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96" windowWidth="21288" windowHeight="9012"/>
  </bookViews>
  <sheets>
    <sheet name="summary" sheetId="3" r:id="rId1"/>
    <sheet name="pivot-nations" sheetId="4" r:id="rId2"/>
    <sheet name="pivot 91-92" sheetId="5" r:id="rId3"/>
    <sheet name="details nation.1751_2014" sheetId="1" r:id="rId4"/>
    <sheet name="91-92 copy" sheetId="6" r:id="rId5"/>
    <sheet name="background" sheetId="7" r:id="rId6"/>
    <sheet name="output text for wiki table" sheetId="8" r:id="rId7"/>
  </sheets>
  <definedNames>
    <definedName name="_xlnm._FilterDatabase" localSheetId="4" hidden="1">'91-92 copy'!$A$2:$G$221</definedName>
    <definedName name="_xlnm._FilterDatabase" localSheetId="3" hidden="1">'details nation.1751_2014'!$A$1:$L$17233</definedName>
    <definedName name="_xlnm._FilterDatabase" localSheetId="0" hidden="1">summary!$A$4:$AR$276</definedName>
  </definedNames>
  <calcPr calcId="145621"/>
  <pivotCaches>
    <pivotCache cacheId="0" r:id="rId8"/>
    <pivotCache cacheId="1" r:id="rId9"/>
  </pivotCaches>
</workbook>
</file>

<file path=xl/calcChain.xml><?xml version="1.0" encoding="utf-8"?>
<calcChain xmlns="http://schemas.openxmlformats.org/spreadsheetml/2006/main">
  <c r="AP6" i="3" l="1"/>
  <c r="AP7" i="3"/>
  <c r="AP8" i="3"/>
  <c r="AP9" i="3"/>
  <c r="AP10" i="3"/>
  <c r="AP11" i="3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AP36" i="3"/>
  <c r="AP37" i="3"/>
  <c r="AP38" i="3"/>
  <c r="AP39" i="3"/>
  <c r="AP40" i="3"/>
  <c r="AP41" i="3"/>
  <c r="AP42" i="3"/>
  <c r="AP43" i="3"/>
  <c r="AP44" i="3"/>
  <c r="AP45" i="3"/>
  <c r="AP46" i="3"/>
  <c r="AP47" i="3"/>
  <c r="AP48" i="3"/>
  <c r="AP49" i="3"/>
  <c r="AP50" i="3"/>
  <c r="AP51" i="3"/>
  <c r="AP52" i="3"/>
  <c r="AP53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100" i="3"/>
  <c r="AP101" i="3"/>
  <c r="AP102" i="3"/>
  <c r="AP103" i="3"/>
  <c r="AP104" i="3"/>
  <c r="AP105" i="3"/>
  <c r="AP106" i="3"/>
  <c r="AP107" i="3"/>
  <c r="AP108" i="3"/>
  <c r="AP109" i="3"/>
  <c r="AP110" i="3"/>
  <c r="AP111" i="3"/>
  <c r="AP112" i="3"/>
  <c r="AP113" i="3"/>
  <c r="AP114" i="3"/>
  <c r="AP115" i="3"/>
  <c r="AP116" i="3"/>
  <c r="AP117" i="3"/>
  <c r="AP118" i="3"/>
  <c r="AP119" i="3"/>
  <c r="AP120" i="3"/>
  <c r="AP121" i="3"/>
  <c r="AP122" i="3"/>
  <c r="AP123" i="3"/>
  <c r="AP124" i="3"/>
  <c r="AP125" i="3"/>
  <c r="AP126" i="3"/>
  <c r="AP127" i="3"/>
  <c r="AP128" i="3"/>
  <c r="AP129" i="3"/>
  <c r="AP130" i="3"/>
  <c r="AP131" i="3"/>
  <c r="AP132" i="3"/>
  <c r="AP133" i="3"/>
  <c r="AP134" i="3"/>
  <c r="AP135" i="3"/>
  <c r="AP136" i="3"/>
  <c r="AP137" i="3"/>
  <c r="AP138" i="3"/>
  <c r="AP139" i="3"/>
  <c r="AP140" i="3"/>
  <c r="AP141" i="3"/>
  <c r="AP142" i="3"/>
  <c r="AP143" i="3"/>
  <c r="AP144" i="3"/>
  <c r="AP145" i="3"/>
  <c r="AP146" i="3"/>
  <c r="AP147" i="3"/>
  <c r="AP148" i="3"/>
  <c r="AP149" i="3"/>
  <c r="AP150" i="3"/>
  <c r="AP151" i="3"/>
  <c r="AP152" i="3"/>
  <c r="AP153" i="3"/>
  <c r="AP154" i="3"/>
  <c r="AP155" i="3"/>
  <c r="AP156" i="3"/>
  <c r="AP157" i="3"/>
  <c r="AP158" i="3"/>
  <c r="AP159" i="3"/>
  <c r="AP160" i="3"/>
  <c r="AP161" i="3"/>
  <c r="AP162" i="3"/>
  <c r="AP163" i="3"/>
  <c r="AP164" i="3"/>
  <c r="AP165" i="3"/>
  <c r="AP166" i="3"/>
  <c r="AP167" i="3"/>
  <c r="AP168" i="3"/>
  <c r="AP169" i="3"/>
  <c r="AP170" i="3"/>
  <c r="AP171" i="3"/>
  <c r="AP172" i="3"/>
  <c r="AP173" i="3"/>
  <c r="AP174" i="3"/>
  <c r="AP175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P192" i="3"/>
  <c r="AP193" i="3"/>
  <c r="AP194" i="3"/>
  <c r="AP195" i="3"/>
  <c r="AP196" i="3"/>
  <c r="AP197" i="3"/>
  <c r="AP198" i="3"/>
  <c r="AP199" i="3"/>
  <c r="AP200" i="3"/>
  <c r="AP201" i="3"/>
  <c r="AP202" i="3"/>
  <c r="AP203" i="3"/>
  <c r="AP204" i="3"/>
  <c r="AP205" i="3"/>
  <c r="AP206" i="3"/>
  <c r="AP207" i="3"/>
  <c r="AP208" i="3"/>
  <c r="AP209" i="3"/>
  <c r="AP210" i="3"/>
  <c r="AP211" i="3"/>
  <c r="AP212" i="3"/>
  <c r="AP213" i="3"/>
  <c r="AP214" i="3"/>
  <c r="AP215" i="3"/>
  <c r="AP216" i="3"/>
  <c r="AP217" i="3"/>
  <c r="AP218" i="3"/>
  <c r="AP219" i="3"/>
  <c r="AP220" i="3"/>
  <c r="AP221" i="3"/>
  <c r="AP222" i="3"/>
  <c r="AP223" i="3"/>
  <c r="AP224" i="3"/>
  <c r="AP225" i="3"/>
  <c r="AP226" i="3"/>
  <c r="AP227" i="3"/>
  <c r="AP228" i="3"/>
  <c r="AP229" i="3"/>
  <c r="AP230" i="3"/>
  <c r="AP231" i="3"/>
  <c r="AP232" i="3"/>
  <c r="AP233" i="3"/>
  <c r="AP234" i="3"/>
  <c r="AP235" i="3"/>
  <c r="AP236" i="3"/>
  <c r="AP237" i="3"/>
  <c r="AP238" i="3"/>
  <c r="AP239" i="3"/>
  <c r="AP240" i="3"/>
  <c r="AP241" i="3"/>
  <c r="AP242" i="3"/>
  <c r="AP243" i="3"/>
  <c r="AP244" i="3"/>
  <c r="AP245" i="3"/>
  <c r="AP246" i="3"/>
  <c r="AP247" i="3"/>
  <c r="AP248" i="3"/>
  <c r="AP249" i="3"/>
  <c r="AP250" i="3"/>
  <c r="AP251" i="3"/>
  <c r="AP252" i="3"/>
  <c r="AP253" i="3"/>
  <c r="AP254" i="3"/>
  <c r="AP255" i="3"/>
  <c r="AP256" i="3"/>
  <c r="AP257" i="3"/>
  <c r="AP258" i="3"/>
  <c r="AP259" i="3"/>
  <c r="AP260" i="3"/>
  <c r="AP261" i="3"/>
  <c r="AP262" i="3"/>
  <c r="AP263" i="3"/>
  <c r="AP264" i="3"/>
  <c r="AP265" i="3"/>
  <c r="AP266" i="3"/>
  <c r="AP267" i="3"/>
  <c r="AP268" i="3"/>
  <c r="AP269" i="3"/>
  <c r="AP270" i="3"/>
  <c r="AP271" i="3"/>
  <c r="AP272" i="3"/>
  <c r="AP273" i="3"/>
  <c r="AP274" i="3"/>
  <c r="AP275" i="3"/>
  <c r="AP276" i="3"/>
  <c r="AP5" i="3"/>
  <c r="AQ3" i="3"/>
  <c r="AJ7" i="3"/>
  <c r="AJ8" i="3"/>
  <c r="AJ9" i="3"/>
  <c r="AJ10" i="3"/>
  <c r="AJ11" i="3"/>
  <c r="AJ12" i="3"/>
  <c r="AJ13" i="3"/>
  <c r="AJ14" i="3"/>
  <c r="AJ15" i="3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6" i="3"/>
  <c r="AJ37" i="3"/>
  <c r="AJ38" i="3"/>
  <c r="AJ39" i="3"/>
  <c r="AJ40" i="3"/>
  <c r="AJ41" i="3"/>
  <c r="AJ42" i="3"/>
  <c r="AJ43" i="3"/>
  <c r="AJ44" i="3"/>
  <c r="AJ45" i="3"/>
  <c r="AJ46" i="3"/>
  <c r="AJ47" i="3"/>
  <c r="AJ48" i="3"/>
  <c r="AJ49" i="3"/>
  <c r="AJ50" i="3"/>
  <c r="AJ51" i="3"/>
  <c r="AJ52" i="3"/>
  <c r="AJ53" i="3"/>
  <c r="AJ54" i="3"/>
  <c r="AJ55" i="3"/>
  <c r="AJ56" i="3"/>
  <c r="AJ57" i="3"/>
  <c r="AJ58" i="3"/>
  <c r="AJ59" i="3"/>
  <c r="AJ60" i="3"/>
  <c r="AJ61" i="3"/>
  <c r="AJ62" i="3"/>
  <c r="AJ63" i="3"/>
  <c r="AJ64" i="3"/>
  <c r="AJ65" i="3"/>
  <c r="AJ66" i="3"/>
  <c r="AJ67" i="3"/>
  <c r="AJ68" i="3"/>
  <c r="AJ69" i="3"/>
  <c r="AJ70" i="3"/>
  <c r="AJ71" i="3"/>
  <c r="AJ72" i="3"/>
  <c r="AJ73" i="3"/>
  <c r="AJ74" i="3"/>
  <c r="AJ75" i="3"/>
  <c r="AJ76" i="3"/>
  <c r="AJ77" i="3"/>
  <c r="AJ78" i="3"/>
  <c r="AJ79" i="3"/>
  <c r="AJ80" i="3"/>
  <c r="AJ81" i="3"/>
  <c r="AJ82" i="3"/>
  <c r="AJ83" i="3"/>
  <c r="AJ84" i="3"/>
  <c r="AJ85" i="3"/>
  <c r="AJ86" i="3"/>
  <c r="AJ87" i="3"/>
  <c r="AJ88" i="3"/>
  <c r="AJ89" i="3"/>
  <c r="AJ90" i="3"/>
  <c r="AJ91" i="3"/>
  <c r="AJ92" i="3"/>
  <c r="AJ93" i="3"/>
  <c r="AJ94" i="3"/>
  <c r="AJ95" i="3"/>
  <c r="AJ96" i="3"/>
  <c r="AJ97" i="3"/>
  <c r="AJ98" i="3"/>
  <c r="AJ99" i="3"/>
  <c r="AJ100" i="3"/>
  <c r="AJ101" i="3"/>
  <c r="AJ102" i="3"/>
  <c r="AJ103" i="3"/>
  <c r="AJ104" i="3"/>
  <c r="AJ105" i="3"/>
  <c r="AJ106" i="3"/>
  <c r="AJ107" i="3"/>
  <c r="AJ108" i="3"/>
  <c r="AJ109" i="3"/>
  <c r="AJ110" i="3"/>
  <c r="AJ111" i="3"/>
  <c r="AJ112" i="3"/>
  <c r="AJ113" i="3"/>
  <c r="AJ114" i="3"/>
  <c r="AJ115" i="3"/>
  <c r="AJ116" i="3"/>
  <c r="AJ117" i="3"/>
  <c r="AJ118" i="3"/>
  <c r="AJ119" i="3"/>
  <c r="AJ120" i="3"/>
  <c r="AJ121" i="3"/>
  <c r="AJ122" i="3"/>
  <c r="AJ123" i="3"/>
  <c r="AJ124" i="3"/>
  <c r="AJ125" i="3"/>
  <c r="AJ126" i="3"/>
  <c r="AJ127" i="3"/>
  <c r="AJ128" i="3"/>
  <c r="AJ129" i="3"/>
  <c r="AJ130" i="3"/>
  <c r="AJ131" i="3"/>
  <c r="AJ132" i="3"/>
  <c r="AJ133" i="3"/>
  <c r="AJ134" i="3"/>
  <c r="AJ135" i="3"/>
  <c r="AJ136" i="3"/>
  <c r="AJ137" i="3"/>
  <c r="AJ138" i="3"/>
  <c r="AJ139" i="3"/>
  <c r="AJ140" i="3"/>
  <c r="AJ141" i="3"/>
  <c r="AJ142" i="3"/>
  <c r="AJ143" i="3"/>
  <c r="AJ144" i="3"/>
  <c r="AJ145" i="3"/>
  <c r="AJ146" i="3"/>
  <c r="AJ147" i="3"/>
  <c r="AJ148" i="3"/>
  <c r="AJ149" i="3"/>
  <c r="AJ150" i="3"/>
  <c r="AJ151" i="3"/>
  <c r="AJ152" i="3"/>
  <c r="AJ153" i="3"/>
  <c r="AJ154" i="3"/>
  <c r="AJ155" i="3"/>
  <c r="AJ156" i="3"/>
  <c r="AJ157" i="3"/>
  <c r="AJ158" i="3"/>
  <c r="AJ159" i="3"/>
  <c r="AJ160" i="3"/>
  <c r="AJ161" i="3"/>
  <c r="AJ162" i="3"/>
  <c r="AJ163" i="3"/>
  <c r="AJ164" i="3"/>
  <c r="AJ165" i="3"/>
  <c r="AJ166" i="3"/>
  <c r="AJ167" i="3"/>
  <c r="AJ168" i="3"/>
  <c r="AJ169" i="3"/>
  <c r="AJ170" i="3"/>
  <c r="AJ171" i="3"/>
  <c r="AJ172" i="3"/>
  <c r="AJ173" i="3"/>
  <c r="AJ174" i="3"/>
  <c r="AJ175" i="3"/>
  <c r="AJ176" i="3"/>
  <c r="AJ177" i="3"/>
  <c r="AJ178" i="3"/>
  <c r="AJ179" i="3"/>
  <c r="AJ180" i="3"/>
  <c r="AJ181" i="3"/>
  <c r="AJ182" i="3"/>
  <c r="AJ183" i="3"/>
  <c r="AJ184" i="3"/>
  <c r="AJ185" i="3"/>
  <c r="AJ186" i="3"/>
  <c r="AJ187" i="3"/>
  <c r="AJ188" i="3"/>
  <c r="AJ189" i="3"/>
  <c r="AJ190" i="3"/>
  <c r="AJ191" i="3"/>
  <c r="AJ192" i="3"/>
  <c r="AJ193" i="3"/>
  <c r="AJ194" i="3"/>
  <c r="AJ195" i="3"/>
  <c r="AJ196" i="3"/>
  <c r="AJ197" i="3"/>
  <c r="AJ198" i="3"/>
  <c r="AJ199" i="3"/>
  <c r="AJ200" i="3"/>
  <c r="AJ201" i="3"/>
  <c r="AJ202" i="3"/>
  <c r="AJ203" i="3"/>
  <c r="AJ204" i="3"/>
  <c r="AJ205" i="3"/>
  <c r="AJ206" i="3"/>
  <c r="AJ207" i="3"/>
  <c r="AJ208" i="3"/>
  <c r="AJ209" i="3"/>
  <c r="AJ210" i="3"/>
  <c r="AJ211" i="3"/>
  <c r="AJ212" i="3"/>
  <c r="AJ213" i="3"/>
  <c r="AJ214" i="3"/>
  <c r="AJ215" i="3"/>
  <c r="AJ216" i="3"/>
  <c r="AJ217" i="3"/>
  <c r="AJ218" i="3"/>
  <c r="AJ219" i="3"/>
  <c r="AJ220" i="3"/>
  <c r="AJ221" i="3"/>
  <c r="AJ222" i="3"/>
  <c r="AJ223" i="3"/>
  <c r="AJ224" i="3"/>
  <c r="AJ225" i="3"/>
  <c r="AJ226" i="3"/>
  <c r="AJ227" i="3"/>
  <c r="AJ228" i="3"/>
  <c r="AJ229" i="3"/>
  <c r="AJ230" i="3"/>
  <c r="AJ231" i="3"/>
  <c r="AJ232" i="3"/>
  <c r="AJ233" i="3"/>
  <c r="AJ234" i="3"/>
  <c r="AJ235" i="3"/>
  <c r="AJ236" i="3"/>
  <c r="AJ237" i="3"/>
  <c r="AJ238" i="3"/>
  <c r="AJ239" i="3"/>
  <c r="AJ240" i="3"/>
  <c r="AJ241" i="3"/>
  <c r="AJ242" i="3"/>
  <c r="AJ243" i="3"/>
  <c r="AJ244" i="3"/>
  <c r="AJ245" i="3"/>
  <c r="AJ246" i="3"/>
  <c r="AJ247" i="3"/>
  <c r="AJ248" i="3"/>
  <c r="AJ249" i="3"/>
  <c r="AJ250" i="3"/>
  <c r="AJ251" i="3"/>
  <c r="AJ252" i="3"/>
  <c r="AJ253" i="3"/>
  <c r="AJ254" i="3"/>
  <c r="AJ255" i="3"/>
  <c r="AJ256" i="3"/>
  <c r="AJ257" i="3"/>
  <c r="AJ258" i="3"/>
  <c r="AJ259" i="3"/>
  <c r="AJ260" i="3"/>
  <c r="AJ261" i="3"/>
  <c r="AJ262" i="3"/>
  <c r="AJ263" i="3"/>
  <c r="AJ264" i="3"/>
  <c r="AJ265" i="3"/>
  <c r="AJ266" i="3"/>
  <c r="AJ267" i="3"/>
  <c r="AJ268" i="3"/>
  <c r="AJ269" i="3"/>
  <c r="AJ270" i="3"/>
  <c r="AJ271" i="3"/>
  <c r="AJ272" i="3"/>
  <c r="AJ273" i="3"/>
  <c r="AJ274" i="3"/>
  <c r="AJ275" i="3"/>
  <c r="AJ276" i="3"/>
  <c r="AJ5" i="3"/>
  <c r="AI6" i="3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35" i="3"/>
  <c r="AI36" i="3"/>
  <c r="AI37" i="3"/>
  <c r="AI38" i="3"/>
  <c r="AI39" i="3"/>
  <c r="AI40" i="3"/>
  <c r="AI41" i="3"/>
  <c r="AI42" i="3"/>
  <c r="AI43" i="3"/>
  <c r="AI44" i="3"/>
  <c r="AI45" i="3"/>
  <c r="AI46" i="3"/>
  <c r="AI47" i="3"/>
  <c r="AI48" i="3"/>
  <c r="AI49" i="3"/>
  <c r="AI50" i="3"/>
  <c r="AI51" i="3"/>
  <c r="AI52" i="3"/>
  <c r="AI53" i="3"/>
  <c r="AI54" i="3"/>
  <c r="AI55" i="3"/>
  <c r="AI56" i="3"/>
  <c r="AI57" i="3"/>
  <c r="AI58" i="3"/>
  <c r="AI59" i="3"/>
  <c r="AI60" i="3"/>
  <c r="AI61" i="3"/>
  <c r="AI62" i="3"/>
  <c r="AI63" i="3"/>
  <c r="AI64" i="3"/>
  <c r="AI65" i="3"/>
  <c r="AI66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90" i="3"/>
  <c r="AI91" i="3"/>
  <c r="AI92" i="3"/>
  <c r="AI93" i="3"/>
  <c r="AI94" i="3"/>
  <c r="AI95" i="3"/>
  <c r="AI96" i="3"/>
  <c r="AI97" i="3"/>
  <c r="AI98" i="3"/>
  <c r="AI99" i="3"/>
  <c r="AI100" i="3"/>
  <c r="AI101" i="3"/>
  <c r="AI102" i="3"/>
  <c r="AI103" i="3"/>
  <c r="AI104" i="3"/>
  <c r="AI105" i="3"/>
  <c r="AI106" i="3"/>
  <c r="AI107" i="3"/>
  <c r="AI108" i="3"/>
  <c r="AI109" i="3"/>
  <c r="AI110" i="3"/>
  <c r="AI111" i="3"/>
  <c r="AI112" i="3"/>
  <c r="AI113" i="3"/>
  <c r="AI114" i="3"/>
  <c r="AI115" i="3"/>
  <c r="AI116" i="3"/>
  <c r="AI117" i="3"/>
  <c r="AI118" i="3"/>
  <c r="AI119" i="3"/>
  <c r="AI120" i="3"/>
  <c r="AI121" i="3"/>
  <c r="AI122" i="3"/>
  <c r="AI123" i="3"/>
  <c r="AI124" i="3"/>
  <c r="AI125" i="3"/>
  <c r="AI126" i="3"/>
  <c r="AI127" i="3"/>
  <c r="AI128" i="3"/>
  <c r="AI129" i="3"/>
  <c r="AI130" i="3"/>
  <c r="AI131" i="3"/>
  <c r="AI132" i="3"/>
  <c r="AI133" i="3"/>
  <c r="AI134" i="3"/>
  <c r="AI135" i="3"/>
  <c r="AI136" i="3"/>
  <c r="AI137" i="3"/>
  <c r="AI138" i="3"/>
  <c r="AI139" i="3"/>
  <c r="AI140" i="3"/>
  <c r="AI141" i="3"/>
  <c r="AI142" i="3"/>
  <c r="AI143" i="3"/>
  <c r="AI144" i="3"/>
  <c r="AI145" i="3"/>
  <c r="AI146" i="3"/>
  <c r="AI147" i="3"/>
  <c r="AI148" i="3"/>
  <c r="AI149" i="3"/>
  <c r="AI150" i="3"/>
  <c r="AI151" i="3"/>
  <c r="AI152" i="3"/>
  <c r="AI153" i="3"/>
  <c r="AI154" i="3"/>
  <c r="AI155" i="3"/>
  <c r="AI156" i="3"/>
  <c r="AI157" i="3"/>
  <c r="AI158" i="3"/>
  <c r="AI159" i="3"/>
  <c r="AI160" i="3"/>
  <c r="AI161" i="3"/>
  <c r="AI162" i="3"/>
  <c r="AI163" i="3"/>
  <c r="AI164" i="3"/>
  <c r="AI165" i="3"/>
  <c r="AI166" i="3"/>
  <c r="AI167" i="3"/>
  <c r="AI168" i="3"/>
  <c r="AI169" i="3"/>
  <c r="AI170" i="3"/>
  <c r="AI171" i="3"/>
  <c r="AI172" i="3"/>
  <c r="AI173" i="3"/>
  <c r="AI174" i="3"/>
  <c r="AI175" i="3"/>
  <c r="AI176" i="3"/>
  <c r="AI177" i="3"/>
  <c r="AI178" i="3"/>
  <c r="AI179" i="3"/>
  <c r="AI180" i="3"/>
  <c r="AI181" i="3"/>
  <c r="AI182" i="3"/>
  <c r="AI183" i="3"/>
  <c r="AI184" i="3"/>
  <c r="AI185" i="3"/>
  <c r="AI186" i="3"/>
  <c r="AI187" i="3"/>
  <c r="AI188" i="3"/>
  <c r="AI189" i="3"/>
  <c r="AI190" i="3"/>
  <c r="AI191" i="3"/>
  <c r="AI192" i="3"/>
  <c r="AI193" i="3"/>
  <c r="AI194" i="3"/>
  <c r="AI195" i="3"/>
  <c r="AI196" i="3"/>
  <c r="AI197" i="3"/>
  <c r="AI198" i="3"/>
  <c r="AI199" i="3"/>
  <c r="AI200" i="3"/>
  <c r="AI201" i="3"/>
  <c r="AI202" i="3"/>
  <c r="AI203" i="3"/>
  <c r="AI204" i="3"/>
  <c r="AI205" i="3"/>
  <c r="AI206" i="3"/>
  <c r="AI207" i="3"/>
  <c r="AI208" i="3"/>
  <c r="AI209" i="3"/>
  <c r="AI210" i="3"/>
  <c r="AI211" i="3"/>
  <c r="AI212" i="3"/>
  <c r="AI213" i="3"/>
  <c r="AI214" i="3"/>
  <c r="AI215" i="3"/>
  <c r="AI216" i="3"/>
  <c r="AI217" i="3"/>
  <c r="AI218" i="3"/>
  <c r="AI219" i="3"/>
  <c r="AI220" i="3"/>
  <c r="AI221" i="3"/>
  <c r="AI222" i="3"/>
  <c r="AI223" i="3"/>
  <c r="AI224" i="3"/>
  <c r="AI225" i="3"/>
  <c r="AI226" i="3"/>
  <c r="AI227" i="3"/>
  <c r="AI228" i="3"/>
  <c r="AI229" i="3"/>
  <c r="AI230" i="3"/>
  <c r="AI231" i="3"/>
  <c r="AI232" i="3"/>
  <c r="AI233" i="3"/>
  <c r="AI234" i="3"/>
  <c r="AI235" i="3"/>
  <c r="AI236" i="3"/>
  <c r="AI237" i="3"/>
  <c r="AI238" i="3"/>
  <c r="AI239" i="3"/>
  <c r="AI240" i="3"/>
  <c r="AI241" i="3"/>
  <c r="AI242" i="3"/>
  <c r="AI243" i="3"/>
  <c r="AI244" i="3"/>
  <c r="AI245" i="3"/>
  <c r="AI246" i="3"/>
  <c r="AI247" i="3"/>
  <c r="AI248" i="3"/>
  <c r="AI249" i="3"/>
  <c r="AI250" i="3"/>
  <c r="AI251" i="3"/>
  <c r="AI252" i="3"/>
  <c r="AI253" i="3"/>
  <c r="AI254" i="3"/>
  <c r="AI255" i="3"/>
  <c r="AI256" i="3"/>
  <c r="AI257" i="3"/>
  <c r="AI258" i="3"/>
  <c r="AI259" i="3"/>
  <c r="AI260" i="3"/>
  <c r="AI261" i="3"/>
  <c r="AI262" i="3"/>
  <c r="AI263" i="3"/>
  <c r="AI264" i="3"/>
  <c r="AI265" i="3"/>
  <c r="AI266" i="3"/>
  <c r="AI267" i="3"/>
  <c r="AI268" i="3"/>
  <c r="AI269" i="3"/>
  <c r="AI270" i="3"/>
  <c r="AI271" i="3"/>
  <c r="AI272" i="3"/>
  <c r="AI273" i="3"/>
  <c r="AI274" i="3"/>
  <c r="AI275" i="3"/>
  <c r="AI276" i="3"/>
  <c r="AI5" i="3"/>
  <c r="AO7" i="3" l="1"/>
  <c r="AO8" i="3"/>
  <c r="AO9" i="3"/>
  <c r="AO10" i="3"/>
  <c r="AO11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50" i="3"/>
  <c r="AO51" i="3"/>
  <c r="AO52" i="3"/>
  <c r="AO53" i="3"/>
  <c r="AO54" i="3"/>
  <c r="AO55" i="3"/>
  <c r="AO56" i="3"/>
  <c r="AO57" i="3"/>
  <c r="AO58" i="3"/>
  <c r="AO59" i="3"/>
  <c r="AO60" i="3"/>
  <c r="AO61" i="3"/>
  <c r="AO62" i="3"/>
  <c r="AO63" i="3"/>
  <c r="AO64" i="3"/>
  <c r="AO65" i="3"/>
  <c r="AO66" i="3"/>
  <c r="AO67" i="3"/>
  <c r="AO68" i="3"/>
  <c r="AO69" i="3"/>
  <c r="AO70" i="3"/>
  <c r="AO71" i="3"/>
  <c r="AO72" i="3"/>
  <c r="AO73" i="3"/>
  <c r="AO74" i="3"/>
  <c r="AO75" i="3"/>
  <c r="AO76" i="3"/>
  <c r="AO77" i="3"/>
  <c r="AO78" i="3"/>
  <c r="AO79" i="3"/>
  <c r="AO80" i="3"/>
  <c r="AO81" i="3"/>
  <c r="AO82" i="3"/>
  <c r="AO83" i="3"/>
  <c r="AO84" i="3"/>
  <c r="AO85" i="3"/>
  <c r="AO86" i="3"/>
  <c r="AO87" i="3"/>
  <c r="AO88" i="3"/>
  <c r="AO89" i="3"/>
  <c r="AO90" i="3"/>
  <c r="AO91" i="3"/>
  <c r="AO92" i="3"/>
  <c r="AO93" i="3"/>
  <c r="AO94" i="3"/>
  <c r="AO95" i="3"/>
  <c r="AO96" i="3"/>
  <c r="AO97" i="3"/>
  <c r="AO98" i="3"/>
  <c r="AO99" i="3"/>
  <c r="AO100" i="3"/>
  <c r="AO101" i="3"/>
  <c r="AO102" i="3"/>
  <c r="AO103" i="3"/>
  <c r="AO104" i="3"/>
  <c r="AO105" i="3"/>
  <c r="AO106" i="3"/>
  <c r="AO107" i="3"/>
  <c r="AO108" i="3"/>
  <c r="AO109" i="3"/>
  <c r="AO110" i="3"/>
  <c r="AO111" i="3"/>
  <c r="AO112" i="3"/>
  <c r="AO113" i="3"/>
  <c r="AO114" i="3"/>
  <c r="AO115" i="3"/>
  <c r="AO116" i="3"/>
  <c r="AO117" i="3"/>
  <c r="AO118" i="3"/>
  <c r="AO119" i="3"/>
  <c r="AO120" i="3"/>
  <c r="AO121" i="3"/>
  <c r="AO122" i="3"/>
  <c r="AO123" i="3"/>
  <c r="AO124" i="3"/>
  <c r="AO125" i="3"/>
  <c r="AO126" i="3"/>
  <c r="AO127" i="3"/>
  <c r="AO128" i="3"/>
  <c r="AO129" i="3"/>
  <c r="AO130" i="3"/>
  <c r="AO131" i="3"/>
  <c r="AO132" i="3"/>
  <c r="AO133" i="3"/>
  <c r="AO134" i="3"/>
  <c r="AO135" i="3"/>
  <c r="AO136" i="3"/>
  <c r="AO137" i="3"/>
  <c r="AO138" i="3"/>
  <c r="AO139" i="3"/>
  <c r="AO140" i="3"/>
  <c r="AO141" i="3"/>
  <c r="AO142" i="3"/>
  <c r="AO143" i="3"/>
  <c r="AO144" i="3"/>
  <c r="AO145" i="3"/>
  <c r="AO146" i="3"/>
  <c r="AO147" i="3"/>
  <c r="AO148" i="3"/>
  <c r="AO149" i="3"/>
  <c r="AO150" i="3"/>
  <c r="AO151" i="3"/>
  <c r="AO152" i="3"/>
  <c r="AO153" i="3"/>
  <c r="AO154" i="3"/>
  <c r="AO155" i="3"/>
  <c r="AO156" i="3"/>
  <c r="AO157" i="3"/>
  <c r="AO158" i="3"/>
  <c r="AO159" i="3"/>
  <c r="AO160" i="3"/>
  <c r="AO161" i="3"/>
  <c r="AO162" i="3"/>
  <c r="AO163" i="3"/>
  <c r="AO164" i="3"/>
  <c r="AO165" i="3"/>
  <c r="AO166" i="3"/>
  <c r="AO167" i="3"/>
  <c r="AO168" i="3"/>
  <c r="AO169" i="3"/>
  <c r="AO170" i="3"/>
  <c r="AO171" i="3"/>
  <c r="AO172" i="3"/>
  <c r="AO173" i="3"/>
  <c r="AO174" i="3"/>
  <c r="AO175" i="3"/>
  <c r="AO176" i="3"/>
  <c r="AO177" i="3"/>
  <c r="AO178" i="3"/>
  <c r="AO179" i="3"/>
  <c r="AO180" i="3"/>
  <c r="AO181" i="3"/>
  <c r="AO182" i="3"/>
  <c r="AO183" i="3"/>
  <c r="AO184" i="3"/>
  <c r="AO185" i="3"/>
  <c r="AO186" i="3"/>
  <c r="AO187" i="3"/>
  <c r="AO188" i="3"/>
  <c r="AO189" i="3"/>
  <c r="AO190" i="3"/>
  <c r="AO191" i="3"/>
  <c r="AO192" i="3"/>
  <c r="AO193" i="3"/>
  <c r="AO194" i="3"/>
  <c r="AO195" i="3"/>
  <c r="AO196" i="3"/>
  <c r="AO197" i="3"/>
  <c r="AO198" i="3"/>
  <c r="AO199" i="3"/>
  <c r="AO200" i="3"/>
  <c r="AO201" i="3"/>
  <c r="AO202" i="3"/>
  <c r="AO203" i="3"/>
  <c r="AO204" i="3"/>
  <c r="AO205" i="3"/>
  <c r="AO206" i="3"/>
  <c r="AO207" i="3"/>
  <c r="AO208" i="3"/>
  <c r="AO209" i="3"/>
  <c r="AO210" i="3"/>
  <c r="AO211" i="3"/>
  <c r="AO212" i="3"/>
  <c r="AO213" i="3"/>
  <c r="AO214" i="3"/>
  <c r="AO215" i="3"/>
  <c r="AO216" i="3"/>
  <c r="AO217" i="3"/>
  <c r="AO218" i="3"/>
  <c r="AO219" i="3"/>
  <c r="AO220" i="3"/>
  <c r="AO221" i="3"/>
  <c r="AO222" i="3"/>
  <c r="AO223" i="3"/>
  <c r="AO224" i="3"/>
  <c r="AO225" i="3"/>
  <c r="AO226" i="3"/>
  <c r="AO227" i="3"/>
  <c r="AO228" i="3"/>
  <c r="AO229" i="3"/>
  <c r="AO230" i="3"/>
  <c r="AO231" i="3"/>
  <c r="AO232" i="3"/>
  <c r="AO233" i="3"/>
  <c r="AO234" i="3"/>
  <c r="AO235" i="3"/>
  <c r="AO236" i="3"/>
  <c r="AO237" i="3"/>
  <c r="AO238" i="3"/>
  <c r="AO239" i="3"/>
  <c r="AO240" i="3"/>
  <c r="AO241" i="3"/>
  <c r="AO242" i="3"/>
  <c r="AO243" i="3"/>
  <c r="AO244" i="3"/>
  <c r="AO245" i="3"/>
  <c r="AO246" i="3"/>
  <c r="AO247" i="3"/>
  <c r="AO248" i="3"/>
  <c r="AO249" i="3"/>
  <c r="AO250" i="3"/>
  <c r="AO251" i="3"/>
  <c r="AO252" i="3"/>
  <c r="AO253" i="3"/>
  <c r="AO254" i="3"/>
  <c r="AO255" i="3"/>
  <c r="AO256" i="3"/>
  <c r="AO257" i="3"/>
  <c r="AO258" i="3"/>
  <c r="AO259" i="3"/>
  <c r="AO260" i="3"/>
  <c r="AO261" i="3"/>
  <c r="AO262" i="3"/>
  <c r="AO263" i="3"/>
  <c r="AO264" i="3"/>
  <c r="AO265" i="3"/>
  <c r="AO266" i="3"/>
  <c r="AO267" i="3"/>
  <c r="AO268" i="3"/>
  <c r="AO269" i="3"/>
  <c r="AO270" i="3"/>
  <c r="AO271" i="3"/>
  <c r="AO272" i="3"/>
  <c r="AO273" i="3"/>
  <c r="AO274" i="3"/>
  <c r="AO275" i="3"/>
  <c r="AO276" i="3"/>
  <c r="AO5" i="3"/>
  <c r="AQ10" i="3"/>
  <c r="AQ7" i="3"/>
  <c r="AQ8" i="3"/>
  <c r="AQ9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5" i="3"/>
  <c r="AL3" i="3" l="1"/>
  <c r="AK7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5" i="3"/>
  <c r="AF5" i="3"/>
  <c r="AF6" i="3" s="1"/>
  <c r="AF7" i="3" s="1"/>
  <c r="AF8" i="3" s="1"/>
  <c r="AF9" i="3" s="1"/>
  <c r="AF10" i="3" s="1"/>
  <c r="AF11" i="3" s="1"/>
  <c r="AF12" i="3" s="1"/>
  <c r="AF13" i="3" s="1"/>
  <c r="AF14" i="3" s="1"/>
  <c r="AF15" i="3" s="1"/>
  <c r="AF16" i="3" s="1"/>
  <c r="AF17" i="3" s="1"/>
  <c r="AF18" i="3" s="1"/>
  <c r="AF19" i="3" s="1"/>
  <c r="AF20" i="3" s="1"/>
  <c r="AF21" i="3" s="1"/>
  <c r="AF22" i="3" s="1"/>
  <c r="AF23" i="3" s="1"/>
  <c r="AF24" i="3" s="1"/>
  <c r="AF25" i="3" s="1"/>
  <c r="AF26" i="3" s="1"/>
  <c r="AF27" i="3" s="1"/>
  <c r="AF28" i="3" s="1"/>
  <c r="AF29" i="3" s="1"/>
  <c r="AF30" i="3" s="1"/>
  <c r="AF31" i="3" s="1"/>
  <c r="AF32" i="3" s="1"/>
  <c r="AF33" i="3" s="1"/>
  <c r="AF34" i="3" s="1"/>
  <c r="AF35" i="3" s="1"/>
  <c r="AL1" i="3"/>
  <c r="D10" i="7"/>
  <c r="C7" i="7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6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2" i="1"/>
  <c r="L11423" i="1"/>
  <c r="L11424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2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24" i="1"/>
  <c r="L11825" i="1"/>
  <c r="L11826" i="1"/>
  <c r="L11827" i="1"/>
  <c r="L11828" i="1"/>
  <c r="L11829" i="1"/>
  <c r="L11830" i="1"/>
  <c r="L11831" i="1"/>
  <c r="L11832" i="1"/>
  <c r="L11833" i="1"/>
  <c r="L11834" i="1"/>
  <c r="L11835" i="1"/>
  <c r="L11836" i="1"/>
  <c r="L11837" i="1"/>
  <c r="L11838" i="1"/>
  <c r="L11839" i="1"/>
  <c r="L11840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3" i="1"/>
  <c r="L11864" i="1"/>
  <c r="L11865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74" i="1"/>
  <c r="L11975" i="1"/>
  <c r="L11976" i="1"/>
  <c r="L11977" i="1"/>
  <c r="L11978" i="1"/>
  <c r="L11979" i="1"/>
  <c r="L11980" i="1"/>
  <c r="L11981" i="1"/>
  <c r="L11982" i="1"/>
  <c r="L11983" i="1"/>
  <c r="L11984" i="1"/>
  <c r="L11985" i="1"/>
  <c r="L11986" i="1"/>
  <c r="L11987" i="1"/>
  <c r="L11988" i="1"/>
  <c r="L11989" i="1"/>
  <c r="L11990" i="1"/>
  <c r="L11991" i="1"/>
  <c r="L11992" i="1"/>
  <c r="L11993" i="1"/>
  <c r="L11994" i="1"/>
  <c r="L11995" i="1"/>
  <c r="L11996" i="1"/>
  <c r="L11997" i="1"/>
  <c r="L11998" i="1"/>
  <c r="L11999" i="1"/>
  <c r="L12000" i="1"/>
  <c r="L12001" i="1"/>
  <c r="L12002" i="1"/>
  <c r="L12003" i="1"/>
  <c r="L12004" i="1"/>
  <c r="L12005" i="1"/>
  <c r="L12006" i="1"/>
  <c r="L12007" i="1"/>
  <c r="L12008" i="1"/>
  <c r="L12009" i="1"/>
  <c r="L12010" i="1"/>
  <c r="L12011" i="1"/>
  <c r="L12012" i="1"/>
  <c r="L12013" i="1"/>
  <c r="L12014" i="1"/>
  <c r="L12015" i="1"/>
  <c r="L12016" i="1"/>
  <c r="L12017" i="1"/>
  <c r="L12018" i="1"/>
  <c r="L12019" i="1"/>
  <c r="L12020" i="1"/>
  <c r="L12021" i="1"/>
  <c r="L12022" i="1"/>
  <c r="L12023" i="1"/>
  <c r="L12024" i="1"/>
  <c r="L12025" i="1"/>
  <c r="L12026" i="1"/>
  <c r="L12027" i="1"/>
  <c r="L12028" i="1"/>
  <c r="L12029" i="1"/>
  <c r="L12030" i="1"/>
  <c r="L12031" i="1"/>
  <c r="L12032" i="1"/>
  <c r="L12033" i="1"/>
  <c r="L12034" i="1"/>
  <c r="L12035" i="1"/>
  <c r="L12036" i="1"/>
  <c r="L12037" i="1"/>
  <c r="L12038" i="1"/>
  <c r="L12039" i="1"/>
  <c r="L12040" i="1"/>
  <c r="L12041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2" i="1"/>
  <c r="L12063" i="1"/>
  <c r="L12064" i="1"/>
  <c r="L12065" i="1"/>
  <c r="L12066" i="1"/>
  <c r="L12067" i="1"/>
  <c r="L12068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1" i="1"/>
  <c r="L12102" i="1"/>
  <c r="L12103" i="1"/>
  <c r="L12104" i="1"/>
  <c r="L12105" i="1"/>
  <c r="L12106" i="1"/>
  <c r="L12107" i="1"/>
  <c r="L12108" i="1"/>
  <c r="L12109" i="1"/>
  <c r="L12110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64" i="1"/>
  <c r="L12165" i="1"/>
  <c r="L12166" i="1"/>
  <c r="L12167" i="1"/>
  <c r="L12168" i="1"/>
  <c r="L12169" i="1"/>
  <c r="L12170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2" i="1"/>
  <c r="L12193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5" i="1"/>
  <c r="L12206" i="1"/>
  <c r="L12207" i="1"/>
  <c r="L12208" i="1"/>
  <c r="L12209" i="1"/>
  <c r="L12210" i="1"/>
  <c r="L12211" i="1"/>
  <c r="L12212" i="1"/>
  <c r="L12213" i="1"/>
  <c r="L12214" i="1"/>
  <c r="L12215" i="1"/>
  <c r="L12216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6" i="1"/>
  <c r="L12467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0" i="1"/>
  <c r="L12901" i="1"/>
  <c r="L12902" i="1"/>
  <c r="L12903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15" i="1"/>
  <c r="L12916" i="1"/>
  <c r="L12917" i="1"/>
  <c r="L12918" i="1"/>
  <c r="L12919" i="1"/>
  <c r="L12920" i="1"/>
  <c r="L12921" i="1"/>
  <c r="L12922" i="1"/>
  <c r="L12923" i="1"/>
  <c r="L12924" i="1"/>
  <c r="L12925" i="1"/>
  <c r="L12926" i="1"/>
  <c r="L12927" i="1"/>
  <c r="L12928" i="1"/>
  <c r="L12929" i="1"/>
  <c r="L12930" i="1"/>
  <c r="L12931" i="1"/>
  <c r="L12932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1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3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5" i="1"/>
  <c r="L13216" i="1"/>
  <c r="L13217" i="1"/>
  <c r="L13218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3" i="1"/>
  <c r="L13244" i="1"/>
  <c r="L13245" i="1"/>
  <c r="L13246" i="1"/>
  <c r="L13247" i="1"/>
  <c r="L13248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5" i="1"/>
  <c r="L13266" i="1"/>
  <c r="L13267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0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2" i="1"/>
  <c r="L13523" i="1"/>
  <c r="L13524" i="1"/>
  <c r="L13525" i="1"/>
  <c r="L13526" i="1"/>
  <c r="L13527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0" i="1"/>
  <c r="L13701" i="1"/>
  <c r="L13702" i="1"/>
  <c r="L13703" i="1"/>
  <c r="L13704" i="1"/>
  <c r="L13705" i="1"/>
  <c r="L13706" i="1"/>
  <c r="L13707" i="1"/>
  <c r="L13708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4" i="1"/>
  <c r="L14165" i="1"/>
  <c r="L14166" i="1"/>
  <c r="L14167" i="1"/>
  <c r="L14168" i="1"/>
  <c r="L14169" i="1"/>
  <c r="L14170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8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299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1" i="1"/>
  <c r="L14372" i="1"/>
  <c r="L14373" i="1"/>
  <c r="L14374" i="1"/>
  <c r="L14375" i="1"/>
  <c r="L14376" i="1"/>
  <c r="L14377" i="1"/>
  <c r="L14378" i="1"/>
  <c r="L14379" i="1"/>
  <c r="L14380" i="1"/>
  <c r="L14381" i="1"/>
  <c r="L14382" i="1"/>
  <c r="L14383" i="1"/>
  <c r="L14384" i="1"/>
  <c r="L14385" i="1"/>
  <c r="L14386" i="1"/>
  <c r="L14387" i="1"/>
  <c r="L14388" i="1"/>
  <c r="L14389" i="1"/>
  <c r="L14390" i="1"/>
  <c r="L14391" i="1"/>
  <c r="L14392" i="1"/>
  <c r="L14393" i="1"/>
  <c r="L14394" i="1"/>
  <c r="L14395" i="1"/>
  <c r="L14396" i="1"/>
  <c r="L14397" i="1"/>
  <c r="L14398" i="1"/>
  <c r="L14399" i="1"/>
  <c r="L14400" i="1"/>
  <c r="L14401" i="1"/>
  <c r="L14402" i="1"/>
  <c r="L14403" i="1"/>
  <c r="L14404" i="1"/>
  <c r="L14405" i="1"/>
  <c r="L14406" i="1"/>
  <c r="L14407" i="1"/>
  <c r="L14408" i="1"/>
  <c r="L14409" i="1"/>
  <c r="L14410" i="1"/>
  <c r="L14411" i="1"/>
  <c r="L14412" i="1"/>
  <c r="L14413" i="1"/>
  <c r="L14414" i="1"/>
  <c r="L14415" i="1"/>
  <c r="L14416" i="1"/>
  <c r="L14417" i="1"/>
  <c r="L14418" i="1"/>
  <c r="L14419" i="1"/>
  <c r="L14420" i="1"/>
  <c r="L14421" i="1"/>
  <c r="L14422" i="1"/>
  <c r="L14423" i="1"/>
  <c r="L14424" i="1"/>
  <c r="L14425" i="1"/>
  <c r="L14426" i="1"/>
  <c r="L14427" i="1"/>
  <c r="L14428" i="1"/>
  <c r="L14429" i="1"/>
  <c r="L14430" i="1"/>
  <c r="L14431" i="1"/>
  <c r="L14432" i="1"/>
  <c r="L14433" i="1"/>
  <c r="L14434" i="1"/>
  <c r="L14435" i="1"/>
  <c r="L14436" i="1"/>
  <c r="L14437" i="1"/>
  <c r="L14438" i="1"/>
  <c r="L14439" i="1"/>
  <c r="L14440" i="1"/>
  <c r="L14441" i="1"/>
  <c r="L14442" i="1"/>
  <c r="L14443" i="1"/>
  <c r="L14444" i="1"/>
  <c r="L14445" i="1"/>
  <c r="L14446" i="1"/>
  <c r="L14447" i="1"/>
  <c r="L14448" i="1"/>
  <c r="L14449" i="1"/>
  <c r="L14450" i="1"/>
  <c r="L14451" i="1"/>
  <c r="L14452" i="1"/>
  <c r="L14453" i="1"/>
  <c r="L14454" i="1"/>
  <c r="L14455" i="1"/>
  <c r="L14456" i="1"/>
  <c r="L14457" i="1"/>
  <c r="L14458" i="1"/>
  <c r="L14459" i="1"/>
  <c r="L14460" i="1"/>
  <c r="L14461" i="1"/>
  <c r="L14462" i="1"/>
  <c r="L14463" i="1"/>
  <c r="L14464" i="1"/>
  <c r="L14465" i="1"/>
  <c r="L14466" i="1"/>
  <c r="L14467" i="1"/>
  <c r="L14468" i="1"/>
  <c r="L14469" i="1"/>
  <c r="L14470" i="1"/>
  <c r="L14471" i="1"/>
  <c r="L14472" i="1"/>
  <c r="L14473" i="1"/>
  <c r="L14474" i="1"/>
  <c r="L14475" i="1"/>
  <c r="L14476" i="1"/>
  <c r="L14477" i="1"/>
  <c r="L14478" i="1"/>
  <c r="L14479" i="1"/>
  <c r="L14480" i="1"/>
  <c r="L14481" i="1"/>
  <c r="L14482" i="1"/>
  <c r="L14483" i="1"/>
  <c r="L14484" i="1"/>
  <c r="L14485" i="1"/>
  <c r="L14486" i="1"/>
  <c r="L14487" i="1"/>
  <c r="L14488" i="1"/>
  <c r="L14489" i="1"/>
  <c r="L14490" i="1"/>
  <c r="L14491" i="1"/>
  <c r="L14492" i="1"/>
  <c r="L14493" i="1"/>
  <c r="L14494" i="1"/>
  <c r="L14495" i="1"/>
  <c r="L14496" i="1"/>
  <c r="L14497" i="1"/>
  <c r="L14498" i="1"/>
  <c r="L14499" i="1"/>
  <c r="L14500" i="1"/>
  <c r="L14501" i="1"/>
  <c r="L14502" i="1"/>
  <c r="L14503" i="1"/>
  <c r="L14504" i="1"/>
  <c r="L14505" i="1"/>
  <c r="L14506" i="1"/>
  <c r="L14507" i="1"/>
  <c r="L14508" i="1"/>
  <c r="L14509" i="1"/>
  <c r="L14510" i="1"/>
  <c r="L14511" i="1"/>
  <c r="L14512" i="1"/>
  <c r="L14513" i="1"/>
  <c r="L14514" i="1"/>
  <c r="L14515" i="1"/>
  <c r="L14516" i="1"/>
  <c r="L14517" i="1"/>
  <c r="L14518" i="1"/>
  <c r="L14519" i="1"/>
  <c r="L14520" i="1"/>
  <c r="L14521" i="1"/>
  <c r="L14522" i="1"/>
  <c r="L14523" i="1"/>
  <c r="L14524" i="1"/>
  <c r="L14525" i="1"/>
  <c r="L14526" i="1"/>
  <c r="L14527" i="1"/>
  <c r="L14528" i="1"/>
  <c r="L14529" i="1"/>
  <c r="L14530" i="1"/>
  <c r="L14531" i="1"/>
  <c r="L14532" i="1"/>
  <c r="L14533" i="1"/>
  <c r="L14534" i="1"/>
  <c r="L14535" i="1"/>
  <c r="L14536" i="1"/>
  <c r="L14537" i="1"/>
  <c r="L14538" i="1"/>
  <c r="L14539" i="1"/>
  <c r="L14540" i="1"/>
  <c r="L14541" i="1"/>
  <c r="L14542" i="1"/>
  <c r="L14543" i="1"/>
  <c r="L14544" i="1"/>
  <c r="L14545" i="1"/>
  <c r="L14546" i="1"/>
  <c r="L14547" i="1"/>
  <c r="L14548" i="1"/>
  <c r="L14549" i="1"/>
  <c r="L14550" i="1"/>
  <c r="L14551" i="1"/>
  <c r="L14552" i="1"/>
  <c r="L14553" i="1"/>
  <c r="L14554" i="1"/>
  <c r="L14555" i="1"/>
  <c r="L14556" i="1"/>
  <c r="L14557" i="1"/>
  <c r="L14558" i="1"/>
  <c r="L14559" i="1"/>
  <c r="L14560" i="1"/>
  <c r="L14561" i="1"/>
  <c r="L14562" i="1"/>
  <c r="L14563" i="1"/>
  <c r="L14564" i="1"/>
  <c r="L14565" i="1"/>
  <c r="L14566" i="1"/>
  <c r="L14567" i="1"/>
  <c r="L14568" i="1"/>
  <c r="L14569" i="1"/>
  <c r="L14570" i="1"/>
  <c r="L14571" i="1"/>
  <c r="L14572" i="1"/>
  <c r="L14573" i="1"/>
  <c r="L14574" i="1"/>
  <c r="L14575" i="1"/>
  <c r="L14576" i="1"/>
  <c r="L14577" i="1"/>
  <c r="L14578" i="1"/>
  <c r="L14579" i="1"/>
  <c r="L14580" i="1"/>
  <c r="L14581" i="1"/>
  <c r="L14582" i="1"/>
  <c r="L14583" i="1"/>
  <c r="L14584" i="1"/>
  <c r="L14585" i="1"/>
  <c r="L14586" i="1"/>
  <c r="L14587" i="1"/>
  <c r="L14588" i="1"/>
  <c r="L14589" i="1"/>
  <c r="L14590" i="1"/>
  <c r="L14591" i="1"/>
  <c r="L14592" i="1"/>
  <c r="L14593" i="1"/>
  <c r="L14594" i="1"/>
  <c r="L14595" i="1"/>
  <c r="L14596" i="1"/>
  <c r="L14597" i="1"/>
  <c r="L14598" i="1"/>
  <c r="L14599" i="1"/>
  <c r="L14600" i="1"/>
  <c r="L14601" i="1"/>
  <c r="L14602" i="1"/>
  <c r="L14603" i="1"/>
  <c r="L14604" i="1"/>
  <c r="L14605" i="1"/>
  <c r="L14606" i="1"/>
  <c r="L14607" i="1"/>
  <c r="L14608" i="1"/>
  <c r="L14609" i="1"/>
  <c r="L14610" i="1"/>
  <c r="L14611" i="1"/>
  <c r="L14612" i="1"/>
  <c r="L14613" i="1"/>
  <c r="L14614" i="1"/>
  <c r="L14615" i="1"/>
  <c r="L14616" i="1"/>
  <c r="L14617" i="1"/>
  <c r="L14618" i="1"/>
  <c r="L14619" i="1"/>
  <c r="L14620" i="1"/>
  <c r="L14621" i="1"/>
  <c r="L14622" i="1"/>
  <c r="L14623" i="1"/>
  <c r="L14624" i="1"/>
  <c r="L14625" i="1"/>
  <c r="L14626" i="1"/>
  <c r="L14627" i="1"/>
  <c r="L14628" i="1"/>
  <c r="L14629" i="1"/>
  <c r="L14630" i="1"/>
  <c r="L14631" i="1"/>
  <c r="L14632" i="1"/>
  <c r="L14633" i="1"/>
  <c r="L14634" i="1"/>
  <c r="L14635" i="1"/>
  <c r="L14636" i="1"/>
  <c r="L14637" i="1"/>
  <c r="L14638" i="1"/>
  <c r="L14639" i="1"/>
  <c r="L14640" i="1"/>
  <c r="L14641" i="1"/>
  <c r="L14642" i="1"/>
  <c r="L14643" i="1"/>
  <c r="L14644" i="1"/>
  <c r="L14645" i="1"/>
  <c r="L14646" i="1"/>
  <c r="L14647" i="1"/>
  <c r="L14648" i="1"/>
  <c r="L14649" i="1"/>
  <c r="L14650" i="1"/>
  <c r="L14651" i="1"/>
  <c r="L14652" i="1"/>
  <c r="L14653" i="1"/>
  <c r="L14654" i="1"/>
  <c r="L14655" i="1"/>
  <c r="L14656" i="1"/>
  <c r="L14657" i="1"/>
  <c r="L14658" i="1"/>
  <c r="L14659" i="1"/>
  <c r="L14660" i="1"/>
  <c r="L14661" i="1"/>
  <c r="L14662" i="1"/>
  <c r="L14663" i="1"/>
  <c r="L14664" i="1"/>
  <c r="L14665" i="1"/>
  <c r="L14666" i="1"/>
  <c r="L14667" i="1"/>
  <c r="L14668" i="1"/>
  <c r="L14669" i="1"/>
  <c r="L14670" i="1"/>
  <c r="L14671" i="1"/>
  <c r="L14672" i="1"/>
  <c r="L14673" i="1"/>
  <c r="L14674" i="1"/>
  <c r="L14675" i="1"/>
  <c r="L14676" i="1"/>
  <c r="L14677" i="1"/>
  <c r="L14678" i="1"/>
  <c r="L14679" i="1"/>
  <c r="L14680" i="1"/>
  <c r="L14681" i="1"/>
  <c r="L14682" i="1"/>
  <c r="L14683" i="1"/>
  <c r="L14684" i="1"/>
  <c r="L14685" i="1"/>
  <c r="L14686" i="1"/>
  <c r="L14687" i="1"/>
  <c r="L14688" i="1"/>
  <c r="L14689" i="1"/>
  <c r="L14690" i="1"/>
  <c r="L14691" i="1"/>
  <c r="L14692" i="1"/>
  <c r="L14693" i="1"/>
  <c r="L14694" i="1"/>
  <c r="L14695" i="1"/>
  <c r="L14696" i="1"/>
  <c r="L14697" i="1"/>
  <c r="L14698" i="1"/>
  <c r="L14699" i="1"/>
  <c r="L14700" i="1"/>
  <c r="L14701" i="1"/>
  <c r="L14702" i="1"/>
  <c r="L14703" i="1"/>
  <c r="L14704" i="1"/>
  <c r="L14705" i="1"/>
  <c r="L14706" i="1"/>
  <c r="L14707" i="1"/>
  <c r="L14708" i="1"/>
  <c r="L14709" i="1"/>
  <c r="L14710" i="1"/>
  <c r="L14711" i="1"/>
  <c r="L14712" i="1"/>
  <c r="L14713" i="1"/>
  <c r="L14714" i="1"/>
  <c r="L14715" i="1"/>
  <c r="L14716" i="1"/>
  <c r="L14717" i="1"/>
  <c r="L14718" i="1"/>
  <c r="L14719" i="1"/>
  <c r="L14720" i="1"/>
  <c r="L14721" i="1"/>
  <c r="L14722" i="1"/>
  <c r="L14723" i="1"/>
  <c r="L14724" i="1"/>
  <c r="L14725" i="1"/>
  <c r="L14726" i="1"/>
  <c r="L14727" i="1"/>
  <c r="L14728" i="1"/>
  <c r="L14729" i="1"/>
  <c r="L14730" i="1"/>
  <c r="L14731" i="1"/>
  <c r="L14732" i="1"/>
  <c r="L14733" i="1"/>
  <c r="L14734" i="1"/>
  <c r="L14735" i="1"/>
  <c r="L14736" i="1"/>
  <c r="L14737" i="1"/>
  <c r="L14738" i="1"/>
  <c r="L14739" i="1"/>
  <c r="L14740" i="1"/>
  <c r="L14741" i="1"/>
  <c r="L14742" i="1"/>
  <c r="L14743" i="1"/>
  <c r="L14744" i="1"/>
  <c r="L14745" i="1"/>
  <c r="L14746" i="1"/>
  <c r="L14747" i="1"/>
  <c r="L14748" i="1"/>
  <c r="L14749" i="1"/>
  <c r="L14750" i="1"/>
  <c r="L14751" i="1"/>
  <c r="L14752" i="1"/>
  <c r="L14753" i="1"/>
  <c r="L14754" i="1"/>
  <c r="L14755" i="1"/>
  <c r="L14756" i="1"/>
  <c r="L14757" i="1"/>
  <c r="L14758" i="1"/>
  <c r="L14759" i="1"/>
  <c r="L14760" i="1"/>
  <c r="L14761" i="1"/>
  <c r="L14762" i="1"/>
  <c r="L14763" i="1"/>
  <c r="L14764" i="1"/>
  <c r="L14765" i="1"/>
  <c r="L14766" i="1"/>
  <c r="L14767" i="1"/>
  <c r="L14768" i="1"/>
  <c r="L14769" i="1"/>
  <c r="L14770" i="1"/>
  <c r="L14771" i="1"/>
  <c r="L14772" i="1"/>
  <c r="L14773" i="1"/>
  <c r="L14774" i="1"/>
  <c r="L14775" i="1"/>
  <c r="L14776" i="1"/>
  <c r="L14777" i="1"/>
  <c r="L14778" i="1"/>
  <c r="L14779" i="1"/>
  <c r="L14780" i="1"/>
  <c r="L14781" i="1"/>
  <c r="L14782" i="1"/>
  <c r="L14783" i="1"/>
  <c r="L14784" i="1"/>
  <c r="L14785" i="1"/>
  <c r="L14786" i="1"/>
  <c r="L14787" i="1"/>
  <c r="L14788" i="1"/>
  <c r="L14789" i="1"/>
  <c r="L14790" i="1"/>
  <c r="L14791" i="1"/>
  <c r="L14792" i="1"/>
  <c r="L14793" i="1"/>
  <c r="L14794" i="1"/>
  <c r="L14795" i="1"/>
  <c r="L14796" i="1"/>
  <c r="L14797" i="1"/>
  <c r="L14798" i="1"/>
  <c r="L14799" i="1"/>
  <c r="L14800" i="1"/>
  <c r="L14801" i="1"/>
  <c r="L14802" i="1"/>
  <c r="L14803" i="1"/>
  <c r="L14804" i="1"/>
  <c r="L14805" i="1"/>
  <c r="L14806" i="1"/>
  <c r="L14807" i="1"/>
  <c r="L14808" i="1"/>
  <c r="L14809" i="1"/>
  <c r="L14810" i="1"/>
  <c r="L14811" i="1"/>
  <c r="L14812" i="1"/>
  <c r="L14813" i="1"/>
  <c r="L14814" i="1"/>
  <c r="L14815" i="1"/>
  <c r="L14816" i="1"/>
  <c r="L14817" i="1"/>
  <c r="L14818" i="1"/>
  <c r="L14819" i="1"/>
  <c r="L14820" i="1"/>
  <c r="L14821" i="1"/>
  <c r="L14822" i="1"/>
  <c r="L14823" i="1"/>
  <c r="L14824" i="1"/>
  <c r="L14825" i="1"/>
  <c r="L14826" i="1"/>
  <c r="L14827" i="1"/>
  <c r="L14828" i="1"/>
  <c r="L14829" i="1"/>
  <c r="L14830" i="1"/>
  <c r="L14831" i="1"/>
  <c r="L14832" i="1"/>
  <c r="L14833" i="1"/>
  <c r="L14834" i="1"/>
  <c r="L14835" i="1"/>
  <c r="L14836" i="1"/>
  <c r="L14837" i="1"/>
  <c r="L14838" i="1"/>
  <c r="L14839" i="1"/>
  <c r="L14840" i="1"/>
  <c r="L14841" i="1"/>
  <c r="L14842" i="1"/>
  <c r="L14843" i="1"/>
  <c r="L14844" i="1"/>
  <c r="L14845" i="1"/>
  <c r="L14846" i="1"/>
  <c r="L14847" i="1"/>
  <c r="L14848" i="1"/>
  <c r="L14849" i="1"/>
  <c r="L14850" i="1"/>
  <c r="L14851" i="1"/>
  <c r="L14852" i="1"/>
  <c r="L14853" i="1"/>
  <c r="L14854" i="1"/>
  <c r="L14855" i="1"/>
  <c r="L14856" i="1"/>
  <c r="L14857" i="1"/>
  <c r="L14858" i="1"/>
  <c r="L14859" i="1"/>
  <c r="L14860" i="1"/>
  <c r="L14861" i="1"/>
  <c r="L14862" i="1"/>
  <c r="L14863" i="1"/>
  <c r="L14864" i="1"/>
  <c r="L14865" i="1"/>
  <c r="L14866" i="1"/>
  <c r="L14867" i="1"/>
  <c r="L14868" i="1"/>
  <c r="L14869" i="1"/>
  <c r="L14870" i="1"/>
  <c r="L14871" i="1"/>
  <c r="L14872" i="1"/>
  <c r="L14873" i="1"/>
  <c r="L14874" i="1"/>
  <c r="L14875" i="1"/>
  <c r="L14876" i="1"/>
  <c r="L14877" i="1"/>
  <c r="L14878" i="1"/>
  <c r="L14879" i="1"/>
  <c r="L14880" i="1"/>
  <c r="L14881" i="1"/>
  <c r="L14882" i="1"/>
  <c r="L14883" i="1"/>
  <c r="L14884" i="1"/>
  <c r="L14885" i="1"/>
  <c r="L14886" i="1"/>
  <c r="L14887" i="1"/>
  <c r="L14888" i="1"/>
  <c r="L14889" i="1"/>
  <c r="L14890" i="1"/>
  <c r="L14891" i="1"/>
  <c r="L14892" i="1"/>
  <c r="L14893" i="1"/>
  <c r="L14894" i="1"/>
  <c r="L14895" i="1"/>
  <c r="L14896" i="1"/>
  <c r="L14897" i="1"/>
  <c r="L14898" i="1"/>
  <c r="L14899" i="1"/>
  <c r="L14900" i="1"/>
  <c r="L14901" i="1"/>
  <c r="L14902" i="1"/>
  <c r="L14903" i="1"/>
  <c r="L14904" i="1"/>
  <c r="L14905" i="1"/>
  <c r="L14906" i="1"/>
  <c r="L14907" i="1"/>
  <c r="L14908" i="1"/>
  <c r="L14909" i="1"/>
  <c r="L14910" i="1"/>
  <c r="L14911" i="1"/>
  <c r="L14912" i="1"/>
  <c r="L14913" i="1"/>
  <c r="L14914" i="1"/>
  <c r="L14915" i="1"/>
  <c r="L14916" i="1"/>
  <c r="L14917" i="1"/>
  <c r="L14918" i="1"/>
  <c r="L14919" i="1"/>
  <c r="L14920" i="1"/>
  <c r="L14921" i="1"/>
  <c r="L14922" i="1"/>
  <c r="L14923" i="1"/>
  <c r="L14924" i="1"/>
  <c r="L14925" i="1"/>
  <c r="L14926" i="1"/>
  <c r="L14927" i="1"/>
  <c r="L14928" i="1"/>
  <c r="L14929" i="1"/>
  <c r="L14930" i="1"/>
  <c r="L14931" i="1"/>
  <c r="L14932" i="1"/>
  <c r="L14933" i="1"/>
  <c r="L14934" i="1"/>
  <c r="L14935" i="1"/>
  <c r="L14936" i="1"/>
  <c r="L14937" i="1"/>
  <c r="L14938" i="1"/>
  <c r="L14939" i="1"/>
  <c r="L14940" i="1"/>
  <c r="L14941" i="1"/>
  <c r="L14942" i="1"/>
  <c r="L14943" i="1"/>
  <c r="L14944" i="1"/>
  <c r="L14945" i="1"/>
  <c r="L14946" i="1"/>
  <c r="L14947" i="1"/>
  <c r="L14948" i="1"/>
  <c r="L14949" i="1"/>
  <c r="L14950" i="1"/>
  <c r="L14951" i="1"/>
  <c r="L14952" i="1"/>
  <c r="L14953" i="1"/>
  <c r="L14954" i="1"/>
  <c r="L14955" i="1"/>
  <c r="L14956" i="1"/>
  <c r="L14957" i="1"/>
  <c r="L14958" i="1"/>
  <c r="L14959" i="1"/>
  <c r="L14960" i="1"/>
  <c r="L14961" i="1"/>
  <c r="L14962" i="1"/>
  <c r="L14963" i="1"/>
  <c r="L14964" i="1"/>
  <c r="L14965" i="1"/>
  <c r="L14966" i="1"/>
  <c r="L14967" i="1"/>
  <c r="L14968" i="1"/>
  <c r="L14969" i="1"/>
  <c r="L14970" i="1"/>
  <c r="L14971" i="1"/>
  <c r="L14972" i="1"/>
  <c r="L14973" i="1"/>
  <c r="L14974" i="1"/>
  <c r="L14975" i="1"/>
  <c r="L14976" i="1"/>
  <c r="L14977" i="1"/>
  <c r="L14978" i="1"/>
  <c r="L14979" i="1"/>
  <c r="L14980" i="1"/>
  <c r="L14981" i="1"/>
  <c r="L14982" i="1"/>
  <c r="L14983" i="1"/>
  <c r="L14984" i="1"/>
  <c r="L14985" i="1"/>
  <c r="L14986" i="1"/>
  <c r="L14987" i="1"/>
  <c r="L14988" i="1"/>
  <c r="L14989" i="1"/>
  <c r="L14990" i="1"/>
  <c r="L14991" i="1"/>
  <c r="L14992" i="1"/>
  <c r="L14993" i="1"/>
  <c r="L14994" i="1"/>
  <c r="L14995" i="1"/>
  <c r="L14996" i="1"/>
  <c r="L14997" i="1"/>
  <c r="L14998" i="1"/>
  <c r="L14999" i="1"/>
  <c r="L15000" i="1"/>
  <c r="L15001" i="1"/>
  <c r="L15002" i="1"/>
  <c r="L15003" i="1"/>
  <c r="L15004" i="1"/>
  <c r="L15005" i="1"/>
  <c r="L15006" i="1"/>
  <c r="L15007" i="1"/>
  <c r="L15008" i="1"/>
  <c r="L15009" i="1"/>
  <c r="L15010" i="1"/>
  <c r="L15011" i="1"/>
  <c r="L15012" i="1"/>
  <c r="L15013" i="1"/>
  <c r="L15014" i="1"/>
  <c r="L15015" i="1"/>
  <c r="L15016" i="1"/>
  <c r="L15017" i="1"/>
  <c r="L15018" i="1"/>
  <c r="L15019" i="1"/>
  <c r="L15020" i="1"/>
  <c r="L15021" i="1"/>
  <c r="L15022" i="1"/>
  <c r="L15023" i="1"/>
  <c r="L15024" i="1"/>
  <c r="L15025" i="1"/>
  <c r="L15026" i="1"/>
  <c r="L15027" i="1"/>
  <c r="L15028" i="1"/>
  <c r="L15029" i="1"/>
  <c r="L15030" i="1"/>
  <c r="L15031" i="1"/>
  <c r="L15032" i="1"/>
  <c r="L15033" i="1"/>
  <c r="L15034" i="1"/>
  <c r="L15035" i="1"/>
  <c r="L15036" i="1"/>
  <c r="L15037" i="1"/>
  <c r="L15038" i="1"/>
  <c r="L15039" i="1"/>
  <c r="L15040" i="1"/>
  <c r="L15041" i="1"/>
  <c r="L15042" i="1"/>
  <c r="L15043" i="1"/>
  <c r="L15044" i="1"/>
  <c r="L15045" i="1"/>
  <c r="L15046" i="1"/>
  <c r="L15047" i="1"/>
  <c r="L15048" i="1"/>
  <c r="L15049" i="1"/>
  <c r="L15050" i="1"/>
  <c r="L15051" i="1"/>
  <c r="L15052" i="1"/>
  <c r="L15053" i="1"/>
  <c r="L15054" i="1"/>
  <c r="L15055" i="1"/>
  <c r="L15056" i="1"/>
  <c r="L15057" i="1"/>
  <c r="L15058" i="1"/>
  <c r="L15059" i="1"/>
  <c r="L15060" i="1"/>
  <c r="L15061" i="1"/>
  <c r="L15062" i="1"/>
  <c r="L15063" i="1"/>
  <c r="L15064" i="1"/>
  <c r="L15065" i="1"/>
  <c r="L15066" i="1"/>
  <c r="L15067" i="1"/>
  <c r="L15068" i="1"/>
  <c r="L15069" i="1"/>
  <c r="L15070" i="1"/>
  <c r="L15071" i="1"/>
  <c r="L15072" i="1"/>
  <c r="L15073" i="1"/>
  <c r="L15074" i="1"/>
  <c r="L15075" i="1"/>
  <c r="L15076" i="1"/>
  <c r="L15077" i="1"/>
  <c r="L15078" i="1"/>
  <c r="L15079" i="1"/>
  <c r="L15080" i="1"/>
  <c r="L15081" i="1"/>
  <c r="L15082" i="1"/>
  <c r="L15083" i="1"/>
  <c r="L15084" i="1"/>
  <c r="L15085" i="1"/>
  <c r="L15086" i="1"/>
  <c r="L15087" i="1"/>
  <c r="L15088" i="1"/>
  <c r="L15089" i="1"/>
  <c r="L15090" i="1"/>
  <c r="L15091" i="1"/>
  <c r="L15092" i="1"/>
  <c r="L15093" i="1"/>
  <c r="L15094" i="1"/>
  <c r="L15095" i="1"/>
  <c r="L15096" i="1"/>
  <c r="L15097" i="1"/>
  <c r="L15098" i="1"/>
  <c r="L15099" i="1"/>
  <c r="L15100" i="1"/>
  <c r="L15101" i="1"/>
  <c r="L15102" i="1"/>
  <c r="L15103" i="1"/>
  <c r="L15104" i="1"/>
  <c r="L15105" i="1"/>
  <c r="L15106" i="1"/>
  <c r="L15107" i="1"/>
  <c r="L15108" i="1"/>
  <c r="L15109" i="1"/>
  <c r="L15110" i="1"/>
  <c r="L15111" i="1"/>
  <c r="L15112" i="1"/>
  <c r="L15113" i="1"/>
  <c r="L15114" i="1"/>
  <c r="L15115" i="1"/>
  <c r="L15116" i="1"/>
  <c r="L15117" i="1"/>
  <c r="L15118" i="1"/>
  <c r="L15119" i="1"/>
  <c r="L15120" i="1"/>
  <c r="L15121" i="1"/>
  <c r="L15122" i="1"/>
  <c r="L15123" i="1"/>
  <c r="L15124" i="1"/>
  <c r="L15125" i="1"/>
  <c r="L15126" i="1"/>
  <c r="L15127" i="1"/>
  <c r="L15128" i="1"/>
  <c r="L15129" i="1"/>
  <c r="L15130" i="1"/>
  <c r="L15131" i="1"/>
  <c r="L15132" i="1"/>
  <c r="L15133" i="1"/>
  <c r="L15134" i="1"/>
  <c r="L15135" i="1"/>
  <c r="L15136" i="1"/>
  <c r="L15137" i="1"/>
  <c r="L15138" i="1"/>
  <c r="L15139" i="1"/>
  <c r="L15140" i="1"/>
  <c r="L15141" i="1"/>
  <c r="L15142" i="1"/>
  <c r="L15143" i="1"/>
  <c r="L15144" i="1"/>
  <c r="L15145" i="1"/>
  <c r="L15146" i="1"/>
  <c r="L15147" i="1"/>
  <c r="L15148" i="1"/>
  <c r="L15149" i="1"/>
  <c r="L15150" i="1"/>
  <c r="L15151" i="1"/>
  <c r="L15152" i="1"/>
  <c r="L15153" i="1"/>
  <c r="L15154" i="1"/>
  <c r="L15155" i="1"/>
  <c r="L15156" i="1"/>
  <c r="L15157" i="1"/>
  <c r="L15158" i="1"/>
  <c r="L15159" i="1"/>
  <c r="L15160" i="1"/>
  <c r="L15161" i="1"/>
  <c r="L15162" i="1"/>
  <c r="L15163" i="1"/>
  <c r="L15164" i="1"/>
  <c r="L15165" i="1"/>
  <c r="L15166" i="1"/>
  <c r="L15167" i="1"/>
  <c r="L15168" i="1"/>
  <c r="L15169" i="1"/>
  <c r="L15170" i="1"/>
  <c r="L15171" i="1"/>
  <c r="L15172" i="1"/>
  <c r="L15173" i="1"/>
  <c r="L15174" i="1"/>
  <c r="L15175" i="1"/>
  <c r="L15176" i="1"/>
  <c r="L15177" i="1"/>
  <c r="L15178" i="1"/>
  <c r="L15179" i="1"/>
  <c r="L15180" i="1"/>
  <c r="L15181" i="1"/>
  <c r="L15182" i="1"/>
  <c r="L15183" i="1"/>
  <c r="L15184" i="1"/>
  <c r="L15185" i="1"/>
  <c r="L15186" i="1"/>
  <c r="L15187" i="1"/>
  <c r="L15188" i="1"/>
  <c r="L15189" i="1"/>
  <c r="L15190" i="1"/>
  <c r="L15191" i="1"/>
  <c r="L15192" i="1"/>
  <c r="L15193" i="1"/>
  <c r="L15194" i="1"/>
  <c r="L15195" i="1"/>
  <c r="L15196" i="1"/>
  <c r="L15197" i="1"/>
  <c r="L15198" i="1"/>
  <c r="L15199" i="1"/>
  <c r="L15200" i="1"/>
  <c r="L15201" i="1"/>
  <c r="L15202" i="1"/>
  <c r="L15203" i="1"/>
  <c r="L15204" i="1"/>
  <c r="L15205" i="1"/>
  <c r="L15206" i="1"/>
  <c r="L15207" i="1"/>
  <c r="L15208" i="1"/>
  <c r="L15209" i="1"/>
  <c r="L15210" i="1"/>
  <c r="L15211" i="1"/>
  <c r="L15212" i="1"/>
  <c r="L15213" i="1"/>
  <c r="L15214" i="1"/>
  <c r="L15215" i="1"/>
  <c r="L15216" i="1"/>
  <c r="L15217" i="1"/>
  <c r="L15218" i="1"/>
  <c r="L15219" i="1"/>
  <c r="L15220" i="1"/>
  <c r="L15221" i="1"/>
  <c r="L15222" i="1"/>
  <c r="L15223" i="1"/>
  <c r="L15224" i="1"/>
  <c r="L15225" i="1"/>
  <c r="L15226" i="1"/>
  <c r="L15227" i="1"/>
  <c r="L15228" i="1"/>
  <c r="L15229" i="1"/>
  <c r="L15230" i="1"/>
  <c r="L15231" i="1"/>
  <c r="L15232" i="1"/>
  <c r="L15233" i="1"/>
  <c r="L15234" i="1"/>
  <c r="L15235" i="1"/>
  <c r="L15236" i="1"/>
  <c r="L15237" i="1"/>
  <c r="L15238" i="1"/>
  <c r="L15239" i="1"/>
  <c r="L15240" i="1"/>
  <c r="L15241" i="1"/>
  <c r="L15242" i="1"/>
  <c r="L15243" i="1"/>
  <c r="L15244" i="1"/>
  <c r="L15245" i="1"/>
  <c r="L15246" i="1"/>
  <c r="L15247" i="1"/>
  <c r="L15248" i="1"/>
  <c r="L15249" i="1"/>
  <c r="L15250" i="1"/>
  <c r="L15251" i="1"/>
  <c r="L15252" i="1"/>
  <c r="L15253" i="1"/>
  <c r="L15254" i="1"/>
  <c r="L15255" i="1"/>
  <c r="L15256" i="1"/>
  <c r="L15257" i="1"/>
  <c r="L15258" i="1"/>
  <c r="L15259" i="1"/>
  <c r="L15260" i="1"/>
  <c r="L15261" i="1"/>
  <c r="L15262" i="1"/>
  <c r="L15263" i="1"/>
  <c r="L15264" i="1"/>
  <c r="L15265" i="1"/>
  <c r="L15266" i="1"/>
  <c r="L15267" i="1"/>
  <c r="L15268" i="1"/>
  <c r="L15269" i="1"/>
  <c r="L15270" i="1"/>
  <c r="L15271" i="1"/>
  <c r="L15272" i="1"/>
  <c r="L15273" i="1"/>
  <c r="L15274" i="1"/>
  <c r="L15275" i="1"/>
  <c r="L15276" i="1"/>
  <c r="L15277" i="1"/>
  <c r="L15278" i="1"/>
  <c r="L15279" i="1"/>
  <c r="L15280" i="1"/>
  <c r="L15281" i="1"/>
  <c r="L15282" i="1"/>
  <c r="L15283" i="1"/>
  <c r="L15284" i="1"/>
  <c r="L15285" i="1"/>
  <c r="L15286" i="1"/>
  <c r="L15287" i="1"/>
  <c r="L15288" i="1"/>
  <c r="L15289" i="1"/>
  <c r="L15290" i="1"/>
  <c r="L15291" i="1"/>
  <c r="L15292" i="1"/>
  <c r="L15293" i="1"/>
  <c r="L15294" i="1"/>
  <c r="L15295" i="1"/>
  <c r="L15296" i="1"/>
  <c r="L15297" i="1"/>
  <c r="L15298" i="1"/>
  <c r="L15299" i="1"/>
  <c r="L15300" i="1"/>
  <c r="L15301" i="1"/>
  <c r="L15302" i="1"/>
  <c r="L15303" i="1"/>
  <c r="L15304" i="1"/>
  <c r="L15305" i="1"/>
  <c r="L15306" i="1"/>
  <c r="L15307" i="1"/>
  <c r="L15308" i="1"/>
  <c r="L15309" i="1"/>
  <c r="L15310" i="1"/>
  <c r="L15311" i="1"/>
  <c r="L15312" i="1"/>
  <c r="L15313" i="1"/>
  <c r="L15314" i="1"/>
  <c r="L15315" i="1"/>
  <c r="L15316" i="1"/>
  <c r="L15317" i="1"/>
  <c r="L15318" i="1"/>
  <c r="L15319" i="1"/>
  <c r="L15320" i="1"/>
  <c r="L15321" i="1"/>
  <c r="L15322" i="1"/>
  <c r="L15323" i="1"/>
  <c r="L15324" i="1"/>
  <c r="L15325" i="1"/>
  <c r="L15326" i="1"/>
  <c r="L15327" i="1"/>
  <c r="L15328" i="1"/>
  <c r="L15329" i="1"/>
  <c r="L15330" i="1"/>
  <c r="L15331" i="1"/>
  <c r="L15332" i="1"/>
  <c r="L15333" i="1"/>
  <c r="L15334" i="1"/>
  <c r="L15335" i="1"/>
  <c r="L15336" i="1"/>
  <c r="L15337" i="1"/>
  <c r="L15338" i="1"/>
  <c r="L15339" i="1"/>
  <c r="L15340" i="1"/>
  <c r="L15341" i="1"/>
  <c r="L15342" i="1"/>
  <c r="L15343" i="1"/>
  <c r="L15344" i="1"/>
  <c r="L15345" i="1"/>
  <c r="L15346" i="1"/>
  <c r="L15347" i="1"/>
  <c r="L15348" i="1"/>
  <c r="L15349" i="1"/>
  <c r="L15350" i="1"/>
  <c r="L15351" i="1"/>
  <c r="L15352" i="1"/>
  <c r="L15353" i="1"/>
  <c r="L15354" i="1"/>
  <c r="L15355" i="1"/>
  <c r="L15356" i="1"/>
  <c r="L15357" i="1"/>
  <c r="L15358" i="1"/>
  <c r="L15359" i="1"/>
  <c r="L15360" i="1"/>
  <c r="L15361" i="1"/>
  <c r="L15362" i="1"/>
  <c r="L15363" i="1"/>
  <c r="L15364" i="1"/>
  <c r="L15365" i="1"/>
  <c r="L15366" i="1"/>
  <c r="L15367" i="1"/>
  <c r="L15368" i="1"/>
  <c r="L15369" i="1"/>
  <c r="L15370" i="1"/>
  <c r="L15371" i="1"/>
  <c r="L15372" i="1"/>
  <c r="L15373" i="1"/>
  <c r="L15374" i="1"/>
  <c r="L15375" i="1"/>
  <c r="L15376" i="1"/>
  <c r="L15377" i="1"/>
  <c r="L15378" i="1"/>
  <c r="L15379" i="1"/>
  <c r="L15380" i="1"/>
  <c r="L15381" i="1"/>
  <c r="L15382" i="1"/>
  <c r="L15383" i="1"/>
  <c r="L15384" i="1"/>
  <c r="L15385" i="1"/>
  <c r="L15386" i="1"/>
  <c r="L15387" i="1"/>
  <c r="L15388" i="1"/>
  <c r="L15389" i="1"/>
  <c r="L15390" i="1"/>
  <c r="L15391" i="1"/>
  <c r="L15392" i="1"/>
  <c r="L15393" i="1"/>
  <c r="L15394" i="1"/>
  <c r="L15395" i="1"/>
  <c r="L15396" i="1"/>
  <c r="L15397" i="1"/>
  <c r="L15398" i="1"/>
  <c r="L15399" i="1"/>
  <c r="L15400" i="1"/>
  <c r="L15401" i="1"/>
  <c r="L15402" i="1"/>
  <c r="L15403" i="1"/>
  <c r="L15404" i="1"/>
  <c r="L15405" i="1"/>
  <c r="L15406" i="1"/>
  <c r="L15407" i="1"/>
  <c r="L15408" i="1"/>
  <c r="L15409" i="1"/>
  <c r="L15410" i="1"/>
  <c r="L15411" i="1"/>
  <c r="L15412" i="1"/>
  <c r="L15413" i="1"/>
  <c r="L15414" i="1"/>
  <c r="L15415" i="1"/>
  <c r="L15416" i="1"/>
  <c r="L15417" i="1"/>
  <c r="L15418" i="1"/>
  <c r="L15419" i="1"/>
  <c r="L15420" i="1"/>
  <c r="L15421" i="1"/>
  <c r="L15422" i="1"/>
  <c r="L15423" i="1"/>
  <c r="L15424" i="1"/>
  <c r="L15425" i="1"/>
  <c r="L15426" i="1"/>
  <c r="L15427" i="1"/>
  <c r="L15428" i="1"/>
  <c r="L15429" i="1"/>
  <c r="L15430" i="1"/>
  <c r="L15431" i="1"/>
  <c r="L15432" i="1"/>
  <c r="L15433" i="1"/>
  <c r="L15434" i="1"/>
  <c r="L15435" i="1"/>
  <c r="L15436" i="1"/>
  <c r="L15437" i="1"/>
  <c r="L15438" i="1"/>
  <c r="L15439" i="1"/>
  <c r="L15440" i="1"/>
  <c r="L15441" i="1"/>
  <c r="L15442" i="1"/>
  <c r="L15443" i="1"/>
  <c r="L15444" i="1"/>
  <c r="L15445" i="1"/>
  <c r="L15446" i="1"/>
  <c r="L15447" i="1"/>
  <c r="L15448" i="1"/>
  <c r="L15449" i="1"/>
  <c r="L15450" i="1"/>
  <c r="L15451" i="1"/>
  <c r="L15452" i="1"/>
  <c r="L15453" i="1"/>
  <c r="L15454" i="1"/>
  <c r="L15455" i="1"/>
  <c r="L15456" i="1"/>
  <c r="L15457" i="1"/>
  <c r="L15458" i="1"/>
  <c r="L15459" i="1"/>
  <c r="L15460" i="1"/>
  <c r="L15461" i="1"/>
  <c r="L15462" i="1"/>
  <c r="L15463" i="1"/>
  <c r="L15464" i="1"/>
  <c r="L15465" i="1"/>
  <c r="L15466" i="1"/>
  <c r="L15467" i="1"/>
  <c r="L15468" i="1"/>
  <c r="L15469" i="1"/>
  <c r="L15470" i="1"/>
  <c r="L15471" i="1"/>
  <c r="L15472" i="1"/>
  <c r="L15473" i="1"/>
  <c r="L15474" i="1"/>
  <c r="L15475" i="1"/>
  <c r="L15476" i="1"/>
  <c r="L15477" i="1"/>
  <c r="L15478" i="1"/>
  <c r="L15479" i="1"/>
  <c r="L15480" i="1"/>
  <c r="L15481" i="1"/>
  <c r="L15482" i="1"/>
  <c r="L15483" i="1"/>
  <c r="L15484" i="1"/>
  <c r="L15485" i="1"/>
  <c r="L15486" i="1"/>
  <c r="L15487" i="1"/>
  <c r="L15488" i="1"/>
  <c r="L15489" i="1"/>
  <c r="L15490" i="1"/>
  <c r="L15491" i="1"/>
  <c r="L15492" i="1"/>
  <c r="L15493" i="1"/>
  <c r="L15494" i="1"/>
  <c r="L15495" i="1"/>
  <c r="L15496" i="1"/>
  <c r="L15497" i="1"/>
  <c r="L15498" i="1"/>
  <c r="L15499" i="1"/>
  <c r="L15500" i="1"/>
  <c r="L15501" i="1"/>
  <c r="L15502" i="1"/>
  <c r="L15503" i="1"/>
  <c r="L15504" i="1"/>
  <c r="L15505" i="1"/>
  <c r="L15506" i="1"/>
  <c r="L15507" i="1"/>
  <c r="L15508" i="1"/>
  <c r="L15509" i="1"/>
  <c r="L15510" i="1"/>
  <c r="L15511" i="1"/>
  <c r="L15512" i="1"/>
  <c r="L15513" i="1"/>
  <c r="L15514" i="1"/>
  <c r="L15515" i="1"/>
  <c r="L15516" i="1"/>
  <c r="L15517" i="1"/>
  <c r="L15518" i="1"/>
  <c r="L15519" i="1"/>
  <c r="L15520" i="1"/>
  <c r="L15521" i="1"/>
  <c r="L15522" i="1"/>
  <c r="L15523" i="1"/>
  <c r="L15524" i="1"/>
  <c r="L15525" i="1"/>
  <c r="L15526" i="1"/>
  <c r="L15527" i="1"/>
  <c r="L15528" i="1"/>
  <c r="L15529" i="1"/>
  <c r="L15530" i="1"/>
  <c r="L15531" i="1"/>
  <c r="L15532" i="1"/>
  <c r="L15533" i="1"/>
  <c r="L15534" i="1"/>
  <c r="L15535" i="1"/>
  <c r="L15536" i="1"/>
  <c r="L15537" i="1"/>
  <c r="L15538" i="1"/>
  <c r="L15539" i="1"/>
  <c r="L15540" i="1"/>
  <c r="L15541" i="1"/>
  <c r="L15542" i="1"/>
  <c r="L15543" i="1"/>
  <c r="L15544" i="1"/>
  <c r="L15545" i="1"/>
  <c r="L15546" i="1"/>
  <c r="L15547" i="1"/>
  <c r="L15548" i="1"/>
  <c r="L15549" i="1"/>
  <c r="L15550" i="1"/>
  <c r="L15551" i="1"/>
  <c r="L15552" i="1"/>
  <c r="L15553" i="1"/>
  <c r="L15554" i="1"/>
  <c r="L15555" i="1"/>
  <c r="L15556" i="1"/>
  <c r="L15557" i="1"/>
  <c r="L15558" i="1"/>
  <c r="L15559" i="1"/>
  <c r="L15560" i="1"/>
  <c r="L15561" i="1"/>
  <c r="L15562" i="1"/>
  <c r="L15563" i="1"/>
  <c r="L15564" i="1"/>
  <c r="L15565" i="1"/>
  <c r="L15566" i="1"/>
  <c r="L15567" i="1"/>
  <c r="L15568" i="1"/>
  <c r="L15569" i="1"/>
  <c r="L15570" i="1"/>
  <c r="L15571" i="1"/>
  <c r="L15572" i="1"/>
  <c r="L15573" i="1"/>
  <c r="L15574" i="1"/>
  <c r="L15575" i="1"/>
  <c r="L15576" i="1"/>
  <c r="L15577" i="1"/>
  <c r="L15578" i="1"/>
  <c r="L15579" i="1"/>
  <c r="L15580" i="1"/>
  <c r="L15581" i="1"/>
  <c r="L15582" i="1"/>
  <c r="L15583" i="1"/>
  <c r="L15584" i="1"/>
  <c r="L15585" i="1"/>
  <c r="L15586" i="1"/>
  <c r="L15587" i="1"/>
  <c r="L15588" i="1"/>
  <c r="L15589" i="1"/>
  <c r="L15590" i="1"/>
  <c r="L15591" i="1"/>
  <c r="L15592" i="1"/>
  <c r="L15593" i="1"/>
  <c r="L15594" i="1"/>
  <c r="L15595" i="1"/>
  <c r="L15596" i="1"/>
  <c r="L15597" i="1"/>
  <c r="L15598" i="1"/>
  <c r="L15599" i="1"/>
  <c r="L15600" i="1"/>
  <c r="L15601" i="1"/>
  <c r="L15602" i="1"/>
  <c r="L15603" i="1"/>
  <c r="L15604" i="1"/>
  <c r="L15605" i="1"/>
  <c r="L15606" i="1"/>
  <c r="L15607" i="1"/>
  <c r="L15608" i="1"/>
  <c r="L15609" i="1"/>
  <c r="L15610" i="1"/>
  <c r="L15611" i="1"/>
  <c r="L15612" i="1"/>
  <c r="L15613" i="1"/>
  <c r="L15614" i="1"/>
  <c r="L15615" i="1"/>
  <c r="L15616" i="1"/>
  <c r="L15617" i="1"/>
  <c r="L15618" i="1"/>
  <c r="L15619" i="1"/>
  <c r="L15620" i="1"/>
  <c r="L15621" i="1"/>
  <c r="L15622" i="1"/>
  <c r="L15623" i="1"/>
  <c r="L15624" i="1"/>
  <c r="L15625" i="1"/>
  <c r="L15626" i="1"/>
  <c r="L15627" i="1"/>
  <c r="L15628" i="1"/>
  <c r="L15629" i="1"/>
  <c r="L15630" i="1"/>
  <c r="L15631" i="1"/>
  <c r="L15632" i="1"/>
  <c r="L15633" i="1"/>
  <c r="L15634" i="1"/>
  <c r="L15635" i="1"/>
  <c r="L15636" i="1"/>
  <c r="L15637" i="1"/>
  <c r="L15638" i="1"/>
  <c r="L15639" i="1"/>
  <c r="L15640" i="1"/>
  <c r="L15641" i="1"/>
  <c r="L15642" i="1"/>
  <c r="L15643" i="1"/>
  <c r="L15644" i="1"/>
  <c r="L15645" i="1"/>
  <c r="L15646" i="1"/>
  <c r="L15647" i="1"/>
  <c r="L15648" i="1"/>
  <c r="L15649" i="1"/>
  <c r="L15650" i="1"/>
  <c r="L15651" i="1"/>
  <c r="L15652" i="1"/>
  <c r="L15653" i="1"/>
  <c r="L15654" i="1"/>
  <c r="L15655" i="1"/>
  <c r="L15656" i="1"/>
  <c r="L15657" i="1"/>
  <c r="L15658" i="1"/>
  <c r="L15659" i="1"/>
  <c r="L15660" i="1"/>
  <c r="L15661" i="1"/>
  <c r="L15662" i="1"/>
  <c r="L15663" i="1"/>
  <c r="L15664" i="1"/>
  <c r="L15665" i="1"/>
  <c r="L15666" i="1"/>
  <c r="L15667" i="1"/>
  <c r="L15668" i="1"/>
  <c r="L15669" i="1"/>
  <c r="L15670" i="1"/>
  <c r="L15671" i="1"/>
  <c r="L15672" i="1"/>
  <c r="L15673" i="1"/>
  <c r="L15674" i="1"/>
  <c r="L15675" i="1"/>
  <c r="L15676" i="1"/>
  <c r="L15677" i="1"/>
  <c r="L15678" i="1"/>
  <c r="L15679" i="1"/>
  <c r="L15680" i="1"/>
  <c r="L15681" i="1"/>
  <c r="L15682" i="1"/>
  <c r="L15683" i="1"/>
  <c r="L15684" i="1"/>
  <c r="L15685" i="1"/>
  <c r="L15686" i="1"/>
  <c r="L15687" i="1"/>
  <c r="L15688" i="1"/>
  <c r="L15689" i="1"/>
  <c r="L15690" i="1"/>
  <c r="L15691" i="1"/>
  <c r="L15692" i="1"/>
  <c r="L15693" i="1"/>
  <c r="L15694" i="1"/>
  <c r="L15695" i="1"/>
  <c r="L15696" i="1"/>
  <c r="L15697" i="1"/>
  <c r="L15698" i="1"/>
  <c r="L15699" i="1"/>
  <c r="L15700" i="1"/>
  <c r="L15701" i="1"/>
  <c r="L15702" i="1"/>
  <c r="L15703" i="1"/>
  <c r="L15704" i="1"/>
  <c r="L15705" i="1"/>
  <c r="L15706" i="1"/>
  <c r="L15707" i="1"/>
  <c r="L15708" i="1"/>
  <c r="L15709" i="1"/>
  <c r="L15710" i="1"/>
  <c r="L15711" i="1"/>
  <c r="L15712" i="1"/>
  <c r="L15713" i="1"/>
  <c r="L15714" i="1"/>
  <c r="L15715" i="1"/>
  <c r="L15716" i="1"/>
  <c r="L15717" i="1"/>
  <c r="L15718" i="1"/>
  <c r="L15719" i="1"/>
  <c r="L15720" i="1"/>
  <c r="L15721" i="1"/>
  <c r="L15722" i="1"/>
  <c r="L15723" i="1"/>
  <c r="L15724" i="1"/>
  <c r="L15725" i="1"/>
  <c r="L15726" i="1"/>
  <c r="L15727" i="1"/>
  <c r="L15728" i="1"/>
  <c r="L15729" i="1"/>
  <c r="L15730" i="1"/>
  <c r="L15731" i="1"/>
  <c r="L15732" i="1"/>
  <c r="L15733" i="1"/>
  <c r="L15734" i="1"/>
  <c r="L15735" i="1"/>
  <c r="L15736" i="1"/>
  <c r="L15737" i="1"/>
  <c r="L15738" i="1"/>
  <c r="L15739" i="1"/>
  <c r="L15740" i="1"/>
  <c r="L15741" i="1"/>
  <c r="L15742" i="1"/>
  <c r="L15743" i="1"/>
  <c r="L15744" i="1"/>
  <c r="L15745" i="1"/>
  <c r="L15746" i="1"/>
  <c r="L15747" i="1"/>
  <c r="L15748" i="1"/>
  <c r="L15749" i="1"/>
  <c r="L15750" i="1"/>
  <c r="L15751" i="1"/>
  <c r="L15752" i="1"/>
  <c r="L15753" i="1"/>
  <c r="L15754" i="1"/>
  <c r="L15755" i="1"/>
  <c r="L15756" i="1"/>
  <c r="L15757" i="1"/>
  <c r="L15758" i="1"/>
  <c r="L15759" i="1"/>
  <c r="L15760" i="1"/>
  <c r="L15761" i="1"/>
  <c r="L15762" i="1"/>
  <c r="L15763" i="1"/>
  <c r="L15764" i="1"/>
  <c r="L15765" i="1"/>
  <c r="L15766" i="1"/>
  <c r="L15767" i="1"/>
  <c r="L15768" i="1"/>
  <c r="L15769" i="1"/>
  <c r="L15770" i="1"/>
  <c r="L15771" i="1"/>
  <c r="L15772" i="1"/>
  <c r="L15773" i="1"/>
  <c r="L15774" i="1"/>
  <c r="L15775" i="1"/>
  <c r="L15776" i="1"/>
  <c r="L15777" i="1"/>
  <c r="L15778" i="1"/>
  <c r="L15779" i="1"/>
  <c r="L15780" i="1"/>
  <c r="L15781" i="1"/>
  <c r="L15782" i="1"/>
  <c r="L15783" i="1"/>
  <c r="L15784" i="1"/>
  <c r="L15785" i="1"/>
  <c r="L15786" i="1"/>
  <c r="L15787" i="1"/>
  <c r="L15788" i="1"/>
  <c r="L15789" i="1"/>
  <c r="L15790" i="1"/>
  <c r="L15791" i="1"/>
  <c r="L15792" i="1"/>
  <c r="L15793" i="1"/>
  <c r="L15794" i="1"/>
  <c r="L15795" i="1"/>
  <c r="L15796" i="1"/>
  <c r="L15797" i="1"/>
  <c r="L15798" i="1"/>
  <c r="L15799" i="1"/>
  <c r="L15800" i="1"/>
  <c r="L15801" i="1"/>
  <c r="L15802" i="1"/>
  <c r="L15803" i="1"/>
  <c r="L15804" i="1"/>
  <c r="L15805" i="1"/>
  <c r="L15806" i="1"/>
  <c r="L15807" i="1"/>
  <c r="L15808" i="1"/>
  <c r="L15809" i="1"/>
  <c r="L15810" i="1"/>
  <c r="L15811" i="1"/>
  <c r="L15812" i="1"/>
  <c r="L15813" i="1"/>
  <c r="L15814" i="1"/>
  <c r="L15815" i="1"/>
  <c r="L15816" i="1"/>
  <c r="L15817" i="1"/>
  <c r="L15818" i="1"/>
  <c r="L15819" i="1"/>
  <c r="L15820" i="1"/>
  <c r="L15821" i="1"/>
  <c r="L15822" i="1"/>
  <c r="L15823" i="1"/>
  <c r="L15824" i="1"/>
  <c r="L15825" i="1"/>
  <c r="L15826" i="1"/>
  <c r="L15827" i="1"/>
  <c r="L15828" i="1"/>
  <c r="L15829" i="1"/>
  <c r="L15830" i="1"/>
  <c r="L15831" i="1"/>
  <c r="L15832" i="1"/>
  <c r="L15833" i="1"/>
  <c r="L15834" i="1"/>
  <c r="L15835" i="1"/>
  <c r="L15836" i="1"/>
  <c r="L15837" i="1"/>
  <c r="L15838" i="1"/>
  <c r="L15839" i="1"/>
  <c r="L15840" i="1"/>
  <c r="L15841" i="1"/>
  <c r="L15842" i="1"/>
  <c r="L15843" i="1"/>
  <c r="L15844" i="1"/>
  <c r="L15845" i="1"/>
  <c r="L15846" i="1"/>
  <c r="L15847" i="1"/>
  <c r="L15848" i="1"/>
  <c r="L15849" i="1"/>
  <c r="L15850" i="1"/>
  <c r="L15851" i="1"/>
  <c r="L15852" i="1"/>
  <c r="L15853" i="1"/>
  <c r="L15854" i="1"/>
  <c r="L15855" i="1"/>
  <c r="L15856" i="1"/>
  <c r="L15857" i="1"/>
  <c r="L15858" i="1"/>
  <c r="L15859" i="1"/>
  <c r="L15860" i="1"/>
  <c r="L15861" i="1"/>
  <c r="L15862" i="1"/>
  <c r="L15863" i="1"/>
  <c r="L15864" i="1"/>
  <c r="L15865" i="1"/>
  <c r="L15866" i="1"/>
  <c r="L15867" i="1"/>
  <c r="L15868" i="1"/>
  <c r="L15869" i="1"/>
  <c r="L15870" i="1"/>
  <c r="L15871" i="1"/>
  <c r="L15872" i="1"/>
  <c r="L15873" i="1"/>
  <c r="L15874" i="1"/>
  <c r="L15875" i="1"/>
  <c r="L15876" i="1"/>
  <c r="L15877" i="1"/>
  <c r="L15878" i="1"/>
  <c r="L15879" i="1"/>
  <c r="L15880" i="1"/>
  <c r="L15881" i="1"/>
  <c r="L15882" i="1"/>
  <c r="L15883" i="1"/>
  <c r="L15884" i="1"/>
  <c r="L15885" i="1"/>
  <c r="L15886" i="1"/>
  <c r="L15887" i="1"/>
  <c r="L15888" i="1"/>
  <c r="L15889" i="1"/>
  <c r="L15890" i="1"/>
  <c r="L15891" i="1"/>
  <c r="L15892" i="1"/>
  <c r="L15893" i="1"/>
  <c r="L15894" i="1"/>
  <c r="L15895" i="1"/>
  <c r="L15896" i="1"/>
  <c r="L15897" i="1"/>
  <c r="L15898" i="1"/>
  <c r="L15899" i="1"/>
  <c r="L15900" i="1"/>
  <c r="L15901" i="1"/>
  <c r="L15902" i="1"/>
  <c r="L15903" i="1"/>
  <c r="L15904" i="1"/>
  <c r="L15905" i="1"/>
  <c r="L15906" i="1"/>
  <c r="L15907" i="1"/>
  <c r="L15908" i="1"/>
  <c r="L15909" i="1"/>
  <c r="L15910" i="1"/>
  <c r="L15911" i="1"/>
  <c r="L15912" i="1"/>
  <c r="L15913" i="1"/>
  <c r="L15914" i="1"/>
  <c r="L15915" i="1"/>
  <c r="L15916" i="1"/>
  <c r="L15917" i="1"/>
  <c r="L15918" i="1"/>
  <c r="L15919" i="1"/>
  <c r="L15920" i="1"/>
  <c r="L15921" i="1"/>
  <c r="L15922" i="1"/>
  <c r="L15923" i="1"/>
  <c r="L15924" i="1"/>
  <c r="L15925" i="1"/>
  <c r="L15926" i="1"/>
  <c r="L15927" i="1"/>
  <c r="L15928" i="1"/>
  <c r="L15929" i="1"/>
  <c r="L15930" i="1"/>
  <c r="L15931" i="1"/>
  <c r="L15932" i="1"/>
  <c r="L15933" i="1"/>
  <c r="L15934" i="1"/>
  <c r="L15935" i="1"/>
  <c r="L15936" i="1"/>
  <c r="L15937" i="1"/>
  <c r="L15938" i="1"/>
  <c r="L15939" i="1"/>
  <c r="L15940" i="1"/>
  <c r="L15941" i="1"/>
  <c r="L15942" i="1"/>
  <c r="L15943" i="1"/>
  <c r="L15944" i="1"/>
  <c r="L15945" i="1"/>
  <c r="L15946" i="1"/>
  <c r="L15947" i="1"/>
  <c r="L15948" i="1"/>
  <c r="L15949" i="1"/>
  <c r="L15950" i="1"/>
  <c r="L15951" i="1"/>
  <c r="L15952" i="1"/>
  <c r="L15953" i="1"/>
  <c r="L15954" i="1"/>
  <c r="L15955" i="1"/>
  <c r="L15956" i="1"/>
  <c r="L15957" i="1"/>
  <c r="L15958" i="1"/>
  <c r="L15959" i="1"/>
  <c r="L15960" i="1"/>
  <c r="L15961" i="1"/>
  <c r="L15962" i="1"/>
  <c r="L15963" i="1"/>
  <c r="L15964" i="1"/>
  <c r="L15965" i="1"/>
  <c r="L15966" i="1"/>
  <c r="L15967" i="1"/>
  <c r="L15968" i="1"/>
  <c r="L15969" i="1"/>
  <c r="L15970" i="1"/>
  <c r="L15971" i="1"/>
  <c r="L15972" i="1"/>
  <c r="L15973" i="1"/>
  <c r="L15974" i="1"/>
  <c r="L15975" i="1"/>
  <c r="L15976" i="1"/>
  <c r="L15977" i="1"/>
  <c r="L15978" i="1"/>
  <c r="L15979" i="1"/>
  <c r="L15980" i="1"/>
  <c r="L15981" i="1"/>
  <c r="L15982" i="1"/>
  <c r="L15983" i="1"/>
  <c r="L15984" i="1"/>
  <c r="L15985" i="1"/>
  <c r="L15986" i="1"/>
  <c r="L15987" i="1"/>
  <c r="L15988" i="1"/>
  <c r="L15989" i="1"/>
  <c r="L15990" i="1"/>
  <c r="L15991" i="1"/>
  <c r="L15992" i="1"/>
  <c r="L15993" i="1"/>
  <c r="L15994" i="1"/>
  <c r="L15995" i="1"/>
  <c r="L15996" i="1"/>
  <c r="L15997" i="1"/>
  <c r="L15998" i="1"/>
  <c r="L15999" i="1"/>
  <c r="L16000" i="1"/>
  <c r="L16001" i="1"/>
  <c r="L16002" i="1"/>
  <c r="L16003" i="1"/>
  <c r="L16004" i="1"/>
  <c r="L16005" i="1"/>
  <c r="L16006" i="1"/>
  <c r="L16007" i="1"/>
  <c r="L16008" i="1"/>
  <c r="L16009" i="1"/>
  <c r="L16010" i="1"/>
  <c r="L16011" i="1"/>
  <c r="L16012" i="1"/>
  <c r="L16013" i="1"/>
  <c r="L16014" i="1"/>
  <c r="L16015" i="1"/>
  <c r="L16016" i="1"/>
  <c r="L16017" i="1"/>
  <c r="L16018" i="1"/>
  <c r="L16019" i="1"/>
  <c r="L16020" i="1"/>
  <c r="L16021" i="1"/>
  <c r="L16022" i="1"/>
  <c r="L16023" i="1"/>
  <c r="L16024" i="1"/>
  <c r="L16025" i="1"/>
  <c r="L16026" i="1"/>
  <c r="L16027" i="1"/>
  <c r="L16028" i="1"/>
  <c r="L16029" i="1"/>
  <c r="L16030" i="1"/>
  <c r="L16031" i="1"/>
  <c r="L16032" i="1"/>
  <c r="L16033" i="1"/>
  <c r="L16034" i="1"/>
  <c r="L16035" i="1"/>
  <c r="L16036" i="1"/>
  <c r="L16037" i="1"/>
  <c r="L16038" i="1"/>
  <c r="L16039" i="1"/>
  <c r="L16040" i="1"/>
  <c r="L16041" i="1"/>
  <c r="L16042" i="1"/>
  <c r="L16043" i="1"/>
  <c r="L16044" i="1"/>
  <c r="L16045" i="1"/>
  <c r="L16046" i="1"/>
  <c r="L16047" i="1"/>
  <c r="L16048" i="1"/>
  <c r="L16049" i="1"/>
  <c r="L16050" i="1"/>
  <c r="L16051" i="1"/>
  <c r="L16052" i="1"/>
  <c r="L16053" i="1"/>
  <c r="L16054" i="1"/>
  <c r="L16055" i="1"/>
  <c r="L16056" i="1"/>
  <c r="L16057" i="1"/>
  <c r="L16058" i="1"/>
  <c r="L16059" i="1"/>
  <c r="L16060" i="1"/>
  <c r="L16061" i="1"/>
  <c r="L16062" i="1"/>
  <c r="L16063" i="1"/>
  <c r="L16064" i="1"/>
  <c r="L16065" i="1"/>
  <c r="L16066" i="1"/>
  <c r="L16067" i="1"/>
  <c r="L16068" i="1"/>
  <c r="L16069" i="1"/>
  <c r="L16070" i="1"/>
  <c r="L16071" i="1"/>
  <c r="L16072" i="1"/>
  <c r="L16073" i="1"/>
  <c r="L16074" i="1"/>
  <c r="L16075" i="1"/>
  <c r="L16076" i="1"/>
  <c r="L16077" i="1"/>
  <c r="L16078" i="1"/>
  <c r="L16079" i="1"/>
  <c r="L16080" i="1"/>
  <c r="L16081" i="1"/>
  <c r="L16082" i="1"/>
  <c r="L16083" i="1"/>
  <c r="L16084" i="1"/>
  <c r="L16085" i="1"/>
  <c r="L16086" i="1"/>
  <c r="L16087" i="1"/>
  <c r="L16088" i="1"/>
  <c r="L16089" i="1"/>
  <c r="L16090" i="1"/>
  <c r="L16091" i="1"/>
  <c r="L16092" i="1"/>
  <c r="L16093" i="1"/>
  <c r="L16094" i="1"/>
  <c r="L16095" i="1"/>
  <c r="L16096" i="1"/>
  <c r="L16097" i="1"/>
  <c r="L16098" i="1"/>
  <c r="L16099" i="1"/>
  <c r="L16100" i="1"/>
  <c r="L16101" i="1"/>
  <c r="L16102" i="1"/>
  <c r="L16103" i="1"/>
  <c r="L16104" i="1"/>
  <c r="L16105" i="1"/>
  <c r="L16106" i="1"/>
  <c r="L16107" i="1"/>
  <c r="L16108" i="1"/>
  <c r="L16109" i="1"/>
  <c r="L16110" i="1"/>
  <c r="L16111" i="1"/>
  <c r="L16112" i="1"/>
  <c r="L16113" i="1"/>
  <c r="L16114" i="1"/>
  <c r="L16115" i="1"/>
  <c r="L16116" i="1"/>
  <c r="L16117" i="1"/>
  <c r="L16118" i="1"/>
  <c r="L16119" i="1"/>
  <c r="L16120" i="1"/>
  <c r="L16121" i="1"/>
  <c r="L16122" i="1"/>
  <c r="L16123" i="1"/>
  <c r="L16124" i="1"/>
  <c r="L16125" i="1"/>
  <c r="L16126" i="1"/>
  <c r="L16127" i="1"/>
  <c r="L16128" i="1"/>
  <c r="L16129" i="1"/>
  <c r="L16130" i="1"/>
  <c r="L16131" i="1"/>
  <c r="L16132" i="1"/>
  <c r="L16133" i="1"/>
  <c r="L16134" i="1"/>
  <c r="L16135" i="1"/>
  <c r="L16136" i="1"/>
  <c r="L16137" i="1"/>
  <c r="L16138" i="1"/>
  <c r="L16139" i="1"/>
  <c r="L16140" i="1"/>
  <c r="L16141" i="1"/>
  <c r="L16142" i="1"/>
  <c r="L16143" i="1"/>
  <c r="L16144" i="1"/>
  <c r="L16145" i="1"/>
  <c r="L16146" i="1"/>
  <c r="L16147" i="1"/>
  <c r="L16148" i="1"/>
  <c r="L16149" i="1"/>
  <c r="L16150" i="1"/>
  <c r="L16151" i="1"/>
  <c r="L16152" i="1"/>
  <c r="L16153" i="1"/>
  <c r="L16154" i="1"/>
  <c r="L16155" i="1"/>
  <c r="L16156" i="1"/>
  <c r="L16157" i="1"/>
  <c r="L16158" i="1"/>
  <c r="L16159" i="1"/>
  <c r="L16160" i="1"/>
  <c r="L16161" i="1"/>
  <c r="L16162" i="1"/>
  <c r="L16163" i="1"/>
  <c r="L16164" i="1"/>
  <c r="L16165" i="1"/>
  <c r="L16166" i="1"/>
  <c r="L16167" i="1"/>
  <c r="L16168" i="1"/>
  <c r="L16169" i="1"/>
  <c r="L16170" i="1"/>
  <c r="L16171" i="1"/>
  <c r="L16172" i="1"/>
  <c r="L16173" i="1"/>
  <c r="L16174" i="1"/>
  <c r="L16175" i="1"/>
  <c r="L16176" i="1"/>
  <c r="L16177" i="1"/>
  <c r="L16178" i="1"/>
  <c r="L16179" i="1"/>
  <c r="L16180" i="1"/>
  <c r="L16181" i="1"/>
  <c r="L16182" i="1"/>
  <c r="L16183" i="1"/>
  <c r="L16184" i="1"/>
  <c r="L16185" i="1"/>
  <c r="L16186" i="1"/>
  <c r="L16187" i="1"/>
  <c r="L16188" i="1"/>
  <c r="L16189" i="1"/>
  <c r="L16190" i="1"/>
  <c r="L16191" i="1"/>
  <c r="L16192" i="1"/>
  <c r="L16193" i="1"/>
  <c r="L16194" i="1"/>
  <c r="L16195" i="1"/>
  <c r="L16196" i="1"/>
  <c r="L16197" i="1"/>
  <c r="L16198" i="1"/>
  <c r="L16199" i="1"/>
  <c r="L16200" i="1"/>
  <c r="L16201" i="1"/>
  <c r="L16202" i="1"/>
  <c r="L16203" i="1"/>
  <c r="L16204" i="1"/>
  <c r="L16205" i="1"/>
  <c r="L16206" i="1"/>
  <c r="L16207" i="1"/>
  <c r="L16208" i="1"/>
  <c r="L16209" i="1"/>
  <c r="L16210" i="1"/>
  <c r="L16211" i="1"/>
  <c r="L16212" i="1"/>
  <c r="L16213" i="1"/>
  <c r="L16214" i="1"/>
  <c r="L16215" i="1"/>
  <c r="L16216" i="1"/>
  <c r="L16217" i="1"/>
  <c r="L16218" i="1"/>
  <c r="L16219" i="1"/>
  <c r="L16220" i="1"/>
  <c r="L16221" i="1"/>
  <c r="L16222" i="1"/>
  <c r="L16223" i="1"/>
  <c r="L16224" i="1"/>
  <c r="L16225" i="1"/>
  <c r="L16226" i="1"/>
  <c r="L16227" i="1"/>
  <c r="L16228" i="1"/>
  <c r="L16229" i="1"/>
  <c r="L16230" i="1"/>
  <c r="L16231" i="1"/>
  <c r="L16232" i="1"/>
  <c r="L16233" i="1"/>
  <c r="L16234" i="1"/>
  <c r="L16235" i="1"/>
  <c r="L16236" i="1"/>
  <c r="L16237" i="1"/>
  <c r="L16238" i="1"/>
  <c r="L16239" i="1"/>
  <c r="L16240" i="1"/>
  <c r="L16241" i="1"/>
  <c r="L16242" i="1"/>
  <c r="L16243" i="1"/>
  <c r="L16244" i="1"/>
  <c r="L16245" i="1"/>
  <c r="L16246" i="1"/>
  <c r="L16247" i="1"/>
  <c r="L16248" i="1"/>
  <c r="L16249" i="1"/>
  <c r="L16250" i="1"/>
  <c r="L16251" i="1"/>
  <c r="L16252" i="1"/>
  <c r="L16253" i="1"/>
  <c r="L16254" i="1"/>
  <c r="L16255" i="1"/>
  <c r="L16256" i="1"/>
  <c r="L16257" i="1"/>
  <c r="L16258" i="1"/>
  <c r="L16259" i="1"/>
  <c r="L16260" i="1"/>
  <c r="L16261" i="1"/>
  <c r="L16262" i="1"/>
  <c r="L16263" i="1"/>
  <c r="L16264" i="1"/>
  <c r="L16265" i="1"/>
  <c r="L16266" i="1"/>
  <c r="L16267" i="1"/>
  <c r="L16268" i="1"/>
  <c r="L16269" i="1"/>
  <c r="L16270" i="1"/>
  <c r="L16271" i="1"/>
  <c r="L16272" i="1"/>
  <c r="L16273" i="1"/>
  <c r="L16274" i="1"/>
  <c r="L16275" i="1"/>
  <c r="L16276" i="1"/>
  <c r="L16277" i="1"/>
  <c r="L16278" i="1"/>
  <c r="L16279" i="1"/>
  <c r="L16280" i="1"/>
  <c r="L16281" i="1"/>
  <c r="L16282" i="1"/>
  <c r="L16283" i="1"/>
  <c r="L16284" i="1"/>
  <c r="L16285" i="1"/>
  <c r="L16286" i="1"/>
  <c r="L16287" i="1"/>
  <c r="L16288" i="1"/>
  <c r="L16289" i="1"/>
  <c r="L16290" i="1"/>
  <c r="L16291" i="1"/>
  <c r="L16292" i="1"/>
  <c r="L16293" i="1"/>
  <c r="L16294" i="1"/>
  <c r="L16295" i="1"/>
  <c r="L16296" i="1"/>
  <c r="L16297" i="1"/>
  <c r="L16298" i="1"/>
  <c r="L16299" i="1"/>
  <c r="L16300" i="1"/>
  <c r="L16301" i="1"/>
  <c r="L16302" i="1"/>
  <c r="L16303" i="1"/>
  <c r="L16304" i="1"/>
  <c r="L16305" i="1"/>
  <c r="L16306" i="1"/>
  <c r="L16307" i="1"/>
  <c r="L16308" i="1"/>
  <c r="L16309" i="1"/>
  <c r="L16310" i="1"/>
  <c r="L16311" i="1"/>
  <c r="L16312" i="1"/>
  <c r="L16313" i="1"/>
  <c r="L16314" i="1"/>
  <c r="L16315" i="1"/>
  <c r="L16316" i="1"/>
  <c r="L16317" i="1"/>
  <c r="L16318" i="1"/>
  <c r="L16319" i="1"/>
  <c r="L16320" i="1"/>
  <c r="L16321" i="1"/>
  <c r="L16322" i="1"/>
  <c r="L16323" i="1"/>
  <c r="L16324" i="1"/>
  <c r="L16325" i="1"/>
  <c r="L16326" i="1"/>
  <c r="L16327" i="1"/>
  <c r="L16328" i="1"/>
  <c r="L16329" i="1"/>
  <c r="L16330" i="1"/>
  <c r="L16331" i="1"/>
  <c r="L16332" i="1"/>
  <c r="L16333" i="1"/>
  <c r="L16334" i="1"/>
  <c r="L16335" i="1"/>
  <c r="L16336" i="1"/>
  <c r="L16337" i="1"/>
  <c r="L16338" i="1"/>
  <c r="L16339" i="1"/>
  <c r="L16340" i="1"/>
  <c r="L16341" i="1"/>
  <c r="L16342" i="1"/>
  <c r="L16343" i="1"/>
  <c r="L16344" i="1"/>
  <c r="L16345" i="1"/>
  <c r="L16346" i="1"/>
  <c r="L16347" i="1"/>
  <c r="L16348" i="1"/>
  <c r="L16349" i="1"/>
  <c r="L16350" i="1"/>
  <c r="L16351" i="1"/>
  <c r="L16352" i="1"/>
  <c r="L16353" i="1"/>
  <c r="L16354" i="1"/>
  <c r="L16355" i="1"/>
  <c r="L16356" i="1"/>
  <c r="L16357" i="1"/>
  <c r="L16358" i="1"/>
  <c r="L16359" i="1"/>
  <c r="L16360" i="1"/>
  <c r="L16361" i="1"/>
  <c r="L16362" i="1"/>
  <c r="L16363" i="1"/>
  <c r="L16364" i="1"/>
  <c r="L16365" i="1"/>
  <c r="L16366" i="1"/>
  <c r="L16367" i="1"/>
  <c r="L16368" i="1"/>
  <c r="L16369" i="1"/>
  <c r="L16370" i="1"/>
  <c r="L16371" i="1"/>
  <c r="L16372" i="1"/>
  <c r="L16373" i="1"/>
  <c r="L16374" i="1"/>
  <c r="L16375" i="1"/>
  <c r="L16376" i="1"/>
  <c r="L16377" i="1"/>
  <c r="L16378" i="1"/>
  <c r="L16379" i="1"/>
  <c r="L16380" i="1"/>
  <c r="L16381" i="1"/>
  <c r="L16382" i="1"/>
  <c r="L16383" i="1"/>
  <c r="L16384" i="1"/>
  <c r="L16385" i="1"/>
  <c r="L16386" i="1"/>
  <c r="L16387" i="1"/>
  <c r="L16388" i="1"/>
  <c r="L16389" i="1"/>
  <c r="L16390" i="1"/>
  <c r="L16391" i="1"/>
  <c r="L16392" i="1"/>
  <c r="L16393" i="1"/>
  <c r="L16394" i="1"/>
  <c r="L16395" i="1"/>
  <c r="L16396" i="1"/>
  <c r="L16397" i="1"/>
  <c r="L16398" i="1"/>
  <c r="L16399" i="1"/>
  <c r="L16400" i="1"/>
  <c r="L16401" i="1"/>
  <c r="L16402" i="1"/>
  <c r="L16403" i="1"/>
  <c r="L16404" i="1"/>
  <c r="L16405" i="1"/>
  <c r="L16406" i="1"/>
  <c r="L16407" i="1"/>
  <c r="L16408" i="1"/>
  <c r="L16409" i="1"/>
  <c r="L16410" i="1"/>
  <c r="L16411" i="1"/>
  <c r="L16412" i="1"/>
  <c r="L16413" i="1"/>
  <c r="L16414" i="1"/>
  <c r="L16415" i="1"/>
  <c r="L16416" i="1"/>
  <c r="L16417" i="1"/>
  <c r="L16418" i="1"/>
  <c r="L16419" i="1"/>
  <c r="L16420" i="1"/>
  <c r="L16421" i="1"/>
  <c r="L16422" i="1"/>
  <c r="L16423" i="1"/>
  <c r="L16424" i="1"/>
  <c r="L16425" i="1"/>
  <c r="L16426" i="1"/>
  <c r="L16427" i="1"/>
  <c r="L16428" i="1"/>
  <c r="L16429" i="1"/>
  <c r="L16430" i="1"/>
  <c r="L16431" i="1"/>
  <c r="L16432" i="1"/>
  <c r="L16433" i="1"/>
  <c r="L16434" i="1"/>
  <c r="L16435" i="1"/>
  <c r="L16436" i="1"/>
  <c r="L16437" i="1"/>
  <c r="L16438" i="1"/>
  <c r="L16439" i="1"/>
  <c r="L16440" i="1"/>
  <c r="L16441" i="1"/>
  <c r="L16442" i="1"/>
  <c r="L16443" i="1"/>
  <c r="L16444" i="1"/>
  <c r="L16445" i="1"/>
  <c r="L16446" i="1"/>
  <c r="L16447" i="1"/>
  <c r="L16448" i="1"/>
  <c r="L16449" i="1"/>
  <c r="L16450" i="1"/>
  <c r="L16451" i="1"/>
  <c r="L16452" i="1"/>
  <c r="L16453" i="1"/>
  <c r="L16454" i="1"/>
  <c r="L16455" i="1"/>
  <c r="L16456" i="1"/>
  <c r="L16457" i="1"/>
  <c r="L16458" i="1"/>
  <c r="L16459" i="1"/>
  <c r="L16460" i="1"/>
  <c r="L16461" i="1"/>
  <c r="L16462" i="1"/>
  <c r="L16463" i="1"/>
  <c r="L16464" i="1"/>
  <c r="L16465" i="1"/>
  <c r="L16466" i="1"/>
  <c r="L16467" i="1"/>
  <c r="L16468" i="1"/>
  <c r="L16469" i="1"/>
  <c r="L16470" i="1"/>
  <c r="L16471" i="1"/>
  <c r="L16472" i="1"/>
  <c r="L16473" i="1"/>
  <c r="L16474" i="1"/>
  <c r="L16475" i="1"/>
  <c r="L16476" i="1"/>
  <c r="L16477" i="1"/>
  <c r="L16478" i="1"/>
  <c r="L16479" i="1"/>
  <c r="L16480" i="1"/>
  <c r="L16481" i="1"/>
  <c r="L16482" i="1"/>
  <c r="L16483" i="1"/>
  <c r="L16484" i="1"/>
  <c r="L16485" i="1"/>
  <c r="L16486" i="1"/>
  <c r="L16487" i="1"/>
  <c r="L16488" i="1"/>
  <c r="L16489" i="1"/>
  <c r="L16490" i="1"/>
  <c r="L16491" i="1"/>
  <c r="L16492" i="1"/>
  <c r="L16493" i="1"/>
  <c r="L16494" i="1"/>
  <c r="L16495" i="1"/>
  <c r="L16496" i="1"/>
  <c r="L16497" i="1"/>
  <c r="L16498" i="1"/>
  <c r="L16499" i="1"/>
  <c r="L16500" i="1"/>
  <c r="L16501" i="1"/>
  <c r="L16502" i="1"/>
  <c r="L16503" i="1"/>
  <c r="L16504" i="1"/>
  <c r="L16505" i="1"/>
  <c r="L16506" i="1"/>
  <c r="L16507" i="1"/>
  <c r="L16508" i="1"/>
  <c r="L16509" i="1"/>
  <c r="L16510" i="1"/>
  <c r="L16511" i="1"/>
  <c r="L16512" i="1"/>
  <c r="L16513" i="1"/>
  <c r="L16514" i="1"/>
  <c r="L16515" i="1"/>
  <c r="L16516" i="1"/>
  <c r="L16517" i="1"/>
  <c r="L16518" i="1"/>
  <c r="L16519" i="1"/>
  <c r="L16520" i="1"/>
  <c r="L16521" i="1"/>
  <c r="L16522" i="1"/>
  <c r="L16523" i="1"/>
  <c r="L16524" i="1"/>
  <c r="L16525" i="1"/>
  <c r="L16526" i="1"/>
  <c r="L16527" i="1"/>
  <c r="L16528" i="1"/>
  <c r="L16529" i="1"/>
  <c r="L16530" i="1"/>
  <c r="L16531" i="1"/>
  <c r="L16532" i="1"/>
  <c r="L16533" i="1"/>
  <c r="L16534" i="1"/>
  <c r="L16535" i="1"/>
  <c r="L16536" i="1"/>
  <c r="L16537" i="1"/>
  <c r="L16538" i="1"/>
  <c r="L16539" i="1"/>
  <c r="L16540" i="1"/>
  <c r="L16541" i="1"/>
  <c r="L16542" i="1"/>
  <c r="L16543" i="1"/>
  <c r="L16544" i="1"/>
  <c r="L16545" i="1"/>
  <c r="L16546" i="1"/>
  <c r="L16547" i="1"/>
  <c r="L16548" i="1"/>
  <c r="L16549" i="1"/>
  <c r="L16550" i="1"/>
  <c r="L16551" i="1"/>
  <c r="L16552" i="1"/>
  <c r="L16553" i="1"/>
  <c r="L16554" i="1"/>
  <c r="L16555" i="1"/>
  <c r="L16556" i="1"/>
  <c r="L16557" i="1"/>
  <c r="L16558" i="1"/>
  <c r="L16559" i="1"/>
  <c r="L16560" i="1"/>
  <c r="L16561" i="1"/>
  <c r="L16562" i="1"/>
  <c r="L16563" i="1"/>
  <c r="L16564" i="1"/>
  <c r="L16565" i="1"/>
  <c r="L16566" i="1"/>
  <c r="L16567" i="1"/>
  <c r="L16568" i="1"/>
  <c r="L16569" i="1"/>
  <c r="L16570" i="1"/>
  <c r="L16571" i="1"/>
  <c r="L16572" i="1"/>
  <c r="L16573" i="1"/>
  <c r="L16574" i="1"/>
  <c r="L16575" i="1"/>
  <c r="L16576" i="1"/>
  <c r="L16577" i="1"/>
  <c r="L16578" i="1"/>
  <c r="L16579" i="1"/>
  <c r="L16580" i="1"/>
  <c r="L16581" i="1"/>
  <c r="L16582" i="1"/>
  <c r="L16583" i="1"/>
  <c r="L16584" i="1"/>
  <c r="L16585" i="1"/>
  <c r="L16586" i="1"/>
  <c r="L16587" i="1"/>
  <c r="L16588" i="1"/>
  <c r="L16589" i="1"/>
  <c r="L16590" i="1"/>
  <c r="L16591" i="1"/>
  <c r="L16592" i="1"/>
  <c r="L16593" i="1"/>
  <c r="L16594" i="1"/>
  <c r="L16595" i="1"/>
  <c r="L16596" i="1"/>
  <c r="L16597" i="1"/>
  <c r="L16598" i="1"/>
  <c r="L16599" i="1"/>
  <c r="L16600" i="1"/>
  <c r="L16601" i="1"/>
  <c r="L16602" i="1"/>
  <c r="L16603" i="1"/>
  <c r="L16604" i="1"/>
  <c r="L16605" i="1"/>
  <c r="L16606" i="1"/>
  <c r="L16607" i="1"/>
  <c r="L16608" i="1"/>
  <c r="L16609" i="1"/>
  <c r="L16610" i="1"/>
  <c r="L16611" i="1"/>
  <c r="L16612" i="1"/>
  <c r="L16613" i="1"/>
  <c r="L16614" i="1"/>
  <c r="L16615" i="1"/>
  <c r="L16616" i="1"/>
  <c r="L16617" i="1"/>
  <c r="L16618" i="1"/>
  <c r="L16619" i="1"/>
  <c r="L16620" i="1"/>
  <c r="L16621" i="1"/>
  <c r="L16622" i="1"/>
  <c r="L16623" i="1"/>
  <c r="L16624" i="1"/>
  <c r="L16625" i="1"/>
  <c r="L16626" i="1"/>
  <c r="L16627" i="1"/>
  <c r="L16628" i="1"/>
  <c r="L16629" i="1"/>
  <c r="L16630" i="1"/>
  <c r="L16631" i="1"/>
  <c r="L16632" i="1"/>
  <c r="L16633" i="1"/>
  <c r="L16634" i="1"/>
  <c r="L16635" i="1"/>
  <c r="L16636" i="1"/>
  <c r="L16637" i="1"/>
  <c r="L16638" i="1"/>
  <c r="L16639" i="1"/>
  <c r="L16640" i="1"/>
  <c r="L16641" i="1"/>
  <c r="L16642" i="1"/>
  <c r="L16643" i="1"/>
  <c r="L16644" i="1"/>
  <c r="L16645" i="1"/>
  <c r="L16646" i="1"/>
  <c r="L16647" i="1"/>
  <c r="L16648" i="1"/>
  <c r="L16649" i="1"/>
  <c r="L16650" i="1"/>
  <c r="L16651" i="1"/>
  <c r="L16652" i="1"/>
  <c r="L16653" i="1"/>
  <c r="L16654" i="1"/>
  <c r="L16655" i="1"/>
  <c r="L16656" i="1"/>
  <c r="L16657" i="1"/>
  <c r="L16658" i="1"/>
  <c r="L16659" i="1"/>
  <c r="L16660" i="1"/>
  <c r="L16661" i="1"/>
  <c r="L16662" i="1"/>
  <c r="L16663" i="1"/>
  <c r="L16664" i="1"/>
  <c r="L16665" i="1"/>
  <c r="L16666" i="1"/>
  <c r="L16667" i="1"/>
  <c r="L16668" i="1"/>
  <c r="L16669" i="1"/>
  <c r="L16670" i="1"/>
  <c r="L16671" i="1"/>
  <c r="L16672" i="1"/>
  <c r="L16673" i="1"/>
  <c r="L16674" i="1"/>
  <c r="L16675" i="1"/>
  <c r="L16676" i="1"/>
  <c r="L16677" i="1"/>
  <c r="L16678" i="1"/>
  <c r="L16679" i="1"/>
  <c r="L16680" i="1"/>
  <c r="L16681" i="1"/>
  <c r="L16682" i="1"/>
  <c r="L16683" i="1"/>
  <c r="L16684" i="1"/>
  <c r="L16685" i="1"/>
  <c r="L16686" i="1"/>
  <c r="L16687" i="1"/>
  <c r="L16688" i="1"/>
  <c r="L16689" i="1"/>
  <c r="L16690" i="1"/>
  <c r="L16691" i="1"/>
  <c r="L16692" i="1"/>
  <c r="L16693" i="1"/>
  <c r="L16694" i="1"/>
  <c r="L16695" i="1"/>
  <c r="L16696" i="1"/>
  <c r="L16697" i="1"/>
  <c r="L16698" i="1"/>
  <c r="L16699" i="1"/>
  <c r="L16700" i="1"/>
  <c r="L16701" i="1"/>
  <c r="L16702" i="1"/>
  <c r="L16703" i="1"/>
  <c r="L16704" i="1"/>
  <c r="L16705" i="1"/>
  <c r="L16706" i="1"/>
  <c r="L16707" i="1"/>
  <c r="L16708" i="1"/>
  <c r="L16709" i="1"/>
  <c r="L16710" i="1"/>
  <c r="L16711" i="1"/>
  <c r="L16712" i="1"/>
  <c r="L16713" i="1"/>
  <c r="L16714" i="1"/>
  <c r="L16715" i="1"/>
  <c r="L16716" i="1"/>
  <c r="L16717" i="1"/>
  <c r="L16718" i="1"/>
  <c r="L16719" i="1"/>
  <c r="L16720" i="1"/>
  <c r="L16721" i="1"/>
  <c r="L16722" i="1"/>
  <c r="L16723" i="1"/>
  <c r="L16724" i="1"/>
  <c r="L16725" i="1"/>
  <c r="L16726" i="1"/>
  <c r="L16727" i="1"/>
  <c r="L16728" i="1"/>
  <c r="L16729" i="1"/>
  <c r="L16730" i="1"/>
  <c r="L16731" i="1"/>
  <c r="L16732" i="1"/>
  <c r="L16733" i="1"/>
  <c r="L16734" i="1"/>
  <c r="L16735" i="1"/>
  <c r="L16736" i="1"/>
  <c r="L16737" i="1"/>
  <c r="L16738" i="1"/>
  <c r="L16739" i="1"/>
  <c r="L16740" i="1"/>
  <c r="L16741" i="1"/>
  <c r="L16742" i="1"/>
  <c r="L16743" i="1"/>
  <c r="L16744" i="1"/>
  <c r="L16745" i="1"/>
  <c r="L16746" i="1"/>
  <c r="L16747" i="1"/>
  <c r="L16748" i="1"/>
  <c r="L16749" i="1"/>
  <c r="L16750" i="1"/>
  <c r="L16751" i="1"/>
  <c r="L16752" i="1"/>
  <c r="L16753" i="1"/>
  <c r="L16754" i="1"/>
  <c r="L16755" i="1"/>
  <c r="L16756" i="1"/>
  <c r="L16757" i="1"/>
  <c r="L16758" i="1"/>
  <c r="L16759" i="1"/>
  <c r="L16760" i="1"/>
  <c r="L16761" i="1"/>
  <c r="L16762" i="1"/>
  <c r="L16763" i="1"/>
  <c r="L16764" i="1"/>
  <c r="L16765" i="1"/>
  <c r="L16766" i="1"/>
  <c r="L16767" i="1"/>
  <c r="L16768" i="1"/>
  <c r="L16769" i="1"/>
  <c r="L16770" i="1"/>
  <c r="L16771" i="1"/>
  <c r="L16772" i="1"/>
  <c r="L16773" i="1"/>
  <c r="L16774" i="1"/>
  <c r="L16775" i="1"/>
  <c r="L16776" i="1"/>
  <c r="L16777" i="1"/>
  <c r="L16778" i="1"/>
  <c r="L16779" i="1"/>
  <c r="L16780" i="1"/>
  <c r="L16781" i="1"/>
  <c r="L16782" i="1"/>
  <c r="L16783" i="1"/>
  <c r="L16784" i="1"/>
  <c r="L16785" i="1"/>
  <c r="L16786" i="1"/>
  <c r="L16787" i="1"/>
  <c r="L16788" i="1"/>
  <c r="L16789" i="1"/>
  <c r="L16790" i="1"/>
  <c r="L16791" i="1"/>
  <c r="L16792" i="1"/>
  <c r="L16793" i="1"/>
  <c r="L16794" i="1"/>
  <c r="L16795" i="1"/>
  <c r="L16796" i="1"/>
  <c r="L16797" i="1"/>
  <c r="L16798" i="1"/>
  <c r="L16799" i="1"/>
  <c r="L16800" i="1"/>
  <c r="L16801" i="1"/>
  <c r="L16802" i="1"/>
  <c r="L16803" i="1"/>
  <c r="L16804" i="1"/>
  <c r="L16805" i="1"/>
  <c r="L16806" i="1"/>
  <c r="L16807" i="1"/>
  <c r="L16808" i="1"/>
  <c r="L16809" i="1"/>
  <c r="L16810" i="1"/>
  <c r="L16811" i="1"/>
  <c r="L16812" i="1"/>
  <c r="L16813" i="1"/>
  <c r="L16814" i="1"/>
  <c r="L16815" i="1"/>
  <c r="L16816" i="1"/>
  <c r="L16817" i="1"/>
  <c r="L16818" i="1"/>
  <c r="L16819" i="1"/>
  <c r="L16820" i="1"/>
  <c r="L16821" i="1"/>
  <c r="L16822" i="1"/>
  <c r="L16823" i="1"/>
  <c r="L16824" i="1"/>
  <c r="L16825" i="1"/>
  <c r="L16826" i="1"/>
  <c r="L16827" i="1"/>
  <c r="L16828" i="1"/>
  <c r="L16829" i="1"/>
  <c r="L16830" i="1"/>
  <c r="L16831" i="1"/>
  <c r="L16832" i="1"/>
  <c r="L16833" i="1"/>
  <c r="L16834" i="1"/>
  <c r="L16835" i="1"/>
  <c r="L16836" i="1"/>
  <c r="L16837" i="1"/>
  <c r="L16838" i="1"/>
  <c r="L16839" i="1"/>
  <c r="L16840" i="1"/>
  <c r="L16841" i="1"/>
  <c r="L16842" i="1"/>
  <c r="L16843" i="1"/>
  <c r="L16844" i="1"/>
  <c r="L16845" i="1"/>
  <c r="L16846" i="1"/>
  <c r="L16847" i="1"/>
  <c r="L16848" i="1"/>
  <c r="L16849" i="1"/>
  <c r="L16850" i="1"/>
  <c r="L16851" i="1"/>
  <c r="L16852" i="1"/>
  <c r="L16853" i="1"/>
  <c r="L16854" i="1"/>
  <c r="L16855" i="1"/>
  <c r="L16856" i="1"/>
  <c r="L16857" i="1"/>
  <c r="L16858" i="1"/>
  <c r="L16859" i="1"/>
  <c r="L16860" i="1"/>
  <c r="L16861" i="1"/>
  <c r="L16862" i="1"/>
  <c r="L16863" i="1"/>
  <c r="L16864" i="1"/>
  <c r="L16865" i="1"/>
  <c r="L16866" i="1"/>
  <c r="L16867" i="1"/>
  <c r="L16868" i="1"/>
  <c r="L16869" i="1"/>
  <c r="L16870" i="1"/>
  <c r="L16871" i="1"/>
  <c r="L16872" i="1"/>
  <c r="L16873" i="1"/>
  <c r="L16874" i="1"/>
  <c r="L16875" i="1"/>
  <c r="L16876" i="1"/>
  <c r="L16877" i="1"/>
  <c r="L16878" i="1"/>
  <c r="L16879" i="1"/>
  <c r="L16880" i="1"/>
  <c r="L16881" i="1"/>
  <c r="L16882" i="1"/>
  <c r="L16883" i="1"/>
  <c r="L16884" i="1"/>
  <c r="L16885" i="1"/>
  <c r="L16886" i="1"/>
  <c r="L16887" i="1"/>
  <c r="L16888" i="1"/>
  <c r="L16889" i="1"/>
  <c r="L16890" i="1"/>
  <c r="L16891" i="1"/>
  <c r="L16892" i="1"/>
  <c r="L16893" i="1"/>
  <c r="L16894" i="1"/>
  <c r="L16895" i="1"/>
  <c r="L16896" i="1"/>
  <c r="L16897" i="1"/>
  <c r="L16898" i="1"/>
  <c r="L16899" i="1"/>
  <c r="L16900" i="1"/>
  <c r="L16901" i="1"/>
  <c r="L16902" i="1"/>
  <c r="L16903" i="1"/>
  <c r="L16904" i="1"/>
  <c r="L16905" i="1"/>
  <c r="L16906" i="1"/>
  <c r="L16907" i="1"/>
  <c r="L16908" i="1"/>
  <c r="L16909" i="1"/>
  <c r="L16910" i="1"/>
  <c r="L16911" i="1"/>
  <c r="L16912" i="1"/>
  <c r="L16913" i="1"/>
  <c r="L16914" i="1"/>
  <c r="L16915" i="1"/>
  <c r="L16916" i="1"/>
  <c r="L16917" i="1"/>
  <c r="L16918" i="1"/>
  <c r="L16919" i="1"/>
  <c r="L16920" i="1"/>
  <c r="L16921" i="1"/>
  <c r="L16922" i="1"/>
  <c r="L16923" i="1"/>
  <c r="L16924" i="1"/>
  <c r="L16925" i="1"/>
  <c r="L16926" i="1"/>
  <c r="L16927" i="1"/>
  <c r="L16928" i="1"/>
  <c r="L16929" i="1"/>
  <c r="L16930" i="1"/>
  <c r="L16931" i="1"/>
  <c r="L16932" i="1"/>
  <c r="L16933" i="1"/>
  <c r="L16934" i="1"/>
  <c r="L16935" i="1"/>
  <c r="L16936" i="1"/>
  <c r="L16937" i="1"/>
  <c r="L16938" i="1"/>
  <c r="L16939" i="1"/>
  <c r="L16940" i="1"/>
  <c r="L16941" i="1"/>
  <c r="L16942" i="1"/>
  <c r="L16943" i="1"/>
  <c r="L16944" i="1"/>
  <c r="L16945" i="1"/>
  <c r="L16946" i="1"/>
  <c r="L16947" i="1"/>
  <c r="L16948" i="1"/>
  <c r="L16949" i="1"/>
  <c r="L16950" i="1"/>
  <c r="L16951" i="1"/>
  <c r="L16952" i="1"/>
  <c r="L16953" i="1"/>
  <c r="L16954" i="1"/>
  <c r="L16955" i="1"/>
  <c r="L16956" i="1"/>
  <c r="L16957" i="1"/>
  <c r="L16958" i="1"/>
  <c r="L16959" i="1"/>
  <c r="L16960" i="1"/>
  <c r="L16961" i="1"/>
  <c r="L16962" i="1"/>
  <c r="L16963" i="1"/>
  <c r="L16964" i="1"/>
  <c r="L16965" i="1"/>
  <c r="L16966" i="1"/>
  <c r="L16967" i="1"/>
  <c r="L16968" i="1"/>
  <c r="L16969" i="1"/>
  <c r="L16970" i="1"/>
  <c r="L16971" i="1"/>
  <c r="L16972" i="1"/>
  <c r="L16973" i="1"/>
  <c r="L16974" i="1"/>
  <c r="L16975" i="1"/>
  <c r="L16976" i="1"/>
  <c r="L16977" i="1"/>
  <c r="L16978" i="1"/>
  <c r="L16979" i="1"/>
  <c r="L16980" i="1"/>
  <c r="L16981" i="1"/>
  <c r="L16982" i="1"/>
  <c r="L16983" i="1"/>
  <c r="L16984" i="1"/>
  <c r="L16985" i="1"/>
  <c r="L16986" i="1"/>
  <c r="L16987" i="1"/>
  <c r="L16988" i="1"/>
  <c r="L16989" i="1"/>
  <c r="L16990" i="1"/>
  <c r="L16991" i="1"/>
  <c r="L16992" i="1"/>
  <c r="L16993" i="1"/>
  <c r="L16994" i="1"/>
  <c r="L16995" i="1"/>
  <c r="L16996" i="1"/>
  <c r="L16997" i="1"/>
  <c r="L16998" i="1"/>
  <c r="L16999" i="1"/>
  <c r="L17000" i="1"/>
  <c r="L17001" i="1"/>
  <c r="L17002" i="1"/>
  <c r="L17003" i="1"/>
  <c r="L17004" i="1"/>
  <c r="L17005" i="1"/>
  <c r="L17006" i="1"/>
  <c r="L17007" i="1"/>
  <c r="L17008" i="1"/>
  <c r="L17009" i="1"/>
  <c r="L17010" i="1"/>
  <c r="L17011" i="1"/>
  <c r="L17012" i="1"/>
  <c r="L17013" i="1"/>
  <c r="L17014" i="1"/>
  <c r="L17015" i="1"/>
  <c r="L17016" i="1"/>
  <c r="L17017" i="1"/>
  <c r="L17018" i="1"/>
  <c r="L17019" i="1"/>
  <c r="L17020" i="1"/>
  <c r="L17021" i="1"/>
  <c r="L17022" i="1"/>
  <c r="L17023" i="1"/>
  <c r="L17024" i="1"/>
  <c r="L17025" i="1"/>
  <c r="L17026" i="1"/>
  <c r="L17027" i="1"/>
  <c r="L17028" i="1"/>
  <c r="L17029" i="1"/>
  <c r="L17030" i="1"/>
  <c r="L17031" i="1"/>
  <c r="L17032" i="1"/>
  <c r="L17033" i="1"/>
  <c r="L17034" i="1"/>
  <c r="L17035" i="1"/>
  <c r="L17036" i="1"/>
  <c r="L17037" i="1"/>
  <c r="L17038" i="1"/>
  <c r="L17039" i="1"/>
  <c r="L17040" i="1"/>
  <c r="L17041" i="1"/>
  <c r="L17042" i="1"/>
  <c r="L17043" i="1"/>
  <c r="L17044" i="1"/>
  <c r="L17045" i="1"/>
  <c r="L17046" i="1"/>
  <c r="L17047" i="1"/>
  <c r="L17048" i="1"/>
  <c r="L17049" i="1"/>
  <c r="L17050" i="1"/>
  <c r="L17051" i="1"/>
  <c r="L17052" i="1"/>
  <c r="L17053" i="1"/>
  <c r="L17054" i="1"/>
  <c r="L17055" i="1"/>
  <c r="L17056" i="1"/>
  <c r="L17057" i="1"/>
  <c r="L17058" i="1"/>
  <c r="L17059" i="1"/>
  <c r="L17060" i="1"/>
  <c r="L17061" i="1"/>
  <c r="L17062" i="1"/>
  <c r="L17063" i="1"/>
  <c r="L17064" i="1"/>
  <c r="L17065" i="1"/>
  <c r="L17066" i="1"/>
  <c r="L17067" i="1"/>
  <c r="L17068" i="1"/>
  <c r="L17069" i="1"/>
  <c r="L17070" i="1"/>
  <c r="L17071" i="1"/>
  <c r="L17072" i="1"/>
  <c r="L17073" i="1"/>
  <c r="L17074" i="1"/>
  <c r="L17075" i="1"/>
  <c r="L17076" i="1"/>
  <c r="L17077" i="1"/>
  <c r="L17078" i="1"/>
  <c r="L17079" i="1"/>
  <c r="L17080" i="1"/>
  <c r="L17081" i="1"/>
  <c r="L17082" i="1"/>
  <c r="L17083" i="1"/>
  <c r="L17084" i="1"/>
  <c r="L17085" i="1"/>
  <c r="L17086" i="1"/>
  <c r="L17087" i="1"/>
  <c r="L17088" i="1"/>
  <c r="L17089" i="1"/>
  <c r="L17090" i="1"/>
  <c r="L17091" i="1"/>
  <c r="L17092" i="1"/>
  <c r="L17093" i="1"/>
  <c r="L17094" i="1"/>
  <c r="L17095" i="1"/>
  <c r="L17096" i="1"/>
  <c r="L17097" i="1"/>
  <c r="L17098" i="1"/>
  <c r="L17099" i="1"/>
  <c r="L17100" i="1"/>
  <c r="L17101" i="1"/>
  <c r="L17102" i="1"/>
  <c r="L17103" i="1"/>
  <c r="L17104" i="1"/>
  <c r="L17105" i="1"/>
  <c r="L17106" i="1"/>
  <c r="L17107" i="1"/>
  <c r="L17108" i="1"/>
  <c r="L17109" i="1"/>
  <c r="L17110" i="1"/>
  <c r="L17111" i="1"/>
  <c r="L17112" i="1"/>
  <c r="L17113" i="1"/>
  <c r="L17114" i="1"/>
  <c r="L17115" i="1"/>
  <c r="L17116" i="1"/>
  <c r="L17117" i="1"/>
  <c r="L17118" i="1"/>
  <c r="L17119" i="1"/>
  <c r="L17120" i="1"/>
  <c r="L17121" i="1"/>
  <c r="L17122" i="1"/>
  <c r="L17123" i="1"/>
  <c r="L17124" i="1"/>
  <c r="L17125" i="1"/>
  <c r="L17126" i="1"/>
  <c r="L17127" i="1"/>
  <c r="L17128" i="1"/>
  <c r="L17129" i="1"/>
  <c r="L17130" i="1"/>
  <c r="L17131" i="1"/>
  <c r="L17132" i="1"/>
  <c r="L17133" i="1"/>
  <c r="L17134" i="1"/>
  <c r="L17135" i="1"/>
  <c r="L17136" i="1"/>
  <c r="L17137" i="1"/>
  <c r="L17138" i="1"/>
  <c r="L17139" i="1"/>
  <c r="L17140" i="1"/>
  <c r="L17141" i="1"/>
  <c r="L17142" i="1"/>
  <c r="L17143" i="1"/>
  <c r="L17144" i="1"/>
  <c r="L17145" i="1"/>
  <c r="L17146" i="1"/>
  <c r="L17147" i="1"/>
  <c r="L17148" i="1"/>
  <c r="L17149" i="1"/>
  <c r="L17150" i="1"/>
  <c r="L17151" i="1"/>
  <c r="L17152" i="1"/>
  <c r="L17153" i="1"/>
  <c r="L17154" i="1"/>
  <c r="L17155" i="1"/>
  <c r="L17156" i="1"/>
  <c r="L17157" i="1"/>
  <c r="L17158" i="1"/>
  <c r="L17159" i="1"/>
  <c r="L17160" i="1"/>
  <c r="L17161" i="1"/>
  <c r="L17162" i="1"/>
  <c r="L17163" i="1"/>
  <c r="L17164" i="1"/>
  <c r="L17165" i="1"/>
  <c r="L17166" i="1"/>
  <c r="L17167" i="1"/>
  <c r="L17168" i="1"/>
  <c r="L17169" i="1"/>
  <c r="L17170" i="1"/>
  <c r="L17171" i="1"/>
  <c r="L17172" i="1"/>
  <c r="L17173" i="1"/>
  <c r="L17174" i="1"/>
  <c r="L17175" i="1"/>
  <c r="L17176" i="1"/>
  <c r="L17177" i="1"/>
  <c r="L17178" i="1"/>
  <c r="L17179" i="1"/>
  <c r="L17180" i="1"/>
  <c r="L17181" i="1"/>
  <c r="L17182" i="1"/>
  <c r="L17183" i="1"/>
  <c r="L17184" i="1"/>
  <c r="L17185" i="1"/>
  <c r="L17186" i="1"/>
  <c r="L17187" i="1"/>
  <c r="L17188" i="1"/>
  <c r="L17189" i="1"/>
  <c r="L17190" i="1"/>
  <c r="L17191" i="1"/>
  <c r="L17192" i="1"/>
  <c r="L17193" i="1"/>
  <c r="L17194" i="1"/>
  <c r="L17195" i="1"/>
  <c r="L17196" i="1"/>
  <c r="L17197" i="1"/>
  <c r="L17198" i="1"/>
  <c r="L17199" i="1"/>
  <c r="L17200" i="1"/>
  <c r="L17201" i="1"/>
  <c r="L17202" i="1"/>
  <c r="L17203" i="1"/>
  <c r="L17204" i="1"/>
  <c r="L17205" i="1"/>
  <c r="L17206" i="1"/>
  <c r="L17207" i="1"/>
  <c r="L17208" i="1"/>
  <c r="L17209" i="1"/>
  <c r="L17210" i="1"/>
  <c r="L17211" i="1"/>
  <c r="L17212" i="1"/>
  <c r="L17213" i="1"/>
  <c r="L17214" i="1"/>
  <c r="L17215" i="1"/>
  <c r="L17216" i="1"/>
  <c r="L17217" i="1"/>
  <c r="L17218" i="1"/>
  <c r="L17219" i="1"/>
  <c r="L17220" i="1"/>
  <c r="L17221" i="1"/>
  <c r="L17222" i="1"/>
  <c r="L17223" i="1"/>
  <c r="L17224" i="1"/>
  <c r="L17225" i="1"/>
  <c r="L17226" i="1"/>
  <c r="L17227" i="1"/>
  <c r="L17228" i="1"/>
  <c r="L17229" i="1"/>
  <c r="L17230" i="1"/>
  <c r="L17231" i="1"/>
  <c r="L17232" i="1"/>
  <c r="L17233" i="1"/>
  <c r="L2" i="1"/>
  <c r="D8" i="7"/>
  <c r="I32" i="7"/>
  <c r="I30" i="7"/>
  <c r="I27" i="7"/>
  <c r="I24" i="7"/>
  <c r="I23" i="7"/>
  <c r="I21" i="7"/>
  <c r="I13" i="7"/>
  <c r="I10" i="7"/>
  <c r="I6" i="7"/>
  <c r="D5" i="7"/>
  <c r="D4" i="7"/>
  <c r="D3" i="7"/>
  <c r="AL7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E6" i="3"/>
  <c r="AE279" i="3" s="1"/>
  <c r="AE35" i="3" s="1"/>
  <c r="AD6" i="3"/>
  <c r="AD279" i="3" s="1"/>
  <c r="AD35" i="3" s="1"/>
  <c r="AC6" i="3"/>
  <c r="AC279" i="3" s="1"/>
  <c r="AC35" i="3" s="1"/>
  <c r="AB6" i="3"/>
  <c r="AB279" i="3" s="1"/>
  <c r="AB35" i="3" s="1"/>
  <c r="AL35" i="3" s="1"/>
  <c r="AA6" i="3"/>
  <c r="AA279" i="3" s="1"/>
  <c r="AA35" i="3" s="1"/>
  <c r="Z6" i="3"/>
  <c r="Z279" i="3" s="1"/>
  <c r="Z35" i="3" s="1"/>
  <c r="AL5" i="3"/>
  <c r="AH280" i="3"/>
  <c r="AH281" i="3"/>
  <c r="AH282" i="3"/>
  <c r="AH283" i="3"/>
  <c r="AH284" i="3"/>
  <c r="AH285" i="3"/>
  <c r="AH286" i="3"/>
  <c r="AH287" i="3"/>
  <c r="AH288" i="3"/>
  <c r="AH289" i="3"/>
  <c r="AH290" i="3"/>
  <c r="AH291" i="3"/>
  <c r="AH292" i="3"/>
  <c r="AH293" i="3"/>
  <c r="AH294" i="3"/>
  <c r="J7" i="3"/>
  <c r="J8" i="3"/>
  <c r="U7" i="3"/>
  <c r="V127" i="3"/>
  <c r="V68" i="3"/>
  <c r="V263" i="3"/>
  <c r="V207" i="3"/>
  <c r="V101" i="3"/>
  <c r="V240" i="3"/>
  <c r="V193" i="3"/>
  <c r="V24" i="3"/>
  <c r="V124" i="3"/>
  <c r="V164" i="3"/>
  <c r="V15" i="3"/>
  <c r="V47" i="3"/>
  <c r="V77" i="3"/>
  <c r="V130" i="3"/>
  <c r="V96" i="3"/>
  <c r="V93" i="3"/>
  <c r="V166" i="3"/>
  <c r="V33" i="3"/>
  <c r="V43" i="3"/>
  <c r="V201" i="3"/>
  <c r="V158" i="3"/>
  <c r="V186" i="3"/>
  <c r="V206" i="3"/>
  <c r="V114" i="3"/>
  <c r="V97" i="3"/>
  <c r="V151" i="3"/>
  <c r="V19" i="3"/>
  <c r="V232" i="3"/>
  <c r="V121" i="3"/>
  <c r="V53" i="3"/>
  <c r="V179" i="3"/>
  <c r="V212" i="3"/>
  <c r="V157" i="3"/>
  <c r="V137" i="3"/>
  <c r="V11" i="3"/>
  <c r="V264" i="3"/>
  <c r="V250" i="3"/>
  <c r="V208" i="3"/>
  <c r="V203" i="3"/>
  <c r="V265" i="3"/>
  <c r="V78" i="3"/>
  <c r="V73" i="3"/>
  <c r="V233" i="3"/>
  <c r="V168" i="3"/>
  <c r="V243" i="3"/>
  <c r="V131" i="3"/>
  <c r="V123" i="3"/>
  <c r="V61" i="3"/>
  <c r="V90" i="3"/>
  <c r="V117" i="3"/>
  <c r="V65" i="3"/>
  <c r="V44" i="3"/>
  <c r="V52" i="3"/>
  <c r="V155" i="3"/>
  <c r="V235" i="3"/>
  <c r="V103" i="3"/>
  <c r="V95" i="3"/>
  <c r="V28" i="3"/>
  <c r="V134" i="3"/>
  <c r="V161" i="3"/>
  <c r="V202" i="3"/>
  <c r="V59" i="3"/>
  <c r="V135" i="3"/>
  <c r="V195" i="3"/>
  <c r="V237" i="3"/>
  <c r="V175" i="3"/>
  <c r="V54" i="3"/>
  <c r="V38" i="3"/>
  <c r="V241" i="3"/>
  <c r="V189" i="3"/>
  <c r="V129" i="3"/>
  <c r="V209" i="3"/>
  <c r="V102" i="3"/>
  <c r="V36" i="3"/>
  <c r="V122" i="3"/>
  <c r="V128" i="3"/>
  <c r="V51" i="3"/>
  <c r="V194" i="3"/>
  <c r="V216" i="3"/>
  <c r="V211" i="3"/>
  <c r="V266" i="3"/>
  <c r="V118" i="3"/>
  <c r="V165" i="3"/>
  <c r="V213" i="3"/>
  <c r="V162" i="3"/>
  <c r="V169" i="3"/>
  <c r="V267" i="3"/>
  <c r="V132" i="3"/>
  <c r="V49" i="3"/>
  <c r="V147" i="3"/>
  <c r="V10" i="3"/>
  <c r="V21" i="3"/>
  <c r="V16" i="3"/>
  <c r="V69" i="3"/>
  <c r="V58" i="3"/>
  <c r="V268" i="3"/>
  <c r="V83" i="3"/>
  <c r="V40" i="3"/>
  <c r="V115" i="3"/>
  <c r="V9" i="3"/>
  <c r="V105" i="3"/>
  <c r="V20" i="3"/>
  <c r="V113" i="3"/>
  <c r="V246" i="3"/>
  <c r="V76" i="3"/>
  <c r="V109" i="3"/>
  <c r="V190" i="3"/>
  <c r="V64" i="3"/>
  <c r="V104" i="3"/>
  <c r="V176" i="3"/>
  <c r="V177" i="3"/>
  <c r="V84" i="3"/>
  <c r="V224" i="3"/>
  <c r="V60" i="3"/>
  <c r="V63" i="3"/>
  <c r="V163" i="3"/>
  <c r="V185" i="3"/>
  <c r="V29" i="3"/>
  <c r="V198" i="3"/>
  <c r="V192" i="3"/>
  <c r="V66" i="3"/>
  <c r="V245" i="3"/>
  <c r="V205" i="3"/>
  <c r="V172" i="3"/>
  <c r="V152" i="3"/>
  <c r="V269" i="3"/>
  <c r="V14" i="3"/>
  <c r="V236" i="3"/>
  <c r="V270" i="3"/>
  <c r="V110" i="3"/>
  <c r="V154" i="3"/>
  <c r="V248" i="3"/>
  <c r="V92" i="3"/>
  <c r="V141" i="3"/>
  <c r="V112" i="3"/>
  <c r="V171" i="3"/>
  <c r="V227" i="3"/>
  <c r="V153" i="3"/>
  <c r="V42" i="3"/>
  <c r="V150" i="3"/>
  <c r="V87" i="3"/>
  <c r="V144" i="3"/>
  <c r="V184" i="3"/>
  <c r="V71" i="3"/>
  <c r="V254" i="3"/>
  <c r="V271" i="3"/>
  <c r="V79" i="3"/>
  <c r="V94" i="3"/>
  <c r="V34" i="3"/>
  <c r="V217" i="3"/>
  <c r="V108" i="3"/>
  <c r="V146" i="3"/>
  <c r="V149" i="3"/>
  <c r="V86" i="3"/>
  <c r="V75" i="3"/>
  <c r="V39" i="3"/>
  <c r="V56" i="3"/>
  <c r="V258" i="3"/>
  <c r="V85" i="3"/>
  <c r="V230" i="3"/>
  <c r="V45" i="3"/>
  <c r="V8" i="3"/>
  <c r="V197" i="3"/>
  <c r="V253" i="3"/>
  <c r="V223" i="3"/>
  <c r="V210" i="3"/>
  <c r="V218" i="3"/>
  <c r="V222" i="3"/>
  <c r="V220" i="3"/>
  <c r="V272" i="3"/>
  <c r="V238" i="3"/>
  <c r="V18" i="3"/>
  <c r="V126" i="3"/>
  <c r="V80" i="3"/>
  <c r="V196" i="3"/>
  <c r="V182" i="3"/>
  <c r="V32" i="3"/>
  <c r="V181" i="3"/>
  <c r="V55" i="3"/>
  <c r="V62" i="3"/>
  <c r="V215" i="3"/>
  <c r="V188" i="3"/>
  <c r="V13" i="3"/>
  <c r="V142" i="3"/>
  <c r="V41" i="3"/>
  <c r="V111" i="3"/>
  <c r="V156" i="3"/>
  <c r="V191" i="3"/>
  <c r="V48" i="3"/>
  <c r="V74" i="3"/>
  <c r="V88" i="3"/>
  <c r="V125" i="3"/>
  <c r="V26" i="3"/>
  <c r="V229" i="3"/>
  <c r="V173" i="3"/>
  <c r="V273" i="3"/>
  <c r="V234" i="3"/>
  <c r="V91" i="3"/>
  <c r="V99" i="3"/>
  <c r="V22" i="3"/>
  <c r="V81" i="3"/>
  <c r="V239" i="3"/>
  <c r="V256" i="3"/>
  <c r="V160" i="3"/>
  <c r="V12" i="3"/>
  <c r="V37" i="3"/>
  <c r="V119" i="3"/>
  <c r="V27" i="3"/>
  <c r="V225" i="3"/>
  <c r="V25" i="3"/>
  <c r="V72" i="3"/>
  <c r="V252" i="3"/>
  <c r="V275" i="3"/>
  <c r="V106" i="3"/>
  <c r="V139" i="3"/>
  <c r="V100" i="3"/>
  <c r="V140" i="3"/>
  <c r="AG250" i="3"/>
  <c r="AG261" i="3"/>
  <c r="AG50" i="3"/>
  <c r="AG237" i="3"/>
  <c r="AG242" i="3"/>
  <c r="AG241" i="3"/>
  <c r="AG204" i="3"/>
  <c r="AG187" i="3"/>
  <c r="AG128" i="3"/>
  <c r="AG211" i="3"/>
  <c r="AG70" i="3"/>
  <c r="AG262" i="3"/>
  <c r="AG259" i="3"/>
  <c r="AG205" i="3"/>
  <c r="AG148" i="3"/>
  <c r="AG89" i="3"/>
  <c r="AG251" i="3"/>
  <c r="AG258" i="3"/>
  <c r="AG230" i="3"/>
  <c r="AG167" i="3"/>
  <c r="AG255" i="3"/>
  <c r="AG219" i="3"/>
  <c r="AG249" i="3"/>
  <c r="AG226" i="3"/>
  <c r="AG200" i="3"/>
  <c r="AG228" i="3"/>
  <c r="AG67" i="3"/>
  <c r="AG116" i="3"/>
  <c r="AG244" i="3"/>
  <c r="AG257" i="3"/>
  <c r="AG231" i="3"/>
  <c r="G6" i="3"/>
  <c r="G279" i="3" s="1"/>
  <c r="G35" i="3" s="1"/>
  <c r="H6" i="3"/>
  <c r="H279" i="3" s="1"/>
  <c r="H35" i="3" s="1"/>
  <c r="F6" i="3"/>
  <c r="F279" i="3" s="1"/>
  <c r="F35" i="3" s="1"/>
  <c r="E6" i="3"/>
  <c r="E279" i="3" s="1"/>
  <c r="E35" i="3" s="1"/>
  <c r="D6" i="3"/>
  <c r="D279" i="3" s="1"/>
  <c r="D35" i="3" s="1"/>
  <c r="C6" i="3"/>
  <c r="C279" i="3" s="1"/>
  <c r="C35" i="3" s="1"/>
  <c r="O6" i="3"/>
  <c r="O279" i="3" s="1"/>
  <c r="O35" i="3" s="1"/>
  <c r="P6" i="3"/>
  <c r="N6" i="3"/>
  <c r="M1" i="3"/>
  <c r="J127" i="3"/>
  <c r="J68" i="3"/>
  <c r="J207" i="3"/>
  <c r="J101" i="3"/>
  <c r="J240" i="3"/>
  <c r="J231" i="3"/>
  <c r="J193" i="3"/>
  <c r="J24" i="3"/>
  <c r="J124" i="3"/>
  <c r="J164" i="3"/>
  <c r="J15" i="3"/>
  <c r="J47" i="3"/>
  <c r="J77" i="3"/>
  <c r="J130" i="3"/>
  <c r="J96" i="3"/>
  <c r="J93" i="3"/>
  <c r="J166" i="3"/>
  <c r="J33" i="3"/>
  <c r="J43" i="3"/>
  <c r="J201" i="3"/>
  <c r="J158" i="3"/>
  <c r="J186" i="3"/>
  <c r="J206" i="3"/>
  <c r="J199" i="3"/>
  <c r="J97" i="3"/>
  <c r="J151" i="3"/>
  <c r="J19" i="3"/>
  <c r="J232" i="3"/>
  <c r="J121" i="3"/>
  <c r="J53" i="3"/>
  <c r="J179" i="3"/>
  <c r="J212" i="3"/>
  <c r="J157" i="3"/>
  <c r="J11" i="3"/>
  <c r="J180" i="3"/>
  <c r="J250" i="3"/>
  <c r="J208" i="3"/>
  <c r="J203" i="3"/>
  <c r="J78" i="3"/>
  <c r="J261" i="3"/>
  <c r="J73" i="3"/>
  <c r="J233" i="3"/>
  <c r="J168" i="3"/>
  <c r="J243" i="3"/>
  <c r="J131" i="3"/>
  <c r="J123" i="3"/>
  <c r="J61" i="3"/>
  <c r="J90" i="3"/>
  <c r="J117" i="3"/>
  <c r="J65" i="3"/>
  <c r="J44" i="3"/>
  <c r="J50" i="3"/>
  <c r="J31" i="3"/>
  <c r="J136" i="3"/>
  <c r="J214" i="3"/>
  <c r="J52" i="3"/>
  <c r="J155" i="3"/>
  <c r="J235" i="3"/>
  <c r="J103" i="3"/>
  <c r="J159" i="3"/>
  <c r="J95" i="3"/>
  <c r="J28" i="3"/>
  <c r="J134" i="3"/>
  <c r="J161" i="3"/>
  <c r="J202" i="3"/>
  <c r="J59" i="3"/>
  <c r="J135" i="3"/>
  <c r="J195" i="3"/>
  <c r="J237" i="3"/>
  <c r="J46" i="3"/>
  <c r="J236" i="3"/>
  <c r="J174" i="3"/>
  <c r="J175" i="3"/>
  <c r="J54" i="3"/>
  <c r="J143" i="3"/>
  <c r="J57" i="3"/>
  <c r="J138" i="3"/>
  <c r="J247" i="3"/>
  <c r="J38" i="3"/>
  <c r="J242" i="3"/>
  <c r="J241" i="3"/>
  <c r="J204" i="3"/>
  <c r="J189" i="3"/>
  <c r="J187" i="3"/>
  <c r="J129" i="3"/>
  <c r="J209" i="3"/>
  <c r="J102" i="3"/>
  <c r="J36" i="3"/>
  <c r="J122" i="3"/>
  <c r="J128" i="3"/>
  <c r="J51" i="3"/>
  <c r="J194" i="3"/>
  <c r="J216" i="3"/>
  <c r="J211" i="3"/>
  <c r="J118" i="3"/>
  <c r="J165" i="3"/>
  <c r="J213" i="3"/>
  <c r="J162" i="3"/>
  <c r="J169" i="3"/>
  <c r="J132" i="3"/>
  <c r="J82" i="3"/>
  <c r="J49" i="3"/>
  <c r="J147" i="3"/>
  <c r="J10" i="3"/>
  <c r="J21" i="3"/>
  <c r="J69" i="3"/>
  <c r="J58" i="3"/>
  <c r="J16" i="3"/>
  <c r="J83" i="3"/>
  <c r="J40" i="3"/>
  <c r="J115" i="3"/>
  <c r="J9" i="3"/>
  <c r="J70" i="3"/>
  <c r="J105" i="3"/>
  <c r="J20" i="3"/>
  <c r="J113" i="3"/>
  <c r="J246" i="3"/>
  <c r="J76" i="3"/>
  <c r="J262" i="3"/>
  <c r="J109" i="3"/>
  <c r="J190" i="3"/>
  <c r="J64" i="3"/>
  <c r="J104" i="3"/>
  <c r="J259" i="3"/>
  <c r="J176" i="3"/>
  <c r="J177" i="3"/>
  <c r="J84" i="3"/>
  <c r="J224" i="3"/>
  <c r="J60" i="3"/>
  <c r="J63" i="3"/>
  <c r="J178" i="3"/>
  <c r="J107" i="3"/>
  <c r="J163" i="3"/>
  <c r="J185" i="3"/>
  <c r="J29" i="3"/>
  <c r="J198" i="3"/>
  <c r="J192" i="3"/>
  <c r="J66" i="3"/>
  <c r="J245" i="3"/>
  <c r="J205" i="3"/>
  <c r="J172" i="3"/>
  <c r="J152" i="3"/>
  <c r="J14" i="3"/>
  <c r="J110" i="3"/>
  <c r="J154" i="3"/>
  <c r="J248" i="3"/>
  <c r="J92" i="3"/>
  <c r="J141" i="3"/>
  <c r="J112" i="3"/>
  <c r="J171" i="3"/>
  <c r="J227" i="3"/>
  <c r="J153" i="3"/>
  <c r="J148" i="3"/>
  <c r="J89" i="3"/>
  <c r="J42" i="3"/>
  <c r="J150" i="3"/>
  <c r="J87" i="3"/>
  <c r="J144" i="3"/>
  <c r="J184" i="3"/>
  <c r="J71" i="3"/>
  <c r="J254" i="3"/>
  <c r="J79" i="3"/>
  <c r="J183" i="3"/>
  <c r="J94" i="3"/>
  <c r="J34" i="3"/>
  <c r="J251" i="3"/>
  <c r="J217" i="3"/>
  <c r="J108" i="3"/>
  <c r="J146" i="3"/>
  <c r="J149" i="3"/>
  <c r="J170" i="3"/>
  <c r="J86" i="3"/>
  <c r="J75" i="3"/>
  <c r="J114" i="3"/>
  <c r="J39" i="3"/>
  <c r="J56" i="3"/>
  <c r="J258" i="3"/>
  <c r="J85" i="3"/>
  <c r="J137" i="3"/>
  <c r="J17" i="3"/>
  <c r="J98" i="3"/>
  <c r="J142" i="3"/>
  <c r="J221" i="3"/>
  <c r="J120" i="3"/>
  <c r="J230" i="3"/>
  <c r="J167" i="3"/>
  <c r="J45" i="3"/>
  <c r="J197" i="3"/>
  <c r="J255" i="3"/>
  <c r="J219" i="3"/>
  <c r="J249" i="3"/>
  <c r="J253" i="3"/>
  <c r="J210" i="3"/>
  <c r="J181" i="3"/>
  <c r="J220" i="3"/>
  <c r="J238" i="3"/>
  <c r="J226" i="3"/>
  <c r="J18" i="3"/>
  <c r="J126" i="3"/>
  <c r="J80" i="3"/>
  <c r="J196" i="3"/>
  <c r="J182" i="3"/>
  <c r="J32" i="3"/>
  <c r="J55" i="3"/>
  <c r="J62" i="3"/>
  <c r="J215" i="3"/>
  <c r="J188" i="3"/>
  <c r="J13" i="3"/>
  <c r="J41" i="3"/>
  <c r="J111" i="3"/>
  <c r="J223" i="3"/>
  <c r="J260" i="3"/>
  <c r="J218" i="3"/>
  <c r="J222" i="3"/>
  <c r="J200" i="3"/>
  <c r="J156" i="3"/>
  <c r="J191" i="3"/>
  <c r="J48" i="3"/>
  <c r="J74" i="3"/>
  <c r="J88" i="3"/>
  <c r="J23" i="3"/>
  <c r="J125" i="3"/>
  <c r="J228" i="3"/>
  <c r="J26" i="3"/>
  <c r="J229" i="3"/>
  <c r="J173" i="3"/>
  <c r="J234" i="3"/>
  <c r="J91" i="3"/>
  <c r="J99" i="3"/>
  <c r="J22" i="3"/>
  <c r="J81" i="3"/>
  <c r="J239" i="3"/>
  <c r="J256" i="3"/>
  <c r="J160" i="3"/>
  <c r="J12" i="3"/>
  <c r="J30" i="3"/>
  <c r="J37" i="3"/>
  <c r="J145" i="3"/>
  <c r="J133" i="3"/>
  <c r="J5" i="3"/>
  <c r="J119" i="3"/>
  <c r="J67" i="3"/>
  <c r="J27" i="3"/>
  <c r="J225" i="3"/>
  <c r="J25" i="3"/>
  <c r="J72" i="3"/>
  <c r="J252" i="3"/>
  <c r="J106" i="3"/>
  <c r="J116" i="3"/>
  <c r="J244" i="3"/>
  <c r="J139" i="3"/>
  <c r="J257" i="3"/>
  <c r="J100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3" i="3"/>
  <c r="J140" i="3"/>
  <c r="AQ6" i="3" l="1"/>
  <c r="AO6" i="3" s="1"/>
  <c r="P279" i="3"/>
  <c r="P35" i="3" s="1"/>
  <c r="AQ35" i="3" s="1"/>
  <c r="AO35" i="3" s="1"/>
  <c r="AM3" i="3"/>
  <c r="AK35" i="3"/>
  <c r="AJ35" i="3" s="1"/>
  <c r="AK6" i="3"/>
  <c r="AJ6" i="3" s="1"/>
  <c r="AL6" i="3"/>
  <c r="AM6" i="3" s="1"/>
  <c r="AM5" i="3"/>
  <c r="AM269" i="3"/>
  <c r="AM261" i="3"/>
  <c r="AM253" i="3"/>
  <c r="AM245" i="3"/>
  <c r="AM237" i="3"/>
  <c r="AM229" i="3"/>
  <c r="AM221" i="3"/>
  <c r="AM213" i="3"/>
  <c r="AM205" i="3"/>
  <c r="AM197" i="3"/>
  <c r="AM189" i="3"/>
  <c r="AM181" i="3"/>
  <c r="AM173" i="3"/>
  <c r="AM165" i="3"/>
  <c r="AM157" i="3"/>
  <c r="AM149" i="3"/>
  <c r="AM141" i="3"/>
  <c r="AM133" i="3"/>
  <c r="AM125" i="3"/>
  <c r="AM117" i="3"/>
  <c r="AM109" i="3"/>
  <c r="AM101" i="3"/>
  <c r="AM93" i="3"/>
  <c r="AM85" i="3"/>
  <c r="AM77" i="3"/>
  <c r="AM69" i="3"/>
  <c r="AM61" i="3"/>
  <c r="AM53" i="3"/>
  <c r="AM45" i="3"/>
  <c r="AM37" i="3"/>
  <c r="AM29" i="3"/>
  <c r="AM21" i="3"/>
  <c r="AM13" i="3"/>
  <c r="AM276" i="3"/>
  <c r="AM268" i="3"/>
  <c r="AM260" i="3"/>
  <c r="AM252" i="3"/>
  <c r="AM244" i="3"/>
  <c r="AM236" i="3"/>
  <c r="AM228" i="3"/>
  <c r="AM220" i="3"/>
  <c r="AM212" i="3"/>
  <c r="AM204" i="3"/>
  <c r="AM196" i="3"/>
  <c r="AM188" i="3"/>
  <c r="AM180" i="3"/>
  <c r="AM172" i="3"/>
  <c r="AM164" i="3"/>
  <c r="AM156" i="3"/>
  <c r="AM148" i="3"/>
  <c r="AM140" i="3"/>
  <c r="AM132" i="3"/>
  <c r="AM124" i="3"/>
  <c r="AM116" i="3"/>
  <c r="AM108" i="3"/>
  <c r="AM100" i="3"/>
  <c r="AM92" i="3"/>
  <c r="AM84" i="3"/>
  <c r="AM76" i="3"/>
  <c r="AM68" i="3"/>
  <c r="AM60" i="3"/>
  <c r="AM52" i="3"/>
  <c r="AM44" i="3"/>
  <c r="AM36" i="3"/>
  <c r="AM28" i="3"/>
  <c r="AM20" i="3"/>
  <c r="AM12" i="3"/>
  <c r="AM275" i="3"/>
  <c r="AM267" i="3"/>
  <c r="AM259" i="3"/>
  <c r="AM251" i="3"/>
  <c r="AM243" i="3"/>
  <c r="AM235" i="3"/>
  <c r="AM227" i="3"/>
  <c r="AM219" i="3"/>
  <c r="AM211" i="3"/>
  <c r="AM203" i="3"/>
  <c r="AM195" i="3"/>
  <c r="AM187" i="3"/>
  <c r="AM179" i="3"/>
  <c r="AM171" i="3"/>
  <c r="AM163" i="3"/>
  <c r="AM155" i="3"/>
  <c r="AM147" i="3"/>
  <c r="AM139" i="3"/>
  <c r="AM131" i="3"/>
  <c r="AM123" i="3"/>
  <c r="AM115" i="3"/>
  <c r="AM107" i="3"/>
  <c r="AM99" i="3"/>
  <c r="AM91" i="3"/>
  <c r="AM83" i="3"/>
  <c r="AM75" i="3"/>
  <c r="AM67" i="3"/>
  <c r="AM59" i="3"/>
  <c r="AM51" i="3"/>
  <c r="AM43" i="3"/>
  <c r="AM35" i="3"/>
  <c r="AM27" i="3"/>
  <c r="AM19" i="3"/>
  <c r="AM11" i="3"/>
  <c r="AM274" i="3"/>
  <c r="AM266" i="3"/>
  <c r="AM258" i="3"/>
  <c r="AM250" i="3"/>
  <c r="AM242" i="3"/>
  <c r="AM234" i="3"/>
  <c r="AM226" i="3"/>
  <c r="AM218" i="3"/>
  <c r="AM210" i="3"/>
  <c r="AM202" i="3"/>
  <c r="AM194" i="3"/>
  <c r="AM186" i="3"/>
  <c r="AM178" i="3"/>
  <c r="AM170" i="3"/>
  <c r="AM162" i="3"/>
  <c r="AM154" i="3"/>
  <c r="AM146" i="3"/>
  <c r="AM138" i="3"/>
  <c r="AM130" i="3"/>
  <c r="AM122" i="3"/>
  <c r="AM114" i="3"/>
  <c r="AM106" i="3"/>
  <c r="AM98" i="3"/>
  <c r="AM90" i="3"/>
  <c r="AM82" i="3"/>
  <c r="AM74" i="3"/>
  <c r="AM66" i="3"/>
  <c r="AM58" i="3"/>
  <c r="AM50" i="3"/>
  <c r="AM42" i="3"/>
  <c r="AM34" i="3"/>
  <c r="AM26" i="3"/>
  <c r="AM18" i="3"/>
  <c r="AM10" i="3"/>
  <c r="AM273" i="3"/>
  <c r="AM265" i="3"/>
  <c r="AM257" i="3"/>
  <c r="AM249" i="3"/>
  <c r="AM241" i="3"/>
  <c r="AM233" i="3"/>
  <c r="AM225" i="3"/>
  <c r="AM217" i="3"/>
  <c r="AM209" i="3"/>
  <c r="AM201" i="3"/>
  <c r="AM193" i="3"/>
  <c r="AM185" i="3"/>
  <c r="AM177" i="3"/>
  <c r="AM169" i="3"/>
  <c r="AM161" i="3"/>
  <c r="AM153" i="3"/>
  <c r="AM145" i="3"/>
  <c r="AM137" i="3"/>
  <c r="AM129" i="3"/>
  <c r="AM121" i="3"/>
  <c r="AM113" i="3"/>
  <c r="AM105" i="3"/>
  <c r="AM97" i="3"/>
  <c r="AM89" i="3"/>
  <c r="AM81" i="3"/>
  <c r="AM73" i="3"/>
  <c r="AM65" i="3"/>
  <c r="AM57" i="3"/>
  <c r="AM49" i="3"/>
  <c r="AM41" i="3"/>
  <c r="AM33" i="3"/>
  <c r="AM25" i="3"/>
  <c r="AM17" i="3"/>
  <c r="AM9" i="3"/>
  <c r="AM272" i="3"/>
  <c r="AM264" i="3"/>
  <c r="AM256" i="3"/>
  <c r="AM248" i="3"/>
  <c r="AM240" i="3"/>
  <c r="AM232" i="3"/>
  <c r="AM224" i="3"/>
  <c r="AM216" i="3"/>
  <c r="AM208" i="3"/>
  <c r="AM200" i="3"/>
  <c r="AM192" i="3"/>
  <c r="AM184" i="3"/>
  <c r="AM176" i="3"/>
  <c r="AM168" i="3"/>
  <c r="AM160" i="3"/>
  <c r="AM152" i="3"/>
  <c r="AM144" i="3"/>
  <c r="AM136" i="3"/>
  <c r="AM128" i="3"/>
  <c r="AM120" i="3"/>
  <c r="AM112" i="3"/>
  <c r="AM104" i="3"/>
  <c r="AM96" i="3"/>
  <c r="AM88" i="3"/>
  <c r="AM80" i="3"/>
  <c r="AM72" i="3"/>
  <c r="AM64" i="3"/>
  <c r="AM56" i="3"/>
  <c r="AM48" i="3"/>
  <c r="AM40" i="3"/>
  <c r="AM32" i="3"/>
  <c r="AM24" i="3"/>
  <c r="AM16" i="3"/>
  <c r="AM8" i="3"/>
  <c r="AM271" i="3"/>
  <c r="AM263" i="3"/>
  <c r="AM255" i="3"/>
  <c r="AM247" i="3"/>
  <c r="AM239" i="3"/>
  <c r="AM231" i="3"/>
  <c r="AM223" i="3"/>
  <c r="AM215" i="3"/>
  <c r="AM207" i="3"/>
  <c r="AM199" i="3"/>
  <c r="AM191" i="3"/>
  <c r="AM183" i="3"/>
  <c r="AM175" i="3"/>
  <c r="AM167" i="3"/>
  <c r="AM159" i="3"/>
  <c r="AM151" i="3"/>
  <c r="AM143" i="3"/>
  <c r="AM135" i="3"/>
  <c r="AM127" i="3"/>
  <c r="AM119" i="3"/>
  <c r="AM111" i="3"/>
  <c r="AM103" i="3"/>
  <c r="AM95" i="3"/>
  <c r="AM87" i="3"/>
  <c r="AM79" i="3"/>
  <c r="AM71" i="3"/>
  <c r="AM63" i="3"/>
  <c r="AM55" i="3"/>
  <c r="AM47" i="3"/>
  <c r="AM39" i="3"/>
  <c r="AM31" i="3"/>
  <c r="AM23" i="3"/>
  <c r="AM15" i="3"/>
  <c r="AM7" i="3"/>
  <c r="AM270" i="3"/>
  <c r="AM262" i="3"/>
  <c r="AM254" i="3"/>
  <c r="AM246" i="3"/>
  <c r="AM238" i="3"/>
  <c r="AM230" i="3"/>
  <c r="AM222" i="3"/>
  <c r="AM214" i="3"/>
  <c r="AM206" i="3"/>
  <c r="AM198" i="3"/>
  <c r="AM190" i="3"/>
  <c r="AM182" i="3"/>
  <c r="AM174" i="3"/>
  <c r="AM166" i="3"/>
  <c r="AM158" i="3"/>
  <c r="AM150" i="3"/>
  <c r="AM142" i="3"/>
  <c r="AM134" i="3"/>
  <c r="AM126" i="3"/>
  <c r="AM118" i="3"/>
  <c r="AM110" i="3"/>
  <c r="AM102" i="3"/>
  <c r="AM94" i="3"/>
  <c r="AM86" i="3"/>
  <c r="AM78" i="3"/>
  <c r="AM70" i="3"/>
  <c r="AM62" i="3"/>
  <c r="AM54" i="3"/>
  <c r="AM46" i="3"/>
  <c r="AM38" i="3"/>
  <c r="AM30" i="3"/>
  <c r="AM22" i="3"/>
  <c r="AM14" i="3"/>
  <c r="D7" i="7"/>
  <c r="D9" i="7" s="1"/>
  <c r="D11" i="7" s="1"/>
  <c r="D13" i="7" s="1"/>
  <c r="J6" i="3"/>
  <c r="S67" i="3"/>
  <c r="S160" i="3"/>
  <c r="S22" i="3"/>
  <c r="S23" i="3"/>
  <c r="S8" i="3"/>
  <c r="S98" i="3"/>
  <c r="S60" i="3"/>
  <c r="S64" i="3"/>
  <c r="S109" i="3"/>
  <c r="S20" i="3"/>
  <c r="S102" i="3"/>
  <c r="S59" i="3"/>
  <c r="S33" i="3"/>
  <c r="S77" i="3"/>
  <c r="S124" i="3"/>
  <c r="S126" i="3" l="1"/>
  <c r="S154" i="3"/>
  <c r="R154" i="3"/>
  <c r="R126" i="3"/>
  <c r="S97" i="3"/>
  <c r="Q97" i="3" s="1"/>
  <c r="AH97" i="3" s="1"/>
  <c r="S107" i="3"/>
  <c r="Q107" i="3" s="1"/>
  <c r="S116" i="3"/>
  <c r="Q244" i="3" s="1"/>
  <c r="S55" i="3"/>
  <c r="S61" i="3"/>
  <c r="Q61" i="3" s="1"/>
  <c r="AH61" i="3" s="1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3" i="6"/>
  <c r="R55" i="3"/>
  <c r="Q249" i="3"/>
  <c r="Q170" i="3"/>
  <c r="S182" i="3"/>
  <c r="S29" i="3"/>
  <c r="U29" i="3" s="1"/>
  <c r="Q29" i="3" s="1"/>
  <c r="AH29" i="3" s="1"/>
  <c r="AN29" i="3" s="1"/>
  <c r="U182" i="3"/>
  <c r="S13" i="3"/>
  <c r="Q17" i="3" s="1"/>
  <c r="AH17" i="3" s="1"/>
  <c r="AN17" i="3" s="1"/>
  <c r="S31" i="3"/>
  <c r="Q31" i="3" s="1"/>
  <c r="AH31" i="3" s="1"/>
  <c r="AN31" i="3" s="1"/>
  <c r="U9" i="3"/>
  <c r="Q9" i="3" s="1"/>
  <c r="AH9" i="3" s="1"/>
  <c r="AN9" i="3" s="1"/>
  <c r="U34" i="3"/>
  <c r="U93" i="3"/>
  <c r="Q127" i="3"/>
  <c r="Q68" i="3"/>
  <c r="AH68" i="3" s="1"/>
  <c r="Q207" i="3"/>
  <c r="Q101" i="3"/>
  <c r="Q240" i="3"/>
  <c r="Q231" i="3"/>
  <c r="Q193" i="3"/>
  <c r="Q24" i="3"/>
  <c r="AH24" i="3" s="1"/>
  <c r="AN24" i="3" s="1"/>
  <c r="Q124" i="3"/>
  <c r="Q164" i="3"/>
  <c r="Q15" i="3"/>
  <c r="AH15" i="3" s="1"/>
  <c r="AN15" i="3" s="1"/>
  <c r="Q47" i="3"/>
  <c r="Q77" i="3"/>
  <c r="AH77" i="3" s="1"/>
  <c r="Q130" i="3"/>
  <c r="Q96" i="3"/>
  <c r="AH96" i="3" s="1"/>
  <c r="Q166" i="3"/>
  <c r="Q33" i="3"/>
  <c r="AH33" i="3" s="1"/>
  <c r="AN33" i="3" s="1"/>
  <c r="Q43" i="3"/>
  <c r="AH43" i="3" s="1"/>
  <c r="Q201" i="3"/>
  <c r="Q158" i="3"/>
  <c r="Q186" i="3"/>
  <c r="Q206" i="3"/>
  <c r="Q199" i="3"/>
  <c r="Q151" i="3"/>
  <c r="Q19" i="3"/>
  <c r="AH19" i="3" s="1"/>
  <c r="AN19" i="3" s="1"/>
  <c r="Q232" i="3"/>
  <c r="Q121" i="3"/>
  <c r="Q53" i="3"/>
  <c r="AH53" i="3" s="1"/>
  <c r="Q179" i="3"/>
  <c r="Q212" i="3"/>
  <c r="Q157" i="3"/>
  <c r="Q11" i="3"/>
  <c r="AH11" i="3" s="1"/>
  <c r="AN11" i="3" s="1"/>
  <c r="Q180" i="3"/>
  <c r="Q250" i="3"/>
  <c r="Q208" i="3"/>
  <c r="Q203" i="3"/>
  <c r="Q78" i="3"/>
  <c r="AH78" i="3" s="1"/>
  <c r="Q7" i="3"/>
  <c r="AH7" i="3" s="1"/>
  <c r="AN7" i="3" s="1"/>
  <c r="Q261" i="3"/>
  <c r="Q73" i="3"/>
  <c r="AH73" i="3" s="1"/>
  <c r="Q233" i="3"/>
  <c r="Q168" i="3"/>
  <c r="Q243" i="3"/>
  <c r="Q131" i="3"/>
  <c r="Q123" i="3"/>
  <c r="Q90" i="3"/>
  <c r="AH90" i="3" s="1"/>
  <c r="Q117" i="3"/>
  <c r="Q65" i="3"/>
  <c r="AH65" i="3" s="1"/>
  <c r="Q44" i="3"/>
  <c r="AH44" i="3" s="1"/>
  <c r="Q50" i="3"/>
  <c r="AH50" i="3" s="1"/>
  <c r="Q136" i="3"/>
  <c r="Q214" i="3"/>
  <c r="Q52" i="3"/>
  <c r="AH52" i="3" s="1"/>
  <c r="Q155" i="3"/>
  <c r="Q235" i="3"/>
  <c r="Q103" i="3"/>
  <c r="Q159" i="3"/>
  <c r="Q95" i="3"/>
  <c r="AH95" i="3" s="1"/>
  <c r="Q28" i="3"/>
  <c r="AH28" i="3" s="1"/>
  <c r="AN28" i="3" s="1"/>
  <c r="Q134" i="3"/>
  <c r="Q161" i="3"/>
  <c r="Q202" i="3"/>
  <c r="Q59" i="3"/>
  <c r="AH59" i="3" s="1"/>
  <c r="Q135" i="3"/>
  <c r="Q195" i="3"/>
  <c r="Q237" i="3"/>
  <c r="Q46" i="3"/>
  <c r="AH46" i="3" s="1"/>
  <c r="Q236" i="3"/>
  <c r="Q174" i="3"/>
  <c r="Q175" i="3"/>
  <c r="Q54" i="3"/>
  <c r="AH54" i="3" s="1"/>
  <c r="Q143" i="3"/>
  <c r="Q57" i="3"/>
  <c r="AH57" i="3" s="1"/>
  <c r="Q138" i="3"/>
  <c r="Q247" i="3"/>
  <c r="Q38" i="3"/>
  <c r="AH38" i="3" s="1"/>
  <c r="Q242" i="3"/>
  <c r="Q241" i="3"/>
  <c r="Q204" i="3"/>
  <c r="Q189" i="3"/>
  <c r="Q187" i="3"/>
  <c r="Q129" i="3"/>
  <c r="Q209" i="3"/>
  <c r="Q102" i="3"/>
  <c r="Q36" i="3"/>
  <c r="Q122" i="3"/>
  <c r="Q128" i="3"/>
  <c r="Q51" i="3"/>
  <c r="AH51" i="3" s="1"/>
  <c r="Q194" i="3"/>
  <c r="Q216" i="3"/>
  <c r="Q211" i="3"/>
  <c r="Q118" i="3"/>
  <c r="Q165" i="3"/>
  <c r="Q213" i="3"/>
  <c r="Q162" i="3"/>
  <c r="Q169" i="3"/>
  <c r="Q132" i="3"/>
  <c r="Q82" i="3"/>
  <c r="AH82" i="3" s="1"/>
  <c r="Q49" i="3"/>
  <c r="AH49" i="3" s="1"/>
  <c r="Q147" i="3"/>
  <c r="Q10" i="3"/>
  <c r="AH10" i="3" s="1"/>
  <c r="AN10" i="3" s="1"/>
  <c r="Q21" i="3"/>
  <c r="AH21" i="3" s="1"/>
  <c r="AN21" i="3" s="1"/>
  <c r="Q69" i="3"/>
  <c r="AH69" i="3" s="1"/>
  <c r="Q58" i="3"/>
  <c r="AH58" i="3" s="1"/>
  <c r="Q16" i="3"/>
  <c r="AH16" i="3" s="1"/>
  <c r="AN16" i="3" s="1"/>
  <c r="Q83" i="3"/>
  <c r="AH83" i="3" s="1"/>
  <c r="Q40" i="3"/>
  <c r="AH40" i="3" s="1"/>
  <c r="Q115" i="3"/>
  <c r="Q70" i="3"/>
  <c r="AH70" i="3" s="1"/>
  <c r="Q105" i="3"/>
  <c r="Q113" i="3"/>
  <c r="Q246" i="3"/>
  <c r="Q76" i="3"/>
  <c r="AH76" i="3" s="1"/>
  <c r="Q262" i="3"/>
  <c r="Q109" i="3"/>
  <c r="Q190" i="3"/>
  <c r="Q64" i="3"/>
  <c r="AH64" i="3" s="1"/>
  <c r="Q104" i="3"/>
  <c r="Q259" i="3"/>
  <c r="Q176" i="3"/>
  <c r="Q177" i="3"/>
  <c r="Q84" i="3"/>
  <c r="AH84" i="3" s="1"/>
  <c r="Q224" i="3"/>
  <c r="Q60" i="3"/>
  <c r="AH60" i="3" s="1"/>
  <c r="Q63" i="3"/>
  <c r="AH63" i="3" s="1"/>
  <c r="Q178" i="3"/>
  <c r="Q163" i="3"/>
  <c r="Q185" i="3"/>
  <c r="Q198" i="3"/>
  <c r="Q192" i="3"/>
  <c r="Q66" i="3"/>
  <c r="AH66" i="3" s="1"/>
  <c r="Q245" i="3"/>
  <c r="Q205" i="3"/>
  <c r="Q172" i="3"/>
  <c r="Q152" i="3"/>
  <c r="Q14" i="3"/>
  <c r="AH14" i="3" s="1"/>
  <c r="AN14" i="3" s="1"/>
  <c r="Q110" i="3"/>
  <c r="Q154" i="3"/>
  <c r="Q248" i="3"/>
  <c r="Q92" i="3"/>
  <c r="AH92" i="3" s="1"/>
  <c r="Q141" i="3"/>
  <c r="Q112" i="3"/>
  <c r="Q171" i="3"/>
  <c r="Q227" i="3"/>
  <c r="Q153" i="3"/>
  <c r="Q148" i="3"/>
  <c r="Q89" i="3"/>
  <c r="AH89" i="3" s="1"/>
  <c r="Q42" i="3"/>
  <c r="AH42" i="3" s="1"/>
  <c r="Q150" i="3"/>
  <c r="Q87" i="3"/>
  <c r="AH87" i="3" s="1"/>
  <c r="Q144" i="3"/>
  <c r="Q184" i="3"/>
  <c r="Q71" i="3"/>
  <c r="AH71" i="3" s="1"/>
  <c r="Q254" i="3"/>
  <c r="Q79" i="3"/>
  <c r="AH79" i="3" s="1"/>
  <c r="Q183" i="3"/>
  <c r="Q94" i="3"/>
  <c r="AH94" i="3" s="1"/>
  <c r="Q251" i="3"/>
  <c r="Q217" i="3"/>
  <c r="Q108" i="3"/>
  <c r="Q146" i="3"/>
  <c r="Q149" i="3"/>
  <c r="Q86" i="3"/>
  <c r="AH86" i="3" s="1"/>
  <c r="Q75" i="3"/>
  <c r="AH75" i="3" s="1"/>
  <c r="Q114" i="3"/>
  <c r="Q39" i="3"/>
  <c r="AH39" i="3" s="1"/>
  <c r="Q56" i="3"/>
  <c r="AH56" i="3" s="1"/>
  <c r="Q258" i="3"/>
  <c r="Q85" i="3"/>
  <c r="AH85" i="3" s="1"/>
  <c r="Q137" i="3"/>
  <c r="Q98" i="3"/>
  <c r="AH98" i="3" s="1"/>
  <c r="Q142" i="3"/>
  <c r="Q221" i="3"/>
  <c r="Q120" i="3"/>
  <c r="Q230" i="3"/>
  <c r="Q167" i="3"/>
  <c r="Q45" i="3"/>
  <c r="AH45" i="3" s="1"/>
  <c r="Q197" i="3"/>
  <c r="Q255" i="3"/>
  <c r="Q219" i="3"/>
  <c r="Q253" i="3"/>
  <c r="Q210" i="3"/>
  <c r="Q181" i="3"/>
  <c r="Q220" i="3"/>
  <c r="Q238" i="3"/>
  <c r="Q226" i="3"/>
  <c r="Q18" i="3"/>
  <c r="AH18" i="3" s="1"/>
  <c r="Q126" i="3"/>
  <c r="Q80" i="3"/>
  <c r="AH80" i="3" s="1"/>
  <c r="Q196" i="3"/>
  <c r="Q182" i="3"/>
  <c r="Q55" i="3"/>
  <c r="AH55" i="3" s="1"/>
  <c r="Q62" i="3"/>
  <c r="AH62" i="3" s="1"/>
  <c r="Q215" i="3"/>
  <c r="Q188" i="3"/>
  <c r="Q13" i="3"/>
  <c r="AH13" i="3" s="1"/>
  <c r="AN13" i="3" s="1"/>
  <c r="Q41" i="3"/>
  <c r="AH41" i="3" s="1"/>
  <c r="Q111" i="3"/>
  <c r="Q223" i="3"/>
  <c r="Q260" i="3"/>
  <c r="Q218" i="3"/>
  <c r="Q222" i="3"/>
  <c r="Q200" i="3"/>
  <c r="Q156" i="3"/>
  <c r="Q191" i="3"/>
  <c r="Q48" i="3"/>
  <c r="AH48" i="3" s="1"/>
  <c r="Q74" i="3"/>
  <c r="AH74" i="3" s="1"/>
  <c r="Q88" i="3"/>
  <c r="AH88" i="3" s="1"/>
  <c r="Q23" i="3"/>
  <c r="AH23" i="3" s="1"/>
  <c r="AN23" i="3" s="1"/>
  <c r="Q125" i="3"/>
  <c r="Q228" i="3"/>
  <c r="Q26" i="3"/>
  <c r="AH26" i="3" s="1"/>
  <c r="AN26" i="3" s="1"/>
  <c r="Q229" i="3"/>
  <c r="Q173" i="3"/>
  <c r="Q234" i="3"/>
  <c r="Q91" i="3"/>
  <c r="AH91" i="3" s="1"/>
  <c r="Q99" i="3"/>
  <c r="AH99" i="3" s="1"/>
  <c r="Q22" i="3"/>
  <c r="AH22" i="3" s="1"/>
  <c r="AN22" i="3" s="1"/>
  <c r="Q81" i="3"/>
  <c r="AH81" i="3" s="1"/>
  <c r="Q239" i="3"/>
  <c r="Q256" i="3"/>
  <c r="Q160" i="3"/>
  <c r="Q30" i="3"/>
  <c r="AH30" i="3" s="1"/>
  <c r="AN30" i="3" s="1"/>
  <c r="Q37" i="3"/>
  <c r="AH37" i="3" s="1"/>
  <c r="Q145" i="3"/>
  <c r="Q133" i="3"/>
  <c r="Q5" i="3"/>
  <c r="AH5" i="3" s="1"/>
  <c r="AN5" i="3" s="1"/>
  <c r="Q119" i="3"/>
  <c r="Q67" i="3"/>
  <c r="AH67" i="3" s="1"/>
  <c r="Q225" i="3"/>
  <c r="Q25" i="3"/>
  <c r="AH25" i="3" s="1"/>
  <c r="AN25" i="3" s="1"/>
  <c r="Q72" i="3"/>
  <c r="AH72" i="3" s="1"/>
  <c r="Q252" i="3"/>
  <c r="Q106" i="3"/>
  <c r="Q116" i="3"/>
  <c r="Q139" i="3"/>
  <c r="Q257" i="3"/>
  <c r="Q100" i="3"/>
  <c r="Q3" i="3"/>
  <c r="AH3" i="3" s="1"/>
  <c r="Q140" i="3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2" i="1"/>
  <c r="I47" i="3" l="1"/>
  <c r="AH47" i="3"/>
  <c r="I36" i="3"/>
  <c r="AH36" i="3"/>
  <c r="AH125" i="3"/>
  <c r="I228" i="3"/>
  <c r="I79" i="3"/>
  <c r="AH190" i="3"/>
  <c r="I190" i="3"/>
  <c r="AH174" i="3"/>
  <c r="I174" i="3"/>
  <c r="I52" i="3"/>
  <c r="AH123" i="3"/>
  <c r="I123" i="3"/>
  <c r="AH116" i="3"/>
  <c r="I244" i="3"/>
  <c r="AH252" i="3"/>
  <c r="I106" i="3"/>
  <c r="AH228" i="3"/>
  <c r="I133" i="3"/>
  <c r="I22" i="3"/>
  <c r="I125" i="3"/>
  <c r="AH222" i="3"/>
  <c r="I222" i="3"/>
  <c r="I215" i="3"/>
  <c r="AH238" i="3"/>
  <c r="I226" i="3"/>
  <c r="AH197" i="3"/>
  <c r="I197" i="3"/>
  <c r="AH137" i="3"/>
  <c r="I137" i="3"/>
  <c r="AH149" i="3"/>
  <c r="I149" i="3"/>
  <c r="AH254" i="3"/>
  <c r="I254" i="3"/>
  <c r="AH148" i="3"/>
  <c r="I148" i="3"/>
  <c r="AH154" i="3"/>
  <c r="I154" i="3"/>
  <c r="AH192" i="3"/>
  <c r="I192" i="3"/>
  <c r="AH224" i="3"/>
  <c r="I224" i="3"/>
  <c r="AH109" i="3"/>
  <c r="I109" i="3"/>
  <c r="AH115" i="3"/>
  <c r="I115" i="3"/>
  <c r="AH147" i="3"/>
  <c r="I147" i="3"/>
  <c r="AH118" i="3"/>
  <c r="I118" i="3"/>
  <c r="AH102" i="3"/>
  <c r="I102" i="3"/>
  <c r="I38" i="3"/>
  <c r="AH236" i="3"/>
  <c r="I236" i="3"/>
  <c r="AH134" i="3"/>
  <c r="I134" i="3"/>
  <c r="I214" i="3"/>
  <c r="AH131" i="3"/>
  <c r="I131" i="3"/>
  <c r="AH203" i="3"/>
  <c r="I203" i="3"/>
  <c r="I53" i="3"/>
  <c r="AH158" i="3"/>
  <c r="I158" i="3"/>
  <c r="AH101" i="3"/>
  <c r="I101" i="3"/>
  <c r="I17" i="3"/>
  <c r="AH221" i="3"/>
  <c r="I252" i="3"/>
  <c r="I145" i="3"/>
  <c r="I99" i="3"/>
  <c r="I23" i="3"/>
  <c r="AH218" i="3"/>
  <c r="I218" i="3"/>
  <c r="I62" i="3"/>
  <c r="AH272" i="3"/>
  <c r="I238" i="3"/>
  <c r="I45" i="3"/>
  <c r="I85" i="3"/>
  <c r="AH146" i="3"/>
  <c r="I146" i="3"/>
  <c r="I71" i="3"/>
  <c r="AH153" i="3"/>
  <c r="I153" i="3"/>
  <c r="AH110" i="3"/>
  <c r="I110" i="3"/>
  <c r="AH198" i="3"/>
  <c r="I198" i="3"/>
  <c r="I84" i="3"/>
  <c r="AH262" i="3"/>
  <c r="I262" i="3"/>
  <c r="I40" i="3"/>
  <c r="I49" i="3"/>
  <c r="AH211" i="3"/>
  <c r="I211" i="3"/>
  <c r="AH209" i="3"/>
  <c r="I209" i="3"/>
  <c r="AH143" i="3"/>
  <c r="I247" i="3"/>
  <c r="I46" i="3"/>
  <c r="I28" i="3"/>
  <c r="AH136" i="3"/>
  <c r="I136" i="3"/>
  <c r="AH243" i="3"/>
  <c r="I243" i="3"/>
  <c r="AH208" i="3"/>
  <c r="I208" i="3"/>
  <c r="AH121" i="3"/>
  <c r="I121" i="3"/>
  <c r="AH201" i="3"/>
  <c r="I201" i="3"/>
  <c r="I15" i="3"/>
  <c r="AH207" i="3"/>
  <c r="I207" i="3"/>
  <c r="I97" i="3"/>
  <c r="AH226" i="3"/>
  <c r="I18" i="3"/>
  <c r="I89" i="3"/>
  <c r="I9" i="3"/>
  <c r="I78" i="3"/>
  <c r="AH140" i="3"/>
  <c r="I140" i="3"/>
  <c r="AH214" i="3"/>
  <c r="I72" i="3"/>
  <c r="I37" i="3"/>
  <c r="AH234" i="3"/>
  <c r="I91" i="3"/>
  <c r="I88" i="3"/>
  <c r="AH111" i="3"/>
  <c r="I260" i="3"/>
  <c r="AH181" i="3"/>
  <c r="I55" i="3"/>
  <c r="AH220" i="3"/>
  <c r="I220" i="3"/>
  <c r="AH167" i="3"/>
  <c r="I167" i="3"/>
  <c r="AH258" i="3"/>
  <c r="I258" i="3"/>
  <c r="AH108" i="3"/>
  <c r="I108" i="3"/>
  <c r="AH184" i="3"/>
  <c r="I184" i="3"/>
  <c r="AH227" i="3"/>
  <c r="I227" i="3"/>
  <c r="I14" i="3"/>
  <c r="AH185" i="3"/>
  <c r="I185" i="3"/>
  <c r="AH177" i="3"/>
  <c r="I177" i="3"/>
  <c r="I76" i="3"/>
  <c r="I83" i="3"/>
  <c r="I82" i="3"/>
  <c r="AH216" i="3"/>
  <c r="I216" i="3"/>
  <c r="AH129" i="3"/>
  <c r="I129" i="3"/>
  <c r="AH138" i="3"/>
  <c r="I138" i="3"/>
  <c r="AH237" i="3"/>
  <c r="I237" i="3"/>
  <c r="I95" i="3"/>
  <c r="I50" i="3"/>
  <c r="AH168" i="3"/>
  <c r="I168" i="3"/>
  <c r="AH250" i="3"/>
  <c r="I250" i="3"/>
  <c r="AH232" i="3"/>
  <c r="I232" i="3"/>
  <c r="I43" i="3"/>
  <c r="AH164" i="3"/>
  <c r="I164" i="3"/>
  <c r="I68" i="3"/>
  <c r="I29" i="3"/>
  <c r="I5" i="3"/>
  <c r="AH255" i="3"/>
  <c r="I255" i="3"/>
  <c r="AH248" i="3"/>
  <c r="I248" i="3"/>
  <c r="I10" i="3"/>
  <c r="I77" i="3"/>
  <c r="AH225" i="3"/>
  <c r="I25" i="3"/>
  <c r="AH256" i="3"/>
  <c r="I30" i="3"/>
  <c r="AH173" i="3"/>
  <c r="I234" i="3"/>
  <c r="I74" i="3"/>
  <c r="AH223" i="3"/>
  <c r="I223" i="3"/>
  <c r="AH196" i="3"/>
  <c r="I182" i="3"/>
  <c r="I181" i="3"/>
  <c r="AH230" i="3"/>
  <c r="I230" i="3"/>
  <c r="I56" i="3"/>
  <c r="AH217" i="3"/>
  <c r="I217" i="3"/>
  <c r="AH144" i="3"/>
  <c r="I144" i="3"/>
  <c r="AH171" i="3"/>
  <c r="I171" i="3"/>
  <c r="AH152" i="3"/>
  <c r="I152" i="3"/>
  <c r="AH163" i="3"/>
  <c r="I163" i="3"/>
  <c r="AH176" i="3"/>
  <c r="I176" i="3"/>
  <c r="AH246" i="3"/>
  <c r="I246" i="3"/>
  <c r="I16" i="3"/>
  <c r="AH132" i="3"/>
  <c r="I132" i="3"/>
  <c r="AH194" i="3"/>
  <c r="I194" i="3"/>
  <c r="AH187" i="3"/>
  <c r="I187" i="3"/>
  <c r="I57" i="3"/>
  <c r="AH195" i="3"/>
  <c r="I195" i="3"/>
  <c r="AH159" i="3"/>
  <c r="I159" i="3"/>
  <c r="I44" i="3"/>
  <c r="AH233" i="3"/>
  <c r="I233" i="3"/>
  <c r="AH180" i="3"/>
  <c r="I180" i="3"/>
  <c r="I19" i="3"/>
  <c r="I33" i="3"/>
  <c r="AH124" i="3"/>
  <c r="I124" i="3"/>
  <c r="AH127" i="3"/>
  <c r="I127" i="3"/>
  <c r="AH247" i="3"/>
  <c r="I116" i="3"/>
  <c r="AH215" i="3"/>
  <c r="I188" i="3"/>
  <c r="I86" i="3"/>
  <c r="I60" i="3"/>
  <c r="AH242" i="3"/>
  <c r="I242" i="3"/>
  <c r="AH161" i="3"/>
  <c r="I161" i="3"/>
  <c r="AH179" i="3"/>
  <c r="I179" i="3"/>
  <c r="I31" i="3"/>
  <c r="AH257" i="3"/>
  <c r="I100" i="3"/>
  <c r="I225" i="3"/>
  <c r="I160" i="3"/>
  <c r="AH229" i="3"/>
  <c r="I173" i="3"/>
  <c r="AH191" i="3"/>
  <c r="I48" i="3"/>
  <c r="I111" i="3"/>
  <c r="I196" i="3"/>
  <c r="AH210" i="3"/>
  <c r="I210" i="3"/>
  <c r="AH260" i="3"/>
  <c r="I120" i="3"/>
  <c r="I39" i="3"/>
  <c r="AH251" i="3"/>
  <c r="I251" i="3"/>
  <c r="I87" i="3"/>
  <c r="AH112" i="3"/>
  <c r="I112" i="3"/>
  <c r="AH172" i="3"/>
  <c r="I172" i="3"/>
  <c r="AH107" i="3"/>
  <c r="I107" i="3"/>
  <c r="AH259" i="3"/>
  <c r="I259" i="3"/>
  <c r="AH113" i="3"/>
  <c r="I113" i="3"/>
  <c r="I58" i="3"/>
  <c r="AH169" i="3"/>
  <c r="I169" i="3"/>
  <c r="I51" i="3"/>
  <c r="AH189" i="3"/>
  <c r="I189" i="3"/>
  <c r="AH106" i="3"/>
  <c r="I143" i="3"/>
  <c r="AH135" i="3"/>
  <c r="I135" i="3"/>
  <c r="AH103" i="3"/>
  <c r="I103" i="3"/>
  <c r="I65" i="3"/>
  <c r="I73" i="3"/>
  <c r="I11" i="3"/>
  <c r="AH151" i="3"/>
  <c r="I151" i="3"/>
  <c r="AH166" i="3"/>
  <c r="I166" i="3"/>
  <c r="I24" i="3"/>
  <c r="AH170" i="3"/>
  <c r="I170" i="3"/>
  <c r="I81" i="3"/>
  <c r="I98" i="3"/>
  <c r="AH240" i="3"/>
  <c r="I240" i="3"/>
  <c r="AH139" i="3"/>
  <c r="I257" i="3"/>
  <c r="I67" i="3"/>
  <c r="AH239" i="3"/>
  <c r="I256" i="3"/>
  <c r="I229" i="3"/>
  <c r="AH156" i="3"/>
  <c r="I191" i="3"/>
  <c r="AH142" i="3"/>
  <c r="I41" i="3"/>
  <c r="AH126" i="3"/>
  <c r="I80" i="3"/>
  <c r="AH253" i="3"/>
  <c r="I253" i="3"/>
  <c r="I221" i="3"/>
  <c r="AH114" i="3"/>
  <c r="I114" i="3"/>
  <c r="I94" i="3"/>
  <c r="AH150" i="3"/>
  <c r="I150" i="3"/>
  <c r="AH141" i="3"/>
  <c r="I141" i="3"/>
  <c r="AH205" i="3"/>
  <c r="I205" i="3"/>
  <c r="AH178" i="3"/>
  <c r="I178" i="3"/>
  <c r="AH104" i="3"/>
  <c r="I104" i="3"/>
  <c r="AH105" i="3"/>
  <c r="I105" i="3"/>
  <c r="I69" i="3"/>
  <c r="AH162" i="3"/>
  <c r="I162" i="3"/>
  <c r="AH128" i="3"/>
  <c r="I128" i="3"/>
  <c r="AH204" i="3"/>
  <c r="I204" i="3"/>
  <c r="I54" i="3"/>
  <c r="I59" i="3"/>
  <c r="AH235" i="3"/>
  <c r="I235" i="3"/>
  <c r="AH117" i="3"/>
  <c r="I117" i="3"/>
  <c r="AH261" i="3"/>
  <c r="I261" i="3"/>
  <c r="AH157" i="3"/>
  <c r="I157" i="3"/>
  <c r="AH199" i="3"/>
  <c r="I199" i="3"/>
  <c r="I96" i="3"/>
  <c r="AH193" i="3"/>
  <c r="I193" i="3"/>
  <c r="AH249" i="3"/>
  <c r="I249" i="3"/>
  <c r="I61" i="3"/>
  <c r="AH120" i="3"/>
  <c r="I200" i="3"/>
  <c r="I66" i="3"/>
  <c r="AH165" i="3"/>
  <c r="I165" i="3"/>
  <c r="AH186" i="3"/>
  <c r="I186" i="3"/>
  <c r="AH244" i="3"/>
  <c r="I139" i="3"/>
  <c r="AH145" i="3"/>
  <c r="I119" i="3"/>
  <c r="I239" i="3"/>
  <c r="AH133" i="3"/>
  <c r="I26" i="3"/>
  <c r="AH200" i="3"/>
  <c r="I156" i="3"/>
  <c r="AH188" i="3"/>
  <c r="I13" i="3"/>
  <c r="I126" i="3"/>
  <c r="AH219" i="3"/>
  <c r="I219" i="3"/>
  <c r="I142" i="3"/>
  <c r="I75" i="3"/>
  <c r="AH183" i="3"/>
  <c r="I183" i="3"/>
  <c r="I42" i="3"/>
  <c r="I92" i="3"/>
  <c r="AH245" i="3"/>
  <c r="I245" i="3"/>
  <c r="I63" i="3"/>
  <c r="I64" i="3"/>
  <c r="I70" i="3"/>
  <c r="I21" i="3"/>
  <c r="AH213" i="3"/>
  <c r="I213" i="3"/>
  <c r="AH122" i="3"/>
  <c r="I122" i="3"/>
  <c r="AH241" i="3"/>
  <c r="I241" i="3"/>
  <c r="AH175" i="3"/>
  <c r="I175" i="3"/>
  <c r="AH202" i="3"/>
  <c r="I202" i="3"/>
  <c r="AH155" i="3"/>
  <c r="I155" i="3"/>
  <c r="I90" i="3"/>
  <c r="I7" i="3"/>
  <c r="AH212" i="3"/>
  <c r="I212" i="3"/>
  <c r="AH206" i="3"/>
  <c r="I206" i="3"/>
  <c r="AH130" i="3"/>
  <c r="I130" i="3"/>
  <c r="AH231" i="3"/>
  <c r="I231" i="3"/>
  <c r="Q6" i="3"/>
  <c r="AH6" i="3" s="1"/>
  <c r="AN6" i="3" s="1"/>
  <c r="Q32" i="3"/>
  <c r="AH32" i="3" s="1"/>
  <c r="AN32" i="3" s="1"/>
  <c r="S93" i="3"/>
  <c r="S34" i="3"/>
  <c r="R34" i="3"/>
  <c r="R93" i="3"/>
  <c r="Q34" i="3" l="1"/>
  <c r="AH34" i="3" s="1"/>
  <c r="AN34" i="3" s="1"/>
  <c r="I32" i="3"/>
  <c r="I6" i="3"/>
  <c r="Q93" i="3"/>
  <c r="Q20" i="3"/>
  <c r="AH20" i="3" s="1"/>
  <c r="AN20" i="3" s="1"/>
  <c r="Q12" i="3"/>
  <c r="AH12" i="3" s="1"/>
  <c r="AN12" i="3" s="1"/>
  <c r="Q8" i="3"/>
  <c r="AH8" i="3" s="1"/>
  <c r="AN8" i="3" s="1"/>
  <c r="Q27" i="3"/>
  <c r="N279" i="3"/>
  <c r="N35" i="3" s="1"/>
  <c r="AH27" i="3" l="1"/>
  <c r="AN27" i="3" s="1"/>
  <c r="AH119" i="3"/>
  <c r="AH182" i="3"/>
  <c r="AH93" i="3"/>
  <c r="I34" i="3"/>
  <c r="I93" i="3"/>
  <c r="I8" i="3"/>
  <c r="AH160" i="3"/>
  <c r="I12" i="3"/>
  <c r="I20" i="3"/>
  <c r="I27" i="3"/>
  <c r="Q279" i="3"/>
  <c r="AH279" i="3" s="1"/>
  <c r="Q35" i="3" l="1"/>
  <c r="AH35" i="3" s="1"/>
  <c r="AN35" i="3" s="1"/>
  <c r="I35" i="3" l="1"/>
</calcChain>
</file>

<file path=xl/sharedStrings.xml><?xml version="1.0" encoding="utf-8"?>
<sst xmlns="http://schemas.openxmlformats.org/spreadsheetml/2006/main" count="29585" uniqueCount="702">
  <si>
    <t>Year</t>
  </si>
  <si>
    <t>Total CO2 emissions from fossil-fuels and cement production (thousand metric tons of C)</t>
  </si>
  <si>
    <t>Emissions from solid fuel consumption</t>
  </si>
  <si>
    <t>Emissions from liquid fuel consumption</t>
  </si>
  <si>
    <t>Emissions from gas fuel consumption</t>
  </si>
  <si>
    <t>Emissions from cement production</t>
  </si>
  <si>
    <t>Emissions from gas flaring</t>
  </si>
  <si>
    <t>Per capita CO2 emissions (metric tons of carbon)</t>
  </si>
  <si>
    <t>Emissions from bunker fuels (not included in the totals)</t>
  </si>
  <si>
    <t>(Note: missing values denoted by ".")</t>
  </si>
  <si>
    <t>AFGHANISTAN</t>
  </si>
  <si>
    <t>.</t>
  </si>
  <si>
    <t>ALBANIA</t>
  </si>
  <si>
    <t>ALGERIA</t>
  </si>
  <si>
    <t>ANDORRA</t>
  </si>
  <si>
    <t>ANGOLA</t>
  </si>
  <si>
    <t>ANGUILLA</t>
  </si>
  <si>
    <t>ANTARCTIC FISHERIES</t>
  </si>
  <si>
    <t>ANTIGUA &amp;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</si>
  <si>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</si>
  <si>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</si>
  <si>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</si>
  <si>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</si>
  <si>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</si>
  <si>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</si>
  <si>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</si>
  <si>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</si>
  <si>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</si>
  <si>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</si>
  <si>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</si>
  <si>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</si>
  <si>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</si>
  <si>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</si>
  <si>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</si>
  <si>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</si>
  <si>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BONAIRE, SAINT EUSTATIUS, AND SABA</t>
  </si>
  <si>
    <t>BOSNIA &amp; HERZEGOVINA</t>
  </si>
  <si>
    <t>BOTSWANA</t>
  </si>
  <si>
    <t>BRAZIL</t>
  </si>
  <si>
    <t>BRITISH VIRGIN ISLANDS</t>
  </si>
  <si>
    <t>BRUNEI (DARUSSALAM)</t>
  </si>
  <si>
    <t>BULGARIA</t>
  </si>
  <si>
    <t>BURKINA FASO</t>
  </si>
  <si>
    <t>BURUNDI</t>
  </si>
  <si>
    <t>CAMBODIA</t>
  </si>
  <si>
    <t>CANADA</t>
  </si>
  <si>
    <t>CAPE VERDE</t>
  </si>
  <si>
    <t>CAYMAN ISLANDS</t>
  </si>
  <si>
    <t>CENTRAL AFRICAN REPUBLIC</t>
  </si>
  <si>
    <t>CHAD</t>
  </si>
  <si>
    <t>CHILE</t>
  </si>
  <si>
    <t>CHINA (MAINLAND)</t>
  </si>
  <si>
    <t>CHRISTMAS ISLAND</t>
  </si>
  <si>
    <t>COLOMBIA</t>
  </si>
  <si>
    <t>COMOROS</t>
  </si>
  <si>
    <t>CONGO</t>
  </si>
  <si>
    <t>COOK ISLANDS</t>
  </si>
  <si>
    <t>COSTA RICA</t>
  </si>
  <si>
    <t>COTE D IVOIRE</t>
  </si>
  <si>
    <t>CROATIA</t>
  </si>
  <si>
    <t>CUBA</t>
  </si>
  <si>
    <t>CURACAO</t>
  </si>
  <si>
    <t>CYPRUS</t>
  </si>
  <si>
    <t>CZECH REPUBLIC</t>
  </si>
  <si>
    <t>CZECHOSLOVAKIA</t>
  </si>
  <si>
    <t>DEMOCRATIC PEOPLE S REPUBLIC OF KOREA</t>
  </si>
  <si>
    <t>DEMOCRATIC REPUBLIC OF THE CONGO (FORMERLY ZAIRE)</t>
  </si>
  <si>
    <t>DEMOCRATIC REPUBLIC OF VIETNAM</t>
  </si>
  <si>
    <t>DENMARK</t>
  </si>
  <si>
    <t>DJIBOUTI</t>
  </si>
  <si>
    <t>DOMINICA</t>
  </si>
  <si>
    <t>DOMINICAN REPUBLIC</t>
  </si>
  <si>
    <t>EAST &amp; WEST PAKISTAN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</si>
  <si>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</si>
  <si>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</si>
  <si>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</si>
  <si>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</si>
  <si>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</si>
  <si>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</si>
  <si>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</si>
  <si>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FAEROE ISLANDS</t>
  </si>
  <si>
    <t>FALKLAND ISLANDS (MALVINAS)</t>
  </si>
  <si>
    <t>FEDERAL REPUBLIC OF GERMANY</t>
  </si>
  <si>
    <t>FEDERATED STATES OF MICRONESIA</t>
  </si>
  <si>
    <t>FEDERATION OF MALAYA-SINGAPORE</t>
  </si>
  <si>
    <t>FIJI</t>
  </si>
  <si>
    <t>FINLAND</t>
  </si>
  <si>
    <t>FORMER DEMOCRATIC YEMEN</t>
  </si>
  <si>
    <t>FORMER GERMAN DEMOCRATIC REPUBLIC</t>
  </si>
  <si>
    <t>FORMER PANAMA CANAL ZONE</t>
  </si>
  <si>
    <t>FORMER YEMEN</t>
  </si>
  <si>
    <t>FRANCE (INCLUDING MONACO)</t>
  </si>
  <si>
    <t>FRENCH EQUATORIAL AFRICA</t>
  </si>
  <si>
    <t>FRENCH GUIANA</t>
  </si>
  <si>
    <t>FRENCH INDO-CHINA</t>
  </si>
  <si>
    <t>FRENCH POLYNESIA</t>
  </si>
  <si>
    <t>FRENCH WEST AFRICA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</si>
  <si>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</si>
  <si>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</si>
  <si>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</si>
  <si>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</si>
  <si>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</si>
  <si>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</si>
  <si>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</si>
  <si>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</si>
  <si>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</si>
  <si>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</si>
  <si>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GUATEMALA</t>
  </si>
  <si>
    <t>GUINEA</t>
  </si>
  <si>
    <t>GUINEA BISSAU</t>
  </si>
  <si>
    <t>GUYANA</t>
  </si>
  <si>
    <t>HAITI</t>
  </si>
  <si>
    <t>HONDURAS</t>
  </si>
  <si>
    <t>HONG KONG SPECIAL ADMINSTRATIVE REGION OF CHINA</t>
  </si>
  <si>
    <t>HUNGARY</t>
  </si>
  <si>
    <t>ICELAND</t>
  </si>
  <si>
    <t>INDIA</t>
  </si>
  <si>
    <t>INDONESIA</t>
  </si>
  <si>
    <t>IRAQ</t>
  </si>
  <si>
    <t>IRELAND</t>
  </si>
  <si>
    <t>ISLAMIC REPUBLIC OF IRAN</t>
  </si>
  <si>
    <t>ISRAEL</t>
  </si>
  <si>
    <t>ITALY (INCLUDING SAN MARINO)</t>
  </si>
  <si>
    <t>JAMAICA</t>
  </si>
  <si>
    <t>JAPAN</t>
  </si>
  <si>
    <t>JAPAN (EXCLUDING THE RUYUKU ISLANDS)</t>
  </si>
  <si>
    <t>JORDAN</t>
  </si>
  <si>
    <t>KAZAKHSTAN</t>
  </si>
  <si>
    <t>KENYA</t>
  </si>
  <si>
    <t>KIRIBATI</t>
  </si>
  <si>
    <t>KUWAIT</t>
  </si>
  <si>
    <t>KUWAITI OIL FIRES</t>
  </si>
  <si>
    <t>KYRGYZSTAN</t>
  </si>
  <si>
    <t>LAO PEOPLE S DEMOCRATIC REPUBLIC</t>
  </si>
  <si>
    <t>LATVIA</t>
  </si>
  <si>
    <t>LEBANON</t>
  </si>
  <si>
    <t>LEEWARD ISLANDS</t>
  </si>
  <si>
    <t>LESOTHO</t>
  </si>
  <si>
    <t>LIBERIA</t>
  </si>
  <si>
    <t>LIBYAN ARAB JAMAHIRIYAH</t>
  </si>
  <si>
    <t>LIECHTENSTEIN</t>
  </si>
  <si>
    <t>LITHUANIA</t>
  </si>
  <si>
    <t>LUXEMBOURG</t>
  </si>
  <si>
    <t>MACAU SPECIAL ADMINSTRATIVE REGION OF CHINA</t>
  </si>
  <si>
    <t>MACEDONIA</t>
  </si>
  <si>
    <t>MADAGASCAR</t>
  </si>
  <si>
    <t>MALAWI</t>
  </si>
  <si>
    <t>MALAYSIA</t>
  </si>
  <si>
    <t>MALDIVES</t>
  </si>
  <si>
    <t>MALI</t>
  </si>
  <si>
    <t>MALTA</t>
  </si>
  <si>
    <t>MARSHALL ISLANDS</t>
  </si>
  <si>
    <t>MARTINIQUE</t>
  </si>
  <si>
    <t>MAURITANIA</t>
  </si>
  <si>
    <t>MAURITIUS</t>
  </si>
  <si>
    <t>MEXICO</t>
  </si>
  <si>
    <t>MONGOLIA</t>
  </si>
  <si>
    <t>MONTENEGRO</t>
  </si>
  <si>
    <t>MONTSERRAT</t>
  </si>
  <si>
    <t>MOROCCO</t>
  </si>
  <si>
    <t>MOZAMBIQUE</t>
  </si>
  <si>
    <t>MYANMAR (FORMERLY BURMA)</t>
  </si>
  <si>
    <t>NAMIBIA</t>
  </si>
  <si>
    <t>NAURU</t>
  </si>
  <si>
    <t>NEPAL</t>
  </si>
  <si>
    <t>NETHERLAND ANTILLES</t>
  </si>
  <si>
    <t>NETHERLAND ANTILLES AND ARUBA</t>
  </si>
  <si>
    <t>NETHERLANDS</t>
  </si>
  <si>
    <t>NEW CALEDONIA</t>
  </si>
  <si>
    <t>NEW ZEALAND</t>
  </si>
  <si>
    <t>NICARAGUA</t>
  </si>
  <si>
    <t>NIGER</t>
  </si>
  <si>
    <t>NIGERIA</t>
  </si>
  <si>
    <t>NIUE</t>
  </si>
  <si>
    <t>NORWAY</t>
  </si>
  <si>
    <t>OCCUPIED PALESTINIAN TERRITORY</t>
  </si>
  <si>
    <t>OMAN</t>
  </si>
  <si>
    <t>PACIFIC ISLANDS (PALAU)</t>
  </si>
  <si>
    <t>PAKISTAN</t>
  </si>
  <si>
    <t>PALAU</t>
  </si>
  <si>
    <t>PANAMA</t>
  </si>
  <si>
    <t>PAPUA NEW GUINEA</t>
  </si>
  <si>
    <t>PARAGUAY</t>
  </si>
  <si>
    <t>PENINSULAR MALAYSIA</t>
  </si>
  <si>
    <t>PERU</t>
  </si>
  <si>
    <t>PHILIPPINES</t>
  </si>
  <si>
    <t>PLURINATIONAL STATE OF BOLIVIA</t>
  </si>
  <si>
    <t>POLAND</t>
  </si>
  <si>
    <t>PORTUGAL</t>
  </si>
  <si>
    <t>PUERTO RICO</t>
  </si>
  <si>
    <t>QATAR</t>
  </si>
  <si>
    <t>REPUBLIC OF CAMEROON</t>
  </si>
  <si>
    <t>REPUBLIC OF KOREA</t>
  </si>
  <si>
    <t>REPUBLIC OF MOLDOVA</t>
  </si>
  <si>
    <t>REPUBLIC OF SOUTH SUDAN</t>
  </si>
  <si>
    <t>REPUBLIC OF SOUTH VIETNAM</t>
  </si>
  <si>
    <t>REPUBLIC OF SUDAN</t>
  </si>
  <si>
    <t>REUNION</t>
  </si>
  <si>
    <t>RHODESIA-NYASALAND</t>
  </si>
  <si>
    <t>ROMANIA</t>
  </si>
  <si>
    <t>RUSSIAN FEDERATION</t>
  </si>
  <si>
    <t>RWANDA</t>
  </si>
  <si>
    <t>RWANDA-URUNDI</t>
  </si>
  <si>
    <t>RYUKYU ISLANDS</t>
  </si>
  <si>
    <t>SABAH</t>
  </si>
  <si>
    <t>SAINT HELENA</t>
  </si>
  <si>
    <t>SAINT LUCIA</t>
  </si>
  <si>
    <t>SAINT MARTIN (DUTCH PORTION)</t>
  </si>
  <si>
    <t>SAMOA</t>
  </si>
  <si>
    <t>SAO TOME &amp; PRINCIPE</t>
  </si>
  <si>
    <t>SARAWAK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</si>
  <si>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</si>
  <si>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</si>
  <si>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</si>
  <si>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</si>
  <si>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</si>
  <si>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</si>
  <si>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</si>
  <si>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</si>
  <si>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</si>
  <si>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</si>
  <si>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</si>
  <si>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SPAIN</t>
  </si>
  <si>
    <t>SRI LANKA</t>
  </si>
  <si>
    <t>ST. KITTS-NEVIS</t>
  </si>
  <si>
    <t>ST. KITTS-NEVIS-ANGUILLA</t>
  </si>
  <si>
    <t>ST. PIERRE &amp; MIQUELON</t>
  </si>
  <si>
    <t>ST. VINCENT &amp; THE GRENADINES</t>
  </si>
  <si>
    <t>SUDAN</t>
  </si>
  <si>
    <t>SURINAME</t>
  </si>
  <si>
    <t>SWAZILAND</t>
  </si>
  <si>
    <t>SWEDEN</t>
  </si>
  <si>
    <t>SWITZERLAND</t>
  </si>
  <si>
    <t>SYRIAN ARAB REPUBLIC</t>
  </si>
  <si>
    <t>TAIWAN</t>
  </si>
  <si>
    <t>TAJIKISTAN</t>
  </si>
  <si>
    <t>TANGANYIKA</t>
  </si>
  <si>
    <t>THAILAND</t>
  </si>
  <si>
    <t>TIMOR-LESTE (FORMERLY EAST TIMOR)</t>
  </si>
  <si>
    <t>TOGO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</si>
  <si>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</si>
  <si>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</si>
  <si>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</si>
  <si>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</si>
  <si>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</si>
  <si>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</si>
  <si>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</si>
  <si>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</si>
  <si>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</si>
  <si>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</si>
  <si>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</si>
  <si>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KOREA</t>
  </si>
  <si>
    <t>UNITED REPUBLIC OF TANZANIA</t>
  </si>
  <si>
    <t>UNITED STATES OF AMERICA</t>
  </si>
  <si>
    <t>URUGUAY</t>
  </si>
  <si>
    <t>USSR</t>
  </si>
  <si>
    <t>UZBEKISTAN</t>
  </si>
  <si>
    <t>VANUATU</t>
  </si>
  <si>
    <t>VENEZUELA</t>
  </si>
  <si>
    <t>VIET NAM</t>
  </si>
  <si>
    <t>WALLIS AND FUTUNA ISLANDS</t>
  </si>
  <si>
    <t>YEMEN</t>
  </si>
  <si>
    <t>YUGOSLAVIA (FORMER SOCIALIST FEDERAL REPUBLIC)</t>
  </si>
  <si>
    <t>YUGOSLAVIA (MONTENEGRO &amp; SERBIA)</t>
  </si>
  <si>
    <t>ZAMBIA</t>
  </si>
  <si>
    <t>ZANZIBAR</t>
  </si>
  <si>
    <t>ZIMBABWE</t>
  </si>
  <si>
    <t>Row Labels</t>
  </si>
  <si>
    <t>(blank)</t>
  </si>
  <si>
    <t>Grand Total</t>
  </si>
  <si>
    <t>Sum of Total CO2 emissions from fossil-fuels and cement production (thousand metric tons of C)</t>
  </si>
  <si>
    <t>Sum of Emissions from bunker fuels (not included in the totals)</t>
  </si>
  <si>
    <t>years to 1989</t>
  </si>
  <si>
    <t>Column Labels</t>
  </si>
  <si>
    <t>Total Sum of Total CO2 emissions from fossil-fuels and cement production (thousand metric tons of C)</t>
  </si>
  <si>
    <t>Total Sum of Emissions from bunker fuels (not included in the totals)</t>
  </si>
  <si>
    <t>1990-2014</t>
  </si>
  <si>
    <t>2015-2017</t>
  </si>
  <si>
    <t>Afghanistan</t>
  </si>
  <si>
    <t>Albania</t>
  </si>
  <si>
    <t>Algeria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</si>
  <si>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</si>
  <si>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</si>
  <si>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</si>
  <si>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</si>
  <si>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</si>
  <si>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</si>
  <si>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</si>
  <si>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</si>
  <si>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</si>
  <si>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</si>
  <si>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</si>
  <si>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</si>
  <si>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</si>
  <si>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</si>
  <si>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</si>
  <si>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</si>
  <si>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</si>
  <si>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</si>
  <si>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</si>
  <si>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</si>
  <si>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Bonaire, Saint Eustatius and Saba</t>
  </si>
  <si>
    <t>Bosnia and Herzegovina</t>
  </si>
  <si>
    <t>Botswana</t>
  </si>
  <si>
    <t>Brazil</t>
  </si>
  <si>
    <t>British Virgin Islands</t>
  </si>
  <si>
    <t>Brunei Darussalam</t>
  </si>
  <si>
    <t>Bulgaria</t>
  </si>
  <si>
    <t>Burkina Faso</t>
  </si>
  <si>
    <t>Burundi</t>
  </si>
  <si>
    <t>Cambodia</t>
  </si>
  <si>
    <t>Canada</t>
  </si>
  <si>
    <t>Cape Verde</t>
  </si>
  <si>
    <t>Central African Republic</t>
  </si>
  <si>
    <t>Chad</t>
  </si>
  <si>
    <t>Chile</t>
  </si>
  <si>
    <t>China</t>
  </si>
  <si>
    <t>Colombia</t>
  </si>
  <si>
    <t>Comoros</t>
  </si>
  <si>
    <t>Congo</t>
  </si>
  <si>
    <t>Cook Islands</t>
  </si>
  <si>
    <t>Costa Rica</t>
  </si>
  <si>
    <t>Côte d'Ivoire</t>
  </si>
  <si>
    <t>Croatia</t>
  </si>
  <si>
    <t>Cuba</t>
  </si>
  <si>
    <t>Curaçao</t>
  </si>
  <si>
    <t>Cyprus</t>
  </si>
  <si>
    <t>Czech Republic</t>
  </si>
  <si>
    <t>North Korea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</si>
  <si>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</si>
  <si>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</si>
  <si>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</si>
  <si>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</si>
  <si>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</si>
  <si>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</si>
  <si>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</si>
  <si>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</si>
  <si>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</si>
  <si>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</si>
  <si>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</si>
  <si>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</si>
  <si>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Faeroe Islands</t>
  </si>
  <si>
    <t>Micronesia (Federated States of)</t>
  </si>
  <si>
    <t>Fiji</t>
  </si>
  <si>
    <t>Finland</t>
  </si>
  <si>
    <t>France</t>
  </si>
  <si>
    <t>French Polynesia</t>
  </si>
  <si>
    <t>Gabon</t>
  </si>
  <si>
    <t>Gambia</t>
  </si>
  <si>
    <t>Georgia</t>
  </si>
  <si>
    <t>Germany</t>
  </si>
  <si>
    <t>Ghana</t>
  </si>
  <si>
    <t>Greece</t>
  </si>
  <si>
    <t>Greenland</t>
  </si>
  <si>
    <t>Grenada</t>
  </si>
  <si>
    <t>Guatemala</t>
  </si>
  <si>
    <t>Guinea</t>
  </si>
  <si>
    <t>Guinea-Bissau</t>
  </si>
  <si>
    <t>Guyana</t>
  </si>
  <si>
    <t>Haiti</t>
  </si>
  <si>
    <t>Honduras</t>
  </si>
  <si>
    <t>Hong Kong</t>
  </si>
  <si>
    <t>Hungary</t>
  </si>
  <si>
    <t>Iceland</t>
  </si>
  <si>
    <t>India</t>
  </si>
  <si>
    <t>Indonesia</t>
  </si>
  <si>
    <t>Iraq</t>
  </si>
  <si>
    <t>Ireland</t>
  </si>
  <si>
    <t>Iran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</si>
  <si>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</si>
  <si>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</si>
  <si>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</si>
  <si>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</si>
  <si>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</si>
  <si>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</si>
  <si>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</si>
  <si>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</si>
  <si>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</si>
  <si>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</si>
  <si>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</si>
  <si>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</si>
  <si>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</si>
  <si>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</si>
  <si>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</si>
  <si>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</si>
  <si>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</si>
  <si>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</si>
  <si>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</si>
  <si>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Macao</t>
  </si>
  <si>
    <t>Macedonia (Republic of)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</si>
  <si>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</si>
  <si>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</si>
  <si>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</si>
  <si>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</si>
  <si>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</si>
  <si>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</si>
  <si>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</si>
  <si>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</si>
  <si>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</si>
  <si>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</si>
  <si>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</si>
  <si>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</si>
  <si>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</si>
  <si>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</si>
  <si>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</si>
  <si>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</si>
  <si>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</si>
  <si>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</si>
  <si>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</si>
  <si>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</si>
  <si>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</si>
  <si>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</si>
  <si>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</si>
  <si>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</si>
  <si>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</si>
  <si>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</si>
  <si>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</si>
  <si>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</si>
  <si>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</si>
  <si>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</si>
  <si>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</si>
  <si>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</si>
  <si>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</si>
  <si>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</si>
  <si>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</si>
  <si>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Bolivia</t>
  </si>
  <si>
    <t>Poland</t>
  </si>
  <si>
    <t>Portugal</t>
  </si>
  <si>
    <t>Qatar</t>
  </si>
  <si>
    <t>Cameroon</t>
  </si>
  <si>
    <t>South Korea</t>
  </si>
  <si>
    <t>Moldova</t>
  </si>
  <si>
    <t>South Sudan</t>
  </si>
  <si>
    <t>Sudan</t>
  </si>
  <si>
    <t>Romania</t>
  </si>
  <si>
    <t>Russian Federation</t>
  </si>
  <si>
    <t>Rwanda</t>
  </si>
  <si>
    <t>Saint Helena</t>
  </si>
  <si>
    <t>Saint Lucia</t>
  </si>
  <si>
    <t>Sint Maarten (Dutch part)</t>
  </si>
  <si>
    <t>Samoa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</si>
  <si>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</si>
  <si>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</si>
  <si>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</si>
  <si>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</si>
  <si>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</si>
  <si>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</si>
  <si>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</si>
  <si>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</si>
  <si>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</si>
  <si>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</si>
  <si>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</si>
  <si>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</si>
  <si>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Spain</t>
  </si>
  <si>
    <t>Sri Lanka</t>
  </si>
  <si>
    <t>Saint Kitts and Nevis</t>
  </si>
  <si>
    <t>Saint Pierre and Miquelon</t>
  </si>
  <si>
    <t>Saint Vincent and the Grenadines</t>
  </si>
  <si>
    <t>Suriname</t>
  </si>
  <si>
    <t>Swaziland</t>
  </si>
  <si>
    <t>Sweden</t>
  </si>
  <si>
    <t>Switzerland</t>
  </si>
  <si>
    <t>Syria</t>
  </si>
  <si>
    <t>Taiwan</t>
  </si>
  <si>
    <t>Tajikistan</t>
  </si>
  <si>
    <t>Thailand</t>
  </si>
  <si>
    <t>Timor-Leste</t>
  </si>
  <si>
    <t>Togo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</si>
  <si>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</si>
  <si>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</si>
  <si>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</si>
  <si>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</si>
  <si>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</si>
  <si>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</si>
  <si>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</si>
  <si>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</si>
  <si>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</si>
  <si>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</si>
  <si>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</si>
  <si>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Tanzania</t>
  </si>
  <si>
    <t>USA</t>
  </si>
  <si>
    <t>Uruguay</t>
  </si>
  <si>
    <t>Uzbekistan</t>
  </si>
  <si>
    <t>Vanuatu</t>
  </si>
  <si>
    <t>Venezuela</t>
  </si>
  <si>
    <t>Viet Nam</t>
  </si>
  <si>
    <t>Wallis and Futuna Islands</t>
  </si>
  <si>
    <t>Yemen</t>
  </si>
  <si>
    <t>Zambia</t>
  </si>
  <si>
    <t>Zimbabwe</t>
  </si>
  <si>
    <t>KP Annex B</t>
  </si>
  <si>
    <t>Non KP Annex B</t>
  </si>
  <si>
    <t>OECD</t>
  </si>
  <si>
    <t>Non-OECD</t>
  </si>
  <si>
    <t>EU28</t>
  </si>
  <si>
    <t>Africa</t>
  </si>
  <si>
    <t>Asia</t>
  </si>
  <si>
    <t>Central America</t>
  </si>
  <si>
    <t>Europe</t>
  </si>
  <si>
    <t>Middle East</t>
  </si>
  <si>
    <t>North America</t>
  </si>
  <si>
    <t>Oceania</t>
  </si>
  <si>
    <t>South America</t>
  </si>
  <si>
    <t>Bunkers</t>
  </si>
  <si>
    <t>Statistical Difference</t>
  </si>
  <si>
    <t>World</t>
  </si>
  <si>
    <t>1959-1989</t>
  </si>
  <si>
    <t>ussr</t>
  </si>
  <si>
    <t>ryukyu+japan not</t>
  </si>
  <si>
    <t>numerator of fraction, or first independent count, thousands</t>
  </si>
  <si>
    <t>denominator of fraction, or last joint count, thousands</t>
  </si>
  <si>
    <t>yugoslavia</t>
  </si>
  <si>
    <t>East &amp; west Pakistan</t>
  </si>
  <si>
    <t>1751-1958</t>
  </si>
  <si>
    <t>name of geography or year of disappearance</t>
  </si>
  <si>
    <t>East+west pakistan, 1945-6</t>
  </si>
  <si>
    <t>emissions, millions, 1751 until earlier of 1958 or disappearance</t>
  </si>
  <si>
    <t>United Korea</t>
  </si>
  <si>
    <t>1944-46</t>
  </si>
  <si>
    <t>penin+Fed Malaysia</t>
  </si>
  <si>
    <t>share of penin+Fed+all of sarawak</t>
  </si>
  <si>
    <t>u</t>
  </si>
  <si>
    <t>y</t>
  </si>
  <si>
    <t>yugoslavia, 2005</t>
  </si>
  <si>
    <t>Yug (Mont+Serbia)</t>
  </si>
  <si>
    <t>Tanganyika</t>
  </si>
  <si>
    <t>Million tonnes Carbon</t>
  </si>
  <si>
    <t xml:space="preserve">Source: Tom Boden and Bob Andres (Oak Ridge National Laboratory); Gregg Marland (Appalachian State University) DOI: 10.3334/CDIAC/00001_V2017 https://cdiac.ess-dive.lbl.gov/trends/emis/tre_coun.html </t>
  </si>
  <si>
    <t>eu-28, incl. former names of Ger + CZ and proportionate data of USSR + YU</t>
  </si>
  <si>
    <t>eu 28 by addition</t>
  </si>
  <si>
    <t>big emitters</t>
  </si>
  <si>
    <t>Rest of World</t>
  </si>
  <si>
    <t>Bunker fuels as % of total</t>
  </si>
  <si>
    <t>Million tonnes Carbon,ex.col.S</t>
  </si>
  <si>
    <t>Russia</t>
  </si>
  <si>
    <t>UAE</t>
  </si>
  <si>
    <t>Proportional Allocations</t>
  </si>
  <si>
    <t>https://population.un.org/wpp/Download/Standard/Population/</t>
  </si>
  <si>
    <t>Notes</t>
  </si>
  <si>
    <t>Country code</t>
  </si>
  <si>
    <t>2015</t>
  </si>
  <si>
    <t>2016</t>
  </si>
  <si>
    <t>2017</t>
  </si>
  <si>
    <t>2018</t>
  </si>
  <si>
    <t>2019</t>
  </si>
  <si>
    <t>2020</t>
  </si>
  <si>
    <t>American Samoa</t>
  </si>
  <si>
    <t>Bolivia (Plurinational State of)</t>
  </si>
  <si>
    <t>Cabo Verde</t>
  </si>
  <si>
    <t>Cayman Islands</t>
  </si>
  <si>
    <t>China, Taiwan Province of China</t>
  </si>
  <si>
    <t>Mayotte</t>
  </si>
  <si>
    <t>Czechia</t>
  </si>
  <si>
    <t>Falkland Islands (Malvinas)</t>
  </si>
  <si>
    <t>French Guiana</t>
  </si>
  <si>
    <t>State of Palestine</t>
  </si>
  <si>
    <t>Gibraltar</t>
  </si>
  <si>
    <t>Guadeloupe</t>
  </si>
  <si>
    <t>Guam</t>
  </si>
  <si>
    <t>Holy See</t>
  </si>
  <si>
    <t>China, Hong Kong SAR</t>
  </si>
  <si>
    <t>Iran (Islamic Republic of)</t>
  </si>
  <si>
    <t>Dem. People's Republic of Korea</t>
  </si>
  <si>
    <t>Republic of Korea</t>
  </si>
  <si>
    <t>Lao People's Democratic Republic</t>
  </si>
  <si>
    <t>China, Macao SAR</t>
  </si>
  <si>
    <t>Martinique</t>
  </si>
  <si>
    <t>Monaco</t>
  </si>
  <si>
    <t>Republic of Moldova</t>
  </si>
  <si>
    <t>Caribbean Netherlands</t>
  </si>
  <si>
    <t>Northern Mariana Islands</t>
  </si>
  <si>
    <t>Micronesia (Fed. States of)</t>
  </si>
  <si>
    <t>Puerto Rico</t>
  </si>
  <si>
    <t>Réunion</t>
  </si>
  <si>
    <t>San Marino</t>
  </si>
  <si>
    <t>Western Sahara</t>
  </si>
  <si>
    <t>Syrian Arab Republic</t>
  </si>
  <si>
    <t>Tokelau</t>
  </si>
  <si>
    <t>TFYR Macedonia</t>
  </si>
  <si>
    <t>Channel Islands</t>
  </si>
  <si>
    <t>Isle of Man</t>
  </si>
  <si>
    <t>United Republic of Tanzania</t>
  </si>
  <si>
    <t>United States of America</t>
  </si>
  <si>
    <t>United States Virgin Islands</t>
  </si>
  <si>
    <t>Venezuela (Bolivarian Republic of)</t>
  </si>
  <si>
    <t>Medium Variant</t>
  </si>
  <si>
    <t>Estimate</t>
  </si>
  <si>
    <t>bonaire</t>
  </si>
  <si>
    <t>antarctic</t>
  </si>
  <si>
    <t>Christmas</t>
  </si>
  <si>
    <t>HK+Macao</t>
  </si>
  <si>
    <t>china, mainland</t>
  </si>
  <si>
    <t>Cape verde</t>
  </si>
  <si>
    <t>yemen, former</t>
  </si>
  <si>
    <t>panama canal</t>
  </si>
  <si>
    <t>yemen, dem, former</t>
  </si>
  <si>
    <t>vietnam, south</t>
  </si>
  <si>
    <t>Pakistan, E+W</t>
  </si>
  <si>
    <t>Czechoslovakia</t>
  </si>
  <si>
    <t>eu-28</t>
  </si>
  <si>
    <t>Germany, west</t>
  </si>
  <si>
    <t>Malaya-singapore federation</t>
  </si>
  <si>
    <t>germany, east</t>
  </si>
  <si>
    <t>French eq</t>
  </si>
  <si>
    <t>french indo</t>
  </si>
  <si>
    <t>french west</t>
  </si>
  <si>
    <t>germany, west</t>
  </si>
  <si>
    <t>guam</t>
  </si>
  <si>
    <t>Holy see</t>
  </si>
  <si>
    <t>isle of Man</t>
  </si>
  <si>
    <t>Leeward islands</t>
  </si>
  <si>
    <t>Macedonia</t>
  </si>
  <si>
    <t>Malaya-Singapore</t>
  </si>
  <si>
    <t>Pakistan, e+w</t>
  </si>
  <si>
    <t>Malaysia peninsula</t>
  </si>
  <si>
    <t>Rest of world</t>
  </si>
  <si>
    <t>san marino</t>
  </si>
  <si>
    <t>Sarawak</t>
  </si>
  <si>
    <t>Palestine</t>
  </si>
  <si>
    <t>Palestinian Territory</t>
  </si>
  <si>
    <t>saint kitts nevis anguilla</t>
  </si>
  <si>
    <t>sudan</t>
  </si>
  <si>
    <t>Sudan, republic of</t>
  </si>
  <si>
    <t>korea, united</t>
  </si>
  <si>
    <t>USA virgin islands</t>
  </si>
  <si>
    <t>Viet nam, dem rep</t>
  </si>
  <si>
    <t>Congo, Dem Rep (was Zaire)</t>
  </si>
  <si>
    <t>Congo, dem rep</t>
  </si>
  <si>
    <t>kuwaiti oil fires</t>
  </si>
  <si>
    <t>world</t>
  </si>
  <si>
    <r>
      <t xml:space="preserve">Source of CDIAC data: </t>
    </r>
    <r>
      <rPr>
        <sz val="8"/>
        <rFont val="Arial Narrow"/>
        <family val="2"/>
      </rPr>
      <t xml:space="preserve">Cite as: Boden, T. A., Marland, G., and Andres, R. J.: Global, Regional, and National Fossil-Fuel CO2 Emissions, Oak Ridge National Laboratory, U.S. Department of Energy, Oak Ridge, Tenn., U.S.A., doi 10.3334/CDIAC/00001_V2017, 2017; available at: http://cdiac.ess-dive.lbl.gov/trends/emis/overview_2014.html </t>
    </r>
  </si>
  <si>
    <t>2017 (and for some countries 2015-2017) estimates are preliminary and are based on energy statistics published by BP  https://www.bp.com/content/dam/bp/en/corporate/pdf/energy-economics/statistical-review/bp-15stats-review-2018-full-report.pdf</t>
  </si>
  <si>
    <t>billion tonnes CO2</t>
  </si>
  <si>
    <t>https://www.ipcc.ch/report/ar5/wg1/</t>
  </si>
  <si>
    <t>Target for average global temperature rise</t>
  </si>
  <si>
    <t>Likelihood of staying below target</t>
  </si>
  <si>
    <t>Emissions budget, petagrams (billion tons) of Carbon</t>
  </si>
  <si>
    <t>Emissions budget, billion tons of CO2</t>
  </si>
  <si>
    <t>Date range</t>
  </si>
  <si>
    <t>Source</t>
  </si>
  <si>
    <t>Page</t>
  </si>
  <si>
    <t>footnote 12, page 12, IPCC 2013, AR5, working group 1, summary for policy makers</t>
  </si>
  <si>
    <t>limit on CO2 since 1870, for 66% chance warming under 2C, p.1113 of chapter 12</t>
  </si>
  <si>
    <t xml:space="preserve"> 1.5°C = 2.7°F</t>
  </si>
  <si>
    <t>220-250</t>
  </si>
  <si>
    <t>810-920</t>
  </si>
  <si>
    <t>2015-2100</t>
  </si>
  <si>
    <t>Millar et al. 2017</t>
  </si>
  <si>
    <t>a</t>
  </si>
  <si>
    <t>cum 1870-2011, p. 1113 of chapter 12, ipcc</t>
  </si>
  <si>
    <t>400-570</t>
  </si>
  <si>
    <t>2011-2100</t>
  </si>
  <si>
    <t>Rogelj et al. 2015</t>
  </si>
  <si>
    <t>2016-2100</t>
  </si>
  <si>
    <t>Matthews et al. 2015</t>
  </si>
  <si>
    <t>subtraction in Table 2</t>
  </si>
  <si>
    <t>2°C = 3.6°F</t>
  </si>
  <si>
    <t>610-830</t>
  </si>
  <si>
    <t>Friedlingstein et al. 2014</t>
  </si>
  <si>
    <t>2020-2100</t>
  </si>
  <si>
    <t>2012-2100</t>
  </si>
  <si>
    <t xml:space="preserve">2015 IPCC. "Climate Change 2014 Synthesis Report" https://ar5-syr.ipcc.ch/topic_futurechanges.php </t>
  </si>
  <si>
    <t>990-1,450</t>
  </si>
  <si>
    <t>3°C = 5.4°F</t>
  </si>
  <si>
    <t>1870-2100</t>
  </si>
  <si>
    <t>Matthews</t>
  </si>
  <si>
    <t>Table 2</t>
  </si>
  <si>
    <t>x</t>
  </si>
  <si>
    <t>Friedlingstein</t>
  </si>
  <si>
    <t>1870-2015</t>
  </si>
  <si>
    <t>1870-2014</t>
  </si>
  <si>
    <t>1870-2011</t>
  </si>
  <si>
    <t>Rogelj</t>
  </si>
  <si>
    <t>remaining for 2C after 2011, ipcc p.1113</t>
  </si>
  <si>
    <t>world 2012-2017 excl. bunkers</t>
  </si>
  <si>
    <t>cum 2012-2014 bunkers</t>
  </si>
  <si>
    <t>world 2012-2017 total incl. bunkers</t>
  </si>
  <si>
    <t>PgC= petagrams (billion tonnes) Carbon</t>
  </si>
  <si>
    <t>European Union-28</t>
  </si>
  <si>
    <t>total budget=actual 1751-2011 and remaining 2012-2100</t>
  </si>
  <si>
    <t>world 1751-2017, incl bunkers</t>
  </si>
  <si>
    <t>world 1751-2011 incl bunkers</t>
  </si>
  <si>
    <t>2017 Population, Millions</t>
  </si>
  <si>
    <t>CO2, Cumulative Total, 1751-2017</t>
  </si>
  <si>
    <t>Billions of Tonnes of CO2: Omits deforestation on all continents. Counts imports+exports where made; ship+plane fuel (bunkers) where loaded.</t>
  </si>
  <si>
    <t>CO2 Cumulative Emissions Budget</t>
  </si>
  <si>
    <t>Share of Population=Share of Cumulative Emissions Budget, to Hold Rise under 2°C</t>
  </si>
  <si>
    <t>CO2 Capture Needed to Compensate for Past Emissions</t>
  </si>
  <si>
    <t>pick rows where data starts or stops between 1992-92</t>
  </si>
  <si>
    <t>u=ussr; y=yugo</t>
  </si>
  <si>
    <t>1992 total emissons</t>
  </si>
  <si>
    <t>Vertical spacing for emissions budget markings on graph</t>
  </si>
  <si>
    <t>Global Carbon Project. (2018). Supplemental data of Global Carbon Budget 2018 (Version 1.0) [Data set]. Global Carbon Project. https://doi.org/10.18160/gcp-2018 </t>
  </si>
  <si>
    <r>
      <rPr>
        <b/>
        <sz val="9"/>
        <color theme="1"/>
        <rFont val="Arial Narrow"/>
        <family val="2"/>
      </rPr>
      <t>CDIAC+ UNFCCC data</t>
    </r>
    <r>
      <rPr>
        <sz val="9"/>
        <color theme="1"/>
        <rFont val="Arial Narrow"/>
        <family val="2"/>
      </rPr>
      <t>: http://unfccc.int/national_reports/annex_i_ghg_inventories/national_inventories_submissions/items/8108.php; accessed June 2018</t>
    </r>
  </si>
  <si>
    <t>Recent billion tonnes/yr, CO2e</t>
  </si>
  <si>
    <t>Numbers from "Global Carbon Budget" as % of CDIAC, 1959-1989. GCB bigger when it merges former names of territories, which appear separately in CDIAC, so cumulative total uses GCB</t>
  </si>
  <si>
    <t>Recent tenths of a ton per person</t>
  </si>
  <si>
    <t>Graph</t>
  </si>
  <si>
    <t>CO2 cum as%of total</t>
  </si>
  <si>
    <t>Carbon, not CO2, cumulative total for each country, available years between 1751-2017, million tonnes</t>
  </si>
  <si>
    <t>pop as%of total</t>
  </si>
  <si>
    <t>recent tonnes as%of world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</si>
</sst>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_(* #,##0.0_);_(* \(#,##0.0\);_(* &quot;-&quot;??_);_(@_)"/>
    <numFmt numFmtId="167" formatCode="#\ ###\ ###\ ##0;\-#\ ###\ ###\ ##0;0"/>
    <numFmt numFmtId="168" formatCode="0.0%"/>
    <numFmt numFmtId="169" formatCode="0.0"/>
  </numFmts>
  <fonts count="27" x14ac:knownFonts="1">
    <font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b/>
      <sz val="11"/>
      <color theme="3"/>
      <name val="Arial Narrow"/>
      <family val="2"/>
    </font>
    <font>
      <sz val="10"/>
      <color rgb="FF006100"/>
      <name val="Arial Narrow"/>
      <family val="2"/>
    </font>
    <font>
      <sz val="10"/>
      <color rgb="FF9C0006"/>
      <name val="Arial Narrow"/>
      <family val="2"/>
    </font>
    <font>
      <sz val="10"/>
      <color rgb="FF9C6500"/>
      <name val="Arial Narrow"/>
      <family val="2"/>
    </font>
    <font>
      <sz val="10"/>
      <color rgb="FF3F3F76"/>
      <name val="Arial Narrow"/>
      <family val="2"/>
    </font>
    <font>
      <b/>
      <sz val="10"/>
      <color rgb="FF3F3F3F"/>
      <name val="Arial Narrow"/>
      <family val="2"/>
    </font>
    <font>
      <b/>
      <sz val="10"/>
      <color rgb="FFFA7D00"/>
      <name val="Arial Narrow"/>
      <family val="2"/>
    </font>
    <font>
      <sz val="10"/>
      <color rgb="FFFA7D00"/>
      <name val="Arial Narrow"/>
      <family val="2"/>
    </font>
    <font>
      <b/>
      <sz val="10"/>
      <color theme="0"/>
      <name val="Arial Narrow"/>
      <family val="2"/>
    </font>
    <font>
      <sz val="10"/>
      <color rgb="FFFF0000"/>
      <name val="Arial Narrow"/>
      <family val="2"/>
    </font>
    <font>
      <i/>
      <sz val="10"/>
      <color rgb="FF7F7F7F"/>
      <name val="Arial Narrow"/>
      <family val="2"/>
    </font>
    <font>
      <b/>
      <sz val="10"/>
      <color theme="1"/>
      <name val="Arial Narrow"/>
      <family val="2"/>
    </font>
    <font>
      <sz val="10"/>
      <color theme="0"/>
      <name val="Arial Narrow"/>
      <family val="2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u/>
      <sz val="10"/>
      <color theme="10"/>
      <name val="Arial Narrow"/>
      <family val="2"/>
    </font>
    <font>
      <b/>
      <sz val="10"/>
      <color rgb="FFFF0000"/>
      <name val="Arial Narrow"/>
      <family val="2"/>
    </font>
    <font>
      <b/>
      <sz val="10"/>
      <name val="Arial Narrow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4" fillId="0" borderId="0" applyNumberFormat="0" applyFill="0" applyBorder="0" applyAlignment="0" applyProtection="0"/>
  </cellStyleXfs>
  <cellXfs count="205">
    <xf numFmtId="0" fontId="0" fillId="0" borderId="0" xfId="0"/>
    <xf numFmtId="0" fontId="16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1" applyNumberFormat="1" applyFont="1"/>
    <xf numFmtId="164" fontId="0" fillId="0" borderId="0" xfId="0" applyNumberFormat="1"/>
    <xf numFmtId="164" fontId="16" fillId="0" borderId="0" xfId="1" applyNumberFormat="1" applyFont="1" applyAlignment="1">
      <alignment vertical="top" wrapText="1"/>
    </xf>
    <xf numFmtId="0" fontId="16" fillId="0" borderId="0" xfId="0" applyFont="1" applyAlignment="1">
      <alignment vertical="top" wrapText="1"/>
    </xf>
    <xf numFmtId="0" fontId="16" fillId="0" borderId="0" xfId="0" applyFont="1" applyAlignment="1">
      <alignment vertical="top"/>
    </xf>
    <xf numFmtId="0" fontId="0" fillId="33" borderId="0" xfId="0" applyFill="1"/>
    <xf numFmtId="164" fontId="0" fillId="33" borderId="0" xfId="1" applyNumberFormat="1" applyFont="1" applyFill="1"/>
    <xf numFmtId="9" fontId="0" fillId="0" borderId="0" xfId="2" applyFont="1"/>
    <xf numFmtId="0" fontId="0" fillId="0" borderId="0" xfId="1" applyNumberFormat="1" applyFont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4" fontId="16" fillId="33" borderId="0" xfId="1" applyNumberFormat="1" applyFont="1" applyFill="1" applyAlignment="1">
      <alignment vertical="top" wrapText="1"/>
    </xf>
    <xf numFmtId="43" fontId="0" fillId="0" borderId="0" xfId="0" applyNumberFormat="1"/>
    <xf numFmtId="166" fontId="0" fillId="0" borderId="0" xfId="1" applyNumberFormat="1" applyFont="1"/>
    <xf numFmtId="164" fontId="0" fillId="0" borderId="0" xfId="1" applyNumberFormat="1" applyFont="1" applyAlignment="1">
      <alignment wrapText="1"/>
    </xf>
    <xf numFmtId="0" fontId="16" fillId="0" borderId="0" xfId="0" applyFont="1" applyAlignment="1">
      <alignment wrapText="1"/>
    </xf>
    <xf numFmtId="164" fontId="16" fillId="34" borderId="0" xfId="1" applyNumberFormat="1" applyFont="1" applyFill="1"/>
    <xf numFmtId="0" fontId="18" fillId="34" borderId="0" xfId="0" applyFont="1" applyFill="1"/>
    <xf numFmtId="164" fontId="1" fillId="34" borderId="0" xfId="1" applyNumberFormat="1" applyFont="1" applyFill="1" applyAlignment="1">
      <alignment vertical="top" wrapText="1"/>
    </xf>
    <xf numFmtId="164" fontId="1" fillId="34" borderId="0" xfId="1" applyNumberFormat="1" applyFont="1" applyFill="1" applyAlignment="1">
      <alignment wrapText="1"/>
    </xf>
    <xf numFmtId="0" fontId="19" fillId="34" borderId="0" xfId="0" applyFont="1" applyFill="1" applyAlignment="1">
      <alignment horizontal="left"/>
    </xf>
    <xf numFmtId="0" fontId="19" fillId="34" borderId="0" xfId="0" applyFont="1" applyFill="1"/>
    <xf numFmtId="164" fontId="16" fillId="35" borderId="0" xfId="1" applyNumberFormat="1" applyFont="1" applyFill="1"/>
    <xf numFmtId="0" fontId="16" fillId="35" borderId="0" xfId="0" applyFont="1" applyFill="1"/>
    <xf numFmtId="164" fontId="1" fillId="35" borderId="0" xfId="1" applyNumberFormat="1" applyFont="1" applyFill="1" applyAlignment="1">
      <alignment vertical="top" wrapText="1"/>
    </xf>
    <xf numFmtId="164" fontId="1" fillId="35" borderId="0" xfId="1" applyNumberFormat="1" applyFont="1" applyFill="1" applyAlignment="1">
      <alignment wrapText="1"/>
    </xf>
    <xf numFmtId="164" fontId="0" fillId="35" borderId="0" xfId="1" applyNumberFormat="1" applyFont="1" applyFill="1"/>
    <xf numFmtId="0" fontId="0" fillId="35" borderId="0" xfId="0" applyFill="1"/>
    <xf numFmtId="164" fontId="1" fillId="34" borderId="0" xfId="1" applyNumberFormat="1" applyFont="1" applyFill="1"/>
    <xf numFmtId="164" fontId="1" fillId="35" borderId="0" xfId="1" applyNumberFormat="1" applyFont="1" applyFill="1"/>
    <xf numFmtId="164" fontId="1" fillId="0" borderId="0" xfId="1" applyNumberFormat="1" applyFont="1"/>
    <xf numFmtId="0" fontId="19" fillId="34" borderId="0" xfId="0" applyFont="1" applyFill="1" applyAlignment="1">
      <alignment vertical="top" wrapText="1"/>
    </xf>
    <xf numFmtId="164" fontId="19" fillId="35" borderId="0" xfId="1" applyNumberFormat="1" applyFont="1" applyFill="1"/>
    <xf numFmtId="164" fontId="1" fillId="36" borderId="0" xfId="1" applyNumberFormat="1" applyFont="1" applyFill="1" applyAlignment="1">
      <alignment wrapText="1"/>
    </xf>
    <xf numFmtId="0" fontId="19" fillId="36" borderId="0" xfId="0" applyFont="1" applyFill="1" applyAlignment="1">
      <alignment horizontal="left"/>
    </xf>
    <xf numFmtId="164" fontId="0" fillId="36" borderId="0" xfId="1" applyNumberFormat="1" applyFont="1" applyFill="1"/>
    <xf numFmtId="9" fontId="0" fillId="36" borderId="0" xfId="2" applyFont="1" applyFill="1"/>
    <xf numFmtId="0" fontId="0" fillId="36" borderId="0" xfId="0" applyFill="1"/>
    <xf numFmtId="164" fontId="19" fillId="36" borderId="0" xfId="1" applyNumberFormat="1" applyFont="1" applyFill="1"/>
    <xf numFmtId="164" fontId="1" fillId="0" borderId="0" xfId="1" applyNumberFormat="1" applyFont="1" applyFill="1" applyAlignment="1">
      <alignment wrapText="1"/>
    </xf>
    <xf numFmtId="0" fontId="19" fillId="0" borderId="0" xfId="0" applyFont="1" applyFill="1" applyAlignment="1">
      <alignment horizontal="left"/>
    </xf>
    <xf numFmtId="164" fontId="19" fillId="37" borderId="0" xfId="1" applyNumberFormat="1" applyFont="1" applyFill="1"/>
    <xf numFmtId="164" fontId="19" fillId="0" borderId="0" xfId="1" applyNumberFormat="1" applyFont="1" applyFill="1"/>
    <xf numFmtId="164" fontId="16" fillId="34" borderId="0" xfId="1" applyNumberFormat="1" applyFont="1" applyFill="1" applyAlignment="1">
      <alignment wrapText="1"/>
    </xf>
    <xf numFmtId="164" fontId="16" fillId="0" borderId="0" xfId="1" applyNumberFormat="1" applyFont="1" applyFill="1" applyAlignment="1">
      <alignment wrapText="1"/>
    </xf>
    <xf numFmtId="164" fontId="16" fillId="35" borderId="0" xfId="1" applyNumberFormat="1" applyFont="1" applyFill="1" applyAlignment="1">
      <alignment wrapText="1"/>
    </xf>
    <xf numFmtId="164" fontId="16" fillId="35" borderId="0" xfId="0" applyNumberFormat="1" applyFont="1" applyFill="1" applyAlignment="1">
      <alignment wrapText="1"/>
    </xf>
    <xf numFmtId="164" fontId="16" fillId="38" borderId="0" xfId="1" applyNumberFormat="1" applyFont="1" applyFill="1" applyAlignment="1"/>
    <xf numFmtId="164" fontId="16" fillId="38" borderId="0" xfId="1" applyNumberFormat="1" applyFont="1" applyFill="1" applyAlignment="1">
      <alignment wrapText="1"/>
    </xf>
    <xf numFmtId="0" fontId="16" fillId="38" borderId="0" xfId="0" applyFont="1" applyFill="1" applyAlignment="1">
      <alignment wrapText="1"/>
    </xf>
    <xf numFmtId="164" fontId="16" fillId="38" borderId="0" xfId="1" applyNumberFormat="1" applyFont="1" applyFill="1" applyAlignment="1">
      <alignment vertical="top" wrapText="1"/>
    </xf>
    <xf numFmtId="0" fontId="16" fillId="38" borderId="0" xfId="0" applyFont="1" applyFill="1" applyAlignment="1">
      <alignment vertical="top" wrapText="1"/>
    </xf>
    <xf numFmtId="164" fontId="0" fillId="38" borderId="0" xfId="1" applyNumberFormat="1" applyFont="1" applyFill="1"/>
    <xf numFmtId="0" fontId="0" fillId="38" borderId="0" xfId="0" applyFill="1"/>
    <xf numFmtId="0" fontId="0" fillId="38" borderId="0" xfId="0" applyFill="1" applyAlignment="1">
      <alignment horizontal="left"/>
    </xf>
    <xf numFmtId="0" fontId="0" fillId="39" borderId="0" xfId="0" applyFill="1"/>
    <xf numFmtId="0" fontId="16" fillId="39" borderId="0" xfId="0" applyFont="1" applyFill="1" applyAlignment="1">
      <alignment wrapText="1"/>
    </xf>
    <xf numFmtId="0" fontId="16" fillId="39" borderId="0" xfId="0" applyFont="1" applyFill="1" applyAlignment="1">
      <alignment vertical="top" wrapText="1"/>
    </xf>
    <xf numFmtId="164" fontId="0" fillId="39" borderId="0" xfId="1" applyNumberFormat="1" applyFont="1" applyFill="1"/>
    <xf numFmtId="0" fontId="19" fillId="39" borderId="0" xfId="0" applyFont="1" applyFill="1" applyAlignment="1">
      <alignment horizontal="left"/>
    </xf>
    <xf numFmtId="0" fontId="19" fillId="39" borderId="0" xfId="0" applyFont="1" applyFill="1"/>
    <xf numFmtId="164" fontId="19" fillId="39" borderId="0" xfId="1" applyNumberFormat="1" applyFont="1" applyFill="1" applyAlignment="1">
      <alignment horizontal="right"/>
    </xf>
    <xf numFmtId="0" fontId="0" fillId="39" borderId="0" xfId="0" applyFont="1" applyFill="1"/>
    <xf numFmtId="0" fontId="21" fillId="39" borderId="0" xfId="0" quotePrefix="1" applyFont="1" applyFill="1" applyBorder="1" applyAlignment="1">
      <alignment horizontal="center" vertical="center"/>
    </xf>
    <xf numFmtId="0" fontId="18" fillId="39" borderId="10" xfId="0" applyFont="1" applyFill="1" applyBorder="1" applyAlignment="1">
      <alignment horizontal="left" vertical="center"/>
    </xf>
    <xf numFmtId="0" fontId="18" fillId="39" borderId="0" xfId="0" quotePrefix="1" applyFont="1" applyFill="1" applyBorder="1" applyAlignment="1">
      <alignment horizontal="center" vertical="center"/>
    </xf>
    <xf numFmtId="167" fontId="19" fillId="39" borderId="0" xfId="0" applyNumberFormat="1" applyFont="1" applyFill="1" applyAlignment="1">
      <alignment horizontal="right"/>
    </xf>
    <xf numFmtId="164" fontId="21" fillId="34" borderId="0" xfId="1" applyNumberFormat="1" applyFont="1" applyFill="1" applyAlignment="1">
      <alignment vertical="top" wrapText="1"/>
    </xf>
    <xf numFmtId="164" fontId="21" fillId="35" borderId="0" xfId="1" applyNumberFormat="1" applyFont="1" applyFill="1" applyAlignment="1">
      <alignment vertical="top"/>
    </xf>
    <xf numFmtId="0" fontId="1" fillId="39" borderId="0" xfId="0" applyFont="1" applyFill="1" applyAlignment="1"/>
    <xf numFmtId="0" fontId="1" fillId="39" borderId="0" xfId="0" applyFont="1" applyFill="1"/>
    <xf numFmtId="0" fontId="1" fillId="0" borderId="0" xfId="0" applyFont="1"/>
    <xf numFmtId="164" fontId="1" fillId="0" borderId="0" xfId="1" applyNumberFormat="1" applyFont="1" applyFill="1" applyAlignment="1">
      <alignment vertical="top" wrapText="1"/>
    </xf>
    <xf numFmtId="0" fontId="1" fillId="0" borderId="0" xfId="0" applyFont="1" applyAlignment="1">
      <alignment vertical="top" wrapText="1"/>
    </xf>
    <xf numFmtId="0" fontId="1" fillId="35" borderId="0" xfId="0" applyFont="1" applyFill="1" applyAlignment="1">
      <alignment vertical="top" wrapText="1"/>
    </xf>
    <xf numFmtId="164" fontId="19" fillId="35" borderId="0" xfId="1" applyNumberFormat="1" applyFont="1" applyFill="1" applyAlignment="1">
      <alignment vertical="top" wrapText="1"/>
    </xf>
    <xf numFmtId="0" fontId="22" fillId="35" borderId="0" xfId="0" applyNumberFormat="1" applyFont="1" applyFill="1" applyAlignment="1">
      <alignment vertical="top" wrapText="1"/>
    </xf>
    <xf numFmtId="0" fontId="19" fillId="39" borderId="0" xfId="0" applyFont="1" applyFill="1" applyAlignment="1">
      <alignment wrapText="1"/>
    </xf>
    <xf numFmtId="0" fontId="21" fillId="39" borderId="0" xfId="0" quotePrefix="1" applyFont="1" applyFill="1" applyBorder="1" applyAlignment="1">
      <alignment horizontal="center" vertical="center" wrapText="1"/>
    </xf>
    <xf numFmtId="9" fontId="1" fillId="0" borderId="0" xfId="2" applyFont="1" applyFill="1"/>
    <xf numFmtId="9" fontId="1" fillId="0" borderId="0" xfId="2" applyFont="1"/>
    <xf numFmtId="164" fontId="1" fillId="38" borderId="0" xfId="1" applyNumberFormat="1" applyFont="1" applyFill="1"/>
    <xf numFmtId="0" fontId="1" fillId="38" borderId="0" xfId="0" applyFont="1" applyFill="1"/>
    <xf numFmtId="164" fontId="1" fillId="39" borderId="0" xfId="1" applyNumberFormat="1" applyFont="1" applyFill="1"/>
    <xf numFmtId="0" fontId="20" fillId="39" borderId="0" xfId="0" applyFont="1" applyFill="1" applyAlignment="1"/>
    <xf numFmtId="0" fontId="20" fillId="39" borderId="0" xfId="0" applyFont="1" applyFill="1" applyAlignment="1">
      <alignment horizontal="center"/>
    </xf>
    <xf numFmtId="0" fontId="1" fillId="34" borderId="0" xfId="0" applyFont="1" applyFill="1"/>
    <xf numFmtId="0" fontId="1" fillId="35" borderId="0" xfId="0" applyFont="1" applyFill="1"/>
    <xf numFmtId="0" fontId="1" fillId="38" borderId="0" xfId="0" applyFont="1" applyFill="1" applyAlignment="1">
      <alignment horizontal="left"/>
    </xf>
    <xf numFmtId="0" fontId="1" fillId="0" borderId="0" xfId="0" applyFont="1" applyFill="1"/>
    <xf numFmtId="0" fontId="1" fillId="36" borderId="0" xfId="0" applyFont="1" applyFill="1"/>
    <xf numFmtId="164" fontId="1" fillId="0" borderId="0" xfId="1" applyNumberFormat="1" applyFont="1" applyFill="1"/>
    <xf numFmtId="9" fontId="1" fillId="36" borderId="0" xfId="2" applyFont="1" applyFill="1"/>
    <xf numFmtId="164" fontId="18" fillId="0" borderId="0" xfId="1" applyNumberFormat="1" applyFont="1" applyAlignment="1">
      <alignment wrapText="1"/>
    </xf>
    <xf numFmtId="164" fontId="18" fillId="0" borderId="0" xfId="1" applyNumberFormat="1" applyFont="1" applyAlignment="1">
      <alignment vertical="top" wrapText="1"/>
    </xf>
    <xf numFmtId="164" fontId="19" fillId="0" borderId="0" xfId="1" applyNumberFormat="1" applyFont="1"/>
    <xf numFmtId="165" fontId="19" fillId="0" borderId="0" xfId="1" applyNumberFormat="1" applyFont="1" applyFill="1"/>
    <xf numFmtId="164" fontId="18" fillId="34" borderId="0" xfId="1" applyNumberFormat="1" applyFont="1" applyFill="1" applyAlignment="1">
      <alignment wrapText="1"/>
    </xf>
    <xf numFmtId="164" fontId="19" fillId="34" borderId="0" xfId="1" applyNumberFormat="1" applyFont="1" applyFill="1" applyAlignment="1">
      <alignment vertical="top" wrapText="1"/>
    </xf>
    <xf numFmtId="164" fontId="19" fillId="37" borderId="0" xfId="1" applyNumberFormat="1" applyFont="1" applyFill="1" applyAlignment="1">
      <alignment vertical="top" wrapText="1"/>
    </xf>
    <xf numFmtId="164" fontId="19" fillId="34" borderId="0" xfId="1" applyNumberFormat="1" applyFont="1" applyFill="1"/>
    <xf numFmtId="164" fontId="19" fillId="34" borderId="0" xfId="1" applyNumberFormat="1" applyFont="1" applyFill="1" applyAlignment="1">
      <alignment wrapText="1"/>
    </xf>
    <xf numFmtId="164" fontId="19" fillId="37" borderId="0" xfId="1" applyNumberFormat="1" applyFont="1" applyFill="1" applyAlignment="1">
      <alignment wrapText="1"/>
    </xf>
    <xf numFmtId="0" fontId="19" fillId="0" borderId="0" xfId="0" applyFont="1" applyAlignment="1">
      <alignment vertical="top" wrapText="1"/>
    </xf>
    <xf numFmtId="9" fontId="0" fillId="0" borderId="0" xfId="2" applyFont="1" applyAlignment="1">
      <alignment wrapText="1"/>
    </xf>
    <xf numFmtId="0" fontId="0" fillId="33" borderId="0" xfId="0" applyFill="1" applyAlignment="1">
      <alignment horizontal="left"/>
    </xf>
    <xf numFmtId="9" fontId="0" fillId="33" borderId="0" xfId="2" applyFont="1" applyFill="1" applyAlignment="1">
      <alignment horizontal="left"/>
    </xf>
    <xf numFmtId="0" fontId="0" fillId="33" borderId="0" xfId="1" applyNumberFormat="1" applyFont="1" applyFill="1" applyAlignment="1">
      <alignment horizontal="left"/>
    </xf>
    <xf numFmtId="9" fontId="0" fillId="35" borderId="0" xfId="2" applyFont="1" applyFill="1" applyAlignment="1">
      <alignment horizontal="left"/>
    </xf>
    <xf numFmtId="0" fontId="0" fillId="35" borderId="0" xfId="1" applyNumberFormat="1" applyFont="1" applyFill="1" applyAlignment="1">
      <alignment horizontal="left"/>
    </xf>
    <xf numFmtId="0" fontId="0" fillId="35" borderId="0" xfId="0" applyFill="1" applyAlignment="1">
      <alignment horizontal="left"/>
    </xf>
    <xf numFmtId="9" fontId="0" fillId="36" borderId="0" xfId="2" applyFont="1" applyFill="1" applyAlignment="1">
      <alignment horizontal="left"/>
    </xf>
    <xf numFmtId="0" fontId="0" fillId="36" borderId="0" xfId="1" applyNumberFormat="1" applyFont="1" applyFill="1" applyAlignment="1">
      <alignment horizontal="left"/>
    </xf>
    <xf numFmtId="0" fontId="0" fillId="36" borderId="0" xfId="0" applyFill="1" applyAlignment="1">
      <alignment horizontal="left"/>
    </xf>
    <xf numFmtId="9" fontId="0" fillId="38" borderId="0" xfId="2" applyFont="1" applyFill="1" applyAlignment="1">
      <alignment horizontal="left"/>
    </xf>
    <xf numFmtId="0" fontId="0" fillId="38" borderId="0" xfId="1" applyNumberFormat="1" applyFont="1" applyFill="1" applyAlignment="1">
      <alignment horizontal="left"/>
    </xf>
    <xf numFmtId="9" fontId="0" fillId="39" borderId="0" xfId="2" applyFont="1" applyFill="1"/>
    <xf numFmtId="9" fontId="0" fillId="38" borderId="0" xfId="2" applyFont="1" applyFill="1"/>
    <xf numFmtId="9" fontId="0" fillId="35" borderId="0" xfId="2" applyFont="1" applyFill="1"/>
    <xf numFmtId="0" fontId="16" fillId="33" borderId="0" xfId="0" applyFont="1" applyFill="1" applyAlignment="1">
      <alignment horizontal="left"/>
    </xf>
    <xf numFmtId="9" fontId="16" fillId="39" borderId="0" xfId="2" applyFont="1" applyFill="1" applyAlignment="1">
      <alignment horizontal="left"/>
    </xf>
    <xf numFmtId="0" fontId="16" fillId="39" borderId="0" xfId="1" applyNumberFormat="1" applyFont="1" applyFill="1" applyAlignment="1">
      <alignment horizontal="left"/>
    </xf>
    <xf numFmtId="0" fontId="16" fillId="39" borderId="0" xfId="0" applyFont="1" applyFill="1" applyAlignment="1">
      <alignment horizontal="left"/>
    </xf>
    <xf numFmtId="164" fontId="18" fillId="35" borderId="0" xfId="1" applyNumberFormat="1" applyFont="1" applyFill="1"/>
    <xf numFmtId="164" fontId="18" fillId="37" borderId="0" xfId="1" applyNumberFormat="1" applyFont="1" applyFill="1"/>
    <xf numFmtId="9" fontId="16" fillId="0" borderId="0" xfId="2" applyFont="1" applyFill="1"/>
    <xf numFmtId="164" fontId="16" fillId="38" borderId="0" xfId="1" applyNumberFormat="1" applyFont="1" applyFill="1"/>
    <xf numFmtId="0" fontId="16" fillId="38" borderId="0" xfId="0" applyFont="1" applyFill="1"/>
    <xf numFmtId="0" fontId="16" fillId="39" borderId="0" xfId="0" applyFont="1" applyFill="1"/>
    <xf numFmtId="0" fontId="21" fillId="39" borderId="0" xfId="0" applyFont="1" applyFill="1" applyAlignment="1"/>
    <xf numFmtId="0" fontId="21" fillId="39" borderId="0" xfId="0" applyFont="1" applyFill="1" applyAlignment="1">
      <alignment horizontal="center"/>
    </xf>
    <xf numFmtId="0" fontId="21" fillId="39" borderId="0" xfId="0" quotePrefix="1" applyFont="1" applyFill="1" applyBorder="1" applyAlignment="1">
      <alignment horizontal="center" vertical="top"/>
    </xf>
    <xf numFmtId="0" fontId="21" fillId="39" borderId="0" xfId="0" quotePrefix="1" applyFont="1" applyFill="1" applyBorder="1" applyAlignment="1">
      <alignment horizontal="center" vertical="top" wrapText="1"/>
    </xf>
    <xf numFmtId="0" fontId="18" fillId="39" borderId="0" xfId="0" quotePrefix="1" applyFont="1" applyFill="1" applyBorder="1" applyAlignment="1">
      <alignment horizontal="center" vertical="top"/>
    </xf>
    <xf numFmtId="164" fontId="18" fillId="0" borderId="0" xfId="1" applyNumberFormat="1" applyFont="1"/>
    <xf numFmtId="1" fontId="0" fillId="0" borderId="0" xfId="0" applyNumberFormat="1" applyAlignment="1">
      <alignment wrapText="1"/>
    </xf>
    <xf numFmtId="1" fontId="0" fillId="0" borderId="0" xfId="1" applyNumberFormat="1" applyFont="1" applyAlignment="1">
      <alignment horizontal="left" wrapText="1"/>
    </xf>
    <xf numFmtId="1" fontId="0" fillId="0" borderId="0" xfId="0" applyNumberFormat="1"/>
    <xf numFmtId="1" fontId="0" fillId="0" borderId="0" xfId="1" applyNumberFormat="1" applyFont="1" applyAlignment="1">
      <alignment horizontal="left"/>
    </xf>
    <xf numFmtId="168" fontId="0" fillId="0" borderId="0" xfId="2" applyNumberFormat="1" applyFont="1" applyAlignment="1">
      <alignment horizontal="left" wrapText="1"/>
    </xf>
    <xf numFmtId="168" fontId="0" fillId="0" borderId="0" xfId="2" applyNumberFormat="1" applyFont="1" applyAlignment="1">
      <alignment horizontal="left"/>
    </xf>
    <xf numFmtId="0" fontId="16" fillId="34" borderId="0" xfId="0" applyFont="1" applyFill="1" applyAlignment="1">
      <alignment horizontal="left"/>
    </xf>
    <xf numFmtId="0" fontId="0" fillId="0" borderId="0" xfId="0" applyFont="1" applyAlignment="1">
      <alignment vertical="top" wrapText="1"/>
    </xf>
    <xf numFmtId="164" fontId="20" fillId="38" borderId="0" xfId="1" applyNumberFormat="1" applyFont="1" applyFill="1" applyAlignment="1">
      <alignment vertical="top" wrapText="1"/>
    </xf>
    <xf numFmtId="0" fontId="20" fillId="38" borderId="0" xfId="1" applyNumberFormat="1" applyFont="1" applyFill="1" applyAlignment="1">
      <alignment vertical="top" wrapText="1"/>
    </xf>
    <xf numFmtId="0" fontId="20" fillId="38" borderId="0" xfId="0" applyFont="1" applyFill="1" applyAlignment="1">
      <alignment vertical="top" wrapText="1"/>
    </xf>
    <xf numFmtId="0" fontId="21" fillId="35" borderId="0" xfId="44" applyFont="1" applyFill="1" applyAlignment="1">
      <alignment vertical="top" wrapText="1"/>
    </xf>
    <xf numFmtId="0" fontId="21" fillId="34" borderId="0" xfId="0" applyFont="1" applyFill="1" applyAlignment="1">
      <alignment vertical="top" wrapText="1"/>
    </xf>
    <xf numFmtId="0" fontId="21" fillId="39" borderId="0" xfId="0" applyFont="1" applyFill="1" applyAlignment="1">
      <alignment vertical="top" wrapText="1"/>
    </xf>
    <xf numFmtId="164" fontId="18" fillId="40" borderId="0" xfId="1" applyNumberFormat="1" applyFont="1" applyFill="1" applyAlignment="1">
      <alignment wrapText="1"/>
    </xf>
    <xf numFmtId="0" fontId="1" fillId="40" borderId="0" xfId="0" applyFont="1" applyFill="1"/>
    <xf numFmtId="0" fontId="16" fillId="40" borderId="0" xfId="0" applyNumberFormat="1" applyFont="1" applyFill="1" applyAlignment="1">
      <alignment vertical="top" wrapText="1"/>
    </xf>
    <xf numFmtId="164" fontId="16" fillId="40" borderId="0" xfId="1" applyNumberFormat="1" applyFont="1" applyFill="1" applyAlignment="1">
      <alignment vertical="top" wrapText="1"/>
    </xf>
    <xf numFmtId="0" fontId="16" fillId="40" borderId="0" xfId="0" applyFont="1" applyFill="1" applyAlignment="1">
      <alignment vertical="top" wrapText="1"/>
    </xf>
    <xf numFmtId="1" fontId="16" fillId="40" borderId="0" xfId="0" applyNumberFormat="1" applyFont="1" applyFill="1" applyAlignment="1">
      <alignment vertical="top" wrapText="1"/>
    </xf>
    <xf numFmtId="0" fontId="1" fillId="40" borderId="0" xfId="1" applyNumberFormat="1" applyFont="1" applyFill="1"/>
    <xf numFmtId="164" fontId="19" fillId="40" borderId="0" xfId="1" applyNumberFormat="1" applyFont="1" applyFill="1"/>
    <xf numFmtId="168" fontId="16" fillId="40" borderId="0" xfId="2" applyNumberFormat="1" applyFont="1" applyFill="1"/>
    <xf numFmtId="164" fontId="16" fillId="40" borderId="0" xfId="1" applyNumberFormat="1" applyFont="1" applyFill="1"/>
    <xf numFmtId="1" fontId="1" fillId="40" borderId="0" xfId="1" applyNumberFormat="1" applyFont="1" applyFill="1"/>
    <xf numFmtId="164" fontId="18" fillId="40" borderId="0" xfId="1" applyNumberFormat="1" applyFont="1" applyFill="1" applyAlignment="1">
      <alignment vertical="top" wrapText="1"/>
    </xf>
    <xf numFmtId="168" fontId="1" fillId="40" borderId="0" xfId="2" applyNumberFormat="1" applyFont="1" applyFill="1"/>
    <xf numFmtId="164" fontId="1" fillId="40" borderId="0" xfId="1" applyNumberFormat="1" applyFont="1" applyFill="1"/>
    <xf numFmtId="0" fontId="0" fillId="40" borderId="0" xfId="0" applyNumberFormat="1" applyFont="1" applyFill="1"/>
    <xf numFmtId="0" fontId="16" fillId="40" borderId="0" xfId="0" applyNumberFormat="1" applyFont="1" applyFill="1"/>
    <xf numFmtId="164" fontId="18" fillId="40" borderId="0" xfId="1" applyNumberFormat="1" applyFont="1" applyFill="1"/>
    <xf numFmtId="0" fontId="19" fillId="40" borderId="0" xfId="0" applyNumberFormat="1" applyFont="1" applyFill="1" applyAlignment="1">
      <alignment horizontal="left"/>
    </xf>
    <xf numFmtId="0" fontId="20" fillId="40" borderId="0" xfId="0" applyNumberFormat="1" applyFont="1" applyFill="1" applyAlignment="1"/>
    <xf numFmtId="0" fontId="1" fillId="40" borderId="0" xfId="0" applyNumberFormat="1" applyFont="1" applyFill="1"/>
    <xf numFmtId="1" fontId="1" fillId="40" borderId="0" xfId="0" applyNumberFormat="1" applyFont="1" applyFill="1"/>
    <xf numFmtId="164" fontId="18" fillId="34" borderId="0" xfId="1" applyNumberFormat="1" applyFont="1" applyFill="1"/>
    <xf numFmtId="164" fontId="16" fillId="0" borderId="0" xfId="1" applyNumberFormat="1" applyFont="1" applyFill="1"/>
    <xf numFmtId="9" fontId="16" fillId="0" borderId="0" xfId="2" applyFont="1"/>
    <xf numFmtId="0" fontId="16" fillId="39" borderId="0" xfId="0" applyFont="1" applyFill="1" applyAlignment="1"/>
    <xf numFmtId="164" fontId="18" fillId="39" borderId="0" xfId="1" applyNumberFormat="1" applyFont="1" applyFill="1"/>
    <xf numFmtId="0" fontId="16" fillId="40" borderId="0" xfId="1" applyNumberFormat="1" applyFont="1" applyFill="1"/>
    <xf numFmtId="1" fontId="16" fillId="40" borderId="0" xfId="1" applyNumberFormat="1" applyFont="1" applyFill="1"/>
    <xf numFmtId="169" fontId="0" fillId="40" borderId="0" xfId="0" applyNumberFormat="1" applyFont="1" applyFill="1" applyAlignment="1">
      <alignment wrapText="1"/>
    </xf>
    <xf numFmtId="0" fontId="23" fillId="0" borderId="0" xfId="0" applyFont="1" applyFill="1" applyAlignment="1">
      <alignment vertical="top" wrapText="1"/>
    </xf>
    <xf numFmtId="43" fontId="18" fillId="35" borderId="0" xfId="1" applyNumberFormat="1" applyFont="1" applyFill="1" applyAlignment="1">
      <alignment wrapText="1"/>
    </xf>
    <xf numFmtId="43" fontId="18" fillId="35" borderId="0" xfId="1" applyNumberFormat="1" applyFont="1" applyFill="1" applyAlignment="1">
      <alignment vertical="top" wrapText="1"/>
    </xf>
    <xf numFmtId="43" fontId="22" fillId="35" borderId="0" xfId="0" applyNumberFormat="1" applyFont="1" applyFill="1" applyAlignment="1">
      <alignment vertical="top" wrapText="1"/>
    </xf>
    <xf numFmtId="43" fontId="20" fillId="35" borderId="0" xfId="1" applyNumberFormat="1" applyFont="1" applyFill="1" applyAlignment="1">
      <alignment vertical="top" wrapText="1"/>
    </xf>
    <xf numFmtId="43" fontId="23" fillId="35" borderId="0" xfId="0" applyNumberFormat="1" applyFont="1" applyFill="1" applyAlignment="1">
      <alignment vertical="top" wrapText="1"/>
    </xf>
    <xf numFmtId="43" fontId="18" fillId="35" borderId="0" xfId="1" applyNumberFormat="1" applyFont="1" applyFill="1"/>
    <xf numFmtId="43" fontId="19" fillId="35" borderId="0" xfId="1" applyNumberFormat="1" applyFont="1" applyFill="1" applyAlignment="1">
      <alignment vertical="top" wrapText="1"/>
    </xf>
    <xf numFmtId="43" fontId="19" fillId="35" borderId="0" xfId="1" applyNumberFormat="1" applyFont="1" applyFill="1"/>
    <xf numFmtId="43" fontId="19" fillId="0" borderId="0" xfId="1" applyNumberFormat="1" applyFont="1" applyFill="1"/>
    <xf numFmtId="43" fontId="19" fillId="36" borderId="0" xfId="1" applyNumberFormat="1" applyFont="1" applyFill="1"/>
    <xf numFmtId="1" fontId="16" fillId="0" borderId="0" xfId="0" applyNumberFormat="1" applyFont="1" applyFill="1" applyAlignment="1">
      <alignment vertical="top" wrapText="1"/>
    </xf>
    <xf numFmtId="1" fontId="16" fillId="0" borderId="0" xfId="1" applyNumberFormat="1" applyFont="1" applyFill="1"/>
    <xf numFmtId="1" fontId="1" fillId="0" borderId="0" xfId="1" applyNumberFormat="1" applyFont="1" applyFill="1"/>
    <xf numFmtId="1" fontId="1" fillId="0" borderId="0" xfId="0" applyNumberFormat="1" applyFont="1" applyFill="1"/>
    <xf numFmtId="0" fontId="0" fillId="40" borderId="0" xfId="0" applyNumberFormat="1" applyFont="1" applyFill="1" applyAlignment="1">
      <alignment horizontal="center" wrapText="1"/>
    </xf>
    <xf numFmtId="9" fontId="19" fillId="40" borderId="0" xfId="2" applyFont="1" applyFill="1"/>
    <xf numFmtId="43" fontId="18" fillId="0" borderId="0" xfId="1" applyNumberFormat="1" applyFont="1" applyFill="1"/>
    <xf numFmtId="0" fontId="16" fillId="0" borderId="0" xfId="0" applyFont="1" applyAlignment="1">
      <alignment horizontal="center" wrapText="1"/>
    </xf>
    <xf numFmtId="164" fontId="25" fillId="40" borderId="0" xfId="1" applyNumberFormat="1" applyFont="1" applyFill="1" applyAlignment="1">
      <alignment vertical="top" wrapText="1"/>
    </xf>
    <xf numFmtId="1" fontId="25" fillId="0" borderId="0" xfId="0" applyNumberFormat="1" applyFont="1" applyFill="1" applyAlignment="1">
      <alignment vertical="top" wrapText="1"/>
    </xf>
    <xf numFmtId="0" fontId="26" fillId="0" borderId="0" xfId="0" applyFont="1" applyFill="1" applyAlignment="1">
      <alignment vertical="top" wrapText="1"/>
    </xf>
  </cellXfs>
  <cellStyles count="45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44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7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94847702860672E-2"/>
          <c:y val="1.2767573986062493E-2"/>
          <c:w val="0.93179996301275347"/>
          <c:h val="0.7683767761788397"/>
        </c:manualLayout>
      </c:layout>
      <c:barChart>
        <c:barDir val="bar"/>
        <c:grouping val="stacked"/>
        <c:varyColors val="0"/>
        <c:ser>
          <c:idx val="8"/>
          <c:order val="0"/>
          <c:tx>
            <c:v>capture needed</c:v>
          </c:tx>
          <c:spPr>
            <a:solidFill>
              <a:srgbClr val="8BE1FF"/>
            </a:solidFill>
            <a:ln w="28575">
              <a:noFill/>
            </a:ln>
          </c:spPr>
          <c:invertIfNegative val="0"/>
          <c:cat>
            <c:strRef>
              <c:f>summary!$AG$5:$AG$35</c:f>
              <c:strCache>
                <c:ptCount val="31"/>
                <c:pt idx="0">
                  <c:v>USA</c:v>
                </c:pt>
                <c:pt idx="1">
                  <c:v>European Union-28</c:v>
                </c:pt>
                <c:pt idx="2">
                  <c:v>China</c:v>
                </c:pt>
                <c:pt idx="3">
                  <c:v>Russia</c:v>
                </c:pt>
                <c:pt idx="4">
                  <c:v>Japan</c:v>
                </c:pt>
                <c:pt idx="5">
                  <c:v>India</c:v>
                </c:pt>
                <c:pt idx="6">
                  <c:v>Canada</c:v>
                </c:pt>
                <c:pt idx="7">
                  <c:v>Ukraine</c:v>
                </c:pt>
                <c:pt idx="8">
                  <c:v>South Africa</c:v>
                </c:pt>
                <c:pt idx="9">
                  <c:v>Mexico</c:v>
                </c:pt>
                <c:pt idx="10">
                  <c:v>Australia</c:v>
                </c:pt>
                <c:pt idx="11">
                  <c:v>Iran</c:v>
                </c:pt>
                <c:pt idx="12">
                  <c:v>South Korea</c:v>
                </c:pt>
                <c:pt idx="13">
                  <c:v>Saudi Arabia</c:v>
                </c:pt>
                <c:pt idx="14">
                  <c:v>Brazil</c:v>
                </c:pt>
                <c:pt idx="15">
                  <c:v>Kazakhstan</c:v>
                </c:pt>
                <c:pt idx="16">
                  <c:v>Indonesia</c:v>
                </c:pt>
                <c:pt idx="17">
                  <c:v>Turkey</c:v>
                </c:pt>
                <c:pt idx="18">
                  <c:v>Taiwan</c:v>
                </c:pt>
                <c:pt idx="19">
                  <c:v>Argentina</c:v>
                </c:pt>
                <c:pt idx="20">
                  <c:v>Venezuela</c:v>
                </c:pt>
                <c:pt idx="21">
                  <c:v>Thailand</c:v>
                </c:pt>
                <c:pt idx="22">
                  <c:v>Uzbekistan</c:v>
                </c:pt>
                <c:pt idx="23">
                  <c:v>Egypt</c:v>
                </c:pt>
                <c:pt idx="24">
                  <c:v>Malaysia</c:v>
                </c:pt>
                <c:pt idx="25">
                  <c:v>UAE</c:v>
                </c:pt>
                <c:pt idx="26">
                  <c:v>North Korea</c:v>
                </c:pt>
                <c:pt idx="27">
                  <c:v>Singapore</c:v>
                </c:pt>
                <c:pt idx="28">
                  <c:v>Belarus</c:v>
                </c:pt>
                <c:pt idx="29">
                  <c:v>Pakistan</c:v>
                </c:pt>
                <c:pt idx="30">
                  <c:v>Rest of World</c:v>
                </c:pt>
              </c:strCache>
            </c:strRef>
          </c:cat>
          <c:val>
            <c:numRef>
              <c:f>summary!$AN$5:$AN$35</c:f>
              <c:numCache>
                <c:formatCode>0</c:formatCode>
                <c:ptCount val="31"/>
                <c:pt idx="0">
                  <c:v>-302.88396059375407</c:v>
                </c:pt>
                <c:pt idx="1">
                  <c:v>-208.04663762777199</c:v>
                </c:pt>
                <c:pt idx="2">
                  <c:v>0</c:v>
                </c:pt>
                <c:pt idx="3">
                  <c:v>-67.444189868552883</c:v>
                </c:pt>
                <c:pt idx="4">
                  <c:v>-24.028125153341506</c:v>
                </c:pt>
                <c:pt idx="5">
                  <c:v>0</c:v>
                </c:pt>
                <c:pt idx="6">
                  <c:v>-20.775313422186542</c:v>
                </c:pt>
                <c:pt idx="7">
                  <c:v>-11.877992464198741</c:v>
                </c:pt>
                <c:pt idx="8">
                  <c:v>-2.3051686975171251</c:v>
                </c:pt>
                <c:pt idx="9">
                  <c:v>0</c:v>
                </c:pt>
                <c:pt idx="10">
                  <c:v>-10.114814646722714</c:v>
                </c:pt>
                <c:pt idx="11">
                  <c:v>0</c:v>
                </c:pt>
                <c:pt idx="12">
                  <c:v>-0.48337549190937779</c:v>
                </c:pt>
                <c:pt idx="13">
                  <c:v>0</c:v>
                </c:pt>
                <c:pt idx="14">
                  <c:v>0</c:v>
                </c:pt>
                <c:pt idx="15">
                  <c:v>-8.0675844433445842</c:v>
                </c:pt>
                <c:pt idx="16">
                  <c:v>0</c:v>
                </c:pt>
                <c:pt idx="17">
                  <c:v>0</c:v>
                </c:pt>
                <c:pt idx="18">
                  <c:v>-0.91286268672316861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-2.2566297157517181</c:v>
                </c:pt>
                <c:pt idx="26">
                  <c:v>0</c:v>
                </c:pt>
                <c:pt idx="27">
                  <c:v>-2.8175416086256431</c:v>
                </c:pt>
                <c:pt idx="28">
                  <c:v>-1.5620502992034027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6"/>
          <c:order val="1"/>
          <c:tx>
            <c:v>cum emissions</c:v>
          </c:tx>
          <c:spPr>
            <a:solidFill>
              <a:srgbClr val="002060"/>
            </a:solidFill>
            <a:ln w="0">
              <a:solidFill>
                <a:schemeClr val="tx1"/>
              </a:solidFill>
            </a:ln>
          </c:spPr>
          <c:invertIfNegative val="0"/>
          <c:cat>
            <c:strRef>
              <c:f>summary!$AG$5:$AG$35</c:f>
              <c:strCache>
                <c:ptCount val="31"/>
                <c:pt idx="0">
                  <c:v>USA</c:v>
                </c:pt>
                <c:pt idx="1">
                  <c:v>European Union-28</c:v>
                </c:pt>
                <c:pt idx="2">
                  <c:v>China</c:v>
                </c:pt>
                <c:pt idx="3">
                  <c:v>Russia</c:v>
                </c:pt>
                <c:pt idx="4">
                  <c:v>Japan</c:v>
                </c:pt>
                <c:pt idx="5">
                  <c:v>India</c:v>
                </c:pt>
                <c:pt idx="6">
                  <c:v>Canada</c:v>
                </c:pt>
                <c:pt idx="7">
                  <c:v>Ukraine</c:v>
                </c:pt>
                <c:pt idx="8">
                  <c:v>South Africa</c:v>
                </c:pt>
                <c:pt idx="9">
                  <c:v>Mexico</c:v>
                </c:pt>
                <c:pt idx="10">
                  <c:v>Australia</c:v>
                </c:pt>
                <c:pt idx="11">
                  <c:v>Iran</c:v>
                </c:pt>
                <c:pt idx="12">
                  <c:v>South Korea</c:v>
                </c:pt>
                <c:pt idx="13">
                  <c:v>Saudi Arabia</c:v>
                </c:pt>
                <c:pt idx="14">
                  <c:v>Brazil</c:v>
                </c:pt>
                <c:pt idx="15">
                  <c:v>Kazakhstan</c:v>
                </c:pt>
                <c:pt idx="16">
                  <c:v>Indonesia</c:v>
                </c:pt>
                <c:pt idx="17">
                  <c:v>Turkey</c:v>
                </c:pt>
                <c:pt idx="18">
                  <c:v>Taiwan</c:v>
                </c:pt>
                <c:pt idx="19">
                  <c:v>Argentina</c:v>
                </c:pt>
                <c:pt idx="20">
                  <c:v>Venezuela</c:v>
                </c:pt>
                <c:pt idx="21">
                  <c:v>Thailand</c:v>
                </c:pt>
                <c:pt idx="22">
                  <c:v>Uzbekistan</c:v>
                </c:pt>
                <c:pt idx="23">
                  <c:v>Egypt</c:v>
                </c:pt>
                <c:pt idx="24">
                  <c:v>Malaysia</c:v>
                </c:pt>
                <c:pt idx="25">
                  <c:v>UAE</c:v>
                </c:pt>
                <c:pt idx="26">
                  <c:v>North Korea</c:v>
                </c:pt>
                <c:pt idx="27">
                  <c:v>Singapore</c:v>
                </c:pt>
                <c:pt idx="28">
                  <c:v>Belarus</c:v>
                </c:pt>
                <c:pt idx="29">
                  <c:v>Pakistan</c:v>
                </c:pt>
                <c:pt idx="30">
                  <c:v>Rest of World</c:v>
                </c:pt>
              </c:strCache>
            </c:strRef>
          </c:cat>
          <c:val>
            <c:numRef>
              <c:f>summary!$AH$5:$AH$35</c:f>
              <c:numCache>
                <c:formatCode>_(* #,##0_);_(* \(#,##0\);_(* "-"??_);_(@_)</c:formatCode>
                <c:ptCount val="31"/>
                <c:pt idx="0">
                  <c:v>405.39563948468054</c:v>
                </c:pt>
                <c:pt idx="1">
                  <c:v>368.84534890426266</c:v>
                </c:pt>
                <c:pt idx="2">
                  <c:v>203.19339469819988</c:v>
                </c:pt>
                <c:pt idx="3">
                  <c:v>112.93718085470729</c:v>
                </c:pt>
                <c:pt idx="4">
                  <c:v>64.306330884041287</c:v>
                </c:pt>
                <c:pt idx="5">
                  <c:v>48.843072817027867</c:v>
                </c:pt>
                <c:pt idx="6">
                  <c:v>32.346583659804459</c:v>
                </c:pt>
                <c:pt idx="7">
                  <c:v>25.850056957427782</c:v>
                </c:pt>
                <c:pt idx="8">
                  <c:v>20.224728909199364</c:v>
                </c:pt>
                <c:pt idx="9">
                  <c:v>19.319305773357165</c:v>
                </c:pt>
                <c:pt idx="10">
                  <c:v>17.839872300334779</c:v>
                </c:pt>
                <c:pt idx="11">
                  <c:v>17.094722049844247</c:v>
                </c:pt>
                <c:pt idx="12">
                  <c:v>16.591002920526368</c:v>
                </c:pt>
                <c:pt idx="13">
                  <c:v>15.071552296860022</c:v>
                </c:pt>
                <c:pt idx="14">
                  <c:v>14.593618724201795</c:v>
                </c:pt>
                <c:pt idx="15">
                  <c:v>13.819223611465233</c:v>
                </c:pt>
                <c:pt idx="16">
                  <c:v>12.560615311867888</c:v>
                </c:pt>
                <c:pt idx="17">
                  <c:v>9.7202563481427422</c:v>
                </c:pt>
                <c:pt idx="18">
                  <c:v>8.3775476381452929</c:v>
                </c:pt>
                <c:pt idx="19">
                  <c:v>8.1171194713909731</c:v>
                </c:pt>
                <c:pt idx="20">
                  <c:v>7.8814570165548901</c:v>
                </c:pt>
                <c:pt idx="21">
                  <c:v>7.2357138984322082</c:v>
                </c:pt>
                <c:pt idx="22">
                  <c:v>6.0387324929580801</c:v>
                </c:pt>
                <c:pt idx="23">
                  <c:v>5.81664504266036</c:v>
                </c:pt>
                <c:pt idx="24">
                  <c:v>5.3307736929689868</c:v>
                </c:pt>
                <c:pt idx="25">
                  <c:v>5.2265682000798765</c:v>
                </c:pt>
                <c:pt idx="26">
                  <c:v>4.9910105107880911</c:v>
                </c:pt>
                <c:pt idx="27">
                  <c:v>4.6212282003352287</c:v>
                </c:pt>
                <c:pt idx="28">
                  <c:v>4.5535340910839226</c:v>
                </c:pt>
                <c:pt idx="29">
                  <c:v>4.5036648824810905</c:v>
                </c:pt>
                <c:pt idx="30">
                  <c:v>120.56284367382598</c:v>
                </c:pt>
              </c:numCache>
            </c:numRef>
          </c:val>
        </c:ser>
        <c:ser>
          <c:idx val="1"/>
          <c:order val="3"/>
          <c:tx>
            <c:strRef>
              <c:f>summary!$AQ$2</c:f>
              <c:strCache>
                <c:ptCount val="1"/>
                <c:pt idx="0">
                  <c:v>Recent billion tonnes/yr, CO2e</c:v>
                </c:pt>
              </c:strCache>
            </c:strRef>
          </c:tx>
          <c:spPr>
            <a:noFill/>
            <a:ln w="0">
              <a:solidFill>
                <a:srgbClr val="002060"/>
              </a:solidFill>
            </a:ln>
          </c:spPr>
          <c:invertIfNegative val="0"/>
          <c:cat>
            <c:numRef>
              <c:f>summary!$AQ$5:$AQ$35</c:f>
              <c:numCache>
                <c:formatCode>_(* #,##0.00_);_(* \(#,##0.00\);_(* "-"??_);_(@_)</c:formatCode>
                <c:ptCount val="31"/>
                <c:pt idx="0">
                  <c:v>5.4737336370422982</c:v>
                </c:pt>
                <c:pt idx="1">
                  <c:v>3.7778083073477919</c:v>
                </c:pt>
                <c:pt idx="2">
                  <c:v>9.7814635250903539</c:v>
                </c:pt>
                <c:pt idx="3">
                  <c:v>1.697124943046896</c:v>
                </c:pt>
                <c:pt idx="4">
                  <c:v>1.2458369708525554</c:v>
                </c:pt>
                <c:pt idx="5">
                  <c:v>2.3834828121894667</c:v>
                </c:pt>
                <c:pt idx="6">
                  <c:v>0.57113292999708465</c:v>
                </c:pt>
                <c:pt idx="7">
                  <c:v>0.22516855950764839</c:v>
                </c:pt>
                <c:pt idx="8">
                  <c:v>0.47198367910282019</c:v>
                </c:pt>
                <c:pt idx="9">
                  <c:v>0.50136992895355814</c:v>
                </c:pt>
                <c:pt idx="10">
                  <c:v>0.41995689541893333</c:v>
                </c:pt>
                <c:pt idx="11">
                  <c:v>0.65336815030197515</c:v>
                </c:pt>
                <c:pt idx="12">
                  <c:v>0.63111655983380721</c:v>
                </c:pt>
                <c:pt idx="13">
                  <c:v>0.64422067536285099</c:v>
                </c:pt>
                <c:pt idx="14">
                  <c:v>0.49965980993388348</c:v>
                </c:pt>
                <c:pt idx="15">
                  <c:v>0.27907368803103938</c:v>
                </c:pt>
                <c:pt idx="16">
                  <c:v>0.47362472524639665</c:v>
                </c:pt>
                <c:pt idx="17">
                  <c:v>0.41466939620391358</c:v>
                </c:pt>
                <c:pt idx="18">
                  <c:v>0.27680172394016622</c:v>
                </c:pt>
                <c:pt idx="19">
                  <c:v>0.20959539394358404</c:v>
                </c:pt>
                <c:pt idx="20">
                  <c:v>0.17082334188834383</c:v>
                </c:pt>
                <c:pt idx="21">
                  <c:v>0.33404086398956084</c:v>
                </c:pt>
                <c:pt idx="22">
                  <c:v>0.10260673519904313</c:v>
                </c:pt>
                <c:pt idx="23">
                  <c:v>0.21710423120208208</c:v>
                </c:pt>
                <c:pt idx="24">
                  <c:v>0.25464624324124863</c:v>
                </c:pt>
                <c:pt idx="25">
                  <c:v>0.26902565734385764</c:v>
                </c:pt>
                <c:pt idx="26">
                  <c:v>5.048674007593594E-2</c:v>
                </c:pt>
                <c:pt idx="27">
                  <c:v>0.15106285381777887</c:v>
                </c:pt>
                <c:pt idx="28">
                  <c:v>6.0353071694119492E-2</c:v>
                </c:pt>
                <c:pt idx="29">
                  <c:v>0.18694191246929609</c:v>
                </c:pt>
                <c:pt idx="30">
                  <c:v>4.2279049354047329</c:v>
                </c:pt>
              </c:numCache>
            </c:numRef>
          </c:cat>
          <c:val>
            <c:numRef>
              <c:f>summary!$AQ$5:$AQ$35</c:f>
              <c:numCache>
                <c:formatCode>_(* #,##0.00_);_(* \(#,##0.00\);_(* "-"??_);_(@_)</c:formatCode>
                <c:ptCount val="31"/>
                <c:pt idx="0">
                  <c:v>5.4737336370422982</c:v>
                </c:pt>
                <c:pt idx="1">
                  <c:v>3.7778083073477919</c:v>
                </c:pt>
                <c:pt idx="2">
                  <c:v>9.7814635250903539</c:v>
                </c:pt>
                <c:pt idx="3">
                  <c:v>1.697124943046896</c:v>
                </c:pt>
                <c:pt idx="4">
                  <c:v>1.2458369708525554</c:v>
                </c:pt>
                <c:pt idx="5">
                  <c:v>2.3834828121894667</c:v>
                </c:pt>
                <c:pt idx="6">
                  <c:v>0.57113292999708465</c:v>
                </c:pt>
                <c:pt idx="7">
                  <c:v>0.22516855950764839</c:v>
                </c:pt>
                <c:pt idx="8">
                  <c:v>0.47198367910282019</c:v>
                </c:pt>
                <c:pt idx="9">
                  <c:v>0.50136992895355814</c:v>
                </c:pt>
                <c:pt idx="10">
                  <c:v>0.41995689541893333</c:v>
                </c:pt>
                <c:pt idx="11">
                  <c:v>0.65336815030197515</c:v>
                </c:pt>
                <c:pt idx="12">
                  <c:v>0.63111655983380721</c:v>
                </c:pt>
                <c:pt idx="13">
                  <c:v>0.64422067536285099</c:v>
                </c:pt>
                <c:pt idx="14">
                  <c:v>0.49965980993388348</c:v>
                </c:pt>
                <c:pt idx="15">
                  <c:v>0.27907368803103938</c:v>
                </c:pt>
                <c:pt idx="16">
                  <c:v>0.47362472524639665</c:v>
                </c:pt>
                <c:pt idx="17">
                  <c:v>0.41466939620391358</c:v>
                </c:pt>
                <c:pt idx="18">
                  <c:v>0.27680172394016622</c:v>
                </c:pt>
                <c:pt idx="19">
                  <c:v>0.20959539394358404</c:v>
                </c:pt>
                <c:pt idx="20">
                  <c:v>0.17082334188834383</c:v>
                </c:pt>
                <c:pt idx="21">
                  <c:v>0.33404086398956084</c:v>
                </c:pt>
                <c:pt idx="22">
                  <c:v>0.10260673519904313</c:v>
                </c:pt>
                <c:pt idx="23">
                  <c:v>0.21710423120208208</c:v>
                </c:pt>
                <c:pt idx="24">
                  <c:v>0.25464624324124863</c:v>
                </c:pt>
                <c:pt idx="25">
                  <c:v>0.26902565734385764</c:v>
                </c:pt>
                <c:pt idx="26">
                  <c:v>5.048674007593594E-2</c:v>
                </c:pt>
                <c:pt idx="27">
                  <c:v>0.15106285381777887</c:v>
                </c:pt>
                <c:pt idx="28">
                  <c:v>6.0353071694119492E-2</c:v>
                </c:pt>
                <c:pt idx="29">
                  <c:v>0.18694191246929609</c:v>
                </c:pt>
                <c:pt idx="30">
                  <c:v>4.2279049354047329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100"/>
        <c:axId val="335059456"/>
        <c:axId val="256341632"/>
      </c:barChart>
      <c:scatterChart>
        <c:scatterStyle val="lineMarker"/>
        <c:varyColors val="0"/>
        <c:ser>
          <c:idx val="0"/>
          <c:order val="2"/>
          <c:tx>
            <c:v>limit</c:v>
          </c:tx>
          <c:spPr>
            <a:ln w="28575">
              <a:noFill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rgbClr val="25FF88"/>
                </a:solidFill>
              </a:ln>
            </c:spPr>
          </c:marker>
          <c:xVal>
            <c:numRef>
              <c:f>summary!$AM$5:$AM$35</c:f>
              <c:numCache>
                <c:formatCode>_(* #,##0_);_(* \(#,##0\);_(* "-"??_);_(@_)</c:formatCode>
                <c:ptCount val="31"/>
                <c:pt idx="0">
                  <c:v>102.51167889092649</c:v>
                </c:pt>
                <c:pt idx="1">
                  <c:v>160.79871127649068</c:v>
                </c:pt>
                <c:pt idx="2">
                  <c:v>447.85502743064052</c:v>
                </c:pt>
                <c:pt idx="3">
                  <c:v>45.492990986154403</c:v>
                </c:pt>
                <c:pt idx="4">
                  <c:v>40.278205730699781</c:v>
                </c:pt>
                <c:pt idx="5">
                  <c:v>423.10864317782028</c:v>
                </c:pt>
                <c:pt idx="6">
                  <c:v>11.571270237617917</c:v>
                </c:pt>
                <c:pt idx="7">
                  <c:v>13.972064493229041</c:v>
                </c:pt>
                <c:pt idx="8">
                  <c:v>17.919560211682239</c:v>
                </c:pt>
                <c:pt idx="9">
                  <c:v>40.808624138702072</c:v>
                </c:pt>
                <c:pt idx="10">
                  <c:v>7.7250576536120663</c:v>
                </c:pt>
                <c:pt idx="11">
                  <c:v>25.643060567317594</c:v>
                </c:pt>
                <c:pt idx="12">
                  <c:v>16.10762742861699</c:v>
                </c:pt>
                <c:pt idx="13">
                  <c:v>10.406697598143227</c:v>
                </c:pt>
                <c:pt idx="14">
                  <c:v>66.12380034041712</c:v>
                </c:pt>
                <c:pt idx="15">
                  <c:v>5.7516391681206489</c:v>
                </c:pt>
                <c:pt idx="16">
                  <c:v>83.40702787275734</c:v>
                </c:pt>
                <c:pt idx="17">
                  <c:v>25.511068426694148</c:v>
                </c:pt>
                <c:pt idx="18">
                  <c:v>7.4646849514221243</c:v>
                </c:pt>
                <c:pt idx="19">
                  <c:v>13.987259601545482</c:v>
                </c:pt>
                <c:pt idx="20">
                  <c:v>10.10302670430754</c:v>
                </c:pt>
                <c:pt idx="21">
                  <c:v>21.812128081109979</c:v>
                </c:pt>
                <c:pt idx="22">
                  <c:v>10.082040305280396</c:v>
                </c:pt>
                <c:pt idx="23">
                  <c:v>30.821530670258383</c:v>
                </c:pt>
                <c:pt idx="24">
                  <c:v>9.9915606293470525</c:v>
                </c:pt>
                <c:pt idx="25">
                  <c:v>2.9699384843281584</c:v>
                </c:pt>
                <c:pt idx="26">
                  <c:v>8.0537691659184141</c:v>
                </c:pt>
                <c:pt idx="27">
                  <c:v>1.8036865917095857</c:v>
                </c:pt>
                <c:pt idx="28">
                  <c:v>2.9914837918805199</c:v>
                </c:pt>
                <c:pt idx="29">
                  <c:v>62.246408622544081</c:v>
                </c:pt>
                <c:pt idx="30">
                  <c:v>658.15505513258472</c:v>
                </c:pt>
              </c:numCache>
            </c:numRef>
          </c:xVal>
          <c:yVal>
            <c:numRef>
              <c:f>summary!$AF$5:$AF$35</c:f>
              <c:numCache>
                <c:formatCode>_(* #,##0_);_(* \(#,##0\);_(* "-"??_);_(@_)</c:formatCode>
                <c:ptCount val="31"/>
                <c:pt idx="0">
                  <c:v>10.6</c:v>
                </c:pt>
                <c:pt idx="1">
                  <c:v>31.799999999999997</c:v>
                </c:pt>
                <c:pt idx="2">
                  <c:v>53</c:v>
                </c:pt>
                <c:pt idx="3">
                  <c:v>74.2</c:v>
                </c:pt>
                <c:pt idx="4">
                  <c:v>95.4</c:v>
                </c:pt>
                <c:pt idx="5">
                  <c:v>116.60000000000001</c:v>
                </c:pt>
                <c:pt idx="6">
                  <c:v>137.80000000000001</c:v>
                </c:pt>
                <c:pt idx="7">
                  <c:v>159</c:v>
                </c:pt>
                <c:pt idx="8">
                  <c:v>180.2</c:v>
                </c:pt>
                <c:pt idx="9">
                  <c:v>201.39999999999998</c:v>
                </c:pt>
                <c:pt idx="10">
                  <c:v>222.59999999999997</c:v>
                </c:pt>
                <c:pt idx="11">
                  <c:v>243.79999999999995</c:v>
                </c:pt>
                <c:pt idx="12">
                  <c:v>264.99999999999994</c:v>
                </c:pt>
                <c:pt idx="13">
                  <c:v>286.19999999999993</c:v>
                </c:pt>
                <c:pt idx="14">
                  <c:v>307.39999999999992</c:v>
                </c:pt>
                <c:pt idx="15">
                  <c:v>328.59999999999991</c:v>
                </c:pt>
                <c:pt idx="16">
                  <c:v>349.7999999999999</c:v>
                </c:pt>
                <c:pt idx="17">
                  <c:v>370.99999999999989</c:v>
                </c:pt>
                <c:pt idx="18">
                  <c:v>392.19999999999987</c:v>
                </c:pt>
                <c:pt idx="19">
                  <c:v>413.39999999999986</c:v>
                </c:pt>
                <c:pt idx="20">
                  <c:v>434.59999999999985</c:v>
                </c:pt>
                <c:pt idx="21">
                  <c:v>455.79999999999984</c:v>
                </c:pt>
                <c:pt idx="22">
                  <c:v>476.99999999999983</c:v>
                </c:pt>
                <c:pt idx="23">
                  <c:v>498.19999999999982</c:v>
                </c:pt>
                <c:pt idx="24">
                  <c:v>519.39999999999986</c:v>
                </c:pt>
                <c:pt idx="25">
                  <c:v>540.59999999999991</c:v>
                </c:pt>
                <c:pt idx="26">
                  <c:v>561.79999999999995</c:v>
                </c:pt>
                <c:pt idx="27">
                  <c:v>583</c:v>
                </c:pt>
                <c:pt idx="28">
                  <c:v>604.20000000000005</c:v>
                </c:pt>
                <c:pt idx="29">
                  <c:v>625.40000000000009</c:v>
                </c:pt>
                <c:pt idx="30">
                  <c:v>646.60000000000014</c:v>
                </c:pt>
              </c:numCache>
            </c:numRef>
          </c:yVal>
          <c:smooth val="0"/>
        </c:ser>
        <c:ser>
          <c:idx val="2"/>
          <c:order val="4"/>
          <c:tx>
            <c:strRef>
              <c:f>summary!$AO$2</c:f>
              <c:strCache>
                <c:ptCount val="1"/>
                <c:pt idx="0">
                  <c:v>Recent tenths of a ton per person</c:v>
                </c:pt>
              </c:strCache>
            </c:strRef>
          </c:tx>
          <c:spPr>
            <a:ln w="0">
              <a:noFill/>
            </a:ln>
          </c:spPr>
          <c:marker>
            <c:symbol val="triangle"/>
            <c:size val="3"/>
            <c:spPr>
              <a:solidFill>
                <a:schemeClr val="bg1"/>
              </a:solidFill>
              <a:ln w="0">
                <a:solidFill>
                  <a:srgbClr val="002060"/>
                </a:solidFill>
              </a:ln>
            </c:spPr>
          </c:marker>
          <c:xVal>
            <c:numRef>
              <c:f>summary!$AO$5:$AO$35</c:f>
              <c:numCache>
                <c:formatCode>0</c:formatCode>
                <c:ptCount val="31"/>
                <c:pt idx="0">
                  <c:v>168.70315898421796</c:v>
                </c:pt>
                <c:pt idx="1">
                  <c:v>74.22842654492041</c:v>
                </c:pt>
                <c:pt idx="2">
                  <c:v>69.004797731674728</c:v>
                </c:pt>
                <c:pt idx="3">
                  <c:v>117.86428519399345</c:v>
                </c:pt>
                <c:pt idx="4">
                  <c:v>97.724622167845212</c:v>
                </c:pt>
                <c:pt idx="5">
                  <c:v>17.798074837989784</c:v>
                </c:pt>
                <c:pt idx="6">
                  <c:v>155.94414228611106</c:v>
                </c:pt>
                <c:pt idx="7">
                  <c:v>50.916678960280137</c:v>
                </c:pt>
                <c:pt idx="8">
                  <c:v>83.217092038751048</c:v>
                </c:pt>
                <c:pt idx="9">
                  <c:v>38.816755387464632</c:v>
                </c:pt>
                <c:pt idx="10">
                  <c:v>171.75757047821247</c:v>
                </c:pt>
                <c:pt idx="11">
                  <c:v>80.500949561019908</c:v>
                </c:pt>
                <c:pt idx="12">
                  <c:v>123.7915216063609</c:v>
                </c:pt>
                <c:pt idx="13">
                  <c:v>195.58458601347039</c:v>
                </c:pt>
                <c:pt idx="14">
                  <c:v>23.874237712151441</c:v>
                </c:pt>
                <c:pt idx="15">
                  <c:v>153.29929597680189</c:v>
                </c:pt>
                <c:pt idx="16">
                  <c:v>17.94091636781808</c:v>
                </c:pt>
                <c:pt idx="17">
                  <c:v>51.355414390127528</c:v>
                </c:pt>
                <c:pt idx="18">
                  <c:v>117.15753049893146</c:v>
                </c:pt>
                <c:pt idx="19">
                  <c:v>47.343678668767701</c:v>
                </c:pt>
                <c:pt idx="20">
                  <c:v>53.420581872771571</c:v>
                </c:pt>
                <c:pt idx="21">
                  <c:v>48.385413882096366</c:v>
                </c:pt>
                <c:pt idx="22">
                  <c:v>32.154394892613766</c:v>
                </c:pt>
                <c:pt idx="23">
                  <c:v>22.254968596768553</c:v>
                </c:pt>
                <c:pt idx="24">
                  <c:v>80.522425198970197</c:v>
                </c:pt>
                <c:pt idx="25">
                  <c:v>286.19309313192258</c:v>
                </c:pt>
                <c:pt idx="26">
                  <c:v>19.805739043592872</c:v>
                </c:pt>
                <c:pt idx="27">
                  <c:v>264.61198417364159</c:v>
                </c:pt>
                <c:pt idx="28">
                  <c:v>63.741991143661643</c:v>
                </c:pt>
                <c:pt idx="29">
                  <c:v>9.4886686953498831</c:v>
                </c:pt>
                <c:pt idx="30">
                  <c:v>20.295973793909624</c:v>
                </c:pt>
              </c:numCache>
            </c:numRef>
          </c:xVal>
          <c:yVal>
            <c:numRef>
              <c:f>summary!$AF$5:$AF$35</c:f>
              <c:numCache>
                <c:formatCode>_(* #,##0_);_(* \(#,##0\);_(* "-"??_);_(@_)</c:formatCode>
                <c:ptCount val="31"/>
                <c:pt idx="0">
                  <c:v>10.6</c:v>
                </c:pt>
                <c:pt idx="1">
                  <c:v>31.799999999999997</c:v>
                </c:pt>
                <c:pt idx="2">
                  <c:v>53</c:v>
                </c:pt>
                <c:pt idx="3">
                  <c:v>74.2</c:v>
                </c:pt>
                <c:pt idx="4">
                  <c:v>95.4</c:v>
                </c:pt>
                <c:pt idx="5">
                  <c:v>116.60000000000001</c:v>
                </c:pt>
                <c:pt idx="6">
                  <c:v>137.80000000000001</c:v>
                </c:pt>
                <c:pt idx="7">
                  <c:v>159</c:v>
                </c:pt>
                <c:pt idx="8">
                  <c:v>180.2</c:v>
                </c:pt>
                <c:pt idx="9">
                  <c:v>201.39999999999998</c:v>
                </c:pt>
                <c:pt idx="10">
                  <c:v>222.59999999999997</c:v>
                </c:pt>
                <c:pt idx="11">
                  <c:v>243.79999999999995</c:v>
                </c:pt>
                <c:pt idx="12">
                  <c:v>264.99999999999994</c:v>
                </c:pt>
                <c:pt idx="13">
                  <c:v>286.19999999999993</c:v>
                </c:pt>
                <c:pt idx="14">
                  <c:v>307.39999999999992</c:v>
                </c:pt>
                <c:pt idx="15">
                  <c:v>328.59999999999991</c:v>
                </c:pt>
                <c:pt idx="16">
                  <c:v>349.7999999999999</c:v>
                </c:pt>
                <c:pt idx="17">
                  <c:v>370.99999999999989</c:v>
                </c:pt>
                <c:pt idx="18">
                  <c:v>392.19999999999987</c:v>
                </c:pt>
                <c:pt idx="19">
                  <c:v>413.39999999999986</c:v>
                </c:pt>
                <c:pt idx="20">
                  <c:v>434.59999999999985</c:v>
                </c:pt>
                <c:pt idx="21">
                  <c:v>455.79999999999984</c:v>
                </c:pt>
                <c:pt idx="22">
                  <c:v>476.99999999999983</c:v>
                </c:pt>
                <c:pt idx="23">
                  <c:v>498.19999999999982</c:v>
                </c:pt>
                <c:pt idx="24">
                  <c:v>519.39999999999986</c:v>
                </c:pt>
                <c:pt idx="25">
                  <c:v>540.59999999999991</c:v>
                </c:pt>
                <c:pt idx="26">
                  <c:v>561.79999999999995</c:v>
                </c:pt>
                <c:pt idx="27">
                  <c:v>583</c:v>
                </c:pt>
                <c:pt idx="28">
                  <c:v>604.20000000000005</c:v>
                </c:pt>
                <c:pt idx="29">
                  <c:v>625.40000000000009</c:v>
                </c:pt>
                <c:pt idx="30">
                  <c:v>646.60000000000014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6342784"/>
        <c:axId val="256342208"/>
      </c:scatterChart>
      <c:catAx>
        <c:axId val="335059456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56341632"/>
        <c:crosses val="autoZero"/>
        <c:auto val="1"/>
        <c:lblAlgn val="ctr"/>
        <c:lblOffset val="100"/>
        <c:noMultiLvlLbl val="0"/>
      </c:catAx>
      <c:valAx>
        <c:axId val="256341632"/>
        <c:scaling>
          <c:orientation val="minMax"/>
          <c:max val="450"/>
          <c:min val="-300"/>
        </c:scaling>
        <c:delete val="0"/>
        <c:axPos val="b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crossAx val="335059456"/>
        <c:crosses val="autoZero"/>
        <c:crossBetween val="between"/>
        <c:majorUnit val="100"/>
      </c:valAx>
      <c:valAx>
        <c:axId val="256342208"/>
        <c:scaling>
          <c:orientation val="minMax"/>
          <c:max val="658"/>
          <c:min val="0"/>
        </c:scaling>
        <c:delete val="0"/>
        <c:axPos val="r"/>
        <c:numFmt formatCode="#,###;[Red]#,\ 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solidFill>
                  <a:srgbClr val="00B050"/>
                </a:solidFill>
              </a:defRPr>
            </a:pPr>
            <a:endParaRPr lang="en-US"/>
          </a:p>
        </c:txPr>
        <c:crossAx val="256342784"/>
        <c:crosses val="max"/>
        <c:crossBetween val="midCat"/>
        <c:majorUnit val="658"/>
      </c:valAx>
      <c:valAx>
        <c:axId val="256342784"/>
        <c:scaling>
          <c:orientation val="minMax"/>
        </c:scaling>
        <c:delete val="1"/>
        <c:axPos val="b"/>
        <c:numFmt formatCode="_(* #,##0_);_(* \(#,##0\);_(* &quot;-&quot;??_);_(@_)" sourceLinked="1"/>
        <c:majorTickMark val="out"/>
        <c:minorTickMark val="none"/>
        <c:tickLblPos val="nextTo"/>
        <c:crossAx val="2563422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129540</xdr:colOff>
      <xdr:row>0</xdr:row>
      <xdr:rowOff>175260</xdr:rowOff>
    </xdr:from>
    <xdr:to>
      <xdr:col>51</xdr:col>
      <xdr:colOff>274320</xdr:colOff>
      <xdr:row>26</xdr:row>
      <xdr:rowOff>15240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52</xdr:col>
      <xdr:colOff>0</xdr:colOff>
      <xdr:row>7</xdr:row>
      <xdr:rowOff>30480</xdr:rowOff>
    </xdr:from>
    <xdr:ext cx="251460" cy="114300"/>
    <xdr:sp macro="" textlink="">
      <xdr:nvSpPr>
        <xdr:cNvPr id="3" name="TextBox 2"/>
        <xdr:cNvSpPr txBox="1"/>
      </xdr:nvSpPr>
      <xdr:spPr>
        <a:xfrm>
          <a:off x="29519880" y="3665220"/>
          <a:ext cx="251460" cy="1143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lang="en-US" sz="1100">
            <a:solidFill>
              <a:srgbClr val="002060"/>
            </a:solidFill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0.0393</cdr:x>
      <cdr:y>0</cdr:y>
    </cdr:from>
    <cdr:to>
      <cdr:x>0.32927</cdr:x>
      <cdr:y>0.15397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0980" y="0"/>
          <a:ext cx="1630690" cy="723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0.08844</cdr:x>
      <cdr:y>0.82414</cdr:y>
    </cdr:from>
    <cdr:to>
      <cdr:x>1</cdr:x>
      <cdr:y>0.92299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96241" y="5463540"/>
          <a:ext cx="4084319" cy="6553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effectLst/>
              <a:latin typeface="+mn-lt"/>
              <a:ea typeface="+mn-ea"/>
              <a:cs typeface="+mn-cs"/>
            </a:rPr>
            <a:t>██</a:t>
          </a:r>
          <a:r>
            <a:rPr lang="en-US" sz="900" b="1" baseline="0">
              <a:solidFill>
                <a:srgbClr val="002060"/>
              </a:solidFill>
              <a:latin typeface="Times New Roman"/>
              <a:cs typeface="Times New Roman"/>
            </a:rPr>
            <a:t> </a:t>
          </a:r>
          <a:r>
            <a:rPr lang="en-US" sz="1000" b="1" baseline="0">
              <a:solidFill>
                <a:srgbClr val="002060"/>
              </a:solidFill>
              <a:latin typeface="Times New Roman"/>
              <a:cs typeface="Times New Roman"/>
            </a:rPr>
            <a:t> </a:t>
          </a:r>
          <a:r>
            <a:rPr lang="en-US" sz="1600" b="1">
              <a:solidFill>
                <a:srgbClr val="002060"/>
              </a:solidFill>
            </a:rPr>
            <a:t>Cumulative</a:t>
          </a:r>
          <a:r>
            <a:rPr lang="en-US" sz="1600" b="1" baseline="0">
              <a:solidFill>
                <a:srgbClr val="002060"/>
              </a:solidFill>
            </a:rPr>
            <a:t> CO2 Emissions, 1751-2017</a:t>
          </a:r>
          <a:endParaRPr lang="en-US" sz="1000" b="1" baseline="0">
            <a:solidFill>
              <a:srgbClr val="002060"/>
            </a:solidFill>
          </a:endParaRPr>
        </a:p>
        <a:p xmlns:a="http://schemas.openxmlformats.org/drawingml/2006/main">
          <a:r>
            <a:rPr lang="en-US" sz="1000" b="1" baseline="0">
              <a:solidFill>
                <a:srgbClr val="002060"/>
              </a:solidFill>
            </a:rPr>
            <a:t>         from Fossil Fuels and Cement, Billions of Metric Tons of CO2</a:t>
          </a:r>
          <a:endParaRPr lang="en-US" sz="1000" b="1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0.93445</cdr:x>
      <cdr:y>0.01724</cdr:y>
    </cdr:from>
    <cdr:to>
      <cdr:x>1</cdr:x>
      <cdr:y>0.12184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236720" y="114300"/>
          <a:ext cx="297180" cy="69342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600" baseline="0">
              <a:solidFill>
                <a:srgbClr val="25FF88"/>
              </a:solidFill>
              <a:latin typeface="Times New Roman"/>
              <a:cs typeface="Times New Roman"/>
            </a:rPr>
            <a:t>▐</a:t>
          </a:r>
          <a:r>
            <a:rPr lang="en-US" sz="800" baseline="0">
              <a:solidFill>
                <a:srgbClr val="25FF88"/>
              </a:solidFill>
              <a:latin typeface="Times New Roman"/>
              <a:cs typeface="Times New Roman"/>
            </a:rPr>
            <a:t> </a:t>
          </a:r>
          <a:r>
            <a:rPr lang="en-US" sz="800">
              <a:solidFill>
                <a:srgbClr val="25FF88"/>
              </a:solidFill>
            </a:rPr>
            <a:t>➜</a:t>
          </a:r>
          <a:endParaRPr lang="en-US" sz="800" b="1" u="sng" baseline="0">
            <a:solidFill>
              <a:srgbClr val="25FF88"/>
            </a:solidFill>
          </a:endParaRPr>
        </a:p>
        <a:p xmlns:a="http://schemas.openxmlformats.org/drawingml/2006/main">
          <a:endParaRPr lang="en-US" sz="800" baseline="0">
            <a:solidFill>
              <a:srgbClr val="00B050"/>
            </a:solidFill>
          </a:endParaRPr>
        </a:p>
      </cdr:txBody>
    </cdr:sp>
  </cdr:relSizeAnchor>
  <cdr:relSizeAnchor xmlns:cdr="http://schemas.openxmlformats.org/drawingml/2006/chartDrawing">
    <cdr:from>
      <cdr:x>0.66578</cdr:x>
      <cdr:y>0.52941</cdr:y>
    </cdr:from>
    <cdr:to>
      <cdr:x>0.68835</cdr:x>
      <cdr:y>0.56776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809999" y="2057399"/>
          <a:ext cx="129165" cy="1490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970" baseline="0"/>
        </a:p>
      </cdr:txBody>
    </cdr:sp>
  </cdr:relSizeAnchor>
  <cdr:relSizeAnchor xmlns:cdr="http://schemas.openxmlformats.org/drawingml/2006/chartDrawing">
    <cdr:from>
      <cdr:x>2.14434E-7</cdr:x>
      <cdr:y>0.92184</cdr:y>
    </cdr:from>
    <cdr:to>
      <cdr:x>1</cdr:x>
      <cdr:y>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" y="6111240"/>
          <a:ext cx="4663439" cy="5181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>Emissions:CDIAC+UNFCCC </a:t>
          </a:r>
          <a:r>
            <a:rPr lang="en-US" sz="900">
              <a:solidFill>
                <a:schemeClr val="tx1">
                  <a:lumMod val="65000"/>
                  <a:lumOff val="35000"/>
                </a:schemeClr>
              </a:solidFill>
              <a:effectLst/>
              <a:latin typeface="Arial Narrow" panose="020B0606020202030204" pitchFamily="34" charset="0"/>
              <a:ea typeface="+mn-ea"/>
              <a:cs typeface="+mn-cs"/>
            </a:rPr>
            <a:t>doi.org/10.18160/gcp-2018</a:t>
          </a:r>
          <a:r>
            <a:rPr lang="en-US" sz="9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Arial Narrow" panose="020B0606020202030204" pitchFamily="34" charset="0"/>
              <a:ea typeface="+mn-ea"/>
              <a:cs typeface="+mn-cs"/>
            </a:rPr>
            <a:t> </a:t>
          </a:r>
          <a:r>
            <a:rPr lang="en-US" sz="90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>cdiac.ess-dive.lbl.gov/trends/emis/tre_coun.html </a:t>
          </a:r>
          <a:endParaRPr lang="en-US" sz="900" i="1">
            <a:solidFill>
              <a:schemeClr val="tx1">
                <a:lumMod val="65000"/>
                <a:lumOff val="35000"/>
              </a:schemeClr>
            </a:solidFill>
            <a:latin typeface="Arial Narrow" panose="020B0606020202030204" pitchFamily="34" charset="0"/>
          </a:endParaRPr>
        </a:p>
        <a:p xmlns:a="http://schemas.openxmlformats.org/drawingml/2006/main">
          <a:r>
            <a:rPr lang="en-US" sz="90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>Limit=990 </a:t>
          </a:r>
          <a:r>
            <a:rPr lang="en-US" sz="8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>billion tons </a:t>
          </a:r>
          <a:r>
            <a:rPr lang="en-US" sz="9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>2012-2100</a:t>
          </a:r>
          <a:r>
            <a:rPr lang="en-US" sz="900" baseline="0">
              <a:solidFill>
                <a:schemeClr val="tx1"/>
              </a:solidFill>
              <a:latin typeface="Arial Narrow" panose="020B0606020202030204" pitchFamily="34" charset="0"/>
            </a:rPr>
            <a:t> (</a:t>
          </a:r>
          <a:r>
            <a:rPr lang="en-US" sz="8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>270PgC, p.1113 </a:t>
          </a:r>
          <a:r>
            <a:rPr lang="en-US" sz="9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>ipcc.ch/report/ar5/wg1  </a:t>
          </a:r>
          <a:r>
            <a:rPr lang="en-US" sz="900" baseline="0">
              <a:solidFill>
                <a:schemeClr val="tx1"/>
              </a:solidFill>
              <a:latin typeface="Arial Narrow" panose="020B0606020202030204" pitchFamily="34" charset="0"/>
            </a:rPr>
            <a:t>+</a:t>
          </a:r>
          <a:r>
            <a:rPr lang="en-US" sz="900">
              <a:solidFill>
                <a:schemeClr val="tx1">
                  <a:lumMod val="65000"/>
                  <a:lumOff val="35000"/>
                </a:schemeClr>
              </a:solidFill>
              <a:effectLst/>
              <a:latin typeface="Arial Narrow" panose="020B0606020202030204" pitchFamily="34" charset="0"/>
              <a:ea typeface="+mn-ea"/>
              <a:cs typeface="+mn-cs"/>
            </a:rPr>
            <a:t>1,395</a:t>
          </a:r>
          <a:r>
            <a:rPr lang="en-US" sz="9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Arial Narrow" panose="020B0606020202030204" pitchFamily="34" charset="0"/>
              <a:ea typeface="+mn-ea"/>
              <a:cs typeface="+mn-cs"/>
            </a:rPr>
            <a:t> </a:t>
          </a:r>
          <a:r>
            <a:rPr lang="en-US" sz="800">
              <a:solidFill>
                <a:schemeClr val="tx1">
                  <a:lumMod val="65000"/>
                  <a:lumOff val="35000"/>
                </a:schemeClr>
              </a:solidFill>
              <a:effectLst/>
              <a:latin typeface="Arial Narrow" panose="020B0606020202030204" pitchFamily="34" charset="0"/>
              <a:ea typeface="+mn-ea"/>
              <a:cs typeface="+mn-cs"/>
            </a:rPr>
            <a:t>billion tons </a:t>
          </a:r>
          <a:r>
            <a:rPr lang="en-US" sz="900">
              <a:solidFill>
                <a:schemeClr val="tx1">
                  <a:lumMod val="65000"/>
                  <a:lumOff val="35000"/>
                </a:schemeClr>
              </a:solidFill>
              <a:effectLst/>
              <a:latin typeface="Arial Narrow" panose="020B0606020202030204" pitchFamily="34" charset="0"/>
              <a:ea typeface="+mn-ea"/>
              <a:cs typeface="+mn-cs"/>
            </a:rPr>
            <a:t>1751-2011</a:t>
          </a:r>
          <a:r>
            <a:rPr lang="en-US" sz="9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>)</a:t>
          </a:r>
        </a:p>
        <a:p xmlns:a="http://schemas.openxmlformats.org/drawingml/2006/main">
          <a:pPr eaLnBrk="1" fontAlgn="auto" latinLnBrk="0" hangingPunct="1"/>
          <a:r>
            <a:rPr lang="en-US" sz="9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</a:rPr>
            <a:t>Omits deforestation on all continents. </a:t>
          </a:r>
          <a:r>
            <a:rPr lang="en-US" sz="900" baseline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Arial Narrow" panose="020B0606020202030204" pitchFamily="34" charset="0"/>
              <a:ea typeface="+mn-ea"/>
              <a:cs typeface="+mn-cs"/>
            </a:rPr>
            <a:t>Counts imports+exports where made; ship+plane fuel where loaded</a:t>
          </a:r>
          <a:endParaRPr lang="en-US" sz="900">
            <a:solidFill>
              <a:schemeClr val="tx1">
                <a:lumMod val="65000"/>
                <a:lumOff val="35000"/>
              </a:schemeClr>
            </a:solidFill>
            <a:effectLst/>
            <a:latin typeface="Arial Narrow" panose="020B0606020202030204" pitchFamily="34" charset="0"/>
          </a:endParaRPr>
        </a:p>
      </cdr:txBody>
    </cdr:sp>
  </cdr:relSizeAnchor>
  <cdr:relSizeAnchor xmlns:cdr="http://schemas.openxmlformats.org/drawingml/2006/chartDrawing">
    <cdr:from>
      <cdr:x>0.60672</cdr:x>
      <cdr:y>0.19655</cdr:y>
    </cdr:from>
    <cdr:to>
      <cdr:x>0.7042</cdr:x>
      <cdr:y>0.23563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750820" y="1303020"/>
          <a:ext cx="441960" cy="259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0.46891</cdr:x>
      <cdr:y>0.39425</cdr:y>
    </cdr:from>
    <cdr:to>
      <cdr:x>1</cdr:x>
      <cdr:y>0.5023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125991" y="2682737"/>
          <a:ext cx="2407909" cy="7352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9600"/>
              </a:solidFill>
            </a:rPr>
            <a:t>Cumulative</a:t>
          </a:r>
          <a:r>
            <a:rPr lang="en-US" sz="1100" baseline="0">
              <a:solidFill>
                <a:srgbClr val="009600"/>
              </a:solidFill>
            </a:rPr>
            <a:t> </a:t>
          </a:r>
          <a:r>
            <a:rPr lang="en-US" sz="1100">
              <a:solidFill>
                <a:srgbClr val="009600"/>
              </a:solidFill>
            </a:rPr>
            <a:t>share of world CO2 </a:t>
          </a:r>
        </a:p>
        <a:p xmlns:a="http://schemas.openxmlformats.org/drawingml/2006/main">
          <a:r>
            <a:rPr lang="en-US" sz="1100">
              <a:solidFill>
                <a:srgbClr val="009600"/>
              </a:solidFill>
            </a:rPr>
            <a:t>emissions budget, to keep rise under</a:t>
          </a:r>
          <a:r>
            <a:rPr lang="en-US" sz="1100" baseline="0">
              <a:solidFill>
                <a:srgbClr val="009600"/>
              </a:solidFill>
            </a:rPr>
            <a:t> </a:t>
          </a:r>
        </a:p>
        <a:p xmlns:a="http://schemas.openxmlformats.org/drawingml/2006/main">
          <a:r>
            <a:rPr lang="en-US" sz="1100">
              <a:solidFill>
                <a:srgbClr val="009600"/>
              </a:solidFill>
            </a:rPr>
            <a:t>2°C, based on share of world population</a:t>
          </a:r>
        </a:p>
      </cdr:txBody>
    </cdr:sp>
  </cdr:relSizeAnchor>
  <cdr:relSizeAnchor xmlns:cdr="http://schemas.openxmlformats.org/drawingml/2006/chartDrawing">
    <cdr:from>
      <cdr:x>0</cdr:x>
      <cdr:y>0.56322</cdr:y>
    </cdr:from>
    <cdr:to>
      <cdr:x>0.28105</cdr:x>
      <cdr:y>0.73348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0" y="3832520"/>
          <a:ext cx="1274253" cy="11585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1">
              <a:solidFill>
                <a:srgbClr val="8BE1FF"/>
              </a:solidFill>
              <a:latin typeface="+mn-lt"/>
              <a:cs typeface="Times New Roman"/>
            </a:rPr>
            <a:t>█</a:t>
          </a:r>
          <a:r>
            <a:rPr lang="en-US" sz="900" b="1">
              <a:solidFill>
                <a:srgbClr val="8BE1FF"/>
              </a:solidFill>
              <a:effectLst/>
              <a:latin typeface="+mn-lt"/>
              <a:ea typeface="+mn-ea"/>
              <a:cs typeface="+mn-cs"/>
            </a:rPr>
            <a:t>█</a:t>
          </a:r>
          <a:r>
            <a:rPr lang="en-US" sz="900" b="1">
              <a:solidFill>
                <a:srgbClr val="8BE1FF"/>
              </a:solidFill>
              <a:latin typeface="+mn-lt"/>
              <a:cs typeface="Times New Roman"/>
            </a:rPr>
            <a:t> </a:t>
          </a:r>
          <a:r>
            <a:rPr lang="en-US" sz="1100" b="1">
              <a:latin typeface="+mn-lt"/>
              <a:cs typeface="Times New Roman"/>
            </a:rPr>
            <a:t> </a:t>
          </a:r>
          <a:r>
            <a:rPr lang="en-US" sz="1100" b="0">
              <a:solidFill>
                <a:srgbClr val="00708E"/>
              </a:solidFill>
              <a:latin typeface="+mn-lt"/>
              <a:cs typeface="Times New Roman"/>
            </a:rPr>
            <a:t>CO2 </a:t>
          </a:r>
          <a:r>
            <a:rPr lang="en-US" sz="1100" b="0">
              <a:solidFill>
                <a:srgbClr val="00708E"/>
              </a:solidFill>
              <a:latin typeface="+mn-lt"/>
            </a:rPr>
            <a:t>Capture </a:t>
          </a:r>
        </a:p>
        <a:p xmlns:a="http://schemas.openxmlformats.org/drawingml/2006/main">
          <a:r>
            <a:rPr lang="en-US" sz="1100" b="0">
              <a:solidFill>
                <a:srgbClr val="00708E"/>
              </a:solidFill>
            </a:rPr>
            <a:t>needed, to keep </a:t>
          </a:r>
        </a:p>
        <a:p xmlns:a="http://schemas.openxmlformats.org/drawingml/2006/main">
          <a:r>
            <a:rPr lang="en-US" sz="1100" b="0">
              <a:solidFill>
                <a:srgbClr val="00708E"/>
              </a:solidFill>
            </a:rPr>
            <a:t>rise under</a:t>
          </a:r>
          <a:r>
            <a:rPr lang="en-US" sz="1100" b="0" baseline="0">
              <a:solidFill>
                <a:srgbClr val="00708E"/>
              </a:solidFill>
            </a:rPr>
            <a:t> </a:t>
          </a:r>
          <a:r>
            <a:rPr lang="en-US" sz="1100" b="0">
              <a:solidFill>
                <a:srgbClr val="00708E"/>
              </a:solidFill>
            </a:rPr>
            <a:t>2°C, to </a:t>
          </a:r>
        </a:p>
        <a:p xmlns:a="http://schemas.openxmlformats.org/drawingml/2006/main">
          <a:r>
            <a:rPr lang="en-US" sz="1100" b="0">
              <a:solidFill>
                <a:srgbClr val="00708E"/>
              </a:solidFill>
            </a:rPr>
            <a:t>compensate for </a:t>
          </a:r>
        </a:p>
        <a:p xmlns:a="http://schemas.openxmlformats.org/drawingml/2006/main">
          <a:r>
            <a:rPr lang="en-US" sz="1100" b="0">
              <a:solidFill>
                <a:srgbClr val="00708E"/>
              </a:solidFill>
            </a:rPr>
            <a:t>past emissions</a:t>
          </a:r>
        </a:p>
      </cdr:txBody>
    </cdr:sp>
  </cdr:relSizeAnchor>
  <cdr:relSizeAnchor xmlns:cdr="http://schemas.openxmlformats.org/drawingml/2006/chartDrawing">
    <cdr:from>
      <cdr:x>0.00678</cdr:x>
      <cdr:y>0.01783</cdr:y>
    </cdr:from>
    <cdr:to>
      <cdr:x>0.03758</cdr:x>
      <cdr:y>0.03563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31618" y="118202"/>
          <a:ext cx="143642" cy="118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000">
            <a:latin typeface="+mn-lt"/>
          </a:endParaRPr>
        </a:p>
      </cdr:txBody>
    </cdr:sp>
  </cdr:relSizeAnchor>
  <cdr:relSizeAnchor xmlns:cdr="http://schemas.openxmlformats.org/drawingml/2006/chartDrawing">
    <cdr:from>
      <cdr:x>0.55798</cdr:x>
      <cdr:y>0.51512</cdr:y>
    </cdr:from>
    <cdr:to>
      <cdr:x>0.96807</cdr:x>
      <cdr:y>0.61478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2529839" y="3505200"/>
          <a:ext cx="1859293" cy="678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800">
              <a:solidFill>
                <a:srgbClr val="002060"/>
              </a:solidFill>
            </a:rPr>
            <a:t>□</a:t>
          </a:r>
          <a:r>
            <a:rPr lang="en-US" sz="1100">
              <a:solidFill>
                <a:srgbClr val="002060"/>
              </a:solidFill>
            </a:rPr>
            <a:t> National Emissions per year,</a:t>
          </a:r>
        </a:p>
        <a:p xmlns:a="http://schemas.openxmlformats.org/drawingml/2006/main">
          <a:r>
            <a:rPr lang="en-US" sz="1100">
              <a:solidFill>
                <a:srgbClr val="002060"/>
              </a:solidFill>
            </a:rPr>
            <a:t>usually too small</a:t>
          </a:r>
          <a:r>
            <a:rPr lang="en-US" sz="1100" baseline="0">
              <a:solidFill>
                <a:srgbClr val="002060"/>
              </a:solidFill>
            </a:rPr>
            <a:t> to see</a:t>
          </a:r>
        </a:p>
        <a:p xmlns:a="http://schemas.openxmlformats.org/drawingml/2006/main">
          <a:endParaRPr lang="en-US" sz="11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0.56471</cdr:x>
      <cdr:y>0.63158</cdr:y>
    </cdr:from>
    <cdr:to>
      <cdr:x>0.97143</cdr:x>
      <cdr:y>0.70213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2560336" y="4297680"/>
          <a:ext cx="1844027" cy="4800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l-GR" sz="800" baseline="0">
              <a:effectLst/>
              <a:latin typeface="+mn-lt"/>
              <a:ea typeface="+mn-ea"/>
              <a:cs typeface="+mn-cs"/>
            </a:rPr>
            <a:t>Δ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Annual Emissions per </a:t>
          </a:r>
          <a:endParaRPr lang="en-US">
            <a:effectLst/>
          </a:endParaRPr>
        </a:p>
        <a:p xmlns:a="http://schemas.openxmlformats.org/drawingml/2006/main">
          <a:r>
            <a:rPr lang="en-US" sz="1100" baseline="0">
              <a:effectLst/>
              <a:latin typeface="+mn-lt"/>
              <a:ea typeface="+mn-ea"/>
              <a:cs typeface="+mn-cs"/>
            </a:rPr>
            <a:t>person, tenths of a ton</a:t>
          </a:r>
          <a:endParaRPr lang="en-US">
            <a:effectLst/>
          </a:endParaRPr>
        </a:p>
        <a:p xmlns:a="http://schemas.openxmlformats.org/drawingml/2006/main">
          <a:endParaRPr lang="en-US" sz="1100"/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x" refreshedDate="43584.378685995369" createdVersion="4" refreshedVersion="4" minRefreshableVersion="3" recordCount="17233">
  <cacheSource type="worksheet">
    <worksheetSource ref="A1:K1048576" sheet="details nation.1751_2014"/>
  </cacheSource>
  <cacheFields count="12">
    <cacheField name="https://cdiac.ess-dive.lbl.gov/trends/emis/tre_coun.html" numFmtId="0">
      <sharedItems containsBlank="1" count="257">
        <s v="AFGHANISTAN"/>
        <s v="ALBANIA"/>
        <s v="ALGERIA"/>
        <s v="ANDORRA"/>
        <s v="ANGOLA"/>
        <s v="ANGUILLA"/>
        <s v="ANTARCTIC FISHERIES"/>
        <s v="ANTIGUA &amp; BARBUDA"/>
        <s v="ARGENTINA"/>
        <s v="ARMENIA"/>
        <s v="ARUBA"/>
        <s v="AUSTRALIA"/>
        <s v="AUSTRIA"/>
        <s v="AZERBAIJAN"/>
        <s v="BAHAMAS"/>
        <s v="BAHRAIN"/>
        <s v="BANGLADESH"/>
        <s v="BARBADOS"/>
        <s v="BELARUS"/>
        <s v="BELGIUM"/>
        <s v="BELIZE"/>
        <s v="BENIN"/>
        <s v="BERMUDA"/>
        <s v="BHUTAN"/>
        <s v="BONAIRE, SAINT EUSTATIUS, AND SABA"/>
        <s v="BOSNIA &amp; HERZEGOVINA"/>
        <s v="BOTSWANA"/>
        <s v="BRAZIL"/>
        <s v="BRITISH VIRGIN ISLANDS"/>
        <s v="BRUNEI (DARUSSALAM)"/>
        <s v="BULGARIA"/>
        <s v="BURKINA FASO"/>
        <s v="BURUNDI"/>
        <s v="CAMBODIA"/>
        <s v="CANADA"/>
        <s v="CAPE VERDE"/>
        <s v="CAYMAN ISLANDS"/>
        <s v="CENTRAL AFRICAN REPUBLIC"/>
        <s v="CHAD"/>
        <s v="CHILE"/>
        <s v="CHINA (MAINLAND)"/>
        <s v="CHRISTMAS ISLAND"/>
        <s v="COLOMBIA"/>
        <s v="COMOROS"/>
        <s v="CONGO"/>
        <s v="COOK ISLANDS"/>
        <s v="COSTA RICA"/>
        <s v="COTE D IVOIRE"/>
        <s v="CROATIA"/>
        <s v="CUBA"/>
        <s v="CURACAO"/>
        <s v="CYPRUS"/>
        <s v="CZECH REPUBLIC"/>
        <s v="CZECHOSLOVAKIA"/>
        <s v="DEMOCRATIC PEOPLE S REPUBLIC OF KOREA"/>
        <s v="DEMOCRATIC REPUBLIC OF THE CONGO (FORMERLY ZAIRE)"/>
        <s v="DEMOCRATIC REPUBLIC OF VIETNAM"/>
        <s v="DENMARK"/>
        <s v="DJIBOUTI"/>
        <s v="DOMINICA"/>
        <s v="DOMINICAN REPUBLIC"/>
        <s v="EAST &amp; WEST PAKISTAN"/>
        <s v="ECUADOR"/>
        <s v="EGYPT"/>
        <s v="EL SALVADOR"/>
        <s v="EQUATORIAL GUINEA"/>
        <s v="ERITREA"/>
        <s v="ESTONIA"/>
        <s v="ETHIOPIA"/>
        <s v="FAEROE ISLANDS"/>
        <s v="FALKLAND ISLANDS (MALVINAS)"/>
        <s v="FEDERAL REPUBLIC OF GERMANY"/>
        <s v="FEDERATED STATES OF MICRONESIA"/>
        <s v="FEDERATION OF MALAYA-SINGAPORE"/>
        <s v="FIJI"/>
        <s v="FINLAND"/>
        <s v="FORMER DEMOCRATIC YEMEN"/>
        <s v="FORMER GERMAN DEMOCRATIC REPUBLIC"/>
        <s v="FORMER PANAMA CANAL ZONE"/>
        <s v="FORMER YEMEN"/>
        <s v="FRANCE (INCLUDING MONACO)"/>
        <s v="FRENCH EQUATORIAL AFRICA"/>
        <s v="FRENCH GUIANA"/>
        <s v="FRENCH INDO-CHINA"/>
        <s v="FRENCH POLYNESIA"/>
        <s v="FRENCH WEST AFRICA"/>
        <s v="GABON"/>
        <s v="GAMBIA"/>
        <s v="GEORGIA"/>
        <s v="GERMANY"/>
        <s v="GHANA"/>
        <s v="GIBRALTAR"/>
        <s v="GREECE"/>
        <s v="GREENLAND"/>
        <s v="GRENADA"/>
        <s v="GUADELOUPE"/>
        <s v="GUATEMALA"/>
        <s v="GUINEA"/>
        <s v="GUINEA BISSAU"/>
        <s v="GUYANA"/>
        <s v="HAITI"/>
        <s v="HONDURAS"/>
        <s v="HONG KONG SPECIAL ADMINSTRATIVE REGION OF CHINA"/>
        <s v="HUNGARY"/>
        <s v="ICELAND"/>
        <s v="INDIA"/>
        <s v="INDONESIA"/>
        <s v="IRAQ"/>
        <s v="IRELAND"/>
        <s v="ISLAMIC REPUBLIC OF IRAN"/>
        <s v="ISRAEL"/>
        <s v="ITALY (INCLUDING SAN MARINO)"/>
        <s v="JAMAICA"/>
        <s v="JAPAN"/>
        <s v="JAPAN (EXCLUDING THE RUYUKU ISLANDS)"/>
        <s v="JORDAN"/>
        <s v="KAZAKHSTAN"/>
        <s v="KENYA"/>
        <s v="KIRIBATI"/>
        <s v="KUWAIT"/>
        <s v="KUWAITI OIL FIRES"/>
        <s v="KYRGYZSTAN"/>
        <s v="LAO PEOPLE S DEMOCRATIC REPUBLIC"/>
        <s v="LATVIA"/>
        <s v="LEBANON"/>
        <s v="LEEWARD ISLANDS"/>
        <s v="LESOTHO"/>
        <s v="LIBERIA"/>
        <s v="LIBYAN ARAB JAMAHIRIYAH"/>
        <s v="LIECHTENSTEIN"/>
        <s v="LITHUANIA"/>
        <s v="LUXEMBOURG"/>
        <s v="MACAU SPECIAL ADMINSTRATIVE REGION OF CHINA"/>
        <s v="MACEDONIA"/>
        <s v="MADAGASCAR"/>
        <s v="MALAWI"/>
        <s v="MALAYSIA"/>
        <s v="MALDIVES"/>
        <s v="MALI"/>
        <s v="MALTA"/>
        <s v="MARSHALL ISLANDS"/>
        <s v="MARTINIQUE"/>
        <s v="MAURITANIA"/>
        <s v="MAURITIUS"/>
        <s v="MEXICO"/>
        <s v="MONGOLIA"/>
        <s v="MONTENEGRO"/>
        <s v="MONTSERRAT"/>
        <s v="MOROCCO"/>
        <s v="MOZAMBIQUE"/>
        <s v="MYANMAR (FORMERLY BURMA)"/>
        <s v="NAMIBIA"/>
        <s v="NAURU"/>
        <s v="NEPAL"/>
        <s v="NETHERLAND ANTILLES"/>
        <s v="NETHERLAND ANTILLES AND ARUBA"/>
        <s v="NETHERLANDS"/>
        <s v="NEW CALEDONIA"/>
        <s v="NEW ZEALAND"/>
        <s v="NICARAGUA"/>
        <s v="NIGER"/>
        <s v="NIGERIA"/>
        <s v="NIUE"/>
        <s v="NORWAY"/>
        <s v="OCCUPIED PALESTINIAN TERRITORY"/>
        <s v="OMAN"/>
        <s v="PACIFIC ISLANDS (PALAU)"/>
        <s v="PAKISTAN"/>
        <s v="PALAU"/>
        <s v="PANAMA"/>
        <s v="PAPUA NEW GUINEA"/>
        <s v="PARAGUAY"/>
        <s v="PENINSULAR MALAYSIA"/>
        <s v="PERU"/>
        <s v="PHILIPPINES"/>
        <s v="PLURINATIONAL STATE OF BOLIVIA"/>
        <s v="POLAND"/>
        <s v="PORTUGAL"/>
        <s v="PUERTO RICO"/>
        <s v="QATAR"/>
        <s v="REPUBLIC OF CAMEROON"/>
        <s v="REPUBLIC OF KOREA"/>
        <s v="REPUBLIC OF MOLDOVA"/>
        <s v="REPUBLIC OF SOUTH SUDAN"/>
        <s v="REPUBLIC OF SOUTH VIETNAM"/>
        <s v="REPUBLIC OF SUDAN"/>
        <s v="REUNION"/>
        <s v="RHODESIA-NYASALAND"/>
        <s v="ROMANIA"/>
        <s v="RUSSIAN FEDERATION"/>
        <s v="RWANDA"/>
        <s v="RWANDA-URUNDI"/>
        <s v="RYUKYU ISLANDS"/>
        <s v="SABAH"/>
        <s v="SAINT HELENA"/>
        <s v="SAINT LUCIA"/>
        <s v="SAINT MARTIN (DUTCH PORTION)"/>
        <s v="SAMOA"/>
        <s v="SAO TOME &amp; PRINCIPE"/>
        <s v="SARAWAK"/>
        <s v="SAUDI ARABIA"/>
        <s v="SENEGAL"/>
        <s v="SERBIA"/>
        <s v="SEYCHELLES"/>
        <s v="SIERRA LEONE"/>
        <s v="SINGAPORE"/>
        <s v="SLOVAKIA"/>
        <s v="SLOVENIA"/>
        <s v="SOLOMON ISLANDS"/>
        <s v="SOMALIA"/>
        <s v="SOUTH AFRICA"/>
        <s v="SPAIN"/>
        <s v="SRI LANKA"/>
        <s v="ST. KITTS-NEVIS"/>
        <s v="ST. KITTS-NEVIS-ANGUILLA"/>
        <s v="ST. PIERRE &amp; MIQUELON"/>
        <s v="ST. VINCENT &amp; THE GRENADINES"/>
        <s v="SUDAN"/>
        <s v="SURINAME"/>
        <s v="SWAZILAND"/>
        <s v="SWEDEN"/>
        <s v="SWITZERLAND"/>
        <s v="SYRIAN ARAB REPUBLIC"/>
        <s v="TAIWAN"/>
        <s v="TAJIKISTAN"/>
        <s v="TANGANYIKA"/>
        <s v="THAILAND"/>
        <s v="TIMOR-LESTE (FORMERLY EAST TIMOR)"/>
        <s v="TOGO"/>
        <s v="TONGA"/>
        <s v="TRINIDAD AND TOBAGO"/>
        <s v="TUNISIA"/>
        <s v="TURKEY"/>
        <s v="TURKMENISTAN"/>
        <s v="TURKS AND CAICOS ISLANDS"/>
        <s v="TUVALU"/>
        <s v="UGANDA"/>
        <s v="UKRAINE"/>
        <s v="UNITED ARAB EMIRATES"/>
        <s v="UNITED KINGDOM"/>
        <s v="UNITED KOREA"/>
        <s v="UNITED REPUBLIC OF TANZANIA"/>
        <s v="UNITED STATES OF AMERICA"/>
        <s v="URUGUAY"/>
        <s v="USSR"/>
        <s v="UZBEKISTAN"/>
        <s v="VANUATU"/>
        <s v="VENEZUELA"/>
        <s v="VIET NAM"/>
        <s v="WALLIS AND FUTUNA ISLANDS"/>
        <s v="YEMEN"/>
        <s v="YUGOSLAVIA (FORMER SOCIALIST FEDERAL REPUBLIC)"/>
        <s v="YUGOSLAVIA (MONTENEGRO &amp; SERBIA)"/>
        <s v="ZAMBIA"/>
        <s v="ZANZIBAR"/>
        <s v="ZIMBABWE"/>
        <m/>
      </sharedItems>
    </cacheField>
    <cacheField name="Year" numFmtId="0">
      <sharedItems containsString="0" containsBlank="1" containsNumber="1" containsInteger="1" minValue="1751" maxValue="2014" count="265"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00"/>
        <n v="1901"/>
        <n v="1902"/>
        <n v="1903"/>
        <n v="1904"/>
        <n v="190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6"/>
        <n v="1907"/>
        <n v="1908"/>
        <n v="1909"/>
        <n v="1910"/>
        <n v="1911"/>
        <n v="1912"/>
        <n v="1913"/>
        <n v="1914"/>
        <n v="1915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07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02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3"/>
        <n v="1804"/>
        <n v="1805"/>
        <n v="1806"/>
        <n v="1808"/>
        <n v="1809"/>
        <n v="1810"/>
        <n v="1811"/>
        <n v="1812"/>
        <n v="1813"/>
        <n v="1814"/>
        <n v="1815"/>
        <n v="1816"/>
        <n v="1817"/>
        <n v="1818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m/>
      </sharedItems>
    </cacheField>
    <cacheField name="Total CO2 emissions from fossil-fuels and cement production (thousand metric tons of C)" numFmtId="0">
      <sharedItems containsString="0" containsBlank="1" containsNumber="1" containsInteger="1" minValue="-1473" maxValue="2806634"/>
    </cacheField>
    <cacheField name="Emissions from solid fuel consumption" numFmtId="0">
      <sharedItems containsBlank="1" containsMixedTypes="1" containsNumber="1" containsInteger="1" minValue="-103" maxValue="2045156"/>
    </cacheField>
    <cacheField name="Emissions from liquid fuel consumption" numFmtId="0">
      <sharedItems containsBlank="1" containsMixedTypes="1" containsNumber="1" containsInteger="1" minValue="-4663" maxValue="680284"/>
    </cacheField>
    <cacheField name="Emissions from gas fuel consumption" numFmtId="0">
      <sharedItems containsBlank="1" containsMixedTypes="1" containsNumber="1" containsInteger="1" minValue="-40" maxValue="390719"/>
    </cacheField>
    <cacheField name="Emissions from cement production" numFmtId="0">
      <sharedItems containsString="0" containsBlank="1" containsNumber="1" containsInteger="1" minValue="0" maxValue="338912"/>
    </cacheField>
    <cacheField name="Emissions from gas flaring" numFmtId="0">
      <sharedItems containsBlank="1" containsMixedTypes="1" containsNumber="1" containsInteger="1" minValue="0" maxValue="20520"/>
    </cacheField>
    <cacheField name="Per capita CO2 emissions (metric tons of carbon)" numFmtId="0">
      <sharedItems containsBlank="1" containsMixedTypes="1" containsNumber="1" minValue="-0.68" maxValue="45.96"/>
    </cacheField>
    <cacheField name="Emissions from bunker fuels (not included in the totals)" numFmtId="0">
      <sharedItems containsString="0" containsBlank="1" containsNumber="1" containsInteger="1" minValue="0" maxValue="45630"/>
    </cacheField>
    <cacheField name="years to 1989" numFmtId="0">
      <sharedItems containsString="0" containsBlank="1" containsNumber="1" containsInteger="1" minValue="1958" maxValue="1990" count="4">
        <n v="1958"/>
        <n v="1989"/>
        <n v="1990"/>
        <m/>
      </sharedItems>
    </cacheField>
    <cacheField name="from Global Carbon Budget" numFmtId="0">
      <sharedItems containsString="0" containsBlank="1" containsNumber="1" minValue="770.47071569632669" maxValue="1673.582342878295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x" refreshedDate="43584.433918055554" createdVersion="4" refreshedVersion="4" minRefreshableVersion="3" recordCount="17233">
  <cacheSource type="worksheet">
    <worksheetSource ref="A1:L1048576" sheet="details nation.1751_2014"/>
  </cacheSource>
  <cacheFields count="13">
    <cacheField name="https://cdiac.ess-dive.lbl.gov/trends/emis/tre_coun.html" numFmtId="0">
      <sharedItems containsBlank="1" count="257">
        <s v="AFGHANISTAN"/>
        <s v="ALBANIA"/>
        <s v="ALGERIA"/>
        <s v="ANDORRA"/>
        <s v="ANGOLA"/>
        <s v="ANGUILLA"/>
        <s v="ANTARCTIC FISHERIES"/>
        <s v="ANTIGUA &amp; BARBUDA"/>
        <s v="ARGENTINA"/>
        <s v="ARMENIA"/>
        <s v="ARUBA"/>
        <s v="AUSTRALIA"/>
        <s v="AUSTRIA"/>
        <s v="AZERBAIJAN"/>
        <s v="BAHAMAS"/>
        <s v="BAHRAIN"/>
        <s v="PAKISTAN"/>
        <s v="BARBADOS"/>
        <s v="BELARUS"/>
        <s v="BELGIUM"/>
        <s v="BELIZE"/>
        <s v="BENIN"/>
        <s v="BERMUDA"/>
        <s v="BHUTAN"/>
        <s v="BONAIRE, SAINT EUSTATIUS, AND SABA"/>
        <s v="BOSNIA &amp; HERZEGOVINA"/>
        <s v="BOTSWANA"/>
        <s v="BRAZIL"/>
        <s v="BRITISH VIRGIN ISLANDS"/>
        <s v="BRUNEI (DARUSSALAM)"/>
        <s v="BULGARIA"/>
        <s v="BURKINA FASO"/>
        <s v="BURUNDI"/>
        <s v="CAMBODIA"/>
        <s v="CANADA"/>
        <s v="CAPE VERDE"/>
        <s v="CAYMAN ISLANDS"/>
        <s v="CENTRAL AFRICAN REPUBLIC"/>
        <s v="CHAD"/>
        <s v="CHILE"/>
        <s v="CHINA (MAINLAND)"/>
        <s v="CHRISTMAS ISLAND"/>
        <s v="COLOMBIA"/>
        <s v="COMOROS"/>
        <s v="CONGO"/>
        <s v="COOK ISLANDS"/>
        <s v="COSTA RICA"/>
        <s v="COTE D IVOIRE"/>
        <s v="CROATIA"/>
        <s v="CUBA"/>
        <s v="CURACAO"/>
        <s v="CYPRUS"/>
        <s v="CZECH REPUBLIC"/>
        <s v="CZECHOSLOVAKIA"/>
        <s v="DEMOCRATIC PEOPLE S REPUBLIC OF KOREA"/>
        <s v="DEMOCRATIC REPUBLIC OF THE CONGO (FORMERLY ZAIRE)"/>
        <s v="DEMOCRATIC REPUBLIC OF VIETNAM"/>
        <s v="DENMARK"/>
        <s v="DJIBOUTI"/>
        <s v="DOMINICA"/>
        <s v="DOMINICAN REPUBLIC"/>
        <s v="INDIA"/>
        <s v="ECUADOR"/>
        <s v="EGYPT"/>
        <s v="EL SALVADOR"/>
        <s v="EQUATORIAL GUINEA"/>
        <s v="ERITREA"/>
        <s v="ESTONIA"/>
        <s v="ETHIOPIA"/>
        <s v="FAEROE ISLANDS"/>
        <s v="FALKLAND ISLANDS (MALVINAS)"/>
        <s v="FEDERAL REPUBLIC OF GERMANY"/>
        <s v="FEDERATED STATES OF MICRONESIA"/>
        <s v="FEDERATION OF MALAYA-SINGAPORE"/>
        <s v="FIJI"/>
        <s v="FINLAND"/>
        <s v="FORMER DEMOCRATIC YEMEN"/>
        <s v="FORMER GERMAN DEMOCRATIC REPUBLIC"/>
        <s v="FORMER PANAMA CANAL ZONE"/>
        <s v="FORMER YEMEN"/>
        <s v="FRANCE (INCLUDING MONACO)"/>
        <s v="FRENCH EQUATORIAL AFRICA"/>
        <s v="FRENCH GUIANA"/>
        <s v="FRENCH INDO-CHINA"/>
        <s v="FRENCH POLYNESIA"/>
        <s v="FRENCH WEST AFRICA"/>
        <s v="GABON"/>
        <s v="GAMBIA"/>
        <s v="GEORGIA"/>
        <s v="GERMANY"/>
        <s v="GHANA"/>
        <s v="GIBRALTAR"/>
        <s v="GREECE"/>
        <s v="GREENLAND"/>
        <s v="GRENADA"/>
        <s v="GUADELOUPE"/>
        <s v="GUATEMALA"/>
        <s v="GUINEA"/>
        <s v="GUINEA BISSAU"/>
        <s v="GUYANA"/>
        <s v="HAITI"/>
        <s v="HONDURAS"/>
        <s v="HONG KONG SPECIAL ADMINSTRATIVE REGION OF CHINA"/>
        <s v="HUNGARY"/>
        <s v="ICELAND"/>
        <s v="EAST &amp; WEST PAKISTAN"/>
        <s v="INDONESIA"/>
        <s v="IRAQ"/>
        <s v="IRELAND"/>
        <s v="ISLAMIC REPUBLIC OF IRAN"/>
        <s v="ISRAEL"/>
        <s v="ITALY (INCLUDING SAN MARINO)"/>
        <s v="JAMAICA"/>
        <s v="JAPAN"/>
        <s v="JAPAN (EXCLUDING THE RUYUKU ISLANDS)"/>
        <s v="JORDAN"/>
        <s v="KAZAKHSTAN"/>
        <s v="KENYA"/>
        <s v="KIRIBATI"/>
        <s v="KUWAIT"/>
        <s v="KUWAITI OIL FIRES"/>
        <s v="KYRGYZSTAN"/>
        <s v="LAO PEOPLE S DEMOCRATIC REPUBLIC"/>
        <s v="LATVIA"/>
        <s v="LEBANON"/>
        <s v="LEEWARD ISLANDS"/>
        <s v="LESOTHO"/>
        <s v="LIBERIA"/>
        <s v="LIBYAN ARAB JAMAHIRIYAH"/>
        <s v="LIECHTENSTEIN"/>
        <s v="LITHUANIA"/>
        <s v="LUXEMBOURG"/>
        <s v="MACAU SPECIAL ADMINSTRATIVE REGION OF CHINA"/>
        <s v="MACEDONIA"/>
        <s v="MADAGASCAR"/>
        <s v="MALAWI"/>
        <s v="MALAYSIA"/>
        <s v="MALDIVES"/>
        <s v="MALI"/>
        <s v="MALTA"/>
        <s v="MARSHALL ISLANDS"/>
        <s v="MARTINIQUE"/>
        <s v="MAURITANIA"/>
        <s v="MAURITIUS"/>
        <s v="MEXICO"/>
        <s v="MONGOLIA"/>
        <s v="MONTENEGRO"/>
        <s v="MONTSERRAT"/>
        <s v="MOROCCO"/>
        <s v="MOZAMBIQUE"/>
        <s v="MYANMAR (FORMERLY BURMA)"/>
        <s v="NAMIBIA"/>
        <s v="NAURU"/>
        <s v="NEPAL"/>
        <s v="NETHERLAND ANTILLES"/>
        <s v="NETHERLAND ANTILLES AND ARUBA"/>
        <s v="NETHERLANDS"/>
        <s v="NEW CALEDONIA"/>
        <s v="NEW ZEALAND"/>
        <s v="NICARAGUA"/>
        <s v="NIGER"/>
        <s v="NIGERIA"/>
        <s v="NIUE"/>
        <s v="NORWAY"/>
        <s v="OCCUPIED PALESTINIAN TERRITORY"/>
        <s v="OMAN"/>
        <s v="PACIFIC ISLANDS (PALAU)"/>
        <s v="BANGLADESH"/>
        <s v="PALAU"/>
        <s v="PANAMA"/>
        <s v="PAPUA NEW GUINEA"/>
        <s v="PARAGUAY"/>
        <s v="PENINSULAR MALAYSIA"/>
        <s v="PERU"/>
        <s v="PHILIPPINES"/>
        <s v="PLURINATIONAL STATE OF BOLIVIA"/>
        <s v="POLAND"/>
        <s v="PORTUGAL"/>
        <s v="PUERTO RICO"/>
        <s v="QATAR"/>
        <s v="REPUBLIC OF CAMEROON"/>
        <s v="REPUBLIC OF KOREA"/>
        <s v="REPUBLIC OF MOLDOVA"/>
        <s v="REPUBLIC OF SOUTH SUDAN"/>
        <s v="REPUBLIC OF SOUTH VIETNAM"/>
        <s v="REPUBLIC OF SUDAN"/>
        <s v="REUNION"/>
        <s v="RHODESIA-NYASALAND"/>
        <s v="ROMANIA"/>
        <s v="RUSSIAN FEDERATION"/>
        <s v="RWANDA"/>
        <s v="RWANDA-URUNDI"/>
        <s v="RYUKYU ISLANDS"/>
        <s v="SABAH"/>
        <s v="SAINT HELENA"/>
        <s v="SAINT LUCIA"/>
        <s v="SAINT MARTIN (DUTCH PORTION)"/>
        <s v="SAMOA"/>
        <s v="SAO TOME &amp; PRINCIPE"/>
        <s v="SARAWAK"/>
        <s v="SAUDI ARABIA"/>
        <s v="SENEGAL"/>
        <s v="SERBIA"/>
        <s v="SEYCHELLES"/>
        <s v="SIERRA LEONE"/>
        <s v="SINGAPORE"/>
        <s v="SLOVAKIA"/>
        <s v="SLOVENIA"/>
        <s v="SOLOMON ISLANDS"/>
        <s v="SOMALIA"/>
        <s v="SOUTH AFRICA"/>
        <s v="SPAIN"/>
        <s v="SRI LANKA"/>
        <s v="ST. KITTS-NEVIS"/>
        <s v="ST. KITTS-NEVIS-ANGUILLA"/>
        <s v="ST. PIERRE &amp; MIQUELON"/>
        <s v="ST. VINCENT &amp; THE GRENADINES"/>
        <s v="SUDAN"/>
        <s v="SURINAME"/>
        <s v="SWAZILAND"/>
        <s v="SWEDEN"/>
        <s v="SWITZERLAND"/>
        <s v="SYRIAN ARAB REPUBLIC"/>
        <s v="TAIWAN"/>
        <s v="TAJIKISTAN"/>
        <s v="TANGANYIKA"/>
        <s v="THAILAND"/>
        <s v="TIMOR-LESTE (FORMERLY EAST TIMOR)"/>
        <s v="TOGO"/>
        <s v="TONGA"/>
        <s v="TRINIDAD AND TOBAGO"/>
        <s v="TUNISIA"/>
        <s v="TURKEY"/>
        <s v="TURKMENISTAN"/>
        <s v="TURKS AND CAICOS ISLANDS"/>
        <s v="TUVALU"/>
        <s v="UGANDA"/>
        <s v="UKRAINE"/>
        <s v="UNITED ARAB EMIRATES"/>
        <s v="UNITED KINGDOM"/>
        <s v="UNITED KOREA"/>
        <s v="UNITED REPUBLIC OF TANZANIA"/>
        <s v="UNITED STATES OF AMERICA"/>
        <s v="URUGUAY"/>
        <s v="USSR"/>
        <s v="UZBEKISTAN"/>
        <s v="VANUATU"/>
        <s v="VENEZUELA"/>
        <s v="VIET NAM"/>
        <s v="WALLIS AND FUTUNA ISLANDS"/>
        <s v="YEMEN"/>
        <s v="YUGOSLAVIA (FORMER SOCIALIST FEDERAL REPUBLIC)"/>
        <s v="YUGOSLAVIA (MONTENEGRO &amp; SERBIA)"/>
        <s v="ZAMBIA"/>
        <s v="ZANZIBAR"/>
        <s v="ZIMBABWE"/>
        <m/>
      </sharedItems>
    </cacheField>
    <cacheField name="Year" numFmtId="0">
      <sharedItems containsString="0" containsBlank="1" containsNumber="1" containsInteger="1" minValue="1751" maxValue="2014" count="265">
        <n v="1949"/>
        <n v="1950"/>
        <n v="1951"/>
        <n v="1952"/>
        <n v="1953"/>
        <n v="1954"/>
        <n v="1955"/>
        <n v="1956"/>
        <n v="1957"/>
        <n v="1958"/>
        <n v="1959"/>
        <n v="1960"/>
        <n v="1961"/>
        <n v="1962"/>
        <n v="1963"/>
        <n v="1964"/>
        <n v="1965"/>
        <n v="1966"/>
        <n v="1967"/>
        <n v="1968"/>
        <n v="1969"/>
        <n v="1970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1933"/>
        <n v="1934"/>
        <n v="1935"/>
        <n v="1936"/>
        <n v="1937"/>
        <n v="1938"/>
        <n v="1939"/>
        <n v="1940"/>
        <n v="1941"/>
        <n v="1942"/>
        <n v="1943"/>
        <n v="1944"/>
        <n v="1945"/>
        <n v="1946"/>
        <n v="1947"/>
        <n v="1948"/>
        <n v="1900"/>
        <n v="1901"/>
        <n v="1902"/>
        <n v="1903"/>
        <n v="1904"/>
        <n v="1905"/>
        <n v="1916"/>
        <n v="1917"/>
        <n v="1918"/>
        <n v="1919"/>
        <n v="1920"/>
        <n v="1921"/>
        <n v="1922"/>
        <n v="1923"/>
        <n v="1924"/>
        <n v="1925"/>
        <n v="1926"/>
        <n v="1927"/>
        <n v="1928"/>
        <n v="1929"/>
        <n v="1930"/>
        <n v="1931"/>
        <n v="1932"/>
        <n v="1887"/>
        <n v="1888"/>
        <n v="1889"/>
        <n v="1890"/>
        <n v="1891"/>
        <n v="1892"/>
        <n v="1893"/>
        <n v="1894"/>
        <n v="1895"/>
        <n v="1896"/>
        <n v="1897"/>
        <n v="1898"/>
        <n v="1899"/>
        <n v="1906"/>
        <n v="1907"/>
        <n v="1908"/>
        <n v="1909"/>
        <n v="1910"/>
        <n v="1911"/>
        <n v="1912"/>
        <n v="1913"/>
        <n v="1914"/>
        <n v="1915"/>
        <n v="1851"/>
        <n v="1852"/>
        <n v="1853"/>
        <n v="1854"/>
        <n v="1855"/>
        <n v="1856"/>
        <n v="1857"/>
        <n v="1858"/>
        <n v="1859"/>
        <n v="1860"/>
        <n v="1861"/>
        <n v="1862"/>
        <n v="1863"/>
        <n v="1864"/>
        <n v="1865"/>
        <n v="1866"/>
        <n v="1867"/>
        <n v="1868"/>
        <n v="1869"/>
        <n v="1870"/>
        <n v="1871"/>
        <n v="1872"/>
        <n v="1873"/>
        <n v="1874"/>
        <n v="1875"/>
        <n v="1876"/>
        <n v="1877"/>
        <n v="1878"/>
        <n v="1879"/>
        <n v="1880"/>
        <n v="1881"/>
        <n v="1882"/>
        <n v="1883"/>
        <n v="1884"/>
        <n v="1885"/>
        <n v="1886"/>
        <n v="1807"/>
        <n v="1819"/>
        <n v="1820"/>
        <n v="1821"/>
        <n v="1822"/>
        <n v="1823"/>
        <n v="1824"/>
        <n v="1825"/>
        <n v="1826"/>
        <n v="1827"/>
        <n v="1828"/>
        <n v="1829"/>
        <n v="1830"/>
        <n v="1831"/>
        <n v="1832"/>
        <n v="1833"/>
        <n v="1834"/>
        <n v="1835"/>
        <n v="1836"/>
        <n v="1837"/>
        <n v="1838"/>
        <n v="1839"/>
        <n v="1840"/>
        <n v="1841"/>
        <n v="1842"/>
        <n v="1843"/>
        <n v="1844"/>
        <n v="1845"/>
        <n v="1846"/>
        <n v="1847"/>
        <n v="1848"/>
        <n v="1849"/>
        <n v="1850"/>
        <n v="1802"/>
        <n v="1785"/>
        <n v="1786"/>
        <n v="1787"/>
        <n v="1788"/>
        <n v="1789"/>
        <n v="1790"/>
        <n v="1791"/>
        <n v="1792"/>
        <n v="1793"/>
        <n v="1794"/>
        <n v="1795"/>
        <n v="1796"/>
        <n v="1797"/>
        <n v="1798"/>
        <n v="1799"/>
        <n v="1800"/>
        <n v="1801"/>
        <n v="1803"/>
        <n v="1804"/>
        <n v="1805"/>
        <n v="1806"/>
        <n v="1808"/>
        <n v="1809"/>
        <n v="1810"/>
        <n v="1811"/>
        <n v="1812"/>
        <n v="1813"/>
        <n v="1814"/>
        <n v="1815"/>
        <n v="1816"/>
        <n v="1817"/>
        <n v="1818"/>
        <n v="1751"/>
        <n v="1752"/>
        <n v="1753"/>
        <n v="1754"/>
        <n v="1755"/>
        <n v="1756"/>
        <n v="1757"/>
        <n v="1758"/>
        <n v="1759"/>
        <n v="1760"/>
        <n v="1761"/>
        <n v="1762"/>
        <n v="1763"/>
        <n v="1764"/>
        <n v="1765"/>
        <n v="1766"/>
        <n v="1767"/>
        <n v="1768"/>
        <n v="1769"/>
        <n v="1770"/>
        <n v="1771"/>
        <n v="1772"/>
        <n v="1773"/>
        <n v="1774"/>
        <n v="1775"/>
        <n v="1776"/>
        <n v="1777"/>
        <n v="1778"/>
        <n v="1779"/>
        <n v="1780"/>
        <n v="1781"/>
        <n v="1782"/>
        <n v="1783"/>
        <n v="1784"/>
        <m/>
      </sharedItems>
    </cacheField>
    <cacheField name="Total CO2 emissions from fossil-fuels and cement production (thousand metric tons of C)" numFmtId="0">
      <sharedItems containsString="0" containsBlank="1" containsNumber="1" containsInteger="1" minValue="-1473" maxValue="2806634"/>
    </cacheField>
    <cacheField name="Emissions from solid fuel consumption" numFmtId="0">
      <sharedItems containsBlank="1" containsMixedTypes="1" containsNumber="1" containsInteger="1" minValue="-103" maxValue="2045156"/>
    </cacheField>
    <cacheField name="Emissions from liquid fuel consumption" numFmtId="0">
      <sharedItems containsBlank="1" containsMixedTypes="1" containsNumber="1" containsInteger="1" minValue="-4663" maxValue="680284"/>
    </cacheField>
    <cacheField name="Emissions from gas fuel consumption" numFmtId="0">
      <sharedItems containsBlank="1" containsMixedTypes="1" containsNumber="1" containsInteger="1" minValue="-40" maxValue="390719"/>
    </cacheField>
    <cacheField name="Emissions from cement production" numFmtId="0">
      <sharedItems containsString="0" containsBlank="1" containsNumber="1" containsInteger="1" minValue="0" maxValue="338912"/>
    </cacheField>
    <cacheField name="Emissions from gas flaring" numFmtId="0">
      <sharedItems containsBlank="1" containsMixedTypes="1" containsNumber="1" containsInteger="1" minValue="0" maxValue="20520"/>
    </cacheField>
    <cacheField name="Per capita CO2 emissions (metric tons of carbon)" numFmtId="0">
      <sharedItems containsBlank="1" containsMixedTypes="1" containsNumber="1" minValue="-0.68" maxValue="45.96"/>
    </cacheField>
    <cacheField name="Emissions from bunker fuels (not included in the totals)" numFmtId="0">
      <sharedItems containsString="0" containsBlank="1" containsNumber="1" containsInteger="1" minValue="0" maxValue="45630"/>
    </cacheField>
    <cacheField name="years to 1989" numFmtId="0">
      <sharedItems containsString="0" containsBlank="1" containsNumber="1" containsInteger="1" minValue="1958" maxValue="1990"/>
    </cacheField>
    <cacheField name="from Global Carbon Budget" numFmtId="0">
      <sharedItems containsString="0" containsBlank="1" containsNumber="1" minValue="770.47071569632669" maxValue="1673.5823428782951"/>
    </cacheField>
    <cacheField name="(Note: missing values denoted by &quot;.&quot;)" numFmtId="0">
      <sharedItems containsBlank="1" containsMixedTypes="1" containsNumber="1" minValue="0.40828500440306958" maxValue="1578.8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233">
  <r>
    <x v="0"/>
    <x v="0"/>
    <n v="4"/>
    <n v="4"/>
    <n v="0"/>
    <n v="0"/>
    <n v="0"/>
    <s v="."/>
    <s v="."/>
    <n v="0"/>
    <x v="0"/>
    <m/>
  </r>
  <r>
    <x v="0"/>
    <x v="1"/>
    <n v="23"/>
    <n v="6"/>
    <n v="18"/>
    <n v="0"/>
    <n v="0"/>
    <n v="0"/>
    <n v="0"/>
    <n v="0"/>
    <x v="0"/>
    <m/>
  </r>
  <r>
    <x v="0"/>
    <x v="2"/>
    <n v="25"/>
    <n v="7"/>
    <n v="18"/>
    <n v="0"/>
    <n v="0"/>
    <n v="0"/>
    <n v="0"/>
    <n v="0"/>
    <x v="0"/>
    <m/>
  </r>
  <r>
    <x v="0"/>
    <x v="3"/>
    <n v="25"/>
    <n v="9"/>
    <n v="17"/>
    <n v="0"/>
    <n v="0"/>
    <n v="0"/>
    <n v="0"/>
    <n v="0"/>
    <x v="0"/>
    <m/>
  </r>
  <r>
    <x v="0"/>
    <x v="4"/>
    <n v="29"/>
    <n v="10"/>
    <n v="18"/>
    <n v="0"/>
    <n v="0"/>
    <n v="0"/>
    <n v="0"/>
    <n v="0"/>
    <x v="0"/>
    <m/>
  </r>
  <r>
    <x v="0"/>
    <x v="5"/>
    <n v="29"/>
    <n v="12"/>
    <n v="18"/>
    <n v="0"/>
    <n v="0"/>
    <n v="0"/>
    <n v="0"/>
    <n v="0"/>
    <x v="0"/>
    <m/>
  </r>
  <r>
    <x v="0"/>
    <x v="6"/>
    <n v="42"/>
    <n v="17"/>
    <n v="25"/>
    <n v="0"/>
    <n v="0"/>
    <n v="0"/>
    <n v="0"/>
    <n v="0"/>
    <x v="0"/>
    <m/>
  </r>
  <r>
    <x v="0"/>
    <x v="7"/>
    <n v="50"/>
    <n v="17"/>
    <n v="33"/>
    <n v="0"/>
    <n v="0"/>
    <n v="0"/>
    <n v="0.01"/>
    <n v="0"/>
    <x v="0"/>
    <m/>
  </r>
  <r>
    <x v="0"/>
    <x v="8"/>
    <n v="80"/>
    <n v="21"/>
    <n v="59"/>
    <n v="0"/>
    <n v="0"/>
    <n v="0"/>
    <n v="0.01"/>
    <n v="0"/>
    <x v="0"/>
    <m/>
  </r>
  <r>
    <x v="0"/>
    <x v="9"/>
    <n v="90"/>
    <n v="25"/>
    <n v="65"/>
    <n v="0"/>
    <n v="0"/>
    <n v="0"/>
    <n v="0.01"/>
    <n v="0"/>
    <x v="0"/>
    <m/>
  </r>
  <r>
    <x v="0"/>
    <x v="10"/>
    <n v="105"/>
    <n v="30"/>
    <n v="70"/>
    <n v="0"/>
    <n v="5"/>
    <n v="0"/>
    <n v="0.01"/>
    <n v="0"/>
    <x v="1"/>
    <m/>
  </r>
  <r>
    <x v="0"/>
    <x v="11"/>
    <n v="113"/>
    <n v="35"/>
    <n v="74"/>
    <n v="0"/>
    <n v="5"/>
    <n v="0"/>
    <n v="0.01"/>
    <n v="0"/>
    <x v="1"/>
    <m/>
  </r>
  <r>
    <x v="0"/>
    <x v="12"/>
    <n v="134"/>
    <n v="48"/>
    <n v="80"/>
    <n v="0"/>
    <n v="6"/>
    <n v="0"/>
    <n v="0.01"/>
    <n v="0"/>
    <x v="1"/>
    <m/>
  </r>
  <r>
    <x v="0"/>
    <x v="13"/>
    <n v="188"/>
    <n v="81"/>
    <n v="99"/>
    <n v="0"/>
    <n v="8"/>
    <n v="0"/>
    <n v="0.02"/>
    <n v="0"/>
    <x v="1"/>
    <m/>
  </r>
  <r>
    <x v="0"/>
    <x v="14"/>
    <n v="193"/>
    <n v="72"/>
    <n v="107"/>
    <n v="0"/>
    <n v="14"/>
    <n v="0"/>
    <n v="0.02"/>
    <n v="0"/>
    <x v="1"/>
    <m/>
  </r>
  <r>
    <x v="0"/>
    <x v="15"/>
    <n v="229"/>
    <n v="82"/>
    <n v="130"/>
    <n v="0"/>
    <n v="17"/>
    <n v="0"/>
    <n v="0.02"/>
    <n v="0"/>
    <x v="1"/>
    <m/>
  </r>
  <r>
    <x v="0"/>
    <x v="16"/>
    <n v="275"/>
    <n v="104"/>
    <n v="148"/>
    <n v="0"/>
    <n v="23"/>
    <n v="0"/>
    <n v="0.03"/>
    <n v="0"/>
    <x v="1"/>
    <m/>
  </r>
  <r>
    <x v="0"/>
    <x v="17"/>
    <n v="298"/>
    <n v="117"/>
    <n v="157"/>
    <n v="0"/>
    <n v="24"/>
    <n v="0"/>
    <n v="0.03"/>
    <n v="0"/>
    <x v="1"/>
    <m/>
  </r>
  <r>
    <x v="0"/>
    <x v="18"/>
    <n v="350"/>
    <n v="109"/>
    <n v="152"/>
    <n v="71"/>
    <n v="18"/>
    <n v="0"/>
    <n v="0.03"/>
    <n v="0"/>
    <x v="1"/>
    <m/>
  </r>
  <r>
    <x v="0"/>
    <x v="19"/>
    <n v="334"/>
    <n v="91"/>
    <n v="136"/>
    <n v="95"/>
    <n v="13"/>
    <n v="0"/>
    <n v="0.03"/>
    <n v="0"/>
    <x v="1"/>
    <m/>
  </r>
  <r>
    <x v="0"/>
    <x v="20"/>
    <n v="257"/>
    <n v="99"/>
    <n v="144"/>
    <n v="0"/>
    <n v="14"/>
    <n v="0"/>
    <n v="0.02"/>
    <n v="0"/>
    <x v="1"/>
    <m/>
  </r>
  <r>
    <x v="0"/>
    <x v="21"/>
    <n v="456"/>
    <n v="119"/>
    <n v="183"/>
    <n v="59"/>
    <n v="13"/>
    <n v="81"/>
    <n v="0.04"/>
    <n v="3"/>
    <x v="1"/>
    <m/>
  </r>
  <r>
    <x v="0"/>
    <x v="22"/>
    <n v="517"/>
    <n v="98"/>
    <n v="204"/>
    <n v="120"/>
    <n v="12"/>
    <n v="83"/>
    <n v="0.04"/>
    <n v="3"/>
    <x v="1"/>
    <m/>
  </r>
  <r>
    <x v="0"/>
    <x v="23"/>
    <n v="418"/>
    <n v="52"/>
    <n v="171"/>
    <n v="82"/>
    <n v="13"/>
    <n v="100"/>
    <n v="0.03"/>
    <n v="2"/>
    <x v="1"/>
    <m/>
  </r>
  <r>
    <x v="0"/>
    <x v="24"/>
    <n v="447"/>
    <n v="85"/>
    <n v="192"/>
    <n v="91"/>
    <n v="19"/>
    <n v="61"/>
    <n v="0.03"/>
    <n v="3"/>
    <x v="1"/>
    <m/>
  </r>
  <r>
    <x v="0"/>
    <x v="25"/>
    <n v="523"/>
    <n v="83"/>
    <n v="210"/>
    <n v="109"/>
    <n v="20"/>
    <n v="100"/>
    <n v="0.04"/>
    <n v="3"/>
    <x v="1"/>
    <m/>
  </r>
  <r>
    <x v="0"/>
    <x v="26"/>
    <n v="580"/>
    <n v="109"/>
    <n v="239"/>
    <n v="130"/>
    <n v="20"/>
    <n v="83"/>
    <n v="0.04"/>
    <n v="6"/>
    <x v="1"/>
    <m/>
  </r>
  <r>
    <x v="0"/>
    <x v="27"/>
    <n v="542"/>
    <n v="116"/>
    <n v="241"/>
    <n v="82"/>
    <n v="23"/>
    <n v="80"/>
    <n v="0.04"/>
    <n v="4"/>
    <x v="1"/>
    <m/>
  </r>
  <r>
    <x v="0"/>
    <x v="28"/>
    <n v="652"/>
    <n v="123"/>
    <n v="266"/>
    <n v="140"/>
    <n v="19"/>
    <n v="104"/>
    <n v="0.05"/>
    <n v="2"/>
    <x v="1"/>
    <m/>
  </r>
  <r>
    <x v="0"/>
    <x v="29"/>
    <n v="589"/>
    <n v="157"/>
    <n v="255"/>
    <n v="82"/>
    <n v="17"/>
    <n v="77"/>
    <n v="0.04"/>
    <n v="6"/>
    <x v="1"/>
    <m/>
  </r>
  <r>
    <x v="0"/>
    <x v="30"/>
    <n v="611"/>
    <n v="96"/>
    <n v="318"/>
    <n v="105"/>
    <n v="19"/>
    <n v="73"/>
    <n v="0.04"/>
    <n v="6"/>
    <x v="1"/>
    <m/>
  </r>
  <r>
    <x v="0"/>
    <x v="31"/>
    <n v="480"/>
    <n v="86"/>
    <n v="252"/>
    <n v="51"/>
    <n v="7"/>
    <n v="83"/>
    <n v="0.03"/>
    <n v="13"/>
    <x v="1"/>
    <m/>
  </r>
  <r>
    <x v="0"/>
    <x v="32"/>
    <n v="541"/>
    <n v="91"/>
    <n v="277"/>
    <n v="83"/>
    <n v="10"/>
    <n v="80"/>
    <n v="0.04"/>
    <n v="7"/>
    <x v="1"/>
    <m/>
  </r>
  <r>
    <x v="0"/>
    <x v="33"/>
    <n v="573"/>
    <n v="105"/>
    <n v="271"/>
    <n v="108"/>
    <n v="12"/>
    <n v="77"/>
    <n v="0.04"/>
    <n v="9"/>
    <x v="1"/>
    <m/>
  </r>
  <r>
    <x v="0"/>
    <x v="34"/>
    <n v="688"/>
    <n v="105"/>
    <n v="333"/>
    <n v="168"/>
    <n v="2"/>
    <n v="80"/>
    <n v="0.05"/>
    <n v="10"/>
    <x v="1"/>
    <m/>
  </r>
  <r>
    <x v="0"/>
    <x v="35"/>
    <n v="772"/>
    <n v="107"/>
    <n v="309"/>
    <n v="254"/>
    <n v="15"/>
    <n v="86"/>
    <n v="0.06"/>
    <n v="13"/>
    <x v="1"/>
    <m/>
  </r>
  <r>
    <x v="0"/>
    <x v="36"/>
    <n v="957"/>
    <n v="109"/>
    <n v="422"/>
    <n v="325"/>
    <n v="10"/>
    <n v="90"/>
    <n v="0.08"/>
    <n v="11"/>
    <x v="1"/>
    <m/>
  </r>
  <r>
    <x v="0"/>
    <x v="37"/>
    <n v="857"/>
    <n v="116"/>
    <n v="311"/>
    <n v="328"/>
    <n v="12"/>
    <n v="90"/>
    <n v="7.0000000000000007E-2"/>
    <n v="9"/>
    <x v="1"/>
    <m/>
  </r>
  <r>
    <x v="0"/>
    <x v="38"/>
    <n v="852"/>
    <n v="121"/>
    <n v="550"/>
    <n v="107"/>
    <n v="14"/>
    <n v="61"/>
    <n v="7.0000000000000007E-2"/>
    <n v="7"/>
    <x v="1"/>
    <m/>
  </r>
  <r>
    <x v="0"/>
    <x v="39"/>
    <n v="782"/>
    <n v="100"/>
    <n v="497"/>
    <n v="120"/>
    <n v="14"/>
    <n v="51"/>
    <n v="0.06"/>
    <n v="7"/>
    <x v="1"/>
    <m/>
  </r>
  <r>
    <x v="0"/>
    <x v="40"/>
    <n v="757"/>
    <n v="92"/>
    <n v="509"/>
    <n v="131"/>
    <n v="14"/>
    <n v="11"/>
    <n v="0.06"/>
    <n v="7"/>
    <x v="1"/>
    <m/>
  </r>
  <r>
    <x v="0"/>
    <x v="41"/>
    <n v="713"/>
    <n v="76"/>
    <n v="505"/>
    <n v="110"/>
    <n v="15"/>
    <n v="7"/>
    <n v="0.05"/>
    <n v="5"/>
    <x v="2"/>
    <m/>
  </r>
  <r>
    <x v="0"/>
    <x v="42"/>
    <n v="665"/>
    <n v="68"/>
    <n v="469"/>
    <n v="106"/>
    <n v="15"/>
    <n v="7"/>
    <n v="0.05"/>
    <n v="5"/>
    <x v="2"/>
    <m/>
  </r>
  <r>
    <x v="0"/>
    <x v="43"/>
    <n v="380"/>
    <n v="6"/>
    <n v="253"/>
    <n v="99"/>
    <n v="16"/>
    <n v="6"/>
    <n v="0.02"/>
    <n v="5"/>
    <x v="2"/>
    <m/>
  </r>
  <r>
    <x v="0"/>
    <x v="44"/>
    <n v="367"/>
    <n v="5"/>
    <n v="244"/>
    <n v="96"/>
    <n v="16"/>
    <n v="6"/>
    <n v="0.02"/>
    <n v="5"/>
    <x v="2"/>
    <m/>
  </r>
  <r>
    <x v="0"/>
    <x v="45"/>
    <n v="353"/>
    <n v="4"/>
    <n v="234"/>
    <n v="92"/>
    <n v="16"/>
    <n v="6"/>
    <n v="0.02"/>
    <n v="4"/>
    <x v="2"/>
    <m/>
  </r>
  <r>
    <x v="0"/>
    <x v="46"/>
    <n v="339"/>
    <n v="4"/>
    <n v="225"/>
    <n v="88"/>
    <n v="16"/>
    <n v="6"/>
    <n v="0.02"/>
    <n v="4"/>
    <x v="2"/>
    <m/>
  </r>
  <r>
    <x v="0"/>
    <x v="47"/>
    <n v="321"/>
    <n v="2"/>
    <n v="213"/>
    <n v="84"/>
    <n v="16"/>
    <n v="6"/>
    <n v="0.02"/>
    <n v="4"/>
    <x v="2"/>
    <m/>
  </r>
  <r>
    <x v="0"/>
    <x v="48"/>
    <n v="299"/>
    <n v="1"/>
    <n v="198"/>
    <n v="77"/>
    <n v="16"/>
    <n v="6"/>
    <n v="0.01"/>
    <n v="4"/>
    <x v="2"/>
    <m/>
  </r>
  <r>
    <x v="0"/>
    <x v="49"/>
    <n v="284"/>
    <n v="1"/>
    <n v="188"/>
    <n v="72"/>
    <n v="16"/>
    <n v="6"/>
    <n v="0.01"/>
    <n v="4"/>
    <x v="2"/>
    <m/>
  </r>
  <r>
    <x v="0"/>
    <x v="50"/>
    <n v="224"/>
    <n v="1"/>
    <n v="135"/>
    <n v="66"/>
    <n v="16"/>
    <n v="6"/>
    <n v="0.01"/>
    <n v="4"/>
    <x v="2"/>
    <m/>
  </r>
  <r>
    <x v="0"/>
    <x v="51"/>
    <n v="211"/>
    <n v="1"/>
    <n v="136"/>
    <n v="61"/>
    <n v="7"/>
    <n v="6"/>
    <n v="0.01"/>
    <n v="4"/>
    <x v="2"/>
    <m/>
  </r>
  <r>
    <x v="0"/>
    <x v="52"/>
    <n v="223"/>
    <n v="19"/>
    <n v="134"/>
    <n v="57"/>
    <n v="7"/>
    <n v="6"/>
    <n v="0.01"/>
    <n v="4"/>
    <x v="2"/>
    <m/>
  </r>
  <r>
    <x v="0"/>
    <x v="53"/>
    <n v="292"/>
    <n v="15"/>
    <n v="120"/>
    <n v="149"/>
    <n v="8"/>
    <n v="0"/>
    <n v="0.01"/>
    <n v="4"/>
    <x v="2"/>
    <m/>
  </r>
  <r>
    <x v="0"/>
    <x v="54"/>
    <n v="326"/>
    <n v="25"/>
    <n v="164"/>
    <n v="127"/>
    <n v="10"/>
    <n v="0"/>
    <n v="0.01"/>
    <n v="7"/>
    <x v="2"/>
    <m/>
  </r>
  <r>
    <x v="0"/>
    <x v="55"/>
    <n v="259"/>
    <n v="25"/>
    <n v="162"/>
    <n v="62"/>
    <n v="10"/>
    <n v="0"/>
    <n v="0.01"/>
    <n v="0"/>
    <x v="2"/>
    <m/>
  </r>
  <r>
    <x v="0"/>
    <x v="56"/>
    <n v="362"/>
    <n v="29"/>
    <n v="235"/>
    <n v="90"/>
    <n v="8"/>
    <n v="0"/>
    <n v="0.01"/>
    <n v="9"/>
    <x v="2"/>
    <m/>
  </r>
  <r>
    <x v="0"/>
    <x v="57"/>
    <n v="450"/>
    <n v="44"/>
    <n v="310"/>
    <n v="90"/>
    <n v="7"/>
    <n v="0"/>
    <n v="0.02"/>
    <n v="9"/>
    <x v="2"/>
    <m/>
  </r>
  <r>
    <x v="0"/>
    <x v="58"/>
    <n v="620"/>
    <n v="204"/>
    <n v="327"/>
    <n v="84"/>
    <n v="4"/>
    <n v="0"/>
    <n v="0.02"/>
    <n v="9"/>
    <x v="2"/>
    <m/>
  </r>
  <r>
    <x v="0"/>
    <x v="59"/>
    <n v="1147"/>
    <n v="294"/>
    <n v="767"/>
    <n v="81"/>
    <n v="5"/>
    <n v="0"/>
    <n v="0.04"/>
    <n v="9"/>
    <x v="2"/>
    <m/>
  </r>
  <r>
    <x v="0"/>
    <x v="60"/>
    <n v="1846"/>
    <n v="419"/>
    <n v="1349"/>
    <n v="74"/>
    <n v="4"/>
    <n v="0"/>
    <n v="7.0000000000000007E-2"/>
    <n v="9"/>
    <x v="2"/>
    <m/>
  </r>
  <r>
    <x v="0"/>
    <x v="61"/>
    <n v="2308"/>
    <n v="627"/>
    <n v="1601"/>
    <n v="74"/>
    <n v="5"/>
    <n v="0"/>
    <n v="0.08"/>
    <n v="9"/>
    <x v="2"/>
    <m/>
  </r>
  <r>
    <x v="0"/>
    <x v="62"/>
    <n v="3338"/>
    <n v="1174"/>
    <n v="2075"/>
    <n v="84"/>
    <n v="5"/>
    <n v="0"/>
    <n v="0.12"/>
    <n v="9"/>
    <x v="2"/>
    <m/>
  </r>
  <r>
    <x v="0"/>
    <x v="63"/>
    <n v="2933"/>
    <n v="1000"/>
    <n v="1844"/>
    <n v="84"/>
    <n v="5"/>
    <n v="0"/>
    <n v="0.1"/>
    <n v="9"/>
    <x v="2"/>
    <m/>
  </r>
  <r>
    <x v="0"/>
    <x v="64"/>
    <n v="2731"/>
    <n v="1075"/>
    <n v="1568"/>
    <n v="81"/>
    <n v="7"/>
    <n v="0"/>
    <n v="0.09"/>
    <n v="9"/>
    <x v="2"/>
    <m/>
  </r>
  <r>
    <x v="0"/>
    <x v="65"/>
    <n v="2675"/>
    <n v="1194"/>
    <n v="1393"/>
    <n v="74"/>
    <n v="14"/>
    <n v="0"/>
    <n v="0.08"/>
    <n v="9"/>
    <x v="2"/>
    <m/>
  </r>
  <r>
    <x v="1"/>
    <x v="66"/>
    <n v="2"/>
    <n v="0"/>
    <n v="2"/>
    <n v="0"/>
    <n v="0"/>
    <s v="."/>
    <s v="."/>
    <n v="0"/>
    <x v="0"/>
    <m/>
  </r>
  <r>
    <x v="1"/>
    <x v="67"/>
    <n v="2"/>
    <n v="0"/>
    <n v="2"/>
    <n v="0"/>
    <n v="0"/>
    <s v="."/>
    <s v="."/>
    <n v="0"/>
    <x v="0"/>
    <m/>
  </r>
  <r>
    <x v="1"/>
    <x v="68"/>
    <n v="5"/>
    <n v="0"/>
    <n v="5"/>
    <n v="0"/>
    <n v="0"/>
    <s v="."/>
    <s v="."/>
    <n v="0"/>
    <x v="0"/>
    <m/>
  </r>
  <r>
    <x v="1"/>
    <x v="69"/>
    <n v="35"/>
    <n v="0"/>
    <n v="34"/>
    <n v="0"/>
    <n v="1"/>
    <s v="."/>
    <s v="."/>
    <n v="0"/>
    <x v="0"/>
    <m/>
  </r>
  <r>
    <x v="1"/>
    <x v="70"/>
    <n v="81"/>
    <n v="0"/>
    <n v="79"/>
    <n v="0"/>
    <n v="2"/>
    <s v="."/>
    <s v="."/>
    <n v="0"/>
    <x v="0"/>
    <m/>
  </r>
  <r>
    <x v="1"/>
    <x v="71"/>
    <n v="95"/>
    <n v="0"/>
    <n v="95"/>
    <n v="0"/>
    <n v="0"/>
    <s v="."/>
    <s v="."/>
    <n v="0"/>
    <x v="0"/>
    <m/>
  </r>
  <r>
    <x v="1"/>
    <x v="72"/>
    <n v="118"/>
    <n v="0"/>
    <n v="118"/>
    <n v="0"/>
    <n v="0"/>
    <s v="."/>
    <s v="."/>
    <n v="0"/>
    <x v="0"/>
    <m/>
  </r>
  <r>
    <x v="1"/>
    <x v="73"/>
    <n v="189"/>
    <n v="0"/>
    <n v="189"/>
    <n v="0"/>
    <n v="0"/>
    <s v="."/>
    <s v="."/>
    <n v="0"/>
    <x v="0"/>
    <m/>
  </r>
  <r>
    <x v="1"/>
    <x v="74"/>
    <n v="171"/>
    <n v="0"/>
    <n v="169"/>
    <n v="0"/>
    <n v="2"/>
    <s v="."/>
    <s v="."/>
    <n v="0"/>
    <x v="0"/>
    <m/>
  </r>
  <r>
    <x v="1"/>
    <x v="75"/>
    <n v="203"/>
    <n v="0"/>
    <n v="203"/>
    <n v="0"/>
    <n v="0"/>
    <s v="."/>
    <s v="."/>
    <n v="0"/>
    <x v="0"/>
    <m/>
  </r>
  <r>
    <x v="1"/>
    <x v="76"/>
    <n v="126"/>
    <n v="0"/>
    <n v="126"/>
    <n v="0"/>
    <n v="0"/>
    <s v="."/>
    <s v="."/>
    <n v="0"/>
    <x v="0"/>
    <m/>
  </r>
  <r>
    <x v="1"/>
    <x v="77"/>
    <n v="42"/>
    <n v="0"/>
    <n v="42"/>
    <n v="0"/>
    <n v="0"/>
    <s v="."/>
    <s v="."/>
    <n v="0"/>
    <x v="0"/>
    <m/>
  </r>
  <r>
    <x v="1"/>
    <x v="78"/>
    <n v="33"/>
    <n v="0"/>
    <n v="33"/>
    <n v="0"/>
    <n v="0"/>
    <s v="."/>
    <s v="."/>
    <n v="0"/>
    <x v="0"/>
    <m/>
  </r>
  <r>
    <x v="1"/>
    <x v="79"/>
    <n v="132"/>
    <n v="6"/>
    <n v="126"/>
    <n v="0"/>
    <n v="0"/>
    <s v="."/>
    <s v="."/>
    <n v="0"/>
    <x v="0"/>
    <m/>
  </r>
  <r>
    <x v="1"/>
    <x v="80"/>
    <n v="253"/>
    <n v="0"/>
    <n v="253"/>
    <n v="0"/>
    <n v="0"/>
    <s v="."/>
    <s v="."/>
    <n v="0"/>
    <x v="0"/>
    <m/>
  </r>
  <r>
    <x v="1"/>
    <x v="81"/>
    <n v="192"/>
    <n v="2"/>
    <n v="190"/>
    <n v="0"/>
    <n v="0"/>
    <s v="."/>
    <s v="."/>
    <n v="0"/>
    <x v="0"/>
    <m/>
  </r>
  <r>
    <x v="1"/>
    <x v="0"/>
    <n v="277"/>
    <n v="0"/>
    <n v="277"/>
    <n v="0"/>
    <n v="0"/>
    <s v="."/>
    <s v="."/>
    <n v="0"/>
    <x v="0"/>
    <m/>
  </r>
  <r>
    <x v="1"/>
    <x v="1"/>
    <n v="81"/>
    <n v="12"/>
    <n v="68"/>
    <n v="0"/>
    <n v="2"/>
    <n v="0"/>
    <n v="7.0000000000000007E-2"/>
    <n v="0"/>
    <x v="0"/>
    <m/>
  </r>
  <r>
    <x v="1"/>
    <x v="2"/>
    <n v="110"/>
    <n v="20"/>
    <n v="85"/>
    <n v="3"/>
    <n v="2"/>
    <n v="0"/>
    <n v="0.09"/>
    <n v="0"/>
    <x v="0"/>
    <m/>
  </r>
  <r>
    <x v="1"/>
    <x v="3"/>
    <n v="102"/>
    <n v="21"/>
    <n v="77"/>
    <n v="3"/>
    <n v="2"/>
    <n v="0"/>
    <n v="0.08"/>
    <n v="0"/>
    <x v="0"/>
    <m/>
  </r>
  <r>
    <x v="1"/>
    <x v="4"/>
    <n v="113"/>
    <n v="31"/>
    <n v="75"/>
    <n v="5"/>
    <n v="2"/>
    <n v="0"/>
    <n v="0.09"/>
    <n v="0"/>
    <x v="0"/>
    <m/>
  </r>
  <r>
    <x v="1"/>
    <x v="5"/>
    <n v="137"/>
    <n v="43"/>
    <n v="84"/>
    <n v="8"/>
    <n v="2"/>
    <n v="0"/>
    <n v="0.1"/>
    <n v="0"/>
    <x v="0"/>
    <m/>
  </r>
  <r>
    <x v="1"/>
    <x v="6"/>
    <n v="181"/>
    <n v="60"/>
    <n v="105"/>
    <n v="10"/>
    <n v="6"/>
    <n v="0"/>
    <n v="0.13"/>
    <n v="0"/>
    <x v="0"/>
    <m/>
  </r>
  <r>
    <x v="1"/>
    <x v="7"/>
    <n v="229"/>
    <n v="68"/>
    <n v="139"/>
    <n v="13"/>
    <n v="9"/>
    <n v="0"/>
    <n v="0.16"/>
    <n v="0"/>
    <x v="0"/>
    <m/>
  </r>
  <r>
    <x v="1"/>
    <x v="8"/>
    <n v="411"/>
    <n v="75"/>
    <n v="310"/>
    <n v="16"/>
    <n v="10"/>
    <n v="0"/>
    <n v="0.28000000000000003"/>
    <n v="0"/>
    <x v="0"/>
    <m/>
  </r>
  <r>
    <x v="1"/>
    <x v="9"/>
    <n v="328"/>
    <n v="79"/>
    <n v="220"/>
    <n v="18"/>
    <n v="11"/>
    <n v="0"/>
    <n v="0.22"/>
    <n v="0"/>
    <x v="0"/>
    <m/>
  </r>
  <r>
    <x v="1"/>
    <x v="10"/>
    <n v="394"/>
    <n v="92"/>
    <n v="271"/>
    <n v="21"/>
    <n v="10"/>
    <n v="0"/>
    <n v="0.25"/>
    <n v="0"/>
    <x v="1"/>
    <m/>
  </r>
  <r>
    <x v="1"/>
    <x v="11"/>
    <n v="552"/>
    <n v="89"/>
    <n v="430"/>
    <n v="23"/>
    <n v="10"/>
    <n v="0"/>
    <n v="0.34"/>
    <n v="0"/>
    <x v="1"/>
    <m/>
  </r>
  <r>
    <x v="1"/>
    <x v="12"/>
    <n v="622"/>
    <n v="88"/>
    <n v="496"/>
    <n v="23"/>
    <n v="16"/>
    <n v="0"/>
    <n v="0.37"/>
    <n v="0"/>
    <x v="1"/>
    <m/>
  </r>
  <r>
    <x v="1"/>
    <x v="13"/>
    <n v="672"/>
    <n v="99"/>
    <n v="534"/>
    <n v="23"/>
    <n v="16"/>
    <n v="0"/>
    <n v="0.39"/>
    <n v="0"/>
    <x v="1"/>
    <m/>
  </r>
  <r>
    <x v="1"/>
    <x v="14"/>
    <n v="568"/>
    <n v="77"/>
    <n v="450"/>
    <n v="23"/>
    <n v="18"/>
    <n v="0"/>
    <n v="0.32"/>
    <n v="0"/>
    <x v="1"/>
    <m/>
  </r>
  <r>
    <x v="1"/>
    <x v="15"/>
    <n v="550"/>
    <n v="91"/>
    <n v="419"/>
    <n v="23"/>
    <n v="17"/>
    <n v="0"/>
    <n v="0.3"/>
    <n v="0"/>
    <x v="1"/>
    <m/>
  </r>
  <r>
    <x v="1"/>
    <x v="16"/>
    <n v="593"/>
    <n v="108"/>
    <n v="443"/>
    <n v="23"/>
    <n v="20"/>
    <n v="0"/>
    <n v="0.32"/>
    <n v="0"/>
    <x v="1"/>
    <m/>
  </r>
  <r>
    <x v="1"/>
    <x v="17"/>
    <n v="696"/>
    <n v="130"/>
    <n v="518"/>
    <n v="28"/>
    <n v="19"/>
    <n v="0"/>
    <n v="0.36"/>
    <n v="0"/>
    <x v="1"/>
    <m/>
  </r>
  <r>
    <x v="1"/>
    <x v="18"/>
    <n v="731"/>
    <n v="143"/>
    <n v="523"/>
    <n v="35"/>
    <n v="30"/>
    <n v="0"/>
    <n v="0.37"/>
    <n v="0"/>
    <x v="1"/>
    <m/>
  </r>
  <r>
    <x v="1"/>
    <x v="19"/>
    <n v="838"/>
    <n v="161"/>
    <n v="596"/>
    <n v="40"/>
    <n v="41"/>
    <n v="0"/>
    <n v="0.41"/>
    <n v="0"/>
    <x v="1"/>
    <m/>
  </r>
  <r>
    <x v="1"/>
    <x v="20"/>
    <n v="885"/>
    <n v="188"/>
    <n v="606"/>
    <n v="46"/>
    <n v="45"/>
    <n v="0"/>
    <n v="0.43"/>
    <n v="0"/>
    <x v="1"/>
    <m/>
  </r>
  <r>
    <x v="1"/>
    <x v="21"/>
    <n v="1021"/>
    <n v="243"/>
    <n v="677"/>
    <n v="51"/>
    <n v="49"/>
    <n v="0"/>
    <n v="0.48"/>
    <n v="0"/>
    <x v="1"/>
    <m/>
  </r>
  <r>
    <x v="1"/>
    <x v="22"/>
    <n v="1187"/>
    <n v="270"/>
    <n v="802"/>
    <n v="66"/>
    <n v="49"/>
    <n v="0"/>
    <n v="0.54"/>
    <n v="0"/>
    <x v="1"/>
    <m/>
  </r>
  <r>
    <x v="1"/>
    <x v="23"/>
    <n v="1539"/>
    <n v="295"/>
    <n v="1114"/>
    <n v="76"/>
    <n v="54"/>
    <n v="0"/>
    <n v="0.69"/>
    <n v="0"/>
    <x v="1"/>
    <m/>
  </r>
  <r>
    <x v="1"/>
    <x v="24"/>
    <n v="1443"/>
    <n v="319"/>
    <n v="954"/>
    <n v="100"/>
    <n v="70"/>
    <n v="0"/>
    <n v="0.63"/>
    <n v="0"/>
    <x v="1"/>
    <m/>
  </r>
  <r>
    <x v="1"/>
    <x v="25"/>
    <n v="1185"/>
    <n v="330"/>
    <n v="661"/>
    <n v="117"/>
    <n v="76"/>
    <n v="0"/>
    <n v="0.5"/>
    <n v="0"/>
    <x v="1"/>
    <m/>
  </r>
  <r>
    <x v="1"/>
    <x v="26"/>
    <n v="1253"/>
    <n v="344"/>
    <n v="670"/>
    <n v="151"/>
    <n v="88"/>
    <n v="0"/>
    <n v="0.52"/>
    <n v="0"/>
    <x v="1"/>
    <m/>
  </r>
  <r>
    <x v="1"/>
    <x v="27"/>
    <n v="1350"/>
    <n v="347"/>
    <n v="724"/>
    <n v="183"/>
    <n v="95"/>
    <n v="0"/>
    <n v="0.55000000000000004"/>
    <n v="0"/>
    <x v="1"/>
    <m/>
  </r>
  <r>
    <x v="1"/>
    <x v="28"/>
    <n v="1560"/>
    <n v="464"/>
    <n v="804"/>
    <n v="191"/>
    <n v="102"/>
    <n v="0"/>
    <n v="0.62"/>
    <n v="0"/>
    <x v="1"/>
    <m/>
  </r>
  <r>
    <x v="1"/>
    <x v="29"/>
    <n v="1771"/>
    <n v="580"/>
    <n v="896"/>
    <n v="185"/>
    <n v="109"/>
    <n v="0"/>
    <n v="0.69"/>
    <n v="0"/>
    <x v="1"/>
    <m/>
  </r>
  <r>
    <x v="1"/>
    <x v="30"/>
    <n v="2069"/>
    <n v="732"/>
    <n v="1030"/>
    <n v="193"/>
    <n v="115"/>
    <n v="0"/>
    <n v="0.79"/>
    <n v="0"/>
    <x v="1"/>
    <m/>
  </r>
  <r>
    <x v="1"/>
    <x v="31"/>
    <n v="1410"/>
    <n v="634"/>
    <n v="429"/>
    <n v="211"/>
    <n v="136"/>
    <n v="0"/>
    <n v="0.53"/>
    <n v="0"/>
    <x v="1"/>
    <m/>
  </r>
  <r>
    <x v="1"/>
    <x v="32"/>
    <n v="2002"/>
    <n v="722"/>
    <n v="954"/>
    <n v="220"/>
    <n v="107"/>
    <n v="0"/>
    <n v="0.73"/>
    <n v="0"/>
    <x v="1"/>
    <m/>
  </r>
  <r>
    <x v="1"/>
    <x v="33"/>
    <n v="1993"/>
    <n v="786"/>
    <n v="858"/>
    <n v="236"/>
    <n v="113"/>
    <n v="0"/>
    <n v="0.72"/>
    <n v="0"/>
    <x v="1"/>
    <m/>
  </r>
  <r>
    <x v="1"/>
    <x v="34"/>
    <n v="2081"/>
    <n v="847"/>
    <n v="854"/>
    <n v="266"/>
    <n v="114"/>
    <n v="0"/>
    <n v="0.73"/>
    <n v="0"/>
    <x v="1"/>
    <m/>
  </r>
  <r>
    <x v="1"/>
    <x v="35"/>
    <n v="2134"/>
    <n v="928"/>
    <n v="804"/>
    <n v="285"/>
    <n v="117"/>
    <n v="0"/>
    <n v="0.74"/>
    <n v="0"/>
    <x v="1"/>
    <m/>
  </r>
  <r>
    <x v="1"/>
    <x v="36"/>
    <n v="2149"/>
    <n v="1016"/>
    <n v="752"/>
    <n v="265"/>
    <n v="116"/>
    <n v="0"/>
    <n v="0.73"/>
    <n v="0"/>
    <x v="1"/>
    <m/>
  </r>
  <r>
    <x v="1"/>
    <x v="37"/>
    <n v="2197"/>
    <n v="1012"/>
    <n v="783"/>
    <n v="287"/>
    <n v="115"/>
    <n v="0"/>
    <n v="0.72"/>
    <n v="0"/>
    <x v="1"/>
    <m/>
  </r>
  <r>
    <x v="1"/>
    <x v="38"/>
    <n v="2030"/>
    <n v="1019"/>
    <n v="770"/>
    <n v="123"/>
    <n v="117"/>
    <n v="0"/>
    <n v="0.65"/>
    <n v="0"/>
    <x v="1"/>
    <m/>
  </r>
  <r>
    <x v="1"/>
    <x v="39"/>
    <n v="1998"/>
    <n v="1096"/>
    <n v="703"/>
    <n v="97"/>
    <n v="101"/>
    <n v="0"/>
    <n v="0.63"/>
    <n v="0"/>
    <x v="1"/>
    <m/>
  </r>
  <r>
    <x v="1"/>
    <x v="40"/>
    <n v="2450"/>
    <n v="1107"/>
    <n v="1118"/>
    <n v="122"/>
    <n v="103"/>
    <n v="0"/>
    <n v="0.75"/>
    <n v="0"/>
    <x v="1"/>
    <m/>
  </r>
  <r>
    <x v="1"/>
    <x v="41"/>
    <n v="1504"/>
    <n v="682"/>
    <n v="593"/>
    <n v="127"/>
    <n v="102"/>
    <n v="0"/>
    <n v="0.46"/>
    <n v="0"/>
    <x v="2"/>
    <m/>
  </r>
  <r>
    <x v="1"/>
    <x v="42"/>
    <n v="1169"/>
    <n v="404"/>
    <n v="608"/>
    <n v="75"/>
    <n v="82"/>
    <n v="0"/>
    <n v="0.36"/>
    <n v="0"/>
    <x v="2"/>
    <m/>
  </r>
  <r>
    <x v="1"/>
    <x v="43"/>
    <n v="686"/>
    <n v="218"/>
    <n v="386"/>
    <n v="54"/>
    <n v="27"/>
    <n v="0"/>
    <n v="0.21"/>
    <n v="0"/>
    <x v="2"/>
    <m/>
  </r>
  <r>
    <x v="1"/>
    <x v="44"/>
    <n v="637"/>
    <n v="164"/>
    <n v="404"/>
    <n v="43"/>
    <n v="27"/>
    <n v="0"/>
    <n v="0.2"/>
    <n v="0"/>
    <x v="2"/>
    <m/>
  </r>
  <r>
    <x v="1"/>
    <x v="45"/>
    <n v="525"/>
    <n v="46"/>
    <n v="438"/>
    <n v="27"/>
    <n v="14"/>
    <n v="0"/>
    <n v="0.17"/>
    <n v="0"/>
    <x v="2"/>
    <m/>
  </r>
  <r>
    <x v="1"/>
    <x v="46"/>
    <n v="569"/>
    <n v="44"/>
    <n v="484"/>
    <n v="14"/>
    <n v="27"/>
    <n v="0"/>
    <n v="0.18"/>
    <n v="0"/>
    <x v="2"/>
    <m/>
  </r>
  <r>
    <x v="1"/>
    <x v="47"/>
    <n v="550"/>
    <n v="31"/>
    <n v="479"/>
    <n v="12"/>
    <n v="28"/>
    <n v="0"/>
    <n v="0.18"/>
    <n v="0"/>
    <x v="2"/>
    <m/>
  </r>
  <r>
    <x v="1"/>
    <x v="48"/>
    <n v="421"/>
    <n v="12"/>
    <n v="385"/>
    <n v="10"/>
    <n v="14"/>
    <n v="0"/>
    <n v="0.14000000000000001"/>
    <n v="0"/>
    <x v="2"/>
    <m/>
  </r>
  <r>
    <x v="1"/>
    <x v="49"/>
    <n v="478"/>
    <n v="15"/>
    <n v="444"/>
    <n v="9"/>
    <n v="11"/>
    <n v="0"/>
    <n v="0.16"/>
    <n v="0"/>
    <x v="2"/>
    <m/>
  </r>
  <r>
    <x v="1"/>
    <x v="50"/>
    <n v="814"/>
    <n v="30"/>
    <n v="761"/>
    <n v="8"/>
    <n v="14"/>
    <n v="0"/>
    <n v="0.26"/>
    <n v="31"/>
    <x v="2"/>
    <m/>
  </r>
  <r>
    <x v="1"/>
    <x v="51"/>
    <n v="824"/>
    <n v="19"/>
    <n v="776"/>
    <n v="6"/>
    <n v="24"/>
    <n v="0"/>
    <n v="0.27"/>
    <n v="34"/>
    <x v="2"/>
    <m/>
  </r>
  <r>
    <x v="1"/>
    <x v="52"/>
    <n v="879"/>
    <n v="22"/>
    <n v="853"/>
    <n v="4"/>
    <n v="0"/>
    <n v="0"/>
    <n v="0.28999999999999998"/>
    <n v="37"/>
    <x v="2"/>
    <m/>
  </r>
  <r>
    <x v="1"/>
    <x v="53"/>
    <n v="1023"/>
    <n v="23"/>
    <n v="993"/>
    <n v="7"/>
    <n v="0"/>
    <n v="0"/>
    <n v="0.33"/>
    <n v="37"/>
    <x v="2"/>
    <m/>
  </r>
  <r>
    <x v="1"/>
    <x v="54"/>
    <n v="1171"/>
    <n v="23"/>
    <n v="1062"/>
    <n v="7"/>
    <n v="79"/>
    <n v="0"/>
    <n v="0.38"/>
    <n v="40"/>
    <x v="2"/>
    <m/>
  </r>
  <r>
    <x v="1"/>
    <x v="55"/>
    <n v="1136"/>
    <n v="23"/>
    <n v="1026"/>
    <n v="9"/>
    <n v="78"/>
    <n v="0"/>
    <n v="0.36"/>
    <n v="41"/>
    <x v="2"/>
    <m/>
  </r>
  <r>
    <x v="1"/>
    <x v="56"/>
    <n v="1160"/>
    <n v="20"/>
    <n v="1068"/>
    <n v="6"/>
    <n v="67"/>
    <n v="0"/>
    <n v="0.37"/>
    <n v="49"/>
    <x v="2"/>
    <m/>
  </r>
  <r>
    <x v="1"/>
    <x v="57"/>
    <n v="1063"/>
    <n v="20"/>
    <n v="967"/>
    <n v="6"/>
    <n v="71"/>
    <n v="0"/>
    <n v="0.34"/>
    <n v="38"/>
    <x v="2"/>
    <m/>
  </r>
  <r>
    <x v="1"/>
    <x v="58"/>
    <n v="1071"/>
    <n v="20"/>
    <n v="922"/>
    <n v="9"/>
    <n v="121"/>
    <n v="0"/>
    <n v="0.34"/>
    <n v="17"/>
    <x v="2"/>
    <m/>
  </r>
  <r>
    <x v="1"/>
    <x v="59"/>
    <n v="1193"/>
    <n v="28"/>
    <n v="1036"/>
    <n v="4"/>
    <n v="125"/>
    <n v="0"/>
    <n v="0.38"/>
    <n v="7"/>
    <x v="2"/>
    <m/>
  </r>
  <r>
    <x v="1"/>
    <x v="60"/>
    <n v="1194"/>
    <n v="106"/>
    <n v="932"/>
    <n v="5"/>
    <n v="151"/>
    <n v="0"/>
    <n v="0.41"/>
    <n v="7"/>
    <x v="2"/>
    <m/>
  </r>
  <r>
    <x v="1"/>
    <x v="61"/>
    <n v="1254"/>
    <n v="117"/>
    <n v="953"/>
    <n v="7"/>
    <n v="177"/>
    <n v="0"/>
    <n v="0.43"/>
    <n v="7"/>
    <x v="2"/>
    <m/>
  </r>
  <r>
    <x v="1"/>
    <x v="62"/>
    <n v="1429"/>
    <n v="146"/>
    <n v="1030"/>
    <n v="8"/>
    <n v="245"/>
    <n v="0"/>
    <n v="0.5"/>
    <n v="7"/>
    <x v="2"/>
    <m/>
  </r>
  <r>
    <x v="1"/>
    <x v="63"/>
    <n v="1339"/>
    <n v="171"/>
    <n v="861"/>
    <n v="8"/>
    <n v="299"/>
    <n v="0"/>
    <n v="0.46"/>
    <n v="7"/>
    <x v="2"/>
    <m/>
  </r>
  <r>
    <x v="1"/>
    <x v="64"/>
    <n v="1381"/>
    <n v="150"/>
    <n v="909"/>
    <n v="9"/>
    <n v="313"/>
    <n v="0"/>
    <n v="0.48"/>
    <n v="24"/>
    <x v="2"/>
    <m/>
  </r>
  <r>
    <x v="1"/>
    <x v="65"/>
    <n v="1559"/>
    <n v="191"/>
    <n v="1053"/>
    <n v="16"/>
    <n v="299"/>
    <n v="0"/>
    <n v="0.54"/>
    <n v="23"/>
    <x v="2"/>
    <m/>
  </r>
  <r>
    <x v="2"/>
    <x v="82"/>
    <n v="0"/>
    <n v="0"/>
    <n v="0"/>
    <n v="0"/>
    <n v="0"/>
    <s v="."/>
    <s v="."/>
    <n v="0"/>
    <x v="0"/>
    <m/>
  </r>
  <r>
    <x v="2"/>
    <x v="83"/>
    <n v="0"/>
    <n v="0"/>
    <n v="0"/>
    <n v="0"/>
    <n v="0"/>
    <s v="."/>
    <s v="."/>
    <n v="0"/>
    <x v="0"/>
    <m/>
  </r>
  <r>
    <x v="2"/>
    <x v="84"/>
    <n v="0"/>
    <n v="0"/>
    <n v="0"/>
    <n v="0"/>
    <n v="0"/>
    <s v="."/>
    <s v="."/>
    <n v="0"/>
    <x v="0"/>
    <m/>
  </r>
  <r>
    <x v="2"/>
    <x v="85"/>
    <n v="0"/>
    <n v="0"/>
    <n v="0"/>
    <n v="0"/>
    <n v="0"/>
    <s v="."/>
    <s v="."/>
    <n v="0"/>
    <x v="0"/>
    <m/>
  </r>
  <r>
    <x v="2"/>
    <x v="86"/>
    <n v="0"/>
    <n v="0"/>
    <n v="0"/>
    <n v="0"/>
    <n v="0"/>
    <s v="."/>
    <s v="."/>
    <n v="0"/>
    <x v="0"/>
    <m/>
  </r>
  <r>
    <x v="2"/>
    <x v="87"/>
    <n v="0"/>
    <n v="0"/>
    <n v="0"/>
    <n v="0"/>
    <n v="0"/>
    <s v="."/>
    <s v="."/>
    <n v="0"/>
    <x v="0"/>
    <m/>
  </r>
  <r>
    <x v="2"/>
    <x v="88"/>
    <n v="1"/>
    <n v="0"/>
    <n v="1"/>
    <n v="0"/>
    <n v="0"/>
    <s v="."/>
    <s v="."/>
    <n v="0"/>
    <x v="0"/>
    <m/>
  </r>
  <r>
    <x v="2"/>
    <x v="89"/>
    <n v="2"/>
    <n v="1"/>
    <n v="1"/>
    <n v="0"/>
    <n v="0"/>
    <s v="."/>
    <s v="."/>
    <n v="0"/>
    <x v="0"/>
    <m/>
  </r>
  <r>
    <x v="2"/>
    <x v="90"/>
    <n v="5"/>
    <n v="4"/>
    <n v="1"/>
    <n v="0"/>
    <n v="0"/>
    <s v="."/>
    <s v="."/>
    <n v="0"/>
    <x v="0"/>
    <m/>
  </r>
  <r>
    <x v="2"/>
    <x v="91"/>
    <n v="5"/>
    <n v="5"/>
    <n v="1"/>
    <n v="0"/>
    <n v="0"/>
    <s v="."/>
    <s v="."/>
    <n v="0"/>
    <x v="0"/>
    <m/>
  </r>
  <r>
    <x v="2"/>
    <x v="92"/>
    <n v="6"/>
    <n v="5"/>
    <n v="1"/>
    <n v="0"/>
    <n v="0"/>
    <s v="."/>
    <s v="."/>
    <n v="0"/>
    <x v="0"/>
    <m/>
  </r>
  <r>
    <x v="2"/>
    <x v="93"/>
    <n v="7"/>
    <n v="7"/>
    <n v="0"/>
    <n v="0"/>
    <n v="0"/>
    <s v="."/>
    <s v="."/>
    <n v="0"/>
    <x v="0"/>
    <m/>
  </r>
  <r>
    <x v="2"/>
    <x v="94"/>
    <n v="7"/>
    <n v="7"/>
    <n v="1"/>
    <n v="0"/>
    <n v="0"/>
    <s v="."/>
    <s v="."/>
    <n v="0"/>
    <x v="0"/>
    <m/>
  </r>
  <r>
    <x v="2"/>
    <x v="95"/>
    <n v="4"/>
    <n v="3"/>
    <n v="1"/>
    <n v="0"/>
    <n v="0"/>
    <s v="."/>
    <s v="."/>
    <n v="0"/>
    <x v="0"/>
    <m/>
  </r>
  <r>
    <x v="2"/>
    <x v="96"/>
    <n v="8"/>
    <n v="7"/>
    <n v="2"/>
    <n v="0"/>
    <n v="0"/>
    <s v="."/>
    <s v="."/>
    <n v="0"/>
    <x v="0"/>
    <m/>
  </r>
  <r>
    <x v="2"/>
    <x v="97"/>
    <n v="9"/>
    <n v="7"/>
    <n v="2"/>
    <n v="0"/>
    <n v="0"/>
    <s v="."/>
    <s v="."/>
    <n v="0"/>
    <x v="0"/>
    <m/>
  </r>
  <r>
    <x v="2"/>
    <x v="98"/>
    <n v="11"/>
    <n v="10"/>
    <n v="1"/>
    <n v="0"/>
    <n v="0"/>
    <s v="."/>
    <s v="."/>
    <n v="0"/>
    <x v="0"/>
    <m/>
  </r>
  <r>
    <x v="2"/>
    <x v="99"/>
    <n v="16"/>
    <n v="15"/>
    <n v="1"/>
    <n v="0"/>
    <n v="0"/>
    <s v="."/>
    <s v="."/>
    <n v="0"/>
    <x v="0"/>
    <m/>
  </r>
  <r>
    <x v="2"/>
    <x v="100"/>
    <n v="20"/>
    <n v="12"/>
    <n v="1"/>
    <n v="0"/>
    <n v="7"/>
    <s v="."/>
    <s v="."/>
    <n v="0"/>
    <x v="0"/>
    <m/>
  </r>
  <r>
    <x v="2"/>
    <x v="101"/>
    <n v="22"/>
    <n v="12"/>
    <n v="3"/>
    <n v="0"/>
    <n v="8"/>
    <s v="."/>
    <s v="."/>
    <n v="0"/>
    <x v="0"/>
    <m/>
  </r>
  <r>
    <x v="2"/>
    <x v="102"/>
    <n v="23"/>
    <n v="12"/>
    <n v="2"/>
    <n v="0"/>
    <n v="9"/>
    <s v="."/>
    <s v="."/>
    <n v="0"/>
    <x v="0"/>
    <m/>
  </r>
  <r>
    <x v="2"/>
    <x v="103"/>
    <n v="27"/>
    <n v="15"/>
    <n v="1"/>
    <n v="0"/>
    <n v="10"/>
    <s v="."/>
    <s v="."/>
    <n v="0"/>
    <x v="0"/>
    <m/>
  </r>
  <r>
    <x v="2"/>
    <x v="104"/>
    <n v="31"/>
    <n v="18"/>
    <n v="1"/>
    <n v="0"/>
    <n v="12"/>
    <s v="."/>
    <s v="."/>
    <n v="0"/>
    <x v="0"/>
    <m/>
  </r>
  <r>
    <x v="2"/>
    <x v="66"/>
    <n v="33"/>
    <n v="22"/>
    <n v="1"/>
    <n v="0"/>
    <n v="10"/>
    <s v="."/>
    <s v="."/>
    <n v="0"/>
    <x v="0"/>
    <m/>
  </r>
  <r>
    <x v="2"/>
    <x v="67"/>
    <n v="38"/>
    <n v="25"/>
    <n v="0"/>
    <n v="0"/>
    <n v="13"/>
    <s v="."/>
    <s v="."/>
    <n v="0"/>
    <x v="0"/>
    <m/>
  </r>
  <r>
    <x v="2"/>
    <x v="68"/>
    <n v="36"/>
    <n v="28"/>
    <n v="0"/>
    <n v="0"/>
    <n v="9"/>
    <s v="."/>
    <s v="."/>
    <n v="0"/>
    <x v="0"/>
    <m/>
  </r>
  <r>
    <x v="2"/>
    <x v="69"/>
    <n v="14"/>
    <n v="5"/>
    <n v="0"/>
    <n v="0"/>
    <n v="9"/>
    <s v="."/>
    <s v="."/>
    <n v="0"/>
    <x v="0"/>
    <m/>
  </r>
  <r>
    <x v="2"/>
    <x v="70"/>
    <n v="19"/>
    <n v="10"/>
    <n v="0"/>
    <n v="0"/>
    <n v="9"/>
    <s v="."/>
    <s v="."/>
    <n v="0"/>
    <x v="0"/>
    <m/>
  </r>
  <r>
    <x v="2"/>
    <x v="71"/>
    <n v="9"/>
    <n v="9"/>
    <n v="0"/>
    <n v="0"/>
    <n v="0"/>
    <s v="."/>
    <s v="."/>
    <n v="0"/>
    <x v="0"/>
    <m/>
  </r>
  <r>
    <x v="2"/>
    <x v="72"/>
    <n v="44"/>
    <n v="14"/>
    <n v="0"/>
    <n v="30"/>
    <n v="0"/>
    <s v="."/>
    <s v="."/>
    <n v="0"/>
    <x v="0"/>
    <m/>
  </r>
  <r>
    <x v="2"/>
    <x v="73"/>
    <n v="65"/>
    <n v="40"/>
    <n v="0"/>
    <n v="25"/>
    <n v="0"/>
    <s v="."/>
    <s v="."/>
    <n v="0"/>
    <x v="0"/>
    <m/>
  </r>
  <r>
    <x v="2"/>
    <x v="74"/>
    <n v="85"/>
    <n v="58"/>
    <n v="0"/>
    <n v="27"/>
    <n v="0"/>
    <s v="."/>
    <s v="."/>
    <n v="0"/>
    <x v="0"/>
    <m/>
  </r>
  <r>
    <x v="2"/>
    <x v="75"/>
    <n v="136"/>
    <n v="107"/>
    <n v="0"/>
    <n v="29"/>
    <n v="0"/>
    <s v="."/>
    <s v="."/>
    <n v="0"/>
    <x v="0"/>
    <m/>
  </r>
  <r>
    <x v="2"/>
    <x v="76"/>
    <n v="128"/>
    <n v="85"/>
    <n v="0"/>
    <n v="32"/>
    <n v="11"/>
    <s v="."/>
    <s v="."/>
    <n v="0"/>
    <x v="0"/>
    <m/>
  </r>
  <r>
    <x v="2"/>
    <x v="77"/>
    <n v="136"/>
    <n v="87"/>
    <n v="1"/>
    <n v="36"/>
    <n v="13"/>
    <s v="."/>
    <s v="."/>
    <n v="0"/>
    <x v="0"/>
    <m/>
  </r>
  <r>
    <x v="2"/>
    <x v="78"/>
    <n v="168"/>
    <n v="117"/>
    <n v="0"/>
    <n v="37"/>
    <n v="14"/>
    <s v="."/>
    <s v="."/>
    <n v="0"/>
    <x v="0"/>
    <m/>
  </r>
  <r>
    <x v="2"/>
    <x v="79"/>
    <n v="208"/>
    <n v="156"/>
    <n v="0"/>
    <n v="37"/>
    <n v="16"/>
    <s v="."/>
    <s v="."/>
    <n v="0"/>
    <x v="0"/>
    <m/>
  </r>
  <r>
    <x v="2"/>
    <x v="80"/>
    <n v="203"/>
    <n v="149"/>
    <n v="0"/>
    <n v="37"/>
    <n v="17"/>
    <s v="."/>
    <s v="."/>
    <n v="0"/>
    <x v="0"/>
    <m/>
  </r>
  <r>
    <x v="2"/>
    <x v="81"/>
    <n v="219"/>
    <n v="164"/>
    <n v="0"/>
    <n v="38"/>
    <n v="18"/>
    <s v="."/>
    <s v="."/>
    <n v="0"/>
    <x v="0"/>
    <m/>
  </r>
  <r>
    <x v="2"/>
    <x v="0"/>
    <n v="248"/>
    <n v="192"/>
    <n v="0"/>
    <n v="38"/>
    <n v="17"/>
    <s v="."/>
    <s v="."/>
    <n v="0"/>
    <x v="0"/>
    <m/>
  </r>
  <r>
    <x v="2"/>
    <x v="1"/>
    <n v="1033"/>
    <n v="514"/>
    <n v="475"/>
    <n v="0"/>
    <n v="44"/>
    <n v="0"/>
    <n v="0.12"/>
    <n v="612"/>
    <x v="0"/>
    <m/>
  </r>
  <r>
    <x v="2"/>
    <x v="2"/>
    <n v="1128"/>
    <n v="557"/>
    <n v="510"/>
    <n v="0"/>
    <n v="61"/>
    <n v="0"/>
    <n v="0.13"/>
    <n v="616"/>
    <x v="0"/>
    <m/>
  </r>
  <r>
    <x v="2"/>
    <x v="3"/>
    <n v="1062"/>
    <n v="503"/>
    <n v="493"/>
    <n v="0"/>
    <n v="66"/>
    <n v="0"/>
    <n v="0.12"/>
    <n v="563"/>
    <x v="0"/>
    <m/>
  </r>
  <r>
    <x v="2"/>
    <x v="4"/>
    <n v="1092"/>
    <n v="422"/>
    <n v="599"/>
    <n v="0"/>
    <n v="70"/>
    <n v="0"/>
    <n v="0.12"/>
    <n v="620"/>
    <x v="0"/>
    <m/>
  </r>
  <r>
    <x v="2"/>
    <x v="5"/>
    <n v="1134"/>
    <n v="405"/>
    <n v="639"/>
    <n v="0"/>
    <n v="90"/>
    <n v="0"/>
    <n v="0.12"/>
    <n v="506"/>
    <x v="0"/>
    <m/>
  </r>
  <r>
    <x v="2"/>
    <x v="6"/>
    <n v="1258"/>
    <n v="435"/>
    <n v="731"/>
    <n v="0"/>
    <n v="92"/>
    <n v="0"/>
    <n v="0.13"/>
    <n v="606"/>
    <x v="0"/>
    <m/>
  </r>
  <r>
    <x v="2"/>
    <x v="7"/>
    <n v="1364"/>
    <n v="481"/>
    <n v="795"/>
    <n v="0"/>
    <n v="89"/>
    <n v="0"/>
    <n v="0.14000000000000001"/>
    <n v="567"/>
    <x v="0"/>
    <m/>
  </r>
  <r>
    <x v="2"/>
    <x v="8"/>
    <n v="1512"/>
    <n v="539"/>
    <n v="876"/>
    <n v="0"/>
    <n v="97"/>
    <n v="0"/>
    <n v="0.15"/>
    <n v="590"/>
    <x v="0"/>
    <m/>
  </r>
  <r>
    <x v="2"/>
    <x v="9"/>
    <n v="1424"/>
    <n v="494"/>
    <n v="815"/>
    <n v="0"/>
    <n v="115"/>
    <n v="0"/>
    <n v="0.14000000000000001"/>
    <n v="484"/>
    <x v="0"/>
    <m/>
  </r>
  <r>
    <x v="2"/>
    <x v="10"/>
    <n v="1545"/>
    <n v="399"/>
    <n v="1016"/>
    <n v="0"/>
    <n v="130"/>
    <n v="0"/>
    <n v="0.15"/>
    <n v="445"/>
    <x v="1"/>
    <m/>
  </r>
  <r>
    <x v="2"/>
    <x v="11"/>
    <n v="1680"/>
    <n v="343"/>
    <n v="1193"/>
    <n v="0"/>
    <n v="144"/>
    <n v="0"/>
    <n v="0.16"/>
    <n v="438"/>
    <x v="1"/>
    <m/>
  </r>
  <r>
    <x v="2"/>
    <x v="12"/>
    <n v="1654"/>
    <n v="209"/>
    <n v="1177"/>
    <n v="123"/>
    <n v="146"/>
    <n v="0"/>
    <n v="0.15"/>
    <n v="437"/>
    <x v="1"/>
    <m/>
  </r>
  <r>
    <x v="2"/>
    <x v="13"/>
    <n v="1546"/>
    <n v="111"/>
    <n v="1129"/>
    <n v="188"/>
    <n v="119"/>
    <n v="0"/>
    <n v="0.14000000000000001"/>
    <n v="263"/>
    <x v="1"/>
    <m/>
  </r>
  <r>
    <x v="2"/>
    <x v="14"/>
    <n v="1480"/>
    <n v="69"/>
    <n v="1126"/>
    <n v="165"/>
    <n v="120"/>
    <n v="0"/>
    <n v="0.13"/>
    <n v="335"/>
    <x v="1"/>
    <m/>
  </r>
  <r>
    <x v="2"/>
    <x v="15"/>
    <n v="1541"/>
    <n v="77"/>
    <n v="1032"/>
    <n v="325"/>
    <n v="107"/>
    <n v="0"/>
    <n v="0.13"/>
    <n v="284"/>
    <x v="1"/>
    <m/>
  </r>
  <r>
    <x v="2"/>
    <x v="16"/>
    <n v="1799"/>
    <n v="72"/>
    <n v="1140"/>
    <n v="485"/>
    <n v="101"/>
    <n v="0"/>
    <n v="0.15"/>
    <n v="230"/>
    <x v="1"/>
    <m/>
  </r>
  <r>
    <x v="2"/>
    <x v="17"/>
    <n v="2299"/>
    <n v="74"/>
    <n v="1630"/>
    <n v="505"/>
    <n v="90"/>
    <n v="0"/>
    <n v="0.19"/>
    <n v="217"/>
    <x v="1"/>
    <m/>
  </r>
  <r>
    <x v="2"/>
    <x v="18"/>
    <n v="2302"/>
    <n v="52"/>
    <n v="1663"/>
    <n v="489"/>
    <n v="99"/>
    <n v="0"/>
    <n v="0.18"/>
    <n v="227"/>
    <x v="1"/>
    <m/>
  </r>
  <r>
    <x v="2"/>
    <x v="19"/>
    <n v="2471"/>
    <n v="55"/>
    <n v="1783"/>
    <n v="514"/>
    <n v="118"/>
    <n v="0"/>
    <n v="0.19"/>
    <n v="219"/>
    <x v="1"/>
    <m/>
  </r>
  <r>
    <x v="2"/>
    <x v="20"/>
    <n v="3075"/>
    <n v="123"/>
    <n v="2148"/>
    <n v="676"/>
    <n v="129"/>
    <n v="0"/>
    <n v="0.23"/>
    <n v="186"/>
    <x v="1"/>
    <m/>
  </r>
  <r>
    <x v="2"/>
    <x v="21"/>
    <n v="4111"/>
    <n v="265"/>
    <n v="1866"/>
    <n v="37"/>
    <n v="126"/>
    <n v="1817"/>
    <n v="0.3"/>
    <n v="163"/>
    <x v="1"/>
    <m/>
  </r>
  <r>
    <x v="2"/>
    <x v="22"/>
    <n v="5091"/>
    <n v="246"/>
    <n v="2079"/>
    <n v="184"/>
    <n v="131"/>
    <n v="2451"/>
    <n v="0.36"/>
    <n v="145"/>
    <x v="1"/>
    <m/>
  </r>
  <r>
    <x v="2"/>
    <x v="23"/>
    <n v="7731"/>
    <n v="177"/>
    <n v="1981"/>
    <n v="856"/>
    <n v="126"/>
    <n v="4591"/>
    <n v="0.53"/>
    <n v="128"/>
    <x v="1"/>
    <m/>
  </r>
  <r>
    <x v="2"/>
    <x v="24"/>
    <n v="10448"/>
    <n v="224"/>
    <n v="2559"/>
    <n v="859"/>
    <n v="137"/>
    <n v="6669"/>
    <n v="0.69"/>
    <n v="160"/>
    <x v="1"/>
    <m/>
  </r>
  <r>
    <x v="2"/>
    <x v="25"/>
    <n v="8701"/>
    <n v="191"/>
    <n v="2622"/>
    <n v="669"/>
    <n v="128"/>
    <n v="5091"/>
    <n v="0.56000000000000005"/>
    <n v="165"/>
    <x v="1"/>
    <m/>
  </r>
  <r>
    <x v="2"/>
    <x v="26"/>
    <n v="8735"/>
    <n v="216"/>
    <n v="3082"/>
    <n v="1217"/>
    <n v="129"/>
    <n v="4092"/>
    <n v="0.55000000000000004"/>
    <n v="157"/>
    <x v="1"/>
    <m/>
  </r>
  <r>
    <x v="2"/>
    <x v="27"/>
    <n v="10682"/>
    <n v="160"/>
    <n v="3012"/>
    <n v="1655"/>
    <n v="190"/>
    <n v="5666"/>
    <n v="0.65"/>
    <n v="290"/>
    <x v="1"/>
    <m/>
  </r>
  <r>
    <x v="2"/>
    <x v="28"/>
    <n v="11424"/>
    <n v="165"/>
    <n v="3785"/>
    <n v="984"/>
    <n v="242"/>
    <n v="6248"/>
    <n v="0.67"/>
    <n v="310"/>
    <x v="1"/>
    <m/>
  </r>
  <r>
    <x v="2"/>
    <x v="29"/>
    <n v="17052"/>
    <n v="156"/>
    <n v="3593"/>
    <n v="6511"/>
    <n v="367"/>
    <n v="6425"/>
    <n v="0.97"/>
    <n v="380"/>
    <x v="1"/>
    <m/>
  </r>
  <r>
    <x v="2"/>
    <x v="30"/>
    <n v="12441"/>
    <n v="244"/>
    <n v="4192"/>
    <n v="2229"/>
    <n v="513"/>
    <n v="5263"/>
    <n v="0.68"/>
    <n v="445"/>
    <x v="1"/>
    <m/>
  </r>
  <r>
    <x v="2"/>
    <x v="31"/>
    <n v="18140"/>
    <n v="439"/>
    <n v="5082"/>
    <n v="6954"/>
    <n v="565"/>
    <n v="5100"/>
    <n v="0.96"/>
    <n v="581"/>
    <x v="1"/>
    <m/>
  </r>
  <r>
    <x v="2"/>
    <x v="32"/>
    <n v="12664"/>
    <n v="521"/>
    <n v="4955"/>
    <n v="3047"/>
    <n v="607"/>
    <n v="3533"/>
    <n v="0.65"/>
    <n v="649"/>
    <x v="1"/>
    <m/>
  </r>
  <r>
    <x v="2"/>
    <x v="33"/>
    <n v="10709"/>
    <n v="539"/>
    <n v="5088"/>
    <n v="1957"/>
    <n v="598"/>
    <n v="2527"/>
    <n v="0.53"/>
    <n v="646"/>
    <x v="1"/>
    <m/>
  </r>
  <r>
    <x v="2"/>
    <x v="34"/>
    <n v="14351"/>
    <n v="859"/>
    <n v="6010"/>
    <n v="4533"/>
    <n v="654"/>
    <n v="2294"/>
    <n v="0.69"/>
    <n v="647"/>
    <x v="1"/>
    <m/>
  </r>
  <r>
    <x v="2"/>
    <x v="35"/>
    <n v="19390"/>
    <n v="1099"/>
    <n v="6214"/>
    <n v="8327"/>
    <n v="753"/>
    <n v="2997"/>
    <n v="0.9"/>
    <n v="581"/>
    <x v="1"/>
    <m/>
  </r>
  <r>
    <x v="2"/>
    <x v="36"/>
    <n v="19849"/>
    <n v="840"/>
    <n v="6142"/>
    <n v="7560"/>
    <n v="829"/>
    <n v="4478"/>
    <n v="0.9"/>
    <n v="403"/>
    <x v="1"/>
    <m/>
  </r>
  <r>
    <x v="2"/>
    <x v="37"/>
    <n v="20801"/>
    <n v="744"/>
    <n v="6212"/>
    <n v="9030"/>
    <n v="878"/>
    <n v="3937"/>
    <n v="0.91"/>
    <n v="390"/>
    <x v="1"/>
    <m/>
  </r>
  <r>
    <x v="2"/>
    <x v="38"/>
    <n v="22940"/>
    <n v="810"/>
    <n v="6848"/>
    <n v="10949"/>
    <n v="1026"/>
    <n v="3307"/>
    <n v="0.98"/>
    <n v="381"/>
    <x v="1"/>
    <m/>
  </r>
  <r>
    <x v="2"/>
    <x v="39"/>
    <n v="22893"/>
    <n v="812"/>
    <n v="7447"/>
    <n v="10637"/>
    <n v="979"/>
    <n v="3019"/>
    <n v="0.95"/>
    <n v="291"/>
    <x v="1"/>
    <m/>
  </r>
  <r>
    <x v="2"/>
    <x v="40"/>
    <n v="21829"/>
    <n v="815"/>
    <n v="6865"/>
    <n v="10009"/>
    <n v="927"/>
    <n v="3213"/>
    <n v="0.88"/>
    <n v="291"/>
    <x v="1"/>
    <m/>
  </r>
  <r>
    <x v="2"/>
    <x v="41"/>
    <n v="20990"/>
    <n v="803"/>
    <n v="6333"/>
    <n v="10619"/>
    <n v="862"/>
    <n v="2373"/>
    <n v="0.83"/>
    <n v="286"/>
    <x v="2"/>
    <m/>
  </r>
  <r>
    <x v="2"/>
    <x v="42"/>
    <n v="21557"/>
    <n v="734"/>
    <n v="7114"/>
    <n v="10488"/>
    <n v="859"/>
    <n v="2362"/>
    <n v="0.83"/>
    <n v="308"/>
    <x v="2"/>
    <m/>
  </r>
  <r>
    <x v="2"/>
    <x v="43"/>
    <n v="21854"/>
    <n v="649"/>
    <n v="7827"/>
    <n v="8715"/>
    <n v="870"/>
    <n v="3793"/>
    <n v="0.82"/>
    <n v="274"/>
    <x v="2"/>
    <m/>
  </r>
  <r>
    <x v="2"/>
    <x v="44"/>
    <n v="22419"/>
    <n v="525"/>
    <n v="7640"/>
    <n v="9852"/>
    <n v="870"/>
    <n v="3532"/>
    <n v="0.83"/>
    <n v="422"/>
    <x v="2"/>
    <m/>
  </r>
  <r>
    <x v="2"/>
    <x v="45"/>
    <n v="23566"/>
    <n v="624"/>
    <n v="8311"/>
    <n v="10204"/>
    <n v="824"/>
    <n v="3604"/>
    <n v="0.85"/>
    <n v="477"/>
    <x v="2"/>
    <m/>
  </r>
  <r>
    <x v="2"/>
    <x v="46"/>
    <n v="25987"/>
    <n v="528"/>
    <n v="7391"/>
    <n v="12888"/>
    <n v="928"/>
    <n v="4252"/>
    <n v="0.92"/>
    <n v="534"/>
    <x v="2"/>
    <m/>
  </r>
  <r>
    <x v="2"/>
    <x v="47"/>
    <n v="26479"/>
    <n v="384"/>
    <n v="7480"/>
    <n v="13801"/>
    <n v="884"/>
    <n v="3930"/>
    <n v="0.92"/>
    <n v="508"/>
    <x v="2"/>
    <m/>
  </r>
  <r>
    <x v="2"/>
    <x v="48"/>
    <n v="23818"/>
    <n v="377"/>
    <n v="8193"/>
    <n v="10646"/>
    <n v="965"/>
    <n v="3637"/>
    <n v="0.81"/>
    <n v="450"/>
    <x v="2"/>
    <m/>
  </r>
  <r>
    <x v="2"/>
    <x v="49"/>
    <n v="29179"/>
    <n v="576"/>
    <n v="9031"/>
    <n v="14913"/>
    <n v="1020"/>
    <n v="3639"/>
    <n v="0.98"/>
    <n v="435"/>
    <x v="2"/>
    <m/>
  </r>
  <r>
    <x v="2"/>
    <x v="50"/>
    <n v="25101"/>
    <n v="593"/>
    <n v="6056"/>
    <n v="13898"/>
    <n v="1020"/>
    <n v="3535"/>
    <n v="0.83"/>
    <n v="434"/>
    <x v="2"/>
    <m/>
  </r>
  <r>
    <x v="2"/>
    <x v="51"/>
    <n v="23960"/>
    <n v="537"/>
    <n v="8424"/>
    <n v="10838"/>
    <n v="1129"/>
    <n v="3032"/>
    <n v="0.78"/>
    <n v="416"/>
    <x v="2"/>
    <m/>
  </r>
  <r>
    <x v="2"/>
    <x v="52"/>
    <n v="22967"/>
    <n v="572"/>
    <n v="7767"/>
    <n v="11198"/>
    <n v="1129"/>
    <n v="2301"/>
    <n v="0.74"/>
    <n v="422"/>
    <x v="2"/>
    <m/>
  </r>
  <r>
    <x v="2"/>
    <x v="53"/>
    <n v="24518"/>
    <n v="712"/>
    <n v="8050"/>
    <n v="12187"/>
    <n v="1224"/>
    <n v="2345"/>
    <n v="0.78"/>
    <n v="586"/>
    <x v="2"/>
    <m/>
  </r>
  <r>
    <x v="2"/>
    <x v="54"/>
    <n v="24973"/>
    <n v="761"/>
    <n v="8718"/>
    <n v="12016"/>
    <n v="1224"/>
    <n v="2254"/>
    <n v="0.78"/>
    <n v="510"/>
    <x v="2"/>
    <m/>
  </r>
  <r>
    <x v="2"/>
    <x v="55"/>
    <n v="24137"/>
    <n v="525"/>
    <n v="8957"/>
    <n v="11247"/>
    <n v="1496"/>
    <n v="1912"/>
    <n v="0.75"/>
    <n v="466"/>
    <x v="2"/>
    <m/>
  </r>
  <r>
    <x v="2"/>
    <x v="56"/>
    <n v="29255"/>
    <n v="645"/>
    <n v="8475"/>
    <n v="16706"/>
    <n v="1741"/>
    <n v="1688"/>
    <n v="0.89"/>
    <n v="547"/>
    <x v="2"/>
    <m/>
  </r>
  <r>
    <x v="2"/>
    <x v="57"/>
    <n v="27562"/>
    <n v="737"/>
    <n v="9616"/>
    <n v="13457"/>
    <n v="1999"/>
    <n v="1753"/>
    <n v="0.83"/>
    <n v="604"/>
    <x v="2"/>
    <m/>
  </r>
  <r>
    <x v="2"/>
    <x v="58"/>
    <n v="29835"/>
    <n v="822"/>
    <n v="10459"/>
    <n v="13940"/>
    <n v="2160"/>
    <n v="2454"/>
    <n v="0.85"/>
    <n v="603"/>
    <x v="2"/>
    <m/>
  </r>
  <r>
    <x v="2"/>
    <x v="59"/>
    <n v="30054"/>
    <n v="821"/>
    <n v="10197"/>
    <n v="14069"/>
    <n v="2366"/>
    <n v="2600"/>
    <n v="0.84"/>
    <n v="617"/>
    <x v="2"/>
    <m/>
  </r>
  <r>
    <x v="2"/>
    <x v="60"/>
    <n v="33106"/>
    <n v="435"/>
    <n v="12252"/>
    <n v="14982"/>
    <n v="2548"/>
    <n v="2889"/>
    <n v="0.94"/>
    <n v="636"/>
    <x v="2"/>
    <m/>
  </r>
  <r>
    <x v="2"/>
    <x v="61"/>
    <n v="32500"/>
    <n v="332"/>
    <n v="12381"/>
    <n v="14565"/>
    <n v="2598"/>
    <n v="2623"/>
    <n v="0.9"/>
    <n v="663"/>
    <x v="2"/>
    <m/>
  </r>
  <r>
    <x v="2"/>
    <x v="62"/>
    <n v="33048"/>
    <n v="286"/>
    <n v="12806"/>
    <n v="15481"/>
    <n v="2584"/>
    <n v="1892"/>
    <n v="0.9"/>
    <n v="609"/>
    <x v="2"/>
    <m/>
  </r>
  <r>
    <x v="2"/>
    <x v="63"/>
    <n v="35448"/>
    <n v="283"/>
    <n v="13248"/>
    <n v="17499"/>
    <n v="2584"/>
    <n v="1835"/>
    <n v="0.95"/>
    <n v="658"/>
    <x v="2"/>
    <m/>
  </r>
  <r>
    <x v="2"/>
    <x v="64"/>
    <n v="36669"/>
    <n v="198"/>
    <n v="14170"/>
    <n v="17863"/>
    <n v="2516"/>
    <n v="1922"/>
    <n v="0.96"/>
    <n v="687"/>
    <x v="2"/>
    <m/>
  </r>
  <r>
    <x v="2"/>
    <x v="65"/>
    <n v="39651"/>
    <n v="149"/>
    <n v="14422"/>
    <n v="20151"/>
    <n v="2856"/>
    <n v="2073"/>
    <n v="1.02"/>
    <n v="581"/>
    <x v="2"/>
    <m/>
  </r>
  <r>
    <x v="3"/>
    <x v="41"/>
    <n v="111"/>
    <n v="0"/>
    <n v="111"/>
    <n v="0"/>
    <n v="0"/>
    <n v="0"/>
    <n v="2.09"/>
    <n v="0"/>
    <x v="2"/>
    <m/>
  </r>
  <r>
    <x v="3"/>
    <x v="42"/>
    <n v="111"/>
    <n v="0"/>
    <n v="111"/>
    <n v="0"/>
    <n v="0"/>
    <n v="0"/>
    <n v="2.0099999999999998"/>
    <n v="0"/>
    <x v="2"/>
    <m/>
  </r>
  <r>
    <x v="3"/>
    <x v="43"/>
    <n v="111"/>
    <n v="0"/>
    <n v="111"/>
    <n v="0"/>
    <n v="0"/>
    <n v="0"/>
    <n v="1.91"/>
    <n v="0"/>
    <x v="2"/>
    <m/>
  </r>
  <r>
    <x v="3"/>
    <x v="44"/>
    <n v="112"/>
    <n v="0"/>
    <n v="112"/>
    <n v="0"/>
    <n v="0"/>
    <n v="0"/>
    <n v="1.85"/>
    <n v="0"/>
    <x v="2"/>
    <m/>
  </r>
  <r>
    <x v="3"/>
    <x v="45"/>
    <n v="111"/>
    <n v="0"/>
    <n v="111"/>
    <n v="0"/>
    <n v="0"/>
    <n v="0"/>
    <n v="1.75"/>
    <n v="0"/>
    <x v="2"/>
    <m/>
  </r>
  <r>
    <x v="3"/>
    <x v="46"/>
    <n v="116"/>
    <n v="0"/>
    <n v="116"/>
    <n v="0"/>
    <n v="0"/>
    <n v="0"/>
    <n v="1.79"/>
    <n v="0"/>
    <x v="2"/>
    <m/>
  </r>
  <r>
    <x v="3"/>
    <x v="47"/>
    <n v="124"/>
    <n v="0"/>
    <n v="124"/>
    <n v="0"/>
    <n v="0"/>
    <n v="0"/>
    <n v="1.9"/>
    <n v="0"/>
    <x v="2"/>
    <m/>
  </r>
  <r>
    <x v="3"/>
    <x v="48"/>
    <n v="127"/>
    <n v="0"/>
    <n v="127"/>
    <n v="0"/>
    <n v="0"/>
    <n v="0"/>
    <n v="1.96"/>
    <n v="0"/>
    <x v="2"/>
    <m/>
  </r>
  <r>
    <x v="3"/>
    <x v="49"/>
    <n v="134"/>
    <n v="0"/>
    <n v="134"/>
    <n v="0"/>
    <n v="0"/>
    <n v="0"/>
    <n v="2.09"/>
    <n v="0"/>
    <x v="2"/>
    <m/>
  </r>
  <r>
    <x v="3"/>
    <x v="50"/>
    <n v="140"/>
    <n v="0"/>
    <n v="140"/>
    <n v="0"/>
    <n v="0"/>
    <n v="0"/>
    <n v="2.19"/>
    <n v="0"/>
    <x v="2"/>
    <m/>
  </r>
  <r>
    <x v="3"/>
    <x v="51"/>
    <n v="143"/>
    <n v="0"/>
    <n v="143"/>
    <n v="0"/>
    <n v="0"/>
    <n v="0"/>
    <n v="2.2200000000000002"/>
    <n v="0"/>
    <x v="2"/>
    <m/>
  </r>
  <r>
    <x v="3"/>
    <x v="52"/>
    <n v="143"/>
    <n v="0"/>
    <n v="143"/>
    <n v="0"/>
    <n v="0"/>
    <n v="0"/>
    <n v="2.16"/>
    <n v="0"/>
    <x v="2"/>
    <m/>
  </r>
  <r>
    <x v="3"/>
    <x v="53"/>
    <n v="145"/>
    <n v="0"/>
    <n v="145"/>
    <n v="0"/>
    <n v="0"/>
    <n v="0"/>
    <n v="2.1"/>
    <n v="0"/>
    <x v="2"/>
    <m/>
  </r>
  <r>
    <x v="3"/>
    <x v="54"/>
    <n v="146"/>
    <n v="0"/>
    <n v="146"/>
    <n v="0"/>
    <n v="0"/>
    <n v="0"/>
    <n v="2.02"/>
    <n v="0"/>
    <x v="2"/>
    <m/>
  </r>
  <r>
    <x v="3"/>
    <x v="55"/>
    <n v="153"/>
    <n v="0"/>
    <n v="153"/>
    <n v="0"/>
    <n v="0"/>
    <n v="0"/>
    <n v="2.0299999999999998"/>
    <n v="0"/>
    <x v="2"/>
    <m/>
  </r>
  <r>
    <x v="3"/>
    <x v="56"/>
    <n v="157"/>
    <n v="0"/>
    <n v="157"/>
    <n v="0"/>
    <n v="0"/>
    <n v="0"/>
    <n v="2.02"/>
    <n v="0"/>
    <x v="2"/>
    <m/>
  </r>
  <r>
    <x v="3"/>
    <x v="57"/>
    <n v="149"/>
    <n v="0"/>
    <n v="149"/>
    <n v="0"/>
    <n v="0"/>
    <n v="0"/>
    <n v="1.87"/>
    <n v="0"/>
    <x v="2"/>
    <m/>
  </r>
  <r>
    <x v="3"/>
    <x v="58"/>
    <n v="147"/>
    <n v="0"/>
    <n v="147"/>
    <n v="0"/>
    <n v="0"/>
    <n v="0"/>
    <n v="1.8"/>
    <n v="0"/>
    <x v="2"/>
    <m/>
  </r>
  <r>
    <x v="3"/>
    <x v="59"/>
    <n v="147"/>
    <n v="0"/>
    <n v="147"/>
    <n v="0"/>
    <n v="0"/>
    <n v="0"/>
    <n v="1.83"/>
    <n v="0"/>
    <x v="2"/>
    <m/>
  </r>
  <r>
    <x v="3"/>
    <x v="60"/>
    <n v="141"/>
    <n v="0"/>
    <n v="141"/>
    <n v="0"/>
    <n v="0"/>
    <n v="0"/>
    <n v="1.65"/>
    <n v="0"/>
    <x v="2"/>
    <m/>
  </r>
  <r>
    <x v="3"/>
    <x v="61"/>
    <n v="141"/>
    <n v="0"/>
    <n v="141"/>
    <n v="0"/>
    <n v="0"/>
    <n v="0"/>
    <n v="1.68"/>
    <n v="0"/>
    <x v="2"/>
    <m/>
  </r>
  <r>
    <x v="3"/>
    <x v="62"/>
    <n v="134"/>
    <n v="0"/>
    <n v="134"/>
    <n v="0"/>
    <n v="0"/>
    <n v="0"/>
    <n v="1.63"/>
    <n v="0"/>
    <x v="2"/>
    <m/>
  </r>
  <r>
    <x v="3"/>
    <x v="63"/>
    <n v="133"/>
    <n v="0"/>
    <n v="133"/>
    <n v="0"/>
    <n v="0"/>
    <n v="0"/>
    <n v="1.68"/>
    <n v="0"/>
    <x v="2"/>
    <m/>
  </r>
  <r>
    <x v="3"/>
    <x v="64"/>
    <n v="130"/>
    <n v="0"/>
    <n v="130"/>
    <n v="0"/>
    <n v="0"/>
    <n v="0"/>
    <n v="1.71"/>
    <n v="0"/>
    <x v="2"/>
    <m/>
  </r>
  <r>
    <x v="3"/>
    <x v="65"/>
    <n v="126"/>
    <n v="0"/>
    <n v="126"/>
    <n v="0"/>
    <n v="0"/>
    <n v="0"/>
    <n v="1.74"/>
    <n v="0"/>
    <x v="2"/>
    <m/>
  </r>
  <r>
    <x v="4"/>
    <x v="1"/>
    <n v="51"/>
    <n v="16"/>
    <n v="34"/>
    <n v="0"/>
    <n v="0"/>
    <n v="0"/>
    <n v="0.01"/>
    <n v="0"/>
    <x v="0"/>
    <m/>
  </r>
  <r>
    <x v="4"/>
    <x v="2"/>
    <n v="68"/>
    <n v="26"/>
    <n v="42"/>
    <n v="0"/>
    <n v="0"/>
    <n v="0"/>
    <n v="0.02"/>
    <n v="0"/>
    <x v="0"/>
    <m/>
  </r>
  <r>
    <x v="4"/>
    <x v="3"/>
    <n v="85"/>
    <n v="33"/>
    <n v="52"/>
    <n v="0"/>
    <n v="0"/>
    <n v="0"/>
    <n v="0.02"/>
    <n v="0"/>
    <x v="0"/>
    <m/>
  </r>
  <r>
    <x v="4"/>
    <x v="4"/>
    <n v="75"/>
    <n v="19"/>
    <n v="52"/>
    <n v="0"/>
    <n v="4"/>
    <n v="0"/>
    <n v="0.02"/>
    <n v="3"/>
    <x v="0"/>
    <m/>
  </r>
  <r>
    <x v="4"/>
    <x v="5"/>
    <n v="95"/>
    <n v="21"/>
    <n v="69"/>
    <n v="0"/>
    <n v="6"/>
    <n v="0"/>
    <n v="0.02"/>
    <n v="2"/>
    <x v="0"/>
    <m/>
  </r>
  <r>
    <x v="4"/>
    <x v="6"/>
    <n v="113"/>
    <n v="23"/>
    <n v="80"/>
    <n v="0"/>
    <n v="10"/>
    <n v="0"/>
    <n v="0.02"/>
    <n v="2"/>
    <x v="0"/>
    <m/>
  </r>
  <r>
    <x v="4"/>
    <x v="7"/>
    <n v="137"/>
    <n v="11"/>
    <n v="114"/>
    <n v="0"/>
    <n v="12"/>
    <n v="0"/>
    <n v="0.03"/>
    <n v="1"/>
    <x v="0"/>
    <m/>
  </r>
  <r>
    <x v="4"/>
    <x v="8"/>
    <n v="169"/>
    <n v="22"/>
    <n v="129"/>
    <n v="0"/>
    <n v="18"/>
    <n v="0"/>
    <n v="0.04"/>
    <n v="0"/>
    <x v="0"/>
    <m/>
  </r>
  <r>
    <x v="4"/>
    <x v="9"/>
    <n v="162"/>
    <n v="12"/>
    <n v="127"/>
    <n v="0"/>
    <n v="23"/>
    <n v="0"/>
    <n v="0.03"/>
    <n v="14"/>
    <x v="0"/>
    <m/>
  </r>
  <r>
    <x v="4"/>
    <x v="10"/>
    <n v="169"/>
    <n v="15"/>
    <n v="133"/>
    <n v="0"/>
    <n v="21"/>
    <n v="0"/>
    <n v="0.03"/>
    <n v="9"/>
    <x v="1"/>
    <m/>
  </r>
  <r>
    <x v="4"/>
    <x v="11"/>
    <n v="150"/>
    <n v="34"/>
    <n v="95"/>
    <n v="0"/>
    <n v="22"/>
    <n v="0"/>
    <n v="0.03"/>
    <n v="41"/>
    <x v="1"/>
    <m/>
  </r>
  <r>
    <x v="4"/>
    <x v="12"/>
    <n v="124"/>
    <n v="17"/>
    <n v="85"/>
    <n v="0"/>
    <n v="21"/>
    <n v="0"/>
    <n v="0.02"/>
    <n v="64"/>
    <x v="1"/>
    <m/>
  </r>
  <r>
    <x v="4"/>
    <x v="13"/>
    <n v="322"/>
    <n v="25"/>
    <n v="275"/>
    <n v="0"/>
    <n v="23"/>
    <n v="0"/>
    <n v="0.06"/>
    <n v="65"/>
    <x v="1"/>
    <m/>
  </r>
  <r>
    <x v="4"/>
    <x v="14"/>
    <n v="314"/>
    <n v="6"/>
    <n v="282"/>
    <n v="0"/>
    <n v="26"/>
    <n v="0"/>
    <n v="0.06"/>
    <n v="86"/>
    <x v="1"/>
    <m/>
  </r>
  <r>
    <x v="4"/>
    <x v="15"/>
    <n v="334"/>
    <n v="21"/>
    <n v="284"/>
    <n v="0"/>
    <n v="29"/>
    <n v="0"/>
    <n v="0.06"/>
    <n v="138"/>
    <x v="1"/>
    <m/>
  </r>
  <r>
    <x v="4"/>
    <x v="16"/>
    <n v="324"/>
    <n v="15"/>
    <n v="276"/>
    <n v="0"/>
    <n v="33"/>
    <n v="0"/>
    <n v="0.06"/>
    <n v="144"/>
    <x v="1"/>
    <m/>
  </r>
  <r>
    <x v="4"/>
    <x v="17"/>
    <n v="424"/>
    <n v="24"/>
    <n v="364"/>
    <n v="0"/>
    <n v="36"/>
    <n v="0"/>
    <n v="0.08"/>
    <n v="133"/>
    <x v="1"/>
    <m/>
  </r>
  <r>
    <x v="4"/>
    <x v="18"/>
    <n v="271"/>
    <n v="15"/>
    <n v="218"/>
    <n v="0"/>
    <n v="38"/>
    <n v="0"/>
    <n v="0.05"/>
    <n v="233"/>
    <x v="1"/>
    <m/>
  </r>
  <r>
    <x v="4"/>
    <x v="19"/>
    <n v="456"/>
    <n v="28"/>
    <n v="387"/>
    <n v="0"/>
    <n v="42"/>
    <n v="0"/>
    <n v="0.08"/>
    <n v="239"/>
    <x v="1"/>
    <m/>
  </r>
  <r>
    <x v="4"/>
    <x v="20"/>
    <n v="760"/>
    <n v="25"/>
    <n v="682"/>
    <n v="0"/>
    <n v="52"/>
    <n v="0"/>
    <n v="0.13"/>
    <n v="189"/>
    <x v="1"/>
    <m/>
  </r>
  <r>
    <x v="4"/>
    <x v="21"/>
    <n v="977"/>
    <n v="13"/>
    <n v="476"/>
    <n v="23"/>
    <n v="61"/>
    <n v="405"/>
    <n v="0.16"/>
    <n v="227"/>
    <x v="1"/>
    <m/>
  </r>
  <r>
    <x v="4"/>
    <x v="22"/>
    <n v="930"/>
    <n v="8"/>
    <n v="449"/>
    <n v="23"/>
    <n v="72"/>
    <n v="379"/>
    <n v="0.15"/>
    <n v="265"/>
    <x v="1"/>
    <m/>
  </r>
  <r>
    <x v="4"/>
    <x v="23"/>
    <n v="1229"/>
    <n v="2"/>
    <n v="676"/>
    <n v="30"/>
    <n v="85"/>
    <n v="437"/>
    <n v="0.2"/>
    <n v="177"/>
    <x v="1"/>
    <m/>
  </r>
  <r>
    <x v="4"/>
    <x v="24"/>
    <n v="1331"/>
    <n v="6"/>
    <n v="685"/>
    <n v="34"/>
    <n v="105"/>
    <n v="501"/>
    <n v="0.21"/>
    <n v="185"/>
    <x v="1"/>
    <m/>
  </r>
  <r>
    <x v="4"/>
    <x v="25"/>
    <n v="1329"/>
    <n v="0"/>
    <n v="669"/>
    <n v="36"/>
    <n v="103"/>
    <n v="522"/>
    <n v="0.21"/>
    <n v="240"/>
    <x v="1"/>
    <m/>
  </r>
  <r>
    <x v="4"/>
    <x v="26"/>
    <n v="1204"/>
    <n v="0"/>
    <n v="595"/>
    <n v="34"/>
    <n v="89"/>
    <n v="486"/>
    <n v="0.18"/>
    <n v="193"/>
    <x v="1"/>
    <m/>
  </r>
  <r>
    <x v="4"/>
    <x v="27"/>
    <n v="896"/>
    <n v="0"/>
    <n v="528"/>
    <n v="30"/>
    <n v="41"/>
    <n v="297"/>
    <n v="0.13"/>
    <n v="147"/>
    <x v="1"/>
    <m/>
  </r>
  <r>
    <x v="4"/>
    <x v="28"/>
    <n v="964"/>
    <n v="0"/>
    <n v="293"/>
    <n v="37"/>
    <n v="41"/>
    <n v="593"/>
    <n v="0.14000000000000001"/>
    <n v="154"/>
    <x v="1"/>
    <m/>
  </r>
  <r>
    <x v="4"/>
    <x v="29"/>
    <n v="1476"/>
    <n v="0"/>
    <n v="731"/>
    <n v="37"/>
    <n v="54"/>
    <n v="654"/>
    <n v="0.21"/>
    <n v="245"/>
    <x v="1"/>
    <m/>
  </r>
  <r>
    <x v="4"/>
    <x v="30"/>
    <n v="1501"/>
    <n v="0"/>
    <n v="756"/>
    <n v="37"/>
    <n v="54"/>
    <n v="654"/>
    <n v="0.2"/>
    <n v="274"/>
    <x v="1"/>
    <m/>
  </r>
  <r>
    <x v="4"/>
    <x v="31"/>
    <n v="1458"/>
    <n v="0"/>
    <n v="725"/>
    <n v="40"/>
    <n v="33"/>
    <n v="659"/>
    <n v="0.19"/>
    <n v="329"/>
    <x v="1"/>
    <m/>
  </r>
  <r>
    <x v="4"/>
    <x v="32"/>
    <n v="1440"/>
    <n v="0"/>
    <n v="754"/>
    <n v="47"/>
    <n v="34"/>
    <n v="605"/>
    <n v="0.18"/>
    <n v="349"/>
    <x v="1"/>
    <m/>
  </r>
  <r>
    <x v="4"/>
    <x v="33"/>
    <n v="1268"/>
    <n v="0"/>
    <n v="589"/>
    <n v="47"/>
    <n v="34"/>
    <n v="599"/>
    <n v="0.15"/>
    <n v="329"/>
    <x v="1"/>
    <m/>
  </r>
  <r>
    <x v="4"/>
    <x v="34"/>
    <n v="1395"/>
    <n v="0"/>
    <n v="692"/>
    <n v="54"/>
    <n v="30"/>
    <n v="619"/>
    <n v="0.16"/>
    <n v="380"/>
    <x v="1"/>
    <m/>
  </r>
  <r>
    <x v="4"/>
    <x v="35"/>
    <n v="1366"/>
    <n v="0"/>
    <n v="625"/>
    <n v="60"/>
    <n v="48"/>
    <n v="632"/>
    <n v="0.16"/>
    <n v="475"/>
    <x v="1"/>
    <m/>
  </r>
  <r>
    <x v="4"/>
    <x v="36"/>
    <n v="1282"/>
    <n v="0"/>
    <n v="535"/>
    <n v="60"/>
    <n v="48"/>
    <n v="639"/>
    <n v="0.14000000000000001"/>
    <n v="650"/>
    <x v="1"/>
    <m/>
  </r>
  <r>
    <x v="4"/>
    <x v="37"/>
    <n v="1271"/>
    <n v="0"/>
    <n v="510"/>
    <n v="67"/>
    <n v="48"/>
    <n v="646"/>
    <n v="0.14000000000000001"/>
    <n v="641"/>
    <x v="1"/>
    <m/>
  </r>
  <r>
    <x v="4"/>
    <x v="38"/>
    <n v="1586"/>
    <n v="0"/>
    <n v="798"/>
    <n v="81"/>
    <n v="48"/>
    <n v="659"/>
    <n v="0.17"/>
    <n v="701"/>
    <x v="1"/>
    <m/>
  </r>
  <r>
    <x v="4"/>
    <x v="39"/>
    <n v="1399"/>
    <n v="0"/>
    <n v="520"/>
    <n v="82"/>
    <n v="136"/>
    <n v="661"/>
    <n v="0.14000000000000001"/>
    <n v="714"/>
    <x v="1"/>
    <m/>
  </r>
  <r>
    <x v="4"/>
    <x v="40"/>
    <n v="1366"/>
    <n v="0"/>
    <n v="476"/>
    <n v="87"/>
    <n v="136"/>
    <n v="666"/>
    <n v="0.14000000000000001"/>
    <n v="718"/>
    <x v="1"/>
    <m/>
  </r>
  <r>
    <x v="4"/>
    <x v="41"/>
    <n v="1395"/>
    <n v="0"/>
    <n v="676"/>
    <n v="276"/>
    <n v="35"/>
    <n v="409"/>
    <n v="0.13"/>
    <n v="596"/>
    <x v="2"/>
    <m/>
  </r>
  <r>
    <x v="4"/>
    <x v="42"/>
    <n v="1388"/>
    <n v="0"/>
    <n v="623"/>
    <n v="296"/>
    <n v="35"/>
    <n v="435"/>
    <n v="0.13"/>
    <n v="599"/>
    <x v="2"/>
    <m/>
  </r>
  <r>
    <x v="4"/>
    <x v="43"/>
    <n v="1417"/>
    <n v="0"/>
    <n v="625"/>
    <n v="291"/>
    <n v="41"/>
    <n v="460"/>
    <n v="0.13"/>
    <n v="221"/>
    <x v="2"/>
    <m/>
  </r>
  <r>
    <x v="4"/>
    <x v="44"/>
    <n v="1575"/>
    <n v="0"/>
    <n v="810"/>
    <n v="286"/>
    <n v="34"/>
    <n v="445"/>
    <n v="0.14000000000000001"/>
    <n v="251"/>
    <x v="2"/>
    <m/>
  </r>
  <r>
    <x v="4"/>
    <x v="45"/>
    <n v="1061"/>
    <n v="0"/>
    <n v="354"/>
    <n v="265"/>
    <n v="33"/>
    <n v="409"/>
    <n v="0.09"/>
    <n v="359"/>
    <x v="2"/>
    <m/>
  </r>
  <r>
    <x v="4"/>
    <x v="46"/>
    <n v="2993"/>
    <n v="0"/>
    <n v="2297"/>
    <n v="286"/>
    <n v="27"/>
    <n v="383"/>
    <n v="0.25"/>
    <n v="324"/>
    <x v="2"/>
    <m/>
  </r>
  <r>
    <x v="4"/>
    <x v="47"/>
    <n v="2852"/>
    <n v="0"/>
    <n v="1921"/>
    <n v="286"/>
    <n v="37"/>
    <n v="608"/>
    <n v="0.23"/>
    <n v="283"/>
    <x v="2"/>
    <m/>
  </r>
  <r>
    <x v="4"/>
    <x v="48"/>
    <n v="2013"/>
    <n v="0"/>
    <n v="909"/>
    <n v="291"/>
    <n v="41"/>
    <n v="772"/>
    <n v="0.16"/>
    <n v="285"/>
    <x v="2"/>
    <m/>
  </r>
  <r>
    <x v="4"/>
    <x v="49"/>
    <n v="1993"/>
    <n v="0"/>
    <n v="754"/>
    <n v="296"/>
    <n v="48"/>
    <n v="895"/>
    <n v="0.15"/>
    <n v="182"/>
    <x v="2"/>
    <m/>
  </r>
  <r>
    <x v="4"/>
    <x v="50"/>
    <n v="2497"/>
    <n v="0"/>
    <n v="1012"/>
    <n v="286"/>
    <n v="28"/>
    <n v="1171"/>
    <n v="0.18"/>
    <n v="320"/>
    <x v="2"/>
    <m/>
  </r>
  <r>
    <x v="4"/>
    <x v="51"/>
    <n v="2602"/>
    <n v="0"/>
    <n v="1001"/>
    <n v="296"/>
    <n v="27"/>
    <n v="1278"/>
    <n v="0.19"/>
    <n v="384"/>
    <x v="2"/>
    <m/>
  </r>
  <r>
    <x v="4"/>
    <x v="52"/>
    <n v="2654"/>
    <n v="0"/>
    <n v="1174"/>
    <n v="270"/>
    <n v="75"/>
    <n v="1135"/>
    <n v="0.18"/>
    <n v="416"/>
    <x v="2"/>
    <m/>
  </r>
  <r>
    <x v="4"/>
    <x v="53"/>
    <n v="3454"/>
    <n v="0"/>
    <n v="1370"/>
    <n v="316"/>
    <n v="81"/>
    <n v="1687"/>
    <n v="0.23"/>
    <n v="357"/>
    <x v="2"/>
    <m/>
  </r>
  <r>
    <x v="4"/>
    <x v="54"/>
    <n v="2472"/>
    <n v="0"/>
    <n v="1866"/>
    <n v="332"/>
    <n v="95"/>
    <n v="179"/>
    <n v="0.16"/>
    <n v="128"/>
    <x v="2"/>
    <m/>
  </r>
  <r>
    <x v="4"/>
    <x v="55"/>
    <n v="5125"/>
    <n v="0"/>
    <n v="1374"/>
    <n v="393"/>
    <n v="103"/>
    <n v="3255"/>
    <n v="0.32"/>
    <n v="351"/>
    <x v="2"/>
    <m/>
  </r>
  <r>
    <x v="4"/>
    <x v="56"/>
    <n v="5224"/>
    <n v="0"/>
    <n v="1292"/>
    <n v="341"/>
    <n v="179"/>
    <n v="3412"/>
    <n v="0.32"/>
    <n v="246"/>
    <x v="2"/>
    <m/>
  </r>
  <r>
    <x v="4"/>
    <x v="57"/>
    <n v="6072"/>
    <n v="0"/>
    <n v="2117"/>
    <n v="356"/>
    <n v="187"/>
    <n v="3412"/>
    <n v="0.36"/>
    <n v="80"/>
    <x v="2"/>
    <m/>
  </r>
  <r>
    <x v="4"/>
    <x v="58"/>
    <n v="6859"/>
    <n v="0"/>
    <n v="2402"/>
    <n v="435"/>
    <n v="190"/>
    <n v="3832"/>
    <n v="0.39"/>
    <n v="107"/>
    <x v="2"/>
    <m/>
  </r>
  <r>
    <x v="4"/>
    <x v="59"/>
    <n v="7011"/>
    <n v="0"/>
    <n v="2789"/>
    <n v="347"/>
    <n v="242"/>
    <n v="3633"/>
    <n v="0.38"/>
    <n v="357"/>
    <x v="2"/>
    <m/>
  </r>
  <r>
    <x v="4"/>
    <x v="60"/>
    <n v="7579"/>
    <n v="0"/>
    <n v="3356"/>
    <n v="352"/>
    <n v="245"/>
    <n v="3626"/>
    <n v="0.37"/>
    <n v="323"/>
    <x v="2"/>
    <m/>
  </r>
  <r>
    <x v="4"/>
    <x v="61"/>
    <n v="7924"/>
    <n v="0"/>
    <n v="3649"/>
    <n v="374"/>
    <n v="204"/>
    <n v="3697"/>
    <n v="0.37"/>
    <n v="321"/>
    <x v="2"/>
    <m/>
  </r>
  <r>
    <x v="4"/>
    <x v="62"/>
    <n v="8274"/>
    <n v="0"/>
    <n v="3915"/>
    <n v="384"/>
    <n v="204"/>
    <n v="3771"/>
    <n v="0.38"/>
    <n v="314"/>
    <x v="2"/>
    <m/>
  </r>
  <r>
    <x v="4"/>
    <x v="63"/>
    <n v="9108"/>
    <n v="0"/>
    <n v="4691"/>
    <n v="388"/>
    <n v="218"/>
    <n v="3811"/>
    <n v="0.4"/>
    <n v="470"/>
    <x v="2"/>
    <m/>
  </r>
  <r>
    <x v="4"/>
    <x v="64"/>
    <n v="8895"/>
    <n v="0"/>
    <n v="4738"/>
    <n v="209"/>
    <n v="272"/>
    <n v="3675"/>
    <n v="0.38"/>
    <n v="374"/>
    <x v="2"/>
    <m/>
  </r>
  <r>
    <x v="4"/>
    <x v="65"/>
    <n v="9480"/>
    <n v="0"/>
    <n v="5310"/>
    <n v="158"/>
    <n v="340"/>
    <n v="3672"/>
    <n v="0.39"/>
    <n v="509"/>
    <x v="2"/>
    <m/>
  </r>
  <r>
    <x v="5"/>
    <x v="41"/>
    <n v="14"/>
    <n v="0"/>
    <n v="14"/>
    <n v="0"/>
    <n v="0"/>
    <n v="0"/>
    <n v="1.71"/>
    <n v="0"/>
    <x v="2"/>
    <m/>
  </r>
  <r>
    <x v="5"/>
    <x v="42"/>
    <n v="14"/>
    <n v="0"/>
    <n v="14"/>
    <n v="0"/>
    <n v="0"/>
    <n v="0"/>
    <n v="1.64"/>
    <n v="0"/>
    <x v="2"/>
    <m/>
  </r>
  <r>
    <x v="5"/>
    <x v="43"/>
    <n v="15"/>
    <n v="0"/>
    <n v="15"/>
    <n v="0"/>
    <n v="0"/>
    <n v="0"/>
    <n v="1.68"/>
    <n v="0"/>
    <x v="2"/>
    <m/>
  </r>
  <r>
    <x v="5"/>
    <x v="44"/>
    <n v="18"/>
    <n v="0"/>
    <n v="18"/>
    <n v="0"/>
    <n v="0"/>
    <n v="0"/>
    <n v="1.9"/>
    <n v="0"/>
    <x v="2"/>
    <m/>
  </r>
  <r>
    <x v="5"/>
    <x v="45"/>
    <n v="18"/>
    <n v="0"/>
    <n v="18"/>
    <n v="0"/>
    <n v="0"/>
    <n v="0"/>
    <n v="1.84"/>
    <n v="0"/>
    <x v="2"/>
    <m/>
  </r>
  <r>
    <x v="5"/>
    <x v="46"/>
    <n v="18"/>
    <n v="0"/>
    <n v="18"/>
    <n v="0"/>
    <n v="0"/>
    <n v="0"/>
    <n v="1.88"/>
    <n v="0"/>
    <x v="2"/>
    <m/>
  </r>
  <r>
    <x v="5"/>
    <x v="47"/>
    <n v="19"/>
    <n v="0"/>
    <n v="19"/>
    <n v="0"/>
    <n v="0"/>
    <n v="0"/>
    <n v="1.92"/>
    <n v="0"/>
    <x v="2"/>
    <m/>
  </r>
  <r>
    <x v="5"/>
    <x v="48"/>
    <n v="19"/>
    <n v="0"/>
    <n v="19"/>
    <n v="0"/>
    <n v="0"/>
    <n v="0"/>
    <n v="1.88"/>
    <n v="0"/>
    <x v="2"/>
    <m/>
  </r>
  <r>
    <x v="5"/>
    <x v="49"/>
    <n v="21"/>
    <n v="0"/>
    <n v="21"/>
    <n v="0"/>
    <n v="0"/>
    <n v="0"/>
    <n v="2"/>
    <n v="0"/>
    <x v="2"/>
    <m/>
  </r>
  <r>
    <x v="5"/>
    <x v="50"/>
    <n v="22"/>
    <n v="0"/>
    <n v="22"/>
    <n v="0"/>
    <n v="0"/>
    <n v="0"/>
    <n v="2.0299999999999998"/>
    <n v="0"/>
    <x v="2"/>
    <m/>
  </r>
  <r>
    <x v="5"/>
    <x v="51"/>
    <n v="24"/>
    <n v="0"/>
    <n v="24"/>
    <n v="0"/>
    <n v="0"/>
    <n v="0"/>
    <n v="2.19"/>
    <n v="0"/>
    <x v="2"/>
    <m/>
  </r>
  <r>
    <x v="5"/>
    <x v="52"/>
    <n v="26"/>
    <n v="0"/>
    <n v="26"/>
    <n v="0"/>
    <n v="0"/>
    <n v="0"/>
    <n v="2.2599999999999998"/>
    <n v="0"/>
    <x v="2"/>
    <m/>
  </r>
  <r>
    <x v="5"/>
    <x v="53"/>
    <n v="26"/>
    <n v="0"/>
    <n v="26"/>
    <n v="0"/>
    <n v="0"/>
    <n v="0"/>
    <n v="2.16"/>
    <n v="0"/>
    <x v="2"/>
    <m/>
  </r>
  <r>
    <x v="5"/>
    <x v="54"/>
    <n v="28"/>
    <n v="0"/>
    <n v="28"/>
    <n v="0"/>
    <n v="0"/>
    <n v="0"/>
    <n v="2.27"/>
    <n v="0"/>
    <x v="2"/>
    <m/>
  </r>
  <r>
    <x v="5"/>
    <x v="55"/>
    <n v="33"/>
    <n v="0"/>
    <n v="33"/>
    <n v="0"/>
    <n v="0"/>
    <n v="0"/>
    <n v="2.5"/>
    <n v="0"/>
    <x v="2"/>
    <m/>
  </r>
  <r>
    <x v="5"/>
    <x v="56"/>
    <n v="35"/>
    <n v="0"/>
    <n v="35"/>
    <n v="0"/>
    <n v="0"/>
    <n v="0"/>
    <n v="2.59"/>
    <n v="0"/>
    <x v="2"/>
    <m/>
  </r>
  <r>
    <x v="5"/>
    <x v="57"/>
    <n v="39"/>
    <n v="0"/>
    <n v="39"/>
    <n v="0"/>
    <n v="0"/>
    <n v="0"/>
    <n v="2.81"/>
    <n v="0"/>
    <x v="2"/>
    <m/>
  </r>
  <r>
    <x v="5"/>
    <x v="58"/>
    <n v="41"/>
    <n v="0"/>
    <n v="41"/>
    <n v="0"/>
    <n v="0"/>
    <n v="0"/>
    <n v="3.12"/>
    <n v="0"/>
    <x v="2"/>
    <m/>
  </r>
  <r>
    <x v="5"/>
    <x v="59"/>
    <n v="41"/>
    <n v="0"/>
    <n v="41"/>
    <n v="0"/>
    <n v="0"/>
    <n v="0"/>
    <n v="3.07"/>
    <n v="0"/>
    <x v="2"/>
    <m/>
  </r>
  <r>
    <x v="5"/>
    <x v="60"/>
    <n v="40"/>
    <n v="0"/>
    <n v="40"/>
    <n v="0"/>
    <n v="0"/>
    <n v="0"/>
    <n v="2.96"/>
    <n v="0"/>
    <x v="2"/>
    <m/>
  </r>
  <r>
    <x v="5"/>
    <x v="61"/>
    <n v="41"/>
    <n v="0"/>
    <n v="41"/>
    <n v="0"/>
    <n v="0"/>
    <n v="0"/>
    <n v="2.98"/>
    <n v="0"/>
    <x v="2"/>
    <m/>
  </r>
  <r>
    <x v="5"/>
    <x v="62"/>
    <n v="39"/>
    <n v="0"/>
    <n v="39"/>
    <n v="0"/>
    <n v="0"/>
    <n v="0"/>
    <n v="2.76"/>
    <n v="0"/>
    <x v="2"/>
    <m/>
  </r>
  <r>
    <x v="5"/>
    <x v="63"/>
    <n v="39"/>
    <n v="0"/>
    <n v="39"/>
    <n v="0"/>
    <n v="0"/>
    <n v="0"/>
    <n v="2.73"/>
    <n v="0"/>
    <x v="2"/>
    <m/>
  </r>
  <r>
    <x v="5"/>
    <x v="64"/>
    <n v="37"/>
    <n v="0"/>
    <n v="37"/>
    <n v="0"/>
    <n v="0"/>
    <n v="0"/>
    <n v="2.58"/>
    <n v="0"/>
    <x v="2"/>
    <m/>
  </r>
  <r>
    <x v="5"/>
    <x v="65"/>
    <n v="39"/>
    <n v="0"/>
    <n v="39"/>
    <n v="0"/>
    <n v="0"/>
    <n v="0"/>
    <n v="2.66"/>
    <n v="0"/>
    <x v="2"/>
    <m/>
  </r>
  <r>
    <x v="6"/>
    <x v="38"/>
    <n v="1"/>
    <n v="0"/>
    <n v="1"/>
    <n v="0"/>
    <n v="0"/>
    <n v="0"/>
    <n v="0.84"/>
    <n v="55"/>
    <x v="1"/>
    <m/>
  </r>
  <r>
    <x v="6"/>
    <x v="39"/>
    <n v="2"/>
    <n v="0"/>
    <n v="2"/>
    <n v="0"/>
    <n v="0"/>
    <n v="0"/>
    <n v="1.67"/>
    <n v="56"/>
    <x v="1"/>
    <m/>
  </r>
  <r>
    <x v="6"/>
    <x v="40"/>
    <n v="2"/>
    <n v="0"/>
    <n v="2"/>
    <n v="0"/>
    <n v="0"/>
    <n v="0"/>
    <n v="1.67"/>
    <n v="55"/>
    <x v="1"/>
    <m/>
  </r>
  <r>
    <x v="6"/>
    <x v="41"/>
    <n v="3"/>
    <n v="0"/>
    <n v="3"/>
    <n v="0"/>
    <n v="0"/>
    <n v="0"/>
    <n v="2.5099999999999998"/>
    <n v="55"/>
    <x v="2"/>
    <m/>
  </r>
  <r>
    <x v="6"/>
    <x v="42"/>
    <n v="4"/>
    <n v="0"/>
    <n v="4"/>
    <n v="0"/>
    <n v="0"/>
    <n v="0"/>
    <n v="4.1900000000000004"/>
    <n v="56"/>
    <x v="2"/>
    <m/>
  </r>
  <r>
    <x v="6"/>
    <x v="43"/>
    <n v="4"/>
    <n v="0"/>
    <n v="4"/>
    <n v="0"/>
    <n v="0"/>
    <n v="0"/>
    <n v="4.1900000000000004"/>
    <n v="56"/>
    <x v="2"/>
    <m/>
  </r>
  <r>
    <x v="6"/>
    <x v="44"/>
    <n v="4"/>
    <n v="0"/>
    <n v="4"/>
    <n v="0"/>
    <n v="0"/>
    <n v="0"/>
    <n v="4.1900000000000004"/>
    <n v="56"/>
    <x v="2"/>
    <m/>
  </r>
  <r>
    <x v="6"/>
    <x v="45"/>
    <n v="4"/>
    <n v="0"/>
    <n v="4"/>
    <n v="0"/>
    <n v="0"/>
    <n v="0"/>
    <n v="4.1900000000000004"/>
    <n v="56"/>
    <x v="2"/>
    <m/>
  </r>
  <r>
    <x v="6"/>
    <x v="46"/>
    <n v="1"/>
    <n v="0"/>
    <n v="1"/>
    <n v="0"/>
    <n v="0"/>
    <n v="0"/>
    <n v="0.84"/>
    <n v="61"/>
    <x v="2"/>
    <m/>
  </r>
  <r>
    <x v="6"/>
    <x v="47"/>
    <n v="1"/>
    <n v="0"/>
    <n v="1"/>
    <n v="0"/>
    <n v="0"/>
    <n v="0"/>
    <n v="0.84"/>
    <n v="61"/>
    <x v="2"/>
    <m/>
  </r>
  <r>
    <x v="6"/>
    <x v="48"/>
    <n v="1"/>
    <n v="0"/>
    <n v="1"/>
    <n v="0"/>
    <n v="0"/>
    <n v="0"/>
    <n v="0.84"/>
    <n v="61"/>
    <x v="2"/>
    <m/>
  </r>
  <r>
    <x v="6"/>
    <x v="49"/>
    <n v="1"/>
    <n v="0"/>
    <n v="1"/>
    <n v="0"/>
    <n v="0"/>
    <n v="0"/>
    <n v="0.84"/>
    <n v="61"/>
    <x v="2"/>
    <m/>
  </r>
  <r>
    <x v="6"/>
    <x v="50"/>
    <n v="1"/>
    <n v="0"/>
    <n v="1"/>
    <n v="0"/>
    <n v="0"/>
    <n v="0"/>
    <n v="0.84"/>
    <n v="61"/>
    <x v="2"/>
    <m/>
  </r>
  <r>
    <x v="6"/>
    <x v="51"/>
    <n v="1"/>
    <n v="0"/>
    <n v="1"/>
    <n v="0"/>
    <n v="0"/>
    <n v="0"/>
    <n v="0.84"/>
    <n v="62"/>
    <x v="2"/>
    <m/>
  </r>
  <r>
    <x v="6"/>
    <x v="52"/>
    <n v="1"/>
    <n v="0"/>
    <n v="1"/>
    <n v="0"/>
    <n v="0"/>
    <n v="0"/>
    <n v="0.84"/>
    <n v="63"/>
    <x v="2"/>
    <m/>
  </r>
  <r>
    <x v="6"/>
    <x v="53"/>
    <n v="1"/>
    <n v="0"/>
    <n v="1"/>
    <n v="0"/>
    <n v="0"/>
    <n v="0"/>
    <n v="0.84"/>
    <n v="63"/>
    <x v="2"/>
    <m/>
  </r>
  <r>
    <x v="6"/>
    <x v="54"/>
    <n v="1"/>
    <n v="0"/>
    <n v="1"/>
    <n v="0"/>
    <n v="0"/>
    <n v="0"/>
    <n v="0.84"/>
    <n v="63"/>
    <x v="2"/>
    <m/>
  </r>
  <r>
    <x v="6"/>
    <x v="55"/>
    <n v="2"/>
    <n v="0"/>
    <n v="2"/>
    <n v="0"/>
    <n v="0"/>
    <n v="0"/>
    <n v="1.67"/>
    <n v="63"/>
    <x v="2"/>
    <m/>
  </r>
  <r>
    <x v="6"/>
    <x v="56"/>
    <n v="2"/>
    <n v="0"/>
    <n v="2"/>
    <n v="0"/>
    <n v="0"/>
    <n v="0"/>
    <n v="1.67"/>
    <n v="63"/>
    <x v="2"/>
    <m/>
  </r>
  <r>
    <x v="6"/>
    <x v="57"/>
    <n v="2"/>
    <n v="0"/>
    <n v="2"/>
    <n v="0"/>
    <n v="0"/>
    <n v="0"/>
    <n v="1.67"/>
    <n v="63"/>
    <x v="2"/>
    <m/>
  </r>
  <r>
    <x v="6"/>
    <x v="58"/>
    <n v="3"/>
    <n v="0"/>
    <n v="3"/>
    <n v="0"/>
    <n v="0"/>
    <n v="0"/>
    <n v="2.5099999999999998"/>
    <n v="63"/>
    <x v="2"/>
    <m/>
  </r>
  <r>
    <x v="7"/>
    <x v="8"/>
    <n v="6"/>
    <n v="0"/>
    <n v="6"/>
    <n v="0"/>
    <n v="0"/>
    <n v="0"/>
    <n v="0.11"/>
    <n v="0"/>
    <x v="0"/>
    <m/>
  </r>
  <r>
    <x v="7"/>
    <x v="9"/>
    <n v="8"/>
    <n v="0"/>
    <n v="8"/>
    <n v="0"/>
    <n v="0"/>
    <n v="0"/>
    <n v="0.16"/>
    <n v="0"/>
    <x v="0"/>
    <m/>
  </r>
  <r>
    <x v="7"/>
    <x v="10"/>
    <n v="8"/>
    <n v="0"/>
    <n v="8"/>
    <n v="0"/>
    <n v="0"/>
    <n v="0"/>
    <n v="0.15"/>
    <n v="0"/>
    <x v="1"/>
    <m/>
  </r>
  <r>
    <x v="7"/>
    <x v="11"/>
    <n v="10"/>
    <n v="0"/>
    <n v="10"/>
    <n v="0"/>
    <n v="0"/>
    <n v="0"/>
    <n v="0.18"/>
    <n v="0"/>
    <x v="1"/>
    <m/>
  </r>
  <r>
    <x v="7"/>
    <x v="12"/>
    <n v="13"/>
    <n v="0"/>
    <n v="13"/>
    <n v="0"/>
    <n v="0"/>
    <n v="0"/>
    <n v="0.23"/>
    <n v="0"/>
    <x v="1"/>
    <m/>
  </r>
  <r>
    <x v="7"/>
    <x v="13"/>
    <n v="28"/>
    <n v="0"/>
    <n v="28"/>
    <n v="0"/>
    <n v="0"/>
    <n v="0"/>
    <n v="0.49"/>
    <n v="0"/>
    <x v="1"/>
    <m/>
  </r>
  <r>
    <x v="7"/>
    <x v="14"/>
    <n v="23"/>
    <n v="0"/>
    <n v="23"/>
    <n v="0"/>
    <n v="0"/>
    <n v="0"/>
    <n v="0.39"/>
    <n v="0"/>
    <x v="1"/>
    <m/>
  </r>
  <r>
    <x v="7"/>
    <x v="15"/>
    <n v="25"/>
    <n v="0"/>
    <n v="25"/>
    <n v="0"/>
    <n v="0"/>
    <n v="0"/>
    <n v="0.43"/>
    <n v="0"/>
    <x v="1"/>
    <m/>
  </r>
  <r>
    <x v="7"/>
    <x v="16"/>
    <n v="41"/>
    <n v="0"/>
    <n v="41"/>
    <n v="0"/>
    <n v="0"/>
    <n v="0"/>
    <n v="0.69"/>
    <n v="2"/>
    <x v="1"/>
    <m/>
  </r>
  <r>
    <x v="7"/>
    <x v="17"/>
    <n v="95"/>
    <n v="0"/>
    <n v="95"/>
    <n v="0"/>
    <n v="0"/>
    <n v="0"/>
    <n v="1.56"/>
    <n v="4"/>
    <x v="1"/>
    <m/>
  </r>
  <r>
    <x v="7"/>
    <x v="18"/>
    <n v="154"/>
    <n v="0"/>
    <n v="154"/>
    <n v="0"/>
    <n v="0"/>
    <n v="0"/>
    <n v="2.48"/>
    <n v="0"/>
    <x v="1"/>
    <m/>
  </r>
  <r>
    <x v="7"/>
    <x v="19"/>
    <n v="270"/>
    <n v="0"/>
    <n v="270"/>
    <n v="0"/>
    <n v="0"/>
    <n v="0"/>
    <n v="4.2699999999999996"/>
    <n v="0"/>
    <x v="1"/>
    <m/>
  </r>
  <r>
    <x v="7"/>
    <x v="20"/>
    <n v="343"/>
    <n v="0"/>
    <n v="343"/>
    <n v="0"/>
    <n v="0"/>
    <n v="0"/>
    <n v="5.32"/>
    <n v="0"/>
    <x v="1"/>
    <m/>
  </r>
  <r>
    <x v="7"/>
    <x v="21"/>
    <n v="126"/>
    <n v="0"/>
    <n v="126"/>
    <n v="0"/>
    <n v="0"/>
    <n v="0"/>
    <n v="1.91"/>
    <n v="191"/>
    <x v="1"/>
    <m/>
  </r>
  <r>
    <x v="7"/>
    <x v="22"/>
    <n v="116"/>
    <n v="0"/>
    <n v="116"/>
    <n v="0"/>
    <n v="0"/>
    <n v="0"/>
    <n v="1.75"/>
    <n v="273"/>
    <x v="1"/>
    <m/>
  </r>
  <r>
    <x v="7"/>
    <x v="23"/>
    <n v="102"/>
    <n v="0"/>
    <n v="102"/>
    <n v="0"/>
    <n v="0"/>
    <n v="0"/>
    <n v="1.52"/>
    <n v="285"/>
    <x v="1"/>
    <m/>
  </r>
  <r>
    <x v="7"/>
    <x v="24"/>
    <n v="90"/>
    <n v="0"/>
    <n v="90"/>
    <n v="0"/>
    <n v="0"/>
    <n v="0"/>
    <n v="1.33"/>
    <n v="260"/>
    <x v="1"/>
    <m/>
  </r>
  <r>
    <x v="7"/>
    <x v="25"/>
    <n v="117"/>
    <n v="0"/>
    <n v="117"/>
    <n v="0"/>
    <n v="0"/>
    <n v="0"/>
    <n v="1.7"/>
    <n v="152"/>
    <x v="1"/>
    <m/>
  </r>
  <r>
    <x v="7"/>
    <x v="26"/>
    <n v="193"/>
    <n v="0"/>
    <n v="193"/>
    <n v="0"/>
    <n v="0"/>
    <n v="0"/>
    <n v="2.77"/>
    <n v="38"/>
    <x v="1"/>
    <m/>
  </r>
  <r>
    <x v="7"/>
    <x v="27"/>
    <n v="110"/>
    <n v="0"/>
    <n v="110"/>
    <n v="0"/>
    <n v="0"/>
    <n v="0"/>
    <n v="1.57"/>
    <n v="57"/>
    <x v="1"/>
    <m/>
  </r>
  <r>
    <x v="7"/>
    <x v="28"/>
    <n v="127"/>
    <n v="0"/>
    <n v="127"/>
    <n v="0"/>
    <n v="0"/>
    <n v="0"/>
    <n v="1.81"/>
    <n v="49"/>
    <x v="1"/>
    <m/>
  </r>
  <r>
    <x v="7"/>
    <x v="29"/>
    <n v="134"/>
    <n v="0"/>
    <n v="134"/>
    <n v="0"/>
    <n v="0"/>
    <n v="0"/>
    <n v="1.9"/>
    <n v="51"/>
    <x v="1"/>
    <m/>
  </r>
  <r>
    <x v="7"/>
    <x v="30"/>
    <n v="111"/>
    <n v="0"/>
    <n v="111"/>
    <n v="0"/>
    <n v="0"/>
    <n v="0"/>
    <n v="1.58"/>
    <n v="55"/>
    <x v="1"/>
    <m/>
  </r>
  <r>
    <x v="7"/>
    <x v="31"/>
    <n v="39"/>
    <n v="0"/>
    <n v="39"/>
    <n v="0"/>
    <n v="0"/>
    <n v="0"/>
    <n v="0.56000000000000005"/>
    <n v="47"/>
    <x v="1"/>
    <m/>
  </r>
  <r>
    <x v="7"/>
    <x v="32"/>
    <n v="29"/>
    <n v="0"/>
    <n v="29"/>
    <n v="0"/>
    <n v="0"/>
    <n v="0"/>
    <n v="0.42"/>
    <n v="24"/>
    <x v="1"/>
    <m/>
  </r>
  <r>
    <x v="7"/>
    <x v="33"/>
    <n v="80"/>
    <n v="0"/>
    <n v="80"/>
    <n v="0"/>
    <n v="0"/>
    <n v="0"/>
    <n v="1.1599999999999999"/>
    <n v="44"/>
    <x v="1"/>
    <m/>
  </r>
  <r>
    <x v="7"/>
    <x v="34"/>
    <n v="23"/>
    <n v="0"/>
    <n v="23"/>
    <n v="0"/>
    <n v="0"/>
    <n v="0"/>
    <n v="0.33"/>
    <n v="13"/>
    <x v="1"/>
    <m/>
  </r>
  <r>
    <x v="7"/>
    <x v="35"/>
    <n v="40"/>
    <n v="0"/>
    <n v="40"/>
    <n v="0"/>
    <n v="0"/>
    <n v="0"/>
    <n v="0.6"/>
    <n v="46"/>
    <x v="1"/>
    <m/>
  </r>
  <r>
    <x v="7"/>
    <x v="36"/>
    <n v="68"/>
    <n v="0"/>
    <n v="68"/>
    <n v="0"/>
    <n v="0"/>
    <n v="0"/>
    <n v="1.03"/>
    <n v="28"/>
    <x v="1"/>
    <m/>
  </r>
  <r>
    <x v="7"/>
    <x v="37"/>
    <n v="68"/>
    <n v="0"/>
    <n v="68"/>
    <n v="0"/>
    <n v="0"/>
    <n v="0"/>
    <n v="1.05"/>
    <n v="32"/>
    <x v="1"/>
    <m/>
  </r>
  <r>
    <x v="7"/>
    <x v="38"/>
    <n v="75"/>
    <n v="0"/>
    <n v="75"/>
    <n v="0"/>
    <n v="0"/>
    <n v="0"/>
    <n v="1.17"/>
    <n v="28"/>
    <x v="1"/>
    <m/>
  </r>
  <r>
    <x v="7"/>
    <x v="39"/>
    <n v="78"/>
    <n v="0"/>
    <n v="78"/>
    <n v="0"/>
    <n v="0"/>
    <n v="0"/>
    <n v="1.24"/>
    <n v="29"/>
    <x v="1"/>
    <m/>
  </r>
  <r>
    <x v="7"/>
    <x v="40"/>
    <n v="78"/>
    <n v="0"/>
    <n v="78"/>
    <n v="0"/>
    <n v="0"/>
    <n v="0"/>
    <n v="1.25"/>
    <n v="29"/>
    <x v="1"/>
    <m/>
  </r>
  <r>
    <x v="7"/>
    <x v="41"/>
    <n v="77"/>
    <n v="0"/>
    <n v="77"/>
    <n v="0"/>
    <n v="0"/>
    <n v="0"/>
    <n v="1.24"/>
    <n v="31"/>
    <x v="2"/>
    <m/>
  </r>
  <r>
    <x v="7"/>
    <x v="42"/>
    <n v="73"/>
    <n v="0"/>
    <n v="73"/>
    <n v="0"/>
    <n v="0"/>
    <n v="0"/>
    <n v="1.1599999999999999"/>
    <n v="32"/>
    <x v="2"/>
    <m/>
  </r>
  <r>
    <x v="7"/>
    <x v="43"/>
    <n v="72"/>
    <n v="0"/>
    <n v="72"/>
    <n v="0"/>
    <n v="0"/>
    <n v="0"/>
    <n v="1.1299999999999999"/>
    <n v="32"/>
    <x v="2"/>
    <m/>
  </r>
  <r>
    <x v="7"/>
    <x v="44"/>
    <n v="74"/>
    <n v="0"/>
    <n v="74"/>
    <n v="0"/>
    <n v="0"/>
    <n v="0"/>
    <n v="1.1299999999999999"/>
    <n v="34"/>
    <x v="2"/>
    <m/>
  </r>
  <r>
    <x v="7"/>
    <x v="45"/>
    <n v="73"/>
    <n v="0"/>
    <n v="73"/>
    <n v="0"/>
    <n v="0"/>
    <n v="0"/>
    <n v="1.0900000000000001"/>
    <n v="38"/>
    <x v="2"/>
    <m/>
  </r>
  <r>
    <x v="7"/>
    <x v="46"/>
    <n v="75"/>
    <n v="0"/>
    <n v="75"/>
    <n v="0"/>
    <n v="0"/>
    <n v="0"/>
    <n v="1.1000000000000001"/>
    <n v="38"/>
    <x v="2"/>
    <m/>
  </r>
  <r>
    <x v="7"/>
    <x v="47"/>
    <n v="80"/>
    <n v="0"/>
    <n v="80"/>
    <n v="0"/>
    <n v="0"/>
    <n v="0"/>
    <n v="1.1299999999999999"/>
    <n v="38"/>
    <x v="2"/>
    <m/>
  </r>
  <r>
    <x v="7"/>
    <x v="48"/>
    <n v="84"/>
    <n v="0"/>
    <n v="84"/>
    <n v="0"/>
    <n v="0"/>
    <n v="0"/>
    <n v="1.1599999999999999"/>
    <n v="39"/>
    <x v="2"/>
    <m/>
  </r>
  <r>
    <x v="7"/>
    <x v="49"/>
    <n v="87"/>
    <n v="0"/>
    <n v="87"/>
    <n v="0"/>
    <n v="0"/>
    <n v="0"/>
    <n v="1.17"/>
    <n v="39"/>
    <x v="2"/>
    <m/>
  </r>
  <r>
    <x v="7"/>
    <x v="50"/>
    <n v="90"/>
    <n v="0"/>
    <n v="90"/>
    <n v="0"/>
    <n v="0"/>
    <n v="0"/>
    <n v="1.19"/>
    <n v="40"/>
    <x v="2"/>
    <m/>
  </r>
  <r>
    <x v="7"/>
    <x v="51"/>
    <n v="94"/>
    <n v="0"/>
    <n v="94"/>
    <n v="0"/>
    <n v="0"/>
    <n v="0"/>
    <n v="1.21"/>
    <n v="41"/>
    <x v="2"/>
    <m/>
  </r>
  <r>
    <x v="7"/>
    <x v="52"/>
    <n v="95"/>
    <n v="0"/>
    <n v="95"/>
    <n v="0"/>
    <n v="0"/>
    <n v="0"/>
    <n v="1.2"/>
    <n v="40"/>
    <x v="2"/>
    <m/>
  </r>
  <r>
    <x v="7"/>
    <x v="53"/>
    <n v="101"/>
    <n v="0"/>
    <n v="101"/>
    <n v="0"/>
    <n v="0"/>
    <n v="0"/>
    <n v="1.26"/>
    <n v="44"/>
    <x v="2"/>
    <m/>
  </r>
  <r>
    <x v="7"/>
    <x v="54"/>
    <n v="110"/>
    <n v="0"/>
    <n v="110"/>
    <n v="0"/>
    <n v="0"/>
    <n v="0"/>
    <n v="1.34"/>
    <n v="43"/>
    <x v="2"/>
    <m/>
  </r>
  <r>
    <x v="7"/>
    <x v="55"/>
    <n v="115"/>
    <n v="0"/>
    <n v="115"/>
    <n v="0"/>
    <n v="0"/>
    <n v="0"/>
    <n v="1.38"/>
    <n v="44"/>
    <x v="2"/>
    <m/>
  </r>
  <r>
    <x v="7"/>
    <x v="56"/>
    <n v="117"/>
    <n v="0"/>
    <n v="117"/>
    <n v="0"/>
    <n v="0"/>
    <n v="0"/>
    <n v="1.4"/>
    <n v="44"/>
    <x v="2"/>
    <m/>
  </r>
  <r>
    <x v="7"/>
    <x v="57"/>
    <n v="121"/>
    <n v="0"/>
    <n v="121"/>
    <n v="0"/>
    <n v="0"/>
    <n v="0"/>
    <n v="1.43"/>
    <n v="44"/>
    <x v="2"/>
    <m/>
  </r>
  <r>
    <x v="7"/>
    <x v="58"/>
    <n v="128"/>
    <n v="0"/>
    <n v="128"/>
    <n v="0"/>
    <n v="0"/>
    <n v="0"/>
    <n v="1.52"/>
    <n v="45"/>
    <x v="2"/>
    <m/>
  </r>
  <r>
    <x v="7"/>
    <x v="59"/>
    <n v="131"/>
    <n v="0"/>
    <n v="131"/>
    <n v="0"/>
    <n v="0"/>
    <n v="0"/>
    <n v="1.54"/>
    <n v="46"/>
    <x v="2"/>
    <m/>
  </r>
  <r>
    <x v="7"/>
    <x v="60"/>
    <n v="139"/>
    <n v="0"/>
    <n v="139"/>
    <n v="0"/>
    <n v="0"/>
    <n v="0"/>
    <n v="1.61"/>
    <n v="47"/>
    <x v="2"/>
    <m/>
  </r>
  <r>
    <x v="7"/>
    <x v="61"/>
    <n v="143"/>
    <n v="0"/>
    <n v="143"/>
    <n v="0"/>
    <n v="0"/>
    <n v="0"/>
    <n v="1.64"/>
    <n v="39"/>
    <x v="2"/>
    <m/>
  </r>
  <r>
    <x v="7"/>
    <x v="62"/>
    <n v="140"/>
    <n v="0"/>
    <n v="140"/>
    <n v="0"/>
    <n v="0"/>
    <n v="0"/>
    <n v="1.59"/>
    <n v="41"/>
    <x v="2"/>
    <m/>
  </r>
  <r>
    <x v="7"/>
    <x v="63"/>
    <n v="143"/>
    <n v="0"/>
    <n v="143"/>
    <n v="0"/>
    <n v="0"/>
    <n v="0"/>
    <n v="1.61"/>
    <n v="42"/>
    <x v="2"/>
    <m/>
  </r>
  <r>
    <x v="7"/>
    <x v="64"/>
    <n v="143"/>
    <n v="0"/>
    <n v="143"/>
    <n v="0"/>
    <n v="0"/>
    <n v="0"/>
    <n v="1.59"/>
    <n v="42"/>
    <x v="2"/>
    <m/>
  </r>
  <r>
    <x v="7"/>
    <x v="65"/>
    <n v="145"/>
    <n v="0"/>
    <n v="145"/>
    <n v="0"/>
    <n v="0"/>
    <n v="0"/>
    <n v="1.59"/>
    <n v="44"/>
    <x v="2"/>
    <m/>
  </r>
  <r>
    <x v="8"/>
    <x v="105"/>
    <n v="296"/>
    <n v="296"/>
    <n v="0"/>
    <n v="0"/>
    <n v="0"/>
    <s v="."/>
    <s v="."/>
    <n v="0"/>
    <x v="0"/>
    <m/>
  </r>
  <r>
    <x v="8"/>
    <x v="106"/>
    <n v="243"/>
    <n v="243"/>
    <n v="0"/>
    <n v="0"/>
    <n v="0"/>
    <s v="."/>
    <s v="."/>
    <n v="0"/>
    <x v="0"/>
    <m/>
  </r>
  <r>
    <x v="8"/>
    <x v="107"/>
    <n v="479"/>
    <n v="479"/>
    <n v="0"/>
    <n v="0"/>
    <n v="0"/>
    <s v="."/>
    <s v="."/>
    <n v="0"/>
    <x v="0"/>
    <m/>
  </r>
  <r>
    <x v="8"/>
    <x v="108"/>
    <n v="374"/>
    <n v="374"/>
    <n v="0"/>
    <n v="0"/>
    <n v="0"/>
    <s v="."/>
    <s v="."/>
    <n v="0"/>
    <x v="0"/>
    <m/>
  </r>
  <r>
    <x v="8"/>
    <x v="109"/>
    <n v="256"/>
    <n v="256"/>
    <n v="0"/>
    <n v="0"/>
    <n v="0"/>
    <s v="."/>
    <s v="."/>
    <n v="0"/>
    <x v="0"/>
    <m/>
  </r>
  <r>
    <x v="8"/>
    <x v="110"/>
    <n v="378"/>
    <n v="378"/>
    <n v="0"/>
    <n v="0"/>
    <n v="0"/>
    <s v="."/>
    <s v="."/>
    <n v="0"/>
    <x v="0"/>
    <m/>
  </r>
  <r>
    <x v="8"/>
    <x v="111"/>
    <n v="424"/>
    <n v="424"/>
    <n v="0"/>
    <n v="0"/>
    <n v="0"/>
    <s v="."/>
    <s v="."/>
    <n v="0"/>
    <x v="0"/>
    <m/>
  </r>
  <r>
    <x v="8"/>
    <x v="112"/>
    <n v="544"/>
    <n v="544"/>
    <n v="0"/>
    <n v="0"/>
    <n v="0"/>
    <s v="."/>
    <s v="."/>
    <n v="0"/>
    <x v="0"/>
    <m/>
  </r>
  <r>
    <x v="8"/>
    <x v="113"/>
    <n v="618"/>
    <n v="618"/>
    <n v="0"/>
    <n v="0"/>
    <n v="0"/>
    <s v="."/>
    <s v="."/>
    <n v="0"/>
    <x v="0"/>
    <m/>
  </r>
  <r>
    <x v="8"/>
    <x v="114"/>
    <n v="629"/>
    <n v="629"/>
    <n v="0"/>
    <n v="0"/>
    <n v="0"/>
    <s v="."/>
    <s v="."/>
    <n v="0"/>
    <x v="0"/>
    <m/>
  </r>
  <r>
    <x v="8"/>
    <x v="115"/>
    <n v="568"/>
    <n v="568"/>
    <n v="0"/>
    <n v="0"/>
    <n v="0"/>
    <s v="."/>
    <s v="."/>
    <n v="0"/>
    <x v="0"/>
    <m/>
  </r>
  <r>
    <x v="8"/>
    <x v="116"/>
    <n v="641"/>
    <n v="641"/>
    <n v="0"/>
    <n v="0"/>
    <n v="0"/>
    <s v="."/>
    <s v="."/>
    <n v="0"/>
    <x v="0"/>
    <m/>
  </r>
  <r>
    <x v="8"/>
    <x v="117"/>
    <n v="797"/>
    <n v="797"/>
    <n v="0"/>
    <n v="0"/>
    <n v="0"/>
    <s v="."/>
    <s v="."/>
    <n v="0"/>
    <x v="0"/>
    <m/>
  </r>
  <r>
    <x v="8"/>
    <x v="82"/>
    <n v="565"/>
    <n v="565"/>
    <n v="0"/>
    <n v="0"/>
    <n v="0"/>
    <s v="."/>
    <s v="."/>
    <n v="0"/>
    <x v="0"/>
    <m/>
  </r>
  <r>
    <x v="8"/>
    <x v="83"/>
    <n v="680"/>
    <n v="680"/>
    <n v="0"/>
    <n v="0"/>
    <n v="0"/>
    <s v="."/>
    <s v="."/>
    <n v="0"/>
    <x v="0"/>
    <m/>
  </r>
  <r>
    <x v="8"/>
    <x v="84"/>
    <n v="768"/>
    <n v="768"/>
    <n v="0"/>
    <n v="0"/>
    <n v="0"/>
    <s v="."/>
    <s v="."/>
    <n v="0"/>
    <x v="0"/>
    <m/>
  </r>
  <r>
    <x v="8"/>
    <x v="85"/>
    <n v="781"/>
    <n v="781"/>
    <n v="0"/>
    <n v="0"/>
    <n v="0"/>
    <s v="."/>
    <s v="."/>
    <n v="0"/>
    <x v="0"/>
    <m/>
  </r>
  <r>
    <x v="8"/>
    <x v="86"/>
    <n v="1036"/>
    <n v="1036"/>
    <n v="0"/>
    <n v="0"/>
    <n v="0"/>
    <s v="."/>
    <s v="."/>
    <n v="0"/>
    <x v="0"/>
    <m/>
  </r>
  <r>
    <x v="8"/>
    <x v="87"/>
    <n v="1087"/>
    <n v="1087"/>
    <n v="0"/>
    <n v="0"/>
    <n v="0"/>
    <s v="."/>
    <s v="."/>
    <n v="0"/>
    <x v="0"/>
    <m/>
  </r>
  <r>
    <x v="8"/>
    <x v="118"/>
    <n v="1707"/>
    <n v="1707"/>
    <n v="0"/>
    <n v="0"/>
    <n v="0"/>
    <s v="."/>
    <s v="."/>
    <n v="0"/>
    <x v="0"/>
    <m/>
  </r>
  <r>
    <x v="8"/>
    <x v="119"/>
    <n v="1707"/>
    <n v="1707"/>
    <n v="0"/>
    <n v="0"/>
    <n v="0"/>
    <s v="."/>
    <s v="."/>
    <n v="0"/>
    <x v="0"/>
    <m/>
  </r>
  <r>
    <x v="8"/>
    <x v="120"/>
    <n v="2079"/>
    <n v="2077"/>
    <n v="2"/>
    <n v="0"/>
    <n v="0"/>
    <s v="."/>
    <s v="."/>
    <n v="0"/>
    <x v="0"/>
    <m/>
  </r>
  <r>
    <x v="8"/>
    <x v="121"/>
    <n v="1620"/>
    <n v="1618"/>
    <n v="3"/>
    <n v="0"/>
    <n v="0"/>
    <s v="."/>
    <s v="."/>
    <n v="0"/>
    <x v="0"/>
    <m/>
  </r>
  <r>
    <x v="8"/>
    <x v="122"/>
    <n v="2431"/>
    <n v="2429"/>
    <n v="3"/>
    <n v="0"/>
    <n v="0"/>
    <s v="."/>
    <s v="."/>
    <n v="0"/>
    <x v="0"/>
    <m/>
  </r>
  <r>
    <x v="8"/>
    <x v="123"/>
    <n v="2714"/>
    <n v="2712"/>
    <n v="2"/>
    <n v="0"/>
    <n v="0"/>
    <s v="."/>
    <s v="."/>
    <n v="0"/>
    <x v="0"/>
    <m/>
  </r>
  <r>
    <x v="8"/>
    <x v="124"/>
    <n v="2587"/>
    <n v="2581"/>
    <n v="6"/>
    <n v="0"/>
    <n v="0"/>
    <s v="."/>
    <s v="."/>
    <n v="0"/>
    <x v="0"/>
    <m/>
  </r>
  <r>
    <x v="8"/>
    <x v="125"/>
    <n v="2769"/>
    <n v="2752"/>
    <n v="16"/>
    <n v="0"/>
    <n v="0"/>
    <s v="."/>
    <s v="."/>
    <n v="0"/>
    <x v="0"/>
    <m/>
  </r>
  <r>
    <x v="8"/>
    <x v="126"/>
    <n v="2367"/>
    <n v="2332"/>
    <n v="33"/>
    <n v="1"/>
    <n v="0"/>
    <s v="."/>
    <s v="."/>
    <n v="0"/>
    <x v="0"/>
    <m/>
  </r>
  <r>
    <x v="8"/>
    <x v="127"/>
    <n v="1894"/>
    <n v="1828"/>
    <n v="62"/>
    <n v="3"/>
    <n v="0"/>
    <s v="."/>
    <s v="."/>
    <n v="0"/>
    <x v="0"/>
    <m/>
  </r>
  <r>
    <x v="8"/>
    <x v="88"/>
    <n v="1361"/>
    <n v="1251"/>
    <n v="105"/>
    <n v="4"/>
    <n v="0"/>
    <s v="."/>
    <s v="."/>
    <n v="0"/>
    <x v="0"/>
    <m/>
  </r>
  <r>
    <x v="8"/>
    <x v="89"/>
    <n v="609"/>
    <n v="454"/>
    <n v="148"/>
    <n v="7"/>
    <n v="0"/>
    <s v="."/>
    <s v="."/>
    <n v="0"/>
    <x v="0"/>
    <m/>
  </r>
  <r>
    <x v="8"/>
    <x v="90"/>
    <n v="688"/>
    <n v="516"/>
    <n v="164"/>
    <n v="8"/>
    <n v="0"/>
    <s v="."/>
    <s v="."/>
    <n v="0"/>
    <x v="0"/>
    <m/>
  </r>
  <r>
    <x v="8"/>
    <x v="91"/>
    <n v="1017"/>
    <n v="847"/>
    <n v="162"/>
    <n v="8"/>
    <n v="0"/>
    <s v="."/>
    <s v="."/>
    <n v="0"/>
    <x v="0"/>
    <m/>
  </r>
  <r>
    <x v="8"/>
    <x v="92"/>
    <n v="1608"/>
    <n v="1398"/>
    <n v="200"/>
    <n v="10"/>
    <n v="0"/>
    <s v="."/>
    <s v="."/>
    <n v="0"/>
    <x v="0"/>
    <m/>
  </r>
  <r>
    <x v="8"/>
    <x v="93"/>
    <n v="1512"/>
    <n v="1246"/>
    <n v="253"/>
    <n v="13"/>
    <n v="0"/>
    <s v="."/>
    <s v="."/>
    <n v="0"/>
    <x v="0"/>
    <m/>
  </r>
  <r>
    <x v="8"/>
    <x v="94"/>
    <n v="1992"/>
    <n v="1608"/>
    <n v="368"/>
    <n v="17"/>
    <n v="0"/>
    <s v="."/>
    <s v="."/>
    <n v="0"/>
    <x v="0"/>
    <m/>
  </r>
  <r>
    <x v="8"/>
    <x v="95"/>
    <n v="2305"/>
    <n v="1867"/>
    <n v="416"/>
    <n v="21"/>
    <n v="0"/>
    <s v="."/>
    <s v="."/>
    <n v="0"/>
    <x v="0"/>
    <m/>
  </r>
  <r>
    <x v="8"/>
    <x v="96"/>
    <n v="2991"/>
    <n v="2389"/>
    <n v="567"/>
    <n v="35"/>
    <n v="0"/>
    <s v="."/>
    <s v="."/>
    <n v="0"/>
    <x v="0"/>
    <m/>
  </r>
  <r>
    <x v="8"/>
    <x v="97"/>
    <n v="3067"/>
    <n v="2279"/>
    <n v="743"/>
    <n v="45"/>
    <n v="0"/>
    <s v="."/>
    <s v="."/>
    <n v="0"/>
    <x v="0"/>
    <m/>
  </r>
  <r>
    <x v="8"/>
    <x v="98"/>
    <n v="3073"/>
    <n v="2033"/>
    <n v="959"/>
    <n v="80"/>
    <n v="0"/>
    <s v="."/>
    <s v="."/>
    <n v="0"/>
    <x v="0"/>
    <m/>
  </r>
  <r>
    <x v="8"/>
    <x v="99"/>
    <n v="3650"/>
    <n v="2526"/>
    <n v="1052"/>
    <n v="71"/>
    <n v="0"/>
    <s v="."/>
    <s v="."/>
    <n v="0"/>
    <x v="0"/>
    <m/>
  </r>
  <r>
    <x v="8"/>
    <x v="100"/>
    <n v="3477"/>
    <n v="2261"/>
    <n v="1103"/>
    <n v="81"/>
    <n v="32"/>
    <s v="."/>
    <s v="."/>
    <n v="0"/>
    <x v="0"/>
    <m/>
  </r>
  <r>
    <x v="8"/>
    <x v="101"/>
    <n v="3584"/>
    <n v="2271"/>
    <n v="1140"/>
    <n v="125"/>
    <n v="48"/>
    <s v="."/>
    <s v="."/>
    <n v="0"/>
    <x v="0"/>
    <m/>
  </r>
  <r>
    <x v="8"/>
    <x v="102"/>
    <n v="3485"/>
    <n v="2216"/>
    <n v="1093"/>
    <n v="124"/>
    <n v="52"/>
    <s v="."/>
    <s v="."/>
    <n v="0"/>
    <x v="0"/>
    <m/>
  </r>
  <r>
    <x v="8"/>
    <x v="103"/>
    <n v="3506"/>
    <n v="1896"/>
    <n v="1383"/>
    <n v="154"/>
    <n v="73"/>
    <s v="."/>
    <s v="."/>
    <n v="0"/>
    <x v="0"/>
    <m/>
  </r>
  <r>
    <x v="8"/>
    <x v="104"/>
    <n v="3576"/>
    <n v="1728"/>
    <n v="1570"/>
    <n v="210"/>
    <n v="68"/>
    <s v="."/>
    <s v="."/>
    <n v="0"/>
    <x v="0"/>
    <m/>
  </r>
  <r>
    <x v="8"/>
    <x v="66"/>
    <n v="3612"/>
    <n v="1626"/>
    <n v="1633"/>
    <n v="282"/>
    <n v="70"/>
    <s v="."/>
    <s v="."/>
    <n v="0"/>
    <x v="0"/>
    <m/>
  </r>
  <r>
    <x v="8"/>
    <x v="67"/>
    <n v="3887"/>
    <n v="1796"/>
    <n v="1673"/>
    <n v="341"/>
    <n v="77"/>
    <s v="."/>
    <s v="."/>
    <n v="0"/>
    <x v="0"/>
    <m/>
  </r>
  <r>
    <x v="8"/>
    <x v="68"/>
    <n v="3821"/>
    <n v="1729"/>
    <n v="1705"/>
    <n v="288"/>
    <n v="98"/>
    <s v="."/>
    <s v="."/>
    <n v="0"/>
    <x v="0"/>
    <m/>
  </r>
  <r>
    <x v="8"/>
    <x v="69"/>
    <n v="4121"/>
    <n v="1907"/>
    <n v="1852"/>
    <n v="249"/>
    <n v="113"/>
    <s v="."/>
    <s v="."/>
    <n v="0"/>
    <x v="0"/>
    <m/>
  </r>
  <r>
    <x v="8"/>
    <x v="70"/>
    <n v="4562"/>
    <n v="2227"/>
    <n v="1959"/>
    <n v="236"/>
    <n v="141"/>
    <s v="."/>
    <s v="."/>
    <n v="0"/>
    <x v="0"/>
    <m/>
  </r>
  <r>
    <x v="8"/>
    <x v="71"/>
    <n v="4463"/>
    <n v="2018"/>
    <n v="2046"/>
    <n v="229"/>
    <n v="169"/>
    <s v="."/>
    <s v="."/>
    <n v="0"/>
    <x v="0"/>
    <m/>
  </r>
  <r>
    <x v="8"/>
    <x v="72"/>
    <n v="4744"/>
    <n v="2119"/>
    <n v="2230"/>
    <n v="242"/>
    <n v="153"/>
    <s v="."/>
    <s v="."/>
    <n v="0"/>
    <x v="0"/>
    <m/>
  </r>
  <r>
    <x v="8"/>
    <x v="73"/>
    <n v="4331"/>
    <n v="1465"/>
    <n v="2468"/>
    <n v="250"/>
    <n v="147"/>
    <s v="."/>
    <s v="."/>
    <n v="0"/>
    <x v="0"/>
    <m/>
  </r>
  <r>
    <x v="8"/>
    <x v="74"/>
    <n v="3806"/>
    <n v="733"/>
    <n v="2637"/>
    <n v="277"/>
    <n v="159"/>
    <s v="."/>
    <s v="."/>
    <n v="0"/>
    <x v="0"/>
    <m/>
  </r>
  <r>
    <x v="8"/>
    <x v="75"/>
    <n v="3680"/>
    <n v="378"/>
    <n v="2840"/>
    <n v="315"/>
    <n v="146"/>
    <s v="."/>
    <s v="."/>
    <n v="0"/>
    <x v="0"/>
    <m/>
  </r>
  <r>
    <x v="8"/>
    <x v="76"/>
    <n v="3843"/>
    <n v="423"/>
    <n v="2975"/>
    <n v="316"/>
    <n v="130"/>
    <s v="."/>
    <s v="."/>
    <n v="0"/>
    <x v="0"/>
    <m/>
  </r>
  <r>
    <x v="8"/>
    <x v="77"/>
    <n v="3809"/>
    <n v="450"/>
    <n v="2903"/>
    <n v="309"/>
    <n v="147"/>
    <s v="."/>
    <s v="."/>
    <n v="0"/>
    <x v="0"/>
    <m/>
  </r>
  <r>
    <x v="8"/>
    <x v="78"/>
    <n v="3731"/>
    <n v="558"/>
    <n v="2741"/>
    <n v="284"/>
    <n v="148"/>
    <s v="."/>
    <s v="."/>
    <n v="0"/>
    <x v="0"/>
    <m/>
  </r>
  <r>
    <x v="8"/>
    <x v="79"/>
    <n v="3741"/>
    <n v="830"/>
    <n v="2492"/>
    <n v="264"/>
    <n v="155"/>
    <s v="."/>
    <s v="."/>
    <n v="0"/>
    <x v="0"/>
    <m/>
  </r>
  <r>
    <x v="8"/>
    <x v="80"/>
    <n v="3963"/>
    <n v="888"/>
    <n v="2617"/>
    <n v="272"/>
    <n v="185"/>
    <s v="."/>
    <s v="."/>
    <n v="0"/>
    <x v="0"/>
    <m/>
  </r>
  <r>
    <x v="8"/>
    <x v="81"/>
    <n v="4748"/>
    <n v="1587"/>
    <n v="2782"/>
    <n v="209"/>
    <n v="170"/>
    <s v="."/>
    <s v="."/>
    <n v="0"/>
    <x v="0"/>
    <m/>
  </r>
  <r>
    <x v="8"/>
    <x v="0"/>
    <n v="4195"/>
    <n v="982"/>
    <n v="2706"/>
    <n v="310"/>
    <n v="197"/>
    <s v="."/>
    <s v="."/>
    <n v="0"/>
    <x v="0"/>
    <m/>
  </r>
  <r>
    <x v="8"/>
    <x v="1"/>
    <n v="8168"/>
    <n v="972"/>
    <n v="6982"/>
    <n v="0"/>
    <n v="214"/>
    <n v="0"/>
    <n v="0.48"/>
    <n v="124"/>
    <x v="0"/>
    <m/>
  </r>
  <r>
    <x v="8"/>
    <x v="2"/>
    <n v="9544"/>
    <n v="1493"/>
    <n v="7452"/>
    <n v="387"/>
    <n v="212"/>
    <n v="0"/>
    <n v="0.55000000000000004"/>
    <n v="127"/>
    <x v="0"/>
    <m/>
  </r>
  <r>
    <x v="8"/>
    <x v="3"/>
    <n v="9853"/>
    <n v="1230"/>
    <n v="7993"/>
    <n v="419"/>
    <n v="211"/>
    <n v="0"/>
    <n v="0.55000000000000004"/>
    <n v="110"/>
    <x v="0"/>
    <m/>
  </r>
  <r>
    <x v="8"/>
    <x v="4"/>
    <n v="9591"/>
    <n v="850"/>
    <n v="8190"/>
    <n v="326"/>
    <n v="225"/>
    <n v="0"/>
    <n v="0.53"/>
    <n v="169"/>
    <x v="0"/>
    <m/>
  </r>
  <r>
    <x v="8"/>
    <x v="5"/>
    <n v="10032"/>
    <n v="1016"/>
    <n v="8455"/>
    <n v="330"/>
    <n v="232"/>
    <n v="0"/>
    <n v="0.54"/>
    <n v="186"/>
    <x v="0"/>
    <m/>
  </r>
  <r>
    <x v="8"/>
    <x v="6"/>
    <n v="10799"/>
    <n v="876"/>
    <n v="9334"/>
    <n v="335"/>
    <n v="254"/>
    <n v="0"/>
    <n v="0.56999999999999995"/>
    <n v="188"/>
    <x v="0"/>
    <m/>
  </r>
  <r>
    <x v="8"/>
    <x v="7"/>
    <n v="12092"/>
    <n v="1041"/>
    <n v="10414"/>
    <n v="356"/>
    <n v="281"/>
    <n v="0"/>
    <n v="0.63"/>
    <n v="197"/>
    <x v="0"/>
    <m/>
  </r>
  <r>
    <x v="8"/>
    <x v="8"/>
    <n v="12996"/>
    <n v="917"/>
    <n v="11359"/>
    <n v="398"/>
    <n v="322"/>
    <n v="0"/>
    <n v="0.66"/>
    <n v="214"/>
    <x v="0"/>
    <m/>
  </r>
  <r>
    <x v="8"/>
    <x v="9"/>
    <n v="12064"/>
    <n v="1032"/>
    <n v="10292"/>
    <n v="404"/>
    <n v="336"/>
    <n v="0"/>
    <n v="0.6"/>
    <n v="231"/>
    <x v="0"/>
    <m/>
  </r>
  <r>
    <x v="8"/>
    <x v="10"/>
    <n v="13362"/>
    <n v="1018"/>
    <n v="11620"/>
    <n v="402"/>
    <n v="322"/>
    <n v="0"/>
    <n v="0.66"/>
    <n v="222"/>
    <x v="1"/>
    <m/>
  </r>
  <r>
    <x v="8"/>
    <x v="11"/>
    <n v="13312"/>
    <n v="1066"/>
    <n v="11242"/>
    <n v="645"/>
    <n v="359"/>
    <n v="0"/>
    <n v="0.65"/>
    <n v="211"/>
    <x v="1"/>
    <m/>
  </r>
  <r>
    <x v="8"/>
    <x v="12"/>
    <n v="13957"/>
    <n v="966"/>
    <n v="11496"/>
    <n v="1100"/>
    <n v="395"/>
    <n v="0"/>
    <n v="0.67"/>
    <n v="241"/>
    <x v="1"/>
    <m/>
  </r>
  <r>
    <x v="8"/>
    <x v="13"/>
    <n v="14643"/>
    <n v="548"/>
    <n v="12303"/>
    <n v="1394"/>
    <n v="398"/>
    <n v="0"/>
    <n v="0.69"/>
    <n v="211"/>
    <x v="1"/>
    <m/>
  </r>
  <r>
    <x v="8"/>
    <x v="14"/>
    <n v="13658"/>
    <n v="629"/>
    <n v="11093"/>
    <n v="1591"/>
    <n v="345"/>
    <n v="0"/>
    <n v="0.63"/>
    <n v="315"/>
    <x v="1"/>
    <m/>
  </r>
  <r>
    <x v="8"/>
    <x v="15"/>
    <n v="15197"/>
    <n v="698"/>
    <n v="12339"/>
    <n v="1765"/>
    <n v="396"/>
    <n v="0"/>
    <n v="0.69"/>
    <n v="268"/>
    <x v="1"/>
    <m/>
  </r>
  <r>
    <x v="8"/>
    <x v="16"/>
    <n v="16053"/>
    <n v="710"/>
    <n v="12916"/>
    <n v="1978"/>
    <n v="449"/>
    <n v="0"/>
    <n v="0.72"/>
    <n v="333"/>
    <x v="1"/>
    <m/>
  </r>
  <r>
    <x v="8"/>
    <x v="17"/>
    <n v="17218"/>
    <n v="706"/>
    <n v="13256"/>
    <n v="2142"/>
    <n v="474"/>
    <n v="640"/>
    <n v="0.76"/>
    <n v="370"/>
    <x v="1"/>
    <m/>
  </r>
  <r>
    <x v="8"/>
    <x v="18"/>
    <n v="17874"/>
    <n v="802"/>
    <n v="13584"/>
    <n v="2240"/>
    <n v="483"/>
    <n v="763"/>
    <n v="0.78"/>
    <n v="363"/>
    <x v="1"/>
    <m/>
  </r>
  <r>
    <x v="8"/>
    <x v="19"/>
    <n v="18839"/>
    <n v="646"/>
    <n v="14345"/>
    <n v="2495"/>
    <n v="568"/>
    <n v="785"/>
    <n v="0.81"/>
    <n v="368"/>
    <x v="1"/>
    <m/>
  </r>
  <r>
    <x v="8"/>
    <x v="20"/>
    <n v="21088"/>
    <n v="707"/>
    <n v="16532"/>
    <n v="2485"/>
    <n v="591"/>
    <n v="773"/>
    <n v="0.89"/>
    <n v="338"/>
    <x v="1"/>
    <m/>
  </r>
  <r>
    <x v="8"/>
    <x v="21"/>
    <n v="22562"/>
    <n v="897"/>
    <n v="17447"/>
    <n v="2806"/>
    <n v="645"/>
    <n v="767"/>
    <n v="0.94"/>
    <n v="390"/>
    <x v="1"/>
    <m/>
  </r>
  <r>
    <x v="8"/>
    <x v="22"/>
    <n v="24254"/>
    <n v="799"/>
    <n v="18919"/>
    <n v="3008"/>
    <n v="752"/>
    <n v="776"/>
    <n v="1"/>
    <n v="512"/>
    <x v="1"/>
    <m/>
  </r>
  <r>
    <x v="8"/>
    <x v="23"/>
    <n v="24586"/>
    <n v="780"/>
    <n v="18913"/>
    <n v="3403"/>
    <n v="741"/>
    <n v="749"/>
    <n v="0.99"/>
    <n v="207"/>
    <x v="1"/>
    <m/>
  </r>
  <r>
    <x v="8"/>
    <x v="24"/>
    <n v="25652"/>
    <n v="786"/>
    <n v="19435"/>
    <n v="3872"/>
    <n v="705"/>
    <n v="854"/>
    <n v="1.02"/>
    <n v="128"/>
    <x v="1"/>
    <m/>
  </r>
  <r>
    <x v="8"/>
    <x v="25"/>
    <n v="26062"/>
    <n v="919"/>
    <n v="19501"/>
    <n v="4073"/>
    <n v="733"/>
    <n v="836"/>
    <n v="1.02"/>
    <n v="119"/>
    <x v="1"/>
    <m/>
  </r>
  <r>
    <x v="8"/>
    <x v="26"/>
    <n v="25888"/>
    <n v="981"/>
    <n v="18808"/>
    <n v="4291"/>
    <n v="743"/>
    <n v="1065"/>
    <n v="0.99"/>
    <n v="82"/>
    <x v="1"/>
    <m/>
  </r>
  <r>
    <x v="8"/>
    <x v="27"/>
    <n v="27212"/>
    <n v="884"/>
    <n v="19614"/>
    <n v="4494"/>
    <n v="777"/>
    <n v="1442"/>
    <n v="1.03"/>
    <n v="161"/>
    <x v="1"/>
    <m/>
  </r>
  <r>
    <x v="8"/>
    <x v="28"/>
    <n v="27486"/>
    <n v="738"/>
    <n v="19843"/>
    <n v="4614"/>
    <n v="816"/>
    <n v="1476"/>
    <n v="1.02"/>
    <n v="311"/>
    <x v="1"/>
    <m/>
  </r>
  <r>
    <x v="8"/>
    <x v="29"/>
    <n v="27990"/>
    <n v="1046"/>
    <n v="19896"/>
    <n v="4483"/>
    <n v="859"/>
    <n v="1706"/>
    <n v="1.03"/>
    <n v="307"/>
    <x v="1"/>
    <m/>
  </r>
  <r>
    <x v="8"/>
    <x v="30"/>
    <n v="30189"/>
    <n v="983"/>
    <n v="21581"/>
    <n v="4917"/>
    <n v="907"/>
    <n v="1801"/>
    <n v="1.0900000000000001"/>
    <n v="359"/>
    <x v="1"/>
    <m/>
  </r>
  <r>
    <x v="8"/>
    <x v="31"/>
    <n v="29653"/>
    <n v="782"/>
    <n v="20881"/>
    <n v="5340"/>
    <n v="970"/>
    <n v="1680"/>
    <n v="1.05"/>
    <n v="383"/>
    <x v="1"/>
    <m/>
  </r>
  <r>
    <x v="8"/>
    <x v="32"/>
    <n v="27827"/>
    <n v="807"/>
    <n v="19121"/>
    <n v="5591"/>
    <n v="904"/>
    <n v="1404"/>
    <n v="0.97"/>
    <n v="404"/>
    <x v="1"/>
    <m/>
  </r>
  <r>
    <x v="8"/>
    <x v="33"/>
    <n v="28204"/>
    <n v="726"/>
    <n v="18840"/>
    <n v="6345"/>
    <n v="765"/>
    <n v="1527"/>
    <n v="0.97"/>
    <n v="500"/>
    <x v="1"/>
    <m/>
  </r>
  <r>
    <x v="8"/>
    <x v="34"/>
    <n v="28692"/>
    <n v="598"/>
    <n v="18743"/>
    <n v="7168"/>
    <n v="765"/>
    <n v="1418"/>
    <n v="0.97"/>
    <n v="613"/>
    <x v="1"/>
    <m/>
  </r>
  <r>
    <x v="8"/>
    <x v="35"/>
    <n v="29049"/>
    <n v="586"/>
    <n v="18350"/>
    <n v="7451"/>
    <n v="710"/>
    <n v="1951"/>
    <n v="0.97"/>
    <n v="591"/>
    <x v="1"/>
    <m/>
  </r>
  <r>
    <x v="8"/>
    <x v="36"/>
    <n v="27433"/>
    <n v="757"/>
    <n v="16495"/>
    <n v="7863"/>
    <n v="630"/>
    <n v="1689"/>
    <n v="0.9"/>
    <n v="569"/>
    <x v="1"/>
    <m/>
  </r>
  <r>
    <x v="8"/>
    <x v="37"/>
    <n v="28419"/>
    <n v="926"/>
    <n v="16976"/>
    <n v="8451"/>
    <n v="755"/>
    <n v="1311"/>
    <n v="0.92"/>
    <n v="390"/>
    <x v="1"/>
    <m/>
  </r>
  <r>
    <x v="8"/>
    <x v="38"/>
    <n v="31345"/>
    <n v="1031"/>
    <n v="18137"/>
    <n v="10016"/>
    <n v="857"/>
    <n v="1304"/>
    <n v="1"/>
    <n v="548"/>
    <x v="1"/>
    <m/>
  </r>
  <r>
    <x v="8"/>
    <x v="39"/>
    <n v="33126"/>
    <n v="1098"/>
    <n v="18076"/>
    <n v="11526"/>
    <n v="823"/>
    <n v="1602"/>
    <n v="1.04"/>
    <n v="486"/>
    <x v="1"/>
    <m/>
  </r>
  <r>
    <x v="8"/>
    <x v="40"/>
    <n v="31931"/>
    <n v="1131"/>
    <n v="16308"/>
    <n v="12175"/>
    <n v="608"/>
    <n v="1709"/>
    <n v="0.99"/>
    <n v="628"/>
    <x v="1"/>
    <m/>
  </r>
  <r>
    <x v="8"/>
    <x v="41"/>
    <n v="30583"/>
    <n v="838"/>
    <n v="16154"/>
    <n v="11794"/>
    <n v="491"/>
    <n v="1306"/>
    <n v="0.94"/>
    <n v="628"/>
    <x v="2"/>
    <m/>
  </r>
  <r>
    <x v="8"/>
    <x v="42"/>
    <n v="31933"/>
    <n v="734"/>
    <n v="16712"/>
    <n v="12905"/>
    <n v="462"/>
    <n v="1120"/>
    <n v="0.96"/>
    <n v="410"/>
    <x v="2"/>
    <m/>
  </r>
  <r>
    <x v="8"/>
    <x v="43"/>
    <n v="33093"/>
    <n v="765"/>
    <n v="17367"/>
    <n v="13183"/>
    <n v="687"/>
    <n v="1091"/>
    <n v="0.99"/>
    <n v="415"/>
    <x v="2"/>
    <m/>
  </r>
  <r>
    <x v="8"/>
    <x v="44"/>
    <n v="32159"/>
    <n v="628"/>
    <n v="18327"/>
    <n v="11137"/>
    <n v="768"/>
    <n v="1297"/>
    <n v="0.95"/>
    <n v="332"/>
    <x v="2"/>
    <m/>
  </r>
  <r>
    <x v="8"/>
    <x v="45"/>
    <n v="33381"/>
    <n v="972"/>
    <n v="18342"/>
    <n v="11648"/>
    <n v="854"/>
    <n v="1566"/>
    <n v="0.97"/>
    <n v="334"/>
    <x v="2"/>
    <m/>
  </r>
  <r>
    <x v="8"/>
    <x v="46"/>
    <n v="34896"/>
    <n v="1010"/>
    <n v="17149"/>
    <n v="14518"/>
    <n v="741"/>
    <n v="1477"/>
    <n v="1"/>
    <n v="410"/>
    <x v="2"/>
    <m/>
  </r>
  <r>
    <x v="8"/>
    <x v="47"/>
    <n v="36815"/>
    <n v="846"/>
    <n v="17992"/>
    <n v="15705"/>
    <n v="696"/>
    <n v="1577"/>
    <n v="1.04"/>
    <n v="495"/>
    <x v="2"/>
    <m/>
  </r>
  <r>
    <x v="8"/>
    <x v="48"/>
    <n v="37634"/>
    <n v="758"/>
    <n v="18250"/>
    <n v="16786"/>
    <n v="933"/>
    <n v="907"/>
    <n v="1.05"/>
    <n v="548"/>
    <x v="2"/>
    <m/>
  </r>
  <r>
    <x v="8"/>
    <x v="49"/>
    <n v="38128"/>
    <n v="775"/>
    <n v="18989"/>
    <n v="16816"/>
    <n v="964"/>
    <n v="584"/>
    <n v="1.06"/>
    <n v="469"/>
    <x v="2"/>
    <m/>
  </r>
  <r>
    <x v="8"/>
    <x v="50"/>
    <n v="40083"/>
    <n v="588"/>
    <n v="19654"/>
    <n v="18455"/>
    <n v="977"/>
    <n v="408"/>
    <n v="1.1000000000000001"/>
    <n v="512"/>
    <x v="2"/>
    <m/>
  </r>
  <r>
    <x v="8"/>
    <x v="51"/>
    <n v="38761"/>
    <n v="452"/>
    <n v="18237"/>
    <n v="18951"/>
    <n v="832"/>
    <n v="289"/>
    <n v="1.05"/>
    <n v="433"/>
    <x v="2"/>
    <m/>
  </r>
  <r>
    <x v="8"/>
    <x v="52"/>
    <n v="36466"/>
    <n v="352"/>
    <n v="17375"/>
    <n v="17688"/>
    <n v="754"/>
    <n v="297"/>
    <n v="0.98"/>
    <n v="487"/>
    <x v="2"/>
    <m/>
  </r>
  <r>
    <x v="8"/>
    <x v="53"/>
    <n v="34010"/>
    <n v="300"/>
    <n v="15692"/>
    <n v="17090"/>
    <n v="532"/>
    <n v="395"/>
    <n v="0.9"/>
    <n v="1019"/>
    <x v="2"/>
    <m/>
  </r>
  <r>
    <x v="8"/>
    <x v="54"/>
    <n v="36832"/>
    <n v="543"/>
    <n v="16200"/>
    <n v="18851"/>
    <n v="710"/>
    <n v="528"/>
    <n v="0.97"/>
    <n v="1029"/>
    <x v="2"/>
    <m/>
  </r>
  <r>
    <x v="8"/>
    <x v="55"/>
    <n v="42975"/>
    <n v="600"/>
    <n v="18508"/>
    <n v="22629"/>
    <n v="851"/>
    <n v="388"/>
    <n v="1.1200000000000001"/>
    <n v="1062"/>
    <x v="2"/>
    <m/>
  </r>
  <r>
    <x v="8"/>
    <x v="56"/>
    <n v="44208"/>
    <n v="892"/>
    <n v="19596"/>
    <n v="22371"/>
    <n v="1033"/>
    <n v="316"/>
    <n v="1.1399999999999999"/>
    <n v="1058"/>
    <x v="2"/>
    <m/>
  </r>
  <r>
    <x v="8"/>
    <x v="57"/>
    <n v="47842"/>
    <n v="1055"/>
    <n v="22356"/>
    <n v="22890"/>
    <n v="1214"/>
    <n v="327"/>
    <n v="1.23"/>
    <n v="860"/>
    <x v="2"/>
    <m/>
  </r>
  <r>
    <x v="8"/>
    <x v="58"/>
    <n v="47771"/>
    <n v="999"/>
    <n v="21275"/>
    <n v="23793"/>
    <n v="1306"/>
    <n v="398"/>
    <n v="1.21"/>
    <n v="1245"/>
    <x v="2"/>
    <m/>
  </r>
  <r>
    <x v="8"/>
    <x v="59"/>
    <n v="51570"/>
    <n v="1058"/>
    <n v="24197"/>
    <n v="24596"/>
    <n v="1320"/>
    <n v="399"/>
    <n v="1.3"/>
    <n v="1281"/>
    <x v="2"/>
    <m/>
  </r>
  <r>
    <x v="8"/>
    <x v="60"/>
    <n v="49076"/>
    <n v="882"/>
    <n v="22484"/>
    <n v="24016"/>
    <n v="1276"/>
    <n v="418"/>
    <n v="1.2"/>
    <n v="1294"/>
    <x v="2"/>
    <m/>
  </r>
  <r>
    <x v="8"/>
    <x v="61"/>
    <n v="51246"/>
    <n v="1089"/>
    <n v="24606"/>
    <n v="23725"/>
    <n v="1418"/>
    <n v="407"/>
    <n v="1.24"/>
    <n v="1542"/>
    <x v="2"/>
    <m/>
  </r>
  <r>
    <x v="8"/>
    <x v="62"/>
    <n v="52259"/>
    <n v="1289"/>
    <n v="23723"/>
    <n v="25269"/>
    <n v="1577"/>
    <n v="401"/>
    <n v="1.25"/>
    <n v="1772"/>
    <x v="2"/>
    <m/>
  </r>
  <r>
    <x v="8"/>
    <x v="63"/>
    <n v="52456"/>
    <n v="1180"/>
    <n v="23363"/>
    <n v="26032"/>
    <n v="1457"/>
    <n v="424"/>
    <n v="1.25"/>
    <n v="2068"/>
    <x v="2"/>
    <m/>
  </r>
  <r>
    <x v="8"/>
    <x v="64"/>
    <n v="51773"/>
    <n v="649"/>
    <n v="24226"/>
    <n v="24771"/>
    <n v="1617"/>
    <n v="510"/>
    <n v="1.22"/>
    <n v="2253"/>
    <x v="2"/>
    <m/>
  </r>
  <r>
    <x v="8"/>
    <x v="65"/>
    <n v="55638"/>
    <n v="1588"/>
    <n v="25685"/>
    <n v="26368"/>
    <n v="1551"/>
    <n v="446"/>
    <n v="1.29"/>
    <n v="2079"/>
    <x v="2"/>
    <m/>
  </r>
  <r>
    <x v="9"/>
    <x v="43"/>
    <n v="1589"/>
    <n v="102"/>
    <n v="484"/>
    <n v="949"/>
    <n v="54"/>
    <n v="0"/>
    <n v="0.46"/>
    <n v="128"/>
    <x v="2"/>
    <m/>
  </r>
  <r>
    <x v="9"/>
    <x v="44"/>
    <n v="697"/>
    <n v="2"/>
    <n v="256"/>
    <n v="411"/>
    <n v="27"/>
    <n v="0"/>
    <n v="0.21"/>
    <n v="56"/>
    <x v="2"/>
    <m/>
  </r>
  <r>
    <x v="9"/>
    <x v="45"/>
    <n v="738"/>
    <n v="26"/>
    <n v="257"/>
    <n v="441"/>
    <n v="14"/>
    <n v="0"/>
    <n v="0.22"/>
    <n v="41"/>
    <x v="2"/>
    <m/>
  </r>
  <r>
    <x v="9"/>
    <x v="46"/>
    <n v="930"/>
    <n v="2"/>
    <n v="183"/>
    <n v="714"/>
    <n v="31"/>
    <n v="0"/>
    <n v="0.28999999999999998"/>
    <n v="29"/>
    <x v="2"/>
    <m/>
  </r>
  <r>
    <x v="9"/>
    <x v="47"/>
    <n v="699"/>
    <n v="4"/>
    <n v="100"/>
    <n v="557"/>
    <n v="38"/>
    <n v="0"/>
    <n v="0.22"/>
    <n v="16"/>
    <x v="2"/>
    <m/>
  </r>
  <r>
    <x v="9"/>
    <x v="48"/>
    <n v="882"/>
    <n v="4"/>
    <n v="107"/>
    <n v="731"/>
    <n v="40"/>
    <n v="0"/>
    <n v="0.28000000000000003"/>
    <n v="17"/>
    <x v="2"/>
    <m/>
  </r>
  <r>
    <x v="9"/>
    <x v="49"/>
    <n v="917"/>
    <n v="4"/>
    <n v="111"/>
    <n v="762"/>
    <n v="41"/>
    <n v="0"/>
    <n v="0.28999999999999998"/>
    <n v="18"/>
    <x v="2"/>
    <m/>
  </r>
  <r>
    <x v="9"/>
    <x v="50"/>
    <n v="822"/>
    <n v="2"/>
    <n v="160"/>
    <n v="621"/>
    <n v="39"/>
    <n v="0"/>
    <n v="0.27"/>
    <n v="18"/>
    <x v="2"/>
    <m/>
  </r>
  <r>
    <x v="9"/>
    <x v="51"/>
    <n v="945"/>
    <n v="0"/>
    <n v="215"/>
    <n v="700"/>
    <n v="30"/>
    <n v="0"/>
    <n v="0.31"/>
    <n v="52"/>
    <x v="2"/>
    <m/>
  </r>
  <r>
    <x v="9"/>
    <x v="52"/>
    <n v="966"/>
    <n v="0"/>
    <n v="212"/>
    <n v="713"/>
    <n v="41"/>
    <n v="0"/>
    <n v="0.31"/>
    <n v="50"/>
    <x v="2"/>
    <m/>
  </r>
  <r>
    <x v="9"/>
    <x v="53"/>
    <n v="830"/>
    <n v="13"/>
    <n v="223"/>
    <n v="547"/>
    <n v="48"/>
    <n v="0"/>
    <n v="0.27"/>
    <n v="44"/>
    <x v="2"/>
    <m/>
  </r>
  <r>
    <x v="9"/>
    <x v="54"/>
    <n v="935"/>
    <n v="20"/>
    <n v="255"/>
    <n v="608"/>
    <n v="52"/>
    <n v="0"/>
    <n v="0.31"/>
    <n v="22"/>
    <x v="2"/>
    <m/>
  </r>
  <r>
    <x v="9"/>
    <x v="55"/>
    <n v="994"/>
    <n v="0"/>
    <n v="251"/>
    <n v="675"/>
    <n v="68"/>
    <n v="0"/>
    <n v="0.32"/>
    <n v="32"/>
    <x v="2"/>
    <m/>
  </r>
  <r>
    <x v="9"/>
    <x v="56"/>
    <n v="1187"/>
    <n v="1"/>
    <n v="268"/>
    <n v="836"/>
    <n v="82"/>
    <n v="0"/>
    <n v="0.39"/>
    <n v="38"/>
    <x v="2"/>
    <m/>
  </r>
  <r>
    <x v="9"/>
    <x v="57"/>
    <n v="1195"/>
    <n v="1"/>
    <n v="251"/>
    <n v="857"/>
    <n v="85"/>
    <n v="0"/>
    <n v="0.39"/>
    <n v="33"/>
    <x v="2"/>
    <m/>
  </r>
  <r>
    <x v="9"/>
    <x v="58"/>
    <n v="1381"/>
    <n v="4"/>
    <n v="252"/>
    <n v="1026"/>
    <n v="98"/>
    <n v="0"/>
    <n v="0.46"/>
    <n v="50"/>
    <x v="2"/>
    <m/>
  </r>
  <r>
    <x v="9"/>
    <x v="59"/>
    <n v="1516"/>
    <n v="5"/>
    <n v="282"/>
    <n v="1125"/>
    <n v="105"/>
    <n v="0"/>
    <n v="0.51"/>
    <n v="48"/>
    <x v="2"/>
    <m/>
  </r>
  <r>
    <x v="9"/>
    <x v="60"/>
    <n v="1189"/>
    <n v="0"/>
    <n v="260"/>
    <n v="865"/>
    <n v="64"/>
    <n v="0"/>
    <n v="0.4"/>
    <n v="25"/>
    <x v="2"/>
    <m/>
  </r>
  <r>
    <x v="9"/>
    <x v="61"/>
    <n v="1150"/>
    <n v="3"/>
    <n v="275"/>
    <n v="806"/>
    <n v="66"/>
    <n v="0"/>
    <n v="0.39"/>
    <n v="37"/>
    <x v="2"/>
    <m/>
  </r>
  <r>
    <x v="9"/>
    <x v="62"/>
    <n v="1341"/>
    <n v="2"/>
    <n v="257"/>
    <n v="1025"/>
    <n v="57"/>
    <n v="0"/>
    <n v="0.45"/>
    <n v="38"/>
    <x v="2"/>
    <m/>
  </r>
  <r>
    <x v="9"/>
    <x v="63"/>
    <n v="1553"/>
    <n v="2"/>
    <n v="244"/>
    <n v="1246"/>
    <n v="60"/>
    <n v="0"/>
    <n v="0.52"/>
    <n v="40"/>
    <x v="2"/>
    <m/>
  </r>
  <r>
    <x v="9"/>
    <x v="64"/>
    <n v="1499"/>
    <n v="1"/>
    <n v="232"/>
    <n v="1207"/>
    <n v="59"/>
    <n v="0"/>
    <n v="0.5"/>
    <n v="39"/>
    <x v="2"/>
    <m/>
  </r>
  <r>
    <x v="9"/>
    <x v="65"/>
    <n v="1508"/>
    <n v="0"/>
    <n v="234"/>
    <n v="1216"/>
    <n v="58"/>
    <n v="0"/>
    <n v="0.5"/>
    <n v="34"/>
    <x v="2"/>
    <m/>
  </r>
  <r>
    <x v="10"/>
    <x v="37"/>
    <n v="49"/>
    <n v="0"/>
    <n v="49"/>
    <n v="0"/>
    <n v="0"/>
    <n v="0"/>
    <n v="0.78"/>
    <n v="0"/>
    <x v="1"/>
    <m/>
  </r>
  <r>
    <x v="10"/>
    <x v="38"/>
    <n v="122"/>
    <n v="0"/>
    <n v="122"/>
    <n v="0"/>
    <n v="0"/>
    <n v="0"/>
    <n v="1.98"/>
    <n v="0"/>
    <x v="1"/>
    <m/>
  </r>
  <r>
    <x v="10"/>
    <x v="39"/>
    <n v="167"/>
    <n v="0"/>
    <n v="167"/>
    <n v="0"/>
    <n v="0"/>
    <n v="0"/>
    <n v="2.73"/>
    <n v="0"/>
    <x v="1"/>
    <m/>
  </r>
  <r>
    <x v="10"/>
    <x v="40"/>
    <n v="177"/>
    <n v="0"/>
    <n v="177"/>
    <n v="0"/>
    <n v="0"/>
    <n v="0"/>
    <n v="2.89"/>
    <n v="0"/>
    <x v="1"/>
    <m/>
  </r>
  <r>
    <x v="10"/>
    <x v="41"/>
    <n v="447"/>
    <n v="0"/>
    <n v="447"/>
    <n v="0"/>
    <n v="0"/>
    <n v="0"/>
    <n v="7.19"/>
    <n v="35"/>
    <x v="2"/>
    <m/>
  </r>
  <r>
    <x v="10"/>
    <x v="42"/>
    <n v="459"/>
    <n v="0"/>
    <n v="459"/>
    <n v="0"/>
    <n v="0"/>
    <n v="0"/>
    <n v="7.1"/>
    <n v="48"/>
    <x v="2"/>
    <m/>
  </r>
  <r>
    <x v="10"/>
    <x v="43"/>
    <n v="399"/>
    <n v="0"/>
    <n v="399"/>
    <n v="0"/>
    <n v="0"/>
    <n v="0"/>
    <n v="5.85"/>
    <n v="50"/>
    <x v="2"/>
    <m/>
  </r>
  <r>
    <x v="10"/>
    <x v="44"/>
    <n v="435"/>
    <n v="0"/>
    <n v="435"/>
    <n v="0"/>
    <n v="0"/>
    <n v="0"/>
    <n v="6"/>
    <n v="52"/>
    <x v="2"/>
    <m/>
  </r>
  <r>
    <x v="10"/>
    <x v="45"/>
    <n v="440"/>
    <n v="0"/>
    <n v="440"/>
    <n v="0"/>
    <n v="0"/>
    <n v="0"/>
    <n v="5.73"/>
    <n v="53"/>
    <x v="2"/>
    <m/>
  </r>
  <r>
    <x v="10"/>
    <x v="46"/>
    <n v="455"/>
    <n v="0"/>
    <n v="455"/>
    <n v="0"/>
    <n v="0"/>
    <n v="0"/>
    <n v="5.66"/>
    <n v="54"/>
    <x v="2"/>
    <m/>
  </r>
  <r>
    <x v="10"/>
    <x v="47"/>
    <n v="461"/>
    <n v="0"/>
    <n v="461"/>
    <n v="0"/>
    <n v="0"/>
    <n v="0"/>
    <n v="5.55"/>
    <n v="56"/>
    <x v="2"/>
    <m/>
  </r>
  <r>
    <x v="10"/>
    <x v="48"/>
    <n v="476"/>
    <n v="0"/>
    <n v="476"/>
    <n v="0"/>
    <n v="0"/>
    <n v="0"/>
    <n v="5.58"/>
    <n v="57"/>
    <x v="2"/>
    <m/>
  </r>
  <r>
    <x v="10"/>
    <x v="49"/>
    <n v="490"/>
    <n v="0"/>
    <n v="490"/>
    <n v="0"/>
    <n v="0"/>
    <n v="0"/>
    <n v="5.64"/>
    <n v="59"/>
    <x v="2"/>
    <m/>
  </r>
  <r>
    <x v="10"/>
    <x v="50"/>
    <n v="493"/>
    <n v="0"/>
    <n v="493"/>
    <n v="0"/>
    <n v="0"/>
    <n v="0"/>
    <n v="5.58"/>
    <n v="61"/>
    <x v="2"/>
    <m/>
  </r>
  <r>
    <x v="10"/>
    <x v="51"/>
    <n v="649"/>
    <n v="0"/>
    <n v="649"/>
    <n v="0"/>
    <n v="0"/>
    <n v="0"/>
    <n v="7.19"/>
    <n v="63"/>
    <x v="2"/>
    <m/>
  </r>
  <r>
    <x v="10"/>
    <x v="52"/>
    <n v="657"/>
    <n v="0"/>
    <n v="657"/>
    <n v="0"/>
    <n v="0"/>
    <n v="0"/>
    <n v="7.12"/>
    <n v="65"/>
    <x v="2"/>
    <m/>
  </r>
  <r>
    <x v="10"/>
    <x v="53"/>
    <n v="665"/>
    <n v="0"/>
    <n v="665"/>
    <n v="0"/>
    <n v="0"/>
    <n v="0"/>
    <n v="7.03"/>
    <n v="68"/>
    <x v="2"/>
    <m/>
  </r>
  <r>
    <x v="10"/>
    <x v="54"/>
    <n v="699"/>
    <n v="0"/>
    <n v="699"/>
    <n v="0"/>
    <n v="0"/>
    <n v="0"/>
    <n v="7.22"/>
    <n v="69"/>
    <x v="2"/>
    <m/>
  </r>
  <r>
    <x v="10"/>
    <x v="55"/>
    <n v="714"/>
    <n v="0"/>
    <n v="714"/>
    <n v="0"/>
    <n v="0"/>
    <n v="0"/>
    <n v="7.21"/>
    <n v="70"/>
    <x v="2"/>
    <m/>
  </r>
  <r>
    <x v="10"/>
    <x v="56"/>
    <n v="742"/>
    <n v="0"/>
    <n v="742"/>
    <n v="0"/>
    <n v="0"/>
    <n v="0"/>
    <n v="7.34"/>
    <n v="72"/>
    <x v="2"/>
    <m/>
  </r>
  <r>
    <x v="10"/>
    <x v="57"/>
    <n v="741"/>
    <n v="0"/>
    <n v="741"/>
    <n v="0"/>
    <n v="0"/>
    <n v="0"/>
    <n v="7.21"/>
    <n v="72"/>
    <x v="2"/>
    <m/>
  </r>
  <r>
    <x v="10"/>
    <x v="58"/>
    <n v="770"/>
    <n v="0"/>
    <n v="770"/>
    <n v="0"/>
    <n v="0"/>
    <n v="0"/>
    <n v="7.61"/>
    <n v="74"/>
    <x v="2"/>
    <m/>
  </r>
  <r>
    <x v="10"/>
    <x v="59"/>
    <n v="725"/>
    <n v="0"/>
    <n v="725"/>
    <n v="0"/>
    <n v="0"/>
    <n v="0"/>
    <n v="7.15"/>
    <n v="75"/>
    <x v="2"/>
    <m/>
  </r>
  <r>
    <x v="10"/>
    <x v="60"/>
    <n v="717"/>
    <n v="0"/>
    <n v="717"/>
    <n v="0"/>
    <n v="0"/>
    <n v="0"/>
    <n v="7.07"/>
    <n v="77"/>
    <x v="2"/>
    <m/>
  </r>
  <r>
    <x v="10"/>
    <x v="61"/>
    <n v="684"/>
    <n v="0"/>
    <n v="684"/>
    <n v="0"/>
    <n v="0"/>
    <n v="0"/>
    <n v="6.73"/>
    <n v="74"/>
    <x v="2"/>
    <m/>
  </r>
  <r>
    <x v="10"/>
    <x v="62"/>
    <n v="682"/>
    <n v="0"/>
    <n v="682"/>
    <n v="0"/>
    <n v="0"/>
    <n v="0"/>
    <n v="6.69"/>
    <n v="75"/>
    <x v="2"/>
    <m/>
  </r>
  <r>
    <x v="10"/>
    <x v="63"/>
    <n v="368"/>
    <n v="0"/>
    <n v="368"/>
    <n v="0"/>
    <n v="0"/>
    <n v="0"/>
    <n v="3.59"/>
    <n v="79"/>
    <x v="2"/>
    <m/>
  </r>
  <r>
    <x v="10"/>
    <x v="64"/>
    <n v="235"/>
    <n v="0"/>
    <n v="235"/>
    <n v="0"/>
    <n v="0"/>
    <n v="0"/>
    <n v="2.29"/>
    <n v="80"/>
    <x v="2"/>
    <m/>
  </r>
  <r>
    <x v="10"/>
    <x v="65"/>
    <n v="238"/>
    <n v="0"/>
    <n v="238"/>
    <n v="0"/>
    <n v="0"/>
    <n v="0"/>
    <n v="2.2999999999999998"/>
    <n v="80"/>
    <x v="2"/>
    <m/>
  </r>
  <r>
    <x v="11"/>
    <x v="128"/>
    <n v="-17"/>
    <n v="-17"/>
    <n v="0"/>
    <n v="0"/>
    <n v="0"/>
    <s v="."/>
    <s v="."/>
    <n v="0"/>
    <x v="0"/>
    <m/>
  </r>
  <r>
    <x v="11"/>
    <x v="129"/>
    <n v="-15"/>
    <n v="-15"/>
    <n v="0"/>
    <n v="0"/>
    <n v="0"/>
    <s v="."/>
    <s v="."/>
    <n v="0"/>
    <x v="0"/>
    <m/>
  </r>
  <r>
    <x v="11"/>
    <x v="130"/>
    <n v="-30"/>
    <n v="-30"/>
    <n v="0"/>
    <n v="0"/>
    <n v="0"/>
    <s v="."/>
    <s v="."/>
    <n v="0"/>
    <x v="0"/>
    <m/>
  </r>
  <r>
    <x v="11"/>
    <x v="131"/>
    <n v="-35"/>
    <n v="-35"/>
    <n v="0"/>
    <n v="0"/>
    <n v="0"/>
    <s v="."/>
    <s v="."/>
    <n v="0"/>
    <x v="0"/>
    <m/>
  </r>
  <r>
    <x v="11"/>
    <x v="132"/>
    <n v="-36"/>
    <n v="-36"/>
    <n v="0"/>
    <n v="0"/>
    <n v="0"/>
    <s v="."/>
    <s v="."/>
    <n v="0"/>
    <x v="0"/>
    <m/>
  </r>
  <r>
    <x v="11"/>
    <x v="133"/>
    <n v="-50"/>
    <n v="-50"/>
    <n v="0"/>
    <n v="0"/>
    <n v="0"/>
    <s v="."/>
    <s v="."/>
    <n v="0"/>
    <x v="0"/>
    <m/>
  </r>
  <r>
    <x v="11"/>
    <x v="134"/>
    <n v="-57"/>
    <n v="-57"/>
    <n v="0"/>
    <n v="0"/>
    <n v="0"/>
    <s v="."/>
    <s v="."/>
    <n v="0"/>
    <x v="0"/>
    <m/>
  </r>
  <r>
    <x v="11"/>
    <x v="135"/>
    <n v="-67"/>
    <n v="-67"/>
    <n v="0"/>
    <n v="0"/>
    <n v="0"/>
    <s v="."/>
    <s v="."/>
    <n v="0"/>
    <x v="0"/>
    <m/>
  </r>
  <r>
    <x v="11"/>
    <x v="136"/>
    <n v="-103"/>
    <n v="-103"/>
    <n v="0"/>
    <n v="0"/>
    <n v="0"/>
    <s v="."/>
    <s v="."/>
    <n v="0"/>
    <x v="0"/>
    <m/>
  </r>
  <r>
    <x v="11"/>
    <x v="137"/>
    <n v="76"/>
    <n v="76"/>
    <n v="0"/>
    <n v="0"/>
    <n v="0"/>
    <s v="."/>
    <s v="."/>
    <n v="0"/>
    <x v="0"/>
    <m/>
  </r>
  <r>
    <x v="11"/>
    <x v="138"/>
    <n v="139"/>
    <n v="139"/>
    <n v="0"/>
    <n v="0"/>
    <n v="0"/>
    <s v="."/>
    <s v="."/>
    <n v="0"/>
    <x v="0"/>
    <m/>
  </r>
  <r>
    <x v="11"/>
    <x v="139"/>
    <n v="97"/>
    <n v="97"/>
    <n v="0"/>
    <n v="0"/>
    <n v="0"/>
    <s v="."/>
    <s v="."/>
    <n v="0"/>
    <x v="0"/>
    <m/>
  </r>
  <r>
    <x v="11"/>
    <x v="140"/>
    <n v="109"/>
    <n v="109"/>
    <n v="0"/>
    <n v="0"/>
    <n v="0"/>
    <s v="."/>
    <s v="."/>
    <n v="0"/>
    <x v="0"/>
    <m/>
  </r>
  <r>
    <x v="11"/>
    <x v="141"/>
    <n v="73"/>
    <n v="73"/>
    <n v="0"/>
    <n v="0"/>
    <n v="0"/>
    <s v="."/>
    <s v="."/>
    <n v="0"/>
    <x v="0"/>
    <m/>
  </r>
  <r>
    <x v="11"/>
    <x v="142"/>
    <n v="115"/>
    <n v="115"/>
    <n v="0"/>
    <n v="0"/>
    <n v="0"/>
    <s v="."/>
    <s v="."/>
    <n v="0"/>
    <x v="0"/>
    <m/>
  </r>
  <r>
    <x v="11"/>
    <x v="143"/>
    <n v="190"/>
    <n v="190"/>
    <n v="0"/>
    <n v="0"/>
    <n v="0"/>
    <s v="."/>
    <s v="."/>
    <n v="0"/>
    <x v="0"/>
    <m/>
  </r>
  <r>
    <x v="11"/>
    <x v="144"/>
    <n v="244"/>
    <n v="244"/>
    <n v="0"/>
    <n v="0"/>
    <n v="0"/>
    <s v="."/>
    <s v="."/>
    <n v="0"/>
    <x v="0"/>
    <m/>
  </r>
  <r>
    <x v="11"/>
    <x v="145"/>
    <n v="200"/>
    <n v="200"/>
    <n v="0"/>
    <n v="0"/>
    <n v="0"/>
    <s v="."/>
    <s v="."/>
    <n v="0"/>
    <x v="0"/>
    <m/>
  </r>
  <r>
    <x v="11"/>
    <x v="146"/>
    <n v="175"/>
    <n v="175"/>
    <n v="0"/>
    <n v="0"/>
    <n v="0"/>
    <s v="."/>
    <s v="."/>
    <n v="0"/>
    <x v="0"/>
    <m/>
  </r>
  <r>
    <x v="11"/>
    <x v="147"/>
    <n v="164"/>
    <n v="164"/>
    <n v="0"/>
    <n v="0"/>
    <n v="0"/>
    <s v="."/>
    <s v="."/>
    <n v="0"/>
    <x v="0"/>
    <m/>
  </r>
  <r>
    <x v="11"/>
    <x v="148"/>
    <n v="189"/>
    <n v="189"/>
    <n v="0"/>
    <n v="0"/>
    <n v="0"/>
    <s v="."/>
    <s v="."/>
    <n v="0"/>
    <x v="0"/>
    <m/>
  </r>
  <r>
    <x v="11"/>
    <x v="149"/>
    <n v="193"/>
    <n v="193"/>
    <n v="0"/>
    <n v="0"/>
    <n v="0"/>
    <s v="."/>
    <s v="."/>
    <n v="0"/>
    <x v="0"/>
    <m/>
  </r>
  <r>
    <x v="11"/>
    <x v="150"/>
    <n v="237"/>
    <n v="237"/>
    <n v="0"/>
    <n v="0"/>
    <n v="0"/>
    <s v="."/>
    <s v="."/>
    <n v="0"/>
    <x v="0"/>
    <m/>
  </r>
  <r>
    <x v="11"/>
    <x v="151"/>
    <n v="243"/>
    <n v="243"/>
    <n v="0"/>
    <n v="0"/>
    <n v="0"/>
    <s v="."/>
    <s v="."/>
    <n v="0"/>
    <x v="0"/>
    <m/>
  </r>
  <r>
    <x v="11"/>
    <x v="152"/>
    <n v="226"/>
    <n v="226"/>
    <n v="0"/>
    <n v="0"/>
    <n v="0"/>
    <s v="."/>
    <s v="."/>
    <n v="0"/>
    <x v="0"/>
    <m/>
  </r>
  <r>
    <x v="11"/>
    <x v="153"/>
    <n v="254"/>
    <n v="254"/>
    <n v="0"/>
    <n v="0"/>
    <n v="0"/>
    <s v="."/>
    <s v="."/>
    <n v="0"/>
    <x v="0"/>
    <m/>
  </r>
  <r>
    <x v="11"/>
    <x v="154"/>
    <n v="291"/>
    <n v="291"/>
    <n v="0"/>
    <n v="0"/>
    <n v="0"/>
    <s v="."/>
    <s v="."/>
    <n v="0"/>
    <x v="0"/>
    <m/>
  </r>
  <r>
    <x v="11"/>
    <x v="155"/>
    <n v="264"/>
    <n v="264"/>
    <n v="0"/>
    <n v="0"/>
    <n v="0"/>
    <s v="."/>
    <s v="."/>
    <n v="0"/>
    <x v="0"/>
    <m/>
  </r>
  <r>
    <x v="11"/>
    <x v="156"/>
    <n v="397"/>
    <n v="397"/>
    <n v="0"/>
    <n v="0"/>
    <n v="0"/>
    <s v="."/>
    <s v="."/>
    <n v="0"/>
    <x v="0"/>
    <m/>
  </r>
  <r>
    <x v="11"/>
    <x v="157"/>
    <n v="602"/>
    <n v="602"/>
    <n v="0"/>
    <n v="0"/>
    <n v="0"/>
    <s v="."/>
    <s v="."/>
    <n v="0"/>
    <x v="0"/>
    <m/>
  </r>
  <r>
    <x v="11"/>
    <x v="158"/>
    <n v="482"/>
    <n v="482"/>
    <n v="0"/>
    <n v="0"/>
    <n v="0"/>
    <s v="."/>
    <s v="."/>
    <n v="0"/>
    <x v="0"/>
    <m/>
  </r>
  <r>
    <x v="11"/>
    <x v="159"/>
    <n v="549"/>
    <n v="549"/>
    <n v="0"/>
    <n v="0"/>
    <n v="0"/>
    <s v="."/>
    <s v="."/>
    <n v="0"/>
    <x v="0"/>
    <m/>
  </r>
  <r>
    <x v="11"/>
    <x v="160"/>
    <n v="662"/>
    <n v="662"/>
    <n v="0"/>
    <n v="0"/>
    <n v="0"/>
    <s v="."/>
    <s v="."/>
    <n v="0"/>
    <x v="0"/>
    <m/>
  </r>
  <r>
    <x v="11"/>
    <x v="161"/>
    <n v="702"/>
    <n v="702"/>
    <n v="0"/>
    <n v="0"/>
    <n v="0"/>
    <s v="."/>
    <s v="."/>
    <n v="0"/>
    <x v="0"/>
    <m/>
  </r>
  <r>
    <x v="11"/>
    <x v="162"/>
    <n v="793"/>
    <n v="793"/>
    <n v="0"/>
    <n v="0"/>
    <n v="0"/>
    <s v="."/>
    <s v="."/>
    <n v="0"/>
    <x v="0"/>
    <m/>
  </r>
  <r>
    <x v="11"/>
    <x v="163"/>
    <n v="788"/>
    <n v="788"/>
    <n v="0"/>
    <n v="0"/>
    <n v="0"/>
    <s v="."/>
    <s v="."/>
    <n v="0"/>
    <x v="0"/>
    <m/>
  </r>
  <r>
    <x v="11"/>
    <x v="105"/>
    <n v="828"/>
    <n v="828"/>
    <n v="0"/>
    <n v="0"/>
    <n v="0"/>
    <s v="."/>
    <s v="."/>
    <n v="0"/>
    <x v="0"/>
    <m/>
  </r>
  <r>
    <x v="11"/>
    <x v="106"/>
    <n v="963"/>
    <n v="963"/>
    <n v="0"/>
    <n v="0"/>
    <n v="0"/>
    <s v="."/>
    <s v="."/>
    <n v="0"/>
    <x v="0"/>
    <m/>
  </r>
  <r>
    <x v="11"/>
    <x v="107"/>
    <n v="935"/>
    <n v="935"/>
    <n v="0"/>
    <n v="0"/>
    <n v="0"/>
    <s v="."/>
    <s v="."/>
    <n v="0"/>
    <x v="0"/>
    <m/>
  </r>
  <r>
    <x v="11"/>
    <x v="108"/>
    <n v="968"/>
    <n v="968"/>
    <n v="0"/>
    <n v="0"/>
    <n v="0"/>
    <s v="."/>
    <s v="."/>
    <n v="0"/>
    <x v="0"/>
    <m/>
  </r>
  <r>
    <x v="11"/>
    <x v="109"/>
    <n v="1094"/>
    <n v="1094"/>
    <n v="0"/>
    <n v="0"/>
    <n v="0"/>
    <s v="."/>
    <s v="."/>
    <n v="0"/>
    <x v="0"/>
    <m/>
  </r>
  <r>
    <x v="11"/>
    <x v="110"/>
    <n v="1133"/>
    <n v="1133"/>
    <n v="0"/>
    <n v="0"/>
    <n v="0"/>
    <s v="."/>
    <s v="."/>
    <n v="0"/>
    <x v="0"/>
    <m/>
  </r>
  <r>
    <x v="11"/>
    <x v="111"/>
    <n v="1082"/>
    <n v="1082"/>
    <n v="0"/>
    <n v="0"/>
    <n v="0"/>
    <s v="."/>
    <s v="."/>
    <n v="0"/>
    <x v="0"/>
    <m/>
  </r>
  <r>
    <x v="11"/>
    <x v="112"/>
    <n v="1190"/>
    <n v="1190"/>
    <n v="0"/>
    <n v="0"/>
    <n v="0"/>
    <s v="."/>
    <s v="."/>
    <n v="0"/>
    <x v="0"/>
    <m/>
  </r>
  <r>
    <x v="11"/>
    <x v="113"/>
    <n v="1253"/>
    <n v="1253"/>
    <n v="0"/>
    <n v="0"/>
    <n v="0"/>
    <s v="."/>
    <s v="."/>
    <n v="0"/>
    <x v="0"/>
    <m/>
  </r>
  <r>
    <x v="11"/>
    <x v="114"/>
    <n v="1229"/>
    <n v="1229"/>
    <n v="0"/>
    <n v="0"/>
    <n v="0"/>
    <s v="."/>
    <s v="."/>
    <n v="0"/>
    <x v="0"/>
    <m/>
  </r>
  <r>
    <x v="11"/>
    <x v="115"/>
    <n v="1358"/>
    <n v="1358"/>
    <n v="0"/>
    <n v="0"/>
    <n v="0"/>
    <s v="."/>
    <s v="."/>
    <n v="0"/>
    <x v="0"/>
    <m/>
  </r>
  <r>
    <x v="11"/>
    <x v="116"/>
    <n v="1532"/>
    <n v="1532"/>
    <n v="0"/>
    <n v="0"/>
    <n v="0"/>
    <s v="."/>
    <s v="."/>
    <n v="0"/>
    <x v="0"/>
    <m/>
  </r>
  <r>
    <x v="11"/>
    <x v="117"/>
    <n v="1579"/>
    <n v="1546"/>
    <n v="33"/>
    <n v="0"/>
    <n v="0"/>
    <s v="."/>
    <s v="."/>
    <n v="0"/>
    <x v="0"/>
    <m/>
  </r>
  <r>
    <x v="11"/>
    <x v="82"/>
    <n v="2775"/>
    <n v="2742"/>
    <n v="33"/>
    <n v="0"/>
    <n v="0"/>
    <s v="."/>
    <s v="."/>
    <n v="0"/>
    <x v="0"/>
    <m/>
  </r>
  <r>
    <x v="11"/>
    <x v="83"/>
    <n v="3122"/>
    <n v="3058"/>
    <n v="64"/>
    <n v="0"/>
    <n v="0"/>
    <s v="."/>
    <s v="."/>
    <n v="0"/>
    <x v="0"/>
    <m/>
  </r>
  <r>
    <x v="11"/>
    <x v="84"/>
    <n v="3110"/>
    <n v="3079"/>
    <n v="30"/>
    <n v="0"/>
    <n v="0"/>
    <s v="."/>
    <s v="."/>
    <n v="0"/>
    <x v="0"/>
    <m/>
  </r>
  <r>
    <x v="11"/>
    <x v="85"/>
    <n v="3062"/>
    <n v="3016"/>
    <n v="46"/>
    <n v="0"/>
    <n v="0"/>
    <s v="."/>
    <s v="."/>
    <n v="0"/>
    <x v="0"/>
    <m/>
  </r>
  <r>
    <x v="11"/>
    <x v="86"/>
    <n v="3151"/>
    <n v="3106"/>
    <n v="46"/>
    <n v="0"/>
    <n v="0"/>
    <s v="."/>
    <s v="."/>
    <n v="0"/>
    <x v="0"/>
    <m/>
  </r>
  <r>
    <x v="11"/>
    <x v="87"/>
    <n v="3288"/>
    <n v="3240"/>
    <n v="49"/>
    <n v="0"/>
    <n v="0"/>
    <s v="."/>
    <s v="."/>
    <n v="0"/>
    <x v="0"/>
    <m/>
  </r>
  <r>
    <x v="11"/>
    <x v="118"/>
    <n v="3919"/>
    <n v="3870"/>
    <n v="49"/>
    <n v="0"/>
    <n v="0"/>
    <s v="."/>
    <s v="."/>
    <n v="0"/>
    <x v="0"/>
    <m/>
  </r>
  <r>
    <x v="11"/>
    <x v="119"/>
    <n v="4224"/>
    <n v="4166"/>
    <n v="58"/>
    <n v="0"/>
    <n v="0"/>
    <s v="."/>
    <s v="."/>
    <n v="0"/>
    <x v="0"/>
    <m/>
  </r>
  <r>
    <x v="11"/>
    <x v="120"/>
    <n v="4573"/>
    <n v="4521"/>
    <n v="52"/>
    <n v="0"/>
    <n v="0"/>
    <s v="."/>
    <s v="."/>
    <n v="0"/>
    <x v="0"/>
    <m/>
  </r>
  <r>
    <x v="11"/>
    <x v="121"/>
    <n v="3972"/>
    <n v="3911"/>
    <n v="61"/>
    <n v="0"/>
    <n v="0"/>
    <s v="."/>
    <s v="."/>
    <n v="0"/>
    <x v="0"/>
    <m/>
  </r>
  <r>
    <x v="11"/>
    <x v="122"/>
    <n v="4759"/>
    <n v="4759"/>
    <n v="0"/>
    <n v="0"/>
    <n v="0"/>
    <s v="."/>
    <s v="."/>
    <n v="0"/>
    <x v="0"/>
    <m/>
  </r>
  <r>
    <x v="11"/>
    <x v="123"/>
    <n v="5251"/>
    <n v="5251"/>
    <n v="0"/>
    <n v="0"/>
    <n v="0"/>
    <s v="."/>
    <s v="."/>
    <n v="0"/>
    <x v="0"/>
    <m/>
  </r>
  <r>
    <x v="11"/>
    <x v="124"/>
    <n v="5673"/>
    <n v="5673"/>
    <n v="0"/>
    <n v="0"/>
    <n v="0"/>
    <s v="."/>
    <s v="."/>
    <n v="0"/>
    <x v="0"/>
    <m/>
  </r>
  <r>
    <x v="11"/>
    <x v="125"/>
    <n v="6111"/>
    <n v="6111"/>
    <n v="0"/>
    <n v="0"/>
    <n v="0"/>
    <s v="."/>
    <s v="."/>
    <n v="0"/>
    <x v="0"/>
    <m/>
  </r>
  <r>
    <x v="11"/>
    <x v="126"/>
    <n v="6681"/>
    <n v="6681"/>
    <n v="0"/>
    <n v="0"/>
    <n v="0"/>
    <s v="."/>
    <s v="."/>
    <n v="0"/>
    <x v="0"/>
    <m/>
  </r>
  <r>
    <x v="11"/>
    <x v="127"/>
    <n v="5948"/>
    <n v="5948"/>
    <n v="0"/>
    <n v="0"/>
    <n v="0"/>
    <s v="."/>
    <s v="."/>
    <n v="0"/>
    <x v="0"/>
    <m/>
  </r>
  <r>
    <x v="11"/>
    <x v="88"/>
    <n v="5260"/>
    <n v="5260"/>
    <n v="0"/>
    <n v="0"/>
    <n v="0"/>
    <s v="."/>
    <s v="."/>
    <n v="0"/>
    <x v="0"/>
    <m/>
  </r>
  <r>
    <x v="11"/>
    <x v="89"/>
    <n v="5666"/>
    <n v="5666"/>
    <n v="0"/>
    <n v="0"/>
    <n v="0"/>
    <s v="."/>
    <s v="."/>
    <n v="0"/>
    <x v="0"/>
    <m/>
  </r>
  <r>
    <x v="11"/>
    <x v="90"/>
    <n v="6261"/>
    <n v="6261"/>
    <n v="0"/>
    <n v="0"/>
    <n v="0"/>
    <s v="."/>
    <s v="."/>
    <n v="0"/>
    <x v="0"/>
    <m/>
  </r>
  <r>
    <x v="11"/>
    <x v="91"/>
    <n v="5933"/>
    <n v="5933"/>
    <n v="0"/>
    <n v="0"/>
    <n v="0"/>
    <s v="."/>
    <s v="."/>
    <n v="0"/>
    <x v="0"/>
    <m/>
  </r>
  <r>
    <x v="11"/>
    <x v="92"/>
    <n v="7023"/>
    <n v="7023"/>
    <n v="0"/>
    <n v="0"/>
    <n v="0"/>
    <s v="."/>
    <s v="."/>
    <n v="0"/>
    <x v="0"/>
    <m/>
  </r>
  <r>
    <x v="11"/>
    <x v="93"/>
    <n v="6319"/>
    <n v="6319"/>
    <n v="0"/>
    <n v="0"/>
    <n v="0"/>
    <s v="."/>
    <s v="."/>
    <n v="0"/>
    <x v="0"/>
    <m/>
  </r>
  <r>
    <x v="11"/>
    <x v="94"/>
    <n v="6644"/>
    <n v="6644"/>
    <n v="0"/>
    <n v="0"/>
    <n v="0"/>
    <s v="."/>
    <s v="."/>
    <n v="0"/>
    <x v="0"/>
    <m/>
  </r>
  <r>
    <x v="11"/>
    <x v="95"/>
    <n v="6782"/>
    <n v="6782"/>
    <n v="0"/>
    <n v="0"/>
    <n v="0"/>
    <s v="."/>
    <s v="."/>
    <n v="0"/>
    <x v="0"/>
    <m/>
  </r>
  <r>
    <x v="11"/>
    <x v="96"/>
    <n v="7388"/>
    <n v="7388"/>
    <n v="0"/>
    <n v="0"/>
    <n v="0"/>
    <s v="."/>
    <s v="."/>
    <n v="0"/>
    <x v="0"/>
    <m/>
  </r>
  <r>
    <x v="11"/>
    <x v="97"/>
    <n v="7706"/>
    <n v="7706"/>
    <n v="0"/>
    <n v="0"/>
    <n v="0"/>
    <s v="."/>
    <s v="."/>
    <n v="0"/>
    <x v="0"/>
    <m/>
  </r>
  <r>
    <x v="11"/>
    <x v="98"/>
    <n v="7602"/>
    <n v="7602"/>
    <n v="0"/>
    <n v="0"/>
    <n v="0"/>
    <s v="."/>
    <s v="."/>
    <n v="0"/>
    <x v="0"/>
    <m/>
  </r>
  <r>
    <x v="11"/>
    <x v="99"/>
    <n v="7886"/>
    <n v="7886"/>
    <n v="0"/>
    <n v="0"/>
    <n v="0"/>
    <s v="."/>
    <s v="."/>
    <n v="0"/>
    <x v="0"/>
    <m/>
  </r>
  <r>
    <x v="11"/>
    <x v="100"/>
    <n v="7175"/>
    <n v="7071"/>
    <n v="0"/>
    <n v="0"/>
    <n v="104"/>
    <s v="."/>
    <s v="."/>
    <n v="0"/>
    <x v="0"/>
    <m/>
  </r>
  <r>
    <x v="11"/>
    <x v="101"/>
    <n v="6456"/>
    <n v="6358"/>
    <n v="0"/>
    <n v="0"/>
    <n v="98"/>
    <s v="."/>
    <s v="."/>
    <n v="0"/>
    <x v="0"/>
    <m/>
  </r>
  <r>
    <x v="11"/>
    <x v="102"/>
    <n v="6013"/>
    <n v="5917"/>
    <n v="0"/>
    <n v="0"/>
    <n v="96"/>
    <s v="."/>
    <s v="."/>
    <n v="0"/>
    <x v="0"/>
    <m/>
  </r>
  <r>
    <x v="11"/>
    <x v="103"/>
    <n v="5335"/>
    <n v="5281"/>
    <n v="0"/>
    <n v="0"/>
    <n v="54"/>
    <s v="."/>
    <s v="."/>
    <n v="0"/>
    <x v="0"/>
    <m/>
  </r>
  <r>
    <x v="11"/>
    <x v="104"/>
    <n v="5552"/>
    <n v="5518"/>
    <n v="0"/>
    <n v="0"/>
    <n v="34"/>
    <s v="."/>
    <s v="."/>
    <n v="0"/>
    <x v="0"/>
    <m/>
  </r>
  <r>
    <x v="11"/>
    <x v="66"/>
    <n v="5890"/>
    <n v="5846"/>
    <n v="0"/>
    <n v="0"/>
    <n v="44"/>
    <s v="."/>
    <s v="."/>
    <n v="0"/>
    <x v="0"/>
    <m/>
  </r>
  <r>
    <x v="11"/>
    <x v="67"/>
    <n v="6195"/>
    <n v="6138"/>
    <n v="0"/>
    <n v="0"/>
    <n v="57"/>
    <s v="."/>
    <s v="."/>
    <n v="0"/>
    <x v="0"/>
    <m/>
  </r>
  <r>
    <x v="11"/>
    <x v="68"/>
    <n v="6886"/>
    <n v="6810"/>
    <n v="0"/>
    <n v="0"/>
    <n v="76"/>
    <s v="."/>
    <s v="."/>
    <n v="0"/>
    <x v="0"/>
    <m/>
  </r>
  <r>
    <x v="11"/>
    <x v="69"/>
    <n v="7383"/>
    <n v="7294"/>
    <n v="0"/>
    <n v="0"/>
    <n v="89"/>
    <s v="."/>
    <s v="."/>
    <n v="0"/>
    <x v="0"/>
    <m/>
  </r>
  <r>
    <x v="11"/>
    <x v="70"/>
    <n v="7876"/>
    <n v="7777"/>
    <n v="0"/>
    <n v="0"/>
    <n v="100"/>
    <s v="."/>
    <s v="."/>
    <n v="0"/>
    <x v="0"/>
    <m/>
  </r>
  <r>
    <x v="11"/>
    <x v="71"/>
    <n v="7652"/>
    <n v="7602"/>
    <n v="0"/>
    <n v="0"/>
    <n v="49"/>
    <s v="."/>
    <s v="."/>
    <n v="0"/>
    <x v="0"/>
    <m/>
  </r>
  <r>
    <x v="11"/>
    <x v="72"/>
    <n v="8773"/>
    <n v="8680"/>
    <n v="0"/>
    <n v="0"/>
    <n v="93"/>
    <s v="."/>
    <s v="."/>
    <n v="0"/>
    <x v="0"/>
    <m/>
  </r>
  <r>
    <x v="11"/>
    <x v="73"/>
    <n v="7926"/>
    <n v="7831"/>
    <n v="0"/>
    <n v="0"/>
    <n v="96"/>
    <s v="."/>
    <s v="."/>
    <n v="0"/>
    <x v="0"/>
    <m/>
  </r>
  <r>
    <x v="11"/>
    <x v="74"/>
    <n v="9429"/>
    <n v="9335"/>
    <n v="0"/>
    <n v="0"/>
    <n v="94"/>
    <s v="."/>
    <s v="."/>
    <n v="0"/>
    <x v="0"/>
    <m/>
  </r>
  <r>
    <x v="11"/>
    <x v="75"/>
    <n v="9963"/>
    <n v="9886"/>
    <n v="0"/>
    <n v="0"/>
    <n v="77"/>
    <s v="."/>
    <s v="."/>
    <n v="0"/>
    <x v="0"/>
    <m/>
  </r>
  <r>
    <x v="11"/>
    <x v="76"/>
    <n v="9550"/>
    <n v="9497"/>
    <n v="0"/>
    <n v="0"/>
    <n v="54"/>
    <s v="."/>
    <s v="."/>
    <n v="0"/>
    <x v="0"/>
    <m/>
  </r>
  <r>
    <x v="11"/>
    <x v="77"/>
    <n v="9337"/>
    <n v="9277"/>
    <n v="0"/>
    <n v="0"/>
    <n v="60"/>
    <s v="."/>
    <s v="."/>
    <n v="0"/>
    <x v="0"/>
    <m/>
  </r>
  <r>
    <x v="11"/>
    <x v="78"/>
    <n v="8924"/>
    <n v="8828"/>
    <n v="0"/>
    <n v="0"/>
    <n v="96"/>
    <s v="."/>
    <s v="."/>
    <n v="0"/>
    <x v="0"/>
    <m/>
  </r>
  <r>
    <x v="11"/>
    <x v="79"/>
    <n v="9668"/>
    <n v="9568"/>
    <n v="0"/>
    <n v="0"/>
    <n v="100"/>
    <s v="."/>
    <s v="."/>
    <n v="0"/>
    <x v="0"/>
    <m/>
  </r>
  <r>
    <x v="11"/>
    <x v="80"/>
    <n v="10376"/>
    <n v="10254"/>
    <n v="0"/>
    <n v="0"/>
    <n v="122"/>
    <s v="."/>
    <s v="."/>
    <n v="0"/>
    <x v="0"/>
    <m/>
  </r>
  <r>
    <x v="11"/>
    <x v="81"/>
    <n v="10487"/>
    <n v="10347"/>
    <n v="0"/>
    <n v="0"/>
    <n v="140"/>
    <s v="."/>
    <s v="."/>
    <n v="0"/>
    <x v="0"/>
    <m/>
  </r>
  <r>
    <x v="11"/>
    <x v="0"/>
    <n v="10276"/>
    <n v="10130"/>
    <n v="0"/>
    <n v="0"/>
    <n v="146"/>
    <s v="."/>
    <s v="."/>
    <n v="0"/>
    <x v="0"/>
    <m/>
  </r>
  <r>
    <x v="11"/>
    <x v="1"/>
    <n v="14941"/>
    <n v="12028"/>
    <n v="2739"/>
    <n v="0"/>
    <n v="174"/>
    <n v="0"/>
    <n v="1.83"/>
    <n v="758"/>
    <x v="0"/>
    <m/>
  </r>
  <r>
    <x v="11"/>
    <x v="2"/>
    <n v="16112"/>
    <n v="12581"/>
    <n v="3363"/>
    <n v="0"/>
    <n v="168"/>
    <n v="0"/>
    <n v="1.92"/>
    <n v="825"/>
    <x v="0"/>
    <m/>
  </r>
  <r>
    <x v="11"/>
    <x v="3"/>
    <n v="16432"/>
    <n v="12835"/>
    <n v="3412"/>
    <n v="0"/>
    <n v="185"/>
    <n v="0"/>
    <n v="1.91"/>
    <n v="753"/>
    <x v="0"/>
    <m/>
  </r>
  <r>
    <x v="11"/>
    <x v="4"/>
    <n v="16223"/>
    <n v="13163"/>
    <n v="2842"/>
    <n v="0"/>
    <n v="217"/>
    <n v="0"/>
    <n v="1.84"/>
    <n v="676"/>
    <x v="0"/>
    <m/>
  </r>
  <r>
    <x v="11"/>
    <x v="5"/>
    <n v="18517"/>
    <n v="13956"/>
    <n v="4301"/>
    <n v="0"/>
    <n v="260"/>
    <n v="0"/>
    <n v="2.06"/>
    <n v="719"/>
    <x v="0"/>
    <m/>
  </r>
  <r>
    <x v="11"/>
    <x v="6"/>
    <n v="19291"/>
    <n v="13987"/>
    <n v="5033"/>
    <n v="0"/>
    <n v="271"/>
    <n v="0"/>
    <n v="2.09"/>
    <n v="983"/>
    <x v="0"/>
    <m/>
  </r>
  <r>
    <x v="11"/>
    <x v="7"/>
    <n v="19934"/>
    <n v="13986"/>
    <n v="5657"/>
    <n v="0"/>
    <n v="291"/>
    <n v="0"/>
    <n v="2.12"/>
    <n v="1123"/>
    <x v="0"/>
    <m/>
  </r>
  <r>
    <x v="11"/>
    <x v="8"/>
    <n v="20340"/>
    <n v="14090"/>
    <n v="5934"/>
    <n v="0"/>
    <n v="316"/>
    <n v="0"/>
    <n v="2.11"/>
    <n v="1221"/>
    <x v="0"/>
    <m/>
  </r>
  <r>
    <x v="11"/>
    <x v="9"/>
    <n v="21184"/>
    <n v="14371"/>
    <n v="6479"/>
    <n v="0"/>
    <n v="334"/>
    <n v="0"/>
    <n v="2.15"/>
    <n v="1136"/>
    <x v="0"/>
    <m/>
  </r>
  <r>
    <x v="11"/>
    <x v="10"/>
    <n v="22849"/>
    <n v="15472"/>
    <n v="7021"/>
    <n v="0"/>
    <n v="356"/>
    <n v="0"/>
    <n v="2.27"/>
    <n v="1088"/>
    <x v="1"/>
    <m/>
  </r>
  <r>
    <x v="11"/>
    <x v="11"/>
    <n v="24053"/>
    <n v="16083"/>
    <n v="7590"/>
    <n v="0"/>
    <n v="380"/>
    <n v="0"/>
    <n v="2.34"/>
    <n v="1219"/>
    <x v="1"/>
    <m/>
  </r>
  <r>
    <x v="11"/>
    <x v="12"/>
    <n v="24704"/>
    <n v="16368"/>
    <n v="7946"/>
    <n v="0"/>
    <n v="389"/>
    <n v="0"/>
    <n v="2.35"/>
    <n v="1236"/>
    <x v="1"/>
    <m/>
  </r>
  <r>
    <x v="11"/>
    <x v="13"/>
    <n v="25883"/>
    <n v="16781"/>
    <n v="8702"/>
    <n v="1"/>
    <n v="399"/>
    <n v="0"/>
    <n v="2.42"/>
    <n v="1147"/>
    <x v="1"/>
    <m/>
  </r>
  <r>
    <x v="11"/>
    <x v="14"/>
    <n v="27551"/>
    <n v="17393"/>
    <n v="9732"/>
    <n v="2"/>
    <n v="424"/>
    <n v="0"/>
    <n v="2.5299999999999998"/>
    <n v="1253"/>
    <x v="1"/>
    <m/>
  </r>
  <r>
    <x v="11"/>
    <x v="15"/>
    <n v="29719"/>
    <n v="18323"/>
    <n v="10902"/>
    <n v="2"/>
    <n v="493"/>
    <n v="0"/>
    <n v="2.67"/>
    <n v="1400"/>
    <x v="1"/>
    <m/>
  </r>
  <r>
    <x v="11"/>
    <x v="16"/>
    <n v="32988"/>
    <n v="19394"/>
    <n v="13075"/>
    <n v="2"/>
    <n v="517"/>
    <n v="0"/>
    <n v="2.9"/>
    <n v="1520"/>
    <x v="1"/>
    <m/>
  </r>
  <r>
    <x v="11"/>
    <x v="17"/>
    <n v="32815"/>
    <n v="19487"/>
    <n v="12826"/>
    <n v="2"/>
    <n v="500"/>
    <n v="0"/>
    <n v="2.82"/>
    <n v="1662"/>
    <x v="1"/>
    <m/>
  </r>
  <r>
    <x v="11"/>
    <x v="18"/>
    <n v="35251"/>
    <n v="20580"/>
    <n v="14149"/>
    <n v="2"/>
    <n v="520"/>
    <n v="0"/>
    <n v="2.96"/>
    <n v="1884"/>
    <x v="1"/>
    <m/>
  </r>
  <r>
    <x v="11"/>
    <x v="19"/>
    <n v="36712"/>
    <n v="20902"/>
    <n v="15273"/>
    <n v="3"/>
    <n v="534"/>
    <n v="0"/>
    <n v="3.02"/>
    <n v="2154"/>
    <x v="1"/>
    <m/>
  </r>
  <r>
    <x v="11"/>
    <x v="20"/>
    <n v="38794"/>
    <n v="21282"/>
    <n v="16793"/>
    <n v="133"/>
    <n v="586"/>
    <n v="0"/>
    <n v="3.11"/>
    <n v="2127"/>
    <x v="1"/>
    <m/>
  </r>
  <r>
    <x v="11"/>
    <x v="21"/>
    <n v="40256"/>
    <n v="20277"/>
    <n v="18615"/>
    <n v="752"/>
    <n v="613"/>
    <n v="0"/>
    <n v="3.16"/>
    <n v="2187"/>
    <x v="1"/>
    <m/>
  </r>
  <r>
    <x v="11"/>
    <x v="22"/>
    <n v="41662"/>
    <n v="20268"/>
    <n v="19638"/>
    <n v="1119"/>
    <n v="637"/>
    <n v="0"/>
    <n v="3.21"/>
    <n v="2369"/>
    <x v="1"/>
    <m/>
  </r>
  <r>
    <x v="11"/>
    <x v="23"/>
    <n v="42947"/>
    <n v="21216"/>
    <n v="19464"/>
    <n v="1595"/>
    <n v="671"/>
    <n v="0"/>
    <n v="3.24"/>
    <n v="2283"/>
    <x v="1"/>
    <m/>
  </r>
  <r>
    <x v="11"/>
    <x v="24"/>
    <n v="46630"/>
    <n v="21756"/>
    <n v="22390"/>
    <n v="1770"/>
    <n v="714"/>
    <n v="0"/>
    <n v="3.46"/>
    <n v="2637"/>
    <x v="1"/>
    <m/>
  </r>
  <r>
    <x v="11"/>
    <x v="25"/>
    <n v="47002"/>
    <n v="23254"/>
    <n v="20936"/>
    <n v="2104"/>
    <n v="708"/>
    <n v="0"/>
    <n v="3.43"/>
    <n v="2672"/>
    <x v="1"/>
    <m/>
  </r>
  <r>
    <x v="11"/>
    <x v="26"/>
    <n v="47964"/>
    <n v="23729"/>
    <n v="21269"/>
    <n v="2284"/>
    <n v="682"/>
    <n v="0"/>
    <n v="3.45"/>
    <n v="2444"/>
    <x v="1"/>
    <m/>
  </r>
  <r>
    <x v="11"/>
    <x v="27"/>
    <n v="47517"/>
    <n v="24255"/>
    <n v="20047"/>
    <n v="2527"/>
    <n v="688"/>
    <n v="0"/>
    <n v="3.38"/>
    <n v="1766"/>
    <x v="1"/>
    <m/>
  </r>
  <r>
    <x v="11"/>
    <x v="28"/>
    <n v="51210"/>
    <n v="26250"/>
    <n v="21260"/>
    <n v="3016"/>
    <n v="683"/>
    <n v="0"/>
    <n v="3.6"/>
    <n v="1895"/>
    <x v="1"/>
    <m/>
  </r>
  <r>
    <x v="11"/>
    <x v="29"/>
    <n v="55090"/>
    <n v="28406"/>
    <n v="22238"/>
    <n v="3767"/>
    <n v="679"/>
    <n v="0"/>
    <n v="3.83"/>
    <n v="1953"/>
    <x v="1"/>
    <m/>
  </r>
  <r>
    <x v="11"/>
    <x v="30"/>
    <n v="55923"/>
    <n v="29289"/>
    <n v="21749"/>
    <n v="4172"/>
    <n v="713"/>
    <n v="0"/>
    <n v="3.85"/>
    <n v="1741"/>
    <x v="1"/>
    <m/>
  </r>
  <r>
    <x v="11"/>
    <x v="31"/>
    <n v="60198"/>
    <n v="32202"/>
    <n v="22441"/>
    <n v="4823"/>
    <n v="733"/>
    <n v="0"/>
    <n v="4.09"/>
    <n v="1627"/>
    <x v="1"/>
    <m/>
  </r>
  <r>
    <x v="11"/>
    <x v="32"/>
    <n v="62820"/>
    <n v="33063"/>
    <n v="23383"/>
    <n v="5557"/>
    <n v="817"/>
    <n v="0"/>
    <n v="4.22"/>
    <n v="1572"/>
    <x v="1"/>
    <m/>
  </r>
  <r>
    <x v="11"/>
    <x v="33"/>
    <n v="63845"/>
    <n v="33699"/>
    <n v="23216"/>
    <n v="6149"/>
    <n v="781"/>
    <n v="0"/>
    <n v="4.2300000000000004"/>
    <n v="1389"/>
    <x v="1"/>
    <m/>
  </r>
  <r>
    <x v="11"/>
    <x v="34"/>
    <n v="61359"/>
    <n v="33376"/>
    <n v="20985"/>
    <n v="6220"/>
    <n v="658"/>
    <n v="120"/>
    <n v="4"/>
    <n v="1382"/>
    <x v="1"/>
    <m/>
  </r>
  <r>
    <x v="11"/>
    <x v="35"/>
    <n v="64520"/>
    <n v="34920"/>
    <n v="22218"/>
    <n v="6564"/>
    <n v="743"/>
    <n v="75"/>
    <n v="4.1399999999999997"/>
    <n v="1273"/>
    <x v="1"/>
    <m/>
  </r>
  <r>
    <x v="11"/>
    <x v="36"/>
    <n v="65784"/>
    <n v="37033"/>
    <n v="19626"/>
    <n v="8228"/>
    <n v="801"/>
    <n v="96"/>
    <n v="4.16"/>
    <n v="998"/>
    <x v="1"/>
    <m/>
  </r>
  <r>
    <x v="11"/>
    <x v="37"/>
    <n v="65439"/>
    <n v="36697"/>
    <n v="20182"/>
    <n v="7667"/>
    <n v="806"/>
    <n v="87"/>
    <n v="4.07"/>
    <n v="1172"/>
    <x v="1"/>
    <m/>
  </r>
  <r>
    <x v="11"/>
    <x v="38"/>
    <n v="69841"/>
    <n v="40227"/>
    <n v="20838"/>
    <n v="7907"/>
    <n v="798"/>
    <n v="70"/>
    <n v="4.28"/>
    <n v="1246"/>
    <x v="1"/>
    <m/>
  </r>
  <r>
    <x v="11"/>
    <x v="39"/>
    <n v="71215"/>
    <n v="41076"/>
    <n v="21072"/>
    <n v="8102"/>
    <n v="870"/>
    <n v="95"/>
    <n v="4.29"/>
    <n v="1407"/>
    <x v="1"/>
    <m/>
  </r>
  <r>
    <x v="11"/>
    <x v="40"/>
    <n v="75749"/>
    <n v="44157"/>
    <n v="22226"/>
    <n v="8282"/>
    <n v="938"/>
    <n v="146"/>
    <n v="4.49"/>
    <n v="1616"/>
    <x v="1"/>
    <m/>
  </r>
  <r>
    <x v="11"/>
    <x v="41"/>
    <n v="71913"/>
    <n v="38997"/>
    <n v="22580"/>
    <n v="9238"/>
    <n v="962"/>
    <n v="136"/>
    <n v="4.21"/>
    <n v="1730"/>
    <x v="2"/>
    <m/>
  </r>
  <r>
    <x v="11"/>
    <x v="42"/>
    <n v="71304"/>
    <n v="40241"/>
    <n v="21427"/>
    <n v="8650"/>
    <n v="831"/>
    <n v="155"/>
    <n v="4.12"/>
    <n v="1724"/>
    <x v="2"/>
    <m/>
  </r>
  <r>
    <x v="11"/>
    <x v="43"/>
    <n v="73080"/>
    <n v="41244"/>
    <n v="22021"/>
    <n v="8958"/>
    <n v="736"/>
    <n v="122"/>
    <n v="4.17"/>
    <n v="1823"/>
    <x v="2"/>
    <m/>
  </r>
  <r>
    <x v="11"/>
    <x v="44"/>
    <n v="75647"/>
    <n v="41576"/>
    <n v="23889"/>
    <n v="9321"/>
    <n v="748"/>
    <n v="114"/>
    <n v="4.2699999999999996"/>
    <n v="1976"/>
    <x v="2"/>
    <m/>
  </r>
  <r>
    <x v="11"/>
    <x v="45"/>
    <n v="75844"/>
    <n v="41219"/>
    <n v="23914"/>
    <n v="9739"/>
    <n v="884"/>
    <n v="87"/>
    <n v="4.2300000000000004"/>
    <n v="2079"/>
    <x v="2"/>
    <m/>
  </r>
  <r>
    <x v="11"/>
    <x v="46"/>
    <n v="76864"/>
    <n v="41775"/>
    <n v="23651"/>
    <n v="10457"/>
    <n v="884"/>
    <n v="97"/>
    <n v="4.24"/>
    <n v="2295"/>
    <x v="2"/>
    <m/>
  </r>
  <r>
    <x v="11"/>
    <x v="47"/>
    <n v="82401"/>
    <n v="45293"/>
    <n v="25593"/>
    <n v="10498"/>
    <n v="850"/>
    <n v="167"/>
    <n v="4.5"/>
    <n v="2430"/>
    <x v="2"/>
    <m/>
  </r>
  <r>
    <x v="11"/>
    <x v="48"/>
    <n v="83391"/>
    <n v="47414"/>
    <n v="24389"/>
    <n v="10572"/>
    <n v="877"/>
    <n v="139"/>
    <n v="4.5"/>
    <n v="2433"/>
    <x v="2"/>
    <m/>
  </r>
  <r>
    <x v="11"/>
    <x v="49"/>
    <n v="86415"/>
    <n v="50560"/>
    <n v="23778"/>
    <n v="11002"/>
    <n v="932"/>
    <n v="144"/>
    <n v="4.6100000000000003"/>
    <n v="2535"/>
    <x v="2"/>
    <m/>
  </r>
  <r>
    <x v="11"/>
    <x v="50"/>
    <n v="88722"/>
    <n v="51721"/>
    <n v="24311"/>
    <n v="11467"/>
    <n v="1013"/>
    <n v="210"/>
    <n v="4.68"/>
    <n v="2621"/>
    <x v="2"/>
    <m/>
  </r>
  <r>
    <x v="11"/>
    <x v="51"/>
    <n v="89840"/>
    <n v="51807"/>
    <n v="24812"/>
    <n v="12039"/>
    <n v="1020"/>
    <n v="163"/>
    <n v="4.6900000000000004"/>
    <n v="2722"/>
    <x v="2"/>
    <m/>
  </r>
  <r>
    <x v="11"/>
    <x v="52"/>
    <n v="88586"/>
    <n v="52780"/>
    <n v="21980"/>
    <n v="12686"/>
    <n v="1020"/>
    <n v="120"/>
    <n v="4.57"/>
    <n v="2836"/>
    <x v="2"/>
    <m/>
  </r>
  <r>
    <x v="11"/>
    <x v="53"/>
    <n v="93088"/>
    <n v="54011"/>
    <n v="24528"/>
    <n v="13399"/>
    <n v="1027"/>
    <n v="123"/>
    <n v="4.75"/>
    <n v="2338"/>
    <x v="2"/>
    <m/>
  </r>
  <r>
    <x v="11"/>
    <x v="54"/>
    <n v="91702"/>
    <n v="51661"/>
    <n v="26052"/>
    <n v="12813"/>
    <n v="1088"/>
    <n v="88"/>
    <n v="4.62"/>
    <n v="2339"/>
    <x v="2"/>
    <m/>
  </r>
  <r>
    <x v="11"/>
    <x v="55"/>
    <n v="93455"/>
    <n v="53496"/>
    <n v="25942"/>
    <n v="12839"/>
    <n v="1088"/>
    <n v="89"/>
    <n v="4.6500000000000004"/>
    <n v="2661"/>
    <x v="2"/>
    <m/>
  </r>
  <r>
    <x v="11"/>
    <x v="56"/>
    <n v="95493"/>
    <n v="55286"/>
    <n v="27111"/>
    <n v="11850"/>
    <n v="1153"/>
    <n v="93"/>
    <n v="4.68"/>
    <n v="2915"/>
    <x v="2"/>
    <m/>
  </r>
  <r>
    <x v="11"/>
    <x v="57"/>
    <n v="99631"/>
    <n v="57103"/>
    <n v="26766"/>
    <n v="14440"/>
    <n v="1224"/>
    <n v="98"/>
    <n v="4.8"/>
    <n v="3074"/>
    <x v="2"/>
    <m/>
  </r>
  <r>
    <x v="11"/>
    <x v="58"/>
    <n v="101470"/>
    <n v="56556"/>
    <n v="27008"/>
    <n v="16552"/>
    <n v="1251"/>
    <n v="103"/>
    <n v="4.78"/>
    <n v="3174"/>
    <x v="2"/>
    <m/>
  </r>
  <r>
    <x v="11"/>
    <x v="59"/>
    <n v="105237"/>
    <n v="56795"/>
    <n v="29200"/>
    <n v="17859"/>
    <n v="1278"/>
    <n v="106"/>
    <n v="4.8600000000000003"/>
    <n v="3250"/>
    <x v="2"/>
    <m/>
  </r>
  <r>
    <x v="11"/>
    <x v="60"/>
    <n v="107661"/>
    <n v="58677"/>
    <n v="29305"/>
    <n v="18318"/>
    <n v="1251"/>
    <n v="110"/>
    <n v="4.95"/>
    <n v="2989"/>
    <x v="2"/>
    <m/>
  </r>
  <r>
    <x v="11"/>
    <x v="61"/>
    <n v="106589"/>
    <n v="56257"/>
    <n v="31308"/>
    <n v="17763"/>
    <n v="1129"/>
    <n v="132"/>
    <n v="4.8099999999999996"/>
    <n v="3307"/>
    <x v="2"/>
    <m/>
  </r>
  <r>
    <x v="11"/>
    <x v="62"/>
    <n v="106850"/>
    <n v="54287"/>
    <n v="32565"/>
    <n v="18687"/>
    <n v="1170"/>
    <n v="142"/>
    <n v="4.74"/>
    <n v="3177"/>
    <x v="2"/>
    <m/>
  </r>
  <r>
    <x v="11"/>
    <x v="63"/>
    <n v="105843"/>
    <n v="53298"/>
    <n v="33410"/>
    <n v="17843"/>
    <n v="1156"/>
    <n v="136"/>
    <n v="4.62"/>
    <n v="3433"/>
    <x v="2"/>
    <m/>
  </r>
  <r>
    <x v="11"/>
    <x v="64"/>
    <n v="101518"/>
    <n v="47663"/>
    <n v="33655"/>
    <n v="18902"/>
    <n v="1142"/>
    <n v="155"/>
    <n v="4.3600000000000003"/>
    <n v="3445"/>
    <x v="2"/>
    <m/>
  </r>
  <r>
    <x v="11"/>
    <x v="65"/>
    <n v="98517"/>
    <n v="44558"/>
    <n v="32778"/>
    <n v="19800"/>
    <n v="1224"/>
    <n v="157"/>
    <n v="4.17"/>
    <n v="3754"/>
    <x v="2"/>
    <m/>
  </r>
  <r>
    <x v="12"/>
    <x v="164"/>
    <n v="46"/>
    <n v="46"/>
    <n v="0"/>
    <n v="0"/>
    <n v="0"/>
    <s v="."/>
    <s v="."/>
    <n v="0"/>
    <x v="0"/>
    <m/>
  </r>
  <r>
    <x v="12"/>
    <x v="165"/>
    <n v="69"/>
    <n v="69"/>
    <n v="0"/>
    <n v="0"/>
    <n v="0"/>
    <s v="."/>
    <s v="."/>
    <n v="0"/>
    <x v="0"/>
    <m/>
  </r>
  <r>
    <x v="12"/>
    <x v="166"/>
    <n v="91"/>
    <n v="91"/>
    <n v="0"/>
    <n v="0"/>
    <n v="0"/>
    <s v="."/>
    <s v="."/>
    <n v="0"/>
    <x v="0"/>
    <m/>
  </r>
  <r>
    <x v="12"/>
    <x v="167"/>
    <n v="98"/>
    <n v="98"/>
    <n v="0"/>
    <n v="0"/>
    <n v="0"/>
    <s v="."/>
    <s v="."/>
    <n v="0"/>
    <x v="0"/>
    <m/>
  </r>
  <r>
    <x v="12"/>
    <x v="168"/>
    <n v="100"/>
    <n v="100"/>
    <n v="0"/>
    <n v="0"/>
    <n v="0"/>
    <s v="."/>
    <s v="."/>
    <n v="0"/>
    <x v="0"/>
    <m/>
  </r>
  <r>
    <x v="12"/>
    <x v="169"/>
    <n v="95"/>
    <n v="95"/>
    <n v="0"/>
    <n v="0"/>
    <n v="0"/>
    <s v="."/>
    <s v="."/>
    <n v="0"/>
    <x v="0"/>
    <m/>
  </r>
  <r>
    <x v="12"/>
    <x v="170"/>
    <n v="109"/>
    <n v="109"/>
    <n v="0"/>
    <n v="0"/>
    <n v="0"/>
    <s v="."/>
    <s v="."/>
    <n v="0"/>
    <x v="0"/>
    <m/>
  </r>
  <r>
    <x v="12"/>
    <x v="171"/>
    <n v="110"/>
    <n v="110"/>
    <n v="0"/>
    <n v="0"/>
    <n v="0"/>
    <s v="."/>
    <s v="."/>
    <n v="0"/>
    <x v="0"/>
    <m/>
  </r>
  <r>
    <x v="12"/>
    <x v="172"/>
    <n v="125"/>
    <n v="125"/>
    <n v="0"/>
    <n v="0"/>
    <n v="0"/>
    <s v="."/>
    <s v="."/>
    <n v="0"/>
    <x v="0"/>
    <m/>
  </r>
  <r>
    <x v="12"/>
    <x v="173"/>
    <n v="130"/>
    <n v="130"/>
    <n v="0"/>
    <n v="0"/>
    <n v="0"/>
    <s v="."/>
    <s v="."/>
    <n v="0"/>
    <x v="0"/>
    <m/>
  </r>
  <r>
    <x v="12"/>
    <x v="174"/>
    <n v="125"/>
    <n v="125"/>
    <n v="0"/>
    <n v="0"/>
    <n v="0"/>
    <s v="."/>
    <s v="."/>
    <n v="0"/>
    <x v="0"/>
    <m/>
  </r>
  <r>
    <x v="12"/>
    <x v="175"/>
    <n v="130"/>
    <n v="130"/>
    <n v="0"/>
    <n v="0"/>
    <n v="0"/>
    <s v="."/>
    <s v="."/>
    <n v="0"/>
    <x v="0"/>
    <m/>
  </r>
  <r>
    <x v="12"/>
    <x v="176"/>
    <n v="135"/>
    <n v="135"/>
    <n v="0"/>
    <n v="0"/>
    <n v="0"/>
    <s v="."/>
    <s v="."/>
    <n v="0"/>
    <x v="0"/>
    <m/>
  </r>
  <r>
    <x v="12"/>
    <x v="177"/>
    <n v="131"/>
    <n v="131"/>
    <n v="0"/>
    <n v="0"/>
    <n v="0"/>
    <s v="."/>
    <s v="."/>
    <n v="0"/>
    <x v="0"/>
    <m/>
  </r>
  <r>
    <x v="12"/>
    <x v="178"/>
    <n v="140"/>
    <n v="140"/>
    <n v="0"/>
    <n v="0"/>
    <n v="0"/>
    <s v="."/>
    <s v="."/>
    <n v="0"/>
    <x v="0"/>
    <m/>
  </r>
  <r>
    <x v="12"/>
    <x v="179"/>
    <n v="117"/>
    <n v="117"/>
    <n v="0"/>
    <n v="0"/>
    <n v="0"/>
    <s v="."/>
    <s v="."/>
    <n v="0"/>
    <x v="0"/>
    <m/>
  </r>
  <r>
    <x v="12"/>
    <x v="180"/>
    <n v="160"/>
    <n v="160"/>
    <n v="0"/>
    <n v="0"/>
    <n v="0"/>
    <s v="."/>
    <s v="."/>
    <n v="0"/>
    <x v="0"/>
    <m/>
  </r>
  <r>
    <x v="12"/>
    <x v="181"/>
    <n v="173"/>
    <n v="173"/>
    <n v="0"/>
    <n v="0"/>
    <n v="0"/>
    <s v="."/>
    <s v="."/>
    <n v="0"/>
    <x v="0"/>
    <m/>
  </r>
  <r>
    <x v="12"/>
    <x v="182"/>
    <n v="184"/>
    <n v="184"/>
    <n v="0"/>
    <n v="0"/>
    <n v="0"/>
    <s v="."/>
    <s v="."/>
    <n v="0"/>
    <x v="0"/>
    <m/>
  </r>
  <r>
    <x v="12"/>
    <x v="183"/>
    <n v="193"/>
    <n v="193"/>
    <n v="0"/>
    <n v="0"/>
    <n v="0"/>
    <s v="."/>
    <s v="."/>
    <n v="0"/>
    <x v="0"/>
    <m/>
  </r>
  <r>
    <x v="12"/>
    <x v="184"/>
    <n v="232"/>
    <n v="232"/>
    <n v="0"/>
    <n v="0"/>
    <n v="0"/>
    <s v="."/>
    <s v="."/>
    <n v="0"/>
    <x v="0"/>
    <m/>
  </r>
  <r>
    <x v="12"/>
    <x v="185"/>
    <n v="289"/>
    <n v="289"/>
    <n v="0"/>
    <n v="0"/>
    <n v="0"/>
    <s v="."/>
    <s v="."/>
    <n v="0"/>
    <x v="0"/>
    <m/>
  </r>
  <r>
    <x v="12"/>
    <x v="186"/>
    <n v="319"/>
    <n v="319"/>
    <n v="0"/>
    <n v="0"/>
    <n v="0"/>
    <s v="."/>
    <s v="."/>
    <n v="0"/>
    <x v="0"/>
    <m/>
  </r>
  <r>
    <x v="12"/>
    <x v="187"/>
    <n v="360"/>
    <n v="360"/>
    <n v="0"/>
    <n v="0"/>
    <n v="0"/>
    <s v="."/>
    <s v="."/>
    <n v="0"/>
    <x v="0"/>
    <m/>
  </r>
  <r>
    <x v="12"/>
    <x v="188"/>
    <n v="398"/>
    <n v="398"/>
    <n v="0"/>
    <n v="0"/>
    <n v="0"/>
    <s v="."/>
    <s v="."/>
    <n v="0"/>
    <x v="0"/>
    <m/>
  </r>
  <r>
    <x v="12"/>
    <x v="189"/>
    <n v="346"/>
    <n v="346"/>
    <n v="0"/>
    <n v="0"/>
    <n v="0"/>
    <s v="."/>
    <s v="."/>
    <n v="0"/>
    <x v="0"/>
    <m/>
  </r>
  <r>
    <x v="12"/>
    <x v="190"/>
    <n v="435"/>
    <n v="435"/>
    <n v="0"/>
    <n v="0"/>
    <n v="0"/>
    <s v="."/>
    <s v="."/>
    <n v="0"/>
    <x v="0"/>
    <m/>
  </r>
  <r>
    <x v="12"/>
    <x v="191"/>
    <n v="491"/>
    <n v="491"/>
    <n v="0"/>
    <n v="0"/>
    <n v="0"/>
    <s v="."/>
    <s v="."/>
    <n v="0"/>
    <x v="0"/>
    <m/>
  </r>
  <r>
    <x v="12"/>
    <x v="192"/>
    <n v="577"/>
    <n v="577"/>
    <n v="0"/>
    <n v="0"/>
    <n v="0"/>
    <s v="."/>
    <s v="."/>
    <n v="0"/>
    <x v="0"/>
    <m/>
  </r>
  <r>
    <x v="12"/>
    <x v="193"/>
    <n v="568"/>
    <n v="568"/>
    <n v="0"/>
    <n v="0"/>
    <n v="0"/>
    <s v="."/>
    <s v="."/>
    <n v="0"/>
    <x v="0"/>
    <m/>
  </r>
  <r>
    <x v="12"/>
    <x v="194"/>
    <n v="637"/>
    <n v="637"/>
    <n v="0"/>
    <n v="0"/>
    <n v="0"/>
    <s v="."/>
    <s v="."/>
    <n v="0"/>
    <x v="0"/>
    <m/>
  </r>
  <r>
    <x v="12"/>
    <x v="195"/>
    <n v="617"/>
    <n v="617"/>
    <n v="0"/>
    <n v="0"/>
    <n v="0"/>
    <s v="."/>
    <s v="."/>
    <n v="0"/>
    <x v="0"/>
    <m/>
  </r>
  <r>
    <x v="12"/>
    <x v="196"/>
    <n v="635"/>
    <n v="635"/>
    <n v="0"/>
    <n v="0"/>
    <n v="0"/>
    <s v="."/>
    <s v="."/>
    <n v="0"/>
    <x v="0"/>
    <m/>
  </r>
  <r>
    <x v="12"/>
    <x v="128"/>
    <n v="637"/>
    <n v="637"/>
    <n v="0"/>
    <n v="0"/>
    <n v="0"/>
    <s v="."/>
    <s v="."/>
    <n v="0"/>
    <x v="0"/>
    <m/>
  </r>
  <r>
    <x v="12"/>
    <x v="129"/>
    <n v="767"/>
    <n v="767"/>
    <n v="0"/>
    <n v="0"/>
    <n v="0"/>
    <s v="."/>
    <s v="."/>
    <n v="0"/>
    <x v="0"/>
    <m/>
  </r>
  <r>
    <x v="12"/>
    <x v="130"/>
    <n v="880"/>
    <n v="880"/>
    <n v="0"/>
    <n v="0"/>
    <n v="0"/>
    <s v="."/>
    <s v="."/>
    <n v="0"/>
    <x v="0"/>
    <m/>
  </r>
  <r>
    <x v="12"/>
    <x v="131"/>
    <n v="867"/>
    <n v="867"/>
    <n v="0"/>
    <n v="0"/>
    <n v="0"/>
    <s v="."/>
    <s v="."/>
    <n v="0"/>
    <x v="0"/>
    <m/>
  </r>
  <r>
    <x v="12"/>
    <x v="132"/>
    <n v="1010"/>
    <n v="1010"/>
    <n v="0"/>
    <n v="0"/>
    <n v="0"/>
    <s v="."/>
    <s v="."/>
    <n v="0"/>
    <x v="0"/>
    <m/>
  </r>
  <r>
    <x v="12"/>
    <x v="133"/>
    <n v="1155"/>
    <n v="1155"/>
    <n v="0"/>
    <n v="0"/>
    <n v="0"/>
    <s v="."/>
    <s v="."/>
    <n v="0"/>
    <x v="0"/>
    <m/>
  </r>
  <r>
    <x v="12"/>
    <x v="134"/>
    <n v="1330"/>
    <n v="1330"/>
    <n v="0"/>
    <n v="0"/>
    <n v="0"/>
    <s v="."/>
    <s v="."/>
    <n v="0"/>
    <x v="0"/>
    <m/>
  </r>
  <r>
    <x v="12"/>
    <x v="135"/>
    <n v="1977"/>
    <n v="1977"/>
    <n v="0"/>
    <n v="0"/>
    <n v="0"/>
    <s v="."/>
    <s v="."/>
    <n v="0"/>
    <x v="0"/>
    <m/>
  </r>
  <r>
    <x v="12"/>
    <x v="136"/>
    <n v="1601"/>
    <n v="1601"/>
    <n v="0"/>
    <n v="0"/>
    <n v="0"/>
    <s v="."/>
    <s v="."/>
    <n v="0"/>
    <x v="0"/>
    <m/>
  </r>
  <r>
    <x v="12"/>
    <x v="137"/>
    <n v="1678"/>
    <n v="1678"/>
    <n v="0"/>
    <n v="0"/>
    <n v="0"/>
    <s v="."/>
    <s v="."/>
    <n v="0"/>
    <x v="0"/>
    <m/>
  </r>
  <r>
    <x v="12"/>
    <x v="138"/>
    <n v="1741"/>
    <n v="1741"/>
    <n v="0"/>
    <n v="0"/>
    <n v="0"/>
    <s v="."/>
    <s v="."/>
    <n v="0"/>
    <x v="0"/>
    <m/>
  </r>
  <r>
    <x v="12"/>
    <x v="139"/>
    <n v="1734"/>
    <n v="1734"/>
    <n v="0"/>
    <n v="0"/>
    <n v="0"/>
    <s v="."/>
    <s v="."/>
    <n v="0"/>
    <x v="0"/>
    <m/>
  </r>
  <r>
    <x v="12"/>
    <x v="140"/>
    <n v="1604"/>
    <n v="1604"/>
    <n v="0"/>
    <n v="0"/>
    <n v="0"/>
    <s v="."/>
    <s v="."/>
    <n v="0"/>
    <x v="0"/>
    <m/>
  </r>
  <r>
    <x v="12"/>
    <x v="141"/>
    <n v="1385"/>
    <n v="1383"/>
    <n v="3"/>
    <n v="0"/>
    <n v="0"/>
    <s v="."/>
    <s v="."/>
    <n v="0"/>
    <x v="0"/>
    <m/>
  </r>
  <r>
    <x v="12"/>
    <x v="142"/>
    <n v="1461"/>
    <n v="1459"/>
    <n v="2"/>
    <n v="0"/>
    <n v="0"/>
    <s v="."/>
    <s v="."/>
    <n v="0"/>
    <x v="0"/>
    <m/>
  </r>
  <r>
    <x v="12"/>
    <x v="143"/>
    <n v="981"/>
    <n v="977"/>
    <n v="4"/>
    <n v="0"/>
    <n v="0"/>
    <s v="."/>
    <s v="."/>
    <n v="0"/>
    <x v="0"/>
    <m/>
  </r>
  <r>
    <x v="12"/>
    <x v="144"/>
    <n v="1341"/>
    <n v="1336"/>
    <n v="5"/>
    <n v="0"/>
    <n v="0"/>
    <s v="."/>
    <s v="."/>
    <n v="0"/>
    <x v="0"/>
    <m/>
  </r>
  <r>
    <x v="12"/>
    <x v="145"/>
    <n v="1657"/>
    <n v="1648"/>
    <n v="10"/>
    <n v="0"/>
    <n v="0"/>
    <s v="."/>
    <s v="."/>
    <n v="0"/>
    <x v="0"/>
    <m/>
  </r>
  <r>
    <x v="12"/>
    <x v="146"/>
    <n v="1770"/>
    <n v="1754"/>
    <n v="16"/>
    <n v="0"/>
    <n v="0"/>
    <s v="."/>
    <s v="."/>
    <n v="0"/>
    <x v="0"/>
    <m/>
  </r>
  <r>
    <x v="12"/>
    <x v="147"/>
    <n v="2010"/>
    <n v="1984"/>
    <n v="26"/>
    <n v="0"/>
    <n v="0"/>
    <s v="."/>
    <s v="."/>
    <n v="0"/>
    <x v="0"/>
    <m/>
  </r>
  <r>
    <x v="12"/>
    <x v="148"/>
    <n v="2768"/>
    <n v="2734"/>
    <n v="33"/>
    <n v="0"/>
    <n v="0"/>
    <s v="."/>
    <s v="."/>
    <n v="0"/>
    <x v="0"/>
    <m/>
  </r>
  <r>
    <x v="12"/>
    <x v="149"/>
    <n v="2731"/>
    <n v="2692"/>
    <n v="39"/>
    <n v="0"/>
    <n v="0"/>
    <s v="."/>
    <s v="."/>
    <n v="0"/>
    <x v="0"/>
    <m/>
  </r>
  <r>
    <x v="12"/>
    <x v="150"/>
    <n v="2928"/>
    <n v="2874"/>
    <n v="54"/>
    <n v="0"/>
    <n v="0"/>
    <s v="."/>
    <s v="."/>
    <n v="0"/>
    <x v="0"/>
    <m/>
  </r>
  <r>
    <x v="12"/>
    <x v="151"/>
    <n v="2498"/>
    <n v="2441"/>
    <n v="57"/>
    <n v="0"/>
    <n v="0"/>
    <s v="."/>
    <s v="."/>
    <n v="0"/>
    <x v="0"/>
    <m/>
  </r>
  <r>
    <x v="12"/>
    <x v="152"/>
    <n v="2145"/>
    <n v="2077"/>
    <n v="67"/>
    <n v="0"/>
    <n v="0"/>
    <s v="."/>
    <s v="."/>
    <n v="0"/>
    <x v="0"/>
    <m/>
  </r>
  <r>
    <x v="12"/>
    <x v="153"/>
    <n v="2208"/>
    <n v="2117"/>
    <n v="91"/>
    <n v="0"/>
    <n v="0"/>
    <s v="."/>
    <s v="."/>
    <n v="0"/>
    <x v="0"/>
    <m/>
  </r>
  <r>
    <x v="12"/>
    <x v="154"/>
    <n v="1988"/>
    <n v="1901"/>
    <n v="87"/>
    <n v="0"/>
    <n v="0"/>
    <s v="."/>
    <s v="."/>
    <n v="0"/>
    <x v="0"/>
    <m/>
  </r>
  <r>
    <x v="12"/>
    <x v="155"/>
    <n v="1976"/>
    <n v="1888"/>
    <n v="88"/>
    <n v="0"/>
    <n v="0"/>
    <s v="."/>
    <s v="."/>
    <n v="0"/>
    <x v="0"/>
    <m/>
  </r>
  <r>
    <x v="12"/>
    <x v="156"/>
    <n v="2419"/>
    <n v="2342"/>
    <n v="78"/>
    <n v="0"/>
    <n v="0"/>
    <s v="."/>
    <s v="."/>
    <n v="0"/>
    <x v="0"/>
    <m/>
  </r>
  <r>
    <x v="12"/>
    <x v="157"/>
    <n v="6454"/>
    <n v="6359"/>
    <n v="95"/>
    <n v="0"/>
    <n v="0"/>
    <s v="."/>
    <s v="."/>
    <n v="0"/>
    <x v="0"/>
    <m/>
  </r>
  <r>
    <x v="12"/>
    <x v="158"/>
    <n v="2815"/>
    <n v="2692"/>
    <n v="123"/>
    <n v="0"/>
    <n v="0"/>
    <s v="."/>
    <s v="."/>
    <n v="0"/>
    <x v="0"/>
    <m/>
  </r>
  <r>
    <x v="12"/>
    <x v="159"/>
    <n v="2893"/>
    <n v="2790"/>
    <n v="103"/>
    <n v="0"/>
    <n v="0"/>
    <s v="."/>
    <s v="."/>
    <n v="0"/>
    <x v="0"/>
    <m/>
  </r>
  <r>
    <x v="12"/>
    <x v="160"/>
    <n v="3210"/>
    <n v="3120"/>
    <n v="90"/>
    <n v="0"/>
    <n v="0"/>
    <s v="."/>
    <s v="."/>
    <n v="0"/>
    <x v="0"/>
    <m/>
  </r>
  <r>
    <x v="12"/>
    <x v="161"/>
    <n v="3128"/>
    <n v="3019"/>
    <n v="109"/>
    <n v="0"/>
    <n v="0"/>
    <s v="."/>
    <s v="."/>
    <n v="0"/>
    <x v="0"/>
    <m/>
  </r>
  <r>
    <x v="12"/>
    <x v="162"/>
    <n v="3288"/>
    <n v="3173"/>
    <n v="115"/>
    <n v="0"/>
    <n v="0"/>
    <s v="."/>
    <s v="."/>
    <n v="0"/>
    <x v="0"/>
    <m/>
  </r>
  <r>
    <x v="12"/>
    <x v="163"/>
    <n v="3103"/>
    <n v="2998"/>
    <n v="106"/>
    <n v="0"/>
    <n v="0"/>
    <s v="."/>
    <s v="."/>
    <n v="0"/>
    <x v="0"/>
    <m/>
  </r>
  <r>
    <x v="12"/>
    <x v="105"/>
    <n v="3345"/>
    <n v="3251"/>
    <n v="93"/>
    <n v="0"/>
    <n v="0"/>
    <s v="."/>
    <s v="."/>
    <n v="0"/>
    <x v="0"/>
    <m/>
  </r>
  <r>
    <x v="12"/>
    <x v="106"/>
    <n v="3262"/>
    <n v="3163"/>
    <n v="99"/>
    <n v="0"/>
    <n v="0"/>
    <s v="."/>
    <s v="."/>
    <n v="0"/>
    <x v="0"/>
    <m/>
  </r>
  <r>
    <x v="12"/>
    <x v="107"/>
    <n v="3514"/>
    <n v="3399"/>
    <n v="114"/>
    <n v="0"/>
    <n v="0"/>
    <s v="."/>
    <s v="."/>
    <n v="0"/>
    <x v="0"/>
    <m/>
  </r>
  <r>
    <x v="12"/>
    <x v="108"/>
    <n v="3558"/>
    <n v="3453"/>
    <n v="105"/>
    <n v="0"/>
    <n v="0"/>
    <s v="."/>
    <s v="."/>
    <n v="0"/>
    <x v="0"/>
    <m/>
  </r>
  <r>
    <x v="12"/>
    <x v="109"/>
    <n v="4079"/>
    <n v="3964"/>
    <n v="115"/>
    <n v="0"/>
    <n v="0"/>
    <s v="."/>
    <s v="."/>
    <n v="0"/>
    <x v="0"/>
    <m/>
  </r>
  <r>
    <x v="12"/>
    <x v="110"/>
    <n v="3948"/>
    <n v="3824"/>
    <n v="124"/>
    <n v="0"/>
    <n v="0"/>
    <s v="."/>
    <s v="."/>
    <n v="0"/>
    <x v="0"/>
    <m/>
  </r>
  <r>
    <x v="12"/>
    <x v="111"/>
    <n v="4831"/>
    <n v="4697"/>
    <n v="134"/>
    <n v="0"/>
    <n v="0"/>
    <s v="."/>
    <s v="."/>
    <n v="0"/>
    <x v="0"/>
    <m/>
  </r>
  <r>
    <x v="12"/>
    <x v="112"/>
    <n v="4948"/>
    <n v="4833"/>
    <n v="115"/>
    <n v="0"/>
    <n v="0"/>
    <s v="."/>
    <s v="."/>
    <n v="0"/>
    <x v="0"/>
    <m/>
  </r>
  <r>
    <x v="12"/>
    <x v="113"/>
    <n v="5560"/>
    <n v="5457"/>
    <n v="103"/>
    <n v="0"/>
    <n v="0"/>
    <s v="."/>
    <s v="."/>
    <n v="0"/>
    <x v="0"/>
    <m/>
  </r>
  <r>
    <x v="12"/>
    <x v="114"/>
    <n v="5813"/>
    <n v="5776"/>
    <n v="37"/>
    <n v="0"/>
    <n v="0"/>
    <s v="."/>
    <s v="."/>
    <n v="0"/>
    <x v="0"/>
    <m/>
  </r>
  <r>
    <x v="12"/>
    <x v="115"/>
    <n v="6283"/>
    <n v="6237"/>
    <n v="46"/>
    <n v="0"/>
    <n v="0"/>
    <s v="."/>
    <s v="."/>
    <n v="0"/>
    <x v="0"/>
    <m/>
  </r>
  <r>
    <x v="12"/>
    <x v="116"/>
    <n v="6674"/>
    <n v="6631"/>
    <n v="44"/>
    <n v="0"/>
    <n v="0"/>
    <s v="."/>
    <s v="."/>
    <n v="0"/>
    <x v="0"/>
    <m/>
  </r>
  <r>
    <x v="12"/>
    <x v="117"/>
    <n v="6773"/>
    <n v="6718"/>
    <n v="55"/>
    <n v="0"/>
    <n v="0"/>
    <s v="."/>
    <s v="."/>
    <n v="0"/>
    <x v="0"/>
    <m/>
  </r>
  <r>
    <x v="12"/>
    <x v="82"/>
    <n v="7553"/>
    <n v="7559"/>
    <n v="-6"/>
    <n v="0"/>
    <n v="0"/>
    <s v="."/>
    <s v="."/>
    <n v="0"/>
    <x v="0"/>
    <m/>
  </r>
  <r>
    <x v="12"/>
    <x v="83"/>
    <n v="7741"/>
    <n v="7738"/>
    <n v="3"/>
    <n v="0"/>
    <n v="0"/>
    <s v="."/>
    <s v="."/>
    <n v="0"/>
    <x v="0"/>
    <m/>
  </r>
  <r>
    <x v="12"/>
    <x v="84"/>
    <n v="7002"/>
    <n v="7013"/>
    <n v="-11"/>
    <n v="0"/>
    <n v="0"/>
    <s v="."/>
    <s v="."/>
    <n v="0"/>
    <x v="0"/>
    <m/>
  </r>
  <r>
    <x v="12"/>
    <x v="85"/>
    <n v="6973"/>
    <n v="7014"/>
    <n v="-41"/>
    <n v="0"/>
    <n v="0"/>
    <s v="."/>
    <s v="."/>
    <n v="0"/>
    <x v="0"/>
    <m/>
  </r>
  <r>
    <x v="12"/>
    <x v="86"/>
    <n v="7349"/>
    <n v="7426"/>
    <n v="-77"/>
    <n v="0"/>
    <n v="0"/>
    <s v="."/>
    <s v="."/>
    <n v="0"/>
    <x v="0"/>
    <m/>
  </r>
  <r>
    <x v="12"/>
    <x v="87"/>
    <n v="7671"/>
    <n v="7808"/>
    <n v="-137"/>
    <n v="0"/>
    <n v="0"/>
    <s v="."/>
    <s v="."/>
    <n v="0"/>
    <x v="0"/>
    <m/>
  </r>
  <r>
    <x v="12"/>
    <x v="118"/>
    <n v="9153"/>
    <n v="9328"/>
    <n v="-175"/>
    <n v="0"/>
    <n v="0"/>
    <s v="."/>
    <s v="."/>
    <n v="0"/>
    <x v="0"/>
    <m/>
  </r>
  <r>
    <x v="12"/>
    <x v="119"/>
    <n v="11495"/>
    <n v="11653"/>
    <n v="-158"/>
    <n v="0"/>
    <n v="0"/>
    <s v="."/>
    <s v="."/>
    <n v="0"/>
    <x v="0"/>
    <m/>
  </r>
  <r>
    <x v="12"/>
    <x v="120"/>
    <n v="16087"/>
    <n v="16384"/>
    <n v="-297"/>
    <n v="0"/>
    <n v="0"/>
    <s v="."/>
    <s v="."/>
    <n v="0"/>
    <x v="0"/>
    <m/>
  </r>
  <r>
    <x v="12"/>
    <x v="121"/>
    <n v="11509"/>
    <n v="11911"/>
    <n v="-402"/>
    <n v="0"/>
    <n v="0"/>
    <s v="."/>
    <s v="."/>
    <n v="0"/>
    <x v="0"/>
    <m/>
  </r>
  <r>
    <x v="12"/>
    <x v="122"/>
    <n v="15698"/>
    <n v="16044"/>
    <n v="-346"/>
    <n v="0"/>
    <n v="0"/>
    <s v="."/>
    <s v="."/>
    <n v="0"/>
    <x v="0"/>
    <m/>
  </r>
  <r>
    <x v="12"/>
    <x v="123"/>
    <n v="13111"/>
    <n v="13412"/>
    <n v="-301"/>
    <n v="0"/>
    <n v="0"/>
    <s v="."/>
    <s v="."/>
    <n v="0"/>
    <x v="0"/>
    <m/>
  </r>
  <r>
    <x v="12"/>
    <x v="124"/>
    <n v="13630"/>
    <n v="14107"/>
    <n v="-477"/>
    <n v="0"/>
    <n v="0"/>
    <s v="."/>
    <s v="."/>
    <n v="0"/>
    <x v="0"/>
    <m/>
  </r>
  <r>
    <x v="12"/>
    <x v="125"/>
    <n v="16274"/>
    <n v="16644"/>
    <n v="-370"/>
    <n v="0"/>
    <n v="0"/>
    <s v="."/>
    <s v="."/>
    <n v="0"/>
    <x v="0"/>
    <m/>
  </r>
  <r>
    <x v="12"/>
    <x v="126"/>
    <n v="13328"/>
    <n v="13552"/>
    <n v="-224"/>
    <n v="0"/>
    <n v="0"/>
    <s v="."/>
    <s v="."/>
    <n v="0"/>
    <x v="0"/>
    <m/>
  </r>
  <r>
    <x v="12"/>
    <x v="127"/>
    <n v="9525"/>
    <n v="9646"/>
    <n v="-121"/>
    <n v="0"/>
    <n v="0"/>
    <s v="."/>
    <s v="."/>
    <n v="0"/>
    <x v="0"/>
    <m/>
  </r>
  <r>
    <x v="12"/>
    <x v="88"/>
    <n v="2192"/>
    <n v="2480"/>
    <n v="-288"/>
    <n v="0"/>
    <n v="0"/>
    <s v="."/>
    <s v="."/>
    <n v="0"/>
    <x v="0"/>
    <m/>
  </r>
  <r>
    <x v="12"/>
    <x v="89"/>
    <n v="942"/>
    <n v="942"/>
    <n v="0"/>
    <n v="0"/>
    <n v="0"/>
    <s v="."/>
    <s v="."/>
    <n v="0"/>
    <x v="0"/>
    <m/>
  </r>
  <r>
    <x v="12"/>
    <x v="90"/>
    <n v="911"/>
    <n v="911"/>
    <n v="0"/>
    <n v="0"/>
    <n v="0"/>
    <s v="."/>
    <s v="."/>
    <n v="0"/>
    <x v="0"/>
    <m/>
  </r>
  <r>
    <x v="12"/>
    <x v="91"/>
    <n v="823"/>
    <n v="823"/>
    <n v="0"/>
    <n v="0"/>
    <n v="0"/>
    <s v="."/>
    <s v="."/>
    <n v="0"/>
    <x v="0"/>
    <m/>
  </r>
  <r>
    <x v="12"/>
    <x v="92"/>
    <n v="3965"/>
    <n v="3898"/>
    <n v="67"/>
    <n v="0"/>
    <n v="0"/>
    <s v="."/>
    <s v="."/>
    <n v="0"/>
    <x v="0"/>
    <m/>
  </r>
  <r>
    <x v="12"/>
    <x v="93"/>
    <n v="5278"/>
    <n v="5198"/>
    <n v="80"/>
    <n v="0"/>
    <n v="0"/>
    <s v="."/>
    <s v="."/>
    <n v="0"/>
    <x v="0"/>
    <m/>
  </r>
  <r>
    <x v="12"/>
    <x v="94"/>
    <n v="5073"/>
    <n v="4985"/>
    <n v="87"/>
    <n v="0"/>
    <n v="0"/>
    <s v="."/>
    <s v="."/>
    <n v="0"/>
    <x v="0"/>
    <m/>
  </r>
  <r>
    <x v="12"/>
    <x v="95"/>
    <n v="4852"/>
    <n v="4765"/>
    <n v="87"/>
    <n v="0"/>
    <n v="0"/>
    <s v="."/>
    <s v="."/>
    <n v="0"/>
    <x v="0"/>
    <m/>
  </r>
  <r>
    <x v="12"/>
    <x v="96"/>
    <n v="5484"/>
    <n v="5350"/>
    <n v="134"/>
    <n v="0"/>
    <n v="0"/>
    <s v="."/>
    <s v="."/>
    <n v="0"/>
    <x v="0"/>
    <m/>
  </r>
  <r>
    <x v="12"/>
    <x v="97"/>
    <n v="5183"/>
    <n v="5064"/>
    <n v="119"/>
    <n v="0"/>
    <n v="0"/>
    <s v="."/>
    <s v="."/>
    <n v="0"/>
    <x v="0"/>
    <m/>
  </r>
  <r>
    <x v="12"/>
    <x v="98"/>
    <n v="5082"/>
    <n v="4941"/>
    <n v="141"/>
    <n v="0"/>
    <n v="0"/>
    <s v="."/>
    <s v="."/>
    <n v="0"/>
    <x v="0"/>
    <m/>
  </r>
  <r>
    <x v="12"/>
    <x v="99"/>
    <n v="5492"/>
    <n v="5339"/>
    <n v="153"/>
    <n v="0"/>
    <n v="0"/>
    <s v="."/>
    <s v="."/>
    <n v="0"/>
    <x v="0"/>
    <m/>
  </r>
  <r>
    <x v="12"/>
    <x v="100"/>
    <n v="5784"/>
    <n v="5513"/>
    <n v="199"/>
    <n v="0"/>
    <n v="71"/>
    <s v="."/>
    <s v="."/>
    <n v="0"/>
    <x v="0"/>
    <m/>
  </r>
  <r>
    <x v="12"/>
    <x v="101"/>
    <n v="6598"/>
    <n v="6302"/>
    <n v="218"/>
    <n v="0"/>
    <n v="79"/>
    <s v="."/>
    <s v="."/>
    <n v="0"/>
    <x v="0"/>
    <m/>
  </r>
  <r>
    <x v="12"/>
    <x v="102"/>
    <n v="5149"/>
    <n v="4804"/>
    <n v="263"/>
    <n v="0"/>
    <n v="82"/>
    <s v="."/>
    <s v="."/>
    <n v="0"/>
    <x v="0"/>
    <m/>
  </r>
  <r>
    <x v="12"/>
    <x v="103"/>
    <n v="4941"/>
    <n v="4639"/>
    <n v="261"/>
    <n v="0"/>
    <n v="41"/>
    <s v="."/>
    <s v="."/>
    <n v="0"/>
    <x v="0"/>
    <m/>
  </r>
  <r>
    <x v="12"/>
    <x v="104"/>
    <n v="4141"/>
    <n v="3871"/>
    <n v="215"/>
    <n v="7"/>
    <n v="48"/>
    <s v="."/>
    <s v="."/>
    <n v="0"/>
    <x v="0"/>
    <m/>
  </r>
  <r>
    <x v="12"/>
    <x v="66"/>
    <n v="3884"/>
    <n v="3572"/>
    <n v="275"/>
    <n v="0"/>
    <n v="38"/>
    <s v="."/>
    <s v="."/>
    <n v="0"/>
    <x v="0"/>
    <m/>
  </r>
  <r>
    <x v="12"/>
    <x v="67"/>
    <n v="3754"/>
    <n v="3492"/>
    <n v="220"/>
    <n v="0"/>
    <n v="42"/>
    <s v="."/>
    <s v="."/>
    <n v="0"/>
    <x v="0"/>
    <m/>
  </r>
  <r>
    <x v="12"/>
    <x v="68"/>
    <n v="3800"/>
    <n v="3506"/>
    <n v="244"/>
    <n v="0"/>
    <n v="50"/>
    <s v="."/>
    <s v="."/>
    <n v="0"/>
    <x v="0"/>
    <m/>
  </r>
  <r>
    <x v="12"/>
    <x v="69"/>
    <n v="3710"/>
    <n v="3407"/>
    <n v="253"/>
    <n v="0"/>
    <n v="50"/>
    <s v="."/>
    <s v="."/>
    <n v="0"/>
    <x v="0"/>
    <m/>
  </r>
  <r>
    <x v="12"/>
    <x v="70"/>
    <n v="4165"/>
    <n v="3865"/>
    <n v="241"/>
    <n v="0"/>
    <n v="58"/>
    <s v="."/>
    <s v="."/>
    <n v="0"/>
    <x v="0"/>
    <m/>
  </r>
  <r>
    <x v="12"/>
    <x v="71"/>
    <n v="1580"/>
    <n v="1443"/>
    <n v="48"/>
    <n v="0"/>
    <n v="88"/>
    <s v="."/>
    <s v="."/>
    <n v="0"/>
    <x v="0"/>
    <m/>
  </r>
  <r>
    <x v="12"/>
    <x v="72"/>
    <n v="1730"/>
    <n v="1509"/>
    <n v="121"/>
    <n v="0"/>
    <n v="101"/>
    <s v="."/>
    <s v="."/>
    <n v="0"/>
    <x v="0"/>
    <m/>
  </r>
  <r>
    <x v="12"/>
    <x v="73"/>
    <n v="2005"/>
    <n v="1548"/>
    <n v="346"/>
    <n v="0"/>
    <n v="111"/>
    <s v="."/>
    <s v="."/>
    <n v="0"/>
    <x v="0"/>
    <m/>
  </r>
  <r>
    <x v="12"/>
    <x v="74"/>
    <n v="2177"/>
    <n v="1517"/>
    <n v="546"/>
    <n v="0"/>
    <n v="115"/>
    <s v="."/>
    <s v="."/>
    <n v="0"/>
    <x v="0"/>
    <m/>
  </r>
  <r>
    <x v="12"/>
    <x v="75"/>
    <n v="2333"/>
    <n v="1511"/>
    <n v="729"/>
    <n v="0"/>
    <n v="93"/>
    <s v="."/>
    <s v="."/>
    <n v="0"/>
    <x v="0"/>
    <m/>
  </r>
  <r>
    <x v="12"/>
    <x v="76"/>
    <n v="2624"/>
    <n v="1595"/>
    <n v="924"/>
    <n v="0"/>
    <n v="105"/>
    <s v="."/>
    <s v="."/>
    <n v="0"/>
    <x v="0"/>
    <m/>
  </r>
  <r>
    <x v="12"/>
    <x v="77"/>
    <n v="2563"/>
    <n v="1547"/>
    <n v="1016"/>
    <n v="0"/>
    <n v="0"/>
    <s v="."/>
    <s v="."/>
    <n v="0"/>
    <x v="0"/>
    <m/>
  </r>
  <r>
    <x v="12"/>
    <x v="78"/>
    <n v="1245"/>
    <n v="851"/>
    <n v="373"/>
    <n v="22"/>
    <n v="0"/>
    <s v="."/>
    <s v="."/>
    <n v="0"/>
    <x v="0"/>
    <m/>
  </r>
  <r>
    <x v="12"/>
    <x v="79"/>
    <n v="3483"/>
    <n v="2700"/>
    <n v="707"/>
    <n v="22"/>
    <n v="53"/>
    <s v="."/>
    <s v="."/>
    <n v="0"/>
    <x v="0"/>
    <m/>
  </r>
  <r>
    <x v="12"/>
    <x v="80"/>
    <n v="4812"/>
    <n v="3974"/>
    <n v="774"/>
    <n v="26"/>
    <n v="38"/>
    <s v="."/>
    <s v="."/>
    <n v="0"/>
    <x v="0"/>
    <m/>
  </r>
  <r>
    <x v="12"/>
    <x v="81"/>
    <n v="6684"/>
    <n v="5640"/>
    <n v="829"/>
    <n v="116"/>
    <n v="98"/>
    <s v="."/>
    <s v="."/>
    <n v="0"/>
    <x v="0"/>
    <m/>
  </r>
  <r>
    <x v="12"/>
    <x v="0"/>
    <n v="7254"/>
    <n v="6070"/>
    <n v="1009"/>
    <n v="26"/>
    <n v="148"/>
    <s v="."/>
    <s v="."/>
    <n v="0"/>
    <x v="0"/>
    <m/>
  </r>
  <r>
    <x v="12"/>
    <x v="1"/>
    <n v="5704"/>
    <n v="4744"/>
    <n v="532"/>
    <n v="253"/>
    <n v="175"/>
    <n v="0"/>
    <n v="0.82"/>
    <n v="0"/>
    <x v="0"/>
    <m/>
  </r>
  <r>
    <x v="12"/>
    <x v="2"/>
    <n v="6351"/>
    <n v="5145"/>
    <n v="744"/>
    <n v="260"/>
    <n v="201"/>
    <n v="0"/>
    <n v="0.92"/>
    <n v="0"/>
    <x v="0"/>
    <m/>
  </r>
  <r>
    <x v="12"/>
    <x v="3"/>
    <n v="6025"/>
    <n v="4747"/>
    <n v="826"/>
    <n v="263"/>
    <n v="189"/>
    <n v="0"/>
    <n v="0.87"/>
    <n v="0"/>
    <x v="0"/>
    <m/>
  </r>
  <r>
    <x v="12"/>
    <x v="4"/>
    <n v="5928"/>
    <n v="4564"/>
    <n v="875"/>
    <n v="299"/>
    <n v="190"/>
    <n v="0"/>
    <n v="0.86"/>
    <n v="0"/>
    <x v="0"/>
    <m/>
  </r>
  <r>
    <x v="12"/>
    <x v="5"/>
    <n v="6690"/>
    <n v="4992"/>
    <n v="1141"/>
    <n v="336"/>
    <n v="221"/>
    <n v="0"/>
    <n v="0.96"/>
    <n v="0"/>
    <x v="0"/>
    <m/>
  </r>
  <r>
    <x v="12"/>
    <x v="6"/>
    <n v="7936"/>
    <n v="5240"/>
    <n v="2031"/>
    <n v="412"/>
    <n v="253"/>
    <n v="0"/>
    <n v="1.1399999999999999"/>
    <n v="0"/>
    <x v="0"/>
    <m/>
  </r>
  <r>
    <x v="12"/>
    <x v="7"/>
    <n v="7700"/>
    <n v="5453"/>
    <n v="1583"/>
    <n v="400"/>
    <n v="263"/>
    <n v="0"/>
    <n v="1.1100000000000001"/>
    <n v="5"/>
    <x v="0"/>
    <m/>
  </r>
  <r>
    <x v="12"/>
    <x v="8"/>
    <n v="7966"/>
    <n v="5603"/>
    <n v="1664"/>
    <n v="409"/>
    <n v="290"/>
    <n v="0"/>
    <n v="1.1399999999999999"/>
    <n v="5"/>
    <x v="0"/>
    <m/>
  </r>
  <r>
    <x v="12"/>
    <x v="9"/>
    <n v="7668"/>
    <n v="5075"/>
    <n v="1857"/>
    <n v="443"/>
    <n v="293"/>
    <n v="0"/>
    <n v="1.1000000000000001"/>
    <n v="6"/>
    <x v="0"/>
    <m/>
  </r>
  <r>
    <x v="12"/>
    <x v="10"/>
    <n v="7620"/>
    <n v="4718"/>
    <n v="1964"/>
    <n v="609"/>
    <n v="329"/>
    <n v="0"/>
    <n v="1.0900000000000001"/>
    <n v="1"/>
    <x v="1"/>
    <m/>
  </r>
  <r>
    <x v="12"/>
    <x v="11"/>
    <n v="8405"/>
    <n v="4926"/>
    <n v="2297"/>
    <n v="797"/>
    <n v="385"/>
    <n v="0"/>
    <n v="1.19"/>
    <n v="1"/>
    <x v="1"/>
    <m/>
  </r>
  <r>
    <x v="12"/>
    <x v="12"/>
    <n v="8689"/>
    <n v="4820"/>
    <n v="2607"/>
    <n v="843"/>
    <n v="419"/>
    <n v="0"/>
    <n v="1.23"/>
    <n v="2"/>
    <x v="1"/>
    <m/>
  </r>
  <r>
    <x v="12"/>
    <x v="13"/>
    <n v="9246"/>
    <n v="4936"/>
    <n v="3009"/>
    <n v="884"/>
    <n v="416"/>
    <n v="0"/>
    <n v="1.3"/>
    <n v="1"/>
    <x v="1"/>
    <m/>
  </r>
  <r>
    <x v="12"/>
    <x v="14"/>
    <n v="10088"/>
    <n v="5349"/>
    <n v="3367"/>
    <n v="922"/>
    <n v="450"/>
    <n v="0"/>
    <n v="1.41"/>
    <n v="1"/>
    <x v="1"/>
    <m/>
  </r>
  <r>
    <x v="12"/>
    <x v="15"/>
    <n v="10620"/>
    <n v="5168"/>
    <n v="3977"/>
    <n v="961"/>
    <n v="513"/>
    <n v="0"/>
    <n v="1.47"/>
    <n v="2"/>
    <x v="1"/>
    <m/>
  </r>
  <r>
    <x v="12"/>
    <x v="16"/>
    <n v="10414"/>
    <n v="4903"/>
    <n v="4027"/>
    <n v="934"/>
    <n v="550"/>
    <n v="0"/>
    <n v="1.43"/>
    <n v="2"/>
    <x v="1"/>
    <m/>
  </r>
  <r>
    <x v="12"/>
    <x v="17"/>
    <n v="10706"/>
    <n v="4597"/>
    <n v="4494"/>
    <n v="1002"/>
    <n v="612"/>
    <n v="0"/>
    <n v="1.46"/>
    <n v="3"/>
    <x v="1"/>
    <m/>
  </r>
  <r>
    <x v="12"/>
    <x v="18"/>
    <n v="10899"/>
    <n v="4299"/>
    <n v="5022"/>
    <n v="960"/>
    <n v="618"/>
    <n v="0"/>
    <n v="1.48"/>
    <n v="3"/>
    <x v="1"/>
    <m/>
  </r>
  <r>
    <x v="12"/>
    <x v="19"/>
    <n v="11549"/>
    <n v="4199"/>
    <n v="5708"/>
    <n v="1022"/>
    <n v="619"/>
    <n v="0"/>
    <n v="1.56"/>
    <n v="3"/>
    <x v="1"/>
    <m/>
  </r>
  <r>
    <x v="12"/>
    <x v="20"/>
    <n v="12188"/>
    <n v="4183"/>
    <n v="6109"/>
    <n v="1275"/>
    <n v="620"/>
    <n v="0"/>
    <n v="1.64"/>
    <n v="3"/>
    <x v="1"/>
    <m/>
  </r>
  <r>
    <x v="12"/>
    <x v="21"/>
    <n v="13824"/>
    <n v="4858"/>
    <n v="6763"/>
    <n v="1548"/>
    <n v="654"/>
    <n v="0"/>
    <n v="1.85"/>
    <n v="45"/>
    <x v="1"/>
    <m/>
  </r>
  <r>
    <x v="12"/>
    <x v="22"/>
    <n v="14223"/>
    <n v="4107"/>
    <n v="7580"/>
    <n v="1790"/>
    <n v="747"/>
    <n v="0"/>
    <n v="1.9"/>
    <n v="46"/>
    <x v="1"/>
    <m/>
  </r>
  <r>
    <x v="12"/>
    <x v="23"/>
    <n v="15324"/>
    <n v="4267"/>
    <n v="8261"/>
    <n v="1933"/>
    <n v="863"/>
    <n v="0"/>
    <n v="2.04"/>
    <n v="46"/>
    <x v="1"/>
    <m/>
  </r>
  <r>
    <x v="12"/>
    <x v="24"/>
    <n v="16407"/>
    <n v="4327"/>
    <n v="9149"/>
    <n v="2080"/>
    <n v="851"/>
    <n v="0"/>
    <n v="2.17"/>
    <n v="47"/>
    <x v="1"/>
    <m/>
  </r>
  <r>
    <x v="12"/>
    <x v="25"/>
    <n v="15672"/>
    <n v="4532"/>
    <n v="8007"/>
    <n v="2258"/>
    <n v="875"/>
    <n v="0"/>
    <n v="2.0699999999999998"/>
    <n v="39"/>
    <x v="1"/>
    <m/>
  </r>
  <r>
    <x v="12"/>
    <x v="26"/>
    <n v="14833"/>
    <n v="3975"/>
    <n v="7879"/>
    <n v="2213"/>
    <n v="766"/>
    <n v="0"/>
    <n v="1.96"/>
    <n v="36"/>
    <x v="1"/>
    <m/>
  </r>
  <r>
    <x v="12"/>
    <x v="27"/>
    <n v="15930"/>
    <n v="3894"/>
    <n v="8707"/>
    <n v="2528"/>
    <n v="800"/>
    <n v="0"/>
    <n v="2.1"/>
    <n v="44"/>
    <x v="1"/>
    <m/>
  </r>
  <r>
    <x v="12"/>
    <x v="28"/>
    <n v="15331"/>
    <n v="3423"/>
    <n v="8572"/>
    <n v="2570"/>
    <n v="766"/>
    <n v="0"/>
    <n v="2.02"/>
    <n v="45"/>
    <x v="1"/>
    <m/>
  </r>
  <r>
    <x v="12"/>
    <x v="29"/>
    <n v="15676"/>
    <n v="3503"/>
    <n v="8697"/>
    <n v="2675"/>
    <n v="800"/>
    <n v="0"/>
    <n v="2.0699999999999998"/>
    <n v="50"/>
    <x v="1"/>
    <m/>
  </r>
  <r>
    <x v="12"/>
    <x v="30"/>
    <n v="16797"/>
    <n v="3940"/>
    <n v="9430"/>
    <n v="2664"/>
    <n v="763"/>
    <n v="0"/>
    <n v="2.2200000000000002"/>
    <n v="51"/>
    <x v="1"/>
    <m/>
  </r>
  <r>
    <x v="12"/>
    <x v="31"/>
    <n v="14264"/>
    <n v="3873"/>
    <n v="7116"/>
    <n v="2534"/>
    <n v="742"/>
    <n v="0"/>
    <n v="1.89"/>
    <n v="57"/>
    <x v="1"/>
    <m/>
  </r>
  <r>
    <x v="12"/>
    <x v="32"/>
    <n v="15307"/>
    <n v="3996"/>
    <n v="8185"/>
    <n v="2407"/>
    <n v="719"/>
    <n v="0"/>
    <n v="2.0299999999999998"/>
    <n v="64"/>
    <x v="1"/>
    <m/>
  </r>
  <r>
    <x v="12"/>
    <x v="33"/>
    <n v="14690"/>
    <n v="3856"/>
    <n v="7820"/>
    <n v="2332"/>
    <n v="682"/>
    <n v="0"/>
    <n v="1.95"/>
    <n v="56"/>
    <x v="1"/>
    <m/>
  </r>
  <r>
    <x v="12"/>
    <x v="34"/>
    <n v="14176"/>
    <n v="3929"/>
    <n v="7210"/>
    <n v="2370"/>
    <n v="667"/>
    <n v="0"/>
    <n v="1.88"/>
    <n v="65"/>
    <x v="1"/>
    <m/>
  </r>
  <r>
    <x v="12"/>
    <x v="35"/>
    <n v="14876"/>
    <n v="4600"/>
    <n v="6958"/>
    <n v="2653"/>
    <n v="666"/>
    <n v="0"/>
    <n v="1.97"/>
    <n v="79"/>
    <x v="1"/>
    <m/>
  </r>
  <r>
    <x v="12"/>
    <x v="36"/>
    <n v="14917"/>
    <n v="4546"/>
    <n v="6912"/>
    <n v="2839"/>
    <n v="620"/>
    <n v="0"/>
    <n v="1.97"/>
    <n v="86"/>
    <x v="1"/>
    <m/>
  </r>
  <r>
    <x v="12"/>
    <x v="37"/>
    <n v="14748"/>
    <n v="4019"/>
    <n v="7584"/>
    <n v="2524"/>
    <n v="621"/>
    <n v="0"/>
    <n v="1.95"/>
    <n v="86"/>
    <x v="1"/>
    <m/>
  </r>
  <r>
    <x v="12"/>
    <x v="38"/>
    <n v="15747"/>
    <n v="4039"/>
    <n v="8464"/>
    <n v="2629"/>
    <n v="615"/>
    <n v="0"/>
    <n v="2.08"/>
    <n v="91"/>
    <x v="1"/>
    <m/>
  </r>
  <r>
    <x v="12"/>
    <x v="39"/>
    <n v="14546"/>
    <n v="3899"/>
    <n v="7480"/>
    <n v="2519"/>
    <n v="648"/>
    <n v="0"/>
    <n v="1.91"/>
    <n v="115"/>
    <x v="1"/>
    <m/>
  </r>
  <r>
    <x v="12"/>
    <x v="40"/>
    <n v="14758"/>
    <n v="3779"/>
    <n v="7591"/>
    <n v="2743"/>
    <n v="646"/>
    <n v="0"/>
    <n v="1.93"/>
    <n v="146"/>
    <x v="1"/>
    <m/>
  </r>
  <r>
    <x v="12"/>
    <x v="41"/>
    <n v="15731"/>
    <n v="4285"/>
    <n v="7543"/>
    <n v="3238"/>
    <n v="666"/>
    <n v="0"/>
    <n v="2.0499999999999998"/>
    <n v="251"/>
    <x v="2"/>
    <m/>
  </r>
  <r>
    <x v="12"/>
    <x v="42"/>
    <n v="16800"/>
    <n v="4483"/>
    <n v="8212"/>
    <n v="3423"/>
    <n v="682"/>
    <n v="0"/>
    <n v="2.1800000000000002"/>
    <n v="280"/>
    <x v="2"/>
    <m/>
  </r>
  <r>
    <x v="12"/>
    <x v="43"/>
    <n v="15451"/>
    <n v="3477"/>
    <n v="7929"/>
    <n v="3361"/>
    <n v="684"/>
    <n v="0"/>
    <n v="1.99"/>
    <n v="301"/>
    <x v="2"/>
    <m/>
  </r>
  <r>
    <x v="12"/>
    <x v="44"/>
    <n v="15572"/>
    <n v="3120"/>
    <n v="8234"/>
    <n v="3545"/>
    <n v="672"/>
    <n v="0"/>
    <n v="1.99"/>
    <n v="318"/>
    <x v="2"/>
    <m/>
  </r>
  <r>
    <x v="12"/>
    <x v="45"/>
    <n v="15559"/>
    <n v="3167"/>
    <n v="8088"/>
    <n v="3646"/>
    <n v="657"/>
    <n v="0"/>
    <n v="1.97"/>
    <n v="333"/>
    <x v="2"/>
    <m/>
  </r>
  <r>
    <x v="12"/>
    <x v="46"/>
    <n v="16303"/>
    <n v="3604"/>
    <n v="8195"/>
    <n v="3981"/>
    <n v="523"/>
    <n v="0"/>
    <n v="2.0499999999999998"/>
    <n v="373"/>
    <x v="2"/>
    <m/>
  </r>
  <r>
    <x v="12"/>
    <x v="47"/>
    <n v="17229"/>
    <n v="3620"/>
    <n v="8845"/>
    <n v="4238"/>
    <n v="527"/>
    <n v="0"/>
    <n v="2.16"/>
    <n v="411"/>
    <x v="2"/>
    <m/>
  </r>
  <r>
    <x v="12"/>
    <x v="48"/>
    <n v="17087"/>
    <n v="3847"/>
    <n v="8632"/>
    <n v="4084"/>
    <n v="524"/>
    <n v="0"/>
    <n v="2.14"/>
    <n v="427"/>
    <x v="2"/>
    <m/>
  </r>
  <r>
    <x v="12"/>
    <x v="49"/>
    <n v="17361"/>
    <n v="3371"/>
    <n v="9273"/>
    <n v="4193"/>
    <n v="524"/>
    <n v="0"/>
    <n v="2.1800000000000002"/>
    <n v="448"/>
    <x v="2"/>
    <m/>
  </r>
  <r>
    <x v="12"/>
    <x v="50"/>
    <n v="16872"/>
    <n v="3355"/>
    <n v="8732"/>
    <n v="4266"/>
    <n v="519"/>
    <n v="0"/>
    <n v="2.11"/>
    <n v="432"/>
    <x v="2"/>
    <m/>
  </r>
  <r>
    <x v="12"/>
    <x v="51"/>
    <n v="16985"/>
    <n v="3791"/>
    <n v="8568"/>
    <n v="4113"/>
    <n v="514"/>
    <n v="0"/>
    <n v="2.12"/>
    <n v="475"/>
    <x v="2"/>
    <m/>
  </r>
  <r>
    <x v="12"/>
    <x v="52"/>
    <n v="17968"/>
    <n v="3909"/>
    <n v="9183"/>
    <n v="4359"/>
    <n v="517"/>
    <n v="0"/>
    <n v="2.2400000000000002"/>
    <n v="463"/>
    <x v="2"/>
    <m/>
  </r>
  <r>
    <x v="12"/>
    <x v="53"/>
    <n v="18291"/>
    <n v="3971"/>
    <n v="9436"/>
    <n v="4351"/>
    <n v="533"/>
    <n v="0"/>
    <n v="2.2599999999999998"/>
    <n v="436"/>
    <x v="2"/>
    <m/>
  </r>
  <r>
    <x v="12"/>
    <x v="54"/>
    <n v="19688"/>
    <n v="4265"/>
    <n v="10124"/>
    <n v="4772"/>
    <n v="528"/>
    <n v="0"/>
    <n v="2.42"/>
    <n v="410"/>
    <x v="2"/>
    <m/>
  </r>
  <r>
    <x v="12"/>
    <x v="55"/>
    <n v="19741"/>
    <n v="4158"/>
    <n v="10132"/>
    <n v="4858"/>
    <n v="592"/>
    <n v="0"/>
    <n v="2.41"/>
    <n v="486"/>
    <x v="2"/>
    <m/>
  </r>
  <r>
    <x v="12"/>
    <x v="56"/>
    <n v="20239"/>
    <n v="4230"/>
    <n v="10293"/>
    <n v="5096"/>
    <n v="620"/>
    <n v="0"/>
    <n v="2.46"/>
    <n v="548"/>
    <x v="2"/>
    <m/>
  </r>
  <r>
    <x v="12"/>
    <x v="57"/>
    <n v="19679"/>
    <n v="4250"/>
    <n v="9984"/>
    <n v="4785"/>
    <n v="660"/>
    <n v="0"/>
    <n v="2.38"/>
    <n v="571"/>
    <x v="2"/>
    <m/>
  </r>
  <r>
    <x v="12"/>
    <x v="58"/>
    <n v="19017"/>
    <n v="4032"/>
    <n v="9765"/>
    <n v="4512"/>
    <n v="708"/>
    <n v="0"/>
    <n v="2.29"/>
    <n v="606"/>
    <x v="2"/>
    <m/>
  </r>
  <r>
    <x v="12"/>
    <x v="59"/>
    <n v="18824"/>
    <n v="3911"/>
    <n v="9422"/>
    <n v="4768"/>
    <n v="722"/>
    <n v="0"/>
    <n v="2.2599999999999998"/>
    <n v="606"/>
    <x v="2"/>
    <m/>
  </r>
  <r>
    <x v="12"/>
    <x v="60"/>
    <n v="17107"/>
    <n v="2974"/>
    <n v="8897"/>
    <n v="4603"/>
    <n v="632"/>
    <n v="0"/>
    <n v="2.0499999999999998"/>
    <n v="530"/>
    <x v="2"/>
    <m/>
  </r>
  <r>
    <x v="12"/>
    <x v="61"/>
    <n v="18408"/>
    <n v="3537"/>
    <n v="9218"/>
    <n v="5073"/>
    <n v="579"/>
    <n v="0"/>
    <n v="2.19"/>
    <n v="575"/>
    <x v="2"/>
    <m/>
  </r>
  <r>
    <x v="12"/>
    <x v="62"/>
    <n v="17731"/>
    <n v="3599"/>
    <n v="8742"/>
    <n v="4788"/>
    <n v="602"/>
    <n v="0"/>
    <n v="2.1"/>
    <n v="605"/>
    <x v="2"/>
    <m/>
  </r>
  <r>
    <x v="12"/>
    <x v="63"/>
    <n v="16982"/>
    <n v="3342"/>
    <n v="8458"/>
    <n v="4576"/>
    <n v="606"/>
    <n v="0"/>
    <n v="2.0099999999999998"/>
    <n v="581"/>
    <x v="2"/>
    <m/>
  </r>
  <r>
    <x v="12"/>
    <x v="64"/>
    <n v="17040"/>
    <n v="3402"/>
    <n v="8632"/>
    <n v="4410"/>
    <n v="596"/>
    <n v="0"/>
    <n v="2.0099999999999998"/>
    <n v="555"/>
    <x v="2"/>
    <m/>
  </r>
  <r>
    <x v="12"/>
    <x v="65"/>
    <n v="16011"/>
    <n v="3129"/>
    <n v="8259"/>
    <n v="4025"/>
    <n v="598"/>
    <n v="0"/>
    <n v="1.88"/>
    <n v="553"/>
    <x v="2"/>
    <m/>
  </r>
  <r>
    <x v="13"/>
    <x v="43"/>
    <n v="15337"/>
    <n v="18"/>
    <n v="8522"/>
    <n v="6168"/>
    <n v="109"/>
    <n v="520"/>
    <n v="2.06"/>
    <n v="378"/>
    <x v="2"/>
    <m/>
  </r>
  <r>
    <x v="13"/>
    <x v="44"/>
    <n v="13213"/>
    <n v="3"/>
    <n v="8411"/>
    <n v="4717"/>
    <n v="82"/>
    <n v="0"/>
    <n v="1.75"/>
    <n v="203"/>
    <x v="2"/>
    <m/>
  </r>
  <r>
    <x v="13"/>
    <x v="45"/>
    <n v="11447"/>
    <n v="1"/>
    <n v="6832"/>
    <n v="4550"/>
    <n v="64"/>
    <n v="0"/>
    <n v="1.49"/>
    <n v="266"/>
    <x v="2"/>
    <m/>
  </r>
  <r>
    <x v="13"/>
    <x v="46"/>
    <n v="9090"/>
    <n v="4"/>
    <n v="5427"/>
    <n v="3632"/>
    <n v="27"/>
    <n v="0"/>
    <n v="1.17"/>
    <n v="355"/>
    <x v="2"/>
    <m/>
  </r>
  <r>
    <x v="13"/>
    <x v="47"/>
    <n v="8524"/>
    <n v="4"/>
    <n v="5286"/>
    <n v="3203"/>
    <n v="30"/>
    <n v="0"/>
    <n v="1.0900000000000001"/>
    <n v="191"/>
    <x v="2"/>
    <m/>
  </r>
  <r>
    <x v="13"/>
    <x v="48"/>
    <n v="8129"/>
    <n v="4"/>
    <n v="5063"/>
    <n v="3019"/>
    <n v="43"/>
    <n v="0"/>
    <n v="1.03"/>
    <n v="154"/>
    <x v="2"/>
    <m/>
  </r>
  <r>
    <x v="13"/>
    <x v="49"/>
    <n v="8638"/>
    <n v="1"/>
    <n v="5718"/>
    <n v="2893"/>
    <n v="27"/>
    <n v="0"/>
    <n v="1.08"/>
    <n v="155"/>
    <x v="2"/>
    <m/>
  </r>
  <r>
    <x v="13"/>
    <x v="50"/>
    <n v="7793"/>
    <n v="0"/>
    <n v="4579"/>
    <n v="3190"/>
    <n v="24"/>
    <n v="0"/>
    <n v="0.97"/>
    <n v="142"/>
    <x v="2"/>
    <m/>
  </r>
  <r>
    <x v="13"/>
    <x v="51"/>
    <n v="8047"/>
    <n v="0"/>
    <n v="4903"/>
    <n v="3117"/>
    <n v="27"/>
    <n v="0"/>
    <n v="0.99"/>
    <n v="100"/>
    <x v="2"/>
    <m/>
  </r>
  <r>
    <x v="13"/>
    <x v="52"/>
    <n v="7846"/>
    <n v="0"/>
    <n v="3078"/>
    <n v="4524"/>
    <n v="71"/>
    <n v="173"/>
    <n v="0.96"/>
    <n v="184"/>
    <x v="2"/>
    <m/>
  </r>
  <r>
    <x v="13"/>
    <x v="53"/>
    <n v="8076"/>
    <n v="0"/>
    <n v="3080"/>
    <n v="4536"/>
    <n v="115"/>
    <n v="344"/>
    <n v="0.98"/>
    <n v="225"/>
    <x v="2"/>
    <m/>
  </r>
  <r>
    <x v="13"/>
    <x v="54"/>
    <n v="8349"/>
    <n v="0"/>
    <n v="3465"/>
    <n v="4654"/>
    <n v="138"/>
    <n v="91"/>
    <n v="1"/>
    <n v="273"/>
    <x v="2"/>
    <m/>
  </r>
  <r>
    <x v="13"/>
    <x v="55"/>
    <n v="8751"/>
    <n v="0"/>
    <n v="3475"/>
    <n v="5083"/>
    <n v="194"/>
    <n v="0"/>
    <n v="1.03"/>
    <n v="274"/>
    <x v="2"/>
    <m/>
  </r>
  <r>
    <x v="13"/>
    <x v="56"/>
    <n v="9364"/>
    <n v="0"/>
    <n v="3995"/>
    <n v="5058"/>
    <n v="209"/>
    <n v="102"/>
    <n v="1.0900000000000001"/>
    <n v="331"/>
    <x v="2"/>
    <m/>
  </r>
  <r>
    <x v="13"/>
    <x v="57"/>
    <n v="10681"/>
    <n v="0"/>
    <n v="3542"/>
    <n v="5586"/>
    <n v="221"/>
    <n v="1333"/>
    <n v="1.23"/>
    <n v="348"/>
    <x v="2"/>
    <m/>
  </r>
  <r>
    <x v="13"/>
    <x v="58"/>
    <n v="8320"/>
    <n v="6"/>
    <n v="3127"/>
    <n v="4798"/>
    <n v="230"/>
    <n v="160"/>
    <n v="0.95"/>
    <n v="373"/>
    <x v="2"/>
    <m/>
  </r>
  <r>
    <x v="13"/>
    <x v="59"/>
    <n v="9682"/>
    <n v="4"/>
    <n v="2895"/>
    <n v="5660"/>
    <n v="217"/>
    <n v="906"/>
    <n v="1.0900000000000001"/>
    <n v="417"/>
    <x v="2"/>
    <m/>
  </r>
  <r>
    <x v="13"/>
    <x v="60"/>
    <n v="8700"/>
    <n v="4"/>
    <n v="2522"/>
    <n v="5128"/>
    <n v="175"/>
    <n v="871"/>
    <n v="0.97"/>
    <n v="319"/>
    <x v="2"/>
    <m/>
  </r>
  <r>
    <x v="13"/>
    <x v="61"/>
    <n v="8366"/>
    <n v="6"/>
    <n v="2373"/>
    <n v="4904"/>
    <n v="174"/>
    <n v="909"/>
    <n v="0.92"/>
    <n v="398"/>
    <x v="2"/>
    <m/>
  </r>
  <r>
    <x v="13"/>
    <x v="62"/>
    <n v="9121"/>
    <n v="5"/>
    <n v="2855"/>
    <n v="5192"/>
    <n v="194"/>
    <n v="874"/>
    <n v="0.99"/>
    <n v="430"/>
    <x v="2"/>
    <m/>
  </r>
  <r>
    <x v="13"/>
    <x v="63"/>
    <n v="9696"/>
    <n v="4"/>
    <n v="3220"/>
    <n v="5413"/>
    <n v="267"/>
    <n v="792"/>
    <n v="1.04"/>
    <n v="391"/>
    <x v="2"/>
    <m/>
  </r>
  <r>
    <x v="13"/>
    <x v="64"/>
    <n v="9720"/>
    <n v="3"/>
    <n v="3293"/>
    <n v="5436"/>
    <n v="312"/>
    <n v="675"/>
    <n v="1.02"/>
    <n v="393"/>
    <x v="2"/>
    <m/>
  </r>
  <r>
    <x v="13"/>
    <x v="65"/>
    <n v="10223"/>
    <n v="2"/>
    <n v="3174"/>
    <n v="5782"/>
    <n v="390"/>
    <n v="876"/>
    <n v="1.06"/>
    <n v="360"/>
    <x v="2"/>
    <m/>
  </r>
  <r>
    <x v="14"/>
    <x v="1"/>
    <n v="15"/>
    <n v="0"/>
    <n v="15"/>
    <n v="0"/>
    <n v="0"/>
    <n v="0"/>
    <n v="0.19"/>
    <n v="3"/>
    <x v="0"/>
    <m/>
  </r>
  <r>
    <x v="14"/>
    <x v="2"/>
    <n v="18"/>
    <n v="0"/>
    <n v="18"/>
    <n v="0"/>
    <n v="0"/>
    <n v="0"/>
    <n v="0.22"/>
    <n v="3"/>
    <x v="0"/>
    <m/>
  </r>
  <r>
    <x v="14"/>
    <x v="3"/>
    <n v="21"/>
    <n v="0"/>
    <n v="21"/>
    <n v="0"/>
    <n v="0"/>
    <n v="0"/>
    <n v="0.26"/>
    <n v="3"/>
    <x v="0"/>
    <m/>
  </r>
  <r>
    <x v="14"/>
    <x v="4"/>
    <n v="22"/>
    <n v="0"/>
    <n v="22"/>
    <n v="0"/>
    <n v="0"/>
    <n v="0"/>
    <n v="0.26"/>
    <n v="3"/>
    <x v="0"/>
    <m/>
  </r>
  <r>
    <x v="14"/>
    <x v="5"/>
    <n v="23"/>
    <n v="0"/>
    <n v="23"/>
    <n v="0"/>
    <n v="0"/>
    <n v="0"/>
    <n v="0.26"/>
    <n v="3"/>
    <x v="0"/>
    <m/>
  </r>
  <r>
    <x v="14"/>
    <x v="6"/>
    <n v="35"/>
    <n v="0"/>
    <n v="35"/>
    <n v="0"/>
    <n v="0"/>
    <n v="0"/>
    <n v="0.4"/>
    <n v="2"/>
    <x v="0"/>
    <m/>
  </r>
  <r>
    <x v="14"/>
    <x v="7"/>
    <n v="38"/>
    <n v="0"/>
    <n v="38"/>
    <n v="0"/>
    <n v="0"/>
    <n v="0"/>
    <n v="0.41"/>
    <n v="2"/>
    <x v="0"/>
    <m/>
  </r>
  <r>
    <x v="14"/>
    <x v="8"/>
    <n v="48"/>
    <n v="0"/>
    <n v="48"/>
    <n v="0"/>
    <n v="0"/>
    <n v="0"/>
    <n v="0.5"/>
    <n v="2"/>
    <x v="0"/>
    <m/>
  </r>
  <r>
    <x v="14"/>
    <x v="9"/>
    <n v="49"/>
    <n v="0"/>
    <n v="49"/>
    <n v="0"/>
    <n v="0"/>
    <n v="0"/>
    <n v="0.49"/>
    <n v="2"/>
    <x v="0"/>
    <m/>
  </r>
  <r>
    <x v="14"/>
    <x v="10"/>
    <n v="71"/>
    <n v="0"/>
    <n v="71"/>
    <n v="0"/>
    <n v="0"/>
    <n v="0"/>
    <n v="0.68"/>
    <n v="18"/>
    <x v="1"/>
    <m/>
  </r>
  <r>
    <x v="14"/>
    <x v="11"/>
    <n v="112"/>
    <n v="0"/>
    <n v="112"/>
    <n v="0"/>
    <n v="0"/>
    <n v="0"/>
    <n v="1.02"/>
    <n v="468"/>
    <x v="1"/>
    <m/>
  </r>
  <r>
    <x v="14"/>
    <x v="12"/>
    <n v="149"/>
    <n v="0"/>
    <n v="149"/>
    <n v="0"/>
    <n v="0"/>
    <n v="0"/>
    <n v="1.29"/>
    <n v="1122"/>
    <x v="1"/>
    <m/>
  </r>
  <r>
    <x v="14"/>
    <x v="13"/>
    <n v="198"/>
    <n v="0"/>
    <n v="198"/>
    <n v="0"/>
    <n v="0"/>
    <n v="0"/>
    <n v="1.63"/>
    <n v="1135"/>
    <x v="1"/>
    <m/>
  </r>
  <r>
    <x v="14"/>
    <x v="14"/>
    <n v="193"/>
    <n v="0"/>
    <n v="193"/>
    <n v="0"/>
    <n v="0"/>
    <n v="0"/>
    <n v="1.52"/>
    <n v="1039"/>
    <x v="1"/>
    <m/>
  </r>
  <r>
    <x v="14"/>
    <x v="15"/>
    <n v="296"/>
    <n v="0"/>
    <n v="296"/>
    <n v="0"/>
    <n v="0"/>
    <n v="0"/>
    <n v="2.2200000000000002"/>
    <n v="1085"/>
    <x v="1"/>
    <m/>
  </r>
  <r>
    <x v="14"/>
    <x v="16"/>
    <n v="359"/>
    <n v="0"/>
    <n v="359"/>
    <n v="0"/>
    <n v="0"/>
    <n v="0"/>
    <n v="2.56"/>
    <n v="950"/>
    <x v="1"/>
    <m/>
  </r>
  <r>
    <x v="14"/>
    <x v="17"/>
    <n v="298"/>
    <n v="0"/>
    <n v="298"/>
    <n v="0"/>
    <n v="0"/>
    <n v="0"/>
    <n v="2.04"/>
    <n v="519"/>
    <x v="1"/>
    <m/>
  </r>
  <r>
    <x v="14"/>
    <x v="18"/>
    <n v="465"/>
    <n v="0"/>
    <n v="372"/>
    <n v="0"/>
    <n v="93"/>
    <n v="0"/>
    <n v="3.05"/>
    <n v="235"/>
    <x v="1"/>
    <m/>
  </r>
  <r>
    <x v="14"/>
    <x v="19"/>
    <n v="445"/>
    <n v="0"/>
    <n v="352"/>
    <n v="0"/>
    <n v="93"/>
    <n v="0"/>
    <n v="2.81"/>
    <n v="199"/>
    <x v="1"/>
    <m/>
  </r>
  <r>
    <x v="14"/>
    <x v="20"/>
    <n v="476"/>
    <n v="0"/>
    <n v="365"/>
    <n v="0"/>
    <n v="111"/>
    <n v="0"/>
    <n v="2.9"/>
    <n v="227"/>
    <x v="1"/>
    <m/>
  </r>
  <r>
    <x v="14"/>
    <x v="21"/>
    <n v="702"/>
    <n v="0"/>
    <n v="589"/>
    <n v="0"/>
    <n v="113"/>
    <n v="0"/>
    <n v="4.1500000000000004"/>
    <n v="265"/>
    <x v="1"/>
    <m/>
  </r>
  <r>
    <x v="14"/>
    <x v="22"/>
    <n v="1836"/>
    <n v="1"/>
    <n v="1722"/>
    <n v="0"/>
    <n v="113"/>
    <n v="0"/>
    <n v="10.56"/>
    <n v="472"/>
    <x v="1"/>
    <m/>
  </r>
  <r>
    <x v="14"/>
    <x v="23"/>
    <n v="1770"/>
    <n v="0"/>
    <n v="1636"/>
    <n v="0"/>
    <n v="134"/>
    <n v="0"/>
    <n v="9.9499999999999993"/>
    <n v="472"/>
    <x v="1"/>
    <m/>
  </r>
  <r>
    <x v="14"/>
    <x v="24"/>
    <n v="2147"/>
    <n v="4"/>
    <n v="2013"/>
    <n v="0"/>
    <n v="130"/>
    <n v="0"/>
    <n v="11.83"/>
    <n v="586"/>
    <x v="1"/>
    <m/>
  </r>
  <r>
    <x v="14"/>
    <x v="25"/>
    <n v="2015"/>
    <n v="3"/>
    <n v="1904"/>
    <n v="0"/>
    <n v="108"/>
    <n v="0"/>
    <n v="10.88"/>
    <n v="514"/>
    <x v="1"/>
    <m/>
  </r>
  <r>
    <x v="14"/>
    <x v="26"/>
    <n v="2251"/>
    <n v="0"/>
    <n v="2199"/>
    <n v="0"/>
    <n v="52"/>
    <n v="0"/>
    <n v="11.92"/>
    <n v="456"/>
    <x v="1"/>
    <m/>
  </r>
  <r>
    <x v="14"/>
    <x v="27"/>
    <n v="1763"/>
    <n v="0"/>
    <n v="1726"/>
    <n v="0"/>
    <n v="37"/>
    <n v="0"/>
    <n v="9.14"/>
    <n v="792"/>
    <x v="1"/>
    <m/>
  </r>
  <r>
    <x v="14"/>
    <x v="28"/>
    <n v="2650"/>
    <n v="0"/>
    <n v="2640"/>
    <n v="0"/>
    <n v="10"/>
    <n v="0"/>
    <n v="13.44"/>
    <n v="711"/>
    <x v="1"/>
    <m/>
  </r>
  <r>
    <x v="14"/>
    <x v="29"/>
    <n v="1802"/>
    <n v="0"/>
    <n v="1757"/>
    <n v="0"/>
    <n v="45"/>
    <n v="0"/>
    <n v="8.9499999999999993"/>
    <n v="669"/>
    <x v="1"/>
    <m/>
  </r>
  <r>
    <x v="14"/>
    <x v="30"/>
    <n v="1890"/>
    <n v="0"/>
    <n v="1829"/>
    <n v="0"/>
    <n v="61"/>
    <n v="0"/>
    <n v="9.17"/>
    <n v="562"/>
    <x v="1"/>
    <m/>
  </r>
  <r>
    <x v="14"/>
    <x v="31"/>
    <n v="2179"/>
    <n v="0"/>
    <n v="2115"/>
    <n v="0"/>
    <n v="64"/>
    <n v="0"/>
    <n v="10.35"/>
    <n v="673"/>
    <x v="1"/>
    <m/>
  </r>
  <r>
    <x v="14"/>
    <x v="32"/>
    <n v="764"/>
    <n v="18"/>
    <n v="742"/>
    <n v="0"/>
    <n v="4"/>
    <n v="0"/>
    <n v="3.55"/>
    <n v="661"/>
    <x v="1"/>
    <m/>
  </r>
  <r>
    <x v="14"/>
    <x v="33"/>
    <n v="617"/>
    <n v="10"/>
    <n v="598"/>
    <n v="0"/>
    <n v="9"/>
    <n v="0"/>
    <n v="2.8"/>
    <n v="616"/>
    <x v="1"/>
    <m/>
  </r>
  <r>
    <x v="14"/>
    <x v="34"/>
    <n v="550"/>
    <n v="0"/>
    <n v="547"/>
    <n v="0"/>
    <n v="3"/>
    <n v="0"/>
    <n v="2.44"/>
    <n v="582"/>
    <x v="1"/>
    <m/>
  </r>
  <r>
    <x v="14"/>
    <x v="35"/>
    <n v="506"/>
    <n v="0"/>
    <n v="506"/>
    <n v="0"/>
    <n v="0"/>
    <n v="0"/>
    <n v="2.2000000000000002"/>
    <n v="354"/>
    <x v="1"/>
    <m/>
  </r>
  <r>
    <x v="14"/>
    <x v="36"/>
    <n v="412"/>
    <n v="0"/>
    <n v="412"/>
    <n v="0"/>
    <n v="0"/>
    <n v="0"/>
    <n v="1.76"/>
    <n v="470"/>
    <x v="1"/>
    <m/>
  </r>
  <r>
    <x v="14"/>
    <x v="37"/>
    <n v="385"/>
    <n v="0"/>
    <n v="385"/>
    <n v="0"/>
    <n v="0"/>
    <n v="0"/>
    <n v="1.61"/>
    <n v="351"/>
    <x v="1"/>
    <m/>
  </r>
  <r>
    <x v="14"/>
    <x v="38"/>
    <n v="388"/>
    <n v="0"/>
    <n v="388"/>
    <n v="0"/>
    <n v="0"/>
    <n v="0"/>
    <n v="1.6"/>
    <n v="287"/>
    <x v="1"/>
    <m/>
  </r>
  <r>
    <x v="14"/>
    <x v="39"/>
    <n v="420"/>
    <n v="0"/>
    <n v="420"/>
    <n v="0"/>
    <n v="0"/>
    <n v="0"/>
    <n v="1.7"/>
    <n v="223"/>
    <x v="1"/>
    <m/>
  </r>
  <r>
    <x v="14"/>
    <x v="40"/>
    <n v="531"/>
    <n v="1"/>
    <n v="530"/>
    <n v="0"/>
    <n v="0"/>
    <n v="0"/>
    <n v="2.11"/>
    <n v="193"/>
    <x v="1"/>
    <m/>
  </r>
  <r>
    <x v="14"/>
    <x v="41"/>
    <n v="532"/>
    <n v="1"/>
    <n v="531"/>
    <n v="0"/>
    <n v="0"/>
    <n v="0"/>
    <n v="2.08"/>
    <n v="193"/>
    <x v="2"/>
    <m/>
  </r>
  <r>
    <x v="14"/>
    <x v="42"/>
    <n v="486"/>
    <n v="1"/>
    <n v="485"/>
    <n v="0"/>
    <n v="0"/>
    <n v="0"/>
    <n v="1.86"/>
    <n v="193"/>
    <x v="2"/>
    <m/>
  </r>
  <r>
    <x v="14"/>
    <x v="43"/>
    <n v="489"/>
    <n v="1"/>
    <n v="487"/>
    <n v="0"/>
    <n v="0"/>
    <n v="0"/>
    <n v="1.84"/>
    <n v="189"/>
    <x v="2"/>
    <m/>
  </r>
  <r>
    <x v="14"/>
    <x v="44"/>
    <n v="464"/>
    <n v="1"/>
    <n v="462"/>
    <n v="0"/>
    <n v="0"/>
    <n v="0"/>
    <n v="1.71"/>
    <n v="191"/>
    <x v="2"/>
    <m/>
  </r>
  <r>
    <x v="14"/>
    <x v="45"/>
    <n v="460"/>
    <n v="1"/>
    <n v="459"/>
    <n v="0"/>
    <n v="0"/>
    <n v="0"/>
    <n v="1.67"/>
    <n v="188"/>
    <x v="2"/>
    <m/>
  </r>
  <r>
    <x v="14"/>
    <x v="46"/>
    <n v="459"/>
    <n v="1"/>
    <n v="457"/>
    <n v="0"/>
    <n v="0"/>
    <n v="0"/>
    <n v="1.64"/>
    <n v="190"/>
    <x v="2"/>
    <m/>
  </r>
  <r>
    <x v="14"/>
    <x v="47"/>
    <n v="455"/>
    <n v="1"/>
    <n v="454"/>
    <n v="0"/>
    <n v="0"/>
    <n v="0"/>
    <n v="1.6"/>
    <n v="192"/>
    <x v="2"/>
    <m/>
  </r>
  <r>
    <x v="14"/>
    <x v="48"/>
    <n v="372"/>
    <n v="1"/>
    <n v="371"/>
    <n v="0"/>
    <n v="0"/>
    <n v="0"/>
    <n v="1.3"/>
    <n v="193"/>
    <x v="2"/>
    <m/>
  </r>
  <r>
    <x v="14"/>
    <x v="49"/>
    <n v="458"/>
    <n v="1"/>
    <n v="457"/>
    <n v="0"/>
    <n v="0"/>
    <n v="0"/>
    <n v="1.58"/>
    <n v="197"/>
    <x v="2"/>
    <m/>
  </r>
  <r>
    <x v="14"/>
    <x v="50"/>
    <n v="457"/>
    <n v="1"/>
    <n v="455"/>
    <n v="0"/>
    <n v="0"/>
    <n v="0"/>
    <n v="1.55"/>
    <n v="202"/>
    <x v="2"/>
    <m/>
  </r>
  <r>
    <x v="14"/>
    <x v="51"/>
    <n v="455"/>
    <n v="1"/>
    <n v="454"/>
    <n v="0"/>
    <n v="0"/>
    <n v="0"/>
    <n v="1.53"/>
    <n v="205"/>
    <x v="2"/>
    <m/>
  </r>
  <r>
    <x v="14"/>
    <x v="52"/>
    <n v="428"/>
    <n v="1"/>
    <n v="427"/>
    <n v="0"/>
    <n v="0"/>
    <n v="0"/>
    <n v="1.42"/>
    <n v="209"/>
    <x v="2"/>
    <m/>
  </r>
  <r>
    <x v="14"/>
    <x v="53"/>
    <n v="430"/>
    <n v="1"/>
    <n v="429"/>
    <n v="0"/>
    <n v="0"/>
    <n v="0"/>
    <n v="1.41"/>
    <n v="215"/>
    <x v="2"/>
    <m/>
  </r>
  <r>
    <x v="14"/>
    <x v="54"/>
    <n v="414"/>
    <n v="2"/>
    <n v="412"/>
    <n v="0"/>
    <n v="0"/>
    <n v="0"/>
    <n v="1.33"/>
    <n v="237"/>
    <x v="2"/>
    <m/>
  </r>
  <r>
    <x v="14"/>
    <x v="55"/>
    <n v="470"/>
    <n v="2"/>
    <n v="468"/>
    <n v="0"/>
    <n v="0"/>
    <n v="0"/>
    <n v="1.49"/>
    <n v="184"/>
    <x v="2"/>
    <m/>
  </r>
  <r>
    <x v="14"/>
    <x v="56"/>
    <n v="475"/>
    <n v="2"/>
    <n v="473"/>
    <n v="0"/>
    <n v="0"/>
    <n v="0"/>
    <n v="1.49"/>
    <n v="177"/>
    <x v="2"/>
    <m/>
  </r>
  <r>
    <x v="14"/>
    <x v="57"/>
    <n v="454"/>
    <n v="2"/>
    <n v="452"/>
    <n v="0"/>
    <n v="0"/>
    <n v="0"/>
    <n v="1.4"/>
    <n v="186"/>
    <x v="2"/>
    <m/>
  </r>
  <r>
    <x v="14"/>
    <x v="58"/>
    <n v="461"/>
    <n v="1"/>
    <n v="460"/>
    <n v="0"/>
    <n v="0"/>
    <n v="0"/>
    <n v="1.35"/>
    <n v="199"/>
    <x v="2"/>
    <m/>
  </r>
  <r>
    <x v="14"/>
    <x v="59"/>
    <n v="408"/>
    <n v="1"/>
    <n v="407"/>
    <n v="0"/>
    <n v="0"/>
    <n v="0"/>
    <n v="1.17"/>
    <n v="260"/>
    <x v="2"/>
    <m/>
  </r>
  <r>
    <x v="14"/>
    <x v="60"/>
    <n v="448"/>
    <n v="1"/>
    <n v="446"/>
    <n v="0"/>
    <n v="0"/>
    <n v="0"/>
    <n v="1.26"/>
    <n v="133"/>
    <x v="2"/>
    <m/>
  </r>
  <r>
    <x v="14"/>
    <x v="61"/>
    <n v="451"/>
    <n v="1"/>
    <n v="450"/>
    <n v="0"/>
    <n v="0"/>
    <n v="0"/>
    <n v="1.25"/>
    <n v="179"/>
    <x v="2"/>
    <m/>
  </r>
  <r>
    <x v="14"/>
    <x v="62"/>
    <n v="509"/>
    <n v="1"/>
    <n v="507"/>
    <n v="0"/>
    <n v="0"/>
    <n v="0"/>
    <n v="1.39"/>
    <n v="161"/>
    <x v="2"/>
    <m/>
  </r>
  <r>
    <x v="14"/>
    <x v="63"/>
    <n v="537"/>
    <n v="1"/>
    <n v="536"/>
    <n v="0"/>
    <n v="0"/>
    <n v="0"/>
    <n v="1.44"/>
    <n v="192"/>
    <x v="2"/>
    <m/>
  </r>
  <r>
    <x v="14"/>
    <x v="64"/>
    <n v="764"/>
    <n v="1"/>
    <n v="763"/>
    <n v="0"/>
    <n v="0"/>
    <n v="0"/>
    <n v="2.02"/>
    <n v="167"/>
    <x v="2"/>
    <m/>
  </r>
  <r>
    <x v="14"/>
    <x v="65"/>
    <n v="659"/>
    <n v="1"/>
    <n v="657"/>
    <n v="0"/>
    <n v="0"/>
    <n v="0"/>
    <n v="1.72"/>
    <n v="162"/>
    <x v="2"/>
    <m/>
  </r>
  <r>
    <x v="15"/>
    <x v="66"/>
    <n v="3"/>
    <n v="0"/>
    <n v="3"/>
    <n v="0"/>
    <n v="0"/>
    <s v="."/>
    <s v="."/>
    <n v="0"/>
    <x v="0"/>
    <m/>
  </r>
  <r>
    <x v="15"/>
    <x v="67"/>
    <n v="33"/>
    <n v="0"/>
    <n v="33"/>
    <n v="0"/>
    <n v="0"/>
    <s v="."/>
    <s v="."/>
    <n v="0"/>
    <x v="0"/>
    <m/>
  </r>
  <r>
    <x v="15"/>
    <x v="68"/>
    <n v="145"/>
    <n v="0"/>
    <n v="145"/>
    <n v="0"/>
    <n v="0"/>
    <s v="."/>
    <s v="."/>
    <n v="0"/>
    <x v="0"/>
    <m/>
  </r>
  <r>
    <x v="15"/>
    <x v="69"/>
    <n v="532"/>
    <n v="0"/>
    <n v="532"/>
    <n v="0"/>
    <n v="0"/>
    <s v="."/>
    <s v="."/>
    <n v="0"/>
    <x v="0"/>
    <m/>
  </r>
  <r>
    <x v="15"/>
    <x v="70"/>
    <n v="888"/>
    <n v="0"/>
    <n v="888"/>
    <n v="0"/>
    <n v="0"/>
    <s v="."/>
    <s v="."/>
    <n v="0"/>
    <x v="0"/>
    <m/>
  </r>
  <r>
    <x v="15"/>
    <x v="71"/>
    <n v="949"/>
    <n v="0"/>
    <n v="949"/>
    <n v="0"/>
    <n v="0"/>
    <s v="."/>
    <s v="."/>
    <n v="0"/>
    <x v="0"/>
    <m/>
  </r>
  <r>
    <x v="15"/>
    <x v="72"/>
    <n v="869"/>
    <n v="0"/>
    <n v="869"/>
    <n v="0"/>
    <n v="0"/>
    <s v="."/>
    <s v="."/>
    <n v="0"/>
    <x v="0"/>
    <m/>
  </r>
  <r>
    <x v="15"/>
    <x v="73"/>
    <n v="810"/>
    <n v="0"/>
    <n v="810"/>
    <n v="0"/>
    <n v="0"/>
    <s v="."/>
    <s v="."/>
    <n v="0"/>
    <x v="0"/>
    <m/>
  </r>
  <r>
    <x v="15"/>
    <x v="74"/>
    <n v="778"/>
    <n v="0"/>
    <n v="778"/>
    <n v="0"/>
    <n v="0"/>
    <s v="."/>
    <s v="."/>
    <n v="0"/>
    <x v="0"/>
    <m/>
  </r>
  <r>
    <x v="15"/>
    <x v="75"/>
    <n v="714"/>
    <n v="0"/>
    <n v="714"/>
    <n v="0"/>
    <n v="0"/>
    <s v="."/>
    <s v="."/>
    <n v="0"/>
    <x v="0"/>
    <m/>
  </r>
  <r>
    <x v="15"/>
    <x v="76"/>
    <n v="753"/>
    <n v="0"/>
    <n v="753"/>
    <n v="0"/>
    <n v="0"/>
    <s v="."/>
    <s v="."/>
    <n v="0"/>
    <x v="0"/>
    <m/>
  </r>
  <r>
    <x v="15"/>
    <x v="77"/>
    <n v="769"/>
    <n v="0"/>
    <n v="769"/>
    <n v="0"/>
    <n v="0"/>
    <s v="."/>
    <s v="."/>
    <n v="0"/>
    <x v="0"/>
    <m/>
  </r>
  <r>
    <x v="15"/>
    <x v="78"/>
    <n v="836"/>
    <n v="0"/>
    <n v="836"/>
    <n v="0"/>
    <n v="0"/>
    <s v="."/>
    <s v="."/>
    <n v="0"/>
    <x v="0"/>
    <m/>
  </r>
  <r>
    <x v="15"/>
    <x v="79"/>
    <n v="917"/>
    <n v="0"/>
    <n v="917"/>
    <n v="0"/>
    <n v="0"/>
    <s v="."/>
    <s v="."/>
    <n v="0"/>
    <x v="0"/>
    <m/>
  </r>
  <r>
    <x v="15"/>
    <x v="80"/>
    <n v="1078"/>
    <n v="0"/>
    <n v="1078"/>
    <n v="0"/>
    <n v="0"/>
    <s v="."/>
    <s v="."/>
    <n v="0"/>
    <x v="0"/>
    <m/>
  </r>
  <r>
    <x v="15"/>
    <x v="81"/>
    <n v="1249"/>
    <n v="0"/>
    <n v="1249"/>
    <n v="0"/>
    <n v="0"/>
    <s v="."/>
    <s v="."/>
    <n v="0"/>
    <x v="0"/>
    <m/>
  </r>
  <r>
    <x v="15"/>
    <x v="0"/>
    <n v="1258"/>
    <n v="0"/>
    <n v="1258"/>
    <n v="0"/>
    <n v="0"/>
    <s v="."/>
    <s v="."/>
    <n v="0"/>
    <x v="0"/>
    <m/>
  </r>
  <r>
    <x v="15"/>
    <x v="1"/>
    <n v="377"/>
    <n v="0"/>
    <n v="377"/>
    <n v="0"/>
    <n v="0"/>
    <n v="0"/>
    <n v="3.26"/>
    <n v="554"/>
    <x v="0"/>
    <m/>
  </r>
  <r>
    <x v="15"/>
    <x v="2"/>
    <n v="321"/>
    <n v="0"/>
    <n v="321"/>
    <n v="0"/>
    <n v="0"/>
    <n v="0"/>
    <n v="2.74"/>
    <n v="551"/>
    <x v="0"/>
    <m/>
  </r>
  <r>
    <x v="15"/>
    <x v="3"/>
    <n v="351"/>
    <n v="0"/>
    <n v="351"/>
    <n v="0"/>
    <n v="0"/>
    <n v="0"/>
    <n v="2.93"/>
    <n v="517"/>
    <x v="0"/>
    <m/>
  </r>
  <r>
    <x v="15"/>
    <x v="4"/>
    <n v="272"/>
    <n v="0"/>
    <n v="272"/>
    <n v="0"/>
    <n v="0"/>
    <n v="0"/>
    <n v="2.21"/>
    <n v="597"/>
    <x v="0"/>
    <m/>
  </r>
  <r>
    <x v="15"/>
    <x v="5"/>
    <n v="285"/>
    <n v="0"/>
    <n v="285"/>
    <n v="0"/>
    <n v="0"/>
    <n v="0"/>
    <n v="2.2200000000000002"/>
    <n v="575"/>
    <x v="0"/>
    <m/>
  </r>
  <r>
    <x v="15"/>
    <x v="6"/>
    <n v="383"/>
    <n v="0"/>
    <n v="383"/>
    <n v="0"/>
    <n v="0"/>
    <n v="0"/>
    <n v="2.88"/>
    <n v="587"/>
    <x v="0"/>
    <m/>
  </r>
  <r>
    <x v="15"/>
    <x v="7"/>
    <n v="288"/>
    <n v="0"/>
    <n v="288"/>
    <n v="0"/>
    <n v="0"/>
    <n v="0"/>
    <n v="2.0699999999999998"/>
    <n v="593"/>
    <x v="0"/>
    <m/>
  </r>
  <r>
    <x v="15"/>
    <x v="8"/>
    <n v="206"/>
    <n v="0"/>
    <n v="206"/>
    <n v="0"/>
    <n v="0"/>
    <n v="0"/>
    <n v="1.42"/>
    <n v="669"/>
    <x v="0"/>
    <m/>
  </r>
  <r>
    <x v="15"/>
    <x v="9"/>
    <n v="352"/>
    <n v="0"/>
    <n v="352"/>
    <n v="0"/>
    <n v="0"/>
    <n v="0"/>
    <n v="2.34"/>
    <n v="595"/>
    <x v="0"/>
    <m/>
  </r>
  <r>
    <x v="15"/>
    <x v="10"/>
    <n v="358"/>
    <n v="0"/>
    <n v="358"/>
    <n v="0"/>
    <n v="0"/>
    <n v="0"/>
    <n v="2.29"/>
    <n v="595"/>
    <x v="1"/>
    <m/>
  </r>
  <r>
    <x v="15"/>
    <x v="11"/>
    <n v="157"/>
    <n v="0"/>
    <n v="157"/>
    <n v="0"/>
    <n v="0"/>
    <n v="0"/>
    <n v="0.97"/>
    <n v="605"/>
    <x v="1"/>
    <m/>
  </r>
  <r>
    <x v="15"/>
    <x v="12"/>
    <n v="483"/>
    <n v="0"/>
    <n v="483"/>
    <n v="0"/>
    <n v="0"/>
    <n v="0"/>
    <n v="2.89"/>
    <n v="616"/>
    <x v="1"/>
    <m/>
  </r>
  <r>
    <x v="15"/>
    <x v="13"/>
    <n v="434"/>
    <n v="0"/>
    <n v="434"/>
    <n v="0"/>
    <n v="0"/>
    <n v="0"/>
    <n v="2.52"/>
    <n v="699"/>
    <x v="1"/>
    <m/>
  </r>
  <r>
    <x v="15"/>
    <x v="14"/>
    <n v="326"/>
    <n v="0"/>
    <n v="300"/>
    <n v="26"/>
    <n v="0"/>
    <n v="0"/>
    <n v="1.84"/>
    <n v="751"/>
    <x v="1"/>
    <m/>
  </r>
  <r>
    <x v="15"/>
    <x v="15"/>
    <n v="436"/>
    <n v="0"/>
    <n v="409"/>
    <n v="26"/>
    <n v="0"/>
    <n v="0"/>
    <n v="2.4"/>
    <n v="887"/>
    <x v="1"/>
    <m/>
  </r>
  <r>
    <x v="15"/>
    <x v="16"/>
    <n v="335"/>
    <n v="0"/>
    <n v="309"/>
    <n v="26"/>
    <n v="0"/>
    <n v="0"/>
    <n v="1.8"/>
    <n v="882"/>
    <x v="1"/>
    <m/>
  </r>
  <r>
    <x v="15"/>
    <x v="17"/>
    <n v="177"/>
    <n v="0"/>
    <n v="146"/>
    <n v="31"/>
    <n v="0"/>
    <n v="0"/>
    <n v="0.93"/>
    <n v="982"/>
    <x v="1"/>
    <m/>
  </r>
  <r>
    <x v="15"/>
    <x v="18"/>
    <n v="274"/>
    <n v="0"/>
    <n v="243"/>
    <n v="31"/>
    <n v="0"/>
    <n v="0"/>
    <n v="1.41"/>
    <n v="1074"/>
    <x v="1"/>
    <m/>
  </r>
  <r>
    <x v="15"/>
    <x v="19"/>
    <n v="301"/>
    <n v="0"/>
    <n v="160"/>
    <n v="141"/>
    <n v="0"/>
    <n v="0"/>
    <n v="1.51"/>
    <n v="1000"/>
    <x v="1"/>
    <m/>
  </r>
  <r>
    <x v="15"/>
    <x v="20"/>
    <n v="347"/>
    <n v="0"/>
    <n v="185"/>
    <n v="162"/>
    <n v="0"/>
    <n v="0"/>
    <n v="1.69"/>
    <n v="826"/>
    <x v="1"/>
    <m/>
  </r>
  <r>
    <x v="15"/>
    <x v="21"/>
    <n v="707"/>
    <n v="0"/>
    <n v="523"/>
    <n v="183"/>
    <n v="0"/>
    <n v="0"/>
    <n v="3.34"/>
    <n v="882"/>
    <x v="1"/>
    <m/>
  </r>
  <r>
    <x v="15"/>
    <x v="22"/>
    <n v="829"/>
    <n v="10"/>
    <n v="552"/>
    <n v="267"/>
    <n v="0"/>
    <n v="0"/>
    <n v="3.77"/>
    <n v="906"/>
    <x v="1"/>
    <m/>
  </r>
  <r>
    <x v="15"/>
    <x v="23"/>
    <n v="1004"/>
    <n v="0"/>
    <n v="412"/>
    <n v="592"/>
    <n v="0"/>
    <n v="0"/>
    <n v="4.4000000000000004"/>
    <n v="826"/>
    <x v="1"/>
    <m/>
  </r>
  <r>
    <x v="15"/>
    <x v="24"/>
    <n v="1506"/>
    <n v="10"/>
    <n v="657"/>
    <n v="839"/>
    <n v="0"/>
    <n v="0"/>
    <n v="6.32"/>
    <n v="869"/>
    <x v="1"/>
    <m/>
  </r>
  <r>
    <x v="15"/>
    <x v="25"/>
    <n v="1474"/>
    <n v="0"/>
    <n v="440"/>
    <n v="1035"/>
    <n v="0"/>
    <n v="0"/>
    <n v="5.88"/>
    <n v="657"/>
    <x v="1"/>
    <m/>
  </r>
  <r>
    <x v="15"/>
    <x v="26"/>
    <n v="1569"/>
    <n v="0"/>
    <n v="480"/>
    <n v="1089"/>
    <n v="0"/>
    <n v="0"/>
    <n v="5.92"/>
    <n v="538"/>
    <x v="1"/>
    <m/>
  </r>
  <r>
    <x v="15"/>
    <x v="27"/>
    <n v="1793"/>
    <n v="0"/>
    <n v="652"/>
    <n v="1141"/>
    <n v="0"/>
    <n v="0"/>
    <n v="6.35"/>
    <n v="526"/>
    <x v="1"/>
    <m/>
  </r>
  <r>
    <x v="15"/>
    <x v="28"/>
    <n v="2037"/>
    <n v="0"/>
    <n v="798"/>
    <n v="1239"/>
    <n v="0"/>
    <n v="0"/>
    <n v="6.75"/>
    <n v="393"/>
    <x v="1"/>
    <m/>
  </r>
  <r>
    <x v="15"/>
    <x v="29"/>
    <n v="2118"/>
    <n v="0"/>
    <n v="758"/>
    <n v="1361"/>
    <n v="0"/>
    <n v="0"/>
    <n v="6.58"/>
    <n v="251"/>
    <x v="1"/>
    <m/>
  </r>
  <r>
    <x v="15"/>
    <x v="30"/>
    <n v="2218"/>
    <n v="22"/>
    <n v="725"/>
    <n v="1472"/>
    <n v="0"/>
    <n v="0"/>
    <n v="6.51"/>
    <n v="126"/>
    <x v="1"/>
    <m/>
  </r>
  <r>
    <x v="15"/>
    <x v="31"/>
    <n v="2151"/>
    <n v="0"/>
    <n v="624"/>
    <n v="1527"/>
    <n v="0"/>
    <n v="0"/>
    <n v="6.01"/>
    <n v="159"/>
    <x v="1"/>
    <m/>
  </r>
  <r>
    <x v="15"/>
    <x v="32"/>
    <n v="2325"/>
    <n v="0"/>
    <n v="784"/>
    <n v="1541"/>
    <n v="0"/>
    <n v="0"/>
    <n v="6.25"/>
    <n v="308"/>
    <x v="1"/>
    <m/>
  </r>
  <r>
    <x v="15"/>
    <x v="33"/>
    <n v="2683"/>
    <n v="0"/>
    <n v="988"/>
    <n v="1695"/>
    <n v="0"/>
    <n v="0"/>
    <n v="6.99"/>
    <n v="144"/>
    <x v="1"/>
    <m/>
  </r>
  <r>
    <x v="15"/>
    <x v="34"/>
    <n v="2244"/>
    <n v="0"/>
    <n v="454"/>
    <n v="1790"/>
    <n v="0"/>
    <n v="0"/>
    <n v="5.69"/>
    <n v="0"/>
    <x v="1"/>
    <m/>
  </r>
  <r>
    <x v="15"/>
    <x v="35"/>
    <n v="2511"/>
    <n v="0"/>
    <n v="653"/>
    <n v="1858"/>
    <n v="0"/>
    <n v="0"/>
    <n v="6.2"/>
    <n v="0"/>
    <x v="1"/>
    <m/>
  </r>
  <r>
    <x v="15"/>
    <x v="36"/>
    <n v="2780"/>
    <n v="0"/>
    <n v="531"/>
    <n v="2249"/>
    <n v="0"/>
    <n v="0"/>
    <n v="6.67"/>
    <n v="0"/>
    <x v="1"/>
    <m/>
  </r>
  <r>
    <x v="15"/>
    <x v="37"/>
    <n v="3003"/>
    <n v="0"/>
    <n v="444"/>
    <n v="2559"/>
    <n v="0"/>
    <n v="0"/>
    <n v="6.97"/>
    <n v="0"/>
    <x v="1"/>
    <m/>
  </r>
  <r>
    <x v="15"/>
    <x v="38"/>
    <n v="3117"/>
    <n v="0"/>
    <n v="665"/>
    <n v="2453"/>
    <n v="0"/>
    <n v="0"/>
    <n v="6.99"/>
    <n v="0"/>
    <x v="1"/>
    <m/>
  </r>
  <r>
    <x v="15"/>
    <x v="39"/>
    <n v="3317"/>
    <n v="0"/>
    <n v="676"/>
    <n v="2619"/>
    <n v="21"/>
    <n v="0"/>
    <n v="7.18"/>
    <n v="0"/>
    <x v="1"/>
    <m/>
  </r>
  <r>
    <x v="15"/>
    <x v="40"/>
    <n v="3201"/>
    <n v="0"/>
    <n v="450"/>
    <n v="2730"/>
    <n v="21"/>
    <n v="0"/>
    <n v="6.7"/>
    <n v="0"/>
    <x v="1"/>
    <m/>
  </r>
  <r>
    <x v="15"/>
    <x v="41"/>
    <n v="3389"/>
    <n v="0"/>
    <n v="516"/>
    <n v="2853"/>
    <n v="20"/>
    <n v="0"/>
    <n v="6.88"/>
    <n v="27"/>
    <x v="2"/>
    <m/>
  </r>
  <r>
    <x v="15"/>
    <x v="42"/>
    <n v="3239"/>
    <n v="0"/>
    <n v="507"/>
    <n v="2712"/>
    <n v="20"/>
    <n v="0"/>
    <n v="6.39"/>
    <n v="68"/>
    <x v="2"/>
    <m/>
  </r>
  <r>
    <x v="15"/>
    <x v="43"/>
    <n v="2973"/>
    <n v="0"/>
    <n v="230"/>
    <n v="2712"/>
    <n v="30"/>
    <n v="0"/>
    <n v="5.72"/>
    <n v="103"/>
    <x v="2"/>
    <m/>
  </r>
  <r>
    <x v="15"/>
    <x v="44"/>
    <n v="3993"/>
    <n v="0"/>
    <n v="548"/>
    <n v="3414"/>
    <n v="31"/>
    <n v="0"/>
    <n v="7.5"/>
    <n v="258"/>
    <x v="2"/>
    <m/>
  </r>
  <r>
    <x v="15"/>
    <x v="45"/>
    <n v="4033"/>
    <n v="0"/>
    <n v="658"/>
    <n v="3344"/>
    <n v="31"/>
    <n v="0"/>
    <n v="7.4"/>
    <n v="296"/>
    <x v="2"/>
    <m/>
  </r>
  <r>
    <x v="15"/>
    <x v="46"/>
    <n v="4041"/>
    <n v="0"/>
    <n v="454"/>
    <n v="3560"/>
    <n v="27"/>
    <n v="0"/>
    <n v="7.23"/>
    <n v="312"/>
    <x v="2"/>
    <m/>
  </r>
  <r>
    <x v="15"/>
    <x v="47"/>
    <n v="4260"/>
    <n v="0"/>
    <n v="563"/>
    <n v="3672"/>
    <n v="26"/>
    <n v="0"/>
    <n v="7.41"/>
    <n v="287"/>
    <x v="2"/>
    <m/>
  </r>
  <r>
    <x v="15"/>
    <x v="48"/>
    <n v="4723"/>
    <n v="0"/>
    <n v="744"/>
    <n v="3955"/>
    <n v="23"/>
    <n v="0"/>
    <n v="7.96"/>
    <n v="205"/>
    <x v="2"/>
    <m/>
  </r>
  <r>
    <x v="15"/>
    <x v="49"/>
    <n v="5019"/>
    <n v="0"/>
    <n v="819"/>
    <n v="4169"/>
    <n v="31"/>
    <n v="0"/>
    <n v="8.2100000000000009"/>
    <n v="296"/>
    <x v="2"/>
    <m/>
  </r>
  <r>
    <x v="15"/>
    <x v="50"/>
    <n v="4914"/>
    <n v="0"/>
    <n v="573"/>
    <n v="4320"/>
    <n v="21"/>
    <n v="0"/>
    <n v="7.84"/>
    <n v="283"/>
    <x v="2"/>
    <m/>
  </r>
  <r>
    <x v="15"/>
    <x v="51"/>
    <n v="5084"/>
    <n v="0"/>
    <n v="666"/>
    <n v="4406"/>
    <n v="12"/>
    <n v="0"/>
    <n v="7.97"/>
    <n v="303"/>
    <x v="2"/>
    <m/>
  </r>
  <r>
    <x v="15"/>
    <x v="52"/>
    <n v="3798"/>
    <n v="0"/>
    <n v="524"/>
    <n v="3261"/>
    <n v="12"/>
    <n v="0"/>
    <n v="5.91"/>
    <n v="292"/>
    <x v="2"/>
    <m/>
  </r>
  <r>
    <x v="15"/>
    <x v="53"/>
    <n v="4281"/>
    <n v="0"/>
    <n v="838"/>
    <n v="3434"/>
    <n v="9"/>
    <n v="0"/>
    <n v="6.67"/>
    <n v="353"/>
    <x v="2"/>
    <m/>
  </r>
  <r>
    <x v="15"/>
    <x v="54"/>
    <n v="4491"/>
    <n v="0"/>
    <n v="932"/>
    <n v="3541"/>
    <n v="18"/>
    <n v="0"/>
    <n v="6.94"/>
    <n v="395"/>
    <x v="2"/>
    <m/>
  </r>
  <r>
    <x v="15"/>
    <x v="55"/>
    <n v="4775"/>
    <n v="0"/>
    <n v="1038"/>
    <n v="3683"/>
    <n v="54"/>
    <n v="0"/>
    <n v="7.11"/>
    <n v="432"/>
    <x v="2"/>
    <m/>
  </r>
  <r>
    <x v="15"/>
    <x v="56"/>
    <n v="5238"/>
    <n v="0"/>
    <n v="1283"/>
    <n v="3901"/>
    <n v="54"/>
    <n v="0"/>
    <n v="7.23"/>
    <n v="467"/>
    <x v="2"/>
    <m/>
  </r>
  <r>
    <x v="15"/>
    <x v="57"/>
    <n v="5135"/>
    <n v="0"/>
    <n v="838"/>
    <n v="4243"/>
    <n v="54"/>
    <n v="0"/>
    <n v="6.33"/>
    <n v="545"/>
    <x v="2"/>
    <m/>
  </r>
  <r>
    <x v="15"/>
    <x v="58"/>
    <n v="7321"/>
    <n v="0"/>
    <n v="1572"/>
    <n v="5695"/>
    <n v="54"/>
    <n v="0"/>
    <n v="7.09"/>
    <n v="569"/>
    <x v="2"/>
    <m/>
  </r>
  <r>
    <x v="15"/>
    <x v="59"/>
    <n v="8118"/>
    <n v="0"/>
    <n v="1789"/>
    <n v="6269"/>
    <n v="60"/>
    <n v="0"/>
    <n v="7.27"/>
    <n v="635"/>
    <x v="2"/>
    <m/>
  </r>
  <r>
    <x v="15"/>
    <x v="60"/>
    <n v="7695"/>
    <n v="0"/>
    <n v="1002"/>
    <n v="6598"/>
    <n v="95"/>
    <n v="0"/>
    <n v="6.43"/>
    <n v="581"/>
    <x v="2"/>
    <m/>
  </r>
  <r>
    <x v="15"/>
    <x v="61"/>
    <n v="7981"/>
    <n v="0"/>
    <n v="1123"/>
    <n v="6696"/>
    <n v="163"/>
    <n v="0"/>
    <n v="6.33"/>
    <n v="545"/>
    <x v="2"/>
    <m/>
  </r>
  <r>
    <x v="15"/>
    <x v="62"/>
    <n v="7813"/>
    <n v="0"/>
    <n v="1008"/>
    <n v="6628"/>
    <n v="177"/>
    <n v="0"/>
    <n v="5.98"/>
    <n v="507"/>
    <x v="2"/>
    <m/>
  </r>
  <r>
    <x v="15"/>
    <x v="63"/>
    <n v="7274"/>
    <n v="0"/>
    <n v="432"/>
    <n v="6658"/>
    <n v="184"/>
    <n v="0"/>
    <n v="5.45"/>
    <n v="481"/>
    <x v="2"/>
    <m/>
  </r>
  <r>
    <x v="15"/>
    <x v="64"/>
    <n v="8539"/>
    <n v="0"/>
    <n v="1211"/>
    <n v="7145"/>
    <n v="184"/>
    <n v="0"/>
    <n v="6.33"/>
    <n v="344"/>
    <x v="2"/>
    <m/>
  </r>
  <r>
    <x v="15"/>
    <x v="65"/>
    <n v="8546"/>
    <n v="0"/>
    <n v="604"/>
    <n v="7738"/>
    <n v="204"/>
    <n v="0"/>
    <n v="6.28"/>
    <n v="338"/>
    <x v="2"/>
    <m/>
  </r>
  <r>
    <x v="16"/>
    <x v="23"/>
    <n v="957"/>
    <n v="97"/>
    <n v="662"/>
    <n v="195"/>
    <n v="3"/>
    <n v="0"/>
    <n v="0.01"/>
    <n v="23"/>
    <x v="1"/>
    <m/>
  </r>
  <r>
    <x v="16"/>
    <x v="24"/>
    <n v="1242"/>
    <n v="126"/>
    <n v="800"/>
    <n v="312"/>
    <n v="4"/>
    <n v="0"/>
    <n v="0.02"/>
    <n v="31"/>
    <x v="1"/>
    <m/>
  </r>
  <r>
    <x v="16"/>
    <x v="25"/>
    <n v="1271"/>
    <n v="112"/>
    <n v="769"/>
    <n v="377"/>
    <n v="12"/>
    <n v="0"/>
    <n v="0.02"/>
    <n v="19"/>
    <x v="1"/>
    <m/>
  </r>
  <r>
    <x v="16"/>
    <x v="26"/>
    <n v="1328"/>
    <n v="129"/>
    <n v="913"/>
    <n v="263"/>
    <n v="23"/>
    <n v="0"/>
    <n v="0.02"/>
    <n v="21"/>
    <x v="1"/>
    <m/>
  </r>
  <r>
    <x v="16"/>
    <x v="27"/>
    <n v="1519"/>
    <n v="122"/>
    <n v="990"/>
    <n v="385"/>
    <n v="21"/>
    <n v="0"/>
    <n v="0.02"/>
    <n v="19"/>
    <x v="1"/>
    <m/>
  </r>
  <r>
    <x v="16"/>
    <x v="28"/>
    <n v="1585"/>
    <n v="137"/>
    <n v="975"/>
    <n v="431"/>
    <n v="42"/>
    <n v="0"/>
    <n v="0.02"/>
    <n v="25"/>
    <x v="1"/>
    <m/>
  </r>
  <r>
    <x v="16"/>
    <x v="29"/>
    <n v="1641"/>
    <n v="115"/>
    <n v="1023"/>
    <n v="457"/>
    <n v="46"/>
    <n v="0"/>
    <n v="0.02"/>
    <n v="33"/>
    <x v="1"/>
    <m/>
  </r>
  <r>
    <x v="16"/>
    <x v="30"/>
    <n v="1813"/>
    <n v="98"/>
    <n v="1148"/>
    <n v="523"/>
    <n v="44"/>
    <n v="0"/>
    <n v="0.02"/>
    <n v="26"/>
    <x v="1"/>
    <m/>
  </r>
  <r>
    <x v="16"/>
    <x v="31"/>
    <n v="2083"/>
    <n v="122"/>
    <n v="1311"/>
    <n v="605"/>
    <n v="46"/>
    <n v="0"/>
    <n v="0.03"/>
    <n v="51"/>
    <x v="1"/>
    <m/>
  </r>
  <r>
    <x v="16"/>
    <x v="32"/>
    <n v="2163"/>
    <n v="127"/>
    <n v="1323"/>
    <n v="666"/>
    <n v="47"/>
    <n v="0"/>
    <n v="0.03"/>
    <n v="66"/>
    <x v="1"/>
    <m/>
  </r>
  <r>
    <x v="16"/>
    <x v="33"/>
    <n v="2345"/>
    <n v="155"/>
    <n v="1283"/>
    <n v="864"/>
    <n v="44"/>
    <n v="0"/>
    <n v="0.03"/>
    <n v="39"/>
    <x v="1"/>
    <m/>
  </r>
  <r>
    <x v="16"/>
    <x v="34"/>
    <n v="2246"/>
    <n v="83"/>
    <n v="1160"/>
    <n v="961"/>
    <n v="42"/>
    <n v="0"/>
    <n v="0.03"/>
    <n v="21"/>
    <x v="1"/>
    <m/>
  </r>
  <r>
    <x v="16"/>
    <x v="35"/>
    <n v="2488"/>
    <n v="32"/>
    <n v="1200"/>
    <n v="1219"/>
    <n v="37"/>
    <n v="0"/>
    <n v="0.03"/>
    <n v="33"/>
    <x v="1"/>
    <m/>
  </r>
  <r>
    <x v="16"/>
    <x v="36"/>
    <n v="2791"/>
    <n v="51"/>
    <n v="1320"/>
    <n v="1388"/>
    <n v="33"/>
    <n v="0"/>
    <n v="0.03"/>
    <n v="22"/>
    <x v="1"/>
    <m/>
  </r>
  <r>
    <x v="16"/>
    <x v="37"/>
    <n v="3126"/>
    <n v="77"/>
    <n v="1444"/>
    <n v="1565"/>
    <n v="40"/>
    <n v="0"/>
    <n v="0.03"/>
    <n v="15"/>
    <x v="1"/>
    <m/>
  </r>
  <r>
    <x v="16"/>
    <x v="38"/>
    <n v="3235"/>
    <n v="121"/>
    <n v="1454"/>
    <n v="1618"/>
    <n v="42"/>
    <n v="0"/>
    <n v="0.03"/>
    <n v="13"/>
    <x v="1"/>
    <m/>
  </r>
  <r>
    <x v="16"/>
    <x v="39"/>
    <n v="3694"/>
    <n v="104"/>
    <n v="1638"/>
    <n v="1910"/>
    <n v="42"/>
    <n v="0"/>
    <n v="0.04"/>
    <n v="13"/>
    <x v="1"/>
    <m/>
  </r>
  <r>
    <x v="16"/>
    <x v="40"/>
    <n v="3669"/>
    <n v="28"/>
    <n v="1574"/>
    <n v="2024"/>
    <n v="43"/>
    <n v="0"/>
    <n v="0.04"/>
    <n v="13"/>
    <x v="1"/>
    <m/>
  </r>
  <r>
    <x v="16"/>
    <x v="41"/>
    <n v="4236"/>
    <n v="292"/>
    <n v="1830"/>
    <n v="2068"/>
    <n v="46"/>
    <n v="0"/>
    <n v="0.04"/>
    <n v="9"/>
    <x v="2"/>
    <m/>
  </r>
  <r>
    <x v="16"/>
    <x v="42"/>
    <n v="4347"/>
    <n v="93"/>
    <n v="1745"/>
    <n v="2472"/>
    <n v="37"/>
    <n v="0"/>
    <n v="0.04"/>
    <n v="4"/>
    <x v="2"/>
    <m/>
  </r>
  <r>
    <x v="16"/>
    <x v="43"/>
    <n v="4840"/>
    <n v="88"/>
    <n v="2093"/>
    <n v="2622"/>
    <n v="37"/>
    <n v="0"/>
    <n v="0.04"/>
    <n v="0"/>
    <x v="2"/>
    <m/>
  </r>
  <r>
    <x v="16"/>
    <x v="44"/>
    <n v="4747"/>
    <n v="33"/>
    <n v="1841"/>
    <n v="2836"/>
    <n v="37"/>
    <n v="0"/>
    <n v="0.04"/>
    <n v="0"/>
    <x v="2"/>
    <m/>
  </r>
  <r>
    <x v="16"/>
    <x v="45"/>
    <n v="5173"/>
    <n v="27"/>
    <n v="1977"/>
    <n v="3131"/>
    <n v="38"/>
    <n v="0"/>
    <n v="0.04"/>
    <n v="0"/>
    <x v="2"/>
    <m/>
  </r>
  <r>
    <x v="16"/>
    <x v="46"/>
    <n v="6222"/>
    <n v="333"/>
    <n v="2296"/>
    <n v="3556"/>
    <n v="38"/>
    <n v="0"/>
    <n v="0.05"/>
    <n v="41"/>
    <x v="2"/>
    <m/>
  </r>
  <r>
    <x v="16"/>
    <x v="47"/>
    <n v="6553"/>
    <n v="185"/>
    <n v="2596"/>
    <n v="3684"/>
    <n v="88"/>
    <n v="0"/>
    <n v="0.05"/>
    <n v="43"/>
    <x v="2"/>
    <m/>
  </r>
  <r>
    <x v="16"/>
    <x v="48"/>
    <n v="6835"/>
    <n v="335"/>
    <n v="2743"/>
    <n v="3620"/>
    <n v="138"/>
    <n v="0"/>
    <n v="0.06"/>
    <n v="38"/>
    <x v="2"/>
    <m/>
  </r>
  <r>
    <x v="16"/>
    <x v="49"/>
    <n v="6558"/>
    <n v="96"/>
    <n v="2383"/>
    <n v="3909"/>
    <n v="169"/>
    <n v="0"/>
    <n v="0.05"/>
    <n v="150"/>
    <x v="2"/>
    <m/>
  </r>
  <r>
    <x v="16"/>
    <x v="50"/>
    <n v="6882"/>
    <n v="48"/>
    <n v="2288"/>
    <n v="4262"/>
    <n v="284"/>
    <n v="0"/>
    <n v="0.05"/>
    <n v="154"/>
    <x v="2"/>
    <m/>
  </r>
  <r>
    <x v="16"/>
    <x v="51"/>
    <n v="7600"/>
    <n v="342"/>
    <n v="2164"/>
    <n v="4607"/>
    <n v="487"/>
    <n v="0"/>
    <n v="0.06"/>
    <n v="133"/>
    <x v="2"/>
    <m/>
  </r>
  <r>
    <x v="16"/>
    <x v="52"/>
    <n v="8851"/>
    <n v="363"/>
    <n v="2648"/>
    <n v="5159"/>
    <n v="681"/>
    <n v="0"/>
    <n v="7.0000000000000007E-2"/>
    <n v="198"/>
    <x v="2"/>
    <m/>
  </r>
  <r>
    <x v="16"/>
    <x v="53"/>
    <n v="9192"/>
    <n v="363"/>
    <n v="2722"/>
    <n v="5428"/>
    <n v="680"/>
    <n v="0"/>
    <n v="7.0000000000000007E-2"/>
    <n v="204"/>
    <x v="2"/>
    <m/>
  </r>
  <r>
    <x v="16"/>
    <x v="54"/>
    <n v="9728"/>
    <n v="373"/>
    <n v="2837"/>
    <n v="5838"/>
    <n v="680"/>
    <n v="0"/>
    <n v="7.0000000000000007E-2"/>
    <n v="242"/>
    <x v="2"/>
    <m/>
  </r>
  <r>
    <x v="16"/>
    <x v="55"/>
    <n v="10282"/>
    <n v="396"/>
    <n v="2904"/>
    <n v="6302"/>
    <n v="680"/>
    <n v="0"/>
    <n v="7.0000000000000007E-2"/>
    <n v="243"/>
    <x v="2"/>
    <m/>
  </r>
  <r>
    <x v="16"/>
    <x v="56"/>
    <n v="10766"/>
    <n v="438"/>
    <n v="2887"/>
    <n v="6748"/>
    <n v="694"/>
    <n v="0"/>
    <n v="0.08"/>
    <n v="268"/>
    <x v="2"/>
    <m/>
  </r>
  <r>
    <x v="16"/>
    <x v="57"/>
    <n v="11874"/>
    <n v="494"/>
    <n v="2974"/>
    <n v="7712"/>
    <n v="694"/>
    <n v="0"/>
    <n v="0.08"/>
    <n v="258"/>
    <x v="2"/>
    <m/>
  </r>
  <r>
    <x v="16"/>
    <x v="58"/>
    <n v="12103"/>
    <n v="603"/>
    <n v="2734"/>
    <n v="8073"/>
    <n v="694"/>
    <n v="0"/>
    <n v="0.08"/>
    <n v="251"/>
    <x v="2"/>
    <m/>
  </r>
  <r>
    <x v="16"/>
    <x v="59"/>
    <n v="13502"/>
    <n v="674"/>
    <n v="2673"/>
    <n v="8795"/>
    <n v="1360"/>
    <n v="0"/>
    <n v="0.09"/>
    <n v="298"/>
    <x v="2"/>
    <m/>
  </r>
  <r>
    <x v="16"/>
    <x v="60"/>
    <n v="14654"/>
    <n v="823"/>
    <n v="2526"/>
    <n v="9673"/>
    <n v="1632"/>
    <n v="0"/>
    <n v="0.1"/>
    <n v="281"/>
    <x v="2"/>
    <m/>
  </r>
  <r>
    <x v="16"/>
    <x v="61"/>
    <n v="16345"/>
    <n v="839"/>
    <n v="2881"/>
    <n v="10753"/>
    <n v="1873"/>
    <n v="0"/>
    <n v="0.11"/>
    <n v="313"/>
    <x v="2"/>
    <m/>
  </r>
  <r>
    <x v="16"/>
    <x v="62"/>
    <n v="17293"/>
    <n v="774"/>
    <n v="3706"/>
    <n v="10815"/>
    <n v="1998"/>
    <n v="0"/>
    <n v="0.11"/>
    <n v="359"/>
    <x v="2"/>
    <m/>
  </r>
  <r>
    <x v="16"/>
    <x v="63"/>
    <n v="18409"/>
    <n v="934"/>
    <n v="4015"/>
    <n v="11385"/>
    <n v="2074"/>
    <n v="0"/>
    <n v="0.12"/>
    <n v="343"/>
    <x v="2"/>
    <m/>
  </r>
  <r>
    <x v="16"/>
    <x v="64"/>
    <n v="19010"/>
    <n v="1023"/>
    <n v="3866"/>
    <n v="11839"/>
    <n v="2282"/>
    <n v="0"/>
    <n v="0.12"/>
    <n v="352"/>
    <x v="2"/>
    <m/>
  </r>
  <r>
    <x v="16"/>
    <x v="65"/>
    <n v="19959"/>
    <n v="957"/>
    <n v="4154"/>
    <n v="12536"/>
    <n v="2312"/>
    <n v="0"/>
    <n v="0.13"/>
    <n v="362"/>
    <x v="2"/>
    <m/>
  </r>
  <r>
    <x v="17"/>
    <x v="100"/>
    <n v="1"/>
    <n v="0"/>
    <n v="1"/>
    <n v="0"/>
    <n v="0"/>
    <s v="."/>
    <s v="."/>
    <n v="0"/>
    <x v="0"/>
    <m/>
  </r>
  <r>
    <x v="17"/>
    <x v="101"/>
    <n v="1"/>
    <n v="0"/>
    <n v="1"/>
    <n v="0"/>
    <n v="0"/>
    <s v="."/>
    <s v="."/>
    <n v="0"/>
    <x v="0"/>
    <m/>
  </r>
  <r>
    <x v="17"/>
    <x v="102"/>
    <n v="2"/>
    <n v="0"/>
    <n v="2"/>
    <n v="0"/>
    <n v="0"/>
    <s v="."/>
    <s v="."/>
    <n v="0"/>
    <x v="0"/>
    <m/>
  </r>
  <r>
    <x v="17"/>
    <x v="103"/>
    <n v="1"/>
    <n v="0"/>
    <n v="1"/>
    <n v="0"/>
    <n v="0"/>
    <s v="."/>
    <s v="."/>
    <n v="0"/>
    <x v="0"/>
    <m/>
  </r>
  <r>
    <x v="17"/>
    <x v="104"/>
    <n v="1"/>
    <n v="0"/>
    <n v="1"/>
    <n v="0"/>
    <n v="0"/>
    <s v="."/>
    <s v="."/>
    <n v="0"/>
    <x v="0"/>
    <m/>
  </r>
  <r>
    <x v="17"/>
    <x v="66"/>
    <n v="1"/>
    <n v="0"/>
    <n v="1"/>
    <n v="0"/>
    <n v="0"/>
    <s v="."/>
    <s v="."/>
    <n v="0"/>
    <x v="0"/>
    <m/>
  </r>
  <r>
    <x v="17"/>
    <x v="67"/>
    <n v="1"/>
    <n v="0"/>
    <n v="1"/>
    <n v="0"/>
    <n v="0"/>
    <s v="."/>
    <s v="."/>
    <n v="0"/>
    <x v="0"/>
    <m/>
  </r>
  <r>
    <x v="17"/>
    <x v="68"/>
    <n v="0"/>
    <n v="0"/>
    <n v="0"/>
    <n v="0"/>
    <n v="0"/>
    <s v="."/>
    <s v="."/>
    <n v="0"/>
    <x v="0"/>
    <m/>
  </r>
  <r>
    <x v="17"/>
    <x v="69"/>
    <n v="0"/>
    <n v="0"/>
    <n v="0"/>
    <n v="0"/>
    <n v="0"/>
    <s v="."/>
    <s v="."/>
    <n v="0"/>
    <x v="0"/>
    <m/>
  </r>
  <r>
    <x v="17"/>
    <x v="70"/>
    <n v="0"/>
    <n v="0"/>
    <n v="0"/>
    <n v="0"/>
    <n v="0"/>
    <s v="."/>
    <s v="."/>
    <n v="0"/>
    <x v="0"/>
    <m/>
  </r>
  <r>
    <x v="17"/>
    <x v="71"/>
    <n v="0"/>
    <n v="0"/>
    <n v="0"/>
    <n v="0"/>
    <n v="0"/>
    <s v="."/>
    <s v="."/>
    <n v="0"/>
    <x v="0"/>
    <m/>
  </r>
  <r>
    <x v="17"/>
    <x v="72"/>
    <n v="1"/>
    <n v="0"/>
    <n v="1"/>
    <n v="0"/>
    <n v="0"/>
    <s v="."/>
    <s v="."/>
    <n v="0"/>
    <x v="0"/>
    <m/>
  </r>
  <r>
    <x v="17"/>
    <x v="73"/>
    <n v="0"/>
    <n v="0"/>
    <n v="0"/>
    <n v="0"/>
    <n v="0"/>
    <s v="."/>
    <s v="."/>
    <n v="0"/>
    <x v="0"/>
    <m/>
  </r>
  <r>
    <x v="17"/>
    <x v="74"/>
    <n v="0"/>
    <n v="0"/>
    <n v="0"/>
    <n v="0"/>
    <n v="0"/>
    <s v="."/>
    <s v="."/>
    <n v="0"/>
    <x v="0"/>
    <m/>
  </r>
  <r>
    <x v="17"/>
    <x v="75"/>
    <n v="0"/>
    <n v="0"/>
    <n v="0"/>
    <n v="0"/>
    <n v="0"/>
    <s v="."/>
    <s v="."/>
    <n v="0"/>
    <x v="0"/>
    <m/>
  </r>
  <r>
    <x v="17"/>
    <x v="76"/>
    <n v="0"/>
    <n v="0"/>
    <n v="0"/>
    <n v="0"/>
    <n v="0"/>
    <s v="."/>
    <s v="."/>
    <n v="0"/>
    <x v="0"/>
    <m/>
  </r>
  <r>
    <x v="17"/>
    <x v="77"/>
    <n v="0"/>
    <n v="0"/>
    <n v="0"/>
    <n v="0"/>
    <n v="0"/>
    <s v="."/>
    <s v="."/>
    <n v="0"/>
    <x v="0"/>
    <m/>
  </r>
  <r>
    <x v="17"/>
    <x v="78"/>
    <n v="0"/>
    <n v="0"/>
    <n v="0"/>
    <n v="0"/>
    <n v="0"/>
    <s v="."/>
    <s v="."/>
    <n v="0"/>
    <x v="0"/>
    <m/>
  </r>
  <r>
    <x v="17"/>
    <x v="79"/>
    <n v="0"/>
    <n v="0"/>
    <n v="0"/>
    <n v="0"/>
    <n v="0"/>
    <s v="."/>
    <s v="."/>
    <n v="0"/>
    <x v="0"/>
    <m/>
  </r>
  <r>
    <x v="17"/>
    <x v="80"/>
    <n v="1"/>
    <n v="0"/>
    <n v="0"/>
    <n v="1"/>
    <n v="0"/>
    <s v="."/>
    <s v="."/>
    <n v="0"/>
    <x v="0"/>
    <m/>
  </r>
  <r>
    <x v="17"/>
    <x v="81"/>
    <n v="1"/>
    <n v="0"/>
    <n v="0"/>
    <n v="1"/>
    <n v="0"/>
    <s v="."/>
    <s v="."/>
    <n v="0"/>
    <x v="0"/>
    <m/>
  </r>
  <r>
    <x v="17"/>
    <x v="0"/>
    <n v="1"/>
    <n v="0"/>
    <n v="0"/>
    <n v="1"/>
    <n v="0"/>
    <s v="."/>
    <s v="."/>
    <n v="0"/>
    <x v="0"/>
    <m/>
  </r>
  <r>
    <x v="17"/>
    <x v="1"/>
    <n v="20"/>
    <n v="1"/>
    <n v="18"/>
    <n v="1"/>
    <n v="0"/>
    <n v="0"/>
    <n v="0.1"/>
    <n v="0"/>
    <x v="0"/>
    <m/>
  </r>
  <r>
    <x v="17"/>
    <x v="2"/>
    <n v="30"/>
    <n v="1"/>
    <n v="27"/>
    <n v="2"/>
    <n v="0"/>
    <n v="0"/>
    <n v="0.14000000000000001"/>
    <n v="0"/>
    <x v="0"/>
    <m/>
  </r>
  <r>
    <x v="17"/>
    <x v="3"/>
    <n v="24"/>
    <n v="1"/>
    <n v="21"/>
    <n v="2"/>
    <n v="0"/>
    <n v="0"/>
    <n v="0.11"/>
    <n v="0"/>
    <x v="0"/>
    <m/>
  </r>
  <r>
    <x v="17"/>
    <x v="4"/>
    <n v="30"/>
    <n v="1"/>
    <n v="27"/>
    <n v="2"/>
    <n v="0"/>
    <n v="0"/>
    <n v="0.13"/>
    <n v="0"/>
    <x v="0"/>
    <m/>
  </r>
  <r>
    <x v="17"/>
    <x v="5"/>
    <n v="31"/>
    <n v="1"/>
    <n v="28"/>
    <n v="2"/>
    <n v="0"/>
    <n v="0"/>
    <n v="0.14000000000000001"/>
    <n v="1"/>
    <x v="0"/>
    <m/>
  </r>
  <r>
    <x v="17"/>
    <x v="6"/>
    <n v="35"/>
    <n v="1"/>
    <n v="32"/>
    <n v="2"/>
    <n v="0"/>
    <n v="0"/>
    <n v="0.15"/>
    <n v="1"/>
    <x v="0"/>
    <m/>
  </r>
  <r>
    <x v="17"/>
    <x v="7"/>
    <n v="35"/>
    <n v="1"/>
    <n v="32"/>
    <n v="2"/>
    <n v="0"/>
    <n v="0"/>
    <n v="0.15"/>
    <n v="1"/>
    <x v="0"/>
    <m/>
  </r>
  <r>
    <x v="17"/>
    <x v="8"/>
    <n v="37"/>
    <n v="1"/>
    <n v="35"/>
    <n v="2"/>
    <n v="0"/>
    <n v="0"/>
    <n v="0.16"/>
    <n v="2"/>
    <x v="0"/>
    <m/>
  </r>
  <r>
    <x v="17"/>
    <x v="9"/>
    <n v="41"/>
    <n v="1"/>
    <n v="39"/>
    <n v="2"/>
    <n v="0"/>
    <n v="0"/>
    <n v="0.18"/>
    <n v="2"/>
    <x v="0"/>
    <m/>
  </r>
  <r>
    <x v="17"/>
    <x v="10"/>
    <n v="41"/>
    <n v="1"/>
    <n v="39"/>
    <n v="2"/>
    <n v="0"/>
    <n v="0"/>
    <n v="0.18"/>
    <n v="3"/>
    <x v="1"/>
    <m/>
  </r>
  <r>
    <x v="17"/>
    <x v="11"/>
    <n v="47"/>
    <n v="1"/>
    <n v="45"/>
    <n v="1"/>
    <n v="0"/>
    <n v="0"/>
    <n v="0.2"/>
    <n v="3"/>
    <x v="1"/>
    <m/>
  </r>
  <r>
    <x v="17"/>
    <x v="12"/>
    <n v="53"/>
    <n v="1"/>
    <n v="51"/>
    <n v="2"/>
    <n v="0"/>
    <n v="0"/>
    <n v="0.23"/>
    <n v="6"/>
    <x v="1"/>
    <m/>
  </r>
  <r>
    <x v="17"/>
    <x v="13"/>
    <n v="71"/>
    <n v="1"/>
    <n v="69"/>
    <n v="2"/>
    <n v="0"/>
    <n v="0"/>
    <n v="0.31"/>
    <n v="168"/>
    <x v="1"/>
    <m/>
  </r>
  <r>
    <x v="17"/>
    <x v="14"/>
    <n v="52"/>
    <n v="0"/>
    <n v="50"/>
    <n v="2"/>
    <n v="0"/>
    <n v="0"/>
    <n v="0.22"/>
    <n v="236"/>
    <x v="1"/>
    <m/>
  </r>
  <r>
    <x v="17"/>
    <x v="15"/>
    <n v="49"/>
    <n v="0"/>
    <n v="48"/>
    <n v="2"/>
    <n v="0"/>
    <n v="0"/>
    <n v="0.21"/>
    <n v="206"/>
    <x v="1"/>
    <m/>
  </r>
  <r>
    <x v="17"/>
    <x v="16"/>
    <n v="56"/>
    <n v="0"/>
    <n v="54"/>
    <n v="2"/>
    <n v="0"/>
    <n v="0"/>
    <n v="0.24"/>
    <n v="250"/>
    <x v="1"/>
    <m/>
  </r>
  <r>
    <x v="17"/>
    <x v="17"/>
    <n v="73"/>
    <n v="1"/>
    <n v="70"/>
    <n v="2"/>
    <n v="0"/>
    <n v="0"/>
    <n v="0.31"/>
    <n v="269"/>
    <x v="1"/>
    <m/>
  </r>
  <r>
    <x v="17"/>
    <x v="18"/>
    <n v="92"/>
    <n v="1"/>
    <n v="90"/>
    <n v="2"/>
    <n v="0"/>
    <n v="0"/>
    <n v="0.39"/>
    <n v="223"/>
    <x v="1"/>
    <m/>
  </r>
  <r>
    <x v="17"/>
    <x v="19"/>
    <n v="120"/>
    <n v="0"/>
    <n v="119"/>
    <n v="2"/>
    <n v="0"/>
    <n v="0"/>
    <n v="0.51"/>
    <n v="253"/>
    <x v="1"/>
    <m/>
  </r>
  <r>
    <x v="17"/>
    <x v="20"/>
    <n v="131"/>
    <n v="0"/>
    <n v="130"/>
    <n v="2"/>
    <n v="0"/>
    <n v="0"/>
    <n v="0.55000000000000004"/>
    <n v="145"/>
    <x v="1"/>
    <m/>
  </r>
  <r>
    <x v="17"/>
    <x v="21"/>
    <n v="117"/>
    <n v="0"/>
    <n v="116"/>
    <n v="2"/>
    <n v="0"/>
    <n v="0"/>
    <n v="0.49"/>
    <n v="127"/>
    <x v="1"/>
    <m/>
  </r>
  <r>
    <x v="17"/>
    <x v="22"/>
    <n v="132"/>
    <n v="0"/>
    <n v="131"/>
    <n v="2"/>
    <n v="0"/>
    <n v="0"/>
    <n v="0.55000000000000004"/>
    <n v="171"/>
    <x v="1"/>
    <m/>
  </r>
  <r>
    <x v="17"/>
    <x v="23"/>
    <n v="137"/>
    <n v="0"/>
    <n v="136"/>
    <n v="1"/>
    <n v="0"/>
    <n v="0"/>
    <n v="0.56999999999999995"/>
    <n v="151"/>
    <x v="1"/>
    <m/>
  </r>
  <r>
    <x v="17"/>
    <x v="24"/>
    <n v="131"/>
    <n v="0"/>
    <n v="129"/>
    <n v="2"/>
    <n v="0"/>
    <n v="0"/>
    <n v="0.54"/>
    <n v="116"/>
    <x v="1"/>
    <m/>
  </r>
  <r>
    <x v="17"/>
    <x v="25"/>
    <n v="134"/>
    <n v="0"/>
    <n v="133"/>
    <n v="1"/>
    <n v="0"/>
    <n v="0"/>
    <n v="0.55000000000000004"/>
    <n v="229"/>
    <x v="1"/>
    <m/>
  </r>
  <r>
    <x v="17"/>
    <x v="26"/>
    <n v="155"/>
    <n v="0"/>
    <n v="154"/>
    <n v="1"/>
    <n v="0"/>
    <n v="0"/>
    <n v="0.63"/>
    <n v="113"/>
    <x v="1"/>
    <m/>
  </r>
  <r>
    <x v="17"/>
    <x v="27"/>
    <n v="145"/>
    <n v="0"/>
    <n v="142"/>
    <n v="2"/>
    <n v="0"/>
    <n v="0"/>
    <n v="0.59"/>
    <n v="95"/>
    <x v="1"/>
    <m/>
  </r>
  <r>
    <x v="17"/>
    <x v="28"/>
    <n v="161"/>
    <n v="0"/>
    <n v="158"/>
    <n v="2"/>
    <n v="0"/>
    <n v="0"/>
    <n v="0.65"/>
    <n v="96"/>
    <x v="1"/>
    <m/>
  </r>
  <r>
    <x v="17"/>
    <x v="29"/>
    <n v="172"/>
    <n v="0"/>
    <n v="167"/>
    <n v="5"/>
    <n v="0"/>
    <n v="0"/>
    <n v="0.69"/>
    <n v="162"/>
    <x v="1"/>
    <m/>
  </r>
  <r>
    <x v="17"/>
    <x v="30"/>
    <n v="164"/>
    <n v="0"/>
    <n v="157"/>
    <n v="6"/>
    <n v="0"/>
    <n v="0"/>
    <n v="0.66"/>
    <n v="148"/>
    <x v="1"/>
    <m/>
  </r>
  <r>
    <x v="17"/>
    <x v="31"/>
    <n v="184"/>
    <n v="0"/>
    <n v="177"/>
    <n v="7"/>
    <n v="0"/>
    <n v="0"/>
    <n v="0.74"/>
    <n v="169"/>
    <x v="1"/>
    <m/>
  </r>
  <r>
    <x v="17"/>
    <x v="32"/>
    <n v="187"/>
    <n v="0"/>
    <n v="183"/>
    <n v="4"/>
    <n v="0"/>
    <n v="0"/>
    <n v="0.75"/>
    <n v="138"/>
    <x v="1"/>
    <m/>
  </r>
  <r>
    <x v="17"/>
    <x v="33"/>
    <n v="176"/>
    <n v="0"/>
    <n v="172"/>
    <n v="5"/>
    <n v="0"/>
    <n v="0"/>
    <n v="0.7"/>
    <n v="122"/>
    <x v="1"/>
    <m/>
  </r>
  <r>
    <x v="17"/>
    <x v="34"/>
    <n v="187"/>
    <n v="0"/>
    <n v="182"/>
    <n v="6"/>
    <n v="0"/>
    <n v="0"/>
    <n v="0.74"/>
    <n v="131"/>
    <x v="1"/>
    <m/>
  </r>
  <r>
    <x v="17"/>
    <x v="35"/>
    <n v="204"/>
    <n v="0"/>
    <n v="173"/>
    <n v="10"/>
    <n v="20"/>
    <n v="0"/>
    <n v="0.8"/>
    <n v="131"/>
    <x v="1"/>
    <m/>
  </r>
  <r>
    <x v="17"/>
    <x v="36"/>
    <n v="231"/>
    <n v="0"/>
    <n v="188"/>
    <n v="13"/>
    <n v="30"/>
    <n v="0"/>
    <n v="0.91"/>
    <n v="114"/>
    <x v="1"/>
    <m/>
  </r>
  <r>
    <x v="17"/>
    <x v="37"/>
    <n v="250"/>
    <n v="0"/>
    <n v="209"/>
    <n v="14"/>
    <n v="27"/>
    <n v="0"/>
    <n v="0.98"/>
    <n v="86"/>
    <x v="1"/>
    <m/>
  </r>
  <r>
    <x v="17"/>
    <x v="38"/>
    <n v="257"/>
    <n v="0"/>
    <n v="218"/>
    <n v="12"/>
    <n v="28"/>
    <n v="0"/>
    <n v="1"/>
    <n v="105"/>
    <x v="1"/>
    <m/>
  </r>
  <r>
    <x v="17"/>
    <x v="39"/>
    <n v="258"/>
    <n v="0"/>
    <n v="219"/>
    <n v="14"/>
    <n v="25"/>
    <n v="0"/>
    <n v="1"/>
    <n v="102"/>
    <x v="1"/>
    <m/>
  </r>
  <r>
    <x v="17"/>
    <x v="40"/>
    <n v="270"/>
    <n v="0"/>
    <n v="226"/>
    <n v="15"/>
    <n v="29"/>
    <n v="0"/>
    <n v="1.04"/>
    <n v="102"/>
    <x v="1"/>
    <m/>
  </r>
  <r>
    <x v="17"/>
    <x v="41"/>
    <n v="293"/>
    <n v="0"/>
    <n v="251"/>
    <n v="15"/>
    <n v="27"/>
    <n v="0"/>
    <n v="1.1299999999999999"/>
    <n v="92"/>
    <x v="2"/>
    <m/>
  </r>
  <r>
    <x v="17"/>
    <x v="42"/>
    <n v="329"/>
    <n v="0"/>
    <n v="290"/>
    <n v="12"/>
    <n v="27"/>
    <n v="0"/>
    <n v="1.26"/>
    <n v="92"/>
    <x v="2"/>
    <m/>
  </r>
  <r>
    <x v="17"/>
    <x v="43"/>
    <n v="267"/>
    <n v="0"/>
    <n v="232"/>
    <n v="11"/>
    <n v="24"/>
    <n v="0"/>
    <n v="1.02"/>
    <n v="76"/>
    <x v="2"/>
    <m/>
  </r>
  <r>
    <x v="17"/>
    <x v="44"/>
    <n v="304"/>
    <n v="0"/>
    <n v="282"/>
    <n v="14"/>
    <n v="8"/>
    <n v="0"/>
    <n v="1.1599999999999999"/>
    <n v="69"/>
    <x v="2"/>
    <m/>
  </r>
  <r>
    <x v="17"/>
    <x v="45"/>
    <n v="204"/>
    <n v="0"/>
    <n v="182"/>
    <n v="12"/>
    <n v="11"/>
    <n v="0"/>
    <n v="0.78"/>
    <n v="95"/>
    <x v="2"/>
    <m/>
  </r>
  <r>
    <x v="17"/>
    <x v="46"/>
    <n v="226"/>
    <n v="0"/>
    <n v="202"/>
    <n v="14"/>
    <n v="10"/>
    <n v="0"/>
    <n v="0.86"/>
    <n v="102"/>
    <x v="2"/>
    <m/>
  </r>
  <r>
    <x v="17"/>
    <x v="47"/>
    <n v="232"/>
    <n v="0"/>
    <n v="202"/>
    <n v="15"/>
    <n v="15"/>
    <n v="0"/>
    <n v="0.88"/>
    <n v="113"/>
    <x v="2"/>
    <m/>
  </r>
  <r>
    <x v="17"/>
    <x v="48"/>
    <n v="246"/>
    <n v="0"/>
    <n v="209"/>
    <n v="12"/>
    <n v="24"/>
    <n v="0"/>
    <n v="0.93"/>
    <n v="148"/>
    <x v="2"/>
    <m/>
  </r>
  <r>
    <x v="17"/>
    <x v="49"/>
    <n v="311"/>
    <n v="0"/>
    <n v="257"/>
    <n v="19"/>
    <n v="35"/>
    <n v="0"/>
    <n v="1.17"/>
    <n v="136"/>
    <x v="2"/>
    <m/>
  </r>
  <r>
    <x v="17"/>
    <x v="50"/>
    <n v="330"/>
    <n v="0"/>
    <n v="271"/>
    <n v="25"/>
    <n v="34"/>
    <n v="0"/>
    <n v="1.24"/>
    <n v="140"/>
    <x v="2"/>
    <m/>
  </r>
  <r>
    <x v="17"/>
    <x v="51"/>
    <n v="324"/>
    <n v="0"/>
    <n v="268"/>
    <n v="20"/>
    <n v="36"/>
    <n v="0"/>
    <n v="1.21"/>
    <n v="172"/>
    <x v="2"/>
    <m/>
  </r>
  <r>
    <x v="17"/>
    <x v="52"/>
    <n v="333"/>
    <n v="0"/>
    <n v="282"/>
    <n v="17"/>
    <n v="34"/>
    <n v="0"/>
    <n v="1.24"/>
    <n v="167"/>
    <x v="2"/>
    <m/>
  </r>
  <r>
    <x v="17"/>
    <x v="53"/>
    <n v="335"/>
    <n v="0"/>
    <n v="279"/>
    <n v="15"/>
    <n v="41"/>
    <n v="0"/>
    <n v="1.25"/>
    <n v="162"/>
    <x v="2"/>
    <m/>
  </r>
  <r>
    <x v="17"/>
    <x v="54"/>
    <n v="346"/>
    <n v="0"/>
    <n v="290"/>
    <n v="13"/>
    <n v="44"/>
    <n v="0"/>
    <n v="1.29"/>
    <n v="156"/>
    <x v="2"/>
    <m/>
  </r>
  <r>
    <x v="17"/>
    <x v="55"/>
    <n v="353"/>
    <n v="0"/>
    <n v="296"/>
    <n v="13"/>
    <n v="44"/>
    <n v="0"/>
    <n v="1.31"/>
    <n v="151"/>
    <x v="2"/>
    <m/>
  </r>
  <r>
    <x v="17"/>
    <x v="56"/>
    <n v="369"/>
    <n v="0"/>
    <n v="309"/>
    <n v="14"/>
    <n v="46"/>
    <n v="0"/>
    <n v="1.36"/>
    <n v="146"/>
    <x v="2"/>
    <m/>
  </r>
  <r>
    <x v="17"/>
    <x v="57"/>
    <n v="374"/>
    <n v="0"/>
    <n v="314"/>
    <n v="14"/>
    <n v="46"/>
    <n v="0"/>
    <n v="1.38"/>
    <n v="140"/>
    <x v="2"/>
    <m/>
  </r>
  <r>
    <x v="17"/>
    <x v="58"/>
    <n v="372"/>
    <n v="0"/>
    <n v="322"/>
    <n v="10"/>
    <n v="40"/>
    <n v="1"/>
    <n v="1.35"/>
    <n v="125"/>
    <x v="2"/>
    <m/>
  </r>
  <r>
    <x v="17"/>
    <x v="59"/>
    <n v="442"/>
    <n v="0"/>
    <n v="392"/>
    <n v="9"/>
    <n v="41"/>
    <n v="1"/>
    <n v="1.59"/>
    <n v="134"/>
    <x v="2"/>
    <m/>
  </r>
  <r>
    <x v="17"/>
    <x v="60"/>
    <n v="441"/>
    <n v="0"/>
    <n v="397"/>
    <n v="9"/>
    <n v="35"/>
    <n v="1"/>
    <n v="1.58"/>
    <n v="115"/>
    <x v="2"/>
    <m/>
  </r>
  <r>
    <x v="17"/>
    <x v="61"/>
    <n v="403"/>
    <n v="0"/>
    <n v="363"/>
    <n v="8"/>
    <n v="31"/>
    <n v="1"/>
    <n v="1.44"/>
    <n v="108"/>
    <x v="2"/>
    <m/>
  </r>
  <r>
    <x v="17"/>
    <x v="62"/>
    <n v="417"/>
    <n v="0"/>
    <n v="378"/>
    <n v="9"/>
    <n v="30"/>
    <n v="1"/>
    <n v="1.49"/>
    <n v="121"/>
    <x v="2"/>
    <m/>
  </r>
  <r>
    <x v="17"/>
    <x v="63"/>
    <n v="401"/>
    <n v="0"/>
    <n v="367"/>
    <n v="10"/>
    <n v="24"/>
    <n v="1"/>
    <n v="1.43"/>
    <n v="97"/>
    <x v="2"/>
    <m/>
  </r>
  <r>
    <x v="17"/>
    <x v="64"/>
    <n v="395"/>
    <n v="0"/>
    <n v="360"/>
    <n v="12"/>
    <n v="22"/>
    <n v="1"/>
    <n v="1.4"/>
    <n v="109"/>
    <x v="2"/>
    <m/>
  </r>
  <r>
    <x v="17"/>
    <x v="65"/>
    <n v="347"/>
    <n v="0"/>
    <n v="317"/>
    <n v="7"/>
    <n v="22"/>
    <n v="0"/>
    <n v="1.22"/>
    <n v="27"/>
    <x v="2"/>
    <m/>
  </r>
  <r>
    <x v="18"/>
    <x v="43"/>
    <n v="23839"/>
    <n v="2149"/>
    <n v="12122"/>
    <n v="9256"/>
    <n v="313"/>
    <n v="0"/>
    <n v="2.31"/>
    <n v="0"/>
    <x v="2"/>
    <m/>
  </r>
  <r>
    <x v="18"/>
    <x v="44"/>
    <n v="20935"/>
    <n v="1865"/>
    <n v="10008"/>
    <n v="8804"/>
    <n v="258"/>
    <n v="0"/>
    <n v="2.0299999999999998"/>
    <n v="0"/>
    <x v="2"/>
    <m/>
  </r>
  <r>
    <x v="18"/>
    <x v="45"/>
    <n v="17741"/>
    <n v="1617"/>
    <n v="8320"/>
    <n v="7603"/>
    <n v="202"/>
    <n v="0"/>
    <n v="1.72"/>
    <n v="0"/>
    <x v="2"/>
    <m/>
  </r>
  <r>
    <x v="18"/>
    <x v="46"/>
    <n v="16573"/>
    <n v="1448"/>
    <n v="7781"/>
    <n v="7177"/>
    <n v="168"/>
    <n v="0"/>
    <n v="1.61"/>
    <n v="0"/>
    <x v="2"/>
    <m/>
  </r>
  <r>
    <x v="18"/>
    <x v="47"/>
    <n v="16407"/>
    <n v="1379"/>
    <n v="7264"/>
    <n v="7564"/>
    <n v="200"/>
    <n v="0"/>
    <n v="1.6"/>
    <n v="0"/>
    <x v="2"/>
    <m/>
  </r>
  <r>
    <x v="18"/>
    <x v="48"/>
    <n v="16241"/>
    <n v="1139"/>
    <n v="6242"/>
    <n v="8606"/>
    <n v="255"/>
    <n v="0"/>
    <n v="1.59"/>
    <n v="0"/>
    <x v="2"/>
    <m/>
  </r>
  <r>
    <x v="18"/>
    <x v="49"/>
    <n v="15844"/>
    <n v="1108"/>
    <n v="6018"/>
    <n v="8441"/>
    <n v="277"/>
    <n v="0"/>
    <n v="1.56"/>
    <n v="0"/>
    <x v="2"/>
    <m/>
  </r>
  <r>
    <x v="18"/>
    <x v="50"/>
    <n v="15302"/>
    <n v="886"/>
    <n v="5404"/>
    <n v="8725"/>
    <n v="286"/>
    <n v="0"/>
    <n v="1.51"/>
    <n v="0"/>
    <x v="2"/>
    <m/>
  </r>
  <r>
    <x v="18"/>
    <x v="51"/>
    <n v="14668"/>
    <n v="958"/>
    <n v="4554"/>
    <n v="8906"/>
    <n v="251"/>
    <n v="0"/>
    <n v="1.46"/>
    <n v="0"/>
    <x v="2"/>
    <m/>
  </r>
  <r>
    <x v="18"/>
    <x v="52"/>
    <n v="14388"/>
    <n v="807"/>
    <n v="4308"/>
    <n v="9027"/>
    <n v="245"/>
    <n v="0"/>
    <n v="1.44"/>
    <n v="0"/>
    <x v="2"/>
    <m/>
  </r>
  <r>
    <x v="18"/>
    <x v="53"/>
    <n v="14291"/>
    <n v="720"/>
    <n v="4086"/>
    <n v="9191"/>
    <n v="295"/>
    <n v="0"/>
    <n v="1.43"/>
    <n v="0"/>
    <x v="2"/>
    <m/>
  </r>
  <r>
    <x v="18"/>
    <x v="54"/>
    <n v="14598"/>
    <n v="709"/>
    <n v="3987"/>
    <n v="9566"/>
    <n v="336"/>
    <n v="0"/>
    <n v="1.47"/>
    <n v="0"/>
    <x v="2"/>
    <m/>
  </r>
  <r>
    <x v="18"/>
    <x v="55"/>
    <n v="15860"/>
    <n v="628"/>
    <n v="4486"/>
    <n v="10375"/>
    <n v="371"/>
    <n v="0"/>
    <n v="1.61"/>
    <n v="0"/>
    <x v="2"/>
    <m/>
  </r>
  <r>
    <x v="18"/>
    <x v="56"/>
    <n v="16135"/>
    <n v="620"/>
    <n v="4508"/>
    <n v="10582"/>
    <n v="426"/>
    <n v="0"/>
    <n v="1.64"/>
    <n v="0"/>
    <x v="2"/>
    <m/>
  </r>
  <r>
    <x v="18"/>
    <x v="57"/>
    <n v="16927"/>
    <n v="627"/>
    <n v="5050"/>
    <n v="10775"/>
    <n v="475"/>
    <n v="0"/>
    <n v="1.73"/>
    <n v="0"/>
    <x v="2"/>
    <m/>
  </r>
  <r>
    <x v="18"/>
    <x v="58"/>
    <n v="16505"/>
    <n v="602"/>
    <n v="4545"/>
    <n v="10838"/>
    <n v="520"/>
    <n v="0"/>
    <n v="1.72"/>
    <n v="0"/>
    <x v="2"/>
    <m/>
  </r>
  <r>
    <x v="18"/>
    <x v="59"/>
    <n v="17209"/>
    <n v="555"/>
    <n v="5029"/>
    <n v="11051"/>
    <n v="574"/>
    <n v="0"/>
    <n v="1.8"/>
    <n v="0"/>
    <x v="2"/>
    <m/>
  </r>
  <r>
    <x v="18"/>
    <x v="60"/>
    <n v="16695"/>
    <n v="565"/>
    <n v="6361"/>
    <n v="9177"/>
    <n v="592"/>
    <n v="0"/>
    <n v="1.76"/>
    <n v="0"/>
    <x v="2"/>
    <m/>
  </r>
  <r>
    <x v="18"/>
    <x v="61"/>
    <n v="17192"/>
    <n v="620"/>
    <n v="4620"/>
    <n v="11336"/>
    <n v="616"/>
    <n v="0"/>
    <n v="1.81"/>
    <n v="0"/>
    <x v="2"/>
    <m/>
  </r>
  <r>
    <x v="18"/>
    <x v="62"/>
    <n v="17470"/>
    <n v="632"/>
    <n v="5479"/>
    <n v="10733"/>
    <n v="626"/>
    <n v="0"/>
    <n v="1.84"/>
    <n v="0"/>
    <x v="2"/>
    <m/>
  </r>
  <r>
    <x v="18"/>
    <x v="63"/>
    <n v="17241"/>
    <n v="803"/>
    <n v="5193"/>
    <n v="10579"/>
    <n v="667"/>
    <n v="0"/>
    <n v="1.82"/>
    <n v="0"/>
    <x v="2"/>
    <m/>
  </r>
  <r>
    <x v="18"/>
    <x v="64"/>
    <n v="17390"/>
    <n v="858"/>
    <n v="5170"/>
    <n v="10675"/>
    <n v="688"/>
    <n v="0"/>
    <n v="1.83"/>
    <n v="86"/>
    <x v="2"/>
    <m/>
  </r>
  <r>
    <x v="18"/>
    <x v="65"/>
    <n v="17316"/>
    <n v="888"/>
    <n v="5072"/>
    <n v="10592"/>
    <n v="764"/>
    <n v="0"/>
    <n v="1.82"/>
    <n v="94"/>
    <x v="2"/>
    <m/>
  </r>
  <r>
    <x v="19"/>
    <x v="197"/>
    <n v="1746"/>
    <n v="1746"/>
    <n v="0"/>
    <n v="0"/>
    <n v="0"/>
    <s v="."/>
    <s v="."/>
    <n v="0"/>
    <x v="0"/>
    <m/>
  </r>
  <r>
    <x v="19"/>
    <x v="176"/>
    <n v="1691"/>
    <n v="1691"/>
    <n v="0"/>
    <n v="0"/>
    <n v="0"/>
    <s v="."/>
    <s v="."/>
    <n v="0"/>
    <x v="0"/>
    <m/>
  </r>
  <r>
    <x v="19"/>
    <x v="177"/>
    <n v="1218"/>
    <n v="1218"/>
    <n v="0"/>
    <n v="0"/>
    <n v="0"/>
    <s v="."/>
    <s v="."/>
    <n v="0"/>
    <x v="0"/>
    <m/>
  </r>
  <r>
    <x v="19"/>
    <x v="178"/>
    <n v="1287"/>
    <n v="1287"/>
    <n v="0"/>
    <n v="0"/>
    <n v="0"/>
    <s v="."/>
    <s v="."/>
    <n v="0"/>
    <x v="0"/>
    <m/>
  </r>
  <r>
    <x v="19"/>
    <x v="179"/>
    <n v="1246"/>
    <n v="1246"/>
    <n v="0"/>
    <n v="0"/>
    <n v="0"/>
    <s v="."/>
    <s v="."/>
    <n v="0"/>
    <x v="0"/>
    <m/>
  </r>
  <r>
    <x v="19"/>
    <x v="180"/>
    <n v="1203"/>
    <n v="1203"/>
    <n v="0"/>
    <n v="0"/>
    <n v="0"/>
    <s v="."/>
    <s v="."/>
    <n v="0"/>
    <x v="0"/>
    <m/>
  </r>
  <r>
    <x v="19"/>
    <x v="181"/>
    <n v="1299"/>
    <n v="1299"/>
    <n v="0"/>
    <n v="0"/>
    <n v="0"/>
    <s v="."/>
    <s v="."/>
    <n v="0"/>
    <x v="0"/>
    <m/>
  </r>
  <r>
    <x v="19"/>
    <x v="182"/>
    <n v="1528"/>
    <n v="1528"/>
    <n v="0"/>
    <n v="0"/>
    <n v="0"/>
    <s v="."/>
    <s v="."/>
    <n v="0"/>
    <x v="0"/>
    <m/>
  </r>
  <r>
    <x v="19"/>
    <x v="183"/>
    <n v="1637"/>
    <n v="1637"/>
    <n v="0"/>
    <n v="0"/>
    <n v="0"/>
    <s v="."/>
    <s v="."/>
    <n v="0"/>
    <x v="0"/>
    <m/>
  </r>
  <r>
    <x v="19"/>
    <x v="184"/>
    <n v="1671"/>
    <n v="1671"/>
    <n v="0"/>
    <n v="0"/>
    <n v="0"/>
    <s v="."/>
    <s v="."/>
    <n v="0"/>
    <x v="0"/>
    <m/>
  </r>
  <r>
    <x v="19"/>
    <x v="185"/>
    <n v="1831"/>
    <n v="1831"/>
    <n v="0"/>
    <n v="0"/>
    <n v="0"/>
    <s v="."/>
    <s v="."/>
    <n v="0"/>
    <x v="0"/>
    <m/>
  </r>
  <r>
    <x v="19"/>
    <x v="186"/>
    <n v="2109"/>
    <n v="2109"/>
    <n v="0"/>
    <n v="0"/>
    <n v="0"/>
    <s v="."/>
    <s v="."/>
    <n v="0"/>
    <x v="0"/>
    <m/>
  </r>
  <r>
    <x v="19"/>
    <x v="187"/>
    <n v="2017"/>
    <n v="2017"/>
    <n v="0"/>
    <n v="0"/>
    <n v="0"/>
    <s v="."/>
    <s v="."/>
    <n v="0"/>
    <x v="0"/>
    <m/>
  </r>
  <r>
    <x v="19"/>
    <x v="188"/>
    <n v="2096"/>
    <n v="2096"/>
    <n v="0"/>
    <n v="0"/>
    <n v="0"/>
    <s v="."/>
    <s v="."/>
    <n v="0"/>
    <x v="0"/>
    <m/>
  </r>
  <r>
    <x v="19"/>
    <x v="189"/>
    <n v="1941"/>
    <n v="1941"/>
    <n v="0"/>
    <n v="0"/>
    <n v="0"/>
    <s v="."/>
    <s v="."/>
    <n v="0"/>
    <x v="0"/>
    <m/>
  </r>
  <r>
    <x v="19"/>
    <x v="190"/>
    <n v="2129"/>
    <n v="2129"/>
    <n v="0"/>
    <n v="0"/>
    <n v="0"/>
    <s v="."/>
    <s v="."/>
    <n v="0"/>
    <x v="0"/>
    <m/>
  </r>
  <r>
    <x v="19"/>
    <x v="191"/>
    <n v="2243"/>
    <n v="2243"/>
    <n v="0"/>
    <n v="0"/>
    <n v="0"/>
    <s v="."/>
    <s v="."/>
    <n v="0"/>
    <x v="0"/>
    <m/>
  </r>
  <r>
    <x v="19"/>
    <x v="192"/>
    <n v="2447"/>
    <n v="2447"/>
    <n v="0"/>
    <n v="0"/>
    <n v="0"/>
    <s v="."/>
    <s v="."/>
    <n v="0"/>
    <x v="0"/>
    <m/>
  </r>
  <r>
    <x v="19"/>
    <x v="193"/>
    <n v="2543"/>
    <n v="2543"/>
    <n v="0"/>
    <n v="0"/>
    <n v="0"/>
    <s v="."/>
    <s v="."/>
    <n v="0"/>
    <x v="0"/>
    <m/>
  </r>
  <r>
    <x v="19"/>
    <x v="194"/>
    <n v="2261"/>
    <n v="2261"/>
    <n v="0"/>
    <n v="0"/>
    <n v="0"/>
    <s v="."/>
    <s v="."/>
    <n v="0"/>
    <x v="0"/>
    <m/>
  </r>
  <r>
    <x v="19"/>
    <x v="195"/>
    <n v="2384"/>
    <n v="2384"/>
    <n v="0"/>
    <n v="0"/>
    <n v="0"/>
    <s v="."/>
    <s v="."/>
    <n v="0"/>
    <x v="0"/>
    <m/>
  </r>
  <r>
    <x v="19"/>
    <x v="196"/>
    <n v="2547"/>
    <n v="2547"/>
    <n v="0"/>
    <n v="0"/>
    <n v="0"/>
    <s v="."/>
    <s v="."/>
    <n v="0"/>
    <x v="0"/>
    <m/>
  </r>
  <r>
    <x v="19"/>
    <x v="128"/>
    <n v="2775"/>
    <n v="2775"/>
    <n v="0"/>
    <n v="0"/>
    <n v="0"/>
    <s v="."/>
    <s v="."/>
    <n v="0"/>
    <x v="0"/>
    <m/>
  </r>
  <r>
    <x v="19"/>
    <x v="129"/>
    <n v="3114"/>
    <n v="3114"/>
    <n v="0"/>
    <n v="0"/>
    <n v="0"/>
    <s v="."/>
    <s v="."/>
    <n v="0"/>
    <x v="0"/>
    <m/>
  </r>
  <r>
    <x v="19"/>
    <x v="130"/>
    <n v="3217"/>
    <n v="3217"/>
    <n v="0"/>
    <n v="0"/>
    <n v="0"/>
    <s v="."/>
    <s v="."/>
    <n v="0"/>
    <x v="0"/>
    <m/>
  </r>
  <r>
    <x v="19"/>
    <x v="131"/>
    <n v="3564"/>
    <n v="3564"/>
    <n v="0"/>
    <n v="0"/>
    <n v="0"/>
    <s v="."/>
    <s v="."/>
    <n v="0"/>
    <x v="0"/>
    <m/>
  </r>
  <r>
    <x v="19"/>
    <x v="132"/>
    <n v="3651"/>
    <n v="3651"/>
    <n v="0"/>
    <n v="0"/>
    <n v="0"/>
    <s v="."/>
    <s v="."/>
    <n v="0"/>
    <x v="0"/>
    <m/>
  </r>
  <r>
    <x v="19"/>
    <x v="133"/>
    <n v="3606"/>
    <n v="3606"/>
    <n v="0"/>
    <n v="0"/>
    <n v="0"/>
    <s v="."/>
    <s v="."/>
    <n v="0"/>
    <x v="0"/>
    <m/>
  </r>
  <r>
    <x v="19"/>
    <x v="134"/>
    <n v="3754"/>
    <n v="3754"/>
    <n v="0"/>
    <n v="0"/>
    <n v="0"/>
    <s v="."/>
    <s v="."/>
    <n v="0"/>
    <x v="0"/>
    <m/>
  </r>
  <r>
    <x v="19"/>
    <x v="135"/>
    <n v="3944"/>
    <n v="3944"/>
    <n v="0"/>
    <n v="0"/>
    <n v="0"/>
    <s v="."/>
    <s v="."/>
    <n v="0"/>
    <x v="0"/>
    <m/>
  </r>
  <r>
    <x v="19"/>
    <x v="136"/>
    <n v="4066"/>
    <n v="4066"/>
    <n v="0"/>
    <n v="0"/>
    <n v="0"/>
    <s v="."/>
    <s v="."/>
    <n v="0"/>
    <x v="0"/>
    <m/>
  </r>
  <r>
    <x v="19"/>
    <x v="137"/>
    <n v="4152"/>
    <n v="4152"/>
    <n v="0"/>
    <n v="0"/>
    <n v="0"/>
    <s v="."/>
    <s v="."/>
    <n v="0"/>
    <x v="0"/>
    <m/>
  </r>
  <r>
    <x v="19"/>
    <x v="138"/>
    <n v="4492"/>
    <n v="4492"/>
    <n v="0"/>
    <n v="0"/>
    <n v="0"/>
    <s v="."/>
    <s v="."/>
    <n v="0"/>
    <x v="0"/>
    <m/>
  </r>
  <r>
    <x v="19"/>
    <x v="139"/>
    <n v="4461"/>
    <n v="4461"/>
    <n v="0"/>
    <n v="0"/>
    <n v="0"/>
    <s v="."/>
    <s v="."/>
    <n v="0"/>
    <x v="0"/>
    <m/>
  </r>
  <r>
    <x v="19"/>
    <x v="140"/>
    <n v="4702"/>
    <n v="4702"/>
    <n v="0"/>
    <n v="0"/>
    <n v="0"/>
    <s v="."/>
    <s v="."/>
    <n v="0"/>
    <x v="0"/>
    <m/>
  </r>
  <r>
    <x v="19"/>
    <x v="141"/>
    <n v="4935"/>
    <n v="4935"/>
    <n v="0"/>
    <n v="0"/>
    <n v="0"/>
    <s v="."/>
    <s v="."/>
    <n v="0"/>
    <x v="0"/>
    <m/>
  </r>
  <r>
    <x v="19"/>
    <x v="142"/>
    <n v="5202"/>
    <n v="5202"/>
    <n v="0"/>
    <n v="0"/>
    <n v="0"/>
    <s v="."/>
    <s v="."/>
    <n v="0"/>
    <x v="0"/>
    <m/>
  </r>
  <r>
    <x v="19"/>
    <x v="143"/>
    <n v="5603"/>
    <n v="5603"/>
    <n v="0"/>
    <n v="0"/>
    <n v="0"/>
    <s v="."/>
    <s v="."/>
    <n v="0"/>
    <x v="0"/>
    <m/>
  </r>
  <r>
    <x v="19"/>
    <x v="144"/>
    <n v="6068"/>
    <n v="6068"/>
    <n v="0"/>
    <n v="0"/>
    <n v="0"/>
    <s v="."/>
    <s v="."/>
    <n v="0"/>
    <x v="0"/>
    <m/>
  </r>
  <r>
    <x v="19"/>
    <x v="145"/>
    <n v="5486"/>
    <n v="5486"/>
    <n v="0"/>
    <n v="0"/>
    <n v="0"/>
    <s v="."/>
    <s v="."/>
    <n v="0"/>
    <x v="0"/>
    <m/>
  </r>
  <r>
    <x v="19"/>
    <x v="146"/>
    <n v="5909"/>
    <n v="5909"/>
    <n v="0"/>
    <n v="0"/>
    <n v="0"/>
    <s v="."/>
    <s v="."/>
    <n v="0"/>
    <x v="0"/>
    <m/>
  </r>
  <r>
    <x v="19"/>
    <x v="147"/>
    <n v="6754"/>
    <n v="6754"/>
    <n v="0"/>
    <n v="0"/>
    <n v="0"/>
    <s v="."/>
    <s v="."/>
    <n v="0"/>
    <x v="0"/>
    <m/>
  </r>
  <r>
    <x v="19"/>
    <x v="148"/>
    <n v="6473"/>
    <n v="6473"/>
    <n v="0"/>
    <n v="0"/>
    <n v="0"/>
    <s v="."/>
    <s v="."/>
    <n v="0"/>
    <x v="0"/>
    <m/>
  </r>
  <r>
    <x v="19"/>
    <x v="149"/>
    <n v="6984"/>
    <n v="6984"/>
    <n v="0"/>
    <n v="0"/>
    <n v="0"/>
    <s v="."/>
    <s v="."/>
    <n v="0"/>
    <x v="0"/>
    <m/>
  </r>
  <r>
    <x v="19"/>
    <x v="150"/>
    <n v="7671"/>
    <n v="7671"/>
    <n v="0"/>
    <n v="0"/>
    <n v="0"/>
    <s v="."/>
    <s v="."/>
    <n v="0"/>
    <x v="0"/>
    <m/>
  </r>
  <r>
    <x v="19"/>
    <x v="151"/>
    <n v="7073"/>
    <n v="7073"/>
    <n v="0"/>
    <n v="0"/>
    <n v="0"/>
    <s v="."/>
    <s v="."/>
    <n v="0"/>
    <x v="0"/>
    <m/>
  </r>
  <r>
    <x v="19"/>
    <x v="152"/>
    <n v="7350"/>
    <n v="7350"/>
    <n v="0"/>
    <n v="0"/>
    <n v="0"/>
    <s v="."/>
    <s v="."/>
    <n v="0"/>
    <x v="0"/>
    <m/>
  </r>
  <r>
    <x v="19"/>
    <x v="153"/>
    <n v="7183"/>
    <n v="7183"/>
    <n v="0"/>
    <n v="0"/>
    <n v="0"/>
    <s v="."/>
    <s v="."/>
    <n v="0"/>
    <x v="0"/>
    <m/>
  </r>
  <r>
    <x v="19"/>
    <x v="154"/>
    <n v="6837"/>
    <n v="6837"/>
    <n v="0"/>
    <n v="0"/>
    <n v="0"/>
    <s v="."/>
    <s v="."/>
    <n v="0"/>
    <x v="0"/>
    <m/>
  </r>
  <r>
    <x v="19"/>
    <x v="155"/>
    <n v="7434"/>
    <n v="7434"/>
    <n v="0"/>
    <n v="0"/>
    <n v="0"/>
    <s v="."/>
    <s v="."/>
    <n v="0"/>
    <x v="0"/>
    <m/>
  </r>
  <r>
    <x v="19"/>
    <x v="156"/>
    <n v="7569"/>
    <n v="7569"/>
    <n v="0"/>
    <n v="0"/>
    <n v="0"/>
    <s v="."/>
    <s v="."/>
    <n v="0"/>
    <x v="0"/>
    <m/>
  </r>
  <r>
    <x v="19"/>
    <x v="157"/>
    <n v="8304"/>
    <n v="8304"/>
    <n v="0"/>
    <n v="0"/>
    <n v="0"/>
    <s v="."/>
    <s v="."/>
    <n v="0"/>
    <x v="0"/>
    <m/>
  </r>
  <r>
    <x v="19"/>
    <x v="158"/>
    <n v="8360"/>
    <n v="8360"/>
    <n v="0"/>
    <n v="0"/>
    <n v="0"/>
    <s v="."/>
    <s v="."/>
    <n v="0"/>
    <x v="0"/>
    <m/>
  </r>
  <r>
    <x v="19"/>
    <x v="159"/>
    <n v="8853"/>
    <n v="8853"/>
    <n v="0"/>
    <n v="0"/>
    <n v="0"/>
    <s v="."/>
    <s v="."/>
    <n v="0"/>
    <x v="0"/>
    <m/>
  </r>
  <r>
    <x v="19"/>
    <x v="160"/>
    <n v="9384"/>
    <n v="9384"/>
    <n v="0"/>
    <n v="0"/>
    <n v="0"/>
    <s v="."/>
    <s v="."/>
    <n v="0"/>
    <x v="0"/>
    <m/>
  </r>
  <r>
    <x v="19"/>
    <x v="161"/>
    <n v="9244"/>
    <n v="9244"/>
    <n v="0"/>
    <n v="0"/>
    <n v="0"/>
    <s v="."/>
    <s v="."/>
    <n v="0"/>
    <x v="0"/>
    <m/>
  </r>
  <r>
    <x v="19"/>
    <x v="162"/>
    <n v="9029"/>
    <n v="9029"/>
    <n v="0"/>
    <n v="0"/>
    <n v="0"/>
    <s v="."/>
    <s v="."/>
    <n v="0"/>
    <x v="0"/>
    <m/>
  </r>
  <r>
    <x v="19"/>
    <x v="163"/>
    <n v="8762"/>
    <n v="8762"/>
    <n v="0"/>
    <n v="0"/>
    <n v="0"/>
    <s v="."/>
    <s v="."/>
    <n v="0"/>
    <x v="0"/>
    <m/>
  </r>
  <r>
    <x v="19"/>
    <x v="105"/>
    <n v="9271"/>
    <n v="9271"/>
    <n v="0"/>
    <n v="0"/>
    <n v="0"/>
    <s v="."/>
    <s v="."/>
    <n v="0"/>
    <x v="0"/>
    <m/>
  </r>
  <r>
    <x v="19"/>
    <x v="106"/>
    <n v="9840"/>
    <n v="9840"/>
    <n v="0"/>
    <n v="0"/>
    <n v="0"/>
    <s v="."/>
    <s v="."/>
    <n v="0"/>
    <x v="0"/>
    <m/>
  </r>
  <r>
    <x v="19"/>
    <x v="107"/>
    <n v="10053"/>
    <n v="10053"/>
    <n v="0"/>
    <n v="0"/>
    <n v="0"/>
    <s v="."/>
    <s v="."/>
    <n v="0"/>
    <x v="0"/>
    <m/>
  </r>
  <r>
    <x v="19"/>
    <x v="108"/>
    <n v="10869"/>
    <n v="10869"/>
    <n v="0"/>
    <n v="0"/>
    <n v="0"/>
    <s v="."/>
    <s v="."/>
    <n v="0"/>
    <x v="0"/>
    <m/>
  </r>
  <r>
    <x v="19"/>
    <x v="109"/>
    <n v="10311"/>
    <n v="10311"/>
    <n v="0"/>
    <n v="0"/>
    <n v="0"/>
    <s v="."/>
    <s v="."/>
    <n v="0"/>
    <x v="0"/>
    <m/>
  </r>
  <r>
    <x v="19"/>
    <x v="110"/>
    <n v="10297"/>
    <n v="10297"/>
    <n v="0"/>
    <n v="0"/>
    <n v="0"/>
    <s v="."/>
    <s v="."/>
    <n v="0"/>
    <x v="0"/>
    <m/>
  </r>
  <r>
    <x v="19"/>
    <x v="111"/>
    <n v="9846"/>
    <n v="9846"/>
    <n v="0"/>
    <n v="0"/>
    <n v="0"/>
    <s v="."/>
    <s v="."/>
    <n v="0"/>
    <x v="0"/>
    <m/>
  </r>
  <r>
    <x v="19"/>
    <x v="112"/>
    <n v="10871"/>
    <n v="10871"/>
    <n v="0"/>
    <n v="0"/>
    <n v="0"/>
    <s v="."/>
    <s v="."/>
    <n v="0"/>
    <x v="0"/>
    <m/>
  </r>
  <r>
    <x v="19"/>
    <x v="113"/>
    <n v="10953"/>
    <n v="10953"/>
    <n v="0"/>
    <n v="0"/>
    <n v="0"/>
    <s v="."/>
    <s v="."/>
    <n v="0"/>
    <x v="0"/>
    <m/>
  </r>
  <r>
    <x v="19"/>
    <x v="114"/>
    <n v="11539"/>
    <n v="11539"/>
    <n v="0"/>
    <n v="0"/>
    <n v="0"/>
    <s v="."/>
    <s v="."/>
    <n v="0"/>
    <x v="0"/>
    <m/>
  </r>
  <r>
    <x v="19"/>
    <x v="115"/>
    <n v="11939"/>
    <n v="11939"/>
    <n v="0"/>
    <n v="0"/>
    <n v="0"/>
    <s v="."/>
    <s v="."/>
    <n v="0"/>
    <x v="0"/>
    <m/>
  </r>
  <r>
    <x v="19"/>
    <x v="116"/>
    <n v="12305"/>
    <n v="12305"/>
    <n v="0"/>
    <n v="0"/>
    <n v="0"/>
    <s v="."/>
    <s v="."/>
    <n v="0"/>
    <x v="0"/>
    <m/>
  </r>
  <r>
    <x v="19"/>
    <x v="117"/>
    <n v="12862"/>
    <n v="12862"/>
    <n v="0"/>
    <n v="0"/>
    <n v="0"/>
    <s v="."/>
    <s v="."/>
    <n v="0"/>
    <x v="0"/>
    <m/>
  </r>
  <r>
    <x v="19"/>
    <x v="82"/>
    <n v="13555"/>
    <n v="13555"/>
    <n v="0"/>
    <n v="0"/>
    <n v="0"/>
    <s v="."/>
    <s v="."/>
    <n v="0"/>
    <x v="0"/>
    <m/>
  </r>
  <r>
    <x v="19"/>
    <x v="83"/>
    <n v="12748"/>
    <n v="12748"/>
    <n v="0"/>
    <n v="0"/>
    <n v="0"/>
    <s v="."/>
    <s v="."/>
    <n v="0"/>
    <x v="0"/>
    <m/>
  </r>
  <r>
    <x v="19"/>
    <x v="84"/>
    <n v="13334"/>
    <n v="13334"/>
    <n v="0"/>
    <n v="0"/>
    <n v="0"/>
    <s v="."/>
    <s v="."/>
    <n v="0"/>
    <x v="0"/>
    <m/>
  </r>
  <r>
    <x v="19"/>
    <x v="85"/>
    <n v="14364"/>
    <n v="14364"/>
    <n v="0"/>
    <n v="0"/>
    <n v="0"/>
    <s v="."/>
    <s v="."/>
    <n v="0"/>
    <x v="0"/>
    <m/>
  </r>
  <r>
    <x v="19"/>
    <x v="86"/>
    <n v="13742"/>
    <n v="13742"/>
    <n v="0"/>
    <n v="0"/>
    <n v="0"/>
    <s v="."/>
    <s v="."/>
    <n v="0"/>
    <x v="0"/>
    <m/>
  </r>
  <r>
    <x v="19"/>
    <x v="87"/>
    <n v="13719"/>
    <n v="13719"/>
    <n v="0"/>
    <n v="0"/>
    <n v="0"/>
    <s v="."/>
    <s v="."/>
    <n v="0"/>
    <x v="0"/>
    <m/>
  </r>
  <r>
    <x v="19"/>
    <x v="118"/>
    <n v="15692"/>
    <n v="15692"/>
    <n v="0"/>
    <n v="0"/>
    <n v="0"/>
    <s v="."/>
    <s v="."/>
    <n v="0"/>
    <x v="0"/>
    <m/>
  </r>
  <r>
    <x v="19"/>
    <x v="119"/>
    <n v="15918"/>
    <n v="15918"/>
    <n v="0"/>
    <n v="0"/>
    <n v="0"/>
    <s v="."/>
    <s v="."/>
    <n v="0"/>
    <x v="0"/>
    <m/>
  </r>
  <r>
    <x v="19"/>
    <x v="120"/>
    <n v="15788"/>
    <n v="15788"/>
    <n v="0"/>
    <n v="0"/>
    <n v="0"/>
    <s v="."/>
    <s v="."/>
    <n v="0"/>
    <x v="0"/>
    <m/>
  </r>
  <r>
    <x v="19"/>
    <x v="121"/>
    <n v="15765"/>
    <n v="15765"/>
    <n v="0"/>
    <n v="0"/>
    <n v="0"/>
    <s v="."/>
    <s v="."/>
    <n v="0"/>
    <x v="0"/>
    <m/>
  </r>
  <r>
    <x v="19"/>
    <x v="122"/>
    <n v="16727"/>
    <n v="16727"/>
    <n v="0"/>
    <n v="0"/>
    <n v="0"/>
    <s v="."/>
    <s v="."/>
    <n v="0"/>
    <x v="0"/>
    <m/>
  </r>
  <r>
    <x v="19"/>
    <x v="123"/>
    <n v="16836"/>
    <n v="16836"/>
    <n v="0"/>
    <n v="0"/>
    <n v="0"/>
    <s v="."/>
    <s v="."/>
    <n v="0"/>
    <x v="0"/>
    <m/>
  </r>
  <r>
    <x v="19"/>
    <x v="124"/>
    <n v="17679"/>
    <n v="17679"/>
    <n v="0"/>
    <n v="0"/>
    <n v="0"/>
    <s v="."/>
    <s v="."/>
    <n v="0"/>
    <x v="0"/>
    <m/>
  </r>
  <r>
    <x v="19"/>
    <x v="125"/>
    <n v="18563"/>
    <n v="18237"/>
    <n v="326"/>
    <n v="0"/>
    <n v="0"/>
    <s v="."/>
    <s v="."/>
    <n v="0"/>
    <x v="0"/>
    <m/>
  </r>
  <r>
    <x v="19"/>
    <x v="126"/>
    <n v="11074"/>
    <n v="11074"/>
    <n v="0"/>
    <n v="0"/>
    <n v="0"/>
    <s v="."/>
    <s v="."/>
    <n v="0"/>
    <x v="0"/>
    <m/>
  </r>
  <r>
    <x v="19"/>
    <x v="127"/>
    <n v="9394"/>
    <n v="9394"/>
    <n v="0"/>
    <n v="0"/>
    <n v="0"/>
    <s v="."/>
    <s v="."/>
    <n v="0"/>
    <x v="0"/>
    <m/>
  </r>
  <r>
    <x v="19"/>
    <x v="88"/>
    <n v="12498"/>
    <n v="12498"/>
    <n v="0"/>
    <n v="0"/>
    <n v="0"/>
    <s v="."/>
    <s v="."/>
    <n v="0"/>
    <x v="0"/>
    <m/>
  </r>
  <r>
    <x v="19"/>
    <x v="89"/>
    <n v="9893"/>
    <n v="9893"/>
    <n v="0"/>
    <n v="0"/>
    <n v="0"/>
    <s v="."/>
    <s v="."/>
    <n v="0"/>
    <x v="0"/>
    <m/>
  </r>
  <r>
    <x v="19"/>
    <x v="90"/>
    <n v="9204"/>
    <n v="9204"/>
    <n v="0"/>
    <n v="0"/>
    <n v="0"/>
    <s v="."/>
    <s v="."/>
    <n v="0"/>
    <x v="0"/>
    <m/>
  </r>
  <r>
    <x v="19"/>
    <x v="91"/>
    <n v="12246"/>
    <n v="12246"/>
    <n v="0"/>
    <n v="0"/>
    <n v="0"/>
    <s v="."/>
    <s v="."/>
    <n v="0"/>
    <x v="0"/>
    <m/>
  </r>
  <r>
    <x v="19"/>
    <x v="92"/>
    <n v="15053"/>
    <n v="15053"/>
    <n v="0"/>
    <n v="0"/>
    <n v="0"/>
    <s v="."/>
    <s v="."/>
    <n v="0"/>
    <x v="0"/>
    <m/>
  </r>
  <r>
    <x v="19"/>
    <x v="93"/>
    <n v="13792"/>
    <n v="13792"/>
    <n v="0"/>
    <n v="0"/>
    <n v="0"/>
    <s v="."/>
    <s v="."/>
    <n v="0"/>
    <x v="0"/>
    <m/>
  </r>
  <r>
    <x v="19"/>
    <x v="94"/>
    <n v="15259"/>
    <n v="15085"/>
    <n v="174"/>
    <n v="0"/>
    <n v="0"/>
    <s v="."/>
    <s v="."/>
    <n v="0"/>
    <x v="0"/>
    <m/>
  </r>
  <r>
    <x v="19"/>
    <x v="95"/>
    <n v="19619"/>
    <n v="19361"/>
    <n v="258"/>
    <n v="0"/>
    <n v="0"/>
    <s v="."/>
    <s v="."/>
    <n v="0"/>
    <x v="0"/>
    <m/>
  </r>
  <r>
    <x v="19"/>
    <x v="96"/>
    <n v="20812"/>
    <n v="20512"/>
    <n v="300"/>
    <n v="0"/>
    <n v="0"/>
    <s v="."/>
    <s v="."/>
    <n v="0"/>
    <x v="0"/>
    <m/>
  </r>
  <r>
    <x v="19"/>
    <x v="97"/>
    <n v="21299"/>
    <n v="20980"/>
    <n v="319"/>
    <n v="0"/>
    <n v="0"/>
    <s v="."/>
    <s v="."/>
    <n v="0"/>
    <x v="0"/>
    <m/>
  </r>
  <r>
    <x v="19"/>
    <x v="98"/>
    <n v="21202"/>
    <n v="20885"/>
    <n v="316"/>
    <n v="0"/>
    <n v="0"/>
    <s v="."/>
    <s v="."/>
    <n v="0"/>
    <x v="0"/>
    <m/>
  </r>
  <r>
    <x v="19"/>
    <x v="99"/>
    <n v="24693"/>
    <n v="24386"/>
    <n v="306"/>
    <n v="0"/>
    <n v="0"/>
    <s v="."/>
    <s v="."/>
    <n v="0"/>
    <x v="0"/>
    <m/>
  </r>
  <r>
    <x v="19"/>
    <x v="100"/>
    <n v="24088"/>
    <n v="23144"/>
    <n v="529"/>
    <n v="0"/>
    <n v="414"/>
    <s v="."/>
    <s v="."/>
    <n v="0"/>
    <x v="0"/>
    <m/>
  </r>
  <r>
    <x v="19"/>
    <x v="101"/>
    <n v="26465"/>
    <n v="25432"/>
    <n v="591"/>
    <n v="0"/>
    <n v="442"/>
    <s v="."/>
    <s v="."/>
    <n v="0"/>
    <x v="0"/>
    <m/>
  </r>
  <r>
    <x v="19"/>
    <x v="102"/>
    <n v="25569"/>
    <n v="24541"/>
    <n v="614"/>
    <n v="0"/>
    <n v="415"/>
    <s v="."/>
    <s v="."/>
    <n v="0"/>
    <x v="0"/>
    <m/>
  </r>
  <r>
    <x v="19"/>
    <x v="103"/>
    <n v="22962"/>
    <n v="21991"/>
    <n v="635"/>
    <n v="0"/>
    <n v="335"/>
    <s v="."/>
    <s v="."/>
    <n v="0"/>
    <x v="0"/>
    <m/>
  </r>
  <r>
    <x v="19"/>
    <x v="104"/>
    <n v="18483"/>
    <n v="17510"/>
    <n v="687"/>
    <n v="0"/>
    <n v="286"/>
    <s v="."/>
    <s v="."/>
    <n v="0"/>
    <x v="0"/>
    <m/>
  </r>
  <r>
    <x v="19"/>
    <x v="66"/>
    <n v="19832"/>
    <n v="18870"/>
    <n v="697"/>
    <n v="0"/>
    <n v="265"/>
    <s v="."/>
    <s v="."/>
    <n v="0"/>
    <x v="0"/>
    <m/>
  </r>
  <r>
    <x v="19"/>
    <x v="67"/>
    <n v="20460"/>
    <n v="19333"/>
    <n v="869"/>
    <n v="0"/>
    <n v="258"/>
    <s v="."/>
    <s v="."/>
    <n v="0"/>
    <x v="0"/>
    <m/>
  </r>
  <r>
    <x v="19"/>
    <x v="68"/>
    <n v="19555"/>
    <n v="18520"/>
    <n v="736"/>
    <n v="0"/>
    <n v="299"/>
    <s v="."/>
    <s v="."/>
    <n v="0"/>
    <x v="0"/>
    <m/>
  </r>
  <r>
    <x v="19"/>
    <x v="69"/>
    <n v="20473"/>
    <n v="19157"/>
    <n v="996"/>
    <n v="0"/>
    <n v="320"/>
    <s v="."/>
    <s v="."/>
    <n v="0"/>
    <x v="0"/>
    <m/>
  </r>
  <r>
    <x v="19"/>
    <x v="70"/>
    <n v="24648"/>
    <n v="23246"/>
    <n v="993"/>
    <n v="0"/>
    <n v="409"/>
    <s v="."/>
    <s v="."/>
    <n v="0"/>
    <x v="0"/>
    <m/>
  </r>
  <r>
    <x v="19"/>
    <x v="71"/>
    <n v="21597"/>
    <n v="20240"/>
    <n v="941"/>
    <n v="0"/>
    <n v="415"/>
    <s v="."/>
    <s v="."/>
    <n v="0"/>
    <x v="0"/>
    <m/>
  </r>
  <r>
    <x v="19"/>
    <x v="72"/>
    <n v="20120"/>
    <n v="19773"/>
    <n v="0"/>
    <n v="0"/>
    <n v="347"/>
    <s v="."/>
    <s v="."/>
    <n v="0"/>
    <x v="0"/>
    <m/>
  </r>
  <r>
    <x v="19"/>
    <x v="73"/>
    <n v="16950"/>
    <n v="16921"/>
    <n v="0"/>
    <n v="0"/>
    <n v="29"/>
    <s v="."/>
    <s v="."/>
    <n v="0"/>
    <x v="0"/>
    <m/>
  </r>
  <r>
    <x v="19"/>
    <x v="74"/>
    <n v="17791"/>
    <n v="17705"/>
    <n v="0"/>
    <n v="0"/>
    <n v="86"/>
    <s v="."/>
    <s v="."/>
    <n v="0"/>
    <x v="0"/>
    <m/>
  </r>
  <r>
    <x v="19"/>
    <x v="75"/>
    <n v="16670"/>
    <n v="16600"/>
    <n v="0"/>
    <n v="0"/>
    <n v="69"/>
    <s v="."/>
    <s v="."/>
    <n v="0"/>
    <x v="0"/>
    <m/>
  </r>
  <r>
    <x v="19"/>
    <x v="76"/>
    <n v="15790"/>
    <n v="15727"/>
    <n v="0"/>
    <n v="0"/>
    <n v="63"/>
    <s v="."/>
    <s v="."/>
    <n v="0"/>
    <x v="0"/>
    <m/>
  </r>
  <r>
    <x v="19"/>
    <x v="77"/>
    <n v="9045"/>
    <n v="8964"/>
    <n v="0"/>
    <n v="0"/>
    <n v="82"/>
    <s v="."/>
    <s v="."/>
    <n v="0"/>
    <x v="0"/>
    <m/>
  </r>
  <r>
    <x v="19"/>
    <x v="78"/>
    <n v="10578"/>
    <n v="10490"/>
    <n v="0"/>
    <n v="0"/>
    <n v="88"/>
    <s v="."/>
    <s v="."/>
    <n v="0"/>
    <x v="0"/>
    <m/>
  </r>
  <r>
    <x v="19"/>
    <x v="79"/>
    <n v="15398"/>
    <n v="15141"/>
    <n v="0"/>
    <n v="0"/>
    <n v="257"/>
    <s v="."/>
    <s v="."/>
    <n v="0"/>
    <x v="0"/>
    <m/>
  </r>
  <r>
    <x v="19"/>
    <x v="80"/>
    <n v="22391"/>
    <n v="20283"/>
    <n v="1753"/>
    <n v="0"/>
    <n v="355"/>
    <s v="."/>
    <s v="."/>
    <n v="0"/>
    <x v="0"/>
    <m/>
  </r>
  <r>
    <x v="19"/>
    <x v="81"/>
    <n v="23218"/>
    <n v="20903"/>
    <n v="1862"/>
    <n v="0"/>
    <n v="453"/>
    <s v="."/>
    <s v="."/>
    <n v="0"/>
    <x v="0"/>
    <m/>
  </r>
  <r>
    <x v="19"/>
    <x v="0"/>
    <n v="22048"/>
    <n v="19936"/>
    <n v="1715"/>
    <n v="0"/>
    <n v="398"/>
    <s v="."/>
    <s v="."/>
    <n v="0"/>
    <x v="0"/>
    <m/>
  </r>
  <r>
    <x v="19"/>
    <x v="1"/>
    <n v="20801"/>
    <n v="18612"/>
    <n v="1703"/>
    <n v="2"/>
    <n v="484"/>
    <n v="0"/>
    <n v="2.41"/>
    <n v="265"/>
    <x v="0"/>
    <m/>
  </r>
  <r>
    <x v="19"/>
    <x v="2"/>
    <n v="24418"/>
    <n v="21749"/>
    <n v="2063"/>
    <n v="8"/>
    <n v="598"/>
    <n v="0"/>
    <n v="2.82"/>
    <n v="435"/>
    <x v="0"/>
    <m/>
  </r>
  <r>
    <x v="19"/>
    <x v="3"/>
    <n v="22784"/>
    <n v="19929"/>
    <n v="2280"/>
    <n v="16"/>
    <n v="559"/>
    <n v="0"/>
    <n v="2.62"/>
    <n v="412"/>
    <x v="0"/>
    <m/>
  </r>
  <r>
    <x v="19"/>
    <x v="4"/>
    <n v="22487"/>
    <n v="19220"/>
    <n v="2619"/>
    <n v="19"/>
    <n v="629"/>
    <n v="0"/>
    <n v="2.57"/>
    <n v="364"/>
    <x v="0"/>
    <m/>
  </r>
  <r>
    <x v="19"/>
    <x v="5"/>
    <n v="23404"/>
    <n v="19904"/>
    <n v="2890"/>
    <n v="15"/>
    <n v="595"/>
    <n v="0"/>
    <n v="2.66"/>
    <n v="384"/>
    <x v="0"/>
    <m/>
  </r>
  <r>
    <x v="19"/>
    <x v="6"/>
    <n v="25119"/>
    <n v="20963"/>
    <n v="3498"/>
    <n v="21"/>
    <n v="638"/>
    <n v="0"/>
    <n v="2.83"/>
    <n v="493"/>
    <x v="0"/>
    <m/>
  </r>
  <r>
    <x v="19"/>
    <x v="7"/>
    <n v="26419"/>
    <n v="21873"/>
    <n v="3887"/>
    <n v="25"/>
    <n v="634"/>
    <n v="0"/>
    <n v="2.96"/>
    <n v="625"/>
    <x v="0"/>
    <m/>
  </r>
  <r>
    <x v="19"/>
    <x v="8"/>
    <n v="26339"/>
    <n v="21227"/>
    <n v="4442"/>
    <n v="29"/>
    <n v="640"/>
    <n v="0"/>
    <n v="2.93"/>
    <n v="494"/>
    <x v="0"/>
    <m/>
  </r>
  <r>
    <x v="19"/>
    <x v="9"/>
    <n v="23936"/>
    <n v="18219"/>
    <n v="5136"/>
    <n v="29"/>
    <n v="552"/>
    <n v="0"/>
    <n v="2.65"/>
    <n v="460"/>
    <x v="0"/>
    <m/>
  </r>
  <r>
    <x v="19"/>
    <x v="10"/>
    <n v="24107"/>
    <n v="18127"/>
    <n v="5351"/>
    <n v="25"/>
    <n v="604"/>
    <n v="0"/>
    <n v="2.65"/>
    <n v="585"/>
    <x v="1"/>
    <m/>
  </r>
  <r>
    <x v="19"/>
    <x v="11"/>
    <n v="24816"/>
    <n v="18533"/>
    <n v="5668"/>
    <n v="17"/>
    <n v="597"/>
    <n v="0"/>
    <n v="2.71"/>
    <n v="657"/>
    <x v="1"/>
    <m/>
  </r>
  <r>
    <x v="19"/>
    <x v="12"/>
    <n v="25305"/>
    <n v="18283"/>
    <n v="6356"/>
    <n v="19"/>
    <n v="647"/>
    <n v="0"/>
    <n v="2.75"/>
    <n v="901"/>
    <x v="1"/>
    <m/>
  </r>
  <r>
    <x v="19"/>
    <x v="13"/>
    <n v="26757"/>
    <n v="18707"/>
    <n v="7379"/>
    <n v="21"/>
    <n v="651"/>
    <n v="0"/>
    <n v="2.89"/>
    <n v="1139"/>
    <x v="1"/>
    <m/>
  </r>
  <r>
    <x v="19"/>
    <x v="14"/>
    <n v="28847"/>
    <n v="19455"/>
    <n v="8734"/>
    <n v="19"/>
    <n v="640"/>
    <n v="0"/>
    <n v="3.09"/>
    <n v="1313"/>
    <x v="1"/>
    <m/>
  </r>
  <r>
    <x v="19"/>
    <x v="15"/>
    <n v="28269"/>
    <n v="17746"/>
    <n v="9708"/>
    <n v="20"/>
    <n v="795"/>
    <n v="0"/>
    <n v="3.01"/>
    <n v="1559"/>
    <x v="1"/>
    <m/>
  </r>
  <r>
    <x v="19"/>
    <x v="16"/>
    <n v="28754"/>
    <n v="16877"/>
    <n v="11048"/>
    <n v="26"/>
    <n v="803"/>
    <n v="0"/>
    <n v="3.05"/>
    <n v="1758"/>
    <x v="1"/>
    <m/>
  </r>
  <r>
    <x v="19"/>
    <x v="17"/>
    <n v="28690"/>
    <n v="15882"/>
    <n v="11966"/>
    <n v="55"/>
    <n v="788"/>
    <n v="0"/>
    <n v="3.03"/>
    <n v="1816"/>
    <x v="1"/>
    <m/>
  </r>
  <r>
    <x v="19"/>
    <x v="18"/>
    <n v="29308"/>
    <n v="15522"/>
    <n v="12742"/>
    <n v="253"/>
    <n v="791"/>
    <n v="0"/>
    <n v="3.08"/>
    <n v="1773"/>
    <x v="1"/>
    <m/>
  </r>
  <r>
    <x v="19"/>
    <x v="19"/>
    <n v="32331"/>
    <n v="15957"/>
    <n v="14940"/>
    <n v="653"/>
    <n v="781"/>
    <n v="0"/>
    <n v="3.38"/>
    <n v="1916"/>
    <x v="1"/>
    <m/>
  </r>
  <r>
    <x v="19"/>
    <x v="20"/>
    <n v="33711"/>
    <n v="15253"/>
    <n v="16254"/>
    <n v="1352"/>
    <n v="853"/>
    <n v="0"/>
    <n v="3.52"/>
    <n v="2515"/>
    <x v="1"/>
    <m/>
  </r>
  <r>
    <x v="19"/>
    <x v="21"/>
    <n v="34257"/>
    <n v="13373"/>
    <n v="17830"/>
    <n v="2139"/>
    <n v="915"/>
    <n v="0"/>
    <n v="3.56"/>
    <n v="2628"/>
    <x v="1"/>
    <m/>
  </r>
  <r>
    <x v="19"/>
    <x v="22"/>
    <n v="33141"/>
    <n v="11028"/>
    <n v="18218"/>
    <n v="2952"/>
    <n v="943"/>
    <n v="0"/>
    <n v="3.43"/>
    <n v="2585"/>
    <x v="1"/>
    <m/>
  </r>
  <r>
    <x v="19"/>
    <x v="23"/>
    <n v="35679"/>
    <n v="11498"/>
    <n v="19505"/>
    <n v="3711"/>
    <n v="964"/>
    <n v="0"/>
    <n v="3.68"/>
    <n v="2862"/>
    <x v="1"/>
    <m/>
  </r>
  <r>
    <x v="19"/>
    <x v="24"/>
    <n v="37871"/>
    <n v="12347"/>
    <n v="20096"/>
    <n v="4471"/>
    <n v="958"/>
    <n v="0"/>
    <n v="3.89"/>
    <n v="3117"/>
    <x v="1"/>
    <m/>
  </r>
  <r>
    <x v="19"/>
    <x v="25"/>
    <n v="36875"/>
    <n v="13225"/>
    <n v="17406"/>
    <n v="5227"/>
    <n v="1016"/>
    <n v="0"/>
    <n v="3.78"/>
    <n v="2662"/>
    <x v="1"/>
    <m/>
  </r>
  <r>
    <x v="19"/>
    <x v="26"/>
    <n v="33297"/>
    <n v="10502"/>
    <n v="16768"/>
    <n v="5091"/>
    <n v="936"/>
    <n v="0"/>
    <n v="3.4"/>
    <n v="2704"/>
    <x v="1"/>
    <m/>
  </r>
  <r>
    <x v="19"/>
    <x v="27"/>
    <n v="35454"/>
    <n v="11262"/>
    <n v="17736"/>
    <n v="5435"/>
    <n v="1021"/>
    <n v="0"/>
    <n v="3.61"/>
    <n v="2615"/>
    <x v="1"/>
    <m/>
  </r>
  <r>
    <x v="19"/>
    <x v="28"/>
    <n v="34516"/>
    <n v="10598"/>
    <n v="17494"/>
    <n v="5369"/>
    <n v="1056"/>
    <n v="0"/>
    <n v="3.51"/>
    <n v="2670"/>
    <x v="1"/>
    <m/>
  </r>
  <r>
    <x v="19"/>
    <x v="29"/>
    <n v="37048"/>
    <n v="11913"/>
    <n v="18782"/>
    <n v="5323"/>
    <n v="1030"/>
    <n v="0"/>
    <n v="3.77"/>
    <n v="2704"/>
    <x v="1"/>
    <m/>
  </r>
  <r>
    <x v="19"/>
    <x v="30"/>
    <n v="38242"/>
    <n v="12856"/>
    <n v="18521"/>
    <n v="5817"/>
    <n v="1048"/>
    <n v="0"/>
    <n v="3.88"/>
    <n v="2457"/>
    <x v="1"/>
    <m/>
  </r>
  <r>
    <x v="19"/>
    <x v="31"/>
    <n v="36897"/>
    <n v="12870"/>
    <n v="17444"/>
    <n v="5565"/>
    <n v="1017"/>
    <n v="0"/>
    <n v="3.75"/>
    <n v="2444"/>
    <x v="1"/>
    <m/>
  </r>
  <r>
    <x v="19"/>
    <x v="32"/>
    <n v="33821"/>
    <n v="12612"/>
    <n v="15166"/>
    <n v="5133"/>
    <n v="910"/>
    <n v="0"/>
    <n v="3.43"/>
    <n v="2811"/>
    <x v="1"/>
    <m/>
  </r>
  <r>
    <x v="19"/>
    <x v="33"/>
    <n v="32057"/>
    <n v="12454"/>
    <n v="14505"/>
    <n v="4237"/>
    <n v="860"/>
    <n v="0"/>
    <n v="3.26"/>
    <n v="2547"/>
    <x v="1"/>
    <m/>
  </r>
  <r>
    <x v="19"/>
    <x v="34"/>
    <n v="27715"/>
    <n v="9998"/>
    <n v="12492"/>
    <n v="4447"/>
    <n v="778"/>
    <n v="0"/>
    <n v="2.82"/>
    <n v="2491"/>
    <x v="1"/>
    <m/>
  </r>
  <r>
    <x v="19"/>
    <x v="35"/>
    <n v="28749"/>
    <n v="11465"/>
    <n v="11919"/>
    <n v="4589"/>
    <n v="776"/>
    <n v="0"/>
    <n v="2.92"/>
    <n v="2503"/>
    <x v="1"/>
    <m/>
  </r>
  <r>
    <x v="19"/>
    <x v="36"/>
    <n v="28490"/>
    <n v="11111"/>
    <n v="12049"/>
    <n v="4577"/>
    <n v="753"/>
    <n v="0"/>
    <n v="2.9"/>
    <n v="2497"/>
    <x v="1"/>
    <m/>
  </r>
  <r>
    <x v="19"/>
    <x v="37"/>
    <n v="28054"/>
    <n v="9842"/>
    <n v="13750"/>
    <n v="3680"/>
    <n v="783"/>
    <n v="0"/>
    <n v="2.85"/>
    <n v="3004"/>
    <x v="1"/>
    <m/>
  </r>
  <r>
    <x v="19"/>
    <x v="38"/>
    <n v="28120"/>
    <n v="9949"/>
    <n v="13276"/>
    <n v="4120"/>
    <n v="774"/>
    <n v="0"/>
    <n v="2.85"/>
    <n v="3403"/>
    <x v="1"/>
    <m/>
  </r>
  <r>
    <x v="19"/>
    <x v="39"/>
    <n v="27367"/>
    <n v="9041"/>
    <n v="13383"/>
    <n v="4067"/>
    <n v="877"/>
    <n v="0"/>
    <n v="2.77"/>
    <n v="3815"/>
    <x v="1"/>
    <m/>
  </r>
  <r>
    <x v="19"/>
    <x v="40"/>
    <n v="29305"/>
    <n v="10935"/>
    <n v="12936"/>
    <n v="4519"/>
    <n v="914"/>
    <n v="0"/>
    <n v="2.95"/>
    <n v="4039"/>
    <x v="1"/>
    <m/>
  </r>
  <r>
    <x v="19"/>
    <x v="41"/>
    <n v="28920"/>
    <n v="10431"/>
    <n v="12445"/>
    <n v="5102"/>
    <n v="942"/>
    <n v="0"/>
    <n v="2.91"/>
    <n v="4382"/>
    <x v="2"/>
    <m/>
  </r>
  <r>
    <x v="19"/>
    <x v="42"/>
    <n v="30259"/>
    <n v="9867"/>
    <n v="13959"/>
    <n v="5455"/>
    <n v="977"/>
    <n v="0"/>
    <n v="3.03"/>
    <n v="4442"/>
    <x v="2"/>
    <m/>
  </r>
  <r>
    <x v="19"/>
    <x v="43"/>
    <n v="30534"/>
    <n v="9171"/>
    <n v="14613"/>
    <n v="5652"/>
    <n v="1098"/>
    <n v="0"/>
    <n v="3.05"/>
    <n v="4421"/>
    <x v="2"/>
    <m/>
  </r>
  <r>
    <x v="19"/>
    <x v="44"/>
    <n v="29357"/>
    <n v="8301"/>
    <n v="14146"/>
    <n v="5875"/>
    <n v="1035"/>
    <n v="0"/>
    <n v="2.93"/>
    <n v="4440"/>
    <x v="2"/>
    <m/>
  </r>
  <r>
    <x v="19"/>
    <x v="45"/>
    <n v="30634"/>
    <n v="8924"/>
    <n v="14525"/>
    <n v="6041"/>
    <n v="1144"/>
    <n v="0"/>
    <n v="3.05"/>
    <n v="4277"/>
    <x v="2"/>
    <m/>
  </r>
  <r>
    <x v="19"/>
    <x v="46"/>
    <n v="30632"/>
    <n v="8558"/>
    <n v="14329"/>
    <n v="6627"/>
    <n v="1118"/>
    <n v="0"/>
    <n v="3.04"/>
    <n v="4155"/>
    <x v="2"/>
    <m/>
  </r>
  <r>
    <x v="19"/>
    <x v="47"/>
    <n v="32195"/>
    <n v="8262"/>
    <n v="15484"/>
    <n v="7380"/>
    <n v="1069"/>
    <n v="0"/>
    <n v="3.19"/>
    <n v="4774"/>
    <x v="2"/>
    <m/>
  </r>
  <r>
    <x v="19"/>
    <x v="48"/>
    <n v="31454"/>
    <n v="7960"/>
    <n v="15363"/>
    <n v="7036"/>
    <n v="1095"/>
    <n v="0"/>
    <n v="3.11"/>
    <n v="5531"/>
    <x v="2"/>
    <m/>
  </r>
  <r>
    <x v="19"/>
    <x v="49"/>
    <n v="32281"/>
    <n v="8071"/>
    <n v="15467"/>
    <n v="7791"/>
    <n v="952"/>
    <n v="0"/>
    <n v="3.19"/>
    <n v="6041"/>
    <x v="2"/>
    <m/>
  </r>
  <r>
    <x v="19"/>
    <x v="50"/>
    <n v="31159"/>
    <n v="7046"/>
    <n v="14795"/>
    <n v="8329"/>
    <n v="990"/>
    <n v="0"/>
    <n v="3.07"/>
    <n v="5322"/>
    <x v="2"/>
    <m/>
  </r>
  <r>
    <x v="19"/>
    <x v="51"/>
    <n v="31393"/>
    <n v="7932"/>
    <n v="14139"/>
    <n v="8350"/>
    <n v="972"/>
    <n v="0"/>
    <n v="3.09"/>
    <n v="5964"/>
    <x v="2"/>
    <m/>
  </r>
  <r>
    <x v="19"/>
    <x v="52"/>
    <n v="31232"/>
    <n v="7268"/>
    <n v="14759"/>
    <n v="8232"/>
    <n v="973"/>
    <n v="0"/>
    <n v="3.06"/>
    <n v="5558"/>
    <x v="2"/>
    <m/>
  </r>
  <r>
    <x v="19"/>
    <x v="53"/>
    <n v="29264"/>
    <n v="6347"/>
    <n v="13613"/>
    <n v="8356"/>
    <n v="949"/>
    <n v="0"/>
    <n v="2.85"/>
    <n v="7081"/>
    <x v="2"/>
    <m/>
  </r>
  <r>
    <x v="19"/>
    <x v="54"/>
    <n v="30792"/>
    <n v="5974"/>
    <n v="14932"/>
    <n v="8995"/>
    <n v="891"/>
    <n v="0"/>
    <n v="2.99"/>
    <n v="7846"/>
    <x v="2"/>
    <m/>
  </r>
  <r>
    <x v="19"/>
    <x v="55"/>
    <n v="30298"/>
    <n v="5734"/>
    <n v="14551"/>
    <n v="9100"/>
    <n v="913"/>
    <n v="0"/>
    <n v="2.93"/>
    <n v="7999"/>
    <x v="2"/>
    <m/>
  </r>
  <r>
    <x v="19"/>
    <x v="56"/>
    <n v="29591"/>
    <n v="5088"/>
    <n v="14272"/>
    <n v="9199"/>
    <n v="1033"/>
    <n v="0"/>
    <n v="2.84"/>
    <n v="7866"/>
    <x v="2"/>
    <m/>
  </r>
  <r>
    <x v="19"/>
    <x v="57"/>
    <n v="29199"/>
    <n v="4901"/>
    <n v="13814"/>
    <n v="9370"/>
    <n v="1114"/>
    <n v="0"/>
    <n v="2.79"/>
    <n v="8337"/>
    <x v="2"/>
    <m/>
  </r>
  <r>
    <x v="19"/>
    <x v="58"/>
    <n v="28237"/>
    <n v="4376"/>
    <n v="13234"/>
    <n v="9324"/>
    <n v="1302"/>
    <n v="0"/>
    <n v="2.64"/>
    <n v="9332"/>
    <x v="2"/>
    <m/>
  </r>
  <r>
    <x v="19"/>
    <x v="59"/>
    <n v="28482"/>
    <n v="4440"/>
    <n v="13862"/>
    <n v="9268"/>
    <n v="913"/>
    <n v="0"/>
    <n v="2.64"/>
    <n v="9679"/>
    <x v="2"/>
    <m/>
  </r>
  <r>
    <x v="19"/>
    <x v="60"/>
    <n v="27233"/>
    <n v="3086"/>
    <n v="13894"/>
    <n v="9438"/>
    <n v="815"/>
    <n v="0"/>
    <n v="2.5099999999999998"/>
    <n v="7305"/>
    <x v="2"/>
    <m/>
  </r>
  <r>
    <x v="19"/>
    <x v="61"/>
    <n v="30222"/>
    <n v="3787"/>
    <n v="14993"/>
    <n v="10613"/>
    <n v="829"/>
    <n v="0"/>
    <n v="2.77"/>
    <n v="7916"/>
    <x v="2"/>
    <m/>
  </r>
  <r>
    <x v="19"/>
    <x v="62"/>
    <n v="27255"/>
    <n v="3522"/>
    <n v="13799"/>
    <n v="8988"/>
    <n v="946"/>
    <n v="0"/>
    <n v="2.48"/>
    <n v="7243"/>
    <x v="2"/>
    <m/>
  </r>
  <r>
    <x v="19"/>
    <x v="63"/>
    <n v="25936"/>
    <n v="3205"/>
    <n v="12904"/>
    <n v="8973"/>
    <n v="854"/>
    <n v="0"/>
    <n v="2.34"/>
    <n v="6507"/>
    <x v="2"/>
    <m/>
  </r>
  <r>
    <x v="19"/>
    <x v="64"/>
    <n v="26444"/>
    <n v="3291"/>
    <n v="13330"/>
    <n v="8991"/>
    <n v="832"/>
    <n v="0"/>
    <n v="2.37"/>
    <n v="6542"/>
    <x v="2"/>
    <m/>
  </r>
  <r>
    <x v="19"/>
    <x v="65"/>
    <n v="25457"/>
    <n v="3215"/>
    <n v="13543"/>
    <n v="7869"/>
    <n v="830"/>
    <n v="0"/>
    <n v="2.27"/>
    <n v="5889"/>
    <x v="2"/>
    <m/>
  </r>
  <r>
    <x v="20"/>
    <x v="1"/>
    <n v="5"/>
    <n v="0"/>
    <n v="5"/>
    <n v="0"/>
    <n v="0"/>
    <n v="0"/>
    <n v="7.0000000000000007E-2"/>
    <n v="0"/>
    <x v="0"/>
    <m/>
  </r>
  <r>
    <x v="20"/>
    <x v="2"/>
    <n v="7"/>
    <n v="0"/>
    <n v="7"/>
    <n v="0"/>
    <n v="0"/>
    <n v="0"/>
    <n v="0.09"/>
    <n v="0"/>
    <x v="0"/>
    <m/>
  </r>
  <r>
    <x v="20"/>
    <x v="3"/>
    <n v="7"/>
    <n v="0"/>
    <n v="7"/>
    <n v="0"/>
    <n v="0"/>
    <n v="0"/>
    <n v="0.09"/>
    <n v="0"/>
    <x v="0"/>
    <m/>
  </r>
  <r>
    <x v="20"/>
    <x v="4"/>
    <n v="8"/>
    <n v="0"/>
    <n v="8"/>
    <n v="0"/>
    <n v="0"/>
    <n v="0"/>
    <n v="0.1"/>
    <n v="0"/>
    <x v="0"/>
    <m/>
  </r>
  <r>
    <x v="20"/>
    <x v="5"/>
    <n v="8"/>
    <n v="0"/>
    <n v="8"/>
    <n v="0"/>
    <n v="0"/>
    <n v="0"/>
    <n v="0.1"/>
    <n v="2"/>
    <x v="0"/>
    <m/>
  </r>
  <r>
    <x v="20"/>
    <x v="6"/>
    <n v="8"/>
    <n v="0"/>
    <n v="8"/>
    <n v="0"/>
    <n v="0"/>
    <n v="0"/>
    <n v="0.1"/>
    <n v="0"/>
    <x v="0"/>
    <m/>
  </r>
  <r>
    <x v="20"/>
    <x v="7"/>
    <n v="8"/>
    <n v="0"/>
    <n v="8"/>
    <n v="0"/>
    <n v="0"/>
    <n v="0"/>
    <n v="0.1"/>
    <n v="2"/>
    <x v="0"/>
    <m/>
  </r>
  <r>
    <x v="20"/>
    <x v="8"/>
    <n v="8"/>
    <n v="0"/>
    <n v="8"/>
    <n v="0"/>
    <n v="0"/>
    <n v="0"/>
    <n v="0.09"/>
    <n v="1"/>
    <x v="0"/>
    <m/>
  </r>
  <r>
    <x v="20"/>
    <x v="9"/>
    <n v="11"/>
    <n v="0"/>
    <n v="11"/>
    <n v="0"/>
    <n v="0"/>
    <n v="0"/>
    <n v="0.12"/>
    <n v="1"/>
    <x v="0"/>
    <m/>
  </r>
  <r>
    <x v="20"/>
    <x v="10"/>
    <n v="11"/>
    <n v="0"/>
    <n v="11"/>
    <n v="0"/>
    <n v="0"/>
    <n v="0"/>
    <n v="0.12"/>
    <n v="1"/>
    <x v="1"/>
    <m/>
  </r>
  <r>
    <x v="20"/>
    <x v="11"/>
    <n v="12"/>
    <n v="0"/>
    <n v="12"/>
    <n v="0"/>
    <n v="0"/>
    <n v="0"/>
    <n v="0.13"/>
    <n v="1"/>
    <x v="1"/>
    <m/>
  </r>
  <r>
    <x v="20"/>
    <x v="12"/>
    <n v="10"/>
    <n v="0"/>
    <n v="10"/>
    <n v="0"/>
    <n v="0"/>
    <n v="0"/>
    <n v="0.11"/>
    <n v="0"/>
    <x v="1"/>
    <m/>
  </r>
  <r>
    <x v="20"/>
    <x v="13"/>
    <n v="19"/>
    <n v="0"/>
    <n v="19"/>
    <n v="0"/>
    <n v="0"/>
    <n v="0"/>
    <n v="0.2"/>
    <n v="1"/>
    <x v="1"/>
    <m/>
  </r>
  <r>
    <x v="20"/>
    <x v="14"/>
    <n v="17"/>
    <n v="0"/>
    <n v="17"/>
    <n v="0"/>
    <n v="0"/>
    <n v="0"/>
    <n v="0.17"/>
    <n v="1"/>
    <x v="1"/>
    <m/>
  </r>
  <r>
    <x v="20"/>
    <x v="15"/>
    <n v="23"/>
    <n v="0"/>
    <n v="23"/>
    <n v="0"/>
    <n v="0"/>
    <n v="0"/>
    <n v="0.22"/>
    <n v="1"/>
    <x v="1"/>
    <m/>
  </r>
  <r>
    <x v="20"/>
    <x v="16"/>
    <n v="23"/>
    <n v="0"/>
    <n v="23"/>
    <n v="0"/>
    <n v="0"/>
    <n v="0"/>
    <n v="0.21"/>
    <n v="1"/>
    <x v="1"/>
    <m/>
  </r>
  <r>
    <x v="20"/>
    <x v="17"/>
    <n v="22"/>
    <n v="0"/>
    <n v="22"/>
    <n v="0"/>
    <n v="0"/>
    <n v="0"/>
    <n v="0.2"/>
    <n v="1"/>
    <x v="1"/>
    <m/>
  </r>
  <r>
    <x v="20"/>
    <x v="18"/>
    <n v="33"/>
    <n v="0"/>
    <n v="33"/>
    <n v="0"/>
    <n v="0"/>
    <n v="0"/>
    <n v="0.28999999999999998"/>
    <n v="1"/>
    <x v="1"/>
    <m/>
  </r>
  <r>
    <x v="20"/>
    <x v="19"/>
    <n v="28"/>
    <n v="0"/>
    <n v="28"/>
    <n v="0"/>
    <n v="0"/>
    <n v="0"/>
    <n v="0.24"/>
    <n v="1"/>
    <x v="1"/>
    <m/>
  </r>
  <r>
    <x v="20"/>
    <x v="20"/>
    <n v="37"/>
    <n v="0"/>
    <n v="37"/>
    <n v="0"/>
    <n v="0"/>
    <n v="0"/>
    <n v="0.31"/>
    <n v="4"/>
    <x v="1"/>
    <m/>
  </r>
  <r>
    <x v="20"/>
    <x v="21"/>
    <n v="33"/>
    <n v="0"/>
    <n v="33"/>
    <n v="0"/>
    <n v="0"/>
    <n v="0"/>
    <n v="0.27"/>
    <n v="2"/>
    <x v="1"/>
    <m/>
  </r>
  <r>
    <x v="20"/>
    <x v="22"/>
    <n v="39"/>
    <n v="0"/>
    <n v="39"/>
    <n v="0"/>
    <n v="0"/>
    <n v="0"/>
    <n v="0.31"/>
    <n v="3"/>
    <x v="1"/>
    <m/>
  </r>
  <r>
    <x v="20"/>
    <x v="23"/>
    <n v="43"/>
    <n v="0"/>
    <n v="43"/>
    <n v="0"/>
    <n v="0"/>
    <n v="0"/>
    <n v="0.34"/>
    <n v="5"/>
    <x v="1"/>
    <m/>
  </r>
  <r>
    <x v="20"/>
    <x v="24"/>
    <n v="40"/>
    <n v="0"/>
    <n v="40"/>
    <n v="0"/>
    <n v="0"/>
    <n v="0"/>
    <n v="0.31"/>
    <n v="7"/>
    <x v="1"/>
    <m/>
  </r>
  <r>
    <x v="20"/>
    <x v="25"/>
    <n v="42"/>
    <n v="0"/>
    <n v="42"/>
    <n v="0"/>
    <n v="0"/>
    <n v="0"/>
    <n v="0.32"/>
    <n v="7"/>
    <x v="1"/>
    <m/>
  </r>
  <r>
    <x v="20"/>
    <x v="26"/>
    <n v="48"/>
    <n v="0"/>
    <n v="48"/>
    <n v="0"/>
    <n v="0"/>
    <n v="0"/>
    <n v="0.36"/>
    <n v="6"/>
    <x v="1"/>
    <m/>
  </r>
  <r>
    <x v="20"/>
    <x v="27"/>
    <n v="48"/>
    <n v="0"/>
    <n v="48"/>
    <n v="0"/>
    <n v="0"/>
    <n v="0"/>
    <n v="0.35"/>
    <n v="6"/>
    <x v="1"/>
    <m/>
  </r>
  <r>
    <x v="20"/>
    <x v="28"/>
    <n v="54"/>
    <n v="0"/>
    <n v="54"/>
    <n v="0"/>
    <n v="0"/>
    <n v="0"/>
    <n v="0.39"/>
    <n v="8"/>
    <x v="1"/>
    <m/>
  </r>
  <r>
    <x v="20"/>
    <x v="29"/>
    <n v="59"/>
    <n v="0"/>
    <n v="59"/>
    <n v="0"/>
    <n v="0"/>
    <n v="0"/>
    <n v="0.43"/>
    <n v="10"/>
    <x v="1"/>
    <m/>
  </r>
  <r>
    <x v="20"/>
    <x v="30"/>
    <n v="57"/>
    <n v="0"/>
    <n v="57"/>
    <n v="0"/>
    <n v="0"/>
    <n v="0"/>
    <n v="0.4"/>
    <n v="9"/>
    <x v="1"/>
    <m/>
  </r>
  <r>
    <x v="20"/>
    <x v="31"/>
    <n v="52"/>
    <n v="0"/>
    <n v="52"/>
    <n v="0"/>
    <n v="0"/>
    <n v="0"/>
    <n v="0.36"/>
    <n v="9"/>
    <x v="1"/>
    <m/>
  </r>
  <r>
    <x v="20"/>
    <x v="32"/>
    <n v="50"/>
    <n v="0"/>
    <n v="50"/>
    <n v="0"/>
    <n v="0"/>
    <n v="0"/>
    <n v="0.34"/>
    <n v="8"/>
    <x v="1"/>
    <m/>
  </r>
  <r>
    <x v="20"/>
    <x v="33"/>
    <n v="47"/>
    <n v="0"/>
    <n v="47"/>
    <n v="0"/>
    <n v="0"/>
    <n v="0"/>
    <n v="0.31"/>
    <n v="8"/>
    <x v="1"/>
    <m/>
  </r>
  <r>
    <x v="20"/>
    <x v="34"/>
    <n v="47"/>
    <n v="0"/>
    <n v="47"/>
    <n v="0"/>
    <n v="0"/>
    <n v="0"/>
    <n v="0.3"/>
    <n v="9"/>
    <x v="1"/>
    <m/>
  </r>
  <r>
    <x v="20"/>
    <x v="35"/>
    <n v="47"/>
    <n v="0"/>
    <n v="47"/>
    <n v="0"/>
    <n v="0"/>
    <n v="0"/>
    <n v="0.28999999999999998"/>
    <n v="9"/>
    <x v="1"/>
    <m/>
  </r>
  <r>
    <x v="20"/>
    <x v="36"/>
    <n v="52"/>
    <n v="0"/>
    <n v="52"/>
    <n v="0"/>
    <n v="0"/>
    <n v="0"/>
    <n v="0.31"/>
    <n v="2"/>
    <x v="1"/>
    <m/>
  </r>
  <r>
    <x v="20"/>
    <x v="37"/>
    <n v="56"/>
    <n v="0"/>
    <n v="56"/>
    <n v="0"/>
    <n v="0"/>
    <n v="0"/>
    <n v="0.33"/>
    <n v="2"/>
    <x v="1"/>
    <m/>
  </r>
  <r>
    <x v="20"/>
    <x v="38"/>
    <n v="62"/>
    <n v="0"/>
    <n v="62"/>
    <n v="0"/>
    <n v="0"/>
    <n v="0"/>
    <n v="0.35"/>
    <n v="4"/>
    <x v="1"/>
    <m/>
  </r>
  <r>
    <x v="20"/>
    <x v="39"/>
    <n v="68"/>
    <n v="0"/>
    <n v="68"/>
    <n v="0"/>
    <n v="0"/>
    <n v="0"/>
    <n v="0.38"/>
    <n v="12"/>
    <x v="1"/>
    <m/>
  </r>
  <r>
    <x v="20"/>
    <x v="40"/>
    <n v="82"/>
    <n v="0"/>
    <n v="82"/>
    <n v="0"/>
    <n v="0"/>
    <n v="0"/>
    <n v="0.44"/>
    <n v="14"/>
    <x v="1"/>
    <m/>
  </r>
  <r>
    <x v="20"/>
    <x v="41"/>
    <n v="85"/>
    <n v="0"/>
    <n v="85"/>
    <n v="0"/>
    <n v="0"/>
    <n v="0"/>
    <n v="0.45"/>
    <n v="10"/>
    <x v="2"/>
    <m/>
  </r>
  <r>
    <x v="20"/>
    <x v="42"/>
    <n v="98"/>
    <n v="0"/>
    <n v="98"/>
    <n v="0"/>
    <n v="0"/>
    <n v="0"/>
    <n v="0.5"/>
    <n v="13"/>
    <x v="2"/>
    <m/>
  </r>
  <r>
    <x v="20"/>
    <x v="43"/>
    <n v="97"/>
    <n v="0"/>
    <n v="97"/>
    <n v="0"/>
    <n v="0"/>
    <n v="0"/>
    <n v="0.48"/>
    <n v="13"/>
    <x v="2"/>
    <m/>
  </r>
  <r>
    <x v="20"/>
    <x v="44"/>
    <n v="103"/>
    <n v="0"/>
    <n v="103"/>
    <n v="0"/>
    <n v="0"/>
    <n v="0"/>
    <n v="0.5"/>
    <n v="9"/>
    <x v="2"/>
    <m/>
  </r>
  <r>
    <x v="20"/>
    <x v="45"/>
    <n v="102"/>
    <n v="0"/>
    <n v="102"/>
    <n v="0"/>
    <n v="0"/>
    <n v="0"/>
    <n v="0.48"/>
    <n v="11"/>
    <x v="2"/>
    <m/>
  </r>
  <r>
    <x v="20"/>
    <x v="46"/>
    <n v="103"/>
    <n v="0"/>
    <n v="103"/>
    <n v="0"/>
    <n v="0"/>
    <n v="0"/>
    <n v="0.47"/>
    <n v="8"/>
    <x v="2"/>
    <m/>
  </r>
  <r>
    <x v="20"/>
    <x v="47"/>
    <n v="84"/>
    <n v="0"/>
    <n v="84"/>
    <n v="0"/>
    <n v="0"/>
    <n v="0"/>
    <n v="0.37"/>
    <n v="9"/>
    <x v="2"/>
    <m/>
  </r>
  <r>
    <x v="20"/>
    <x v="48"/>
    <n v="106"/>
    <n v="0"/>
    <n v="106"/>
    <n v="0"/>
    <n v="0"/>
    <n v="0"/>
    <n v="0.46"/>
    <n v="12"/>
    <x v="2"/>
    <m/>
  </r>
  <r>
    <x v="20"/>
    <x v="49"/>
    <n v="101"/>
    <n v="0"/>
    <n v="101"/>
    <n v="0"/>
    <n v="0"/>
    <n v="0"/>
    <n v="0.42"/>
    <n v="19"/>
    <x v="2"/>
    <m/>
  </r>
  <r>
    <x v="20"/>
    <x v="50"/>
    <n v="95"/>
    <n v="0"/>
    <n v="95"/>
    <n v="0"/>
    <n v="0"/>
    <n v="0"/>
    <n v="0.39"/>
    <n v="18"/>
    <x v="2"/>
    <m/>
  </r>
  <r>
    <x v="20"/>
    <x v="51"/>
    <n v="108"/>
    <n v="0"/>
    <n v="108"/>
    <n v="0"/>
    <n v="0"/>
    <n v="0"/>
    <n v="0.43"/>
    <n v="24"/>
    <x v="2"/>
    <m/>
  </r>
  <r>
    <x v="20"/>
    <x v="52"/>
    <n v="122"/>
    <n v="0"/>
    <n v="122"/>
    <n v="0"/>
    <n v="0"/>
    <n v="0"/>
    <n v="0.48"/>
    <n v="14"/>
    <x v="2"/>
    <m/>
  </r>
  <r>
    <x v="20"/>
    <x v="53"/>
    <n v="118"/>
    <n v="0"/>
    <n v="118"/>
    <n v="0"/>
    <n v="0"/>
    <n v="0"/>
    <n v="0.45"/>
    <n v="15"/>
    <x v="2"/>
    <m/>
  </r>
  <r>
    <x v="20"/>
    <x v="54"/>
    <n v="118"/>
    <n v="0"/>
    <n v="118"/>
    <n v="0"/>
    <n v="0"/>
    <n v="0"/>
    <n v="0.44"/>
    <n v="17"/>
    <x v="2"/>
    <m/>
  </r>
  <r>
    <x v="20"/>
    <x v="55"/>
    <n v="107"/>
    <n v="0"/>
    <n v="107"/>
    <n v="0"/>
    <n v="0"/>
    <n v="0"/>
    <n v="0.39"/>
    <n v="18"/>
    <x v="2"/>
    <m/>
  </r>
  <r>
    <x v="20"/>
    <x v="56"/>
    <n v="115"/>
    <n v="0"/>
    <n v="115"/>
    <n v="0"/>
    <n v="0"/>
    <n v="0"/>
    <n v="0.41"/>
    <n v="19"/>
    <x v="2"/>
    <m/>
  </r>
  <r>
    <x v="20"/>
    <x v="57"/>
    <n v="121"/>
    <n v="0"/>
    <n v="121"/>
    <n v="0"/>
    <n v="0"/>
    <n v="0"/>
    <n v="0.42"/>
    <n v="19"/>
    <x v="2"/>
    <m/>
  </r>
  <r>
    <x v="20"/>
    <x v="58"/>
    <n v="130"/>
    <n v="0"/>
    <n v="130"/>
    <n v="0"/>
    <n v="0"/>
    <n v="0"/>
    <n v="0.45"/>
    <n v="14"/>
    <x v="2"/>
    <m/>
  </r>
  <r>
    <x v="20"/>
    <x v="59"/>
    <n v="119"/>
    <n v="0"/>
    <n v="119"/>
    <n v="0"/>
    <n v="0"/>
    <n v="0"/>
    <n v="0.41"/>
    <n v="13"/>
    <x v="2"/>
    <m/>
  </r>
  <r>
    <x v="20"/>
    <x v="60"/>
    <n v="160"/>
    <n v="0"/>
    <n v="160"/>
    <n v="0"/>
    <n v="0"/>
    <n v="0"/>
    <n v="0.51"/>
    <n v="13"/>
    <x v="2"/>
    <m/>
  </r>
  <r>
    <x v="20"/>
    <x v="61"/>
    <n v="147"/>
    <n v="0"/>
    <n v="143"/>
    <n v="3"/>
    <n v="0"/>
    <n v="0"/>
    <n v="0.46"/>
    <n v="11"/>
    <x v="2"/>
    <m/>
  </r>
  <r>
    <x v="20"/>
    <x v="62"/>
    <n v="164"/>
    <n v="0"/>
    <n v="161"/>
    <n v="3"/>
    <n v="0"/>
    <n v="0"/>
    <n v="0.5"/>
    <n v="9"/>
    <x v="2"/>
    <m/>
  </r>
  <r>
    <x v="20"/>
    <x v="63"/>
    <n v="130"/>
    <n v="0"/>
    <n v="128"/>
    <n v="2"/>
    <n v="0"/>
    <n v="0"/>
    <n v="0.39"/>
    <n v="9"/>
    <x v="2"/>
    <m/>
  </r>
  <r>
    <x v="20"/>
    <x v="64"/>
    <n v="140"/>
    <n v="0"/>
    <n v="138"/>
    <n v="2"/>
    <n v="0"/>
    <n v="0"/>
    <n v="0.41"/>
    <n v="12"/>
    <x v="2"/>
    <m/>
  </r>
  <r>
    <x v="20"/>
    <x v="65"/>
    <n v="135"/>
    <n v="0"/>
    <n v="134"/>
    <n v="1"/>
    <n v="0"/>
    <n v="0"/>
    <n v="0.38"/>
    <n v="10"/>
    <x v="2"/>
    <m/>
  </r>
  <r>
    <x v="21"/>
    <x v="9"/>
    <n v="34"/>
    <n v="0"/>
    <n v="34"/>
    <n v="0"/>
    <n v="0"/>
    <n v="0"/>
    <n v="0.01"/>
    <n v="0"/>
    <x v="0"/>
    <m/>
  </r>
  <r>
    <x v="21"/>
    <x v="10"/>
    <n v="28"/>
    <n v="0"/>
    <n v="28"/>
    <n v="0"/>
    <n v="0"/>
    <n v="0"/>
    <n v="0.01"/>
    <n v="0"/>
    <x v="1"/>
    <m/>
  </r>
  <r>
    <x v="21"/>
    <x v="11"/>
    <n v="44"/>
    <n v="0"/>
    <n v="44"/>
    <n v="0"/>
    <n v="0"/>
    <n v="0"/>
    <n v="0.02"/>
    <n v="0"/>
    <x v="1"/>
    <m/>
  </r>
  <r>
    <x v="21"/>
    <x v="12"/>
    <n v="35"/>
    <n v="0"/>
    <n v="35"/>
    <n v="0"/>
    <n v="0"/>
    <n v="0"/>
    <n v="0.01"/>
    <n v="0"/>
    <x v="1"/>
    <m/>
  </r>
  <r>
    <x v="21"/>
    <x v="13"/>
    <n v="37"/>
    <n v="0"/>
    <n v="37"/>
    <n v="0"/>
    <n v="0"/>
    <n v="0"/>
    <n v="0.01"/>
    <n v="0"/>
    <x v="1"/>
    <m/>
  </r>
  <r>
    <x v="21"/>
    <x v="14"/>
    <n v="33"/>
    <n v="0"/>
    <n v="33"/>
    <n v="0"/>
    <n v="0"/>
    <n v="0"/>
    <n v="0.01"/>
    <n v="0"/>
    <x v="1"/>
    <m/>
  </r>
  <r>
    <x v="21"/>
    <x v="15"/>
    <n v="39"/>
    <n v="0"/>
    <n v="39"/>
    <n v="0"/>
    <n v="0"/>
    <n v="0"/>
    <n v="0.02"/>
    <n v="0"/>
    <x v="1"/>
    <m/>
  </r>
  <r>
    <x v="21"/>
    <x v="16"/>
    <n v="41"/>
    <n v="0"/>
    <n v="41"/>
    <n v="0"/>
    <n v="0"/>
    <n v="0"/>
    <n v="0.02"/>
    <n v="0"/>
    <x v="1"/>
    <m/>
  </r>
  <r>
    <x v="21"/>
    <x v="17"/>
    <n v="31"/>
    <n v="0"/>
    <n v="31"/>
    <n v="0"/>
    <n v="0"/>
    <n v="0"/>
    <n v="0.01"/>
    <n v="0"/>
    <x v="1"/>
    <m/>
  </r>
  <r>
    <x v="21"/>
    <x v="18"/>
    <n v="39"/>
    <n v="0"/>
    <n v="39"/>
    <n v="0"/>
    <n v="0"/>
    <n v="0"/>
    <n v="0.01"/>
    <n v="0"/>
    <x v="1"/>
    <m/>
  </r>
  <r>
    <x v="21"/>
    <x v="19"/>
    <n v="42"/>
    <n v="0"/>
    <n v="42"/>
    <n v="0"/>
    <n v="0"/>
    <n v="0"/>
    <n v="0.02"/>
    <n v="0"/>
    <x v="1"/>
    <m/>
  </r>
  <r>
    <x v="21"/>
    <x v="20"/>
    <n v="55"/>
    <n v="0"/>
    <n v="55"/>
    <n v="0"/>
    <n v="0"/>
    <n v="0"/>
    <n v="0.02"/>
    <n v="0"/>
    <x v="1"/>
    <m/>
  </r>
  <r>
    <x v="21"/>
    <x v="21"/>
    <n v="77"/>
    <n v="0"/>
    <n v="77"/>
    <n v="0"/>
    <n v="0"/>
    <n v="0"/>
    <n v="0.03"/>
    <n v="6"/>
    <x v="1"/>
    <m/>
  </r>
  <r>
    <x v="21"/>
    <x v="22"/>
    <n v="80"/>
    <n v="0"/>
    <n v="80"/>
    <n v="0"/>
    <n v="0"/>
    <n v="0"/>
    <n v="0.03"/>
    <n v="4"/>
    <x v="1"/>
    <m/>
  </r>
  <r>
    <x v="21"/>
    <x v="23"/>
    <n v="106"/>
    <n v="0"/>
    <n v="106"/>
    <n v="0"/>
    <n v="0"/>
    <n v="0"/>
    <n v="0.04"/>
    <n v="5"/>
    <x v="1"/>
    <m/>
  </r>
  <r>
    <x v="21"/>
    <x v="24"/>
    <n v="104"/>
    <n v="0"/>
    <n v="104"/>
    <n v="0"/>
    <n v="0"/>
    <n v="0"/>
    <n v="0.03"/>
    <n v="3"/>
    <x v="1"/>
    <m/>
  </r>
  <r>
    <x v="21"/>
    <x v="25"/>
    <n v="111"/>
    <n v="0"/>
    <n v="111"/>
    <n v="0"/>
    <n v="0"/>
    <n v="0"/>
    <n v="0.04"/>
    <n v="3"/>
    <x v="1"/>
    <m/>
  </r>
  <r>
    <x v="21"/>
    <x v="26"/>
    <n v="121"/>
    <n v="0"/>
    <n v="121"/>
    <n v="0"/>
    <n v="0"/>
    <n v="0"/>
    <n v="0.04"/>
    <n v="3"/>
    <x v="1"/>
    <m/>
  </r>
  <r>
    <x v="21"/>
    <x v="27"/>
    <n v="71"/>
    <n v="0"/>
    <n v="71"/>
    <n v="0"/>
    <n v="0"/>
    <n v="0"/>
    <n v="0.02"/>
    <n v="4"/>
    <x v="1"/>
    <m/>
  </r>
  <r>
    <x v="21"/>
    <x v="28"/>
    <n v="81"/>
    <n v="0"/>
    <n v="81"/>
    <n v="0"/>
    <n v="0"/>
    <n v="0"/>
    <n v="0.02"/>
    <n v="8"/>
    <x v="1"/>
    <m/>
  </r>
  <r>
    <x v="21"/>
    <x v="29"/>
    <n v="99"/>
    <n v="0"/>
    <n v="99"/>
    <n v="0"/>
    <n v="0"/>
    <n v="0"/>
    <n v="0.03"/>
    <n v="9"/>
    <x v="1"/>
    <m/>
  </r>
  <r>
    <x v="21"/>
    <x v="30"/>
    <n v="100"/>
    <n v="0"/>
    <n v="100"/>
    <n v="0"/>
    <n v="0"/>
    <n v="0"/>
    <n v="0.03"/>
    <n v="9"/>
    <x v="1"/>
    <m/>
  </r>
  <r>
    <x v="21"/>
    <x v="31"/>
    <n v="141"/>
    <n v="0"/>
    <n v="102"/>
    <n v="0"/>
    <n v="39"/>
    <n v="0"/>
    <n v="0.04"/>
    <n v="9"/>
    <x v="1"/>
    <m/>
  </r>
  <r>
    <x v="21"/>
    <x v="32"/>
    <n v="117"/>
    <n v="0"/>
    <n v="77"/>
    <n v="0"/>
    <n v="40"/>
    <n v="0"/>
    <n v="0.03"/>
    <n v="15"/>
    <x v="1"/>
    <m/>
  </r>
  <r>
    <x v="21"/>
    <x v="33"/>
    <n v="134"/>
    <n v="0"/>
    <n v="91"/>
    <n v="0"/>
    <n v="43"/>
    <n v="0"/>
    <n v="0.04"/>
    <n v="14"/>
    <x v="1"/>
    <m/>
  </r>
  <r>
    <x v="21"/>
    <x v="34"/>
    <n v="124"/>
    <n v="0"/>
    <n v="83"/>
    <n v="0"/>
    <n v="41"/>
    <n v="0"/>
    <n v="0.03"/>
    <n v="16"/>
    <x v="1"/>
    <m/>
  </r>
  <r>
    <x v="21"/>
    <x v="35"/>
    <n v="137"/>
    <n v="0"/>
    <n v="96"/>
    <n v="0"/>
    <n v="41"/>
    <n v="0"/>
    <n v="0.03"/>
    <n v="15"/>
    <x v="1"/>
    <m/>
  </r>
  <r>
    <x v="21"/>
    <x v="36"/>
    <n v="203"/>
    <n v="0"/>
    <n v="162"/>
    <n v="0"/>
    <n v="41"/>
    <n v="0"/>
    <n v="0.05"/>
    <n v="15"/>
    <x v="1"/>
    <m/>
  </r>
  <r>
    <x v="21"/>
    <x v="37"/>
    <n v="187"/>
    <n v="0"/>
    <n v="146"/>
    <n v="0"/>
    <n v="41"/>
    <n v="0"/>
    <n v="0.04"/>
    <n v="15"/>
    <x v="1"/>
    <m/>
  </r>
  <r>
    <x v="21"/>
    <x v="38"/>
    <n v="147"/>
    <n v="0"/>
    <n v="106"/>
    <n v="0"/>
    <n v="41"/>
    <n v="0"/>
    <n v="0.03"/>
    <n v="13"/>
    <x v="1"/>
    <m/>
  </r>
  <r>
    <x v="21"/>
    <x v="39"/>
    <n v="151"/>
    <n v="0"/>
    <n v="124"/>
    <n v="0"/>
    <n v="27"/>
    <n v="0"/>
    <n v="0.03"/>
    <n v="15"/>
    <x v="1"/>
    <m/>
  </r>
  <r>
    <x v="21"/>
    <x v="40"/>
    <n v="172"/>
    <n v="0"/>
    <n v="138"/>
    <n v="0"/>
    <n v="34"/>
    <n v="0"/>
    <n v="0.04"/>
    <n v="15"/>
    <x v="1"/>
    <m/>
  </r>
  <r>
    <x v="21"/>
    <x v="41"/>
    <n v="193"/>
    <n v="0"/>
    <n v="152"/>
    <n v="0"/>
    <n v="41"/>
    <n v="0"/>
    <n v="0.04"/>
    <n v="15"/>
    <x v="2"/>
    <m/>
  </r>
  <r>
    <x v="21"/>
    <x v="42"/>
    <n v="224"/>
    <n v="0"/>
    <n v="180"/>
    <n v="0"/>
    <n v="44"/>
    <n v="0"/>
    <n v="0.05"/>
    <n v="16"/>
    <x v="2"/>
    <m/>
  </r>
  <r>
    <x v="21"/>
    <x v="43"/>
    <n v="245"/>
    <n v="0"/>
    <n v="195"/>
    <n v="0"/>
    <n v="50"/>
    <n v="0"/>
    <n v="0.05"/>
    <n v="16"/>
    <x v="2"/>
    <m/>
  </r>
  <r>
    <x v="21"/>
    <x v="44"/>
    <n v="309"/>
    <n v="0"/>
    <n v="240"/>
    <n v="0"/>
    <n v="69"/>
    <n v="0"/>
    <n v="0.06"/>
    <n v="16"/>
    <x v="2"/>
    <m/>
  </r>
  <r>
    <x v="21"/>
    <x v="45"/>
    <n v="345"/>
    <n v="0"/>
    <n v="282"/>
    <n v="0"/>
    <n v="63"/>
    <n v="0"/>
    <n v="0.06"/>
    <n v="17"/>
    <x v="2"/>
    <m/>
  </r>
  <r>
    <x v="21"/>
    <x v="46"/>
    <n v="362"/>
    <n v="0"/>
    <n v="283"/>
    <n v="0"/>
    <n v="79"/>
    <n v="0"/>
    <n v="0.06"/>
    <n v="17"/>
    <x v="2"/>
    <m/>
  </r>
  <r>
    <x v="21"/>
    <x v="47"/>
    <n v="345"/>
    <n v="0"/>
    <n v="296"/>
    <n v="0"/>
    <n v="49"/>
    <n v="0"/>
    <n v="0.06"/>
    <n v="19"/>
    <x v="2"/>
    <m/>
  </r>
  <r>
    <x v="21"/>
    <x v="48"/>
    <n v="332"/>
    <n v="0"/>
    <n v="305"/>
    <n v="0"/>
    <n v="27"/>
    <n v="0"/>
    <n v="0.06"/>
    <n v="15"/>
    <x v="2"/>
    <m/>
  </r>
  <r>
    <x v="21"/>
    <x v="49"/>
    <n v="331"/>
    <n v="0"/>
    <n v="304"/>
    <n v="0"/>
    <n v="27"/>
    <n v="0"/>
    <n v="0.05"/>
    <n v="26"/>
    <x v="2"/>
    <m/>
  </r>
  <r>
    <x v="21"/>
    <x v="50"/>
    <n v="426"/>
    <n v="0"/>
    <n v="399"/>
    <n v="0"/>
    <n v="27"/>
    <n v="0"/>
    <n v="7.0000000000000007E-2"/>
    <n v="26"/>
    <x v="2"/>
    <m/>
  </r>
  <r>
    <x v="21"/>
    <x v="51"/>
    <n v="436"/>
    <n v="0"/>
    <n v="402"/>
    <n v="0"/>
    <n v="34"/>
    <n v="0"/>
    <n v="7.0000000000000007E-2"/>
    <n v="18"/>
    <x v="2"/>
    <m/>
  </r>
  <r>
    <x v="21"/>
    <x v="52"/>
    <n v="495"/>
    <n v="0"/>
    <n v="461"/>
    <n v="0"/>
    <n v="34"/>
    <n v="0"/>
    <n v="7.0000000000000007E-2"/>
    <n v="17"/>
    <x v="2"/>
    <m/>
  </r>
  <r>
    <x v="21"/>
    <x v="53"/>
    <n v="567"/>
    <n v="0"/>
    <n v="533"/>
    <n v="0"/>
    <n v="34"/>
    <n v="0"/>
    <n v="0.08"/>
    <n v="20"/>
    <x v="2"/>
    <m/>
  </r>
  <r>
    <x v="21"/>
    <x v="54"/>
    <n v="642"/>
    <n v="0"/>
    <n v="608"/>
    <n v="0"/>
    <n v="34"/>
    <n v="0"/>
    <n v="0.09"/>
    <n v="30"/>
    <x v="2"/>
    <m/>
  </r>
  <r>
    <x v="21"/>
    <x v="55"/>
    <n v="684"/>
    <n v="0"/>
    <n v="650"/>
    <n v="0"/>
    <n v="34"/>
    <n v="0"/>
    <n v="0.09"/>
    <n v="21"/>
    <x v="2"/>
    <m/>
  </r>
  <r>
    <x v="21"/>
    <x v="56"/>
    <n v="653"/>
    <n v="0"/>
    <n v="619"/>
    <n v="0"/>
    <n v="34"/>
    <n v="0"/>
    <n v="0.09"/>
    <n v="9"/>
    <x v="2"/>
    <m/>
  </r>
  <r>
    <x v="21"/>
    <x v="57"/>
    <n v="1056"/>
    <n v="0"/>
    <n v="853"/>
    <n v="0"/>
    <n v="203"/>
    <n v="0"/>
    <n v="0.13"/>
    <n v="18"/>
    <x v="2"/>
    <m/>
  </r>
  <r>
    <x v="21"/>
    <x v="58"/>
    <n v="1226"/>
    <n v="0"/>
    <n v="1015"/>
    <n v="0"/>
    <n v="211"/>
    <n v="0"/>
    <n v="0.14000000000000001"/>
    <n v="21"/>
    <x v="2"/>
    <m/>
  </r>
  <r>
    <x v="21"/>
    <x v="59"/>
    <n v="1203"/>
    <n v="0"/>
    <n v="1020"/>
    <n v="0"/>
    <n v="183"/>
    <n v="0"/>
    <n v="0.13"/>
    <n v="35"/>
    <x v="2"/>
    <m/>
  </r>
  <r>
    <x v="21"/>
    <x v="60"/>
    <n v="1271"/>
    <n v="0"/>
    <n v="1092"/>
    <n v="0"/>
    <n v="179"/>
    <n v="0"/>
    <n v="0.14000000000000001"/>
    <n v="74"/>
    <x v="2"/>
    <m/>
  </r>
  <r>
    <x v="21"/>
    <x v="61"/>
    <n v="1388"/>
    <n v="0"/>
    <n v="1211"/>
    <n v="0"/>
    <n v="177"/>
    <n v="0"/>
    <n v="0.15"/>
    <n v="127"/>
    <x v="2"/>
    <m/>
  </r>
  <r>
    <x v="21"/>
    <x v="62"/>
    <n v="1444"/>
    <n v="0"/>
    <n v="1245"/>
    <n v="0"/>
    <n v="199"/>
    <n v="0"/>
    <n v="0.15"/>
    <n v="131"/>
    <x v="2"/>
    <m/>
  </r>
  <r>
    <x v="21"/>
    <x v="63"/>
    <n v="1492"/>
    <n v="0"/>
    <n v="1303"/>
    <n v="0"/>
    <n v="189"/>
    <n v="0"/>
    <n v="0.15"/>
    <n v="137"/>
    <x v="2"/>
    <m/>
  </r>
  <r>
    <x v="21"/>
    <x v="64"/>
    <n v="1585"/>
    <n v="0"/>
    <n v="1392"/>
    <n v="0"/>
    <n v="193"/>
    <n v="0"/>
    <n v="0.15"/>
    <n v="146"/>
    <x v="2"/>
    <m/>
  </r>
  <r>
    <x v="21"/>
    <x v="65"/>
    <n v="1723"/>
    <n v="51"/>
    <n v="1483"/>
    <n v="0"/>
    <n v="190"/>
    <n v="0"/>
    <n v="0.16"/>
    <n v="156"/>
    <x v="2"/>
    <m/>
  </r>
  <r>
    <x v="22"/>
    <x v="1"/>
    <n v="12"/>
    <n v="1"/>
    <n v="11"/>
    <n v="0"/>
    <n v="0"/>
    <n v="0"/>
    <n v="0.31"/>
    <n v="21"/>
    <x v="0"/>
    <m/>
  </r>
  <r>
    <x v="22"/>
    <x v="2"/>
    <n v="16"/>
    <n v="1"/>
    <n v="15"/>
    <n v="0"/>
    <n v="0"/>
    <n v="0"/>
    <n v="0.42"/>
    <n v="30"/>
    <x v="0"/>
    <m/>
  </r>
  <r>
    <x v="22"/>
    <x v="3"/>
    <n v="29"/>
    <n v="2"/>
    <n v="27"/>
    <n v="0"/>
    <n v="0"/>
    <n v="0"/>
    <n v="0.75"/>
    <n v="38"/>
    <x v="0"/>
    <m/>
  </r>
  <r>
    <x v="22"/>
    <x v="4"/>
    <n v="25"/>
    <n v="1"/>
    <n v="23"/>
    <n v="0"/>
    <n v="0"/>
    <n v="0"/>
    <n v="0.64"/>
    <n v="39"/>
    <x v="0"/>
    <m/>
  </r>
  <r>
    <x v="22"/>
    <x v="5"/>
    <n v="23"/>
    <n v="1"/>
    <n v="23"/>
    <n v="0"/>
    <n v="0"/>
    <n v="0"/>
    <n v="0.59"/>
    <n v="47"/>
    <x v="0"/>
    <m/>
  </r>
  <r>
    <x v="22"/>
    <x v="6"/>
    <n v="30"/>
    <n v="1"/>
    <n v="29"/>
    <n v="0"/>
    <n v="0"/>
    <n v="0"/>
    <n v="0.74"/>
    <n v="73"/>
    <x v="0"/>
    <m/>
  </r>
  <r>
    <x v="22"/>
    <x v="7"/>
    <n v="37"/>
    <n v="1"/>
    <n v="36"/>
    <n v="0"/>
    <n v="0"/>
    <n v="0"/>
    <n v="0.9"/>
    <n v="92"/>
    <x v="0"/>
    <m/>
  </r>
  <r>
    <x v="22"/>
    <x v="8"/>
    <n v="38"/>
    <n v="1"/>
    <n v="37"/>
    <n v="0"/>
    <n v="0"/>
    <n v="0"/>
    <n v="0.89"/>
    <n v="106"/>
    <x v="0"/>
    <m/>
  </r>
  <r>
    <x v="22"/>
    <x v="9"/>
    <n v="40"/>
    <n v="1"/>
    <n v="39"/>
    <n v="0"/>
    <n v="0"/>
    <n v="0"/>
    <n v="0.93"/>
    <n v="105"/>
    <x v="0"/>
    <m/>
  </r>
  <r>
    <x v="22"/>
    <x v="10"/>
    <n v="37"/>
    <n v="0"/>
    <n v="37"/>
    <n v="0"/>
    <n v="0"/>
    <n v="0"/>
    <n v="0.84"/>
    <n v="110"/>
    <x v="1"/>
    <m/>
  </r>
  <r>
    <x v="22"/>
    <x v="11"/>
    <n v="43"/>
    <n v="0"/>
    <n v="43"/>
    <n v="0"/>
    <n v="0"/>
    <n v="0"/>
    <n v="0.95"/>
    <n v="127"/>
    <x v="1"/>
    <m/>
  </r>
  <r>
    <x v="22"/>
    <x v="12"/>
    <n v="48"/>
    <n v="0"/>
    <n v="48"/>
    <n v="0"/>
    <n v="0"/>
    <n v="0"/>
    <n v="1.05"/>
    <n v="142"/>
    <x v="1"/>
    <m/>
  </r>
  <r>
    <x v="22"/>
    <x v="13"/>
    <n v="43"/>
    <n v="0"/>
    <n v="43"/>
    <n v="0"/>
    <n v="0"/>
    <n v="0"/>
    <n v="0.92"/>
    <n v="146"/>
    <x v="1"/>
    <m/>
  </r>
  <r>
    <x v="22"/>
    <x v="14"/>
    <n v="41"/>
    <n v="0"/>
    <n v="41"/>
    <n v="0"/>
    <n v="0"/>
    <n v="0"/>
    <n v="0.87"/>
    <n v="121"/>
    <x v="1"/>
    <m/>
  </r>
  <r>
    <x v="22"/>
    <x v="15"/>
    <n v="55"/>
    <n v="0"/>
    <n v="55"/>
    <n v="0"/>
    <n v="0"/>
    <n v="0"/>
    <n v="1.1499999999999999"/>
    <n v="113"/>
    <x v="1"/>
    <m/>
  </r>
  <r>
    <x v="22"/>
    <x v="16"/>
    <n v="49"/>
    <n v="0"/>
    <n v="49"/>
    <n v="0"/>
    <n v="0"/>
    <n v="0"/>
    <n v="0.99"/>
    <n v="96"/>
    <x v="1"/>
    <m/>
  </r>
  <r>
    <x v="22"/>
    <x v="17"/>
    <n v="55"/>
    <n v="0"/>
    <n v="55"/>
    <n v="0"/>
    <n v="0"/>
    <n v="0"/>
    <n v="1.1200000000000001"/>
    <n v="98"/>
    <x v="1"/>
    <m/>
  </r>
  <r>
    <x v="22"/>
    <x v="18"/>
    <n v="58"/>
    <n v="0"/>
    <n v="58"/>
    <n v="0"/>
    <n v="0"/>
    <n v="0"/>
    <n v="1.1499999999999999"/>
    <n v="99"/>
    <x v="1"/>
    <m/>
  </r>
  <r>
    <x v="22"/>
    <x v="19"/>
    <n v="61"/>
    <n v="0"/>
    <n v="61"/>
    <n v="0"/>
    <n v="0"/>
    <n v="0"/>
    <n v="1.21"/>
    <n v="112"/>
    <x v="1"/>
    <m/>
  </r>
  <r>
    <x v="22"/>
    <x v="20"/>
    <n v="54"/>
    <n v="0"/>
    <n v="54"/>
    <n v="0"/>
    <n v="0"/>
    <n v="0"/>
    <n v="1.05"/>
    <n v="122"/>
    <x v="1"/>
    <m/>
  </r>
  <r>
    <x v="22"/>
    <x v="21"/>
    <n v="62"/>
    <n v="0"/>
    <n v="62"/>
    <n v="0"/>
    <n v="0"/>
    <n v="0"/>
    <n v="1.2"/>
    <n v="117"/>
    <x v="1"/>
    <m/>
  </r>
  <r>
    <x v="22"/>
    <x v="22"/>
    <n v="63"/>
    <n v="0"/>
    <n v="63"/>
    <n v="0"/>
    <n v="0"/>
    <n v="0"/>
    <n v="1.2"/>
    <n v="200"/>
    <x v="1"/>
    <m/>
  </r>
  <r>
    <x v="22"/>
    <x v="23"/>
    <n v="69"/>
    <n v="0"/>
    <n v="69"/>
    <n v="0"/>
    <n v="0"/>
    <n v="0"/>
    <n v="1.32"/>
    <n v="112"/>
    <x v="1"/>
    <m/>
  </r>
  <r>
    <x v="22"/>
    <x v="24"/>
    <n v="116"/>
    <n v="0"/>
    <n v="116"/>
    <n v="0"/>
    <n v="0"/>
    <n v="0"/>
    <n v="2.1800000000000002"/>
    <n v="55"/>
    <x v="1"/>
    <m/>
  </r>
  <r>
    <x v="22"/>
    <x v="25"/>
    <n v="121"/>
    <n v="0"/>
    <n v="121"/>
    <n v="0"/>
    <n v="0"/>
    <n v="0"/>
    <n v="2.2599999999999998"/>
    <n v="30"/>
    <x v="1"/>
    <m/>
  </r>
  <r>
    <x v="22"/>
    <x v="26"/>
    <n v="125"/>
    <n v="1"/>
    <n v="124"/>
    <n v="0"/>
    <n v="0"/>
    <n v="0"/>
    <n v="2.31"/>
    <n v="36"/>
    <x v="1"/>
    <m/>
  </r>
  <r>
    <x v="22"/>
    <x v="27"/>
    <n v="128"/>
    <n v="0"/>
    <n v="128"/>
    <n v="0"/>
    <n v="0"/>
    <n v="0"/>
    <n v="2.34"/>
    <n v="35"/>
    <x v="1"/>
    <m/>
  </r>
  <r>
    <x v="22"/>
    <x v="28"/>
    <n v="124"/>
    <n v="0"/>
    <n v="124"/>
    <n v="0"/>
    <n v="0"/>
    <n v="0"/>
    <n v="2.25"/>
    <n v="39"/>
    <x v="1"/>
    <m/>
  </r>
  <r>
    <x v="22"/>
    <x v="29"/>
    <n v="116"/>
    <n v="0"/>
    <n v="116"/>
    <n v="0"/>
    <n v="0"/>
    <n v="0"/>
    <n v="2.1"/>
    <n v="47"/>
    <x v="1"/>
    <m/>
  </r>
  <r>
    <x v="22"/>
    <x v="30"/>
    <n v="126"/>
    <n v="0"/>
    <n v="126"/>
    <n v="0"/>
    <n v="0"/>
    <n v="0"/>
    <n v="2.27"/>
    <n v="47"/>
    <x v="1"/>
    <m/>
  </r>
  <r>
    <x v="22"/>
    <x v="31"/>
    <n v="119"/>
    <n v="0"/>
    <n v="119"/>
    <n v="0"/>
    <n v="0"/>
    <n v="0"/>
    <n v="2.12"/>
    <n v="38"/>
    <x v="1"/>
    <m/>
  </r>
  <r>
    <x v="22"/>
    <x v="32"/>
    <n v="106"/>
    <n v="0"/>
    <n v="106"/>
    <n v="0"/>
    <n v="0"/>
    <n v="0"/>
    <n v="1.89"/>
    <n v="32"/>
    <x v="1"/>
    <m/>
  </r>
  <r>
    <x v="22"/>
    <x v="33"/>
    <n v="108"/>
    <n v="0"/>
    <n v="108"/>
    <n v="0"/>
    <n v="0"/>
    <n v="0"/>
    <n v="1.9"/>
    <n v="28"/>
    <x v="1"/>
    <m/>
  </r>
  <r>
    <x v="22"/>
    <x v="34"/>
    <n v="123"/>
    <n v="0"/>
    <n v="123"/>
    <n v="0"/>
    <n v="0"/>
    <n v="0"/>
    <n v="2.16"/>
    <n v="30"/>
    <x v="1"/>
    <m/>
  </r>
  <r>
    <x v="22"/>
    <x v="35"/>
    <n v="121"/>
    <n v="0"/>
    <n v="121"/>
    <n v="0"/>
    <n v="0"/>
    <n v="0"/>
    <n v="2.11"/>
    <n v="26"/>
    <x v="1"/>
    <m/>
  </r>
  <r>
    <x v="22"/>
    <x v="36"/>
    <n v="123"/>
    <n v="0"/>
    <n v="123"/>
    <n v="0"/>
    <n v="0"/>
    <n v="0"/>
    <n v="2.13"/>
    <n v="22"/>
    <x v="1"/>
    <m/>
  </r>
  <r>
    <x v="22"/>
    <x v="37"/>
    <n v="115"/>
    <n v="0"/>
    <n v="115"/>
    <n v="0"/>
    <n v="0"/>
    <n v="0"/>
    <n v="1.97"/>
    <n v="21"/>
    <x v="1"/>
    <m/>
  </r>
  <r>
    <x v="22"/>
    <x v="38"/>
    <n v="156"/>
    <n v="0"/>
    <n v="156"/>
    <n v="0"/>
    <n v="0"/>
    <n v="0"/>
    <n v="2.66"/>
    <n v="33"/>
    <x v="1"/>
    <m/>
  </r>
  <r>
    <x v="22"/>
    <x v="39"/>
    <n v="176"/>
    <n v="0"/>
    <n v="176"/>
    <n v="0"/>
    <n v="0"/>
    <n v="0"/>
    <n v="2.98"/>
    <n v="32"/>
    <x v="1"/>
    <m/>
  </r>
  <r>
    <x v="22"/>
    <x v="40"/>
    <n v="213"/>
    <n v="0"/>
    <n v="213"/>
    <n v="0"/>
    <n v="0"/>
    <n v="0"/>
    <n v="3.59"/>
    <n v="26"/>
    <x v="1"/>
    <m/>
  </r>
  <r>
    <x v="22"/>
    <x v="41"/>
    <n v="137"/>
    <n v="0"/>
    <n v="137"/>
    <n v="0"/>
    <n v="0"/>
    <n v="0"/>
    <n v="2.2999999999999998"/>
    <n v="15"/>
    <x v="2"/>
    <m/>
  </r>
  <r>
    <x v="22"/>
    <x v="42"/>
    <n v="147"/>
    <n v="0"/>
    <n v="147"/>
    <n v="0"/>
    <n v="0"/>
    <n v="0"/>
    <n v="2.44"/>
    <n v="15"/>
    <x v="2"/>
    <m/>
  </r>
  <r>
    <x v="22"/>
    <x v="43"/>
    <n v="126"/>
    <n v="0"/>
    <n v="126"/>
    <n v="0"/>
    <n v="0"/>
    <n v="0"/>
    <n v="2.09"/>
    <n v="13"/>
    <x v="2"/>
    <m/>
  </r>
  <r>
    <x v="22"/>
    <x v="44"/>
    <n v="147"/>
    <n v="0"/>
    <n v="147"/>
    <n v="0"/>
    <n v="0"/>
    <n v="0"/>
    <n v="2.41"/>
    <n v="13"/>
    <x v="2"/>
    <m/>
  </r>
  <r>
    <x v="22"/>
    <x v="45"/>
    <n v="145"/>
    <n v="0"/>
    <n v="145"/>
    <n v="0"/>
    <n v="0"/>
    <n v="0"/>
    <n v="2.37"/>
    <n v="13"/>
    <x v="2"/>
    <m/>
  </r>
  <r>
    <x v="22"/>
    <x v="46"/>
    <n v="145"/>
    <n v="0"/>
    <n v="145"/>
    <n v="0"/>
    <n v="0"/>
    <n v="0"/>
    <n v="2.36"/>
    <n v="14"/>
    <x v="2"/>
    <m/>
  </r>
  <r>
    <x v="22"/>
    <x v="47"/>
    <n v="144"/>
    <n v="0"/>
    <n v="144"/>
    <n v="0"/>
    <n v="0"/>
    <n v="0"/>
    <n v="2.33"/>
    <n v="14"/>
    <x v="2"/>
    <m/>
  </r>
  <r>
    <x v="22"/>
    <x v="48"/>
    <n v="143"/>
    <n v="0"/>
    <n v="143"/>
    <n v="0"/>
    <n v="0"/>
    <n v="0"/>
    <n v="2.31"/>
    <n v="14"/>
    <x v="2"/>
    <m/>
  </r>
  <r>
    <x v="22"/>
    <x v="49"/>
    <n v="142"/>
    <n v="0"/>
    <n v="142"/>
    <n v="0"/>
    <n v="0"/>
    <n v="0"/>
    <n v="2.29"/>
    <n v="14"/>
    <x v="2"/>
    <m/>
  </r>
  <r>
    <x v="22"/>
    <x v="50"/>
    <n v="140"/>
    <n v="0"/>
    <n v="140"/>
    <n v="0"/>
    <n v="0"/>
    <n v="0"/>
    <n v="2.2400000000000002"/>
    <n v="16"/>
    <x v="2"/>
    <m/>
  </r>
  <r>
    <x v="22"/>
    <x v="51"/>
    <n v="141"/>
    <n v="0"/>
    <n v="141"/>
    <n v="0"/>
    <n v="0"/>
    <n v="0"/>
    <n v="2.25"/>
    <n v="16"/>
    <x v="2"/>
    <m/>
  </r>
  <r>
    <x v="22"/>
    <x v="52"/>
    <n v="144"/>
    <n v="0"/>
    <n v="144"/>
    <n v="0"/>
    <n v="0"/>
    <n v="0"/>
    <n v="2.2799999999999998"/>
    <n v="16"/>
    <x v="2"/>
    <m/>
  </r>
  <r>
    <x v="22"/>
    <x v="53"/>
    <n v="152"/>
    <n v="0"/>
    <n v="152"/>
    <n v="0"/>
    <n v="0"/>
    <n v="0"/>
    <n v="2.39"/>
    <n v="18"/>
    <x v="2"/>
    <m/>
  </r>
  <r>
    <x v="22"/>
    <x v="54"/>
    <n v="153"/>
    <n v="0"/>
    <n v="153"/>
    <n v="0"/>
    <n v="0"/>
    <n v="0"/>
    <n v="2.41"/>
    <n v="16"/>
    <x v="2"/>
    <m/>
  </r>
  <r>
    <x v="22"/>
    <x v="55"/>
    <n v="159"/>
    <n v="0"/>
    <n v="159"/>
    <n v="0"/>
    <n v="0"/>
    <n v="0"/>
    <n v="2.4900000000000002"/>
    <n v="17"/>
    <x v="2"/>
    <m/>
  </r>
  <r>
    <x v="22"/>
    <x v="56"/>
    <n v="159"/>
    <n v="0"/>
    <n v="159"/>
    <n v="0"/>
    <n v="0"/>
    <n v="0"/>
    <n v="2.48"/>
    <n v="27"/>
    <x v="2"/>
    <m/>
  </r>
  <r>
    <x v="22"/>
    <x v="57"/>
    <n v="178"/>
    <n v="0"/>
    <n v="178"/>
    <n v="0"/>
    <n v="0"/>
    <n v="0"/>
    <n v="2.77"/>
    <n v="32"/>
    <x v="2"/>
    <m/>
  </r>
  <r>
    <x v="22"/>
    <x v="58"/>
    <n v="199"/>
    <n v="0"/>
    <n v="199"/>
    <n v="0"/>
    <n v="0"/>
    <n v="0"/>
    <n v="3.09"/>
    <n v="46"/>
    <x v="2"/>
    <m/>
  </r>
  <r>
    <x v="22"/>
    <x v="59"/>
    <n v="177"/>
    <n v="0"/>
    <n v="177"/>
    <n v="0"/>
    <n v="0"/>
    <n v="0"/>
    <n v="2.73"/>
    <n v="58"/>
    <x v="2"/>
    <m/>
  </r>
  <r>
    <x v="22"/>
    <x v="60"/>
    <n v="130"/>
    <n v="0"/>
    <n v="130"/>
    <n v="0"/>
    <n v="0"/>
    <n v="0"/>
    <n v="2.02"/>
    <n v="53"/>
    <x v="2"/>
    <m/>
  </r>
  <r>
    <x v="22"/>
    <x v="61"/>
    <n v="166"/>
    <n v="0"/>
    <n v="166"/>
    <n v="0"/>
    <n v="0"/>
    <n v="0"/>
    <n v="2.59"/>
    <n v="50"/>
    <x v="2"/>
    <m/>
  </r>
  <r>
    <x v="22"/>
    <x v="62"/>
    <n v="121"/>
    <n v="0"/>
    <n v="121"/>
    <n v="0"/>
    <n v="0"/>
    <n v="0"/>
    <n v="1.9"/>
    <n v="18"/>
    <x v="2"/>
    <m/>
  </r>
  <r>
    <x v="22"/>
    <x v="63"/>
    <n v="130"/>
    <n v="0"/>
    <n v="130"/>
    <n v="0"/>
    <n v="0"/>
    <n v="0"/>
    <n v="2.0499999999999998"/>
    <n v="18"/>
    <x v="2"/>
    <m/>
  </r>
  <r>
    <x v="22"/>
    <x v="64"/>
    <n v="125"/>
    <n v="0"/>
    <n v="125"/>
    <n v="0"/>
    <n v="0"/>
    <n v="0"/>
    <n v="1.99"/>
    <n v="18"/>
    <x v="2"/>
    <m/>
  </r>
  <r>
    <x v="22"/>
    <x v="65"/>
    <n v="157"/>
    <n v="0"/>
    <n v="157"/>
    <n v="0"/>
    <n v="0"/>
    <n v="0"/>
    <n v="2.5099999999999998"/>
    <n v="24"/>
    <x v="2"/>
    <m/>
  </r>
  <r>
    <x v="23"/>
    <x v="21"/>
    <n v="1"/>
    <n v="0"/>
    <n v="1"/>
    <n v="0"/>
    <n v="0"/>
    <n v="0"/>
    <n v="0"/>
    <n v="0"/>
    <x v="1"/>
    <m/>
  </r>
  <r>
    <x v="23"/>
    <x v="22"/>
    <n v="1"/>
    <n v="0"/>
    <n v="1"/>
    <n v="0"/>
    <n v="0"/>
    <n v="0"/>
    <n v="0"/>
    <n v="0"/>
    <x v="1"/>
    <m/>
  </r>
  <r>
    <x v="23"/>
    <x v="23"/>
    <n v="1"/>
    <n v="0"/>
    <n v="1"/>
    <n v="0"/>
    <n v="0"/>
    <n v="0"/>
    <n v="0"/>
    <n v="0"/>
    <x v="1"/>
    <m/>
  </r>
  <r>
    <x v="23"/>
    <x v="24"/>
    <n v="1"/>
    <n v="0"/>
    <n v="1"/>
    <n v="0"/>
    <n v="0"/>
    <n v="0"/>
    <n v="0"/>
    <n v="0"/>
    <x v="1"/>
    <m/>
  </r>
  <r>
    <x v="23"/>
    <x v="25"/>
    <n v="1"/>
    <n v="0"/>
    <n v="1"/>
    <n v="0"/>
    <n v="0"/>
    <n v="0"/>
    <n v="0"/>
    <n v="0"/>
    <x v="1"/>
    <m/>
  </r>
  <r>
    <x v="23"/>
    <x v="26"/>
    <n v="1"/>
    <n v="0"/>
    <n v="1"/>
    <n v="0"/>
    <n v="0"/>
    <n v="0"/>
    <n v="0"/>
    <n v="0"/>
    <x v="1"/>
    <m/>
  </r>
  <r>
    <x v="23"/>
    <x v="27"/>
    <n v="1"/>
    <n v="0"/>
    <n v="1"/>
    <n v="0"/>
    <n v="0"/>
    <n v="0"/>
    <n v="0"/>
    <n v="0"/>
    <x v="1"/>
    <m/>
  </r>
  <r>
    <x v="23"/>
    <x v="28"/>
    <n v="2"/>
    <n v="0"/>
    <n v="2"/>
    <n v="0"/>
    <n v="0"/>
    <n v="0"/>
    <n v="0"/>
    <n v="0"/>
    <x v="1"/>
    <m/>
  </r>
  <r>
    <x v="23"/>
    <x v="29"/>
    <n v="3"/>
    <n v="0"/>
    <n v="3"/>
    <n v="0"/>
    <n v="0"/>
    <n v="0"/>
    <n v="0.01"/>
    <n v="0"/>
    <x v="1"/>
    <m/>
  </r>
  <r>
    <x v="23"/>
    <x v="30"/>
    <n v="6"/>
    <n v="1"/>
    <n v="5"/>
    <n v="0"/>
    <n v="0"/>
    <n v="0"/>
    <n v="0.01"/>
    <n v="0"/>
    <x v="1"/>
    <m/>
  </r>
  <r>
    <x v="23"/>
    <x v="31"/>
    <n v="6"/>
    <n v="1"/>
    <n v="5"/>
    <n v="0"/>
    <n v="0"/>
    <n v="0"/>
    <n v="0.01"/>
    <n v="0"/>
    <x v="1"/>
    <m/>
  </r>
  <r>
    <x v="23"/>
    <x v="32"/>
    <n v="7"/>
    <n v="1"/>
    <n v="7"/>
    <n v="0"/>
    <n v="0"/>
    <n v="0"/>
    <n v="0.02"/>
    <n v="0"/>
    <x v="1"/>
    <m/>
  </r>
  <r>
    <x v="23"/>
    <x v="33"/>
    <n v="9"/>
    <n v="1"/>
    <n v="8"/>
    <n v="0"/>
    <n v="0"/>
    <n v="0"/>
    <n v="0.02"/>
    <n v="0"/>
    <x v="1"/>
    <m/>
  </r>
  <r>
    <x v="23"/>
    <x v="34"/>
    <n v="8"/>
    <n v="1"/>
    <n v="8"/>
    <n v="0"/>
    <n v="0"/>
    <n v="0"/>
    <n v="0.02"/>
    <n v="0"/>
    <x v="1"/>
    <m/>
  </r>
  <r>
    <x v="23"/>
    <x v="35"/>
    <n v="14"/>
    <n v="0"/>
    <n v="14"/>
    <n v="0"/>
    <n v="0"/>
    <n v="0"/>
    <n v="0.03"/>
    <n v="0"/>
    <x v="1"/>
    <m/>
  </r>
  <r>
    <x v="23"/>
    <x v="36"/>
    <n v="17"/>
    <n v="0"/>
    <n v="17"/>
    <n v="0"/>
    <n v="0"/>
    <n v="0"/>
    <n v="0.03"/>
    <n v="0"/>
    <x v="1"/>
    <m/>
  </r>
  <r>
    <x v="23"/>
    <x v="37"/>
    <n v="15"/>
    <n v="0"/>
    <n v="15"/>
    <n v="0"/>
    <n v="0"/>
    <n v="0"/>
    <n v="0.03"/>
    <n v="0"/>
    <x v="1"/>
    <m/>
  </r>
  <r>
    <x v="23"/>
    <x v="38"/>
    <n v="28"/>
    <n v="12"/>
    <n v="16"/>
    <n v="0"/>
    <n v="0"/>
    <n v="0"/>
    <n v="0.05"/>
    <n v="0"/>
    <x v="1"/>
    <m/>
  </r>
  <r>
    <x v="23"/>
    <x v="39"/>
    <n v="30"/>
    <n v="13"/>
    <n v="17"/>
    <n v="0"/>
    <n v="0"/>
    <n v="0"/>
    <n v="0.06"/>
    <n v="0"/>
    <x v="1"/>
    <m/>
  </r>
  <r>
    <x v="23"/>
    <x v="40"/>
    <n v="17"/>
    <n v="0"/>
    <n v="17"/>
    <n v="0"/>
    <n v="0"/>
    <n v="0"/>
    <n v="0.03"/>
    <n v="0"/>
    <x v="1"/>
    <m/>
  </r>
  <r>
    <x v="23"/>
    <x v="41"/>
    <n v="35"/>
    <n v="13"/>
    <n v="22"/>
    <n v="0"/>
    <n v="0"/>
    <n v="0"/>
    <n v="0.06"/>
    <n v="0"/>
    <x v="2"/>
    <m/>
  </r>
  <r>
    <x v="23"/>
    <x v="42"/>
    <n v="51"/>
    <n v="13"/>
    <n v="22"/>
    <n v="0"/>
    <n v="16"/>
    <n v="0"/>
    <n v="0.09"/>
    <n v="0"/>
    <x v="2"/>
    <m/>
  </r>
  <r>
    <x v="23"/>
    <x v="43"/>
    <n v="59"/>
    <n v="22"/>
    <n v="21"/>
    <n v="0"/>
    <n v="16"/>
    <n v="0"/>
    <n v="0.11"/>
    <n v="1"/>
    <x v="2"/>
    <m/>
  </r>
  <r>
    <x v="23"/>
    <x v="44"/>
    <n v="50"/>
    <n v="12"/>
    <n v="23"/>
    <n v="0"/>
    <n v="15"/>
    <n v="0"/>
    <n v="0.09"/>
    <n v="1"/>
    <x v="2"/>
    <m/>
  </r>
  <r>
    <x v="23"/>
    <x v="45"/>
    <n v="58"/>
    <n v="17"/>
    <n v="24"/>
    <n v="0"/>
    <n v="16"/>
    <n v="0"/>
    <n v="0.11"/>
    <n v="1"/>
    <x v="2"/>
    <m/>
  </r>
  <r>
    <x v="23"/>
    <x v="46"/>
    <n v="68"/>
    <n v="21"/>
    <n v="28"/>
    <n v="0"/>
    <n v="19"/>
    <n v="0"/>
    <n v="0.13"/>
    <n v="1"/>
    <x v="2"/>
    <m/>
  </r>
  <r>
    <x v="23"/>
    <x v="47"/>
    <n v="82"/>
    <n v="25"/>
    <n v="34"/>
    <n v="0"/>
    <n v="22"/>
    <n v="0"/>
    <n v="0.16"/>
    <n v="1"/>
    <x v="2"/>
    <m/>
  </r>
  <r>
    <x v="23"/>
    <x v="48"/>
    <n v="107"/>
    <n v="51"/>
    <n v="33"/>
    <n v="0"/>
    <n v="22"/>
    <n v="0"/>
    <n v="0.2"/>
    <n v="1"/>
    <x v="2"/>
    <m/>
  </r>
  <r>
    <x v="23"/>
    <x v="49"/>
    <n v="104"/>
    <n v="49"/>
    <n v="35"/>
    <n v="0"/>
    <n v="20"/>
    <n v="0"/>
    <n v="0.19"/>
    <n v="1"/>
    <x v="2"/>
    <m/>
  </r>
  <r>
    <x v="23"/>
    <x v="50"/>
    <n v="105"/>
    <n v="48"/>
    <n v="37"/>
    <n v="0"/>
    <n v="20"/>
    <n v="0"/>
    <n v="0.19"/>
    <n v="1"/>
    <x v="2"/>
    <m/>
  </r>
  <r>
    <x v="23"/>
    <x v="51"/>
    <n v="108"/>
    <n v="48"/>
    <n v="40"/>
    <n v="0"/>
    <n v="20"/>
    <n v="0"/>
    <n v="0.19"/>
    <n v="1"/>
    <x v="2"/>
    <m/>
  </r>
  <r>
    <x v="23"/>
    <x v="52"/>
    <n v="105"/>
    <n v="40"/>
    <n v="44"/>
    <n v="0"/>
    <n v="22"/>
    <n v="0"/>
    <n v="0.18"/>
    <n v="1"/>
    <x v="2"/>
    <m/>
  </r>
  <r>
    <x v="23"/>
    <x v="53"/>
    <n v="114"/>
    <n v="46"/>
    <n v="46"/>
    <n v="0"/>
    <n v="22"/>
    <n v="0"/>
    <n v="0.19"/>
    <n v="1"/>
    <x v="2"/>
    <m/>
  </r>
  <r>
    <x v="23"/>
    <x v="54"/>
    <n v="103"/>
    <n v="30"/>
    <n v="51"/>
    <n v="0"/>
    <n v="22"/>
    <n v="0"/>
    <n v="0.16"/>
    <n v="1"/>
    <x v="2"/>
    <m/>
  </r>
  <r>
    <x v="23"/>
    <x v="55"/>
    <n v="84"/>
    <n v="7"/>
    <n v="54"/>
    <n v="0"/>
    <n v="23"/>
    <n v="0"/>
    <n v="0.13"/>
    <n v="1"/>
    <x v="2"/>
    <m/>
  </r>
  <r>
    <x v="23"/>
    <x v="56"/>
    <n v="108"/>
    <n v="27"/>
    <n v="58"/>
    <n v="0"/>
    <n v="23"/>
    <n v="0"/>
    <n v="0.16"/>
    <n v="1"/>
    <x v="2"/>
    <m/>
  </r>
  <r>
    <x v="23"/>
    <x v="57"/>
    <n v="107"/>
    <n v="23"/>
    <n v="60"/>
    <n v="0"/>
    <n v="24"/>
    <n v="0"/>
    <n v="0.16"/>
    <n v="1"/>
    <x v="2"/>
    <m/>
  </r>
  <r>
    <x v="23"/>
    <x v="58"/>
    <n v="107"/>
    <n v="22"/>
    <n v="61"/>
    <n v="0"/>
    <n v="24"/>
    <n v="0"/>
    <n v="0.16"/>
    <n v="1"/>
    <x v="2"/>
    <m/>
  </r>
  <r>
    <x v="23"/>
    <x v="59"/>
    <n v="115"/>
    <n v="31"/>
    <n v="59"/>
    <n v="0"/>
    <n v="24"/>
    <n v="0"/>
    <n v="0.17"/>
    <n v="1"/>
    <x v="2"/>
    <m/>
  </r>
  <r>
    <x v="23"/>
    <x v="60"/>
    <n v="106"/>
    <n v="16"/>
    <n v="66"/>
    <n v="0"/>
    <n v="24"/>
    <n v="0"/>
    <n v="0.15"/>
    <n v="1"/>
    <x v="2"/>
    <m/>
  </r>
  <r>
    <x v="23"/>
    <x v="61"/>
    <n v="133"/>
    <n v="21"/>
    <n v="85"/>
    <n v="0"/>
    <n v="27"/>
    <n v="0"/>
    <n v="0.19"/>
    <n v="1"/>
    <x v="2"/>
    <m/>
  </r>
  <r>
    <x v="23"/>
    <x v="62"/>
    <n v="200"/>
    <n v="26"/>
    <n v="100"/>
    <n v="0"/>
    <n v="74"/>
    <n v="0"/>
    <n v="0.27"/>
    <n v="1"/>
    <x v="2"/>
    <m/>
  </r>
  <r>
    <x v="23"/>
    <x v="63"/>
    <n v="223"/>
    <n v="38"/>
    <n v="114"/>
    <n v="0"/>
    <n v="71"/>
    <n v="0"/>
    <n v="0.3"/>
    <n v="2"/>
    <x v="2"/>
    <m/>
  </r>
  <r>
    <x v="23"/>
    <x v="64"/>
    <n v="251"/>
    <n v="53"/>
    <n v="120"/>
    <n v="0"/>
    <n v="78"/>
    <n v="0"/>
    <n v="0.33"/>
    <n v="3"/>
    <x v="2"/>
    <m/>
  </r>
  <r>
    <x v="23"/>
    <x v="65"/>
    <n v="273"/>
    <n v="69"/>
    <n v="111"/>
    <n v="0"/>
    <n v="94"/>
    <n v="0"/>
    <n v="0.36"/>
    <n v="3"/>
    <x v="2"/>
    <m/>
  </r>
  <r>
    <x v="24"/>
    <x v="63"/>
    <n v="85"/>
    <n v="0"/>
    <n v="85"/>
    <n v="0"/>
    <n v="0"/>
    <n v="0"/>
    <n v="3.72"/>
    <n v="185"/>
    <x v="2"/>
    <m/>
  </r>
  <r>
    <x v="24"/>
    <x v="64"/>
    <n v="88"/>
    <n v="0"/>
    <n v="88"/>
    <n v="0"/>
    <n v="0"/>
    <n v="0"/>
    <n v="3.71"/>
    <n v="190"/>
    <x v="2"/>
    <m/>
  </r>
  <r>
    <x v="24"/>
    <x v="65"/>
    <n v="88"/>
    <n v="0"/>
    <n v="88"/>
    <n v="0"/>
    <n v="0"/>
    <n v="0"/>
    <n v="3.62"/>
    <n v="190"/>
    <x v="2"/>
    <m/>
  </r>
  <r>
    <x v="25"/>
    <x v="43"/>
    <n v="4105"/>
    <n v="3435"/>
    <n v="435"/>
    <n v="215"/>
    <n v="20"/>
    <n v="0"/>
    <n v="1.04"/>
    <n v="14"/>
    <x v="2"/>
    <m/>
  </r>
  <r>
    <x v="25"/>
    <x v="44"/>
    <n v="3437"/>
    <n v="2977"/>
    <n v="367"/>
    <n v="73"/>
    <n v="20"/>
    <n v="0"/>
    <n v="0.93"/>
    <n v="26"/>
    <x v="2"/>
    <m/>
  </r>
  <r>
    <x v="25"/>
    <x v="45"/>
    <n v="881"/>
    <n v="321"/>
    <n v="440"/>
    <n v="88"/>
    <n v="33"/>
    <n v="0"/>
    <n v="0.25"/>
    <n v="31"/>
    <x v="2"/>
    <m/>
  </r>
  <r>
    <x v="25"/>
    <x v="46"/>
    <n v="935"/>
    <n v="376"/>
    <n v="452"/>
    <n v="77"/>
    <n v="31"/>
    <n v="0"/>
    <n v="0.28000000000000003"/>
    <n v="32"/>
    <x v="2"/>
    <m/>
  </r>
  <r>
    <x v="25"/>
    <x v="47"/>
    <n v="1161"/>
    <n v="545"/>
    <n v="466"/>
    <n v="129"/>
    <n v="20"/>
    <n v="0"/>
    <n v="0.35"/>
    <n v="32"/>
    <x v="2"/>
    <m/>
  </r>
  <r>
    <x v="25"/>
    <x v="48"/>
    <n v="2289"/>
    <n v="1704"/>
    <n v="481"/>
    <n v="77"/>
    <n v="27"/>
    <n v="0"/>
    <n v="0.68"/>
    <n v="33"/>
    <x v="2"/>
    <m/>
  </r>
  <r>
    <x v="25"/>
    <x v="49"/>
    <n v="2889"/>
    <n v="2172"/>
    <n v="588"/>
    <n v="88"/>
    <n v="41"/>
    <n v="0"/>
    <n v="0.83"/>
    <n v="34"/>
    <x v="2"/>
    <m/>
  </r>
  <r>
    <x v="25"/>
    <x v="50"/>
    <n v="2830"/>
    <n v="2117"/>
    <n v="582"/>
    <n v="90"/>
    <n v="41"/>
    <n v="0"/>
    <n v="0.79"/>
    <n v="34"/>
    <x v="2"/>
    <m/>
  </r>
  <r>
    <x v="25"/>
    <x v="51"/>
    <n v="3760"/>
    <n v="2650"/>
    <n v="901"/>
    <n v="125"/>
    <n v="85"/>
    <n v="0"/>
    <n v="1.02"/>
    <n v="9"/>
    <x v="2"/>
    <m/>
  </r>
  <r>
    <x v="25"/>
    <x v="52"/>
    <n v="3644"/>
    <n v="2581"/>
    <n v="886"/>
    <n v="82"/>
    <n v="96"/>
    <n v="0"/>
    <n v="0.97"/>
    <n v="7"/>
    <x v="2"/>
    <m/>
  </r>
  <r>
    <x v="25"/>
    <x v="53"/>
    <n v="3900"/>
    <n v="2853"/>
    <n v="846"/>
    <n v="77"/>
    <n v="124"/>
    <n v="0"/>
    <n v="1.03"/>
    <n v="7"/>
    <x v="2"/>
    <m/>
  </r>
  <r>
    <x v="25"/>
    <x v="54"/>
    <n v="3951"/>
    <n v="2951"/>
    <n v="778"/>
    <n v="101"/>
    <n v="121"/>
    <n v="0"/>
    <n v="1.04"/>
    <n v="6"/>
    <x v="2"/>
    <m/>
  </r>
  <r>
    <x v="25"/>
    <x v="55"/>
    <n v="4257"/>
    <n v="3027"/>
    <n v="929"/>
    <n v="159"/>
    <n v="142"/>
    <n v="0"/>
    <n v="1.1299999999999999"/>
    <n v="4"/>
    <x v="2"/>
    <m/>
  </r>
  <r>
    <x v="25"/>
    <x v="56"/>
    <n v="4419"/>
    <n v="3234"/>
    <n v="856"/>
    <n v="189"/>
    <n v="140"/>
    <n v="0"/>
    <n v="1.17"/>
    <n v="4"/>
    <x v="2"/>
    <m/>
  </r>
  <r>
    <x v="25"/>
    <x v="57"/>
    <n v="4790"/>
    <n v="3520"/>
    <n v="905"/>
    <n v="199"/>
    <n v="167"/>
    <n v="0"/>
    <n v="1.27"/>
    <n v="4"/>
    <x v="2"/>
    <m/>
  </r>
  <r>
    <x v="25"/>
    <x v="58"/>
    <n v="4814"/>
    <n v="3463"/>
    <n v="967"/>
    <n v="210"/>
    <n v="174"/>
    <n v="0"/>
    <n v="1.24"/>
    <n v="4"/>
    <x v="2"/>
    <m/>
  </r>
  <r>
    <x v="25"/>
    <x v="59"/>
    <n v="5496"/>
    <n v="3978"/>
    <n v="1119"/>
    <n v="208"/>
    <n v="191"/>
    <n v="0"/>
    <n v="1.42"/>
    <n v="4"/>
    <x v="2"/>
    <m/>
  </r>
  <r>
    <x v="25"/>
    <x v="60"/>
    <n v="5646"/>
    <n v="4181"/>
    <n v="1200"/>
    <n v="119"/>
    <n v="146"/>
    <n v="0"/>
    <n v="1.47"/>
    <n v="4"/>
    <x v="2"/>
    <m/>
  </r>
  <r>
    <x v="25"/>
    <x v="61"/>
    <n v="5802"/>
    <n v="4332"/>
    <n v="1217"/>
    <n v="125"/>
    <n v="129"/>
    <n v="0"/>
    <n v="1.51"/>
    <n v="4"/>
    <x v="2"/>
    <m/>
  </r>
  <r>
    <x v="25"/>
    <x v="62"/>
    <n v="6514"/>
    <n v="5045"/>
    <n v="1206"/>
    <n v="142"/>
    <n v="121"/>
    <n v="0"/>
    <n v="1.7"/>
    <n v="4"/>
    <x v="2"/>
    <m/>
  </r>
  <r>
    <x v="25"/>
    <x v="63"/>
    <n v="6070"/>
    <n v="4704"/>
    <n v="1121"/>
    <n v="131"/>
    <n v="115"/>
    <n v="0"/>
    <n v="1.59"/>
    <n v="4"/>
    <x v="2"/>
    <m/>
  </r>
  <r>
    <x v="25"/>
    <x v="64"/>
    <n v="5978"/>
    <n v="4663"/>
    <n v="1093"/>
    <n v="102"/>
    <n v="120"/>
    <n v="0"/>
    <n v="1.56"/>
    <n v="3"/>
    <x v="2"/>
    <m/>
  </r>
  <r>
    <x v="25"/>
    <x v="65"/>
    <n v="6063"/>
    <n v="4738"/>
    <n v="1117"/>
    <n v="95"/>
    <n v="114"/>
    <n v="0"/>
    <n v="1.59"/>
    <n v="3"/>
    <x v="2"/>
    <m/>
  </r>
  <r>
    <x v="26"/>
    <x v="23"/>
    <n v="6"/>
    <n v="6"/>
    <n v="0"/>
    <n v="0"/>
    <n v="0"/>
    <n v="0"/>
    <n v="0.01"/>
    <n v="0"/>
    <x v="1"/>
    <m/>
  </r>
  <r>
    <x v="26"/>
    <x v="24"/>
    <n v="14"/>
    <n v="14"/>
    <n v="0"/>
    <n v="0"/>
    <n v="0"/>
    <n v="0"/>
    <n v="0.02"/>
    <n v="0"/>
    <x v="1"/>
    <m/>
  </r>
  <r>
    <x v="26"/>
    <x v="25"/>
    <n v="24"/>
    <n v="24"/>
    <n v="0"/>
    <n v="0"/>
    <n v="0"/>
    <n v="0"/>
    <n v="0.03"/>
    <n v="0"/>
    <x v="1"/>
    <m/>
  </r>
  <r>
    <x v="26"/>
    <x v="26"/>
    <n v="51"/>
    <n v="51"/>
    <n v="0"/>
    <n v="0"/>
    <n v="0"/>
    <n v="0"/>
    <n v="0.06"/>
    <n v="0"/>
    <x v="1"/>
    <m/>
  </r>
  <r>
    <x v="26"/>
    <x v="27"/>
    <n v="162"/>
    <n v="162"/>
    <n v="0"/>
    <n v="0"/>
    <n v="0"/>
    <n v="0"/>
    <n v="0.19"/>
    <n v="0"/>
    <x v="1"/>
    <m/>
  </r>
  <r>
    <x v="26"/>
    <x v="28"/>
    <n v="213"/>
    <n v="213"/>
    <n v="0"/>
    <n v="0"/>
    <n v="0"/>
    <n v="0"/>
    <n v="0.24"/>
    <n v="0"/>
    <x v="1"/>
    <m/>
  </r>
  <r>
    <x v="26"/>
    <x v="29"/>
    <n v="227"/>
    <n v="227"/>
    <n v="0"/>
    <n v="0"/>
    <n v="0"/>
    <n v="0"/>
    <n v="0.25"/>
    <n v="0"/>
    <x v="1"/>
    <m/>
  </r>
  <r>
    <x v="26"/>
    <x v="30"/>
    <n v="257"/>
    <n v="257"/>
    <n v="0"/>
    <n v="0"/>
    <n v="0"/>
    <n v="0"/>
    <n v="0.27"/>
    <n v="0"/>
    <x v="1"/>
    <m/>
  </r>
  <r>
    <x v="26"/>
    <x v="31"/>
    <n v="269"/>
    <n v="269"/>
    <n v="0"/>
    <n v="0"/>
    <n v="0"/>
    <n v="0"/>
    <n v="0.27"/>
    <n v="0"/>
    <x v="1"/>
    <m/>
  </r>
  <r>
    <x v="26"/>
    <x v="32"/>
    <n v="275"/>
    <n v="275"/>
    <n v="0"/>
    <n v="0"/>
    <n v="0"/>
    <n v="0"/>
    <n v="0.27"/>
    <n v="0"/>
    <x v="1"/>
    <m/>
  </r>
  <r>
    <x v="26"/>
    <x v="33"/>
    <n v="300"/>
    <n v="300"/>
    <n v="0"/>
    <n v="0"/>
    <n v="0"/>
    <n v="0"/>
    <n v="0.28000000000000003"/>
    <n v="0"/>
    <x v="1"/>
    <m/>
  </r>
  <r>
    <x v="26"/>
    <x v="34"/>
    <n v="281"/>
    <n v="281"/>
    <n v="0"/>
    <n v="0"/>
    <n v="0"/>
    <n v="0"/>
    <n v="0.25"/>
    <n v="0"/>
    <x v="1"/>
    <m/>
  </r>
  <r>
    <x v="26"/>
    <x v="35"/>
    <n v="285"/>
    <n v="285"/>
    <n v="0"/>
    <n v="0"/>
    <n v="0"/>
    <n v="0"/>
    <n v="0.25"/>
    <n v="0"/>
    <x v="1"/>
    <m/>
  </r>
  <r>
    <x v="26"/>
    <x v="36"/>
    <n v="316"/>
    <n v="316"/>
    <n v="0"/>
    <n v="0"/>
    <n v="0"/>
    <n v="0"/>
    <n v="0.27"/>
    <n v="0"/>
    <x v="1"/>
    <m/>
  </r>
  <r>
    <x v="26"/>
    <x v="37"/>
    <n v="291"/>
    <n v="291"/>
    <n v="0"/>
    <n v="0"/>
    <n v="0"/>
    <n v="0"/>
    <n v="0.24"/>
    <n v="0"/>
    <x v="1"/>
    <m/>
  </r>
  <r>
    <x v="26"/>
    <x v="38"/>
    <n v="338"/>
    <n v="338"/>
    <n v="0"/>
    <n v="0"/>
    <n v="0"/>
    <n v="0"/>
    <n v="0.27"/>
    <n v="0"/>
    <x v="1"/>
    <m/>
  </r>
  <r>
    <x v="26"/>
    <x v="39"/>
    <n v="355"/>
    <n v="355"/>
    <n v="0"/>
    <n v="0"/>
    <n v="0"/>
    <n v="0"/>
    <n v="0.27"/>
    <n v="0"/>
    <x v="1"/>
    <m/>
  </r>
  <r>
    <x v="26"/>
    <x v="40"/>
    <n v="390"/>
    <n v="390"/>
    <n v="0"/>
    <n v="0"/>
    <n v="0"/>
    <n v="0"/>
    <n v="0.28999999999999998"/>
    <n v="0"/>
    <x v="1"/>
    <m/>
  </r>
  <r>
    <x v="26"/>
    <x v="41"/>
    <n v="737"/>
    <n v="477"/>
    <n v="260"/>
    <n v="0"/>
    <n v="0"/>
    <n v="0"/>
    <n v="0.53"/>
    <n v="9"/>
    <x v="2"/>
    <m/>
  </r>
  <r>
    <x v="26"/>
    <x v="42"/>
    <n v="719"/>
    <n v="469"/>
    <n v="250"/>
    <n v="0"/>
    <n v="0"/>
    <n v="0"/>
    <n v="0.51"/>
    <n v="8"/>
    <x v="2"/>
    <m/>
  </r>
  <r>
    <x v="26"/>
    <x v="43"/>
    <n v="758"/>
    <n v="531"/>
    <n v="228"/>
    <n v="0"/>
    <n v="0"/>
    <n v="0"/>
    <n v="0.52"/>
    <n v="7"/>
    <x v="2"/>
    <m/>
  </r>
  <r>
    <x v="26"/>
    <x v="44"/>
    <n v="872"/>
    <n v="525"/>
    <n v="347"/>
    <n v="0"/>
    <n v="0"/>
    <n v="0"/>
    <n v="0.57999999999999996"/>
    <n v="3"/>
    <x v="2"/>
    <m/>
  </r>
  <r>
    <x v="26"/>
    <x v="45"/>
    <n v="827"/>
    <n v="533"/>
    <n v="294"/>
    <n v="0"/>
    <n v="0"/>
    <n v="0"/>
    <n v="0.53"/>
    <n v="4"/>
    <x v="2"/>
    <m/>
  </r>
  <r>
    <x v="26"/>
    <x v="46"/>
    <n v="831"/>
    <n v="539"/>
    <n v="292"/>
    <n v="0"/>
    <n v="0"/>
    <n v="0"/>
    <n v="0.52"/>
    <n v="5"/>
    <x v="2"/>
    <m/>
  </r>
  <r>
    <x v="26"/>
    <x v="47"/>
    <n v="752"/>
    <n v="433"/>
    <n v="319"/>
    <n v="0"/>
    <n v="0"/>
    <n v="0"/>
    <n v="0.46"/>
    <n v="5"/>
    <x v="2"/>
    <m/>
  </r>
  <r>
    <x v="26"/>
    <x v="48"/>
    <n v="764"/>
    <n v="464"/>
    <n v="300"/>
    <n v="0"/>
    <n v="0"/>
    <n v="0"/>
    <n v="0.46"/>
    <n v="4"/>
    <x v="2"/>
    <m/>
  </r>
  <r>
    <x v="26"/>
    <x v="49"/>
    <n v="912"/>
    <n v="552"/>
    <n v="360"/>
    <n v="0"/>
    <n v="0"/>
    <n v="0"/>
    <n v="0.54"/>
    <n v="3"/>
    <x v="2"/>
    <m/>
  </r>
  <r>
    <x v="26"/>
    <x v="50"/>
    <n v="862"/>
    <n v="435"/>
    <n v="427"/>
    <n v="0"/>
    <n v="0"/>
    <n v="0"/>
    <n v="0.5"/>
    <n v="5"/>
    <x v="2"/>
    <m/>
  </r>
  <r>
    <x v="26"/>
    <x v="51"/>
    <n v="1031"/>
    <n v="560"/>
    <n v="471"/>
    <n v="0"/>
    <n v="0"/>
    <n v="0"/>
    <n v="0.59"/>
    <n v="6"/>
    <x v="2"/>
    <m/>
  </r>
  <r>
    <x v="26"/>
    <x v="52"/>
    <n v="1050"/>
    <n v="547"/>
    <n v="503"/>
    <n v="0"/>
    <n v="0"/>
    <n v="0"/>
    <n v="0.59"/>
    <n v="9"/>
    <x v="2"/>
    <m/>
  </r>
  <r>
    <x v="26"/>
    <x v="53"/>
    <n v="1085"/>
    <n v="570"/>
    <n v="515"/>
    <n v="0"/>
    <n v="0"/>
    <n v="0"/>
    <n v="0.6"/>
    <n v="6"/>
    <x v="2"/>
    <m/>
  </r>
  <r>
    <x v="26"/>
    <x v="54"/>
    <n v="1044"/>
    <n v="492"/>
    <n v="552"/>
    <n v="0"/>
    <n v="0"/>
    <n v="0"/>
    <n v="0.56999999999999995"/>
    <n v="6"/>
    <x v="2"/>
    <m/>
  </r>
  <r>
    <x v="26"/>
    <x v="55"/>
    <n v="1063"/>
    <n v="541"/>
    <n v="522"/>
    <n v="0"/>
    <n v="0"/>
    <n v="0"/>
    <n v="0.56999999999999995"/>
    <n v="7"/>
    <x v="2"/>
    <m/>
  </r>
  <r>
    <x v="26"/>
    <x v="56"/>
    <n v="1117"/>
    <n v="584"/>
    <n v="533"/>
    <n v="0"/>
    <n v="0"/>
    <n v="0"/>
    <n v="0.6"/>
    <n v="9"/>
    <x v="2"/>
    <m/>
  </r>
  <r>
    <x v="26"/>
    <x v="57"/>
    <n v="1128"/>
    <n v="571"/>
    <n v="558"/>
    <n v="0"/>
    <n v="0"/>
    <n v="0"/>
    <n v="0.59"/>
    <n v="9"/>
    <x v="2"/>
    <m/>
  </r>
  <r>
    <x v="26"/>
    <x v="58"/>
    <n v="1154"/>
    <n v="528"/>
    <n v="626"/>
    <n v="0"/>
    <n v="0"/>
    <n v="0"/>
    <n v="0.6"/>
    <n v="7"/>
    <x v="2"/>
    <m/>
  </r>
  <r>
    <x v="26"/>
    <x v="59"/>
    <n v="1229"/>
    <n v="533"/>
    <n v="696"/>
    <n v="0"/>
    <n v="0"/>
    <n v="0"/>
    <n v="0.64"/>
    <n v="14"/>
    <x v="2"/>
    <m/>
  </r>
  <r>
    <x v="26"/>
    <x v="60"/>
    <n v="1026"/>
    <n v="430"/>
    <n v="595"/>
    <n v="0"/>
    <n v="0"/>
    <n v="0"/>
    <n v="0.51"/>
    <n v="13"/>
    <x v="2"/>
    <m/>
  </r>
  <r>
    <x v="26"/>
    <x v="61"/>
    <n v="1278"/>
    <n v="576"/>
    <n v="667"/>
    <n v="0"/>
    <n v="35"/>
    <n v="0"/>
    <n v="0.62"/>
    <n v="14"/>
    <x v="2"/>
    <m/>
  </r>
  <r>
    <x v="26"/>
    <x v="62"/>
    <n v="1139"/>
    <n v="390"/>
    <n v="707"/>
    <n v="0"/>
    <n v="41"/>
    <n v="0"/>
    <n v="0.54"/>
    <n v="15"/>
    <x v="2"/>
    <m/>
  </r>
  <r>
    <x v="26"/>
    <x v="63"/>
    <n v="1154"/>
    <n v="355"/>
    <n v="749"/>
    <n v="0"/>
    <n v="50"/>
    <n v="0"/>
    <n v="0.54"/>
    <n v="10"/>
    <x v="2"/>
    <m/>
  </r>
  <r>
    <x v="26"/>
    <x v="64"/>
    <n v="1426"/>
    <n v="589"/>
    <n v="787"/>
    <n v="0"/>
    <n v="50"/>
    <n v="0"/>
    <n v="0.66"/>
    <n v="11"/>
    <x v="2"/>
    <m/>
  </r>
  <r>
    <x v="26"/>
    <x v="65"/>
    <n v="1918"/>
    <n v="1049"/>
    <n v="819"/>
    <n v="0"/>
    <n v="50"/>
    <n v="0"/>
    <n v="0.86"/>
    <n v="9"/>
    <x v="2"/>
    <m/>
  </r>
  <r>
    <x v="27"/>
    <x v="83"/>
    <n v="574"/>
    <n v="574"/>
    <n v="0"/>
    <n v="0"/>
    <n v="0"/>
    <s v="."/>
    <s v="."/>
    <n v="0"/>
    <x v="0"/>
    <m/>
  </r>
  <r>
    <x v="27"/>
    <x v="84"/>
    <n v="684"/>
    <n v="684"/>
    <n v="0"/>
    <n v="0"/>
    <n v="0"/>
    <s v="."/>
    <s v="."/>
    <n v="0"/>
    <x v="0"/>
    <m/>
  </r>
  <r>
    <x v="27"/>
    <x v="85"/>
    <n v="666"/>
    <n v="666"/>
    <n v="0"/>
    <n v="0"/>
    <n v="0"/>
    <s v="."/>
    <s v="."/>
    <n v="0"/>
    <x v="0"/>
    <m/>
  </r>
  <r>
    <x v="27"/>
    <x v="86"/>
    <n v="715"/>
    <n v="715"/>
    <n v="0"/>
    <n v="0"/>
    <n v="0"/>
    <s v="."/>
    <s v="."/>
    <n v="0"/>
    <x v="0"/>
    <m/>
  </r>
  <r>
    <x v="27"/>
    <x v="87"/>
    <n v="764"/>
    <n v="764"/>
    <n v="0"/>
    <n v="0"/>
    <n v="0"/>
    <s v="."/>
    <s v="."/>
    <n v="0"/>
    <x v="0"/>
    <m/>
  </r>
  <r>
    <x v="27"/>
    <x v="118"/>
    <n v="875"/>
    <n v="875"/>
    <n v="0"/>
    <n v="0"/>
    <n v="0"/>
    <s v="."/>
    <s v="."/>
    <n v="0"/>
    <x v="0"/>
    <m/>
  </r>
  <r>
    <x v="27"/>
    <x v="119"/>
    <n v="942"/>
    <n v="942"/>
    <n v="0"/>
    <n v="0"/>
    <n v="0"/>
    <s v="."/>
    <s v="."/>
    <n v="0"/>
    <x v="0"/>
    <m/>
  </r>
  <r>
    <x v="27"/>
    <x v="120"/>
    <n v="981"/>
    <n v="981"/>
    <n v="0"/>
    <n v="0"/>
    <n v="0"/>
    <s v="."/>
    <s v="."/>
    <n v="0"/>
    <x v="0"/>
    <m/>
  </r>
  <r>
    <x v="27"/>
    <x v="121"/>
    <n v="985"/>
    <n v="985"/>
    <n v="0"/>
    <n v="0"/>
    <n v="0"/>
    <s v="."/>
    <s v="."/>
    <n v="0"/>
    <x v="0"/>
    <m/>
  </r>
  <r>
    <x v="27"/>
    <x v="122"/>
    <n v="1146"/>
    <n v="1146"/>
    <n v="0"/>
    <n v="0"/>
    <n v="0"/>
    <s v="."/>
    <s v="."/>
    <n v="0"/>
    <x v="0"/>
    <m/>
  </r>
  <r>
    <x v="27"/>
    <x v="123"/>
    <n v="1257"/>
    <n v="1257"/>
    <n v="0"/>
    <n v="0"/>
    <n v="0"/>
    <s v="."/>
    <s v="."/>
    <n v="0"/>
    <x v="0"/>
    <m/>
  </r>
  <r>
    <x v="27"/>
    <x v="124"/>
    <n v="1526"/>
    <n v="1526"/>
    <n v="0"/>
    <n v="0"/>
    <n v="0"/>
    <s v="."/>
    <s v="."/>
    <n v="0"/>
    <x v="0"/>
    <m/>
  </r>
  <r>
    <x v="27"/>
    <x v="125"/>
    <n v="1647"/>
    <n v="1647"/>
    <n v="0"/>
    <n v="0"/>
    <n v="0"/>
    <s v="."/>
    <s v="."/>
    <n v="0"/>
    <x v="0"/>
    <m/>
  </r>
  <r>
    <x v="27"/>
    <x v="126"/>
    <n v="1121"/>
    <n v="1121"/>
    <n v="0"/>
    <n v="0"/>
    <n v="0"/>
    <s v="."/>
    <s v="."/>
    <n v="0"/>
    <x v="0"/>
    <m/>
  </r>
  <r>
    <x v="27"/>
    <x v="127"/>
    <n v="858"/>
    <n v="858"/>
    <n v="0"/>
    <n v="0"/>
    <n v="0"/>
    <s v="."/>
    <s v="."/>
    <n v="0"/>
    <x v="0"/>
    <m/>
  </r>
  <r>
    <x v="27"/>
    <x v="88"/>
    <n v="786"/>
    <n v="786"/>
    <n v="0"/>
    <n v="0"/>
    <n v="0"/>
    <s v="."/>
    <s v="."/>
    <n v="0"/>
    <x v="0"/>
    <m/>
  </r>
  <r>
    <x v="27"/>
    <x v="89"/>
    <n v="682"/>
    <n v="682"/>
    <n v="0"/>
    <n v="0"/>
    <n v="0"/>
    <s v="."/>
    <s v="."/>
    <n v="0"/>
    <x v="0"/>
    <m/>
  </r>
  <r>
    <x v="27"/>
    <x v="90"/>
    <n v="634"/>
    <n v="634"/>
    <n v="0"/>
    <n v="0"/>
    <n v="0"/>
    <s v="."/>
    <s v="."/>
    <n v="0"/>
    <x v="0"/>
    <m/>
  </r>
  <r>
    <x v="27"/>
    <x v="91"/>
    <n v="838"/>
    <n v="838"/>
    <n v="0"/>
    <n v="0"/>
    <n v="0"/>
    <s v="."/>
    <s v="."/>
    <n v="0"/>
    <x v="0"/>
    <m/>
  </r>
  <r>
    <x v="27"/>
    <x v="92"/>
    <n v="995"/>
    <n v="995"/>
    <n v="0"/>
    <n v="0"/>
    <n v="0"/>
    <s v="."/>
    <s v="."/>
    <n v="0"/>
    <x v="0"/>
    <m/>
  </r>
  <r>
    <x v="27"/>
    <x v="93"/>
    <n v="789"/>
    <n v="789"/>
    <n v="0"/>
    <n v="0"/>
    <n v="0"/>
    <s v="."/>
    <s v="."/>
    <n v="0"/>
    <x v="0"/>
    <m/>
  </r>
  <r>
    <x v="27"/>
    <x v="94"/>
    <n v="1032"/>
    <n v="1032"/>
    <n v="0"/>
    <n v="0"/>
    <n v="0"/>
    <s v="."/>
    <s v="."/>
    <n v="0"/>
    <x v="0"/>
    <m/>
  </r>
  <r>
    <x v="27"/>
    <x v="95"/>
    <n v="1260"/>
    <n v="1260"/>
    <n v="0"/>
    <n v="0"/>
    <n v="0"/>
    <s v="."/>
    <s v="."/>
    <n v="0"/>
    <x v="0"/>
    <m/>
  </r>
  <r>
    <x v="27"/>
    <x v="96"/>
    <n v="1393"/>
    <n v="1393"/>
    <n v="0"/>
    <n v="0"/>
    <n v="0"/>
    <s v="."/>
    <s v="."/>
    <n v="0"/>
    <x v="0"/>
    <m/>
  </r>
  <r>
    <x v="27"/>
    <x v="97"/>
    <n v="1467"/>
    <n v="1467"/>
    <n v="0"/>
    <n v="0"/>
    <n v="0"/>
    <s v="."/>
    <s v="."/>
    <n v="0"/>
    <x v="0"/>
    <m/>
  </r>
  <r>
    <x v="27"/>
    <x v="98"/>
    <n v="1495"/>
    <n v="1495"/>
    <n v="0"/>
    <n v="0"/>
    <n v="0"/>
    <s v="."/>
    <s v="."/>
    <n v="0"/>
    <x v="0"/>
    <m/>
  </r>
  <r>
    <x v="27"/>
    <x v="99"/>
    <n v="1658"/>
    <n v="1658"/>
    <n v="0"/>
    <n v="0"/>
    <n v="0"/>
    <s v="."/>
    <s v="."/>
    <n v="0"/>
    <x v="0"/>
    <m/>
  </r>
  <r>
    <x v="27"/>
    <x v="100"/>
    <n v="1618"/>
    <n v="1606"/>
    <n v="0"/>
    <n v="0"/>
    <n v="12"/>
    <s v="."/>
    <s v="."/>
    <n v="0"/>
    <x v="0"/>
    <m/>
  </r>
  <r>
    <x v="27"/>
    <x v="101"/>
    <n v="1732"/>
    <n v="1719"/>
    <n v="0"/>
    <n v="0"/>
    <n v="13"/>
    <s v="."/>
    <s v="."/>
    <n v="0"/>
    <x v="0"/>
    <m/>
  </r>
  <r>
    <x v="27"/>
    <x v="102"/>
    <n v="1505"/>
    <n v="1494"/>
    <n v="0"/>
    <n v="0"/>
    <n v="12"/>
    <s v="."/>
    <s v="."/>
    <n v="0"/>
    <x v="0"/>
    <m/>
  </r>
  <r>
    <x v="27"/>
    <x v="103"/>
    <n v="1138"/>
    <n v="1115"/>
    <n v="0"/>
    <n v="0"/>
    <n v="23"/>
    <s v="."/>
    <s v="."/>
    <n v="0"/>
    <x v="0"/>
    <m/>
  </r>
  <r>
    <x v="27"/>
    <x v="104"/>
    <n v="1138"/>
    <n v="1118"/>
    <n v="0"/>
    <n v="0"/>
    <n v="20"/>
    <s v="."/>
    <s v="."/>
    <n v="0"/>
    <x v="0"/>
    <m/>
  </r>
  <r>
    <x v="27"/>
    <x v="66"/>
    <n v="1289"/>
    <n v="1259"/>
    <n v="0"/>
    <n v="0"/>
    <n v="30"/>
    <s v="."/>
    <s v="."/>
    <n v="0"/>
    <x v="0"/>
    <m/>
  </r>
  <r>
    <x v="27"/>
    <x v="67"/>
    <n v="1262"/>
    <n v="1218"/>
    <n v="0"/>
    <n v="0"/>
    <n v="44"/>
    <s v="."/>
    <s v="."/>
    <n v="0"/>
    <x v="0"/>
    <m/>
  </r>
  <r>
    <x v="27"/>
    <x v="68"/>
    <n v="1504"/>
    <n v="1453"/>
    <n v="2"/>
    <n v="0"/>
    <n v="50"/>
    <s v="."/>
    <s v="."/>
    <n v="0"/>
    <x v="0"/>
    <m/>
  </r>
  <r>
    <x v="27"/>
    <x v="69"/>
    <n v="1405"/>
    <n v="1329"/>
    <n v="11"/>
    <n v="0"/>
    <n v="66"/>
    <s v="."/>
    <s v="."/>
    <n v="0"/>
    <x v="0"/>
    <m/>
  </r>
  <r>
    <x v="27"/>
    <x v="70"/>
    <n v="1662"/>
    <n v="1552"/>
    <n v="32"/>
    <n v="0"/>
    <n v="78"/>
    <s v="."/>
    <s v="."/>
    <n v="0"/>
    <x v="0"/>
    <m/>
  </r>
  <r>
    <x v="27"/>
    <x v="71"/>
    <n v="1664"/>
    <n v="1539"/>
    <n v="40"/>
    <n v="0"/>
    <n v="84"/>
    <s v="."/>
    <s v="."/>
    <n v="0"/>
    <x v="0"/>
    <m/>
  </r>
  <r>
    <x v="27"/>
    <x v="72"/>
    <n v="1624"/>
    <n v="1493"/>
    <n v="35"/>
    <n v="0"/>
    <n v="95"/>
    <s v="."/>
    <s v="."/>
    <n v="0"/>
    <x v="0"/>
    <m/>
  </r>
  <r>
    <x v="27"/>
    <x v="73"/>
    <n v="1771"/>
    <n v="1629"/>
    <n v="41"/>
    <n v="0"/>
    <n v="101"/>
    <s v="."/>
    <s v="."/>
    <n v="0"/>
    <x v="0"/>
    <m/>
  </r>
  <r>
    <x v="27"/>
    <x v="74"/>
    <n v="1715"/>
    <n v="1572"/>
    <n v="39"/>
    <n v="0"/>
    <n v="104"/>
    <s v="."/>
    <s v="."/>
    <n v="0"/>
    <x v="0"/>
    <m/>
  </r>
  <r>
    <x v="27"/>
    <x v="75"/>
    <n v="1602"/>
    <n v="1487"/>
    <n v="13"/>
    <n v="1"/>
    <n v="102"/>
    <s v="."/>
    <s v="."/>
    <n v="0"/>
    <x v="0"/>
    <m/>
  </r>
  <r>
    <x v="27"/>
    <x v="76"/>
    <n v="1768"/>
    <n v="1628"/>
    <n v="36"/>
    <n v="3"/>
    <n v="102"/>
    <s v="."/>
    <s v="."/>
    <n v="0"/>
    <x v="0"/>
    <m/>
  </r>
  <r>
    <x v="27"/>
    <x v="77"/>
    <n v="1610"/>
    <n v="1476"/>
    <n v="22"/>
    <n v="2"/>
    <n v="110"/>
    <s v="."/>
    <s v="."/>
    <n v="0"/>
    <x v="0"/>
    <m/>
  </r>
  <r>
    <x v="27"/>
    <x v="78"/>
    <n v="1863"/>
    <n v="1740"/>
    <n v="17"/>
    <n v="1"/>
    <n v="105"/>
    <s v="."/>
    <s v="."/>
    <n v="0"/>
    <x v="0"/>
    <m/>
  </r>
  <r>
    <x v="27"/>
    <x v="79"/>
    <n v="2037"/>
    <n v="1882"/>
    <n v="39"/>
    <n v="5"/>
    <n v="112"/>
    <s v="."/>
    <s v="."/>
    <n v="0"/>
    <x v="0"/>
    <m/>
  </r>
  <r>
    <x v="27"/>
    <x v="80"/>
    <n v="2443"/>
    <n v="2300"/>
    <n v="18"/>
    <n v="1"/>
    <n v="124"/>
    <s v="."/>
    <s v="."/>
    <n v="0"/>
    <x v="0"/>
    <m/>
  </r>
  <r>
    <x v="27"/>
    <x v="81"/>
    <n v="2143"/>
    <n v="1974"/>
    <n v="16"/>
    <n v="2"/>
    <n v="151"/>
    <s v="."/>
    <s v="."/>
    <n v="0"/>
    <x v="0"/>
    <m/>
  </r>
  <r>
    <x v="27"/>
    <x v="0"/>
    <n v="2012"/>
    <n v="1824"/>
    <n v="12"/>
    <n v="3"/>
    <n v="174"/>
    <s v="."/>
    <s v="."/>
    <n v="0"/>
    <x v="0"/>
    <m/>
  </r>
  <r>
    <x v="27"/>
    <x v="1"/>
    <n v="5367"/>
    <n v="1742"/>
    <n v="3433"/>
    <n v="1"/>
    <n v="189"/>
    <n v="2"/>
    <n v="0.1"/>
    <n v="290"/>
    <x v="0"/>
    <m/>
  </r>
  <r>
    <x v="27"/>
    <x v="2"/>
    <n v="5913"/>
    <n v="1713"/>
    <n v="3997"/>
    <n v="1"/>
    <n v="198"/>
    <n v="4"/>
    <n v="0.11"/>
    <n v="290"/>
    <x v="0"/>
    <m/>
  </r>
  <r>
    <x v="27"/>
    <x v="3"/>
    <n v="6807"/>
    <n v="1640"/>
    <n v="4943"/>
    <n v="1"/>
    <n v="220"/>
    <n v="4"/>
    <n v="0.12"/>
    <n v="121"/>
    <x v="0"/>
    <m/>
  </r>
  <r>
    <x v="27"/>
    <x v="4"/>
    <n v="6885"/>
    <n v="1534"/>
    <n v="5060"/>
    <n v="2"/>
    <n v="276"/>
    <n v="14"/>
    <n v="0.12"/>
    <n v="347"/>
    <x v="0"/>
    <m/>
  </r>
  <r>
    <x v="27"/>
    <x v="5"/>
    <n v="8102"/>
    <n v="1570"/>
    <n v="6155"/>
    <n v="4"/>
    <n v="340"/>
    <n v="34"/>
    <n v="0.13"/>
    <n v="275"/>
    <x v="0"/>
    <m/>
  </r>
  <r>
    <x v="27"/>
    <x v="6"/>
    <n v="9289"/>
    <n v="1600"/>
    <n v="7276"/>
    <n v="4"/>
    <n v="377"/>
    <n v="33"/>
    <n v="0.15"/>
    <n v="43"/>
    <x v="0"/>
    <m/>
  </r>
  <r>
    <x v="27"/>
    <x v="7"/>
    <n v="9995"/>
    <n v="1384"/>
    <n v="8116"/>
    <n v="5"/>
    <n v="445"/>
    <n v="45"/>
    <n v="0.15"/>
    <n v="47"/>
    <x v="0"/>
    <m/>
  </r>
  <r>
    <x v="27"/>
    <x v="8"/>
    <n v="9822"/>
    <n v="1372"/>
    <n v="7930"/>
    <n v="9"/>
    <n v="462"/>
    <n v="49"/>
    <n v="0.15"/>
    <n v="51"/>
    <x v="0"/>
    <m/>
  </r>
  <r>
    <x v="27"/>
    <x v="9"/>
    <n v="10663"/>
    <n v="1078"/>
    <n v="8967"/>
    <n v="18"/>
    <n v="515"/>
    <n v="85"/>
    <n v="0.16"/>
    <n v="60"/>
    <x v="0"/>
    <m/>
  </r>
  <r>
    <x v="27"/>
    <x v="10"/>
    <n v="10653"/>
    <n v="1121"/>
    <n v="8863"/>
    <n v="25"/>
    <n v="522"/>
    <n v="122"/>
    <n v="0.15"/>
    <n v="60"/>
    <x v="1"/>
    <m/>
  </r>
  <r>
    <x v="27"/>
    <x v="11"/>
    <n v="12792"/>
    <n v="1355"/>
    <n v="10649"/>
    <n v="31"/>
    <n v="608"/>
    <n v="149"/>
    <n v="0.18"/>
    <n v="64"/>
    <x v="1"/>
    <m/>
  </r>
  <r>
    <x v="27"/>
    <x v="12"/>
    <n v="13418"/>
    <n v="1277"/>
    <n v="11318"/>
    <n v="31"/>
    <n v="641"/>
    <n v="150"/>
    <n v="0.18"/>
    <n v="64"/>
    <x v="1"/>
    <m/>
  </r>
  <r>
    <x v="27"/>
    <x v="13"/>
    <n v="14643"/>
    <n v="1547"/>
    <n v="12235"/>
    <n v="30"/>
    <n v="690"/>
    <n v="142"/>
    <n v="0.19"/>
    <n v="64"/>
    <x v="1"/>
    <m/>
  </r>
  <r>
    <x v="27"/>
    <x v="14"/>
    <n v="15167"/>
    <n v="1479"/>
    <n v="12803"/>
    <n v="45"/>
    <n v="705"/>
    <n v="135"/>
    <n v="0.19"/>
    <n v="64"/>
    <x v="1"/>
    <m/>
  </r>
  <r>
    <x v="27"/>
    <x v="15"/>
    <n v="15472"/>
    <n v="1684"/>
    <n v="12828"/>
    <n v="44"/>
    <n v="765"/>
    <n v="152"/>
    <n v="0.19"/>
    <n v="180"/>
    <x v="1"/>
    <m/>
  </r>
  <r>
    <x v="27"/>
    <x v="16"/>
    <n v="15380"/>
    <n v="1895"/>
    <n v="12490"/>
    <n v="53"/>
    <n v="764"/>
    <n v="177"/>
    <n v="0.18"/>
    <n v="182"/>
    <x v="1"/>
    <m/>
  </r>
  <r>
    <x v="27"/>
    <x v="17"/>
    <n v="17536"/>
    <n v="2283"/>
    <n v="14153"/>
    <n v="67"/>
    <n v="822"/>
    <n v="211"/>
    <n v="0.2"/>
    <n v="215"/>
    <x v="1"/>
    <m/>
  </r>
  <r>
    <x v="27"/>
    <x v="18"/>
    <n v="18051"/>
    <n v="2217"/>
    <n v="14663"/>
    <n v="70"/>
    <n v="871"/>
    <n v="230"/>
    <n v="0.2"/>
    <n v="205"/>
    <x v="1"/>
    <m/>
  </r>
  <r>
    <x v="27"/>
    <x v="19"/>
    <n v="21113"/>
    <n v="2329"/>
    <n v="17462"/>
    <n v="63"/>
    <n v="990"/>
    <n v="270"/>
    <n v="0.23"/>
    <n v="218"/>
    <x v="1"/>
    <m/>
  </r>
  <r>
    <x v="27"/>
    <x v="20"/>
    <n v="22993"/>
    <n v="2570"/>
    <n v="18947"/>
    <n v="64"/>
    <n v="1064"/>
    <n v="348"/>
    <n v="0.25"/>
    <n v="248"/>
    <x v="1"/>
    <m/>
  </r>
  <r>
    <x v="27"/>
    <x v="21"/>
    <n v="25569"/>
    <n v="2430"/>
    <n v="21357"/>
    <n v="42"/>
    <n v="1224"/>
    <n v="515"/>
    <n v="0.27"/>
    <n v="710"/>
    <x v="1"/>
    <m/>
  </r>
  <r>
    <x v="27"/>
    <x v="22"/>
    <n v="27989"/>
    <n v="2452"/>
    <n v="23759"/>
    <n v="68"/>
    <n v="1333"/>
    <n v="377"/>
    <n v="0.28000000000000003"/>
    <n v="744"/>
    <x v="1"/>
    <m/>
  </r>
  <r>
    <x v="27"/>
    <x v="23"/>
    <n v="31187"/>
    <n v="2558"/>
    <n v="26672"/>
    <n v="75"/>
    <n v="1548"/>
    <n v="334"/>
    <n v="0.31"/>
    <n v="1029"/>
    <x v="1"/>
    <m/>
  </r>
  <r>
    <x v="27"/>
    <x v="24"/>
    <n v="36123"/>
    <n v="2459"/>
    <n v="31486"/>
    <n v="103"/>
    <n v="1822"/>
    <n v="253"/>
    <n v="0.35"/>
    <n v="1077"/>
    <x v="1"/>
    <m/>
  </r>
  <r>
    <x v="27"/>
    <x v="25"/>
    <n v="39121"/>
    <n v="2604"/>
    <n v="34071"/>
    <n v="189"/>
    <n v="2028"/>
    <n v="229"/>
    <n v="0.37"/>
    <n v="1159"/>
    <x v="1"/>
    <m/>
  </r>
  <r>
    <x v="27"/>
    <x v="26"/>
    <n v="41223"/>
    <n v="3019"/>
    <n v="35400"/>
    <n v="213"/>
    <n v="2371"/>
    <n v="220"/>
    <n v="0.38"/>
    <n v="1272"/>
    <x v="1"/>
    <m/>
  </r>
  <r>
    <x v="27"/>
    <x v="27"/>
    <n v="42311"/>
    <n v="3144"/>
    <n v="36083"/>
    <n v="250"/>
    <n v="2604"/>
    <n v="230"/>
    <n v="0.38"/>
    <n v="1150"/>
    <x v="1"/>
    <m/>
  </r>
  <r>
    <x v="27"/>
    <x v="28"/>
    <n v="44440"/>
    <n v="4109"/>
    <n v="36925"/>
    <n v="309"/>
    <n v="2873"/>
    <n v="224"/>
    <n v="0.39"/>
    <n v="970"/>
    <x v="1"/>
    <m/>
  </r>
  <r>
    <x v="27"/>
    <x v="29"/>
    <n v="48248"/>
    <n v="4833"/>
    <n v="39703"/>
    <n v="405"/>
    <n v="3030"/>
    <n v="278"/>
    <n v="0.42"/>
    <n v="1075"/>
    <x v="1"/>
    <m/>
  </r>
  <r>
    <x v="27"/>
    <x v="30"/>
    <n v="51356"/>
    <n v="5039"/>
    <n v="42175"/>
    <n v="445"/>
    <n v="3383"/>
    <n v="315"/>
    <n v="0.43"/>
    <n v="1209"/>
    <x v="1"/>
    <m/>
  </r>
  <r>
    <x v="27"/>
    <x v="31"/>
    <n v="51020"/>
    <n v="5455"/>
    <n v="40997"/>
    <n v="514"/>
    <n v="3698"/>
    <n v="357"/>
    <n v="0.42"/>
    <n v="1012"/>
    <x v="1"/>
    <m/>
  </r>
  <r>
    <x v="27"/>
    <x v="32"/>
    <n v="46852"/>
    <n v="5383"/>
    <n v="36989"/>
    <n v="460"/>
    <n v="3543"/>
    <n v="477"/>
    <n v="0.38"/>
    <n v="1268"/>
    <x v="1"/>
    <m/>
  </r>
  <r>
    <x v="27"/>
    <x v="33"/>
    <n v="46953"/>
    <n v="5882"/>
    <n v="36352"/>
    <n v="650"/>
    <n v="3488"/>
    <n v="581"/>
    <n v="0.37"/>
    <n v="1345"/>
    <x v="1"/>
    <m/>
  </r>
  <r>
    <x v="27"/>
    <x v="34"/>
    <n v="45441"/>
    <n v="6530"/>
    <n v="34317"/>
    <n v="922"/>
    <n v="2838"/>
    <n v="833"/>
    <n v="0.35"/>
    <n v="1418"/>
    <x v="1"/>
    <m/>
  </r>
  <r>
    <x v="27"/>
    <x v="35"/>
    <n v="46034"/>
    <n v="7914"/>
    <n v="33314"/>
    <n v="1138"/>
    <n v="2685"/>
    <n v="983"/>
    <n v="0.35"/>
    <n v="1312"/>
    <x v="1"/>
    <m/>
  </r>
  <r>
    <x v="27"/>
    <x v="36"/>
    <n v="49427"/>
    <n v="9517"/>
    <n v="34802"/>
    <n v="1363"/>
    <n v="2803"/>
    <n v="941"/>
    <n v="0.36"/>
    <n v="1337"/>
    <x v="1"/>
    <m/>
  </r>
  <r>
    <x v="27"/>
    <x v="37"/>
    <n v="54236"/>
    <n v="9586"/>
    <n v="38858"/>
    <n v="1634"/>
    <n v="3440"/>
    <n v="718"/>
    <n v="0.39"/>
    <n v="1155"/>
    <x v="1"/>
    <m/>
  </r>
  <r>
    <x v="27"/>
    <x v="38"/>
    <n v="56594"/>
    <n v="10981"/>
    <n v="39722"/>
    <n v="1812"/>
    <n v="3464"/>
    <n v="615"/>
    <n v="0.4"/>
    <n v="1089"/>
    <x v="1"/>
    <m/>
  </r>
  <r>
    <x v="27"/>
    <x v="39"/>
    <n v="57094"/>
    <n v="10856"/>
    <n v="40298"/>
    <n v="1867"/>
    <n v="3445"/>
    <n v="628"/>
    <n v="0.4"/>
    <n v="821"/>
    <x v="1"/>
    <m/>
  </r>
  <r>
    <x v="27"/>
    <x v="40"/>
    <n v="58365"/>
    <n v="10898"/>
    <n v="41370"/>
    <n v="1994"/>
    <n v="3526"/>
    <n v="577"/>
    <n v="0.4"/>
    <n v="893"/>
    <x v="1"/>
    <m/>
  </r>
  <r>
    <x v="27"/>
    <x v="41"/>
    <n v="56964"/>
    <n v="9749"/>
    <n v="41067"/>
    <n v="2025"/>
    <n v="3509"/>
    <n v="614"/>
    <n v="0.38"/>
    <n v="860"/>
    <x v="2"/>
    <m/>
  </r>
  <r>
    <x v="27"/>
    <x v="42"/>
    <n v="59812"/>
    <n v="11191"/>
    <n v="42317"/>
    <n v="1981"/>
    <n v="3739"/>
    <n v="585"/>
    <n v="0.39"/>
    <n v="1076"/>
    <x v="2"/>
    <m/>
  </r>
  <r>
    <x v="27"/>
    <x v="43"/>
    <n v="60187"/>
    <n v="10756"/>
    <n v="43516"/>
    <n v="2128"/>
    <n v="3251"/>
    <n v="535"/>
    <n v="0.39"/>
    <n v="1099"/>
    <x v="2"/>
    <m/>
  </r>
  <r>
    <x v="27"/>
    <x v="44"/>
    <n v="62923"/>
    <n v="11029"/>
    <n v="45589"/>
    <n v="2324"/>
    <n v="3379"/>
    <n v="602"/>
    <n v="0.4"/>
    <n v="1304"/>
    <x v="2"/>
    <m/>
  </r>
  <r>
    <x v="27"/>
    <x v="45"/>
    <n v="66036"/>
    <n v="11485"/>
    <n v="48074"/>
    <n v="2411"/>
    <n v="3431"/>
    <n v="634"/>
    <n v="0.41"/>
    <n v="1539"/>
    <x v="2"/>
    <m/>
  </r>
  <r>
    <x v="27"/>
    <x v="46"/>
    <n v="70452"/>
    <n v="12109"/>
    <n v="51280"/>
    <n v="2587"/>
    <n v="3843"/>
    <n v="634"/>
    <n v="0.44"/>
    <n v="1569"/>
    <x v="2"/>
    <m/>
  </r>
  <r>
    <x v="27"/>
    <x v="47"/>
    <n v="77661"/>
    <n v="12788"/>
    <n v="56373"/>
    <n v="2899"/>
    <n v="4705"/>
    <n v="896"/>
    <n v="0.47"/>
    <n v="1801"/>
    <x v="2"/>
    <m/>
  </r>
  <r>
    <x v="27"/>
    <x v="48"/>
    <n v="81960"/>
    <n v="13002"/>
    <n v="59631"/>
    <n v="3218"/>
    <n v="5181"/>
    <n v="929"/>
    <n v="0.49"/>
    <n v="2181"/>
    <x v="2"/>
    <m/>
  </r>
  <r>
    <x v="27"/>
    <x v="49"/>
    <n v="85162"/>
    <n v="12710"/>
    <n v="62467"/>
    <n v="3377"/>
    <n v="5432"/>
    <n v="1175"/>
    <n v="0.5"/>
    <n v="2258"/>
    <x v="2"/>
    <m/>
  </r>
  <r>
    <x v="27"/>
    <x v="50"/>
    <n v="87312"/>
    <n v="13149"/>
    <n v="63550"/>
    <n v="3797"/>
    <n v="5477"/>
    <n v="1339"/>
    <n v="0.51"/>
    <n v="2929"/>
    <x v="2"/>
    <m/>
  </r>
  <r>
    <x v="27"/>
    <x v="51"/>
    <n v="89442"/>
    <n v="13976"/>
    <n v="63825"/>
    <n v="4915"/>
    <n v="5332"/>
    <n v="1394"/>
    <n v="0.51"/>
    <n v="3093"/>
    <x v="2"/>
    <m/>
  </r>
  <r>
    <x v="27"/>
    <x v="52"/>
    <n v="92019"/>
    <n v="13811"/>
    <n v="65127"/>
    <n v="6245"/>
    <n v="5294"/>
    <n v="1542"/>
    <n v="0.52"/>
    <n v="3348"/>
    <x v="2"/>
    <m/>
  </r>
  <r>
    <x v="27"/>
    <x v="53"/>
    <n v="90610"/>
    <n v="13315"/>
    <n v="63135"/>
    <n v="7731"/>
    <n v="5172"/>
    <n v="1257"/>
    <n v="0.51"/>
    <n v="3742"/>
    <x v="2"/>
    <m/>
  </r>
  <r>
    <x v="27"/>
    <x v="54"/>
    <n v="87707"/>
    <n v="14284"/>
    <n v="59884"/>
    <n v="7966"/>
    <n v="4625"/>
    <n v="947"/>
    <n v="0.48"/>
    <n v="3676"/>
    <x v="2"/>
    <m/>
  </r>
  <r>
    <x v="27"/>
    <x v="55"/>
    <n v="92126"/>
    <n v="14857"/>
    <n v="61763"/>
    <n v="9844"/>
    <n v="4680"/>
    <n v="982"/>
    <n v="0.5"/>
    <n v="3775"/>
    <x v="2"/>
    <m/>
  </r>
  <r>
    <x v="27"/>
    <x v="56"/>
    <n v="94712"/>
    <n v="14403"/>
    <n v="63294"/>
    <n v="10439"/>
    <n v="5264"/>
    <n v="1312"/>
    <n v="0.51"/>
    <n v="3915"/>
    <x v="2"/>
    <m/>
  </r>
  <r>
    <x v="27"/>
    <x v="57"/>
    <n v="94810"/>
    <n v="14254"/>
    <n v="62952"/>
    <n v="10928"/>
    <n v="5698"/>
    <n v="978"/>
    <n v="0.5"/>
    <n v="3968"/>
    <x v="2"/>
    <m/>
  </r>
  <r>
    <x v="27"/>
    <x v="58"/>
    <n v="99049"/>
    <n v="15093"/>
    <n v="65508"/>
    <n v="11066"/>
    <n v="6331"/>
    <n v="1051"/>
    <n v="0.52"/>
    <n v="4284"/>
    <x v="2"/>
    <m/>
  </r>
  <r>
    <x v="27"/>
    <x v="59"/>
    <n v="105708"/>
    <n v="15273"/>
    <n v="68994"/>
    <n v="13245"/>
    <n v="7056"/>
    <n v="1139"/>
    <n v="0.55000000000000004"/>
    <n v="5238"/>
    <x v="2"/>
    <m/>
  </r>
  <r>
    <x v="27"/>
    <x v="60"/>
    <n v="100122"/>
    <n v="12134"/>
    <n v="68488"/>
    <n v="10678"/>
    <n v="7038"/>
    <n v="1784"/>
    <n v="0.51"/>
    <n v="4615"/>
    <x v="2"/>
    <m/>
  </r>
  <r>
    <x v="27"/>
    <x v="61"/>
    <n v="114468"/>
    <n v="15965"/>
    <n v="74689"/>
    <n v="14372"/>
    <n v="8040"/>
    <n v="1402"/>
    <n v="0.57999999999999996"/>
    <n v="5101"/>
    <x v="2"/>
    <m/>
  </r>
  <r>
    <x v="27"/>
    <x v="62"/>
    <n v="119829"/>
    <n v="17498"/>
    <n v="78849"/>
    <n v="13778"/>
    <n v="8717"/>
    <n v="987"/>
    <n v="0.6"/>
    <n v="5516"/>
    <x v="2"/>
    <m/>
  </r>
  <r>
    <x v="27"/>
    <x v="63"/>
    <n v="128178"/>
    <n v="17165"/>
    <n v="84409"/>
    <n v="16328"/>
    <n v="9428"/>
    <n v="848"/>
    <n v="0.63"/>
    <n v="5168"/>
    <x v="2"/>
    <m/>
  </r>
  <r>
    <x v="27"/>
    <x v="64"/>
    <n v="137354"/>
    <n v="18773"/>
    <n v="88898"/>
    <n v="19399"/>
    <n v="9517"/>
    <n v="767"/>
    <n v="0.67"/>
    <n v="4895"/>
    <x v="2"/>
    <m/>
  </r>
  <r>
    <x v="27"/>
    <x v="65"/>
    <n v="144480"/>
    <n v="20089"/>
    <n v="92454"/>
    <n v="21297"/>
    <n v="9691"/>
    <n v="949"/>
    <n v="0.7"/>
    <n v="4895"/>
    <x v="2"/>
    <m/>
  </r>
  <r>
    <x v="28"/>
    <x v="13"/>
    <n v="1"/>
    <n v="0"/>
    <n v="1"/>
    <n v="0"/>
    <n v="0"/>
    <n v="0"/>
    <n v="0.1"/>
    <n v="0"/>
    <x v="1"/>
    <m/>
  </r>
  <r>
    <x v="28"/>
    <x v="14"/>
    <n v="1"/>
    <n v="0"/>
    <n v="1"/>
    <n v="0"/>
    <n v="0"/>
    <n v="0"/>
    <n v="0.1"/>
    <n v="0"/>
    <x v="1"/>
    <m/>
  </r>
  <r>
    <x v="28"/>
    <x v="15"/>
    <n v="2"/>
    <n v="0"/>
    <n v="2"/>
    <n v="0"/>
    <n v="0"/>
    <n v="0"/>
    <n v="0.19"/>
    <n v="0"/>
    <x v="1"/>
    <m/>
  </r>
  <r>
    <x v="28"/>
    <x v="16"/>
    <n v="2"/>
    <n v="0"/>
    <n v="2"/>
    <n v="0"/>
    <n v="0"/>
    <n v="0"/>
    <n v="0.19"/>
    <n v="0"/>
    <x v="1"/>
    <m/>
  </r>
  <r>
    <x v="28"/>
    <x v="17"/>
    <n v="3"/>
    <n v="0"/>
    <n v="3"/>
    <n v="0"/>
    <n v="0"/>
    <n v="0"/>
    <n v="0.37"/>
    <n v="0"/>
    <x v="1"/>
    <m/>
  </r>
  <r>
    <x v="28"/>
    <x v="18"/>
    <n v="1"/>
    <n v="0"/>
    <n v="1"/>
    <n v="0"/>
    <n v="0"/>
    <n v="0"/>
    <n v="0.09"/>
    <n v="0"/>
    <x v="1"/>
    <m/>
  </r>
  <r>
    <x v="28"/>
    <x v="19"/>
    <n v="4"/>
    <n v="0"/>
    <n v="4"/>
    <n v="0"/>
    <n v="0"/>
    <n v="0"/>
    <n v="0.44"/>
    <n v="0"/>
    <x v="1"/>
    <m/>
  </r>
  <r>
    <x v="28"/>
    <x v="20"/>
    <n v="5"/>
    <n v="0"/>
    <n v="5"/>
    <n v="0"/>
    <n v="0"/>
    <n v="0"/>
    <n v="0.52"/>
    <n v="0"/>
    <x v="1"/>
    <m/>
  </r>
  <r>
    <x v="28"/>
    <x v="21"/>
    <n v="5"/>
    <n v="0"/>
    <n v="5"/>
    <n v="0"/>
    <n v="0"/>
    <n v="0"/>
    <n v="0.51"/>
    <n v="0"/>
    <x v="1"/>
    <m/>
  </r>
  <r>
    <x v="28"/>
    <x v="22"/>
    <n v="6"/>
    <n v="0"/>
    <n v="6"/>
    <n v="0"/>
    <n v="0"/>
    <n v="0"/>
    <n v="0.59"/>
    <n v="0"/>
    <x v="1"/>
    <m/>
  </r>
  <r>
    <x v="28"/>
    <x v="23"/>
    <n v="6"/>
    <n v="0"/>
    <n v="6"/>
    <n v="0"/>
    <n v="0"/>
    <n v="0"/>
    <n v="0.57999999999999996"/>
    <n v="0"/>
    <x v="1"/>
    <m/>
  </r>
  <r>
    <x v="28"/>
    <x v="24"/>
    <n v="7"/>
    <n v="0"/>
    <n v="7"/>
    <n v="0"/>
    <n v="0"/>
    <n v="0"/>
    <n v="0.65"/>
    <n v="0"/>
    <x v="1"/>
    <m/>
  </r>
  <r>
    <x v="28"/>
    <x v="25"/>
    <n v="7"/>
    <n v="0"/>
    <n v="7"/>
    <n v="0"/>
    <n v="0"/>
    <n v="0"/>
    <n v="0.64"/>
    <n v="0"/>
    <x v="1"/>
    <m/>
  </r>
  <r>
    <x v="28"/>
    <x v="26"/>
    <n v="7"/>
    <n v="0"/>
    <n v="7"/>
    <n v="0"/>
    <n v="0"/>
    <n v="0"/>
    <n v="0.64"/>
    <n v="0"/>
    <x v="1"/>
    <m/>
  </r>
  <r>
    <x v="28"/>
    <x v="27"/>
    <n v="7"/>
    <n v="0"/>
    <n v="7"/>
    <n v="0"/>
    <n v="0"/>
    <n v="0"/>
    <n v="0.63"/>
    <n v="0"/>
    <x v="1"/>
    <m/>
  </r>
  <r>
    <x v="28"/>
    <x v="28"/>
    <n v="8"/>
    <n v="0"/>
    <n v="8"/>
    <n v="0"/>
    <n v="0"/>
    <n v="0"/>
    <n v="0.71"/>
    <n v="0"/>
    <x v="1"/>
    <m/>
  </r>
  <r>
    <x v="28"/>
    <x v="29"/>
    <n v="8"/>
    <n v="0"/>
    <n v="8"/>
    <n v="0"/>
    <n v="0"/>
    <n v="0"/>
    <n v="0.71"/>
    <n v="0"/>
    <x v="1"/>
    <m/>
  </r>
  <r>
    <x v="28"/>
    <x v="30"/>
    <n v="8"/>
    <n v="0"/>
    <n v="8"/>
    <n v="0"/>
    <n v="0"/>
    <n v="0"/>
    <n v="0.7"/>
    <n v="0"/>
    <x v="1"/>
    <m/>
  </r>
  <r>
    <x v="28"/>
    <x v="31"/>
    <n v="8"/>
    <n v="0"/>
    <n v="8"/>
    <n v="0"/>
    <n v="0"/>
    <n v="0"/>
    <n v="0.76"/>
    <n v="0"/>
    <x v="1"/>
    <m/>
  </r>
  <r>
    <x v="28"/>
    <x v="32"/>
    <n v="12"/>
    <n v="0"/>
    <n v="12"/>
    <n v="0"/>
    <n v="0"/>
    <n v="0"/>
    <n v="1.03"/>
    <n v="0"/>
    <x v="1"/>
    <m/>
  </r>
  <r>
    <x v="28"/>
    <x v="33"/>
    <n v="10"/>
    <n v="0"/>
    <n v="10"/>
    <n v="0"/>
    <n v="0"/>
    <n v="0"/>
    <n v="0.86"/>
    <n v="0"/>
    <x v="1"/>
    <m/>
  </r>
  <r>
    <x v="28"/>
    <x v="34"/>
    <n v="11"/>
    <n v="0"/>
    <n v="11"/>
    <n v="0"/>
    <n v="0"/>
    <n v="0"/>
    <n v="0.89"/>
    <n v="0"/>
    <x v="1"/>
    <m/>
  </r>
  <r>
    <x v="28"/>
    <x v="35"/>
    <n v="11"/>
    <n v="0"/>
    <n v="11"/>
    <n v="0"/>
    <n v="0"/>
    <n v="0"/>
    <n v="0.85"/>
    <n v="0"/>
    <x v="1"/>
    <m/>
  </r>
  <r>
    <x v="28"/>
    <x v="36"/>
    <n v="13"/>
    <n v="0"/>
    <n v="13"/>
    <n v="0"/>
    <n v="0"/>
    <n v="0"/>
    <n v="1.01"/>
    <n v="0"/>
    <x v="1"/>
    <m/>
  </r>
  <r>
    <x v="28"/>
    <x v="37"/>
    <n v="15"/>
    <n v="0"/>
    <n v="15"/>
    <n v="0"/>
    <n v="0"/>
    <n v="0"/>
    <n v="1.08"/>
    <n v="0"/>
    <x v="1"/>
    <m/>
  </r>
  <r>
    <x v="28"/>
    <x v="38"/>
    <n v="17"/>
    <n v="0"/>
    <n v="17"/>
    <n v="0"/>
    <n v="0"/>
    <n v="0"/>
    <n v="1.1499999999999999"/>
    <n v="0"/>
    <x v="1"/>
    <m/>
  </r>
  <r>
    <x v="28"/>
    <x v="39"/>
    <n v="18"/>
    <n v="0"/>
    <n v="18"/>
    <n v="0"/>
    <n v="0"/>
    <n v="0"/>
    <n v="1.1499999999999999"/>
    <n v="0"/>
    <x v="1"/>
    <m/>
  </r>
  <r>
    <x v="28"/>
    <x v="40"/>
    <n v="18"/>
    <n v="0"/>
    <n v="18"/>
    <n v="0"/>
    <n v="0"/>
    <n v="0"/>
    <n v="1.1000000000000001"/>
    <n v="0"/>
    <x v="1"/>
    <m/>
  </r>
  <r>
    <x v="28"/>
    <x v="41"/>
    <n v="18"/>
    <n v="0"/>
    <n v="18"/>
    <n v="0"/>
    <n v="0"/>
    <n v="0"/>
    <n v="1.07"/>
    <n v="0"/>
    <x v="2"/>
    <m/>
  </r>
  <r>
    <x v="28"/>
    <x v="42"/>
    <n v="18"/>
    <n v="0"/>
    <n v="18"/>
    <n v="0"/>
    <n v="0"/>
    <n v="0"/>
    <n v="1.04"/>
    <n v="0"/>
    <x v="2"/>
    <m/>
  </r>
  <r>
    <x v="28"/>
    <x v="43"/>
    <n v="19"/>
    <n v="0"/>
    <n v="19"/>
    <n v="0"/>
    <n v="0"/>
    <n v="0"/>
    <n v="1.1100000000000001"/>
    <n v="0"/>
    <x v="2"/>
    <m/>
  </r>
  <r>
    <x v="28"/>
    <x v="44"/>
    <n v="20"/>
    <n v="0"/>
    <n v="20"/>
    <n v="0"/>
    <n v="0"/>
    <n v="0"/>
    <n v="1.1299999999999999"/>
    <n v="0"/>
    <x v="2"/>
    <m/>
  </r>
  <r>
    <x v="28"/>
    <x v="45"/>
    <n v="22"/>
    <n v="0"/>
    <n v="22"/>
    <n v="0"/>
    <n v="0"/>
    <n v="0"/>
    <n v="1.2"/>
    <n v="0"/>
    <x v="2"/>
    <m/>
  </r>
  <r>
    <x v="28"/>
    <x v="46"/>
    <n v="23"/>
    <n v="0"/>
    <n v="23"/>
    <n v="0"/>
    <n v="0"/>
    <n v="0"/>
    <n v="1.27"/>
    <n v="0"/>
    <x v="2"/>
    <m/>
  </r>
  <r>
    <x v="28"/>
    <x v="47"/>
    <n v="26"/>
    <n v="0"/>
    <n v="26"/>
    <n v="0"/>
    <n v="0"/>
    <n v="0"/>
    <n v="1.38"/>
    <n v="0"/>
    <x v="2"/>
    <m/>
  </r>
  <r>
    <x v="28"/>
    <x v="48"/>
    <n v="27"/>
    <n v="0"/>
    <n v="27"/>
    <n v="0"/>
    <n v="0"/>
    <n v="0"/>
    <n v="1.39"/>
    <n v="0"/>
    <x v="2"/>
    <m/>
  </r>
  <r>
    <x v="28"/>
    <x v="49"/>
    <n v="28"/>
    <n v="0"/>
    <n v="28"/>
    <n v="0"/>
    <n v="0"/>
    <n v="0"/>
    <n v="1.4"/>
    <n v="0"/>
    <x v="2"/>
    <m/>
  </r>
  <r>
    <x v="28"/>
    <x v="50"/>
    <n v="28"/>
    <n v="0"/>
    <n v="28"/>
    <n v="0"/>
    <n v="0"/>
    <n v="0"/>
    <n v="1.37"/>
    <n v="0"/>
    <x v="2"/>
    <m/>
  </r>
  <r>
    <x v="28"/>
    <x v="51"/>
    <n v="28"/>
    <n v="0"/>
    <n v="28"/>
    <n v="0"/>
    <n v="0"/>
    <n v="0"/>
    <n v="1.39"/>
    <n v="0"/>
    <x v="2"/>
    <m/>
  </r>
  <r>
    <x v="28"/>
    <x v="52"/>
    <n v="29"/>
    <n v="0"/>
    <n v="29"/>
    <n v="0"/>
    <n v="0"/>
    <n v="0"/>
    <n v="1.41"/>
    <n v="0"/>
    <x v="2"/>
    <m/>
  </r>
  <r>
    <x v="28"/>
    <x v="53"/>
    <n v="31"/>
    <n v="0"/>
    <n v="31"/>
    <n v="0"/>
    <n v="0"/>
    <n v="0"/>
    <n v="1.46"/>
    <n v="0"/>
    <x v="2"/>
    <m/>
  </r>
  <r>
    <x v="28"/>
    <x v="54"/>
    <n v="33"/>
    <n v="0"/>
    <n v="33"/>
    <n v="0"/>
    <n v="0"/>
    <n v="0"/>
    <n v="1.52"/>
    <n v="0"/>
    <x v="2"/>
    <m/>
  </r>
  <r>
    <x v="28"/>
    <x v="55"/>
    <n v="34"/>
    <n v="0"/>
    <n v="34"/>
    <n v="0"/>
    <n v="0"/>
    <n v="0"/>
    <n v="1.58"/>
    <n v="0"/>
    <x v="2"/>
    <m/>
  </r>
  <r>
    <x v="28"/>
    <x v="56"/>
    <n v="36"/>
    <n v="0"/>
    <n v="36"/>
    <n v="0"/>
    <n v="0"/>
    <n v="0"/>
    <n v="1.64"/>
    <n v="0"/>
    <x v="2"/>
    <m/>
  </r>
  <r>
    <x v="28"/>
    <x v="57"/>
    <n v="39"/>
    <n v="0"/>
    <n v="39"/>
    <n v="0"/>
    <n v="0"/>
    <n v="0"/>
    <n v="1.73"/>
    <n v="0"/>
    <x v="2"/>
    <m/>
  </r>
  <r>
    <x v="28"/>
    <x v="58"/>
    <n v="41"/>
    <n v="0"/>
    <n v="41"/>
    <n v="0"/>
    <n v="0"/>
    <n v="0"/>
    <n v="1.65"/>
    <n v="0"/>
    <x v="2"/>
    <m/>
  </r>
  <r>
    <x v="28"/>
    <x v="59"/>
    <n v="44"/>
    <n v="0"/>
    <n v="44"/>
    <n v="0"/>
    <n v="0"/>
    <n v="0"/>
    <n v="1.69"/>
    <n v="0"/>
    <x v="2"/>
    <m/>
  </r>
  <r>
    <x v="28"/>
    <x v="60"/>
    <n v="45"/>
    <n v="0"/>
    <n v="45"/>
    <n v="0"/>
    <n v="0"/>
    <n v="0"/>
    <n v="1.71"/>
    <n v="0"/>
    <x v="2"/>
    <m/>
  </r>
  <r>
    <x v="28"/>
    <x v="61"/>
    <n v="47"/>
    <n v="0"/>
    <n v="47"/>
    <n v="0"/>
    <n v="0"/>
    <n v="0"/>
    <n v="1.72"/>
    <n v="0"/>
    <x v="2"/>
    <m/>
  </r>
  <r>
    <x v="28"/>
    <x v="62"/>
    <n v="48"/>
    <n v="0"/>
    <n v="48"/>
    <n v="0"/>
    <n v="0"/>
    <n v="0"/>
    <n v="1.71"/>
    <n v="0"/>
    <x v="2"/>
    <m/>
  </r>
  <r>
    <x v="28"/>
    <x v="63"/>
    <n v="48"/>
    <n v="0"/>
    <n v="48"/>
    <n v="0"/>
    <n v="0"/>
    <n v="0"/>
    <n v="1.67"/>
    <n v="0"/>
    <x v="2"/>
    <m/>
  </r>
  <r>
    <x v="28"/>
    <x v="64"/>
    <n v="48"/>
    <n v="0"/>
    <n v="48"/>
    <n v="0"/>
    <n v="0"/>
    <n v="0"/>
    <n v="1.64"/>
    <n v="0"/>
    <x v="2"/>
    <m/>
  </r>
  <r>
    <x v="28"/>
    <x v="65"/>
    <n v="49"/>
    <n v="0"/>
    <n v="49"/>
    <n v="0"/>
    <n v="0"/>
    <n v="0"/>
    <n v="1.64"/>
    <n v="0"/>
    <x v="2"/>
    <m/>
  </r>
  <r>
    <x v="29"/>
    <x v="102"/>
    <n v="0"/>
    <n v="0"/>
    <n v="0"/>
    <n v="0"/>
    <n v="0"/>
    <s v="."/>
    <s v="."/>
    <n v="0"/>
    <x v="0"/>
    <m/>
  </r>
  <r>
    <x v="29"/>
    <x v="103"/>
    <n v="0"/>
    <n v="0"/>
    <n v="0"/>
    <n v="0"/>
    <n v="0"/>
    <s v="."/>
    <s v="."/>
    <n v="0"/>
    <x v="0"/>
    <m/>
  </r>
  <r>
    <x v="29"/>
    <x v="104"/>
    <n v="0"/>
    <n v="0"/>
    <n v="0"/>
    <n v="0"/>
    <n v="0"/>
    <s v="."/>
    <s v="."/>
    <n v="0"/>
    <x v="0"/>
    <m/>
  </r>
  <r>
    <x v="29"/>
    <x v="66"/>
    <n v="1"/>
    <n v="0"/>
    <n v="0"/>
    <n v="1"/>
    <n v="0"/>
    <s v="."/>
    <s v="."/>
    <n v="0"/>
    <x v="0"/>
    <m/>
  </r>
  <r>
    <x v="29"/>
    <x v="67"/>
    <n v="12"/>
    <n v="0"/>
    <n v="0"/>
    <n v="12"/>
    <n v="0"/>
    <s v="."/>
    <s v="."/>
    <n v="0"/>
    <x v="0"/>
    <m/>
  </r>
  <r>
    <x v="29"/>
    <x v="68"/>
    <n v="7"/>
    <n v="0"/>
    <n v="0"/>
    <n v="7"/>
    <n v="0"/>
    <s v="."/>
    <s v="."/>
    <n v="0"/>
    <x v="0"/>
    <m/>
  </r>
  <r>
    <x v="29"/>
    <x v="69"/>
    <n v="21"/>
    <n v="0"/>
    <n v="6"/>
    <n v="15"/>
    <n v="0"/>
    <s v="."/>
    <s v="."/>
    <n v="0"/>
    <x v="0"/>
    <m/>
  </r>
  <r>
    <x v="29"/>
    <x v="70"/>
    <n v="56"/>
    <n v="0"/>
    <n v="12"/>
    <n v="44"/>
    <n v="0"/>
    <s v="."/>
    <s v="."/>
    <n v="0"/>
    <x v="0"/>
    <m/>
  </r>
  <r>
    <x v="29"/>
    <x v="71"/>
    <n v="59"/>
    <n v="0"/>
    <n v="9"/>
    <n v="50"/>
    <n v="0"/>
    <s v="."/>
    <s v="."/>
    <n v="0"/>
    <x v="0"/>
    <m/>
  </r>
  <r>
    <x v="29"/>
    <x v="72"/>
    <n v="717"/>
    <n v="0"/>
    <n v="654"/>
    <n v="63"/>
    <n v="0"/>
    <s v="."/>
    <s v="."/>
    <n v="0"/>
    <x v="0"/>
    <m/>
  </r>
  <r>
    <x v="29"/>
    <x v="73"/>
    <n v="808"/>
    <n v="0"/>
    <n v="728"/>
    <n v="81"/>
    <n v="0"/>
    <s v="."/>
    <s v="."/>
    <n v="0"/>
    <x v="0"/>
    <m/>
  </r>
  <r>
    <x v="29"/>
    <x v="74"/>
    <n v="537"/>
    <n v="0"/>
    <n v="520"/>
    <n v="17"/>
    <n v="0"/>
    <s v="."/>
    <s v="."/>
    <n v="0"/>
    <x v="0"/>
    <m/>
  </r>
  <r>
    <x v="29"/>
    <x v="75"/>
    <n v="340"/>
    <n v="0"/>
    <n v="340"/>
    <n v="0"/>
    <n v="0"/>
    <s v="."/>
    <s v="."/>
    <n v="0"/>
    <x v="0"/>
    <m/>
  </r>
  <r>
    <x v="29"/>
    <x v="76"/>
    <n v="511"/>
    <n v="0"/>
    <n v="511"/>
    <n v="0"/>
    <n v="0"/>
    <s v="."/>
    <s v="."/>
    <n v="0"/>
    <x v="0"/>
    <m/>
  </r>
  <r>
    <x v="29"/>
    <x v="77"/>
    <n v="681"/>
    <n v="0"/>
    <n v="681"/>
    <n v="0"/>
    <n v="0"/>
    <s v="."/>
    <s v="."/>
    <n v="0"/>
    <x v="0"/>
    <m/>
  </r>
  <r>
    <x v="29"/>
    <x v="78"/>
    <n v="251"/>
    <n v="0"/>
    <n v="251"/>
    <n v="0"/>
    <n v="0"/>
    <s v="."/>
    <s v="."/>
    <n v="0"/>
    <x v="0"/>
    <m/>
  </r>
  <r>
    <x v="29"/>
    <x v="79"/>
    <n v="258"/>
    <n v="0"/>
    <n v="243"/>
    <n v="15"/>
    <n v="0"/>
    <s v="."/>
    <s v="."/>
    <n v="0"/>
    <x v="0"/>
    <m/>
  </r>
  <r>
    <x v="29"/>
    <x v="80"/>
    <n v="1461"/>
    <n v="0"/>
    <n v="1447"/>
    <n v="14"/>
    <n v="0"/>
    <s v="."/>
    <s v="."/>
    <n v="0"/>
    <x v="0"/>
    <m/>
  </r>
  <r>
    <x v="29"/>
    <x v="81"/>
    <n v="22"/>
    <n v="0"/>
    <n v="3"/>
    <n v="20"/>
    <n v="0"/>
    <s v="."/>
    <s v="."/>
    <n v="0"/>
    <x v="0"/>
    <m/>
  </r>
  <r>
    <x v="29"/>
    <x v="0"/>
    <n v="3130"/>
    <n v="0"/>
    <n v="2810"/>
    <n v="320"/>
    <n v="0"/>
    <s v="."/>
    <s v="."/>
    <n v="0"/>
    <x v="0"/>
    <m/>
  </r>
  <r>
    <x v="29"/>
    <x v="1"/>
    <n v="113"/>
    <n v="0"/>
    <n v="42"/>
    <n v="71"/>
    <n v="0"/>
    <n v="0"/>
    <n v="2.35"/>
    <n v="0"/>
    <x v="0"/>
    <m/>
  </r>
  <r>
    <x v="29"/>
    <x v="2"/>
    <n v="82"/>
    <n v="0"/>
    <n v="9"/>
    <n v="73"/>
    <n v="0"/>
    <n v="0"/>
    <n v="1.6"/>
    <n v="0"/>
    <x v="0"/>
    <m/>
  </r>
  <r>
    <x v="29"/>
    <x v="3"/>
    <n v="88"/>
    <n v="0"/>
    <n v="14"/>
    <n v="74"/>
    <n v="0"/>
    <n v="0"/>
    <n v="1.63"/>
    <n v="0"/>
    <x v="0"/>
    <m/>
  </r>
  <r>
    <x v="29"/>
    <x v="4"/>
    <n v="94"/>
    <n v="0"/>
    <n v="21"/>
    <n v="73"/>
    <n v="0"/>
    <n v="0"/>
    <n v="1.65"/>
    <n v="0"/>
    <x v="0"/>
    <m/>
  </r>
  <r>
    <x v="29"/>
    <x v="5"/>
    <n v="98"/>
    <n v="0"/>
    <n v="23"/>
    <n v="74"/>
    <n v="0"/>
    <n v="0"/>
    <n v="1.63"/>
    <n v="0"/>
    <x v="0"/>
    <m/>
  </r>
  <r>
    <x v="29"/>
    <x v="6"/>
    <n v="82"/>
    <n v="0"/>
    <n v="9"/>
    <n v="73"/>
    <n v="0"/>
    <n v="0"/>
    <n v="1.3"/>
    <n v="0"/>
    <x v="0"/>
    <m/>
  </r>
  <r>
    <x v="29"/>
    <x v="7"/>
    <n v="81"/>
    <n v="0"/>
    <n v="8"/>
    <n v="74"/>
    <n v="0"/>
    <n v="0"/>
    <n v="1.23"/>
    <n v="0"/>
    <x v="0"/>
    <m/>
  </r>
  <r>
    <x v="29"/>
    <x v="8"/>
    <n v="80"/>
    <n v="0"/>
    <n v="8"/>
    <n v="72"/>
    <n v="0"/>
    <n v="0"/>
    <n v="1.1599999999999999"/>
    <n v="0"/>
    <x v="0"/>
    <m/>
  </r>
  <r>
    <x v="29"/>
    <x v="9"/>
    <n v="87"/>
    <n v="0"/>
    <n v="6"/>
    <n v="82"/>
    <n v="0"/>
    <n v="0"/>
    <n v="1.2"/>
    <n v="0"/>
    <x v="0"/>
    <m/>
  </r>
  <r>
    <x v="29"/>
    <x v="10"/>
    <n v="89"/>
    <n v="0"/>
    <n v="8"/>
    <n v="82"/>
    <n v="0"/>
    <n v="0"/>
    <n v="1.17"/>
    <n v="0"/>
    <x v="1"/>
    <m/>
  </r>
  <r>
    <x v="29"/>
    <x v="11"/>
    <n v="91"/>
    <n v="0"/>
    <n v="8"/>
    <n v="83"/>
    <n v="0"/>
    <n v="0"/>
    <n v="1.1399999999999999"/>
    <n v="0"/>
    <x v="1"/>
    <m/>
  </r>
  <r>
    <x v="29"/>
    <x v="12"/>
    <n v="83"/>
    <n v="0"/>
    <n v="8"/>
    <n v="75"/>
    <n v="0"/>
    <n v="0"/>
    <n v="1"/>
    <n v="0"/>
    <x v="1"/>
    <m/>
  </r>
  <r>
    <x v="29"/>
    <x v="13"/>
    <n v="101"/>
    <n v="0"/>
    <n v="20"/>
    <n v="80"/>
    <n v="0"/>
    <n v="0"/>
    <n v="1.1499999999999999"/>
    <n v="0"/>
    <x v="1"/>
    <m/>
  </r>
  <r>
    <x v="29"/>
    <x v="14"/>
    <n v="97"/>
    <n v="0"/>
    <n v="15"/>
    <n v="82"/>
    <n v="0"/>
    <n v="0"/>
    <n v="1.06"/>
    <n v="0"/>
    <x v="1"/>
    <m/>
  </r>
  <r>
    <x v="29"/>
    <x v="15"/>
    <n v="93"/>
    <n v="0"/>
    <n v="20"/>
    <n v="73"/>
    <n v="0"/>
    <n v="0"/>
    <n v="0.98"/>
    <n v="0"/>
    <x v="1"/>
    <m/>
  </r>
  <r>
    <x v="29"/>
    <x v="16"/>
    <n v="91"/>
    <n v="0"/>
    <n v="3"/>
    <n v="89"/>
    <n v="0"/>
    <n v="0"/>
    <n v="0.92"/>
    <n v="0"/>
    <x v="1"/>
    <m/>
  </r>
  <r>
    <x v="29"/>
    <x v="17"/>
    <n v="134"/>
    <n v="0"/>
    <n v="55"/>
    <n v="79"/>
    <n v="0"/>
    <n v="0"/>
    <n v="1.29"/>
    <n v="0"/>
    <x v="1"/>
    <m/>
  </r>
  <r>
    <x v="29"/>
    <x v="18"/>
    <n v="120"/>
    <n v="0"/>
    <n v="39"/>
    <n v="80"/>
    <n v="0"/>
    <n v="0"/>
    <n v="1.1000000000000001"/>
    <n v="0"/>
    <x v="1"/>
    <m/>
  </r>
  <r>
    <x v="29"/>
    <x v="19"/>
    <n v="117"/>
    <n v="0"/>
    <n v="39"/>
    <n v="78"/>
    <n v="0"/>
    <n v="0"/>
    <n v="1.02"/>
    <n v="0"/>
    <x v="1"/>
    <m/>
  </r>
  <r>
    <x v="29"/>
    <x v="20"/>
    <n v="133"/>
    <n v="0"/>
    <n v="45"/>
    <n v="88"/>
    <n v="0"/>
    <n v="0"/>
    <n v="1.1100000000000001"/>
    <n v="0"/>
    <x v="1"/>
    <m/>
  </r>
  <r>
    <x v="29"/>
    <x v="21"/>
    <n v="2239"/>
    <n v="0"/>
    <n v="52"/>
    <n v="106"/>
    <n v="0"/>
    <n v="2081"/>
    <n v="17.899999999999999"/>
    <n v="0"/>
    <x v="1"/>
    <m/>
  </r>
  <r>
    <x v="29"/>
    <x v="22"/>
    <n v="2050"/>
    <n v="0"/>
    <n v="71"/>
    <n v="99"/>
    <n v="0"/>
    <n v="1880"/>
    <n v="15.65"/>
    <n v="0"/>
    <x v="1"/>
    <m/>
  </r>
  <r>
    <x v="29"/>
    <x v="23"/>
    <n v="2580"/>
    <n v="0"/>
    <n v="60"/>
    <n v="201"/>
    <n v="0"/>
    <n v="2319"/>
    <n v="18.809999999999999"/>
    <n v="0"/>
    <x v="1"/>
    <m/>
  </r>
  <r>
    <x v="29"/>
    <x v="24"/>
    <n v="2722"/>
    <n v="0"/>
    <n v="68"/>
    <n v="235"/>
    <n v="0"/>
    <n v="2420"/>
    <n v="18.96"/>
    <n v="0"/>
    <x v="1"/>
    <m/>
  </r>
  <r>
    <x v="29"/>
    <x v="25"/>
    <n v="2232"/>
    <n v="0"/>
    <n v="80"/>
    <n v="373"/>
    <n v="0"/>
    <n v="1780"/>
    <n v="14.88"/>
    <n v="0"/>
    <x v="1"/>
    <m/>
  </r>
  <r>
    <x v="29"/>
    <x v="26"/>
    <n v="1931"/>
    <n v="0"/>
    <n v="82"/>
    <n v="414"/>
    <n v="0"/>
    <n v="1435"/>
    <n v="12.33"/>
    <n v="0"/>
    <x v="1"/>
    <m/>
  </r>
  <r>
    <x v="29"/>
    <x v="27"/>
    <n v="1643"/>
    <n v="0"/>
    <n v="92"/>
    <n v="279"/>
    <n v="0"/>
    <n v="1271"/>
    <n v="10.07"/>
    <n v="0"/>
    <x v="1"/>
    <m/>
  </r>
  <r>
    <x v="29"/>
    <x v="28"/>
    <n v="1744"/>
    <n v="0"/>
    <n v="121"/>
    <n v="488"/>
    <n v="0"/>
    <n v="1134"/>
    <n v="10.27"/>
    <n v="0"/>
    <x v="1"/>
    <m/>
  </r>
  <r>
    <x v="29"/>
    <x v="29"/>
    <n v="2602"/>
    <n v="0"/>
    <n v="148"/>
    <n v="983"/>
    <n v="0"/>
    <n v="1471"/>
    <n v="14.74"/>
    <n v="0"/>
    <x v="1"/>
    <m/>
  </r>
  <r>
    <x v="29"/>
    <x v="30"/>
    <n v="2029"/>
    <n v="0"/>
    <n v="174"/>
    <n v="948"/>
    <n v="0"/>
    <n v="907"/>
    <n v="11.09"/>
    <n v="0"/>
    <x v="1"/>
    <m/>
  </r>
  <r>
    <x v="29"/>
    <x v="31"/>
    <n v="1877"/>
    <n v="1"/>
    <n v="184"/>
    <n v="792"/>
    <n v="0"/>
    <n v="900"/>
    <n v="9.91"/>
    <n v="0"/>
    <x v="1"/>
    <m/>
  </r>
  <r>
    <x v="29"/>
    <x v="32"/>
    <n v="401"/>
    <n v="0"/>
    <n v="-161"/>
    <n v="323"/>
    <n v="0"/>
    <n v="239"/>
    <n v="2.0499999999999998"/>
    <n v="0"/>
    <x v="1"/>
    <m/>
  </r>
  <r>
    <x v="29"/>
    <x v="33"/>
    <n v="571"/>
    <n v="0"/>
    <n v="-156"/>
    <n v="321"/>
    <n v="0"/>
    <n v="405"/>
    <n v="2.84"/>
    <n v="0"/>
    <x v="1"/>
    <m/>
  </r>
  <r>
    <x v="29"/>
    <x v="34"/>
    <n v="738"/>
    <n v="0"/>
    <n v="-8"/>
    <n v="358"/>
    <n v="0"/>
    <n v="388"/>
    <n v="3.57"/>
    <n v="0"/>
    <x v="1"/>
    <m/>
  </r>
  <r>
    <x v="29"/>
    <x v="35"/>
    <n v="523"/>
    <n v="0"/>
    <n v="179"/>
    <n v="299"/>
    <n v="0"/>
    <n v="44"/>
    <n v="2.4500000000000002"/>
    <n v="0"/>
    <x v="1"/>
    <m/>
  </r>
  <r>
    <x v="29"/>
    <x v="36"/>
    <n v="708"/>
    <n v="0"/>
    <n v="334"/>
    <n v="337"/>
    <n v="0"/>
    <n v="37"/>
    <n v="3.23"/>
    <n v="0"/>
    <x v="1"/>
    <m/>
  </r>
  <r>
    <x v="29"/>
    <x v="37"/>
    <n v="627"/>
    <n v="0"/>
    <n v="360"/>
    <n v="257"/>
    <n v="0"/>
    <n v="9"/>
    <n v="2.78"/>
    <n v="0"/>
    <x v="1"/>
    <m/>
  </r>
  <r>
    <x v="29"/>
    <x v="38"/>
    <n v="905"/>
    <n v="0"/>
    <n v="325"/>
    <n v="567"/>
    <n v="0"/>
    <n v="13"/>
    <n v="3.91"/>
    <n v="0"/>
    <x v="1"/>
    <m/>
  </r>
  <r>
    <x v="29"/>
    <x v="39"/>
    <n v="1559"/>
    <n v="0"/>
    <n v="437"/>
    <n v="1109"/>
    <n v="0"/>
    <n v="13"/>
    <n v="6.54"/>
    <n v="0"/>
    <x v="1"/>
    <m/>
  </r>
  <r>
    <x v="29"/>
    <x v="40"/>
    <n v="1731"/>
    <n v="0"/>
    <n v="430"/>
    <n v="1288"/>
    <n v="0"/>
    <n v="13"/>
    <n v="7.06"/>
    <n v="0"/>
    <x v="1"/>
    <m/>
  </r>
  <r>
    <x v="29"/>
    <x v="41"/>
    <n v="1689"/>
    <n v="0"/>
    <n v="420"/>
    <n v="1253"/>
    <n v="0"/>
    <n v="16"/>
    <n v="6.7"/>
    <n v="58"/>
    <x v="2"/>
    <m/>
  </r>
  <r>
    <x v="29"/>
    <x v="42"/>
    <n v="1448"/>
    <n v="0"/>
    <n v="447"/>
    <n v="673"/>
    <n v="0"/>
    <n v="328"/>
    <n v="5.58"/>
    <n v="74"/>
    <x v="2"/>
    <m/>
  </r>
  <r>
    <x v="29"/>
    <x v="43"/>
    <n v="1422"/>
    <n v="0"/>
    <n v="344"/>
    <n v="765"/>
    <n v="0"/>
    <n v="312"/>
    <n v="5.33"/>
    <n v="85"/>
    <x v="2"/>
    <m/>
  </r>
  <r>
    <x v="29"/>
    <x v="44"/>
    <n v="1355"/>
    <n v="0"/>
    <n v="438"/>
    <n v="756"/>
    <n v="0"/>
    <n v="161"/>
    <n v="4.9400000000000004"/>
    <n v="87"/>
    <x v="2"/>
    <m/>
  </r>
  <r>
    <x v="29"/>
    <x v="45"/>
    <n v="1280"/>
    <n v="0"/>
    <n v="369"/>
    <n v="717"/>
    <n v="0"/>
    <n v="194"/>
    <n v="4.54"/>
    <n v="114"/>
    <x v="2"/>
    <m/>
  </r>
  <r>
    <x v="29"/>
    <x v="46"/>
    <n v="1306"/>
    <n v="0"/>
    <n v="297"/>
    <n v="746"/>
    <n v="0"/>
    <n v="262"/>
    <n v="4.51"/>
    <n v="117"/>
    <x v="2"/>
    <m/>
  </r>
  <r>
    <x v="29"/>
    <x v="47"/>
    <n v="1328"/>
    <n v="0"/>
    <n v="326"/>
    <n v="771"/>
    <n v="34"/>
    <n v="198"/>
    <n v="4.47"/>
    <n v="118"/>
    <x v="2"/>
    <m/>
  </r>
  <r>
    <x v="29"/>
    <x v="48"/>
    <n v="1380"/>
    <n v="0"/>
    <n v="349"/>
    <n v="800"/>
    <n v="34"/>
    <n v="197"/>
    <n v="4.53"/>
    <n v="126"/>
    <x v="2"/>
    <m/>
  </r>
  <r>
    <x v="29"/>
    <x v="49"/>
    <n v="1437"/>
    <n v="0"/>
    <n v="388"/>
    <n v="832"/>
    <n v="29"/>
    <n v="188"/>
    <n v="4.5999999999999996"/>
    <n v="115"/>
    <x v="2"/>
    <m/>
  </r>
  <r>
    <x v="29"/>
    <x v="50"/>
    <n v="1066"/>
    <n v="0"/>
    <n v="422"/>
    <n v="455"/>
    <n v="28"/>
    <n v="161"/>
    <n v="3.33"/>
    <n v="103"/>
    <x v="2"/>
    <m/>
  </r>
  <r>
    <x v="29"/>
    <x v="51"/>
    <n v="1285"/>
    <n v="0"/>
    <n v="229"/>
    <n v="831"/>
    <n v="32"/>
    <n v="193"/>
    <n v="3.93"/>
    <n v="118"/>
    <x v="2"/>
    <m/>
  </r>
  <r>
    <x v="29"/>
    <x v="52"/>
    <n v="1229"/>
    <n v="0"/>
    <n v="246"/>
    <n v="793"/>
    <n v="31"/>
    <n v="159"/>
    <n v="3.68"/>
    <n v="124"/>
    <x v="2"/>
    <m/>
  </r>
  <r>
    <x v="29"/>
    <x v="53"/>
    <n v="1194"/>
    <n v="0"/>
    <n v="196"/>
    <n v="778"/>
    <n v="33"/>
    <n v="187"/>
    <n v="3.49"/>
    <n v="129"/>
    <x v="2"/>
    <m/>
  </r>
  <r>
    <x v="29"/>
    <x v="54"/>
    <n v="1252"/>
    <n v="0"/>
    <n v="229"/>
    <n v="792"/>
    <n v="32"/>
    <n v="200"/>
    <n v="3.59"/>
    <n v="133"/>
    <x v="2"/>
    <m/>
  </r>
  <r>
    <x v="29"/>
    <x v="55"/>
    <n v="1363"/>
    <n v="0"/>
    <n v="275"/>
    <n v="885"/>
    <n v="33"/>
    <n v="170"/>
    <n v="3.83"/>
    <n v="143"/>
    <x v="2"/>
    <m/>
  </r>
  <r>
    <x v="29"/>
    <x v="56"/>
    <n v="1365"/>
    <n v="0"/>
    <n v="289"/>
    <n v="896"/>
    <n v="36"/>
    <n v="144"/>
    <n v="3.76"/>
    <n v="141"/>
    <x v="2"/>
    <m/>
  </r>
  <r>
    <x v="29"/>
    <x v="57"/>
    <n v="1326"/>
    <n v="0"/>
    <n v="265"/>
    <n v="884"/>
    <n v="33"/>
    <n v="144"/>
    <n v="3.58"/>
    <n v="153"/>
    <x v="2"/>
    <m/>
  </r>
  <r>
    <x v="29"/>
    <x v="58"/>
    <n v="2295"/>
    <n v="0"/>
    <n v="504"/>
    <n v="1621"/>
    <n v="27"/>
    <n v="143"/>
    <n v="6.02"/>
    <n v="149"/>
    <x v="2"/>
    <m/>
  </r>
  <r>
    <x v="29"/>
    <x v="59"/>
    <n v="2487"/>
    <n v="0"/>
    <n v="561"/>
    <n v="1772"/>
    <n v="33"/>
    <n v="121"/>
    <n v="6.41"/>
    <n v="154"/>
    <x v="2"/>
    <m/>
  </r>
  <r>
    <x v="29"/>
    <x v="60"/>
    <n v="2144"/>
    <n v="0"/>
    <n v="479"/>
    <n v="1528"/>
    <n v="30"/>
    <n v="108"/>
    <n v="5.54"/>
    <n v="144"/>
    <x v="2"/>
    <m/>
  </r>
  <r>
    <x v="29"/>
    <x v="61"/>
    <n v="2237"/>
    <n v="0"/>
    <n v="434"/>
    <n v="1672"/>
    <n v="37"/>
    <n v="94"/>
    <n v="5.69"/>
    <n v="167"/>
    <x v="2"/>
    <m/>
  </r>
  <r>
    <x v="29"/>
    <x v="62"/>
    <n v="2644"/>
    <n v="0"/>
    <n v="534"/>
    <n v="1989"/>
    <n v="39"/>
    <n v="82"/>
    <n v="6.62"/>
    <n v="175"/>
    <x v="2"/>
    <m/>
  </r>
  <r>
    <x v="29"/>
    <x v="63"/>
    <n v="2636"/>
    <n v="0"/>
    <n v="564"/>
    <n v="1942"/>
    <n v="45"/>
    <n v="86"/>
    <n v="6.5"/>
    <n v="125"/>
    <x v="2"/>
    <m/>
  </r>
  <r>
    <x v="29"/>
    <x v="64"/>
    <n v="2128"/>
    <n v="0"/>
    <n v="452"/>
    <n v="1535"/>
    <n v="46"/>
    <n v="95"/>
    <n v="5.17"/>
    <n v="139"/>
    <x v="2"/>
    <m/>
  </r>
  <r>
    <x v="29"/>
    <x v="65"/>
    <n v="2484"/>
    <n v="0"/>
    <n v="461"/>
    <n v="1848"/>
    <n v="48"/>
    <n v="127"/>
    <n v="5.95"/>
    <n v="122"/>
    <x v="2"/>
    <m/>
  </r>
  <r>
    <x v="30"/>
    <x v="156"/>
    <n v="0"/>
    <n v="0"/>
    <n v="0"/>
    <n v="0"/>
    <n v="0"/>
    <s v="."/>
    <s v="."/>
    <n v="0"/>
    <x v="0"/>
    <m/>
  </r>
  <r>
    <x v="30"/>
    <x v="157"/>
    <n v="0"/>
    <n v="0"/>
    <n v="0"/>
    <n v="0"/>
    <n v="0"/>
    <s v="."/>
    <s v="."/>
    <n v="0"/>
    <x v="0"/>
    <m/>
  </r>
  <r>
    <x v="30"/>
    <x v="158"/>
    <n v="1"/>
    <n v="1"/>
    <n v="0"/>
    <n v="0"/>
    <n v="0"/>
    <s v="."/>
    <s v="."/>
    <n v="0"/>
    <x v="0"/>
    <m/>
  </r>
  <r>
    <x v="30"/>
    <x v="159"/>
    <n v="1"/>
    <n v="1"/>
    <n v="0"/>
    <n v="0"/>
    <n v="0"/>
    <s v="."/>
    <s v="."/>
    <n v="0"/>
    <x v="0"/>
    <m/>
  </r>
  <r>
    <x v="30"/>
    <x v="160"/>
    <n v="2"/>
    <n v="2"/>
    <n v="0"/>
    <n v="0"/>
    <n v="0"/>
    <s v="."/>
    <s v="."/>
    <n v="0"/>
    <x v="0"/>
    <m/>
  </r>
  <r>
    <x v="30"/>
    <x v="161"/>
    <n v="3"/>
    <n v="3"/>
    <n v="0"/>
    <n v="0"/>
    <n v="0"/>
    <s v="."/>
    <s v="."/>
    <n v="0"/>
    <x v="0"/>
    <m/>
  </r>
  <r>
    <x v="30"/>
    <x v="162"/>
    <n v="2"/>
    <n v="2"/>
    <n v="0"/>
    <n v="0"/>
    <n v="0"/>
    <s v="."/>
    <s v="."/>
    <n v="0"/>
    <x v="0"/>
    <m/>
  </r>
  <r>
    <x v="30"/>
    <x v="163"/>
    <n v="2"/>
    <n v="2"/>
    <n v="0"/>
    <n v="0"/>
    <n v="0"/>
    <s v="."/>
    <s v="."/>
    <n v="0"/>
    <x v="0"/>
    <m/>
  </r>
  <r>
    <x v="30"/>
    <x v="105"/>
    <n v="3"/>
    <n v="3"/>
    <n v="0"/>
    <n v="0"/>
    <n v="0"/>
    <s v="."/>
    <s v="."/>
    <n v="0"/>
    <x v="0"/>
    <m/>
  </r>
  <r>
    <x v="30"/>
    <x v="106"/>
    <n v="5"/>
    <n v="5"/>
    <n v="0"/>
    <n v="0"/>
    <n v="0"/>
    <s v="."/>
    <s v="."/>
    <n v="0"/>
    <x v="0"/>
    <m/>
  </r>
  <r>
    <x v="30"/>
    <x v="107"/>
    <n v="7"/>
    <n v="7"/>
    <n v="0"/>
    <n v="0"/>
    <n v="0"/>
    <s v="."/>
    <s v="."/>
    <n v="0"/>
    <x v="0"/>
    <m/>
  </r>
  <r>
    <x v="30"/>
    <x v="108"/>
    <n v="9"/>
    <n v="9"/>
    <n v="0"/>
    <n v="0"/>
    <n v="0"/>
    <s v="."/>
    <s v="."/>
    <n v="0"/>
    <x v="0"/>
    <m/>
  </r>
  <r>
    <x v="30"/>
    <x v="109"/>
    <n v="11"/>
    <n v="11"/>
    <n v="0"/>
    <n v="0"/>
    <n v="0"/>
    <s v="."/>
    <s v="."/>
    <n v="0"/>
    <x v="0"/>
    <m/>
  </r>
  <r>
    <x v="30"/>
    <x v="110"/>
    <n v="13"/>
    <n v="13"/>
    <n v="0"/>
    <n v="0"/>
    <n v="0"/>
    <s v="."/>
    <s v="."/>
    <n v="0"/>
    <x v="0"/>
    <m/>
  </r>
  <r>
    <x v="30"/>
    <x v="111"/>
    <n v="17"/>
    <n v="17"/>
    <n v="0"/>
    <n v="0"/>
    <n v="0"/>
    <s v="."/>
    <s v="."/>
    <n v="0"/>
    <x v="0"/>
    <m/>
  </r>
  <r>
    <x v="30"/>
    <x v="112"/>
    <n v="22"/>
    <n v="22"/>
    <n v="0"/>
    <n v="0"/>
    <n v="0"/>
    <s v="."/>
    <s v="."/>
    <n v="0"/>
    <x v="0"/>
    <m/>
  </r>
  <r>
    <x v="30"/>
    <x v="113"/>
    <n v="23"/>
    <n v="23"/>
    <n v="0"/>
    <n v="0"/>
    <n v="0"/>
    <s v="."/>
    <s v="."/>
    <n v="0"/>
    <x v="0"/>
    <m/>
  </r>
  <r>
    <x v="30"/>
    <x v="114"/>
    <n v="29"/>
    <n v="29"/>
    <n v="0"/>
    <n v="0"/>
    <n v="0"/>
    <s v="."/>
    <s v="."/>
    <n v="0"/>
    <x v="0"/>
    <m/>
  </r>
  <r>
    <x v="30"/>
    <x v="115"/>
    <n v="30"/>
    <n v="30"/>
    <n v="0"/>
    <n v="0"/>
    <n v="0"/>
    <s v="."/>
    <s v="."/>
    <n v="0"/>
    <x v="0"/>
    <m/>
  </r>
  <r>
    <x v="30"/>
    <x v="116"/>
    <n v="40"/>
    <n v="40"/>
    <n v="0"/>
    <n v="0"/>
    <n v="0"/>
    <s v="."/>
    <s v="."/>
    <n v="0"/>
    <x v="0"/>
    <m/>
  </r>
  <r>
    <x v="30"/>
    <x v="117"/>
    <n v="40"/>
    <n v="40"/>
    <n v="0"/>
    <n v="0"/>
    <n v="0"/>
    <s v="."/>
    <s v="."/>
    <n v="0"/>
    <x v="0"/>
    <m/>
  </r>
  <r>
    <x v="30"/>
    <x v="82"/>
    <n v="59"/>
    <n v="59"/>
    <n v="0"/>
    <n v="0"/>
    <n v="0"/>
    <s v="."/>
    <s v="."/>
    <n v="0"/>
    <x v="0"/>
    <m/>
  </r>
  <r>
    <x v="30"/>
    <x v="83"/>
    <n v="74"/>
    <n v="74"/>
    <n v="0"/>
    <n v="0"/>
    <n v="0"/>
    <s v="."/>
    <s v="."/>
    <n v="0"/>
    <x v="0"/>
    <m/>
  </r>
  <r>
    <x v="30"/>
    <x v="84"/>
    <n v="65"/>
    <n v="65"/>
    <n v="0"/>
    <n v="0"/>
    <n v="0"/>
    <s v="."/>
    <s v="."/>
    <n v="0"/>
    <x v="0"/>
    <m/>
  </r>
  <r>
    <x v="30"/>
    <x v="85"/>
    <n v="64"/>
    <n v="64"/>
    <n v="0"/>
    <n v="0"/>
    <n v="0"/>
    <s v="."/>
    <s v="."/>
    <n v="0"/>
    <x v="0"/>
    <m/>
  </r>
  <r>
    <x v="30"/>
    <x v="86"/>
    <n v="82"/>
    <n v="82"/>
    <n v="0"/>
    <n v="0"/>
    <n v="0"/>
    <s v="."/>
    <s v="."/>
    <n v="0"/>
    <x v="0"/>
    <m/>
  </r>
  <r>
    <x v="30"/>
    <x v="87"/>
    <n v="98"/>
    <n v="98"/>
    <n v="0"/>
    <n v="0"/>
    <n v="0"/>
    <s v="."/>
    <s v="."/>
    <n v="0"/>
    <x v="0"/>
    <m/>
  </r>
  <r>
    <x v="30"/>
    <x v="118"/>
    <n v="86"/>
    <n v="86"/>
    <n v="0"/>
    <n v="0"/>
    <n v="0"/>
    <s v="."/>
    <s v="."/>
    <n v="0"/>
    <x v="0"/>
    <m/>
  </r>
  <r>
    <x v="30"/>
    <x v="119"/>
    <n v="124"/>
    <n v="124"/>
    <n v="0"/>
    <n v="0"/>
    <n v="0"/>
    <s v="."/>
    <s v="."/>
    <n v="0"/>
    <x v="0"/>
    <m/>
  </r>
  <r>
    <x v="30"/>
    <x v="120"/>
    <n v="163"/>
    <n v="163"/>
    <n v="0"/>
    <n v="0"/>
    <n v="0"/>
    <s v="."/>
    <s v="."/>
    <n v="0"/>
    <x v="0"/>
    <m/>
  </r>
  <r>
    <x v="30"/>
    <x v="121"/>
    <n v="165"/>
    <n v="165"/>
    <n v="0"/>
    <n v="0"/>
    <n v="0"/>
    <s v="."/>
    <s v="."/>
    <n v="0"/>
    <x v="0"/>
    <m/>
  </r>
  <r>
    <x v="30"/>
    <x v="122"/>
    <n v="173"/>
    <n v="173"/>
    <n v="0"/>
    <n v="0"/>
    <n v="0"/>
    <s v="."/>
    <s v="."/>
    <n v="0"/>
    <x v="0"/>
    <m/>
  </r>
  <r>
    <x v="30"/>
    <x v="123"/>
    <n v="245"/>
    <n v="245"/>
    <n v="0"/>
    <n v="0"/>
    <n v="0"/>
    <s v="."/>
    <s v="."/>
    <n v="0"/>
    <x v="0"/>
    <m/>
  </r>
  <r>
    <x v="30"/>
    <x v="124"/>
    <n v="245"/>
    <n v="245"/>
    <n v="0"/>
    <n v="0"/>
    <n v="0"/>
    <s v="."/>
    <s v="."/>
    <n v="0"/>
    <x v="0"/>
    <m/>
  </r>
  <r>
    <x v="30"/>
    <x v="125"/>
    <n v="215"/>
    <n v="215"/>
    <n v="0"/>
    <n v="0"/>
    <n v="0"/>
    <s v="."/>
    <s v="."/>
    <n v="0"/>
    <x v="0"/>
    <m/>
  </r>
  <r>
    <x v="30"/>
    <x v="126"/>
    <n v="323"/>
    <n v="323"/>
    <n v="0"/>
    <n v="0"/>
    <n v="0"/>
    <s v="."/>
    <s v="."/>
    <n v="0"/>
    <x v="0"/>
    <m/>
  </r>
  <r>
    <x v="30"/>
    <x v="127"/>
    <n v="208"/>
    <n v="208"/>
    <n v="0"/>
    <n v="0"/>
    <n v="0"/>
    <s v="."/>
    <s v="."/>
    <n v="0"/>
    <x v="0"/>
    <m/>
  </r>
  <r>
    <x v="30"/>
    <x v="88"/>
    <n v="252"/>
    <n v="252"/>
    <n v="0"/>
    <n v="0"/>
    <n v="0"/>
    <s v="."/>
    <s v="."/>
    <n v="0"/>
    <x v="0"/>
    <m/>
  </r>
  <r>
    <x v="30"/>
    <x v="89"/>
    <n v="311"/>
    <n v="311"/>
    <n v="0"/>
    <n v="0"/>
    <n v="0"/>
    <s v="."/>
    <s v="."/>
    <n v="0"/>
    <x v="0"/>
    <m/>
  </r>
  <r>
    <x v="30"/>
    <x v="90"/>
    <n v="388"/>
    <n v="388"/>
    <n v="0"/>
    <n v="0"/>
    <n v="0"/>
    <s v="."/>
    <s v="."/>
    <n v="0"/>
    <x v="0"/>
    <m/>
  </r>
  <r>
    <x v="30"/>
    <x v="91"/>
    <n v="228"/>
    <n v="228"/>
    <n v="0"/>
    <n v="0"/>
    <n v="0"/>
    <s v="."/>
    <s v="."/>
    <n v="0"/>
    <x v="0"/>
    <m/>
  </r>
  <r>
    <x v="30"/>
    <x v="92"/>
    <n v="300"/>
    <n v="300"/>
    <n v="0"/>
    <n v="0"/>
    <n v="0"/>
    <s v="."/>
    <s v="."/>
    <n v="0"/>
    <x v="0"/>
    <m/>
  </r>
  <r>
    <x v="30"/>
    <x v="93"/>
    <n v="373"/>
    <n v="373"/>
    <n v="0"/>
    <n v="0"/>
    <n v="0"/>
    <s v="."/>
    <s v="."/>
    <n v="0"/>
    <x v="0"/>
    <m/>
  </r>
  <r>
    <x v="30"/>
    <x v="94"/>
    <n v="412"/>
    <n v="412"/>
    <n v="0"/>
    <n v="0"/>
    <n v="0"/>
    <s v="."/>
    <s v="."/>
    <n v="0"/>
    <x v="0"/>
    <m/>
  </r>
  <r>
    <x v="30"/>
    <x v="95"/>
    <n v="438"/>
    <n v="438"/>
    <n v="0"/>
    <n v="0"/>
    <n v="0"/>
    <s v="."/>
    <s v="."/>
    <n v="0"/>
    <x v="0"/>
    <m/>
  </r>
  <r>
    <x v="30"/>
    <x v="96"/>
    <n v="503"/>
    <n v="503"/>
    <n v="0"/>
    <n v="0"/>
    <n v="0"/>
    <s v="."/>
    <s v="."/>
    <n v="0"/>
    <x v="0"/>
    <m/>
  </r>
  <r>
    <x v="30"/>
    <x v="97"/>
    <n v="494"/>
    <n v="494"/>
    <n v="0"/>
    <n v="0"/>
    <n v="0"/>
    <s v="."/>
    <s v="."/>
    <n v="0"/>
    <x v="0"/>
    <m/>
  </r>
  <r>
    <x v="30"/>
    <x v="98"/>
    <n v="486"/>
    <n v="486"/>
    <n v="0"/>
    <n v="0"/>
    <n v="0"/>
    <s v="."/>
    <s v="."/>
    <n v="0"/>
    <x v="0"/>
    <m/>
  </r>
  <r>
    <x v="30"/>
    <x v="99"/>
    <n v="496"/>
    <n v="496"/>
    <n v="0"/>
    <n v="0"/>
    <n v="0"/>
    <s v="."/>
    <s v="."/>
    <n v="0"/>
    <x v="0"/>
    <m/>
  </r>
  <r>
    <x v="30"/>
    <x v="100"/>
    <n v="584"/>
    <n v="569"/>
    <n v="0"/>
    <n v="0"/>
    <n v="15"/>
    <s v="."/>
    <s v="."/>
    <n v="0"/>
    <x v="0"/>
    <m/>
  </r>
  <r>
    <x v="30"/>
    <x v="101"/>
    <n v="678"/>
    <n v="657"/>
    <n v="0"/>
    <n v="0"/>
    <n v="21"/>
    <s v="."/>
    <s v="."/>
    <n v="0"/>
    <x v="0"/>
    <m/>
  </r>
  <r>
    <x v="30"/>
    <x v="102"/>
    <n v="656"/>
    <n v="632"/>
    <n v="0"/>
    <n v="0"/>
    <n v="24"/>
    <s v="."/>
    <s v="."/>
    <n v="0"/>
    <x v="0"/>
    <m/>
  </r>
  <r>
    <x v="30"/>
    <x v="103"/>
    <n v="621"/>
    <n v="607"/>
    <n v="0"/>
    <n v="0"/>
    <n v="14"/>
    <s v="."/>
    <s v="."/>
    <n v="0"/>
    <x v="0"/>
    <m/>
  </r>
  <r>
    <x v="30"/>
    <x v="104"/>
    <n v="720"/>
    <n v="701"/>
    <n v="0"/>
    <n v="0"/>
    <n v="19"/>
    <s v="."/>
    <s v="."/>
    <n v="0"/>
    <x v="0"/>
    <m/>
  </r>
  <r>
    <x v="30"/>
    <x v="66"/>
    <n v="641"/>
    <n v="624"/>
    <n v="0"/>
    <n v="0"/>
    <n v="16"/>
    <s v="."/>
    <s v="."/>
    <n v="0"/>
    <x v="0"/>
    <m/>
  </r>
  <r>
    <x v="30"/>
    <x v="67"/>
    <n v="666"/>
    <n v="651"/>
    <n v="0"/>
    <n v="0"/>
    <n v="16"/>
    <s v="."/>
    <s v="."/>
    <n v="0"/>
    <x v="0"/>
    <m/>
  </r>
  <r>
    <x v="30"/>
    <x v="68"/>
    <n v="675"/>
    <n v="661"/>
    <n v="0"/>
    <n v="0"/>
    <n v="14"/>
    <s v="."/>
    <s v="."/>
    <n v="0"/>
    <x v="0"/>
    <m/>
  </r>
  <r>
    <x v="30"/>
    <x v="69"/>
    <n v="686"/>
    <n v="671"/>
    <n v="0"/>
    <n v="0"/>
    <n v="15"/>
    <s v="."/>
    <s v="."/>
    <n v="0"/>
    <x v="0"/>
    <m/>
  </r>
  <r>
    <x v="30"/>
    <x v="70"/>
    <n v="761"/>
    <n v="743"/>
    <n v="0"/>
    <n v="0"/>
    <n v="18"/>
    <s v="."/>
    <s v="."/>
    <n v="0"/>
    <x v="0"/>
    <m/>
  </r>
  <r>
    <x v="30"/>
    <x v="71"/>
    <n v="866"/>
    <n v="841"/>
    <n v="0"/>
    <n v="0"/>
    <n v="24"/>
    <s v="."/>
    <s v="."/>
    <n v="0"/>
    <x v="0"/>
    <m/>
  </r>
  <r>
    <x v="30"/>
    <x v="72"/>
    <n v="951"/>
    <n v="926"/>
    <n v="0"/>
    <n v="0"/>
    <n v="24"/>
    <s v="."/>
    <s v="."/>
    <n v="0"/>
    <x v="0"/>
    <m/>
  </r>
  <r>
    <x v="30"/>
    <x v="73"/>
    <n v="1119"/>
    <n v="1119"/>
    <n v="0"/>
    <n v="0"/>
    <n v="0"/>
    <s v="."/>
    <s v="."/>
    <n v="0"/>
    <x v="0"/>
    <m/>
  </r>
  <r>
    <x v="30"/>
    <x v="74"/>
    <n v="1207"/>
    <n v="1207"/>
    <n v="0"/>
    <n v="0"/>
    <n v="0"/>
    <s v="."/>
    <s v="."/>
    <n v="0"/>
    <x v="0"/>
    <m/>
  </r>
  <r>
    <x v="30"/>
    <x v="75"/>
    <n v="1460"/>
    <n v="1460"/>
    <n v="0"/>
    <n v="0"/>
    <n v="0"/>
    <s v="."/>
    <s v="."/>
    <n v="0"/>
    <x v="0"/>
    <m/>
  </r>
  <r>
    <x v="30"/>
    <x v="76"/>
    <n v="1586"/>
    <n v="1586"/>
    <n v="0"/>
    <n v="0"/>
    <n v="0"/>
    <s v="."/>
    <s v="."/>
    <n v="0"/>
    <x v="0"/>
    <m/>
  </r>
  <r>
    <x v="30"/>
    <x v="77"/>
    <n v="1198"/>
    <n v="1181"/>
    <n v="0"/>
    <n v="0"/>
    <n v="17"/>
    <s v="."/>
    <s v="."/>
    <n v="0"/>
    <x v="0"/>
    <m/>
  </r>
  <r>
    <x v="30"/>
    <x v="78"/>
    <n v="1422"/>
    <n v="1389"/>
    <n v="0"/>
    <n v="0"/>
    <n v="33"/>
    <s v="."/>
    <s v="."/>
    <n v="0"/>
    <x v="0"/>
    <m/>
  </r>
  <r>
    <x v="30"/>
    <x v="79"/>
    <n v="1358"/>
    <n v="1358"/>
    <n v="0"/>
    <n v="0"/>
    <n v="0"/>
    <s v="."/>
    <s v="."/>
    <n v="0"/>
    <x v="0"/>
    <m/>
  </r>
  <r>
    <x v="30"/>
    <x v="80"/>
    <n v="1613"/>
    <n v="1613"/>
    <n v="0"/>
    <n v="0"/>
    <n v="0"/>
    <s v="."/>
    <s v="."/>
    <n v="0"/>
    <x v="0"/>
    <m/>
  </r>
  <r>
    <x v="30"/>
    <x v="81"/>
    <n v="1698"/>
    <n v="1654"/>
    <n v="0"/>
    <n v="0"/>
    <n v="44"/>
    <s v="."/>
    <s v="."/>
    <n v="0"/>
    <x v="0"/>
    <m/>
  </r>
  <r>
    <x v="30"/>
    <x v="0"/>
    <n v="2034"/>
    <n v="2034"/>
    <n v="0"/>
    <n v="0"/>
    <n v="0"/>
    <s v="."/>
    <s v="."/>
    <n v="0"/>
    <x v="0"/>
    <m/>
  </r>
  <r>
    <x v="30"/>
    <x v="1"/>
    <n v="2047"/>
    <n v="1816"/>
    <n v="148"/>
    <n v="0"/>
    <n v="82"/>
    <n v="0"/>
    <n v="0.28000000000000003"/>
    <n v="0"/>
    <x v="0"/>
    <m/>
  </r>
  <r>
    <x v="30"/>
    <x v="2"/>
    <n v="2229"/>
    <n v="1972"/>
    <n v="172"/>
    <n v="0"/>
    <n v="86"/>
    <n v="0"/>
    <n v="0.31"/>
    <n v="0"/>
    <x v="0"/>
    <m/>
  </r>
  <r>
    <x v="30"/>
    <x v="3"/>
    <n v="2574"/>
    <n v="2285"/>
    <n v="197"/>
    <n v="0"/>
    <n v="92"/>
    <n v="0"/>
    <n v="0.35"/>
    <n v="0"/>
    <x v="0"/>
    <m/>
  </r>
  <r>
    <x v="30"/>
    <x v="4"/>
    <n v="2890"/>
    <n v="2572"/>
    <n v="223"/>
    <n v="0"/>
    <n v="95"/>
    <n v="0"/>
    <n v="0.39"/>
    <n v="0"/>
    <x v="0"/>
    <m/>
  </r>
  <r>
    <x v="30"/>
    <x v="5"/>
    <n v="3110"/>
    <n v="2751"/>
    <n v="253"/>
    <n v="0"/>
    <n v="106"/>
    <n v="0"/>
    <n v="0.42"/>
    <n v="0"/>
    <x v="0"/>
    <m/>
  </r>
  <r>
    <x v="30"/>
    <x v="6"/>
    <n v="3301"/>
    <n v="2890"/>
    <n v="301"/>
    <n v="0"/>
    <n v="110"/>
    <n v="0"/>
    <n v="0.44"/>
    <n v="0"/>
    <x v="0"/>
    <m/>
  </r>
  <r>
    <x v="30"/>
    <x v="7"/>
    <n v="3540"/>
    <n v="3061"/>
    <n v="363"/>
    <n v="0"/>
    <n v="117"/>
    <n v="0"/>
    <n v="0.47"/>
    <n v="0"/>
    <x v="0"/>
    <m/>
  </r>
  <r>
    <x v="30"/>
    <x v="8"/>
    <n v="3928"/>
    <n v="3381"/>
    <n v="427"/>
    <n v="0"/>
    <n v="120"/>
    <n v="0"/>
    <n v="0.51"/>
    <n v="0"/>
    <x v="0"/>
    <m/>
  </r>
  <r>
    <x v="30"/>
    <x v="9"/>
    <n v="4266"/>
    <n v="3718"/>
    <n v="421"/>
    <n v="0"/>
    <n v="127"/>
    <n v="0"/>
    <n v="0.55000000000000004"/>
    <n v="0"/>
    <x v="0"/>
    <m/>
  </r>
  <r>
    <x v="30"/>
    <x v="10"/>
    <n v="5357"/>
    <n v="4561"/>
    <n v="601"/>
    <n v="0"/>
    <n v="195"/>
    <n v="0"/>
    <n v="0.69"/>
    <n v="0"/>
    <x v="1"/>
    <m/>
  </r>
  <r>
    <x v="30"/>
    <x v="11"/>
    <n v="6080"/>
    <n v="5083"/>
    <n v="780"/>
    <n v="0"/>
    <n v="216"/>
    <n v="0"/>
    <n v="0.77"/>
    <n v="0"/>
    <x v="1"/>
    <m/>
  </r>
  <r>
    <x v="30"/>
    <x v="12"/>
    <n v="7083"/>
    <n v="5849"/>
    <n v="996"/>
    <n v="0"/>
    <n v="238"/>
    <n v="0"/>
    <n v="0.89"/>
    <n v="0"/>
    <x v="1"/>
    <m/>
  </r>
  <r>
    <x v="30"/>
    <x v="13"/>
    <n v="8382"/>
    <n v="6749"/>
    <n v="1376"/>
    <n v="0"/>
    <n v="257"/>
    <n v="0"/>
    <n v="1.05"/>
    <n v="0"/>
    <x v="1"/>
    <m/>
  </r>
  <r>
    <x v="30"/>
    <x v="14"/>
    <n v="9384"/>
    <n v="7310"/>
    <n v="1774"/>
    <n v="0"/>
    <n v="300"/>
    <n v="0"/>
    <n v="1.1599999999999999"/>
    <n v="0"/>
    <x v="1"/>
    <m/>
  </r>
  <r>
    <x v="30"/>
    <x v="15"/>
    <n v="11689"/>
    <n v="8766"/>
    <n v="2572"/>
    <n v="0"/>
    <n v="351"/>
    <n v="0"/>
    <n v="1.44"/>
    <n v="0"/>
    <x v="1"/>
    <m/>
  </r>
  <r>
    <x v="30"/>
    <x v="16"/>
    <n v="12631"/>
    <n v="9255"/>
    <n v="2976"/>
    <n v="34"/>
    <n v="365"/>
    <n v="0"/>
    <n v="1.54"/>
    <n v="0"/>
    <x v="1"/>
    <m/>
  </r>
  <r>
    <x v="30"/>
    <x v="17"/>
    <n v="13299"/>
    <n v="9483"/>
    <n v="3377"/>
    <n v="51"/>
    <n v="388"/>
    <n v="0"/>
    <n v="1.61"/>
    <n v="0"/>
    <x v="1"/>
    <m/>
  </r>
  <r>
    <x v="30"/>
    <x v="18"/>
    <n v="15044"/>
    <n v="10289"/>
    <n v="4143"/>
    <n v="155"/>
    <n v="456"/>
    <n v="0"/>
    <n v="1.81"/>
    <n v="0"/>
    <x v="1"/>
    <m/>
  </r>
  <r>
    <x v="30"/>
    <x v="19"/>
    <n v="16233"/>
    <n v="10725"/>
    <n v="4792"/>
    <n v="239"/>
    <n v="478"/>
    <n v="0"/>
    <n v="1.94"/>
    <n v="0"/>
    <x v="1"/>
    <m/>
  </r>
  <r>
    <x v="30"/>
    <x v="20"/>
    <n v="18101"/>
    <n v="11227"/>
    <n v="6143"/>
    <n v="248"/>
    <n v="483"/>
    <n v="0"/>
    <n v="2.15"/>
    <n v="0"/>
    <x v="1"/>
    <m/>
  </r>
  <r>
    <x v="30"/>
    <x v="21"/>
    <n v="16700"/>
    <n v="9041"/>
    <n v="6936"/>
    <n v="225"/>
    <n v="499"/>
    <n v="0"/>
    <n v="1.97"/>
    <n v="111"/>
    <x v="1"/>
    <m/>
  </r>
  <r>
    <x v="30"/>
    <x v="22"/>
    <n v="17535"/>
    <n v="8772"/>
    <n v="8080"/>
    <n v="155"/>
    <n v="528"/>
    <n v="0"/>
    <n v="2.0499999999999998"/>
    <n v="154"/>
    <x v="1"/>
    <m/>
  </r>
  <r>
    <x v="30"/>
    <x v="23"/>
    <n v="18045"/>
    <n v="8954"/>
    <n v="8455"/>
    <n v="104"/>
    <n v="532"/>
    <n v="0"/>
    <n v="2.1"/>
    <n v="167"/>
    <x v="1"/>
    <m/>
  </r>
  <r>
    <x v="30"/>
    <x v="24"/>
    <n v="18769"/>
    <n v="9153"/>
    <n v="8944"/>
    <n v="105"/>
    <n v="568"/>
    <n v="0"/>
    <n v="2.17"/>
    <n v="141"/>
    <x v="1"/>
    <m/>
  </r>
  <r>
    <x v="30"/>
    <x v="25"/>
    <n v="19433"/>
    <n v="9044"/>
    <n v="9576"/>
    <n v="229"/>
    <n v="584"/>
    <n v="0"/>
    <n v="2.2400000000000002"/>
    <n v="154"/>
    <x v="1"/>
    <m/>
  </r>
  <r>
    <x v="30"/>
    <x v="26"/>
    <n v="19924"/>
    <n v="9388"/>
    <n v="9336"/>
    <n v="607"/>
    <n v="593"/>
    <n v="0"/>
    <n v="2.2799999999999998"/>
    <n v="171"/>
    <x v="1"/>
    <m/>
  </r>
  <r>
    <x v="30"/>
    <x v="27"/>
    <n v="19939"/>
    <n v="8656"/>
    <n v="9629"/>
    <n v="1062"/>
    <n v="593"/>
    <n v="0"/>
    <n v="2.2799999999999998"/>
    <n v="205"/>
    <x v="1"/>
    <m/>
  </r>
  <r>
    <x v="30"/>
    <x v="28"/>
    <n v="20717"/>
    <n v="8632"/>
    <n v="10096"/>
    <n v="1355"/>
    <n v="634"/>
    <n v="0"/>
    <n v="2.36"/>
    <n v="175"/>
    <x v="1"/>
    <m/>
  </r>
  <r>
    <x v="30"/>
    <x v="29"/>
    <n v="22201"/>
    <n v="9250"/>
    <n v="10806"/>
    <n v="1445"/>
    <n v="700"/>
    <n v="0"/>
    <n v="2.52"/>
    <n v="171"/>
    <x v="1"/>
    <m/>
  </r>
  <r>
    <x v="30"/>
    <x v="30"/>
    <n v="21585"/>
    <n v="9545"/>
    <n v="9760"/>
    <n v="1546"/>
    <n v="735"/>
    <n v="0"/>
    <n v="2.44"/>
    <n v="171"/>
    <x v="1"/>
    <m/>
  </r>
  <r>
    <x v="30"/>
    <x v="31"/>
    <n v="21131"/>
    <n v="9982"/>
    <n v="8443"/>
    <n v="1978"/>
    <n v="729"/>
    <n v="0"/>
    <n v="2.38"/>
    <n v="180"/>
    <x v="1"/>
    <m/>
  </r>
  <r>
    <x v="30"/>
    <x v="32"/>
    <n v="21910"/>
    <n v="10135"/>
    <n v="8881"/>
    <n v="2154"/>
    <n v="740"/>
    <n v="0"/>
    <n v="2.4700000000000002"/>
    <n v="175"/>
    <x v="1"/>
    <m/>
  </r>
  <r>
    <x v="30"/>
    <x v="33"/>
    <n v="24579"/>
    <n v="10674"/>
    <n v="10754"/>
    <n v="2388"/>
    <n v="763"/>
    <n v="0"/>
    <n v="2.76"/>
    <n v="188"/>
    <x v="1"/>
    <m/>
  </r>
  <r>
    <x v="30"/>
    <x v="34"/>
    <n v="24643"/>
    <n v="10652"/>
    <n v="10713"/>
    <n v="2511"/>
    <n v="768"/>
    <n v="0"/>
    <n v="2.76"/>
    <n v="222"/>
    <x v="1"/>
    <m/>
  </r>
  <r>
    <x v="30"/>
    <x v="35"/>
    <n v="23825"/>
    <n v="10685"/>
    <n v="9825"/>
    <n v="2536"/>
    <n v="778"/>
    <n v="0"/>
    <n v="2.66"/>
    <n v="223"/>
    <x v="1"/>
    <m/>
  </r>
  <r>
    <x v="30"/>
    <x v="36"/>
    <n v="24418"/>
    <n v="11217"/>
    <n v="10038"/>
    <n v="2443"/>
    <n v="720"/>
    <n v="0"/>
    <n v="2.73"/>
    <n v="196"/>
    <x v="1"/>
    <m/>
  </r>
  <r>
    <x v="30"/>
    <x v="37"/>
    <n v="24960"/>
    <n v="11191"/>
    <n v="10418"/>
    <n v="2575"/>
    <n v="775"/>
    <n v="0"/>
    <n v="2.79"/>
    <n v="245"/>
    <x v="1"/>
    <m/>
  </r>
  <r>
    <x v="30"/>
    <x v="38"/>
    <n v="24989"/>
    <n v="11401"/>
    <n v="9899"/>
    <n v="2943"/>
    <n v="747"/>
    <n v="0"/>
    <n v="2.79"/>
    <n v="256"/>
    <x v="1"/>
    <m/>
  </r>
  <r>
    <x v="30"/>
    <x v="39"/>
    <n v="23804"/>
    <n v="10346"/>
    <n v="9358"/>
    <n v="3347"/>
    <n v="753"/>
    <n v="0"/>
    <n v="2.67"/>
    <n v="259"/>
    <x v="1"/>
    <m/>
  </r>
  <r>
    <x v="30"/>
    <x v="40"/>
    <n v="23654"/>
    <n v="10529"/>
    <n v="9442"/>
    <n v="3008"/>
    <n v="676"/>
    <n v="0"/>
    <n v="2.66"/>
    <n v="265"/>
    <x v="1"/>
    <m/>
  </r>
  <r>
    <x v="30"/>
    <x v="41"/>
    <n v="20311"/>
    <n v="9799"/>
    <n v="6839"/>
    <n v="3033"/>
    <n v="641"/>
    <n v="0"/>
    <n v="2.2999999999999998"/>
    <n v="204"/>
    <x v="2"/>
    <m/>
  </r>
  <r>
    <x v="30"/>
    <x v="42"/>
    <n v="15694"/>
    <n v="8129"/>
    <n v="4647"/>
    <n v="2595"/>
    <n v="323"/>
    <n v="0"/>
    <n v="1.8"/>
    <n v="190"/>
    <x v="2"/>
    <m/>
  </r>
  <r>
    <x v="30"/>
    <x v="43"/>
    <n v="14782"/>
    <n v="8252"/>
    <n v="3955"/>
    <n v="2285"/>
    <n v="290"/>
    <n v="0"/>
    <n v="1.71"/>
    <n v="235"/>
    <x v="2"/>
    <m/>
  </r>
  <r>
    <x v="30"/>
    <x v="44"/>
    <n v="18506"/>
    <n v="8800"/>
    <n v="7298"/>
    <n v="2136"/>
    <n v="273"/>
    <n v="0"/>
    <n v="2.16"/>
    <n v="177"/>
    <x v="2"/>
    <m/>
  </r>
  <r>
    <x v="30"/>
    <x v="45"/>
    <n v="14770"/>
    <n v="8037"/>
    <n v="4369"/>
    <n v="2104"/>
    <n v="260"/>
    <n v="0"/>
    <n v="1.75"/>
    <n v="227"/>
    <x v="2"/>
    <m/>
  </r>
  <r>
    <x v="30"/>
    <x v="46"/>
    <n v="15818"/>
    <n v="8124"/>
    <n v="4836"/>
    <n v="2576"/>
    <n v="282"/>
    <n v="0"/>
    <n v="1.89"/>
    <n v="235"/>
    <x v="2"/>
    <m/>
  </r>
  <r>
    <x v="30"/>
    <x v="47"/>
    <n v="15424"/>
    <n v="8183"/>
    <n v="4029"/>
    <n v="2921"/>
    <n v="291"/>
    <n v="0"/>
    <n v="1.86"/>
    <n v="204"/>
    <x v="2"/>
    <m/>
  </r>
  <r>
    <x v="30"/>
    <x v="48"/>
    <n v="14076"/>
    <n v="8341"/>
    <n v="3198"/>
    <n v="2311"/>
    <n v="225"/>
    <n v="0"/>
    <n v="1.72"/>
    <n v="28"/>
    <x v="2"/>
    <m/>
  </r>
  <r>
    <x v="30"/>
    <x v="49"/>
    <n v="13362"/>
    <n v="7843"/>
    <n v="3328"/>
    <n v="1954"/>
    <n v="237"/>
    <n v="0"/>
    <n v="1.64"/>
    <n v="77"/>
    <x v="2"/>
    <m/>
  </r>
  <r>
    <x v="30"/>
    <x v="50"/>
    <n v="11994"/>
    <n v="6928"/>
    <n v="3108"/>
    <n v="1678"/>
    <n v="280"/>
    <n v="0"/>
    <n v="1.49"/>
    <n v="65"/>
    <x v="2"/>
    <m/>
  </r>
  <r>
    <x v="30"/>
    <x v="51"/>
    <n v="11871"/>
    <n v="6864"/>
    <n v="2876"/>
    <n v="1831"/>
    <n v="300"/>
    <n v="0"/>
    <n v="1.48"/>
    <n v="121"/>
    <x v="2"/>
    <m/>
  </r>
  <r>
    <x v="30"/>
    <x v="52"/>
    <n v="12668"/>
    <n v="7796"/>
    <n v="2878"/>
    <n v="1711"/>
    <n v="284"/>
    <n v="0"/>
    <n v="1.59"/>
    <n v="168"/>
    <x v="2"/>
    <m/>
  </r>
  <r>
    <x v="30"/>
    <x v="53"/>
    <n v="12172"/>
    <n v="7123"/>
    <n v="3257"/>
    <n v="1502"/>
    <n v="291"/>
    <n v="0"/>
    <n v="1.54"/>
    <n v="193"/>
    <x v="2"/>
    <m/>
  </r>
  <r>
    <x v="30"/>
    <x v="54"/>
    <n v="12901"/>
    <n v="7769"/>
    <n v="3284"/>
    <n v="1562"/>
    <n v="286"/>
    <n v="0"/>
    <n v="1.65"/>
    <n v="250"/>
    <x v="2"/>
    <m/>
  </r>
  <r>
    <x v="30"/>
    <x v="55"/>
    <n v="12763"/>
    <n v="7701"/>
    <n v="3105"/>
    <n v="1557"/>
    <n v="400"/>
    <n v="0"/>
    <n v="1.64"/>
    <n v="226"/>
    <x v="2"/>
    <m/>
  </r>
  <r>
    <x v="30"/>
    <x v="56"/>
    <n v="13067"/>
    <n v="7298"/>
    <n v="3526"/>
    <n v="1751"/>
    <n v="492"/>
    <n v="0"/>
    <n v="1.69"/>
    <n v="251"/>
    <x v="2"/>
    <m/>
  </r>
  <r>
    <x v="30"/>
    <x v="57"/>
    <n v="13360"/>
    <n v="7365"/>
    <n v="3626"/>
    <n v="1812"/>
    <n v="557"/>
    <n v="0"/>
    <n v="1.74"/>
    <n v="240"/>
    <x v="2"/>
    <m/>
  </r>
  <r>
    <x v="30"/>
    <x v="58"/>
    <n v="14250"/>
    <n v="8292"/>
    <n v="3477"/>
    <n v="1880"/>
    <n v="600"/>
    <n v="0"/>
    <n v="1.88"/>
    <n v="196"/>
    <x v="2"/>
    <m/>
  </r>
  <r>
    <x v="30"/>
    <x v="59"/>
    <n v="13837"/>
    <n v="8077"/>
    <n v="3306"/>
    <n v="1820"/>
    <n v="633"/>
    <n v="0"/>
    <n v="1.84"/>
    <n v="280"/>
    <x v="2"/>
    <m/>
  </r>
  <r>
    <x v="30"/>
    <x v="60"/>
    <n v="11635"/>
    <n v="6766"/>
    <n v="3160"/>
    <n v="1350"/>
    <n v="360"/>
    <n v="0"/>
    <n v="1.56"/>
    <n v="304"/>
    <x v="2"/>
    <m/>
  </r>
  <r>
    <x v="30"/>
    <x v="61"/>
    <n v="12030"/>
    <n v="7284"/>
    <n v="3042"/>
    <n v="1437"/>
    <n v="267"/>
    <n v="0"/>
    <n v="1.62"/>
    <n v="223"/>
    <x v="2"/>
    <m/>
  </r>
  <r>
    <x v="30"/>
    <x v="62"/>
    <n v="13457"/>
    <n v="8738"/>
    <n v="2822"/>
    <n v="1643"/>
    <n v="254"/>
    <n v="0"/>
    <n v="1.83"/>
    <n v="206"/>
    <x v="2"/>
    <m/>
  </r>
  <r>
    <x v="30"/>
    <x v="63"/>
    <n v="12192"/>
    <n v="7479"/>
    <n v="2979"/>
    <n v="1531"/>
    <n v="203"/>
    <n v="0"/>
    <n v="1.67"/>
    <n v="191"/>
    <x v="2"/>
    <m/>
  </r>
  <r>
    <x v="30"/>
    <x v="64"/>
    <n v="10799"/>
    <n v="6326"/>
    <n v="2729"/>
    <n v="1498"/>
    <n v="246"/>
    <n v="0"/>
    <n v="1.49"/>
    <n v="210"/>
    <x v="2"/>
    <m/>
  </r>
  <r>
    <x v="30"/>
    <x v="65"/>
    <n v="11567"/>
    <n v="6821"/>
    <n v="3018"/>
    <n v="1476"/>
    <n v="252"/>
    <n v="0"/>
    <n v="1.61"/>
    <n v="211"/>
    <x v="2"/>
    <m/>
  </r>
  <r>
    <x v="31"/>
    <x v="9"/>
    <n v="1"/>
    <n v="0"/>
    <n v="1"/>
    <n v="0"/>
    <n v="0"/>
    <n v="0"/>
    <n v="0"/>
    <n v="0"/>
    <x v="0"/>
    <m/>
  </r>
  <r>
    <x v="31"/>
    <x v="10"/>
    <n v="2"/>
    <n v="0"/>
    <n v="2"/>
    <n v="0"/>
    <n v="0"/>
    <n v="0"/>
    <n v="0"/>
    <n v="0"/>
    <x v="1"/>
    <m/>
  </r>
  <r>
    <x v="31"/>
    <x v="11"/>
    <n v="12"/>
    <n v="0"/>
    <n v="12"/>
    <n v="0"/>
    <n v="0"/>
    <n v="0"/>
    <n v="0"/>
    <n v="0"/>
    <x v="1"/>
    <m/>
  </r>
  <r>
    <x v="31"/>
    <x v="12"/>
    <n v="25"/>
    <n v="0"/>
    <n v="25"/>
    <n v="0"/>
    <n v="0"/>
    <n v="0"/>
    <n v="0.01"/>
    <n v="0"/>
    <x v="1"/>
    <m/>
  </r>
  <r>
    <x v="31"/>
    <x v="13"/>
    <n v="23"/>
    <n v="0"/>
    <n v="23"/>
    <n v="0"/>
    <n v="0"/>
    <n v="0"/>
    <n v="0"/>
    <n v="0"/>
    <x v="1"/>
    <m/>
  </r>
  <r>
    <x v="31"/>
    <x v="14"/>
    <n v="24"/>
    <n v="0"/>
    <n v="24"/>
    <n v="0"/>
    <n v="0"/>
    <n v="0"/>
    <n v="0"/>
    <n v="0"/>
    <x v="1"/>
    <m/>
  </r>
  <r>
    <x v="31"/>
    <x v="15"/>
    <n v="30"/>
    <n v="0"/>
    <n v="30"/>
    <n v="0"/>
    <n v="0"/>
    <n v="0"/>
    <n v="0.01"/>
    <n v="0"/>
    <x v="1"/>
    <m/>
  </r>
  <r>
    <x v="31"/>
    <x v="16"/>
    <n v="28"/>
    <n v="0"/>
    <n v="28"/>
    <n v="0"/>
    <n v="0"/>
    <n v="0"/>
    <n v="0.01"/>
    <n v="0"/>
    <x v="1"/>
    <m/>
  </r>
  <r>
    <x v="31"/>
    <x v="17"/>
    <n v="28"/>
    <n v="0"/>
    <n v="28"/>
    <n v="0"/>
    <n v="0"/>
    <n v="0"/>
    <n v="0.01"/>
    <n v="0"/>
    <x v="1"/>
    <m/>
  </r>
  <r>
    <x v="31"/>
    <x v="18"/>
    <n v="28"/>
    <n v="0"/>
    <n v="28"/>
    <n v="0"/>
    <n v="0"/>
    <n v="0"/>
    <n v="0.01"/>
    <n v="0"/>
    <x v="1"/>
    <m/>
  </r>
  <r>
    <x v="31"/>
    <x v="19"/>
    <n v="28"/>
    <n v="0"/>
    <n v="28"/>
    <n v="0"/>
    <n v="0"/>
    <n v="0"/>
    <n v="0.01"/>
    <n v="0"/>
    <x v="1"/>
    <m/>
  </r>
  <r>
    <x v="31"/>
    <x v="20"/>
    <n v="33"/>
    <n v="0"/>
    <n v="33"/>
    <n v="0"/>
    <n v="0"/>
    <n v="0"/>
    <n v="0.01"/>
    <n v="0"/>
    <x v="1"/>
    <m/>
  </r>
  <r>
    <x v="31"/>
    <x v="21"/>
    <n v="39"/>
    <n v="0"/>
    <n v="39"/>
    <n v="0"/>
    <n v="0"/>
    <n v="0"/>
    <n v="0.01"/>
    <n v="0"/>
    <x v="1"/>
    <m/>
  </r>
  <r>
    <x v="31"/>
    <x v="22"/>
    <n v="41"/>
    <n v="0"/>
    <n v="41"/>
    <n v="0"/>
    <n v="0"/>
    <n v="0"/>
    <n v="0.01"/>
    <n v="0"/>
    <x v="1"/>
    <m/>
  </r>
  <r>
    <x v="31"/>
    <x v="23"/>
    <n v="44"/>
    <n v="0"/>
    <n v="44"/>
    <n v="0"/>
    <n v="0"/>
    <n v="0"/>
    <n v="0.01"/>
    <n v="0"/>
    <x v="1"/>
    <m/>
  </r>
  <r>
    <x v="31"/>
    <x v="24"/>
    <n v="46"/>
    <n v="0"/>
    <n v="46"/>
    <n v="0"/>
    <n v="0"/>
    <n v="0"/>
    <n v="0.01"/>
    <n v="0"/>
    <x v="1"/>
    <m/>
  </r>
  <r>
    <x v="31"/>
    <x v="25"/>
    <n v="56"/>
    <n v="0"/>
    <n v="56"/>
    <n v="0"/>
    <n v="0"/>
    <n v="0"/>
    <n v="0.01"/>
    <n v="0"/>
    <x v="1"/>
    <m/>
  </r>
  <r>
    <x v="31"/>
    <x v="26"/>
    <n v="60"/>
    <n v="0"/>
    <n v="60"/>
    <n v="0"/>
    <n v="0"/>
    <n v="0"/>
    <n v="0.01"/>
    <n v="0"/>
    <x v="1"/>
    <m/>
  </r>
  <r>
    <x v="31"/>
    <x v="27"/>
    <n v="57"/>
    <n v="0"/>
    <n v="57"/>
    <n v="0"/>
    <n v="0"/>
    <n v="0"/>
    <n v="0.01"/>
    <n v="0"/>
    <x v="1"/>
    <m/>
  </r>
  <r>
    <x v="31"/>
    <x v="28"/>
    <n v="68"/>
    <n v="0"/>
    <n v="68"/>
    <n v="0"/>
    <n v="0"/>
    <n v="0"/>
    <n v="0.01"/>
    <n v="0"/>
    <x v="1"/>
    <m/>
  </r>
  <r>
    <x v="31"/>
    <x v="29"/>
    <n v="95"/>
    <n v="0"/>
    <n v="95"/>
    <n v="0"/>
    <n v="0"/>
    <n v="0"/>
    <n v="0.01"/>
    <n v="0"/>
    <x v="1"/>
    <m/>
  </r>
  <r>
    <x v="31"/>
    <x v="30"/>
    <n v="111"/>
    <n v="0"/>
    <n v="111"/>
    <n v="0"/>
    <n v="0"/>
    <n v="0"/>
    <n v="0.02"/>
    <n v="0"/>
    <x v="1"/>
    <m/>
  </r>
  <r>
    <x v="31"/>
    <x v="31"/>
    <n v="118"/>
    <n v="0"/>
    <n v="118"/>
    <n v="0"/>
    <n v="0"/>
    <n v="0"/>
    <n v="0.02"/>
    <n v="0"/>
    <x v="1"/>
    <m/>
  </r>
  <r>
    <x v="31"/>
    <x v="32"/>
    <n v="152"/>
    <n v="0"/>
    <n v="152"/>
    <n v="0"/>
    <n v="0"/>
    <n v="0"/>
    <n v="0.02"/>
    <n v="0"/>
    <x v="1"/>
    <m/>
  </r>
  <r>
    <x v="31"/>
    <x v="33"/>
    <n v="157"/>
    <n v="0"/>
    <n v="157"/>
    <n v="0"/>
    <n v="0"/>
    <n v="0"/>
    <n v="0.02"/>
    <n v="0"/>
    <x v="1"/>
    <m/>
  </r>
  <r>
    <x v="31"/>
    <x v="34"/>
    <n v="162"/>
    <n v="0"/>
    <n v="162"/>
    <n v="0"/>
    <n v="0"/>
    <n v="0"/>
    <n v="0.02"/>
    <n v="0"/>
    <x v="1"/>
    <m/>
  </r>
  <r>
    <x v="31"/>
    <x v="35"/>
    <n v="127"/>
    <n v="0"/>
    <n v="127"/>
    <n v="0"/>
    <n v="0"/>
    <n v="0"/>
    <n v="0.02"/>
    <n v="0"/>
    <x v="1"/>
    <m/>
  </r>
  <r>
    <x v="31"/>
    <x v="36"/>
    <n v="130"/>
    <n v="0"/>
    <n v="130"/>
    <n v="0"/>
    <n v="0"/>
    <n v="0"/>
    <n v="0.02"/>
    <n v="0"/>
    <x v="1"/>
    <m/>
  </r>
  <r>
    <x v="31"/>
    <x v="37"/>
    <n v="131"/>
    <n v="0"/>
    <n v="131"/>
    <n v="0"/>
    <n v="0"/>
    <n v="0"/>
    <n v="0.02"/>
    <n v="0"/>
    <x v="1"/>
    <m/>
  </r>
  <r>
    <x v="31"/>
    <x v="38"/>
    <n v="141"/>
    <n v="0"/>
    <n v="141"/>
    <n v="0"/>
    <n v="0"/>
    <n v="0"/>
    <n v="0.02"/>
    <n v="0"/>
    <x v="1"/>
    <m/>
  </r>
  <r>
    <x v="31"/>
    <x v="39"/>
    <n v="151"/>
    <n v="0"/>
    <n v="151"/>
    <n v="0"/>
    <n v="0"/>
    <n v="0"/>
    <n v="0.02"/>
    <n v="0"/>
    <x v="1"/>
    <m/>
  </r>
  <r>
    <x v="31"/>
    <x v="40"/>
    <n v="224"/>
    <n v="0"/>
    <n v="224"/>
    <n v="0"/>
    <n v="0"/>
    <n v="0"/>
    <n v="0.02"/>
    <n v="0"/>
    <x v="1"/>
    <m/>
  </r>
  <r>
    <x v="31"/>
    <x v="41"/>
    <n v="159"/>
    <n v="0"/>
    <n v="159"/>
    <n v="0"/>
    <n v="0"/>
    <n v="0"/>
    <n v="0.02"/>
    <n v="8"/>
    <x v="2"/>
    <m/>
  </r>
  <r>
    <x v="31"/>
    <x v="42"/>
    <n v="171"/>
    <n v="0"/>
    <n v="171"/>
    <n v="0"/>
    <n v="0"/>
    <n v="0"/>
    <n v="0.02"/>
    <n v="8"/>
    <x v="2"/>
    <m/>
  </r>
  <r>
    <x v="31"/>
    <x v="43"/>
    <n v="172"/>
    <n v="0"/>
    <n v="172"/>
    <n v="0"/>
    <n v="0"/>
    <n v="0"/>
    <n v="0.02"/>
    <n v="9"/>
    <x v="2"/>
    <m/>
  </r>
  <r>
    <x v="31"/>
    <x v="44"/>
    <n v="171"/>
    <n v="0"/>
    <n v="171"/>
    <n v="0"/>
    <n v="0"/>
    <n v="0"/>
    <n v="0.02"/>
    <n v="9"/>
    <x v="2"/>
    <m/>
  </r>
  <r>
    <x v="31"/>
    <x v="45"/>
    <n v="176"/>
    <n v="0"/>
    <n v="176"/>
    <n v="0"/>
    <n v="0"/>
    <n v="0"/>
    <n v="0.02"/>
    <n v="9"/>
    <x v="2"/>
    <m/>
  </r>
  <r>
    <x v="31"/>
    <x v="46"/>
    <n v="171"/>
    <n v="0"/>
    <n v="167"/>
    <n v="0"/>
    <n v="4"/>
    <n v="0"/>
    <n v="0.02"/>
    <n v="9"/>
    <x v="2"/>
    <m/>
  </r>
  <r>
    <x v="31"/>
    <x v="47"/>
    <n v="193"/>
    <n v="0"/>
    <n v="189"/>
    <n v="0"/>
    <n v="4"/>
    <n v="0"/>
    <n v="0.02"/>
    <n v="11"/>
    <x v="2"/>
    <m/>
  </r>
  <r>
    <x v="31"/>
    <x v="48"/>
    <n v="220"/>
    <n v="0"/>
    <n v="215"/>
    <n v="0"/>
    <n v="5"/>
    <n v="0"/>
    <n v="0.02"/>
    <n v="13"/>
    <x v="2"/>
    <m/>
  </r>
  <r>
    <x v="31"/>
    <x v="49"/>
    <n v="235"/>
    <n v="0"/>
    <n v="230"/>
    <n v="0"/>
    <n v="5"/>
    <n v="0"/>
    <n v="0.02"/>
    <n v="15"/>
    <x v="2"/>
    <m/>
  </r>
  <r>
    <x v="31"/>
    <x v="50"/>
    <n v="254"/>
    <n v="0"/>
    <n v="230"/>
    <n v="0"/>
    <n v="24"/>
    <n v="0"/>
    <n v="0.02"/>
    <n v="14"/>
    <x v="2"/>
    <m/>
  </r>
  <r>
    <x v="31"/>
    <x v="51"/>
    <n v="284"/>
    <n v="0"/>
    <n v="270"/>
    <n v="0"/>
    <n v="14"/>
    <n v="0"/>
    <n v="0.02"/>
    <n v="16"/>
    <x v="2"/>
    <m/>
  </r>
  <r>
    <x v="31"/>
    <x v="52"/>
    <n v="272"/>
    <n v="0"/>
    <n v="265"/>
    <n v="0"/>
    <n v="7"/>
    <n v="0"/>
    <n v="0.02"/>
    <n v="15"/>
    <x v="2"/>
    <m/>
  </r>
  <r>
    <x v="31"/>
    <x v="53"/>
    <n v="274"/>
    <n v="0"/>
    <n v="270"/>
    <n v="0"/>
    <n v="4"/>
    <n v="0"/>
    <n v="0.02"/>
    <n v="12"/>
    <x v="2"/>
    <m/>
  </r>
  <r>
    <x v="31"/>
    <x v="54"/>
    <n v="294"/>
    <n v="0"/>
    <n v="290"/>
    <n v="0"/>
    <n v="4"/>
    <n v="0"/>
    <n v="0.02"/>
    <n v="12"/>
    <x v="2"/>
    <m/>
  </r>
  <r>
    <x v="31"/>
    <x v="55"/>
    <n v="301"/>
    <n v="0"/>
    <n v="297"/>
    <n v="0"/>
    <n v="4"/>
    <n v="0"/>
    <n v="0.02"/>
    <n v="14"/>
    <x v="2"/>
    <m/>
  </r>
  <r>
    <x v="31"/>
    <x v="56"/>
    <n v="307"/>
    <n v="0"/>
    <n v="303"/>
    <n v="0"/>
    <n v="4"/>
    <n v="0"/>
    <n v="0.02"/>
    <n v="17"/>
    <x v="2"/>
    <m/>
  </r>
  <r>
    <x v="31"/>
    <x v="57"/>
    <n v="371"/>
    <n v="0"/>
    <n v="367"/>
    <n v="0"/>
    <n v="4"/>
    <n v="0"/>
    <n v="0.03"/>
    <n v="14"/>
    <x v="2"/>
    <m/>
  </r>
  <r>
    <x v="31"/>
    <x v="58"/>
    <n v="449"/>
    <n v="0"/>
    <n v="445"/>
    <n v="0"/>
    <n v="4"/>
    <n v="0"/>
    <n v="0.03"/>
    <n v="12"/>
    <x v="2"/>
    <m/>
  </r>
  <r>
    <x v="31"/>
    <x v="59"/>
    <n v="523"/>
    <n v="0"/>
    <n v="459"/>
    <n v="0"/>
    <n v="64"/>
    <n v="0"/>
    <n v="0.04"/>
    <n v="17"/>
    <x v="2"/>
    <m/>
  </r>
  <r>
    <x v="31"/>
    <x v="60"/>
    <n v="527"/>
    <n v="0"/>
    <n v="450"/>
    <n v="0"/>
    <n v="77"/>
    <n v="0"/>
    <n v="0.03"/>
    <n v="13"/>
    <x v="2"/>
    <m/>
  </r>
  <r>
    <x v="31"/>
    <x v="61"/>
    <n v="535"/>
    <n v="0"/>
    <n v="455"/>
    <n v="0"/>
    <n v="80"/>
    <n v="0"/>
    <n v="0.03"/>
    <n v="30"/>
    <x v="2"/>
    <m/>
  </r>
  <r>
    <x v="31"/>
    <x v="62"/>
    <n v="603"/>
    <n v="0"/>
    <n v="523"/>
    <n v="0"/>
    <n v="80"/>
    <n v="0"/>
    <n v="0.04"/>
    <n v="35"/>
    <x v="2"/>
    <m/>
  </r>
  <r>
    <x v="31"/>
    <x v="63"/>
    <n v="717"/>
    <n v="0"/>
    <n v="627"/>
    <n v="0"/>
    <n v="90"/>
    <n v="0"/>
    <n v="0.04"/>
    <n v="37"/>
    <x v="2"/>
    <m/>
  </r>
  <r>
    <x v="31"/>
    <x v="64"/>
    <n v="834"/>
    <n v="0"/>
    <n v="755"/>
    <n v="0"/>
    <n v="79"/>
    <n v="0"/>
    <n v="0.05"/>
    <n v="47"/>
    <x v="2"/>
    <m/>
  </r>
  <r>
    <x v="31"/>
    <x v="65"/>
    <n v="777"/>
    <n v="0"/>
    <n v="722"/>
    <n v="0"/>
    <n v="55"/>
    <n v="0"/>
    <n v="0.04"/>
    <n v="29"/>
    <x v="2"/>
    <m/>
  </r>
  <r>
    <x v="32"/>
    <x v="13"/>
    <n v="12"/>
    <n v="0"/>
    <n v="12"/>
    <n v="0"/>
    <n v="0"/>
    <n v="0"/>
    <n v="0"/>
    <n v="0"/>
    <x v="1"/>
    <m/>
  </r>
  <r>
    <x v="32"/>
    <x v="14"/>
    <n v="13"/>
    <n v="0"/>
    <n v="13"/>
    <n v="0"/>
    <n v="0"/>
    <n v="0"/>
    <n v="0"/>
    <n v="0"/>
    <x v="1"/>
    <m/>
  </r>
  <r>
    <x v="32"/>
    <x v="15"/>
    <n v="13"/>
    <n v="0"/>
    <n v="13"/>
    <n v="0"/>
    <n v="0"/>
    <n v="0"/>
    <n v="0"/>
    <n v="0"/>
    <x v="1"/>
    <m/>
  </r>
  <r>
    <x v="32"/>
    <x v="16"/>
    <n v="10"/>
    <n v="0"/>
    <n v="10"/>
    <n v="0"/>
    <n v="0"/>
    <n v="0"/>
    <n v="0"/>
    <n v="0"/>
    <x v="1"/>
    <m/>
  </r>
  <r>
    <x v="32"/>
    <x v="17"/>
    <n v="13"/>
    <n v="0"/>
    <n v="13"/>
    <n v="0"/>
    <n v="0"/>
    <n v="0"/>
    <n v="0"/>
    <n v="0"/>
    <x v="1"/>
    <m/>
  </r>
  <r>
    <x v="32"/>
    <x v="18"/>
    <n v="13"/>
    <n v="0"/>
    <n v="13"/>
    <n v="0"/>
    <n v="0"/>
    <n v="0"/>
    <n v="0"/>
    <n v="0"/>
    <x v="1"/>
    <m/>
  </r>
  <r>
    <x v="32"/>
    <x v="19"/>
    <n v="15"/>
    <n v="0"/>
    <n v="15"/>
    <n v="0"/>
    <n v="0"/>
    <n v="0"/>
    <n v="0"/>
    <n v="0"/>
    <x v="1"/>
    <m/>
  </r>
  <r>
    <x v="32"/>
    <x v="20"/>
    <n v="20"/>
    <n v="0"/>
    <n v="20"/>
    <n v="0"/>
    <n v="0"/>
    <n v="0"/>
    <n v="0.01"/>
    <n v="0"/>
    <x v="1"/>
    <m/>
  </r>
  <r>
    <x v="32"/>
    <x v="21"/>
    <n v="17"/>
    <n v="0"/>
    <n v="17"/>
    <n v="0"/>
    <n v="0"/>
    <n v="0"/>
    <n v="0"/>
    <n v="3"/>
    <x v="1"/>
    <m/>
  </r>
  <r>
    <x v="32"/>
    <x v="22"/>
    <n v="20"/>
    <n v="0"/>
    <n v="20"/>
    <n v="0"/>
    <n v="0"/>
    <n v="0"/>
    <n v="0.01"/>
    <n v="1"/>
    <x v="1"/>
    <m/>
  </r>
  <r>
    <x v="32"/>
    <x v="23"/>
    <n v="20"/>
    <n v="0"/>
    <n v="19"/>
    <n v="0"/>
    <n v="0"/>
    <n v="0"/>
    <n v="0.01"/>
    <n v="1"/>
    <x v="1"/>
    <m/>
  </r>
  <r>
    <x v="32"/>
    <x v="24"/>
    <n v="20"/>
    <n v="0"/>
    <n v="19"/>
    <n v="0"/>
    <n v="0"/>
    <n v="0"/>
    <n v="0.01"/>
    <n v="1"/>
    <x v="1"/>
    <m/>
  </r>
  <r>
    <x v="32"/>
    <x v="25"/>
    <n v="25"/>
    <n v="0"/>
    <n v="24"/>
    <n v="0"/>
    <n v="0"/>
    <n v="0"/>
    <n v="0.01"/>
    <n v="2"/>
    <x v="1"/>
    <m/>
  </r>
  <r>
    <x v="32"/>
    <x v="26"/>
    <n v="21"/>
    <n v="0"/>
    <n v="21"/>
    <n v="0"/>
    <n v="0"/>
    <n v="0"/>
    <n v="0.01"/>
    <n v="1"/>
    <x v="1"/>
    <m/>
  </r>
  <r>
    <x v="32"/>
    <x v="27"/>
    <n v="24"/>
    <n v="0"/>
    <n v="23"/>
    <n v="0"/>
    <n v="0"/>
    <n v="0"/>
    <n v="0.01"/>
    <n v="1"/>
    <x v="1"/>
    <m/>
  </r>
  <r>
    <x v="32"/>
    <x v="28"/>
    <n v="27"/>
    <n v="0"/>
    <n v="27"/>
    <n v="0"/>
    <n v="0"/>
    <n v="0"/>
    <n v="0.01"/>
    <n v="1"/>
    <x v="1"/>
    <m/>
  </r>
  <r>
    <x v="32"/>
    <x v="29"/>
    <n v="28"/>
    <n v="1"/>
    <n v="28"/>
    <n v="0"/>
    <n v="0"/>
    <n v="0"/>
    <n v="0.01"/>
    <n v="1"/>
    <x v="1"/>
    <m/>
  </r>
  <r>
    <x v="32"/>
    <x v="30"/>
    <n v="30"/>
    <n v="1"/>
    <n v="29"/>
    <n v="0"/>
    <n v="0"/>
    <n v="0"/>
    <n v="0.01"/>
    <n v="1"/>
    <x v="1"/>
    <m/>
  </r>
  <r>
    <x v="32"/>
    <x v="31"/>
    <n v="40"/>
    <n v="2"/>
    <n v="39"/>
    <n v="0"/>
    <n v="0"/>
    <n v="0"/>
    <n v="0.01"/>
    <n v="1"/>
    <x v="1"/>
    <m/>
  </r>
  <r>
    <x v="32"/>
    <x v="32"/>
    <n v="43"/>
    <n v="2"/>
    <n v="41"/>
    <n v="0"/>
    <n v="0"/>
    <n v="0"/>
    <n v="0.01"/>
    <n v="2"/>
    <x v="1"/>
    <m/>
  </r>
  <r>
    <x v="32"/>
    <x v="33"/>
    <n v="43"/>
    <n v="4"/>
    <n v="39"/>
    <n v="0"/>
    <n v="0"/>
    <n v="0"/>
    <n v="0.01"/>
    <n v="1"/>
    <x v="1"/>
    <m/>
  </r>
  <r>
    <x v="32"/>
    <x v="34"/>
    <n v="56"/>
    <n v="5"/>
    <n v="51"/>
    <n v="0"/>
    <n v="0"/>
    <n v="0"/>
    <n v="0.01"/>
    <n v="2"/>
    <x v="1"/>
    <m/>
  </r>
  <r>
    <x v="32"/>
    <x v="35"/>
    <n v="60"/>
    <n v="5"/>
    <n v="54"/>
    <n v="0"/>
    <n v="0"/>
    <n v="0"/>
    <n v="0.01"/>
    <n v="2"/>
    <x v="1"/>
    <m/>
  </r>
  <r>
    <x v="32"/>
    <x v="36"/>
    <n v="63"/>
    <n v="4"/>
    <n v="59"/>
    <n v="0"/>
    <n v="0"/>
    <n v="0"/>
    <n v="0.01"/>
    <n v="2"/>
    <x v="1"/>
    <m/>
  </r>
  <r>
    <x v="32"/>
    <x v="37"/>
    <n v="64"/>
    <n v="5"/>
    <n v="59"/>
    <n v="0"/>
    <n v="0"/>
    <n v="0"/>
    <n v="0.01"/>
    <n v="2"/>
    <x v="1"/>
    <m/>
  </r>
  <r>
    <x v="32"/>
    <x v="38"/>
    <n v="68"/>
    <n v="7"/>
    <n v="61"/>
    <n v="0"/>
    <n v="0"/>
    <n v="0"/>
    <n v="0.01"/>
    <n v="3"/>
    <x v="1"/>
    <m/>
  </r>
  <r>
    <x v="32"/>
    <x v="39"/>
    <n v="62"/>
    <n v="5"/>
    <n v="58"/>
    <n v="0"/>
    <n v="0"/>
    <n v="0"/>
    <n v="0.01"/>
    <n v="3"/>
    <x v="1"/>
    <m/>
  </r>
  <r>
    <x v="32"/>
    <x v="40"/>
    <n v="73"/>
    <n v="5"/>
    <n v="68"/>
    <n v="0"/>
    <n v="0"/>
    <n v="0"/>
    <n v="0.01"/>
    <n v="3"/>
    <x v="1"/>
    <m/>
  </r>
  <r>
    <x v="32"/>
    <x v="41"/>
    <n v="57"/>
    <n v="4"/>
    <n v="53"/>
    <n v="0"/>
    <n v="0"/>
    <n v="0"/>
    <n v="0.01"/>
    <n v="4"/>
    <x v="2"/>
    <m/>
  </r>
  <r>
    <x v="32"/>
    <x v="42"/>
    <n v="65"/>
    <n v="4"/>
    <n v="61"/>
    <n v="0"/>
    <n v="0"/>
    <n v="0"/>
    <n v="0.01"/>
    <n v="4"/>
    <x v="2"/>
    <m/>
  </r>
  <r>
    <x v="32"/>
    <x v="43"/>
    <n v="59"/>
    <n v="5"/>
    <n v="54"/>
    <n v="0"/>
    <n v="0"/>
    <n v="0"/>
    <n v="0.01"/>
    <n v="4"/>
    <x v="2"/>
    <m/>
  </r>
  <r>
    <x v="32"/>
    <x v="44"/>
    <n v="62"/>
    <n v="5"/>
    <n v="58"/>
    <n v="0"/>
    <n v="0"/>
    <n v="0"/>
    <n v="0.01"/>
    <n v="5"/>
    <x v="2"/>
    <m/>
  </r>
  <r>
    <x v="32"/>
    <x v="45"/>
    <n v="64"/>
    <n v="5"/>
    <n v="59"/>
    <n v="0"/>
    <n v="0"/>
    <n v="0"/>
    <n v="0.01"/>
    <n v="4"/>
    <x v="2"/>
    <m/>
  </r>
  <r>
    <x v="32"/>
    <x v="46"/>
    <n v="65"/>
    <n v="5"/>
    <n v="60"/>
    <n v="0"/>
    <n v="0"/>
    <n v="0"/>
    <n v="0.01"/>
    <n v="5"/>
    <x v="2"/>
    <m/>
  </r>
  <r>
    <x v="32"/>
    <x v="47"/>
    <n v="66"/>
    <n v="5"/>
    <n v="62"/>
    <n v="0"/>
    <n v="0"/>
    <n v="0"/>
    <n v="0.01"/>
    <n v="5"/>
    <x v="2"/>
    <m/>
  </r>
  <r>
    <x v="32"/>
    <x v="48"/>
    <n v="68"/>
    <n v="5"/>
    <n v="64"/>
    <n v="0"/>
    <n v="0"/>
    <n v="0"/>
    <n v="0.01"/>
    <n v="5"/>
    <x v="2"/>
    <m/>
  </r>
  <r>
    <x v="32"/>
    <x v="49"/>
    <n v="68"/>
    <n v="5"/>
    <n v="64"/>
    <n v="0"/>
    <n v="0"/>
    <n v="0"/>
    <n v="0.01"/>
    <n v="5"/>
    <x v="2"/>
    <m/>
  </r>
  <r>
    <x v="32"/>
    <x v="50"/>
    <n v="69"/>
    <n v="2"/>
    <n v="68"/>
    <n v="0"/>
    <n v="0"/>
    <n v="0"/>
    <n v="0.01"/>
    <n v="5"/>
    <x v="2"/>
    <m/>
  </r>
  <r>
    <x v="32"/>
    <x v="51"/>
    <n v="74"/>
    <n v="2"/>
    <n v="73"/>
    <n v="0"/>
    <n v="0"/>
    <n v="0"/>
    <n v="0.01"/>
    <n v="6"/>
    <x v="2"/>
    <m/>
  </r>
  <r>
    <x v="32"/>
    <x v="52"/>
    <n v="56"/>
    <n v="3"/>
    <n v="54"/>
    <n v="0"/>
    <n v="0"/>
    <n v="0"/>
    <n v="0.01"/>
    <n v="5"/>
    <x v="2"/>
    <m/>
  </r>
  <r>
    <x v="32"/>
    <x v="53"/>
    <n v="58"/>
    <n v="3"/>
    <n v="55"/>
    <n v="0"/>
    <n v="0"/>
    <n v="0"/>
    <n v="0.01"/>
    <n v="3"/>
    <x v="2"/>
    <m/>
  </r>
  <r>
    <x v="32"/>
    <x v="54"/>
    <n v="44"/>
    <n v="2"/>
    <n v="42"/>
    <n v="0"/>
    <n v="0"/>
    <n v="0"/>
    <n v="0.01"/>
    <n v="3"/>
    <x v="2"/>
    <m/>
  </r>
  <r>
    <x v="32"/>
    <x v="55"/>
    <n v="54"/>
    <n v="2"/>
    <n v="52"/>
    <n v="0"/>
    <n v="0"/>
    <n v="0"/>
    <n v="0.01"/>
    <n v="5"/>
    <x v="2"/>
    <m/>
  </r>
  <r>
    <x v="32"/>
    <x v="56"/>
    <n v="42"/>
    <n v="2"/>
    <n v="40"/>
    <n v="0"/>
    <n v="0"/>
    <n v="0"/>
    <n v="0.01"/>
    <n v="6"/>
    <x v="2"/>
    <m/>
  </r>
  <r>
    <x v="32"/>
    <x v="57"/>
    <n v="51"/>
    <n v="4"/>
    <n v="47"/>
    <n v="0"/>
    <n v="0"/>
    <n v="0"/>
    <n v="0.01"/>
    <n v="6"/>
    <x v="2"/>
    <m/>
  </r>
  <r>
    <x v="32"/>
    <x v="58"/>
    <n v="51"/>
    <n v="3"/>
    <n v="49"/>
    <n v="0"/>
    <n v="0"/>
    <n v="0"/>
    <n v="0.01"/>
    <n v="5"/>
    <x v="2"/>
    <m/>
  </r>
  <r>
    <x v="32"/>
    <x v="59"/>
    <n v="52"/>
    <n v="4"/>
    <n v="49"/>
    <n v="0"/>
    <n v="0"/>
    <n v="0"/>
    <n v="0.01"/>
    <n v="5"/>
    <x v="2"/>
    <m/>
  </r>
  <r>
    <x v="32"/>
    <x v="60"/>
    <n v="52"/>
    <n v="4"/>
    <n v="48"/>
    <n v="0"/>
    <n v="0"/>
    <n v="0"/>
    <n v="0.01"/>
    <n v="5"/>
    <x v="2"/>
    <m/>
  </r>
  <r>
    <x v="32"/>
    <x v="61"/>
    <n v="58"/>
    <n v="5"/>
    <n v="53"/>
    <n v="0"/>
    <n v="0"/>
    <n v="0"/>
    <n v="0.01"/>
    <n v="4"/>
    <x v="2"/>
    <m/>
  </r>
  <r>
    <x v="32"/>
    <x v="62"/>
    <n v="66"/>
    <n v="3"/>
    <n v="58"/>
    <n v="0"/>
    <n v="5"/>
    <n v="0"/>
    <n v="0.01"/>
    <n v="3"/>
    <x v="2"/>
    <m/>
  </r>
  <r>
    <x v="32"/>
    <x v="63"/>
    <n v="77"/>
    <n v="8"/>
    <n v="59"/>
    <n v="0"/>
    <n v="10"/>
    <n v="0"/>
    <n v="0.01"/>
    <n v="3"/>
    <x v="2"/>
    <m/>
  </r>
  <r>
    <x v="32"/>
    <x v="64"/>
    <n v="79"/>
    <n v="6"/>
    <n v="59"/>
    <n v="0"/>
    <n v="14"/>
    <n v="0"/>
    <n v="0.01"/>
    <n v="3"/>
    <x v="2"/>
    <m/>
  </r>
  <r>
    <x v="32"/>
    <x v="65"/>
    <n v="120"/>
    <n v="4"/>
    <n v="106"/>
    <n v="0"/>
    <n v="10"/>
    <n v="0"/>
    <n v="0.01"/>
    <n v="3"/>
    <x v="2"/>
    <m/>
  </r>
  <r>
    <x v="33"/>
    <x v="6"/>
    <n v="28"/>
    <n v="0"/>
    <n v="28"/>
    <n v="0"/>
    <n v="0"/>
    <n v="0"/>
    <n v="0.01"/>
    <n v="0"/>
    <x v="0"/>
    <m/>
  </r>
  <r>
    <x v="33"/>
    <x v="7"/>
    <n v="36"/>
    <n v="0"/>
    <n v="36"/>
    <n v="0"/>
    <n v="0"/>
    <n v="0"/>
    <n v="0.01"/>
    <n v="0"/>
    <x v="0"/>
    <m/>
  </r>
  <r>
    <x v="33"/>
    <x v="8"/>
    <n v="44"/>
    <n v="0"/>
    <n v="44"/>
    <n v="0"/>
    <n v="0"/>
    <n v="0"/>
    <n v="0.01"/>
    <n v="0"/>
    <x v="0"/>
    <m/>
  </r>
  <r>
    <x v="33"/>
    <x v="9"/>
    <n v="54"/>
    <n v="0"/>
    <n v="54"/>
    <n v="0"/>
    <n v="0"/>
    <n v="0"/>
    <n v="0.01"/>
    <n v="0"/>
    <x v="0"/>
    <m/>
  </r>
  <r>
    <x v="33"/>
    <x v="10"/>
    <n v="58"/>
    <n v="0"/>
    <n v="58"/>
    <n v="0"/>
    <n v="0"/>
    <n v="0"/>
    <n v="0.01"/>
    <n v="0"/>
    <x v="1"/>
    <m/>
  </r>
  <r>
    <x v="33"/>
    <x v="11"/>
    <n v="64"/>
    <n v="0"/>
    <n v="64"/>
    <n v="0"/>
    <n v="0"/>
    <n v="0"/>
    <n v="0.01"/>
    <n v="0"/>
    <x v="1"/>
    <m/>
  </r>
  <r>
    <x v="33"/>
    <x v="12"/>
    <n v="78"/>
    <n v="0"/>
    <n v="78"/>
    <n v="0"/>
    <n v="0"/>
    <n v="0"/>
    <n v="0.01"/>
    <n v="0"/>
    <x v="1"/>
    <m/>
  </r>
  <r>
    <x v="33"/>
    <x v="13"/>
    <n v="84"/>
    <n v="0"/>
    <n v="84"/>
    <n v="0"/>
    <n v="0"/>
    <n v="0"/>
    <n v="0.01"/>
    <n v="0"/>
    <x v="1"/>
    <m/>
  </r>
  <r>
    <x v="33"/>
    <x v="14"/>
    <n v="106"/>
    <n v="0"/>
    <n v="106"/>
    <n v="0"/>
    <n v="0"/>
    <n v="0"/>
    <n v="0.02"/>
    <n v="0"/>
    <x v="1"/>
    <m/>
  </r>
  <r>
    <x v="33"/>
    <x v="15"/>
    <n v="93"/>
    <n v="9"/>
    <n v="84"/>
    <n v="0"/>
    <n v="1"/>
    <n v="0"/>
    <n v="0.02"/>
    <n v="0"/>
    <x v="1"/>
    <m/>
  </r>
  <r>
    <x v="33"/>
    <x v="16"/>
    <n v="110"/>
    <n v="20"/>
    <n v="83"/>
    <n v="0"/>
    <n v="7"/>
    <n v="0"/>
    <n v="0.02"/>
    <n v="0"/>
    <x v="1"/>
    <m/>
  </r>
  <r>
    <x v="33"/>
    <x v="17"/>
    <n v="128"/>
    <n v="27"/>
    <n v="93"/>
    <n v="0"/>
    <n v="8"/>
    <n v="0"/>
    <n v="0.02"/>
    <n v="0"/>
    <x v="1"/>
    <m/>
  </r>
  <r>
    <x v="33"/>
    <x v="18"/>
    <n v="114"/>
    <n v="10"/>
    <n v="96"/>
    <n v="0"/>
    <n v="8"/>
    <n v="0"/>
    <n v="0.02"/>
    <n v="0"/>
    <x v="1"/>
    <m/>
  </r>
  <r>
    <x v="33"/>
    <x v="19"/>
    <n v="134"/>
    <n v="26"/>
    <n v="100"/>
    <n v="0"/>
    <n v="8"/>
    <n v="0"/>
    <n v="0.02"/>
    <n v="0"/>
    <x v="1"/>
    <m/>
  </r>
  <r>
    <x v="33"/>
    <x v="20"/>
    <n v="367"/>
    <n v="9"/>
    <n v="349"/>
    <n v="0"/>
    <n v="8"/>
    <n v="0"/>
    <n v="0.05"/>
    <n v="0"/>
    <x v="1"/>
    <m/>
  </r>
  <r>
    <x v="33"/>
    <x v="21"/>
    <n v="320"/>
    <n v="9"/>
    <n v="306"/>
    <n v="0"/>
    <n v="5"/>
    <n v="0"/>
    <n v="0.05"/>
    <n v="0"/>
    <x v="1"/>
    <m/>
  </r>
  <r>
    <x v="33"/>
    <x v="22"/>
    <n v="68"/>
    <n v="7"/>
    <n v="53"/>
    <n v="0"/>
    <n v="8"/>
    <n v="0"/>
    <n v="0.01"/>
    <n v="0"/>
    <x v="1"/>
    <m/>
  </r>
  <r>
    <x v="33"/>
    <x v="23"/>
    <n v="32"/>
    <n v="4"/>
    <n v="21"/>
    <n v="0"/>
    <n v="7"/>
    <n v="0"/>
    <n v="0"/>
    <n v="0"/>
    <x v="1"/>
    <m/>
  </r>
  <r>
    <x v="33"/>
    <x v="24"/>
    <n v="35"/>
    <n v="0"/>
    <n v="24"/>
    <n v="0"/>
    <n v="11"/>
    <n v="0"/>
    <n v="0"/>
    <n v="0"/>
    <x v="1"/>
    <m/>
  </r>
  <r>
    <x v="33"/>
    <x v="25"/>
    <n v="20"/>
    <n v="0"/>
    <n v="13"/>
    <n v="0"/>
    <n v="7"/>
    <n v="0"/>
    <n v="0"/>
    <n v="0"/>
    <x v="1"/>
    <m/>
  </r>
  <r>
    <x v="33"/>
    <x v="26"/>
    <n v="20"/>
    <n v="0"/>
    <n v="13"/>
    <n v="0"/>
    <n v="7"/>
    <n v="0"/>
    <n v="0"/>
    <n v="0"/>
    <x v="1"/>
    <m/>
  </r>
  <r>
    <x v="33"/>
    <x v="27"/>
    <n v="20"/>
    <n v="0"/>
    <n v="13"/>
    <n v="0"/>
    <n v="7"/>
    <n v="0"/>
    <n v="0"/>
    <n v="0"/>
    <x v="1"/>
    <m/>
  </r>
  <r>
    <x v="33"/>
    <x v="28"/>
    <n v="20"/>
    <n v="0"/>
    <n v="13"/>
    <n v="0"/>
    <n v="7"/>
    <n v="0"/>
    <n v="0"/>
    <n v="0"/>
    <x v="1"/>
    <m/>
  </r>
  <r>
    <x v="33"/>
    <x v="29"/>
    <n v="14"/>
    <n v="0"/>
    <n v="13"/>
    <n v="0"/>
    <n v="1"/>
    <n v="0"/>
    <n v="0"/>
    <n v="0"/>
    <x v="1"/>
    <m/>
  </r>
  <r>
    <x v="33"/>
    <x v="30"/>
    <n v="8"/>
    <n v="0"/>
    <n v="8"/>
    <n v="0"/>
    <n v="0"/>
    <n v="0"/>
    <n v="0"/>
    <n v="0"/>
    <x v="1"/>
    <m/>
  </r>
  <r>
    <x v="33"/>
    <x v="31"/>
    <n v="78"/>
    <n v="0"/>
    <n v="78"/>
    <n v="0"/>
    <n v="0"/>
    <n v="0"/>
    <n v="0.01"/>
    <n v="0"/>
    <x v="1"/>
    <m/>
  </r>
  <r>
    <x v="33"/>
    <x v="32"/>
    <n v="82"/>
    <n v="0"/>
    <n v="82"/>
    <n v="0"/>
    <n v="0"/>
    <n v="0"/>
    <n v="0.01"/>
    <n v="0"/>
    <x v="1"/>
    <m/>
  </r>
  <r>
    <x v="33"/>
    <x v="33"/>
    <n v="92"/>
    <n v="0"/>
    <n v="92"/>
    <n v="0"/>
    <n v="0"/>
    <n v="0"/>
    <n v="0.01"/>
    <n v="0"/>
    <x v="1"/>
    <m/>
  </r>
  <r>
    <x v="33"/>
    <x v="34"/>
    <n v="100"/>
    <n v="0"/>
    <n v="100"/>
    <n v="0"/>
    <n v="0"/>
    <n v="0"/>
    <n v="0.01"/>
    <n v="0"/>
    <x v="1"/>
    <m/>
  </r>
  <r>
    <x v="33"/>
    <x v="35"/>
    <n v="112"/>
    <n v="0"/>
    <n v="112"/>
    <n v="0"/>
    <n v="0"/>
    <n v="0"/>
    <n v="0.01"/>
    <n v="0"/>
    <x v="1"/>
    <m/>
  </r>
  <r>
    <x v="33"/>
    <x v="36"/>
    <n v="114"/>
    <n v="0"/>
    <n v="114"/>
    <n v="0"/>
    <n v="0"/>
    <n v="0"/>
    <n v="0.01"/>
    <n v="0"/>
    <x v="1"/>
    <m/>
  </r>
  <r>
    <x v="33"/>
    <x v="37"/>
    <n v="118"/>
    <n v="0"/>
    <n v="118"/>
    <n v="0"/>
    <n v="0"/>
    <n v="0"/>
    <n v="0.01"/>
    <n v="0"/>
    <x v="1"/>
    <m/>
  </r>
  <r>
    <x v="33"/>
    <x v="38"/>
    <n v="119"/>
    <n v="0"/>
    <n v="119"/>
    <n v="0"/>
    <n v="0"/>
    <n v="0"/>
    <n v="0.01"/>
    <n v="0"/>
    <x v="1"/>
    <m/>
  </r>
  <r>
    <x v="33"/>
    <x v="39"/>
    <n v="123"/>
    <n v="0"/>
    <n v="123"/>
    <n v="0"/>
    <n v="0"/>
    <n v="0"/>
    <n v="0.01"/>
    <n v="0"/>
    <x v="1"/>
    <m/>
  </r>
  <r>
    <x v="33"/>
    <x v="40"/>
    <n v="123"/>
    <n v="0"/>
    <n v="123"/>
    <n v="0"/>
    <n v="0"/>
    <n v="0"/>
    <n v="0.01"/>
    <n v="0"/>
    <x v="1"/>
    <m/>
  </r>
  <r>
    <x v="33"/>
    <x v="41"/>
    <n v="344"/>
    <n v="0"/>
    <n v="344"/>
    <n v="0"/>
    <n v="0"/>
    <n v="0"/>
    <n v="0.04"/>
    <n v="9"/>
    <x v="2"/>
    <m/>
  </r>
  <r>
    <x v="33"/>
    <x v="42"/>
    <n v="356"/>
    <n v="0"/>
    <n v="356"/>
    <n v="0"/>
    <n v="0"/>
    <n v="0"/>
    <n v="0.04"/>
    <n v="9"/>
    <x v="2"/>
    <m/>
  </r>
  <r>
    <x v="33"/>
    <x v="43"/>
    <n v="368"/>
    <n v="0"/>
    <n v="368"/>
    <n v="0"/>
    <n v="0"/>
    <n v="0"/>
    <n v="0.04"/>
    <n v="9"/>
    <x v="2"/>
    <m/>
  </r>
  <r>
    <x v="33"/>
    <x v="44"/>
    <n v="378"/>
    <n v="0"/>
    <n v="378"/>
    <n v="0"/>
    <n v="0"/>
    <n v="0"/>
    <n v="0.04"/>
    <n v="9"/>
    <x v="2"/>
    <m/>
  </r>
  <r>
    <x v="33"/>
    <x v="45"/>
    <n v="403"/>
    <n v="0"/>
    <n v="389"/>
    <n v="0"/>
    <n v="14"/>
    <n v="0"/>
    <n v="0.04"/>
    <n v="9"/>
    <x v="2"/>
    <m/>
  </r>
  <r>
    <x v="33"/>
    <x v="46"/>
    <n v="423"/>
    <n v="0"/>
    <n v="409"/>
    <n v="0"/>
    <n v="14"/>
    <n v="0"/>
    <n v="0.04"/>
    <n v="9"/>
    <x v="2"/>
    <m/>
  </r>
  <r>
    <x v="33"/>
    <x v="47"/>
    <n v="441"/>
    <n v="0"/>
    <n v="414"/>
    <n v="0"/>
    <n v="27"/>
    <n v="0"/>
    <n v="0.04"/>
    <n v="10"/>
    <x v="2"/>
    <m/>
  </r>
  <r>
    <x v="33"/>
    <x v="48"/>
    <n v="420"/>
    <n v="0"/>
    <n v="400"/>
    <n v="0"/>
    <n v="20"/>
    <n v="0"/>
    <n v="0.04"/>
    <n v="11"/>
    <x v="2"/>
    <m/>
  </r>
  <r>
    <x v="33"/>
    <x v="49"/>
    <n v="532"/>
    <n v="0"/>
    <n v="512"/>
    <n v="0"/>
    <n v="20"/>
    <n v="0"/>
    <n v="0.04"/>
    <n v="8"/>
    <x v="2"/>
    <m/>
  </r>
  <r>
    <x v="33"/>
    <x v="50"/>
    <n v="517"/>
    <n v="0"/>
    <n v="517"/>
    <n v="0"/>
    <n v="0"/>
    <n v="0"/>
    <n v="0.04"/>
    <n v="10"/>
    <x v="2"/>
    <m/>
  </r>
  <r>
    <x v="33"/>
    <x v="51"/>
    <n v="539"/>
    <n v="0"/>
    <n v="539"/>
    <n v="0"/>
    <n v="0"/>
    <n v="0"/>
    <n v="0.04"/>
    <n v="12"/>
    <x v="2"/>
    <m/>
  </r>
  <r>
    <x v="33"/>
    <x v="52"/>
    <n v="614"/>
    <n v="0"/>
    <n v="614"/>
    <n v="0"/>
    <n v="0"/>
    <n v="0"/>
    <n v="0.05"/>
    <n v="11"/>
    <x v="2"/>
    <m/>
  </r>
  <r>
    <x v="33"/>
    <x v="53"/>
    <n v="602"/>
    <n v="0"/>
    <n v="602"/>
    <n v="0"/>
    <n v="0"/>
    <n v="0"/>
    <n v="0.05"/>
    <n v="9"/>
    <x v="2"/>
    <m/>
  </r>
  <r>
    <x v="33"/>
    <x v="54"/>
    <n v="649"/>
    <n v="0"/>
    <n v="649"/>
    <n v="0"/>
    <n v="0"/>
    <n v="0"/>
    <n v="0.05"/>
    <n v="11"/>
    <x v="2"/>
    <m/>
  </r>
  <r>
    <x v="33"/>
    <x v="55"/>
    <n v="667"/>
    <n v="0"/>
    <n v="667"/>
    <n v="0"/>
    <n v="0"/>
    <n v="0"/>
    <n v="0.05"/>
    <n v="14"/>
    <x v="2"/>
    <m/>
  </r>
  <r>
    <x v="33"/>
    <x v="56"/>
    <n v="757"/>
    <n v="0"/>
    <n v="757"/>
    <n v="0"/>
    <n v="0"/>
    <n v="0"/>
    <n v="0.06"/>
    <n v="15"/>
    <x v="2"/>
    <m/>
  </r>
  <r>
    <x v="33"/>
    <x v="57"/>
    <n v="818"/>
    <n v="0"/>
    <n v="818"/>
    <n v="0"/>
    <n v="0"/>
    <n v="0"/>
    <n v="0.06"/>
    <n v="15"/>
    <x v="2"/>
    <m/>
  </r>
  <r>
    <x v="33"/>
    <x v="58"/>
    <n v="945"/>
    <n v="0"/>
    <n v="933"/>
    <n v="0"/>
    <n v="12"/>
    <n v="0"/>
    <n v="7.0000000000000007E-2"/>
    <n v="33"/>
    <x v="2"/>
    <m/>
  </r>
  <r>
    <x v="33"/>
    <x v="59"/>
    <n v="1063"/>
    <n v="0"/>
    <n v="958"/>
    <n v="0"/>
    <n v="105"/>
    <n v="0"/>
    <n v="0.08"/>
    <n v="30"/>
    <x v="2"/>
    <m/>
  </r>
  <r>
    <x v="33"/>
    <x v="60"/>
    <n v="1269"/>
    <n v="8"/>
    <n v="1134"/>
    <n v="0"/>
    <n v="127"/>
    <n v="0"/>
    <n v="0.09"/>
    <n v="24"/>
    <x v="2"/>
    <m/>
  </r>
  <r>
    <x v="33"/>
    <x v="61"/>
    <n v="1367"/>
    <n v="9"/>
    <n v="1252"/>
    <n v="0"/>
    <n v="107"/>
    <n v="0"/>
    <n v="0.1"/>
    <n v="32"/>
    <x v="2"/>
    <m/>
  </r>
  <r>
    <x v="33"/>
    <x v="62"/>
    <n v="1420"/>
    <n v="10"/>
    <n v="1288"/>
    <n v="0"/>
    <n v="123"/>
    <n v="0"/>
    <n v="0.1"/>
    <n v="38"/>
    <x v="2"/>
    <m/>
  </r>
  <r>
    <x v="33"/>
    <x v="63"/>
    <n v="1488"/>
    <n v="11"/>
    <n v="1344"/>
    <n v="0"/>
    <n v="133"/>
    <n v="0"/>
    <n v="0.1"/>
    <n v="47"/>
    <x v="2"/>
    <m/>
  </r>
  <r>
    <x v="33"/>
    <x v="64"/>
    <n v="1528"/>
    <n v="49"/>
    <n v="1335"/>
    <n v="0"/>
    <n v="144"/>
    <n v="0"/>
    <n v="0.1"/>
    <n v="54"/>
    <x v="2"/>
    <m/>
  </r>
  <r>
    <x v="33"/>
    <x v="65"/>
    <n v="1823"/>
    <n v="251"/>
    <n v="1382"/>
    <n v="0"/>
    <n v="190"/>
    <n v="0"/>
    <n v="0.12"/>
    <n v="63"/>
    <x v="2"/>
    <m/>
  </r>
  <r>
    <x v="34"/>
    <x v="198"/>
    <n v="1"/>
    <n v="1"/>
    <n v="0"/>
    <n v="0"/>
    <n v="0"/>
    <s v="."/>
    <s v="."/>
    <n v="0"/>
    <x v="0"/>
    <m/>
  </r>
  <r>
    <x v="34"/>
    <x v="199"/>
    <n v="1"/>
    <n v="1"/>
    <n v="0"/>
    <n v="0"/>
    <n v="0"/>
    <s v="."/>
    <s v="."/>
    <n v="0"/>
    <x v="0"/>
    <m/>
  </r>
  <r>
    <x v="34"/>
    <x v="200"/>
    <n v="1"/>
    <n v="1"/>
    <n v="0"/>
    <n v="0"/>
    <n v="0"/>
    <s v="."/>
    <s v="."/>
    <n v="0"/>
    <x v="0"/>
    <m/>
  </r>
  <r>
    <x v="34"/>
    <x v="201"/>
    <n v="1"/>
    <n v="1"/>
    <n v="0"/>
    <n v="0"/>
    <n v="0"/>
    <s v="."/>
    <s v="."/>
    <n v="0"/>
    <x v="0"/>
    <m/>
  </r>
  <r>
    <x v="34"/>
    <x v="202"/>
    <n v="1"/>
    <n v="1"/>
    <n v="0"/>
    <n v="0"/>
    <n v="0"/>
    <s v="."/>
    <s v="."/>
    <n v="0"/>
    <x v="0"/>
    <m/>
  </r>
  <r>
    <x v="34"/>
    <x v="203"/>
    <n v="1"/>
    <n v="1"/>
    <n v="0"/>
    <n v="0"/>
    <n v="0"/>
    <s v="."/>
    <s v="."/>
    <n v="0"/>
    <x v="0"/>
    <m/>
  </r>
  <r>
    <x v="34"/>
    <x v="204"/>
    <n v="1"/>
    <n v="1"/>
    <n v="0"/>
    <n v="0"/>
    <n v="0"/>
    <s v="."/>
    <s v="."/>
    <n v="0"/>
    <x v="0"/>
    <m/>
  </r>
  <r>
    <x v="34"/>
    <x v="205"/>
    <n v="1"/>
    <n v="1"/>
    <n v="0"/>
    <n v="0"/>
    <n v="0"/>
    <s v="."/>
    <s v="."/>
    <n v="0"/>
    <x v="0"/>
    <m/>
  </r>
  <r>
    <x v="34"/>
    <x v="206"/>
    <n v="1"/>
    <n v="1"/>
    <n v="0"/>
    <n v="0"/>
    <n v="0"/>
    <s v="."/>
    <s v="."/>
    <n v="0"/>
    <x v="0"/>
    <m/>
  </r>
  <r>
    <x v="34"/>
    <x v="207"/>
    <n v="1"/>
    <n v="1"/>
    <n v="0"/>
    <n v="0"/>
    <n v="0"/>
    <s v="."/>
    <s v="."/>
    <n v="0"/>
    <x v="0"/>
    <m/>
  </r>
  <r>
    <x v="34"/>
    <x v="208"/>
    <n v="1"/>
    <n v="1"/>
    <n v="0"/>
    <n v="0"/>
    <n v="0"/>
    <s v="."/>
    <s v="."/>
    <n v="0"/>
    <x v="0"/>
    <m/>
  </r>
  <r>
    <x v="34"/>
    <x v="209"/>
    <n v="1"/>
    <n v="1"/>
    <n v="0"/>
    <n v="0"/>
    <n v="0"/>
    <s v="."/>
    <s v="."/>
    <n v="0"/>
    <x v="0"/>
    <m/>
  </r>
  <r>
    <x v="34"/>
    <x v="210"/>
    <n v="1"/>
    <n v="1"/>
    <n v="0"/>
    <n v="0"/>
    <n v="0"/>
    <s v="."/>
    <s v="."/>
    <n v="0"/>
    <x v="0"/>
    <m/>
  </r>
  <r>
    <x v="34"/>
    <x v="211"/>
    <n v="1"/>
    <n v="1"/>
    <n v="0"/>
    <n v="0"/>
    <n v="0"/>
    <s v="."/>
    <s v="."/>
    <n v="0"/>
    <x v="0"/>
    <m/>
  </r>
  <r>
    <x v="34"/>
    <x v="212"/>
    <n v="1"/>
    <n v="1"/>
    <n v="0"/>
    <n v="0"/>
    <n v="0"/>
    <s v="."/>
    <s v="."/>
    <n v="0"/>
    <x v="0"/>
    <m/>
  </r>
  <r>
    <x v="34"/>
    <x v="213"/>
    <n v="1"/>
    <n v="1"/>
    <n v="0"/>
    <n v="0"/>
    <n v="0"/>
    <s v="."/>
    <s v="."/>
    <n v="0"/>
    <x v="0"/>
    <m/>
  </r>
  <r>
    <x v="34"/>
    <x v="214"/>
    <n v="1"/>
    <n v="1"/>
    <n v="0"/>
    <n v="0"/>
    <n v="0"/>
    <s v="."/>
    <s v="."/>
    <n v="0"/>
    <x v="0"/>
    <m/>
  </r>
  <r>
    <x v="34"/>
    <x v="197"/>
    <n v="1"/>
    <n v="1"/>
    <n v="0"/>
    <n v="0"/>
    <n v="0"/>
    <s v="."/>
    <s v="."/>
    <n v="0"/>
    <x v="0"/>
    <m/>
  </r>
  <r>
    <x v="34"/>
    <x v="215"/>
    <n v="1"/>
    <n v="1"/>
    <n v="0"/>
    <n v="0"/>
    <n v="0"/>
    <s v="."/>
    <s v="."/>
    <n v="0"/>
    <x v="0"/>
    <m/>
  </r>
  <r>
    <x v="34"/>
    <x v="216"/>
    <n v="1"/>
    <n v="1"/>
    <n v="0"/>
    <n v="0"/>
    <n v="0"/>
    <s v="."/>
    <s v="."/>
    <n v="0"/>
    <x v="0"/>
    <m/>
  </r>
  <r>
    <x v="34"/>
    <x v="217"/>
    <n v="1"/>
    <n v="1"/>
    <n v="0"/>
    <n v="0"/>
    <n v="0"/>
    <s v="."/>
    <s v="."/>
    <n v="0"/>
    <x v="0"/>
    <m/>
  </r>
  <r>
    <x v="34"/>
    <x v="218"/>
    <n v="1"/>
    <n v="1"/>
    <n v="0"/>
    <n v="0"/>
    <n v="0"/>
    <s v="."/>
    <s v="."/>
    <n v="0"/>
    <x v="0"/>
    <m/>
  </r>
  <r>
    <x v="34"/>
    <x v="164"/>
    <n v="1"/>
    <n v="1"/>
    <n v="0"/>
    <n v="0"/>
    <n v="0"/>
    <s v="."/>
    <s v="."/>
    <n v="0"/>
    <x v="0"/>
    <m/>
  </r>
  <r>
    <x v="34"/>
    <x v="219"/>
    <n v="1"/>
    <n v="1"/>
    <n v="0"/>
    <n v="0"/>
    <n v="0"/>
    <s v="."/>
    <s v="."/>
    <n v="0"/>
    <x v="0"/>
    <m/>
  </r>
  <r>
    <x v="34"/>
    <x v="220"/>
    <n v="1"/>
    <n v="1"/>
    <n v="0"/>
    <n v="0"/>
    <n v="0"/>
    <s v="."/>
    <s v="."/>
    <n v="0"/>
    <x v="0"/>
    <m/>
  </r>
  <r>
    <x v="34"/>
    <x v="221"/>
    <n v="1"/>
    <n v="1"/>
    <n v="0"/>
    <n v="0"/>
    <n v="0"/>
    <s v="."/>
    <s v="."/>
    <n v="0"/>
    <x v="0"/>
    <m/>
  </r>
  <r>
    <x v="34"/>
    <x v="222"/>
    <n v="1"/>
    <n v="1"/>
    <n v="0"/>
    <n v="0"/>
    <n v="0"/>
    <s v="."/>
    <s v="."/>
    <n v="0"/>
    <x v="0"/>
    <m/>
  </r>
  <r>
    <x v="34"/>
    <x v="223"/>
    <n v="1"/>
    <n v="1"/>
    <n v="0"/>
    <n v="0"/>
    <n v="0"/>
    <s v="."/>
    <s v="."/>
    <n v="0"/>
    <x v="0"/>
    <m/>
  </r>
  <r>
    <x v="34"/>
    <x v="224"/>
    <n v="1"/>
    <n v="1"/>
    <n v="0"/>
    <n v="0"/>
    <n v="0"/>
    <s v="."/>
    <s v="."/>
    <n v="0"/>
    <x v="0"/>
    <m/>
  </r>
  <r>
    <x v="34"/>
    <x v="225"/>
    <n v="1"/>
    <n v="1"/>
    <n v="0"/>
    <n v="0"/>
    <n v="0"/>
    <s v="."/>
    <s v="."/>
    <n v="0"/>
    <x v="0"/>
    <m/>
  </r>
  <r>
    <x v="34"/>
    <x v="226"/>
    <n v="1"/>
    <n v="1"/>
    <n v="0"/>
    <n v="0"/>
    <n v="0"/>
    <s v="."/>
    <s v="."/>
    <n v="0"/>
    <x v="0"/>
    <m/>
  </r>
  <r>
    <x v="34"/>
    <x v="227"/>
    <n v="1"/>
    <n v="1"/>
    <n v="0"/>
    <n v="0"/>
    <n v="0"/>
    <s v="."/>
    <s v="."/>
    <n v="0"/>
    <x v="0"/>
    <m/>
  </r>
  <r>
    <x v="34"/>
    <x v="228"/>
    <n v="1"/>
    <n v="1"/>
    <n v="0"/>
    <n v="0"/>
    <n v="0"/>
    <s v="."/>
    <s v="."/>
    <n v="0"/>
    <x v="0"/>
    <m/>
  </r>
  <r>
    <x v="34"/>
    <x v="229"/>
    <n v="1"/>
    <n v="1"/>
    <n v="0"/>
    <n v="0"/>
    <n v="0"/>
    <s v="."/>
    <s v="."/>
    <n v="0"/>
    <x v="0"/>
    <m/>
  </r>
  <r>
    <x v="34"/>
    <x v="165"/>
    <n v="1"/>
    <n v="1"/>
    <n v="0"/>
    <n v="0"/>
    <n v="0"/>
    <s v="."/>
    <s v="."/>
    <n v="0"/>
    <x v="0"/>
    <m/>
  </r>
  <r>
    <x v="34"/>
    <x v="166"/>
    <n v="1"/>
    <n v="1"/>
    <n v="0"/>
    <n v="0"/>
    <n v="0"/>
    <s v="."/>
    <s v="."/>
    <n v="0"/>
    <x v="0"/>
    <m/>
  </r>
  <r>
    <x v="34"/>
    <x v="167"/>
    <n v="1"/>
    <n v="1"/>
    <n v="0"/>
    <n v="0"/>
    <n v="0"/>
    <s v="."/>
    <s v="."/>
    <n v="0"/>
    <x v="0"/>
    <m/>
  </r>
  <r>
    <x v="34"/>
    <x v="168"/>
    <n v="1"/>
    <n v="1"/>
    <n v="0"/>
    <n v="0"/>
    <n v="0"/>
    <s v="."/>
    <s v="."/>
    <n v="0"/>
    <x v="0"/>
    <m/>
  </r>
  <r>
    <x v="34"/>
    <x v="169"/>
    <n v="1"/>
    <n v="1"/>
    <n v="0"/>
    <n v="0"/>
    <n v="0"/>
    <s v="."/>
    <s v="."/>
    <n v="0"/>
    <x v="0"/>
    <m/>
  </r>
  <r>
    <x v="34"/>
    <x v="170"/>
    <n v="1"/>
    <n v="1"/>
    <n v="0"/>
    <n v="0"/>
    <n v="0"/>
    <s v="."/>
    <s v="."/>
    <n v="0"/>
    <x v="0"/>
    <m/>
  </r>
  <r>
    <x v="34"/>
    <x v="171"/>
    <n v="1"/>
    <n v="1"/>
    <n v="0"/>
    <n v="0"/>
    <n v="0"/>
    <s v="."/>
    <s v="."/>
    <n v="0"/>
    <x v="0"/>
    <m/>
  </r>
  <r>
    <x v="34"/>
    <x v="172"/>
    <n v="1"/>
    <n v="1"/>
    <n v="0"/>
    <n v="0"/>
    <n v="0"/>
    <s v="."/>
    <s v="."/>
    <n v="0"/>
    <x v="0"/>
    <m/>
  </r>
  <r>
    <x v="34"/>
    <x v="173"/>
    <n v="1"/>
    <n v="1"/>
    <n v="0"/>
    <n v="0"/>
    <n v="0"/>
    <s v="."/>
    <s v="."/>
    <n v="0"/>
    <x v="0"/>
    <m/>
  </r>
  <r>
    <x v="34"/>
    <x v="174"/>
    <n v="1"/>
    <n v="1"/>
    <n v="0"/>
    <n v="0"/>
    <n v="0"/>
    <s v="."/>
    <s v="."/>
    <n v="0"/>
    <x v="0"/>
    <m/>
  </r>
  <r>
    <x v="34"/>
    <x v="175"/>
    <n v="1"/>
    <n v="1"/>
    <n v="0"/>
    <n v="0"/>
    <n v="0"/>
    <s v="."/>
    <s v="."/>
    <n v="0"/>
    <x v="0"/>
    <m/>
  </r>
  <r>
    <x v="34"/>
    <x v="176"/>
    <n v="1"/>
    <n v="1"/>
    <n v="0"/>
    <n v="0"/>
    <n v="0"/>
    <s v="."/>
    <s v="."/>
    <n v="0"/>
    <x v="0"/>
    <m/>
  </r>
  <r>
    <x v="34"/>
    <x v="177"/>
    <n v="1"/>
    <n v="1"/>
    <n v="0"/>
    <n v="0"/>
    <n v="0"/>
    <s v="."/>
    <s v="."/>
    <n v="0"/>
    <x v="0"/>
    <m/>
  </r>
  <r>
    <x v="34"/>
    <x v="178"/>
    <n v="1"/>
    <n v="1"/>
    <n v="0"/>
    <n v="0"/>
    <n v="0"/>
    <s v="."/>
    <s v="."/>
    <n v="0"/>
    <x v="0"/>
    <m/>
  </r>
  <r>
    <x v="34"/>
    <x v="179"/>
    <n v="1"/>
    <n v="1"/>
    <n v="0"/>
    <n v="0"/>
    <n v="0"/>
    <s v="."/>
    <s v="."/>
    <n v="0"/>
    <x v="0"/>
    <m/>
  </r>
  <r>
    <x v="34"/>
    <x v="180"/>
    <n v="1"/>
    <n v="1"/>
    <n v="0"/>
    <n v="0"/>
    <n v="0"/>
    <s v="."/>
    <s v="."/>
    <n v="0"/>
    <x v="0"/>
    <m/>
  </r>
  <r>
    <x v="34"/>
    <x v="181"/>
    <n v="1"/>
    <n v="1"/>
    <n v="0"/>
    <n v="0"/>
    <n v="0"/>
    <s v="."/>
    <s v="."/>
    <n v="0"/>
    <x v="0"/>
    <m/>
  </r>
  <r>
    <x v="34"/>
    <x v="182"/>
    <n v="1"/>
    <n v="1"/>
    <n v="0"/>
    <n v="0"/>
    <n v="0"/>
    <s v="."/>
    <s v="."/>
    <n v="0"/>
    <x v="0"/>
    <m/>
  </r>
  <r>
    <x v="34"/>
    <x v="183"/>
    <n v="1"/>
    <n v="1"/>
    <n v="0"/>
    <n v="0"/>
    <n v="0"/>
    <s v="."/>
    <s v="."/>
    <n v="0"/>
    <x v="0"/>
    <m/>
  </r>
  <r>
    <x v="34"/>
    <x v="184"/>
    <n v="1"/>
    <n v="1"/>
    <n v="0"/>
    <n v="0"/>
    <n v="0"/>
    <s v="."/>
    <s v="."/>
    <n v="0"/>
    <x v="0"/>
    <m/>
  </r>
  <r>
    <x v="34"/>
    <x v="185"/>
    <n v="1"/>
    <n v="1"/>
    <n v="0"/>
    <n v="0"/>
    <n v="0"/>
    <s v="."/>
    <s v="."/>
    <n v="0"/>
    <x v="0"/>
    <m/>
  </r>
  <r>
    <x v="34"/>
    <x v="186"/>
    <n v="1"/>
    <n v="1"/>
    <n v="0"/>
    <n v="0"/>
    <n v="0"/>
    <s v="."/>
    <s v="."/>
    <n v="0"/>
    <x v="0"/>
    <m/>
  </r>
  <r>
    <x v="34"/>
    <x v="187"/>
    <n v="1"/>
    <n v="1"/>
    <n v="0"/>
    <n v="0"/>
    <n v="0"/>
    <s v="."/>
    <s v="."/>
    <n v="0"/>
    <x v="0"/>
    <m/>
  </r>
  <r>
    <x v="34"/>
    <x v="188"/>
    <n v="1"/>
    <n v="1"/>
    <n v="0"/>
    <n v="0"/>
    <n v="0"/>
    <s v="."/>
    <s v="."/>
    <n v="0"/>
    <x v="0"/>
    <m/>
  </r>
  <r>
    <x v="34"/>
    <x v="189"/>
    <n v="1"/>
    <n v="1"/>
    <n v="0"/>
    <n v="0"/>
    <n v="0"/>
    <s v="."/>
    <s v="."/>
    <n v="0"/>
    <x v="0"/>
    <m/>
  </r>
  <r>
    <x v="34"/>
    <x v="190"/>
    <n v="1"/>
    <n v="1"/>
    <n v="0"/>
    <n v="0"/>
    <n v="0"/>
    <s v="."/>
    <s v="."/>
    <n v="0"/>
    <x v="0"/>
    <m/>
  </r>
  <r>
    <x v="34"/>
    <x v="191"/>
    <n v="1"/>
    <n v="1"/>
    <n v="0"/>
    <n v="0"/>
    <n v="0"/>
    <s v="."/>
    <s v="."/>
    <n v="0"/>
    <x v="0"/>
    <m/>
  </r>
  <r>
    <x v="34"/>
    <x v="192"/>
    <n v="7"/>
    <n v="7"/>
    <n v="0"/>
    <n v="0"/>
    <n v="0"/>
    <s v="."/>
    <s v="."/>
    <n v="0"/>
    <x v="0"/>
    <m/>
  </r>
  <r>
    <x v="34"/>
    <x v="193"/>
    <n v="9"/>
    <n v="9"/>
    <n v="0"/>
    <n v="0"/>
    <n v="0"/>
    <s v="."/>
    <s v="."/>
    <n v="0"/>
    <x v="0"/>
    <m/>
  </r>
  <r>
    <x v="34"/>
    <x v="194"/>
    <n v="11"/>
    <n v="11"/>
    <n v="0"/>
    <n v="0"/>
    <n v="0"/>
    <s v="."/>
    <s v="."/>
    <n v="0"/>
    <x v="0"/>
    <m/>
  </r>
  <r>
    <x v="34"/>
    <x v="195"/>
    <n v="13"/>
    <n v="13"/>
    <n v="0"/>
    <n v="0"/>
    <n v="0"/>
    <s v="."/>
    <s v="."/>
    <n v="0"/>
    <x v="0"/>
    <m/>
  </r>
  <r>
    <x v="34"/>
    <x v="196"/>
    <n v="16"/>
    <n v="16"/>
    <n v="0"/>
    <n v="0"/>
    <n v="0"/>
    <s v="."/>
    <s v="."/>
    <n v="0"/>
    <x v="0"/>
    <m/>
  </r>
  <r>
    <x v="34"/>
    <x v="128"/>
    <n v="19"/>
    <n v="19"/>
    <n v="0"/>
    <n v="0"/>
    <n v="0"/>
    <s v="."/>
    <s v="."/>
    <n v="0"/>
    <x v="0"/>
    <m/>
  </r>
  <r>
    <x v="34"/>
    <x v="129"/>
    <n v="23"/>
    <n v="23"/>
    <n v="0"/>
    <n v="0"/>
    <n v="0"/>
    <s v="."/>
    <s v="."/>
    <n v="0"/>
    <x v="0"/>
    <m/>
  </r>
  <r>
    <x v="34"/>
    <x v="130"/>
    <n v="28"/>
    <n v="28"/>
    <n v="0"/>
    <n v="0"/>
    <n v="0"/>
    <s v="."/>
    <s v="."/>
    <n v="0"/>
    <x v="0"/>
    <m/>
  </r>
  <r>
    <x v="34"/>
    <x v="131"/>
    <n v="34"/>
    <n v="34"/>
    <n v="0"/>
    <n v="0"/>
    <n v="0"/>
    <s v="."/>
    <s v="."/>
    <n v="0"/>
    <x v="0"/>
    <m/>
  </r>
  <r>
    <x v="34"/>
    <x v="132"/>
    <n v="41"/>
    <n v="41"/>
    <n v="0"/>
    <n v="0"/>
    <n v="0"/>
    <s v="."/>
    <s v="."/>
    <n v="0"/>
    <x v="0"/>
    <m/>
  </r>
  <r>
    <x v="34"/>
    <x v="133"/>
    <n v="49"/>
    <n v="49"/>
    <n v="0"/>
    <n v="0"/>
    <n v="0"/>
    <s v="."/>
    <s v="."/>
    <n v="0"/>
    <x v="0"/>
    <m/>
  </r>
  <r>
    <x v="34"/>
    <x v="134"/>
    <n v="59"/>
    <n v="59"/>
    <n v="0"/>
    <n v="0"/>
    <n v="0"/>
    <s v="."/>
    <s v="."/>
    <n v="0"/>
    <x v="0"/>
    <m/>
  </r>
  <r>
    <x v="34"/>
    <x v="135"/>
    <n v="72"/>
    <n v="72"/>
    <n v="0"/>
    <n v="0"/>
    <n v="0"/>
    <s v="."/>
    <s v="."/>
    <n v="0"/>
    <x v="0"/>
    <m/>
  </r>
  <r>
    <x v="34"/>
    <x v="136"/>
    <n v="86"/>
    <n v="86"/>
    <n v="0"/>
    <n v="0"/>
    <n v="0"/>
    <s v="."/>
    <s v="."/>
    <n v="0"/>
    <x v="0"/>
    <m/>
  </r>
  <r>
    <x v="34"/>
    <x v="137"/>
    <n v="104"/>
    <n v="104"/>
    <n v="0"/>
    <n v="0"/>
    <n v="0"/>
    <s v="."/>
    <s v="."/>
    <n v="0"/>
    <x v="0"/>
    <m/>
  </r>
  <r>
    <x v="34"/>
    <x v="138"/>
    <n v="125"/>
    <n v="125"/>
    <n v="0"/>
    <n v="0"/>
    <n v="0"/>
    <s v="."/>
    <s v="."/>
    <n v="0"/>
    <x v="0"/>
    <m/>
  </r>
  <r>
    <x v="34"/>
    <x v="139"/>
    <n v="153"/>
    <n v="151"/>
    <n v="2"/>
    <n v="0"/>
    <n v="0"/>
    <s v="."/>
    <s v="."/>
    <n v="0"/>
    <x v="0"/>
    <m/>
  </r>
  <r>
    <x v="34"/>
    <x v="140"/>
    <n v="192"/>
    <n v="182"/>
    <n v="9"/>
    <n v="0"/>
    <n v="0"/>
    <s v="."/>
    <s v="."/>
    <n v="0"/>
    <x v="0"/>
    <m/>
  </r>
  <r>
    <x v="34"/>
    <x v="141"/>
    <n v="230"/>
    <n v="220"/>
    <n v="10"/>
    <n v="0"/>
    <n v="0"/>
    <s v="."/>
    <s v="."/>
    <n v="0"/>
    <x v="0"/>
    <m/>
  </r>
  <r>
    <x v="34"/>
    <x v="142"/>
    <n v="278"/>
    <n v="265"/>
    <n v="13"/>
    <n v="0"/>
    <n v="0"/>
    <s v="."/>
    <s v="."/>
    <n v="0"/>
    <x v="0"/>
    <m/>
  </r>
  <r>
    <x v="34"/>
    <x v="143"/>
    <n v="339"/>
    <n v="320"/>
    <n v="19"/>
    <n v="0"/>
    <n v="0"/>
    <s v="."/>
    <s v="."/>
    <n v="0"/>
    <x v="0"/>
    <m/>
  </r>
  <r>
    <x v="34"/>
    <x v="144"/>
    <n v="435"/>
    <n v="414"/>
    <n v="21"/>
    <n v="0"/>
    <n v="0"/>
    <s v="."/>
    <s v="."/>
    <n v="0"/>
    <x v="0"/>
    <m/>
  </r>
  <r>
    <x v="34"/>
    <x v="145"/>
    <n v="258"/>
    <n v="235"/>
    <n v="23"/>
    <n v="0"/>
    <n v="0"/>
    <s v="."/>
    <s v="."/>
    <n v="0"/>
    <x v="0"/>
    <m/>
  </r>
  <r>
    <x v="34"/>
    <x v="146"/>
    <n v="187"/>
    <n v="163"/>
    <n v="24"/>
    <n v="0"/>
    <n v="0"/>
    <s v="."/>
    <s v="."/>
    <n v="0"/>
    <x v="0"/>
    <m/>
  </r>
  <r>
    <x v="34"/>
    <x v="147"/>
    <n v="334"/>
    <n v="306"/>
    <n v="28"/>
    <n v="0"/>
    <n v="0"/>
    <s v="."/>
    <s v="."/>
    <n v="0"/>
    <x v="0"/>
    <m/>
  </r>
  <r>
    <x v="34"/>
    <x v="148"/>
    <n v="486"/>
    <n v="455"/>
    <n v="30"/>
    <n v="0"/>
    <n v="0"/>
    <s v="."/>
    <s v="."/>
    <n v="0"/>
    <x v="0"/>
    <m/>
  </r>
  <r>
    <x v="34"/>
    <x v="149"/>
    <n v="504"/>
    <n v="469"/>
    <n v="34"/>
    <n v="0"/>
    <n v="0"/>
    <s v="."/>
    <s v="."/>
    <n v="0"/>
    <x v="0"/>
    <m/>
  </r>
  <r>
    <x v="34"/>
    <x v="150"/>
    <n v="439"/>
    <n v="398"/>
    <n v="41"/>
    <n v="0"/>
    <n v="0"/>
    <s v="."/>
    <s v="."/>
    <n v="0"/>
    <x v="0"/>
    <m/>
  </r>
  <r>
    <x v="34"/>
    <x v="151"/>
    <n v="443"/>
    <n v="424"/>
    <n v="18"/>
    <n v="0"/>
    <n v="0"/>
    <s v="."/>
    <s v="."/>
    <n v="0"/>
    <x v="0"/>
    <m/>
  </r>
  <r>
    <x v="34"/>
    <x v="152"/>
    <n v="512"/>
    <n v="487"/>
    <n v="24"/>
    <n v="0"/>
    <n v="0"/>
    <s v="."/>
    <s v="."/>
    <n v="0"/>
    <x v="0"/>
    <m/>
  </r>
  <r>
    <x v="34"/>
    <x v="153"/>
    <n v="507"/>
    <n v="471"/>
    <n v="35"/>
    <n v="0"/>
    <n v="0"/>
    <s v="."/>
    <s v="."/>
    <n v="0"/>
    <x v="0"/>
    <m/>
  </r>
  <r>
    <x v="34"/>
    <x v="154"/>
    <n v="552"/>
    <n v="517"/>
    <n v="35"/>
    <n v="0"/>
    <n v="0"/>
    <s v="."/>
    <s v="."/>
    <n v="0"/>
    <x v="0"/>
    <m/>
  </r>
  <r>
    <x v="34"/>
    <x v="155"/>
    <n v="528"/>
    <n v="493"/>
    <n v="35"/>
    <n v="0"/>
    <n v="0"/>
    <s v="."/>
    <s v="."/>
    <n v="0"/>
    <x v="0"/>
    <m/>
  </r>
  <r>
    <x v="34"/>
    <x v="156"/>
    <n v="596"/>
    <n v="531"/>
    <n v="64"/>
    <n v="0"/>
    <n v="0"/>
    <s v="."/>
    <s v="."/>
    <n v="0"/>
    <x v="0"/>
    <m/>
  </r>
  <r>
    <x v="34"/>
    <x v="157"/>
    <n v="1428"/>
    <n v="1389"/>
    <n v="39"/>
    <n v="0"/>
    <n v="0"/>
    <s v="."/>
    <s v="."/>
    <n v="0"/>
    <x v="0"/>
    <m/>
  </r>
  <r>
    <x v="34"/>
    <x v="158"/>
    <n v="1526"/>
    <n v="1495"/>
    <n v="31"/>
    <n v="0"/>
    <n v="0"/>
    <s v="."/>
    <s v="."/>
    <n v="0"/>
    <x v="0"/>
    <m/>
  </r>
  <r>
    <x v="34"/>
    <x v="159"/>
    <n v="1806"/>
    <n v="1775"/>
    <n v="31"/>
    <n v="0"/>
    <n v="0"/>
    <s v="."/>
    <s v="."/>
    <n v="0"/>
    <x v="0"/>
    <m/>
  </r>
  <r>
    <x v="34"/>
    <x v="160"/>
    <n v="2028"/>
    <n v="2004"/>
    <n v="24"/>
    <n v="0"/>
    <n v="0"/>
    <s v="."/>
    <s v="."/>
    <n v="0"/>
    <x v="0"/>
    <m/>
  </r>
  <r>
    <x v="34"/>
    <x v="161"/>
    <n v="2347"/>
    <n v="2320"/>
    <n v="27"/>
    <n v="0"/>
    <n v="0"/>
    <s v="."/>
    <s v="."/>
    <n v="0"/>
    <x v="0"/>
    <m/>
  </r>
  <r>
    <x v="34"/>
    <x v="162"/>
    <n v="2250"/>
    <n v="2223"/>
    <n v="27"/>
    <n v="0"/>
    <n v="0"/>
    <s v="."/>
    <s v="."/>
    <n v="0"/>
    <x v="0"/>
    <m/>
  </r>
  <r>
    <x v="34"/>
    <x v="163"/>
    <n v="2401"/>
    <n v="2337"/>
    <n v="64"/>
    <n v="0"/>
    <n v="0"/>
    <s v="."/>
    <s v="."/>
    <n v="0"/>
    <x v="0"/>
    <m/>
  </r>
  <r>
    <x v="34"/>
    <x v="105"/>
    <n v="2770"/>
    <n v="2712"/>
    <n v="58"/>
    <n v="0"/>
    <n v="0"/>
    <s v="."/>
    <s v="."/>
    <n v="0"/>
    <x v="0"/>
    <m/>
  </r>
  <r>
    <x v="34"/>
    <x v="106"/>
    <n v="3633"/>
    <n v="3556"/>
    <n v="77"/>
    <n v="0"/>
    <n v="0"/>
    <s v="."/>
    <s v="."/>
    <n v="0"/>
    <x v="0"/>
    <m/>
  </r>
  <r>
    <x v="34"/>
    <x v="107"/>
    <n v="3082"/>
    <n v="3004"/>
    <n v="77"/>
    <n v="0"/>
    <n v="0"/>
    <s v="."/>
    <s v="."/>
    <n v="0"/>
    <x v="0"/>
    <m/>
  </r>
  <r>
    <x v="34"/>
    <x v="108"/>
    <n v="3388"/>
    <n v="3301"/>
    <n v="87"/>
    <n v="0"/>
    <n v="0"/>
    <s v="."/>
    <s v="."/>
    <n v="0"/>
    <x v="0"/>
    <m/>
  </r>
  <r>
    <x v="34"/>
    <x v="109"/>
    <n v="3805"/>
    <n v="3721"/>
    <n v="84"/>
    <n v="0"/>
    <n v="0"/>
    <s v="."/>
    <s v="."/>
    <n v="0"/>
    <x v="0"/>
    <m/>
  </r>
  <r>
    <x v="34"/>
    <x v="110"/>
    <n v="3791"/>
    <n v="3704"/>
    <n v="87"/>
    <n v="0"/>
    <n v="0"/>
    <s v="."/>
    <s v="."/>
    <n v="0"/>
    <x v="0"/>
    <m/>
  </r>
  <r>
    <x v="34"/>
    <x v="111"/>
    <n v="4054"/>
    <n v="3965"/>
    <n v="89"/>
    <n v="0"/>
    <n v="0"/>
    <s v="."/>
    <s v="."/>
    <n v="0"/>
    <x v="0"/>
    <m/>
  </r>
  <r>
    <x v="34"/>
    <x v="112"/>
    <n v="3870"/>
    <n v="3778"/>
    <n v="93"/>
    <n v="0"/>
    <n v="0"/>
    <s v="."/>
    <s v="."/>
    <n v="0"/>
    <x v="0"/>
    <m/>
  </r>
  <r>
    <x v="34"/>
    <x v="113"/>
    <n v="3693"/>
    <n v="3612"/>
    <n v="81"/>
    <n v="0"/>
    <n v="0"/>
    <s v="."/>
    <s v="."/>
    <n v="0"/>
    <x v="0"/>
    <m/>
  </r>
  <r>
    <x v="34"/>
    <x v="114"/>
    <n v="3998"/>
    <n v="3917"/>
    <n v="81"/>
    <n v="0"/>
    <n v="0"/>
    <s v="."/>
    <s v="."/>
    <n v="0"/>
    <x v="0"/>
    <m/>
  </r>
  <r>
    <x v="34"/>
    <x v="115"/>
    <n v="4039"/>
    <n v="3959"/>
    <n v="80"/>
    <n v="0"/>
    <n v="0"/>
    <s v="."/>
    <s v="."/>
    <n v="0"/>
    <x v="0"/>
    <m/>
  </r>
  <r>
    <x v="34"/>
    <x v="116"/>
    <n v="4287"/>
    <n v="4203"/>
    <n v="85"/>
    <n v="0"/>
    <n v="0"/>
    <s v="."/>
    <s v="."/>
    <n v="0"/>
    <x v="0"/>
    <m/>
  </r>
  <r>
    <x v="34"/>
    <x v="117"/>
    <n v="5232"/>
    <n v="5140"/>
    <n v="91"/>
    <n v="0"/>
    <n v="0"/>
    <s v="."/>
    <s v="."/>
    <n v="0"/>
    <x v="0"/>
    <m/>
  </r>
  <r>
    <x v="34"/>
    <x v="82"/>
    <n v="5630"/>
    <n v="5526"/>
    <n v="103"/>
    <n v="0"/>
    <n v="0"/>
    <s v="."/>
    <s v="."/>
    <n v="0"/>
    <x v="0"/>
    <m/>
  </r>
  <r>
    <x v="34"/>
    <x v="83"/>
    <n v="6508"/>
    <n v="6422"/>
    <n v="86"/>
    <n v="0"/>
    <n v="0"/>
    <s v="."/>
    <s v="."/>
    <n v="0"/>
    <x v="0"/>
    <m/>
  </r>
  <r>
    <x v="34"/>
    <x v="84"/>
    <n v="7000"/>
    <n v="6939"/>
    <n v="61"/>
    <n v="0"/>
    <n v="0"/>
    <s v="."/>
    <s v="."/>
    <n v="0"/>
    <x v="0"/>
    <m/>
  </r>
  <r>
    <x v="34"/>
    <x v="85"/>
    <n v="7631"/>
    <n v="7570"/>
    <n v="61"/>
    <n v="0"/>
    <n v="0"/>
    <s v="."/>
    <s v="."/>
    <n v="0"/>
    <x v="0"/>
    <m/>
  </r>
  <r>
    <x v="34"/>
    <x v="86"/>
    <n v="9033"/>
    <n v="8957"/>
    <n v="76"/>
    <n v="0"/>
    <n v="0"/>
    <s v="."/>
    <s v="."/>
    <n v="0"/>
    <x v="0"/>
    <m/>
  </r>
  <r>
    <x v="34"/>
    <x v="87"/>
    <n v="9658"/>
    <n v="9514"/>
    <n v="144"/>
    <n v="0"/>
    <n v="0"/>
    <s v="."/>
    <s v="."/>
    <n v="0"/>
    <x v="0"/>
    <m/>
  </r>
  <r>
    <x v="34"/>
    <x v="118"/>
    <n v="10204"/>
    <n v="10098"/>
    <n v="107"/>
    <n v="0"/>
    <n v="0"/>
    <s v="."/>
    <s v="."/>
    <n v="0"/>
    <x v="0"/>
    <m/>
  </r>
  <r>
    <x v="34"/>
    <x v="119"/>
    <n v="12825"/>
    <n v="12657"/>
    <n v="168"/>
    <n v="0"/>
    <n v="0"/>
    <s v="."/>
    <s v="."/>
    <n v="0"/>
    <x v="0"/>
    <m/>
  </r>
  <r>
    <x v="34"/>
    <x v="120"/>
    <n v="12939"/>
    <n v="12778"/>
    <n v="161"/>
    <n v="0"/>
    <n v="0"/>
    <s v="."/>
    <s v="."/>
    <n v="0"/>
    <x v="0"/>
    <m/>
  </r>
  <r>
    <x v="34"/>
    <x v="121"/>
    <n v="12387"/>
    <n v="12340"/>
    <n v="47"/>
    <n v="0"/>
    <n v="0"/>
    <s v="."/>
    <s v="."/>
    <n v="0"/>
    <x v="0"/>
    <m/>
  </r>
  <r>
    <x v="34"/>
    <x v="122"/>
    <n v="14089"/>
    <n v="13880"/>
    <n v="208"/>
    <n v="0"/>
    <n v="0"/>
    <s v="."/>
    <s v="."/>
    <n v="0"/>
    <x v="0"/>
    <m/>
  </r>
  <r>
    <x v="34"/>
    <x v="123"/>
    <n v="16449"/>
    <n v="16016"/>
    <n v="264"/>
    <n v="168"/>
    <n v="0"/>
    <s v="."/>
    <s v="."/>
    <n v="0"/>
    <x v="0"/>
    <m/>
  </r>
  <r>
    <x v="34"/>
    <x v="124"/>
    <n v="18360"/>
    <n v="17724"/>
    <n v="415"/>
    <n v="221"/>
    <n v="0"/>
    <s v="."/>
    <s v="."/>
    <n v="0"/>
    <x v="0"/>
    <m/>
  </r>
  <r>
    <x v="34"/>
    <x v="125"/>
    <n v="21638"/>
    <n v="20793"/>
    <n v="549"/>
    <n v="296"/>
    <n v="0"/>
    <s v="."/>
    <s v="."/>
    <n v="0"/>
    <x v="0"/>
    <m/>
  </r>
  <r>
    <x v="34"/>
    <x v="126"/>
    <n v="18663"/>
    <n v="17694"/>
    <n v="655"/>
    <n v="313"/>
    <n v="0"/>
    <s v="."/>
    <s v="."/>
    <n v="0"/>
    <x v="0"/>
    <m/>
  </r>
  <r>
    <x v="34"/>
    <x v="127"/>
    <n v="16680"/>
    <n v="15743"/>
    <n v="647"/>
    <n v="291"/>
    <n v="0"/>
    <s v="."/>
    <s v="."/>
    <n v="0"/>
    <x v="0"/>
    <m/>
  </r>
  <r>
    <x v="34"/>
    <x v="88"/>
    <n v="20867"/>
    <n v="19659"/>
    <n v="839"/>
    <n v="368"/>
    <n v="0"/>
    <s v="."/>
    <s v="."/>
    <n v="0"/>
    <x v="0"/>
    <m/>
  </r>
  <r>
    <x v="34"/>
    <x v="89"/>
    <n v="23265"/>
    <n v="21790"/>
    <n v="1080"/>
    <n v="396"/>
    <n v="0"/>
    <s v="."/>
    <s v="."/>
    <n v="0"/>
    <x v="0"/>
    <m/>
  </r>
  <r>
    <x v="34"/>
    <x v="90"/>
    <n v="24432"/>
    <n v="22887"/>
    <n v="1254"/>
    <n v="291"/>
    <n v="0"/>
    <s v="."/>
    <s v="."/>
    <n v="0"/>
    <x v="0"/>
    <m/>
  </r>
  <r>
    <x v="34"/>
    <x v="91"/>
    <n v="20767"/>
    <n v="19143"/>
    <n v="1336"/>
    <n v="288"/>
    <n v="0"/>
    <s v="."/>
    <s v="."/>
    <n v="0"/>
    <x v="0"/>
    <m/>
  </r>
  <r>
    <x v="34"/>
    <x v="92"/>
    <n v="23029"/>
    <n v="21832"/>
    <n v="953"/>
    <n v="243"/>
    <n v="0"/>
    <s v="."/>
    <s v="."/>
    <n v="0"/>
    <x v="0"/>
    <m/>
  </r>
  <r>
    <x v="34"/>
    <x v="93"/>
    <n v="21966"/>
    <n v="20608"/>
    <n v="1154"/>
    <n v="204"/>
    <n v="0"/>
    <s v="."/>
    <s v="."/>
    <n v="0"/>
    <x v="0"/>
    <m/>
  </r>
  <r>
    <x v="34"/>
    <x v="94"/>
    <n v="18889"/>
    <n v="17318"/>
    <n v="1358"/>
    <n v="212"/>
    <n v="0"/>
    <s v="."/>
    <s v="."/>
    <n v="0"/>
    <x v="0"/>
    <m/>
  </r>
  <r>
    <x v="34"/>
    <x v="95"/>
    <n v="25377"/>
    <n v="23863"/>
    <n v="1283"/>
    <n v="231"/>
    <n v="0"/>
    <s v="."/>
    <s v="."/>
    <n v="0"/>
    <x v="0"/>
    <m/>
  </r>
  <r>
    <x v="34"/>
    <x v="96"/>
    <n v="21120"/>
    <n v="19438"/>
    <n v="1467"/>
    <n v="215"/>
    <n v="0"/>
    <s v="."/>
    <s v="."/>
    <n v="0"/>
    <x v="0"/>
    <m/>
  </r>
  <r>
    <x v="34"/>
    <x v="97"/>
    <n v="20537"/>
    <n v="18852"/>
    <n v="1440"/>
    <n v="244"/>
    <n v="0"/>
    <s v="."/>
    <s v="."/>
    <n v="0"/>
    <x v="0"/>
    <m/>
  </r>
  <r>
    <x v="34"/>
    <x v="98"/>
    <n v="23132"/>
    <n v="21039"/>
    <n v="1815"/>
    <n v="278"/>
    <n v="0"/>
    <s v="."/>
    <s v="."/>
    <n v="0"/>
    <x v="0"/>
    <m/>
  </r>
  <r>
    <x v="34"/>
    <x v="99"/>
    <n v="25109"/>
    <n v="22597"/>
    <n v="2204"/>
    <n v="309"/>
    <n v="0"/>
    <s v="."/>
    <s v="."/>
    <n v="0"/>
    <x v="0"/>
    <m/>
  </r>
  <r>
    <x v="34"/>
    <x v="100"/>
    <n v="25596"/>
    <n v="22272"/>
    <n v="2759"/>
    <n v="326"/>
    <n v="239"/>
    <s v="."/>
    <s v="."/>
    <n v="0"/>
    <x v="0"/>
    <m/>
  </r>
  <r>
    <x v="34"/>
    <x v="101"/>
    <n v="27030"/>
    <n v="22899"/>
    <n v="3457"/>
    <n v="410"/>
    <n v="265"/>
    <s v="."/>
    <s v="."/>
    <n v="0"/>
    <x v="0"/>
    <m/>
  </r>
  <r>
    <x v="34"/>
    <x v="102"/>
    <n v="25752"/>
    <n v="21698"/>
    <n v="3375"/>
    <n v="425"/>
    <n v="255"/>
    <s v="."/>
    <s v="."/>
    <n v="0"/>
    <x v="0"/>
    <m/>
  </r>
  <r>
    <x v="34"/>
    <x v="103"/>
    <n v="20703"/>
    <n v="16707"/>
    <n v="3402"/>
    <n v="374"/>
    <n v="220"/>
    <s v="."/>
    <s v="."/>
    <n v="0"/>
    <x v="0"/>
    <m/>
  </r>
  <r>
    <x v="34"/>
    <x v="104"/>
    <n v="19162"/>
    <n v="15757"/>
    <n v="2966"/>
    <n v="338"/>
    <n v="100"/>
    <s v="."/>
    <s v="."/>
    <n v="0"/>
    <x v="0"/>
    <m/>
  </r>
  <r>
    <x v="34"/>
    <x v="66"/>
    <n v="18964"/>
    <n v="15404"/>
    <n v="3174"/>
    <n v="334"/>
    <n v="52"/>
    <s v="."/>
    <s v="."/>
    <n v="0"/>
    <x v="0"/>
    <m/>
  </r>
  <r>
    <x v="34"/>
    <x v="67"/>
    <n v="21811"/>
    <n v="17782"/>
    <n v="3618"/>
    <n v="335"/>
    <n v="75"/>
    <s v="."/>
    <s v="."/>
    <n v="0"/>
    <x v="0"/>
    <m/>
  </r>
  <r>
    <x v="34"/>
    <x v="68"/>
    <n v="21506"/>
    <n v="17176"/>
    <n v="3895"/>
    <n v="360"/>
    <n v="75"/>
    <s v="."/>
    <s v="."/>
    <n v="0"/>
    <x v="0"/>
    <m/>
  </r>
  <r>
    <x v="34"/>
    <x v="69"/>
    <n v="23517"/>
    <n v="18789"/>
    <n v="4215"/>
    <n v="406"/>
    <n v="107"/>
    <s v="."/>
    <s v="."/>
    <n v="0"/>
    <x v="0"/>
    <m/>
  </r>
  <r>
    <x v="34"/>
    <x v="70"/>
    <n v="25515"/>
    <n v="20253"/>
    <n v="4661"/>
    <n v="468"/>
    <n v="133"/>
    <s v="."/>
    <s v="."/>
    <n v="0"/>
    <x v="0"/>
    <m/>
  </r>
  <r>
    <x v="34"/>
    <x v="71"/>
    <n v="23348"/>
    <n v="18141"/>
    <n v="4605"/>
    <n v="483"/>
    <n v="119"/>
    <s v="."/>
    <s v="."/>
    <n v="0"/>
    <x v="0"/>
    <m/>
  </r>
  <r>
    <x v="34"/>
    <x v="72"/>
    <n v="25930"/>
    <n v="20249"/>
    <n v="5048"/>
    <n v="508"/>
    <n v="124"/>
    <s v="."/>
    <s v="."/>
    <n v="0"/>
    <x v="0"/>
    <m/>
  </r>
  <r>
    <x v="34"/>
    <x v="73"/>
    <n v="29647"/>
    <n v="23121"/>
    <n v="5766"/>
    <n v="596"/>
    <n v="163"/>
    <s v="."/>
    <s v="."/>
    <n v="0"/>
    <x v="0"/>
    <m/>
  </r>
  <r>
    <x v="34"/>
    <x v="74"/>
    <n v="32794"/>
    <n v="25577"/>
    <n v="6407"/>
    <n v="629"/>
    <n v="181"/>
    <s v="."/>
    <s v="."/>
    <n v="0"/>
    <x v="0"/>
    <m/>
  </r>
  <r>
    <x v="34"/>
    <x v="75"/>
    <n v="35776"/>
    <n v="28788"/>
    <n v="6130"/>
    <n v="660"/>
    <n v="197"/>
    <s v="."/>
    <s v="."/>
    <n v="0"/>
    <x v="0"/>
    <m/>
  </r>
  <r>
    <x v="34"/>
    <x v="76"/>
    <n v="37682"/>
    <n v="30172"/>
    <n v="6713"/>
    <n v="640"/>
    <n v="158"/>
    <s v="."/>
    <s v="."/>
    <n v="0"/>
    <x v="0"/>
    <m/>
  </r>
  <r>
    <x v="34"/>
    <x v="77"/>
    <n v="38322"/>
    <n v="29969"/>
    <n v="7546"/>
    <n v="651"/>
    <n v="155"/>
    <s v="."/>
    <s v="."/>
    <n v="0"/>
    <x v="0"/>
    <m/>
  </r>
  <r>
    <x v="34"/>
    <x v="78"/>
    <n v="35624"/>
    <n v="27401"/>
    <n v="7340"/>
    <n v="700"/>
    <n v="183"/>
    <s v="."/>
    <s v="."/>
    <n v="0"/>
    <x v="0"/>
    <m/>
  </r>
  <r>
    <x v="34"/>
    <x v="79"/>
    <n v="37781"/>
    <n v="28858"/>
    <n v="7982"/>
    <n v="692"/>
    <n v="250"/>
    <s v="."/>
    <s v="."/>
    <n v="0"/>
    <x v="0"/>
    <m/>
  </r>
  <r>
    <x v="34"/>
    <x v="80"/>
    <n v="39180"/>
    <n v="29595"/>
    <n v="8566"/>
    <n v="761"/>
    <n v="258"/>
    <s v="."/>
    <s v="."/>
    <n v="0"/>
    <x v="0"/>
    <m/>
  </r>
  <r>
    <x v="34"/>
    <x v="81"/>
    <n v="43263"/>
    <n v="32233"/>
    <n v="9885"/>
    <n v="839"/>
    <n v="305"/>
    <s v="."/>
    <s v="."/>
    <n v="0"/>
    <x v="0"/>
    <m/>
  </r>
  <r>
    <x v="34"/>
    <x v="0"/>
    <n v="39583"/>
    <n v="27643"/>
    <n v="10723"/>
    <n v="874"/>
    <n v="344"/>
    <s v="."/>
    <s v="."/>
    <n v="0"/>
    <x v="0"/>
    <m/>
  </r>
  <r>
    <x v="34"/>
    <x v="1"/>
    <n v="42070"/>
    <n v="26424"/>
    <n v="14314"/>
    <n v="970"/>
    <n v="361"/>
    <n v="0"/>
    <n v="3.06"/>
    <n v="1230"/>
    <x v="0"/>
    <m/>
  </r>
  <r>
    <x v="34"/>
    <x v="2"/>
    <n v="44402"/>
    <n v="26442"/>
    <n v="16480"/>
    <n v="1114"/>
    <n v="367"/>
    <n v="0"/>
    <n v="3.14"/>
    <n v="1335"/>
    <x v="0"/>
    <m/>
  </r>
  <r>
    <x v="34"/>
    <x v="3"/>
    <n v="43510"/>
    <n v="24522"/>
    <n v="17421"/>
    <n v="1167"/>
    <n v="400"/>
    <n v="0"/>
    <n v="3"/>
    <n v="1369"/>
    <x v="0"/>
    <m/>
  </r>
  <r>
    <x v="34"/>
    <x v="4"/>
    <n v="43838"/>
    <n v="22636"/>
    <n v="19063"/>
    <n v="1313"/>
    <n v="480"/>
    <n v="347"/>
    <n v="2.94"/>
    <n v="1489"/>
    <x v="0"/>
    <m/>
  </r>
  <r>
    <x v="34"/>
    <x v="5"/>
    <n v="44482"/>
    <n v="21857"/>
    <n v="20518"/>
    <n v="1623"/>
    <n v="484"/>
    <n v="0"/>
    <n v="2.9"/>
    <n v="1335"/>
    <x v="0"/>
    <m/>
  </r>
  <r>
    <x v="34"/>
    <x v="6"/>
    <n v="46258"/>
    <n v="19709"/>
    <n v="23405"/>
    <n v="2030"/>
    <n v="543"/>
    <n v="571"/>
    <n v="2.94"/>
    <n v="1480"/>
    <x v="0"/>
    <m/>
  </r>
  <r>
    <x v="34"/>
    <x v="7"/>
    <n v="51807"/>
    <n v="21420"/>
    <n v="26530"/>
    <n v="2331"/>
    <n v="620"/>
    <n v="906"/>
    <n v="3.2"/>
    <n v="1535"/>
    <x v="0"/>
    <m/>
  </r>
  <r>
    <x v="34"/>
    <x v="8"/>
    <n v="49900"/>
    <n v="17719"/>
    <n v="27326"/>
    <n v="2965"/>
    <n v="746"/>
    <n v="1144"/>
    <n v="3"/>
    <n v="1802"/>
    <x v="0"/>
    <m/>
  </r>
  <r>
    <x v="34"/>
    <x v="9"/>
    <n v="49721"/>
    <n v="15629"/>
    <n v="28539"/>
    <n v="3665"/>
    <n v="759"/>
    <n v="1129"/>
    <n v="2.91"/>
    <n v="1541"/>
    <x v="0"/>
    <m/>
  </r>
  <r>
    <x v="34"/>
    <x v="10"/>
    <n v="50356"/>
    <n v="14614"/>
    <n v="29383"/>
    <n v="4723"/>
    <n v="775"/>
    <n v="861"/>
    <n v="2.88"/>
    <n v="1828"/>
    <x v="1"/>
    <m/>
  </r>
  <r>
    <x v="34"/>
    <x v="11"/>
    <n v="52603"/>
    <n v="13547"/>
    <n v="31589"/>
    <n v="5878"/>
    <n v="714"/>
    <n v="875"/>
    <n v="2.94"/>
    <n v="1851"/>
    <x v="1"/>
    <m/>
  </r>
  <r>
    <x v="34"/>
    <x v="12"/>
    <n v="52954"/>
    <n v="12444"/>
    <n v="32386"/>
    <n v="6268"/>
    <n v="766"/>
    <n v="1090"/>
    <n v="2.9"/>
    <n v="1937"/>
    <x v="1"/>
    <m/>
  </r>
  <r>
    <x v="34"/>
    <x v="13"/>
    <n v="56500"/>
    <n v="12836"/>
    <n v="34467"/>
    <n v="7090"/>
    <n v="849"/>
    <n v="1258"/>
    <n v="3.03"/>
    <n v="2044"/>
    <x v="1"/>
    <m/>
  </r>
  <r>
    <x v="34"/>
    <x v="14"/>
    <n v="57570"/>
    <n v="12718"/>
    <n v="36646"/>
    <n v="6104"/>
    <n v="865"/>
    <n v="1237"/>
    <n v="3.04"/>
    <n v="2148"/>
    <x v="1"/>
    <m/>
  </r>
  <r>
    <x v="34"/>
    <x v="15"/>
    <n v="64849"/>
    <n v="14170"/>
    <n v="39225"/>
    <n v="9323"/>
    <n v="976"/>
    <n v="1155"/>
    <n v="3.36"/>
    <n v="2220"/>
    <x v="1"/>
    <m/>
  </r>
  <r>
    <x v="34"/>
    <x v="16"/>
    <n v="68763"/>
    <n v="14786"/>
    <n v="41416"/>
    <n v="10381"/>
    <n v="1031"/>
    <n v="1149"/>
    <n v="3.49"/>
    <n v="2455"/>
    <x v="1"/>
    <m/>
  </r>
  <r>
    <x v="34"/>
    <x v="17"/>
    <n v="70717"/>
    <n v="14351"/>
    <n v="42529"/>
    <n v="11578"/>
    <n v="1101"/>
    <n v="1158"/>
    <n v="3.52"/>
    <n v="2686"/>
    <x v="1"/>
    <m/>
  </r>
  <r>
    <x v="34"/>
    <x v="18"/>
    <n v="76874"/>
    <n v="15643"/>
    <n v="46804"/>
    <n v="12299"/>
    <n v="986"/>
    <n v="1142"/>
    <n v="3.75"/>
    <n v="2731"/>
    <x v="1"/>
    <m/>
  </r>
  <r>
    <x v="34"/>
    <x v="19"/>
    <n v="82776"/>
    <n v="16533"/>
    <n v="48909"/>
    <n v="15154"/>
    <n v="1007"/>
    <n v="1172"/>
    <n v="3.95"/>
    <n v="2975"/>
    <x v="1"/>
    <m/>
  </r>
  <r>
    <x v="34"/>
    <x v="20"/>
    <n v="83829"/>
    <n v="16135"/>
    <n v="49544"/>
    <n v="15911"/>
    <n v="1018"/>
    <n v="1221"/>
    <n v="3.93"/>
    <n v="3119"/>
    <x v="1"/>
    <m/>
  </r>
  <r>
    <x v="34"/>
    <x v="21"/>
    <n v="93124"/>
    <n v="16052"/>
    <n v="57689"/>
    <n v="17092"/>
    <n v="980"/>
    <n v="1311"/>
    <n v="4.29"/>
    <n v="2780"/>
    <x v="1"/>
    <m/>
  </r>
  <r>
    <x v="34"/>
    <x v="22"/>
    <n v="96157"/>
    <n v="15250"/>
    <n v="60133"/>
    <n v="18414"/>
    <n v="1119"/>
    <n v="1241"/>
    <n v="4.3600000000000003"/>
    <n v="2644"/>
    <x v="1"/>
    <m/>
  </r>
  <r>
    <x v="34"/>
    <x v="23"/>
    <n v="103937"/>
    <n v="16964"/>
    <n v="63679"/>
    <n v="20875"/>
    <n v="1231"/>
    <n v="1189"/>
    <n v="4.6500000000000004"/>
    <n v="2858"/>
    <x v="1"/>
    <m/>
  </r>
  <r>
    <x v="34"/>
    <x v="24"/>
    <n v="104069"/>
    <n v="14196"/>
    <n v="65004"/>
    <n v="22344"/>
    <n v="1373"/>
    <n v="1152"/>
    <n v="4.5999999999999996"/>
    <n v="3162"/>
    <x v="1"/>
    <m/>
  </r>
  <r>
    <x v="34"/>
    <x v="25"/>
    <n v="106346"/>
    <n v="13239"/>
    <n v="67938"/>
    <n v="22794"/>
    <n v="1411"/>
    <n v="965"/>
    <n v="4.6500000000000004"/>
    <n v="2914"/>
    <x v="1"/>
    <m/>
  </r>
  <r>
    <x v="34"/>
    <x v="26"/>
    <n v="108302"/>
    <n v="16726"/>
    <n v="66044"/>
    <n v="23448"/>
    <n v="1355"/>
    <n v="728"/>
    <n v="4.68"/>
    <n v="2416"/>
    <x v="1"/>
    <m/>
  </r>
  <r>
    <x v="34"/>
    <x v="27"/>
    <n v="108895"/>
    <n v="16130"/>
    <n v="63792"/>
    <n v="27000"/>
    <n v="1309"/>
    <n v="664"/>
    <n v="4.6500000000000004"/>
    <n v="2350"/>
    <x v="1"/>
    <m/>
  </r>
  <r>
    <x v="34"/>
    <x v="28"/>
    <n v="111304"/>
    <n v="17749"/>
    <n v="63783"/>
    <n v="27826"/>
    <n v="1311"/>
    <n v="635"/>
    <n v="4.7"/>
    <n v="2308"/>
    <x v="1"/>
    <m/>
  </r>
  <r>
    <x v="34"/>
    <x v="29"/>
    <n v="113416"/>
    <n v="18971"/>
    <n v="63817"/>
    <n v="28535"/>
    <n v="1403"/>
    <n v="691"/>
    <n v="4.7300000000000004"/>
    <n v="2580"/>
    <x v="1"/>
    <m/>
  </r>
  <r>
    <x v="34"/>
    <x v="30"/>
    <n v="120553"/>
    <n v="20750"/>
    <n v="66674"/>
    <n v="30724"/>
    <n v="1600"/>
    <n v="805"/>
    <n v="4.97"/>
    <n v="1992"/>
    <x v="1"/>
    <m/>
  </r>
  <r>
    <x v="34"/>
    <x v="31"/>
    <n v="120871"/>
    <n v="22154"/>
    <n v="65856"/>
    <n v="30579"/>
    <n v="1428"/>
    <n v="855"/>
    <n v="4.93"/>
    <n v="1896"/>
    <x v="1"/>
    <m/>
  </r>
  <r>
    <x v="34"/>
    <x v="32"/>
    <n v="117263"/>
    <n v="22841"/>
    <n v="62202"/>
    <n v="30029"/>
    <n v="1380"/>
    <n v="811"/>
    <n v="4.7300000000000004"/>
    <n v="1336"/>
    <x v="1"/>
    <m/>
  </r>
  <r>
    <x v="34"/>
    <x v="33"/>
    <n v="113120"/>
    <n v="24139"/>
    <n v="56944"/>
    <n v="30111"/>
    <n v="1146"/>
    <n v="781"/>
    <n v="4.5199999999999996"/>
    <n v="1077"/>
    <x v="1"/>
    <m/>
  </r>
  <r>
    <x v="34"/>
    <x v="34"/>
    <n v="111450"/>
    <n v="25525"/>
    <n v="52896"/>
    <n v="31122"/>
    <n v="1070"/>
    <n v="837"/>
    <n v="4.41"/>
    <n v="955"/>
    <x v="1"/>
    <m/>
  </r>
  <r>
    <x v="34"/>
    <x v="35"/>
    <n v="116061"/>
    <n v="28088"/>
    <n v="52540"/>
    <n v="33087"/>
    <n v="1171"/>
    <n v="1175"/>
    <n v="4.54"/>
    <n v="913"/>
    <x v="1"/>
    <m/>
  </r>
  <r>
    <x v="34"/>
    <x v="36"/>
    <n v="115102"/>
    <n v="27228"/>
    <n v="50944"/>
    <n v="34177"/>
    <n v="1386"/>
    <n v="1367"/>
    <n v="4.45"/>
    <n v="758"/>
    <x v="1"/>
    <m/>
  </r>
  <r>
    <x v="34"/>
    <x v="37"/>
    <n v="110459"/>
    <n v="25242"/>
    <n v="50881"/>
    <n v="31600"/>
    <n v="1442"/>
    <n v="1294"/>
    <n v="4.22"/>
    <n v="774"/>
    <x v="1"/>
    <m/>
  </r>
  <r>
    <x v="34"/>
    <x v="38"/>
    <n v="117630"/>
    <n v="27028"/>
    <n v="55094"/>
    <n v="32511"/>
    <n v="1712"/>
    <n v="1285"/>
    <n v="4.43"/>
    <n v="994"/>
    <x v="1"/>
    <m/>
  </r>
  <r>
    <x v="34"/>
    <x v="39"/>
    <n v="124367"/>
    <n v="29041"/>
    <n v="57555"/>
    <n v="34717"/>
    <n v="1637"/>
    <n v="1417"/>
    <n v="4.62"/>
    <n v="1112"/>
    <x v="1"/>
    <m/>
  </r>
  <r>
    <x v="34"/>
    <x v="40"/>
    <n v="126336"/>
    <n v="29175"/>
    <n v="56398"/>
    <n v="37779"/>
    <n v="1712"/>
    <n v="1272"/>
    <n v="4.62"/>
    <n v="1309"/>
    <x v="1"/>
    <m/>
  </r>
  <r>
    <x v="34"/>
    <x v="41"/>
    <n v="118675"/>
    <n v="25598"/>
    <n v="56103"/>
    <n v="34191"/>
    <n v="1591"/>
    <n v="1191"/>
    <n v="4.28"/>
    <n v="1526"/>
    <x v="2"/>
    <m/>
  </r>
  <r>
    <x v="34"/>
    <x v="42"/>
    <n v="116384"/>
    <n v="26731"/>
    <n v="52473"/>
    <n v="34605"/>
    <n v="1278"/>
    <n v="1297"/>
    <n v="4.1500000000000004"/>
    <n v="1487"/>
    <x v="2"/>
    <m/>
  </r>
  <r>
    <x v="34"/>
    <x v="43"/>
    <n v="120256"/>
    <n v="27731"/>
    <n v="53930"/>
    <n v="36465"/>
    <n v="775"/>
    <n v="1356"/>
    <n v="4.24"/>
    <n v="1564"/>
    <x v="2"/>
    <m/>
  </r>
  <r>
    <x v="34"/>
    <x v="44"/>
    <n v="121511"/>
    <n v="25479"/>
    <n v="55191"/>
    <n v="38700"/>
    <n v="907"/>
    <n v="1234"/>
    <n v="4.2300000000000004"/>
    <n v="1415"/>
    <x v="2"/>
    <m/>
  </r>
  <r>
    <x v="34"/>
    <x v="45"/>
    <n v="124584"/>
    <n v="26261"/>
    <n v="55047"/>
    <n v="40603"/>
    <n v="1439"/>
    <n v="1234"/>
    <n v="4.29"/>
    <n v="1505"/>
    <x v="2"/>
    <m/>
  </r>
  <r>
    <x v="34"/>
    <x v="46"/>
    <n v="127526"/>
    <n v="26832"/>
    <n v="56072"/>
    <n v="41916"/>
    <n v="1420"/>
    <n v="1286"/>
    <n v="4.3499999999999996"/>
    <n v="1577"/>
    <x v="2"/>
    <m/>
  </r>
  <r>
    <x v="34"/>
    <x v="47"/>
    <n v="130739"/>
    <n v="27406"/>
    <n v="56535"/>
    <n v="43994"/>
    <n v="1576"/>
    <n v="1228"/>
    <n v="4.42"/>
    <n v="1642"/>
    <x v="2"/>
    <m/>
  </r>
  <r>
    <x v="34"/>
    <x v="48"/>
    <n v="135068"/>
    <n v="29139"/>
    <n v="58680"/>
    <n v="44323"/>
    <n v="1634"/>
    <n v="1292"/>
    <n v="4.5199999999999996"/>
    <n v="1609"/>
    <x v="2"/>
    <m/>
  </r>
  <r>
    <x v="34"/>
    <x v="49"/>
    <n v="138133"/>
    <n v="31093"/>
    <n v="61174"/>
    <n v="42545"/>
    <n v="1649"/>
    <n v="1674"/>
    <n v="4.59"/>
    <n v="1807"/>
    <x v="2"/>
    <m/>
  </r>
  <r>
    <x v="34"/>
    <x v="50"/>
    <n v="140548"/>
    <n v="31030"/>
    <n v="62103"/>
    <n v="44436"/>
    <n v="1718"/>
    <n v="1261"/>
    <n v="4.63"/>
    <n v="1748"/>
    <x v="2"/>
    <m/>
  </r>
  <r>
    <x v="34"/>
    <x v="51"/>
    <n v="145727"/>
    <n v="33321"/>
    <n v="63048"/>
    <n v="46380"/>
    <n v="1715"/>
    <n v="1263"/>
    <n v="4.75"/>
    <n v="1760"/>
    <x v="2"/>
    <m/>
  </r>
  <r>
    <x v="34"/>
    <x v="52"/>
    <n v="143967"/>
    <n v="33051"/>
    <n v="63181"/>
    <n v="44894"/>
    <n v="1740"/>
    <n v="1102"/>
    <n v="4.6500000000000004"/>
    <n v="1869"/>
    <x v="2"/>
    <m/>
  </r>
  <r>
    <x v="34"/>
    <x v="53"/>
    <n v="141624"/>
    <n v="31757"/>
    <n v="61103"/>
    <n v="45812"/>
    <n v="1779"/>
    <n v="1174"/>
    <n v="4.53"/>
    <n v="1507"/>
    <x v="2"/>
    <m/>
  </r>
  <r>
    <x v="34"/>
    <x v="54"/>
    <n v="150832"/>
    <n v="31322"/>
    <n v="66775"/>
    <n v="49797"/>
    <n v="1825"/>
    <n v="1114"/>
    <n v="4.7699999999999996"/>
    <n v="1014"/>
    <x v="2"/>
    <m/>
  </r>
  <r>
    <x v="34"/>
    <x v="55"/>
    <n v="150586"/>
    <n v="30162"/>
    <n v="68779"/>
    <n v="48733"/>
    <n v="1885"/>
    <n v="1026"/>
    <n v="4.71"/>
    <n v="1264"/>
    <x v="2"/>
    <m/>
  </r>
  <r>
    <x v="34"/>
    <x v="56"/>
    <n v="152009"/>
    <n v="30486"/>
    <n v="68252"/>
    <n v="50353"/>
    <n v="1928"/>
    <n v="990"/>
    <n v="4.71"/>
    <n v="1459"/>
    <x v="2"/>
    <m/>
  </r>
  <r>
    <x v="34"/>
    <x v="57"/>
    <n v="148301"/>
    <n v="30530"/>
    <n v="65084"/>
    <n v="49657"/>
    <n v="1950"/>
    <n v="1080"/>
    <n v="4.55"/>
    <n v="1292"/>
    <x v="2"/>
    <m/>
  </r>
  <r>
    <x v="34"/>
    <x v="58"/>
    <n v="151174"/>
    <n v="33279"/>
    <n v="65748"/>
    <n v="49113"/>
    <n v="2051"/>
    <n v="983"/>
    <n v="4.58"/>
    <n v="1173"/>
    <x v="2"/>
    <m/>
  </r>
  <r>
    <x v="34"/>
    <x v="59"/>
    <n v="152994"/>
    <n v="30383"/>
    <n v="70541"/>
    <n v="49255"/>
    <n v="1859"/>
    <n v="956"/>
    <n v="4.58"/>
    <n v="1168"/>
    <x v="2"/>
    <m/>
  </r>
  <r>
    <x v="34"/>
    <x v="60"/>
    <n v="146377"/>
    <n v="24889"/>
    <n v="70310"/>
    <n v="48850"/>
    <n v="1494"/>
    <n v="834"/>
    <n v="4.34"/>
    <n v="1195"/>
    <x v="2"/>
    <m/>
  </r>
  <r>
    <x v="34"/>
    <x v="61"/>
    <n v="145806"/>
    <n v="24504"/>
    <n v="69694"/>
    <n v="49114"/>
    <n v="1691"/>
    <n v="804"/>
    <n v="4.2699999999999996"/>
    <n v="1518"/>
    <x v="2"/>
    <m/>
  </r>
  <r>
    <x v="34"/>
    <x v="62"/>
    <n v="146472"/>
    <n v="21966"/>
    <n v="69866"/>
    <n v="52135"/>
    <n v="1632"/>
    <n v="873"/>
    <n v="4.25"/>
    <n v="1223"/>
    <x v="2"/>
    <m/>
  </r>
  <r>
    <x v="34"/>
    <x v="63"/>
    <n v="141112"/>
    <n v="20803"/>
    <n v="65652"/>
    <n v="51994"/>
    <n v="1695"/>
    <n v="968"/>
    <n v="4.05"/>
    <n v="1171"/>
    <x v="2"/>
    <m/>
  </r>
  <r>
    <x v="34"/>
    <x v="64"/>
    <n v="141031"/>
    <n v="18778"/>
    <n v="65850"/>
    <n v="53841"/>
    <n v="1579"/>
    <n v="983"/>
    <n v="4"/>
    <n v="1048"/>
    <x v="2"/>
    <m/>
  </r>
  <r>
    <x v="34"/>
    <x v="65"/>
    <n v="146494"/>
    <n v="20667"/>
    <n v="67717"/>
    <n v="55436"/>
    <n v="1616"/>
    <n v="1059"/>
    <n v="4.12"/>
    <n v="914"/>
    <x v="2"/>
    <m/>
  </r>
  <r>
    <x v="35"/>
    <x v="1"/>
    <n v="28"/>
    <n v="27"/>
    <n v="2"/>
    <n v="0"/>
    <n v="0"/>
    <n v="0"/>
    <n v="0.16"/>
    <n v="304"/>
    <x v="0"/>
    <m/>
  </r>
  <r>
    <x v="35"/>
    <x v="2"/>
    <n v="21"/>
    <n v="20"/>
    <n v="2"/>
    <n v="0"/>
    <n v="0"/>
    <n v="0"/>
    <n v="0.12"/>
    <n v="304"/>
    <x v="0"/>
    <m/>
  </r>
  <r>
    <x v="35"/>
    <x v="3"/>
    <n v="10"/>
    <n v="8"/>
    <n v="2"/>
    <n v="0"/>
    <n v="0"/>
    <n v="0"/>
    <n v="0.05"/>
    <n v="258"/>
    <x v="0"/>
    <m/>
  </r>
  <r>
    <x v="35"/>
    <x v="4"/>
    <n v="5"/>
    <n v="4"/>
    <n v="2"/>
    <n v="0"/>
    <n v="0"/>
    <n v="0"/>
    <n v="0.03"/>
    <n v="398"/>
    <x v="0"/>
    <m/>
  </r>
  <r>
    <x v="35"/>
    <x v="5"/>
    <n v="6"/>
    <n v="3"/>
    <n v="3"/>
    <n v="0"/>
    <n v="0"/>
    <n v="0"/>
    <n v="0.03"/>
    <n v="600"/>
    <x v="0"/>
    <m/>
  </r>
  <r>
    <x v="35"/>
    <x v="6"/>
    <n v="6"/>
    <n v="2"/>
    <n v="4"/>
    <n v="0"/>
    <n v="0"/>
    <n v="0"/>
    <n v="0.03"/>
    <n v="383"/>
    <x v="0"/>
    <m/>
  </r>
  <r>
    <x v="35"/>
    <x v="7"/>
    <n v="8"/>
    <n v="4"/>
    <n v="4"/>
    <n v="0"/>
    <n v="0"/>
    <n v="0"/>
    <n v="0.04"/>
    <n v="377"/>
    <x v="0"/>
    <m/>
  </r>
  <r>
    <x v="35"/>
    <x v="8"/>
    <n v="5"/>
    <n v="1"/>
    <n v="4"/>
    <n v="0"/>
    <n v="0"/>
    <n v="0"/>
    <n v="0.02"/>
    <n v="460"/>
    <x v="0"/>
    <m/>
  </r>
  <r>
    <x v="35"/>
    <x v="9"/>
    <n v="4"/>
    <n v="0"/>
    <n v="4"/>
    <n v="0"/>
    <n v="0"/>
    <n v="0"/>
    <n v="0.02"/>
    <n v="396"/>
    <x v="0"/>
    <m/>
  </r>
  <r>
    <x v="35"/>
    <x v="10"/>
    <n v="5"/>
    <n v="0"/>
    <n v="4"/>
    <n v="0"/>
    <n v="1"/>
    <n v="0"/>
    <n v="0.03"/>
    <n v="404"/>
    <x v="1"/>
    <m/>
  </r>
  <r>
    <x v="35"/>
    <x v="11"/>
    <n v="6"/>
    <n v="0"/>
    <n v="5"/>
    <n v="0"/>
    <n v="1"/>
    <n v="0"/>
    <n v="0.03"/>
    <n v="424"/>
    <x v="1"/>
    <m/>
  </r>
  <r>
    <x v="35"/>
    <x v="12"/>
    <n v="6"/>
    <n v="0"/>
    <n v="5"/>
    <n v="0"/>
    <n v="1"/>
    <n v="0"/>
    <n v="0.03"/>
    <n v="258"/>
    <x v="1"/>
    <m/>
  </r>
  <r>
    <x v="35"/>
    <x v="13"/>
    <n v="5"/>
    <n v="0"/>
    <n v="4"/>
    <n v="0"/>
    <n v="1"/>
    <n v="0"/>
    <n v="0.02"/>
    <n v="300"/>
    <x v="1"/>
    <m/>
  </r>
  <r>
    <x v="35"/>
    <x v="14"/>
    <n v="4"/>
    <n v="0"/>
    <n v="3"/>
    <n v="0"/>
    <n v="1"/>
    <n v="0"/>
    <n v="0.02"/>
    <n v="300"/>
    <x v="1"/>
    <m/>
  </r>
  <r>
    <x v="35"/>
    <x v="15"/>
    <n v="8"/>
    <n v="0"/>
    <n v="6"/>
    <n v="0"/>
    <n v="2"/>
    <n v="0"/>
    <n v="0.03"/>
    <n v="331"/>
    <x v="1"/>
    <m/>
  </r>
  <r>
    <x v="35"/>
    <x v="16"/>
    <n v="7"/>
    <n v="0"/>
    <n v="5"/>
    <n v="0"/>
    <n v="2"/>
    <n v="0"/>
    <n v="0.03"/>
    <n v="404"/>
    <x v="1"/>
    <m/>
  </r>
  <r>
    <x v="35"/>
    <x v="17"/>
    <n v="6"/>
    <n v="0"/>
    <n v="6"/>
    <n v="0"/>
    <n v="0"/>
    <n v="0"/>
    <n v="0.02"/>
    <n v="451"/>
    <x v="1"/>
    <m/>
  </r>
  <r>
    <x v="35"/>
    <x v="18"/>
    <n v="5"/>
    <n v="0"/>
    <n v="5"/>
    <n v="0"/>
    <n v="0"/>
    <n v="0"/>
    <n v="0.02"/>
    <n v="538"/>
    <x v="1"/>
    <m/>
  </r>
  <r>
    <x v="35"/>
    <x v="19"/>
    <n v="8"/>
    <n v="0"/>
    <n v="7"/>
    <n v="0"/>
    <n v="1"/>
    <n v="0"/>
    <n v="0.03"/>
    <n v="387"/>
    <x v="1"/>
    <m/>
  </r>
  <r>
    <x v="35"/>
    <x v="20"/>
    <n v="10"/>
    <n v="0"/>
    <n v="8"/>
    <n v="0"/>
    <n v="2"/>
    <n v="0"/>
    <n v="0.04"/>
    <n v="352"/>
    <x v="1"/>
    <m/>
  </r>
  <r>
    <x v="35"/>
    <x v="21"/>
    <n v="10"/>
    <n v="0"/>
    <n v="8"/>
    <n v="0"/>
    <n v="2"/>
    <n v="0"/>
    <n v="0.03"/>
    <n v="386"/>
    <x v="1"/>
    <m/>
  </r>
  <r>
    <x v="35"/>
    <x v="22"/>
    <n v="10"/>
    <n v="0"/>
    <n v="9"/>
    <n v="0"/>
    <n v="1"/>
    <n v="0"/>
    <n v="0.04"/>
    <n v="284"/>
    <x v="1"/>
    <m/>
  </r>
  <r>
    <x v="35"/>
    <x v="23"/>
    <n v="14"/>
    <n v="0"/>
    <n v="13"/>
    <n v="0"/>
    <n v="1"/>
    <n v="0"/>
    <n v="0.05"/>
    <n v="291"/>
    <x v="1"/>
    <m/>
  </r>
  <r>
    <x v="35"/>
    <x v="24"/>
    <n v="17"/>
    <n v="0"/>
    <n v="15"/>
    <n v="0"/>
    <n v="2"/>
    <n v="0"/>
    <n v="0.06"/>
    <n v="317"/>
    <x v="1"/>
    <m/>
  </r>
  <r>
    <x v="35"/>
    <x v="25"/>
    <n v="18"/>
    <n v="0"/>
    <n v="18"/>
    <n v="0"/>
    <n v="0"/>
    <n v="0"/>
    <n v="0.06"/>
    <n v="300"/>
    <x v="1"/>
    <m/>
  </r>
  <r>
    <x v="35"/>
    <x v="26"/>
    <n v="21"/>
    <n v="0"/>
    <n v="21"/>
    <n v="0"/>
    <n v="0"/>
    <n v="0"/>
    <n v="7.0000000000000007E-2"/>
    <n v="168"/>
    <x v="1"/>
    <m/>
  </r>
  <r>
    <x v="35"/>
    <x v="27"/>
    <n v="20"/>
    <n v="0"/>
    <n v="20"/>
    <n v="0"/>
    <n v="0"/>
    <n v="0"/>
    <n v="0.06"/>
    <n v="84"/>
    <x v="1"/>
    <m/>
  </r>
  <r>
    <x v="35"/>
    <x v="28"/>
    <n v="22"/>
    <n v="0"/>
    <n v="22"/>
    <n v="0"/>
    <n v="0"/>
    <n v="0"/>
    <n v="7.0000000000000007E-2"/>
    <n v="71"/>
    <x v="1"/>
    <m/>
  </r>
  <r>
    <x v="35"/>
    <x v="29"/>
    <n v="57"/>
    <n v="0"/>
    <n v="55"/>
    <n v="0"/>
    <n v="2"/>
    <n v="0"/>
    <n v="0.19"/>
    <n v="65"/>
    <x v="1"/>
    <m/>
  </r>
  <r>
    <x v="35"/>
    <x v="30"/>
    <n v="68"/>
    <n v="0"/>
    <n v="68"/>
    <n v="0"/>
    <n v="0"/>
    <n v="0"/>
    <n v="0.23"/>
    <n v="56"/>
    <x v="1"/>
    <m/>
  </r>
  <r>
    <x v="35"/>
    <x v="31"/>
    <n v="33"/>
    <n v="0"/>
    <n v="33"/>
    <n v="0"/>
    <n v="0"/>
    <n v="0"/>
    <n v="0.11"/>
    <n v="4"/>
    <x v="1"/>
    <m/>
  </r>
  <r>
    <x v="35"/>
    <x v="32"/>
    <n v="9"/>
    <n v="0"/>
    <n v="9"/>
    <n v="0"/>
    <n v="0"/>
    <n v="0"/>
    <n v="0.03"/>
    <n v="15"/>
    <x v="1"/>
    <m/>
  </r>
  <r>
    <x v="35"/>
    <x v="33"/>
    <n v="10"/>
    <n v="0"/>
    <n v="10"/>
    <n v="0"/>
    <n v="0"/>
    <n v="0"/>
    <n v="0.03"/>
    <n v="5"/>
    <x v="1"/>
    <m/>
  </r>
  <r>
    <x v="35"/>
    <x v="34"/>
    <n v="10"/>
    <n v="0"/>
    <n v="10"/>
    <n v="0"/>
    <n v="0"/>
    <n v="0"/>
    <n v="0.03"/>
    <n v="10"/>
    <x v="1"/>
    <m/>
  </r>
  <r>
    <x v="35"/>
    <x v="35"/>
    <n v="23"/>
    <n v="0"/>
    <n v="23"/>
    <n v="0"/>
    <n v="0"/>
    <n v="0"/>
    <n v="7.0000000000000007E-2"/>
    <n v="25"/>
    <x v="1"/>
    <m/>
  </r>
  <r>
    <x v="35"/>
    <x v="36"/>
    <n v="23"/>
    <n v="0"/>
    <n v="23"/>
    <n v="0"/>
    <n v="0"/>
    <n v="0"/>
    <n v="7.0000000000000007E-2"/>
    <n v="9"/>
    <x v="1"/>
    <m/>
  </r>
  <r>
    <x v="35"/>
    <x v="37"/>
    <n v="16"/>
    <n v="0"/>
    <n v="16"/>
    <n v="0"/>
    <n v="0"/>
    <n v="0"/>
    <n v="0.05"/>
    <n v="8"/>
    <x v="1"/>
    <m/>
  </r>
  <r>
    <x v="35"/>
    <x v="38"/>
    <n v="22"/>
    <n v="0"/>
    <n v="22"/>
    <n v="0"/>
    <n v="0"/>
    <n v="0"/>
    <n v="0.06"/>
    <n v="3"/>
    <x v="1"/>
    <m/>
  </r>
  <r>
    <x v="35"/>
    <x v="39"/>
    <n v="20"/>
    <n v="0"/>
    <n v="20"/>
    <n v="0"/>
    <n v="0"/>
    <n v="0"/>
    <n v="0.06"/>
    <n v="4"/>
    <x v="1"/>
    <m/>
  </r>
  <r>
    <x v="35"/>
    <x v="40"/>
    <n v="22"/>
    <n v="0"/>
    <n v="22"/>
    <n v="0"/>
    <n v="0"/>
    <n v="0"/>
    <n v="0.06"/>
    <n v="4"/>
    <x v="1"/>
    <m/>
  </r>
  <r>
    <x v="35"/>
    <x v="41"/>
    <n v="26"/>
    <n v="0"/>
    <n v="26"/>
    <n v="0"/>
    <n v="0"/>
    <n v="0"/>
    <n v="7.0000000000000007E-2"/>
    <n v="15"/>
    <x v="2"/>
    <m/>
  </r>
  <r>
    <x v="35"/>
    <x v="42"/>
    <n v="27"/>
    <n v="0"/>
    <n v="27"/>
    <n v="0"/>
    <n v="0"/>
    <n v="0"/>
    <n v="0.08"/>
    <n v="16"/>
    <x v="2"/>
    <m/>
  </r>
  <r>
    <x v="35"/>
    <x v="43"/>
    <n v="29"/>
    <n v="0"/>
    <n v="29"/>
    <n v="0"/>
    <n v="0"/>
    <n v="0"/>
    <n v="0.08"/>
    <n v="17"/>
    <x v="2"/>
    <m/>
  </r>
  <r>
    <x v="35"/>
    <x v="44"/>
    <n v="30"/>
    <n v="0"/>
    <n v="30"/>
    <n v="0"/>
    <n v="0"/>
    <n v="0"/>
    <n v="0.08"/>
    <n v="18"/>
    <x v="2"/>
    <m/>
  </r>
  <r>
    <x v="35"/>
    <x v="45"/>
    <n v="31"/>
    <n v="0"/>
    <n v="31"/>
    <n v="0"/>
    <n v="0"/>
    <n v="0"/>
    <n v="0.08"/>
    <n v="18"/>
    <x v="2"/>
    <m/>
  </r>
  <r>
    <x v="35"/>
    <x v="46"/>
    <n v="33"/>
    <n v="0"/>
    <n v="33"/>
    <n v="0"/>
    <n v="0"/>
    <n v="0"/>
    <n v="0.08"/>
    <n v="19"/>
    <x v="2"/>
    <m/>
  </r>
  <r>
    <x v="35"/>
    <x v="47"/>
    <n v="39"/>
    <n v="0"/>
    <n v="39"/>
    <n v="0"/>
    <n v="0"/>
    <n v="0"/>
    <n v="0.1"/>
    <n v="22"/>
    <x v="2"/>
    <m/>
  </r>
  <r>
    <x v="35"/>
    <x v="48"/>
    <n v="40"/>
    <n v="0"/>
    <n v="40"/>
    <n v="0"/>
    <n v="0"/>
    <n v="0"/>
    <n v="0.1"/>
    <n v="23"/>
    <x v="2"/>
    <m/>
  </r>
  <r>
    <x v="35"/>
    <x v="49"/>
    <n v="43"/>
    <n v="0"/>
    <n v="43"/>
    <n v="0"/>
    <n v="0"/>
    <n v="0"/>
    <n v="0.1"/>
    <n v="24"/>
    <x v="2"/>
    <m/>
  </r>
  <r>
    <x v="35"/>
    <x v="50"/>
    <n v="50"/>
    <n v="0"/>
    <n v="50"/>
    <n v="0"/>
    <n v="0"/>
    <n v="0"/>
    <n v="0.12"/>
    <n v="27"/>
    <x v="2"/>
    <m/>
  </r>
  <r>
    <x v="35"/>
    <x v="51"/>
    <n v="59"/>
    <n v="0"/>
    <n v="59"/>
    <n v="0"/>
    <n v="0"/>
    <n v="0"/>
    <n v="0.13"/>
    <n v="28"/>
    <x v="2"/>
    <m/>
  </r>
  <r>
    <x v="35"/>
    <x v="52"/>
    <n v="64"/>
    <n v="0"/>
    <n v="64"/>
    <n v="0"/>
    <n v="0"/>
    <n v="0"/>
    <n v="0.14000000000000001"/>
    <n v="32"/>
    <x v="2"/>
    <m/>
  </r>
  <r>
    <x v="35"/>
    <x v="53"/>
    <n v="75"/>
    <n v="0"/>
    <n v="75"/>
    <n v="0"/>
    <n v="0"/>
    <n v="0"/>
    <n v="0.16"/>
    <n v="31"/>
    <x v="2"/>
    <m/>
  </r>
  <r>
    <x v="35"/>
    <x v="54"/>
    <n v="84"/>
    <n v="0"/>
    <n v="84"/>
    <n v="0"/>
    <n v="0"/>
    <n v="0"/>
    <n v="0.18"/>
    <n v="22"/>
    <x v="2"/>
    <m/>
  </r>
  <r>
    <x v="35"/>
    <x v="55"/>
    <n v="90"/>
    <n v="0"/>
    <n v="90"/>
    <n v="0"/>
    <n v="0"/>
    <n v="0"/>
    <n v="0.19"/>
    <n v="25"/>
    <x v="2"/>
    <m/>
  </r>
  <r>
    <x v="35"/>
    <x v="56"/>
    <n v="120"/>
    <n v="0"/>
    <n v="120"/>
    <n v="0"/>
    <n v="0"/>
    <n v="0"/>
    <n v="0.25"/>
    <n v="63"/>
    <x v="2"/>
    <m/>
  </r>
  <r>
    <x v="35"/>
    <x v="57"/>
    <n v="129"/>
    <n v="0"/>
    <n v="129"/>
    <n v="0"/>
    <n v="0"/>
    <n v="0"/>
    <n v="0.27"/>
    <n v="66"/>
    <x v="2"/>
    <m/>
  </r>
  <r>
    <x v="35"/>
    <x v="58"/>
    <n v="138"/>
    <n v="0"/>
    <n v="138"/>
    <n v="0"/>
    <n v="0"/>
    <n v="0"/>
    <n v="0.28999999999999998"/>
    <n v="78"/>
    <x v="2"/>
    <m/>
  </r>
  <r>
    <x v="35"/>
    <x v="59"/>
    <n v="128"/>
    <n v="0"/>
    <n v="128"/>
    <n v="0"/>
    <n v="0"/>
    <n v="0"/>
    <n v="0.26"/>
    <n v="92"/>
    <x v="2"/>
    <m/>
  </r>
  <r>
    <x v="35"/>
    <x v="60"/>
    <n v="143"/>
    <n v="0"/>
    <n v="143"/>
    <n v="0"/>
    <n v="0"/>
    <n v="0"/>
    <n v="0.28999999999999998"/>
    <n v="65"/>
    <x v="2"/>
    <m/>
  </r>
  <r>
    <x v="35"/>
    <x v="61"/>
    <n v="152"/>
    <n v="0"/>
    <n v="152"/>
    <n v="0"/>
    <n v="0"/>
    <n v="0"/>
    <n v="0.31"/>
    <n v="71"/>
    <x v="2"/>
    <m/>
  </r>
  <r>
    <x v="35"/>
    <x v="62"/>
    <n v="168"/>
    <n v="0"/>
    <n v="168"/>
    <n v="0"/>
    <n v="0"/>
    <n v="0"/>
    <n v="0.34"/>
    <n v="94"/>
    <x v="2"/>
    <m/>
  </r>
  <r>
    <x v="35"/>
    <x v="63"/>
    <n v="138"/>
    <n v="0"/>
    <n v="138"/>
    <n v="0"/>
    <n v="0"/>
    <n v="0"/>
    <n v="0.28000000000000003"/>
    <n v="89"/>
    <x v="2"/>
    <m/>
  </r>
  <r>
    <x v="35"/>
    <x v="64"/>
    <n v="136"/>
    <n v="0"/>
    <n v="136"/>
    <n v="0"/>
    <n v="0"/>
    <n v="0"/>
    <n v="0.27"/>
    <n v="86"/>
    <x v="2"/>
    <m/>
  </r>
  <r>
    <x v="35"/>
    <x v="65"/>
    <n v="134"/>
    <n v="0"/>
    <n v="134"/>
    <n v="0"/>
    <n v="0"/>
    <n v="0"/>
    <n v="0.26"/>
    <n v="105"/>
    <x v="2"/>
    <m/>
  </r>
  <r>
    <x v="36"/>
    <x v="7"/>
    <n v="1"/>
    <n v="0"/>
    <n v="1"/>
    <n v="0"/>
    <n v="0"/>
    <n v="0"/>
    <n v="0.12"/>
    <n v="0"/>
    <x v="0"/>
    <m/>
  </r>
  <r>
    <x v="36"/>
    <x v="8"/>
    <n v="1"/>
    <n v="0"/>
    <n v="1"/>
    <n v="0"/>
    <n v="0"/>
    <n v="0"/>
    <n v="0.11"/>
    <n v="0"/>
    <x v="0"/>
    <m/>
  </r>
  <r>
    <x v="36"/>
    <x v="9"/>
    <n v="2"/>
    <n v="0"/>
    <n v="2"/>
    <n v="0"/>
    <n v="0"/>
    <n v="0"/>
    <n v="0.22"/>
    <n v="0"/>
    <x v="0"/>
    <m/>
  </r>
  <r>
    <x v="36"/>
    <x v="10"/>
    <n v="2"/>
    <n v="0"/>
    <n v="2"/>
    <n v="0"/>
    <n v="0"/>
    <n v="0"/>
    <n v="0.21"/>
    <n v="0"/>
    <x v="1"/>
    <m/>
  </r>
  <r>
    <x v="36"/>
    <x v="11"/>
    <n v="3"/>
    <n v="0"/>
    <n v="3"/>
    <n v="0"/>
    <n v="0"/>
    <n v="0"/>
    <n v="0.41"/>
    <n v="0"/>
    <x v="1"/>
    <m/>
  </r>
  <r>
    <x v="36"/>
    <x v="12"/>
    <n v="3"/>
    <n v="0"/>
    <n v="3"/>
    <n v="0"/>
    <n v="0"/>
    <n v="0"/>
    <n v="0.4"/>
    <n v="0"/>
    <x v="1"/>
    <m/>
  </r>
  <r>
    <x v="36"/>
    <x v="13"/>
    <n v="3"/>
    <n v="0"/>
    <n v="3"/>
    <n v="0"/>
    <n v="0"/>
    <n v="0"/>
    <n v="0.3"/>
    <n v="0"/>
    <x v="1"/>
    <m/>
  </r>
  <r>
    <x v="36"/>
    <x v="14"/>
    <n v="3"/>
    <n v="0"/>
    <n v="3"/>
    <n v="0"/>
    <n v="0"/>
    <n v="0"/>
    <n v="0.39"/>
    <n v="0"/>
    <x v="1"/>
    <m/>
  </r>
  <r>
    <x v="36"/>
    <x v="15"/>
    <n v="3"/>
    <n v="0"/>
    <n v="3"/>
    <n v="0"/>
    <n v="0"/>
    <n v="0"/>
    <n v="0.39"/>
    <n v="0"/>
    <x v="1"/>
    <m/>
  </r>
  <r>
    <x v="36"/>
    <x v="16"/>
    <n v="3"/>
    <n v="0"/>
    <n v="3"/>
    <n v="0"/>
    <n v="0"/>
    <n v="0"/>
    <n v="0.28999999999999998"/>
    <n v="0"/>
    <x v="1"/>
    <m/>
  </r>
  <r>
    <x v="36"/>
    <x v="17"/>
    <n v="5"/>
    <n v="0"/>
    <n v="5"/>
    <n v="0"/>
    <n v="0"/>
    <n v="0"/>
    <n v="0.56999999999999995"/>
    <n v="0"/>
    <x v="1"/>
    <m/>
  </r>
  <r>
    <x v="36"/>
    <x v="18"/>
    <n v="4"/>
    <n v="0"/>
    <n v="4"/>
    <n v="0"/>
    <n v="0"/>
    <n v="0"/>
    <n v="0.47"/>
    <n v="0"/>
    <x v="1"/>
    <m/>
  </r>
  <r>
    <x v="36"/>
    <x v="19"/>
    <n v="6"/>
    <n v="0"/>
    <n v="6"/>
    <n v="0"/>
    <n v="0"/>
    <n v="0"/>
    <n v="0.65"/>
    <n v="0"/>
    <x v="1"/>
    <m/>
  </r>
  <r>
    <x v="36"/>
    <x v="20"/>
    <n v="12"/>
    <n v="0"/>
    <n v="12"/>
    <n v="0"/>
    <n v="0"/>
    <n v="0"/>
    <n v="1.27"/>
    <n v="0"/>
    <x v="1"/>
    <m/>
  </r>
  <r>
    <x v="36"/>
    <x v="21"/>
    <n v="10"/>
    <n v="0"/>
    <n v="10"/>
    <n v="0"/>
    <n v="0"/>
    <n v="0"/>
    <n v="1.05"/>
    <n v="0"/>
    <x v="1"/>
    <m/>
  </r>
  <r>
    <x v="36"/>
    <x v="22"/>
    <n v="12"/>
    <n v="0"/>
    <n v="12"/>
    <n v="0"/>
    <n v="0"/>
    <n v="0"/>
    <n v="1.17"/>
    <n v="0"/>
    <x v="1"/>
    <m/>
  </r>
  <r>
    <x v="36"/>
    <x v="23"/>
    <n v="15"/>
    <n v="0"/>
    <n v="15"/>
    <n v="0"/>
    <n v="0"/>
    <n v="0"/>
    <n v="1.42"/>
    <n v="0"/>
    <x v="1"/>
    <m/>
  </r>
  <r>
    <x v="36"/>
    <x v="24"/>
    <n v="16"/>
    <n v="0"/>
    <n v="16"/>
    <n v="0"/>
    <n v="0"/>
    <n v="0"/>
    <n v="1.41"/>
    <n v="0"/>
    <x v="1"/>
    <m/>
  </r>
  <r>
    <x v="36"/>
    <x v="25"/>
    <n v="15"/>
    <n v="0"/>
    <n v="15"/>
    <n v="0"/>
    <n v="0"/>
    <n v="0"/>
    <n v="1.26"/>
    <n v="0"/>
    <x v="1"/>
    <m/>
  </r>
  <r>
    <x v="36"/>
    <x v="26"/>
    <n v="15"/>
    <n v="0"/>
    <n v="15"/>
    <n v="0"/>
    <n v="0"/>
    <n v="0"/>
    <n v="1.18"/>
    <n v="0"/>
    <x v="1"/>
    <m/>
  </r>
  <r>
    <x v="36"/>
    <x v="27"/>
    <n v="18"/>
    <n v="0"/>
    <n v="18"/>
    <n v="0"/>
    <n v="0"/>
    <n v="0"/>
    <n v="1.36"/>
    <n v="0"/>
    <x v="1"/>
    <m/>
  </r>
  <r>
    <x v="36"/>
    <x v="28"/>
    <n v="19"/>
    <n v="0"/>
    <n v="19"/>
    <n v="0"/>
    <n v="0"/>
    <n v="0"/>
    <n v="1.33"/>
    <n v="0"/>
    <x v="1"/>
    <m/>
  </r>
  <r>
    <x v="36"/>
    <x v="29"/>
    <n v="25"/>
    <n v="0"/>
    <n v="25"/>
    <n v="0"/>
    <n v="0"/>
    <n v="0"/>
    <n v="1.64"/>
    <n v="0"/>
    <x v="1"/>
    <m/>
  </r>
  <r>
    <x v="36"/>
    <x v="30"/>
    <n v="25"/>
    <n v="0"/>
    <n v="25"/>
    <n v="0"/>
    <n v="0"/>
    <n v="0"/>
    <n v="1.56"/>
    <n v="0"/>
    <x v="1"/>
    <m/>
  </r>
  <r>
    <x v="36"/>
    <x v="31"/>
    <n v="44"/>
    <n v="0"/>
    <n v="44"/>
    <n v="0"/>
    <n v="0"/>
    <n v="0"/>
    <n v="2.63"/>
    <n v="6"/>
    <x v="1"/>
    <m/>
  </r>
  <r>
    <x v="36"/>
    <x v="32"/>
    <n v="42"/>
    <n v="0"/>
    <n v="42"/>
    <n v="0"/>
    <n v="0"/>
    <n v="0"/>
    <n v="2.39"/>
    <n v="7"/>
    <x v="1"/>
    <m/>
  </r>
  <r>
    <x v="36"/>
    <x v="33"/>
    <n v="44"/>
    <n v="0"/>
    <n v="44"/>
    <n v="0"/>
    <n v="0"/>
    <n v="0"/>
    <n v="2.4500000000000002"/>
    <n v="7"/>
    <x v="1"/>
    <m/>
  </r>
  <r>
    <x v="36"/>
    <x v="34"/>
    <n v="46"/>
    <n v="0"/>
    <n v="46"/>
    <n v="0"/>
    <n v="0"/>
    <n v="0"/>
    <n v="2.46"/>
    <n v="8"/>
    <x v="1"/>
    <m/>
  </r>
  <r>
    <x v="36"/>
    <x v="35"/>
    <n v="50"/>
    <n v="0"/>
    <n v="50"/>
    <n v="0"/>
    <n v="0"/>
    <n v="0"/>
    <n v="2.59"/>
    <n v="7"/>
    <x v="1"/>
    <m/>
  </r>
  <r>
    <x v="36"/>
    <x v="36"/>
    <n v="52"/>
    <n v="0"/>
    <n v="52"/>
    <n v="0"/>
    <n v="0"/>
    <n v="0"/>
    <n v="2.57"/>
    <n v="8"/>
    <x v="1"/>
    <m/>
  </r>
  <r>
    <x v="36"/>
    <x v="37"/>
    <n v="55"/>
    <n v="0"/>
    <n v="55"/>
    <n v="0"/>
    <n v="0"/>
    <n v="0"/>
    <n v="2.61"/>
    <n v="9"/>
    <x v="1"/>
    <m/>
  </r>
  <r>
    <x v="36"/>
    <x v="38"/>
    <n v="59"/>
    <n v="0"/>
    <n v="59"/>
    <n v="0"/>
    <n v="0"/>
    <n v="0"/>
    <n v="2.63"/>
    <n v="10"/>
    <x v="1"/>
    <m/>
  </r>
  <r>
    <x v="36"/>
    <x v="39"/>
    <n v="61"/>
    <n v="0"/>
    <n v="61"/>
    <n v="0"/>
    <n v="0"/>
    <n v="0"/>
    <n v="2.6"/>
    <n v="9"/>
    <x v="1"/>
    <m/>
  </r>
  <r>
    <x v="36"/>
    <x v="40"/>
    <n v="70"/>
    <n v="0"/>
    <n v="70"/>
    <n v="0"/>
    <n v="0"/>
    <n v="0"/>
    <n v="2.84"/>
    <n v="7"/>
    <x v="1"/>
    <m/>
  </r>
  <r>
    <x v="36"/>
    <x v="41"/>
    <n v="68"/>
    <n v="0"/>
    <n v="68"/>
    <n v="0"/>
    <n v="0"/>
    <n v="0"/>
    <n v="2.6"/>
    <n v="5"/>
    <x v="2"/>
    <m/>
  </r>
  <r>
    <x v="36"/>
    <x v="42"/>
    <n v="74"/>
    <n v="0"/>
    <n v="74"/>
    <n v="0"/>
    <n v="0"/>
    <n v="0"/>
    <n v="2.69"/>
    <n v="5"/>
    <x v="2"/>
    <m/>
  </r>
  <r>
    <x v="36"/>
    <x v="43"/>
    <n v="85"/>
    <n v="0"/>
    <n v="85"/>
    <n v="0"/>
    <n v="0"/>
    <n v="0"/>
    <n v="2.95"/>
    <n v="5"/>
    <x v="2"/>
    <m/>
  </r>
  <r>
    <x v="36"/>
    <x v="44"/>
    <n v="90"/>
    <n v="0"/>
    <n v="90"/>
    <n v="0"/>
    <n v="0"/>
    <n v="0"/>
    <n v="3.01"/>
    <n v="5"/>
    <x v="2"/>
    <m/>
  </r>
  <r>
    <x v="36"/>
    <x v="45"/>
    <n v="99"/>
    <n v="0"/>
    <n v="99"/>
    <n v="0"/>
    <n v="0"/>
    <n v="0"/>
    <n v="3.14"/>
    <n v="6"/>
    <x v="2"/>
    <m/>
  </r>
  <r>
    <x v="36"/>
    <x v="46"/>
    <n v="99"/>
    <n v="0"/>
    <n v="99"/>
    <n v="0"/>
    <n v="0"/>
    <n v="0"/>
    <n v="3.01"/>
    <n v="6"/>
    <x v="2"/>
    <m/>
  </r>
  <r>
    <x v="36"/>
    <x v="47"/>
    <n v="105"/>
    <n v="0"/>
    <n v="105"/>
    <n v="0"/>
    <n v="0"/>
    <n v="0"/>
    <n v="3.09"/>
    <n v="6"/>
    <x v="2"/>
    <m/>
  </r>
  <r>
    <x v="36"/>
    <x v="48"/>
    <n v="111"/>
    <n v="0"/>
    <n v="111"/>
    <n v="0"/>
    <n v="0"/>
    <n v="0"/>
    <n v="3.13"/>
    <n v="7"/>
    <x v="2"/>
    <m/>
  </r>
  <r>
    <x v="36"/>
    <x v="49"/>
    <n v="117"/>
    <n v="0"/>
    <n v="117"/>
    <n v="0"/>
    <n v="0"/>
    <n v="0"/>
    <n v="3.19"/>
    <n v="7"/>
    <x v="2"/>
    <m/>
  </r>
  <r>
    <x v="36"/>
    <x v="50"/>
    <n v="117"/>
    <n v="0"/>
    <n v="117"/>
    <n v="0"/>
    <n v="0"/>
    <n v="0"/>
    <n v="3.06"/>
    <n v="7"/>
    <x v="2"/>
    <m/>
  </r>
  <r>
    <x v="36"/>
    <x v="51"/>
    <n v="127"/>
    <n v="0"/>
    <n v="127"/>
    <n v="0"/>
    <n v="0"/>
    <n v="0"/>
    <n v="3.17"/>
    <n v="7"/>
    <x v="2"/>
    <m/>
  </r>
  <r>
    <x v="36"/>
    <x v="52"/>
    <n v="128"/>
    <n v="0"/>
    <n v="128"/>
    <n v="0"/>
    <n v="0"/>
    <n v="0"/>
    <n v="3.01"/>
    <n v="8"/>
    <x v="2"/>
    <m/>
  </r>
  <r>
    <x v="36"/>
    <x v="53"/>
    <n v="133"/>
    <n v="0"/>
    <n v="133"/>
    <n v="0"/>
    <n v="0"/>
    <n v="0"/>
    <n v="2.95"/>
    <n v="8"/>
    <x v="2"/>
    <m/>
  </r>
  <r>
    <x v="36"/>
    <x v="54"/>
    <n v="135"/>
    <n v="0"/>
    <n v="135"/>
    <n v="0"/>
    <n v="0"/>
    <n v="0"/>
    <n v="2.82"/>
    <n v="8"/>
    <x v="2"/>
    <m/>
  </r>
  <r>
    <x v="36"/>
    <x v="55"/>
    <n v="126"/>
    <n v="0"/>
    <n v="126"/>
    <n v="0"/>
    <n v="0"/>
    <n v="0"/>
    <n v="2.5"/>
    <n v="9"/>
    <x v="2"/>
    <m/>
  </r>
  <r>
    <x v="36"/>
    <x v="56"/>
    <n v="129"/>
    <n v="0"/>
    <n v="129"/>
    <n v="0"/>
    <n v="0"/>
    <n v="0"/>
    <n v="2.4700000000000002"/>
    <n v="9"/>
    <x v="2"/>
    <m/>
  </r>
  <r>
    <x v="36"/>
    <x v="57"/>
    <n v="132"/>
    <n v="0"/>
    <n v="132"/>
    <n v="0"/>
    <n v="0"/>
    <n v="0"/>
    <n v="2.46"/>
    <n v="9"/>
    <x v="2"/>
    <m/>
  </r>
  <r>
    <x v="36"/>
    <x v="58"/>
    <n v="156"/>
    <n v="0"/>
    <n v="156"/>
    <n v="0"/>
    <n v="0"/>
    <n v="0"/>
    <n v="3.03"/>
    <n v="11"/>
    <x v="2"/>
    <m/>
  </r>
  <r>
    <x v="36"/>
    <x v="59"/>
    <n v="159"/>
    <n v="0"/>
    <n v="159"/>
    <n v="0"/>
    <n v="0"/>
    <n v="0"/>
    <n v="3.01"/>
    <n v="13"/>
    <x v="2"/>
    <m/>
  </r>
  <r>
    <x v="36"/>
    <x v="60"/>
    <n v="152"/>
    <n v="0"/>
    <n v="152"/>
    <n v="0"/>
    <n v="0"/>
    <n v="0"/>
    <n v="2.79"/>
    <n v="9"/>
    <x v="2"/>
    <m/>
  </r>
  <r>
    <x v="36"/>
    <x v="61"/>
    <n v="152"/>
    <n v="0"/>
    <n v="152"/>
    <n v="0"/>
    <n v="0"/>
    <n v="0"/>
    <n v="2.75"/>
    <n v="9"/>
    <x v="2"/>
    <m/>
  </r>
  <r>
    <x v="36"/>
    <x v="62"/>
    <n v="160"/>
    <n v="0"/>
    <n v="160"/>
    <n v="0"/>
    <n v="0"/>
    <n v="0"/>
    <n v="2.83"/>
    <n v="9"/>
    <x v="2"/>
    <m/>
  </r>
  <r>
    <x v="36"/>
    <x v="63"/>
    <n v="146"/>
    <n v="0"/>
    <n v="146"/>
    <n v="0"/>
    <n v="0"/>
    <n v="0"/>
    <n v="2.5299999999999998"/>
    <n v="10"/>
    <x v="2"/>
    <m/>
  </r>
  <r>
    <x v="36"/>
    <x v="64"/>
    <n v="146"/>
    <n v="0"/>
    <n v="146"/>
    <n v="0"/>
    <n v="0"/>
    <n v="0"/>
    <n v="2.5"/>
    <n v="9"/>
    <x v="2"/>
    <m/>
  </r>
  <r>
    <x v="36"/>
    <x v="65"/>
    <n v="148"/>
    <n v="0"/>
    <n v="148"/>
    <n v="0"/>
    <n v="0"/>
    <n v="0"/>
    <n v="2.5"/>
    <n v="9"/>
    <x v="2"/>
    <m/>
  </r>
  <r>
    <x v="37"/>
    <x v="10"/>
    <n v="27"/>
    <n v="0"/>
    <n v="27"/>
    <n v="0"/>
    <n v="0"/>
    <n v="0"/>
    <n v="0.02"/>
    <n v="0"/>
    <x v="1"/>
    <m/>
  </r>
  <r>
    <x v="37"/>
    <x v="11"/>
    <n v="24"/>
    <n v="0"/>
    <n v="24"/>
    <n v="0"/>
    <n v="0"/>
    <n v="0"/>
    <n v="0.02"/>
    <n v="0"/>
    <x v="1"/>
    <m/>
  </r>
  <r>
    <x v="37"/>
    <x v="12"/>
    <n v="24"/>
    <n v="0"/>
    <n v="24"/>
    <n v="0"/>
    <n v="0"/>
    <n v="0"/>
    <n v="0.02"/>
    <n v="0"/>
    <x v="1"/>
    <m/>
  </r>
  <r>
    <x v="37"/>
    <x v="13"/>
    <n v="20"/>
    <n v="0"/>
    <n v="20"/>
    <n v="0"/>
    <n v="0"/>
    <n v="0"/>
    <n v="0.01"/>
    <n v="2"/>
    <x v="1"/>
    <m/>
  </r>
  <r>
    <x v="37"/>
    <x v="14"/>
    <n v="20"/>
    <n v="0"/>
    <n v="20"/>
    <n v="0"/>
    <n v="0"/>
    <n v="0"/>
    <n v="0.01"/>
    <n v="0"/>
    <x v="1"/>
    <m/>
  </r>
  <r>
    <x v="37"/>
    <x v="15"/>
    <n v="20"/>
    <n v="0"/>
    <n v="20"/>
    <n v="0"/>
    <n v="0"/>
    <n v="0"/>
    <n v="0.01"/>
    <n v="1"/>
    <x v="1"/>
    <m/>
  </r>
  <r>
    <x v="37"/>
    <x v="16"/>
    <n v="24"/>
    <n v="0"/>
    <n v="24"/>
    <n v="0"/>
    <n v="0"/>
    <n v="0"/>
    <n v="0.01"/>
    <n v="3"/>
    <x v="1"/>
    <m/>
  </r>
  <r>
    <x v="37"/>
    <x v="17"/>
    <n v="23"/>
    <n v="0"/>
    <n v="23"/>
    <n v="0"/>
    <n v="0"/>
    <n v="0"/>
    <n v="0.01"/>
    <n v="2"/>
    <x v="1"/>
    <m/>
  </r>
  <r>
    <x v="37"/>
    <x v="18"/>
    <n v="25"/>
    <n v="0"/>
    <n v="25"/>
    <n v="0"/>
    <n v="0"/>
    <n v="0"/>
    <n v="0.01"/>
    <n v="2"/>
    <x v="1"/>
    <m/>
  </r>
  <r>
    <x v="37"/>
    <x v="19"/>
    <n v="50"/>
    <n v="0"/>
    <n v="50"/>
    <n v="0"/>
    <n v="0"/>
    <n v="0"/>
    <n v="0.03"/>
    <n v="2"/>
    <x v="1"/>
    <m/>
  </r>
  <r>
    <x v="37"/>
    <x v="20"/>
    <n v="51"/>
    <n v="0"/>
    <n v="51"/>
    <n v="0"/>
    <n v="0"/>
    <n v="0"/>
    <n v="0.03"/>
    <n v="2"/>
    <x v="1"/>
    <m/>
  </r>
  <r>
    <x v="37"/>
    <x v="21"/>
    <n v="57"/>
    <n v="0"/>
    <n v="57"/>
    <n v="0"/>
    <n v="0"/>
    <n v="0"/>
    <n v="0.03"/>
    <n v="3"/>
    <x v="1"/>
    <m/>
  </r>
  <r>
    <x v="37"/>
    <x v="22"/>
    <n v="50"/>
    <n v="0"/>
    <n v="50"/>
    <n v="0"/>
    <n v="0"/>
    <n v="0"/>
    <n v="0.03"/>
    <n v="2"/>
    <x v="1"/>
    <m/>
  </r>
  <r>
    <x v="37"/>
    <x v="23"/>
    <n v="46"/>
    <n v="0"/>
    <n v="46"/>
    <n v="0"/>
    <n v="0"/>
    <n v="0"/>
    <n v="0.02"/>
    <n v="2"/>
    <x v="1"/>
    <m/>
  </r>
  <r>
    <x v="37"/>
    <x v="24"/>
    <n v="44"/>
    <n v="0"/>
    <n v="44"/>
    <n v="0"/>
    <n v="0"/>
    <n v="0"/>
    <n v="0.02"/>
    <n v="2"/>
    <x v="1"/>
    <m/>
  </r>
  <r>
    <x v="37"/>
    <x v="25"/>
    <n v="31"/>
    <n v="0"/>
    <n v="31"/>
    <n v="0"/>
    <n v="0"/>
    <n v="0"/>
    <n v="0.02"/>
    <n v="1"/>
    <x v="1"/>
    <m/>
  </r>
  <r>
    <x v="37"/>
    <x v="26"/>
    <n v="28"/>
    <n v="0"/>
    <n v="28"/>
    <n v="0"/>
    <n v="0"/>
    <n v="0"/>
    <n v="0.01"/>
    <n v="1"/>
    <x v="1"/>
    <m/>
  </r>
  <r>
    <x v="37"/>
    <x v="27"/>
    <n v="35"/>
    <n v="0"/>
    <n v="35"/>
    <n v="0"/>
    <n v="0"/>
    <n v="0"/>
    <n v="0.02"/>
    <n v="1"/>
    <x v="1"/>
    <m/>
  </r>
  <r>
    <x v="37"/>
    <x v="28"/>
    <n v="35"/>
    <n v="0"/>
    <n v="35"/>
    <n v="0"/>
    <n v="0"/>
    <n v="0"/>
    <n v="0.02"/>
    <n v="3"/>
    <x v="1"/>
    <m/>
  </r>
  <r>
    <x v="37"/>
    <x v="29"/>
    <n v="40"/>
    <n v="0"/>
    <n v="40"/>
    <n v="0"/>
    <n v="0"/>
    <n v="0"/>
    <n v="0.02"/>
    <n v="3"/>
    <x v="1"/>
    <m/>
  </r>
  <r>
    <x v="37"/>
    <x v="30"/>
    <n v="28"/>
    <n v="0"/>
    <n v="28"/>
    <n v="0"/>
    <n v="0"/>
    <n v="0"/>
    <n v="0.01"/>
    <n v="3"/>
    <x v="1"/>
    <m/>
  </r>
  <r>
    <x v="37"/>
    <x v="31"/>
    <n v="29"/>
    <n v="0"/>
    <n v="29"/>
    <n v="0"/>
    <n v="0"/>
    <n v="0"/>
    <n v="0.01"/>
    <n v="4"/>
    <x v="1"/>
    <m/>
  </r>
  <r>
    <x v="37"/>
    <x v="32"/>
    <n v="37"/>
    <n v="0"/>
    <n v="37"/>
    <n v="0"/>
    <n v="0"/>
    <n v="0"/>
    <n v="0.02"/>
    <n v="4"/>
    <x v="1"/>
    <m/>
  </r>
  <r>
    <x v="37"/>
    <x v="33"/>
    <n v="39"/>
    <n v="0"/>
    <n v="39"/>
    <n v="0"/>
    <n v="0"/>
    <n v="0"/>
    <n v="0.02"/>
    <n v="5"/>
    <x v="1"/>
    <m/>
  </r>
  <r>
    <x v="37"/>
    <x v="34"/>
    <n v="40"/>
    <n v="0"/>
    <n v="40"/>
    <n v="0"/>
    <n v="0"/>
    <n v="0"/>
    <n v="0.02"/>
    <n v="6"/>
    <x v="1"/>
    <m/>
  </r>
  <r>
    <x v="37"/>
    <x v="35"/>
    <n v="41"/>
    <n v="0"/>
    <n v="41"/>
    <n v="0"/>
    <n v="0"/>
    <n v="0"/>
    <n v="0.02"/>
    <n v="4"/>
    <x v="1"/>
    <m/>
  </r>
  <r>
    <x v="37"/>
    <x v="36"/>
    <n v="44"/>
    <n v="0"/>
    <n v="44"/>
    <n v="0"/>
    <n v="0"/>
    <n v="0"/>
    <n v="0.02"/>
    <n v="5"/>
    <x v="1"/>
    <m/>
  </r>
  <r>
    <x v="37"/>
    <x v="37"/>
    <n v="44"/>
    <n v="0"/>
    <n v="44"/>
    <n v="0"/>
    <n v="0"/>
    <n v="0"/>
    <n v="0.02"/>
    <n v="5"/>
    <x v="1"/>
    <m/>
  </r>
  <r>
    <x v="37"/>
    <x v="38"/>
    <n v="71"/>
    <n v="0"/>
    <n v="71"/>
    <n v="0"/>
    <n v="0"/>
    <n v="0"/>
    <n v="0.03"/>
    <n v="10"/>
    <x v="1"/>
    <m/>
  </r>
  <r>
    <x v="37"/>
    <x v="39"/>
    <n v="63"/>
    <n v="0"/>
    <n v="63"/>
    <n v="0"/>
    <n v="0"/>
    <n v="0"/>
    <n v="0.02"/>
    <n v="9"/>
    <x v="1"/>
    <m/>
  </r>
  <r>
    <x v="37"/>
    <x v="40"/>
    <n v="68"/>
    <n v="0"/>
    <n v="68"/>
    <n v="0"/>
    <n v="0"/>
    <n v="0"/>
    <n v="0.02"/>
    <n v="10"/>
    <x v="1"/>
    <m/>
  </r>
  <r>
    <x v="37"/>
    <x v="41"/>
    <n v="54"/>
    <n v="0"/>
    <n v="54"/>
    <n v="0"/>
    <n v="0"/>
    <n v="0"/>
    <n v="0.02"/>
    <n v="10"/>
    <x v="2"/>
    <m/>
  </r>
  <r>
    <x v="37"/>
    <x v="42"/>
    <n v="56"/>
    <n v="0"/>
    <n v="56"/>
    <n v="0"/>
    <n v="0"/>
    <n v="0"/>
    <n v="0.02"/>
    <n v="10"/>
    <x v="2"/>
    <m/>
  </r>
  <r>
    <x v="37"/>
    <x v="43"/>
    <n v="59"/>
    <n v="0"/>
    <n v="59"/>
    <n v="0"/>
    <n v="0"/>
    <n v="0"/>
    <n v="0.02"/>
    <n v="10"/>
    <x v="2"/>
    <m/>
  </r>
  <r>
    <x v="37"/>
    <x v="44"/>
    <n v="61"/>
    <n v="0"/>
    <n v="61"/>
    <n v="0"/>
    <n v="0"/>
    <n v="0"/>
    <n v="0.02"/>
    <n v="10"/>
    <x v="2"/>
    <m/>
  </r>
  <r>
    <x v="37"/>
    <x v="45"/>
    <n v="64"/>
    <n v="0"/>
    <n v="64"/>
    <n v="0"/>
    <n v="0"/>
    <n v="0"/>
    <n v="0.02"/>
    <n v="11"/>
    <x v="2"/>
    <m/>
  </r>
  <r>
    <x v="37"/>
    <x v="46"/>
    <n v="64"/>
    <n v="0"/>
    <n v="64"/>
    <n v="0"/>
    <n v="0"/>
    <n v="0"/>
    <n v="0.02"/>
    <n v="11"/>
    <x v="2"/>
    <m/>
  </r>
  <r>
    <x v="37"/>
    <x v="47"/>
    <n v="64"/>
    <n v="0"/>
    <n v="64"/>
    <n v="0"/>
    <n v="0"/>
    <n v="0"/>
    <n v="0.02"/>
    <n v="12"/>
    <x v="2"/>
    <m/>
  </r>
  <r>
    <x v="37"/>
    <x v="48"/>
    <n v="67"/>
    <n v="0"/>
    <n v="67"/>
    <n v="0"/>
    <n v="0"/>
    <n v="0"/>
    <n v="0.02"/>
    <n v="12"/>
    <x v="2"/>
    <m/>
  </r>
  <r>
    <x v="37"/>
    <x v="49"/>
    <n v="68"/>
    <n v="0"/>
    <n v="68"/>
    <n v="0"/>
    <n v="0"/>
    <n v="0"/>
    <n v="0.02"/>
    <n v="12"/>
    <x v="2"/>
    <m/>
  </r>
  <r>
    <x v="37"/>
    <x v="50"/>
    <n v="72"/>
    <n v="0"/>
    <n v="72"/>
    <n v="0"/>
    <n v="0"/>
    <n v="0"/>
    <n v="0.02"/>
    <n v="13"/>
    <x v="2"/>
    <m/>
  </r>
  <r>
    <x v="37"/>
    <x v="51"/>
    <n v="73"/>
    <n v="0"/>
    <n v="73"/>
    <n v="0"/>
    <n v="0"/>
    <n v="0"/>
    <n v="0.02"/>
    <n v="14"/>
    <x v="2"/>
    <m/>
  </r>
  <r>
    <x v="37"/>
    <x v="52"/>
    <n v="67"/>
    <n v="0"/>
    <n v="67"/>
    <n v="0"/>
    <n v="0"/>
    <n v="0"/>
    <n v="0.02"/>
    <n v="24"/>
    <x v="2"/>
    <m/>
  </r>
  <r>
    <x v="37"/>
    <x v="53"/>
    <n v="67"/>
    <n v="0"/>
    <n v="67"/>
    <n v="0"/>
    <n v="0"/>
    <n v="0"/>
    <n v="0.02"/>
    <n v="24"/>
    <x v="2"/>
    <m/>
  </r>
  <r>
    <x v="37"/>
    <x v="54"/>
    <n v="64"/>
    <n v="0"/>
    <n v="64"/>
    <n v="0"/>
    <n v="0"/>
    <n v="0"/>
    <n v="0.02"/>
    <n v="22"/>
    <x v="2"/>
    <m/>
  </r>
  <r>
    <x v="37"/>
    <x v="55"/>
    <n v="64"/>
    <n v="0"/>
    <n v="64"/>
    <n v="0"/>
    <n v="0"/>
    <n v="0"/>
    <n v="0.02"/>
    <n v="22"/>
    <x v="2"/>
    <m/>
  </r>
  <r>
    <x v="37"/>
    <x v="56"/>
    <n v="64"/>
    <n v="0"/>
    <n v="64"/>
    <n v="0"/>
    <n v="0"/>
    <n v="0"/>
    <n v="0.02"/>
    <n v="22"/>
    <x v="2"/>
    <m/>
  </r>
  <r>
    <x v="37"/>
    <x v="57"/>
    <n v="68"/>
    <n v="0"/>
    <n v="68"/>
    <n v="0"/>
    <n v="0"/>
    <n v="0"/>
    <n v="0.02"/>
    <n v="24"/>
    <x v="2"/>
    <m/>
  </r>
  <r>
    <x v="37"/>
    <x v="58"/>
    <n v="69"/>
    <n v="0"/>
    <n v="69"/>
    <n v="0"/>
    <n v="0"/>
    <n v="0"/>
    <n v="0.02"/>
    <n v="25"/>
    <x v="2"/>
    <m/>
  </r>
  <r>
    <x v="37"/>
    <x v="59"/>
    <n v="69"/>
    <n v="0"/>
    <n v="69"/>
    <n v="0"/>
    <n v="0"/>
    <n v="0"/>
    <n v="0.02"/>
    <n v="26"/>
    <x v="2"/>
    <m/>
  </r>
  <r>
    <x v="37"/>
    <x v="60"/>
    <n v="69"/>
    <n v="0"/>
    <n v="69"/>
    <n v="0"/>
    <n v="0"/>
    <n v="0"/>
    <n v="0.02"/>
    <n v="26"/>
    <x v="2"/>
    <m/>
  </r>
  <r>
    <x v="37"/>
    <x v="61"/>
    <n v="72"/>
    <n v="0"/>
    <n v="72"/>
    <n v="0"/>
    <n v="0"/>
    <n v="0"/>
    <n v="0.02"/>
    <n v="27"/>
    <x v="2"/>
    <m/>
  </r>
  <r>
    <x v="37"/>
    <x v="62"/>
    <n v="76"/>
    <n v="0"/>
    <n v="76"/>
    <n v="0"/>
    <n v="0"/>
    <n v="0"/>
    <n v="0.02"/>
    <n v="27"/>
    <x v="2"/>
    <m/>
  </r>
  <r>
    <x v="37"/>
    <x v="63"/>
    <n v="80"/>
    <n v="0"/>
    <n v="80"/>
    <n v="0"/>
    <n v="0"/>
    <n v="0"/>
    <n v="0.02"/>
    <n v="28"/>
    <x v="2"/>
    <m/>
  </r>
  <r>
    <x v="37"/>
    <x v="64"/>
    <n v="81"/>
    <n v="0"/>
    <n v="81"/>
    <n v="0"/>
    <n v="0"/>
    <n v="0"/>
    <n v="0.02"/>
    <n v="28"/>
    <x v="2"/>
    <m/>
  </r>
  <r>
    <x v="37"/>
    <x v="65"/>
    <n v="82"/>
    <n v="0"/>
    <n v="82"/>
    <n v="0"/>
    <n v="0"/>
    <n v="0"/>
    <n v="0.02"/>
    <n v="29"/>
    <x v="2"/>
    <m/>
  </r>
  <r>
    <x v="38"/>
    <x v="10"/>
    <n v="17"/>
    <n v="0"/>
    <n v="17"/>
    <n v="0"/>
    <n v="0"/>
    <n v="0"/>
    <n v="0.01"/>
    <n v="2"/>
    <x v="1"/>
    <m/>
  </r>
  <r>
    <x v="38"/>
    <x v="11"/>
    <n v="15"/>
    <n v="0"/>
    <n v="15"/>
    <n v="0"/>
    <n v="0"/>
    <n v="0"/>
    <n v="0.01"/>
    <n v="2"/>
    <x v="1"/>
    <m/>
  </r>
  <r>
    <x v="38"/>
    <x v="12"/>
    <n v="14"/>
    <n v="0"/>
    <n v="14"/>
    <n v="0"/>
    <n v="0"/>
    <n v="0"/>
    <n v="0"/>
    <n v="1"/>
    <x v="1"/>
    <m/>
  </r>
  <r>
    <x v="38"/>
    <x v="13"/>
    <n v="23"/>
    <n v="0"/>
    <n v="23"/>
    <n v="0"/>
    <n v="0"/>
    <n v="0"/>
    <n v="0.01"/>
    <n v="1"/>
    <x v="1"/>
    <m/>
  </r>
  <r>
    <x v="38"/>
    <x v="14"/>
    <n v="25"/>
    <n v="0"/>
    <n v="25"/>
    <n v="0"/>
    <n v="0"/>
    <n v="0"/>
    <n v="0.01"/>
    <n v="3"/>
    <x v="1"/>
    <m/>
  </r>
  <r>
    <x v="38"/>
    <x v="15"/>
    <n v="27"/>
    <n v="0"/>
    <n v="27"/>
    <n v="0"/>
    <n v="0"/>
    <n v="0"/>
    <n v="0.01"/>
    <n v="3"/>
    <x v="1"/>
    <m/>
  </r>
  <r>
    <x v="38"/>
    <x v="16"/>
    <n v="29"/>
    <n v="0"/>
    <n v="29"/>
    <n v="0"/>
    <n v="0"/>
    <n v="0"/>
    <n v="0.01"/>
    <n v="3"/>
    <x v="1"/>
    <m/>
  </r>
  <r>
    <x v="38"/>
    <x v="17"/>
    <n v="23"/>
    <n v="0"/>
    <n v="23"/>
    <n v="0"/>
    <n v="0"/>
    <n v="0"/>
    <n v="0.01"/>
    <n v="1"/>
    <x v="1"/>
    <m/>
  </r>
  <r>
    <x v="38"/>
    <x v="18"/>
    <n v="32"/>
    <n v="0"/>
    <n v="32"/>
    <n v="0"/>
    <n v="0"/>
    <n v="0"/>
    <n v="0.01"/>
    <n v="3"/>
    <x v="1"/>
    <m/>
  </r>
  <r>
    <x v="38"/>
    <x v="19"/>
    <n v="34"/>
    <n v="0"/>
    <n v="34"/>
    <n v="0"/>
    <n v="0"/>
    <n v="0"/>
    <n v="0.01"/>
    <n v="3"/>
    <x v="1"/>
    <m/>
  </r>
  <r>
    <x v="38"/>
    <x v="20"/>
    <n v="44"/>
    <n v="0"/>
    <n v="44"/>
    <n v="0"/>
    <n v="0"/>
    <n v="0"/>
    <n v="0.01"/>
    <n v="5"/>
    <x v="1"/>
    <m/>
  </r>
  <r>
    <x v="38"/>
    <x v="21"/>
    <n v="34"/>
    <n v="0"/>
    <n v="34"/>
    <n v="0"/>
    <n v="0"/>
    <n v="0"/>
    <n v="0.01"/>
    <n v="18"/>
    <x v="1"/>
    <m/>
  </r>
  <r>
    <x v="38"/>
    <x v="22"/>
    <n v="41"/>
    <n v="0"/>
    <n v="41"/>
    <n v="0"/>
    <n v="0"/>
    <n v="0"/>
    <n v="0.01"/>
    <n v="17"/>
    <x v="1"/>
    <m/>
  </r>
  <r>
    <x v="38"/>
    <x v="23"/>
    <n v="33"/>
    <n v="0"/>
    <n v="33"/>
    <n v="0"/>
    <n v="0"/>
    <n v="0"/>
    <n v="0.01"/>
    <n v="15"/>
    <x v="1"/>
    <m/>
  </r>
  <r>
    <x v="38"/>
    <x v="24"/>
    <n v="44"/>
    <n v="0"/>
    <n v="44"/>
    <n v="0"/>
    <n v="0"/>
    <n v="0"/>
    <n v="0.01"/>
    <n v="21"/>
    <x v="1"/>
    <m/>
  </r>
  <r>
    <x v="38"/>
    <x v="25"/>
    <n v="41"/>
    <n v="0"/>
    <n v="41"/>
    <n v="0"/>
    <n v="0"/>
    <n v="0"/>
    <n v="0.01"/>
    <n v="15"/>
    <x v="1"/>
    <m/>
  </r>
  <r>
    <x v="38"/>
    <x v="26"/>
    <n v="50"/>
    <n v="0"/>
    <n v="50"/>
    <n v="0"/>
    <n v="0"/>
    <n v="0"/>
    <n v="0.01"/>
    <n v="15"/>
    <x v="1"/>
    <m/>
  </r>
  <r>
    <x v="38"/>
    <x v="27"/>
    <n v="50"/>
    <n v="0"/>
    <n v="50"/>
    <n v="0"/>
    <n v="0"/>
    <n v="0"/>
    <n v="0.01"/>
    <n v="15"/>
    <x v="1"/>
    <m/>
  </r>
  <r>
    <x v="38"/>
    <x v="28"/>
    <n v="54"/>
    <n v="0"/>
    <n v="54"/>
    <n v="0"/>
    <n v="0"/>
    <n v="0"/>
    <n v="0.01"/>
    <n v="17"/>
    <x v="1"/>
    <m/>
  </r>
  <r>
    <x v="38"/>
    <x v="29"/>
    <n v="53"/>
    <n v="0"/>
    <n v="53"/>
    <n v="0"/>
    <n v="0"/>
    <n v="0"/>
    <n v="0.01"/>
    <n v="17"/>
    <x v="1"/>
    <m/>
  </r>
  <r>
    <x v="38"/>
    <x v="30"/>
    <n v="55"/>
    <n v="0"/>
    <n v="55"/>
    <n v="0"/>
    <n v="0"/>
    <n v="0"/>
    <n v="0.01"/>
    <n v="18"/>
    <x v="1"/>
    <m/>
  </r>
  <r>
    <x v="38"/>
    <x v="31"/>
    <n v="57"/>
    <n v="0"/>
    <n v="57"/>
    <n v="0"/>
    <n v="0"/>
    <n v="0"/>
    <n v="0.01"/>
    <n v="19"/>
    <x v="1"/>
    <m/>
  </r>
  <r>
    <x v="38"/>
    <x v="32"/>
    <n v="57"/>
    <n v="0"/>
    <n v="57"/>
    <n v="0"/>
    <n v="0"/>
    <n v="0"/>
    <n v="0.01"/>
    <n v="19"/>
    <x v="1"/>
    <m/>
  </r>
  <r>
    <x v="38"/>
    <x v="33"/>
    <n v="56"/>
    <n v="0"/>
    <n v="56"/>
    <n v="0"/>
    <n v="0"/>
    <n v="0"/>
    <n v="0.01"/>
    <n v="18"/>
    <x v="1"/>
    <m/>
  </r>
  <r>
    <x v="38"/>
    <x v="34"/>
    <n v="56"/>
    <n v="0"/>
    <n v="56"/>
    <n v="0"/>
    <n v="0"/>
    <n v="0"/>
    <n v="0.01"/>
    <n v="20"/>
    <x v="1"/>
    <m/>
  </r>
  <r>
    <x v="38"/>
    <x v="35"/>
    <n v="59"/>
    <n v="0"/>
    <n v="59"/>
    <n v="0"/>
    <n v="0"/>
    <n v="0"/>
    <n v="0.01"/>
    <n v="19"/>
    <x v="1"/>
    <m/>
  </r>
  <r>
    <x v="38"/>
    <x v="36"/>
    <n v="49"/>
    <n v="0"/>
    <n v="49"/>
    <n v="0"/>
    <n v="0"/>
    <n v="0"/>
    <n v="0.01"/>
    <n v="20"/>
    <x v="1"/>
    <m/>
  </r>
  <r>
    <x v="38"/>
    <x v="37"/>
    <n v="51"/>
    <n v="0"/>
    <n v="51"/>
    <n v="0"/>
    <n v="0"/>
    <n v="0"/>
    <n v="0.01"/>
    <n v="17"/>
    <x v="1"/>
    <m/>
  </r>
  <r>
    <x v="38"/>
    <x v="38"/>
    <n v="54"/>
    <n v="0"/>
    <n v="54"/>
    <n v="0"/>
    <n v="0"/>
    <n v="0"/>
    <n v="0.01"/>
    <n v="17"/>
    <x v="1"/>
    <m/>
  </r>
  <r>
    <x v="38"/>
    <x v="39"/>
    <n v="18"/>
    <n v="0"/>
    <n v="18"/>
    <n v="0"/>
    <n v="0"/>
    <n v="0"/>
    <n v="0"/>
    <n v="12"/>
    <x v="1"/>
    <m/>
  </r>
  <r>
    <x v="38"/>
    <x v="40"/>
    <n v="28"/>
    <n v="0"/>
    <n v="28"/>
    <n v="0"/>
    <n v="0"/>
    <n v="0"/>
    <n v="0"/>
    <n v="12"/>
    <x v="1"/>
    <m/>
  </r>
  <r>
    <x v="38"/>
    <x v="41"/>
    <n v="39"/>
    <n v="0"/>
    <n v="39"/>
    <n v="0"/>
    <n v="0"/>
    <n v="0"/>
    <n v="0.01"/>
    <n v="14"/>
    <x v="2"/>
    <m/>
  </r>
  <r>
    <x v="38"/>
    <x v="42"/>
    <n v="18"/>
    <n v="0"/>
    <n v="18"/>
    <n v="0"/>
    <n v="0"/>
    <n v="0"/>
    <n v="0"/>
    <n v="14"/>
    <x v="2"/>
    <m/>
  </r>
  <r>
    <x v="38"/>
    <x v="43"/>
    <n v="23"/>
    <n v="0"/>
    <n v="23"/>
    <n v="0"/>
    <n v="0"/>
    <n v="0"/>
    <n v="0"/>
    <n v="14"/>
    <x v="2"/>
    <m/>
  </r>
  <r>
    <x v="38"/>
    <x v="44"/>
    <n v="25"/>
    <n v="0"/>
    <n v="25"/>
    <n v="0"/>
    <n v="0"/>
    <n v="0"/>
    <n v="0"/>
    <n v="15"/>
    <x v="2"/>
    <m/>
  </r>
  <r>
    <x v="38"/>
    <x v="45"/>
    <n v="28"/>
    <n v="0"/>
    <n v="28"/>
    <n v="0"/>
    <n v="0"/>
    <n v="0"/>
    <n v="0"/>
    <n v="16"/>
    <x v="2"/>
    <m/>
  </r>
  <r>
    <x v="38"/>
    <x v="46"/>
    <n v="30"/>
    <n v="0"/>
    <n v="30"/>
    <n v="0"/>
    <n v="0"/>
    <n v="0"/>
    <n v="0"/>
    <n v="16"/>
    <x v="2"/>
    <m/>
  </r>
  <r>
    <x v="38"/>
    <x v="47"/>
    <n v="34"/>
    <n v="0"/>
    <n v="34"/>
    <n v="0"/>
    <n v="0"/>
    <n v="0"/>
    <n v="0"/>
    <n v="16"/>
    <x v="2"/>
    <m/>
  </r>
  <r>
    <x v="38"/>
    <x v="48"/>
    <n v="39"/>
    <n v="0"/>
    <n v="39"/>
    <n v="0"/>
    <n v="0"/>
    <n v="0"/>
    <n v="0.01"/>
    <n v="16"/>
    <x v="2"/>
    <m/>
  </r>
  <r>
    <x v="38"/>
    <x v="49"/>
    <n v="41"/>
    <n v="0"/>
    <n v="41"/>
    <n v="0"/>
    <n v="0"/>
    <n v="0"/>
    <n v="0.01"/>
    <n v="16"/>
    <x v="2"/>
    <m/>
  </r>
  <r>
    <x v="38"/>
    <x v="50"/>
    <n v="44"/>
    <n v="0"/>
    <n v="44"/>
    <n v="0"/>
    <n v="0"/>
    <n v="0"/>
    <n v="0.01"/>
    <n v="17"/>
    <x v="2"/>
    <m/>
  </r>
  <r>
    <x v="38"/>
    <x v="51"/>
    <n v="48"/>
    <n v="0"/>
    <n v="48"/>
    <n v="0"/>
    <n v="0"/>
    <n v="0"/>
    <n v="0.01"/>
    <n v="17"/>
    <x v="2"/>
    <m/>
  </r>
  <r>
    <x v="38"/>
    <x v="52"/>
    <n v="47"/>
    <n v="0"/>
    <n v="47"/>
    <n v="0"/>
    <n v="0"/>
    <n v="0"/>
    <n v="0.01"/>
    <n v="15"/>
    <x v="2"/>
    <m/>
  </r>
  <r>
    <x v="38"/>
    <x v="53"/>
    <n v="46"/>
    <n v="0"/>
    <n v="46"/>
    <n v="0"/>
    <n v="0"/>
    <n v="0"/>
    <n v="0.01"/>
    <n v="15"/>
    <x v="2"/>
    <m/>
  </r>
  <r>
    <x v="38"/>
    <x v="54"/>
    <n v="104"/>
    <n v="0"/>
    <n v="104"/>
    <n v="0"/>
    <n v="0"/>
    <n v="0"/>
    <n v="0.01"/>
    <n v="15"/>
    <x v="2"/>
    <m/>
  </r>
  <r>
    <x v="38"/>
    <x v="55"/>
    <n v="103"/>
    <n v="0"/>
    <n v="103"/>
    <n v="0"/>
    <n v="0"/>
    <n v="0"/>
    <n v="0.01"/>
    <n v="15"/>
    <x v="2"/>
    <m/>
  </r>
  <r>
    <x v="38"/>
    <x v="56"/>
    <n v="109"/>
    <n v="0"/>
    <n v="109"/>
    <n v="0"/>
    <n v="0"/>
    <n v="0"/>
    <n v="0.01"/>
    <n v="16"/>
    <x v="2"/>
    <m/>
  </r>
  <r>
    <x v="38"/>
    <x v="57"/>
    <n v="111"/>
    <n v="0"/>
    <n v="111"/>
    <n v="0"/>
    <n v="0"/>
    <n v="0"/>
    <n v="0.01"/>
    <n v="16"/>
    <x v="2"/>
    <m/>
  </r>
  <r>
    <x v="38"/>
    <x v="58"/>
    <n v="126"/>
    <n v="0"/>
    <n v="126"/>
    <n v="0"/>
    <n v="0"/>
    <n v="0"/>
    <n v="0.01"/>
    <n v="16"/>
    <x v="2"/>
    <m/>
  </r>
  <r>
    <x v="38"/>
    <x v="59"/>
    <n v="139"/>
    <n v="0"/>
    <n v="139"/>
    <n v="0"/>
    <n v="0"/>
    <n v="0"/>
    <n v="0.01"/>
    <n v="15"/>
    <x v="2"/>
    <m/>
  </r>
  <r>
    <x v="38"/>
    <x v="60"/>
    <n v="134"/>
    <n v="0"/>
    <n v="134"/>
    <n v="0"/>
    <n v="0"/>
    <n v="0"/>
    <n v="0.01"/>
    <n v="15"/>
    <x v="2"/>
    <m/>
  </r>
  <r>
    <x v="38"/>
    <x v="61"/>
    <n v="141"/>
    <n v="0"/>
    <n v="141"/>
    <n v="0"/>
    <n v="0"/>
    <n v="0"/>
    <n v="0.01"/>
    <n v="15"/>
    <x v="2"/>
    <m/>
  </r>
  <r>
    <x v="38"/>
    <x v="62"/>
    <n v="147"/>
    <n v="0"/>
    <n v="147"/>
    <n v="0"/>
    <n v="0"/>
    <n v="0"/>
    <n v="0.01"/>
    <n v="15"/>
    <x v="2"/>
    <m/>
  </r>
  <r>
    <x v="38"/>
    <x v="63"/>
    <n v="167"/>
    <n v="0"/>
    <n v="148"/>
    <n v="0"/>
    <n v="19"/>
    <n v="0"/>
    <n v="0.01"/>
    <n v="15"/>
    <x v="2"/>
    <m/>
  </r>
  <r>
    <x v="38"/>
    <x v="64"/>
    <n v="191"/>
    <n v="0"/>
    <n v="167"/>
    <n v="0"/>
    <n v="24"/>
    <n v="0"/>
    <n v="0.01"/>
    <n v="15"/>
    <x v="2"/>
    <m/>
  </r>
  <r>
    <x v="38"/>
    <x v="65"/>
    <n v="199"/>
    <n v="0"/>
    <n v="172"/>
    <n v="0"/>
    <n v="27"/>
    <n v="0"/>
    <n v="0.01"/>
    <n v="15"/>
    <x v="2"/>
    <m/>
  </r>
  <r>
    <x v="39"/>
    <x v="113"/>
    <n v="143"/>
    <n v="143"/>
    <n v="0"/>
    <n v="0"/>
    <n v="0"/>
    <s v="."/>
    <s v="."/>
    <n v="0"/>
    <x v="0"/>
    <m/>
  </r>
  <r>
    <x v="39"/>
    <x v="114"/>
    <n v="146"/>
    <n v="146"/>
    <n v="0"/>
    <n v="0"/>
    <n v="0"/>
    <s v="."/>
    <s v="."/>
    <n v="0"/>
    <x v="0"/>
    <m/>
  </r>
  <r>
    <x v="39"/>
    <x v="115"/>
    <n v="174"/>
    <n v="174"/>
    <n v="0"/>
    <n v="0"/>
    <n v="0"/>
    <s v="."/>
    <s v="."/>
    <n v="0"/>
    <x v="0"/>
    <m/>
  </r>
  <r>
    <x v="39"/>
    <x v="116"/>
    <n v="202"/>
    <n v="202"/>
    <n v="0"/>
    <n v="0"/>
    <n v="0"/>
    <s v="."/>
    <s v="."/>
    <n v="0"/>
    <x v="0"/>
    <m/>
  </r>
  <r>
    <x v="39"/>
    <x v="117"/>
    <n v="173"/>
    <n v="173"/>
    <n v="0"/>
    <n v="0"/>
    <n v="0"/>
    <s v="."/>
    <s v="."/>
    <n v="0"/>
    <x v="0"/>
    <m/>
  </r>
  <r>
    <x v="39"/>
    <x v="82"/>
    <n v="232"/>
    <n v="232"/>
    <n v="0"/>
    <n v="0"/>
    <n v="0"/>
    <s v="."/>
    <s v="."/>
    <n v="0"/>
    <x v="0"/>
    <m/>
  </r>
  <r>
    <x v="39"/>
    <x v="83"/>
    <n v="428"/>
    <n v="428"/>
    <n v="0"/>
    <n v="0"/>
    <n v="0"/>
    <s v="."/>
    <s v="."/>
    <n v="0"/>
    <x v="0"/>
    <m/>
  </r>
  <r>
    <x v="39"/>
    <x v="84"/>
    <n v="535"/>
    <n v="535"/>
    <n v="0"/>
    <n v="0"/>
    <n v="0"/>
    <s v="."/>
    <s v="."/>
    <n v="0"/>
    <x v="0"/>
    <m/>
  </r>
  <r>
    <x v="39"/>
    <x v="85"/>
    <n v="590"/>
    <n v="590"/>
    <n v="0"/>
    <n v="0"/>
    <n v="0"/>
    <s v="."/>
    <s v="."/>
    <n v="0"/>
    <x v="0"/>
    <m/>
  </r>
  <r>
    <x v="39"/>
    <x v="86"/>
    <n v="537"/>
    <n v="537"/>
    <n v="0"/>
    <n v="0"/>
    <n v="0"/>
    <s v="."/>
    <s v="."/>
    <n v="0"/>
    <x v="0"/>
    <m/>
  </r>
  <r>
    <x v="39"/>
    <x v="87"/>
    <n v="567"/>
    <n v="567"/>
    <n v="0"/>
    <n v="0"/>
    <n v="0"/>
    <s v="."/>
    <s v="."/>
    <n v="0"/>
    <x v="0"/>
    <m/>
  </r>
  <r>
    <x v="39"/>
    <x v="118"/>
    <n v="666"/>
    <n v="666"/>
    <n v="0"/>
    <n v="0"/>
    <n v="0"/>
    <s v="."/>
    <s v="."/>
    <n v="0"/>
    <x v="0"/>
    <m/>
  </r>
  <r>
    <x v="39"/>
    <x v="119"/>
    <n v="595"/>
    <n v="595"/>
    <n v="0"/>
    <n v="0"/>
    <n v="0"/>
    <s v="."/>
    <s v="."/>
    <n v="0"/>
    <x v="0"/>
    <m/>
  </r>
  <r>
    <x v="39"/>
    <x v="120"/>
    <n v="671"/>
    <n v="671"/>
    <n v="0"/>
    <n v="0"/>
    <n v="0"/>
    <s v="."/>
    <s v="."/>
    <n v="0"/>
    <x v="0"/>
    <m/>
  </r>
  <r>
    <x v="39"/>
    <x v="121"/>
    <n v="642"/>
    <n v="642"/>
    <n v="0"/>
    <n v="0"/>
    <n v="0"/>
    <s v="."/>
    <s v="."/>
    <n v="0"/>
    <x v="0"/>
    <m/>
  </r>
  <r>
    <x v="39"/>
    <x v="122"/>
    <n v="767"/>
    <n v="767"/>
    <n v="0"/>
    <n v="0"/>
    <n v="0"/>
    <s v="."/>
    <s v="."/>
    <n v="0"/>
    <x v="0"/>
    <m/>
  </r>
  <r>
    <x v="39"/>
    <x v="123"/>
    <n v="848"/>
    <n v="848"/>
    <n v="0"/>
    <n v="0"/>
    <n v="0"/>
    <s v="."/>
    <s v="."/>
    <n v="0"/>
    <x v="0"/>
    <m/>
  </r>
  <r>
    <x v="39"/>
    <x v="124"/>
    <n v="945"/>
    <n v="945"/>
    <n v="0"/>
    <n v="0"/>
    <n v="0"/>
    <s v="."/>
    <s v="."/>
    <n v="0"/>
    <x v="0"/>
    <m/>
  </r>
  <r>
    <x v="39"/>
    <x v="125"/>
    <n v="916"/>
    <n v="916"/>
    <n v="0"/>
    <n v="0"/>
    <n v="0"/>
    <s v="."/>
    <s v="."/>
    <n v="0"/>
    <x v="0"/>
    <m/>
  </r>
  <r>
    <x v="39"/>
    <x v="126"/>
    <n v="776"/>
    <n v="776"/>
    <n v="0"/>
    <n v="0"/>
    <n v="0"/>
    <s v="."/>
    <s v="."/>
    <n v="0"/>
    <x v="0"/>
    <m/>
  </r>
  <r>
    <x v="39"/>
    <x v="127"/>
    <n v="837"/>
    <n v="837"/>
    <n v="0"/>
    <n v="0"/>
    <n v="0"/>
    <s v="."/>
    <s v="."/>
    <n v="0"/>
    <x v="0"/>
    <m/>
  </r>
  <r>
    <x v="39"/>
    <x v="88"/>
    <n v="1012"/>
    <n v="1012"/>
    <n v="0"/>
    <n v="0"/>
    <n v="0"/>
    <s v="."/>
    <s v="."/>
    <n v="0"/>
    <x v="0"/>
    <m/>
  </r>
  <r>
    <x v="39"/>
    <x v="89"/>
    <n v="1099"/>
    <n v="1099"/>
    <n v="0"/>
    <n v="0"/>
    <n v="0"/>
    <s v="."/>
    <s v="."/>
    <n v="0"/>
    <x v="0"/>
    <m/>
  </r>
  <r>
    <x v="39"/>
    <x v="90"/>
    <n v="1083"/>
    <n v="1083"/>
    <n v="0"/>
    <n v="0"/>
    <n v="0"/>
    <s v="."/>
    <s v="."/>
    <n v="0"/>
    <x v="0"/>
    <m/>
  </r>
  <r>
    <x v="39"/>
    <x v="91"/>
    <n v="1060"/>
    <n v="1060"/>
    <n v="0"/>
    <n v="0"/>
    <n v="0"/>
    <s v="."/>
    <s v="."/>
    <n v="0"/>
    <x v="0"/>
    <m/>
  </r>
  <r>
    <x v="39"/>
    <x v="92"/>
    <n v="759"/>
    <n v="759"/>
    <n v="0"/>
    <n v="0"/>
    <n v="0"/>
    <s v="."/>
    <s v="."/>
    <n v="0"/>
    <x v="0"/>
    <m/>
  </r>
  <r>
    <x v="39"/>
    <x v="93"/>
    <n v="910"/>
    <n v="910"/>
    <n v="0"/>
    <n v="0"/>
    <n v="0"/>
    <s v="."/>
    <s v="."/>
    <n v="0"/>
    <x v="0"/>
    <m/>
  </r>
  <r>
    <x v="39"/>
    <x v="94"/>
    <n v="752"/>
    <n v="752"/>
    <n v="0"/>
    <n v="0"/>
    <n v="0"/>
    <s v="."/>
    <s v="."/>
    <n v="0"/>
    <x v="0"/>
    <m/>
  </r>
  <r>
    <x v="39"/>
    <x v="95"/>
    <n v="831"/>
    <n v="831"/>
    <n v="0"/>
    <n v="0"/>
    <n v="0"/>
    <s v="."/>
    <s v="."/>
    <n v="0"/>
    <x v="0"/>
    <m/>
  </r>
  <r>
    <x v="39"/>
    <x v="96"/>
    <n v="1099"/>
    <n v="1099"/>
    <n v="0"/>
    <n v="0"/>
    <n v="0"/>
    <s v="."/>
    <s v="."/>
    <n v="0"/>
    <x v="0"/>
    <m/>
  </r>
  <r>
    <x v="39"/>
    <x v="97"/>
    <n v="1037"/>
    <n v="1037"/>
    <n v="0"/>
    <n v="0"/>
    <n v="0"/>
    <s v="."/>
    <s v="."/>
    <n v="0"/>
    <x v="0"/>
    <m/>
  </r>
  <r>
    <x v="39"/>
    <x v="98"/>
    <n v="1065"/>
    <n v="1065"/>
    <n v="0"/>
    <n v="0"/>
    <n v="0"/>
    <s v="."/>
    <s v="."/>
    <n v="0"/>
    <x v="0"/>
    <m/>
  </r>
  <r>
    <x v="39"/>
    <x v="99"/>
    <n v="1058"/>
    <n v="1058"/>
    <n v="0"/>
    <n v="0"/>
    <n v="0"/>
    <s v="."/>
    <s v="."/>
    <n v="0"/>
    <x v="0"/>
    <m/>
  </r>
  <r>
    <x v="39"/>
    <x v="100"/>
    <n v="998"/>
    <n v="982"/>
    <n v="0"/>
    <n v="0"/>
    <n v="15"/>
    <s v="."/>
    <s v="."/>
    <n v="0"/>
    <x v="0"/>
    <m/>
  </r>
  <r>
    <x v="39"/>
    <x v="101"/>
    <n v="1096"/>
    <n v="1077"/>
    <n v="0"/>
    <n v="0"/>
    <n v="20"/>
    <s v="."/>
    <s v="."/>
    <n v="0"/>
    <x v="0"/>
    <m/>
  </r>
  <r>
    <x v="39"/>
    <x v="102"/>
    <n v="1051"/>
    <n v="1030"/>
    <n v="0"/>
    <n v="0"/>
    <n v="22"/>
    <s v="."/>
    <s v="."/>
    <n v="0"/>
    <x v="0"/>
    <m/>
  </r>
  <r>
    <x v="39"/>
    <x v="103"/>
    <n v="799"/>
    <n v="785"/>
    <n v="0"/>
    <n v="0"/>
    <n v="14"/>
    <s v="."/>
    <s v="."/>
    <n v="0"/>
    <x v="0"/>
    <m/>
  </r>
  <r>
    <x v="39"/>
    <x v="104"/>
    <n v="790"/>
    <n v="775"/>
    <n v="0"/>
    <n v="0"/>
    <n v="15"/>
    <s v="."/>
    <s v="."/>
    <n v="0"/>
    <x v="0"/>
    <m/>
  </r>
  <r>
    <x v="39"/>
    <x v="66"/>
    <n v="1117"/>
    <n v="1098"/>
    <n v="0"/>
    <n v="0"/>
    <n v="19"/>
    <s v="."/>
    <s v="."/>
    <n v="0"/>
    <x v="0"/>
    <m/>
  </r>
  <r>
    <x v="39"/>
    <x v="67"/>
    <n v="1318"/>
    <n v="1291"/>
    <n v="0"/>
    <n v="0"/>
    <n v="28"/>
    <s v="."/>
    <s v="."/>
    <n v="0"/>
    <x v="0"/>
    <m/>
  </r>
  <r>
    <x v="39"/>
    <x v="68"/>
    <n v="1395"/>
    <n v="1357"/>
    <n v="0"/>
    <n v="0"/>
    <n v="39"/>
    <s v="."/>
    <s v="."/>
    <n v="0"/>
    <x v="0"/>
    <m/>
  </r>
  <r>
    <x v="39"/>
    <x v="69"/>
    <n v="1372"/>
    <n v="1339"/>
    <n v="0"/>
    <n v="0"/>
    <n v="34"/>
    <s v="."/>
    <s v="."/>
    <n v="0"/>
    <x v="0"/>
    <m/>
  </r>
  <r>
    <x v="39"/>
    <x v="70"/>
    <n v="1441"/>
    <n v="1398"/>
    <n v="0"/>
    <n v="0"/>
    <n v="43"/>
    <s v="."/>
    <s v="."/>
    <n v="0"/>
    <x v="0"/>
    <m/>
  </r>
  <r>
    <x v="39"/>
    <x v="71"/>
    <n v="1509"/>
    <n v="1459"/>
    <n v="0"/>
    <n v="0"/>
    <n v="50"/>
    <s v="."/>
    <s v="."/>
    <n v="0"/>
    <x v="0"/>
    <m/>
  </r>
  <r>
    <x v="39"/>
    <x v="72"/>
    <n v="1367"/>
    <n v="1321"/>
    <n v="0"/>
    <n v="0"/>
    <n v="46"/>
    <s v="."/>
    <s v="."/>
    <n v="0"/>
    <x v="0"/>
    <m/>
  </r>
  <r>
    <x v="39"/>
    <x v="73"/>
    <n v="1436"/>
    <n v="1384"/>
    <n v="0"/>
    <n v="0"/>
    <n v="52"/>
    <s v="."/>
    <s v="."/>
    <n v="0"/>
    <x v="0"/>
    <m/>
  </r>
  <r>
    <x v="39"/>
    <x v="74"/>
    <n v="1520"/>
    <n v="1471"/>
    <n v="0"/>
    <n v="0"/>
    <n v="49"/>
    <s v="."/>
    <s v="."/>
    <n v="0"/>
    <x v="0"/>
    <m/>
  </r>
  <r>
    <x v="39"/>
    <x v="75"/>
    <n v="1585"/>
    <n v="1536"/>
    <n v="0"/>
    <n v="0"/>
    <n v="50"/>
    <s v="."/>
    <s v="."/>
    <n v="0"/>
    <x v="0"/>
    <m/>
  </r>
  <r>
    <x v="39"/>
    <x v="76"/>
    <n v="1668"/>
    <n v="1617"/>
    <n v="0"/>
    <n v="0"/>
    <n v="51"/>
    <s v="."/>
    <s v="."/>
    <n v="0"/>
    <x v="0"/>
    <m/>
  </r>
  <r>
    <x v="39"/>
    <x v="77"/>
    <n v="1676"/>
    <n v="1627"/>
    <n v="0"/>
    <n v="0"/>
    <n v="49"/>
    <s v="."/>
    <s v="."/>
    <n v="0"/>
    <x v="0"/>
    <m/>
  </r>
  <r>
    <x v="39"/>
    <x v="78"/>
    <n v="1540"/>
    <n v="1484"/>
    <n v="0"/>
    <n v="0"/>
    <n v="56"/>
    <s v="."/>
    <s v="."/>
    <n v="0"/>
    <x v="0"/>
    <m/>
  </r>
  <r>
    <x v="39"/>
    <x v="79"/>
    <n v="1483"/>
    <n v="1404"/>
    <n v="0"/>
    <n v="0"/>
    <n v="79"/>
    <s v="."/>
    <s v="."/>
    <n v="0"/>
    <x v="0"/>
    <m/>
  </r>
  <r>
    <x v="39"/>
    <x v="80"/>
    <n v="1558"/>
    <n v="1476"/>
    <n v="0"/>
    <n v="0"/>
    <n v="82"/>
    <s v="."/>
    <s v="."/>
    <n v="0"/>
    <x v="0"/>
    <m/>
  </r>
  <r>
    <x v="39"/>
    <x v="81"/>
    <n v="1695"/>
    <n v="1621"/>
    <n v="0"/>
    <n v="0"/>
    <n v="73"/>
    <s v="."/>
    <s v="."/>
    <n v="0"/>
    <x v="0"/>
    <m/>
  </r>
  <r>
    <x v="39"/>
    <x v="0"/>
    <n v="1604"/>
    <n v="1529"/>
    <n v="6"/>
    <n v="2"/>
    <n v="67"/>
    <s v="."/>
    <s v="."/>
    <n v="0"/>
    <x v="0"/>
    <m/>
  </r>
  <r>
    <x v="39"/>
    <x v="1"/>
    <n v="2307"/>
    <n v="1296"/>
    <n v="941"/>
    <n v="0"/>
    <n v="70"/>
    <n v="0"/>
    <n v="0.38"/>
    <n v="15"/>
    <x v="0"/>
    <m/>
  </r>
  <r>
    <x v="39"/>
    <x v="2"/>
    <n v="2725"/>
    <n v="1556"/>
    <n v="1074"/>
    <n v="0"/>
    <n v="95"/>
    <n v="0"/>
    <n v="0.44"/>
    <n v="17"/>
    <x v="0"/>
    <m/>
  </r>
  <r>
    <x v="39"/>
    <x v="3"/>
    <n v="2895"/>
    <n v="1569"/>
    <n v="1183"/>
    <n v="0"/>
    <n v="111"/>
    <n v="32"/>
    <n v="0.46"/>
    <n v="27"/>
    <x v="0"/>
    <m/>
  </r>
  <r>
    <x v="39"/>
    <x v="4"/>
    <n v="2840"/>
    <n v="1507"/>
    <n v="1201"/>
    <n v="0"/>
    <n v="104"/>
    <n v="28"/>
    <n v="0.44"/>
    <n v="33"/>
    <x v="0"/>
    <m/>
  </r>
  <r>
    <x v="39"/>
    <x v="5"/>
    <n v="3025"/>
    <n v="1498"/>
    <n v="1382"/>
    <n v="25"/>
    <n v="105"/>
    <n v="15"/>
    <n v="0.46"/>
    <n v="42"/>
    <x v="0"/>
    <m/>
  </r>
  <r>
    <x v="39"/>
    <x v="6"/>
    <n v="3166"/>
    <n v="1490"/>
    <n v="1505"/>
    <n v="25"/>
    <n v="109"/>
    <n v="37"/>
    <n v="0.47"/>
    <n v="63"/>
    <x v="0"/>
    <m/>
  </r>
  <r>
    <x v="39"/>
    <x v="7"/>
    <n v="3230"/>
    <n v="1510"/>
    <n v="1532"/>
    <n v="25"/>
    <n v="105"/>
    <n v="57"/>
    <n v="0.47"/>
    <n v="68"/>
    <x v="0"/>
    <m/>
  </r>
  <r>
    <x v="39"/>
    <x v="8"/>
    <n v="3201"/>
    <n v="1389"/>
    <n v="1575"/>
    <n v="25"/>
    <n v="99"/>
    <n v="113"/>
    <n v="0.45"/>
    <n v="86"/>
    <x v="0"/>
    <m/>
  </r>
  <r>
    <x v="39"/>
    <x v="9"/>
    <n v="3399"/>
    <n v="1292"/>
    <n v="1769"/>
    <n v="25"/>
    <n v="99"/>
    <n v="214"/>
    <n v="0.47"/>
    <n v="68"/>
    <x v="0"/>
    <m/>
  </r>
  <r>
    <x v="39"/>
    <x v="10"/>
    <n v="3468"/>
    <n v="1240"/>
    <n v="1785"/>
    <n v="25"/>
    <n v="114"/>
    <n v="304"/>
    <n v="0.46"/>
    <n v="70"/>
    <x v="1"/>
    <m/>
  </r>
  <r>
    <x v="39"/>
    <x v="11"/>
    <n v="3679"/>
    <n v="1231"/>
    <n v="1890"/>
    <n v="25"/>
    <n v="114"/>
    <n v="419"/>
    <n v="0.48"/>
    <n v="64"/>
    <x v="1"/>
    <m/>
  </r>
  <r>
    <x v="39"/>
    <x v="12"/>
    <n v="3947"/>
    <n v="1212"/>
    <n v="1970"/>
    <n v="28"/>
    <n v="120"/>
    <n v="617"/>
    <n v="0.5"/>
    <n v="29"/>
    <x v="1"/>
    <m/>
  </r>
  <r>
    <x v="39"/>
    <x v="13"/>
    <n v="4561"/>
    <n v="1302"/>
    <n v="2274"/>
    <n v="28"/>
    <n v="139"/>
    <n v="817"/>
    <n v="0.56999999999999995"/>
    <n v="35"/>
    <x v="1"/>
    <m/>
  </r>
  <r>
    <x v="39"/>
    <x v="14"/>
    <n v="4733"/>
    <n v="1256"/>
    <n v="2482"/>
    <n v="28"/>
    <n v="159"/>
    <n v="808"/>
    <n v="0.56999999999999995"/>
    <n v="28"/>
    <x v="1"/>
    <m/>
  </r>
  <r>
    <x v="39"/>
    <x v="15"/>
    <n v="4779"/>
    <n v="1202"/>
    <n v="2677"/>
    <n v="28"/>
    <n v="172"/>
    <n v="700"/>
    <n v="0.56999999999999995"/>
    <n v="21"/>
    <x v="1"/>
    <m/>
  </r>
  <r>
    <x v="39"/>
    <x v="16"/>
    <n v="4845"/>
    <n v="1190"/>
    <n v="2779"/>
    <n v="31"/>
    <n v="161"/>
    <n v="684"/>
    <n v="0.56000000000000005"/>
    <n v="51"/>
    <x v="1"/>
    <m/>
  </r>
  <r>
    <x v="39"/>
    <x v="17"/>
    <n v="5125"/>
    <n v="1183"/>
    <n v="3120"/>
    <n v="31"/>
    <n v="186"/>
    <n v="606"/>
    <n v="0.57999999999999996"/>
    <n v="53"/>
    <x v="1"/>
    <m/>
  </r>
  <r>
    <x v="39"/>
    <x v="18"/>
    <n v="5252"/>
    <n v="1243"/>
    <n v="3135"/>
    <n v="34"/>
    <n v="168"/>
    <n v="673"/>
    <n v="0.57999999999999996"/>
    <n v="63"/>
    <x v="1"/>
    <m/>
  </r>
  <r>
    <x v="39"/>
    <x v="19"/>
    <n v="5788"/>
    <n v="1279"/>
    <n v="3503"/>
    <n v="35"/>
    <n v="168"/>
    <n v="802"/>
    <n v="0.63"/>
    <n v="72"/>
    <x v="1"/>
    <m/>
  </r>
  <r>
    <x v="39"/>
    <x v="20"/>
    <n v="6151"/>
    <n v="1291"/>
    <n v="3639"/>
    <n v="39"/>
    <n v="195"/>
    <n v="987"/>
    <n v="0.65"/>
    <n v="81"/>
    <x v="1"/>
    <m/>
  </r>
  <r>
    <x v="39"/>
    <x v="21"/>
    <n v="6726"/>
    <n v="1300"/>
    <n v="3930"/>
    <n v="646"/>
    <n v="278"/>
    <n v="571"/>
    <n v="0.7"/>
    <n v="60"/>
    <x v="1"/>
    <m/>
  </r>
  <r>
    <x v="39"/>
    <x v="22"/>
    <n v="7389"/>
    <n v="1406"/>
    <n v="4171"/>
    <n v="680"/>
    <n v="186"/>
    <n v="945"/>
    <n v="0.76"/>
    <n v="285"/>
    <x v="1"/>
    <m/>
  </r>
  <r>
    <x v="39"/>
    <x v="23"/>
    <n v="7688"/>
    <n v="1189"/>
    <n v="4445"/>
    <n v="697"/>
    <n v="188"/>
    <n v="1168"/>
    <n v="0.77"/>
    <n v="285"/>
    <x v="1"/>
    <m/>
  </r>
  <r>
    <x v="39"/>
    <x v="24"/>
    <n v="7541"/>
    <n v="1275"/>
    <n v="4209"/>
    <n v="618"/>
    <n v="187"/>
    <n v="1252"/>
    <n v="0.75"/>
    <n v="267"/>
    <x v="1"/>
    <m/>
  </r>
  <r>
    <x v="39"/>
    <x v="25"/>
    <n v="7078"/>
    <n v="1225"/>
    <n v="4046"/>
    <n v="616"/>
    <n v="194"/>
    <n v="998"/>
    <n v="0.69"/>
    <n v="227"/>
    <x v="1"/>
    <m/>
  </r>
  <r>
    <x v="39"/>
    <x v="26"/>
    <n v="6276"/>
    <n v="974"/>
    <n v="3515"/>
    <n v="616"/>
    <n v="138"/>
    <n v="1034"/>
    <n v="0.6"/>
    <n v="197"/>
    <x v="1"/>
    <m/>
  </r>
  <r>
    <x v="39"/>
    <x v="27"/>
    <n v="6573"/>
    <n v="995"/>
    <n v="3753"/>
    <n v="436"/>
    <n v="131"/>
    <n v="1257"/>
    <n v="0.62"/>
    <n v="180"/>
    <x v="1"/>
    <m/>
  </r>
  <r>
    <x v="39"/>
    <x v="28"/>
    <n v="6302"/>
    <n v="1051"/>
    <n v="3844"/>
    <n v="411"/>
    <n v="153"/>
    <n v="843"/>
    <n v="0.59"/>
    <n v="174"/>
    <x v="1"/>
    <m/>
  </r>
  <r>
    <x v="39"/>
    <x v="29"/>
    <n v="6258"/>
    <n v="1069"/>
    <n v="3970"/>
    <n v="249"/>
    <n v="160"/>
    <n v="810"/>
    <n v="0.57999999999999996"/>
    <n v="215"/>
    <x v="1"/>
    <m/>
  </r>
  <r>
    <x v="39"/>
    <x v="30"/>
    <n v="6780"/>
    <n v="1159"/>
    <n v="4209"/>
    <n v="387"/>
    <n v="184"/>
    <n v="841"/>
    <n v="0.62"/>
    <n v="226"/>
    <x v="1"/>
    <m/>
  </r>
  <r>
    <x v="39"/>
    <x v="31"/>
    <n v="6890"/>
    <n v="1397"/>
    <n v="4215"/>
    <n v="391"/>
    <n v="215"/>
    <n v="673"/>
    <n v="0.62"/>
    <n v="222"/>
    <x v="1"/>
    <m/>
  </r>
  <r>
    <x v="39"/>
    <x v="32"/>
    <n v="6696"/>
    <n v="1346"/>
    <n v="4299"/>
    <n v="448"/>
    <n v="253"/>
    <n v="349"/>
    <n v="0.59"/>
    <n v="257"/>
    <x v="1"/>
    <m/>
  </r>
  <r>
    <x v="39"/>
    <x v="33"/>
    <n v="5622"/>
    <n v="899"/>
    <n v="3849"/>
    <n v="463"/>
    <n v="154"/>
    <n v="257"/>
    <n v="0.49"/>
    <n v="175"/>
    <x v="1"/>
    <m/>
  </r>
  <r>
    <x v="39"/>
    <x v="34"/>
    <n v="5683"/>
    <n v="1103"/>
    <n v="3712"/>
    <n v="492"/>
    <n v="171"/>
    <n v="205"/>
    <n v="0.49"/>
    <n v="160"/>
    <x v="1"/>
    <m/>
  </r>
  <r>
    <x v="39"/>
    <x v="35"/>
    <n v="6054"/>
    <n v="1426"/>
    <n v="3736"/>
    <n v="494"/>
    <n v="190"/>
    <n v="208"/>
    <n v="0.51"/>
    <n v="157"/>
    <x v="1"/>
    <m/>
  </r>
  <r>
    <x v="39"/>
    <x v="36"/>
    <n v="5864"/>
    <n v="1380"/>
    <n v="3615"/>
    <n v="504"/>
    <n v="194"/>
    <n v="170"/>
    <n v="0.48"/>
    <n v="158"/>
    <x v="1"/>
    <m/>
  </r>
  <r>
    <x v="39"/>
    <x v="37"/>
    <n v="6067"/>
    <n v="1446"/>
    <n v="3854"/>
    <n v="460"/>
    <n v="195"/>
    <n v="111"/>
    <n v="0.49"/>
    <n v="207"/>
    <x v="1"/>
    <m/>
  </r>
  <r>
    <x v="39"/>
    <x v="38"/>
    <n v="6183"/>
    <n v="1428"/>
    <n v="3989"/>
    <n v="451"/>
    <n v="217"/>
    <n v="98"/>
    <n v="0.49"/>
    <n v="220"/>
    <x v="1"/>
    <m/>
  </r>
  <r>
    <x v="39"/>
    <x v="39"/>
    <n v="7343"/>
    <n v="1962"/>
    <n v="4449"/>
    <n v="601"/>
    <n v="256"/>
    <n v="75"/>
    <n v="0.57999999999999996"/>
    <n v="229"/>
    <x v="1"/>
    <m/>
  </r>
  <r>
    <x v="39"/>
    <x v="40"/>
    <n v="8832"/>
    <n v="2698"/>
    <n v="4891"/>
    <n v="888"/>
    <n v="273"/>
    <n v="82"/>
    <n v="0.68"/>
    <n v="302"/>
    <x v="1"/>
    <m/>
  </r>
  <r>
    <x v="39"/>
    <x v="41"/>
    <n v="9085"/>
    <n v="2922"/>
    <n v="5056"/>
    <n v="713"/>
    <n v="288"/>
    <n v="105"/>
    <n v="0.69"/>
    <n v="311"/>
    <x v="2"/>
    <m/>
  </r>
  <r>
    <x v="39"/>
    <x v="42"/>
    <n v="8542"/>
    <n v="2355"/>
    <n v="5217"/>
    <n v="600"/>
    <n v="306"/>
    <n v="65"/>
    <n v="0.64"/>
    <n v="320"/>
    <x v="2"/>
    <m/>
  </r>
  <r>
    <x v="39"/>
    <x v="43"/>
    <n v="8856"/>
    <n v="2035"/>
    <n v="5682"/>
    <n v="713"/>
    <n v="360"/>
    <n v="66"/>
    <n v="0.65"/>
    <n v="331"/>
    <x v="2"/>
    <m/>
  </r>
  <r>
    <x v="39"/>
    <x v="44"/>
    <n v="9443"/>
    <n v="2082"/>
    <n v="6228"/>
    <n v="668"/>
    <n v="411"/>
    <n v="54"/>
    <n v="0.68"/>
    <n v="364"/>
    <x v="2"/>
    <m/>
  </r>
  <r>
    <x v="39"/>
    <x v="45"/>
    <n v="10391"/>
    <n v="2555"/>
    <n v="6614"/>
    <n v="718"/>
    <n v="407"/>
    <n v="97"/>
    <n v="0.73"/>
    <n v="458"/>
    <x v="2"/>
    <m/>
  </r>
  <r>
    <x v="39"/>
    <x v="46"/>
    <n v="11384"/>
    <n v="2814"/>
    <n v="7324"/>
    <n v="714"/>
    <n v="445"/>
    <n v="86"/>
    <n v="0.79"/>
    <n v="483"/>
    <x v="2"/>
    <m/>
  </r>
  <r>
    <x v="39"/>
    <x v="47"/>
    <n v="13226"/>
    <n v="3934"/>
    <n v="7985"/>
    <n v="732"/>
    <n v="494"/>
    <n v="80"/>
    <n v="0.9"/>
    <n v="405"/>
    <x v="2"/>
    <m/>
  </r>
  <r>
    <x v="39"/>
    <x v="48"/>
    <n v="15379"/>
    <n v="5078"/>
    <n v="8475"/>
    <n v="1236"/>
    <n v="508"/>
    <n v="82"/>
    <n v="1.04"/>
    <n v="481"/>
    <x v="2"/>
    <m/>
  </r>
  <r>
    <x v="39"/>
    <x v="49"/>
    <n v="15719"/>
    <n v="4850"/>
    <n v="8518"/>
    <n v="1758"/>
    <n v="529"/>
    <n v="64"/>
    <n v="1.05"/>
    <n v="616"/>
    <x v="2"/>
    <m/>
  </r>
  <r>
    <x v="39"/>
    <x v="50"/>
    <n v="16772"/>
    <n v="5054"/>
    <n v="8776"/>
    <n v="2465"/>
    <n v="413"/>
    <n v="64"/>
    <n v="1.1000000000000001"/>
    <n v="657"/>
    <x v="2"/>
    <m/>
  </r>
  <r>
    <x v="39"/>
    <x v="51"/>
    <n v="16039"/>
    <n v="3887"/>
    <n v="8359"/>
    <n v="3253"/>
    <n v="459"/>
    <n v="81"/>
    <n v="1.04"/>
    <n v="822"/>
    <x v="2"/>
    <m/>
  </r>
  <r>
    <x v="39"/>
    <x v="52"/>
    <n v="14546"/>
    <n v="2528"/>
    <n v="7769"/>
    <n v="3689"/>
    <n v="478"/>
    <n v="81"/>
    <n v="0.93"/>
    <n v="879"/>
    <x v="2"/>
    <m/>
  </r>
  <r>
    <x v="39"/>
    <x v="53"/>
    <n v="15043"/>
    <n v="2560"/>
    <n v="8276"/>
    <n v="3686"/>
    <n v="471"/>
    <n v="50"/>
    <n v="0.95"/>
    <n v="871"/>
    <x v="2"/>
    <m/>
  </r>
  <r>
    <x v="39"/>
    <x v="54"/>
    <n v="15163"/>
    <n v="2523"/>
    <n v="8075"/>
    <n v="4022"/>
    <n v="493"/>
    <n v="50"/>
    <n v="0.95"/>
    <n v="1057"/>
    <x v="2"/>
    <m/>
  </r>
  <r>
    <x v="39"/>
    <x v="55"/>
    <n v="16301"/>
    <n v="2806"/>
    <n v="8549"/>
    <n v="4380"/>
    <n v="517"/>
    <n v="49"/>
    <n v="1.01"/>
    <n v="1138"/>
    <x v="2"/>
    <m/>
  </r>
  <r>
    <x v="39"/>
    <x v="56"/>
    <n v="16858"/>
    <n v="2798"/>
    <n v="9232"/>
    <n v="4246"/>
    <n v="544"/>
    <n v="38"/>
    <n v="1.03"/>
    <n v="1200"/>
    <x v="2"/>
    <m/>
  </r>
  <r>
    <x v="39"/>
    <x v="57"/>
    <n v="17675"/>
    <n v="3422"/>
    <n v="9753"/>
    <n v="3912"/>
    <n v="559"/>
    <n v="29"/>
    <n v="1.07"/>
    <n v="1411"/>
    <x v="2"/>
    <m/>
  </r>
  <r>
    <x v="39"/>
    <x v="58"/>
    <n v="19536"/>
    <n v="3550"/>
    <n v="12889"/>
    <n v="2392"/>
    <n v="604"/>
    <n v="101"/>
    <n v="1.17"/>
    <n v="1415"/>
    <x v="2"/>
    <m/>
  </r>
  <r>
    <x v="39"/>
    <x v="59"/>
    <n v="19594"/>
    <n v="4567"/>
    <n v="12978"/>
    <n v="1317"/>
    <n v="629"/>
    <n v="103"/>
    <n v="1.1599999999999999"/>
    <n v="1442"/>
    <x v="2"/>
    <m/>
  </r>
  <r>
    <x v="39"/>
    <x v="60"/>
    <n v="18218"/>
    <n v="3666"/>
    <n v="12263"/>
    <n v="1741"/>
    <n v="527"/>
    <n v="22"/>
    <n v="1.08"/>
    <n v="1077"/>
    <x v="2"/>
    <m/>
  </r>
  <r>
    <x v="39"/>
    <x v="61"/>
    <n v="19703"/>
    <n v="4510"/>
    <n v="11861"/>
    <n v="2791"/>
    <n v="526"/>
    <n v="14"/>
    <n v="1.1599999999999999"/>
    <n v="768"/>
    <x v="2"/>
    <m/>
  </r>
  <r>
    <x v="39"/>
    <x v="62"/>
    <n v="21610"/>
    <n v="5690"/>
    <n v="12453"/>
    <n v="2852"/>
    <n v="599"/>
    <n v="16"/>
    <n v="1.26"/>
    <n v="790"/>
    <x v="2"/>
    <m/>
  </r>
  <r>
    <x v="39"/>
    <x v="63"/>
    <n v="22082"/>
    <n v="6407"/>
    <n v="12326"/>
    <n v="2677"/>
    <n v="642"/>
    <n v="29"/>
    <n v="1.27"/>
    <n v="718"/>
    <x v="2"/>
    <m/>
  </r>
  <r>
    <x v="39"/>
    <x v="64"/>
    <n v="22696"/>
    <n v="6931"/>
    <n v="12531"/>
    <n v="2536"/>
    <n v="664"/>
    <n v="33"/>
    <n v="1.29"/>
    <n v="689"/>
    <x v="2"/>
    <m/>
  </r>
  <r>
    <x v="39"/>
    <x v="65"/>
    <n v="22515"/>
    <n v="6989"/>
    <n v="12610"/>
    <n v="2223"/>
    <n v="680"/>
    <n v="13"/>
    <n v="1.27"/>
    <n v="702"/>
    <x v="2"/>
    <m/>
  </r>
  <r>
    <x v="40"/>
    <x v="117"/>
    <n v="26"/>
    <n v="26"/>
    <n v="0"/>
    <n v="0"/>
    <n v="0"/>
    <s v="."/>
    <s v="."/>
    <n v="0"/>
    <x v="0"/>
    <m/>
  </r>
  <r>
    <x v="40"/>
    <x v="84"/>
    <n v="26"/>
    <n v="26"/>
    <n v="0"/>
    <n v="0"/>
    <n v="0"/>
    <s v="."/>
    <s v="."/>
    <n v="0"/>
    <x v="0"/>
    <m/>
  </r>
  <r>
    <x v="40"/>
    <x v="85"/>
    <n v="536"/>
    <n v="536"/>
    <n v="0"/>
    <n v="0"/>
    <n v="0"/>
    <s v="."/>
    <s v="."/>
    <n v="0"/>
    <x v="0"/>
    <m/>
  </r>
  <r>
    <x v="40"/>
    <x v="86"/>
    <n v="570"/>
    <n v="570"/>
    <n v="0"/>
    <n v="0"/>
    <n v="0"/>
    <s v="."/>
    <s v="."/>
    <n v="0"/>
    <x v="0"/>
    <m/>
  </r>
  <r>
    <x v="40"/>
    <x v="87"/>
    <n v="627"/>
    <n v="627"/>
    <n v="0"/>
    <n v="0"/>
    <n v="0"/>
    <s v="."/>
    <s v="."/>
    <n v="0"/>
    <x v="0"/>
    <m/>
  </r>
  <r>
    <x v="40"/>
    <x v="118"/>
    <n v="4670"/>
    <n v="4670"/>
    <n v="0"/>
    <n v="0"/>
    <n v="0"/>
    <s v="."/>
    <s v="."/>
    <n v="0"/>
    <x v="0"/>
    <m/>
  </r>
  <r>
    <x v="40"/>
    <x v="119"/>
    <n v="4596"/>
    <n v="4596"/>
    <n v="0"/>
    <n v="0"/>
    <n v="0"/>
    <s v="."/>
    <s v="."/>
    <n v="0"/>
    <x v="0"/>
    <m/>
  </r>
  <r>
    <x v="40"/>
    <x v="120"/>
    <n v="6204"/>
    <n v="6204"/>
    <n v="0"/>
    <n v="0"/>
    <n v="0"/>
    <s v="."/>
    <s v="."/>
    <n v="0"/>
    <x v="0"/>
    <m/>
  </r>
  <r>
    <x v="40"/>
    <x v="121"/>
    <n v="5687"/>
    <n v="5687"/>
    <n v="0"/>
    <n v="0"/>
    <n v="0"/>
    <s v="."/>
    <s v="."/>
    <n v="0"/>
    <x v="0"/>
    <m/>
  </r>
  <r>
    <x v="40"/>
    <x v="122"/>
    <n v="5117"/>
    <n v="5117"/>
    <n v="0"/>
    <n v="0"/>
    <n v="0"/>
    <s v="."/>
    <s v="."/>
    <n v="0"/>
    <x v="0"/>
    <m/>
  </r>
  <r>
    <x v="40"/>
    <x v="123"/>
    <n v="7600"/>
    <n v="7600"/>
    <n v="0"/>
    <n v="0"/>
    <n v="0"/>
    <s v="."/>
    <s v="."/>
    <n v="0"/>
    <x v="0"/>
    <m/>
  </r>
  <r>
    <x v="40"/>
    <x v="124"/>
    <n v="2671"/>
    <n v="2671"/>
    <n v="0"/>
    <n v="0"/>
    <n v="0"/>
    <s v="."/>
    <s v="."/>
    <n v="0"/>
    <x v="0"/>
    <m/>
  </r>
  <r>
    <x v="40"/>
    <x v="125"/>
    <n v="2936"/>
    <n v="2936"/>
    <n v="0"/>
    <n v="0"/>
    <n v="0"/>
    <s v="."/>
    <s v="."/>
    <n v="0"/>
    <x v="0"/>
    <m/>
  </r>
  <r>
    <x v="40"/>
    <x v="126"/>
    <n v="4123"/>
    <n v="4123"/>
    <n v="0"/>
    <n v="0"/>
    <n v="0"/>
    <s v="."/>
    <s v="."/>
    <n v="0"/>
    <x v="0"/>
    <m/>
  </r>
  <r>
    <x v="40"/>
    <x v="127"/>
    <n v="4391"/>
    <n v="4391"/>
    <n v="0"/>
    <n v="0"/>
    <n v="0"/>
    <s v="."/>
    <s v="."/>
    <n v="0"/>
    <x v="0"/>
    <m/>
  </r>
  <r>
    <x v="40"/>
    <x v="88"/>
    <n v="4903"/>
    <n v="4903"/>
    <n v="0"/>
    <n v="0"/>
    <n v="0"/>
    <s v="."/>
    <s v="."/>
    <n v="0"/>
    <x v="0"/>
    <m/>
  </r>
  <r>
    <x v="40"/>
    <x v="89"/>
    <n v="5418"/>
    <n v="5418"/>
    <n v="0"/>
    <n v="0"/>
    <n v="0"/>
    <s v="."/>
    <s v="."/>
    <n v="0"/>
    <x v="0"/>
    <m/>
  </r>
  <r>
    <x v="40"/>
    <x v="90"/>
    <n v="5743"/>
    <n v="5743"/>
    <n v="0"/>
    <n v="0"/>
    <n v="0"/>
    <s v="."/>
    <s v="."/>
    <n v="0"/>
    <x v="0"/>
    <m/>
  </r>
  <r>
    <x v="40"/>
    <x v="91"/>
    <n v="6620"/>
    <n v="6620"/>
    <n v="0"/>
    <n v="0"/>
    <n v="0"/>
    <s v="."/>
    <s v="."/>
    <n v="0"/>
    <x v="0"/>
    <m/>
  </r>
  <r>
    <x v="40"/>
    <x v="92"/>
    <n v="7306"/>
    <n v="7306"/>
    <n v="0"/>
    <n v="0"/>
    <n v="0"/>
    <s v="."/>
    <s v="."/>
    <n v="0"/>
    <x v="0"/>
    <m/>
  </r>
  <r>
    <x v="40"/>
    <x v="93"/>
    <n v="6902"/>
    <n v="6902"/>
    <n v="0"/>
    <n v="0"/>
    <n v="0"/>
    <s v="."/>
    <s v="."/>
    <n v="0"/>
    <x v="0"/>
    <m/>
  </r>
  <r>
    <x v="40"/>
    <x v="94"/>
    <n v="7269"/>
    <n v="7269"/>
    <n v="0"/>
    <n v="0"/>
    <n v="0"/>
    <s v="."/>
    <s v="."/>
    <n v="0"/>
    <x v="0"/>
    <m/>
  </r>
  <r>
    <x v="40"/>
    <x v="95"/>
    <n v="8775"/>
    <n v="8775"/>
    <n v="0"/>
    <n v="0"/>
    <n v="0"/>
    <s v="."/>
    <s v="."/>
    <n v="0"/>
    <x v="0"/>
    <m/>
  </r>
  <r>
    <x v="40"/>
    <x v="96"/>
    <n v="9578"/>
    <n v="9578"/>
    <n v="0"/>
    <n v="0"/>
    <n v="0"/>
    <s v="."/>
    <s v="."/>
    <n v="0"/>
    <x v="0"/>
    <m/>
  </r>
  <r>
    <x v="40"/>
    <x v="97"/>
    <n v="9067"/>
    <n v="9067"/>
    <n v="0"/>
    <n v="0"/>
    <n v="0"/>
    <s v="."/>
    <s v="."/>
    <n v="0"/>
    <x v="0"/>
    <m/>
  </r>
  <r>
    <x v="40"/>
    <x v="98"/>
    <n v="8076"/>
    <n v="8074"/>
    <n v="2"/>
    <n v="0"/>
    <n v="0"/>
    <s v="."/>
    <s v="."/>
    <n v="0"/>
    <x v="0"/>
    <m/>
  </r>
  <r>
    <x v="40"/>
    <x v="99"/>
    <n v="9150"/>
    <n v="9148"/>
    <n v="3"/>
    <n v="0"/>
    <n v="0"/>
    <s v="."/>
    <s v="."/>
    <n v="0"/>
    <x v="0"/>
    <m/>
  </r>
  <r>
    <x v="40"/>
    <x v="100"/>
    <n v="9311"/>
    <n v="9296"/>
    <n v="3"/>
    <n v="0"/>
    <n v="13"/>
    <s v="."/>
    <s v="."/>
    <n v="0"/>
    <x v="0"/>
    <m/>
  </r>
  <r>
    <x v="40"/>
    <x v="101"/>
    <n v="9776"/>
    <n v="9748"/>
    <n v="3"/>
    <n v="0"/>
    <n v="25"/>
    <s v="."/>
    <s v="."/>
    <n v="0"/>
    <x v="0"/>
    <m/>
  </r>
  <r>
    <x v="40"/>
    <x v="102"/>
    <n v="10350"/>
    <n v="10284"/>
    <n v="42"/>
    <n v="0"/>
    <n v="24"/>
    <s v="."/>
    <s v="."/>
    <n v="0"/>
    <x v="0"/>
    <m/>
  </r>
  <r>
    <x v="40"/>
    <x v="103"/>
    <n v="10988"/>
    <n v="10905"/>
    <n v="51"/>
    <n v="0"/>
    <n v="32"/>
    <s v="."/>
    <s v="."/>
    <n v="0"/>
    <x v="0"/>
    <m/>
  </r>
  <r>
    <x v="40"/>
    <x v="104"/>
    <n v="10535"/>
    <n v="10450"/>
    <n v="59"/>
    <n v="0"/>
    <n v="26"/>
    <s v="."/>
    <s v="."/>
    <n v="0"/>
    <x v="0"/>
    <m/>
  </r>
  <r>
    <x v="40"/>
    <x v="66"/>
    <n v="11522"/>
    <n v="11413"/>
    <n v="73"/>
    <n v="0"/>
    <n v="37"/>
    <s v="."/>
    <s v="."/>
    <n v="0"/>
    <x v="0"/>
    <m/>
  </r>
  <r>
    <x v="40"/>
    <x v="67"/>
    <n v="13448"/>
    <n v="13339"/>
    <n v="77"/>
    <n v="0"/>
    <n v="32"/>
    <s v="."/>
    <s v="."/>
    <n v="0"/>
    <x v="0"/>
    <m/>
  </r>
  <r>
    <x v="40"/>
    <x v="68"/>
    <n v="15728"/>
    <n v="15558"/>
    <n v="118"/>
    <n v="0"/>
    <n v="51"/>
    <s v="."/>
    <s v="."/>
    <n v="0"/>
    <x v="0"/>
    <m/>
  </r>
  <r>
    <x v="40"/>
    <x v="69"/>
    <n v="17751"/>
    <n v="17472"/>
    <n v="139"/>
    <n v="0"/>
    <n v="140"/>
    <s v="."/>
    <s v="."/>
    <n v="0"/>
    <x v="0"/>
    <m/>
  </r>
  <r>
    <x v="40"/>
    <x v="70"/>
    <n v="16533"/>
    <n v="16227"/>
    <n v="162"/>
    <n v="0"/>
    <n v="143"/>
    <s v="."/>
    <s v="."/>
    <n v="0"/>
    <x v="0"/>
    <m/>
  </r>
  <r>
    <x v="40"/>
    <x v="71"/>
    <n v="15094"/>
    <n v="14863"/>
    <n v="228"/>
    <n v="0"/>
    <n v="3"/>
    <s v="."/>
    <s v="."/>
    <n v="0"/>
    <x v="0"/>
    <m/>
  </r>
  <r>
    <x v="40"/>
    <x v="72"/>
    <n v="18329"/>
    <n v="17934"/>
    <n v="322"/>
    <n v="0"/>
    <n v="73"/>
    <s v="."/>
    <s v="."/>
    <n v="0"/>
    <x v="0"/>
    <m/>
  </r>
  <r>
    <x v="40"/>
    <x v="73"/>
    <n v="23499"/>
    <n v="22921"/>
    <n v="490"/>
    <n v="0"/>
    <n v="89"/>
    <s v="."/>
    <s v="."/>
    <n v="0"/>
    <x v="0"/>
    <m/>
  </r>
  <r>
    <x v="40"/>
    <x v="74"/>
    <n v="29371"/>
    <n v="28654"/>
    <n v="555"/>
    <n v="0"/>
    <n v="162"/>
    <s v="."/>
    <s v="."/>
    <n v="0"/>
    <x v="0"/>
    <m/>
  </r>
  <r>
    <x v="40"/>
    <x v="75"/>
    <n v="31078"/>
    <n v="30180"/>
    <n v="684"/>
    <n v="0"/>
    <n v="214"/>
    <s v="."/>
    <s v="."/>
    <n v="0"/>
    <x v="0"/>
    <m/>
  </r>
  <r>
    <x v="40"/>
    <x v="76"/>
    <n v="26557"/>
    <n v="26088"/>
    <n v="260"/>
    <n v="0"/>
    <n v="209"/>
    <s v="."/>
    <s v="."/>
    <n v="0"/>
    <x v="0"/>
    <m/>
  </r>
  <r>
    <x v="40"/>
    <x v="77"/>
    <n v="26710"/>
    <n v="26381"/>
    <n v="168"/>
    <n v="0"/>
    <n v="160"/>
    <s v="."/>
    <s v="."/>
    <n v="0"/>
    <x v="0"/>
    <m/>
  </r>
  <r>
    <x v="40"/>
    <x v="78"/>
    <n v="13742"/>
    <n v="13590"/>
    <n v="147"/>
    <n v="0"/>
    <n v="6"/>
    <s v="."/>
    <s v="."/>
    <n v="0"/>
    <x v="0"/>
    <m/>
  </r>
  <r>
    <x v="40"/>
    <x v="79"/>
    <n v="8536"/>
    <n v="8449"/>
    <n v="59"/>
    <n v="0"/>
    <n v="28"/>
    <s v="."/>
    <s v="."/>
    <n v="0"/>
    <x v="0"/>
    <m/>
  </r>
  <r>
    <x v="40"/>
    <x v="80"/>
    <n v="9167"/>
    <n v="9067"/>
    <n v="44"/>
    <n v="0"/>
    <n v="57"/>
    <s v="."/>
    <s v="."/>
    <n v="0"/>
    <x v="0"/>
    <m/>
  </r>
  <r>
    <x v="40"/>
    <x v="81"/>
    <n v="6510"/>
    <n v="6421"/>
    <n v="61"/>
    <n v="0"/>
    <n v="27"/>
    <s v="."/>
    <s v="."/>
    <n v="0"/>
    <x v="0"/>
    <m/>
  </r>
  <r>
    <x v="40"/>
    <x v="0"/>
    <n v="16187"/>
    <n v="16027"/>
    <n v="99"/>
    <n v="0"/>
    <n v="61"/>
    <s v="."/>
    <s v="."/>
    <n v="0"/>
    <x v="0"/>
    <m/>
  </r>
  <r>
    <x v="40"/>
    <x v="1"/>
    <n v="21465"/>
    <n v="21183"/>
    <n v="169"/>
    <n v="4"/>
    <n v="109"/>
    <n v="0"/>
    <n v="0.04"/>
    <n v="0"/>
    <x v="0"/>
    <m/>
  </r>
  <r>
    <x v="40"/>
    <x v="2"/>
    <n v="27763"/>
    <n v="27329"/>
    <n v="256"/>
    <n v="2"/>
    <n v="176"/>
    <n v="0"/>
    <n v="0.05"/>
    <n v="0"/>
    <x v="0"/>
    <m/>
  </r>
  <r>
    <x v="40"/>
    <x v="3"/>
    <n v="34995"/>
    <n v="34237"/>
    <n v="365"/>
    <n v="4"/>
    <n v="389"/>
    <n v="0"/>
    <n v="0.06"/>
    <n v="0"/>
    <x v="0"/>
    <m/>
  </r>
  <r>
    <x v="40"/>
    <x v="4"/>
    <n v="36600"/>
    <n v="35546"/>
    <n v="521"/>
    <n v="6"/>
    <n v="528"/>
    <n v="0"/>
    <n v="0.06"/>
    <n v="0"/>
    <x v="0"/>
    <m/>
  </r>
  <r>
    <x v="40"/>
    <x v="5"/>
    <n v="44011"/>
    <n v="42466"/>
    <n v="912"/>
    <n v="8"/>
    <n v="626"/>
    <n v="0"/>
    <n v="7.0000000000000007E-2"/>
    <n v="0"/>
    <x v="0"/>
    <m/>
  </r>
  <r>
    <x v="40"/>
    <x v="6"/>
    <n v="52099"/>
    <n v="49999"/>
    <n v="1479"/>
    <n v="9"/>
    <n v="612"/>
    <n v="0"/>
    <n v="0.09"/>
    <n v="0"/>
    <x v="0"/>
    <m/>
  </r>
  <r>
    <x v="40"/>
    <x v="7"/>
    <n v="59047"/>
    <n v="55956"/>
    <n v="2209"/>
    <n v="13"/>
    <n v="869"/>
    <n v="0"/>
    <n v="0.1"/>
    <n v="0"/>
    <x v="0"/>
    <m/>
  </r>
  <r>
    <x v="40"/>
    <x v="8"/>
    <n v="69964"/>
    <n v="66541"/>
    <n v="2453"/>
    <n v="36"/>
    <n v="933"/>
    <n v="0"/>
    <n v="0.11"/>
    <n v="0"/>
    <x v="0"/>
    <m/>
  </r>
  <r>
    <x v="40"/>
    <x v="9"/>
    <n v="143390"/>
    <n v="138694"/>
    <n v="3373"/>
    <n v="58"/>
    <n v="1265"/>
    <n v="0"/>
    <n v="0.22"/>
    <n v="0"/>
    <x v="0"/>
    <m/>
  </r>
  <r>
    <x v="40"/>
    <x v="10"/>
    <n v="196823"/>
    <n v="189803"/>
    <n v="5199"/>
    <n v="152"/>
    <n v="1669"/>
    <n v="0"/>
    <n v="0.3"/>
    <n v="0"/>
    <x v="1"/>
    <m/>
  </r>
  <r>
    <x v="40"/>
    <x v="11"/>
    <n v="212906"/>
    <n v="204251"/>
    <n v="6275"/>
    <n v="544"/>
    <n v="1836"/>
    <n v="0"/>
    <n v="0.32"/>
    <n v="0"/>
    <x v="1"/>
    <m/>
  </r>
  <r>
    <x v="40"/>
    <x v="12"/>
    <n v="150550"/>
    <n v="142597"/>
    <n v="6096"/>
    <n v="769"/>
    <n v="1088"/>
    <n v="0"/>
    <n v="0.23"/>
    <n v="0"/>
    <x v="1"/>
    <m/>
  </r>
  <r>
    <x v="40"/>
    <x v="13"/>
    <n v="120087"/>
    <n v="112425"/>
    <n v="5940"/>
    <n v="634"/>
    <n v="1088"/>
    <n v="0"/>
    <n v="0.18"/>
    <n v="0"/>
    <x v="1"/>
    <m/>
  </r>
  <r>
    <x v="40"/>
    <x v="14"/>
    <n v="119088"/>
    <n v="110842"/>
    <n v="6351"/>
    <n v="534"/>
    <n v="1360"/>
    <n v="0"/>
    <n v="0.17"/>
    <n v="0"/>
    <x v="1"/>
    <m/>
  </r>
  <r>
    <x v="40"/>
    <x v="15"/>
    <n v="119150"/>
    <n v="109599"/>
    <n v="7568"/>
    <n v="554"/>
    <n v="1428"/>
    <n v="0"/>
    <n v="0.17"/>
    <n v="0"/>
    <x v="1"/>
    <m/>
  </r>
  <r>
    <x v="40"/>
    <x v="16"/>
    <n v="129799"/>
    <n v="118175"/>
    <n v="9552"/>
    <n v="576"/>
    <n v="1496"/>
    <n v="0"/>
    <n v="0.18"/>
    <n v="0"/>
    <x v="1"/>
    <m/>
  </r>
  <r>
    <x v="40"/>
    <x v="17"/>
    <n v="142566"/>
    <n v="128212"/>
    <n v="12158"/>
    <n v="701"/>
    <n v="1496"/>
    <n v="0"/>
    <n v="0.2"/>
    <n v="0"/>
    <x v="1"/>
    <m/>
  </r>
  <r>
    <x v="40"/>
    <x v="18"/>
    <n v="118144"/>
    <n v="104694"/>
    <n v="11599"/>
    <n v="764"/>
    <n v="1087"/>
    <n v="0"/>
    <n v="0.16"/>
    <n v="0"/>
    <x v="1"/>
    <m/>
  </r>
  <r>
    <x v="40"/>
    <x v="19"/>
    <n v="127878"/>
    <n v="112642"/>
    <n v="13278"/>
    <n v="733"/>
    <n v="1225"/>
    <n v="0"/>
    <n v="0.17"/>
    <n v="0"/>
    <x v="1"/>
    <m/>
  </r>
  <r>
    <x v="40"/>
    <x v="20"/>
    <n v="157414"/>
    <n v="136784"/>
    <n v="18245"/>
    <n v="1026"/>
    <n v="1359"/>
    <n v="0"/>
    <n v="0.2"/>
    <n v="0"/>
    <x v="1"/>
    <m/>
  </r>
  <r>
    <x v="40"/>
    <x v="21"/>
    <n v="210422"/>
    <n v="181732"/>
    <n v="25831"/>
    <n v="1502"/>
    <n v="1357"/>
    <n v="0"/>
    <n v="0.26"/>
    <n v="0"/>
    <x v="1"/>
    <m/>
  </r>
  <r>
    <x v="40"/>
    <x v="22"/>
    <n v="239060"/>
    <n v="200990"/>
    <n v="32776"/>
    <n v="1958"/>
    <n v="3121"/>
    <n v="216"/>
    <n v="0.28999999999999998"/>
    <n v="0"/>
    <x v="1"/>
    <m/>
  </r>
  <r>
    <x v="40"/>
    <x v="23"/>
    <n v="254043"/>
    <n v="210349"/>
    <n v="37753"/>
    <n v="2533"/>
    <n v="3128"/>
    <n v="279"/>
    <n v="0.3"/>
    <n v="0"/>
    <x v="1"/>
    <m/>
  </r>
  <r>
    <x v="40"/>
    <x v="24"/>
    <n v="264124"/>
    <n v="213904"/>
    <n v="43346"/>
    <n v="3130"/>
    <n v="3400"/>
    <n v="345"/>
    <n v="0.3"/>
    <n v="0"/>
    <x v="1"/>
    <m/>
  </r>
  <r>
    <x v="40"/>
    <x v="25"/>
    <n v="269434"/>
    <n v="211818"/>
    <n v="49829"/>
    <n v="3941"/>
    <n v="3400"/>
    <n v="446"/>
    <n v="0.3"/>
    <n v="0"/>
    <x v="1"/>
    <m/>
  </r>
  <r>
    <x v="40"/>
    <x v="26"/>
    <n v="312410"/>
    <n v="247445"/>
    <n v="55729"/>
    <n v="4632"/>
    <n v="4084"/>
    <n v="520"/>
    <n v="0.34"/>
    <n v="0"/>
    <x v="1"/>
    <m/>
  </r>
  <r>
    <x v="40"/>
    <x v="27"/>
    <n v="326205"/>
    <n v="248468"/>
    <n v="65225"/>
    <n v="5286"/>
    <n v="6705"/>
    <n v="520"/>
    <n v="0.35"/>
    <n v="0"/>
    <x v="1"/>
    <m/>
  </r>
  <r>
    <x v="40"/>
    <x v="28"/>
    <n v="357325"/>
    <n v="272546"/>
    <n v="70274"/>
    <n v="6342"/>
    <n v="7568"/>
    <n v="595"/>
    <n v="0.38"/>
    <n v="0"/>
    <x v="1"/>
    <m/>
  </r>
  <r>
    <x v="40"/>
    <x v="29"/>
    <n v="398737"/>
    <n v="304980"/>
    <n v="76963"/>
    <n v="7174"/>
    <n v="8873"/>
    <n v="747"/>
    <n v="0.42"/>
    <n v="0"/>
    <x v="1"/>
    <m/>
  </r>
  <r>
    <x v="40"/>
    <x v="30"/>
    <n v="407652"/>
    <n v="313196"/>
    <n v="75990"/>
    <n v="7581"/>
    <n v="10050"/>
    <n v="836"/>
    <n v="0.42"/>
    <n v="0"/>
    <x v="1"/>
    <m/>
  </r>
  <r>
    <x v="40"/>
    <x v="31"/>
    <n v="400107"/>
    <n v="306404"/>
    <n v="74564"/>
    <n v="7456"/>
    <n v="10861"/>
    <n v="822"/>
    <n v="0.41"/>
    <n v="0"/>
    <x v="1"/>
    <m/>
  </r>
  <r>
    <x v="40"/>
    <x v="32"/>
    <n v="395828"/>
    <n v="307042"/>
    <n v="69971"/>
    <n v="6656"/>
    <n v="11424"/>
    <n v="734"/>
    <n v="0.4"/>
    <n v="0"/>
    <x v="1"/>
    <m/>
  </r>
  <r>
    <x v="40"/>
    <x v="33"/>
    <n v="430941"/>
    <n v="340845"/>
    <n v="70363"/>
    <n v="6250"/>
    <n v="12794"/>
    <n v="689"/>
    <n v="0.43"/>
    <n v="0"/>
    <x v="1"/>
    <m/>
  </r>
  <r>
    <x v="40"/>
    <x v="34"/>
    <n v="454603"/>
    <n v="360765"/>
    <n v="71990"/>
    <n v="6397"/>
    <n v="14722"/>
    <n v="729"/>
    <n v="0.44"/>
    <n v="0"/>
    <x v="1"/>
    <m/>
  </r>
  <r>
    <x v="40"/>
    <x v="35"/>
    <n v="494930"/>
    <n v="396888"/>
    <n v="74086"/>
    <n v="6612"/>
    <n v="16467"/>
    <n v="877"/>
    <n v="0.48"/>
    <n v="0"/>
    <x v="1"/>
    <m/>
  </r>
  <r>
    <x v="40"/>
    <x v="36"/>
    <n v="536284"/>
    <n v="432454"/>
    <n v="77673"/>
    <n v="6774"/>
    <n v="19383"/>
    <n v="0"/>
    <n v="0.51"/>
    <n v="0"/>
    <x v="1"/>
    <m/>
  </r>
  <r>
    <x v="40"/>
    <x v="37"/>
    <n v="564213"/>
    <n v="452344"/>
    <n v="82715"/>
    <n v="7192"/>
    <n v="21961"/>
    <n v="0"/>
    <n v="0.53"/>
    <n v="0"/>
    <x v="1"/>
    <m/>
  </r>
  <r>
    <x v="40"/>
    <x v="38"/>
    <n v="602593"/>
    <n v="483152"/>
    <n v="87752"/>
    <n v="7260"/>
    <n v="24429"/>
    <n v="0"/>
    <n v="0.55000000000000004"/>
    <n v="0"/>
    <x v="1"/>
    <m/>
  </r>
  <r>
    <x v="40"/>
    <x v="39"/>
    <n v="646169"/>
    <n v="516566"/>
    <n v="93649"/>
    <n v="7454"/>
    <n v="28500"/>
    <n v="0"/>
    <n v="0.57999999999999996"/>
    <n v="0"/>
    <x v="1"/>
    <m/>
  </r>
  <r>
    <x v="40"/>
    <x v="40"/>
    <n v="656815"/>
    <n v="524082"/>
    <n v="96736"/>
    <n v="7866"/>
    <n v="28130"/>
    <n v="0"/>
    <n v="0.57999999999999996"/>
    <n v="0"/>
    <x v="1"/>
    <m/>
  </r>
  <r>
    <x v="40"/>
    <x v="41"/>
    <n v="666057"/>
    <n v="539488"/>
    <n v="90012"/>
    <n v="7997"/>
    <n v="28560"/>
    <n v="0"/>
    <n v="0.57999999999999996"/>
    <n v="1283"/>
    <x v="2"/>
    <m/>
  </r>
  <r>
    <x v="40"/>
    <x v="42"/>
    <n v="699644"/>
    <n v="559476"/>
    <n v="97413"/>
    <n v="8400"/>
    <n v="34355"/>
    <n v="0"/>
    <n v="0.6"/>
    <n v="1368"/>
    <x v="2"/>
    <m/>
  </r>
  <r>
    <x v="40"/>
    <x v="43"/>
    <n v="733694"/>
    <n v="577161"/>
    <n v="106362"/>
    <n v="8253"/>
    <n v="41918"/>
    <n v="0"/>
    <n v="0.62"/>
    <n v="1539"/>
    <x v="2"/>
    <m/>
  </r>
  <r>
    <x v="40"/>
    <x v="44"/>
    <n v="785027"/>
    <n v="608282"/>
    <n v="116962"/>
    <n v="9751"/>
    <n v="50032"/>
    <n v="0"/>
    <n v="0.66"/>
    <n v="2250"/>
    <x v="2"/>
    <m/>
  </r>
  <r>
    <x v="40"/>
    <x v="45"/>
    <n v="833990"/>
    <n v="649724"/>
    <n v="115642"/>
    <n v="11345"/>
    <n v="57280"/>
    <n v="0"/>
    <n v="0.69"/>
    <n v="2426"/>
    <x v="2"/>
    <m/>
  </r>
  <r>
    <x v="40"/>
    <x v="46"/>
    <n v="905450"/>
    <n v="701352"/>
    <n v="127792"/>
    <n v="11582"/>
    <n v="64724"/>
    <n v="0"/>
    <n v="0.75"/>
    <n v="895"/>
    <x v="2"/>
    <m/>
  </r>
  <r>
    <x v="40"/>
    <x v="47"/>
    <n v="944393"/>
    <n v="726092"/>
    <n v="139362"/>
    <n v="12137"/>
    <n v="66802"/>
    <n v="0"/>
    <n v="0.77"/>
    <n v="831"/>
    <x v="2"/>
    <m/>
  </r>
  <r>
    <x v="40"/>
    <x v="48"/>
    <n v="946144"/>
    <n v="712215"/>
    <n v="152282"/>
    <n v="12052"/>
    <n v="69595"/>
    <n v="0"/>
    <n v="0.76"/>
    <n v="794"/>
    <x v="2"/>
    <m/>
  </r>
  <r>
    <x v="40"/>
    <x v="49"/>
    <n v="906557"/>
    <n v="667241"/>
    <n v="152637"/>
    <n v="13783"/>
    <n v="72896"/>
    <n v="0"/>
    <n v="0.73"/>
    <n v="1941"/>
    <x v="2"/>
    <m/>
  </r>
  <r>
    <x v="40"/>
    <x v="50"/>
    <n v="904842"/>
    <n v="649152"/>
    <n v="162869"/>
    <n v="14894"/>
    <n v="77928"/>
    <n v="0"/>
    <n v="0.72"/>
    <n v="3416"/>
    <x v="2"/>
    <m/>
  </r>
  <r>
    <x v="40"/>
    <x v="51"/>
    <n v="928601"/>
    <n v="654047"/>
    <n v="177043"/>
    <n v="16320"/>
    <n v="81192"/>
    <n v="0"/>
    <n v="0.73"/>
    <n v="3571"/>
    <x v="2"/>
    <m/>
  </r>
  <r>
    <x v="40"/>
    <x v="52"/>
    <n v="951068"/>
    <n v="662897"/>
    <n v="179940"/>
    <n v="18329"/>
    <n v="89901"/>
    <n v="0"/>
    <n v="0.74"/>
    <n v="3681"/>
    <x v="2"/>
    <m/>
  </r>
  <r>
    <x v="40"/>
    <x v="53"/>
    <n v="1049978"/>
    <n v="758398"/>
    <n v="178244"/>
    <n v="14736"/>
    <n v="98600"/>
    <n v="0"/>
    <n v="0.82"/>
    <n v="4528"/>
    <x v="2"/>
    <m/>
  </r>
  <r>
    <x v="40"/>
    <x v="54"/>
    <n v="1238183"/>
    <n v="905917"/>
    <n v="198444"/>
    <n v="16579"/>
    <n v="117243"/>
    <n v="0"/>
    <n v="0.96"/>
    <n v="4578"/>
    <x v="2"/>
    <m/>
  </r>
  <r>
    <x v="40"/>
    <x v="55"/>
    <n v="1427199"/>
    <n v="1046749"/>
    <n v="229010"/>
    <n v="19520"/>
    <n v="131920"/>
    <n v="0"/>
    <n v="1.1000000000000001"/>
    <n v="6109"/>
    <x v="2"/>
    <m/>
  </r>
  <r>
    <x v="40"/>
    <x v="56"/>
    <n v="1608115"/>
    <n v="1207530"/>
    <n v="232034"/>
    <n v="23187"/>
    <n v="145364"/>
    <n v="0"/>
    <n v="1.23"/>
    <n v="7102"/>
    <x v="2"/>
    <m/>
  </r>
  <r>
    <x v="40"/>
    <x v="57"/>
    <n v="1780554"/>
    <n v="1338803"/>
    <n v="245233"/>
    <n v="28317"/>
    <n v="168201"/>
    <n v="0"/>
    <n v="1.35"/>
    <n v="8267"/>
    <x v="2"/>
    <m/>
  </r>
  <r>
    <x v="40"/>
    <x v="58"/>
    <n v="1917316"/>
    <n v="1443751"/>
    <n v="253098"/>
    <n v="35348"/>
    <n v="185119"/>
    <n v="0"/>
    <n v="1.44"/>
    <n v="9154"/>
    <x v="2"/>
    <m/>
  </r>
  <r>
    <x v="40"/>
    <x v="59"/>
    <n v="2059741"/>
    <n v="1563721"/>
    <n v="264770"/>
    <n v="40850"/>
    <n v="190400"/>
    <n v="0"/>
    <n v="1.53"/>
    <n v="8941"/>
    <x v="2"/>
    <m/>
  </r>
  <r>
    <x v="40"/>
    <x v="60"/>
    <n v="2181895"/>
    <n v="1645333"/>
    <n v="268108"/>
    <n v="44870"/>
    <n v="223584"/>
    <n v="0"/>
    <n v="1.64"/>
    <n v="9650"/>
    <x v="2"/>
    <m/>
  </r>
  <r>
    <x v="40"/>
    <x v="61"/>
    <n v="2393248"/>
    <n v="1792793"/>
    <n v="298191"/>
    <n v="54472"/>
    <n v="247792"/>
    <n v="0"/>
    <n v="1.78"/>
    <n v="11687"/>
    <x v="2"/>
    <m/>
  </r>
  <r>
    <x v="40"/>
    <x v="62"/>
    <n v="2654360"/>
    <n v="1995029"/>
    <n v="306730"/>
    <n v="67137"/>
    <n v="285464"/>
    <n v="0"/>
    <n v="1.97"/>
    <n v="12636"/>
    <x v="2"/>
    <m/>
  </r>
  <r>
    <x v="40"/>
    <x v="63"/>
    <n v="2734817"/>
    <n v="2037338"/>
    <n v="321155"/>
    <n v="75764"/>
    <n v="300560"/>
    <n v="0"/>
    <n v="2.02"/>
    <n v="12701"/>
    <x v="2"/>
    <m/>
  </r>
  <r>
    <x v="40"/>
    <x v="64"/>
    <n v="2797384"/>
    <n v="2045156"/>
    <n v="336960"/>
    <n v="87371"/>
    <n v="327896"/>
    <n v="0"/>
    <n v="2.0499999999999998"/>
    <n v="12057"/>
    <x v="2"/>
    <m/>
  </r>
  <r>
    <x v="40"/>
    <x v="65"/>
    <n v="2806634"/>
    <n v="2026492"/>
    <n v="344725"/>
    <n v="96504"/>
    <n v="338912"/>
    <n v="0"/>
    <n v="2.0499999999999998"/>
    <n v="12066"/>
    <x v="2"/>
    <m/>
  </r>
  <r>
    <x v="41"/>
    <x v="21"/>
    <n v="19"/>
    <n v="0"/>
    <n v="19"/>
    <n v="0"/>
    <n v="0"/>
    <n v="0"/>
    <n v="6.42"/>
    <n v="0"/>
    <x v="1"/>
    <m/>
  </r>
  <r>
    <x v="41"/>
    <x v="22"/>
    <n v="23"/>
    <n v="0"/>
    <n v="23"/>
    <n v="0"/>
    <n v="0"/>
    <n v="0"/>
    <n v="7.81"/>
    <n v="0"/>
    <x v="1"/>
    <m/>
  </r>
  <r>
    <x v="41"/>
    <x v="23"/>
    <n v="23"/>
    <n v="0"/>
    <n v="23"/>
    <n v="0"/>
    <n v="0"/>
    <n v="0"/>
    <n v="7.54"/>
    <n v="0"/>
    <x v="1"/>
    <m/>
  </r>
  <r>
    <x v="41"/>
    <x v="24"/>
    <n v="19"/>
    <n v="0"/>
    <n v="19"/>
    <n v="0"/>
    <n v="0"/>
    <n v="0"/>
    <n v="6.42"/>
    <n v="0"/>
    <x v="1"/>
    <m/>
  </r>
  <r>
    <x v="41"/>
    <x v="25"/>
    <n v="34"/>
    <n v="0"/>
    <n v="34"/>
    <n v="0"/>
    <n v="0"/>
    <n v="0"/>
    <n v="11.44"/>
    <n v="0"/>
    <x v="1"/>
    <m/>
  </r>
  <r>
    <x v="41"/>
    <x v="26"/>
    <n v="37"/>
    <n v="0"/>
    <n v="37"/>
    <n v="0"/>
    <n v="0"/>
    <n v="0"/>
    <n v="12.28"/>
    <n v="0"/>
    <x v="1"/>
    <m/>
  </r>
  <r>
    <x v="41"/>
    <x v="27"/>
    <n v="34"/>
    <n v="0"/>
    <n v="34"/>
    <n v="0"/>
    <n v="0"/>
    <n v="0"/>
    <n v="11.44"/>
    <n v="0"/>
    <x v="1"/>
    <m/>
  </r>
  <r>
    <x v="41"/>
    <x v="28"/>
    <n v="25"/>
    <n v="0"/>
    <n v="25"/>
    <n v="0"/>
    <n v="0"/>
    <n v="0"/>
    <n v="8.3699999999999992"/>
    <n v="0"/>
    <x v="1"/>
    <m/>
  </r>
  <r>
    <x v="41"/>
    <x v="29"/>
    <n v="25"/>
    <n v="0"/>
    <n v="25"/>
    <n v="0"/>
    <n v="0"/>
    <n v="0"/>
    <n v="8.3699999999999992"/>
    <n v="0"/>
    <x v="1"/>
    <m/>
  </r>
  <r>
    <x v="41"/>
    <x v="30"/>
    <n v="27"/>
    <n v="0"/>
    <n v="27"/>
    <n v="0"/>
    <n v="0"/>
    <n v="0"/>
    <n v="8.93"/>
    <n v="0"/>
    <x v="1"/>
    <m/>
  </r>
  <r>
    <x v="41"/>
    <x v="31"/>
    <n v="27"/>
    <n v="0"/>
    <n v="27"/>
    <n v="0"/>
    <n v="0"/>
    <n v="0"/>
    <n v="8.93"/>
    <n v="0"/>
    <x v="1"/>
    <m/>
  </r>
  <r>
    <x v="41"/>
    <x v="32"/>
    <n v="28"/>
    <n v="0"/>
    <n v="28"/>
    <n v="0"/>
    <n v="0"/>
    <n v="0"/>
    <n v="9.2100000000000009"/>
    <n v="0"/>
    <x v="1"/>
    <m/>
  </r>
  <r>
    <x v="41"/>
    <x v="33"/>
    <n v="20"/>
    <n v="0"/>
    <n v="20"/>
    <n v="0"/>
    <n v="0"/>
    <n v="0"/>
    <n v="6.7"/>
    <n v="0"/>
    <x v="1"/>
    <m/>
  </r>
  <r>
    <x v="41"/>
    <x v="34"/>
    <n v="22"/>
    <n v="0"/>
    <n v="22"/>
    <n v="0"/>
    <n v="0"/>
    <n v="0"/>
    <n v="7.26"/>
    <n v="0"/>
    <x v="1"/>
    <m/>
  </r>
  <r>
    <x v="42"/>
    <x v="93"/>
    <n v="8"/>
    <n v="0"/>
    <n v="8"/>
    <n v="0"/>
    <n v="0"/>
    <s v="."/>
    <s v="."/>
    <n v="0"/>
    <x v="0"/>
    <m/>
  </r>
  <r>
    <x v="42"/>
    <x v="94"/>
    <n v="39"/>
    <n v="0"/>
    <n v="39"/>
    <n v="0"/>
    <n v="0"/>
    <s v="."/>
    <s v="."/>
    <n v="0"/>
    <x v="0"/>
    <m/>
  </r>
  <r>
    <x v="42"/>
    <x v="95"/>
    <n v="51"/>
    <n v="0"/>
    <n v="51"/>
    <n v="0"/>
    <n v="0"/>
    <s v="."/>
    <s v="."/>
    <n v="0"/>
    <x v="0"/>
    <m/>
  </r>
  <r>
    <x v="42"/>
    <x v="96"/>
    <n v="54"/>
    <n v="0"/>
    <n v="54"/>
    <n v="0"/>
    <n v="0"/>
    <s v="."/>
    <s v="."/>
    <n v="0"/>
    <x v="0"/>
    <m/>
  </r>
  <r>
    <x v="42"/>
    <x v="97"/>
    <n v="121"/>
    <n v="0"/>
    <n v="121"/>
    <n v="0"/>
    <n v="0"/>
    <s v="."/>
    <s v="."/>
    <n v="0"/>
    <x v="0"/>
    <m/>
  </r>
  <r>
    <x v="42"/>
    <x v="98"/>
    <n v="231"/>
    <n v="0"/>
    <n v="231"/>
    <n v="0"/>
    <n v="0"/>
    <s v="."/>
    <s v="."/>
    <n v="0"/>
    <x v="0"/>
    <m/>
  </r>
  <r>
    <x v="42"/>
    <x v="99"/>
    <n v="225"/>
    <n v="0"/>
    <n v="225"/>
    <n v="0"/>
    <n v="0"/>
    <s v="."/>
    <s v="."/>
    <n v="0"/>
    <x v="0"/>
    <m/>
  </r>
  <r>
    <x v="42"/>
    <x v="100"/>
    <n v="368"/>
    <n v="72"/>
    <n v="296"/>
    <n v="0"/>
    <n v="0"/>
    <s v="."/>
    <s v="."/>
    <n v="0"/>
    <x v="0"/>
    <m/>
  </r>
  <r>
    <x v="42"/>
    <x v="101"/>
    <n v="352"/>
    <n v="72"/>
    <n v="280"/>
    <n v="0"/>
    <n v="0"/>
    <s v="."/>
    <s v="."/>
    <n v="0"/>
    <x v="0"/>
    <m/>
  </r>
  <r>
    <x v="42"/>
    <x v="102"/>
    <n v="178"/>
    <n v="72"/>
    <n v="105"/>
    <n v="0"/>
    <n v="0"/>
    <s v="."/>
    <s v="."/>
    <n v="0"/>
    <x v="0"/>
    <m/>
  </r>
  <r>
    <x v="42"/>
    <x v="103"/>
    <n v="90"/>
    <n v="0"/>
    <n v="90"/>
    <n v="0"/>
    <n v="0"/>
    <s v="."/>
    <s v="."/>
    <n v="0"/>
    <x v="0"/>
    <m/>
  </r>
  <r>
    <x v="42"/>
    <x v="104"/>
    <n v="22"/>
    <n v="0"/>
    <n v="22"/>
    <n v="0"/>
    <n v="0"/>
    <s v="."/>
    <s v="."/>
    <n v="0"/>
    <x v="0"/>
    <m/>
  </r>
  <r>
    <x v="42"/>
    <x v="66"/>
    <n v="146"/>
    <n v="65"/>
    <n v="81"/>
    <n v="0"/>
    <n v="0"/>
    <s v="."/>
    <s v="."/>
    <n v="0"/>
    <x v="0"/>
    <m/>
  </r>
  <r>
    <x v="42"/>
    <x v="67"/>
    <n v="201"/>
    <n v="182"/>
    <n v="9"/>
    <n v="0"/>
    <n v="10"/>
    <s v="."/>
    <s v="."/>
    <n v="0"/>
    <x v="0"/>
    <m/>
  </r>
  <r>
    <x v="42"/>
    <x v="68"/>
    <n v="656"/>
    <n v="274"/>
    <n v="103"/>
    <n v="269"/>
    <n v="10"/>
    <s v="."/>
    <s v="."/>
    <n v="0"/>
    <x v="0"/>
    <m/>
  </r>
  <r>
    <x v="42"/>
    <x v="69"/>
    <n v="760"/>
    <n v="285"/>
    <n v="184"/>
    <n v="278"/>
    <n v="14"/>
    <s v="."/>
    <s v="."/>
    <n v="0"/>
    <x v="0"/>
    <m/>
  </r>
  <r>
    <x v="42"/>
    <x v="70"/>
    <n v="760"/>
    <n v="245"/>
    <n v="219"/>
    <n v="280"/>
    <n v="17"/>
    <s v="."/>
    <s v="."/>
    <n v="0"/>
    <x v="0"/>
    <m/>
  </r>
  <r>
    <x v="42"/>
    <x v="71"/>
    <n v="820"/>
    <n v="240"/>
    <n v="281"/>
    <n v="280"/>
    <n v="19"/>
    <s v="."/>
    <s v="."/>
    <n v="0"/>
    <x v="0"/>
    <m/>
  </r>
  <r>
    <x v="42"/>
    <x v="72"/>
    <n v="1266"/>
    <n v="253"/>
    <n v="719"/>
    <n v="271"/>
    <n v="23"/>
    <s v="."/>
    <s v="."/>
    <n v="0"/>
    <x v="0"/>
    <m/>
  </r>
  <r>
    <x v="42"/>
    <x v="73"/>
    <n v="1137"/>
    <n v="378"/>
    <n v="406"/>
    <n v="327"/>
    <n v="26"/>
    <s v="."/>
    <s v="."/>
    <n v="0"/>
    <x v="0"/>
    <m/>
  </r>
  <r>
    <x v="42"/>
    <x v="74"/>
    <n v="1019"/>
    <n v="291"/>
    <n v="329"/>
    <n v="370"/>
    <n v="29"/>
    <s v="."/>
    <s v="."/>
    <n v="0"/>
    <x v="0"/>
    <m/>
  </r>
  <r>
    <x v="42"/>
    <x v="75"/>
    <n v="1137"/>
    <n v="419"/>
    <n v="388"/>
    <n v="302"/>
    <n v="28"/>
    <s v="."/>
    <s v="."/>
    <n v="0"/>
    <x v="0"/>
    <m/>
  </r>
  <r>
    <x v="42"/>
    <x v="76"/>
    <n v="1019"/>
    <n v="350"/>
    <n v="342"/>
    <n v="291"/>
    <n v="35"/>
    <s v="."/>
    <s v="."/>
    <n v="0"/>
    <x v="0"/>
    <m/>
  </r>
  <r>
    <x v="42"/>
    <x v="77"/>
    <n v="1294"/>
    <n v="374"/>
    <n v="510"/>
    <n v="373"/>
    <n v="38"/>
    <s v="."/>
    <s v="."/>
    <n v="0"/>
    <x v="0"/>
    <m/>
  </r>
  <r>
    <x v="42"/>
    <x v="78"/>
    <n v="1223"/>
    <n v="387"/>
    <n v="424"/>
    <n v="370"/>
    <n v="41"/>
    <s v="."/>
    <s v="."/>
    <n v="0"/>
    <x v="0"/>
    <m/>
  </r>
  <r>
    <x v="42"/>
    <x v="79"/>
    <n v="1354"/>
    <n v="401"/>
    <n v="569"/>
    <n v="339"/>
    <n v="45"/>
    <s v="."/>
    <s v="."/>
    <n v="0"/>
    <x v="0"/>
    <m/>
  </r>
  <r>
    <x v="42"/>
    <x v="80"/>
    <n v="1382"/>
    <n v="366"/>
    <n v="661"/>
    <n v="308"/>
    <n v="47"/>
    <s v="."/>
    <s v="."/>
    <n v="0"/>
    <x v="0"/>
    <m/>
  </r>
  <r>
    <x v="42"/>
    <x v="81"/>
    <n v="1224"/>
    <n v="372"/>
    <n v="611"/>
    <n v="191"/>
    <n v="50"/>
    <s v="."/>
    <s v="."/>
    <n v="0"/>
    <x v="0"/>
    <m/>
  </r>
  <r>
    <x v="42"/>
    <x v="0"/>
    <n v="1402"/>
    <n v="377"/>
    <n v="690"/>
    <n v="270"/>
    <n v="65"/>
    <s v="."/>
    <s v="."/>
    <n v="0"/>
    <x v="0"/>
    <m/>
  </r>
  <r>
    <x v="42"/>
    <x v="1"/>
    <n v="2047"/>
    <n v="708"/>
    <n v="1262"/>
    <n v="0"/>
    <n v="77"/>
    <n v="0"/>
    <n v="0.17"/>
    <n v="21"/>
    <x v="0"/>
    <m/>
  </r>
  <r>
    <x v="42"/>
    <x v="2"/>
    <n v="2229"/>
    <n v="782"/>
    <n v="1360"/>
    <n v="0"/>
    <n v="88"/>
    <n v="0"/>
    <n v="0.18"/>
    <n v="21"/>
    <x v="0"/>
    <m/>
  </r>
  <r>
    <x v="42"/>
    <x v="3"/>
    <n v="2357"/>
    <n v="677"/>
    <n v="1585"/>
    <n v="0"/>
    <n v="95"/>
    <n v="0"/>
    <n v="0.19"/>
    <n v="24"/>
    <x v="0"/>
    <m/>
  </r>
  <r>
    <x v="42"/>
    <x v="4"/>
    <n v="2938"/>
    <n v="862"/>
    <n v="1957"/>
    <n v="0"/>
    <n v="119"/>
    <n v="0"/>
    <n v="0.22"/>
    <n v="30"/>
    <x v="0"/>
    <m/>
  </r>
  <r>
    <x v="42"/>
    <x v="5"/>
    <n v="2627"/>
    <n v="1052"/>
    <n v="1444"/>
    <n v="0"/>
    <n v="131"/>
    <n v="0"/>
    <n v="0.2"/>
    <n v="32"/>
    <x v="0"/>
    <m/>
  </r>
  <r>
    <x v="42"/>
    <x v="6"/>
    <n v="3261"/>
    <n v="1297"/>
    <n v="1822"/>
    <n v="0"/>
    <n v="142"/>
    <n v="0"/>
    <n v="0.24"/>
    <n v="26"/>
    <x v="0"/>
    <m/>
  </r>
  <r>
    <x v="42"/>
    <x v="7"/>
    <n v="3440"/>
    <n v="1402"/>
    <n v="1871"/>
    <n v="0"/>
    <n v="166"/>
    <n v="0"/>
    <n v="0.24"/>
    <n v="27"/>
    <x v="0"/>
    <m/>
  </r>
  <r>
    <x v="42"/>
    <x v="8"/>
    <n v="3727"/>
    <n v="1402"/>
    <n v="2158"/>
    <n v="0"/>
    <n v="167"/>
    <n v="0"/>
    <n v="0.25"/>
    <n v="30"/>
    <x v="0"/>
    <m/>
  </r>
  <r>
    <x v="42"/>
    <x v="9"/>
    <n v="3816"/>
    <n v="1711"/>
    <n v="1938"/>
    <n v="0"/>
    <n v="167"/>
    <n v="0"/>
    <n v="0.25"/>
    <n v="32"/>
    <x v="0"/>
    <m/>
  </r>
  <r>
    <x v="42"/>
    <x v="10"/>
    <n v="4392"/>
    <n v="1739"/>
    <n v="2148"/>
    <n v="184"/>
    <n v="185"/>
    <n v="137"/>
    <n v="0.28000000000000003"/>
    <n v="32"/>
    <x v="1"/>
    <m/>
  </r>
  <r>
    <x v="42"/>
    <x v="11"/>
    <n v="4475"/>
    <n v="1823"/>
    <n v="2165"/>
    <n v="188"/>
    <n v="199"/>
    <n v="100"/>
    <n v="0.28000000000000003"/>
    <n v="34"/>
    <x v="1"/>
    <m/>
  </r>
  <r>
    <x v="42"/>
    <x v="12"/>
    <n v="4968"/>
    <n v="1963"/>
    <n v="2510"/>
    <n v="194"/>
    <n v="217"/>
    <n v="84"/>
    <n v="0.3"/>
    <n v="34"/>
    <x v="1"/>
    <m/>
  </r>
  <r>
    <x v="42"/>
    <x v="13"/>
    <n v="5302"/>
    <n v="2103"/>
    <n v="2595"/>
    <n v="293"/>
    <n v="237"/>
    <n v="74"/>
    <n v="0.31"/>
    <n v="36"/>
    <x v="1"/>
    <m/>
  </r>
  <r>
    <x v="42"/>
    <x v="14"/>
    <n v="5797"/>
    <n v="2242"/>
    <n v="2857"/>
    <n v="356"/>
    <n v="250"/>
    <n v="93"/>
    <n v="0.33"/>
    <n v="34"/>
    <x v="1"/>
    <m/>
  </r>
  <r>
    <x v="42"/>
    <x v="15"/>
    <n v="5920"/>
    <n v="2103"/>
    <n v="2991"/>
    <n v="377"/>
    <n v="267"/>
    <n v="183"/>
    <n v="0.33"/>
    <n v="32"/>
    <x v="1"/>
    <m/>
  </r>
  <r>
    <x v="42"/>
    <x v="16"/>
    <n v="6241"/>
    <n v="1963"/>
    <n v="3057"/>
    <n v="465"/>
    <n v="279"/>
    <n v="478"/>
    <n v="0.34"/>
    <n v="33"/>
    <x v="1"/>
    <m/>
  </r>
  <r>
    <x v="42"/>
    <x v="17"/>
    <n v="6409"/>
    <n v="1752"/>
    <n v="3356"/>
    <n v="552"/>
    <n v="282"/>
    <n v="467"/>
    <n v="0.34"/>
    <n v="32"/>
    <x v="1"/>
    <m/>
  </r>
  <r>
    <x v="42"/>
    <x v="18"/>
    <n v="6740"/>
    <n v="2172"/>
    <n v="3364"/>
    <n v="575"/>
    <n v="287"/>
    <n v="342"/>
    <n v="0.34"/>
    <n v="32"/>
    <x v="1"/>
    <m/>
  </r>
  <r>
    <x v="42"/>
    <x v="19"/>
    <n v="7255"/>
    <n v="2172"/>
    <n v="3899"/>
    <n v="594"/>
    <n v="322"/>
    <n v="269"/>
    <n v="0.36"/>
    <n v="30"/>
    <x v="1"/>
    <m/>
  </r>
  <r>
    <x v="42"/>
    <x v="20"/>
    <n v="7649"/>
    <n v="2324"/>
    <n v="3969"/>
    <n v="662"/>
    <n v="325"/>
    <n v="369"/>
    <n v="0.37"/>
    <n v="30"/>
    <x v="1"/>
    <m/>
  </r>
  <r>
    <x v="42"/>
    <x v="21"/>
    <n v="7746"/>
    <n v="1585"/>
    <n v="4739"/>
    <n v="741"/>
    <n v="380"/>
    <n v="301"/>
    <n v="0.36"/>
    <n v="274"/>
    <x v="1"/>
    <m/>
  </r>
  <r>
    <x v="42"/>
    <x v="22"/>
    <n v="8270"/>
    <n v="1774"/>
    <n v="4942"/>
    <n v="822"/>
    <n v="387"/>
    <n v="344"/>
    <n v="0.38"/>
    <n v="286"/>
    <x v="1"/>
    <m/>
  </r>
  <r>
    <x v="42"/>
    <x v="23"/>
    <n v="8585"/>
    <n v="1826"/>
    <n v="5073"/>
    <n v="965"/>
    <n v="415"/>
    <n v="307"/>
    <n v="0.38"/>
    <n v="291"/>
    <x v="1"/>
    <m/>
  </r>
  <r>
    <x v="42"/>
    <x v="24"/>
    <n v="9190"/>
    <n v="2120"/>
    <n v="5341"/>
    <n v="1006"/>
    <n v="438"/>
    <n v="285"/>
    <n v="0.4"/>
    <n v="239"/>
    <x v="1"/>
    <m/>
  </r>
  <r>
    <x v="42"/>
    <x v="25"/>
    <n v="9948"/>
    <n v="2268"/>
    <n v="5925"/>
    <n v="974"/>
    <n v="474"/>
    <n v="308"/>
    <n v="0.42"/>
    <n v="235"/>
    <x v="1"/>
    <m/>
  </r>
  <r>
    <x v="42"/>
    <x v="26"/>
    <n v="9789"/>
    <n v="2396"/>
    <n v="5599"/>
    <n v="982"/>
    <n v="420"/>
    <n v="392"/>
    <n v="0.41"/>
    <n v="230"/>
    <x v="1"/>
    <m/>
  </r>
  <r>
    <x v="42"/>
    <x v="27"/>
    <n v="10387"/>
    <n v="2516"/>
    <n v="5955"/>
    <n v="1010"/>
    <n v="491"/>
    <n v="416"/>
    <n v="0.42"/>
    <n v="216"/>
    <x v="1"/>
    <m/>
  </r>
  <r>
    <x v="42"/>
    <x v="28"/>
    <n v="10732"/>
    <n v="2569"/>
    <n v="6141"/>
    <n v="1147"/>
    <n v="448"/>
    <n v="426"/>
    <n v="0.43"/>
    <n v="201"/>
    <x v="1"/>
    <m/>
  </r>
  <r>
    <x v="42"/>
    <x v="29"/>
    <n v="11367"/>
    <n v="2701"/>
    <n v="6151"/>
    <n v="1520"/>
    <n v="565"/>
    <n v="430"/>
    <n v="0.44"/>
    <n v="201"/>
    <x v="1"/>
    <m/>
  </r>
  <r>
    <x v="42"/>
    <x v="30"/>
    <n v="12117"/>
    <n v="3072"/>
    <n v="6445"/>
    <n v="1630"/>
    <n v="579"/>
    <n v="390"/>
    <n v="0.46"/>
    <n v="184"/>
    <x v="1"/>
    <m/>
  </r>
  <r>
    <x v="42"/>
    <x v="31"/>
    <n v="12096"/>
    <n v="2811"/>
    <n v="6524"/>
    <n v="1885"/>
    <n v="592"/>
    <n v="283"/>
    <n v="0.45"/>
    <n v="192"/>
    <x v="1"/>
    <m/>
  </r>
  <r>
    <x v="42"/>
    <x v="32"/>
    <n v="12124"/>
    <n v="2910"/>
    <n v="6281"/>
    <n v="2015"/>
    <n v="606"/>
    <n v="313"/>
    <n v="0.44"/>
    <n v="188"/>
    <x v="1"/>
    <m/>
  </r>
  <r>
    <x v="42"/>
    <x v="33"/>
    <n v="12521"/>
    <n v="2999"/>
    <n v="6423"/>
    <n v="2108"/>
    <n v="684"/>
    <n v="308"/>
    <n v="0.45"/>
    <n v="169"/>
    <x v="1"/>
    <m/>
  </r>
  <r>
    <x v="42"/>
    <x v="34"/>
    <n v="13485"/>
    <n v="3313"/>
    <n v="6886"/>
    <n v="2312"/>
    <n v="642"/>
    <n v="332"/>
    <n v="0.47"/>
    <n v="163"/>
    <x v="1"/>
    <m/>
  </r>
  <r>
    <x v="42"/>
    <x v="35"/>
    <n v="13357"/>
    <n v="3274"/>
    <n v="6725"/>
    <n v="2325"/>
    <n v="718"/>
    <n v="315"/>
    <n v="0.45"/>
    <n v="126"/>
    <x v="1"/>
    <m/>
  </r>
  <r>
    <x v="42"/>
    <x v="36"/>
    <n v="13193"/>
    <n v="3332"/>
    <n v="6820"/>
    <n v="2006"/>
    <n v="734"/>
    <n v="302"/>
    <n v="0.44"/>
    <n v="142"/>
    <x v="1"/>
    <m/>
  </r>
  <r>
    <x v="42"/>
    <x v="37"/>
    <n v="13390"/>
    <n v="3286"/>
    <n v="7133"/>
    <n v="1882"/>
    <n v="817"/>
    <n v="273"/>
    <n v="0.44"/>
    <n v="127"/>
    <x v="1"/>
    <m/>
  </r>
  <r>
    <x v="42"/>
    <x v="38"/>
    <n v="13768"/>
    <n v="3402"/>
    <n v="7355"/>
    <n v="1961"/>
    <n v="811"/>
    <n v="239"/>
    <n v="0.44"/>
    <n v="137"/>
    <x v="1"/>
    <m/>
  </r>
  <r>
    <x v="42"/>
    <x v="39"/>
    <n v="14302"/>
    <n v="3425"/>
    <n v="7718"/>
    <n v="2056"/>
    <n v="920"/>
    <n v="183"/>
    <n v="0.45"/>
    <n v="103"/>
    <x v="1"/>
    <m/>
  </r>
  <r>
    <x v="42"/>
    <x v="40"/>
    <n v="14517"/>
    <n v="3539"/>
    <n v="8025"/>
    <n v="1928"/>
    <n v="903"/>
    <n v="123"/>
    <n v="0.45"/>
    <n v="89"/>
    <x v="1"/>
    <m/>
  </r>
  <r>
    <x v="42"/>
    <x v="41"/>
    <n v="15636"/>
    <n v="3789"/>
    <n v="8491"/>
    <n v="2285"/>
    <n v="850"/>
    <n v="220"/>
    <n v="0.47"/>
    <n v="89"/>
    <x v="2"/>
    <m/>
  </r>
  <r>
    <x v="42"/>
    <x v="42"/>
    <n v="15577"/>
    <n v="3388"/>
    <n v="8733"/>
    <n v="2373"/>
    <n v="857"/>
    <n v="226"/>
    <n v="0.46"/>
    <n v="102"/>
    <x v="2"/>
    <m/>
  </r>
  <r>
    <x v="42"/>
    <x v="43"/>
    <n v="16921"/>
    <n v="3730"/>
    <n v="9730"/>
    <n v="2283"/>
    <n v="926"/>
    <n v="252"/>
    <n v="0.49"/>
    <n v="122"/>
    <x v="2"/>
    <m/>
  </r>
  <r>
    <x v="42"/>
    <x v="44"/>
    <n v="17459"/>
    <n v="3877"/>
    <n v="9835"/>
    <n v="2359"/>
    <n v="1078"/>
    <n v="309"/>
    <n v="0.5"/>
    <n v="102"/>
    <x v="2"/>
    <m/>
  </r>
  <r>
    <x v="42"/>
    <x v="45"/>
    <n v="18427"/>
    <n v="3715"/>
    <n v="10797"/>
    <n v="2450"/>
    <n v="1268"/>
    <n v="197"/>
    <n v="0.51"/>
    <n v="127"/>
    <x v="2"/>
    <m/>
  </r>
  <r>
    <x v="42"/>
    <x v="46"/>
    <n v="16257"/>
    <n v="3858"/>
    <n v="8677"/>
    <n v="2264"/>
    <n v="1279"/>
    <n v="179"/>
    <n v="0.45"/>
    <n v="744"/>
    <x v="2"/>
    <m/>
  </r>
  <r>
    <x v="42"/>
    <x v="47"/>
    <n v="16506"/>
    <n v="3415"/>
    <n v="8891"/>
    <n v="2793"/>
    <n v="1211"/>
    <n v="196"/>
    <n v="0.44"/>
    <n v="737"/>
    <x v="2"/>
    <m/>
  </r>
  <r>
    <x v="42"/>
    <x v="48"/>
    <n v="17701"/>
    <n v="3354"/>
    <n v="9497"/>
    <n v="3399"/>
    <n v="1149"/>
    <n v="302"/>
    <n v="0.47"/>
    <n v="781"/>
    <x v="2"/>
    <m/>
  </r>
  <r>
    <x v="42"/>
    <x v="49"/>
    <n v="17992"/>
    <n v="3190"/>
    <n v="9650"/>
    <n v="3554"/>
    <n v="1250"/>
    <n v="348"/>
    <n v="0.47"/>
    <n v="744"/>
    <x v="2"/>
    <m/>
  </r>
  <r>
    <x v="42"/>
    <x v="50"/>
    <n v="15411"/>
    <n v="2643"/>
    <n v="8295"/>
    <n v="3057"/>
    <n v="1251"/>
    <n v="165"/>
    <n v="0.39"/>
    <n v="711"/>
    <x v="2"/>
    <m/>
  </r>
  <r>
    <x v="42"/>
    <x v="51"/>
    <n v="15796"/>
    <n v="2791"/>
    <n v="8004"/>
    <n v="3408"/>
    <n v="1326"/>
    <n v="266"/>
    <n v="0.4"/>
    <n v="713"/>
    <x v="2"/>
    <m/>
  </r>
  <r>
    <x v="42"/>
    <x v="52"/>
    <n v="15346"/>
    <n v="2817"/>
    <n v="7790"/>
    <n v="3619"/>
    <n v="929"/>
    <n v="191"/>
    <n v="0.38"/>
    <n v="713"/>
    <x v="2"/>
    <m/>
  </r>
  <r>
    <x v="42"/>
    <x v="53"/>
    <n v="15179"/>
    <n v="2529"/>
    <n v="7839"/>
    <n v="3615"/>
    <n v="898"/>
    <n v="297"/>
    <n v="0.37"/>
    <n v="717"/>
    <x v="2"/>
    <m/>
  </r>
  <r>
    <x v="42"/>
    <x v="54"/>
    <n v="15659"/>
    <n v="2840"/>
    <n v="8091"/>
    <n v="3461"/>
    <n v="998"/>
    <n v="269"/>
    <n v="0.38"/>
    <n v="699"/>
    <x v="2"/>
    <m/>
  </r>
  <r>
    <x v="42"/>
    <x v="55"/>
    <n v="15018"/>
    <n v="1987"/>
    <n v="8058"/>
    <n v="3643"/>
    <n v="1064"/>
    <n v="265"/>
    <n v="0.35"/>
    <n v="742"/>
    <x v="2"/>
    <m/>
  </r>
  <r>
    <x v="42"/>
    <x v="56"/>
    <n v="16620"/>
    <n v="2793"/>
    <n v="8444"/>
    <n v="3823"/>
    <n v="1354"/>
    <n v="206"/>
    <n v="0.39"/>
    <n v="796"/>
    <x v="2"/>
    <m/>
  </r>
  <r>
    <x v="42"/>
    <x v="57"/>
    <n v="17164"/>
    <n v="2552"/>
    <n v="9272"/>
    <n v="3830"/>
    <n v="1365"/>
    <n v="145"/>
    <n v="0.39"/>
    <n v="876"/>
    <x v="2"/>
    <m/>
  </r>
  <r>
    <x v="42"/>
    <x v="58"/>
    <n v="17025"/>
    <n v="2198"/>
    <n v="9347"/>
    <n v="3830"/>
    <n v="1505"/>
    <n v="145"/>
    <n v="0.38"/>
    <n v="750"/>
    <x v="2"/>
    <m/>
  </r>
  <r>
    <x v="42"/>
    <x v="59"/>
    <n v="18568"/>
    <n v="2939"/>
    <n v="9294"/>
    <n v="4781"/>
    <n v="1422"/>
    <n v="132"/>
    <n v="0.41"/>
    <n v="817"/>
    <x v="2"/>
    <m/>
  </r>
  <r>
    <x v="42"/>
    <x v="60"/>
    <n v="19815"/>
    <n v="3221"/>
    <n v="9581"/>
    <n v="5485"/>
    <n v="1256"/>
    <n v="271"/>
    <n v="0.44"/>
    <n v="936"/>
    <x v="2"/>
    <m/>
  </r>
  <r>
    <x v="42"/>
    <x v="61"/>
    <n v="20773"/>
    <n v="3677"/>
    <n v="9507"/>
    <n v="6001"/>
    <n v="1293"/>
    <n v="295"/>
    <n v="0.45"/>
    <n v="1122"/>
    <x v="2"/>
    <m/>
  </r>
  <r>
    <x v="42"/>
    <x v="62"/>
    <n v="20870"/>
    <n v="3762"/>
    <n v="9537"/>
    <n v="5745"/>
    <n v="1466"/>
    <n v="359"/>
    <n v="0.45"/>
    <n v="1241"/>
    <x v="2"/>
    <m/>
  </r>
  <r>
    <x v="42"/>
    <x v="63"/>
    <n v="21803"/>
    <n v="3150"/>
    <n v="10556"/>
    <n v="6250"/>
    <n v="1486"/>
    <n v="361"/>
    <n v="0.47"/>
    <n v="1188"/>
    <x v="2"/>
    <m/>
  </r>
  <r>
    <x v="42"/>
    <x v="64"/>
    <n v="24441"/>
    <n v="3581"/>
    <n v="11564"/>
    <n v="6306"/>
    <n v="1530"/>
    <n v="1459"/>
    <n v="0.52"/>
    <n v="1547"/>
    <x v="2"/>
    <m/>
  </r>
  <r>
    <x v="42"/>
    <x v="65"/>
    <n v="22932"/>
    <n v="3988"/>
    <n v="10856"/>
    <n v="6186"/>
    <n v="1684"/>
    <n v="218"/>
    <n v="0.48"/>
    <n v="1636"/>
    <x v="2"/>
    <m/>
  </r>
  <r>
    <x v="43"/>
    <x v="10"/>
    <n v="3"/>
    <n v="0"/>
    <n v="3"/>
    <n v="0"/>
    <n v="0"/>
    <n v="0"/>
    <n v="0.01"/>
    <n v="0"/>
    <x v="1"/>
    <m/>
  </r>
  <r>
    <x v="43"/>
    <x v="11"/>
    <n v="3"/>
    <n v="0"/>
    <n v="3"/>
    <n v="0"/>
    <n v="0"/>
    <n v="0"/>
    <n v="0.01"/>
    <n v="0"/>
    <x v="1"/>
    <m/>
  </r>
  <r>
    <x v="43"/>
    <x v="12"/>
    <n v="3"/>
    <n v="0"/>
    <n v="3"/>
    <n v="0"/>
    <n v="0"/>
    <n v="0"/>
    <n v="0.01"/>
    <n v="0"/>
    <x v="1"/>
    <m/>
  </r>
  <r>
    <x v="43"/>
    <x v="13"/>
    <n v="3"/>
    <n v="0"/>
    <n v="3"/>
    <n v="0"/>
    <n v="0"/>
    <n v="0"/>
    <n v="0.01"/>
    <n v="0"/>
    <x v="1"/>
    <m/>
  </r>
  <r>
    <x v="43"/>
    <x v="14"/>
    <n v="3"/>
    <n v="0"/>
    <n v="3"/>
    <n v="0"/>
    <n v="0"/>
    <n v="0"/>
    <n v="0.02"/>
    <n v="0"/>
    <x v="1"/>
    <m/>
  </r>
  <r>
    <x v="43"/>
    <x v="15"/>
    <n v="3"/>
    <n v="0"/>
    <n v="3"/>
    <n v="0"/>
    <n v="0"/>
    <n v="0"/>
    <n v="0.02"/>
    <n v="0"/>
    <x v="1"/>
    <m/>
  </r>
  <r>
    <x v="43"/>
    <x v="16"/>
    <n v="4"/>
    <n v="0"/>
    <n v="4"/>
    <n v="0"/>
    <n v="0"/>
    <n v="0"/>
    <n v="0.02"/>
    <n v="0"/>
    <x v="1"/>
    <m/>
  </r>
  <r>
    <x v="43"/>
    <x v="17"/>
    <n v="5"/>
    <n v="0"/>
    <n v="5"/>
    <n v="0"/>
    <n v="0"/>
    <n v="0"/>
    <n v="0.02"/>
    <n v="0"/>
    <x v="1"/>
    <m/>
  </r>
  <r>
    <x v="43"/>
    <x v="18"/>
    <n v="5"/>
    <n v="0"/>
    <n v="5"/>
    <n v="0"/>
    <n v="0"/>
    <n v="0"/>
    <n v="0.02"/>
    <n v="0"/>
    <x v="1"/>
    <m/>
  </r>
  <r>
    <x v="43"/>
    <x v="19"/>
    <n v="5"/>
    <n v="0"/>
    <n v="5"/>
    <n v="0"/>
    <n v="0"/>
    <n v="0"/>
    <n v="0.02"/>
    <n v="0"/>
    <x v="1"/>
    <m/>
  </r>
  <r>
    <x v="43"/>
    <x v="20"/>
    <n v="5"/>
    <n v="0"/>
    <n v="5"/>
    <n v="0"/>
    <n v="0"/>
    <n v="0"/>
    <n v="0.02"/>
    <n v="0"/>
    <x v="1"/>
    <m/>
  </r>
  <r>
    <x v="43"/>
    <x v="21"/>
    <n v="8"/>
    <n v="0"/>
    <n v="8"/>
    <n v="0"/>
    <n v="0"/>
    <n v="0"/>
    <n v="0.03"/>
    <n v="0"/>
    <x v="1"/>
    <m/>
  </r>
  <r>
    <x v="43"/>
    <x v="22"/>
    <n v="8"/>
    <n v="0"/>
    <n v="8"/>
    <n v="0"/>
    <n v="0"/>
    <n v="0"/>
    <n v="0.03"/>
    <n v="0"/>
    <x v="1"/>
    <m/>
  </r>
  <r>
    <x v="43"/>
    <x v="23"/>
    <n v="8"/>
    <n v="0"/>
    <n v="8"/>
    <n v="0"/>
    <n v="0"/>
    <n v="0"/>
    <n v="0.03"/>
    <n v="0"/>
    <x v="1"/>
    <m/>
  </r>
  <r>
    <x v="43"/>
    <x v="24"/>
    <n v="8"/>
    <n v="0"/>
    <n v="8"/>
    <n v="0"/>
    <n v="0"/>
    <n v="0"/>
    <n v="0.03"/>
    <n v="0"/>
    <x v="1"/>
    <m/>
  </r>
  <r>
    <x v="43"/>
    <x v="25"/>
    <n v="8"/>
    <n v="0"/>
    <n v="8"/>
    <n v="0"/>
    <n v="0"/>
    <n v="0"/>
    <n v="0.03"/>
    <n v="0"/>
    <x v="1"/>
    <m/>
  </r>
  <r>
    <x v="43"/>
    <x v="26"/>
    <n v="9"/>
    <n v="0"/>
    <n v="9"/>
    <n v="0"/>
    <n v="0"/>
    <n v="0"/>
    <n v="0.03"/>
    <n v="0"/>
    <x v="1"/>
    <m/>
  </r>
  <r>
    <x v="43"/>
    <x v="27"/>
    <n v="11"/>
    <n v="0"/>
    <n v="11"/>
    <n v="0"/>
    <n v="0"/>
    <n v="0"/>
    <n v="0.04"/>
    <n v="0"/>
    <x v="1"/>
    <m/>
  </r>
  <r>
    <x v="43"/>
    <x v="28"/>
    <n v="11"/>
    <n v="0"/>
    <n v="11"/>
    <n v="0"/>
    <n v="0"/>
    <n v="0"/>
    <n v="0.04"/>
    <n v="0"/>
    <x v="1"/>
    <m/>
  </r>
  <r>
    <x v="43"/>
    <x v="29"/>
    <n v="8"/>
    <n v="0"/>
    <n v="8"/>
    <n v="0"/>
    <n v="0"/>
    <n v="0"/>
    <n v="0.03"/>
    <n v="0"/>
    <x v="1"/>
    <m/>
  </r>
  <r>
    <x v="43"/>
    <x v="30"/>
    <n v="6"/>
    <n v="0"/>
    <n v="6"/>
    <n v="0"/>
    <n v="0"/>
    <n v="0"/>
    <n v="0.02"/>
    <n v="0"/>
    <x v="1"/>
    <m/>
  </r>
  <r>
    <x v="43"/>
    <x v="31"/>
    <n v="13"/>
    <n v="0"/>
    <n v="13"/>
    <n v="0"/>
    <n v="0"/>
    <n v="0"/>
    <n v="0.04"/>
    <n v="0"/>
    <x v="1"/>
    <m/>
  </r>
  <r>
    <x v="43"/>
    <x v="32"/>
    <n v="13"/>
    <n v="0"/>
    <n v="13"/>
    <n v="0"/>
    <n v="0"/>
    <n v="0"/>
    <n v="0.04"/>
    <n v="0"/>
    <x v="1"/>
    <m/>
  </r>
  <r>
    <x v="43"/>
    <x v="33"/>
    <n v="13"/>
    <n v="0"/>
    <n v="13"/>
    <n v="0"/>
    <n v="0"/>
    <n v="0"/>
    <n v="0.04"/>
    <n v="0"/>
    <x v="1"/>
    <m/>
  </r>
  <r>
    <x v="43"/>
    <x v="34"/>
    <n v="13"/>
    <n v="0"/>
    <n v="13"/>
    <n v="0"/>
    <n v="0"/>
    <n v="0"/>
    <n v="0.04"/>
    <n v="0"/>
    <x v="1"/>
    <m/>
  </r>
  <r>
    <x v="43"/>
    <x v="35"/>
    <n v="13"/>
    <n v="0"/>
    <n v="13"/>
    <n v="0"/>
    <n v="0"/>
    <n v="0"/>
    <n v="0.03"/>
    <n v="0"/>
    <x v="1"/>
    <m/>
  </r>
  <r>
    <x v="43"/>
    <x v="36"/>
    <n v="13"/>
    <n v="0"/>
    <n v="13"/>
    <n v="0"/>
    <n v="0"/>
    <n v="0"/>
    <n v="0.03"/>
    <n v="0"/>
    <x v="1"/>
    <m/>
  </r>
  <r>
    <x v="43"/>
    <x v="37"/>
    <n v="12"/>
    <n v="0"/>
    <n v="12"/>
    <n v="0"/>
    <n v="0"/>
    <n v="0"/>
    <n v="0.03"/>
    <n v="0"/>
    <x v="1"/>
    <m/>
  </r>
  <r>
    <x v="43"/>
    <x v="38"/>
    <n v="13"/>
    <n v="0"/>
    <n v="13"/>
    <n v="0"/>
    <n v="0"/>
    <n v="0"/>
    <n v="0.03"/>
    <n v="0"/>
    <x v="1"/>
    <m/>
  </r>
  <r>
    <x v="43"/>
    <x v="39"/>
    <n v="14"/>
    <n v="0"/>
    <n v="14"/>
    <n v="0"/>
    <n v="0"/>
    <n v="0"/>
    <n v="0.03"/>
    <n v="0"/>
    <x v="1"/>
    <m/>
  </r>
  <r>
    <x v="43"/>
    <x v="40"/>
    <n v="14"/>
    <n v="0"/>
    <n v="14"/>
    <n v="0"/>
    <n v="0"/>
    <n v="0"/>
    <n v="0.03"/>
    <n v="0"/>
    <x v="1"/>
    <m/>
  </r>
  <r>
    <x v="43"/>
    <x v="41"/>
    <n v="17"/>
    <n v="0"/>
    <n v="17"/>
    <n v="0"/>
    <n v="0"/>
    <n v="0"/>
    <n v="0.04"/>
    <n v="1"/>
    <x v="2"/>
    <m/>
  </r>
  <r>
    <x v="43"/>
    <x v="42"/>
    <n v="18"/>
    <n v="0"/>
    <n v="18"/>
    <n v="0"/>
    <n v="0"/>
    <n v="0"/>
    <n v="0.04"/>
    <n v="1"/>
    <x v="2"/>
    <m/>
  </r>
  <r>
    <x v="43"/>
    <x v="43"/>
    <n v="18"/>
    <n v="0"/>
    <n v="18"/>
    <n v="0"/>
    <n v="0"/>
    <n v="0"/>
    <n v="0.04"/>
    <n v="1"/>
    <x v="2"/>
    <m/>
  </r>
  <r>
    <x v="43"/>
    <x v="44"/>
    <n v="19"/>
    <n v="0"/>
    <n v="19"/>
    <n v="0"/>
    <n v="0"/>
    <n v="0"/>
    <n v="0.04"/>
    <n v="1"/>
    <x v="2"/>
    <m/>
  </r>
  <r>
    <x v="43"/>
    <x v="45"/>
    <n v="19"/>
    <n v="0"/>
    <n v="19"/>
    <n v="0"/>
    <n v="0"/>
    <n v="0"/>
    <n v="0.04"/>
    <n v="1"/>
    <x v="2"/>
    <m/>
  </r>
  <r>
    <x v="43"/>
    <x v="46"/>
    <n v="20"/>
    <n v="0"/>
    <n v="20"/>
    <n v="0"/>
    <n v="0"/>
    <n v="0"/>
    <n v="0.04"/>
    <n v="1"/>
    <x v="2"/>
    <m/>
  </r>
  <r>
    <x v="43"/>
    <x v="47"/>
    <n v="21"/>
    <n v="0"/>
    <n v="21"/>
    <n v="0"/>
    <n v="0"/>
    <n v="0"/>
    <n v="0.04"/>
    <n v="1"/>
    <x v="2"/>
    <m/>
  </r>
  <r>
    <x v="43"/>
    <x v="48"/>
    <n v="22"/>
    <n v="0"/>
    <n v="22"/>
    <n v="0"/>
    <n v="0"/>
    <n v="0"/>
    <n v="0.04"/>
    <n v="1"/>
    <x v="2"/>
    <m/>
  </r>
  <r>
    <x v="43"/>
    <x v="49"/>
    <n v="24"/>
    <n v="0"/>
    <n v="24"/>
    <n v="0"/>
    <n v="0"/>
    <n v="0"/>
    <n v="0.05"/>
    <n v="1"/>
    <x v="2"/>
    <m/>
  </r>
  <r>
    <x v="43"/>
    <x v="50"/>
    <n v="25"/>
    <n v="0"/>
    <n v="25"/>
    <n v="0"/>
    <n v="0"/>
    <n v="0"/>
    <n v="0.05"/>
    <n v="1"/>
    <x v="2"/>
    <m/>
  </r>
  <r>
    <x v="43"/>
    <x v="51"/>
    <n v="28"/>
    <n v="0"/>
    <n v="28"/>
    <n v="0"/>
    <n v="0"/>
    <n v="0"/>
    <n v="0.05"/>
    <n v="1"/>
    <x v="2"/>
    <m/>
  </r>
  <r>
    <x v="43"/>
    <x v="52"/>
    <n v="28"/>
    <n v="0"/>
    <n v="28"/>
    <n v="0"/>
    <n v="0"/>
    <n v="0"/>
    <n v="0.05"/>
    <n v="1"/>
    <x v="2"/>
    <m/>
  </r>
  <r>
    <x v="43"/>
    <x v="53"/>
    <n v="28"/>
    <n v="0"/>
    <n v="28"/>
    <n v="0"/>
    <n v="0"/>
    <n v="0"/>
    <n v="0.05"/>
    <n v="1"/>
    <x v="2"/>
    <m/>
  </r>
  <r>
    <x v="43"/>
    <x v="54"/>
    <n v="36"/>
    <n v="0"/>
    <n v="36"/>
    <n v="0"/>
    <n v="0"/>
    <n v="0"/>
    <n v="0.06"/>
    <n v="2"/>
    <x v="2"/>
    <m/>
  </r>
  <r>
    <x v="43"/>
    <x v="55"/>
    <n v="39"/>
    <n v="0"/>
    <n v="39"/>
    <n v="0"/>
    <n v="0"/>
    <n v="0"/>
    <n v="0.06"/>
    <n v="2"/>
    <x v="2"/>
    <m/>
  </r>
  <r>
    <x v="43"/>
    <x v="56"/>
    <n v="38"/>
    <n v="0"/>
    <n v="38"/>
    <n v="0"/>
    <n v="0"/>
    <n v="0"/>
    <n v="0.06"/>
    <n v="2"/>
    <x v="2"/>
    <m/>
  </r>
  <r>
    <x v="43"/>
    <x v="57"/>
    <n v="44"/>
    <n v="0"/>
    <n v="44"/>
    <n v="0"/>
    <n v="0"/>
    <n v="0"/>
    <n v="7.0000000000000007E-2"/>
    <n v="2"/>
    <x v="2"/>
    <m/>
  </r>
  <r>
    <x v="43"/>
    <x v="58"/>
    <n v="28"/>
    <n v="0"/>
    <n v="28"/>
    <n v="0"/>
    <n v="0"/>
    <n v="0"/>
    <n v="0.04"/>
    <n v="2"/>
    <x v="2"/>
    <m/>
  </r>
  <r>
    <x v="43"/>
    <x v="59"/>
    <n v="29"/>
    <n v="0"/>
    <n v="29"/>
    <n v="0"/>
    <n v="0"/>
    <n v="0"/>
    <n v="0.05"/>
    <n v="2"/>
    <x v="2"/>
    <m/>
  </r>
  <r>
    <x v="43"/>
    <x v="60"/>
    <n v="36"/>
    <n v="0"/>
    <n v="36"/>
    <n v="0"/>
    <n v="0"/>
    <n v="0"/>
    <n v="0.05"/>
    <n v="2"/>
    <x v="2"/>
    <m/>
  </r>
  <r>
    <x v="43"/>
    <x v="61"/>
    <n v="44"/>
    <n v="0"/>
    <n v="44"/>
    <n v="0"/>
    <n v="0"/>
    <n v="0"/>
    <n v="0.06"/>
    <n v="2"/>
    <x v="2"/>
    <m/>
  </r>
  <r>
    <x v="43"/>
    <x v="62"/>
    <n v="37"/>
    <n v="0"/>
    <n v="37"/>
    <n v="0"/>
    <n v="0"/>
    <n v="0"/>
    <n v="0.05"/>
    <n v="3"/>
    <x v="2"/>
    <m/>
  </r>
  <r>
    <x v="43"/>
    <x v="63"/>
    <n v="39"/>
    <n v="0"/>
    <n v="39"/>
    <n v="0"/>
    <n v="0"/>
    <n v="0"/>
    <n v="0.05"/>
    <n v="3"/>
    <x v="2"/>
    <m/>
  </r>
  <r>
    <x v="43"/>
    <x v="64"/>
    <n v="48"/>
    <n v="0"/>
    <n v="48"/>
    <n v="0"/>
    <n v="0"/>
    <n v="0"/>
    <n v="0.06"/>
    <n v="3"/>
    <x v="2"/>
    <m/>
  </r>
  <r>
    <x v="43"/>
    <x v="65"/>
    <n v="42"/>
    <n v="0"/>
    <n v="42"/>
    <n v="0"/>
    <n v="0"/>
    <n v="0"/>
    <n v="0.05"/>
    <n v="3"/>
    <x v="2"/>
    <m/>
  </r>
  <r>
    <x v="44"/>
    <x v="10"/>
    <n v="51"/>
    <n v="0"/>
    <n v="51"/>
    <n v="0"/>
    <n v="0"/>
    <n v="0"/>
    <n v="0.05"/>
    <n v="1"/>
    <x v="1"/>
    <m/>
  </r>
  <r>
    <x v="44"/>
    <x v="11"/>
    <n v="61"/>
    <n v="0"/>
    <n v="61"/>
    <n v="0"/>
    <n v="0"/>
    <n v="0"/>
    <n v="0.06"/>
    <n v="5"/>
    <x v="1"/>
    <m/>
  </r>
  <r>
    <x v="44"/>
    <x v="12"/>
    <n v="73"/>
    <n v="0"/>
    <n v="73"/>
    <n v="0"/>
    <n v="0"/>
    <n v="0"/>
    <n v="7.0000000000000007E-2"/>
    <n v="1"/>
    <x v="1"/>
    <m/>
  </r>
  <r>
    <x v="44"/>
    <x v="13"/>
    <n v="65"/>
    <n v="0"/>
    <n v="65"/>
    <n v="0"/>
    <n v="0"/>
    <n v="0"/>
    <n v="0.06"/>
    <n v="7"/>
    <x v="1"/>
    <m/>
  </r>
  <r>
    <x v="44"/>
    <x v="14"/>
    <n v="64"/>
    <n v="0"/>
    <n v="64"/>
    <n v="0"/>
    <n v="0"/>
    <n v="0"/>
    <n v="0.06"/>
    <n v="1"/>
    <x v="1"/>
    <m/>
  </r>
  <r>
    <x v="44"/>
    <x v="15"/>
    <n v="73"/>
    <n v="0"/>
    <n v="73"/>
    <n v="0"/>
    <n v="0"/>
    <n v="0"/>
    <n v="0.06"/>
    <n v="10"/>
    <x v="1"/>
    <m/>
  </r>
  <r>
    <x v="44"/>
    <x v="16"/>
    <n v="67"/>
    <n v="0"/>
    <n v="67"/>
    <n v="0"/>
    <n v="0"/>
    <n v="0"/>
    <n v="0.06"/>
    <n v="7"/>
    <x v="1"/>
    <m/>
  </r>
  <r>
    <x v="44"/>
    <x v="17"/>
    <n v="84"/>
    <n v="0"/>
    <n v="84"/>
    <n v="0"/>
    <n v="0"/>
    <n v="0"/>
    <n v="7.0000000000000007E-2"/>
    <n v="8"/>
    <x v="1"/>
    <m/>
  </r>
  <r>
    <x v="44"/>
    <x v="18"/>
    <n v="88"/>
    <n v="0"/>
    <n v="88"/>
    <n v="0"/>
    <n v="0"/>
    <n v="0"/>
    <n v="7.0000000000000007E-2"/>
    <n v="9"/>
    <x v="1"/>
    <m/>
  </r>
  <r>
    <x v="44"/>
    <x v="19"/>
    <n v="123"/>
    <n v="0"/>
    <n v="123"/>
    <n v="0"/>
    <n v="0"/>
    <n v="0"/>
    <n v="0.1"/>
    <n v="9"/>
    <x v="1"/>
    <m/>
  </r>
  <r>
    <x v="44"/>
    <x v="20"/>
    <n v="137"/>
    <n v="0"/>
    <n v="136"/>
    <n v="2"/>
    <n v="0"/>
    <n v="0"/>
    <n v="0.11"/>
    <n v="2"/>
    <x v="1"/>
    <m/>
  </r>
  <r>
    <x v="44"/>
    <x v="21"/>
    <n v="156"/>
    <n v="0"/>
    <n v="103"/>
    <n v="22"/>
    <n v="0"/>
    <n v="32"/>
    <n v="0.12"/>
    <n v="3"/>
    <x v="1"/>
    <m/>
  </r>
  <r>
    <x v="44"/>
    <x v="22"/>
    <n v="187"/>
    <n v="0"/>
    <n v="110"/>
    <n v="38"/>
    <n v="0"/>
    <n v="39"/>
    <n v="0.14000000000000001"/>
    <n v="3"/>
    <x v="1"/>
    <m/>
  </r>
  <r>
    <x v="44"/>
    <x v="23"/>
    <n v="181"/>
    <n v="0"/>
    <n v="102"/>
    <n v="44"/>
    <n v="0"/>
    <n v="36"/>
    <n v="0.13"/>
    <n v="3"/>
    <x v="1"/>
    <m/>
  </r>
  <r>
    <x v="44"/>
    <x v="24"/>
    <n v="333"/>
    <n v="0"/>
    <n v="98"/>
    <n v="8"/>
    <n v="0"/>
    <n v="226"/>
    <n v="0.23"/>
    <n v="3"/>
    <x v="1"/>
    <m/>
  </r>
  <r>
    <x v="44"/>
    <x v="25"/>
    <n v="443"/>
    <n v="0"/>
    <n v="101"/>
    <n v="9"/>
    <n v="0"/>
    <n v="333"/>
    <n v="0.28999999999999998"/>
    <n v="4"/>
    <x v="1"/>
    <m/>
  </r>
  <r>
    <x v="44"/>
    <x v="26"/>
    <n v="300"/>
    <n v="0"/>
    <n v="92"/>
    <n v="9"/>
    <n v="0"/>
    <n v="199"/>
    <n v="0.19"/>
    <n v="5"/>
    <x v="1"/>
    <m/>
  </r>
  <r>
    <x v="44"/>
    <x v="27"/>
    <n v="337"/>
    <n v="0"/>
    <n v="144"/>
    <n v="4"/>
    <n v="0"/>
    <n v="188"/>
    <n v="0.21"/>
    <n v="8"/>
    <x v="1"/>
    <m/>
  </r>
  <r>
    <x v="44"/>
    <x v="28"/>
    <n v="131"/>
    <n v="0"/>
    <n v="82"/>
    <n v="0"/>
    <n v="0"/>
    <n v="49"/>
    <n v="0.08"/>
    <n v="7"/>
    <x v="1"/>
    <m/>
  </r>
  <r>
    <x v="44"/>
    <x v="29"/>
    <n v="88"/>
    <n v="0"/>
    <n v="65"/>
    <n v="1"/>
    <n v="0"/>
    <n v="22"/>
    <n v="0.05"/>
    <n v="6"/>
    <x v="1"/>
    <m/>
  </r>
  <r>
    <x v="44"/>
    <x v="30"/>
    <n v="95"/>
    <n v="0"/>
    <n v="75"/>
    <n v="1"/>
    <n v="0"/>
    <n v="19"/>
    <n v="0.05"/>
    <n v="8"/>
    <x v="1"/>
    <m/>
  </r>
  <r>
    <x v="44"/>
    <x v="31"/>
    <n v="111"/>
    <n v="0"/>
    <n v="75"/>
    <n v="1"/>
    <n v="5"/>
    <n v="30"/>
    <n v="0.06"/>
    <n v="11"/>
    <x v="1"/>
    <m/>
  </r>
  <r>
    <x v="44"/>
    <x v="32"/>
    <n v="129"/>
    <n v="0"/>
    <n v="87"/>
    <n v="0"/>
    <n v="7"/>
    <n v="35"/>
    <n v="7.0000000000000007E-2"/>
    <n v="12"/>
    <x v="1"/>
    <m/>
  </r>
  <r>
    <x v="44"/>
    <x v="33"/>
    <n v="367"/>
    <n v="0"/>
    <n v="319"/>
    <n v="1"/>
    <n v="5"/>
    <n v="42"/>
    <n v="0.19"/>
    <n v="10"/>
    <x v="1"/>
    <m/>
  </r>
  <r>
    <x v="44"/>
    <x v="34"/>
    <n v="312"/>
    <n v="0"/>
    <n v="265"/>
    <n v="1"/>
    <n v="2"/>
    <n v="44"/>
    <n v="0.16"/>
    <n v="11"/>
    <x v="1"/>
    <m/>
  </r>
  <r>
    <x v="44"/>
    <x v="35"/>
    <n v="311"/>
    <n v="0"/>
    <n v="265"/>
    <n v="1"/>
    <n v="0"/>
    <n v="45"/>
    <n v="0.15"/>
    <n v="8"/>
    <x v="1"/>
    <m/>
  </r>
  <r>
    <x v="44"/>
    <x v="36"/>
    <n v="349"/>
    <n v="0"/>
    <n v="295"/>
    <n v="2"/>
    <n v="8"/>
    <n v="45"/>
    <n v="0.17"/>
    <n v="9"/>
    <x v="1"/>
    <m/>
  </r>
  <r>
    <x v="44"/>
    <x v="37"/>
    <n v="291"/>
    <n v="0"/>
    <n v="236"/>
    <n v="1"/>
    <n v="8"/>
    <n v="46"/>
    <n v="0.14000000000000001"/>
    <n v="10"/>
    <x v="1"/>
    <m/>
  </r>
  <r>
    <x v="44"/>
    <x v="38"/>
    <n v="361"/>
    <n v="0"/>
    <n v="309"/>
    <n v="1"/>
    <n v="5"/>
    <n v="46"/>
    <n v="0.16"/>
    <n v="6"/>
    <x v="1"/>
    <m/>
  </r>
  <r>
    <x v="44"/>
    <x v="39"/>
    <n v="409"/>
    <n v="0"/>
    <n v="352"/>
    <n v="1"/>
    <n v="10"/>
    <n v="46"/>
    <n v="0.18"/>
    <n v="5"/>
    <x v="1"/>
    <m/>
  </r>
  <r>
    <x v="44"/>
    <x v="40"/>
    <n v="411"/>
    <n v="0"/>
    <n v="347"/>
    <n v="1"/>
    <n v="17"/>
    <n v="46"/>
    <n v="0.18"/>
    <n v="5"/>
    <x v="1"/>
    <m/>
  </r>
  <r>
    <x v="44"/>
    <x v="41"/>
    <n v="324"/>
    <n v="0"/>
    <n v="265"/>
    <n v="1"/>
    <n v="12"/>
    <n v="46"/>
    <n v="0.14000000000000001"/>
    <n v="4"/>
    <x v="2"/>
    <m/>
  </r>
  <r>
    <x v="44"/>
    <x v="42"/>
    <n v="274"/>
    <n v="0"/>
    <n v="213"/>
    <n v="1"/>
    <n v="14"/>
    <n v="46"/>
    <n v="0.11"/>
    <n v="5"/>
    <x v="2"/>
    <m/>
  </r>
  <r>
    <x v="44"/>
    <x v="43"/>
    <n v="349"/>
    <n v="0"/>
    <n v="259"/>
    <n v="28"/>
    <n v="16"/>
    <n v="46"/>
    <n v="0.14000000000000001"/>
    <n v="7"/>
    <x v="2"/>
    <m/>
  </r>
  <r>
    <x v="44"/>
    <x v="44"/>
    <n v="360"/>
    <n v="0"/>
    <n v="244"/>
    <n v="55"/>
    <n v="16"/>
    <n v="46"/>
    <n v="0.14000000000000001"/>
    <n v="7"/>
    <x v="2"/>
    <m/>
  </r>
  <r>
    <x v="44"/>
    <x v="45"/>
    <n v="586"/>
    <n v="0"/>
    <n v="473"/>
    <n v="55"/>
    <n v="12"/>
    <n v="46"/>
    <n v="0.22"/>
    <n v="7"/>
    <x v="2"/>
    <m/>
  </r>
  <r>
    <x v="44"/>
    <x v="46"/>
    <n v="427"/>
    <n v="0"/>
    <n v="313"/>
    <n v="55"/>
    <n v="13"/>
    <n v="45"/>
    <n v="0.16"/>
    <n v="9"/>
    <x v="2"/>
    <m/>
  </r>
  <r>
    <x v="44"/>
    <x v="47"/>
    <n v="468"/>
    <n v="0"/>
    <n v="360"/>
    <n v="55"/>
    <n v="7"/>
    <n v="46"/>
    <n v="0.17"/>
    <n v="9"/>
    <x v="2"/>
    <m/>
  </r>
  <r>
    <x v="44"/>
    <x v="48"/>
    <n v="639"/>
    <n v="0"/>
    <n v="522"/>
    <n v="69"/>
    <n v="3"/>
    <n v="46"/>
    <n v="0.22"/>
    <n v="9"/>
    <x v="2"/>
    <m/>
  </r>
  <r>
    <x v="44"/>
    <x v="49"/>
    <n v="212"/>
    <n v="0"/>
    <n v="97"/>
    <n v="69"/>
    <n v="0"/>
    <n v="46"/>
    <n v="7.0000000000000007E-2"/>
    <n v="0"/>
    <x v="2"/>
    <m/>
  </r>
  <r>
    <x v="44"/>
    <x v="50"/>
    <n v="224"/>
    <n v="0"/>
    <n v="99"/>
    <n v="75"/>
    <n v="0"/>
    <n v="51"/>
    <n v="7.0000000000000007E-2"/>
    <n v="0"/>
    <x v="2"/>
    <m/>
  </r>
  <r>
    <x v="44"/>
    <x v="51"/>
    <n v="286"/>
    <n v="0"/>
    <n v="152"/>
    <n v="65"/>
    <n v="3"/>
    <n v="66"/>
    <n v="0.09"/>
    <n v="0"/>
    <x v="2"/>
    <m/>
  </r>
  <r>
    <x v="44"/>
    <x v="52"/>
    <n v="209"/>
    <n v="0"/>
    <n v="209"/>
    <n v="0"/>
    <n v="0"/>
    <n v="0"/>
    <n v="7.0000000000000007E-2"/>
    <n v="0"/>
    <x v="2"/>
    <m/>
  </r>
  <r>
    <x v="44"/>
    <x v="53"/>
    <n v="157"/>
    <n v="0"/>
    <n v="157"/>
    <n v="0"/>
    <n v="0"/>
    <n v="0"/>
    <n v="0.05"/>
    <n v="0"/>
    <x v="2"/>
    <m/>
  </r>
  <r>
    <x v="44"/>
    <x v="54"/>
    <n v="250"/>
    <n v="0"/>
    <n v="241"/>
    <n v="9"/>
    <n v="0"/>
    <n v="0"/>
    <n v="7.0000000000000007E-2"/>
    <n v="0"/>
    <x v="2"/>
    <m/>
  </r>
  <r>
    <x v="44"/>
    <x v="55"/>
    <n v="259"/>
    <n v="0"/>
    <n v="249"/>
    <n v="10"/>
    <n v="0"/>
    <n v="0"/>
    <n v="0.08"/>
    <n v="0"/>
    <x v="2"/>
    <m/>
  </r>
  <r>
    <x v="44"/>
    <x v="56"/>
    <n v="268"/>
    <n v="0"/>
    <n v="242"/>
    <n v="12"/>
    <n v="14"/>
    <n v="0"/>
    <n v="0.08"/>
    <n v="38"/>
    <x v="2"/>
    <m/>
  </r>
  <r>
    <x v="44"/>
    <x v="57"/>
    <n v="305"/>
    <n v="0"/>
    <n v="279"/>
    <n v="12"/>
    <n v="14"/>
    <n v="0"/>
    <n v="0.08"/>
    <n v="34"/>
    <x v="2"/>
    <m/>
  </r>
  <r>
    <x v="44"/>
    <x v="58"/>
    <n v="331"/>
    <n v="0"/>
    <n v="306"/>
    <n v="11"/>
    <n v="14"/>
    <n v="0"/>
    <n v="0.09"/>
    <n v="65"/>
    <x v="2"/>
    <m/>
  </r>
  <r>
    <x v="44"/>
    <x v="59"/>
    <n v="357"/>
    <n v="0"/>
    <n v="330"/>
    <n v="13"/>
    <n v="14"/>
    <n v="0"/>
    <n v="0.09"/>
    <n v="84"/>
    <x v="2"/>
    <m/>
  </r>
  <r>
    <x v="44"/>
    <x v="60"/>
    <n v="476"/>
    <n v="0"/>
    <n v="432"/>
    <n v="29"/>
    <n v="15"/>
    <n v="0"/>
    <n v="0.12"/>
    <n v="42"/>
    <x v="2"/>
    <m/>
  </r>
  <r>
    <x v="44"/>
    <x v="61"/>
    <n v="540"/>
    <n v="0"/>
    <n v="476"/>
    <n v="53"/>
    <n v="11"/>
    <n v="0"/>
    <n v="0.13"/>
    <n v="38"/>
    <x v="2"/>
    <m/>
  </r>
  <r>
    <x v="44"/>
    <x v="62"/>
    <n v="616"/>
    <n v="0"/>
    <n v="529"/>
    <n v="77"/>
    <n v="10"/>
    <n v="0"/>
    <n v="0.15"/>
    <n v="42"/>
    <x v="2"/>
    <m/>
  </r>
  <r>
    <x v="44"/>
    <x v="63"/>
    <n v="810"/>
    <n v="0"/>
    <n v="679"/>
    <n v="111"/>
    <n v="20"/>
    <n v="0"/>
    <n v="0.19"/>
    <n v="40"/>
    <x v="2"/>
    <m/>
  </r>
  <r>
    <x v="44"/>
    <x v="64"/>
    <n v="842"/>
    <n v="0"/>
    <n v="693"/>
    <n v="115"/>
    <n v="34"/>
    <n v="0"/>
    <n v="0.19"/>
    <n v="37"/>
    <x v="2"/>
    <m/>
  </r>
  <r>
    <x v="44"/>
    <x v="65"/>
    <n v="844"/>
    <n v="0"/>
    <n v="658"/>
    <n v="123"/>
    <n v="63"/>
    <n v="0"/>
    <n v="0.19"/>
    <n v="34"/>
    <x v="2"/>
    <m/>
  </r>
  <r>
    <x v="45"/>
    <x v="20"/>
    <n v="3"/>
    <n v="0"/>
    <n v="3"/>
    <n v="0"/>
    <n v="0"/>
    <n v="0"/>
    <n v="0.16"/>
    <n v="0"/>
    <x v="1"/>
    <m/>
  </r>
  <r>
    <x v="45"/>
    <x v="21"/>
    <n v="3"/>
    <n v="0"/>
    <n v="3"/>
    <n v="0"/>
    <n v="0"/>
    <n v="0"/>
    <n v="0.12"/>
    <n v="0"/>
    <x v="1"/>
    <m/>
  </r>
  <r>
    <x v="45"/>
    <x v="22"/>
    <n v="3"/>
    <n v="0"/>
    <n v="3"/>
    <n v="0"/>
    <n v="0"/>
    <n v="0"/>
    <n v="0.12"/>
    <n v="0"/>
    <x v="1"/>
    <m/>
  </r>
  <r>
    <x v="45"/>
    <x v="23"/>
    <n v="3"/>
    <n v="0"/>
    <n v="3"/>
    <n v="0"/>
    <n v="0"/>
    <n v="0"/>
    <n v="0.16"/>
    <n v="0"/>
    <x v="1"/>
    <m/>
  </r>
  <r>
    <x v="45"/>
    <x v="24"/>
    <n v="3"/>
    <n v="0"/>
    <n v="3"/>
    <n v="0"/>
    <n v="0"/>
    <n v="0"/>
    <n v="0.12"/>
    <n v="0"/>
    <x v="1"/>
    <m/>
  </r>
  <r>
    <x v="45"/>
    <x v="25"/>
    <n v="3"/>
    <n v="0"/>
    <n v="3"/>
    <n v="0"/>
    <n v="0"/>
    <n v="0"/>
    <n v="0.16"/>
    <n v="0"/>
    <x v="1"/>
    <m/>
  </r>
  <r>
    <x v="45"/>
    <x v="26"/>
    <n v="4"/>
    <n v="0"/>
    <n v="4"/>
    <n v="0"/>
    <n v="0"/>
    <n v="0"/>
    <n v="0.21"/>
    <n v="0"/>
    <x v="1"/>
    <m/>
  </r>
  <r>
    <x v="45"/>
    <x v="27"/>
    <n v="4"/>
    <n v="0"/>
    <n v="4"/>
    <n v="0"/>
    <n v="0"/>
    <n v="0"/>
    <n v="0.21"/>
    <n v="0"/>
    <x v="1"/>
    <m/>
  </r>
  <r>
    <x v="45"/>
    <x v="28"/>
    <n v="8"/>
    <n v="0"/>
    <n v="8"/>
    <n v="0"/>
    <n v="0"/>
    <n v="0"/>
    <n v="0.39"/>
    <n v="0"/>
    <x v="1"/>
    <m/>
  </r>
  <r>
    <x v="45"/>
    <x v="29"/>
    <n v="8"/>
    <n v="0"/>
    <n v="8"/>
    <n v="0"/>
    <n v="0"/>
    <n v="0"/>
    <n v="0.41"/>
    <n v="0"/>
    <x v="1"/>
    <m/>
  </r>
  <r>
    <x v="45"/>
    <x v="30"/>
    <n v="7"/>
    <n v="0"/>
    <n v="7"/>
    <n v="0"/>
    <n v="0"/>
    <n v="0"/>
    <n v="0.37"/>
    <n v="0"/>
    <x v="1"/>
    <m/>
  </r>
  <r>
    <x v="45"/>
    <x v="31"/>
    <n v="8"/>
    <n v="0"/>
    <n v="8"/>
    <n v="0"/>
    <n v="0"/>
    <n v="0"/>
    <n v="0.47"/>
    <n v="0"/>
    <x v="1"/>
    <m/>
  </r>
  <r>
    <x v="45"/>
    <x v="32"/>
    <n v="18"/>
    <n v="0"/>
    <n v="18"/>
    <n v="0"/>
    <n v="0"/>
    <n v="0"/>
    <n v="1.01"/>
    <n v="0"/>
    <x v="1"/>
    <m/>
  </r>
  <r>
    <x v="45"/>
    <x v="33"/>
    <n v="14"/>
    <n v="0"/>
    <n v="14"/>
    <n v="0"/>
    <n v="0"/>
    <n v="0"/>
    <n v="0.82"/>
    <n v="0"/>
    <x v="1"/>
    <m/>
  </r>
  <r>
    <x v="45"/>
    <x v="34"/>
    <n v="14"/>
    <n v="0"/>
    <n v="14"/>
    <n v="0"/>
    <n v="0"/>
    <n v="0"/>
    <n v="0.81"/>
    <n v="0"/>
    <x v="1"/>
    <m/>
  </r>
  <r>
    <x v="45"/>
    <x v="35"/>
    <n v="6"/>
    <n v="0"/>
    <n v="6"/>
    <n v="0"/>
    <n v="0"/>
    <n v="0"/>
    <n v="0.33"/>
    <n v="9"/>
    <x v="1"/>
    <m/>
  </r>
  <r>
    <x v="45"/>
    <x v="36"/>
    <n v="6"/>
    <n v="0"/>
    <n v="6"/>
    <n v="0"/>
    <n v="0"/>
    <n v="0"/>
    <n v="0.33"/>
    <n v="9"/>
    <x v="1"/>
    <m/>
  </r>
  <r>
    <x v="45"/>
    <x v="37"/>
    <n v="6"/>
    <n v="0"/>
    <n v="6"/>
    <n v="0"/>
    <n v="0"/>
    <n v="0"/>
    <n v="0.33"/>
    <n v="9"/>
    <x v="1"/>
    <m/>
  </r>
  <r>
    <x v="45"/>
    <x v="38"/>
    <n v="6"/>
    <n v="0"/>
    <n v="6"/>
    <n v="0"/>
    <n v="0"/>
    <n v="0"/>
    <n v="0.33"/>
    <n v="9"/>
    <x v="1"/>
    <m/>
  </r>
  <r>
    <x v="45"/>
    <x v="39"/>
    <n v="6"/>
    <n v="0"/>
    <n v="6"/>
    <n v="0"/>
    <n v="0"/>
    <n v="0"/>
    <n v="0.33"/>
    <n v="9"/>
    <x v="1"/>
    <m/>
  </r>
  <r>
    <x v="45"/>
    <x v="40"/>
    <n v="6"/>
    <n v="0"/>
    <n v="6"/>
    <n v="0"/>
    <n v="0"/>
    <n v="0"/>
    <n v="0.33"/>
    <n v="7"/>
    <x v="1"/>
    <m/>
  </r>
  <r>
    <x v="45"/>
    <x v="41"/>
    <n v="10"/>
    <n v="0"/>
    <n v="10"/>
    <n v="0"/>
    <n v="0"/>
    <n v="0"/>
    <n v="0.56999999999999995"/>
    <n v="4"/>
    <x v="2"/>
    <m/>
  </r>
  <r>
    <x v="45"/>
    <x v="42"/>
    <n v="10"/>
    <n v="0"/>
    <n v="10"/>
    <n v="0"/>
    <n v="0"/>
    <n v="0"/>
    <n v="0.56999999999999995"/>
    <n v="4"/>
    <x v="2"/>
    <m/>
  </r>
  <r>
    <x v="45"/>
    <x v="43"/>
    <n v="10"/>
    <n v="0"/>
    <n v="10"/>
    <n v="0"/>
    <n v="0"/>
    <n v="0"/>
    <n v="0.56000000000000005"/>
    <n v="4"/>
    <x v="2"/>
    <m/>
  </r>
  <r>
    <x v="45"/>
    <x v="44"/>
    <n v="11"/>
    <n v="0"/>
    <n v="11"/>
    <n v="0"/>
    <n v="0"/>
    <n v="0"/>
    <n v="0.6"/>
    <n v="4"/>
    <x v="2"/>
    <m/>
  </r>
  <r>
    <x v="45"/>
    <x v="45"/>
    <n v="11"/>
    <n v="0"/>
    <n v="11"/>
    <n v="0"/>
    <n v="0"/>
    <n v="0"/>
    <n v="0.6"/>
    <n v="4"/>
    <x v="2"/>
    <m/>
  </r>
  <r>
    <x v="45"/>
    <x v="46"/>
    <n v="11"/>
    <n v="0"/>
    <n v="11"/>
    <n v="0"/>
    <n v="0"/>
    <n v="0"/>
    <n v="0.59"/>
    <n v="4"/>
    <x v="2"/>
    <m/>
  </r>
  <r>
    <x v="45"/>
    <x v="47"/>
    <n v="13"/>
    <n v="0"/>
    <n v="13"/>
    <n v="0"/>
    <n v="0"/>
    <n v="0"/>
    <n v="0.69"/>
    <n v="3"/>
    <x v="2"/>
    <m/>
  </r>
  <r>
    <x v="45"/>
    <x v="48"/>
    <n v="13"/>
    <n v="0"/>
    <n v="13"/>
    <n v="0"/>
    <n v="0"/>
    <n v="0"/>
    <n v="0.69"/>
    <n v="3"/>
    <x v="2"/>
    <m/>
  </r>
  <r>
    <x v="45"/>
    <x v="49"/>
    <n v="13"/>
    <n v="0"/>
    <n v="13"/>
    <n v="0"/>
    <n v="0"/>
    <n v="0"/>
    <n v="0.7"/>
    <n v="3"/>
    <x v="2"/>
    <m/>
  </r>
  <r>
    <x v="45"/>
    <x v="50"/>
    <n v="13"/>
    <n v="0"/>
    <n v="13"/>
    <n v="0"/>
    <n v="0"/>
    <n v="0"/>
    <n v="0.71"/>
    <n v="3"/>
    <x v="2"/>
    <m/>
  </r>
  <r>
    <x v="45"/>
    <x v="51"/>
    <n v="13"/>
    <n v="0"/>
    <n v="13"/>
    <n v="0"/>
    <n v="0"/>
    <n v="0"/>
    <n v="0.7"/>
    <n v="3"/>
    <x v="2"/>
    <m/>
  </r>
  <r>
    <x v="45"/>
    <x v="52"/>
    <n v="9"/>
    <n v="0"/>
    <n v="9"/>
    <n v="0"/>
    <n v="0"/>
    <n v="0"/>
    <n v="0.51"/>
    <n v="6"/>
    <x v="2"/>
    <m/>
  </r>
  <r>
    <x v="45"/>
    <x v="53"/>
    <n v="8"/>
    <n v="0"/>
    <n v="8"/>
    <n v="0"/>
    <n v="0"/>
    <n v="0"/>
    <n v="0.46"/>
    <n v="2"/>
    <x v="2"/>
    <m/>
  </r>
  <r>
    <x v="45"/>
    <x v="54"/>
    <n v="9"/>
    <n v="0"/>
    <n v="9"/>
    <n v="0"/>
    <n v="0"/>
    <n v="0"/>
    <n v="0.49"/>
    <n v="2"/>
    <x v="2"/>
    <m/>
  </r>
  <r>
    <x v="45"/>
    <x v="55"/>
    <n v="15"/>
    <n v="0"/>
    <n v="15"/>
    <n v="0"/>
    <n v="0"/>
    <n v="0"/>
    <n v="0.79"/>
    <n v="2"/>
    <x v="2"/>
    <m/>
  </r>
  <r>
    <x v="45"/>
    <x v="56"/>
    <n v="17"/>
    <n v="0"/>
    <n v="17"/>
    <n v="0"/>
    <n v="0"/>
    <n v="0"/>
    <n v="0.86"/>
    <n v="2"/>
    <x v="2"/>
    <m/>
  </r>
  <r>
    <x v="45"/>
    <x v="57"/>
    <n v="18"/>
    <n v="0"/>
    <n v="18"/>
    <n v="0"/>
    <n v="0"/>
    <n v="0"/>
    <n v="0.89"/>
    <n v="2"/>
    <x v="2"/>
    <m/>
  </r>
  <r>
    <x v="45"/>
    <x v="58"/>
    <n v="18"/>
    <n v="0"/>
    <n v="18"/>
    <n v="0"/>
    <n v="0"/>
    <n v="0"/>
    <n v="0.93"/>
    <n v="2"/>
    <x v="2"/>
    <m/>
  </r>
  <r>
    <x v="45"/>
    <x v="59"/>
    <n v="19"/>
    <n v="0"/>
    <n v="19"/>
    <n v="0"/>
    <n v="0"/>
    <n v="0"/>
    <n v="0.96"/>
    <n v="2"/>
    <x v="2"/>
    <m/>
  </r>
  <r>
    <x v="45"/>
    <x v="60"/>
    <n v="19"/>
    <n v="0"/>
    <n v="19"/>
    <n v="0"/>
    <n v="0"/>
    <n v="0"/>
    <n v="0.96"/>
    <n v="2"/>
    <x v="2"/>
    <m/>
  </r>
  <r>
    <x v="45"/>
    <x v="61"/>
    <n v="19"/>
    <n v="0"/>
    <n v="19"/>
    <n v="0"/>
    <n v="0"/>
    <n v="0"/>
    <n v="0.95"/>
    <n v="2"/>
    <x v="2"/>
    <m/>
  </r>
  <r>
    <x v="45"/>
    <x v="62"/>
    <n v="19"/>
    <n v="0"/>
    <n v="19"/>
    <n v="0"/>
    <n v="0"/>
    <n v="0"/>
    <n v="0.94"/>
    <n v="2"/>
    <x v="2"/>
    <m/>
  </r>
  <r>
    <x v="45"/>
    <x v="63"/>
    <n v="19"/>
    <n v="0"/>
    <n v="19"/>
    <n v="0"/>
    <n v="0"/>
    <n v="0"/>
    <n v="0.94"/>
    <n v="2"/>
    <x v="2"/>
    <m/>
  </r>
  <r>
    <x v="45"/>
    <x v="64"/>
    <n v="19"/>
    <n v="0"/>
    <n v="19"/>
    <n v="0"/>
    <n v="0"/>
    <n v="0"/>
    <n v="0.93"/>
    <n v="2"/>
    <x v="2"/>
    <m/>
  </r>
  <r>
    <x v="45"/>
    <x v="65"/>
    <n v="19"/>
    <n v="0"/>
    <n v="19"/>
    <n v="0"/>
    <n v="0"/>
    <n v="0"/>
    <n v="0.93"/>
    <n v="2"/>
    <x v="2"/>
    <m/>
  </r>
  <r>
    <x v="46"/>
    <x v="1"/>
    <n v="78"/>
    <n v="0"/>
    <n v="78"/>
    <n v="0"/>
    <n v="0"/>
    <n v="0"/>
    <n v="0.08"/>
    <n v="0"/>
    <x v="0"/>
    <m/>
  </r>
  <r>
    <x v="46"/>
    <x v="2"/>
    <n v="85"/>
    <n v="0"/>
    <n v="85"/>
    <n v="0"/>
    <n v="0"/>
    <n v="0"/>
    <n v="0.09"/>
    <n v="0"/>
    <x v="0"/>
    <m/>
  </r>
  <r>
    <x v="46"/>
    <x v="3"/>
    <n v="106"/>
    <n v="0"/>
    <n v="106"/>
    <n v="0"/>
    <n v="0"/>
    <n v="0"/>
    <n v="0.1"/>
    <n v="0"/>
    <x v="0"/>
    <m/>
  </r>
  <r>
    <x v="46"/>
    <x v="4"/>
    <n v="118"/>
    <n v="0"/>
    <n v="118"/>
    <n v="0"/>
    <n v="0"/>
    <n v="0"/>
    <n v="0.11"/>
    <n v="0"/>
    <x v="0"/>
    <m/>
  </r>
  <r>
    <x v="46"/>
    <x v="5"/>
    <n v="111"/>
    <n v="0"/>
    <n v="111"/>
    <n v="0"/>
    <n v="0"/>
    <n v="0"/>
    <n v="0.1"/>
    <n v="0"/>
    <x v="0"/>
    <m/>
  </r>
  <r>
    <x v="46"/>
    <x v="6"/>
    <n v="95"/>
    <n v="0"/>
    <n v="95"/>
    <n v="0"/>
    <n v="0"/>
    <n v="0"/>
    <n v="0.08"/>
    <n v="0"/>
    <x v="0"/>
    <m/>
  </r>
  <r>
    <x v="46"/>
    <x v="7"/>
    <n v="132"/>
    <n v="0"/>
    <n v="132"/>
    <n v="0"/>
    <n v="0"/>
    <n v="0"/>
    <n v="0.11"/>
    <n v="0"/>
    <x v="0"/>
    <m/>
  </r>
  <r>
    <x v="46"/>
    <x v="8"/>
    <n v="126"/>
    <n v="0"/>
    <n v="126"/>
    <n v="0"/>
    <n v="0"/>
    <n v="0"/>
    <n v="0.1"/>
    <n v="0"/>
    <x v="0"/>
    <m/>
  </r>
  <r>
    <x v="46"/>
    <x v="9"/>
    <n v="122"/>
    <n v="0"/>
    <n v="122"/>
    <n v="0"/>
    <n v="0"/>
    <n v="0"/>
    <n v="0.1"/>
    <n v="0"/>
    <x v="0"/>
    <m/>
  </r>
  <r>
    <x v="46"/>
    <x v="10"/>
    <n v="105"/>
    <n v="0"/>
    <n v="105"/>
    <n v="0"/>
    <n v="0"/>
    <n v="0"/>
    <n v="0.08"/>
    <n v="0"/>
    <x v="1"/>
    <m/>
  </r>
  <r>
    <x v="46"/>
    <x v="11"/>
    <n v="134"/>
    <n v="0"/>
    <n v="134"/>
    <n v="0"/>
    <n v="0"/>
    <n v="0"/>
    <n v="0.1"/>
    <n v="0"/>
    <x v="1"/>
    <m/>
  </r>
  <r>
    <x v="46"/>
    <x v="12"/>
    <n v="134"/>
    <n v="0"/>
    <n v="134"/>
    <n v="0"/>
    <n v="0"/>
    <n v="0"/>
    <n v="0.1"/>
    <n v="0"/>
    <x v="1"/>
    <m/>
  </r>
  <r>
    <x v="46"/>
    <x v="13"/>
    <n v="150"/>
    <n v="0"/>
    <n v="150"/>
    <n v="0"/>
    <n v="0"/>
    <n v="0"/>
    <n v="0.1"/>
    <n v="0"/>
    <x v="1"/>
    <m/>
  </r>
  <r>
    <x v="46"/>
    <x v="14"/>
    <n v="164"/>
    <n v="0"/>
    <n v="164"/>
    <n v="0"/>
    <n v="0"/>
    <n v="0"/>
    <n v="0.11"/>
    <n v="0"/>
    <x v="1"/>
    <m/>
  </r>
  <r>
    <x v="46"/>
    <x v="15"/>
    <n v="184"/>
    <n v="0"/>
    <n v="180"/>
    <n v="0"/>
    <n v="4"/>
    <n v="0"/>
    <n v="0.12"/>
    <n v="0"/>
    <x v="1"/>
    <m/>
  </r>
  <r>
    <x v="46"/>
    <x v="16"/>
    <n v="231"/>
    <n v="0"/>
    <n v="215"/>
    <n v="0"/>
    <n v="16"/>
    <n v="0"/>
    <n v="0.15"/>
    <n v="0"/>
    <x v="1"/>
    <m/>
  </r>
  <r>
    <x v="46"/>
    <x v="17"/>
    <n v="271"/>
    <n v="0"/>
    <n v="255"/>
    <n v="0"/>
    <n v="16"/>
    <n v="0"/>
    <n v="0.17"/>
    <n v="0"/>
    <x v="1"/>
    <m/>
  </r>
  <r>
    <x v="46"/>
    <x v="18"/>
    <n v="239"/>
    <n v="0"/>
    <n v="224"/>
    <n v="0"/>
    <n v="15"/>
    <n v="0"/>
    <n v="0.14000000000000001"/>
    <n v="3"/>
    <x v="1"/>
    <m/>
  </r>
  <r>
    <x v="46"/>
    <x v="19"/>
    <n v="283"/>
    <n v="0"/>
    <n v="265"/>
    <n v="0"/>
    <n v="18"/>
    <n v="0"/>
    <n v="0.16"/>
    <n v="7"/>
    <x v="1"/>
    <m/>
  </r>
  <r>
    <x v="46"/>
    <x v="20"/>
    <n v="313"/>
    <n v="0"/>
    <n v="291"/>
    <n v="0"/>
    <n v="22"/>
    <n v="0"/>
    <n v="0.18"/>
    <n v="3"/>
    <x v="1"/>
    <m/>
  </r>
  <r>
    <x v="46"/>
    <x v="21"/>
    <n v="341"/>
    <n v="0"/>
    <n v="316"/>
    <n v="0"/>
    <n v="25"/>
    <n v="0"/>
    <n v="0.19"/>
    <n v="13"/>
    <x v="1"/>
    <m/>
  </r>
  <r>
    <x v="46"/>
    <x v="22"/>
    <n v="417"/>
    <n v="0"/>
    <n v="388"/>
    <n v="0"/>
    <n v="29"/>
    <n v="0"/>
    <n v="0.22"/>
    <n v="25"/>
    <x v="1"/>
    <m/>
  </r>
  <r>
    <x v="46"/>
    <x v="23"/>
    <n v="481"/>
    <n v="0"/>
    <n v="445"/>
    <n v="0"/>
    <n v="36"/>
    <n v="0"/>
    <n v="0.25"/>
    <n v="18"/>
    <x v="1"/>
    <m/>
  </r>
  <r>
    <x v="46"/>
    <x v="24"/>
    <n v="558"/>
    <n v="0"/>
    <n v="521"/>
    <n v="0"/>
    <n v="37"/>
    <n v="0"/>
    <n v="0.28999999999999998"/>
    <n v="13"/>
    <x v="1"/>
    <m/>
  </r>
  <r>
    <x v="46"/>
    <x v="25"/>
    <n v="520"/>
    <n v="0"/>
    <n v="480"/>
    <n v="0"/>
    <n v="40"/>
    <n v="0"/>
    <n v="0.26"/>
    <n v="9"/>
    <x v="1"/>
    <m/>
  </r>
  <r>
    <x v="46"/>
    <x v="26"/>
    <n v="556"/>
    <n v="0"/>
    <n v="511"/>
    <n v="0"/>
    <n v="45"/>
    <n v="0"/>
    <n v="0.27"/>
    <n v="13"/>
    <x v="1"/>
    <m/>
  </r>
  <r>
    <x v="46"/>
    <x v="27"/>
    <n v="569"/>
    <n v="0"/>
    <n v="520"/>
    <n v="0"/>
    <n v="49"/>
    <n v="0"/>
    <n v="0.27"/>
    <n v="13"/>
    <x v="1"/>
    <m/>
  </r>
  <r>
    <x v="46"/>
    <x v="28"/>
    <n v="713"/>
    <n v="0"/>
    <n v="658"/>
    <n v="0"/>
    <n v="55"/>
    <n v="0"/>
    <n v="0.33"/>
    <n v="0"/>
    <x v="1"/>
    <m/>
  </r>
  <r>
    <x v="46"/>
    <x v="29"/>
    <n v="797"/>
    <n v="0"/>
    <n v="730"/>
    <n v="0"/>
    <n v="67"/>
    <n v="0"/>
    <n v="0.36"/>
    <n v="0"/>
    <x v="1"/>
    <m/>
  </r>
  <r>
    <x v="46"/>
    <x v="30"/>
    <n v="762"/>
    <n v="0"/>
    <n v="690"/>
    <n v="0"/>
    <n v="72"/>
    <n v="0"/>
    <n v="0.33"/>
    <n v="0"/>
    <x v="1"/>
    <m/>
  </r>
  <r>
    <x v="46"/>
    <x v="31"/>
    <n v="672"/>
    <n v="0"/>
    <n v="597"/>
    <n v="0"/>
    <n v="75"/>
    <n v="0"/>
    <n v="0.28999999999999998"/>
    <n v="0"/>
    <x v="1"/>
    <m/>
  </r>
  <r>
    <x v="46"/>
    <x v="32"/>
    <n v="614"/>
    <n v="0"/>
    <n v="551"/>
    <n v="0"/>
    <n v="63"/>
    <n v="0"/>
    <n v="0.25"/>
    <n v="0"/>
    <x v="1"/>
    <m/>
  </r>
  <r>
    <x v="46"/>
    <x v="33"/>
    <n v="569"/>
    <n v="0"/>
    <n v="511"/>
    <n v="0"/>
    <n v="58"/>
    <n v="0"/>
    <n v="0.23"/>
    <n v="0"/>
    <x v="1"/>
    <m/>
  </r>
  <r>
    <x v="46"/>
    <x v="34"/>
    <n v="574"/>
    <n v="0"/>
    <n v="522"/>
    <n v="0"/>
    <n v="52"/>
    <n v="0"/>
    <n v="0.23"/>
    <n v="0"/>
    <x v="1"/>
    <m/>
  </r>
  <r>
    <x v="46"/>
    <x v="35"/>
    <n v="546"/>
    <n v="0"/>
    <n v="482"/>
    <n v="0"/>
    <n v="64"/>
    <n v="0"/>
    <n v="0.21"/>
    <n v="0"/>
    <x v="1"/>
    <m/>
  </r>
  <r>
    <x v="46"/>
    <x v="36"/>
    <n v="618"/>
    <n v="0"/>
    <n v="553"/>
    <n v="0"/>
    <n v="65"/>
    <n v="0"/>
    <n v="0.23"/>
    <n v="0"/>
    <x v="1"/>
    <m/>
  </r>
  <r>
    <x v="46"/>
    <x v="37"/>
    <n v="711"/>
    <n v="0"/>
    <n v="636"/>
    <n v="0"/>
    <n v="75"/>
    <n v="0"/>
    <n v="0.26"/>
    <n v="0"/>
    <x v="1"/>
    <m/>
  </r>
  <r>
    <x v="46"/>
    <x v="38"/>
    <n v="752"/>
    <n v="0"/>
    <n v="673"/>
    <n v="0"/>
    <n v="79"/>
    <n v="0"/>
    <n v="0.26"/>
    <n v="0"/>
    <x v="1"/>
    <m/>
  </r>
  <r>
    <x v="46"/>
    <x v="39"/>
    <n v="802"/>
    <n v="0"/>
    <n v="726"/>
    <n v="0"/>
    <n v="76"/>
    <n v="0"/>
    <n v="0.27"/>
    <n v="0"/>
    <x v="1"/>
    <m/>
  </r>
  <r>
    <x v="46"/>
    <x v="40"/>
    <n v="811"/>
    <n v="0"/>
    <n v="728"/>
    <n v="0"/>
    <n v="83"/>
    <n v="0"/>
    <n v="0.27"/>
    <n v="0"/>
    <x v="1"/>
    <m/>
  </r>
  <r>
    <x v="46"/>
    <x v="41"/>
    <n v="806"/>
    <n v="0"/>
    <n v="722"/>
    <n v="0"/>
    <n v="84"/>
    <n v="0"/>
    <n v="0.26"/>
    <n v="0"/>
    <x v="2"/>
    <m/>
  </r>
  <r>
    <x v="46"/>
    <x v="42"/>
    <n v="910"/>
    <n v="0"/>
    <n v="815"/>
    <n v="0"/>
    <n v="95"/>
    <n v="0"/>
    <n v="0.28999999999999998"/>
    <n v="0"/>
    <x v="2"/>
    <m/>
  </r>
  <r>
    <x v="46"/>
    <x v="43"/>
    <n v="1034"/>
    <n v="0"/>
    <n v="939"/>
    <n v="0"/>
    <n v="95"/>
    <n v="0"/>
    <n v="0.32"/>
    <n v="0"/>
    <x v="2"/>
    <m/>
  </r>
  <r>
    <x v="46"/>
    <x v="44"/>
    <n v="1078"/>
    <n v="0"/>
    <n v="961"/>
    <n v="0"/>
    <n v="117"/>
    <n v="0"/>
    <n v="0.33"/>
    <n v="0"/>
    <x v="2"/>
    <m/>
  </r>
  <r>
    <x v="46"/>
    <x v="45"/>
    <n v="1437"/>
    <n v="0"/>
    <n v="1309"/>
    <n v="0"/>
    <n v="128"/>
    <n v="0"/>
    <n v="0.42"/>
    <n v="0"/>
    <x v="2"/>
    <m/>
  </r>
  <r>
    <x v="46"/>
    <x v="46"/>
    <n v="1327"/>
    <n v="0"/>
    <n v="1209"/>
    <n v="0"/>
    <n v="118"/>
    <n v="0"/>
    <n v="0.38"/>
    <n v="0"/>
    <x v="2"/>
    <m/>
  </r>
  <r>
    <x v="46"/>
    <x v="47"/>
    <n v="1295"/>
    <n v="0"/>
    <n v="1182"/>
    <n v="0"/>
    <n v="113"/>
    <n v="0"/>
    <n v="0.36"/>
    <n v="0"/>
    <x v="2"/>
    <m/>
  </r>
  <r>
    <x v="46"/>
    <x v="48"/>
    <n v="1360"/>
    <n v="0"/>
    <n v="1232"/>
    <n v="0"/>
    <n v="128"/>
    <n v="0"/>
    <n v="0.37"/>
    <n v="0"/>
    <x v="2"/>
    <m/>
  </r>
  <r>
    <x v="46"/>
    <x v="49"/>
    <n v="1450"/>
    <n v="0"/>
    <n v="1302"/>
    <n v="0"/>
    <n v="148"/>
    <n v="0"/>
    <n v="0.39"/>
    <n v="0"/>
    <x v="2"/>
    <m/>
  </r>
  <r>
    <x v="46"/>
    <x v="50"/>
    <n v="1506"/>
    <n v="0"/>
    <n v="1356"/>
    <n v="0"/>
    <n v="150"/>
    <n v="0"/>
    <n v="0.39"/>
    <n v="0"/>
    <x v="2"/>
    <m/>
  </r>
  <r>
    <x v="46"/>
    <x v="51"/>
    <n v="1493"/>
    <n v="0"/>
    <n v="1350"/>
    <n v="0"/>
    <n v="143"/>
    <n v="0"/>
    <n v="0.38"/>
    <n v="0"/>
    <x v="2"/>
    <m/>
  </r>
  <r>
    <x v="46"/>
    <x v="52"/>
    <n v="1571"/>
    <n v="32"/>
    <n v="1376"/>
    <n v="0"/>
    <n v="163"/>
    <n v="0"/>
    <n v="0.39"/>
    <n v="0"/>
    <x v="2"/>
    <m/>
  </r>
  <r>
    <x v="46"/>
    <x v="53"/>
    <n v="1725"/>
    <n v="55"/>
    <n v="1507"/>
    <n v="0"/>
    <n v="163"/>
    <n v="0"/>
    <n v="0.42"/>
    <n v="0"/>
    <x v="2"/>
    <m/>
  </r>
  <r>
    <x v="46"/>
    <x v="54"/>
    <n v="1807"/>
    <n v="104"/>
    <n v="1550"/>
    <n v="0"/>
    <n v="154"/>
    <n v="0"/>
    <n v="0.43"/>
    <n v="0"/>
    <x v="2"/>
    <m/>
  </r>
  <r>
    <x v="46"/>
    <x v="55"/>
    <n v="1890"/>
    <n v="84"/>
    <n v="1602"/>
    <n v="0"/>
    <n v="204"/>
    <n v="0"/>
    <n v="0.45"/>
    <n v="0"/>
    <x v="2"/>
    <m/>
  </r>
  <r>
    <x v="46"/>
    <x v="56"/>
    <n v="1873"/>
    <n v="35"/>
    <n v="1566"/>
    <n v="0"/>
    <n v="272"/>
    <n v="0"/>
    <n v="0.43"/>
    <n v="0"/>
    <x v="2"/>
    <m/>
  </r>
  <r>
    <x v="46"/>
    <x v="57"/>
    <n v="1936"/>
    <n v="40"/>
    <n v="1706"/>
    <n v="0"/>
    <n v="190"/>
    <n v="0"/>
    <n v="0.44"/>
    <n v="0"/>
    <x v="2"/>
    <m/>
  </r>
  <r>
    <x v="46"/>
    <x v="58"/>
    <n v="2215"/>
    <n v="81"/>
    <n v="1821"/>
    <n v="0"/>
    <n v="313"/>
    <n v="0"/>
    <n v="0.5"/>
    <n v="0"/>
    <x v="2"/>
    <m/>
  </r>
  <r>
    <x v="46"/>
    <x v="59"/>
    <n v="2217"/>
    <n v="80"/>
    <n v="1851"/>
    <n v="0"/>
    <n v="286"/>
    <n v="0"/>
    <n v="0.49"/>
    <n v="0"/>
    <x v="2"/>
    <m/>
  </r>
  <r>
    <x v="46"/>
    <x v="60"/>
    <n v="2155"/>
    <n v="69"/>
    <n v="1800"/>
    <n v="0"/>
    <n v="286"/>
    <n v="0"/>
    <n v="0.48"/>
    <n v="0"/>
    <x v="2"/>
    <m/>
  </r>
  <r>
    <x v="46"/>
    <x v="61"/>
    <n v="2064"/>
    <n v="63"/>
    <n v="1828"/>
    <n v="0"/>
    <n v="174"/>
    <n v="0"/>
    <n v="0.45"/>
    <n v="0"/>
    <x v="2"/>
    <m/>
  </r>
  <r>
    <x v="46"/>
    <x v="62"/>
    <n v="2111"/>
    <n v="62"/>
    <n v="1859"/>
    <n v="0"/>
    <n v="190"/>
    <n v="0"/>
    <n v="0.46"/>
    <n v="0"/>
    <x v="2"/>
    <m/>
  </r>
  <r>
    <x v="46"/>
    <x v="63"/>
    <n v="2118"/>
    <n v="63"/>
    <n v="1865"/>
    <n v="0"/>
    <n v="190"/>
    <n v="0"/>
    <n v="0.46"/>
    <n v="0"/>
    <x v="2"/>
    <m/>
  </r>
  <r>
    <x v="46"/>
    <x v="64"/>
    <n v="2072"/>
    <n v="63"/>
    <n v="1809"/>
    <n v="0"/>
    <n v="199"/>
    <n v="0"/>
    <n v="0.44"/>
    <n v="133"/>
    <x v="2"/>
    <m/>
  </r>
  <r>
    <x v="46"/>
    <x v="65"/>
    <n v="2116"/>
    <n v="63"/>
    <n v="1849"/>
    <n v="0"/>
    <n v="204"/>
    <n v="0"/>
    <n v="0.44"/>
    <n v="132"/>
    <x v="2"/>
    <m/>
  </r>
  <r>
    <x v="47"/>
    <x v="9"/>
    <n v="136"/>
    <n v="0"/>
    <n v="136"/>
    <n v="0"/>
    <n v="0"/>
    <n v="0"/>
    <n v="0.04"/>
    <n v="0"/>
    <x v="0"/>
    <m/>
  </r>
  <r>
    <x v="47"/>
    <x v="10"/>
    <n v="149"/>
    <n v="0"/>
    <n v="149"/>
    <n v="0"/>
    <n v="0"/>
    <n v="0"/>
    <n v="0.04"/>
    <n v="7"/>
    <x v="1"/>
    <m/>
  </r>
  <r>
    <x v="47"/>
    <x v="11"/>
    <n v="126"/>
    <n v="0"/>
    <n v="126"/>
    <n v="0"/>
    <n v="0"/>
    <n v="0"/>
    <n v="0.03"/>
    <n v="3"/>
    <x v="1"/>
    <m/>
  </r>
  <r>
    <x v="47"/>
    <x v="12"/>
    <n v="151"/>
    <n v="0"/>
    <n v="151"/>
    <n v="0"/>
    <n v="0"/>
    <n v="0"/>
    <n v="0.04"/>
    <n v="1"/>
    <x v="1"/>
    <m/>
  </r>
  <r>
    <x v="47"/>
    <x v="13"/>
    <n v="160"/>
    <n v="0"/>
    <n v="160"/>
    <n v="0"/>
    <n v="0"/>
    <n v="0"/>
    <n v="0.04"/>
    <n v="1"/>
    <x v="1"/>
    <m/>
  </r>
  <r>
    <x v="47"/>
    <x v="14"/>
    <n v="170"/>
    <n v="0"/>
    <n v="170"/>
    <n v="0"/>
    <n v="0"/>
    <n v="0"/>
    <n v="0.04"/>
    <n v="1"/>
    <x v="1"/>
    <m/>
  </r>
  <r>
    <x v="47"/>
    <x v="15"/>
    <n v="208"/>
    <n v="0"/>
    <n v="208"/>
    <n v="0"/>
    <n v="0"/>
    <n v="0"/>
    <n v="0.05"/>
    <n v="18"/>
    <x v="1"/>
    <m/>
  </r>
  <r>
    <x v="47"/>
    <x v="16"/>
    <n v="320"/>
    <n v="0"/>
    <n v="320"/>
    <n v="0"/>
    <n v="0"/>
    <n v="0"/>
    <n v="7.0000000000000007E-2"/>
    <n v="21"/>
    <x v="1"/>
    <m/>
  </r>
  <r>
    <x v="47"/>
    <x v="17"/>
    <n v="353"/>
    <n v="0"/>
    <n v="338"/>
    <n v="0"/>
    <n v="15"/>
    <n v="0"/>
    <n v="0.08"/>
    <n v="31"/>
    <x v="1"/>
    <m/>
  </r>
  <r>
    <x v="47"/>
    <x v="18"/>
    <n v="406"/>
    <n v="0"/>
    <n v="371"/>
    <n v="0"/>
    <n v="35"/>
    <n v="0"/>
    <n v="0.08"/>
    <n v="35"/>
    <x v="1"/>
    <m/>
  </r>
  <r>
    <x v="47"/>
    <x v="19"/>
    <n v="481"/>
    <n v="0"/>
    <n v="436"/>
    <n v="0"/>
    <n v="45"/>
    <n v="0"/>
    <n v="0.1"/>
    <n v="39"/>
    <x v="1"/>
    <m/>
  </r>
  <r>
    <x v="47"/>
    <x v="20"/>
    <n v="569"/>
    <n v="0"/>
    <n v="516"/>
    <n v="0"/>
    <n v="53"/>
    <n v="0"/>
    <n v="0.11"/>
    <n v="44"/>
    <x v="1"/>
    <m/>
  </r>
  <r>
    <x v="47"/>
    <x v="21"/>
    <n v="666"/>
    <n v="0"/>
    <n v="612"/>
    <n v="0"/>
    <n v="54"/>
    <n v="0"/>
    <n v="0.12"/>
    <n v="40"/>
    <x v="1"/>
    <m/>
  </r>
  <r>
    <x v="47"/>
    <x v="22"/>
    <n v="738"/>
    <n v="0"/>
    <n v="670"/>
    <n v="0"/>
    <n v="68"/>
    <n v="0"/>
    <n v="0.13"/>
    <n v="42"/>
    <x v="1"/>
    <m/>
  </r>
  <r>
    <x v="47"/>
    <x v="23"/>
    <n v="822"/>
    <n v="0"/>
    <n v="740"/>
    <n v="0"/>
    <n v="82"/>
    <n v="0"/>
    <n v="0.14000000000000001"/>
    <n v="48"/>
    <x v="1"/>
    <m/>
  </r>
  <r>
    <x v="47"/>
    <x v="24"/>
    <n v="875"/>
    <n v="0"/>
    <n v="785"/>
    <n v="0"/>
    <n v="90"/>
    <n v="0"/>
    <n v="0.14000000000000001"/>
    <n v="37"/>
    <x v="1"/>
    <m/>
  </r>
  <r>
    <x v="47"/>
    <x v="25"/>
    <n v="971"/>
    <n v="0"/>
    <n v="885"/>
    <n v="0"/>
    <n v="86"/>
    <n v="0"/>
    <n v="0.15"/>
    <n v="32"/>
    <x v="1"/>
    <m/>
  </r>
  <r>
    <x v="47"/>
    <x v="26"/>
    <n v="1088"/>
    <n v="0"/>
    <n v="1088"/>
    <n v="0"/>
    <n v="0"/>
    <n v="0"/>
    <n v="0.16"/>
    <n v="19"/>
    <x v="1"/>
    <m/>
  </r>
  <r>
    <x v="47"/>
    <x v="27"/>
    <n v="1081"/>
    <n v="0"/>
    <n v="1081"/>
    <n v="0"/>
    <n v="0"/>
    <n v="0"/>
    <n v="0.15"/>
    <n v="2"/>
    <x v="1"/>
    <m/>
  </r>
  <r>
    <x v="47"/>
    <x v="28"/>
    <n v="1106"/>
    <n v="0"/>
    <n v="1106"/>
    <n v="0"/>
    <n v="0"/>
    <n v="0"/>
    <n v="0.15"/>
    <n v="7"/>
    <x v="1"/>
    <m/>
  </r>
  <r>
    <x v="47"/>
    <x v="29"/>
    <n v="1314"/>
    <n v="0"/>
    <n v="1314"/>
    <n v="0"/>
    <n v="0"/>
    <n v="0"/>
    <n v="0.17"/>
    <n v="9"/>
    <x v="1"/>
    <m/>
  </r>
  <r>
    <x v="47"/>
    <x v="30"/>
    <n v="1479"/>
    <n v="0"/>
    <n v="1479"/>
    <n v="0"/>
    <n v="0"/>
    <n v="0"/>
    <n v="0.18"/>
    <n v="9"/>
    <x v="1"/>
    <m/>
  </r>
  <r>
    <x v="47"/>
    <x v="31"/>
    <n v="1697"/>
    <n v="0"/>
    <n v="1520"/>
    <n v="0"/>
    <n v="177"/>
    <n v="0"/>
    <n v="0.2"/>
    <n v="45"/>
    <x v="1"/>
    <m/>
  </r>
  <r>
    <x v="47"/>
    <x v="32"/>
    <n v="1218"/>
    <n v="0"/>
    <n v="1055"/>
    <n v="0"/>
    <n v="163"/>
    <n v="0"/>
    <n v="0.14000000000000001"/>
    <n v="44"/>
    <x v="1"/>
    <m/>
  </r>
  <r>
    <x v="47"/>
    <x v="33"/>
    <n v="1666"/>
    <n v="0"/>
    <n v="1516"/>
    <n v="0"/>
    <n v="150"/>
    <n v="0"/>
    <n v="0.18"/>
    <n v="49"/>
    <x v="1"/>
    <m/>
  </r>
  <r>
    <x v="47"/>
    <x v="34"/>
    <n v="1320"/>
    <n v="0"/>
    <n v="1233"/>
    <n v="0"/>
    <n v="87"/>
    <n v="0"/>
    <n v="0.14000000000000001"/>
    <n v="48"/>
    <x v="1"/>
    <m/>
  </r>
  <r>
    <x v="47"/>
    <x v="35"/>
    <n v="1474"/>
    <n v="0"/>
    <n v="1401"/>
    <n v="0"/>
    <n v="73"/>
    <n v="0"/>
    <n v="0.15"/>
    <n v="44"/>
    <x v="1"/>
    <m/>
  </r>
  <r>
    <x v="47"/>
    <x v="36"/>
    <n v="1998"/>
    <n v="0"/>
    <n v="1906"/>
    <n v="0"/>
    <n v="92"/>
    <n v="0"/>
    <n v="0.19"/>
    <n v="51"/>
    <x v="1"/>
    <m/>
  </r>
  <r>
    <x v="47"/>
    <x v="37"/>
    <n v="1627"/>
    <n v="0"/>
    <n v="1522"/>
    <n v="0"/>
    <n v="105"/>
    <n v="0"/>
    <n v="0.15"/>
    <n v="56"/>
    <x v="1"/>
    <m/>
  </r>
  <r>
    <x v="47"/>
    <x v="38"/>
    <n v="2095"/>
    <n v="0"/>
    <n v="2006"/>
    <n v="0"/>
    <n v="89"/>
    <n v="0"/>
    <n v="0.19"/>
    <n v="56"/>
    <x v="1"/>
    <m/>
  </r>
  <r>
    <x v="47"/>
    <x v="39"/>
    <n v="2498"/>
    <n v="0"/>
    <n v="2403"/>
    <n v="0"/>
    <n v="95"/>
    <n v="0"/>
    <n v="0.21"/>
    <n v="59"/>
    <x v="1"/>
    <m/>
  </r>
  <r>
    <x v="47"/>
    <x v="40"/>
    <n v="2324"/>
    <n v="0"/>
    <n v="2256"/>
    <n v="0"/>
    <n v="68"/>
    <n v="0"/>
    <n v="0.19"/>
    <n v="62"/>
    <x v="1"/>
    <m/>
  </r>
  <r>
    <x v="47"/>
    <x v="41"/>
    <n v="1373"/>
    <n v="0"/>
    <n v="1305"/>
    <n v="0"/>
    <n v="68"/>
    <n v="0"/>
    <n v="0.11"/>
    <n v="82"/>
    <x v="2"/>
    <m/>
  </r>
  <r>
    <x v="47"/>
    <x v="42"/>
    <n v="1244"/>
    <n v="0"/>
    <n v="1176"/>
    <n v="0"/>
    <n v="68"/>
    <n v="0"/>
    <n v="0.1"/>
    <n v="93"/>
    <x v="2"/>
    <m/>
  </r>
  <r>
    <x v="47"/>
    <x v="43"/>
    <n v="1118"/>
    <n v="0"/>
    <n v="1049"/>
    <n v="0"/>
    <n v="69"/>
    <n v="0"/>
    <n v="0.08"/>
    <n v="96"/>
    <x v="2"/>
    <m/>
  </r>
  <r>
    <x v="47"/>
    <x v="44"/>
    <n v="1458"/>
    <n v="0"/>
    <n v="1390"/>
    <n v="0"/>
    <n v="68"/>
    <n v="0"/>
    <n v="0.11"/>
    <n v="99"/>
    <x v="2"/>
    <m/>
  </r>
  <r>
    <x v="47"/>
    <x v="45"/>
    <n v="1278"/>
    <n v="0"/>
    <n v="1128"/>
    <n v="0"/>
    <n v="150"/>
    <n v="0"/>
    <n v="0.09"/>
    <n v="131"/>
    <x v="2"/>
    <m/>
  </r>
  <r>
    <x v="47"/>
    <x v="46"/>
    <n v="1805"/>
    <n v="0"/>
    <n v="1644"/>
    <n v="26"/>
    <n v="136"/>
    <n v="0"/>
    <n v="0.12"/>
    <n v="133"/>
    <x v="2"/>
    <m/>
  </r>
  <r>
    <x v="47"/>
    <x v="47"/>
    <n v="2138"/>
    <n v="0"/>
    <n v="1768"/>
    <n v="234"/>
    <n v="136"/>
    <n v="0"/>
    <n v="0.14000000000000001"/>
    <n v="138"/>
    <x v="2"/>
    <m/>
  </r>
  <r>
    <x v="47"/>
    <x v="48"/>
    <n v="2064"/>
    <n v="0"/>
    <n v="1530"/>
    <n v="383"/>
    <n v="150"/>
    <n v="0"/>
    <n v="0.13"/>
    <n v="152"/>
    <x v="2"/>
    <m/>
  </r>
  <r>
    <x v="47"/>
    <x v="49"/>
    <n v="1885"/>
    <n v="0"/>
    <n v="1350"/>
    <n v="447"/>
    <n v="88"/>
    <n v="0"/>
    <n v="0.12"/>
    <n v="150"/>
    <x v="2"/>
    <m/>
  </r>
  <r>
    <x v="47"/>
    <x v="50"/>
    <n v="1709"/>
    <n v="0"/>
    <n v="969"/>
    <n v="653"/>
    <n v="88"/>
    <n v="0"/>
    <n v="0.11"/>
    <n v="159"/>
    <x v="2"/>
    <m/>
  </r>
  <r>
    <x v="47"/>
    <x v="51"/>
    <n v="1852"/>
    <n v="0"/>
    <n v="1104"/>
    <n v="660"/>
    <n v="88"/>
    <n v="0"/>
    <n v="0.11"/>
    <n v="180"/>
    <x v="2"/>
    <m/>
  </r>
  <r>
    <x v="47"/>
    <x v="52"/>
    <n v="2107"/>
    <n v="0"/>
    <n v="1303"/>
    <n v="716"/>
    <n v="88"/>
    <n v="0"/>
    <n v="0.12"/>
    <n v="168"/>
    <x v="2"/>
    <m/>
  </r>
  <r>
    <x v="47"/>
    <x v="53"/>
    <n v="1987"/>
    <n v="0"/>
    <n v="1169"/>
    <n v="730"/>
    <n v="88"/>
    <n v="0"/>
    <n v="0.12"/>
    <n v="157"/>
    <x v="2"/>
    <m/>
  </r>
  <r>
    <x v="47"/>
    <x v="54"/>
    <n v="1489"/>
    <n v="0"/>
    <n v="759"/>
    <n v="641"/>
    <n v="88"/>
    <n v="0"/>
    <n v="0.09"/>
    <n v="168"/>
    <x v="2"/>
    <m/>
  </r>
  <r>
    <x v="47"/>
    <x v="55"/>
    <n v="2090"/>
    <n v="0"/>
    <n v="1187"/>
    <n v="815"/>
    <n v="88"/>
    <n v="0"/>
    <n v="0.12"/>
    <n v="154"/>
    <x v="2"/>
    <m/>
  </r>
  <r>
    <x v="47"/>
    <x v="56"/>
    <n v="2134"/>
    <n v="0"/>
    <n v="1136"/>
    <n v="910"/>
    <n v="88"/>
    <n v="0"/>
    <n v="0.12"/>
    <n v="141"/>
    <x v="2"/>
    <m/>
  </r>
  <r>
    <x v="47"/>
    <x v="57"/>
    <n v="1908"/>
    <n v="0"/>
    <n v="1004"/>
    <n v="855"/>
    <n v="49"/>
    <n v="0"/>
    <n v="0.1"/>
    <n v="132"/>
    <x v="2"/>
    <m/>
  </r>
  <r>
    <x v="47"/>
    <x v="58"/>
    <n v="1848"/>
    <n v="0"/>
    <n v="996"/>
    <n v="788"/>
    <n v="64"/>
    <n v="0"/>
    <n v="0.1"/>
    <n v="133"/>
    <x v="2"/>
    <m/>
  </r>
  <r>
    <x v="47"/>
    <x v="59"/>
    <n v="1848"/>
    <n v="0"/>
    <n v="970"/>
    <n v="829"/>
    <n v="49"/>
    <n v="0"/>
    <n v="0.1"/>
    <n v="103"/>
    <x v="2"/>
    <m/>
  </r>
  <r>
    <x v="47"/>
    <x v="60"/>
    <n v="1543"/>
    <n v="0"/>
    <n v="745"/>
    <n v="760"/>
    <n v="38"/>
    <n v="0"/>
    <n v="0.08"/>
    <n v="61"/>
    <x v="2"/>
    <m/>
  </r>
  <r>
    <x v="47"/>
    <x v="61"/>
    <n v="1900"/>
    <n v="0"/>
    <n v="826"/>
    <n v="829"/>
    <n v="245"/>
    <n v="0"/>
    <n v="0.09"/>
    <n v="64"/>
    <x v="2"/>
    <m/>
  </r>
  <r>
    <x v="47"/>
    <x v="62"/>
    <n v="1977"/>
    <n v="0"/>
    <n v="915"/>
    <n v="817"/>
    <n v="245"/>
    <n v="0"/>
    <n v="0.1"/>
    <n v="56"/>
    <x v="2"/>
    <m/>
  </r>
  <r>
    <x v="47"/>
    <x v="63"/>
    <n v="2535"/>
    <n v="0"/>
    <n v="1386"/>
    <n v="891"/>
    <n v="258"/>
    <n v="0"/>
    <n v="0.12"/>
    <n v="68"/>
    <x v="2"/>
    <m/>
  </r>
  <r>
    <x v="47"/>
    <x v="64"/>
    <n v="2914"/>
    <n v="0"/>
    <n v="1578"/>
    <n v="1023"/>
    <n v="313"/>
    <n v="0"/>
    <n v="0.13"/>
    <n v="62"/>
    <x v="2"/>
    <m/>
  </r>
  <r>
    <x v="47"/>
    <x v="65"/>
    <n v="3012"/>
    <n v="0"/>
    <n v="1627"/>
    <n v="1032"/>
    <n v="354"/>
    <n v="0"/>
    <n v="0.14000000000000001"/>
    <n v="96"/>
    <x v="2"/>
    <m/>
  </r>
  <r>
    <x v="48"/>
    <x v="43"/>
    <n v="4477"/>
    <n v="451"/>
    <n v="2470"/>
    <n v="1316"/>
    <n v="240"/>
    <n v="0"/>
    <n v="0.98"/>
    <n v="20"/>
    <x v="2"/>
    <m/>
  </r>
  <r>
    <x v="48"/>
    <x v="44"/>
    <n v="4568"/>
    <n v="373"/>
    <n v="2576"/>
    <n v="1389"/>
    <n v="229"/>
    <n v="0"/>
    <n v="0.99"/>
    <n v="50"/>
    <x v="2"/>
    <m/>
  </r>
  <r>
    <x v="48"/>
    <x v="45"/>
    <n v="4497"/>
    <n v="235"/>
    <n v="2676"/>
    <n v="1307"/>
    <n v="279"/>
    <n v="0"/>
    <n v="0.97"/>
    <n v="110"/>
    <x v="2"/>
    <m/>
  </r>
  <r>
    <x v="48"/>
    <x v="46"/>
    <n v="4632"/>
    <n v="182"/>
    <n v="3010"/>
    <n v="1208"/>
    <n v="232"/>
    <n v="0"/>
    <n v="0.99"/>
    <n v="95"/>
    <x v="2"/>
    <m/>
  </r>
  <r>
    <x v="48"/>
    <x v="47"/>
    <n v="4624"/>
    <n v="150"/>
    <n v="2869"/>
    <n v="1354"/>
    <n v="251"/>
    <n v="0"/>
    <n v="0.99"/>
    <n v="86"/>
    <x v="2"/>
    <m/>
  </r>
  <r>
    <x v="48"/>
    <x v="48"/>
    <n v="5156"/>
    <n v="253"/>
    <n v="3210"/>
    <n v="1403"/>
    <n v="290"/>
    <n v="0"/>
    <n v="1.1100000000000001"/>
    <n v="85"/>
    <x v="2"/>
    <m/>
  </r>
  <r>
    <x v="48"/>
    <x v="49"/>
    <n v="5496"/>
    <n v="242"/>
    <n v="3593"/>
    <n v="1349"/>
    <n v="312"/>
    <n v="0"/>
    <n v="1.2"/>
    <n v="91"/>
    <x v="2"/>
    <m/>
  </r>
  <r>
    <x v="48"/>
    <x v="50"/>
    <n v="5452"/>
    <n v="214"/>
    <n v="3501"/>
    <n v="1368"/>
    <n v="369"/>
    <n v="0"/>
    <n v="1.2"/>
    <n v="86"/>
    <x v="2"/>
    <m/>
  </r>
  <r>
    <x v="48"/>
    <x v="51"/>
    <n v="5274"/>
    <n v="439"/>
    <n v="3067"/>
    <n v="1380"/>
    <n v="388"/>
    <n v="0"/>
    <n v="1.17"/>
    <n v="70"/>
    <x v="2"/>
    <m/>
  </r>
  <r>
    <x v="48"/>
    <x v="52"/>
    <n v="5562"/>
    <n v="501"/>
    <n v="3174"/>
    <n v="1446"/>
    <n v="441"/>
    <n v="0"/>
    <n v="1.24"/>
    <n v="80"/>
    <x v="2"/>
    <m/>
  </r>
  <r>
    <x v="48"/>
    <x v="53"/>
    <n v="5856"/>
    <n v="604"/>
    <n v="3312"/>
    <n v="1480"/>
    <n v="459"/>
    <n v="0"/>
    <n v="1.31"/>
    <n v="72"/>
    <x v="2"/>
    <m/>
  </r>
  <r>
    <x v="48"/>
    <x v="54"/>
    <n v="6268"/>
    <n v="672"/>
    <n v="3628"/>
    <n v="1472"/>
    <n v="497"/>
    <n v="0"/>
    <n v="1.41"/>
    <n v="68"/>
    <x v="2"/>
    <m/>
  </r>
  <r>
    <x v="48"/>
    <x v="55"/>
    <n v="6102"/>
    <n v="697"/>
    <n v="3352"/>
    <n v="1535"/>
    <n v="518"/>
    <n v="0"/>
    <n v="1.37"/>
    <n v="78"/>
    <x v="2"/>
    <m/>
  </r>
  <r>
    <x v="48"/>
    <x v="56"/>
    <n v="6161"/>
    <n v="717"/>
    <n v="3490"/>
    <n v="1480"/>
    <n v="473"/>
    <n v="0"/>
    <n v="1.39"/>
    <n v="91"/>
    <x v="2"/>
    <m/>
  </r>
  <r>
    <x v="48"/>
    <x v="57"/>
    <n v="6165"/>
    <n v="647"/>
    <n v="3560"/>
    <n v="1468"/>
    <n v="489"/>
    <n v="0"/>
    <n v="1.39"/>
    <n v="89"/>
    <x v="2"/>
    <m/>
  </r>
  <r>
    <x v="48"/>
    <x v="58"/>
    <n v="6498"/>
    <n v="714"/>
    <n v="3609"/>
    <n v="1687"/>
    <n v="488"/>
    <n v="0"/>
    <n v="1.49"/>
    <n v="96"/>
    <x v="2"/>
    <m/>
  </r>
  <r>
    <x v="48"/>
    <x v="59"/>
    <n v="6161"/>
    <n v="719"/>
    <n v="3370"/>
    <n v="1609"/>
    <n v="463"/>
    <n v="0"/>
    <n v="1.41"/>
    <n v="105"/>
    <x v="2"/>
    <m/>
  </r>
  <r>
    <x v="48"/>
    <x v="60"/>
    <n v="5772"/>
    <n v="537"/>
    <n v="3336"/>
    <n v="1501"/>
    <n v="397"/>
    <n v="0"/>
    <n v="1.33"/>
    <n v="80"/>
    <x v="2"/>
    <m/>
  </r>
  <r>
    <x v="48"/>
    <x v="61"/>
    <n v="5501"/>
    <n v="704"/>
    <n v="2815"/>
    <n v="1644"/>
    <n v="338"/>
    <n v="0"/>
    <n v="1.27"/>
    <n v="86"/>
    <x v="2"/>
    <m/>
  </r>
  <r>
    <x v="48"/>
    <x v="62"/>
    <n v="5402"/>
    <n v="730"/>
    <n v="2730"/>
    <n v="1605"/>
    <n v="336"/>
    <n v="0"/>
    <n v="1.26"/>
    <n v="105"/>
    <x v="2"/>
    <m/>
  </r>
  <r>
    <x v="48"/>
    <x v="63"/>
    <n v="4907"/>
    <n v="654"/>
    <n v="2452"/>
    <n v="1507"/>
    <n v="293"/>
    <n v="0"/>
    <n v="1.1399999999999999"/>
    <n v="90"/>
    <x v="2"/>
    <m/>
  </r>
  <r>
    <x v="48"/>
    <x v="64"/>
    <n v="4786"/>
    <n v="699"/>
    <n v="2344"/>
    <n v="1425"/>
    <n v="317"/>
    <n v="0"/>
    <n v="1.1200000000000001"/>
    <n v="98"/>
    <x v="2"/>
    <m/>
  </r>
  <r>
    <x v="48"/>
    <x v="65"/>
    <n v="4593"/>
    <n v="670"/>
    <n v="2343"/>
    <n v="1261"/>
    <n v="319"/>
    <n v="0"/>
    <n v="1.08"/>
    <n v="98"/>
    <x v="2"/>
    <m/>
  </r>
  <r>
    <x v="49"/>
    <x v="74"/>
    <n v="21"/>
    <s v="."/>
    <s v="."/>
    <s v="."/>
    <n v="21"/>
    <s v="."/>
    <s v="."/>
    <n v="0"/>
    <x v="0"/>
    <m/>
  </r>
  <r>
    <x v="49"/>
    <x v="75"/>
    <n v="23"/>
    <s v="."/>
    <s v="."/>
    <s v="."/>
    <n v="23"/>
    <s v="."/>
    <s v="."/>
    <n v="0"/>
    <x v="0"/>
    <m/>
  </r>
  <r>
    <x v="49"/>
    <x v="76"/>
    <n v="23"/>
    <s v="."/>
    <s v="."/>
    <s v="."/>
    <n v="23"/>
    <s v="."/>
    <s v="."/>
    <n v="0"/>
    <x v="0"/>
    <m/>
  </r>
  <r>
    <x v="49"/>
    <x v="77"/>
    <n v="24"/>
    <s v="."/>
    <s v="."/>
    <s v="."/>
    <n v="24"/>
    <s v="."/>
    <s v="."/>
    <n v="0"/>
    <x v="0"/>
    <m/>
  </r>
  <r>
    <x v="49"/>
    <x v="78"/>
    <n v="30"/>
    <s v="."/>
    <s v="."/>
    <s v="."/>
    <n v="30"/>
    <s v="."/>
    <s v="."/>
    <n v="0"/>
    <x v="0"/>
    <m/>
  </r>
  <r>
    <x v="49"/>
    <x v="79"/>
    <n v="46"/>
    <n v="0"/>
    <n v="10"/>
    <n v="0"/>
    <n v="36"/>
    <s v="."/>
    <s v="."/>
    <n v="0"/>
    <x v="0"/>
    <m/>
  </r>
  <r>
    <x v="49"/>
    <x v="80"/>
    <n v="52"/>
    <n v="0"/>
    <n v="14"/>
    <n v="0"/>
    <n v="38"/>
    <s v="."/>
    <s v="."/>
    <n v="0"/>
    <x v="0"/>
    <m/>
  </r>
  <r>
    <x v="49"/>
    <x v="81"/>
    <n v="50"/>
    <n v="0"/>
    <n v="11"/>
    <n v="0"/>
    <n v="39"/>
    <s v="."/>
    <s v="."/>
    <n v="0"/>
    <x v="0"/>
    <m/>
  </r>
  <r>
    <x v="49"/>
    <x v="0"/>
    <n v="50"/>
    <n v="0"/>
    <n v="8"/>
    <n v="0"/>
    <n v="42"/>
    <s v="."/>
    <s v="."/>
    <n v="0"/>
    <x v="0"/>
    <m/>
  </r>
  <r>
    <x v="49"/>
    <x v="1"/>
    <n v="1530"/>
    <n v="35"/>
    <n v="1453"/>
    <n v="0"/>
    <n v="43"/>
    <n v="0"/>
    <n v="0.26"/>
    <n v="0"/>
    <x v="0"/>
    <m/>
  </r>
  <r>
    <x v="49"/>
    <x v="2"/>
    <n v="1766"/>
    <n v="65"/>
    <n v="1649"/>
    <n v="0"/>
    <n v="52"/>
    <n v="0"/>
    <n v="0.28999999999999998"/>
    <n v="0"/>
    <x v="0"/>
    <m/>
  </r>
  <r>
    <x v="49"/>
    <x v="3"/>
    <n v="1715"/>
    <n v="41"/>
    <n v="1618"/>
    <n v="0"/>
    <n v="57"/>
    <n v="0"/>
    <n v="0.28000000000000003"/>
    <n v="0"/>
    <x v="0"/>
    <m/>
  </r>
  <r>
    <x v="49"/>
    <x v="4"/>
    <n v="1690"/>
    <n v="31"/>
    <n v="1604"/>
    <n v="0"/>
    <n v="55"/>
    <n v="0"/>
    <n v="0.27"/>
    <n v="0"/>
    <x v="0"/>
    <m/>
  </r>
  <r>
    <x v="49"/>
    <x v="5"/>
    <n v="1624"/>
    <n v="26"/>
    <n v="1541"/>
    <n v="0"/>
    <n v="57"/>
    <n v="0"/>
    <n v="0.25"/>
    <n v="0"/>
    <x v="0"/>
    <m/>
  </r>
  <r>
    <x v="49"/>
    <x v="6"/>
    <n v="1850"/>
    <n v="23"/>
    <n v="1768"/>
    <n v="0"/>
    <n v="59"/>
    <n v="0"/>
    <n v="0.28000000000000003"/>
    <n v="0"/>
    <x v="0"/>
    <m/>
  </r>
  <r>
    <x v="49"/>
    <x v="7"/>
    <n v="1595"/>
    <n v="14"/>
    <n v="1500"/>
    <n v="0"/>
    <n v="81"/>
    <n v="0"/>
    <n v="0.24"/>
    <n v="0"/>
    <x v="0"/>
    <m/>
  </r>
  <r>
    <x v="49"/>
    <x v="8"/>
    <n v="3785"/>
    <n v="104"/>
    <n v="3593"/>
    <n v="0"/>
    <n v="88"/>
    <n v="0"/>
    <n v="0.56000000000000005"/>
    <n v="0"/>
    <x v="0"/>
    <m/>
  </r>
  <r>
    <x v="49"/>
    <x v="9"/>
    <n v="4912"/>
    <n v="35"/>
    <n v="4781"/>
    <n v="0"/>
    <n v="97"/>
    <n v="0"/>
    <n v="0.71"/>
    <n v="0"/>
    <x v="0"/>
    <m/>
  </r>
  <r>
    <x v="49"/>
    <x v="10"/>
    <n v="4276"/>
    <n v="42"/>
    <n v="4149"/>
    <n v="0"/>
    <n v="85"/>
    <n v="0"/>
    <n v="0.61"/>
    <n v="0"/>
    <x v="1"/>
    <m/>
  </r>
  <r>
    <x v="49"/>
    <x v="11"/>
    <n v="3736"/>
    <n v="31"/>
    <n v="3650"/>
    <n v="0"/>
    <n v="54"/>
    <n v="0"/>
    <n v="0.52"/>
    <n v="0"/>
    <x v="1"/>
    <m/>
  </r>
  <r>
    <x v="49"/>
    <x v="12"/>
    <n v="3322"/>
    <n v="116"/>
    <n v="3089"/>
    <n v="0"/>
    <n v="118"/>
    <n v="0"/>
    <n v="0.46"/>
    <n v="0"/>
    <x v="1"/>
    <m/>
  </r>
  <r>
    <x v="49"/>
    <x v="13"/>
    <n v="3864"/>
    <n v="34"/>
    <n v="3724"/>
    <n v="0"/>
    <n v="106"/>
    <n v="0"/>
    <n v="0.52"/>
    <n v="0"/>
    <x v="1"/>
    <m/>
  </r>
  <r>
    <x v="49"/>
    <x v="14"/>
    <n v="3556"/>
    <n v="51"/>
    <n v="3395"/>
    <n v="0"/>
    <n v="110"/>
    <n v="0"/>
    <n v="0.47"/>
    <n v="0"/>
    <x v="1"/>
    <m/>
  </r>
  <r>
    <x v="49"/>
    <x v="15"/>
    <n v="3898"/>
    <n v="65"/>
    <n v="3723"/>
    <n v="0"/>
    <n v="110"/>
    <n v="0"/>
    <n v="0.5"/>
    <n v="0"/>
    <x v="1"/>
    <m/>
  </r>
  <r>
    <x v="49"/>
    <x v="16"/>
    <n v="3984"/>
    <n v="66"/>
    <n v="3809"/>
    <n v="0"/>
    <n v="109"/>
    <n v="0"/>
    <n v="0.5"/>
    <n v="0"/>
    <x v="1"/>
    <m/>
  </r>
  <r>
    <x v="49"/>
    <x v="17"/>
    <n v="4141"/>
    <n v="46"/>
    <n v="3986"/>
    <n v="0"/>
    <n v="109"/>
    <n v="0"/>
    <n v="0.51"/>
    <n v="0"/>
    <x v="1"/>
    <m/>
  </r>
  <r>
    <x v="49"/>
    <x v="18"/>
    <n v="4295"/>
    <n v="67"/>
    <n v="4228"/>
    <n v="0"/>
    <n v="0"/>
    <n v="0"/>
    <n v="0.52"/>
    <n v="0"/>
    <x v="1"/>
    <m/>
  </r>
  <r>
    <x v="49"/>
    <x v="19"/>
    <n v="4373"/>
    <n v="42"/>
    <n v="4225"/>
    <n v="0"/>
    <n v="106"/>
    <n v="0"/>
    <n v="0.52"/>
    <n v="0"/>
    <x v="1"/>
    <m/>
  </r>
  <r>
    <x v="49"/>
    <x v="20"/>
    <n v="4707"/>
    <n v="50"/>
    <n v="4551"/>
    <n v="0"/>
    <n v="106"/>
    <n v="0"/>
    <n v="0.55000000000000004"/>
    <n v="0"/>
    <x v="1"/>
    <m/>
  </r>
  <r>
    <x v="49"/>
    <x v="21"/>
    <n v="5092"/>
    <n v="47"/>
    <n v="4944"/>
    <n v="0"/>
    <n v="101"/>
    <n v="0"/>
    <n v="0.59"/>
    <n v="0"/>
    <x v="1"/>
    <m/>
  </r>
  <r>
    <x v="49"/>
    <x v="22"/>
    <n v="5347"/>
    <n v="38"/>
    <n v="5206"/>
    <n v="1"/>
    <n v="102"/>
    <n v="0"/>
    <n v="0.6"/>
    <n v="0"/>
    <x v="1"/>
    <m/>
  </r>
  <r>
    <x v="49"/>
    <x v="23"/>
    <n v="5672"/>
    <n v="38"/>
    <n v="5431"/>
    <n v="4"/>
    <n v="200"/>
    <n v="0"/>
    <n v="0.63"/>
    <n v="0"/>
    <x v="1"/>
    <m/>
  </r>
  <r>
    <x v="49"/>
    <x v="24"/>
    <n v="6108"/>
    <n v="33"/>
    <n v="5864"/>
    <n v="8"/>
    <n v="204"/>
    <n v="0"/>
    <n v="0.67"/>
    <n v="0"/>
    <x v="1"/>
    <m/>
  </r>
  <r>
    <x v="49"/>
    <x v="25"/>
    <n v="6248"/>
    <n v="34"/>
    <n v="5957"/>
    <n v="10"/>
    <n v="247"/>
    <n v="0"/>
    <n v="0.67"/>
    <n v="0"/>
    <x v="1"/>
    <m/>
  </r>
  <r>
    <x v="49"/>
    <x v="26"/>
    <n v="7381"/>
    <n v="41"/>
    <n v="7048"/>
    <n v="9"/>
    <n v="283"/>
    <n v="0"/>
    <n v="0.78"/>
    <n v="0"/>
    <x v="1"/>
    <m/>
  </r>
  <r>
    <x v="49"/>
    <x v="27"/>
    <n v="7424"/>
    <n v="35"/>
    <n v="7038"/>
    <n v="11"/>
    <n v="340"/>
    <n v="0"/>
    <n v="0.78"/>
    <n v="0"/>
    <x v="1"/>
    <m/>
  </r>
  <r>
    <x v="49"/>
    <x v="28"/>
    <n v="8018"/>
    <n v="64"/>
    <n v="7584"/>
    <n v="9"/>
    <n v="361"/>
    <n v="0"/>
    <n v="0.83"/>
    <n v="0"/>
    <x v="1"/>
    <m/>
  </r>
  <r>
    <x v="49"/>
    <x v="29"/>
    <n v="8369"/>
    <n v="66"/>
    <n v="7929"/>
    <n v="6"/>
    <n v="369"/>
    <n v="0"/>
    <n v="0.86"/>
    <n v="0"/>
    <x v="1"/>
    <m/>
  </r>
  <r>
    <x v="49"/>
    <x v="30"/>
    <n v="8648"/>
    <n v="55"/>
    <n v="8228"/>
    <n v="9"/>
    <n v="355"/>
    <n v="0"/>
    <n v="0.89"/>
    <n v="0"/>
    <x v="1"/>
    <m/>
  </r>
  <r>
    <x v="49"/>
    <x v="31"/>
    <n v="8563"/>
    <n v="69"/>
    <n v="8100"/>
    <n v="9"/>
    <n v="385"/>
    <n v="0"/>
    <n v="0.87"/>
    <n v="0"/>
    <x v="1"/>
    <m/>
  </r>
  <r>
    <x v="49"/>
    <x v="32"/>
    <n v="8931"/>
    <n v="69"/>
    <n v="8408"/>
    <n v="7"/>
    <n v="448"/>
    <n v="0"/>
    <n v="0.91"/>
    <n v="0"/>
    <x v="1"/>
    <m/>
  </r>
  <r>
    <x v="49"/>
    <x v="33"/>
    <n v="9423"/>
    <n v="94"/>
    <n v="8893"/>
    <n v="5"/>
    <n v="430"/>
    <n v="0"/>
    <n v="0.95"/>
    <n v="66"/>
    <x v="1"/>
    <m/>
  </r>
  <r>
    <x v="49"/>
    <x v="34"/>
    <n v="8411"/>
    <n v="65"/>
    <n v="7903"/>
    <n v="4"/>
    <n v="439"/>
    <n v="0"/>
    <n v="0.85"/>
    <n v="252"/>
    <x v="1"/>
    <m/>
  </r>
  <r>
    <x v="49"/>
    <x v="35"/>
    <n v="8891"/>
    <n v="73"/>
    <n v="8362"/>
    <n v="2"/>
    <n v="455"/>
    <n v="0"/>
    <n v="0.89"/>
    <n v="269"/>
    <x v="1"/>
    <m/>
  </r>
  <r>
    <x v="49"/>
    <x v="36"/>
    <n v="8884"/>
    <n v="75"/>
    <n v="8373"/>
    <n v="3"/>
    <n v="433"/>
    <n v="0"/>
    <n v="0.88"/>
    <n v="263"/>
    <x v="1"/>
    <m/>
  </r>
  <r>
    <x v="49"/>
    <x v="37"/>
    <n v="9154"/>
    <n v="72"/>
    <n v="8630"/>
    <n v="3"/>
    <n v="449"/>
    <n v="0"/>
    <n v="0.9"/>
    <n v="156"/>
    <x v="1"/>
    <m/>
  </r>
  <r>
    <x v="49"/>
    <x v="38"/>
    <n v="9259"/>
    <n v="77"/>
    <n v="8690"/>
    <n v="12"/>
    <n v="481"/>
    <n v="0"/>
    <n v="0.9"/>
    <n v="156"/>
    <x v="1"/>
    <m/>
  </r>
  <r>
    <x v="49"/>
    <x v="39"/>
    <n v="9718"/>
    <n v="83"/>
    <n v="9139"/>
    <n v="11"/>
    <n v="485"/>
    <n v="0"/>
    <n v="0.94"/>
    <n v="186"/>
    <x v="1"/>
    <m/>
  </r>
  <r>
    <x v="49"/>
    <x v="40"/>
    <n v="9746"/>
    <n v="121"/>
    <n v="9181"/>
    <n v="17"/>
    <n v="427"/>
    <n v="0"/>
    <n v="0.93"/>
    <n v="175"/>
    <x v="1"/>
    <m/>
  </r>
  <r>
    <x v="49"/>
    <x v="41"/>
    <n v="9093"/>
    <n v="150"/>
    <n v="8517"/>
    <n v="19"/>
    <n v="408"/>
    <n v="0"/>
    <n v="0.86"/>
    <n v="268"/>
    <x v="2"/>
    <m/>
  </r>
  <r>
    <x v="49"/>
    <x v="42"/>
    <n v="8102"/>
    <n v="102"/>
    <n v="7709"/>
    <n v="19"/>
    <n v="272"/>
    <n v="0"/>
    <n v="0.76"/>
    <n v="239"/>
    <x v="2"/>
    <m/>
  </r>
  <r>
    <x v="49"/>
    <x v="43"/>
    <n v="8534"/>
    <n v="47"/>
    <n v="8204"/>
    <n v="11"/>
    <n v="272"/>
    <n v="0"/>
    <n v="0.8"/>
    <n v="174"/>
    <x v="2"/>
    <m/>
  </r>
  <r>
    <x v="49"/>
    <x v="44"/>
    <n v="8012"/>
    <n v="60"/>
    <n v="7797"/>
    <n v="12"/>
    <n v="143"/>
    <n v="0"/>
    <n v="0.74"/>
    <n v="169"/>
    <x v="2"/>
    <m/>
  </r>
  <r>
    <x v="49"/>
    <x v="45"/>
    <n v="8794"/>
    <n v="64"/>
    <n v="8573"/>
    <n v="10"/>
    <n v="147"/>
    <n v="0"/>
    <n v="0.81"/>
    <n v="145"/>
    <x v="2"/>
    <m/>
  </r>
  <r>
    <x v="49"/>
    <x v="46"/>
    <n v="7011"/>
    <n v="59"/>
    <n v="6742"/>
    <n v="9"/>
    <n v="200"/>
    <n v="0"/>
    <n v="0.64"/>
    <n v="233"/>
    <x v="2"/>
    <m/>
  </r>
  <r>
    <x v="49"/>
    <x v="47"/>
    <n v="7362"/>
    <n v="19"/>
    <n v="7135"/>
    <n v="10"/>
    <n v="198"/>
    <n v="0"/>
    <n v="0.67"/>
    <n v="318"/>
    <x v="2"/>
    <m/>
  </r>
  <r>
    <x v="49"/>
    <x v="48"/>
    <n v="6722"/>
    <n v="20"/>
    <n v="6450"/>
    <n v="19"/>
    <n v="232"/>
    <n v="0"/>
    <n v="0.61"/>
    <n v="356"/>
    <x v="2"/>
    <m/>
  </r>
  <r>
    <x v="49"/>
    <x v="49"/>
    <n v="6681"/>
    <n v="24"/>
    <n v="6360"/>
    <n v="63"/>
    <n v="233"/>
    <n v="0"/>
    <n v="0.61"/>
    <n v="335"/>
    <x v="2"/>
    <m/>
  </r>
  <r>
    <x v="49"/>
    <x v="50"/>
    <n v="6908"/>
    <n v="25"/>
    <n v="6399"/>
    <n v="241"/>
    <n v="243"/>
    <n v="0"/>
    <n v="0.62"/>
    <n v="325"/>
    <x v="2"/>
    <m/>
  </r>
  <r>
    <x v="49"/>
    <x v="51"/>
    <n v="7113"/>
    <n v="23"/>
    <n v="6567"/>
    <n v="301"/>
    <n v="222"/>
    <n v="0"/>
    <n v="0.64"/>
    <n v="268"/>
    <x v="2"/>
    <m/>
  </r>
  <r>
    <x v="49"/>
    <x v="52"/>
    <n v="6941"/>
    <n v="18"/>
    <n v="6431"/>
    <n v="312"/>
    <n v="180"/>
    <n v="0"/>
    <n v="0.62"/>
    <n v="236"/>
    <x v="2"/>
    <m/>
  </r>
  <r>
    <x v="49"/>
    <x v="53"/>
    <n v="7115"/>
    <n v="19"/>
    <n v="6610"/>
    <n v="306"/>
    <n v="180"/>
    <n v="0"/>
    <n v="0.64"/>
    <n v="221"/>
    <x v="2"/>
    <m/>
  </r>
  <r>
    <x v="49"/>
    <x v="54"/>
    <n v="6950"/>
    <n v="27"/>
    <n v="6395"/>
    <n v="345"/>
    <n v="183"/>
    <n v="0"/>
    <n v="0.62"/>
    <n v="236"/>
    <x v="2"/>
    <m/>
  </r>
  <r>
    <x v="49"/>
    <x v="55"/>
    <n v="6819"/>
    <n v="28"/>
    <n v="6232"/>
    <n v="369"/>
    <n v="191"/>
    <n v="0"/>
    <n v="0.61"/>
    <n v="168"/>
    <x v="2"/>
    <m/>
  </r>
  <r>
    <x v="49"/>
    <x v="56"/>
    <n v="7092"/>
    <n v="21"/>
    <n v="6469"/>
    <n v="389"/>
    <n v="213"/>
    <n v="0"/>
    <n v="0.63"/>
    <n v="165"/>
    <x v="2"/>
    <m/>
  </r>
  <r>
    <x v="49"/>
    <x v="57"/>
    <n v="7474"/>
    <n v="7"/>
    <n v="6667"/>
    <n v="568"/>
    <n v="232"/>
    <n v="0"/>
    <n v="0.66"/>
    <n v="175"/>
    <x v="2"/>
    <m/>
  </r>
  <r>
    <x v="49"/>
    <x v="58"/>
    <n v="7307"/>
    <n v="20"/>
    <n v="6404"/>
    <n v="638"/>
    <n v="245"/>
    <n v="0"/>
    <n v="0.65"/>
    <n v="168"/>
    <x v="2"/>
    <m/>
  </r>
  <r>
    <x v="49"/>
    <x v="59"/>
    <n v="8302"/>
    <n v="25"/>
    <n v="7437"/>
    <n v="608"/>
    <n v="232"/>
    <n v="0"/>
    <n v="0.73"/>
    <n v="144"/>
    <x v="2"/>
    <m/>
  </r>
  <r>
    <x v="49"/>
    <x v="60"/>
    <n v="8153"/>
    <n v="24"/>
    <n v="7303"/>
    <n v="605"/>
    <n v="221"/>
    <n v="0"/>
    <n v="0.72"/>
    <n v="139"/>
    <x v="2"/>
    <m/>
  </r>
  <r>
    <x v="49"/>
    <x v="61"/>
    <n v="10465"/>
    <n v="21"/>
    <n v="9659"/>
    <n v="562"/>
    <n v="222"/>
    <n v="0"/>
    <n v="0.93"/>
    <n v="140"/>
    <x v="2"/>
    <m/>
  </r>
  <r>
    <x v="49"/>
    <x v="62"/>
    <n v="9814"/>
    <n v="3"/>
    <n v="9040"/>
    <n v="534"/>
    <n v="236"/>
    <n v="0"/>
    <n v="0.87"/>
    <n v="140"/>
    <x v="2"/>
    <m/>
  </r>
  <r>
    <x v="49"/>
    <x v="63"/>
    <n v="9860"/>
    <n v="4"/>
    <n v="9066"/>
    <n v="542"/>
    <n v="248"/>
    <n v="0"/>
    <n v="0.87"/>
    <n v="140"/>
    <x v="2"/>
    <m/>
  </r>
  <r>
    <x v="49"/>
    <x v="64"/>
    <n v="9490"/>
    <n v="10"/>
    <n v="8696"/>
    <n v="558"/>
    <n v="226"/>
    <n v="0"/>
    <n v="0.84"/>
    <n v="203"/>
    <x v="2"/>
    <m/>
  </r>
  <r>
    <x v="49"/>
    <x v="65"/>
    <n v="9500"/>
    <n v="1"/>
    <n v="8655"/>
    <n v="629"/>
    <n v="215"/>
    <n v="0"/>
    <n v="0.83"/>
    <n v="206"/>
    <x v="2"/>
    <m/>
  </r>
  <r>
    <x v="50"/>
    <x v="63"/>
    <n v="1636"/>
    <n v="0"/>
    <n v="1636"/>
    <n v="0"/>
    <n v="0"/>
    <n v="0"/>
    <n v="10.72"/>
    <n v="1408"/>
    <x v="2"/>
    <m/>
  </r>
  <r>
    <x v="50"/>
    <x v="64"/>
    <n v="1422"/>
    <n v="0"/>
    <n v="1422"/>
    <n v="0"/>
    <n v="0"/>
    <n v="0"/>
    <n v="9.2100000000000009"/>
    <n v="1421"/>
    <x v="2"/>
    <m/>
  </r>
  <r>
    <x v="50"/>
    <x v="65"/>
    <n v="1604"/>
    <n v="0"/>
    <n v="1604"/>
    <n v="0"/>
    <n v="0"/>
    <n v="0"/>
    <n v="10.3"/>
    <n v="1446"/>
    <x v="2"/>
    <m/>
  </r>
  <r>
    <x v="51"/>
    <x v="1"/>
    <n v="73"/>
    <n v="1"/>
    <n v="71"/>
    <n v="0"/>
    <n v="0"/>
    <n v="0"/>
    <n v="0.15"/>
    <n v="3"/>
    <x v="0"/>
    <m/>
  </r>
  <r>
    <x v="51"/>
    <x v="2"/>
    <n v="77"/>
    <n v="1"/>
    <n v="75"/>
    <n v="0"/>
    <n v="0"/>
    <n v="0"/>
    <n v="0.15"/>
    <n v="3"/>
    <x v="0"/>
    <m/>
  </r>
  <r>
    <x v="51"/>
    <x v="3"/>
    <n v="86"/>
    <n v="3"/>
    <n v="83"/>
    <n v="0"/>
    <n v="0"/>
    <n v="0"/>
    <n v="0.17"/>
    <n v="3"/>
    <x v="0"/>
    <m/>
  </r>
  <r>
    <x v="51"/>
    <x v="4"/>
    <n v="100"/>
    <n v="2"/>
    <n v="98"/>
    <n v="0"/>
    <n v="0"/>
    <n v="0"/>
    <n v="0.19"/>
    <n v="4"/>
    <x v="0"/>
    <m/>
  </r>
  <r>
    <x v="51"/>
    <x v="5"/>
    <n v="121"/>
    <n v="1"/>
    <n v="120"/>
    <n v="0"/>
    <n v="0"/>
    <n v="0"/>
    <n v="0.23"/>
    <n v="6"/>
    <x v="0"/>
    <m/>
  </r>
  <r>
    <x v="51"/>
    <x v="6"/>
    <n v="123"/>
    <n v="0"/>
    <n v="123"/>
    <n v="0"/>
    <n v="0"/>
    <n v="0"/>
    <n v="0.23"/>
    <n v="11"/>
    <x v="0"/>
    <m/>
  </r>
  <r>
    <x v="51"/>
    <x v="7"/>
    <n v="184"/>
    <n v="4"/>
    <n v="175"/>
    <n v="0"/>
    <n v="5"/>
    <n v="0"/>
    <n v="0.34"/>
    <n v="35"/>
    <x v="0"/>
    <m/>
  </r>
  <r>
    <x v="51"/>
    <x v="8"/>
    <n v="223"/>
    <n v="1"/>
    <n v="213"/>
    <n v="0"/>
    <n v="9"/>
    <n v="0"/>
    <n v="0.41"/>
    <n v="32"/>
    <x v="0"/>
    <m/>
  </r>
  <r>
    <x v="51"/>
    <x v="9"/>
    <n v="209"/>
    <n v="1"/>
    <n v="198"/>
    <n v="0"/>
    <n v="11"/>
    <n v="0"/>
    <n v="0.37"/>
    <n v="53"/>
    <x v="0"/>
    <m/>
  </r>
  <r>
    <x v="51"/>
    <x v="10"/>
    <n v="227"/>
    <n v="1"/>
    <n v="215"/>
    <n v="0"/>
    <n v="11"/>
    <n v="0"/>
    <n v="0.4"/>
    <n v="37"/>
    <x v="1"/>
    <m/>
  </r>
  <r>
    <x v="51"/>
    <x v="11"/>
    <n v="242"/>
    <n v="0"/>
    <n v="230"/>
    <n v="0"/>
    <n v="12"/>
    <n v="0"/>
    <n v="0.42"/>
    <n v="32"/>
    <x v="1"/>
    <m/>
  </r>
  <r>
    <x v="51"/>
    <x v="12"/>
    <n v="236"/>
    <n v="0"/>
    <n v="223"/>
    <n v="0"/>
    <n v="13"/>
    <n v="0"/>
    <n v="0.41"/>
    <n v="22"/>
    <x v="1"/>
    <m/>
  </r>
  <r>
    <x v="51"/>
    <x v="13"/>
    <n v="247"/>
    <n v="0"/>
    <n v="234"/>
    <n v="0"/>
    <n v="13"/>
    <n v="0"/>
    <n v="0.43"/>
    <n v="9"/>
    <x v="1"/>
    <m/>
  </r>
  <r>
    <x v="51"/>
    <x v="14"/>
    <n v="269"/>
    <n v="0"/>
    <n v="256"/>
    <n v="0"/>
    <n v="13"/>
    <n v="0"/>
    <n v="0.47"/>
    <n v="27"/>
    <x v="1"/>
    <m/>
  </r>
  <r>
    <x v="51"/>
    <x v="15"/>
    <n v="273"/>
    <n v="0"/>
    <n v="263"/>
    <n v="0"/>
    <n v="10"/>
    <n v="0"/>
    <n v="0.47"/>
    <n v="20"/>
    <x v="1"/>
    <m/>
  </r>
  <r>
    <x v="51"/>
    <x v="16"/>
    <n v="314"/>
    <n v="0"/>
    <n v="301"/>
    <n v="0"/>
    <n v="13"/>
    <n v="0"/>
    <n v="0.54"/>
    <n v="10"/>
    <x v="1"/>
    <m/>
  </r>
  <r>
    <x v="51"/>
    <x v="17"/>
    <n v="339"/>
    <n v="1"/>
    <n v="325"/>
    <n v="0"/>
    <n v="13"/>
    <n v="0"/>
    <n v="0.57999999999999996"/>
    <n v="15"/>
    <x v="1"/>
    <m/>
  </r>
  <r>
    <x v="51"/>
    <x v="18"/>
    <n v="372"/>
    <n v="0"/>
    <n v="347"/>
    <n v="0"/>
    <n v="25"/>
    <n v="0"/>
    <n v="0.63"/>
    <n v="14"/>
    <x v="1"/>
    <m/>
  </r>
  <r>
    <x v="51"/>
    <x v="19"/>
    <n v="443"/>
    <n v="1"/>
    <n v="410"/>
    <n v="0"/>
    <n v="32"/>
    <n v="0"/>
    <n v="0.74"/>
    <n v="40"/>
    <x v="1"/>
    <m/>
  </r>
  <r>
    <x v="51"/>
    <x v="20"/>
    <n v="456"/>
    <n v="1"/>
    <n v="422"/>
    <n v="0"/>
    <n v="33"/>
    <n v="0"/>
    <n v="0.75"/>
    <n v="19"/>
    <x v="1"/>
    <m/>
  </r>
  <r>
    <x v="51"/>
    <x v="21"/>
    <n v="465"/>
    <n v="0"/>
    <n v="429"/>
    <n v="0"/>
    <n v="36"/>
    <n v="0"/>
    <n v="0.76"/>
    <n v="38"/>
    <x v="1"/>
    <m/>
  </r>
  <r>
    <x v="51"/>
    <x v="22"/>
    <n v="514"/>
    <n v="1"/>
    <n v="472"/>
    <n v="0"/>
    <n v="41"/>
    <n v="0"/>
    <n v="0.83"/>
    <n v="44"/>
    <x v="1"/>
    <m/>
  </r>
  <r>
    <x v="51"/>
    <x v="23"/>
    <n v="656"/>
    <n v="2"/>
    <n v="597"/>
    <n v="0"/>
    <n v="57"/>
    <n v="0"/>
    <n v="1.04"/>
    <n v="57"/>
    <x v="1"/>
    <m/>
  </r>
  <r>
    <x v="51"/>
    <x v="24"/>
    <n v="682"/>
    <n v="1"/>
    <n v="620"/>
    <n v="0"/>
    <n v="61"/>
    <n v="0"/>
    <n v="1.07"/>
    <n v="73"/>
    <x v="1"/>
    <m/>
  </r>
  <r>
    <x v="51"/>
    <x v="25"/>
    <n v="525"/>
    <n v="0"/>
    <n v="479"/>
    <n v="0"/>
    <n v="46"/>
    <n v="0"/>
    <n v="0.82"/>
    <n v="51"/>
    <x v="1"/>
    <m/>
  </r>
  <r>
    <x v="51"/>
    <x v="26"/>
    <n v="540"/>
    <n v="0"/>
    <n v="457"/>
    <n v="0"/>
    <n v="83"/>
    <n v="0"/>
    <n v="0.83"/>
    <n v="24"/>
    <x v="1"/>
    <m/>
  </r>
  <r>
    <x v="51"/>
    <x v="27"/>
    <n v="672"/>
    <n v="0"/>
    <n v="533"/>
    <n v="0"/>
    <n v="139"/>
    <n v="0"/>
    <n v="1.02"/>
    <n v="38"/>
    <x v="1"/>
    <m/>
  </r>
  <r>
    <x v="51"/>
    <x v="28"/>
    <n v="728"/>
    <n v="0"/>
    <n v="581"/>
    <n v="0"/>
    <n v="146"/>
    <n v="0"/>
    <n v="1.0900000000000001"/>
    <n v="54"/>
    <x v="1"/>
    <m/>
  </r>
  <r>
    <x v="51"/>
    <x v="29"/>
    <n v="766"/>
    <n v="0"/>
    <n v="615"/>
    <n v="0"/>
    <n v="151"/>
    <n v="0"/>
    <n v="1.1399999999999999"/>
    <n v="63"/>
    <x v="1"/>
    <m/>
  </r>
  <r>
    <x v="51"/>
    <x v="30"/>
    <n v="819"/>
    <n v="0"/>
    <n v="665"/>
    <n v="0"/>
    <n v="154"/>
    <n v="0"/>
    <n v="1.2"/>
    <n v="79"/>
    <x v="1"/>
    <m/>
  </r>
  <r>
    <x v="51"/>
    <x v="31"/>
    <n v="875"/>
    <n v="0"/>
    <n v="707"/>
    <n v="0"/>
    <n v="168"/>
    <n v="0"/>
    <n v="1.28"/>
    <n v="79"/>
    <x v="1"/>
    <m/>
  </r>
  <r>
    <x v="51"/>
    <x v="32"/>
    <n v="831"/>
    <n v="0"/>
    <n v="690"/>
    <n v="0"/>
    <n v="141"/>
    <n v="0"/>
    <n v="1.21"/>
    <n v="86"/>
    <x v="1"/>
    <m/>
  </r>
  <r>
    <x v="51"/>
    <x v="33"/>
    <n v="846"/>
    <n v="0"/>
    <n v="701"/>
    <n v="0"/>
    <n v="145"/>
    <n v="0"/>
    <n v="1.22"/>
    <n v="103"/>
    <x v="1"/>
    <m/>
  </r>
  <r>
    <x v="51"/>
    <x v="34"/>
    <n v="845"/>
    <n v="0"/>
    <n v="717"/>
    <n v="0"/>
    <n v="128"/>
    <n v="0"/>
    <n v="1.22"/>
    <n v="120"/>
    <x v="1"/>
    <m/>
  </r>
  <r>
    <x v="51"/>
    <x v="35"/>
    <n v="868"/>
    <n v="38"/>
    <n v="714"/>
    <n v="0"/>
    <n v="116"/>
    <n v="0"/>
    <n v="1.24"/>
    <n v="147"/>
    <x v="1"/>
    <m/>
  </r>
  <r>
    <x v="51"/>
    <x v="36"/>
    <n v="846"/>
    <n v="54"/>
    <n v="702"/>
    <n v="0"/>
    <n v="90"/>
    <n v="0"/>
    <n v="1.2"/>
    <n v="151"/>
    <x v="1"/>
    <m/>
  </r>
  <r>
    <x v="51"/>
    <x v="37"/>
    <n v="967"/>
    <n v="40"/>
    <n v="810"/>
    <n v="0"/>
    <n v="117"/>
    <n v="0"/>
    <n v="1.36"/>
    <n v="157"/>
    <x v="1"/>
    <m/>
  </r>
  <r>
    <x v="51"/>
    <x v="38"/>
    <n v="1124"/>
    <n v="109"/>
    <n v="898"/>
    <n v="0"/>
    <n v="116"/>
    <n v="0"/>
    <n v="1.55"/>
    <n v="203"/>
    <x v="1"/>
    <m/>
  </r>
  <r>
    <x v="51"/>
    <x v="39"/>
    <n v="1126"/>
    <n v="66"/>
    <n v="942"/>
    <n v="0"/>
    <n v="118"/>
    <n v="0"/>
    <n v="1.53"/>
    <n v="216"/>
    <x v="1"/>
    <m/>
  </r>
  <r>
    <x v="51"/>
    <x v="40"/>
    <n v="1184"/>
    <n v="54"/>
    <n v="988"/>
    <n v="0"/>
    <n v="142"/>
    <n v="0"/>
    <n v="1.58"/>
    <n v="252"/>
    <x v="1"/>
    <m/>
  </r>
  <r>
    <x v="51"/>
    <x v="41"/>
    <n v="1193"/>
    <n v="78"/>
    <n v="961"/>
    <n v="0"/>
    <n v="154"/>
    <n v="0"/>
    <n v="1.56"/>
    <n v="251"/>
    <x v="2"/>
    <m/>
  </r>
  <r>
    <x v="51"/>
    <x v="42"/>
    <n v="1279"/>
    <n v="11"/>
    <n v="1114"/>
    <n v="0"/>
    <n v="154"/>
    <n v="0"/>
    <n v="1.63"/>
    <n v="212"/>
    <x v="2"/>
    <m/>
  </r>
  <r>
    <x v="51"/>
    <x v="43"/>
    <n v="1413"/>
    <n v="19"/>
    <n v="1240"/>
    <n v="0"/>
    <n v="154"/>
    <n v="0"/>
    <n v="1.76"/>
    <n v="262"/>
    <x v="2"/>
    <m/>
  </r>
  <r>
    <x v="51"/>
    <x v="44"/>
    <n v="1486"/>
    <n v="22"/>
    <n v="1315"/>
    <n v="0"/>
    <n v="148"/>
    <n v="0"/>
    <n v="1.81"/>
    <n v="240"/>
    <x v="2"/>
    <m/>
  </r>
  <r>
    <x v="51"/>
    <x v="45"/>
    <n v="1539"/>
    <n v="20"/>
    <n v="1376"/>
    <n v="0"/>
    <n v="143"/>
    <n v="0"/>
    <n v="1.84"/>
    <n v="256"/>
    <x v="2"/>
    <m/>
  </r>
  <r>
    <x v="51"/>
    <x v="46"/>
    <n v="1468"/>
    <n v="14"/>
    <n v="1314"/>
    <n v="0"/>
    <n v="139"/>
    <n v="0"/>
    <n v="1.72"/>
    <n v="281"/>
    <x v="2"/>
    <m/>
  </r>
  <r>
    <x v="51"/>
    <x v="47"/>
    <n v="1619"/>
    <n v="12"/>
    <n v="1471"/>
    <n v="0"/>
    <n v="136"/>
    <n v="0"/>
    <n v="1.85"/>
    <n v="291"/>
    <x v="2"/>
    <m/>
  </r>
  <r>
    <x v="51"/>
    <x v="48"/>
    <n v="1598"/>
    <n v="14"/>
    <n v="1460"/>
    <n v="0"/>
    <n v="124"/>
    <n v="0"/>
    <n v="1.79"/>
    <n v="294"/>
    <x v="2"/>
    <m/>
  </r>
  <r>
    <x v="51"/>
    <x v="49"/>
    <n v="1747"/>
    <n v="19"/>
    <n v="1564"/>
    <n v="0"/>
    <n v="164"/>
    <n v="0"/>
    <n v="1.92"/>
    <n v="305"/>
    <x v="2"/>
    <m/>
  </r>
  <r>
    <x v="51"/>
    <x v="50"/>
    <n v="1739"/>
    <n v="22"/>
    <n v="1560"/>
    <n v="0"/>
    <n v="157"/>
    <n v="0"/>
    <n v="1.88"/>
    <n v="358"/>
    <x v="2"/>
    <m/>
  </r>
  <r>
    <x v="51"/>
    <x v="51"/>
    <n v="1890"/>
    <n v="35"/>
    <n v="1664"/>
    <n v="0"/>
    <n v="190"/>
    <n v="0"/>
    <n v="2"/>
    <n v="395"/>
    <x v="2"/>
    <m/>
  </r>
  <r>
    <x v="51"/>
    <x v="52"/>
    <n v="1867"/>
    <n v="39"/>
    <n v="1642"/>
    <n v="0"/>
    <n v="186"/>
    <n v="0"/>
    <n v="1.94"/>
    <n v="445"/>
    <x v="2"/>
    <m/>
  </r>
  <r>
    <x v="51"/>
    <x v="53"/>
    <n v="1915"/>
    <n v="38"/>
    <n v="1680"/>
    <n v="0"/>
    <n v="196"/>
    <n v="0"/>
    <n v="1.95"/>
    <n v="377"/>
    <x v="2"/>
    <m/>
  </r>
  <r>
    <x v="51"/>
    <x v="54"/>
    <n v="2113"/>
    <n v="38"/>
    <n v="1852"/>
    <n v="0"/>
    <n v="223"/>
    <n v="0"/>
    <n v="2.12"/>
    <n v="383"/>
    <x v="2"/>
    <m/>
  </r>
  <r>
    <x v="51"/>
    <x v="55"/>
    <n v="2000"/>
    <n v="42"/>
    <n v="1728"/>
    <n v="0"/>
    <n v="230"/>
    <n v="0"/>
    <n v="1.97"/>
    <n v="299"/>
    <x v="2"/>
    <m/>
  </r>
  <r>
    <x v="51"/>
    <x v="56"/>
    <n v="2046"/>
    <n v="38"/>
    <n v="1763"/>
    <n v="0"/>
    <n v="245"/>
    <n v="0"/>
    <n v="1.98"/>
    <n v="499"/>
    <x v="2"/>
    <m/>
  </r>
  <r>
    <x v="51"/>
    <x v="57"/>
    <n v="2124"/>
    <n v="39"/>
    <n v="1841"/>
    <n v="0"/>
    <n v="243"/>
    <n v="0"/>
    <n v="2.0299999999999998"/>
    <n v="510"/>
    <x v="2"/>
    <m/>
  </r>
  <r>
    <x v="51"/>
    <x v="58"/>
    <n v="2235"/>
    <n v="36"/>
    <n v="1944"/>
    <n v="0"/>
    <n v="255"/>
    <n v="0"/>
    <n v="2.1"/>
    <n v="481"/>
    <x v="2"/>
    <m/>
  </r>
  <r>
    <x v="51"/>
    <x v="59"/>
    <n v="2339"/>
    <n v="29"/>
    <n v="2050"/>
    <n v="0"/>
    <n v="260"/>
    <n v="0"/>
    <n v="2.17"/>
    <n v="462"/>
    <x v="2"/>
    <m/>
  </r>
  <r>
    <x v="51"/>
    <x v="60"/>
    <n v="2212"/>
    <n v="15"/>
    <n v="1995"/>
    <n v="0"/>
    <n v="201"/>
    <n v="0"/>
    <n v="2.0299999999999998"/>
    <n v="414"/>
    <x v="2"/>
    <m/>
  </r>
  <r>
    <x v="51"/>
    <x v="61"/>
    <n v="2102"/>
    <n v="19"/>
    <n v="1901"/>
    <n v="0"/>
    <n v="181"/>
    <n v="0"/>
    <n v="1.9"/>
    <n v="391"/>
    <x v="2"/>
    <m/>
  </r>
  <r>
    <x v="51"/>
    <x v="62"/>
    <n v="2025"/>
    <n v="9"/>
    <n v="1852"/>
    <n v="0"/>
    <n v="164"/>
    <n v="0"/>
    <n v="1.81"/>
    <n v="422"/>
    <x v="2"/>
    <m/>
  </r>
  <r>
    <x v="51"/>
    <x v="63"/>
    <n v="1887"/>
    <n v="0"/>
    <n v="1747"/>
    <n v="0"/>
    <n v="140"/>
    <n v="0"/>
    <n v="1.67"/>
    <n v="394"/>
    <x v="2"/>
    <m/>
  </r>
  <r>
    <x v="51"/>
    <x v="64"/>
    <n v="1622"/>
    <n v="0"/>
    <n v="1505"/>
    <n v="0"/>
    <n v="116"/>
    <n v="0"/>
    <n v="1.42"/>
    <n v="406"/>
    <x v="2"/>
    <m/>
  </r>
  <r>
    <x v="51"/>
    <x v="65"/>
    <n v="1653"/>
    <n v="3"/>
    <n v="1551"/>
    <n v="0"/>
    <n v="100"/>
    <n v="0"/>
    <n v="1.43"/>
    <n v="397"/>
    <x v="2"/>
    <m/>
  </r>
  <r>
    <x v="52"/>
    <x v="43"/>
    <n v="37681"/>
    <n v="27799"/>
    <n v="5443"/>
    <n v="3622"/>
    <n v="816"/>
    <n v="0"/>
    <n v="3.65"/>
    <n v="148"/>
    <x v="2"/>
    <m/>
  </r>
  <r>
    <x v="52"/>
    <x v="44"/>
    <n v="36169"/>
    <n v="26493"/>
    <n v="5241"/>
    <n v="3702"/>
    <n v="733"/>
    <n v="0"/>
    <n v="3.5"/>
    <n v="121"/>
    <x v="2"/>
    <m/>
  </r>
  <r>
    <x v="52"/>
    <x v="45"/>
    <n v="34288"/>
    <n v="24708"/>
    <n v="5243"/>
    <n v="3616"/>
    <n v="721"/>
    <n v="0"/>
    <n v="3.32"/>
    <n v="148"/>
    <x v="2"/>
    <m/>
  </r>
  <r>
    <x v="52"/>
    <x v="46"/>
    <n v="33769"/>
    <n v="24164"/>
    <n v="4857"/>
    <n v="4092"/>
    <n v="656"/>
    <n v="0"/>
    <n v="3.27"/>
    <n v="157"/>
    <x v="2"/>
    <m/>
  </r>
  <r>
    <x v="52"/>
    <x v="47"/>
    <n v="34191"/>
    <n v="23770"/>
    <n v="5030"/>
    <n v="4709"/>
    <n v="682"/>
    <n v="0"/>
    <n v="3.32"/>
    <n v="114"/>
    <x v="2"/>
    <m/>
  </r>
  <r>
    <x v="52"/>
    <x v="48"/>
    <n v="34746"/>
    <n v="24315"/>
    <n v="4978"/>
    <n v="4790"/>
    <n v="663"/>
    <n v="0"/>
    <n v="3.37"/>
    <n v="105"/>
    <x v="2"/>
    <m/>
  </r>
  <r>
    <x v="52"/>
    <x v="49"/>
    <n v="33418"/>
    <n v="22622"/>
    <n v="5370"/>
    <n v="4800"/>
    <n v="626"/>
    <n v="0"/>
    <n v="3.25"/>
    <n v="98"/>
    <x v="2"/>
    <m/>
  </r>
  <r>
    <x v="52"/>
    <x v="50"/>
    <n v="30536"/>
    <n v="19930"/>
    <n v="5203"/>
    <n v="4826"/>
    <n v="577"/>
    <n v="0"/>
    <n v="2.98"/>
    <n v="114"/>
    <x v="2"/>
    <m/>
  </r>
  <r>
    <x v="52"/>
    <x v="51"/>
    <n v="33774"/>
    <n v="23581"/>
    <n v="4951"/>
    <n v="4684"/>
    <n v="557"/>
    <n v="0"/>
    <n v="3.3"/>
    <n v="134"/>
    <x v="2"/>
    <m/>
  </r>
  <r>
    <x v="52"/>
    <x v="52"/>
    <n v="33739"/>
    <n v="22968"/>
    <n v="5271"/>
    <n v="5017"/>
    <n v="483"/>
    <n v="0"/>
    <n v="3.3"/>
    <n v="135"/>
    <x v="2"/>
    <m/>
  </r>
  <r>
    <x v="52"/>
    <x v="53"/>
    <n v="32656"/>
    <n v="21946"/>
    <n v="5425"/>
    <n v="4848"/>
    <n v="438"/>
    <n v="0"/>
    <n v="3.2"/>
    <n v="139"/>
    <x v="2"/>
    <m/>
  </r>
  <r>
    <x v="52"/>
    <x v="54"/>
    <n v="33286"/>
    <n v="22352"/>
    <n v="5560"/>
    <n v="4898"/>
    <n v="476"/>
    <n v="0"/>
    <n v="3.26"/>
    <n v="168"/>
    <x v="2"/>
    <m/>
  </r>
  <r>
    <x v="52"/>
    <x v="55"/>
    <n v="31845"/>
    <n v="20585"/>
    <n v="5875"/>
    <n v="4864"/>
    <n v="521"/>
    <n v="0"/>
    <n v="3.12"/>
    <n v="241"/>
    <x v="2"/>
    <m/>
  </r>
  <r>
    <x v="52"/>
    <x v="56"/>
    <n v="32754"/>
    <n v="21549"/>
    <n v="5853"/>
    <n v="4811"/>
    <n v="541"/>
    <n v="0"/>
    <n v="3.2"/>
    <n v="263"/>
    <x v="2"/>
    <m/>
  </r>
  <r>
    <x v="52"/>
    <x v="57"/>
    <n v="33299"/>
    <n v="22281"/>
    <n v="5698"/>
    <n v="4743"/>
    <n v="577"/>
    <n v="0"/>
    <n v="3.25"/>
    <n v="278"/>
    <x v="2"/>
    <m/>
  </r>
  <r>
    <x v="52"/>
    <x v="58"/>
    <n v="33625"/>
    <n v="22544"/>
    <n v="5893"/>
    <n v="4521"/>
    <n v="666"/>
    <n v="0"/>
    <n v="3.25"/>
    <n v="286"/>
    <x v="2"/>
    <m/>
  </r>
  <r>
    <x v="52"/>
    <x v="59"/>
    <n v="31813"/>
    <n v="20824"/>
    <n v="5867"/>
    <n v="4480"/>
    <n v="641"/>
    <n v="0"/>
    <n v="3.06"/>
    <n v="294"/>
    <x v="2"/>
    <m/>
  </r>
  <r>
    <x v="52"/>
    <x v="60"/>
    <n v="29359"/>
    <n v="18916"/>
    <n v="5693"/>
    <n v="4250"/>
    <n v="499"/>
    <n v="0"/>
    <n v="2.81"/>
    <n v="281"/>
    <x v="2"/>
    <m/>
  </r>
  <r>
    <x v="52"/>
    <x v="61"/>
    <n v="30428"/>
    <n v="19505"/>
    <n v="5423"/>
    <n v="5040"/>
    <n v="460"/>
    <n v="0"/>
    <n v="2.9"/>
    <n v="259"/>
    <x v="2"/>
    <m/>
  </r>
  <r>
    <x v="52"/>
    <x v="62"/>
    <n v="29154"/>
    <n v="19062"/>
    <n v="5304"/>
    <n v="4253"/>
    <n v="535"/>
    <n v="0"/>
    <n v="2.77"/>
    <n v="257"/>
    <x v="2"/>
    <m/>
  </r>
  <r>
    <x v="52"/>
    <x v="63"/>
    <n v="27551"/>
    <n v="17685"/>
    <n v="5117"/>
    <n v="4282"/>
    <n v="467"/>
    <n v="0"/>
    <n v="2.61"/>
    <n v="243"/>
    <x v="2"/>
    <m/>
  </r>
  <r>
    <x v="52"/>
    <x v="64"/>
    <n v="26909"/>
    <n v="17124"/>
    <n v="5010"/>
    <n v="4339"/>
    <n v="437"/>
    <n v="0"/>
    <n v="2.5499999999999998"/>
    <n v="234"/>
    <x v="2"/>
    <m/>
  </r>
  <r>
    <x v="52"/>
    <x v="65"/>
    <n v="26309"/>
    <n v="16744"/>
    <n v="5202"/>
    <n v="3861"/>
    <n v="502"/>
    <n v="0"/>
    <n v="2.5"/>
    <n v="242"/>
    <x v="2"/>
    <m/>
  </r>
  <r>
    <x v="53"/>
    <x v="137"/>
    <n v="73"/>
    <n v="73"/>
    <n v="0"/>
    <n v="0"/>
    <n v="0"/>
    <s v="."/>
    <s v="."/>
    <n v="0"/>
    <x v="0"/>
    <m/>
  </r>
  <r>
    <x v="53"/>
    <x v="138"/>
    <n v="240"/>
    <n v="240"/>
    <n v="0"/>
    <n v="0"/>
    <n v="0"/>
    <s v="."/>
    <s v="."/>
    <n v="0"/>
    <x v="0"/>
    <m/>
  </r>
  <r>
    <x v="53"/>
    <x v="139"/>
    <n v="408"/>
    <n v="408"/>
    <n v="0"/>
    <n v="0"/>
    <n v="0"/>
    <s v="."/>
    <s v="."/>
    <n v="0"/>
    <x v="0"/>
    <m/>
  </r>
  <r>
    <x v="53"/>
    <x v="140"/>
    <n v="576"/>
    <n v="576"/>
    <n v="0"/>
    <n v="0"/>
    <n v="0"/>
    <s v="."/>
    <s v="."/>
    <n v="0"/>
    <x v="0"/>
    <m/>
  </r>
  <r>
    <x v="53"/>
    <x v="141"/>
    <n v="744"/>
    <n v="744"/>
    <n v="0"/>
    <n v="0"/>
    <n v="0"/>
    <s v="."/>
    <s v="."/>
    <n v="0"/>
    <x v="0"/>
    <m/>
  </r>
  <r>
    <x v="53"/>
    <x v="142"/>
    <n v="912"/>
    <n v="912"/>
    <n v="0"/>
    <n v="0"/>
    <n v="0"/>
    <s v="."/>
    <s v="."/>
    <n v="0"/>
    <x v="0"/>
    <m/>
  </r>
  <r>
    <x v="53"/>
    <x v="143"/>
    <n v="1080"/>
    <n v="1080"/>
    <n v="0"/>
    <n v="0"/>
    <n v="0"/>
    <s v="."/>
    <s v="."/>
    <n v="0"/>
    <x v="0"/>
    <m/>
  </r>
  <r>
    <x v="53"/>
    <x v="144"/>
    <n v="1247"/>
    <n v="1247"/>
    <n v="0"/>
    <n v="0"/>
    <n v="0"/>
    <s v="."/>
    <s v="."/>
    <n v="0"/>
    <x v="0"/>
    <m/>
  </r>
  <r>
    <x v="53"/>
    <x v="145"/>
    <n v="1415"/>
    <n v="1415"/>
    <n v="0"/>
    <n v="0"/>
    <n v="0"/>
    <s v="."/>
    <s v="."/>
    <n v="0"/>
    <x v="0"/>
    <m/>
  </r>
  <r>
    <x v="53"/>
    <x v="146"/>
    <n v="1583"/>
    <n v="1583"/>
    <n v="0"/>
    <n v="0"/>
    <n v="0"/>
    <s v="."/>
    <s v="."/>
    <n v="0"/>
    <x v="0"/>
    <m/>
  </r>
  <r>
    <x v="53"/>
    <x v="147"/>
    <n v="1751"/>
    <n v="1751"/>
    <n v="0"/>
    <n v="0"/>
    <n v="0"/>
    <s v="."/>
    <s v="."/>
    <n v="0"/>
    <x v="0"/>
    <m/>
  </r>
  <r>
    <x v="53"/>
    <x v="148"/>
    <n v="1919"/>
    <n v="1919"/>
    <n v="0"/>
    <n v="0"/>
    <n v="0"/>
    <s v="."/>
    <s v="."/>
    <n v="0"/>
    <x v="0"/>
    <m/>
  </r>
  <r>
    <x v="53"/>
    <x v="149"/>
    <n v="2086"/>
    <n v="2086"/>
    <n v="0"/>
    <n v="0"/>
    <n v="0"/>
    <s v="."/>
    <s v="."/>
    <n v="0"/>
    <x v="0"/>
    <m/>
  </r>
  <r>
    <x v="53"/>
    <x v="150"/>
    <n v="2254"/>
    <n v="2254"/>
    <n v="0"/>
    <n v="0"/>
    <n v="0"/>
    <s v="."/>
    <s v="."/>
    <n v="0"/>
    <x v="0"/>
    <m/>
  </r>
  <r>
    <x v="53"/>
    <x v="151"/>
    <n v="2422"/>
    <n v="2422"/>
    <n v="0"/>
    <n v="0"/>
    <n v="0"/>
    <s v="."/>
    <s v="."/>
    <n v="0"/>
    <x v="0"/>
    <m/>
  </r>
  <r>
    <x v="53"/>
    <x v="152"/>
    <n v="2590"/>
    <n v="2590"/>
    <n v="0"/>
    <n v="0"/>
    <n v="0"/>
    <s v="."/>
    <s v="."/>
    <n v="0"/>
    <x v="0"/>
    <m/>
  </r>
  <r>
    <x v="53"/>
    <x v="153"/>
    <n v="4477"/>
    <n v="4477"/>
    <n v="0"/>
    <n v="0"/>
    <n v="0"/>
    <s v="."/>
    <s v="."/>
    <n v="0"/>
    <x v="0"/>
    <m/>
  </r>
  <r>
    <x v="53"/>
    <x v="154"/>
    <n v="4704"/>
    <n v="4704"/>
    <n v="0"/>
    <n v="0"/>
    <n v="0"/>
    <s v="."/>
    <s v="."/>
    <n v="0"/>
    <x v="0"/>
    <m/>
  </r>
  <r>
    <x v="53"/>
    <x v="155"/>
    <n v="4931"/>
    <n v="4931"/>
    <n v="0"/>
    <n v="0"/>
    <n v="0"/>
    <s v="."/>
    <s v="."/>
    <n v="0"/>
    <x v="0"/>
    <m/>
  </r>
  <r>
    <x v="53"/>
    <x v="156"/>
    <n v="5299"/>
    <n v="5299"/>
    <n v="0"/>
    <n v="0"/>
    <n v="0"/>
    <s v="."/>
    <s v="."/>
    <n v="0"/>
    <x v="0"/>
    <m/>
  </r>
  <r>
    <x v="53"/>
    <x v="157"/>
    <n v="5614"/>
    <n v="5614"/>
    <n v="0"/>
    <n v="0"/>
    <n v="0"/>
    <s v="."/>
    <s v="."/>
    <n v="0"/>
    <x v="0"/>
    <m/>
  </r>
  <r>
    <x v="53"/>
    <x v="158"/>
    <n v="5929"/>
    <n v="5929"/>
    <n v="0"/>
    <n v="0"/>
    <n v="0"/>
    <s v="."/>
    <s v="."/>
    <n v="0"/>
    <x v="0"/>
    <m/>
  </r>
  <r>
    <x v="53"/>
    <x v="159"/>
    <n v="6063"/>
    <n v="6063"/>
    <n v="0"/>
    <n v="0"/>
    <n v="0"/>
    <s v="."/>
    <s v="."/>
    <n v="0"/>
    <x v="0"/>
    <m/>
  </r>
  <r>
    <x v="53"/>
    <x v="160"/>
    <n v="6476"/>
    <n v="6476"/>
    <n v="0"/>
    <n v="0"/>
    <n v="0"/>
    <s v="."/>
    <s v="."/>
    <n v="0"/>
    <x v="0"/>
    <m/>
  </r>
  <r>
    <x v="53"/>
    <x v="161"/>
    <n v="6689"/>
    <n v="6689"/>
    <n v="0"/>
    <n v="0"/>
    <n v="0"/>
    <s v="."/>
    <s v="."/>
    <n v="0"/>
    <x v="0"/>
    <m/>
  </r>
  <r>
    <x v="53"/>
    <x v="162"/>
    <n v="7023"/>
    <n v="7023"/>
    <n v="0"/>
    <n v="0"/>
    <n v="0"/>
    <s v="."/>
    <s v="."/>
    <n v="0"/>
    <x v="0"/>
    <m/>
  </r>
  <r>
    <x v="53"/>
    <x v="163"/>
    <n v="7383"/>
    <n v="7383"/>
    <n v="0"/>
    <n v="0"/>
    <n v="0"/>
    <s v="."/>
    <s v="."/>
    <n v="0"/>
    <x v="0"/>
    <m/>
  </r>
  <r>
    <x v="53"/>
    <x v="105"/>
    <n v="7755"/>
    <n v="7755"/>
    <n v="0"/>
    <n v="0"/>
    <n v="0"/>
    <s v="."/>
    <s v="."/>
    <n v="0"/>
    <x v="0"/>
    <m/>
  </r>
  <r>
    <x v="53"/>
    <x v="106"/>
    <n v="8312"/>
    <n v="8312"/>
    <n v="0"/>
    <n v="0"/>
    <n v="0"/>
    <s v="."/>
    <s v="."/>
    <n v="0"/>
    <x v="0"/>
    <m/>
  </r>
  <r>
    <x v="53"/>
    <x v="107"/>
    <n v="8800"/>
    <n v="8800"/>
    <n v="0"/>
    <n v="0"/>
    <n v="0"/>
    <s v="."/>
    <s v="."/>
    <n v="0"/>
    <x v="0"/>
    <m/>
  </r>
  <r>
    <x v="53"/>
    <x v="108"/>
    <n v="9411"/>
    <n v="9411"/>
    <n v="0"/>
    <n v="0"/>
    <n v="0"/>
    <s v="."/>
    <s v="."/>
    <n v="0"/>
    <x v="0"/>
    <m/>
  </r>
  <r>
    <x v="53"/>
    <x v="109"/>
    <n v="9757"/>
    <n v="9757"/>
    <n v="0"/>
    <n v="0"/>
    <n v="0"/>
    <s v="."/>
    <s v="."/>
    <n v="0"/>
    <x v="0"/>
    <m/>
  </r>
  <r>
    <x v="53"/>
    <x v="110"/>
    <n v="9905"/>
    <n v="9905"/>
    <n v="0"/>
    <n v="0"/>
    <n v="0"/>
    <s v="."/>
    <s v="."/>
    <n v="0"/>
    <x v="0"/>
    <m/>
  </r>
  <r>
    <x v="53"/>
    <x v="111"/>
    <n v="10125"/>
    <n v="10125"/>
    <n v="0"/>
    <n v="0"/>
    <n v="0"/>
    <s v="."/>
    <s v="."/>
    <n v="0"/>
    <x v="0"/>
    <m/>
  </r>
  <r>
    <x v="53"/>
    <x v="112"/>
    <n v="10379"/>
    <n v="10379"/>
    <n v="0"/>
    <n v="0"/>
    <n v="0"/>
    <s v="."/>
    <s v="."/>
    <n v="0"/>
    <x v="0"/>
    <m/>
  </r>
  <r>
    <x v="53"/>
    <x v="113"/>
    <n v="10772"/>
    <n v="10772"/>
    <n v="0"/>
    <n v="0"/>
    <n v="0"/>
    <s v="."/>
    <s v="."/>
    <n v="0"/>
    <x v="0"/>
    <m/>
  </r>
  <r>
    <x v="53"/>
    <x v="114"/>
    <n v="11037"/>
    <n v="11037"/>
    <n v="0"/>
    <n v="0"/>
    <n v="0"/>
    <s v="."/>
    <s v="."/>
    <n v="0"/>
    <x v="0"/>
    <m/>
  </r>
  <r>
    <x v="53"/>
    <x v="115"/>
    <n v="11681"/>
    <n v="11681"/>
    <n v="0"/>
    <n v="0"/>
    <n v="0"/>
    <s v="."/>
    <s v="."/>
    <n v="0"/>
    <x v="0"/>
    <m/>
  </r>
  <r>
    <x v="53"/>
    <x v="116"/>
    <n v="11942"/>
    <n v="11942"/>
    <n v="0"/>
    <n v="0"/>
    <n v="0"/>
    <s v="."/>
    <s v="."/>
    <n v="0"/>
    <x v="0"/>
    <m/>
  </r>
  <r>
    <x v="53"/>
    <x v="117"/>
    <n v="12252"/>
    <n v="12252"/>
    <n v="0"/>
    <n v="0"/>
    <n v="0"/>
    <s v="."/>
    <s v="."/>
    <n v="0"/>
    <x v="0"/>
    <m/>
  </r>
  <r>
    <x v="53"/>
    <x v="82"/>
    <n v="12163"/>
    <n v="12163"/>
    <n v="0"/>
    <n v="0"/>
    <n v="0"/>
    <s v="."/>
    <s v="."/>
    <n v="0"/>
    <x v="0"/>
    <m/>
  </r>
  <r>
    <x v="53"/>
    <x v="83"/>
    <n v="12709"/>
    <n v="12709"/>
    <n v="0"/>
    <n v="0"/>
    <n v="0"/>
    <s v="."/>
    <s v="."/>
    <n v="0"/>
    <x v="0"/>
    <m/>
  </r>
  <r>
    <x v="53"/>
    <x v="84"/>
    <n v="12879"/>
    <n v="12879"/>
    <n v="0"/>
    <n v="0"/>
    <n v="0"/>
    <s v="."/>
    <s v="."/>
    <n v="0"/>
    <x v="0"/>
    <m/>
  </r>
  <r>
    <x v="53"/>
    <x v="85"/>
    <n v="13121"/>
    <n v="13121"/>
    <n v="0"/>
    <n v="0"/>
    <n v="0"/>
    <s v="."/>
    <s v="."/>
    <n v="0"/>
    <x v="0"/>
    <m/>
  </r>
  <r>
    <x v="53"/>
    <x v="86"/>
    <n v="13249"/>
    <n v="13249"/>
    <n v="0"/>
    <n v="0"/>
    <n v="0"/>
    <s v="."/>
    <s v="."/>
    <n v="0"/>
    <x v="0"/>
    <m/>
  </r>
  <r>
    <x v="53"/>
    <x v="87"/>
    <n v="13639"/>
    <n v="13639"/>
    <n v="0"/>
    <n v="0"/>
    <n v="0"/>
    <s v="."/>
    <s v="."/>
    <n v="0"/>
    <x v="0"/>
    <m/>
  </r>
  <r>
    <x v="53"/>
    <x v="118"/>
    <n v="14243"/>
    <n v="14243"/>
    <n v="0"/>
    <n v="0"/>
    <n v="0"/>
    <s v="."/>
    <s v="."/>
    <n v="0"/>
    <x v="0"/>
    <m/>
  </r>
  <r>
    <x v="53"/>
    <x v="119"/>
    <n v="14969"/>
    <n v="14969"/>
    <n v="0"/>
    <n v="0"/>
    <n v="0"/>
    <s v="."/>
    <s v="."/>
    <n v="0"/>
    <x v="0"/>
    <m/>
  </r>
  <r>
    <x v="53"/>
    <x v="120"/>
    <n v="15245"/>
    <n v="15245"/>
    <n v="0"/>
    <n v="0"/>
    <n v="0"/>
    <s v="."/>
    <s v="."/>
    <n v="0"/>
    <x v="0"/>
    <m/>
  </r>
  <r>
    <x v="53"/>
    <x v="121"/>
    <n v="15152"/>
    <n v="15152"/>
    <n v="0"/>
    <n v="0"/>
    <n v="0"/>
    <s v="."/>
    <s v="."/>
    <n v="0"/>
    <x v="0"/>
    <m/>
  </r>
  <r>
    <x v="53"/>
    <x v="122"/>
    <n v="14994"/>
    <n v="14994"/>
    <n v="0"/>
    <n v="0"/>
    <n v="0"/>
    <s v="."/>
    <s v="."/>
    <n v="0"/>
    <x v="0"/>
    <m/>
  </r>
  <r>
    <x v="53"/>
    <x v="123"/>
    <n v="15184"/>
    <n v="15184"/>
    <n v="0"/>
    <n v="0"/>
    <n v="0"/>
    <s v="."/>
    <s v="."/>
    <n v="0"/>
    <x v="0"/>
    <m/>
  </r>
  <r>
    <x v="53"/>
    <x v="124"/>
    <n v="16156"/>
    <n v="16156"/>
    <n v="0"/>
    <n v="0"/>
    <n v="0"/>
    <s v="."/>
    <s v="."/>
    <n v="0"/>
    <x v="0"/>
    <m/>
  </r>
  <r>
    <x v="53"/>
    <x v="125"/>
    <n v="16899"/>
    <n v="16899"/>
    <n v="0"/>
    <n v="0"/>
    <n v="0"/>
    <s v="."/>
    <s v="."/>
    <n v="0"/>
    <x v="0"/>
    <m/>
  </r>
  <r>
    <x v="53"/>
    <x v="126"/>
    <n v="15406"/>
    <n v="15404"/>
    <n v="2"/>
    <n v="0"/>
    <n v="0"/>
    <s v="."/>
    <s v="."/>
    <n v="0"/>
    <x v="0"/>
    <m/>
  </r>
  <r>
    <x v="53"/>
    <x v="127"/>
    <n v="15372"/>
    <n v="15368"/>
    <n v="3"/>
    <n v="0"/>
    <n v="0"/>
    <s v="."/>
    <s v="."/>
    <n v="0"/>
    <x v="0"/>
    <m/>
  </r>
  <r>
    <x v="53"/>
    <x v="88"/>
    <n v="16361"/>
    <n v="16356"/>
    <n v="4"/>
    <n v="0"/>
    <n v="0"/>
    <s v="."/>
    <s v="."/>
    <n v="0"/>
    <x v="0"/>
    <m/>
  </r>
  <r>
    <x v="53"/>
    <x v="89"/>
    <n v="15385"/>
    <n v="15377"/>
    <n v="8"/>
    <n v="0"/>
    <n v="0"/>
    <s v="."/>
    <s v="."/>
    <n v="0"/>
    <x v="0"/>
    <m/>
  </r>
  <r>
    <x v="53"/>
    <x v="90"/>
    <n v="13117"/>
    <n v="13110"/>
    <n v="7"/>
    <n v="0"/>
    <n v="0"/>
    <s v="."/>
    <s v="."/>
    <n v="0"/>
    <x v="0"/>
    <m/>
  </r>
  <r>
    <x v="53"/>
    <x v="91"/>
    <n v="12392"/>
    <n v="12386"/>
    <n v="6"/>
    <n v="0"/>
    <n v="0"/>
    <s v="."/>
    <s v="."/>
    <n v="0"/>
    <x v="0"/>
    <m/>
  </r>
  <r>
    <x v="53"/>
    <x v="92"/>
    <n v="12290"/>
    <n v="12281"/>
    <n v="8"/>
    <n v="0"/>
    <n v="0"/>
    <s v="."/>
    <s v="."/>
    <n v="0"/>
    <x v="0"/>
    <m/>
  </r>
  <r>
    <x v="53"/>
    <x v="93"/>
    <n v="11803"/>
    <n v="11792"/>
    <n v="12"/>
    <n v="0"/>
    <n v="0"/>
    <s v="."/>
    <s v="."/>
    <n v="0"/>
    <x v="0"/>
    <m/>
  </r>
  <r>
    <x v="53"/>
    <x v="94"/>
    <n v="10534"/>
    <n v="10519"/>
    <n v="15"/>
    <n v="0"/>
    <n v="0"/>
    <s v="."/>
    <s v="."/>
    <n v="0"/>
    <x v="0"/>
    <m/>
  </r>
  <r>
    <x v="53"/>
    <x v="95"/>
    <n v="11134"/>
    <n v="11125"/>
    <n v="9"/>
    <n v="0"/>
    <n v="0"/>
    <s v="."/>
    <s v="."/>
    <n v="0"/>
    <x v="0"/>
    <m/>
  </r>
  <r>
    <x v="53"/>
    <x v="96"/>
    <n v="13666"/>
    <n v="13657"/>
    <n v="9"/>
    <n v="0"/>
    <n v="0"/>
    <s v="."/>
    <s v="."/>
    <n v="0"/>
    <x v="0"/>
    <m/>
  </r>
  <r>
    <x v="53"/>
    <x v="97"/>
    <n v="12861"/>
    <n v="12841"/>
    <n v="20"/>
    <n v="0"/>
    <n v="0"/>
    <s v="."/>
    <s v="."/>
    <n v="0"/>
    <x v="0"/>
    <m/>
  </r>
  <r>
    <x v="53"/>
    <x v="98"/>
    <n v="13040"/>
    <n v="13022"/>
    <n v="18"/>
    <n v="0"/>
    <n v="0"/>
    <s v="."/>
    <s v="."/>
    <n v="0"/>
    <x v="0"/>
    <m/>
  </r>
  <r>
    <x v="53"/>
    <x v="99"/>
    <n v="13994"/>
    <n v="13979"/>
    <n v="14"/>
    <n v="0"/>
    <n v="0"/>
    <s v="."/>
    <s v="."/>
    <n v="0"/>
    <x v="0"/>
    <m/>
  </r>
  <r>
    <x v="53"/>
    <x v="100"/>
    <n v="14734"/>
    <n v="14723"/>
    <n v="12"/>
    <n v="0"/>
    <n v="0"/>
    <s v="."/>
    <s v="."/>
    <n v="0"/>
    <x v="0"/>
    <m/>
  </r>
  <r>
    <x v="53"/>
    <x v="101"/>
    <n v="16482"/>
    <n v="16469"/>
    <n v="12"/>
    <n v="1"/>
    <n v="0"/>
    <s v="."/>
    <s v="."/>
    <n v="0"/>
    <x v="0"/>
    <m/>
  </r>
  <r>
    <x v="53"/>
    <x v="102"/>
    <n v="14530"/>
    <n v="14307"/>
    <n v="59"/>
    <n v="1"/>
    <n v="163"/>
    <s v="."/>
    <s v="."/>
    <n v="0"/>
    <x v="0"/>
    <m/>
  </r>
  <r>
    <x v="53"/>
    <x v="103"/>
    <n v="13595"/>
    <n v="13414"/>
    <n v="17"/>
    <n v="0"/>
    <n v="163"/>
    <s v="."/>
    <s v="."/>
    <n v="0"/>
    <x v="0"/>
    <m/>
  </r>
  <r>
    <x v="53"/>
    <x v="104"/>
    <n v="11849"/>
    <n v="11686"/>
    <n v="16"/>
    <n v="0"/>
    <n v="147"/>
    <s v="."/>
    <s v="."/>
    <n v="0"/>
    <x v="0"/>
    <m/>
  </r>
  <r>
    <x v="53"/>
    <x v="66"/>
    <n v="10837"/>
    <n v="10705"/>
    <n v="15"/>
    <n v="0"/>
    <n v="116"/>
    <s v="."/>
    <s v="."/>
    <n v="0"/>
    <x v="0"/>
    <m/>
  </r>
  <r>
    <x v="53"/>
    <x v="67"/>
    <n v="10825"/>
    <n v="10680"/>
    <n v="22"/>
    <n v="0"/>
    <n v="122"/>
    <s v="."/>
    <s v="."/>
    <n v="0"/>
    <x v="0"/>
    <m/>
  </r>
  <r>
    <x v="53"/>
    <x v="68"/>
    <n v="11144"/>
    <n v="10996"/>
    <n v="17"/>
    <n v="0"/>
    <n v="130"/>
    <s v="."/>
    <s v="."/>
    <n v="0"/>
    <x v="0"/>
    <m/>
  </r>
  <r>
    <x v="53"/>
    <x v="69"/>
    <n v="12108"/>
    <n v="11948"/>
    <n v="16"/>
    <n v="1"/>
    <n v="143"/>
    <s v="."/>
    <s v="."/>
    <n v="0"/>
    <x v="0"/>
    <m/>
  </r>
  <r>
    <x v="53"/>
    <x v="70"/>
    <n v="14666"/>
    <n v="14465"/>
    <n v="15"/>
    <n v="1"/>
    <n v="185"/>
    <s v="."/>
    <s v="."/>
    <n v="0"/>
    <x v="0"/>
    <m/>
  </r>
  <r>
    <x v="53"/>
    <x v="71"/>
    <n v="16805"/>
    <n v="16788"/>
    <n v="16"/>
    <n v="1"/>
    <n v="0"/>
    <s v="."/>
    <s v="."/>
    <n v="0"/>
    <x v="0"/>
    <m/>
  </r>
  <r>
    <x v="53"/>
    <x v="72"/>
    <n v="18463"/>
    <n v="18408"/>
    <n v="18"/>
    <n v="0"/>
    <n v="38"/>
    <s v="."/>
    <s v="."/>
    <n v="0"/>
    <x v="0"/>
    <m/>
  </r>
  <r>
    <x v="53"/>
    <x v="73"/>
    <n v="20809"/>
    <n v="20754"/>
    <n v="25"/>
    <n v="1"/>
    <n v="29"/>
    <s v="."/>
    <s v="."/>
    <n v="0"/>
    <x v="0"/>
    <m/>
  </r>
  <r>
    <x v="53"/>
    <x v="74"/>
    <n v="20945"/>
    <n v="20874"/>
    <n v="29"/>
    <n v="1"/>
    <n v="41"/>
    <s v="."/>
    <s v="."/>
    <n v="0"/>
    <x v="0"/>
    <m/>
  </r>
  <r>
    <x v="53"/>
    <x v="75"/>
    <n v="22590"/>
    <n v="22516"/>
    <n v="30"/>
    <n v="0"/>
    <n v="44"/>
    <s v="."/>
    <s v="."/>
    <n v="0"/>
    <x v="0"/>
    <m/>
  </r>
  <r>
    <x v="53"/>
    <x v="76"/>
    <n v="24941"/>
    <n v="24863"/>
    <n v="30"/>
    <n v="0"/>
    <n v="48"/>
    <s v="."/>
    <s v="."/>
    <n v="0"/>
    <x v="0"/>
    <m/>
  </r>
  <r>
    <x v="53"/>
    <x v="77"/>
    <n v="23780"/>
    <n v="23752"/>
    <n v="27"/>
    <n v="0"/>
    <n v="0"/>
    <s v="."/>
    <s v="."/>
    <n v="0"/>
    <x v="0"/>
    <m/>
  </r>
  <r>
    <x v="53"/>
    <x v="78"/>
    <n v="12620"/>
    <n v="12608"/>
    <n v="11"/>
    <n v="1"/>
    <n v="0"/>
    <s v="."/>
    <s v="."/>
    <n v="0"/>
    <x v="0"/>
    <m/>
  </r>
  <r>
    <x v="53"/>
    <x v="79"/>
    <n v="15707"/>
    <n v="15556"/>
    <n v="24"/>
    <n v="1"/>
    <n v="125"/>
    <s v="."/>
    <s v="."/>
    <n v="0"/>
    <x v="0"/>
    <m/>
  </r>
  <r>
    <x v="53"/>
    <x v="80"/>
    <n v="17825"/>
    <n v="17601"/>
    <n v="33"/>
    <n v="0"/>
    <n v="191"/>
    <s v="."/>
    <s v="."/>
    <n v="0"/>
    <x v="0"/>
    <m/>
  </r>
  <r>
    <x v="53"/>
    <x v="81"/>
    <n v="19265"/>
    <n v="19000"/>
    <n v="41"/>
    <n v="0"/>
    <n v="224"/>
    <s v="."/>
    <s v="."/>
    <n v="0"/>
    <x v="0"/>
    <m/>
  </r>
  <r>
    <x v="53"/>
    <x v="0"/>
    <n v="20252"/>
    <n v="19966"/>
    <n v="50"/>
    <n v="0"/>
    <n v="236"/>
    <s v="."/>
    <s v="."/>
    <n v="0"/>
    <x v="0"/>
    <m/>
  </r>
  <r>
    <x v="53"/>
    <x v="1"/>
    <n v="20851"/>
    <n v="20044"/>
    <n v="534"/>
    <n v="18"/>
    <n v="255"/>
    <n v="0"/>
    <n v="1.68"/>
    <n v="0"/>
    <x v="0"/>
    <m/>
  </r>
  <r>
    <x v="53"/>
    <x v="2"/>
    <n v="22219"/>
    <n v="21372"/>
    <n v="527"/>
    <n v="37"/>
    <n v="283"/>
    <n v="0"/>
    <n v="1.77"/>
    <n v="0"/>
    <x v="0"/>
    <m/>
  </r>
  <r>
    <x v="53"/>
    <x v="3"/>
    <n v="23757"/>
    <n v="22774"/>
    <n v="622"/>
    <n v="60"/>
    <n v="301"/>
    <n v="0"/>
    <n v="1.88"/>
    <n v="0"/>
    <x v="0"/>
    <m/>
  </r>
  <r>
    <x v="53"/>
    <x v="4"/>
    <n v="24623"/>
    <n v="23585"/>
    <n v="641"/>
    <n v="80"/>
    <n v="316"/>
    <n v="0"/>
    <n v="1.92"/>
    <n v="0"/>
    <x v="0"/>
    <m/>
  </r>
  <r>
    <x v="53"/>
    <x v="5"/>
    <n v="26296"/>
    <n v="25085"/>
    <n v="780"/>
    <n v="82"/>
    <n v="348"/>
    <n v="0"/>
    <n v="2.0299999999999998"/>
    <n v="0"/>
    <x v="0"/>
    <m/>
  </r>
  <r>
    <x v="53"/>
    <x v="6"/>
    <n v="27296"/>
    <n v="26017"/>
    <n v="803"/>
    <n v="82"/>
    <n v="393"/>
    <n v="0"/>
    <n v="2.08"/>
    <n v="0"/>
    <x v="0"/>
    <m/>
  </r>
  <r>
    <x v="53"/>
    <x v="7"/>
    <n v="29290"/>
    <n v="27860"/>
    <n v="872"/>
    <n v="131"/>
    <n v="428"/>
    <n v="0"/>
    <n v="2.2200000000000002"/>
    <n v="0"/>
    <x v="0"/>
    <m/>
  </r>
  <r>
    <x v="53"/>
    <x v="8"/>
    <n v="30592"/>
    <n v="28644"/>
    <n v="1058"/>
    <n v="391"/>
    <n v="499"/>
    <n v="0"/>
    <n v="2.29"/>
    <n v="0"/>
    <x v="0"/>
    <m/>
  </r>
  <r>
    <x v="53"/>
    <x v="9"/>
    <n v="33426"/>
    <n v="31133"/>
    <n v="1104"/>
    <n v="630"/>
    <n v="559"/>
    <n v="0"/>
    <n v="2.4900000000000002"/>
    <n v="0"/>
    <x v="0"/>
    <m/>
  </r>
  <r>
    <x v="53"/>
    <x v="10"/>
    <n v="33457"/>
    <n v="30709"/>
    <n v="1362"/>
    <n v="747"/>
    <n v="639"/>
    <n v="0"/>
    <n v="2.4700000000000002"/>
    <n v="0"/>
    <x v="1"/>
    <m/>
  </r>
  <r>
    <x v="53"/>
    <x v="11"/>
    <n v="35683"/>
    <n v="32501"/>
    <n v="1770"/>
    <n v="725"/>
    <n v="687"/>
    <n v="0"/>
    <n v="2.61"/>
    <n v="0"/>
    <x v="1"/>
    <m/>
  </r>
  <r>
    <x v="53"/>
    <x v="12"/>
    <n v="38729"/>
    <n v="34982"/>
    <n v="2312"/>
    <n v="708"/>
    <n v="727"/>
    <n v="0"/>
    <n v="2.81"/>
    <n v="0"/>
    <x v="1"/>
    <m/>
  </r>
  <r>
    <x v="53"/>
    <x v="13"/>
    <n v="41272"/>
    <n v="36981"/>
    <n v="2916"/>
    <n v="598"/>
    <n v="777"/>
    <n v="0"/>
    <n v="2.97"/>
    <n v="0"/>
    <x v="1"/>
    <m/>
  </r>
  <r>
    <x v="53"/>
    <x v="14"/>
    <n v="43415"/>
    <n v="38972"/>
    <n v="3181"/>
    <n v="559"/>
    <n v="704"/>
    <n v="0"/>
    <n v="3.1"/>
    <n v="0"/>
    <x v="1"/>
    <m/>
  </r>
  <r>
    <x v="53"/>
    <x v="15"/>
    <n v="45183"/>
    <n v="39933"/>
    <n v="3975"/>
    <n v="528"/>
    <n v="747"/>
    <n v="0"/>
    <n v="3.21"/>
    <n v="0"/>
    <x v="1"/>
    <m/>
  </r>
  <r>
    <x v="53"/>
    <x v="16"/>
    <n v="44026"/>
    <n v="38572"/>
    <n v="4200"/>
    <n v="476"/>
    <n v="777"/>
    <n v="0"/>
    <n v="3.11"/>
    <n v="0"/>
    <x v="1"/>
    <m/>
  </r>
  <r>
    <x v="53"/>
    <x v="17"/>
    <n v="43778"/>
    <n v="38000"/>
    <n v="4416"/>
    <n v="528"/>
    <n v="834"/>
    <n v="0"/>
    <n v="3.08"/>
    <n v="0"/>
    <x v="1"/>
    <m/>
  </r>
  <r>
    <x v="53"/>
    <x v="18"/>
    <n v="43687"/>
    <n v="36858"/>
    <n v="5304"/>
    <n v="646"/>
    <n v="878"/>
    <n v="0"/>
    <n v="3.07"/>
    <n v="0"/>
    <x v="1"/>
    <m/>
  </r>
  <r>
    <x v="53"/>
    <x v="19"/>
    <n v="45707"/>
    <n v="38438"/>
    <n v="5600"/>
    <n v="785"/>
    <n v="883"/>
    <n v="0"/>
    <n v="3.21"/>
    <n v="0"/>
    <x v="1"/>
    <m/>
  </r>
  <r>
    <x v="53"/>
    <x v="20"/>
    <n v="48523"/>
    <n v="39968"/>
    <n v="6671"/>
    <n v="968"/>
    <n v="916"/>
    <n v="0"/>
    <n v="3.4"/>
    <n v="0"/>
    <x v="1"/>
    <m/>
  </r>
  <r>
    <x v="53"/>
    <x v="21"/>
    <n v="55632"/>
    <n v="45132"/>
    <n v="8437"/>
    <n v="1056"/>
    <n v="1007"/>
    <n v="0"/>
    <n v="3.88"/>
    <n v="0"/>
    <x v="1"/>
    <m/>
  </r>
  <r>
    <x v="53"/>
    <x v="22"/>
    <n v="58367"/>
    <n v="46321"/>
    <n v="9744"/>
    <n v="1220"/>
    <n v="1082"/>
    <n v="0"/>
    <n v="4.05"/>
    <n v="0"/>
    <x v="1"/>
    <m/>
  </r>
  <r>
    <x v="53"/>
    <x v="23"/>
    <n v="58912"/>
    <n v="45759"/>
    <n v="10721"/>
    <n v="1338"/>
    <n v="1094"/>
    <n v="0"/>
    <n v="4.07"/>
    <n v="0"/>
    <x v="1"/>
    <m/>
  </r>
  <r>
    <x v="53"/>
    <x v="24"/>
    <n v="59162"/>
    <n v="44502"/>
    <n v="12070"/>
    <n v="1450"/>
    <n v="1140"/>
    <n v="0"/>
    <n v="4.0599999999999996"/>
    <n v="0"/>
    <x v="1"/>
    <m/>
  </r>
  <r>
    <x v="53"/>
    <x v="25"/>
    <n v="59858"/>
    <n v="44240"/>
    <n v="12622"/>
    <n v="1777"/>
    <n v="1219"/>
    <n v="0"/>
    <n v="4.07"/>
    <n v="0"/>
    <x v="1"/>
    <m/>
  </r>
  <r>
    <x v="53"/>
    <x v="26"/>
    <n v="62640"/>
    <n v="45457"/>
    <n v="13940"/>
    <n v="1977"/>
    <n v="1265"/>
    <n v="0"/>
    <n v="4.2300000000000004"/>
    <n v="0"/>
    <x v="1"/>
    <m/>
  </r>
  <r>
    <x v="53"/>
    <x v="27"/>
    <n v="65089"/>
    <n v="46647"/>
    <n v="14905"/>
    <n v="2238"/>
    <n v="1299"/>
    <n v="0"/>
    <n v="4.3600000000000003"/>
    <n v="0"/>
    <x v="1"/>
    <m/>
  </r>
  <r>
    <x v="53"/>
    <x v="28"/>
    <n v="67048"/>
    <n v="47139"/>
    <n v="15763"/>
    <n v="2821"/>
    <n v="1326"/>
    <n v="0"/>
    <n v="4.46"/>
    <n v="0"/>
    <x v="1"/>
    <m/>
  </r>
  <r>
    <x v="53"/>
    <x v="29"/>
    <n v="67671"/>
    <n v="48270"/>
    <n v="14848"/>
    <n v="3166"/>
    <n v="1388"/>
    <n v="0"/>
    <n v="4.47"/>
    <n v="0"/>
    <x v="1"/>
    <m/>
  </r>
  <r>
    <x v="53"/>
    <x v="30"/>
    <n v="65920"/>
    <n v="46258"/>
    <n v="14807"/>
    <n v="3460"/>
    <n v="1395"/>
    <n v="0"/>
    <n v="4.33"/>
    <n v="0"/>
    <x v="1"/>
    <m/>
  </r>
  <r>
    <x v="53"/>
    <x v="31"/>
    <n v="66706"/>
    <n v="46833"/>
    <n v="14057"/>
    <n v="4382"/>
    <n v="1434"/>
    <n v="0"/>
    <n v="4.3600000000000003"/>
    <n v="0"/>
    <x v="1"/>
    <m/>
  </r>
  <r>
    <x v="53"/>
    <x v="32"/>
    <n v="65994"/>
    <n v="46975"/>
    <n v="13750"/>
    <n v="3821"/>
    <n v="1448"/>
    <n v="0"/>
    <n v="4.29"/>
    <n v="0"/>
    <x v="1"/>
    <m/>
  </r>
  <r>
    <x v="53"/>
    <x v="33"/>
    <n v="65359"/>
    <n v="46977"/>
    <n v="12897"/>
    <n v="4081"/>
    <n v="1404"/>
    <n v="0"/>
    <n v="4.24"/>
    <n v="0"/>
    <x v="1"/>
    <m/>
  </r>
  <r>
    <x v="53"/>
    <x v="34"/>
    <n v="65463"/>
    <n v="47486"/>
    <n v="12484"/>
    <n v="4065"/>
    <n v="1428"/>
    <n v="0"/>
    <n v="4.24"/>
    <n v="0"/>
    <x v="1"/>
    <m/>
  </r>
  <r>
    <x v="53"/>
    <x v="35"/>
    <n v="67680"/>
    <n v="48413"/>
    <n v="13307"/>
    <n v="4527"/>
    <n v="1432"/>
    <n v="0"/>
    <n v="4.37"/>
    <n v="0"/>
    <x v="1"/>
    <m/>
  </r>
  <r>
    <x v="53"/>
    <x v="36"/>
    <n v="66768"/>
    <n v="47560"/>
    <n v="13270"/>
    <n v="4541"/>
    <n v="1396"/>
    <n v="0"/>
    <n v="4.3099999999999996"/>
    <n v="0"/>
    <x v="1"/>
    <m/>
  </r>
  <r>
    <x v="53"/>
    <x v="37"/>
    <n v="67240"/>
    <n v="48285"/>
    <n v="12483"/>
    <n v="5072"/>
    <n v="1401"/>
    <n v="0"/>
    <n v="4.33"/>
    <n v="0"/>
    <x v="1"/>
    <m/>
  </r>
  <r>
    <x v="53"/>
    <x v="38"/>
    <n v="66714"/>
    <n v="47470"/>
    <n v="12711"/>
    <n v="5122"/>
    <n v="1410"/>
    <n v="0"/>
    <n v="4.29"/>
    <n v="0"/>
    <x v="1"/>
    <m/>
  </r>
  <r>
    <x v="53"/>
    <x v="39"/>
    <n v="65655"/>
    <n v="47116"/>
    <n v="11906"/>
    <n v="5141"/>
    <n v="1492"/>
    <n v="0"/>
    <n v="4.21"/>
    <n v="0"/>
    <x v="1"/>
    <m/>
  </r>
  <r>
    <x v="53"/>
    <x v="40"/>
    <n v="63501"/>
    <n v="44765"/>
    <n v="11523"/>
    <n v="5733"/>
    <n v="1481"/>
    <n v="0"/>
    <n v="4.0599999999999996"/>
    <n v="0"/>
    <x v="1"/>
    <m/>
  </r>
  <r>
    <x v="53"/>
    <x v="41"/>
    <n v="59383"/>
    <n v="42182"/>
    <n v="9782"/>
    <n v="6032"/>
    <n v="1387"/>
    <n v="0"/>
    <n v="3.79"/>
    <n v="0"/>
    <x v="2"/>
    <m/>
  </r>
  <r>
    <x v="53"/>
    <x v="42"/>
    <n v="54764"/>
    <n v="38134"/>
    <n v="9083"/>
    <n v="6417"/>
    <n v="1129"/>
    <n v="0"/>
    <n v="3.51"/>
    <n v="0"/>
    <x v="2"/>
    <m/>
  </r>
  <r>
    <x v="54"/>
    <x v="78"/>
    <n v="18"/>
    <s v="."/>
    <s v="."/>
    <s v="."/>
    <n v="18"/>
    <s v="."/>
    <s v="."/>
    <n v="0"/>
    <x v="0"/>
    <m/>
  </r>
  <r>
    <x v="54"/>
    <x v="79"/>
    <n v="20"/>
    <s v="."/>
    <s v="."/>
    <s v="."/>
    <n v="20"/>
    <s v="."/>
    <s v="."/>
    <n v="0"/>
    <x v="0"/>
    <m/>
  </r>
  <r>
    <x v="54"/>
    <x v="80"/>
    <n v="20"/>
    <s v="."/>
    <s v="."/>
    <s v="."/>
    <n v="20"/>
    <s v="."/>
    <s v="."/>
    <n v="0"/>
    <x v="0"/>
    <m/>
  </r>
  <r>
    <x v="54"/>
    <x v="81"/>
    <n v="383"/>
    <n v="383"/>
    <n v="0"/>
    <n v="0"/>
    <n v="0"/>
    <s v="."/>
    <s v="."/>
    <n v="0"/>
    <x v="0"/>
    <m/>
  </r>
  <r>
    <x v="54"/>
    <x v="0"/>
    <n v="486"/>
    <n v="486"/>
    <n v="0"/>
    <n v="0"/>
    <n v="0"/>
    <s v="."/>
    <s v="."/>
    <n v="0"/>
    <x v="0"/>
    <m/>
  </r>
  <r>
    <x v="54"/>
    <x v="1"/>
    <n v="213"/>
    <n v="102"/>
    <n v="111"/>
    <n v="0"/>
    <n v="0"/>
    <n v="0"/>
    <n v="0.02"/>
    <n v="0"/>
    <x v="0"/>
    <m/>
  </r>
  <r>
    <x v="54"/>
    <x v="2"/>
    <n v="272"/>
    <n v="135"/>
    <n v="116"/>
    <n v="0"/>
    <n v="21"/>
    <n v="0"/>
    <n v="0.03"/>
    <n v="0"/>
    <x v="0"/>
    <m/>
  </r>
  <r>
    <x v="54"/>
    <x v="3"/>
    <n v="243"/>
    <n v="141"/>
    <n v="82"/>
    <n v="0"/>
    <n v="20"/>
    <n v="0"/>
    <n v="0.03"/>
    <n v="0"/>
    <x v="0"/>
    <m/>
  </r>
  <r>
    <x v="54"/>
    <x v="4"/>
    <n v="474"/>
    <n v="338"/>
    <n v="95"/>
    <n v="0"/>
    <n v="41"/>
    <n v="0"/>
    <n v="0.05"/>
    <n v="0"/>
    <x v="0"/>
    <m/>
  </r>
  <r>
    <x v="54"/>
    <x v="5"/>
    <n v="1307"/>
    <n v="1127"/>
    <n v="111"/>
    <n v="0"/>
    <n v="68"/>
    <n v="0"/>
    <n v="0.14000000000000001"/>
    <n v="0"/>
    <x v="0"/>
    <m/>
  </r>
  <r>
    <x v="54"/>
    <x v="6"/>
    <n v="2005"/>
    <n v="1844"/>
    <n v="112"/>
    <n v="0"/>
    <n v="49"/>
    <n v="0"/>
    <n v="0.21"/>
    <n v="0"/>
    <x v="0"/>
    <m/>
  </r>
  <r>
    <x v="54"/>
    <x v="7"/>
    <n v="2447"/>
    <n v="2240"/>
    <n v="126"/>
    <n v="0"/>
    <n v="81"/>
    <n v="0"/>
    <n v="0.25"/>
    <n v="0"/>
    <x v="0"/>
    <m/>
  </r>
  <r>
    <x v="54"/>
    <x v="8"/>
    <n v="3082"/>
    <n v="2820"/>
    <n v="140"/>
    <n v="0"/>
    <n v="122"/>
    <n v="0"/>
    <n v="0.31"/>
    <n v="0"/>
    <x v="0"/>
    <m/>
  </r>
  <r>
    <x v="54"/>
    <x v="9"/>
    <n v="4268"/>
    <n v="3927"/>
    <n v="175"/>
    <n v="0"/>
    <n v="166"/>
    <n v="0"/>
    <n v="0.41"/>
    <n v="0"/>
    <x v="0"/>
    <m/>
  </r>
  <r>
    <x v="54"/>
    <x v="10"/>
    <n v="5424"/>
    <n v="4973"/>
    <n v="188"/>
    <n v="0"/>
    <n v="262"/>
    <n v="0"/>
    <n v="0.51"/>
    <n v="0"/>
    <x v="1"/>
    <m/>
  </r>
  <r>
    <x v="54"/>
    <x v="11"/>
    <n v="6495"/>
    <n v="6021"/>
    <n v="163"/>
    <n v="0"/>
    <n v="311"/>
    <n v="0"/>
    <n v="0.59"/>
    <n v="0"/>
    <x v="1"/>
    <m/>
  </r>
  <r>
    <x v="54"/>
    <x v="12"/>
    <n v="7215"/>
    <n v="6673"/>
    <n v="234"/>
    <n v="0"/>
    <n v="308"/>
    <n v="0"/>
    <n v="0.64"/>
    <n v="0"/>
    <x v="1"/>
    <m/>
  </r>
  <r>
    <x v="54"/>
    <x v="13"/>
    <n v="8378"/>
    <n v="7733"/>
    <n v="322"/>
    <n v="0"/>
    <n v="323"/>
    <n v="0"/>
    <n v="0.73"/>
    <n v="0"/>
    <x v="1"/>
    <m/>
  </r>
  <r>
    <x v="54"/>
    <x v="14"/>
    <n v="8962"/>
    <n v="8275"/>
    <n v="343"/>
    <n v="0"/>
    <n v="344"/>
    <n v="0"/>
    <n v="0.76"/>
    <n v="0"/>
    <x v="1"/>
    <m/>
  </r>
  <r>
    <x v="54"/>
    <x v="15"/>
    <n v="9724"/>
    <n v="9045"/>
    <n v="324"/>
    <n v="0"/>
    <n v="355"/>
    <n v="0"/>
    <n v="0.81"/>
    <n v="0"/>
    <x v="1"/>
    <m/>
  </r>
  <r>
    <x v="54"/>
    <x v="16"/>
    <n v="12072"/>
    <n v="11448"/>
    <n v="298"/>
    <n v="0"/>
    <n v="326"/>
    <n v="0"/>
    <n v="0.98"/>
    <n v="0"/>
    <x v="1"/>
    <m/>
  </r>
  <r>
    <x v="54"/>
    <x v="17"/>
    <n v="12994"/>
    <n v="12353"/>
    <n v="301"/>
    <n v="0"/>
    <n v="340"/>
    <n v="0"/>
    <n v="1.03"/>
    <n v="0"/>
    <x v="1"/>
    <m/>
  </r>
  <r>
    <x v="54"/>
    <x v="18"/>
    <n v="14302"/>
    <n v="13600"/>
    <n v="349"/>
    <n v="0"/>
    <n v="353"/>
    <n v="0"/>
    <n v="1.1000000000000001"/>
    <n v="0"/>
    <x v="1"/>
    <m/>
  </r>
  <r>
    <x v="54"/>
    <x v="19"/>
    <n v="16179"/>
    <n v="15256"/>
    <n v="557"/>
    <n v="0"/>
    <n v="366"/>
    <n v="0"/>
    <n v="1.2"/>
    <n v="0"/>
    <x v="1"/>
    <m/>
  </r>
  <r>
    <x v="54"/>
    <x v="20"/>
    <n v="17492"/>
    <n v="16509"/>
    <n v="603"/>
    <n v="0"/>
    <n v="381"/>
    <n v="0"/>
    <n v="1.26"/>
    <n v="0"/>
    <x v="1"/>
    <m/>
  </r>
  <r>
    <x v="54"/>
    <x v="21"/>
    <n v="20058"/>
    <n v="18831"/>
    <n v="682"/>
    <n v="0"/>
    <n v="545"/>
    <n v="0"/>
    <n v="1.41"/>
    <n v="0"/>
    <x v="1"/>
    <m/>
  </r>
  <r>
    <x v="54"/>
    <x v="22"/>
    <n v="29332"/>
    <n v="28106"/>
    <n v="572"/>
    <n v="0"/>
    <n v="654"/>
    <n v="0"/>
    <n v="2"/>
    <n v="0"/>
    <x v="1"/>
    <m/>
  </r>
  <r>
    <x v="54"/>
    <x v="23"/>
    <n v="24434"/>
    <n v="23116"/>
    <n v="602"/>
    <n v="0"/>
    <n v="716"/>
    <n v="0"/>
    <n v="1.63"/>
    <n v="0"/>
    <x v="1"/>
    <m/>
  </r>
  <r>
    <x v="54"/>
    <x v="24"/>
    <n v="26569"/>
    <n v="25139"/>
    <n v="640"/>
    <n v="0"/>
    <n v="790"/>
    <n v="0"/>
    <n v="1.72"/>
    <n v="0"/>
    <x v="1"/>
    <m/>
  </r>
  <r>
    <x v="54"/>
    <x v="25"/>
    <n v="27739"/>
    <n v="26088"/>
    <n v="837"/>
    <n v="0"/>
    <n v="814"/>
    <n v="0"/>
    <n v="1.76"/>
    <n v="0"/>
    <x v="1"/>
    <m/>
  </r>
  <r>
    <x v="54"/>
    <x v="26"/>
    <n v="29381"/>
    <n v="27460"/>
    <n v="971"/>
    <n v="0"/>
    <n v="950"/>
    <n v="0"/>
    <n v="1.83"/>
    <n v="27"/>
    <x v="1"/>
    <m/>
  </r>
  <r>
    <x v="54"/>
    <x v="27"/>
    <n v="30049"/>
    <n v="28161"/>
    <n v="938"/>
    <n v="0"/>
    <n v="950"/>
    <n v="0"/>
    <n v="1.84"/>
    <n v="0"/>
    <x v="1"/>
    <m/>
  </r>
  <r>
    <x v="54"/>
    <x v="28"/>
    <n v="31052"/>
    <n v="29094"/>
    <n v="1006"/>
    <n v="0"/>
    <n v="952"/>
    <n v="0"/>
    <n v="1.87"/>
    <n v="0"/>
    <x v="1"/>
    <m/>
  </r>
  <r>
    <x v="54"/>
    <x v="29"/>
    <n v="29575"/>
    <n v="27091"/>
    <n v="1532"/>
    <n v="0"/>
    <n v="952"/>
    <n v="0"/>
    <n v="1.76"/>
    <n v="0"/>
    <x v="1"/>
    <m/>
  </r>
  <r>
    <x v="54"/>
    <x v="30"/>
    <n v="30153"/>
    <n v="27315"/>
    <n v="1750"/>
    <n v="0"/>
    <n v="1088"/>
    <n v="0"/>
    <n v="1.77"/>
    <n v="0"/>
    <x v="1"/>
    <m/>
  </r>
  <r>
    <x v="54"/>
    <x v="31"/>
    <n v="31208"/>
    <n v="28161"/>
    <n v="1959"/>
    <n v="0"/>
    <n v="1088"/>
    <n v="0"/>
    <n v="1.81"/>
    <n v="0"/>
    <x v="1"/>
    <m/>
  </r>
  <r>
    <x v="54"/>
    <x v="32"/>
    <n v="31306"/>
    <n v="28133"/>
    <n v="2085"/>
    <n v="0"/>
    <n v="1088"/>
    <n v="0"/>
    <n v="1.79"/>
    <n v="0"/>
    <x v="1"/>
    <m/>
  </r>
  <r>
    <x v="54"/>
    <x v="33"/>
    <n v="32000"/>
    <n v="28746"/>
    <n v="2168"/>
    <n v="0"/>
    <n v="1086"/>
    <n v="0"/>
    <n v="1.8"/>
    <n v="0"/>
    <x v="1"/>
    <m/>
  </r>
  <r>
    <x v="54"/>
    <x v="34"/>
    <n v="34270"/>
    <n v="30932"/>
    <n v="2252"/>
    <n v="0"/>
    <n v="1086"/>
    <n v="0"/>
    <n v="1.89"/>
    <n v="0"/>
    <x v="1"/>
    <m/>
  </r>
  <r>
    <x v="54"/>
    <x v="35"/>
    <n v="36875"/>
    <n v="33369"/>
    <n v="2420"/>
    <n v="0"/>
    <n v="1086"/>
    <n v="0"/>
    <n v="2"/>
    <n v="0"/>
    <x v="1"/>
    <m/>
  </r>
  <r>
    <x v="54"/>
    <x v="36"/>
    <n v="39514"/>
    <n v="35841"/>
    <n v="2587"/>
    <n v="0"/>
    <n v="1086"/>
    <n v="0"/>
    <n v="2.11"/>
    <n v="0"/>
    <x v="1"/>
    <m/>
  </r>
  <r>
    <x v="54"/>
    <x v="37"/>
    <n v="42952"/>
    <n v="38735"/>
    <n v="3131"/>
    <n v="0"/>
    <n v="1086"/>
    <n v="0"/>
    <n v="2.2599999999999998"/>
    <n v="0"/>
    <x v="1"/>
    <m/>
  </r>
  <r>
    <x v="54"/>
    <x v="38"/>
    <n v="48111"/>
    <n v="42779"/>
    <n v="4111"/>
    <n v="0"/>
    <n v="1221"/>
    <n v="0"/>
    <n v="2.5"/>
    <n v="0"/>
    <x v="1"/>
    <m/>
  </r>
  <r>
    <x v="54"/>
    <x v="39"/>
    <n v="55061"/>
    <n v="49593"/>
    <n v="3864"/>
    <n v="0"/>
    <n v="1604"/>
    <n v="0"/>
    <n v="2.82"/>
    <n v="0"/>
    <x v="1"/>
    <m/>
  </r>
  <r>
    <x v="54"/>
    <x v="40"/>
    <n v="58532"/>
    <n v="52443"/>
    <n v="3868"/>
    <n v="0"/>
    <n v="2221"/>
    <n v="0"/>
    <n v="2.95"/>
    <n v="0"/>
    <x v="1"/>
    <m/>
  </r>
  <r>
    <x v="54"/>
    <x v="41"/>
    <n v="33803"/>
    <n v="29415"/>
    <n v="2212"/>
    <n v="0"/>
    <n v="2176"/>
    <n v="0"/>
    <n v="1.68"/>
    <n v="0"/>
    <x v="2"/>
    <m/>
  </r>
  <r>
    <x v="54"/>
    <x v="42"/>
    <n v="32393"/>
    <n v="28535"/>
    <n v="1683"/>
    <n v="0"/>
    <n v="2176"/>
    <n v="0"/>
    <n v="1.58"/>
    <n v="0"/>
    <x v="2"/>
    <m/>
  </r>
  <r>
    <x v="54"/>
    <x v="43"/>
    <n v="28527"/>
    <n v="24845"/>
    <n v="1370"/>
    <n v="0"/>
    <n v="2312"/>
    <n v="0"/>
    <n v="1.37"/>
    <n v="0"/>
    <x v="2"/>
    <m/>
  </r>
  <r>
    <x v="54"/>
    <x v="44"/>
    <n v="26320"/>
    <n v="22781"/>
    <n v="1227"/>
    <n v="0"/>
    <n v="2312"/>
    <n v="0"/>
    <n v="1.24"/>
    <n v="0"/>
    <x v="2"/>
    <m/>
  </r>
  <r>
    <x v="54"/>
    <x v="45"/>
    <n v="24098"/>
    <n v="20957"/>
    <n v="829"/>
    <n v="0"/>
    <n v="2312"/>
    <n v="0"/>
    <n v="1.1200000000000001"/>
    <n v="0"/>
    <x v="2"/>
    <m/>
  </r>
  <r>
    <x v="54"/>
    <x v="46"/>
    <n v="22610"/>
    <n v="19197"/>
    <n v="1102"/>
    <n v="0"/>
    <n v="2312"/>
    <n v="0"/>
    <n v="1.04"/>
    <n v="0"/>
    <x v="2"/>
    <m/>
  </r>
  <r>
    <x v="54"/>
    <x v="47"/>
    <n v="19978"/>
    <n v="16486"/>
    <n v="1181"/>
    <n v="0"/>
    <n v="2312"/>
    <n v="0"/>
    <n v="0.91"/>
    <n v="0"/>
    <x v="2"/>
    <m/>
  </r>
  <r>
    <x v="54"/>
    <x v="48"/>
    <n v="17956"/>
    <n v="16182"/>
    <n v="822"/>
    <n v="0"/>
    <n v="952"/>
    <n v="0"/>
    <n v="0.81"/>
    <n v="0"/>
    <x v="2"/>
    <m/>
  </r>
  <r>
    <x v="54"/>
    <x v="49"/>
    <n v="16122"/>
    <n v="14598"/>
    <n v="1089"/>
    <n v="0"/>
    <n v="435"/>
    <n v="0"/>
    <n v="0.72"/>
    <n v="0"/>
    <x v="2"/>
    <m/>
  </r>
  <r>
    <x v="54"/>
    <x v="50"/>
    <n v="17598"/>
    <n v="16343"/>
    <n v="712"/>
    <n v="0"/>
    <n v="544"/>
    <n v="0"/>
    <n v="0.78"/>
    <n v="0"/>
    <x v="2"/>
    <m/>
  </r>
  <r>
    <x v="54"/>
    <x v="51"/>
    <n v="18997"/>
    <n v="17515"/>
    <n v="856"/>
    <n v="0"/>
    <n v="626"/>
    <n v="0"/>
    <n v="0.83"/>
    <n v="0"/>
    <x v="2"/>
    <m/>
  </r>
  <r>
    <x v="54"/>
    <x v="52"/>
    <n v="19696"/>
    <n v="18043"/>
    <n v="952"/>
    <n v="0"/>
    <n v="702"/>
    <n v="0"/>
    <n v="0.85"/>
    <n v="0"/>
    <x v="2"/>
    <m/>
  </r>
  <r>
    <x v="54"/>
    <x v="53"/>
    <n v="18878"/>
    <n v="17200"/>
    <n v="954"/>
    <n v="0"/>
    <n v="724"/>
    <n v="0"/>
    <n v="0.81"/>
    <n v="0"/>
    <x v="2"/>
    <m/>
  </r>
  <r>
    <x v="54"/>
    <x v="54"/>
    <n v="19294"/>
    <n v="17613"/>
    <n v="929"/>
    <n v="0"/>
    <n v="753"/>
    <n v="0"/>
    <n v="0.82"/>
    <n v="0"/>
    <x v="2"/>
    <m/>
  </r>
  <r>
    <x v="54"/>
    <x v="55"/>
    <n v="19732"/>
    <n v="18031"/>
    <n v="935"/>
    <n v="0"/>
    <n v="766"/>
    <n v="0"/>
    <n v="0.84"/>
    <n v="0"/>
    <x v="2"/>
    <m/>
  </r>
  <r>
    <x v="54"/>
    <x v="56"/>
    <n v="20609"/>
    <n v="19050"/>
    <n v="785"/>
    <n v="0"/>
    <n v="775"/>
    <n v="0"/>
    <n v="0.87"/>
    <n v="0"/>
    <x v="2"/>
    <m/>
  </r>
  <r>
    <x v="54"/>
    <x v="57"/>
    <n v="20971"/>
    <n v="19533"/>
    <n v="599"/>
    <n v="0"/>
    <n v="838"/>
    <n v="0"/>
    <n v="0.88"/>
    <n v="0"/>
    <x v="2"/>
    <m/>
  </r>
  <r>
    <x v="54"/>
    <x v="58"/>
    <n v="17515"/>
    <n v="15965"/>
    <n v="716"/>
    <n v="0"/>
    <n v="834"/>
    <n v="0"/>
    <n v="0.73"/>
    <n v="0"/>
    <x v="2"/>
    <m/>
  </r>
  <r>
    <x v="54"/>
    <x v="59"/>
    <n v="19398"/>
    <n v="17793"/>
    <n v="733"/>
    <n v="0"/>
    <n v="872"/>
    <n v="0"/>
    <n v="0.8"/>
    <n v="0"/>
    <x v="2"/>
    <m/>
  </r>
  <r>
    <x v="54"/>
    <x v="60"/>
    <n v="19274"/>
    <n v="17697"/>
    <n v="707"/>
    <n v="0"/>
    <n v="870"/>
    <n v="0"/>
    <n v="0.79"/>
    <n v="0"/>
    <x v="2"/>
    <m/>
  </r>
  <r>
    <x v="54"/>
    <x v="61"/>
    <n v="18122"/>
    <n v="16591"/>
    <n v="701"/>
    <n v="0"/>
    <n v="830"/>
    <n v="0"/>
    <n v="0.74"/>
    <n v="0"/>
    <x v="2"/>
    <m/>
  </r>
  <r>
    <x v="54"/>
    <x v="62"/>
    <n v="13099"/>
    <n v="11521"/>
    <n v="721"/>
    <n v="0"/>
    <n v="857"/>
    <n v="0"/>
    <n v="0.53"/>
    <n v="0"/>
    <x v="2"/>
    <m/>
  </r>
  <r>
    <x v="54"/>
    <x v="63"/>
    <n v="13378"/>
    <n v="11803"/>
    <n v="691"/>
    <n v="0"/>
    <n v="884"/>
    <n v="0"/>
    <n v="0.54"/>
    <n v="0"/>
    <x v="2"/>
    <m/>
  </r>
  <r>
    <x v="54"/>
    <x v="64"/>
    <n v="9820"/>
    <n v="8108"/>
    <n v="746"/>
    <n v="0"/>
    <n v="966"/>
    <n v="0"/>
    <n v="0.39"/>
    <n v="0"/>
    <x v="2"/>
    <m/>
  </r>
  <r>
    <x v="54"/>
    <x v="65"/>
    <n v="11052"/>
    <n v="9361"/>
    <n v="712"/>
    <n v="0"/>
    <n v="979"/>
    <n v="0"/>
    <n v="0.44"/>
    <n v="0"/>
    <x v="2"/>
    <m/>
  </r>
  <r>
    <x v="55"/>
    <x v="92"/>
    <n v="1"/>
    <n v="1"/>
    <n v="0"/>
    <n v="0"/>
    <n v="0"/>
    <s v="."/>
    <s v="."/>
    <n v="0"/>
    <x v="0"/>
    <m/>
  </r>
  <r>
    <x v="55"/>
    <x v="93"/>
    <n v="2"/>
    <n v="2"/>
    <n v="0"/>
    <n v="0"/>
    <n v="0"/>
    <s v="."/>
    <s v="."/>
    <n v="0"/>
    <x v="0"/>
    <m/>
  </r>
  <r>
    <x v="55"/>
    <x v="94"/>
    <n v="22"/>
    <n v="22"/>
    <n v="0"/>
    <n v="0"/>
    <n v="0"/>
    <s v="."/>
    <s v="."/>
    <n v="0"/>
    <x v="0"/>
    <m/>
  </r>
  <r>
    <x v="55"/>
    <x v="95"/>
    <n v="44"/>
    <n v="44"/>
    <n v="0"/>
    <n v="0"/>
    <n v="0"/>
    <s v="."/>
    <s v="."/>
    <n v="0"/>
    <x v="0"/>
    <m/>
  </r>
  <r>
    <x v="55"/>
    <x v="96"/>
    <n v="59"/>
    <n v="59"/>
    <n v="0"/>
    <n v="0"/>
    <n v="0"/>
    <s v="."/>
    <s v="."/>
    <n v="0"/>
    <x v="0"/>
    <m/>
  </r>
  <r>
    <x v="55"/>
    <x v="97"/>
    <n v="47"/>
    <n v="47"/>
    <n v="0"/>
    <n v="0"/>
    <n v="0"/>
    <s v="."/>
    <s v="."/>
    <n v="0"/>
    <x v="0"/>
    <m/>
  </r>
  <r>
    <x v="55"/>
    <x v="98"/>
    <n v="65"/>
    <n v="65"/>
    <n v="0"/>
    <n v="0"/>
    <n v="0"/>
    <s v="."/>
    <s v="."/>
    <n v="0"/>
    <x v="0"/>
    <m/>
  </r>
  <r>
    <x v="55"/>
    <x v="99"/>
    <n v="63"/>
    <n v="63"/>
    <n v="0"/>
    <n v="0"/>
    <n v="0"/>
    <s v="."/>
    <s v="."/>
    <n v="0"/>
    <x v="0"/>
    <m/>
  </r>
  <r>
    <x v="55"/>
    <x v="100"/>
    <n v="77"/>
    <n v="71"/>
    <n v="0"/>
    <n v="0"/>
    <n v="6"/>
    <s v="."/>
    <s v="."/>
    <n v="0"/>
    <x v="0"/>
    <m/>
  </r>
  <r>
    <x v="55"/>
    <x v="101"/>
    <n v="83"/>
    <n v="75"/>
    <n v="0"/>
    <n v="0"/>
    <n v="8"/>
    <s v="."/>
    <s v="."/>
    <n v="0"/>
    <x v="0"/>
    <m/>
  </r>
  <r>
    <x v="55"/>
    <x v="102"/>
    <n v="106"/>
    <n v="97"/>
    <n v="0"/>
    <n v="0"/>
    <n v="9"/>
    <s v="."/>
    <s v="."/>
    <n v="0"/>
    <x v="0"/>
    <m/>
  </r>
  <r>
    <x v="55"/>
    <x v="103"/>
    <n v="68"/>
    <n v="62"/>
    <n v="0"/>
    <n v="0"/>
    <n v="6"/>
    <s v="."/>
    <s v="."/>
    <n v="0"/>
    <x v="0"/>
    <m/>
  </r>
  <r>
    <x v="55"/>
    <x v="104"/>
    <n v="14"/>
    <n v="12"/>
    <n v="0"/>
    <n v="0"/>
    <n v="2"/>
    <s v="."/>
    <s v="."/>
    <n v="0"/>
    <x v="0"/>
    <m/>
  </r>
  <r>
    <x v="55"/>
    <x v="66"/>
    <n v="1"/>
    <s v="."/>
    <s v="."/>
    <s v="."/>
    <n v="1"/>
    <s v="."/>
    <s v="."/>
    <n v="0"/>
    <x v="0"/>
    <m/>
  </r>
  <r>
    <x v="55"/>
    <x v="67"/>
    <n v="5"/>
    <n v="4"/>
    <n v="0"/>
    <n v="0"/>
    <n v="1"/>
    <s v="."/>
    <s v="."/>
    <n v="0"/>
    <x v="0"/>
    <m/>
  </r>
  <r>
    <x v="55"/>
    <x v="68"/>
    <n v="9"/>
    <n v="8"/>
    <n v="0"/>
    <n v="0"/>
    <n v="1"/>
    <s v="."/>
    <s v="."/>
    <n v="0"/>
    <x v="0"/>
    <m/>
  </r>
  <r>
    <x v="55"/>
    <x v="69"/>
    <n v="11"/>
    <n v="10"/>
    <n v="0"/>
    <n v="0"/>
    <n v="1"/>
    <s v="."/>
    <s v="."/>
    <n v="0"/>
    <x v="0"/>
    <m/>
  </r>
  <r>
    <x v="55"/>
    <x v="70"/>
    <n v="28"/>
    <n v="26"/>
    <n v="0"/>
    <n v="0"/>
    <n v="1"/>
    <s v="."/>
    <s v="."/>
    <n v="0"/>
    <x v="0"/>
    <m/>
  </r>
  <r>
    <x v="55"/>
    <x v="71"/>
    <n v="33"/>
    <n v="30"/>
    <n v="0"/>
    <n v="0"/>
    <n v="2"/>
    <s v="."/>
    <s v="."/>
    <n v="0"/>
    <x v="0"/>
    <m/>
  </r>
  <r>
    <x v="55"/>
    <x v="72"/>
    <n v="24"/>
    <n v="20"/>
    <n v="0"/>
    <n v="0"/>
    <n v="5"/>
    <s v="."/>
    <s v="."/>
    <n v="0"/>
    <x v="0"/>
    <m/>
  </r>
  <r>
    <x v="55"/>
    <x v="73"/>
    <n v="21"/>
    <n v="17"/>
    <n v="0"/>
    <n v="0"/>
    <n v="3"/>
    <s v="."/>
    <s v="."/>
    <n v="0"/>
    <x v="0"/>
    <m/>
  </r>
  <r>
    <x v="55"/>
    <x v="74"/>
    <n v="28"/>
    <n v="22"/>
    <n v="0"/>
    <n v="0"/>
    <n v="6"/>
    <s v="."/>
    <s v="."/>
    <n v="0"/>
    <x v="0"/>
    <m/>
  </r>
  <r>
    <x v="55"/>
    <x v="75"/>
    <n v="39"/>
    <n v="30"/>
    <n v="0"/>
    <n v="0"/>
    <n v="9"/>
    <s v="."/>
    <s v="."/>
    <n v="0"/>
    <x v="0"/>
    <m/>
  </r>
  <r>
    <x v="55"/>
    <x v="76"/>
    <n v="60"/>
    <n v="51"/>
    <n v="0"/>
    <n v="0"/>
    <n v="9"/>
    <s v="."/>
    <s v="."/>
    <n v="0"/>
    <x v="0"/>
    <m/>
  </r>
  <r>
    <x v="55"/>
    <x v="77"/>
    <n v="47"/>
    <n v="35"/>
    <n v="0"/>
    <n v="0"/>
    <n v="12"/>
    <s v="."/>
    <s v="."/>
    <n v="0"/>
    <x v="0"/>
    <m/>
  </r>
  <r>
    <x v="55"/>
    <x v="78"/>
    <n v="47"/>
    <n v="36"/>
    <n v="0"/>
    <n v="0"/>
    <n v="10"/>
    <s v="."/>
    <s v="."/>
    <n v="0"/>
    <x v="0"/>
    <m/>
  </r>
  <r>
    <x v="55"/>
    <x v="79"/>
    <n v="85"/>
    <n v="74"/>
    <n v="0"/>
    <n v="0"/>
    <n v="11"/>
    <s v="."/>
    <s v="."/>
    <n v="0"/>
    <x v="0"/>
    <m/>
  </r>
  <r>
    <x v="55"/>
    <x v="80"/>
    <n v="89"/>
    <n v="74"/>
    <n v="0"/>
    <n v="0"/>
    <n v="16"/>
    <s v="."/>
    <s v="."/>
    <n v="0"/>
    <x v="0"/>
    <m/>
  </r>
  <r>
    <x v="55"/>
    <x v="81"/>
    <n v="102"/>
    <n v="85"/>
    <n v="0"/>
    <n v="0"/>
    <n v="17"/>
    <s v="."/>
    <s v="."/>
    <n v="0"/>
    <x v="0"/>
    <m/>
  </r>
  <r>
    <x v="55"/>
    <x v="0"/>
    <n v="130"/>
    <n v="110"/>
    <n v="0"/>
    <n v="0"/>
    <n v="20"/>
    <s v="."/>
    <s v="."/>
    <n v="0"/>
    <x v="0"/>
    <m/>
  </r>
  <r>
    <x v="55"/>
    <x v="1"/>
    <n v="404"/>
    <n v="263"/>
    <n v="117"/>
    <n v="0"/>
    <n v="24"/>
    <n v="0"/>
    <n v="0.03"/>
    <n v="0"/>
    <x v="0"/>
    <m/>
  </r>
  <r>
    <x v="55"/>
    <x v="2"/>
    <n v="477"/>
    <n v="289"/>
    <n v="160"/>
    <n v="0"/>
    <n v="28"/>
    <n v="0"/>
    <n v="0.04"/>
    <n v="0"/>
    <x v="0"/>
    <m/>
  </r>
  <r>
    <x v="55"/>
    <x v="3"/>
    <n v="569"/>
    <n v="365"/>
    <n v="172"/>
    <n v="0"/>
    <n v="33"/>
    <n v="0"/>
    <n v="0.04"/>
    <n v="0"/>
    <x v="0"/>
    <m/>
  </r>
  <r>
    <x v="55"/>
    <x v="4"/>
    <n v="625"/>
    <n v="373"/>
    <n v="219"/>
    <n v="0"/>
    <n v="34"/>
    <n v="0"/>
    <n v="0.05"/>
    <n v="0"/>
    <x v="0"/>
    <m/>
  </r>
  <r>
    <x v="55"/>
    <x v="5"/>
    <n v="769"/>
    <n v="429"/>
    <n v="293"/>
    <n v="0"/>
    <n v="47"/>
    <n v="0"/>
    <n v="0.06"/>
    <n v="0"/>
    <x v="0"/>
    <m/>
  </r>
  <r>
    <x v="55"/>
    <x v="6"/>
    <n v="925"/>
    <n v="555"/>
    <n v="315"/>
    <n v="0"/>
    <n v="55"/>
    <n v="0"/>
    <n v="7.0000000000000007E-2"/>
    <n v="0"/>
    <x v="0"/>
    <m/>
  </r>
  <r>
    <x v="55"/>
    <x v="7"/>
    <n v="867"/>
    <n v="468"/>
    <n v="337"/>
    <n v="0"/>
    <n v="62"/>
    <n v="0"/>
    <n v="0.06"/>
    <n v="0"/>
    <x v="0"/>
    <m/>
  </r>
  <r>
    <x v="55"/>
    <x v="8"/>
    <n v="909"/>
    <n v="486"/>
    <n v="360"/>
    <n v="0"/>
    <n v="63"/>
    <n v="0"/>
    <n v="0.06"/>
    <n v="0"/>
    <x v="0"/>
    <m/>
  </r>
  <r>
    <x v="55"/>
    <x v="9"/>
    <n v="799"/>
    <n v="374"/>
    <n v="373"/>
    <n v="0"/>
    <n v="53"/>
    <n v="0"/>
    <n v="0.05"/>
    <n v="0"/>
    <x v="0"/>
    <m/>
  </r>
  <r>
    <x v="55"/>
    <x v="10"/>
    <n v="737"/>
    <n v="343"/>
    <n v="347"/>
    <n v="0"/>
    <n v="47"/>
    <n v="0"/>
    <n v="0.05"/>
    <n v="0"/>
    <x v="1"/>
    <m/>
  </r>
  <r>
    <x v="55"/>
    <x v="11"/>
    <n v="633"/>
    <n v="284"/>
    <n v="322"/>
    <n v="0"/>
    <n v="27"/>
    <n v="0"/>
    <n v="0.04"/>
    <n v="0"/>
    <x v="1"/>
    <m/>
  </r>
  <r>
    <x v="55"/>
    <x v="12"/>
    <n v="643"/>
    <n v="289"/>
    <n v="336"/>
    <n v="0"/>
    <n v="19"/>
    <n v="0"/>
    <n v="0.04"/>
    <n v="0"/>
    <x v="1"/>
    <m/>
  </r>
  <r>
    <x v="55"/>
    <x v="13"/>
    <n v="593"/>
    <n v="229"/>
    <n v="337"/>
    <n v="0"/>
    <n v="27"/>
    <n v="0"/>
    <n v="0.04"/>
    <n v="0"/>
    <x v="1"/>
    <m/>
  </r>
  <r>
    <x v="55"/>
    <x v="14"/>
    <n v="626"/>
    <n v="223"/>
    <n v="369"/>
    <n v="0"/>
    <n v="33"/>
    <n v="0"/>
    <n v="0.04"/>
    <n v="0"/>
    <x v="1"/>
    <m/>
  </r>
  <r>
    <x v="55"/>
    <x v="15"/>
    <n v="539"/>
    <n v="256"/>
    <n v="251"/>
    <n v="0"/>
    <n v="31"/>
    <n v="0"/>
    <n v="0.03"/>
    <n v="12"/>
    <x v="1"/>
    <m/>
  </r>
  <r>
    <x v="55"/>
    <x v="16"/>
    <n v="674"/>
    <n v="322"/>
    <n v="319"/>
    <n v="0"/>
    <n v="34"/>
    <n v="0"/>
    <n v="0.04"/>
    <n v="15"/>
    <x v="1"/>
    <m/>
  </r>
  <r>
    <x v="55"/>
    <x v="17"/>
    <n v="656"/>
    <n v="248"/>
    <n v="372"/>
    <n v="0"/>
    <n v="36"/>
    <n v="0"/>
    <n v="0.04"/>
    <n v="21"/>
    <x v="1"/>
    <m/>
  </r>
  <r>
    <x v="55"/>
    <x v="18"/>
    <n v="625"/>
    <n v="259"/>
    <n v="326"/>
    <n v="0"/>
    <n v="40"/>
    <n v="0"/>
    <n v="0.03"/>
    <n v="15"/>
    <x v="1"/>
    <m/>
  </r>
  <r>
    <x v="55"/>
    <x v="19"/>
    <n v="919"/>
    <n v="202"/>
    <n v="677"/>
    <n v="0"/>
    <n v="40"/>
    <n v="0"/>
    <n v="0.05"/>
    <n v="14"/>
    <x v="1"/>
    <m/>
  </r>
  <r>
    <x v="55"/>
    <x v="20"/>
    <n v="996"/>
    <n v="242"/>
    <n v="710"/>
    <n v="0"/>
    <n v="44"/>
    <n v="0"/>
    <n v="0.05"/>
    <n v="17"/>
    <x v="1"/>
    <m/>
  </r>
  <r>
    <x v="55"/>
    <x v="21"/>
    <n v="740"/>
    <n v="215"/>
    <n v="468"/>
    <n v="0"/>
    <n v="57"/>
    <n v="0"/>
    <n v="0.04"/>
    <n v="145"/>
    <x v="1"/>
    <m/>
  </r>
  <r>
    <x v="55"/>
    <x v="22"/>
    <n v="808"/>
    <n v="239"/>
    <n v="507"/>
    <n v="0"/>
    <n v="62"/>
    <n v="0"/>
    <n v="0.04"/>
    <n v="146"/>
    <x v="1"/>
    <m/>
  </r>
  <r>
    <x v="55"/>
    <x v="23"/>
    <n v="824"/>
    <n v="232"/>
    <n v="527"/>
    <n v="0"/>
    <n v="65"/>
    <n v="0"/>
    <n v="0.04"/>
    <n v="146"/>
    <x v="1"/>
    <m/>
  </r>
  <r>
    <x v="55"/>
    <x v="24"/>
    <n v="871"/>
    <n v="226"/>
    <n v="572"/>
    <n v="0"/>
    <n v="73"/>
    <n v="0"/>
    <n v="0.04"/>
    <n v="144"/>
    <x v="1"/>
    <m/>
  </r>
  <r>
    <x v="55"/>
    <x v="25"/>
    <n v="919"/>
    <n v="227"/>
    <n v="607"/>
    <n v="0"/>
    <n v="85"/>
    <n v="0"/>
    <n v="0.04"/>
    <n v="134"/>
    <x v="1"/>
    <m/>
  </r>
  <r>
    <x v="55"/>
    <x v="26"/>
    <n v="883"/>
    <n v="183"/>
    <n v="615"/>
    <n v="0"/>
    <n v="85"/>
    <n v="0"/>
    <n v="0.04"/>
    <n v="94"/>
    <x v="1"/>
    <m/>
  </r>
  <r>
    <x v="55"/>
    <x v="27"/>
    <n v="931"/>
    <n v="239"/>
    <n v="603"/>
    <n v="0"/>
    <n v="89"/>
    <n v="0"/>
    <n v="0.04"/>
    <n v="62"/>
    <x v="1"/>
    <m/>
  </r>
  <r>
    <x v="55"/>
    <x v="28"/>
    <n v="951"/>
    <n v="242"/>
    <n v="642"/>
    <n v="0"/>
    <n v="67"/>
    <n v="0"/>
    <n v="0.04"/>
    <n v="84"/>
    <x v="1"/>
    <m/>
  </r>
  <r>
    <x v="55"/>
    <x v="29"/>
    <n v="965"/>
    <n v="230"/>
    <n v="671"/>
    <n v="0"/>
    <n v="64"/>
    <n v="0"/>
    <n v="0.04"/>
    <n v="92"/>
    <x v="1"/>
    <m/>
  </r>
  <r>
    <x v="55"/>
    <x v="30"/>
    <n v="1024"/>
    <n v="204"/>
    <n v="759"/>
    <n v="0"/>
    <n v="61"/>
    <n v="0"/>
    <n v="0.04"/>
    <n v="114"/>
    <x v="1"/>
    <m/>
  </r>
  <r>
    <x v="55"/>
    <x v="31"/>
    <n v="955"/>
    <n v="230"/>
    <n v="665"/>
    <n v="0"/>
    <n v="60"/>
    <n v="0"/>
    <n v="0.04"/>
    <n v="118"/>
    <x v="1"/>
    <m/>
  </r>
  <r>
    <x v="55"/>
    <x v="32"/>
    <n v="1030"/>
    <n v="235"/>
    <n v="728"/>
    <n v="0"/>
    <n v="67"/>
    <n v="0"/>
    <n v="0.04"/>
    <n v="122"/>
    <x v="1"/>
    <m/>
  </r>
  <r>
    <x v="55"/>
    <x v="33"/>
    <n v="838"/>
    <n v="225"/>
    <n v="539"/>
    <n v="0"/>
    <n v="74"/>
    <n v="0"/>
    <n v="0.03"/>
    <n v="109"/>
    <x v="1"/>
    <m/>
  </r>
  <r>
    <x v="55"/>
    <x v="34"/>
    <n v="1098"/>
    <n v="220"/>
    <n v="808"/>
    <n v="0"/>
    <n v="70"/>
    <n v="0"/>
    <n v="0.04"/>
    <n v="130"/>
    <x v="1"/>
    <m/>
  </r>
  <r>
    <x v="55"/>
    <x v="35"/>
    <n v="1081"/>
    <n v="225"/>
    <n v="783"/>
    <n v="0"/>
    <n v="73"/>
    <n v="0"/>
    <n v="0.04"/>
    <n v="124"/>
    <x v="1"/>
    <m/>
  </r>
  <r>
    <x v="55"/>
    <x v="36"/>
    <n v="993"/>
    <n v="224"/>
    <n v="708"/>
    <n v="0"/>
    <n v="60"/>
    <n v="0"/>
    <n v="0.03"/>
    <n v="127"/>
    <x v="1"/>
    <m/>
  </r>
  <r>
    <x v="55"/>
    <x v="37"/>
    <n v="921"/>
    <n v="229"/>
    <n v="632"/>
    <n v="0"/>
    <n v="60"/>
    <n v="0"/>
    <n v="0.03"/>
    <n v="127"/>
    <x v="1"/>
    <m/>
  </r>
  <r>
    <x v="55"/>
    <x v="38"/>
    <n v="1051"/>
    <n v="232"/>
    <n v="752"/>
    <n v="0"/>
    <n v="67"/>
    <n v="0"/>
    <n v="0.03"/>
    <n v="125"/>
    <x v="1"/>
    <m/>
  </r>
  <r>
    <x v="55"/>
    <x v="39"/>
    <n v="1096"/>
    <n v="254"/>
    <n v="775"/>
    <n v="0"/>
    <n v="67"/>
    <n v="0"/>
    <n v="0.03"/>
    <n v="115"/>
    <x v="1"/>
    <m/>
  </r>
  <r>
    <x v="55"/>
    <x v="40"/>
    <n v="1198"/>
    <n v="230"/>
    <n v="906"/>
    <n v="0"/>
    <n v="62"/>
    <n v="0"/>
    <n v="0.03"/>
    <n v="111"/>
    <x v="1"/>
    <m/>
  </r>
  <r>
    <x v="55"/>
    <x v="41"/>
    <n v="1110"/>
    <n v="209"/>
    <n v="838"/>
    <n v="0"/>
    <n v="63"/>
    <n v="0"/>
    <n v="0.03"/>
    <n v="116"/>
    <x v="2"/>
    <m/>
  </r>
  <r>
    <x v="55"/>
    <x v="42"/>
    <n v="808"/>
    <n v="0"/>
    <n v="774"/>
    <n v="0"/>
    <n v="34"/>
    <n v="0"/>
    <n v="0.02"/>
    <n v="120"/>
    <x v="2"/>
    <m/>
  </r>
  <r>
    <x v="55"/>
    <x v="43"/>
    <n v="768"/>
    <n v="0"/>
    <n v="744"/>
    <n v="0"/>
    <n v="24"/>
    <n v="0"/>
    <n v="0.02"/>
    <n v="115"/>
    <x v="2"/>
    <m/>
  </r>
  <r>
    <x v="55"/>
    <x v="44"/>
    <n v="707"/>
    <n v="0"/>
    <n v="687"/>
    <n v="0"/>
    <n v="20"/>
    <n v="0"/>
    <n v="0.02"/>
    <n v="117"/>
    <x v="2"/>
    <m/>
  </r>
  <r>
    <x v="55"/>
    <x v="45"/>
    <n v="447"/>
    <n v="0"/>
    <n v="424"/>
    <n v="0"/>
    <n v="23"/>
    <n v="0"/>
    <n v="0.01"/>
    <n v="93"/>
    <x v="2"/>
    <m/>
  </r>
  <r>
    <x v="55"/>
    <x v="46"/>
    <n v="579"/>
    <n v="0"/>
    <n v="547"/>
    <n v="0"/>
    <n v="32"/>
    <n v="0"/>
    <n v="0.01"/>
    <n v="96"/>
    <x v="2"/>
    <m/>
  </r>
  <r>
    <x v="55"/>
    <x v="47"/>
    <n v="632"/>
    <n v="0"/>
    <n v="599"/>
    <n v="0"/>
    <n v="33"/>
    <n v="0"/>
    <n v="0.01"/>
    <n v="96"/>
    <x v="2"/>
    <m/>
  </r>
  <r>
    <x v="55"/>
    <x v="48"/>
    <n v="518"/>
    <n v="0"/>
    <n v="501"/>
    <n v="0"/>
    <n v="17"/>
    <n v="0"/>
    <n v="0.01"/>
    <n v="97"/>
    <x v="2"/>
    <m/>
  </r>
  <r>
    <x v="55"/>
    <x v="49"/>
    <n v="455"/>
    <n v="0"/>
    <n v="437"/>
    <n v="0"/>
    <n v="18"/>
    <n v="0"/>
    <n v="0.01"/>
    <n v="98"/>
    <x v="2"/>
    <m/>
  </r>
  <r>
    <x v="55"/>
    <x v="50"/>
    <n v="377"/>
    <n v="0"/>
    <n v="355"/>
    <n v="0"/>
    <n v="22"/>
    <n v="0"/>
    <n v="0.01"/>
    <n v="97"/>
    <x v="2"/>
    <m/>
  </r>
  <r>
    <x v="55"/>
    <x v="51"/>
    <n v="222"/>
    <n v="0"/>
    <n v="199"/>
    <n v="0"/>
    <n v="23"/>
    <n v="0"/>
    <n v="0"/>
    <n v="79"/>
    <x v="2"/>
    <m/>
  </r>
  <r>
    <x v="55"/>
    <x v="52"/>
    <n v="228"/>
    <n v="0"/>
    <n v="201"/>
    <n v="0"/>
    <n v="27"/>
    <n v="0"/>
    <n v="0"/>
    <n v="82"/>
    <x v="2"/>
    <m/>
  </r>
  <r>
    <x v="55"/>
    <x v="53"/>
    <n v="253"/>
    <n v="0"/>
    <n v="217"/>
    <n v="0"/>
    <n v="36"/>
    <n v="0"/>
    <n v="0"/>
    <n v="103"/>
    <x v="2"/>
    <m/>
  </r>
  <r>
    <x v="55"/>
    <x v="54"/>
    <n v="269"/>
    <n v="0"/>
    <n v="224"/>
    <n v="0"/>
    <n v="45"/>
    <n v="0"/>
    <n v="0"/>
    <n v="111"/>
    <x v="2"/>
    <m/>
  </r>
  <r>
    <x v="55"/>
    <x v="55"/>
    <n v="327"/>
    <n v="0"/>
    <n v="272"/>
    <n v="0"/>
    <n v="55"/>
    <n v="0"/>
    <n v="0.01"/>
    <n v="109"/>
    <x v="2"/>
    <m/>
  </r>
  <r>
    <x v="55"/>
    <x v="56"/>
    <n v="409"/>
    <n v="0"/>
    <n v="338"/>
    <n v="0"/>
    <n v="71"/>
    <n v="0"/>
    <n v="0.01"/>
    <n v="136"/>
    <x v="2"/>
    <m/>
  </r>
  <r>
    <x v="55"/>
    <x v="57"/>
    <n v="439"/>
    <n v="0"/>
    <n v="362"/>
    <n v="6"/>
    <n v="71"/>
    <n v="0"/>
    <n v="0.01"/>
    <n v="174"/>
    <x v="2"/>
    <m/>
  </r>
  <r>
    <x v="55"/>
    <x v="58"/>
    <n v="479"/>
    <n v="0"/>
    <n v="395"/>
    <n v="12"/>
    <n v="72"/>
    <n v="0"/>
    <n v="0.01"/>
    <n v="144"/>
    <x v="2"/>
    <m/>
  </r>
  <r>
    <x v="55"/>
    <x v="59"/>
    <n v="507"/>
    <n v="0"/>
    <n v="439"/>
    <n v="12"/>
    <n v="56"/>
    <n v="0"/>
    <n v="0.01"/>
    <n v="13"/>
    <x v="2"/>
    <m/>
  </r>
  <r>
    <x v="55"/>
    <x v="60"/>
    <n v="477"/>
    <n v="0"/>
    <n v="402"/>
    <n v="12"/>
    <n v="63"/>
    <n v="0"/>
    <n v="0.01"/>
    <n v="13"/>
    <x v="2"/>
    <m/>
  </r>
  <r>
    <x v="55"/>
    <x v="61"/>
    <n v="551"/>
    <n v="0"/>
    <n v="471"/>
    <n v="12"/>
    <n v="67"/>
    <n v="0"/>
    <n v="0.01"/>
    <n v="126"/>
    <x v="2"/>
    <m/>
  </r>
  <r>
    <x v="55"/>
    <x v="62"/>
    <n v="680"/>
    <n v="0"/>
    <n v="606"/>
    <n v="12"/>
    <n v="62"/>
    <n v="0"/>
    <n v="0.01"/>
    <n v="124"/>
    <x v="2"/>
    <m/>
  </r>
  <r>
    <x v="55"/>
    <x v="63"/>
    <n v="655"/>
    <n v="0"/>
    <n v="599"/>
    <n v="0"/>
    <n v="56"/>
    <n v="0"/>
    <n v="0.01"/>
    <n v="119"/>
    <x v="2"/>
    <m/>
  </r>
  <r>
    <x v="55"/>
    <x v="64"/>
    <n v="979"/>
    <n v="0"/>
    <n v="918"/>
    <n v="0"/>
    <n v="61"/>
    <n v="0"/>
    <n v="0.01"/>
    <n v="129"/>
    <x v="2"/>
    <m/>
  </r>
  <r>
    <x v="55"/>
    <x v="65"/>
    <n v="1274"/>
    <n v="0"/>
    <n v="1228"/>
    <n v="1"/>
    <n v="45"/>
    <n v="0"/>
    <n v="0.02"/>
    <n v="193"/>
    <x v="2"/>
    <m/>
  </r>
  <r>
    <x v="56"/>
    <x v="6"/>
    <n v="644"/>
    <n v="581"/>
    <n v="63"/>
    <n v="0"/>
    <n v="0"/>
    <n v="0"/>
    <s v="."/>
    <n v="0"/>
    <x v="0"/>
    <m/>
  </r>
  <r>
    <x v="56"/>
    <x v="7"/>
    <n v="490"/>
    <n v="387"/>
    <n v="75"/>
    <n v="0"/>
    <n v="27"/>
    <n v="0"/>
    <s v="."/>
    <n v="0"/>
    <x v="0"/>
    <m/>
  </r>
  <r>
    <x v="56"/>
    <x v="8"/>
    <n v="432"/>
    <n v="327"/>
    <n v="84"/>
    <n v="0"/>
    <n v="22"/>
    <n v="0"/>
    <s v="."/>
    <n v="0"/>
    <x v="0"/>
    <m/>
  </r>
  <r>
    <x v="56"/>
    <x v="9"/>
    <n v="919"/>
    <n v="786"/>
    <n v="92"/>
    <n v="0"/>
    <n v="41"/>
    <n v="0"/>
    <s v="."/>
    <n v="0"/>
    <x v="0"/>
    <m/>
  </r>
  <r>
    <x v="56"/>
    <x v="10"/>
    <n v="1389"/>
    <n v="1232"/>
    <n v="105"/>
    <n v="0"/>
    <n v="52"/>
    <n v="0"/>
    <s v="."/>
    <n v="0"/>
    <x v="1"/>
    <m/>
  </r>
  <r>
    <x v="56"/>
    <x v="11"/>
    <n v="1621"/>
    <n v="1470"/>
    <n v="96"/>
    <n v="0"/>
    <n v="55"/>
    <n v="0"/>
    <s v="."/>
    <n v="0"/>
    <x v="1"/>
    <m/>
  </r>
  <r>
    <x v="56"/>
    <x v="12"/>
    <n v="1681"/>
    <n v="1516"/>
    <n v="103"/>
    <n v="0"/>
    <n v="62"/>
    <n v="0"/>
    <s v="."/>
    <n v="0"/>
    <x v="1"/>
    <m/>
  </r>
  <r>
    <x v="56"/>
    <x v="13"/>
    <n v="2059"/>
    <n v="1883"/>
    <n v="113"/>
    <n v="0"/>
    <n v="63"/>
    <n v="0"/>
    <s v="."/>
    <n v="0"/>
    <x v="1"/>
    <m/>
  </r>
  <r>
    <x v="56"/>
    <x v="14"/>
    <n v="1919"/>
    <n v="1744"/>
    <n v="108"/>
    <n v="0"/>
    <n v="67"/>
    <n v="0"/>
    <s v="."/>
    <n v="0"/>
    <x v="1"/>
    <m/>
  </r>
  <r>
    <x v="56"/>
    <x v="15"/>
    <n v="2105"/>
    <n v="1909"/>
    <n v="108"/>
    <n v="0"/>
    <n v="88"/>
    <n v="0"/>
    <s v="."/>
    <n v="0"/>
    <x v="1"/>
    <m/>
  </r>
  <r>
    <x v="56"/>
    <x v="16"/>
    <n v="2250"/>
    <n v="2033"/>
    <n v="115"/>
    <n v="0"/>
    <n v="102"/>
    <n v="0"/>
    <s v="."/>
    <n v="0"/>
    <x v="1"/>
    <m/>
  </r>
  <r>
    <x v="56"/>
    <x v="17"/>
    <n v="2395"/>
    <n v="2174"/>
    <n v="118"/>
    <n v="0"/>
    <n v="102"/>
    <n v="0"/>
    <s v="."/>
    <n v="0"/>
    <x v="1"/>
    <m/>
  </r>
  <r>
    <x v="56"/>
    <x v="18"/>
    <n v="2136"/>
    <n v="1849"/>
    <n v="185"/>
    <n v="0"/>
    <n v="102"/>
    <n v="0"/>
    <s v="."/>
    <n v="0"/>
    <x v="1"/>
    <m/>
  </r>
  <r>
    <x v="56"/>
    <x v="19"/>
    <n v="2289"/>
    <n v="1954"/>
    <n v="268"/>
    <n v="0"/>
    <n v="67"/>
    <n v="0"/>
    <s v="."/>
    <n v="0"/>
    <x v="1"/>
    <m/>
  </r>
  <r>
    <x v="56"/>
    <x v="20"/>
    <n v="2321"/>
    <n v="1974"/>
    <n v="280"/>
    <n v="0"/>
    <n v="67"/>
    <n v="0"/>
    <s v="."/>
    <n v="0"/>
    <x v="1"/>
    <m/>
  </r>
  <r>
    <x v="57"/>
    <x v="189"/>
    <n v="37"/>
    <n v="37"/>
    <n v="0"/>
    <n v="0"/>
    <n v="0"/>
    <s v="."/>
    <s v="."/>
    <n v="0"/>
    <x v="0"/>
    <m/>
  </r>
  <r>
    <x v="57"/>
    <x v="190"/>
    <n v="43"/>
    <n v="43"/>
    <n v="0"/>
    <n v="0"/>
    <n v="0"/>
    <s v="."/>
    <s v="."/>
    <n v="0"/>
    <x v="0"/>
    <m/>
  </r>
  <r>
    <x v="57"/>
    <x v="191"/>
    <n v="57"/>
    <n v="57"/>
    <n v="0"/>
    <n v="0"/>
    <n v="0"/>
    <s v="."/>
    <s v="."/>
    <n v="0"/>
    <x v="0"/>
    <m/>
  </r>
  <r>
    <x v="57"/>
    <x v="192"/>
    <n v="62"/>
    <n v="62"/>
    <n v="0"/>
    <n v="0"/>
    <n v="0"/>
    <s v="."/>
    <s v="."/>
    <n v="0"/>
    <x v="0"/>
    <m/>
  </r>
  <r>
    <x v="57"/>
    <x v="193"/>
    <n v="47"/>
    <n v="47"/>
    <n v="0"/>
    <n v="0"/>
    <n v="0"/>
    <s v="."/>
    <s v="."/>
    <n v="0"/>
    <x v="0"/>
    <m/>
  </r>
  <r>
    <x v="57"/>
    <x v="194"/>
    <n v="85"/>
    <n v="85"/>
    <n v="0"/>
    <n v="0"/>
    <n v="0"/>
    <s v="."/>
    <s v="."/>
    <n v="0"/>
    <x v="0"/>
    <m/>
  </r>
  <r>
    <x v="57"/>
    <x v="195"/>
    <n v="74"/>
    <n v="74"/>
    <n v="0"/>
    <n v="0"/>
    <n v="0"/>
    <s v="."/>
    <s v="."/>
    <n v="0"/>
    <x v="0"/>
    <m/>
  </r>
  <r>
    <x v="57"/>
    <x v="196"/>
    <n v="93"/>
    <n v="93"/>
    <n v="0"/>
    <n v="0"/>
    <n v="0"/>
    <s v="."/>
    <s v="."/>
    <n v="0"/>
    <x v="0"/>
    <m/>
  </r>
  <r>
    <x v="57"/>
    <x v="128"/>
    <n v="85"/>
    <n v="85"/>
    <n v="0"/>
    <n v="0"/>
    <n v="0"/>
    <s v="."/>
    <s v="."/>
    <n v="0"/>
    <x v="0"/>
    <m/>
  </r>
  <r>
    <x v="57"/>
    <x v="129"/>
    <n v="91"/>
    <n v="91"/>
    <n v="0"/>
    <n v="0"/>
    <n v="0"/>
    <s v="."/>
    <s v="."/>
    <n v="0"/>
    <x v="0"/>
    <m/>
  </r>
  <r>
    <x v="57"/>
    <x v="130"/>
    <n v="98"/>
    <n v="98"/>
    <n v="0"/>
    <n v="0"/>
    <n v="0"/>
    <s v="."/>
    <s v="."/>
    <n v="0"/>
    <x v="0"/>
    <m/>
  </r>
  <r>
    <x v="57"/>
    <x v="131"/>
    <n v="125"/>
    <n v="125"/>
    <n v="0"/>
    <n v="0"/>
    <n v="0"/>
    <s v="."/>
    <s v="."/>
    <n v="0"/>
    <x v="0"/>
    <m/>
  </r>
  <r>
    <x v="57"/>
    <x v="132"/>
    <n v="124"/>
    <n v="124"/>
    <n v="0"/>
    <n v="0"/>
    <n v="0"/>
    <s v="."/>
    <s v="."/>
    <n v="0"/>
    <x v="0"/>
    <m/>
  </r>
  <r>
    <x v="57"/>
    <x v="133"/>
    <n v="177"/>
    <n v="177"/>
    <n v="0"/>
    <n v="0"/>
    <n v="0"/>
    <s v="."/>
    <s v="."/>
    <n v="0"/>
    <x v="0"/>
    <m/>
  </r>
  <r>
    <x v="57"/>
    <x v="134"/>
    <n v="181"/>
    <n v="181"/>
    <n v="0"/>
    <n v="0"/>
    <n v="0"/>
    <s v="."/>
    <s v="."/>
    <n v="0"/>
    <x v="0"/>
    <m/>
  </r>
  <r>
    <x v="57"/>
    <x v="135"/>
    <n v="134"/>
    <n v="134"/>
    <n v="0"/>
    <n v="0"/>
    <n v="0"/>
    <s v="."/>
    <s v="."/>
    <n v="0"/>
    <x v="0"/>
    <m/>
  </r>
  <r>
    <x v="57"/>
    <x v="136"/>
    <n v="171"/>
    <n v="171"/>
    <n v="0"/>
    <n v="0"/>
    <n v="0"/>
    <s v="."/>
    <s v="."/>
    <n v="0"/>
    <x v="0"/>
    <m/>
  </r>
  <r>
    <x v="57"/>
    <x v="137"/>
    <n v="148"/>
    <n v="148"/>
    <n v="0"/>
    <n v="0"/>
    <n v="0"/>
    <s v="."/>
    <s v="."/>
    <n v="0"/>
    <x v="0"/>
    <m/>
  </r>
  <r>
    <x v="57"/>
    <x v="138"/>
    <n v="214"/>
    <n v="214"/>
    <n v="0"/>
    <n v="0"/>
    <n v="0"/>
    <s v="."/>
    <s v="."/>
    <n v="0"/>
    <x v="0"/>
    <m/>
  </r>
  <r>
    <x v="57"/>
    <x v="139"/>
    <n v="185"/>
    <n v="185"/>
    <n v="0"/>
    <n v="0"/>
    <n v="0"/>
    <s v="."/>
    <s v="."/>
    <n v="0"/>
    <x v="0"/>
    <m/>
  </r>
  <r>
    <x v="57"/>
    <x v="140"/>
    <n v="206"/>
    <n v="206"/>
    <n v="0"/>
    <n v="0"/>
    <n v="0"/>
    <s v="."/>
    <s v="."/>
    <n v="0"/>
    <x v="0"/>
    <m/>
  </r>
  <r>
    <x v="57"/>
    <x v="141"/>
    <n v="177"/>
    <n v="177"/>
    <n v="0"/>
    <n v="0"/>
    <n v="0"/>
    <s v="."/>
    <s v="."/>
    <n v="0"/>
    <x v="0"/>
    <m/>
  </r>
  <r>
    <x v="57"/>
    <x v="142"/>
    <n v="277"/>
    <n v="277"/>
    <n v="0"/>
    <n v="0"/>
    <n v="0"/>
    <s v="."/>
    <s v="."/>
    <n v="0"/>
    <x v="0"/>
    <m/>
  </r>
  <r>
    <x v="57"/>
    <x v="143"/>
    <n v="256"/>
    <n v="256"/>
    <n v="0"/>
    <n v="0"/>
    <n v="0"/>
    <s v="."/>
    <s v="."/>
    <n v="0"/>
    <x v="0"/>
    <m/>
  </r>
  <r>
    <x v="57"/>
    <x v="144"/>
    <n v="250"/>
    <n v="250"/>
    <n v="0"/>
    <n v="0"/>
    <n v="0"/>
    <s v="."/>
    <s v="."/>
    <n v="0"/>
    <x v="0"/>
    <m/>
  </r>
  <r>
    <x v="57"/>
    <x v="145"/>
    <n v="296"/>
    <n v="296"/>
    <n v="0"/>
    <n v="0"/>
    <n v="0"/>
    <s v="."/>
    <s v="."/>
    <n v="0"/>
    <x v="0"/>
    <m/>
  </r>
  <r>
    <x v="57"/>
    <x v="146"/>
    <n v="258"/>
    <n v="258"/>
    <n v="0"/>
    <n v="0"/>
    <n v="0"/>
    <s v="."/>
    <s v="."/>
    <n v="0"/>
    <x v="0"/>
    <m/>
  </r>
  <r>
    <x v="57"/>
    <x v="147"/>
    <n v="312"/>
    <n v="312"/>
    <n v="0"/>
    <n v="0"/>
    <n v="0"/>
    <s v="."/>
    <s v="."/>
    <n v="0"/>
    <x v="0"/>
    <m/>
  </r>
  <r>
    <x v="57"/>
    <x v="148"/>
    <n v="324"/>
    <n v="324"/>
    <n v="0"/>
    <n v="0"/>
    <n v="0"/>
    <s v="."/>
    <s v="."/>
    <n v="0"/>
    <x v="0"/>
    <m/>
  </r>
  <r>
    <x v="57"/>
    <x v="149"/>
    <n v="311"/>
    <n v="311"/>
    <n v="0"/>
    <n v="0"/>
    <n v="0"/>
    <s v="."/>
    <s v="."/>
    <n v="0"/>
    <x v="0"/>
    <m/>
  </r>
  <r>
    <x v="57"/>
    <x v="150"/>
    <n v="314"/>
    <n v="314"/>
    <n v="0"/>
    <n v="0"/>
    <n v="0"/>
    <s v="."/>
    <s v="."/>
    <n v="0"/>
    <x v="0"/>
    <m/>
  </r>
  <r>
    <x v="57"/>
    <x v="151"/>
    <n v="339"/>
    <n v="339"/>
    <n v="0"/>
    <n v="0"/>
    <n v="0"/>
    <s v="."/>
    <s v="."/>
    <n v="0"/>
    <x v="0"/>
    <m/>
  </r>
  <r>
    <x v="57"/>
    <x v="152"/>
    <n v="398"/>
    <n v="398"/>
    <n v="0"/>
    <n v="0"/>
    <n v="0"/>
    <s v="."/>
    <s v="."/>
    <n v="0"/>
    <x v="0"/>
    <m/>
  </r>
  <r>
    <x v="57"/>
    <x v="153"/>
    <n v="421"/>
    <n v="421"/>
    <n v="0"/>
    <n v="0"/>
    <n v="0"/>
    <s v="."/>
    <s v="."/>
    <n v="0"/>
    <x v="0"/>
    <m/>
  </r>
  <r>
    <x v="57"/>
    <x v="154"/>
    <n v="416"/>
    <n v="416"/>
    <n v="0"/>
    <n v="0"/>
    <n v="0"/>
    <s v="."/>
    <s v="."/>
    <n v="0"/>
    <x v="0"/>
    <m/>
  </r>
  <r>
    <x v="57"/>
    <x v="155"/>
    <n v="395"/>
    <n v="395"/>
    <n v="0"/>
    <n v="0"/>
    <n v="0"/>
    <s v="."/>
    <s v="."/>
    <n v="0"/>
    <x v="0"/>
    <m/>
  </r>
  <r>
    <x v="57"/>
    <x v="156"/>
    <n v="446"/>
    <n v="446"/>
    <n v="0"/>
    <n v="0"/>
    <n v="0"/>
    <s v="."/>
    <s v="."/>
    <n v="0"/>
    <x v="0"/>
    <m/>
  </r>
  <r>
    <x v="57"/>
    <x v="157"/>
    <n v="508"/>
    <n v="508"/>
    <n v="0"/>
    <n v="0"/>
    <n v="0"/>
    <s v="."/>
    <s v="."/>
    <n v="0"/>
    <x v="0"/>
    <m/>
  </r>
  <r>
    <x v="57"/>
    <x v="158"/>
    <n v="538"/>
    <n v="538"/>
    <n v="0"/>
    <n v="0"/>
    <n v="0"/>
    <s v="."/>
    <s v="."/>
    <n v="0"/>
    <x v="0"/>
    <m/>
  </r>
  <r>
    <x v="57"/>
    <x v="159"/>
    <n v="577"/>
    <n v="577"/>
    <n v="0"/>
    <n v="0"/>
    <n v="0"/>
    <s v="."/>
    <s v="."/>
    <n v="0"/>
    <x v="0"/>
    <m/>
  </r>
  <r>
    <x v="57"/>
    <x v="160"/>
    <n v="663"/>
    <n v="663"/>
    <n v="0"/>
    <n v="0"/>
    <n v="0"/>
    <s v="."/>
    <s v="."/>
    <n v="0"/>
    <x v="0"/>
    <m/>
  </r>
  <r>
    <x v="57"/>
    <x v="161"/>
    <n v="660"/>
    <n v="660"/>
    <n v="0"/>
    <n v="0"/>
    <n v="0"/>
    <s v="."/>
    <s v="."/>
    <n v="0"/>
    <x v="0"/>
    <m/>
  </r>
  <r>
    <x v="57"/>
    <x v="162"/>
    <n v="692"/>
    <n v="692"/>
    <n v="0"/>
    <n v="0"/>
    <n v="0"/>
    <s v="."/>
    <s v="."/>
    <n v="0"/>
    <x v="0"/>
    <m/>
  </r>
  <r>
    <x v="57"/>
    <x v="163"/>
    <n v="663"/>
    <n v="663"/>
    <n v="0"/>
    <n v="0"/>
    <n v="0"/>
    <s v="."/>
    <s v="."/>
    <n v="0"/>
    <x v="0"/>
    <m/>
  </r>
  <r>
    <x v="57"/>
    <x v="105"/>
    <n v="680"/>
    <n v="680"/>
    <n v="0"/>
    <n v="0"/>
    <n v="0"/>
    <s v="."/>
    <s v="."/>
    <n v="0"/>
    <x v="0"/>
    <m/>
  </r>
  <r>
    <x v="57"/>
    <x v="106"/>
    <n v="765"/>
    <n v="765"/>
    <n v="0"/>
    <n v="0"/>
    <n v="0"/>
    <s v="."/>
    <s v="."/>
    <n v="0"/>
    <x v="0"/>
    <m/>
  </r>
  <r>
    <x v="57"/>
    <x v="107"/>
    <n v="817"/>
    <n v="817"/>
    <n v="0"/>
    <n v="0"/>
    <n v="0"/>
    <s v="."/>
    <s v="."/>
    <n v="0"/>
    <x v="0"/>
    <m/>
  </r>
  <r>
    <x v="57"/>
    <x v="108"/>
    <n v="783"/>
    <n v="783"/>
    <n v="0"/>
    <n v="0"/>
    <n v="0"/>
    <s v="."/>
    <s v="."/>
    <n v="0"/>
    <x v="0"/>
    <m/>
  </r>
  <r>
    <x v="57"/>
    <x v="109"/>
    <n v="842"/>
    <n v="842"/>
    <n v="0"/>
    <n v="0"/>
    <n v="0"/>
    <s v="."/>
    <s v="."/>
    <n v="0"/>
    <x v="0"/>
    <m/>
  </r>
  <r>
    <x v="57"/>
    <x v="110"/>
    <n v="865"/>
    <n v="838"/>
    <n v="28"/>
    <n v="0"/>
    <n v="0"/>
    <s v="."/>
    <s v="."/>
    <n v="0"/>
    <x v="0"/>
    <m/>
  </r>
  <r>
    <x v="57"/>
    <x v="111"/>
    <n v="818"/>
    <n v="818"/>
    <n v="0"/>
    <n v="0"/>
    <n v="0"/>
    <s v="."/>
    <s v="."/>
    <n v="0"/>
    <x v="0"/>
    <m/>
  </r>
  <r>
    <x v="57"/>
    <x v="112"/>
    <n v="928"/>
    <n v="928"/>
    <n v="0"/>
    <n v="0"/>
    <n v="0"/>
    <s v="."/>
    <s v="."/>
    <n v="0"/>
    <x v="0"/>
    <m/>
  </r>
  <r>
    <x v="57"/>
    <x v="113"/>
    <n v="962"/>
    <n v="962"/>
    <n v="0"/>
    <n v="0"/>
    <n v="0"/>
    <s v="."/>
    <s v="."/>
    <n v="0"/>
    <x v="0"/>
    <m/>
  </r>
  <r>
    <x v="57"/>
    <x v="114"/>
    <n v="1177"/>
    <n v="1177"/>
    <n v="0"/>
    <n v="0"/>
    <n v="0"/>
    <s v="."/>
    <s v="."/>
    <n v="0"/>
    <x v="0"/>
    <m/>
  </r>
  <r>
    <x v="57"/>
    <x v="115"/>
    <n v="1262"/>
    <n v="1262"/>
    <n v="0"/>
    <n v="0"/>
    <n v="0"/>
    <s v="."/>
    <s v="."/>
    <n v="0"/>
    <x v="0"/>
    <m/>
  </r>
  <r>
    <x v="57"/>
    <x v="116"/>
    <n v="1311"/>
    <n v="1311"/>
    <n v="0"/>
    <n v="0"/>
    <n v="0"/>
    <s v="."/>
    <s v="."/>
    <n v="0"/>
    <x v="0"/>
    <m/>
  </r>
  <r>
    <x v="57"/>
    <x v="117"/>
    <n v="1433"/>
    <n v="1433"/>
    <n v="0"/>
    <n v="0"/>
    <n v="0"/>
    <s v="."/>
    <s v="."/>
    <n v="0"/>
    <x v="0"/>
    <m/>
  </r>
  <r>
    <x v="57"/>
    <x v="82"/>
    <n v="1405"/>
    <n v="1405"/>
    <n v="0"/>
    <n v="0"/>
    <n v="0"/>
    <s v="."/>
    <s v="."/>
    <n v="0"/>
    <x v="0"/>
    <m/>
  </r>
  <r>
    <x v="57"/>
    <x v="83"/>
    <n v="1463"/>
    <n v="1463"/>
    <n v="0"/>
    <n v="0"/>
    <n v="0"/>
    <s v="."/>
    <s v="."/>
    <n v="0"/>
    <x v="0"/>
    <m/>
  </r>
  <r>
    <x v="57"/>
    <x v="84"/>
    <n v="1502"/>
    <n v="1502"/>
    <n v="0"/>
    <n v="0"/>
    <n v="0"/>
    <s v="."/>
    <s v="."/>
    <n v="0"/>
    <x v="0"/>
    <m/>
  </r>
  <r>
    <x v="57"/>
    <x v="85"/>
    <n v="1563"/>
    <n v="1563"/>
    <n v="0"/>
    <n v="0"/>
    <n v="0"/>
    <s v="."/>
    <s v="."/>
    <n v="0"/>
    <x v="0"/>
    <m/>
  </r>
  <r>
    <x v="57"/>
    <x v="86"/>
    <n v="1686"/>
    <n v="1686"/>
    <n v="0"/>
    <n v="0"/>
    <n v="0"/>
    <s v="."/>
    <s v="."/>
    <n v="0"/>
    <x v="0"/>
    <m/>
  </r>
  <r>
    <x v="57"/>
    <x v="87"/>
    <n v="1640"/>
    <n v="1640"/>
    <n v="0"/>
    <n v="0"/>
    <n v="0"/>
    <s v="."/>
    <s v="."/>
    <n v="0"/>
    <x v="0"/>
    <m/>
  </r>
  <r>
    <x v="57"/>
    <x v="118"/>
    <n v="1786"/>
    <n v="1786"/>
    <n v="0"/>
    <n v="0"/>
    <n v="0"/>
    <s v="."/>
    <s v="."/>
    <n v="0"/>
    <x v="0"/>
    <m/>
  </r>
  <r>
    <x v="57"/>
    <x v="119"/>
    <n v="1592"/>
    <n v="1592"/>
    <n v="0"/>
    <n v="0"/>
    <n v="0"/>
    <s v="."/>
    <s v="."/>
    <n v="0"/>
    <x v="0"/>
    <m/>
  </r>
  <r>
    <x v="57"/>
    <x v="120"/>
    <n v="1975"/>
    <n v="1975"/>
    <n v="0"/>
    <n v="0"/>
    <n v="0"/>
    <s v="."/>
    <s v="."/>
    <n v="0"/>
    <x v="0"/>
    <m/>
  </r>
  <r>
    <x v="57"/>
    <x v="121"/>
    <n v="2185"/>
    <n v="2185"/>
    <n v="0"/>
    <n v="0"/>
    <n v="0"/>
    <s v="."/>
    <s v="."/>
    <n v="0"/>
    <x v="0"/>
    <m/>
  </r>
  <r>
    <x v="57"/>
    <x v="122"/>
    <n v="2006"/>
    <n v="2006"/>
    <n v="0"/>
    <n v="0"/>
    <n v="0"/>
    <s v="."/>
    <s v="."/>
    <n v="0"/>
    <x v="0"/>
    <m/>
  </r>
  <r>
    <x v="57"/>
    <x v="123"/>
    <n v="2137"/>
    <n v="2137"/>
    <n v="0"/>
    <n v="0"/>
    <n v="0"/>
    <s v="."/>
    <s v="."/>
    <n v="0"/>
    <x v="0"/>
    <m/>
  </r>
  <r>
    <x v="57"/>
    <x v="124"/>
    <n v="2534"/>
    <n v="2534"/>
    <n v="0"/>
    <n v="0"/>
    <n v="0"/>
    <s v="."/>
    <s v="."/>
    <n v="0"/>
    <x v="0"/>
    <m/>
  </r>
  <r>
    <x v="57"/>
    <x v="125"/>
    <n v="2600"/>
    <n v="2600"/>
    <n v="0"/>
    <n v="0"/>
    <n v="0"/>
    <s v="."/>
    <s v="."/>
    <n v="0"/>
    <x v="0"/>
    <m/>
  </r>
  <r>
    <x v="57"/>
    <x v="126"/>
    <n v="2665"/>
    <n v="2665"/>
    <n v="0"/>
    <n v="0"/>
    <n v="0"/>
    <s v="."/>
    <s v="."/>
    <n v="0"/>
    <x v="0"/>
    <m/>
  </r>
  <r>
    <x v="57"/>
    <x v="127"/>
    <n v="2853"/>
    <n v="2853"/>
    <n v="0"/>
    <n v="0"/>
    <n v="0"/>
    <s v="."/>
    <s v="."/>
    <n v="0"/>
    <x v="0"/>
    <m/>
  </r>
  <r>
    <x v="57"/>
    <x v="88"/>
    <n v="2788"/>
    <n v="2788"/>
    <n v="0"/>
    <n v="0"/>
    <n v="0"/>
    <s v="."/>
    <s v="."/>
    <n v="0"/>
    <x v="0"/>
    <m/>
  </r>
  <r>
    <x v="57"/>
    <x v="89"/>
    <n v="2029"/>
    <n v="2029"/>
    <n v="0"/>
    <n v="0"/>
    <n v="0"/>
    <s v="."/>
    <s v="."/>
    <n v="0"/>
    <x v="0"/>
    <m/>
  </r>
  <r>
    <x v="57"/>
    <x v="90"/>
    <n v="2368"/>
    <n v="2368"/>
    <n v="0"/>
    <n v="0"/>
    <n v="0"/>
    <s v="."/>
    <s v="."/>
    <n v="0"/>
    <x v="0"/>
    <m/>
  </r>
  <r>
    <x v="57"/>
    <x v="91"/>
    <n v="2248"/>
    <n v="2248"/>
    <n v="0"/>
    <n v="0"/>
    <n v="0"/>
    <s v="."/>
    <s v="."/>
    <n v="0"/>
    <x v="0"/>
    <m/>
  </r>
  <r>
    <x v="57"/>
    <x v="92"/>
    <n v="1963"/>
    <n v="1963"/>
    <n v="0"/>
    <n v="0"/>
    <n v="0"/>
    <s v="."/>
    <s v="."/>
    <n v="0"/>
    <x v="0"/>
    <m/>
  </r>
  <r>
    <x v="57"/>
    <x v="93"/>
    <n v="1854"/>
    <n v="1854"/>
    <n v="0"/>
    <n v="0"/>
    <n v="0"/>
    <s v="."/>
    <s v="."/>
    <n v="0"/>
    <x v="0"/>
    <m/>
  </r>
  <r>
    <x v="57"/>
    <x v="94"/>
    <n v="2634"/>
    <n v="2634"/>
    <n v="0"/>
    <n v="0"/>
    <n v="0"/>
    <s v="."/>
    <s v="."/>
    <n v="0"/>
    <x v="0"/>
    <m/>
  </r>
  <r>
    <x v="57"/>
    <x v="95"/>
    <n v="2873"/>
    <n v="2873"/>
    <n v="0"/>
    <n v="0"/>
    <n v="0"/>
    <s v="."/>
    <s v="."/>
    <n v="0"/>
    <x v="0"/>
    <m/>
  </r>
  <r>
    <x v="57"/>
    <x v="96"/>
    <n v="3368"/>
    <n v="3368"/>
    <n v="0"/>
    <n v="0"/>
    <n v="0"/>
    <s v="."/>
    <s v="."/>
    <n v="0"/>
    <x v="0"/>
    <m/>
  </r>
  <r>
    <x v="57"/>
    <x v="97"/>
    <n v="2926"/>
    <n v="2926"/>
    <n v="0"/>
    <n v="0"/>
    <n v="0"/>
    <s v="."/>
    <s v="."/>
    <n v="0"/>
    <x v="0"/>
    <m/>
  </r>
  <r>
    <x v="57"/>
    <x v="98"/>
    <n v="2857"/>
    <n v="2857"/>
    <n v="0"/>
    <n v="0"/>
    <n v="0"/>
    <s v="."/>
    <s v="."/>
    <n v="0"/>
    <x v="0"/>
    <m/>
  </r>
  <r>
    <x v="57"/>
    <x v="99"/>
    <n v="3637"/>
    <n v="3637"/>
    <n v="0"/>
    <n v="0"/>
    <n v="0"/>
    <s v="."/>
    <s v="."/>
    <n v="0"/>
    <x v="0"/>
    <m/>
  </r>
  <r>
    <x v="57"/>
    <x v="100"/>
    <n v="3428"/>
    <n v="3322"/>
    <n v="0"/>
    <n v="0"/>
    <n v="106"/>
    <s v="."/>
    <s v="."/>
    <n v="0"/>
    <x v="0"/>
    <m/>
  </r>
  <r>
    <x v="57"/>
    <x v="101"/>
    <n v="4129"/>
    <n v="4020"/>
    <n v="0"/>
    <n v="0"/>
    <n v="109"/>
    <s v="."/>
    <s v="."/>
    <n v="0"/>
    <x v="0"/>
    <m/>
  </r>
  <r>
    <x v="57"/>
    <x v="102"/>
    <n v="3769"/>
    <n v="3663"/>
    <n v="0"/>
    <n v="0"/>
    <n v="106"/>
    <s v="."/>
    <s v="."/>
    <n v="0"/>
    <x v="0"/>
    <m/>
  </r>
  <r>
    <x v="57"/>
    <x v="103"/>
    <n v="3909"/>
    <n v="3840"/>
    <n v="0"/>
    <n v="0"/>
    <n v="69"/>
    <s v="."/>
    <s v="."/>
    <n v="0"/>
    <x v="0"/>
    <m/>
  </r>
  <r>
    <x v="57"/>
    <x v="104"/>
    <n v="3665"/>
    <n v="3608"/>
    <n v="0"/>
    <n v="0"/>
    <n v="56"/>
    <s v="."/>
    <s v="."/>
    <n v="0"/>
    <x v="0"/>
    <m/>
  </r>
  <r>
    <x v="57"/>
    <x v="66"/>
    <n v="3650"/>
    <n v="3575"/>
    <n v="0"/>
    <n v="0"/>
    <n v="75"/>
    <s v="."/>
    <s v="."/>
    <n v="0"/>
    <x v="0"/>
    <m/>
  </r>
  <r>
    <x v="57"/>
    <x v="67"/>
    <n v="3997"/>
    <n v="3892"/>
    <n v="0"/>
    <n v="0"/>
    <n v="105"/>
    <s v="."/>
    <s v="."/>
    <n v="0"/>
    <x v="0"/>
    <m/>
  </r>
  <r>
    <x v="57"/>
    <x v="68"/>
    <n v="4163"/>
    <n v="4060"/>
    <n v="0"/>
    <n v="0"/>
    <n v="103"/>
    <s v="."/>
    <s v="."/>
    <n v="0"/>
    <x v="0"/>
    <m/>
  </r>
  <r>
    <x v="57"/>
    <x v="69"/>
    <n v="4307"/>
    <n v="4200"/>
    <n v="0"/>
    <n v="0"/>
    <n v="108"/>
    <s v="."/>
    <s v="."/>
    <n v="0"/>
    <x v="0"/>
    <m/>
  </r>
  <r>
    <x v="57"/>
    <x v="70"/>
    <n v="4448"/>
    <n v="4356"/>
    <n v="0"/>
    <n v="0"/>
    <n v="92"/>
    <s v="."/>
    <s v="."/>
    <n v="0"/>
    <x v="0"/>
    <m/>
  </r>
  <r>
    <x v="57"/>
    <x v="71"/>
    <n v="3994"/>
    <n v="3907"/>
    <n v="0"/>
    <n v="0"/>
    <n v="87"/>
    <s v="."/>
    <s v="."/>
    <n v="0"/>
    <x v="0"/>
    <m/>
  </r>
  <r>
    <x v="57"/>
    <x v="72"/>
    <n v="4450"/>
    <n v="4355"/>
    <n v="0"/>
    <n v="0"/>
    <n v="95"/>
    <s v="."/>
    <s v="."/>
    <n v="0"/>
    <x v="0"/>
    <m/>
  </r>
  <r>
    <x v="57"/>
    <x v="73"/>
    <n v="4046"/>
    <n v="3986"/>
    <n v="0"/>
    <n v="0"/>
    <n v="60"/>
    <s v="."/>
    <s v="."/>
    <n v="0"/>
    <x v="0"/>
    <m/>
  </r>
  <r>
    <x v="57"/>
    <x v="74"/>
    <n v="4749"/>
    <n v="4692"/>
    <n v="0"/>
    <n v="0"/>
    <n v="57"/>
    <s v="."/>
    <s v="."/>
    <n v="0"/>
    <x v="0"/>
    <m/>
  </r>
  <r>
    <x v="57"/>
    <x v="75"/>
    <n v="4496"/>
    <n v="4437"/>
    <n v="0"/>
    <n v="0"/>
    <n v="59"/>
    <s v="."/>
    <s v="."/>
    <n v="0"/>
    <x v="0"/>
    <m/>
  </r>
  <r>
    <x v="57"/>
    <x v="76"/>
    <n v="5629"/>
    <n v="5542"/>
    <n v="0"/>
    <n v="0"/>
    <n v="87"/>
    <s v="."/>
    <s v="."/>
    <n v="0"/>
    <x v="0"/>
    <m/>
  </r>
  <r>
    <x v="57"/>
    <x v="77"/>
    <n v="5536"/>
    <n v="5448"/>
    <n v="0"/>
    <n v="0"/>
    <n v="88"/>
    <s v="."/>
    <s v="."/>
    <n v="0"/>
    <x v="0"/>
    <m/>
  </r>
  <r>
    <x v="57"/>
    <x v="78"/>
    <n v="3833"/>
    <n v="3803"/>
    <n v="0"/>
    <n v="0"/>
    <n v="30"/>
    <s v="."/>
    <s v="."/>
    <n v="0"/>
    <x v="0"/>
    <m/>
  </r>
  <r>
    <x v="57"/>
    <x v="79"/>
    <n v="4816"/>
    <n v="4748"/>
    <n v="0"/>
    <n v="0"/>
    <n v="68"/>
    <s v="."/>
    <s v="."/>
    <n v="0"/>
    <x v="0"/>
    <m/>
  </r>
  <r>
    <x v="57"/>
    <x v="80"/>
    <n v="5856"/>
    <n v="5770"/>
    <n v="0"/>
    <n v="0"/>
    <n v="86"/>
    <s v="."/>
    <s v="."/>
    <n v="0"/>
    <x v="0"/>
    <m/>
  </r>
  <r>
    <x v="57"/>
    <x v="81"/>
    <n v="4660"/>
    <n v="4556"/>
    <n v="0"/>
    <n v="0"/>
    <n v="105"/>
    <s v="."/>
    <s v="."/>
    <n v="0"/>
    <x v="0"/>
    <m/>
  </r>
  <r>
    <x v="57"/>
    <x v="0"/>
    <n v="4608"/>
    <n v="4494"/>
    <n v="0"/>
    <n v="0"/>
    <n v="113"/>
    <s v="."/>
    <s v="."/>
    <n v="0"/>
    <x v="0"/>
    <m/>
  </r>
  <r>
    <x v="57"/>
    <x v="1"/>
    <n v="6002"/>
    <n v="4529"/>
    <n v="1354"/>
    <n v="0"/>
    <n v="119"/>
    <n v="0"/>
    <n v="1.41"/>
    <n v="27"/>
    <x v="0"/>
    <m/>
  </r>
  <r>
    <x v="57"/>
    <x v="2"/>
    <n v="5984"/>
    <n v="4292"/>
    <n v="1558"/>
    <n v="0"/>
    <n v="134"/>
    <n v="0"/>
    <n v="1.39"/>
    <n v="33"/>
    <x v="0"/>
    <m/>
  </r>
  <r>
    <x v="57"/>
    <x v="3"/>
    <n v="6251"/>
    <n v="4467"/>
    <n v="1618"/>
    <n v="0"/>
    <n v="165"/>
    <n v="0"/>
    <n v="1.44"/>
    <n v="33"/>
    <x v="0"/>
    <m/>
  </r>
  <r>
    <x v="57"/>
    <x v="4"/>
    <n v="6320"/>
    <n v="4422"/>
    <n v="1727"/>
    <n v="0"/>
    <n v="171"/>
    <n v="0"/>
    <n v="1.44"/>
    <n v="33"/>
    <x v="0"/>
    <m/>
  </r>
  <r>
    <x v="57"/>
    <x v="5"/>
    <n v="6982"/>
    <n v="4905"/>
    <n v="1911"/>
    <n v="0"/>
    <n v="166"/>
    <n v="0"/>
    <n v="1.58"/>
    <n v="206"/>
    <x v="0"/>
    <m/>
  </r>
  <r>
    <x v="57"/>
    <x v="6"/>
    <n v="7388"/>
    <n v="4828"/>
    <n v="2389"/>
    <n v="0"/>
    <n v="171"/>
    <n v="0"/>
    <n v="1.66"/>
    <n v="255"/>
    <x v="0"/>
    <m/>
  </r>
  <r>
    <x v="57"/>
    <x v="7"/>
    <n v="7199"/>
    <n v="4193"/>
    <n v="2845"/>
    <n v="0"/>
    <n v="161"/>
    <n v="0"/>
    <n v="1.61"/>
    <n v="233"/>
    <x v="0"/>
    <m/>
  </r>
  <r>
    <x v="57"/>
    <x v="8"/>
    <n v="6797"/>
    <n v="3690"/>
    <n v="2949"/>
    <n v="0"/>
    <n v="158"/>
    <n v="0"/>
    <n v="1.51"/>
    <n v="251"/>
    <x v="0"/>
    <m/>
  </r>
  <r>
    <x v="57"/>
    <x v="9"/>
    <n v="7313"/>
    <n v="3880"/>
    <n v="3287"/>
    <n v="0"/>
    <n v="145"/>
    <n v="0"/>
    <n v="1.62"/>
    <n v="270"/>
    <x v="0"/>
    <m/>
  </r>
  <r>
    <x v="57"/>
    <x v="10"/>
    <n v="7107"/>
    <n v="3487"/>
    <n v="3430"/>
    <n v="0"/>
    <n v="189"/>
    <n v="0"/>
    <n v="1.56"/>
    <n v="281"/>
    <x v="1"/>
    <m/>
  </r>
  <r>
    <x v="57"/>
    <x v="11"/>
    <n v="8121"/>
    <n v="4060"/>
    <n v="3866"/>
    <n v="0"/>
    <n v="196"/>
    <n v="0"/>
    <n v="1.77"/>
    <n v="252"/>
    <x v="1"/>
    <m/>
  </r>
  <r>
    <x v="57"/>
    <x v="12"/>
    <n v="8654"/>
    <n v="3946"/>
    <n v="4493"/>
    <n v="0"/>
    <n v="215"/>
    <n v="0"/>
    <n v="1.88"/>
    <n v="234"/>
    <x v="1"/>
    <m/>
  </r>
  <r>
    <x v="57"/>
    <x v="13"/>
    <n v="10070"/>
    <n v="4337"/>
    <n v="5512"/>
    <n v="0"/>
    <n v="222"/>
    <n v="0"/>
    <n v="2.17"/>
    <n v="63"/>
    <x v="1"/>
    <m/>
  </r>
  <r>
    <x v="57"/>
    <x v="14"/>
    <n v="11101"/>
    <n v="4399"/>
    <n v="6495"/>
    <n v="0"/>
    <n v="207"/>
    <n v="0"/>
    <n v="2.37"/>
    <n v="76"/>
    <x v="1"/>
    <m/>
  </r>
  <r>
    <x v="57"/>
    <x v="15"/>
    <n v="11778"/>
    <n v="4069"/>
    <n v="7452"/>
    <n v="0"/>
    <n v="258"/>
    <n v="0"/>
    <n v="2.4900000000000002"/>
    <n v="81"/>
    <x v="1"/>
    <m/>
  </r>
  <r>
    <x v="57"/>
    <x v="16"/>
    <n v="12091"/>
    <n v="3745"/>
    <n v="8075"/>
    <n v="0"/>
    <n v="271"/>
    <n v="0"/>
    <n v="2.54"/>
    <n v="97"/>
    <x v="1"/>
    <m/>
  </r>
  <r>
    <x v="57"/>
    <x v="17"/>
    <n v="13670"/>
    <n v="3837"/>
    <n v="9548"/>
    <n v="0"/>
    <n v="285"/>
    <n v="0"/>
    <n v="2.85"/>
    <n v="112"/>
    <x v="1"/>
    <m/>
  </r>
  <r>
    <x v="57"/>
    <x v="18"/>
    <n v="13383"/>
    <n v="3430"/>
    <n v="9654"/>
    <n v="0"/>
    <n v="299"/>
    <n v="0"/>
    <n v="2.77"/>
    <n v="111"/>
    <x v="1"/>
    <m/>
  </r>
  <r>
    <x v="57"/>
    <x v="19"/>
    <n v="14542"/>
    <n v="3366"/>
    <n v="10866"/>
    <n v="0"/>
    <n v="310"/>
    <n v="0"/>
    <n v="2.99"/>
    <n v="157"/>
    <x v="1"/>
    <m/>
  </r>
  <r>
    <x v="57"/>
    <x v="20"/>
    <n v="16199"/>
    <n v="3138"/>
    <n v="12706"/>
    <n v="0"/>
    <n v="355"/>
    <n v="0"/>
    <n v="3.31"/>
    <n v="686"/>
    <x v="1"/>
    <m/>
  </r>
  <r>
    <x v="57"/>
    <x v="21"/>
    <n v="16935"/>
    <n v="2554"/>
    <n v="14026"/>
    <n v="0"/>
    <n v="354"/>
    <n v="0"/>
    <n v="3.44"/>
    <n v="917"/>
    <x v="1"/>
    <m/>
  </r>
  <r>
    <x v="57"/>
    <x v="22"/>
    <n v="15561"/>
    <n v="1566"/>
    <n v="13623"/>
    <n v="0"/>
    <n v="372"/>
    <n v="0"/>
    <n v="3.14"/>
    <n v="1121"/>
    <x v="1"/>
    <m/>
  </r>
  <r>
    <x v="57"/>
    <x v="23"/>
    <n v="16265"/>
    <n v="1454"/>
    <n v="14408"/>
    <n v="0"/>
    <n v="391"/>
    <n v="12"/>
    <n v="3.26"/>
    <n v="1219"/>
    <x v="1"/>
    <m/>
  </r>
  <r>
    <x v="57"/>
    <x v="24"/>
    <n v="16162"/>
    <n v="2475"/>
    <n v="13275"/>
    <n v="0"/>
    <n v="393"/>
    <n v="19"/>
    <n v="3.22"/>
    <n v="1215"/>
    <x v="1"/>
    <m/>
  </r>
  <r>
    <x v="57"/>
    <x v="25"/>
    <n v="15020"/>
    <n v="2233"/>
    <n v="12433"/>
    <n v="0"/>
    <n v="339"/>
    <n v="15"/>
    <n v="2.98"/>
    <n v="839"/>
    <x v="1"/>
    <m/>
  </r>
  <r>
    <x v="57"/>
    <x v="26"/>
    <n v="15211"/>
    <n v="2956"/>
    <n v="11913"/>
    <n v="0"/>
    <n v="304"/>
    <n v="38"/>
    <n v="3.01"/>
    <n v="900"/>
    <x v="1"/>
    <m/>
  </r>
  <r>
    <x v="57"/>
    <x v="27"/>
    <n v="16399"/>
    <n v="3340"/>
    <n v="12696"/>
    <n v="0"/>
    <n v="320"/>
    <n v="43"/>
    <n v="3.23"/>
    <n v="901"/>
    <x v="1"/>
    <m/>
  </r>
  <r>
    <x v="57"/>
    <x v="28"/>
    <n v="16866"/>
    <n v="3747"/>
    <n v="12705"/>
    <n v="0"/>
    <n v="314"/>
    <n v="100"/>
    <n v="3.31"/>
    <n v="875"/>
    <x v="1"/>
    <m/>
  </r>
  <r>
    <x v="57"/>
    <x v="29"/>
    <n v="16667"/>
    <n v="3513"/>
    <n v="12705"/>
    <n v="0"/>
    <n v="357"/>
    <n v="91"/>
    <n v="3.26"/>
    <n v="935"/>
    <x v="1"/>
    <m/>
  </r>
  <r>
    <x v="57"/>
    <x v="30"/>
    <n v="17180"/>
    <n v="4446"/>
    <n v="12313"/>
    <n v="0"/>
    <n v="328"/>
    <n v="93"/>
    <n v="3.36"/>
    <n v="879"/>
    <x v="1"/>
    <m/>
  </r>
  <r>
    <x v="57"/>
    <x v="31"/>
    <n v="16463"/>
    <n v="6009"/>
    <n v="10151"/>
    <n v="0"/>
    <n v="261"/>
    <n v="43"/>
    <n v="3.21"/>
    <n v="816"/>
    <x v="1"/>
    <m/>
  </r>
  <r>
    <x v="57"/>
    <x v="32"/>
    <n v="14123"/>
    <n v="4937"/>
    <n v="8907"/>
    <n v="0"/>
    <n v="218"/>
    <n v="61"/>
    <n v="2.76"/>
    <n v="824"/>
    <x v="1"/>
    <m/>
  </r>
  <r>
    <x v="57"/>
    <x v="33"/>
    <n v="14643"/>
    <n v="6022"/>
    <n v="8316"/>
    <n v="0"/>
    <n v="241"/>
    <n v="62"/>
    <n v="2.86"/>
    <n v="839"/>
    <x v="1"/>
    <m/>
  </r>
  <r>
    <x v="57"/>
    <x v="34"/>
    <n v="13683"/>
    <n v="5449"/>
    <n v="7944"/>
    <n v="8"/>
    <n v="225"/>
    <n v="57"/>
    <n v="2.67"/>
    <n v="801"/>
    <x v="1"/>
    <m/>
  </r>
  <r>
    <x v="57"/>
    <x v="35"/>
    <n v="13870"/>
    <n v="5831"/>
    <n v="7680"/>
    <n v="59"/>
    <n v="227"/>
    <n v="72"/>
    <n v="2.71"/>
    <n v="836"/>
    <x v="1"/>
    <m/>
  </r>
  <r>
    <x v="57"/>
    <x v="36"/>
    <n v="16382"/>
    <n v="7643"/>
    <n v="8069"/>
    <n v="351"/>
    <n v="237"/>
    <n v="82"/>
    <n v="3.2"/>
    <n v="810"/>
    <x v="1"/>
    <m/>
  </r>
  <r>
    <x v="57"/>
    <x v="37"/>
    <n v="16063"/>
    <n v="7372"/>
    <n v="7737"/>
    <n v="581"/>
    <n v="276"/>
    <n v="97"/>
    <n v="3.14"/>
    <n v="864"/>
    <x v="1"/>
    <m/>
  </r>
  <r>
    <x v="57"/>
    <x v="38"/>
    <n v="15910"/>
    <n v="7497"/>
    <n v="7349"/>
    <n v="738"/>
    <n v="257"/>
    <n v="71"/>
    <n v="3.11"/>
    <n v="1106"/>
    <x v="1"/>
    <m/>
  </r>
  <r>
    <x v="57"/>
    <x v="39"/>
    <n v="15028"/>
    <n v="7087"/>
    <n v="6773"/>
    <n v="865"/>
    <n v="229"/>
    <n v="74"/>
    <n v="2.93"/>
    <n v="1318"/>
    <x v="1"/>
    <m/>
  </r>
  <r>
    <x v="57"/>
    <x v="40"/>
    <n v="13304"/>
    <n v="5594"/>
    <n v="6386"/>
    <n v="986"/>
    <n v="273"/>
    <n v="65"/>
    <n v="2.59"/>
    <n v="1313"/>
    <x v="1"/>
    <m/>
  </r>
  <r>
    <x v="57"/>
    <x v="41"/>
    <n v="13698"/>
    <n v="6275"/>
    <n v="5998"/>
    <n v="1135"/>
    <n v="226"/>
    <n v="63"/>
    <n v="2.66"/>
    <n v="1318"/>
    <x v="2"/>
    <m/>
  </r>
  <r>
    <x v="57"/>
    <x v="42"/>
    <n v="16436"/>
    <n v="8610"/>
    <n v="6137"/>
    <n v="1285"/>
    <n v="274"/>
    <n v="130"/>
    <n v="3.19"/>
    <n v="1202"/>
    <x v="2"/>
    <m/>
  </r>
  <r>
    <x v="57"/>
    <x v="43"/>
    <n v="14814"/>
    <n v="7006"/>
    <n v="6040"/>
    <n v="1351"/>
    <n v="282"/>
    <n v="134"/>
    <n v="2.86"/>
    <n v="1253"/>
    <x v="2"/>
    <m/>
  </r>
  <r>
    <x v="57"/>
    <x v="44"/>
    <n v="15562"/>
    <n v="7544"/>
    <n v="6062"/>
    <n v="1530"/>
    <n v="309"/>
    <n v="117"/>
    <n v="3"/>
    <n v="1628"/>
    <x v="2"/>
    <m/>
  </r>
  <r>
    <x v="57"/>
    <x v="45"/>
    <n v="16635"/>
    <n v="8059"/>
    <n v="6420"/>
    <n v="1710"/>
    <n v="330"/>
    <n v="115"/>
    <n v="3.19"/>
    <n v="1815"/>
    <x v="2"/>
    <m/>
  </r>
  <r>
    <x v="57"/>
    <x v="46"/>
    <n v="15591"/>
    <n v="6489"/>
    <n v="6682"/>
    <n v="1980"/>
    <n v="351"/>
    <n v="89"/>
    <n v="2.98"/>
    <n v="1890"/>
    <x v="2"/>
    <m/>
  </r>
  <r>
    <x v="57"/>
    <x v="47"/>
    <n v="19684"/>
    <n v="9430"/>
    <n v="7465"/>
    <n v="2333"/>
    <n v="358"/>
    <n v="99"/>
    <n v="3.75"/>
    <n v="1845"/>
    <x v="2"/>
    <m/>
  </r>
  <r>
    <x v="57"/>
    <x v="48"/>
    <n v="16787"/>
    <n v="6675"/>
    <n v="7147"/>
    <n v="2456"/>
    <n v="365"/>
    <n v="144"/>
    <n v="3.18"/>
    <n v="1749"/>
    <x v="2"/>
    <m/>
  </r>
  <r>
    <x v="57"/>
    <x v="49"/>
    <n v="16240"/>
    <n v="6002"/>
    <n v="7121"/>
    <n v="2668"/>
    <n v="344"/>
    <n v="105"/>
    <n v="3.06"/>
    <n v="1794"/>
    <x v="2"/>
    <m/>
  </r>
  <r>
    <x v="57"/>
    <x v="50"/>
    <n v="15039"/>
    <n v="4854"/>
    <n v="6887"/>
    <n v="2805"/>
    <n v="262"/>
    <n v="231"/>
    <n v="2.83"/>
    <n v="1759"/>
    <x v="2"/>
    <m/>
  </r>
  <r>
    <x v="57"/>
    <x v="51"/>
    <n v="13998"/>
    <n v="4147"/>
    <n v="6649"/>
    <n v="2779"/>
    <n v="273"/>
    <n v="150"/>
    <n v="2.62"/>
    <n v="1770"/>
    <x v="2"/>
    <m/>
  </r>
  <r>
    <x v="57"/>
    <x v="52"/>
    <n v="14431"/>
    <n v="4356"/>
    <n v="6742"/>
    <n v="2892"/>
    <n v="278"/>
    <n v="162"/>
    <n v="2.69"/>
    <n v="1592"/>
    <x v="2"/>
    <m/>
  </r>
  <r>
    <x v="57"/>
    <x v="53"/>
    <n v="14194"/>
    <n v="4396"/>
    <n v="6499"/>
    <n v="2890"/>
    <n v="276"/>
    <n v="133"/>
    <n v="2.64"/>
    <n v="1336"/>
    <x v="2"/>
    <m/>
  </r>
  <r>
    <x v="57"/>
    <x v="54"/>
    <n v="15271"/>
    <n v="5864"/>
    <n v="6090"/>
    <n v="2911"/>
    <n v="266"/>
    <n v="140"/>
    <n v="2.84"/>
    <n v="1399"/>
    <x v="2"/>
    <m/>
  </r>
  <r>
    <x v="57"/>
    <x v="55"/>
    <n v="13799"/>
    <n v="4482"/>
    <n v="5977"/>
    <n v="2894"/>
    <n v="292"/>
    <n v="154"/>
    <n v="2.56"/>
    <n v="1335"/>
    <x v="2"/>
    <m/>
  </r>
  <r>
    <x v="57"/>
    <x v="56"/>
    <n v="12843"/>
    <n v="3872"/>
    <n v="5826"/>
    <n v="2748"/>
    <n v="288"/>
    <n v="109"/>
    <n v="2.37"/>
    <n v="1384"/>
    <x v="2"/>
    <m/>
  </r>
  <r>
    <x v="57"/>
    <x v="57"/>
    <n v="14995"/>
    <n v="5719"/>
    <n v="5937"/>
    <n v="2833"/>
    <n v="399"/>
    <n v="107"/>
    <n v="2.76"/>
    <n v="1602"/>
    <x v="2"/>
    <m/>
  </r>
  <r>
    <x v="57"/>
    <x v="58"/>
    <n v="13705"/>
    <n v="4786"/>
    <n v="5901"/>
    <n v="2537"/>
    <n v="390"/>
    <n v="91"/>
    <n v="2.5099999999999998"/>
    <n v="1664"/>
    <x v="2"/>
    <m/>
  </r>
  <r>
    <x v="57"/>
    <x v="59"/>
    <n v="12799"/>
    <n v="4062"/>
    <n v="5777"/>
    <n v="2544"/>
    <n v="339"/>
    <n v="78"/>
    <n v="2.33"/>
    <n v="1535"/>
    <x v="2"/>
    <m/>
  </r>
  <r>
    <x v="57"/>
    <x v="60"/>
    <n v="12138"/>
    <n v="4154"/>
    <n v="5288"/>
    <n v="2433"/>
    <n v="214"/>
    <n v="50"/>
    <n v="2.2000000000000002"/>
    <n v="1089"/>
    <x v="2"/>
    <m/>
  </r>
  <r>
    <x v="57"/>
    <x v="61"/>
    <n v="12719"/>
    <n v="4172"/>
    <n v="5504"/>
    <n v="2762"/>
    <n v="211"/>
    <n v="70"/>
    <n v="2.29"/>
    <n v="1272"/>
    <x v="2"/>
    <m/>
  </r>
  <r>
    <x v="57"/>
    <x v="62"/>
    <n v="11084"/>
    <n v="3348"/>
    <n v="5121"/>
    <n v="2322"/>
    <n v="246"/>
    <n v="48"/>
    <n v="1.99"/>
    <n v="1299"/>
    <x v="2"/>
    <m/>
  </r>
  <r>
    <x v="57"/>
    <x v="63"/>
    <n v="9934"/>
    <n v="2553"/>
    <n v="4918"/>
    <n v="2176"/>
    <n v="245"/>
    <n v="42"/>
    <n v="1.77"/>
    <n v="1138"/>
    <x v="2"/>
    <m/>
  </r>
  <r>
    <x v="57"/>
    <x v="64"/>
    <n v="10508"/>
    <n v="3248"/>
    <n v="4884"/>
    <n v="2071"/>
    <n v="249"/>
    <n v="56"/>
    <n v="1.87"/>
    <n v="1230"/>
    <x v="2"/>
    <m/>
  </r>
  <r>
    <x v="57"/>
    <x v="65"/>
    <n v="9135"/>
    <n v="2468"/>
    <n v="4606"/>
    <n v="1757"/>
    <n v="255"/>
    <n v="50"/>
    <n v="1.62"/>
    <n v="1383"/>
    <x v="2"/>
    <m/>
  </r>
  <r>
    <x v="58"/>
    <x v="1"/>
    <n v="3"/>
    <n v="0"/>
    <n v="3"/>
    <n v="0"/>
    <n v="0"/>
    <n v="0"/>
    <n v="0.04"/>
    <n v="0"/>
    <x v="0"/>
    <m/>
  </r>
  <r>
    <x v="58"/>
    <x v="2"/>
    <n v="7"/>
    <n v="0"/>
    <n v="7"/>
    <n v="0"/>
    <n v="0"/>
    <n v="0"/>
    <n v="0.11"/>
    <n v="275"/>
    <x v="0"/>
    <m/>
  </r>
  <r>
    <x v="58"/>
    <x v="3"/>
    <n v="7"/>
    <n v="0"/>
    <n v="7"/>
    <n v="0"/>
    <n v="0"/>
    <n v="0"/>
    <n v="0.1"/>
    <n v="372"/>
    <x v="0"/>
    <m/>
  </r>
  <r>
    <x v="58"/>
    <x v="4"/>
    <n v="8"/>
    <n v="0"/>
    <n v="8"/>
    <n v="0"/>
    <n v="0"/>
    <n v="0"/>
    <n v="0.11"/>
    <n v="477"/>
    <x v="0"/>
    <m/>
  </r>
  <r>
    <x v="58"/>
    <x v="5"/>
    <n v="9"/>
    <n v="0"/>
    <n v="9"/>
    <n v="0"/>
    <n v="0"/>
    <n v="0"/>
    <n v="0.13"/>
    <n v="551"/>
    <x v="0"/>
    <m/>
  </r>
  <r>
    <x v="58"/>
    <x v="6"/>
    <n v="10"/>
    <n v="0"/>
    <n v="10"/>
    <n v="0"/>
    <n v="0"/>
    <n v="0"/>
    <n v="0.14000000000000001"/>
    <n v="518"/>
    <x v="0"/>
    <m/>
  </r>
  <r>
    <x v="58"/>
    <x v="7"/>
    <n v="8"/>
    <n v="0"/>
    <n v="8"/>
    <n v="0"/>
    <n v="0"/>
    <n v="0"/>
    <n v="0.12"/>
    <n v="412"/>
    <x v="0"/>
    <m/>
  </r>
  <r>
    <x v="58"/>
    <x v="8"/>
    <n v="12"/>
    <n v="0"/>
    <n v="12"/>
    <n v="0"/>
    <n v="0"/>
    <n v="0"/>
    <n v="0.16"/>
    <n v="401"/>
    <x v="0"/>
    <m/>
  </r>
  <r>
    <x v="58"/>
    <x v="9"/>
    <n v="13"/>
    <n v="0"/>
    <n v="13"/>
    <n v="0"/>
    <n v="0"/>
    <n v="0"/>
    <n v="0.17"/>
    <n v="599"/>
    <x v="0"/>
    <m/>
  </r>
  <r>
    <x v="58"/>
    <x v="10"/>
    <n v="10"/>
    <n v="0"/>
    <n v="10"/>
    <n v="0"/>
    <n v="0"/>
    <n v="0"/>
    <n v="0.12"/>
    <n v="819"/>
    <x v="1"/>
    <m/>
  </r>
  <r>
    <x v="58"/>
    <x v="11"/>
    <n v="11"/>
    <n v="0"/>
    <n v="11"/>
    <n v="0"/>
    <n v="0"/>
    <n v="0"/>
    <n v="0.13"/>
    <n v="817"/>
    <x v="1"/>
    <m/>
  </r>
  <r>
    <x v="58"/>
    <x v="12"/>
    <n v="12"/>
    <n v="0"/>
    <n v="12"/>
    <n v="0"/>
    <n v="0"/>
    <n v="0"/>
    <n v="0.13"/>
    <n v="977"/>
    <x v="1"/>
    <m/>
  </r>
  <r>
    <x v="58"/>
    <x v="13"/>
    <n v="13"/>
    <n v="0"/>
    <n v="13"/>
    <n v="0"/>
    <n v="0"/>
    <n v="0"/>
    <n v="0.13"/>
    <n v="1113"/>
    <x v="1"/>
    <m/>
  </r>
  <r>
    <x v="58"/>
    <x v="14"/>
    <n v="18"/>
    <n v="0"/>
    <n v="18"/>
    <n v="0"/>
    <n v="0"/>
    <n v="0"/>
    <n v="0.18"/>
    <n v="1036"/>
    <x v="1"/>
    <m/>
  </r>
  <r>
    <x v="58"/>
    <x v="15"/>
    <n v="23"/>
    <n v="0"/>
    <n v="23"/>
    <n v="0"/>
    <n v="0"/>
    <n v="0"/>
    <n v="0.21"/>
    <n v="1317"/>
    <x v="1"/>
    <m/>
  </r>
  <r>
    <x v="58"/>
    <x v="16"/>
    <n v="33"/>
    <n v="0"/>
    <n v="33"/>
    <n v="0"/>
    <n v="0"/>
    <n v="0"/>
    <n v="0.28999999999999998"/>
    <n v="1665"/>
    <x v="1"/>
    <m/>
  </r>
  <r>
    <x v="58"/>
    <x v="17"/>
    <n v="38"/>
    <n v="0"/>
    <n v="38"/>
    <n v="0"/>
    <n v="0"/>
    <n v="0"/>
    <n v="0.3"/>
    <n v="1543"/>
    <x v="1"/>
    <m/>
  </r>
  <r>
    <x v="58"/>
    <x v="18"/>
    <n v="24"/>
    <n v="0"/>
    <n v="24"/>
    <n v="0"/>
    <n v="0"/>
    <n v="0"/>
    <n v="0.18"/>
    <n v="1063"/>
    <x v="1"/>
    <m/>
  </r>
  <r>
    <x v="58"/>
    <x v="19"/>
    <n v="33"/>
    <n v="0"/>
    <n v="33"/>
    <n v="0"/>
    <n v="0"/>
    <n v="0"/>
    <n v="0.24"/>
    <n v="410"/>
    <x v="1"/>
    <m/>
  </r>
  <r>
    <x v="58"/>
    <x v="20"/>
    <n v="23"/>
    <n v="0"/>
    <n v="23"/>
    <n v="0"/>
    <n v="0"/>
    <n v="0"/>
    <n v="0.15"/>
    <n v="515"/>
    <x v="1"/>
    <m/>
  </r>
  <r>
    <x v="58"/>
    <x v="21"/>
    <n v="38"/>
    <n v="0"/>
    <n v="38"/>
    <n v="0"/>
    <n v="0"/>
    <n v="0"/>
    <n v="0.23"/>
    <n v="616"/>
    <x v="1"/>
    <m/>
  </r>
  <r>
    <x v="58"/>
    <x v="22"/>
    <n v="44"/>
    <n v="0"/>
    <n v="44"/>
    <n v="0"/>
    <n v="0"/>
    <n v="0"/>
    <n v="0.25"/>
    <n v="455"/>
    <x v="1"/>
    <m/>
  </r>
  <r>
    <x v="58"/>
    <x v="23"/>
    <n v="52"/>
    <n v="0"/>
    <n v="52"/>
    <n v="0"/>
    <n v="0"/>
    <n v="0"/>
    <n v="0.28999999999999998"/>
    <n v="425"/>
    <x v="1"/>
    <m/>
  </r>
  <r>
    <x v="58"/>
    <x v="24"/>
    <n v="49"/>
    <n v="0"/>
    <n v="49"/>
    <n v="0"/>
    <n v="0"/>
    <n v="0"/>
    <n v="0.26"/>
    <n v="332"/>
    <x v="1"/>
    <m/>
  </r>
  <r>
    <x v="58"/>
    <x v="25"/>
    <n v="53"/>
    <n v="0"/>
    <n v="53"/>
    <n v="0"/>
    <n v="0"/>
    <n v="0"/>
    <n v="0.26"/>
    <n v="246"/>
    <x v="1"/>
    <m/>
  </r>
  <r>
    <x v="58"/>
    <x v="26"/>
    <n v="54"/>
    <n v="0"/>
    <n v="54"/>
    <n v="0"/>
    <n v="0"/>
    <n v="0"/>
    <n v="0.24"/>
    <n v="329"/>
    <x v="1"/>
    <m/>
  </r>
  <r>
    <x v="58"/>
    <x v="27"/>
    <n v="54"/>
    <n v="0"/>
    <n v="54"/>
    <n v="0"/>
    <n v="0"/>
    <n v="0"/>
    <n v="0.22"/>
    <n v="492"/>
    <x v="1"/>
    <m/>
  </r>
  <r>
    <x v="58"/>
    <x v="28"/>
    <n v="54"/>
    <n v="0"/>
    <n v="54"/>
    <n v="0"/>
    <n v="0"/>
    <n v="0"/>
    <n v="0.2"/>
    <n v="425"/>
    <x v="1"/>
    <m/>
  </r>
  <r>
    <x v="58"/>
    <x v="29"/>
    <n v="55"/>
    <n v="0"/>
    <n v="55"/>
    <n v="0"/>
    <n v="0"/>
    <n v="0"/>
    <n v="0.19"/>
    <n v="335"/>
    <x v="1"/>
    <m/>
  </r>
  <r>
    <x v="58"/>
    <x v="30"/>
    <n v="99"/>
    <n v="0"/>
    <n v="99"/>
    <n v="0"/>
    <n v="0"/>
    <n v="0"/>
    <n v="0.31"/>
    <n v="365"/>
    <x v="1"/>
    <m/>
  </r>
  <r>
    <x v="58"/>
    <x v="31"/>
    <n v="95"/>
    <n v="0"/>
    <n v="95"/>
    <n v="0"/>
    <n v="0"/>
    <n v="0"/>
    <n v="0.28000000000000003"/>
    <n v="337"/>
    <x v="1"/>
    <m/>
  </r>
  <r>
    <x v="58"/>
    <x v="32"/>
    <n v="82"/>
    <n v="0"/>
    <n v="82"/>
    <n v="0"/>
    <n v="0"/>
    <n v="0"/>
    <n v="0.23"/>
    <n v="323"/>
    <x v="1"/>
    <m/>
  </r>
  <r>
    <x v="58"/>
    <x v="33"/>
    <n v="95"/>
    <n v="0"/>
    <n v="95"/>
    <n v="0"/>
    <n v="0"/>
    <n v="0"/>
    <n v="0.26"/>
    <n v="329"/>
    <x v="1"/>
    <m/>
  </r>
  <r>
    <x v="58"/>
    <x v="34"/>
    <n v="95"/>
    <n v="0"/>
    <n v="95"/>
    <n v="0"/>
    <n v="0"/>
    <n v="0"/>
    <n v="0.26"/>
    <n v="335"/>
    <x v="1"/>
    <m/>
  </r>
  <r>
    <x v="58"/>
    <x v="35"/>
    <n v="96"/>
    <n v="0"/>
    <n v="96"/>
    <n v="0"/>
    <n v="0"/>
    <n v="0"/>
    <n v="0.25"/>
    <n v="329"/>
    <x v="1"/>
    <m/>
  </r>
  <r>
    <x v="58"/>
    <x v="36"/>
    <n v="98"/>
    <n v="0"/>
    <n v="98"/>
    <n v="0"/>
    <n v="0"/>
    <n v="0"/>
    <n v="0.24"/>
    <n v="323"/>
    <x v="1"/>
    <m/>
  </r>
  <r>
    <x v="58"/>
    <x v="37"/>
    <n v="103"/>
    <n v="0"/>
    <n v="103"/>
    <n v="0"/>
    <n v="0"/>
    <n v="0"/>
    <n v="0.24"/>
    <n v="328"/>
    <x v="1"/>
    <m/>
  </r>
  <r>
    <x v="58"/>
    <x v="38"/>
    <n v="106"/>
    <n v="0"/>
    <n v="106"/>
    <n v="0"/>
    <n v="0"/>
    <n v="0"/>
    <n v="0.23"/>
    <n v="305"/>
    <x v="1"/>
    <m/>
  </r>
  <r>
    <x v="58"/>
    <x v="39"/>
    <n v="95"/>
    <n v="0"/>
    <n v="95"/>
    <n v="0"/>
    <n v="0"/>
    <n v="0"/>
    <n v="0.19"/>
    <n v="299"/>
    <x v="1"/>
    <m/>
  </r>
  <r>
    <x v="58"/>
    <x v="40"/>
    <n v="106"/>
    <n v="0"/>
    <n v="106"/>
    <n v="0"/>
    <n v="0"/>
    <n v="0"/>
    <n v="0.2"/>
    <n v="284"/>
    <x v="1"/>
    <m/>
  </r>
  <r>
    <x v="58"/>
    <x v="41"/>
    <n v="88"/>
    <n v="0"/>
    <n v="88"/>
    <n v="0"/>
    <n v="0"/>
    <n v="0"/>
    <n v="0.16"/>
    <n v="122"/>
    <x v="2"/>
    <m/>
  </r>
  <r>
    <x v="58"/>
    <x v="42"/>
    <n v="85"/>
    <n v="0"/>
    <n v="85"/>
    <n v="0"/>
    <n v="0"/>
    <n v="0"/>
    <n v="0.15"/>
    <n v="122"/>
    <x v="2"/>
    <m/>
  </r>
  <r>
    <x v="58"/>
    <x v="43"/>
    <n v="85"/>
    <n v="0"/>
    <n v="85"/>
    <n v="0"/>
    <n v="0"/>
    <n v="0"/>
    <n v="0.14000000000000001"/>
    <n v="121"/>
    <x v="2"/>
    <m/>
  </r>
  <r>
    <x v="58"/>
    <x v="44"/>
    <n v="85"/>
    <n v="0"/>
    <n v="85"/>
    <n v="0"/>
    <n v="0"/>
    <n v="0"/>
    <n v="0.14000000000000001"/>
    <n v="123"/>
    <x v="2"/>
    <m/>
  </r>
  <r>
    <x v="58"/>
    <x v="45"/>
    <n v="83"/>
    <n v="0"/>
    <n v="83"/>
    <n v="0"/>
    <n v="0"/>
    <n v="0"/>
    <n v="0.14000000000000001"/>
    <n v="125"/>
    <x v="2"/>
    <m/>
  </r>
  <r>
    <x v="58"/>
    <x v="46"/>
    <n v="83"/>
    <n v="0"/>
    <n v="83"/>
    <n v="0"/>
    <n v="0"/>
    <n v="0"/>
    <n v="0.13"/>
    <n v="127"/>
    <x v="2"/>
    <m/>
  </r>
  <r>
    <x v="58"/>
    <x v="47"/>
    <n v="85"/>
    <n v="0"/>
    <n v="85"/>
    <n v="0"/>
    <n v="0"/>
    <n v="0"/>
    <n v="0.13"/>
    <n v="126"/>
    <x v="2"/>
    <m/>
  </r>
  <r>
    <x v="58"/>
    <x v="48"/>
    <n v="89"/>
    <n v="0"/>
    <n v="89"/>
    <n v="0"/>
    <n v="0"/>
    <n v="0"/>
    <n v="0.13"/>
    <n v="125"/>
    <x v="2"/>
    <m/>
  </r>
  <r>
    <x v="58"/>
    <x v="49"/>
    <n v="86"/>
    <n v="0"/>
    <n v="86"/>
    <n v="0"/>
    <n v="0"/>
    <n v="0"/>
    <n v="0.13"/>
    <n v="125"/>
    <x v="2"/>
    <m/>
  </r>
  <r>
    <x v="58"/>
    <x v="50"/>
    <n v="86"/>
    <n v="0"/>
    <n v="86"/>
    <n v="0"/>
    <n v="0"/>
    <n v="0"/>
    <n v="0.12"/>
    <n v="127"/>
    <x v="2"/>
    <m/>
  </r>
  <r>
    <x v="58"/>
    <x v="51"/>
    <n v="93"/>
    <n v="0"/>
    <n v="93"/>
    <n v="0"/>
    <n v="0"/>
    <n v="0"/>
    <n v="0.13"/>
    <n v="135"/>
    <x v="2"/>
    <m/>
  </r>
  <r>
    <x v="58"/>
    <x v="52"/>
    <n v="100"/>
    <n v="0"/>
    <n v="100"/>
    <n v="0"/>
    <n v="0"/>
    <n v="0"/>
    <n v="0.13"/>
    <n v="127"/>
    <x v="2"/>
    <m/>
  </r>
  <r>
    <x v="58"/>
    <x v="53"/>
    <n v="109"/>
    <n v="0"/>
    <n v="109"/>
    <n v="0"/>
    <n v="0"/>
    <n v="0"/>
    <n v="0.14000000000000001"/>
    <n v="118"/>
    <x v="2"/>
    <m/>
  </r>
  <r>
    <x v="58"/>
    <x v="54"/>
    <n v="115"/>
    <n v="0"/>
    <n v="115"/>
    <n v="0"/>
    <n v="0"/>
    <n v="0"/>
    <n v="0.15"/>
    <n v="121"/>
    <x v="2"/>
    <m/>
  </r>
  <r>
    <x v="58"/>
    <x v="55"/>
    <n v="111"/>
    <n v="0"/>
    <n v="111"/>
    <n v="0"/>
    <n v="0"/>
    <n v="0"/>
    <n v="0.14000000000000001"/>
    <n v="118"/>
    <x v="2"/>
    <m/>
  </r>
  <r>
    <x v="58"/>
    <x v="56"/>
    <n v="113"/>
    <n v="0"/>
    <n v="113"/>
    <n v="0"/>
    <n v="0"/>
    <n v="0"/>
    <n v="0.14000000000000001"/>
    <n v="103"/>
    <x v="2"/>
    <m/>
  </r>
  <r>
    <x v="58"/>
    <x v="57"/>
    <n v="112"/>
    <n v="0"/>
    <n v="112"/>
    <n v="0"/>
    <n v="0"/>
    <n v="0"/>
    <n v="0.14000000000000001"/>
    <n v="89"/>
    <x v="2"/>
    <m/>
  </r>
  <r>
    <x v="58"/>
    <x v="58"/>
    <n v="126"/>
    <n v="0"/>
    <n v="126"/>
    <n v="0"/>
    <n v="0"/>
    <n v="0"/>
    <n v="0.16"/>
    <n v="86"/>
    <x v="2"/>
    <m/>
  </r>
  <r>
    <x v="58"/>
    <x v="59"/>
    <n v="136"/>
    <n v="0"/>
    <n v="136"/>
    <n v="0"/>
    <n v="0"/>
    <n v="0"/>
    <n v="0.17"/>
    <n v="80"/>
    <x v="2"/>
    <m/>
  </r>
  <r>
    <x v="58"/>
    <x v="60"/>
    <n v="126"/>
    <n v="0"/>
    <n v="126"/>
    <n v="0"/>
    <n v="0"/>
    <n v="0"/>
    <n v="0.15"/>
    <n v="87"/>
    <x v="2"/>
    <m/>
  </r>
  <r>
    <x v="58"/>
    <x v="61"/>
    <n v="141"/>
    <n v="0"/>
    <n v="141"/>
    <n v="0"/>
    <n v="0"/>
    <n v="0"/>
    <n v="0.17"/>
    <n v="88"/>
    <x v="2"/>
    <m/>
  </r>
  <r>
    <x v="58"/>
    <x v="62"/>
    <n v="129"/>
    <n v="0"/>
    <n v="129"/>
    <n v="0"/>
    <n v="0"/>
    <n v="0"/>
    <n v="0.15"/>
    <n v="85"/>
    <x v="2"/>
    <m/>
  </r>
  <r>
    <x v="58"/>
    <x v="63"/>
    <n v="141"/>
    <n v="0"/>
    <n v="141"/>
    <n v="0"/>
    <n v="0"/>
    <n v="0"/>
    <n v="0.17"/>
    <n v="87"/>
    <x v="2"/>
    <m/>
  </r>
  <r>
    <x v="58"/>
    <x v="64"/>
    <n v="166"/>
    <n v="0"/>
    <n v="146"/>
    <n v="0"/>
    <n v="20"/>
    <n v="0"/>
    <n v="0.19"/>
    <n v="92"/>
    <x v="2"/>
    <m/>
  </r>
  <r>
    <x v="58"/>
    <x v="65"/>
    <n v="197"/>
    <n v="0"/>
    <n v="149"/>
    <n v="0"/>
    <n v="48"/>
    <n v="0"/>
    <n v="0.22"/>
    <n v="94"/>
    <x v="2"/>
    <m/>
  </r>
  <r>
    <x v="59"/>
    <x v="2"/>
    <n v="1"/>
    <n v="0"/>
    <n v="1"/>
    <n v="0"/>
    <n v="0"/>
    <n v="0"/>
    <n v="0.02"/>
    <n v="0"/>
    <x v="0"/>
    <m/>
  </r>
  <r>
    <x v="59"/>
    <x v="3"/>
    <n v="2"/>
    <n v="0"/>
    <n v="2"/>
    <n v="0"/>
    <n v="0"/>
    <n v="0"/>
    <n v="0.03"/>
    <n v="0"/>
    <x v="0"/>
    <m/>
  </r>
  <r>
    <x v="59"/>
    <x v="4"/>
    <n v="1"/>
    <n v="0"/>
    <n v="1"/>
    <n v="0"/>
    <n v="0"/>
    <n v="0"/>
    <n v="0.02"/>
    <n v="0"/>
    <x v="0"/>
    <m/>
  </r>
  <r>
    <x v="59"/>
    <x v="5"/>
    <n v="1"/>
    <n v="0"/>
    <n v="1"/>
    <n v="0"/>
    <n v="0"/>
    <n v="0"/>
    <n v="0.02"/>
    <n v="0"/>
    <x v="0"/>
    <m/>
  </r>
  <r>
    <x v="59"/>
    <x v="6"/>
    <n v="1"/>
    <n v="0"/>
    <n v="1"/>
    <n v="0"/>
    <n v="0"/>
    <n v="0"/>
    <n v="0.02"/>
    <n v="0"/>
    <x v="0"/>
    <m/>
  </r>
  <r>
    <x v="59"/>
    <x v="7"/>
    <n v="1"/>
    <n v="0"/>
    <n v="1"/>
    <n v="0"/>
    <n v="0"/>
    <n v="0"/>
    <n v="0.02"/>
    <n v="0"/>
    <x v="0"/>
    <m/>
  </r>
  <r>
    <x v="59"/>
    <x v="8"/>
    <n v="1"/>
    <n v="0"/>
    <n v="1"/>
    <n v="0"/>
    <n v="0"/>
    <n v="0"/>
    <n v="0.01"/>
    <n v="0"/>
    <x v="0"/>
    <m/>
  </r>
  <r>
    <x v="59"/>
    <x v="9"/>
    <n v="2"/>
    <n v="0"/>
    <n v="2"/>
    <n v="0"/>
    <n v="0"/>
    <n v="0"/>
    <n v="0.03"/>
    <n v="0"/>
    <x v="0"/>
    <m/>
  </r>
  <r>
    <x v="59"/>
    <x v="10"/>
    <n v="3"/>
    <n v="0"/>
    <n v="3"/>
    <n v="0"/>
    <n v="0"/>
    <n v="0"/>
    <n v="0.04"/>
    <n v="0"/>
    <x v="1"/>
    <m/>
  </r>
  <r>
    <x v="59"/>
    <x v="11"/>
    <n v="3"/>
    <n v="0"/>
    <n v="3"/>
    <n v="0"/>
    <n v="0"/>
    <n v="0"/>
    <n v="0.04"/>
    <n v="0"/>
    <x v="1"/>
    <m/>
  </r>
  <r>
    <x v="59"/>
    <x v="12"/>
    <n v="3"/>
    <n v="0"/>
    <n v="3"/>
    <n v="0"/>
    <n v="0"/>
    <n v="0"/>
    <n v="0.05"/>
    <n v="0"/>
    <x v="1"/>
    <m/>
  </r>
  <r>
    <x v="59"/>
    <x v="13"/>
    <n v="3"/>
    <n v="0"/>
    <n v="3"/>
    <n v="0"/>
    <n v="0"/>
    <n v="0"/>
    <n v="0.05"/>
    <n v="0"/>
    <x v="1"/>
    <m/>
  </r>
  <r>
    <x v="59"/>
    <x v="14"/>
    <n v="4"/>
    <n v="0"/>
    <n v="4"/>
    <n v="0"/>
    <n v="0"/>
    <n v="0"/>
    <n v="7.0000000000000007E-2"/>
    <n v="0"/>
    <x v="1"/>
    <m/>
  </r>
  <r>
    <x v="59"/>
    <x v="15"/>
    <n v="4"/>
    <n v="0"/>
    <n v="4"/>
    <n v="0"/>
    <n v="0"/>
    <n v="0"/>
    <n v="7.0000000000000007E-2"/>
    <n v="0"/>
    <x v="1"/>
    <m/>
  </r>
  <r>
    <x v="59"/>
    <x v="16"/>
    <n v="4"/>
    <n v="0"/>
    <n v="4"/>
    <n v="0"/>
    <n v="0"/>
    <n v="0"/>
    <n v="0.06"/>
    <n v="0"/>
    <x v="1"/>
    <m/>
  </r>
  <r>
    <x v="59"/>
    <x v="17"/>
    <n v="4"/>
    <n v="0"/>
    <n v="4"/>
    <n v="0"/>
    <n v="0"/>
    <n v="0"/>
    <n v="0.06"/>
    <n v="0"/>
    <x v="1"/>
    <m/>
  </r>
  <r>
    <x v="59"/>
    <x v="18"/>
    <n v="6"/>
    <n v="0"/>
    <n v="6"/>
    <n v="0"/>
    <n v="0"/>
    <n v="0"/>
    <n v="0.09"/>
    <n v="0"/>
    <x v="1"/>
    <m/>
  </r>
  <r>
    <x v="59"/>
    <x v="19"/>
    <n v="6"/>
    <n v="0"/>
    <n v="6"/>
    <n v="0"/>
    <n v="0"/>
    <n v="0"/>
    <n v="0.08"/>
    <n v="0"/>
    <x v="1"/>
    <m/>
  </r>
  <r>
    <x v="59"/>
    <x v="20"/>
    <n v="5"/>
    <n v="0"/>
    <n v="5"/>
    <n v="0"/>
    <n v="0"/>
    <n v="0"/>
    <n v="7.0000000000000007E-2"/>
    <n v="0"/>
    <x v="1"/>
    <m/>
  </r>
  <r>
    <x v="59"/>
    <x v="21"/>
    <n v="7"/>
    <n v="0"/>
    <n v="7"/>
    <n v="0"/>
    <n v="0"/>
    <n v="0"/>
    <n v="0.09"/>
    <n v="0"/>
    <x v="1"/>
    <m/>
  </r>
  <r>
    <x v="59"/>
    <x v="22"/>
    <n v="7"/>
    <n v="0"/>
    <n v="7"/>
    <n v="0"/>
    <n v="0"/>
    <n v="0"/>
    <n v="0.09"/>
    <n v="0"/>
    <x v="1"/>
    <m/>
  </r>
  <r>
    <x v="59"/>
    <x v="23"/>
    <n v="7"/>
    <n v="0"/>
    <n v="7"/>
    <n v="0"/>
    <n v="0"/>
    <n v="0"/>
    <n v="0.09"/>
    <n v="0"/>
    <x v="1"/>
    <m/>
  </r>
  <r>
    <x v="59"/>
    <x v="24"/>
    <n v="7"/>
    <n v="0"/>
    <n v="7"/>
    <n v="0"/>
    <n v="0"/>
    <n v="0"/>
    <n v="0.09"/>
    <n v="0"/>
    <x v="1"/>
    <m/>
  </r>
  <r>
    <x v="59"/>
    <x v="25"/>
    <n v="8"/>
    <n v="0"/>
    <n v="8"/>
    <n v="0"/>
    <n v="0"/>
    <n v="0"/>
    <n v="0.1"/>
    <n v="0"/>
    <x v="1"/>
    <m/>
  </r>
  <r>
    <x v="59"/>
    <x v="26"/>
    <n v="8"/>
    <n v="0"/>
    <n v="8"/>
    <n v="0"/>
    <n v="0"/>
    <n v="0"/>
    <n v="0.1"/>
    <n v="0"/>
    <x v="1"/>
    <m/>
  </r>
  <r>
    <x v="59"/>
    <x v="27"/>
    <n v="8"/>
    <n v="0"/>
    <n v="8"/>
    <n v="0"/>
    <n v="0"/>
    <n v="0"/>
    <n v="0.1"/>
    <n v="0"/>
    <x v="1"/>
    <m/>
  </r>
  <r>
    <x v="59"/>
    <x v="28"/>
    <n v="7"/>
    <n v="0"/>
    <n v="7"/>
    <n v="0"/>
    <n v="0"/>
    <n v="0"/>
    <n v="0.09"/>
    <n v="0"/>
    <x v="1"/>
    <m/>
  </r>
  <r>
    <x v="59"/>
    <x v="29"/>
    <n v="7"/>
    <n v="0"/>
    <n v="7"/>
    <n v="0"/>
    <n v="0"/>
    <n v="0"/>
    <n v="0.09"/>
    <n v="0"/>
    <x v="1"/>
    <m/>
  </r>
  <r>
    <x v="59"/>
    <x v="30"/>
    <n v="9"/>
    <n v="0"/>
    <n v="9"/>
    <n v="0"/>
    <n v="0"/>
    <n v="0"/>
    <n v="0.12"/>
    <n v="0"/>
    <x v="1"/>
    <m/>
  </r>
  <r>
    <x v="59"/>
    <x v="31"/>
    <n v="10"/>
    <n v="0"/>
    <n v="10"/>
    <n v="0"/>
    <n v="0"/>
    <n v="0"/>
    <n v="0.13"/>
    <n v="0"/>
    <x v="1"/>
    <m/>
  </r>
  <r>
    <x v="59"/>
    <x v="32"/>
    <n v="10"/>
    <n v="0"/>
    <n v="10"/>
    <n v="0"/>
    <n v="0"/>
    <n v="0"/>
    <n v="0.13"/>
    <n v="0"/>
    <x v="1"/>
    <m/>
  </r>
  <r>
    <x v="59"/>
    <x v="33"/>
    <n v="11"/>
    <n v="0"/>
    <n v="11"/>
    <n v="0"/>
    <n v="0"/>
    <n v="0"/>
    <n v="0.14000000000000001"/>
    <n v="0"/>
    <x v="1"/>
    <m/>
  </r>
  <r>
    <x v="59"/>
    <x v="34"/>
    <n v="11"/>
    <n v="0"/>
    <n v="11"/>
    <n v="0"/>
    <n v="0"/>
    <n v="0"/>
    <n v="0.15"/>
    <n v="0"/>
    <x v="1"/>
    <m/>
  </r>
  <r>
    <x v="59"/>
    <x v="35"/>
    <n v="12"/>
    <n v="0"/>
    <n v="12"/>
    <n v="0"/>
    <n v="0"/>
    <n v="0"/>
    <n v="0.16"/>
    <n v="0"/>
    <x v="1"/>
    <m/>
  </r>
  <r>
    <x v="59"/>
    <x v="36"/>
    <n v="13"/>
    <n v="0"/>
    <n v="13"/>
    <n v="0"/>
    <n v="0"/>
    <n v="0"/>
    <n v="0.18"/>
    <n v="0"/>
    <x v="1"/>
    <m/>
  </r>
  <r>
    <x v="59"/>
    <x v="37"/>
    <n v="13"/>
    <n v="0"/>
    <n v="13"/>
    <n v="0"/>
    <n v="0"/>
    <n v="0"/>
    <n v="0.18"/>
    <n v="0"/>
    <x v="1"/>
    <m/>
  </r>
  <r>
    <x v="59"/>
    <x v="38"/>
    <n v="13"/>
    <n v="0"/>
    <n v="13"/>
    <n v="0"/>
    <n v="0"/>
    <n v="0"/>
    <n v="0.19"/>
    <n v="0"/>
    <x v="1"/>
    <m/>
  </r>
  <r>
    <x v="59"/>
    <x v="39"/>
    <n v="15"/>
    <n v="0"/>
    <n v="15"/>
    <n v="0"/>
    <n v="0"/>
    <n v="0"/>
    <n v="0.21"/>
    <n v="0"/>
    <x v="1"/>
    <m/>
  </r>
  <r>
    <x v="59"/>
    <x v="40"/>
    <n v="16"/>
    <n v="0"/>
    <n v="16"/>
    <n v="0"/>
    <n v="0"/>
    <n v="0"/>
    <n v="0.22"/>
    <n v="0"/>
    <x v="1"/>
    <m/>
  </r>
  <r>
    <x v="59"/>
    <x v="41"/>
    <n v="16"/>
    <n v="0"/>
    <n v="16"/>
    <n v="0"/>
    <n v="0"/>
    <n v="0"/>
    <n v="0.22"/>
    <n v="0"/>
    <x v="2"/>
    <m/>
  </r>
  <r>
    <x v="59"/>
    <x v="42"/>
    <n v="16"/>
    <n v="0"/>
    <n v="16"/>
    <n v="0"/>
    <n v="0"/>
    <n v="0"/>
    <n v="0.22"/>
    <n v="0"/>
    <x v="2"/>
    <m/>
  </r>
  <r>
    <x v="59"/>
    <x v="43"/>
    <n v="16"/>
    <n v="0"/>
    <n v="16"/>
    <n v="0"/>
    <n v="0"/>
    <n v="0"/>
    <n v="0.22"/>
    <n v="0"/>
    <x v="2"/>
    <m/>
  </r>
  <r>
    <x v="59"/>
    <x v="44"/>
    <n v="17"/>
    <n v="0"/>
    <n v="17"/>
    <n v="0"/>
    <n v="0"/>
    <n v="0"/>
    <n v="0.24"/>
    <n v="0"/>
    <x v="2"/>
    <m/>
  </r>
  <r>
    <x v="59"/>
    <x v="45"/>
    <n v="18"/>
    <n v="0"/>
    <n v="18"/>
    <n v="0"/>
    <n v="0"/>
    <n v="0"/>
    <n v="0.26"/>
    <n v="0"/>
    <x v="2"/>
    <m/>
  </r>
  <r>
    <x v="59"/>
    <x v="46"/>
    <n v="22"/>
    <n v="0"/>
    <n v="22"/>
    <n v="0"/>
    <n v="0"/>
    <n v="0"/>
    <n v="0.31"/>
    <n v="0"/>
    <x v="2"/>
    <m/>
  </r>
  <r>
    <x v="59"/>
    <x v="47"/>
    <n v="20"/>
    <n v="0"/>
    <n v="20"/>
    <n v="0"/>
    <n v="0"/>
    <n v="0"/>
    <n v="0.28000000000000003"/>
    <n v="0"/>
    <x v="2"/>
    <m/>
  </r>
  <r>
    <x v="59"/>
    <x v="48"/>
    <n v="22"/>
    <n v="0"/>
    <n v="22"/>
    <n v="0"/>
    <n v="0"/>
    <n v="0"/>
    <n v="0.31"/>
    <n v="0"/>
    <x v="2"/>
    <m/>
  </r>
  <r>
    <x v="59"/>
    <x v="49"/>
    <n v="21"/>
    <n v="0"/>
    <n v="21"/>
    <n v="0"/>
    <n v="0"/>
    <n v="0"/>
    <n v="0.3"/>
    <n v="0"/>
    <x v="2"/>
    <m/>
  </r>
  <r>
    <x v="59"/>
    <x v="50"/>
    <n v="22"/>
    <n v="0"/>
    <n v="22"/>
    <n v="0"/>
    <n v="0"/>
    <n v="0"/>
    <n v="0.31"/>
    <n v="0"/>
    <x v="2"/>
    <m/>
  </r>
  <r>
    <x v="59"/>
    <x v="51"/>
    <n v="28"/>
    <n v="0"/>
    <n v="28"/>
    <n v="0"/>
    <n v="0"/>
    <n v="0"/>
    <n v="0.4"/>
    <n v="0"/>
    <x v="2"/>
    <m/>
  </r>
  <r>
    <x v="59"/>
    <x v="52"/>
    <n v="30"/>
    <n v="0"/>
    <n v="30"/>
    <n v="0"/>
    <n v="0"/>
    <n v="0"/>
    <n v="0.43"/>
    <n v="1"/>
    <x v="2"/>
    <m/>
  </r>
  <r>
    <x v="59"/>
    <x v="53"/>
    <n v="28"/>
    <n v="0"/>
    <n v="28"/>
    <n v="0"/>
    <n v="0"/>
    <n v="0"/>
    <n v="0.4"/>
    <n v="1"/>
    <x v="2"/>
    <m/>
  </r>
  <r>
    <x v="59"/>
    <x v="54"/>
    <n v="32"/>
    <n v="0"/>
    <n v="32"/>
    <n v="0"/>
    <n v="0"/>
    <n v="0"/>
    <n v="0.46"/>
    <n v="1"/>
    <x v="2"/>
    <m/>
  </r>
  <r>
    <x v="59"/>
    <x v="55"/>
    <n v="31"/>
    <n v="0"/>
    <n v="31"/>
    <n v="0"/>
    <n v="0"/>
    <n v="0"/>
    <n v="0.45"/>
    <n v="1"/>
    <x v="2"/>
    <m/>
  </r>
  <r>
    <x v="59"/>
    <x v="56"/>
    <n v="32"/>
    <n v="0"/>
    <n v="32"/>
    <n v="0"/>
    <n v="0"/>
    <n v="0"/>
    <n v="0.46"/>
    <n v="1"/>
    <x v="2"/>
    <m/>
  </r>
  <r>
    <x v="59"/>
    <x v="57"/>
    <n v="31"/>
    <n v="0"/>
    <n v="31"/>
    <n v="0"/>
    <n v="0"/>
    <n v="0"/>
    <n v="0.45"/>
    <n v="2"/>
    <x v="2"/>
    <m/>
  </r>
  <r>
    <x v="59"/>
    <x v="58"/>
    <n v="42"/>
    <n v="0"/>
    <n v="42"/>
    <n v="0"/>
    <n v="0"/>
    <n v="0"/>
    <n v="0.59"/>
    <n v="2"/>
    <x v="2"/>
    <m/>
  </r>
  <r>
    <x v="59"/>
    <x v="59"/>
    <n v="36"/>
    <n v="0"/>
    <n v="36"/>
    <n v="0"/>
    <n v="0"/>
    <n v="0"/>
    <n v="0.51"/>
    <n v="2"/>
    <x v="2"/>
    <m/>
  </r>
  <r>
    <x v="59"/>
    <x v="60"/>
    <n v="36"/>
    <n v="0"/>
    <n v="36"/>
    <n v="0"/>
    <n v="0"/>
    <n v="0"/>
    <n v="0.51"/>
    <n v="2"/>
    <x v="2"/>
    <m/>
  </r>
  <r>
    <x v="59"/>
    <x v="61"/>
    <n v="38"/>
    <n v="0"/>
    <n v="38"/>
    <n v="0"/>
    <n v="0"/>
    <n v="0"/>
    <n v="0.53"/>
    <n v="2"/>
    <x v="2"/>
    <m/>
  </r>
  <r>
    <x v="59"/>
    <x v="62"/>
    <n v="35"/>
    <n v="0"/>
    <n v="35"/>
    <n v="0"/>
    <n v="0"/>
    <n v="0"/>
    <n v="0.49"/>
    <n v="2"/>
    <x v="2"/>
    <m/>
  </r>
  <r>
    <x v="59"/>
    <x v="63"/>
    <n v="37"/>
    <n v="0"/>
    <n v="37"/>
    <n v="0"/>
    <n v="0"/>
    <n v="0"/>
    <n v="0.51"/>
    <n v="2"/>
    <x v="2"/>
    <m/>
  </r>
  <r>
    <x v="59"/>
    <x v="64"/>
    <n v="36"/>
    <n v="0"/>
    <n v="36"/>
    <n v="0"/>
    <n v="0"/>
    <n v="0"/>
    <n v="0.5"/>
    <n v="2"/>
    <x v="2"/>
    <m/>
  </r>
  <r>
    <x v="59"/>
    <x v="65"/>
    <n v="37"/>
    <n v="0"/>
    <n v="37"/>
    <n v="0"/>
    <n v="0"/>
    <n v="0"/>
    <n v="0.51"/>
    <n v="2"/>
    <x v="2"/>
    <m/>
  </r>
  <r>
    <x v="60"/>
    <x v="80"/>
    <n v="2"/>
    <s v="."/>
    <s v="."/>
    <s v="."/>
    <n v="2"/>
    <s v="."/>
    <s v="."/>
    <n v="0"/>
    <x v="0"/>
    <m/>
  </r>
  <r>
    <x v="60"/>
    <x v="81"/>
    <n v="6"/>
    <s v="."/>
    <s v="."/>
    <s v="."/>
    <n v="6"/>
    <s v="."/>
    <s v="."/>
    <n v="0"/>
    <x v="0"/>
    <m/>
  </r>
  <r>
    <x v="60"/>
    <x v="0"/>
    <n v="7"/>
    <s v="."/>
    <s v="."/>
    <s v="."/>
    <n v="7"/>
    <s v="."/>
    <s v="."/>
    <n v="0"/>
    <x v="0"/>
    <m/>
  </r>
  <r>
    <x v="60"/>
    <x v="1"/>
    <n v="95"/>
    <n v="0"/>
    <n v="85"/>
    <n v="0"/>
    <n v="10"/>
    <n v="0"/>
    <n v="0.04"/>
    <n v="2"/>
    <x v="0"/>
    <m/>
  </r>
  <r>
    <x v="60"/>
    <x v="2"/>
    <n v="98"/>
    <n v="0"/>
    <n v="84"/>
    <n v="0"/>
    <n v="14"/>
    <n v="0"/>
    <n v="0.04"/>
    <n v="2"/>
    <x v="0"/>
    <m/>
  </r>
  <r>
    <x v="60"/>
    <x v="3"/>
    <n v="162"/>
    <n v="0"/>
    <n v="143"/>
    <n v="0"/>
    <n v="19"/>
    <n v="0"/>
    <n v="0.06"/>
    <n v="2"/>
    <x v="0"/>
    <m/>
  </r>
  <r>
    <x v="60"/>
    <x v="4"/>
    <n v="169"/>
    <n v="1"/>
    <n v="151"/>
    <n v="0"/>
    <n v="18"/>
    <n v="0"/>
    <n v="0.06"/>
    <n v="3"/>
    <x v="0"/>
    <m/>
  </r>
  <r>
    <x v="60"/>
    <x v="5"/>
    <n v="171"/>
    <n v="1"/>
    <n v="148"/>
    <n v="0"/>
    <n v="22"/>
    <n v="0"/>
    <n v="0.06"/>
    <n v="3"/>
    <x v="0"/>
    <m/>
  </r>
  <r>
    <x v="60"/>
    <x v="6"/>
    <n v="250"/>
    <n v="1"/>
    <n v="217"/>
    <n v="0"/>
    <n v="32"/>
    <n v="0"/>
    <n v="0.09"/>
    <n v="4"/>
    <x v="0"/>
    <m/>
  </r>
  <r>
    <x v="60"/>
    <x v="7"/>
    <n v="269"/>
    <n v="1"/>
    <n v="234"/>
    <n v="0"/>
    <n v="34"/>
    <n v="0"/>
    <n v="0.09"/>
    <n v="4"/>
    <x v="0"/>
    <m/>
  </r>
  <r>
    <x v="60"/>
    <x v="8"/>
    <n v="282"/>
    <n v="0"/>
    <n v="244"/>
    <n v="0"/>
    <n v="38"/>
    <n v="0"/>
    <n v="0.09"/>
    <n v="4"/>
    <x v="0"/>
    <m/>
  </r>
  <r>
    <x v="60"/>
    <x v="9"/>
    <n v="291"/>
    <n v="1"/>
    <n v="253"/>
    <n v="0"/>
    <n v="37"/>
    <n v="0"/>
    <n v="0.09"/>
    <n v="4"/>
    <x v="0"/>
    <m/>
  </r>
  <r>
    <x v="60"/>
    <x v="10"/>
    <n v="304"/>
    <n v="1"/>
    <n v="277"/>
    <n v="0"/>
    <n v="26"/>
    <n v="0"/>
    <n v="0.09"/>
    <n v="4"/>
    <x v="1"/>
    <m/>
  </r>
  <r>
    <x v="60"/>
    <x v="11"/>
    <n v="284"/>
    <n v="1"/>
    <n v="260"/>
    <n v="0"/>
    <n v="23"/>
    <n v="0"/>
    <n v="0.09"/>
    <n v="4"/>
    <x v="1"/>
    <m/>
  </r>
  <r>
    <x v="60"/>
    <x v="12"/>
    <n v="281"/>
    <n v="1"/>
    <n v="249"/>
    <n v="0"/>
    <n v="32"/>
    <n v="0"/>
    <n v="0.08"/>
    <n v="3"/>
    <x v="1"/>
    <m/>
  </r>
  <r>
    <x v="60"/>
    <x v="13"/>
    <n v="339"/>
    <n v="0"/>
    <n v="306"/>
    <n v="0"/>
    <n v="33"/>
    <n v="0"/>
    <n v="0.1"/>
    <n v="5"/>
    <x v="1"/>
    <m/>
  </r>
  <r>
    <x v="60"/>
    <x v="14"/>
    <n v="341"/>
    <n v="1"/>
    <n v="309"/>
    <n v="0"/>
    <n v="31"/>
    <n v="0"/>
    <n v="0.09"/>
    <n v="6"/>
    <x v="1"/>
    <m/>
  </r>
  <r>
    <x v="60"/>
    <x v="15"/>
    <n v="477"/>
    <n v="1"/>
    <n v="435"/>
    <n v="0"/>
    <n v="41"/>
    <n v="0"/>
    <n v="0.13"/>
    <n v="7"/>
    <x v="1"/>
    <m/>
  </r>
  <r>
    <x v="60"/>
    <x v="16"/>
    <n v="422"/>
    <n v="1"/>
    <n v="393"/>
    <n v="0"/>
    <n v="29"/>
    <n v="0"/>
    <n v="0.11"/>
    <n v="2"/>
    <x v="1"/>
    <m/>
  </r>
  <r>
    <x v="60"/>
    <x v="17"/>
    <n v="456"/>
    <n v="1"/>
    <n v="417"/>
    <n v="0"/>
    <n v="38"/>
    <n v="0"/>
    <n v="0.11"/>
    <n v="3"/>
    <x v="1"/>
    <m/>
  </r>
  <r>
    <x v="60"/>
    <x v="18"/>
    <n v="428"/>
    <n v="1"/>
    <n v="385"/>
    <n v="0"/>
    <n v="42"/>
    <n v="0"/>
    <n v="0.1"/>
    <n v="3"/>
    <x v="1"/>
    <m/>
  </r>
  <r>
    <x v="60"/>
    <x v="19"/>
    <n v="641"/>
    <n v="1"/>
    <n v="596"/>
    <n v="0"/>
    <n v="44"/>
    <n v="0"/>
    <n v="0.15"/>
    <n v="3"/>
    <x v="1"/>
    <m/>
  </r>
  <r>
    <x v="60"/>
    <x v="20"/>
    <n v="724"/>
    <n v="1"/>
    <n v="671"/>
    <n v="0"/>
    <n v="53"/>
    <n v="0"/>
    <n v="0.17"/>
    <n v="3"/>
    <x v="1"/>
    <m/>
  </r>
  <r>
    <x v="60"/>
    <x v="21"/>
    <n v="848"/>
    <n v="1"/>
    <n v="780"/>
    <n v="0"/>
    <n v="67"/>
    <n v="0"/>
    <n v="0.19"/>
    <n v="3"/>
    <x v="1"/>
    <m/>
  </r>
  <r>
    <x v="60"/>
    <x v="22"/>
    <n v="961"/>
    <n v="1"/>
    <n v="879"/>
    <n v="0"/>
    <n v="81"/>
    <n v="0"/>
    <n v="0.21"/>
    <n v="2"/>
    <x v="1"/>
    <m/>
  </r>
  <r>
    <x v="60"/>
    <x v="23"/>
    <n v="1275"/>
    <n v="1"/>
    <n v="1182"/>
    <n v="0"/>
    <n v="92"/>
    <n v="0"/>
    <n v="0.27"/>
    <n v="2"/>
    <x v="1"/>
    <m/>
  </r>
  <r>
    <x v="60"/>
    <x v="24"/>
    <n v="1627"/>
    <n v="1"/>
    <n v="1547"/>
    <n v="0"/>
    <n v="79"/>
    <n v="0"/>
    <n v="0.33"/>
    <n v="2"/>
    <x v="1"/>
    <m/>
  </r>
  <r>
    <x v="60"/>
    <x v="25"/>
    <n v="1750"/>
    <n v="1"/>
    <n v="1667"/>
    <n v="0"/>
    <n v="82"/>
    <n v="0"/>
    <n v="0.35"/>
    <n v="2"/>
    <x v="1"/>
    <m/>
  </r>
  <r>
    <x v="60"/>
    <x v="26"/>
    <n v="1729"/>
    <n v="1"/>
    <n v="1649"/>
    <n v="0"/>
    <n v="80"/>
    <n v="0"/>
    <n v="0.34"/>
    <n v="1"/>
    <x v="1"/>
    <m/>
  </r>
  <r>
    <x v="60"/>
    <x v="27"/>
    <n v="1727"/>
    <n v="1"/>
    <n v="1638"/>
    <n v="0"/>
    <n v="89"/>
    <n v="0"/>
    <n v="0.33"/>
    <n v="1"/>
    <x v="1"/>
    <m/>
  </r>
  <r>
    <x v="60"/>
    <x v="28"/>
    <n v="1531"/>
    <n v="1"/>
    <n v="1413"/>
    <n v="0"/>
    <n v="117"/>
    <n v="0"/>
    <n v="0.28000000000000003"/>
    <n v="1"/>
    <x v="1"/>
    <m/>
  </r>
  <r>
    <x v="60"/>
    <x v="29"/>
    <n v="1486"/>
    <n v="0"/>
    <n v="1368"/>
    <n v="0"/>
    <n v="118"/>
    <n v="0"/>
    <n v="0.27"/>
    <n v="1"/>
    <x v="1"/>
    <m/>
  </r>
  <r>
    <x v="60"/>
    <x v="30"/>
    <n v="1857"/>
    <n v="0"/>
    <n v="1736"/>
    <n v="0"/>
    <n v="121"/>
    <n v="0"/>
    <n v="0.33"/>
    <n v="2"/>
    <x v="1"/>
    <m/>
  </r>
  <r>
    <x v="60"/>
    <x v="31"/>
    <n v="1761"/>
    <n v="0"/>
    <n v="1623"/>
    <n v="0"/>
    <n v="138"/>
    <n v="0"/>
    <n v="0.3"/>
    <n v="1"/>
    <x v="1"/>
    <m/>
  </r>
  <r>
    <x v="60"/>
    <x v="32"/>
    <n v="1682"/>
    <n v="0"/>
    <n v="1553"/>
    <n v="0"/>
    <n v="129"/>
    <n v="0"/>
    <n v="0.28000000000000003"/>
    <n v="0"/>
    <x v="1"/>
    <m/>
  </r>
  <r>
    <x v="60"/>
    <x v="33"/>
    <n v="1729"/>
    <n v="0"/>
    <n v="1600"/>
    <n v="0"/>
    <n v="129"/>
    <n v="0"/>
    <n v="0.28999999999999998"/>
    <n v="0"/>
    <x v="1"/>
    <m/>
  </r>
  <r>
    <x v="60"/>
    <x v="34"/>
    <n v="2158"/>
    <n v="0"/>
    <n v="2008"/>
    <n v="0"/>
    <n v="150"/>
    <n v="0"/>
    <n v="0.35"/>
    <n v="0"/>
    <x v="1"/>
    <m/>
  </r>
  <r>
    <x v="60"/>
    <x v="35"/>
    <n v="2030"/>
    <n v="0"/>
    <n v="1875"/>
    <n v="0"/>
    <n v="155"/>
    <n v="0"/>
    <n v="0.32"/>
    <n v="0"/>
    <x v="1"/>
    <m/>
  </r>
  <r>
    <x v="60"/>
    <x v="36"/>
    <n v="1989"/>
    <n v="0"/>
    <n v="1852"/>
    <n v="0"/>
    <n v="137"/>
    <n v="0"/>
    <n v="0.31"/>
    <n v="0"/>
    <x v="1"/>
    <m/>
  </r>
  <r>
    <x v="60"/>
    <x v="37"/>
    <n v="2231"/>
    <n v="20"/>
    <n v="2065"/>
    <n v="0"/>
    <n v="145"/>
    <n v="0"/>
    <n v="0.34"/>
    <n v="0"/>
    <x v="1"/>
    <m/>
  </r>
  <r>
    <x v="60"/>
    <x v="38"/>
    <n v="2660"/>
    <n v="168"/>
    <n v="2344"/>
    <n v="0"/>
    <n v="148"/>
    <n v="0"/>
    <n v="0.39"/>
    <n v="0"/>
    <x v="1"/>
    <m/>
  </r>
  <r>
    <x v="60"/>
    <x v="39"/>
    <n v="2682"/>
    <n v="70"/>
    <n v="2409"/>
    <n v="0"/>
    <n v="203"/>
    <n v="0"/>
    <n v="0.39"/>
    <n v="0"/>
    <x v="1"/>
    <m/>
  </r>
  <r>
    <x v="60"/>
    <x v="40"/>
    <n v="2827"/>
    <n v="190"/>
    <n v="2419"/>
    <n v="0"/>
    <n v="218"/>
    <n v="0"/>
    <n v="0.4"/>
    <n v="0"/>
    <x v="1"/>
    <m/>
  </r>
  <r>
    <x v="60"/>
    <x v="41"/>
    <n v="2517"/>
    <n v="7"/>
    <n v="2367"/>
    <n v="0"/>
    <n v="144"/>
    <n v="0"/>
    <n v="0.35"/>
    <n v="0"/>
    <x v="2"/>
    <m/>
  </r>
  <r>
    <x v="60"/>
    <x v="42"/>
    <n v="2739"/>
    <n v="41"/>
    <n v="2529"/>
    <n v="0"/>
    <n v="168"/>
    <n v="0"/>
    <n v="0.37"/>
    <n v="0"/>
    <x v="2"/>
    <m/>
  </r>
  <r>
    <x v="60"/>
    <x v="43"/>
    <n v="2979"/>
    <n v="101"/>
    <n v="2693"/>
    <n v="0"/>
    <n v="186"/>
    <n v="0"/>
    <n v="0.4"/>
    <n v="0"/>
    <x v="2"/>
    <m/>
  </r>
  <r>
    <x v="60"/>
    <x v="44"/>
    <n v="3208"/>
    <n v="87"/>
    <n v="2948"/>
    <n v="0"/>
    <n v="173"/>
    <n v="0"/>
    <n v="0.42"/>
    <n v="0"/>
    <x v="2"/>
    <m/>
  </r>
  <r>
    <x v="60"/>
    <x v="45"/>
    <n v="3402"/>
    <n v="75"/>
    <n v="3153"/>
    <n v="0"/>
    <n v="174"/>
    <n v="0"/>
    <n v="0.44"/>
    <n v="0"/>
    <x v="2"/>
    <m/>
  </r>
  <r>
    <x v="60"/>
    <x v="46"/>
    <n v="4332"/>
    <n v="80"/>
    <n v="4054"/>
    <n v="0"/>
    <n v="198"/>
    <n v="0"/>
    <n v="0.55000000000000004"/>
    <n v="0"/>
    <x v="2"/>
    <m/>
  </r>
  <r>
    <x v="60"/>
    <x v="47"/>
    <n v="4725"/>
    <n v="93"/>
    <n v="4409"/>
    <n v="0"/>
    <n v="223"/>
    <n v="0"/>
    <n v="0.59"/>
    <n v="0"/>
    <x v="2"/>
    <m/>
  </r>
  <r>
    <x v="60"/>
    <x v="48"/>
    <n v="4909"/>
    <n v="101"/>
    <n v="4558"/>
    <n v="0"/>
    <n v="250"/>
    <n v="0"/>
    <n v="0.6"/>
    <n v="53"/>
    <x v="2"/>
    <m/>
  </r>
  <r>
    <x v="60"/>
    <x v="49"/>
    <n v="5017"/>
    <n v="196"/>
    <n v="4566"/>
    <n v="0"/>
    <n v="256"/>
    <n v="0"/>
    <n v="0.6"/>
    <n v="55"/>
    <x v="2"/>
    <m/>
  </r>
  <r>
    <x v="60"/>
    <x v="50"/>
    <n v="5062"/>
    <n v="169"/>
    <n v="4582"/>
    <n v="0"/>
    <n v="310"/>
    <n v="0"/>
    <n v="0.6"/>
    <n v="57"/>
    <x v="2"/>
    <m/>
  </r>
  <r>
    <x v="60"/>
    <x v="51"/>
    <n v="5397"/>
    <n v="67"/>
    <n v="4988"/>
    <n v="0"/>
    <n v="341"/>
    <n v="0"/>
    <n v="0.63"/>
    <n v="59"/>
    <x v="2"/>
    <m/>
  </r>
  <r>
    <x v="60"/>
    <x v="52"/>
    <n v="5404"/>
    <n v="147"/>
    <n v="4884"/>
    <n v="0"/>
    <n v="373"/>
    <n v="0"/>
    <n v="0.62"/>
    <n v="63"/>
    <x v="2"/>
    <m/>
  </r>
  <r>
    <x v="60"/>
    <x v="53"/>
    <n v="5817"/>
    <n v="169"/>
    <n v="5234"/>
    <n v="0"/>
    <n v="415"/>
    <n v="0"/>
    <n v="0.66"/>
    <n v="67"/>
    <x v="2"/>
    <m/>
  </r>
  <r>
    <x v="60"/>
    <x v="54"/>
    <n v="5867"/>
    <n v="765"/>
    <n v="4551"/>
    <n v="155"/>
    <n v="395"/>
    <n v="0"/>
    <n v="0.65"/>
    <n v="76"/>
    <x v="2"/>
    <m/>
  </r>
  <r>
    <x v="60"/>
    <x v="55"/>
    <n v="4993"/>
    <n v="563"/>
    <n v="4005"/>
    <n v="65"/>
    <n v="361"/>
    <n v="0"/>
    <n v="0.55000000000000004"/>
    <n v="84"/>
    <x v="2"/>
    <m/>
  </r>
  <r>
    <x v="60"/>
    <x v="56"/>
    <n v="5083"/>
    <n v="345"/>
    <n v="4231"/>
    <n v="129"/>
    <n v="378"/>
    <n v="0"/>
    <n v="0.55000000000000004"/>
    <n v="363"/>
    <x v="2"/>
    <m/>
  </r>
  <r>
    <x v="60"/>
    <x v="57"/>
    <n v="5395"/>
    <n v="510"/>
    <n v="4211"/>
    <n v="161"/>
    <n v="514"/>
    <n v="0"/>
    <n v="0.56999999999999995"/>
    <n v="356"/>
    <x v="2"/>
    <m/>
  </r>
  <r>
    <x v="60"/>
    <x v="58"/>
    <n v="5774"/>
    <n v="527"/>
    <n v="4415"/>
    <n v="274"/>
    <n v="558"/>
    <n v="0"/>
    <n v="0.6"/>
    <n v="364"/>
    <x v="2"/>
    <m/>
  </r>
  <r>
    <x v="60"/>
    <x v="59"/>
    <n v="5648"/>
    <n v="576"/>
    <n v="4247"/>
    <n v="253"/>
    <n v="572"/>
    <n v="0"/>
    <n v="0.57999999999999996"/>
    <n v="361"/>
    <x v="2"/>
    <m/>
  </r>
  <r>
    <x v="60"/>
    <x v="60"/>
    <n v="5516"/>
    <n v="563"/>
    <n v="4158"/>
    <n v="271"/>
    <n v="524"/>
    <n v="0"/>
    <n v="0.56000000000000005"/>
    <n v="362"/>
    <x v="2"/>
    <m/>
  </r>
  <r>
    <x v="60"/>
    <x v="61"/>
    <n v="5733"/>
    <n v="505"/>
    <n v="4262"/>
    <n v="408"/>
    <n v="558"/>
    <n v="0"/>
    <n v="0.57999999999999996"/>
    <n v="357"/>
    <x v="2"/>
    <m/>
  </r>
  <r>
    <x v="60"/>
    <x v="62"/>
    <n v="5789"/>
    <n v="573"/>
    <n v="4232"/>
    <n v="440"/>
    <n v="544"/>
    <n v="0"/>
    <n v="0.57999999999999996"/>
    <n v="364"/>
    <x v="2"/>
    <m/>
  </r>
  <r>
    <x v="60"/>
    <x v="63"/>
    <n v="6033"/>
    <n v="637"/>
    <n v="4249"/>
    <n v="585"/>
    <n v="562"/>
    <n v="0"/>
    <n v="0.59"/>
    <n v="409"/>
    <x v="2"/>
    <m/>
  </r>
  <r>
    <x v="60"/>
    <x v="64"/>
    <n v="5847"/>
    <n v="604"/>
    <n v="4136"/>
    <n v="530"/>
    <n v="577"/>
    <n v="0"/>
    <n v="0.56999999999999995"/>
    <n v="371"/>
    <x v="2"/>
    <m/>
  </r>
  <r>
    <x v="60"/>
    <x v="65"/>
    <n v="5874"/>
    <n v="765"/>
    <n v="3938"/>
    <n v="518"/>
    <n v="653"/>
    <n v="0"/>
    <n v="0.56000000000000005"/>
    <n v="414"/>
    <x v="2"/>
    <m/>
  </r>
  <r>
    <x v="61"/>
    <x v="79"/>
    <n v="205"/>
    <n v="205"/>
    <n v="0"/>
    <n v="0"/>
    <n v="0"/>
    <s v="."/>
    <s v="."/>
    <n v="0"/>
    <x v="0"/>
    <m/>
  </r>
  <r>
    <x v="61"/>
    <x v="80"/>
    <n v="212"/>
    <n v="170"/>
    <n v="42"/>
    <n v="0"/>
    <n v="0"/>
    <s v="."/>
    <s v="."/>
    <n v="0"/>
    <x v="0"/>
    <m/>
  </r>
  <r>
    <x v="61"/>
    <x v="81"/>
    <n v="234"/>
    <n v="135"/>
    <n v="54"/>
    <n v="0"/>
    <n v="45"/>
    <s v="."/>
    <s v="."/>
    <n v="0"/>
    <x v="0"/>
    <m/>
  </r>
  <r>
    <x v="61"/>
    <x v="0"/>
    <n v="332"/>
    <n v="168"/>
    <n v="105"/>
    <n v="0"/>
    <n v="58"/>
    <s v="."/>
    <s v="."/>
    <n v="0"/>
    <x v="0"/>
    <m/>
  </r>
  <r>
    <x v="61"/>
    <x v="1"/>
    <n v="1733"/>
    <n v="1053"/>
    <n v="623"/>
    <n v="0"/>
    <n v="57"/>
    <n v="0"/>
    <n v="0.02"/>
    <n v="68"/>
    <x v="0"/>
    <m/>
  </r>
  <r>
    <x v="61"/>
    <x v="2"/>
    <n v="2140"/>
    <n v="1362"/>
    <n v="709"/>
    <n v="0"/>
    <n v="69"/>
    <n v="0"/>
    <n v="0.03"/>
    <n v="77"/>
    <x v="0"/>
    <m/>
  </r>
  <r>
    <x v="61"/>
    <x v="3"/>
    <n v="2260"/>
    <n v="1405"/>
    <n v="782"/>
    <n v="0"/>
    <n v="73"/>
    <n v="0"/>
    <n v="0.03"/>
    <n v="87"/>
    <x v="0"/>
    <m/>
  </r>
  <r>
    <x v="61"/>
    <x v="4"/>
    <n v="2300"/>
    <n v="1310"/>
    <n v="908"/>
    <n v="0"/>
    <n v="82"/>
    <n v="0"/>
    <n v="0.03"/>
    <n v="120"/>
    <x v="0"/>
    <m/>
  </r>
  <r>
    <x v="61"/>
    <x v="5"/>
    <n v="2336"/>
    <n v="1205"/>
    <n v="1038"/>
    <n v="0"/>
    <n v="93"/>
    <n v="0"/>
    <n v="0.03"/>
    <n v="153"/>
    <x v="0"/>
    <m/>
  </r>
  <r>
    <x v="61"/>
    <x v="6"/>
    <n v="2407"/>
    <n v="1156"/>
    <n v="1138"/>
    <n v="19"/>
    <n v="94"/>
    <n v="0"/>
    <n v="0.03"/>
    <n v="162"/>
    <x v="0"/>
    <m/>
  </r>
  <r>
    <x v="61"/>
    <x v="7"/>
    <n v="2852"/>
    <n v="1438"/>
    <n v="1212"/>
    <n v="95"/>
    <n v="107"/>
    <n v="0"/>
    <n v="0.03"/>
    <n v="167"/>
    <x v="0"/>
    <m/>
  </r>
  <r>
    <x v="61"/>
    <x v="8"/>
    <n v="2947"/>
    <n v="1327"/>
    <n v="1329"/>
    <n v="141"/>
    <n v="149"/>
    <n v="0"/>
    <n v="0.03"/>
    <n v="188"/>
    <x v="0"/>
    <m/>
  </r>
  <r>
    <x v="61"/>
    <x v="9"/>
    <n v="3309"/>
    <n v="1449"/>
    <n v="1537"/>
    <n v="175"/>
    <n v="148"/>
    <n v="0"/>
    <n v="0.04"/>
    <n v="201"/>
    <x v="0"/>
    <m/>
  </r>
  <r>
    <x v="61"/>
    <x v="10"/>
    <n v="3211"/>
    <n v="1223"/>
    <n v="1639"/>
    <n v="212"/>
    <n v="136"/>
    <n v="0"/>
    <n v="0.03"/>
    <n v="218"/>
    <x v="1"/>
    <m/>
  </r>
  <r>
    <x v="61"/>
    <x v="11"/>
    <n v="3860"/>
    <n v="1607"/>
    <n v="1787"/>
    <n v="309"/>
    <n v="158"/>
    <n v="0"/>
    <n v="0.04"/>
    <n v="224"/>
    <x v="1"/>
    <m/>
  </r>
  <r>
    <x v="61"/>
    <x v="12"/>
    <n v="3997"/>
    <n v="1583"/>
    <n v="1870"/>
    <n v="375"/>
    <n v="169"/>
    <n v="0"/>
    <n v="0.04"/>
    <n v="241"/>
    <x v="1"/>
    <m/>
  </r>
  <r>
    <x v="61"/>
    <x v="13"/>
    <n v="4392"/>
    <n v="1688"/>
    <n v="2051"/>
    <n v="463"/>
    <n v="190"/>
    <n v="0"/>
    <n v="0.04"/>
    <n v="274"/>
    <x v="1"/>
    <m/>
  </r>
  <r>
    <x v="61"/>
    <x v="14"/>
    <n v="5049"/>
    <n v="1822"/>
    <n v="2443"/>
    <n v="580"/>
    <n v="204"/>
    <n v="0"/>
    <n v="0.05"/>
    <n v="288"/>
    <x v="1"/>
    <m/>
  </r>
  <r>
    <x v="61"/>
    <x v="15"/>
    <n v="5191"/>
    <n v="1779"/>
    <n v="2473"/>
    <n v="729"/>
    <n v="210"/>
    <n v="0"/>
    <n v="0.05"/>
    <n v="322"/>
    <x v="1"/>
    <m/>
  </r>
  <r>
    <x v="61"/>
    <x v="16"/>
    <n v="5447"/>
    <n v="1683"/>
    <n v="2669"/>
    <n v="863"/>
    <n v="232"/>
    <n v="0"/>
    <n v="0.05"/>
    <n v="298"/>
    <x v="1"/>
    <m/>
  </r>
  <r>
    <x v="61"/>
    <x v="17"/>
    <n v="5543"/>
    <n v="1454"/>
    <n v="2863"/>
    <n v="975"/>
    <n v="251"/>
    <n v="0"/>
    <n v="0.05"/>
    <n v="175"/>
    <x v="1"/>
    <m/>
  </r>
  <r>
    <x v="61"/>
    <x v="18"/>
    <n v="5883"/>
    <n v="1428"/>
    <n v="3041"/>
    <n v="1137"/>
    <n v="277"/>
    <n v="0"/>
    <n v="0.05"/>
    <n v="262"/>
    <x v="1"/>
    <m/>
  </r>
  <r>
    <x v="61"/>
    <x v="19"/>
    <n v="6746"/>
    <n v="1549"/>
    <n v="3590"/>
    <n v="1276"/>
    <n v="331"/>
    <n v="0"/>
    <n v="0.06"/>
    <n v="274"/>
    <x v="1"/>
    <m/>
  </r>
  <r>
    <x v="61"/>
    <x v="20"/>
    <n v="6543"/>
    <n v="1429"/>
    <n v="3178"/>
    <n v="1572"/>
    <n v="364"/>
    <n v="0"/>
    <n v="0.05"/>
    <n v="363"/>
    <x v="1"/>
    <m/>
  </r>
  <r>
    <x v="61"/>
    <x v="21"/>
    <n v="6637"/>
    <n v="1331"/>
    <n v="3387"/>
    <n v="1286"/>
    <n v="350"/>
    <n v="284"/>
    <n v="0.05"/>
    <n v="320"/>
    <x v="1"/>
    <m/>
  </r>
  <r>
    <x v="61"/>
    <x v="22"/>
    <n v="6293"/>
    <n v="1176"/>
    <n v="3120"/>
    <n v="1349"/>
    <n v="365"/>
    <n v="284"/>
    <n v="0.05"/>
    <n v="304"/>
    <x v="1"/>
    <m/>
  </r>
  <r>
    <x v="62"/>
    <x v="89"/>
    <n v="7"/>
    <n v="0"/>
    <n v="7"/>
    <n v="0"/>
    <n v="0"/>
    <s v="."/>
    <s v="."/>
    <n v="0"/>
    <x v="0"/>
    <m/>
  </r>
  <r>
    <x v="62"/>
    <x v="90"/>
    <n v="7"/>
    <n v="0"/>
    <n v="7"/>
    <n v="0"/>
    <n v="0"/>
    <s v="."/>
    <s v="."/>
    <n v="0"/>
    <x v="0"/>
    <m/>
  </r>
  <r>
    <x v="62"/>
    <x v="91"/>
    <n v="7"/>
    <n v="0"/>
    <n v="7"/>
    <n v="0"/>
    <n v="0"/>
    <s v="."/>
    <s v="."/>
    <n v="0"/>
    <x v="0"/>
    <m/>
  </r>
  <r>
    <x v="62"/>
    <x v="92"/>
    <n v="7"/>
    <n v="0"/>
    <n v="7"/>
    <n v="0"/>
    <n v="0"/>
    <s v="."/>
    <s v="."/>
    <n v="0"/>
    <x v="0"/>
    <m/>
  </r>
  <r>
    <x v="62"/>
    <x v="93"/>
    <n v="7"/>
    <n v="0"/>
    <n v="7"/>
    <n v="0"/>
    <n v="0"/>
    <s v="."/>
    <s v="."/>
    <n v="0"/>
    <x v="0"/>
    <m/>
  </r>
  <r>
    <x v="62"/>
    <x v="94"/>
    <n v="7"/>
    <n v="0"/>
    <n v="7"/>
    <n v="0"/>
    <n v="0"/>
    <s v="."/>
    <s v="."/>
    <n v="0"/>
    <x v="0"/>
    <m/>
  </r>
  <r>
    <x v="62"/>
    <x v="95"/>
    <n v="10"/>
    <n v="0"/>
    <n v="10"/>
    <n v="0"/>
    <n v="0"/>
    <s v="."/>
    <s v="."/>
    <n v="0"/>
    <x v="0"/>
    <m/>
  </r>
  <r>
    <x v="62"/>
    <x v="96"/>
    <n v="12"/>
    <n v="0"/>
    <n v="12"/>
    <n v="0"/>
    <n v="0"/>
    <s v="."/>
    <s v="."/>
    <n v="0"/>
    <x v="0"/>
    <m/>
  </r>
  <r>
    <x v="62"/>
    <x v="97"/>
    <n v="19"/>
    <n v="0"/>
    <n v="19"/>
    <n v="0"/>
    <n v="0"/>
    <s v="."/>
    <s v="."/>
    <n v="0"/>
    <x v="0"/>
    <m/>
  </r>
  <r>
    <x v="62"/>
    <x v="98"/>
    <n v="25"/>
    <n v="0"/>
    <n v="25"/>
    <n v="0"/>
    <n v="0"/>
    <s v="."/>
    <s v="."/>
    <n v="0"/>
    <x v="0"/>
    <m/>
  </r>
  <r>
    <x v="62"/>
    <x v="99"/>
    <n v="64"/>
    <n v="0"/>
    <n v="64"/>
    <n v="0"/>
    <n v="0"/>
    <s v="."/>
    <s v="."/>
    <n v="0"/>
    <x v="0"/>
    <m/>
  </r>
  <r>
    <x v="62"/>
    <x v="100"/>
    <n v="129"/>
    <n v="0"/>
    <n v="129"/>
    <n v="0"/>
    <n v="0"/>
    <s v="."/>
    <s v="."/>
    <n v="0"/>
    <x v="0"/>
    <m/>
  </r>
  <r>
    <x v="62"/>
    <x v="101"/>
    <n v="164"/>
    <n v="0"/>
    <n v="164"/>
    <n v="0"/>
    <n v="0"/>
    <s v="."/>
    <s v="."/>
    <n v="0"/>
    <x v="0"/>
    <m/>
  </r>
  <r>
    <x v="62"/>
    <x v="102"/>
    <n v="185"/>
    <n v="0"/>
    <n v="185"/>
    <n v="0"/>
    <n v="0"/>
    <s v="."/>
    <s v="."/>
    <n v="0"/>
    <x v="0"/>
    <m/>
  </r>
  <r>
    <x v="62"/>
    <x v="103"/>
    <n v="209"/>
    <n v="0"/>
    <n v="209"/>
    <n v="0"/>
    <n v="0"/>
    <s v="."/>
    <s v="."/>
    <n v="0"/>
    <x v="0"/>
    <m/>
  </r>
  <r>
    <x v="62"/>
    <x v="104"/>
    <n v="194"/>
    <n v="0"/>
    <n v="190"/>
    <n v="4"/>
    <n v="0"/>
    <s v="."/>
    <s v="."/>
    <n v="0"/>
    <x v="0"/>
    <m/>
  </r>
  <r>
    <x v="62"/>
    <x v="66"/>
    <n v="198"/>
    <n v="0"/>
    <n v="193"/>
    <n v="5"/>
    <n v="0"/>
    <s v="."/>
    <s v="."/>
    <n v="0"/>
    <x v="0"/>
    <m/>
  </r>
  <r>
    <x v="62"/>
    <x v="67"/>
    <n v="200"/>
    <n v="0"/>
    <n v="194"/>
    <n v="6"/>
    <n v="0"/>
    <s v="."/>
    <s v="."/>
    <n v="0"/>
    <x v="0"/>
    <m/>
  </r>
  <r>
    <x v="62"/>
    <x v="68"/>
    <n v="214"/>
    <n v="0"/>
    <n v="205"/>
    <n v="7"/>
    <n v="2"/>
    <s v="."/>
    <s v="."/>
    <n v="0"/>
    <x v="0"/>
    <m/>
  </r>
  <r>
    <x v="62"/>
    <x v="69"/>
    <n v="239"/>
    <n v="0"/>
    <n v="228"/>
    <n v="11"/>
    <n v="0"/>
    <s v="."/>
    <s v="."/>
    <n v="0"/>
    <x v="0"/>
    <m/>
  </r>
  <r>
    <x v="62"/>
    <x v="70"/>
    <n v="266"/>
    <n v="0"/>
    <n v="239"/>
    <n v="27"/>
    <n v="0"/>
    <s v="."/>
    <s v="."/>
    <n v="0"/>
    <x v="0"/>
    <m/>
  </r>
  <r>
    <x v="62"/>
    <x v="71"/>
    <n v="281"/>
    <n v="0"/>
    <n v="249"/>
    <n v="33"/>
    <n v="0"/>
    <s v="."/>
    <s v="."/>
    <n v="0"/>
    <x v="0"/>
    <m/>
  </r>
  <r>
    <x v="62"/>
    <x v="72"/>
    <n v="292"/>
    <n v="0"/>
    <n v="255"/>
    <n v="34"/>
    <n v="2"/>
    <s v="."/>
    <s v="."/>
    <n v="0"/>
    <x v="0"/>
    <m/>
  </r>
  <r>
    <x v="62"/>
    <x v="73"/>
    <n v="297"/>
    <n v="0"/>
    <n v="260"/>
    <n v="35"/>
    <n v="2"/>
    <s v="."/>
    <s v="."/>
    <n v="0"/>
    <x v="0"/>
    <m/>
  </r>
  <r>
    <x v="62"/>
    <x v="74"/>
    <n v="199"/>
    <n v="0"/>
    <n v="172"/>
    <n v="25"/>
    <n v="2"/>
    <s v="."/>
    <s v="."/>
    <n v="0"/>
    <x v="0"/>
    <m/>
  </r>
  <r>
    <x v="62"/>
    <x v="75"/>
    <n v="287"/>
    <n v="0"/>
    <n v="252"/>
    <n v="32"/>
    <n v="3"/>
    <s v="."/>
    <s v="."/>
    <n v="0"/>
    <x v="0"/>
    <m/>
  </r>
  <r>
    <x v="62"/>
    <x v="76"/>
    <n v="288"/>
    <n v="0"/>
    <n v="255"/>
    <n v="29"/>
    <n v="4"/>
    <s v="."/>
    <s v="."/>
    <n v="0"/>
    <x v="0"/>
    <m/>
  </r>
  <r>
    <x v="62"/>
    <x v="77"/>
    <n v="362"/>
    <n v="0"/>
    <n v="320"/>
    <n v="38"/>
    <n v="5"/>
    <s v="."/>
    <s v="."/>
    <n v="0"/>
    <x v="0"/>
    <m/>
  </r>
  <r>
    <x v="62"/>
    <x v="78"/>
    <n v="335"/>
    <n v="0"/>
    <n v="289"/>
    <n v="41"/>
    <n v="5"/>
    <s v="."/>
    <s v="."/>
    <n v="0"/>
    <x v="0"/>
    <m/>
  </r>
  <r>
    <x v="62"/>
    <x v="79"/>
    <n v="301"/>
    <n v="0"/>
    <n v="257"/>
    <n v="39"/>
    <n v="5"/>
    <s v="."/>
    <s v="."/>
    <n v="0"/>
    <x v="0"/>
    <m/>
  </r>
  <r>
    <x v="62"/>
    <x v="80"/>
    <n v="316"/>
    <n v="0"/>
    <n v="260"/>
    <n v="51"/>
    <n v="4"/>
    <s v="."/>
    <s v="."/>
    <n v="0"/>
    <x v="0"/>
    <m/>
  </r>
  <r>
    <x v="62"/>
    <x v="81"/>
    <n v="351"/>
    <n v="0"/>
    <n v="283"/>
    <n v="63"/>
    <n v="5"/>
    <s v="."/>
    <s v="."/>
    <n v="0"/>
    <x v="0"/>
    <m/>
  </r>
  <r>
    <x v="62"/>
    <x v="0"/>
    <n v="355"/>
    <n v="0"/>
    <n v="283"/>
    <n v="65"/>
    <n v="7"/>
    <s v="."/>
    <s v="."/>
    <n v="0"/>
    <x v="0"/>
    <m/>
  </r>
  <r>
    <x v="62"/>
    <x v="1"/>
    <n v="202"/>
    <n v="0"/>
    <n v="194"/>
    <n v="0"/>
    <n v="8"/>
    <n v="0"/>
    <n v="0.06"/>
    <n v="6"/>
    <x v="0"/>
    <m/>
  </r>
  <r>
    <x v="62"/>
    <x v="2"/>
    <n v="192"/>
    <n v="0"/>
    <n v="181"/>
    <n v="0"/>
    <n v="11"/>
    <n v="0"/>
    <n v="0.06"/>
    <n v="11"/>
    <x v="0"/>
    <m/>
  </r>
  <r>
    <x v="62"/>
    <x v="3"/>
    <n v="244"/>
    <n v="0"/>
    <n v="232"/>
    <n v="0"/>
    <n v="12"/>
    <n v="0"/>
    <n v="7.0000000000000007E-2"/>
    <n v="14"/>
    <x v="0"/>
    <m/>
  </r>
  <r>
    <x v="62"/>
    <x v="4"/>
    <n v="224"/>
    <n v="0"/>
    <n v="212"/>
    <n v="0"/>
    <n v="12"/>
    <n v="0"/>
    <n v="0.06"/>
    <n v="13"/>
    <x v="0"/>
    <m/>
  </r>
  <r>
    <x v="62"/>
    <x v="5"/>
    <n v="263"/>
    <n v="0"/>
    <n v="250"/>
    <n v="0"/>
    <n v="13"/>
    <n v="0"/>
    <n v="7.0000000000000007E-2"/>
    <n v="14"/>
    <x v="0"/>
    <m/>
  </r>
  <r>
    <x v="62"/>
    <x v="6"/>
    <n v="327"/>
    <n v="0"/>
    <n v="307"/>
    <n v="0"/>
    <n v="20"/>
    <n v="0"/>
    <n v="0.08"/>
    <n v="23"/>
    <x v="0"/>
    <m/>
  </r>
  <r>
    <x v="62"/>
    <x v="7"/>
    <n v="354"/>
    <n v="0"/>
    <n v="333"/>
    <n v="0"/>
    <n v="21"/>
    <n v="0"/>
    <n v="0.09"/>
    <n v="0"/>
    <x v="0"/>
    <m/>
  </r>
  <r>
    <x v="62"/>
    <x v="8"/>
    <n v="309"/>
    <n v="0"/>
    <n v="288"/>
    <n v="0"/>
    <n v="21"/>
    <n v="0"/>
    <n v="0.08"/>
    <n v="17"/>
    <x v="0"/>
    <m/>
  </r>
  <r>
    <x v="62"/>
    <x v="9"/>
    <n v="361"/>
    <n v="0"/>
    <n v="339"/>
    <n v="0"/>
    <n v="22"/>
    <n v="0"/>
    <n v="0.09"/>
    <n v="15"/>
    <x v="0"/>
    <m/>
  </r>
  <r>
    <x v="62"/>
    <x v="10"/>
    <n v="353"/>
    <n v="0"/>
    <n v="332"/>
    <n v="0"/>
    <n v="21"/>
    <n v="0"/>
    <n v="0.08"/>
    <n v="17"/>
    <x v="1"/>
    <m/>
  </r>
  <r>
    <x v="62"/>
    <x v="11"/>
    <n v="481"/>
    <n v="0"/>
    <n v="454"/>
    <n v="0"/>
    <n v="27"/>
    <n v="0"/>
    <n v="0.11"/>
    <n v="21"/>
    <x v="1"/>
    <m/>
  </r>
  <r>
    <x v="62"/>
    <x v="12"/>
    <n v="449"/>
    <n v="0"/>
    <n v="419"/>
    <n v="0"/>
    <n v="30"/>
    <n v="0"/>
    <n v="0.1"/>
    <n v="47"/>
    <x v="1"/>
    <m/>
  </r>
  <r>
    <x v="62"/>
    <x v="13"/>
    <n v="427"/>
    <n v="0"/>
    <n v="398"/>
    <n v="0"/>
    <n v="29"/>
    <n v="0"/>
    <n v="0.09"/>
    <n v="34"/>
    <x v="1"/>
    <m/>
  </r>
  <r>
    <x v="62"/>
    <x v="14"/>
    <n v="490"/>
    <n v="0"/>
    <n v="455"/>
    <n v="0"/>
    <n v="35"/>
    <n v="0"/>
    <n v="0.1"/>
    <n v="43"/>
    <x v="1"/>
    <m/>
  </r>
  <r>
    <x v="62"/>
    <x v="15"/>
    <n v="585"/>
    <n v="0"/>
    <n v="546"/>
    <n v="0"/>
    <n v="39"/>
    <n v="0"/>
    <n v="0.12"/>
    <n v="26"/>
    <x v="1"/>
    <m/>
  </r>
  <r>
    <x v="62"/>
    <x v="16"/>
    <n v="621"/>
    <n v="0"/>
    <n v="577"/>
    <n v="0"/>
    <n v="44"/>
    <n v="0"/>
    <n v="0.12"/>
    <n v="30"/>
    <x v="1"/>
    <m/>
  </r>
  <r>
    <x v="62"/>
    <x v="17"/>
    <n v="660"/>
    <n v="0"/>
    <n v="609"/>
    <n v="0"/>
    <n v="51"/>
    <n v="0"/>
    <n v="0.12"/>
    <n v="26"/>
    <x v="1"/>
    <m/>
  </r>
  <r>
    <x v="62"/>
    <x v="18"/>
    <n v="707"/>
    <n v="0"/>
    <n v="654"/>
    <n v="0"/>
    <n v="53"/>
    <n v="0"/>
    <n v="0.13"/>
    <n v="21"/>
    <x v="1"/>
    <m/>
  </r>
  <r>
    <x v="62"/>
    <x v="19"/>
    <n v="850"/>
    <n v="0"/>
    <n v="782"/>
    <n v="9"/>
    <n v="59"/>
    <n v="0"/>
    <n v="0.15"/>
    <n v="34"/>
    <x v="1"/>
    <m/>
  </r>
  <r>
    <x v="62"/>
    <x v="20"/>
    <n v="980"/>
    <n v="0"/>
    <n v="810"/>
    <n v="9"/>
    <n v="62"/>
    <n v="98"/>
    <n v="0.17"/>
    <n v="47"/>
    <x v="1"/>
    <m/>
  </r>
  <r>
    <x v="62"/>
    <x v="21"/>
    <n v="1168"/>
    <n v="0"/>
    <n v="947"/>
    <n v="9"/>
    <n v="45"/>
    <n v="167"/>
    <n v="0.2"/>
    <n v="47"/>
    <x v="1"/>
    <m/>
  </r>
  <r>
    <x v="62"/>
    <x v="22"/>
    <n v="1152"/>
    <n v="0"/>
    <n v="1001"/>
    <n v="9"/>
    <n v="50"/>
    <n v="93"/>
    <n v="0.19"/>
    <n v="77"/>
    <x v="1"/>
    <m/>
  </r>
  <r>
    <x v="62"/>
    <x v="23"/>
    <n v="1253"/>
    <n v="0"/>
    <n v="1090"/>
    <n v="11"/>
    <n v="66"/>
    <n v="86"/>
    <n v="0.2"/>
    <n v="62"/>
    <x v="1"/>
    <m/>
  </r>
  <r>
    <x v="62"/>
    <x v="24"/>
    <n v="1435"/>
    <n v="0"/>
    <n v="1168"/>
    <n v="18"/>
    <n v="66"/>
    <n v="183"/>
    <n v="0.22"/>
    <n v="86"/>
    <x v="1"/>
    <m/>
  </r>
  <r>
    <x v="62"/>
    <x v="25"/>
    <n v="1661"/>
    <n v="0"/>
    <n v="1386"/>
    <n v="18"/>
    <n v="79"/>
    <n v="177"/>
    <n v="0.25"/>
    <n v="90"/>
    <x v="1"/>
    <m/>
  </r>
  <r>
    <x v="62"/>
    <x v="26"/>
    <n v="2008"/>
    <n v="0"/>
    <n v="1745"/>
    <n v="20"/>
    <n v="81"/>
    <n v="162"/>
    <n v="0.28999999999999998"/>
    <n v="98"/>
    <x v="1"/>
    <m/>
  </r>
  <r>
    <x v="62"/>
    <x v="27"/>
    <n v="2212"/>
    <n v="0"/>
    <n v="1937"/>
    <n v="20"/>
    <n v="83"/>
    <n v="173"/>
    <n v="0.31"/>
    <n v="81"/>
    <x v="1"/>
    <m/>
  </r>
  <r>
    <x v="62"/>
    <x v="28"/>
    <n v="2041"/>
    <n v="0"/>
    <n v="1738"/>
    <n v="26"/>
    <n v="85"/>
    <n v="192"/>
    <n v="0.28000000000000003"/>
    <n v="98"/>
    <x v="1"/>
    <m/>
  </r>
  <r>
    <x v="62"/>
    <x v="29"/>
    <n v="2843"/>
    <n v="0"/>
    <n v="2508"/>
    <n v="26"/>
    <n v="113"/>
    <n v="197"/>
    <n v="0.38"/>
    <n v="110"/>
    <x v="1"/>
    <m/>
  </r>
  <r>
    <x v="62"/>
    <x v="30"/>
    <n v="3318"/>
    <n v="0"/>
    <n v="2901"/>
    <n v="23"/>
    <n v="149"/>
    <n v="245"/>
    <n v="0.43"/>
    <n v="107"/>
    <x v="1"/>
    <m/>
  </r>
  <r>
    <x v="62"/>
    <x v="31"/>
    <n v="3666"/>
    <n v="0"/>
    <n v="3237"/>
    <n v="20"/>
    <n v="189"/>
    <n v="220"/>
    <n v="0.46"/>
    <n v="108"/>
    <x v="1"/>
    <m/>
  </r>
  <r>
    <x v="62"/>
    <x v="32"/>
    <n v="4552"/>
    <n v="0"/>
    <n v="4139"/>
    <n v="36"/>
    <n v="168"/>
    <n v="209"/>
    <n v="0.56000000000000005"/>
    <n v="71"/>
    <x v="1"/>
    <m/>
  </r>
  <r>
    <x v="62"/>
    <x v="33"/>
    <n v="5260"/>
    <n v="0"/>
    <n v="4801"/>
    <n v="47"/>
    <n v="216"/>
    <n v="196"/>
    <n v="0.63"/>
    <n v="62"/>
    <x v="1"/>
    <m/>
  </r>
  <r>
    <x v="62"/>
    <x v="34"/>
    <n v="5333"/>
    <n v="0"/>
    <n v="4890"/>
    <n v="55"/>
    <n v="193"/>
    <n v="194"/>
    <n v="0.62"/>
    <n v="33"/>
    <x v="1"/>
    <m/>
  </r>
  <r>
    <x v="62"/>
    <x v="35"/>
    <n v="5797"/>
    <n v="0"/>
    <n v="5286"/>
    <n v="53"/>
    <n v="236"/>
    <n v="222"/>
    <n v="0.65"/>
    <n v="62"/>
    <x v="1"/>
    <m/>
  </r>
  <r>
    <x v="62"/>
    <x v="36"/>
    <n v="5299"/>
    <n v="0"/>
    <n v="4695"/>
    <n v="51"/>
    <n v="267"/>
    <n v="286"/>
    <n v="0.57999999999999996"/>
    <n v="56"/>
    <x v="1"/>
    <m/>
  </r>
  <r>
    <x v="62"/>
    <x v="37"/>
    <n v="4166"/>
    <n v="0"/>
    <n v="3490"/>
    <n v="52"/>
    <n v="274"/>
    <n v="349"/>
    <n v="0.45"/>
    <n v="60"/>
    <x v="1"/>
    <m/>
  </r>
  <r>
    <x v="62"/>
    <x v="38"/>
    <n v="4122"/>
    <n v="0"/>
    <n v="3628"/>
    <n v="26"/>
    <n v="292"/>
    <n v="176"/>
    <n v="0.43"/>
    <n v="118"/>
    <x v="1"/>
    <m/>
  </r>
  <r>
    <x v="62"/>
    <x v="39"/>
    <n v="4710"/>
    <n v="0"/>
    <n v="3988"/>
    <n v="52"/>
    <n v="299"/>
    <n v="371"/>
    <n v="0.48"/>
    <n v="133"/>
    <x v="1"/>
    <m/>
  </r>
  <r>
    <x v="62"/>
    <x v="40"/>
    <n v="5527"/>
    <n v="0"/>
    <n v="4665"/>
    <n v="99"/>
    <n v="306"/>
    <n v="457"/>
    <n v="0.55000000000000004"/>
    <n v="181"/>
    <x v="1"/>
    <m/>
  </r>
  <r>
    <x v="62"/>
    <x v="41"/>
    <n v="4589"/>
    <n v="0"/>
    <n v="3688"/>
    <n v="139"/>
    <n v="306"/>
    <n v="456"/>
    <n v="0.45"/>
    <n v="177"/>
    <x v="2"/>
    <m/>
  </r>
  <r>
    <x v="62"/>
    <x v="42"/>
    <n v="4499"/>
    <n v="0"/>
    <n v="3642"/>
    <n v="164"/>
    <n v="313"/>
    <n v="380"/>
    <n v="0.43"/>
    <n v="186"/>
    <x v="2"/>
    <m/>
  </r>
  <r>
    <x v="62"/>
    <x v="43"/>
    <n v="6076"/>
    <n v="0"/>
    <n v="5277"/>
    <n v="127"/>
    <n v="306"/>
    <n v="366"/>
    <n v="0.56999999999999995"/>
    <n v="198"/>
    <x v="2"/>
    <m/>
  </r>
  <r>
    <x v="62"/>
    <x v="44"/>
    <n v="6601"/>
    <n v="0"/>
    <n v="5764"/>
    <n v="146"/>
    <n v="285"/>
    <n v="406"/>
    <n v="0.6"/>
    <n v="198"/>
    <x v="2"/>
    <m/>
  </r>
  <r>
    <x v="62"/>
    <x v="45"/>
    <n v="3723"/>
    <n v="0"/>
    <n v="2906"/>
    <n v="132"/>
    <n v="294"/>
    <n v="391"/>
    <n v="0.33"/>
    <n v="211"/>
    <x v="2"/>
    <m/>
  </r>
  <r>
    <x v="62"/>
    <x v="46"/>
    <n v="6229"/>
    <n v="0"/>
    <n v="5341"/>
    <n v="127"/>
    <n v="356"/>
    <n v="405"/>
    <n v="0.55000000000000004"/>
    <n v="216"/>
    <x v="2"/>
    <m/>
  </r>
  <r>
    <x v="62"/>
    <x v="47"/>
    <n v="6597"/>
    <n v="0"/>
    <n v="5694"/>
    <n v="135"/>
    <n v="412"/>
    <n v="356"/>
    <n v="0.56999999999999995"/>
    <n v="259"/>
    <x v="2"/>
    <m/>
  </r>
  <r>
    <x v="62"/>
    <x v="48"/>
    <n v="5007"/>
    <n v="0"/>
    <n v="4163"/>
    <n v="123"/>
    <n v="394"/>
    <n v="327"/>
    <n v="0.43"/>
    <n v="273"/>
    <x v="2"/>
    <m/>
  </r>
  <r>
    <x v="62"/>
    <x v="49"/>
    <n v="6125"/>
    <n v="0"/>
    <n v="5262"/>
    <n v="126"/>
    <n v="354"/>
    <n v="383"/>
    <n v="0.51"/>
    <n v="395"/>
    <x v="2"/>
    <m/>
  </r>
  <r>
    <x v="62"/>
    <x v="50"/>
    <n v="5862"/>
    <n v="0"/>
    <n v="5043"/>
    <n v="118"/>
    <n v="313"/>
    <n v="388"/>
    <n v="0.48"/>
    <n v="293"/>
    <x v="2"/>
    <m/>
  </r>
  <r>
    <x v="62"/>
    <x v="51"/>
    <n v="5650"/>
    <n v="0"/>
    <n v="4729"/>
    <n v="129"/>
    <n v="381"/>
    <n v="412"/>
    <n v="0.46"/>
    <n v="394"/>
    <x v="2"/>
    <m/>
  </r>
  <r>
    <x v="62"/>
    <x v="52"/>
    <n v="6304"/>
    <n v="0"/>
    <n v="5363"/>
    <n v="131"/>
    <n v="397"/>
    <n v="414"/>
    <n v="0.5"/>
    <n v="378"/>
    <x v="2"/>
    <m/>
  </r>
  <r>
    <x v="62"/>
    <x v="53"/>
    <n v="6804"/>
    <n v="0"/>
    <n v="5795"/>
    <n v="130"/>
    <n v="408"/>
    <n v="471"/>
    <n v="0.53"/>
    <n v="355"/>
    <x v="2"/>
    <m/>
  </r>
  <r>
    <x v="62"/>
    <x v="54"/>
    <n v="7354"/>
    <n v="0"/>
    <n v="6243"/>
    <n v="254"/>
    <n v="422"/>
    <n v="436"/>
    <n v="0.56999999999999995"/>
    <n v="292"/>
    <x v="2"/>
    <m/>
  </r>
  <r>
    <x v="62"/>
    <x v="55"/>
    <n v="7921"/>
    <n v="0"/>
    <n v="6730"/>
    <n v="310"/>
    <n v="472"/>
    <n v="409"/>
    <n v="0.6"/>
    <n v="344"/>
    <x v="2"/>
    <m/>
  </r>
  <r>
    <x v="62"/>
    <x v="56"/>
    <n v="8253"/>
    <n v="0"/>
    <n v="7097"/>
    <n v="244"/>
    <n v="502"/>
    <n v="409"/>
    <n v="0.61"/>
    <n v="353"/>
    <x v="2"/>
    <m/>
  </r>
  <r>
    <x v="62"/>
    <x v="57"/>
    <n v="7870"/>
    <n v="0"/>
    <n v="6699"/>
    <n v="208"/>
    <n v="559"/>
    <n v="404"/>
    <n v="0.57999999999999996"/>
    <n v="528"/>
    <x v="2"/>
    <m/>
  </r>
  <r>
    <x v="62"/>
    <x v="58"/>
    <n v="8696"/>
    <n v="0"/>
    <n v="7448"/>
    <n v="243"/>
    <n v="601"/>
    <n v="404"/>
    <n v="0.61"/>
    <n v="518"/>
    <x v="2"/>
    <m/>
  </r>
  <r>
    <x v="62"/>
    <x v="59"/>
    <n v="9236"/>
    <n v="0"/>
    <n v="7872"/>
    <n v="212"/>
    <n v="747"/>
    <n v="404"/>
    <n v="0.64"/>
    <n v="843"/>
    <x v="2"/>
    <m/>
  </r>
  <r>
    <x v="62"/>
    <x v="60"/>
    <n v="9836"/>
    <n v="0"/>
    <n v="8404"/>
    <n v="367"/>
    <n v="722"/>
    <n v="343"/>
    <n v="0.67"/>
    <n v="767"/>
    <x v="2"/>
    <m/>
  </r>
  <r>
    <x v="62"/>
    <x v="61"/>
    <n v="9943"/>
    <n v="0"/>
    <n v="8517"/>
    <n v="397"/>
    <n v="719"/>
    <n v="310"/>
    <n v="0.67"/>
    <n v="708"/>
    <x v="2"/>
    <m/>
  </r>
  <r>
    <x v="62"/>
    <x v="62"/>
    <n v="10529"/>
    <n v="0"/>
    <n v="9046"/>
    <n v="365"/>
    <n v="776"/>
    <n v="343"/>
    <n v="0.69"/>
    <n v="707"/>
    <x v="2"/>
    <m/>
  </r>
  <r>
    <x v="62"/>
    <x v="63"/>
    <n v="10401"/>
    <n v="0"/>
    <n v="8806"/>
    <n v="464"/>
    <n v="819"/>
    <n v="312"/>
    <n v="0.67"/>
    <n v="624"/>
    <x v="2"/>
    <m/>
  </r>
  <r>
    <x v="62"/>
    <x v="64"/>
    <n v="11180"/>
    <n v="0"/>
    <n v="9454"/>
    <n v="539"/>
    <n v="907"/>
    <n v="280"/>
    <n v="0.71"/>
    <n v="634"/>
    <x v="2"/>
    <m/>
  </r>
  <r>
    <x v="62"/>
    <x v="65"/>
    <n v="11977"/>
    <n v="0"/>
    <n v="10114"/>
    <n v="548"/>
    <n v="898"/>
    <n v="417"/>
    <n v="0.75"/>
    <n v="664"/>
    <x v="2"/>
    <m/>
  </r>
  <r>
    <x v="63"/>
    <x v="123"/>
    <n v="3"/>
    <n v="0"/>
    <n v="3"/>
    <n v="0"/>
    <n v="0"/>
    <s v="."/>
    <s v="."/>
    <n v="0"/>
    <x v="0"/>
    <m/>
  </r>
  <r>
    <x v="63"/>
    <x v="124"/>
    <n v="23"/>
    <n v="0"/>
    <n v="23"/>
    <n v="0"/>
    <n v="0"/>
    <s v="."/>
    <s v="."/>
    <n v="0"/>
    <x v="0"/>
    <m/>
  </r>
  <r>
    <x v="63"/>
    <x v="125"/>
    <n v="11"/>
    <n v="0"/>
    <n v="11"/>
    <n v="0"/>
    <n v="0"/>
    <s v="."/>
    <s v="."/>
    <n v="0"/>
    <x v="0"/>
    <m/>
  </r>
  <r>
    <x v="63"/>
    <x v="126"/>
    <n v="84"/>
    <n v="0"/>
    <n v="84"/>
    <n v="0"/>
    <n v="0"/>
    <s v="."/>
    <s v="."/>
    <n v="0"/>
    <x v="0"/>
    <m/>
  </r>
  <r>
    <x v="63"/>
    <x v="127"/>
    <n v="25"/>
    <n v="0"/>
    <n v="25"/>
    <n v="0"/>
    <n v="0"/>
    <s v="."/>
    <s v="."/>
    <n v="0"/>
    <x v="0"/>
    <m/>
  </r>
  <r>
    <x v="63"/>
    <x v="88"/>
    <n v="49"/>
    <n v="0"/>
    <n v="49"/>
    <n v="0"/>
    <n v="0"/>
    <s v="."/>
    <s v="."/>
    <n v="0"/>
    <x v="0"/>
    <m/>
  </r>
  <r>
    <x v="63"/>
    <x v="89"/>
    <n v="115"/>
    <n v="0"/>
    <n v="115"/>
    <n v="0"/>
    <n v="0"/>
    <s v="."/>
    <s v="."/>
    <n v="0"/>
    <x v="0"/>
    <m/>
  </r>
  <r>
    <x v="63"/>
    <x v="90"/>
    <n v="236"/>
    <n v="0"/>
    <n v="236"/>
    <n v="0"/>
    <n v="0"/>
    <s v="."/>
    <s v="."/>
    <n v="0"/>
    <x v="0"/>
    <m/>
  </r>
  <r>
    <x v="63"/>
    <x v="91"/>
    <n v="188"/>
    <n v="0"/>
    <n v="188"/>
    <n v="0"/>
    <n v="0"/>
    <s v="."/>
    <s v="."/>
    <n v="0"/>
    <x v="0"/>
    <m/>
  </r>
  <r>
    <x v="63"/>
    <x v="92"/>
    <n v="124"/>
    <n v="0"/>
    <n v="124"/>
    <n v="0"/>
    <n v="0"/>
    <s v="."/>
    <s v="."/>
    <n v="0"/>
    <x v="0"/>
    <m/>
  </r>
  <r>
    <x v="63"/>
    <x v="93"/>
    <n v="153"/>
    <n v="0"/>
    <n v="153"/>
    <n v="0"/>
    <n v="0"/>
    <s v="."/>
    <s v="."/>
    <n v="0"/>
    <x v="0"/>
    <m/>
  </r>
  <r>
    <x v="63"/>
    <x v="94"/>
    <n v="145"/>
    <n v="0"/>
    <n v="145"/>
    <n v="0"/>
    <n v="0"/>
    <s v="."/>
    <s v="."/>
    <n v="0"/>
    <x v="0"/>
    <m/>
  </r>
  <r>
    <x v="63"/>
    <x v="95"/>
    <n v="128"/>
    <n v="0"/>
    <n v="128"/>
    <n v="0"/>
    <n v="0"/>
    <s v="."/>
    <s v="."/>
    <n v="0"/>
    <x v="0"/>
    <m/>
  </r>
  <r>
    <x v="63"/>
    <x v="96"/>
    <n v="136"/>
    <n v="0"/>
    <n v="136"/>
    <n v="0"/>
    <n v="0"/>
    <s v="."/>
    <s v="."/>
    <n v="0"/>
    <x v="0"/>
    <m/>
  </r>
  <r>
    <x v="63"/>
    <x v="97"/>
    <n v="151"/>
    <n v="0"/>
    <n v="151"/>
    <n v="0"/>
    <n v="0"/>
    <s v="."/>
    <s v="."/>
    <n v="0"/>
    <x v="0"/>
    <m/>
  </r>
  <r>
    <x v="63"/>
    <x v="98"/>
    <n v="145"/>
    <n v="0"/>
    <n v="145"/>
    <n v="0"/>
    <n v="0"/>
    <s v="."/>
    <s v="."/>
    <n v="0"/>
    <x v="0"/>
    <m/>
  </r>
  <r>
    <x v="63"/>
    <x v="99"/>
    <n v="155"/>
    <n v="0"/>
    <n v="155"/>
    <n v="0"/>
    <n v="0"/>
    <s v="."/>
    <s v="."/>
    <n v="0"/>
    <x v="0"/>
    <m/>
  </r>
  <r>
    <x v="63"/>
    <x v="100"/>
    <n v="237"/>
    <n v="0"/>
    <n v="224"/>
    <n v="0"/>
    <n v="12"/>
    <s v="."/>
    <s v="."/>
    <n v="0"/>
    <x v="0"/>
    <m/>
  </r>
  <r>
    <x v="63"/>
    <x v="101"/>
    <n v="252"/>
    <n v="0"/>
    <n v="228"/>
    <n v="0"/>
    <n v="24"/>
    <s v="."/>
    <s v="."/>
    <n v="0"/>
    <x v="0"/>
    <m/>
  </r>
  <r>
    <x v="63"/>
    <x v="102"/>
    <n v="279"/>
    <n v="0"/>
    <n v="239"/>
    <n v="0"/>
    <n v="41"/>
    <s v="."/>
    <s v="."/>
    <n v="0"/>
    <x v="0"/>
    <m/>
  </r>
  <r>
    <x v="63"/>
    <x v="103"/>
    <n v="275"/>
    <n v="0"/>
    <n v="242"/>
    <n v="0"/>
    <n v="33"/>
    <s v="."/>
    <s v="."/>
    <n v="0"/>
    <x v="0"/>
    <m/>
  </r>
  <r>
    <x v="63"/>
    <x v="104"/>
    <n v="260"/>
    <n v="0"/>
    <n v="227"/>
    <n v="0"/>
    <n v="33"/>
    <s v="."/>
    <s v="."/>
    <n v="0"/>
    <x v="0"/>
    <m/>
  </r>
  <r>
    <x v="63"/>
    <x v="66"/>
    <n v="238"/>
    <n v="0"/>
    <n v="199"/>
    <n v="0"/>
    <n v="39"/>
    <s v="."/>
    <s v="."/>
    <n v="0"/>
    <x v="0"/>
    <m/>
  </r>
  <r>
    <x v="63"/>
    <x v="67"/>
    <n v="225"/>
    <n v="0"/>
    <n v="185"/>
    <n v="0"/>
    <n v="40"/>
    <s v="."/>
    <s v="."/>
    <n v="0"/>
    <x v="0"/>
    <m/>
  </r>
  <r>
    <x v="63"/>
    <x v="68"/>
    <n v="204"/>
    <n v="0"/>
    <n v="152"/>
    <n v="0"/>
    <n v="52"/>
    <s v="."/>
    <s v="."/>
    <n v="0"/>
    <x v="0"/>
    <m/>
  </r>
  <r>
    <x v="63"/>
    <x v="69"/>
    <n v="199"/>
    <n v="0"/>
    <n v="153"/>
    <n v="0"/>
    <n v="46"/>
    <s v="."/>
    <s v="."/>
    <n v="0"/>
    <x v="0"/>
    <m/>
  </r>
  <r>
    <x v="63"/>
    <x v="70"/>
    <n v="188"/>
    <n v="0"/>
    <n v="143"/>
    <n v="0"/>
    <n v="45"/>
    <s v="."/>
    <s v="."/>
    <n v="0"/>
    <x v="0"/>
    <m/>
  </r>
  <r>
    <x v="63"/>
    <x v="71"/>
    <n v="240"/>
    <n v="0"/>
    <n v="189"/>
    <n v="0"/>
    <n v="51"/>
    <s v="."/>
    <s v="."/>
    <n v="0"/>
    <x v="0"/>
    <m/>
  </r>
  <r>
    <x v="63"/>
    <x v="72"/>
    <n v="608"/>
    <n v="0"/>
    <n v="558"/>
    <n v="0"/>
    <n v="51"/>
    <s v="."/>
    <s v="."/>
    <n v="0"/>
    <x v="0"/>
    <m/>
  </r>
  <r>
    <x v="63"/>
    <x v="73"/>
    <n v="827"/>
    <n v="0"/>
    <n v="778"/>
    <n v="0"/>
    <n v="49"/>
    <s v="."/>
    <s v="."/>
    <n v="0"/>
    <x v="0"/>
    <m/>
  </r>
  <r>
    <x v="63"/>
    <x v="74"/>
    <n v="1079"/>
    <n v="0"/>
    <n v="1022"/>
    <n v="0"/>
    <n v="57"/>
    <s v="."/>
    <s v="."/>
    <n v="0"/>
    <x v="0"/>
    <m/>
  </r>
  <r>
    <x v="63"/>
    <x v="75"/>
    <n v="1047"/>
    <n v="0"/>
    <n v="990"/>
    <n v="0"/>
    <n v="57"/>
    <s v="."/>
    <s v="."/>
    <n v="0"/>
    <x v="0"/>
    <m/>
  </r>
  <r>
    <x v="63"/>
    <x v="76"/>
    <n v="1120"/>
    <n v="0"/>
    <n v="1076"/>
    <n v="0"/>
    <n v="44"/>
    <s v="."/>
    <s v="."/>
    <n v="0"/>
    <x v="0"/>
    <m/>
  </r>
  <r>
    <x v="63"/>
    <x v="77"/>
    <n v="1190"/>
    <n v="0"/>
    <n v="1133"/>
    <n v="0"/>
    <n v="58"/>
    <s v="."/>
    <s v="."/>
    <n v="0"/>
    <x v="0"/>
    <m/>
  </r>
  <r>
    <x v="63"/>
    <x v="78"/>
    <n v="1189"/>
    <n v="0"/>
    <n v="1130"/>
    <n v="0"/>
    <n v="59"/>
    <s v="."/>
    <s v="."/>
    <n v="0"/>
    <x v="0"/>
    <m/>
  </r>
  <r>
    <x v="63"/>
    <x v="79"/>
    <n v="1153"/>
    <n v="0"/>
    <n v="1073"/>
    <n v="0"/>
    <n v="80"/>
    <s v="."/>
    <s v="."/>
    <n v="0"/>
    <x v="0"/>
    <m/>
  </r>
  <r>
    <x v="63"/>
    <x v="80"/>
    <n v="1205"/>
    <n v="0"/>
    <n v="1117"/>
    <n v="0"/>
    <n v="88"/>
    <s v="."/>
    <s v="."/>
    <n v="0"/>
    <x v="0"/>
    <m/>
  </r>
  <r>
    <x v="63"/>
    <x v="81"/>
    <n v="1679"/>
    <n v="0"/>
    <n v="1575"/>
    <n v="0"/>
    <n v="104"/>
    <s v="."/>
    <s v="."/>
    <n v="0"/>
    <x v="0"/>
    <m/>
  </r>
  <r>
    <x v="63"/>
    <x v="0"/>
    <n v="2037"/>
    <n v="0"/>
    <n v="1916"/>
    <n v="0"/>
    <n v="121"/>
    <s v="."/>
    <s v="."/>
    <n v="0"/>
    <x v="0"/>
    <m/>
  </r>
  <r>
    <x v="63"/>
    <x v="1"/>
    <n v="2794"/>
    <n v="139"/>
    <n v="2516"/>
    <n v="0"/>
    <n v="139"/>
    <n v="0"/>
    <n v="0.13"/>
    <n v="26"/>
    <x v="0"/>
    <m/>
  </r>
  <r>
    <x v="63"/>
    <x v="2"/>
    <n v="2883"/>
    <n v="184"/>
    <n v="2545"/>
    <n v="0"/>
    <n v="154"/>
    <n v="0"/>
    <n v="0.13"/>
    <n v="30"/>
    <x v="0"/>
    <m/>
  </r>
  <r>
    <x v="63"/>
    <x v="3"/>
    <n v="2974"/>
    <n v="129"/>
    <n v="2716"/>
    <n v="0"/>
    <n v="129"/>
    <n v="0"/>
    <n v="0.13"/>
    <n v="19"/>
    <x v="0"/>
    <m/>
  </r>
  <r>
    <x v="63"/>
    <x v="4"/>
    <n v="2943"/>
    <n v="50"/>
    <n v="2744"/>
    <n v="0"/>
    <n v="149"/>
    <n v="0"/>
    <n v="0.13"/>
    <n v="1"/>
    <x v="0"/>
    <m/>
  </r>
  <r>
    <x v="63"/>
    <x v="5"/>
    <n v="3185"/>
    <n v="88"/>
    <n v="2914"/>
    <n v="0"/>
    <n v="182"/>
    <n v="0"/>
    <n v="0.13"/>
    <n v="27"/>
    <x v="0"/>
    <m/>
  </r>
  <r>
    <x v="63"/>
    <x v="6"/>
    <n v="2906"/>
    <n v="71"/>
    <n v="2649"/>
    <n v="0"/>
    <n v="186"/>
    <n v="0"/>
    <n v="0.12"/>
    <n v="43"/>
    <x v="0"/>
    <m/>
  </r>
  <r>
    <x v="63"/>
    <x v="7"/>
    <n v="2715"/>
    <n v="64"/>
    <n v="2467"/>
    <n v="0"/>
    <n v="184"/>
    <n v="0"/>
    <n v="0.11"/>
    <n v="21"/>
    <x v="0"/>
    <m/>
  </r>
  <r>
    <x v="63"/>
    <x v="8"/>
    <n v="3254"/>
    <n v="120"/>
    <n v="2935"/>
    <n v="0"/>
    <n v="199"/>
    <n v="0"/>
    <n v="0.13"/>
    <n v="27"/>
    <x v="0"/>
    <m/>
  </r>
  <r>
    <x v="63"/>
    <x v="9"/>
    <n v="3736"/>
    <n v="182"/>
    <n v="3348"/>
    <n v="0"/>
    <n v="206"/>
    <n v="0"/>
    <n v="0.14000000000000001"/>
    <n v="22"/>
    <x v="0"/>
    <m/>
  </r>
  <r>
    <x v="63"/>
    <x v="10"/>
    <n v="3470"/>
    <n v="57"/>
    <n v="3170"/>
    <n v="0"/>
    <n v="243"/>
    <n v="0"/>
    <n v="0.13"/>
    <n v="24"/>
    <x v="1"/>
    <m/>
  </r>
  <r>
    <x v="63"/>
    <x v="11"/>
    <n v="4378"/>
    <n v="113"/>
    <n v="3987"/>
    <n v="0"/>
    <n v="278"/>
    <n v="0"/>
    <n v="0.16"/>
    <n v="39"/>
    <x v="1"/>
    <m/>
  </r>
  <r>
    <x v="63"/>
    <x v="12"/>
    <n v="4660"/>
    <n v="213"/>
    <n v="4166"/>
    <n v="0"/>
    <n v="280"/>
    <n v="0"/>
    <n v="0.16"/>
    <n v="58"/>
    <x v="1"/>
    <m/>
  </r>
  <r>
    <x v="63"/>
    <x v="13"/>
    <n v="5071"/>
    <n v="193"/>
    <n v="4574"/>
    <n v="0"/>
    <n v="304"/>
    <n v="0"/>
    <n v="0.17"/>
    <n v="51"/>
    <x v="1"/>
    <m/>
  </r>
  <r>
    <x v="63"/>
    <x v="14"/>
    <n v="5878"/>
    <n v="193"/>
    <n v="5344"/>
    <n v="0"/>
    <n v="341"/>
    <n v="0"/>
    <n v="0.19"/>
    <n v="75"/>
    <x v="1"/>
    <m/>
  </r>
  <r>
    <x v="63"/>
    <x v="15"/>
    <n v="6960"/>
    <n v="331"/>
    <n v="6259"/>
    <n v="27"/>
    <n v="343"/>
    <n v="0"/>
    <n v="0.22"/>
    <n v="67"/>
    <x v="1"/>
    <m/>
  </r>
  <r>
    <x v="63"/>
    <x v="16"/>
    <n v="7538"/>
    <n v="280"/>
    <n v="6904"/>
    <n v="26"/>
    <n v="329"/>
    <n v="0"/>
    <n v="0.24"/>
    <n v="71"/>
    <x v="1"/>
    <m/>
  </r>
  <r>
    <x v="63"/>
    <x v="17"/>
    <n v="7244"/>
    <n v="184"/>
    <n v="6699"/>
    <n v="29"/>
    <n v="332"/>
    <n v="0"/>
    <n v="0.22"/>
    <n v="78"/>
    <x v="1"/>
    <m/>
  </r>
  <r>
    <x v="63"/>
    <x v="18"/>
    <n v="5366"/>
    <n v="303"/>
    <n v="4660"/>
    <n v="29"/>
    <n v="374"/>
    <n v="0"/>
    <n v="0.16"/>
    <n v="470"/>
    <x v="1"/>
    <m/>
  </r>
  <r>
    <x v="63"/>
    <x v="19"/>
    <n v="6246"/>
    <n v="315"/>
    <n v="5474"/>
    <n v="29"/>
    <n v="428"/>
    <n v="0"/>
    <n v="0.18"/>
    <n v="113"/>
    <x v="1"/>
    <m/>
  </r>
  <r>
    <x v="63"/>
    <x v="20"/>
    <n v="5371"/>
    <n v="344"/>
    <n v="4119"/>
    <n v="37"/>
    <n v="491"/>
    <n v="379"/>
    <n v="0.15"/>
    <n v="77"/>
    <x v="1"/>
    <m/>
  </r>
  <r>
    <x v="63"/>
    <x v="21"/>
    <n v="5914"/>
    <n v="335"/>
    <n v="4528"/>
    <n v="45"/>
    <n v="501"/>
    <n v="506"/>
    <n v="0.16"/>
    <n v="68"/>
    <x v="1"/>
    <m/>
  </r>
  <r>
    <x v="63"/>
    <x v="22"/>
    <n v="6285"/>
    <n v="250"/>
    <n v="5049"/>
    <n v="44"/>
    <n v="533"/>
    <n v="410"/>
    <n v="0.17"/>
    <n v="72"/>
    <x v="1"/>
    <m/>
  </r>
  <r>
    <x v="63"/>
    <x v="23"/>
    <n v="6957"/>
    <n v="256"/>
    <n v="5815"/>
    <n v="37"/>
    <n v="520"/>
    <n v="330"/>
    <n v="0.19"/>
    <n v="94"/>
    <x v="1"/>
    <m/>
  </r>
  <r>
    <x v="63"/>
    <x v="24"/>
    <n v="6489"/>
    <n v="245"/>
    <n v="5302"/>
    <n v="46"/>
    <n v="492"/>
    <n v="404"/>
    <n v="0.17"/>
    <n v="201"/>
    <x v="1"/>
    <m/>
  </r>
  <r>
    <x v="63"/>
    <x v="25"/>
    <n v="7124"/>
    <n v="421"/>
    <n v="5531"/>
    <n v="22"/>
    <n v="444"/>
    <n v="705"/>
    <n v="0.18"/>
    <n v="247"/>
    <x v="1"/>
    <m/>
  </r>
  <r>
    <x v="63"/>
    <x v="26"/>
    <n v="8481"/>
    <n v="972"/>
    <n v="6310"/>
    <n v="24"/>
    <n v="487"/>
    <n v="688"/>
    <n v="0.21"/>
    <n v="372"/>
    <x v="1"/>
    <m/>
  </r>
  <r>
    <x v="63"/>
    <x v="27"/>
    <n v="9407"/>
    <n v="623"/>
    <n v="7334"/>
    <n v="199"/>
    <n v="457"/>
    <n v="793"/>
    <n v="0.23"/>
    <n v="547"/>
    <x v="1"/>
    <m/>
  </r>
  <r>
    <x v="63"/>
    <x v="28"/>
    <n v="10326"/>
    <n v="693"/>
    <n v="8071"/>
    <n v="572"/>
    <n v="443"/>
    <n v="547"/>
    <n v="0.25"/>
    <n v="560"/>
    <x v="1"/>
    <m/>
  </r>
  <r>
    <x v="63"/>
    <x v="29"/>
    <n v="10721"/>
    <n v="543"/>
    <n v="8496"/>
    <n v="840"/>
    <n v="408"/>
    <n v="434"/>
    <n v="0.25"/>
    <n v="688"/>
    <x v="1"/>
    <m/>
  </r>
  <r>
    <x v="63"/>
    <x v="30"/>
    <n v="11712"/>
    <n v="496"/>
    <n v="9036"/>
    <n v="1509"/>
    <n v="402"/>
    <n v="269"/>
    <n v="0.27"/>
    <n v="812"/>
    <x v="1"/>
    <m/>
  </r>
  <r>
    <x v="63"/>
    <x v="31"/>
    <n v="12337"/>
    <n v="496"/>
    <n v="10563"/>
    <n v="840"/>
    <n v="412"/>
    <n v="26"/>
    <n v="0.27"/>
    <n v="1017"/>
    <x v="1"/>
    <m/>
  </r>
  <r>
    <x v="63"/>
    <x v="32"/>
    <n v="13902"/>
    <n v="790"/>
    <n v="11626"/>
    <n v="999"/>
    <n v="476"/>
    <n v="11"/>
    <n v="0.3"/>
    <n v="1245"/>
    <x v="1"/>
    <m/>
  </r>
  <r>
    <x v="63"/>
    <x v="33"/>
    <n v="15414"/>
    <n v="879"/>
    <n v="12829"/>
    <n v="1114"/>
    <n v="579"/>
    <n v="13"/>
    <n v="0.33"/>
    <n v="1530"/>
    <x v="1"/>
    <m/>
  </r>
  <r>
    <x v="63"/>
    <x v="34"/>
    <n v="15569"/>
    <n v="616"/>
    <n v="13059"/>
    <n v="1146"/>
    <n v="748"/>
    <n v="0"/>
    <n v="0.32"/>
    <n v="1548"/>
    <x v="1"/>
    <m/>
  </r>
  <r>
    <x v="63"/>
    <x v="35"/>
    <n v="17409"/>
    <n v="616"/>
    <n v="14448"/>
    <n v="1460"/>
    <n v="884"/>
    <n v="0"/>
    <n v="0.35"/>
    <n v="899"/>
    <x v="1"/>
    <m/>
  </r>
  <r>
    <x v="63"/>
    <x v="36"/>
    <n v="17436"/>
    <n v="621"/>
    <n v="14155"/>
    <n v="1878"/>
    <n v="782"/>
    <n v="0"/>
    <n v="0.34"/>
    <n v="974"/>
    <x v="1"/>
    <m/>
  </r>
  <r>
    <x v="63"/>
    <x v="37"/>
    <n v="20334"/>
    <n v="754"/>
    <n v="16350"/>
    <n v="2195"/>
    <n v="1035"/>
    <n v="0"/>
    <n v="0.39"/>
    <n v="1035"/>
    <x v="1"/>
    <m/>
  </r>
  <r>
    <x v="63"/>
    <x v="38"/>
    <n v="20401"/>
    <n v="798"/>
    <n v="15689"/>
    <n v="2725"/>
    <n v="1189"/>
    <n v="0"/>
    <n v="0.38"/>
    <n v="1030"/>
    <x v="1"/>
    <m/>
  </r>
  <r>
    <x v="63"/>
    <x v="39"/>
    <n v="20325"/>
    <n v="705"/>
    <n v="15144"/>
    <n v="3145"/>
    <n v="1331"/>
    <n v="0"/>
    <n v="0.37"/>
    <n v="1043"/>
    <x v="1"/>
    <m/>
  </r>
  <r>
    <x v="63"/>
    <x v="40"/>
    <n v="19684"/>
    <n v="773"/>
    <n v="13855"/>
    <n v="3360"/>
    <n v="1697"/>
    <n v="0"/>
    <n v="0.35"/>
    <n v="1283"/>
    <x v="1"/>
    <m/>
  </r>
  <r>
    <x v="63"/>
    <x v="41"/>
    <n v="20710"/>
    <n v="917"/>
    <n v="14323"/>
    <n v="3552"/>
    <n v="1918"/>
    <n v="0"/>
    <n v="0.36"/>
    <n v="1411"/>
    <x v="2"/>
    <m/>
  </r>
  <r>
    <x v="63"/>
    <x v="42"/>
    <n v="21466"/>
    <n v="736"/>
    <n v="14428"/>
    <n v="4068"/>
    <n v="2234"/>
    <n v="0"/>
    <n v="0.37"/>
    <n v="1163"/>
    <x v="2"/>
    <m/>
  </r>
  <r>
    <x v="63"/>
    <x v="43"/>
    <n v="22161"/>
    <n v="707"/>
    <n v="14743"/>
    <n v="4399"/>
    <n v="2312"/>
    <n v="0"/>
    <n v="0.38"/>
    <n v="1154"/>
    <x v="2"/>
    <m/>
  </r>
  <r>
    <x v="63"/>
    <x v="44"/>
    <n v="25404"/>
    <n v="932"/>
    <n v="17244"/>
    <n v="5052"/>
    <n v="2176"/>
    <n v="0"/>
    <n v="0.42"/>
    <n v="1484"/>
    <x v="2"/>
    <m/>
  </r>
  <r>
    <x v="63"/>
    <x v="45"/>
    <n v="23265"/>
    <n v="1008"/>
    <n v="14566"/>
    <n v="5502"/>
    <n v="2190"/>
    <n v="0"/>
    <n v="0.38"/>
    <n v="2389"/>
    <x v="2"/>
    <m/>
  </r>
  <r>
    <x v="63"/>
    <x v="46"/>
    <n v="26104"/>
    <n v="669"/>
    <n v="15933"/>
    <n v="7099"/>
    <n v="2402"/>
    <n v="0"/>
    <n v="0.42"/>
    <n v="2352"/>
    <x v="2"/>
    <m/>
  </r>
  <r>
    <x v="63"/>
    <x v="47"/>
    <n v="27824"/>
    <n v="936"/>
    <n v="16783"/>
    <n v="7562"/>
    <n v="2543"/>
    <n v="0"/>
    <n v="0.44"/>
    <n v="2630"/>
    <x v="2"/>
    <m/>
  </r>
  <r>
    <x v="63"/>
    <x v="48"/>
    <n v="29507"/>
    <n v="778"/>
    <n v="19209"/>
    <n v="6840"/>
    <n v="2679"/>
    <n v="0"/>
    <n v="0.46"/>
    <n v="2901"/>
    <x v="2"/>
    <m/>
  </r>
  <r>
    <x v="63"/>
    <x v="49"/>
    <n v="33336"/>
    <n v="762"/>
    <n v="22542"/>
    <n v="7176"/>
    <n v="2856"/>
    <n v="0"/>
    <n v="0.51"/>
    <n v="2161"/>
    <x v="2"/>
    <m/>
  </r>
  <r>
    <x v="63"/>
    <x v="50"/>
    <n v="34195"/>
    <n v="684"/>
    <n v="21708"/>
    <n v="8631"/>
    <n v="3171"/>
    <n v="0"/>
    <n v="0.51"/>
    <n v="2605"/>
    <x v="2"/>
    <m/>
  </r>
  <r>
    <x v="63"/>
    <x v="51"/>
    <n v="38540"/>
    <n v="858"/>
    <n v="23286"/>
    <n v="11113"/>
    <n v="3283"/>
    <n v="0"/>
    <n v="0.56999999999999995"/>
    <n v="2768"/>
    <x v="2"/>
    <m/>
  </r>
  <r>
    <x v="63"/>
    <x v="52"/>
    <n v="34211"/>
    <n v="750"/>
    <n v="18131"/>
    <n v="11834"/>
    <n v="3495"/>
    <n v="0"/>
    <n v="0.5"/>
    <n v="2682"/>
    <x v="2"/>
    <m/>
  </r>
  <r>
    <x v="63"/>
    <x v="53"/>
    <n v="34686"/>
    <n v="807"/>
    <n v="15593"/>
    <n v="14457"/>
    <n v="3829"/>
    <n v="0"/>
    <n v="0.49"/>
    <n v="2087"/>
    <x v="2"/>
    <m/>
  </r>
  <r>
    <x v="63"/>
    <x v="54"/>
    <n v="40350"/>
    <n v="836"/>
    <n v="20004"/>
    <n v="15888"/>
    <n v="3623"/>
    <n v="0"/>
    <n v="0.56000000000000005"/>
    <n v="2977"/>
    <x v="2"/>
    <m/>
  </r>
  <r>
    <x v="63"/>
    <x v="55"/>
    <n v="41154"/>
    <n v="871"/>
    <n v="20643"/>
    <n v="15727"/>
    <n v="3912"/>
    <n v="0"/>
    <n v="0.56000000000000005"/>
    <n v="2176"/>
    <x v="2"/>
    <m/>
  </r>
  <r>
    <x v="63"/>
    <x v="56"/>
    <n v="45598"/>
    <n v="837"/>
    <n v="21619"/>
    <n v="18729"/>
    <n v="4414"/>
    <n v="0"/>
    <n v="0.61"/>
    <n v="1854"/>
    <x v="2"/>
    <m/>
  </r>
  <r>
    <x v="63"/>
    <x v="57"/>
    <n v="48701"/>
    <n v="799"/>
    <n v="22841"/>
    <n v="20151"/>
    <n v="4910"/>
    <n v="0"/>
    <n v="0.64"/>
    <n v="1595"/>
    <x v="2"/>
    <m/>
  </r>
  <r>
    <x v="63"/>
    <x v="58"/>
    <n v="51566"/>
    <n v="796"/>
    <n v="23134"/>
    <n v="22142"/>
    <n v="5494"/>
    <n v="0"/>
    <n v="0.69"/>
    <n v="2865"/>
    <x v="2"/>
    <m/>
  </r>
  <r>
    <x v="63"/>
    <x v="59"/>
    <n v="54155"/>
    <n v="779"/>
    <n v="25220"/>
    <n v="22738"/>
    <n v="5419"/>
    <n v="0"/>
    <n v="0.72"/>
    <n v="2718"/>
    <x v="2"/>
    <m/>
  </r>
  <r>
    <x v="63"/>
    <x v="60"/>
    <n v="56377"/>
    <n v="734"/>
    <n v="26943"/>
    <n v="22322"/>
    <n v="6378"/>
    <n v="0"/>
    <n v="0.7"/>
    <n v="2735"/>
    <x v="2"/>
    <m/>
  </r>
  <r>
    <x v="63"/>
    <x v="61"/>
    <n v="55281"/>
    <n v="1126"/>
    <n v="25725"/>
    <n v="22366"/>
    <n v="6065"/>
    <n v="0"/>
    <n v="0.67"/>
    <n v="2602"/>
    <x v="2"/>
    <m/>
  </r>
  <r>
    <x v="63"/>
    <x v="62"/>
    <n v="59221"/>
    <n v="464"/>
    <n v="27562"/>
    <n v="25295"/>
    <n v="5900"/>
    <n v="0"/>
    <n v="0.71"/>
    <n v="990"/>
    <x v="2"/>
    <m/>
  </r>
  <r>
    <x v="63"/>
    <x v="63"/>
    <n v="59195"/>
    <n v="492"/>
    <n v="25836"/>
    <n v="25360"/>
    <n v="7507"/>
    <n v="0"/>
    <n v="0.69"/>
    <n v="1001"/>
    <x v="2"/>
    <m/>
  </r>
  <r>
    <x v="63"/>
    <x v="64"/>
    <n v="58198"/>
    <n v="224"/>
    <n v="26501"/>
    <n v="24672"/>
    <n v="6800"/>
    <n v="0"/>
    <n v="0.66"/>
    <n v="694"/>
    <x v="2"/>
    <m/>
  </r>
  <r>
    <x v="63"/>
    <x v="65"/>
    <n v="55057"/>
    <n v="408"/>
    <n v="22480"/>
    <n v="25505"/>
    <n v="6664"/>
    <n v="0"/>
    <n v="0.61"/>
    <n v="1942"/>
    <x v="2"/>
    <m/>
  </r>
  <r>
    <x v="64"/>
    <x v="1"/>
    <n v="73"/>
    <n v="0"/>
    <n v="73"/>
    <n v="0"/>
    <n v="0"/>
    <n v="0"/>
    <n v="0.03"/>
    <n v="3"/>
    <x v="0"/>
    <m/>
  </r>
  <r>
    <x v="64"/>
    <x v="2"/>
    <n v="88"/>
    <n v="0"/>
    <n v="88"/>
    <n v="0"/>
    <n v="0"/>
    <n v="0"/>
    <n v="0.04"/>
    <n v="3"/>
    <x v="0"/>
    <m/>
  </r>
  <r>
    <x v="64"/>
    <x v="3"/>
    <n v="106"/>
    <n v="0"/>
    <n v="106"/>
    <n v="0"/>
    <n v="0"/>
    <n v="0"/>
    <n v="0.05"/>
    <n v="3"/>
    <x v="0"/>
    <m/>
  </r>
  <r>
    <x v="64"/>
    <x v="4"/>
    <n v="114"/>
    <n v="0"/>
    <n v="109"/>
    <n v="0"/>
    <n v="5"/>
    <n v="0"/>
    <n v="0.05"/>
    <n v="3"/>
    <x v="0"/>
    <m/>
  </r>
  <r>
    <x v="64"/>
    <x v="5"/>
    <n v="128"/>
    <n v="0"/>
    <n v="121"/>
    <n v="0"/>
    <n v="7"/>
    <n v="0"/>
    <n v="0.05"/>
    <n v="3"/>
    <x v="0"/>
    <m/>
  </r>
  <r>
    <x v="64"/>
    <x v="6"/>
    <n v="126"/>
    <n v="0"/>
    <n v="118"/>
    <n v="0"/>
    <n v="8"/>
    <n v="0"/>
    <n v="0.05"/>
    <n v="3"/>
    <x v="0"/>
    <m/>
  </r>
  <r>
    <x v="64"/>
    <x v="7"/>
    <n v="144"/>
    <n v="0"/>
    <n v="135"/>
    <n v="0"/>
    <n v="9"/>
    <n v="0"/>
    <n v="0.06"/>
    <n v="3"/>
    <x v="0"/>
    <m/>
  </r>
  <r>
    <x v="64"/>
    <x v="8"/>
    <n v="163"/>
    <n v="0"/>
    <n v="151"/>
    <n v="0"/>
    <n v="12"/>
    <n v="0"/>
    <n v="0.06"/>
    <n v="3"/>
    <x v="0"/>
    <m/>
  </r>
  <r>
    <x v="64"/>
    <x v="9"/>
    <n v="163"/>
    <n v="0"/>
    <n v="151"/>
    <n v="0"/>
    <n v="12"/>
    <n v="0"/>
    <n v="0.06"/>
    <n v="3"/>
    <x v="0"/>
    <m/>
  </r>
  <r>
    <x v="64"/>
    <x v="10"/>
    <n v="165"/>
    <n v="0"/>
    <n v="154"/>
    <n v="0"/>
    <n v="11"/>
    <n v="0"/>
    <n v="0.06"/>
    <n v="3"/>
    <x v="1"/>
    <m/>
  </r>
  <r>
    <x v="64"/>
    <x v="11"/>
    <n v="169"/>
    <n v="0"/>
    <n v="157"/>
    <n v="0"/>
    <n v="12"/>
    <n v="0"/>
    <n v="0.06"/>
    <n v="3"/>
    <x v="1"/>
    <m/>
  </r>
  <r>
    <x v="64"/>
    <x v="12"/>
    <n v="159"/>
    <n v="0"/>
    <n v="149"/>
    <n v="0"/>
    <n v="10"/>
    <n v="0"/>
    <n v="0.06"/>
    <n v="3"/>
    <x v="1"/>
    <m/>
  </r>
  <r>
    <x v="64"/>
    <x v="13"/>
    <n v="177"/>
    <n v="0"/>
    <n v="168"/>
    <n v="0"/>
    <n v="9"/>
    <n v="0"/>
    <n v="0.06"/>
    <n v="3"/>
    <x v="1"/>
    <m/>
  </r>
  <r>
    <x v="64"/>
    <x v="14"/>
    <n v="307"/>
    <n v="0"/>
    <n v="296"/>
    <n v="0"/>
    <n v="11"/>
    <n v="0"/>
    <n v="0.1"/>
    <n v="3"/>
    <x v="1"/>
    <m/>
  </r>
  <r>
    <x v="64"/>
    <x v="15"/>
    <n v="336"/>
    <n v="0"/>
    <n v="324"/>
    <n v="0"/>
    <n v="12"/>
    <n v="0"/>
    <n v="0.11"/>
    <n v="3"/>
    <x v="1"/>
    <m/>
  </r>
  <r>
    <x v="64"/>
    <x v="16"/>
    <n v="284"/>
    <n v="0"/>
    <n v="273"/>
    <n v="0"/>
    <n v="11"/>
    <n v="0"/>
    <n v="0.09"/>
    <n v="3"/>
    <x v="1"/>
    <m/>
  </r>
  <r>
    <x v="64"/>
    <x v="17"/>
    <n v="356"/>
    <n v="0"/>
    <n v="337"/>
    <n v="0"/>
    <n v="19"/>
    <n v="0"/>
    <n v="0.11"/>
    <n v="3"/>
    <x v="1"/>
    <m/>
  </r>
  <r>
    <x v="64"/>
    <x v="18"/>
    <n v="316"/>
    <n v="0"/>
    <n v="297"/>
    <n v="0"/>
    <n v="19"/>
    <n v="0"/>
    <n v="0.09"/>
    <n v="3"/>
    <x v="1"/>
    <m/>
  </r>
  <r>
    <x v="64"/>
    <x v="19"/>
    <n v="344"/>
    <n v="0"/>
    <n v="323"/>
    <n v="0"/>
    <n v="21"/>
    <n v="0"/>
    <n v="0.1"/>
    <n v="3"/>
    <x v="1"/>
    <m/>
  </r>
  <r>
    <x v="64"/>
    <x v="20"/>
    <n v="325"/>
    <n v="0"/>
    <n v="306"/>
    <n v="0"/>
    <n v="19"/>
    <n v="0"/>
    <n v="0.09"/>
    <n v="3"/>
    <x v="1"/>
    <m/>
  </r>
  <r>
    <x v="64"/>
    <x v="21"/>
    <n v="390"/>
    <n v="0"/>
    <n v="368"/>
    <n v="0"/>
    <n v="22"/>
    <n v="0"/>
    <n v="0.1"/>
    <n v="2"/>
    <x v="1"/>
    <m/>
  </r>
  <r>
    <x v="64"/>
    <x v="22"/>
    <n v="412"/>
    <n v="0"/>
    <n v="387"/>
    <n v="0"/>
    <n v="25"/>
    <n v="0"/>
    <n v="0.11"/>
    <n v="2"/>
    <x v="1"/>
    <m/>
  </r>
  <r>
    <x v="64"/>
    <x v="23"/>
    <n v="458"/>
    <n v="0"/>
    <n v="428"/>
    <n v="0"/>
    <n v="30"/>
    <n v="0"/>
    <n v="0.12"/>
    <n v="2"/>
    <x v="1"/>
    <m/>
  </r>
  <r>
    <x v="64"/>
    <x v="24"/>
    <n v="537"/>
    <n v="0"/>
    <n v="504"/>
    <n v="0"/>
    <n v="33"/>
    <n v="0"/>
    <n v="0.13"/>
    <n v="2"/>
    <x v="1"/>
    <m/>
  </r>
  <r>
    <x v="64"/>
    <x v="25"/>
    <n v="538"/>
    <n v="0"/>
    <n v="498"/>
    <n v="0"/>
    <n v="40"/>
    <n v="0"/>
    <n v="0.13"/>
    <n v="2"/>
    <x v="1"/>
    <m/>
  </r>
  <r>
    <x v="64"/>
    <x v="26"/>
    <n v="575"/>
    <n v="0"/>
    <n v="530"/>
    <n v="0"/>
    <n v="45"/>
    <n v="0"/>
    <n v="0.14000000000000001"/>
    <n v="14"/>
    <x v="1"/>
    <m/>
  </r>
  <r>
    <x v="64"/>
    <x v="27"/>
    <n v="603"/>
    <n v="0"/>
    <n v="559"/>
    <n v="0"/>
    <n v="44"/>
    <n v="0"/>
    <n v="0.14000000000000001"/>
    <n v="31"/>
    <x v="1"/>
    <m/>
  </r>
  <r>
    <x v="64"/>
    <x v="28"/>
    <n v="624"/>
    <n v="0"/>
    <n v="573"/>
    <n v="0"/>
    <n v="51"/>
    <n v="0"/>
    <n v="0.14000000000000001"/>
    <n v="49"/>
    <x v="1"/>
    <m/>
  </r>
  <r>
    <x v="64"/>
    <x v="29"/>
    <n v="652"/>
    <n v="0"/>
    <n v="590"/>
    <n v="0"/>
    <n v="62"/>
    <n v="0"/>
    <n v="0.15"/>
    <n v="32"/>
    <x v="1"/>
    <m/>
  </r>
  <r>
    <x v="64"/>
    <x v="30"/>
    <n v="652"/>
    <n v="0"/>
    <n v="572"/>
    <n v="0"/>
    <n v="80"/>
    <n v="0"/>
    <n v="0.14000000000000001"/>
    <n v="30"/>
    <x v="1"/>
    <m/>
  </r>
  <r>
    <x v="64"/>
    <x v="31"/>
    <n v="582"/>
    <n v="0"/>
    <n v="511"/>
    <n v="0"/>
    <n v="71"/>
    <n v="0"/>
    <n v="0.12"/>
    <n v="51"/>
    <x v="1"/>
    <m/>
  </r>
  <r>
    <x v="64"/>
    <x v="32"/>
    <n v="500"/>
    <n v="0"/>
    <n v="438"/>
    <n v="0"/>
    <n v="62"/>
    <n v="0"/>
    <n v="0.11"/>
    <n v="41"/>
    <x v="1"/>
    <m/>
  </r>
  <r>
    <x v="64"/>
    <x v="33"/>
    <n v="482"/>
    <n v="0"/>
    <n v="425"/>
    <n v="0"/>
    <n v="57"/>
    <n v="0"/>
    <n v="0.1"/>
    <n v="37"/>
    <x v="1"/>
    <m/>
  </r>
  <r>
    <x v="64"/>
    <x v="34"/>
    <n v="519"/>
    <n v="0"/>
    <n v="460"/>
    <n v="0"/>
    <n v="59"/>
    <n v="0"/>
    <n v="0.11"/>
    <n v="46"/>
    <x v="1"/>
    <m/>
  </r>
  <r>
    <x v="64"/>
    <x v="35"/>
    <n v="438"/>
    <n v="0"/>
    <n v="384"/>
    <n v="0"/>
    <n v="54"/>
    <n v="0"/>
    <n v="0.09"/>
    <n v="51"/>
    <x v="1"/>
    <m/>
  </r>
  <r>
    <x v="64"/>
    <x v="36"/>
    <n v="542"/>
    <n v="0"/>
    <n v="481"/>
    <n v="0"/>
    <n v="61"/>
    <n v="0"/>
    <n v="0.11"/>
    <n v="0"/>
    <x v="1"/>
    <m/>
  </r>
  <r>
    <x v="64"/>
    <x v="37"/>
    <n v="543"/>
    <n v="0"/>
    <n v="483"/>
    <n v="0"/>
    <n v="60"/>
    <n v="0"/>
    <n v="0.11"/>
    <n v="0"/>
    <x v="1"/>
    <m/>
  </r>
  <r>
    <x v="64"/>
    <x v="38"/>
    <n v="668"/>
    <n v="0"/>
    <n v="585"/>
    <n v="0"/>
    <n v="83"/>
    <n v="0"/>
    <n v="0.13"/>
    <n v="0"/>
    <x v="1"/>
    <m/>
  </r>
  <r>
    <x v="64"/>
    <x v="39"/>
    <n v="674"/>
    <n v="0"/>
    <n v="589"/>
    <n v="0"/>
    <n v="85"/>
    <n v="0"/>
    <n v="0.13"/>
    <n v="0"/>
    <x v="1"/>
    <m/>
  </r>
  <r>
    <x v="64"/>
    <x v="40"/>
    <n v="706"/>
    <n v="0"/>
    <n v="620"/>
    <n v="0"/>
    <n v="86"/>
    <n v="0"/>
    <n v="0.13"/>
    <n v="0"/>
    <x v="1"/>
    <m/>
  </r>
  <r>
    <x v="64"/>
    <x v="41"/>
    <n v="685"/>
    <n v="0"/>
    <n v="598"/>
    <n v="0"/>
    <n v="87"/>
    <n v="0"/>
    <n v="0.13"/>
    <n v="31"/>
    <x v="2"/>
    <m/>
  </r>
  <r>
    <x v="64"/>
    <x v="42"/>
    <n v="865"/>
    <n v="0"/>
    <n v="773"/>
    <n v="0"/>
    <n v="92"/>
    <n v="0"/>
    <n v="0.16"/>
    <n v="25"/>
    <x v="2"/>
    <m/>
  </r>
  <r>
    <x v="64"/>
    <x v="43"/>
    <n v="905"/>
    <n v="0"/>
    <n v="848"/>
    <n v="0"/>
    <n v="57"/>
    <n v="0"/>
    <n v="0.16"/>
    <n v="36"/>
    <x v="2"/>
    <m/>
  </r>
  <r>
    <x v="64"/>
    <x v="44"/>
    <n v="1035"/>
    <n v="0"/>
    <n v="918"/>
    <n v="0"/>
    <n v="117"/>
    <n v="0"/>
    <n v="0.19"/>
    <n v="39"/>
    <x v="2"/>
    <m/>
  </r>
  <r>
    <x v="64"/>
    <x v="45"/>
    <n v="1253"/>
    <n v="0"/>
    <n v="1137"/>
    <n v="0"/>
    <n v="116"/>
    <n v="0"/>
    <n v="0.22"/>
    <n v="38"/>
    <x v="2"/>
    <m/>
  </r>
  <r>
    <x v="64"/>
    <x v="46"/>
    <n v="1371"/>
    <n v="0"/>
    <n v="1250"/>
    <n v="0"/>
    <n v="121"/>
    <n v="0"/>
    <n v="0.24"/>
    <n v="43"/>
    <x v="2"/>
    <m/>
  </r>
  <r>
    <x v="64"/>
    <x v="47"/>
    <n v="1246"/>
    <n v="0"/>
    <n v="1117"/>
    <n v="0"/>
    <n v="129"/>
    <n v="0"/>
    <n v="0.22"/>
    <n v="41"/>
    <x v="2"/>
    <m/>
  </r>
  <r>
    <x v="64"/>
    <x v="48"/>
    <n v="1493"/>
    <n v="0"/>
    <n v="1354"/>
    <n v="0"/>
    <n v="139"/>
    <n v="0"/>
    <n v="0.26"/>
    <n v="40"/>
    <x v="2"/>
    <m/>
  </r>
  <r>
    <x v="64"/>
    <x v="49"/>
    <n v="1585"/>
    <n v="1"/>
    <n v="1439"/>
    <n v="0"/>
    <n v="145"/>
    <n v="0"/>
    <n v="0.27"/>
    <n v="51"/>
    <x v="2"/>
    <m/>
  </r>
  <r>
    <x v="64"/>
    <x v="50"/>
    <n v="1554"/>
    <n v="1"/>
    <n v="1413"/>
    <n v="0"/>
    <n v="140"/>
    <n v="0"/>
    <n v="0.26"/>
    <n v="56"/>
    <x v="2"/>
    <m/>
  </r>
  <r>
    <x v="64"/>
    <x v="51"/>
    <n v="1566"/>
    <n v="1"/>
    <n v="1421"/>
    <n v="0"/>
    <n v="145"/>
    <n v="0"/>
    <n v="0.26"/>
    <n v="59"/>
    <x v="2"/>
    <m/>
  </r>
  <r>
    <x v="64"/>
    <x v="52"/>
    <n v="1622"/>
    <n v="1"/>
    <n v="1462"/>
    <n v="0"/>
    <n v="160"/>
    <n v="0"/>
    <n v="0.27"/>
    <n v="60"/>
    <x v="2"/>
    <m/>
  </r>
  <r>
    <x v="64"/>
    <x v="53"/>
    <n v="1647"/>
    <n v="1"/>
    <n v="1466"/>
    <n v="0"/>
    <n v="180"/>
    <n v="0"/>
    <n v="0.27"/>
    <n v="55"/>
    <x v="2"/>
    <m/>
  </r>
  <r>
    <x v="64"/>
    <x v="54"/>
    <n v="1787"/>
    <n v="1"/>
    <n v="1597"/>
    <n v="0"/>
    <n v="189"/>
    <n v="0"/>
    <n v="0.3"/>
    <n v="58"/>
    <x v="2"/>
    <m/>
  </r>
  <r>
    <x v="64"/>
    <x v="55"/>
    <n v="1736"/>
    <n v="1"/>
    <n v="1563"/>
    <n v="0"/>
    <n v="172"/>
    <n v="0"/>
    <n v="0.28999999999999998"/>
    <n v="62"/>
    <x v="2"/>
    <m/>
  </r>
  <r>
    <x v="64"/>
    <x v="56"/>
    <n v="1760"/>
    <n v="1"/>
    <n v="1605"/>
    <n v="0"/>
    <n v="154"/>
    <n v="0"/>
    <n v="0.28999999999999998"/>
    <n v="65"/>
    <x v="2"/>
    <m/>
  </r>
  <r>
    <x v="64"/>
    <x v="57"/>
    <n v="1867"/>
    <n v="1"/>
    <n v="1688"/>
    <n v="0"/>
    <n v="178"/>
    <n v="0"/>
    <n v="0.31"/>
    <n v="62"/>
    <x v="2"/>
    <m/>
  </r>
  <r>
    <x v="64"/>
    <x v="58"/>
    <n v="1903"/>
    <n v="0"/>
    <n v="1726"/>
    <n v="0"/>
    <n v="177"/>
    <n v="0"/>
    <n v="0.31"/>
    <n v="97"/>
    <x v="2"/>
    <m/>
  </r>
  <r>
    <x v="64"/>
    <x v="59"/>
    <n v="1785"/>
    <n v="0"/>
    <n v="1608"/>
    <n v="0"/>
    <n v="177"/>
    <n v="0"/>
    <n v="0.28999999999999998"/>
    <n v="95"/>
    <x v="2"/>
    <m/>
  </r>
  <r>
    <x v="64"/>
    <x v="60"/>
    <n v="1757"/>
    <n v="0"/>
    <n v="1592"/>
    <n v="0"/>
    <n v="165"/>
    <n v="0"/>
    <n v="0.28999999999999998"/>
    <n v="95"/>
    <x v="2"/>
    <m/>
  </r>
  <r>
    <x v="64"/>
    <x v="61"/>
    <n v="1761"/>
    <n v="0"/>
    <n v="1586"/>
    <n v="0"/>
    <n v="175"/>
    <n v="0"/>
    <n v="0.28999999999999998"/>
    <n v="92"/>
    <x v="2"/>
    <m/>
  </r>
  <r>
    <x v="64"/>
    <x v="62"/>
    <n v="1813"/>
    <n v="0"/>
    <n v="1633"/>
    <n v="0"/>
    <n v="180"/>
    <n v="0"/>
    <n v="0.3"/>
    <n v="94"/>
    <x v="2"/>
    <m/>
  </r>
  <r>
    <x v="64"/>
    <x v="63"/>
    <n v="1817"/>
    <n v="0"/>
    <n v="1629"/>
    <n v="0"/>
    <n v="188"/>
    <n v="0"/>
    <n v="0.3"/>
    <n v="71"/>
    <x v="2"/>
    <m/>
  </r>
  <r>
    <x v="64"/>
    <x v="64"/>
    <n v="1699"/>
    <n v="0"/>
    <n v="1536"/>
    <n v="0"/>
    <n v="163"/>
    <n v="0"/>
    <n v="0.28000000000000003"/>
    <n v="123"/>
    <x v="2"/>
    <m/>
  </r>
  <r>
    <x v="64"/>
    <x v="65"/>
    <n v="1714"/>
    <n v="0"/>
    <n v="1578"/>
    <n v="0"/>
    <n v="136"/>
    <n v="0"/>
    <n v="0.28000000000000003"/>
    <n v="130"/>
    <x v="2"/>
    <m/>
  </r>
  <r>
    <x v="65"/>
    <x v="1"/>
    <n v="3"/>
    <n v="0"/>
    <n v="3"/>
    <n v="0"/>
    <n v="0"/>
    <n v="0"/>
    <n v="0.01"/>
    <n v="0"/>
    <x v="0"/>
    <m/>
  </r>
  <r>
    <x v="65"/>
    <x v="2"/>
    <n v="3"/>
    <n v="0"/>
    <n v="3"/>
    <n v="0"/>
    <n v="0"/>
    <n v="0"/>
    <n v="0.01"/>
    <n v="0"/>
    <x v="0"/>
    <m/>
  </r>
  <r>
    <x v="65"/>
    <x v="3"/>
    <n v="3"/>
    <n v="0"/>
    <n v="3"/>
    <n v="0"/>
    <n v="0"/>
    <n v="0"/>
    <n v="0.01"/>
    <n v="0"/>
    <x v="0"/>
    <m/>
  </r>
  <r>
    <x v="65"/>
    <x v="4"/>
    <n v="3"/>
    <n v="0"/>
    <n v="3"/>
    <n v="0"/>
    <n v="0"/>
    <n v="0"/>
    <n v="0.01"/>
    <n v="0"/>
    <x v="0"/>
    <m/>
  </r>
  <r>
    <x v="65"/>
    <x v="5"/>
    <n v="8"/>
    <n v="0"/>
    <n v="8"/>
    <n v="0"/>
    <n v="0"/>
    <n v="0"/>
    <n v="0.04"/>
    <n v="0"/>
    <x v="0"/>
    <m/>
  </r>
  <r>
    <x v="65"/>
    <x v="6"/>
    <n v="10"/>
    <n v="0"/>
    <n v="10"/>
    <n v="0"/>
    <n v="0"/>
    <n v="0"/>
    <n v="0.04"/>
    <n v="0"/>
    <x v="0"/>
    <m/>
  </r>
  <r>
    <x v="65"/>
    <x v="7"/>
    <n v="10"/>
    <n v="0"/>
    <n v="10"/>
    <n v="0"/>
    <n v="0"/>
    <n v="0"/>
    <n v="0.04"/>
    <n v="0"/>
    <x v="0"/>
    <m/>
  </r>
  <r>
    <x v="65"/>
    <x v="8"/>
    <n v="9"/>
    <n v="0"/>
    <n v="9"/>
    <n v="0"/>
    <n v="0"/>
    <n v="0"/>
    <n v="0.04"/>
    <n v="0"/>
    <x v="0"/>
    <m/>
  </r>
  <r>
    <x v="65"/>
    <x v="9"/>
    <n v="13"/>
    <n v="0"/>
    <n v="13"/>
    <n v="0"/>
    <n v="0"/>
    <n v="0"/>
    <n v="0.05"/>
    <n v="0"/>
    <x v="0"/>
    <m/>
  </r>
  <r>
    <x v="65"/>
    <x v="10"/>
    <n v="13"/>
    <n v="0"/>
    <n v="13"/>
    <n v="0"/>
    <n v="0"/>
    <n v="0"/>
    <n v="0.05"/>
    <n v="0"/>
    <x v="1"/>
    <m/>
  </r>
  <r>
    <x v="65"/>
    <x v="11"/>
    <n v="6"/>
    <n v="0"/>
    <n v="6"/>
    <n v="0"/>
    <n v="0"/>
    <n v="0"/>
    <n v="0.02"/>
    <n v="0"/>
    <x v="1"/>
    <m/>
  </r>
  <r>
    <x v="65"/>
    <x v="12"/>
    <n v="6"/>
    <n v="0"/>
    <n v="6"/>
    <n v="0"/>
    <n v="0"/>
    <n v="0"/>
    <n v="0.02"/>
    <n v="0"/>
    <x v="1"/>
    <m/>
  </r>
  <r>
    <x v="65"/>
    <x v="13"/>
    <n v="6"/>
    <n v="0"/>
    <n v="6"/>
    <n v="0"/>
    <n v="0"/>
    <n v="0"/>
    <n v="0.02"/>
    <n v="0"/>
    <x v="1"/>
    <m/>
  </r>
  <r>
    <x v="65"/>
    <x v="14"/>
    <n v="7"/>
    <n v="0"/>
    <n v="7"/>
    <n v="0"/>
    <n v="0"/>
    <n v="0"/>
    <n v="0.03"/>
    <n v="0"/>
    <x v="1"/>
    <m/>
  </r>
  <r>
    <x v="65"/>
    <x v="15"/>
    <n v="7"/>
    <n v="0"/>
    <n v="7"/>
    <n v="0"/>
    <n v="0"/>
    <n v="0"/>
    <n v="0.03"/>
    <n v="0"/>
    <x v="1"/>
    <m/>
  </r>
  <r>
    <x v="65"/>
    <x v="16"/>
    <n v="8"/>
    <n v="0"/>
    <n v="8"/>
    <n v="0"/>
    <n v="0"/>
    <n v="0"/>
    <n v="0.03"/>
    <n v="0"/>
    <x v="1"/>
    <m/>
  </r>
  <r>
    <x v="65"/>
    <x v="17"/>
    <n v="7"/>
    <n v="0"/>
    <n v="7"/>
    <n v="0"/>
    <n v="0"/>
    <n v="0"/>
    <n v="0.02"/>
    <n v="0"/>
    <x v="1"/>
    <m/>
  </r>
  <r>
    <x v="65"/>
    <x v="18"/>
    <n v="7"/>
    <n v="0"/>
    <n v="7"/>
    <n v="0"/>
    <n v="0"/>
    <n v="0"/>
    <n v="0.02"/>
    <n v="0"/>
    <x v="1"/>
    <m/>
  </r>
  <r>
    <x v="65"/>
    <x v="19"/>
    <n v="8"/>
    <n v="0"/>
    <n v="8"/>
    <n v="0"/>
    <n v="0"/>
    <n v="0"/>
    <n v="0.03"/>
    <n v="0"/>
    <x v="1"/>
    <m/>
  </r>
  <r>
    <x v="65"/>
    <x v="20"/>
    <n v="12"/>
    <n v="0"/>
    <n v="12"/>
    <n v="0"/>
    <n v="0"/>
    <n v="0"/>
    <n v="0.04"/>
    <n v="0"/>
    <x v="1"/>
    <m/>
  </r>
  <r>
    <x v="65"/>
    <x v="21"/>
    <n v="10"/>
    <n v="0"/>
    <n v="10"/>
    <n v="0"/>
    <n v="0"/>
    <n v="0"/>
    <n v="0.03"/>
    <n v="0"/>
    <x v="1"/>
    <m/>
  </r>
  <r>
    <x v="65"/>
    <x v="22"/>
    <n v="18"/>
    <n v="0"/>
    <n v="18"/>
    <n v="0"/>
    <n v="0"/>
    <n v="0"/>
    <n v="0.06"/>
    <n v="0"/>
    <x v="1"/>
    <m/>
  </r>
  <r>
    <x v="65"/>
    <x v="23"/>
    <n v="24"/>
    <n v="0"/>
    <n v="24"/>
    <n v="0"/>
    <n v="0"/>
    <n v="0"/>
    <n v="0.09"/>
    <n v="0"/>
    <x v="1"/>
    <m/>
  </r>
  <r>
    <x v="65"/>
    <x v="24"/>
    <n v="8"/>
    <n v="0"/>
    <n v="8"/>
    <n v="0"/>
    <n v="0"/>
    <n v="0"/>
    <n v="0.03"/>
    <n v="0"/>
    <x v="1"/>
    <m/>
  </r>
  <r>
    <x v="65"/>
    <x v="25"/>
    <n v="14"/>
    <n v="0"/>
    <n v="14"/>
    <n v="0"/>
    <n v="0"/>
    <n v="0"/>
    <n v="0.06"/>
    <n v="0"/>
    <x v="1"/>
    <m/>
  </r>
  <r>
    <x v="65"/>
    <x v="26"/>
    <n v="17"/>
    <n v="0"/>
    <n v="17"/>
    <n v="0"/>
    <n v="0"/>
    <n v="0"/>
    <n v="7.0000000000000007E-2"/>
    <n v="0"/>
    <x v="1"/>
    <m/>
  </r>
  <r>
    <x v="65"/>
    <x v="27"/>
    <n v="17"/>
    <n v="0"/>
    <n v="17"/>
    <n v="0"/>
    <n v="0"/>
    <n v="0"/>
    <n v="7.0000000000000007E-2"/>
    <n v="0"/>
    <x v="1"/>
    <m/>
  </r>
  <r>
    <x v="65"/>
    <x v="28"/>
    <n v="17"/>
    <n v="0"/>
    <n v="17"/>
    <n v="0"/>
    <n v="0"/>
    <n v="0"/>
    <n v="0.08"/>
    <n v="0"/>
    <x v="1"/>
    <m/>
  </r>
  <r>
    <x v="65"/>
    <x v="29"/>
    <n v="19"/>
    <n v="0"/>
    <n v="19"/>
    <n v="0"/>
    <n v="0"/>
    <n v="0"/>
    <n v="0.09"/>
    <n v="0"/>
    <x v="1"/>
    <m/>
  </r>
  <r>
    <x v="65"/>
    <x v="30"/>
    <n v="17"/>
    <n v="0"/>
    <n v="17"/>
    <n v="0"/>
    <n v="0"/>
    <n v="0"/>
    <n v="0.08"/>
    <n v="0"/>
    <x v="1"/>
    <m/>
  </r>
  <r>
    <x v="65"/>
    <x v="31"/>
    <n v="16"/>
    <n v="0"/>
    <n v="16"/>
    <n v="0"/>
    <n v="0"/>
    <n v="0"/>
    <n v="7.0000000000000007E-2"/>
    <n v="0"/>
    <x v="1"/>
    <m/>
  </r>
  <r>
    <x v="65"/>
    <x v="32"/>
    <n v="19"/>
    <n v="0"/>
    <n v="19"/>
    <n v="0"/>
    <n v="0"/>
    <n v="0"/>
    <n v="0.08"/>
    <n v="0"/>
    <x v="1"/>
    <m/>
  </r>
  <r>
    <x v="65"/>
    <x v="33"/>
    <n v="20"/>
    <n v="0"/>
    <n v="20"/>
    <n v="0"/>
    <n v="0"/>
    <n v="0"/>
    <n v="0.08"/>
    <n v="0"/>
    <x v="1"/>
    <m/>
  </r>
  <r>
    <x v="65"/>
    <x v="34"/>
    <n v="17"/>
    <n v="0"/>
    <n v="17"/>
    <n v="0"/>
    <n v="0"/>
    <n v="0"/>
    <n v="0.06"/>
    <n v="0"/>
    <x v="1"/>
    <m/>
  </r>
  <r>
    <x v="65"/>
    <x v="35"/>
    <n v="22"/>
    <n v="0"/>
    <n v="22"/>
    <n v="0"/>
    <n v="0"/>
    <n v="0"/>
    <n v="7.0000000000000007E-2"/>
    <n v="0"/>
    <x v="1"/>
    <m/>
  </r>
  <r>
    <x v="65"/>
    <x v="36"/>
    <n v="18"/>
    <n v="0"/>
    <n v="18"/>
    <n v="0"/>
    <n v="0"/>
    <n v="0"/>
    <n v="0.06"/>
    <n v="0"/>
    <x v="1"/>
    <m/>
  </r>
  <r>
    <x v="65"/>
    <x v="37"/>
    <n v="22"/>
    <n v="0"/>
    <n v="22"/>
    <n v="0"/>
    <n v="0"/>
    <n v="0"/>
    <n v="7.0000000000000007E-2"/>
    <n v="0"/>
    <x v="1"/>
    <m/>
  </r>
  <r>
    <x v="65"/>
    <x v="38"/>
    <n v="27"/>
    <n v="0"/>
    <n v="27"/>
    <n v="0"/>
    <n v="0"/>
    <n v="0"/>
    <n v="0.08"/>
    <n v="0"/>
    <x v="1"/>
    <m/>
  </r>
  <r>
    <x v="65"/>
    <x v="39"/>
    <n v="29"/>
    <n v="0"/>
    <n v="29"/>
    <n v="0"/>
    <n v="0"/>
    <n v="0"/>
    <n v="0.08"/>
    <n v="0"/>
    <x v="1"/>
    <m/>
  </r>
  <r>
    <x v="65"/>
    <x v="40"/>
    <n v="32"/>
    <n v="0"/>
    <n v="32"/>
    <n v="0"/>
    <n v="0"/>
    <n v="0"/>
    <n v="0.09"/>
    <n v="0"/>
    <x v="1"/>
    <m/>
  </r>
  <r>
    <x v="65"/>
    <x v="41"/>
    <n v="18"/>
    <n v="0"/>
    <n v="18"/>
    <n v="0"/>
    <n v="0"/>
    <n v="0"/>
    <n v="0.05"/>
    <n v="2"/>
    <x v="2"/>
    <m/>
  </r>
  <r>
    <x v="65"/>
    <x v="42"/>
    <n v="39"/>
    <n v="0"/>
    <n v="39"/>
    <n v="0"/>
    <n v="0"/>
    <n v="0"/>
    <n v="0.1"/>
    <n v="2"/>
    <x v="2"/>
    <m/>
  </r>
  <r>
    <x v="65"/>
    <x v="43"/>
    <n v="43"/>
    <n v="0"/>
    <n v="43"/>
    <n v="0"/>
    <n v="0"/>
    <n v="0"/>
    <n v="0.11"/>
    <n v="2"/>
    <x v="2"/>
    <m/>
  </r>
  <r>
    <x v="65"/>
    <x v="44"/>
    <n v="27"/>
    <n v="0"/>
    <n v="27"/>
    <n v="0"/>
    <n v="0"/>
    <n v="0"/>
    <n v="0.06"/>
    <n v="3"/>
    <x v="2"/>
    <m/>
  </r>
  <r>
    <x v="65"/>
    <x v="45"/>
    <n v="9"/>
    <n v="0"/>
    <n v="9"/>
    <n v="0"/>
    <n v="0"/>
    <n v="0"/>
    <n v="0.02"/>
    <n v="2"/>
    <x v="2"/>
    <m/>
  </r>
  <r>
    <x v="65"/>
    <x v="46"/>
    <n v="35"/>
    <n v="0"/>
    <n v="35"/>
    <n v="0"/>
    <n v="0"/>
    <n v="0"/>
    <n v="0.08"/>
    <n v="2"/>
    <x v="2"/>
    <m/>
  </r>
  <r>
    <x v="65"/>
    <x v="47"/>
    <n v="31"/>
    <n v="0"/>
    <n v="31"/>
    <n v="0"/>
    <n v="0"/>
    <n v="0"/>
    <n v="7.0000000000000007E-2"/>
    <n v="3"/>
    <x v="2"/>
    <m/>
  </r>
  <r>
    <x v="65"/>
    <x v="48"/>
    <n v="79"/>
    <n v="0"/>
    <n v="79"/>
    <n v="0"/>
    <n v="0"/>
    <n v="0"/>
    <n v="0.17"/>
    <n v="3"/>
    <x v="2"/>
    <m/>
  </r>
  <r>
    <x v="65"/>
    <x v="49"/>
    <n v="45"/>
    <n v="0"/>
    <n v="45"/>
    <n v="0"/>
    <n v="0"/>
    <n v="0"/>
    <n v="0.09"/>
    <n v="5"/>
    <x v="2"/>
    <m/>
  </r>
  <r>
    <x v="65"/>
    <x v="50"/>
    <n v="127"/>
    <n v="0"/>
    <n v="106"/>
    <n v="0"/>
    <n v="0"/>
    <n v="21"/>
    <n v="0.25"/>
    <n v="6"/>
    <x v="2"/>
    <m/>
  </r>
  <r>
    <x v="65"/>
    <x v="51"/>
    <n v="124"/>
    <n v="0"/>
    <n v="99"/>
    <n v="0"/>
    <n v="0"/>
    <n v="25"/>
    <n v="0.24"/>
    <n v="9"/>
    <x v="2"/>
    <m/>
  </r>
  <r>
    <x v="65"/>
    <x v="52"/>
    <n v="844"/>
    <n v="0"/>
    <n v="39"/>
    <n v="133"/>
    <n v="0"/>
    <n v="673"/>
    <n v="1.57"/>
    <n v="11"/>
    <x v="2"/>
    <m/>
  </r>
  <r>
    <x v="65"/>
    <x v="53"/>
    <n v="1358"/>
    <n v="0"/>
    <n v="214"/>
    <n v="249"/>
    <n v="0"/>
    <n v="895"/>
    <n v="2.4500000000000002"/>
    <n v="12"/>
    <x v="2"/>
    <m/>
  </r>
  <r>
    <x v="65"/>
    <x v="54"/>
    <n v="1641"/>
    <n v="0"/>
    <n v="497"/>
    <n v="252"/>
    <n v="0"/>
    <n v="891"/>
    <n v="2.87"/>
    <n v="25"/>
    <x v="2"/>
    <m/>
  </r>
  <r>
    <x v="65"/>
    <x v="55"/>
    <n v="1423"/>
    <n v="0"/>
    <n v="280"/>
    <n v="336"/>
    <n v="0"/>
    <n v="807"/>
    <n v="2.41"/>
    <n v="27"/>
    <x v="2"/>
    <m/>
  </r>
  <r>
    <x v="65"/>
    <x v="56"/>
    <n v="1285"/>
    <n v="0"/>
    <n v="142"/>
    <n v="605"/>
    <n v="0"/>
    <n v="538"/>
    <n v="2.11"/>
    <n v="28"/>
    <x v="2"/>
    <m/>
  </r>
  <r>
    <x v="65"/>
    <x v="57"/>
    <n v="1297"/>
    <n v="0"/>
    <n v="154"/>
    <n v="739"/>
    <n v="0"/>
    <n v="404"/>
    <n v="2.0699999999999998"/>
    <n v="29"/>
    <x v="2"/>
    <m/>
  </r>
  <r>
    <x v="65"/>
    <x v="58"/>
    <n v="1308"/>
    <n v="0"/>
    <n v="163"/>
    <n v="876"/>
    <n v="0"/>
    <n v="269"/>
    <n v="2.0499999999999998"/>
    <n v="29"/>
    <x v="2"/>
    <m/>
  </r>
  <r>
    <x v="65"/>
    <x v="59"/>
    <n v="1228"/>
    <n v="0"/>
    <n v="166"/>
    <n v="780"/>
    <n v="0"/>
    <n v="283"/>
    <n v="1.87"/>
    <n v="30"/>
    <x v="2"/>
    <m/>
  </r>
  <r>
    <x v="65"/>
    <x v="60"/>
    <n v="1260"/>
    <n v="0"/>
    <n v="166"/>
    <n v="811"/>
    <n v="0"/>
    <n v="283"/>
    <n v="1.78"/>
    <n v="30"/>
    <x v="2"/>
    <m/>
  </r>
  <r>
    <x v="65"/>
    <x v="61"/>
    <n v="1276"/>
    <n v="0"/>
    <n v="166"/>
    <n v="827"/>
    <n v="0"/>
    <n v="283"/>
    <n v="1.75"/>
    <n v="30"/>
    <x v="2"/>
    <m/>
  </r>
  <r>
    <x v="65"/>
    <x v="62"/>
    <n v="1671"/>
    <n v="0"/>
    <n v="166"/>
    <n v="880"/>
    <n v="0"/>
    <n v="625"/>
    <n v="2.23"/>
    <n v="30"/>
    <x v="2"/>
    <m/>
  </r>
  <r>
    <x v="65"/>
    <x v="63"/>
    <n v="1395"/>
    <n v="0"/>
    <n v="166"/>
    <n v="933"/>
    <n v="0"/>
    <n v="297"/>
    <n v="1.8"/>
    <n v="30"/>
    <x v="2"/>
    <m/>
  </r>
  <r>
    <x v="65"/>
    <x v="64"/>
    <n v="1408"/>
    <n v="0"/>
    <n v="166"/>
    <n v="823"/>
    <n v="0"/>
    <n v="420"/>
    <n v="1.77"/>
    <n v="30"/>
    <x v="2"/>
    <m/>
  </r>
  <r>
    <x v="65"/>
    <x v="65"/>
    <n v="1458"/>
    <n v="0"/>
    <n v="166"/>
    <n v="864"/>
    <n v="0"/>
    <n v="428"/>
    <n v="1.78"/>
    <n v="30"/>
    <x v="2"/>
    <m/>
  </r>
  <r>
    <x v="66"/>
    <x v="72"/>
    <n v="4"/>
    <s v="."/>
    <s v="."/>
    <s v="."/>
    <n v="4"/>
    <s v="."/>
    <s v="."/>
    <n v="0"/>
    <x v="0"/>
    <m/>
  </r>
  <r>
    <x v="66"/>
    <x v="73"/>
    <n v="2"/>
    <s v="."/>
    <s v="."/>
    <s v="."/>
    <n v="2"/>
    <s v="."/>
    <s v="."/>
    <n v="0"/>
    <x v="0"/>
    <m/>
  </r>
  <r>
    <x v="66"/>
    <x v="74"/>
    <n v="1"/>
    <s v="."/>
    <s v="."/>
    <s v="."/>
    <n v="1"/>
    <s v="."/>
    <s v="."/>
    <n v="0"/>
    <x v="0"/>
    <m/>
  </r>
  <r>
    <x v="66"/>
    <x v="75"/>
    <n v="3"/>
    <s v="."/>
    <s v="."/>
    <s v="."/>
    <n v="3"/>
    <s v="."/>
    <s v="."/>
    <n v="0"/>
    <x v="0"/>
    <m/>
  </r>
  <r>
    <x v="66"/>
    <x v="76"/>
    <n v="4"/>
    <s v="."/>
    <s v="."/>
    <s v="."/>
    <n v="4"/>
    <s v="."/>
    <s v="."/>
    <n v="0"/>
    <x v="0"/>
    <m/>
  </r>
  <r>
    <x v="66"/>
    <x v="77"/>
    <n v="5"/>
    <s v="."/>
    <s v="."/>
    <s v="."/>
    <n v="5"/>
    <s v="."/>
    <s v="."/>
    <n v="0"/>
    <x v="0"/>
    <m/>
  </r>
  <r>
    <x v="66"/>
    <x v="45"/>
    <n v="236"/>
    <n v="0"/>
    <n v="230"/>
    <n v="0"/>
    <n v="6"/>
    <n v="0"/>
    <n v="7.0000000000000007E-2"/>
    <n v="185"/>
    <x v="2"/>
    <m/>
  </r>
  <r>
    <x v="66"/>
    <x v="46"/>
    <n v="255"/>
    <n v="0"/>
    <n v="248"/>
    <n v="0"/>
    <n v="7"/>
    <n v="0"/>
    <n v="0.08"/>
    <n v="122"/>
    <x v="2"/>
    <m/>
  </r>
  <r>
    <x v="66"/>
    <x v="47"/>
    <n v="276"/>
    <n v="0"/>
    <n v="270"/>
    <n v="0"/>
    <n v="6"/>
    <n v="0"/>
    <n v="0.08"/>
    <n v="136"/>
    <x v="2"/>
    <m/>
  </r>
  <r>
    <x v="66"/>
    <x v="48"/>
    <n v="236"/>
    <n v="0"/>
    <n v="228"/>
    <n v="0"/>
    <n v="8"/>
    <n v="0"/>
    <n v="7.0000000000000007E-2"/>
    <n v="72"/>
    <x v="2"/>
    <m/>
  </r>
  <r>
    <x v="66"/>
    <x v="49"/>
    <n v="161"/>
    <n v="0"/>
    <n v="155"/>
    <n v="0"/>
    <n v="6"/>
    <n v="0"/>
    <n v="0.05"/>
    <n v="6"/>
    <x v="2"/>
    <m/>
  </r>
  <r>
    <x v="66"/>
    <x v="50"/>
    <n v="169"/>
    <n v="0"/>
    <n v="163"/>
    <n v="0"/>
    <n v="6"/>
    <n v="0"/>
    <n v="0.05"/>
    <n v="7"/>
    <x v="2"/>
    <m/>
  </r>
  <r>
    <x v="66"/>
    <x v="51"/>
    <n v="166"/>
    <n v="0"/>
    <n v="160"/>
    <n v="0"/>
    <n v="6"/>
    <n v="0"/>
    <n v="0.05"/>
    <n v="8"/>
    <x v="2"/>
    <m/>
  </r>
  <r>
    <x v="66"/>
    <x v="52"/>
    <n v="172"/>
    <n v="0"/>
    <n v="166"/>
    <n v="0"/>
    <n v="6"/>
    <n v="0"/>
    <n v="0.05"/>
    <n v="16"/>
    <x v="2"/>
    <m/>
  </r>
  <r>
    <x v="66"/>
    <x v="53"/>
    <n v="165"/>
    <n v="0"/>
    <n v="159"/>
    <n v="0"/>
    <n v="6"/>
    <n v="0"/>
    <n v="0.04"/>
    <n v="7"/>
    <x v="2"/>
    <m/>
  </r>
  <r>
    <x v="66"/>
    <x v="54"/>
    <n v="198"/>
    <n v="0"/>
    <n v="192"/>
    <n v="0"/>
    <n v="6"/>
    <n v="0"/>
    <n v="0.05"/>
    <n v="9"/>
    <x v="2"/>
    <m/>
  </r>
  <r>
    <x v="66"/>
    <x v="55"/>
    <n v="210"/>
    <n v="0"/>
    <n v="204"/>
    <n v="0"/>
    <n v="6"/>
    <n v="0"/>
    <n v="0.05"/>
    <n v="9"/>
    <x v="2"/>
    <m/>
  </r>
  <r>
    <x v="66"/>
    <x v="56"/>
    <n v="209"/>
    <n v="0"/>
    <n v="203"/>
    <n v="0"/>
    <n v="6"/>
    <n v="0"/>
    <n v="0.05"/>
    <n v="8"/>
    <x v="2"/>
    <m/>
  </r>
  <r>
    <x v="66"/>
    <x v="57"/>
    <n v="153"/>
    <n v="0"/>
    <n v="147"/>
    <n v="0"/>
    <n v="6"/>
    <n v="0"/>
    <n v="0.03"/>
    <n v="6"/>
    <x v="2"/>
    <m/>
  </r>
  <r>
    <x v="66"/>
    <x v="58"/>
    <n v="158"/>
    <n v="0"/>
    <n v="152"/>
    <n v="0"/>
    <n v="6"/>
    <n v="0"/>
    <n v="0.03"/>
    <n v="4"/>
    <x v="2"/>
    <m/>
  </r>
  <r>
    <x v="66"/>
    <x v="59"/>
    <n v="113"/>
    <n v="0"/>
    <n v="107"/>
    <n v="0"/>
    <n v="6"/>
    <n v="0"/>
    <n v="0.02"/>
    <n v="3"/>
    <x v="2"/>
    <m/>
  </r>
  <r>
    <x v="66"/>
    <x v="60"/>
    <n v="140"/>
    <n v="0"/>
    <n v="134"/>
    <n v="0"/>
    <n v="6"/>
    <n v="0"/>
    <n v="0.03"/>
    <n v="1"/>
    <x v="2"/>
    <m/>
  </r>
  <r>
    <x v="66"/>
    <x v="61"/>
    <n v="140"/>
    <n v="0"/>
    <n v="134"/>
    <n v="0"/>
    <n v="6"/>
    <n v="0"/>
    <n v="0.03"/>
    <n v="1"/>
    <x v="2"/>
    <m/>
  </r>
  <r>
    <x v="66"/>
    <x v="62"/>
    <n v="162"/>
    <n v="0"/>
    <n v="136"/>
    <n v="0"/>
    <n v="26"/>
    <n v="0"/>
    <n v="0.03"/>
    <n v="1"/>
    <x v="2"/>
    <m/>
  </r>
  <r>
    <x v="66"/>
    <x v="63"/>
    <n v="180"/>
    <n v="0"/>
    <n v="145"/>
    <n v="0"/>
    <n v="35"/>
    <n v="0"/>
    <n v="0.04"/>
    <n v="1"/>
    <x v="2"/>
    <m/>
  </r>
  <r>
    <x v="66"/>
    <x v="64"/>
    <n v="182"/>
    <n v="0"/>
    <n v="147"/>
    <n v="0"/>
    <n v="35"/>
    <n v="0"/>
    <n v="0.04"/>
    <n v="1"/>
    <x v="2"/>
    <m/>
  </r>
  <r>
    <x v="66"/>
    <x v="65"/>
    <n v="190"/>
    <n v="0"/>
    <n v="149"/>
    <n v="0"/>
    <n v="41"/>
    <n v="0"/>
    <n v="0.04"/>
    <n v="1"/>
    <x v="2"/>
    <m/>
  </r>
  <r>
    <x v="67"/>
    <x v="100"/>
    <n v="9"/>
    <s v="."/>
    <s v="."/>
    <s v="."/>
    <n v="9"/>
    <s v="."/>
    <s v="."/>
    <n v="0"/>
    <x v="0"/>
    <m/>
  </r>
  <r>
    <x v="67"/>
    <x v="101"/>
    <n v="8"/>
    <s v="."/>
    <s v="."/>
    <s v="."/>
    <n v="8"/>
    <s v="."/>
    <s v="."/>
    <n v="0"/>
    <x v="0"/>
    <m/>
  </r>
  <r>
    <x v="67"/>
    <x v="102"/>
    <n v="6"/>
    <s v="."/>
    <s v="."/>
    <s v="."/>
    <n v="6"/>
    <s v="."/>
    <s v="."/>
    <n v="0"/>
    <x v="0"/>
    <m/>
  </r>
  <r>
    <x v="67"/>
    <x v="103"/>
    <n v="6"/>
    <s v="."/>
    <s v="."/>
    <s v="."/>
    <n v="6"/>
    <s v="."/>
    <s v="."/>
    <n v="0"/>
    <x v="0"/>
    <m/>
  </r>
  <r>
    <x v="67"/>
    <x v="104"/>
    <n v="4"/>
    <s v="."/>
    <s v="."/>
    <s v="."/>
    <n v="4"/>
    <s v="."/>
    <s v="."/>
    <n v="0"/>
    <x v="0"/>
    <m/>
  </r>
  <r>
    <x v="67"/>
    <x v="66"/>
    <n v="4"/>
    <s v="."/>
    <s v="."/>
    <s v="."/>
    <n v="4"/>
    <s v="."/>
    <s v="."/>
    <n v="0"/>
    <x v="0"/>
    <m/>
  </r>
  <r>
    <x v="67"/>
    <x v="67"/>
    <n v="4"/>
    <s v="."/>
    <s v="."/>
    <s v="."/>
    <n v="4"/>
    <s v="."/>
    <s v="."/>
    <n v="0"/>
    <x v="0"/>
    <m/>
  </r>
  <r>
    <x v="67"/>
    <x v="68"/>
    <n v="5"/>
    <s v="."/>
    <s v="."/>
    <s v="."/>
    <n v="5"/>
    <s v="."/>
    <s v="."/>
    <n v="0"/>
    <x v="0"/>
    <m/>
  </r>
  <r>
    <x v="67"/>
    <x v="69"/>
    <n v="7"/>
    <s v="."/>
    <s v="."/>
    <s v="."/>
    <n v="7"/>
    <s v="."/>
    <s v="."/>
    <n v="0"/>
    <x v="0"/>
    <m/>
  </r>
  <r>
    <x v="67"/>
    <x v="70"/>
    <n v="9"/>
    <s v="."/>
    <s v="."/>
    <s v="."/>
    <n v="9"/>
    <s v="."/>
    <s v="."/>
    <n v="0"/>
    <x v="0"/>
    <m/>
  </r>
  <r>
    <x v="67"/>
    <x v="71"/>
    <n v="11"/>
    <s v="."/>
    <s v="."/>
    <s v="."/>
    <n v="11"/>
    <s v="."/>
    <s v="."/>
    <n v="0"/>
    <x v="0"/>
    <m/>
  </r>
  <r>
    <x v="67"/>
    <x v="72"/>
    <n v="10"/>
    <s v="."/>
    <s v="."/>
    <s v="."/>
    <n v="10"/>
    <s v="."/>
    <s v="."/>
    <n v="0"/>
    <x v="0"/>
    <m/>
  </r>
  <r>
    <x v="67"/>
    <x v="43"/>
    <n v="6512"/>
    <n v="4968"/>
    <n v="1014"/>
    <n v="448"/>
    <n v="82"/>
    <n v="0"/>
    <n v="4.26"/>
    <n v="117"/>
    <x v="2"/>
    <m/>
  </r>
  <r>
    <x v="67"/>
    <x v="44"/>
    <n v="5320"/>
    <n v="3965"/>
    <n v="1065"/>
    <n v="222"/>
    <n v="68"/>
    <n v="0"/>
    <n v="3.55"/>
    <n v="145"/>
    <x v="2"/>
    <m/>
  </r>
  <r>
    <x v="67"/>
    <x v="45"/>
    <n v="5193"/>
    <n v="3843"/>
    <n v="976"/>
    <n v="319"/>
    <n v="55"/>
    <n v="0"/>
    <n v="3.54"/>
    <n v="122"/>
    <x v="2"/>
    <m/>
  </r>
  <r>
    <x v="67"/>
    <x v="46"/>
    <n v="4778"/>
    <n v="3670"/>
    <n v="687"/>
    <n v="364"/>
    <n v="57"/>
    <n v="0"/>
    <n v="3.32"/>
    <n v="91"/>
    <x v="2"/>
    <m/>
  </r>
  <r>
    <x v="67"/>
    <x v="47"/>
    <n v="5004"/>
    <n v="3828"/>
    <n v="722"/>
    <n v="401"/>
    <n v="53"/>
    <n v="0"/>
    <n v="3.52"/>
    <n v="92"/>
    <x v="2"/>
    <m/>
  </r>
  <r>
    <x v="67"/>
    <x v="48"/>
    <n v="4938"/>
    <n v="3796"/>
    <n v="694"/>
    <n v="390"/>
    <n v="58"/>
    <n v="0"/>
    <n v="3.52"/>
    <n v="105"/>
    <x v="2"/>
    <m/>
  </r>
  <r>
    <x v="67"/>
    <x v="49"/>
    <n v="4448"/>
    <n v="3261"/>
    <n v="773"/>
    <n v="370"/>
    <n v="44"/>
    <n v="0"/>
    <n v="3.2"/>
    <n v="105"/>
    <x v="2"/>
    <m/>
  </r>
  <r>
    <x v="67"/>
    <x v="50"/>
    <n v="4134"/>
    <n v="2987"/>
    <n v="738"/>
    <n v="360"/>
    <n v="49"/>
    <n v="0"/>
    <n v="3"/>
    <n v="115"/>
    <x v="2"/>
    <m/>
  </r>
  <r>
    <x v="67"/>
    <x v="51"/>
    <n v="4052"/>
    <n v="3111"/>
    <n v="482"/>
    <n v="413"/>
    <n v="45"/>
    <n v="0"/>
    <n v="2.96"/>
    <n v="109"/>
    <x v="2"/>
    <m/>
  </r>
  <r>
    <x v="67"/>
    <x v="52"/>
    <n v="4246"/>
    <n v="3134"/>
    <n v="614"/>
    <n v="444"/>
    <n v="55"/>
    <n v="0"/>
    <n v="3.12"/>
    <n v="100"/>
    <x v="2"/>
    <m/>
  </r>
  <r>
    <x v="67"/>
    <x v="53"/>
    <n v="4060"/>
    <n v="3054"/>
    <n v="571"/>
    <n v="372"/>
    <n v="63"/>
    <n v="0"/>
    <n v="2.99"/>
    <n v="118"/>
    <x v="2"/>
    <m/>
  </r>
  <r>
    <x v="67"/>
    <x v="54"/>
    <n v="4670"/>
    <n v="3595"/>
    <n v="581"/>
    <n v="425"/>
    <n v="69"/>
    <n v="0"/>
    <n v="3.45"/>
    <n v="113"/>
    <x v="2"/>
    <m/>
  </r>
  <r>
    <x v="67"/>
    <x v="55"/>
    <n v="4713"/>
    <n v="3594"/>
    <n v="552"/>
    <n v="484"/>
    <n v="84"/>
    <n v="0"/>
    <n v="3.5"/>
    <n v="155"/>
    <x v="2"/>
    <m/>
  </r>
  <r>
    <x v="67"/>
    <x v="56"/>
    <n v="4569"/>
    <n v="3435"/>
    <n v="536"/>
    <n v="499"/>
    <n v="99"/>
    <n v="0"/>
    <n v="3.39"/>
    <n v="144"/>
    <x v="2"/>
    <m/>
  </r>
  <r>
    <x v="67"/>
    <x v="57"/>
    <n v="4411"/>
    <n v="3270"/>
    <n v="521"/>
    <n v="505"/>
    <n v="115"/>
    <n v="0"/>
    <n v="3.28"/>
    <n v="212"/>
    <x v="2"/>
    <m/>
  </r>
  <r>
    <x v="67"/>
    <x v="58"/>
    <n v="5102"/>
    <n v="3958"/>
    <n v="515"/>
    <n v="502"/>
    <n v="127"/>
    <n v="0"/>
    <n v="3.89"/>
    <n v="258"/>
    <x v="2"/>
    <m/>
  </r>
  <r>
    <x v="67"/>
    <x v="59"/>
    <n v="4770"/>
    <n v="3699"/>
    <n v="481"/>
    <n v="481"/>
    <n v="110"/>
    <n v="0"/>
    <n v="3.65"/>
    <n v="244"/>
    <x v="2"/>
    <m/>
  </r>
  <r>
    <x v="67"/>
    <x v="60"/>
    <n v="3972"/>
    <n v="3237"/>
    <n v="363"/>
    <n v="328"/>
    <n v="44"/>
    <n v="0"/>
    <n v="2.97"/>
    <n v="224"/>
    <x v="2"/>
    <m/>
  </r>
  <r>
    <x v="67"/>
    <x v="61"/>
    <n v="4938"/>
    <n v="4158"/>
    <n v="378"/>
    <n v="351"/>
    <n v="51"/>
    <n v="0"/>
    <n v="3.71"/>
    <n v="224"/>
    <x v="2"/>
    <m/>
  </r>
  <r>
    <x v="67"/>
    <x v="62"/>
    <n v="5074"/>
    <n v="4349"/>
    <n v="350"/>
    <n v="314"/>
    <n v="61"/>
    <n v="0"/>
    <n v="3.82"/>
    <n v="194"/>
    <x v="2"/>
    <m/>
  </r>
  <r>
    <x v="67"/>
    <x v="63"/>
    <n v="4806"/>
    <n v="4062"/>
    <n v="337"/>
    <n v="341"/>
    <n v="66"/>
    <n v="0"/>
    <n v="3.63"/>
    <n v="382"/>
    <x v="2"/>
    <m/>
  </r>
  <r>
    <x v="67"/>
    <x v="64"/>
    <n v="5425"/>
    <n v="4736"/>
    <n v="280"/>
    <n v="347"/>
    <n v="62"/>
    <n v="0"/>
    <n v="4.1100000000000003"/>
    <n v="393"/>
    <x v="2"/>
    <m/>
  </r>
  <r>
    <x v="67"/>
    <x v="65"/>
    <n v="5323"/>
    <n v="4767"/>
    <n v="223"/>
    <n v="272"/>
    <n v="61"/>
    <n v="0"/>
    <n v="4.04"/>
    <n v="317"/>
    <x v="2"/>
    <m/>
  </r>
  <r>
    <x v="68"/>
    <x v="74"/>
    <n v="3"/>
    <s v="."/>
    <s v="."/>
    <s v="."/>
    <n v="3"/>
    <s v="."/>
    <s v="."/>
    <n v="0"/>
    <x v="0"/>
    <m/>
  </r>
  <r>
    <x v="68"/>
    <x v="75"/>
    <n v="3"/>
    <s v="."/>
    <s v="."/>
    <s v="."/>
    <n v="3"/>
    <s v="."/>
    <s v="."/>
    <n v="0"/>
    <x v="0"/>
    <m/>
  </r>
  <r>
    <x v="68"/>
    <x v="76"/>
    <n v="3"/>
    <s v="."/>
    <s v="."/>
    <s v="."/>
    <n v="3"/>
    <s v="."/>
    <s v="."/>
    <n v="0"/>
    <x v="0"/>
    <m/>
  </r>
  <r>
    <x v="68"/>
    <x v="81"/>
    <n v="1"/>
    <s v="."/>
    <s v="."/>
    <s v="."/>
    <n v="1"/>
    <s v="."/>
    <s v="."/>
    <n v="0"/>
    <x v="0"/>
    <m/>
  </r>
  <r>
    <x v="68"/>
    <x v="0"/>
    <n v="1"/>
    <s v="."/>
    <s v="."/>
    <s v="."/>
    <n v="1"/>
    <s v="."/>
    <s v="."/>
    <n v="0"/>
    <x v="0"/>
    <m/>
  </r>
  <r>
    <x v="68"/>
    <x v="1"/>
    <n v="24"/>
    <n v="6"/>
    <n v="18"/>
    <n v="0"/>
    <n v="1"/>
    <n v="0"/>
    <n v="0"/>
    <n v="0"/>
    <x v="0"/>
    <m/>
  </r>
  <r>
    <x v="68"/>
    <x v="2"/>
    <n v="17"/>
    <n v="4"/>
    <n v="12"/>
    <n v="0"/>
    <n v="1"/>
    <n v="0"/>
    <n v="0"/>
    <n v="0"/>
    <x v="0"/>
    <m/>
  </r>
  <r>
    <x v="68"/>
    <x v="3"/>
    <n v="27"/>
    <n v="3"/>
    <n v="23"/>
    <n v="0"/>
    <n v="1"/>
    <n v="0"/>
    <n v="0"/>
    <n v="0"/>
    <x v="0"/>
    <m/>
  </r>
  <r>
    <x v="68"/>
    <x v="4"/>
    <n v="50"/>
    <n v="2"/>
    <n v="47"/>
    <n v="0"/>
    <n v="1"/>
    <n v="0"/>
    <n v="0"/>
    <n v="0"/>
    <x v="0"/>
    <m/>
  </r>
  <r>
    <x v="68"/>
    <x v="5"/>
    <n v="74"/>
    <n v="10"/>
    <n v="59"/>
    <n v="0"/>
    <n v="4"/>
    <n v="0"/>
    <n v="0"/>
    <n v="0"/>
    <x v="0"/>
    <m/>
  </r>
  <r>
    <x v="68"/>
    <x v="6"/>
    <n v="62"/>
    <n v="8"/>
    <n v="50"/>
    <n v="0"/>
    <n v="4"/>
    <n v="0"/>
    <n v="0"/>
    <n v="0"/>
    <x v="0"/>
    <m/>
  </r>
  <r>
    <x v="68"/>
    <x v="7"/>
    <n v="66"/>
    <n v="8"/>
    <n v="54"/>
    <n v="0"/>
    <n v="4"/>
    <n v="0"/>
    <n v="0"/>
    <n v="0"/>
    <x v="0"/>
    <m/>
  </r>
  <r>
    <x v="68"/>
    <x v="8"/>
    <n v="88"/>
    <n v="0"/>
    <n v="85"/>
    <n v="0"/>
    <n v="3"/>
    <n v="0"/>
    <n v="0"/>
    <n v="1"/>
    <x v="0"/>
    <m/>
  </r>
  <r>
    <x v="68"/>
    <x v="9"/>
    <n v="87"/>
    <n v="7"/>
    <n v="76"/>
    <n v="0"/>
    <n v="4"/>
    <n v="0"/>
    <n v="0"/>
    <n v="2"/>
    <x v="0"/>
    <m/>
  </r>
  <r>
    <x v="68"/>
    <x v="10"/>
    <n v="92"/>
    <n v="4"/>
    <n v="85"/>
    <n v="0"/>
    <n v="3"/>
    <n v="0"/>
    <n v="0"/>
    <n v="11"/>
    <x v="1"/>
    <m/>
  </r>
  <r>
    <x v="68"/>
    <x v="11"/>
    <n v="96"/>
    <n v="7"/>
    <n v="85"/>
    <n v="0"/>
    <n v="4"/>
    <n v="0"/>
    <n v="0"/>
    <n v="15"/>
    <x v="1"/>
    <m/>
  </r>
  <r>
    <x v="68"/>
    <x v="12"/>
    <n v="93"/>
    <n v="7"/>
    <n v="82"/>
    <n v="0"/>
    <n v="4"/>
    <n v="0"/>
    <n v="0"/>
    <n v="17"/>
    <x v="1"/>
    <m/>
  </r>
  <r>
    <x v="68"/>
    <x v="13"/>
    <n v="108"/>
    <n v="6"/>
    <n v="96"/>
    <n v="0"/>
    <n v="6"/>
    <n v="0"/>
    <n v="0"/>
    <n v="18"/>
    <x v="1"/>
    <m/>
  </r>
  <r>
    <x v="68"/>
    <x v="14"/>
    <n v="115"/>
    <n v="7"/>
    <n v="104"/>
    <n v="0"/>
    <n v="5"/>
    <n v="0"/>
    <n v="0"/>
    <n v="18"/>
    <x v="1"/>
    <m/>
  </r>
  <r>
    <x v="68"/>
    <x v="15"/>
    <n v="111"/>
    <n v="1"/>
    <n v="104"/>
    <n v="0"/>
    <n v="6"/>
    <n v="0"/>
    <n v="0"/>
    <n v="17"/>
    <x v="1"/>
    <m/>
  </r>
  <r>
    <x v="68"/>
    <x v="16"/>
    <n v="176"/>
    <n v="7"/>
    <n v="157"/>
    <n v="0"/>
    <n v="13"/>
    <n v="0"/>
    <n v="0.01"/>
    <n v="15"/>
    <x v="1"/>
    <m/>
  </r>
  <r>
    <x v="68"/>
    <x v="17"/>
    <n v="225"/>
    <n v="7"/>
    <n v="204"/>
    <n v="0"/>
    <n v="14"/>
    <n v="0"/>
    <n v="0.01"/>
    <n v="16"/>
    <x v="1"/>
    <m/>
  </r>
  <r>
    <x v="68"/>
    <x v="18"/>
    <n v="293"/>
    <n v="1"/>
    <n v="272"/>
    <n v="0"/>
    <n v="20"/>
    <n v="0"/>
    <n v="0.01"/>
    <n v="16"/>
    <x v="1"/>
    <m/>
  </r>
  <r>
    <x v="68"/>
    <x v="19"/>
    <n v="471"/>
    <n v="4"/>
    <n v="443"/>
    <n v="0"/>
    <n v="24"/>
    <n v="0"/>
    <n v="0.02"/>
    <n v="17"/>
    <x v="1"/>
    <m/>
  </r>
  <r>
    <x v="68"/>
    <x v="20"/>
    <n v="455"/>
    <n v="7"/>
    <n v="424"/>
    <n v="0"/>
    <n v="23"/>
    <n v="0"/>
    <n v="0.02"/>
    <n v="16"/>
    <x v="1"/>
    <m/>
  </r>
  <r>
    <x v="68"/>
    <x v="21"/>
    <n v="451"/>
    <n v="0"/>
    <n v="426"/>
    <n v="0"/>
    <n v="25"/>
    <n v="0"/>
    <n v="0.01"/>
    <n v="9"/>
    <x v="1"/>
    <m/>
  </r>
  <r>
    <x v="68"/>
    <x v="22"/>
    <n v="505"/>
    <n v="0"/>
    <n v="476"/>
    <n v="0"/>
    <n v="29"/>
    <n v="0"/>
    <n v="0.02"/>
    <n v="11"/>
    <x v="1"/>
    <m/>
  </r>
  <r>
    <x v="68"/>
    <x v="23"/>
    <n v="384"/>
    <n v="0"/>
    <n v="358"/>
    <n v="0"/>
    <n v="26"/>
    <n v="0"/>
    <n v="0.01"/>
    <n v="16"/>
    <x v="1"/>
    <m/>
  </r>
  <r>
    <x v="68"/>
    <x v="24"/>
    <n v="478"/>
    <n v="0"/>
    <n v="461"/>
    <n v="0"/>
    <n v="17"/>
    <n v="0"/>
    <n v="0.01"/>
    <n v="15"/>
    <x v="1"/>
    <m/>
  </r>
  <r>
    <x v="68"/>
    <x v="25"/>
    <n v="474"/>
    <n v="0"/>
    <n v="458"/>
    <n v="0"/>
    <n v="16"/>
    <n v="0"/>
    <n v="0.01"/>
    <n v="12"/>
    <x v="1"/>
    <m/>
  </r>
  <r>
    <x v="68"/>
    <x v="26"/>
    <n v="330"/>
    <n v="0"/>
    <n v="310"/>
    <n v="0"/>
    <n v="20"/>
    <n v="0"/>
    <n v="0.01"/>
    <n v="6"/>
    <x v="1"/>
    <m/>
  </r>
  <r>
    <x v="68"/>
    <x v="27"/>
    <n v="321"/>
    <n v="0"/>
    <n v="301"/>
    <n v="0"/>
    <n v="20"/>
    <n v="0"/>
    <n v="0.01"/>
    <n v="21"/>
    <x v="1"/>
    <m/>
  </r>
  <r>
    <x v="68"/>
    <x v="28"/>
    <n v="286"/>
    <n v="0"/>
    <n v="276"/>
    <n v="0"/>
    <n v="10"/>
    <n v="0"/>
    <n v="0.01"/>
    <n v="17"/>
    <x v="1"/>
    <m/>
  </r>
  <r>
    <x v="68"/>
    <x v="29"/>
    <n v="374"/>
    <n v="0"/>
    <n v="362"/>
    <n v="0"/>
    <n v="12"/>
    <n v="0"/>
    <n v="0.01"/>
    <n v="17"/>
    <x v="1"/>
    <m/>
  </r>
  <r>
    <x v="68"/>
    <x v="30"/>
    <n v="504"/>
    <n v="0"/>
    <n v="491"/>
    <n v="0"/>
    <n v="13"/>
    <n v="0"/>
    <n v="0.01"/>
    <n v="14"/>
    <x v="1"/>
    <m/>
  </r>
  <r>
    <x v="68"/>
    <x v="31"/>
    <n v="497"/>
    <n v="0"/>
    <n v="482"/>
    <n v="0"/>
    <n v="15"/>
    <n v="0"/>
    <n v="0.01"/>
    <n v="21"/>
    <x v="1"/>
    <m/>
  </r>
  <r>
    <x v="68"/>
    <x v="32"/>
    <n v="509"/>
    <n v="0"/>
    <n v="491"/>
    <n v="0"/>
    <n v="18"/>
    <n v="0"/>
    <n v="0.01"/>
    <n v="32"/>
    <x v="1"/>
    <m/>
  </r>
  <r>
    <x v="68"/>
    <x v="33"/>
    <n v="404"/>
    <n v="0"/>
    <n v="384"/>
    <n v="0"/>
    <n v="20"/>
    <n v="0"/>
    <n v="0.01"/>
    <n v="54"/>
    <x v="1"/>
    <m/>
  </r>
  <r>
    <x v="68"/>
    <x v="34"/>
    <n v="503"/>
    <n v="0"/>
    <n v="480"/>
    <n v="0"/>
    <n v="23"/>
    <n v="0"/>
    <n v="0.01"/>
    <n v="22"/>
    <x v="1"/>
    <m/>
  </r>
  <r>
    <x v="68"/>
    <x v="35"/>
    <n v="454"/>
    <n v="0"/>
    <n v="421"/>
    <n v="0"/>
    <n v="33"/>
    <n v="0"/>
    <n v="0.01"/>
    <n v="51"/>
    <x v="1"/>
    <m/>
  </r>
  <r>
    <x v="68"/>
    <x v="36"/>
    <n v="495"/>
    <n v="0"/>
    <n v="461"/>
    <n v="0"/>
    <n v="34"/>
    <n v="0"/>
    <n v="0.01"/>
    <n v="37"/>
    <x v="1"/>
    <m/>
  </r>
  <r>
    <x v="68"/>
    <x v="37"/>
    <n v="604"/>
    <n v="0"/>
    <n v="567"/>
    <n v="0"/>
    <n v="37"/>
    <n v="0"/>
    <n v="0.01"/>
    <n v="77"/>
    <x v="1"/>
    <m/>
  </r>
  <r>
    <x v="68"/>
    <x v="38"/>
    <n v="704"/>
    <n v="0"/>
    <n v="656"/>
    <n v="0"/>
    <n v="48"/>
    <n v="0"/>
    <n v="0.02"/>
    <n v="63"/>
    <x v="1"/>
    <m/>
  </r>
  <r>
    <x v="68"/>
    <x v="39"/>
    <n v="729"/>
    <n v="0"/>
    <n v="674"/>
    <n v="0"/>
    <n v="55"/>
    <n v="0"/>
    <n v="0.02"/>
    <n v="49"/>
    <x v="1"/>
    <m/>
  </r>
  <r>
    <x v="68"/>
    <x v="40"/>
    <n v="771"/>
    <n v="0"/>
    <n v="720"/>
    <n v="0"/>
    <n v="51"/>
    <n v="0"/>
    <n v="0.02"/>
    <n v="50"/>
    <x v="1"/>
    <m/>
  </r>
  <r>
    <x v="68"/>
    <x v="41"/>
    <n v="823"/>
    <n v="0"/>
    <n v="777"/>
    <n v="0"/>
    <n v="46"/>
    <n v="0"/>
    <n v="0.02"/>
    <n v="53"/>
    <x v="2"/>
    <m/>
  </r>
  <r>
    <x v="68"/>
    <x v="42"/>
    <n v="814"/>
    <n v="0"/>
    <n v="775"/>
    <n v="0"/>
    <n v="39"/>
    <n v="0"/>
    <n v="0.02"/>
    <n v="55"/>
    <x v="2"/>
    <m/>
  </r>
  <r>
    <x v="68"/>
    <x v="43"/>
    <n v="809"/>
    <n v="0"/>
    <n v="768"/>
    <n v="0"/>
    <n v="41"/>
    <n v="0"/>
    <n v="0.02"/>
    <n v="59"/>
    <x v="2"/>
    <m/>
  </r>
  <r>
    <x v="68"/>
    <x v="44"/>
    <n v="826"/>
    <n v="0"/>
    <n v="778"/>
    <n v="0"/>
    <n v="48"/>
    <n v="0"/>
    <s v="."/>
    <n v="56"/>
    <x v="2"/>
    <m/>
  </r>
  <r>
    <x v="68"/>
    <x v="45"/>
    <n v="611"/>
    <n v="0"/>
    <n v="548"/>
    <n v="0"/>
    <n v="63"/>
    <n v="0"/>
    <n v="0.01"/>
    <n v="42"/>
    <x v="2"/>
    <m/>
  </r>
  <r>
    <x v="68"/>
    <x v="46"/>
    <n v="699"/>
    <n v="0"/>
    <n v="616"/>
    <n v="0"/>
    <n v="83"/>
    <n v="0"/>
    <n v="0.01"/>
    <n v="42"/>
    <x v="2"/>
    <m/>
  </r>
  <r>
    <x v="68"/>
    <x v="47"/>
    <n v="780"/>
    <n v="0"/>
    <n v="686"/>
    <n v="0"/>
    <n v="94"/>
    <n v="0"/>
    <n v="0.01"/>
    <n v="38"/>
    <x v="2"/>
    <m/>
  </r>
  <r>
    <x v="68"/>
    <x v="48"/>
    <n v="832"/>
    <n v="0"/>
    <n v="730"/>
    <n v="0"/>
    <n v="102"/>
    <n v="0"/>
    <n v="0.01"/>
    <n v="37"/>
    <x v="2"/>
    <m/>
  </r>
  <r>
    <x v="68"/>
    <x v="49"/>
    <n v="878"/>
    <n v="0"/>
    <n v="776"/>
    <n v="0"/>
    <n v="102"/>
    <n v="0"/>
    <n v="0.01"/>
    <n v="47"/>
    <x v="2"/>
    <m/>
  </r>
  <r>
    <x v="68"/>
    <x v="50"/>
    <n v="861"/>
    <n v="0"/>
    <n v="774"/>
    <n v="0"/>
    <n v="87"/>
    <n v="0"/>
    <n v="0.01"/>
    <n v="52"/>
    <x v="2"/>
    <m/>
  </r>
  <r>
    <x v="68"/>
    <x v="51"/>
    <n v="968"/>
    <n v="0"/>
    <n v="848"/>
    <n v="0"/>
    <n v="120"/>
    <n v="0"/>
    <n v="0.01"/>
    <n v="56"/>
    <x v="2"/>
    <m/>
  </r>
  <r>
    <x v="68"/>
    <x v="52"/>
    <n v="1187"/>
    <n v="0"/>
    <n v="1065"/>
    <n v="0"/>
    <n v="122"/>
    <n v="0"/>
    <n v="0.02"/>
    <n v="68"/>
    <x v="2"/>
    <m/>
  </r>
  <r>
    <x v="68"/>
    <x v="53"/>
    <n v="1233"/>
    <n v="0"/>
    <n v="1111"/>
    <n v="0"/>
    <n v="122"/>
    <n v="0"/>
    <n v="0.02"/>
    <n v="64"/>
    <x v="2"/>
    <m/>
  </r>
  <r>
    <x v="68"/>
    <x v="54"/>
    <n v="1360"/>
    <n v="0"/>
    <n v="1206"/>
    <n v="0"/>
    <n v="154"/>
    <n v="0"/>
    <n v="0.02"/>
    <n v="62"/>
    <x v="2"/>
    <m/>
  </r>
  <r>
    <x v="68"/>
    <x v="55"/>
    <n v="1444"/>
    <n v="0"/>
    <n v="1265"/>
    <n v="0"/>
    <n v="179"/>
    <n v="0"/>
    <n v="0.02"/>
    <n v="84"/>
    <x v="2"/>
    <m/>
  </r>
  <r>
    <x v="68"/>
    <x v="56"/>
    <n v="1396"/>
    <n v="0"/>
    <n v="1183"/>
    <n v="0"/>
    <n v="213"/>
    <n v="0"/>
    <n v="0.02"/>
    <n v="106"/>
    <x v="2"/>
    <m/>
  </r>
  <r>
    <x v="68"/>
    <x v="57"/>
    <n v="1501"/>
    <n v="0"/>
    <n v="1266"/>
    <n v="0"/>
    <n v="235"/>
    <n v="0"/>
    <n v="0.02"/>
    <n v="128"/>
    <x v="2"/>
    <m/>
  </r>
  <r>
    <x v="68"/>
    <x v="58"/>
    <n v="1640"/>
    <n v="0"/>
    <n v="1419"/>
    <n v="0"/>
    <n v="221"/>
    <n v="0"/>
    <n v="0.02"/>
    <n v="159"/>
    <x v="2"/>
    <m/>
  </r>
  <r>
    <x v="68"/>
    <x v="59"/>
    <n v="1794"/>
    <n v="11"/>
    <n v="1534"/>
    <n v="0"/>
    <n v="249"/>
    <n v="0"/>
    <n v="0.02"/>
    <n v="156"/>
    <x v="2"/>
    <m/>
  </r>
  <r>
    <x v="68"/>
    <x v="60"/>
    <n v="1808"/>
    <n v="30"/>
    <n v="1548"/>
    <n v="0"/>
    <n v="230"/>
    <n v="0"/>
    <n v="0.02"/>
    <n v="180"/>
    <x v="2"/>
    <m/>
  </r>
  <r>
    <x v="68"/>
    <x v="61"/>
    <n v="1796"/>
    <n v="36"/>
    <n v="1537"/>
    <n v="0"/>
    <n v="223"/>
    <n v="0"/>
    <n v="0.02"/>
    <n v="233"/>
    <x v="2"/>
    <m/>
  </r>
  <r>
    <x v="68"/>
    <x v="62"/>
    <n v="2107"/>
    <n v="123"/>
    <n v="1701"/>
    <n v="0"/>
    <n v="283"/>
    <n v="0"/>
    <n v="0.02"/>
    <n v="233"/>
    <x v="2"/>
    <m/>
  </r>
  <r>
    <x v="68"/>
    <x v="63"/>
    <n v="2335"/>
    <n v="162"/>
    <n v="1697"/>
    <n v="0"/>
    <n v="476"/>
    <n v="0"/>
    <n v="0.03"/>
    <n v="272"/>
    <x v="2"/>
    <m/>
  </r>
  <r>
    <x v="68"/>
    <x v="64"/>
    <n v="2900"/>
    <n v="211"/>
    <n v="2009"/>
    <n v="0"/>
    <n v="680"/>
    <n v="0"/>
    <n v="0.03"/>
    <n v="299"/>
    <x v="2"/>
    <m/>
  </r>
  <r>
    <x v="68"/>
    <x v="65"/>
    <n v="3163"/>
    <n v="232"/>
    <n v="2197"/>
    <n v="0"/>
    <n v="734"/>
    <n v="0"/>
    <n v="0.03"/>
    <n v="330"/>
    <x v="2"/>
    <m/>
  </r>
  <r>
    <x v="69"/>
    <x v="1"/>
    <n v="11"/>
    <n v="9"/>
    <n v="2"/>
    <n v="0"/>
    <n v="0"/>
    <n v="0"/>
    <n v="0.35"/>
    <n v="0"/>
    <x v="0"/>
    <m/>
  </r>
  <r>
    <x v="69"/>
    <x v="2"/>
    <n v="11"/>
    <n v="7"/>
    <n v="4"/>
    <n v="0"/>
    <n v="0"/>
    <n v="0"/>
    <n v="0.34"/>
    <n v="0"/>
    <x v="0"/>
    <m/>
  </r>
  <r>
    <x v="69"/>
    <x v="3"/>
    <n v="15"/>
    <n v="5"/>
    <n v="10"/>
    <n v="0"/>
    <n v="0"/>
    <n v="0"/>
    <n v="0.48"/>
    <n v="0"/>
    <x v="0"/>
    <m/>
  </r>
  <r>
    <x v="69"/>
    <x v="4"/>
    <n v="23"/>
    <n v="5"/>
    <n v="18"/>
    <n v="0"/>
    <n v="0"/>
    <n v="0"/>
    <n v="0.72"/>
    <n v="0"/>
    <x v="0"/>
    <m/>
  </r>
  <r>
    <x v="69"/>
    <x v="5"/>
    <n v="21"/>
    <n v="6"/>
    <n v="15"/>
    <n v="0"/>
    <n v="0"/>
    <n v="0"/>
    <n v="0.66"/>
    <n v="0"/>
    <x v="0"/>
    <m/>
  </r>
  <r>
    <x v="69"/>
    <x v="6"/>
    <n v="27"/>
    <n v="6"/>
    <n v="22"/>
    <n v="0"/>
    <n v="0"/>
    <n v="0"/>
    <n v="0.86"/>
    <n v="0"/>
    <x v="0"/>
    <m/>
  </r>
  <r>
    <x v="69"/>
    <x v="7"/>
    <n v="31"/>
    <n v="4"/>
    <n v="28"/>
    <n v="0"/>
    <n v="0"/>
    <n v="0"/>
    <n v="0.97"/>
    <n v="0"/>
    <x v="0"/>
    <m/>
  </r>
  <r>
    <x v="69"/>
    <x v="8"/>
    <n v="26"/>
    <n v="2"/>
    <n v="23"/>
    <n v="0"/>
    <n v="0"/>
    <n v="0"/>
    <n v="0.78"/>
    <n v="0"/>
    <x v="0"/>
    <m/>
  </r>
  <r>
    <x v="69"/>
    <x v="9"/>
    <n v="32"/>
    <n v="1"/>
    <n v="30"/>
    <n v="0"/>
    <n v="0"/>
    <n v="0"/>
    <n v="0.95"/>
    <n v="0"/>
    <x v="0"/>
    <m/>
  </r>
  <r>
    <x v="69"/>
    <x v="10"/>
    <n v="27"/>
    <n v="1"/>
    <n v="26"/>
    <n v="0"/>
    <n v="0"/>
    <n v="0"/>
    <n v="0.81"/>
    <n v="0"/>
    <x v="1"/>
    <m/>
  </r>
  <r>
    <x v="69"/>
    <x v="11"/>
    <n v="16"/>
    <n v="1"/>
    <n v="14"/>
    <n v="0"/>
    <n v="0"/>
    <n v="0"/>
    <n v="0.45"/>
    <n v="0"/>
    <x v="1"/>
    <m/>
  </r>
  <r>
    <x v="69"/>
    <x v="12"/>
    <n v="31"/>
    <n v="2"/>
    <n v="28"/>
    <n v="0"/>
    <n v="0"/>
    <n v="0"/>
    <n v="0.88"/>
    <n v="0"/>
    <x v="1"/>
    <m/>
  </r>
  <r>
    <x v="69"/>
    <x v="13"/>
    <n v="32"/>
    <n v="1"/>
    <n v="31"/>
    <n v="0"/>
    <n v="0"/>
    <n v="0"/>
    <n v="0.92"/>
    <n v="0"/>
    <x v="1"/>
    <m/>
  </r>
  <r>
    <x v="69"/>
    <x v="14"/>
    <n v="34"/>
    <n v="3"/>
    <n v="31"/>
    <n v="0"/>
    <n v="0"/>
    <n v="0"/>
    <n v="0.95"/>
    <n v="0"/>
    <x v="1"/>
    <m/>
  </r>
  <r>
    <x v="69"/>
    <x v="15"/>
    <n v="33"/>
    <n v="2"/>
    <n v="31"/>
    <n v="0"/>
    <n v="0"/>
    <n v="0"/>
    <n v="0.92"/>
    <n v="0"/>
    <x v="1"/>
    <m/>
  </r>
  <r>
    <x v="69"/>
    <x v="16"/>
    <n v="37"/>
    <n v="2"/>
    <n v="35"/>
    <n v="0"/>
    <n v="0"/>
    <n v="0"/>
    <n v="1.02"/>
    <n v="0"/>
    <x v="1"/>
    <m/>
  </r>
  <r>
    <x v="69"/>
    <x v="17"/>
    <n v="38"/>
    <n v="2"/>
    <n v="36"/>
    <n v="0"/>
    <n v="0"/>
    <n v="0"/>
    <n v="1.04"/>
    <n v="0"/>
    <x v="1"/>
    <m/>
  </r>
  <r>
    <x v="69"/>
    <x v="18"/>
    <n v="46"/>
    <n v="1"/>
    <n v="44"/>
    <n v="0"/>
    <n v="0"/>
    <n v="0"/>
    <n v="1.23"/>
    <n v="0"/>
    <x v="1"/>
    <m/>
  </r>
  <r>
    <x v="69"/>
    <x v="19"/>
    <n v="50"/>
    <n v="1"/>
    <n v="49"/>
    <n v="0"/>
    <n v="0"/>
    <n v="0"/>
    <n v="1.33"/>
    <n v="0"/>
    <x v="1"/>
    <m/>
  </r>
  <r>
    <x v="69"/>
    <x v="20"/>
    <n v="58"/>
    <n v="1"/>
    <n v="57"/>
    <n v="0"/>
    <n v="0"/>
    <n v="0"/>
    <n v="1.51"/>
    <n v="0"/>
    <x v="1"/>
    <m/>
  </r>
  <r>
    <x v="69"/>
    <x v="21"/>
    <n v="70"/>
    <n v="1"/>
    <n v="69"/>
    <n v="0"/>
    <n v="0"/>
    <n v="0"/>
    <n v="1.82"/>
    <n v="0"/>
    <x v="1"/>
    <m/>
  </r>
  <r>
    <x v="69"/>
    <x v="22"/>
    <n v="71"/>
    <n v="1"/>
    <n v="70"/>
    <n v="0"/>
    <n v="0"/>
    <n v="0"/>
    <n v="1.83"/>
    <n v="0"/>
    <x v="1"/>
    <m/>
  </r>
  <r>
    <x v="69"/>
    <x v="23"/>
    <n v="64"/>
    <n v="1"/>
    <n v="64"/>
    <n v="0"/>
    <n v="0"/>
    <n v="0"/>
    <n v="1.64"/>
    <n v="0"/>
    <x v="1"/>
    <m/>
  </r>
  <r>
    <x v="69"/>
    <x v="24"/>
    <n v="69"/>
    <n v="0"/>
    <n v="69"/>
    <n v="0"/>
    <n v="0"/>
    <n v="0"/>
    <n v="1.73"/>
    <n v="0"/>
    <x v="1"/>
    <m/>
  </r>
  <r>
    <x v="69"/>
    <x v="25"/>
    <n v="82"/>
    <n v="0"/>
    <n v="82"/>
    <n v="0"/>
    <n v="0"/>
    <n v="0"/>
    <n v="2.0499999999999998"/>
    <n v="0"/>
    <x v="1"/>
    <m/>
  </r>
  <r>
    <x v="69"/>
    <x v="26"/>
    <n v="95"/>
    <n v="0"/>
    <n v="95"/>
    <n v="0"/>
    <n v="0"/>
    <n v="0"/>
    <n v="2.36"/>
    <n v="0"/>
    <x v="1"/>
    <m/>
  </r>
  <r>
    <x v="69"/>
    <x v="27"/>
    <n v="90"/>
    <n v="0"/>
    <n v="90"/>
    <n v="0"/>
    <n v="0"/>
    <n v="0"/>
    <n v="2.21"/>
    <n v="0"/>
    <x v="1"/>
    <m/>
  </r>
  <r>
    <x v="69"/>
    <x v="28"/>
    <n v="111"/>
    <n v="0"/>
    <n v="111"/>
    <n v="0"/>
    <n v="0"/>
    <n v="0"/>
    <n v="2.7"/>
    <n v="0"/>
    <x v="1"/>
    <m/>
  </r>
  <r>
    <x v="69"/>
    <x v="29"/>
    <n v="109"/>
    <n v="0"/>
    <n v="109"/>
    <n v="0"/>
    <n v="0"/>
    <n v="0"/>
    <n v="2.61"/>
    <n v="0"/>
    <x v="1"/>
    <m/>
  </r>
  <r>
    <x v="69"/>
    <x v="30"/>
    <n v="131"/>
    <n v="0"/>
    <n v="131"/>
    <n v="0"/>
    <n v="0"/>
    <n v="0"/>
    <n v="3.09"/>
    <n v="0"/>
    <x v="1"/>
    <m/>
  </r>
  <r>
    <x v="69"/>
    <x v="31"/>
    <n v="115"/>
    <n v="0"/>
    <n v="115"/>
    <n v="0"/>
    <n v="0"/>
    <n v="0"/>
    <n v="2.68"/>
    <n v="0"/>
    <x v="1"/>
    <m/>
  </r>
  <r>
    <x v="69"/>
    <x v="32"/>
    <n v="120"/>
    <n v="0"/>
    <n v="120"/>
    <n v="0"/>
    <n v="0"/>
    <n v="0"/>
    <n v="2.76"/>
    <n v="0"/>
    <x v="1"/>
    <m/>
  </r>
  <r>
    <x v="69"/>
    <x v="33"/>
    <n v="125"/>
    <n v="0"/>
    <n v="125"/>
    <n v="0"/>
    <n v="0"/>
    <n v="0"/>
    <n v="2.85"/>
    <n v="0"/>
    <x v="1"/>
    <m/>
  </r>
  <r>
    <x v="69"/>
    <x v="34"/>
    <n v="133"/>
    <n v="0"/>
    <n v="133"/>
    <n v="0"/>
    <n v="0"/>
    <n v="0"/>
    <n v="3"/>
    <n v="0"/>
    <x v="1"/>
    <m/>
  </r>
  <r>
    <x v="69"/>
    <x v="35"/>
    <n v="136"/>
    <n v="0"/>
    <n v="136"/>
    <n v="0"/>
    <n v="0"/>
    <n v="0"/>
    <n v="3.02"/>
    <n v="0"/>
    <x v="1"/>
    <m/>
  </r>
  <r>
    <x v="69"/>
    <x v="36"/>
    <n v="141"/>
    <n v="0"/>
    <n v="141"/>
    <n v="0"/>
    <n v="0"/>
    <n v="0"/>
    <n v="3.11"/>
    <n v="0"/>
    <x v="1"/>
    <m/>
  </r>
  <r>
    <x v="69"/>
    <x v="37"/>
    <n v="134"/>
    <n v="0"/>
    <n v="134"/>
    <n v="0"/>
    <n v="0"/>
    <n v="0"/>
    <n v="2.9"/>
    <n v="0"/>
    <x v="1"/>
    <m/>
  </r>
  <r>
    <x v="69"/>
    <x v="38"/>
    <n v="136"/>
    <n v="0"/>
    <n v="136"/>
    <n v="0"/>
    <n v="0"/>
    <n v="0"/>
    <n v="2.92"/>
    <n v="0"/>
    <x v="1"/>
    <m/>
  </r>
  <r>
    <x v="69"/>
    <x v="39"/>
    <n v="144"/>
    <n v="0"/>
    <n v="144"/>
    <n v="0"/>
    <n v="0"/>
    <n v="0"/>
    <n v="3.04"/>
    <n v="0"/>
    <x v="1"/>
    <m/>
  </r>
  <r>
    <x v="69"/>
    <x v="40"/>
    <n v="158"/>
    <n v="0"/>
    <n v="158"/>
    <n v="0"/>
    <n v="0"/>
    <n v="0"/>
    <n v="3.32"/>
    <n v="0"/>
    <x v="1"/>
    <m/>
  </r>
  <r>
    <x v="69"/>
    <x v="41"/>
    <n v="194"/>
    <n v="0"/>
    <n v="194"/>
    <n v="0"/>
    <n v="0"/>
    <n v="0"/>
    <n v="4.08"/>
    <n v="8"/>
    <x v="2"/>
    <m/>
  </r>
  <r>
    <x v="69"/>
    <x v="42"/>
    <n v="182"/>
    <n v="0"/>
    <n v="182"/>
    <n v="0"/>
    <n v="0"/>
    <n v="0"/>
    <n v="3.87"/>
    <n v="8"/>
    <x v="2"/>
    <m/>
  </r>
  <r>
    <x v="69"/>
    <x v="43"/>
    <n v="177"/>
    <n v="0"/>
    <n v="177"/>
    <n v="0"/>
    <n v="0"/>
    <n v="0"/>
    <n v="3.85"/>
    <n v="15"/>
    <x v="2"/>
    <m/>
  </r>
  <r>
    <x v="69"/>
    <x v="44"/>
    <n v="159"/>
    <n v="0"/>
    <n v="159"/>
    <n v="0"/>
    <n v="0"/>
    <n v="0"/>
    <n v="3.54"/>
    <n v="12"/>
    <x v="2"/>
    <m/>
  </r>
  <r>
    <x v="69"/>
    <x v="45"/>
    <n v="157"/>
    <n v="0"/>
    <n v="157"/>
    <n v="0"/>
    <n v="0"/>
    <n v="0"/>
    <n v="3.56"/>
    <n v="11"/>
    <x v="2"/>
    <m/>
  </r>
  <r>
    <x v="69"/>
    <x v="46"/>
    <n v="156"/>
    <n v="0"/>
    <n v="156"/>
    <n v="0"/>
    <n v="0"/>
    <n v="0"/>
    <n v="3.58"/>
    <n v="11"/>
    <x v="2"/>
    <m/>
  </r>
  <r>
    <x v="69"/>
    <x v="47"/>
    <n v="164"/>
    <n v="0"/>
    <n v="164"/>
    <n v="0"/>
    <n v="0"/>
    <n v="0"/>
    <n v="3.78"/>
    <n v="10"/>
    <x v="2"/>
    <m/>
  </r>
  <r>
    <x v="69"/>
    <x v="48"/>
    <n v="161"/>
    <n v="0"/>
    <n v="161"/>
    <n v="0"/>
    <n v="0"/>
    <n v="0"/>
    <n v="3.67"/>
    <n v="12"/>
    <x v="2"/>
    <m/>
  </r>
  <r>
    <x v="69"/>
    <x v="49"/>
    <n v="170"/>
    <n v="0"/>
    <n v="170"/>
    <n v="0"/>
    <n v="0"/>
    <n v="0"/>
    <n v="3.83"/>
    <n v="10"/>
    <x v="2"/>
    <m/>
  </r>
  <r>
    <x v="69"/>
    <x v="50"/>
    <n v="172"/>
    <n v="0"/>
    <n v="172"/>
    <n v="0"/>
    <n v="0"/>
    <n v="0"/>
    <n v="3.83"/>
    <n v="9"/>
    <x v="2"/>
    <m/>
  </r>
  <r>
    <x v="69"/>
    <x v="51"/>
    <n v="188"/>
    <n v="0"/>
    <n v="188"/>
    <n v="0"/>
    <n v="0"/>
    <n v="0"/>
    <n v="4.0999999999999996"/>
    <n v="9"/>
    <x v="2"/>
    <m/>
  </r>
  <r>
    <x v="69"/>
    <x v="52"/>
    <n v="208"/>
    <n v="0"/>
    <n v="208"/>
    <n v="0"/>
    <n v="0"/>
    <n v="0"/>
    <n v="4.5"/>
    <n v="9"/>
    <x v="2"/>
    <m/>
  </r>
  <r>
    <x v="69"/>
    <x v="53"/>
    <n v="198"/>
    <n v="0"/>
    <n v="198"/>
    <n v="0"/>
    <n v="0"/>
    <n v="0"/>
    <n v="4.2300000000000004"/>
    <n v="10"/>
    <x v="2"/>
    <m/>
  </r>
  <r>
    <x v="69"/>
    <x v="54"/>
    <n v="200"/>
    <n v="0"/>
    <n v="200"/>
    <n v="0"/>
    <n v="0"/>
    <n v="0"/>
    <n v="4.22"/>
    <n v="9"/>
    <x v="2"/>
    <m/>
  </r>
  <r>
    <x v="69"/>
    <x v="55"/>
    <n v="204"/>
    <n v="0"/>
    <n v="204"/>
    <n v="0"/>
    <n v="0"/>
    <n v="0"/>
    <n v="4.26"/>
    <n v="10"/>
    <x v="2"/>
    <m/>
  </r>
  <r>
    <x v="69"/>
    <x v="56"/>
    <n v="197"/>
    <n v="0"/>
    <n v="197"/>
    <n v="0"/>
    <n v="0"/>
    <n v="0"/>
    <n v="4.08"/>
    <n v="10"/>
    <x v="2"/>
    <m/>
  </r>
  <r>
    <x v="69"/>
    <x v="57"/>
    <n v="185"/>
    <n v="0"/>
    <n v="185"/>
    <n v="0"/>
    <n v="0"/>
    <n v="0"/>
    <n v="3.82"/>
    <n v="21"/>
    <x v="2"/>
    <m/>
  </r>
  <r>
    <x v="69"/>
    <x v="58"/>
    <n v="188"/>
    <n v="0"/>
    <n v="188"/>
    <n v="0"/>
    <n v="0"/>
    <n v="0"/>
    <n v="3.8"/>
    <n v="26"/>
    <x v="2"/>
    <m/>
  </r>
  <r>
    <x v="69"/>
    <x v="59"/>
    <n v="172"/>
    <n v="0"/>
    <n v="172"/>
    <n v="0"/>
    <n v="0"/>
    <n v="0"/>
    <n v="3.48"/>
    <n v="27"/>
    <x v="2"/>
    <m/>
  </r>
  <r>
    <x v="69"/>
    <x v="60"/>
    <n v="157"/>
    <n v="0"/>
    <n v="157"/>
    <n v="0"/>
    <n v="0"/>
    <n v="0"/>
    <n v="3.24"/>
    <n v="28"/>
    <x v="2"/>
    <m/>
  </r>
  <r>
    <x v="69"/>
    <x v="61"/>
    <n v="172"/>
    <n v="0"/>
    <n v="172"/>
    <n v="0"/>
    <n v="0"/>
    <n v="0"/>
    <n v="3.53"/>
    <n v="26"/>
    <x v="2"/>
    <m/>
  </r>
  <r>
    <x v="69"/>
    <x v="62"/>
    <n v="155"/>
    <n v="0"/>
    <n v="155"/>
    <n v="0"/>
    <n v="0"/>
    <n v="0"/>
    <n v="3.19"/>
    <n v="29"/>
    <x v="2"/>
    <m/>
  </r>
  <r>
    <x v="69"/>
    <x v="63"/>
    <n v="161"/>
    <n v="0"/>
    <n v="161"/>
    <n v="0"/>
    <n v="0"/>
    <n v="0"/>
    <n v="3.32"/>
    <n v="27"/>
    <x v="2"/>
    <m/>
  </r>
  <r>
    <x v="69"/>
    <x v="64"/>
    <n v="185"/>
    <n v="0"/>
    <n v="185"/>
    <n v="0"/>
    <n v="0"/>
    <n v="0"/>
    <n v="3.83"/>
    <n v="20"/>
    <x v="2"/>
    <m/>
  </r>
  <r>
    <x v="69"/>
    <x v="65"/>
    <n v="163"/>
    <n v="0"/>
    <n v="163"/>
    <n v="0"/>
    <n v="0"/>
    <n v="0"/>
    <n v="3.39"/>
    <n v="20"/>
    <x v="2"/>
    <m/>
  </r>
  <r>
    <x v="70"/>
    <x v="1"/>
    <n v="75"/>
    <n v="0"/>
    <n v="75"/>
    <n v="0"/>
    <n v="0"/>
    <n v="0"/>
    <n v="33.33"/>
    <n v="17"/>
    <x v="0"/>
    <m/>
  </r>
  <r>
    <x v="70"/>
    <x v="2"/>
    <n v="97"/>
    <n v="0"/>
    <n v="97"/>
    <n v="0"/>
    <n v="0"/>
    <n v="0"/>
    <n v="43.22"/>
    <n v="15"/>
    <x v="0"/>
    <m/>
  </r>
  <r>
    <x v="70"/>
    <x v="3"/>
    <n v="69"/>
    <n v="0"/>
    <n v="69"/>
    <n v="0"/>
    <n v="0"/>
    <n v="0"/>
    <n v="30.72"/>
    <n v="27"/>
    <x v="0"/>
    <m/>
  </r>
  <r>
    <x v="70"/>
    <x v="4"/>
    <n v="28"/>
    <n v="0"/>
    <n v="28"/>
    <n v="0"/>
    <n v="0"/>
    <n v="0"/>
    <n v="12.8"/>
    <n v="19"/>
    <x v="0"/>
    <m/>
  </r>
  <r>
    <x v="70"/>
    <x v="5"/>
    <n v="80"/>
    <n v="0"/>
    <n v="80"/>
    <n v="0"/>
    <n v="0"/>
    <n v="0"/>
    <n v="35.94"/>
    <n v="10"/>
    <x v="0"/>
    <m/>
  </r>
  <r>
    <x v="70"/>
    <x v="6"/>
    <n v="82"/>
    <n v="0"/>
    <n v="82"/>
    <n v="0"/>
    <n v="0"/>
    <n v="0"/>
    <n v="37.26"/>
    <n v="10"/>
    <x v="0"/>
    <m/>
  </r>
  <r>
    <x v="70"/>
    <x v="7"/>
    <n v="85"/>
    <n v="0"/>
    <n v="85"/>
    <n v="0"/>
    <n v="0"/>
    <n v="0"/>
    <n v="38.979999999999997"/>
    <n v="8"/>
    <x v="0"/>
    <m/>
  </r>
  <r>
    <x v="70"/>
    <x v="8"/>
    <n v="85"/>
    <n v="0"/>
    <n v="85"/>
    <n v="0"/>
    <n v="0"/>
    <n v="0"/>
    <n v="39.17"/>
    <n v="4"/>
    <x v="0"/>
    <m/>
  </r>
  <r>
    <x v="70"/>
    <x v="9"/>
    <n v="100"/>
    <n v="0"/>
    <n v="100"/>
    <n v="0"/>
    <n v="0"/>
    <n v="0"/>
    <n v="45.96"/>
    <n v="6"/>
    <x v="0"/>
    <m/>
  </r>
  <r>
    <x v="70"/>
    <x v="10"/>
    <n v="28"/>
    <n v="0"/>
    <n v="28"/>
    <n v="0"/>
    <n v="0"/>
    <n v="0"/>
    <n v="12.82"/>
    <n v="24"/>
    <x v="1"/>
    <m/>
  </r>
  <r>
    <x v="70"/>
    <x v="11"/>
    <n v="53"/>
    <n v="0"/>
    <n v="53"/>
    <n v="0"/>
    <n v="0"/>
    <n v="0"/>
    <n v="24.6"/>
    <n v="33"/>
    <x v="1"/>
    <m/>
  </r>
  <r>
    <x v="70"/>
    <x v="12"/>
    <n v="42"/>
    <n v="0"/>
    <n v="42"/>
    <n v="0"/>
    <n v="0"/>
    <n v="0"/>
    <n v="19.64"/>
    <n v="15"/>
    <x v="1"/>
    <m/>
  </r>
  <r>
    <x v="70"/>
    <x v="13"/>
    <n v="13"/>
    <n v="0"/>
    <n v="13"/>
    <n v="0"/>
    <n v="0"/>
    <n v="0"/>
    <n v="5.93"/>
    <n v="15"/>
    <x v="1"/>
    <m/>
  </r>
  <r>
    <x v="70"/>
    <x v="14"/>
    <n v="13"/>
    <n v="0"/>
    <n v="13"/>
    <n v="0"/>
    <n v="0"/>
    <n v="0"/>
    <n v="5.97"/>
    <n v="10"/>
    <x v="1"/>
    <m/>
  </r>
  <r>
    <x v="70"/>
    <x v="15"/>
    <n v="3"/>
    <n v="0"/>
    <n v="3"/>
    <n v="0"/>
    <n v="0"/>
    <n v="0"/>
    <n v="1.6"/>
    <n v="5"/>
    <x v="1"/>
    <m/>
  </r>
  <r>
    <x v="70"/>
    <x v="16"/>
    <n v="3"/>
    <n v="0"/>
    <n v="3"/>
    <n v="0"/>
    <n v="0"/>
    <n v="0"/>
    <n v="1.21"/>
    <n v="3"/>
    <x v="1"/>
    <m/>
  </r>
  <r>
    <x v="70"/>
    <x v="17"/>
    <n v="3"/>
    <n v="0"/>
    <n v="3"/>
    <n v="0"/>
    <n v="0"/>
    <n v="0"/>
    <n v="1.22"/>
    <n v="2"/>
    <x v="1"/>
    <m/>
  </r>
  <r>
    <x v="70"/>
    <x v="18"/>
    <n v="5"/>
    <n v="0"/>
    <n v="5"/>
    <n v="0"/>
    <n v="0"/>
    <n v="0"/>
    <n v="2.46"/>
    <n v="2"/>
    <x v="1"/>
    <m/>
  </r>
  <r>
    <x v="70"/>
    <x v="21"/>
    <n v="3"/>
    <n v="2"/>
    <n v="1"/>
    <n v="0"/>
    <n v="0"/>
    <n v="0"/>
    <n v="1.65"/>
    <n v="1"/>
    <x v="1"/>
    <m/>
  </r>
  <r>
    <x v="70"/>
    <x v="22"/>
    <n v="3"/>
    <n v="2"/>
    <n v="1"/>
    <n v="0"/>
    <n v="0"/>
    <n v="0"/>
    <n v="1.67"/>
    <n v="1"/>
    <x v="1"/>
    <m/>
  </r>
  <r>
    <x v="70"/>
    <x v="23"/>
    <n v="3"/>
    <n v="2"/>
    <n v="1"/>
    <n v="0"/>
    <n v="0"/>
    <n v="0"/>
    <n v="1.68"/>
    <n v="1"/>
    <x v="1"/>
    <m/>
  </r>
  <r>
    <x v="70"/>
    <x v="24"/>
    <n v="4"/>
    <n v="3"/>
    <n v="1"/>
    <n v="0"/>
    <n v="0"/>
    <n v="0"/>
    <n v="1.82"/>
    <n v="1"/>
    <x v="1"/>
    <m/>
  </r>
  <r>
    <x v="70"/>
    <x v="25"/>
    <n v="4"/>
    <n v="3"/>
    <n v="1"/>
    <n v="0"/>
    <n v="0"/>
    <n v="0"/>
    <n v="1.83"/>
    <n v="1"/>
    <x v="1"/>
    <m/>
  </r>
  <r>
    <x v="70"/>
    <x v="26"/>
    <n v="4"/>
    <n v="3"/>
    <n v="1"/>
    <n v="0"/>
    <n v="0"/>
    <n v="0"/>
    <n v="1.84"/>
    <n v="1"/>
    <x v="1"/>
    <m/>
  </r>
  <r>
    <x v="70"/>
    <x v="27"/>
    <n v="4"/>
    <n v="3"/>
    <n v="1"/>
    <n v="0"/>
    <n v="0"/>
    <n v="0"/>
    <n v="1.99"/>
    <n v="1"/>
    <x v="1"/>
    <m/>
  </r>
  <r>
    <x v="70"/>
    <x v="28"/>
    <n v="4"/>
    <n v="3"/>
    <n v="1"/>
    <n v="0"/>
    <n v="0"/>
    <n v="0"/>
    <n v="2"/>
    <n v="1"/>
    <x v="1"/>
    <m/>
  </r>
  <r>
    <x v="70"/>
    <x v="29"/>
    <n v="4"/>
    <n v="3"/>
    <n v="1"/>
    <n v="0"/>
    <n v="0"/>
    <n v="0"/>
    <n v="2.0099999999999998"/>
    <n v="1"/>
    <x v="1"/>
    <m/>
  </r>
  <r>
    <x v="70"/>
    <x v="30"/>
    <n v="4"/>
    <n v="3"/>
    <n v="1"/>
    <n v="0"/>
    <n v="0"/>
    <n v="0"/>
    <n v="2.0299999999999998"/>
    <n v="1"/>
    <x v="1"/>
    <m/>
  </r>
  <r>
    <x v="70"/>
    <x v="31"/>
    <n v="4"/>
    <n v="3"/>
    <n v="1"/>
    <n v="0"/>
    <n v="0"/>
    <n v="0"/>
    <n v="2.04"/>
    <n v="1"/>
    <x v="1"/>
    <m/>
  </r>
  <r>
    <x v="70"/>
    <x v="32"/>
    <n v="7"/>
    <n v="3"/>
    <n v="3"/>
    <n v="0"/>
    <n v="0"/>
    <n v="0"/>
    <n v="3.53"/>
    <n v="1"/>
    <x v="1"/>
    <m/>
  </r>
  <r>
    <x v="70"/>
    <x v="33"/>
    <n v="6"/>
    <n v="2"/>
    <n v="3"/>
    <n v="0"/>
    <n v="0"/>
    <n v="0"/>
    <n v="3.14"/>
    <n v="1"/>
    <x v="1"/>
    <m/>
  </r>
  <r>
    <x v="70"/>
    <x v="34"/>
    <n v="6"/>
    <n v="3"/>
    <n v="3"/>
    <n v="0"/>
    <n v="0"/>
    <n v="0"/>
    <n v="3.41"/>
    <n v="1"/>
    <x v="1"/>
    <m/>
  </r>
  <r>
    <x v="70"/>
    <x v="35"/>
    <n v="7"/>
    <n v="3"/>
    <n v="3"/>
    <n v="0"/>
    <n v="0"/>
    <n v="0"/>
    <n v="3.54"/>
    <n v="1"/>
    <x v="1"/>
    <m/>
  </r>
  <r>
    <x v="70"/>
    <x v="36"/>
    <n v="8"/>
    <n v="4"/>
    <n v="4"/>
    <n v="0"/>
    <n v="0"/>
    <n v="0"/>
    <n v="4.24"/>
    <n v="1"/>
    <x v="1"/>
    <m/>
  </r>
  <r>
    <x v="70"/>
    <x v="37"/>
    <n v="9"/>
    <n v="4"/>
    <n v="5"/>
    <n v="0"/>
    <n v="0"/>
    <n v="0"/>
    <n v="4.66"/>
    <n v="1"/>
    <x v="1"/>
    <m/>
  </r>
  <r>
    <x v="70"/>
    <x v="38"/>
    <n v="10"/>
    <n v="4"/>
    <n v="6"/>
    <n v="0"/>
    <n v="0"/>
    <n v="0"/>
    <n v="5.07"/>
    <n v="1"/>
    <x v="1"/>
    <m/>
  </r>
  <r>
    <x v="70"/>
    <x v="39"/>
    <n v="11"/>
    <n v="4"/>
    <n v="8"/>
    <n v="0"/>
    <n v="0"/>
    <n v="0"/>
    <n v="5.89"/>
    <n v="1"/>
    <x v="1"/>
    <m/>
  </r>
  <r>
    <x v="70"/>
    <x v="40"/>
    <n v="11"/>
    <n v="4"/>
    <n v="8"/>
    <n v="0"/>
    <n v="0"/>
    <n v="0"/>
    <n v="5.78"/>
    <n v="0"/>
    <x v="1"/>
    <m/>
  </r>
  <r>
    <x v="70"/>
    <x v="41"/>
    <n v="11"/>
    <n v="4"/>
    <n v="8"/>
    <n v="0"/>
    <n v="0"/>
    <n v="0"/>
    <n v="5.63"/>
    <n v="0"/>
    <x v="2"/>
    <m/>
  </r>
  <r>
    <x v="70"/>
    <x v="42"/>
    <n v="11"/>
    <n v="4"/>
    <n v="8"/>
    <n v="0"/>
    <n v="0"/>
    <n v="0"/>
    <n v="5.44"/>
    <n v="0"/>
    <x v="2"/>
    <m/>
  </r>
  <r>
    <x v="70"/>
    <x v="43"/>
    <n v="11"/>
    <n v="4"/>
    <n v="8"/>
    <n v="0"/>
    <n v="0"/>
    <n v="0"/>
    <n v="5.23"/>
    <n v="0"/>
    <x v="2"/>
    <m/>
  </r>
  <r>
    <x v="70"/>
    <x v="44"/>
    <n v="11"/>
    <n v="4"/>
    <n v="8"/>
    <n v="0"/>
    <n v="0"/>
    <n v="0"/>
    <n v="5.01"/>
    <n v="0"/>
    <x v="2"/>
    <m/>
  </r>
  <r>
    <x v="70"/>
    <x v="45"/>
    <n v="11"/>
    <n v="4"/>
    <n v="8"/>
    <n v="0"/>
    <n v="0"/>
    <n v="0"/>
    <n v="4.8"/>
    <n v="0"/>
    <x v="2"/>
    <m/>
  </r>
  <r>
    <x v="70"/>
    <x v="46"/>
    <n v="12"/>
    <n v="4"/>
    <n v="8"/>
    <n v="0"/>
    <n v="0"/>
    <n v="0"/>
    <n v="4.9400000000000004"/>
    <n v="0"/>
    <x v="2"/>
    <m/>
  </r>
  <r>
    <x v="70"/>
    <x v="47"/>
    <n v="12"/>
    <n v="4"/>
    <n v="8"/>
    <n v="0"/>
    <n v="0"/>
    <n v="0"/>
    <n v="4.74"/>
    <n v="0"/>
    <x v="2"/>
    <m/>
  </r>
  <r>
    <x v="70"/>
    <x v="48"/>
    <n v="13"/>
    <n v="4"/>
    <n v="9"/>
    <n v="0"/>
    <n v="0"/>
    <n v="0"/>
    <n v="4.88"/>
    <n v="0"/>
    <x v="2"/>
    <m/>
  </r>
  <r>
    <x v="70"/>
    <x v="49"/>
    <n v="10"/>
    <n v="3"/>
    <n v="8"/>
    <n v="0"/>
    <n v="0"/>
    <n v="0"/>
    <n v="3.83"/>
    <n v="0"/>
    <x v="2"/>
    <m/>
  </r>
  <r>
    <x v="70"/>
    <x v="50"/>
    <n v="10"/>
    <n v="3"/>
    <n v="8"/>
    <n v="0"/>
    <n v="0"/>
    <n v="0"/>
    <n v="3.72"/>
    <n v="0"/>
    <x v="2"/>
    <m/>
  </r>
  <r>
    <x v="70"/>
    <x v="51"/>
    <n v="10"/>
    <n v="3"/>
    <n v="8"/>
    <n v="0"/>
    <n v="0"/>
    <n v="0"/>
    <n v="3.64"/>
    <n v="0"/>
    <x v="2"/>
    <m/>
  </r>
  <r>
    <x v="70"/>
    <x v="52"/>
    <n v="12"/>
    <n v="3"/>
    <n v="8"/>
    <n v="0"/>
    <n v="0"/>
    <n v="0"/>
    <n v="3.96"/>
    <n v="0"/>
    <x v="2"/>
    <m/>
  </r>
  <r>
    <x v="70"/>
    <x v="53"/>
    <n v="12"/>
    <n v="3"/>
    <n v="9"/>
    <n v="0"/>
    <n v="0"/>
    <n v="0"/>
    <n v="4.13"/>
    <n v="0"/>
    <x v="2"/>
    <m/>
  </r>
  <r>
    <x v="70"/>
    <x v="54"/>
    <n v="13"/>
    <n v="3"/>
    <n v="10"/>
    <n v="0"/>
    <n v="0"/>
    <n v="0"/>
    <n v="4.4000000000000004"/>
    <n v="0"/>
    <x v="2"/>
    <m/>
  </r>
  <r>
    <x v="70"/>
    <x v="55"/>
    <n v="14"/>
    <n v="3"/>
    <n v="11"/>
    <n v="0"/>
    <n v="0"/>
    <n v="0"/>
    <n v="4.7699999999999996"/>
    <n v="0"/>
    <x v="2"/>
    <m/>
  </r>
  <r>
    <x v="70"/>
    <x v="56"/>
    <n v="14"/>
    <n v="3"/>
    <n v="11"/>
    <n v="0"/>
    <n v="0"/>
    <n v="0"/>
    <n v="4.76"/>
    <n v="0"/>
    <x v="2"/>
    <m/>
  </r>
  <r>
    <x v="70"/>
    <x v="57"/>
    <n v="16"/>
    <n v="3"/>
    <n v="13"/>
    <n v="0"/>
    <n v="0"/>
    <n v="0"/>
    <n v="5.31"/>
    <n v="0"/>
    <x v="2"/>
    <m/>
  </r>
  <r>
    <x v="70"/>
    <x v="58"/>
    <n v="16"/>
    <n v="3"/>
    <n v="13"/>
    <n v="0"/>
    <n v="0"/>
    <n v="0"/>
    <n v="5.29"/>
    <n v="0"/>
    <x v="2"/>
    <m/>
  </r>
  <r>
    <x v="70"/>
    <x v="59"/>
    <n v="16"/>
    <n v="3"/>
    <n v="13"/>
    <n v="0"/>
    <n v="0"/>
    <n v="0"/>
    <n v="5.26"/>
    <n v="0"/>
    <x v="2"/>
    <m/>
  </r>
  <r>
    <x v="70"/>
    <x v="60"/>
    <n v="16"/>
    <n v="3"/>
    <n v="13"/>
    <n v="0"/>
    <n v="0"/>
    <n v="0"/>
    <n v="5.49"/>
    <n v="0"/>
    <x v="2"/>
    <m/>
  </r>
  <r>
    <x v="70"/>
    <x v="61"/>
    <n v="15"/>
    <n v="3"/>
    <n v="12"/>
    <n v="0"/>
    <n v="0"/>
    <n v="0"/>
    <n v="5.22"/>
    <n v="0"/>
    <x v="2"/>
    <m/>
  </r>
  <r>
    <x v="70"/>
    <x v="62"/>
    <n v="15"/>
    <n v="3"/>
    <n v="12"/>
    <n v="0"/>
    <n v="0"/>
    <n v="0"/>
    <n v="5.22"/>
    <n v="0"/>
    <x v="2"/>
    <m/>
  </r>
  <r>
    <x v="70"/>
    <x v="63"/>
    <n v="15"/>
    <n v="3"/>
    <n v="12"/>
    <n v="0"/>
    <n v="0"/>
    <n v="0"/>
    <n v="5.21"/>
    <n v="0"/>
    <x v="2"/>
    <m/>
  </r>
  <r>
    <x v="70"/>
    <x v="64"/>
    <n v="15"/>
    <n v="3"/>
    <n v="12"/>
    <n v="0"/>
    <n v="0"/>
    <n v="0"/>
    <n v="5.18"/>
    <n v="0"/>
    <x v="2"/>
    <m/>
  </r>
  <r>
    <x v="70"/>
    <x v="65"/>
    <n v="15"/>
    <n v="3"/>
    <n v="12"/>
    <n v="0"/>
    <n v="0"/>
    <n v="0"/>
    <n v="5.16"/>
    <n v="0"/>
    <x v="2"/>
    <m/>
  </r>
  <r>
    <x v="71"/>
    <x v="78"/>
    <n v="31184"/>
    <n v="31184"/>
    <n v="0"/>
    <n v="0"/>
    <n v="0"/>
    <s v="."/>
    <s v="."/>
    <n v="0"/>
    <x v="0"/>
    <m/>
  </r>
  <r>
    <x v="71"/>
    <x v="79"/>
    <n v="47762"/>
    <n v="47173"/>
    <n v="544"/>
    <n v="45"/>
    <n v="0"/>
    <s v="."/>
    <s v="."/>
    <n v="0"/>
    <x v="0"/>
    <m/>
  </r>
  <r>
    <x v="71"/>
    <x v="80"/>
    <n v="61568"/>
    <n v="61053"/>
    <n v="483"/>
    <n v="32"/>
    <n v="0"/>
    <s v="."/>
    <s v="."/>
    <n v="0"/>
    <x v="0"/>
    <m/>
  </r>
  <r>
    <x v="71"/>
    <x v="81"/>
    <n v="75711"/>
    <n v="72935"/>
    <n v="2644"/>
    <n v="28"/>
    <n v="104"/>
    <s v="."/>
    <s v="."/>
    <n v="0"/>
    <x v="0"/>
    <m/>
  </r>
  <r>
    <x v="71"/>
    <x v="0"/>
    <n v="85971"/>
    <n v="84198"/>
    <n v="1615"/>
    <n v="22"/>
    <n v="136"/>
    <s v="."/>
    <s v="."/>
    <n v="0"/>
    <x v="0"/>
    <m/>
  </r>
  <r>
    <x v="71"/>
    <x v="1"/>
    <n v="94786"/>
    <n v="91224"/>
    <n v="2047"/>
    <n v="7"/>
    <n v="1508"/>
    <n v="0"/>
    <n v="1.9"/>
    <n v="1425"/>
    <x v="0"/>
    <m/>
  </r>
  <r>
    <x v="71"/>
    <x v="2"/>
    <n v="108587"/>
    <n v="104074"/>
    <n v="2814"/>
    <n v="5"/>
    <n v="1693"/>
    <n v="0"/>
    <n v="2.16"/>
    <n v="1675"/>
    <x v="0"/>
    <m/>
  </r>
  <r>
    <x v="71"/>
    <x v="3"/>
    <n v="115080"/>
    <n v="110085"/>
    <n v="3192"/>
    <n v="19"/>
    <n v="1785"/>
    <n v="0"/>
    <n v="2.27"/>
    <n v="1824"/>
    <x v="0"/>
    <m/>
  </r>
  <r>
    <x v="71"/>
    <x v="4"/>
    <n v="112933"/>
    <n v="106452"/>
    <n v="4295"/>
    <n v="56"/>
    <n v="2130"/>
    <n v="0"/>
    <n v="2.2000000000000002"/>
    <n v="1494"/>
    <x v="0"/>
    <m/>
  </r>
  <r>
    <x v="71"/>
    <x v="5"/>
    <n v="119855"/>
    <n v="111427"/>
    <n v="6092"/>
    <n v="85"/>
    <n v="2251"/>
    <n v="0"/>
    <n v="2.31"/>
    <n v="1706"/>
    <x v="0"/>
    <m/>
  </r>
  <r>
    <x v="71"/>
    <x v="6"/>
    <n v="132583"/>
    <n v="122169"/>
    <n v="7724"/>
    <n v="179"/>
    <n v="2511"/>
    <n v="0"/>
    <n v="2.5299999999999998"/>
    <n v="2109"/>
    <x v="0"/>
    <m/>
  </r>
  <r>
    <x v="71"/>
    <x v="7"/>
    <n v="142587"/>
    <n v="129802"/>
    <n v="9906"/>
    <n v="267"/>
    <n v="2611"/>
    <n v="0"/>
    <n v="2.69"/>
    <n v="2407"/>
    <x v="0"/>
    <m/>
  </r>
  <r>
    <x v="71"/>
    <x v="8"/>
    <n v="143609"/>
    <n v="129156"/>
    <n v="11598"/>
    <n v="250"/>
    <n v="2606"/>
    <n v="0"/>
    <n v="2.68"/>
    <n v="2161"/>
    <x v="0"/>
    <m/>
  </r>
  <r>
    <x v="71"/>
    <x v="9"/>
    <n v="136469"/>
    <n v="119218"/>
    <n v="14319"/>
    <n v="254"/>
    <n v="2677"/>
    <n v="0"/>
    <n v="2.52"/>
    <n v="1906"/>
    <x v="0"/>
    <m/>
  </r>
  <r>
    <x v="71"/>
    <x v="10"/>
    <n v="135672"/>
    <n v="113716"/>
    <n v="18509"/>
    <n v="297"/>
    <n v="3150"/>
    <n v="0"/>
    <n v="2.48"/>
    <n v="2006"/>
    <x v="1"/>
    <m/>
  </r>
  <r>
    <x v="71"/>
    <x v="11"/>
    <n v="148359"/>
    <n v="120826"/>
    <n v="23814"/>
    <n v="332"/>
    <n v="3387"/>
    <n v="0"/>
    <n v="2.68"/>
    <n v="2344"/>
    <x v="1"/>
    <m/>
  </r>
  <r>
    <x v="71"/>
    <x v="12"/>
    <n v="150252"/>
    <n v="118462"/>
    <n v="27727"/>
    <n v="371"/>
    <n v="3692"/>
    <n v="0"/>
    <n v="2.68"/>
    <n v="2436"/>
    <x v="1"/>
    <m/>
  </r>
  <r>
    <x v="71"/>
    <x v="13"/>
    <n v="159755"/>
    <n v="120621"/>
    <n v="34741"/>
    <n v="504"/>
    <n v="3889"/>
    <n v="0"/>
    <n v="2.81"/>
    <n v="2648"/>
    <x v="1"/>
    <m/>
  </r>
  <r>
    <x v="71"/>
    <x v="14"/>
    <n v="174409"/>
    <n v="126758"/>
    <n v="43023"/>
    <n v="655"/>
    <n v="3973"/>
    <n v="0"/>
    <n v="3.02"/>
    <n v="2601"/>
    <x v="1"/>
    <m/>
  </r>
  <r>
    <x v="71"/>
    <x v="15"/>
    <n v="178232"/>
    <n v="123294"/>
    <n v="49361"/>
    <n v="1003"/>
    <n v="4574"/>
    <n v="0"/>
    <n v="3.05"/>
    <n v="3068"/>
    <x v="1"/>
    <m/>
  </r>
  <r>
    <x v="71"/>
    <x v="16"/>
    <n v="177427"/>
    <n v="114921"/>
    <n v="56398"/>
    <n v="1466"/>
    <n v="4642"/>
    <n v="0"/>
    <n v="3.01"/>
    <n v="3351"/>
    <x v="1"/>
    <m/>
  </r>
  <r>
    <x v="71"/>
    <x v="17"/>
    <n v="174573"/>
    <n v="105324"/>
    <n v="62748"/>
    <n v="1777"/>
    <n v="4724"/>
    <n v="0"/>
    <n v="2.93"/>
    <n v="3776"/>
    <x v="1"/>
    <m/>
  </r>
  <r>
    <x v="71"/>
    <x v="18"/>
    <n v="172762"/>
    <n v="100862"/>
    <n v="65232"/>
    <n v="2358"/>
    <n v="4310"/>
    <n v="0"/>
    <n v="2.89"/>
    <n v="3358"/>
    <x v="1"/>
    <m/>
  </r>
  <r>
    <x v="71"/>
    <x v="19"/>
    <n v="184911"/>
    <n v="102321"/>
    <n v="74146"/>
    <n v="3896"/>
    <n v="4548"/>
    <n v="0"/>
    <n v="3.07"/>
    <n v="3708"/>
    <x v="1"/>
    <m/>
  </r>
  <r>
    <x v="71"/>
    <x v="20"/>
    <n v="199457"/>
    <n v="106989"/>
    <n v="82192"/>
    <n v="5505"/>
    <n v="4771"/>
    <n v="0"/>
    <n v="3.3"/>
    <n v="4050"/>
    <x v="1"/>
    <m/>
  </r>
  <r>
    <x v="71"/>
    <x v="21"/>
    <n v="203756"/>
    <n v="97910"/>
    <n v="92800"/>
    <n v="7834"/>
    <n v="5212"/>
    <n v="0"/>
    <n v="3.36"/>
    <n v="4866"/>
    <x v="1"/>
    <m/>
  </r>
  <r>
    <x v="71"/>
    <x v="22"/>
    <n v="205511"/>
    <n v="93151"/>
    <n v="96352"/>
    <n v="10431"/>
    <n v="5578"/>
    <n v="0"/>
    <n v="3.37"/>
    <n v="5068"/>
    <x v="1"/>
    <m/>
  </r>
  <r>
    <x v="71"/>
    <x v="23"/>
    <n v="207402"/>
    <n v="86913"/>
    <n v="101148"/>
    <n v="13474"/>
    <n v="5868"/>
    <n v="0"/>
    <n v="3.39"/>
    <n v="5389"/>
    <x v="1"/>
    <m/>
  </r>
  <r>
    <x v="71"/>
    <x v="24"/>
    <n v="218416"/>
    <n v="89639"/>
    <n v="106302"/>
    <n v="16897"/>
    <n v="5578"/>
    <n v="0"/>
    <n v="3.55"/>
    <n v="5208"/>
    <x v="1"/>
    <m/>
  </r>
  <r>
    <x v="71"/>
    <x v="25"/>
    <n v="212052"/>
    <n v="91716"/>
    <n v="95038"/>
    <n v="20405"/>
    <n v="4893"/>
    <n v="0"/>
    <n v="3.44"/>
    <n v="4785"/>
    <x v="1"/>
    <m/>
  </r>
  <r>
    <x v="71"/>
    <x v="26"/>
    <n v="195164"/>
    <n v="78559"/>
    <n v="90573"/>
    <n v="21476"/>
    <n v="4556"/>
    <n v="0"/>
    <n v="3.16"/>
    <n v="4372"/>
    <x v="1"/>
    <m/>
  </r>
  <r>
    <x v="71"/>
    <x v="27"/>
    <n v="217385"/>
    <n v="88847"/>
    <n v="101193"/>
    <n v="22527"/>
    <n v="4817"/>
    <n v="0"/>
    <n v="3.51"/>
    <n v="4380"/>
    <x v="1"/>
    <m/>
  </r>
  <r>
    <x v="71"/>
    <x v="28"/>
    <n v="204846"/>
    <n v="77359"/>
    <n v="99202"/>
    <n v="23741"/>
    <n v="4543"/>
    <n v="0"/>
    <n v="3.31"/>
    <n v="4560"/>
    <x v="1"/>
    <m/>
  </r>
  <r>
    <x v="71"/>
    <x v="29"/>
    <n v="211348"/>
    <n v="79141"/>
    <n v="101536"/>
    <n v="25870"/>
    <n v="4801"/>
    <n v="0"/>
    <n v="3.42"/>
    <n v="4464"/>
    <x v="1"/>
    <m/>
  </r>
  <r>
    <x v="71"/>
    <x v="30"/>
    <n v="220557"/>
    <n v="85387"/>
    <n v="101810"/>
    <n v="28322"/>
    <n v="5037"/>
    <n v="0"/>
    <n v="3.58"/>
    <n v="4611"/>
    <x v="1"/>
    <m/>
  </r>
  <r>
    <x v="71"/>
    <x v="31"/>
    <n v="214599"/>
    <n v="85710"/>
    <n v="96328"/>
    <n v="27912"/>
    <n v="4649"/>
    <n v="0"/>
    <n v="3.49"/>
    <n v="4695"/>
    <x v="1"/>
    <m/>
  </r>
  <r>
    <x v="71"/>
    <x v="32"/>
    <n v="200278"/>
    <n v="87268"/>
    <n v="82730"/>
    <n v="25996"/>
    <n v="4284"/>
    <n v="0"/>
    <n v="3.26"/>
    <n v="4903"/>
    <x v="1"/>
    <m/>
  </r>
  <r>
    <x v="71"/>
    <x v="33"/>
    <n v="191092"/>
    <n v="84345"/>
    <n v="78732"/>
    <n v="23924"/>
    <n v="4091"/>
    <n v="0"/>
    <n v="3.12"/>
    <n v="4474"/>
    <x v="1"/>
    <m/>
  </r>
  <r>
    <x v="71"/>
    <x v="34"/>
    <n v="190549"/>
    <n v="84933"/>
    <n v="76728"/>
    <n v="24745"/>
    <n v="4143"/>
    <n v="0"/>
    <n v="3.12"/>
    <n v="4294"/>
    <x v="1"/>
    <m/>
  </r>
  <r>
    <x v="71"/>
    <x v="35"/>
    <n v="193819"/>
    <n v="87166"/>
    <n v="77263"/>
    <n v="25458"/>
    <n v="3932"/>
    <n v="0"/>
    <n v="3.17"/>
    <n v="4245"/>
    <x v="1"/>
    <m/>
  </r>
  <r>
    <x v="71"/>
    <x v="36"/>
    <n v="192459"/>
    <n v="84708"/>
    <n v="78492"/>
    <n v="25755"/>
    <n v="3503"/>
    <n v="0"/>
    <n v="3.15"/>
    <n v="4994"/>
    <x v="1"/>
    <m/>
  </r>
  <r>
    <x v="71"/>
    <x v="37"/>
    <n v="192504"/>
    <n v="82492"/>
    <n v="83249"/>
    <n v="23148"/>
    <n v="3615"/>
    <n v="0"/>
    <n v="3.15"/>
    <n v="6088"/>
    <x v="1"/>
    <m/>
  </r>
  <r>
    <x v="71"/>
    <x v="38"/>
    <n v="188526"/>
    <n v="78570"/>
    <n v="80521"/>
    <n v="25633"/>
    <n v="3436"/>
    <n v="366"/>
    <n v="3.09"/>
    <n v="5438"/>
    <x v="1"/>
    <m/>
  </r>
  <r>
    <x v="71"/>
    <x v="39"/>
    <n v="189664"/>
    <n v="78666"/>
    <n v="81963"/>
    <n v="25140"/>
    <n v="3565"/>
    <n v="330"/>
    <n v="3.1"/>
    <n v="5101"/>
    <x v="1"/>
    <m/>
  </r>
  <r>
    <x v="71"/>
    <x v="40"/>
    <n v="186289"/>
    <n v="78408"/>
    <n v="74634"/>
    <n v="29210"/>
    <n v="3876"/>
    <n v="161"/>
    <n v="3.04"/>
    <n v="5057"/>
    <x v="1"/>
    <m/>
  </r>
  <r>
    <x v="71"/>
    <x v="41"/>
    <n v="191890"/>
    <n v="79117"/>
    <n v="78159"/>
    <n v="30148"/>
    <n v="4148"/>
    <n v="317"/>
    <n v="3.13"/>
    <n v="5065"/>
    <x v="2"/>
    <m/>
  </r>
  <r>
    <x v="72"/>
    <x v="43"/>
    <n v="27"/>
    <n v="0"/>
    <n v="27"/>
    <n v="0"/>
    <n v="0"/>
    <n v="0"/>
    <n v="0.26"/>
    <n v="1"/>
    <x v="2"/>
    <m/>
  </r>
  <r>
    <x v="72"/>
    <x v="44"/>
    <n v="27"/>
    <n v="0"/>
    <n v="27"/>
    <n v="0"/>
    <n v="0"/>
    <n v="0"/>
    <n v="0.26"/>
    <n v="1"/>
    <x v="2"/>
    <m/>
  </r>
  <r>
    <x v="72"/>
    <x v="45"/>
    <n v="28"/>
    <n v="0"/>
    <n v="28"/>
    <n v="0"/>
    <n v="0"/>
    <n v="0"/>
    <n v="0.26"/>
    <n v="1"/>
    <x v="2"/>
    <m/>
  </r>
  <r>
    <x v="72"/>
    <x v="46"/>
    <n v="29"/>
    <n v="0"/>
    <n v="29"/>
    <n v="0"/>
    <n v="0"/>
    <n v="0"/>
    <n v="0.27"/>
    <n v="1"/>
    <x v="2"/>
    <m/>
  </r>
  <r>
    <x v="72"/>
    <x v="47"/>
    <n v="29"/>
    <n v="0"/>
    <n v="29"/>
    <n v="0"/>
    <n v="0"/>
    <n v="0"/>
    <n v="0.27"/>
    <n v="1"/>
    <x v="2"/>
    <m/>
  </r>
  <r>
    <x v="72"/>
    <x v="48"/>
    <n v="30"/>
    <n v="0"/>
    <n v="30"/>
    <n v="0"/>
    <n v="0"/>
    <n v="0"/>
    <n v="0.28000000000000003"/>
    <n v="1"/>
    <x v="2"/>
    <m/>
  </r>
  <r>
    <x v="72"/>
    <x v="49"/>
    <n v="32"/>
    <n v="0"/>
    <n v="32"/>
    <n v="0"/>
    <n v="0"/>
    <n v="0"/>
    <n v="0.3"/>
    <n v="1"/>
    <x v="2"/>
    <m/>
  </r>
  <r>
    <x v="72"/>
    <x v="50"/>
    <n v="30"/>
    <n v="0"/>
    <n v="30"/>
    <n v="0"/>
    <n v="0"/>
    <n v="0"/>
    <n v="0.28000000000000003"/>
    <n v="1"/>
    <x v="2"/>
    <m/>
  </r>
  <r>
    <x v="72"/>
    <x v="51"/>
    <n v="34"/>
    <n v="0"/>
    <n v="34"/>
    <n v="0"/>
    <n v="0"/>
    <n v="0"/>
    <n v="0.32"/>
    <n v="1"/>
    <x v="2"/>
    <m/>
  </r>
  <r>
    <x v="72"/>
    <x v="52"/>
    <n v="46"/>
    <n v="0"/>
    <n v="46"/>
    <n v="0"/>
    <n v="0"/>
    <n v="0"/>
    <n v="0.43"/>
    <n v="1"/>
    <x v="2"/>
    <m/>
  </r>
  <r>
    <x v="72"/>
    <x v="53"/>
    <n v="39"/>
    <n v="0"/>
    <n v="39"/>
    <n v="0"/>
    <n v="0"/>
    <n v="0"/>
    <n v="0.36"/>
    <n v="1"/>
    <x v="2"/>
    <m/>
  </r>
  <r>
    <x v="72"/>
    <x v="54"/>
    <n v="39"/>
    <n v="0"/>
    <n v="39"/>
    <n v="0"/>
    <n v="0"/>
    <n v="0"/>
    <n v="0.36"/>
    <n v="1"/>
    <x v="2"/>
    <m/>
  </r>
  <r>
    <x v="72"/>
    <x v="55"/>
    <n v="39"/>
    <n v="0"/>
    <n v="39"/>
    <n v="0"/>
    <n v="0"/>
    <n v="0"/>
    <n v="0.35"/>
    <n v="1"/>
    <x v="2"/>
    <m/>
  </r>
  <r>
    <x v="72"/>
    <x v="56"/>
    <n v="33"/>
    <n v="0"/>
    <n v="33"/>
    <n v="0"/>
    <n v="0"/>
    <n v="0"/>
    <n v="0.3"/>
    <n v="1"/>
    <x v="2"/>
    <m/>
  </r>
  <r>
    <x v="72"/>
    <x v="57"/>
    <n v="33"/>
    <n v="0"/>
    <n v="33"/>
    <n v="0"/>
    <n v="0"/>
    <n v="0"/>
    <n v="0.3"/>
    <n v="1"/>
    <x v="2"/>
    <m/>
  </r>
  <r>
    <x v="72"/>
    <x v="58"/>
    <n v="38"/>
    <n v="0"/>
    <n v="38"/>
    <n v="0"/>
    <n v="0"/>
    <n v="0"/>
    <n v="0.36"/>
    <n v="1"/>
    <x v="2"/>
    <m/>
  </r>
  <r>
    <x v="72"/>
    <x v="59"/>
    <n v="32"/>
    <n v="0"/>
    <n v="32"/>
    <n v="0"/>
    <n v="0"/>
    <n v="0"/>
    <n v="0.3"/>
    <n v="1"/>
    <x v="2"/>
    <m/>
  </r>
  <r>
    <x v="72"/>
    <x v="60"/>
    <n v="44"/>
    <n v="0"/>
    <n v="44"/>
    <n v="0"/>
    <n v="0"/>
    <n v="0"/>
    <n v="0.43"/>
    <n v="1"/>
    <x v="2"/>
    <m/>
  </r>
  <r>
    <x v="72"/>
    <x v="61"/>
    <n v="31"/>
    <n v="0"/>
    <n v="31"/>
    <n v="0"/>
    <n v="0"/>
    <n v="0"/>
    <n v="0.3"/>
    <n v="1"/>
    <x v="2"/>
    <m/>
  </r>
  <r>
    <x v="72"/>
    <x v="62"/>
    <n v="33"/>
    <n v="0"/>
    <n v="33"/>
    <n v="0"/>
    <n v="0"/>
    <n v="0"/>
    <n v="0.32"/>
    <n v="1"/>
    <x v="2"/>
    <m/>
  </r>
  <r>
    <x v="72"/>
    <x v="63"/>
    <n v="37"/>
    <n v="0"/>
    <n v="37"/>
    <n v="0"/>
    <n v="0"/>
    <n v="0"/>
    <n v="0.36"/>
    <n v="1"/>
    <x v="2"/>
    <m/>
  </r>
  <r>
    <x v="72"/>
    <x v="64"/>
    <n v="39"/>
    <n v="0"/>
    <n v="39"/>
    <n v="0"/>
    <n v="0"/>
    <n v="0"/>
    <n v="0.37"/>
    <n v="1"/>
    <x v="2"/>
    <m/>
  </r>
  <r>
    <x v="72"/>
    <x v="65"/>
    <n v="41"/>
    <n v="0"/>
    <n v="41"/>
    <n v="0"/>
    <n v="0"/>
    <n v="0"/>
    <n v="0.39"/>
    <n v="1"/>
    <x v="2"/>
    <m/>
  </r>
  <r>
    <x v="73"/>
    <x v="1"/>
    <n v="1421"/>
    <n v="346"/>
    <n v="1075"/>
    <n v="0"/>
    <n v="0"/>
    <n v="0"/>
    <n v="1.39"/>
    <n v="42"/>
    <x v="0"/>
    <m/>
  </r>
  <r>
    <x v="73"/>
    <x v="2"/>
    <n v="2098"/>
    <n v="373"/>
    <n v="1725"/>
    <n v="0"/>
    <n v="0"/>
    <n v="0"/>
    <n v="1.96"/>
    <n v="39"/>
    <x v="0"/>
    <m/>
  </r>
  <r>
    <x v="73"/>
    <x v="3"/>
    <n v="2555"/>
    <n v="340"/>
    <n v="2215"/>
    <n v="0"/>
    <n v="0"/>
    <n v="0"/>
    <n v="2.2799999999999998"/>
    <n v="34"/>
    <x v="0"/>
    <m/>
  </r>
  <r>
    <x v="73"/>
    <x v="4"/>
    <n v="2585"/>
    <n v="266"/>
    <n v="2316"/>
    <n v="0"/>
    <n v="4"/>
    <n v="0"/>
    <n v="2.19"/>
    <n v="21"/>
    <x v="0"/>
    <m/>
  </r>
  <r>
    <x v="73"/>
    <x v="5"/>
    <n v="2800"/>
    <n v="205"/>
    <n v="2583"/>
    <n v="0"/>
    <n v="12"/>
    <n v="0"/>
    <n v="2.2599999999999998"/>
    <n v="18"/>
    <x v="0"/>
    <m/>
  </r>
  <r>
    <x v="73"/>
    <x v="6"/>
    <n v="3009"/>
    <n v="197"/>
    <n v="2796"/>
    <n v="0"/>
    <n v="15"/>
    <n v="0"/>
    <n v="2.2999999999999998"/>
    <n v="15"/>
    <x v="0"/>
    <m/>
  </r>
  <r>
    <x v="73"/>
    <x v="7"/>
    <n v="3041"/>
    <n v="184"/>
    <n v="2842"/>
    <n v="0"/>
    <n v="14"/>
    <n v="0"/>
    <n v="2.21"/>
    <n v="23"/>
    <x v="0"/>
    <m/>
  </r>
  <r>
    <x v="74"/>
    <x v="1"/>
    <n v="33"/>
    <n v="7"/>
    <n v="26"/>
    <n v="0"/>
    <n v="0"/>
    <n v="0"/>
    <n v="0.11"/>
    <n v="5"/>
    <x v="0"/>
    <m/>
  </r>
  <r>
    <x v="74"/>
    <x v="2"/>
    <n v="36"/>
    <n v="14"/>
    <n v="23"/>
    <n v="0"/>
    <n v="0"/>
    <n v="0"/>
    <n v="0.12"/>
    <n v="7"/>
    <x v="0"/>
    <m/>
  </r>
  <r>
    <x v="74"/>
    <x v="3"/>
    <n v="43"/>
    <n v="17"/>
    <n v="26"/>
    <n v="0"/>
    <n v="0"/>
    <n v="0"/>
    <n v="0.14000000000000001"/>
    <n v="5"/>
    <x v="0"/>
    <m/>
  </r>
  <r>
    <x v="74"/>
    <x v="4"/>
    <n v="46"/>
    <n v="14"/>
    <n v="32"/>
    <n v="0"/>
    <n v="0"/>
    <n v="0"/>
    <n v="0.14000000000000001"/>
    <n v="6"/>
    <x v="0"/>
    <m/>
  </r>
  <r>
    <x v="74"/>
    <x v="5"/>
    <n v="43"/>
    <n v="15"/>
    <n v="28"/>
    <n v="0"/>
    <n v="0"/>
    <n v="0"/>
    <n v="0.13"/>
    <n v="9"/>
    <x v="0"/>
    <m/>
  </r>
  <r>
    <x v="74"/>
    <x v="6"/>
    <n v="47"/>
    <n v="13"/>
    <n v="34"/>
    <n v="0"/>
    <n v="0"/>
    <n v="0"/>
    <n v="0.14000000000000001"/>
    <n v="13"/>
    <x v="0"/>
    <m/>
  </r>
  <r>
    <x v="74"/>
    <x v="7"/>
    <n v="53"/>
    <n v="12"/>
    <n v="42"/>
    <n v="0"/>
    <n v="0"/>
    <n v="0"/>
    <n v="0.15"/>
    <n v="13"/>
    <x v="0"/>
    <m/>
  </r>
  <r>
    <x v="74"/>
    <x v="8"/>
    <n v="45"/>
    <n v="4"/>
    <n v="40"/>
    <n v="0"/>
    <n v="0"/>
    <n v="0"/>
    <n v="0.12"/>
    <n v="16"/>
    <x v="0"/>
    <m/>
  </r>
  <r>
    <x v="74"/>
    <x v="9"/>
    <n v="48"/>
    <n v="2"/>
    <n v="46"/>
    <n v="0"/>
    <n v="0"/>
    <n v="0"/>
    <n v="0.13"/>
    <n v="15"/>
    <x v="0"/>
    <m/>
  </r>
  <r>
    <x v="74"/>
    <x v="10"/>
    <n v="54"/>
    <n v="7"/>
    <n v="47"/>
    <n v="0"/>
    <n v="0"/>
    <n v="0"/>
    <n v="0.14000000000000001"/>
    <n v="19"/>
    <x v="1"/>
    <m/>
  </r>
  <r>
    <x v="74"/>
    <x v="11"/>
    <n v="53"/>
    <n v="5"/>
    <n v="48"/>
    <n v="0"/>
    <n v="0"/>
    <n v="0"/>
    <n v="0.13"/>
    <n v="32"/>
    <x v="1"/>
    <m/>
  </r>
  <r>
    <x v="74"/>
    <x v="12"/>
    <n v="46"/>
    <n v="1"/>
    <n v="44"/>
    <n v="0"/>
    <n v="0"/>
    <n v="0"/>
    <n v="0.11"/>
    <n v="40"/>
    <x v="1"/>
    <m/>
  </r>
  <r>
    <x v="74"/>
    <x v="13"/>
    <n v="63"/>
    <n v="5"/>
    <n v="58"/>
    <n v="0"/>
    <n v="0"/>
    <n v="0"/>
    <n v="0.15"/>
    <n v="49"/>
    <x v="1"/>
    <m/>
  </r>
  <r>
    <x v="74"/>
    <x v="14"/>
    <n v="66"/>
    <n v="5"/>
    <n v="61"/>
    <n v="0"/>
    <n v="0"/>
    <n v="0"/>
    <n v="0.15"/>
    <n v="43"/>
    <x v="1"/>
    <m/>
  </r>
  <r>
    <x v="74"/>
    <x v="15"/>
    <n v="116"/>
    <n v="3"/>
    <n v="109"/>
    <n v="0"/>
    <n v="4"/>
    <n v="0"/>
    <n v="0.26"/>
    <n v="51"/>
    <x v="1"/>
    <m/>
  </r>
  <r>
    <x v="74"/>
    <x v="16"/>
    <n v="94"/>
    <n v="2"/>
    <n v="87"/>
    <n v="0"/>
    <n v="5"/>
    <n v="0"/>
    <n v="0.2"/>
    <n v="61"/>
    <x v="1"/>
    <m/>
  </r>
  <r>
    <x v="74"/>
    <x v="17"/>
    <n v="88"/>
    <n v="1"/>
    <n v="80"/>
    <n v="0"/>
    <n v="6"/>
    <n v="0"/>
    <n v="0.18"/>
    <n v="71"/>
    <x v="1"/>
    <m/>
  </r>
  <r>
    <x v="74"/>
    <x v="18"/>
    <n v="97"/>
    <n v="4"/>
    <n v="86"/>
    <n v="0"/>
    <n v="6"/>
    <n v="0"/>
    <n v="0.2"/>
    <n v="68"/>
    <x v="1"/>
    <m/>
  </r>
  <r>
    <x v="74"/>
    <x v="19"/>
    <n v="108"/>
    <n v="1"/>
    <n v="100"/>
    <n v="0"/>
    <n v="7"/>
    <n v="0"/>
    <n v="0.22"/>
    <n v="74"/>
    <x v="1"/>
    <m/>
  </r>
  <r>
    <x v="74"/>
    <x v="20"/>
    <n v="118"/>
    <n v="1"/>
    <n v="111"/>
    <n v="0"/>
    <n v="7"/>
    <n v="0"/>
    <n v="0.23"/>
    <n v="86"/>
    <x v="1"/>
    <m/>
  </r>
  <r>
    <x v="74"/>
    <x v="21"/>
    <n v="142"/>
    <n v="0"/>
    <n v="134"/>
    <n v="0"/>
    <n v="8"/>
    <n v="0"/>
    <n v="0.27"/>
    <n v="104"/>
    <x v="1"/>
    <m/>
  </r>
  <r>
    <x v="74"/>
    <x v="22"/>
    <n v="150"/>
    <n v="1"/>
    <n v="137"/>
    <n v="0"/>
    <n v="11"/>
    <n v="0"/>
    <n v="0.28000000000000003"/>
    <n v="128"/>
    <x v="1"/>
    <m/>
  </r>
  <r>
    <x v="74"/>
    <x v="23"/>
    <n v="158"/>
    <n v="0"/>
    <n v="146"/>
    <n v="0"/>
    <n v="12"/>
    <n v="0"/>
    <n v="0.28999999999999998"/>
    <n v="101"/>
    <x v="1"/>
    <m/>
  </r>
  <r>
    <x v="74"/>
    <x v="24"/>
    <n v="172"/>
    <n v="0"/>
    <n v="160"/>
    <n v="0"/>
    <n v="12"/>
    <n v="0"/>
    <n v="0.31"/>
    <n v="136"/>
    <x v="1"/>
    <m/>
  </r>
  <r>
    <x v="74"/>
    <x v="25"/>
    <n v="183"/>
    <n v="5"/>
    <n v="167"/>
    <n v="0"/>
    <n v="11"/>
    <n v="0"/>
    <n v="0.32"/>
    <n v="109"/>
    <x v="1"/>
    <m/>
  </r>
  <r>
    <x v="74"/>
    <x v="26"/>
    <n v="170"/>
    <n v="12"/>
    <n v="147"/>
    <n v="0"/>
    <n v="10"/>
    <n v="0"/>
    <n v="0.28999999999999998"/>
    <n v="92"/>
    <x v="1"/>
    <m/>
  </r>
  <r>
    <x v="74"/>
    <x v="27"/>
    <n v="132"/>
    <n v="7"/>
    <n v="116"/>
    <n v="0"/>
    <n v="9"/>
    <n v="0"/>
    <n v="0.22"/>
    <n v="100"/>
    <x v="1"/>
    <m/>
  </r>
  <r>
    <x v="74"/>
    <x v="28"/>
    <n v="209"/>
    <n v="14"/>
    <n v="185"/>
    <n v="0"/>
    <n v="10"/>
    <n v="0"/>
    <n v="0.35"/>
    <n v="82"/>
    <x v="1"/>
    <m/>
  </r>
  <r>
    <x v="74"/>
    <x v="29"/>
    <n v="194"/>
    <n v="18"/>
    <n v="165"/>
    <n v="0"/>
    <n v="11"/>
    <n v="0"/>
    <n v="0.32"/>
    <n v="90"/>
    <x v="1"/>
    <m/>
  </r>
  <r>
    <x v="74"/>
    <x v="30"/>
    <n v="229"/>
    <n v="17"/>
    <n v="199"/>
    <n v="0"/>
    <n v="13"/>
    <n v="0"/>
    <n v="0.37"/>
    <n v="88"/>
    <x v="1"/>
    <m/>
  </r>
  <r>
    <x v="74"/>
    <x v="31"/>
    <n v="217"/>
    <n v="15"/>
    <n v="191"/>
    <n v="0"/>
    <n v="11"/>
    <n v="0"/>
    <n v="0.34"/>
    <n v="88"/>
    <x v="1"/>
    <m/>
  </r>
  <r>
    <x v="74"/>
    <x v="32"/>
    <n v="295"/>
    <n v="13"/>
    <n v="269"/>
    <n v="0"/>
    <n v="13"/>
    <n v="0"/>
    <n v="0.45"/>
    <n v="21"/>
    <x v="1"/>
    <m/>
  </r>
  <r>
    <x v="74"/>
    <x v="33"/>
    <n v="229"/>
    <n v="17"/>
    <n v="200"/>
    <n v="0"/>
    <n v="12"/>
    <n v="0"/>
    <n v="0.34"/>
    <n v="77"/>
    <x v="1"/>
    <m/>
  </r>
  <r>
    <x v="74"/>
    <x v="34"/>
    <n v="195"/>
    <n v="13"/>
    <n v="167"/>
    <n v="0"/>
    <n v="15"/>
    <n v="0"/>
    <n v="0.28999999999999998"/>
    <n v="59"/>
    <x v="1"/>
    <m/>
  </r>
  <r>
    <x v="74"/>
    <x v="35"/>
    <n v="159"/>
    <n v="16"/>
    <n v="130"/>
    <n v="0"/>
    <n v="13"/>
    <n v="0"/>
    <n v="0.23"/>
    <n v="74"/>
    <x v="1"/>
    <m/>
  </r>
  <r>
    <x v="74"/>
    <x v="36"/>
    <n v="158"/>
    <n v="12"/>
    <n v="133"/>
    <n v="0"/>
    <n v="13"/>
    <n v="0"/>
    <n v="0.22"/>
    <n v="75"/>
    <x v="1"/>
    <m/>
  </r>
  <r>
    <x v="74"/>
    <x v="37"/>
    <n v="165"/>
    <n v="11"/>
    <n v="141"/>
    <n v="0"/>
    <n v="13"/>
    <n v="0"/>
    <n v="0.23"/>
    <n v="116"/>
    <x v="1"/>
    <m/>
  </r>
  <r>
    <x v="74"/>
    <x v="38"/>
    <n v="130"/>
    <n v="4"/>
    <n v="118"/>
    <n v="0"/>
    <n v="8"/>
    <n v="0"/>
    <n v="0.18"/>
    <n v="86"/>
    <x v="1"/>
    <m/>
  </r>
  <r>
    <x v="74"/>
    <x v="39"/>
    <n v="151"/>
    <n v="3"/>
    <n v="142"/>
    <n v="0"/>
    <n v="6"/>
    <n v="0"/>
    <n v="0.21"/>
    <n v="68"/>
    <x v="1"/>
    <m/>
  </r>
  <r>
    <x v="74"/>
    <x v="40"/>
    <n v="172"/>
    <n v="12"/>
    <n v="152"/>
    <n v="0"/>
    <n v="8"/>
    <n v="0"/>
    <n v="0.24"/>
    <n v="97"/>
    <x v="1"/>
    <m/>
  </r>
  <r>
    <x v="74"/>
    <x v="41"/>
    <n v="222"/>
    <n v="17"/>
    <n v="193"/>
    <n v="0"/>
    <n v="11"/>
    <n v="0"/>
    <n v="0.3"/>
    <n v="74"/>
    <x v="2"/>
    <m/>
  </r>
  <r>
    <x v="74"/>
    <x v="42"/>
    <n v="183"/>
    <n v="13"/>
    <n v="159"/>
    <n v="0"/>
    <n v="11"/>
    <n v="0"/>
    <n v="0.25"/>
    <n v="59"/>
    <x v="2"/>
    <m/>
  </r>
  <r>
    <x v="74"/>
    <x v="43"/>
    <n v="204"/>
    <n v="14"/>
    <n v="178"/>
    <n v="0"/>
    <n v="11"/>
    <n v="0"/>
    <n v="0.27"/>
    <n v="78"/>
    <x v="2"/>
    <m/>
  </r>
  <r>
    <x v="74"/>
    <x v="44"/>
    <n v="205"/>
    <n v="14"/>
    <n v="179"/>
    <n v="0"/>
    <n v="11"/>
    <n v="0"/>
    <n v="0.27"/>
    <n v="89"/>
    <x v="2"/>
    <m/>
  </r>
  <r>
    <x v="74"/>
    <x v="45"/>
    <n v="204"/>
    <n v="14"/>
    <n v="177"/>
    <n v="0"/>
    <n v="13"/>
    <n v="0"/>
    <n v="0.27"/>
    <n v="98"/>
    <x v="2"/>
    <m/>
  </r>
  <r>
    <x v="74"/>
    <x v="46"/>
    <n v="208"/>
    <n v="14"/>
    <n v="182"/>
    <n v="0"/>
    <n v="12"/>
    <n v="0"/>
    <n v="0.27"/>
    <n v="105"/>
    <x v="2"/>
    <m/>
  </r>
  <r>
    <x v="74"/>
    <x v="47"/>
    <n v="224"/>
    <n v="16"/>
    <n v="197"/>
    <n v="0"/>
    <n v="11"/>
    <n v="0"/>
    <n v="0.28999999999999998"/>
    <n v="109"/>
    <x v="2"/>
    <m/>
  </r>
  <r>
    <x v="74"/>
    <x v="48"/>
    <n v="216"/>
    <n v="16"/>
    <n v="188"/>
    <n v="0"/>
    <n v="13"/>
    <n v="0"/>
    <n v="0.27"/>
    <n v="117"/>
    <x v="2"/>
    <m/>
  </r>
  <r>
    <x v="74"/>
    <x v="49"/>
    <n v="210"/>
    <n v="14"/>
    <n v="183"/>
    <n v="0"/>
    <n v="12"/>
    <n v="0"/>
    <n v="0.26"/>
    <n v="121"/>
    <x v="2"/>
    <m/>
  </r>
  <r>
    <x v="74"/>
    <x v="50"/>
    <n v="214"/>
    <n v="13"/>
    <n v="188"/>
    <n v="0"/>
    <n v="13"/>
    <n v="0"/>
    <n v="0.27"/>
    <n v="134"/>
    <x v="2"/>
    <m/>
  </r>
  <r>
    <x v="74"/>
    <x v="51"/>
    <n v="230"/>
    <n v="12"/>
    <n v="204"/>
    <n v="0"/>
    <n v="13"/>
    <n v="0"/>
    <n v="0.28000000000000003"/>
    <n v="180"/>
    <x v="2"/>
    <m/>
  </r>
  <r>
    <x v="74"/>
    <x v="52"/>
    <n v="288"/>
    <n v="11"/>
    <n v="265"/>
    <n v="0"/>
    <n v="13"/>
    <n v="0"/>
    <n v="0.35"/>
    <n v="139"/>
    <x v="2"/>
    <m/>
  </r>
  <r>
    <x v="74"/>
    <x v="53"/>
    <n v="243"/>
    <n v="12"/>
    <n v="216"/>
    <n v="0"/>
    <n v="15"/>
    <n v="0"/>
    <n v="0.3"/>
    <n v="110"/>
    <x v="2"/>
    <m/>
  </r>
  <r>
    <x v="74"/>
    <x v="54"/>
    <n v="286"/>
    <n v="12"/>
    <n v="258"/>
    <n v="0"/>
    <n v="16"/>
    <n v="0"/>
    <n v="0.35"/>
    <n v="137"/>
    <x v="2"/>
    <m/>
  </r>
  <r>
    <x v="74"/>
    <x v="55"/>
    <n v="369"/>
    <n v="0"/>
    <n v="353"/>
    <n v="0"/>
    <n v="16"/>
    <n v="0"/>
    <n v="0.45"/>
    <n v="207"/>
    <x v="2"/>
    <m/>
  </r>
  <r>
    <x v="74"/>
    <x v="56"/>
    <n v="299"/>
    <n v="0"/>
    <n v="280"/>
    <n v="0"/>
    <n v="19"/>
    <n v="0"/>
    <n v="0.36"/>
    <n v="181"/>
    <x v="2"/>
    <m/>
  </r>
  <r>
    <x v="74"/>
    <x v="57"/>
    <n v="332"/>
    <n v="0"/>
    <n v="313"/>
    <n v="0"/>
    <n v="19"/>
    <n v="0"/>
    <n v="0.4"/>
    <n v="182"/>
    <x v="2"/>
    <m/>
  </r>
  <r>
    <x v="74"/>
    <x v="58"/>
    <n v="316"/>
    <n v="0"/>
    <n v="296"/>
    <n v="0"/>
    <n v="20"/>
    <n v="0"/>
    <n v="0.38"/>
    <n v="169"/>
    <x v="2"/>
    <m/>
  </r>
  <r>
    <x v="74"/>
    <x v="59"/>
    <n v="244"/>
    <n v="0"/>
    <n v="225"/>
    <n v="0"/>
    <n v="19"/>
    <n v="0"/>
    <n v="0.28999999999999998"/>
    <n v="118"/>
    <x v="2"/>
    <m/>
  </r>
  <r>
    <x v="74"/>
    <x v="60"/>
    <n v="216"/>
    <n v="0"/>
    <n v="201"/>
    <n v="0"/>
    <n v="15"/>
    <n v="0"/>
    <n v="0.25"/>
    <n v="88"/>
    <x v="2"/>
    <m/>
  </r>
  <r>
    <x v="74"/>
    <x v="61"/>
    <n v="333"/>
    <n v="0"/>
    <n v="310"/>
    <n v="1"/>
    <n v="22"/>
    <n v="0"/>
    <n v="0.39"/>
    <n v="139"/>
    <x v="2"/>
    <m/>
  </r>
  <r>
    <x v="74"/>
    <x v="62"/>
    <n v="297"/>
    <n v="0"/>
    <n v="274"/>
    <n v="0"/>
    <n v="23"/>
    <n v="0"/>
    <n v="0.34"/>
    <n v="44"/>
    <x v="2"/>
    <m/>
  </r>
  <r>
    <x v="74"/>
    <x v="63"/>
    <n v="289"/>
    <n v="0"/>
    <n v="269"/>
    <n v="0"/>
    <n v="20"/>
    <n v="0"/>
    <n v="0.33"/>
    <n v="44"/>
    <x v="2"/>
    <m/>
  </r>
  <r>
    <x v="74"/>
    <x v="64"/>
    <n v="314"/>
    <n v="0"/>
    <n v="289"/>
    <n v="0"/>
    <n v="25"/>
    <n v="0"/>
    <n v="0.36"/>
    <n v="48"/>
    <x v="2"/>
    <m/>
  </r>
  <r>
    <x v="74"/>
    <x v="65"/>
    <n v="319"/>
    <n v="0"/>
    <n v="293"/>
    <n v="0"/>
    <n v="26"/>
    <n v="0"/>
    <n v="0.36"/>
    <n v="56"/>
    <x v="2"/>
    <m/>
  </r>
  <r>
    <x v="75"/>
    <x v="137"/>
    <n v="10"/>
    <n v="10"/>
    <n v="0"/>
    <n v="0"/>
    <n v="0"/>
    <s v="."/>
    <s v="."/>
    <n v="0"/>
    <x v="0"/>
    <m/>
  </r>
  <r>
    <x v="75"/>
    <x v="138"/>
    <n v="20"/>
    <n v="20"/>
    <n v="0"/>
    <n v="0"/>
    <n v="0"/>
    <s v="."/>
    <s v="."/>
    <n v="0"/>
    <x v="0"/>
    <m/>
  </r>
  <r>
    <x v="75"/>
    <x v="139"/>
    <n v="20"/>
    <n v="20"/>
    <n v="0"/>
    <n v="0"/>
    <n v="0"/>
    <s v="."/>
    <s v="."/>
    <n v="0"/>
    <x v="0"/>
    <m/>
  </r>
  <r>
    <x v="75"/>
    <x v="140"/>
    <n v="21"/>
    <n v="21"/>
    <n v="0"/>
    <n v="0"/>
    <n v="0"/>
    <s v="."/>
    <s v="."/>
    <n v="0"/>
    <x v="0"/>
    <m/>
  </r>
  <r>
    <x v="75"/>
    <x v="141"/>
    <n v="13"/>
    <n v="13"/>
    <n v="0"/>
    <n v="0"/>
    <n v="0"/>
    <s v="."/>
    <s v="."/>
    <n v="0"/>
    <x v="0"/>
    <m/>
  </r>
  <r>
    <x v="75"/>
    <x v="142"/>
    <n v="17"/>
    <n v="17"/>
    <n v="0"/>
    <n v="0"/>
    <n v="0"/>
    <s v="."/>
    <s v="."/>
    <n v="0"/>
    <x v="0"/>
    <m/>
  </r>
  <r>
    <x v="75"/>
    <x v="143"/>
    <n v="19"/>
    <n v="19"/>
    <n v="0"/>
    <n v="0"/>
    <n v="0"/>
    <s v="."/>
    <s v="."/>
    <n v="0"/>
    <x v="0"/>
    <m/>
  </r>
  <r>
    <x v="75"/>
    <x v="144"/>
    <n v="17"/>
    <n v="17"/>
    <n v="0"/>
    <n v="0"/>
    <n v="0"/>
    <s v="."/>
    <s v="."/>
    <n v="0"/>
    <x v="0"/>
    <m/>
  </r>
  <r>
    <x v="75"/>
    <x v="145"/>
    <n v="24"/>
    <n v="24"/>
    <n v="0"/>
    <n v="0"/>
    <n v="0"/>
    <s v="."/>
    <s v="."/>
    <n v="0"/>
    <x v="0"/>
    <m/>
  </r>
  <r>
    <x v="75"/>
    <x v="146"/>
    <n v="19"/>
    <n v="19"/>
    <n v="0"/>
    <n v="0"/>
    <n v="0"/>
    <s v="."/>
    <s v="."/>
    <n v="0"/>
    <x v="0"/>
    <m/>
  </r>
  <r>
    <x v="75"/>
    <x v="147"/>
    <n v="25"/>
    <n v="24"/>
    <n v="1"/>
    <n v="0"/>
    <n v="0"/>
    <s v="."/>
    <s v="."/>
    <n v="0"/>
    <x v="0"/>
    <m/>
  </r>
  <r>
    <x v="75"/>
    <x v="148"/>
    <n v="31"/>
    <n v="30"/>
    <n v="1"/>
    <n v="0"/>
    <n v="0"/>
    <s v="."/>
    <s v="."/>
    <n v="0"/>
    <x v="0"/>
    <m/>
  </r>
  <r>
    <x v="75"/>
    <x v="149"/>
    <n v="25"/>
    <n v="24"/>
    <n v="1"/>
    <n v="0"/>
    <n v="0"/>
    <s v="."/>
    <s v="."/>
    <n v="0"/>
    <x v="0"/>
    <m/>
  </r>
  <r>
    <x v="75"/>
    <x v="150"/>
    <n v="24"/>
    <n v="22"/>
    <n v="2"/>
    <n v="0"/>
    <n v="0"/>
    <s v="."/>
    <s v="."/>
    <n v="0"/>
    <x v="0"/>
    <m/>
  </r>
  <r>
    <x v="75"/>
    <x v="151"/>
    <n v="34"/>
    <n v="33"/>
    <n v="2"/>
    <n v="0"/>
    <n v="0"/>
    <s v="."/>
    <s v="."/>
    <n v="0"/>
    <x v="0"/>
    <m/>
  </r>
  <r>
    <x v="75"/>
    <x v="152"/>
    <n v="23"/>
    <n v="22"/>
    <n v="1"/>
    <n v="0"/>
    <n v="0"/>
    <s v="."/>
    <s v="."/>
    <n v="0"/>
    <x v="0"/>
    <m/>
  </r>
  <r>
    <x v="75"/>
    <x v="153"/>
    <n v="26"/>
    <n v="24"/>
    <n v="2"/>
    <n v="0"/>
    <n v="0"/>
    <s v="."/>
    <s v="."/>
    <n v="0"/>
    <x v="0"/>
    <m/>
  </r>
  <r>
    <x v="75"/>
    <x v="154"/>
    <n v="31"/>
    <n v="29"/>
    <n v="3"/>
    <n v="0"/>
    <n v="0"/>
    <s v="."/>
    <s v="."/>
    <n v="0"/>
    <x v="0"/>
    <m/>
  </r>
  <r>
    <x v="75"/>
    <x v="155"/>
    <n v="35"/>
    <n v="33"/>
    <n v="2"/>
    <n v="0"/>
    <n v="0"/>
    <s v="."/>
    <s v="."/>
    <n v="0"/>
    <x v="0"/>
    <m/>
  </r>
  <r>
    <x v="75"/>
    <x v="156"/>
    <n v="21"/>
    <n v="20"/>
    <n v="2"/>
    <n v="0"/>
    <n v="0"/>
    <s v="."/>
    <s v="."/>
    <n v="0"/>
    <x v="0"/>
    <m/>
  </r>
  <r>
    <x v="75"/>
    <x v="157"/>
    <n v="27"/>
    <n v="25"/>
    <n v="3"/>
    <n v="0"/>
    <n v="0"/>
    <s v="."/>
    <s v="."/>
    <n v="0"/>
    <x v="0"/>
    <m/>
  </r>
  <r>
    <x v="75"/>
    <x v="158"/>
    <n v="27"/>
    <n v="24"/>
    <n v="3"/>
    <n v="0"/>
    <n v="0"/>
    <s v="."/>
    <s v="."/>
    <n v="0"/>
    <x v="0"/>
    <m/>
  </r>
  <r>
    <x v="75"/>
    <x v="159"/>
    <n v="33"/>
    <n v="30"/>
    <n v="3"/>
    <n v="0"/>
    <n v="0"/>
    <s v="."/>
    <s v="."/>
    <n v="0"/>
    <x v="0"/>
    <m/>
  </r>
  <r>
    <x v="75"/>
    <x v="160"/>
    <n v="32"/>
    <n v="28"/>
    <n v="4"/>
    <n v="0"/>
    <n v="0"/>
    <s v="."/>
    <s v="."/>
    <n v="0"/>
    <x v="0"/>
    <m/>
  </r>
  <r>
    <x v="75"/>
    <x v="161"/>
    <n v="39"/>
    <n v="35"/>
    <n v="3"/>
    <n v="0"/>
    <n v="0"/>
    <s v="."/>
    <s v="."/>
    <n v="0"/>
    <x v="0"/>
    <m/>
  </r>
  <r>
    <x v="75"/>
    <x v="162"/>
    <n v="60"/>
    <n v="55"/>
    <n v="5"/>
    <n v="0"/>
    <n v="0"/>
    <s v="."/>
    <s v="."/>
    <n v="0"/>
    <x v="0"/>
    <m/>
  </r>
  <r>
    <x v="75"/>
    <x v="163"/>
    <n v="35"/>
    <n v="31"/>
    <n v="4"/>
    <n v="0"/>
    <n v="0"/>
    <s v="."/>
    <s v="."/>
    <n v="0"/>
    <x v="0"/>
    <m/>
  </r>
  <r>
    <x v="75"/>
    <x v="105"/>
    <n v="35"/>
    <n v="30"/>
    <n v="5"/>
    <n v="0"/>
    <n v="0"/>
    <s v="."/>
    <s v="."/>
    <n v="0"/>
    <x v="0"/>
    <m/>
  </r>
  <r>
    <x v="75"/>
    <x v="106"/>
    <n v="33"/>
    <n v="27"/>
    <n v="6"/>
    <n v="0"/>
    <n v="0"/>
    <s v="."/>
    <s v="."/>
    <n v="0"/>
    <x v="0"/>
    <m/>
  </r>
  <r>
    <x v="75"/>
    <x v="107"/>
    <n v="44"/>
    <n v="37"/>
    <n v="8"/>
    <n v="0"/>
    <n v="0"/>
    <s v="."/>
    <s v="."/>
    <n v="0"/>
    <x v="0"/>
    <m/>
  </r>
  <r>
    <x v="75"/>
    <x v="108"/>
    <n v="57"/>
    <n v="50"/>
    <n v="8"/>
    <n v="0"/>
    <n v="0"/>
    <s v="."/>
    <s v="."/>
    <n v="0"/>
    <x v="0"/>
    <m/>
  </r>
  <r>
    <x v="75"/>
    <x v="109"/>
    <n v="60"/>
    <n v="51"/>
    <n v="8"/>
    <n v="0"/>
    <n v="0"/>
    <s v="."/>
    <s v="."/>
    <n v="0"/>
    <x v="0"/>
    <m/>
  </r>
  <r>
    <x v="75"/>
    <x v="110"/>
    <n v="53"/>
    <n v="44"/>
    <n v="8"/>
    <n v="0"/>
    <n v="0"/>
    <s v="."/>
    <s v="."/>
    <n v="0"/>
    <x v="0"/>
    <m/>
  </r>
  <r>
    <x v="75"/>
    <x v="111"/>
    <n v="53"/>
    <n v="43"/>
    <n v="10"/>
    <n v="0"/>
    <n v="0"/>
    <s v="."/>
    <s v="."/>
    <n v="0"/>
    <x v="0"/>
    <m/>
  </r>
  <r>
    <x v="75"/>
    <x v="112"/>
    <n v="60"/>
    <n v="51"/>
    <n v="8"/>
    <n v="0"/>
    <n v="0"/>
    <s v="."/>
    <s v="."/>
    <n v="0"/>
    <x v="0"/>
    <m/>
  </r>
  <r>
    <x v="75"/>
    <x v="113"/>
    <n v="64"/>
    <n v="54"/>
    <n v="11"/>
    <n v="0"/>
    <n v="0"/>
    <s v="."/>
    <s v="."/>
    <n v="0"/>
    <x v="0"/>
    <m/>
  </r>
  <r>
    <x v="75"/>
    <x v="114"/>
    <n v="81"/>
    <n v="69"/>
    <n v="13"/>
    <n v="0"/>
    <n v="0"/>
    <s v="."/>
    <s v="."/>
    <n v="0"/>
    <x v="0"/>
    <m/>
  </r>
  <r>
    <x v="75"/>
    <x v="115"/>
    <n v="141"/>
    <n v="127"/>
    <n v="13"/>
    <n v="0"/>
    <n v="0"/>
    <s v="."/>
    <s v="."/>
    <n v="0"/>
    <x v="0"/>
    <m/>
  </r>
  <r>
    <x v="75"/>
    <x v="116"/>
    <n v="133"/>
    <n v="119"/>
    <n v="14"/>
    <n v="0"/>
    <n v="0"/>
    <s v="."/>
    <s v="."/>
    <n v="0"/>
    <x v="0"/>
    <m/>
  </r>
  <r>
    <x v="75"/>
    <x v="117"/>
    <n v="201"/>
    <n v="185"/>
    <n v="17"/>
    <n v="0"/>
    <n v="0"/>
    <s v="."/>
    <s v="."/>
    <n v="0"/>
    <x v="0"/>
    <m/>
  </r>
  <r>
    <x v="75"/>
    <x v="82"/>
    <n v="164"/>
    <n v="148"/>
    <n v="16"/>
    <n v="0"/>
    <n v="0"/>
    <s v="."/>
    <s v="."/>
    <n v="0"/>
    <x v="0"/>
    <m/>
  </r>
  <r>
    <x v="75"/>
    <x v="83"/>
    <n v="115"/>
    <n v="97"/>
    <n v="18"/>
    <n v="0"/>
    <n v="0"/>
    <s v="."/>
    <s v="."/>
    <n v="0"/>
    <x v="0"/>
    <m/>
  </r>
  <r>
    <x v="75"/>
    <x v="84"/>
    <n v="109"/>
    <n v="91"/>
    <n v="18"/>
    <n v="0"/>
    <n v="0"/>
    <s v="."/>
    <s v="."/>
    <n v="0"/>
    <x v="0"/>
    <m/>
  </r>
  <r>
    <x v="75"/>
    <x v="85"/>
    <n v="140"/>
    <n v="121"/>
    <n v="19"/>
    <n v="0"/>
    <n v="0"/>
    <s v="."/>
    <s v="."/>
    <n v="0"/>
    <x v="0"/>
    <m/>
  </r>
  <r>
    <x v="75"/>
    <x v="86"/>
    <n v="144"/>
    <n v="124"/>
    <n v="20"/>
    <n v="0"/>
    <n v="0"/>
    <s v="."/>
    <s v="."/>
    <n v="0"/>
    <x v="0"/>
    <m/>
  </r>
  <r>
    <x v="75"/>
    <x v="87"/>
    <n v="160"/>
    <n v="137"/>
    <n v="23"/>
    <n v="0"/>
    <n v="0"/>
    <s v="."/>
    <s v="."/>
    <n v="0"/>
    <x v="0"/>
    <m/>
  </r>
  <r>
    <x v="75"/>
    <x v="118"/>
    <n v="168"/>
    <n v="147"/>
    <n v="21"/>
    <n v="0"/>
    <n v="0"/>
    <s v="."/>
    <s v="."/>
    <n v="0"/>
    <x v="0"/>
    <m/>
  </r>
  <r>
    <x v="75"/>
    <x v="119"/>
    <n v="242"/>
    <n v="219"/>
    <n v="23"/>
    <n v="0"/>
    <n v="0"/>
    <s v="."/>
    <s v="."/>
    <n v="0"/>
    <x v="0"/>
    <m/>
  </r>
  <r>
    <x v="75"/>
    <x v="120"/>
    <n v="384"/>
    <n v="359"/>
    <n v="25"/>
    <n v="0"/>
    <n v="0"/>
    <s v="."/>
    <s v="."/>
    <n v="0"/>
    <x v="0"/>
    <m/>
  </r>
  <r>
    <x v="75"/>
    <x v="121"/>
    <n v="350"/>
    <n v="324"/>
    <n v="27"/>
    <n v="0"/>
    <n v="0"/>
    <s v="."/>
    <s v="."/>
    <n v="0"/>
    <x v="0"/>
    <m/>
  </r>
  <r>
    <x v="75"/>
    <x v="122"/>
    <n v="290"/>
    <n v="262"/>
    <n v="28"/>
    <n v="0"/>
    <n v="0"/>
    <s v="."/>
    <s v="."/>
    <n v="0"/>
    <x v="0"/>
    <m/>
  </r>
  <r>
    <x v="75"/>
    <x v="123"/>
    <n v="359"/>
    <n v="330"/>
    <n v="28"/>
    <n v="0"/>
    <n v="0"/>
    <s v="."/>
    <s v="."/>
    <n v="0"/>
    <x v="0"/>
    <m/>
  </r>
  <r>
    <x v="75"/>
    <x v="124"/>
    <n v="405"/>
    <n v="376"/>
    <n v="29"/>
    <n v="0"/>
    <n v="0"/>
    <s v="."/>
    <s v="."/>
    <n v="0"/>
    <x v="0"/>
    <m/>
  </r>
  <r>
    <x v="75"/>
    <x v="125"/>
    <n v="454"/>
    <n v="424"/>
    <n v="30"/>
    <n v="0"/>
    <n v="0"/>
    <s v="."/>
    <s v="."/>
    <n v="0"/>
    <x v="0"/>
    <m/>
  </r>
  <r>
    <x v="75"/>
    <x v="126"/>
    <n v="188"/>
    <n v="166"/>
    <n v="22"/>
    <n v="0"/>
    <n v="0"/>
    <s v="."/>
    <s v="."/>
    <n v="0"/>
    <x v="0"/>
    <m/>
  </r>
  <r>
    <x v="75"/>
    <x v="127"/>
    <n v="29"/>
    <n v="5"/>
    <n v="24"/>
    <n v="0"/>
    <n v="0"/>
    <s v="."/>
    <s v="."/>
    <n v="0"/>
    <x v="0"/>
    <m/>
  </r>
  <r>
    <x v="75"/>
    <x v="88"/>
    <n v="49"/>
    <n v="22"/>
    <n v="27"/>
    <n v="0"/>
    <n v="0"/>
    <s v="."/>
    <s v="."/>
    <n v="0"/>
    <x v="0"/>
    <m/>
  </r>
  <r>
    <x v="75"/>
    <x v="89"/>
    <n v="33"/>
    <n v="12"/>
    <n v="21"/>
    <n v="0"/>
    <n v="0"/>
    <s v="."/>
    <s v="."/>
    <n v="0"/>
    <x v="0"/>
    <m/>
  </r>
  <r>
    <x v="75"/>
    <x v="90"/>
    <n v="20"/>
    <n v="20"/>
    <n v="0"/>
    <n v="0"/>
    <n v="0"/>
    <s v="."/>
    <s v="."/>
    <n v="0"/>
    <x v="0"/>
    <m/>
  </r>
  <r>
    <x v="75"/>
    <x v="91"/>
    <n v="65"/>
    <n v="31"/>
    <n v="34"/>
    <n v="0"/>
    <n v="0"/>
    <s v="."/>
    <s v="."/>
    <n v="0"/>
    <x v="0"/>
    <m/>
  </r>
  <r>
    <x v="75"/>
    <x v="92"/>
    <n v="75"/>
    <n v="65"/>
    <n v="10"/>
    <n v="0"/>
    <n v="0"/>
    <s v="."/>
    <s v="."/>
    <n v="0"/>
    <x v="0"/>
    <m/>
  </r>
  <r>
    <x v="75"/>
    <x v="93"/>
    <n v="77"/>
    <n v="63"/>
    <n v="14"/>
    <n v="0"/>
    <n v="0"/>
    <s v="."/>
    <s v="."/>
    <n v="0"/>
    <x v="0"/>
    <m/>
  </r>
  <r>
    <x v="75"/>
    <x v="94"/>
    <n v="194"/>
    <n v="176"/>
    <n v="18"/>
    <n v="0"/>
    <n v="0"/>
    <s v="."/>
    <s v="."/>
    <n v="0"/>
    <x v="0"/>
    <m/>
  </r>
  <r>
    <x v="75"/>
    <x v="95"/>
    <n v="403"/>
    <n v="380"/>
    <n v="23"/>
    <n v="0"/>
    <n v="0"/>
    <s v="."/>
    <s v="."/>
    <n v="0"/>
    <x v="0"/>
    <m/>
  </r>
  <r>
    <x v="75"/>
    <x v="96"/>
    <n v="476"/>
    <n v="448"/>
    <n v="28"/>
    <n v="0"/>
    <n v="0"/>
    <s v="."/>
    <s v="."/>
    <n v="0"/>
    <x v="0"/>
    <m/>
  </r>
  <r>
    <x v="75"/>
    <x v="97"/>
    <n v="467"/>
    <n v="443"/>
    <n v="24"/>
    <n v="0"/>
    <n v="0"/>
    <s v="."/>
    <s v="."/>
    <n v="0"/>
    <x v="0"/>
    <m/>
  </r>
  <r>
    <x v="75"/>
    <x v="98"/>
    <n v="436"/>
    <n v="411"/>
    <n v="25"/>
    <n v="0"/>
    <n v="0"/>
    <s v="."/>
    <s v="."/>
    <n v="0"/>
    <x v="0"/>
    <m/>
  </r>
  <r>
    <x v="75"/>
    <x v="99"/>
    <n v="778"/>
    <n v="749"/>
    <n v="29"/>
    <n v="0"/>
    <n v="0"/>
    <s v="."/>
    <s v="."/>
    <n v="0"/>
    <x v="0"/>
    <m/>
  </r>
  <r>
    <x v="75"/>
    <x v="100"/>
    <n v="854"/>
    <n v="779"/>
    <n v="37"/>
    <n v="0"/>
    <n v="38"/>
    <s v="."/>
    <s v="."/>
    <n v="0"/>
    <x v="0"/>
    <m/>
  </r>
  <r>
    <x v="75"/>
    <x v="101"/>
    <n v="915"/>
    <n v="847"/>
    <n v="30"/>
    <n v="0"/>
    <n v="38"/>
    <s v="."/>
    <s v="."/>
    <n v="0"/>
    <x v="0"/>
    <m/>
  </r>
  <r>
    <x v="75"/>
    <x v="102"/>
    <n v="723"/>
    <n v="664"/>
    <n v="32"/>
    <n v="0"/>
    <n v="28"/>
    <s v="."/>
    <s v="."/>
    <n v="0"/>
    <x v="0"/>
    <m/>
  </r>
  <r>
    <x v="75"/>
    <x v="103"/>
    <n v="822"/>
    <n v="773"/>
    <n v="27"/>
    <n v="0"/>
    <n v="22"/>
    <s v="."/>
    <s v="."/>
    <n v="0"/>
    <x v="0"/>
    <m/>
  </r>
  <r>
    <x v="75"/>
    <x v="104"/>
    <n v="825"/>
    <n v="768"/>
    <n v="37"/>
    <n v="0"/>
    <n v="21"/>
    <s v="."/>
    <s v="."/>
    <n v="0"/>
    <x v="0"/>
    <m/>
  </r>
  <r>
    <x v="75"/>
    <x v="66"/>
    <n v="880"/>
    <n v="827"/>
    <n v="30"/>
    <n v="0"/>
    <n v="22"/>
    <s v="."/>
    <s v="."/>
    <n v="0"/>
    <x v="0"/>
    <m/>
  </r>
  <r>
    <x v="75"/>
    <x v="67"/>
    <n v="1079"/>
    <n v="1012"/>
    <n v="36"/>
    <n v="0"/>
    <n v="31"/>
    <s v="."/>
    <s v="."/>
    <n v="0"/>
    <x v="0"/>
    <m/>
  </r>
  <r>
    <x v="75"/>
    <x v="68"/>
    <n v="960"/>
    <n v="885"/>
    <n v="39"/>
    <n v="0"/>
    <n v="37"/>
    <s v="."/>
    <s v="."/>
    <n v="0"/>
    <x v="0"/>
    <m/>
  </r>
  <r>
    <x v="75"/>
    <x v="69"/>
    <n v="1355"/>
    <n v="1253"/>
    <n v="57"/>
    <n v="0"/>
    <n v="45"/>
    <s v="."/>
    <s v="."/>
    <n v="0"/>
    <x v="0"/>
    <m/>
  </r>
  <r>
    <x v="75"/>
    <x v="70"/>
    <n v="1851"/>
    <n v="1621"/>
    <n v="175"/>
    <n v="0"/>
    <n v="56"/>
    <s v="."/>
    <s v="."/>
    <n v="0"/>
    <x v="0"/>
    <m/>
  </r>
  <r>
    <x v="75"/>
    <x v="71"/>
    <n v="1555"/>
    <n v="1294"/>
    <n v="196"/>
    <n v="0"/>
    <n v="65"/>
    <s v="."/>
    <s v="."/>
    <n v="0"/>
    <x v="0"/>
    <m/>
  </r>
  <r>
    <x v="75"/>
    <x v="72"/>
    <n v="1330"/>
    <n v="1036"/>
    <n v="218"/>
    <n v="0"/>
    <n v="77"/>
    <s v="."/>
    <s v="."/>
    <n v="0"/>
    <x v="0"/>
    <m/>
  </r>
  <r>
    <x v="75"/>
    <x v="73"/>
    <n v="632"/>
    <n v="507"/>
    <n v="84"/>
    <n v="0"/>
    <n v="41"/>
    <s v="."/>
    <s v="."/>
    <n v="0"/>
    <x v="0"/>
    <m/>
  </r>
  <r>
    <x v="75"/>
    <x v="74"/>
    <n v="886"/>
    <n v="775"/>
    <n v="69"/>
    <n v="0"/>
    <n v="42"/>
    <s v="."/>
    <s v="."/>
    <n v="0"/>
    <x v="0"/>
    <m/>
  </r>
  <r>
    <x v="75"/>
    <x v="75"/>
    <n v="767"/>
    <n v="663"/>
    <n v="80"/>
    <n v="0"/>
    <n v="24"/>
    <s v="."/>
    <s v="."/>
    <n v="0"/>
    <x v="0"/>
    <m/>
  </r>
  <r>
    <x v="75"/>
    <x v="76"/>
    <n v="1077"/>
    <n v="963"/>
    <n v="81"/>
    <n v="0"/>
    <n v="32"/>
    <s v="."/>
    <s v="."/>
    <n v="0"/>
    <x v="0"/>
    <m/>
  </r>
  <r>
    <x v="75"/>
    <x v="77"/>
    <n v="744"/>
    <n v="678"/>
    <n v="42"/>
    <n v="0"/>
    <n v="24"/>
    <s v="."/>
    <s v="."/>
    <n v="0"/>
    <x v="0"/>
    <m/>
  </r>
  <r>
    <x v="75"/>
    <x v="78"/>
    <n v="175"/>
    <n v="117"/>
    <n v="21"/>
    <n v="0"/>
    <n v="38"/>
    <s v="."/>
    <s v="."/>
    <n v="0"/>
    <x v="0"/>
    <m/>
  </r>
  <r>
    <x v="75"/>
    <x v="79"/>
    <n v="896"/>
    <n v="726"/>
    <n v="125"/>
    <n v="0"/>
    <n v="45"/>
    <s v="."/>
    <s v="."/>
    <n v="0"/>
    <x v="0"/>
    <m/>
  </r>
  <r>
    <x v="75"/>
    <x v="80"/>
    <n v="1488"/>
    <n v="1132"/>
    <n v="299"/>
    <n v="0"/>
    <n v="57"/>
    <s v="."/>
    <s v="."/>
    <n v="0"/>
    <x v="0"/>
    <m/>
  </r>
  <r>
    <x v="75"/>
    <x v="81"/>
    <n v="2309"/>
    <n v="1803"/>
    <n v="430"/>
    <n v="0"/>
    <n v="76"/>
    <s v="."/>
    <s v="."/>
    <n v="0"/>
    <x v="0"/>
    <m/>
  </r>
  <r>
    <x v="75"/>
    <x v="0"/>
    <n v="1347"/>
    <n v="916"/>
    <n v="342"/>
    <n v="0"/>
    <n v="89"/>
    <s v="."/>
    <s v="."/>
    <n v="0"/>
    <x v="0"/>
    <m/>
  </r>
  <r>
    <x v="75"/>
    <x v="1"/>
    <n v="1787"/>
    <n v="1295"/>
    <n v="390"/>
    <n v="0"/>
    <n v="101"/>
    <n v="0"/>
    <n v="0.45"/>
    <n v="3"/>
    <x v="0"/>
    <m/>
  </r>
  <r>
    <x v="75"/>
    <x v="2"/>
    <n v="2178"/>
    <n v="1650"/>
    <n v="414"/>
    <n v="0"/>
    <n v="113"/>
    <n v="0"/>
    <n v="0.54"/>
    <n v="3"/>
    <x v="0"/>
    <m/>
  </r>
  <r>
    <x v="75"/>
    <x v="3"/>
    <n v="2363"/>
    <n v="1747"/>
    <n v="511"/>
    <n v="0"/>
    <n v="106"/>
    <n v="0"/>
    <n v="0.57999999999999996"/>
    <n v="5"/>
    <x v="0"/>
    <m/>
  </r>
  <r>
    <x v="75"/>
    <x v="4"/>
    <n v="2066"/>
    <n v="1349"/>
    <n v="589"/>
    <n v="0"/>
    <n v="127"/>
    <n v="0"/>
    <n v="0.5"/>
    <n v="3"/>
    <x v="0"/>
    <m/>
  </r>
  <r>
    <x v="75"/>
    <x v="5"/>
    <n v="2499"/>
    <n v="1605"/>
    <n v="754"/>
    <n v="0"/>
    <n v="141"/>
    <n v="0"/>
    <n v="0.6"/>
    <n v="5"/>
    <x v="0"/>
    <m/>
  </r>
  <r>
    <x v="75"/>
    <x v="6"/>
    <n v="2983"/>
    <n v="1799"/>
    <n v="1042"/>
    <n v="0"/>
    <n v="142"/>
    <n v="0"/>
    <n v="0.7"/>
    <n v="7"/>
    <x v="0"/>
    <m/>
  </r>
  <r>
    <x v="75"/>
    <x v="7"/>
    <n v="3322"/>
    <n v="1893"/>
    <n v="1298"/>
    <n v="0"/>
    <n v="131"/>
    <n v="0"/>
    <n v="0.78"/>
    <n v="8"/>
    <x v="0"/>
    <m/>
  </r>
  <r>
    <x v="75"/>
    <x v="8"/>
    <n v="3342"/>
    <n v="1838"/>
    <n v="1375"/>
    <n v="0"/>
    <n v="129"/>
    <n v="0"/>
    <n v="0.77"/>
    <n v="8"/>
    <x v="0"/>
    <m/>
  </r>
  <r>
    <x v="75"/>
    <x v="9"/>
    <n v="2896"/>
    <n v="1397"/>
    <n v="1373"/>
    <n v="0"/>
    <n v="126"/>
    <n v="0"/>
    <n v="0.66"/>
    <n v="7"/>
    <x v="0"/>
    <m/>
  </r>
  <r>
    <x v="75"/>
    <x v="10"/>
    <n v="3701"/>
    <n v="1980"/>
    <n v="1562"/>
    <n v="0"/>
    <n v="159"/>
    <n v="0"/>
    <n v="0.84"/>
    <n v="9"/>
    <x v="1"/>
    <m/>
  </r>
  <r>
    <x v="75"/>
    <x v="11"/>
    <n v="4119"/>
    <n v="1982"/>
    <n v="1966"/>
    <n v="0"/>
    <n v="171"/>
    <n v="0"/>
    <n v="0.93"/>
    <n v="10"/>
    <x v="1"/>
    <m/>
  </r>
  <r>
    <x v="75"/>
    <x v="12"/>
    <n v="4074"/>
    <n v="1701"/>
    <n v="2189"/>
    <n v="0"/>
    <n v="183"/>
    <n v="0"/>
    <n v="0.91"/>
    <n v="11"/>
    <x v="1"/>
    <m/>
  </r>
  <r>
    <x v="75"/>
    <x v="13"/>
    <n v="4584"/>
    <n v="1779"/>
    <n v="2621"/>
    <n v="0"/>
    <n v="185"/>
    <n v="0"/>
    <n v="1.02"/>
    <n v="10"/>
    <x v="1"/>
    <m/>
  </r>
  <r>
    <x v="75"/>
    <x v="14"/>
    <n v="5279"/>
    <n v="1889"/>
    <n v="3196"/>
    <n v="0"/>
    <n v="194"/>
    <n v="0"/>
    <n v="1.17"/>
    <n v="21"/>
    <x v="1"/>
    <m/>
  </r>
  <r>
    <x v="75"/>
    <x v="15"/>
    <n v="6232"/>
    <n v="2187"/>
    <n v="3831"/>
    <n v="0"/>
    <n v="214"/>
    <n v="0"/>
    <n v="1.37"/>
    <n v="9"/>
    <x v="1"/>
    <m/>
  </r>
  <r>
    <x v="75"/>
    <x v="16"/>
    <n v="6907"/>
    <n v="1972"/>
    <n v="4694"/>
    <n v="0"/>
    <n v="241"/>
    <n v="0"/>
    <n v="1.51"/>
    <n v="21"/>
    <x v="1"/>
    <m/>
  </r>
  <r>
    <x v="75"/>
    <x v="17"/>
    <n v="8050"/>
    <n v="1853"/>
    <n v="5983"/>
    <n v="0"/>
    <n v="214"/>
    <n v="0"/>
    <n v="1.76"/>
    <n v="26"/>
    <x v="1"/>
    <m/>
  </r>
  <r>
    <x v="75"/>
    <x v="18"/>
    <n v="7804"/>
    <n v="1800"/>
    <n v="5798"/>
    <n v="0"/>
    <n v="206"/>
    <n v="0"/>
    <n v="1.7"/>
    <n v="26"/>
    <x v="1"/>
    <m/>
  </r>
  <r>
    <x v="75"/>
    <x v="19"/>
    <n v="9085"/>
    <n v="2148"/>
    <n v="6737"/>
    <n v="0"/>
    <n v="201"/>
    <n v="0"/>
    <n v="1.98"/>
    <n v="29"/>
    <x v="1"/>
    <m/>
  </r>
  <r>
    <x v="75"/>
    <x v="20"/>
    <n v="10345"/>
    <n v="2578"/>
    <n v="7523"/>
    <n v="0"/>
    <n v="244"/>
    <n v="0"/>
    <n v="2.25"/>
    <n v="40"/>
    <x v="1"/>
    <m/>
  </r>
  <r>
    <x v="75"/>
    <x v="21"/>
    <n v="11016"/>
    <n v="2356"/>
    <n v="8404"/>
    <n v="0"/>
    <n v="255"/>
    <n v="0"/>
    <n v="2.39"/>
    <n v="105"/>
    <x v="1"/>
    <m/>
  </r>
  <r>
    <x v="75"/>
    <x v="22"/>
    <n v="11067"/>
    <n v="2123"/>
    <n v="8694"/>
    <n v="0"/>
    <n v="250"/>
    <n v="0"/>
    <n v="2.39"/>
    <n v="116"/>
    <x v="1"/>
    <m/>
  </r>
  <r>
    <x v="75"/>
    <x v="23"/>
    <n v="12043"/>
    <n v="2405"/>
    <n v="9368"/>
    <n v="0"/>
    <n v="270"/>
    <n v="0"/>
    <n v="2.59"/>
    <n v="109"/>
    <x v="1"/>
    <m/>
  </r>
  <r>
    <x v="75"/>
    <x v="24"/>
    <n v="13468"/>
    <n v="2671"/>
    <n v="10512"/>
    <n v="0"/>
    <n v="285"/>
    <n v="0"/>
    <n v="2.88"/>
    <n v="147"/>
    <x v="1"/>
    <m/>
  </r>
  <r>
    <x v="75"/>
    <x v="25"/>
    <n v="12730"/>
    <n v="2658"/>
    <n v="9535"/>
    <n v="237"/>
    <n v="300"/>
    <n v="0"/>
    <n v="2.71"/>
    <n v="140"/>
    <x v="1"/>
    <m/>
  </r>
  <r>
    <x v="75"/>
    <x v="26"/>
    <n v="12572"/>
    <n v="2455"/>
    <n v="9448"/>
    <n v="387"/>
    <n v="281"/>
    <n v="0"/>
    <n v="2.67"/>
    <n v="196"/>
    <x v="1"/>
    <m/>
  </r>
  <r>
    <x v="75"/>
    <x v="27"/>
    <n v="13984"/>
    <n v="3336"/>
    <n v="9983"/>
    <n v="416"/>
    <n v="248"/>
    <n v="0"/>
    <n v="2.96"/>
    <n v="239"/>
    <x v="1"/>
    <m/>
  </r>
  <r>
    <x v="75"/>
    <x v="28"/>
    <n v="13695"/>
    <n v="3210"/>
    <n v="9783"/>
    <n v="469"/>
    <n v="233"/>
    <n v="0"/>
    <n v="2.89"/>
    <n v="296"/>
    <x v="1"/>
    <m/>
  </r>
  <r>
    <x v="75"/>
    <x v="29"/>
    <n v="14157"/>
    <n v="4199"/>
    <n v="9216"/>
    <n v="510"/>
    <n v="232"/>
    <n v="0"/>
    <n v="2.98"/>
    <n v="330"/>
    <x v="1"/>
    <m/>
  </r>
  <r>
    <x v="75"/>
    <x v="30"/>
    <n v="14817"/>
    <n v="4494"/>
    <n v="9573"/>
    <n v="513"/>
    <n v="238"/>
    <n v="0"/>
    <n v="3.11"/>
    <n v="599"/>
    <x v="1"/>
    <m/>
  </r>
  <r>
    <x v="75"/>
    <x v="31"/>
    <n v="15884"/>
    <n v="5462"/>
    <n v="9694"/>
    <n v="482"/>
    <n v="247"/>
    <n v="0"/>
    <n v="3.32"/>
    <n v="639"/>
    <x v="1"/>
    <m/>
  </r>
  <r>
    <x v="75"/>
    <x v="32"/>
    <n v="14047"/>
    <n v="4780"/>
    <n v="8637"/>
    <n v="383"/>
    <n v="247"/>
    <n v="0"/>
    <n v="2.93"/>
    <n v="624"/>
    <x v="1"/>
    <m/>
  </r>
  <r>
    <x v="75"/>
    <x v="33"/>
    <n v="11749"/>
    <n v="3284"/>
    <n v="7852"/>
    <n v="361"/>
    <n v="253"/>
    <n v="0"/>
    <n v="2.4300000000000002"/>
    <n v="699"/>
    <x v="1"/>
    <m/>
  </r>
  <r>
    <x v="75"/>
    <x v="34"/>
    <n v="11338"/>
    <n v="3501"/>
    <n v="7228"/>
    <n v="350"/>
    <n v="259"/>
    <n v="0"/>
    <n v="2.34"/>
    <n v="710"/>
    <x v="1"/>
    <m/>
  </r>
  <r>
    <x v="75"/>
    <x v="35"/>
    <n v="11523"/>
    <n v="4103"/>
    <n v="6796"/>
    <n v="399"/>
    <n v="224"/>
    <n v="0"/>
    <n v="2.36"/>
    <n v="859"/>
    <x v="1"/>
    <m/>
  </r>
  <r>
    <x v="75"/>
    <x v="36"/>
    <n v="13544"/>
    <n v="5194"/>
    <n v="7622"/>
    <n v="508"/>
    <n v="219"/>
    <n v="0"/>
    <n v="2.76"/>
    <n v="540"/>
    <x v="1"/>
    <m/>
  </r>
  <r>
    <x v="75"/>
    <x v="37"/>
    <n v="14543"/>
    <n v="4639"/>
    <n v="9094"/>
    <n v="617"/>
    <n v="193"/>
    <n v="0"/>
    <n v="2.96"/>
    <n v="587"/>
    <x v="1"/>
    <m/>
  </r>
  <r>
    <x v="75"/>
    <x v="38"/>
    <n v="15723"/>
    <n v="5548"/>
    <n v="9163"/>
    <n v="817"/>
    <n v="194"/>
    <n v="0"/>
    <n v="3.18"/>
    <n v="588"/>
    <x v="1"/>
    <m/>
  </r>
  <r>
    <x v="75"/>
    <x v="39"/>
    <n v="14231"/>
    <n v="5386"/>
    <n v="7765"/>
    <n v="875"/>
    <n v="205"/>
    <n v="0"/>
    <n v="2.87"/>
    <n v="631"/>
    <x v="1"/>
    <m/>
  </r>
  <r>
    <x v="75"/>
    <x v="40"/>
    <n v="14340"/>
    <n v="5187"/>
    <n v="7774"/>
    <n v="1163"/>
    <n v="217"/>
    <n v="0"/>
    <n v="2.89"/>
    <n v="694"/>
    <x v="1"/>
    <m/>
  </r>
  <r>
    <x v="75"/>
    <x v="41"/>
    <n v="14111"/>
    <n v="5521"/>
    <n v="6999"/>
    <n v="1363"/>
    <n v="227"/>
    <n v="0"/>
    <n v="2.83"/>
    <n v="769"/>
    <x v="2"/>
    <m/>
  </r>
  <r>
    <x v="75"/>
    <x v="42"/>
    <n v="14644"/>
    <n v="5791"/>
    <n v="7232"/>
    <n v="1441"/>
    <n v="180"/>
    <n v="0"/>
    <n v="2.92"/>
    <n v="728"/>
    <x v="2"/>
    <m/>
  </r>
  <r>
    <x v="75"/>
    <x v="43"/>
    <n v="12946"/>
    <n v="5154"/>
    <n v="6144"/>
    <n v="1494"/>
    <n v="154"/>
    <n v="0"/>
    <n v="2.57"/>
    <n v="822"/>
    <x v="2"/>
    <m/>
  </r>
  <r>
    <x v="75"/>
    <x v="44"/>
    <n v="13745"/>
    <n v="5755"/>
    <n v="6325"/>
    <n v="1551"/>
    <n v="114"/>
    <n v="0"/>
    <n v="2.72"/>
    <n v="679"/>
    <x v="2"/>
    <m/>
  </r>
  <r>
    <x v="75"/>
    <x v="45"/>
    <n v="15605"/>
    <n v="7100"/>
    <n v="6672"/>
    <n v="1715"/>
    <n v="118"/>
    <n v="0"/>
    <n v="3.07"/>
    <n v="587"/>
    <x v="2"/>
    <m/>
  </r>
  <r>
    <x v="75"/>
    <x v="46"/>
    <n v="14375"/>
    <n v="6390"/>
    <n v="6088"/>
    <n v="1773"/>
    <n v="123"/>
    <n v="0"/>
    <n v="2.81"/>
    <n v="529"/>
    <x v="2"/>
    <m/>
  </r>
  <r>
    <x v="75"/>
    <x v="47"/>
    <n v="16712"/>
    <n v="7695"/>
    <n v="7030"/>
    <n v="1853"/>
    <n v="133"/>
    <n v="0"/>
    <n v="3.26"/>
    <n v="585"/>
    <x v="2"/>
    <m/>
  </r>
  <r>
    <x v="75"/>
    <x v="48"/>
    <n v="16344"/>
    <n v="7172"/>
    <n v="7234"/>
    <n v="1815"/>
    <n v="123"/>
    <n v="0"/>
    <n v="3.18"/>
    <n v="623"/>
    <x v="2"/>
    <m/>
  </r>
  <r>
    <x v="75"/>
    <x v="49"/>
    <n v="15541"/>
    <n v="5807"/>
    <n v="7502"/>
    <n v="2083"/>
    <n v="149"/>
    <n v="0"/>
    <n v="3.02"/>
    <n v="729"/>
    <x v="2"/>
    <m/>
  </r>
  <r>
    <x v="75"/>
    <x v="50"/>
    <n v="15114"/>
    <n v="5632"/>
    <n v="7219"/>
    <n v="2085"/>
    <n v="178"/>
    <n v="0"/>
    <n v="2.93"/>
    <n v="780"/>
    <x v="2"/>
    <m/>
  </r>
  <r>
    <x v="75"/>
    <x v="51"/>
    <n v="14297"/>
    <n v="5420"/>
    <n v="6546"/>
    <n v="2137"/>
    <n v="193"/>
    <n v="0"/>
    <n v="2.76"/>
    <n v="870"/>
    <x v="2"/>
    <m/>
  </r>
  <r>
    <x v="75"/>
    <x v="52"/>
    <n v="15558"/>
    <n v="6573"/>
    <n v="6490"/>
    <n v="2315"/>
    <n v="180"/>
    <n v="0"/>
    <n v="3"/>
    <n v="793"/>
    <x v="2"/>
    <m/>
  </r>
  <r>
    <x v="75"/>
    <x v="53"/>
    <n v="16821"/>
    <n v="7138"/>
    <n v="7219"/>
    <n v="2301"/>
    <n v="163"/>
    <n v="0"/>
    <n v="3.24"/>
    <n v="853"/>
    <x v="2"/>
    <m/>
  </r>
  <r>
    <x v="75"/>
    <x v="54"/>
    <n v="18852"/>
    <n v="8663"/>
    <n v="7435"/>
    <n v="2551"/>
    <n v="203"/>
    <n v="0"/>
    <n v="3.62"/>
    <n v="859"/>
    <x v="2"/>
    <m/>
  </r>
  <r>
    <x v="75"/>
    <x v="55"/>
    <n v="18296"/>
    <n v="7882"/>
    <n v="7771"/>
    <n v="2467"/>
    <n v="176"/>
    <n v="0"/>
    <n v="3.5"/>
    <n v="797"/>
    <x v="2"/>
    <m/>
  </r>
  <r>
    <x v="75"/>
    <x v="56"/>
    <n v="14902"/>
    <n v="5176"/>
    <n v="7294"/>
    <n v="2247"/>
    <n v="185"/>
    <n v="0"/>
    <n v="2.84"/>
    <n v="791"/>
    <x v="2"/>
    <m/>
  </r>
  <r>
    <x v="75"/>
    <x v="57"/>
    <n v="18053"/>
    <n v="7833"/>
    <n v="7570"/>
    <n v="2421"/>
    <n v="229"/>
    <n v="0"/>
    <n v="3.43"/>
    <n v="875"/>
    <x v="2"/>
    <m/>
  </r>
  <r>
    <x v="75"/>
    <x v="58"/>
    <n v="17449"/>
    <n v="7651"/>
    <n v="7236"/>
    <n v="2325"/>
    <n v="237"/>
    <n v="0"/>
    <n v="3.3"/>
    <n v="846"/>
    <x v="2"/>
    <m/>
  </r>
  <r>
    <x v="75"/>
    <x v="59"/>
    <n v="15413"/>
    <n v="5612"/>
    <n v="7173"/>
    <n v="2406"/>
    <n v="222"/>
    <n v="0"/>
    <n v="2.9"/>
    <n v="833"/>
    <x v="2"/>
    <m/>
  </r>
  <r>
    <x v="75"/>
    <x v="60"/>
    <n v="14494"/>
    <n v="5399"/>
    <n v="6776"/>
    <n v="2176"/>
    <n v="143"/>
    <n v="0"/>
    <n v="2.71"/>
    <n v="640"/>
    <x v="2"/>
    <m/>
  </r>
  <r>
    <x v="75"/>
    <x v="61"/>
    <n v="16930"/>
    <n v="7388"/>
    <n v="6980"/>
    <n v="2397"/>
    <n v="165"/>
    <n v="0"/>
    <n v="3.15"/>
    <n v="630"/>
    <x v="2"/>
    <m/>
  </r>
  <r>
    <x v="75"/>
    <x v="62"/>
    <n v="15494"/>
    <n v="6325"/>
    <n v="6881"/>
    <n v="2099"/>
    <n v="189"/>
    <n v="0"/>
    <n v="2.87"/>
    <n v="701"/>
    <x v="2"/>
    <m/>
  </r>
  <r>
    <x v="75"/>
    <x v="63"/>
    <n v="13399"/>
    <n v="4911"/>
    <n v="6436"/>
    <n v="1877"/>
    <n v="176"/>
    <n v="0"/>
    <n v="2.4700000000000002"/>
    <n v="616"/>
    <x v="2"/>
    <m/>
  </r>
  <r>
    <x v="75"/>
    <x v="64"/>
    <n v="12877"/>
    <n v="5478"/>
    <n v="5437"/>
    <n v="1784"/>
    <n v="177"/>
    <n v="0"/>
    <n v="2.36"/>
    <n v="639"/>
    <x v="2"/>
    <m/>
  </r>
  <r>
    <x v="75"/>
    <x v="65"/>
    <n v="12899"/>
    <n v="4677"/>
    <n v="6482"/>
    <n v="1570"/>
    <n v="170"/>
    <n v="0"/>
    <n v="2.35"/>
    <n v="602"/>
    <x v="2"/>
    <m/>
  </r>
  <r>
    <x v="76"/>
    <x v="1"/>
    <n v="9"/>
    <n v="0"/>
    <n v="9"/>
    <n v="0"/>
    <n v="0"/>
    <n v="0"/>
    <n v="0.01"/>
    <n v="0"/>
    <x v="0"/>
    <m/>
  </r>
  <r>
    <x v="76"/>
    <x v="2"/>
    <n v="4"/>
    <n v="0"/>
    <n v="4"/>
    <n v="0"/>
    <n v="0"/>
    <n v="0"/>
    <n v="0"/>
    <n v="1"/>
    <x v="0"/>
    <m/>
  </r>
  <r>
    <x v="76"/>
    <x v="3"/>
    <n v="8"/>
    <n v="0"/>
    <n v="8"/>
    <n v="0"/>
    <n v="0"/>
    <n v="0"/>
    <n v="0.01"/>
    <n v="0"/>
    <x v="0"/>
    <m/>
  </r>
  <r>
    <x v="76"/>
    <x v="4"/>
    <n v="11"/>
    <n v="0"/>
    <n v="11"/>
    <n v="0"/>
    <n v="0"/>
    <n v="0"/>
    <n v="0.01"/>
    <n v="0"/>
    <x v="0"/>
    <m/>
  </r>
  <r>
    <x v="76"/>
    <x v="5"/>
    <n v="1205"/>
    <n v="0"/>
    <n v="1205"/>
    <n v="0"/>
    <n v="0"/>
    <n v="0"/>
    <n v="1.1299999999999999"/>
    <n v="2"/>
    <x v="0"/>
    <m/>
  </r>
  <r>
    <x v="76"/>
    <x v="6"/>
    <n v="666"/>
    <n v="0"/>
    <n v="666"/>
    <n v="0"/>
    <n v="0"/>
    <n v="0"/>
    <n v="0.61"/>
    <n v="2611"/>
    <x v="0"/>
    <m/>
  </r>
  <r>
    <x v="76"/>
    <x v="7"/>
    <n v="626"/>
    <n v="0"/>
    <n v="626"/>
    <n v="0"/>
    <n v="0"/>
    <n v="0"/>
    <n v="0.56000000000000005"/>
    <n v="2057"/>
    <x v="0"/>
    <m/>
  </r>
  <r>
    <x v="76"/>
    <x v="8"/>
    <n v="800"/>
    <n v="0"/>
    <n v="800"/>
    <n v="0"/>
    <n v="0"/>
    <n v="0"/>
    <n v="0.71"/>
    <n v="1827"/>
    <x v="0"/>
    <m/>
  </r>
  <r>
    <x v="76"/>
    <x v="9"/>
    <n v="496"/>
    <n v="0"/>
    <n v="496"/>
    <n v="0"/>
    <n v="0"/>
    <n v="0"/>
    <n v="0.43"/>
    <n v="2881"/>
    <x v="0"/>
    <m/>
  </r>
  <r>
    <x v="76"/>
    <x v="10"/>
    <n v="690"/>
    <n v="0"/>
    <n v="690"/>
    <n v="0"/>
    <n v="0"/>
    <n v="0"/>
    <n v="0.57999999999999996"/>
    <n v="2857"/>
    <x v="1"/>
    <m/>
  </r>
  <r>
    <x v="76"/>
    <x v="11"/>
    <n v="975"/>
    <n v="0"/>
    <n v="975"/>
    <n v="0"/>
    <n v="0"/>
    <n v="0"/>
    <n v="0.81"/>
    <n v="2846"/>
    <x v="1"/>
    <m/>
  </r>
  <r>
    <x v="76"/>
    <x v="12"/>
    <n v="707"/>
    <n v="0"/>
    <n v="707"/>
    <n v="0"/>
    <n v="0"/>
    <n v="0"/>
    <n v="0.56999999999999995"/>
    <n v="3053"/>
    <x v="1"/>
    <m/>
  </r>
  <r>
    <x v="76"/>
    <x v="13"/>
    <n v="1041"/>
    <n v="0"/>
    <n v="1041"/>
    <n v="0"/>
    <n v="0"/>
    <n v="0"/>
    <n v="0.82"/>
    <n v="2975"/>
    <x v="1"/>
    <m/>
  </r>
  <r>
    <x v="76"/>
    <x v="14"/>
    <n v="774"/>
    <n v="0"/>
    <n v="774"/>
    <n v="0"/>
    <n v="0"/>
    <n v="0"/>
    <n v="0.6"/>
    <n v="3307"/>
    <x v="1"/>
    <m/>
  </r>
  <r>
    <x v="76"/>
    <x v="15"/>
    <n v="964"/>
    <n v="0"/>
    <n v="964"/>
    <n v="0"/>
    <n v="0"/>
    <n v="0"/>
    <n v="0.73"/>
    <n v="3387"/>
    <x v="1"/>
    <m/>
  </r>
  <r>
    <x v="76"/>
    <x v="16"/>
    <n v="1044"/>
    <n v="0"/>
    <n v="1044"/>
    <n v="0"/>
    <n v="0"/>
    <n v="0"/>
    <n v="0.77"/>
    <n v="2812"/>
    <x v="1"/>
    <m/>
  </r>
  <r>
    <x v="76"/>
    <x v="17"/>
    <n v="918"/>
    <n v="0"/>
    <n v="918"/>
    <n v="0"/>
    <n v="0"/>
    <n v="0"/>
    <n v="0.66"/>
    <n v="3160"/>
    <x v="1"/>
    <m/>
  </r>
  <r>
    <x v="76"/>
    <x v="18"/>
    <n v="805"/>
    <n v="0"/>
    <n v="805"/>
    <n v="0"/>
    <n v="0"/>
    <n v="0"/>
    <n v="0.56999999999999995"/>
    <n v="1202"/>
    <x v="1"/>
    <m/>
  </r>
  <r>
    <x v="76"/>
    <x v="19"/>
    <n v="3141"/>
    <n v="0"/>
    <n v="3141"/>
    <n v="0"/>
    <n v="0"/>
    <n v="0"/>
    <n v="2.1800000000000002"/>
    <n v="80"/>
    <x v="1"/>
    <m/>
  </r>
  <r>
    <x v="76"/>
    <x v="20"/>
    <n v="1239"/>
    <n v="0"/>
    <n v="1239"/>
    <n v="0"/>
    <n v="0"/>
    <n v="0"/>
    <n v="0.84"/>
    <n v="530"/>
    <x v="1"/>
    <m/>
  </r>
  <r>
    <x v="76"/>
    <x v="21"/>
    <n v="639"/>
    <n v="0"/>
    <n v="639"/>
    <n v="0"/>
    <n v="0"/>
    <n v="0"/>
    <n v="0.43"/>
    <n v="365"/>
    <x v="1"/>
    <m/>
  </r>
  <r>
    <x v="76"/>
    <x v="22"/>
    <n v="479"/>
    <n v="0"/>
    <n v="479"/>
    <n v="0"/>
    <n v="0"/>
    <n v="0"/>
    <n v="0.31"/>
    <n v="321"/>
    <x v="1"/>
    <m/>
  </r>
  <r>
    <x v="76"/>
    <x v="23"/>
    <n v="339"/>
    <n v="0"/>
    <n v="339"/>
    <n v="0"/>
    <n v="0"/>
    <n v="0"/>
    <n v="0.22"/>
    <n v="282"/>
    <x v="1"/>
    <m/>
  </r>
  <r>
    <x v="76"/>
    <x v="24"/>
    <n v="656"/>
    <n v="0"/>
    <n v="656"/>
    <n v="0"/>
    <n v="0"/>
    <n v="0"/>
    <n v="0.41"/>
    <n v="284"/>
    <x v="1"/>
    <m/>
  </r>
  <r>
    <x v="76"/>
    <x v="25"/>
    <n v="512"/>
    <n v="0"/>
    <n v="512"/>
    <n v="0"/>
    <n v="0"/>
    <n v="0"/>
    <n v="0.32"/>
    <n v="204"/>
    <x v="1"/>
    <m/>
  </r>
  <r>
    <x v="76"/>
    <x v="26"/>
    <n v="427"/>
    <n v="0"/>
    <n v="427"/>
    <n v="0"/>
    <n v="0"/>
    <n v="0"/>
    <n v="0.26"/>
    <n v="263"/>
    <x v="1"/>
    <m/>
  </r>
  <r>
    <x v="76"/>
    <x v="27"/>
    <n v="501"/>
    <n v="0"/>
    <n v="501"/>
    <n v="0"/>
    <n v="0"/>
    <n v="0"/>
    <n v="0.3"/>
    <n v="554"/>
    <x v="1"/>
    <m/>
  </r>
  <r>
    <x v="76"/>
    <x v="28"/>
    <n v="577"/>
    <n v="0"/>
    <n v="577"/>
    <n v="0"/>
    <n v="0"/>
    <n v="0"/>
    <n v="0.33"/>
    <n v="581"/>
    <x v="1"/>
    <m/>
  </r>
  <r>
    <x v="76"/>
    <x v="29"/>
    <n v="588"/>
    <n v="0"/>
    <n v="588"/>
    <n v="0"/>
    <n v="0"/>
    <n v="0"/>
    <n v="0.33"/>
    <n v="583"/>
    <x v="1"/>
    <m/>
  </r>
  <r>
    <x v="76"/>
    <x v="30"/>
    <n v="594"/>
    <n v="0"/>
    <n v="594"/>
    <n v="0"/>
    <n v="0"/>
    <n v="0"/>
    <n v="0.33"/>
    <n v="609"/>
    <x v="1"/>
    <m/>
  </r>
  <r>
    <x v="76"/>
    <x v="31"/>
    <n v="579"/>
    <n v="0"/>
    <n v="579"/>
    <n v="0"/>
    <n v="0"/>
    <n v="0"/>
    <n v="0.31"/>
    <n v="609"/>
    <x v="1"/>
    <m/>
  </r>
  <r>
    <x v="76"/>
    <x v="32"/>
    <n v="783"/>
    <n v="0"/>
    <n v="783"/>
    <n v="0"/>
    <n v="0"/>
    <n v="0"/>
    <n v="0.41"/>
    <n v="173"/>
    <x v="1"/>
    <m/>
  </r>
  <r>
    <x v="76"/>
    <x v="33"/>
    <n v="1088"/>
    <n v="0"/>
    <n v="1088"/>
    <n v="0"/>
    <n v="0"/>
    <n v="0"/>
    <n v="0.55000000000000004"/>
    <n v="361"/>
    <x v="1"/>
    <m/>
  </r>
  <r>
    <x v="76"/>
    <x v="34"/>
    <n v="1047"/>
    <n v="0"/>
    <n v="1047"/>
    <n v="0"/>
    <n v="0"/>
    <n v="0"/>
    <n v="0.52"/>
    <n v="284"/>
    <x v="1"/>
    <m/>
  </r>
  <r>
    <x v="76"/>
    <x v="35"/>
    <n v="1152"/>
    <n v="0"/>
    <n v="1152"/>
    <n v="0"/>
    <n v="0"/>
    <n v="0"/>
    <n v="0.55000000000000004"/>
    <n v="361"/>
    <x v="1"/>
    <m/>
  </r>
  <r>
    <x v="76"/>
    <x v="36"/>
    <n v="1500"/>
    <n v="0"/>
    <n v="1500"/>
    <n v="0"/>
    <n v="0"/>
    <n v="0"/>
    <n v="0.7"/>
    <n v="365"/>
    <x v="1"/>
    <m/>
  </r>
  <r>
    <x v="76"/>
    <x v="37"/>
    <n v="1395"/>
    <n v="0"/>
    <n v="1395"/>
    <n v="0"/>
    <n v="0"/>
    <n v="0"/>
    <n v="0.63"/>
    <n v="266"/>
    <x v="1"/>
    <m/>
  </r>
  <r>
    <x v="76"/>
    <x v="38"/>
    <n v="1453"/>
    <n v="0"/>
    <n v="1453"/>
    <n v="0"/>
    <n v="0"/>
    <n v="0"/>
    <n v="0.64"/>
    <n v="270"/>
    <x v="1"/>
    <m/>
  </r>
  <r>
    <x v="76"/>
    <x v="39"/>
    <n v="1690"/>
    <n v="0"/>
    <n v="1690"/>
    <n v="0"/>
    <n v="0"/>
    <n v="0"/>
    <n v="0.72"/>
    <n v="257"/>
    <x v="1"/>
    <m/>
  </r>
  <r>
    <x v="76"/>
    <x v="40"/>
    <n v="1772"/>
    <n v="0"/>
    <n v="1772"/>
    <n v="0"/>
    <n v="0"/>
    <n v="0"/>
    <n v="0.73"/>
    <n v="232"/>
    <x v="1"/>
    <m/>
  </r>
  <r>
    <x v="76"/>
    <x v="41"/>
    <n v="1590"/>
    <n v="0"/>
    <n v="1590"/>
    <n v="0"/>
    <n v="0"/>
    <n v="0"/>
    <n v="0.64"/>
    <n v="292"/>
    <x v="2"/>
    <m/>
  </r>
  <r>
    <x v="77"/>
    <x v="78"/>
    <n v="1"/>
    <n v="0"/>
    <n v="1"/>
    <n v="0"/>
    <n v="0"/>
    <s v="."/>
    <s v="."/>
    <n v="0"/>
    <x v="0"/>
    <m/>
  </r>
  <r>
    <x v="77"/>
    <x v="79"/>
    <n v="26037"/>
    <n v="26037"/>
    <n v="0"/>
    <n v="0"/>
    <n v="0"/>
    <s v="."/>
    <s v="."/>
    <n v="0"/>
    <x v="0"/>
    <m/>
  </r>
  <r>
    <x v="77"/>
    <x v="80"/>
    <n v="25133"/>
    <n v="24715"/>
    <n v="0"/>
    <n v="0"/>
    <n v="418"/>
    <s v="."/>
    <s v="."/>
    <n v="0"/>
    <x v="0"/>
    <m/>
  </r>
  <r>
    <x v="77"/>
    <x v="81"/>
    <n v="27412"/>
    <n v="26631"/>
    <n v="0"/>
    <n v="0"/>
    <n v="781"/>
    <s v="."/>
    <s v="."/>
    <n v="0"/>
    <x v="0"/>
    <m/>
  </r>
  <r>
    <x v="77"/>
    <x v="0"/>
    <n v="31984"/>
    <n v="30805"/>
    <n v="0"/>
    <n v="0"/>
    <n v="1179"/>
    <s v="."/>
    <s v="."/>
    <n v="0"/>
    <x v="0"/>
    <m/>
  </r>
  <r>
    <x v="77"/>
    <x v="1"/>
    <n v="44606"/>
    <n v="44393"/>
    <n v="18"/>
    <n v="5"/>
    <n v="190"/>
    <n v="0"/>
    <n v="2.4300000000000002"/>
    <n v="0"/>
    <x v="0"/>
    <m/>
  </r>
  <r>
    <x v="77"/>
    <x v="2"/>
    <n v="48870"/>
    <n v="48428"/>
    <n v="209"/>
    <n v="10"/>
    <n v="222"/>
    <n v="0"/>
    <n v="2.66"/>
    <n v="0"/>
    <x v="0"/>
    <m/>
  </r>
  <r>
    <x v="77"/>
    <x v="3"/>
    <n v="51689"/>
    <n v="51041"/>
    <n v="371"/>
    <n v="8"/>
    <n v="269"/>
    <n v="0"/>
    <n v="2.82"/>
    <n v="0"/>
    <x v="0"/>
    <m/>
  </r>
  <r>
    <x v="77"/>
    <x v="4"/>
    <n v="57254"/>
    <n v="56535"/>
    <n v="379"/>
    <n v="6"/>
    <n v="333"/>
    <n v="0"/>
    <n v="3.14"/>
    <n v="0"/>
    <x v="0"/>
    <m/>
  </r>
  <r>
    <x v="77"/>
    <x v="5"/>
    <n v="60224"/>
    <n v="59281"/>
    <n v="571"/>
    <n v="14"/>
    <n v="358"/>
    <n v="0"/>
    <n v="3.33"/>
    <n v="0"/>
    <x v="0"/>
    <m/>
  </r>
  <r>
    <x v="77"/>
    <x v="6"/>
    <n v="64902"/>
    <n v="64046"/>
    <n v="431"/>
    <n v="20"/>
    <n v="404"/>
    <n v="0"/>
    <n v="3.62"/>
    <n v="0"/>
    <x v="0"/>
    <m/>
  </r>
  <r>
    <x v="77"/>
    <x v="7"/>
    <n v="66551"/>
    <n v="65374"/>
    <n v="710"/>
    <n v="22"/>
    <n v="445"/>
    <n v="0"/>
    <n v="3.74"/>
    <n v="0"/>
    <x v="0"/>
    <m/>
  </r>
  <r>
    <x v="77"/>
    <x v="8"/>
    <n v="68727"/>
    <n v="67398"/>
    <n v="821"/>
    <n v="37"/>
    <n v="471"/>
    <n v="0"/>
    <n v="3.9"/>
    <n v="0"/>
    <x v="0"/>
    <m/>
  </r>
  <r>
    <x v="77"/>
    <x v="9"/>
    <n v="69992"/>
    <n v="68753"/>
    <n v="726"/>
    <n v="29"/>
    <n v="484"/>
    <n v="0"/>
    <n v="4"/>
    <n v="0"/>
    <x v="0"/>
    <m/>
  </r>
  <r>
    <x v="77"/>
    <x v="10"/>
    <n v="70634"/>
    <n v="69322"/>
    <n v="712"/>
    <n v="27"/>
    <n v="572"/>
    <n v="0"/>
    <n v="4.07"/>
    <n v="0"/>
    <x v="1"/>
    <m/>
  </r>
  <r>
    <x v="77"/>
    <x v="11"/>
    <n v="73822"/>
    <n v="72190"/>
    <n v="911"/>
    <n v="36"/>
    <n v="684"/>
    <n v="0"/>
    <n v="4.28"/>
    <n v="0"/>
    <x v="1"/>
    <m/>
  </r>
  <r>
    <x v="77"/>
    <x v="12"/>
    <n v="77633"/>
    <n v="75765"/>
    <n v="1119"/>
    <n v="33"/>
    <n v="717"/>
    <n v="0"/>
    <n v="4.53"/>
    <n v="0"/>
    <x v="1"/>
    <m/>
  </r>
  <r>
    <x v="77"/>
    <x v="13"/>
    <n v="81322"/>
    <n v="79165"/>
    <n v="1386"/>
    <n v="33"/>
    <n v="739"/>
    <n v="0"/>
    <n v="4.76"/>
    <n v="0"/>
    <x v="1"/>
    <m/>
  </r>
  <r>
    <x v="77"/>
    <x v="14"/>
    <n v="83680"/>
    <n v="81126"/>
    <n v="1768"/>
    <n v="44"/>
    <n v="742"/>
    <n v="0"/>
    <n v="4.91"/>
    <n v="0"/>
    <x v="1"/>
    <m/>
  </r>
  <r>
    <x v="77"/>
    <x v="15"/>
    <n v="86254"/>
    <n v="82932"/>
    <n v="2496"/>
    <n v="41"/>
    <n v="784"/>
    <n v="0"/>
    <n v="5.07"/>
    <n v="0"/>
    <x v="1"/>
    <m/>
  </r>
  <r>
    <x v="77"/>
    <x v="16"/>
    <n v="84654"/>
    <n v="80744"/>
    <n v="3037"/>
    <n v="45"/>
    <n v="828"/>
    <n v="0"/>
    <n v="4.97"/>
    <n v="0"/>
    <x v="1"/>
    <m/>
  </r>
  <r>
    <x v="77"/>
    <x v="17"/>
    <n v="85140"/>
    <n v="80293"/>
    <n v="3923"/>
    <n v="46"/>
    <n v="877"/>
    <n v="0"/>
    <n v="5"/>
    <n v="0"/>
    <x v="1"/>
    <m/>
  </r>
  <r>
    <x v="77"/>
    <x v="18"/>
    <n v="82802"/>
    <n v="77595"/>
    <n v="4194"/>
    <n v="37"/>
    <n v="976"/>
    <n v="0"/>
    <n v="4.8600000000000003"/>
    <n v="0"/>
    <x v="1"/>
    <m/>
  </r>
  <r>
    <x v="77"/>
    <x v="19"/>
    <n v="83909"/>
    <n v="77707"/>
    <n v="5122"/>
    <n v="52"/>
    <n v="1027"/>
    <n v="0"/>
    <n v="4.92"/>
    <n v="0"/>
    <x v="1"/>
    <m/>
  </r>
  <r>
    <x v="77"/>
    <x v="20"/>
    <n v="87708"/>
    <n v="80288"/>
    <n v="6289"/>
    <n v="123"/>
    <n v="1008"/>
    <n v="0"/>
    <n v="5.14"/>
    <n v="0"/>
    <x v="1"/>
    <m/>
  </r>
  <r>
    <x v="77"/>
    <x v="21"/>
    <n v="76323"/>
    <n v="66728"/>
    <n v="8219"/>
    <n v="290"/>
    <n v="1086"/>
    <n v="0"/>
    <n v="4.47"/>
    <n v="0"/>
    <x v="1"/>
    <m/>
  </r>
  <r>
    <x v="77"/>
    <x v="22"/>
    <n v="77692"/>
    <n v="67366"/>
    <n v="8638"/>
    <n v="536"/>
    <n v="1152"/>
    <n v="0"/>
    <n v="4.5599999999999996"/>
    <n v="0"/>
    <x v="1"/>
    <m/>
  </r>
  <r>
    <x v="77"/>
    <x v="23"/>
    <n v="77028"/>
    <n v="64173"/>
    <n v="10754"/>
    <n v="896"/>
    <n v="1205"/>
    <n v="0"/>
    <n v="4.53"/>
    <n v="0"/>
    <x v="1"/>
    <m/>
  </r>
  <r>
    <x v="77"/>
    <x v="24"/>
    <n v="78149"/>
    <n v="63725"/>
    <n v="11531"/>
    <n v="1594"/>
    <n v="1299"/>
    <n v="0"/>
    <n v="4.6100000000000003"/>
    <n v="0"/>
    <x v="1"/>
    <m/>
  </r>
  <r>
    <x v="77"/>
    <x v="25"/>
    <n v="78267"/>
    <n v="62718"/>
    <n v="11521"/>
    <n v="2656"/>
    <n v="1373"/>
    <n v="0"/>
    <n v="4.63"/>
    <n v="0"/>
    <x v="1"/>
    <m/>
  </r>
  <r>
    <x v="77"/>
    <x v="26"/>
    <n v="78745"/>
    <n v="62265"/>
    <n v="12268"/>
    <n v="2763"/>
    <n v="1449"/>
    <n v="0"/>
    <n v="4.67"/>
    <n v="0"/>
    <x v="1"/>
    <m/>
  </r>
  <r>
    <x v="77"/>
    <x v="27"/>
    <n v="80724"/>
    <n v="62891"/>
    <n v="13261"/>
    <n v="3028"/>
    <n v="1543"/>
    <n v="0"/>
    <n v="4.8"/>
    <n v="0"/>
    <x v="1"/>
    <m/>
  </r>
  <r>
    <x v="77"/>
    <x v="28"/>
    <n v="82873"/>
    <n v="63647"/>
    <n v="14561"/>
    <n v="3019"/>
    <n v="1646"/>
    <n v="0"/>
    <n v="4.9400000000000004"/>
    <n v="0"/>
    <x v="1"/>
    <m/>
  </r>
  <r>
    <x v="77"/>
    <x v="29"/>
    <n v="83690"/>
    <n v="63801"/>
    <n v="15324"/>
    <n v="2861"/>
    <n v="1703"/>
    <n v="0"/>
    <n v="4.99"/>
    <n v="0"/>
    <x v="1"/>
    <m/>
  </r>
  <r>
    <x v="77"/>
    <x v="30"/>
    <n v="85134"/>
    <n v="64496"/>
    <n v="15981"/>
    <n v="2988"/>
    <n v="1669"/>
    <n v="0"/>
    <n v="5.08"/>
    <n v="0"/>
    <x v="1"/>
    <m/>
  </r>
  <r>
    <x v="77"/>
    <x v="31"/>
    <n v="86252"/>
    <n v="64720"/>
    <n v="16242"/>
    <n v="3598"/>
    <n v="1692"/>
    <n v="0"/>
    <n v="5.15"/>
    <n v="0"/>
    <x v="1"/>
    <m/>
  </r>
  <r>
    <x v="77"/>
    <x v="32"/>
    <n v="86520"/>
    <n v="64956"/>
    <n v="15878"/>
    <n v="4026"/>
    <n v="1660"/>
    <n v="0"/>
    <n v="5.17"/>
    <n v="0"/>
    <x v="1"/>
    <m/>
  </r>
  <r>
    <x v="77"/>
    <x v="33"/>
    <n v="86780"/>
    <n v="65986"/>
    <n v="15281"/>
    <n v="3919"/>
    <n v="1594"/>
    <n v="0"/>
    <n v="5.19"/>
    <n v="0"/>
    <x v="1"/>
    <m/>
  </r>
  <r>
    <x v="77"/>
    <x v="34"/>
    <n v="86254"/>
    <n v="66197"/>
    <n v="14265"/>
    <n v="4191"/>
    <n v="1602"/>
    <n v="0"/>
    <n v="5.16"/>
    <n v="0"/>
    <x v="1"/>
    <m/>
  </r>
  <r>
    <x v="77"/>
    <x v="35"/>
    <n v="88909"/>
    <n v="69038"/>
    <n v="14137"/>
    <n v="4163"/>
    <n v="1571"/>
    <n v="0"/>
    <n v="5.33"/>
    <n v="0"/>
    <x v="1"/>
    <m/>
  </r>
  <r>
    <x v="77"/>
    <x v="36"/>
    <n v="93226"/>
    <n v="73418"/>
    <n v="14363"/>
    <n v="3866"/>
    <n v="1579"/>
    <n v="0"/>
    <n v="5.6"/>
    <n v="0"/>
    <x v="1"/>
    <m/>
  </r>
  <r>
    <x v="77"/>
    <x v="37"/>
    <n v="94166"/>
    <n v="74103"/>
    <n v="14139"/>
    <n v="4295"/>
    <n v="1630"/>
    <n v="0"/>
    <n v="5.68"/>
    <n v="0"/>
    <x v="1"/>
    <m/>
  </r>
  <r>
    <x v="77"/>
    <x v="38"/>
    <n v="94070"/>
    <n v="74329"/>
    <n v="13784"/>
    <n v="4265"/>
    <n v="1691"/>
    <n v="0"/>
    <n v="5.7"/>
    <n v="0"/>
    <x v="1"/>
    <m/>
  </r>
  <r>
    <x v="77"/>
    <x v="39"/>
    <n v="92068"/>
    <n v="72224"/>
    <n v="13905"/>
    <n v="4237"/>
    <n v="1702"/>
    <n v="0"/>
    <n v="5.62"/>
    <n v="0"/>
    <x v="1"/>
    <m/>
  </r>
  <r>
    <x v="77"/>
    <x v="40"/>
    <n v="91100"/>
    <n v="70822"/>
    <n v="14548"/>
    <n v="4062"/>
    <n v="1668"/>
    <n v="0"/>
    <n v="5.59"/>
    <n v="0"/>
    <x v="1"/>
    <m/>
  </r>
  <r>
    <x v="77"/>
    <x v="41"/>
    <n v="84557"/>
    <n v="65097"/>
    <n v="14761"/>
    <n v="3717"/>
    <n v="983"/>
    <n v="0"/>
    <n v="5.2"/>
    <n v="0"/>
    <x v="2"/>
    <m/>
  </r>
  <r>
    <x v="78"/>
    <x v="1"/>
    <n v="53"/>
    <n v="0"/>
    <n v="51"/>
    <n v="2"/>
    <n v="0"/>
    <n v="0"/>
    <s v="."/>
    <n v="573"/>
    <x v="0"/>
    <m/>
  </r>
  <r>
    <x v="78"/>
    <x v="2"/>
    <n v="54"/>
    <n v="0"/>
    <n v="52"/>
    <n v="2"/>
    <n v="0"/>
    <n v="0"/>
    <s v="."/>
    <n v="587"/>
    <x v="0"/>
    <m/>
  </r>
  <r>
    <x v="78"/>
    <x v="3"/>
    <n v="52"/>
    <n v="0"/>
    <n v="50"/>
    <n v="2"/>
    <n v="0"/>
    <n v="0"/>
    <s v="."/>
    <n v="610"/>
    <x v="0"/>
    <m/>
  </r>
  <r>
    <x v="78"/>
    <x v="4"/>
    <n v="28"/>
    <n v="0"/>
    <n v="27"/>
    <n v="2"/>
    <n v="0"/>
    <n v="0"/>
    <s v="."/>
    <n v="616"/>
    <x v="0"/>
    <m/>
  </r>
  <r>
    <x v="78"/>
    <x v="5"/>
    <n v="23"/>
    <n v="0"/>
    <n v="22"/>
    <n v="1"/>
    <n v="0"/>
    <n v="0"/>
    <s v="."/>
    <n v="522"/>
    <x v="0"/>
    <m/>
  </r>
  <r>
    <x v="78"/>
    <x v="6"/>
    <n v="22"/>
    <n v="0"/>
    <n v="20"/>
    <n v="1"/>
    <n v="0"/>
    <n v="0"/>
    <s v="."/>
    <n v="526"/>
    <x v="0"/>
    <m/>
  </r>
  <r>
    <x v="78"/>
    <x v="7"/>
    <n v="29"/>
    <n v="0"/>
    <n v="28"/>
    <n v="1"/>
    <n v="0"/>
    <n v="0"/>
    <s v="."/>
    <n v="557"/>
    <x v="0"/>
    <m/>
  </r>
  <r>
    <x v="78"/>
    <x v="8"/>
    <n v="42"/>
    <n v="0"/>
    <n v="41"/>
    <n v="1"/>
    <n v="0"/>
    <n v="0"/>
    <s v="."/>
    <n v="522"/>
    <x v="0"/>
    <m/>
  </r>
  <r>
    <x v="78"/>
    <x v="9"/>
    <n v="53"/>
    <n v="0"/>
    <n v="53"/>
    <n v="1"/>
    <n v="0"/>
    <n v="0"/>
    <s v="."/>
    <n v="544"/>
    <x v="0"/>
    <m/>
  </r>
  <r>
    <x v="78"/>
    <x v="10"/>
    <n v="84"/>
    <n v="0"/>
    <n v="84"/>
    <n v="1"/>
    <n v="0"/>
    <n v="0"/>
    <s v="."/>
    <n v="560"/>
    <x v="1"/>
    <m/>
  </r>
  <r>
    <x v="78"/>
    <x v="11"/>
    <n v="73"/>
    <n v="0"/>
    <n v="73"/>
    <n v="0"/>
    <n v="0"/>
    <n v="0"/>
    <s v="."/>
    <n v="675"/>
    <x v="1"/>
    <m/>
  </r>
  <r>
    <x v="78"/>
    <x v="12"/>
    <n v="66"/>
    <n v="0"/>
    <n v="65"/>
    <n v="0"/>
    <n v="0"/>
    <n v="0"/>
    <s v="."/>
    <n v="865"/>
    <x v="1"/>
    <m/>
  </r>
  <r>
    <x v="78"/>
    <x v="13"/>
    <n v="74"/>
    <n v="0"/>
    <n v="74"/>
    <n v="0"/>
    <n v="0"/>
    <n v="0"/>
    <s v="."/>
    <n v="1113"/>
    <x v="1"/>
    <m/>
  </r>
  <r>
    <x v="78"/>
    <x v="14"/>
    <n v="152"/>
    <n v="0"/>
    <n v="152"/>
    <n v="0"/>
    <n v="0"/>
    <n v="0"/>
    <s v="."/>
    <n v="1807"/>
    <x v="1"/>
    <m/>
  </r>
  <r>
    <x v="78"/>
    <x v="15"/>
    <n v="216"/>
    <n v="0"/>
    <n v="216"/>
    <n v="0"/>
    <n v="0"/>
    <n v="0"/>
    <s v="."/>
    <n v="1944"/>
    <x v="1"/>
    <m/>
  </r>
  <r>
    <x v="78"/>
    <x v="16"/>
    <n v="163"/>
    <n v="0"/>
    <n v="162"/>
    <n v="0"/>
    <n v="0"/>
    <n v="0"/>
    <s v="."/>
    <n v="2205"/>
    <x v="1"/>
    <m/>
  </r>
  <r>
    <x v="78"/>
    <x v="17"/>
    <n v="123"/>
    <n v="0"/>
    <n v="123"/>
    <n v="0"/>
    <n v="0"/>
    <n v="0"/>
    <s v="."/>
    <n v="2505"/>
    <x v="1"/>
    <m/>
  </r>
  <r>
    <x v="78"/>
    <x v="18"/>
    <n v="124"/>
    <n v="0"/>
    <n v="124"/>
    <n v="0"/>
    <n v="0"/>
    <n v="0"/>
    <s v="."/>
    <n v="3296"/>
    <x v="1"/>
    <m/>
  </r>
  <r>
    <x v="78"/>
    <x v="19"/>
    <n v="159"/>
    <n v="0"/>
    <n v="158"/>
    <n v="0"/>
    <n v="0"/>
    <n v="0"/>
    <s v="."/>
    <n v="3499"/>
    <x v="1"/>
    <m/>
  </r>
  <r>
    <x v="78"/>
    <x v="20"/>
    <n v="91"/>
    <n v="0"/>
    <n v="90"/>
    <n v="0"/>
    <n v="0"/>
    <n v="0"/>
    <s v="."/>
    <n v="3321"/>
    <x v="1"/>
    <m/>
  </r>
  <r>
    <x v="78"/>
    <x v="21"/>
    <n v="130"/>
    <n v="0"/>
    <n v="130"/>
    <n v="0"/>
    <n v="0"/>
    <n v="0"/>
    <s v="."/>
    <n v="3713"/>
    <x v="1"/>
    <m/>
  </r>
  <r>
    <x v="78"/>
    <x v="22"/>
    <n v="131"/>
    <n v="0"/>
    <n v="131"/>
    <n v="0"/>
    <n v="0"/>
    <n v="0"/>
    <s v="."/>
    <n v="3513"/>
    <x v="1"/>
    <m/>
  </r>
  <r>
    <x v="78"/>
    <x v="23"/>
    <n v="193"/>
    <n v="0"/>
    <n v="193"/>
    <n v="0"/>
    <n v="0"/>
    <n v="0"/>
    <s v="."/>
    <n v="3267"/>
    <x v="1"/>
    <m/>
  </r>
  <r>
    <x v="78"/>
    <x v="24"/>
    <n v="199"/>
    <n v="0"/>
    <n v="199"/>
    <n v="0"/>
    <n v="0"/>
    <n v="0"/>
    <s v="."/>
    <n v="3393"/>
    <x v="1"/>
    <m/>
  </r>
  <r>
    <x v="78"/>
    <x v="25"/>
    <n v="227"/>
    <n v="0"/>
    <n v="227"/>
    <n v="0"/>
    <n v="0"/>
    <n v="0"/>
    <s v="."/>
    <n v="3145"/>
    <x v="1"/>
    <m/>
  </r>
  <r>
    <x v="78"/>
    <x v="26"/>
    <n v="304"/>
    <n v="0"/>
    <n v="304"/>
    <n v="0"/>
    <n v="0"/>
    <n v="0"/>
    <s v="."/>
    <n v="2793"/>
    <x v="1"/>
    <m/>
  </r>
  <r>
    <x v="78"/>
    <x v="27"/>
    <n v="278"/>
    <n v="0"/>
    <n v="278"/>
    <n v="0"/>
    <n v="0"/>
    <n v="0"/>
    <s v="."/>
    <n v="2405"/>
    <x v="1"/>
    <m/>
  </r>
  <r>
    <x v="78"/>
    <x v="28"/>
    <n v="309"/>
    <n v="0"/>
    <n v="309"/>
    <n v="0"/>
    <n v="0"/>
    <n v="0"/>
    <s v="."/>
    <n v="1783"/>
    <x v="1"/>
    <m/>
  </r>
  <r>
    <x v="78"/>
    <x v="29"/>
    <n v="297"/>
    <n v="0"/>
    <n v="297"/>
    <n v="0"/>
    <n v="0"/>
    <n v="0"/>
    <s v="."/>
    <n v="1625"/>
    <x v="1"/>
    <m/>
  </r>
  <r>
    <x v="78"/>
    <x v="30"/>
    <n v="280"/>
    <n v="0"/>
    <n v="280"/>
    <n v="0"/>
    <n v="0"/>
    <n v="0"/>
    <s v="."/>
    <n v="1711"/>
    <x v="1"/>
    <m/>
  </r>
  <r>
    <x v="79"/>
    <x v="1"/>
    <n v="7"/>
    <n v="0"/>
    <n v="7"/>
    <n v="0"/>
    <n v="0"/>
    <n v="0"/>
    <n v="0"/>
    <n v="0"/>
    <x v="0"/>
    <m/>
  </r>
  <r>
    <x v="79"/>
    <x v="2"/>
    <n v="7"/>
    <n v="0"/>
    <n v="7"/>
    <n v="0"/>
    <n v="0"/>
    <n v="0"/>
    <n v="0"/>
    <n v="0"/>
    <x v="0"/>
    <m/>
  </r>
  <r>
    <x v="79"/>
    <x v="3"/>
    <n v="8"/>
    <n v="0"/>
    <n v="8"/>
    <n v="0"/>
    <n v="0"/>
    <n v="0"/>
    <n v="0"/>
    <n v="0"/>
    <x v="0"/>
    <m/>
  </r>
  <r>
    <x v="79"/>
    <x v="4"/>
    <n v="8"/>
    <n v="0"/>
    <n v="8"/>
    <n v="0"/>
    <n v="0"/>
    <n v="0"/>
    <n v="0"/>
    <n v="0"/>
    <x v="0"/>
    <m/>
  </r>
  <r>
    <x v="79"/>
    <x v="5"/>
    <n v="11"/>
    <n v="0"/>
    <n v="11"/>
    <n v="0"/>
    <n v="0"/>
    <n v="0"/>
    <n v="0"/>
    <n v="0"/>
    <x v="0"/>
    <m/>
  </r>
  <r>
    <x v="79"/>
    <x v="6"/>
    <n v="12"/>
    <n v="0"/>
    <n v="12"/>
    <n v="0"/>
    <n v="0"/>
    <n v="0"/>
    <n v="0"/>
    <n v="0"/>
    <x v="0"/>
    <m/>
  </r>
  <r>
    <x v="79"/>
    <x v="7"/>
    <n v="10"/>
    <n v="0"/>
    <n v="10"/>
    <n v="0"/>
    <n v="0"/>
    <n v="0"/>
    <n v="0"/>
    <n v="0"/>
    <x v="0"/>
    <m/>
  </r>
  <r>
    <x v="79"/>
    <x v="8"/>
    <n v="7"/>
    <n v="0"/>
    <n v="7"/>
    <n v="0"/>
    <n v="0"/>
    <n v="0"/>
    <n v="0"/>
    <n v="0"/>
    <x v="0"/>
    <m/>
  </r>
  <r>
    <x v="79"/>
    <x v="9"/>
    <n v="18"/>
    <n v="0"/>
    <n v="18"/>
    <n v="0"/>
    <n v="0"/>
    <n v="0"/>
    <n v="0"/>
    <n v="0"/>
    <x v="0"/>
    <m/>
  </r>
  <r>
    <x v="79"/>
    <x v="10"/>
    <n v="20"/>
    <n v="0"/>
    <n v="20"/>
    <n v="0"/>
    <n v="0"/>
    <n v="0"/>
    <n v="0.01"/>
    <n v="0"/>
    <x v="1"/>
    <m/>
  </r>
  <r>
    <x v="79"/>
    <x v="11"/>
    <n v="16"/>
    <n v="0"/>
    <n v="16"/>
    <n v="0"/>
    <n v="0"/>
    <n v="0"/>
    <n v="0"/>
    <n v="0"/>
    <x v="1"/>
    <m/>
  </r>
  <r>
    <x v="79"/>
    <x v="12"/>
    <n v="20"/>
    <n v="0"/>
    <n v="20"/>
    <n v="0"/>
    <n v="0"/>
    <n v="0"/>
    <n v="0"/>
    <n v="0"/>
    <x v="1"/>
    <m/>
  </r>
  <r>
    <x v="79"/>
    <x v="13"/>
    <n v="19"/>
    <n v="0"/>
    <n v="19"/>
    <n v="0"/>
    <n v="0"/>
    <n v="0"/>
    <n v="0"/>
    <n v="0"/>
    <x v="1"/>
    <m/>
  </r>
  <r>
    <x v="79"/>
    <x v="14"/>
    <n v="22"/>
    <n v="0"/>
    <n v="22"/>
    <n v="0"/>
    <n v="0"/>
    <n v="0"/>
    <n v="0.01"/>
    <n v="0"/>
    <x v="1"/>
    <m/>
  </r>
  <r>
    <x v="79"/>
    <x v="15"/>
    <n v="27"/>
    <n v="0"/>
    <n v="27"/>
    <n v="0"/>
    <n v="0"/>
    <n v="0"/>
    <n v="0.01"/>
    <n v="0"/>
    <x v="1"/>
    <m/>
  </r>
  <r>
    <x v="79"/>
    <x v="16"/>
    <n v="28"/>
    <n v="0"/>
    <n v="28"/>
    <n v="0"/>
    <n v="0"/>
    <n v="0"/>
    <n v="0.01"/>
    <n v="0"/>
    <x v="1"/>
    <m/>
  </r>
  <r>
    <x v="79"/>
    <x v="17"/>
    <n v="27"/>
    <n v="0"/>
    <n v="27"/>
    <n v="0"/>
    <n v="0"/>
    <n v="0"/>
    <n v="0.01"/>
    <n v="0"/>
    <x v="1"/>
    <m/>
  </r>
  <r>
    <x v="79"/>
    <x v="18"/>
    <n v="28"/>
    <n v="0"/>
    <n v="28"/>
    <n v="0"/>
    <n v="0"/>
    <n v="0"/>
    <n v="0.01"/>
    <n v="0"/>
    <x v="1"/>
    <m/>
  </r>
  <r>
    <x v="79"/>
    <x v="19"/>
    <n v="35"/>
    <n v="0"/>
    <n v="35"/>
    <n v="0"/>
    <n v="0"/>
    <n v="0"/>
    <n v="0.01"/>
    <n v="0"/>
    <x v="1"/>
    <m/>
  </r>
  <r>
    <x v="79"/>
    <x v="20"/>
    <n v="37"/>
    <n v="0"/>
    <n v="37"/>
    <n v="0"/>
    <n v="0"/>
    <n v="0"/>
    <n v="0.01"/>
    <n v="0"/>
    <x v="1"/>
    <m/>
  </r>
  <r>
    <x v="79"/>
    <x v="21"/>
    <n v="46"/>
    <n v="0"/>
    <n v="46"/>
    <n v="0"/>
    <n v="0"/>
    <n v="0"/>
    <n v="0.01"/>
    <n v="0"/>
    <x v="1"/>
    <m/>
  </r>
  <r>
    <x v="79"/>
    <x v="22"/>
    <n v="59"/>
    <n v="0"/>
    <n v="59"/>
    <n v="0"/>
    <n v="0"/>
    <n v="0"/>
    <n v="0.01"/>
    <n v="0"/>
    <x v="1"/>
    <m/>
  </r>
  <r>
    <x v="79"/>
    <x v="23"/>
    <n v="69"/>
    <n v="0"/>
    <n v="69"/>
    <n v="0"/>
    <n v="0"/>
    <n v="0"/>
    <n v="0.01"/>
    <n v="0"/>
    <x v="1"/>
    <m/>
  </r>
  <r>
    <x v="79"/>
    <x v="24"/>
    <n v="89"/>
    <n v="0"/>
    <n v="87"/>
    <n v="0"/>
    <n v="2"/>
    <n v="0"/>
    <n v="0.02"/>
    <n v="0"/>
    <x v="1"/>
    <m/>
  </r>
  <r>
    <x v="79"/>
    <x v="25"/>
    <n v="101"/>
    <n v="0"/>
    <n v="93"/>
    <n v="0"/>
    <n v="8"/>
    <n v="0"/>
    <n v="0.02"/>
    <n v="1"/>
    <x v="1"/>
    <m/>
  </r>
  <r>
    <x v="79"/>
    <x v="26"/>
    <n v="165"/>
    <n v="0"/>
    <n v="157"/>
    <n v="0"/>
    <n v="8"/>
    <n v="0"/>
    <n v="0.03"/>
    <n v="18"/>
    <x v="1"/>
    <m/>
  </r>
  <r>
    <x v="79"/>
    <x v="27"/>
    <n v="199"/>
    <n v="0"/>
    <n v="191"/>
    <n v="0"/>
    <n v="8"/>
    <n v="0"/>
    <n v="0.04"/>
    <n v="5"/>
    <x v="1"/>
    <m/>
  </r>
  <r>
    <x v="79"/>
    <x v="28"/>
    <n v="236"/>
    <n v="0"/>
    <n v="228"/>
    <n v="0"/>
    <n v="8"/>
    <n v="0"/>
    <n v="0.04"/>
    <n v="9"/>
    <x v="1"/>
    <m/>
  </r>
  <r>
    <x v="79"/>
    <x v="29"/>
    <n v="259"/>
    <n v="0"/>
    <n v="250"/>
    <n v="0"/>
    <n v="9"/>
    <n v="0"/>
    <n v="0.04"/>
    <n v="16"/>
    <x v="1"/>
    <m/>
  </r>
  <r>
    <x v="79"/>
    <x v="30"/>
    <n v="285"/>
    <n v="0"/>
    <n v="273"/>
    <n v="0"/>
    <n v="12"/>
    <n v="0"/>
    <n v="0.05"/>
    <n v="17"/>
    <x v="1"/>
    <m/>
  </r>
  <r>
    <x v="79"/>
    <x v="31"/>
    <n v="326"/>
    <n v="0"/>
    <n v="315"/>
    <n v="0"/>
    <n v="11"/>
    <n v="0"/>
    <n v="0.05"/>
    <n v="17"/>
    <x v="1"/>
    <m/>
  </r>
  <r>
    <x v="79"/>
    <x v="32"/>
    <n v="371"/>
    <n v="0"/>
    <n v="360"/>
    <n v="0"/>
    <n v="11"/>
    <n v="0"/>
    <n v="0.06"/>
    <n v="17"/>
    <x v="1"/>
    <m/>
  </r>
  <r>
    <x v="79"/>
    <x v="33"/>
    <n v="534"/>
    <n v="0"/>
    <n v="502"/>
    <n v="0"/>
    <n v="32"/>
    <n v="0"/>
    <n v="0.08"/>
    <n v="34"/>
    <x v="1"/>
    <m/>
  </r>
  <r>
    <x v="79"/>
    <x v="34"/>
    <n v="679"/>
    <n v="0"/>
    <n v="563"/>
    <n v="0"/>
    <n v="116"/>
    <n v="0"/>
    <n v="0.1"/>
    <n v="34"/>
    <x v="1"/>
    <m/>
  </r>
  <r>
    <x v="79"/>
    <x v="35"/>
    <n v="804"/>
    <n v="0"/>
    <n v="615"/>
    <n v="0"/>
    <n v="189"/>
    <n v="0"/>
    <n v="0.11"/>
    <n v="34"/>
    <x v="1"/>
    <m/>
  </r>
  <r>
    <x v="79"/>
    <x v="36"/>
    <n v="861"/>
    <n v="0"/>
    <n v="671"/>
    <n v="0"/>
    <n v="190"/>
    <n v="0"/>
    <n v="0.11"/>
    <n v="38"/>
    <x v="1"/>
    <m/>
  </r>
  <r>
    <x v="79"/>
    <x v="37"/>
    <n v="860"/>
    <n v="0"/>
    <n v="702"/>
    <n v="0"/>
    <n v="158"/>
    <n v="0"/>
    <n v="0.11"/>
    <n v="43"/>
    <x v="1"/>
    <m/>
  </r>
  <r>
    <x v="79"/>
    <x v="38"/>
    <n v="915"/>
    <n v="0"/>
    <n v="812"/>
    <n v="0"/>
    <n v="103"/>
    <n v="0"/>
    <n v="0.11"/>
    <n v="43"/>
    <x v="1"/>
    <m/>
  </r>
  <r>
    <x v="79"/>
    <x v="39"/>
    <n v="929"/>
    <n v="0"/>
    <n v="841"/>
    <n v="0"/>
    <n v="88"/>
    <n v="0"/>
    <n v="0.11"/>
    <n v="43"/>
    <x v="1"/>
    <m/>
  </r>
  <r>
    <x v="79"/>
    <x v="40"/>
    <n v="954"/>
    <n v="0"/>
    <n v="859"/>
    <n v="0"/>
    <n v="95"/>
    <n v="0"/>
    <n v="0.11"/>
    <n v="43"/>
    <x v="1"/>
    <m/>
  </r>
  <r>
    <x v="79"/>
    <x v="41"/>
    <n v="1027"/>
    <n v="0"/>
    <n v="914"/>
    <n v="0"/>
    <n v="113"/>
    <n v="0"/>
    <n v="0.11"/>
    <n v="43"/>
    <x v="2"/>
    <m/>
  </r>
  <r>
    <x v="80"/>
    <x v="197"/>
    <n v="611"/>
    <n v="611"/>
    <n v="0"/>
    <n v="0"/>
    <n v="0"/>
    <s v="."/>
    <s v="."/>
    <n v="0"/>
    <x v="0"/>
    <m/>
  </r>
  <r>
    <x v="80"/>
    <x v="216"/>
    <n v="594"/>
    <n v="594"/>
    <n v="0"/>
    <n v="0"/>
    <n v="0"/>
    <s v="."/>
    <s v="."/>
    <n v="0"/>
    <x v="0"/>
    <m/>
  </r>
  <r>
    <x v="80"/>
    <x v="221"/>
    <n v="579"/>
    <n v="579"/>
    <n v="0"/>
    <n v="0"/>
    <n v="0"/>
    <s v="."/>
    <s v="."/>
    <n v="0"/>
    <x v="0"/>
    <m/>
  </r>
  <r>
    <x v="80"/>
    <x v="222"/>
    <n v="560"/>
    <n v="560"/>
    <n v="0"/>
    <n v="0"/>
    <n v="0"/>
    <s v="."/>
    <s v="."/>
    <n v="0"/>
    <x v="0"/>
    <m/>
  </r>
  <r>
    <x v="80"/>
    <x v="223"/>
    <n v="605"/>
    <n v="605"/>
    <n v="0"/>
    <n v="0"/>
    <n v="0"/>
    <s v="."/>
    <s v="."/>
    <n v="0"/>
    <x v="0"/>
    <m/>
  </r>
  <r>
    <x v="80"/>
    <x v="224"/>
    <n v="559"/>
    <n v="559"/>
    <n v="0"/>
    <n v="0"/>
    <n v="0"/>
    <s v="."/>
    <s v="."/>
    <n v="0"/>
    <x v="0"/>
    <m/>
  </r>
  <r>
    <x v="80"/>
    <x v="225"/>
    <n v="571"/>
    <n v="571"/>
    <n v="0"/>
    <n v="0"/>
    <n v="0"/>
    <s v="."/>
    <s v="."/>
    <n v="0"/>
    <x v="0"/>
    <m/>
  </r>
  <r>
    <x v="80"/>
    <x v="226"/>
    <n v="639"/>
    <n v="639"/>
    <n v="0"/>
    <n v="0"/>
    <n v="0"/>
    <s v="."/>
    <s v="."/>
    <n v="0"/>
    <x v="0"/>
    <m/>
  </r>
  <r>
    <x v="80"/>
    <x v="227"/>
    <n v="682"/>
    <n v="682"/>
    <n v="0"/>
    <n v="0"/>
    <n v="0"/>
    <s v="."/>
    <s v="."/>
    <n v="0"/>
    <x v="0"/>
    <m/>
  </r>
  <r>
    <x v="80"/>
    <x v="228"/>
    <n v="726"/>
    <n v="726"/>
    <n v="0"/>
    <n v="0"/>
    <n v="0"/>
    <s v="."/>
    <s v="."/>
    <n v="0"/>
    <x v="0"/>
    <m/>
  </r>
  <r>
    <x v="80"/>
    <x v="229"/>
    <n v="650"/>
    <n v="650"/>
    <n v="0"/>
    <n v="0"/>
    <n v="0"/>
    <s v="."/>
    <s v="."/>
    <n v="0"/>
    <x v="0"/>
    <m/>
  </r>
  <r>
    <x v="80"/>
    <x v="165"/>
    <n v="698"/>
    <n v="698"/>
    <n v="0"/>
    <n v="0"/>
    <n v="0"/>
    <s v="."/>
    <s v="."/>
    <n v="0"/>
    <x v="0"/>
    <m/>
  </r>
  <r>
    <x v="80"/>
    <x v="166"/>
    <n v="792"/>
    <n v="792"/>
    <n v="0"/>
    <n v="0"/>
    <n v="0"/>
    <s v="."/>
    <s v="."/>
    <n v="0"/>
    <x v="0"/>
    <m/>
  </r>
  <r>
    <x v="80"/>
    <x v="167"/>
    <n v="822"/>
    <n v="822"/>
    <n v="0"/>
    <n v="0"/>
    <n v="0"/>
    <s v="."/>
    <s v="."/>
    <n v="0"/>
    <x v="0"/>
    <m/>
  </r>
  <r>
    <x v="80"/>
    <x v="168"/>
    <n v="865"/>
    <n v="865"/>
    <n v="0"/>
    <n v="0"/>
    <n v="0"/>
    <s v="."/>
    <s v="."/>
    <n v="0"/>
    <x v="0"/>
    <m/>
  </r>
  <r>
    <x v="80"/>
    <x v="169"/>
    <n v="865"/>
    <n v="865"/>
    <n v="0"/>
    <n v="0"/>
    <n v="0"/>
    <s v="."/>
    <s v="."/>
    <n v="0"/>
    <x v="0"/>
    <m/>
  </r>
  <r>
    <x v="80"/>
    <x v="170"/>
    <n v="960"/>
    <n v="960"/>
    <n v="0"/>
    <n v="0"/>
    <n v="0"/>
    <s v="."/>
    <s v="."/>
    <n v="0"/>
    <x v="0"/>
    <m/>
  </r>
  <r>
    <x v="80"/>
    <x v="171"/>
    <n v="1080"/>
    <n v="1080"/>
    <n v="0"/>
    <n v="0"/>
    <n v="0"/>
    <s v="."/>
    <s v="."/>
    <n v="0"/>
    <x v="0"/>
    <m/>
  </r>
  <r>
    <x v="80"/>
    <x v="172"/>
    <n v="1116"/>
    <n v="1116"/>
    <n v="0"/>
    <n v="0"/>
    <n v="0"/>
    <s v="."/>
    <s v="."/>
    <n v="0"/>
    <x v="0"/>
    <m/>
  </r>
  <r>
    <x v="80"/>
    <x v="173"/>
    <n v="1613"/>
    <n v="1613"/>
    <n v="0"/>
    <n v="0"/>
    <n v="0"/>
    <s v="."/>
    <s v="."/>
    <n v="0"/>
    <x v="0"/>
    <m/>
  </r>
  <r>
    <x v="80"/>
    <x v="174"/>
    <n v="1704"/>
    <n v="1704"/>
    <n v="0"/>
    <n v="0"/>
    <n v="0"/>
    <s v="."/>
    <s v="."/>
    <n v="0"/>
    <x v="0"/>
    <m/>
  </r>
  <r>
    <x v="80"/>
    <x v="175"/>
    <n v="1658"/>
    <n v="1658"/>
    <n v="0"/>
    <n v="0"/>
    <n v="0"/>
    <s v="."/>
    <s v="."/>
    <n v="0"/>
    <x v="0"/>
    <m/>
  </r>
  <r>
    <x v="80"/>
    <x v="176"/>
    <n v="1788"/>
    <n v="1788"/>
    <n v="0"/>
    <n v="0"/>
    <n v="0"/>
    <s v="."/>
    <s v="."/>
    <n v="0"/>
    <x v="0"/>
    <m/>
  </r>
  <r>
    <x v="80"/>
    <x v="177"/>
    <n v="1652"/>
    <n v="1652"/>
    <n v="0"/>
    <n v="0"/>
    <n v="0"/>
    <s v="."/>
    <s v="."/>
    <n v="0"/>
    <x v="0"/>
    <m/>
  </r>
  <r>
    <x v="80"/>
    <x v="178"/>
    <n v="1823"/>
    <n v="1823"/>
    <n v="0"/>
    <n v="0"/>
    <n v="0"/>
    <s v="."/>
    <s v="."/>
    <n v="0"/>
    <x v="0"/>
    <m/>
  </r>
  <r>
    <x v="80"/>
    <x v="179"/>
    <n v="1978"/>
    <n v="1978"/>
    <n v="0"/>
    <n v="0"/>
    <n v="0"/>
    <s v="."/>
    <s v="."/>
    <n v="0"/>
    <x v="0"/>
    <m/>
  </r>
  <r>
    <x v="80"/>
    <x v="180"/>
    <n v="2435"/>
    <n v="2435"/>
    <n v="0"/>
    <n v="0"/>
    <n v="0"/>
    <s v="."/>
    <s v="."/>
    <n v="0"/>
    <x v="0"/>
    <m/>
  </r>
  <r>
    <x v="80"/>
    <x v="181"/>
    <n v="2527"/>
    <n v="2527"/>
    <n v="0"/>
    <n v="0"/>
    <n v="0"/>
    <s v="."/>
    <s v="."/>
    <n v="0"/>
    <x v="0"/>
    <m/>
  </r>
  <r>
    <x v="80"/>
    <x v="182"/>
    <n v="2903"/>
    <n v="2903"/>
    <n v="0"/>
    <n v="0"/>
    <n v="0"/>
    <s v="."/>
    <s v="."/>
    <n v="0"/>
    <x v="0"/>
    <m/>
  </r>
  <r>
    <x v="80"/>
    <x v="183"/>
    <n v="3098"/>
    <n v="3098"/>
    <n v="0"/>
    <n v="0"/>
    <n v="0"/>
    <s v="."/>
    <s v="."/>
    <n v="0"/>
    <x v="0"/>
    <m/>
  </r>
  <r>
    <x v="80"/>
    <x v="184"/>
    <n v="3239"/>
    <n v="3239"/>
    <n v="0"/>
    <n v="0"/>
    <n v="0"/>
    <s v="."/>
    <s v="."/>
    <n v="0"/>
    <x v="0"/>
    <m/>
  </r>
  <r>
    <x v="80"/>
    <x v="185"/>
    <n v="3158"/>
    <n v="3158"/>
    <n v="0"/>
    <n v="0"/>
    <n v="0"/>
    <s v="."/>
    <s v="."/>
    <n v="0"/>
    <x v="0"/>
    <m/>
  </r>
  <r>
    <x v="80"/>
    <x v="186"/>
    <n v="3220"/>
    <n v="3220"/>
    <n v="0"/>
    <n v="0"/>
    <n v="0"/>
    <s v="."/>
    <s v="."/>
    <n v="0"/>
    <x v="0"/>
    <m/>
  </r>
  <r>
    <x v="80"/>
    <x v="187"/>
    <n v="3772"/>
    <n v="3772"/>
    <n v="0"/>
    <n v="0"/>
    <n v="0"/>
    <s v="."/>
    <s v="."/>
    <n v="0"/>
    <x v="0"/>
    <m/>
  </r>
  <r>
    <x v="80"/>
    <x v="188"/>
    <n v="3965"/>
    <n v="3965"/>
    <n v="0"/>
    <n v="0"/>
    <n v="0"/>
    <s v="."/>
    <s v="."/>
    <n v="0"/>
    <x v="0"/>
    <m/>
  </r>
  <r>
    <x v="80"/>
    <x v="189"/>
    <n v="3971"/>
    <n v="3971"/>
    <n v="0"/>
    <n v="0"/>
    <n v="0"/>
    <s v="."/>
    <s v="."/>
    <n v="0"/>
    <x v="0"/>
    <m/>
  </r>
  <r>
    <x v="80"/>
    <x v="190"/>
    <n v="4165"/>
    <n v="4165"/>
    <n v="0"/>
    <n v="0"/>
    <n v="0"/>
    <s v="."/>
    <s v="."/>
    <n v="0"/>
    <x v="0"/>
    <m/>
  </r>
  <r>
    <x v="80"/>
    <x v="191"/>
    <n v="4868"/>
    <n v="4868"/>
    <n v="0"/>
    <n v="0"/>
    <n v="0"/>
    <s v="."/>
    <s v="."/>
    <n v="0"/>
    <x v="0"/>
    <m/>
  </r>
  <r>
    <x v="80"/>
    <x v="192"/>
    <n v="5057"/>
    <n v="5057"/>
    <n v="0"/>
    <n v="0"/>
    <n v="0"/>
    <s v="."/>
    <s v="."/>
    <n v="0"/>
    <x v="0"/>
    <m/>
  </r>
  <r>
    <x v="80"/>
    <x v="193"/>
    <n v="5688"/>
    <n v="5688"/>
    <n v="0"/>
    <n v="0"/>
    <n v="0"/>
    <s v="."/>
    <s v="."/>
    <n v="0"/>
    <x v="0"/>
    <m/>
  </r>
  <r>
    <x v="80"/>
    <x v="194"/>
    <n v="4555"/>
    <n v="4555"/>
    <n v="0"/>
    <n v="0"/>
    <n v="0"/>
    <s v="."/>
    <s v="."/>
    <n v="0"/>
    <x v="0"/>
    <m/>
  </r>
  <r>
    <x v="80"/>
    <x v="195"/>
    <n v="4745"/>
    <n v="4745"/>
    <n v="0"/>
    <n v="0"/>
    <n v="0"/>
    <s v="."/>
    <s v="."/>
    <n v="0"/>
    <x v="0"/>
    <m/>
  </r>
  <r>
    <x v="80"/>
    <x v="196"/>
    <n v="5354"/>
    <n v="5354"/>
    <n v="0"/>
    <n v="0"/>
    <n v="0"/>
    <s v="."/>
    <s v="."/>
    <n v="0"/>
    <x v="0"/>
    <m/>
  </r>
  <r>
    <x v="80"/>
    <x v="128"/>
    <n v="5469"/>
    <n v="5469"/>
    <n v="0"/>
    <n v="0"/>
    <n v="0"/>
    <s v="."/>
    <s v="."/>
    <n v="0"/>
    <x v="0"/>
    <m/>
  </r>
  <r>
    <x v="80"/>
    <x v="129"/>
    <n v="5887"/>
    <n v="5887"/>
    <n v="0"/>
    <n v="0"/>
    <n v="0"/>
    <s v="."/>
    <s v="."/>
    <n v="0"/>
    <x v="0"/>
    <m/>
  </r>
  <r>
    <x v="80"/>
    <x v="130"/>
    <n v="6916"/>
    <n v="6916"/>
    <n v="0"/>
    <n v="0"/>
    <n v="0"/>
    <s v="."/>
    <s v="."/>
    <n v="0"/>
    <x v="0"/>
    <m/>
  </r>
  <r>
    <x v="80"/>
    <x v="131"/>
    <n v="7973"/>
    <n v="7973"/>
    <n v="0"/>
    <n v="0"/>
    <n v="0"/>
    <s v="."/>
    <s v="."/>
    <n v="0"/>
    <x v="0"/>
    <m/>
  </r>
  <r>
    <x v="80"/>
    <x v="132"/>
    <n v="9026"/>
    <n v="9016"/>
    <n v="10"/>
    <n v="0"/>
    <n v="0"/>
    <s v="."/>
    <s v="."/>
    <n v="0"/>
    <x v="0"/>
    <m/>
  </r>
  <r>
    <x v="80"/>
    <x v="133"/>
    <n v="9452"/>
    <n v="9441"/>
    <n v="11"/>
    <n v="0"/>
    <n v="0"/>
    <s v="."/>
    <s v="."/>
    <n v="0"/>
    <x v="0"/>
    <m/>
  </r>
  <r>
    <x v="80"/>
    <x v="134"/>
    <n v="9629"/>
    <n v="9617"/>
    <n v="12"/>
    <n v="0"/>
    <n v="0"/>
    <s v="."/>
    <s v="."/>
    <n v="0"/>
    <x v="0"/>
    <m/>
  </r>
  <r>
    <x v="80"/>
    <x v="135"/>
    <n v="9442"/>
    <n v="9429"/>
    <n v="13"/>
    <n v="0"/>
    <n v="0"/>
    <s v="."/>
    <s v="."/>
    <n v="0"/>
    <x v="0"/>
    <m/>
  </r>
  <r>
    <x v="80"/>
    <x v="136"/>
    <n v="9550"/>
    <n v="9538"/>
    <n v="13"/>
    <n v="0"/>
    <n v="0"/>
    <s v="."/>
    <s v="."/>
    <n v="0"/>
    <x v="0"/>
    <m/>
  </r>
  <r>
    <x v="80"/>
    <x v="137"/>
    <n v="10407"/>
    <n v="10395"/>
    <n v="13"/>
    <n v="0"/>
    <n v="0"/>
    <s v="."/>
    <s v="."/>
    <n v="0"/>
    <x v="0"/>
    <m/>
  </r>
  <r>
    <x v="80"/>
    <x v="138"/>
    <n v="11256"/>
    <n v="11243"/>
    <n v="13"/>
    <n v="0"/>
    <n v="0"/>
    <s v="."/>
    <s v="."/>
    <n v="0"/>
    <x v="0"/>
    <m/>
  </r>
  <r>
    <x v="80"/>
    <x v="139"/>
    <n v="11879"/>
    <n v="11866"/>
    <n v="13"/>
    <n v="0"/>
    <n v="0"/>
    <s v="."/>
    <s v="."/>
    <n v="0"/>
    <x v="0"/>
    <m/>
  </r>
  <r>
    <x v="80"/>
    <x v="140"/>
    <n v="12060"/>
    <n v="12046"/>
    <n v="14"/>
    <n v="0"/>
    <n v="0"/>
    <s v="."/>
    <s v="."/>
    <n v="0"/>
    <x v="0"/>
    <m/>
  </r>
  <r>
    <x v="80"/>
    <x v="141"/>
    <n v="12781"/>
    <n v="12766"/>
    <n v="15"/>
    <n v="0"/>
    <n v="0"/>
    <s v="."/>
    <s v="."/>
    <n v="0"/>
    <x v="0"/>
    <m/>
  </r>
  <r>
    <x v="80"/>
    <x v="142"/>
    <n v="13456"/>
    <n v="13440"/>
    <n v="16"/>
    <n v="0"/>
    <n v="0"/>
    <s v="."/>
    <s v="."/>
    <n v="0"/>
    <x v="0"/>
    <m/>
  </r>
  <r>
    <x v="80"/>
    <x v="143"/>
    <n v="14618"/>
    <n v="14601"/>
    <n v="17"/>
    <n v="0"/>
    <n v="0"/>
    <s v="."/>
    <s v="."/>
    <n v="0"/>
    <x v="0"/>
    <m/>
  </r>
  <r>
    <x v="80"/>
    <x v="144"/>
    <n v="14814"/>
    <n v="14796"/>
    <n v="18"/>
    <n v="0"/>
    <n v="0"/>
    <s v="."/>
    <s v="."/>
    <n v="0"/>
    <x v="0"/>
    <m/>
  </r>
  <r>
    <x v="80"/>
    <x v="145"/>
    <n v="15156"/>
    <n v="15137"/>
    <n v="18"/>
    <n v="0"/>
    <n v="0"/>
    <s v="."/>
    <s v="."/>
    <n v="0"/>
    <x v="0"/>
    <m/>
  </r>
  <r>
    <x v="80"/>
    <x v="146"/>
    <n v="15541"/>
    <n v="15523"/>
    <n v="18"/>
    <n v="0"/>
    <n v="0"/>
    <s v="."/>
    <s v="."/>
    <n v="0"/>
    <x v="0"/>
    <m/>
  </r>
  <r>
    <x v="80"/>
    <x v="147"/>
    <n v="13793"/>
    <n v="13775"/>
    <n v="18"/>
    <n v="0"/>
    <n v="0"/>
    <s v="."/>
    <s v="."/>
    <n v="0"/>
    <x v="0"/>
    <m/>
  </r>
  <r>
    <x v="80"/>
    <x v="148"/>
    <n v="13718"/>
    <n v="13700"/>
    <n v="18"/>
    <n v="0"/>
    <n v="0"/>
    <s v="."/>
    <s v="."/>
    <n v="0"/>
    <x v="0"/>
    <m/>
  </r>
  <r>
    <x v="80"/>
    <x v="149"/>
    <n v="16628"/>
    <n v="16609"/>
    <n v="19"/>
    <n v="0"/>
    <n v="0"/>
    <s v="."/>
    <s v="."/>
    <n v="0"/>
    <x v="0"/>
    <m/>
  </r>
  <r>
    <x v="80"/>
    <x v="150"/>
    <n v="17972"/>
    <n v="17952"/>
    <n v="20"/>
    <n v="0"/>
    <n v="0"/>
    <s v="."/>
    <s v="."/>
    <n v="0"/>
    <x v="0"/>
    <m/>
  </r>
  <r>
    <x v="80"/>
    <x v="151"/>
    <n v="17097"/>
    <n v="17076"/>
    <n v="21"/>
    <n v="0"/>
    <n v="0"/>
    <s v="."/>
    <s v="."/>
    <n v="0"/>
    <x v="0"/>
    <m/>
  </r>
  <r>
    <x v="80"/>
    <x v="152"/>
    <n v="17811"/>
    <n v="17786"/>
    <n v="25"/>
    <n v="0"/>
    <n v="0"/>
    <s v="."/>
    <s v="."/>
    <n v="0"/>
    <x v="0"/>
    <m/>
  </r>
  <r>
    <x v="80"/>
    <x v="153"/>
    <n v="17838"/>
    <n v="17808"/>
    <n v="29"/>
    <n v="0"/>
    <n v="0"/>
    <s v="."/>
    <s v="."/>
    <n v="0"/>
    <x v="0"/>
    <m/>
  </r>
  <r>
    <x v="80"/>
    <x v="154"/>
    <n v="17447"/>
    <n v="17413"/>
    <n v="33"/>
    <n v="0"/>
    <n v="0"/>
    <s v="."/>
    <s v="."/>
    <n v="0"/>
    <x v="0"/>
    <m/>
  </r>
  <r>
    <x v="80"/>
    <x v="155"/>
    <n v="17801"/>
    <n v="17760"/>
    <n v="42"/>
    <n v="0"/>
    <n v="0"/>
    <s v="."/>
    <s v="."/>
    <n v="0"/>
    <x v="0"/>
    <m/>
  </r>
  <r>
    <x v="80"/>
    <x v="156"/>
    <n v="18422"/>
    <n v="18372"/>
    <n v="50"/>
    <n v="0"/>
    <n v="0"/>
    <s v="."/>
    <s v="."/>
    <n v="0"/>
    <x v="0"/>
    <m/>
  </r>
  <r>
    <x v="80"/>
    <x v="157"/>
    <n v="20783"/>
    <n v="20724"/>
    <n v="59"/>
    <n v="0"/>
    <n v="0"/>
    <s v="."/>
    <s v="."/>
    <n v="0"/>
    <x v="0"/>
    <m/>
  </r>
  <r>
    <x v="80"/>
    <x v="158"/>
    <n v="21284"/>
    <n v="21217"/>
    <n v="67"/>
    <n v="0"/>
    <n v="0"/>
    <s v="."/>
    <s v="."/>
    <n v="0"/>
    <x v="0"/>
    <m/>
  </r>
  <r>
    <x v="80"/>
    <x v="159"/>
    <n v="22464"/>
    <n v="22389"/>
    <n v="75"/>
    <n v="0"/>
    <n v="0"/>
    <s v="."/>
    <s v="."/>
    <n v="0"/>
    <x v="0"/>
    <m/>
  </r>
  <r>
    <x v="80"/>
    <x v="160"/>
    <n v="23559"/>
    <n v="23475"/>
    <n v="84"/>
    <n v="0"/>
    <n v="0"/>
    <s v="."/>
    <s v="."/>
    <n v="0"/>
    <x v="0"/>
    <m/>
  </r>
  <r>
    <x v="80"/>
    <x v="161"/>
    <n v="22629"/>
    <n v="22532"/>
    <n v="96"/>
    <n v="0"/>
    <n v="0"/>
    <s v="."/>
    <s v="."/>
    <n v="0"/>
    <x v="0"/>
    <m/>
  </r>
  <r>
    <x v="80"/>
    <x v="162"/>
    <n v="21756"/>
    <n v="21618"/>
    <n v="138"/>
    <n v="0"/>
    <n v="0"/>
    <s v="."/>
    <s v="."/>
    <n v="0"/>
    <x v="0"/>
    <m/>
  </r>
  <r>
    <x v="80"/>
    <x v="163"/>
    <n v="21581"/>
    <n v="21434"/>
    <n v="147"/>
    <n v="0"/>
    <n v="0"/>
    <s v="."/>
    <s v="."/>
    <n v="0"/>
    <x v="0"/>
    <m/>
  </r>
  <r>
    <x v="80"/>
    <x v="105"/>
    <n v="22732"/>
    <n v="22582"/>
    <n v="151"/>
    <n v="0"/>
    <n v="0"/>
    <s v="."/>
    <s v="."/>
    <n v="0"/>
    <x v="0"/>
    <m/>
  </r>
  <r>
    <x v="80"/>
    <x v="106"/>
    <n v="23650"/>
    <n v="23495"/>
    <n v="155"/>
    <n v="0"/>
    <n v="0"/>
    <s v="."/>
    <s v="."/>
    <n v="0"/>
    <x v="0"/>
    <m/>
  </r>
  <r>
    <x v="80"/>
    <x v="107"/>
    <n v="24235"/>
    <n v="24076"/>
    <n v="159"/>
    <n v="0"/>
    <n v="0"/>
    <s v="."/>
    <s v="."/>
    <n v="0"/>
    <x v="0"/>
    <m/>
  </r>
  <r>
    <x v="80"/>
    <x v="108"/>
    <n v="26697"/>
    <n v="26534"/>
    <n v="163"/>
    <n v="0"/>
    <n v="0"/>
    <s v="."/>
    <s v="."/>
    <n v="0"/>
    <x v="0"/>
    <m/>
  </r>
  <r>
    <x v="80"/>
    <x v="109"/>
    <n v="26742"/>
    <n v="26575"/>
    <n v="167"/>
    <n v="0"/>
    <n v="0"/>
    <s v="."/>
    <s v="."/>
    <n v="0"/>
    <x v="0"/>
    <m/>
  </r>
  <r>
    <x v="80"/>
    <x v="110"/>
    <n v="26780"/>
    <n v="26608"/>
    <n v="172"/>
    <n v="0"/>
    <n v="0"/>
    <s v="."/>
    <s v="."/>
    <n v="0"/>
    <x v="0"/>
    <m/>
  </r>
  <r>
    <x v="80"/>
    <x v="111"/>
    <n v="26291"/>
    <n v="26115"/>
    <n v="176"/>
    <n v="0"/>
    <n v="0"/>
    <s v="."/>
    <s v="."/>
    <n v="0"/>
    <x v="0"/>
    <m/>
  </r>
  <r>
    <x v="80"/>
    <x v="112"/>
    <n v="27811"/>
    <n v="27631"/>
    <n v="180"/>
    <n v="0"/>
    <n v="0"/>
    <s v="."/>
    <s v="."/>
    <n v="0"/>
    <x v="0"/>
    <m/>
  </r>
  <r>
    <x v="80"/>
    <x v="113"/>
    <n v="28050"/>
    <n v="27858"/>
    <n v="193"/>
    <n v="0"/>
    <n v="0"/>
    <s v="."/>
    <s v="."/>
    <n v="0"/>
    <x v="0"/>
    <m/>
  </r>
  <r>
    <x v="80"/>
    <x v="114"/>
    <n v="29007"/>
    <n v="28806"/>
    <n v="201"/>
    <n v="0"/>
    <n v="0"/>
    <s v="."/>
    <s v="."/>
    <n v="0"/>
    <x v="0"/>
    <m/>
  </r>
  <r>
    <x v="80"/>
    <x v="115"/>
    <n v="30366"/>
    <n v="30144"/>
    <n v="222"/>
    <n v="0"/>
    <n v="0"/>
    <s v="."/>
    <s v="."/>
    <n v="0"/>
    <x v="0"/>
    <m/>
  </r>
  <r>
    <x v="80"/>
    <x v="116"/>
    <n v="31399"/>
    <n v="31156"/>
    <n v="243"/>
    <n v="0"/>
    <n v="0"/>
    <s v="."/>
    <s v="."/>
    <n v="0"/>
    <x v="0"/>
    <m/>
  </r>
  <r>
    <x v="80"/>
    <x v="117"/>
    <n v="32833"/>
    <n v="32607"/>
    <n v="226"/>
    <n v="0"/>
    <n v="0"/>
    <s v="."/>
    <s v="."/>
    <n v="0"/>
    <x v="0"/>
    <m/>
  </r>
  <r>
    <x v="80"/>
    <x v="82"/>
    <n v="35283"/>
    <n v="35082"/>
    <n v="201"/>
    <n v="0"/>
    <n v="0"/>
    <s v="."/>
    <s v="."/>
    <n v="0"/>
    <x v="0"/>
    <m/>
  </r>
  <r>
    <x v="80"/>
    <x v="83"/>
    <n v="34117"/>
    <n v="33924"/>
    <n v="193"/>
    <n v="0"/>
    <n v="0"/>
    <s v="."/>
    <s v="."/>
    <n v="0"/>
    <x v="0"/>
    <m/>
  </r>
  <r>
    <x v="80"/>
    <x v="84"/>
    <n v="32113"/>
    <n v="31938"/>
    <n v="176"/>
    <n v="0"/>
    <n v="0"/>
    <s v="."/>
    <s v="."/>
    <n v="0"/>
    <x v="0"/>
    <m/>
  </r>
  <r>
    <x v="80"/>
    <x v="85"/>
    <n v="35301"/>
    <n v="35150"/>
    <n v="151"/>
    <n v="0"/>
    <n v="0"/>
    <s v="."/>
    <s v="."/>
    <n v="0"/>
    <x v="0"/>
    <m/>
  </r>
  <r>
    <x v="80"/>
    <x v="86"/>
    <n v="34388"/>
    <n v="34267"/>
    <n v="121"/>
    <n v="0"/>
    <n v="0"/>
    <s v="."/>
    <s v="."/>
    <n v="0"/>
    <x v="0"/>
    <m/>
  </r>
  <r>
    <x v="80"/>
    <x v="87"/>
    <n v="34778"/>
    <n v="34657"/>
    <n v="121"/>
    <n v="0"/>
    <n v="0"/>
    <s v="."/>
    <s v="."/>
    <n v="0"/>
    <x v="0"/>
    <m/>
  </r>
  <r>
    <x v="80"/>
    <x v="118"/>
    <n v="37273"/>
    <n v="37156"/>
    <n v="117"/>
    <n v="0"/>
    <n v="0"/>
    <s v="."/>
    <s v="."/>
    <n v="0"/>
    <x v="0"/>
    <m/>
  </r>
  <r>
    <x v="80"/>
    <x v="119"/>
    <n v="39737"/>
    <n v="39624"/>
    <n v="113"/>
    <n v="0"/>
    <n v="0"/>
    <s v="."/>
    <s v="."/>
    <n v="0"/>
    <x v="0"/>
    <m/>
  </r>
  <r>
    <x v="80"/>
    <x v="120"/>
    <n v="40042"/>
    <n v="39933"/>
    <n v="109"/>
    <n v="0"/>
    <n v="0"/>
    <s v="."/>
    <s v="."/>
    <n v="0"/>
    <x v="0"/>
    <m/>
  </r>
  <r>
    <x v="80"/>
    <x v="121"/>
    <n v="40965"/>
    <n v="40860"/>
    <n v="105"/>
    <n v="0"/>
    <n v="0"/>
    <s v="."/>
    <s v="."/>
    <n v="0"/>
    <x v="0"/>
    <m/>
  </r>
  <r>
    <x v="80"/>
    <x v="122"/>
    <n v="41106"/>
    <n v="41005"/>
    <n v="100"/>
    <n v="0"/>
    <n v="0"/>
    <s v="."/>
    <s v="."/>
    <n v="0"/>
    <x v="0"/>
    <m/>
  </r>
  <r>
    <x v="80"/>
    <x v="123"/>
    <n v="42824"/>
    <n v="42728"/>
    <n v="96"/>
    <n v="0"/>
    <n v="0"/>
    <s v="."/>
    <s v="."/>
    <n v="0"/>
    <x v="0"/>
    <m/>
  </r>
  <r>
    <x v="80"/>
    <x v="124"/>
    <n v="43280"/>
    <n v="43188"/>
    <n v="92"/>
    <n v="0"/>
    <n v="0"/>
    <s v="."/>
    <s v="."/>
    <n v="0"/>
    <x v="0"/>
    <m/>
  </r>
  <r>
    <x v="80"/>
    <x v="125"/>
    <n v="46701"/>
    <n v="46627"/>
    <n v="74"/>
    <n v="0"/>
    <n v="0"/>
    <s v="."/>
    <s v="."/>
    <n v="0"/>
    <x v="0"/>
    <m/>
  </r>
  <r>
    <x v="80"/>
    <x v="126"/>
    <n v="32301"/>
    <n v="32301"/>
    <n v="0"/>
    <n v="0"/>
    <n v="0"/>
    <s v="."/>
    <s v="."/>
    <n v="0"/>
    <x v="0"/>
    <m/>
  </r>
  <r>
    <x v="80"/>
    <x v="127"/>
    <n v="28175"/>
    <n v="28175"/>
    <n v="0"/>
    <n v="0"/>
    <n v="0"/>
    <s v="."/>
    <s v="."/>
    <n v="0"/>
    <x v="0"/>
    <m/>
  </r>
  <r>
    <x v="80"/>
    <x v="88"/>
    <n v="29937"/>
    <n v="29937"/>
    <n v="0"/>
    <n v="0"/>
    <n v="0"/>
    <s v="."/>
    <s v="."/>
    <n v="0"/>
    <x v="0"/>
    <m/>
  </r>
  <r>
    <x v="80"/>
    <x v="89"/>
    <n v="33189"/>
    <n v="33189"/>
    <n v="0"/>
    <n v="0"/>
    <n v="0"/>
    <s v="."/>
    <s v="."/>
    <n v="0"/>
    <x v="0"/>
    <m/>
  </r>
  <r>
    <x v="80"/>
    <x v="90"/>
    <n v="29599"/>
    <n v="29555"/>
    <n v="44"/>
    <n v="0"/>
    <n v="0"/>
    <s v="."/>
    <s v="."/>
    <n v="0"/>
    <x v="0"/>
    <m/>
  </r>
  <r>
    <x v="80"/>
    <x v="91"/>
    <n v="31698"/>
    <n v="31657"/>
    <n v="40"/>
    <n v="0"/>
    <n v="0"/>
    <s v="."/>
    <s v="."/>
    <n v="0"/>
    <x v="0"/>
    <m/>
  </r>
  <r>
    <x v="80"/>
    <x v="92"/>
    <n v="41424"/>
    <n v="41353"/>
    <n v="71"/>
    <n v="0"/>
    <n v="0"/>
    <s v="."/>
    <s v="."/>
    <n v="0"/>
    <x v="0"/>
    <m/>
  </r>
  <r>
    <x v="80"/>
    <x v="93"/>
    <n v="37639"/>
    <n v="37558"/>
    <n v="80"/>
    <n v="0"/>
    <n v="0"/>
    <s v="."/>
    <s v="."/>
    <n v="0"/>
    <x v="0"/>
    <m/>
  </r>
  <r>
    <x v="80"/>
    <x v="94"/>
    <n v="44528"/>
    <n v="44310"/>
    <n v="218"/>
    <n v="0"/>
    <n v="0"/>
    <s v="."/>
    <s v="."/>
    <n v="0"/>
    <x v="0"/>
    <m/>
  </r>
  <r>
    <x v="80"/>
    <x v="95"/>
    <n v="50270"/>
    <n v="49793"/>
    <n v="477"/>
    <n v="0"/>
    <n v="0"/>
    <s v="."/>
    <s v="."/>
    <n v="0"/>
    <x v="0"/>
    <m/>
  </r>
  <r>
    <x v="80"/>
    <x v="96"/>
    <n v="56396"/>
    <n v="55497"/>
    <n v="899"/>
    <n v="0"/>
    <n v="0"/>
    <s v="."/>
    <s v="."/>
    <n v="0"/>
    <x v="0"/>
    <m/>
  </r>
  <r>
    <x v="80"/>
    <x v="97"/>
    <n v="58359"/>
    <n v="54590"/>
    <n v="3769"/>
    <n v="0"/>
    <n v="0"/>
    <s v="."/>
    <s v="."/>
    <n v="0"/>
    <x v="0"/>
    <m/>
  </r>
  <r>
    <x v="80"/>
    <x v="98"/>
    <n v="58333"/>
    <n v="56603"/>
    <n v="1731"/>
    <n v="0"/>
    <n v="0"/>
    <s v="."/>
    <s v="."/>
    <n v="0"/>
    <x v="0"/>
    <m/>
  </r>
  <r>
    <x v="80"/>
    <x v="99"/>
    <n v="58144"/>
    <n v="58092"/>
    <n v="52"/>
    <n v="0"/>
    <n v="0"/>
    <s v="."/>
    <s v="."/>
    <n v="0"/>
    <x v="0"/>
    <m/>
  </r>
  <r>
    <x v="80"/>
    <x v="100"/>
    <n v="57761"/>
    <n v="57083"/>
    <n v="101"/>
    <n v="0"/>
    <n v="577"/>
    <s v="."/>
    <s v="."/>
    <n v="0"/>
    <x v="0"/>
    <m/>
  </r>
  <r>
    <x v="80"/>
    <x v="101"/>
    <n v="63948"/>
    <n v="63027"/>
    <n v="134"/>
    <n v="0"/>
    <n v="787"/>
    <s v="."/>
    <s v="."/>
    <n v="0"/>
    <x v="0"/>
    <m/>
  </r>
  <r>
    <x v="80"/>
    <x v="102"/>
    <n v="64862"/>
    <n v="63824"/>
    <n v="359"/>
    <n v="0"/>
    <n v="679"/>
    <s v="."/>
    <s v="."/>
    <n v="0"/>
    <x v="0"/>
    <m/>
  </r>
  <r>
    <x v="80"/>
    <x v="103"/>
    <n v="59365"/>
    <n v="58326"/>
    <n v="372"/>
    <n v="0"/>
    <n v="667"/>
    <s v="."/>
    <s v="."/>
    <n v="0"/>
    <x v="0"/>
    <m/>
  </r>
  <r>
    <x v="80"/>
    <x v="104"/>
    <n v="52346"/>
    <n v="50896"/>
    <n v="767"/>
    <n v="0"/>
    <n v="684"/>
    <s v="."/>
    <s v="."/>
    <n v="0"/>
    <x v="0"/>
    <m/>
  </r>
  <r>
    <x v="80"/>
    <x v="66"/>
    <n v="54423"/>
    <n v="51615"/>
    <n v="2175"/>
    <n v="0"/>
    <n v="633"/>
    <s v="."/>
    <s v="."/>
    <n v="0"/>
    <x v="0"/>
    <m/>
  </r>
  <r>
    <x v="80"/>
    <x v="67"/>
    <n v="54959"/>
    <n v="51365"/>
    <n v="2931"/>
    <n v="0"/>
    <n v="663"/>
    <s v="."/>
    <s v="."/>
    <n v="0"/>
    <x v="0"/>
    <m/>
  </r>
  <r>
    <x v="80"/>
    <x v="68"/>
    <n v="53327"/>
    <n v="48705"/>
    <n v="4024"/>
    <n v="0"/>
    <n v="599"/>
    <s v="."/>
    <s v="."/>
    <n v="0"/>
    <x v="0"/>
    <m/>
  </r>
  <r>
    <x v="80"/>
    <x v="69"/>
    <n v="54066"/>
    <n v="48804"/>
    <n v="4632"/>
    <n v="0"/>
    <n v="631"/>
    <s v="."/>
    <s v="."/>
    <n v="0"/>
    <x v="0"/>
    <m/>
  </r>
  <r>
    <x v="80"/>
    <x v="70"/>
    <n v="59422"/>
    <n v="54199"/>
    <n v="4644"/>
    <n v="0"/>
    <n v="579"/>
    <s v="."/>
    <s v="."/>
    <n v="0"/>
    <x v="0"/>
    <m/>
  </r>
  <r>
    <x v="80"/>
    <x v="71"/>
    <n v="55076"/>
    <n v="49737"/>
    <n v="5338"/>
    <n v="0"/>
    <n v="0"/>
    <s v="."/>
    <s v="."/>
    <n v="0"/>
    <x v="0"/>
    <m/>
  </r>
  <r>
    <x v="80"/>
    <x v="72"/>
    <n v="53116"/>
    <n v="48324"/>
    <n v="4792"/>
    <n v="0"/>
    <n v="0"/>
    <s v="."/>
    <s v="."/>
    <n v="0"/>
    <x v="0"/>
    <m/>
  </r>
  <r>
    <x v="80"/>
    <x v="73"/>
    <n v="37592"/>
    <n v="34757"/>
    <n v="2835"/>
    <n v="0"/>
    <n v="0"/>
    <s v="."/>
    <s v="."/>
    <n v="0"/>
    <x v="0"/>
    <m/>
  </r>
  <r>
    <x v="80"/>
    <x v="74"/>
    <n v="32730"/>
    <n v="32272"/>
    <n v="-5"/>
    <n v="0"/>
    <n v="463"/>
    <s v="."/>
    <s v="."/>
    <n v="0"/>
    <x v="0"/>
    <m/>
  </r>
  <r>
    <x v="80"/>
    <x v="75"/>
    <n v="33435"/>
    <n v="33046"/>
    <n v="48"/>
    <n v="1"/>
    <n v="340"/>
    <s v="."/>
    <s v="."/>
    <n v="0"/>
    <x v="0"/>
    <m/>
  </r>
  <r>
    <x v="80"/>
    <x v="76"/>
    <n v="34186"/>
    <n v="33710"/>
    <n v="56"/>
    <n v="21"/>
    <n v="398"/>
    <s v="."/>
    <s v="."/>
    <n v="0"/>
    <x v="0"/>
    <m/>
  </r>
  <r>
    <x v="80"/>
    <x v="77"/>
    <n v="21832"/>
    <n v="21550"/>
    <n v="49"/>
    <n v="31"/>
    <n v="202"/>
    <s v="."/>
    <s v="."/>
    <n v="0"/>
    <x v="0"/>
    <m/>
  </r>
  <r>
    <x v="80"/>
    <x v="78"/>
    <n v="29250"/>
    <n v="28748"/>
    <n v="248"/>
    <n v="40"/>
    <n v="214"/>
    <s v="."/>
    <s v="."/>
    <n v="0"/>
    <x v="0"/>
    <m/>
  </r>
  <r>
    <x v="80"/>
    <x v="79"/>
    <n v="45102"/>
    <n v="42793"/>
    <n v="1971"/>
    <n v="51"/>
    <n v="288"/>
    <s v="."/>
    <s v="."/>
    <n v="0"/>
    <x v="0"/>
    <m/>
  </r>
  <r>
    <x v="80"/>
    <x v="80"/>
    <n v="50120"/>
    <n v="45838"/>
    <n v="3622"/>
    <n v="135"/>
    <n v="524"/>
    <s v="."/>
    <s v="."/>
    <n v="0"/>
    <x v="0"/>
    <m/>
  </r>
  <r>
    <x v="80"/>
    <x v="81"/>
    <n v="53636"/>
    <n v="47113"/>
    <n v="5625"/>
    <n v="167"/>
    <n v="732"/>
    <s v="."/>
    <s v="."/>
    <n v="0"/>
    <x v="0"/>
    <m/>
  </r>
  <r>
    <x v="80"/>
    <x v="0"/>
    <n v="62521"/>
    <n v="53432"/>
    <n v="7986"/>
    <n v="227"/>
    <n v="876"/>
    <s v="."/>
    <s v="."/>
    <n v="0"/>
    <x v="0"/>
    <m/>
  </r>
  <r>
    <x v="80"/>
    <x v="1"/>
    <n v="55215"/>
    <n v="45537"/>
    <n v="8575"/>
    <n v="122"/>
    <n v="980"/>
    <n v="0"/>
    <n v="1.32"/>
    <n v="1014"/>
    <x v="0"/>
    <m/>
  </r>
  <r>
    <x v="80"/>
    <x v="2"/>
    <n v="62435"/>
    <n v="51029"/>
    <n v="10149"/>
    <n v="152"/>
    <n v="1105"/>
    <n v="0"/>
    <n v="1.48"/>
    <n v="1507"/>
    <x v="0"/>
    <m/>
  </r>
  <r>
    <x v="80"/>
    <x v="3"/>
    <n v="61960"/>
    <n v="49626"/>
    <n v="11004"/>
    <n v="154"/>
    <n v="1176"/>
    <n v="0"/>
    <n v="1.46"/>
    <n v="1623"/>
    <x v="0"/>
    <m/>
  </r>
  <r>
    <x v="80"/>
    <x v="4"/>
    <n v="58566"/>
    <n v="45477"/>
    <n v="11680"/>
    <n v="143"/>
    <n v="1266"/>
    <n v="0"/>
    <n v="1.37"/>
    <n v="1512"/>
    <x v="0"/>
    <m/>
  </r>
  <r>
    <x v="80"/>
    <x v="5"/>
    <n v="61788"/>
    <n v="46981"/>
    <n v="13317"/>
    <n v="165"/>
    <n v="1325"/>
    <n v="0"/>
    <n v="1.43"/>
    <n v="1507"/>
    <x v="0"/>
    <m/>
  </r>
  <r>
    <x v="80"/>
    <x v="6"/>
    <n v="65236"/>
    <n v="48960"/>
    <n v="14634"/>
    <n v="198"/>
    <n v="1444"/>
    <n v="0"/>
    <n v="1.5"/>
    <n v="1597"/>
    <x v="0"/>
    <m/>
  </r>
  <r>
    <x v="80"/>
    <x v="7"/>
    <n v="73293"/>
    <n v="55052"/>
    <n v="16442"/>
    <n v="243"/>
    <n v="1556"/>
    <n v="0"/>
    <n v="1.67"/>
    <n v="1815"/>
    <x v="0"/>
    <m/>
  </r>
  <r>
    <x v="80"/>
    <x v="8"/>
    <n v="75750"/>
    <n v="56627"/>
    <n v="17095"/>
    <n v="313"/>
    <n v="1715"/>
    <n v="0"/>
    <n v="1.71"/>
    <n v="1539"/>
    <x v="0"/>
    <m/>
  </r>
  <r>
    <x v="80"/>
    <x v="9"/>
    <n v="72655"/>
    <n v="52085"/>
    <n v="18373"/>
    <n v="373"/>
    <n v="1824"/>
    <n v="0"/>
    <n v="1.63"/>
    <n v="1751"/>
    <x v="0"/>
    <m/>
  </r>
  <r>
    <x v="80"/>
    <x v="10"/>
    <n v="71492"/>
    <n v="49217"/>
    <n v="19595"/>
    <n v="776"/>
    <n v="1904"/>
    <n v="0"/>
    <n v="1.58"/>
    <n v="1537"/>
    <x v="1"/>
    <m/>
  </r>
  <r>
    <x v="80"/>
    <x v="11"/>
    <n v="73962"/>
    <n v="49356"/>
    <n v="21126"/>
    <n v="1552"/>
    <n v="1928"/>
    <n v="0"/>
    <n v="1.62"/>
    <n v="1583"/>
    <x v="1"/>
    <m/>
  </r>
  <r>
    <x v="80"/>
    <x v="12"/>
    <n v="76687"/>
    <n v="49598"/>
    <n v="22833"/>
    <n v="2163"/>
    <n v="2092"/>
    <n v="0"/>
    <n v="1.66"/>
    <n v="1824"/>
    <x v="1"/>
    <m/>
  </r>
  <r>
    <x v="80"/>
    <x v="13"/>
    <n v="81458"/>
    <n v="50848"/>
    <n v="25771"/>
    <n v="2543"/>
    <n v="2296"/>
    <n v="0"/>
    <n v="1.74"/>
    <n v="1959"/>
    <x v="1"/>
    <m/>
  </r>
  <r>
    <x v="80"/>
    <x v="14"/>
    <n v="91088"/>
    <n v="53907"/>
    <n v="32099"/>
    <n v="2616"/>
    <n v="2466"/>
    <n v="0"/>
    <n v="1.91"/>
    <n v="1891"/>
    <x v="1"/>
    <m/>
  </r>
  <r>
    <x v="80"/>
    <x v="15"/>
    <n v="94165"/>
    <n v="51930"/>
    <n v="36565"/>
    <n v="2740"/>
    <n v="2929"/>
    <n v="0"/>
    <n v="1.95"/>
    <n v="2020"/>
    <x v="1"/>
    <m/>
  </r>
  <r>
    <x v="80"/>
    <x v="16"/>
    <n v="95951"/>
    <n v="48616"/>
    <n v="41544"/>
    <n v="2749"/>
    <n v="3042"/>
    <n v="0"/>
    <n v="1.97"/>
    <n v="2007"/>
    <x v="1"/>
    <m/>
  </r>
  <r>
    <x v="80"/>
    <x v="17"/>
    <n v="94692"/>
    <n v="44887"/>
    <n v="43745"/>
    <n v="2891"/>
    <n v="3169"/>
    <n v="0"/>
    <n v="1.92"/>
    <n v="2152"/>
    <x v="1"/>
    <m/>
  </r>
  <r>
    <x v="80"/>
    <x v="18"/>
    <n v="101448"/>
    <n v="44191"/>
    <n v="50649"/>
    <n v="3292"/>
    <n v="3316"/>
    <n v="0"/>
    <n v="2.04"/>
    <n v="2572"/>
    <x v="1"/>
    <m/>
  </r>
  <r>
    <x v="80"/>
    <x v="19"/>
    <n v="104890"/>
    <n v="42370"/>
    <n v="55164"/>
    <n v="3903"/>
    <n v="3453"/>
    <n v="0"/>
    <n v="2.1"/>
    <n v="2930"/>
    <x v="1"/>
    <m/>
  </r>
  <r>
    <x v="80"/>
    <x v="20"/>
    <n v="112697"/>
    <n v="42430"/>
    <n v="61993"/>
    <n v="4528"/>
    <n v="3746"/>
    <n v="0"/>
    <n v="2.2400000000000002"/>
    <n v="3426"/>
    <x v="1"/>
    <m/>
  </r>
  <r>
    <x v="80"/>
    <x v="21"/>
    <n v="119720"/>
    <n v="39840"/>
    <n v="70785"/>
    <n v="5149"/>
    <n v="3945"/>
    <n v="0"/>
    <n v="2.36"/>
    <n v="4366"/>
    <x v="1"/>
    <m/>
  </r>
  <r>
    <x v="80"/>
    <x v="22"/>
    <n v="126107"/>
    <n v="36301"/>
    <n v="78329"/>
    <n v="6087"/>
    <n v="3937"/>
    <n v="1453"/>
    <n v="2.46"/>
    <n v="4579"/>
    <x v="1"/>
    <m/>
  </r>
  <r>
    <x v="80"/>
    <x v="23"/>
    <n v="131096"/>
    <n v="32096"/>
    <n v="86300"/>
    <n v="7215"/>
    <n v="4068"/>
    <n v="1417"/>
    <n v="2.54"/>
    <n v="5356"/>
    <x v="1"/>
    <m/>
  </r>
  <r>
    <x v="80"/>
    <x v="24"/>
    <n v="140878"/>
    <n v="31524"/>
    <n v="95304"/>
    <n v="8489"/>
    <n v="4177"/>
    <n v="1384"/>
    <n v="2.71"/>
    <n v="6086"/>
    <x v="1"/>
    <m/>
  </r>
  <r>
    <x v="80"/>
    <x v="25"/>
    <n v="136098"/>
    <n v="31610"/>
    <n v="89948"/>
    <n v="8829"/>
    <n v="4398"/>
    <n v="1312"/>
    <n v="2.6"/>
    <n v="5561"/>
    <x v="1"/>
    <m/>
  </r>
  <r>
    <x v="80"/>
    <x v="26"/>
    <n v="121876"/>
    <n v="27724"/>
    <n v="79098"/>
    <n v="9839"/>
    <n v="4024"/>
    <n v="1191"/>
    <n v="2.31"/>
    <n v="5374"/>
    <x v="1"/>
    <m/>
  </r>
  <r>
    <x v="80"/>
    <x v="27"/>
    <n v="137879"/>
    <n v="32657"/>
    <n v="89359"/>
    <n v="10574"/>
    <n v="3998"/>
    <n v="1292"/>
    <n v="2.6"/>
    <n v="5917"/>
    <x v="1"/>
    <m/>
  </r>
  <r>
    <x v="80"/>
    <x v="28"/>
    <n v="131131"/>
    <n v="31836"/>
    <n v="83069"/>
    <n v="11017"/>
    <n v="3921"/>
    <n v="1288"/>
    <n v="2.46"/>
    <n v="6105"/>
    <x v="1"/>
    <m/>
  </r>
  <r>
    <x v="80"/>
    <x v="29"/>
    <n v="137949"/>
    <n v="31217"/>
    <n v="89661"/>
    <n v="11984"/>
    <n v="3811"/>
    <n v="1275"/>
    <n v="2.58"/>
    <n v="5598"/>
    <x v="1"/>
    <m/>
  </r>
  <r>
    <x v="80"/>
    <x v="30"/>
    <n v="144302"/>
    <n v="34091"/>
    <n v="92044"/>
    <n v="13228"/>
    <n v="3920"/>
    <n v="1020"/>
    <n v="2.69"/>
    <n v="5919"/>
    <x v="1"/>
    <m/>
  </r>
  <r>
    <x v="80"/>
    <x v="31"/>
    <n v="137814"/>
    <n v="34151"/>
    <n v="85540"/>
    <n v="13400"/>
    <n v="3958"/>
    <n v="765"/>
    <n v="2.56"/>
    <n v="5066"/>
    <x v="1"/>
    <m/>
  </r>
  <r>
    <x v="80"/>
    <x v="32"/>
    <n v="123998"/>
    <n v="30062"/>
    <n v="75916"/>
    <n v="13671"/>
    <n v="3839"/>
    <n v="510"/>
    <n v="2.29"/>
    <n v="4876"/>
    <x v="1"/>
    <m/>
  </r>
  <r>
    <x v="80"/>
    <x v="33"/>
    <n v="119142"/>
    <n v="30931"/>
    <n v="71218"/>
    <n v="13182"/>
    <n v="3556"/>
    <n v="255"/>
    <n v="2.19"/>
    <n v="4220"/>
    <x v="1"/>
    <m/>
  </r>
  <r>
    <x v="80"/>
    <x v="34"/>
    <n v="115245"/>
    <n v="27550"/>
    <n v="69868"/>
    <n v="14494"/>
    <n v="3333"/>
    <n v="0"/>
    <n v="2.11"/>
    <n v="3820"/>
    <x v="1"/>
    <m/>
  </r>
  <r>
    <x v="80"/>
    <x v="35"/>
    <n v="110538"/>
    <n v="26719"/>
    <n v="66093"/>
    <n v="14637"/>
    <n v="3090"/>
    <n v="0"/>
    <n v="2.0099999999999998"/>
    <n v="3672"/>
    <x v="1"/>
    <m/>
  </r>
  <r>
    <x v="80"/>
    <x v="36"/>
    <n v="109321"/>
    <n v="26066"/>
    <n v="64817"/>
    <n v="15236"/>
    <n v="3202"/>
    <n v="0"/>
    <n v="1.98"/>
    <n v="3916"/>
    <x v="1"/>
    <m/>
  </r>
  <r>
    <x v="80"/>
    <x v="37"/>
    <n v="105158"/>
    <n v="21323"/>
    <n v="65444"/>
    <n v="15196"/>
    <n v="3195"/>
    <n v="0"/>
    <n v="1.89"/>
    <n v="3970"/>
    <x v="1"/>
    <m/>
  </r>
  <r>
    <x v="80"/>
    <x v="38"/>
    <n v="102943"/>
    <n v="19670"/>
    <n v="65712"/>
    <n v="14358"/>
    <n v="3204"/>
    <n v="0"/>
    <n v="1.84"/>
    <n v="4550"/>
    <x v="1"/>
    <m/>
  </r>
  <r>
    <x v="80"/>
    <x v="39"/>
    <n v="101502"/>
    <n v="20057"/>
    <n v="63711"/>
    <n v="14293"/>
    <n v="3441"/>
    <n v="0"/>
    <n v="1.81"/>
    <n v="4722"/>
    <x v="1"/>
    <m/>
  </r>
  <r>
    <x v="80"/>
    <x v="40"/>
    <n v="106531"/>
    <n v="21384"/>
    <n v="66761"/>
    <n v="14737"/>
    <n v="3649"/>
    <n v="0"/>
    <n v="1.89"/>
    <n v="4325"/>
    <x v="1"/>
    <m/>
  </r>
  <r>
    <x v="80"/>
    <x v="41"/>
    <n v="102452"/>
    <n v="20441"/>
    <n v="62162"/>
    <n v="16259"/>
    <n v="3590"/>
    <n v="0"/>
    <n v="1.81"/>
    <n v="4788"/>
    <x v="2"/>
    <m/>
  </r>
  <r>
    <x v="80"/>
    <x v="42"/>
    <n v="106542"/>
    <n v="21610"/>
    <n v="63515"/>
    <n v="17812"/>
    <n v="3605"/>
    <n v="0"/>
    <n v="1.87"/>
    <n v="4648"/>
    <x v="2"/>
    <m/>
  </r>
  <r>
    <x v="80"/>
    <x v="43"/>
    <n v="99780"/>
    <n v="19002"/>
    <n v="60124"/>
    <n v="17775"/>
    <n v="2878"/>
    <n v="0"/>
    <n v="1.74"/>
    <n v="4944"/>
    <x v="2"/>
    <m/>
  </r>
  <r>
    <x v="80"/>
    <x v="44"/>
    <n v="98150"/>
    <n v="15202"/>
    <n v="61986"/>
    <n v="18180"/>
    <n v="2783"/>
    <n v="0"/>
    <n v="1.71"/>
    <n v="4921"/>
    <x v="2"/>
    <m/>
  </r>
  <r>
    <x v="80"/>
    <x v="45"/>
    <n v="92206"/>
    <n v="15056"/>
    <n v="56900"/>
    <n v="17354"/>
    <n v="2896"/>
    <n v="0"/>
    <n v="1.6"/>
    <n v="4870"/>
    <x v="2"/>
    <m/>
  </r>
  <r>
    <x v="80"/>
    <x v="46"/>
    <n v="95217"/>
    <n v="15685"/>
    <n v="58381"/>
    <n v="18473"/>
    <n v="2678"/>
    <n v="0"/>
    <n v="1.65"/>
    <n v="5088"/>
    <x v="2"/>
    <m/>
  </r>
  <r>
    <x v="80"/>
    <x v="47"/>
    <n v="102347"/>
    <n v="16915"/>
    <n v="62363"/>
    <n v="20415"/>
    <n v="2654"/>
    <n v="0"/>
    <n v="1.76"/>
    <n v="5398"/>
    <x v="2"/>
    <m/>
  </r>
  <r>
    <x v="80"/>
    <x v="48"/>
    <n v="95872"/>
    <n v="14842"/>
    <n v="58767"/>
    <n v="19573"/>
    <n v="2690"/>
    <n v="0"/>
    <n v="1.64"/>
    <n v="5670"/>
    <x v="2"/>
    <m/>
  </r>
  <r>
    <x v="80"/>
    <x v="49"/>
    <n v="102930"/>
    <n v="17528"/>
    <n v="61881"/>
    <n v="20869"/>
    <n v="2652"/>
    <n v="0"/>
    <n v="1.76"/>
    <n v="6110"/>
    <x v="2"/>
    <m/>
  </r>
  <r>
    <x v="80"/>
    <x v="50"/>
    <n v="100605"/>
    <n v="15667"/>
    <n v="60910"/>
    <n v="21278"/>
    <n v="2750"/>
    <n v="0"/>
    <n v="1.71"/>
    <n v="6481"/>
    <x v="2"/>
    <m/>
  </r>
  <r>
    <x v="80"/>
    <x v="51"/>
    <n v="98780"/>
    <n v="15158"/>
    <n v="58544"/>
    <n v="22339"/>
    <n v="2739"/>
    <n v="0"/>
    <n v="1.67"/>
    <n v="6713"/>
    <x v="2"/>
    <m/>
  </r>
  <r>
    <x v="80"/>
    <x v="52"/>
    <n v="102955"/>
    <n v="12857"/>
    <n v="63948"/>
    <n v="23452"/>
    <n v="2698"/>
    <n v="0"/>
    <n v="1.73"/>
    <n v="6290"/>
    <x v="2"/>
    <m/>
  </r>
  <r>
    <x v="80"/>
    <x v="53"/>
    <n v="102284"/>
    <n v="13757"/>
    <n v="62471"/>
    <n v="23412"/>
    <n v="2643"/>
    <n v="0"/>
    <n v="1.71"/>
    <n v="6242"/>
    <x v="2"/>
    <m/>
  </r>
  <r>
    <x v="80"/>
    <x v="54"/>
    <n v="103815"/>
    <n v="14536"/>
    <n v="62049"/>
    <n v="24557"/>
    <n v="2673"/>
    <n v="0"/>
    <n v="1.72"/>
    <n v="6388"/>
    <x v="2"/>
    <m/>
  </r>
  <r>
    <x v="80"/>
    <x v="55"/>
    <n v="104652"/>
    <n v="13930"/>
    <n v="62795"/>
    <n v="25076"/>
    <n v="2851"/>
    <n v="0"/>
    <n v="1.73"/>
    <n v="6964"/>
    <x v="2"/>
    <m/>
  </r>
  <r>
    <x v="80"/>
    <x v="56"/>
    <n v="105091"/>
    <n v="14405"/>
    <n v="62169"/>
    <n v="25624"/>
    <n v="2894"/>
    <n v="0"/>
    <n v="1.72"/>
    <n v="6805"/>
    <x v="2"/>
    <m/>
  </r>
  <r>
    <x v="80"/>
    <x v="57"/>
    <n v="102472"/>
    <n v="13364"/>
    <n v="61296"/>
    <n v="24747"/>
    <n v="3065"/>
    <n v="0"/>
    <n v="1.67"/>
    <n v="7099"/>
    <x v="2"/>
    <m/>
  </r>
  <r>
    <x v="80"/>
    <x v="58"/>
    <n v="100666"/>
    <n v="13847"/>
    <n v="59748"/>
    <n v="24038"/>
    <n v="3033"/>
    <n v="0"/>
    <n v="1.62"/>
    <n v="7334"/>
    <x v="2"/>
    <m/>
  </r>
  <r>
    <x v="80"/>
    <x v="59"/>
    <n v="99898"/>
    <n v="13205"/>
    <n v="58939"/>
    <n v="24911"/>
    <n v="2842"/>
    <n v="0"/>
    <n v="1.6"/>
    <n v="7057"/>
    <x v="2"/>
    <m/>
  </r>
  <r>
    <x v="80"/>
    <x v="60"/>
    <n v="95964"/>
    <n v="11503"/>
    <n v="57995"/>
    <n v="24022"/>
    <n v="2444"/>
    <n v="0"/>
    <n v="1.53"/>
    <n v="6614"/>
    <x v="2"/>
    <m/>
  </r>
  <r>
    <x v="80"/>
    <x v="61"/>
    <n v="96273"/>
    <n v="12332"/>
    <n v="54960"/>
    <n v="26569"/>
    <n v="2412"/>
    <n v="0"/>
    <n v="1.53"/>
    <n v="6636"/>
    <x v="2"/>
    <m/>
  </r>
  <r>
    <x v="80"/>
    <x v="62"/>
    <n v="90484"/>
    <n v="10543"/>
    <n v="54185"/>
    <n v="23136"/>
    <n v="2621"/>
    <n v="0"/>
    <n v="1.43"/>
    <n v="7029"/>
    <x v="2"/>
    <m/>
  </r>
  <r>
    <x v="80"/>
    <x v="63"/>
    <n v="90872"/>
    <n v="11645"/>
    <n v="52933"/>
    <n v="23871"/>
    <n v="2422"/>
    <n v="0"/>
    <n v="1.43"/>
    <n v="6775"/>
    <x v="2"/>
    <m/>
  </r>
  <r>
    <x v="80"/>
    <x v="64"/>
    <n v="91109"/>
    <n v="12683"/>
    <n v="51614"/>
    <n v="24363"/>
    <n v="2450"/>
    <n v="0"/>
    <n v="1.43"/>
    <n v="6547"/>
    <x v="2"/>
    <m/>
  </r>
  <r>
    <x v="80"/>
    <x v="65"/>
    <n v="82704"/>
    <n v="9419"/>
    <n v="50615"/>
    <n v="20358"/>
    <n v="2312"/>
    <n v="0"/>
    <n v="1.29"/>
    <n v="6306"/>
    <x v="2"/>
    <m/>
  </r>
  <r>
    <x v="81"/>
    <x v="1"/>
    <n v="48"/>
    <n v="5"/>
    <n v="43"/>
    <n v="0"/>
    <n v="0"/>
    <n v="0"/>
    <n v="0.01"/>
    <n v="0"/>
    <x v="0"/>
    <m/>
  </r>
  <r>
    <x v="81"/>
    <x v="2"/>
    <n v="64"/>
    <n v="2"/>
    <n v="62"/>
    <n v="0"/>
    <n v="0"/>
    <n v="0"/>
    <n v="0.01"/>
    <n v="0"/>
    <x v="0"/>
    <m/>
  </r>
  <r>
    <x v="81"/>
    <x v="3"/>
    <n v="83"/>
    <n v="7"/>
    <n v="76"/>
    <n v="0"/>
    <n v="0"/>
    <n v="0"/>
    <n v="0.02"/>
    <n v="0"/>
    <x v="0"/>
    <m/>
  </r>
  <r>
    <x v="81"/>
    <x v="4"/>
    <n v="70"/>
    <n v="3"/>
    <n v="67"/>
    <n v="0"/>
    <n v="0"/>
    <n v="0"/>
    <n v="0.01"/>
    <n v="0"/>
    <x v="0"/>
    <m/>
  </r>
  <r>
    <x v="81"/>
    <x v="5"/>
    <n v="74"/>
    <n v="1"/>
    <n v="73"/>
    <n v="0"/>
    <n v="0"/>
    <n v="0"/>
    <n v="0.01"/>
    <n v="0"/>
    <x v="0"/>
    <m/>
  </r>
  <r>
    <x v="81"/>
    <x v="6"/>
    <n v="73"/>
    <n v="2"/>
    <n v="70"/>
    <n v="0"/>
    <n v="0"/>
    <n v="0"/>
    <n v="0.01"/>
    <n v="0"/>
    <x v="0"/>
    <m/>
  </r>
  <r>
    <x v="81"/>
    <x v="7"/>
    <n v="95"/>
    <n v="0"/>
    <n v="95"/>
    <n v="0"/>
    <n v="0"/>
    <n v="0"/>
    <n v="0.02"/>
    <n v="0"/>
    <x v="0"/>
    <m/>
  </r>
  <r>
    <x v="81"/>
    <x v="8"/>
    <n v="102"/>
    <n v="0"/>
    <n v="102"/>
    <n v="0"/>
    <n v="0"/>
    <n v="0"/>
    <n v="0.02"/>
    <n v="0"/>
    <x v="0"/>
    <m/>
  </r>
  <r>
    <x v="81"/>
    <x v="9"/>
    <n v="117"/>
    <n v="0"/>
    <n v="117"/>
    <n v="0"/>
    <n v="0"/>
    <n v="0"/>
    <n v="0.02"/>
    <n v="0"/>
    <x v="0"/>
    <m/>
  </r>
  <r>
    <x v="82"/>
    <x v="1"/>
    <n v="2"/>
    <n v="0"/>
    <n v="2"/>
    <n v="0"/>
    <n v="0"/>
    <n v="0"/>
    <n v="7.0000000000000007E-2"/>
    <n v="0"/>
    <x v="0"/>
    <m/>
  </r>
  <r>
    <x v="82"/>
    <x v="2"/>
    <n v="3"/>
    <n v="0"/>
    <n v="3"/>
    <n v="0"/>
    <n v="0"/>
    <n v="0"/>
    <n v="0.1"/>
    <n v="0"/>
    <x v="0"/>
    <m/>
  </r>
  <r>
    <x v="82"/>
    <x v="3"/>
    <n v="3"/>
    <n v="0"/>
    <n v="3"/>
    <n v="0"/>
    <n v="0"/>
    <n v="0"/>
    <n v="0.12"/>
    <n v="0"/>
    <x v="0"/>
    <m/>
  </r>
  <r>
    <x v="82"/>
    <x v="4"/>
    <n v="3"/>
    <n v="0"/>
    <n v="3"/>
    <n v="0"/>
    <n v="0"/>
    <n v="0"/>
    <n v="0.12"/>
    <n v="0"/>
    <x v="0"/>
    <m/>
  </r>
  <r>
    <x v="82"/>
    <x v="5"/>
    <n v="4"/>
    <n v="0"/>
    <n v="4"/>
    <n v="0"/>
    <n v="0"/>
    <n v="0"/>
    <n v="0.15"/>
    <n v="0"/>
    <x v="0"/>
    <m/>
  </r>
  <r>
    <x v="82"/>
    <x v="6"/>
    <n v="4"/>
    <n v="0"/>
    <n v="4"/>
    <n v="0"/>
    <n v="0"/>
    <n v="0"/>
    <n v="0.15"/>
    <n v="0"/>
    <x v="0"/>
    <m/>
  </r>
  <r>
    <x v="82"/>
    <x v="7"/>
    <n v="4"/>
    <n v="0"/>
    <n v="4"/>
    <n v="0"/>
    <n v="0"/>
    <n v="0"/>
    <n v="0.14000000000000001"/>
    <n v="0"/>
    <x v="0"/>
    <m/>
  </r>
  <r>
    <x v="82"/>
    <x v="8"/>
    <n v="4"/>
    <n v="0"/>
    <n v="4"/>
    <n v="0"/>
    <n v="0"/>
    <n v="0"/>
    <n v="0.14000000000000001"/>
    <n v="0"/>
    <x v="0"/>
    <m/>
  </r>
  <r>
    <x v="82"/>
    <x v="9"/>
    <n v="5"/>
    <n v="0"/>
    <n v="5"/>
    <n v="0"/>
    <n v="0"/>
    <n v="0"/>
    <n v="0.16"/>
    <n v="0"/>
    <x v="0"/>
    <m/>
  </r>
  <r>
    <x v="82"/>
    <x v="10"/>
    <n v="6"/>
    <n v="0"/>
    <n v="6"/>
    <n v="0"/>
    <n v="0"/>
    <n v="0"/>
    <n v="0.19"/>
    <n v="0"/>
    <x v="1"/>
    <m/>
  </r>
  <r>
    <x v="82"/>
    <x v="11"/>
    <n v="6"/>
    <n v="0"/>
    <n v="6"/>
    <n v="0"/>
    <n v="0"/>
    <n v="0"/>
    <n v="0.18"/>
    <n v="0"/>
    <x v="1"/>
    <m/>
  </r>
  <r>
    <x v="82"/>
    <x v="12"/>
    <n v="6"/>
    <n v="0"/>
    <n v="6"/>
    <n v="0"/>
    <n v="0"/>
    <n v="0"/>
    <n v="0.17"/>
    <n v="0"/>
    <x v="1"/>
    <m/>
  </r>
  <r>
    <x v="82"/>
    <x v="13"/>
    <n v="6"/>
    <n v="0"/>
    <n v="6"/>
    <n v="0"/>
    <n v="0"/>
    <n v="0"/>
    <n v="0.17"/>
    <n v="0"/>
    <x v="1"/>
    <m/>
  </r>
  <r>
    <x v="82"/>
    <x v="14"/>
    <n v="7"/>
    <n v="0"/>
    <n v="7"/>
    <n v="0"/>
    <n v="0"/>
    <n v="0"/>
    <n v="0.19"/>
    <n v="0"/>
    <x v="1"/>
    <m/>
  </r>
  <r>
    <x v="82"/>
    <x v="15"/>
    <n v="8"/>
    <n v="0"/>
    <n v="8"/>
    <n v="0"/>
    <n v="0"/>
    <n v="0"/>
    <n v="0.22"/>
    <n v="0"/>
    <x v="1"/>
    <m/>
  </r>
  <r>
    <x v="82"/>
    <x v="16"/>
    <n v="10"/>
    <n v="0"/>
    <n v="10"/>
    <n v="0"/>
    <n v="0"/>
    <n v="0"/>
    <n v="0.26"/>
    <n v="0"/>
    <x v="1"/>
    <m/>
  </r>
  <r>
    <x v="82"/>
    <x v="17"/>
    <n v="12"/>
    <n v="0"/>
    <n v="12"/>
    <n v="0"/>
    <n v="0"/>
    <n v="0"/>
    <n v="0.28999999999999998"/>
    <n v="0"/>
    <x v="1"/>
    <m/>
  </r>
  <r>
    <x v="82"/>
    <x v="18"/>
    <n v="19"/>
    <n v="0"/>
    <n v="19"/>
    <n v="0"/>
    <n v="0"/>
    <n v="0"/>
    <n v="0.45"/>
    <n v="0"/>
    <x v="1"/>
    <m/>
  </r>
  <r>
    <x v="82"/>
    <x v="19"/>
    <n v="23"/>
    <n v="0"/>
    <n v="23"/>
    <n v="0"/>
    <n v="0"/>
    <n v="0"/>
    <n v="0.52"/>
    <n v="0"/>
    <x v="1"/>
    <m/>
  </r>
  <r>
    <x v="82"/>
    <x v="20"/>
    <n v="23"/>
    <n v="0"/>
    <n v="23"/>
    <n v="0"/>
    <n v="0"/>
    <n v="0"/>
    <n v="0.5"/>
    <n v="0"/>
    <x v="1"/>
    <m/>
  </r>
  <r>
    <x v="82"/>
    <x v="21"/>
    <n v="28"/>
    <n v="0"/>
    <n v="28"/>
    <n v="0"/>
    <n v="0"/>
    <n v="0"/>
    <n v="0.56999999999999995"/>
    <n v="0"/>
    <x v="1"/>
    <m/>
  </r>
  <r>
    <x v="82"/>
    <x v="22"/>
    <n v="28"/>
    <n v="0"/>
    <n v="28"/>
    <n v="0"/>
    <n v="0"/>
    <n v="0"/>
    <n v="0.56999999999999995"/>
    <n v="0"/>
    <x v="1"/>
    <m/>
  </r>
  <r>
    <x v="82"/>
    <x v="23"/>
    <n v="28"/>
    <n v="0"/>
    <n v="28"/>
    <n v="0"/>
    <n v="0"/>
    <n v="0"/>
    <n v="0.55000000000000004"/>
    <n v="0"/>
    <x v="1"/>
    <m/>
  </r>
  <r>
    <x v="82"/>
    <x v="24"/>
    <n v="32"/>
    <n v="0"/>
    <n v="32"/>
    <n v="0"/>
    <n v="0"/>
    <n v="0"/>
    <n v="0.59"/>
    <n v="0"/>
    <x v="1"/>
    <m/>
  </r>
  <r>
    <x v="82"/>
    <x v="25"/>
    <n v="28"/>
    <n v="0"/>
    <n v="28"/>
    <n v="0"/>
    <n v="0"/>
    <n v="0"/>
    <n v="0.52"/>
    <n v="0"/>
    <x v="1"/>
    <m/>
  </r>
  <r>
    <x v="82"/>
    <x v="26"/>
    <n v="32"/>
    <n v="0"/>
    <n v="32"/>
    <n v="0"/>
    <n v="0"/>
    <n v="0"/>
    <n v="0.56000000000000005"/>
    <n v="0"/>
    <x v="1"/>
    <m/>
  </r>
  <r>
    <x v="82"/>
    <x v="27"/>
    <n v="75"/>
    <n v="0"/>
    <n v="75"/>
    <n v="0"/>
    <n v="0"/>
    <n v="0"/>
    <n v="1.27"/>
    <n v="0"/>
    <x v="1"/>
    <m/>
  </r>
  <r>
    <x v="82"/>
    <x v="28"/>
    <n v="93"/>
    <n v="0"/>
    <n v="93"/>
    <n v="0"/>
    <n v="0"/>
    <n v="0"/>
    <n v="1.53"/>
    <n v="0"/>
    <x v="1"/>
    <m/>
  </r>
  <r>
    <x v="82"/>
    <x v="29"/>
    <n v="90"/>
    <n v="0"/>
    <n v="90"/>
    <n v="0"/>
    <n v="0"/>
    <n v="0"/>
    <n v="1.44"/>
    <n v="0"/>
    <x v="1"/>
    <m/>
  </r>
  <r>
    <x v="82"/>
    <x v="30"/>
    <n v="149"/>
    <n v="0"/>
    <n v="149"/>
    <n v="0"/>
    <n v="0"/>
    <n v="0"/>
    <n v="2.29"/>
    <n v="0"/>
    <x v="1"/>
    <m/>
  </r>
  <r>
    <x v="82"/>
    <x v="31"/>
    <n v="102"/>
    <n v="0"/>
    <n v="102"/>
    <n v="0"/>
    <n v="0"/>
    <n v="0"/>
    <n v="1.51"/>
    <n v="0"/>
    <x v="1"/>
    <m/>
  </r>
  <r>
    <x v="82"/>
    <x v="32"/>
    <n v="89"/>
    <n v="0"/>
    <n v="89"/>
    <n v="0"/>
    <n v="0"/>
    <n v="0"/>
    <n v="1.25"/>
    <n v="0"/>
    <x v="1"/>
    <m/>
  </r>
  <r>
    <x v="82"/>
    <x v="33"/>
    <n v="99"/>
    <n v="0"/>
    <n v="99"/>
    <n v="0"/>
    <n v="0"/>
    <n v="0"/>
    <n v="1.33"/>
    <n v="11"/>
    <x v="1"/>
    <m/>
  </r>
  <r>
    <x v="82"/>
    <x v="34"/>
    <n v="105"/>
    <n v="0"/>
    <n v="105"/>
    <n v="0"/>
    <n v="0"/>
    <n v="0"/>
    <n v="1.34"/>
    <n v="9"/>
    <x v="1"/>
    <m/>
  </r>
  <r>
    <x v="82"/>
    <x v="35"/>
    <n v="97"/>
    <n v="0"/>
    <n v="97"/>
    <n v="0"/>
    <n v="0"/>
    <n v="0"/>
    <n v="1.18"/>
    <n v="8"/>
    <x v="1"/>
    <m/>
  </r>
  <r>
    <x v="82"/>
    <x v="36"/>
    <n v="100"/>
    <n v="0"/>
    <n v="100"/>
    <n v="0"/>
    <n v="0"/>
    <n v="0"/>
    <n v="1.1499999999999999"/>
    <n v="7"/>
    <x v="1"/>
    <m/>
  </r>
  <r>
    <x v="82"/>
    <x v="37"/>
    <n v="100"/>
    <n v="0"/>
    <n v="100"/>
    <n v="0"/>
    <n v="0"/>
    <n v="0"/>
    <n v="1.08"/>
    <n v="7"/>
    <x v="1"/>
    <m/>
  </r>
  <r>
    <x v="82"/>
    <x v="38"/>
    <n v="114"/>
    <n v="0"/>
    <n v="114"/>
    <n v="0"/>
    <n v="0"/>
    <n v="0"/>
    <n v="1.1499999999999999"/>
    <n v="9"/>
    <x v="1"/>
    <m/>
  </r>
  <r>
    <x v="82"/>
    <x v="39"/>
    <n v="141"/>
    <n v="0"/>
    <n v="141"/>
    <n v="0"/>
    <n v="0"/>
    <n v="0"/>
    <n v="1.33"/>
    <n v="10"/>
    <x v="1"/>
    <m/>
  </r>
  <r>
    <x v="82"/>
    <x v="40"/>
    <n v="183"/>
    <n v="0"/>
    <n v="183"/>
    <n v="0"/>
    <n v="0"/>
    <n v="0"/>
    <n v="1.64"/>
    <n v="13"/>
    <x v="1"/>
    <m/>
  </r>
  <r>
    <x v="82"/>
    <x v="41"/>
    <n v="172"/>
    <n v="0"/>
    <n v="172"/>
    <n v="0"/>
    <n v="0"/>
    <n v="0"/>
    <n v="1.47"/>
    <n v="19"/>
    <x v="2"/>
    <m/>
  </r>
  <r>
    <x v="82"/>
    <x v="42"/>
    <n v="182"/>
    <n v="0"/>
    <n v="182"/>
    <n v="0"/>
    <n v="0"/>
    <n v="0"/>
    <n v="1.49"/>
    <n v="17"/>
    <x v="2"/>
    <m/>
  </r>
  <r>
    <x v="82"/>
    <x v="43"/>
    <n v="192"/>
    <n v="0"/>
    <n v="192"/>
    <n v="0"/>
    <n v="0"/>
    <n v="0"/>
    <n v="1.52"/>
    <n v="17"/>
    <x v="2"/>
    <m/>
  </r>
  <r>
    <x v="82"/>
    <x v="44"/>
    <n v="191"/>
    <n v="0"/>
    <n v="191"/>
    <n v="0"/>
    <n v="0"/>
    <n v="0"/>
    <n v="1.46"/>
    <n v="18"/>
    <x v="2"/>
    <m/>
  </r>
  <r>
    <x v="82"/>
    <x v="45"/>
    <n v="168"/>
    <n v="0"/>
    <n v="163"/>
    <n v="0"/>
    <n v="5"/>
    <n v="0"/>
    <n v="1.25"/>
    <n v="17"/>
    <x v="2"/>
    <m/>
  </r>
  <r>
    <x v="82"/>
    <x v="46"/>
    <n v="159"/>
    <n v="0"/>
    <n v="151"/>
    <n v="0"/>
    <n v="8"/>
    <n v="0"/>
    <n v="1.1399999999999999"/>
    <n v="17"/>
    <x v="2"/>
    <m/>
  </r>
  <r>
    <x v="82"/>
    <x v="47"/>
    <n v="133"/>
    <n v="0"/>
    <n v="126"/>
    <n v="0"/>
    <n v="7"/>
    <n v="0"/>
    <n v="0.92"/>
    <n v="17"/>
    <x v="2"/>
    <m/>
  </r>
  <r>
    <x v="82"/>
    <x v="48"/>
    <n v="128"/>
    <n v="0"/>
    <n v="121"/>
    <n v="0"/>
    <n v="7"/>
    <n v="0"/>
    <n v="0.87"/>
    <n v="20"/>
    <x v="2"/>
    <m/>
  </r>
  <r>
    <x v="82"/>
    <x v="49"/>
    <n v="167"/>
    <n v="0"/>
    <n v="155"/>
    <n v="0"/>
    <n v="12"/>
    <n v="0"/>
    <n v="1.0900000000000001"/>
    <n v="26"/>
    <x v="2"/>
    <m/>
  </r>
  <r>
    <x v="82"/>
    <x v="50"/>
    <n v="127"/>
    <n v="0"/>
    <n v="115"/>
    <n v="0"/>
    <n v="12"/>
    <n v="0"/>
    <n v="0.8"/>
    <n v="27"/>
    <x v="2"/>
    <m/>
  </r>
  <r>
    <x v="82"/>
    <x v="51"/>
    <n v="127"/>
    <n v="0"/>
    <n v="115"/>
    <n v="0"/>
    <n v="12"/>
    <n v="0"/>
    <n v="0.77"/>
    <n v="30"/>
    <x v="2"/>
    <m/>
  </r>
  <r>
    <x v="82"/>
    <x v="52"/>
    <n v="139"/>
    <n v="0"/>
    <n v="131"/>
    <n v="0"/>
    <n v="8"/>
    <n v="0"/>
    <n v="0.81"/>
    <n v="30"/>
    <x v="2"/>
    <m/>
  </r>
  <r>
    <x v="82"/>
    <x v="53"/>
    <n v="125"/>
    <n v="0"/>
    <n v="117"/>
    <n v="0"/>
    <n v="8"/>
    <n v="0"/>
    <n v="0.7"/>
    <n v="24"/>
    <x v="2"/>
    <m/>
  </r>
  <r>
    <x v="82"/>
    <x v="54"/>
    <n v="164"/>
    <n v="0"/>
    <n v="156"/>
    <n v="0"/>
    <n v="8"/>
    <n v="0"/>
    <n v="0.87"/>
    <n v="23"/>
    <x v="2"/>
    <m/>
  </r>
  <r>
    <x v="82"/>
    <x v="55"/>
    <n v="156"/>
    <n v="0"/>
    <n v="148"/>
    <n v="0"/>
    <n v="8"/>
    <n v="0"/>
    <n v="0.8"/>
    <n v="27"/>
    <x v="2"/>
    <m/>
  </r>
  <r>
    <x v="82"/>
    <x v="56"/>
    <n v="151"/>
    <n v="0"/>
    <n v="143"/>
    <n v="0"/>
    <n v="8"/>
    <n v="0"/>
    <n v="0.75"/>
    <n v="28"/>
    <x v="2"/>
    <m/>
  </r>
  <r>
    <x v="82"/>
    <x v="57"/>
    <n v="129"/>
    <n v="0"/>
    <n v="121"/>
    <n v="0"/>
    <n v="8"/>
    <n v="0"/>
    <n v="0.62"/>
    <n v="28"/>
    <x v="2"/>
    <m/>
  </r>
  <r>
    <x v="82"/>
    <x v="58"/>
    <n v="154"/>
    <n v="0"/>
    <n v="146"/>
    <n v="0"/>
    <n v="8"/>
    <n v="0"/>
    <n v="0.72"/>
    <n v="24"/>
    <x v="2"/>
    <m/>
  </r>
  <r>
    <x v="82"/>
    <x v="59"/>
    <n v="152"/>
    <n v="0"/>
    <n v="144"/>
    <n v="0"/>
    <n v="8"/>
    <n v="0"/>
    <n v="0.69"/>
    <n v="33"/>
    <x v="2"/>
    <m/>
  </r>
  <r>
    <x v="82"/>
    <x v="60"/>
    <n v="161"/>
    <n v="0"/>
    <n v="153"/>
    <n v="0"/>
    <n v="8"/>
    <n v="0"/>
    <n v="0.71"/>
    <n v="32"/>
    <x v="2"/>
    <m/>
  </r>
  <r>
    <x v="82"/>
    <x v="61"/>
    <n v="174"/>
    <n v="0"/>
    <n v="162"/>
    <n v="0"/>
    <n v="12"/>
    <n v="0"/>
    <n v="0.75"/>
    <n v="32"/>
    <x v="2"/>
    <m/>
  </r>
  <r>
    <x v="82"/>
    <x v="62"/>
    <n v="175"/>
    <n v="0"/>
    <n v="163"/>
    <n v="0"/>
    <n v="12"/>
    <n v="0"/>
    <n v="0.73"/>
    <n v="33"/>
    <x v="2"/>
    <m/>
  </r>
  <r>
    <x v="82"/>
    <x v="63"/>
    <n v="161"/>
    <n v="0"/>
    <n v="147"/>
    <n v="0"/>
    <n v="14"/>
    <n v="0"/>
    <n v="0.65"/>
    <n v="33"/>
    <x v="2"/>
    <m/>
  </r>
  <r>
    <x v="82"/>
    <x v="64"/>
    <n v="172"/>
    <n v="0"/>
    <n v="159"/>
    <n v="0"/>
    <n v="13"/>
    <n v="0"/>
    <n v="0.68"/>
    <n v="33"/>
    <x v="2"/>
    <m/>
  </r>
  <r>
    <x v="82"/>
    <x v="65"/>
    <n v="200"/>
    <n v="0"/>
    <n v="188"/>
    <n v="0"/>
    <n v="12"/>
    <n v="0"/>
    <n v="0.76"/>
    <n v="33"/>
    <x v="2"/>
    <m/>
  </r>
  <r>
    <x v="83"/>
    <x v="100"/>
    <n v="22"/>
    <s v="."/>
    <s v="."/>
    <s v="."/>
    <n v="22"/>
    <s v="."/>
    <s v="."/>
    <n v="0"/>
    <x v="0"/>
    <m/>
  </r>
  <r>
    <x v="83"/>
    <x v="101"/>
    <n v="25"/>
    <s v="."/>
    <s v="."/>
    <s v="."/>
    <n v="25"/>
    <s v="."/>
    <s v="."/>
    <n v="0"/>
    <x v="0"/>
    <m/>
  </r>
  <r>
    <x v="83"/>
    <x v="102"/>
    <n v="23"/>
    <s v="."/>
    <s v="."/>
    <s v="."/>
    <n v="23"/>
    <s v="."/>
    <s v="."/>
    <n v="0"/>
    <x v="0"/>
    <m/>
  </r>
  <r>
    <x v="83"/>
    <x v="103"/>
    <n v="21"/>
    <s v="."/>
    <s v="."/>
    <s v="."/>
    <n v="21"/>
    <s v="."/>
    <s v="."/>
    <n v="0"/>
    <x v="0"/>
    <m/>
  </r>
  <r>
    <x v="83"/>
    <x v="104"/>
    <n v="23"/>
    <s v="."/>
    <s v="."/>
    <s v="."/>
    <n v="23"/>
    <s v="."/>
    <s v="."/>
    <n v="0"/>
    <x v="0"/>
    <m/>
  </r>
  <r>
    <x v="83"/>
    <x v="66"/>
    <n v="15"/>
    <s v="."/>
    <s v="."/>
    <s v="."/>
    <n v="15"/>
    <s v="."/>
    <s v="."/>
    <n v="0"/>
    <x v="0"/>
    <m/>
  </r>
  <r>
    <x v="83"/>
    <x v="67"/>
    <n v="16"/>
    <s v="."/>
    <s v="."/>
    <s v="."/>
    <n v="16"/>
    <s v="."/>
    <s v="."/>
    <n v="0"/>
    <x v="0"/>
    <m/>
  </r>
  <r>
    <x v="83"/>
    <x v="68"/>
    <n v="15"/>
    <s v="."/>
    <s v="."/>
    <s v="."/>
    <n v="15"/>
    <s v="."/>
    <s v="."/>
    <n v="0"/>
    <x v="0"/>
    <m/>
  </r>
  <r>
    <x v="83"/>
    <x v="69"/>
    <n v="20"/>
    <s v="."/>
    <s v="."/>
    <s v="."/>
    <n v="20"/>
    <s v="."/>
    <s v="."/>
    <n v="0"/>
    <x v="0"/>
    <m/>
  </r>
  <r>
    <x v="83"/>
    <x v="70"/>
    <n v="32"/>
    <s v="."/>
    <s v="."/>
    <s v="."/>
    <n v="32"/>
    <s v="."/>
    <s v="."/>
    <n v="0"/>
    <x v="0"/>
    <m/>
  </r>
  <r>
    <x v="83"/>
    <x v="71"/>
    <n v="36"/>
    <s v="."/>
    <s v="."/>
    <s v="."/>
    <n v="36"/>
    <s v="."/>
    <s v="."/>
    <n v="0"/>
    <x v="0"/>
    <m/>
  </r>
  <r>
    <x v="83"/>
    <x v="72"/>
    <n v="42"/>
    <s v="."/>
    <s v="."/>
    <s v="."/>
    <n v="42"/>
    <s v="."/>
    <s v="."/>
    <n v="0"/>
    <x v="0"/>
    <m/>
  </r>
  <r>
    <x v="83"/>
    <x v="73"/>
    <n v="38"/>
    <s v="."/>
    <s v="."/>
    <s v="."/>
    <n v="38"/>
    <s v="."/>
    <s v="."/>
    <n v="0"/>
    <x v="0"/>
    <m/>
  </r>
  <r>
    <x v="83"/>
    <x v="74"/>
    <n v="41"/>
    <s v="."/>
    <s v="."/>
    <s v="."/>
    <n v="41"/>
    <s v="."/>
    <s v="."/>
    <n v="0"/>
    <x v="0"/>
    <m/>
  </r>
  <r>
    <x v="83"/>
    <x v="75"/>
    <n v="24"/>
    <s v="."/>
    <s v="."/>
    <s v="."/>
    <n v="24"/>
    <s v="."/>
    <s v="."/>
    <n v="0"/>
    <x v="0"/>
    <m/>
  </r>
  <r>
    <x v="83"/>
    <x v="76"/>
    <n v="17"/>
    <s v="."/>
    <s v="."/>
    <s v="."/>
    <n v="17"/>
    <s v="."/>
    <s v="."/>
    <n v="0"/>
    <x v="0"/>
    <m/>
  </r>
  <r>
    <x v="83"/>
    <x v="78"/>
    <n v="1"/>
    <s v="."/>
    <s v="."/>
    <s v="."/>
    <n v="1"/>
    <s v="."/>
    <s v="."/>
    <n v="0"/>
    <x v="0"/>
    <m/>
  </r>
  <r>
    <x v="83"/>
    <x v="79"/>
    <n v="195"/>
    <n v="190"/>
    <n v="0"/>
    <n v="0"/>
    <n v="5"/>
    <s v="."/>
    <s v="."/>
    <n v="0"/>
    <x v="0"/>
    <m/>
  </r>
  <r>
    <x v="83"/>
    <x v="80"/>
    <n v="194"/>
    <n v="188"/>
    <n v="0"/>
    <n v="0"/>
    <n v="5"/>
    <s v="."/>
    <s v="."/>
    <n v="0"/>
    <x v="0"/>
    <m/>
  </r>
  <r>
    <x v="83"/>
    <x v="81"/>
    <n v="273"/>
    <n v="260"/>
    <n v="0"/>
    <n v="0"/>
    <n v="13"/>
    <s v="."/>
    <s v="."/>
    <n v="0"/>
    <x v="0"/>
    <m/>
  </r>
  <r>
    <x v="83"/>
    <x v="0"/>
    <n v="294"/>
    <n v="273"/>
    <n v="0"/>
    <n v="0"/>
    <n v="21"/>
    <s v="."/>
    <s v="."/>
    <n v="0"/>
    <x v="0"/>
    <m/>
  </r>
  <r>
    <x v="83"/>
    <x v="1"/>
    <n v="404"/>
    <n v="283"/>
    <n v="100"/>
    <n v="0"/>
    <n v="20"/>
    <n v="0"/>
    <n v="0.01"/>
    <n v="43"/>
    <x v="0"/>
    <m/>
  </r>
  <r>
    <x v="83"/>
    <x v="2"/>
    <n v="351"/>
    <n v="170"/>
    <n v="152"/>
    <n v="0"/>
    <n v="29"/>
    <n v="0"/>
    <n v="0.01"/>
    <n v="154"/>
    <x v="0"/>
    <m/>
  </r>
  <r>
    <x v="83"/>
    <x v="3"/>
    <n v="509"/>
    <n v="273"/>
    <n v="205"/>
    <n v="0"/>
    <n v="31"/>
    <n v="0"/>
    <n v="0.01"/>
    <n v="166"/>
    <x v="0"/>
    <m/>
  </r>
  <r>
    <x v="83"/>
    <x v="4"/>
    <n v="478"/>
    <n v="170"/>
    <n v="268"/>
    <n v="0"/>
    <n v="40"/>
    <n v="0"/>
    <n v="0.01"/>
    <n v="267"/>
    <x v="0"/>
    <m/>
  </r>
  <r>
    <x v="83"/>
    <x v="5"/>
    <n v="729"/>
    <n v="381"/>
    <n v="313"/>
    <n v="0"/>
    <n v="35"/>
    <n v="0"/>
    <n v="0.02"/>
    <n v="9"/>
    <x v="0"/>
    <m/>
  </r>
  <r>
    <x v="84"/>
    <x v="6"/>
    <n v="12"/>
    <n v="0"/>
    <n v="12"/>
    <n v="0"/>
    <n v="0"/>
    <n v="0"/>
    <n v="0.17"/>
    <n v="1"/>
    <x v="0"/>
    <m/>
  </r>
  <r>
    <x v="84"/>
    <x v="7"/>
    <n v="12"/>
    <n v="0"/>
    <n v="12"/>
    <n v="0"/>
    <n v="0"/>
    <n v="0"/>
    <n v="0.16"/>
    <n v="1"/>
    <x v="0"/>
    <m/>
  </r>
  <r>
    <x v="84"/>
    <x v="8"/>
    <n v="14"/>
    <n v="0"/>
    <n v="14"/>
    <n v="0"/>
    <n v="0"/>
    <n v="0"/>
    <n v="0.19"/>
    <n v="2"/>
    <x v="0"/>
    <m/>
  </r>
  <r>
    <x v="84"/>
    <x v="9"/>
    <n v="14"/>
    <n v="0"/>
    <n v="14"/>
    <n v="0"/>
    <n v="0"/>
    <n v="0"/>
    <n v="0.19"/>
    <n v="2"/>
    <x v="0"/>
    <m/>
  </r>
  <r>
    <x v="84"/>
    <x v="10"/>
    <n v="8"/>
    <n v="0"/>
    <n v="8"/>
    <n v="0"/>
    <n v="0"/>
    <n v="0"/>
    <n v="0.1"/>
    <n v="3"/>
    <x v="1"/>
    <m/>
  </r>
  <r>
    <x v="84"/>
    <x v="11"/>
    <n v="10"/>
    <n v="0"/>
    <n v="10"/>
    <n v="0"/>
    <n v="0"/>
    <n v="0"/>
    <n v="0.13"/>
    <n v="5"/>
    <x v="1"/>
    <m/>
  </r>
  <r>
    <x v="84"/>
    <x v="12"/>
    <n v="16"/>
    <n v="0"/>
    <n v="16"/>
    <n v="0"/>
    <n v="0"/>
    <n v="0"/>
    <n v="0.19"/>
    <n v="4"/>
    <x v="1"/>
    <m/>
  </r>
  <r>
    <x v="84"/>
    <x v="13"/>
    <n v="13"/>
    <n v="0"/>
    <n v="13"/>
    <n v="0"/>
    <n v="0"/>
    <n v="0"/>
    <n v="0.15"/>
    <n v="3"/>
    <x v="1"/>
    <m/>
  </r>
  <r>
    <x v="84"/>
    <x v="14"/>
    <n v="18"/>
    <n v="0"/>
    <n v="18"/>
    <n v="0"/>
    <n v="0"/>
    <n v="0"/>
    <n v="0.2"/>
    <n v="3"/>
    <x v="1"/>
    <m/>
  </r>
  <r>
    <x v="84"/>
    <x v="15"/>
    <n v="18"/>
    <n v="0"/>
    <n v="18"/>
    <n v="0"/>
    <n v="0"/>
    <n v="0"/>
    <n v="0.2"/>
    <n v="12"/>
    <x v="1"/>
    <m/>
  </r>
  <r>
    <x v="84"/>
    <x v="16"/>
    <n v="23"/>
    <n v="0"/>
    <n v="23"/>
    <n v="0"/>
    <n v="0"/>
    <n v="0"/>
    <n v="0.24"/>
    <n v="34"/>
    <x v="1"/>
    <m/>
  </r>
  <r>
    <x v="84"/>
    <x v="17"/>
    <n v="33"/>
    <n v="0"/>
    <n v="33"/>
    <n v="0"/>
    <n v="0"/>
    <n v="0"/>
    <n v="0.35"/>
    <n v="40"/>
    <x v="1"/>
    <m/>
  </r>
  <r>
    <x v="84"/>
    <x v="18"/>
    <n v="38"/>
    <n v="0"/>
    <n v="38"/>
    <n v="0"/>
    <n v="0"/>
    <n v="0"/>
    <n v="0.38"/>
    <n v="69"/>
    <x v="1"/>
    <m/>
  </r>
  <r>
    <x v="84"/>
    <x v="19"/>
    <n v="42"/>
    <n v="0"/>
    <n v="42"/>
    <n v="0"/>
    <n v="0"/>
    <n v="0"/>
    <n v="0.4"/>
    <n v="75"/>
    <x v="1"/>
    <m/>
  </r>
  <r>
    <x v="84"/>
    <x v="20"/>
    <n v="44"/>
    <n v="0"/>
    <n v="44"/>
    <n v="0"/>
    <n v="0"/>
    <n v="0"/>
    <n v="0.41"/>
    <n v="43"/>
    <x v="1"/>
    <m/>
  </r>
  <r>
    <x v="84"/>
    <x v="21"/>
    <n v="53"/>
    <n v="0"/>
    <n v="53"/>
    <n v="0"/>
    <n v="0"/>
    <n v="0"/>
    <n v="0.48"/>
    <n v="72"/>
    <x v="1"/>
    <m/>
  </r>
  <r>
    <x v="84"/>
    <x v="22"/>
    <n v="62"/>
    <n v="0"/>
    <n v="62"/>
    <n v="0"/>
    <n v="0"/>
    <n v="0"/>
    <n v="0.54"/>
    <n v="62"/>
    <x v="1"/>
    <m/>
  </r>
  <r>
    <x v="84"/>
    <x v="23"/>
    <n v="59"/>
    <n v="0"/>
    <n v="59"/>
    <n v="0"/>
    <n v="0"/>
    <n v="0"/>
    <n v="0.5"/>
    <n v="53"/>
    <x v="1"/>
    <m/>
  </r>
  <r>
    <x v="84"/>
    <x v="24"/>
    <n v="57"/>
    <n v="0"/>
    <n v="57"/>
    <n v="0"/>
    <n v="0"/>
    <n v="0"/>
    <n v="0.47"/>
    <n v="62"/>
    <x v="1"/>
    <m/>
  </r>
  <r>
    <x v="84"/>
    <x v="25"/>
    <n v="59"/>
    <n v="0"/>
    <n v="59"/>
    <n v="0"/>
    <n v="0"/>
    <n v="0"/>
    <n v="0.47"/>
    <n v="68"/>
    <x v="1"/>
    <m/>
  </r>
  <r>
    <x v="84"/>
    <x v="26"/>
    <n v="58"/>
    <n v="0"/>
    <n v="58"/>
    <n v="0"/>
    <n v="0"/>
    <n v="0"/>
    <n v="0.45"/>
    <n v="59"/>
    <x v="1"/>
    <m/>
  </r>
  <r>
    <x v="84"/>
    <x v="27"/>
    <n v="72"/>
    <n v="0"/>
    <n v="72"/>
    <n v="0"/>
    <n v="0"/>
    <n v="0"/>
    <n v="0.54"/>
    <n v="57"/>
    <x v="1"/>
    <m/>
  </r>
  <r>
    <x v="84"/>
    <x v="28"/>
    <n v="75"/>
    <n v="0"/>
    <n v="75"/>
    <n v="0"/>
    <n v="0"/>
    <n v="0"/>
    <n v="0.54"/>
    <n v="32"/>
    <x v="1"/>
    <m/>
  </r>
  <r>
    <x v="84"/>
    <x v="29"/>
    <n v="85"/>
    <n v="0"/>
    <n v="85"/>
    <n v="0"/>
    <n v="0"/>
    <n v="0"/>
    <n v="0.6"/>
    <n v="62"/>
    <x v="1"/>
    <m/>
  </r>
  <r>
    <x v="84"/>
    <x v="30"/>
    <n v="77"/>
    <n v="0"/>
    <n v="77"/>
    <n v="0"/>
    <n v="0"/>
    <n v="0"/>
    <n v="0.53"/>
    <n v="68"/>
    <x v="1"/>
    <m/>
  </r>
  <r>
    <x v="84"/>
    <x v="31"/>
    <n v="80"/>
    <n v="0"/>
    <n v="80"/>
    <n v="0"/>
    <n v="0"/>
    <n v="0"/>
    <n v="0.53"/>
    <n v="66"/>
    <x v="1"/>
    <m/>
  </r>
  <r>
    <x v="84"/>
    <x v="32"/>
    <n v="90"/>
    <n v="0"/>
    <n v="90"/>
    <n v="0"/>
    <n v="0"/>
    <n v="0"/>
    <n v="0.57999999999999996"/>
    <n v="72"/>
    <x v="1"/>
    <m/>
  </r>
  <r>
    <x v="84"/>
    <x v="33"/>
    <n v="92"/>
    <n v="0"/>
    <n v="92"/>
    <n v="0"/>
    <n v="0"/>
    <n v="0"/>
    <n v="0.56999999999999995"/>
    <n v="97"/>
    <x v="1"/>
    <m/>
  </r>
  <r>
    <x v="84"/>
    <x v="34"/>
    <n v="115"/>
    <n v="0"/>
    <n v="115"/>
    <n v="0"/>
    <n v="0"/>
    <n v="0"/>
    <n v="0.7"/>
    <n v="95"/>
    <x v="1"/>
    <m/>
  </r>
  <r>
    <x v="84"/>
    <x v="35"/>
    <n v="125"/>
    <n v="0"/>
    <n v="125"/>
    <n v="0"/>
    <n v="0"/>
    <n v="0"/>
    <n v="0.74"/>
    <n v="94"/>
    <x v="1"/>
    <m/>
  </r>
  <r>
    <x v="84"/>
    <x v="36"/>
    <n v="160"/>
    <n v="0"/>
    <n v="160"/>
    <n v="0"/>
    <n v="0"/>
    <n v="0"/>
    <n v="0.92"/>
    <n v="61"/>
    <x v="1"/>
    <m/>
  </r>
  <r>
    <x v="84"/>
    <x v="37"/>
    <n v="165"/>
    <n v="0"/>
    <n v="165"/>
    <n v="0"/>
    <n v="0"/>
    <n v="0"/>
    <n v="0.92"/>
    <n v="68"/>
    <x v="1"/>
    <m/>
  </r>
  <r>
    <x v="84"/>
    <x v="38"/>
    <n v="166"/>
    <n v="0"/>
    <n v="166"/>
    <n v="0"/>
    <n v="0"/>
    <n v="0"/>
    <n v="0.91"/>
    <n v="69"/>
    <x v="1"/>
    <m/>
  </r>
  <r>
    <x v="84"/>
    <x v="39"/>
    <n v="156"/>
    <n v="0"/>
    <n v="156"/>
    <n v="0"/>
    <n v="0"/>
    <n v="0"/>
    <n v="0.83"/>
    <n v="63"/>
    <x v="1"/>
    <m/>
  </r>
  <r>
    <x v="84"/>
    <x v="40"/>
    <n v="148"/>
    <n v="0"/>
    <n v="148"/>
    <n v="0"/>
    <n v="0"/>
    <n v="0"/>
    <n v="0.77"/>
    <n v="64"/>
    <x v="1"/>
    <m/>
  </r>
  <r>
    <x v="84"/>
    <x v="41"/>
    <n v="119"/>
    <n v="0"/>
    <n v="119"/>
    <n v="0"/>
    <n v="0"/>
    <n v="0"/>
    <n v="0.61"/>
    <n v="54"/>
    <x v="2"/>
    <m/>
  </r>
  <r>
    <x v="84"/>
    <x v="42"/>
    <n v="118"/>
    <n v="0"/>
    <n v="118"/>
    <n v="0"/>
    <n v="0"/>
    <n v="0"/>
    <n v="0.59"/>
    <n v="46"/>
    <x v="2"/>
    <m/>
  </r>
  <r>
    <x v="84"/>
    <x v="43"/>
    <n v="113"/>
    <n v="0"/>
    <n v="113"/>
    <n v="0"/>
    <n v="0"/>
    <n v="0"/>
    <n v="0.56000000000000005"/>
    <n v="45"/>
    <x v="2"/>
    <m/>
  </r>
  <r>
    <x v="84"/>
    <x v="44"/>
    <n v="116"/>
    <n v="0"/>
    <n v="116"/>
    <n v="0"/>
    <n v="0"/>
    <n v="0"/>
    <n v="0.56000000000000005"/>
    <n v="43"/>
    <x v="2"/>
    <m/>
  </r>
  <r>
    <x v="84"/>
    <x v="45"/>
    <n v="120"/>
    <n v="0"/>
    <n v="120"/>
    <n v="0"/>
    <n v="0"/>
    <n v="0"/>
    <n v="0.56999999999999995"/>
    <n v="40"/>
    <x v="2"/>
    <m/>
  </r>
  <r>
    <x v="84"/>
    <x v="46"/>
    <n v="117"/>
    <n v="0"/>
    <n v="117"/>
    <n v="0"/>
    <n v="0"/>
    <n v="0"/>
    <n v="0.54"/>
    <n v="47"/>
    <x v="2"/>
    <m/>
  </r>
  <r>
    <x v="84"/>
    <x v="47"/>
    <n v="118"/>
    <n v="0"/>
    <n v="118"/>
    <n v="0"/>
    <n v="0"/>
    <n v="0"/>
    <n v="0.54"/>
    <n v="46"/>
    <x v="2"/>
    <m/>
  </r>
  <r>
    <x v="84"/>
    <x v="48"/>
    <n v="123"/>
    <n v="0"/>
    <n v="123"/>
    <n v="0"/>
    <n v="0"/>
    <n v="0"/>
    <n v="0.55000000000000004"/>
    <n v="47"/>
    <x v="2"/>
    <m/>
  </r>
  <r>
    <x v="84"/>
    <x v="49"/>
    <n v="122"/>
    <n v="0"/>
    <n v="122"/>
    <n v="0"/>
    <n v="0"/>
    <n v="0"/>
    <n v="0.53"/>
    <n v="47"/>
    <x v="2"/>
    <m/>
  </r>
  <r>
    <x v="84"/>
    <x v="50"/>
    <n v="135"/>
    <n v="0"/>
    <n v="135"/>
    <n v="0"/>
    <n v="0"/>
    <n v="0"/>
    <n v="0.57999999999999996"/>
    <n v="47"/>
    <x v="2"/>
    <m/>
  </r>
  <r>
    <x v="84"/>
    <x v="51"/>
    <n v="155"/>
    <n v="0"/>
    <n v="155"/>
    <n v="0"/>
    <n v="0"/>
    <n v="0"/>
    <n v="0.65"/>
    <n v="50"/>
    <x v="2"/>
    <m/>
  </r>
  <r>
    <x v="84"/>
    <x v="52"/>
    <n v="185"/>
    <n v="0"/>
    <n v="185"/>
    <n v="0"/>
    <n v="0"/>
    <n v="0"/>
    <n v="0.77"/>
    <n v="52"/>
    <x v="2"/>
    <m/>
  </r>
  <r>
    <x v="84"/>
    <x v="53"/>
    <n v="193"/>
    <n v="0"/>
    <n v="193"/>
    <n v="0"/>
    <n v="0"/>
    <n v="0"/>
    <n v="0.79"/>
    <n v="46"/>
    <x v="2"/>
    <m/>
  </r>
  <r>
    <x v="84"/>
    <x v="54"/>
    <n v="210"/>
    <n v="0"/>
    <n v="210"/>
    <n v="0"/>
    <n v="0"/>
    <n v="0"/>
    <n v="0.85"/>
    <n v="48"/>
    <x v="2"/>
    <m/>
  </r>
  <r>
    <x v="84"/>
    <x v="55"/>
    <n v="208"/>
    <n v="0"/>
    <n v="208"/>
    <n v="0"/>
    <n v="0"/>
    <n v="0"/>
    <n v="0.83"/>
    <n v="50"/>
    <x v="2"/>
    <m/>
  </r>
  <r>
    <x v="84"/>
    <x v="56"/>
    <n v="224"/>
    <n v="0"/>
    <n v="224"/>
    <n v="0"/>
    <n v="0"/>
    <n v="0"/>
    <n v="0.88"/>
    <n v="51"/>
    <x v="2"/>
    <m/>
  </r>
  <r>
    <x v="84"/>
    <x v="57"/>
    <n v="225"/>
    <n v="0"/>
    <n v="225"/>
    <n v="0"/>
    <n v="0"/>
    <n v="0"/>
    <n v="0.87"/>
    <n v="44"/>
    <x v="2"/>
    <m/>
  </r>
  <r>
    <x v="84"/>
    <x v="58"/>
    <n v="223"/>
    <n v="0"/>
    <n v="223"/>
    <n v="0"/>
    <n v="0"/>
    <n v="0"/>
    <n v="0.86"/>
    <n v="54"/>
    <x v="2"/>
    <m/>
  </r>
  <r>
    <x v="84"/>
    <x v="59"/>
    <n v="230"/>
    <n v="0"/>
    <n v="230"/>
    <n v="0"/>
    <n v="0"/>
    <n v="0"/>
    <n v="0.88"/>
    <n v="50"/>
    <x v="2"/>
    <m/>
  </r>
  <r>
    <x v="84"/>
    <x v="60"/>
    <n v="231"/>
    <n v="0"/>
    <n v="231"/>
    <n v="0"/>
    <n v="0"/>
    <n v="0"/>
    <n v="0.87"/>
    <n v="49"/>
    <x v="2"/>
    <m/>
  </r>
  <r>
    <x v="84"/>
    <x v="61"/>
    <n v="234"/>
    <n v="0"/>
    <n v="234"/>
    <n v="0"/>
    <n v="0"/>
    <n v="0"/>
    <n v="0.87"/>
    <n v="50"/>
    <x v="2"/>
    <m/>
  </r>
  <r>
    <x v="84"/>
    <x v="62"/>
    <n v="227"/>
    <n v="0"/>
    <n v="227"/>
    <n v="0"/>
    <n v="0"/>
    <n v="0"/>
    <n v="0.84"/>
    <n v="47"/>
    <x v="2"/>
    <m/>
  </r>
  <r>
    <x v="84"/>
    <x v="63"/>
    <n v="222"/>
    <n v="0"/>
    <n v="222"/>
    <n v="0"/>
    <n v="0"/>
    <n v="0"/>
    <n v="0.81"/>
    <n v="45"/>
    <x v="2"/>
    <m/>
  </r>
  <r>
    <x v="84"/>
    <x v="64"/>
    <n v="224"/>
    <n v="0"/>
    <n v="224"/>
    <n v="0"/>
    <n v="0"/>
    <n v="0"/>
    <n v="0.81"/>
    <n v="46"/>
    <x v="2"/>
    <m/>
  </r>
  <r>
    <x v="84"/>
    <x v="65"/>
    <n v="219"/>
    <n v="0"/>
    <n v="219"/>
    <n v="0"/>
    <n v="0"/>
    <n v="0"/>
    <n v="0.78"/>
    <n v="45"/>
    <x v="2"/>
    <m/>
  </r>
  <r>
    <x v="85"/>
    <x v="0"/>
    <n v="6"/>
    <s v="."/>
    <s v="."/>
    <s v="."/>
    <n v="6"/>
    <s v="."/>
    <s v="."/>
    <n v="0"/>
    <x v="0"/>
    <m/>
  </r>
  <r>
    <x v="85"/>
    <x v="1"/>
    <n v="354"/>
    <n v="69"/>
    <n v="277"/>
    <n v="0"/>
    <n v="8"/>
    <n v="0"/>
    <n v="0.02"/>
    <n v="577"/>
    <x v="0"/>
    <m/>
  </r>
  <r>
    <x v="85"/>
    <x v="2"/>
    <n v="296"/>
    <n v="119"/>
    <n v="170"/>
    <n v="0"/>
    <n v="7"/>
    <n v="0"/>
    <n v="0.01"/>
    <n v="903"/>
    <x v="0"/>
    <m/>
  </r>
  <r>
    <x v="85"/>
    <x v="3"/>
    <n v="331"/>
    <n v="114"/>
    <n v="206"/>
    <n v="0"/>
    <n v="11"/>
    <n v="0"/>
    <n v="0.01"/>
    <n v="936"/>
    <x v="0"/>
    <m/>
  </r>
  <r>
    <x v="85"/>
    <x v="4"/>
    <n v="275"/>
    <n v="38"/>
    <n v="229"/>
    <n v="0"/>
    <n v="8"/>
    <n v="0"/>
    <n v="0.01"/>
    <n v="962"/>
    <x v="0"/>
    <m/>
  </r>
  <r>
    <x v="85"/>
    <x v="5"/>
    <n v="324"/>
    <n v="43"/>
    <n v="270"/>
    <n v="0"/>
    <n v="11"/>
    <n v="0"/>
    <n v="0.01"/>
    <n v="985"/>
    <x v="0"/>
    <m/>
  </r>
  <r>
    <x v="85"/>
    <x v="6"/>
    <n v="323"/>
    <n v="19"/>
    <n v="286"/>
    <n v="0"/>
    <n v="18"/>
    <n v="0"/>
    <n v="0.01"/>
    <n v="950"/>
    <x v="0"/>
    <m/>
  </r>
  <r>
    <x v="85"/>
    <x v="7"/>
    <n v="374"/>
    <n v="25"/>
    <n v="330"/>
    <n v="0"/>
    <n v="20"/>
    <n v="0"/>
    <n v="0.02"/>
    <n v="1114"/>
    <x v="0"/>
    <m/>
  </r>
  <r>
    <x v="85"/>
    <x v="8"/>
    <n v="383"/>
    <n v="1"/>
    <n v="361"/>
    <n v="0"/>
    <n v="21"/>
    <n v="0"/>
    <n v="0.02"/>
    <n v="1452"/>
    <x v="0"/>
    <m/>
  </r>
  <r>
    <x v="86"/>
    <x v="10"/>
    <n v="6"/>
    <n v="0"/>
    <n v="3"/>
    <n v="4"/>
    <n v="0"/>
    <n v="0"/>
    <n v="0.01"/>
    <n v="0"/>
    <x v="1"/>
    <m/>
  </r>
  <r>
    <x v="86"/>
    <x v="11"/>
    <n v="36"/>
    <n v="0"/>
    <n v="33"/>
    <n v="4"/>
    <n v="0"/>
    <n v="0"/>
    <n v="7.0000000000000007E-2"/>
    <n v="0"/>
    <x v="1"/>
    <m/>
  </r>
  <r>
    <x v="86"/>
    <x v="12"/>
    <n v="45"/>
    <n v="0"/>
    <n v="41"/>
    <n v="4"/>
    <n v="0"/>
    <n v="0"/>
    <n v="0.09"/>
    <n v="0"/>
    <x v="1"/>
    <m/>
  </r>
  <r>
    <x v="86"/>
    <x v="13"/>
    <n v="24"/>
    <n v="0"/>
    <n v="19"/>
    <n v="5"/>
    <n v="0"/>
    <n v="0"/>
    <n v="0.05"/>
    <n v="0"/>
    <x v="1"/>
    <m/>
  </r>
  <r>
    <x v="86"/>
    <x v="14"/>
    <n v="20"/>
    <n v="0"/>
    <n v="15"/>
    <n v="5"/>
    <n v="0"/>
    <n v="0"/>
    <n v="0.04"/>
    <n v="0"/>
    <x v="1"/>
    <m/>
  </r>
  <r>
    <x v="86"/>
    <x v="15"/>
    <n v="52"/>
    <n v="0"/>
    <n v="47"/>
    <n v="5"/>
    <n v="0"/>
    <n v="0"/>
    <n v="0.1"/>
    <n v="0"/>
    <x v="1"/>
    <m/>
  </r>
  <r>
    <x v="86"/>
    <x v="16"/>
    <n v="59"/>
    <n v="0"/>
    <n v="53"/>
    <n v="6"/>
    <n v="0"/>
    <n v="0"/>
    <n v="0.12"/>
    <n v="0"/>
    <x v="1"/>
    <m/>
  </r>
  <r>
    <x v="86"/>
    <x v="17"/>
    <n v="104"/>
    <n v="0"/>
    <n v="98"/>
    <n v="6"/>
    <n v="0"/>
    <n v="0"/>
    <n v="0.21"/>
    <n v="0"/>
    <x v="1"/>
    <m/>
  </r>
  <r>
    <x v="86"/>
    <x v="18"/>
    <n v="276"/>
    <n v="0"/>
    <n v="267"/>
    <n v="9"/>
    <n v="0"/>
    <n v="0"/>
    <n v="0.54"/>
    <n v="0"/>
    <x v="1"/>
    <m/>
  </r>
  <r>
    <x v="86"/>
    <x v="19"/>
    <n v="535"/>
    <n v="0"/>
    <n v="522"/>
    <n v="13"/>
    <n v="0"/>
    <n v="0"/>
    <n v="1.04"/>
    <n v="0"/>
    <x v="1"/>
    <m/>
  </r>
  <r>
    <x v="86"/>
    <x v="20"/>
    <n v="391"/>
    <n v="0"/>
    <n v="378"/>
    <n v="13"/>
    <n v="0"/>
    <n v="0"/>
    <n v="0.75"/>
    <n v="0"/>
    <x v="1"/>
    <m/>
  </r>
  <r>
    <x v="86"/>
    <x v="21"/>
    <n v="568"/>
    <n v="0"/>
    <n v="541"/>
    <n v="10"/>
    <n v="0"/>
    <n v="17"/>
    <n v="1.07"/>
    <n v="54"/>
    <x v="1"/>
    <m/>
  </r>
  <r>
    <x v="86"/>
    <x v="22"/>
    <n v="776"/>
    <n v="0"/>
    <n v="620"/>
    <n v="49"/>
    <n v="0"/>
    <n v="107"/>
    <n v="1.44"/>
    <n v="62"/>
    <x v="1"/>
    <m/>
  </r>
  <r>
    <x v="86"/>
    <x v="23"/>
    <n v="747"/>
    <n v="0"/>
    <n v="571"/>
    <n v="54"/>
    <n v="0"/>
    <n v="122"/>
    <n v="1.35"/>
    <n v="53"/>
    <x v="1"/>
    <m/>
  </r>
  <r>
    <x v="86"/>
    <x v="24"/>
    <n v="1449"/>
    <n v="0"/>
    <n v="631"/>
    <n v="248"/>
    <n v="0"/>
    <n v="570"/>
    <n v="2.56"/>
    <n v="64"/>
    <x v="1"/>
    <m/>
  </r>
  <r>
    <x v="86"/>
    <x v="25"/>
    <n v="1487"/>
    <n v="0"/>
    <n v="605"/>
    <n v="287"/>
    <n v="0"/>
    <n v="595"/>
    <n v="2.56"/>
    <n v="57"/>
    <x v="1"/>
    <m/>
  </r>
  <r>
    <x v="86"/>
    <x v="26"/>
    <n v="1464"/>
    <n v="0"/>
    <n v="618"/>
    <n v="85"/>
    <n v="0"/>
    <n v="761"/>
    <n v="2.46"/>
    <n v="49"/>
    <x v="1"/>
    <m/>
  </r>
  <r>
    <x v="86"/>
    <x v="27"/>
    <n v="1557"/>
    <n v="0"/>
    <n v="685"/>
    <n v="26"/>
    <n v="15"/>
    <n v="831"/>
    <n v="2.5499999999999998"/>
    <n v="53"/>
    <x v="1"/>
    <m/>
  </r>
  <r>
    <x v="86"/>
    <x v="28"/>
    <n v="1722"/>
    <n v="0"/>
    <n v="882"/>
    <n v="27"/>
    <n v="26"/>
    <n v="787"/>
    <n v="2.74"/>
    <n v="67"/>
    <x v="1"/>
    <m/>
  </r>
  <r>
    <x v="86"/>
    <x v="29"/>
    <n v="2062"/>
    <n v="0"/>
    <n v="1208"/>
    <n v="19"/>
    <n v="2"/>
    <n v="832"/>
    <n v="3.2"/>
    <n v="69"/>
    <x v="1"/>
    <m/>
  </r>
  <r>
    <x v="86"/>
    <x v="30"/>
    <n v="1842"/>
    <n v="0"/>
    <n v="923"/>
    <n v="15"/>
    <n v="12"/>
    <n v="892"/>
    <n v="2.78"/>
    <n v="71"/>
    <x v="1"/>
    <m/>
  </r>
  <r>
    <x v="86"/>
    <x v="31"/>
    <n v="1809"/>
    <n v="0"/>
    <n v="934"/>
    <n v="8"/>
    <n v="15"/>
    <n v="852"/>
    <n v="2.65"/>
    <n v="73"/>
    <x v="1"/>
    <m/>
  </r>
  <r>
    <x v="86"/>
    <x v="32"/>
    <n v="1793"/>
    <n v="0"/>
    <n v="887"/>
    <n v="37"/>
    <n v="20"/>
    <n v="850"/>
    <n v="2.5499999999999998"/>
    <n v="85"/>
    <x v="1"/>
    <m/>
  </r>
  <r>
    <x v="86"/>
    <x v="33"/>
    <n v="1788"/>
    <n v="0"/>
    <n v="883"/>
    <n v="60"/>
    <n v="24"/>
    <n v="820"/>
    <n v="2.4700000000000002"/>
    <n v="86"/>
    <x v="1"/>
    <m/>
  </r>
  <r>
    <x v="86"/>
    <x v="34"/>
    <n v="1505"/>
    <n v="0"/>
    <n v="727"/>
    <n v="49"/>
    <n v="16"/>
    <n v="713"/>
    <n v="2.02"/>
    <n v="83"/>
    <x v="1"/>
    <m/>
  </r>
  <r>
    <x v="86"/>
    <x v="35"/>
    <n v="1635"/>
    <n v="0"/>
    <n v="652"/>
    <n v="21"/>
    <n v="28"/>
    <n v="934"/>
    <n v="2.12"/>
    <n v="82"/>
    <x v="1"/>
    <m/>
  </r>
  <r>
    <x v="86"/>
    <x v="36"/>
    <n v="1723"/>
    <n v="0"/>
    <n v="589"/>
    <n v="26"/>
    <n v="33"/>
    <n v="1075"/>
    <n v="2.17"/>
    <n v="85"/>
    <x v="1"/>
    <m/>
  </r>
  <r>
    <x v="86"/>
    <x v="37"/>
    <n v="1355"/>
    <n v="0"/>
    <n v="560"/>
    <n v="47"/>
    <n v="29"/>
    <n v="719"/>
    <n v="1.65"/>
    <n v="108"/>
    <x v="1"/>
    <m/>
  </r>
  <r>
    <x v="86"/>
    <x v="38"/>
    <n v="1097"/>
    <n v="0"/>
    <n v="406"/>
    <n v="60"/>
    <n v="19"/>
    <n v="612"/>
    <n v="1.3"/>
    <n v="98"/>
    <x v="1"/>
    <m/>
  </r>
  <r>
    <x v="86"/>
    <x v="39"/>
    <n v="1182"/>
    <n v="0"/>
    <n v="460"/>
    <n v="92"/>
    <n v="18"/>
    <n v="612"/>
    <n v="1.36"/>
    <n v="107"/>
    <x v="1"/>
    <m/>
  </r>
  <r>
    <x v="86"/>
    <x v="40"/>
    <n v="1574"/>
    <n v="0"/>
    <n v="608"/>
    <n v="48"/>
    <n v="16"/>
    <n v="902"/>
    <n v="1.75"/>
    <n v="103"/>
    <x v="1"/>
    <m/>
  </r>
  <r>
    <x v="86"/>
    <x v="41"/>
    <n v="1227"/>
    <n v="0"/>
    <n v="231"/>
    <n v="56"/>
    <n v="16"/>
    <n v="924"/>
    <n v="1.32"/>
    <n v="74"/>
    <x v="2"/>
    <m/>
  </r>
  <r>
    <x v="86"/>
    <x v="42"/>
    <n v="1237"/>
    <n v="0"/>
    <n v="239"/>
    <n v="57"/>
    <n v="16"/>
    <n v="925"/>
    <n v="1.29"/>
    <n v="70"/>
    <x v="2"/>
    <m/>
  </r>
  <r>
    <x v="86"/>
    <x v="43"/>
    <n v="1345"/>
    <n v="0"/>
    <n v="283"/>
    <n v="54"/>
    <n v="16"/>
    <n v="992"/>
    <n v="1.36"/>
    <n v="233"/>
    <x v="2"/>
    <m/>
  </r>
  <r>
    <x v="86"/>
    <x v="44"/>
    <n v="1361"/>
    <n v="0"/>
    <n v="295"/>
    <n v="56"/>
    <n v="18"/>
    <n v="992"/>
    <n v="1.33"/>
    <n v="226"/>
    <x v="2"/>
    <m/>
  </r>
  <r>
    <x v="86"/>
    <x v="45"/>
    <n v="1197"/>
    <n v="0"/>
    <n v="193"/>
    <n v="53"/>
    <n v="17"/>
    <n v="934"/>
    <n v="1.1299999999999999"/>
    <n v="187"/>
    <x v="2"/>
    <m/>
  </r>
  <r>
    <x v="86"/>
    <x v="46"/>
    <n v="1261"/>
    <n v="0"/>
    <n v="235"/>
    <n v="70"/>
    <n v="21"/>
    <n v="934"/>
    <n v="1.1599999999999999"/>
    <n v="173"/>
    <x v="2"/>
    <m/>
  </r>
  <r>
    <x v="86"/>
    <x v="47"/>
    <n v="1302"/>
    <n v="0"/>
    <n v="277"/>
    <n v="66"/>
    <n v="25"/>
    <n v="934"/>
    <n v="1.1599999999999999"/>
    <n v="156"/>
    <x v="2"/>
    <m/>
  </r>
  <r>
    <x v="86"/>
    <x v="48"/>
    <n v="1308"/>
    <n v="0"/>
    <n v="279"/>
    <n v="68"/>
    <n v="27"/>
    <n v="934"/>
    <n v="1.1399999999999999"/>
    <n v="186"/>
    <x v="2"/>
    <m/>
  </r>
  <r>
    <x v="86"/>
    <x v="49"/>
    <n v="1358"/>
    <n v="0"/>
    <n v="333"/>
    <n v="63"/>
    <n v="27"/>
    <n v="934"/>
    <n v="1.1499999999999999"/>
    <n v="198"/>
    <x v="2"/>
    <m/>
  </r>
  <r>
    <x v="86"/>
    <x v="50"/>
    <n v="1311"/>
    <n v="0"/>
    <n v="289"/>
    <n v="63"/>
    <n v="24"/>
    <n v="934"/>
    <n v="1.0900000000000001"/>
    <n v="206"/>
    <x v="2"/>
    <m/>
  </r>
  <r>
    <x v="86"/>
    <x v="51"/>
    <n v="1280"/>
    <n v="0"/>
    <n v="284"/>
    <n v="64"/>
    <n v="29"/>
    <n v="903"/>
    <n v="1.04"/>
    <n v="230"/>
    <x v="2"/>
    <m/>
  </r>
  <r>
    <x v="86"/>
    <x v="52"/>
    <n v="1309"/>
    <n v="0"/>
    <n v="343"/>
    <n v="67"/>
    <n v="33"/>
    <n v="866"/>
    <n v="1.04"/>
    <n v="230"/>
    <x v="2"/>
    <m/>
  </r>
  <r>
    <x v="86"/>
    <x v="53"/>
    <n v="1247"/>
    <n v="0"/>
    <n v="323"/>
    <n v="70"/>
    <n v="35"/>
    <n v="819"/>
    <n v="0.97"/>
    <n v="240"/>
    <x v="2"/>
    <m/>
  </r>
  <r>
    <x v="86"/>
    <x v="54"/>
    <n v="1266"/>
    <n v="0"/>
    <n v="316"/>
    <n v="74"/>
    <n v="35"/>
    <n v="840"/>
    <n v="0.96"/>
    <n v="232"/>
    <x v="2"/>
    <m/>
  </r>
  <r>
    <x v="86"/>
    <x v="55"/>
    <n v="1278"/>
    <n v="0"/>
    <n v="331"/>
    <n v="73"/>
    <n v="35"/>
    <n v="840"/>
    <n v="0.95"/>
    <n v="229"/>
    <x v="2"/>
    <m/>
  </r>
  <r>
    <x v="86"/>
    <x v="56"/>
    <n v="1333"/>
    <n v="0"/>
    <n v="382"/>
    <n v="76"/>
    <n v="35"/>
    <n v="840"/>
    <n v="0.97"/>
    <n v="225"/>
    <x v="2"/>
    <m/>
  </r>
  <r>
    <x v="86"/>
    <x v="57"/>
    <n v="1138"/>
    <n v="0"/>
    <n v="394"/>
    <n v="79"/>
    <n v="35"/>
    <n v="630"/>
    <n v="0.81"/>
    <n v="209"/>
    <x v="2"/>
    <m/>
  </r>
  <r>
    <x v="86"/>
    <x v="58"/>
    <n v="1123"/>
    <n v="0"/>
    <n v="430"/>
    <n v="85"/>
    <n v="31"/>
    <n v="577"/>
    <n v="0.78"/>
    <n v="214"/>
    <x v="2"/>
    <m/>
  </r>
  <r>
    <x v="86"/>
    <x v="59"/>
    <n v="1138"/>
    <n v="0"/>
    <n v="435"/>
    <n v="95"/>
    <n v="31"/>
    <n v="577"/>
    <n v="0.77"/>
    <n v="209"/>
    <x v="2"/>
    <m/>
  </r>
  <r>
    <x v="86"/>
    <x v="60"/>
    <n v="1159"/>
    <n v="0"/>
    <n v="421"/>
    <n v="126"/>
    <n v="34"/>
    <n v="577"/>
    <n v="0.77"/>
    <n v="204"/>
    <x v="2"/>
    <m/>
  </r>
  <r>
    <x v="86"/>
    <x v="61"/>
    <n v="1312"/>
    <n v="0"/>
    <n v="537"/>
    <n v="168"/>
    <n v="30"/>
    <n v="577"/>
    <n v="0.85"/>
    <n v="248"/>
    <x v="2"/>
    <m/>
  </r>
  <r>
    <x v="86"/>
    <x v="62"/>
    <n v="1356"/>
    <n v="0"/>
    <n v="604"/>
    <n v="188"/>
    <n v="31"/>
    <n v="532"/>
    <n v="0.86"/>
    <n v="224"/>
    <x v="2"/>
    <m/>
  </r>
  <r>
    <x v="86"/>
    <x v="63"/>
    <n v="1392"/>
    <n v="0"/>
    <n v="646"/>
    <n v="193"/>
    <n v="27"/>
    <n v="527"/>
    <n v="0.86"/>
    <n v="237"/>
    <x v="2"/>
    <m/>
  </r>
  <r>
    <x v="86"/>
    <x v="64"/>
    <n v="1440"/>
    <n v="0"/>
    <n v="738"/>
    <n v="158"/>
    <n v="23"/>
    <n v="522"/>
    <n v="0.87"/>
    <n v="222"/>
    <x v="2"/>
    <m/>
  </r>
  <r>
    <x v="86"/>
    <x v="65"/>
    <n v="1416"/>
    <n v="0"/>
    <n v="749"/>
    <n v="173"/>
    <n v="23"/>
    <n v="471"/>
    <n v="0.84"/>
    <n v="211"/>
    <x v="2"/>
    <m/>
  </r>
  <r>
    <x v="87"/>
    <x v="1"/>
    <n v="4"/>
    <n v="0"/>
    <n v="4"/>
    <n v="0"/>
    <n v="0"/>
    <n v="0"/>
    <n v="0.02"/>
    <n v="0"/>
    <x v="0"/>
    <m/>
  </r>
  <r>
    <x v="87"/>
    <x v="2"/>
    <n v="4"/>
    <n v="0"/>
    <n v="4"/>
    <n v="0"/>
    <n v="0"/>
    <n v="0"/>
    <n v="0.02"/>
    <n v="0"/>
    <x v="0"/>
    <m/>
  </r>
  <r>
    <x v="87"/>
    <x v="3"/>
    <n v="3"/>
    <n v="0"/>
    <n v="3"/>
    <n v="0"/>
    <n v="0"/>
    <n v="0"/>
    <n v="0.01"/>
    <n v="0"/>
    <x v="0"/>
    <m/>
  </r>
  <r>
    <x v="87"/>
    <x v="4"/>
    <n v="3"/>
    <n v="0"/>
    <n v="3"/>
    <n v="0"/>
    <n v="0"/>
    <n v="0"/>
    <n v="0.01"/>
    <n v="0"/>
    <x v="0"/>
    <m/>
  </r>
  <r>
    <x v="87"/>
    <x v="5"/>
    <n v="4"/>
    <n v="0"/>
    <n v="4"/>
    <n v="0"/>
    <n v="0"/>
    <n v="0"/>
    <n v="0.01"/>
    <n v="0"/>
    <x v="0"/>
    <m/>
  </r>
  <r>
    <x v="87"/>
    <x v="6"/>
    <n v="4"/>
    <n v="0"/>
    <n v="4"/>
    <n v="0"/>
    <n v="0"/>
    <n v="0"/>
    <n v="0.01"/>
    <n v="0"/>
    <x v="0"/>
    <m/>
  </r>
  <r>
    <x v="87"/>
    <x v="7"/>
    <n v="5"/>
    <n v="0"/>
    <n v="5"/>
    <n v="0"/>
    <n v="0"/>
    <n v="0"/>
    <n v="0.02"/>
    <n v="0"/>
    <x v="0"/>
    <m/>
  </r>
  <r>
    <x v="87"/>
    <x v="8"/>
    <n v="6"/>
    <n v="0"/>
    <n v="6"/>
    <n v="0"/>
    <n v="0"/>
    <n v="0"/>
    <n v="0.02"/>
    <n v="0"/>
    <x v="0"/>
    <m/>
  </r>
  <r>
    <x v="87"/>
    <x v="9"/>
    <n v="7"/>
    <n v="0"/>
    <n v="7"/>
    <n v="0"/>
    <n v="0"/>
    <n v="0"/>
    <n v="0.02"/>
    <n v="0"/>
    <x v="0"/>
    <m/>
  </r>
  <r>
    <x v="87"/>
    <x v="10"/>
    <n v="5"/>
    <n v="0"/>
    <n v="5"/>
    <n v="0"/>
    <n v="0"/>
    <n v="0"/>
    <n v="0.01"/>
    <n v="0"/>
    <x v="1"/>
    <m/>
  </r>
  <r>
    <x v="87"/>
    <x v="11"/>
    <n v="5"/>
    <n v="0"/>
    <n v="5"/>
    <n v="0"/>
    <n v="0"/>
    <n v="0"/>
    <n v="0.01"/>
    <n v="0"/>
    <x v="1"/>
    <m/>
  </r>
  <r>
    <x v="87"/>
    <x v="12"/>
    <n v="6"/>
    <n v="0"/>
    <n v="6"/>
    <n v="0"/>
    <n v="0"/>
    <n v="0"/>
    <n v="0.02"/>
    <n v="0"/>
    <x v="1"/>
    <m/>
  </r>
  <r>
    <x v="87"/>
    <x v="13"/>
    <n v="7"/>
    <n v="0"/>
    <n v="7"/>
    <n v="0"/>
    <n v="0"/>
    <n v="0"/>
    <n v="0.02"/>
    <n v="0"/>
    <x v="1"/>
    <m/>
  </r>
  <r>
    <x v="87"/>
    <x v="14"/>
    <n v="8"/>
    <n v="0"/>
    <n v="8"/>
    <n v="0"/>
    <n v="0"/>
    <n v="0"/>
    <n v="0.02"/>
    <n v="0"/>
    <x v="1"/>
    <m/>
  </r>
  <r>
    <x v="87"/>
    <x v="15"/>
    <n v="8"/>
    <n v="0"/>
    <n v="8"/>
    <n v="0"/>
    <n v="0"/>
    <n v="0"/>
    <n v="0.02"/>
    <n v="0"/>
    <x v="1"/>
    <m/>
  </r>
  <r>
    <x v="87"/>
    <x v="16"/>
    <n v="8"/>
    <n v="0"/>
    <n v="8"/>
    <n v="0"/>
    <n v="0"/>
    <n v="0"/>
    <n v="0.02"/>
    <n v="0"/>
    <x v="1"/>
    <m/>
  </r>
  <r>
    <x v="87"/>
    <x v="17"/>
    <n v="9"/>
    <n v="0"/>
    <n v="9"/>
    <n v="0"/>
    <n v="0"/>
    <n v="0"/>
    <n v="0.02"/>
    <n v="0"/>
    <x v="1"/>
    <m/>
  </r>
  <r>
    <x v="87"/>
    <x v="18"/>
    <n v="9"/>
    <n v="0"/>
    <n v="9"/>
    <n v="0"/>
    <n v="0"/>
    <n v="0"/>
    <n v="0.02"/>
    <n v="0"/>
    <x v="1"/>
    <m/>
  </r>
  <r>
    <x v="87"/>
    <x v="19"/>
    <n v="10"/>
    <n v="0"/>
    <n v="10"/>
    <n v="0"/>
    <n v="0"/>
    <n v="0"/>
    <n v="0.02"/>
    <n v="0"/>
    <x v="1"/>
    <m/>
  </r>
  <r>
    <x v="87"/>
    <x v="20"/>
    <n v="13"/>
    <n v="0"/>
    <n v="13"/>
    <n v="0"/>
    <n v="0"/>
    <n v="0"/>
    <n v="0.03"/>
    <n v="0"/>
    <x v="1"/>
    <m/>
  </r>
  <r>
    <x v="87"/>
    <x v="21"/>
    <n v="13"/>
    <n v="0"/>
    <n v="13"/>
    <n v="0"/>
    <n v="0"/>
    <n v="0"/>
    <n v="0.03"/>
    <n v="0"/>
    <x v="1"/>
    <m/>
  </r>
  <r>
    <x v="87"/>
    <x v="22"/>
    <n v="15"/>
    <n v="0"/>
    <n v="15"/>
    <n v="0"/>
    <n v="0"/>
    <n v="0"/>
    <n v="0.03"/>
    <n v="0"/>
    <x v="1"/>
    <m/>
  </r>
  <r>
    <x v="87"/>
    <x v="23"/>
    <n v="18"/>
    <n v="0"/>
    <n v="18"/>
    <n v="0"/>
    <n v="0"/>
    <n v="0"/>
    <n v="0.04"/>
    <n v="0"/>
    <x v="1"/>
    <m/>
  </r>
  <r>
    <x v="87"/>
    <x v="24"/>
    <n v="17"/>
    <n v="0"/>
    <n v="17"/>
    <n v="0"/>
    <n v="0"/>
    <n v="0"/>
    <n v="0.03"/>
    <n v="0"/>
    <x v="1"/>
    <m/>
  </r>
  <r>
    <x v="87"/>
    <x v="25"/>
    <n v="17"/>
    <n v="0"/>
    <n v="17"/>
    <n v="0"/>
    <n v="0"/>
    <n v="0"/>
    <n v="0.03"/>
    <n v="0"/>
    <x v="1"/>
    <m/>
  </r>
  <r>
    <x v="87"/>
    <x v="26"/>
    <n v="27"/>
    <n v="0"/>
    <n v="27"/>
    <n v="0"/>
    <n v="0"/>
    <n v="0"/>
    <n v="0.05"/>
    <n v="0"/>
    <x v="1"/>
    <m/>
  </r>
  <r>
    <x v="87"/>
    <x v="27"/>
    <n v="27"/>
    <n v="0"/>
    <n v="27"/>
    <n v="0"/>
    <n v="0"/>
    <n v="0"/>
    <n v="0.05"/>
    <n v="0"/>
    <x v="1"/>
    <m/>
  </r>
  <r>
    <x v="87"/>
    <x v="28"/>
    <n v="31"/>
    <n v="0"/>
    <n v="31"/>
    <n v="0"/>
    <n v="0"/>
    <n v="0"/>
    <n v="0.05"/>
    <n v="0"/>
    <x v="1"/>
    <m/>
  </r>
  <r>
    <x v="87"/>
    <x v="29"/>
    <n v="38"/>
    <n v="0"/>
    <n v="38"/>
    <n v="0"/>
    <n v="0"/>
    <n v="0"/>
    <n v="0.06"/>
    <n v="0"/>
    <x v="1"/>
    <m/>
  </r>
  <r>
    <x v="87"/>
    <x v="30"/>
    <n v="40"/>
    <n v="0"/>
    <n v="40"/>
    <n v="0"/>
    <n v="0"/>
    <n v="0"/>
    <n v="7.0000000000000007E-2"/>
    <n v="0"/>
    <x v="1"/>
    <m/>
  </r>
  <r>
    <x v="87"/>
    <x v="31"/>
    <n v="43"/>
    <n v="0"/>
    <n v="43"/>
    <n v="0"/>
    <n v="0"/>
    <n v="0"/>
    <n v="7.0000000000000007E-2"/>
    <n v="0"/>
    <x v="1"/>
    <m/>
  </r>
  <r>
    <x v="87"/>
    <x v="32"/>
    <n v="43"/>
    <n v="0"/>
    <n v="43"/>
    <n v="0"/>
    <n v="0"/>
    <n v="0"/>
    <n v="7.0000000000000007E-2"/>
    <n v="0"/>
    <x v="1"/>
    <m/>
  </r>
  <r>
    <x v="87"/>
    <x v="33"/>
    <n v="44"/>
    <n v="0"/>
    <n v="44"/>
    <n v="0"/>
    <n v="0"/>
    <n v="0"/>
    <n v="7.0000000000000007E-2"/>
    <n v="0"/>
    <x v="1"/>
    <m/>
  </r>
  <r>
    <x v="87"/>
    <x v="34"/>
    <n v="44"/>
    <n v="0"/>
    <n v="44"/>
    <n v="0"/>
    <n v="0"/>
    <n v="0"/>
    <n v="0.06"/>
    <n v="0"/>
    <x v="1"/>
    <m/>
  </r>
  <r>
    <x v="87"/>
    <x v="35"/>
    <n v="47"/>
    <n v="0"/>
    <n v="47"/>
    <n v="0"/>
    <n v="0"/>
    <n v="0"/>
    <n v="0.06"/>
    <n v="0"/>
    <x v="1"/>
    <m/>
  </r>
  <r>
    <x v="87"/>
    <x v="36"/>
    <n v="47"/>
    <n v="0"/>
    <n v="47"/>
    <n v="0"/>
    <n v="0"/>
    <n v="0"/>
    <n v="0.06"/>
    <n v="0"/>
    <x v="1"/>
    <m/>
  </r>
  <r>
    <x v="87"/>
    <x v="37"/>
    <n v="44"/>
    <n v="0"/>
    <n v="44"/>
    <n v="0"/>
    <n v="0"/>
    <n v="0"/>
    <n v="0.06"/>
    <n v="0"/>
    <x v="1"/>
    <m/>
  </r>
  <r>
    <x v="87"/>
    <x v="38"/>
    <n v="49"/>
    <n v="0"/>
    <n v="49"/>
    <n v="0"/>
    <n v="0"/>
    <n v="0"/>
    <n v="0.06"/>
    <n v="0"/>
    <x v="1"/>
    <m/>
  </r>
  <r>
    <x v="87"/>
    <x v="39"/>
    <n v="50"/>
    <n v="0"/>
    <n v="50"/>
    <n v="0"/>
    <n v="0"/>
    <n v="0"/>
    <n v="0.06"/>
    <n v="0"/>
    <x v="1"/>
    <m/>
  </r>
  <r>
    <x v="87"/>
    <x v="40"/>
    <n v="49"/>
    <n v="0"/>
    <n v="49"/>
    <n v="0"/>
    <n v="0"/>
    <n v="0"/>
    <n v="0.05"/>
    <n v="0"/>
    <x v="1"/>
    <m/>
  </r>
  <r>
    <x v="87"/>
    <x v="41"/>
    <n v="48"/>
    <n v="0"/>
    <n v="48"/>
    <n v="0"/>
    <n v="0"/>
    <n v="0"/>
    <n v="0.05"/>
    <n v="4"/>
    <x v="2"/>
    <m/>
  </r>
  <r>
    <x v="87"/>
    <x v="42"/>
    <n v="49"/>
    <n v="0"/>
    <n v="49"/>
    <n v="0"/>
    <n v="0"/>
    <n v="0"/>
    <n v="0.05"/>
    <n v="5"/>
    <x v="2"/>
    <m/>
  </r>
  <r>
    <x v="87"/>
    <x v="43"/>
    <n v="49"/>
    <n v="0"/>
    <n v="49"/>
    <n v="0"/>
    <n v="0"/>
    <n v="0"/>
    <n v="0.05"/>
    <n v="5"/>
    <x v="2"/>
    <m/>
  </r>
  <r>
    <x v="87"/>
    <x v="44"/>
    <n v="51"/>
    <n v="0"/>
    <n v="51"/>
    <n v="0"/>
    <n v="0"/>
    <n v="0"/>
    <n v="0.05"/>
    <n v="6"/>
    <x v="2"/>
    <m/>
  </r>
  <r>
    <x v="87"/>
    <x v="45"/>
    <n v="51"/>
    <n v="0"/>
    <n v="51"/>
    <n v="0"/>
    <n v="0"/>
    <n v="0"/>
    <n v="0.05"/>
    <n v="6"/>
    <x v="2"/>
    <m/>
  </r>
  <r>
    <x v="87"/>
    <x v="46"/>
    <n v="54"/>
    <n v="0"/>
    <n v="54"/>
    <n v="0"/>
    <n v="0"/>
    <n v="0"/>
    <n v="0.05"/>
    <n v="6"/>
    <x v="2"/>
    <m/>
  </r>
  <r>
    <x v="87"/>
    <x v="47"/>
    <n v="54"/>
    <n v="0"/>
    <n v="54"/>
    <n v="0"/>
    <n v="0"/>
    <n v="0"/>
    <n v="0.05"/>
    <n v="6"/>
    <x v="2"/>
    <m/>
  </r>
  <r>
    <x v="87"/>
    <x v="48"/>
    <n v="54"/>
    <n v="0"/>
    <n v="54"/>
    <n v="0"/>
    <n v="0"/>
    <n v="0"/>
    <n v="0.04"/>
    <n v="6"/>
    <x v="2"/>
    <m/>
  </r>
  <r>
    <x v="87"/>
    <x v="49"/>
    <n v="58"/>
    <n v="0"/>
    <n v="58"/>
    <n v="0"/>
    <n v="0"/>
    <n v="0"/>
    <n v="0.05"/>
    <n v="7"/>
    <x v="2"/>
    <m/>
  </r>
  <r>
    <x v="87"/>
    <x v="50"/>
    <n v="63"/>
    <n v="0"/>
    <n v="63"/>
    <n v="0"/>
    <n v="0"/>
    <n v="0"/>
    <n v="0.05"/>
    <n v="8"/>
    <x v="2"/>
    <m/>
  </r>
  <r>
    <x v="87"/>
    <x v="51"/>
    <n v="67"/>
    <n v="0"/>
    <n v="67"/>
    <n v="0"/>
    <n v="0"/>
    <n v="0"/>
    <n v="0.05"/>
    <n v="8"/>
    <x v="2"/>
    <m/>
  </r>
  <r>
    <x v="87"/>
    <x v="52"/>
    <n v="69"/>
    <n v="0"/>
    <n v="69"/>
    <n v="0"/>
    <n v="0"/>
    <n v="0"/>
    <n v="0.05"/>
    <n v="8"/>
    <x v="2"/>
    <m/>
  </r>
  <r>
    <x v="87"/>
    <x v="53"/>
    <n v="79"/>
    <n v="0"/>
    <n v="78"/>
    <n v="1"/>
    <n v="0"/>
    <n v="0"/>
    <n v="0.06"/>
    <n v="8"/>
    <x v="2"/>
    <m/>
  </r>
  <r>
    <x v="87"/>
    <x v="54"/>
    <n v="79"/>
    <n v="0"/>
    <n v="78"/>
    <n v="1"/>
    <n v="0"/>
    <n v="0"/>
    <n v="0.06"/>
    <n v="8"/>
    <x v="2"/>
    <m/>
  </r>
  <r>
    <x v="87"/>
    <x v="55"/>
    <n v="80"/>
    <n v="0"/>
    <n v="80"/>
    <n v="1"/>
    <n v="0"/>
    <n v="0"/>
    <n v="0.06"/>
    <n v="8"/>
    <x v="2"/>
    <m/>
  </r>
  <r>
    <x v="87"/>
    <x v="56"/>
    <n v="80"/>
    <n v="0"/>
    <n v="80"/>
    <n v="1"/>
    <n v="0"/>
    <n v="0"/>
    <n v="0.05"/>
    <n v="8"/>
    <x v="2"/>
    <m/>
  </r>
  <r>
    <x v="87"/>
    <x v="57"/>
    <n v="84"/>
    <n v="0"/>
    <n v="83"/>
    <n v="1"/>
    <n v="0"/>
    <n v="0"/>
    <n v="0.05"/>
    <n v="9"/>
    <x v="2"/>
    <m/>
  </r>
  <r>
    <x v="87"/>
    <x v="58"/>
    <n v="96"/>
    <n v="0"/>
    <n v="95"/>
    <n v="1"/>
    <n v="0"/>
    <n v="0"/>
    <n v="0.06"/>
    <n v="12"/>
    <x v="2"/>
    <m/>
  </r>
  <r>
    <x v="87"/>
    <x v="59"/>
    <n v="100"/>
    <n v="0"/>
    <n v="99"/>
    <n v="1"/>
    <n v="0"/>
    <n v="0"/>
    <n v="0.06"/>
    <n v="12"/>
    <x v="2"/>
    <m/>
  </r>
  <r>
    <x v="87"/>
    <x v="60"/>
    <n v="104"/>
    <n v="0"/>
    <n v="102"/>
    <n v="1"/>
    <n v="0"/>
    <n v="0"/>
    <n v="0.06"/>
    <n v="16"/>
    <x v="2"/>
    <m/>
  </r>
  <r>
    <x v="87"/>
    <x v="61"/>
    <n v="118"/>
    <n v="0"/>
    <n v="116"/>
    <n v="1"/>
    <n v="0"/>
    <n v="0"/>
    <n v="7.0000000000000007E-2"/>
    <n v="15"/>
    <x v="2"/>
    <m/>
  </r>
  <r>
    <x v="87"/>
    <x v="62"/>
    <n v="122"/>
    <n v="0"/>
    <n v="121"/>
    <n v="1"/>
    <n v="0"/>
    <n v="0"/>
    <n v="7.0000000000000007E-2"/>
    <n v="18"/>
    <x v="2"/>
    <m/>
  </r>
  <r>
    <x v="87"/>
    <x v="63"/>
    <n v="124"/>
    <n v="0"/>
    <n v="122"/>
    <n v="1"/>
    <n v="0"/>
    <n v="0"/>
    <n v="7.0000000000000007E-2"/>
    <n v="13"/>
    <x v="2"/>
    <m/>
  </r>
  <r>
    <x v="87"/>
    <x v="64"/>
    <n v="118"/>
    <n v="0"/>
    <n v="116"/>
    <n v="1"/>
    <n v="0"/>
    <n v="0"/>
    <n v="0.06"/>
    <n v="18"/>
    <x v="2"/>
    <m/>
  </r>
  <r>
    <x v="87"/>
    <x v="65"/>
    <n v="140"/>
    <n v="0"/>
    <n v="138"/>
    <n v="1"/>
    <n v="0"/>
    <n v="0"/>
    <n v="7.0000000000000007E-2"/>
    <n v="12"/>
    <x v="2"/>
    <m/>
  </r>
  <r>
    <x v="88"/>
    <x v="43"/>
    <n v="4182"/>
    <n v="264"/>
    <n v="1377"/>
    <n v="2472"/>
    <n v="68"/>
    <n v="0"/>
    <n v="0.78"/>
    <n v="12"/>
    <x v="2"/>
    <m/>
  </r>
  <r>
    <x v="88"/>
    <x v="44"/>
    <n v="2714"/>
    <n v="174"/>
    <n v="617"/>
    <n v="1882"/>
    <n v="41"/>
    <n v="0"/>
    <n v="0.52"/>
    <n v="9"/>
    <x v="2"/>
    <m/>
  </r>
  <r>
    <x v="88"/>
    <x v="45"/>
    <n v="1659"/>
    <n v="92"/>
    <n v="305"/>
    <n v="1248"/>
    <n v="14"/>
    <n v="0"/>
    <n v="0.32"/>
    <n v="2"/>
    <x v="2"/>
    <m/>
  </r>
  <r>
    <x v="88"/>
    <x v="46"/>
    <n v="628"/>
    <n v="43"/>
    <n v="111"/>
    <n v="461"/>
    <n v="14"/>
    <n v="0"/>
    <n v="0.12"/>
    <n v="2"/>
    <x v="2"/>
    <m/>
  </r>
  <r>
    <x v="88"/>
    <x v="47"/>
    <n v="1109"/>
    <n v="44"/>
    <n v="657"/>
    <n v="396"/>
    <n v="12"/>
    <n v="0"/>
    <n v="0.22"/>
    <n v="44"/>
    <x v="2"/>
    <m/>
  </r>
  <r>
    <x v="88"/>
    <x v="48"/>
    <n v="1210"/>
    <n v="8"/>
    <n v="712"/>
    <n v="478"/>
    <n v="12"/>
    <n v="0"/>
    <n v="0.25"/>
    <n v="41"/>
    <x v="2"/>
    <m/>
  </r>
  <r>
    <x v="88"/>
    <x v="49"/>
    <n v="1353"/>
    <n v="21"/>
    <n v="828"/>
    <n v="476"/>
    <n v="27"/>
    <n v="0"/>
    <n v="0.28000000000000003"/>
    <n v="88"/>
    <x v="2"/>
    <m/>
  </r>
  <r>
    <x v="88"/>
    <x v="50"/>
    <n v="1185"/>
    <n v="17"/>
    <n v="692"/>
    <n v="431"/>
    <n v="46"/>
    <n v="0"/>
    <n v="0.25"/>
    <n v="91"/>
    <x v="2"/>
    <m/>
  </r>
  <r>
    <x v="88"/>
    <x v="51"/>
    <n v="1237"/>
    <n v="16"/>
    <n v="579"/>
    <n v="595"/>
    <n v="47"/>
    <n v="0"/>
    <n v="0.26"/>
    <n v="21"/>
    <x v="2"/>
    <m/>
  </r>
  <r>
    <x v="88"/>
    <x v="52"/>
    <n v="1028"/>
    <n v="15"/>
    <n v="457"/>
    <n v="507"/>
    <n v="46"/>
    <n v="2"/>
    <n v="0.22"/>
    <n v="11"/>
    <x v="2"/>
    <m/>
  </r>
  <r>
    <x v="88"/>
    <x v="53"/>
    <n v="924"/>
    <n v="15"/>
    <n v="437"/>
    <n v="424"/>
    <n v="47"/>
    <n v="1"/>
    <n v="0.2"/>
    <n v="20"/>
    <x v="2"/>
    <m/>
  </r>
  <r>
    <x v="88"/>
    <x v="54"/>
    <n v="1029"/>
    <n v="31"/>
    <n v="468"/>
    <n v="482"/>
    <n v="47"/>
    <n v="1"/>
    <n v="0.23"/>
    <n v="22"/>
    <x v="2"/>
    <m/>
  </r>
  <r>
    <x v="88"/>
    <x v="55"/>
    <n v="1179"/>
    <n v="47"/>
    <n v="423"/>
    <n v="650"/>
    <n v="58"/>
    <n v="1"/>
    <n v="0.26"/>
    <n v="27"/>
    <x v="2"/>
    <m/>
  </r>
  <r>
    <x v="88"/>
    <x v="56"/>
    <n v="1382"/>
    <n v="49"/>
    <n v="509"/>
    <n v="762"/>
    <n v="61"/>
    <n v="1"/>
    <n v="0.31"/>
    <n v="33"/>
    <x v="2"/>
    <m/>
  </r>
  <r>
    <x v="88"/>
    <x v="57"/>
    <n v="1677"/>
    <n v="49"/>
    <n v="572"/>
    <n v="994"/>
    <n v="61"/>
    <n v="1"/>
    <n v="0.38"/>
    <n v="36"/>
    <x v="2"/>
    <m/>
  </r>
  <r>
    <x v="88"/>
    <x v="58"/>
    <n v="1751"/>
    <n v="104"/>
    <n v="688"/>
    <n v="897"/>
    <n v="61"/>
    <n v="1"/>
    <n v="0.4"/>
    <n v="38"/>
    <x v="2"/>
    <m/>
  </r>
  <r>
    <x v="88"/>
    <x v="59"/>
    <n v="1409"/>
    <n v="70"/>
    <n v="602"/>
    <n v="676"/>
    <n v="61"/>
    <n v="0"/>
    <n v="0.32"/>
    <n v="34"/>
    <x v="2"/>
    <m/>
  </r>
  <r>
    <x v="88"/>
    <x v="60"/>
    <n v="1702"/>
    <n v="139"/>
    <n v="766"/>
    <n v="678"/>
    <n v="118"/>
    <n v="0"/>
    <n v="0.4"/>
    <n v="34"/>
    <x v="2"/>
    <m/>
  </r>
  <r>
    <x v="88"/>
    <x v="61"/>
    <n v="1722"/>
    <n v="218"/>
    <n v="754"/>
    <n v="634"/>
    <n v="117"/>
    <n v="0"/>
    <n v="0.41"/>
    <n v="34"/>
    <x v="2"/>
    <m/>
  </r>
  <r>
    <x v="88"/>
    <x v="62"/>
    <n v="2174"/>
    <n v="289"/>
    <n v="739"/>
    <n v="942"/>
    <n v="204"/>
    <n v="0"/>
    <n v="0.52"/>
    <n v="30"/>
    <x v="2"/>
    <m/>
  </r>
  <r>
    <x v="88"/>
    <x v="63"/>
    <n v="2302"/>
    <n v="322"/>
    <n v="741"/>
    <n v="1029"/>
    <n v="210"/>
    <n v="0"/>
    <n v="0.56000000000000005"/>
    <n v="32"/>
    <x v="2"/>
    <m/>
  </r>
  <r>
    <x v="88"/>
    <x v="64"/>
    <n v="2143"/>
    <n v="331"/>
    <n v="726"/>
    <n v="867"/>
    <n v="220"/>
    <n v="0"/>
    <n v="0.52"/>
    <n v="73"/>
    <x v="2"/>
    <m/>
  </r>
  <r>
    <x v="88"/>
    <x v="65"/>
    <n v="2451"/>
    <n v="310"/>
    <n v="774"/>
    <n v="1145"/>
    <n v="221"/>
    <n v="0"/>
    <n v="0.61"/>
    <n v="68"/>
    <x v="2"/>
    <m/>
  </r>
  <r>
    <x v="89"/>
    <x v="205"/>
    <n v="128"/>
    <n v="128"/>
    <n v="0"/>
    <n v="0"/>
    <n v="0"/>
    <s v="."/>
    <s v="."/>
    <n v="0"/>
    <x v="0"/>
    <m/>
  </r>
  <r>
    <x v="89"/>
    <x v="206"/>
    <n v="131"/>
    <n v="131"/>
    <n v="0"/>
    <n v="0"/>
    <n v="0"/>
    <s v="."/>
    <s v="."/>
    <n v="0"/>
    <x v="0"/>
    <m/>
  </r>
  <r>
    <x v="89"/>
    <x v="207"/>
    <n v="121"/>
    <n v="121"/>
    <n v="0"/>
    <n v="0"/>
    <n v="0"/>
    <s v="."/>
    <s v="."/>
    <n v="0"/>
    <x v="0"/>
    <m/>
  </r>
  <r>
    <x v="89"/>
    <x v="208"/>
    <n v="122"/>
    <n v="122"/>
    <n v="0"/>
    <n v="0"/>
    <n v="0"/>
    <s v="."/>
    <s v="."/>
    <n v="0"/>
    <x v="0"/>
    <m/>
  </r>
  <r>
    <x v="89"/>
    <x v="209"/>
    <n v="146"/>
    <n v="146"/>
    <n v="0"/>
    <n v="0"/>
    <n v="0"/>
    <s v="."/>
    <s v="."/>
    <n v="0"/>
    <x v="0"/>
    <m/>
  </r>
  <r>
    <x v="89"/>
    <x v="210"/>
    <n v="150"/>
    <n v="150"/>
    <n v="0"/>
    <n v="0"/>
    <n v="0"/>
    <s v="."/>
    <s v="."/>
    <n v="0"/>
    <x v="0"/>
    <m/>
  </r>
  <r>
    <x v="89"/>
    <x v="211"/>
    <n v="157"/>
    <n v="157"/>
    <n v="0"/>
    <n v="0"/>
    <n v="0"/>
    <s v="."/>
    <s v="."/>
    <n v="0"/>
    <x v="0"/>
    <m/>
  </r>
  <r>
    <x v="89"/>
    <x v="212"/>
    <n v="171"/>
    <n v="171"/>
    <n v="0"/>
    <n v="0"/>
    <n v="0"/>
    <s v="."/>
    <s v="."/>
    <n v="0"/>
    <x v="0"/>
    <m/>
  </r>
  <r>
    <x v="89"/>
    <x v="213"/>
    <n v="217"/>
    <n v="217"/>
    <n v="0"/>
    <n v="0"/>
    <n v="0"/>
    <s v="."/>
    <s v="."/>
    <n v="0"/>
    <x v="0"/>
    <m/>
  </r>
  <r>
    <x v="89"/>
    <x v="214"/>
    <n v="146"/>
    <n v="146"/>
    <n v="0"/>
    <n v="0"/>
    <n v="0"/>
    <s v="."/>
    <s v="."/>
    <n v="0"/>
    <x v="0"/>
    <m/>
  </r>
  <r>
    <x v="89"/>
    <x v="197"/>
    <n v="151"/>
    <n v="151"/>
    <n v="0"/>
    <n v="0"/>
    <n v="0"/>
    <s v="."/>
    <s v="."/>
    <n v="0"/>
    <x v="0"/>
    <m/>
  </r>
  <r>
    <x v="89"/>
    <x v="215"/>
    <n v="146"/>
    <n v="146"/>
    <n v="0"/>
    <n v="0"/>
    <n v="0"/>
    <s v="."/>
    <s v="."/>
    <n v="0"/>
    <x v="0"/>
    <m/>
  </r>
  <r>
    <x v="89"/>
    <x v="216"/>
    <n v="275"/>
    <n v="275"/>
    <n v="0"/>
    <n v="0"/>
    <n v="0"/>
    <s v="."/>
    <s v="."/>
    <n v="0"/>
    <x v="0"/>
    <m/>
  </r>
  <r>
    <x v="89"/>
    <x v="217"/>
    <n v="284"/>
    <n v="284"/>
    <n v="0"/>
    <n v="0"/>
    <n v="0"/>
    <s v="."/>
    <s v="."/>
    <n v="0"/>
    <x v="0"/>
    <m/>
  </r>
  <r>
    <x v="89"/>
    <x v="218"/>
    <n v="256"/>
    <n v="256"/>
    <n v="0"/>
    <n v="0"/>
    <n v="0"/>
    <s v="."/>
    <s v="."/>
    <n v="0"/>
    <x v="0"/>
    <m/>
  </r>
  <r>
    <x v="89"/>
    <x v="164"/>
    <n v="734"/>
    <n v="734"/>
    <n v="0"/>
    <n v="0"/>
    <n v="0"/>
    <s v="."/>
    <s v="."/>
    <n v="0"/>
    <x v="0"/>
    <m/>
  </r>
  <r>
    <x v="89"/>
    <x v="219"/>
    <n v="245"/>
    <n v="245"/>
    <n v="0"/>
    <n v="0"/>
    <n v="0"/>
    <s v="."/>
    <s v="."/>
    <n v="0"/>
    <x v="0"/>
    <m/>
  </r>
  <r>
    <x v="89"/>
    <x v="220"/>
    <n v="254"/>
    <n v="254"/>
    <n v="0"/>
    <n v="0"/>
    <n v="0"/>
    <s v="."/>
    <s v="."/>
    <n v="0"/>
    <x v="0"/>
    <m/>
  </r>
  <r>
    <x v="89"/>
    <x v="221"/>
    <n v="267"/>
    <n v="267"/>
    <n v="0"/>
    <n v="0"/>
    <n v="0"/>
    <s v="."/>
    <s v="."/>
    <n v="0"/>
    <x v="0"/>
    <m/>
  </r>
  <r>
    <x v="89"/>
    <x v="222"/>
    <n v="253"/>
    <n v="253"/>
    <n v="0"/>
    <n v="0"/>
    <n v="0"/>
    <s v="."/>
    <s v="."/>
    <n v="0"/>
    <x v="0"/>
    <m/>
  </r>
  <r>
    <x v="89"/>
    <x v="223"/>
    <n v="249"/>
    <n v="249"/>
    <n v="0"/>
    <n v="0"/>
    <n v="0"/>
    <s v="."/>
    <s v="."/>
    <n v="0"/>
    <x v="0"/>
    <m/>
  </r>
  <r>
    <x v="89"/>
    <x v="224"/>
    <n v="243"/>
    <n v="243"/>
    <n v="0"/>
    <n v="0"/>
    <n v="0"/>
    <s v="."/>
    <s v="."/>
    <n v="0"/>
    <x v="0"/>
    <m/>
  </r>
  <r>
    <x v="89"/>
    <x v="225"/>
    <n v="241"/>
    <n v="241"/>
    <n v="0"/>
    <n v="0"/>
    <n v="0"/>
    <s v="."/>
    <s v="."/>
    <n v="0"/>
    <x v="0"/>
    <m/>
  </r>
  <r>
    <x v="89"/>
    <x v="226"/>
    <n v="281"/>
    <n v="281"/>
    <n v="0"/>
    <n v="0"/>
    <n v="0"/>
    <s v="."/>
    <s v="."/>
    <n v="0"/>
    <x v="0"/>
    <m/>
  </r>
  <r>
    <x v="89"/>
    <x v="227"/>
    <n v="651"/>
    <n v="651"/>
    <n v="0"/>
    <n v="0"/>
    <n v="0"/>
    <s v="."/>
    <s v="."/>
    <n v="0"/>
    <x v="0"/>
    <m/>
  </r>
  <r>
    <x v="89"/>
    <x v="228"/>
    <n v="923"/>
    <n v="923"/>
    <n v="0"/>
    <n v="0"/>
    <n v="0"/>
    <s v="."/>
    <s v="."/>
    <n v="0"/>
    <x v="0"/>
    <m/>
  </r>
  <r>
    <x v="89"/>
    <x v="229"/>
    <n v="964"/>
    <n v="964"/>
    <n v="0"/>
    <n v="0"/>
    <n v="0"/>
    <s v="."/>
    <s v="."/>
    <n v="0"/>
    <x v="0"/>
    <m/>
  </r>
  <r>
    <x v="89"/>
    <x v="165"/>
    <n v="894"/>
    <n v="894"/>
    <n v="0"/>
    <n v="0"/>
    <n v="0"/>
    <s v="."/>
    <s v="."/>
    <n v="0"/>
    <x v="0"/>
    <m/>
  </r>
  <r>
    <x v="89"/>
    <x v="166"/>
    <n v="923"/>
    <n v="923"/>
    <n v="0"/>
    <n v="0"/>
    <n v="0"/>
    <s v="."/>
    <s v="."/>
    <n v="0"/>
    <x v="0"/>
    <m/>
  </r>
  <r>
    <x v="89"/>
    <x v="167"/>
    <n v="964"/>
    <n v="964"/>
    <n v="0"/>
    <n v="0"/>
    <n v="0"/>
    <s v="."/>
    <s v="."/>
    <n v="0"/>
    <x v="0"/>
    <m/>
  </r>
  <r>
    <x v="89"/>
    <x v="168"/>
    <n v="991"/>
    <n v="991"/>
    <n v="0"/>
    <n v="0"/>
    <n v="0"/>
    <s v="."/>
    <s v="."/>
    <n v="0"/>
    <x v="0"/>
    <m/>
  </r>
  <r>
    <x v="89"/>
    <x v="169"/>
    <n v="1101"/>
    <n v="1101"/>
    <n v="0"/>
    <n v="0"/>
    <n v="0"/>
    <s v="."/>
    <s v="."/>
    <n v="0"/>
    <x v="0"/>
    <m/>
  </r>
  <r>
    <x v="89"/>
    <x v="170"/>
    <n v="882"/>
    <n v="882"/>
    <n v="0"/>
    <n v="0"/>
    <n v="0"/>
    <s v="."/>
    <s v="."/>
    <n v="0"/>
    <x v="0"/>
    <m/>
  </r>
  <r>
    <x v="89"/>
    <x v="171"/>
    <n v="1184"/>
    <n v="1184"/>
    <n v="0"/>
    <n v="0"/>
    <n v="0"/>
    <s v="."/>
    <s v="."/>
    <n v="0"/>
    <x v="0"/>
    <m/>
  </r>
  <r>
    <x v="89"/>
    <x v="172"/>
    <n v="1143"/>
    <n v="1143"/>
    <n v="0"/>
    <n v="0"/>
    <n v="0"/>
    <s v="."/>
    <s v="."/>
    <n v="0"/>
    <x v="0"/>
    <m/>
  </r>
  <r>
    <x v="89"/>
    <x v="173"/>
    <n v="1239"/>
    <n v="1239"/>
    <n v="0"/>
    <n v="0"/>
    <n v="0"/>
    <s v="."/>
    <s v="."/>
    <n v="0"/>
    <x v="0"/>
    <m/>
  </r>
  <r>
    <x v="89"/>
    <x v="174"/>
    <n v="1239"/>
    <n v="1239"/>
    <n v="0"/>
    <n v="0"/>
    <n v="0"/>
    <s v="."/>
    <s v="."/>
    <n v="0"/>
    <x v="0"/>
    <m/>
  </r>
  <r>
    <x v="89"/>
    <x v="175"/>
    <n v="991"/>
    <n v="991"/>
    <n v="0"/>
    <n v="0"/>
    <n v="0"/>
    <s v="."/>
    <s v="."/>
    <n v="0"/>
    <x v="0"/>
    <m/>
  </r>
  <r>
    <x v="89"/>
    <x v="176"/>
    <n v="1308"/>
    <n v="1308"/>
    <n v="0"/>
    <n v="0"/>
    <n v="0"/>
    <s v="."/>
    <s v="."/>
    <n v="0"/>
    <x v="0"/>
    <m/>
  </r>
  <r>
    <x v="89"/>
    <x v="177"/>
    <n v="1253"/>
    <n v="1253"/>
    <n v="0"/>
    <n v="0"/>
    <n v="0"/>
    <s v="."/>
    <s v="."/>
    <n v="0"/>
    <x v="0"/>
    <m/>
  </r>
  <r>
    <x v="89"/>
    <x v="178"/>
    <n v="941"/>
    <n v="941"/>
    <n v="0"/>
    <n v="0"/>
    <n v="0"/>
    <s v="."/>
    <s v="."/>
    <n v="0"/>
    <x v="0"/>
    <m/>
  </r>
  <r>
    <x v="89"/>
    <x v="179"/>
    <n v="1195"/>
    <n v="1195"/>
    <n v="0"/>
    <n v="0"/>
    <n v="0"/>
    <s v="."/>
    <s v="."/>
    <n v="0"/>
    <x v="0"/>
    <m/>
  </r>
  <r>
    <x v="89"/>
    <x v="180"/>
    <n v="1204"/>
    <n v="1204"/>
    <n v="0"/>
    <n v="0"/>
    <n v="0"/>
    <s v="."/>
    <s v="."/>
    <n v="0"/>
    <x v="0"/>
    <m/>
  </r>
  <r>
    <x v="89"/>
    <x v="181"/>
    <n v="1346"/>
    <n v="1346"/>
    <n v="0"/>
    <n v="0"/>
    <n v="0"/>
    <s v="."/>
    <s v="."/>
    <n v="0"/>
    <x v="0"/>
    <m/>
  </r>
  <r>
    <x v="89"/>
    <x v="182"/>
    <n v="1417"/>
    <n v="1417"/>
    <n v="0"/>
    <n v="0"/>
    <n v="0"/>
    <s v="."/>
    <s v="."/>
    <n v="0"/>
    <x v="0"/>
    <m/>
  </r>
  <r>
    <x v="89"/>
    <x v="183"/>
    <n v="1624"/>
    <n v="1624"/>
    <n v="0"/>
    <n v="0"/>
    <n v="0"/>
    <s v="."/>
    <s v="."/>
    <n v="0"/>
    <x v="0"/>
    <m/>
  </r>
  <r>
    <x v="89"/>
    <x v="184"/>
    <n v="1810"/>
    <n v="1810"/>
    <n v="0"/>
    <n v="0"/>
    <n v="0"/>
    <s v="."/>
    <s v="."/>
    <n v="0"/>
    <x v="0"/>
    <m/>
  </r>
  <r>
    <x v="89"/>
    <x v="185"/>
    <n v="1916"/>
    <n v="1916"/>
    <n v="0"/>
    <n v="0"/>
    <n v="0"/>
    <s v="."/>
    <s v="."/>
    <n v="0"/>
    <x v="0"/>
    <m/>
  </r>
  <r>
    <x v="89"/>
    <x v="186"/>
    <n v="2504"/>
    <n v="2504"/>
    <n v="0"/>
    <n v="0"/>
    <n v="0"/>
    <s v="."/>
    <s v="."/>
    <n v="0"/>
    <x v="0"/>
    <m/>
  </r>
  <r>
    <x v="89"/>
    <x v="187"/>
    <n v="2606"/>
    <n v="2606"/>
    <n v="0"/>
    <n v="0"/>
    <n v="0"/>
    <s v="."/>
    <s v="."/>
    <n v="0"/>
    <x v="0"/>
    <m/>
  </r>
  <r>
    <x v="89"/>
    <x v="188"/>
    <n v="2970"/>
    <n v="2970"/>
    <n v="0"/>
    <n v="0"/>
    <n v="0"/>
    <s v="."/>
    <s v="."/>
    <n v="0"/>
    <x v="0"/>
    <m/>
  </r>
  <r>
    <x v="89"/>
    <x v="189"/>
    <n v="2811"/>
    <n v="2811"/>
    <n v="0"/>
    <n v="0"/>
    <n v="0"/>
    <s v="."/>
    <s v="."/>
    <n v="0"/>
    <x v="0"/>
    <m/>
  </r>
  <r>
    <x v="89"/>
    <x v="190"/>
    <n v="2970"/>
    <n v="2970"/>
    <n v="0"/>
    <n v="0"/>
    <n v="0"/>
    <s v="."/>
    <s v="."/>
    <n v="0"/>
    <x v="0"/>
    <m/>
  </r>
  <r>
    <x v="89"/>
    <x v="191"/>
    <n v="3442"/>
    <n v="3442"/>
    <n v="0"/>
    <n v="0"/>
    <n v="0"/>
    <s v="."/>
    <s v="."/>
    <n v="0"/>
    <x v="0"/>
    <m/>
  </r>
  <r>
    <x v="89"/>
    <x v="192"/>
    <n v="3599"/>
    <n v="3599"/>
    <n v="0"/>
    <n v="0"/>
    <n v="0"/>
    <s v="."/>
    <s v="."/>
    <n v="0"/>
    <x v="0"/>
    <m/>
  </r>
  <r>
    <x v="89"/>
    <x v="193"/>
    <n v="3777"/>
    <n v="3777"/>
    <n v="0"/>
    <n v="0"/>
    <n v="0"/>
    <s v="."/>
    <s v="."/>
    <n v="0"/>
    <x v="0"/>
    <m/>
  </r>
  <r>
    <x v="89"/>
    <x v="194"/>
    <n v="3501"/>
    <n v="3501"/>
    <n v="0"/>
    <n v="0"/>
    <n v="0"/>
    <s v="."/>
    <s v="."/>
    <n v="0"/>
    <x v="0"/>
    <m/>
  </r>
  <r>
    <x v="89"/>
    <x v="195"/>
    <n v="3718"/>
    <n v="3718"/>
    <n v="0"/>
    <n v="0"/>
    <n v="0"/>
    <s v="."/>
    <s v="."/>
    <n v="0"/>
    <x v="0"/>
    <m/>
  </r>
  <r>
    <x v="89"/>
    <x v="196"/>
    <n v="4132"/>
    <n v="4132"/>
    <n v="0"/>
    <n v="0"/>
    <n v="0"/>
    <s v="."/>
    <s v="."/>
    <n v="0"/>
    <x v="0"/>
    <m/>
  </r>
  <r>
    <x v="89"/>
    <x v="128"/>
    <n v="4604"/>
    <n v="4604"/>
    <n v="0"/>
    <n v="0"/>
    <n v="0"/>
    <s v="."/>
    <s v="."/>
    <n v="0"/>
    <x v="0"/>
    <m/>
  </r>
  <r>
    <x v="89"/>
    <x v="129"/>
    <n v="5233"/>
    <n v="5233"/>
    <n v="0"/>
    <n v="0"/>
    <n v="0"/>
    <s v="."/>
    <s v="."/>
    <n v="0"/>
    <x v="0"/>
    <m/>
  </r>
  <r>
    <x v="89"/>
    <x v="130"/>
    <n v="5666"/>
    <n v="5666"/>
    <n v="0"/>
    <n v="0"/>
    <n v="0"/>
    <s v="."/>
    <s v="."/>
    <n v="0"/>
    <x v="0"/>
    <m/>
  </r>
  <r>
    <x v="89"/>
    <x v="131"/>
    <n v="6650"/>
    <n v="6650"/>
    <n v="0"/>
    <n v="0"/>
    <n v="0"/>
    <s v="."/>
    <s v="."/>
    <n v="0"/>
    <x v="0"/>
    <m/>
  </r>
  <r>
    <x v="89"/>
    <x v="132"/>
    <n v="7810"/>
    <n v="7810"/>
    <n v="0"/>
    <n v="0"/>
    <n v="0"/>
    <s v="."/>
    <s v="."/>
    <n v="0"/>
    <x v="0"/>
    <m/>
  </r>
  <r>
    <x v="89"/>
    <x v="133"/>
    <n v="8440"/>
    <n v="8440"/>
    <n v="0"/>
    <n v="0"/>
    <n v="0"/>
    <s v="."/>
    <s v="."/>
    <n v="0"/>
    <x v="0"/>
    <m/>
  </r>
  <r>
    <x v="89"/>
    <x v="134"/>
    <n v="8990"/>
    <n v="8990"/>
    <n v="0"/>
    <n v="0"/>
    <n v="0"/>
    <s v="."/>
    <s v="."/>
    <n v="0"/>
    <x v="0"/>
    <m/>
  </r>
  <r>
    <x v="89"/>
    <x v="135"/>
    <n v="9719"/>
    <n v="9719"/>
    <n v="0"/>
    <n v="0"/>
    <n v="0"/>
    <s v="."/>
    <s v="."/>
    <n v="0"/>
    <x v="0"/>
    <m/>
  </r>
  <r>
    <x v="89"/>
    <x v="136"/>
    <n v="9227"/>
    <n v="9227"/>
    <n v="0"/>
    <n v="0"/>
    <n v="0"/>
    <s v="."/>
    <s v="."/>
    <n v="0"/>
    <x v="0"/>
    <m/>
  </r>
  <r>
    <x v="89"/>
    <x v="137"/>
    <n v="9933"/>
    <n v="9933"/>
    <n v="0"/>
    <n v="0"/>
    <n v="0"/>
    <s v="."/>
    <s v="."/>
    <n v="0"/>
    <x v="0"/>
    <m/>
  </r>
  <r>
    <x v="89"/>
    <x v="138"/>
    <n v="11280"/>
    <n v="11280"/>
    <n v="0"/>
    <n v="0"/>
    <n v="0"/>
    <s v="."/>
    <s v="."/>
    <n v="0"/>
    <x v="0"/>
    <m/>
  </r>
  <r>
    <x v="89"/>
    <x v="139"/>
    <n v="12429"/>
    <n v="12429"/>
    <n v="0"/>
    <n v="0"/>
    <n v="0"/>
    <s v="."/>
    <s v="."/>
    <n v="0"/>
    <x v="0"/>
    <m/>
  </r>
  <r>
    <x v="89"/>
    <x v="140"/>
    <n v="13478"/>
    <n v="13478"/>
    <n v="0"/>
    <n v="0"/>
    <n v="0"/>
    <s v="."/>
    <s v="."/>
    <n v="0"/>
    <x v="0"/>
    <m/>
  </r>
  <r>
    <x v="89"/>
    <x v="141"/>
    <n v="15459"/>
    <n v="15459"/>
    <n v="0"/>
    <n v="0"/>
    <n v="0"/>
    <s v="."/>
    <s v="."/>
    <n v="0"/>
    <x v="0"/>
    <m/>
  </r>
  <r>
    <x v="89"/>
    <x v="142"/>
    <n v="17322"/>
    <n v="17312"/>
    <n v="10"/>
    <n v="0"/>
    <n v="0"/>
    <s v="."/>
    <s v="."/>
    <n v="0"/>
    <x v="0"/>
    <m/>
  </r>
  <r>
    <x v="89"/>
    <x v="143"/>
    <n v="17169"/>
    <n v="17141"/>
    <n v="28"/>
    <n v="0"/>
    <n v="0"/>
    <s v="."/>
    <s v="."/>
    <n v="0"/>
    <x v="0"/>
    <m/>
  </r>
  <r>
    <x v="89"/>
    <x v="144"/>
    <n v="18874"/>
    <n v="18823"/>
    <n v="51"/>
    <n v="0"/>
    <n v="0"/>
    <s v="."/>
    <s v="."/>
    <n v="0"/>
    <x v="0"/>
    <m/>
  </r>
  <r>
    <x v="89"/>
    <x v="145"/>
    <n v="20297"/>
    <n v="20237"/>
    <n v="60"/>
    <n v="0"/>
    <n v="0"/>
    <s v="."/>
    <s v="."/>
    <n v="0"/>
    <x v="0"/>
    <m/>
  </r>
  <r>
    <x v="89"/>
    <x v="146"/>
    <n v="21177"/>
    <n v="21101"/>
    <n v="76"/>
    <n v="0"/>
    <n v="0"/>
    <s v="."/>
    <s v="."/>
    <n v="0"/>
    <x v="0"/>
    <m/>
  </r>
  <r>
    <x v="89"/>
    <x v="147"/>
    <n v="20917"/>
    <n v="20836"/>
    <n v="80"/>
    <n v="0"/>
    <n v="0"/>
    <s v="."/>
    <s v="."/>
    <n v="0"/>
    <x v="0"/>
    <m/>
  </r>
  <r>
    <x v="89"/>
    <x v="148"/>
    <n v="23294"/>
    <n v="23189"/>
    <n v="105"/>
    <n v="0"/>
    <n v="0"/>
    <s v="."/>
    <s v="."/>
    <n v="0"/>
    <x v="0"/>
    <m/>
  </r>
  <r>
    <x v="89"/>
    <x v="149"/>
    <n v="25139"/>
    <n v="25035"/>
    <n v="105"/>
    <n v="0"/>
    <n v="0"/>
    <s v="."/>
    <s v="."/>
    <n v="0"/>
    <x v="0"/>
    <m/>
  </r>
  <r>
    <x v="89"/>
    <x v="150"/>
    <n v="26847"/>
    <n v="26701"/>
    <n v="146"/>
    <n v="0"/>
    <n v="0"/>
    <s v="."/>
    <s v="."/>
    <n v="0"/>
    <x v="0"/>
    <m/>
  </r>
  <r>
    <x v="89"/>
    <x v="151"/>
    <n v="19540"/>
    <n v="19409"/>
    <n v="131"/>
    <n v="0"/>
    <n v="0"/>
    <s v="."/>
    <s v="."/>
    <n v="0"/>
    <x v="0"/>
    <m/>
  </r>
  <r>
    <x v="89"/>
    <x v="152"/>
    <n v="27707"/>
    <n v="27538"/>
    <n v="169"/>
    <n v="0"/>
    <n v="0"/>
    <s v="."/>
    <s v="."/>
    <n v="0"/>
    <x v="0"/>
    <m/>
  </r>
  <r>
    <x v="89"/>
    <x v="153"/>
    <n v="28231"/>
    <n v="28052"/>
    <n v="178"/>
    <n v="0"/>
    <n v="0"/>
    <s v="."/>
    <s v="."/>
    <n v="0"/>
    <x v="0"/>
    <m/>
  </r>
  <r>
    <x v="89"/>
    <x v="154"/>
    <n v="27648"/>
    <n v="27438"/>
    <n v="210"/>
    <n v="0"/>
    <n v="0"/>
    <s v="."/>
    <s v="."/>
    <n v="0"/>
    <x v="0"/>
    <m/>
  </r>
  <r>
    <x v="89"/>
    <x v="155"/>
    <n v="28533"/>
    <n v="28322"/>
    <n v="211"/>
    <n v="0"/>
    <n v="0"/>
    <s v="."/>
    <s v="."/>
    <n v="0"/>
    <x v="0"/>
    <m/>
  </r>
  <r>
    <x v="89"/>
    <x v="156"/>
    <n v="30253"/>
    <n v="30040"/>
    <n v="213"/>
    <n v="0"/>
    <n v="0"/>
    <s v="."/>
    <s v="."/>
    <n v="0"/>
    <x v="0"/>
    <m/>
  </r>
  <r>
    <x v="89"/>
    <x v="157"/>
    <n v="33980"/>
    <n v="33801"/>
    <n v="179"/>
    <n v="0"/>
    <n v="0"/>
    <s v="."/>
    <s v="."/>
    <n v="0"/>
    <x v="0"/>
    <m/>
  </r>
  <r>
    <x v="89"/>
    <x v="158"/>
    <n v="36644"/>
    <n v="36397"/>
    <n v="247"/>
    <n v="0"/>
    <n v="0"/>
    <s v="."/>
    <s v="."/>
    <n v="0"/>
    <x v="0"/>
    <m/>
  </r>
  <r>
    <x v="89"/>
    <x v="159"/>
    <n v="39210"/>
    <n v="38916"/>
    <n v="294"/>
    <n v="0"/>
    <n v="0"/>
    <s v="."/>
    <s v="."/>
    <n v="0"/>
    <x v="0"/>
    <m/>
  </r>
  <r>
    <x v="89"/>
    <x v="160"/>
    <n v="41783"/>
    <n v="41470"/>
    <n v="313"/>
    <n v="0"/>
    <n v="0"/>
    <s v="."/>
    <s v="."/>
    <n v="0"/>
    <x v="0"/>
    <m/>
  </r>
  <r>
    <x v="89"/>
    <x v="161"/>
    <n v="42993"/>
    <n v="42600"/>
    <n v="393"/>
    <n v="0"/>
    <n v="0"/>
    <s v="."/>
    <s v="."/>
    <n v="0"/>
    <x v="0"/>
    <m/>
  </r>
  <r>
    <x v="89"/>
    <x v="162"/>
    <n v="43991"/>
    <n v="43583"/>
    <n v="409"/>
    <n v="0"/>
    <n v="0"/>
    <s v="."/>
    <s v="."/>
    <n v="0"/>
    <x v="0"/>
    <m/>
  </r>
  <r>
    <x v="89"/>
    <x v="163"/>
    <n v="44496"/>
    <n v="44121"/>
    <n v="375"/>
    <n v="0"/>
    <n v="0"/>
    <s v="."/>
    <s v="."/>
    <n v="0"/>
    <x v="0"/>
    <m/>
  </r>
  <r>
    <x v="89"/>
    <x v="105"/>
    <n v="46504"/>
    <n v="46069"/>
    <n v="435"/>
    <n v="0"/>
    <n v="0"/>
    <s v="."/>
    <s v="."/>
    <n v="0"/>
    <x v="0"/>
    <m/>
  </r>
  <r>
    <x v="89"/>
    <x v="106"/>
    <n v="50859"/>
    <n v="50377"/>
    <n v="482"/>
    <n v="0"/>
    <n v="0"/>
    <s v="."/>
    <s v="."/>
    <n v="0"/>
    <x v="0"/>
    <m/>
  </r>
  <r>
    <x v="89"/>
    <x v="107"/>
    <n v="54271"/>
    <n v="53738"/>
    <n v="532"/>
    <n v="0"/>
    <n v="0"/>
    <s v="."/>
    <s v="."/>
    <n v="0"/>
    <x v="0"/>
    <m/>
  </r>
  <r>
    <x v="89"/>
    <x v="108"/>
    <n v="56832"/>
    <n v="56278"/>
    <n v="554"/>
    <n v="0"/>
    <n v="0"/>
    <s v="."/>
    <s v="."/>
    <n v="0"/>
    <x v="0"/>
    <m/>
  </r>
  <r>
    <x v="89"/>
    <x v="109"/>
    <n v="60273"/>
    <n v="59695"/>
    <n v="579"/>
    <n v="0"/>
    <n v="0"/>
    <s v="."/>
    <s v="."/>
    <n v="0"/>
    <x v="0"/>
    <m/>
  </r>
  <r>
    <x v="89"/>
    <x v="110"/>
    <n v="58676"/>
    <n v="58043"/>
    <n v="634"/>
    <n v="0"/>
    <n v="0"/>
    <s v="."/>
    <s v="."/>
    <n v="0"/>
    <x v="0"/>
    <m/>
  </r>
  <r>
    <x v="89"/>
    <x v="111"/>
    <n v="60238"/>
    <n v="59586"/>
    <n v="652"/>
    <n v="0"/>
    <n v="0"/>
    <s v="."/>
    <s v="."/>
    <n v="0"/>
    <x v="0"/>
    <m/>
  </r>
  <r>
    <x v="89"/>
    <x v="112"/>
    <n v="62636"/>
    <n v="61964"/>
    <n v="671"/>
    <n v="0"/>
    <n v="0"/>
    <s v="."/>
    <s v="."/>
    <n v="0"/>
    <x v="0"/>
    <m/>
  </r>
  <r>
    <x v="89"/>
    <x v="113"/>
    <n v="65034"/>
    <n v="64340"/>
    <n v="693"/>
    <n v="0"/>
    <n v="0"/>
    <s v="."/>
    <s v="."/>
    <n v="0"/>
    <x v="0"/>
    <m/>
  </r>
  <r>
    <x v="89"/>
    <x v="114"/>
    <n v="69940"/>
    <n v="69209"/>
    <n v="732"/>
    <n v="0"/>
    <n v="0"/>
    <s v="."/>
    <s v="."/>
    <n v="0"/>
    <x v="0"/>
    <m/>
  </r>
  <r>
    <x v="89"/>
    <x v="115"/>
    <n v="74660"/>
    <n v="73891"/>
    <n v="769"/>
    <n v="0"/>
    <n v="0"/>
    <s v="."/>
    <s v="."/>
    <n v="0"/>
    <x v="0"/>
    <m/>
  </r>
  <r>
    <x v="89"/>
    <x v="116"/>
    <n v="77887"/>
    <n v="77106"/>
    <n v="780"/>
    <n v="0"/>
    <n v="0"/>
    <s v="."/>
    <s v="."/>
    <n v="0"/>
    <x v="0"/>
    <m/>
  </r>
  <r>
    <x v="89"/>
    <x v="117"/>
    <n v="82774"/>
    <n v="81988"/>
    <n v="785"/>
    <n v="0"/>
    <n v="0"/>
    <s v="."/>
    <s v="."/>
    <n v="0"/>
    <x v="0"/>
    <m/>
  </r>
  <r>
    <x v="89"/>
    <x v="82"/>
    <n v="89181"/>
    <n v="88354"/>
    <n v="827"/>
    <n v="0"/>
    <n v="0"/>
    <s v="."/>
    <s v="."/>
    <n v="0"/>
    <x v="0"/>
    <m/>
  </r>
  <r>
    <x v="89"/>
    <x v="83"/>
    <n v="88853"/>
    <n v="88040"/>
    <n v="813"/>
    <n v="0"/>
    <n v="0"/>
    <s v="."/>
    <s v="."/>
    <n v="0"/>
    <x v="0"/>
    <m/>
  </r>
  <r>
    <x v="89"/>
    <x v="84"/>
    <n v="87115"/>
    <n v="86286"/>
    <n v="828"/>
    <n v="0"/>
    <n v="0"/>
    <s v="."/>
    <s v="."/>
    <n v="0"/>
    <x v="0"/>
    <m/>
  </r>
  <r>
    <x v="89"/>
    <x v="85"/>
    <n v="93777"/>
    <n v="92903"/>
    <n v="873"/>
    <n v="0"/>
    <n v="0"/>
    <s v="."/>
    <s v="."/>
    <n v="0"/>
    <x v="0"/>
    <m/>
  </r>
  <r>
    <x v="89"/>
    <x v="86"/>
    <n v="97195"/>
    <n v="96300"/>
    <n v="896"/>
    <n v="0"/>
    <n v="0"/>
    <s v="."/>
    <s v="."/>
    <n v="0"/>
    <x v="0"/>
    <m/>
  </r>
  <r>
    <x v="89"/>
    <x v="87"/>
    <n v="104346"/>
    <n v="103477"/>
    <n v="869"/>
    <n v="0"/>
    <n v="0"/>
    <s v="."/>
    <s v="."/>
    <n v="0"/>
    <x v="0"/>
    <m/>
  </r>
  <r>
    <x v="89"/>
    <x v="118"/>
    <n v="98782"/>
    <n v="97902"/>
    <n v="881"/>
    <n v="0"/>
    <n v="0"/>
    <s v="."/>
    <s v="."/>
    <n v="0"/>
    <x v="0"/>
    <m/>
  </r>
  <r>
    <x v="89"/>
    <x v="119"/>
    <n v="120683"/>
    <n v="119739"/>
    <n v="944"/>
    <n v="0"/>
    <n v="0"/>
    <s v="."/>
    <s v="."/>
    <n v="0"/>
    <x v="0"/>
    <m/>
  </r>
  <r>
    <x v="89"/>
    <x v="120"/>
    <n v="121900"/>
    <n v="120901"/>
    <n v="999"/>
    <n v="0"/>
    <n v="0"/>
    <s v="."/>
    <s v="."/>
    <n v="0"/>
    <x v="0"/>
    <m/>
  </r>
  <r>
    <x v="89"/>
    <x v="121"/>
    <n v="121608"/>
    <n v="120671"/>
    <n v="938"/>
    <n v="0"/>
    <n v="0"/>
    <s v="."/>
    <s v="."/>
    <n v="0"/>
    <x v="0"/>
    <m/>
  </r>
  <r>
    <x v="89"/>
    <x v="122"/>
    <n v="121552"/>
    <n v="120586"/>
    <n v="966"/>
    <n v="0"/>
    <n v="0"/>
    <s v="."/>
    <s v="."/>
    <n v="0"/>
    <x v="0"/>
    <m/>
  </r>
  <r>
    <x v="89"/>
    <x v="123"/>
    <n v="125160"/>
    <n v="124219"/>
    <n v="941"/>
    <n v="0"/>
    <n v="0"/>
    <s v="."/>
    <s v="."/>
    <n v="0"/>
    <x v="0"/>
    <m/>
  </r>
  <r>
    <x v="89"/>
    <x v="124"/>
    <n v="136223"/>
    <n v="135174"/>
    <n v="1049"/>
    <n v="0"/>
    <n v="0"/>
    <s v="."/>
    <s v="."/>
    <n v="0"/>
    <x v="0"/>
    <m/>
  </r>
  <r>
    <x v="89"/>
    <x v="125"/>
    <n v="146038"/>
    <n v="145071"/>
    <n v="967"/>
    <n v="0"/>
    <n v="0"/>
    <s v="."/>
    <s v="."/>
    <n v="0"/>
    <x v="0"/>
    <m/>
  </r>
  <r>
    <x v="89"/>
    <x v="126"/>
    <n v="135897"/>
    <n v="135805"/>
    <n v="92"/>
    <n v="0"/>
    <n v="0"/>
    <s v="."/>
    <s v="."/>
    <n v="0"/>
    <x v="0"/>
    <m/>
  </r>
  <r>
    <x v="89"/>
    <x v="127"/>
    <n v="126339"/>
    <n v="126256"/>
    <n v="83"/>
    <n v="0"/>
    <n v="0"/>
    <s v="."/>
    <s v="."/>
    <n v="0"/>
    <x v="0"/>
    <m/>
  </r>
  <r>
    <x v="89"/>
    <x v="88"/>
    <n v="136653"/>
    <n v="136575"/>
    <n v="78"/>
    <n v="0"/>
    <n v="0"/>
    <s v="."/>
    <s v="."/>
    <n v="0"/>
    <x v="0"/>
    <m/>
  </r>
  <r>
    <x v="89"/>
    <x v="89"/>
    <n v="143171"/>
    <n v="143094"/>
    <n v="76"/>
    <n v="0"/>
    <n v="0"/>
    <s v="."/>
    <s v="."/>
    <n v="0"/>
    <x v="0"/>
    <m/>
  </r>
  <r>
    <x v="89"/>
    <x v="90"/>
    <n v="137397"/>
    <n v="137365"/>
    <n v="32"/>
    <n v="0"/>
    <n v="0"/>
    <s v="."/>
    <s v="."/>
    <n v="0"/>
    <x v="0"/>
    <m/>
  </r>
  <r>
    <x v="89"/>
    <x v="91"/>
    <n v="105739"/>
    <n v="105708"/>
    <n v="31"/>
    <n v="0"/>
    <n v="0"/>
    <s v="."/>
    <s v="."/>
    <n v="0"/>
    <x v="0"/>
    <m/>
  </r>
  <r>
    <x v="89"/>
    <x v="92"/>
    <n v="117142"/>
    <n v="117113"/>
    <n v="29"/>
    <n v="0"/>
    <n v="0"/>
    <s v="."/>
    <s v="."/>
    <n v="0"/>
    <x v="0"/>
    <m/>
  </r>
  <r>
    <x v="89"/>
    <x v="93"/>
    <n v="129143"/>
    <n v="129111"/>
    <n v="32"/>
    <n v="0"/>
    <n v="0"/>
    <s v="."/>
    <s v="."/>
    <n v="0"/>
    <x v="0"/>
    <m/>
  </r>
  <r>
    <x v="89"/>
    <x v="94"/>
    <n v="124307"/>
    <n v="124272"/>
    <n v="35"/>
    <n v="0"/>
    <n v="0"/>
    <s v="."/>
    <s v="."/>
    <n v="0"/>
    <x v="0"/>
    <m/>
  </r>
  <r>
    <x v="89"/>
    <x v="95"/>
    <n v="90592"/>
    <n v="90550"/>
    <n v="43"/>
    <n v="0"/>
    <n v="0"/>
    <s v="."/>
    <s v="."/>
    <n v="0"/>
    <x v="0"/>
    <m/>
  </r>
  <r>
    <x v="89"/>
    <x v="96"/>
    <n v="123306"/>
    <n v="123256"/>
    <n v="49"/>
    <n v="0"/>
    <n v="0"/>
    <s v="."/>
    <s v="."/>
    <n v="0"/>
    <x v="0"/>
    <m/>
  </r>
  <r>
    <x v="89"/>
    <x v="97"/>
    <n v="125018"/>
    <n v="124952"/>
    <n v="66"/>
    <n v="0"/>
    <n v="0"/>
    <s v="."/>
    <s v="."/>
    <n v="0"/>
    <x v="0"/>
    <m/>
  </r>
  <r>
    <x v="89"/>
    <x v="98"/>
    <n v="112783"/>
    <n v="112704"/>
    <n v="80"/>
    <n v="0"/>
    <n v="0"/>
    <s v="."/>
    <s v="."/>
    <n v="0"/>
    <x v="0"/>
    <m/>
  </r>
  <r>
    <x v="89"/>
    <x v="99"/>
    <n v="131289"/>
    <n v="131329"/>
    <n v="-39"/>
    <n v="0"/>
    <n v="0"/>
    <s v="."/>
    <s v="."/>
    <n v="0"/>
    <x v="0"/>
    <m/>
  </r>
  <r>
    <x v="89"/>
    <x v="100"/>
    <n v="137797"/>
    <n v="136790"/>
    <n v="-42"/>
    <n v="0"/>
    <n v="1049"/>
    <s v="."/>
    <s v="."/>
    <n v="0"/>
    <x v="0"/>
    <m/>
  </r>
  <r>
    <x v="89"/>
    <x v="101"/>
    <n v="147099"/>
    <n v="146199"/>
    <n v="-80"/>
    <n v="0"/>
    <n v="980"/>
    <s v="."/>
    <s v="."/>
    <n v="0"/>
    <x v="0"/>
    <m/>
  </r>
  <r>
    <x v="89"/>
    <x v="102"/>
    <n v="126019"/>
    <n v="125352"/>
    <n v="-104"/>
    <n v="0"/>
    <n v="771"/>
    <s v="."/>
    <s v="."/>
    <n v="0"/>
    <x v="0"/>
    <m/>
  </r>
  <r>
    <x v="89"/>
    <x v="103"/>
    <n v="105239"/>
    <n v="104823"/>
    <n v="-105"/>
    <n v="0"/>
    <n v="522"/>
    <s v="."/>
    <s v="."/>
    <n v="0"/>
    <x v="0"/>
    <m/>
  </r>
  <r>
    <x v="89"/>
    <x v="104"/>
    <n v="94792"/>
    <n v="94448"/>
    <n v="-49"/>
    <n v="0"/>
    <n v="393"/>
    <s v="."/>
    <s v="."/>
    <n v="0"/>
    <x v="0"/>
    <m/>
  </r>
  <r>
    <x v="89"/>
    <x v="66"/>
    <n v="99578"/>
    <n v="99082"/>
    <n v="-39"/>
    <n v="0"/>
    <n v="535"/>
    <s v="."/>
    <s v="."/>
    <n v="0"/>
    <x v="0"/>
    <m/>
  </r>
  <r>
    <x v="89"/>
    <x v="67"/>
    <n v="111530"/>
    <n v="110559"/>
    <n v="85"/>
    <n v="6"/>
    <n v="880"/>
    <s v="."/>
    <s v="."/>
    <n v="0"/>
    <x v="0"/>
    <m/>
  </r>
  <r>
    <x v="89"/>
    <x v="68"/>
    <n v="123463"/>
    <n v="121900"/>
    <n v="358"/>
    <n v="7"/>
    <n v="1198"/>
    <s v="."/>
    <s v="."/>
    <n v="0"/>
    <x v="0"/>
    <m/>
  </r>
  <r>
    <x v="89"/>
    <x v="69"/>
    <n v="136376"/>
    <n v="134402"/>
    <n v="373"/>
    <n v="12"/>
    <n v="1590"/>
    <s v="."/>
    <s v="."/>
    <n v="0"/>
    <x v="0"/>
    <m/>
  </r>
  <r>
    <x v="89"/>
    <x v="70"/>
    <n v="153811"/>
    <n v="151708"/>
    <n v="378"/>
    <n v="11"/>
    <n v="1714"/>
    <s v="."/>
    <s v="."/>
    <n v="0"/>
    <x v="0"/>
    <m/>
  </r>
  <r>
    <x v="89"/>
    <x v="71"/>
    <n v="164120"/>
    <n v="161479"/>
    <n v="510"/>
    <n v="9"/>
    <n v="2122"/>
    <s v="."/>
    <s v="."/>
    <n v="0"/>
    <x v="0"/>
    <m/>
  </r>
  <r>
    <x v="89"/>
    <x v="72"/>
    <n v="177042"/>
    <n v="174508"/>
    <n v="620"/>
    <n v="16"/>
    <n v="1898"/>
    <s v="."/>
    <s v="."/>
    <n v="0"/>
    <x v="0"/>
    <m/>
  </r>
  <r>
    <x v="89"/>
    <x v="73"/>
    <n v="178594"/>
    <n v="176240"/>
    <n v="884"/>
    <n v="8"/>
    <n v="1461"/>
    <s v="."/>
    <s v="."/>
    <n v="0"/>
    <x v="0"/>
    <m/>
  </r>
  <r>
    <x v="89"/>
    <x v="74"/>
    <n v="180360"/>
    <n v="178054"/>
    <n v="755"/>
    <n v="7"/>
    <n v="1543"/>
    <s v="."/>
    <s v="."/>
    <n v="0"/>
    <x v="0"/>
    <m/>
  </r>
  <r>
    <x v="89"/>
    <x v="75"/>
    <n v="182295"/>
    <n v="180674"/>
    <n v="623"/>
    <n v="7"/>
    <n v="991"/>
    <s v="."/>
    <s v="."/>
    <n v="0"/>
    <x v="0"/>
    <m/>
  </r>
  <r>
    <x v="89"/>
    <x v="76"/>
    <n v="185444"/>
    <n v="183609"/>
    <n v="595"/>
    <n v="5"/>
    <n v="1234"/>
    <s v="."/>
    <s v="."/>
    <n v="0"/>
    <x v="0"/>
    <m/>
  </r>
  <r>
    <x v="89"/>
    <x v="77"/>
    <n v="163830"/>
    <n v="163190"/>
    <n v="604"/>
    <n v="36"/>
    <n v="0"/>
    <s v="."/>
    <s v="."/>
    <n v="0"/>
    <x v="0"/>
    <m/>
  </r>
  <r>
    <x v="89"/>
    <x v="78"/>
    <n v="492"/>
    <n v="0"/>
    <n v="455"/>
    <n v="37"/>
    <n v="0"/>
    <s v="."/>
    <s v="."/>
    <n v="0"/>
    <x v="0"/>
    <m/>
  </r>
  <r>
    <x v="89"/>
    <x v="79"/>
    <n v="353"/>
    <s v="."/>
    <s v="."/>
    <s v="."/>
    <n v="353"/>
    <s v="."/>
    <s v="."/>
    <n v="0"/>
    <x v="0"/>
    <m/>
  </r>
  <r>
    <x v="89"/>
    <x v="42"/>
    <n v="253606"/>
    <n v="121566"/>
    <n v="90980"/>
    <n v="36072"/>
    <n v="4678"/>
    <n v="310"/>
    <n v="3.18"/>
    <n v="5410"/>
    <x v="2"/>
    <m/>
  </r>
  <r>
    <x v="89"/>
    <x v="43"/>
    <n v="243244"/>
    <n v="110594"/>
    <n v="91818"/>
    <n v="35521"/>
    <n v="5104"/>
    <n v="207"/>
    <n v="3.03"/>
    <n v="5364"/>
    <x v="2"/>
    <m/>
  </r>
  <r>
    <x v="89"/>
    <x v="44"/>
    <n v="239336"/>
    <n v="103953"/>
    <n v="92901"/>
    <n v="37310"/>
    <n v="4984"/>
    <n v="188"/>
    <n v="2.96"/>
    <n v="5973"/>
    <x v="2"/>
    <m/>
  </r>
  <r>
    <x v="89"/>
    <x v="45"/>
    <n v="236040"/>
    <n v="101106"/>
    <n v="91417"/>
    <n v="38217"/>
    <n v="4914"/>
    <n v="387"/>
    <n v="2.9"/>
    <n v="6212"/>
    <x v="2"/>
    <m/>
  </r>
  <r>
    <x v="89"/>
    <x v="46"/>
    <n v="235645"/>
    <n v="96680"/>
    <n v="91700"/>
    <n v="42033"/>
    <n v="4529"/>
    <n v="704"/>
    <n v="2.88"/>
    <n v="6236"/>
    <x v="2"/>
    <m/>
  </r>
  <r>
    <x v="89"/>
    <x v="47"/>
    <n v="242600"/>
    <n v="96068"/>
    <n v="94544"/>
    <n v="47007"/>
    <n v="4288"/>
    <n v="693"/>
    <n v="2.95"/>
    <n v="6311"/>
    <x v="2"/>
    <m/>
  </r>
  <r>
    <x v="89"/>
    <x v="48"/>
    <n v="235145"/>
    <n v="91658"/>
    <n v="92969"/>
    <n v="44937"/>
    <n v="4889"/>
    <n v="691"/>
    <n v="2.86"/>
    <n v="6619"/>
    <x v="2"/>
    <m/>
  </r>
  <r>
    <x v="89"/>
    <x v="49"/>
    <n v="233260"/>
    <n v="89420"/>
    <n v="92657"/>
    <n v="45425"/>
    <n v="4979"/>
    <n v="779"/>
    <n v="2.83"/>
    <n v="6700"/>
    <x v="2"/>
    <m/>
  </r>
  <r>
    <x v="89"/>
    <x v="50"/>
    <n v="224287"/>
    <n v="85160"/>
    <n v="88471"/>
    <n v="44967"/>
    <n v="4884"/>
    <n v="806"/>
    <n v="2.72"/>
    <n v="7043"/>
    <x v="2"/>
    <m/>
  </r>
  <r>
    <x v="89"/>
    <x v="51"/>
    <n v="226337"/>
    <n v="89463"/>
    <n v="86414"/>
    <n v="44878"/>
    <n v="4816"/>
    <n v="766"/>
    <n v="2.75"/>
    <n v="7397"/>
    <x v="2"/>
    <m/>
  </r>
  <r>
    <x v="89"/>
    <x v="52"/>
    <n v="232796"/>
    <n v="91315"/>
    <n v="89142"/>
    <n v="47212"/>
    <n v="4368"/>
    <n v="759"/>
    <n v="2.83"/>
    <n v="7191"/>
    <x v="2"/>
    <m/>
  </r>
  <r>
    <x v="89"/>
    <x v="53"/>
    <n v="226268"/>
    <n v="88933"/>
    <n v="85171"/>
    <n v="47200"/>
    <n v="4217"/>
    <n v="748"/>
    <n v="2.74"/>
    <n v="7328"/>
    <x v="2"/>
    <m/>
  </r>
  <r>
    <x v="89"/>
    <x v="54"/>
    <n v="224383"/>
    <n v="89552"/>
    <n v="82973"/>
    <n v="47390"/>
    <n v="4454"/>
    <n v="13"/>
    <n v="2.72"/>
    <n v="7658"/>
    <x v="2"/>
    <m/>
  </r>
  <r>
    <x v="89"/>
    <x v="55"/>
    <n v="222744"/>
    <n v="90065"/>
    <n v="80754"/>
    <n v="47584"/>
    <n v="4332"/>
    <n v="10"/>
    <n v="2.7"/>
    <n v="8200"/>
    <x v="2"/>
    <m/>
  </r>
  <r>
    <x v="89"/>
    <x v="56"/>
    <n v="217393"/>
    <n v="86165"/>
    <n v="78421"/>
    <n v="48581"/>
    <n v="4217"/>
    <n v="9"/>
    <n v="2.63"/>
    <n v="8519"/>
    <x v="2"/>
    <m/>
  </r>
  <r>
    <x v="89"/>
    <x v="57"/>
    <n v="222654"/>
    <n v="89858"/>
    <n v="78686"/>
    <n v="49527"/>
    <n v="4574"/>
    <n v="9"/>
    <n v="2.7"/>
    <n v="8912"/>
    <x v="2"/>
    <m/>
  </r>
  <r>
    <x v="89"/>
    <x v="58"/>
    <n v="212857"/>
    <n v="91205"/>
    <n v="69328"/>
    <n v="47777"/>
    <n v="4540"/>
    <n v="6"/>
    <n v="2.5499999999999998"/>
    <n v="9589"/>
    <x v="2"/>
    <m/>
  </r>
  <r>
    <x v="89"/>
    <x v="59"/>
    <n v="212862"/>
    <n v="84989"/>
    <n v="75258"/>
    <n v="48194"/>
    <n v="4415"/>
    <n v="7"/>
    <n v="2.5499999999999998"/>
    <n v="9606"/>
    <x v="2"/>
    <m/>
  </r>
  <r>
    <x v="89"/>
    <x v="60"/>
    <n v="196963"/>
    <n v="76236"/>
    <n v="71218"/>
    <n v="45426"/>
    <n v="4076"/>
    <n v="7"/>
    <n v="2.4500000000000002"/>
    <n v="9124"/>
    <x v="2"/>
    <m/>
  </r>
  <r>
    <x v="89"/>
    <x v="61"/>
    <n v="206943"/>
    <n v="83574"/>
    <n v="71983"/>
    <n v="47408"/>
    <n v="3972"/>
    <n v="6"/>
    <n v="2.57"/>
    <n v="9078"/>
    <x v="2"/>
    <m/>
  </r>
  <r>
    <x v="89"/>
    <x v="62"/>
    <n v="199754"/>
    <n v="82252"/>
    <n v="69465"/>
    <n v="43468"/>
    <n v="4561"/>
    <n v="8"/>
    <n v="2.48"/>
    <n v="8789"/>
    <x v="2"/>
    <m/>
  </r>
  <r>
    <x v="89"/>
    <x v="63"/>
    <n v="201762"/>
    <n v="84428"/>
    <n v="69309"/>
    <n v="43608"/>
    <n v="4411"/>
    <n v="6"/>
    <n v="2.5099999999999998"/>
    <n v="9060"/>
    <x v="2"/>
    <m/>
  </r>
  <r>
    <x v="89"/>
    <x v="64"/>
    <n v="206521"/>
    <n v="86226"/>
    <n v="70373"/>
    <n v="45658"/>
    <n v="4258"/>
    <n v="5"/>
    <n v="2.56"/>
    <n v="8982"/>
    <x v="2"/>
    <m/>
  </r>
  <r>
    <x v="89"/>
    <x v="65"/>
    <n v="196314"/>
    <n v="84098"/>
    <n v="68263"/>
    <n v="39582"/>
    <n v="4365"/>
    <n v="5"/>
    <n v="2.4300000000000002"/>
    <n v="8706"/>
    <x v="2"/>
    <m/>
  </r>
  <r>
    <x v="90"/>
    <x v="1"/>
    <n v="174"/>
    <n v="46"/>
    <n v="128"/>
    <n v="0"/>
    <n v="0"/>
    <n v="0"/>
    <n v="0.03"/>
    <n v="27"/>
    <x v="0"/>
    <m/>
  </r>
  <r>
    <x v="90"/>
    <x v="2"/>
    <n v="239"/>
    <n v="93"/>
    <n v="147"/>
    <n v="0"/>
    <n v="0"/>
    <n v="0"/>
    <n v="0.05"/>
    <n v="27"/>
    <x v="0"/>
    <m/>
  </r>
  <r>
    <x v="90"/>
    <x v="3"/>
    <n v="237"/>
    <n v="82"/>
    <n v="155"/>
    <n v="0"/>
    <n v="0"/>
    <n v="0"/>
    <n v="0.05"/>
    <n v="30"/>
    <x v="0"/>
    <m/>
  </r>
  <r>
    <x v="90"/>
    <x v="4"/>
    <n v="278"/>
    <n v="89"/>
    <n v="189"/>
    <n v="0"/>
    <n v="0"/>
    <n v="0"/>
    <n v="0.05"/>
    <n v="20"/>
    <x v="0"/>
    <m/>
  </r>
  <r>
    <x v="90"/>
    <x v="5"/>
    <n v="274"/>
    <n v="91"/>
    <n v="183"/>
    <n v="0"/>
    <n v="0"/>
    <n v="0"/>
    <n v="0.05"/>
    <n v="19"/>
    <x v="0"/>
    <m/>
  </r>
  <r>
    <x v="90"/>
    <x v="6"/>
    <n v="324"/>
    <n v="81"/>
    <n v="243"/>
    <n v="0"/>
    <n v="0"/>
    <n v="0"/>
    <n v="0.06"/>
    <n v="17"/>
    <x v="0"/>
    <m/>
  </r>
  <r>
    <x v="90"/>
    <x v="7"/>
    <n v="294"/>
    <n v="77"/>
    <n v="217"/>
    <n v="0"/>
    <n v="0"/>
    <n v="0"/>
    <n v="0.05"/>
    <n v="19"/>
    <x v="0"/>
    <m/>
  </r>
  <r>
    <x v="90"/>
    <x v="8"/>
    <n v="353"/>
    <n v="72"/>
    <n v="280"/>
    <n v="0"/>
    <n v="0"/>
    <n v="0"/>
    <n v="0.06"/>
    <n v="15"/>
    <x v="0"/>
    <m/>
  </r>
  <r>
    <x v="90"/>
    <x v="9"/>
    <n v="372"/>
    <n v="72"/>
    <n v="300"/>
    <n v="0"/>
    <n v="0"/>
    <n v="0"/>
    <n v="0.06"/>
    <n v="16"/>
    <x v="0"/>
    <m/>
  </r>
  <r>
    <x v="90"/>
    <x v="10"/>
    <n v="361"/>
    <n v="61"/>
    <n v="301"/>
    <n v="0"/>
    <n v="0"/>
    <n v="0"/>
    <n v="0.06"/>
    <n v="15"/>
    <x v="1"/>
    <m/>
  </r>
  <r>
    <x v="90"/>
    <x v="11"/>
    <n v="399"/>
    <n v="45"/>
    <n v="354"/>
    <n v="0"/>
    <n v="0"/>
    <n v="0"/>
    <n v="0.06"/>
    <n v="16"/>
    <x v="1"/>
    <m/>
  </r>
  <r>
    <x v="90"/>
    <x v="12"/>
    <n v="367"/>
    <n v="42"/>
    <n v="325"/>
    <n v="0"/>
    <n v="0"/>
    <n v="0"/>
    <n v="0.05"/>
    <n v="15"/>
    <x v="1"/>
    <m/>
  </r>
  <r>
    <x v="90"/>
    <x v="13"/>
    <n v="391"/>
    <n v="25"/>
    <n v="367"/>
    <n v="0"/>
    <n v="0"/>
    <n v="0"/>
    <n v="0.05"/>
    <n v="19"/>
    <x v="1"/>
    <m/>
  </r>
  <r>
    <x v="90"/>
    <x v="14"/>
    <n v="470"/>
    <n v="31"/>
    <n v="439"/>
    <n v="0"/>
    <n v="0"/>
    <n v="0"/>
    <n v="0.06"/>
    <n v="4"/>
    <x v="1"/>
    <m/>
  </r>
  <r>
    <x v="90"/>
    <x v="15"/>
    <n v="450"/>
    <n v="33"/>
    <n v="418"/>
    <n v="0"/>
    <n v="0"/>
    <n v="0"/>
    <n v="0.06"/>
    <n v="39"/>
    <x v="1"/>
    <m/>
  </r>
  <r>
    <x v="90"/>
    <x v="16"/>
    <n v="465"/>
    <n v="20"/>
    <n v="445"/>
    <n v="0"/>
    <n v="0"/>
    <n v="0"/>
    <n v="0.06"/>
    <n v="9"/>
    <x v="1"/>
    <m/>
  </r>
  <r>
    <x v="90"/>
    <x v="17"/>
    <n v="393"/>
    <n v="39"/>
    <n v="354"/>
    <n v="0"/>
    <n v="0"/>
    <n v="0"/>
    <n v="0.05"/>
    <n v="18"/>
    <x v="1"/>
    <m/>
  </r>
  <r>
    <x v="90"/>
    <x v="18"/>
    <n v="408"/>
    <n v="22"/>
    <n v="387"/>
    <n v="0"/>
    <n v="0"/>
    <n v="0"/>
    <n v="0.05"/>
    <n v="21"/>
    <x v="1"/>
    <m/>
  </r>
  <r>
    <x v="90"/>
    <x v="19"/>
    <n v="481"/>
    <n v="17"/>
    <n v="433"/>
    <n v="0"/>
    <n v="31"/>
    <n v="0"/>
    <n v="0.06"/>
    <n v="26"/>
    <x v="1"/>
    <m/>
  </r>
  <r>
    <x v="90"/>
    <x v="20"/>
    <n v="461"/>
    <n v="14"/>
    <n v="393"/>
    <n v="0"/>
    <n v="55"/>
    <n v="0"/>
    <n v="0.05"/>
    <n v="26"/>
    <x v="1"/>
    <m/>
  </r>
  <r>
    <x v="90"/>
    <x v="21"/>
    <n v="716"/>
    <n v="23"/>
    <n v="633"/>
    <n v="0"/>
    <n v="60"/>
    <n v="0"/>
    <n v="0.08"/>
    <n v="31"/>
    <x v="1"/>
    <m/>
  </r>
  <r>
    <x v="90"/>
    <x v="22"/>
    <n v="626"/>
    <n v="4"/>
    <n v="550"/>
    <n v="0"/>
    <n v="72"/>
    <n v="0"/>
    <n v="7.0000000000000007E-2"/>
    <n v="25"/>
    <x v="1"/>
    <m/>
  </r>
  <r>
    <x v="90"/>
    <x v="23"/>
    <n v="661"/>
    <n v="4"/>
    <n v="601"/>
    <n v="0"/>
    <n v="56"/>
    <n v="0"/>
    <n v="7.0000000000000007E-2"/>
    <n v="33"/>
    <x v="1"/>
    <m/>
  </r>
  <r>
    <x v="90"/>
    <x v="24"/>
    <n v="675"/>
    <n v="8"/>
    <n v="608"/>
    <n v="0"/>
    <n v="59"/>
    <n v="0"/>
    <n v="7.0000000000000007E-2"/>
    <n v="30"/>
    <x v="1"/>
    <m/>
  </r>
  <r>
    <x v="90"/>
    <x v="25"/>
    <n v="801"/>
    <n v="2"/>
    <n v="728"/>
    <n v="0"/>
    <n v="71"/>
    <n v="0"/>
    <n v="0.08"/>
    <n v="34"/>
    <x v="1"/>
    <m/>
  </r>
  <r>
    <x v="90"/>
    <x v="26"/>
    <n v="749"/>
    <n v="4"/>
    <n v="654"/>
    <n v="0"/>
    <n v="91"/>
    <n v="0"/>
    <n v="0.08"/>
    <n v="38"/>
    <x v="1"/>
    <m/>
  </r>
  <r>
    <x v="90"/>
    <x v="27"/>
    <n v="664"/>
    <n v="8"/>
    <n v="567"/>
    <n v="0"/>
    <n v="89"/>
    <n v="0"/>
    <n v="7.0000000000000007E-2"/>
    <n v="73"/>
    <x v="1"/>
    <m/>
  </r>
  <r>
    <x v="90"/>
    <x v="28"/>
    <n v="819"/>
    <n v="1"/>
    <n v="734"/>
    <n v="0"/>
    <n v="83"/>
    <n v="0"/>
    <n v="0.08"/>
    <n v="57"/>
    <x v="1"/>
    <m/>
  </r>
  <r>
    <x v="90"/>
    <x v="29"/>
    <n v="810"/>
    <n v="1"/>
    <n v="740"/>
    <n v="0"/>
    <n v="68"/>
    <n v="0"/>
    <n v="0.08"/>
    <n v="51"/>
    <x v="1"/>
    <m/>
  </r>
  <r>
    <x v="90"/>
    <x v="30"/>
    <n v="725"/>
    <n v="1"/>
    <n v="687"/>
    <n v="0"/>
    <n v="37"/>
    <n v="0"/>
    <n v="7.0000000000000007E-2"/>
    <n v="59"/>
    <x v="1"/>
    <m/>
  </r>
  <r>
    <x v="90"/>
    <x v="31"/>
    <n v="698"/>
    <n v="1"/>
    <n v="656"/>
    <n v="0"/>
    <n v="40"/>
    <n v="0"/>
    <n v="0.06"/>
    <n v="41"/>
    <x v="1"/>
    <m/>
  </r>
  <r>
    <x v="90"/>
    <x v="32"/>
    <n v="831"/>
    <n v="1"/>
    <n v="775"/>
    <n v="0"/>
    <n v="54"/>
    <n v="0"/>
    <n v="7.0000000000000007E-2"/>
    <n v="37"/>
    <x v="1"/>
    <m/>
  </r>
  <r>
    <x v="90"/>
    <x v="33"/>
    <n v="830"/>
    <n v="1"/>
    <n v="789"/>
    <n v="0"/>
    <n v="40"/>
    <n v="0"/>
    <n v="7.0000000000000007E-2"/>
    <n v="34"/>
    <x v="1"/>
    <m/>
  </r>
  <r>
    <x v="90"/>
    <x v="34"/>
    <n v="997"/>
    <n v="1"/>
    <n v="956"/>
    <n v="0"/>
    <n v="39"/>
    <n v="0"/>
    <n v="0.08"/>
    <n v="38"/>
    <x v="1"/>
    <m/>
  </r>
  <r>
    <x v="90"/>
    <x v="35"/>
    <n v="704"/>
    <n v="1"/>
    <n v="671"/>
    <n v="0"/>
    <n v="31"/>
    <n v="0"/>
    <n v="0.06"/>
    <n v="36"/>
    <x v="1"/>
    <m/>
  </r>
  <r>
    <x v="90"/>
    <x v="36"/>
    <n v="907"/>
    <n v="1"/>
    <n v="857"/>
    <n v="0"/>
    <n v="49"/>
    <n v="0"/>
    <n v="7.0000000000000007E-2"/>
    <n v="38"/>
    <x v="1"/>
    <m/>
  </r>
  <r>
    <x v="90"/>
    <x v="37"/>
    <n v="831"/>
    <n v="1"/>
    <n v="800"/>
    <n v="0"/>
    <n v="30"/>
    <n v="0"/>
    <n v="0.06"/>
    <n v="37"/>
    <x v="1"/>
    <m/>
  </r>
  <r>
    <x v="90"/>
    <x v="38"/>
    <n v="896"/>
    <n v="2"/>
    <n v="857"/>
    <n v="0"/>
    <n v="37"/>
    <n v="0"/>
    <n v="7.0000000000000007E-2"/>
    <n v="38"/>
    <x v="1"/>
    <m/>
  </r>
  <r>
    <x v="90"/>
    <x v="39"/>
    <n v="941"/>
    <n v="2"/>
    <n v="874"/>
    <n v="0"/>
    <n v="65"/>
    <n v="0"/>
    <n v="7.0000000000000007E-2"/>
    <n v="37"/>
    <x v="1"/>
    <m/>
  </r>
  <r>
    <x v="90"/>
    <x v="40"/>
    <n v="912"/>
    <n v="2"/>
    <n v="833"/>
    <n v="0"/>
    <n v="77"/>
    <n v="0"/>
    <n v="0.06"/>
    <n v="34"/>
    <x v="1"/>
    <m/>
  </r>
  <r>
    <x v="90"/>
    <x v="41"/>
    <n v="1041"/>
    <n v="2"/>
    <n v="947"/>
    <n v="0"/>
    <n v="92"/>
    <n v="0"/>
    <n v="7.0000000000000007E-2"/>
    <n v="50"/>
    <x v="2"/>
    <m/>
  </r>
  <r>
    <x v="90"/>
    <x v="42"/>
    <n v="1073"/>
    <n v="2"/>
    <n v="969"/>
    <n v="0"/>
    <n v="102"/>
    <n v="0"/>
    <n v="7.0000000000000007E-2"/>
    <n v="52"/>
    <x v="2"/>
    <m/>
  </r>
  <r>
    <x v="90"/>
    <x v="43"/>
    <n v="1086"/>
    <n v="2"/>
    <n v="944"/>
    <n v="0"/>
    <n v="139"/>
    <n v="0"/>
    <n v="7.0000000000000007E-2"/>
    <n v="54"/>
    <x v="2"/>
    <m/>
  </r>
  <r>
    <x v="90"/>
    <x v="44"/>
    <n v="1240"/>
    <n v="2"/>
    <n v="1073"/>
    <n v="0"/>
    <n v="164"/>
    <n v="0"/>
    <n v="0.08"/>
    <n v="56"/>
    <x v="2"/>
    <m/>
  </r>
  <r>
    <x v="90"/>
    <x v="45"/>
    <n v="1351"/>
    <n v="2"/>
    <n v="1165"/>
    <n v="0"/>
    <n v="183"/>
    <n v="0"/>
    <n v="0.08"/>
    <n v="56"/>
    <x v="2"/>
    <m/>
  </r>
  <r>
    <x v="90"/>
    <x v="46"/>
    <n v="1439"/>
    <n v="2"/>
    <n v="1260"/>
    <n v="0"/>
    <n v="177"/>
    <n v="0"/>
    <n v="0.08"/>
    <n v="66"/>
    <x v="2"/>
    <m/>
  </r>
  <r>
    <x v="90"/>
    <x v="47"/>
    <n v="1530"/>
    <n v="2"/>
    <n v="1324"/>
    <n v="0"/>
    <n v="204"/>
    <n v="0"/>
    <n v="0.09"/>
    <n v="65"/>
    <x v="2"/>
    <m/>
  </r>
  <r>
    <x v="90"/>
    <x v="48"/>
    <n v="1736"/>
    <n v="2"/>
    <n v="1503"/>
    <n v="0"/>
    <n v="231"/>
    <n v="0"/>
    <n v="0.1"/>
    <n v="66"/>
    <x v="2"/>
    <m/>
  </r>
  <r>
    <x v="90"/>
    <x v="49"/>
    <n v="1746"/>
    <n v="0"/>
    <n v="1524"/>
    <n v="0"/>
    <n v="222"/>
    <n v="0"/>
    <n v="0.1"/>
    <n v="74"/>
    <x v="2"/>
    <m/>
  </r>
  <r>
    <x v="90"/>
    <x v="50"/>
    <n v="1786"/>
    <n v="0"/>
    <n v="1532"/>
    <n v="0"/>
    <n v="254"/>
    <n v="0"/>
    <n v="0.1"/>
    <n v="83"/>
    <x v="2"/>
    <m/>
  </r>
  <r>
    <x v="90"/>
    <x v="51"/>
    <n v="1715"/>
    <n v="0"/>
    <n v="1450"/>
    <n v="0"/>
    <n v="265"/>
    <n v="0"/>
    <n v="0.09"/>
    <n v="87"/>
    <x v="2"/>
    <m/>
  </r>
  <r>
    <x v="90"/>
    <x v="52"/>
    <n v="1887"/>
    <n v="0"/>
    <n v="1629"/>
    <n v="0"/>
    <n v="258"/>
    <n v="0"/>
    <n v="0.1"/>
    <n v="78"/>
    <x v="2"/>
    <m/>
  </r>
  <r>
    <x v="90"/>
    <x v="53"/>
    <n v="2024"/>
    <n v="0"/>
    <n v="1766"/>
    <n v="0"/>
    <n v="258"/>
    <n v="0"/>
    <n v="0.1"/>
    <n v="80"/>
    <x v="2"/>
    <m/>
  </r>
  <r>
    <x v="90"/>
    <x v="54"/>
    <n v="2081"/>
    <n v="0"/>
    <n v="1823"/>
    <n v="0"/>
    <n v="258"/>
    <n v="0"/>
    <n v="0.1"/>
    <n v="137"/>
    <x v="2"/>
    <m/>
  </r>
  <r>
    <x v="90"/>
    <x v="55"/>
    <n v="2004"/>
    <n v="0"/>
    <n v="1746"/>
    <n v="0"/>
    <n v="258"/>
    <n v="0"/>
    <n v="0.09"/>
    <n v="112"/>
    <x v="2"/>
    <m/>
  </r>
  <r>
    <x v="90"/>
    <x v="56"/>
    <n v="1907"/>
    <n v="0"/>
    <n v="1662"/>
    <n v="0"/>
    <n v="245"/>
    <n v="0"/>
    <n v="0.09"/>
    <n v="138"/>
    <x v="2"/>
    <m/>
  </r>
  <r>
    <x v="90"/>
    <x v="57"/>
    <n v="2552"/>
    <n v="0"/>
    <n v="2307"/>
    <n v="0"/>
    <n v="245"/>
    <n v="0"/>
    <n v="0.12"/>
    <n v="136"/>
    <x v="2"/>
    <m/>
  </r>
  <r>
    <x v="90"/>
    <x v="58"/>
    <n v="2680"/>
    <n v="0"/>
    <n v="2435"/>
    <n v="0"/>
    <n v="245"/>
    <n v="0"/>
    <n v="0.12"/>
    <n v="138"/>
    <x v="2"/>
    <m/>
  </r>
  <r>
    <x v="90"/>
    <x v="59"/>
    <n v="2492"/>
    <n v="0"/>
    <n v="2247"/>
    <n v="0"/>
    <n v="245"/>
    <n v="0"/>
    <n v="0.11"/>
    <n v="144"/>
    <x v="2"/>
    <m/>
  </r>
  <r>
    <x v="90"/>
    <x v="60"/>
    <n v="2102"/>
    <n v="0"/>
    <n v="1855"/>
    <n v="3"/>
    <n v="245"/>
    <n v="0"/>
    <n v="0.09"/>
    <n v="135"/>
    <x v="2"/>
    <m/>
  </r>
  <r>
    <x v="90"/>
    <x v="61"/>
    <n v="2715"/>
    <n v="0"/>
    <n v="2208"/>
    <n v="221"/>
    <n v="286"/>
    <n v="0"/>
    <n v="0.11"/>
    <n v="169"/>
    <x v="2"/>
    <m/>
  </r>
  <r>
    <x v="90"/>
    <x v="62"/>
    <n v="2681"/>
    <n v="0"/>
    <n v="1909"/>
    <n v="432"/>
    <n v="340"/>
    <n v="0"/>
    <n v="0.11"/>
    <n v="178"/>
    <x v="2"/>
    <m/>
  </r>
  <r>
    <x v="90"/>
    <x v="63"/>
    <n v="3239"/>
    <n v="0"/>
    <n v="2611"/>
    <n v="219"/>
    <n v="408"/>
    <n v="0"/>
    <n v="0.13"/>
    <n v="176"/>
    <x v="2"/>
    <m/>
  </r>
  <r>
    <x v="90"/>
    <x v="64"/>
    <n v="3987"/>
    <n v="0"/>
    <n v="3415"/>
    <n v="164"/>
    <n v="408"/>
    <n v="0"/>
    <n v="0.15"/>
    <n v="153"/>
    <x v="2"/>
    <m/>
  </r>
  <r>
    <x v="90"/>
    <x v="65"/>
    <n v="3945"/>
    <n v="0"/>
    <n v="3188"/>
    <n v="349"/>
    <n v="408"/>
    <n v="0"/>
    <n v="0.15"/>
    <n v="104"/>
    <x v="2"/>
    <m/>
  </r>
  <r>
    <x v="91"/>
    <x v="1"/>
    <n v="32"/>
    <n v="14"/>
    <n v="18"/>
    <n v="0"/>
    <n v="0"/>
    <n v="0"/>
    <n v="1.57"/>
    <n v="450"/>
    <x v="0"/>
    <m/>
  </r>
  <r>
    <x v="91"/>
    <x v="2"/>
    <n v="28"/>
    <n v="7"/>
    <n v="21"/>
    <n v="0"/>
    <n v="0"/>
    <n v="0"/>
    <n v="1.36"/>
    <n v="475"/>
    <x v="0"/>
    <m/>
  </r>
  <r>
    <x v="91"/>
    <x v="3"/>
    <n v="20"/>
    <n v="7"/>
    <n v="13"/>
    <n v="0"/>
    <n v="0"/>
    <n v="0"/>
    <n v="0.96"/>
    <n v="440"/>
    <x v="0"/>
    <m/>
  </r>
  <r>
    <x v="91"/>
    <x v="4"/>
    <n v="18"/>
    <n v="5"/>
    <n v="13"/>
    <n v="0"/>
    <n v="0"/>
    <n v="0"/>
    <n v="0.84"/>
    <n v="311"/>
    <x v="0"/>
    <m/>
  </r>
  <r>
    <x v="91"/>
    <x v="5"/>
    <n v="15"/>
    <n v="2"/>
    <n v="13"/>
    <n v="0"/>
    <n v="0"/>
    <n v="0"/>
    <n v="0.7"/>
    <n v="274"/>
    <x v="0"/>
    <m/>
  </r>
  <r>
    <x v="91"/>
    <x v="6"/>
    <n v="16"/>
    <n v="4"/>
    <n v="13"/>
    <n v="0"/>
    <n v="0"/>
    <n v="0"/>
    <n v="0.77"/>
    <n v="276"/>
    <x v="0"/>
    <m/>
  </r>
  <r>
    <x v="91"/>
    <x v="7"/>
    <n v="14"/>
    <n v="1"/>
    <n v="13"/>
    <n v="0"/>
    <n v="0"/>
    <n v="0"/>
    <n v="0.66"/>
    <n v="388"/>
    <x v="0"/>
    <m/>
  </r>
  <r>
    <x v="91"/>
    <x v="8"/>
    <n v="14"/>
    <n v="1"/>
    <n v="13"/>
    <n v="0"/>
    <n v="0"/>
    <n v="0"/>
    <n v="0.66"/>
    <n v="437"/>
    <x v="0"/>
    <m/>
  </r>
  <r>
    <x v="91"/>
    <x v="9"/>
    <n v="15"/>
    <n v="2"/>
    <n v="13"/>
    <n v="0"/>
    <n v="0"/>
    <n v="0"/>
    <n v="0.69"/>
    <n v="239"/>
    <x v="0"/>
    <m/>
  </r>
  <r>
    <x v="91"/>
    <x v="10"/>
    <n v="13"/>
    <n v="1"/>
    <n v="13"/>
    <n v="0"/>
    <n v="0"/>
    <n v="0"/>
    <n v="0.62"/>
    <n v="157"/>
    <x v="1"/>
    <m/>
  </r>
  <r>
    <x v="91"/>
    <x v="11"/>
    <n v="13"/>
    <n v="0"/>
    <n v="13"/>
    <n v="0"/>
    <n v="0"/>
    <n v="0"/>
    <n v="0.62"/>
    <n v="156"/>
    <x v="1"/>
    <m/>
  </r>
  <r>
    <x v="91"/>
    <x v="12"/>
    <n v="14"/>
    <n v="1"/>
    <n v="13"/>
    <n v="0"/>
    <n v="0"/>
    <n v="0"/>
    <n v="0.65"/>
    <n v="146"/>
    <x v="1"/>
    <m/>
  </r>
  <r>
    <x v="91"/>
    <x v="13"/>
    <n v="15"/>
    <n v="1"/>
    <n v="14"/>
    <n v="0"/>
    <n v="0"/>
    <n v="0"/>
    <n v="0.68"/>
    <n v="144"/>
    <x v="1"/>
    <m/>
  </r>
  <r>
    <x v="91"/>
    <x v="14"/>
    <n v="15"/>
    <n v="1"/>
    <n v="13"/>
    <n v="0"/>
    <n v="0"/>
    <n v="0"/>
    <n v="0.66"/>
    <n v="171"/>
    <x v="1"/>
    <m/>
  </r>
  <r>
    <x v="91"/>
    <x v="15"/>
    <n v="15"/>
    <n v="0"/>
    <n v="15"/>
    <n v="0"/>
    <n v="0"/>
    <n v="0"/>
    <n v="0.66"/>
    <n v="160"/>
    <x v="1"/>
    <m/>
  </r>
  <r>
    <x v="91"/>
    <x v="16"/>
    <n v="13"/>
    <n v="0"/>
    <n v="13"/>
    <n v="0"/>
    <n v="0"/>
    <n v="0"/>
    <n v="0.57999999999999996"/>
    <n v="144"/>
    <x v="1"/>
    <m/>
  </r>
  <r>
    <x v="91"/>
    <x v="17"/>
    <n v="15"/>
    <n v="0"/>
    <n v="15"/>
    <n v="0"/>
    <n v="0"/>
    <n v="0"/>
    <n v="0.64"/>
    <n v="131"/>
    <x v="1"/>
    <m/>
  </r>
  <r>
    <x v="91"/>
    <x v="18"/>
    <n v="17"/>
    <n v="0"/>
    <n v="17"/>
    <n v="0"/>
    <n v="0"/>
    <n v="0"/>
    <n v="0.7"/>
    <n v="168"/>
    <x v="1"/>
    <m/>
  </r>
  <r>
    <x v="91"/>
    <x v="19"/>
    <n v="18"/>
    <n v="0"/>
    <n v="18"/>
    <n v="0"/>
    <n v="0"/>
    <n v="0"/>
    <n v="0.73"/>
    <n v="129"/>
    <x v="1"/>
    <m/>
  </r>
  <r>
    <x v="91"/>
    <x v="20"/>
    <n v="18"/>
    <n v="0"/>
    <n v="18"/>
    <n v="0"/>
    <n v="0"/>
    <n v="0"/>
    <n v="0.75"/>
    <n v="120"/>
    <x v="1"/>
    <m/>
  </r>
  <r>
    <x v="91"/>
    <x v="21"/>
    <n v="19"/>
    <n v="0"/>
    <n v="19"/>
    <n v="0"/>
    <n v="0"/>
    <n v="0"/>
    <n v="0.78"/>
    <n v="127"/>
    <x v="1"/>
    <m/>
  </r>
  <r>
    <x v="91"/>
    <x v="22"/>
    <n v="22"/>
    <n v="0"/>
    <n v="22"/>
    <n v="0"/>
    <n v="0"/>
    <n v="0"/>
    <n v="0.88"/>
    <n v="150"/>
    <x v="1"/>
    <m/>
  </r>
  <r>
    <x v="91"/>
    <x v="23"/>
    <n v="20"/>
    <n v="0"/>
    <n v="20"/>
    <n v="0"/>
    <n v="0"/>
    <n v="0"/>
    <n v="0.8"/>
    <n v="163"/>
    <x v="1"/>
    <m/>
  </r>
  <r>
    <x v="91"/>
    <x v="24"/>
    <n v="23"/>
    <n v="0"/>
    <n v="23"/>
    <n v="0"/>
    <n v="0"/>
    <n v="0"/>
    <n v="0.9"/>
    <n v="181"/>
    <x v="1"/>
    <m/>
  </r>
  <r>
    <x v="91"/>
    <x v="25"/>
    <n v="21"/>
    <n v="0"/>
    <n v="21"/>
    <n v="0"/>
    <n v="0"/>
    <n v="0"/>
    <n v="0.83"/>
    <n v="197"/>
    <x v="1"/>
    <m/>
  </r>
  <r>
    <x v="91"/>
    <x v="26"/>
    <n v="24"/>
    <n v="0"/>
    <n v="24"/>
    <n v="0"/>
    <n v="0"/>
    <n v="0"/>
    <n v="0.95"/>
    <n v="175"/>
    <x v="1"/>
    <m/>
  </r>
  <r>
    <x v="91"/>
    <x v="27"/>
    <n v="21"/>
    <n v="0"/>
    <n v="21"/>
    <n v="0"/>
    <n v="0"/>
    <n v="0"/>
    <n v="0.82"/>
    <n v="186"/>
    <x v="1"/>
    <m/>
  </r>
  <r>
    <x v="91"/>
    <x v="28"/>
    <n v="21"/>
    <n v="0"/>
    <n v="21"/>
    <n v="0"/>
    <n v="0"/>
    <n v="0"/>
    <n v="0.81"/>
    <n v="180"/>
    <x v="1"/>
    <m/>
  </r>
  <r>
    <x v="91"/>
    <x v="29"/>
    <n v="19"/>
    <n v="0"/>
    <n v="19"/>
    <n v="0"/>
    <n v="0"/>
    <n v="0"/>
    <n v="0.74"/>
    <n v="135"/>
    <x v="1"/>
    <m/>
  </r>
  <r>
    <x v="91"/>
    <x v="30"/>
    <n v="25"/>
    <n v="0"/>
    <n v="25"/>
    <n v="0"/>
    <n v="0"/>
    <n v="0"/>
    <n v="0.95"/>
    <n v="151"/>
    <x v="1"/>
    <m/>
  </r>
  <r>
    <x v="91"/>
    <x v="31"/>
    <n v="24"/>
    <n v="0"/>
    <n v="24"/>
    <n v="0"/>
    <n v="0"/>
    <n v="0"/>
    <n v="0.91"/>
    <n v="121"/>
    <x v="1"/>
    <m/>
  </r>
  <r>
    <x v="91"/>
    <x v="32"/>
    <n v="14"/>
    <n v="0"/>
    <n v="14"/>
    <n v="0"/>
    <n v="0"/>
    <n v="0"/>
    <n v="0.53"/>
    <n v="141"/>
    <x v="1"/>
    <m/>
  </r>
  <r>
    <x v="91"/>
    <x v="33"/>
    <n v="6"/>
    <n v="0"/>
    <n v="6"/>
    <n v="0"/>
    <n v="0"/>
    <n v="0"/>
    <n v="0.22"/>
    <n v="134"/>
    <x v="1"/>
    <m/>
  </r>
  <r>
    <x v="91"/>
    <x v="34"/>
    <n v="10"/>
    <n v="0"/>
    <n v="10"/>
    <n v="0"/>
    <n v="0"/>
    <n v="0"/>
    <n v="0.38"/>
    <n v="106"/>
    <x v="1"/>
    <m/>
  </r>
  <r>
    <x v="91"/>
    <x v="35"/>
    <n v="9"/>
    <n v="0"/>
    <n v="9"/>
    <n v="0"/>
    <n v="0"/>
    <n v="0"/>
    <n v="0.35"/>
    <n v="99"/>
    <x v="1"/>
    <m/>
  </r>
  <r>
    <x v="91"/>
    <x v="36"/>
    <n v="12"/>
    <n v="0"/>
    <n v="12"/>
    <n v="0"/>
    <n v="0"/>
    <n v="0"/>
    <n v="0.44"/>
    <n v="246"/>
    <x v="1"/>
    <m/>
  </r>
  <r>
    <x v="91"/>
    <x v="37"/>
    <n v="11"/>
    <n v="0"/>
    <n v="11"/>
    <n v="0"/>
    <n v="0"/>
    <n v="0"/>
    <n v="0.41"/>
    <n v="327"/>
    <x v="1"/>
    <m/>
  </r>
  <r>
    <x v="91"/>
    <x v="38"/>
    <n v="13"/>
    <n v="0"/>
    <n v="13"/>
    <n v="0"/>
    <n v="0"/>
    <n v="0"/>
    <n v="0.5"/>
    <n v="307"/>
    <x v="1"/>
    <m/>
  </r>
  <r>
    <x v="91"/>
    <x v="39"/>
    <n v="19"/>
    <n v="0"/>
    <n v="19"/>
    <n v="0"/>
    <n v="0"/>
    <n v="0"/>
    <n v="0.72"/>
    <n v="398"/>
    <x v="1"/>
    <m/>
  </r>
  <r>
    <x v="91"/>
    <x v="40"/>
    <n v="19"/>
    <n v="0"/>
    <n v="19"/>
    <n v="0"/>
    <n v="0"/>
    <n v="0"/>
    <n v="0.72"/>
    <n v="378"/>
    <x v="1"/>
    <m/>
  </r>
  <r>
    <x v="91"/>
    <x v="41"/>
    <n v="39"/>
    <n v="0"/>
    <n v="39"/>
    <n v="0"/>
    <n v="0"/>
    <n v="0"/>
    <n v="1.44"/>
    <n v="1524"/>
    <x v="2"/>
    <m/>
  </r>
  <r>
    <x v="91"/>
    <x v="42"/>
    <n v="54"/>
    <n v="0"/>
    <n v="54"/>
    <n v="0"/>
    <n v="0"/>
    <n v="0"/>
    <n v="2.02"/>
    <n v="1505"/>
    <x v="2"/>
    <m/>
  </r>
  <r>
    <x v="91"/>
    <x v="43"/>
    <n v="64"/>
    <n v="0"/>
    <n v="64"/>
    <n v="0"/>
    <n v="0"/>
    <n v="0"/>
    <n v="2.38"/>
    <n v="1504"/>
    <x v="2"/>
    <m/>
  </r>
  <r>
    <x v="91"/>
    <x v="44"/>
    <n v="65"/>
    <n v="0"/>
    <n v="65"/>
    <n v="0"/>
    <n v="0"/>
    <n v="0"/>
    <n v="2.41"/>
    <n v="1535"/>
    <x v="2"/>
    <m/>
  </r>
  <r>
    <x v="91"/>
    <x v="45"/>
    <n v="77"/>
    <n v="0"/>
    <n v="77"/>
    <n v="0"/>
    <n v="0"/>
    <n v="0"/>
    <n v="2.83"/>
    <n v="1600"/>
    <x v="2"/>
    <m/>
  </r>
  <r>
    <x v="91"/>
    <x v="46"/>
    <n v="75"/>
    <n v="0"/>
    <n v="75"/>
    <n v="0"/>
    <n v="0"/>
    <n v="0"/>
    <n v="2.76"/>
    <n v="1650"/>
    <x v="2"/>
    <m/>
  </r>
  <r>
    <x v="91"/>
    <x v="47"/>
    <n v="77"/>
    <n v="0"/>
    <n v="77"/>
    <n v="0"/>
    <n v="0"/>
    <n v="0"/>
    <n v="2.82"/>
    <n v="1697"/>
    <x v="2"/>
    <m/>
  </r>
  <r>
    <x v="91"/>
    <x v="48"/>
    <n v="80"/>
    <n v="0"/>
    <n v="80"/>
    <n v="0"/>
    <n v="0"/>
    <n v="0"/>
    <n v="2.92"/>
    <n v="1805"/>
    <x v="2"/>
    <m/>
  </r>
  <r>
    <x v="91"/>
    <x v="49"/>
    <n v="84"/>
    <n v="0"/>
    <n v="84"/>
    <n v="0"/>
    <n v="0"/>
    <n v="0"/>
    <n v="3.08"/>
    <n v="2173"/>
    <x v="2"/>
    <m/>
  </r>
  <r>
    <x v="91"/>
    <x v="50"/>
    <n v="87"/>
    <n v="0"/>
    <n v="87"/>
    <n v="0"/>
    <n v="0"/>
    <n v="0"/>
    <n v="3.2"/>
    <n v="2289"/>
    <x v="2"/>
    <m/>
  </r>
  <r>
    <x v="91"/>
    <x v="51"/>
    <n v="91"/>
    <n v="0"/>
    <n v="91"/>
    <n v="0"/>
    <n v="0"/>
    <n v="0"/>
    <n v="3.34"/>
    <n v="2321"/>
    <x v="2"/>
    <m/>
  </r>
  <r>
    <x v="91"/>
    <x v="52"/>
    <n v="94"/>
    <n v="0"/>
    <n v="94"/>
    <n v="0"/>
    <n v="0"/>
    <n v="0"/>
    <n v="3.4"/>
    <n v="2562"/>
    <x v="2"/>
    <m/>
  </r>
  <r>
    <x v="91"/>
    <x v="53"/>
    <n v="95"/>
    <n v="0"/>
    <n v="95"/>
    <n v="0"/>
    <n v="0"/>
    <n v="0"/>
    <n v="3.41"/>
    <n v="2839"/>
    <x v="2"/>
    <m/>
  </r>
  <r>
    <x v="91"/>
    <x v="54"/>
    <n v="97"/>
    <n v="0"/>
    <n v="97"/>
    <n v="0"/>
    <n v="0"/>
    <n v="0"/>
    <n v="3.42"/>
    <n v="3278"/>
    <x v="2"/>
    <m/>
  </r>
  <r>
    <x v="91"/>
    <x v="55"/>
    <n v="105"/>
    <n v="0"/>
    <n v="105"/>
    <n v="0"/>
    <n v="0"/>
    <n v="0"/>
    <n v="3.66"/>
    <n v="3115"/>
    <x v="2"/>
    <m/>
  </r>
  <r>
    <x v="91"/>
    <x v="56"/>
    <n v="109"/>
    <n v="0"/>
    <n v="109"/>
    <n v="0"/>
    <n v="0"/>
    <n v="0"/>
    <n v="3.74"/>
    <n v="3498"/>
    <x v="2"/>
    <m/>
  </r>
  <r>
    <x v="91"/>
    <x v="57"/>
    <n v="114"/>
    <n v="0"/>
    <n v="114"/>
    <n v="0"/>
    <n v="0"/>
    <n v="0"/>
    <n v="3.89"/>
    <n v="3409"/>
    <x v="2"/>
    <m/>
  </r>
  <r>
    <x v="91"/>
    <x v="58"/>
    <n v="113"/>
    <n v="0"/>
    <n v="113"/>
    <n v="0"/>
    <n v="0"/>
    <n v="0"/>
    <n v="3.86"/>
    <n v="3697"/>
    <x v="2"/>
    <m/>
  </r>
  <r>
    <x v="91"/>
    <x v="59"/>
    <n v="116"/>
    <n v="0"/>
    <n v="116"/>
    <n v="0"/>
    <n v="0"/>
    <n v="0"/>
    <n v="3.94"/>
    <n v="3589"/>
    <x v="2"/>
    <m/>
  </r>
  <r>
    <x v="91"/>
    <x v="60"/>
    <n v="126"/>
    <n v="0"/>
    <n v="126"/>
    <n v="0"/>
    <n v="0"/>
    <n v="0"/>
    <n v="4.16"/>
    <n v="3799"/>
    <x v="2"/>
    <m/>
  </r>
  <r>
    <x v="91"/>
    <x v="61"/>
    <n v="127"/>
    <n v="0"/>
    <n v="127"/>
    <n v="0"/>
    <n v="0"/>
    <n v="0"/>
    <n v="4.1399999999999997"/>
    <n v="3666"/>
    <x v="2"/>
    <m/>
  </r>
  <r>
    <x v="91"/>
    <x v="62"/>
    <n v="123"/>
    <n v="0"/>
    <n v="123"/>
    <n v="0"/>
    <n v="0"/>
    <n v="0"/>
    <n v="3.96"/>
    <n v="3653"/>
    <x v="2"/>
    <m/>
  </r>
  <r>
    <x v="91"/>
    <x v="63"/>
    <n v="126"/>
    <n v="0"/>
    <n v="126"/>
    <n v="0"/>
    <n v="0"/>
    <n v="0"/>
    <n v="4"/>
    <n v="3682"/>
    <x v="2"/>
    <m/>
  </r>
  <r>
    <x v="91"/>
    <x v="64"/>
    <n v="134"/>
    <n v="0"/>
    <n v="134"/>
    <n v="0"/>
    <n v="0"/>
    <n v="0"/>
    <n v="4.22"/>
    <n v="3370"/>
    <x v="2"/>
    <m/>
  </r>
  <r>
    <x v="91"/>
    <x v="65"/>
    <n v="144"/>
    <n v="0"/>
    <n v="144"/>
    <n v="0"/>
    <n v="0"/>
    <n v="0"/>
    <n v="4.5"/>
    <n v="2509"/>
    <x v="2"/>
    <m/>
  </r>
  <r>
    <x v="92"/>
    <x v="144"/>
    <n v="46"/>
    <n v="46"/>
    <n v="0"/>
    <n v="0"/>
    <n v="0"/>
    <s v="."/>
    <s v="."/>
    <n v="0"/>
    <x v="0"/>
    <m/>
  </r>
  <r>
    <x v="92"/>
    <x v="145"/>
    <n v="23"/>
    <n v="23"/>
    <n v="0"/>
    <n v="0"/>
    <n v="0"/>
    <s v="."/>
    <s v="."/>
    <n v="0"/>
    <x v="0"/>
    <m/>
  </r>
  <r>
    <x v="92"/>
    <x v="146"/>
    <n v="53"/>
    <n v="53"/>
    <n v="0"/>
    <n v="0"/>
    <n v="0"/>
    <s v="."/>
    <s v="."/>
    <n v="0"/>
    <x v="0"/>
    <m/>
  </r>
  <r>
    <x v="92"/>
    <x v="147"/>
    <n v="55"/>
    <n v="55"/>
    <n v="0"/>
    <n v="0"/>
    <n v="0"/>
    <s v="."/>
    <s v="."/>
    <n v="0"/>
    <x v="0"/>
    <m/>
  </r>
  <r>
    <x v="92"/>
    <x v="148"/>
    <n v="81"/>
    <n v="81"/>
    <n v="0"/>
    <n v="0"/>
    <n v="0"/>
    <s v="."/>
    <s v="."/>
    <n v="0"/>
    <x v="0"/>
    <m/>
  </r>
  <r>
    <x v="92"/>
    <x v="149"/>
    <n v="48"/>
    <n v="48"/>
    <n v="0"/>
    <n v="0"/>
    <n v="0"/>
    <s v="."/>
    <s v="."/>
    <n v="0"/>
    <x v="0"/>
    <m/>
  </r>
  <r>
    <x v="92"/>
    <x v="150"/>
    <n v="53"/>
    <n v="53"/>
    <n v="0"/>
    <n v="0"/>
    <n v="0"/>
    <s v="."/>
    <s v="."/>
    <n v="0"/>
    <x v="0"/>
    <m/>
  </r>
  <r>
    <x v="92"/>
    <x v="151"/>
    <n v="41"/>
    <n v="41"/>
    <n v="0"/>
    <n v="0"/>
    <n v="0"/>
    <s v="."/>
    <s v="."/>
    <n v="0"/>
    <x v="0"/>
    <m/>
  </r>
  <r>
    <x v="92"/>
    <x v="152"/>
    <n v="45"/>
    <n v="45"/>
    <n v="0"/>
    <n v="0"/>
    <n v="0"/>
    <s v="."/>
    <s v="."/>
    <n v="0"/>
    <x v="0"/>
    <m/>
  </r>
  <r>
    <x v="92"/>
    <x v="156"/>
    <n v="1"/>
    <n v="1"/>
    <n v="0"/>
    <n v="0"/>
    <n v="0"/>
    <s v="."/>
    <s v="."/>
    <n v="0"/>
    <x v="0"/>
    <m/>
  </r>
  <r>
    <x v="92"/>
    <x v="160"/>
    <n v="1"/>
    <n v="1"/>
    <n v="0"/>
    <n v="0"/>
    <n v="0"/>
    <s v="."/>
    <s v="."/>
    <n v="0"/>
    <x v="0"/>
    <m/>
  </r>
  <r>
    <x v="92"/>
    <x v="106"/>
    <n v="1"/>
    <n v="1"/>
    <n v="0"/>
    <n v="0"/>
    <n v="0"/>
    <s v="."/>
    <s v="."/>
    <n v="0"/>
    <x v="0"/>
    <m/>
  </r>
  <r>
    <x v="92"/>
    <x v="110"/>
    <n v="101"/>
    <n v="101"/>
    <n v="0"/>
    <n v="0"/>
    <n v="0"/>
    <s v="."/>
    <s v="."/>
    <n v="0"/>
    <x v="0"/>
    <m/>
  </r>
  <r>
    <x v="92"/>
    <x v="111"/>
    <n v="89"/>
    <n v="89"/>
    <n v="0"/>
    <n v="0"/>
    <n v="0"/>
    <s v="."/>
    <s v="."/>
    <n v="0"/>
    <x v="0"/>
    <m/>
  </r>
  <r>
    <x v="92"/>
    <x v="112"/>
    <n v="91"/>
    <n v="91"/>
    <n v="0"/>
    <n v="0"/>
    <n v="0"/>
    <s v="."/>
    <s v="."/>
    <n v="0"/>
    <x v="0"/>
    <m/>
  </r>
  <r>
    <x v="92"/>
    <x v="113"/>
    <n v="85"/>
    <n v="85"/>
    <n v="0"/>
    <n v="0"/>
    <n v="0"/>
    <s v="."/>
    <s v="."/>
    <n v="0"/>
    <x v="0"/>
    <m/>
  </r>
  <r>
    <x v="92"/>
    <x v="114"/>
    <n v="102"/>
    <n v="102"/>
    <n v="0"/>
    <n v="0"/>
    <n v="0"/>
    <s v="."/>
    <s v="."/>
    <n v="0"/>
    <x v="0"/>
    <m/>
  </r>
  <r>
    <x v="92"/>
    <x v="115"/>
    <n v="99"/>
    <n v="99"/>
    <n v="0"/>
    <n v="0"/>
    <n v="0"/>
    <s v="."/>
    <s v="."/>
    <n v="0"/>
    <x v="0"/>
    <m/>
  </r>
  <r>
    <x v="92"/>
    <x v="116"/>
    <n v="126"/>
    <n v="126"/>
    <n v="0"/>
    <n v="0"/>
    <n v="0"/>
    <s v="."/>
    <s v="."/>
    <n v="0"/>
    <x v="0"/>
    <m/>
  </r>
  <r>
    <x v="92"/>
    <x v="117"/>
    <n v="66"/>
    <n v="66"/>
    <n v="0"/>
    <n v="0"/>
    <n v="0"/>
    <s v="."/>
    <s v="."/>
    <n v="0"/>
    <x v="0"/>
    <m/>
  </r>
  <r>
    <x v="92"/>
    <x v="82"/>
    <n v="114"/>
    <n v="114"/>
    <n v="0"/>
    <n v="0"/>
    <n v="0"/>
    <s v="."/>
    <s v="."/>
    <n v="0"/>
    <x v="0"/>
    <m/>
  </r>
  <r>
    <x v="92"/>
    <x v="83"/>
    <n v="114"/>
    <n v="114"/>
    <n v="0"/>
    <n v="0"/>
    <n v="0"/>
    <s v="."/>
    <s v="."/>
    <n v="0"/>
    <x v="0"/>
    <m/>
  </r>
  <r>
    <x v="92"/>
    <x v="84"/>
    <n v="91"/>
    <n v="91"/>
    <n v="0"/>
    <n v="0"/>
    <n v="0"/>
    <s v="."/>
    <s v="."/>
    <n v="0"/>
    <x v="0"/>
    <m/>
  </r>
  <r>
    <x v="92"/>
    <x v="85"/>
    <n v="109"/>
    <n v="109"/>
    <n v="0"/>
    <n v="0"/>
    <n v="0"/>
    <s v="."/>
    <s v="."/>
    <n v="0"/>
    <x v="0"/>
    <m/>
  </r>
  <r>
    <x v="92"/>
    <x v="86"/>
    <n v="97"/>
    <n v="97"/>
    <n v="0"/>
    <n v="0"/>
    <n v="0"/>
    <s v="."/>
    <s v="."/>
    <n v="0"/>
    <x v="0"/>
    <m/>
  </r>
  <r>
    <x v="92"/>
    <x v="87"/>
    <n v="76"/>
    <n v="76"/>
    <n v="0"/>
    <n v="0"/>
    <n v="0"/>
    <s v="."/>
    <s v="."/>
    <n v="0"/>
    <x v="0"/>
    <m/>
  </r>
  <r>
    <x v="92"/>
    <x v="118"/>
    <n v="71"/>
    <n v="71"/>
    <n v="0"/>
    <n v="0"/>
    <n v="0"/>
    <s v="."/>
    <s v="."/>
    <n v="0"/>
    <x v="0"/>
    <m/>
  </r>
  <r>
    <x v="92"/>
    <x v="119"/>
    <n v="117"/>
    <n v="117"/>
    <n v="0"/>
    <n v="0"/>
    <n v="0"/>
    <s v="."/>
    <s v="."/>
    <n v="0"/>
    <x v="0"/>
    <m/>
  </r>
  <r>
    <x v="92"/>
    <x v="120"/>
    <n v="199"/>
    <n v="199"/>
    <n v="0"/>
    <n v="0"/>
    <n v="0"/>
    <s v="."/>
    <s v="."/>
    <n v="0"/>
    <x v="0"/>
    <m/>
  </r>
  <r>
    <x v="92"/>
    <x v="121"/>
    <n v="153"/>
    <n v="153"/>
    <n v="0"/>
    <n v="0"/>
    <n v="0"/>
    <s v="."/>
    <s v="."/>
    <n v="0"/>
    <x v="0"/>
    <m/>
  </r>
  <r>
    <x v="92"/>
    <x v="122"/>
    <n v="196"/>
    <n v="196"/>
    <n v="0"/>
    <n v="0"/>
    <n v="0"/>
    <s v="."/>
    <s v="."/>
    <n v="0"/>
    <x v="0"/>
    <m/>
  </r>
  <r>
    <x v="92"/>
    <x v="123"/>
    <n v="247"/>
    <n v="247"/>
    <n v="0"/>
    <n v="0"/>
    <n v="0"/>
    <s v="."/>
    <s v="."/>
    <n v="0"/>
    <x v="0"/>
    <m/>
  </r>
  <r>
    <x v="92"/>
    <x v="125"/>
    <n v="365"/>
    <n v="365"/>
    <n v="0"/>
    <n v="0"/>
    <n v="0"/>
    <s v="."/>
    <s v="."/>
    <n v="0"/>
    <x v="0"/>
    <m/>
  </r>
  <r>
    <x v="92"/>
    <x v="126"/>
    <n v="3"/>
    <n v="3"/>
    <n v="0"/>
    <n v="0"/>
    <n v="0"/>
    <s v="."/>
    <s v="."/>
    <n v="0"/>
    <x v="0"/>
    <m/>
  </r>
  <r>
    <x v="92"/>
    <x v="127"/>
    <n v="6"/>
    <n v="6"/>
    <n v="0"/>
    <n v="0"/>
    <n v="0"/>
    <s v="."/>
    <s v="."/>
    <n v="0"/>
    <x v="0"/>
    <m/>
  </r>
  <r>
    <x v="92"/>
    <x v="88"/>
    <n v="18"/>
    <n v="18"/>
    <n v="0"/>
    <n v="0"/>
    <n v="0"/>
    <s v="."/>
    <s v="."/>
    <n v="0"/>
    <x v="0"/>
    <m/>
  </r>
  <r>
    <x v="92"/>
    <x v="89"/>
    <n v="25"/>
    <n v="25"/>
    <n v="0"/>
    <n v="0"/>
    <n v="0"/>
    <s v="."/>
    <s v="."/>
    <n v="0"/>
    <x v="0"/>
    <m/>
  </r>
  <r>
    <x v="92"/>
    <x v="90"/>
    <n v="34"/>
    <n v="34"/>
    <n v="0"/>
    <n v="0"/>
    <n v="0"/>
    <s v="."/>
    <s v="."/>
    <n v="0"/>
    <x v="0"/>
    <m/>
  </r>
  <r>
    <x v="92"/>
    <x v="91"/>
    <n v="29"/>
    <n v="29"/>
    <n v="0"/>
    <n v="0"/>
    <n v="0"/>
    <s v="."/>
    <s v="."/>
    <n v="0"/>
    <x v="0"/>
    <m/>
  </r>
  <r>
    <x v="92"/>
    <x v="92"/>
    <n v="185"/>
    <n v="185"/>
    <n v="0"/>
    <n v="0"/>
    <n v="0"/>
    <s v="."/>
    <s v="."/>
    <n v="0"/>
    <x v="0"/>
    <m/>
  </r>
  <r>
    <x v="92"/>
    <x v="93"/>
    <n v="203"/>
    <n v="203"/>
    <n v="0"/>
    <n v="0"/>
    <n v="0"/>
    <s v="."/>
    <s v="."/>
    <n v="0"/>
    <x v="0"/>
    <m/>
  </r>
  <r>
    <x v="92"/>
    <x v="94"/>
    <n v="185"/>
    <n v="185"/>
    <n v="0"/>
    <n v="0"/>
    <n v="0"/>
    <s v="."/>
    <s v="."/>
    <n v="0"/>
    <x v="0"/>
    <m/>
  </r>
  <r>
    <x v="92"/>
    <x v="95"/>
    <n v="251"/>
    <n v="251"/>
    <n v="0"/>
    <n v="0"/>
    <n v="0"/>
    <s v="."/>
    <s v="."/>
    <n v="0"/>
    <x v="0"/>
    <m/>
  </r>
  <r>
    <x v="92"/>
    <x v="96"/>
    <n v="354"/>
    <n v="354"/>
    <n v="0"/>
    <n v="0"/>
    <n v="0"/>
    <s v="."/>
    <s v="."/>
    <n v="0"/>
    <x v="0"/>
    <m/>
  </r>
  <r>
    <x v="92"/>
    <x v="97"/>
    <n v="540"/>
    <n v="479"/>
    <n v="62"/>
    <n v="0"/>
    <n v="0"/>
    <s v="."/>
    <s v="."/>
    <n v="0"/>
    <x v="0"/>
    <m/>
  </r>
  <r>
    <x v="92"/>
    <x v="98"/>
    <n v="497"/>
    <n v="423"/>
    <n v="74"/>
    <n v="0"/>
    <n v="0"/>
    <s v="."/>
    <s v="."/>
    <n v="0"/>
    <x v="0"/>
    <m/>
  </r>
  <r>
    <x v="92"/>
    <x v="99"/>
    <n v="632"/>
    <n v="540"/>
    <n v="93"/>
    <n v="0"/>
    <n v="0"/>
    <s v="."/>
    <s v="."/>
    <n v="0"/>
    <x v="0"/>
    <m/>
  </r>
  <r>
    <x v="92"/>
    <x v="100"/>
    <n v="648"/>
    <n v="522"/>
    <n v="106"/>
    <n v="0"/>
    <n v="20"/>
    <s v="."/>
    <s v="."/>
    <n v="0"/>
    <x v="0"/>
    <m/>
  </r>
  <r>
    <x v="92"/>
    <x v="101"/>
    <n v="738"/>
    <n v="593"/>
    <n v="124"/>
    <n v="0"/>
    <n v="21"/>
    <s v="."/>
    <s v="."/>
    <n v="0"/>
    <x v="0"/>
    <m/>
  </r>
  <r>
    <x v="92"/>
    <x v="102"/>
    <n v="779"/>
    <n v="619"/>
    <n v="135"/>
    <n v="0"/>
    <n v="24"/>
    <s v="."/>
    <s v="."/>
    <n v="0"/>
    <x v="0"/>
    <m/>
  </r>
  <r>
    <x v="92"/>
    <x v="103"/>
    <n v="745"/>
    <n v="580"/>
    <n v="138"/>
    <n v="0"/>
    <n v="27"/>
    <s v="."/>
    <s v="."/>
    <n v="0"/>
    <x v="0"/>
    <m/>
  </r>
  <r>
    <x v="92"/>
    <x v="104"/>
    <n v="732"/>
    <n v="553"/>
    <n v="152"/>
    <n v="0"/>
    <n v="27"/>
    <s v="."/>
    <s v="."/>
    <n v="0"/>
    <x v="0"/>
    <m/>
  </r>
  <r>
    <x v="92"/>
    <x v="66"/>
    <n v="628"/>
    <n v="447"/>
    <n v="153"/>
    <n v="0"/>
    <n v="27"/>
    <s v="."/>
    <s v="."/>
    <n v="0"/>
    <x v="0"/>
    <m/>
  </r>
  <r>
    <x v="92"/>
    <x v="67"/>
    <n v="773"/>
    <n v="564"/>
    <n v="175"/>
    <n v="0"/>
    <n v="34"/>
    <s v="."/>
    <s v="."/>
    <n v="0"/>
    <x v="0"/>
    <m/>
  </r>
  <r>
    <x v="92"/>
    <x v="68"/>
    <n v="795"/>
    <n v="553"/>
    <n v="204"/>
    <n v="0"/>
    <n v="37"/>
    <s v="."/>
    <s v="."/>
    <n v="0"/>
    <x v="0"/>
    <m/>
  </r>
  <r>
    <x v="92"/>
    <x v="69"/>
    <n v="919"/>
    <n v="646"/>
    <n v="235"/>
    <n v="0"/>
    <n v="38"/>
    <s v="."/>
    <s v="."/>
    <n v="0"/>
    <x v="0"/>
    <m/>
  </r>
  <r>
    <x v="92"/>
    <x v="70"/>
    <n v="979"/>
    <n v="669"/>
    <n v="271"/>
    <n v="0"/>
    <n v="39"/>
    <s v="."/>
    <s v="."/>
    <n v="0"/>
    <x v="0"/>
    <m/>
  </r>
  <r>
    <x v="92"/>
    <x v="71"/>
    <n v="776"/>
    <n v="667"/>
    <n v="68"/>
    <n v="0"/>
    <n v="42"/>
    <s v="."/>
    <s v="."/>
    <n v="0"/>
    <x v="0"/>
    <m/>
  </r>
  <r>
    <x v="92"/>
    <x v="72"/>
    <n v="69"/>
    <n v="22"/>
    <n v="0"/>
    <n v="0"/>
    <n v="47"/>
    <s v="."/>
    <s v="."/>
    <n v="0"/>
    <x v="0"/>
    <m/>
  </r>
  <r>
    <x v="92"/>
    <x v="73"/>
    <n v="65"/>
    <n v="39"/>
    <n v="0"/>
    <n v="0"/>
    <n v="26"/>
    <s v="."/>
    <s v="."/>
    <n v="0"/>
    <x v="0"/>
    <m/>
  </r>
  <r>
    <x v="92"/>
    <x v="74"/>
    <n v="37"/>
    <n v="28"/>
    <n v="0"/>
    <n v="0"/>
    <n v="9"/>
    <s v="."/>
    <s v="."/>
    <n v="0"/>
    <x v="0"/>
    <m/>
  </r>
  <r>
    <x v="92"/>
    <x v="75"/>
    <n v="62"/>
    <n v="57"/>
    <n v="0"/>
    <n v="0"/>
    <n v="4"/>
    <s v="."/>
    <s v="."/>
    <n v="0"/>
    <x v="0"/>
    <m/>
  </r>
  <r>
    <x v="92"/>
    <x v="76"/>
    <n v="58"/>
    <n v="58"/>
    <n v="0"/>
    <n v="0"/>
    <n v="0"/>
    <s v="."/>
    <s v="."/>
    <n v="0"/>
    <x v="0"/>
    <m/>
  </r>
  <r>
    <x v="92"/>
    <x v="77"/>
    <n v="30"/>
    <n v="30"/>
    <n v="0"/>
    <n v="0"/>
    <n v="0"/>
    <s v="."/>
    <s v="."/>
    <n v="0"/>
    <x v="0"/>
    <m/>
  </r>
  <r>
    <x v="92"/>
    <x v="78"/>
    <n v="18"/>
    <n v="11"/>
    <n v="0"/>
    <n v="0"/>
    <n v="7"/>
    <s v="."/>
    <s v="."/>
    <n v="0"/>
    <x v="0"/>
    <m/>
  </r>
  <r>
    <x v="92"/>
    <x v="79"/>
    <n v="34"/>
    <n v="20"/>
    <n v="0"/>
    <n v="0"/>
    <n v="14"/>
    <s v="."/>
    <s v="."/>
    <n v="0"/>
    <x v="0"/>
    <m/>
  </r>
  <r>
    <x v="92"/>
    <x v="80"/>
    <n v="46"/>
    <n v="21"/>
    <n v="0"/>
    <n v="0"/>
    <n v="25"/>
    <s v="."/>
    <s v="."/>
    <n v="0"/>
    <x v="0"/>
    <m/>
  </r>
  <r>
    <x v="92"/>
    <x v="81"/>
    <n v="369"/>
    <n v="199"/>
    <n v="133"/>
    <n v="0"/>
    <n v="38"/>
    <s v="."/>
    <s v="."/>
    <n v="0"/>
    <x v="0"/>
    <m/>
  </r>
  <r>
    <x v="92"/>
    <x v="0"/>
    <n v="448"/>
    <n v="238"/>
    <n v="165"/>
    <n v="0"/>
    <n v="45"/>
    <s v="."/>
    <s v="."/>
    <n v="0"/>
    <x v="0"/>
    <m/>
  </r>
  <r>
    <x v="92"/>
    <x v="1"/>
    <n v="1127"/>
    <n v="249"/>
    <n v="824"/>
    <n v="0"/>
    <n v="54"/>
    <n v="0"/>
    <n v="0.15"/>
    <n v="77"/>
    <x v="0"/>
    <m/>
  </r>
  <r>
    <x v="92"/>
    <x v="2"/>
    <n v="1249"/>
    <n v="309"/>
    <n v="882"/>
    <n v="0"/>
    <n v="59"/>
    <n v="0"/>
    <n v="0.16"/>
    <n v="85"/>
    <x v="0"/>
    <m/>
  </r>
  <r>
    <x v="92"/>
    <x v="3"/>
    <n v="1310"/>
    <n v="265"/>
    <n v="965"/>
    <n v="0"/>
    <n v="81"/>
    <n v="0"/>
    <n v="0.17"/>
    <n v="72"/>
    <x v="0"/>
    <m/>
  </r>
  <r>
    <x v="92"/>
    <x v="4"/>
    <n v="1334"/>
    <n v="313"/>
    <n v="919"/>
    <n v="0"/>
    <n v="101"/>
    <n v="0"/>
    <n v="0.17"/>
    <n v="118"/>
    <x v="0"/>
    <m/>
  </r>
  <r>
    <x v="92"/>
    <x v="5"/>
    <n v="1388"/>
    <n v="368"/>
    <n v="904"/>
    <n v="0"/>
    <n v="116"/>
    <n v="0"/>
    <n v="0.18"/>
    <n v="265"/>
    <x v="0"/>
    <m/>
  </r>
  <r>
    <x v="92"/>
    <x v="6"/>
    <n v="1626"/>
    <n v="409"/>
    <n v="1063"/>
    <n v="0"/>
    <n v="154"/>
    <n v="0"/>
    <n v="0.2"/>
    <n v="191"/>
    <x v="0"/>
    <m/>
  </r>
  <r>
    <x v="92"/>
    <x v="7"/>
    <n v="1717"/>
    <n v="407"/>
    <n v="1141"/>
    <n v="0"/>
    <n v="168"/>
    <n v="0"/>
    <n v="0.21"/>
    <n v="134"/>
    <x v="0"/>
    <m/>
  </r>
  <r>
    <x v="92"/>
    <x v="8"/>
    <n v="1861"/>
    <n v="482"/>
    <n v="1212"/>
    <n v="0"/>
    <n v="167"/>
    <n v="0"/>
    <n v="0.23"/>
    <n v="136"/>
    <x v="0"/>
    <m/>
  </r>
  <r>
    <x v="92"/>
    <x v="9"/>
    <n v="2034"/>
    <n v="509"/>
    <n v="1343"/>
    <n v="0"/>
    <n v="182"/>
    <n v="0"/>
    <n v="0.25"/>
    <n v="99"/>
    <x v="0"/>
    <m/>
  </r>
  <r>
    <x v="92"/>
    <x v="10"/>
    <n v="2218"/>
    <n v="603"/>
    <n v="1419"/>
    <n v="0"/>
    <n v="196"/>
    <n v="0"/>
    <n v="0.27"/>
    <n v="168"/>
    <x v="1"/>
    <m/>
  </r>
  <r>
    <x v="92"/>
    <x v="11"/>
    <n v="2565"/>
    <n v="851"/>
    <n v="1490"/>
    <n v="0"/>
    <n v="223"/>
    <n v="0"/>
    <n v="0.31"/>
    <n v="471"/>
    <x v="1"/>
    <m/>
  </r>
  <r>
    <x v="92"/>
    <x v="12"/>
    <n v="2679"/>
    <n v="896"/>
    <n v="1533"/>
    <n v="0"/>
    <n v="250"/>
    <n v="0"/>
    <n v="0.32"/>
    <n v="666"/>
    <x v="1"/>
    <m/>
  </r>
  <r>
    <x v="92"/>
    <x v="13"/>
    <n v="2772"/>
    <n v="900"/>
    <n v="1611"/>
    <n v="0"/>
    <n v="262"/>
    <n v="0"/>
    <n v="0.33"/>
    <n v="828"/>
    <x v="1"/>
    <m/>
  </r>
  <r>
    <x v="92"/>
    <x v="14"/>
    <n v="3343"/>
    <n v="1193"/>
    <n v="1838"/>
    <n v="0"/>
    <n v="312"/>
    <n v="0"/>
    <n v="0.39"/>
    <n v="943"/>
    <x v="1"/>
    <m/>
  </r>
  <r>
    <x v="92"/>
    <x v="15"/>
    <n v="3606"/>
    <n v="1347"/>
    <n v="1896"/>
    <n v="0"/>
    <n v="363"/>
    <n v="0"/>
    <n v="0.42"/>
    <n v="803"/>
    <x v="1"/>
    <m/>
  </r>
  <r>
    <x v="92"/>
    <x v="16"/>
    <n v="4643"/>
    <n v="1740"/>
    <n v="2466"/>
    <n v="0"/>
    <n v="437"/>
    <n v="0"/>
    <n v="0.54"/>
    <n v="913"/>
    <x v="1"/>
    <m/>
  </r>
  <r>
    <x v="92"/>
    <x v="17"/>
    <n v="5086"/>
    <n v="1721"/>
    <n v="2877"/>
    <n v="0"/>
    <n v="488"/>
    <n v="0"/>
    <n v="0.59"/>
    <n v="810"/>
    <x v="1"/>
    <m/>
  </r>
  <r>
    <x v="92"/>
    <x v="18"/>
    <n v="5327"/>
    <n v="1723"/>
    <n v="3135"/>
    <n v="0"/>
    <n v="469"/>
    <n v="0"/>
    <n v="0.62"/>
    <n v="875"/>
    <x v="1"/>
    <m/>
  </r>
  <r>
    <x v="92"/>
    <x v="19"/>
    <n v="6087"/>
    <n v="1816"/>
    <n v="3716"/>
    <n v="0"/>
    <n v="555"/>
    <n v="0"/>
    <n v="0.7"/>
    <n v="606"/>
    <x v="1"/>
    <m/>
  </r>
  <r>
    <x v="92"/>
    <x v="20"/>
    <n v="6947"/>
    <n v="2182"/>
    <n v="4107"/>
    <n v="0"/>
    <n v="658"/>
    <n v="0"/>
    <n v="0.79"/>
    <n v="590"/>
    <x v="1"/>
    <m/>
  </r>
  <r>
    <x v="92"/>
    <x v="21"/>
    <n v="6590"/>
    <n v="1556"/>
    <n v="4375"/>
    <n v="0"/>
    <n v="659"/>
    <n v="0"/>
    <n v="0.75"/>
    <n v="844"/>
    <x v="1"/>
    <m/>
  </r>
  <r>
    <x v="92"/>
    <x v="22"/>
    <n v="7585"/>
    <n v="1826"/>
    <n v="5006"/>
    <n v="0"/>
    <n v="753"/>
    <n v="0"/>
    <n v="0.86"/>
    <n v="898"/>
    <x v="1"/>
    <m/>
  </r>
  <r>
    <x v="92"/>
    <x v="23"/>
    <n v="8610"/>
    <n v="1901"/>
    <n v="5855"/>
    <n v="0"/>
    <n v="854"/>
    <n v="0"/>
    <n v="0.97"/>
    <n v="1166"/>
    <x v="1"/>
    <m/>
  </r>
  <r>
    <x v="92"/>
    <x v="24"/>
    <n v="10160"/>
    <n v="2318"/>
    <n v="6959"/>
    <n v="0"/>
    <n v="883"/>
    <n v="0"/>
    <n v="1.1399999999999999"/>
    <n v="1271"/>
    <x v="1"/>
    <m/>
  </r>
  <r>
    <x v="92"/>
    <x v="25"/>
    <n v="9877"/>
    <n v="2454"/>
    <n v="6469"/>
    <n v="0"/>
    <n v="955"/>
    <n v="0"/>
    <n v="1.1000000000000001"/>
    <n v="981"/>
    <x v="1"/>
    <m/>
  </r>
  <r>
    <x v="92"/>
    <x v="26"/>
    <n v="10601"/>
    <n v="3099"/>
    <n v="6423"/>
    <n v="0"/>
    <n v="1080"/>
    <n v="0"/>
    <n v="1.17"/>
    <n v="1153"/>
    <x v="1"/>
    <m/>
  </r>
  <r>
    <x v="92"/>
    <x v="27"/>
    <n v="11702"/>
    <n v="3658"/>
    <n v="6855"/>
    <n v="0"/>
    <n v="1189"/>
    <n v="0"/>
    <n v="1.28"/>
    <n v="1247"/>
    <x v="1"/>
    <m/>
  </r>
  <r>
    <x v="92"/>
    <x v="28"/>
    <n v="12817"/>
    <n v="3764"/>
    <n v="7614"/>
    <n v="0"/>
    <n v="1439"/>
    <n v="0"/>
    <n v="1.38"/>
    <n v="1268"/>
    <x v="1"/>
    <m/>
  </r>
  <r>
    <x v="92"/>
    <x v="29"/>
    <n v="13112"/>
    <n v="3255"/>
    <n v="8323"/>
    <n v="0"/>
    <n v="1534"/>
    <n v="0"/>
    <n v="1.39"/>
    <n v="1564"/>
    <x v="1"/>
    <m/>
  </r>
  <r>
    <x v="92"/>
    <x v="30"/>
    <n v="13988"/>
    <n v="3697"/>
    <n v="8646"/>
    <n v="0"/>
    <n v="1645"/>
    <n v="0"/>
    <n v="1.47"/>
    <n v="1548"/>
    <x v="1"/>
    <m/>
  </r>
  <r>
    <x v="92"/>
    <x v="31"/>
    <n v="14025"/>
    <n v="3502"/>
    <n v="8799"/>
    <n v="0"/>
    <n v="1724"/>
    <n v="0"/>
    <n v="1.45"/>
    <n v="1358"/>
    <x v="1"/>
    <m/>
  </r>
  <r>
    <x v="92"/>
    <x v="32"/>
    <n v="13832"/>
    <n v="3896"/>
    <n v="8176"/>
    <n v="0"/>
    <n v="1760"/>
    <n v="0"/>
    <n v="1.42"/>
    <n v="1521"/>
    <x v="1"/>
    <m/>
  </r>
  <r>
    <x v="92"/>
    <x v="33"/>
    <n v="14221"/>
    <n v="4245"/>
    <n v="8168"/>
    <n v="59"/>
    <n v="1749"/>
    <n v="0"/>
    <n v="1.45"/>
    <n v="1397"/>
    <x v="1"/>
    <m/>
  </r>
  <r>
    <x v="92"/>
    <x v="34"/>
    <n v="15147"/>
    <n v="5231"/>
    <n v="7942"/>
    <n v="43"/>
    <n v="1931"/>
    <n v="0"/>
    <n v="1.54"/>
    <n v="1309"/>
    <x v="1"/>
    <m/>
  </r>
  <r>
    <x v="92"/>
    <x v="35"/>
    <n v="15559"/>
    <n v="5624"/>
    <n v="8048"/>
    <n v="47"/>
    <n v="1839"/>
    <n v="0"/>
    <n v="1.57"/>
    <n v="1332"/>
    <x v="1"/>
    <m/>
  </r>
  <r>
    <x v="92"/>
    <x v="36"/>
    <n v="16526"/>
    <n v="6481"/>
    <n v="8141"/>
    <n v="45"/>
    <n v="1859"/>
    <n v="0"/>
    <n v="1.66"/>
    <n v="1629"/>
    <x v="1"/>
    <m/>
  </r>
  <r>
    <x v="92"/>
    <x v="37"/>
    <n v="16125"/>
    <n v="6645"/>
    <n v="7610"/>
    <n v="56"/>
    <n v="1814"/>
    <n v="0"/>
    <n v="1.62"/>
    <n v="2088"/>
    <x v="1"/>
    <m/>
  </r>
  <r>
    <x v="92"/>
    <x v="38"/>
    <n v="17309"/>
    <n v="7241"/>
    <n v="8213"/>
    <n v="64"/>
    <n v="1791"/>
    <n v="0"/>
    <n v="1.73"/>
    <n v="2185"/>
    <x v="1"/>
    <m/>
  </r>
  <r>
    <x v="92"/>
    <x v="39"/>
    <n v="18541"/>
    <n v="7941"/>
    <n v="8753"/>
    <n v="72"/>
    <n v="1775"/>
    <n v="1"/>
    <n v="1.85"/>
    <n v="2397"/>
    <x v="1"/>
    <m/>
  </r>
  <r>
    <x v="92"/>
    <x v="40"/>
    <n v="20230"/>
    <n v="8572"/>
    <n v="9867"/>
    <n v="84"/>
    <n v="1705"/>
    <n v="1"/>
    <n v="2"/>
    <n v="2382"/>
    <x v="1"/>
    <m/>
  </r>
  <r>
    <x v="92"/>
    <x v="41"/>
    <n v="20256"/>
    <n v="8656"/>
    <n v="9663"/>
    <n v="86"/>
    <n v="1850"/>
    <n v="1"/>
    <n v="1.99"/>
    <n v="2891"/>
    <x v="2"/>
    <m/>
  </r>
  <r>
    <x v="92"/>
    <x v="42"/>
    <n v="20197"/>
    <n v="8337"/>
    <n v="10168"/>
    <n v="85"/>
    <n v="1606"/>
    <n v="1"/>
    <n v="1.97"/>
    <n v="2621"/>
    <x v="2"/>
    <m/>
  </r>
  <r>
    <x v="92"/>
    <x v="43"/>
    <n v="20589"/>
    <n v="8751"/>
    <n v="10307"/>
    <n v="79"/>
    <n v="1451"/>
    <n v="1"/>
    <n v="1.99"/>
    <n v="2949"/>
    <x v="2"/>
    <m/>
  </r>
  <r>
    <x v="92"/>
    <x v="44"/>
    <n v="20647"/>
    <n v="8769"/>
    <n v="10102"/>
    <n v="58"/>
    <n v="1716"/>
    <n v="1"/>
    <n v="1.97"/>
    <n v="3377"/>
    <x v="2"/>
    <m/>
  </r>
  <r>
    <x v="92"/>
    <x v="45"/>
    <n v="21246"/>
    <n v="9093"/>
    <n v="10405"/>
    <n v="30"/>
    <n v="1718"/>
    <n v="1"/>
    <n v="2.0099999999999998"/>
    <n v="3658"/>
    <x v="2"/>
    <m/>
  </r>
  <r>
    <x v="92"/>
    <x v="46"/>
    <n v="21484"/>
    <n v="9002"/>
    <n v="10485"/>
    <n v="27"/>
    <n v="1969"/>
    <n v="1"/>
    <n v="2.0099999999999998"/>
    <n v="3824"/>
    <x v="2"/>
    <m/>
  </r>
  <r>
    <x v="92"/>
    <x v="47"/>
    <n v="21882"/>
    <n v="8519"/>
    <n v="11332"/>
    <n v="31"/>
    <n v="1999"/>
    <n v="1"/>
    <n v="2.0299999999999998"/>
    <n v="3423"/>
    <x v="2"/>
    <m/>
  </r>
  <r>
    <x v="92"/>
    <x v="48"/>
    <n v="22830"/>
    <n v="9178"/>
    <n v="11507"/>
    <n v="107"/>
    <n v="2038"/>
    <n v="0"/>
    <n v="2.11"/>
    <n v="3407"/>
    <x v="2"/>
    <m/>
  </r>
  <r>
    <x v="92"/>
    <x v="49"/>
    <n v="23930"/>
    <n v="9579"/>
    <n v="11857"/>
    <n v="453"/>
    <n v="2040"/>
    <n v="0"/>
    <n v="2.2000000000000002"/>
    <n v="3751"/>
    <x v="2"/>
    <m/>
  </r>
  <r>
    <x v="92"/>
    <x v="50"/>
    <n v="23626"/>
    <n v="9194"/>
    <n v="11781"/>
    <n v="761"/>
    <n v="1891"/>
    <n v="0"/>
    <n v="2.16"/>
    <n v="3500"/>
    <x v="2"/>
    <m/>
  </r>
  <r>
    <x v="92"/>
    <x v="51"/>
    <n v="24984"/>
    <n v="9705"/>
    <n v="12111"/>
    <n v="1065"/>
    <n v="2103"/>
    <n v="0"/>
    <n v="2.27"/>
    <n v="3830"/>
    <x v="2"/>
    <m/>
  </r>
  <r>
    <x v="92"/>
    <x v="52"/>
    <n v="25581"/>
    <n v="9993"/>
    <n v="12522"/>
    <n v="1051"/>
    <n v="2015"/>
    <n v="0"/>
    <n v="2.3199999999999998"/>
    <n v="3694"/>
    <x v="2"/>
    <m/>
  </r>
  <r>
    <x v="92"/>
    <x v="53"/>
    <n v="25544"/>
    <n v="9654"/>
    <n v="12823"/>
    <n v="1125"/>
    <n v="1942"/>
    <n v="0"/>
    <n v="2.31"/>
    <n v="3385"/>
    <x v="2"/>
    <m/>
  </r>
  <r>
    <x v="92"/>
    <x v="54"/>
    <n v="26108"/>
    <n v="9580"/>
    <n v="13271"/>
    <n v="1266"/>
    <n v="1991"/>
    <n v="0"/>
    <n v="2.35"/>
    <n v="3470"/>
    <x v="2"/>
    <m/>
  </r>
  <r>
    <x v="92"/>
    <x v="55"/>
    <n v="26493"/>
    <n v="9786"/>
    <n v="13270"/>
    <n v="1392"/>
    <n v="2045"/>
    <n v="0"/>
    <n v="2.38"/>
    <n v="3519"/>
    <x v="2"/>
    <m/>
  </r>
  <r>
    <x v="92"/>
    <x v="56"/>
    <n v="26909"/>
    <n v="9626"/>
    <n v="13750"/>
    <n v="1470"/>
    <n v="2063"/>
    <n v="0"/>
    <n v="2.41"/>
    <n v="3169"/>
    <x v="2"/>
    <m/>
  </r>
  <r>
    <x v="92"/>
    <x v="57"/>
    <n v="26530"/>
    <n v="9079"/>
    <n v="13604"/>
    <n v="1716"/>
    <n v="2132"/>
    <n v="0"/>
    <n v="2.36"/>
    <n v="3499"/>
    <x v="2"/>
    <m/>
  </r>
  <r>
    <x v="92"/>
    <x v="58"/>
    <n v="26792"/>
    <n v="9514"/>
    <n v="12910"/>
    <n v="2101"/>
    <n v="2267"/>
    <n v="0"/>
    <n v="2.42"/>
    <n v="3634"/>
    <x v="2"/>
    <m/>
  </r>
  <r>
    <x v="92"/>
    <x v="59"/>
    <n v="26170"/>
    <n v="8944"/>
    <n v="13296"/>
    <n v="2190"/>
    <n v="1741"/>
    <n v="0"/>
    <n v="2.36"/>
    <n v="3542"/>
    <x v="2"/>
    <m/>
  </r>
  <r>
    <x v="92"/>
    <x v="60"/>
    <n v="25073"/>
    <n v="9080"/>
    <n v="12769"/>
    <n v="1856"/>
    <n v="1369"/>
    <n v="0"/>
    <n v="2.2400000000000002"/>
    <n v="3016"/>
    <x v="2"/>
    <m/>
  </r>
  <r>
    <x v="92"/>
    <x v="61"/>
    <n v="22868"/>
    <n v="8457"/>
    <n v="11130"/>
    <n v="2020"/>
    <n v="1260"/>
    <n v="0"/>
    <n v="2.0499999999999998"/>
    <n v="2973"/>
    <x v="2"/>
    <m/>
  </r>
  <r>
    <x v="92"/>
    <x v="62"/>
    <n v="21773"/>
    <n v="8491"/>
    <n v="10046"/>
    <n v="2481"/>
    <n v="755"/>
    <n v="0"/>
    <n v="1.95"/>
    <n v="3061"/>
    <x v="2"/>
    <m/>
  </r>
  <r>
    <x v="92"/>
    <x v="63"/>
    <n v="21828"/>
    <n v="8760"/>
    <n v="10099"/>
    <n v="2287"/>
    <n v="681"/>
    <n v="0"/>
    <n v="1.96"/>
    <n v="2545"/>
    <x v="2"/>
    <m/>
  </r>
  <r>
    <x v="92"/>
    <x v="64"/>
    <n v="18948"/>
    <n v="7517"/>
    <n v="8594"/>
    <n v="2021"/>
    <n v="815"/>
    <n v="0"/>
    <n v="1.71"/>
    <n v="2443"/>
    <x v="2"/>
    <m/>
  </r>
  <r>
    <x v="92"/>
    <x v="65"/>
    <n v="18358"/>
    <n v="7203"/>
    <n v="8906"/>
    <n v="1552"/>
    <n v="697"/>
    <n v="0"/>
    <n v="1.67"/>
    <n v="2301"/>
    <x v="2"/>
    <m/>
  </r>
  <r>
    <x v="93"/>
    <x v="1"/>
    <n v="27"/>
    <n v="22"/>
    <n v="5"/>
    <n v="0"/>
    <n v="0"/>
    <n v="0"/>
    <n v="1.19"/>
    <n v="0"/>
    <x v="0"/>
    <m/>
  </r>
  <r>
    <x v="93"/>
    <x v="2"/>
    <n v="27"/>
    <n v="20"/>
    <n v="7"/>
    <n v="0"/>
    <n v="0"/>
    <n v="0"/>
    <n v="1.1499999999999999"/>
    <n v="0"/>
    <x v="0"/>
    <m/>
  </r>
  <r>
    <x v="93"/>
    <x v="3"/>
    <n v="29"/>
    <n v="22"/>
    <n v="7"/>
    <n v="0"/>
    <n v="0"/>
    <n v="0"/>
    <n v="1.22"/>
    <n v="0"/>
    <x v="0"/>
    <m/>
  </r>
  <r>
    <x v="93"/>
    <x v="4"/>
    <n v="33"/>
    <n v="22"/>
    <n v="11"/>
    <n v="0"/>
    <n v="0"/>
    <n v="0"/>
    <n v="1.32"/>
    <n v="0"/>
    <x v="0"/>
    <m/>
  </r>
  <r>
    <x v="93"/>
    <x v="5"/>
    <n v="28"/>
    <n v="20"/>
    <n v="8"/>
    <n v="0"/>
    <n v="0"/>
    <n v="0"/>
    <n v="1.1000000000000001"/>
    <n v="0"/>
    <x v="0"/>
    <m/>
  </r>
  <r>
    <x v="93"/>
    <x v="6"/>
    <n v="57"/>
    <n v="24"/>
    <n v="33"/>
    <n v="0"/>
    <n v="0"/>
    <n v="0"/>
    <n v="2.14"/>
    <n v="0"/>
    <x v="0"/>
    <m/>
  </r>
  <r>
    <x v="93"/>
    <x v="7"/>
    <n v="39"/>
    <n v="20"/>
    <n v="19"/>
    <n v="0"/>
    <n v="0"/>
    <n v="0"/>
    <n v="1.41"/>
    <n v="0"/>
    <x v="0"/>
    <m/>
  </r>
  <r>
    <x v="93"/>
    <x v="8"/>
    <n v="44"/>
    <n v="22"/>
    <n v="23"/>
    <n v="0"/>
    <n v="0"/>
    <n v="0"/>
    <n v="1.55"/>
    <n v="0"/>
    <x v="0"/>
    <m/>
  </r>
  <r>
    <x v="93"/>
    <x v="9"/>
    <n v="62"/>
    <n v="30"/>
    <n v="32"/>
    <n v="0"/>
    <n v="0"/>
    <n v="0"/>
    <n v="2.08"/>
    <n v="0"/>
    <x v="0"/>
    <m/>
  </r>
  <r>
    <x v="93"/>
    <x v="10"/>
    <n v="64"/>
    <n v="25"/>
    <n v="39"/>
    <n v="0"/>
    <n v="0"/>
    <n v="0"/>
    <n v="2.04"/>
    <n v="0"/>
    <x v="1"/>
    <m/>
  </r>
  <r>
    <x v="93"/>
    <x v="11"/>
    <n v="61"/>
    <n v="33"/>
    <n v="28"/>
    <n v="0"/>
    <n v="0"/>
    <n v="0"/>
    <n v="1.87"/>
    <n v="0"/>
    <x v="1"/>
    <m/>
  </r>
  <r>
    <x v="93"/>
    <x v="12"/>
    <n v="80"/>
    <n v="33"/>
    <n v="48"/>
    <n v="0"/>
    <n v="0"/>
    <n v="0"/>
    <n v="2.37"/>
    <n v="0"/>
    <x v="1"/>
    <m/>
  </r>
  <r>
    <x v="93"/>
    <x v="13"/>
    <n v="72"/>
    <n v="30"/>
    <n v="43"/>
    <n v="0"/>
    <n v="0"/>
    <n v="0"/>
    <n v="2.06"/>
    <n v="0"/>
    <x v="1"/>
    <m/>
  </r>
  <r>
    <x v="93"/>
    <x v="14"/>
    <n v="90"/>
    <n v="39"/>
    <n v="51"/>
    <n v="0"/>
    <n v="0"/>
    <n v="0"/>
    <n v="2.4700000000000002"/>
    <n v="0"/>
    <x v="1"/>
    <m/>
  </r>
  <r>
    <x v="93"/>
    <x v="15"/>
    <n v="86"/>
    <n v="25"/>
    <n v="61"/>
    <n v="0"/>
    <n v="0"/>
    <n v="0"/>
    <n v="2.27"/>
    <n v="0"/>
    <x v="1"/>
    <m/>
  </r>
  <r>
    <x v="93"/>
    <x v="16"/>
    <n v="94"/>
    <n v="21"/>
    <n v="73"/>
    <n v="0"/>
    <n v="0"/>
    <n v="0"/>
    <n v="2.39"/>
    <n v="0"/>
    <x v="1"/>
    <m/>
  </r>
  <r>
    <x v="93"/>
    <x v="17"/>
    <n v="106"/>
    <n v="29"/>
    <n v="77"/>
    <n v="0"/>
    <n v="0"/>
    <n v="0"/>
    <n v="2.6"/>
    <n v="0"/>
    <x v="1"/>
    <m/>
  </r>
  <r>
    <x v="93"/>
    <x v="18"/>
    <n v="114"/>
    <n v="33"/>
    <n v="80"/>
    <n v="0"/>
    <n v="0"/>
    <n v="0"/>
    <n v="2.69"/>
    <n v="0"/>
    <x v="1"/>
    <m/>
  </r>
  <r>
    <x v="93"/>
    <x v="19"/>
    <n v="148"/>
    <n v="28"/>
    <n v="120"/>
    <n v="0"/>
    <n v="0"/>
    <n v="0"/>
    <n v="3.38"/>
    <n v="0"/>
    <x v="1"/>
    <m/>
  </r>
  <r>
    <x v="93"/>
    <x v="20"/>
    <n v="111"/>
    <n v="22"/>
    <n v="90"/>
    <n v="0"/>
    <n v="0"/>
    <n v="0"/>
    <n v="2.46"/>
    <n v="0"/>
    <x v="1"/>
    <m/>
  </r>
  <r>
    <x v="93"/>
    <x v="21"/>
    <n v="104"/>
    <n v="21"/>
    <n v="83"/>
    <n v="0"/>
    <n v="0"/>
    <n v="0"/>
    <n v="2.2400000000000002"/>
    <n v="0"/>
    <x v="1"/>
    <m/>
  </r>
  <r>
    <x v="93"/>
    <x v="22"/>
    <n v="128"/>
    <n v="20"/>
    <n v="109"/>
    <n v="0"/>
    <n v="0"/>
    <n v="0"/>
    <n v="2.71"/>
    <n v="0"/>
    <x v="1"/>
    <m/>
  </r>
  <r>
    <x v="93"/>
    <x v="23"/>
    <n v="151"/>
    <n v="5"/>
    <n v="146"/>
    <n v="0"/>
    <n v="0"/>
    <n v="0"/>
    <n v="3.13"/>
    <n v="0"/>
    <x v="1"/>
    <m/>
  </r>
  <r>
    <x v="93"/>
    <x v="24"/>
    <n v="152"/>
    <n v="11"/>
    <n v="141"/>
    <n v="0"/>
    <n v="0"/>
    <n v="0"/>
    <n v="3.12"/>
    <n v="0"/>
    <x v="1"/>
    <m/>
  </r>
  <r>
    <x v="93"/>
    <x v="25"/>
    <n v="152"/>
    <n v="6"/>
    <n v="147"/>
    <n v="0"/>
    <n v="0"/>
    <n v="0"/>
    <n v="3.09"/>
    <n v="0"/>
    <x v="1"/>
    <m/>
  </r>
  <r>
    <x v="93"/>
    <x v="26"/>
    <n v="138"/>
    <n v="0"/>
    <n v="138"/>
    <n v="0"/>
    <n v="0"/>
    <n v="0"/>
    <n v="2.79"/>
    <n v="0"/>
    <x v="1"/>
    <m/>
  </r>
  <r>
    <x v="93"/>
    <x v="27"/>
    <n v="60"/>
    <n v="3"/>
    <n v="57"/>
    <n v="0"/>
    <n v="0"/>
    <n v="0"/>
    <n v="1.2"/>
    <n v="0"/>
    <x v="1"/>
    <m/>
  </r>
  <r>
    <x v="93"/>
    <x v="28"/>
    <n v="197"/>
    <n v="0"/>
    <n v="197"/>
    <n v="0"/>
    <n v="0"/>
    <n v="0"/>
    <n v="3.95"/>
    <n v="0"/>
    <x v="1"/>
    <m/>
  </r>
  <r>
    <x v="93"/>
    <x v="29"/>
    <n v="107"/>
    <n v="2"/>
    <n v="105"/>
    <n v="0"/>
    <n v="0"/>
    <n v="0"/>
    <n v="2.14"/>
    <n v="0"/>
    <x v="1"/>
    <m/>
  </r>
  <r>
    <x v="93"/>
    <x v="30"/>
    <n v="156"/>
    <n v="2"/>
    <n v="154"/>
    <n v="0"/>
    <n v="0"/>
    <n v="0"/>
    <n v="3.13"/>
    <n v="0"/>
    <x v="1"/>
    <m/>
  </r>
  <r>
    <x v="93"/>
    <x v="31"/>
    <n v="154"/>
    <n v="1"/>
    <n v="152"/>
    <n v="0"/>
    <n v="0"/>
    <n v="0"/>
    <n v="3.06"/>
    <n v="0"/>
    <x v="1"/>
    <m/>
  </r>
  <r>
    <x v="93"/>
    <x v="32"/>
    <n v="144"/>
    <n v="1"/>
    <n v="142"/>
    <n v="0"/>
    <n v="0"/>
    <n v="0"/>
    <n v="2.84"/>
    <n v="0"/>
    <x v="1"/>
    <m/>
  </r>
  <r>
    <x v="93"/>
    <x v="33"/>
    <n v="141"/>
    <n v="1"/>
    <n v="140"/>
    <n v="0"/>
    <n v="0"/>
    <n v="0"/>
    <n v="2.75"/>
    <n v="0"/>
    <x v="1"/>
    <m/>
  </r>
  <r>
    <x v="93"/>
    <x v="34"/>
    <n v="99"/>
    <n v="1"/>
    <n v="98"/>
    <n v="0"/>
    <n v="0"/>
    <n v="0"/>
    <n v="1.9"/>
    <n v="0"/>
    <x v="1"/>
    <m/>
  </r>
  <r>
    <x v="93"/>
    <x v="35"/>
    <n v="155"/>
    <n v="1"/>
    <n v="154"/>
    <n v="0"/>
    <n v="0"/>
    <n v="0"/>
    <n v="2.95"/>
    <n v="0"/>
    <x v="1"/>
    <m/>
  </r>
  <r>
    <x v="93"/>
    <x v="36"/>
    <n v="139"/>
    <n v="0"/>
    <n v="139"/>
    <n v="0"/>
    <n v="0"/>
    <n v="0"/>
    <n v="2.61"/>
    <n v="0"/>
    <x v="1"/>
    <m/>
  </r>
  <r>
    <x v="93"/>
    <x v="37"/>
    <n v="89"/>
    <n v="0"/>
    <n v="89"/>
    <n v="0"/>
    <n v="0"/>
    <n v="0"/>
    <n v="1.65"/>
    <n v="0"/>
    <x v="1"/>
    <m/>
  </r>
  <r>
    <x v="93"/>
    <x v="38"/>
    <n v="64"/>
    <n v="0"/>
    <n v="64"/>
    <n v="0"/>
    <n v="0"/>
    <n v="0"/>
    <n v="1.19"/>
    <n v="0"/>
    <x v="1"/>
    <m/>
  </r>
  <r>
    <x v="93"/>
    <x v="39"/>
    <n v="149"/>
    <n v="0"/>
    <n v="149"/>
    <n v="0"/>
    <n v="0"/>
    <n v="0"/>
    <n v="2.72"/>
    <n v="0"/>
    <x v="1"/>
    <m/>
  </r>
  <r>
    <x v="93"/>
    <x v="40"/>
    <n v="129"/>
    <n v="0"/>
    <n v="129"/>
    <n v="0"/>
    <n v="0"/>
    <n v="0"/>
    <n v="2.33"/>
    <n v="0"/>
    <x v="1"/>
    <m/>
  </r>
  <r>
    <x v="93"/>
    <x v="41"/>
    <n v="151"/>
    <n v="0"/>
    <n v="151"/>
    <n v="0"/>
    <n v="0"/>
    <n v="0"/>
    <n v="2.71"/>
    <n v="0"/>
    <x v="2"/>
    <m/>
  </r>
  <r>
    <x v="93"/>
    <x v="42"/>
    <n v="149"/>
    <n v="0"/>
    <n v="149"/>
    <n v="0"/>
    <n v="0"/>
    <n v="0"/>
    <n v="2.68"/>
    <n v="0"/>
    <x v="2"/>
    <m/>
  </r>
  <r>
    <x v="93"/>
    <x v="43"/>
    <n v="131"/>
    <n v="0"/>
    <n v="131"/>
    <n v="0"/>
    <n v="0"/>
    <n v="0"/>
    <n v="2.36"/>
    <n v="0"/>
    <x v="2"/>
    <m/>
  </r>
  <r>
    <x v="93"/>
    <x v="44"/>
    <n v="136"/>
    <n v="0"/>
    <n v="136"/>
    <n v="0"/>
    <n v="0"/>
    <n v="0"/>
    <n v="2.4500000000000002"/>
    <n v="0"/>
    <x v="2"/>
    <m/>
  </r>
  <r>
    <x v="93"/>
    <x v="45"/>
    <n v="137"/>
    <n v="0"/>
    <n v="137"/>
    <n v="0"/>
    <n v="0"/>
    <n v="0"/>
    <n v="2.4700000000000002"/>
    <n v="0"/>
    <x v="2"/>
    <m/>
  </r>
  <r>
    <x v="93"/>
    <x v="46"/>
    <n v="137"/>
    <n v="0"/>
    <n v="137"/>
    <n v="0"/>
    <n v="0"/>
    <n v="0"/>
    <n v="2.4700000000000002"/>
    <n v="0"/>
    <x v="2"/>
    <m/>
  </r>
  <r>
    <x v="93"/>
    <x v="47"/>
    <n v="141"/>
    <n v="0"/>
    <n v="141"/>
    <n v="0"/>
    <n v="0"/>
    <n v="0"/>
    <n v="2.5299999999999998"/>
    <n v="0"/>
    <x v="2"/>
    <m/>
  </r>
  <r>
    <x v="93"/>
    <x v="48"/>
    <n v="142"/>
    <n v="0"/>
    <n v="142"/>
    <n v="0"/>
    <n v="0"/>
    <n v="0"/>
    <n v="2.5499999999999998"/>
    <n v="0"/>
    <x v="2"/>
    <m/>
  </r>
  <r>
    <x v="93"/>
    <x v="49"/>
    <n v="144"/>
    <n v="0"/>
    <n v="144"/>
    <n v="0"/>
    <n v="0"/>
    <n v="0"/>
    <n v="2.58"/>
    <n v="0"/>
    <x v="2"/>
    <m/>
  </r>
  <r>
    <x v="93"/>
    <x v="50"/>
    <n v="147"/>
    <n v="0"/>
    <n v="147"/>
    <n v="0"/>
    <n v="0"/>
    <n v="0"/>
    <n v="2.63"/>
    <n v="0"/>
    <x v="2"/>
    <m/>
  </r>
  <r>
    <x v="93"/>
    <x v="51"/>
    <n v="145"/>
    <n v="0"/>
    <n v="145"/>
    <n v="0"/>
    <n v="0"/>
    <n v="0"/>
    <n v="2.58"/>
    <n v="7"/>
    <x v="2"/>
    <m/>
  </r>
  <r>
    <x v="93"/>
    <x v="52"/>
    <n v="147"/>
    <n v="0"/>
    <n v="147"/>
    <n v="0"/>
    <n v="0"/>
    <n v="0"/>
    <n v="2.6"/>
    <n v="7"/>
    <x v="2"/>
    <m/>
  </r>
  <r>
    <x v="93"/>
    <x v="53"/>
    <n v="147"/>
    <n v="0"/>
    <n v="147"/>
    <n v="0"/>
    <n v="0"/>
    <n v="0"/>
    <n v="2.6"/>
    <n v="7"/>
    <x v="2"/>
    <m/>
  </r>
  <r>
    <x v="93"/>
    <x v="54"/>
    <n v="145"/>
    <n v="0"/>
    <n v="145"/>
    <n v="0"/>
    <n v="0"/>
    <n v="0"/>
    <n v="2.5499999999999998"/>
    <n v="9"/>
    <x v="2"/>
    <m/>
  </r>
  <r>
    <x v="93"/>
    <x v="55"/>
    <n v="159"/>
    <n v="0"/>
    <n v="159"/>
    <n v="0"/>
    <n v="0"/>
    <n v="0"/>
    <n v="2.79"/>
    <n v="57"/>
    <x v="2"/>
    <m/>
  </r>
  <r>
    <x v="93"/>
    <x v="56"/>
    <n v="166"/>
    <n v="0"/>
    <n v="166"/>
    <n v="0"/>
    <n v="0"/>
    <n v="0"/>
    <n v="2.9"/>
    <n v="56"/>
    <x v="2"/>
    <m/>
  </r>
  <r>
    <x v="93"/>
    <x v="57"/>
    <n v="171"/>
    <n v="0"/>
    <n v="171"/>
    <n v="0"/>
    <n v="0"/>
    <n v="0"/>
    <n v="2.98"/>
    <n v="53"/>
    <x v="2"/>
    <m/>
  </r>
  <r>
    <x v="93"/>
    <x v="58"/>
    <n v="174"/>
    <n v="0"/>
    <n v="174"/>
    <n v="0"/>
    <n v="0"/>
    <n v="0"/>
    <n v="3.07"/>
    <n v="44"/>
    <x v="2"/>
    <m/>
  </r>
  <r>
    <x v="93"/>
    <x v="59"/>
    <n v="180"/>
    <n v="0"/>
    <n v="180"/>
    <n v="0"/>
    <n v="0"/>
    <n v="0"/>
    <n v="3.18"/>
    <n v="46"/>
    <x v="2"/>
    <m/>
  </r>
  <r>
    <x v="93"/>
    <x v="60"/>
    <n v="157"/>
    <n v="0"/>
    <n v="157"/>
    <n v="0"/>
    <n v="0"/>
    <n v="0"/>
    <n v="2.76"/>
    <n v="9"/>
    <x v="2"/>
    <m/>
  </r>
  <r>
    <x v="93"/>
    <x v="61"/>
    <n v="181"/>
    <n v="0"/>
    <n v="181"/>
    <n v="0"/>
    <n v="0"/>
    <n v="0"/>
    <n v="3.2"/>
    <n v="34"/>
    <x v="2"/>
    <m/>
  </r>
  <r>
    <x v="93"/>
    <x v="62"/>
    <n v="193"/>
    <n v="0"/>
    <n v="193"/>
    <n v="0"/>
    <n v="0"/>
    <n v="0"/>
    <n v="3.43"/>
    <n v="40"/>
    <x v="2"/>
    <m/>
  </r>
  <r>
    <x v="93"/>
    <x v="63"/>
    <n v="155"/>
    <n v="0"/>
    <n v="155"/>
    <n v="0"/>
    <n v="0"/>
    <n v="0"/>
    <n v="2.75"/>
    <n v="19"/>
    <x v="2"/>
    <m/>
  </r>
  <r>
    <x v="93"/>
    <x v="64"/>
    <n v="151"/>
    <n v="0"/>
    <n v="151"/>
    <n v="0"/>
    <n v="0"/>
    <n v="0"/>
    <n v="2.68"/>
    <n v="14"/>
    <x v="2"/>
    <m/>
  </r>
  <r>
    <x v="93"/>
    <x v="65"/>
    <n v="138"/>
    <n v="0"/>
    <n v="138"/>
    <n v="0"/>
    <n v="0"/>
    <n v="0"/>
    <n v="2.46"/>
    <n v="15"/>
    <x v="2"/>
    <m/>
  </r>
  <r>
    <x v="94"/>
    <x v="1"/>
    <n v="2"/>
    <n v="0"/>
    <n v="2"/>
    <n v="0"/>
    <n v="0"/>
    <n v="0"/>
    <n v="0.02"/>
    <n v="0"/>
    <x v="0"/>
    <m/>
  </r>
  <r>
    <x v="94"/>
    <x v="2"/>
    <n v="3"/>
    <n v="0"/>
    <n v="3"/>
    <n v="0"/>
    <n v="0"/>
    <n v="0"/>
    <n v="0.03"/>
    <n v="0"/>
    <x v="0"/>
    <m/>
  </r>
  <r>
    <x v="94"/>
    <x v="3"/>
    <n v="3"/>
    <n v="0"/>
    <n v="3"/>
    <n v="0"/>
    <n v="0"/>
    <n v="0"/>
    <n v="0.03"/>
    <n v="0"/>
    <x v="0"/>
    <m/>
  </r>
  <r>
    <x v="94"/>
    <x v="4"/>
    <n v="3"/>
    <n v="0"/>
    <n v="3"/>
    <n v="0"/>
    <n v="0"/>
    <n v="0"/>
    <n v="0.03"/>
    <n v="0"/>
    <x v="0"/>
    <m/>
  </r>
  <r>
    <x v="94"/>
    <x v="5"/>
    <n v="3"/>
    <n v="0"/>
    <n v="3"/>
    <n v="0"/>
    <n v="0"/>
    <n v="0"/>
    <n v="0.03"/>
    <n v="0"/>
    <x v="0"/>
    <m/>
  </r>
  <r>
    <x v="94"/>
    <x v="6"/>
    <n v="3"/>
    <n v="0"/>
    <n v="3"/>
    <n v="0"/>
    <n v="0"/>
    <n v="0"/>
    <n v="0.04"/>
    <n v="0"/>
    <x v="0"/>
    <m/>
  </r>
  <r>
    <x v="94"/>
    <x v="7"/>
    <n v="3"/>
    <n v="0"/>
    <n v="3"/>
    <n v="0"/>
    <n v="0"/>
    <n v="0"/>
    <n v="0.04"/>
    <n v="0"/>
    <x v="0"/>
    <m/>
  </r>
  <r>
    <x v="94"/>
    <x v="8"/>
    <n v="3"/>
    <n v="0"/>
    <n v="3"/>
    <n v="0"/>
    <n v="0"/>
    <n v="0"/>
    <n v="0.04"/>
    <n v="0"/>
    <x v="0"/>
    <m/>
  </r>
  <r>
    <x v="94"/>
    <x v="9"/>
    <n v="4"/>
    <n v="0"/>
    <n v="4"/>
    <n v="0"/>
    <n v="0"/>
    <n v="0"/>
    <n v="0.05"/>
    <n v="0"/>
    <x v="0"/>
    <m/>
  </r>
  <r>
    <x v="94"/>
    <x v="10"/>
    <n v="4"/>
    <n v="0"/>
    <n v="4"/>
    <n v="0"/>
    <n v="0"/>
    <n v="0"/>
    <n v="0.05"/>
    <n v="0"/>
    <x v="1"/>
    <m/>
  </r>
  <r>
    <x v="94"/>
    <x v="11"/>
    <n v="6"/>
    <n v="0"/>
    <n v="6"/>
    <n v="0"/>
    <n v="0"/>
    <n v="0"/>
    <n v="7.0000000000000007E-2"/>
    <n v="0"/>
    <x v="1"/>
    <m/>
  </r>
  <r>
    <x v="94"/>
    <x v="12"/>
    <n v="5"/>
    <n v="0"/>
    <n v="5"/>
    <n v="0"/>
    <n v="0"/>
    <n v="0"/>
    <n v="0.06"/>
    <n v="0"/>
    <x v="1"/>
    <m/>
  </r>
  <r>
    <x v="94"/>
    <x v="13"/>
    <n v="7"/>
    <n v="0"/>
    <n v="7"/>
    <n v="0"/>
    <n v="0"/>
    <n v="0"/>
    <n v="7.0000000000000007E-2"/>
    <n v="0"/>
    <x v="1"/>
    <m/>
  </r>
  <r>
    <x v="94"/>
    <x v="14"/>
    <n v="4"/>
    <n v="0"/>
    <n v="4"/>
    <n v="0"/>
    <n v="0"/>
    <n v="0"/>
    <n v="0.04"/>
    <n v="0"/>
    <x v="1"/>
    <m/>
  </r>
  <r>
    <x v="94"/>
    <x v="15"/>
    <n v="6"/>
    <n v="0"/>
    <n v="6"/>
    <n v="0"/>
    <n v="0"/>
    <n v="0"/>
    <n v="0.06"/>
    <n v="0"/>
    <x v="1"/>
    <m/>
  </r>
  <r>
    <x v="94"/>
    <x v="16"/>
    <n v="6"/>
    <n v="0"/>
    <n v="6"/>
    <n v="0"/>
    <n v="0"/>
    <n v="0"/>
    <n v="0.06"/>
    <n v="0"/>
    <x v="1"/>
    <m/>
  </r>
  <r>
    <x v="94"/>
    <x v="17"/>
    <n v="8"/>
    <n v="0"/>
    <n v="8"/>
    <n v="0"/>
    <n v="0"/>
    <n v="0"/>
    <n v="0.08"/>
    <n v="0"/>
    <x v="1"/>
    <m/>
  </r>
  <r>
    <x v="94"/>
    <x v="18"/>
    <n v="10"/>
    <n v="0"/>
    <n v="10"/>
    <n v="0"/>
    <n v="0"/>
    <n v="0"/>
    <n v="0.11"/>
    <n v="0"/>
    <x v="1"/>
    <m/>
  </r>
  <r>
    <x v="94"/>
    <x v="19"/>
    <n v="11"/>
    <n v="0"/>
    <n v="11"/>
    <n v="0"/>
    <n v="0"/>
    <n v="0"/>
    <n v="0.11"/>
    <n v="0"/>
    <x v="1"/>
    <m/>
  </r>
  <r>
    <x v="94"/>
    <x v="20"/>
    <n v="13"/>
    <n v="0"/>
    <n v="13"/>
    <n v="0"/>
    <n v="0"/>
    <n v="0"/>
    <n v="0.13"/>
    <n v="0"/>
    <x v="1"/>
    <m/>
  </r>
  <r>
    <x v="94"/>
    <x v="21"/>
    <n v="12"/>
    <n v="0"/>
    <n v="12"/>
    <n v="0"/>
    <n v="0"/>
    <n v="0"/>
    <n v="0.12"/>
    <n v="0"/>
    <x v="1"/>
    <m/>
  </r>
  <r>
    <x v="94"/>
    <x v="22"/>
    <n v="13"/>
    <n v="0"/>
    <n v="13"/>
    <n v="0"/>
    <n v="0"/>
    <n v="0"/>
    <n v="0.13"/>
    <n v="0"/>
    <x v="1"/>
    <m/>
  </r>
  <r>
    <x v="94"/>
    <x v="23"/>
    <n v="13"/>
    <n v="0"/>
    <n v="13"/>
    <n v="0"/>
    <n v="0"/>
    <n v="0"/>
    <n v="0.14000000000000001"/>
    <n v="0"/>
    <x v="1"/>
    <m/>
  </r>
  <r>
    <x v="94"/>
    <x v="24"/>
    <n v="15"/>
    <n v="0"/>
    <n v="15"/>
    <n v="0"/>
    <n v="0"/>
    <n v="0"/>
    <n v="0.16"/>
    <n v="0"/>
    <x v="1"/>
    <m/>
  </r>
  <r>
    <x v="94"/>
    <x v="25"/>
    <n v="10"/>
    <n v="0"/>
    <n v="10"/>
    <n v="0"/>
    <n v="0"/>
    <n v="0"/>
    <n v="0.11"/>
    <n v="0"/>
    <x v="1"/>
    <m/>
  </r>
  <r>
    <x v="94"/>
    <x v="26"/>
    <n v="13"/>
    <n v="0"/>
    <n v="13"/>
    <n v="0"/>
    <n v="0"/>
    <n v="0"/>
    <n v="0.14000000000000001"/>
    <n v="0"/>
    <x v="1"/>
    <m/>
  </r>
  <r>
    <x v="94"/>
    <x v="27"/>
    <n v="13"/>
    <n v="0"/>
    <n v="13"/>
    <n v="0"/>
    <n v="0"/>
    <n v="0"/>
    <n v="0.15"/>
    <n v="0"/>
    <x v="1"/>
    <m/>
  </r>
  <r>
    <x v="94"/>
    <x v="28"/>
    <n v="13"/>
    <n v="0"/>
    <n v="13"/>
    <n v="0"/>
    <n v="0"/>
    <n v="0"/>
    <n v="0.15"/>
    <n v="0"/>
    <x v="1"/>
    <m/>
  </r>
  <r>
    <x v="94"/>
    <x v="29"/>
    <n v="14"/>
    <n v="0"/>
    <n v="14"/>
    <n v="0"/>
    <n v="0"/>
    <n v="0"/>
    <n v="0.16"/>
    <n v="0"/>
    <x v="1"/>
    <m/>
  </r>
  <r>
    <x v="94"/>
    <x v="30"/>
    <n v="13"/>
    <n v="0"/>
    <n v="13"/>
    <n v="0"/>
    <n v="0"/>
    <n v="0"/>
    <n v="0.15"/>
    <n v="0"/>
    <x v="1"/>
    <m/>
  </r>
  <r>
    <x v="94"/>
    <x v="31"/>
    <n v="13"/>
    <n v="0"/>
    <n v="13"/>
    <n v="0"/>
    <n v="0"/>
    <n v="0"/>
    <n v="0.15"/>
    <n v="0"/>
    <x v="1"/>
    <m/>
  </r>
  <r>
    <x v="94"/>
    <x v="32"/>
    <n v="16"/>
    <n v="0"/>
    <n v="16"/>
    <n v="0"/>
    <n v="0"/>
    <n v="0"/>
    <n v="0.18"/>
    <n v="0"/>
    <x v="1"/>
    <m/>
  </r>
  <r>
    <x v="94"/>
    <x v="33"/>
    <n v="17"/>
    <n v="0"/>
    <n v="17"/>
    <n v="0"/>
    <n v="0"/>
    <n v="0"/>
    <n v="0.18"/>
    <n v="1"/>
    <x v="1"/>
    <m/>
  </r>
  <r>
    <x v="94"/>
    <x v="34"/>
    <n v="17"/>
    <n v="0"/>
    <n v="17"/>
    <n v="0"/>
    <n v="0"/>
    <n v="0"/>
    <n v="0.17"/>
    <n v="1"/>
    <x v="1"/>
    <m/>
  </r>
  <r>
    <x v="94"/>
    <x v="35"/>
    <n v="17"/>
    <n v="0"/>
    <n v="17"/>
    <n v="0"/>
    <n v="0"/>
    <n v="0"/>
    <n v="0.17"/>
    <n v="0"/>
    <x v="1"/>
    <m/>
  </r>
  <r>
    <x v="94"/>
    <x v="36"/>
    <n v="17"/>
    <n v="0"/>
    <n v="17"/>
    <n v="0"/>
    <n v="0"/>
    <n v="0"/>
    <n v="0.17"/>
    <n v="0"/>
    <x v="1"/>
    <m/>
  </r>
  <r>
    <x v="94"/>
    <x v="37"/>
    <n v="18"/>
    <n v="0"/>
    <n v="18"/>
    <n v="0"/>
    <n v="0"/>
    <n v="0"/>
    <n v="0.18"/>
    <n v="2"/>
    <x v="1"/>
    <m/>
  </r>
  <r>
    <x v="94"/>
    <x v="38"/>
    <n v="20"/>
    <n v="0"/>
    <n v="20"/>
    <n v="0"/>
    <n v="0"/>
    <n v="0"/>
    <n v="0.2"/>
    <n v="2"/>
    <x v="1"/>
    <m/>
  </r>
  <r>
    <x v="94"/>
    <x v="39"/>
    <n v="26"/>
    <n v="0"/>
    <n v="26"/>
    <n v="0"/>
    <n v="0"/>
    <n v="0"/>
    <n v="0.26"/>
    <n v="3"/>
    <x v="1"/>
    <m/>
  </r>
  <r>
    <x v="94"/>
    <x v="40"/>
    <n v="28"/>
    <n v="0"/>
    <n v="28"/>
    <n v="0"/>
    <n v="0"/>
    <n v="0"/>
    <n v="0.28999999999999998"/>
    <n v="3"/>
    <x v="1"/>
    <m/>
  </r>
  <r>
    <x v="94"/>
    <x v="41"/>
    <n v="29"/>
    <n v="0"/>
    <n v="29"/>
    <n v="0"/>
    <n v="0"/>
    <n v="0"/>
    <n v="0.3"/>
    <n v="4"/>
    <x v="2"/>
    <m/>
  </r>
  <r>
    <x v="94"/>
    <x v="42"/>
    <n v="30"/>
    <n v="0"/>
    <n v="30"/>
    <n v="0"/>
    <n v="0"/>
    <n v="0"/>
    <n v="0.31"/>
    <n v="4"/>
    <x v="2"/>
    <m/>
  </r>
  <r>
    <x v="94"/>
    <x v="43"/>
    <n v="32"/>
    <n v="0"/>
    <n v="32"/>
    <n v="0"/>
    <n v="0"/>
    <n v="0"/>
    <n v="0.33"/>
    <n v="4"/>
    <x v="2"/>
    <m/>
  </r>
  <r>
    <x v="94"/>
    <x v="44"/>
    <n v="33"/>
    <n v="0"/>
    <n v="33"/>
    <n v="0"/>
    <n v="0"/>
    <n v="0"/>
    <n v="0.34"/>
    <n v="5"/>
    <x v="2"/>
    <m/>
  </r>
  <r>
    <x v="94"/>
    <x v="45"/>
    <n v="39"/>
    <n v="0"/>
    <n v="39"/>
    <n v="0"/>
    <n v="0"/>
    <n v="0"/>
    <n v="0.39"/>
    <n v="5"/>
    <x v="2"/>
    <m/>
  </r>
  <r>
    <x v="94"/>
    <x v="46"/>
    <n v="41"/>
    <n v="0"/>
    <n v="41"/>
    <n v="0"/>
    <n v="0"/>
    <n v="0"/>
    <n v="0.41"/>
    <n v="5"/>
    <x v="2"/>
    <m/>
  </r>
  <r>
    <x v="94"/>
    <x v="47"/>
    <n v="42"/>
    <n v="0"/>
    <n v="42"/>
    <n v="0"/>
    <n v="0"/>
    <n v="0"/>
    <n v="0.42"/>
    <n v="5"/>
    <x v="2"/>
    <m/>
  </r>
  <r>
    <x v="94"/>
    <x v="48"/>
    <n v="46"/>
    <n v="0"/>
    <n v="46"/>
    <n v="0"/>
    <n v="0"/>
    <n v="0"/>
    <n v="0.46"/>
    <n v="5"/>
    <x v="2"/>
    <m/>
  </r>
  <r>
    <x v="94"/>
    <x v="49"/>
    <n v="48"/>
    <n v="0"/>
    <n v="48"/>
    <n v="0"/>
    <n v="0"/>
    <n v="0"/>
    <n v="0.47"/>
    <n v="5"/>
    <x v="2"/>
    <m/>
  </r>
  <r>
    <x v="94"/>
    <x v="50"/>
    <n v="53"/>
    <n v="0"/>
    <n v="53"/>
    <n v="0"/>
    <n v="0"/>
    <n v="0"/>
    <n v="0.52"/>
    <n v="6"/>
    <x v="2"/>
    <m/>
  </r>
  <r>
    <x v="94"/>
    <x v="51"/>
    <n v="52"/>
    <n v="0"/>
    <n v="52"/>
    <n v="0"/>
    <n v="0"/>
    <n v="0"/>
    <n v="0.51"/>
    <n v="6"/>
    <x v="2"/>
    <m/>
  </r>
  <r>
    <x v="94"/>
    <x v="52"/>
    <n v="53"/>
    <n v="0"/>
    <n v="53"/>
    <n v="0"/>
    <n v="0"/>
    <n v="0"/>
    <n v="0.52"/>
    <n v="6"/>
    <x v="2"/>
    <m/>
  </r>
  <r>
    <x v="94"/>
    <x v="53"/>
    <n v="56"/>
    <n v="0"/>
    <n v="56"/>
    <n v="0"/>
    <n v="0"/>
    <n v="0"/>
    <n v="0.55000000000000004"/>
    <n v="5"/>
    <x v="2"/>
    <m/>
  </r>
  <r>
    <x v="94"/>
    <x v="54"/>
    <n v="59"/>
    <n v="0"/>
    <n v="59"/>
    <n v="0"/>
    <n v="0"/>
    <n v="0"/>
    <n v="0.56999999999999995"/>
    <n v="5"/>
    <x v="2"/>
    <m/>
  </r>
  <r>
    <x v="94"/>
    <x v="55"/>
    <n v="56"/>
    <n v="0"/>
    <n v="56"/>
    <n v="0"/>
    <n v="0"/>
    <n v="0"/>
    <n v="0.55000000000000004"/>
    <n v="5"/>
    <x v="2"/>
    <m/>
  </r>
  <r>
    <x v="94"/>
    <x v="56"/>
    <n v="59"/>
    <n v="0"/>
    <n v="59"/>
    <n v="0"/>
    <n v="0"/>
    <n v="0"/>
    <n v="0.57999999999999996"/>
    <n v="5"/>
    <x v="2"/>
    <m/>
  </r>
  <r>
    <x v="94"/>
    <x v="57"/>
    <n v="63"/>
    <n v="0"/>
    <n v="63"/>
    <n v="0"/>
    <n v="0"/>
    <n v="0"/>
    <n v="0.61"/>
    <n v="5"/>
    <x v="2"/>
    <m/>
  </r>
  <r>
    <x v="94"/>
    <x v="58"/>
    <n v="65"/>
    <n v="0"/>
    <n v="65"/>
    <n v="0"/>
    <n v="0"/>
    <n v="0"/>
    <n v="0.63"/>
    <n v="5"/>
    <x v="2"/>
    <m/>
  </r>
  <r>
    <x v="94"/>
    <x v="59"/>
    <n v="69"/>
    <n v="0"/>
    <n v="69"/>
    <n v="0"/>
    <n v="0"/>
    <n v="0"/>
    <n v="0.66"/>
    <n v="7"/>
    <x v="2"/>
    <m/>
  </r>
  <r>
    <x v="94"/>
    <x v="60"/>
    <n v="69"/>
    <n v="0"/>
    <n v="69"/>
    <n v="0"/>
    <n v="0"/>
    <n v="0"/>
    <n v="0.67"/>
    <n v="5"/>
    <x v="2"/>
    <m/>
  </r>
  <r>
    <x v="94"/>
    <x v="61"/>
    <n v="71"/>
    <n v="0"/>
    <n v="71"/>
    <n v="0"/>
    <n v="0"/>
    <n v="0"/>
    <n v="0.68"/>
    <n v="4"/>
    <x v="2"/>
    <m/>
  </r>
  <r>
    <x v="94"/>
    <x v="62"/>
    <n v="69"/>
    <n v="0"/>
    <n v="69"/>
    <n v="0"/>
    <n v="0"/>
    <n v="0"/>
    <n v="0.65"/>
    <n v="3"/>
    <x v="2"/>
    <m/>
  </r>
  <r>
    <x v="94"/>
    <x v="63"/>
    <n v="74"/>
    <n v="0"/>
    <n v="74"/>
    <n v="0"/>
    <n v="0"/>
    <n v="0"/>
    <n v="0.7"/>
    <n v="3"/>
    <x v="2"/>
    <m/>
  </r>
  <r>
    <x v="94"/>
    <x v="64"/>
    <n v="83"/>
    <n v="0"/>
    <n v="83"/>
    <n v="0"/>
    <n v="0"/>
    <n v="0"/>
    <n v="0.78"/>
    <n v="3"/>
    <x v="2"/>
    <m/>
  </r>
  <r>
    <x v="94"/>
    <x v="65"/>
    <n v="66"/>
    <n v="0"/>
    <n v="66"/>
    <n v="0"/>
    <n v="0"/>
    <n v="0"/>
    <n v="0.62"/>
    <n v="4"/>
    <x v="2"/>
    <m/>
  </r>
  <r>
    <x v="95"/>
    <x v="1"/>
    <n v="17"/>
    <n v="0"/>
    <n v="17"/>
    <n v="0"/>
    <n v="0"/>
    <n v="0"/>
    <n v="0.08"/>
    <n v="0"/>
    <x v="0"/>
    <m/>
  </r>
  <r>
    <x v="95"/>
    <x v="2"/>
    <n v="18"/>
    <n v="0"/>
    <n v="18"/>
    <n v="0"/>
    <n v="0"/>
    <n v="0"/>
    <n v="0.09"/>
    <n v="0"/>
    <x v="0"/>
    <m/>
  </r>
  <r>
    <x v="95"/>
    <x v="3"/>
    <n v="18"/>
    <n v="0"/>
    <n v="18"/>
    <n v="0"/>
    <n v="0"/>
    <n v="0"/>
    <n v="0.08"/>
    <n v="0"/>
    <x v="0"/>
    <m/>
  </r>
  <r>
    <x v="95"/>
    <x v="4"/>
    <n v="18"/>
    <n v="0"/>
    <n v="18"/>
    <n v="0"/>
    <n v="0"/>
    <n v="0"/>
    <n v="0.08"/>
    <n v="0"/>
    <x v="0"/>
    <m/>
  </r>
  <r>
    <x v="95"/>
    <x v="5"/>
    <n v="20"/>
    <n v="0"/>
    <n v="20"/>
    <n v="0"/>
    <n v="0"/>
    <n v="0"/>
    <n v="0.09"/>
    <n v="0"/>
    <x v="0"/>
    <m/>
  </r>
  <r>
    <x v="95"/>
    <x v="6"/>
    <n v="22"/>
    <n v="0"/>
    <n v="22"/>
    <n v="0"/>
    <n v="0"/>
    <n v="0"/>
    <n v="0.09"/>
    <n v="0"/>
    <x v="0"/>
    <m/>
  </r>
  <r>
    <x v="95"/>
    <x v="7"/>
    <n v="25"/>
    <n v="0"/>
    <n v="25"/>
    <n v="0"/>
    <n v="0"/>
    <n v="0"/>
    <n v="0.1"/>
    <n v="0"/>
    <x v="0"/>
    <m/>
  </r>
  <r>
    <x v="95"/>
    <x v="8"/>
    <n v="30"/>
    <n v="0"/>
    <n v="30"/>
    <n v="0"/>
    <n v="0"/>
    <n v="0"/>
    <n v="0.12"/>
    <n v="0"/>
    <x v="0"/>
    <m/>
  </r>
  <r>
    <x v="95"/>
    <x v="9"/>
    <n v="30"/>
    <n v="0"/>
    <n v="30"/>
    <n v="0"/>
    <n v="0"/>
    <n v="0"/>
    <n v="0.12"/>
    <n v="0"/>
    <x v="0"/>
    <m/>
  </r>
  <r>
    <x v="95"/>
    <x v="10"/>
    <n v="39"/>
    <n v="0"/>
    <n v="39"/>
    <n v="0"/>
    <n v="0"/>
    <n v="0"/>
    <n v="0.15"/>
    <n v="0"/>
    <x v="1"/>
    <m/>
  </r>
  <r>
    <x v="95"/>
    <x v="11"/>
    <n v="43"/>
    <n v="0"/>
    <n v="43"/>
    <n v="0"/>
    <n v="0"/>
    <n v="0"/>
    <n v="0.15"/>
    <n v="0"/>
    <x v="1"/>
    <m/>
  </r>
  <r>
    <x v="95"/>
    <x v="12"/>
    <n v="48"/>
    <n v="0"/>
    <n v="48"/>
    <n v="0"/>
    <n v="0"/>
    <n v="0"/>
    <n v="0.17"/>
    <n v="0"/>
    <x v="1"/>
    <m/>
  </r>
  <r>
    <x v="95"/>
    <x v="13"/>
    <n v="51"/>
    <n v="0"/>
    <n v="51"/>
    <n v="0"/>
    <n v="0"/>
    <n v="0"/>
    <n v="0.18"/>
    <n v="0"/>
    <x v="1"/>
    <m/>
  </r>
  <r>
    <x v="95"/>
    <x v="14"/>
    <n v="56"/>
    <n v="0"/>
    <n v="56"/>
    <n v="0"/>
    <n v="0"/>
    <n v="0"/>
    <n v="0.19"/>
    <n v="0"/>
    <x v="1"/>
    <m/>
  </r>
  <r>
    <x v="95"/>
    <x v="15"/>
    <n v="59"/>
    <n v="0"/>
    <n v="59"/>
    <n v="0"/>
    <n v="0"/>
    <n v="0"/>
    <n v="0.2"/>
    <n v="0"/>
    <x v="1"/>
    <m/>
  </r>
  <r>
    <x v="95"/>
    <x v="16"/>
    <n v="56"/>
    <n v="0"/>
    <n v="56"/>
    <n v="0"/>
    <n v="0"/>
    <n v="0"/>
    <n v="0.19"/>
    <n v="0"/>
    <x v="1"/>
    <m/>
  </r>
  <r>
    <x v="95"/>
    <x v="17"/>
    <n v="69"/>
    <n v="0"/>
    <n v="69"/>
    <n v="0"/>
    <n v="0"/>
    <n v="0"/>
    <n v="0.23"/>
    <n v="0"/>
    <x v="1"/>
    <m/>
  </r>
  <r>
    <x v="95"/>
    <x v="18"/>
    <n v="79"/>
    <n v="0"/>
    <n v="79"/>
    <n v="0"/>
    <n v="0"/>
    <n v="0"/>
    <n v="0.25"/>
    <n v="0"/>
    <x v="1"/>
    <m/>
  </r>
  <r>
    <x v="95"/>
    <x v="19"/>
    <n v="76"/>
    <n v="0"/>
    <n v="76"/>
    <n v="0"/>
    <n v="0"/>
    <n v="0"/>
    <n v="0.24"/>
    <n v="0"/>
    <x v="1"/>
    <m/>
  </r>
  <r>
    <x v="95"/>
    <x v="20"/>
    <n v="85"/>
    <n v="0"/>
    <n v="85"/>
    <n v="0"/>
    <n v="0"/>
    <n v="0"/>
    <n v="0.27"/>
    <n v="0"/>
    <x v="1"/>
    <m/>
  </r>
  <r>
    <x v="95"/>
    <x v="21"/>
    <n v="83"/>
    <n v="0"/>
    <n v="83"/>
    <n v="0"/>
    <n v="0"/>
    <n v="0"/>
    <n v="0.26"/>
    <n v="0"/>
    <x v="1"/>
    <m/>
  </r>
  <r>
    <x v="95"/>
    <x v="22"/>
    <n v="93"/>
    <n v="0"/>
    <n v="93"/>
    <n v="0"/>
    <n v="0"/>
    <n v="0"/>
    <n v="0.28999999999999998"/>
    <n v="0"/>
    <x v="1"/>
    <m/>
  </r>
  <r>
    <x v="95"/>
    <x v="23"/>
    <n v="103"/>
    <n v="0"/>
    <n v="103"/>
    <n v="0"/>
    <n v="0"/>
    <n v="0"/>
    <n v="0.32"/>
    <n v="0"/>
    <x v="1"/>
    <m/>
  </r>
  <r>
    <x v="95"/>
    <x v="24"/>
    <n v="111"/>
    <n v="0"/>
    <n v="111"/>
    <n v="0"/>
    <n v="0"/>
    <n v="0"/>
    <n v="0.34"/>
    <n v="0"/>
    <x v="1"/>
    <m/>
  </r>
  <r>
    <x v="95"/>
    <x v="25"/>
    <n v="105"/>
    <n v="0"/>
    <n v="105"/>
    <n v="0"/>
    <n v="0"/>
    <n v="0"/>
    <n v="0.32"/>
    <n v="0"/>
    <x v="1"/>
    <m/>
  </r>
  <r>
    <x v="95"/>
    <x v="26"/>
    <n v="110"/>
    <n v="0"/>
    <n v="110"/>
    <n v="0"/>
    <n v="0"/>
    <n v="0"/>
    <n v="0.33"/>
    <n v="2"/>
    <x v="1"/>
    <m/>
  </r>
  <r>
    <x v="95"/>
    <x v="27"/>
    <n v="135"/>
    <n v="0"/>
    <n v="135"/>
    <n v="0"/>
    <n v="0"/>
    <n v="0"/>
    <n v="0.41"/>
    <n v="2"/>
    <x v="1"/>
    <m/>
  </r>
  <r>
    <x v="95"/>
    <x v="28"/>
    <n v="143"/>
    <n v="0"/>
    <n v="143"/>
    <n v="0"/>
    <n v="0"/>
    <n v="0"/>
    <n v="0.44"/>
    <n v="2"/>
    <x v="1"/>
    <m/>
  </r>
  <r>
    <x v="95"/>
    <x v="29"/>
    <n v="144"/>
    <n v="0"/>
    <n v="144"/>
    <n v="0"/>
    <n v="0"/>
    <n v="0"/>
    <n v="0.44"/>
    <n v="3"/>
    <x v="1"/>
    <m/>
  </r>
  <r>
    <x v="95"/>
    <x v="30"/>
    <n v="147"/>
    <n v="0"/>
    <n v="147"/>
    <n v="0"/>
    <n v="0"/>
    <n v="0"/>
    <n v="0.45"/>
    <n v="3"/>
    <x v="1"/>
    <m/>
  </r>
  <r>
    <x v="95"/>
    <x v="31"/>
    <n v="171"/>
    <n v="0"/>
    <n v="146"/>
    <n v="0"/>
    <n v="25"/>
    <n v="0"/>
    <n v="0.52"/>
    <n v="24"/>
    <x v="1"/>
    <m/>
  </r>
  <r>
    <x v="95"/>
    <x v="32"/>
    <n v="215"/>
    <n v="0"/>
    <n v="193"/>
    <n v="0"/>
    <n v="22"/>
    <n v="0"/>
    <n v="0.65"/>
    <n v="32"/>
    <x v="1"/>
    <m/>
  </r>
  <r>
    <x v="95"/>
    <x v="33"/>
    <n v="208"/>
    <n v="0"/>
    <n v="186"/>
    <n v="0"/>
    <n v="22"/>
    <n v="0"/>
    <n v="0.62"/>
    <n v="35"/>
    <x v="1"/>
    <m/>
  </r>
  <r>
    <x v="95"/>
    <x v="34"/>
    <n v="222"/>
    <n v="0"/>
    <n v="200"/>
    <n v="0"/>
    <n v="22"/>
    <n v="0"/>
    <n v="0.65"/>
    <n v="37"/>
    <x v="1"/>
    <m/>
  </r>
  <r>
    <x v="95"/>
    <x v="35"/>
    <n v="239"/>
    <n v="0"/>
    <n v="216"/>
    <n v="0"/>
    <n v="23"/>
    <n v="0"/>
    <n v="0.69"/>
    <n v="42"/>
    <x v="1"/>
    <m/>
  </r>
  <r>
    <x v="95"/>
    <x v="36"/>
    <n v="243"/>
    <n v="0"/>
    <n v="220"/>
    <n v="0"/>
    <n v="23"/>
    <n v="0"/>
    <n v="0.68"/>
    <n v="50"/>
    <x v="1"/>
    <m/>
  </r>
  <r>
    <x v="95"/>
    <x v="37"/>
    <n v="259"/>
    <n v="0"/>
    <n v="234"/>
    <n v="0"/>
    <n v="25"/>
    <n v="0"/>
    <n v="0.72"/>
    <n v="52"/>
    <x v="1"/>
    <m/>
  </r>
  <r>
    <x v="95"/>
    <x v="38"/>
    <n v="276"/>
    <n v="0"/>
    <n v="250"/>
    <n v="0"/>
    <n v="26"/>
    <n v="0"/>
    <n v="0.75"/>
    <n v="60"/>
    <x v="1"/>
    <m/>
  </r>
  <r>
    <x v="95"/>
    <x v="39"/>
    <n v="308"/>
    <n v="0"/>
    <n v="275"/>
    <n v="0"/>
    <n v="33"/>
    <n v="0"/>
    <n v="0.82"/>
    <n v="75"/>
    <x v="1"/>
    <m/>
  </r>
  <r>
    <x v="95"/>
    <x v="40"/>
    <n v="324"/>
    <n v="0"/>
    <n v="294"/>
    <n v="0"/>
    <n v="30"/>
    <n v="0"/>
    <n v="0.85"/>
    <n v="68"/>
    <x v="1"/>
    <m/>
  </r>
  <r>
    <x v="95"/>
    <x v="41"/>
    <n v="350"/>
    <n v="0"/>
    <n v="319"/>
    <n v="0"/>
    <n v="31"/>
    <n v="0"/>
    <n v="0.91"/>
    <n v="71"/>
    <x v="2"/>
    <m/>
  </r>
  <r>
    <x v="95"/>
    <x v="42"/>
    <n v="351"/>
    <n v="0"/>
    <n v="318"/>
    <n v="0"/>
    <n v="33"/>
    <n v="0"/>
    <n v="0.9"/>
    <n v="78"/>
    <x v="2"/>
    <m/>
  </r>
  <r>
    <x v="95"/>
    <x v="43"/>
    <n v="366"/>
    <n v="0"/>
    <n v="334"/>
    <n v="0"/>
    <n v="32"/>
    <n v="0"/>
    <n v="0.93"/>
    <n v="68"/>
    <x v="2"/>
    <m/>
  </r>
  <r>
    <x v="95"/>
    <x v="44"/>
    <n v="375"/>
    <n v="0"/>
    <n v="344"/>
    <n v="0"/>
    <n v="31"/>
    <n v="0"/>
    <n v="0.94"/>
    <n v="62"/>
    <x v="2"/>
    <m/>
  </r>
  <r>
    <x v="95"/>
    <x v="45"/>
    <n v="387"/>
    <n v="0"/>
    <n v="356"/>
    <n v="0"/>
    <n v="31"/>
    <n v="0"/>
    <n v="0.96"/>
    <n v="78"/>
    <x v="2"/>
    <m/>
  </r>
  <r>
    <x v="95"/>
    <x v="46"/>
    <n v="399"/>
    <n v="0"/>
    <n v="368"/>
    <n v="0"/>
    <n v="31"/>
    <n v="0"/>
    <n v="0.99"/>
    <n v="95"/>
    <x v="2"/>
    <m/>
  </r>
  <r>
    <x v="95"/>
    <x v="47"/>
    <n v="423"/>
    <n v="0"/>
    <n v="392"/>
    <n v="0"/>
    <n v="31"/>
    <n v="0"/>
    <n v="1.03"/>
    <n v="108"/>
    <x v="2"/>
    <m/>
  </r>
  <r>
    <x v="95"/>
    <x v="48"/>
    <n v="438"/>
    <n v="0"/>
    <n v="407"/>
    <n v="0"/>
    <n v="31"/>
    <n v="0"/>
    <n v="1.06"/>
    <n v="118"/>
    <x v="2"/>
    <m/>
  </r>
  <r>
    <x v="95"/>
    <x v="49"/>
    <n v="565"/>
    <n v="72"/>
    <n v="461"/>
    <n v="0"/>
    <n v="31"/>
    <n v="0"/>
    <n v="1.35"/>
    <n v="133"/>
    <x v="2"/>
    <m/>
  </r>
  <r>
    <x v="95"/>
    <x v="50"/>
    <n v="516"/>
    <n v="87"/>
    <n v="398"/>
    <n v="0"/>
    <n v="31"/>
    <n v="0"/>
    <n v="1.22"/>
    <n v="135"/>
    <x v="2"/>
    <m/>
  </r>
  <r>
    <x v="95"/>
    <x v="51"/>
    <n v="522"/>
    <n v="91"/>
    <n v="395"/>
    <n v="0"/>
    <n v="36"/>
    <n v="0"/>
    <n v="1.22"/>
    <n v="136"/>
    <x v="2"/>
    <m/>
  </r>
  <r>
    <x v="95"/>
    <x v="52"/>
    <n v="566"/>
    <n v="94"/>
    <n v="436"/>
    <n v="0"/>
    <n v="36"/>
    <n v="0"/>
    <n v="1.31"/>
    <n v="123"/>
    <x v="2"/>
    <m/>
  </r>
  <r>
    <x v="95"/>
    <x v="53"/>
    <n v="576"/>
    <n v="98"/>
    <n v="447"/>
    <n v="0"/>
    <n v="31"/>
    <n v="0"/>
    <n v="1.32"/>
    <n v="125"/>
    <x v="2"/>
    <m/>
  </r>
  <r>
    <x v="95"/>
    <x v="54"/>
    <n v="608"/>
    <n v="101"/>
    <n v="476"/>
    <n v="0"/>
    <n v="31"/>
    <n v="0"/>
    <n v="1.39"/>
    <n v="105"/>
    <x v="2"/>
    <m/>
  </r>
  <r>
    <x v="95"/>
    <x v="55"/>
    <n v="631"/>
    <n v="105"/>
    <n v="495"/>
    <n v="0"/>
    <n v="31"/>
    <n v="0"/>
    <n v="1.43"/>
    <n v="109"/>
    <x v="2"/>
    <m/>
  </r>
  <r>
    <x v="95"/>
    <x v="56"/>
    <n v="606"/>
    <n v="107"/>
    <n v="466"/>
    <n v="0"/>
    <n v="33"/>
    <n v="0"/>
    <n v="1.36"/>
    <n v="97"/>
    <x v="2"/>
    <m/>
  </r>
  <r>
    <x v="95"/>
    <x v="57"/>
    <n v="588"/>
    <n v="109"/>
    <n v="448"/>
    <n v="0"/>
    <n v="31"/>
    <n v="0"/>
    <n v="1.31"/>
    <n v="91"/>
    <x v="2"/>
    <m/>
  </r>
  <r>
    <x v="95"/>
    <x v="58"/>
    <n v="636"/>
    <n v="125"/>
    <n v="480"/>
    <n v="0"/>
    <n v="31"/>
    <n v="0"/>
    <n v="1.41"/>
    <n v="88"/>
    <x v="2"/>
    <m/>
  </r>
  <r>
    <x v="95"/>
    <x v="59"/>
    <n v="624"/>
    <n v="119"/>
    <n v="464"/>
    <n v="0"/>
    <n v="41"/>
    <n v="0"/>
    <n v="1.38"/>
    <n v="91"/>
    <x v="2"/>
    <m/>
  </r>
  <r>
    <x v="95"/>
    <x v="60"/>
    <n v="630"/>
    <n v="119"/>
    <n v="470"/>
    <n v="0"/>
    <n v="41"/>
    <n v="0"/>
    <n v="1.38"/>
    <n v="91"/>
    <x v="2"/>
    <m/>
  </r>
  <r>
    <x v="95"/>
    <x v="61"/>
    <n v="627"/>
    <n v="112"/>
    <n v="474"/>
    <n v="0"/>
    <n v="41"/>
    <n v="0"/>
    <n v="1.37"/>
    <n v="91"/>
    <x v="2"/>
    <m/>
  </r>
  <r>
    <x v="95"/>
    <x v="62"/>
    <n v="663"/>
    <n v="145"/>
    <n v="477"/>
    <n v="0"/>
    <n v="41"/>
    <n v="0"/>
    <n v="1.45"/>
    <n v="91"/>
    <x v="2"/>
    <m/>
  </r>
  <r>
    <x v="95"/>
    <x v="63"/>
    <n v="694"/>
    <n v="145"/>
    <n v="508"/>
    <n v="0"/>
    <n v="41"/>
    <n v="0"/>
    <n v="1.51"/>
    <n v="92"/>
    <x v="2"/>
    <m/>
  </r>
  <r>
    <x v="95"/>
    <x v="64"/>
    <n v="697"/>
    <n v="145"/>
    <n v="511"/>
    <n v="0"/>
    <n v="41"/>
    <n v="0"/>
    <n v="1.5"/>
    <n v="92"/>
    <x v="2"/>
    <m/>
  </r>
  <r>
    <x v="95"/>
    <x v="65"/>
    <n v="700"/>
    <n v="145"/>
    <n v="514"/>
    <n v="0"/>
    <n v="41"/>
    <n v="0"/>
    <n v="1.5"/>
    <n v="93"/>
    <x v="2"/>
    <m/>
  </r>
  <r>
    <x v="96"/>
    <x v="74"/>
    <n v="3"/>
    <s v="."/>
    <s v="."/>
    <s v="."/>
    <n v="3"/>
    <s v="."/>
    <s v="."/>
    <n v="0"/>
    <x v="0"/>
    <m/>
  </r>
  <r>
    <x v="96"/>
    <x v="75"/>
    <n v="3"/>
    <s v="."/>
    <s v="."/>
    <s v="."/>
    <n v="3"/>
    <s v="."/>
    <s v="."/>
    <n v="0"/>
    <x v="0"/>
    <m/>
  </r>
  <r>
    <x v="96"/>
    <x v="76"/>
    <n v="3"/>
    <s v="."/>
    <s v="."/>
    <s v="."/>
    <n v="3"/>
    <s v="."/>
    <s v="."/>
    <n v="0"/>
    <x v="0"/>
    <m/>
  </r>
  <r>
    <x v="96"/>
    <x v="77"/>
    <n v="3"/>
    <s v="."/>
    <s v="."/>
    <s v="."/>
    <n v="3"/>
    <s v="."/>
    <s v="."/>
    <n v="0"/>
    <x v="0"/>
    <m/>
  </r>
  <r>
    <x v="96"/>
    <x v="78"/>
    <n v="4"/>
    <s v="."/>
    <s v="."/>
    <s v="."/>
    <n v="4"/>
    <s v="."/>
    <s v="."/>
    <n v="0"/>
    <x v="0"/>
    <m/>
  </r>
  <r>
    <x v="96"/>
    <x v="79"/>
    <n v="4"/>
    <s v="."/>
    <s v="."/>
    <s v="."/>
    <n v="4"/>
    <s v="."/>
    <s v="."/>
    <n v="0"/>
    <x v="0"/>
    <m/>
  </r>
  <r>
    <x v="96"/>
    <x v="80"/>
    <n v="4"/>
    <s v="."/>
    <s v="."/>
    <s v="."/>
    <n v="4"/>
    <s v="."/>
    <s v="."/>
    <n v="0"/>
    <x v="0"/>
    <m/>
  </r>
  <r>
    <x v="96"/>
    <x v="81"/>
    <n v="4"/>
    <s v="."/>
    <s v="."/>
    <s v="."/>
    <n v="4"/>
    <s v="."/>
    <s v="."/>
    <n v="0"/>
    <x v="0"/>
    <m/>
  </r>
  <r>
    <x v="96"/>
    <x v="0"/>
    <n v="5"/>
    <s v="."/>
    <s v="."/>
    <s v="."/>
    <n v="5"/>
    <s v="."/>
    <s v="."/>
    <n v="0"/>
    <x v="0"/>
    <m/>
  </r>
  <r>
    <x v="96"/>
    <x v="1"/>
    <n v="169"/>
    <n v="0"/>
    <n v="163"/>
    <n v="0"/>
    <n v="6"/>
    <n v="0"/>
    <n v="0.05"/>
    <n v="41"/>
    <x v="0"/>
    <m/>
  </r>
  <r>
    <x v="96"/>
    <x v="2"/>
    <n v="174"/>
    <n v="0"/>
    <n v="166"/>
    <n v="0"/>
    <n v="8"/>
    <n v="0"/>
    <n v="0.05"/>
    <n v="40"/>
    <x v="0"/>
    <m/>
  </r>
  <r>
    <x v="96"/>
    <x v="3"/>
    <n v="176"/>
    <n v="0"/>
    <n v="168"/>
    <n v="0"/>
    <n v="8"/>
    <n v="0"/>
    <n v="0.05"/>
    <n v="31"/>
    <x v="0"/>
    <m/>
  </r>
  <r>
    <x v="96"/>
    <x v="4"/>
    <n v="186"/>
    <n v="0"/>
    <n v="178"/>
    <n v="0"/>
    <n v="8"/>
    <n v="0"/>
    <n v="0.05"/>
    <n v="29"/>
    <x v="0"/>
    <m/>
  </r>
  <r>
    <x v="96"/>
    <x v="5"/>
    <n v="203"/>
    <n v="0"/>
    <n v="195"/>
    <n v="0"/>
    <n v="8"/>
    <n v="0"/>
    <n v="0.06"/>
    <n v="28"/>
    <x v="0"/>
    <m/>
  </r>
  <r>
    <x v="96"/>
    <x v="6"/>
    <n v="250"/>
    <n v="0"/>
    <n v="239"/>
    <n v="0"/>
    <n v="11"/>
    <n v="0"/>
    <n v="7.0000000000000007E-2"/>
    <n v="30"/>
    <x v="0"/>
    <m/>
  </r>
  <r>
    <x v="96"/>
    <x v="7"/>
    <n v="267"/>
    <n v="0"/>
    <n v="256"/>
    <n v="0"/>
    <n v="11"/>
    <n v="0"/>
    <n v="7.0000000000000007E-2"/>
    <n v="32"/>
    <x v="0"/>
    <m/>
  </r>
  <r>
    <x v="96"/>
    <x v="8"/>
    <n v="269"/>
    <n v="0"/>
    <n v="256"/>
    <n v="0"/>
    <n v="13"/>
    <n v="0"/>
    <n v="7.0000000000000007E-2"/>
    <n v="30"/>
    <x v="0"/>
    <m/>
  </r>
  <r>
    <x v="96"/>
    <x v="9"/>
    <n v="308"/>
    <n v="0"/>
    <n v="292"/>
    <n v="0"/>
    <n v="16"/>
    <n v="0"/>
    <n v="0.08"/>
    <n v="30"/>
    <x v="0"/>
    <m/>
  </r>
  <r>
    <x v="96"/>
    <x v="10"/>
    <n v="338"/>
    <n v="0"/>
    <n v="322"/>
    <n v="0"/>
    <n v="16"/>
    <n v="0"/>
    <n v="0.08"/>
    <n v="32"/>
    <x v="1"/>
    <m/>
  </r>
  <r>
    <x v="96"/>
    <x v="11"/>
    <n v="367"/>
    <n v="0"/>
    <n v="352"/>
    <n v="0"/>
    <n v="15"/>
    <n v="0"/>
    <n v="0.09"/>
    <n v="33"/>
    <x v="1"/>
    <m/>
  </r>
  <r>
    <x v="96"/>
    <x v="12"/>
    <n v="384"/>
    <n v="0"/>
    <n v="367"/>
    <n v="0"/>
    <n v="17"/>
    <n v="0"/>
    <n v="0.09"/>
    <n v="38"/>
    <x v="1"/>
    <m/>
  </r>
  <r>
    <x v="96"/>
    <x v="13"/>
    <n v="377"/>
    <n v="0"/>
    <n v="361"/>
    <n v="0"/>
    <n v="16"/>
    <n v="0"/>
    <n v="0.09"/>
    <n v="38"/>
    <x v="1"/>
    <m/>
  </r>
  <r>
    <x v="96"/>
    <x v="14"/>
    <n v="415"/>
    <n v="0"/>
    <n v="394"/>
    <n v="0"/>
    <n v="21"/>
    <n v="0"/>
    <n v="0.09"/>
    <n v="41"/>
    <x v="1"/>
    <m/>
  </r>
  <r>
    <x v="96"/>
    <x v="15"/>
    <n v="483"/>
    <n v="0"/>
    <n v="458"/>
    <n v="0"/>
    <n v="25"/>
    <n v="0"/>
    <n v="0.1"/>
    <n v="42"/>
    <x v="1"/>
    <m/>
  </r>
  <r>
    <x v="96"/>
    <x v="16"/>
    <n v="539"/>
    <n v="0"/>
    <n v="507"/>
    <n v="0"/>
    <n v="32"/>
    <n v="0"/>
    <n v="0.11"/>
    <n v="44"/>
    <x v="1"/>
    <m/>
  </r>
  <r>
    <x v="96"/>
    <x v="17"/>
    <n v="475"/>
    <n v="0"/>
    <n v="448"/>
    <n v="0"/>
    <n v="27"/>
    <n v="0"/>
    <n v="0.1"/>
    <n v="48"/>
    <x v="1"/>
    <m/>
  </r>
  <r>
    <x v="96"/>
    <x v="18"/>
    <n v="541"/>
    <n v="0"/>
    <n v="511"/>
    <n v="0"/>
    <n v="30"/>
    <n v="0"/>
    <n v="0.11"/>
    <n v="51"/>
    <x v="1"/>
    <m/>
  </r>
  <r>
    <x v="96"/>
    <x v="19"/>
    <n v="584"/>
    <n v="0"/>
    <n v="560"/>
    <n v="0"/>
    <n v="24"/>
    <n v="0"/>
    <n v="0.11"/>
    <n v="54"/>
    <x v="1"/>
    <m/>
  </r>
  <r>
    <x v="96"/>
    <x v="20"/>
    <n v="622"/>
    <n v="0"/>
    <n v="592"/>
    <n v="0"/>
    <n v="30"/>
    <n v="0"/>
    <n v="0.12"/>
    <n v="61"/>
    <x v="1"/>
    <m/>
  </r>
  <r>
    <x v="96"/>
    <x v="21"/>
    <n v="627"/>
    <n v="0"/>
    <n v="597"/>
    <n v="0"/>
    <n v="30"/>
    <n v="0"/>
    <n v="0.12"/>
    <n v="62"/>
    <x v="1"/>
    <m/>
  </r>
  <r>
    <x v="96"/>
    <x v="22"/>
    <n v="666"/>
    <n v="0"/>
    <n v="635"/>
    <n v="0"/>
    <n v="31"/>
    <n v="0"/>
    <n v="0.12"/>
    <n v="65"/>
    <x v="1"/>
    <m/>
  </r>
  <r>
    <x v="96"/>
    <x v="23"/>
    <n v="739"/>
    <n v="0"/>
    <n v="703"/>
    <n v="0"/>
    <n v="36"/>
    <n v="0"/>
    <n v="0.13"/>
    <n v="77"/>
    <x v="1"/>
    <m/>
  </r>
  <r>
    <x v="96"/>
    <x v="24"/>
    <n v="801"/>
    <n v="0"/>
    <n v="759"/>
    <n v="0"/>
    <n v="42"/>
    <n v="0"/>
    <n v="0.14000000000000001"/>
    <n v="76"/>
    <x v="1"/>
    <m/>
  </r>
  <r>
    <x v="96"/>
    <x v="25"/>
    <n v="837"/>
    <n v="0"/>
    <n v="795"/>
    <n v="0"/>
    <n v="42"/>
    <n v="0"/>
    <n v="0.14000000000000001"/>
    <n v="74"/>
    <x v="1"/>
    <m/>
  </r>
  <r>
    <x v="96"/>
    <x v="26"/>
    <n v="961"/>
    <n v="0"/>
    <n v="908"/>
    <n v="0"/>
    <n v="53"/>
    <n v="0"/>
    <n v="0.15"/>
    <n v="88"/>
    <x v="1"/>
    <m/>
  </r>
  <r>
    <x v="96"/>
    <x v="27"/>
    <n v="903"/>
    <n v="0"/>
    <n v="842"/>
    <n v="0"/>
    <n v="61"/>
    <n v="0"/>
    <n v="0.14000000000000001"/>
    <n v="98"/>
    <x v="1"/>
    <m/>
  </r>
  <r>
    <x v="96"/>
    <x v="28"/>
    <n v="1040"/>
    <n v="0"/>
    <n v="973"/>
    <n v="0"/>
    <n v="67"/>
    <n v="0"/>
    <n v="0.16"/>
    <n v="117"/>
    <x v="1"/>
    <m/>
  </r>
  <r>
    <x v="96"/>
    <x v="29"/>
    <n v="1126"/>
    <n v="0"/>
    <n v="1056"/>
    <n v="0"/>
    <n v="70"/>
    <n v="0"/>
    <n v="0.17"/>
    <n v="118"/>
    <x v="1"/>
    <m/>
  </r>
  <r>
    <x v="96"/>
    <x v="30"/>
    <n v="1280"/>
    <n v="0"/>
    <n v="1202"/>
    <n v="0"/>
    <n v="78"/>
    <n v="0"/>
    <n v="0.19"/>
    <n v="118"/>
    <x v="1"/>
    <m/>
  </r>
  <r>
    <x v="96"/>
    <x v="31"/>
    <n v="1230"/>
    <n v="0"/>
    <n v="1153"/>
    <n v="0"/>
    <n v="77"/>
    <n v="0"/>
    <n v="0.17"/>
    <n v="117"/>
    <x v="1"/>
    <m/>
  </r>
  <r>
    <x v="96"/>
    <x v="32"/>
    <n v="1082"/>
    <n v="0"/>
    <n v="1004"/>
    <n v="8"/>
    <n v="70"/>
    <n v="0"/>
    <n v="0.15"/>
    <n v="118"/>
    <x v="1"/>
    <m/>
  </r>
  <r>
    <x v="96"/>
    <x v="33"/>
    <n v="989"/>
    <n v="0"/>
    <n v="903"/>
    <n v="16"/>
    <n v="69"/>
    <n v="0"/>
    <n v="0.13"/>
    <n v="130"/>
    <x v="1"/>
    <m/>
  </r>
  <r>
    <x v="96"/>
    <x v="34"/>
    <n v="867"/>
    <n v="0"/>
    <n v="790"/>
    <n v="17"/>
    <n v="61"/>
    <n v="0"/>
    <n v="0.11"/>
    <n v="114"/>
    <x v="1"/>
    <m/>
  </r>
  <r>
    <x v="96"/>
    <x v="35"/>
    <n v="933"/>
    <n v="0"/>
    <n v="867"/>
    <n v="9"/>
    <n v="57"/>
    <n v="0"/>
    <n v="0.12"/>
    <n v="110"/>
    <x v="1"/>
    <m/>
  </r>
  <r>
    <x v="96"/>
    <x v="36"/>
    <n v="961"/>
    <n v="0"/>
    <n v="889"/>
    <n v="0"/>
    <n v="72"/>
    <n v="0"/>
    <n v="0.12"/>
    <n v="111"/>
    <x v="1"/>
    <m/>
  </r>
  <r>
    <x v="96"/>
    <x v="37"/>
    <n v="1009"/>
    <n v="0"/>
    <n v="914"/>
    <n v="6"/>
    <n v="88"/>
    <n v="0"/>
    <n v="0.12"/>
    <n v="0"/>
    <x v="1"/>
    <m/>
  </r>
  <r>
    <x v="96"/>
    <x v="38"/>
    <n v="1089"/>
    <n v="0"/>
    <n v="899"/>
    <n v="10"/>
    <n v="180"/>
    <n v="0"/>
    <n v="0.13"/>
    <n v="0"/>
    <x v="1"/>
    <m/>
  </r>
  <r>
    <x v="96"/>
    <x v="39"/>
    <n v="1125"/>
    <n v="0"/>
    <n v="1010"/>
    <n v="7"/>
    <n v="109"/>
    <n v="0"/>
    <n v="0.13"/>
    <n v="0"/>
    <x v="1"/>
    <m/>
  </r>
  <r>
    <x v="96"/>
    <x v="40"/>
    <n v="1158"/>
    <n v="0"/>
    <n v="1033"/>
    <n v="5"/>
    <n v="119"/>
    <n v="0"/>
    <n v="0.13"/>
    <n v="0"/>
    <x v="1"/>
    <m/>
  </r>
  <r>
    <x v="96"/>
    <x v="41"/>
    <n v="1387"/>
    <n v="0"/>
    <n v="1155"/>
    <n v="5"/>
    <n v="228"/>
    <n v="0"/>
    <n v="0.16"/>
    <n v="0"/>
    <x v="2"/>
    <m/>
  </r>
  <r>
    <x v="96"/>
    <x v="42"/>
    <n v="1378"/>
    <n v="0"/>
    <n v="1177"/>
    <n v="4"/>
    <n v="196"/>
    <n v="0"/>
    <n v="0.15"/>
    <n v="0"/>
    <x v="2"/>
    <m/>
  </r>
  <r>
    <x v="96"/>
    <x v="43"/>
    <n v="1641"/>
    <n v="0"/>
    <n v="1446"/>
    <n v="5"/>
    <n v="190"/>
    <n v="0"/>
    <n v="0.18"/>
    <n v="0"/>
    <x v="2"/>
    <m/>
  </r>
  <r>
    <x v="96"/>
    <x v="44"/>
    <n v="1543"/>
    <n v="0"/>
    <n v="1386"/>
    <n v="5"/>
    <n v="152"/>
    <n v="0"/>
    <n v="0.16"/>
    <n v="0"/>
    <x v="2"/>
    <m/>
  </r>
  <r>
    <x v="96"/>
    <x v="45"/>
    <n v="1865"/>
    <n v="0"/>
    <n v="1696"/>
    <n v="5"/>
    <n v="163"/>
    <n v="0"/>
    <n v="0.19"/>
    <n v="0"/>
    <x v="2"/>
    <m/>
  </r>
  <r>
    <x v="96"/>
    <x v="46"/>
    <n v="1954"/>
    <n v="0"/>
    <n v="1792"/>
    <n v="6"/>
    <n v="157"/>
    <n v="0"/>
    <n v="0.2"/>
    <n v="0"/>
    <x v="2"/>
    <m/>
  </r>
  <r>
    <x v="96"/>
    <x v="47"/>
    <n v="1814"/>
    <n v="0"/>
    <n v="1660"/>
    <n v="6"/>
    <n v="148"/>
    <n v="0"/>
    <n v="0.18"/>
    <n v="0"/>
    <x v="2"/>
    <m/>
  </r>
  <r>
    <x v="96"/>
    <x v="48"/>
    <n v="2072"/>
    <n v="0"/>
    <n v="1892"/>
    <n v="6"/>
    <n v="174"/>
    <n v="0"/>
    <n v="0.2"/>
    <n v="0"/>
    <x v="2"/>
    <m/>
  </r>
  <r>
    <x v="96"/>
    <x v="49"/>
    <n v="2387"/>
    <n v="0"/>
    <n v="2183"/>
    <n v="0"/>
    <n v="204"/>
    <n v="0"/>
    <n v="0.22"/>
    <n v="145"/>
    <x v="2"/>
    <m/>
  </r>
  <r>
    <x v="96"/>
    <x v="50"/>
    <n v="2435"/>
    <n v="11"/>
    <n v="2206"/>
    <n v="0"/>
    <n v="218"/>
    <n v="0"/>
    <n v="0.22"/>
    <n v="144"/>
    <x v="2"/>
    <m/>
  </r>
  <r>
    <x v="96"/>
    <x v="51"/>
    <n v="2704"/>
    <n v="156"/>
    <n v="2282"/>
    <n v="0"/>
    <n v="267"/>
    <n v="0"/>
    <n v="0.24"/>
    <n v="144"/>
    <x v="2"/>
    <m/>
  </r>
  <r>
    <x v="96"/>
    <x v="52"/>
    <n v="2898"/>
    <n v="145"/>
    <n v="2482"/>
    <n v="0"/>
    <n v="272"/>
    <n v="0"/>
    <n v="0.25"/>
    <n v="141"/>
    <x v="2"/>
    <m/>
  </r>
  <r>
    <x v="96"/>
    <x v="53"/>
    <n v="3026"/>
    <n v="282"/>
    <n v="2472"/>
    <n v="0"/>
    <n v="272"/>
    <n v="0"/>
    <n v="0.26"/>
    <n v="135"/>
    <x v="2"/>
    <m/>
  </r>
  <r>
    <x v="96"/>
    <x v="54"/>
    <n v="2953"/>
    <n v="267"/>
    <n v="2414"/>
    <n v="0"/>
    <n v="272"/>
    <n v="0"/>
    <n v="0.24"/>
    <n v="139"/>
    <x v="2"/>
    <m/>
  </r>
  <r>
    <x v="96"/>
    <x v="55"/>
    <n v="3169"/>
    <n v="308"/>
    <n v="2561"/>
    <n v="0"/>
    <n v="299"/>
    <n v="0"/>
    <n v="0.26"/>
    <n v="141"/>
    <x v="2"/>
    <m/>
  </r>
  <r>
    <x v="96"/>
    <x v="56"/>
    <n v="3428"/>
    <n v="426"/>
    <n v="2675"/>
    <n v="0"/>
    <n v="326"/>
    <n v="0"/>
    <n v="0.27"/>
    <n v="165"/>
    <x v="2"/>
    <m/>
  </r>
  <r>
    <x v="96"/>
    <x v="57"/>
    <n v="3449"/>
    <n v="461"/>
    <n v="2662"/>
    <n v="0"/>
    <n v="326"/>
    <n v="0"/>
    <n v="0.26"/>
    <n v="164"/>
    <x v="2"/>
    <m/>
  </r>
  <r>
    <x v="96"/>
    <x v="58"/>
    <n v="3443"/>
    <n v="324"/>
    <n v="2779"/>
    <n v="0"/>
    <n v="340"/>
    <n v="0"/>
    <n v="0.26"/>
    <n v="248"/>
    <x v="2"/>
    <m/>
  </r>
  <r>
    <x v="96"/>
    <x v="59"/>
    <n v="3117"/>
    <n v="327"/>
    <n v="2450"/>
    <n v="0"/>
    <n v="340"/>
    <n v="0"/>
    <n v="0.23"/>
    <n v="253"/>
    <x v="2"/>
    <m/>
  </r>
  <r>
    <x v="96"/>
    <x v="60"/>
    <n v="3232"/>
    <n v="213"/>
    <n v="2815"/>
    <n v="0"/>
    <n v="204"/>
    <n v="0"/>
    <n v="0.22"/>
    <n v="252"/>
    <x v="2"/>
    <m/>
  </r>
  <r>
    <x v="96"/>
    <x v="61"/>
    <n v="3181"/>
    <n v="356"/>
    <n v="2445"/>
    <n v="0"/>
    <n v="380"/>
    <n v="0"/>
    <n v="0.22"/>
    <n v="293"/>
    <x v="2"/>
    <m/>
  </r>
  <r>
    <x v="96"/>
    <x v="62"/>
    <n v="3228"/>
    <n v="357"/>
    <n v="2483"/>
    <n v="0"/>
    <n v="388"/>
    <n v="0"/>
    <n v="0.21"/>
    <n v="298"/>
    <x v="2"/>
    <m/>
  </r>
  <r>
    <x v="96"/>
    <x v="63"/>
    <n v="3265"/>
    <n v="361"/>
    <n v="2513"/>
    <n v="0"/>
    <n v="392"/>
    <n v="0"/>
    <n v="0.21"/>
    <n v="292"/>
    <x v="2"/>
    <m/>
  </r>
  <r>
    <x v="96"/>
    <x v="64"/>
    <n v="3718"/>
    <n v="361"/>
    <n v="2954"/>
    <n v="0"/>
    <n v="404"/>
    <n v="0"/>
    <n v="0.24"/>
    <n v="310"/>
    <x v="2"/>
    <m/>
  </r>
  <r>
    <x v="96"/>
    <x v="65"/>
    <n v="4998"/>
    <n v="521"/>
    <n v="4000"/>
    <n v="0"/>
    <n v="476"/>
    <n v="0"/>
    <n v="0.31"/>
    <n v="311"/>
    <x v="2"/>
    <m/>
  </r>
  <r>
    <x v="97"/>
    <x v="9"/>
    <n v="45"/>
    <n v="0"/>
    <n v="45"/>
    <n v="0"/>
    <n v="0"/>
    <n v="0"/>
    <n v="0.01"/>
    <n v="1"/>
    <x v="0"/>
    <m/>
  </r>
  <r>
    <x v="97"/>
    <x v="10"/>
    <n v="43"/>
    <n v="0"/>
    <n v="43"/>
    <n v="0"/>
    <n v="0"/>
    <n v="0"/>
    <n v="0.01"/>
    <n v="1"/>
    <x v="1"/>
    <m/>
  </r>
  <r>
    <x v="97"/>
    <x v="11"/>
    <n v="112"/>
    <n v="0"/>
    <n v="112"/>
    <n v="0"/>
    <n v="0"/>
    <n v="0"/>
    <n v="0.03"/>
    <n v="1"/>
    <x v="1"/>
    <m/>
  </r>
  <r>
    <x v="97"/>
    <x v="12"/>
    <n v="168"/>
    <n v="0"/>
    <n v="168"/>
    <n v="0"/>
    <n v="0"/>
    <n v="0"/>
    <n v="0.05"/>
    <n v="1"/>
    <x v="1"/>
    <m/>
  </r>
  <r>
    <x v="97"/>
    <x v="13"/>
    <n v="180"/>
    <n v="0"/>
    <n v="180"/>
    <n v="0"/>
    <n v="0"/>
    <n v="0"/>
    <n v="0.05"/>
    <n v="1"/>
    <x v="1"/>
    <m/>
  </r>
  <r>
    <x v="97"/>
    <x v="14"/>
    <n v="190"/>
    <n v="0"/>
    <n v="190"/>
    <n v="0"/>
    <n v="0"/>
    <n v="0"/>
    <n v="0.05"/>
    <n v="2"/>
    <x v="1"/>
    <m/>
  </r>
  <r>
    <x v="97"/>
    <x v="15"/>
    <n v="191"/>
    <n v="0"/>
    <n v="191"/>
    <n v="0"/>
    <n v="0"/>
    <n v="0"/>
    <n v="0.05"/>
    <n v="2"/>
    <x v="1"/>
    <m/>
  </r>
  <r>
    <x v="97"/>
    <x v="16"/>
    <n v="190"/>
    <n v="0"/>
    <n v="190"/>
    <n v="0"/>
    <n v="0"/>
    <n v="0"/>
    <n v="0.05"/>
    <n v="2"/>
    <x v="1"/>
    <m/>
  </r>
  <r>
    <x v="97"/>
    <x v="17"/>
    <n v="196"/>
    <n v="0"/>
    <n v="196"/>
    <n v="0"/>
    <n v="0"/>
    <n v="0"/>
    <n v="0.05"/>
    <n v="2"/>
    <x v="1"/>
    <m/>
  </r>
  <r>
    <x v="97"/>
    <x v="18"/>
    <n v="198"/>
    <n v="0"/>
    <n v="198"/>
    <n v="0"/>
    <n v="0"/>
    <n v="0"/>
    <n v="0.05"/>
    <n v="2"/>
    <x v="1"/>
    <m/>
  </r>
  <r>
    <x v="97"/>
    <x v="19"/>
    <n v="204"/>
    <n v="0"/>
    <n v="204"/>
    <n v="0"/>
    <n v="0"/>
    <n v="0"/>
    <n v="0.05"/>
    <n v="2"/>
    <x v="1"/>
    <m/>
  </r>
  <r>
    <x v="97"/>
    <x v="20"/>
    <n v="204"/>
    <n v="0"/>
    <n v="204"/>
    <n v="0"/>
    <n v="0"/>
    <n v="0"/>
    <n v="0.05"/>
    <n v="2"/>
    <x v="1"/>
    <m/>
  </r>
  <r>
    <x v="97"/>
    <x v="21"/>
    <n v="216"/>
    <n v="0"/>
    <n v="216"/>
    <n v="0"/>
    <n v="0"/>
    <n v="0"/>
    <n v="0.05"/>
    <n v="2"/>
    <x v="1"/>
    <m/>
  </r>
  <r>
    <x v="97"/>
    <x v="22"/>
    <n v="222"/>
    <n v="0"/>
    <n v="222"/>
    <n v="0"/>
    <n v="0"/>
    <n v="0"/>
    <n v="0.05"/>
    <n v="2"/>
    <x v="1"/>
    <m/>
  </r>
  <r>
    <x v="97"/>
    <x v="23"/>
    <n v="227"/>
    <n v="0"/>
    <n v="227"/>
    <n v="0"/>
    <n v="0"/>
    <n v="0"/>
    <n v="0.05"/>
    <n v="2"/>
    <x v="1"/>
    <m/>
  </r>
  <r>
    <x v="97"/>
    <x v="24"/>
    <n v="219"/>
    <n v="0"/>
    <n v="219"/>
    <n v="0"/>
    <n v="0"/>
    <n v="0"/>
    <n v="0.05"/>
    <n v="2"/>
    <x v="1"/>
    <m/>
  </r>
  <r>
    <x v="97"/>
    <x v="25"/>
    <n v="229"/>
    <n v="0"/>
    <n v="229"/>
    <n v="0"/>
    <n v="0"/>
    <n v="0"/>
    <n v="0.05"/>
    <n v="3"/>
    <x v="1"/>
    <m/>
  </r>
  <r>
    <x v="97"/>
    <x v="26"/>
    <n v="230"/>
    <n v="0"/>
    <n v="230"/>
    <n v="0"/>
    <n v="0"/>
    <n v="0"/>
    <n v="0.05"/>
    <n v="3"/>
    <x v="1"/>
    <m/>
  </r>
  <r>
    <x v="97"/>
    <x v="27"/>
    <n v="242"/>
    <n v="0"/>
    <n v="242"/>
    <n v="0"/>
    <n v="0"/>
    <n v="0"/>
    <n v="0.06"/>
    <n v="3"/>
    <x v="1"/>
    <m/>
  </r>
  <r>
    <x v="97"/>
    <x v="28"/>
    <n v="246"/>
    <n v="0"/>
    <n v="246"/>
    <n v="0"/>
    <n v="0"/>
    <n v="0"/>
    <n v="0.06"/>
    <n v="5"/>
    <x v="1"/>
    <m/>
  </r>
  <r>
    <x v="97"/>
    <x v="29"/>
    <n v="246"/>
    <n v="0"/>
    <n v="246"/>
    <n v="0"/>
    <n v="0"/>
    <n v="0"/>
    <n v="0.06"/>
    <n v="5"/>
    <x v="1"/>
    <m/>
  </r>
  <r>
    <x v="97"/>
    <x v="30"/>
    <n v="258"/>
    <n v="0"/>
    <n v="258"/>
    <n v="0"/>
    <n v="0"/>
    <n v="0"/>
    <n v="0.06"/>
    <n v="4"/>
    <x v="1"/>
    <m/>
  </r>
  <r>
    <x v="97"/>
    <x v="31"/>
    <n v="263"/>
    <n v="0"/>
    <n v="263"/>
    <n v="0"/>
    <n v="0"/>
    <n v="0"/>
    <n v="0.06"/>
    <n v="5"/>
    <x v="1"/>
    <m/>
  </r>
  <r>
    <x v="97"/>
    <x v="32"/>
    <n v="270"/>
    <n v="0"/>
    <n v="270"/>
    <n v="0"/>
    <n v="0"/>
    <n v="0"/>
    <n v="0.06"/>
    <n v="4"/>
    <x v="1"/>
    <m/>
  </r>
  <r>
    <x v="97"/>
    <x v="33"/>
    <n v="268"/>
    <n v="0"/>
    <n v="268"/>
    <n v="0"/>
    <n v="0"/>
    <n v="0"/>
    <n v="0.06"/>
    <n v="5"/>
    <x v="1"/>
    <m/>
  </r>
  <r>
    <x v="97"/>
    <x v="34"/>
    <n v="260"/>
    <n v="0"/>
    <n v="260"/>
    <n v="0"/>
    <n v="0"/>
    <n v="0"/>
    <n v="0.06"/>
    <n v="6"/>
    <x v="1"/>
    <m/>
  </r>
  <r>
    <x v="97"/>
    <x v="35"/>
    <n v="267"/>
    <n v="0"/>
    <n v="267"/>
    <n v="0"/>
    <n v="0"/>
    <n v="0"/>
    <n v="0.06"/>
    <n v="5"/>
    <x v="1"/>
    <m/>
  </r>
  <r>
    <x v="97"/>
    <x v="36"/>
    <n v="271"/>
    <n v="0"/>
    <n v="271"/>
    <n v="0"/>
    <n v="0"/>
    <n v="0"/>
    <n v="0.06"/>
    <n v="6"/>
    <x v="1"/>
    <m/>
  </r>
  <r>
    <x v="97"/>
    <x v="37"/>
    <n v="272"/>
    <n v="0"/>
    <n v="272"/>
    <n v="0"/>
    <n v="0"/>
    <n v="0"/>
    <n v="0.05"/>
    <n v="6"/>
    <x v="1"/>
    <m/>
  </r>
  <r>
    <x v="97"/>
    <x v="38"/>
    <n v="271"/>
    <n v="0"/>
    <n v="271"/>
    <n v="0"/>
    <n v="0"/>
    <n v="0"/>
    <n v="0.05"/>
    <n v="9"/>
    <x v="1"/>
    <m/>
  </r>
  <r>
    <x v="97"/>
    <x v="39"/>
    <n v="280"/>
    <n v="0"/>
    <n v="280"/>
    <n v="0"/>
    <n v="0"/>
    <n v="0"/>
    <n v="0.05"/>
    <n v="9"/>
    <x v="1"/>
    <m/>
  </r>
  <r>
    <x v="97"/>
    <x v="40"/>
    <n v="285"/>
    <n v="0"/>
    <n v="285"/>
    <n v="0"/>
    <n v="0"/>
    <n v="0"/>
    <n v="0.05"/>
    <n v="9"/>
    <x v="1"/>
    <m/>
  </r>
  <r>
    <x v="97"/>
    <x v="41"/>
    <n v="274"/>
    <n v="0"/>
    <n v="274"/>
    <n v="0"/>
    <n v="0"/>
    <n v="0"/>
    <n v="0.05"/>
    <n v="13"/>
    <x v="2"/>
    <m/>
  </r>
  <r>
    <x v="97"/>
    <x v="42"/>
    <n v="280"/>
    <n v="0"/>
    <n v="280"/>
    <n v="0"/>
    <n v="0"/>
    <n v="0"/>
    <n v="0.05"/>
    <n v="13"/>
    <x v="2"/>
    <m/>
  </r>
  <r>
    <x v="97"/>
    <x v="43"/>
    <n v="289"/>
    <n v="0"/>
    <n v="289"/>
    <n v="0"/>
    <n v="0"/>
    <n v="0"/>
    <n v="0.04"/>
    <n v="13"/>
    <x v="2"/>
    <m/>
  </r>
  <r>
    <x v="97"/>
    <x v="44"/>
    <n v="297"/>
    <n v="0"/>
    <n v="297"/>
    <n v="0"/>
    <n v="0"/>
    <n v="0"/>
    <n v="0.04"/>
    <n v="15"/>
    <x v="2"/>
    <m/>
  </r>
  <r>
    <x v="97"/>
    <x v="45"/>
    <n v="341"/>
    <n v="0"/>
    <n v="307"/>
    <n v="0"/>
    <n v="34"/>
    <n v="0"/>
    <n v="0.05"/>
    <n v="15"/>
    <x v="2"/>
    <m/>
  </r>
  <r>
    <x v="97"/>
    <x v="46"/>
    <n v="352"/>
    <n v="0"/>
    <n v="318"/>
    <n v="0"/>
    <n v="34"/>
    <n v="0"/>
    <n v="0.05"/>
    <n v="15"/>
    <x v="2"/>
    <m/>
  </r>
  <r>
    <x v="97"/>
    <x v="47"/>
    <n v="372"/>
    <n v="0"/>
    <n v="337"/>
    <n v="0"/>
    <n v="35"/>
    <n v="0"/>
    <n v="0.05"/>
    <n v="15"/>
    <x v="2"/>
    <m/>
  </r>
  <r>
    <x v="97"/>
    <x v="48"/>
    <n v="387"/>
    <n v="0"/>
    <n v="352"/>
    <n v="0"/>
    <n v="35"/>
    <n v="0"/>
    <n v="0.05"/>
    <n v="15"/>
    <x v="2"/>
    <m/>
  </r>
  <r>
    <x v="97"/>
    <x v="49"/>
    <n v="410"/>
    <n v="0"/>
    <n v="372"/>
    <n v="0"/>
    <n v="38"/>
    <n v="0"/>
    <n v="0.05"/>
    <n v="16"/>
    <x v="2"/>
    <m/>
  </r>
  <r>
    <x v="97"/>
    <x v="50"/>
    <n v="431"/>
    <n v="0"/>
    <n v="391"/>
    <n v="0"/>
    <n v="40"/>
    <n v="0"/>
    <n v="0.05"/>
    <n v="16"/>
    <x v="2"/>
    <m/>
  </r>
  <r>
    <x v="97"/>
    <x v="51"/>
    <n v="448"/>
    <n v="0"/>
    <n v="407"/>
    <n v="0"/>
    <n v="41"/>
    <n v="0"/>
    <n v="0.05"/>
    <n v="18"/>
    <x v="2"/>
    <m/>
  </r>
  <r>
    <x v="97"/>
    <x v="52"/>
    <n v="469"/>
    <n v="0"/>
    <n v="426"/>
    <n v="0"/>
    <n v="43"/>
    <n v="0"/>
    <n v="0.06"/>
    <n v="18"/>
    <x v="2"/>
    <m/>
  </r>
  <r>
    <x v="97"/>
    <x v="53"/>
    <n v="492"/>
    <n v="0"/>
    <n v="443"/>
    <n v="0"/>
    <n v="49"/>
    <n v="0"/>
    <n v="0.06"/>
    <n v="18"/>
    <x v="2"/>
    <m/>
  </r>
  <r>
    <x v="97"/>
    <x v="54"/>
    <n v="513"/>
    <n v="0"/>
    <n v="464"/>
    <n v="0"/>
    <n v="49"/>
    <n v="0"/>
    <n v="0.06"/>
    <n v="18"/>
    <x v="2"/>
    <m/>
  </r>
  <r>
    <x v="97"/>
    <x v="55"/>
    <n v="530"/>
    <n v="0"/>
    <n v="481"/>
    <n v="0"/>
    <n v="49"/>
    <n v="0"/>
    <n v="0.06"/>
    <n v="18"/>
    <x v="2"/>
    <m/>
  </r>
  <r>
    <x v="97"/>
    <x v="56"/>
    <n v="498"/>
    <n v="0"/>
    <n v="498"/>
    <n v="0"/>
    <n v="0"/>
    <n v="0"/>
    <n v="0.06"/>
    <n v="19"/>
    <x v="2"/>
    <m/>
  </r>
  <r>
    <x v="97"/>
    <x v="57"/>
    <n v="516"/>
    <n v="0"/>
    <n v="516"/>
    <n v="0"/>
    <n v="0"/>
    <n v="0"/>
    <n v="0.06"/>
    <n v="19"/>
    <x v="2"/>
    <m/>
  </r>
  <r>
    <x v="97"/>
    <x v="58"/>
    <n v="537"/>
    <n v="0"/>
    <n v="537"/>
    <n v="0"/>
    <n v="0"/>
    <n v="0"/>
    <n v="0.05"/>
    <n v="21"/>
    <x v="2"/>
    <m/>
  </r>
  <r>
    <x v="97"/>
    <x v="59"/>
    <n v="597"/>
    <n v="0"/>
    <n v="545"/>
    <n v="0"/>
    <n v="52"/>
    <n v="0"/>
    <n v="0.06"/>
    <n v="21"/>
    <x v="2"/>
    <m/>
  </r>
  <r>
    <x v="97"/>
    <x v="60"/>
    <n v="617"/>
    <n v="0"/>
    <n v="576"/>
    <n v="0"/>
    <n v="41"/>
    <n v="0"/>
    <n v="0.06"/>
    <n v="21"/>
    <x v="2"/>
    <m/>
  </r>
  <r>
    <x v="97"/>
    <x v="61"/>
    <n v="710"/>
    <n v="0"/>
    <n v="678"/>
    <n v="0"/>
    <n v="32"/>
    <n v="0"/>
    <n v="0.06"/>
    <n v="21"/>
    <x v="2"/>
    <m/>
  </r>
  <r>
    <x v="97"/>
    <x v="62"/>
    <n v="758"/>
    <n v="0"/>
    <n v="708"/>
    <n v="0"/>
    <n v="50"/>
    <n v="0"/>
    <n v="7.0000000000000007E-2"/>
    <n v="21"/>
    <x v="2"/>
    <m/>
  </r>
  <r>
    <x v="97"/>
    <x v="63"/>
    <n v="704"/>
    <n v="0"/>
    <n v="661"/>
    <n v="0"/>
    <n v="43"/>
    <n v="0"/>
    <n v="0.06"/>
    <n v="21"/>
    <x v="2"/>
    <m/>
  </r>
  <r>
    <x v="97"/>
    <x v="64"/>
    <n v="627"/>
    <n v="0"/>
    <n v="576"/>
    <n v="0"/>
    <n v="51"/>
    <n v="0"/>
    <n v="0.05"/>
    <n v="21"/>
    <x v="2"/>
    <m/>
  </r>
  <r>
    <x v="97"/>
    <x v="65"/>
    <n v="668"/>
    <n v="0"/>
    <n v="599"/>
    <n v="0"/>
    <n v="68"/>
    <n v="0"/>
    <n v="0.05"/>
    <n v="21"/>
    <x v="2"/>
    <m/>
  </r>
  <r>
    <x v="98"/>
    <x v="1"/>
    <n v="2"/>
    <n v="0"/>
    <n v="2"/>
    <n v="0"/>
    <n v="0"/>
    <n v="0"/>
    <n v="0"/>
    <n v="0"/>
    <x v="0"/>
    <m/>
  </r>
  <r>
    <x v="98"/>
    <x v="2"/>
    <n v="1"/>
    <n v="0"/>
    <n v="1"/>
    <n v="0"/>
    <n v="0"/>
    <n v="0"/>
    <n v="0"/>
    <n v="0"/>
    <x v="0"/>
    <m/>
  </r>
  <r>
    <x v="98"/>
    <x v="3"/>
    <n v="3"/>
    <n v="0"/>
    <n v="3"/>
    <n v="0"/>
    <n v="0"/>
    <n v="0"/>
    <n v="0"/>
    <n v="0"/>
    <x v="0"/>
    <m/>
  </r>
  <r>
    <x v="98"/>
    <x v="4"/>
    <n v="2"/>
    <n v="0"/>
    <n v="2"/>
    <n v="0"/>
    <n v="0"/>
    <n v="0"/>
    <n v="0"/>
    <n v="0"/>
    <x v="0"/>
    <m/>
  </r>
  <r>
    <x v="98"/>
    <x v="5"/>
    <n v="2"/>
    <n v="0"/>
    <n v="2"/>
    <n v="0"/>
    <n v="0"/>
    <n v="0"/>
    <n v="0"/>
    <n v="0"/>
    <x v="0"/>
    <m/>
  </r>
  <r>
    <x v="98"/>
    <x v="6"/>
    <n v="3"/>
    <n v="0"/>
    <n v="3"/>
    <n v="0"/>
    <n v="0"/>
    <n v="0"/>
    <n v="0"/>
    <n v="0"/>
    <x v="0"/>
    <m/>
  </r>
  <r>
    <x v="98"/>
    <x v="7"/>
    <n v="3"/>
    <n v="0"/>
    <n v="3"/>
    <n v="0"/>
    <n v="0"/>
    <n v="0"/>
    <n v="0"/>
    <n v="0"/>
    <x v="0"/>
    <m/>
  </r>
  <r>
    <x v="98"/>
    <x v="8"/>
    <n v="3"/>
    <n v="0"/>
    <n v="3"/>
    <n v="0"/>
    <n v="0"/>
    <n v="0"/>
    <n v="0.01"/>
    <n v="0"/>
    <x v="0"/>
    <m/>
  </r>
  <r>
    <x v="98"/>
    <x v="9"/>
    <n v="3"/>
    <n v="0"/>
    <n v="3"/>
    <n v="0"/>
    <n v="0"/>
    <n v="0"/>
    <n v="0.01"/>
    <n v="0"/>
    <x v="0"/>
    <m/>
  </r>
  <r>
    <x v="98"/>
    <x v="10"/>
    <n v="4"/>
    <n v="0"/>
    <n v="4"/>
    <n v="0"/>
    <n v="0"/>
    <n v="0"/>
    <n v="0.01"/>
    <n v="0"/>
    <x v="1"/>
    <m/>
  </r>
  <r>
    <x v="98"/>
    <x v="11"/>
    <n v="5"/>
    <n v="0"/>
    <n v="5"/>
    <n v="0"/>
    <n v="0"/>
    <n v="0"/>
    <n v="0.01"/>
    <n v="0"/>
    <x v="1"/>
    <m/>
  </r>
  <r>
    <x v="98"/>
    <x v="12"/>
    <n v="8"/>
    <n v="0"/>
    <n v="8"/>
    <n v="0"/>
    <n v="0"/>
    <n v="0"/>
    <n v="0.01"/>
    <n v="0"/>
    <x v="1"/>
    <m/>
  </r>
  <r>
    <x v="98"/>
    <x v="13"/>
    <n v="11"/>
    <n v="0"/>
    <n v="11"/>
    <n v="0"/>
    <n v="0"/>
    <n v="0"/>
    <n v="0.02"/>
    <n v="0"/>
    <x v="1"/>
    <m/>
  </r>
  <r>
    <x v="98"/>
    <x v="14"/>
    <n v="13"/>
    <n v="0"/>
    <n v="13"/>
    <n v="0"/>
    <n v="0"/>
    <n v="0"/>
    <n v="0.02"/>
    <n v="0"/>
    <x v="1"/>
    <m/>
  </r>
  <r>
    <x v="98"/>
    <x v="15"/>
    <n v="16"/>
    <n v="0"/>
    <n v="16"/>
    <n v="0"/>
    <n v="0"/>
    <n v="0"/>
    <n v="0.03"/>
    <n v="0"/>
    <x v="1"/>
    <m/>
  </r>
  <r>
    <x v="98"/>
    <x v="16"/>
    <n v="18"/>
    <n v="0"/>
    <n v="18"/>
    <n v="0"/>
    <n v="0"/>
    <n v="0"/>
    <n v="0.03"/>
    <n v="0"/>
    <x v="1"/>
    <m/>
  </r>
  <r>
    <x v="98"/>
    <x v="17"/>
    <n v="18"/>
    <n v="0"/>
    <n v="18"/>
    <n v="0"/>
    <n v="0"/>
    <n v="0"/>
    <n v="0.03"/>
    <n v="0"/>
    <x v="1"/>
    <m/>
  </r>
  <r>
    <x v="98"/>
    <x v="18"/>
    <n v="13"/>
    <n v="0"/>
    <n v="13"/>
    <n v="0"/>
    <n v="0"/>
    <n v="0"/>
    <n v="0.02"/>
    <n v="0"/>
    <x v="1"/>
    <m/>
  </r>
  <r>
    <x v="98"/>
    <x v="19"/>
    <n v="17"/>
    <n v="0"/>
    <n v="17"/>
    <n v="0"/>
    <n v="0"/>
    <n v="0"/>
    <n v="0.03"/>
    <n v="0"/>
    <x v="1"/>
    <m/>
  </r>
  <r>
    <x v="98"/>
    <x v="20"/>
    <n v="16"/>
    <n v="0"/>
    <n v="16"/>
    <n v="0"/>
    <n v="0"/>
    <n v="0"/>
    <n v="0.03"/>
    <n v="0"/>
    <x v="1"/>
    <m/>
  </r>
  <r>
    <x v="98"/>
    <x v="21"/>
    <n v="19"/>
    <n v="0"/>
    <n v="19"/>
    <n v="0"/>
    <n v="0"/>
    <n v="0"/>
    <n v="0.03"/>
    <n v="0"/>
    <x v="1"/>
    <m/>
  </r>
  <r>
    <x v="98"/>
    <x v="22"/>
    <n v="20"/>
    <n v="0"/>
    <n v="20"/>
    <n v="0"/>
    <n v="0"/>
    <n v="0"/>
    <n v="0.03"/>
    <n v="0"/>
    <x v="1"/>
    <m/>
  </r>
  <r>
    <x v="98"/>
    <x v="23"/>
    <n v="18"/>
    <n v="0"/>
    <n v="18"/>
    <n v="0"/>
    <n v="0"/>
    <n v="0"/>
    <n v="0.03"/>
    <n v="0"/>
    <x v="1"/>
    <m/>
  </r>
  <r>
    <x v="98"/>
    <x v="24"/>
    <n v="30"/>
    <n v="0"/>
    <n v="30"/>
    <n v="0"/>
    <n v="0"/>
    <n v="0"/>
    <n v="0.05"/>
    <n v="0"/>
    <x v="1"/>
    <m/>
  </r>
  <r>
    <x v="98"/>
    <x v="25"/>
    <n v="28"/>
    <n v="0"/>
    <n v="28"/>
    <n v="0"/>
    <n v="0"/>
    <n v="0"/>
    <n v="0.04"/>
    <n v="0"/>
    <x v="1"/>
    <m/>
  </r>
  <r>
    <x v="98"/>
    <x v="26"/>
    <n v="31"/>
    <n v="0"/>
    <n v="31"/>
    <n v="0"/>
    <n v="0"/>
    <n v="0"/>
    <n v="0.04"/>
    <n v="0"/>
    <x v="1"/>
    <m/>
  </r>
  <r>
    <x v="98"/>
    <x v="27"/>
    <n v="26"/>
    <n v="0"/>
    <n v="26"/>
    <n v="0"/>
    <n v="0"/>
    <n v="0"/>
    <n v="0.04"/>
    <n v="0"/>
    <x v="1"/>
    <m/>
  </r>
  <r>
    <x v="98"/>
    <x v="28"/>
    <n v="28"/>
    <n v="0"/>
    <n v="28"/>
    <n v="0"/>
    <n v="0"/>
    <n v="0"/>
    <n v="0.04"/>
    <n v="0"/>
    <x v="1"/>
    <m/>
  </r>
  <r>
    <x v="98"/>
    <x v="29"/>
    <n v="28"/>
    <n v="0"/>
    <n v="28"/>
    <n v="0"/>
    <n v="0"/>
    <n v="0"/>
    <n v="0.04"/>
    <n v="3"/>
    <x v="1"/>
    <m/>
  </r>
  <r>
    <x v="98"/>
    <x v="30"/>
    <n v="30"/>
    <n v="0"/>
    <n v="30"/>
    <n v="0"/>
    <n v="0"/>
    <n v="0"/>
    <n v="0.04"/>
    <n v="3"/>
    <x v="1"/>
    <m/>
  </r>
  <r>
    <x v="98"/>
    <x v="31"/>
    <n v="40"/>
    <n v="0"/>
    <n v="40"/>
    <n v="0"/>
    <n v="0"/>
    <n v="0"/>
    <n v="0.05"/>
    <n v="4"/>
    <x v="1"/>
    <m/>
  </r>
  <r>
    <x v="98"/>
    <x v="32"/>
    <n v="39"/>
    <n v="0"/>
    <n v="39"/>
    <n v="0"/>
    <n v="0"/>
    <n v="0"/>
    <n v="0.04"/>
    <n v="4"/>
    <x v="1"/>
    <m/>
  </r>
  <r>
    <x v="98"/>
    <x v="33"/>
    <n v="39"/>
    <n v="0"/>
    <n v="39"/>
    <n v="0"/>
    <n v="0"/>
    <n v="0"/>
    <n v="0.04"/>
    <n v="4"/>
    <x v="1"/>
    <m/>
  </r>
  <r>
    <x v="98"/>
    <x v="34"/>
    <n v="39"/>
    <n v="0"/>
    <n v="39"/>
    <n v="0"/>
    <n v="0"/>
    <n v="0"/>
    <n v="0.04"/>
    <n v="4"/>
    <x v="1"/>
    <m/>
  </r>
  <r>
    <x v="98"/>
    <x v="35"/>
    <n v="44"/>
    <n v="0"/>
    <n v="44"/>
    <n v="0"/>
    <n v="0"/>
    <n v="0"/>
    <n v="0.05"/>
    <n v="4"/>
    <x v="1"/>
    <m/>
  </r>
  <r>
    <x v="98"/>
    <x v="36"/>
    <n v="47"/>
    <n v="0"/>
    <n v="47"/>
    <n v="0"/>
    <n v="0"/>
    <n v="0"/>
    <n v="0.05"/>
    <n v="4"/>
    <x v="1"/>
    <m/>
  </r>
  <r>
    <x v="98"/>
    <x v="37"/>
    <n v="50"/>
    <n v="0"/>
    <n v="50"/>
    <n v="0"/>
    <n v="0"/>
    <n v="0"/>
    <n v="0.05"/>
    <n v="4"/>
    <x v="1"/>
    <m/>
  </r>
  <r>
    <x v="98"/>
    <x v="38"/>
    <n v="53"/>
    <n v="0"/>
    <n v="53"/>
    <n v="0"/>
    <n v="0"/>
    <n v="0"/>
    <n v="0.06"/>
    <n v="5"/>
    <x v="1"/>
    <m/>
  </r>
  <r>
    <x v="98"/>
    <x v="39"/>
    <n v="59"/>
    <n v="0"/>
    <n v="59"/>
    <n v="0"/>
    <n v="0"/>
    <n v="0"/>
    <n v="0.06"/>
    <n v="5"/>
    <x v="1"/>
    <m/>
  </r>
  <r>
    <x v="98"/>
    <x v="40"/>
    <n v="63"/>
    <n v="0"/>
    <n v="63"/>
    <n v="0"/>
    <n v="0"/>
    <n v="0"/>
    <n v="0.06"/>
    <n v="4"/>
    <x v="1"/>
    <m/>
  </r>
  <r>
    <x v="98"/>
    <x v="41"/>
    <n v="47"/>
    <n v="0"/>
    <n v="47"/>
    <n v="0"/>
    <n v="0"/>
    <n v="0"/>
    <n v="0.05"/>
    <n v="7"/>
    <x v="2"/>
    <m/>
  </r>
  <r>
    <x v="98"/>
    <x v="42"/>
    <n v="48"/>
    <n v="0"/>
    <n v="48"/>
    <n v="0"/>
    <n v="0"/>
    <n v="0"/>
    <n v="0.05"/>
    <n v="7"/>
    <x v="2"/>
    <m/>
  </r>
  <r>
    <x v="98"/>
    <x v="43"/>
    <n v="49"/>
    <n v="0"/>
    <n v="49"/>
    <n v="0"/>
    <n v="0"/>
    <n v="0"/>
    <n v="0.05"/>
    <n v="7"/>
    <x v="2"/>
    <m/>
  </r>
  <r>
    <x v="98"/>
    <x v="44"/>
    <n v="50"/>
    <n v="0"/>
    <n v="50"/>
    <n v="0"/>
    <n v="0"/>
    <n v="0"/>
    <n v="0.05"/>
    <n v="7"/>
    <x v="2"/>
    <m/>
  </r>
  <r>
    <x v="98"/>
    <x v="45"/>
    <n v="50"/>
    <n v="0"/>
    <n v="50"/>
    <n v="0"/>
    <n v="0"/>
    <n v="0"/>
    <n v="0.05"/>
    <n v="7"/>
    <x v="2"/>
    <m/>
  </r>
  <r>
    <x v="98"/>
    <x v="46"/>
    <n v="50"/>
    <n v="0"/>
    <n v="50"/>
    <n v="0"/>
    <n v="0"/>
    <n v="0"/>
    <n v="0.04"/>
    <n v="7"/>
    <x v="2"/>
    <m/>
  </r>
  <r>
    <x v="98"/>
    <x v="47"/>
    <n v="50"/>
    <n v="0"/>
    <n v="50"/>
    <n v="0"/>
    <n v="0"/>
    <n v="0"/>
    <n v="0.04"/>
    <n v="7"/>
    <x v="2"/>
    <m/>
  </r>
  <r>
    <x v="98"/>
    <x v="48"/>
    <n v="55"/>
    <n v="0"/>
    <n v="55"/>
    <n v="0"/>
    <n v="0"/>
    <n v="0"/>
    <n v="0.05"/>
    <n v="7"/>
    <x v="2"/>
    <m/>
  </r>
  <r>
    <x v="98"/>
    <x v="49"/>
    <n v="47"/>
    <n v="0"/>
    <n v="47"/>
    <n v="0"/>
    <n v="0"/>
    <n v="0"/>
    <n v="0.04"/>
    <n v="7"/>
    <x v="2"/>
    <m/>
  </r>
  <r>
    <x v="98"/>
    <x v="50"/>
    <n v="53"/>
    <n v="0"/>
    <n v="53"/>
    <n v="0"/>
    <n v="0"/>
    <n v="0"/>
    <n v="0.04"/>
    <n v="9"/>
    <x v="2"/>
    <m/>
  </r>
  <r>
    <x v="98"/>
    <x v="51"/>
    <n v="40"/>
    <n v="0"/>
    <n v="40"/>
    <n v="0"/>
    <n v="0"/>
    <n v="0"/>
    <n v="0.03"/>
    <n v="9"/>
    <x v="2"/>
    <m/>
  </r>
  <r>
    <x v="98"/>
    <x v="52"/>
    <n v="41"/>
    <n v="0"/>
    <n v="41"/>
    <n v="0"/>
    <n v="0"/>
    <n v="0"/>
    <n v="0.03"/>
    <n v="9"/>
    <x v="2"/>
    <m/>
  </r>
  <r>
    <x v="98"/>
    <x v="53"/>
    <n v="42"/>
    <n v="0"/>
    <n v="42"/>
    <n v="0"/>
    <n v="0"/>
    <n v="0"/>
    <n v="0.03"/>
    <n v="9"/>
    <x v="2"/>
    <m/>
  </r>
  <r>
    <x v="98"/>
    <x v="54"/>
    <n v="53"/>
    <n v="0"/>
    <n v="53"/>
    <n v="0"/>
    <n v="0"/>
    <n v="0"/>
    <n v="0.04"/>
    <n v="9"/>
    <x v="2"/>
    <m/>
  </r>
  <r>
    <x v="98"/>
    <x v="55"/>
    <n v="55"/>
    <n v="0"/>
    <n v="55"/>
    <n v="0"/>
    <n v="0"/>
    <n v="0"/>
    <n v="0.04"/>
    <n v="9"/>
    <x v="2"/>
    <m/>
  </r>
  <r>
    <x v="98"/>
    <x v="56"/>
    <n v="58"/>
    <n v="0"/>
    <n v="58"/>
    <n v="0"/>
    <n v="0"/>
    <n v="0"/>
    <n v="0.04"/>
    <n v="9"/>
    <x v="2"/>
    <m/>
  </r>
  <r>
    <x v="98"/>
    <x v="57"/>
    <n v="59"/>
    <n v="0"/>
    <n v="59"/>
    <n v="0"/>
    <n v="0"/>
    <n v="0"/>
    <n v="0.04"/>
    <n v="9"/>
    <x v="2"/>
    <m/>
  </r>
  <r>
    <x v="98"/>
    <x v="58"/>
    <n v="63"/>
    <n v="0"/>
    <n v="63"/>
    <n v="0"/>
    <n v="0"/>
    <n v="0"/>
    <n v="0.04"/>
    <n v="9"/>
    <x v="2"/>
    <m/>
  </r>
  <r>
    <x v="98"/>
    <x v="59"/>
    <n v="62"/>
    <n v="0"/>
    <n v="62"/>
    <n v="0"/>
    <n v="0"/>
    <n v="0"/>
    <n v="0.04"/>
    <n v="9"/>
    <x v="2"/>
    <m/>
  </r>
  <r>
    <x v="98"/>
    <x v="60"/>
    <n v="64"/>
    <n v="0"/>
    <n v="64"/>
    <n v="0"/>
    <n v="0"/>
    <n v="0"/>
    <n v="0.04"/>
    <n v="9"/>
    <x v="2"/>
    <m/>
  </r>
  <r>
    <x v="98"/>
    <x v="61"/>
    <n v="65"/>
    <n v="0"/>
    <n v="65"/>
    <n v="0"/>
    <n v="0"/>
    <n v="0"/>
    <n v="0.04"/>
    <n v="9"/>
    <x v="2"/>
    <m/>
  </r>
  <r>
    <x v="98"/>
    <x v="62"/>
    <n v="67"/>
    <n v="0"/>
    <n v="67"/>
    <n v="0"/>
    <n v="0"/>
    <n v="0"/>
    <n v="0.04"/>
    <n v="9"/>
    <x v="2"/>
    <m/>
  </r>
  <r>
    <x v="98"/>
    <x v="63"/>
    <n v="69"/>
    <n v="0"/>
    <n v="69"/>
    <n v="0"/>
    <n v="0"/>
    <n v="0"/>
    <n v="0.04"/>
    <n v="9"/>
    <x v="2"/>
    <m/>
  </r>
  <r>
    <x v="98"/>
    <x v="64"/>
    <n v="70"/>
    <n v="0"/>
    <n v="70"/>
    <n v="0"/>
    <n v="0"/>
    <n v="0"/>
    <n v="0.04"/>
    <n v="9"/>
    <x v="2"/>
    <m/>
  </r>
  <r>
    <x v="98"/>
    <x v="65"/>
    <n v="74"/>
    <n v="0"/>
    <n v="74"/>
    <n v="0"/>
    <n v="0"/>
    <n v="0"/>
    <n v="0.04"/>
    <n v="10"/>
    <x v="2"/>
    <m/>
  </r>
  <r>
    <x v="99"/>
    <x v="1"/>
    <n v="71"/>
    <n v="0"/>
    <n v="71"/>
    <n v="0"/>
    <n v="0"/>
    <n v="0"/>
    <n v="0.18"/>
    <n v="0"/>
    <x v="0"/>
    <m/>
  </r>
  <r>
    <x v="99"/>
    <x v="2"/>
    <n v="78"/>
    <n v="2"/>
    <n v="76"/>
    <n v="0"/>
    <n v="0"/>
    <n v="0"/>
    <n v="0.19"/>
    <n v="0"/>
    <x v="0"/>
    <m/>
  </r>
  <r>
    <x v="99"/>
    <x v="3"/>
    <n v="92"/>
    <n v="1"/>
    <n v="90"/>
    <n v="0"/>
    <n v="0"/>
    <n v="0"/>
    <n v="0.21"/>
    <n v="0"/>
    <x v="0"/>
    <m/>
  </r>
  <r>
    <x v="99"/>
    <x v="4"/>
    <n v="123"/>
    <n v="1"/>
    <n v="121"/>
    <n v="0"/>
    <n v="0"/>
    <n v="0"/>
    <n v="0.27"/>
    <n v="0"/>
    <x v="0"/>
    <m/>
  </r>
  <r>
    <x v="99"/>
    <x v="5"/>
    <n v="129"/>
    <n v="2"/>
    <n v="126"/>
    <n v="0"/>
    <n v="0"/>
    <n v="0"/>
    <n v="0.27"/>
    <n v="0"/>
    <x v="0"/>
    <m/>
  </r>
  <r>
    <x v="99"/>
    <x v="6"/>
    <n v="141"/>
    <n v="1"/>
    <n v="141"/>
    <n v="0"/>
    <n v="0"/>
    <n v="0"/>
    <n v="0.28999999999999998"/>
    <n v="0"/>
    <x v="0"/>
    <m/>
  </r>
  <r>
    <x v="99"/>
    <x v="7"/>
    <n v="150"/>
    <n v="0"/>
    <n v="150"/>
    <n v="0"/>
    <n v="0"/>
    <n v="0"/>
    <n v="0.3"/>
    <n v="0"/>
    <x v="0"/>
    <m/>
  </r>
  <r>
    <x v="99"/>
    <x v="8"/>
    <n v="146"/>
    <n v="1"/>
    <n v="146"/>
    <n v="0"/>
    <n v="0"/>
    <n v="0"/>
    <n v="0.28999999999999998"/>
    <n v="0"/>
    <x v="0"/>
    <m/>
  </r>
  <r>
    <x v="99"/>
    <x v="9"/>
    <n v="125"/>
    <n v="1"/>
    <n v="124"/>
    <n v="0"/>
    <n v="0"/>
    <n v="0"/>
    <n v="0.24"/>
    <n v="0"/>
    <x v="0"/>
    <m/>
  </r>
  <r>
    <x v="99"/>
    <x v="10"/>
    <n v="151"/>
    <n v="0"/>
    <n v="151"/>
    <n v="0"/>
    <n v="0"/>
    <n v="0"/>
    <n v="0.28000000000000003"/>
    <n v="0"/>
    <x v="1"/>
    <m/>
  </r>
  <r>
    <x v="99"/>
    <x v="11"/>
    <n v="180"/>
    <n v="0"/>
    <n v="180"/>
    <n v="0"/>
    <n v="0"/>
    <n v="0"/>
    <n v="0.32"/>
    <n v="2"/>
    <x v="1"/>
    <m/>
  </r>
  <r>
    <x v="99"/>
    <x v="12"/>
    <n v="201"/>
    <n v="0"/>
    <n v="201"/>
    <n v="0"/>
    <n v="0"/>
    <n v="0"/>
    <n v="0.35"/>
    <n v="3"/>
    <x v="1"/>
    <m/>
  </r>
  <r>
    <x v="99"/>
    <x v="13"/>
    <n v="185"/>
    <n v="0"/>
    <n v="185"/>
    <n v="0"/>
    <n v="0"/>
    <n v="0"/>
    <n v="0.31"/>
    <n v="2"/>
    <x v="1"/>
    <m/>
  </r>
  <r>
    <x v="99"/>
    <x v="14"/>
    <n v="168"/>
    <n v="0"/>
    <n v="168"/>
    <n v="0"/>
    <n v="0"/>
    <n v="0"/>
    <n v="0.28000000000000003"/>
    <n v="2"/>
    <x v="1"/>
    <m/>
  </r>
  <r>
    <x v="99"/>
    <x v="15"/>
    <n v="177"/>
    <n v="0"/>
    <n v="177"/>
    <n v="0"/>
    <n v="0"/>
    <n v="0"/>
    <n v="0.28000000000000003"/>
    <n v="2"/>
    <x v="1"/>
    <m/>
  </r>
  <r>
    <x v="99"/>
    <x v="16"/>
    <n v="294"/>
    <n v="0"/>
    <n v="294"/>
    <n v="0"/>
    <n v="0"/>
    <n v="0"/>
    <n v="0.46"/>
    <n v="3"/>
    <x v="1"/>
    <m/>
  </r>
  <r>
    <x v="99"/>
    <x v="17"/>
    <n v="322"/>
    <n v="0"/>
    <n v="322"/>
    <n v="0"/>
    <n v="0"/>
    <n v="0"/>
    <n v="0.49"/>
    <n v="3"/>
    <x v="1"/>
    <m/>
  </r>
  <r>
    <x v="99"/>
    <x v="18"/>
    <n v="361"/>
    <n v="0"/>
    <n v="361"/>
    <n v="0"/>
    <n v="0"/>
    <n v="0"/>
    <n v="0.53"/>
    <n v="6"/>
    <x v="1"/>
    <m/>
  </r>
  <r>
    <x v="99"/>
    <x v="19"/>
    <n v="363"/>
    <n v="0"/>
    <n v="363"/>
    <n v="0"/>
    <n v="0"/>
    <n v="0"/>
    <n v="0.52"/>
    <n v="6"/>
    <x v="1"/>
    <m/>
  </r>
  <r>
    <x v="99"/>
    <x v="20"/>
    <n v="373"/>
    <n v="0"/>
    <n v="373"/>
    <n v="0"/>
    <n v="0"/>
    <n v="0"/>
    <n v="0.53"/>
    <n v="5"/>
    <x v="1"/>
    <m/>
  </r>
  <r>
    <x v="99"/>
    <x v="21"/>
    <n v="431"/>
    <n v="0"/>
    <n v="431"/>
    <n v="0"/>
    <n v="0"/>
    <n v="0"/>
    <n v="0.6"/>
    <n v="3"/>
    <x v="1"/>
    <m/>
  </r>
  <r>
    <x v="99"/>
    <x v="22"/>
    <n v="409"/>
    <n v="0"/>
    <n v="409"/>
    <n v="0"/>
    <n v="0"/>
    <n v="0"/>
    <n v="0.56000000000000005"/>
    <n v="3"/>
    <x v="1"/>
    <m/>
  </r>
  <r>
    <x v="99"/>
    <x v="23"/>
    <n v="426"/>
    <n v="0"/>
    <n v="426"/>
    <n v="0"/>
    <n v="0"/>
    <n v="0"/>
    <n v="0.57999999999999996"/>
    <n v="3"/>
    <x v="1"/>
    <m/>
  </r>
  <r>
    <x v="99"/>
    <x v="24"/>
    <n v="492"/>
    <n v="0"/>
    <n v="492"/>
    <n v="0"/>
    <n v="0"/>
    <n v="0"/>
    <n v="0.67"/>
    <n v="8"/>
    <x v="1"/>
    <m/>
  </r>
  <r>
    <x v="99"/>
    <x v="25"/>
    <n v="424"/>
    <n v="0"/>
    <n v="424"/>
    <n v="0"/>
    <n v="0"/>
    <n v="0"/>
    <n v="0.56999999999999995"/>
    <n v="8"/>
    <x v="1"/>
    <m/>
  </r>
  <r>
    <x v="99"/>
    <x v="26"/>
    <n v="498"/>
    <n v="0"/>
    <n v="498"/>
    <n v="0"/>
    <n v="0"/>
    <n v="0"/>
    <n v="0.67"/>
    <n v="9"/>
    <x v="1"/>
    <m/>
  </r>
  <r>
    <x v="99"/>
    <x v="27"/>
    <n v="478"/>
    <n v="0"/>
    <n v="478"/>
    <n v="0"/>
    <n v="0"/>
    <n v="0"/>
    <n v="0.63"/>
    <n v="9"/>
    <x v="1"/>
    <m/>
  </r>
  <r>
    <x v="99"/>
    <x v="28"/>
    <n v="518"/>
    <n v="0"/>
    <n v="518"/>
    <n v="0"/>
    <n v="0"/>
    <n v="0"/>
    <n v="0.68"/>
    <n v="9"/>
    <x v="1"/>
    <m/>
  </r>
  <r>
    <x v="99"/>
    <x v="29"/>
    <n v="561"/>
    <n v="0"/>
    <n v="561"/>
    <n v="0"/>
    <n v="0"/>
    <n v="0"/>
    <n v="0.73"/>
    <n v="9"/>
    <x v="1"/>
    <m/>
  </r>
  <r>
    <x v="99"/>
    <x v="30"/>
    <n v="415"/>
    <n v="0"/>
    <n v="415"/>
    <n v="0"/>
    <n v="0"/>
    <n v="0"/>
    <n v="0.54"/>
    <n v="9"/>
    <x v="1"/>
    <m/>
  </r>
  <r>
    <x v="99"/>
    <x v="31"/>
    <n v="488"/>
    <n v="0"/>
    <n v="488"/>
    <n v="0"/>
    <n v="0"/>
    <n v="0"/>
    <n v="0.63"/>
    <n v="8"/>
    <x v="1"/>
    <m/>
  </r>
  <r>
    <x v="99"/>
    <x v="32"/>
    <n v="491"/>
    <n v="0"/>
    <n v="491"/>
    <n v="0"/>
    <n v="0"/>
    <n v="0"/>
    <n v="0.63"/>
    <n v="8"/>
    <x v="1"/>
    <m/>
  </r>
  <r>
    <x v="99"/>
    <x v="33"/>
    <n v="383"/>
    <n v="0"/>
    <n v="383"/>
    <n v="0"/>
    <n v="0"/>
    <n v="0"/>
    <n v="0.5"/>
    <n v="8"/>
    <x v="1"/>
    <m/>
  </r>
  <r>
    <x v="99"/>
    <x v="34"/>
    <n v="340"/>
    <n v="0"/>
    <n v="340"/>
    <n v="0"/>
    <n v="0"/>
    <n v="0"/>
    <n v="0.44"/>
    <n v="7"/>
    <x v="1"/>
    <m/>
  </r>
  <r>
    <x v="99"/>
    <x v="35"/>
    <n v="383"/>
    <n v="0"/>
    <n v="383"/>
    <n v="0"/>
    <n v="0"/>
    <n v="0"/>
    <n v="0.51"/>
    <n v="7"/>
    <x v="1"/>
    <m/>
  </r>
  <r>
    <x v="99"/>
    <x v="36"/>
    <n v="387"/>
    <n v="0"/>
    <n v="387"/>
    <n v="0"/>
    <n v="0"/>
    <n v="0"/>
    <n v="0.51"/>
    <n v="6"/>
    <x v="1"/>
    <m/>
  </r>
  <r>
    <x v="99"/>
    <x v="37"/>
    <n v="285"/>
    <n v="0"/>
    <n v="285"/>
    <n v="0"/>
    <n v="0"/>
    <n v="0"/>
    <n v="0.38"/>
    <n v="6"/>
    <x v="1"/>
    <m/>
  </r>
  <r>
    <x v="99"/>
    <x v="38"/>
    <n v="357"/>
    <n v="0"/>
    <n v="357"/>
    <n v="0"/>
    <n v="0"/>
    <n v="0"/>
    <n v="0.48"/>
    <n v="14"/>
    <x v="1"/>
    <m/>
  </r>
  <r>
    <x v="99"/>
    <x v="39"/>
    <n v="383"/>
    <n v="0"/>
    <n v="383"/>
    <n v="0"/>
    <n v="0"/>
    <n v="0"/>
    <n v="0.52"/>
    <n v="13"/>
    <x v="1"/>
    <m/>
  </r>
  <r>
    <x v="99"/>
    <x v="40"/>
    <n v="323"/>
    <n v="0"/>
    <n v="323"/>
    <n v="0"/>
    <n v="0"/>
    <n v="0"/>
    <n v="0.44"/>
    <n v="12"/>
    <x v="1"/>
    <m/>
  </r>
  <r>
    <x v="99"/>
    <x v="41"/>
    <n v="309"/>
    <n v="0"/>
    <n v="309"/>
    <n v="0"/>
    <n v="0"/>
    <n v="0"/>
    <n v="0.43"/>
    <n v="12"/>
    <x v="2"/>
    <m/>
  </r>
  <r>
    <x v="99"/>
    <x v="42"/>
    <n v="304"/>
    <n v="0"/>
    <n v="304"/>
    <n v="0"/>
    <n v="0"/>
    <n v="0"/>
    <n v="0.42"/>
    <n v="11"/>
    <x v="2"/>
    <m/>
  </r>
  <r>
    <x v="99"/>
    <x v="43"/>
    <n v="285"/>
    <n v="0"/>
    <n v="285"/>
    <n v="0"/>
    <n v="0"/>
    <n v="0"/>
    <n v="0.39"/>
    <n v="10"/>
    <x v="2"/>
    <m/>
  </r>
  <r>
    <x v="99"/>
    <x v="44"/>
    <n v="285"/>
    <n v="0"/>
    <n v="285"/>
    <n v="0"/>
    <n v="0"/>
    <n v="0"/>
    <n v="0.39"/>
    <n v="10"/>
    <x v="2"/>
    <m/>
  </r>
  <r>
    <x v="99"/>
    <x v="45"/>
    <n v="378"/>
    <n v="0"/>
    <n v="378"/>
    <n v="0"/>
    <n v="0"/>
    <n v="0"/>
    <n v="0.52"/>
    <n v="11"/>
    <x v="2"/>
    <m/>
  </r>
  <r>
    <x v="99"/>
    <x v="46"/>
    <n v="399"/>
    <n v="0"/>
    <n v="399"/>
    <n v="0"/>
    <n v="0"/>
    <n v="0"/>
    <n v="0.55000000000000004"/>
    <n v="9"/>
    <x v="2"/>
    <m/>
  </r>
  <r>
    <x v="99"/>
    <x v="47"/>
    <n v="414"/>
    <n v="0"/>
    <n v="414"/>
    <n v="0"/>
    <n v="0"/>
    <n v="0"/>
    <n v="0.56999999999999995"/>
    <n v="12"/>
    <x v="2"/>
    <m/>
  </r>
  <r>
    <x v="99"/>
    <x v="48"/>
    <n v="434"/>
    <n v="0"/>
    <n v="434"/>
    <n v="0"/>
    <n v="0"/>
    <n v="0"/>
    <n v="0.59"/>
    <n v="13"/>
    <x v="2"/>
    <m/>
  </r>
  <r>
    <x v="99"/>
    <x v="49"/>
    <n v="452"/>
    <n v="0"/>
    <n v="452"/>
    <n v="0"/>
    <n v="0"/>
    <n v="0"/>
    <n v="0.62"/>
    <n v="10"/>
    <x v="2"/>
    <m/>
  </r>
  <r>
    <x v="99"/>
    <x v="50"/>
    <n v="458"/>
    <n v="0"/>
    <n v="458"/>
    <n v="0"/>
    <n v="0"/>
    <n v="0"/>
    <n v="0.63"/>
    <n v="10"/>
    <x v="2"/>
    <m/>
  </r>
  <r>
    <x v="99"/>
    <x v="51"/>
    <n v="439"/>
    <n v="0"/>
    <n v="439"/>
    <n v="0"/>
    <n v="0"/>
    <n v="0"/>
    <n v="0.6"/>
    <n v="11"/>
    <x v="2"/>
    <m/>
  </r>
  <r>
    <x v="99"/>
    <x v="52"/>
    <n v="435"/>
    <n v="0"/>
    <n v="435"/>
    <n v="0"/>
    <n v="0"/>
    <n v="0"/>
    <n v="0.59"/>
    <n v="9"/>
    <x v="2"/>
    <m/>
  </r>
  <r>
    <x v="99"/>
    <x v="53"/>
    <n v="431"/>
    <n v="0"/>
    <n v="431"/>
    <n v="0"/>
    <n v="0"/>
    <n v="0"/>
    <n v="0.57999999999999996"/>
    <n v="9"/>
    <x v="2"/>
    <m/>
  </r>
  <r>
    <x v="99"/>
    <x v="54"/>
    <n v="427"/>
    <n v="0"/>
    <n v="427"/>
    <n v="0"/>
    <n v="0"/>
    <n v="0"/>
    <n v="0.57999999999999996"/>
    <n v="9"/>
    <x v="2"/>
    <m/>
  </r>
  <r>
    <x v="99"/>
    <x v="55"/>
    <n v="444"/>
    <n v="0"/>
    <n v="444"/>
    <n v="0"/>
    <n v="0"/>
    <n v="0"/>
    <n v="0.6"/>
    <n v="9"/>
    <x v="2"/>
    <m/>
  </r>
  <r>
    <x v="99"/>
    <x v="56"/>
    <n v="392"/>
    <n v="0"/>
    <n v="392"/>
    <n v="0"/>
    <n v="0"/>
    <n v="0"/>
    <n v="0.53"/>
    <n v="9"/>
    <x v="2"/>
    <m/>
  </r>
  <r>
    <x v="99"/>
    <x v="57"/>
    <n v="352"/>
    <n v="0"/>
    <n v="352"/>
    <n v="0"/>
    <n v="0"/>
    <n v="0"/>
    <n v="0.47"/>
    <n v="7"/>
    <x v="2"/>
    <m/>
  </r>
  <r>
    <x v="99"/>
    <x v="58"/>
    <n v="426"/>
    <n v="0"/>
    <n v="426"/>
    <n v="0"/>
    <n v="0"/>
    <n v="0"/>
    <n v="0.55000000000000004"/>
    <n v="8"/>
    <x v="2"/>
    <m/>
  </r>
  <r>
    <x v="99"/>
    <x v="59"/>
    <n v="425"/>
    <n v="0"/>
    <n v="425"/>
    <n v="0"/>
    <n v="0"/>
    <n v="0"/>
    <n v="0.55000000000000004"/>
    <n v="8"/>
    <x v="2"/>
    <m/>
  </r>
  <r>
    <x v="99"/>
    <x v="60"/>
    <n v="427"/>
    <n v="0"/>
    <n v="427"/>
    <n v="0"/>
    <n v="0"/>
    <n v="0"/>
    <n v="0.56999999999999995"/>
    <n v="8"/>
    <x v="2"/>
    <m/>
  </r>
  <r>
    <x v="99"/>
    <x v="61"/>
    <n v="469"/>
    <n v="0"/>
    <n v="469"/>
    <n v="0"/>
    <n v="0"/>
    <n v="0"/>
    <n v="0.62"/>
    <n v="8"/>
    <x v="2"/>
    <m/>
  </r>
  <r>
    <x v="99"/>
    <x v="62"/>
    <n v="486"/>
    <n v="0"/>
    <n v="486"/>
    <n v="0"/>
    <n v="0"/>
    <n v="0"/>
    <n v="0.64"/>
    <n v="8"/>
    <x v="2"/>
    <m/>
  </r>
  <r>
    <x v="99"/>
    <x v="63"/>
    <n v="544"/>
    <n v="0"/>
    <n v="544"/>
    <n v="0"/>
    <n v="0"/>
    <n v="0"/>
    <n v="0.72"/>
    <n v="13"/>
    <x v="2"/>
    <m/>
  </r>
  <r>
    <x v="99"/>
    <x v="64"/>
    <n v="528"/>
    <n v="0"/>
    <n v="528"/>
    <n v="0"/>
    <n v="0"/>
    <n v="0"/>
    <n v="0.69"/>
    <n v="9"/>
    <x v="2"/>
    <m/>
  </r>
  <r>
    <x v="99"/>
    <x v="65"/>
    <n v="548"/>
    <n v="0"/>
    <n v="548"/>
    <n v="0"/>
    <n v="0"/>
    <n v="0"/>
    <n v="0.72"/>
    <n v="8"/>
    <x v="2"/>
    <m/>
  </r>
  <r>
    <x v="100"/>
    <x v="1"/>
    <n v="31"/>
    <n v="0"/>
    <n v="31"/>
    <n v="0"/>
    <n v="0"/>
    <n v="0"/>
    <n v="0.01"/>
    <n v="0"/>
    <x v="0"/>
    <m/>
  </r>
  <r>
    <x v="100"/>
    <x v="2"/>
    <n v="36"/>
    <n v="0"/>
    <n v="36"/>
    <n v="0"/>
    <n v="0"/>
    <n v="0"/>
    <n v="0.01"/>
    <n v="0"/>
    <x v="0"/>
    <m/>
  </r>
  <r>
    <x v="100"/>
    <x v="3"/>
    <n v="40"/>
    <n v="0"/>
    <n v="40"/>
    <n v="0"/>
    <n v="0"/>
    <n v="0"/>
    <n v="0.01"/>
    <n v="0"/>
    <x v="0"/>
    <m/>
  </r>
  <r>
    <x v="100"/>
    <x v="4"/>
    <n v="43"/>
    <n v="0"/>
    <n v="43"/>
    <n v="0"/>
    <n v="0"/>
    <n v="0"/>
    <n v="0.01"/>
    <n v="0"/>
    <x v="0"/>
    <m/>
  </r>
  <r>
    <x v="100"/>
    <x v="5"/>
    <n v="59"/>
    <n v="0"/>
    <n v="59"/>
    <n v="0"/>
    <n v="0"/>
    <n v="0"/>
    <n v="0.02"/>
    <n v="0"/>
    <x v="0"/>
    <m/>
  </r>
  <r>
    <x v="100"/>
    <x v="6"/>
    <n v="73"/>
    <n v="0"/>
    <n v="69"/>
    <n v="0"/>
    <n v="4"/>
    <n v="0"/>
    <n v="0.02"/>
    <n v="0"/>
    <x v="0"/>
    <m/>
  </r>
  <r>
    <x v="100"/>
    <x v="7"/>
    <n v="72"/>
    <n v="0"/>
    <n v="66"/>
    <n v="0"/>
    <n v="6"/>
    <n v="0"/>
    <n v="0.02"/>
    <n v="0"/>
    <x v="0"/>
    <m/>
  </r>
  <r>
    <x v="100"/>
    <x v="8"/>
    <n v="69"/>
    <n v="0"/>
    <n v="65"/>
    <n v="0"/>
    <n v="4"/>
    <n v="0"/>
    <n v="0.02"/>
    <n v="0"/>
    <x v="0"/>
    <m/>
  </r>
  <r>
    <x v="100"/>
    <x v="9"/>
    <n v="75"/>
    <n v="0"/>
    <n v="70"/>
    <n v="0"/>
    <n v="5"/>
    <n v="0"/>
    <n v="0.02"/>
    <n v="0"/>
    <x v="0"/>
    <m/>
  </r>
  <r>
    <x v="100"/>
    <x v="10"/>
    <n v="69"/>
    <n v="0"/>
    <n v="64"/>
    <n v="0"/>
    <n v="5"/>
    <n v="0"/>
    <n v="0.02"/>
    <n v="13"/>
    <x v="1"/>
    <m/>
  </r>
  <r>
    <x v="100"/>
    <x v="11"/>
    <n v="78"/>
    <n v="0"/>
    <n v="71"/>
    <n v="0"/>
    <n v="7"/>
    <n v="0"/>
    <n v="0.02"/>
    <n v="17"/>
    <x v="1"/>
    <m/>
  </r>
  <r>
    <x v="100"/>
    <x v="12"/>
    <n v="81"/>
    <n v="0"/>
    <n v="75"/>
    <n v="0"/>
    <n v="6"/>
    <n v="0"/>
    <n v="0.02"/>
    <n v="7"/>
    <x v="1"/>
    <m/>
  </r>
  <r>
    <x v="100"/>
    <x v="13"/>
    <n v="83"/>
    <n v="0"/>
    <n v="75"/>
    <n v="0"/>
    <n v="8"/>
    <n v="0"/>
    <n v="0.02"/>
    <n v="12"/>
    <x v="1"/>
    <m/>
  </r>
  <r>
    <x v="100"/>
    <x v="14"/>
    <n v="68"/>
    <n v="0"/>
    <n v="61"/>
    <n v="0"/>
    <n v="7"/>
    <n v="0"/>
    <n v="0.02"/>
    <n v="9"/>
    <x v="1"/>
    <m/>
  </r>
  <r>
    <x v="100"/>
    <x v="15"/>
    <n v="82"/>
    <n v="0"/>
    <n v="74"/>
    <n v="0"/>
    <n v="8"/>
    <n v="0"/>
    <n v="0.02"/>
    <n v="5"/>
    <x v="1"/>
    <m/>
  </r>
  <r>
    <x v="100"/>
    <x v="16"/>
    <n v="83"/>
    <n v="0"/>
    <n v="77"/>
    <n v="0"/>
    <n v="6"/>
    <n v="0"/>
    <n v="0.02"/>
    <n v="4"/>
    <x v="1"/>
    <m/>
  </r>
  <r>
    <x v="100"/>
    <x v="17"/>
    <n v="83"/>
    <n v="0"/>
    <n v="78"/>
    <n v="0"/>
    <n v="5"/>
    <n v="0"/>
    <n v="0.02"/>
    <n v="4"/>
    <x v="1"/>
    <m/>
  </r>
  <r>
    <x v="100"/>
    <x v="18"/>
    <n v="71"/>
    <n v="0"/>
    <n v="66"/>
    <n v="0"/>
    <n v="5"/>
    <n v="0"/>
    <n v="0.02"/>
    <n v="15"/>
    <x v="1"/>
    <m/>
  </r>
  <r>
    <x v="100"/>
    <x v="19"/>
    <n v="72"/>
    <n v="0"/>
    <n v="66"/>
    <n v="0"/>
    <n v="6"/>
    <n v="0"/>
    <n v="0.02"/>
    <n v="15"/>
    <x v="1"/>
    <m/>
  </r>
  <r>
    <x v="100"/>
    <x v="20"/>
    <n v="86"/>
    <n v="0"/>
    <n v="79"/>
    <n v="0"/>
    <n v="7"/>
    <n v="0"/>
    <n v="0.02"/>
    <n v="24"/>
    <x v="1"/>
    <m/>
  </r>
  <r>
    <x v="100"/>
    <x v="21"/>
    <n v="105"/>
    <n v="0"/>
    <n v="97"/>
    <n v="0"/>
    <n v="8"/>
    <n v="0"/>
    <n v="0.02"/>
    <n v="5"/>
    <x v="1"/>
    <m/>
  </r>
  <r>
    <x v="100"/>
    <x v="22"/>
    <n v="110"/>
    <n v="0"/>
    <n v="100"/>
    <n v="0"/>
    <n v="10"/>
    <n v="0"/>
    <n v="0.02"/>
    <n v="5"/>
    <x v="1"/>
    <m/>
  </r>
  <r>
    <x v="100"/>
    <x v="23"/>
    <n v="107"/>
    <n v="0"/>
    <n v="96"/>
    <n v="0"/>
    <n v="11"/>
    <n v="0"/>
    <n v="0.02"/>
    <n v="5"/>
    <x v="1"/>
    <m/>
  </r>
  <r>
    <x v="100"/>
    <x v="24"/>
    <n v="115"/>
    <n v="0"/>
    <n v="100"/>
    <n v="0"/>
    <n v="15"/>
    <n v="0"/>
    <n v="0.02"/>
    <n v="5"/>
    <x v="1"/>
    <m/>
  </r>
  <r>
    <x v="100"/>
    <x v="25"/>
    <n v="129"/>
    <n v="0"/>
    <n v="110"/>
    <n v="0"/>
    <n v="19"/>
    <n v="0"/>
    <n v="0.03"/>
    <n v="5"/>
    <x v="1"/>
    <m/>
  </r>
  <r>
    <x v="100"/>
    <x v="26"/>
    <n v="132"/>
    <n v="0"/>
    <n v="111"/>
    <n v="0"/>
    <n v="21"/>
    <n v="0"/>
    <n v="0.03"/>
    <n v="5"/>
    <x v="1"/>
    <m/>
  </r>
  <r>
    <x v="100"/>
    <x v="27"/>
    <n v="184"/>
    <n v="0"/>
    <n v="151"/>
    <n v="0"/>
    <n v="33"/>
    <n v="0"/>
    <n v="0.04"/>
    <n v="5"/>
    <x v="1"/>
    <m/>
  </r>
  <r>
    <x v="100"/>
    <x v="28"/>
    <n v="193"/>
    <n v="0"/>
    <n v="160"/>
    <n v="0"/>
    <n v="33"/>
    <n v="0"/>
    <n v="0.04"/>
    <n v="5"/>
    <x v="1"/>
    <m/>
  </r>
  <r>
    <x v="100"/>
    <x v="29"/>
    <n v="206"/>
    <n v="0"/>
    <n v="172"/>
    <n v="0"/>
    <n v="34"/>
    <n v="0"/>
    <n v="0.04"/>
    <n v="7"/>
    <x v="1"/>
    <m/>
  </r>
  <r>
    <x v="100"/>
    <x v="30"/>
    <n v="206"/>
    <n v="0"/>
    <n v="174"/>
    <n v="0"/>
    <n v="32"/>
    <n v="0"/>
    <n v="0.04"/>
    <n v="10"/>
    <x v="1"/>
    <m/>
  </r>
  <r>
    <x v="100"/>
    <x v="31"/>
    <n v="205"/>
    <n v="0"/>
    <n v="172"/>
    <n v="0"/>
    <n v="33"/>
    <n v="0"/>
    <n v="0.04"/>
    <n v="8"/>
    <x v="1"/>
    <m/>
  </r>
  <r>
    <x v="100"/>
    <x v="32"/>
    <n v="209"/>
    <n v="0"/>
    <n v="177"/>
    <n v="0"/>
    <n v="32"/>
    <n v="0"/>
    <n v="0.04"/>
    <n v="11"/>
    <x v="1"/>
    <m/>
  </r>
  <r>
    <x v="100"/>
    <x v="33"/>
    <n v="225"/>
    <n v="27"/>
    <n v="169"/>
    <n v="0"/>
    <n v="29"/>
    <n v="0"/>
    <n v="0.04"/>
    <n v="11"/>
    <x v="1"/>
    <m/>
  </r>
  <r>
    <x v="100"/>
    <x v="34"/>
    <n v="244"/>
    <n v="41"/>
    <n v="174"/>
    <n v="0"/>
    <n v="29"/>
    <n v="0"/>
    <n v="0.04"/>
    <n v="13"/>
    <x v="1"/>
    <m/>
  </r>
  <r>
    <x v="100"/>
    <x v="35"/>
    <n v="249"/>
    <n v="43"/>
    <n v="176"/>
    <n v="0"/>
    <n v="30"/>
    <n v="0"/>
    <n v="0.04"/>
    <n v="15"/>
    <x v="1"/>
    <m/>
  </r>
  <r>
    <x v="100"/>
    <x v="36"/>
    <n v="257"/>
    <n v="44"/>
    <n v="177"/>
    <n v="0"/>
    <n v="36"/>
    <n v="0"/>
    <n v="0.04"/>
    <n v="15"/>
    <x v="1"/>
    <m/>
  </r>
  <r>
    <x v="100"/>
    <x v="37"/>
    <n v="230"/>
    <n v="13"/>
    <n v="183"/>
    <n v="0"/>
    <n v="34"/>
    <n v="0"/>
    <n v="0.04"/>
    <n v="21"/>
    <x v="1"/>
    <m/>
  </r>
  <r>
    <x v="100"/>
    <x v="38"/>
    <n v="249"/>
    <n v="13"/>
    <n v="202"/>
    <n v="0"/>
    <n v="34"/>
    <n v="0"/>
    <n v="0.04"/>
    <n v="21"/>
    <x v="1"/>
    <m/>
  </r>
  <r>
    <x v="100"/>
    <x v="39"/>
    <n v="279"/>
    <n v="22"/>
    <n v="223"/>
    <n v="0"/>
    <n v="34"/>
    <n v="0"/>
    <n v="0.04"/>
    <n v="19"/>
    <x v="1"/>
    <m/>
  </r>
  <r>
    <x v="100"/>
    <x v="40"/>
    <n v="283"/>
    <n v="9"/>
    <n v="244"/>
    <n v="0"/>
    <n v="30"/>
    <n v="0"/>
    <n v="0.04"/>
    <n v="19"/>
    <x v="1"/>
    <m/>
  </r>
  <r>
    <x v="100"/>
    <x v="41"/>
    <n v="271"/>
    <n v="9"/>
    <n v="235"/>
    <n v="0"/>
    <n v="27"/>
    <n v="0"/>
    <n v="0.04"/>
    <n v="31"/>
    <x v="2"/>
    <m/>
  </r>
  <r>
    <x v="100"/>
    <x v="42"/>
    <n v="272"/>
    <n v="18"/>
    <n v="220"/>
    <n v="0"/>
    <n v="34"/>
    <n v="0"/>
    <n v="0.04"/>
    <n v="28"/>
    <x v="2"/>
    <m/>
  </r>
  <r>
    <x v="100"/>
    <x v="43"/>
    <n v="248"/>
    <n v="19"/>
    <n v="202"/>
    <n v="0"/>
    <n v="27"/>
    <n v="0"/>
    <n v="0.03"/>
    <n v="17"/>
    <x v="2"/>
    <m/>
  </r>
  <r>
    <x v="100"/>
    <x v="44"/>
    <n v="181"/>
    <n v="0"/>
    <n v="167"/>
    <n v="0"/>
    <n v="14"/>
    <n v="0"/>
    <n v="0.02"/>
    <n v="9"/>
    <x v="2"/>
    <m/>
  </r>
  <r>
    <x v="100"/>
    <x v="45"/>
    <n v="82"/>
    <n v="0"/>
    <n v="82"/>
    <n v="0"/>
    <n v="0"/>
    <n v="0"/>
    <n v="0.01"/>
    <n v="14"/>
    <x v="2"/>
    <m/>
  </r>
  <r>
    <x v="100"/>
    <x v="46"/>
    <n v="246"/>
    <n v="0"/>
    <n v="246"/>
    <n v="0"/>
    <n v="0"/>
    <n v="0"/>
    <n v="0.03"/>
    <n v="17"/>
    <x v="2"/>
    <m/>
  </r>
  <r>
    <x v="100"/>
    <x v="47"/>
    <n v="282"/>
    <n v="0"/>
    <n v="282"/>
    <n v="0"/>
    <n v="0"/>
    <n v="0"/>
    <n v="0.04"/>
    <n v="16"/>
    <x v="2"/>
    <m/>
  </r>
  <r>
    <x v="100"/>
    <x v="48"/>
    <n v="373"/>
    <n v="0"/>
    <n v="373"/>
    <n v="0"/>
    <n v="0"/>
    <n v="0"/>
    <n v="0.05"/>
    <n v="16"/>
    <x v="2"/>
    <m/>
  </r>
  <r>
    <x v="100"/>
    <x v="49"/>
    <n v="336"/>
    <n v="0"/>
    <n v="336"/>
    <n v="0"/>
    <n v="0"/>
    <n v="0"/>
    <n v="0.04"/>
    <n v="18"/>
    <x v="2"/>
    <m/>
  </r>
  <r>
    <x v="100"/>
    <x v="50"/>
    <n v="363"/>
    <n v="0"/>
    <n v="363"/>
    <n v="0"/>
    <n v="0"/>
    <n v="0"/>
    <n v="0.04"/>
    <n v="25"/>
    <x v="2"/>
    <m/>
  </r>
  <r>
    <x v="100"/>
    <x v="51"/>
    <n v="373"/>
    <n v="0"/>
    <n v="373"/>
    <n v="0"/>
    <n v="0"/>
    <n v="0"/>
    <n v="0.04"/>
    <n v="24"/>
    <x v="2"/>
    <m/>
  </r>
  <r>
    <x v="100"/>
    <x v="52"/>
    <n v="428"/>
    <n v="0"/>
    <n v="400"/>
    <n v="0"/>
    <n v="28"/>
    <n v="0"/>
    <n v="0.05"/>
    <n v="28"/>
    <x v="2"/>
    <m/>
  </r>
  <r>
    <x v="100"/>
    <x v="53"/>
    <n v="498"/>
    <n v="0"/>
    <n v="459"/>
    <n v="0"/>
    <n v="39"/>
    <n v="0"/>
    <n v="0.06"/>
    <n v="29"/>
    <x v="2"/>
    <m/>
  </r>
  <r>
    <x v="100"/>
    <x v="54"/>
    <n v="473"/>
    <n v="0"/>
    <n v="434"/>
    <n v="0"/>
    <n v="39"/>
    <n v="0"/>
    <n v="0.05"/>
    <n v="15"/>
    <x v="2"/>
    <m/>
  </r>
  <r>
    <x v="100"/>
    <x v="55"/>
    <n v="542"/>
    <n v="0"/>
    <n v="501"/>
    <n v="0"/>
    <n v="41"/>
    <n v="0"/>
    <n v="0.06"/>
    <n v="20"/>
    <x v="2"/>
    <m/>
  </r>
  <r>
    <x v="100"/>
    <x v="56"/>
    <n v="566"/>
    <n v="0"/>
    <n v="525"/>
    <n v="0"/>
    <n v="41"/>
    <n v="0"/>
    <n v="0.06"/>
    <n v="20"/>
    <x v="2"/>
    <m/>
  </r>
  <r>
    <x v="100"/>
    <x v="57"/>
    <n v="576"/>
    <n v="0"/>
    <n v="537"/>
    <n v="0"/>
    <n v="39"/>
    <n v="0"/>
    <n v="0.06"/>
    <n v="21"/>
    <x v="2"/>
    <m/>
  </r>
  <r>
    <x v="100"/>
    <x v="58"/>
    <n v="652"/>
    <n v="0"/>
    <n v="613"/>
    <n v="0"/>
    <n v="39"/>
    <n v="0"/>
    <n v="7.0000000000000007E-2"/>
    <n v="17"/>
    <x v="2"/>
    <m/>
  </r>
  <r>
    <x v="100"/>
    <x v="59"/>
    <n v="654"/>
    <n v="0"/>
    <n v="613"/>
    <n v="0"/>
    <n v="41"/>
    <n v="0"/>
    <n v="7.0000000000000007E-2"/>
    <n v="17"/>
    <x v="2"/>
    <m/>
  </r>
  <r>
    <x v="100"/>
    <x v="60"/>
    <n v="619"/>
    <n v="0"/>
    <n v="578"/>
    <n v="0"/>
    <n v="41"/>
    <n v="0"/>
    <n v="0.06"/>
    <n v="15"/>
    <x v="2"/>
    <m/>
  </r>
  <r>
    <x v="100"/>
    <x v="61"/>
    <n v="580"/>
    <n v="0"/>
    <n v="539"/>
    <n v="0"/>
    <n v="41"/>
    <n v="0"/>
    <n v="0.06"/>
    <n v="17"/>
    <x v="2"/>
    <m/>
  </r>
  <r>
    <x v="100"/>
    <x v="62"/>
    <n v="605"/>
    <n v="0"/>
    <n v="564"/>
    <n v="0"/>
    <n v="41"/>
    <n v="0"/>
    <n v="0.06"/>
    <n v="15"/>
    <x v="2"/>
    <m/>
  </r>
  <r>
    <x v="100"/>
    <x v="63"/>
    <n v="631"/>
    <n v="0"/>
    <n v="590"/>
    <n v="0"/>
    <n v="41"/>
    <n v="0"/>
    <n v="0.06"/>
    <n v="44"/>
    <x v="2"/>
    <m/>
  </r>
  <r>
    <x v="100"/>
    <x v="64"/>
    <n v="656"/>
    <n v="0"/>
    <n v="615"/>
    <n v="0"/>
    <n v="41"/>
    <n v="0"/>
    <n v="0.06"/>
    <n v="76"/>
    <x v="2"/>
    <m/>
  </r>
  <r>
    <x v="100"/>
    <x v="65"/>
    <n v="780"/>
    <n v="0"/>
    <n v="739"/>
    <n v="0"/>
    <n v="41"/>
    <n v="0"/>
    <n v="7.0000000000000007E-2"/>
    <n v="29"/>
    <x v="2"/>
    <m/>
  </r>
  <r>
    <x v="101"/>
    <x v="1"/>
    <n v="82"/>
    <n v="0"/>
    <n v="82"/>
    <n v="0"/>
    <n v="0"/>
    <n v="0"/>
    <n v="0.06"/>
    <n v="0"/>
    <x v="0"/>
    <m/>
  </r>
  <r>
    <x v="101"/>
    <x v="2"/>
    <n v="95"/>
    <n v="0"/>
    <n v="95"/>
    <n v="0"/>
    <n v="0"/>
    <n v="0"/>
    <n v="0.06"/>
    <n v="0"/>
    <x v="0"/>
    <m/>
  </r>
  <r>
    <x v="101"/>
    <x v="3"/>
    <n v="98"/>
    <n v="0"/>
    <n v="98"/>
    <n v="0"/>
    <n v="0"/>
    <n v="0"/>
    <n v="0.06"/>
    <n v="0"/>
    <x v="0"/>
    <m/>
  </r>
  <r>
    <x v="101"/>
    <x v="4"/>
    <n v="91"/>
    <n v="0"/>
    <n v="91"/>
    <n v="0"/>
    <n v="0"/>
    <n v="0"/>
    <n v="0.06"/>
    <n v="0"/>
    <x v="0"/>
    <m/>
  </r>
  <r>
    <x v="101"/>
    <x v="5"/>
    <n v="103"/>
    <n v="0"/>
    <n v="103"/>
    <n v="0"/>
    <n v="0"/>
    <n v="0"/>
    <n v="0.06"/>
    <n v="0"/>
    <x v="0"/>
    <m/>
  </r>
  <r>
    <x v="101"/>
    <x v="6"/>
    <n v="119"/>
    <n v="0"/>
    <n v="119"/>
    <n v="0"/>
    <n v="0"/>
    <n v="0"/>
    <n v="7.0000000000000007E-2"/>
    <n v="0"/>
    <x v="0"/>
    <m/>
  </r>
  <r>
    <x v="101"/>
    <x v="7"/>
    <n v="124"/>
    <n v="0"/>
    <n v="124"/>
    <n v="0"/>
    <n v="0"/>
    <n v="0"/>
    <n v="7.0000000000000007E-2"/>
    <n v="0"/>
    <x v="0"/>
    <m/>
  </r>
  <r>
    <x v="101"/>
    <x v="8"/>
    <n v="157"/>
    <n v="0"/>
    <n v="157"/>
    <n v="0"/>
    <n v="0"/>
    <n v="0"/>
    <n v="0.09"/>
    <n v="0"/>
    <x v="0"/>
    <m/>
  </r>
  <r>
    <x v="101"/>
    <x v="9"/>
    <n v="160"/>
    <n v="0"/>
    <n v="160"/>
    <n v="0"/>
    <n v="0"/>
    <n v="0"/>
    <n v="0.09"/>
    <n v="0"/>
    <x v="0"/>
    <m/>
  </r>
  <r>
    <x v="101"/>
    <x v="10"/>
    <n v="160"/>
    <n v="0"/>
    <n v="159"/>
    <n v="0"/>
    <n v="1"/>
    <n v="0"/>
    <n v="0.08"/>
    <n v="0"/>
    <x v="1"/>
    <m/>
  </r>
  <r>
    <x v="101"/>
    <x v="11"/>
    <n v="168"/>
    <n v="0"/>
    <n v="163"/>
    <n v="0"/>
    <n v="5"/>
    <n v="0"/>
    <n v="0.08"/>
    <n v="0"/>
    <x v="1"/>
    <m/>
  </r>
  <r>
    <x v="101"/>
    <x v="12"/>
    <n v="201"/>
    <n v="0"/>
    <n v="195"/>
    <n v="0"/>
    <n v="6"/>
    <n v="0"/>
    <n v="0.1"/>
    <n v="0"/>
    <x v="1"/>
    <m/>
  </r>
  <r>
    <x v="101"/>
    <x v="13"/>
    <n v="191"/>
    <n v="0"/>
    <n v="183"/>
    <n v="0"/>
    <n v="8"/>
    <n v="0"/>
    <n v="0.09"/>
    <n v="0"/>
    <x v="1"/>
    <m/>
  </r>
  <r>
    <x v="101"/>
    <x v="14"/>
    <n v="194"/>
    <n v="0"/>
    <n v="186"/>
    <n v="0"/>
    <n v="8"/>
    <n v="0"/>
    <n v="0.09"/>
    <n v="0"/>
    <x v="1"/>
    <m/>
  </r>
  <r>
    <x v="101"/>
    <x v="15"/>
    <n v="197"/>
    <n v="0"/>
    <n v="187"/>
    <n v="0"/>
    <n v="10"/>
    <n v="0"/>
    <n v="0.09"/>
    <n v="0"/>
    <x v="1"/>
    <m/>
  </r>
  <r>
    <x v="101"/>
    <x v="16"/>
    <n v="205"/>
    <n v="0"/>
    <n v="192"/>
    <n v="0"/>
    <n v="13"/>
    <n v="0"/>
    <n v="0.09"/>
    <n v="0"/>
    <x v="1"/>
    <m/>
  </r>
  <r>
    <x v="101"/>
    <x v="17"/>
    <n v="220"/>
    <n v="0"/>
    <n v="206"/>
    <n v="0"/>
    <n v="14"/>
    <n v="0"/>
    <n v="0.09"/>
    <n v="26"/>
    <x v="1"/>
    <m/>
  </r>
  <r>
    <x v="101"/>
    <x v="18"/>
    <n v="239"/>
    <n v="0"/>
    <n v="224"/>
    <n v="0"/>
    <n v="15"/>
    <n v="0"/>
    <n v="0.1"/>
    <n v="27"/>
    <x v="1"/>
    <m/>
  </r>
  <r>
    <x v="101"/>
    <x v="19"/>
    <n v="334"/>
    <n v="0"/>
    <n v="316"/>
    <n v="0"/>
    <n v="18"/>
    <n v="0"/>
    <n v="0.13"/>
    <n v="43"/>
    <x v="1"/>
    <m/>
  </r>
  <r>
    <x v="101"/>
    <x v="20"/>
    <n v="321"/>
    <n v="0"/>
    <n v="303"/>
    <n v="0"/>
    <n v="18"/>
    <n v="0"/>
    <n v="0.12"/>
    <n v="17"/>
    <x v="1"/>
    <m/>
  </r>
  <r>
    <x v="101"/>
    <x v="21"/>
    <n v="379"/>
    <n v="0"/>
    <n v="358"/>
    <n v="0"/>
    <n v="21"/>
    <n v="0"/>
    <n v="0.14000000000000001"/>
    <n v="17"/>
    <x v="1"/>
    <m/>
  </r>
  <r>
    <x v="101"/>
    <x v="22"/>
    <n v="363"/>
    <n v="0"/>
    <n v="341"/>
    <n v="0"/>
    <n v="22"/>
    <n v="0"/>
    <n v="0.13"/>
    <n v="17"/>
    <x v="1"/>
    <m/>
  </r>
  <r>
    <x v="101"/>
    <x v="23"/>
    <n v="419"/>
    <n v="0"/>
    <n v="393"/>
    <n v="0"/>
    <n v="26"/>
    <n v="0"/>
    <n v="0.15"/>
    <n v="17"/>
    <x v="1"/>
    <m/>
  </r>
  <r>
    <x v="101"/>
    <x v="24"/>
    <n v="412"/>
    <n v="0"/>
    <n v="380"/>
    <n v="0"/>
    <n v="32"/>
    <n v="0"/>
    <n v="0.14000000000000001"/>
    <n v="17"/>
    <x v="1"/>
    <m/>
  </r>
  <r>
    <x v="101"/>
    <x v="25"/>
    <n v="425"/>
    <n v="0"/>
    <n v="396"/>
    <n v="0"/>
    <n v="29"/>
    <n v="0"/>
    <n v="0.14000000000000001"/>
    <n v="17"/>
    <x v="1"/>
    <m/>
  </r>
  <r>
    <x v="101"/>
    <x v="26"/>
    <n v="455"/>
    <n v="0"/>
    <n v="415"/>
    <n v="0"/>
    <n v="40"/>
    <n v="0"/>
    <n v="0.15"/>
    <n v="17"/>
    <x v="1"/>
    <m/>
  </r>
  <r>
    <x v="101"/>
    <x v="27"/>
    <n v="485"/>
    <n v="0"/>
    <n v="450"/>
    <n v="0"/>
    <n v="35"/>
    <n v="0"/>
    <n v="0.15"/>
    <n v="17"/>
    <x v="1"/>
    <m/>
  </r>
  <r>
    <x v="101"/>
    <x v="28"/>
    <n v="546"/>
    <n v="0"/>
    <n v="512"/>
    <n v="0"/>
    <n v="34"/>
    <n v="0"/>
    <n v="0.17"/>
    <n v="17"/>
    <x v="1"/>
    <m/>
  </r>
  <r>
    <x v="101"/>
    <x v="29"/>
    <n v="559"/>
    <n v="0"/>
    <n v="522"/>
    <n v="0"/>
    <n v="37"/>
    <n v="0"/>
    <n v="0.16"/>
    <n v="15"/>
    <x v="1"/>
    <m/>
  </r>
  <r>
    <x v="101"/>
    <x v="30"/>
    <n v="527"/>
    <n v="0"/>
    <n v="496"/>
    <n v="0"/>
    <n v="31"/>
    <n v="0"/>
    <n v="0.15"/>
    <n v="15"/>
    <x v="1"/>
    <m/>
  </r>
  <r>
    <x v="101"/>
    <x v="31"/>
    <n v="561"/>
    <n v="0"/>
    <n v="500"/>
    <n v="0"/>
    <n v="61"/>
    <n v="0"/>
    <n v="0.15"/>
    <n v="14"/>
    <x v="1"/>
    <m/>
  </r>
  <r>
    <x v="101"/>
    <x v="32"/>
    <n v="497"/>
    <n v="0"/>
    <n v="455"/>
    <n v="0"/>
    <n v="42"/>
    <n v="0"/>
    <n v="0.13"/>
    <n v="0"/>
    <x v="1"/>
    <m/>
  </r>
  <r>
    <x v="101"/>
    <x v="33"/>
    <n v="481"/>
    <n v="0"/>
    <n v="443"/>
    <n v="0"/>
    <n v="38"/>
    <n v="0"/>
    <n v="0.12"/>
    <n v="0"/>
    <x v="1"/>
    <m/>
  </r>
  <r>
    <x v="101"/>
    <x v="34"/>
    <n v="546"/>
    <n v="0"/>
    <n v="480"/>
    <n v="0"/>
    <n v="66"/>
    <n v="0"/>
    <n v="0.14000000000000001"/>
    <n v="0"/>
    <x v="1"/>
    <m/>
  </r>
  <r>
    <x v="101"/>
    <x v="35"/>
    <n v="542"/>
    <n v="0"/>
    <n v="469"/>
    <n v="0"/>
    <n v="73"/>
    <n v="0"/>
    <n v="0.13"/>
    <n v="0"/>
    <x v="1"/>
    <m/>
  </r>
  <r>
    <x v="101"/>
    <x v="36"/>
    <n v="520"/>
    <n v="0"/>
    <n v="473"/>
    <n v="0"/>
    <n v="47"/>
    <n v="0"/>
    <n v="0.12"/>
    <n v="0"/>
    <x v="1"/>
    <m/>
  </r>
  <r>
    <x v="101"/>
    <x v="37"/>
    <n v="504"/>
    <n v="0"/>
    <n v="455"/>
    <n v="0"/>
    <n v="49"/>
    <n v="0"/>
    <n v="0.12"/>
    <n v="0"/>
    <x v="1"/>
    <m/>
  </r>
  <r>
    <x v="101"/>
    <x v="38"/>
    <n v="593"/>
    <n v="0"/>
    <n v="532"/>
    <n v="0"/>
    <n v="61"/>
    <n v="0"/>
    <n v="0.13"/>
    <n v="0"/>
    <x v="1"/>
    <m/>
  </r>
  <r>
    <x v="101"/>
    <x v="39"/>
    <n v="683"/>
    <n v="0"/>
    <n v="607"/>
    <n v="0"/>
    <n v="76"/>
    <n v="0"/>
    <n v="0.15"/>
    <n v="0"/>
    <x v="1"/>
    <m/>
  </r>
  <r>
    <x v="101"/>
    <x v="40"/>
    <n v="744"/>
    <n v="0"/>
    <n v="656"/>
    <n v="0"/>
    <n v="88"/>
    <n v="0"/>
    <n v="0.16"/>
    <n v="0"/>
    <x v="1"/>
    <m/>
  </r>
  <r>
    <x v="101"/>
    <x v="41"/>
    <n v="707"/>
    <n v="0"/>
    <n v="618"/>
    <n v="0"/>
    <n v="89"/>
    <n v="0"/>
    <n v="0.14000000000000001"/>
    <n v="0"/>
    <x v="2"/>
    <m/>
  </r>
  <r>
    <x v="101"/>
    <x v="42"/>
    <n v="736"/>
    <n v="0"/>
    <n v="642"/>
    <n v="0"/>
    <n v="94"/>
    <n v="0"/>
    <n v="0.15"/>
    <n v="0"/>
    <x v="2"/>
    <m/>
  </r>
  <r>
    <x v="101"/>
    <x v="43"/>
    <n v="839"/>
    <n v="0"/>
    <n v="751"/>
    <n v="0"/>
    <n v="88"/>
    <n v="0"/>
    <n v="0.16"/>
    <n v="0"/>
    <x v="2"/>
    <m/>
  </r>
  <r>
    <x v="101"/>
    <x v="44"/>
    <n v="777"/>
    <n v="0"/>
    <n v="679"/>
    <n v="0"/>
    <n v="98"/>
    <n v="0"/>
    <n v="0.15"/>
    <n v="0"/>
    <x v="2"/>
    <m/>
  </r>
  <r>
    <x v="101"/>
    <x v="45"/>
    <n v="910"/>
    <n v="0"/>
    <n v="826"/>
    <n v="0"/>
    <n v="84"/>
    <n v="0"/>
    <n v="0.17"/>
    <n v="0"/>
    <x v="2"/>
    <m/>
  </r>
  <r>
    <x v="101"/>
    <x v="46"/>
    <n v="1058"/>
    <n v="0"/>
    <n v="960"/>
    <n v="0"/>
    <n v="98"/>
    <n v="0"/>
    <n v="0.19"/>
    <n v="0"/>
    <x v="2"/>
    <m/>
  </r>
  <r>
    <x v="101"/>
    <x v="47"/>
    <n v="1080"/>
    <n v="0"/>
    <n v="951"/>
    <n v="0"/>
    <n v="129"/>
    <n v="0"/>
    <n v="0.19"/>
    <n v="0"/>
    <x v="2"/>
    <m/>
  </r>
  <r>
    <x v="101"/>
    <x v="48"/>
    <n v="1134"/>
    <n v="0"/>
    <n v="992"/>
    <n v="0"/>
    <n v="142"/>
    <n v="0"/>
    <n v="0.19"/>
    <n v="0"/>
    <x v="2"/>
    <m/>
  </r>
  <r>
    <x v="101"/>
    <x v="49"/>
    <n v="1268"/>
    <n v="1"/>
    <n v="1145"/>
    <n v="0"/>
    <n v="122"/>
    <n v="0"/>
    <n v="0.21"/>
    <n v="21"/>
    <x v="2"/>
    <m/>
  </r>
  <r>
    <x v="101"/>
    <x v="50"/>
    <n v="1293"/>
    <n v="41"/>
    <n v="1119"/>
    <n v="0"/>
    <n v="133"/>
    <n v="0"/>
    <n v="0.21"/>
    <n v="26"/>
    <x v="2"/>
    <m/>
  </r>
  <r>
    <x v="101"/>
    <x v="51"/>
    <n v="1372"/>
    <n v="98"/>
    <n v="1099"/>
    <n v="0"/>
    <n v="175"/>
    <n v="0"/>
    <n v="0.22"/>
    <n v="30"/>
    <x v="2"/>
    <m/>
  </r>
  <r>
    <x v="101"/>
    <x v="52"/>
    <n v="1558"/>
    <n v="89"/>
    <n v="1289"/>
    <n v="0"/>
    <n v="180"/>
    <n v="0"/>
    <n v="0.25"/>
    <n v="19"/>
    <x v="2"/>
    <m/>
  </r>
  <r>
    <x v="101"/>
    <x v="53"/>
    <n v="1661"/>
    <n v="102"/>
    <n v="1393"/>
    <n v="0"/>
    <n v="166"/>
    <n v="0"/>
    <n v="0.26"/>
    <n v="20"/>
    <x v="2"/>
    <m/>
  </r>
  <r>
    <x v="101"/>
    <x v="54"/>
    <n v="1846"/>
    <n v="122"/>
    <n v="1551"/>
    <n v="0"/>
    <n v="172"/>
    <n v="0"/>
    <n v="0.28000000000000003"/>
    <n v="21"/>
    <x v="2"/>
    <m/>
  </r>
  <r>
    <x v="101"/>
    <x v="55"/>
    <n v="2009"/>
    <n v="126"/>
    <n v="1694"/>
    <n v="0"/>
    <n v="189"/>
    <n v="0"/>
    <n v="0.3"/>
    <n v="24"/>
    <x v="2"/>
    <m/>
  </r>
  <r>
    <x v="101"/>
    <x v="56"/>
    <n v="2060"/>
    <n v="133"/>
    <n v="1740"/>
    <n v="0"/>
    <n v="188"/>
    <n v="0"/>
    <n v="0.3"/>
    <n v="19"/>
    <x v="2"/>
    <m/>
  </r>
  <r>
    <x v="101"/>
    <x v="57"/>
    <n v="1911"/>
    <n v="90"/>
    <n v="1594"/>
    <n v="0"/>
    <n v="227"/>
    <n v="0"/>
    <n v="0.27"/>
    <n v="25"/>
    <x v="2"/>
    <m/>
  </r>
  <r>
    <x v="101"/>
    <x v="58"/>
    <n v="2394"/>
    <n v="89"/>
    <n v="2063"/>
    <n v="0"/>
    <n v="242"/>
    <n v="0"/>
    <n v="0.33"/>
    <n v="21"/>
    <x v="2"/>
    <m/>
  </r>
  <r>
    <x v="101"/>
    <x v="59"/>
    <n v="2365"/>
    <n v="122"/>
    <n v="2000"/>
    <n v="0"/>
    <n v="243"/>
    <n v="0"/>
    <n v="0.32"/>
    <n v="38"/>
    <x v="2"/>
    <m/>
  </r>
  <r>
    <x v="101"/>
    <x v="60"/>
    <n v="2147"/>
    <n v="120"/>
    <n v="1783"/>
    <n v="0"/>
    <n v="245"/>
    <n v="0"/>
    <n v="0.28999999999999998"/>
    <n v="41"/>
    <x v="2"/>
    <m/>
  </r>
  <r>
    <x v="101"/>
    <x v="61"/>
    <n v="2175"/>
    <n v="124"/>
    <n v="1833"/>
    <n v="0"/>
    <n v="218"/>
    <n v="0"/>
    <n v="0.28999999999999998"/>
    <n v="40"/>
    <x v="2"/>
    <m/>
  </r>
  <r>
    <x v="101"/>
    <x v="62"/>
    <n v="2442"/>
    <n v="181"/>
    <n v="2040"/>
    <n v="0"/>
    <n v="220"/>
    <n v="0"/>
    <n v="0.32"/>
    <n v="45"/>
    <x v="2"/>
    <m/>
  </r>
  <r>
    <x v="101"/>
    <x v="63"/>
    <n v="2450"/>
    <n v="183"/>
    <n v="2033"/>
    <n v="0"/>
    <n v="235"/>
    <n v="0"/>
    <n v="0.32"/>
    <n v="43"/>
    <x v="2"/>
    <m/>
  </r>
  <r>
    <x v="101"/>
    <x v="64"/>
    <n v="2472"/>
    <n v="186"/>
    <n v="2055"/>
    <n v="0"/>
    <n v="231"/>
    <n v="0"/>
    <n v="0.31"/>
    <n v="36"/>
    <x v="2"/>
    <m/>
  </r>
  <r>
    <x v="101"/>
    <x v="65"/>
    <n v="2583"/>
    <n v="145"/>
    <n v="2207"/>
    <n v="0"/>
    <n v="231"/>
    <n v="0"/>
    <n v="0.32"/>
    <n v="57"/>
    <x v="2"/>
    <m/>
  </r>
  <r>
    <x v="102"/>
    <x v="71"/>
    <n v="15"/>
    <s v="."/>
    <s v="."/>
    <s v="."/>
    <n v="15"/>
    <s v="."/>
    <s v="."/>
    <n v="0"/>
    <x v="0"/>
    <m/>
  </r>
  <r>
    <x v="102"/>
    <x v="72"/>
    <n v="15"/>
    <s v="."/>
    <s v="."/>
    <s v="."/>
    <n v="15"/>
    <s v="."/>
    <s v="."/>
    <n v="0"/>
    <x v="0"/>
    <m/>
  </r>
  <r>
    <x v="102"/>
    <x v="74"/>
    <n v="15"/>
    <s v="."/>
    <s v="."/>
    <s v="."/>
    <n v="15"/>
    <s v="."/>
    <s v="."/>
    <n v="0"/>
    <x v="0"/>
    <m/>
  </r>
  <r>
    <x v="102"/>
    <x v="80"/>
    <n v="5"/>
    <s v="."/>
    <s v="."/>
    <s v="."/>
    <n v="5"/>
    <s v="."/>
    <s v="."/>
    <n v="0"/>
    <x v="0"/>
    <m/>
  </r>
  <r>
    <x v="102"/>
    <x v="81"/>
    <n v="7"/>
    <s v="."/>
    <s v="."/>
    <s v="."/>
    <n v="7"/>
    <s v="."/>
    <s v="."/>
    <n v="0"/>
    <x v="0"/>
    <m/>
  </r>
  <r>
    <x v="102"/>
    <x v="0"/>
    <n v="8"/>
    <s v="."/>
    <s v="."/>
    <s v="."/>
    <n v="8"/>
    <s v="."/>
    <s v="."/>
    <n v="0"/>
    <x v="0"/>
    <m/>
  </r>
  <r>
    <x v="102"/>
    <x v="1"/>
    <n v="360"/>
    <n v="128"/>
    <n v="223"/>
    <n v="0"/>
    <n v="9"/>
    <n v="0"/>
    <n v="0.18"/>
    <n v="180"/>
    <x v="0"/>
    <m/>
  </r>
  <r>
    <x v="102"/>
    <x v="2"/>
    <n v="425"/>
    <n v="140"/>
    <n v="275"/>
    <n v="0"/>
    <n v="10"/>
    <n v="0"/>
    <n v="0.21"/>
    <n v="183"/>
    <x v="0"/>
    <m/>
  </r>
  <r>
    <x v="102"/>
    <x v="3"/>
    <n v="419"/>
    <n v="158"/>
    <n v="252"/>
    <n v="0"/>
    <n v="9"/>
    <n v="0"/>
    <n v="0.2"/>
    <n v="162"/>
    <x v="0"/>
    <m/>
  </r>
  <r>
    <x v="102"/>
    <x v="4"/>
    <n v="472"/>
    <n v="103"/>
    <n v="359"/>
    <n v="0"/>
    <n v="9"/>
    <n v="0"/>
    <n v="0.21"/>
    <n v="187"/>
    <x v="0"/>
    <m/>
  </r>
  <r>
    <x v="102"/>
    <x v="5"/>
    <n v="491"/>
    <n v="104"/>
    <n v="373"/>
    <n v="0"/>
    <n v="14"/>
    <n v="0"/>
    <n v="0.21"/>
    <n v="298"/>
    <x v="0"/>
    <m/>
  </r>
  <r>
    <x v="102"/>
    <x v="6"/>
    <n v="513"/>
    <n v="130"/>
    <n v="368"/>
    <n v="0"/>
    <n v="16"/>
    <n v="0"/>
    <n v="0.21"/>
    <n v="299"/>
    <x v="0"/>
    <m/>
  </r>
  <r>
    <x v="102"/>
    <x v="7"/>
    <n v="579"/>
    <n v="60"/>
    <n v="503"/>
    <n v="0"/>
    <n v="16"/>
    <n v="0"/>
    <n v="0.22"/>
    <n v="356"/>
    <x v="0"/>
    <m/>
  </r>
  <r>
    <x v="102"/>
    <x v="8"/>
    <n v="645"/>
    <n v="122"/>
    <n v="510"/>
    <n v="0"/>
    <n v="14"/>
    <n v="0"/>
    <n v="0.24"/>
    <n v="378"/>
    <x v="0"/>
    <m/>
  </r>
  <r>
    <x v="102"/>
    <x v="9"/>
    <n v="648"/>
    <n v="105"/>
    <n v="522"/>
    <n v="0"/>
    <n v="21"/>
    <n v="0"/>
    <n v="0.23"/>
    <n v="409"/>
    <x v="0"/>
    <m/>
  </r>
  <r>
    <x v="102"/>
    <x v="10"/>
    <n v="738"/>
    <n v="109"/>
    <n v="610"/>
    <n v="0"/>
    <n v="19"/>
    <n v="0"/>
    <n v="0.25"/>
    <n v="319"/>
    <x v="1"/>
    <m/>
  </r>
  <r>
    <x v="102"/>
    <x v="11"/>
    <n v="806"/>
    <n v="114"/>
    <n v="671"/>
    <n v="0"/>
    <n v="20"/>
    <n v="0"/>
    <n v="0.26"/>
    <n v="355"/>
    <x v="1"/>
    <m/>
  </r>
  <r>
    <x v="102"/>
    <x v="12"/>
    <n v="920"/>
    <n v="123"/>
    <n v="772"/>
    <n v="0"/>
    <n v="25"/>
    <n v="0"/>
    <n v="0.28999999999999998"/>
    <n v="353"/>
    <x v="1"/>
    <m/>
  </r>
  <r>
    <x v="102"/>
    <x v="13"/>
    <n v="1005"/>
    <n v="112"/>
    <n v="864"/>
    <n v="0"/>
    <n v="29"/>
    <n v="0"/>
    <n v="0.3"/>
    <n v="410"/>
    <x v="1"/>
    <m/>
  </r>
  <r>
    <x v="102"/>
    <x v="14"/>
    <n v="1159"/>
    <n v="98"/>
    <n v="1031"/>
    <n v="0"/>
    <n v="30"/>
    <n v="0"/>
    <n v="0.33"/>
    <n v="439"/>
    <x v="1"/>
    <m/>
  </r>
  <r>
    <x v="102"/>
    <x v="15"/>
    <n v="1152"/>
    <n v="91"/>
    <n v="1032"/>
    <n v="0"/>
    <n v="29"/>
    <n v="0"/>
    <n v="0.31"/>
    <n v="498"/>
    <x v="1"/>
    <m/>
  </r>
  <r>
    <x v="102"/>
    <x v="16"/>
    <n v="1311"/>
    <n v="90"/>
    <n v="1187"/>
    <n v="0"/>
    <n v="33"/>
    <n v="0"/>
    <n v="0.34"/>
    <n v="545"/>
    <x v="1"/>
    <m/>
  </r>
  <r>
    <x v="102"/>
    <x v="17"/>
    <n v="1409"/>
    <n v="77"/>
    <n v="1298"/>
    <n v="0"/>
    <n v="34"/>
    <n v="0"/>
    <n v="0.36"/>
    <n v="600"/>
    <x v="1"/>
    <m/>
  </r>
  <r>
    <x v="102"/>
    <x v="18"/>
    <n v="1652"/>
    <n v="63"/>
    <n v="1560"/>
    <n v="0"/>
    <n v="29"/>
    <n v="0"/>
    <n v="0.42"/>
    <n v="722"/>
    <x v="1"/>
    <m/>
  </r>
  <r>
    <x v="102"/>
    <x v="19"/>
    <n v="1692"/>
    <n v="46"/>
    <n v="1595"/>
    <n v="0"/>
    <n v="51"/>
    <n v="0"/>
    <n v="0.43"/>
    <n v="899"/>
    <x v="1"/>
    <m/>
  </r>
  <r>
    <x v="102"/>
    <x v="20"/>
    <n v="2116"/>
    <n v="28"/>
    <n v="2037"/>
    <n v="0"/>
    <n v="51"/>
    <n v="0"/>
    <n v="0.54"/>
    <n v="925"/>
    <x v="1"/>
    <m/>
  </r>
  <r>
    <x v="102"/>
    <x v="21"/>
    <n v="2291"/>
    <n v="17"/>
    <n v="2216"/>
    <n v="0"/>
    <n v="58"/>
    <n v="0"/>
    <n v="0.57999999999999996"/>
    <n v="1020"/>
    <x v="1"/>
    <m/>
  </r>
  <r>
    <x v="102"/>
    <x v="22"/>
    <n v="2498"/>
    <n v="21"/>
    <n v="2406"/>
    <n v="0"/>
    <n v="70"/>
    <n v="0"/>
    <n v="0.62"/>
    <n v="994"/>
    <x v="1"/>
    <m/>
  </r>
  <r>
    <x v="102"/>
    <x v="23"/>
    <n v="2532"/>
    <n v="15"/>
    <n v="2462"/>
    <n v="0"/>
    <n v="56"/>
    <n v="0"/>
    <n v="0.62"/>
    <n v="1444"/>
    <x v="1"/>
    <m/>
  </r>
  <r>
    <x v="102"/>
    <x v="24"/>
    <n v="2535"/>
    <n v="6"/>
    <n v="2469"/>
    <n v="0"/>
    <n v="60"/>
    <n v="0"/>
    <n v="0.61"/>
    <n v="1591"/>
    <x v="1"/>
    <m/>
  </r>
  <r>
    <x v="102"/>
    <x v="25"/>
    <n v="2912"/>
    <n v="9"/>
    <n v="2825"/>
    <n v="0"/>
    <n v="78"/>
    <n v="0"/>
    <n v="0.69"/>
    <n v="1234"/>
    <x v="1"/>
    <m/>
  </r>
  <r>
    <x v="102"/>
    <x v="26"/>
    <n v="3005"/>
    <n v="7"/>
    <n v="2919"/>
    <n v="0"/>
    <n v="78"/>
    <n v="0"/>
    <n v="0.69"/>
    <n v="1067"/>
    <x v="1"/>
    <m/>
  </r>
  <r>
    <x v="102"/>
    <x v="27"/>
    <n v="3411"/>
    <n v="11"/>
    <n v="3295"/>
    <n v="0"/>
    <n v="104"/>
    <n v="0"/>
    <n v="0.76"/>
    <n v="1275"/>
    <x v="1"/>
    <m/>
  </r>
  <r>
    <x v="102"/>
    <x v="28"/>
    <n v="3881"/>
    <n v="9"/>
    <n v="3732"/>
    <n v="0"/>
    <n v="140"/>
    <n v="0"/>
    <n v="0.84"/>
    <n v="1147"/>
    <x v="1"/>
    <m/>
  </r>
  <r>
    <x v="102"/>
    <x v="29"/>
    <n v="4296"/>
    <n v="8"/>
    <n v="4120"/>
    <n v="0"/>
    <n v="168"/>
    <n v="0"/>
    <n v="0.9"/>
    <n v="1135"/>
    <x v="1"/>
    <m/>
  </r>
  <r>
    <x v="102"/>
    <x v="30"/>
    <n v="4332"/>
    <n v="8"/>
    <n v="4150"/>
    <n v="0"/>
    <n v="174"/>
    <n v="0"/>
    <n v="0.88"/>
    <n v="1204"/>
    <x v="1"/>
    <m/>
  </r>
  <r>
    <x v="102"/>
    <x v="31"/>
    <n v="4544"/>
    <n v="5"/>
    <n v="4337"/>
    <n v="0"/>
    <n v="202"/>
    <n v="0"/>
    <n v="0.9"/>
    <n v="1206"/>
    <x v="1"/>
    <m/>
  </r>
  <r>
    <x v="102"/>
    <x v="32"/>
    <n v="5097"/>
    <n v="31"/>
    <n v="4859"/>
    <n v="0"/>
    <n v="206"/>
    <n v="0"/>
    <n v="0.99"/>
    <n v="1115"/>
    <x v="1"/>
    <m/>
  </r>
  <r>
    <x v="102"/>
    <x v="33"/>
    <n v="5373"/>
    <n v="793"/>
    <n v="4385"/>
    <n v="0"/>
    <n v="195"/>
    <n v="0"/>
    <n v="1.03"/>
    <n v="1154"/>
    <x v="1"/>
    <m/>
  </r>
  <r>
    <x v="102"/>
    <x v="34"/>
    <n v="5731"/>
    <n v="1825"/>
    <n v="3673"/>
    <n v="0"/>
    <n v="233"/>
    <n v="0"/>
    <n v="1.08"/>
    <n v="1205"/>
    <x v="1"/>
    <m/>
  </r>
  <r>
    <x v="102"/>
    <x v="35"/>
    <n v="6094"/>
    <n v="2471"/>
    <n v="3372"/>
    <n v="0"/>
    <n v="251"/>
    <n v="0"/>
    <n v="1.1399999999999999"/>
    <n v="1204"/>
    <x v="1"/>
    <m/>
  </r>
  <r>
    <x v="102"/>
    <x v="36"/>
    <n v="6276"/>
    <n v="3059"/>
    <n v="2967"/>
    <n v="0"/>
    <n v="250"/>
    <n v="0"/>
    <n v="1.1599999999999999"/>
    <n v="1168"/>
    <x v="1"/>
    <m/>
  </r>
  <r>
    <x v="102"/>
    <x v="37"/>
    <n v="7008"/>
    <n v="3540"/>
    <n v="3164"/>
    <n v="0"/>
    <n v="304"/>
    <n v="0"/>
    <n v="1.28"/>
    <n v="1371"/>
    <x v="1"/>
    <m/>
  </r>
  <r>
    <x v="102"/>
    <x v="38"/>
    <n v="7710"/>
    <n v="4435"/>
    <n v="2972"/>
    <n v="0"/>
    <n v="303"/>
    <n v="0"/>
    <n v="1.39"/>
    <n v="1520"/>
    <x v="1"/>
    <m/>
  </r>
  <r>
    <x v="102"/>
    <x v="39"/>
    <n v="8040"/>
    <n v="5129"/>
    <n v="2613"/>
    <n v="0"/>
    <n v="298"/>
    <n v="0"/>
    <n v="1.42"/>
    <n v="1881"/>
    <x v="1"/>
    <m/>
  </r>
  <r>
    <x v="102"/>
    <x v="40"/>
    <n v="8276"/>
    <n v="5494"/>
    <n v="2491"/>
    <n v="0"/>
    <n v="291"/>
    <n v="0"/>
    <n v="1.45"/>
    <n v="2199"/>
    <x v="1"/>
    <m/>
  </r>
  <r>
    <x v="102"/>
    <x v="41"/>
    <n v="7454"/>
    <n v="4943"/>
    <n v="2266"/>
    <n v="0"/>
    <n v="246"/>
    <n v="0"/>
    <n v="1.29"/>
    <n v="2574"/>
    <x v="2"/>
    <m/>
  </r>
  <r>
    <x v="102"/>
    <x v="42"/>
    <n v="7810"/>
    <n v="5332"/>
    <n v="2251"/>
    <n v="0"/>
    <n v="228"/>
    <n v="0"/>
    <n v="1.33"/>
    <n v="2409"/>
    <x v="2"/>
    <m/>
  </r>
  <r>
    <x v="102"/>
    <x v="43"/>
    <n v="9025"/>
    <n v="5653"/>
    <n v="3150"/>
    <n v="0"/>
    <n v="223"/>
    <n v="0"/>
    <n v="1.53"/>
    <n v="3174"/>
    <x v="2"/>
    <m/>
  </r>
  <r>
    <x v="102"/>
    <x v="44"/>
    <n v="9535"/>
    <n v="6548"/>
    <n v="2755"/>
    <n v="0"/>
    <n v="233"/>
    <n v="0"/>
    <n v="1.6"/>
    <n v="3447"/>
    <x v="2"/>
    <m/>
  </r>
  <r>
    <x v="102"/>
    <x v="45"/>
    <n v="8531"/>
    <n v="4677"/>
    <n v="3592"/>
    <n v="0"/>
    <n v="262"/>
    <n v="0"/>
    <n v="1.41"/>
    <n v="3534"/>
    <x v="2"/>
    <m/>
  </r>
  <r>
    <x v="102"/>
    <x v="46"/>
    <n v="8582"/>
    <n v="5042"/>
    <n v="3266"/>
    <n v="15"/>
    <n v="260"/>
    <n v="0"/>
    <n v="1.4"/>
    <n v="4293"/>
    <x v="2"/>
    <m/>
  </r>
  <r>
    <x v="102"/>
    <x v="47"/>
    <n v="7942"/>
    <n v="3747"/>
    <n v="3060"/>
    <n v="858"/>
    <n v="276"/>
    <n v="0"/>
    <n v="1.27"/>
    <n v="4405"/>
    <x v="2"/>
    <m/>
  </r>
  <r>
    <x v="102"/>
    <x v="48"/>
    <n v="8373"/>
    <n v="3161"/>
    <n v="3609"/>
    <n v="1341"/>
    <n v="262"/>
    <n v="0"/>
    <n v="1.31"/>
    <n v="4319"/>
    <x v="2"/>
    <m/>
  </r>
  <r>
    <x v="102"/>
    <x v="49"/>
    <n v="10663"/>
    <n v="3906"/>
    <n v="5290"/>
    <n v="1258"/>
    <n v="209"/>
    <n v="0"/>
    <n v="1.62"/>
    <n v="4683"/>
    <x v="2"/>
    <m/>
  </r>
  <r>
    <x v="102"/>
    <x v="50"/>
    <n v="11649"/>
    <n v="3193"/>
    <n v="6881"/>
    <n v="1387"/>
    <n v="189"/>
    <n v="0"/>
    <n v="1.74"/>
    <n v="5373"/>
    <x v="2"/>
    <m/>
  </r>
  <r>
    <x v="102"/>
    <x v="51"/>
    <n v="11028"/>
    <n v="3947"/>
    <n v="5655"/>
    <n v="1251"/>
    <n v="175"/>
    <n v="0"/>
    <n v="1.63"/>
    <n v="5059"/>
    <x v="2"/>
    <m/>
  </r>
  <r>
    <x v="102"/>
    <x v="52"/>
    <n v="10351"/>
    <n v="4132"/>
    <n v="4764"/>
    <n v="1281"/>
    <n v="174"/>
    <n v="0"/>
    <n v="1.52"/>
    <n v="5274"/>
    <x v="2"/>
    <m/>
  </r>
  <r>
    <x v="102"/>
    <x v="53"/>
    <n v="10809"/>
    <n v="5366"/>
    <n v="4031"/>
    <n v="1248"/>
    <n v="164"/>
    <n v="0"/>
    <n v="1.58"/>
    <n v="6902"/>
    <x v="2"/>
    <m/>
  </r>
  <r>
    <x v="102"/>
    <x v="54"/>
    <n v="11824"/>
    <n v="6839"/>
    <n v="4026"/>
    <n v="797"/>
    <n v="162"/>
    <n v="0"/>
    <n v="1.73"/>
    <n v="7000"/>
    <x v="2"/>
    <m/>
  </r>
  <r>
    <x v="102"/>
    <x v="55"/>
    <n v="11374"/>
    <n v="6324"/>
    <n v="3758"/>
    <n v="1152"/>
    <n v="141"/>
    <n v="0"/>
    <n v="1.67"/>
    <n v="9282"/>
    <x v="2"/>
    <m/>
  </r>
  <r>
    <x v="102"/>
    <x v="56"/>
    <n v="11964"/>
    <n v="6950"/>
    <n v="3726"/>
    <n v="1151"/>
    <n v="137"/>
    <n v="0"/>
    <n v="1.76"/>
    <n v="8018"/>
    <x v="2"/>
    <m/>
  </r>
  <r>
    <x v="102"/>
    <x v="57"/>
    <n v="11469"/>
    <n v="6888"/>
    <n v="3228"/>
    <n v="1217"/>
    <n v="137"/>
    <n v="0"/>
    <n v="1.68"/>
    <n v="9454"/>
    <x v="2"/>
    <m/>
  </r>
  <r>
    <x v="102"/>
    <x v="58"/>
    <n v="11923"/>
    <n v="7534"/>
    <n v="3202"/>
    <n v="1051"/>
    <n v="136"/>
    <n v="0"/>
    <n v="1.72"/>
    <n v="10399"/>
    <x v="2"/>
    <m/>
  </r>
  <r>
    <x v="102"/>
    <x v="59"/>
    <n v="11993"/>
    <n v="7086"/>
    <n v="3465"/>
    <n v="1248"/>
    <n v="194"/>
    <n v="0"/>
    <n v="1.72"/>
    <n v="9880"/>
    <x v="2"/>
    <m/>
  </r>
  <r>
    <x v="102"/>
    <x v="60"/>
    <n v="11494"/>
    <n v="7400"/>
    <n v="2528"/>
    <n v="1412"/>
    <n v="153"/>
    <n v="0"/>
    <n v="1.65"/>
    <n v="13497"/>
    <x v="2"/>
    <m/>
  </r>
  <r>
    <x v="102"/>
    <x v="61"/>
    <n v="11093"/>
    <n v="6438"/>
    <n v="2688"/>
    <n v="1768"/>
    <n v="199"/>
    <n v="0"/>
    <n v="1.59"/>
    <n v="13595"/>
    <x v="2"/>
    <m/>
  </r>
  <r>
    <x v="102"/>
    <x v="62"/>
    <n v="11943"/>
    <n v="7659"/>
    <n v="2637"/>
    <n v="1438"/>
    <n v="209"/>
    <n v="0"/>
    <n v="1.7"/>
    <n v="13924"/>
    <x v="2"/>
    <m/>
  </r>
  <r>
    <x v="102"/>
    <x v="63"/>
    <n v="11842"/>
    <n v="7540"/>
    <n v="2741"/>
    <n v="1333"/>
    <n v="228"/>
    <n v="0"/>
    <n v="1.67"/>
    <n v="13123"/>
    <x v="2"/>
    <m/>
  </r>
  <r>
    <x v="102"/>
    <x v="64"/>
    <n v="12273"/>
    <n v="8037"/>
    <n v="2698"/>
    <n v="1298"/>
    <n v="240"/>
    <n v="0"/>
    <n v="1.71"/>
    <n v="13498"/>
    <x v="2"/>
    <m/>
  </r>
  <r>
    <x v="102"/>
    <x v="65"/>
    <n v="12605"/>
    <n v="8420"/>
    <n v="2659"/>
    <n v="1268"/>
    <n v="258"/>
    <n v="0"/>
    <n v="1.74"/>
    <n v="12769"/>
    <x v="2"/>
    <m/>
  </r>
  <r>
    <x v="103"/>
    <x v="176"/>
    <n v="31"/>
    <n v="31"/>
    <n v="0"/>
    <n v="0"/>
    <n v="0"/>
    <s v="."/>
    <s v="."/>
    <n v="0"/>
    <x v="0"/>
    <m/>
  </r>
  <r>
    <x v="103"/>
    <x v="177"/>
    <n v="19"/>
    <n v="19"/>
    <n v="0"/>
    <n v="0"/>
    <n v="0"/>
    <s v="."/>
    <s v="."/>
    <n v="0"/>
    <x v="0"/>
    <m/>
  </r>
  <r>
    <x v="103"/>
    <x v="178"/>
    <n v="24"/>
    <n v="24"/>
    <n v="0"/>
    <n v="0"/>
    <n v="0"/>
    <s v="."/>
    <s v="."/>
    <n v="0"/>
    <x v="0"/>
    <m/>
  </r>
  <r>
    <x v="103"/>
    <x v="179"/>
    <n v="18"/>
    <n v="18"/>
    <n v="0"/>
    <n v="0"/>
    <n v="0"/>
    <s v="."/>
    <s v="."/>
    <n v="0"/>
    <x v="0"/>
    <m/>
  </r>
  <r>
    <x v="103"/>
    <x v="180"/>
    <n v="19"/>
    <n v="19"/>
    <n v="0"/>
    <n v="0"/>
    <n v="0"/>
    <s v="."/>
    <s v="."/>
    <n v="0"/>
    <x v="0"/>
    <m/>
  </r>
  <r>
    <x v="103"/>
    <x v="181"/>
    <n v="14"/>
    <n v="14"/>
    <n v="0"/>
    <n v="0"/>
    <n v="0"/>
    <s v="."/>
    <s v="."/>
    <n v="0"/>
    <x v="0"/>
    <m/>
  </r>
  <r>
    <x v="103"/>
    <x v="182"/>
    <n v="23"/>
    <n v="23"/>
    <n v="0"/>
    <n v="0"/>
    <n v="0"/>
    <s v="."/>
    <s v="."/>
    <n v="0"/>
    <x v="0"/>
    <m/>
  </r>
  <r>
    <x v="103"/>
    <x v="183"/>
    <n v="19"/>
    <n v="19"/>
    <n v="0"/>
    <n v="0"/>
    <n v="0"/>
    <s v="."/>
    <s v="."/>
    <n v="0"/>
    <x v="0"/>
    <m/>
  </r>
  <r>
    <x v="103"/>
    <x v="184"/>
    <n v="17"/>
    <n v="17"/>
    <n v="0"/>
    <n v="0"/>
    <n v="0"/>
    <s v="."/>
    <s v="."/>
    <n v="0"/>
    <x v="0"/>
    <m/>
  </r>
  <r>
    <x v="103"/>
    <x v="185"/>
    <n v="38"/>
    <n v="38"/>
    <n v="0"/>
    <n v="0"/>
    <n v="0"/>
    <s v="."/>
    <s v="."/>
    <n v="0"/>
    <x v="0"/>
    <m/>
  </r>
  <r>
    <x v="103"/>
    <x v="186"/>
    <n v="37"/>
    <n v="37"/>
    <n v="0"/>
    <n v="0"/>
    <n v="0"/>
    <s v="."/>
    <s v="."/>
    <n v="0"/>
    <x v="0"/>
    <m/>
  </r>
  <r>
    <x v="103"/>
    <x v="187"/>
    <n v="39"/>
    <n v="39"/>
    <n v="0"/>
    <n v="0"/>
    <n v="0"/>
    <s v="."/>
    <s v="."/>
    <n v="0"/>
    <x v="0"/>
    <m/>
  </r>
  <r>
    <x v="103"/>
    <x v="188"/>
    <n v="23"/>
    <n v="23"/>
    <n v="0"/>
    <n v="0"/>
    <n v="0"/>
    <s v="."/>
    <s v="."/>
    <n v="0"/>
    <x v="0"/>
    <m/>
  </r>
  <r>
    <x v="103"/>
    <x v="189"/>
    <n v="24"/>
    <n v="24"/>
    <n v="0"/>
    <n v="0"/>
    <n v="0"/>
    <s v="."/>
    <s v="."/>
    <n v="0"/>
    <x v="0"/>
    <m/>
  </r>
  <r>
    <x v="103"/>
    <x v="190"/>
    <n v="51"/>
    <n v="51"/>
    <n v="0"/>
    <n v="0"/>
    <n v="0"/>
    <s v="."/>
    <s v="."/>
    <n v="0"/>
    <x v="0"/>
    <m/>
  </r>
  <r>
    <x v="103"/>
    <x v="191"/>
    <n v="24"/>
    <n v="24"/>
    <n v="0"/>
    <n v="0"/>
    <n v="0"/>
    <s v="."/>
    <s v="."/>
    <n v="0"/>
    <x v="0"/>
    <m/>
  </r>
  <r>
    <x v="103"/>
    <x v="192"/>
    <n v="17"/>
    <n v="17"/>
    <n v="0"/>
    <n v="0"/>
    <n v="0"/>
    <s v="."/>
    <s v="."/>
    <n v="0"/>
    <x v="0"/>
    <m/>
  </r>
  <r>
    <x v="103"/>
    <x v="193"/>
    <n v="45"/>
    <n v="45"/>
    <n v="0"/>
    <n v="0"/>
    <n v="0"/>
    <s v="."/>
    <s v="."/>
    <n v="0"/>
    <x v="0"/>
    <m/>
  </r>
  <r>
    <x v="103"/>
    <x v="194"/>
    <n v="0"/>
    <n v="0"/>
    <n v="0"/>
    <n v="0"/>
    <n v="0"/>
    <s v="."/>
    <s v="."/>
    <n v="0"/>
    <x v="0"/>
    <m/>
  </r>
  <r>
    <x v="103"/>
    <x v="195"/>
    <n v="0"/>
    <n v="0"/>
    <n v="0"/>
    <n v="0"/>
    <n v="0"/>
    <s v="."/>
    <s v="."/>
    <n v="0"/>
    <x v="0"/>
    <m/>
  </r>
  <r>
    <x v="103"/>
    <x v="196"/>
    <n v="0"/>
    <n v="0"/>
    <n v="0"/>
    <n v="0"/>
    <n v="0"/>
    <s v="."/>
    <s v="."/>
    <n v="0"/>
    <x v="0"/>
    <m/>
  </r>
  <r>
    <x v="103"/>
    <x v="128"/>
    <n v="75"/>
    <n v="75"/>
    <n v="0"/>
    <n v="0"/>
    <n v="0"/>
    <s v="."/>
    <s v="."/>
    <n v="0"/>
    <x v="0"/>
    <m/>
  </r>
  <r>
    <x v="103"/>
    <x v="129"/>
    <n v="94"/>
    <n v="94"/>
    <n v="0"/>
    <n v="0"/>
    <n v="0"/>
    <s v="."/>
    <s v="."/>
    <n v="0"/>
    <x v="0"/>
    <m/>
  </r>
  <r>
    <x v="103"/>
    <x v="130"/>
    <n v="94"/>
    <n v="94"/>
    <n v="0"/>
    <n v="0"/>
    <n v="0"/>
    <s v="."/>
    <s v="."/>
    <n v="0"/>
    <x v="0"/>
    <m/>
  </r>
  <r>
    <x v="103"/>
    <x v="131"/>
    <n v="119"/>
    <n v="119"/>
    <n v="0"/>
    <n v="0"/>
    <n v="0"/>
    <s v="."/>
    <s v="."/>
    <n v="0"/>
    <x v="0"/>
    <m/>
  </r>
  <r>
    <x v="103"/>
    <x v="132"/>
    <n v="124"/>
    <n v="124"/>
    <n v="0"/>
    <n v="0"/>
    <n v="0"/>
    <s v="."/>
    <s v="."/>
    <n v="0"/>
    <x v="0"/>
    <m/>
  </r>
  <r>
    <x v="103"/>
    <x v="133"/>
    <n v="130"/>
    <n v="130"/>
    <n v="0"/>
    <n v="0"/>
    <n v="0"/>
    <s v="."/>
    <s v="."/>
    <n v="0"/>
    <x v="0"/>
    <m/>
  </r>
  <r>
    <x v="103"/>
    <x v="134"/>
    <n v="149"/>
    <n v="149"/>
    <n v="0"/>
    <n v="0"/>
    <n v="0"/>
    <s v="."/>
    <s v="."/>
    <n v="0"/>
    <x v="0"/>
    <m/>
  </r>
  <r>
    <x v="103"/>
    <x v="135"/>
    <n v="104"/>
    <n v="104"/>
    <n v="0"/>
    <n v="0"/>
    <n v="0"/>
    <s v="."/>
    <s v="."/>
    <n v="0"/>
    <x v="0"/>
    <m/>
  </r>
  <r>
    <x v="103"/>
    <x v="136"/>
    <n v="210"/>
    <n v="210"/>
    <n v="0"/>
    <n v="0"/>
    <n v="0"/>
    <s v="."/>
    <s v="."/>
    <n v="0"/>
    <x v="0"/>
    <m/>
  </r>
  <r>
    <x v="103"/>
    <x v="137"/>
    <n v="247"/>
    <n v="247"/>
    <n v="0"/>
    <n v="0"/>
    <n v="0"/>
    <s v="."/>
    <s v="."/>
    <n v="0"/>
    <x v="0"/>
    <m/>
  </r>
  <r>
    <x v="103"/>
    <x v="138"/>
    <n v="262"/>
    <n v="262"/>
    <n v="0"/>
    <n v="0"/>
    <n v="0"/>
    <s v="."/>
    <s v="."/>
    <n v="0"/>
    <x v="0"/>
    <m/>
  </r>
  <r>
    <x v="103"/>
    <x v="139"/>
    <n v="316"/>
    <n v="316"/>
    <n v="0"/>
    <n v="0"/>
    <n v="0"/>
    <s v="."/>
    <s v="."/>
    <n v="0"/>
    <x v="0"/>
    <m/>
  </r>
  <r>
    <x v="103"/>
    <x v="140"/>
    <n v="330"/>
    <n v="330"/>
    <n v="0"/>
    <n v="0"/>
    <n v="0"/>
    <s v="."/>
    <s v="."/>
    <n v="0"/>
    <x v="0"/>
    <m/>
  </r>
  <r>
    <x v="103"/>
    <x v="141"/>
    <n v="330"/>
    <n v="330"/>
    <n v="0"/>
    <n v="0"/>
    <n v="0"/>
    <s v="."/>
    <s v="."/>
    <n v="0"/>
    <x v="0"/>
    <m/>
  </r>
  <r>
    <x v="103"/>
    <x v="142"/>
    <n v="343"/>
    <n v="343"/>
    <n v="0"/>
    <n v="0"/>
    <n v="0"/>
    <s v="."/>
    <s v="."/>
    <n v="0"/>
    <x v="0"/>
    <m/>
  </r>
  <r>
    <x v="103"/>
    <x v="143"/>
    <n v="390"/>
    <n v="390"/>
    <n v="0"/>
    <n v="0"/>
    <n v="0"/>
    <s v="."/>
    <s v="."/>
    <n v="0"/>
    <x v="0"/>
    <m/>
  </r>
  <r>
    <x v="103"/>
    <x v="144"/>
    <n v="461"/>
    <n v="461"/>
    <n v="0"/>
    <n v="0"/>
    <n v="0"/>
    <s v="."/>
    <s v="."/>
    <n v="0"/>
    <x v="0"/>
    <m/>
  </r>
  <r>
    <x v="103"/>
    <x v="145"/>
    <n v="493"/>
    <n v="493"/>
    <n v="0"/>
    <n v="0"/>
    <n v="0"/>
    <s v="."/>
    <s v="."/>
    <n v="0"/>
    <x v="0"/>
    <m/>
  </r>
  <r>
    <x v="103"/>
    <x v="146"/>
    <n v="536"/>
    <n v="536"/>
    <n v="0"/>
    <n v="0"/>
    <n v="0"/>
    <s v="."/>
    <s v="."/>
    <n v="0"/>
    <x v="0"/>
    <m/>
  </r>
  <r>
    <x v="103"/>
    <x v="147"/>
    <n v="579"/>
    <n v="579"/>
    <n v="0"/>
    <n v="0"/>
    <n v="0"/>
    <s v="."/>
    <s v="."/>
    <n v="0"/>
    <x v="0"/>
    <m/>
  </r>
  <r>
    <x v="103"/>
    <x v="148"/>
    <n v="718"/>
    <n v="718"/>
    <n v="0"/>
    <n v="0"/>
    <n v="0"/>
    <s v="."/>
    <s v="."/>
    <n v="0"/>
    <x v="0"/>
    <m/>
  </r>
  <r>
    <x v="103"/>
    <x v="149"/>
    <n v="763"/>
    <n v="763"/>
    <n v="0"/>
    <n v="0"/>
    <n v="0"/>
    <s v="."/>
    <s v="."/>
    <n v="0"/>
    <x v="0"/>
    <m/>
  </r>
  <r>
    <x v="103"/>
    <x v="150"/>
    <n v="796"/>
    <n v="796"/>
    <n v="0"/>
    <n v="0"/>
    <n v="0"/>
    <s v="."/>
    <s v="."/>
    <n v="0"/>
    <x v="0"/>
    <m/>
  </r>
  <r>
    <x v="103"/>
    <x v="151"/>
    <n v="698"/>
    <n v="698"/>
    <n v="0"/>
    <n v="0"/>
    <n v="0"/>
    <s v="."/>
    <s v="."/>
    <n v="0"/>
    <x v="0"/>
    <m/>
  </r>
  <r>
    <x v="103"/>
    <x v="152"/>
    <n v="719"/>
    <n v="719"/>
    <n v="0"/>
    <n v="0"/>
    <n v="0"/>
    <s v="."/>
    <s v="."/>
    <n v="0"/>
    <x v="0"/>
    <m/>
  </r>
  <r>
    <x v="103"/>
    <x v="153"/>
    <n v="754"/>
    <n v="741"/>
    <n v="13"/>
    <n v="0"/>
    <n v="0"/>
    <s v="."/>
    <s v="."/>
    <n v="0"/>
    <x v="0"/>
    <m/>
  </r>
  <r>
    <x v="103"/>
    <x v="154"/>
    <n v="788"/>
    <n v="781"/>
    <n v="7"/>
    <n v="0"/>
    <n v="0"/>
    <s v="."/>
    <s v="."/>
    <n v="0"/>
    <x v="0"/>
    <m/>
  </r>
  <r>
    <x v="103"/>
    <x v="155"/>
    <n v="785"/>
    <n v="785"/>
    <n v="0"/>
    <n v="0"/>
    <n v="0"/>
    <s v="."/>
    <s v="."/>
    <n v="0"/>
    <x v="0"/>
    <m/>
  </r>
  <r>
    <x v="103"/>
    <x v="156"/>
    <n v="783"/>
    <n v="783"/>
    <n v="0"/>
    <n v="0"/>
    <n v="0"/>
    <s v="."/>
    <s v="."/>
    <n v="0"/>
    <x v="0"/>
    <m/>
  </r>
  <r>
    <x v="103"/>
    <x v="157"/>
    <n v="904"/>
    <n v="904"/>
    <n v="0"/>
    <n v="0"/>
    <n v="0"/>
    <s v="."/>
    <s v="."/>
    <n v="0"/>
    <x v="0"/>
    <m/>
  </r>
  <r>
    <x v="103"/>
    <x v="158"/>
    <n v="969"/>
    <n v="967"/>
    <n v="2"/>
    <n v="0"/>
    <n v="0"/>
    <s v="."/>
    <s v="."/>
    <n v="0"/>
    <x v="0"/>
    <m/>
  </r>
  <r>
    <x v="103"/>
    <x v="159"/>
    <n v="978"/>
    <n v="977"/>
    <n v="1"/>
    <n v="0"/>
    <n v="0"/>
    <s v="."/>
    <s v="."/>
    <n v="0"/>
    <x v="0"/>
    <m/>
  </r>
  <r>
    <x v="103"/>
    <x v="160"/>
    <n v="1113"/>
    <n v="1113"/>
    <n v="0"/>
    <n v="0"/>
    <n v="0"/>
    <s v="."/>
    <s v="."/>
    <n v="0"/>
    <x v="0"/>
    <m/>
  </r>
  <r>
    <x v="103"/>
    <x v="161"/>
    <n v="1182"/>
    <n v="1182"/>
    <n v="0"/>
    <n v="0"/>
    <n v="0"/>
    <s v="."/>
    <s v="."/>
    <n v="0"/>
    <x v="0"/>
    <m/>
  </r>
  <r>
    <x v="103"/>
    <x v="162"/>
    <n v="1195"/>
    <n v="1195"/>
    <n v="0"/>
    <n v="0"/>
    <n v="0"/>
    <s v="."/>
    <s v="."/>
    <n v="0"/>
    <x v="0"/>
    <m/>
  </r>
  <r>
    <x v="103"/>
    <x v="163"/>
    <n v="1118"/>
    <n v="1118"/>
    <n v="0"/>
    <n v="0"/>
    <n v="0"/>
    <s v="."/>
    <s v="."/>
    <n v="0"/>
    <x v="0"/>
    <m/>
  </r>
  <r>
    <x v="103"/>
    <x v="105"/>
    <n v="1115"/>
    <n v="1115"/>
    <n v="0"/>
    <n v="0"/>
    <n v="0"/>
    <s v="."/>
    <s v="."/>
    <n v="0"/>
    <x v="0"/>
    <m/>
  </r>
  <r>
    <x v="103"/>
    <x v="106"/>
    <n v="1209"/>
    <n v="1209"/>
    <n v="0"/>
    <n v="0"/>
    <n v="0"/>
    <s v="."/>
    <s v="."/>
    <n v="0"/>
    <x v="0"/>
    <m/>
  </r>
  <r>
    <x v="103"/>
    <x v="107"/>
    <n v="1297"/>
    <n v="1297"/>
    <n v="0"/>
    <n v="0"/>
    <n v="0"/>
    <s v="."/>
    <s v="."/>
    <n v="0"/>
    <x v="0"/>
    <m/>
  </r>
  <r>
    <x v="103"/>
    <x v="108"/>
    <n v="1434"/>
    <n v="1433"/>
    <n v="1"/>
    <n v="0"/>
    <n v="0"/>
    <s v="."/>
    <s v="."/>
    <n v="0"/>
    <x v="0"/>
    <m/>
  </r>
  <r>
    <x v="103"/>
    <x v="109"/>
    <n v="1507"/>
    <n v="1507"/>
    <n v="1"/>
    <n v="0"/>
    <n v="0"/>
    <s v="."/>
    <s v="."/>
    <n v="0"/>
    <x v="0"/>
    <m/>
  </r>
  <r>
    <x v="103"/>
    <x v="110"/>
    <n v="1570"/>
    <n v="1570"/>
    <n v="0"/>
    <n v="0"/>
    <n v="0"/>
    <s v="."/>
    <s v="."/>
    <n v="0"/>
    <x v="0"/>
    <m/>
  </r>
  <r>
    <x v="103"/>
    <x v="111"/>
    <n v="1636"/>
    <n v="1636"/>
    <n v="0"/>
    <n v="0"/>
    <n v="0"/>
    <s v="."/>
    <s v="."/>
    <n v="0"/>
    <x v="0"/>
    <m/>
  </r>
  <r>
    <x v="103"/>
    <x v="112"/>
    <n v="1756"/>
    <n v="1756"/>
    <n v="0"/>
    <n v="0"/>
    <n v="0"/>
    <s v="."/>
    <s v="."/>
    <n v="0"/>
    <x v="0"/>
    <m/>
  </r>
  <r>
    <x v="103"/>
    <x v="113"/>
    <n v="1873"/>
    <n v="1873"/>
    <n v="0"/>
    <n v="0"/>
    <n v="0"/>
    <s v="."/>
    <s v="."/>
    <n v="0"/>
    <x v="0"/>
    <m/>
  </r>
  <r>
    <x v="103"/>
    <x v="114"/>
    <n v="2013"/>
    <n v="2011"/>
    <n v="2"/>
    <n v="0"/>
    <n v="0"/>
    <s v="."/>
    <s v="."/>
    <n v="0"/>
    <x v="0"/>
    <m/>
  </r>
  <r>
    <x v="103"/>
    <x v="115"/>
    <n v="2037"/>
    <n v="2035"/>
    <n v="2"/>
    <n v="0"/>
    <n v="0"/>
    <s v="."/>
    <s v="."/>
    <n v="0"/>
    <x v="0"/>
    <m/>
  </r>
  <r>
    <x v="103"/>
    <x v="116"/>
    <n v="2329"/>
    <n v="2327"/>
    <n v="2"/>
    <n v="0"/>
    <n v="0"/>
    <s v="."/>
    <s v="."/>
    <n v="0"/>
    <x v="0"/>
    <m/>
  </r>
  <r>
    <x v="103"/>
    <x v="117"/>
    <n v="2258"/>
    <n v="2256"/>
    <n v="2"/>
    <n v="0"/>
    <n v="0"/>
    <s v="."/>
    <s v="."/>
    <n v="0"/>
    <x v="0"/>
    <m/>
  </r>
  <r>
    <x v="103"/>
    <x v="82"/>
    <n v="2616"/>
    <n v="2614"/>
    <n v="2"/>
    <n v="0"/>
    <n v="0"/>
    <s v="."/>
    <s v="."/>
    <n v="0"/>
    <x v="0"/>
    <m/>
  </r>
  <r>
    <x v="103"/>
    <x v="83"/>
    <n v="2625"/>
    <n v="2622"/>
    <n v="3"/>
    <n v="0"/>
    <n v="0"/>
    <s v="."/>
    <s v="."/>
    <n v="0"/>
    <x v="0"/>
    <m/>
  </r>
  <r>
    <x v="103"/>
    <x v="84"/>
    <n v="2415"/>
    <n v="2411"/>
    <n v="3"/>
    <n v="0"/>
    <n v="0"/>
    <s v="."/>
    <s v="."/>
    <n v="0"/>
    <x v="0"/>
    <m/>
  </r>
  <r>
    <x v="103"/>
    <x v="85"/>
    <n v="2504"/>
    <n v="2501"/>
    <n v="3"/>
    <n v="0"/>
    <n v="0"/>
    <s v="."/>
    <s v="."/>
    <n v="0"/>
    <x v="0"/>
    <m/>
  </r>
  <r>
    <x v="103"/>
    <x v="86"/>
    <n v="2532"/>
    <n v="2530"/>
    <n v="2"/>
    <n v="0"/>
    <n v="0"/>
    <s v="."/>
    <s v="."/>
    <n v="0"/>
    <x v="0"/>
    <m/>
  </r>
  <r>
    <x v="103"/>
    <x v="87"/>
    <n v="2574"/>
    <n v="2570"/>
    <n v="4"/>
    <n v="0"/>
    <n v="0"/>
    <s v="."/>
    <s v="."/>
    <n v="0"/>
    <x v="0"/>
    <m/>
  </r>
  <r>
    <x v="103"/>
    <x v="118"/>
    <n v="2774"/>
    <n v="2772"/>
    <n v="3"/>
    <n v="0"/>
    <n v="0"/>
    <s v="."/>
    <s v="."/>
    <n v="0"/>
    <x v="0"/>
    <m/>
  </r>
  <r>
    <x v="103"/>
    <x v="119"/>
    <n v="2785"/>
    <n v="2783"/>
    <n v="2"/>
    <n v="0"/>
    <n v="0"/>
    <s v="."/>
    <s v="."/>
    <n v="0"/>
    <x v="0"/>
    <m/>
  </r>
  <r>
    <x v="103"/>
    <x v="120"/>
    <n v="2940"/>
    <n v="2938"/>
    <n v="2"/>
    <n v="0"/>
    <n v="0"/>
    <s v="."/>
    <s v="."/>
    <n v="0"/>
    <x v="0"/>
    <m/>
  </r>
  <r>
    <x v="103"/>
    <x v="121"/>
    <n v="3235"/>
    <n v="3233"/>
    <n v="3"/>
    <n v="0"/>
    <n v="0"/>
    <s v="."/>
    <s v="."/>
    <n v="0"/>
    <x v="0"/>
    <m/>
  </r>
  <r>
    <x v="103"/>
    <x v="122"/>
    <n v="3187"/>
    <n v="3185"/>
    <n v="3"/>
    <n v="0"/>
    <n v="0"/>
    <s v="."/>
    <s v="."/>
    <n v="0"/>
    <x v="0"/>
    <m/>
  </r>
  <r>
    <x v="103"/>
    <x v="123"/>
    <n v="3274"/>
    <n v="3272"/>
    <n v="2"/>
    <n v="0"/>
    <n v="0"/>
    <s v="."/>
    <s v="."/>
    <n v="0"/>
    <x v="0"/>
    <m/>
  </r>
  <r>
    <x v="103"/>
    <x v="124"/>
    <n v="3358"/>
    <n v="3355"/>
    <n v="3"/>
    <n v="0"/>
    <n v="0"/>
    <s v="."/>
    <s v="."/>
    <n v="0"/>
    <x v="0"/>
    <m/>
  </r>
  <r>
    <x v="103"/>
    <x v="125"/>
    <n v="3555"/>
    <n v="3553"/>
    <n v="2"/>
    <n v="0"/>
    <n v="0"/>
    <s v="."/>
    <s v="."/>
    <n v="0"/>
    <x v="0"/>
    <m/>
  </r>
  <r>
    <x v="103"/>
    <x v="126"/>
    <n v="3164"/>
    <n v="3161"/>
    <n v="3"/>
    <n v="0"/>
    <n v="0"/>
    <s v="."/>
    <s v="."/>
    <n v="0"/>
    <x v="0"/>
    <m/>
  </r>
  <r>
    <x v="103"/>
    <x v="127"/>
    <n v="3211"/>
    <n v="3205"/>
    <n v="6"/>
    <n v="0"/>
    <n v="0"/>
    <s v="."/>
    <s v="."/>
    <n v="0"/>
    <x v="0"/>
    <m/>
  </r>
  <r>
    <x v="103"/>
    <x v="88"/>
    <n v="3230"/>
    <n v="3225"/>
    <n v="5"/>
    <n v="0"/>
    <n v="0"/>
    <s v="."/>
    <s v="."/>
    <n v="0"/>
    <x v="0"/>
    <m/>
  </r>
  <r>
    <x v="103"/>
    <x v="89"/>
    <n v="3198"/>
    <n v="3190"/>
    <n v="8"/>
    <n v="0"/>
    <n v="0"/>
    <s v="."/>
    <s v="."/>
    <n v="0"/>
    <x v="0"/>
    <m/>
  </r>
  <r>
    <x v="103"/>
    <x v="90"/>
    <n v="2907"/>
    <n v="2907"/>
    <n v="0"/>
    <n v="0"/>
    <n v="0"/>
    <s v="."/>
    <s v="."/>
    <n v="0"/>
    <x v="0"/>
    <m/>
  </r>
  <r>
    <x v="103"/>
    <x v="91"/>
    <n v="1298"/>
    <n v="1294"/>
    <n v="4"/>
    <n v="0"/>
    <n v="0"/>
    <s v="."/>
    <s v="."/>
    <n v="0"/>
    <x v="0"/>
    <m/>
  </r>
  <r>
    <x v="103"/>
    <x v="92"/>
    <n v="1525"/>
    <n v="1511"/>
    <n v="14"/>
    <n v="0"/>
    <n v="0"/>
    <s v="."/>
    <s v="."/>
    <n v="0"/>
    <x v="0"/>
    <m/>
  </r>
  <r>
    <x v="103"/>
    <x v="93"/>
    <n v="2521"/>
    <n v="2485"/>
    <n v="36"/>
    <n v="0"/>
    <n v="0"/>
    <s v="."/>
    <s v="."/>
    <n v="0"/>
    <x v="0"/>
    <m/>
  </r>
  <r>
    <x v="103"/>
    <x v="94"/>
    <n v="3005"/>
    <n v="2955"/>
    <n v="50"/>
    <n v="0"/>
    <n v="0"/>
    <s v="."/>
    <s v="."/>
    <n v="0"/>
    <x v="0"/>
    <m/>
  </r>
  <r>
    <x v="103"/>
    <x v="95"/>
    <n v="3237"/>
    <n v="3168"/>
    <n v="69"/>
    <n v="0"/>
    <n v="0"/>
    <s v="."/>
    <s v="."/>
    <n v="0"/>
    <x v="0"/>
    <m/>
  </r>
  <r>
    <x v="103"/>
    <x v="96"/>
    <n v="3074"/>
    <n v="2996"/>
    <n v="78"/>
    <n v="0"/>
    <n v="0"/>
    <s v="."/>
    <s v="."/>
    <n v="0"/>
    <x v="0"/>
    <m/>
  </r>
  <r>
    <x v="103"/>
    <x v="97"/>
    <n v="2765"/>
    <n v="2701"/>
    <n v="64"/>
    <n v="0"/>
    <n v="0"/>
    <s v="."/>
    <s v="."/>
    <n v="0"/>
    <x v="0"/>
    <m/>
  </r>
  <r>
    <x v="103"/>
    <x v="98"/>
    <n v="3213"/>
    <n v="3102"/>
    <n v="111"/>
    <n v="0"/>
    <n v="0"/>
    <s v="."/>
    <s v="."/>
    <n v="0"/>
    <x v="0"/>
    <m/>
  </r>
  <r>
    <x v="103"/>
    <x v="99"/>
    <n v="3572"/>
    <n v="3433"/>
    <n v="139"/>
    <n v="0"/>
    <n v="0"/>
    <s v="."/>
    <s v="."/>
    <n v="0"/>
    <x v="0"/>
    <m/>
  </r>
  <r>
    <x v="103"/>
    <x v="100"/>
    <n v="3753"/>
    <n v="3534"/>
    <n v="161"/>
    <n v="0"/>
    <n v="58"/>
    <s v="."/>
    <s v="."/>
    <n v="0"/>
    <x v="0"/>
    <m/>
  </r>
  <r>
    <x v="103"/>
    <x v="101"/>
    <n v="4125"/>
    <n v="3896"/>
    <n v="174"/>
    <n v="0"/>
    <n v="55"/>
    <s v="."/>
    <s v="."/>
    <n v="0"/>
    <x v="0"/>
    <m/>
  </r>
  <r>
    <x v="103"/>
    <x v="102"/>
    <n v="3416"/>
    <n v="3163"/>
    <n v="208"/>
    <n v="0"/>
    <n v="45"/>
    <s v="."/>
    <s v="."/>
    <n v="0"/>
    <x v="0"/>
    <m/>
  </r>
  <r>
    <x v="103"/>
    <x v="103"/>
    <n v="3054"/>
    <n v="2875"/>
    <n v="138"/>
    <n v="0"/>
    <n v="40"/>
    <s v="."/>
    <s v="."/>
    <n v="0"/>
    <x v="0"/>
    <m/>
  </r>
  <r>
    <x v="103"/>
    <x v="104"/>
    <n v="2787"/>
    <n v="2636"/>
    <n v="123"/>
    <n v="1"/>
    <n v="27"/>
    <s v="."/>
    <s v="."/>
    <n v="0"/>
    <x v="0"/>
    <m/>
  </r>
  <r>
    <x v="103"/>
    <x v="66"/>
    <n v="2731"/>
    <n v="2559"/>
    <n v="147"/>
    <n v="1"/>
    <n v="25"/>
    <s v="."/>
    <s v="."/>
    <n v="0"/>
    <x v="0"/>
    <m/>
  </r>
  <r>
    <x v="103"/>
    <x v="67"/>
    <n v="2886"/>
    <n v="2658"/>
    <n v="196"/>
    <n v="1"/>
    <n v="31"/>
    <s v="."/>
    <s v="."/>
    <n v="0"/>
    <x v="0"/>
    <m/>
  </r>
  <r>
    <x v="103"/>
    <x v="68"/>
    <n v="3024"/>
    <n v="2839"/>
    <n v="146"/>
    <n v="1"/>
    <n v="38"/>
    <s v="."/>
    <s v="."/>
    <n v="0"/>
    <x v="0"/>
    <m/>
  </r>
  <r>
    <x v="103"/>
    <x v="69"/>
    <n v="3248"/>
    <n v="3002"/>
    <n v="216"/>
    <n v="1"/>
    <n v="29"/>
    <s v="."/>
    <s v="."/>
    <n v="0"/>
    <x v="0"/>
    <m/>
  </r>
  <r>
    <x v="103"/>
    <x v="70"/>
    <n v="3718"/>
    <n v="3426"/>
    <n v="236"/>
    <n v="2"/>
    <n v="53"/>
    <s v="."/>
    <s v="."/>
    <n v="0"/>
    <x v="0"/>
    <m/>
  </r>
  <r>
    <x v="103"/>
    <x v="71"/>
    <n v="4032"/>
    <n v="3763"/>
    <n v="211"/>
    <n v="4"/>
    <n v="54"/>
    <s v="."/>
    <s v="."/>
    <n v="0"/>
    <x v="0"/>
    <m/>
  </r>
  <r>
    <x v="103"/>
    <x v="72"/>
    <n v="3942"/>
    <n v="3815"/>
    <n v="121"/>
    <n v="6"/>
    <n v="0"/>
    <s v="."/>
    <s v="."/>
    <n v="0"/>
    <x v="0"/>
    <m/>
  </r>
  <r>
    <x v="103"/>
    <x v="73"/>
    <n v="4319"/>
    <n v="4091"/>
    <n v="213"/>
    <n v="16"/>
    <n v="0"/>
    <s v="."/>
    <s v="."/>
    <n v="0"/>
    <x v="0"/>
    <m/>
  </r>
  <r>
    <x v="103"/>
    <x v="74"/>
    <n v="4873"/>
    <n v="4410"/>
    <n v="353"/>
    <n v="19"/>
    <n v="91"/>
    <s v="."/>
    <s v="."/>
    <n v="0"/>
    <x v="0"/>
    <m/>
  </r>
  <r>
    <x v="103"/>
    <x v="75"/>
    <n v="5142"/>
    <n v="4462"/>
    <n v="558"/>
    <n v="23"/>
    <n v="99"/>
    <s v="."/>
    <s v="."/>
    <n v="0"/>
    <x v="0"/>
    <m/>
  </r>
  <r>
    <x v="103"/>
    <x v="76"/>
    <n v="5243"/>
    <n v="4410"/>
    <n v="702"/>
    <n v="35"/>
    <n v="95"/>
    <s v="."/>
    <s v="."/>
    <n v="0"/>
    <x v="0"/>
    <m/>
  </r>
  <r>
    <x v="103"/>
    <x v="77"/>
    <n v="4328"/>
    <n v="3571"/>
    <n v="697"/>
    <n v="39"/>
    <n v="21"/>
    <s v="."/>
    <s v="."/>
    <n v="0"/>
    <x v="0"/>
    <m/>
  </r>
  <r>
    <x v="103"/>
    <x v="78"/>
    <n v="2238"/>
    <n v="1646"/>
    <n v="548"/>
    <n v="38"/>
    <n v="5"/>
    <s v="."/>
    <s v="."/>
    <n v="0"/>
    <x v="0"/>
    <m/>
  </r>
  <r>
    <x v="103"/>
    <x v="79"/>
    <n v="2947"/>
    <n v="2305"/>
    <n v="574"/>
    <n v="45"/>
    <n v="22"/>
    <s v="."/>
    <s v="."/>
    <n v="0"/>
    <x v="0"/>
    <m/>
  </r>
  <r>
    <x v="103"/>
    <x v="80"/>
    <n v="3777"/>
    <n v="3221"/>
    <n v="477"/>
    <n v="50"/>
    <n v="28"/>
    <s v="."/>
    <s v="."/>
    <n v="0"/>
    <x v="0"/>
    <m/>
  </r>
  <r>
    <x v="103"/>
    <x v="81"/>
    <n v="4471"/>
    <n v="3865"/>
    <n v="406"/>
    <n v="159"/>
    <n v="41"/>
    <s v="."/>
    <s v="."/>
    <n v="0"/>
    <x v="0"/>
    <m/>
  </r>
  <r>
    <x v="103"/>
    <x v="0"/>
    <n v="5571"/>
    <n v="4902"/>
    <n v="409"/>
    <n v="185"/>
    <n v="75"/>
    <s v="."/>
    <s v="."/>
    <n v="0"/>
    <x v="0"/>
    <m/>
  </r>
  <r>
    <x v="103"/>
    <x v="1"/>
    <n v="5020"/>
    <n v="4287"/>
    <n v="432"/>
    <n v="192"/>
    <n v="109"/>
    <n v="0"/>
    <n v="0.54"/>
    <n v="0"/>
    <x v="0"/>
    <m/>
  </r>
  <r>
    <x v="103"/>
    <x v="2"/>
    <n v="6056"/>
    <n v="5124"/>
    <n v="599"/>
    <n v="204"/>
    <n v="129"/>
    <n v="0"/>
    <n v="0.64"/>
    <n v="0"/>
    <x v="0"/>
    <m/>
  </r>
  <r>
    <x v="103"/>
    <x v="3"/>
    <n v="7427"/>
    <n v="6328"/>
    <n v="703"/>
    <n v="252"/>
    <n v="144"/>
    <n v="0"/>
    <n v="0.77"/>
    <n v="0"/>
    <x v="0"/>
    <m/>
  </r>
  <r>
    <x v="103"/>
    <x v="4"/>
    <n v="8671"/>
    <n v="7314"/>
    <n v="937"/>
    <n v="277"/>
    <n v="144"/>
    <n v="0"/>
    <n v="0.89"/>
    <n v="0"/>
    <x v="0"/>
    <m/>
  </r>
  <r>
    <x v="103"/>
    <x v="5"/>
    <n v="9283"/>
    <n v="7778"/>
    <n v="1095"/>
    <n v="280"/>
    <n v="129"/>
    <n v="0"/>
    <n v="0.95"/>
    <n v="0"/>
    <x v="0"/>
    <m/>
  </r>
  <r>
    <x v="103"/>
    <x v="6"/>
    <n v="9746"/>
    <n v="7978"/>
    <n v="1333"/>
    <n v="275"/>
    <n v="160"/>
    <n v="0"/>
    <n v="0.99"/>
    <n v="0"/>
    <x v="0"/>
    <m/>
  </r>
  <r>
    <x v="103"/>
    <x v="7"/>
    <n v="9052"/>
    <n v="7493"/>
    <n v="1196"/>
    <n v="229"/>
    <n v="135"/>
    <n v="0"/>
    <n v="0.92"/>
    <n v="0"/>
    <x v="0"/>
    <m/>
  </r>
  <r>
    <x v="103"/>
    <x v="8"/>
    <n v="10494"/>
    <n v="8756"/>
    <n v="1395"/>
    <n v="208"/>
    <n v="135"/>
    <n v="0"/>
    <n v="1.06"/>
    <n v="0"/>
    <x v="0"/>
    <m/>
  </r>
  <r>
    <x v="103"/>
    <x v="9"/>
    <n v="10712"/>
    <n v="8887"/>
    <n v="1455"/>
    <n v="193"/>
    <n v="177"/>
    <n v="0"/>
    <n v="1.08"/>
    <n v="0"/>
    <x v="0"/>
    <m/>
  </r>
  <r>
    <x v="103"/>
    <x v="10"/>
    <n v="11438"/>
    <n v="9327"/>
    <n v="1659"/>
    <n v="258"/>
    <n v="195"/>
    <n v="0"/>
    <n v="1.1499999999999999"/>
    <n v="0"/>
    <x v="1"/>
    <m/>
  </r>
  <r>
    <x v="103"/>
    <x v="11"/>
    <n v="12373"/>
    <n v="9959"/>
    <n v="1923"/>
    <n v="276"/>
    <n v="214"/>
    <n v="0"/>
    <n v="1.24"/>
    <n v="0"/>
    <x v="1"/>
    <m/>
  </r>
  <r>
    <x v="103"/>
    <x v="12"/>
    <n v="13356"/>
    <n v="10651"/>
    <n v="2235"/>
    <n v="253"/>
    <n v="218"/>
    <n v="0"/>
    <n v="1.33"/>
    <n v="0"/>
    <x v="1"/>
    <m/>
  </r>
  <r>
    <x v="103"/>
    <x v="13"/>
    <n v="13788"/>
    <n v="10793"/>
    <n v="2412"/>
    <n v="261"/>
    <n v="236"/>
    <n v="87"/>
    <n v="1.37"/>
    <n v="0"/>
    <x v="1"/>
    <m/>
  </r>
  <r>
    <x v="103"/>
    <x v="14"/>
    <n v="15348"/>
    <n v="11985"/>
    <n v="2626"/>
    <n v="368"/>
    <n v="245"/>
    <n v="123"/>
    <n v="1.52"/>
    <n v="0"/>
    <x v="1"/>
    <m/>
  </r>
  <r>
    <x v="103"/>
    <x v="15"/>
    <n v="17017"/>
    <n v="13102"/>
    <n v="2995"/>
    <n v="469"/>
    <n v="307"/>
    <n v="145"/>
    <n v="1.68"/>
    <n v="0"/>
    <x v="1"/>
    <m/>
  </r>
  <r>
    <x v="103"/>
    <x v="16"/>
    <n v="16715"/>
    <n v="12513"/>
    <n v="3128"/>
    <n v="639"/>
    <n v="324"/>
    <n v="111"/>
    <n v="1.65"/>
    <n v="0"/>
    <x v="1"/>
    <m/>
  </r>
  <r>
    <x v="103"/>
    <x v="17"/>
    <n v="16835"/>
    <n v="12068"/>
    <n v="3480"/>
    <n v="873"/>
    <n v="354"/>
    <n v="60"/>
    <n v="1.65"/>
    <n v="0"/>
    <x v="1"/>
    <m/>
  </r>
  <r>
    <x v="103"/>
    <x v="18"/>
    <n v="16043"/>
    <n v="10653"/>
    <n v="3830"/>
    <n v="1128"/>
    <n v="361"/>
    <n v="72"/>
    <n v="1.57"/>
    <n v="0"/>
    <x v="1"/>
    <m/>
  </r>
  <r>
    <x v="103"/>
    <x v="19"/>
    <n v="16677"/>
    <n v="10509"/>
    <n v="4272"/>
    <n v="1454"/>
    <n v="381"/>
    <n v="60"/>
    <n v="1.63"/>
    <n v="0"/>
    <x v="1"/>
    <m/>
  </r>
  <r>
    <x v="103"/>
    <x v="20"/>
    <n v="17022"/>
    <n v="10182"/>
    <n v="4681"/>
    <n v="1738"/>
    <n v="349"/>
    <n v="72"/>
    <n v="1.66"/>
    <n v="0"/>
    <x v="1"/>
    <m/>
  </r>
  <r>
    <x v="103"/>
    <x v="21"/>
    <n v="19090"/>
    <n v="12599"/>
    <n v="4337"/>
    <n v="1710"/>
    <n v="377"/>
    <n v="67"/>
    <n v="1.85"/>
    <n v="0"/>
    <x v="1"/>
    <m/>
  </r>
  <r>
    <x v="103"/>
    <x v="22"/>
    <n v="18893"/>
    <n v="11522"/>
    <n v="5016"/>
    <n v="1909"/>
    <n v="369"/>
    <n v="77"/>
    <n v="1.82"/>
    <n v="0"/>
    <x v="1"/>
    <m/>
  </r>
  <r>
    <x v="103"/>
    <x v="23"/>
    <n v="18934"/>
    <n v="11034"/>
    <n v="5360"/>
    <n v="2088"/>
    <n v="404"/>
    <n v="49"/>
    <n v="1.82"/>
    <n v="0"/>
    <x v="1"/>
    <m/>
  </r>
  <r>
    <x v="103"/>
    <x v="24"/>
    <n v="19926"/>
    <n v="10915"/>
    <n v="6002"/>
    <n v="2468"/>
    <n v="463"/>
    <n v="78"/>
    <n v="1.91"/>
    <n v="0"/>
    <x v="1"/>
    <m/>
  </r>
  <r>
    <x v="103"/>
    <x v="25"/>
    <n v="20208"/>
    <n v="10523"/>
    <n v="6480"/>
    <n v="2612"/>
    <n v="467"/>
    <n v="126"/>
    <n v="1.93"/>
    <n v="0"/>
    <x v="1"/>
    <m/>
  </r>
  <r>
    <x v="103"/>
    <x v="26"/>
    <n v="20559"/>
    <n v="10133"/>
    <n v="6841"/>
    <n v="3011"/>
    <n v="511"/>
    <n v="63"/>
    <n v="1.95"/>
    <n v="0"/>
    <x v="1"/>
    <m/>
  </r>
  <r>
    <x v="103"/>
    <x v="27"/>
    <n v="21820"/>
    <n v="10232"/>
    <n v="7238"/>
    <n v="3689"/>
    <n v="585"/>
    <n v="75"/>
    <n v="2.06"/>
    <n v="0"/>
    <x v="1"/>
    <m/>
  </r>
  <r>
    <x v="103"/>
    <x v="28"/>
    <n v="22690"/>
    <n v="10036"/>
    <n v="8079"/>
    <n v="3871"/>
    <n v="628"/>
    <n v="77"/>
    <n v="2.14"/>
    <n v="0"/>
    <x v="1"/>
    <m/>
  </r>
  <r>
    <x v="103"/>
    <x v="29"/>
    <n v="24049"/>
    <n v="10384"/>
    <n v="8708"/>
    <n v="4230"/>
    <n v="648"/>
    <n v="79"/>
    <n v="2.2599999999999998"/>
    <n v="0"/>
    <x v="1"/>
    <m/>
  </r>
  <r>
    <x v="103"/>
    <x v="30"/>
    <n v="23515"/>
    <n v="10297"/>
    <n v="7947"/>
    <n v="4533"/>
    <n v="661"/>
    <n v="77"/>
    <n v="2.2000000000000002"/>
    <n v="0"/>
    <x v="1"/>
    <m/>
  </r>
  <r>
    <x v="103"/>
    <x v="31"/>
    <n v="23687"/>
    <n v="10002"/>
    <n v="8056"/>
    <n v="4886"/>
    <n v="634"/>
    <n v="109"/>
    <n v="2.21"/>
    <n v="0"/>
    <x v="1"/>
    <m/>
  </r>
  <r>
    <x v="103"/>
    <x v="32"/>
    <n v="23621"/>
    <n v="10287"/>
    <n v="7603"/>
    <n v="5002"/>
    <n v="630"/>
    <n v="99"/>
    <n v="2.21"/>
    <n v="0"/>
    <x v="1"/>
    <m/>
  </r>
  <r>
    <x v="103"/>
    <x v="33"/>
    <n v="23690"/>
    <n v="10540"/>
    <n v="7344"/>
    <n v="5213"/>
    <n v="594"/>
    <n v="0"/>
    <n v="2.2200000000000002"/>
    <n v="0"/>
    <x v="1"/>
    <m/>
  </r>
  <r>
    <x v="103"/>
    <x v="34"/>
    <n v="24308"/>
    <n v="10097"/>
    <n v="8560"/>
    <n v="5074"/>
    <n v="577"/>
    <n v="0"/>
    <n v="2.29"/>
    <n v="0"/>
    <x v="1"/>
    <m/>
  </r>
  <r>
    <x v="103"/>
    <x v="35"/>
    <n v="24776"/>
    <n v="10054"/>
    <n v="8933"/>
    <n v="5226"/>
    <n v="564"/>
    <n v="0"/>
    <n v="2.34"/>
    <n v="0"/>
    <x v="1"/>
    <m/>
  </r>
  <r>
    <x v="103"/>
    <x v="36"/>
    <n v="23481"/>
    <n v="9964"/>
    <n v="8054"/>
    <n v="4962"/>
    <n v="500"/>
    <n v="0"/>
    <n v="2.23"/>
    <n v="0"/>
    <x v="1"/>
    <m/>
  </r>
  <r>
    <x v="103"/>
    <x v="37"/>
    <n v="22781"/>
    <n v="9683"/>
    <n v="7312"/>
    <n v="5264"/>
    <n v="523"/>
    <n v="0"/>
    <n v="2.17"/>
    <n v="0"/>
    <x v="1"/>
    <m/>
  </r>
  <r>
    <x v="103"/>
    <x v="38"/>
    <n v="23026"/>
    <n v="9765"/>
    <n v="7471"/>
    <n v="5226"/>
    <n v="565"/>
    <n v="0"/>
    <n v="2.2000000000000002"/>
    <n v="0"/>
    <x v="1"/>
    <m/>
  </r>
  <r>
    <x v="103"/>
    <x v="39"/>
    <n v="21343"/>
    <n v="8993"/>
    <n v="6650"/>
    <n v="5172"/>
    <n v="527"/>
    <n v="0"/>
    <n v="2.0499999999999998"/>
    <n v="0"/>
    <x v="1"/>
    <m/>
  </r>
  <r>
    <x v="103"/>
    <x v="40"/>
    <n v="20750"/>
    <n v="8431"/>
    <n v="6528"/>
    <n v="5266"/>
    <n v="525"/>
    <n v="0"/>
    <n v="2"/>
    <n v="0"/>
    <x v="1"/>
    <m/>
  </r>
  <r>
    <x v="103"/>
    <x v="41"/>
    <n v="18993"/>
    <n v="6571"/>
    <n v="6321"/>
    <n v="5567"/>
    <n v="534"/>
    <n v="0"/>
    <n v="1.83"/>
    <n v="137"/>
    <x v="2"/>
    <m/>
  </r>
  <r>
    <x v="103"/>
    <x v="42"/>
    <n v="18158"/>
    <n v="6462"/>
    <n v="5831"/>
    <n v="5520"/>
    <n v="344"/>
    <n v="0"/>
    <n v="1.75"/>
    <n v="108"/>
    <x v="2"/>
    <m/>
  </r>
  <r>
    <x v="103"/>
    <x v="43"/>
    <n v="16470"/>
    <n v="5603"/>
    <n v="5711"/>
    <n v="4853"/>
    <n v="304"/>
    <n v="0"/>
    <n v="1.59"/>
    <n v="114"/>
    <x v="2"/>
    <m/>
  </r>
  <r>
    <x v="103"/>
    <x v="44"/>
    <n v="16885"/>
    <n v="5220"/>
    <n v="6099"/>
    <n v="5222"/>
    <n v="344"/>
    <n v="0"/>
    <n v="1.63"/>
    <n v="104"/>
    <x v="2"/>
    <m/>
  </r>
  <r>
    <x v="103"/>
    <x v="45"/>
    <n v="16058"/>
    <n v="5106"/>
    <n v="5295"/>
    <n v="5274"/>
    <n v="383"/>
    <n v="0"/>
    <n v="1.55"/>
    <n v="157"/>
    <x v="2"/>
    <m/>
  </r>
  <r>
    <x v="103"/>
    <x v="46"/>
    <n v="16463"/>
    <n v="4967"/>
    <n v="5374"/>
    <n v="5730"/>
    <n v="391"/>
    <n v="0"/>
    <n v="1.59"/>
    <n v="151"/>
    <x v="2"/>
    <m/>
  </r>
  <r>
    <x v="103"/>
    <x v="47"/>
    <n v="16925"/>
    <n v="5089"/>
    <n v="5068"/>
    <n v="6394"/>
    <n v="374"/>
    <n v="0"/>
    <n v="1.64"/>
    <n v="161"/>
    <x v="2"/>
    <m/>
  </r>
  <r>
    <x v="103"/>
    <x v="48"/>
    <n v="16604"/>
    <n v="4931"/>
    <n v="5228"/>
    <n v="6064"/>
    <n v="382"/>
    <n v="0"/>
    <n v="1.61"/>
    <n v="153"/>
    <x v="2"/>
    <m/>
  </r>
  <r>
    <x v="103"/>
    <x v="49"/>
    <n v="16134"/>
    <n v="4565"/>
    <n v="5054"/>
    <n v="6106"/>
    <n v="408"/>
    <n v="0"/>
    <n v="1.57"/>
    <n v="162"/>
    <x v="2"/>
    <m/>
  </r>
  <r>
    <x v="103"/>
    <x v="50"/>
    <n v="16035"/>
    <n v="4438"/>
    <n v="5005"/>
    <n v="6186"/>
    <n v="405"/>
    <n v="0"/>
    <n v="1.57"/>
    <n v="174"/>
    <x v="2"/>
    <m/>
  </r>
  <r>
    <x v="103"/>
    <x v="51"/>
    <n v="15224"/>
    <n v="4130"/>
    <n v="4611"/>
    <n v="6031"/>
    <n v="452"/>
    <n v="0"/>
    <n v="1.49"/>
    <n v="195"/>
    <x v="2"/>
    <m/>
  </r>
  <r>
    <x v="103"/>
    <x v="52"/>
    <n v="15538"/>
    <n v="3832"/>
    <n v="4540"/>
    <n v="6690"/>
    <n v="469"/>
    <n v="7"/>
    <n v="1.53"/>
    <n v="183"/>
    <x v="2"/>
    <m/>
  </r>
  <r>
    <x v="103"/>
    <x v="53"/>
    <n v="15289"/>
    <n v="3865"/>
    <n v="4187"/>
    <n v="6752"/>
    <n v="477"/>
    <n v="8"/>
    <n v="1.5"/>
    <n v="173"/>
    <x v="2"/>
    <m/>
  </r>
  <r>
    <x v="103"/>
    <x v="54"/>
    <n v="16104"/>
    <n v="4004"/>
    <n v="4178"/>
    <n v="7424"/>
    <n v="486"/>
    <n v="13"/>
    <n v="1.59"/>
    <n v="169"/>
    <x v="2"/>
    <m/>
  </r>
  <r>
    <x v="103"/>
    <x v="55"/>
    <n v="15669"/>
    <n v="3642"/>
    <n v="4213"/>
    <n v="7315"/>
    <n v="487"/>
    <n v="11"/>
    <n v="1.55"/>
    <n v="193"/>
    <x v="2"/>
    <m/>
  </r>
  <r>
    <x v="103"/>
    <x v="56"/>
    <n v="15822"/>
    <n v="3272"/>
    <n v="4528"/>
    <n v="7554"/>
    <n v="458"/>
    <n v="11"/>
    <n v="1.57"/>
    <n v="223"/>
    <x v="2"/>
    <m/>
  </r>
  <r>
    <x v="103"/>
    <x v="57"/>
    <n v="15650"/>
    <n v="3324"/>
    <n v="4662"/>
    <n v="7156"/>
    <n v="506"/>
    <n v="2"/>
    <n v="1.55"/>
    <n v="226"/>
    <x v="2"/>
    <m/>
  </r>
  <r>
    <x v="103"/>
    <x v="58"/>
    <n v="15281"/>
    <n v="3398"/>
    <n v="4710"/>
    <n v="6686"/>
    <n v="483"/>
    <n v="4"/>
    <n v="1.52"/>
    <n v="207"/>
    <x v="2"/>
    <m/>
  </r>
  <r>
    <x v="103"/>
    <x v="59"/>
    <n v="14956"/>
    <n v="3326"/>
    <n v="4548"/>
    <n v="6596"/>
    <n v="482"/>
    <n v="4"/>
    <n v="1.49"/>
    <n v="230"/>
    <x v="2"/>
    <m/>
  </r>
  <r>
    <x v="103"/>
    <x v="60"/>
    <n v="13229"/>
    <n v="2751"/>
    <n v="4379"/>
    <n v="5716"/>
    <n v="382"/>
    <n v="1"/>
    <n v="1.32"/>
    <n v="197"/>
    <x v="2"/>
    <m/>
  </r>
  <r>
    <x v="103"/>
    <x v="61"/>
    <n v="13696"/>
    <n v="2958"/>
    <n v="4318"/>
    <n v="6131"/>
    <n v="290"/>
    <n v="0"/>
    <n v="1.37"/>
    <n v="196"/>
    <x v="2"/>
    <m/>
  </r>
  <r>
    <x v="103"/>
    <x v="62"/>
    <n v="13047"/>
    <n v="3008"/>
    <n v="3967"/>
    <n v="5842"/>
    <n v="230"/>
    <n v="0"/>
    <n v="1.31"/>
    <n v="198"/>
    <x v="2"/>
    <m/>
  </r>
  <r>
    <x v="103"/>
    <x v="63"/>
    <n v="12158"/>
    <n v="2901"/>
    <n v="3771"/>
    <n v="5232"/>
    <n v="254"/>
    <n v="0"/>
    <n v="1.22"/>
    <n v="142"/>
    <x v="2"/>
    <m/>
  </r>
  <r>
    <x v="103"/>
    <x v="64"/>
    <n v="11492"/>
    <n v="2547"/>
    <n v="3923"/>
    <n v="4747"/>
    <n v="275"/>
    <n v="0"/>
    <n v="1.1599999999999999"/>
    <n v="139"/>
    <x v="2"/>
    <m/>
  </r>
  <r>
    <x v="103"/>
    <x v="65"/>
    <n v="11477"/>
    <n v="2400"/>
    <n v="4431"/>
    <n v="4361"/>
    <n v="286"/>
    <n v="0"/>
    <n v="1.1599999999999999"/>
    <n v="146"/>
    <x v="2"/>
    <m/>
  </r>
  <r>
    <x v="104"/>
    <x v="69"/>
    <n v="6"/>
    <n v="6"/>
    <n v="0"/>
    <n v="0"/>
    <n v="0"/>
    <s v="."/>
    <s v="."/>
    <n v="0"/>
    <x v="0"/>
    <m/>
  </r>
  <r>
    <x v="104"/>
    <x v="70"/>
    <n v="5"/>
    <n v="5"/>
    <n v="0"/>
    <n v="0"/>
    <n v="0"/>
    <s v="."/>
    <s v="."/>
    <n v="0"/>
    <x v="0"/>
    <m/>
  </r>
  <r>
    <x v="104"/>
    <x v="73"/>
    <n v="9"/>
    <n v="9"/>
    <n v="0"/>
    <n v="0"/>
    <n v="0"/>
    <s v="."/>
    <s v="."/>
    <n v="0"/>
    <x v="0"/>
    <m/>
  </r>
  <r>
    <x v="104"/>
    <x v="74"/>
    <n v="7"/>
    <n v="7"/>
    <n v="0"/>
    <n v="0"/>
    <n v="0"/>
    <s v="."/>
    <s v="."/>
    <n v="0"/>
    <x v="0"/>
    <m/>
  </r>
  <r>
    <x v="104"/>
    <x v="76"/>
    <n v="5"/>
    <n v="5"/>
    <n v="0"/>
    <n v="0"/>
    <n v="0"/>
    <s v="."/>
    <s v="."/>
    <n v="0"/>
    <x v="0"/>
    <m/>
  </r>
  <r>
    <x v="104"/>
    <x v="77"/>
    <n v="5"/>
    <n v="5"/>
    <n v="0"/>
    <n v="0"/>
    <n v="0"/>
    <s v="."/>
    <s v="."/>
    <n v="0"/>
    <x v="0"/>
    <m/>
  </r>
  <r>
    <x v="104"/>
    <x v="78"/>
    <n v="4"/>
    <n v="4"/>
    <n v="0"/>
    <n v="0"/>
    <n v="0"/>
    <s v="."/>
    <s v="."/>
    <n v="0"/>
    <x v="0"/>
    <m/>
  </r>
  <r>
    <x v="104"/>
    <x v="79"/>
    <n v="3"/>
    <n v="3"/>
    <n v="0"/>
    <n v="0"/>
    <n v="0"/>
    <s v="."/>
    <s v="."/>
    <n v="0"/>
    <x v="0"/>
    <m/>
  </r>
  <r>
    <x v="104"/>
    <x v="80"/>
    <n v="1"/>
    <n v="1"/>
    <n v="0"/>
    <n v="0"/>
    <n v="0"/>
    <s v="."/>
    <s v="."/>
    <n v="0"/>
    <x v="0"/>
    <m/>
  </r>
  <r>
    <x v="104"/>
    <x v="81"/>
    <n v="1"/>
    <n v="1"/>
    <n v="0"/>
    <n v="0"/>
    <n v="0"/>
    <s v="."/>
    <s v="."/>
    <n v="0"/>
    <x v="0"/>
    <m/>
  </r>
  <r>
    <x v="104"/>
    <x v="0"/>
    <n v="1"/>
    <n v="1"/>
    <n v="0"/>
    <n v="0"/>
    <n v="0"/>
    <s v="."/>
    <s v="."/>
    <n v="0"/>
    <x v="0"/>
    <m/>
  </r>
  <r>
    <x v="104"/>
    <x v="1"/>
    <n v="202"/>
    <n v="63"/>
    <n v="139"/>
    <n v="0"/>
    <n v="0"/>
    <n v="0"/>
    <n v="1.41"/>
    <n v="15"/>
    <x v="0"/>
    <m/>
  </r>
  <r>
    <x v="104"/>
    <x v="2"/>
    <n v="176"/>
    <n v="45"/>
    <n v="131"/>
    <n v="0"/>
    <n v="0"/>
    <n v="0"/>
    <n v="1.21"/>
    <n v="14"/>
    <x v="0"/>
    <m/>
  </r>
  <r>
    <x v="104"/>
    <x v="3"/>
    <n v="212"/>
    <n v="40"/>
    <n v="172"/>
    <n v="0"/>
    <n v="0"/>
    <n v="0"/>
    <n v="1.43"/>
    <n v="24"/>
    <x v="0"/>
    <m/>
  </r>
  <r>
    <x v="104"/>
    <x v="4"/>
    <n v="250"/>
    <n v="32"/>
    <n v="219"/>
    <n v="0"/>
    <n v="0"/>
    <n v="0"/>
    <n v="1.66"/>
    <n v="14"/>
    <x v="0"/>
    <m/>
  </r>
  <r>
    <x v="104"/>
    <x v="5"/>
    <n v="213"/>
    <n v="29"/>
    <n v="184"/>
    <n v="0"/>
    <n v="0"/>
    <n v="0"/>
    <n v="1.38"/>
    <n v="15"/>
    <x v="0"/>
    <m/>
  </r>
  <r>
    <x v="104"/>
    <x v="6"/>
    <n v="249"/>
    <n v="41"/>
    <n v="208"/>
    <n v="0"/>
    <n v="0"/>
    <n v="0"/>
    <n v="1.57"/>
    <n v="15"/>
    <x v="0"/>
    <m/>
  </r>
  <r>
    <x v="104"/>
    <x v="7"/>
    <n v="259"/>
    <n v="30"/>
    <n v="229"/>
    <n v="0"/>
    <n v="0"/>
    <n v="0"/>
    <n v="1.6"/>
    <n v="13"/>
    <x v="0"/>
    <m/>
  </r>
  <r>
    <x v="104"/>
    <x v="8"/>
    <n v="263"/>
    <n v="23"/>
    <n v="240"/>
    <n v="0"/>
    <n v="0"/>
    <n v="0"/>
    <n v="1.59"/>
    <n v="12"/>
    <x v="0"/>
    <m/>
  </r>
  <r>
    <x v="104"/>
    <x v="9"/>
    <n v="298"/>
    <n v="22"/>
    <n v="272"/>
    <n v="0"/>
    <n v="4"/>
    <n v="0"/>
    <n v="1.76"/>
    <n v="11"/>
    <x v="0"/>
    <m/>
  </r>
  <r>
    <x v="104"/>
    <x v="10"/>
    <n v="338"/>
    <n v="20"/>
    <n v="307"/>
    <n v="0"/>
    <n v="11"/>
    <n v="0"/>
    <n v="1.96"/>
    <n v="12"/>
    <x v="1"/>
    <m/>
  </r>
  <r>
    <x v="104"/>
    <x v="11"/>
    <n v="331"/>
    <n v="16"/>
    <n v="306"/>
    <n v="0"/>
    <n v="10"/>
    <n v="0"/>
    <n v="1.88"/>
    <n v="11"/>
    <x v="1"/>
    <m/>
  </r>
  <r>
    <x v="104"/>
    <x v="12"/>
    <n v="298"/>
    <n v="12"/>
    <n v="276"/>
    <n v="0"/>
    <n v="10"/>
    <n v="0"/>
    <n v="1.66"/>
    <n v="9"/>
    <x v="1"/>
    <m/>
  </r>
  <r>
    <x v="104"/>
    <x v="13"/>
    <n v="327"/>
    <n v="12"/>
    <n v="302"/>
    <n v="0"/>
    <n v="13"/>
    <n v="0"/>
    <n v="1.79"/>
    <n v="10"/>
    <x v="1"/>
    <m/>
  </r>
  <r>
    <x v="104"/>
    <x v="14"/>
    <n v="356"/>
    <n v="8"/>
    <n v="334"/>
    <n v="0"/>
    <n v="13"/>
    <n v="0"/>
    <n v="1.91"/>
    <n v="17"/>
    <x v="1"/>
    <m/>
  </r>
  <r>
    <x v="104"/>
    <x v="15"/>
    <n v="357"/>
    <n v="9"/>
    <n v="332"/>
    <n v="0"/>
    <n v="15"/>
    <n v="0"/>
    <n v="1.88"/>
    <n v="19"/>
    <x v="1"/>
    <m/>
  </r>
  <r>
    <x v="104"/>
    <x v="16"/>
    <n v="381"/>
    <n v="5"/>
    <n v="361"/>
    <n v="0"/>
    <n v="15"/>
    <n v="0"/>
    <n v="1.98"/>
    <n v="27"/>
    <x v="1"/>
    <m/>
  </r>
  <r>
    <x v="104"/>
    <x v="17"/>
    <n v="408"/>
    <n v="4"/>
    <n v="388"/>
    <n v="0"/>
    <n v="16"/>
    <n v="0"/>
    <n v="2.1"/>
    <n v="27"/>
    <x v="1"/>
    <m/>
  </r>
  <r>
    <x v="104"/>
    <x v="18"/>
    <n v="394"/>
    <n v="3"/>
    <n v="374"/>
    <n v="0"/>
    <n v="16"/>
    <n v="0"/>
    <n v="2"/>
    <n v="37"/>
    <x v="1"/>
    <m/>
  </r>
  <r>
    <x v="104"/>
    <x v="19"/>
    <n v="435"/>
    <n v="3"/>
    <n v="419"/>
    <n v="0"/>
    <n v="14"/>
    <n v="0"/>
    <n v="2.1800000000000002"/>
    <n v="38"/>
    <x v="1"/>
    <m/>
  </r>
  <r>
    <x v="104"/>
    <x v="20"/>
    <n v="345"/>
    <n v="1"/>
    <n v="331"/>
    <n v="0"/>
    <n v="13"/>
    <n v="0"/>
    <n v="1.71"/>
    <n v="32"/>
    <x v="1"/>
    <m/>
  </r>
  <r>
    <x v="104"/>
    <x v="21"/>
    <n v="379"/>
    <n v="1"/>
    <n v="367"/>
    <n v="0"/>
    <n v="12"/>
    <n v="0"/>
    <n v="1.86"/>
    <n v="49"/>
    <x v="1"/>
    <m/>
  </r>
  <r>
    <x v="104"/>
    <x v="22"/>
    <n v="402"/>
    <n v="1"/>
    <n v="385"/>
    <n v="0"/>
    <n v="16"/>
    <n v="0"/>
    <n v="1.94"/>
    <n v="62"/>
    <x v="1"/>
    <m/>
  </r>
  <r>
    <x v="104"/>
    <x v="23"/>
    <n v="405"/>
    <n v="1"/>
    <n v="387"/>
    <n v="0"/>
    <n v="18"/>
    <n v="0"/>
    <n v="1.93"/>
    <n v="68"/>
    <x v="1"/>
    <m/>
  </r>
  <r>
    <x v="104"/>
    <x v="24"/>
    <n v="478"/>
    <n v="1"/>
    <n v="460"/>
    <n v="0"/>
    <n v="18"/>
    <n v="0"/>
    <n v="2.25"/>
    <n v="91"/>
    <x v="1"/>
    <m/>
  </r>
  <r>
    <x v="104"/>
    <x v="25"/>
    <n v="475"/>
    <n v="0"/>
    <n v="454"/>
    <n v="0"/>
    <n v="21"/>
    <n v="0"/>
    <n v="2.2000000000000002"/>
    <n v="56"/>
    <x v="1"/>
    <m/>
  </r>
  <r>
    <x v="104"/>
    <x v="26"/>
    <n v="441"/>
    <n v="0"/>
    <n v="419"/>
    <n v="0"/>
    <n v="22"/>
    <n v="0"/>
    <n v="2.02"/>
    <n v="38"/>
    <x v="1"/>
    <m/>
  </r>
  <r>
    <x v="104"/>
    <x v="27"/>
    <n v="465"/>
    <n v="0"/>
    <n v="445"/>
    <n v="0"/>
    <n v="20"/>
    <n v="0"/>
    <n v="2.11"/>
    <n v="14"/>
    <x v="1"/>
    <m/>
  </r>
  <r>
    <x v="104"/>
    <x v="28"/>
    <n v="520"/>
    <n v="0"/>
    <n v="501"/>
    <n v="0"/>
    <n v="19"/>
    <n v="0"/>
    <n v="2.34"/>
    <n v="12"/>
    <x v="1"/>
    <m/>
  </r>
  <r>
    <x v="104"/>
    <x v="29"/>
    <n v="525"/>
    <n v="0"/>
    <n v="507"/>
    <n v="0"/>
    <n v="18"/>
    <n v="0"/>
    <n v="2.34"/>
    <n v="12"/>
    <x v="1"/>
    <m/>
  </r>
  <r>
    <x v="104"/>
    <x v="30"/>
    <n v="542"/>
    <n v="14"/>
    <n v="511"/>
    <n v="0"/>
    <n v="17"/>
    <n v="0"/>
    <n v="2.4"/>
    <n v="26"/>
    <x v="1"/>
    <m/>
  </r>
  <r>
    <x v="104"/>
    <x v="31"/>
    <n v="509"/>
    <n v="18"/>
    <n v="474"/>
    <n v="0"/>
    <n v="17"/>
    <n v="0"/>
    <n v="2.23"/>
    <n v="17"/>
    <x v="1"/>
    <m/>
  </r>
  <r>
    <x v="104"/>
    <x v="32"/>
    <n v="478"/>
    <n v="30"/>
    <n v="431"/>
    <n v="0"/>
    <n v="17"/>
    <n v="0"/>
    <n v="2.0699999999999998"/>
    <n v="17"/>
    <x v="1"/>
    <m/>
  </r>
  <r>
    <x v="104"/>
    <x v="33"/>
    <n v="436"/>
    <n v="31"/>
    <n v="388"/>
    <n v="0"/>
    <n v="17"/>
    <n v="0"/>
    <n v="1.87"/>
    <n v="14"/>
    <x v="1"/>
    <m/>
  </r>
  <r>
    <x v="104"/>
    <x v="34"/>
    <n v="422"/>
    <n v="45"/>
    <n v="362"/>
    <n v="0"/>
    <n v="16"/>
    <n v="0"/>
    <n v="1.79"/>
    <n v="30"/>
    <x v="1"/>
    <m/>
  </r>
  <r>
    <x v="104"/>
    <x v="35"/>
    <n v="495"/>
    <n v="63"/>
    <n v="416"/>
    <n v="0"/>
    <n v="16"/>
    <n v="0"/>
    <n v="2.0699999999999998"/>
    <n v="15"/>
    <x v="1"/>
    <m/>
  </r>
  <r>
    <x v="104"/>
    <x v="36"/>
    <n v="444"/>
    <n v="67"/>
    <n v="361"/>
    <n v="0"/>
    <n v="16"/>
    <n v="0"/>
    <n v="1.84"/>
    <n v="51"/>
    <x v="1"/>
    <m/>
  </r>
  <r>
    <x v="104"/>
    <x v="37"/>
    <n v="487"/>
    <n v="75"/>
    <n v="398"/>
    <n v="0"/>
    <n v="15"/>
    <n v="0"/>
    <n v="2"/>
    <n v="45"/>
    <x v="1"/>
    <m/>
  </r>
  <r>
    <x v="104"/>
    <x v="38"/>
    <n v="505"/>
    <n v="60"/>
    <n v="427"/>
    <n v="0"/>
    <n v="18"/>
    <n v="0"/>
    <n v="2.0499999999999998"/>
    <n v="55"/>
    <x v="1"/>
    <m/>
  </r>
  <r>
    <x v="104"/>
    <x v="39"/>
    <n v="504"/>
    <n v="62"/>
    <n v="424"/>
    <n v="0"/>
    <n v="18"/>
    <n v="0"/>
    <n v="2.02"/>
    <n v="57"/>
    <x v="1"/>
    <m/>
  </r>
  <r>
    <x v="104"/>
    <x v="40"/>
    <n v="519"/>
    <n v="64"/>
    <n v="440"/>
    <n v="0"/>
    <n v="16"/>
    <n v="0"/>
    <n v="2.06"/>
    <n v="97"/>
    <x v="1"/>
    <m/>
  </r>
  <r>
    <x v="104"/>
    <x v="41"/>
    <n v="545"/>
    <n v="66"/>
    <n v="462"/>
    <n v="0"/>
    <n v="16"/>
    <n v="0"/>
    <n v="2.14"/>
    <n v="87"/>
    <x v="2"/>
    <m/>
  </r>
  <r>
    <x v="104"/>
    <x v="42"/>
    <n v="482"/>
    <n v="67"/>
    <n v="401"/>
    <n v="0"/>
    <n v="14"/>
    <n v="0"/>
    <n v="1.87"/>
    <n v="63"/>
    <x v="2"/>
    <m/>
  </r>
  <r>
    <x v="104"/>
    <x v="43"/>
    <n v="496"/>
    <n v="48"/>
    <n v="435"/>
    <n v="0"/>
    <n v="14"/>
    <n v="0"/>
    <n v="1.91"/>
    <n v="71"/>
    <x v="2"/>
    <m/>
  </r>
  <r>
    <x v="104"/>
    <x v="44"/>
    <n v="539"/>
    <n v="47"/>
    <n v="481"/>
    <n v="0"/>
    <n v="12"/>
    <n v="0"/>
    <n v="2.0499999999999998"/>
    <n v="80"/>
    <x v="2"/>
    <m/>
  </r>
  <r>
    <x v="104"/>
    <x v="45"/>
    <n v="548"/>
    <n v="70"/>
    <n v="467"/>
    <n v="0"/>
    <n v="11"/>
    <n v="0"/>
    <n v="2.0699999999999998"/>
    <n v="82"/>
    <x v="2"/>
    <m/>
  </r>
  <r>
    <x v="104"/>
    <x v="46"/>
    <n v="531"/>
    <n v="57"/>
    <n v="463"/>
    <n v="0"/>
    <n v="11"/>
    <n v="0"/>
    <n v="1.98"/>
    <n v="94"/>
    <x v="2"/>
    <m/>
  </r>
  <r>
    <x v="104"/>
    <x v="47"/>
    <n v="603"/>
    <n v="66"/>
    <n v="525"/>
    <n v="0"/>
    <n v="12"/>
    <n v="0"/>
    <n v="2.23"/>
    <n v="103"/>
    <x v="2"/>
    <m/>
  </r>
  <r>
    <x v="104"/>
    <x v="48"/>
    <n v="574"/>
    <n v="58"/>
    <n v="502"/>
    <n v="0"/>
    <n v="14"/>
    <n v="0"/>
    <n v="2.11"/>
    <n v="116"/>
    <x v="2"/>
    <m/>
  </r>
  <r>
    <x v="104"/>
    <x v="49"/>
    <n v="573"/>
    <n v="68"/>
    <n v="489"/>
    <n v="0"/>
    <n v="16"/>
    <n v="0"/>
    <n v="2.08"/>
    <n v="139"/>
    <x v="2"/>
    <m/>
  </r>
  <r>
    <x v="104"/>
    <x v="50"/>
    <n v="564"/>
    <n v="59"/>
    <n v="486"/>
    <n v="0"/>
    <n v="18"/>
    <n v="0"/>
    <n v="2.0299999999999998"/>
    <n v="142"/>
    <x v="2"/>
    <m/>
  </r>
  <r>
    <x v="104"/>
    <x v="51"/>
    <n v="590"/>
    <n v="101"/>
    <n v="469"/>
    <n v="0"/>
    <n v="20"/>
    <n v="0"/>
    <n v="2.1"/>
    <n v="168"/>
    <x v="2"/>
    <m/>
  </r>
  <r>
    <x v="104"/>
    <x v="52"/>
    <n v="573"/>
    <n v="96"/>
    <n v="460"/>
    <n v="0"/>
    <n v="17"/>
    <n v="0"/>
    <n v="2.02"/>
    <n v="134"/>
    <x v="2"/>
    <m/>
  </r>
  <r>
    <x v="104"/>
    <x v="53"/>
    <n v="592"/>
    <n v="100"/>
    <n v="481"/>
    <n v="0"/>
    <n v="11"/>
    <n v="0"/>
    <n v="2.06"/>
    <n v="140"/>
    <x v="2"/>
    <m/>
  </r>
  <r>
    <x v="104"/>
    <x v="54"/>
    <n v="591"/>
    <n v="94"/>
    <n v="485"/>
    <n v="0"/>
    <n v="12"/>
    <n v="0"/>
    <n v="2.04"/>
    <n v="143"/>
    <x v="2"/>
    <m/>
  </r>
  <r>
    <x v="104"/>
    <x v="55"/>
    <n v="612"/>
    <n v="106"/>
    <n v="491"/>
    <n v="0"/>
    <n v="14"/>
    <n v="0"/>
    <n v="2.09"/>
    <n v="158"/>
    <x v="2"/>
    <m/>
  </r>
  <r>
    <x v="104"/>
    <x v="56"/>
    <n v="608"/>
    <n v="103"/>
    <n v="487"/>
    <n v="0"/>
    <n v="18"/>
    <n v="0"/>
    <n v="2.0499999999999998"/>
    <n v="166"/>
    <x v="2"/>
    <m/>
  </r>
  <r>
    <x v="104"/>
    <x v="57"/>
    <n v="627"/>
    <n v="92"/>
    <n v="516"/>
    <n v="0"/>
    <n v="19"/>
    <n v="0"/>
    <n v="2.08"/>
    <n v="178"/>
    <x v="2"/>
    <m/>
  </r>
  <r>
    <x v="104"/>
    <x v="58"/>
    <n v="630"/>
    <n v="110"/>
    <n v="502"/>
    <n v="0"/>
    <n v="19"/>
    <n v="0"/>
    <n v="2.0699999999999998"/>
    <n v="195"/>
    <x v="2"/>
    <m/>
  </r>
  <r>
    <x v="104"/>
    <x v="59"/>
    <n v="578"/>
    <n v="97"/>
    <n v="462"/>
    <n v="0"/>
    <n v="19"/>
    <n v="0"/>
    <n v="1.87"/>
    <n v="179"/>
    <x v="2"/>
    <m/>
  </r>
  <r>
    <x v="104"/>
    <x v="60"/>
    <n v="560"/>
    <n v="88"/>
    <n v="453"/>
    <n v="0"/>
    <n v="19"/>
    <n v="0"/>
    <n v="1.78"/>
    <n v="138"/>
    <x v="2"/>
    <m/>
  </r>
  <r>
    <x v="104"/>
    <x v="61"/>
    <n v="535"/>
    <n v="93"/>
    <n v="423"/>
    <n v="0"/>
    <n v="19"/>
    <n v="0"/>
    <n v="1.68"/>
    <n v="152"/>
    <x v="2"/>
    <m/>
  </r>
  <r>
    <x v="104"/>
    <x v="62"/>
    <n v="513"/>
    <n v="94"/>
    <n v="400"/>
    <n v="0"/>
    <n v="19"/>
    <n v="0"/>
    <n v="1.6"/>
    <n v="168"/>
    <x v="2"/>
    <m/>
  </r>
  <r>
    <x v="104"/>
    <x v="63"/>
    <n v="491"/>
    <n v="96"/>
    <n v="395"/>
    <n v="0"/>
    <n v="0"/>
    <n v="0"/>
    <n v="1.52"/>
    <n v="170"/>
    <x v="2"/>
    <m/>
  </r>
  <r>
    <x v="104"/>
    <x v="64"/>
    <n v="518"/>
    <n v="101"/>
    <n v="417"/>
    <n v="0"/>
    <n v="0"/>
    <n v="0"/>
    <n v="1.59"/>
    <n v="156"/>
    <x v="2"/>
    <m/>
  </r>
  <r>
    <x v="104"/>
    <x v="65"/>
    <n v="541"/>
    <n v="90"/>
    <n v="451"/>
    <n v="0"/>
    <n v="0"/>
    <n v="0"/>
    <n v="1.65"/>
    <n v="171"/>
    <x v="2"/>
    <m/>
  </r>
  <r>
    <x v="105"/>
    <x v="135"/>
    <n v="119"/>
    <n v="119"/>
    <n v="0"/>
    <n v="0"/>
    <n v="0"/>
    <s v="."/>
    <s v="."/>
    <n v="0"/>
    <x v="0"/>
    <m/>
  </r>
  <r>
    <x v="105"/>
    <x v="136"/>
    <n v="192"/>
    <n v="192"/>
    <n v="0"/>
    <n v="0"/>
    <n v="0"/>
    <s v="."/>
    <s v="."/>
    <n v="0"/>
    <x v="0"/>
    <m/>
  </r>
  <r>
    <x v="105"/>
    <x v="137"/>
    <n v="194"/>
    <n v="194"/>
    <n v="0"/>
    <n v="0"/>
    <n v="0"/>
    <s v="."/>
    <s v="."/>
    <n v="0"/>
    <x v="0"/>
    <m/>
  </r>
  <r>
    <x v="105"/>
    <x v="138"/>
    <n v="150"/>
    <n v="150"/>
    <n v="0"/>
    <n v="0"/>
    <n v="0"/>
    <s v="."/>
    <s v="."/>
    <n v="0"/>
    <x v="0"/>
    <m/>
  </r>
  <r>
    <x v="105"/>
    <x v="139"/>
    <n v="166"/>
    <n v="166"/>
    <n v="0"/>
    <n v="0"/>
    <n v="0"/>
    <s v="."/>
    <s v="."/>
    <n v="0"/>
    <x v="0"/>
    <m/>
  </r>
  <r>
    <x v="105"/>
    <x v="140"/>
    <n v="184"/>
    <n v="184"/>
    <n v="0"/>
    <n v="0"/>
    <n v="0"/>
    <s v="."/>
    <s v="."/>
    <n v="0"/>
    <x v="0"/>
    <m/>
  </r>
  <r>
    <x v="105"/>
    <x v="141"/>
    <n v="174"/>
    <n v="174"/>
    <n v="0"/>
    <n v="0"/>
    <n v="0"/>
    <s v="."/>
    <s v="."/>
    <n v="0"/>
    <x v="0"/>
    <m/>
  </r>
  <r>
    <x v="105"/>
    <x v="142"/>
    <n v="171"/>
    <n v="171"/>
    <n v="0"/>
    <n v="0"/>
    <n v="0"/>
    <s v="."/>
    <s v="."/>
    <n v="0"/>
    <x v="0"/>
    <m/>
  </r>
  <r>
    <x v="105"/>
    <x v="143"/>
    <n v="193"/>
    <n v="193"/>
    <n v="0"/>
    <n v="0"/>
    <n v="0"/>
    <s v="."/>
    <s v="."/>
    <n v="0"/>
    <x v="0"/>
    <m/>
  </r>
  <r>
    <x v="105"/>
    <x v="155"/>
    <n v="533"/>
    <n v="533"/>
    <n v="0"/>
    <n v="0"/>
    <n v="0"/>
    <s v="."/>
    <s v="."/>
    <n v="0"/>
    <x v="0"/>
    <m/>
  </r>
  <r>
    <x v="105"/>
    <x v="156"/>
    <n v="506"/>
    <n v="486"/>
    <n v="20"/>
    <n v="0"/>
    <n v="0"/>
    <s v="."/>
    <s v="."/>
    <n v="0"/>
    <x v="0"/>
    <m/>
  </r>
  <r>
    <x v="105"/>
    <x v="157"/>
    <n v="566"/>
    <n v="536"/>
    <n v="30"/>
    <n v="0"/>
    <n v="0"/>
    <s v="."/>
    <s v="."/>
    <n v="0"/>
    <x v="0"/>
    <m/>
  </r>
  <r>
    <x v="105"/>
    <x v="158"/>
    <n v="552"/>
    <n v="524"/>
    <n v="27"/>
    <n v="0"/>
    <n v="0"/>
    <s v="."/>
    <s v="."/>
    <n v="0"/>
    <x v="0"/>
    <m/>
  </r>
  <r>
    <x v="105"/>
    <x v="159"/>
    <n v="656"/>
    <n v="594"/>
    <n v="62"/>
    <n v="0"/>
    <n v="0"/>
    <s v="."/>
    <s v="."/>
    <n v="0"/>
    <x v="0"/>
    <m/>
  </r>
  <r>
    <x v="105"/>
    <x v="160"/>
    <n v="732"/>
    <n v="691"/>
    <n v="41"/>
    <n v="0"/>
    <n v="0"/>
    <s v="."/>
    <s v="."/>
    <n v="0"/>
    <x v="0"/>
    <m/>
  </r>
  <r>
    <x v="105"/>
    <x v="161"/>
    <n v="815"/>
    <n v="734"/>
    <n v="81"/>
    <n v="0"/>
    <n v="0"/>
    <s v="."/>
    <s v="."/>
    <n v="0"/>
    <x v="0"/>
    <m/>
  </r>
  <r>
    <x v="105"/>
    <x v="162"/>
    <n v="736"/>
    <n v="680"/>
    <n v="56"/>
    <n v="0"/>
    <n v="0"/>
    <s v="."/>
    <s v="."/>
    <n v="0"/>
    <x v="0"/>
    <m/>
  </r>
  <r>
    <x v="105"/>
    <x v="163"/>
    <n v="826"/>
    <n v="729"/>
    <n v="97"/>
    <n v="0"/>
    <n v="0"/>
    <s v="."/>
    <s v="."/>
    <n v="0"/>
    <x v="0"/>
    <m/>
  </r>
  <r>
    <x v="105"/>
    <x v="105"/>
    <n v="915"/>
    <n v="822"/>
    <n v="94"/>
    <n v="0"/>
    <n v="0"/>
    <s v="."/>
    <s v="."/>
    <n v="0"/>
    <x v="0"/>
    <m/>
  </r>
  <r>
    <x v="105"/>
    <x v="106"/>
    <n v="1016"/>
    <n v="898"/>
    <n v="119"/>
    <n v="0"/>
    <n v="0"/>
    <s v="."/>
    <s v="."/>
    <n v="0"/>
    <x v="0"/>
    <m/>
  </r>
  <r>
    <x v="105"/>
    <x v="107"/>
    <n v="1195"/>
    <n v="1022"/>
    <n v="173"/>
    <n v="0"/>
    <n v="0"/>
    <s v="."/>
    <s v="."/>
    <n v="0"/>
    <x v="0"/>
    <m/>
  </r>
  <r>
    <x v="105"/>
    <x v="108"/>
    <n v="1318"/>
    <n v="1139"/>
    <n v="179"/>
    <n v="0"/>
    <n v="0"/>
    <s v="."/>
    <s v="."/>
    <n v="0"/>
    <x v="0"/>
    <m/>
  </r>
  <r>
    <x v="105"/>
    <x v="109"/>
    <n v="1419"/>
    <n v="1223"/>
    <n v="196"/>
    <n v="0"/>
    <n v="0"/>
    <s v="."/>
    <s v="."/>
    <n v="0"/>
    <x v="0"/>
    <m/>
  </r>
  <r>
    <x v="105"/>
    <x v="110"/>
    <n v="1559"/>
    <n v="1333"/>
    <n v="227"/>
    <n v="0"/>
    <n v="0"/>
    <s v="."/>
    <s v="."/>
    <n v="0"/>
    <x v="0"/>
    <m/>
  </r>
  <r>
    <x v="105"/>
    <x v="111"/>
    <n v="1641"/>
    <n v="1346"/>
    <n v="296"/>
    <n v="0"/>
    <n v="0"/>
    <s v="."/>
    <s v="."/>
    <n v="0"/>
    <x v="0"/>
    <m/>
  </r>
  <r>
    <x v="105"/>
    <x v="112"/>
    <n v="1674"/>
    <n v="1481"/>
    <n v="193"/>
    <n v="0"/>
    <n v="0"/>
    <s v="."/>
    <s v="."/>
    <n v="0"/>
    <x v="0"/>
    <m/>
  </r>
  <r>
    <x v="105"/>
    <x v="113"/>
    <n v="2097"/>
    <n v="1858"/>
    <n v="238"/>
    <n v="0"/>
    <n v="0"/>
    <s v="."/>
    <s v="."/>
    <n v="0"/>
    <x v="0"/>
    <m/>
  </r>
  <r>
    <x v="105"/>
    <x v="114"/>
    <n v="2269"/>
    <n v="2021"/>
    <n v="247"/>
    <n v="0"/>
    <n v="0"/>
    <s v="."/>
    <s v="."/>
    <n v="0"/>
    <x v="0"/>
    <m/>
  </r>
  <r>
    <x v="105"/>
    <x v="115"/>
    <n v="2456"/>
    <n v="2136"/>
    <n v="320"/>
    <n v="0"/>
    <n v="0"/>
    <s v="."/>
    <s v="."/>
    <n v="0"/>
    <x v="0"/>
    <m/>
  </r>
  <r>
    <x v="105"/>
    <x v="116"/>
    <n v="2721"/>
    <n v="2421"/>
    <n v="301"/>
    <n v="0"/>
    <n v="0"/>
    <s v="."/>
    <s v="."/>
    <n v="0"/>
    <x v="0"/>
    <m/>
  </r>
  <r>
    <x v="105"/>
    <x v="117"/>
    <n v="2999"/>
    <n v="2676"/>
    <n v="323"/>
    <n v="0"/>
    <n v="0"/>
    <s v="."/>
    <s v="."/>
    <n v="0"/>
    <x v="0"/>
    <m/>
  </r>
  <r>
    <x v="105"/>
    <x v="82"/>
    <n v="3562"/>
    <n v="3214"/>
    <n v="348"/>
    <n v="0"/>
    <n v="0"/>
    <s v="."/>
    <s v="."/>
    <n v="0"/>
    <x v="0"/>
    <m/>
  </r>
  <r>
    <x v="105"/>
    <x v="83"/>
    <n v="3929"/>
    <n v="3485"/>
    <n v="444"/>
    <n v="0"/>
    <n v="0"/>
    <s v="."/>
    <s v="."/>
    <n v="0"/>
    <x v="0"/>
    <m/>
  </r>
  <r>
    <x v="105"/>
    <x v="84"/>
    <n v="4333"/>
    <n v="3900"/>
    <n v="434"/>
    <n v="0"/>
    <n v="0"/>
    <s v="."/>
    <s v="."/>
    <n v="0"/>
    <x v="0"/>
    <m/>
  </r>
  <r>
    <x v="105"/>
    <x v="85"/>
    <n v="4412"/>
    <n v="3907"/>
    <n v="505"/>
    <n v="0"/>
    <n v="0"/>
    <s v="."/>
    <s v="."/>
    <n v="0"/>
    <x v="0"/>
    <m/>
  </r>
  <r>
    <x v="105"/>
    <x v="86"/>
    <n v="4931"/>
    <n v="4316"/>
    <n v="615"/>
    <n v="0"/>
    <n v="0"/>
    <s v="."/>
    <s v="."/>
    <n v="0"/>
    <x v="0"/>
    <m/>
  </r>
  <r>
    <x v="105"/>
    <x v="87"/>
    <n v="5042"/>
    <n v="4422"/>
    <n v="620"/>
    <n v="0"/>
    <n v="0"/>
    <s v="."/>
    <s v="."/>
    <n v="0"/>
    <x v="0"/>
    <m/>
  </r>
  <r>
    <x v="105"/>
    <x v="118"/>
    <n v="5825"/>
    <n v="5139"/>
    <n v="686"/>
    <n v="0"/>
    <n v="0"/>
    <s v="."/>
    <s v="."/>
    <n v="0"/>
    <x v="0"/>
    <m/>
  </r>
  <r>
    <x v="105"/>
    <x v="119"/>
    <n v="6500"/>
    <n v="5856"/>
    <n v="644"/>
    <n v="0"/>
    <n v="0"/>
    <s v="."/>
    <s v="."/>
    <n v="0"/>
    <x v="0"/>
    <m/>
  </r>
  <r>
    <x v="105"/>
    <x v="120"/>
    <n v="7437"/>
    <n v="6708"/>
    <n v="729"/>
    <n v="0"/>
    <n v="0"/>
    <s v="."/>
    <s v="."/>
    <n v="0"/>
    <x v="0"/>
    <m/>
  </r>
  <r>
    <x v="105"/>
    <x v="121"/>
    <n v="7183"/>
    <n v="6235"/>
    <n v="948"/>
    <n v="0"/>
    <n v="0"/>
    <s v="."/>
    <s v="."/>
    <n v="0"/>
    <x v="0"/>
    <m/>
  </r>
  <r>
    <x v="105"/>
    <x v="122"/>
    <n v="7013"/>
    <n v="6328"/>
    <n v="685"/>
    <n v="0"/>
    <n v="0"/>
    <s v="."/>
    <s v="."/>
    <n v="0"/>
    <x v="0"/>
    <m/>
  </r>
  <r>
    <x v="105"/>
    <x v="123"/>
    <n v="7400"/>
    <n v="6680"/>
    <n v="720"/>
    <n v="0"/>
    <n v="0"/>
    <s v="."/>
    <s v="."/>
    <n v="0"/>
    <x v="0"/>
    <m/>
  </r>
  <r>
    <x v="105"/>
    <x v="124"/>
    <n v="8520"/>
    <n v="7725"/>
    <n v="795"/>
    <n v="0"/>
    <n v="0"/>
    <s v="."/>
    <s v="."/>
    <n v="0"/>
    <x v="0"/>
    <m/>
  </r>
  <r>
    <x v="105"/>
    <x v="125"/>
    <n v="9399"/>
    <n v="8514"/>
    <n v="885"/>
    <n v="0"/>
    <n v="0"/>
    <s v="."/>
    <s v="."/>
    <n v="0"/>
    <x v="0"/>
    <m/>
  </r>
  <r>
    <x v="105"/>
    <x v="126"/>
    <n v="9475"/>
    <n v="8648"/>
    <n v="826"/>
    <n v="0"/>
    <n v="0"/>
    <s v="."/>
    <s v="."/>
    <n v="0"/>
    <x v="0"/>
    <m/>
  </r>
  <r>
    <x v="105"/>
    <x v="127"/>
    <n v="9901"/>
    <n v="8985"/>
    <n v="916"/>
    <n v="0"/>
    <n v="0"/>
    <s v="."/>
    <s v="."/>
    <n v="0"/>
    <x v="0"/>
    <m/>
  </r>
  <r>
    <x v="105"/>
    <x v="88"/>
    <n v="10011"/>
    <n v="9064"/>
    <n v="948"/>
    <n v="0"/>
    <n v="0"/>
    <s v="."/>
    <s v="."/>
    <n v="0"/>
    <x v="0"/>
    <m/>
  </r>
  <r>
    <x v="105"/>
    <x v="89"/>
    <n v="10469"/>
    <n v="9567"/>
    <n v="902"/>
    <n v="0"/>
    <n v="0"/>
    <s v="."/>
    <s v="."/>
    <n v="0"/>
    <x v="0"/>
    <m/>
  </r>
  <r>
    <x v="105"/>
    <x v="90"/>
    <n v="11779"/>
    <n v="10886"/>
    <n v="893"/>
    <n v="0"/>
    <n v="0"/>
    <s v="."/>
    <s v="."/>
    <n v="0"/>
    <x v="0"/>
    <m/>
  </r>
  <r>
    <x v="105"/>
    <x v="91"/>
    <n v="12861"/>
    <n v="11887"/>
    <n v="975"/>
    <n v="0"/>
    <n v="0"/>
    <s v="."/>
    <s v="."/>
    <n v="0"/>
    <x v="0"/>
    <m/>
  </r>
  <r>
    <x v="105"/>
    <x v="92"/>
    <n v="10415"/>
    <n v="9435"/>
    <n v="980"/>
    <n v="0"/>
    <n v="0"/>
    <s v="."/>
    <s v="."/>
    <n v="0"/>
    <x v="0"/>
    <m/>
  </r>
  <r>
    <x v="105"/>
    <x v="93"/>
    <n v="11202"/>
    <n v="10140"/>
    <n v="1062"/>
    <n v="0"/>
    <n v="0"/>
    <s v="."/>
    <s v="."/>
    <n v="0"/>
    <x v="0"/>
    <m/>
  </r>
  <r>
    <x v="105"/>
    <x v="94"/>
    <n v="11023"/>
    <n v="9987"/>
    <n v="1037"/>
    <n v="0"/>
    <n v="0"/>
    <s v="."/>
    <s v="."/>
    <n v="0"/>
    <x v="0"/>
    <m/>
  </r>
  <r>
    <x v="105"/>
    <x v="95"/>
    <n v="11347"/>
    <n v="10326"/>
    <n v="1021"/>
    <n v="0"/>
    <n v="0"/>
    <s v="."/>
    <s v="."/>
    <n v="0"/>
    <x v="0"/>
    <m/>
  </r>
  <r>
    <x v="105"/>
    <x v="96"/>
    <n v="12148"/>
    <n v="11124"/>
    <n v="1023"/>
    <n v="0"/>
    <n v="0"/>
    <s v="."/>
    <s v="."/>
    <n v="0"/>
    <x v="0"/>
    <m/>
  </r>
  <r>
    <x v="105"/>
    <x v="97"/>
    <n v="11986"/>
    <n v="10981"/>
    <n v="1006"/>
    <n v="0"/>
    <n v="0"/>
    <s v="."/>
    <s v="."/>
    <n v="0"/>
    <x v="0"/>
    <m/>
  </r>
  <r>
    <x v="105"/>
    <x v="98"/>
    <n v="11952"/>
    <n v="11031"/>
    <n v="921"/>
    <n v="0"/>
    <n v="0"/>
    <s v="."/>
    <s v="."/>
    <n v="0"/>
    <x v="0"/>
    <m/>
  </r>
  <r>
    <x v="105"/>
    <x v="99"/>
    <n v="12536"/>
    <n v="11600"/>
    <n v="936"/>
    <n v="0"/>
    <n v="0"/>
    <s v="."/>
    <s v="."/>
    <n v="0"/>
    <x v="0"/>
    <m/>
  </r>
  <r>
    <x v="105"/>
    <x v="100"/>
    <n v="12063"/>
    <n v="11842"/>
    <n v="144"/>
    <n v="0"/>
    <n v="77"/>
    <s v="."/>
    <s v="."/>
    <n v="0"/>
    <x v="0"/>
    <m/>
  </r>
  <r>
    <x v="105"/>
    <x v="101"/>
    <n v="12553"/>
    <n v="12302"/>
    <n v="173"/>
    <n v="0"/>
    <n v="78"/>
    <s v="."/>
    <s v="."/>
    <n v="0"/>
    <x v="0"/>
    <m/>
  </r>
  <r>
    <x v="105"/>
    <x v="102"/>
    <n v="12761"/>
    <n v="12504"/>
    <n v="179"/>
    <n v="0"/>
    <n v="78"/>
    <s v="."/>
    <s v="."/>
    <n v="0"/>
    <x v="0"/>
    <m/>
  </r>
  <r>
    <x v="105"/>
    <x v="103"/>
    <n v="11688"/>
    <n v="11407"/>
    <n v="201"/>
    <n v="0"/>
    <n v="80"/>
    <s v="."/>
    <s v="."/>
    <n v="0"/>
    <x v="0"/>
    <m/>
  </r>
  <r>
    <x v="105"/>
    <x v="104"/>
    <n v="10867"/>
    <n v="10586"/>
    <n v="200"/>
    <n v="0"/>
    <n v="81"/>
    <s v="."/>
    <s v="."/>
    <n v="0"/>
    <x v="0"/>
    <m/>
  </r>
  <r>
    <x v="105"/>
    <x v="66"/>
    <n v="10668"/>
    <n v="10395"/>
    <n v="188"/>
    <n v="0"/>
    <n v="85"/>
    <s v="."/>
    <s v="."/>
    <n v="0"/>
    <x v="0"/>
    <m/>
  </r>
  <r>
    <x v="105"/>
    <x v="67"/>
    <n v="11912"/>
    <n v="11587"/>
    <n v="221"/>
    <n v="0"/>
    <n v="104"/>
    <s v="."/>
    <s v="."/>
    <n v="0"/>
    <x v="0"/>
    <m/>
  </r>
  <r>
    <x v="105"/>
    <x v="68"/>
    <n v="12446"/>
    <n v="12091"/>
    <n v="234"/>
    <n v="0"/>
    <n v="121"/>
    <s v="."/>
    <s v="."/>
    <n v="0"/>
    <x v="0"/>
    <m/>
  </r>
  <r>
    <x v="105"/>
    <x v="69"/>
    <n v="12232"/>
    <n v="11878"/>
    <n v="221"/>
    <n v="0"/>
    <n v="133"/>
    <s v="."/>
    <s v="."/>
    <n v="0"/>
    <x v="0"/>
    <m/>
  </r>
  <r>
    <x v="105"/>
    <x v="70"/>
    <n v="13549"/>
    <n v="13152"/>
    <n v="242"/>
    <n v="0"/>
    <n v="155"/>
    <s v="."/>
    <s v="."/>
    <n v="0"/>
    <x v="0"/>
    <m/>
  </r>
  <r>
    <x v="105"/>
    <x v="71"/>
    <n v="15168"/>
    <n v="14889"/>
    <n v="279"/>
    <n v="0"/>
    <n v="0"/>
    <s v="."/>
    <s v="."/>
    <n v="0"/>
    <x v="0"/>
    <m/>
  </r>
  <r>
    <x v="105"/>
    <x v="72"/>
    <n v="14848"/>
    <n v="14587"/>
    <n v="260"/>
    <n v="0"/>
    <n v="0"/>
    <s v="."/>
    <s v="."/>
    <n v="0"/>
    <x v="0"/>
    <m/>
  </r>
  <r>
    <x v="105"/>
    <x v="73"/>
    <n v="15747"/>
    <n v="15438"/>
    <n v="309"/>
    <n v="0"/>
    <n v="0"/>
    <s v="."/>
    <s v="."/>
    <n v="0"/>
    <x v="0"/>
    <m/>
  </r>
  <r>
    <x v="105"/>
    <x v="74"/>
    <n v="16091"/>
    <n v="15478"/>
    <n v="324"/>
    <n v="0"/>
    <n v="289"/>
    <s v="."/>
    <s v="."/>
    <n v="0"/>
    <x v="0"/>
    <m/>
  </r>
  <r>
    <x v="105"/>
    <x v="75"/>
    <n v="16075"/>
    <n v="15461"/>
    <n v="312"/>
    <n v="0"/>
    <n v="302"/>
    <s v="."/>
    <s v="."/>
    <n v="0"/>
    <x v="0"/>
    <m/>
  </r>
  <r>
    <x v="105"/>
    <x v="76"/>
    <n v="14000"/>
    <n v="13401"/>
    <n v="306"/>
    <n v="0"/>
    <n v="292"/>
    <s v="."/>
    <s v="."/>
    <n v="0"/>
    <x v="0"/>
    <m/>
  </r>
  <r>
    <x v="105"/>
    <x v="77"/>
    <n v="14318"/>
    <n v="13724"/>
    <n v="311"/>
    <n v="0"/>
    <n v="282"/>
    <s v="."/>
    <s v="."/>
    <n v="0"/>
    <x v="0"/>
    <m/>
  </r>
  <r>
    <x v="105"/>
    <x v="78"/>
    <n v="15883"/>
    <n v="15322"/>
    <n v="265"/>
    <n v="0"/>
    <n v="296"/>
    <s v="."/>
    <s v="."/>
    <n v="0"/>
    <x v="0"/>
    <m/>
  </r>
  <r>
    <x v="105"/>
    <x v="79"/>
    <n v="15693"/>
    <n v="15180"/>
    <n v="245"/>
    <n v="0"/>
    <n v="268"/>
    <s v="."/>
    <s v="."/>
    <n v="0"/>
    <x v="0"/>
    <m/>
  </r>
  <r>
    <x v="105"/>
    <x v="80"/>
    <n v="15994"/>
    <n v="15585"/>
    <n v="208"/>
    <n v="0"/>
    <n v="200"/>
    <s v="."/>
    <s v="."/>
    <n v="0"/>
    <x v="0"/>
    <m/>
  </r>
  <r>
    <x v="105"/>
    <x v="81"/>
    <n v="15999"/>
    <n v="15574"/>
    <n v="210"/>
    <n v="0"/>
    <n v="215"/>
    <s v="."/>
    <s v="."/>
    <n v="0"/>
    <x v="0"/>
    <m/>
  </r>
  <r>
    <x v="105"/>
    <x v="0"/>
    <n v="16889"/>
    <n v="16387"/>
    <n v="212"/>
    <n v="0"/>
    <n v="290"/>
    <s v="."/>
    <s v="."/>
    <n v="0"/>
    <x v="0"/>
    <m/>
  </r>
  <r>
    <x v="105"/>
    <x v="1"/>
    <n v="18178"/>
    <n v="15855"/>
    <n v="1962"/>
    <n v="0"/>
    <n v="361"/>
    <n v="0"/>
    <n v="0.05"/>
    <n v="156"/>
    <x v="0"/>
    <m/>
  </r>
  <r>
    <x v="105"/>
    <x v="2"/>
    <n v="19029"/>
    <n v="16444"/>
    <n v="2143"/>
    <n v="0"/>
    <n v="442"/>
    <n v="0"/>
    <n v="0.05"/>
    <n v="212"/>
    <x v="0"/>
    <m/>
  </r>
  <r>
    <x v="105"/>
    <x v="3"/>
    <n v="20058"/>
    <n v="17506"/>
    <n v="2064"/>
    <n v="0"/>
    <n v="489"/>
    <n v="0"/>
    <n v="0.05"/>
    <n v="270"/>
    <x v="0"/>
    <m/>
  </r>
  <r>
    <x v="105"/>
    <x v="4"/>
    <n v="20436"/>
    <n v="17818"/>
    <n v="2096"/>
    <n v="0"/>
    <n v="522"/>
    <n v="0"/>
    <n v="0.05"/>
    <n v="248"/>
    <x v="0"/>
    <m/>
  </r>
  <r>
    <x v="105"/>
    <x v="5"/>
    <n v="21490"/>
    <n v="18278"/>
    <n v="2604"/>
    <n v="0"/>
    <n v="608"/>
    <n v="0"/>
    <n v="0.05"/>
    <n v="327"/>
    <x v="0"/>
    <m/>
  </r>
  <r>
    <x v="105"/>
    <x v="6"/>
    <n v="23319"/>
    <n v="19219"/>
    <n v="3480"/>
    <n v="0"/>
    <n v="620"/>
    <n v="0"/>
    <n v="0.06"/>
    <n v="292"/>
    <x v="0"/>
    <m/>
  </r>
  <r>
    <x v="105"/>
    <x v="7"/>
    <n v="24142"/>
    <n v="19655"/>
    <n v="3806"/>
    <n v="0"/>
    <n v="681"/>
    <n v="0"/>
    <n v="0.06"/>
    <n v="296"/>
    <x v="0"/>
    <m/>
  </r>
  <r>
    <x v="105"/>
    <x v="8"/>
    <n v="27084"/>
    <n v="21972"/>
    <n v="4338"/>
    <n v="0"/>
    <n v="774"/>
    <n v="0"/>
    <n v="0.06"/>
    <n v="460"/>
    <x v="0"/>
    <m/>
  </r>
  <r>
    <x v="105"/>
    <x v="9"/>
    <n v="28309"/>
    <n v="22872"/>
    <n v="4597"/>
    <n v="0"/>
    <n v="841"/>
    <n v="0"/>
    <n v="7.0000000000000007E-2"/>
    <n v="384"/>
    <x v="0"/>
    <m/>
  </r>
  <r>
    <x v="105"/>
    <x v="10"/>
    <n v="29950"/>
    <n v="23988"/>
    <n v="5018"/>
    <n v="0"/>
    <n v="943"/>
    <n v="0"/>
    <n v="7.0000000000000007E-2"/>
    <n v="369"/>
    <x v="1"/>
    <m/>
  </r>
  <r>
    <x v="105"/>
    <x v="11"/>
    <n v="32883"/>
    <n v="26509"/>
    <n v="5307"/>
    <n v="0"/>
    <n v="1067"/>
    <n v="0"/>
    <n v="7.0000000000000007E-2"/>
    <n v="425"/>
    <x v="1"/>
    <m/>
  </r>
  <r>
    <x v="105"/>
    <x v="12"/>
    <n v="35561"/>
    <n v="28622"/>
    <n v="5816"/>
    <n v="1"/>
    <n v="1121"/>
    <n v="0"/>
    <n v="0.08"/>
    <n v="408"/>
    <x v="1"/>
    <m/>
  </r>
  <r>
    <x v="105"/>
    <x v="13"/>
    <n v="39124"/>
    <n v="31150"/>
    <n v="6792"/>
    <n v="3"/>
    <n v="1168"/>
    <n v="12"/>
    <n v="0.08"/>
    <n v="415"/>
    <x v="1"/>
    <m/>
  </r>
  <r>
    <x v="105"/>
    <x v="14"/>
    <n v="42019"/>
    <n v="33309"/>
    <n v="7398"/>
    <n v="3"/>
    <n v="1272"/>
    <n v="37"/>
    <n v="0.09"/>
    <n v="418"/>
    <x v="1"/>
    <m/>
  </r>
  <r>
    <x v="105"/>
    <x v="15"/>
    <n v="41082"/>
    <n v="31952"/>
    <n v="7675"/>
    <n v="6"/>
    <n v="1318"/>
    <n v="130"/>
    <n v="0.08"/>
    <n v="509"/>
    <x v="1"/>
    <m/>
  </r>
  <r>
    <x v="105"/>
    <x v="16"/>
    <n v="45261"/>
    <n v="35129"/>
    <n v="8410"/>
    <n v="77"/>
    <n v="1439"/>
    <n v="205"/>
    <n v="0.09"/>
    <n v="465"/>
    <x v="1"/>
    <m/>
  </r>
  <r>
    <x v="105"/>
    <x v="17"/>
    <n v="46841"/>
    <n v="35289"/>
    <n v="9737"/>
    <n v="85"/>
    <n v="1503"/>
    <n v="227"/>
    <n v="0.09"/>
    <n v="503"/>
    <x v="1"/>
    <m/>
  </r>
  <r>
    <x v="105"/>
    <x v="18"/>
    <n v="46970"/>
    <n v="35926"/>
    <n v="8924"/>
    <n v="133"/>
    <n v="1590"/>
    <n v="397"/>
    <n v="0.09"/>
    <n v="601"/>
    <x v="1"/>
    <m/>
  </r>
  <r>
    <x v="105"/>
    <x v="19"/>
    <n v="51087"/>
    <n v="37353"/>
    <n v="11531"/>
    <n v="205"/>
    <n v="1624"/>
    <n v="374"/>
    <n v="0.1"/>
    <n v="560"/>
    <x v="1"/>
    <m/>
  </r>
  <r>
    <x v="105"/>
    <x v="20"/>
    <n v="52011"/>
    <n v="37214"/>
    <n v="12377"/>
    <n v="272"/>
    <n v="1803"/>
    <n v="344"/>
    <n v="0.1"/>
    <n v="476"/>
    <x v="1"/>
    <m/>
  </r>
  <r>
    <x v="105"/>
    <x v="21"/>
    <n v="53216"/>
    <n v="37270"/>
    <n v="13464"/>
    <n v="252"/>
    <n v="1842"/>
    <n v="388"/>
    <n v="0.1"/>
    <n v="472"/>
    <x v="1"/>
    <m/>
  </r>
  <r>
    <x v="105"/>
    <x v="22"/>
    <n v="56141"/>
    <n v="38301"/>
    <n v="15132"/>
    <n v="296"/>
    <n v="2026"/>
    <n v="387"/>
    <n v="0.1"/>
    <n v="490"/>
    <x v="1"/>
    <m/>
  </r>
  <r>
    <x v="105"/>
    <x v="23"/>
    <n v="59408"/>
    <n v="40535"/>
    <n v="16069"/>
    <n v="329"/>
    <n v="2143"/>
    <n v="331"/>
    <n v="0.1"/>
    <n v="438"/>
    <x v="1"/>
    <m/>
  </r>
  <r>
    <x v="105"/>
    <x v="24"/>
    <n v="61179"/>
    <n v="41571"/>
    <n v="16853"/>
    <n v="319"/>
    <n v="2041"/>
    <n v="395"/>
    <n v="0.1"/>
    <n v="522"/>
    <x v="1"/>
    <m/>
  </r>
  <r>
    <x v="105"/>
    <x v="25"/>
    <n v="63265"/>
    <n v="43933"/>
    <n v="16547"/>
    <n v="371"/>
    <n v="1943"/>
    <n v="471"/>
    <n v="0.1"/>
    <n v="412"/>
    <x v="1"/>
    <m/>
  </r>
  <r>
    <x v="105"/>
    <x v="26"/>
    <n v="68776"/>
    <n v="48668"/>
    <n v="16877"/>
    <n v="473"/>
    <n v="2208"/>
    <n v="549"/>
    <n v="0.11"/>
    <n v="491"/>
    <x v="1"/>
    <m/>
  </r>
  <r>
    <x v="105"/>
    <x v="27"/>
    <n v="71935"/>
    <n v="50956"/>
    <n v="17314"/>
    <n v="626"/>
    <n v="2543"/>
    <n v="496"/>
    <n v="0.11"/>
    <n v="543"/>
    <x v="1"/>
    <m/>
  </r>
  <r>
    <x v="105"/>
    <x v="28"/>
    <n v="76098"/>
    <n v="53547"/>
    <n v="18711"/>
    <n v="677"/>
    <n v="2592"/>
    <n v="571"/>
    <n v="0.12"/>
    <n v="600"/>
    <x v="1"/>
    <m/>
  </r>
  <r>
    <x v="105"/>
    <x v="29"/>
    <n v="77201"/>
    <n v="52696"/>
    <n v="20556"/>
    <n v="748"/>
    <n v="2660"/>
    <n v="541"/>
    <n v="0.12"/>
    <n v="586"/>
    <x v="1"/>
    <m/>
  </r>
  <r>
    <x v="105"/>
    <x v="30"/>
    <n v="80963"/>
    <n v="54486"/>
    <n v="22561"/>
    <n v="827"/>
    <n v="2484"/>
    <n v="605"/>
    <n v="0.12"/>
    <n v="614"/>
    <x v="1"/>
    <m/>
  </r>
  <r>
    <x v="105"/>
    <x v="31"/>
    <n v="85633"/>
    <n v="59528"/>
    <n v="22701"/>
    <n v="679"/>
    <n v="2407"/>
    <n v="318"/>
    <n v="0.12"/>
    <n v="673"/>
    <x v="1"/>
    <m/>
  </r>
  <r>
    <x v="105"/>
    <x v="32"/>
    <n v="92402"/>
    <n v="63440"/>
    <n v="24485"/>
    <n v="787"/>
    <n v="2823"/>
    <n v="867"/>
    <n v="0.13"/>
    <n v="462"/>
    <x v="1"/>
    <m/>
  </r>
  <r>
    <x v="105"/>
    <x v="33"/>
    <n v="95347"/>
    <n v="64290"/>
    <n v="25766"/>
    <n v="1190"/>
    <n v="3060"/>
    <n v="1041"/>
    <n v="0.13"/>
    <n v="444"/>
    <x v="1"/>
    <m/>
  </r>
  <r>
    <x v="105"/>
    <x v="34"/>
    <n v="103264"/>
    <n v="70141"/>
    <n v="27066"/>
    <n v="1431"/>
    <n v="3448"/>
    <n v="1178"/>
    <n v="0.14000000000000001"/>
    <n v="501"/>
    <x v="1"/>
    <m/>
  </r>
  <r>
    <x v="105"/>
    <x v="35"/>
    <n v="105841"/>
    <n v="69832"/>
    <n v="28959"/>
    <n v="1684"/>
    <n v="3948"/>
    <n v="1419"/>
    <n v="0.14000000000000001"/>
    <n v="570"/>
    <x v="1"/>
    <m/>
  </r>
  <r>
    <x v="105"/>
    <x v="36"/>
    <n v="116355"/>
    <n v="76407"/>
    <n v="31867"/>
    <n v="1965"/>
    <n v="4492"/>
    <n v="1625"/>
    <n v="0.15"/>
    <n v="540"/>
    <x v="1"/>
    <m/>
  </r>
  <r>
    <x v="105"/>
    <x v="37"/>
    <n v="124781"/>
    <n v="82404"/>
    <n v="33258"/>
    <n v="2814"/>
    <n v="4950"/>
    <n v="1355"/>
    <n v="0.16"/>
    <n v="600"/>
    <x v="1"/>
    <m/>
  </r>
  <r>
    <x v="105"/>
    <x v="38"/>
    <n v="133210"/>
    <n v="88041"/>
    <n v="34845"/>
    <n v="3487"/>
    <n v="5029"/>
    <n v="1809"/>
    <n v="0.16"/>
    <n v="730"/>
    <x v="1"/>
    <m/>
  </r>
  <r>
    <x v="105"/>
    <x v="39"/>
    <n v="143868"/>
    <n v="95677"/>
    <n v="36467"/>
    <n v="4150"/>
    <n v="5535"/>
    <n v="2039"/>
    <n v="0.17"/>
    <n v="904"/>
    <x v="1"/>
    <m/>
  </r>
  <r>
    <x v="105"/>
    <x v="40"/>
    <n v="157897"/>
    <n v="102451"/>
    <n v="41134"/>
    <n v="5054"/>
    <n v="6256"/>
    <n v="3003"/>
    <n v="0.18"/>
    <n v="774"/>
    <x v="1"/>
    <m/>
  </r>
  <r>
    <x v="105"/>
    <x v="41"/>
    <n v="168845"/>
    <n v="110562"/>
    <n v="43168"/>
    <n v="5758"/>
    <n v="6664"/>
    <n v="2694"/>
    <n v="0.19"/>
    <n v="737"/>
    <x v="2"/>
    <m/>
  </r>
  <r>
    <x v="105"/>
    <x v="42"/>
    <n v="179490"/>
    <n v="118564"/>
    <n v="45421"/>
    <n v="6431"/>
    <n v="6936"/>
    <n v="2138"/>
    <n v="0.2"/>
    <n v="723"/>
    <x v="2"/>
    <m/>
  </r>
  <r>
    <x v="105"/>
    <x v="43"/>
    <n v="190643"/>
    <n v="124106"/>
    <n v="51325"/>
    <n v="7439"/>
    <n v="6800"/>
    <n v="973"/>
    <n v="0.21"/>
    <n v="735"/>
    <x v="2"/>
    <m/>
  </r>
  <r>
    <x v="105"/>
    <x v="44"/>
    <n v="197354"/>
    <n v="130654"/>
    <n v="51004"/>
    <n v="7368"/>
    <n v="7318"/>
    <n v="1010"/>
    <n v="0.21"/>
    <n v="684"/>
    <x v="2"/>
    <m/>
  </r>
  <r>
    <x v="105"/>
    <x v="45"/>
    <n v="208544"/>
    <n v="137471"/>
    <n v="54300"/>
    <n v="7915"/>
    <n v="7752"/>
    <n v="1107"/>
    <n v="0.22"/>
    <n v="547"/>
    <x v="2"/>
    <m/>
  </r>
  <r>
    <x v="105"/>
    <x v="46"/>
    <n v="221315"/>
    <n v="142299"/>
    <n v="59029"/>
    <n v="10658"/>
    <n v="8432"/>
    <n v="898"/>
    <n v="0.23"/>
    <n v="551"/>
    <x v="2"/>
    <m/>
  </r>
  <r>
    <x v="105"/>
    <x v="47"/>
    <n v="240612"/>
    <n v="152186"/>
    <n v="66365"/>
    <n v="10848"/>
    <n v="10200"/>
    <n v="1014"/>
    <n v="0.24"/>
    <n v="556"/>
    <x v="2"/>
    <m/>
  </r>
  <r>
    <x v="105"/>
    <x v="48"/>
    <n v="250255"/>
    <n v="159191"/>
    <n v="66649"/>
    <n v="12561"/>
    <n v="10880"/>
    <n v="974"/>
    <n v="0.25"/>
    <n v="560"/>
    <x v="2"/>
    <m/>
  </r>
  <r>
    <x v="105"/>
    <x v="49"/>
    <n v="255310"/>
    <n v="158106"/>
    <n v="71750"/>
    <n v="12990"/>
    <n v="11560"/>
    <n v="904"/>
    <n v="0.25"/>
    <n v="564"/>
    <x v="2"/>
    <m/>
  </r>
  <r>
    <x v="105"/>
    <x v="50"/>
    <n v="271548"/>
    <n v="169087"/>
    <n v="77852"/>
    <n v="11549"/>
    <n v="12240"/>
    <n v="820"/>
    <n v="0.26"/>
    <n v="1292"/>
    <x v="2"/>
    <m/>
  </r>
  <r>
    <x v="105"/>
    <x v="51"/>
    <n v="281389"/>
    <n v="172812"/>
    <n v="82834"/>
    <n v="11974"/>
    <n v="12920"/>
    <n v="849"/>
    <n v="0.27"/>
    <n v="1596"/>
    <x v="2"/>
    <m/>
  </r>
  <r>
    <x v="105"/>
    <x v="52"/>
    <n v="283925"/>
    <n v="175588"/>
    <n v="81284"/>
    <n v="11891"/>
    <n v="14280"/>
    <n v="880"/>
    <n v="0.27"/>
    <n v="2017"/>
    <x v="2"/>
    <m/>
  </r>
  <r>
    <x v="105"/>
    <x v="53"/>
    <n v="287499"/>
    <n v="180571"/>
    <n v="77675"/>
    <n v="12864"/>
    <n v="15640"/>
    <n v="749"/>
    <n v="0.26"/>
    <n v="1962"/>
    <x v="2"/>
    <m/>
  </r>
  <r>
    <x v="105"/>
    <x v="54"/>
    <n v="299863"/>
    <n v="188804"/>
    <n v="80134"/>
    <n v="13643"/>
    <n v="16728"/>
    <n v="554"/>
    <n v="0.27"/>
    <n v="2073"/>
    <x v="2"/>
    <m/>
  </r>
  <r>
    <x v="105"/>
    <x v="55"/>
    <n v="314786"/>
    <n v="202101"/>
    <n v="80954"/>
    <n v="13533"/>
    <n v="17680"/>
    <n v="519"/>
    <n v="0.28000000000000003"/>
    <n v="2409"/>
    <x v="2"/>
    <m/>
  </r>
  <r>
    <x v="105"/>
    <x v="56"/>
    <n v="333396"/>
    <n v="217636"/>
    <n v="81814"/>
    <n v="13766"/>
    <n v="19720"/>
    <n v="460"/>
    <n v="0.28999999999999998"/>
    <n v="2822"/>
    <x v="2"/>
    <m/>
  </r>
  <r>
    <x v="105"/>
    <x v="57"/>
    <n v="355527"/>
    <n v="233351"/>
    <n v="86420"/>
    <n v="13494"/>
    <n v="21760"/>
    <n v="502"/>
    <n v="0.31"/>
    <n v="3402"/>
    <x v="2"/>
    <m/>
  </r>
  <r>
    <x v="105"/>
    <x v="58"/>
    <n v="383858"/>
    <n v="254139"/>
    <n v="91557"/>
    <n v="14382"/>
    <n v="23120"/>
    <n v="660"/>
    <n v="0.33"/>
    <n v="3954"/>
    <x v="2"/>
    <m/>
  </r>
  <r>
    <x v="105"/>
    <x v="59"/>
    <n v="427701"/>
    <n v="274747"/>
    <n v="110009"/>
    <n v="17207"/>
    <n v="25160"/>
    <n v="577"/>
    <n v="0.36"/>
    <n v="3740"/>
    <x v="2"/>
    <m/>
  </r>
  <r>
    <x v="105"/>
    <x v="60"/>
    <n v="474133"/>
    <n v="296815"/>
    <n v="124035"/>
    <n v="24883"/>
    <n v="27880"/>
    <n v="520"/>
    <n v="0.39"/>
    <n v="4035"/>
    <x v="2"/>
    <m/>
  </r>
  <r>
    <x v="105"/>
    <x v="61"/>
    <n v="468964"/>
    <n v="298209"/>
    <n v="112969"/>
    <n v="27357"/>
    <n v="29920"/>
    <n v="509"/>
    <n v="0.38"/>
    <n v="4035"/>
    <x v="2"/>
    <m/>
  </r>
  <r>
    <x v="105"/>
    <x v="62"/>
    <n v="502257"/>
    <n v="330199"/>
    <n v="113915"/>
    <n v="24937"/>
    <n v="32640"/>
    <n v="567"/>
    <n v="0.4"/>
    <n v="4035"/>
    <x v="2"/>
    <m/>
  </r>
  <r>
    <x v="105"/>
    <x v="63"/>
    <n v="550451"/>
    <n v="372453"/>
    <n v="119399"/>
    <n v="21312"/>
    <n v="36720"/>
    <n v="567"/>
    <n v="0.44"/>
    <n v="4035"/>
    <x v="2"/>
    <m/>
  </r>
  <r>
    <x v="105"/>
    <x v="64"/>
    <n v="554882"/>
    <n v="362676"/>
    <n v="125763"/>
    <n v="27784"/>
    <n v="38080"/>
    <n v="579"/>
    <n v="0.43"/>
    <n v="4405"/>
    <x v="2"/>
    <m/>
  </r>
  <r>
    <x v="105"/>
    <x v="65"/>
    <n v="610411"/>
    <n v="407077"/>
    <n v="140199"/>
    <n v="25278"/>
    <n v="37400"/>
    <n v="457"/>
    <n v="0.47"/>
    <n v="4396"/>
    <x v="2"/>
    <m/>
  </r>
  <r>
    <x v="106"/>
    <x v="107"/>
    <n v="1"/>
    <n v="1"/>
    <n v="0"/>
    <n v="0"/>
    <n v="0"/>
    <s v="."/>
    <s v="."/>
    <n v="0"/>
    <x v="0"/>
    <m/>
  </r>
  <r>
    <x v="106"/>
    <x v="108"/>
    <n v="4"/>
    <n v="4"/>
    <n v="0"/>
    <n v="0"/>
    <n v="0"/>
    <s v="."/>
    <s v="."/>
    <n v="0"/>
    <x v="0"/>
    <m/>
  </r>
  <r>
    <x v="106"/>
    <x v="109"/>
    <n v="6"/>
    <n v="6"/>
    <n v="0"/>
    <n v="0"/>
    <n v="0"/>
    <s v="."/>
    <s v="."/>
    <n v="0"/>
    <x v="0"/>
    <m/>
  </r>
  <r>
    <x v="106"/>
    <x v="110"/>
    <n v="49"/>
    <n v="51"/>
    <n v="-3"/>
    <n v="0"/>
    <n v="0"/>
    <s v="."/>
    <s v="."/>
    <n v="0"/>
    <x v="0"/>
    <m/>
  </r>
  <r>
    <x v="106"/>
    <x v="111"/>
    <n v="110"/>
    <n v="49"/>
    <n v="62"/>
    <n v="0"/>
    <n v="0"/>
    <s v="."/>
    <s v="."/>
    <n v="0"/>
    <x v="0"/>
    <m/>
  </r>
  <r>
    <x v="106"/>
    <x v="112"/>
    <n v="131"/>
    <n v="70"/>
    <n v="61"/>
    <n v="0"/>
    <n v="0"/>
    <s v="."/>
    <s v="."/>
    <n v="0"/>
    <x v="0"/>
    <m/>
  </r>
  <r>
    <x v="106"/>
    <x v="113"/>
    <n v="210"/>
    <n v="93"/>
    <n v="116"/>
    <n v="0"/>
    <n v="0"/>
    <s v="."/>
    <s v="."/>
    <n v="0"/>
    <x v="0"/>
    <m/>
  </r>
  <r>
    <x v="106"/>
    <x v="114"/>
    <n v="235"/>
    <n v="103"/>
    <n v="132"/>
    <n v="0"/>
    <n v="0"/>
    <s v="."/>
    <s v="."/>
    <n v="0"/>
    <x v="0"/>
    <m/>
  </r>
  <r>
    <x v="106"/>
    <x v="115"/>
    <n v="302"/>
    <n v="118"/>
    <n v="184"/>
    <n v="0"/>
    <n v="0"/>
    <s v="."/>
    <s v="."/>
    <n v="0"/>
    <x v="0"/>
    <m/>
  </r>
  <r>
    <x v="106"/>
    <x v="116"/>
    <n v="352"/>
    <n v="119"/>
    <n v="233"/>
    <n v="0"/>
    <n v="0"/>
    <s v="."/>
    <s v="."/>
    <n v="0"/>
    <x v="0"/>
    <m/>
  </r>
  <r>
    <x v="106"/>
    <x v="117"/>
    <n v="307"/>
    <n v="135"/>
    <n v="172"/>
    <n v="0"/>
    <n v="0"/>
    <s v="."/>
    <s v="."/>
    <n v="0"/>
    <x v="0"/>
    <m/>
  </r>
  <r>
    <x v="106"/>
    <x v="82"/>
    <n v="330"/>
    <n v="147"/>
    <n v="183"/>
    <n v="0"/>
    <n v="0"/>
    <s v="."/>
    <s v="."/>
    <n v="0"/>
    <x v="0"/>
    <m/>
  </r>
  <r>
    <x v="106"/>
    <x v="83"/>
    <n v="612"/>
    <n v="148"/>
    <n v="464"/>
    <n v="0"/>
    <n v="0"/>
    <s v="."/>
    <s v="."/>
    <n v="0"/>
    <x v="0"/>
    <m/>
  </r>
  <r>
    <x v="106"/>
    <x v="84"/>
    <n v="420"/>
    <n v="139"/>
    <n v="281"/>
    <n v="0"/>
    <n v="0"/>
    <s v="."/>
    <s v="."/>
    <n v="0"/>
    <x v="0"/>
    <m/>
  </r>
  <r>
    <x v="106"/>
    <x v="85"/>
    <n v="819"/>
    <n v="153"/>
    <n v="666"/>
    <n v="0"/>
    <n v="0"/>
    <s v="."/>
    <s v="."/>
    <n v="0"/>
    <x v="0"/>
    <m/>
  </r>
  <r>
    <x v="106"/>
    <x v="86"/>
    <n v="919"/>
    <n v="167"/>
    <n v="752"/>
    <n v="0"/>
    <n v="0"/>
    <s v="."/>
    <s v="."/>
    <n v="0"/>
    <x v="0"/>
    <m/>
  </r>
  <r>
    <x v="106"/>
    <x v="87"/>
    <n v="1128"/>
    <n v="221"/>
    <n v="907"/>
    <n v="0"/>
    <n v="0"/>
    <s v="."/>
    <s v="."/>
    <n v="0"/>
    <x v="0"/>
    <m/>
  </r>
  <r>
    <x v="106"/>
    <x v="118"/>
    <n v="1215"/>
    <n v="269"/>
    <n v="946"/>
    <n v="0"/>
    <n v="0"/>
    <s v="."/>
    <s v="."/>
    <n v="0"/>
    <x v="0"/>
    <m/>
  </r>
  <r>
    <x v="106"/>
    <x v="119"/>
    <n v="1445"/>
    <n v="291"/>
    <n v="1154"/>
    <n v="0"/>
    <n v="0"/>
    <s v="."/>
    <s v="."/>
    <n v="0"/>
    <x v="0"/>
    <m/>
  </r>
  <r>
    <x v="106"/>
    <x v="120"/>
    <n v="1499"/>
    <n v="310"/>
    <n v="1189"/>
    <n v="0"/>
    <n v="0"/>
    <s v="."/>
    <s v="."/>
    <n v="0"/>
    <x v="0"/>
    <m/>
  </r>
  <r>
    <x v="106"/>
    <x v="121"/>
    <n v="1634"/>
    <n v="358"/>
    <n v="1276"/>
    <n v="0"/>
    <n v="0"/>
    <s v="."/>
    <s v="."/>
    <n v="0"/>
    <x v="0"/>
    <m/>
  </r>
  <r>
    <x v="106"/>
    <x v="122"/>
    <n v="1668"/>
    <n v="393"/>
    <n v="1275"/>
    <n v="0"/>
    <n v="0"/>
    <s v="."/>
    <s v="."/>
    <n v="0"/>
    <x v="0"/>
    <m/>
  </r>
  <r>
    <x v="106"/>
    <x v="123"/>
    <n v="1836"/>
    <n v="437"/>
    <n v="1399"/>
    <n v="0"/>
    <n v="0"/>
    <s v="."/>
    <s v="."/>
    <n v="0"/>
    <x v="0"/>
    <m/>
  </r>
  <r>
    <x v="106"/>
    <x v="124"/>
    <n v="1594"/>
    <n v="441"/>
    <n v="1153"/>
    <n v="0"/>
    <n v="0"/>
    <s v="."/>
    <s v="."/>
    <n v="0"/>
    <x v="0"/>
    <m/>
  </r>
  <r>
    <x v="106"/>
    <x v="125"/>
    <n v="1610"/>
    <n v="411"/>
    <n v="1199"/>
    <n v="0"/>
    <n v="0"/>
    <s v="."/>
    <s v="."/>
    <n v="0"/>
    <x v="0"/>
    <m/>
  </r>
  <r>
    <x v="106"/>
    <x v="126"/>
    <n v="1642"/>
    <n v="448"/>
    <n v="1194"/>
    <n v="0"/>
    <n v="0"/>
    <s v="."/>
    <s v="."/>
    <n v="0"/>
    <x v="0"/>
    <m/>
  </r>
  <r>
    <x v="106"/>
    <x v="127"/>
    <n v="1646"/>
    <n v="451"/>
    <n v="1195"/>
    <n v="0"/>
    <n v="0"/>
    <s v="."/>
    <s v="."/>
    <n v="0"/>
    <x v="0"/>
    <m/>
  </r>
  <r>
    <x v="106"/>
    <x v="88"/>
    <n v="1846"/>
    <n v="542"/>
    <n v="1304"/>
    <n v="0"/>
    <n v="0"/>
    <s v="."/>
    <s v="."/>
    <n v="0"/>
    <x v="0"/>
    <m/>
  </r>
  <r>
    <x v="106"/>
    <x v="89"/>
    <n v="1948"/>
    <n v="596"/>
    <n v="1352"/>
    <n v="0"/>
    <n v="0"/>
    <s v="."/>
    <s v="."/>
    <n v="0"/>
    <x v="0"/>
    <m/>
  </r>
  <r>
    <x v="106"/>
    <x v="90"/>
    <n v="1946"/>
    <n v="603"/>
    <n v="1343"/>
    <n v="0"/>
    <n v="0"/>
    <s v="."/>
    <s v="."/>
    <n v="0"/>
    <x v="0"/>
    <m/>
  </r>
  <r>
    <x v="106"/>
    <x v="91"/>
    <n v="2084"/>
    <n v="688"/>
    <n v="1397"/>
    <n v="0"/>
    <n v="0"/>
    <s v="."/>
    <s v="."/>
    <n v="0"/>
    <x v="0"/>
    <m/>
  </r>
  <r>
    <x v="106"/>
    <x v="92"/>
    <n v="2255"/>
    <n v="794"/>
    <n v="1461"/>
    <n v="0"/>
    <n v="0"/>
    <s v="."/>
    <s v="."/>
    <n v="0"/>
    <x v="0"/>
    <m/>
  </r>
  <r>
    <x v="106"/>
    <x v="93"/>
    <n v="2390"/>
    <n v="878"/>
    <n v="1474"/>
    <n v="39"/>
    <n v="0"/>
    <s v="."/>
    <s v="."/>
    <n v="0"/>
    <x v="0"/>
    <m/>
  </r>
  <r>
    <x v="106"/>
    <x v="94"/>
    <n v="2265"/>
    <n v="754"/>
    <n v="1470"/>
    <n v="41"/>
    <n v="0"/>
    <s v="."/>
    <s v="."/>
    <n v="0"/>
    <x v="0"/>
    <m/>
  </r>
  <r>
    <x v="106"/>
    <x v="95"/>
    <n v="2617"/>
    <n v="837"/>
    <n v="1690"/>
    <n v="91"/>
    <n v="0"/>
    <s v="."/>
    <s v="."/>
    <n v="0"/>
    <x v="0"/>
    <m/>
  </r>
  <r>
    <x v="106"/>
    <x v="96"/>
    <n v="2889"/>
    <n v="1048"/>
    <n v="1726"/>
    <n v="115"/>
    <n v="0"/>
    <s v="."/>
    <s v="."/>
    <n v="0"/>
    <x v="0"/>
    <m/>
  </r>
  <r>
    <x v="106"/>
    <x v="97"/>
    <n v="3024"/>
    <n v="1014"/>
    <n v="1843"/>
    <n v="167"/>
    <n v="0"/>
    <s v="."/>
    <s v="."/>
    <n v="0"/>
    <x v="0"/>
    <m/>
  </r>
  <r>
    <x v="106"/>
    <x v="98"/>
    <n v="3029"/>
    <n v="1062"/>
    <n v="1816"/>
    <n v="151"/>
    <n v="0"/>
    <s v="."/>
    <s v="."/>
    <n v="0"/>
    <x v="0"/>
    <m/>
  </r>
  <r>
    <x v="106"/>
    <x v="99"/>
    <n v="3517"/>
    <n v="1173"/>
    <n v="2199"/>
    <n v="145"/>
    <n v="0"/>
    <s v="."/>
    <s v="."/>
    <n v="0"/>
    <x v="0"/>
    <m/>
  </r>
  <r>
    <x v="106"/>
    <x v="100"/>
    <n v="4048"/>
    <n v="1234"/>
    <n v="2620"/>
    <n v="195"/>
    <n v="0"/>
    <s v="."/>
    <s v="."/>
    <n v="0"/>
    <x v="0"/>
    <m/>
  </r>
  <r>
    <x v="106"/>
    <x v="101"/>
    <n v="5060"/>
    <n v="1327"/>
    <n v="3495"/>
    <n v="218"/>
    <n v="20"/>
    <s v="."/>
    <s v="."/>
    <n v="0"/>
    <x v="0"/>
    <m/>
  </r>
  <r>
    <x v="106"/>
    <x v="102"/>
    <n v="4936"/>
    <n v="1355"/>
    <n v="3342"/>
    <n v="219"/>
    <n v="19"/>
    <s v="."/>
    <s v="."/>
    <n v="0"/>
    <x v="0"/>
    <m/>
  </r>
  <r>
    <x v="106"/>
    <x v="103"/>
    <n v="4611"/>
    <n v="1017"/>
    <n v="3234"/>
    <n v="343"/>
    <n v="18"/>
    <s v="."/>
    <s v="."/>
    <n v="0"/>
    <x v="0"/>
    <m/>
  </r>
  <r>
    <x v="106"/>
    <x v="104"/>
    <n v="4527"/>
    <n v="760"/>
    <n v="3397"/>
    <n v="359"/>
    <n v="11"/>
    <s v="."/>
    <s v="."/>
    <n v="0"/>
    <x v="0"/>
    <m/>
  </r>
  <r>
    <x v="106"/>
    <x v="66"/>
    <n v="4875"/>
    <n v="749"/>
    <n v="3703"/>
    <n v="413"/>
    <n v="10"/>
    <s v="."/>
    <s v="."/>
    <n v="0"/>
    <x v="0"/>
    <m/>
  </r>
  <r>
    <x v="106"/>
    <x v="67"/>
    <n v="5250"/>
    <n v="748"/>
    <n v="4046"/>
    <n v="440"/>
    <n v="15"/>
    <s v="."/>
    <s v="."/>
    <n v="0"/>
    <x v="0"/>
    <m/>
  </r>
  <r>
    <x v="106"/>
    <x v="68"/>
    <n v="5459"/>
    <n v="804"/>
    <n v="4190"/>
    <n v="445"/>
    <n v="19"/>
    <s v="."/>
    <s v="."/>
    <n v="0"/>
    <x v="0"/>
    <m/>
  </r>
  <r>
    <x v="106"/>
    <x v="69"/>
    <n v="5941"/>
    <n v="831"/>
    <n v="4667"/>
    <n v="425"/>
    <n v="18"/>
    <s v="."/>
    <s v="."/>
    <n v="0"/>
    <x v="0"/>
    <m/>
  </r>
  <r>
    <x v="106"/>
    <x v="70"/>
    <n v="6917"/>
    <n v="994"/>
    <n v="5460"/>
    <n v="463"/>
    <n v="0"/>
    <s v="."/>
    <s v="."/>
    <n v="0"/>
    <x v="0"/>
    <m/>
  </r>
  <r>
    <x v="106"/>
    <x v="71"/>
    <n v="7296"/>
    <n v="1055"/>
    <n v="5742"/>
    <n v="499"/>
    <n v="0"/>
    <s v="."/>
    <s v="."/>
    <n v="0"/>
    <x v="0"/>
    <m/>
  </r>
  <r>
    <x v="106"/>
    <x v="72"/>
    <n v="7970"/>
    <n v="1290"/>
    <n v="6145"/>
    <n v="513"/>
    <n v="23"/>
    <s v="."/>
    <s v="."/>
    <n v="0"/>
    <x v="0"/>
    <m/>
  </r>
  <r>
    <x v="106"/>
    <x v="73"/>
    <n v="7842"/>
    <n v="1455"/>
    <n v="5856"/>
    <n v="531"/>
    <n v="0"/>
    <s v="."/>
    <s v="."/>
    <n v="0"/>
    <x v="0"/>
    <m/>
  </r>
  <r>
    <x v="106"/>
    <x v="74"/>
    <n v="7229"/>
    <n v="1441"/>
    <n v="5764"/>
    <n v="0"/>
    <n v="23"/>
    <s v="."/>
    <s v="."/>
    <n v="0"/>
    <x v="0"/>
    <m/>
  </r>
  <r>
    <x v="106"/>
    <x v="75"/>
    <n v="2581"/>
    <n v="0"/>
    <n v="2581"/>
    <n v="0"/>
    <n v="0"/>
    <s v="."/>
    <s v="."/>
    <n v="0"/>
    <x v="0"/>
    <m/>
  </r>
  <r>
    <x v="106"/>
    <x v="76"/>
    <n v="5193"/>
    <n v="0"/>
    <n v="5193"/>
    <n v="0"/>
    <n v="0"/>
    <s v="."/>
    <s v="."/>
    <n v="0"/>
    <x v="0"/>
    <m/>
  </r>
  <r>
    <x v="106"/>
    <x v="77"/>
    <n v="2394"/>
    <n v="0"/>
    <n v="2394"/>
    <n v="0"/>
    <n v="0"/>
    <s v="."/>
    <s v="."/>
    <n v="0"/>
    <x v="0"/>
    <m/>
  </r>
  <r>
    <x v="106"/>
    <x v="78"/>
    <n v="1039"/>
    <n v="222"/>
    <n v="817"/>
    <n v="0"/>
    <n v="0"/>
    <s v="."/>
    <s v="."/>
    <n v="0"/>
    <x v="0"/>
    <m/>
  </r>
  <r>
    <x v="106"/>
    <x v="79"/>
    <n v="367"/>
    <n v="114"/>
    <n v="253"/>
    <n v="0"/>
    <n v="0"/>
    <s v="."/>
    <s v="."/>
    <n v="0"/>
    <x v="0"/>
    <m/>
  </r>
  <r>
    <x v="106"/>
    <x v="80"/>
    <n v="1107"/>
    <n v="161"/>
    <n v="932"/>
    <n v="13"/>
    <n v="1"/>
    <s v="."/>
    <s v="."/>
    <n v="0"/>
    <x v="0"/>
    <m/>
  </r>
  <r>
    <x v="106"/>
    <x v="81"/>
    <n v="4229"/>
    <n v="391"/>
    <n v="3640"/>
    <n v="193"/>
    <n v="5"/>
    <s v="."/>
    <s v="."/>
    <n v="0"/>
    <x v="0"/>
    <m/>
  </r>
  <r>
    <x v="106"/>
    <x v="0"/>
    <n v="5978"/>
    <n v="479"/>
    <n v="5189"/>
    <n v="310"/>
    <n v="0"/>
    <s v="."/>
    <s v="."/>
    <n v="0"/>
    <x v="0"/>
    <m/>
  </r>
  <r>
    <x v="106"/>
    <x v="1"/>
    <n v="2683"/>
    <n v="557"/>
    <n v="1800"/>
    <n v="325"/>
    <n v="0"/>
    <n v="0"/>
    <n v="0.04"/>
    <n v="287"/>
    <x v="0"/>
    <m/>
  </r>
  <r>
    <x v="106"/>
    <x v="2"/>
    <n v="2563"/>
    <n v="577"/>
    <n v="1561"/>
    <n v="411"/>
    <n v="14"/>
    <n v="0"/>
    <n v="0.03"/>
    <n v="314"/>
    <x v="0"/>
    <m/>
  </r>
  <r>
    <x v="106"/>
    <x v="3"/>
    <n v="3472"/>
    <n v="670"/>
    <n v="2224"/>
    <n v="560"/>
    <n v="19"/>
    <n v="0"/>
    <n v="0.04"/>
    <n v="462"/>
    <x v="0"/>
    <m/>
  </r>
  <r>
    <x v="106"/>
    <x v="4"/>
    <n v="3570"/>
    <n v="593"/>
    <n v="2240"/>
    <n v="716"/>
    <n v="20"/>
    <n v="0"/>
    <n v="0.05"/>
    <n v="662"/>
    <x v="0"/>
    <m/>
  </r>
  <r>
    <x v="106"/>
    <x v="5"/>
    <n v="4025"/>
    <n v="613"/>
    <n v="2563"/>
    <n v="829"/>
    <n v="20"/>
    <n v="0"/>
    <n v="0.05"/>
    <n v="562"/>
    <x v="0"/>
    <m/>
  </r>
  <r>
    <x v="106"/>
    <x v="6"/>
    <n v="5689"/>
    <n v="579"/>
    <n v="4090"/>
    <n v="1000"/>
    <n v="20"/>
    <n v="0"/>
    <n v="7.0000000000000007E-2"/>
    <n v="447"/>
    <x v="0"/>
    <m/>
  </r>
  <r>
    <x v="106"/>
    <x v="7"/>
    <n v="5953"/>
    <n v="623"/>
    <n v="4239"/>
    <n v="1071"/>
    <n v="20"/>
    <n v="0"/>
    <n v="7.0000000000000007E-2"/>
    <n v="455"/>
    <x v="0"/>
    <m/>
  </r>
  <r>
    <x v="106"/>
    <x v="8"/>
    <n v="6117"/>
    <n v="523"/>
    <n v="4425"/>
    <n v="1136"/>
    <n v="34"/>
    <n v="0"/>
    <n v="7.0000000000000007E-2"/>
    <n v="479"/>
    <x v="0"/>
    <m/>
  </r>
  <r>
    <x v="106"/>
    <x v="9"/>
    <n v="6061"/>
    <n v="438"/>
    <n v="4488"/>
    <n v="1093"/>
    <n v="41"/>
    <n v="0"/>
    <n v="7.0000000000000007E-2"/>
    <n v="340"/>
    <x v="0"/>
    <m/>
  </r>
  <r>
    <x v="106"/>
    <x v="10"/>
    <n v="6513"/>
    <n v="485"/>
    <n v="4813"/>
    <n v="1168"/>
    <n v="47"/>
    <n v="0"/>
    <n v="7.0000000000000007E-2"/>
    <n v="447"/>
    <x v="1"/>
    <m/>
  </r>
  <r>
    <x v="106"/>
    <x v="11"/>
    <n v="5837"/>
    <n v="497"/>
    <n v="4014"/>
    <n v="1274"/>
    <n v="53"/>
    <n v="0"/>
    <n v="0.06"/>
    <n v="418"/>
    <x v="1"/>
    <m/>
  </r>
  <r>
    <x v="106"/>
    <x v="12"/>
    <n v="7097"/>
    <n v="417"/>
    <n v="5274"/>
    <n v="1345"/>
    <n v="61"/>
    <n v="0"/>
    <n v="0.08"/>
    <n v="606"/>
    <x v="1"/>
    <m/>
  </r>
  <r>
    <x v="106"/>
    <x v="13"/>
    <n v="6271"/>
    <n v="355"/>
    <n v="4430"/>
    <n v="1417"/>
    <n v="69"/>
    <n v="0"/>
    <n v="0.06"/>
    <n v="416"/>
    <x v="1"/>
    <m/>
  </r>
  <r>
    <x v="106"/>
    <x v="14"/>
    <n v="6213"/>
    <n v="435"/>
    <n v="4267"/>
    <n v="1466"/>
    <n v="45"/>
    <n v="0"/>
    <n v="0.06"/>
    <n v="327"/>
    <x v="1"/>
    <m/>
  </r>
  <r>
    <x v="106"/>
    <x v="15"/>
    <n v="6107"/>
    <n v="329"/>
    <n v="4287"/>
    <n v="1431"/>
    <n v="60"/>
    <n v="0"/>
    <n v="0.06"/>
    <n v="291"/>
    <x v="1"/>
    <m/>
  </r>
  <r>
    <x v="106"/>
    <x v="16"/>
    <n v="6733"/>
    <n v="208"/>
    <n v="4822"/>
    <n v="1653"/>
    <n v="50"/>
    <n v="0"/>
    <n v="0.06"/>
    <n v="305"/>
    <x v="1"/>
    <m/>
  </r>
  <r>
    <x v="106"/>
    <x v="17"/>
    <n v="6380"/>
    <n v="245"/>
    <n v="4432"/>
    <n v="1657"/>
    <n v="46"/>
    <n v="0"/>
    <n v="0.06"/>
    <n v="345"/>
    <x v="1"/>
    <m/>
  </r>
  <r>
    <x v="106"/>
    <x v="18"/>
    <n v="6698"/>
    <n v="169"/>
    <n v="4810"/>
    <n v="1671"/>
    <n v="48"/>
    <n v="0"/>
    <n v="0.06"/>
    <n v="331"/>
    <x v="1"/>
    <m/>
  </r>
  <r>
    <x v="106"/>
    <x v="19"/>
    <n v="7523"/>
    <n v="129"/>
    <n v="5616"/>
    <n v="1722"/>
    <n v="56"/>
    <n v="0"/>
    <n v="7.0000000000000007E-2"/>
    <n v="239"/>
    <x v="1"/>
    <m/>
  </r>
  <r>
    <x v="106"/>
    <x v="20"/>
    <n v="9106"/>
    <n v="153"/>
    <n v="7515"/>
    <n v="1364"/>
    <n v="73"/>
    <n v="0"/>
    <n v="0.08"/>
    <n v="180"/>
    <x v="1"/>
    <m/>
  </r>
  <r>
    <x v="106"/>
    <x v="21"/>
    <n v="9769"/>
    <n v="118"/>
    <n v="7973"/>
    <n v="628"/>
    <n v="75"/>
    <n v="975"/>
    <n v="0.08"/>
    <n v="199"/>
    <x v="1"/>
    <m/>
  </r>
  <r>
    <x v="106"/>
    <x v="22"/>
    <n v="10632"/>
    <n v="151"/>
    <n v="8618"/>
    <n v="740"/>
    <n v="66"/>
    <n v="1057"/>
    <n v="0.09"/>
    <n v="251"/>
    <x v="1"/>
    <m/>
  </r>
  <r>
    <x v="106"/>
    <x v="23"/>
    <n v="11819"/>
    <n v="143"/>
    <n v="9433"/>
    <n v="545"/>
    <n v="81"/>
    <n v="1617"/>
    <n v="0.09"/>
    <n v="313"/>
    <x v="1"/>
    <m/>
  </r>
  <r>
    <x v="106"/>
    <x v="24"/>
    <n v="13399"/>
    <n v="97"/>
    <n v="10566"/>
    <n v="858"/>
    <n v="99"/>
    <n v="1779"/>
    <n v="0.1"/>
    <n v="422"/>
    <x v="1"/>
    <m/>
  </r>
  <r>
    <x v="106"/>
    <x v="25"/>
    <n v="13979"/>
    <n v="120"/>
    <n v="10742"/>
    <n v="893"/>
    <n v="113"/>
    <n v="2111"/>
    <n v="0.11"/>
    <n v="352"/>
    <x v="1"/>
    <m/>
  </r>
  <r>
    <x v="106"/>
    <x v="26"/>
    <n v="14716"/>
    <n v="149"/>
    <n v="11123"/>
    <n v="1394"/>
    <n v="146"/>
    <n v="1904"/>
    <n v="0.11"/>
    <n v="356"/>
    <x v="1"/>
    <m/>
  </r>
  <r>
    <x v="106"/>
    <x v="27"/>
    <n v="16856"/>
    <n v="122"/>
    <n v="12503"/>
    <n v="1540"/>
    <n v="245"/>
    <n v="2445"/>
    <n v="0.12"/>
    <n v="190"/>
    <x v="1"/>
    <m/>
  </r>
  <r>
    <x v="106"/>
    <x v="28"/>
    <n v="22480"/>
    <n v="139"/>
    <n v="15382"/>
    <n v="1808"/>
    <n v="361"/>
    <n v="4790"/>
    <n v="0.16"/>
    <n v="415"/>
    <x v="1"/>
    <m/>
  </r>
  <r>
    <x v="106"/>
    <x v="29"/>
    <n v="25616"/>
    <n v="149"/>
    <n v="17093"/>
    <n v="2148"/>
    <n v="502"/>
    <n v="5724"/>
    <n v="0.18"/>
    <n v="307"/>
    <x v="1"/>
    <m/>
  </r>
  <r>
    <x v="106"/>
    <x v="30"/>
    <n v="25933"/>
    <n v="178"/>
    <n v="17307"/>
    <n v="2015"/>
    <n v="639"/>
    <n v="5795"/>
    <n v="0.18"/>
    <n v="268"/>
    <x v="1"/>
    <m/>
  </r>
  <r>
    <x v="106"/>
    <x v="31"/>
    <n v="25848"/>
    <n v="193"/>
    <n v="18050"/>
    <n v="3320"/>
    <n v="792"/>
    <n v="3493"/>
    <n v="0.17"/>
    <n v="295"/>
    <x v="1"/>
    <m/>
  </r>
  <r>
    <x v="106"/>
    <x v="32"/>
    <n v="27314"/>
    <n v="216"/>
    <n v="19197"/>
    <n v="3657"/>
    <n v="937"/>
    <n v="3307"/>
    <n v="0.18"/>
    <n v="272"/>
    <x v="1"/>
    <m/>
  </r>
  <r>
    <x v="106"/>
    <x v="33"/>
    <n v="28745"/>
    <n v="235"/>
    <n v="20493"/>
    <n v="4235"/>
    <n v="1020"/>
    <n v="2762"/>
    <n v="0.18"/>
    <n v="265"/>
    <x v="1"/>
    <m/>
  </r>
  <r>
    <x v="106"/>
    <x v="34"/>
    <n v="28622"/>
    <n v="327"/>
    <n v="21213"/>
    <n v="3725"/>
    <n v="1113"/>
    <n v="2243"/>
    <n v="0.18"/>
    <n v="229"/>
    <x v="1"/>
    <m/>
  </r>
  <r>
    <x v="106"/>
    <x v="35"/>
    <n v="30593"/>
    <n v="514"/>
    <n v="20249"/>
    <n v="6656"/>
    <n v="1205"/>
    <n v="1969"/>
    <n v="0.19"/>
    <n v="244"/>
    <x v="1"/>
    <m/>
  </r>
  <r>
    <x v="106"/>
    <x v="36"/>
    <n v="33064"/>
    <n v="1002"/>
    <n v="21432"/>
    <n v="7389"/>
    <n v="1371"/>
    <n v="1870"/>
    <n v="0.2"/>
    <n v="248"/>
    <x v="1"/>
    <m/>
  </r>
  <r>
    <x v="106"/>
    <x v="37"/>
    <n v="33199"/>
    <n v="2199"/>
    <n v="21362"/>
    <n v="6241"/>
    <n v="1488"/>
    <n v="1909"/>
    <n v="0.19"/>
    <n v="252"/>
    <x v="1"/>
    <m/>
  </r>
  <r>
    <x v="106"/>
    <x v="38"/>
    <n v="33644"/>
    <n v="2243"/>
    <n v="20475"/>
    <n v="7372"/>
    <n v="1611"/>
    <n v="1942"/>
    <n v="0.19"/>
    <n v="316"/>
    <x v="1"/>
    <m/>
  </r>
  <r>
    <x v="106"/>
    <x v="39"/>
    <n v="36041"/>
    <n v="1887"/>
    <n v="23811"/>
    <n v="6379"/>
    <n v="1665"/>
    <n v="2299"/>
    <n v="0.2"/>
    <n v="269"/>
    <x v="1"/>
    <m/>
  </r>
  <r>
    <x v="106"/>
    <x v="40"/>
    <n v="35715"/>
    <n v="1714"/>
    <n v="23130"/>
    <n v="6811"/>
    <n v="1917"/>
    <n v="2143"/>
    <n v="0.2"/>
    <n v="345"/>
    <x v="1"/>
    <m/>
  </r>
  <r>
    <x v="106"/>
    <x v="41"/>
    <n v="40787"/>
    <n v="1896"/>
    <n v="22509"/>
    <n v="12026"/>
    <n v="1877"/>
    <n v="2478"/>
    <n v="0.22"/>
    <n v="369"/>
    <x v="2"/>
    <m/>
  </r>
  <r>
    <x v="106"/>
    <x v="42"/>
    <n v="49013"/>
    <n v="3690"/>
    <n v="28237"/>
    <n v="11871"/>
    <n v="2197"/>
    <n v="3019"/>
    <n v="0.26"/>
    <n v="398"/>
    <x v="2"/>
    <m/>
  </r>
  <r>
    <x v="106"/>
    <x v="43"/>
    <n v="55243"/>
    <n v="3414"/>
    <n v="31961"/>
    <n v="14294"/>
    <n v="2350"/>
    <n v="3223"/>
    <n v="0.28999999999999998"/>
    <n v="404"/>
    <x v="2"/>
    <m/>
  </r>
  <r>
    <x v="106"/>
    <x v="44"/>
    <n v="59613"/>
    <n v="5816"/>
    <n v="32047"/>
    <n v="15737"/>
    <n v="2575"/>
    <n v="3439"/>
    <n v="0.31"/>
    <n v="464"/>
    <x v="2"/>
    <m/>
  </r>
  <r>
    <x v="106"/>
    <x v="45"/>
    <n v="60380"/>
    <n v="7273"/>
    <n v="30969"/>
    <n v="16460"/>
    <n v="2979"/>
    <n v="2699"/>
    <n v="0.31"/>
    <n v="507"/>
    <x v="2"/>
    <m/>
  </r>
  <r>
    <x v="106"/>
    <x v="46"/>
    <n v="61342"/>
    <n v="6871"/>
    <n v="31076"/>
    <n v="17624"/>
    <n v="3146"/>
    <n v="2625"/>
    <n v="0.31"/>
    <n v="504"/>
    <x v="2"/>
    <m/>
  </r>
  <r>
    <x v="106"/>
    <x v="47"/>
    <n v="69073"/>
    <n v="7522"/>
    <n v="34015"/>
    <n v="21559"/>
    <n v="3352"/>
    <n v="2625"/>
    <n v="0.34"/>
    <n v="807"/>
    <x v="2"/>
    <m/>
  </r>
  <r>
    <x v="106"/>
    <x v="48"/>
    <n v="75991"/>
    <n v="8021"/>
    <n v="39265"/>
    <n v="22391"/>
    <n v="3741"/>
    <n v="2572"/>
    <n v="0.37"/>
    <n v="804"/>
    <x v="2"/>
    <m/>
  </r>
  <r>
    <x v="106"/>
    <x v="49"/>
    <n v="58413"/>
    <n v="8754"/>
    <n v="30888"/>
    <n v="13108"/>
    <n v="3038"/>
    <n v="2625"/>
    <n v="0.28000000000000003"/>
    <n v="952"/>
    <x v="2"/>
    <m/>
  </r>
  <r>
    <x v="106"/>
    <x v="50"/>
    <n v="65991"/>
    <n v="10144"/>
    <n v="28945"/>
    <n v="22831"/>
    <n v="3254"/>
    <n v="817"/>
    <n v="0.31"/>
    <n v="1573"/>
    <x v="2"/>
    <m/>
  </r>
  <r>
    <x v="106"/>
    <x v="51"/>
    <n v="71835"/>
    <n v="11458"/>
    <n v="42297"/>
    <n v="13262"/>
    <n v="3779"/>
    <n v="1038"/>
    <n v="0.34"/>
    <n v="408"/>
    <x v="2"/>
    <m/>
  </r>
  <r>
    <x v="106"/>
    <x v="52"/>
    <n v="80422"/>
    <n v="16053"/>
    <n v="40900"/>
    <n v="16693"/>
    <n v="4257"/>
    <n v="2520"/>
    <n v="0.37"/>
    <n v="494"/>
    <x v="2"/>
    <m/>
  </r>
  <r>
    <x v="106"/>
    <x v="53"/>
    <n v="83648"/>
    <n v="17251"/>
    <n v="42806"/>
    <n v="16311"/>
    <n v="4711"/>
    <n v="2568"/>
    <n v="0.38"/>
    <n v="607"/>
    <x v="2"/>
    <m/>
  </r>
  <r>
    <x v="106"/>
    <x v="54"/>
    <n v="86390"/>
    <n v="17932"/>
    <n v="44336"/>
    <n v="17102"/>
    <n v="4828"/>
    <n v="2192"/>
    <n v="0.39"/>
    <n v="1089"/>
    <x v="2"/>
    <m/>
  </r>
  <r>
    <x v="106"/>
    <x v="55"/>
    <n v="92074"/>
    <n v="21198"/>
    <n v="47460"/>
    <n v="16890"/>
    <n v="4519"/>
    <n v="2006"/>
    <n v="0.41"/>
    <n v="961"/>
    <x v="2"/>
    <m/>
  </r>
  <r>
    <x v="106"/>
    <x v="56"/>
    <n v="93262"/>
    <n v="24173"/>
    <n v="47695"/>
    <n v="14861"/>
    <n v="4613"/>
    <n v="1920"/>
    <n v="0.41"/>
    <n v="921"/>
    <x v="2"/>
    <m/>
  </r>
  <r>
    <x v="106"/>
    <x v="57"/>
    <n v="94115"/>
    <n v="30398"/>
    <n v="41621"/>
    <n v="15673"/>
    <n v="4760"/>
    <n v="1663"/>
    <n v="0.41"/>
    <n v="928"/>
    <x v="2"/>
    <m/>
  </r>
  <r>
    <x v="106"/>
    <x v="58"/>
    <n v="102412"/>
    <n v="35119"/>
    <n v="45367"/>
    <n v="15578"/>
    <n v="4896"/>
    <n v="1452"/>
    <n v="0.44"/>
    <n v="1300"/>
    <x v="2"/>
    <m/>
  </r>
  <r>
    <x v="106"/>
    <x v="59"/>
    <n v="113597"/>
    <n v="47247"/>
    <n v="43205"/>
    <n v="16461"/>
    <n v="5240"/>
    <n v="1444"/>
    <n v="0.48"/>
    <n v="1365"/>
    <x v="2"/>
    <m/>
  </r>
  <r>
    <x v="106"/>
    <x v="60"/>
    <n v="121737"/>
    <n v="47330"/>
    <n v="49467"/>
    <n v="17615"/>
    <n v="5020"/>
    <n v="2305"/>
    <n v="0.51"/>
    <n v="268"/>
    <x v="2"/>
    <m/>
  </r>
  <r>
    <x v="106"/>
    <x v="61"/>
    <n v="116924"/>
    <n v="35295"/>
    <n v="53405"/>
    <n v="20123"/>
    <n v="5369"/>
    <n v="2733"/>
    <n v="0.48"/>
    <n v="248"/>
    <x v="2"/>
    <m/>
  </r>
  <r>
    <x v="106"/>
    <x v="62"/>
    <n v="164621"/>
    <n v="75931"/>
    <n v="57677"/>
    <n v="22258"/>
    <n v="6152"/>
    <n v="2603"/>
    <n v="0.67"/>
    <n v="744"/>
    <x v="2"/>
    <m/>
  </r>
  <r>
    <x v="106"/>
    <x v="63"/>
    <n v="173733"/>
    <n v="81711"/>
    <n v="59710"/>
    <n v="21851"/>
    <n v="7120"/>
    <n v="3342"/>
    <n v="0.7"/>
    <n v="790"/>
    <x v="2"/>
    <m/>
  </r>
  <r>
    <x v="106"/>
    <x v="64"/>
    <n v="133686"/>
    <n v="39375"/>
    <n v="65400"/>
    <n v="17673"/>
    <n v="7710"/>
    <n v="3528"/>
    <n v="0.53"/>
    <n v="1068"/>
    <x v="2"/>
    <m/>
  </r>
  <r>
    <x v="106"/>
    <x v="65"/>
    <n v="126582"/>
    <n v="33370"/>
    <n v="63677"/>
    <n v="17035"/>
    <n v="7888"/>
    <n v="4612"/>
    <n v="0.5"/>
    <n v="1356"/>
    <x v="2"/>
    <m/>
  </r>
  <r>
    <x v="107"/>
    <x v="96"/>
    <n v="0"/>
    <n v="0"/>
    <n v="0"/>
    <n v="0"/>
    <n v="0"/>
    <s v="."/>
    <s v="."/>
    <n v="0"/>
    <x v="0"/>
    <m/>
  </r>
  <r>
    <x v="107"/>
    <x v="97"/>
    <n v="0"/>
    <n v="0"/>
    <n v="0"/>
    <n v="0"/>
    <n v="0"/>
    <s v="."/>
    <s v="."/>
    <n v="0"/>
    <x v="0"/>
    <m/>
  </r>
  <r>
    <x v="107"/>
    <x v="98"/>
    <n v="0"/>
    <n v="0"/>
    <n v="0"/>
    <n v="0"/>
    <n v="0"/>
    <s v="."/>
    <s v="."/>
    <n v="0"/>
    <x v="0"/>
    <m/>
  </r>
  <r>
    <x v="107"/>
    <x v="99"/>
    <n v="38"/>
    <n v="0"/>
    <n v="38"/>
    <n v="0"/>
    <n v="0"/>
    <s v="."/>
    <s v="."/>
    <n v="0"/>
    <x v="0"/>
    <m/>
  </r>
  <r>
    <x v="107"/>
    <x v="100"/>
    <n v="79"/>
    <n v="0"/>
    <n v="79"/>
    <n v="0"/>
    <n v="0"/>
    <s v="."/>
    <s v="."/>
    <n v="0"/>
    <x v="0"/>
    <m/>
  </r>
  <r>
    <x v="107"/>
    <x v="101"/>
    <n v="101"/>
    <n v="0"/>
    <n v="101"/>
    <n v="0"/>
    <n v="0"/>
    <s v="."/>
    <s v="."/>
    <n v="0"/>
    <x v="0"/>
    <m/>
  </r>
  <r>
    <x v="107"/>
    <x v="102"/>
    <n v="101"/>
    <n v="0"/>
    <n v="101"/>
    <n v="0"/>
    <n v="0"/>
    <s v="."/>
    <s v="."/>
    <n v="0"/>
    <x v="0"/>
    <m/>
  </r>
  <r>
    <x v="107"/>
    <x v="103"/>
    <n v="100"/>
    <n v="0"/>
    <n v="100"/>
    <n v="0"/>
    <n v="0"/>
    <s v="."/>
    <s v="."/>
    <n v="0"/>
    <x v="0"/>
    <m/>
  </r>
  <r>
    <x v="107"/>
    <x v="104"/>
    <n v="102"/>
    <n v="0"/>
    <n v="102"/>
    <n v="0"/>
    <n v="0"/>
    <s v="."/>
    <s v="."/>
    <n v="0"/>
    <x v="0"/>
    <m/>
  </r>
  <r>
    <x v="107"/>
    <x v="66"/>
    <n v="96"/>
    <n v="0"/>
    <n v="96"/>
    <n v="0"/>
    <n v="0"/>
    <s v="."/>
    <s v="."/>
    <n v="0"/>
    <x v="0"/>
    <m/>
  </r>
  <r>
    <x v="107"/>
    <x v="67"/>
    <n v="782"/>
    <n v="0"/>
    <n v="782"/>
    <n v="0"/>
    <n v="0"/>
    <s v="."/>
    <s v="."/>
    <n v="0"/>
    <x v="0"/>
    <m/>
  </r>
  <r>
    <x v="107"/>
    <x v="68"/>
    <n v="1562"/>
    <n v="0"/>
    <n v="1562"/>
    <n v="0"/>
    <n v="0"/>
    <s v="."/>
    <s v="."/>
    <n v="0"/>
    <x v="0"/>
    <m/>
  </r>
  <r>
    <x v="107"/>
    <x v="69"/>
    <n v="1581"/>
    <n v="0"/>
    <n v="1581"/>
    <n v="0"/>
    <n v="0"/>
    <s v="."/>
    <s v="."/>
    <n v="0"/>
    <x v="0"/>
    <m/>
  </r>
  <r>
    <x v="107"/>
    <x v="70"/>
    <n v="1704"/>
    <n v="0"/>
    <n v="1704"/>
    <n v="0"/>
    <n v="0"/>
    <s v="."/>
    <s v="."/>
    <n v="0"/>
    <x v="0"/>
    <m/>
  </r>
  <r>
    <x v="107"/>
    <x v="71"/>
    <n v="1615"/>
    <n v="0"/>
    <n v="1615"/>
    <n v="0"/>
    <n v="0"/>
    <s v="."/>
    <s v="."/>
    <n v="0"/>
    <x v="0"/>
    <m/>
  </r>
  <r>
    <x v="107"/>
    <x v="72"/>
    <n v="3318"/>
    <n v="0"/>
    <n v="3318"/>
    <n v="0"/>
    <n v="0"/>
    <s v="."/>
    <s v="."/>
    <n v="0"/>
    <x v="0"/>
    <m/>
  </r>
  <r>
    <x v="107"/>
    <x v="73"/>
    <n v="2099"/>
    <n v="0"/>
    <n v="2099"/>
    <n v="0"/>
    <n v="0"/>
    <s v="."/>
    <s v="."/>
    <n v="0"/>
    <x v="0"/>
    <m/>
  </r>
  <r>
    <x v="107"/>
    <x v="74"/>
    <n v="1312"/>
    <n v="0"/>
    <n v="1312"/>
    <n v="0"/>
    <n v="0"/>
    <s v="."/>
    <s v="."/>
    <n v="0"/>
    <x v="0"/>
    <m/>
  </r>
  <r>
    <x v="107"/>
    <x v="75"/>
    <n v="2173"/>
    <n v="0"/>
    <n v="2173"/>
    <n v="0"/>
    <n v="0"/>
    <s v="."/>
    <s v="."/>
    <n v="0"/>
    <x v="0"/>
    <m/>
  </r>
  <r>
    <x v="107"/>
    <x v="76"/>
    <n v="2991"/>
    <n v="0"/>
    <n v="2991"/>
    <n v="0"/>
    <n v="0"/>
    <s v="."/>
    <s v="."/>
    <n v="0"/>
    <x v="0"/>
    <m/>
  </r>
  <r>
    <x v="107"/>
    <x v="77"/>
    <n v="3486"/>
    <n v="0"/>
    <n v="3486"/>
    <n v="0"/>
    <n v="0"/>
    <s v="."/>
    <s v="."/>
    <n v="0"/>
    <x v="0"/>
    <m/>
  </r>
  <r>
    <x v="107"/>
    <x v="78"/>
    <n v="3857"/>
    <n v="0"/>
    <n v="3857"/>
    <n v="0"/>
    <n v="0"/>
    <s v="."/>
    <s v="."/>
    <n v="0"/>
    <x v="0"/>
    <m/>
  </r>
  <r>
    <x v="107"/>
    <x v="79"/>
    <n v="3918"/>
    <n v="0"/>
    <n v="3918"/>
    <n v="0"/>
    <n v="0"/>
    <s v="."/>
    <s v="."/>
    <n v="0"/>
    <x v="0"/>
    <m/>
  </r>
  <r>
    <x v="107"/>
    <x v="80"/>
    <n v="3937"/>
    <n v="0"/>
    <n v="3937"/>
    <n v="0"/>
    <n v="0"/>
    <s v="."/>
    <s v="."/>
    <n v="0"/>
    <x v="0"/>
    <m/>
  </r>
  <r>
    <x v="107"/>
    <x v="81"/>
    <n v="-26"/>
    <n v="0"/>
    <n v="-26"/>
    <n v="0"/>
    <n v="0"/>
    <s v="."/>
    <s v="."/>
    <n v="0"/>
    <x v="0"/>
    <m/>
  </r>
  <r>
    <x v="107"/>
    <x v="0"/>
    <n v="308"/>
    <n v="0"/>
    <n v="307"/>
    <n v="0"/>
    <n v="1"/>
    <s v="."/>
    <s v="."/>
    <n v="0"/>
    <x v="0"/>
    <m/>
  </r>
  <r>
    <x v="107"/>
    <x v="1"/>
    <n v="450"/>
    <n v="1"/>
    <n v="440"/>
    <n v="0"/>
    <n v="9"/>
    <n v="0"/>
    <n v="0.08"/>
    <n v="4"/>
    <x v="0"/>
    <m/>
  </r>
  <r>
    <x v="107"/>
    <x v="2"/>
    <n v="663"/>
    <n v="2"/>
    <n v="651"/>
    <n v="0"/>
    <n v="10"/>
    <n v="0"/>
    <n v="0.11"/>
    <n v="4"/>
    <x v="0"/>
    <m/>
  </r>
  <r>
    <x v="107"/>
    <x v="3"/>
    <n v="535"/>
    <n v="1"/>
    <n v="520"/>
    <n v="0"/>
    <n v="14"/>
    <n v="0"/>
    <n v="0.09"/>
    <n v="4"/>
    <x v="0"/>
    <m/>
  </r>
  <r>
    <x v="107"/>
    <x v="4"/>
    <n v="690"/>
    <n v="1"/>
    <n v="666"/>
    <n v="0"/>
    <n v="24"/>
    <n v="0"/>
    <n v="0.11"/>
    <n v="9"/>
    <x v="0"/>
    <m/>
  </r>
  <r>
    <x v="107"/>
    <x v="5"/>
    <n v="832"/>
    <n v="1"/>
    <n v="805"/>
    <n v="0"/>
    <n v="27"/>
    <n v="0"/>
    <n v="0.13"/>
    <n v="9"/>
    <x v="0"/>
    <m/>
  </r>
  <r>
    <x v="107"/>
    <x v="6"/>
    <n v="1119"/>
    <n v="2"/>
    <n v="900"/>
    <n v="173"/>
    <n v="43"/>
    <n v="0"/>
    <n v="0.17"/>
    <n v="10"/>
    <x v="0"/>
    <m/>
  </r>
  <r>
    <x v="107"/>
    <x v="7"/>
    <n v="1746"/>
    <n v="1"/>
    <n v="1489"/>
    <n v="189"/>
    <n v="67"/>
    <n v="0"/>
    <n v="0.26"/>
    <n v="13"/>
    <x v="0"/>
    <m/>
  </r>
  <r>
    <x v="107"/>
    <x v="8"/>
    <n v="1630"/>
    <n v="1"/>
    <n v="1406"/>
    <n v="141"/>
    <n v="82"/>
    <n v="0"/>
    <n v="0.24"/>
    <n v="17"/>
    <x v="0"/>
    <m/>
  </r>
  <r>
    <x v="107"/>
    <x v="9"/>
    <n v="1820"/>
    <n v="1"/>
    <n v="1615"/>
    <n v="113"/>
    <n v="91"/>
    <n v="0"/>
    <n v="0.26"/>
    <n v="17"/>
    <x v="0"/>
    <m/>
  </r>
  <r>
    <x v="107"/>
    <x v="10"/>
    <n v="1997"/>
    <n v="3"/>
    <n v="1729"/>
    <n v="175"/>
    <n v="90"/>
    <n v="0"/>
    <n v="0.28000000000000003"/>
    <n v="17"/>
    <x v="1"/>
    <m/>
  </r>
  <r>
    <x v="107"/>
    <x v="11"/>
    <n v="2254"/>
    <n v="2"/>
    <n v="1852"/>
    <n v="316"/>
    <n v="84"/>
    <n v="0"/>
    <n v="0.31"/>
    <n v="17"/>
    <x v="1"/>
    <m/>
  </r>
  <r>
    <x v="107"/>
    <x v="12"/>
    <n v="2378"/>
    <n v="1"/>
    <n v="1916"/>
    <n v="334"/>
    <n v="127"/>
    <n v="0"/>
    <n v="0.31"/>
    <n v="36"/>
    <x v="1"/>
    <m/>
  </r>
  <r>
    <x v="107"/>
    <x v="13"/>
    <n v="2463"/>
    <n v="1"/>
    <n v="2003"/>
    <n v="338"/>
    <n v="121"/>
    <n v="0"/>
    <n v="0.32"/>
    <n v="31"/>
    <x v="1"/>
    <m/>
  </r>
  <r>
    <x v="107"/>
    <x v="14"/>
    <n v="2562"/>
    <n v="1"/>
    <n v="2053"/>
    <n v="380"/>
    <n v="128"/>
    <n v="0"/>
    <n v="0.32"/>
    <n v="27"/>
    <x v="1"/>
    <m/>
  </r>
  <r>
    <x v="107"/>
    <x v="15"/>
    <n v="2475"/>
    <n v="1"/>
    <n v="1927"/>
    <n v="398"/>
    <n v="149"/>
    <n v="0"/>
    <n v="0.3"/>
    <n v="27"/>
    <x v="1"/>
    <m/>
  </r>
  <r>
    <x v="107"/>
    <x v="16"/>
    <n v="5267"/>
    <n v="1"/>
    <n v="2196"/>
    <n v="260"/>
    <n v="175"/>
    <n v="2634"/>
    <n v="0.62"/>
    <n v="22"/>
    <x v="1"/>
    <m/>
  </r>
  <r>
    <x v="107"/>
    <x v="17"/>
    <n v="7555"/>
    <n v="1"/>
    <n v="4121"/>
    <n v="284"/>
    <n v="183"/>
    <n v="2966"/>
    <n v="0.86"/>
    <n v="19"/>
    <x v="1"/>
    <m/>
  </r>
  <r>
    <x v="107"/>
    <x v="18"/>
    <n v="5016"/>
    <n v="1"/>
    <n v="1851"/>
    <n v="243"/>
    <n v="190"/>
    <n v="2731"/>
    <n v="0.55000000000000004"/>
    <n v="23"/>
    <x v="1"/>
    <m/>
  </r>
  <r>
    <x v="107"/>
    <x v="19"/>
    <n v="5377"/>
    <n v="1"/>
    <n v="2548"/>
    <n v="254"/>
    <n v="190"/>
    <n v="2383"/>
    <n v="0.56999999999999995"/>
    <n v="75"/>
    <x v="1"/>
    <m/>
  </r>
  <r>
    <x v="107"/>
    <x v="20"/>
    <n v="6170"/>
    <n v="1"/>
    <n v="2748"/>
    <n v="399"/>
    <n v="188"/>
    <n v="2834"/>
    <n v="0.64"/>
    <n v="75"/>
    <x v="1"/>
    <m/>
  </r>
  <r>
    <x v="107"/>
    <x v="21"/>
    <n v="6520"/>
    <n v="1"/>
    <n v="3116"/>
    <n v="411"/>
    <n v="185"/>
    <n v="2807"/>
    <n v="0.65"/>
    <n v="32"/>
    <x v="1"/>
    <m/>
  </r>
  <r>
    <x v="107"/>
    <x v="22"/>
    <n v="7871"/>
    <n v="3"/>
    <n v="3413"/>
    <n v="485"/>
    <n v="252"/>
    <n v="3720"/>
    <n v="0.76"/>
    <n v="76"/>
    <x v="1"/>
    <m/>
  </r>
  <r>
    <x v="107"/>
    <x v="23"/>
    <n v="8059"/>
    <n v="2"/>
    <n v="3904"/>
    <n v="490"/>
    <n v="259"/>
    <n v="3405"/>
    <n v="0.75"/>
    <n v="72"/>
    <x v="1"/>
    <m/>
  </r>
  <r>
    <x v="107"/>
    <x v="24"/>
    <n v="8357"/>
    <n v="1"/>
    <n v="3528"/>
    <n v="634"/>
    <n v="247"/>
    <n v="3947"/>
    <n v="0.76"/>
    <n v="71"/>
    <x v="1"/>
    <m/>
  </r>
  <r>
    <x v="107"/>
    <x v="25"/>
    <n v="8438"/>
    <n v="3"/>
    <n v="3517"/>
    <n v="424"/>
    <n v="247"/>
    <n v="4247"/>
    <n v="0.74"/>
    <n v="80"/>
    <x v="1"/>
    <m/>
  </r>
  <r>
    <x v="107"/>
    <x v="26"/>
    <n v="9042"/>
    <n v="1"/>
    <n v="3420"/>
    <n v="681"/>
    <n v="324"/>
    <n v="4616"/>
    <n v="0.77"/>
    <n v="83"/>
    <x v="1"/>
    <m/>
  </r>
  <r>
    <x v="107"/>
    <x v="27"/>
    <n v="13308"/>
    <n v="1"/>
    <n v="6132"/>
    <n v="945"/>
    <n v="371"/>
    <n v="5859"/>
    <n v="1.0900000000000001"/>
    <n v="87"/>
    <x v="1"/>
    <m/>
  </r>
  <r>
    <x v="107"/>
    <x v="28"/>
    <n v="11920"/>
    <n v="1"/>
    <n v="6198"/>
    <n v="618"/>
    <n v="431"/>
    <n v="4672"/>
    <n v="0.95"/>
    <n v="95"/>
    <x v="1"/>
    <m/>
  </r>
  <r>
    <x v="107"/>
    <x v="29"/>
    <n v="11540"/>
    <n v="1"/>
    <n v="5390"/>
    <n v="640"/>
    <n v="626"/>
    <n v="4882"/>
    <n v="0.89"/>
    <n v="103"/>
    <x v="1"/>
    <m/>
  </r>
  <r>
    <x v="107"/>
    <x v="30"/>
    <n v="14451"/>
    <n v="1"/>
    <n v="6444"/>
    <n v="918"/>
    <n v="694"/>
    <n v="6394"/>
    <n v="1.08"/>
    <n v="103"/>
    <x v="1"/>
    <m/>
  </r>
  <r>
    <x v="107"/>
    <x v="31"/>
    <n v="12424"/>
    <n v="1"/>
    <n v="5959"/>
    <n v="672"/>
    <n v="748"/>
    <n v="5045"/>
    <n v="0.9"/>
    <n v="106"/>
    <x v="1"/>
    <m/>
  </r>
  <r>
    <x v="107"/>
    <x v="32"/>
    <n v="8760"/>
    <n v="1"/>
    <n v="6045"/>
    <n v="179"/>
    <n v="762"/>
    <n v="1774"/>
    <n v="0.62"/>
    <n v="106"/>
    <x v="1"/>
    <m/>
  </r>
  <r>
    <x v="107"/>
    <x v="33"/>
    <n v="8351"/>
    <n v="1"/>
    <n v="5559"/>
    <n v="182"/>
    <n v="761"/>
    <n v="1848"/>
    <n v="0.57999999999999996"/>
    <n v="106"/>
    <x v="1"/>
    <m/>
  </r>
  <r>
    <x v="107"/>
    <x v="34"/>
    <n v="10567"/>
    <n v="1"/>
    <n v="7862"/>
    <n v="179"/>
    <n v="761"/>
    <n v="1764"/>
    <n v="0.71"/>
    <n v="123"/>
    <x v="1"/>
    <m/>
  </r>
  <r>
    <x v="107"/>
    <x v="35"/>
    <n v="10964"/>
    <n v="1"/>
    <n v="7468"/>
    <n v="252"/>
    <n v="1086"/>
    <n v="2157"/>
    <n v="0.72"/>
    <n v="133"/>
    <x v="1"/>
    <m/>
  </r>
  <r>
    <x v="107"/>
    <x v="36"/>
    <n v="12183"/>
    <n v="1"/>
    <n v="7843"/>
    <n v="420"/>
    <n v="1086"/>
    <n v="2833"/>
    <n v="0.79"/>
    <n v="132"/>
    <x v="1"/>
    <m/>
  </r>
  <r>
    <x v="107"/>
    <x v="37"/>
    <n v="13022"/>
    <n v="1"/>
    <n v="8430"/>
    <n v="157"/>
    <n v="1086"/>
    <n v="3348"/>
    <n v="0.82"/>
    <n v="89"/>
    <x v="1"/>
    <m/>
  </r>
  <r>
    <x v="107"/>
    <x v="38"/>
    <n v="14421"/>
    <n v="1"/>
    <n v="9869"/>
    <n v="524"/>
    <n v="1357"/>
    <n v="2671"/>
    <n v="0.89"/>
    <n v="175"/>
    <x v="1"/>
    <m/>
  </r>
  <r>
    <x v="107"/>
    <x v="39"/>
    <n v="18524"/>
    <n v="1"/>
    <n v="13883"/>
    <n v="790"/>
    <n v="1431"/>
    <n v="2419"/>
    <n v="1.1200000000000001"/>
    <n v="175"/>
    <x v="1"/>
    <m/>
  </r>
  <r>
    <x v="107"/>
    <x v="40"/>
    <n v="19976"/>
    <n v="1"/>
    <n v="15035"/>
    <n v="677"/>
    <n v="1703"/>
    <n v="2561"/>
    <n v="1.18"/>
    <n v="176"/>
    <x v="1"/>
    <m/>
  </r>
  <r>
    <x v="107"/>
    <x v="41"/>
    <n v="13006"/>
    <n v="1"/>
    <n v="9064"/>
    <n v="403"/>
    <n v="1360"/>
    <n v="2178"/>
    <n v="0.75"/>
    <n v="392"/>
    <x v="2"/>
    <m/>
  </r>
  <r>
    <x v="107"/>
    <x v="42"/>
    <n v="12447"/>
    <n v="1"/>
    <n v="10777"/>
    <n v="963"/>
    <n v="680"/>
    <n v="26"/>
    <n v="0.7"/>
    <n v="248"/>
    <x v="2"/>
    <m/>
  </r>
  <r>
    <x v="107"/>
    <x v="43"/>
    <n v="16120"/>
    <n v="0"/>
    <n v="14628"/>
    <n v="1189"/>
    <n v="272"/>
    <n v="31"/>
    <n v="0.88"/>
    <n v="269"/>
    <x v="2"/>
    <m/>
  </r>
  <r>
    <x v="107"/>
    <x v="44"/>
    <n v="17279"/>
    <n v="0"/>
    <n v="15645"/>
    <n v="1336"/>
    <n v="272"/>
    <n v="26"/>
    <n v="0.91"/>
    <n v="304"/>
    <x v="2"/>
    <m/>
  </r>
  <r>
    <x v="107"/>
    <x v="45"/>
    <n v="19453"/>
    <n v="0"/>
    <n v="17494"/>
    <n v="1661"/>
    <n v="272"/>
    <n v="26"/>
    <n v="0.99"/>
    <n v="351"/>
    <x v="2"/>
    <m/>
  </r>
  <r>
    <x v="107"/>
    <x v="46"/>
    <n v="20275"/>
    <n v="0"/>
    <n v="18301"/>
    <n v="1661"/>
    <n v="287"/>
    <n v="26"/>
    <n v="1"/>
    <n v="342"/>
    <x v="2"/>
    <m/>
  </r>
  <r>
    <x v="107"/>
    <x v="47"/>
    <n v="18953"/>
    <n v="0"/>
    <n v="17011"/>
    <n v="1698"/>
    <n v="218"/>
    <n v="26"/>
    <n v="0.9"/>
    <n v="352"/>
    <x v="2"/>
    <m/>
  </r>
  <r>
    <x v="107"/>
    <x v="48"/>
    <n v="18628"/>
    <n v="0"/>
    <n v="16537"/>
    <n v="1598"/>
    <n v="231"/>
    <n v="262"/>
    <n v="0.86"/>
    <n v="358"/>
    <x v="2"/>
    <m/>
  </r>
  <r>
    <x v="107"/>
    <x v="49"/>
    <n v="19736"/>
    <n v="0"/>
    <n v="17539"/>
    <n v="1505"/>
    <n v="272"/>
    <n v="420"/>
    <n v="0.88"/>
    <n v="366"/>
    <x v="2"/>
    <m/>
  </r>
  <r>
    <x v="107"/>
    <x v="50"/>
    <n v="19712"/>
    <n v="0"/>
    <n v="16911"/>
    <n v="1622"/>
    <n v="680"/>
    <n v="499"/>
    <n v="0.85"/>
    <n v="368"/>
    <x v="2"/>
    <m/>
  </r>
  <r>
    <x v="107"/>
    <x v="51"/>
    <n v="19756"/>
    <n v="0"/>
    <n v="16834"/>
    <n v="1607"/>
    <n v="816"/>
    <n v="499"/>
    <n v="0.83"/>
    <n v="402"/>
    <x v="2"/>
    <m/>
  </r>
  <r>
    <x v="107"/>
    <x v="52"/>
    <n v="23273"/>
    <n v="0"/>
    <n v="20550"/>
    <n v="1408"/>
    <n v="816"/>
    <n v="499"/>
    <n v="0.95"/>
    <n v="437"/>
    <x v="2"/>
    <m/>
  </r>
  <r>
    <x v="107"/>
    <x v="53"/>
    <n v="23796"/>
    <n v="0"/>
    <n v="21195"/>
    <n v="1173"/>
    <n v="929"/>
    <n v="499"/>
    <n v="0.94"/>
    <n v="428"/>
    <x v="2"/>
    <m/>
  </r>
  <r>
    <x v="107"/>
    <x v="54"/>
    <n v="24848"/>
    <n v="0"/>
    <n v="23268"/>
    <n v="796"/>
    <n v="259"/>
    <n v="525"/>
    <n v="0.96"/>
    <n v="346"/>
    <x v="2"/>
    <m/>
  </r>
  <r>
    <x v="107"/>
    <x v="55"/>
    <n v="31111"/>
    <n v="0"/>
    <n v="26061"/>
    <n v="510"/>
    <n v="340"/>
    <n v="4200"/>
    <n v="1.17"/>
    <n v="548"/>
    <x v="2"/>
    <m/>
  </r>
  <r>
    <x v="107"/>
    <x v="56"/>
    <n v="30958"/>
    <n v="0"/>
    <n v="23828"/>
    <n v="3395"/>
    <n v="408"/>
    <n v="3327"/>
    <n v="1.1299999999999999"/>
    <n v="0"/>
    <x v="2"/>
    <m/>
  </r>
  <r>
    <x v="107"/>
    <x v="57"/>
    <n v="26935"/>
    <n v="0"/>
    <n v="19601"/>
    <n v="3264"/>
    <n v="476"/>
    <n v="3594"/>
    <n v="0.96"/>
    <n v="0"/>
    <x v="2"/>
    <m/>
  </r>
  <r>
    <x v="107"/>
    <x v="58"/>
    <n v="16950"/>
    <n v="0"/>
    <n v="9549"/>
    <n v="3283"/>
    <n v="612"/>
    <n v="3507"/>
    <n v="0.59"/>
    <n v="0"/>
    <x v="2"/>
    <m/>
  </r>
  <r>
    <x v="107"/>
    <x v="59"/>
    <n v="25402"/>
    <n v="0"/>
    <n v="17235"/>
    <n v="4162"/>
    <n v="878"/>
    <n v="3127"/>
    <n v="0.86"/>
    <n v="0"/>
    <x v="2"/>
    <m/>
  </r>
  <r>
    <x v="107"/>
    <x v="60"/>
    <n v="28510"/>
    <n v="0"/>
    <n v="19301"/>
    <n v="4558"/>
    <n v="952"/>
    <n v="3699"/>
    <n v="0.95"/>
    <n v="0"/>
    <x v="2"/>
    <m/>
  </r>
  <r>
    <x v="107"/>
    <x v="61"/>
    <n v="30596"/>
    <n v="0"/>
    <n v="21668"/>
    <n v="4044"/>
    <n v="1088"/>
    <n v="3796"/>
    <n v="0.99"/>
    <n v="0"/>
    <x v="2"/>
    <m/>
  </r>
  <r>
    <x v="107"/>
    <x v="62"/>
    <n v="36647"/>
    <n v="0"/>
    <n v="27114"/>
    <n v="3127"/>
    <n v="1360"/>
    <n v="5046"/>
    <n v="1.1499999999999999"/>
    <n v="815"/>
    <x v="2"/>
    <m/>
  </r>
  <r>
    <x v="107"/>
    <x v="63"/>
    <n v="41648"/>
    <n v="0"/>
    <n v="30924"/>
    <n v="3077"/>
    <n v="1360"/>
    <n v="6287"/>
    <n v="1.26"/>
    <n v="426"/>
    <x v="2"/>
    <m/>
  </r>
  <r>
    <x v="107"/>
    <x v="64"/>
    <n v="45134"/>
    <n v="0"/>
    <n v="33411"/>
    <n v="3564"/>
    <n v="1632"/>
    <n v="6527"/>
    <n v="1.32"/>
    <n v="491"/>
    <x v="2"/>
    <m/>
  </r>
  <r>
    <x v="107"/>
    <x v="65"/>
    <n v="45935"/>
    <n v="0"/>
    <n v="33962"/>
    <n v="3448"/>
    <n v="1768"/>
    <n v="6757"/>
    <n v="1.3"/>
    <n v="611"/>
    <x v="2"/>
    <m/>
  </r>
  <r>
    <x v="108"/>
    <x v="196"/>
    <n v="108"/>
    <n v="108"/>
    <n v="0"/>
    <n v="0"/>
    <n v="0"/>
    <s v="."/>
    <s v="."/>
    <n v="0"/>
    <x v="0"/>
    <m/>
  </r>
  <r>
    <x v="108"/>
    <x v="157"/>
    <n v="96"/>
    <n v="96"/>
    <n v="0"/>
    <n v="0"/>
    <n v="0"/>
    <s v="."/>
    <s v="."/>
    <n v="0"/>
    <x v="0"/>
    <m/>
  </r>
  <r>
    <x v="108"/>
    <x v="158"/>
    <n v="96"/>
    <n v="96"/>
    <n v="0"/>
    <n v="0"/>
    <n v="0"/>
    <s v="."/>
    <s v="."/>
    <n v="0"/>
    <x v="0"/>
    <m/>
  </r>
  <r>
    <x v="108"/>
    <x v="122"/>
    <n v="59"/>
    <n v="59"/>
    <n v="0"/>
    <n v="0"/>
    <n v="0"/>
    <s v="."/>
    <s v="."/>
    <n v="0"/>
    <x v="0"/>
    <m/>
  </r>
  <r>
    <x v="108"/>
    <x v="125"/>
    <n v="61"/>
    <n v="61"/>
    <n v="0"/>
    <n v="0"/>
    <n v="0"/>
    <s v="."/>
    <s v="."/>
    <n v="0"/>
    <x v="0"/>
    <m/>
  </r>
  <r>
    <x v="108"/>
    <x v="126"/>
    <n v="68"/>
    <n v="68"/>
    <n v="0"/>
    <n v="0"/>
    <n v="0"/>
    <s v="."/>
    <s v="."/>
    <n v="0"/>
    <x v="0"/>
    <m/>
  </r>
  <r>
    <x v="108"/>
    <x v="127"/>
    <n v="62"/>
    <n v="62"/>
    <n v="0"/>
    <n v="0"/>
    <n v="0"/>
    <s v="."/>
    <s v="."/>
    <n v="0"/>
    <x v="0"/>
    <m/>
  </r>
  <r>
    <x v="108"/>
    <x v="88"/>
    <n v="66"/>
    <n v="66"/>
    <n v="0"/>
    <n v="0"/>
    <n v="0"/>
    <s v="."/>
    <s v="."/>
    <n v="0"/>
    <x v="0"/>
    <m/>
  </r>
  <r>
    <x v="108"/>
    <x v="89"/>
    <n v="70"/>
    <n v="70"/>
    <n v="0"/>
    <n v="0"/>
    <n v="0"/>
    <s v="."/>
    <s v="."/>
    <n v="0"/>
    <x v="0"/>
    <m/>
  </r>
  <r>
    <x v="108"/>
    <x v="90"/>
    <n v="67"/>
    <n v="67"/>
    <n v="0"/>
    <n v="0"/>
    <n v="0"/>
    <s v="."/>
    <s v="."/>
    <n v="0"/>
    <x v="0"/>
    <m/>
  </r>
  <r>
    <x v="108"/>
    <x v="91"/>
    <n v="68"/>
    <n v="68"/>
    <n v="0"/>
    <n v="0"/>
    <n v="0"/>
    <s v="."/>
    <s v="."/>
    <n v="0"/>
    <x v="0"/>
    <m/>
  </r>
  <r>
    <x v="108"/>
    <x v="92"/>
    <n v="80"/>
    <n v="80"/>
    <n v="0"/>
    <n v="0"/>
    <n v="0"/>
    <s v="."/>
    <s v="."/>
    <n v="0"/>
    <x v="0"/>
    <m/>
  </r>
  <r>
    <x v="108"/>
    <x v="93"/>
    <n v="65"/>
    <n v="65"/>
    <n v="0"/>
    <n v="0"/>
    <n v="0"/>
    <s v="."/>
    <s v="."/>
    <n v="0"/>
    <x v="0"/>
    <m/>
  </r>
  <r>
    <x v="108"/>
    <x v="96"/>
    <n v="1825"/>
    <n v="1825"/>
    <n v="0"/>
    <n v="0"/>
    <n v="0"/>
    <s v="."/>
    <s v="."/>
    <n v="0"/>
    <x v="0"/>
    <m/>
  </r>
  <r>
    <x v="108"/>
    <x v="97"/>
    <n v="1647"/>
    <n v="1647"/>
    <n v="0"/>
    <n v="0"/>
    <n v="0"/>
    <s v="."/>
    <s v="."/>
    <n v="0"/>
    <x v="0"/>
    <m/>
  </r>
  <r>
    <x v="108"/>
    <x v="98"/>
    <n v="2210"/>
    <n v="2210"/>
    <n v="0"/>
    <n v="0"/>
    <n v="0"/>
    <s v="."/>
    <s v="."/>
    <n v="0"/>
    <x v="0"/>
    <m/>
  </r>
  <r>
    <x v="108"/>
    <x v="99"/>
    <n v="1837"/>
    <n v="1837"/>
    <n v="0"/>
    <n v="0"/>
    <n v="0"/>
    <s v="."/>
    <s v="."/>
    <n v="0"/>
    <x v="0"/>
    <m/>
  </r>
  <r>
    <x v="108"/>
    <x v="100"/>
    <n v="1770"/>
    <n v="1770"/>
    <n v="0"/>
    <n v="0"/>
    <n v="0"/>
    <s v="."/>
    <s v="."/>
    <n v="0"/>
    <x v="0"/>
    <m/>
  </r>
  <r>
    <x v="108"/>
    <x v="101"/>
    <n v="2729"/>
    <n v="2729"/>
    <n v="0"/>
    <n v="0"/>
    <n v="0"/>
    <s v="."/>
    <s v="."/>
    <n v="0"/>
    <x v="0"/>
    <m/>
  </r>
  <r>
    <x v="108"/>
    <x v="102"/>
    <n v="2607"/>
    <n v="2607"/>
    <n v="0"/>
    <n v="0"/>
    <n v="0"/>
    <s v="."/>
    <s v="."/>
    <n v="0"/>
    <x v="0"/>
    <m/>
  </r>
  <r>
    <x v="108"/>
    <x v="103"/>
    <n v="2686"/>
    <n v="2686"/>
    <n v="0"/>
    <n v="0"/>
    <n v="0"/>
    <s v="."/>
    <s v="."/>
    <n v="0"/>
    <x v="0"/>
    <m/>
  </r>
  <r>
    <x v="108"/>
    <x v="104"/>
    <n v="1754"/>
    <n v="1754"/>
    <n v="0"/>
    <n v="0"/>
    <n v="0"/>
    <s v="."/>
    <s v="."/>
    <n v="0"/>
    <x v="0"/>
    <m/>
  </r>
  <r>
    <x v="108"/>
    <x v="66"/>
    <n v="2529"/>
    <n v="2529"/>
    <n v="0"/>
    <n v="0"/>
    <n v="0"/>
    <s v="."/>
    <s v="."/>
    <n v="0"/>
    <x v="0"/>
    <m/>
  </r>
  <r>
    <x v="108"/>
    <x v="67"/>
    <n v="2588"/>
    <n v="2588"/>
    <n v="0"/>
    <n v="0"/>
    <n v="0"/>
    <s v="."/>
    <s v="."/>
    <n v="0"/>
    <x v="0"/>
    <m/>
  </r>
  <r>
    <x v="108"/>
    <x v="68"/>
    <n v="2602"/>
    <n v="2602"/>
    <n v="0"/>
    <n v="0"/>
    <n v="0"/>
    <s v="."/>
    <s v="."/>
    <n v="0"/>
    <x v="0"/>
    <m/>
  </r>
  <r>
    <x v="108"/>
    <x v="69"/>
    <n v="2769"/>
    <n v="2769"/>
    <n v="0"/>
    <n v="0"/>
    <n v="0"/>
    <s v="."/>
    <s v="."/>
    <n v="0"/>
    <x v="0"/>
    <m/>
  </r>
  <r>
    <x v="108"/>
    <x v="70"/>
    <n v="2826"/>
    <n v="2826"/>
    <n v="0"/>
    <n v="0"/>
    <n v="0"/>
    <s v="."/>
    <s v="."/>
    <n v="0"/>
    <x v="0"/>
    <m/>
  </r>
  <r>
    <x v="108"/>
    <x v="71"/>
    <n v="2720"/>
    <n v="2705"/>
    <n v="0"/>
    <n v="0"/>
    <n v="15"/>
    <s v="."/>
    <s v="."/>
    <n v="0"/>
    <x v="0"/>
    <m/>
  </r>
  <r>
    <x v="108"/>
    <x v="72"/>
    <n v="3147"/>
    <n v="3112"/>
    <n v="0"/>
    <n v="0"/>
    <n v="35"/>
    <s v="."/>
    <s v="."/>
    <n v="0"/>
    <x v="0"/>
    <m/>
  </r>
  <r>
    <x v="108"/>
    <x v="73"/>
    <n v="3145"/>
    <n v="3108"/>
    <n v="0"/>
    <n v="0"/>
    <n v="37"/>
    <s v="."/>
    <s v="."/>
    <n v="0"/>
    <x v="0"/>
    <m/>
  </r>
  <r>
    <x v="108"/>
    <x v="74"/>
    <n v="2306"/>
    <n v="2266"/>
    <n v="0"/>
    <n v="0"/>
    <n v="40"/>
    <s v="."/>
    <s v="."/>
    <n v="0"/>
    <x v="0"/>
    <m/>
  </r>
  <r>
    <x v="108"/>
    <x v="75"/>
    <n v="1915"/>
    <n v="1887"/>
    <n v="0"/>
    <n v="0"/>
    <n v="27"/>
    <s v="."/>
    <s v="."/>
    <n v="0"/>
    <x v="0"/>
    <m/>
  </r>
  <r>
    <x v="108"/>
    <x v="76"/>
    <n v="1941"/>
    <n v="1907"/>
    <n v="0"/>
    <n v="0"/>
    <n v="34"/>
    <s v="."/>
    <s v="."/>
    <n v="0"/>
    <x v="0"/>
    <m/>
  </r>
  <r>
    <x v="108"/>
    <x v="77"/>
    <n v="1735"/>
    <n v="1705"/>
    <n v="0"/>
    <n v="0"/>
    <n v="30"/>
    <s v="."/>
    <s v="."/>
    <n v="0"/>
    <x v="0"/>
    <m/>
  </r>
  <r>
    <x v="108"/>
    <x v="78"/>
    <n v="1865"/>
    <n v="1839"/>
    <n v="0"/>
    <n v="0"/>
    <n v="26"/>
    <s v="."/>
    <s v="."/>
    <n v="0"/>
    <x v="0"/>
    <m/>
  </r>
  <r>
    <x v="108"/>
    <x v="79"/>
    <n v="2237"/>
    <n v="2196"/>
    <n v="0"/>
    <n v="0"/>
    <n v="41"/>
    <s v="."/>
    <s v="."/>
    <n v="0"/>
    <x v="0"/>
    <m/>
  </r>
  <r>
    <x v="108"/>
    <x v="80"/>
    <n v="2405"/>
    <n v="2366"/>
    <n v="0"/>
    <n v="0"/>
    <n v="40"/>
    <s v="."/>
    <s v="."/>
    <n v="0"/>
    <x v="0"/>
    <m/>
  </r>
  <r>
    <x v="108"/>
    <x v="81"/>
    <n v="2305"/>
    <n v="2251"/>
    <n v="0"/>
    <n v="0"/>
    <n v="54"/>
    <s v="."/>
    <s v="."/>
    <n v="0"/>
    <x v="0"/>
    <m/>
  </r>
  <r>
    <x v="108"/>
    <x v="0"/>
    <n v="2278"/>
    <n v="2219"/>
    <n v="0"/>
    <n v="0"/>
    <n v="59"/>
    <s v="."/>
    <s v="."/>
    <n v="0"/>
    <x v="0"/>
    <m/>
  </r>
  <r>
    <x v="108"/>
    <x v="1"/>
    <n v="2655"/>
    <n v="2327"/>
    <n v="269"/>
    <n v="0"/>
    <n v="60"/>
    <n v="0"/>
    <n v="0.91"/>
    <n v="49"/>
    <x v="0"/>
    <m/>
  </r>
  <r>
    <x v="108"/>
    <x v="2"/>
    <n v="2868"/>
    <n v="2437"/>
    <n v="373"/>
    <n v="0"/>
    <n v="58"/>
    <n v="0"/>
    <n v="0.98"/>
    <n v="50"/>
    <x v="0"/>
    <m/>
  </r>
  <r>
    <x v="108"/>
    <x v="3"/>
    <n v="2626"/>
    <n v="2266"/>
    <n v="297"/>
    <n v="0"/>
    <n v="63"/>
    <n v="0"/>
    <n v="0.9"/>
    <n v="71"/>
    <x v="0"/>
    <m/>
  </r>
  <r>
    <x v="108"/>
    <x v="4"/>
    <n v="2603"/>
    <n v="2171"/>
    <n v="368"/>
    <n v="0"/>
    <n v="64"/>
    <n v="0"/>
    <n v="0.89"/>
    <n v="75"/>
    <x v="0"/>
    <m/>
  </r>
  <r>
    <x v="108"/>
    <x v="5"/>
    <n v="2482"/>
    <n v="1979"/>
    <n v="421"/>
    <n v="0"/>
    <n v="81"/>
    <n v="0"/>
    <n v="0.85"/>
    <n v="83"/>
    <x v="0"/>
    <m/>
  </r>
  <r>
    <x v="108"/>
    <x v="6"/>
    <n v="3198"/>
    <n v="2302"/>
    <n v="805"/>
    <n v="0"/>
    <n v="91"/>
    <n v="0"/>
    <n v="1.1000000000000001"/>
    <n v="119"/>
    <x v="0"/>
    <m/>
  </r>
  <r>
    <x v="108"/>
    <x v="7"/>
    <n v="2982"/>
    <n v="1930"/>
    <n v="954"/>
    <n v="0"/>
    <n v="97"/>
    <n v="0"/>
    <n v="1.03"/>
    <n v="129"/>
    <x v="0"/>
    <m/>
  </r>
  <r>
    <x v="108"/>
    <x v="8"/>
    <n v="2653"/>
    <n v="1880"/>
    <n v="702"/>
    <n v="0"/>
    <n v="71"/>
    <n v="0"/>
    <n v="0.93"/>
    <n v="106"/>
    <x v="0"/>
    <m/>
  </r>
  <r>
    <x v="108"/>
    <x v="9"/>
    <n v="2445"/>
    <n v="1624"/>
    <n v="750"/>
    <n v="0"/>
    <n v="71"/>
    <n v="0"/>
    <n v="0.86"/>
    <n v="137"/>
    <x v="0"/>
    <m/>
  </r>
  <r>
    <x v="108"/>
    <x v="10"/>
    <n v="3361"/>
    <n v="2400"/>
    <n v="876"/>
    <n v="0"/>
    <n v="85"/>
    <n v="0"/>
    <n v="1.18"/>
    <n v="138"/>
    <x v="1"/>
    <m/>
  </r>
  <r>
    <x v="108"/>
    <x v="11"/>
    <n v="3049"/>
    <n v="2073"/>
    <n v="876"/>
    <n v="0"/>
    <n v="101"/>
    <n v="0"/>
    <n v="1.08"/>
    <n v="187"/>
    <x v="1"/>
    <m/>
  </r>
  <r>
    <x v="108"/>
    <x v="12"/>
    <n v="3372"/>
    <n v="2267"/>
    <n v="1024"/>
    <n v="0"/>
    <n v="81"/>
    <n v="0"/>
    <n v="1.19"/>
    <n v="209"/>
    <x v="1"/>
    <m/>
  </r>
  <r>
    <x v="108"/>
    <x v="13"/>
    <n v="3578"/>
    <n v="2246"/>
    <n v="1229"/>
    <n v="0"/>
    <n v="103"/>
    <n v="0"/>
    <n v="1.26"/>
    <n v="178"/>
    <x v="1"/>
    <m/>
  </r>
  <r>
    <x v="108"/>
    <x v="14"/>
    <n v="3671"/>
    <n v="2149"/>
    <n v="1413"/>
    <n v="0"/>
    <n v="109"/>
    <n v="0"/>
    <n v="1.29"/>
    <n v="178"/>
    <x v="1"/>
    <m/>
  </r>
  <r>
    <x v="108"/>
    <x v="15"/>
    <n v="3881"/>
    <n v="2151"/>
    <n v="1598"/>
    <n v="0"/>
    <n v="132"/>
    <n v="0"/>
    <n v="1.36"/>
    <n v="201"/>
    <x v="1"/>
    <m/>
  </r>
  <r>
    <x v="108"/>
    <x v="16"/>
    <n v="3745"/>
    <n v="1818"/>
    <n v="1784"/>
    <n v="0"/>
    <n v="143"/>
    <n v="0"/>
    <n v="1.3"/>
    <n v="214"/>
    <x v="1"/>
    <m/>
  </r>
  <r>
    <x v="108"/>
    <x v="17"/>
    <n v="4121"/>
    <n v="2025"/>
    <n v="1946"/>
    <n v="0"/>
    <n v="151"/>
    <n v="0"/>
    <n v="1.43"/>
    <n v="227"/>
    <x v="1"/>
    <m/>
  </r>
  <r>
    <x v="108"/>
    <x v="18"/>
    <n v="4476"/>
    <n v="2086"/>
    <n v="2214"/>
    <n v="0"/>
    <n v="176"/>
    <n v="0"/>
    <n v="1.54"/>
    <n v="286"/>
    <x v="1"/>
    <m/>
  </r>
  <r>
    <x v="108"/>
    <x v="19"/>
    <n v="4860"/>
    <n v="2419"/>
    <n v="2256"/>
    <n v="0"/>
    <n v="184"/>
    <n v="0"/>
    <n v="1.67"/>
    <n v="309"/>
    <x v="1"/>
    <m/>
  </r>
  <r>
    <x v="108"/>
    <x v="20"/>
    <n v="5049"/>
    <n v="2294"/>
    <n v="2582"/>
    <n v="0"/>
    <n v="173"/>
    <n v="0"/>
    <n v="1.72"/>
    <n v="361"/>
    <x v="1"/>
    <m/>
  </r>
  <r>
    <x v="108"/>
    <x v="21"/>
    <n v="5294"/>
    <n v="2224"/>
    <n v="2953"/>
    <n v="0"/>
    <n v="117"/>
    <n v="0"/>
    <n v="1.79"/>
    <n v="355"/>
    <x v="1"/>
    <m/>
  </r>
  <r>
    <x v="108"/>
    <x v="22"/>
    <n v="6135"/>
    <n v="2244"/>
    <n v="3687"/>
    <n v="0"/>
    <n v="204"/>
    <n v="0"/>
    <n v="2.0499999999999998"/>
    <n v="336"/>
    <x v="1"/>
    <m/>
  </r>
  <r>
    <x v="108"/>
    <x v="23"/>
    <n v="6014"/>
    <n v="2105"/>
    <n v="3709"/>
    <n v="0"/>
    <n v="200"/>
    <n v="0"/>
    <n v="1.98"/>
    <n v="318"/>
    <x v="1"/>
    <m/>
  </r>
  <r>
    <x v="108"/>
    <x v="24"/>
    <n v="6234"/>
    <n v="1936"/>
    <n v="4084"/>
    <n v="0"/>
    <n v="214"/>
    <n v="0"/>
    <n v="2.02"/>
    <n v="286"/>
    <x v="1"/>
    <m/>
  </r>
  <r>
    <x v="108"/>
    <x v="25"/>
    <n v="6355"/>
    <n v="2032"/>
    <n v="4114"/>
    <n v="0"/>
    <n v="209"/>
    <n v="0"/>
    <n v="2.0299999999999998"/>
    <n v="268"/>
    <x v="1"/>
    <m/>
  </r>
  <r>
    <x v="108"/>
    <x v="26"/>
    <n v="6014"/>
    <n v="1851"/>
    <n v="3951"/>
    <n v="0"/>
    <n v="212"/>
    <n v="0"/>
    <n v="1.89"/>
    <n v="263"/>
    <x v="1"/>
    <m/>
  </r>
  <r>
    <x v="108"/>
    <x v="27"/>
    <n v="6080"/>
    <n v="1892"/>
    <n v="3975"/>
    <n v="0"/>
    <n v="213"/>
    <n v="0"/>
    <n v="1.88"/>
    <n v="300"/>
    <x v="1"/>
    <m/>
  </r>
  <r>
    <x v="108"/>
    <x v="28"/>
    <n v="6427"/>
    <n v="2023"/>
    <n v="4189"/>
    <n v="0"/>
    <n v="215"/>
    <n v="0"/>
    <n v="1.96"/>
    <n v="300"/>
    <x v="1"/>
    <m/>
  </r>
  <r>
    <x v="108"/>
    <x v="29"/>
    <n v="6428"/>
    <n v="1679"/>
    <n v="4498"/>
    <n v="5"/>
    <n v="246"/>
    <n v="0"/>
    <n v="1.93"/>
    <n v="289"/>
    <x v="1"/>
    <m/>
  </r>
  <r>
    <x v="108"/>
    <x v="30"/>
    <n v="7469"/>
    <n v="2104"/>
    <n v="4795"/>
    <n v="288"/>
    <n v="281"/>
    <n v="0"/>
    <n v="2.21"/>
    <n v="270"/>
    <x v="1"/>
    <m/>
  </r>
  <r>
    <x v="108"/>
    <x v="31"/>
    <n v="7160"/>
    <n v="2022"/>
    <n v="4425"/>
    <n v="460"/>
    <n v="254"/>
    <n v="0"/>
    <n v="2.1"/>
    <n v="234"/>
    <x v="1"/>
    <m/>
  </r>
  <r>
    <x v="108"/>
    <x v="32"/>
    <n v="7101"/>
    <n v="2160"/>
    <n v="3976"/>
    <n v="701"/>
    <n v="264"/>
    <n v="0"/>
    <n v="2.06"/>
    <n v="201"/>
    <x v="1"/>
    <m/>
  </r>
  <r>
    <x v="108"/>
    <x v="33"/>
    <n v="6967"/>
    <n v="2280"/>
    <n v="3437"/>
    <n v="1035"/>
    <n v="215"/>
    <n v="0"/>
    <n v="2"/>
    <n v="191"/>
    <x v="1"/>
    <m/>
  </r>
  <r>
    <x v="108"/>
    <x v="34"/>
    <n v="7011"/>
    <n v="2516"/>
    <n v="3184"/>
    <n v="1109"/>
    <n v="202"/>
    <n v="0"/>
    <n v="2"/>
    <n v="194"/>
    <x v="1"/>
    <m/>
  </r>
  <r>
    <x v="108"/>
    <x v="35"/>
    <n v="6962"/>
    <n v="2387"/>
    <n v="3212"/>
    <n v="1176"/>
    <n v="187"/>
    <n v="0"/>
    <n v="1.98"/>
    <n v="181"/>
    <x v="1"/>
    <m/>
  </r>
  <r>
    <x v="108"/>
    <x v="36"/>
    <n v="7288"/>
    <n v="2769"/>
    <n v="3105"/>
    <n v="1216"/>
    <n v="198"/>
    <n v="0"/>
    <n v="2.06"/>
    <n v="185"/>
    <x v="1"/>
    <m/>
  </r>
  <r>
    <x v="108"/>
    <x v="37"/>
    <n v="7779"/>
    <n v="3042"/>
    <n v="3698"/>
    <n v="849"/>
    <n v="190"/>
    <n v="0"/>
    <n v="2.2000000000000002"/>
    <n v="272"/>
    <x v="1"/>
    <m/>
  </r>
  <r>
    <x v="108"/>
    <x v="38"/>
    <n v="8235"/>
    <n v="3880"/>
    <n v="3317"/>
    <n v="841"/>
    <n v="197"/>
    <n v="0"/>
    <n v="2.33"/>
    <n v="264"/>
    <x v="1"/>
    <m/>
  </r>
  <r>
    <x v="108"/>
    <x v="39"/>
    <n v="8138"/>
    <n v="3961"/>
    <n v="2931"/>
    <n v="1016"/>
    <n v="229"/>
    <n v="0"/>
    <n v="2.2999999999999998"/>
    <n v="307"/>
    <x v="1"/>
    <m/>
  </r>
  <r>
    <x v="108"/>
    <x v="40"/>
    <n v="8186"/>
    <n v="3972"/>
    <n v="2847"/>
    <n v="1146"/>
    <n v="221"/>
    <n v="0"/>
    <n v="2.3199999999999998"/>
    <n v="307"/>
    <x v="1"/>
    <m/>
  </r>
  <r>
    <x v="108"/>
    <x v="41"/>
    <n v="8513"/>
    <n v="3594"/>
    <n v="3527"/>
    <n v="1170"/>
    <n v="222"/>
    <n v="0"/>
    <n v="2.41"/>
    <n v="305"/>
    <x v="2"/>
    <m/>
  </r>
  <r>
    <x v="108"/>
    <x v="42"/>
    <n v="8563"/>
    <n v="3553"/>
    <n v="3593"/>
    <n v="1199"/>
    <n v="218"/>
    <n v="0"/>
    <n v="2.42"/>
    <n v="308"/>
    <x v="2"/>
    <m/>
  </r>
  <r>
    <x v="108"/>
    <x v="43"/>
    <n v="8463"/>
    <n v="3471"/>
    <n v="3588"/>
    <n v="1186"/>
    <n v="218"/>
    <n v="0"/>
    <n v="2.38"/>
    <n v="267"/>
    <x v="2"/>
    <m/>
  </r>
  <r>
    <x v="108"/>
    <x v="44"/>
    <n v="8525"/>
    <n v="3289"/>
    <n v="3692"/>
    <n v="1347"/>
    <n v="197"/>
    <n v="0"/>
    <n v="2.39"/>
    <n v="402"/>
    <x v="2"/>
    <m/>
  </r>
  <r>
    <x v="108"/>
    <x v="45"/>
    <n v="8910"/>
    <n v="3121"/>
    <n v="4198"/>
    <n v="1370"/>
    <n v="221"/>
    <n v="0"/>
    <n v="2.48"/>
    <n v="350"/>
    <x v="2"/>
    <m/>
  </r>
  <r>
    <x v="108"/>
    <x v="46"/>
    <n v="8991"/>
    <n v="3067"/>
    <n v="4231"/>
    <n v="1458"/>
    <n v="235"/>
    <n v="0"/>
    <n v="2.4900000000000002"/>
    <n v="412"/>
    <x v="2"/>
    <m/>
  </r>
  <r>
    <x v="108"/>
    <x v="47"/>
    <n v="9519"/>
    <n v="3129"/>
    <n v="4471"/>
    <n v="1656"/>
    <n v="263"/>
    <n v="0"/>
    <n v="2.62"/>
    <n v="421"/>
    <x v="2"/>
    <m/>
  </r>
  <r>
    <x v="108"/>
    <x v="48"/>
    <n v="9931"/>
    <n v="3050"/>
    <n v="4864"/>
    <n v="1731"/>
    <n v="286"/>
    <n v="0"/>
    <n v="2.71"/>
    <n v="472"/>
    <x v="2"/>
    <m/>
  </r>
  <r>
    <x v="108"/>
    <x v="49"/>
    <n v="10514"/>
    <n v="3045"/>
    <n v="5446"/>
    <n v="1750"/>
    <n v="272"/>
    <n v="0"/>
    <n v="2.84"/>
    <n v="489"/>
    <x v="2"/>
    <m/>
  </r>
  <r>
    <x v="108"/>
    <x v="50"/>
    <n v="10950"/>
    <n v="2580"/>
    <n v="6163"/>
    <n v="1872"/>
    <n v="335"/>
    <n v="0"/>
    <n v="2.92"/>
    <n v="565"/>
    <x v="2"/>
    <m/>
  </r>
  <r>
    <x v="108"/>
    <x v="51"/>
    <n v="11243"/>
    <n v="2758"/>
    <n v="5983"/>
    <n v="2146"/>
    <n v="356"/>
    <n v="0"/>
    <n v="2.96"/>
    <n v="614"/>
    <x v="2"/>
    <m/>
  </r>
  <r>
    <x v="108"/>
    <x v="52"/>
    <n v="12007"/>
    <n v="2891"/>
    <n v="6408"/>
    <n v="2238"/>
    <n v="469"/>
    <n v="0"/>
    <n v="3.11"/>
    <n v="720"/>
    <x v="2"/>
    <m/>
  </r>
  <r>
    <x v="108"/>
    <x v="53"/>
    <n v="11839"/>
    <n v="2818"/>
    <n v="6272"/>
    <n v="2298"/>
    <n v="452"/>
    <n v="0"/>
    <n v="3.01"/>
    <n v="746"/>
    <x v="2"/>
    <m/>
  </r>
  <r>
    <x v="108"/>
    <x v="54"/>
    <n v="11641"/>
    <n v="2808"/>
    <n v="6031"/>
    <n v="2281"/>
    <n v="521"/>
    <n v="0"/>
    <n v="2.9"/>
    <n v="752"/>
    <x v="2"/>
    <m/>
  </r>
  <r>
    <x v="108"/>
    <x v="55"/>
    <n v="11934"/>
    <n v="2579"/>
    <n v="6398"/>
    <n v="2277"/>
    <n v="680"/>
    <n v="0"/>
    <n v="2.92"/>
    <n v="701"/>
    <x v="2"/>
    <m/>
  </r>
  <r>
    <x v="108"/>
    <x v="56"/>
    <n v="11873"/>
    <n v="2913"/>
    <n v="6102"/>
    <n v="2167"/>
    <n v="691"/>
    <n v="0"/>
    <n v="2.86"/>
    <n v="750"/>
    <x v="2"/>
    <m/>
  </r>
  <r>
    <x v="108"/>
    <x v="57"/>
    <n v="11770"/>
    <n v="2591"/>
    <n v="6043"/>
    <n v="2458"/>
    <n v="677"/>
    <n v="0"/>
    <n v="2.78"/>
    <n v="781"/>
    <x v="2"/>
    <m/>
  </r>
  <r>
    <x v="108"/>
    <x v="58"/>
    <n v="12173"/>
    <n v="2547"/>
    <n v="6315"/>
    <n v="2673"/>
    <n v="639"/>
    <n v="0"/>
    <n v="2.84"/>
    <n v="901"/>
    <x v="2"/>
    <m/>
  </r>
  <r>
    <x v="108"/>
    <x v="59"/>
    <n v="11726"/>
    <n v="2494"/>
    <n v="5825"/>
    <n v="2796"/>
    <n v="611"/>
    <n v="0"/>
    <n v="2.69"/>
    <n v="830"/>
    <x v="2"/>
    <m/>
  </r>
  <r>
    <x v="108"/>
    <x v="60"/>
    <n v="10994"/>
    <n v="2226"/>
    <n v="5740"/>
    <n v="2648"/>
    <n v="380"/>
    <n v="0"/>
    <n v="2.41"/>
    <n v="557"/>
    <x v="2"/>
    <m/>
  </r>
  <r>
    <x v="108"/>
    <x v="61"/>
    <n v="10923"/>
    <n v="2201"/>
    <n v="5469"/>
    <n v="2930"/>
    <n v="324"/>
    <n v="0"/>
    <n v="2.37"/>
    <n v="671"/>
    <x v="2"/>
    <m/>
  </r>
  <r>
    <x v="108"/>
    <x v="62"/>
    <n v="9717"/>
    <n v="2059"/>
    <n v="4796"/>
    <n v="2576"/>
    <n v="286"/>
    <n v="0"/>
    <n v="2.09"/>
    <n v="644"/>
    <x v="2"/>
    <m/>
  </r>
  <r>
    <x v="108"/>
    <x v="63"/>
    <n v="9706"/>
    <n v="2455"/>
    <n v="4576"/>
    <n v="2513"/>
    <n v="163"/>
    <n v="0"/>
    <n v="2.08"/>
    <n v="553"/>
    <x v="2"/>
    <m/>
  </r>
  <r>
    <x v="108"/>
    <x v="64"/>
    <n v="9505"/>
    <n v="2132"/>
    <n v="4705"/>
    <n v="2395"/>
    <n v="272"/>
    <n v="0"/>
    <n v="2.0299999999999998"/>
    <n v="631"/>
    <x v="2"/>
    <m/>
  </r>
  <r>
    <x v="108"/>
    <x v="65"/>
    <n v="9290"/>
    <n v="2114"/>
    <n v="4580"/>
    <n v="2325"/>
    <n v="272"/>
    <n v="0"/>
    <n v="1.99"/>
    <n v="711"/>
    <x v="2"/>
    <m/>
  </r>
  <r>
    <x v="109"/>
    <x v="84"/>
    <n v="0"/>
    <n v="0"/>
    <n v="0"/>
    <n v="0"/>
    <n v="0"/>
    <s v="."/>
    <s v="."/>
    <n v="0"/>
    <x v="0"/>
    <m/>
  </r>
  <r>
    <x v="109"/>
    <x v="85"/>
    <n v="0"/>
    <n v="0"/>
    <n v="0"/>
    <n v="0"/>
    <n v="0"/>
    <s v="."/>
    <s v="."/>
    <n v="0"/>
    <x v="0"/>
    <m/>
  </r>
  <r>
    <x v="109"/>
    <x v="87"/>
    <n v="0"/>
    <n v="0"/>
    <n v="0"/>
    <n v="0"/>
    <n v="0"/>
    <s v="."/>
    <s v="."/>
    <n v="0"/>
    <x v="0"/>
    <m/>
  </r>
  <r>
    <x v="109"/>
    <x v="118"/>
    <n v="1"/>
    <n v="0"/>
    <n v="1"/>
    <n v="0"/>
    <n v="0"/>
    <s v="."/>
    <s v="."/>
    <n v="0"/>
    <x v="0"/>
    <m/>
  </r>
  <r>
    <x v="109"/>
    <x v="119"/>
    <n v="0"/>
    <n v="0"/>
    <n v="0"/>
    <n v="0"/>
    <n v="0"/>
    <s v="."/>
    <s v="."/>
    <n v="0"/>
    <x v="0"/>
    <m/>
  </r>
  <r>
    <x v="109"/>
    <x v="120"/>
    <n v="0"/>
    <n v="0"/>
    <n v="0"/>
    <n v="0"/>
    <n v="0"/>
    <s v="."/>
    <s v="."/>
    <n v="0"/>
    <x v="0"/>
    <m/>
  </r>
  <r>
    <x v="109"/>
    <x v="121"/>
    <n v="0"/>
    <n v="0"/>
    <n v="0"/>
    <n v="0"/>
    <n v="0"/>
    <s v="."/>
    <s v="."/>
    <n v="0"/>
    <x v="0"/>
    <m/>
  </r>
  <r>
    <x v="109"/>
    <x v="122"/>
    <n v="0"/>
    <n v="0"/>
    <n v="0"/>
    <n v="0"/>
    <n v="0"/>
    <s v="."/>
    <s v="."/>
    <n v="0"/>
    <x v="0"/>
    <m/>
  </r>
  <r>
    <x v="109"/>
    <x v="123"/>
    <n v="37"/>
    <n v="0"/>
    <n v="37"/>
    <n v="0"/>
    <n v="0"/>
    <s v="."/>
    <s v="."/>
    <n v="0"/>
    <x v="0"/>
    <m/>
  </r>
  <r>
    <x v="109"/>
    <x v="124"/>
    <n v="69"/>
    <n v="0"/>
    <n v="69"/>
    <n v="0"/>
    <n v="0"/>
    <s v="."/>
    <s v="."/>
    <n v="0"/>
    <x v="0"/>
    <m/>
  </r>
  <r>
    <x v="109"/>
    <x v="125"/>
    <n v="233"/>
    <n v="0"/>
    <n v="233"/>
    <n v="0"/>
    <n v="0"/>
    <s v="."/>
    <s v="."/>
    <n v="0"/>
    <x v="0"/>
    <m/>
  </r>
  <r>
    <x v="109"/>
    <x v="126"/>
    <n v="320"/>
    <n v="0"/>
    <n v="320"/>
    <n v="0"/>
    <n v="0"/>
    <s v="."/>
    <s v="."/>
    <n v="0"/>
    <x v="0"/>
    <m/>
  </r>
  <r>
    <x v="109"/>
    <x v="127"/>
    <n v="383"/>
    <n v="0"/>
    <n v="383"/>
    <n v="0"/>
    <n v="0"/>
    <s v="."/>
    <s v="."/>
    <n v="0"/>
    <x v="0"/>
    <m/>
  </r>
  <r>
    <x v="109"/>
    <x v="88"/>
    <n v="548"/>
    <n v="0"/>
    <n v="548"/>
    <n v="0"/>
    <n v="0"/>
    <s v="."/>
    <s v="."/>
    <n v="0"/>
    <x v="0"/>
    <m/>
  </r>
  <r>
    <x v="109"/>
    <x v="89"/>
    <n v="764"/>
    <n v="0"/>
    <n v="764"/>
    <n v="0"/>
    <n v="0"/>
    <s v="."/>
    <s v="."/>
    <n v="0"/>
    <x v="0"/>
    <m/>
  </r>
  <r>
    <x v="109"/>
    <x v="90"/>
    <n v="941"/>
    <n v="0"/>
    <n v="941"/>
    <n v="0"/>
    <n v="0"/>
    <s v="."/>
    <s v="."/>
    <n v="0"/>
    <x v="0"/>
    <m/>
  </r>
  <r>
    <x v="109"/>
    <x v="91"/>
    <n v="1179"/>
    <n v="0"/>
    <n v="1179"/>
    <n v="0"/>
    <n v="0"/>
    <s v="."/>
    <s v="."/>
    <n v="0"/>
    <x v="0"/>
    <m/>
  </r>
  <r>
    <x v="109"/>
    <x v="92"/>
    <n v="1484"/>
    <n v="0"/>
    <n v="1484"/>
    <n v="0"/>
    <n v="0"/>
    <s v="."/>
    <s v="."/>
    <n v="0"/>
    <x v="0"/>
    <m/>
  </r>
  <r>
    <x v="109"/>
    <x v="93"/>
    <n v="1980"/>
    <n v="0"/>
    <n v="1980"/>
    <n v="0"/>
    <n v="0"/>
    <s v="."/>
    <s v="."/>
    <n v="0"/>
    <x v="0"/>
    <m/>
  </r>
  <r>
    <x v="109"/>
    <x v="94"/>
    <n v="2518"/>
    <n v="0"/>
    <n v="2518"/>
    <n v="0"/>
    <n v="0"/>
    <s v="."/>
    <s v="."/>
    <n v="0"/>
    <x v="0"/>
    <m/>
  </r>
  <r>
    <x v="109"/>
    <x v="95"/>
    <n v="3160"/>
    <n v="0"/>
    <n v="3160"/>
    <n v="0"/>
    <n v="0"/>
    <s v="."/>
    <s v="."/>
    <n v="0"/>
    <x v="0"/>
    <m/>
  </r>
  <r>
    <x v="109"/>
    <x v="96"/>
    <n v="3686"/>
    <n v="0"/>
    <n v="3686"/>
    <n v="0"/>
    <n v="0"/>
    <s v="."/>
    <s v="."/>
    <n v="0"/>
    <x v="0"/>
    <m/>
  </r>
  <r>
    <x v="109"/>
    <x v="97"/>
    <n v="3876"/>
    <n v="0"/>
    <n v="3876"/>
    <n v="0"/>
    <n v="0"/>
    <s v="."/>
    <s v="."/>
    <n v="0"/>
    <x v="0"/>
    <m/>
  </r>
  <r>
    <x v="109"/>
    <x v="98"/>
    <n v="4110"/>
    <n v="0"/>
    <n v="4110"/>
    <n v="0"/>
    <n v="0"/>
    <s v="."/>
    <s v="."/>
    <n v="0"/>
    <x v="0"/>
    <m/>
  </r>
  <r>
    <x v="109"/>
    <x v="99"/>
    <n v="4558"/>
    <n v="0"/>
    <n v="4558"/>
    <n v="0"/>
    <n v="0"/>
    <s v="."/>
    <s v="."/>
    <n v="0"/>
    <x v="0"/>
    <m/>
  </r>
  <r>
    <x v="109"/>
    <x v="100"/>
    <n v="4825"/>
    <n v="0"/>
    <n v="4825"/>
    <n v="0"/>
    <n v="0"/>
    <s v="."/>
    <s v="."/>
    <n v="0"/>
    <x v="0"/>
    <m/>
  </r>
  <r>
    <x v="109"/>
    <x v="101"/>
    <n v="4646"/>
    <n v="0"/>
    <n v="4646"/>
    <n v="0"/>
    <n v="0"/>
    <s v="."/>
    <s v="."/>
    <n v="0"/>
    <x v="0"/>
    <m/>
  </r>
  <r>
    <x v="109"/>
    <x v="102"/>
    <n v="5053"/>
    <n v="0"/>
    <n v="5053"/>
    <n v="0"/>
    <n v="0"/>
    <s v="."/>
    <s v="."/>
    <n v="0"/>
    <x v="0"/>
    <m/>
  </r>
  <r>
    <x v="109"/>
    <x v="103"/>
    <n v="4892"/>
    <n v="0"/>
    <n v="4892"/>
    <n v="0"/>
    <n v="0"/>
    <s v="."/>
    <s v="."/>
    <n v="0"/>
    <x v="0"/>
    <m/>
  </r>
  <r>
    <x v="109"/>
    <x v="104"/>
    <n v="5483"/>
    <n v="0"/>
    <n v="5483"/>
    <n v="0"/>
    <n v="0"/>
    <s v="."/>
    <s v="."/>
    <n v="0"/>
    <x v="0"/>
    <m/>
  </r>
  <r>
    <x v="109"/>
    <x v="66"/>
    <n v="6028"/>
    <n v="0"/>
    <n v="6028"/>
    <n v="0"/>
    <n v="0"/>
    <s v="."/>
    <s v="."/>
    <n v="0"/>
    <x v="0"/>
    <m/>
  </r>
  <r>
    <x v="109"/>
    <x v="67"/>
    <n v="6412"/>
    <n v="0"/>
    <n v="6412"/>
    <n v="0"/>
    <n v="0"/>
    <s v="."/>
    <s v="."/>
    <n v="0"/>
    <x v="0"/>
    <m/>
  </r>
  <r>
    <x v="109"/>
    <x v="68"/>
    <n v="6370"/>
    <n v="0"/>
    <n v="6370"/>
    <n v="0"/>
    <n v="0"/>
    <s v="."/>
    <s v="."/>
    <n v="0"/>
    <x v="0"/>
    <m/>
  </r>
  <r>
    <x v="109"/>
    <x v="69"/>
    <n v="6974"/>
    <n v="0"/>
    <n v="6974"/>
    <n v="0"/>
    <n v="0"/>
    <s v="."/>
    <s v="."/>
    <n v="0"/>
    <x v="0"/>
    <m/>
  </r>
  <r>
    <x v="109"/>
    <x v="70"/>
    <n v="8649"/>
    <n v="0"/>
    <n v="8649"/>
    <n v="0"/>
    <n v="0"/>
    <s v="."/>
    <s v="."/>
    <n v="0"/>
    <x v="0"/>
    <m/>
  </r>
  <r>
    <x v="109"/>
    <x v="71"/>
    <n v="8673"/>
    <n v="0"/>
    <n v="8673"/>
    <n v="0"/>
    <n v="0"/>
    <s v="."/>
    <s v="."/>
    <n v="0"/>
    <x v="0"/>
    <m/>
  </r>
  <r>
    <x v="109"/>
    <x v="72"/>
    <n v="8202"/>
    <n v="54"/>
    <n v="8148"/>
    <n v="0"/>
    <n v="0"/>
    <s v="."/>
    <s v="."/>
    <n v="0"/>
    <x v="0"/>
    <m/>
  </r>
  <r>
    <x v="109"/>
    <x v="73"/>
    <n v="7404"/>
    <n v="67"/>
    <n v="7328"/>
    <n v="0"/>
    <n v="9"/>
    <s v="."/>
    <s v="."/>
    <n v="0"/>
    <x v="0"/>
    <m/>
  </r>
  <r>
    <x v="109"/>
    <x v="74"/>
    <n v="5683"/>
    <n v="65"/>
    <n v="5610"/>
    <n v="0"/>
    <n v="7"/>
    <s v="."/>
    <s v="."/>
    <n v="0"/>
    <x v="0"/>
    <m/>
  </r>
  <r>
    <x v="109"/>
    <x v="75"/>
    <n v="8060"/>
    <n v="59"/>
    <n v="7993"/>
    <n v="0"/>
    <n v="7"/>
    <s v="."/>
    <s v="."/>
    <n v="0"/>
    <x v="0"/>
    <m/>
  </r>
  <r>
    <x v="109"/>
    <x v="76"/>
    <n v="8312"/>
    <n v="50"/>
    <n v="8257"/>
    <n v="0"/>
    <n v="5"/>
    <s v="."/>
    <s v="."/>
    <n v="0"/>
    <x v="0"/>
    <m/>
  </r>
  <r>
    <x v="109"/>
    <x v="77"/>
    <n v="11370"/>
    <n v="72"/>
    <n v="11292"/>
    <n v="0"/>
    <n v="5"/>
    <s v="."/>
    <s v="."/>
    <n v="0"/>
    <x v="0"/>
    <m/>
  </r>
  <r>
    <x v="109"/>
    <x v="78"/>
    <n v="14437"/>
    <n v="109"/>
    <n v="14325"/>
    <n v="0"/>
    <n v="3"/>
    <s v="."/>
    <s v="."/>
    <n v="0"/>
    <x v="0"/>
    <m/>
  </r>
  <r>
    <x v="109"/>
    <x v="79"/>
    <n v="16439"/>
    <n v="109"/>
    <n v="16325"/>
    <n v="0"/>
    <n v="6"/>
    <s v="."/>
    <s v="."/>
    <n v="0"/>
    <x v="0"/>
    <m/>
  </r>
  <r>
    <x v="109"/>
    <x v="80"/>
    <n v="17322"/>
    <n v="136"/>
    <n v="17180"/>
    <n v="0"/>
    <n v="6"/>
    <s v="."/>
    <s v="."/>
    <n v="0"/>
    <x v="0"/>
    <m/>
  </r>
  <r>
    <x v="109"/>
    <x v="81"/>
    <n v="21275"/>
    <n v="109"/>
    <n v="21157"/>
    <n v="0"/>
    <n v="9"/>
    <s v="."/>
    <s v="."/>
    <n v="0"/>
    <x v="0"/>
    <m/>
  </r>
  <r>
    <x v="109"/>
    <x v="0"/>
    <n v="22935"/>
    <n v="123"/>
    <n v="22804"/>
    <n v="0"/>
    <n v="8"/>
    <s v="."/>
    <s v="."/>
    <n v="0"/>
    <x v="0"/>
    <m/>
  </r>
  <r>
    <x v="109"/>
    <x v="1"/>
    <n v="-1473"/>
    <n v="145"/>
    <n v="-1627"/>
    <n v="0"/>
    <n v="9"/>
    <n v="0"/>
    <n v="-0.08"/>
    <n v="9"/>
    <x v="0"/>
    <m/>
  </r>
  <r>
    <x v="109"/>
    <x v="2"/>
    <n v="1887"/>
    <n v="123"/>
    <n v="1755"/>
    <n v="0"/>
    <n v="9"/>
    <n v="0"/>
    <n v="0.11"/>
    <n v="646"/>
    <x v="0"/>
    <m/>
  </r>
  <r>
    <x v="109"/>
    <x v="3"/>
    <n v="1117"/>
    <n v="109"/>
    <n v="1001"/>
    <n v="0"/>
    <n v="7"/>
    <n v="0"/>
    <n v="0.06"/>
    <n v="1"/>
    <x v="0"/>
    <m/>
  </r>
  <r>
    <x v="109"/>
    <x v="4"/>
    <n v="1045"/>
    <n v="112"/>
    <n v="923"/>
    <n v="0"/>
    <n v="9"/>
    <n v="0"/>
    <n v="0.06"/>
    <n v="1"/>
    <x v="0"/>
    <m/>
  </r>
  <r>
    <x v="109"/>
    <x v="5"/>
    <n v="285"/>
    <n v="182"/>
    <n v="95"/>
    <n v="0"/>
    <n v="9"/>
    <n v="0"/>
    <n v="0.02"/>
    <n v="91"/>
    <x v="0"/>
    <m/>
  </r>
  <r>
    <x v="109"/>
    <x v="6"/>
    <n v="4316"/>
    <n v="177"/>
    <n v="785"/>
    <n v="159"/>
    <n v="18"/>
    <n v="3177"/>
    <n v="0.22"/>
    <n v="605"/>
    <x v="0"/>
    <m/>
  </r>
  <r>
    <x v="109"/>
    <x v="7"/>
    <n v="6225"/>
    <n v="138"/>
    <n v="2344"/>
    <n v="232"/>
    <n v="30"/>
    <n v="3481"/>
    <n v="0.31"/>
    <n v="906"/>
    <x v="0"/>
    <m/>
  </r>
  <r>
    <x v="109"/>
    <x v="8"/>
    <n v="5950"/>
    <n v="127"/>
    <n v="3033"/>
    <n v="383"/>
    <n v="43"/>
    <n v="2365"/>
    <n v="0.28999999999999998"/>
    <n v="1291"/>
    <x v="0"/>
    <m/>
  </r>
  <r>
    <x v="109"/>
    <x v="9"/>
    <n v="6886"/>
    <n v="140"/>
    <n v="3603"/>
    <n v="393"/>
    <n v="56"/>
    <n v="2694"/>
    <n v="0.33"/>
    <n v="1451"/>
    <x v="0"/>
    <m/>
  </r>
  <r>
    <x v="109"/>
    <x v="10"/>
    <n v="6979"/>
    <n v="172"/>
    <n v="3189"/>
    <n v="480"/>
    <n v="79"/>
    <n v="3059"/>
    <n v="0.33"/>
    <n v="1518"/>
    <x v="1"/>
    <m/>
  </r>
  <r>
    <x v="109"/>
    <x v="11"/>
    <n v="10197"/>
    <n v="167"/>
    <n v="5960"/>
    <n v="502"/>
    <n v="108"/>
    <n v="3461"/>
    <n v="0.46"/>
    <n v="1814"/>
    <x v="1"/>
    <m/>
  </r>
  <r>
    <x v="109"/>
    <x v="12"/>
    <n v="9965"/>
    <n v="143"/>
    <n v="5274"/>
    <n v="519"/>
    <n v="101"/>
    <n v="3927"/>
    <n v="0.44"/>
    <n v="1863"/>
    <x v="1"/>
    <m/>
  </r>
  <r>
    <x v="109"/>
    <x v="13"/>
    <n v="10216"/>
    <n v="148"/>
    <n v="5106"/>
    <n v="556"/>
    <n v="101"/>
    <n v="4305"/>
    <n v="0.44"/>
    <n v="2163"/>
    <x v="1"/>
    <m/>
  </r>
  <r>
    <x v="109"/>
    <x v="14"/>
    <n v="11274"/>
    <n v="165"/>
    <n v="5533"/>
    <n v="602"/>
    <n v="101"/>
    <n v="4874"/>
    <n v="0.47"/>
    <n v="2357"/>
    <x v="1"/>
    <m/>
  </r>
  <r>
    <x v="109"/>
    <x v="15"/>
    <n v="12970"/>
    <n v="198"/>
    <n v="6433"/>
    <n v="630"/>
    <n v="101"/>
    <n v="5608"/>
    <n v="0.53"/>
    <n v="2447"/>
    <x v="1"/>
    <m/>
  </r>
  <r>
    <x v="109"/>
    <x v="16"/>
    <n v="14662"/>
    <n v="206"/>
    <n v="6721"/>
    <n v="649"/>
    <n v="107"/>
    <n v="6978"/>
    <n v="0.57999999999999996"/>
    <n v="2703"/>
    <x v="1"/>
    <m/>
  </r>
  <r>
    <x v="109"/>
    <x v="17"/>
    <n v="17497"/>
    <n v="206"/>
    <n v="7180"/>
    <n v="732"/>
    <n v="190"/>
    <n v="9188"/>
    <n v="0.68"/>
    <n v="2616"/>
    <x v="1"/>
    <m/>
  </r>
  <r>
    <x v="109"/>
    <x v="18"/>
    <n v="18528"/>
    <n v="210"/>
    <n v="7535"/>
    <n v="775"/>
    <n v="190"/>
    <n v="9818"/>
    <n v="0.7"/>
    <n v="3569"/>
    <x v="1"/>
    <m/>
  </r>
  <r>
    <x v="109"/>
    <x v="19"/>
    <n v="22472"/>
    <n v="215"/>
    <n v="9962"/>
    <n v="829"/>
    <n v="264"/>
    <n v="11202"/>
    <n v="0.83"/>
    <n v="3700"/>
    <x v="1"/>
    <m/>
  </r>
  <r>
    <x v="109"/>
    <x v="20"/>
    <n v="22666"/>
    <n v="355"/>
    <n v="7831"/>
    <n v="2462"/>
    <n v="319"/>
    <n v="11699"/>
    <n v="0.81"/>
    <n v="5333"/>
    <x v="1"/>
    <m/>
  </r>
  <r>
    <x v="109"/>
    <x v="21"/>
    <n v="25054"/>
    <n v="344"/>
    <n v="8930"/>
    <n v="5611"/>
    <n v="350"/>
    <n v="9819"/>
    <n v="0.87"/>
    <n v="4795"/>
    <x v="1"/>
    <m/>
  </r>
  <r>
    <x v="109"/>
    <x v="22"/>
    <n v="27740"/>
    <n v="390"/>
    <n v="10741"/>
    <n v="4920"/>
    <n v="388"/>
    <n v="11301"/>
    <n v="0.94"/>
    <n v="4981"/>
    <x v="1"/>
    <m/>
  </r>
  <r>
    <x v="109"/>
    <x v="23"/>
    <n v="28938"/>
    <n v="662"/>
    <n v="10381"/>
    <n v="4767"/>
    <n v="459"/>
    <n v="12670"/>
    <n v="0.96"/>
    <n v="5573"/>
    <x v="1"/>
    <m/>
  </r>
  <r>
    <x v="109"/>
    <x v="24"/>
    <n v="35341"/>
    <n v="727"/>
    <n v="13957"/>
    <n v="5237"/>
    <n v="475"/>
    <n v="14945"/>
    <n v="1.1399999999999999"/>
    <n v="5999"/>
    <x v="1"/>
    <m/>
  </r>
  <r>
    <x v="109"/>
    <x v="25"/>
    <n v="39245"/>
    <n v="829"/>
    <n v="16418"/>
    <n v="6598"/>
    <n v="615"/>
    <n v="14785"/>
    <n v="1.23"/>
    <n v="5469"/>
    <x v="1"/>
    <m/>
  </r>
  <r>
    <x v="109"/>
    <x v="26"/>
    <n v="38001"/>
    <n v="714"/>
    <n v="17830"/>
    <n v="6247"/>
    <n v="730"/>
    <n v="12480"/>
    <n v="1.1599999999999999"/>
    <n v="4946"/>
    <x v="1"/>
    <m/>
  </r>
  <r>
    <x v="109"/>
    <x v="27"/>
    <n v="42717"/>
    <n v="635"/>
    <n v="20246"/>
    <n v="6232"/>
    <n v="830"/>
    <n v="14774"/>
    <n v="1.26"/>
    <n v="4366"/>
    <x v="1"/>
    <m/>
  </r>
  <r>
    <x v="109"/>
    <x v="28"/>
    <n v="44715"/>
    <n v="637"/>
    <n v="23542"/>
    <n v="5580"/>
    <n v="987"/>
    <n v="13970"/>
    <n v="1.28"/>
    <n v="3937"/>
    <x v="1"/>
    <m/>
  </r>
  <r>
    <x v="109"/>
    <x v="29"/>
    <n v="44306"/>
    <n v="692"/>
    <n v="23219"/>
    <n v="5140"/>
    <n v="1632"/>
    <n v="13623"/>
    <n v="1.23"/>
    <n v="3636"/>
    <x v="1"/>
    <m/>
  </r>
  <r>
    <x v="109"/>
    <x v="30"/>
    <n v="44731"/>
    <n v="657"/>
    <n v="27999"/>
    <n v="6564"/>
    <n v="1224"/>
    <n v="8287"/>
    <n v="1.2"/>
    <n v="3595"/>
    <x v="1"/>
    <m/>
  </r>
  <r>
    <x v="109"/>
    <x v="31"/>
    <n v="32970"/>
    <n v="664"/>
    <n v="22621"/>
    <n v="3625"/>
    <n v="1088"/>
    <n v="4972"/>
    <n v="0.85"/>
    <n v="3510"/>
    <x v="1"/>
    <m/>
  </r>
  <r>
    <x v="109"/>
    <x v="32"/>
    <n v="30788"/>
    <n v="526"/>
    <n v="21820"/>
    <n v="3314"/>
    <n v="1088"/>
    <n v="4040"/>
    <n v="0.77"/>
    <n v="902"/>
    <x v="1"/>
    <m/>
  </r>
  <r>
    <x v="109"/>
    <x v="33"/>
    <n v="37635"/>
    <n v="818"/>
    <n v="24598"/>
    <n v="3446"/>
    <n v="1292"/>
    <n v="7481"/>
    <n v="0.91"/>
    <n v="1372"/>
    <x v="1"/>
    <m/>
  </r>
  <r>
    <x v="109"/>
    <x v="34"/>
    <n v="40847"/>
    <n v="751"/>
    <n v="27617"/>
    <n v="4376"/>
    <n v="1357"/>
    <n v="6746"/>
    <n v="0.95"/>
    <n v="1475"/>
    <x v="1"/>
    <m/>
  </r>
  <r>
    <x v="109"/>
    <x v="35"/>
    <n v="41085"/>
    <n v="893"/>
    <n v="28316"/>
    <n v="6861"/>
    <n v="1605"/>
    <n v="3411"/>
    <n v="0.92"/>
    <n v="1458"/>
    <x v="1"/>
    <m/>
  </r>
  <r>
    <x v="109"/>
    <x v="36"/>
    <n v="43842"/>
    <n v="935"/>
    <n v="30903"/>
    <n v="7476"/>
    <n v="1695"/>
    <n v="2833"/>
    <n v="0.94"/>
    <n v="1415"/>
    <x v="1"/>
    <m/>
  </r>
  <r>
    <x v="109"/>
    <x v="37"/>
    <n v="40469"/>
    <n v="977"/>
    <n v="27252"/>
    <n v="7790"/>
    <n v="1669"/>
    <n v="2781"/>
    <n v="0.84"/>
    <n v="1116"/>
    <x v="1"/>
    <m/>
  </r>
  <r>
    <x v="109"/>
    <x v="38"/>
    <n v="43516"/>
    <n v="997"/>
    <n v="29917"/>
    <n v="8352"/>
    <n v="1731"/>
    <n v="2519"/>
    <n v="0.87"/>
    <n v="731"/>
    <x v="1"/>
    <m/>
  </r>
  <r>
    <x v="109"/>
    <x v="39"/>
    <n v="48027"/>
    <n v="1011"/>
    <n v="32779"/>
    <n v="10479"/>
    <n v="1659"/>
    <n v="2099"/>
    <n v="0.93"/>
    <n v="389"/>
    <x v="1"/>
    <m/>
  </r>
  <r>
    <x v="109"/>
    <x v="40"/>
    <n v="52142"/>
    <n v="834"/>
    <n v="37194"/>
    <n v="11624"/>
    <n v="1703"/>
    <n v="787"/>
    <n v="0.98"/>
    <n v="313"/>
    <x v="1"/>
    <m/>
  </r>
  <r>
    <x v="109"/>
    <x v="41"/>
    <n v="57394"/>
    <n v="735"/>
    <n v="38015"/>
    <n v="10921"/>
    <n v="1768"/>
    <n v="5955"/>
    <n v="1.05"/>
    <n v="840"/>
    <x v="2"/>
    <m/>
  </r>
  <r>
    <x v="109"/>
    <x v="42"/>
    <n v="62013"/>
    <n v="1049"/>
    <n v="39293"/>
    <n v="13542"/>
    <n v="2040"/>
    <n v="6090"/>
    <n v="1.1100000000000001"/>
    <n v="970"/>
    <x v="2"/>
    <m/>
  </r>
  <r>
    <x v="109"/>
    <x v="43"/>
    <n v="62304"/>
    <n v="924"/>
    <n v="39013"/>
    <n v="14369"/>
    <n v="2067"/>
    <n v="5932"/>
    <n v="1.0900000000000001"/>
    <n v="982"/>
    <x v="2"/>
    <m/>
  </r>
  <r>
    <x v="109"/>
    <x v="44"/>
    <n v="64689"/>
    <n v="1128"/>
    <n v="39992"/>
    <n v="16564"/>
    <n v="2176"/>
    <n v="4830"/>
    <n v="1.1200000000000001"/>
    <n v="1057"/>
    <x v="2"/>
    <m/>
  </r>
  <r>
    <x v="109"/>
    <x v="45"/>
    <n v="72329"/>
    <n v="1139"/>
    <n v="42922"/>
    <n v="20002"/>
    <n v="2176"/>
    <n v="6090"/>
    <n v="1.23"/>
    <n v="1150"/>
    <x v="2"/>
    <m/>
  </r>
  <r>
    <x v="109"/>
    <x v="46"/>
    <n v="74432"/>
    <n v="1067"/>
    <n v="42742"/>
    <n v="22264"/>
    <n v="2217"/>
    <n v="6142"/>
    <n v="1.25"/>
    <n v="1189"/>
    <x v="2"/>
    <m/>
  </r>
  <r>
    <x v="109"/>
    <x v="47"/>
    <n v="75282"/>
    <n v="1116"/>
    <n v="43195"/>
    <n v="22174"/>
    <n v="2496"/>
    <n v="6300"/>
    <n v="1.24"/>
    <n v="715"/>
    <x v="2"/>
    <m/>
  </r>
  <r>
    <x v="109"/>
    <x v="48"/>
    <n v="73437"/>
    <n v="1145"/>
    <n v="39086"/>
    <n v="24813"/>
    <n v="2618"/>
    <n v="5775"/>
    <n v="1.19"/>
    <n v="971"/>
    <x v="2"/>
    <m/>
  </r>
  <r>
    <x v="109"/>
    <x v="49"/>
    <n v="84131"/>
    <n v="1333"/>
    <n v="47727"/>
    <n v="26925"/>
    <n v="2897"/>
    <n v="5250"/>
    <n v="1.33"/>
    <n v="1190"/>
    <x v="2"/>
    <m/>
  </r>
  <r>
    <x v="109"/>
    <x v="50"/>
    <n v="104265"/>
    <n v="1358"/>
    <n v="62150"/>
    <n v="31192"/>
    <n v="3003"/>
    <n v="6562"/>
    <n v="1.62"/>
    <n v="1295"/>
    <x v="2"/>
    <m/>
  </r>
  <r>
    <x v="109"/>
    <x v="51"/>
    <n v="101510"/>
    <n v="1454"/>
    <n v="57346"/>
    <n v="32873"/>
    <n v="3248"/>
    <n v="6588"/>
    <n v="1.55"/>
    <n v="1283"/>
    <x v="2"/>
    <m/>
  </r>
  <r>
    <x v="109"/>
    <x v="52"/>
    <n v="108655"/>
    <n v="1130"/>
    <n v="62080"/>
    <n v="34840"/>
    <n v="3623"/>
    <n v="6982"/>
    <n v="1.64"/>
    <n v="1297"/>
    <x v="2"/>
    <m/>
  </r>
  <r>
    <x v="109"/>
    <x v="53"/>
    <n v="109561"/>
    <n v="1273"/>
    <n v="59477"/>
    <n v="39251"/>
    <n v="3890"/>
    <n v="5670"/>
    <n v="1.63"/>
    <n v="1205"/>
    <x v="2"/>
    <m/>
  </r>
  <r>
    <x v="109"/>
    <x v="54"/>
    <n v="114109"/>
    <n v="1416"/>
    <n v="57530"/>
    <n v="43250"/>
    <n v="4143"/>
    <n v="7770"/>
    <n v="1.68"/>
    <n v="1163"/>
    <x v="2"/>
    <m/>
  </r>
  <r>
    <x v="109"/>
    <x v="55"/>
    <n v="121908"/>
    <n v="1363"/>
    <n v="60478"/>
    <n v="48826"/>
    <n v="4379"/>
    <n v="6861"/>
    <n v="1.77"/>
    <n v="1148"/>
    <x v="2"/>
    <m/>
  </r>
  <r>
    <x v="109"/>
    <x v="56"/>
    <n v="127845"/>
    <n v="1661"/>
    <n v="60814"/>
    <n v="54629"/>
    <n v="4440"/>
    <n v="6300"/>
    <n v="1.83"/>
    <n v="749"/>
    <x v="2"/>
    <m/>
  </r>
  <r>
    <x v="109"/>
    <x v="57"/>
    <n v="138898"/>
    <n v="1633"/>
    <n v="63690"/>
    <n v="60464"/>
    <n v="4801"/>
    <n v="8311"/>
    <n v="1.97"/>
    <n v="1314"/>
    <x v="2"/>
    <m/>
  </r>
  <r>
    <x v="109"/>
    <x v="58"/>
    <n v="141621"/>
    <n v="1795"/>
    <n v="61457"/>
    <n v="64552"/>
    <n v="5576"/>
    <n v="8240"/>
    <n v="1.97"/>
    <n v="1818"/>
    <x v="2"/>
    <m/>
  </r>
  <r>
    <x v="109"/>
    <x v="59"/>
    <n v="147691"/>
    <n v="1599"/>
    <n v="63850"/>
    <n v="67379"/>
    <n v="6038"/>
    <n v="8826"/>
    <n v="2.0299999999999998"/>
    <n v="2240"/>
    <x v="2"/>
    <m/>
  </r>
  <r>
    <x v="109"/>
    <x v="60"/>
    <n v="151153"/>
    <n v="1199"/>
    <n v="63569"/>
    <n v="71251"/>
    <n v="6800"/>
    <n v="8334"/>
    <n v="2.06"/>
    <n v="2780"/>
    <x v="2"/>
    <m/>
  </r>
  <r>
    <x v="109"/>
    <x v="61"/>
    <n v="156267"/>
    <n v="1487"/>
    <n v="62100"/>
    <n v="75661"/>
    <n v="8296"/>
    <n v="8723"/>
    <n v="2.1"/>
    <n v="3088"/>
    <x v="2"/>
    <m/>
  </r>
  <r>
    <x v="109"/>
    <x v="62"/>
    <n v="160637"/>
    <n v="1450"/>
    <n v="61052"/>
    <n v="80039"/>
    <n v="8976"/>
    <n v="9119"/>
    <n v="2.14"/>
    <n v="2935"/>
    <x v="2"/>
    <m/>
  </r>
  <r>
    <x v="109"/>
    <x v="63"/>
    <n v="166828"/>
    <n v="1126"/>
    <n v="66900"/>
    <n v="79769"/>
    <n v="9554"/>
    <n v="9479"/>
    <n v="2.19"/>
    <n v="2643"/>
    <x v="2"/>
    <m/>
  </r>
  <r>
    <x v="109"/>
    <x v="64"/>
    <n v="169015"/>
    <n v="1160"/>
    <n v="68466"/>
    <n v="80495"/>
    <n v="9343"/>
    <n v="9550"/>
    <n v="2.19"/>
    <n v="3665"/>
    <x v="2"/>
    <m/>
  </r>
  <r>
    <x v="109"/>
    <x v="65"/>
    <n v="177115"/>
    <n v="900"/>
    <n v="66662"/>
    <n v="91127"/>
    <n v="8976"/>
    <n v="9450"/>
    <n v="2.27"/>
    <n v="4218"/>
    <x v="2"/>
    <m/>
  </r>
  <r>
    <x v="110"/>
    <x v="102"/>
    <n v="11"/>
    <s v="."/>
    <s v="."/>
    <s v="."/>
    <n v="11"/>
    <s v="."/>
    <s v="."/>
    <n v="0"/>
    <x v="0"/>
    <m/>
  </r>
  <r>
    <x v="110"/>
    <x v="103"/>
    <n v="11"/>
    <s v="."/>
    <s v="."/>
    <s v="."/>
    <n v="11"/>
    <s v="."/>
    <s v="."/>
    <n v="0"/>
    <x v="0"/>
    <m/>
  </r>
  <r>
    <x v="110"/>
    <x v="104"/>
    <n v="14"/>
    <s v="."/>
    <s v="."/>
    <s v="."/>
    <n v="14"/>
    <s v="."/>
    <s v="."/>
    <n v="0"/>
    <x v="0"/>
    <m/>
  </r>
  <r>
    <x v="110"/>
    <x v="66"/>
    <n v="18"/>
    <s v="."/>
    <s v="."/>
    <s v="."/>
    <n v="18"/>
    <s v="."/>
    <s v="."/>
    <n v="0"/>
    <x v="0"/>
    <m/>
  </r>
  <r>
    <x v="110"/>
    <x v="67"/>
    <n v="19"/>
    <s v="."/>
    <s v="."/>
    <s v="."/>
    <n v="19"/>
    <s v="."/>
    <s v="."/>
    <n v="0"/>
    <x v="0"/>
    <m/>
  </r>
  <r>
    <x v="110"/>
    <x v="68"/>
    <n v="25"/>
    <s v="."/>
    <s v="."/>
    <s v="."/>
    <n v="25"/>
    <s v="."/>
    <s v="."/>
    <n v="0"/>
    <x v="0"/>
    <m/>
  </r>
  <r>
    <x v="110"/>
    <x v="69"/>
    <n v="21"/>
    <s v="."/>
    <s v="."/>
    <s v="."/>
    <n v="21"/>
    <s v="."/>
    <s v="."/>
    <n v="0"/>
    <x v="0"/>
    <m/>
  </r>
  <r>
    <x v="110"/>
    <x v="70"/>
    <n v="22"/>
    <s v="."/>
    <s v="."/>
    <s v="."/>
    <n v="22"/>
    <s v="."/>
    <s v="."/>
    <n v="0"/>
    <x v="0"/>
    <m/>
  </r>
  <r>
    <x v="110"/>
    <x v="71"/>
    <n v="13"/>
    <s v="."/>
    <s v="."/>
    <s v="."/>
    <n v="13"/>
    <s v="."/>
    <s v="."/>
    <n v="0"/>
    <x v="0"/>
    <m/>
  </r>
  <r>
    <x v="110"/>
    <x v="72"/>
    <n v="15"/>
    <s v="."/>
    <s v="."/>
    <s v="."/>
    <n v="15"/>
    <s v="."/>
    <s v="."/>
    <n v="0"/>
    <x v="0"/>
    <m/>
  </r>
  <r>
    <x v="110"/>
    <x v="73"/>
    <n v="20"/>
    <s v="."/>
    <s v="."/>
    <s v="."/>
    <n v="20"/>
    <s v="."/>
    <s v="."/>
    <n v="0"/>
    <x v="0"/>
    <m/>
  </r>
  <r>
    <x v="110"/>
    <x v="74"/>
    <n v="16"/>
    <s v="."/>
    <s v="."/>
    <s v="."/>
    <n v="16"/>
    <s v="."/>
    <s v="."/>
    <n v="0"/>
    <x v="0"/>
    <m/>
  </r>
  <r>
    <x v="110"/>
    <x v="75"/>
    <n v="30"/>
    <s v="."/>
    <s v="."/>
    <s v="."/>
    <n v="30"/>
    <s v="."/>
    <s v="."/>
    <n v="0"/>
    <x v="0"/>
    <m/>
  </r>
  <r>
    <x v="110"/>
    <x v="76"/>
    <n v="23"/>
    <s v="."/>
    <s v="."/>
    <s v="."/>
    <n v="23"/>
    <s v="."/>
    <s v="."/>
    <n v="0"/>
    <x v="0"/>
    <m/>
  </r>
  <r>
    <x v="110"/>
    <x v="77"/>
    <n v="24"/>
    <s v="."/>
    <s v="."/>
    <s v="."/>
    <n v="24"/>
    <s v="."/>
    <s v="."/>
    <n v="0"/>
    <x v="0"/>
    <m/>
  </r>
  <r>
    <x v="110"/>
    <x v="78"/>
    <n v="20"/>
    <s v="."/>
    <s v="."/>
    <s v="."/>
    <n v="20"/>
    <s v="."/>
    <s v="."/>
    <n v="0"/>
    <x v="0"/>
    <m/>
  </r>
  <r>
    <x v="110"/>
    <x v="79"/>
    <n v="36"/>
    <s v="."/>
    <s v="."/>
    <s v="."/>
    <n v="36"/>
    <s v="."/>
    <s v="."/>
    <n v="0"/>
    <x v="0"/>
    <m/>
  </r>
  <r>
    <x v="110"/>
    <x v="80"/>
    <n v="45"/>
    <s v="."/>
    <s v="."/>
    <s v="."/>
    <n v="45"/>
    <s v="."/>
    <s v="."/>
    <n v="0"/>
    <x v="0"/>
    <m/>
  </r>
  <r>
    <x v="110"/>
    <x v="81"/>
    <n v="22"/>
    <s v="."/>
    <s v="."/>
    <s v="."/>
    <n v="22"/>
    <s v="."/>
    <s v="."/>
    <n v="0"/>
    <x v="0"/>
    <m/>
  </r>
  <r>
    <x v="110"/>
    <x v="0"/>
    <n v="33"/>
    <s v="."/>
    <s v="."/>
    <s v="."/>
    <n v="33"/>
    <s v="."/>
    <s v="."/>
    <n v="0"/>
    <x v="0"/>
    <m/>
  </r>
  <r>
    <x v="110"/>
    <x v="1"/>
    <n v="456"/>
    <n v="19"/>
    <n v="385"/>
    <n v="0"/>
    <n v="52"/>
    <n v="0"/>
    <n v="0.36"/>
    <n v="6"/>
    <x v="0"/>
    <m/>
  </r>
  <r>
    <x v="110"/>
    <x v="2"/>
    <n v="797"/>
    <n v="11"/>
    <n v="726"/>
    <n v="0"/>
    <n v="60"/>
    <n v="0"/>
    <n v="0.59"/>
    <n v="7"/>
    <x v="0"/>
    <m/>
  </r>
  <r>
    <x v="110"/>
    <x v="3"/>
    <n v="999"/>
    <n v="20"/>
    <n v="918"/>
    <n v="0"/>
    <n v="61"/>
    <n v="0"/>
    <n v="0.69"/>
    <n v="5"/>
    <x v="0"/>
    <m/>
  </r>
  <r>
    <x v="110"/>
    <x v="4"/>
    <n v="1103"/>
    <n v="20"/>
    <n v="1020"/>
    <n v="0"/>
    <n v="63"/>
    <n v="0"/>
    <n v="0.71"/>
    <n v="9"/>
    <x v="0"/>
    <m/>
  </r>
  <r>
    <x v="110"/>
    <x v="5"/>
    <n v="1181"/>
    <n v="24"/>
    <n v="1080"/>
    <n v="0"/>
    <n v="77"/>
    <n v="0"/>
    <n v="0.72"/>
    <n v="9"/>
    <x v="0"/>
    <m/>
  </r>
  <r>
    <x v="110"/>
    <x v="6"/>
    <n v="1315"/>
    <n v="12"/>
    <n v="1213"/>
    <n v="0"/>
    <n v="90"/>
    <n v="0"/>
    <n v="0.77"/>
    <n v="13"/>
    <x v="0"/>
    <m/>
  </r>
  <r>
    <x v="110"/>
    <x v="7"/>
    <n v="1309"/>
    <n v="20"/>
    <n v="1206"/>
    <n v="0"/>
    <n v="83"/>
    <n v="0"/>
    <n v="0.73"/>
    <n v="14"/>
    <x v="0"/>
    <m/>
  </r>
  <r>
    <x v="110"/>
    <x v="8"/>
    <n v="1412"/>
    <n v="20"/>
    <n v="1294"/>
    <n v="0"/>
    <n v="98"/>
    <n v="0"/>
    <n v="0.76"/>
    <n v="14"/>
    <x v="0"/>
    <m/>
  </r>
  <r>
    <x v="110"/>
    <x v="9"/>
    <n v="1512"/>
    <n v="18"/>
    <n v="1397"/>
    <n v="0"/>
    <n v="97"/>
    <n v="0"/>
    <n v="0.78"/>
    <n v="13"/>
    <x v="0"/>
    <m/>
  </r>
  <r>
    <x v="110"/>
    <x v="10"/>
    <n v="1530"/>
    <n v="15"/>
    <n v="1409"/>
    <n v="0"/>
    <n v="106"/>
    <n v="0"/>
    <n v="0.76"/>
    <n v="13"/>
    <x v="1"/>
    <m/>
  </r>
  <r>
    <x v="110"/>
    <x v="11"/>
    <n v="1764"/>
    <n v="33"/>
    <n v="1621"/>
    <n v="0"/>
    <n v="110"/>
    <n v="0"/>
    <n v="0.84"/>
    <n v="13"/>
    <x v="1"/>
    <m/>
  </r>
  <r>
    <x v="110"/>
    <x v="12"/>
    <n v="1928"/>
    <n v="31"/>
    <n v="1780"/>
    <n v="2"/>
    <n v="115"/>
    <n v="0"/>
    <n v="0.89"/>
    <n v="9"/>
    <x v="1"/>
    <m/>
  </r>
  <r>
    <x v="110"/>
    <x v="13"/>
    <n v="2166"/>
    <n v="32"/>
    <n v="1998"/>
    <n v="6"/>
    <n v="130"/>
    <n v="0"/>
    <n v="0.96"/>
    <n v="10"/>
    <x v="1"/>
    <m/>
  </r>
  <r>
    <x v="110"/>
    <x v="14"/>
    <n v="2239"/>
    <n v="15"/>
    <n v="2081"/>
    <n v="5"/>
    <n v="139"/>
    <n v="0"/>
    <n v="0.95"/>
    <n v="6"/>
    <x v="1"/>
    <m/>
  </r>
  <r>
    <x v="110"/>
    <x v="15"/>
    <n v="2495"/>
    <n v="20"/>
    <n v="2312"/>
    <n v="15"/>
    <n v="149"/>
    <n v="0"/>
    <n v="1.02"/>
    <n v="7"/>
    <x v="1"/>
    <m/>
  </r>
  <r>
    <x v="110"/>
    <x v="16"/>
    <n v="3530"/>
    <n v="6"/>
    <n v="3316"/>
    <n v="37"/>
    <n v="171"/>
    <n v="0"/>
    <n v="1.4"/>
    <n v="8"/>
    <x v="1"/>
    <m/>
  </r>
  <r>
    <x v="110"/>
    <x v="17"/>
    <n v="3708"/>
    <n v="5"/>
    <n v="3494"/>
    <n v="49"/>
    <n v="159"/>
    <n v="0"/>
    <n v="1.43"/>
    <n v="6"/>
    <x v="1"/>
    <m/>
  </r>
  <r>
    <x v="110"/>
    <x v="18"/>
    <n v="3693"/>
    <n v="5"/>
    <n v="3522"/>
    <n v="57"/>
    <n v="109"/>
    <n v="0"/>
    <n v="1.39"/>
    <n v="10"/>
    <x v="1"/>
    <m/>
  </r>
  <r>
    <x v="110"/>
    <x v="19"/>
    <n v="3766"/>
    <n v="7"/>
    <n v="3536"/>
    <n v="74"/>
    <n v="150"/>
    <n v="0"/>
    <n v="1.39"/>
    <n v="9"/>
    <x v="1"/>
    <m/>
  </r>
  <r>
    <x v="110"/>
    <x v="20"/>
    <n v="4041"/>
    <n v="7"/>
    <n v="3783"/>
    <n v="74"/>
    <n v="178"/>
    <n v="0"/>
    <n v="1.46"/>
    <n v="10"/>
    <x v="1"/>
    <m/>
  </r>
  <r>
    <x v="110"/>
    <x v="21"/>
    <n v="4521"/>
    <n v="5"/>
    <n v="4263"/>
    <n v="64"/>
    <n v="188"/>
    <n v="0"/>
    <n v="1.59"/>
    <n v="145"/>
    <x v="1"/>
    <m/>
  </r>
  <r>
    <x v="110"/>
    <x v="22"/>
    <n v="4431"/>
    <n v="6"/>
    <n v="4175"/>
    <n v="59"/>
    <n v="191"/>
    <n v="0"/>
    <n v="1.51"/>
    <n v="172"/>
    <x v="1"/>
    <m/>
  </r>
  <r>
    <x v="110"/>
    <x v="23"/>
    <n v="4618"/>
    <n v="5"/>
    <n v="4344"/>
    <n v="59"/>
    <n v="210"/>
    <n v="0"/>
    <n v="1.52"/>
    <n v="113"/>
    <x v="1"/>
    <m/>
  </r>
  <r>
    <x v="110"/>
    <x v="24"/>
    <n v="5266"/>
    <n v="3"/>
    <n v="5065"/>
    <n v="26"/>
    <n v="171"/>
    <n v="0"/>
    <n v="1.68"/>
    <n v="251"/>
    <x v="1"/>
    <m/>
  </r>
  <r>
    <x v="110"/>
    <x v="25"/>
    <n v="5303"/>
    <n v="3"/>
    <n v="5024"/>
    <n v="31"/>
    <n v="244"/>
    <n v="0"/>
    <n v="1.64"/>
    <n v="213"/>
    <x v="1"/>
    <m/>
  </r>
  <r>
    <x v="110"/>
    <x v="26"/>
    <n v="5358"/>
    <n v="4"/>
    <n v="5028"/>
    <n v="29"/>
    <n v="298"/>
    <n v="0"/>
    <n v="1.61"/>
    <n v="168"/>
    <x v="1"/>
    <m/>
  </r>
  <r>
    <x v="110"/>
    <x v="27"/>
    <n v="5348"/>
    <n v="4"/>
    <n v="5044"/>
    <n v="28"/>
    <n v="272"/>
    <n v="0"/>
    <n v="1.56"/>
    <n v="177"/>
    <x v="1"/>
    <m/>
  </r>
  <r>
    <x v="110"/>
    <x v="28"/>
    <n v="5425"/>
    <n v="4"/>
    <n v="5126"/>
    <n v="28"/>
    <n v="267"/>
    <n v="0"/>
    <n v="1.54"/>
    <n v="202"/>
    <x v="1"/>
    <m/>
  </r>
  <r>
    <x v="110"/>
    <x v="29"/>
    <n v="5775"/>
    <n v="4"/>
    <n v="5472"/>
    <n v="28"/>
    <n v="271"/>
    <n v="0"/>
    <n v="1.61"/>
    <n v="213"/>
    <x v="1"/>
    <m/>
  </r>
  <r>
    <x v="110"/>
    <x v="30"/>
    <n v="5732"/>
    <n v="4"/>
    <n v="5430"/>
    <n v="36"/>
    <n v="261"/>
    <n v="0"/>
    <n v="1.56"/>
    <n v="234"/>
    <x v="1"/>
    <m/>
  </r>
  <r>
    <x v="110"/>
    <x v="31"/>
    <n v="5767"/>
    <n v="4"/>
    <n v="5438"/>
    <n v="75"/>
    <n v="250"/>
    <n v="0"/>
    <n v="1.54"/>
    <n v="202"/>
    <x v="1"/>
    <m/>
  </r>
  <r>
    <x v="110"/>
    <x v="32"/>
    <n v="5785"/>
    <n v="4"/>
    <n v="5425"/>
    <n v="76"/>
    <n v="280"/>
    <n v="0"/>
    <n v="1.52"/>
    <n v="200"/>
    <x v="1"/>
    <m/>
  </r>
  <r>
    <x v="110"/>
    <x v="33"/>
    <n v="6567"/>
    <n v="657"/>
    <n v="5574"/>
    <n v="37"/>
    <n v="298"/>
    <n v="0"/>
    <n v="1.69"/>
    <n v="183"/>
    <x v="1"/>
    <m/>
  </r>
  <r>
    <x v="110"/>
    <x v="34"/>
    <n v="6528"/>
    <n v="1220"/>
    <n v="4998"/>
    <n v="31"/>
    <n v="280"/>
    <n v="0"/>
    <n v="1.65"/>
    <n v="174"/>
    <x v="1"/>
    <m/>
  </r>
  <r>
    <x v="110"/>
    <x v="35"/>
    <n v="6475"/>
    <n v="1943"/>
    <n v="4226"/>
    <n v="24"/>
    <n v="281"/>
    <n v="0"/>
    <n v="1.61"/>
    <n v="783"/>
    <x v="1"/>
    <m/>
  </r>
  <r>
    <x v="110"/>
    <x v="36"/>
    <n v="6782"/>
    <n v="2124"/>
    <n v="4358"/>
    <n v="26"/>
    <n v="275"/>
    <n v="0"/>
    <n v="1.66"/>
    <n v="799"/>
    <x v="1"/>
    <m/>
  </r>
  <r>
    <x v="110"/>
    <x v="37"/>
    <n v="7261"/>
    <n v="2330"/>
    <n v="4633"/>
    <n v="18"/>
    <n v="280"/>
    <n v="0"/>
    <n v="1.75"/>
    <n v="675"/>
    <x v="1"/>
    <m/>
  </r>
  <r>
    <x v="110"/>
    <x v="38"/>
    <n v="7468"/>
    <n v="2365"/>
    <n v="4780"/>
    <n v="20"/>
    <n v="303"/>
    <n v="0"/>
    <n v="1.77"/>
    <n v="799"/>
    <x v="1"/>
    <m/>
  </r>
  <r>
    <x v="110"/>
    <x v="39"/>
    <n v="8195"/>
    <n v="2358"/>
    <n v="5505"/>
    <n v="17"/>
    <n v="316"/>
    <n v="0"/>
    <n v="1.91"/>
    <n v="781"/>
    <x v="1"/>
    <m/>
  </r>
  <r>
    <x v="110"/>
    <x v="40"/>
    <n v="8660"/>
    <n v="2513"/>
    <n v="5819"/>
    <n v="17"/>
    <n v="311"/>
    <n v="0"/>
    <n v="1.98"/>
    <n v="832"/>
    <x v="1"/>
    <m/>
  </r>
  <r>
    <x v="110"/>
    <x v="41"/>
    <n v="9898"/>
    <n v="2716"/>
    <n v="6775"/>
    <n v="18"/>
    <n v="390"/>
    <n v="0"/>
    <n v="2.2000000000000002"/>
    <n v="534"/>
    <x v="2"/>
    <m/>
  </r>
  <r>
    <x v="110"/>
    <x v="42"/>
    <n v="10023"/>
    <n v="2964"/>
    <n v="6562"/>
    <n v="13"/>
    <n v="483"/>
    <n v="0"/>
    <n v="2.16"/>
    <n v="545"/>
    <x v="2"/>
    <m/>
  </r>
  <r>
    <x v="110"/>
    <x v="43"/>
    <n v="11669"/>
    <n v="3649"/>
    <n v="7468"/>
    <n v="13"/>
    <n v="539"/>
    <n v="0"/>
    <n v="2.4300000000000002"/>
    <n v="587"/>
    <x v="2"/>
    <m/>
  </r>
  <r>
    <x v="110"/>
    <x v="44"/>
    <n v="12292"/>
    <n v="4124"/>
    <n v="7537"/>
    <n v="13"/>
    <n v="617"/>
    <n v="0"/>
    <n v="2.4700000000000002"/>
    <n v="679"/>
    <x v="2"/>
    <m/>
  </r>
  <r>
    <x v="110"/>
    <x v="45"/>
    <n v="13199"/>
    <n v="4371"/>
    <n v="8162"/>
    <n v="12"/>
    <n v="653"/>
    <n v="0"/>
    <n v="2.56"/>
    <n v="698"/>
    <x v="2"/>
    <m/>
  </r>
  <r>
    <x v="110"/>
    <x v="46"/>
    <n v="13935"/>
    <n v="4790"/>
    <n v="8289"/>
    <n v="12"/>
    <n v="844"/>
    <n v="0"/>
    <n v="2.61"/>
    <n v="752"/>
    <x v="2"/>
    <m/>
  </r>
  <r>
    <x v="110"/>
    <x v="47"/>
    <n v="14480"/>
    <n v="5706"/>
    <n v="8004"/>
    <n v="8"/>
    <n v="762"/>
    <n v="0"/>
    <n v="2.64"/>
    <n v="691"/>
    <x v="2"/>
    <m/>
  </r>
  <r>
    <x v="110"/>
    <x v="48"/>
    <n v="15239"/>
    <n v="6290"/>
    <n v="8207"/>
    <n v="8"/>
    <n v="734"/>
    <n v="0"/>
    <n v="2.71"/>
    <n v="703"/>
    <x v="2"/>
    <m/>
  </r>
  <r>
    <x v="110"/>
    <x v="49"/>
    <n v="15570"/>
    <n v="6766"/>
    <n v="7917"/>
    <n v="6"/>
    <n v="881"/>
    <n v="0"/>
    <n v="2.7"/>
    <n v="709"/>
    <x v="2"/>
    <m/>
  </r>
  <r>
    <x v="110"/>
    <x v="50"/>
    <n v="15188"/>
    <n v="6607"/>
    <n v="7712"/>
    <n v="5"/>
    <n v="864"/>
    <n v="0"/>
    <n v="2.58"/>
    <n v="639"/>
    <x v="2"/>
    <m/>
  </r>
  <r>
    <x v="110"/>
    <x v="51"/>
    <n v="16433"/>
    <n v="7697"/>
    <n v="7955"/>
    <n v="5"/>
    <n v="776"/>
    <n v="0"/>
    <n v="2.73"/>
    <n v="804"/>
    <x v="2"/>
    <m/>
  </r>
  <r>
    <x v="110"/>
    <x v="52"/>
    <n v="17343"/>
    <n v="8347"/>
    <n v="8352"/>
    <n v="5"/>
    <n v="639"/>
    <n v="0"/>
    <n v="2.83"/>
    <n v="714"/>
    <x v="2"/>
    <m/>
  </r>
  <r>
    <x v="110"/>
    <x v="53"/>
    <n v="16311"/>
    <n v="7985"/>
    <n v="7699"/>
    <n v="4"/>
    <n v="623"/>
    <n v="0"/>
    <n v="2.61"/>
    <n v="1123"/>
    <x v="2"/>
    <m/>
  </r>
  <r>
    <x v="110"/>
    <x v="54"/>
    <n v="17150"/>
    <n v="8113"/>
    <n v="8403"/>
    <n v="4"/>
    <n v="630"/>
    <n v="0"/>
    <n v="2.7"/>
    <n v="1121"/>
    <x v="2"/>
    <m/>
  </r>
  <r>
    <x v="110"/>
    <x v="55"/>
    <n v="16095"/>
    <n v="8200"/>
    <n v="6690"/>
    <n v="595"/>
    <n v="611"/>
    <n v="0"/>
    <n v="2.4900000000000002"/>
    <n v="1064"/>
    <x v="2"/>
    <m/>
  </r>
  <r>
    <x v="110"/>
    <x v="56"/>
    <n v="15531"/>
    <n v="7594"/>
    <n v="6425"/>
    <n v="820"/>
    <n v="693"/>
    <n v="0"/>
    <n v="2.35"/>
    <n v="1090"/>
    <x v="2"/>
    <m/>
  </r>
  <r>
    <x v="110"/>
    <x v="57"/>
    <n v="17036"/>
    <n v="8166"/>
    <n v="7016"/>
    <n v="1161"/>
    <n v="692"/>
    <n v="0"/>
    <n v="2.52"/>
    <n v="1140"/>
    <x v="2"/>
    <m/>
  </r>
  <r>
    <x v="110"/>
    <x v="58"/>
    <n v="17200"/>
    <n v="8272"/>
    <n v="6859"/>
    <n v="1389"/>
    <n v="680"/>
    <n v="0"/>
    <n v="2.48"/>
    <n v="1239"/>
    <x v="2"/>
    <m/>
  </r>
  <r>
    <x v="110"/>
    <x v="59"/>
    <n v="18616"/>
    <n v="8074"/>
    <n v="7971"/>
    <n v="1915"/>
    <n v="655"/>
    <n v="0"/>
    <n v="2.62"/>
    <n v="999"/>
    <x v="2"/>
    <m/>
  </r>
  <r>
    <x v="110"/>
    <x v="60"/>
    <n v="17581"/>
    <n v="7393"/>
    <n v="7406"/>
    <n v="2135"/>
    <n v="647"/>
    <n v="0"/>
    <n v="2.42"/>
    <n v="956"/>
    <x v="2"/>
    <m/>
  </r>
  <r>
    <x v="110"/>
    <x v="61"/>
    <n v="18784"/>
    <n v="7661"/>
    <n v="7673"/>
    <n v="2751"/>
    <n v="699"/>
    <n v="0"/>
    <n v="2.5299999999999998"/>
    <n v="944"/>
    <x v="2"/>
    <m/>
  </r>
  <r>
    <x v="110"/>
    <x v="62"/>
    <n v="18852"/>
    <n v="7915"/>
    <n v="7642"/>
    <n v="2550"/>
    <n v="745"/>
    <n v="0"/>
    <n v="2.4900000000000002"/>
    <n v="964"/>
    <x v="2"/>
    <m/>
  </r>
  <r>
    <x v="110"/>
    <x v="63"/>
    <n v="20597"/>
    <n v="8891"/>
    <n v="9592"/>
    <n v="1314"/>
    <n v="801"/>
    <n v="0"/>
    <n v="2.68"/>
    <n v="950"/>
    <x v="2"/>
    <m/>
  </r>
  <r>
    <x v="110"/>
    <x v="64"/>
    <n v="18290"/>
    <n v="7281"/>
    <n v="6554"/>
    <n v="3585"/>
    <n v="870"/>
    <n v="0"/>
    <n v="2.34"/>
    <n v="1130"/>
    <x v="2"/>
    <m/>
  </r>
  <r>
    <x v="110"/>
    <x v="65"/>
    <n v="17617"/>
    <n v="6775"/>
    <n v="6013"/>
    <n v="3930"/>
    <n v="898"/>
    <n v="0"/>
    <n v="2.2200000000000002"/>
    <n v="1011"/>
    <x v="2"/>
    <m/>
  </r>
  <r>
    <x v="111"/>
    <x v="137"/>
    <n v="8"/>
    <n v="8"/>
    <n v="0"/>
    <n v="0"/>
    <n v="0"/>
    <s v="."/>
    <s v="."/>
    <n v="0"/>
    <x v="0"/>
    <m/>
  </r>
  <r>
    <x v="111"/>
    <x v="138"/>
    <n v="183"/>
    <n v="183"/>
    <n v="0"/>
    <n v="0"/>
    <n v="0"/>
    <s v="."/>
    <s v="."/>
    <n v="0"/>
    <x v="0"/>
    <m/>
  </r>
  <r>
    <x v="111"/>
    <x v="139"/>
    <n v="335"/>
    <n v="335"/>
    <n v="0"/>
    <n v="0"/>
    <n v="0"/>
    <s v="."/>
    <s v="."/>
    <n v="0"/>
    <x v="0"/>
    <m/>
  </r>
  <r>
    <x v="111"/>
    <x v="140"/>
    <n v="292"/>
    <n v="292"/>
    <n v="0"/>
    <n v="0"/>
    <n v="0"/>
    <s v="."/>
    <s v="."/>
    <n v="0"/>
    <x v="0"/>
    <m/>
  </r>
  <r>
    <x v="111"/>
    <x v="141"/>
    <n v="438"/>
    <n v="437"/>
    <n v="1"/>
    <n v="0"/>
    <n v="0"/>
    <s v="."/>
    <s v="."/>
    <n v="0"/>
    <x v="0"/>
    <m/>
  </r>
  <r>
    <x v="111"/>
    <x v="142"/>
    <n v="347"/>
    <n v="340"/>
    <n v="7"/>
    <n v="0"/>
    <n v="0"/>
    <s v="."/>
    <s v="."/>
    <n v="0"/>
    <x v="0"/>
    <m/>
  </r>
  <r>
    <x v="111"/>
    <x v="143"/>
    <n v="403"/>
    <n v="393"/>
    <n v="10"/>
    <n v="0"/>
    <n v="0"/>
    <s v="."/>
    <s v="."/>
    <n v="0"/>
    <x v="0"/>
    <m/>
  </r>
  <r>
    <x v="111"/>
    <x v="144"/>
    <n v="401"/>
    <n v="385"/>
    <n v="16"/>
    <n v="0"/>
    <n v="0"/>
    <s v="."/>
    <s v="."/>
    <n v="0"/>
    <x v="0"/>
    <m/>
  </r>
  <r>
    <x v="111"/>
    <x v="145"/>
    <n v="463"/>
    <n v="434"/>
    <n v="29"/>
    <n v="0"/>
    <n v="0"/>
    <s v="."/>
    <s v="."/>
    <n v="0"/>
    <x v="0"/>
    <m/>
  </r>
  <r>
    <x v="111"/>
    <x v="146"/>
    <n v="511"/>
    <n v="486"/>
    <n v="25"/>
    <n v="0"/>
    <n v="0"/>
    <s v="."/>
    <s v="."/>
    <n v="0"/>
    <x v="0"/>
    <m/>
  </r>
  <r>
    <x v="111"/>
    <x v="147"/>
    <n v="731"/>
    <n v="698"/>
    <n v="33"/>
    <n v="0"/>
    <n v="0"/>
    <s v="."/>
    <s v="."/>
    <n v="0"/>
    <x v="0"/>
    <m/>
  </r>
  <r>
    <x v="111"/>
    <x v="148"/>
    <n v="630"/>
    <n v="594"/>
    <n v="36"/>
    <n v="0"/>
    <n v="0"/>
    <s v="."/>
    <s v="."/>
    <n v="0"/>
    <x v="0"/>
    <m/>
  </r>
  <r>
    <x v="111"/>
    <x v="149"/>
    <n v="812"/>
    <n v="776"/>
    <n v="35"/>
    <n v="0"/>
    <n v="0"/>
    <s v="."/>
    <s v="."/>
    <n v="0"/>
    <x v="0"/>
    <m/>
  </r>
  <r>
    <x v="111"/>
    <x v="150"/>
    <n v="756"/>
    <n v="727"/>
    <n v="29"/>
    <n v="0"/>
    <n v="0"/>
    <s v="."/>
    <s v="."/>
    <n v="0"/>
    <x v="0"/>
    <m/>
  </r>
  <r>
    <x v="111"/>
    <x v="151"/>
    <n v="818"/>
    <n v="781"/>
    <n v="37"/>
    <n v="0"/>
    <n v="0"/>
    <s v="."/>
    <s v="."/>
    <n v="0"/>
    <x v="0"/>
    <m/>
  </r>
  <r>
    <x v="111"/>
    <x v="152"/>
    <n v="837"/>
    <n v="799"/>
    <n v="38"/>
    <n v="0"/>
    <n v="0"/>
    <s v="."/>
    <s v="."/>
    <n v="0"/>
    <x v="0"/>
    <m/>
  </r>
  <r>
    <x v="111"/>
    <x v="153"/>
    <n v="1121"/>
    <n v="1084"/>
    <n v="37"/>
    <n v="0"/>
    <n v="0"/>
    <s v="."/>
    <s v="."/>
    <n v="0"/>
    <x v="0"/>
    <m/>
  </r>
  <r>
    <x v="111"/>
    <x v="154"/>
    <n v="1038"/>
    <n v="996"/>
    <n v="42"/>
    <n v="0"/>
    <n v="0"/>
    <s v="."/>
    <s v="."/>
    <n v="0"/>
    <x v="0"/>
    <m/>
  </r>
  <r>
    <x v="111"/>
    <x v="155"/>
    <n v="1033"/>
    <n v="993"/>
    <n v="40"/>
    <n v="0"/>
    <n v="0"/>
    <s v="."/>
    <s v="."/>
    <n v="0"/>
    <x v="0"/>
    <m/>
  </r>
  <r>
    <x v="111"/>
    <x v="156"/>
    <n v="1189"/>
    <n v="1139"/>
    <n v="49"/>
    <n v="0"/>
    <n v="0"/>
    <s v="."/>
    <s v="."/>
    <n v="0"/>
    <x v="0"/>
    <m/>
  </r>
  <r>
    <x v="111"/>
    <x v="157"/>
    <n v="1383"/>
    <n v="1334"/>
    <n v="49"/>
    <n v="0"/>
    <n v="0"/>
    <s v="."/>
    <s v="."/>
    <n v="0"/>
    <x v="0"/>
    <m/>
  </r>
  <r>
    <x v="111"/>
    <x v="158"/>
    <n v="1626"/>
    <n v="1575"/>
    <n v="50"/>
    <n v="0"/>
    <n v="0"/>
    <s v="."/>
    <s v="."/>
    <n v="0"/>
    <x v="0"/>
    <m/>
  </r>
  <r>
    <x v="111"/>
    <x v="159"/>
    <n v="1712"/>
    <n v="1661"/>
    <n v="51"/>
    <n v="0"/>
    <n v="0"/>
    <s v="."/>
    <s v="."/>
    <n v="0"/>
    <x v="0"/>
    <m/>
  </r>
  <r>
    <x v="111"/>
    <x v="160"/>
    <n v="1814"/>
    <n v="1760"/>
    <n v="54"/>
    <n v="0"/>
    <n v="0"/>
    <s v="."/>
    <s v="."/>
    <n v="0"/>
    <x v="0"/>
    <m/>
  </r>
  <r>
    <x v="111"/>
    <x v="161"/>
    <n v="2009"/>
    <n v="1947"/>
    <n v="62"/>
    <n v="0"/>
    <n v="0"/>
    <s v="."/>
    <s v="."/>
    <n v="0"/>
    <x v="0"/>
    <m/>
  </r>
  <r>
    <x v="111"/>
    <x v="162"/>
    <n v="2286"/>
    <n v="2208"/>
    <n v="78"/>
    <n v="0"/>
    <n v="0"/>
    <s v="."/>
    <s v="."/>
    <n v="0"/>
    <x v="0"/>
    <m/>
  </r>
  <r>
    <x v="111"/>
    <x v="163"/>
    <n v="2273"/>
    <n v="2212"/>
    <n v="60"/>
    <n v="0"/>
    <n v="0"/>
    <s v="."/>
    <s v="."/>
    <n v="0"/>
    <x v="0"/>
    <m/>
  </r>
  <r>
    <x v="111"/>
    <x v="105"/>
    <n v="2770"/>
    <n v="2707"/>
    <n v="64"/>
    <n v="0"/>
    <n v="0"/>
    <s v="."/>
    <s v="."/>
    <n v="0"/>
    <x v="0"/>
    <m/>
  </r>
  <r>
    <x v="111"/>
    <x v="106"/>
    <n v="2974"/>
    <n v="2915"/>
    <n v="59"/>
    <n v="0"/>
    <n v="0"/>
    <s v="."/>
    <s v="."/>
    <n v="0"/>
    <x v="0"/>
    <m/>
  </r>
  <r>
    <x v="111"/>
    <x v="107"/>
    <n v="3072"/>
    <n v="3013"/>
    <n v="59"/>
    <n v="0"/>
    <n v="0"/>
    <s v="."/>
    <s v="."/>
    <n v="0"/>
    <x v="0"/>
    <m/>
  </r>
  <r>
    <x v="111"/>
    <x v="108"/>
    <n v="3332"/>
    <n v="3271"/>
    <n v="60"/>
    <n v="0"/>
    <n v="0"/>
    <s v="."/>
    <s v="."/>
    <n v="0"/>
    <x v="0"/>
    <m/>
  </r>
  <r>
    <x v="111"/>
    <x v="109"/>
    <n v="3002"/>
    <n v="2929"/>
    <n v="73"/>
    <n v="0"/>
    <n v="0"/>
    <s v="."/>
    <s v="."/>
    <n v="0"/>
    <x v="0"/>
    <m/>
  </r>
  <r>
    <x v="111"/>
    <x v="110"/>
    <n v="2972"/>
    <n v="2899"/>
    <n v="73"/>
    <n v="0"/>
    <n v="0"/>
    <s v="."/>
    <s v="."/>
    <n v="0"/>
    <x v="0"/>
    <m/>
  </r>
  <r>
    <x v="111"/>
    <x v="111"/>
    <n v="2872"/>
    <n v="2793"/>
    <n v="79"/>
    <n v="0"/>
    <n v="0"/>
    <s v="."/>
    <s v="."/>
    <n v="0"/>
    <x v="0"/>
    <m/>
  </r>
  <r>
    <x v="111"/>
    <x v="112"/>
    <n v="3565"/>
    <n v="3487"/>
    <n v="78"/>
    <n v="0"/>
    <n v="0"/>
    <s v="."/>
    <s v="."/>
    <n v="0"/>
    <x v="0"/>
    <m/>
  </r>
  <r>
    <x v="111"/>
    <x v="113"/>
    <n v="3281"/>
    <n v="3208"/>
    <n v="73"/>
    <n v="0"/>
    <n v="0"/>
    <s v="."/>
    <s v="."/>
    <n v="0"/>
    <x v="0"/>
    <m/>
  </r>
  <r>
    <x v="111"/>
    <x v="114"/>
    <n v="3118"/>
    <n v="3035"/>
    <n v="83"/>
    <n v="0"/>
    <n v="0"/>
    <s v="."/>
    <s v="."/>
    <n v="0"/>
    <x v="0"/>
    <m/>
  </r>
  <r>
    <x v="111"/>
    <x v="115"/>
    <n v="3253"/>
    <n v="3176"/>
    <n v="78"/>
    <n v="0"/>
    <n v="0"/>
    <s v="."/>
    <s v="."/>
    <n v="0"/>
    <x v="0"/>
    <m/>
  </r>
  <r>
    <x v="111"/>
    <x v="116"/>
    <n v="3385"/>
    <n v="3309"/>
    <n v="76"/>
    <n v="0"/>
    <n v="0"/>
    <s v="."/>
    <s v="."/>
    <n v="0"/>
    <x v="0"/>
    <m/>
  </r>
  <r>
    <x v="111"/>
    <x v="117"/>
    <n v="3709"/>
    <n v="3636"/>
    <n v="73"/>
    <n v="0"/>
    <n v="0"/>
    <s v="."/>
    <s v="."/>
    <n v="0"/>
    <x v="0"/>
    <m/>
  </r>
  <r>
    <x v="111"/>
    <x v="82"/>
    <n v="3796"/>
    <n v="3722"/>
    <n v="74"/>
    <n v="0"/>
    <n v="0"/>
    <s v="."/>
    <s v="."/>
    <n v="0"/>
    <x v="0"/>
    <m/>
  </r>
  <r>
    <x v="111"/>
    <x v="83"/>
    <n v="3690"/>
    <n v="3630"/>
    <n v="59"/>
    <n v="0"/>
    <n v="0"/>
    <s v="."/>
    <s v="."/>
    <n v="0"/>
    <x v="0"/>
    <m/>
  </r>
  <r>
    <x v="111"/>
    <x v="84"/>
    <n v="4098"/>
    <n v="4037"/>
    <n v="60"/>
    <n v="1"/>
    <n v="0"/>
    <s v="."/>
    <s v="."/>
    <n v="0"/>
    <x v="0"/>
    <m/>
  </r>
  <r>
    <x v="111"/>
    <x v="85"/>
    <n v="4180"/>
    <n v="4120"/>
    <n v="59"/>
    <n v="1"/>
    <n v="0"/>
    <s v="."/>
    <s v="."/>
    <n v="0"/>
    <x v="0"/>
    <m/>
  </r>
  <r>
    <x v="111"/>
    <x v="86"/>
    <n v="4418"/>
    <n v="4355"/>
    <n v="61"/>
    <n v="1"/>
    <n v="0"/>
    <s v="."/>
    <s v="."/>
    <n v="0"/>
    <x v="0"/>
    <m/>
  </r>
  <r>
    <x v="111"/>
    <x v="87"/>
    <n v="4870"/>
    <n v="4808"/>
    <n v="61"/>
    <n v="1"/>
    <n v="0"/>
    <s v="."/>
    <s v="."/>
    <n v="0"/>
    <x v="0"/>
    <m/>
  </r>
  <r>
    <x v="111"/>
    <x v="118"/>
    <n v="5756"/>
    <n v="5693"/>
    <n v="60"/>
    <n v="3"/>
    <n v="0"/>
    <s v="."/>
    <s v="."/>
    <n v="0"/>
    <x v="0"/>
    <m/>
  </r>
  <r>
    <x v="111"/>
    <x v="119"/>
    <n v="6225"/>
    <n v="6150"/>
    <n v="72"/>
    <n v="3"/>
    <n v="0"/>
    <s v="."/>
    <s v="."/>
    <n v="0"/>
    <x v="0"/>
    <m/>
  </r>
  <r>
    <x v="111"/>
    <x v="120"/>
    <n v="6349"/>
    <n v="6264"/>
    <n v="82"/>
    <n v="3"/>
    <n v="0"/>
    <s v="."/>
    <s v="."/>
    <n v="0"/>
    <x v="0"/>
    <m/>
  </r>
  <r>
    <x v="111"/>
    <x v="121"/>
    <n v="7015"/>
    <n v="6922"/>
    <n v="90"/>
    <n v="4"/>
    <n v="0"/>
    <s v="."/>
    <s v="."/>
    <n v="0"/>
    <x v="0"/>
    <m/>
  </r>
  <r>
    <x v="111"/>
    <x v="122"/>
    <n v="7024"/>
    <n v="6931"/>
    <n v="89"/>
    <n v="4"/>
    <n v="0"/>
    <s v="."/>
    <s v="."/>
    <n v="0"/>
    <x v="0"/>
    <m/>
  </r>
  <r>
    <x v="111"/>
    <x v="123"/>
    <n v="7243"/>
    <n v="7111"/>
    <n v="128"/>
    <n v="4"/>
    <n v="0"/>
    <s v="."/>
    <s v="."/>
    <n v="0"/>
    <x v="0"/>
    <m/>
  </r>
  <r>
    <x v="111"/>
    <x v="124"/>
    <n v="7601"/>
    <n v="7474"/>
    <n v="124"/>
    <n v="3"/>
    <n v="0"/>
    <s v="."/>
    <s v="."/>
    <n v="0"/>
    <x v="0"/>
    <m/>
  </r>
  <r>
    <x v="111"/>
    <x v="125"/>
    <n v="8178"/>
    <n v="8044"/>
    <n v="131"/>
    <n v="3"/>
    <n v="0"/>
    <s v="."/>
    <s v="."/>
    <n v="0"/>
    <x v="0"/>
    <m/>
  </r>
  <r>
    <x v="111"/>
    <x v="126"/>
    <n v="7434"/>
    <n v="7291"/>
    <n v="140"/>
    <n v="3"/>
    <n v="0"/>
    <s v="."/>
    <s v="."/>
    <n v="0"/>
    <x v="0"/>
    <m/>
  </r>
  <r>
    <x v="111"/>
    <x v="127"/>
    <n v="6490"/>
    <n v="6340"/>
    <n v="147"/>
    <n v="3"/>
    <n v="0"/>
    <s v="."/>
    <s v="."/>
    <n v="0"/>
    <x v="0"/>
    <m/>
  </r>
  <r>
    <x v="111"/>
    <x v="88"/>
    <n v="6417"/>
    <n v="6228"/>
    <n v="187"/>
    <n v="3"/>
    <n v="0"/>
    <s v="."/>
    <s v="."/>
    <n v="0"/>
    <x v="0"/>
    <m/>
  </r>
  <r>
    <x v="111"/>
    <x v="89"/>
    <n v="4400"/>
    <n v="4198"/>
    <n v="199"/>
    <n v="3"/>
    <n v="0"/>
    <s v="."/>
    <s v="."/>
    <n v="0"/>
    <x v="0"/>
    <m/>
  </r>
  <r>
    <x v="111"/>
    <x v="90"/>
    <n v="5180"/>
    <n v="4932"/>
    <n v="244"/>
    <n v="3"/>
    <n v="0"/>
    <s v="."/>
    <s v="."/>
    <n v="0"/>
    <x v="0"/>
    <m/>
  </r>
  <r>
    <x v="111"/>
    <x v="91"/>
    <n v="5079"/>
    <n v="4869"/>
    <n v="206"/>
    <n v="4"/>
    <n v="0"/>
    <s v="."/>
    <s v="."/>
    <n v="0"/>
    <x v="0"/>
    <m/>
  </r>
  <r>
    <x v="111"/>
    <x v="92"/>
    <n v="4877"/>
    <n v="4662"/>
    <n v="211"/>
    <n v="4"/>
    <n v="0"/>
    <s v="."/>
    <s v="."/>
    <n v="0"/>
    <x v="0"/>
    <m/>
  </r>
  <r>
    <x v="111"/>
    <x v="93"/>
    <n v="5972"/>
    <n v="5794"/>
    <n v="174"/>
    <n v="4"/>
    <n v="0"/>
    <s v="."/>
    <s v="."/>
    <n v="0"/>
    <x v="0"/>
    <m/>
  </r>
  <r>
    <x v="111"/>
    <x v="94"/>
    <n v="7014"/>
    <n v="6763"/>
    <n v="247"/>
    <n v="3"/>
    <n v="0"/>
    <s v="."/>
    <s v="."/>
    <n v="0"/>
    <x v="0"/>
    <m/>
  </r>
  <r>
    <x v="111"/>
    <x v="95"/>
    <n v="7321"/>
    <n v="7021"/>
    <n v="296"/>
    <n v="3"/>
    <n v="0"/>
    <s v="."/>
    <s v="."/>
    <n v="0"/>
    <x v="0"/>
    <m/>
  </r>
  <r>
    <x v="111"/>
    <x v="96"/>
    <n v="8783"/>
    <n v="8461"/>
    <n v="319"/>
    <n v="3"/>
    <n v="0"/>
    <s v="."/>
    <s v="."/>
    <n v="0"/>
    <x v="0"/>
    <m/>
  </r>
  <r>
    <x v="111"/>
    <x v="97"/>
    <n v="8452"/>
    <n v="8084"/>
    <n v="365"/>
    <n v="3"/>
    <n v="0"/>
    <s v="."/>
    <s v="."/>
    <n v="0"/>
    <x v="0"/>
    <m/>
  </r>
  <r>
    <x v="111"/>
    <x v="98"/>
    <n v="9782"/>
    <n v="9385"/>
    <n v="394"/>
    <n v="3"/>
    <n v="0"/>
    <s v="."/>
    <s v="."/>
    <n v="0"/>
    <x v="0"/>
    <m/>
  </r>
  <r>
    <x v="111"/>
    <x v="99"/>
    <n v="11022"/>
    <n v="10565"/>
    <n v="455"/>
    <n v="3"/>
    <n v="0"/>
    <s v="."/>
    <s v="."/>
    <n v="0"/>
    <x v="0"/>
    <m/>
  </r>
  <r>
    <x v="111"/>
    <x v="100"/>
    <n v="10415"/>
    <n v="9481"/>
    <n v="513"/>
    <n v="3"/>
    <n v="418"/>
    <s v="."/>
    <s v="."/>
    <n v="0"/>
    <x v="0"/>
    <m/>
  </r>
  <r>
    <x v="111"/>
    <x v="101"/>
    <n v="12020"/>
    <n v="10951"/>
    <n v="590"/>
    <n v="3"/>
    <n v="476"/>
    <s v="."/>
    <s v="."/>
    <n v="0"/>
    <x v="0"/>
    <m/>
  </r>
  <r>
    <x v="111"/>
    <x v="102"/>
    <n v="10798"/>
    <n v="9695"/>
    <n v="625"/>
    <n v="4"/>
    <n v="474"/>
    <s v="."/>
    <s v="."/>
    <n v="0"/>
    <x v="0"/>
    <m/>
  </r>
  <r>
    <x v="111"/>
    <x v="103"/>
    <n v="9330"/>
    <n v="8305"/>
    <n v="601"/>
    <n v="6"/>
    <n v="418"/>
    <s v="."/>
    <s v="."/>
    <n v="0"/>
    <x v="0"/>
    <m/>
  </r>
  <r>
    <x v="111"/>
    <x v="104"/>
    <n v="7663"/>
    <n v="6645"/>
    <n v="587"/>
    <n v="6"/>
    <n v="425"/>
    <s v="."/>
    <s v="."/>
    <n v="0"/>
    <x v="0"/>
    <m/>
  </r>
  <r>
    <x v="111"/>
    <x v="66"/>
    <n v="8321"/>
    <n v="7271"/>
    <n v="560"/>
    <n v="6"/>
    <n v="483"/>
    <s v="."/>
    <s v="."/>
    <n v="0"/>
    <x v="0"/>
    <m/>
  </r>
  <r>
    <x v="111"/>
    <x v="67"/>
    <n v="10829"/>
    <n v="9644"/>
    <n v="624"/>
    <n v="7"/>
    <n v="554"/>
    <s v="."/>
    <s v="."/>
    <n v="0"/>
    <x v="0"/>
    <m/>
  </r>
  <r>
    <x v="111"/>
    <x v="68"/>
    <n v="12389"/>
    <n v="11091"/>
    <n v="718"/>
    <n v="6"/>
    <n v="574"/>
    <s v="."/>
    <s v="."/>
    <n v="0"/>
    <x v="0"/>
    <m/>
  </r>
  <r>
    <x v="111"/>
    <x v="69"/>
    <n v="8735"/>
    <n v="7615"/>
    <n v="593"/>
    <n v="6"/>
    <n v="520"/>
    <s v="."/>
    <s v="."/>
    <n v="0"/>
    <x v="0"/>
    <m/>
  </r>
  <r>
    <x v="111"/>
    <x v="70"/>
    <n v="12334"/>
    <n v="10570"/>
    <n v="1164"/>
    <n v="7"/>
    <n v="593"/>
    <s v="."/>
    <s v="."/>
    <n v="0"/>
    <x v="0"/>
    <m/>
  </r>
  <r>
    <x v="111"/>
    <x v="71"/>
    <n v="12281"/>
    <n v="10228"/>
    <n v="1419"/>
    <n v="8"/>
    <n v="627"/>
    <s v="."/>
    <s v="."/>
    <n v="0"/>
    <x v="0"/>
    <m/>
  </r>
  <r>
    <x v="111"/>
    <x v="72"/>
    <n v="12593"/>
    <n v="10178"/>
    <n v="1711"/>
    <n v="9"/>
    <n v="695"/>
    <s v="."/>
    <s v="."/>
    <n v="0"/>
    <x v="0"/>
    <m/>
  </r>
  <r>
    <x v="111"/>
    <x v="73"/>
    <n v="13387"/>
    <n v="11655"/>
    <n v="1066"/>
    <n v="13"/>
    <n v="653"/>
    <s v="."/>
    <s v="."/>
    <n v="0"/>
    <x v="0"/>
    <m/>
  </r>
  <r>
    <x v="111"/>
    <x v="74"/>
    <n v="11710"/>
    <n v="11009"/>
    <n v="301"/>
    <n v="19"/>
    <n v="380"/>
    <s v="."/>
    <s v="."/>
    <n v="0"/>
    <x v="0"/>
    <m/>
  </r>
  <r>
    <x v="111"/>
    <x v="75"/>
    <n v="11435"/>
    <n v="10653"/>
    <n v="452"/>
    <n v="26"/>
    <n v="305"/>
    <s v="."/>
    <s v="."/>
    <n v="0"/>
    <x v="0"/>
    <m/>
  </r>
  <r>
    <x v="111"/>
    <x v="76"/>
    <n v="1943"/>
    <n v="1676"/>
    <n v="9"/>
    <n v="26"/>
    <n v="233"/>
    <s v="."/>
    <s v="."/>
    <n v="0"/>
    <x v="0"/>
    <m/>
  </r>
  <r>
    <x v="111"/>
    <x v="77"/>
    <n v="978"/>
    <n v="766"/>
    <n v="6"/>
    <n v="23"/>
    <n v="184"/>
    <s v="."/>
    <s v="."/>
    <n v="0"/>
    <x v="0"/>
    <m/>
  </r>
  <r>
    <x v="111"/>
    <x v="78"/>
    <n v="1189"/>
    <n v="1008"/>
    <n v="6"/>
    <n v="19"/>
    <n v="155"/>
    <s v="."/>
    <s v="."/>
    <n v="0"/>
    <x v="0"/>
    <m/>
  </r>
  <r>
    <x v="111"/>
    <x v="79"/>
    <n v="6052"/>
    <n v="5439"/>
    <n v="308"/>
    <n v="30"/>
    <n v="275"/>
    <s v="."/>
    <s v="."/>
    <n v="0"/>
    <x v="0"/>
    <m/>
  </r>
  <r>
    <x v="111"/>
    <x v="80"/>
    <n v="10043"/>
    <n v="8121"/>
    <n v="1505"/>
    <n v="44"/>
    <n v="375"/>
    <s v="."/>
    <s v="."/>
    <n v="0"/>
    <x v="0"/>
    <m/>
  </r>
  <r>
    <x v="111"/>
    <x v="81"/>
    <n v="9700"/>
    <n v="7185"/>
    <n v="2034"/>
    <n v="54"/>
    <n v="428"/>
    <s v="."/>
    <s v="."/>
    <n v="0"/>
    <x v="0"/>
    <m/>
  </r>
  <r>
    <x v="111"/>
    <x v="0"/>
    <n v="10859"/>
    <n v="7517"/>
    <n v="2677"/>
    <n v="115"/>
    <n v="549"/>
    <s v="."/>
    <s v="."/>
    <n v="0"/>
    <x v="0"/>
    <m/>
  </r>
  <r>
    <x v="111"/>
    <x v="1"/>
    <n v="11313"/>
    <n v="6707"/>
    <n v="3665"/>
    <n v="261"/>
    <n v="681"/>
    <n v="0"/>
    <n v="0.24"/>
    <n v="675"/>
    <x v="0"/>
    <m/>
  </r>
  <r>
    <x v="111"/>
    <x v="2"/>
    <n v="13331"/>
    <n v="7549"/>
    <n v="4529"/>
    <n v="494"/>
    <n v="759"/>
    <n v="0"/>
    <n v="0.28000000000000003"/>
    <n v="829"/>
    <x v="0"/>
    <m/>
  </r>
  <r>
    <x v="111"/>
    <x v="3"/>
    <n v="13823"/>
    <n v="7103"/>
    <n v="5082"/>
    <n v="733"/>
    <n v="905"/>
    <n v="0"/>
    <n v="0.28999999999999998"/>
    <n v="832"/>
    <x v="0"/>
    <m/>
  </r>
  <r>
    <x v="111"/>
    <x v="4"/>
    <n v="15291"/>
    <n v="7324"/>
    <n v="5736"/>
    <n v="1166"/>
    <n v="1065"/>
    <n v="0"/>
    <n v="0.32"/>
    <n v="892"/>
    <x v="0"/>
    <m/>
  </r>
  <r>
    <x v="111"/>
    <x v="5"/>
    <n v="17733"/>
    <n v="7632"/>
    <n v="7393"/>
    <n v="1518"/>
    <n v="1191"/>
    <n v="0"/>
    <n v="0.37"/>
    <n v="1068"/>
    <x v="0"/>
    <m/>
  </r>
  <r>
    <x v="111"/>
    <x v="6"/>
    <n v="20008"/>
    <n v="7913"/>
    <n v="8790"/>
    <n v="1855"/>
    <n v="1450"/>
    <n v="0"/>
    <n v="0.42"/>
    <n v="1102"/>
    <x v="0"/>
    <m/>
  </r>
  <r>
    <x v="111"/>
    <x v="7"/>
    <n v="22795"/>
    <n v="8455"/>
    <n v="10509"/>
    <n v="2289"/>
    <n v="1542"/>
    <n v="0"/>
    <n v="0.47"/>
    <n v="1113"/>
    <x v="0"/>
    <m/>
  </r>
  <r>
    <x v="111"/>
    <x v="8"/>
    <n v="23779"/>
    <n v="8157"/>
    <n v="11446"/>
    <n v="2551"/>
    <n v="1625"/>
    <n v="0"/>
    <n v="0.49"/>
    <n v="1002"/>
    <x v="0"/>
    <m/>
  </r>
  <r>
    <x v="111"/>
    <x v="9"/>
    <n v="23922"/>
    <n v="7369"/>
    <n v="12160"/>
    <n v="2648"/>
    <n v="1744"/>
    <n v="0"/>
    <n v="0.49"/>
    <n v="1707"/>
    <x v="0"/>
    <m/>
  </r>
  <r>
    <x v="111"/>
    <x v="10"/>
    <n v="25694"/>
    <n v="7099"/>
    <n v="13507"/>
    <n v="3129"/>
    <n v="1959"/>
    <n v="0"/>
    <n v="0.52"/>
    <n v="2120"/>
    <x v="1"/>
    <m/>
  </r>
  <r>
    <x v="111"/>
    <x v="11"/>
    <n v="29822"/>
    <n v="7610"/>
    <n v="16737"/>
    <n v="3297"/>
    <n v="2178"/>
    <n v="0"/>
    <n v="0.6"/>
    <n v="2868"/>
    <x v="1"/>
    <m/>
  </r>
  <r>
    <x v="111"/>
    <x v="12"/>
    <n v="33965"/>
    <n v="8234"/>
    <n v="19785"/>
    <n v="3494"/>
    <n v="2452"/>
    <n v="0"/>
    <n v="0.68"/>
    <n v="3477"/>
    <x v="1"/>
    <m/>
  </r>
  <r>
    <x v="111"/>
    <x v="13"/>
    <n v="39939"/>
    <n v="8699"/>
    <n v="24840"/>
    <n v="3657"/>
    <n v="2743"/>
    <n v="0"/>
    <n v="0.79"/>
    <n v="3815"/>
    <x v="1"/>
    <m/>
  </r>
  <r>
    <x v="111"/>
    <x v="14"/>
    <n v="44936"/>
    <n v="8937"/>
    <n v="29279"/>
    <n v="3717"/>
    <n v="3004"/>
    <n v="0"/>
    <n v="0.89"/>
    <n v="4290"/>
    <x v="1"/>
    <m/>
  </r>
  <r>
    <x v="111"/>
    <x v="15"/>
    <n v="47984"/>
    <n v="7582"/>
    <n v="33391"/>
    <n v="3904"/>
    <n v="3106"/>
    <n v="0"/>
    <n v="0.94"/>
    <n v="5094"/>
    <x v="1"/>
    <m/>
  </r>
  <r>
    <x v="111"/>
    <x v="16"/>
    <n v="51750"/>
    <n v="8334"/>
    <n v="36643"/>
    <n v="3959"/>
    <n v="2814"/>
    <n v="0"/>
    <n v="1.01"/>
    <n v="5991"/>
    <x v="1"/>
    <m/>
  </r>
  <r>
    <x v="111"/>
    <x v="17"/>
    <n v="58426"/>
    <n v="8644"/>
    <n v="42410"/>
    <n v="4323"/>
    <n v="3049"/>
    <n v="0"/>
    <n v="1.1299999999999999"/>
    <n v="6947"/>
    <x v="1"/>
    <m/>
  </r>
  <r>
    <x v="111"/>
    <x v="18"/>
    <n v="63929"/>
    <n v="9602"/>
    <n v="46035"/>
    <n v="4722"/>
    <n v="3571"/>
    <n v="0"/>
    <n v="1.22"/>
    <n v="6601"/>
    <x v="1"/>
    <m/>
  </r>
  <r>
    <x v="111"/>
    <x v="19"/>
    <n v="68038"/>
    <n v="8939"/>
    <n v="49573"/>
    <n v="5519"/>
    <n v="4007"/>
    <n v="0"/>
    <n v="1.29"/>
    <n v="6754"/>
    <x v="1"/>
    <m/>
  </r>
  <r>
    <x v="111"/>
    <x v="20"/>
    <n v="73632"/>
    <n v="8981"/>
    <n v="54289"/>
    <n v="6099"/>
    <n v="4263"/>
    <n v="0"/>
    <n v="1.39"/>
    <n v="7285"/>
    <x v="1"/>
    <m/>
  </r>
  <r>
    <x v="111"/>
    <x v="21"/>
    <n v="80922"/>
    <n v="8974"/>
    <n v="61426"/>
    <n v="6024"/>
    <n v="4498"/>
    <n v="0"/>
    <n v="1.52"/>
    <n v="6739"/>
    <x v="1"/>
    <m/>
  </r>
  <r>
    <x v="111"/>
    <x v="22"/>
    <n v="84971"/>
    <n v="8381"/>
    <n v="65427"/>
    <n v="6838"/>
    <n v="4325"/>
    <n v="0"/>
    <n v="1.58"/>
    <n v="7343"/>
    <x v="1"/>
    <m/>
  </r>
  <r>
    <x v="111"/>
    <x v="23"/>
    <n v="89711"/>
    <n v="7948"/>
    <n v="69311"/>
    <n v="7901"/>
    <n v="4551"/>
    <n v="0"/>
    <n v="1.66"/>
    <n v="7664"/>
    <x v="1"/>
    <m/>
  </r>
  <r>
    <x v="111"/>
    <x v="24"/>
    <n v="96624"/>
    <n v="8029"/>
    <n v="74734"/>
    <n v="8924"/>
    <n v="4938"/>
    <n v="0"/>
    <n v="1.77"/>
    <n v="7279"/>
    <x v="1"/>
    <m/>
  </r>
  <r>
    <x v="111"/>
    <x v="25"/>
    <n v="98011"/>
    <n v="8645"/>
    <n v="74312"/>
    <n v="10116"/>
    <n v="4938"/>
    <n v="0"/>
    <n v="1.79"/>
    <n v="6167"/>
    <x v="1"/>
    <m/>
  </r>
  <r>
    <x v="111"/>
    <x v="26"/>
    <n v="93349"/>
    <n v="8353"/>
    <n v="68830"/>
    <n v="11510"/>
    <n v="4656"/>
    <n v="0"/>
    <n v="1.69"/>
    <n v="5706"/>
    <x v="1"/>
    <m/>
  </r>
  <r>
    <x v="111"/>
    <x v="27"/>
    <n v="100167"/>
    <n v="8450"/>
    <n v="72855"/>
    <n v="13921"/>
    <n v="4941"/>
    <n v="0"/>
    <n v="1.81"/>
    <n v="5799"/>
    <x v="1"/>
    <m/>
  </r>
  <r>
    <x v="111"/>
    <x v="28"/>
    <n v="97130"/>
    <n v="8561"/>
    <n v="69715"/>
    <n v="13657"/>
    <n v="5196"/>
    <n v="0"/>
    <n v="1.75"/>
    <n v="5471"/>
    <x v="1"/>
    <m/>
  </r>
  <r>
    <x v="111"/>
    <x v="29"/>
    <n v="101782"/>
    <n v="9700"/>
    <n v="72703"/>
    <n v="14179"/>
    <n v="5200"/>
    <n v="0"/>
    <n v="1.82"/>
    <n v="5829"/>
    <x v="1"/>
    <m/>
  </r>
  <r>
    <x v="111"/>
    <x v="30"/>
    <n v="105663"/>
    <n v="10952"/>
    <n v="75482"/>
    <n v="13886"/>
    <n v="5343"/>
    <n v="0"/>
    <n v="1.88"/>
    <n v="5807"/>
    <x v="1"/>
    <m/>
  </r>
  <r>
    <x v="111"/>
    <x v="31"/>
    <n v="106073"/>
    <n v="12258"/>
    <n v="73876"/>
    <n v="14258"/>
    <n v="5681"/>
    <n v="0"/>
    <n v="1.89"/>
    <n v="5009"/>
    <x v="1"/>
    <m/>
  </r>
  <r>
    <x v="111"/>
    <x v="32"/>
    <n v="103087"/>
    <n v="13038"/>
    <n v="70629"/>
    <n v="13769"/>
    <n v="5651"/>
    <n v="0"/>
    <n v="1.83"/>
    <n v="4663"/>
    <x v="1"/>
    <m/>
  </r>
  <r>
    <x v="111"/>
    <x v="33"/>
    <n v="100813"/>
    <n v="13603"/>
    <n v="67395"/>
    <n v="14411"/>
    <n v="5403"/>
    <n v="0"/>
    <n v="1.78"/>
    <n v="4866"/>
    <x v="1"/>
    <m/>
  </r>
  <r>
    <x v="111"/>
    <x v="34"/>
    <n v="98545"/>
    <n v="12140"/>
    <n v="67013"/>
    <n v="14059"/>
    <n v="5333"/>
    <n v="0"/>
    <n v="1.74"/>
    <n v="4203"/>
    <x v="1"/>
    <m/>
  </r>
  <r>
    <x v="111"/>
    <x v="35"/>
    <n v="100259"/>
    <n v="14918"/>
    <n v="63574"/>
    <n v="16629"/>
    <n v="5138"/>
    <n v="0"/>
    <n v="1.77"/>
    <n v="4215"/>
    <x v="1"/>
    <m/>
  </r>
  <r>
    <x v="111"/>
    <x v="36"/>
    <n v="101482"/>
    <n v="16211"/>
    <n v="63224"/>
    <n v="17059"/>
    <n v="4988"/>
    <n v="0"/>
    <n v="1.79"/>
    <n v="4419"/>
    <x v="1"/>
    <m/>
  </r>
  <r>
    <x v="111"/>
    <x v="37"/>
    <n v="99933"/>
    <n v="14543"/>
    <n v="64228"/>
    <n v="16275"/>
    <n v="4888"/>
    <n v="0"/>
    <n v="1.76"/>
    <n v="4593"/>
    <x v="1"/>
    <m/>
  </r>
  <r>
    <x v="111"/>
    <x v="38"/>
    <n v="104628"/>
    <n v="15181"/>
    <n v="66336"/>
    <n v="18043"/>
    <n v="5067"/>
    <n v="0"/>
    <n v="1.84"/>
    <n v="4327"/>
    <x v="1"/>
    <m/>
  </r>
  <r>
    <x v="111"/>
    <x v="39"/>
    <n v="106294"/>
    <n v="14381"/>
    <n v="67543"/>
    <n v="19217"/>
    <n v="5152"/>
    <n v="0"/>
    <n v="1.87"/>
    <n v="3851"/>
    <x v="1"/>
    <m/>
  </r>
  <r>
    <x v="111"/>
    <x v="40"/>
    <n v="111510"/>
    <n v="14235"/>
    <n v="68902"/>
    <n v="23017"/>
    <n v="5356"/>
    <n v="0"/>
    <n v="1.96"/>
    <n v="3882"/>
    <x v="1"/>
    <m/>
  </r>
  <r>
    <x v="111"/>
    <x v="41"/>
    <n v="113867"/>
    <n v="15149"/>
    <n v="68919"/>
    <n v="24359"/>
    <n v="5440"/>
    <n v="0"/>
    <n v="2"/>
    <n v="3608"/>
    <x v="2"/>
    <m/>
  </r>
  <r>
    <x v="111"/>
    <x v="42"/>
    <n v="115597"/>
    <n v="14268"/>
    <n v="69875"/>
    <n v="25904"/>
    <n v="5550"/>
    <n v="0"/>
    <n v="2.0299999999999998"/>
    <n v="3674"/>
    <x v="2"/>
    <m/>
  </r>
  <r>
    <x v="111"/>
    <x v="43"/>
    <n v="114681"/>
    <n v="12614"/>
    <n v="70766"/>
    <n v="25678"/>
    <n v="5623"/>
    <n v="0"/>
    <n v="2.0099999999999998"/>
    <n v="3592"/>
    <x v="2"/>
    <m/>
  </r>
  <r>
    <x v="111"/>
    <x v="44"/>
    <n v="112331"/>
    <n v="11023"/>
    <n v="70514"/>
    <n v="26201"/>
    <n v="4593"/>
    <n v="0"/>
    <n v="1.97"/>
    <n v="3623"/>
    <x v="2"/>
    <m/>
  </r>
  <r>
    <x v="111"/>
    <x v="45"/>
    <n v="111093"/>
    <n v="11811"/>
    <n v="69515"/>
    <n v="25318"/>
    <n v="4449"/>
    <n v="0"/>
    <n v="1.95"/>
    <n v="3600"/>
    <x v="2"/>
    <m/>
  </r>
  <r>
    <x v="111"/>
    <x v="46"/>
    <n v="117394"/>
    <n v="12652"/>
    <n v="72268"/>
    <n v="27889"/>
    <n v="4585"/>
    <n v="0"/>
    <n v="2.06"/>
    <n v="3764"/>
    <x v="2"/>
    <m/>
  </r>
  <r>
    <x v="111"/>
    <x v="47"/>
    <n v="116125"/>
    <n v="11629"/>
    <n v="71191"/>
    <n v="28772"/>
    <n v="4532"/>
    <n v="0"/>
    <n v="2.04"/>
    <n v="3443"/>
    <x v="2"/>
    <m/>
  </r>
  <r>
    <x v="111"/>
    <x v="48"/>
    <n v="117395"/>
    <n v="11758"/>
    <n v="71393"/>
    <n v="29659"/>
    <n v="4586"/>
    <n v="0"/>
    <n v="2.06"/>
    <n v="3585"/>
    <x v="2"/>
    <m/>
  </r>
  <r>
    <x v="111"/>
    <x v="49"/>
    <n v="120031"/>
    <n v="12226"/>
    <n v="71043"/>
    <n v="31932"/>
    <n v="4830"/>
    <n v="0"/>
    <n v="2.11"/>
    <n v="3933"/>
    <x v="2"/>
    <m/>
  </r>
  <r>
    <x v="111"/>
    <x v="50"/>
    <n v="120534"/>
    <n v="12171"/>
    <n v="68582"/>
    <n v="34707"/>
    <n v="5073"/>
    <n v="0"/>
    <n v="2.12"/>
    <n v="3460"/>
    <x v="2"/>
    <m/>
  </r>
  <r>
    <x v="111"/>
    <x v="51"/>
    <n v="122870"/>
    <n v="12986"/>
    <n v="68402"/>
    <n v="36188"/>
    <n v="5294"/>
    <n v="0"/>
    <n v="2.16"/>
    <n v="3816"/>
    <x v="2"/>
    <m/>
  </r>
  <r>
    <x v="111"/>
    <x v="52"/>
    <n v="122811"/>
    <n v="13857"/>
    <n v="67254"/>
    <n v="36287"/>
    <n v="5413"/>
    <n v="0"/>
    <n v="2.15"/>
    <n v="3709"/>
    <x v="2"/>
    <m/>
  </r>
  <r>
    <x v="111"/>
    <x v="53"/>
    <n v="123428"/>
    <n v="14147"/>
    <n v="67565"/>
    <n v="36042"/>
    <n v="5674"/>
    <n v="0"/>
    <n v="2.15"/>
    <n v="3848"/>
    <x v="2"/>
    <m/>
  </r>
  <r>
    <x v="111"/>
    <x v="54"/>
    <n v="127720"/>
    <n v="15336"/>
    <n v="66720"/>
    <n v="39736"/>
    <n v="5927"/>
    <n v="0"/>
    <n v="2.21"/>
    <n v="4271"/>
    <x v="2"/>
    <m/>
  </r>
  <r>
    <x v="111"/>
    <x v="55"/>
    <n v="129253"/>
    <n v="17166"/>
    <n v="64686"/>
    <n v="41234"/>
    <n v="6167"/>
    <n v="0"/>
    <n v="2.2200000000000002"/>
    <n v="4343"/>
    <x v="2"/>
    <m/>
  </r>
  <r>
    <x v="111"/>
    <x v="56"/>
    <n v="129093"/>
    <n v="17053"/>
    <n v="62434"/>
    <n v="44127"/>
    <n v="5479"/>
    <n v="0"/>
    <n v="2.2000000000000002"/>
    <n v="4491"/>
    <x v="2"/>
    <m/>
  </r>
  <r>
    <x v="111"/>
    <x v="57"/>
    <n v="127992"/>
    <n v="17238"/>
    <n v="61036"/>
    <n v="43216"/>
    <n v="6503"/>
    <n v="0"/>
    <n v="2.17"/>
    <n v="4750"/>
    <x v="2"/>
    <m/>
  </r>
  <r>
    <x v="111"/>
    <x v="58"/>
    <n v="126173"/>
    <n v="17368"/>
    <n v="58912"/>
    <n v="43427"/>
    <n v="6466"/>
    <n v="0"/>
    <n v="2.12"/>
    <n v="4984"/>
    <x v="2"/>
    <m/>
  </r>
  <r>
    <x v="111"/>
    <x v="59"/>
    <n v="121949"/>
    <n v="16855"/>
    <n v="55822"/>
    <n v="43420"/>
    <n v="5852"/>
    <n v="0"/>
    <n v="2.04"/>
    <n v="4988"/>
    <x v="2"/>
    <m/>
  </r>
  <r>
    <x v="111"/>
    <x v="60"/>
    <n v="109515"/>
    <n v="13158"/>
    <n v="51507"/>
    <n v="39912"/>
    <n v="4939"/>
    <n v="0"/>
    <n v="1.84"/>
    <n v="4585"/>
    <x v="2"/>
    <m/>
  </r>
  <r>
    <x v="111"/>
    <x v="61"/>
    <n v="110543"/>
    <n v="14655"/>
    <n v="48702"/>
    <n v="42507"/>
    <n v="4679"/>
    <n v="0"/>
    <n v="1.85"/>
    <n v="5284"/>
    <x v="2"/>
    <m/>
  </r>
  <r>
    <x v="111"/>
    <x v="62"/>
    <n v="108534"/>
    <n v="16433"/>
    <n v="47740"/>
    <n v="39857"/>
    <n v="4504"/>
    <n v="0"/>
    <n v="1.82"/>
    <n v="4926"/>
    <x v="2"/>
    <m/>
  </r>
  <r>
    <x v="111"/>
    <x v="63"/>
    <n v="100755"/>
    <n v="16819"/>
    <n v="42046"/>
    <n v="38321"/>
    <n v="3569"/>
    <n v="0"/>
    <n v="1.69"/>
    <n v="4779"/>
    <x v="2"/>
    <m/>
  </r>
  <r>
    <x v="111"/>
    <x v="64"/>
    <n v="94169"/>
    <n v="14007"/>
    <n v="41178"/>
    <n v="35842"/>
    <n v="3142"/>
    <n v="0"/>
    <n v="1.57"/>
    <n v="4440"/>
    <x v="2"/>
    <m/>
  </r>
  <r>
    <x v="111"/>
    <x v="65"/>
    <n v="87377"/>
    <n v="13532"/>
    <n v="39265"/>
    <n v="31670"/>
    <n v="2910"/>
    <n v="0"/>
    <n v="1.46"/>
    <n v="4265"/>
    <x v="2"/>
    <m/>
  </r>
  <r>
    <x v="112"/>
    <x v="1"/>
    <n v="74"/>
    <n v="12"/>
    <n v="63"/>
    <n v="0"/>
    <n v="0"/>
    <n v="0"/>
    <n v="0.05"/>
    <n v="96"/>
    <x v="0"/>
    <m/>
  </r>
  <r>
    <x v="112"/>
    <x v="2"/>
    <n v="142"/>
    <n v="18"/>
    <n v="124"/>
    <n v="0"/>
    <n v="0"/>
    <n v="0"/>
    <n v="0.1"/>
    <n v="58"/>
    <x v="0"/>
    <m/>
  </r>
  <r>
    <x v="112"/>
    <x v="3"/>
    <n v="154"/>
    <n v="7"/>
    <n v="137"/>
    <n v="0"/>
    <n v="10"/>
    <n v="0"/>
    <n v="0.1"/>
    <n v="81"/>
    <x v="0"/>
    <m/>
  </r>
  <r>
    <x v="112"/>
    <x v="4"/>
    <n v="168"/>
    <n v="8"/>
    <n v="146"/>
    <n v="0"/>
    <n v="14"/>
    <n v="0"/>
    <n v="0.11"/>
    <n v="146"/>
    <x v="0"/>
    <m/>
  </r>
  <r>
    <x v="112"/>
    <x v="5"/>
    <n v="216"/>
    <n v="10"/>
    <n v="193"/>
    <n v="0"/>
    <n v="13"/>
    <n v="0"/>
    <n v="0.14000000000000001"/>
    <n v="160"/>
    <x v="0"/>
    <m/>
  </r>
  <r>
    <x v="112"/>
    <x v="6"/>
    <n v="269"/>
    <n v="11"/>
    <n v="243"/>
    <n v="0"/>
    <n v="15"/>
    <n v="0"/>
    <n v="0.17"/>
    <n v="132"/>
    <x v="0"/>
    <m/>
  </r>
  <r>
    <x v="112"/>
    <x v="7"/>
    <n v="344"/>
    <n v="9"/>
    <n v="317"/>
    <n v="0"/>
    <n v="18"/>
    <n v="0"/>
    <n v="0.22"/>
    <n v="68"/>
    <x v="0"/>
    <m/>
  </r>
  <r>
    <x v="112"/>
    <x v="8"/>
    <n v="438"/>
    <n v="1"/>
    <n v="417"/>
    <n v="0"/>
    <n v="20"/>
    <n v="0"/>
    <n v="0.28000000000000003"/>
    <n v="103"/>
    <x v="0"/>
    <m/>
  </r>
  <r>
    <x v="112"/>
    <x v="9"/>
    <n v="370"/>
    <n v="1"/>
    <n v="346"/>
    <n v="0"/>
    <n v="24"/>
    <n v="0"/>
    <n v="0.23"/>
    <n v="154"/>
    <x v="0"/>
    <m/>
  </r>
  <r>
    <x v="112"/>
    <x v="10"/>
    <n v="502"/>
    <n v="1"/>
    <n v="474"/>
    <n v="0"/>
    <n v="27"/>
    <n v="0"/>
    <n v="0.31"/>
    <n v="162"/>
    <x v="1"/>
    <m/>
  </r>
  <r>
    <x v="112"/>
    <x v="11"/>
    <n v="401"/>
    <n v="0"/>
    <n v="372"/>
    <n v="0"/>
    <n v="29"/>
    <n v="0"/>
    <n v="0.25"/>
    <n v="225"/>
    <x v="1"/>
    <m/>
  </r>
  <r>
    <x v="112"/>
    <x v="12"/>
    <n v="581"/>
    <n v="1"/>
    <n v="551"/>
    <n v="0"/>
    <n v="29"/>
    <n v="0"/>
    <n v="0.35"/>
    <n v="213"/>
    <x v="1"/>
    <m/>
  </r>
  <r>
    <x v="112"/>
    <x v="13"/>
    <n v="578"/>
    <n v="1"/>
    <n v="550"/>
    <n v="0"/>
    <n v="27"/>
    <n v="0"/>
    <n v="0.34"/>
    <n v="152"/>
    <x v="1"/>
    <m/>
  </r>
  <r>
    <x v="112"/>
    <x v="14"/>
    <n v="654"/>
    <n v="1"/>
    <n v="626"/>
    <n v="0"/>
    <n v="27"/>
    <n v="0"/>
    <n v="0.38"/>
    <n v="79"/>
    <x v="1"/>
    <m/>
  </r>
  <r>
    <x v="112"/>
    <x v="15"/>
    <n v="1109"/>
    <n v="1"/>
    <n v="1071"/>
    <n v="0"/>
    <n v="38"/>
    <n v="0"/>
    <n v="0.64"/>
    <n v="161"/>
    <x v="1"/>
    <m/>
  </r>
  <r>
    <x v="112"/>
    <x v="16"/>
    <n v="816"/>
    <n v="1"/>
    <n v="774"/>
    <n v="0"/>
    <n v="42"/>
    <n v="0"/>
    <n v="0.46"/>
    <n v="215"/>
    <x v="1"/>
    <m/>
  </r>
  <r>
    <x v="112"/>
    <x v="17"/>
    <n v="960"/>
    <n v="1"/>
    <n v="912"/>
    <n v="0"/>
    <n v="48"/>
    <n v="0"/>
    <n v="0.54"/>
    <n v="178"/>
    <x v="1"/>
    <m/>
  </r>
  <r>
    <x v="112"/>
    <x v="18"/>
    <n v="1055"/>
    <n v="1"/>
    <n v="1008"/>
    <n v="0"/>
    <n v="46"/>
    <n v="0"/>
    <n v="0.57999999999999996"/>
    <n v="164"/>
    <x v="1"/>
    <m/>
  </r>
  <r>
    <x v="112"/>
    <x v="19"/>
    <n v="1059"/>
    <n v="1"/>
    <n v="1002"/>
    <n v="0"/>
    <n v="56"/>
    <n v="0"/>
    <n v="0.57999999999999996"/>
    <n v="245"/>
    <x v="1"/>
    <m/>
  </r>
  <r>
    <x v="112"/>
    <x v="20"/>
    <n v="1165"/>
    <n v="1"/>
    <n v="1109"/>
    <n v="0"/>
    <n v="56"/>
    <n v="0"/>
    <n v="0.63"/>
    <n v="243"/>
    <x v="1"/>
    <m/>
  </r>
  <r>
    <x v="112"/>
    <x v="21"/>
    <n v="1362"/>
    <n v="1"/>
    <n v="1300"/>
    <n v="0"/>
    <n v="60"/>
    <n v="0"/>
    <n v="0.73"/>
    <n v="163"/>
    <x v="1"/>
    <m/>
  </r>
  <r>
    <x v="112"/>
    <x v="22"/>
    <n v="1569"/>
    <n v="1"/>
    <n v="1510"/>
    <n v="0"/>
    <n v="58"/>
    <n v="0"/>
    <n v="0.83"/>
    <n v="177"/>
    <x v="1"/>
    <m/>
  </r>
  <r>
    <x v="112"/>
    <x v="23"/>
    <n v="1715"/>
    <n v="1"/>
    <n v="1657"/>
    <n v="0"/>
    <n v="57"/>
    <n v="0"/>
    <n v="0.89"/>
    <n v="198"/>
    <x v="1"/>
    <m/>
  </r>
  <r>
    <x v="112"/>
    <x v="24"/>
    <n v="2263"/>
    <n v="1"/>
    <n v="2207"/>
    <n v="0"/>
    <n v="55"/>
    <n v="0"/>
    <n v="1.1599999999999999"/>
    <n v="211"/>
    <x v="1"/>
    <m/>
  </r>
  <r>
    <x v="112"/>
    <x v="25"/>
    <n v="2073"/>
    <n v="1"/>
    <n v="2018"/>
    <n v="0"/>
    <n v="55"/>
    <n v="0"/>
    <n v="1.04"/>
    <n v="201"/>
    <x v="1"/>
    <m/>
  </r>
  <r>
    <x v="112"/>
    <x v="26"/>
    <n v="2233"/>
    <n v="1"/>
    <n v="2177"/>
    <n v="0"/>
    <n v="55"/>
    <n v="0"/>
    <n v="1.1100000000000001"/>
    <n v="129"/>
    <x v="1"/>
    <m/>
  </r>
  <r>
    <x v="112"/>
    <x v="27"/>
    <n v="1986"/>
    <n v="1"/>
    <n v="1936"/>
    <n v="0"/>
    <n v="50"/>
    <n v="0"/>
    <n v="0.98"/>
    <n v="115"/>
    <x v="1"/>
    <m/>
  </r>
  <r>
    <x v="112"/>
    <x v="28"/>
    <n v="2031"/>
    <n v="0"/>
    <n v="1986"/>
    <n v="0"/>
    <n v="45"/>
    <n v="0"/>
    <n v="0.99"/>
    <n v="103"/>
    <x v="1"/>
    <m/>
  </r>
  <r>
    <x v="112"/>
    <x v="29"/>
    <n v="2487"/>
    <n v="0"/>
    <n v="2447"/>
    <n v="0"/>
    <n v="40"/>
    <n v="0"/>
    <n v="1.2"/>
    <n v="73"/>
    <x v="1"/>
    <m/>
  </r>
  <r>
    <x v="112"/>
    <x v="30"/>
    <n v="2328"/>
    <n v="1"/>
    <n v="2297"/>
    <n v="0"/>
    <n v="31"/>
    <n v="0"/>
    <n v="1.1100000000000001"/>
    <n v="84"/>
    <x v="1"/>
    <m/>
  </r>
  <r>
    <x v="112"/>
    <x v="31"/>
    <n v="2305"/>
    <n v="1"/>
    <n v="2284"/>
    <n v="0"/>
    <n v="20"/>
    <n v="0"/>
    <n v="1.08"/>
    <n v="30"/>
    <x v="1"/>
    <m/>
  </r>
  <r>
    <x v="112"/>
    <x v="32"/>
    <n v="2022"/>
    <n v="1"/>
    <n v="1999"/>
    <n v="0"/>
    <n v="22"/>
    <n v="0"/>
    <n v="0.93"/>
    <n v="21"/>
    <x v="1"/>
    <m/>
  </r>
  <r>
    <x v="112"/>
    <x v="33"/>
    <n v="1696"/>
    <n v="0"/>
    <n v="1667"/>
    <n v="0"/>
    <n v="29"/>
    <n v="0"/>
    <n v="0.77"/>
    <n v="21"/>
    <x v="1"/>
    <m/>
  </r>
  <r>
    <x v="112"/>
    <x v="34"/>
    <n v="1759"/>
    <n v="0"/>
    <n v="1721"/>
    <n v="0"/>
    <n v="38"/>
    <n v="0"/>
    <n v="0.79"/>
    <n v="48"/>
    <x v="1"/>
    <m/>
  </r>
  <r>
    <x v="112"/>
    <x v="35"/>
    <n v="1403"/>
    <n v="0"/>
    <n v="1367"/>
    <n v="0"/>
    <n v="36"/>
    <n v="0"/>
    <n v="0.62"/>
    <n v="38"/>
    <x v="1"/>
    <m/>
  </r>
  <r>
    <x v="112"/>
    <x v="36"/>
    <n v="1376"/>
    <n v="0"/>
    <n v="1343"/>
    <n v="0"/>
    <n v="33"/>
    <n v="0"/>
    <n v="0.6"/>
    <n v="43"/>
    <x v="1"/>
    <m/>
  </r>
  <r>
    <x v="112"/>
    <x v="37"/>
    <n v="1241"/>
    <n v="0"/>
    <n v="1208"/>
    <n v="0"/>
    <n v="33"/>
    <n v="0"/>
    <n v="0.54"/>
    <n v="13"/>
    <x v="1"/>
    <m/>
  </r>
  <r>
    <x v="112"/>
    <x v="38"/>
    <n v="1468"/>
    <n v="0"/>
    <n v="1426"/>
    <n v="0"/>
    <n v="42"/>
    <n v="0"/>
    <n v="0.63"/>
    <n v="9"/>
    <x v="1"/>
    <m/>
  </r>
  <r>
    <x v="112"/>
    <x v="39"/>
    <n v="1235"/>
    <n v="0"/>
    <n v="1185"/>
    <n v="0"/>
    <n v="50"/>
    <n v="0"/>
    <n v="0.53"/>
    <n v="13"/>
    <x v="1"/>
    <m/>
  </r>
  <r>
    <x v="112"/>
    <x v="40"/>
    <n v="1835"/>
    <n v="0"/>
    <n v="1776"/>
    <n v="0"/>
    <n v="59"/>
    <n v="0"/>
    <n v="0.78"/>
    <n v="15"/>
    <x v="1"/>
    <m/>
  </r>
  <r>
    <x v="112"/>
    <x v="41"/>
    <n v="2054"/>
    <n v="38"/>
    <n v="1957"/>
    <n v="0"/>
    <n v="60"/>
    <n v="0"/>
    <n v="0.87"/>
    <n v="141"/>
    <x v="2"/>
    <m/>
  </r>
  <r>
    <x v="112"/>
    <x v="42"/>
    <n v="2115"/>
    <n v="37"/>
    <n v="2026"/>
    <n v="0"/>
    <n v="52"/>
    <n v="0"/>
    <n v="0.89"/>
    <n v="142"/>
    <x v="2"/>
    <m/>
  </r>
  <r>
    <x v="112"/>
    <x v="43"/>
    <n v="2104"/>
    <n v="48"/>
    <n v="1991"/>
    <n v="0"/>
    <n v="65"/>
    <n v="0"/>
    <n v="0.88"/>
    <n v="145"/>
    <x v="2"/>
    <m/>
  </r>
  <r>
    <x v="112"/>
    <x v="44"/>
    <n v="2183"/>
    <n v="40"/>
    <n v="2082"/>
    <n v="0"/>
    <n v="61"/>
    <n v="0"/>
    <n v="0.9"/>
    <n v="149"/>
    <x v="2"/>
    <m/>
  </r>
  <r>
    <x v="112"/>
    <x v="45"/>
    <n v="2235"/>
    <n v="38"/>
    <n v="2136"/>
    <n v="0"/>
    <n v="61"/>
    <n v="0"/>
    <n v="0.92"/>
    <n v="147"/>
    <x v="2"/>
    <m/>
  </r>
  <r>
    <x v="112"/>
    <x v="46"/>
    <n v="2503"/>
    <n v="40"/>
    <n v="2392"/>
    <n v="0"/>
    <n v="71"/>
    <n v="0"/>
    <n v="1.02"/>
    <n v="172"/>
    <x v="2"/>
    <m/>
  </r>
  <r>
    <x v="112"/>
    <x v="47"/>
    <n v="2646"/>
    <n v="46"/>
    <n v="2523"/>
    <n v="0"/>
    <n v="76"/>
    <n v="0"/>
    <n v="1.06"/>
    <n v="138"/>
    <x v="2"/>
    <m/>
  </r>
  <r>
    <x v="112"/>
    <x v="48"/>
    <n v="2763"/>
    <n v="49"/>
    <n v="2635"/>
    <n v="0"/>
    <n v="80"/>
    <n v="0"/>
    <n v="1.1000000000000001"/>
    <n v="139"/>
    <x v="2"/>
    <m/>
  </r>
  <r>
    <x v="112"/>
    <x v="49"/>
    <n v="2650"/>
    <n v="51"/>
    <n v="2523"/>
    <n v="0"/>
    <n v="76"/>
    <n v="0"/>
    <n v="1.05"/>
    <n v="155"/>
    <x v="2"/>
    <m/>
  </r>
  <r>
    <x v="112"/>
    <x v="50"/>
    <n v="2721"/>
    <n v="52"/>
    <n v="2600"/>
    <n v="0"/>
    <n v="69"/>
    <n v="0"/>
    <n v="1.06"/>
    <n v="155"/>
    <x v="2"/>
    <m/>
  </r>
  <r>
    <x v="112"/>
    <x v="51"/>
    <n v="2811"/>
    <n v="52"/>
    <n v="2688"/>
    <n v="0"/>
    <n v="71"/>
    <n v="0"/>
    <n v="1.0900000000000001"/>
    <n v="163"/>
    <x v="2"/>
    <m/>
  </r>
  <r>
    <x v="112"/>
    <x v="52"/>
    <n v="2895"/>
    <n v="38"/>
    <n v="2775"/>
    <n v="0"/>
    <n v="81"/>
    <n v="0"/>
    <n v="1.1100000000000001"/>
    <n v="162"/>
    <x v="2"/>
    <m/>
  </r>
  <r>
    <x v="112"/>
    <x v="53"/>
    <n v="2793"/>
    <n v="64"/>
    <n v="2646"/>
    <n v="0"/>
    <n v="84"/>
    <n v="0"/>
    <n v="1.06"/>
    <n v="203"/>
    <x v="2"/>
    <m/>
  </r>
  <r>
    <x v="112"/>
    <x v="54"/>
    <n v="2909"/>
    <n v="62"/>
    <n v="2765"/>
    <n v="0"/>
    <n v="83"/>
    <n v="0"/>
    <n v="1.1000000000000001"/>
    <n v="203"/>
    <x v="2"/>
    <m/>
  </r>
  <r>
    <x v="112"/>
    <x v="55"/>
    <n v="2910"/>
    <n v="48"/>
    <n v="2752"/>
    <n v="0"/>
    <n v="110"/>
    <n v="0"/>
    <n v="1.0900000000000001"/>
    <n v="192"/>
    <x v="2"/>
    <m/>
  </r>
  <r>
    <x v="112"/>
    <x v="56"/>
    <n v="2863"/>
    <n v="42"/>
    <n v="2706"/>
    <n v="0"/>
    <n v="115"/>
    <n v="0"/>
    <n v="1.07"/>
    <n v="229"/>
    <x v="2"/>
    <m/>
  </r>
  <r>
    <x v="112"/>
    <x v="57"/>
    <n v="3135"/>
    <n v="20"/>
    <n v="3012"/>
    <n v="0"/>
    <n v="103"/>
    <n v="0"/>
    <n v="1.1599999999999999"/>
    <n v="230"/>
    <x v="2"/>
    <m/>
  </r>
  <r>
    <x v="112"/>
    <x v="58"/>
    <n v="2632"/>
    <n v="26"/>
    <n v="2525"/>
    <n v="0"/>
    <n v="81"/>
    <n v="0"/>
    <n v="0.97"/>
    <n v="225"/>
    <x v="2"/>
    <m/>
  </r>
  <r>
    <x v="112"/>
    <x v="59"/>
    <n v="2784"/>
    <n v="35"/>
    <n v="2650"/>
    <n v="0"/>
    <n v="99"/>
    <n v="0"/>
    <n v="1.02"/>
    <n v="355"/>
    <x v="2"/>
    <m/>
  </r>
  <r>
    <x v="112"/>
    <x v="60"/>
    <n v="2111"/>
    <n v="37"/>
    <n v="1974"/>
    <n v="0"/>
    <n v="100"/>
    <n v="0"/>
    <n v="0.77"/>
    <n v="161"/>
    <x v="2"/>
    <m/>
  </r>
  <r>
    <x v="112"/>
    <x v="61"/>
    <n v="1990"/>
    <n v="31"/>
    <n v="1861"/>
    <n v="0"/>
    <n v="98"/>
    <n v="0"/>
    <n v="0.73"/>
    <n v="224"/>
    <x v="2"/>
    <m/>
  </r>
  <r>
    <x v="112"/>
    <x v="62"/>
    <n v="2143"/>
    <n v="58"/>
    <n v="1981"/>
    <n v="0"/>
    <n v="104"/>
    <n v="0"/>
    <n v="0.78"/>
    <n v="213"/>
    <x v="2"/>
    <m/>
  </r>
  <r>
    <x v="112"/>
    <x v="63"/>
    <n v="2035"/>
    <n v="53"/>
    <n v="1880"/>
    <n v="0"/>
    <n v="103"/>
    <n v="0"/>
    <n v="0.74"/>
    <n v="209"/>
    <x v="2"/>
    <m/>
  </r>
  <r>
    <x v="112"/>
    <x v="64"/>
    <n v="2207"/>
    <n v="64"/>
    <n v="2030"/>
    <n v="0"/>
    <n v="112"/>
    <n v="0"/>
    <n v="0.8"/>
    <n v="195"/>
    <x v="2"/>
    <m/>
  </r>
  <r>
    <x v="112"/>
    <x v="65"/>
    <n v="2024"/>
    <n v="75"/>
    <n v="1835"/>
    <n v="0"/>
    <n v="113"/>
    <n v="0"/>
    <n v="0.73"/>
    <n v="182"/>
    <x v="2"/>
    <m/>
  </r>
  <r>
    <x v="113"/>
    <x v="1"/>
    <n v="27991"/>
    <n v="26127"/>
    <n v="1220"/>
    <n v="37"/>
    <n v="607"/>
    <n v="0"/>
    <n v="0.34"/>
    <n v="429"/>
    <x v="0"/>
    <m/>
  </r>
  <r>
    <x v="113"/>
    <x v="2"/>
    <n v="33702"/>
    <n v="30295"/>
    <n v="2472"/>
    <n v="44"/>
    <n v="891"/>
    <n v="0"/>
    <n v="0.4"/>
    <n v="698"/>
    <x v="0"/>
    <m/>
  </r>
  <r>
    <x v="113"/>
    <x v="3"/>
    <n v="35599"/>
    <n v="31098"/>
    <n v="3485"/>
    <n v="49"/>
    <n v="968"/>
    <n v="0"/>
    <n v="0.42"/>
    <n v="649"/>
    <x v="0"/>
    <m/>
  </r>
  <r>
    <x v="113"/>
    <x v="4"/>
    <n v="39794"/>
    <n v="32527"/>
    <n v="6016"/>
    <n v="59"/>
    <n v="1192"/>
    <n v="0"/>
    <n v="0.46"/>
    <n v="503"/>
    <x v="0"/>
    <m/>
  </r>
  <r>
    <x v="113"/>
    <x v="5"/>
    <n v="38913"/>
    <n v="30843"/>
    <n v="6543"/>
    <n v="75"/>
    <n v="1452"/>
    <n v="0"/>
    <n v="0.45"/>
    <n v="629"/>
    <x v="0"/>
    <m/>
  </r>
  <r>
    <x v="113"/>
    <x v="6"/>
    <n v="38733"/>
    <n v="29719"/>
    <n v="7483"/>
    <n v="94"/>
    <n v="1437"/>
    <n v="0"/>
    <n v="0.44"/>
    <n v="1157"/>
    <x v="0"/>
    <m/>
  </r>
  <r>
    <x v="113"/>
    <x v="7"/>
    <n v="43856"/>
    <n v="33128"/>
    <n v="8829"/>
    <n v="128"/>
    <n v="1771"/>
    <n v="0"/>
    <n v="0.49"/>
    <n v="1753"/>
    <x v="0"/>
    <m/>
  </r>
  <r>
    <x v="113"/>
    <x v="8"/>
    <n v="51345"/>
    <n v="37129"/>
    <n v="11979"/>
    <n v="174"/>
    <n v="2064"/>
    <n v="0"/>
    <n v="0.56999999999999995"/>
    <n v="1900"/>
    <x v="0"/>
    <m/>
  </r>
  <r>
    <x v="113"/>
    <x v="9"/>
    <n v="49460"/>
    <n v="34521"/>
    <n v="12648"/>
    <n v="253"/>
    <n v="2038"/>
    <n v="0"/>
    <n v="0.54"/>
    <n v="1637"/>
    <x v="0"/>
    <m/>
  </r>
  <r>
    <x v="113"/>
    <x v="10"/>
    <n v="52590"/>
    <n v="34347"/>
    <n v="15575"/>
    <n v="320"/>
    <n v="2348"/>
    <n v="0"/>
    <n v="0.56999999999999995"/>
    <n v="2278"/>
    <x v="1"/>
    <m/>
  </r>
  <r>
    <x v="113"/>
    <x v="11"/>
    <n v="63480"/>
    <n v="37976"/>
    <n v="22002"/>
    <n v="437"/>
    <n v="3065"/>
    <n v="0"/>
    <n v="0.69"/>
    <n v="3574"/>
    <x v="1"/>
    <m/>
  </r>
  <r>
    <x v="113"/>
    <x v="12"/>
    <n v="77207"/>
    <n v="43904"/>
    <n v="29394"/>
    <n v="558"/>
    <n v="3350"/>
    <n v="0"/>
    <n v="0.83"/>
    <n v="5024"/>
    <x v="1"/>
    <m/>
  </r>
  <r>
    <x v="113"/>
    <x v="13"/>
    <n v="79962"/>
    <n v="42089"/>
    <n v="33232"/>
    <n v="726"/>
    <n v="3915"/>
    <n v="0"/>
    <n v="0.85"/>
    <n v="5755"/>
    <x v="1"/>
    <m/>
  </r>
  <r>
    <x v="113"/>
    <x v="14"/>
    <n v="88689"/>
    <n v="42396"/>
    <n v="41218"/>
    <n v="1002"/>
    <n v="4073"/>
    <n v="0"/>
    <n v="0.93"/>
    <n v="7039"/>
    <x v="1"/>
    <m/>
  </r>
  <r>
    <x v="113"/>
    <x v="15"/>
    <n v="97987"/>
    <n v="43725"/>
    <n v="48685"/>
    <n v="1093"/>
    <n v="4485"/>
    <n v="0"/>
    <n v="1.02"/>
    <n v="8392"/>
    <x v="1"/>
    <m/>
  </r>
  <r>
    <x v="113"/>
    <x v="16"/>
    <n v="105514"/>
    <n v="45237"/>
    <n v="54846"/>
    <n v="985"/>
    <n v="4446"/>
    <n v="0"/>
    <n v="1.08"/>
    <n v="7263"/>
    <x v="1"/>
    <m/>
  </r>
  <r>
    <x v="113"/>
    <x v="17"/>
    <n v="114465"/>
    <n v="46520"/>
    <n v="61730"/>
    <n v="1010"/>
    <n v="5204"/>
    <n v="0"/>
    <n v="1.1599999999999999"/>
    <n v="9429"/>
    <x v="1"/>
    <m/>
  </r>
  <r>
    <x v="113"/>
    <x v="18"/>
    <n v="133592"/>
    <n v="49536"/>
    <n v="77146"/>
    <n v="1067"/>
    <n v="5844"/>
    <n v="0"/>
    <n v="1.34"/>
    <n v="9160"/>
    <x v="1"/>
    <m/>
  </r>
  <r>
    <x v="113"/>
    <x v="19"/>
    <n v="153413"/>
    <n v="54618"/>
    <n v="91158"/>
    <n v="1154"/>
    <n v="6484"/>
    <n v="0"/>
    <n v="1.52"/>
    <n v="7903"/>
    <x v="1"/>
    <m/>
  </r>
  <r>
    <x v="113"/>
    <x v="20"/>
    <n v="178336"/>
    <n v="60323"/>
    <n v="109737"/>
    <n v="1288"/>
    <n v="6989"/>
    <n v="0"/>
    <n v="1.74"/>
    <n v="9402"/>
    <x v="1"/>
    <m/>
  </r>
  <r>
    <x v="113"/>
    <x v="21"/>
    <n v="209660"/>
    <n v="62572"/>
    <n v="137204"/>
    <n v="2095"/>
    <n v="7778"/>
    <n v="11"/>
    <n v="2.02"/>
    <n v="7203"/>
    <x v="1"/>
    <m/>
  </r>
  <r>
    <x v="113"/>
    <x v="22"/>
    <n v="217492"/>
    <n v="56328"/>
    <n v="150862"/>
    <n v="2209"/>
    <n v="8083"/>
    <n v="11"/>
    <n v="2.0699999999999998"/>
    <n v="10033"/>
    <x v="1"/>
    <m/>
  </r>
  <r>
    <x v="113"/>
    <x v="23"/>
    <n v="232717"/>
    <n v="54644"/>
    <n v="166857"/>
    <n v="2179"/>
    <n v="9016"/>
    <n v="21"/>
    <n v="2.1800000000000002"/>
    <n v="11495"/>
    <x v="1"/>
    <m/>
  </r>
  <r>
    <x v="113"/>
    <x v="24"/>
    <n v="249727"/>
    <n v="58511"/>
    <n v="177681"/>
    <n v="2888"/>
    <n v="10624"/>
    <n v="22"/>
    <n v="2.31"/>
    <n v="16242"/>
    <x v="1"/>
    <m/>
  </r>
  <r>
    <x v="113"/>
    <x v="25"/>
    <n v="249761"/>
    <n v="62552"/>
    <n v="173384"/>
    <n v="3865"/>
    <n v="9943"/>
    <n v="17"/>
    <n v="2.2799999999999998"/>
    <n v="16207"/>
    <x v="1"/>
    <m/>
  </r>
  <r>
    <x v="113"/>
    <x v="26"/>
    <n v="237271"/>
    <n v="58248"/>
    <n v="165400"/>
    <n v="4682"/>
    <n v="8910"/>
    <n v="30"/>
    <n v="2.14"/>
    <n v="18070"/>
    <x v="1"/>
    <m/>
  </r>
  <r>
    <x v="113"/>
    <x v="27"/>
    <n v="247860"/>
    <n v="56873"/>
    <n v="175972"/>
    <n v="5645"/>
    <n v="9345"/>
    <n v="25"/>
    <n v="2.21"/>
    <n v="14544"/>
    <x v="1"/>
    <m/>
  </r>
  <r>
    <x v="113"/>
    <x v="28"/>
    <n v="255035"/>
    <n v="55819"/>
    <n v="182505"/>
    <n v="6737"/>
    <n v="9947"/>
    <n v="28"/>
    <n v="2.2599999999999998"/>
    <n v="13362"/>
    <x v="1"/>
    <m/>
  </r>
  <r>
    <x v="113"/>
    <x v="29"/>
    <n v="246492"/>
    <n v="47691"/>
    <n v="177813"/>
    <n v="9417"/>
    <n v="11544"/>
    <n v="28"/>
    <n v="2.16"/>
    <n v="12103"/>
    <x v="1"/>
    <m/>
  </r>
  <r>
    <x v="113"/>
    <x v="30"/>
    <n v="260600"/>
    <n v="52112"/>
    <n v="185360"/>
    <n v="11160"/>
    <n v="11941"/>
    <n v="27"/>
    <n v="2.27"/>
    <n v="12100"/>
    <x v="1"/>
    <m/>
  </r>
  <r>
    <x v="113"/>
    <x v="31"/>
    <n v="258405"/>
    <n v="61217"/>
    <n v="172123"/>
    <n v="13082"/>
    <n v="11962"/>
    <n v="21"/>
    <n v="2.23"/>
    <n v="11321"/>
    <x v="1"/>
    <m/>
  </r>
  <r>
    <x v="113"/>
    <x v="32"/>
    <n v="253506"/>
    <n v="67510"/>
    <n v="161176"/>
    <n v="13262"/>
    <n v="11537"/>
    <n v="20"/>
    <n v="2.17"/>
    <n v="10487"/>
    <x v="1"/>
    <m/>
  </r>
  <r>
    <x v="113"/>
    <x v="33"/>
    <n v="245487"/>
    <n v="66220"/>
    <n v="154691"/>
    <n v="13577"/>
    <n v="10974"/>
    <n v="25"/>
    <n v="2.09"/>
    <n v="8315"/>
    <x v="1"/>
    <m/>
  </r>
  <r>
    <x v="113"/>
    <x v="34"/>
    <n v="241025"/>
    <n v="62717"/>
    <n v="152722"/>
    <n v="14560"/>
    <n v="11001"/>
    <n v="25"/>
    <n v="2.0299999999999998"/>
    <n v="7910"/>
    <x v="1"/>
    <m/>
  </r>
  <r>
    <x v="113"/>
    <x v="35"/>
    <n v="256376"/>
    <n v="71009"/>
    <n v="155049"/>
    <n v="19568"/>
    <n v="10725"/>
    <n v="26"/>
    <n v="2.15"/>
    <n v="8326"/>
    <x v="1"/>
    <m/>
  </r>
  <r>
    <x v="113"/>
    <x v="36"/>
    <n v="249631"/>
    <n v="74178"/>
    <n v="144509"/>
    <n v="21010"/>
    <n v="9907"/>
    <n v="27"/>
    <n v="2.08"/>
    <n v="8376"/>
    <x v="1"/>
    <m/>
  </r>
  <r>
    <x v="113"/>
    <x v="37"/>
    <n v="249614"/>
    <n v="70269"/>
    <n v="147477"/>
    <n v="22176"/>
    <n v="9692"/>
    <n v="0"/>
    <n v="2.0699999999999998"/>
    <n v="7372"/>
    <x v="1"/>
    <m/>
  </r>
  <r>
    <x v="113"/>
    <x v="38"/>
    <n v="246996"/>
    <n v="68339"/>
    <n v="146353"/>
    <n v="22573"/>
    <n v="9731"/>
    <n v="0"/>
    <n v="2.04"/>
    <n v="7145"/>
    <x v="1"/>
    <m/>
  </r>
  <r>
    <x v="113"/>
    <x v="39"/>
    <n v="269725"/>
    <n v="76013"/>
    <n v="159637"/>
    <n v="23528"/>
    <n v="10547"/>
    <n v="0"/>
    <n v="2.2200000000000002"/>
    <n v="7030"/>
    <x v="1"/>
    <m/>
  </r>
  <r>
    <x v="113"/>
    <x v="40"/>
    <n v="279670"/>
    <n v="75629"/>
    <n v="167892"/>
    <n v="25307"/>
    <n v="10842"/>
    <n v="0"/>
    <n v="2.2999999999999998"/>
    <n v="7592"/>
    <x v="1"/>
    <m/>
  </r>
  <r>
    <x v="113"/>
    <x v="41"/>
    <n v="298931"/>
    <n v="79599"/>
    <n v="180264"/>
    <n v="27590"/>
    <n v="11478"/>
    <n v="0"/>
    <n v="2.4500000000000002"/>
    <n v="8272"/>
    <x v="2"/>
    <m/>
  </r>
  <r>
    <x v="113"/>
    <x v="42"/>
    <n v="299804"/>
    <n v="80994"/>
    <n v="177592"/>
    <n v="29036"/>
    <n v="12181"/>
    <n v="0"/>
    <n v="2.44"/>
    <n v="8727"/>
    <x v="2"/>
    <m/>
  </r>
  <r>
    <x v="113"/>
    <x v="43"/>
    <n v="306476"/>
    <n v="79662"/>
    <n v="185098"/>
    <n v="29713"/>
    <n v="12002"/>
    <n v="0"/>
    <n v="2.4900000000000002"/>
    <n v="8840"/>
    <x v="2"/>
    <m/>
  </r>
  <r>
    <x v="113"/>
    <x v="44"/>
    <n v="302669"/>
    <n v="80362"/>
    <n v="179862"/>
    <n v="30471"/>
    <n v="11974"/>
    <n v="0"/>
    <n v="2.4500000000000002"/>
    <n v="9346"/>
    <x v="2"/>
    <m/>
  </r>
  <r>
    <x v="113"/>
    <x v="45"/>
    <n v="319966"/>
    <n v="85412"/>
    <n v="189585"/>
    <n v="32508"/>
    <n v="12461"/>
    <n v="0"/>
    <n v="2.58"/>
    <n v="9818"/>
    <x v="2"/>
    <m/>
  </r>
  <r>
    <x v="113"/>
    <x v="46"/>
    <n v="322729"/>
    <n v="88689"/>
    <n v="188503"/>
    <n v="33232"/>
    <n v="12304"/>
    <n v="0"/>
    <n v="2.59"/>
    <n v="9227"/>
    <x v="2"/>
    <m/>
  </r>
  <r>
    <x v="113"/>
    <x v="47"/>
    <n v="328522"/>
    <n v="91271"/>
    <n v="189287"/>
    <n v="35113"/>
    <n v="12851"/>
    <n v="0"/>
    <n v="2.63"/>
    <n v="8352"/>
    <x v="2"/>
    <m/>
  </r>
  <r>
    <x v="113"/>
    <x v="48"/>
    <n v="327458"/>
    <n v="94029"/>
    <n v="184331"/>
    <n v="36594"/>
    <n v="12504"/>
    <n v="0"/>
    <n v="2.62"/>
    <n v="9533"/>
    <x v="2"/>
    <m/>
  </r>
  <r>
    <x v="113"/>
    <x v="49"/>
    <n v="315743"/>
    <n v="88444"/>
    <n v="178819"/>
    <n v="37418"/>
    <n v="11061"/>
    <n v="0"/>
    <n v="2.52"/>
    <n v="10049"/>
    <x v="2"/>
    <m/>
  </r>
  <r>
    <x v="113"/>
    <x v="50"/>
    <n v="326293"/>
    <n v="95205"/>
    <n v="180575"/>
    <n v="39618"/>
    <n v="10896"/>
    <n v="0"/>
    <n v="2.6"/>
    <n v="9691"/>
    <x v="2"/>
    <m/>
  </r>
  <r>
    <x v="113"/>
    <x v="51"/>
    <n v="332841"/>
    <n v="100449"/>
    <n v="180347"/>
    <n v="41016"/>
    <n v="11029"/>
    <n v="0"/>
    <n v="2.65"/>
    <n v="9768"/>
    <x v="2"/>
    <m/>
  </r>
  <r>
    <x v="113"/>
    <x v="52"/>
    <n v="328164"/>
    <n v="102660"/>
    <n v="173578"/>
    <n v="41515"/>
    <n v="10411"/>
    <n v="0"/>
    <n v="2.61"/>
    <n v="8916"/>
    <x v="2"/>
    <m/>
  </r>
  <r>
    <x v="113"/>
    <x v="53"/>
    <n v="332710"/>
    <n v="106656"/>
    <n v="174724"/>
    <n v="41560"/>
    <n v="9769"/>
    <n v="0"/>
    <n v="2.64"/>
    <n v="9776"/>
    <x v="2"/>
    <m/>
  </r>
  <r>
    <x v="113"/>
    <x v="54"/>
    <n v="338722"/>
    <n v="110136"/>
    <n v="174687"/>
    <n v="44546"/>
    <n v="9352"/>
    <n v="0"/>
    <n v="2.68"/>
    <n v="9992"/>
    <x v="2"/>
    <m/>
  </r>
  <r>
    <x v="113"/>
    <x v="55"/>
    <n v="345244"/>
    <n v="120877"/>
    <n v="171113"/>
    <n v="44091"/>
    <n v="9163"/>
    <n v="0"/>
    <n v="2.73"/>
    <n v="10390"/>
    <x v="2"/>
    <m/>
  </r>
  <r>
    <x v="113"/>
    <x v="56"/>
    <n v="337948"/>
    <n v="113961"/>
    <n v="170431"/>
    <n v="44086"/>
    <n v="9470"/>
    <n v="0"/>
    <n v="2.67"/>
    <n v="11001"/>
    <x v="2"/>
    <m/>
  </r>
  <r>
    <x v="113"/>
    <x v="57"/>
    <n v="335832"/>
    <n v="115165"/>
    <n v="162766"/>
    <n v="48390"/>
    <n v="9512"/>
    <n v="0"/>
    <n v="2.66"/>
    <n v="10276"/>
    <x v="2"/>
    <m/>
  </r>
  <r>
    <x v="113"/>
    <x v="58"/>
    <n v="341486"/>
    <n v="120503"/>
    <n v="159895"/>
    <n v="51883"/>
    <n v="9205"/>
    <n v="0"/>
    <n v="2.68"/>
    <n v="9890"/>
    <x v="2"/>
    <m/>
  </r>
  <r>
    <x v="113"/>
    <x v="59"/>
    <n v="330007"/>
    <n v="118203"/>
    <n v="150961"/>
    <n v="52301"/>
    <n v="8542"/>
    <n v="0"/>
    <n v="2.59"/>
    <n v="9220"/>
    <x v="2"/>
    <m/>
  </r>
  <r>
    <x v="113"/>
    <x v="60"/>
    <n v="301028"/>
    <n v="105273"/>
    <n v="137864"/>
    <n v="50438"/>
    <n v="7453"/>
    <n v="0"/>
    <n v="2.36"/>
    <n v="8150"/>
    <x v="2"/>
    <m/>
  </r>
  <r>
    <x v="113"/>
    <x v="61"/>
    <n v="319505"/>
    <n v="119676"/>
    <n v="139083"/>
    <n v="53738"/>
    <n v="7008"/>
    <n v="0"/>
    <n v="2.5099999999999998"/>
    <n v="8339"/>
    <x v="2"/>
    <m/>
  </r>
  <r>
    <x v="113"/>
    <x v="62"/>
    <n v="324809"/>
    <n v="111852"/>
    <n v="143467"/>
    <n v="62514"/>
    <n v="6976"/>
    <n v="0"/>
    <n v="2.5499999999999998"/>
    <n v="8406"/>
    <x v="2"/>
    <m/>
  </r>
  <r>
    <x v="113"/>
    <x v="63"/>
    <n v="335470"/>
    <n v="115977"/>
    <n v="146258"/>
    <n v="65791"/>
    <n v="7444"/>
    <n v="0"/>
    <n v="2.64"/>
    <n v="8600"/>
    <x v="2"/>
    <m/>
  </r>
  <r>
    <x v="113"/>
    <x v="64"/>
    <n v="339928"/>
    <n v="125408"/>
    <n v="140230"/>
    <n v="66407"/>
    <n v="7883"/>
    <n v="0"/>
    <n v="2.68"/>
    <n v="8631"/>
    <x v="2"/>
    <m/>
  </r>
  <r>
    <x v="113"/>
    <x v="65"/>
    <n v="331074"/>
    <n v="122461"/>
    <n v="133395"/>
    <n v="67342"/>
    <n v="7876"/>
    <n v="0"/>
    <n v="2.61"/>
    <n v="8123"/>
    <x v="2"/>
    <m/>
  </r>
  <r>
    <x v="114"/>
    <x v="145"/>
    <n v="3"/>
    <n v="3"/>
    <n v="0"/>
    <n v="0"/>
    <n v="0"/>
    <s v="."/>
    <s v="."/>
    <n v="0"/>
    <x v="0"/>
    <m/>
  </r>
  <r>
    <x v="114"/>
    <x v="146"/>
    <n v="5"/>
    <n v="5"/>
    <n v="0"/>
    <n v="0"/>
    <n v="0"/>
    <s v="."/>
    <s v="."/>
    <n v="0"/>
    <x v="0"/>
    <m/>
  </r>
  <r>
    <x v="114"/>
    <x v="147"/>
    <n v="5"/>
    <n v="4"/>
    <n v="0"/>
    <n v="0"/>
    <n v="0"/>
    <s v="."/>
    <s v="."/>
    <n v="0"/>
    <x v="0"/>
    <m/>
  </r>
  <r>
    <x v="114"/>
    <x v="148"/>
    <n v="7"/>
    <n v="7"/>
    <n v="1"/>
    <n v="0"/>
    <n v="0"/>
    <s v="."/>
    <s v="."/>
    <n v="0"/>
    <x v="0"/>
    <m/>
  </r>
  <r>
    <x v="114"/>
    <x v="149"/>
    <n v="9"/>
    <n v="8"/>
    <n v="1"/>
    <n v="0"/>
    <n v="0"/>
    <s v="."/>
    <s v="."/>
    <n v="0"/>
    <x v="0"/>
    <m/>
  </r>
  <r>
    <x v="114"/>
    <x v="150"/>
    <n v="11"/>
    <n v="8"/>
    <n v="3"/>
    <n v="0"/>
    <n v="0"/>
    <s v="."/>
    <s v="."/>
    <n v="0"/>
    <x v="0"/>
    <m/>
  </r>
  <r>
    <x v="114"/>
    <x v="151"/>
    <n v="160"/>
    <n v="157"/>
    <n v="3"/>
    <n v="0"/>
    <n v="0"/>
    <s v="."/>
    <s v="."/>
    <n v="0"/>
    <x v="0"/>
    <m/>
  </r>
  <r>
    <x v="114"/>
    <x v="152"/>
    <n v="393"/>
    <n v="385"/>
    <n v="8"/>
    <n v="0"/>
    <n v="0"/>
    <s v="."/>
    <s v="."/>
    <n v="0"/>
    <x v="0"/>
    <m/>
  </r>
  <r>
    <x v="114"/>
    <x v="153"/>
    <n v="383"/>
    <n v="375"/>
    <n v="8"/>
    <n v="0"/>
    <n v="0"/>
    <s v="."/>
    <s v="."/>
    <n v="0"/>
    <x v="0"/>
    <m/>
  </r>
  <r>
    <x v="114"/>
    <x v="154"/>
    <n v="352"/>
    <n v="344"/>
    <n v="8"/>
    <n v="0"/>
    <n v="0"/>
    <s v="."/>
    <s v="."/>
    <n v="0"/>
    <x v="0"/>
    <m/>
  </r>
  <r>
    <x v="114"/>
    <x v="155"/>
    <n v="507"/>
    <n v="477"/>
    <n v="30"/>
    <n v="0"/>
    <n v="0"/>
    <s v="."/>
    <s v="."/>
    <n v="0"/>
    <x v="0"/>
    <m/>
  </r>
  <r>
    <x v="114"/>
    <x v="156"/>
    <n v="632"/>
    <n v="587"/>
    <n v="46"/>
    <n v="0"/>
    <n v="0"/>
    <s v="."/>
    <s v="."/>
    <n v="0"/>
    <x v="0"/>
    <m/>
  </r>
  <r>
    <x v="114"/>
    <x v="157"/>
    <n v="641"/>
    <n v="600"/>
    <n v="41"/>
    <n v="0"/>
    <n v="0"/>
    <s v="."/>
    <s v="."/>
    <n v="0"/>
    <x v="0"/>
    <m/>
  </r>
  <r>
    <x v="114"/>
    <x v="158"/>
    <n v="659"/>
    <n v="636"/>
    <n v="23"/>
    <n v="0"/>
    <n v="0"/>
    <s v="."/>
    <s v="."/>
    <n v="0"/>
    <x v="0"/>
    <m/>
  </r>
  <r>
    <x v="114"/>
    <x v="159"/>
    <n v="686"/>
    <n v="631"/>
    <n v="55"/>
    <n v="0"/>
    <n v="0"/>
    <s v="."/>
    <s v="."/>
    <n v="0"/>
    <x v="0"/>
    <m/>
  </r>
  <r>
    <x v="114"/>
    <x v="160"/>
    <n v="740"/>
    <n v="676"/>
    <n v="63"/>
    <n v="0"/>
    <n v="0"/>
    <s v="."/>
    <s v="."/>
    <n v="0"/>
    <x v="0"/>
    <m/>
  </r>
  <r>
    <x v="114"/>
    <x v="161"/>
    <n v="807"/>
    <n v="758"/>
    <n v="49"/>
    <n v="0"/>
    <n v="0"/>
    <s v="."/>
    <s v="."/>
    <n v="0"/>
    <x v="0"/>
    <m/>
  </r>
  <r>
    <x v="114"/>
    <x v="162"/>
    <n v="914"/>
    <n v="865"/>
    <n v="50"/>
    <n v="0"/>
    <n v="0"/>
    <s v="."/>
    <s v="."/>
    <n v="0"/>
    <x v="0"/>
    <m/>
  </r>
  <r>
    <x v="114"/>
    <x v="163"/>
    <n v="984"/>
    <n v="915"/>
    <n v="68"/>
    <n v="0"/>
    <n v="0"/>
    <s v="."/>
    <s v="."/>
    <n v="0"/>
    <x v="0"/>
    <m/>
  </r>
  <r>
    <x v="114"/>
    <x v="105"/>
    <n v="1221"/>
    <n v="1165"/>
    <n v="57"/>
    <n v="0"/>
    <n v="0"/>
    <s v="."/>
    <s v="."/>
    <n v="0"/>
    <x v="0"/>
    <m/>
  </r>
  <r>
    <x v="114"/>
    <x v="106"/>
    <n v="1411"/>
    <n v="1332"/>
    <n v="79"/>
    <n v="0"/>
    <n v="0"/>
    <s v="."/>
    <s v="."/>
    <n v="0"/>
    <x v="0"/>
    <m/>
  </r>
  <r>
    <x v="114"/>
    <x v="107"/>
    <n v="1707"/>
    <n v="1606"/>
    <n v="101"/>
    <n v="0"/>
    <n v="0"/>
    <s v="."/>
    <s v="."/>
    <n v="0"/>
    <x v="0"/>
    <m/>
  </r>
  <r>
    <x v="114"/>
    <x v="108"/>
    <n v="1844"/>
    <n v="1729"/>
    <n v="116"/>
    <n v="0"/>
    <n v="0"/>
    <s v="."/>
    <s v="."/>
    <n v="0"/>
    <x v="0"/>
    <m/>
  </r>
  <r>
    <x v="114"/>
    <x v="109"/>
    <n v="2217"/>
    <n v="2109"/>
    <n v="108"/>
    <n v="0"/>
    <n v="0"/>
    <s v="."/>
    <s v="."/>
    <n v="0"/>
    <x v="0"/>
    <m/>
  </r>
  <r>
    <x v="114"/>
    <x v="110"/>
    <n v="2204"/>
    <n v="2111"/>
    <n v="93"/>
    <n v="0"/>
    <n v="0"/>
    <s v="."/>
    <s v="."/>
    <n v="0"/>
    <x v="0"/>
    <m/>
  </r>
  <r>
    <x v="114"/>
    <x v="111"/>
    <n v="2340"/>
    <n v="2202"/>
    <n v="138"/>
    <n v="0"/>
    <n v="0"/>
    <s v="."/>
    <s v="."/>
    <n v="0"/>
    <x v="0"/>
    <m/>
  </r>
  <r>
    <x v="114"/>
    <x v="112"/>
    <n v="3009"/>
    <n v="2848"/>
    <n v="160"/>
    <n v="0"/>
    <n v="0"/>
    <s v="."/>
    <s v="."/>
    <n v="0"/>
    <x v="0"/>
    <m/>
  </r>
  <r>
    <x v="114"/>
    <x v="113"/>
    <n v="3337"/>
    <n v="3207"/>
    <n v="130"/>
    <n v="0"/>
    <n v="0"/>
    <s v="."/>
    <s v="."/>
    <n v="0"/>
    <x v="0"/>
    <m/>
  </r>
  <r>
    <x v="114"/>
    <x v="114"/>
    <n v="3525"/>
    <n v="3360"/>
    <n v="165"/>
    <n v="0"/>
    <n v="0"/>
    <s v="."/>
    <s v="."/>
    <n v="0"/>
    <x v="0"/>
    <m/>
  </r>
  <r>
    <x v="114"/>
    <x v="115"/>
    <n v="3696"/>
    <n v="3513"/>
    <n v="183"/>
    <n v="0"/>
    <n v="0"/>
    <s v="."/>
    <s v="."/>
    <n v="0"/>
    <x v="0"/>
    <m/>
  </r>
  <r>
    <x v="114"/>
    <x v="116"/>
    <n v="4707"/>
    <n v="4500"/>
    <n v="208"/>
    <n v="0"/>
    <n v="0"/>
    <s v="."/>
    <s v="."/>
    <n v="0"/>
    <x v="0"/>
    <m/>
  </r>
  <r>
    <x v="114"/>
    <x v="117"/>
    <n v="4714"/>
    <n v="4524"/>
    <n v="190"/>
    <n v="0"/>
    <n v="0"/>
    <s v="."/>
    <s v="."/>
    <n v="0"/>
    <x v="0"/>
    <m/>
  </r>
  <r>
    <x v="114"/>
    <x v="82"/>
    <n v="5298"/>
    <n v="5030"/>
    <n v="268"/>
    <n v="0"/>
    <n v="0"/>
    <s v="."/>
    <s v="."/>
    <n v="0"/>
    <x v="0"/>
    <m/>
  </r>
  <r>
    <x v="114"/>
    <x v="83"/>
    <n v="6352"/>
    <n v="6055"/>
    <n v="296"/>
    <n v="0"/>
    <n v="0"/>
    <s v="."/>
    <s v="."/>
    <n v="0"/>
    <x v="0"/>
    <m/>
  </r>
  <r>
    <x v="114"/>
    <x v="84"/>
    <n v="6808"/>
    <n v="6487"/>
    <n v="322"/>
    <n v="0"/>
    <n v="0"/>
    <s v="."/>
    <s v="."/>
    <n v="0"/>
    <x v="0"/>
    <m/>
  </r>
  <r>
    <x v="114"/>
    <x v="85"/>
    <n v="7038"/>
    <n v="6780"/>
    <n v="258"/>
    <n v="0"/>
    <n v="0"/>
    <s v="."/>
    <s v="."/>
    <n v="0"/>
    <x v="0"/>
    <m/>
  </r>
  <r>
    <x v="114"/>
    <x v="86"/>
    <n v="7929"/>
    <n v="7566"/>
    <n v="363"/>
    <n v="0"/>
    <n v="0"/>
    <s v="."/>
    <s v="."/>
    <n v="0"/>
    <x v="0"/>
    <m/>
  </r>
  <r>
    <x v="114"/>
    <x v="87"/>
    <n v="8169"/>
    <n v="7872"/>
    <n v="297"/>
    <n v="0"/>
    <n v="0"/>
    <s v="."/>
    <s v="."/>
    <n v="0"/>
    <x v="0"/>
    <m/>
  </r>
  <r>
    <x v="114"/>
    <x v="118"/>
    <n v="8967"/>
    <n v="8627"/>
    <n v="340"/>
    <n v="0"/>
    <n v="0"/>
    <s v="."/>
    <s v="."/>
    <n v="0"/>
    <x v="0"/>
    <m/>
  </r>
  <r>
    <x v="114"/>
    <x v="119"/>
    <n v="9572"/>
    <n v="9170"/>
    <n v="402"/>
    <n v="0"/>
    <n v="0"/>
    <s v="."/>
    <s v="."/>
    <n v="0"/>
    <x v="0"/>
    <m/>
  </r>
  <r>
    <x v="114"/>
    <x v="120"/>
    <n v="10271"/>
    <n v="9858"/>
    <n v="414"/>
    <n v="0"/>
    <n v="0"/>
    <s v="."/>
    <s v="."/>
    <n v="0"/>
    <x v="0"/>
    <m/>
  </r>
  <r>
    <x v="114"/>
    <x v="121"/>
    <n v="10441"/>
    <n v="10072"/>
    <n v="369"/>
    <n v="0"/>
    <n v="0"/>
    <s v="."/>
    <s v="."/>
    <n v="0"/>
    <x v="0"/>
    <m/>
  </r>
  <r>
    <x v="114"/>
    <x v="122"/>
    <n v="10749"/>
    <n v="10534"/>
    <n v="215"/>
    <n v="0"/>
    <n v="0"/>
    <s v="."/>
    <s v="."/>
    <n v="0"/>
    <x v="0"/>
    <m/>
  </r>
  <r>
    <x v="114"/>
    <x v="123"/>
    <n v="12066"/>
    <n v="11831"/>
    <n v="234"/>
    <n v="0"/>
    <n v="0"/>
    <s v="."/>
    <s v="."/>
    <n v="0"/>
    <x v="0"/>
    <m/>
  </r>
  <r>
    <x v="114"/>
    <x v="124"/>
    <n v="13450"/>
    <n v="13255"/>
    <n v="196"/>
    <n v="0"/>
    <n v="0"/>
    <s v="."/>
    <s v="."/>
    <n v="0"/>
    <x v="0"/>
    <m/>
  </r>
  <r>
    <x v="114"/>
    <x v="125"/>
    <n v="14824"/>
    <n v="14595"/>
    <n v="229"/>
    <n v="0"/>
    <n v="0"/>
    <s v="."/>
    <s v="."/>
    <n v="0"/>
    <x v="0"/>
    <m/>
  </r>
  <r>
    <x v="114"/>
    <x v="126"/>
    <n v="15834"/>
    <n v="15524"/>
    <n v="311"/>
    <n v="0"/>
    <n v="0"/>
    <s v="."/>
    <s v="."/>
    <n v="0"/>
    <x v="0"/>
    <m/>
  </r>
  <r>
    <x v="114"/>
    <x v="127"/>
    <n v="14422"/>
    <n v="14077"/>
    <n v="345"/>
    <n v="0"/>
    <n v="0"/>
    <s v="."/>
    <s v="."/>
    <n v="0"/>
    <x v="0"/>
    <m/>
  </r>
  <r>
    <x v="114"/>
    <x v="88"/>
    <n v="15993"/>
    <n v="15636"/>
    <n v="349"/>
    <n v="8"/>
    <n v="0"/>
    <s v="."/>
    <s v="."/>
    <n v="0"/>
    <x v="0"/>
    <m/>
  </r>
  <r>
    <x v="114"/>
    <x v="89"/>
    <n v="18418"/>
    <n v="18068"/>
    <n v="337"/>
    <n v="12"/>
    <n v="0"/>
    <s v="."/>
    <s v="."/>
    <n v="0"/>
    <x v="0"/>
    <m/>
  </r>
  <r>
    <x v="114"/>
    <x v="90"/>
    <n v="19526"/>
    <n v="19225"/>
    <n v="288"/>
    <n v="13"/>
    <n v="0"/>
    <s v="."/>
    <s v="."/>
    <n v="0"/>
    <x v="0"/>
    <m/>
  </r>
  <r>
    <x v="114"/>
    <x v="91"/>
    <n v="21614"/>
    <n v="21336"/>
    <n v="264"/>
    <n v="14"/>
    <n v="0"/>
    <s v="."/>
    <s v="."/>
    <n v="0"/>
    <x v="0"/>
    <m/>
  </r>
  <r>
    <x v="114"/>
    <x v="92"/>
    <n v="20273"/>
    <n v="19992"/>
    <n v="262"/>
    <n v="19"/>
    <n v="0"/>
    <s v="."/>
    <s v="."/>
    <n v="0"/>
    <x v="0"/>
    <m/>
  </r>
  <r>
    <x v="114"/>
    <x v="93"/>
    <n v="18234"/>
    <n v="17968"/>
    <n v="250"/>
    <n v="16"/>
    <n v="0"/>
    <s v="."/>
    <s v="."/>
    <n v="0"/>
    <x v="0"/>
    <m/>
  </r>
  <r>
    <x v="114"/>
    <x v="94"/>
    <n v="19495"/>
    <n v="19241"/>
    <n v="239"/>
    <n v="16"/>
    <n v="0"/>
    <s v="."/>
    <s v="."/>
    <n v="0"/>
    <x v="0"/>
    <m/>
  </r>
  <r>
    <x v="114"/>
    <x v="95"/>
    <n v="20717"/>
    <n v="20494"/>
    <n v="210"/>
    <n v="13"/>
    <n v="0"/>
    <s v="."/>
    <s v="."/>
    <n v="0"/>
    <x v="0"/>
    <m/>
  </r>
  <r>
    <x v="114"/>
    <x v="96"/>
    <n v="21656"/>
    <n v="21436"/>
    <n v="211"/>
    <n v="10"/>
    <n v="0"/>
    <s v="."/>
    <s v="."/>
    <n v="0"/>
    <x v="0"/>
    <m/>
  </r>
  <r>
    <x v="114"/>
    <x v="97"/>
    <n v="22383"/>
    <n v="22149"/>
    <n v="223"/>
    <n v="11"/>
    <n v="0"/>
    <s v="."/>
    <s v="."/>
    <n v="0"/>
    <x v="0"/>
    <m/>
  </r>
  <r>
    <x v="114"/>
    <x v="98"/>
    <n v="22545"/>
    <n v="22327"/>
    <n v="208"/>
    <n v="11"/>
    <n v="0"/>
    <s v="."/>
    <s v="."/>
    <n v="0"/>
    <x v="0"/>
    <m/>
  </r>
  <r>
    <x v="114"/>
    <x v="99"/>
    <n v="24422"/>
    <n v="24201"/>
    <n v="208"/>
    <n v="14"/>
    <n v="0"/>
    <s v="."/>
    <s v="."/>
    <n v="0"/>
    <x v="0"/>
    <m/>
  </r>
  <r>
    <x v="114"/>
    <x v="100"/>
    <n v="25220"/>
    <n v="24466"/>
    <n v="219"/>
    <n v="13"/>
    <n v="522"/>
    <s v="."/>
    <s v="."/>
    <n v="0"/>
    <x v="0"/>
    <m/>
  </r>
  <r>
    <x v="114"/>
    <x v="101"/>
    <n v="25900"/>
    <n v="25072"/>
    <n v="233"/>
    <n v="14"/>
    <n v="581"/>
    <s v="."/>
    <s v="."/>
    <n v="0"/>
    <x v="0"/>
    <m/>
  </r>
  <r>
    <x v="114"/>
    <x v="102"/>
    <n v="23521"/>
    <n v="22754"/>
    <n v="236"/>
    <n v="21"/>
    <n v="510"/>
    <s v="."/>
    <s v="."/>
    <n v="0"/>
    <x v="0"/>
    <m/>
  </r>
  <r>
    <x v="114"/>
    <x v="103"/>
    <n v="21266"/>
    <n v="20508"/>
    <n v="229"/>
    <n v="38"/>
    <n v="492"/>
    <s v="."/>
    <s v="."/>
    <n v="0"/>
    <x v="0"/>
    <m/>
  </r>
  <r>
    <x v="114"/>
    <x v="104"/>
    <n v="21287"/>
    <n v="20566"/>
    <n v="189"/>
    <n v="25"/>
    <n v="507"/>
    <s v="."/>
    <s v="."/>
    <n v="0"/>
    <x v="0"/>
    <m/>
  </r>
  <r>
    <x v="114"/>
    <x v="66"/>
    <n v="24935"/>
    <n v="24092"/>
    <n v="169"/>
    <n v="23"/>
    <n v="651"/>
    <s v="."/>
    <s v="."/>
    <n v="0"/>
    <x v="0"/>
    <m/>
  </r>
  <r>
    <x v="114"/>
    <x v="67"/>
    <n v="27626"/>
    <n v="26755"/>
    <n v="213"/>
    <n v="23"/>
    <n v="634"/>
    <s v="."/>
    <s v="."/>
    <n v="0"/>
    <x v="0"/>
    <m/>
  </r>
  <r>
    <x v="114"/>
    <x v="68"/>
    <n v="29041"/>
    <n v="27959"/>
    <n v="263"/>
    <n v="20"/>
    <n v="799"/>
    <s v="."/>
    <s v="."/>
    <n v="0"/>
    <x v="0"/>
    <m/>
  </r>
  <r>
    <x v="114"/>
    <x v="69"/>
    <n v="31898"/>
    <n v="30736"/>
    <n v="295"/>
    <n v="20"/>
    <n v="848"/>
    <s v="."/>
    <s v="."/>
    <n v="0"/>
    <x v="0"/>
    <m/>
  </r>
  <r>
    <x v="114"/>
    <x v="70"/>
    <n v="34240"/>
    <n v="33098"/>
    <n v="296"/>
    <n v="26"/>
    <n v="821"/>
    <s v="."/>
    <s v="."/>
    <n v="0"/>
    <x v="0"/>
    <m/>
  </r>
  <r>
    <x v="114"/>
    <x v="71"/>
    <n v="35960"/>
    <n v="34890"/>
    <n v="295"/>
    <n v="25"/>
    <n v="751"/>
    <s v="."/>
    <s v="."/>
    <n v="0"/>
    <x v="0"/>
    <m/>
  </r>
  <r>
    <x v="114"/>
    <x v="72"/>
    <n v="34871"/>
    <n v="33885"/>
    <n v="270"/>
    <n v="27"/>
    <n v="690"/>
    <s v="."/>
    <s v="."/>
    <n v="0"/>
    <x v="0"/>
    <m/>
  </r>
  <r>
    <x v="114"/>
    <x v="73"/>
    <n v="41829"/>
    <n v="40973"/>
    <n v="250"/>
    <n v="28"/>
    <n v="578"/>
    <s v="."/>
    <s v="."/>
    <n v="0"/>
    <x v="0"/>
    <m/>
  </r>
  <r>
    <x v="114"/>
    <x v="74"/>
    <n v="42202"/>
    <n v="41167"/>
    <n v="216"/>
    <n v="27"/>
    <n v="793"/>
    <s v="."/>
    <s v="."/>
    <n v="0"/>
    <x v="0"/>
    <m/>
  </r>
  <r>
    <x v="114"/>
    <x v="75"/>
    <n v="40341"/>
    <n v="39525"/>
    <n v="198"/>
    <n v="27"/>
    <n v="592"/>
    <s v="."/>
    <s v="."/>
    <n v="0"/>
    <x v="0"/>
    <m/>
  </r>
  <r>
    <x v="114"/>
    <x v="76"/>
    <n v="41117"/>
    <n v="40378"/>
    <n v="204"/>
    <n v="22"/>
    <n v="512"/>
    <s v="."/>
    <s v="."/>
    <n v="0"/>
    <x v="0"/>
    <m/>
  </r>
  <r>
    <x v="114"/>
    <x v="77"/>
    <n v="37867"/>
    <n v="37251"/>
    <n v="192"/>
    <n v="22"/>
    <n v="403"/>
    <s v="."/>
    <s v="."/>
    <n v="0"/>
    <x v="0"/>
    <m/>
  </r>
  <r>
    <x v="114"/>
    <x v="78"/>
    <n v="20917"/>
    <n v="20553"/>
    <n v="185"/>
    <n v="20"/>
    <n v="159"/>
    <s v="."/>
    <s v="."/>
    <n v="0"/>
    <x v="0"/>
    <m/>
  </r>
  <r>
    <x v="114"/>
    <x v="79"/>
    <n v="14386"/>
    <n v="14081"/>
    <n v="161"/>
    <n v="18"/>
    <n v="126"/>
    <s v="."/>
    <s v="."/>
    <n v="0"/>
    <x v="0"/>
    <m/>
  </r>
  <r>
    <x v="114"/>
    <x v="80"/>
    <n v="19115"/>
    <n v="18776"/>
    <n v="152"/>
    <n v="19"/>
    <n v="168"/>
    <s v="."/>
    <s v="."/>
    <n v="0"/>
    <x v="0"/>
    <m/>
  </r>
  <r>
    <x v="114"/>
    <x v="81"/>
    <n v="24042"/>
    <n v="23631"/>
    <n v="133"/>
    <n v="25"/>
    <n v="253"/>
    <s v="."/>
    <s v="."/>
    <n v="0"/>
    <x v="0"/>
    <m/>
  </r>
  <r>
    <x v="114"/>
    <x v="0"/>
    <n v="26865"/>
    <n v="26229"/>
    <n v="162"/>
    <n v="28"/>
    <n v="446"/>
    <s v="."/>
    <s v="."/>
    <n v="0"/>
    <x v="0"/>
    <m/>
  </r>
  <r>
    <x v="115"/>
    <x v="1"/>
    <n v="47"/>
    <n v="0"/>
    <n v="47"/>
    <n v="0"/>
    <n v="0"/>
    <n v="0"/>
    <n v="0.1"/>
    <n v="0"/>
    <x v="0"/>
    <m/>
  </r>
  <r>
    <x v="115"/>
    <x v="2"/>
    <n v="44"/>
    <n v="0"/>
    <n v="44"/>
    <n v="0"/>
    <n v="0"/>
    <n v="0"/>
    <n v="0.09"/>
    <n v="0"/>
    <x v="0"/>
    <m/>
  </r>
  <r>
    <x v="115"/>
    <x v="3"/>
    <n v="53"/>
    <n v="0"/>
    <n v="53"/>
    <n v="0"/>
    <n v="0"/>
    <n v="0"/>
    <n v="0.1"/>
    <n v="0"/>
    <x v="0"/>
    <m/>
  </r>
  <r>
    <x v="115"/>
    <x v="4"/>
    <n v="58"/>
    <n v="0"/>
    <n v="58"/>
    <n v="0"/>
    <n v="0"/>
    <n v="0"/>
    <n v="0.1"/>
    <n v="0"/>
    <x v="0"/>
    <m/>
  </r>
  <r>
    <x v="115"/>
    <x v="5"/>
    <n v="69"/>
    <n v="0"/>
    <n v="60"/>
    <n v="0"/>
    <n v="9"/>
    <n v="0"/>
    <n v="0.11"/>
    <n v="0"/>
    <x v="0"/>
    <m/>
  </r>
  <r>
    <x v="115"/>
    <x v="6"/>
    <n v="104"/>
    <n v="0"/>
    <n v="92"/>
    <n v="0"/>
    <n v="12"/>
    <n v="0"/>
    <n v="0.16"/>
    <n v="0"/>
    <x v="0"/>
    <m/>
  </r>
  <r>
    <x v="115"/>
    <x v="7"/>
    <n v="123"/>
    <n v="0"/>
    <n v="112"/>
    <n v="0"/>
    <n v="11"/>
    <n v="0"/>
    <n v="0.18"/>
    <n v="0"/>
    <x v="0"/>
    <m/>
  </r>
  <r>
    <x v="115"/>
    <x v="8"/>
    <n v="135"/>
    <n v="0"/>
    <n v="120"/>
    <n v="0"/>
    <n v="15"/>
    <n v="0"/>
    <n v="0.18"/>
    <n v="0"/>
    <x v="0"/>
    <m/>
  </r>
  <r>
    <x v="115"/>
    <x v="9"/>
    <n v="143"/>
    <n v="0"/>
    <n v="128"/>
    <n v="0"/>
    <n v="15"/>
    <n v="0"/>
    <n v="0.18"/>
    <n v="0"/>
    <x v="0"/>
    <m/>
  </r>
  <r>
    <x v="115"/>
    <x v="10"/>
    <n v="179"/>
    <n v="0"/>
    <n v="164"/>
    <n v="0"/>
    <n v="15"/>
    <n v="0"/>
    <n v="0.21"/>
    <n v="0"/>
    <x v="1"/>
    <m/>
  </r>
  <r>
    <x v="115"/>
    <x v="11"/>
    <n v="203"/>
    <n v="0"/>
    <n v="181"/>
    <n v="0"/>
    <n v="22"/>
    <n v="0"/>
    <n v="0.23"/>
    <n v="0"/>
    <x v="1"/>
    <m/>
  </r>
  <r>
    <x v="115"/>
    <x v="12"/>
    <n v="267"/>
    <n v="0"/>
    <n v="237"/>
    <n v="0"/>
    <n v="30"/>
    <n v="0"/>
    <n v="0.28999999999999998"/>
    <n v="0"/>
    <x v="1"/>
    <m/>
  </r>
  <r>
    <x v="115"/>
    <x v="13"/>
    <n v="286"/>
    <n v="0"/>
    <n v="254"/>
    <n v="0"/>
    <n v="32"/>
    <n v="0"/>
    <n v="0.28999999999999998"/>
    <n v="0"/>
    <x v="1"/>
    <m/>
  </r>
  <r>
    <x v="115"/>
    <x v="14"/>
    <n v="333"/>
    <n v="0"/>
    <n v="294"/>
    <n v="0"/>
    <n v="39"/>
    <n v="0"/>
    <n v="0.33"/>
    <n v="0"/>
    <x v="1"/>
    <m/>
  </r>
  <r>
    <x v="115"/>
    <x v="15"/>
    <n v="339"/>
    <n v="0"/>
    <n v="297"/>
    <n v="0"/>
    <n v="42"/>
    <n v="0"/>
    <n v="0.32"/>
    <n v="0"/>
    <x v="1"/>
    <m/>
  </r>
  <r>
    <x v="115"/>
    <x v="16"/>
    <n v="388"/>
    <n v="0"/>
    <n v="347"/>
    <n v="0"/>
    <n v="41"/>
    <n v="0"/>
    <n v="0.34"/>
    <n v="0"/>
    <x v="1"/>
    <m/>
  </r>
  <r>
    <x v="115"/>
    <x v="17"/>
    <n v="432"/>
    <n v="0"/>
    <n v="381"/>
    <n v="0"/>
    <n v="51"/>
    <n v="0"/>
    <n v="0.35"/>
    <n v="0"/>
    <x v="1"/>
    <m/>
  </r>
  <r>
    <x v="115"/>
    <x v="18"/>
    <n v="386"/>
    <n v="0"/>
    <n v="342"/>
    <n v="0"/>
    <n v="44"/>
    <n v="0"/>
    <n v="0.28999999999999998"/>
    <n v="0"/>
    <x v="1"/>
    <m/>
  </r>
  <r>
    <x v="115"/>
    <x v="19"/>
    <n v="411"/>
    <n v="0"/>
    <n v="346"/>
    <n v="0"/>
    <n v="65"/>
    <n v="0"/>
    <n v="0.28000000000000003"/>
    <n v="0"/>
    <x v="1"/>
    <m/>
  </r>
  <r>
    <x v="115"/>
    <x v="20"/>
    <n v="480"/>
    <n v="0"/>
    <n v="415"/>
    <n v="0"/>
    <n v="65"/>
    <n v="0"/>
    <n v="0.31"/>
    <n v="0"/>
    <x v="1"/>
    <m/>
  </r>
  <r>
    <x v="115"/>
    <x v="21"/>
    <n v="425"/>
    <n v="0"/>
    <n v="374"/>
    <n v="0"/>
    <n v="51"/>
    <n v="0"/>
    <n v="0.26"/>
    <n v="26"/>
    <x v="1"/>
    <m/>
  </r>
  <r>
    <x v="115"/>
    <x v="22"/>
    <n v="452"/>
    <n v="0"/>
    <n v="395"/>
    <n v="0"/>
    <n v="57"/>
    <n v="0"/>
    <n v="0.26"/>
    <n v="33"/>
    <x v="1"/>
    <m/>
  </r>
  <r>
    <x v="115"/>
    <x v="23"/>
    <n v="523"/>
    <n v="0"/>
    <n v="433"/>
    <n v="0"/>
    <n v="90"/>
    <n v="0"/>
    <n v="0.28999999999999998"/>
    <n v="37"/>
    <x v="1"/>
    <m/>
  </r>
  <r>
    <x v="115"/>
    <x v="24"/>
    <n v="601"/>
    <n v="0"/>
    <n v="517"/>
    <n v="0"/>
    <n v="84"/>
    <n v="0"/>
    <n v="0.32"/>
    <n v="38"/>
    <x v="1"/>
    <m/>
  </r>
  <r>
    <x v="115"/>
    <x v="25"/>
    <n v="608"/>
    <n v="0"/>
    <n v="527"/>
    <n v="0"/>
    <n v="81"/>
    <n v="0"/>
    <n v="0.31"/>
    <n v="43"/>
    <x v="1"/>
    <m/>
  </r>
  <r>
    <x v="115"/>
    <x v="26"/>
    <n v="680"/>
    <n v="0"/>
    <n v="602"/>
    <n v="0"/>
    <n v="78"/>
    <n v="0"/>
    <n v="0.34"/>
    <n v="50"/>
    <x v="1"/>
    <m/>
  </r>
  <r>
    <x v="115"/>
    <x v="27"/>
    <n v="805"/>
    <n v="0"/>
    <n v="732"/>
    <n v="0"/>
    <n v="73"/>
    <n v="0"/>
    <n v="0.39"/>
    <n v="69"/>
    <x v="1"/>
    <m/>
  </r>
  <r>
    <x v="115"/>
    <x v="28"/>
    <n v="863"/>
    <n v="0"/>
    <n v="786"/>
    <n v="0"/>
    <n v="77"/>
    <n v="0"/>
    <n v="0.41"/>
    <n v="89"/>
    <x v="1"/>
    <m/>
  </r>
  <r>
    <x v="115"/>
    <x v="29"/>
    <n v="993"/>
    <n v="0"/>
    <n v="916"/>
    <n v="0"/>
    <n v="77"/>
    <n v="0"/>
    <n v="0.46"/>
    <n v="105"/>
    <x v="1"/>
    <m/>
  </r>
  <r>
    <x v="115"/>
    <x v="30"/>
    <n v="1035"/>
    <n v="0"/>
    <n v="950"/>
    <n v="0"/>
    <n v="85"/>
    <n v="0"/>
    <n v="0.46"/>
    <n v="140"/>
    <x v="1"/>
    <m/>
  </r>
  <r>
    <x v="115"/>
    <x v="31"/>
    <n v="1289"/>
    <n v="0"/>
    <n v="1165"/>
    <n v="0"/>
    <n v="124"/>
    <n v="0"/>
    <n v="0.56000000000000005"/>
    <n v="164"/>
    <x v="1"/>
    <m/>
  </r>
  <r>
    <x v="115"/>
    <x v="32"/>
    <n v="1599"/>
    <n v="0"/>
    <n v="1468"/>
    <n v="0"/>
    <n v="131"/>
    <n v="0"/>
    <n v="0.67"/>
    <n v="216"/>
    <x v="1"/>
    <m/>
  </r>
  <r>
    <x v="115"/>
    <x v="33"/>
    <n v="1716"/>
    <n v="0"/>
    <n v="1608"/>
    <n v="0"/>
    <n v="108"/>
    <n v="0"/>
    <n v="0.69"/>
    <n v="252"/>
    <x v="1"/>
    <m/>
  </r>
  <r>
    <x v="115"/>
    <x v="34"/>
    <n v="2008"/>
    <n v="0"/>
    <n v="1835"/>
    <n v="0"/>
    <n v="173"/>
    <n v="0"/>
    <n v="0.78"/>
    <n v="213"/>
    <x v="1"/>
    <m/>
  </r>
  <r>
    <x v="115"/>
    <x v="35"/>
    <n v="2278"/>
    <n v="0"/>
    <n v="2008"/>
    <n v="0"/>
    <n v="270"/>
    <n v="0"/>
    <n v="0.85"/>
    <n v="193"/>
    <x v="1"/>
    <m/>
  </r>
  <r>
    <x v="115"/>
    <x v="36"/>
    <n v="2329"/>
    <n v="0"/>
    <n v="2054"/>
    <n v="0"/>
    <n v="275"/>
    <n v="0"/>
    <n v="0.83"/>
    <n v="200"/>
    <x v="1"/>
    <m/>
  </r>
  <r>
    <x v="115"/>
    <x v="37"/>
    <n v="2531"/>
    <n v="0"/>
    <n v="2287"/>
    <n v="0"/>
    <n v="244"/>
    <n v="0"/>
    <n v="0.87"/>
    <n v="160"/>
    <x v="1"/>
    <m/>
  </r>
  <r>
    <x v="115"/>
    <x v="38"/>
    <n v="2635"/>
    <n v="0"/>
    <n v="2327"/>
    <n v="0"/>
    <n v="308"/>
    <n v="0"/>
    <n v="0.87"/>
    <n v="157"/>
    <x v="1"/>
    <m/>
  </r>
  <r>
    <x v="115"/>
    <x v="39"/>
    <n v="2540"/>
    <n v="0"/>
    <n v="2291"/>
    <n v="0"/>
    <n v="249"/>
    <n v="0"/>
    <n v="0.81"/>
    <n v="158"/>
    <x v="1"/>
    <m/>
  </r>
  <r>
    <x v="115"/>
    <x v="40"/>
    <n v="2518"/>
    <n v="0"/>
    <n v="2256"/>
    <n v="0"/>
    <n v="262"/>
    <n v="0"/>
    <n v="0.77"/>
    <n v="202"/>
    <x v="1"/>
    <m/>
  </r>
  <r>
    <x v="115"/>
    <x v="41"/>
    <n v="2837"/>
    <n v="0"/>
    <n v="2589"/>
    <n v="0"/>
    <n v="248"/>
    <n v="0"/>
    <n v="0.83"/>
    <n v="195"/>
    <x v="2"/>
    <m/>
  </r>
  <r>
    <x v="115"/>
    <x v="42"/>
    <n v="2672"/>
    <n v="0"/>
    <n v="2487"/>
    <n v="0"/>
    <n v="185"/>
    <n v="0"/>
    <n v="0.74"/>
    <n v="92"/>
    <x v="2"/>
    <m/>
  </r>
  <r>
    <x v="115"/>
    <x v="43"/>
    <n v="3345"/>
    <n v="0"/>
    <n v="2853"/>
    <n v="67"/>
    <n v="426"/>
    <n v="0"/>
    <n v="0.88"/>
    <n v="168"/>
    <x v="2"/>
    <m/>
  </r>
  <r>
    <x v="115"/>
    <x v="44"/>
    <n v="3300"/>
    <n v="0"/>
    <n v="2744"/>
    <n v="79"/>
    <n v="478"/>
    <n v="0"/>
    <n v="0.82"/>
    <n v="193"/>
    <x v="2"/>
    <m/>
  </r>
  <r>
    <x v="115"/>
    <x v="45"/>
    <n v="3718"/>
    <n v="0"/>
    <n v="3043"/>
    <n v="131"/>
    <n v="544"/>
    <n v="0"/>
    <n v="0.88"/>
    <n v="176"/>
    <x v="2"/>
    <m/>
  </r>
  <r>
    <x v="115"/>
    <x v="46"/>
    <n v="3697"/>
    <n v="0"/>
    <n v="3102"/>
    <n v="118"/>
    <n v="477"/>
    <n v="0"/>
    <n v="0.84"/>
    <n v="209"/>
    <x v="2"/>
    <m/>
  </r>
  <r>
    <x v="115"/>
    <x v="47"/>
    <n v="3869"/>
    <n v="0"/>
    <n v="3277"/>
    <n v="114"/>
    <n v="478"/>
    <n v="0"/>
    <n v="0.86"/>
    <n v="252"/>
    <x v="2"/>
    <m/>
  </r>
  <r>
    <x v="115"/>
    <x v="48"/>
    <n v="3932"/>
    <n v="0"/>
    <n v="3364"/>
    <n v="126"/>
    <n v="442"/>
    <n v="0"/>
    <n v="0.85"/>
    <n v="233"/>
    <x v="2"/>
    <m/>
  </r>
  <r>
    <x v="115"/>
    <x v="49"/>
    <n v="3966"/>
    <n v="0"/>
    <n v="3478"/>
    <n v="128"/>
    <n v="360"/>
    <n v="0"/>
    <n v="0.85"/>
    <n v="188"/>
    <x v="2"/>
    <m/>
  </r>
  <r>
    <x v="115"/>
    <x v="50"/>
    <n v="3973"/>
    <n v="0"/>
    <n v="3481"/>
    <n v="127"/>
    <n v="365"/>
    <n v="0"/>
    <n v="0.84"/>
    <n v="191"/>
    <x v="2"/>
    <m/>
  </r>
  <r>
    <x v="115"/>
    <x v="51"/>
    <n v="4229"/>
    <n v="0"/>
    <n v="3749"/>
    <n v="121"/>
    <n v="359"/>
    <n v="0"/>
    <n v="0.88"/>
    <n v="222"/>
    <x v="2"/>
    <m/>
  </r>
  <r>
    <x v="115"/>
    <x v="52"/>
    <n v="4364"/>
    <n v="0"/>
    <n v="3804"/>
    <n v="129"/>
    <n v="432"/>
    <n v="0"/>
    <n v="0.89"/>
    <n v="42"/>
    <x v="2"/>
    <m/>
  </r>
  <r>
    <x v="115"/>
    <x v="53"/>
    <n v="4605"/>
    <n v="0"/>
    <n v="4004"/>
    <n v="117"/>
    <n v="484"/>
    <n v="0"/>
    <n v="0.92"/>
    <n v="38"/>
    <x v="2"/>
    <m/>
  </r>
  <r>
    <x v="115"/>
    <x v="54"/>
    <n v="4764"/>
    <n v="0"/>
    <n v="4153"/>
    <n v="133"/>
    <n v="478"/>
    <n v="0"/>
    <n v="0.93"/>
    <n v="58"/>
    <x v="2"/>
    <m/>
  </r>
  <r>
    <x v="115"/>
    <x v="55"/>
    <n v="5247"/>
    <n v="0"/>
    <n v="3969"/>
    <n v="747"/>
    <n v="531"/>
    <n v="0"/>
    <n v="1.01"/>
    <n v="106"/>
    <x v="2"/>
    <m/>
  </r>
  <r>
    <x v="115"/>
    <x v="56"/>
    <n v="5743"/>
    <n v="0"/>
    <n v="4329"/>
    <n v="864"/>
    <n v="550"/>
    <n v="0"/>
    <n v="1.08"/>
    <n v="197"/>
    <x v="2"/>
    <m/>
  </r>
  <r>
    <x v="115"/>
    <x v="57"/>
    <n v="5760"/>
    <n v="0"/>
    <n v="3969"/>
    <n v="1251"/>
    <n v="540"/>
    <n v="0"/>
    <n v="1.05"/>
    <n v="95"/>
    <x v="2"/>
    <m/>
  </r>
  <r>
    <x v="115"/>
    <x v="58"/>
    <n v="6009"/>
    <n v="0"/>
    <n v="3928"/>
    <n v="1503"/>
    <n v="579"/>
    <n v="0"/>
    <n v="1.06"/>
    <n v="110"/>
    <x v="2"/>
    <m/>
  </r>
  <r>
    <x v="115"/>
    <x v="59"/>
    <n v="5822"/>
    <n v="0"/>
    <n v="3525"/>
    <n v="1702"/>
    <n v="595"/>
    <n v="0"/>
    <n v="0.98"/>
    <n v="101"/>
    <x v="2"/>
    <m/>
  </r>
  <r>
    <x v="115"/>
    <x v="60"/>
    <n v="5970"/>
    <n v="0"/>
    <n v="3516"/>
    <n v="1927"/>
    <n v="527"/>
    <n v="0"/>
    <n v="0.95"/>
    <n v="121"/>
    <x v="2"/>
    <m/>
  </r>
  <r>
    <x v="115"/>
    <x v="61"/>
    <n v="5776"/>
    <n v="0"/>
    <n v="3813"/>
    <n v="1429"/>
    <n v="534"/>
    <n v="0"/>
    <n v="0.89"/>
    <n v="119"/>
    <x v="2"/>
    <m/>
  </r>
  <r>
    <x v="115"/>
    <x v="62"/>
    <n v="5909"/>
    <n v="0"/>
    <n v="4981"/>
    <n v="545"/>
    <n v="383"/>
    <n v="0"/>
    <n v="0.87"/>
    <n v="104"/>
    <x v="2"/>
    <m/>
  </r>
  <r>
    <x v="115"/>
    <x v="63"/>
    <n v="6666"/>
    <n v="0"/>
    <n v="5703"/>
    <n v="412"/>
    <n v="552"/>
    <n v="0"/>
    <n v="0.95"/>
    <n v="126"/>
    <x v="2"/>
    <m/>
  </r>
  <r>
    <x v="115"/>
    <x v="64"/>
    <n v="6651"/>
    <n v="322"/>
    <n v="5248"/>
    <n v="510"/>
    <n v="571"/>
    <n v="0"/>
    <n v="0.92"/>
    <n v="121"/>
    <x v="2"/>
    <m/>
  </r>
  <r>
    <x v="115"/>
    <x v="65"/>
    <n v="7213"/>
    <n v="375"/>
    <n v="6057"/>
    <n v="169"/>
    <n v="612"/>
    <n v="0"/>
    <n v="0.97"/>
    <n v="110"/>
    <x v="2"/>
    <m/>
  </r>
  <r>
    <x v="116"/>
    <x v="43"/>
    <n v="71460"/>
    <n v="42543"/>
    <n v="18743"/>
    <n v="9304"/>
    <n v="870"/>
    <n v="0"/>
    <n v="4.3499999999999996"/>
    <n v="840"/>
    <x v="2"/>
    <m/>
  </r>
  <r>
    <x v="116"/>
    <x v="44"/>
    <n v="59346"/>
    <n v="38934"/>
    <n v="13277"/>
    <n v="6591"/>
    <n v="544"/>
    <n v="0"/>
    <n v="3.64"/>
    <n v="279"/>
    <x v="2"/>
    <m/>
  </r>
  <r>
    <x v="116"/>
    <x v="45"/>
    <n v="54536"/>
    <n v="36480"/>
    <n v="12709"/>
    <n v="5074"/>
    <n v="272"/>
    <n v="0"/>
    <n v="3.38"/>
    <n v="413"/>
    <x v="2"/>
    <m/>
  </r>
  <r>
    <x v="116"/>
    <x v="46"/>
    <n v="46132"/>
    <n v="30232"/>
    <n v="9243"/>
    <n v="6301"/>
    <n v="356"/>
    <n v="0"/>
    <n v="2.9"/>
    <n v="293"/>
    <x v="2"/>
    <m/>
  </r>
  <r>
    <x v="116"/>
    <x v="47"/>
    <n v="38597"/>
    <n v="26808"/>
    <n v="6739"/>
    <n v="4898"/>
    <n v="152"/>
    <n v="0"/>
    <n v="2.46"/>
    <n v="284"/>
    <x v="2"/>
    <m/>
  </r>
  <r>
    <x v="116"/>
    <x v="48"/>
    <n v="35304"/>
    <n v="22504"/>
    <n v="8313"/>
    <n v="4397"/>
    <n v="90"/>
    <n v="0"/>
    <n v="2.2799999999999998"/>
    <n v="262"/>
    <x v="2"/>
    <m/>
  </r>
  <r>
    <x v="116"/>
    <x v="49"/>
    <n v="34721"/>
    <n v="22615"/>
    <n v="7624"/>
    <n v="4401"/>
    <n v="82"/>
    <n v="0"/>
    <n v="2.27"/>
    <n v="270"/>
    <x v="2"/>
    <m/>
  </r>
  <r>
    <x v="116"/>
    <x v="50"/>
    <n v="31768"/>
    <n v="21226"/>
    <n v="6016"/>
    <n v="4413"/>
    <n v="114"/>
    <n v="0"/>
    <n v="2.11"/>
    <n v="0"/>
    <x v="2"/>
    <m/>
  </r>
  <r>
    <x v="116"/>
    <x v="51"/>
    <n v="32206"/>
    <n v="20424"/>
    <n v="6100"/>
    <n v="5522"/>
    <n v="160"/>
    <n v="0"/>
    <n v="2.15"/>
    <n v="0"/>
    <x v="2"/>
    <m/>
  </r>
  <r>
    <x v="116"/>
    <x v="52"/>
    <n v="35956"/>
    <n v="22040"/>
    <n v="7966"/>
    <n v="5675"/>
    <n v="276"/>
    <n v="0"/>
    <n v="2.41"/>
    <n v="105"/>
    <x v="2"/>
    <m/>
  </r>
  <r>
    <x v="116"/>
    <x v="53"/>
    <n v="36470"/>
    <n v="22570"/>
    <n v="7402"/>
    <n v="6209"/>
    <n v="290"/>
    <n v="0"/>
    <n v="2.4500000000000002"/>
    <n v="156"/>
    <x v="2"/>
    <m/>
  </r>
  <r>
    <x v="116"/>
    <x v="54"/>
    <n v="38781"/>
    <n v="24497"/>
    <n v="6449"/>
    <n v="7484"/>
    <n v="350"/>
    <n v="0"/>
    <n v="2.59"/>
    <n v="145"/>
    <x v="2"/>
    <m/>
  </r>
  <r>
    <x v="116"/>
    <x v="55"/>
    <n v="47192"/>
    <n v="28831"/>
    <n v="9235"/>
    <n v="8629"/>
    <n v="498"/>
    <n v="0"/>
    <n v="3.13"/>
    <n v="182"/>
    <x v="2"/>
    <m/>
  </r>
  <r>
    <x v="116"/>
    <x v="56"/>
    <n v="48358"/>
    <n v="29266"/>
    <n v="7668"/>
    <n v="10883"/>
    <n v="541"/>
    <n v="0"/>
    <n v="3.19"/>
    <n v="197"/>
    <x v="2"/>
    <m/>
  </r>
  <r>
    <x v="116"/>
    <x v="57"/>
    <n v="52531"/>
    <n v="31453"/>
    <n v="8691"/>
    <n v="11723"/>
    <n v="664"/>
    <n v="0"/>
    <n v="3.43"/>
    <n v="147"/>
    <x v="2"/>
    <m/>
  </r>
  <r>
    <x v="116"/>
    <x v="58"/>
    <n v="60635"/>
    <n v="33477"/>
    <n v="11626"/>
    <n v="14758"/>
    <n v="775"/>
    <n v="0"/>
    <n v="3.94"/>
    <n v="197"/>
    <x v="2"/>
    <m/>
  </r>
  <r>
    <x v="116"/>
    <x v="59"/>
    <n v="63487"/>
    <n v="36017"/>
    <n v="9538"/>
    <n v="17138"/>
    <n v="794"/>
    <n v="0"/>
    <n v="4.08"/>
    <n v="185"/>
    <x v="2"/>
    <m/>
  </r>
  <r>
    <x v="116"/>
    <x v="60"/>
    <n v="58178"/>
    <n v="33208"/>
    <n v="7557"/>
    <n v="16638"/>
    <n v="774"/>
    <n v="0"/>
    <n v="3.61"/>
    <n v="155"/>
    <x v="2"/>
    <m/>
  </r>
  <r>
    <x v="116"/>
    <x v="61"/>
    <n v="67780"/>
    <n v="35784"/>
    <n v="12921"/>
    <n v="18166"/>
    <n v="909"/>
    <n v="0"/>
    <n v="4.16"/>
    <n v="174"/>
    <x v="2"/>
    <m/>
  </r>
  <r>
    <x v="116"/>
    <x v="62"/>
    <n v="70646"/>
    <n v="39193"/>
    <n v="10260"/>
    <n v="20154"/>
    <n v="1039"/>
    <n v="0"/>
    <n v="4.2699999999999996"/>
    <n v="151"/>
    <x v="2"/>
    <m/>
  </r>
  <r>
    <x v="116"/>
    <x v="63"/>
    <n v="66259"/>
    <n v="39243"/>
    <n v="8834"/>
    <n v="17223"/>
    <n v="959"/>
    <n v="0"/>
    <n v="3.94"/>
    <n v="168"/>
    <x v="2"/>
    <m/>
  </r>
  <r>
    <x v="116"/>
    <x v="64"/>
    <n v="71679"/>
    <n v="38840"/>
    <n v="12964"/>
    <n v="18914"/>
    <n v="962"/>
    <n v="0"/>
    <n v="4.1900000000000004"/>
    <n v="140"/>
    <x v="2"/>
    <m/>
  </r>
  <r>
    <x v="116"/>
    <x v="65"/>
    <n v="67716"/>
    <n v="38375"/>
    <n v="8819"/>
    <n v="19438"/>
    <n v="1085"/>
    <n v="0"/>
    <n v="3.9"/>
    <n v="193"/>
    <x v="2"/>
    <m/>
  </r>
  <r>
    <x v="117"/>
    <x v="1"/>
    <n v="248"/>
    <n v="32"/>
    <n v="216"/>
    <n v="0"/>
    <n v="0"/>
    <n v="0"/>
    <n v="0.04"/>
    <n v="117"/>
    <x v="0"/>
    <m/>
  </r>
  <r>
    <x v="117"/>
    <x v="2"/>
    <n v="380"/>
    <n v="14"/>
    <n v="363"/>
    <n v="0"/>
    <n v="3"/>
    <n v="0"/>
    <n v="0.06"/>
    <n v="108"/>
    <x v="0"/>
    <m/>
  </r>
  <r>
    <x v="117"/>
    <x v="3"/>
    <n v="434"/>
    <n v="21"/>
    <n v="409"/>
    <n v="0"/>
    <n v="4"/>
    <n v="0"/>
    <n v="7.0000000000000007E-2"/>
    <n v="125"/>
    <x v="0"/>
    <m/>
  </r>
  <r>
    <x v="117"/>
    <x v="4"/>
    <n v="413"/>
    <n v="10"/>
    <n v="398"/>
    <n v="0"/>
    <n v="5"/>
    <n v="0"/>
    <n v="0.06"/>
    <n v="108"/>
    <x v="0"/>
    <m/>
  </r>
  <r>
    <x v="117"/>
    <x v="5"/>
    <n v="464"/>
    <n v="17"/>
    <n v="437"/>
    <n v="0"/>
    <n v="10"/>
    <n v="0"/>
    <n v="7.0000000000000007E-2"/>
    <n v="116"/>
    <x v="0"/>
    <m/>
  </r>
  <r>
    <x v="117"/>
    <x v="6"/>
    <n v="542"/>
    <n v="19"/>
    <n v="505"/>
    <n v="0"/>
    <n v="18"/>
    <n v="0"/>
    <n v="0.08"/>
    <n v="103"/>
    <x v="0"/>
    <m/>
  </r>
  <r>
    <x v="117"/>
    <x v="7"/>
    <n v="606"/>
    <n v="33"/>
    <n v="548"/>
    <n v="0"/>
    <n v="25"/>
    <n v="0"/>
    <n v="0.08"/>
    <n v="119"/>
    <x v="0"/>
    <m/>
  </r>
  <r>
    <x v="117"/>
    <x v="8"/>
    <n v="623"/>
    <n v="29"/>
    <n v="566"/>
    <n v="0"/>
    <n v="28"/>
    <n v="0"/>
    <n v="0.08"/>
    <n v="103"/>
    <x v="0"/>
    <m/>
  </r>
  <r>
    <x v="117"/>
    <x v="9"/>
    <n v="570"/>
    <n v="28"/>
    <n v="512"/>
    <n v="0"/>
    <n v="30"/>
    <n v="0"/>
    <n v="7.0000000000000007E-2"/>
    <n v="100"/>
    <x v="0"/>
    <m/>
  </r>
  <r>
    <x v="117"/>
    <x v="10"/>
    <n v="603"/>
    <n v="27"/>
    <n v="532"/>
    <n v="0"/>
    <n v="43"/>
    <n v="0"/>
    <n v="0.08"/>
    <n v="109"/>
    <x v="1"/>
    <m/>
  </r>
  <r>
    <x v="117"/>
    <x v="11"/>
    <n v="662"/>
    <n v="31"/>
    <n v="584"/>
    <n v="0"/>
    <n v="48"/>
    <n v="0"/>
    <n v="0.08"/>
    <n v="109"/>
    <x v="1"/>
    <m/>
  </r>
  <r>
    <x v="117"/>
    <x v="12"/>
    <n v="655"/>
    <n v="27"/>
    <n v="584"/>
    <n v="0"/>
    <n v="45"/>
    <n v="0"/>
    <n v="0.08"/>
    <n v="150"/>
    <x v="1"/>
    <m/>
  </r>
  <r>
    <x v="117"/>
    <x v="13"/>
    <n v="716"/>
    <n v="32"/>
    <n v="636"/>
    <n v="0"/>
    <n v="47"/>
    <n v="0"/>
    <n v="0.08"/>
    <n v="160"/>
    <x v="1"/>
    <m/>
  </r>
  <r>
    <x v="117"/>
    <x v="14"/>
    <n v="779"/>
    <n v="31"/>
    <n v="701"/>
    <n v="0"/>
    <n v="47"/>
    <n v="0"/>
    <n v="0.09"/>
    <n v="154"/>
    <x v="1"/>
    <m/>
  </r>
  <r>
    <x v="117"/>
    <x v="15"/>
    <n v="771"/>
    <n v="25"/>
    <n v="689"/>
    <n v="0"/>
    <n v="57"/>
    <n v="0"/>
    <n v="0.08"/>
    <n v="150"/>
    <x v="1"/>
    <m/>
  </r>
  <r>
    <x v="117"/>
    <x v="16"/>
    <n v="673"/>
    <n v="40"/>
    <n v="568"/>
    <n v="0"/>
    <n v="66"/>
    <n v="0"/>
    <n v="7.0000000000000007E-2"/>
    <n v="192"/>
    <x v="1"/>
    <m/>
  </r>
  <r>
    <x v="117"/>
    <x v="17"/>
    <n v="732"/>
    <n v="35"/>
    <n v="630"/>
    <n v="0"/>
    <n v="66"/>
    <n v="0"/>
    <n v="7.0000000000000007E-2"/>
    <n v="221"/>
    <x v="1"/>
    <m/>
  </r>
  <r>
    <x v="117"/>
    <x v="18"/>
    <n v="737"/>
    <n v="36"/>
    <n v="636"/>
    <n v="0"/>
    <n v="65"/>
    <n v="0"/>
    <n v="7.0000000000000007E-2"/>
    <n v="532"/>
    <x v="1"/>
    <m/>
  </r>
  <r>
    <x v="117"/>
    <x v="19"/>
    <n v="769"/>
    <n v="30"/>
    <n v="666"/>
    <n v="0"/>
    <n v="74"/>
    <n v="0"/>
    <n v="7.0000000000000007E-2"/>
    <n v="528"/>
    <x v="1"/>
    <m/>
  </r>
  <r>
    <x v="117"/>
    <x v="20"/>
    <n v="854"/>
    <n v="23"/>
    <n v="743"/>
    <n v="0"/>
    <n v="87"/>
    <n v="0"/>
    <n v="0.08"/>
    <n v="513"/>
    <x v="1"/>
    <m/>
  </r>
  <r>
    <x v="117"/>
    <x v="21"/>
    <n v="841"/>
    <n v="60"/>
    <n v="673"/>
    <n v="0"/>
    <n v="108"/>
    <n v="0"/>
    <n v="7.0000000000000007E-2"/>
    <n v="489"/>
    <x v="1"/>
    <m/>
  </r>
  <r>
    <x v="117"/>
    <x v="22"/>
    <n v="1005"/>
    <n v="59"/>
    <n v="838"/>
    <n v="0"/>
    <n v="108"/>
    <n v="0"/>
    <n v="0.09"/>
    <n v="552"/>
    <x v="1"/>
    <m/>
  </r>
  <r>
    <x v="117"/>
    <x v="23"/>
    <n v="1056"/>
    <n v="29"/>
    <n v="918"/>
    <n v="0"/>
    <n v="109"/>
    <n v="0"/>
    <n v="0.09"/>
    <n v="546"/>
    <x v="1"/>
    <m/>
  </r>
  <r>
    <x v="117"/>
    <x v="24"/>
    <n v="1069"/>
    <n v="51"/>
    <n v="909"/>
    <n v="0"/>
    <n v="108"/>
    <n v="0"/>
    <n v="0.09"/>
    <n v="504"/>
    <x v="1"/>
    <m/>
  </r>
  <r>
    <x v="117"/>
    <x v="25"/>
    <n v="1350"/>
    <n v="48"/>
    <n v="1186"/>
    <n v="0"/>
    <n v="116"/>
    <n v="0"/>
    <n v="0.1"/>
    <n v="443"/>
    <x v="1"/>
    <m/>
  </r>
  <r>
    <x v="117"/>
    <x v="26"/>
    <n v="1357"/>
    <n v="33"/>
    <n v="1202"/>
    <n v="0"/>
    <n v="122"/>
    <n v="0"/>
    <n v="0.1"/>
    <n v="393"/>
    <x v="1"/>
    <m/>
  </r>
  <r>
    <x v="117"/>
    <x v="27"/>
    <n v="1257"/>
    <n v="46"/>
    <n v="1077"/>
    <n v="0"/>
    <n v="134"/>
    <n v="0"/>
    <n v="0.09"/>
    <n v="363"/>
    <x v="1"/>
    <m/>
  </r>
  <r>
    <x v="117"/>
    <x v="28"/>
    <n v="1379"/>
    <n v="46"/>
    <n v="1177"/>
    <n v="0"/>
    <n v="156"/>
    <n v="0"/>
    <n v="0.09"/>
    <n v="441"/>
    <x v="1"/>
    <m/>
  </r>
  <r>
    <x v="117"/>
    <x v="29"/>
    <n v="1452"/>
    <n v="38"/>
    <n v="1262"/>
    <n v="0"/>
    <n v="153"/>
    <n v="0"/>
    <n v="0.1"/>
    <n v="424"/>
    <x v="1"/>
    <m/>
  </r>
  <r>
    <x v="117"/>
    <x v="30"/>
    <n v="1374"/>
    <n v="12"/>
    <n v="1247"/>
    <n v="0"/>
    <n v="116"/>
    <n v="0"/>
    <n v="0.09"/>
    <n v="218"/>
    <x v="1"/>
    <m/>
  </r>
  <r>
    <x v="117"/>
    <x v="31"/>
    <n v="1690"/>
    <n v="13"/>
    <n v="1505"/>
    <n v="0"/>
    <n v="173"/>
    <n v="0"/>
    <n v="0.1"/>
    <n v="381"/>
    <x v="1"/>
    <m/>
  </r>
  <r>
    <x v="117"/>
    <x v="32"/>
    <n v="1780"/>
    <n v="65"/>
    <n v="1538"/>
    <n v="0"/>
    <n v="177"/>
    <n v="0"/>
    <n v="0.11"/>
    <n v="376"/>
    <x v="1"/>
    <m/>
  </r>
  <r>
    <x v="117"/>
    <x v="33"/>
    <n v="1280"/>
    <n v="24"/>
    <n v="1079"/>
    <n v="0"/>
    <n v="177"/>
    <n v="0"/>
    <n v="7.0000000000000007E-2"/>
    <n v="246"/>
    <x v="1"/>
    <m/>
  </r>
  <r>
    <x v="117"/>
    <x v="34"/>
    <n v="1271"/>
    <n v="67"/>
    <n v="1031"/>
    <n v="0"/>
    <n v="174"/>
    <n v="0"/>
    <n v="7.0000000000000007E-2"/>
    <n v="225"/>
    <x v="1"/>
    <m/>
  </r>
  <r>
    <x v="117"/>
    <x v="35"/>
    <n v="1178"/>
    <n v="86"/>
    <n v="934"/>
    <n v="0"/>
    <n v="158"/>
    <n v="0"/>
    <n v="0.06"/>
    <n v="199"/>
    <x v="1"/>
    <m/>
  </r>
  <r>
    <x v="117"/>
    <x v="36"/>
    <n v="1028"/>
    <n v="63"/>
    <n v="850"/>
    <n v="0"/>
    <n v="115"/>
    <n v="0"/>
    <n v="0.05"/>
    <n v="318"/>
    <x v="1"/>
    <m/>
  </r>
  <r>
    <x v="117"/>
    <x v="37"/>
    <n v="1135"/>
    <n v="62"/>
    <n v="895"/>
    <n v="0"/>
    <n v="178"/>
    <n v="0"/>
    <n v="0.06"/>
    <n v="304"/>
    <x v="1"/>
    <m/>
  </r>
  <r>
    <x v="117"/>
    <x v="38"/>
    <n v="1411"/>
    <n v="67"/>
    <n v="1165"/>
    <n v="0"/>
    <n v="180"/>
    <n v="0"/>
    <n v="7.0000000000000007E-2"/>
    <n v="197"/>
    <x v="1"/>
    <m/>
  </r>
  <r>
    <x v="117"/>
    <x v="39"/>
    <n v="1306"/>
    <n v="82"/>
    <n v="1055"/>
    <n v="0"/>
    <n v="169"/>
    <n v="0"/>
    <n v="0.06"/>
    <n v="150"/>
    <x v="1"/>
    <m/>
  </r>
  <r>
    <x v="117"/>
    <x v="40"/>
    <n v="1416"/>
    <n v="96"/>
    <n v="1155"/>
    <n v="0"/>
    <n v="165"/>
    <n v="0"/>
    <n v="0.06"/>
    <n v="186"/>
    <x v="1"/>
    <m/>
  </r>
  <r>
    <x v="117"/>
    <x v="41"/>
    <n v="1588"/>
    <n v="110"/>
    <n v="1273"/>
    <n v="0"/>
    <n v="205"/>
    <n v="0"/>
    <n v="7.0000000000000007E-2"/>
    <n v="192"/>
    <x v="2"/>
    <m/>
  </r>
  <r>
    <x v="117"/>
    <x v="42"/>
    <n v="1320"/>
    <n v="96"/>
    <n v="1030"/>
    <n v="0"/>
    <n v="194"/>
    <n v="0"/>
    <n v="0.05"/>
    <n v="109"/>
    <x v="2"/>
    <m/>
  </r>
  <r>
    <x v="117"/>
    <x v="43"/>
    <n v="1511"/>
    <n v="115"/>
    <n v="1191"/>
    <n v="0"/>
    <n v="205"/>
    <n v="0"/>
    <n v="0.06"/>
    <n v="120"/>
    <x v="2"/>
    <m/>
  </r>
  <r>
    <x v="117"/>
    <x v="44"/>
    <n v="1731"/>
    <n v="96"/>
    <n v="1443"/>
    <n v="0"/>
    <n v="193"/>
    <n v="0"/>
    <n v="7.0000000000000007E-2"/>
    <n v="142"/>
    <x v="2"/>
    <m/>
  </r>
  <r>
    <x v="117"/>
    <x v="45"/>
    <n v="1788"/>
    <n v="80"/>
    <n v="1511"/>
    <n v="0"/>
    <n v="197"/>
    <n v="0"/>
    <n v="7.0000000000000007E-2"/>
    <n v="117"/>
    <x v="2"/>
    <m/>
  </r>
  <r>
    <x v="117"/>
    <x v="46"/>
    <n v="2060"/>
    <n v="101"/>
    <n v="1747"/>
    <n v="0"/>
    <n v="213"/>
    <n v="0"/>
    <n v="0.08"/>
    <n v="47"/>
    <x v="2"/>
    <m/>
  </r>
  <r>
    <x v="117"/>
    <x v="47"/>
    <n v="2544"/>
    <n v="96"/>
    <n v="2201"/>
    <n v="0"/>
    <n v="247"/>
    <n v="0"/>
    <n v="0.09"/>
    <n v="32"/>
    <x v="2"/>
    <m/>
  </r>
  <r>
    <x v="117"/>
    <x v="48"/>
    <n v="2254"/>
    <n v="67"/>
    <n v="1983"/>
    <n v="0"/>
    <n v="205"/>
    <n v="0"/>
    <n v="0.08"/>
    <n v="49"/>
    <x v="2"/>
    <m/>
  </r>
  <r>
    <x v="117"/>
    <x v="49"/>
    <n v="2737"/>
    <n v="54"/>
    <n v="2490"/>
    <n v="0"/>
    <n v="194"/>
    <n v="0"/>
    <n v="0.09"/>
    <n v="73"/>
    <x v="2"/>
    <m/>
  </r>
  <r>
    <x v="117"/>
    <x v="50"/>
    <n v="2774"/>
    <n v="53"/>
    <n v="2525"/>
    <n v="0"/>
    <n v="196"/>
    <n v="0"/>
    <n v="0.09"/>
    <n v="73"/>
    <x v="2"/>
    <m/>
  </r>
  <r>
    <x v="117"/>
    <x v="51"/>
    <n v="2841"/>
    <n v="48"/>
    <n v="2637"/>
    <n v="0"/>
    <n v="156"/>
    <n v="0"/>
    <n v="0.09"/>
    <n v="73"/>
    <x v="2"/>
    <m/>
  </r>
  <r>
    <x v="117"/>
    <x v="52"/>
    <n v="2555"/>
    <n v="48"/>
    <n v="2328"/>
    <n v="0"/>
    <n v="179"/>
    <n v="0"/>
    <n v="0.08"/>
    <n v="73"/>
    <x v="2"/>
    <m/>
  </r>
  <r>
    <x v="117"/>
    <x v="53"/>
    <n v="2173"/>
    <n v="72"/>
    <n v="1901"/>
    <n v="0"/>
    <n v="199"/>
    <n v="0"/>
    <n v="7.0000000000000007E-2"/>
    <n v="73"/>
    <x v="2"/>
    <m/>
  </r>
  <r>
    <x v="117"/>
    <x v="54"/>
    <n v="1842"/>
    <n v="67"/>
    <n v="1550"/>
    <n v="0"/>
    <n v="225"/>
    <n v="0"/>
    <n v="0.05"/>
    <n v="428"/>
    <x v="2"/>
    <m/>
  </r>
  <r>
    <x v="117"/>
    <x v="55"/>
    <n v="2079"/>
    <n v="78"/>
    <n v="1758"/>
    <n v="0"/>
    <n v="243"/>
    <n v="0"/>
    <n v="0.06"/>
    <n v="477"/>
    <x v="2"/>
    <m/>
  </r>
  <r>
    <x v="117"/>
    <x v="56"/>
    <n v="2335"/>
    <n v="91"/>
    <n v="1956"/>
    <n v="0"/>
    <n v="289"/>
    <n v="0"/>
    <n v="7.0000000000000007E-2"/>
    <n v="498"/>
    <x v="2"/>
    <m/>
  </r>
  <r>
    <x v="117"/>
    <x v="57"/>
    <n v="2611"/>
    <n v="121"/>
    <n v="2194"/>
    <n v="0"/>
    <n v="296"/>
    <n v="0"/>
    <n v="7.0000000000000007E-2"/>
    <n v="530"/>
    <x v="2"/>
    <m/>
  </r>
  <r>
    <x v="117"/>
    <x v="58"/>
    <n v="2681"/>
    <n v="109"/>
    <n v="2225"/>
    <n v="0"/>
    <n v="346"/>
    <n v="0"/>
    <n v="7.0000000000000007E-2"/>
    <n v="551"/>
    <x v="2"/>
    <m/>
  </r>
  <r>
    <x v="117"/>
    <x v="59"/>
    <n v="2793"/>
    <n v="112"/>
    <n v="2296"/>
    <n v="0"/>
    <n v="385"/>
    <n v="0"/>
    <n v="7.0000000000000007E-2"/>
    <n v="479"/>
    <x v="2"/>
    <m/>
  </r>
  <r>
    <x v="117"/>
    <x v="60"/>
    <n v="3368"/>
    <n v="100"/>
    <n v="2816"/>
    <n v="0"/>
    <n v="452"/>
    <n v="0"/>
    <n v="0.09"/>
    <n v="490"/>
    <x v="2"/>
    <m/>
  </r>
  <r>
    <x v="117"/>
    <x v="61"/>
    <n v="3320"/>
    <n v="171"/>
    <n v="2644"/>
    <n v="0"/>
    <n v="505"/>
    <n v="0"/>
    <n v="0.08"/>
    <n v="576"/>
    <x v="2"/>
    <m/>
  </r>
  <r>
    <x v="117"/>
    <x v="62"/>
    <n v="3670"/>
    <n v="277"/>
    <n v="2784"/>
    <n v="0"/>
    <n v="609"/>
    <n v="0"/>
    <n v="0.09"/>
    <n v="597"/>
    <x v="2"/>
    <m/>
  </r>
  <r>
    <x v="117"/>
    <x v="63"/>
    <n v="3413"/>
    <n v="248"/>
    <n v="2534"/>
    <n v="0"/>
    <n v="631"/>
    <n v="0"/>
    <n v="0.08"/>
    <n v="585"/>
    <x v="2"/>
    <m/>
  </r>
  <r>
    <x v="117"/>
    <x v="64"/>
    <n v="3636"/>
    <n v="274"/>
    <n v="2673"/>
    <n v="0"/>
    <n v="688"/>
    <n v="0"/>
    <n v="0.08"/>
    <n v="495"/>
    <x v="2"/>
    <m/>
  </r>
  <r>
    <x v="117"/>
    <x v="65"/>
    <n v="3896"/>
    <n v="340"/>
    <n v="2796"/>
    <n v="0"/>
    <n v="759"/>
    <n v="0"/>
    <n v="0.09"/>
    <n v="194"/>
    <x v="2"/>
    <m/>
  </r>
  <r>
    <x v="118"/>
    <x v="12"/>
    <n v="2"/>
    <n v="0"/>
    <n v="2"/>
    <n v="0"/>
    <n v="0"/>
    <n v="0"/>
    <n v="0.05"/>
    <n v="0"/>
    <x v="1"/>
    <m/>
  </r>
  <r>
    <x v="118"/>
    <x v="13"/>
    <n v="3"/>
    <n v="0"/>
    <n v="3"/>
    <n v="0"/>
    <n v="0"/>
    <n v="0"/>
    <n v="7.0000000000000007E-2"/>
    <n v="0"/>
    <x v="1"/>
    <m/>
  </r>
  <r>
    <x v="118"/>
    <x v="14"/>
    <n v="5"/>
    <n v="0"/>
    <n v="5"/>
    <n v="0"/>
    <n v="0"/>
    <n v="0"/>
    <n v="0.14000000000000001"/>
    <n v="0"/>
    <x v="1"/>
    <m/>
  </r>
  <r>
    <x v="118"/>
    <x v="15"/>
    <n v="5"/>
    <n v="0"/>
    <n v="5"/>
    <n v="0"/>
    <n v="0"/>
    <n v="0"/>
    <n v="0.14000000000000001"/>
    <n v="0"/>
    <x v="1"/>
    <m/>
  </r>
  <r>
    <x v="118"/>
    <x v="16"/>
    <n v="3"/>
    <n v="0"/>
    <n v="3"/>
    <n v="0"/>
    <n v="0"/>
    <n v="0"/>
    <n v="0.09"/>
    <n v="0"/>
    <x v="1"/>
    <m/>
  </r>
  <r>
    <x v="118"/>
    <x v="17"/>
    <n v="3"/>
    <n v="0"/>
    <n v="3"/>
    <n v="0"/>
    <n v="0"/>
    <n v="0"/>
    <n v="0.09"/>
    <n v="0"/>
    <x v="1"/>
    <m/>
  </r>
  <r>
    <x v="118"/>
    <x v="18"/>
    <n v="6"/>
    <n v="0"/>
    <n v="6"/>
    <n v="0"/>
    <n v="0"/>
    <n v="0"/>
    <n v="0.15"/>
    <n v="0"/>
    <x v="1"/>
    <m/>
  </r>
  <r>
    <x v="118"/>
    <x v="19"/>
    <n v="9"/>
    <n v="0"/>
    <n v="9"/>
    <n v="0"/>
    <n v="0"/>
    <n v="0"/>
    <n v="0.22"/>
    <n v="0"/>
    <x v="1"/>
    <m/>
  </r>
  <r>
    <x v="118"/>
    <x v="20"/>
    <n v="3"/>
    <n v="0"/>
    <n v="3"/>
    <n v="0"/>
    <n v="0"/>
    <n v="0"/>
    <n v="0.08"/>
    <n v="0"/>
    <x v="1"/>
    <m/>
  </r>
  <r>
    <x v="118"/>
    <x v="21"/>
    <n v="6"/>
    <n v="0"/>
    <n v="6"/>
    <n v="0"/>
    <n v="0"/>
    <n v="0"/>
    <n v="0.13"/>
    <n v="0"/>
    <x v="1"/>
    <m/>
  </r>
  <r>
    <x v="118"/>
    <x v="22"/>
    <n v="8"/>
    <n v="0"/>
    <n v="8"/>
    <n v="0"/>
    <n v="0"/>
    <n v="0"/>
    <n v="0.19"/>
    <n v="0"/>
    <x v="1"/>
    <m/>
  </r>
  <r>
    <x v="118"/>
    <x v="23"/>
    <n v="7"/>
    <n v="0"/>
    <n v="7"/>
    <n v="0"/>
    <n v="0"/>
    <n v="0"/>
    <n v="0.15"/>
    <n v="0"/>
    <x v="1"/>
    <m/>
  </r>
  <r>
    <x v="118"/>
    <x v="24"/>
    <n v="10"/>
    <n v="0"/>
    <n v="10"/>
    <n v="0"/>
    <n v="0"/>
    <n v="0"/>
    <n v="0.22"/>
    <n v="0"/>
    <x v="1"/>
    <m/>
  </r>
  <r>
    <x v="118"/>
    <x v="25"/>
    <n v="9"/>
    <n v="0"/>
    <n v="9"/>
    <n v="0"/>
    <n v="0"/>
    <n v="0"/>
    <n v="0.19"/>
    <n v="0"/>
    <x v="1"/>
    <m/>
  </r>
  <r>
    <x v="118"/>
    <x v="26"/>
    <n v="9"/>
    <n v="0"/>
    <n v="9"/>
    <n v="0"/>
    <n v="0"/>
    <n v="0"/>
    <n v="0.19"/>
    <n v="0"/>
    <x v="1"/>
    <m/>
  </r>
  <r>
    <x v="118"/>
    <x v="27"/>
    <n v="9"/>
    <n v="0"/>
    <n v="9"/>
    <n v="0"/>
    <n v="0"/>
    <n v="0"/>
    <n v="0.19"/>
    <n v="0"/>
    <x v="1"/>
    <m/>
  </r>
  <r>
    <x v="118"/>
    <x v="28"/>
    <n v="6"/>
    <n v="0"/>
    <n v="6"/>
    <n v="0"/>
    <n v="0"/>
    <n v="0"/>
    <n v="0.12"/>
    <n v="0"/>
    <x v="1"/>
    <m/>
  </r>
  <r>
    <x v="118"/>
    <x v="29"/>
    <n v="6"/>
    <n v="0"/>
    <n v="6"/>
    <n v="0"/>
    <n v="0"/>
    <n v="0"/>
    <n v="0.11"/>
    <n v="0"/>
    <x v="1"/>
    <m/>
  </r>
  <r>
    <x v="118"/>
    <x v="30"/>
    <n v="7"/>
    <n v="0"/>
    <n v="7"/>
    <n v="0"/>
    <n v="0"/>
    <n v="0"/>
    <n v="0.13"/>
    <n v="0"/>
    <x v="1"/>
    <m/>
  </r>
  <r>
    <x v="118"/>
    <x v="31"/>
    <n v="8"/>
    <n v="0"/>
    <n v="8"/>
    <n v="0"/>
    <n v="0"/>
    <n v="0"/>
    <n v="0.14000000000000001"/>
    <n v="0"/>
    <x v="1"/>
    <m/>
  </r>
  <r>
    <x v="118"/>
    <x v="32"/>
    <n v="8"/>
    <n v="0"/>
    <n v="8"/>
    <n v="0"/>
    <n v="0"/>
    <n v="0"/>
    <n v="0.13"/>
    <n v="0"/>
    <x v="1"/>
    <m/>
  </r>
  <r>
    <x v="118"/>
    <x v="33"/>
    <n v="7"/>
    <n v="0"/>
    <n v="7"/>
    <n v="0"/>
    <n v="0"/>
    <n v="0"/>
    <n v="0.12"/>
    <n v="0"/>
    <x v="1"/>
    <m/>
  </r>
  <r>
    <x v="118"/>
    <x v="34"/>
    <n v="6"/>
    <n v="0"/>
    <n v="6"/>
    <n v="0"/>
    <n v="0"/>
    <n v="0"/>
    <n v="0.1"/>
    <n v="0"/>
    <x v="1"/>
    <m/>
  </r>
  <r>
    <x v="118"/>
    <x v="35"/>
    <n v="6"/>
    <n v="0"/>
    <n v="6"/>
    <n v="0"/>
    <n v="0"/>
    <n v="0"/>
    <n v="0.1"/>
    <n v="0"/>
    <x v="1"/>
    <m/>
  </r>
  <r>
    <x v="118"/>
    <x v="36"/>
    <n v="6"/>
    <n v="0"/>
    <n v="6"/>
    <n v="0"/>
    <n v="0"/>
    <n v="0"/>
    <n v="0.09"/>
    <n v="0"/>
    <x v="1"/>
    <m/>
  </r>
  <r>
    <x v="118"/>
    <x v="37"/>
    <n v="5"/>
    <n v="0"/>
    <n v="5"/>
    <n v="0"/>
    <n v="0"/>
    <n v="0"/>
    <n v="0.08"/>
    <n v="0"/>
    <x v="1"/>
    <m/>
  </r>
  <r>
    <x v="118"/>
    <x v="38"/>
    <n v="6"/>
    <n v="0"/>
    <n v="6"/>
    <n v="0"/>
    <n v="0"/>
    <n v="0"/>
    <n v="0.09"/>
    <n v="0"/>
    <x v="1"/>
    <m/>
  </r>
  <r>
    <x v="118"/>
    <x v="39"/>
    <n v="6"/>
    <n v="0"/>
    <n v="6"/>
    <n v="0"/>
    <n v="0"/>
    <n v="0"/>
    <n v="0.09"/>
    <n v="0"/>
    <x v="1"/>
    <m/>
  </r>
  <r>
    <x v="118"/>
    <x v="40"/>
    <n v="6"/>
    <n v="0"/>
    <n v="6"/>
    <n v="0"/>
    <n v="0"/>
    <n v="0"/>
    <n v="0.08"/>
    <n v="0"/>
    <x v="1"/>
    <m/>
  </r>
  <r>
    <x v="118"/>
    <x v="41"/>
    <n v="6"/>
    <n v="0"/>
    <n v="6"/>
    <n v="0"/>
    <n v="0"/>
    <n v="0"/>
    <n v="0.08"/>
    <n v="1"/>
    <x v="2"/>
    <m/>
  </r>
  <r>
    <x v="118"/>
    <x v="42"/>
    <n v="6"/>
    <n v="0"/>
    <n v="6"/>
    <n v="0"/>
    <n v="0"/>
    <n v="0"/>
    <n v="0.08"/>
    <n v="1"/>
    <x v="2"/>
    <m/>
  </r>
  <r>
    <x v="118"/>
    <x v="43"/>
    <n v="7"/>
    <n v="0"/>
    <n v="7"/>
    <n v="0"/>
    <n v="0"/>
    <n v="0"/>
    <n v="0.09"/>
    <n v="1"/>
    <x v="2"/>
    <m/>
  </r>
  <r>
    <x v="118"/>
    <x v="44"/>
    <n v="8"/>
    <n v="0"/>
    <n v="8"/>
    <n v="0"/>
    <n v="0"/>
    <n v="0"/>
    <n v="0.1"/>
    <n v="1"/>
    <x v="2"/>
    <m/>
  </r>
  <r>
    <x v="118"/>
    <x v="45"/>
    <n v="8"/>
    <n v="0"/>
    <n v="8"/>
    <n v="0"/>
    <n v="0"/>
    <n v="0"/>
    <n v="0.1"/>
    <n v="1"/>
    <x v="2"/>
    <m/>
  </r>
  <r>
    <x v="118"/>
    <x v="46"/>
    <n v="8"/>
    <n v="0"/>
    <n v="8"/>
    <n v="0"/>
    <n v="0"/>
    <n v="0"/>
    <n v="0.1"/>
    <n v="1"/>
    <x v="2"/>
    <m/>
  </r>
  <r>
    <x v="118"/>
    <x v="47"/>
    <n v="9"/>
    <n v="0"/>
    <n v="9"/>
    <n v="0"/>
    <n v="0"/>
    <n v="0"/>
    <n v="0.12"/>
    <n v="1"/>
    <x v="2"/>
    <m/>
  </r>
  <r>
    <x v="118"/>
    <x v="48"/>
    <n v="7"/>
    <n v="0"/>
    <n v="7"/>
    <n v="0"/>
    <n v="0"/>
    <n v="0"/>
    <n v="0.08"/>
    <n v="1"/>
    <x v="2"/>
    <m/>
  </r>
  <r>
    <x v="118"/>
    <x v="49"/>
    <n v="8"/>
    <n v="0"/>
    <n v="8"/>
    <n v="0"/>
    <n v="0"/>
    <n v="0"/>
    <n v="0.1"/>
    <n v="1"/>
    <x v="2"/>
    <m/>
  </r>
  <r>
    <x v="118"/>
    <x v="50"/>
    <n v="8"/>
    <n v="0"/>
    <n v="8"/>
    <n v="0"/>
    <n v="0"/>
    <n v="0"/>
    <n v="0.09"/>
    <n v="1"/>
    <x v="2"/>
    <m/>
  </r>
  <r>
    <x v="118"/>
    <x v="51"/>
    <n v="8"/>
    <n v="0"/>
    <n v="8"/>
    <n v="0"/>
    <n v="0"/>
    <n v="0"/>
    <n v="0.1"/>
    <n v="1"/>
    <x v="2"/>
    <m/>
  </r>
  <r>
    <x v="118"/>
    <x v="52"/>
    <n v="7"/>
    <n v="0"/>
    <n v="7"/>
    <n v="0"/>
    <n v="0"/>
    <n v="0"/>
    <n v="0.08"/>
    <n v="2"/>
    <x v="2"/>
    <m/>
  </r>
  <r>
    <x v="118"/>
    <x v="53"/>
    <n v="11"/>
    <n v="0"/>
    <n v="11"/>
    <n v="0"/>
    <n v="0"/>
    <n v="0"/>
    <n v="0.12"/>
    <n v="2"/>
    <x v="2"/>
    <m/>
  </r>
  <r>
    <x v="118"/>
    <x v="54"/>
    <n v="11"/>
    <n v="0"/>
    <n v="11"/>
    <n v="0"/>
    <n v="0"/>
    <n v="0"/>
    <n v="0.12"/>
    <n v="2"/>
    <x v="2"/>
    <m/>
  </r>
  <r>
    <x v="118"/>
    <x v="55"/>
    <n v="12"/>
    <n v="0"/>
    <n v="12"/>
    <n v="0"/>
    <n v="0"/>
    <n v="0"/>
    <n v="0.13"/>
    <n v="2"/>
    <x v="2"/>
    <m/>
  </r>
  <r>
    <x v="118"/>
    <x v="56"/>
    <n v="17"/>
    <n v="0"/>
    <n v="17"/>
    <n v="0"/>
    <n v="0"/>
    <n v="0"/>
    <n v="0.18"/>
    <n v="3"/>
    <x v="2"/>
    <m/>
  </r>
  <r>
    <x v="118"/>
    <x v="57"/>
    <n v="19"/>
    <n v="0"/>
    <n v="19"/>
    <n v="0"/>
    <n v="0"/>
    <n v="0"/>
    <n v="0.21"/>
    <n v="4"/>
    <x v="2"/>
    <m/>
  </r>
  <r>
    <x v="118"/>
    <x v="58"/>
    <n v="14"/>
    <n v="0"/>
    <n v="14"/>
    <n v="0"/>
    <n v="0"/>
    <n v="0"/>
    <n v="0.15"/>
    <n v="3"/>
    <x v="2"/>
    <m/>
  </r>
  <r>
    <x v="118"/>
    <x v="59"/>
    <n v="15"/>
    <n v="0"/>
    <n v="15"/>
    <n v="0"/>
    <n v="0"/>
    <n v="0"/>
    <n v="0.16"/>
    <n v="3"/>
    <x v="2"/>
    <m/>
  </r>
  <r>
    <x v="118"/>
    <x v="60"/>
    <n v="11"/>
    <n v="0"/>
    <n v="11"/>
    <n v="0"/>
    <n v="0"/>
    <n v="0"/>
    <n v="0.11"/>
    <n v="2"/>
    <x v="2"/>
    <m/>
  </r>
  <r>
    <x v="118"/>
    <x v="61"/>
    <n v="17"/>
    <n v="0"/>
    <n v="17"/>
    <n v="0"/>
    <n v="0"/>
    <n v="0"/>
    <n v="0.16"/>
    <n v="3"/>
    <x v="2"/>
    <m/>
  </r>
  <r>
    <x v="118"/>
    <x v="62"/>
    <n v="17"/>
    <n v="0"/>
    <n v="17"/>
    <n v="0"/>
    <n v="0"/>
    <n v="0"/>
    <n v="0.16"/>
    <n v="3"/>
    <x v="2"/>
    <m/>
  </r>
  <r>
    <x v="118"/>
    <x v="63"/>
    <n v="17"/>
    <n v="0"/>
    <n v="17"/>
    <n v="0"/>
    <n v="0"/>
    <n v="0"/>
    <n v="0.16"/>
    <n v="3"/>
    <x v="2"/>
    <m/>
  </r>
  <r>
    <x v="118"/>
    <x v="64"/>
    <n v="17"/>
    <n v="0"/>
    <n v="17"/>
    <n v="0"/>
    <n v="0"/>
    <n v="0"/>
    <n v="0.15"/>
    <n v="3"/>
    <x v="2"/>
    <m/>
  </r>
  <r>
    <x v="118"/>
    <x v="65"/>
    <n v="17"/>
    <n v="0"/>
    <n v="17"/>
    <n v="0"/>
    <n v="0"/>
    <n v="0"/>
    <n v="0.15"/>
    <n v="3"/>
    <x v="2"/>
    <m/>
  </r>
  <r>
    <x v="119"/>
    <x v="79"/>
    <n v="670"/>
    <n v="0"/>
    <n v="670"/>
    <n v="0"/>
    <n v="0"/>
    <s v="."/>
    <s v="."/>
    <n v="0"/>
    <x v="0"/>
    <m/>
  </r>
  <r>
    <x v="119"/>
    <x v="80"/>
    <n v="1842"/>
    <n v="0"/>
    <n v="1842"/>
    <n v="0"/>
    <n v="0"/>
    <s v="."/>
    <s v="."/>
    <n v="0"/>
    <x v="0"/>
    <m/>
  </r>
  <r>
    <x v="119"/>
    <x v="81"/>
    <n v="92"/>
    <n v="0"/>
    <n v="92"/>
    <n v="0"/>
    <n v="0"/>
    <s v="."/>
    <s v="."/>
    <n v="0"/>
    <x v="0"/>
    <m/>
  </r>
  <r>
    <x v="119"/>
    <x v="0"/>
    <n v="290"/>
    <n v="0"/>
    <n v="290"/>
    <n v="0"/>
    <n v="0"/>
    <s v="."/>
    <s v="."/>
    <n v="0"/>
    <x v="0"/>
    <m/>
  </r>
  <r>
    <x v="119"/>
    <x v="1"/>
    <n v="105"/>
    <n v="0"/>
    <n v="105"/>
    <n v="0"/>
    <n v="0"/>
    <n v="0"/>
    <n v="0.69"/>
    <n v="727"/>
    <x v="0"/>
    <m/>
  </r>
  <r>
    <x v="119"/>
    <x v="2"/>
    <n v="32"/>
    <n v="0"/>
    <n v="32"/>
    <n v="0"/>
    <n v="0"/>
    <n v="0"/>
    <n v="0.19"/>
    <n v="770"/>
    <x v="0"/>
    <m/>
  </r>
  <r>
    <x v="119"/>
    <x v="3"/>
    <n v="-119"/>
    <n v="0"/>
    <n v="-119"/>
    <n v="0"/>
    <n v="0"/>
    <n v="0"/>
    <n v="-0.68"/>
    <n v="780"/>
    <x v="0"/>
    <m/>
  </r>
  <r>
    <x v="119"/>
    <x v="4"/>
    <n v="-14"/>
    <n v="0"/>
    <n v="-14"/>
    <n v="0"/>
    <n v="0"/>
    <n v="0"/>
    <n v="-0.08"/>
    <n v="1035"/>
    <x v="0"/>
    <m/>
  </r>
  <r>
    <x v="119"/>
    <x v="5"/>
    <n v="383"/>
    <n v="0"/>
    <n v="383"/>
    <n v="0"/>
    <n v="0"/>
    <n v="0"/>
    <n v="2.02"/>
    <n v="1077"/>
    <x v="0"/>
    <m/>
  </r>
  <r>
    <x v="119"/>
    <x v="6"/>
    <n v="504"/>
    <n v="0"/>
    <n v="504"/>
    <n v="0"/>
    <n v="0"/>
    <n v="0"/>
    <n v="2.57"/>
    <n v="1201"/>
    <x v="0"/>
    <m/>
  </r>
  <r>
    <x v="119"/>
    <x v="7"/>
    <n v="284"/>
    <n v="0"/>
    <n v="284"/>
    <n v="0"/>
    <n v="0"/>
    <n v="0"/>
    <n v="1.4"/>
    <n v="1437"/>
    <x v="0"/>
    <m/>
  </r>
  <r>
    <x v="119"/>
    <x v="8"/>
    <n v="600"/>
    <n v="0"/>
    <n v="600"/>
    <n v="0"/>
    <n v="0"/>
    <n v="0"/>
    <n v="2.85"/>
    <n v="2175"/>
    <x v="0"/>
    <m/>
  </r>
  <r>
    <x v="119"/>
    <x v="9"/>
    <n v="1007"/>
    <n v="0"/>
    <n v="1007"/>
    <n v="0"/>
    <n v="0"/>
    <n v="0"/>
    <n v="4.54"/>
    <n v="2275"/>
    <x v="0"/>
    <m/>
  </r>
  <r>
    <x v="119"/>
    <x v="10"/>
    <n v="1037"/>
    <n v="0"/>
    <n v="1037"/>
    <n v="0"/>
    <n v="0"/>
    <n v="0"/>
    <n v="4.33"/>
    <n v="2244"/>
    <x v="1"/>
    <m/>
  </r>
  <r>
    <x v="119"/>
    <x v="11"/>
    <n v="2128"/>
    <n v="0"/>
    <n v="1635"/>
    <n v="493"/>
    <n v="0"/>
    <n v="0"/>
    <n v="8.07"/>
    <n v="2688"/>
    <x v="1"/>
    <m/>
  </r>
  <r>
    <x v="119"/>
    <x v="12"/>
    <n v="2722"/>
    <n v="0"/>
    <n v="2208"/>
    <n v="514"/>
    <n v="0"/>
    <n v="0"/>
    <n v="9.18"/>
    <n v="2694"/>
    <x v="1"/>
    <m/>
  </r>
  <r>
    <x v="119"/>
    <x v="13"/>
    <n v="3897"/>
    <n v="0"/>
    <n v="3202"/>
    <n v="694"/>
    <n v="0"/>
    <n v="0"/>
    <n v="11.56"/>
    <n v="3495"/>
    <x v="1"/>
    <m/>
  </r>
  <r>
    <x v="119"/>
    <x v="14"/>
    <n v="4643"/>
    <n v="0"/>
    <n v="3847"/>
    <n v="796"/>
    <n v="0"/>
    <n v="0"/>
    <n v="12.11"/>
    <n v="3644"/>
    <x v="1"/>
    <m/>
  </r>
  <r>
    <x v="119"/>
    <x v="15"/>
    <n v="6909"/>
    <n v="0"/>
    <n v="1185"/>
    <n v="878"/>
    <n v="0"/>
    <n v="4847"/>
    <n v="15.95"/>
    <n v="3820"/>
    <x v="1"/>
    <m/>
  </r>
  <r>
    <x v="119"/>
    <x v="16"/>
    <n v="9659"/>
    <n v="0"/>
    <n v="3592"/>
    <n v="940"/>
    <n v="0"/>
    <n v="5128"/>
    <n v="19.95"/>
    <n v="3190"/>
    <x v="1"/>
    <m/>
  </r>
  <r>
    <x v="119"/>
    <x v="17"/>
    <n v="9586"/>
    <n v="0"/>
    <n v="3089"/>
    <n v="1300"/>
    <n v="0"/>
    <n v="5197"/>
    <n v="17.89"/>
    <n v="3210"/>
    <x v="1"/>
    <m/>
  </r>
  <r>
    <x v="119"/>
    <x v="18"/>
    <n v="6938"/>
    <n v="0"/>
    <n v="553"/>
    <n v="1419"/>
    <n v="0"/>
    <n v="4967"/>
    <n v="11.8"/>
    <n v="3474"/>
    <x v="1"/>
    <m/>
  </r>
  <r>
    <x v="119"/>
    <x v="19"/>
    <n v="6120"/>
    <n v="0"/>
    <n v="-198"/>
    <n v="1749"/>
    <n v="0"/>
    <n v="4568"/>
    <n v="9.5399999999999991"/>
    <n v="3831"/>
    <x v="1"/>
    <m/>
  </r>
  <r>
    <x v="119"/>
    <x v="20"/>
    <n v="7317"/>
    <n v="0"/>
    <n v="427"/>
    <n v="1953"/>
    <n v="0"/>
    <n v="4937"/>
    <n v="10.5"/>
    <n v="3740"/>
    <x v="1"/>
    <m/>
  </r>
  <r>
    <x v="119"/>
    <x v="21"/>
    <n v="6829"/>
    <n v="0"/>
    <n v="76"/>
    <n v="1069"/>
    <n v="0"/>
    <n v="5684"/>
    <n v="9.07"/>
    <n v="3691"/>
    <x v="1"/>
    <m/>
  </r>
  <r>
    <x v="119"/>
    <x v="22"/>
    <n v="7401"/>
    <n v="0"/>
    <n v="94"/>
    <n v="1105"/>
    <n v="0"/>
    <n v="6202"/>
    <n v="9.1199999999999992"/>
    <n v="3523"/>
    <x v="1"/>
    <m/>
  </r>
  <r>
    <x v="119"/>
    <x v="23"/>
    <n v="7536"/>
    <n v="0"/>
    <n v="280"/>
    <n v="1306"/>
    <n v="0"/>
    <n v="5950"/>
    <n v="8.66"/>
    <n v="4048"/>
    <x v="1"/>
    <m/>
  </r>
  <r>
    <x v="119"/>
    <x v="24"/>
    <n v="6611"/>
    <n v="0"/>
    <n v="451"/>
    <n v="1462"/>
    <n v="0"/>
    <n v="4697"/>
    <n v="7.1"/>
    <n v="3711"/>
    <x v="1"/>
    <m/>
  </r>
  <r>
    <x v="119"/>
    <x v="25"/>
    <n v="5271"/>
    <n v="0"/>
    <n v="478"/>
    <n v="1558"/>
    <n v="31"/>
    <n v="3203"/>
    <n v="5.31"/>
    <n v="3241"/>
    <x v="1"/>
    <m/>
  </r>
  <r>
    <x v="119"/>
    <x v="26"/>
    <n v="4589"/>
    <n v="0"/>
    <n v="559"/>
    <n v="1660"/>
    <n v="39"/>
    <n v="2331"/>
    <n v="4.3499999999999996"/>
    <n v="2151"/>
    <x v="1"/>
    <m/>
  </r>
  <r>
    <x v="119"/>
    <x v="27"/>
    <n v="5038"/>
    <n v="0"/>
    <n v="1197"/>
    <n v="1752"/>
    <n v="45"/>
    <n v="2043"/>
    <n v="4.51"/>
    <n v="2765"/>
    <x v="1"/>
    <m/>
  </r>
  <r>
    <x v="119"/>
    <x v="28"/>
    <n v="4696"/>
    <n v="0"/>
    <n v="1153"/>
    <n v="1917"/>
    <n v="45"/>
    <n v="1582"/>
    <n v="3.98"/>
    <n v="2373"/>
    <x v="1"/>
    <m/>
  </r>
  <r>
    <x v="119"/>
    <x v="29"/>
    <n v="5727"/>
    <n v="0"/>
    <n v="1441"/>
    <n v="2162"/>
    <n v="85"/>
    <n v="2039"/>
    <n v="4.6100000000000003"/>
    <n v="2314"/>
    <x v="1"/>
    <m/>
  </r>
  <r>
    <x v="119"/>
    <x v="30"/>
    <n v="4818"/>
    <n v="0"/>
    <n v="1184"/>
    <n v="1799"/>
    <n v="141"/>
    <n v="1695"/>
    <n v="3.68"/>
    <n v="2720"/>
    <x v="1"/>
    <m/>
  </r>
  <r>
    <x v="119"/>
    <x v="31"/>
    <n v="6729"/>
    <n v="0"/>
    <n v="1774"/>
    <n v="3806"/>
    <n v="178"/>
    <n v="971"/>
    <n v="4.8899999999999997"/>
    <n v="1979"/>
    <x v="1"/>
    <m/>
  </r>
  <r>
    <x v="119"/>
    <x v="32"/>
    <n v="6876"/>
    <n v="0"/>
    <n v="3006"/>
    <n v="3144"/>
    <n v="211"/>
    <n v="515"/>
    <n v="4.76"/>
    <n v="1519"/>
    <x v="1"/>
    <m/>
  </r>
  <r>
    <x v="119"/>
    <x v="33"/>
    <n v="5773"/>
    <n v="0"/>
    <n v="2835"/>
    <n v="2402"/>
    <n v="211"/>
    <n v="326"/>
    <n v="3.81"/>
    <n v="1033"/>
    <x v="1"/>
    <m/>
  </r>
  <r>
    <x v="119"/>
    <x v="34"/>
    <n v="5893"/>
    <n v="0"/>
    <n v="2693"/>
    <n v="2638"/>
    <n v="153"/>
    <n v="409"/>
    <n v="3.72"/>
    <n v="999"/>
    <x v="1"/>
    <m/>
  </r>
  <r>
    <x v="119"/>
    <x v="35"/>
    <n v="7736"/>
    <n v="0"/>
    <n v="4294"/>
    <n v="2855"/>
    <n v="161"/>
    <n v="426"/>
    <n v="4.66"/>
    <n v="1126"/>
    <x v="1"/>
    <m/>
  </r>
  <r>
    <x v="119"/>
    <x v="36"/>
    <n v="7952"/>
    <n v="0"/>
    <n v="4429"/>
    <n v="2837"/>
    <n v="162"/>
    <n v="523"/>
    <n v="4.5599999999999996"/>
    <n v="1053"/>
    <x v="1"/>
    <m/>
  </r>
  <r>
    <x v="119"/>
    <x v="37"/>
    <n v="9632"/>
    <n v="0"/>
    <n v="5455"/>
    <n v="3672"/>
    <n v="138"/>
    <n v="367"/>
    <n v="5.25"/>
    <n v="1086"/>
    <x v="1"/>
    <m/>
  </r>
  <r>
    <x v="119"/>
    <x v="38"/>
    <n v="8582"/>
    <n v="0"/>
    <n v="4134"/>
    <n v="3943"/>
    <n v="138"/>
    <n v="367"/>
    <n v="4.43"/>
    <n v="1060"/>
    <x v="1"/>
    <m/>
  </r>
  <r>
    <x v="119"/>
    <x v="39"/>
    <n v="8976"/>
    <n v="0"/>
    <n v="4482"/>
    <n v="3901"/>
    <n v="121"/>
    <n v="472"/>
    <n v="4.43"/>
    <n v="1107"/>
    <x v="1"/>
    <m/>
  </r>
  <r>
    <x v="119"/>
    <x v="40"/>
    <n v="9786"/>
    <n v="0"/>
    <n v="4322"/>
    <n v="4736"/>
    <n v="151"/>
    <n v="577"/>
    <n v="4.7"/>
    <n v="1231"/>
    <x v="1"/>
    <m/>
  </r>
  <r>
    <x v="119"/>
    <x v="41"/>
    <n v="13908"/>
    <n v="0"/>
    <n v="9606"/>
    <n v="3813"/>
    <n v="122"/>
    <n v="367"/>
    <n v="6.66"/>
    <n v="172"/>
    <x v="2"/>
    <m/>
  </r>
  <r>
    <x v="119"/>
    <x v="42"/>
    <n v="2779"/>
    <n v="0"/>
    <n v="2370"/>
    <n v="392"/>
    <n v="13"/>
    <n v="4"/>
    <n v="1.37"/>
    <n v="120"/>
    <x v="2"/>
    <m/>
  </r>
  <r>
    <x v="119"/>
    <x v="43"/>
    <n v="5750"/>
    <n v="0"/>
    <n v="3383"/>
    <n v="2033"/>
    <n v="72"/>
    <n v="262"/>
    <n v="2.99"/>
    <n v="298"/>
    <x v="2"/>
    <m/>
  </r>
  <r>
    <x v="119"/>
    <x v="44"/>
    <n v="9074"/>
    <n v="0"/>
    <n v="4757"/>
    <n v="4144"/>
    <n v="68"/>
    <n v="105"/>
    <n v="5.05"/>
    <n v="559"/>
    <x v="2"/>
    <m/>
  </r>
  <r>
    <x v="119"/>
    <x v="45"/>
    <n v="10610"/>
    <n v="0"/>
    <n v="6232"/>
    <n v="3980"/>
    <n v="136"/>
    <n v="262"/>
    <n v="6.29"/>
    <n v="746"/>
    <x v="2"/>
    <m/>
  </r>
  <r>
    <x v="119"/>
    <x v="46"/>
    <n v="14950"/>
    <n v="0"/>
    <n v="9562"/>
    <n v="4861"/>
    <n v="265"/>
    <n v="262"/>
    <n v="9.18"/>
    <n v="806"/>
    <x v="2"/>
    <m/>
  </r>
  <r>
    <x v="119"/>
    <x v="47"/>
    <n v="13677"/>
    <n v="0"/>
    <n v="8270"/>
    <n v="4873"/>
    <n v="272"/>
    <n v="262"/>
    <n v="8.4"/>
    <n v="797"/>
    <x v="2"/>
    <m/>
  </r>
  <r>
    <x v="119"/>
    <x v="48"/>
    <n v="14977"/>
    <n v="0"/>
    <n v="9581"/>
    <n v="4856"/>
    <n v="272"/>
    <n v="268"/>
    <n v="8.92"/>
    <n v="899"/>
    <x v="2"/>
    <m/>
  </r>
  <r>
    <x v="119"/>
    <x v="49"/>
    <n v="14111"/>
    <n v="0"/>
    <n v="8758"/>
    <n v="4907"/>
    <n v="183"/>
    <n v="262"/>
    <n v="8"/>
    <n v="916"/>
    <x v="2"/>
    <m/>
  </r>
  <r>
    <x v="119"/>
    <x v="50"/>
    <n v="14732"/>
    <n v="0"/>
    <n v="9805"/>
    <n v="4491"/>
    <n v="195"/>
    <n v="240"/>
    <n v="7.93"/>
    <n v="876"/>
    <x v="2"/>
    <m/>
  </r>
  <r>
    <x v="119"/>
    <x v="51"/>
    <n v="14606"/>
    <n v="0"/>
    <n v="8537"/>
    <n v="5646"/>
    <n v="161"/>
    <n v="263"/>
    <n v="7.53"/>
    <n v="705"/>
    <x v="2"/>
    <m/>
  </r>
  <r>
    <x v="119"/>
    <x v="52"/>
    <n v="15719"/>
    <n v="0"/>
    <n v="9901"/>
    <n v="5524"/>
    <n v="125"/>
    <n v="168"/>
    <n v="7.82"/>
    <n v="673"/>
    <x v="2"/>
    <m/>
  </r>
  <r>
    <x v="119"/>
    <x v="53"/>
    <n v="15879"/>
    <n v="0"/>
    <n v="10589"/>
    <n v="4954"/>
    <n v="215"/>
    <n v="121"/>
    <n v="7.67"/>
    <n v="834"/>
    <x v="2"/>
    <m/>
  </r>
  <r>
    <x v="119"/>
    <x v="54"/>
    <n v="16341"/>
    <n v="0"/>
    <n v="10179"/>
    <n v="5773"/>
    <n v="253"/>
    <n v="136"/>
    <n v="7.68"/>
    <n v="1218"/>
    <x v="2"/>
    <m/>
  </r>
  <r>
    <x v="119"/>
    <x v="55"/>
    <n v="17326"/>
    <n v="0"/>
    <n v="10624"/>
    <n v="6213"/>
    <n v="358"/>
    <n v="131"/>
    <n v="7.91"/>
    <n v="1151"/>
    <x v="2"/>
    <m/>
  </r>
  <r>
    <x v="119"/>
    <x v="56"/>
    <n v="19511"/>
    <n v="0"/>
    <n v="12251"/>
    <n v="6967"/>
    <n v="292"/>
    <n v="1"/>
    <n v="8.6199999999999992"/>
    <n v="1088"/>
    <x v="2"/>
    <m/>
  </r>
  <r>
    <x v="119"/>
    <x v="57"/>
    <n v="20117"/>
    <n v="0"/>
    <n v="12522"/>
    <n v="7160"/>
    <n v="299"/>
    <n v="136"/>
    <n v="8.56"/>
    <n v="1170"/>
    <x v="2"/>
    <m/>
  </r>
  <r>
    <x v="119"/>
    <x v="58"/>
    <n v="20517"/>
    <n v="0"/>
    <n v="13116"/>
    <n v="6970"/>
    <n v="299"/>
    <n v="131"/>
    <n v="8.0299999999999994"/>
    <n v="1349"/>
    <x v="2"/>
    <m/>
  </r>
  <r>
    <x v="119"/>
    <x v="59"/>
    <n v="22561"/>
    <n v="0"/>
    <n v="14837"/>
    <n v="7265"/>
    <n v="354"/>
    <n v="105"/>
    <n v="8.35"/>
    <n v="1450"/>
    <x v="2"/>
    <m/>
  </r>
  <r>
    <x v="119"/>
    <x v="60"/>
    <n v="23808"/>
    <n v="0"/>
    <n v="16853"/>
    <n v="6578"/>
    <n v="272"/>
    <n v="105"/>
    <n v="8.26"/>
    <n v="983"/>
    <x v="2"/>
    <m/>
  </r>
  <r>
    <x v="119"/>
    <x v="61"/>
    <n v="24441"/>
    <n v="0"/>
    <n v="16377"/>
    <n v="7678"/>
    <n v="272"/>
    <n v="114"/>
    <n v="7.99"/>
    <n v="1072"/>
    <x v="2"/>
    <m/>
  </r>
  <r>
    <x v="119"/>
    <x v="62"/>
    <n v="24824"/>
    <n v="0"/>
    <n v="15436"/>
    <n v="8968"/>
    <n v="306"/>
    <n v="114"/>
    <n v="7.66"/>
    <n v="1488"/>
    <x v="2"/>
    <m/>
  </r>
  <r>
    <x v="119"/>
    <x v="63"/>
    <n v="27907"/>
    <n v="0"/>
    <n v="17982"/>
    <n v="9479"/>
    <n v="326"/>
    <n v="119"/>
    <n v="8.16"/>
    <n v="1629"/>
    <x v="2"/>
    <m/>
  </r>
  <r>
    <x v="119"/>
    <x v="64"/>
    <n v="26819"/>
    <n v="0"/>
    <n v="16863"/>
    <n v="9434"/>
    <n v="408"/>
    <n v="114"/>
    <n v="7.46"/>
    <n v="1599"/>
    <x v="2"/>
    <m/>
  </r>
  <r>
    <x v="119"/>
    <x v="65"/>
    <n v="26018"/>
    <n v="0"/>
    <n v="15952"/>
    <n v="9433"/>
    <n v="517"/>
    <n v="116"/>
    <n v="6.93"/>
    <n v="1585"/>
    <x v="2"/>
    <m/>
  </r>
  <r>
    <x v="120"/>
    <x v="42"/>
    <n v="130438"/>
    <n v="0"/>
    <n v="123118"/>
    <n v="0"/>
    <n v="0"/>
    <n v="7320"/>
    <s v="."/>
    <n v="0"/>
    <x v="2"/>
    <m/>
  </r>
  <r>
    <x v="121"/>
    <x v="43"/>
    <n v="3059"/>
    <n v="1041"/>
    <n v="1028"/>
    <n v="839"/>
    <n v="150"/>
    <n v="0"/>
    <n v="0.68"/>
    <n v="51"/>
    <x v="2"/>
    <m/>
  </r>
  <r>
    <x v="121"/>
    <x v="44"/>
    <n v="2351"/>
    <n v="938"/>
    <n v="686"/>
    <n v="632"/>
    <n v="95"/>
    <n v="0"/>
    <n v="0.52"/>
    <n v="14"/>
    <x v="2"/>
    <m/>
  </r>
  <r>
    <x v="121"/>
    <x v="45"/>
    <n v="1698"/>
    <n v="934"/>
    <n v="241"/>
    <n v="468"/>
    <n v="54"/>
    <n v="0"/>
    <n v="0.37"/>
    <n v="10"/>
    <x v="2"/>
    <m/>
  </r>
  <r>
    <x v="121"/>
    <x v="46"/>
    <n v="1235"/>
    <n v="340"/>
    <n v="381"/>
    <n v="472"/>
    <n v="42"/>
    <n v="0"/>
    <n v="0.27"/>
    <n v="53"/>
    <x v="2"/>
    <m/>
  </r>
  <r>
    <x v="121"/>
    <x v="47"/>
    <n v="1553"/>
    <n v="506"/>
    <n v="421"/>
    <n v="552"/>
    <n v="74"/>
    <n v="0"/>
    <n v="0.33"/>
    <n v="58"/>
    <x v="2"/>
    <m/>
  </r>
  <r>
    <x v="121"/>
    <x v="48"/>
    <n v="1530"/>
    <n v="530"/>
    <n v="457"/>
    <n v="454"/>
    <n v="89"/>
    <n v="0"/>
    <n v="0.32"/>
    <n v="38"/>
    <x v="2"/>
    <m/>
  </r>
  <r>
    <x v="121"/>
    <x v="49"/>
    <n v="1624"/>
    <n v="529"/>
    <n v="466"/>
    <n v="533"/>
    <n v="96"/>
    <n v="0"/>
    <n v="0.34"/>
    <n v="45"/>
    <x v="2"/>
    <m/>
  </r>
  <r>
    <x v="121"/>
    <x v="50"/>
    <n v="1274"/>
    <n v="523"/>
    <n v="385"/>
    <n v="314"/>
    <n v="52"/>
    <n v="0"/>
    <n v="0.26"/>
    <n v="32"/>
    <x v="2"/>
    <m/>
  </r>
  <r>
    <x v="121"/>
    <x v="51"/>
    <n v="1264"/>
    <n v="509"/>
    <n v="329"/>
    <n v="358"/>
    <n v="68"/>
    <n v="0"/>
    <n v="0.26"/>
    <n v="32"/>
    <x v="2"/>
    <m/>
  </r>
  <r>
    <x v="121"/>
    <x v="52"/>
    <n v="1062"/>
    <n v="335"/>
    <n v="296"/>
    <n v="366"/>
    <n v="64"/>
    <n v="0"/>
    <n v="0.21"/>
    <n v="20"/>
    <x v="2"/>
    <m/>
  </r>
  <r>
    <x v="121"/>
    <x v="53"/>
    <n v="1352"/>
    <n v="542"/>
    <n v="274"/>
    <n v="464"/>
    <n v="72"/>
    <n v="0"/>
    <n v="0.27"/>
    <n v="29"/>
    <x v="2"/>
    <m/>
  </r>
  <r>
    <x v="121"/>
    <x v="54"/>
    <n v="1483"/>
    <n v="657"/>
    <n v="340"/>
    <n v="383"/>
    <n v="103"/>
    <n v="0"/>
    <n v="0.3"/>
    <n v="28"/>
    <x v="2"/>
    <m/>
  </r>
  <r>
    <x v="121"/>
    <x v="55"/>
    <n v="1602"/>
    <n v="645"/>
    <n v="421"/>
    <n v="418"/>
    <n v="118"/>
    <n v="0"/>
    <n v="0.32"/>
    <n v="43"/>
    <x v="2"/>
    <m/>
  </r>
  <r>
    <x v="121"/>
    <x v="56"/>
    <n v="1525"/>
    <n v="633"/>
    <n v="374"/>
    <n v="386"/>
    <n v="132"/>
    <n v="0"/>
    <n v="0.3"/>
    <n v="107"/>
    <x v="2"/>
    <m/>
  </r>
  <r>
    <x v="121"/>
    <x v="57"/>
    <n v="1502"/>
    <n v="607"/>
    <n v="347"/>
    <n v="403"/>
    <n v="144"/>
    <n v="0"/>
    <n v="0.3"/>
    <n v="264"/>
    <x v="2"/>
    <m/>
  </r>
  <r>
    <x v="121"/>
    <x v="58"/>
    <n v="1808"/>
    <n v="629"/>
    <n v="610"/>
    <n v="402"/>
    <n v="167"/>
    <n v="0"/>
    <n v="0.35"/>
    <n v="204"/>
    <x v="2"/>
    <m/>
  </r>
  <r>
    <x v="121"/>
    <x v="59"/>
    <n v="2089"/>
    <n v="871"/>
    <n v="661"/>
    <n v="390"/>
    <n v="166"/>
    <n v="0"/>
    <n v="0.4"/>
    <n v="247"/>
    <x v="2"/>
    <m/>
  </r>
  <r>
    <x v="121"/>
    <x v="60"/>
    <n v="1852"/>
    <n v="751"/>
    <n v="852"/>
    <n v="170"/>
    <n v="79"/>
    <n v="0"/>
    <n v="0.34"/>
    <n v="283"/>
    <x v="2"/>
    <m/>
  </r>
  <r>
    <x v="121"/>
    <x v="61"/>
    <n v="1741"/>
    <n v="732"/>
    <n v="752"/>
    <n v="154"/>
    <n v="103"/>
    <n v="0"/>
    <n v="0.32"/>
    <n v="230"/>
    <x v="2"/>
    <m/>
  </r>
  <r>
    <x v="121"/>
    <x v="62"/>
    <n v="2088"/>
    <n v="782"/>
    <n v="993"/>
    <n v="174"/>
    <n v="139"/>
    <n v="0"/>
    <n v="0.38"/>
    <n v="44"/>
    <x v="2"/>
    <m/>
  </r>
  <r>
    <x v="121"/>
    <x v="63"/>
    <n v="2763"/>
    <n v="1096"/>
    <n v="1275"/>
    <n v="223"/>
    <n v="169"/>
    <n v="0"/>
    <n v="0.49"/>
    <n v="26"/>
    <x v="2"/>
    <m/>
  </r>
  <r>
    <x v="121"/>
    <x v="64"/>
    <n v="2684"/>
    <n v="976"/>
    <n v="1309"/>
    <n v="171"/>
    <n v="228"/>
    <n v="0"/>
    <n v="0.47"/>
    <n v="41"/>
    <x v="2"/>
    <m/>
  </r>
  <r>
    <x v="121"/>
    <x v="65"/>
    <n v="2620"/>
    <n v="1229"/>
    <n v="1016"/>
    <n v="141"/>
    <n v="235"/>
    <n v="0"/>
    <n v="0.45"/>
    <n v="3"/>
    <x v="2"/>
    <m/>
  </r>
  <r>
    <x v="122"/>
    <x v="6"/>
    <n v="7"/>
    <n v="0"/>
    <n v="7"/>
    <n v="0"/>
    <n v="0"/>
    <n v="0"/>
    <n v="0"/>
    <n v="0"/>
    <x v="0"/>
    <m/>
  </r>
  <r>
    <x v="122"/>
    <x v="7"/>
    <n v="16"/>
    <n v="0"/>
    <n v="16"/>
    <n v="0"/>
    <n v="0"/>
    <n v="0"/>
    <n v="0.01"/>
    <n v="0"/>
    <x v="0"/>
    <m/>
  </r>
  <r>
    <x v="122"/>
    <x v="8"/>
    <n v="16"/>
    <n v="0"/>
    <n v="16"/>
    <n v="0"/>
    <n v="0"/>
    <n v="0"/>
    <n v="0.01"/>
    <n v="0"/>
    <x v="0"/>
    <m/>
  </r>
  <r>
    <x v="122"/>
    <x v="9"/>
    <n v="20"/>
    <n v="0"/>
    <n v="20"/>
    <n v="0"/>
    <n v="0"/>
    <n v="0"/>
    <n v="0.01"/>
    <n v="0"/>
    <x v="0"/>
    <m/>
  </r>
  <r>
    <x v="122"/>
    <x v="10"/>
    <n v="21"/>
    <n v="0"/>
    <n v="21"/>
    <n v="0"/>
    <n v="0"/>
    <n v="0"/>
    <n v="0.01"/>
    <n v="0"/>
    <x v="1"/>
    <m/>
  </r>
  <r>
    <x v="122"/>
    <x v="11"/>
    <n v="22"/>
    <n v="0"/>
    <n v="22"/>
    <n v="0"/>
    <n v="0"/>
    <n v="0"/>
    <n v="0.01"/>
    <n v="0"/>
    <x v="1"/>
    <m/>
  </r>
  <r>
    <x v="122"/>
    <x v="12"/>
    <n v="31"/>
    <n v="0"/>
    <n v="31"/>
    <n v="0"/>
    <n v="0"/>
    <n v="0"/>
    <n v="0.01"/>
    <n v="0"/>
    <x v="1"/>
    <m/>
  </r>
  <r>
    <x v="122"/>
    <x v="13"/>
    <n v="36"/>
    <n v="0"/>
    <n v="36"/>
    <n v="0"/>
    <n v="0"/>
    <n v="0"/>
    <n v="0.02"/>
    <n v="0"/>
    <x v="1"/>
    <m/>
  </r>
  <r>
    <x v="122"/>
    <x v="14"/>
    <n v="40"/>
    <n v="0"/>
    <n v="40"/>
    <n v="0"/>
    <n v="0"/>
    <n v="0"/>
    <n v="0.02"/>
    <n v="0"/>
    <x v="1"/>
    <m/>
  </r>
  <r>
    <x v="122"/>
    <x v="15"/>
    <n v="47"/>
    <n v="0"/>
    <n v="47"/>
    <n v="0"/>
    <n v="0"/>
    <n v="0"/>
    <n v="0.02"/>
    <n v="0"/>
    <x v="1"/>
    <m/>
  </r>
  <r>
    <x v="122"/>
    <x v="16"/>
    <n v="49"/>
    <n v="0"/>
    <n v="49"/>
    <n v="0"/>
    <n v="0"/>
    <n v="0"/>
    <n v="0.02"/>
    <n v="0"/>
    <x v="1"/>
    <m/>
  </r>
  <r>
    <x v="122"/>
    <x v="17"/>
    <n v="64"/>
    <n v="0"/>
    <n v="64"/>
    <n v="0"/>
    <n v="0"/>
    <n v="0"/>
    <n v="0.03"/>
    <n v="0"/>
    <x v="1"/>
    <m/>
  </r>
  <r>
    <x v="122"/>
    <x v="18"/>
    <n v="87"/>
    <n v="0"/>
    <n v="87"/>
    <n v="0"/>
    <n v="0"/>
    <n v="0"/>
    <n v="0.03"/>
    <n v="0"/>
    <x v="1"/>
    <m/>
  </r>
  <r>
    <x v="122"/>
    <x v="19"/>
    <n v="46"/>
    <n v="0"/>
    <n v="46"/>
    <n v="0"/>
    <n v="0"/>
    <n v="0"/>
    <n v="0.02"/>
    <n v="0"/>
    <x v="1"/>
    <m/>
  </r>
  <r>
    <x v="122"/>
    <x v="20"/>
    <n v="87"/>
    <n v="0"/>
    <n v="87"/>
    <n v="0"/>
    <n v="0"/>
    <n v="0"/>
    <n v="0.03"/>
    <n v="0"/>
    <x v="1"/>
    <m/>
  </r>
  <r>
    <x v="122"/>
    <x v="21"/>
    <n v="156"/>
    <n v="0"/>
    <n v="156"/>
    <n v="0"/>
    <n v="0"/>
    <n v="0"/>
    <n v="0.06"/>
    <n v="0"/>
    <x v="1"/>
    <m/>
  </r>
  <r>
    <x v="122"/>
    <x v="22"/>
    <n v="115"/>
    <n v="0"/>
    <n v="115"/>
    <n v="0"/>
    <n v="0"/>
    <n v="0"/>
    <n v="0.04"/>
    <n v="0"/>
    <x v="1"/>
    <m/>
  </r>
  <r>
    <x v="122"/>
    <x v="23"/>
    <n v="133"/>
    <n v="0"/>
    <n v="133"/>
    <n v="0"/>
    <n v="0"/>
    <n v="0"/>
    <n v="0.05"/>
    <n v="0"/>
    <x v="1"/>
    <m/>
  </r>
  <r>
    <x v="122"/>
    <x v="24"/>
    <n v="141"/>
    <n v="0"/>
    <n v="141"/>
    <n v="0"/>
    <n v="0"/>
    <n v="0"/>
    <n v="0.05"/>
    <n v="0"/>
    <x v="1"/>
    <m/>
  </r>
  <r>
    <x v="122"/>
    <x v="25"/>
    <n v="80"/>
    <n v="0"/>
    <n v="80"/>
    <n v="0"/>
    <n v="0"/>
    <n v="0"/>
    <n v="0.03"/>
    <n v="0"/>
    <x v="1"/>
    <m/>
  </r>
  <r>
    <x v="122"/>
    <x v="26"/>
    <n v="69"/>
    <n v="0"/>
    <n v="69"/>
    <n v="0"/>
    <n v="0"/>
    <n v="0"/>
    <n v="0.02"/>
    <n v="0"/>
    <x v="1"/>
    <m/>
  </r>
  <r>
    <x v="122"/>
    <x v="27"/>
    <n v="61"/>
    <n v="0"/>
    <n v="61"/>
    <n v="0"/>
    <n v="0"/>
    <n v="0"/>
    <n v="0.02"/>
    <n v="0"/>
    <x v="1"/>
    <m/>
  </r>
  <r>
    <x v="122"/>
    <x v="28"/>
    <n v="63"/>
    <n v="0"/>
    <n v="63"/>
    <n v="0"/>
    <n v="0"/>
    <n v="0"/>
    <n v="0.02"/>
    <n v="0"/>
    <x v="1"/>
    <m/>
  </r>
  <r>
    <x v="122"/>
    <x v="29"/>
    <n v="63"/>
    <n v="0"/>
    <n v="63"/>
    <n v="0"/>
    <n v="0"/>
    <n v="0"/>
    <n v="0.02"/>
    <n v="0"/>
    <x v="1"/>
    <m/>
  </r>
  <r>
    <x v="122"/>
    <x v="30"/>
    <n v="61"/>
    <n v="0"/>
    <n v="61"/>
    <n v="0"/>
    <n v="0"/>
    <n v="0"/>
    <n v="0.02"/>
    <n v="0"/>
    <x v="1"/>
    <m/>
  </r>
  <r>
    <x v="122"/>
    <x v="31"/>
    <n v="51"/>
    <n v="0"/>
    <n v="51"/>
    <n v="0"/>
    <n v="0"/>
    <n v="0"/>
    <n v="0.02"/>
    <n v="0"/>
    <x v="1"/>
    <m/>
  </r>
  <r>
    <x v="122"/>
    <x v="32"/>
    <n v="41"/>
    <n v="0"/>
    <n v="41"/>
    <n v="0"/>
    <n v="0"/>
    <n v="0"/>
    <n v="0.01"/>
    <n v="0"/>
    <x v="1"/>
    <m/>
  </r>
  <r>
    <x v="122"/>
    <x v="33"/>
    <n v="43"/>
    <n v="0"/>
    <n v="43"/>
    <n v="0"/>
    <n v="0"/>
    <n v="0"/>
    <n v="0.01"/>
    <n v="0"/>
    <x v="1"/>
    <m/>
  </r>
  <r>
    <x v="122"/>
    <x v="34"/>
    <n v="49"/>
    <n v="0"/>
    <n v="49"/>
    <n v="0"/>
    <n v="0"/>
    <n v="0"/>
    <n v="0.01"/>
    <n v="0"/>
    <x v="1"/>
    <m/>
  </r>
  <r>
    <x v="122"/>
    <x v="35"/>
    <n v="50"/>
    <n v="0"/>
    <n v="50"/>
    <n v="0"/>
    <n v="0"/>
    <n v="0"/>
    <n v="0.01"/>
    <n v="0"/>
    <x v="1"/>
    <m/>
  </r>
  <r>
    <x v="122"/>
    <x v="36"/>
    <n v="55"/>
    <n v="0"/>
    <n v="55"/>
    <n v="0"/>
    <n v="0"/>
    <n v="0"/>
    <n v="0.02"/>
    <n v="0"/>
    <x v="1"/>
    <m/>
  </r>
  <r>
    <x v="122"/>
    <x v="37"/>
    <n v="57"/>
    <n v="0"/>
    <n v="57"/>
    <n v="0"/>
    <n v="0"/>
    <n v="0"/>
    <n v="0.02"/>
    <n v="0"/>
    <x v="1"/>
    <m/>
  </r>
  <r>
    <x v="122"/>
    <x v="38"/>
    <n v="57"/>
    <n v="0"/>
    <n v="57"/>
    <n v="0"/>
    <n v="0"/>
    <n v="0"/>
    <n v="0.01"/>
    <n v="0"/>
    <x v="1"/>
    <m/>
  </r>
  <r>
    <x v="122"/>
    <x v="39"/>
    <n v="57"/>
    <n v="0"/>
    <n v="57"/>
    <n v="0"/>
    <n v="0"/>
    <n v="0"/>
    <n v="0.01"/>
    <n v="0"/>
    <x v="1"/>
    <m/>
  </r>
  <r>
    <x v="122"/>
    <x v="40"/>
    <n v="64"/>
    <n v="1"/>
    <n v="63"/>
    <n v="0"/>
    <n v="0"/>
    <n v="0"/>
    <n v="0.02"/>
    <n v="0"/>
    <x v="1"/>
    <m/>
  </r>
  <r>
    <x v="122"/>
    <x v="41"/>
    <n v="58"/>
    <n v="1"/>
    <n v="58"/>
    <n v="0"/>
    <n v="0"/>
    <n v="0"/>
    <n v="0.01"/>
    <n v="4"/>
    <x v="2"/>
    <m/>
  </r>
  <r>
    <x v="122"/>
    <x v="42"/>
    <n v="64"/>
    <n v="1"/>
    <n v="63"/>
    <n v="0"/>
    <n v="0"/>
    <n v="0"/>
    <n v="0.01"/>
    <n v="5"/>
    <x v="2"/>
    <m/>
  </r>
  <r>
    <x v="122"/>
    <x v="43"/>
    <n v="70"/>
    <n v="1"/>
    <n v="68"/>
    <n v="0"/>
    <n v="1"/>
    <n v="0"/>
    <n v="0.02"/>
    <n v="6"/>
    <x v="2"/>
    <m/>
  </r>
  <r>
    <x v="122"/>
    <x v="44"/>
    <n v="70"/>
    <n v="1"/>
    <n v="68"/>
    <n v="0"/>
    <n v="1"/>
    <n v="0"/>
    <n v="0.02"/>
    <n v="6"/>
    <x v="2"/>
    <m/>
  </r>
  <r>
    <x v="122"/>
    <x v="45"/>
    <n v="75"/>
    <n v="1"/>
    <n v="73"/>
    <n v="0"/>
    <n v="1"/>
    <n v="0"/>
    <n v="0.02"/>
    <n v="7"/>
    <x v="2"/>
    <m/>
  </r>
  <r>
    <x v="122"/>
    <x v="46"/>
    <n v="95"/>
    <n v="17"/>
    <n v="77"/>
    <n v="0"/>
    <n v="1"/>
    <n v="0"/>
    <n v="0.02"/>
    <n v="7"/>
    <x v="2"/>
    <m/>
  </r>
  <r>
    <x v="122"/>
    <x v="47"/>
    <n v="130"/>
    <n v="37"/>
    <n v="82"/>
    <n v="0"/>
    <n v="11"/>
    <n v="0"/>
    <n v="0.03"/>
    <n v="8"/>
    <x v="2"/>
    <m/>
  </r>
  <r>
    <x v="122"/>
    <x v="48"/>
    <n v="166"/>
    <n v="69"/>
    <n v="86"/>
    <n v="0"/>
    <n v="11"/>
    <n v="0"/>
    <n v="0.03"/>
    <n v="8"/>
    <x v="2"/>
    <m/>
  </r>
  <r>
    <x v="122"/>
    <x v="49"/>
    <n v="187"/>
    <n v="85"/>
    <n v="91"/>
    <n v="0"/>
    <n v="11"/>
    <n v="0"/>
    <n v="0.04"/>
    <n v="9"/>
    <x v="2"/>
    <m/>
  </r>
  <r>
    <x v="122"/>
    <x v="50"/>
    <n v="253"/>
    <n v="150"/>
    <n v="91"/>
    <n v="0"/>
    <n v="11"/>
    <n v="0"/>
    <n v="0.05"/>
    <n v="9"/>
    <x v="2"/>
    <m/>
  </r>
  <r>
    <x v="122"/>
    <x v="51"/>
    <n v="256"/>
    <n v="152"/>
    <n v="91"/>
    <n v="0"/>
    <n v="13"/>
    <n v="0"/>
    <n v="0.05"/>
    <n v="9"/>
    <x v="2"/>
    <m/>
  </r>
  <r>
    <x v="122"/>
    <x v="52"/>
    <n v="238"/>
    <n v="123"/>
    <n v="102"/>
    <n v="0"/>
    <n v="13"/>
    <n v="0"/>
    <n v="0.04"/>
    <n v="8"/>
    <x v="2"/>
    <m/>
  </r>
  <r>
    <x v="122"/>
    <x v="53"/>
    <n v="314"/>
    <n v="178"/>
    <n v="102"/>
    <n v="0"/>
    <n v="33"/>
    <n v="0"/>
    <n v="0.06"/>
    <n v="8"/>
    <x v="2"/>
    <m/>
  </r>
  <r>
    <x v="122"/>
    <x v="54"/>
    <n v="300"/>
    <n v="167"/>
    <n v="99"/>
    <n v="0"/>
    <n v="34"/>
    <n v="0"/>
    <n v="0.05"/>
    <n v="9"/>
    <x v="2"/>
    <m/>
  </r>
  <r>
    <x v="122"/>
    <x v="55"/>
    <n v="380"/>
    <n v="244"/>
    <n v="102"/>
    <n v="0"/>
    <n v="34"/>
    <n v="0"/>
    <n v="7.0000000000000007E-2"/>
    <n v="8"/>
    <x v="2"/>
    <m/>
  </r>
  <r>
    <x v="122"/>
    <x v="56"/>
    <n v="383"/>
    <n v="246"/>
    <n v="103"/>
    <n v="0"/>
    <n v="34"/>
    <n v="0"/>
    <n v="7.0000000000000007E-2"/>
    <n v="8"/>
    <x v="2"/>
    <m/>
  </r>
  <r>
    <x v="122"/>
    <x v="57"/>
    <n v="423"/>
    <n v="266"/>
    <n v="103"/>
    <n v="0"/>
    <n v="54"/>
    <n v="0"/>
    <n v="7.0000000000000007E-2"/>
    <n v="9"/>
    <x v="2"/>
    <m/>
  </r>
  <r>
    <x v="122"/>
    <x v="58"/>
    <n v="248"/>
    <n v="88"/>
    <n v="106"/>
    <n v="0"/>
    <n v="54"/>
    <n v="0"/>
    <n v="0.04"/>
    <n v="9"/>
    <x v="2"/>
    <m/>
  </r>
  <r>
    <x v="122"/>
    <x v="59"/>
    <n v="258"/>
    <n v="98"/>
    <n v="106"/>
    <n v="0"/>
    <n v="54"/>
    <n v="0"/>
    <n v="0.04"/>
    <n v="9"/>
    <x v="2"/>
    <m/>
  </r>
  <r>
    <x v="122"/>
    <x v="60"/>
    <n v="343"/>
    <n v="99"/>
    <n v="108"/>
    <n v="0"/>
    <n v="136"/>
    <n v="0"/>
    <n v="0.06"/>
    <n v="9"/>
    <x v="2"/>
    <m/>
  </r>
  <r>
    <x v="122"/>
    <x v="61"/>
    <n v="447"/>
    <n v="181"/>
    <n v="104"/>
    <n v="0"/>
    <n v="163"/>
    <n v="0"/>
    <n v="7.0000000000000007E-2"/>
    <n v="9"/>
    <x v="2"/>
    <m/>
  </r>
  <r>
    <x v="122"/>
    <x v="62"/>
    <n v="443"/>
    <n v="151"/>
    <n v="115"/>
    <n v="0"/>
    <n v="177"/>
    <n v="0"/>
    <n v="7.0000000000000007E-2"/>
    <n v="9"/>
    <x v="2"/>
    <m/>
  </r>
  <r>
    <x v="122"/>
    <x v="63"/>
    <n v="463"/>
    <n v="142"/>
    <n v="116"/>
    <n v="0"/>
    <n v="204"/>
    <n v="0"/>
    <n v="7.0000000000000007E-2"/>
    <n v="9"/>
    <x v="2"/>
    <m/>
  </r>
  <r>
    <x v="122"/>
    <x v="64"/>
    <n v="430"/>
    <n v="105"/>
    <n v="121"/>
    <n v="0"/>
    <n v="204"/>
    <n v="0"/>
    <n v="7.0000000000000007E-2"/>
    <n v="9"/>
    <x v="2"/>
    <m/>
  </r>
  <r>
    <x v="122"/>
    <x v="65"/>
    <n v="533"/>
    <n v="84"/>
    <n v="122"/>
    <n v="0"/>
    <n v="326"/>
    <n v="0"/>
    <n v="0.08"/>
    <n v="9"/>
    <x v="2"/>
    <m/>
  </r>
  <r>
    <x v="123"/>
    <x v="100"/>
    <n v="3"/>
    <s v="."/>
    <s v="."/>
    <s v="."/>
    <n v="3"/>
    <s v="."/>
    <s v="."/>
    <n v="0"/>
    <x v="0"/>
    <m/>
  </r>
  <r>
    <x v="123"/>
    <x v="101"/>
    <n v="5"/>
    <s v="."/>
    <s v="."/>
    <s v="."/>
    <n v="5"/>
    <s v="."/>
    <s v="."/>
    <n v="0"/>
    <x v="0"/>
    <m/>
  </r>
  <r>
    <x v="123"/>
    <x v="102"/>
    <n v="10"/>
    <s v="."/>
    <s v="."/>
    <s v="."/>
    <n v="10"/>
    <s v="."/>
    <s v="."/>
    <n v="0"/>
    <x v="0"/>
    <m/>
  </r>
  <r>
    <x v="123"/>
    <x v="103"/>
    <n v="10"/>
    <s v="."/>
    <s v="."/>
    <s v="."/>
    <n v="10"/>
    <s v="."/>
    <s v="."/>
    <n v="0"/>
    <x v="0"/>
    <m/>
  </r>
  <r>
    <x v="123"/>
    <x v="104"/>
    <n v="7"/>
    <s v="."/>
    <s v="."/>
    <s v="."/>
    <n v="7"/>
    <s v="."/>
    <s v="."/>
    <n v="0"/>
    <x v="0"/>
    <m/>
  </r>
  <r>
    <x v="123"/>
    <x v="66"/>
    <n v="7"/>
    <s v="."/>
    <s v="."/>
    <s v="."/>
    <n v="7"/>
    <s v="."/>
    <s v="."/>
    <n v="0"/>
    <x v="0"/>
    <m/>
  </r>
  <r>
    <x v="123"/>
    <x v="67"/>
    <n v="10"/>
    <s v="."/>
    <s v="."/>
    <s v="."/>
    <n v="10"/>
    <s v="."/>
    <s v="."/>
    <n v="0"/>
    <x v="0"/>
    <m/>
  </r>
  <r>
    <x v="123"/>
    <x v="68"/>
    <n v="10"/>
    <s v="."/>
    <s v="."/>
    <s v="."/>
    <n v="10"/>
    <s v="."/>
    <s v="."/>
    <n v="0"/>
    <x v="0"/>
    <m/>
  </r>
  <r>
    <x v="123"/>
    <x v="69"/>
    <n v="14"/>
    <s v="."/>
    <s v="."/>
    <s v="."/>
    <n v="14"/>
    <s v="."/>
    <s v="."/>
    <n v="0"/>
    <x v="0"/>
    <m/>
  </r>
  <r>
    <x v="123"/>
    <x v="70"/>
    <n v="16"/>
    <s v="."/>
    <s v="."/>
    <s v="."/>
    <n v="16"/>
    <s v="."/>
    <s v="."/>
    <n v="0"/>
    <x v="0"/>
    <m/>
  </r>
  <r>
    <x v="123"/>
    <x v="71"/>
    <n v="21"/>
    <s v="."/>
    <s v="."/>
    <s v="."/>
    <n v="21"/>
    <s v="."/>
    <s v="."/>
    <n v="0"/>
    <x v="0"/>
    <m/>
  </r>
  <r>
    <x v="123"/>
    <x v="72"/>
    <n v="22"/>
    <s v="."/>
    <s v="."/>
    <s v="."/>
    <n v="22"/>
    <s v="."/>
    <s v="."/>
    <n v="0"/>
    <x v="0"/>
    <m/>
  </r>
  <r>
    <x v="123"/>
    <x v="43"/>
    <n v="3857"/>
    <n v="564"/>
    <n v="2161"/>
    <n v="1078"/>
    <n v="54"/>
    <n v="0"/>
    <n v="1.48"/>
    <n v="36"/>
    <x v="2"/>
    <m/>
  </r>
  <r>
    <x v="123"/>
    <x v="44"/>
    <n v="3277"/>
    <n v="515"/>
    <n v="2011"/>
    <n v="710"/>
    <n v="41"/>
    <n v="0"/>
    <n v="1.27"/>
    <n v="51"/>
    <x v="2"/>
    <m/>
  </r>
  <r>
    <x v="123"/>
    <x v="45"/>
    <n v="2976"/>
    <n v="386"/>
    <n v="2040"/>
    <n v="517"/>
    <n v="33"/>
    <n v="0"/>
    <n v="1.18"/>
    <n v="81"/>
    <x v="2"/>
    <m/>
  </r>
  <r>
    <x v="123"/>
    <x v="46"/>
    <n v="2575"/>
    <n v="276"/>
    <n v="1640"/>
    <n v="631"/>
    <n v="28"/>
    <n v="0"/>
    <n v="1.03"/>
    <n v="44"/>
    <x v="2"/>
    <m/>
  </r>
  <r>
    <x v="123"/>
    <x v="47"/>
    <n v="2495"/>
    <n v="259"/>
    <n v="1645"/>
    <n v="546"/>
    <n v="44"/>
    <n v="0"/>
    <n v="1.01"/>
    <n v="46"/>
    <x v="2"/>
    <m/>
  </r>
  <r>
    <x v="123"/>
    <x v="48"/>
    <n v="2306"/>
    <n v="230"/>
    <n v="1378"/>
    <n v="665"/>
    <n v="33"/>
    <n v="0"/>
    <n v="0.95"/>
    <n v="44"/>
    <x v="2"/>
    <m/>
  </r>
  <r>
    <x v="123"/>
    <x v="49"/>
    <n v="2199"/>
    <n v="169"/>
    <n v="1335"/>
    <n v="645"/>
    <n v="50"/>
    <n v="0"/>
    <n v="0.91"/>
    <n v="25"/>
    <x v="2"/>
    <m/>
  </r>
  <r>
    <x v="123"/>
    <x v="50"/>
    <n v="1849"/>
    <n v="131"/>
    <n v="1100"/>
    <n v="618"/>
    <n v="0"/>
    <n v="0"/>
    <n v="0.77"/>
    <n v="25"/>
    <x v="2"/>
    <m/>
  </r>
  <r>
    <x v="123"/>
    <x v="51"/>
    <n v="1732"/>
    <n v="136"/>
    <n v="914"/>
    <n v="682"/>
    <n v="0"/>
    <n v="0"/>
    <n v="0.73"/>
    <n v="29"/>
    <x v="2"/>
    <m/>
  </r>
  <r>
    <x v="123"/>
    <x v="52"/>
    <n v="1905"/>
    <n v="128"/>
    <n v="984"/>
    <n v="793"/>
    <n v="0"/>
    <n v="0"/>
    <n v="0.8"/>
    <n v="191"/>
    <x v="2"/>
    <m/>
  </r>
  <r>
    <x v="123"/>
    <x v="53"/>
    <n v="1885"/>
    <n v="103"/>
    <n v="940"/>
    <n v="807"/>
    <n v="35"/>
    <n v="0"/>
    <n v="0.8"/>
    <n v="201"/>
    <x v="2"/>
    <m/>
  </r>
  <r>
    <x v="123"/>
    <x v="54"/>
    <n v="2010"/>
    <n v="90"/>
    <n v="1039"/>
    <n v="841"/>
    <n v="40"/>
    <n v="0"/>
    <n v="0.86"/>
    <n v="196"/>
    <x v="2"/>
    <m/>
  </r>
  <r>
    <x v="123"/>
    <x v="55"/>
    <n v="2019"/>
    <n v="70"/>
    <n v="1078"/>
    <n v="832"/>
    <n v="39"/>
    <n v="0"/>
    <n v="0.87"/>
    <n v="215"/>
    <x v="2"/>
    <m/>
  </r>
  <r>
    <x v="123"/>
    <x v="56"/>
    <n v="2047"/>
    <n v="85"/>
    <n v="1077"/>
    <n v="848"/>
    <n v="38"/>
    <n v="0"/>
    <n v="0.89"/>
    <n v="274"/>
    <x v="2"/>
    <m/>
  </r>
  <r>
    <x v="123"/>
    <x v="57"/>
    <n v="2185"/>
    <n v="88"/>
    <n v="1181"/>
    <n v="879"/>
    <n v="38"/>
    <n v="0"/>
    <n v="0.95"/>
    <n v="226"/>
    <x v="2"/>
    <m/>
  </r>
  <r>
    <x v="123"/>
    <x v="58"/>
    <n v="2268"/>
    <n v="111"/>
    <n v="1267"/>
    <n v="849"/>
    <n v="41"/>
    <n v="0"/>
    <n v="1.05"/>
    <n v="221"/>
    <x v="2"/>
    <m/>
  </r>
  <r>
    <x v="123"/>
    <x v="59"/>
    <n v="2155"/>
    <n v="110"/>
    <n v="1170"/>
    <n v="833"/>
    <n v="42"/>
    <n v="0"/>
    <n v="1.01"/>
    <n v="260"/>
    <x v="2"/>
    <m/>
  </r>
  <r>
    <x v="123"/>
    <x v="60"/>
    <n v="1972"/>
    <n v="89"/>
    <n v="1068"/>
    <n v="766"/>
    <n v="49"/>
    <n v="0"/>
    <n v="0.93"/>
    <n v="323"/>
    <x v="2"/>
    <m/>
  </r>
  <r>
    <x v="123"/>
    <x v="61"/>
    <n v="2202"/>
    <n v="112"/>
    <n v="1091"/>
    <n v="913"/>
    <n v="86"/>
    <n v="0"/>
    <n v="1.05"/>
    <n v="316"/>
    <x v="2"/>
    <m/>
  </r>
  <r>
    <x v="123"/>
    <x v="62"/>
    <n v="1989"/>
    <n v="114"/>
    <n v="968"/>
    <n v="805"/>
    <n v="102"/>
    <n v="0"/>
    <n v="0.96"/>
    <n v="284"/>
    <x v="2"/>
    <m/>
  </r>
  <r>
    <x v="123"/>
    <x v="63"/>
    <n v="1926"/>
    <n v="95"/>
    <n v="951"/>
    <n v="756"/>
    <n v="123"/>
    <n v="0"/>
    <n v="0.95"/>
    <n v="307"/>
    <x v="2"/>
    <m/>
  </r>
  <r>
    <x v="123"/>
    <x v="64"/>
    <n v="1931"/>
    <n v="82"/>
    <n v="960"/>
    <n v="752"/>
    <n v="136"/>
    <n v="0"/>
    <n v="0.96"/>
    <n v="310"/>
    <x v="2"/>
    <m/>
  </r>
  <r>
    <x v="123"/>
    <x v="65"/>
    <n v="1902"/>
    <n v="62"/>
    <n v="1002"/>
    <n v="676"/>
    <n v="163"/>
    <n v="0"/>
    <n v="0.96"/>
    <n v="292"/>
    <x v="2"/>
    <m/>
  </r>
  <r>
    <x v="124"/>
    <x v="103"/>
    <n v="1"/>
    <s v="."/>
    <s v="."/>
    <s v="."/>
    <n v="1"/>
    <s v="."/>
    <s v="."/>
    <n v="0"/>
    <x v="0"/>
    <m/>
  </r>
  <r>
    <x v="124"/>
    <x v="104"/>
    <n v="3"/>
    <s v="."/>
    <s v="."/>
    <s v="."/>
    <n v="3"/>
    <s v="."/>
    <s v="."/>
    <n v="0"/>
    <x v="0"/>
    <m/>
  </r>
  <r>
    <x v="124"/>
    <x v="66"/>
    <n v="4"/>
    <s v="."/>
    <s v="."/>
    <s v="."/>
    <n v="4"/>
    <s v="."/>
    <s v="."/>
    <n v="0"/>
    <x v="0"/>
    <m/>
  </r>
  <r>
    <x v="124"/>
    <x v="68"/>
    <n v="14"/>
    <s v="."/>
    <s v="."/>
    <s v="."/>
    <n v="14"/>
    <s v="."/>
    <s v="."/>
    <n v="0"/>
    <x v="0"/>
    <m/>
  </r>
  <r>
    <x v="124"/>
    <x v="69"/>
    <n v="16"/>
    <s v="."/>
    <s v="."/>
    <s v="."/>
    <n v="16"/>
    <s v="."/>
    <s v="."/>
    <n v="0"/>
    <x v="0"/>
    <m/>
  </r>
  <r>
    <x v="124"/>
    <x v="70"/>
    <n v="17"/>
    <s v="."/>
    <s v="."/>
    <s v="."/>
    <n v="17"/>
    <s v="."/>
    <s v="."/>
    <n v="0"/>
    <x v="0"/>
    <m/>
  </r>
  <r>
    <x v="124"/>
    <x v="71"/>
    <n v="17"/>
    <s v="."/>
    <s v="."/>
    <s v="."/>
    <n v="17"/>
    <s v="."/>
    <s v="."/>
    <n v="0"/>
    <x v="0"/>
    <m/>
  </r>
  <r>
    <x v="124"/>
    <x v="72"/>
    <n v="16"/>
    <s v="."/>
    <s v="."/>
    <s v="."/>
    <n v="16"/>
    <s v="."/>
    <s v="."/>
    <n v="0"/>
    <x v="0"/>
    <m/>
  </r>
  <r>
    <x v="124"/>
    <x v="73"/>
    <n v="6"/>
    <s v="."/>
    <s v="."/>
    <s v="."/>
    <n v="6"/>
    <s v="."/>
    <s v="."/>
    <n v="0"/>
    <x v="0"/>
    <m/>
  </r>
  <r>
    <x v="124"/>
    <x v="74"/>
    <n v="6"/>
    <s v="."/>
    <s v="."/>
    <s v="."/>
    <n v="6"/>
    <s v="."/>
    <s v="."/>
    <n v="0"/>
    <x v="0"/>
    <m/>
  </r>
  <r>
    <x v="124"/>
    <x v="75"/>
    <n v="96"/>
    <s v="."/>
    <s v="."/>
    <s v="."/>
    <n v="96"/>
    <s v="."/>
    <s v="."/>
    <n v="0"/>
    <x v="0"/>
    <m/>
  </r>
  <r>
    <x v="124"/>
    <x v="76"/>
    <n v="10"/>
    <s v="."/>
    <s v="."/>
    <s v="."/>
    <n v="10"/>
    <s v="."/>
    <s v="."/>
    <n v="0"/>
    <x v="0"/>
    <m/>
  </r>
  <r>
    <x v="124"/>
    <x v="77"/>
    <n v="18"/>
    <s v="."/>
    <s v="."/>
    <s v="."/>
    <n v="18"/>
    <s v="."/>
    <s v="."/>
    <n v="0"/>
    <x v="0"/>
    <m/>
  </r>
  <r>
    <x v="124"/>
    <x v="78"/>
    <n v="20"/>
    <s v="."/>
    <s v="."/>
    <s v="."/>
    <n v="20"/>
    <s v="."/>
    <s v="."/>
    <n v="0"/>
    <x v="0"/>
    <m/>
  </r>
  <r>
    <x v="124"/>
    <x v="79"/>
    <n v="20"/>
    <s v="."/>
    <s v="."/>
    <s v="."/>
    <n v="20"/>
    <s v="."/>
    <s v="."/>
    <n v="0"/>
    <x v="0"/>
    <m/>
  </r>
  <r>
    <x v="124"/>
    <x v="80"/>
    <n v="23"/>
    <s v="."/>
    <s v="."/>
    <s v="."/>
    <n v="23"/>
    <s v="."/>
    <s v="."/>
    <n v="0"/>
    <x v="0"/>
    <m/>
  </r>
  <r>
    <x v="124"/>
    <x v="81"/>
    <n v="28"/>
    <s v="."/>
    <s v="."/>
    <s v="."/>
    <n v="28"/>
    <s v="."/>
    <s v="."/>
    <n v="0"/>
    <x v="0"/>
    <m/>
  </r>
  <r>
    <x v="124"/>
    <x v="0"/>
    <n v="32"/>
    <s v="."/>
    <s v="."/>
    <s v="."/>
    <n v="32"/>
    <s v="."/>
    <s v="."/>
    <n v="0"/>
    <x v="0"/>
    <m/>
  </r>
  <r>
    <x v="124"/>
    <x v="1"/>
    <n v="413"/>
    <n v="1"/>
    <n v="377"/>
    <n v="0"/>
    <n v="36"/>
    <n v="0"/>
    <n v="0.28999999999999998"/>
    <n v="12"/>
    <x v="0"/>
    <m/>
  </r>
  <r>
    <x v="124"/>
    <x v="2"/>
    <n v="398"/>
    <n v="1"/>
    <n v="357"/>
    <n v="0"/>
    <n v="41"/>
    <n v="0"/>
    <n v="0.27"/>
    <n v="226"/>
    <x v="0"/>
    <m/>
  </r>
  <r>
    <x v="124"/>
    <x v="3"/>
    <n v="321"/>
    <n v="3"/>
    <n v="279"/>
    <n v="0"/>
    <n v="39"/>
    <n v="0"/>
    <n v="0.21"/>
    <n v="206"/>
    <x v="0"/>
    <m/>
  </r>
  <r>
    <x v="124"/>
    <x v="4"/>
    <n v="341"/>
    <n v="3"/>
    <n v="297"/>
    <n v="0"/>
    <n v="41"/>
    <n v="0"/>
    <n v="0.22"/>
    <n v="214"/>
    <x v="0"/>
    <m/>
  </r>
  <r>
    <x v="124"/>
    <x v="5"/>
    <n v="357"/>
    <n v="2"/>
    <n v="309"/>
    <n v="0"/>
    <n v="46"/>
    <n v="0"/>
    <n v="0.23"/>
    <n v="216"/>
    <x v="0"/>
    <m/>
  </r>
  <r>
    <x v="124"/>
    <x v="6"/>
    <n v="443"/>
    <n v="1"/>
    <n v="380"/>
    <n v="0"/>
    <n v="62"/>
    <n v="0"/>
    <n v="0.27"/>
    <n v="182"/>
    <x v="0"/>
    <m/>
  </r>
  <r>
    <x v="124"/>
    <x v="7"/>
    <n v="515"/>
    <n v="2"/>
    <n v="447"/>
    <n v="0"/>
    <n v="66"/>
    <n v="0"/>
    <n v="0.31"/>
    <n v="231"/>
    <x v="0"/>
    <m/>
  </r>
  <r>
    <x v="124"/>
    <x v="8"/>
    <n v="564"/>
    <n v="2"/>
    <n v="486"/>
    <n v="0"/>
    <n v="76"/>
    <n v="0"/>
    <n v="0.32"/>
    <n v="198"/>
    <x v="0"/>
    <m/>
  </r>
  <r>
    <x v="124"/>
    <x v="9"/>
    <n v="541"/>
    <n v="2"/>
    <n v="470"/>
    <n v="0"/>
    <n v="69"/>
    <n v="0"/>
    <n v="0.3"/>
    <n v="152"/>
    <x v="0"/>
    <m/>
  </r>
  <r>
    <x v="124"/>
    <x v="10"/>
    <n v="669"/>
    <n v="2"/>
    <n v="566"/>
    <n v="0"/>
    <n v="101"/>
    <n v="0"/>
    <n v="0.36"/>
    <n v="197"/>
    <x v="1"/>
    <m/>
  </r>
  <r>
    <x v="124"/>
    <x v="11"/>
    <n v="704"/>
    <n v="3"/>
    <n v="584"/>
    <n v="0"/>
    <n v="116"/>
    <n v="0"/>
    <n v="0.37"/>
    <n v="189"/>
    <x v="1"/>
    <m/>
  </r>
  <r>
    <x v="124"/>
    <x v="12"/>
    <n v="732"/>
    <n v="1"/>
    <n v="612"/>
    <n v="0"/>
    <n v="119"/>
    <n v="0"/>
    <n v="0.37"/>
    <n v="190"/>
    <x v="1"/>
    <m/>
  </r>
  <r>
    <x v="124"/>
    <x v="13"/>
    <n v="779"/>
    <n v="2"/>
    <n v="660"/>
    <n v="0"/>
    <n v="117"/>
    <n v="0"/>
    <n v="0.38"/>
    <n v="208"/>
    <x v="1"/>
    <m/>
  </r>
  <r>
    <x v="124"/>
    <x v="14"/>
    <n v="826"/>
    <n v="6"/>
    <n v="698"/>
    <n v="0"/>
    <n v="122"/>
    <n v="0"/>
    <n v="0.4"/>
    <n v="262"/>
    <x v="1"/>
    <m/>
  </r>
  <r>
    <x v="124"/>
    <x v="15"/>
    <n v="891"/>
    <n v="8"/>
    <n v="763"/>
    <n v="0"/>
    <n v="120"/>
    <n v="0"/>
    <n v="0.41"/>
    <n v="291"/>
    <x v="1"/>
    <m/>
  </r>
  <r>
    <x v="124"/>
    <x v="16"/>
    <n v="905"/>
    <n v="7"/>
    <n v="766"/>
    <n v="0"/>
    <n v="132"/>
    <n v="0"/>
    <n v="0.41"/>
    <n v="409"/>
    <x v="1"/>
    <m/>
  </r>
  <r>
    <x v="124"/>
    <x v="17"/>
    <n v="990"/>
    <n v="3"/>
    <n v="838"/>
    <n v="0"/>
    <n v="149"/>
    <n v="0"/>
    <n v="0.44"/>
    <n v="457"/>
    <x v="1"/>
    <m/>
  </r>
  <r>
    <x v="124"/>
    <x v="18"/>
    <n v="974"/>
    <n v="1"/>
    <n v="835"/>
    <n v="0"/>
    <n v="138"/>
    <n v="0"/>
    <n v="0.42"/>
    <n v="410"/>
    <x v="1"/>
    <m/>
  </r>
  <r>
    <x v="124"/>
    <x v="19"/>
    <n v="1009"/>
    <n v="3"/>
    <n v="882"/>
    <n v="0"/>
    <n v="123"/>
    <n v="0"/>
    <n v="0.43"/>
    <n v="590"/>
    <x v="1"/>
    <m/>
  </r>
  <r>
    <x v="124"/>
    <x v="20"/>
    <n v="1187"/>
    <n v="7"/>
    <n v="1010"/>
    <n v="0"/>
    <n v="170"/>
    <n v="0"/>
    <n v="0.49"/>
    <n v="362"/>
    <x v="1"/>
    <m/>
  </r>
  <r>
    <x v="124"/>
    <x v="21"/>
    <n v="1077"/>
    <n v="3"/>
    <n v="893"/>
    <n v="0"/>
    <n v="182"/>
    <n v="0"/>
    <n v="0.44"/>
    <n v="591"/>
    <x v="1"/>
    <m/>
  </r>
  <r>
    <x v="124"/>
    <x v="22"/>
    <n v="1456"/>
    <n v="3"/>
    <n v="1249"/>
    <n v="0"/>
    <n v="204"/>
    <n v="0"/>
    <n v="0.57999999999999996"/>
    <n v="422"/>
    <x v="1"/>
    <m/>
  </r>
  <r>
    <x v="124"/>
    <x v="23"/>
    <n v="1562"/>
    <n v="5"/>
    <n v="1329"/>
    <n v="0"/>
    <n v="229"/>
    <n v="0"/>
    <n v="0.6"/>
    <n v="389"/>
    <x v="1"/>
    <m/>
  </r>
  <r>
    <x v="124"/>
    <x v="24"/>
    <n v="1956"/>
    <n v="10"/>
    <n v="1720"/>
    <n v="0"/>
    <n v="226"/>
    <n v="0"/>
    <n v="0.73"/>
    <n v="314"/>
    <x v="1"/>
    <m/>
  </r>
  <r>
    <x v="124"/>
    <x v="25"/>
    <n v="1972"/>
    <n v="7"/>
    <n v="1728"/>
    <n v="0"/>
    <n v="237"/>
    <n v="0"/>
    <n v="0.72"/>
    <n v="316"/>
    <x v="1"/>
    <m/>
  </r>
  <r>
    <x v="124"/>
    <x v="26"/>
    <n v="1754"/>
    <n v="7"/>
    <n v="1522"/>
    <n v="0"/>
    <n v="225"/>
    <n v="0"/>
    <n v="0.63"/>
    <n v="215"/>
    <x v="1"/>
    <m/>
  </r>
  <r>
    <x v="124"/>
    <x v="27"/>
    <n v="1671"/>
    <n v="4"/>
    <n v="1435"/>
    <n v="0"/>
    <n v="232"/>
    <n v="0"/>
    <n v="0.6"/>
    <n v="150"/>
    <x v="1"/>
    <m/>
  </r>
  <r>
    <x v="124"/>
    <x v="28"/>
    <n v="1520"/>
    <n v="4"/>
    <n v="1331"/>
    <n v="0"/>
    <n v="185"/>
    <n v="0"/>
    <n v="0.54"/>
    <n v="180"/>
    <x v="1"/>
    <m/>
  </r>
  <r>
    <x v="124"/>
    <x v="29"/>
    <n v="1558"/>
    <n v="4"/>
    <n v="1366"/>
    <n v="0"/>
    <n v="188"/>
    <n v="0"/>
    <n v="0.56000000000000005"/>
    <n v="180"/>
    <x v="1"/>
    <m/>
  </r>
  <r>
    <x v="124"/>
    <x v="30"/>
    <n v="1679"/>
    <n v="4"/>
    <n v="1386"/>
    <n v="0"/>
    <n v="289"/>
    <n v="0"/>
    <n v="0.6"/>
    <n v="206"/>
    <x v="1"/>
    <m/>
  </r>
  <r>
    <x v="124"/>
    <x v="31"/>
    <n v="1685"/>
    <n v="4"/>
    <n v="1479"/>
    <n v="0"/>
    <n v="202"/>
    <n v="0"/>
    <n v="0.6"/>
    <n v="214"/>
    <x v="1"/>
    <m/>
  </r>
  <r>
    <x v="124"/>
    <x v="32"/>
    <n v="1732"/>
    <n v="4"/>
    <n v="1403"/>
    <n v="0"/>
    <n v="325"/>
    <n v="0"/>
    <n v="0.62"/>
    <n v="205"/>
    <x v="1"/>
    <m/>
  </r>
  <r>
    <x v="124"/>
    <x v="33"/>
    <n v="1667"/>
    <n v="2"/>
    <n v="1434"/>
    <n v="0"/>
    <n v="231"/>
    <n v="0"/>
    <n v="0.59"/>
    <n v="137"/>
    <x v="1"/>
    <m/>
  </r>
  <r>
    <x v="124"/>
    <x v="34"/>
    <n v="1996"/>
    <n v="0"/>
    <n v="1792"/>
    <n v="0"/>
    <n v="204"/>
    <n v="0"/>
    <n v="0.7"/>
    <n v="128"/>
    <x v="1"/>
    <m/>
  </r>
  <r>
    <x v="124"/>
    <x v="35"/>
    <n v="1923"/>
    <n v="0"/>
    <n v="1753"/>
    <n v="0"/>
    <n v="170"/>
    <n v="0"/>
    <n v="0.67"/>
    <n v="86"/>
    <x v="1"/>
    <m/>
  </r>
  <r>
    <x v="124"/>
    <x v="36"/>
    <n v="2197"/>
    <n v="0"/>
    <n v="2061"/>
    <n v="0"/>
    <n v="136"/>
    <n v="0"/>
    <n v="0.76"/>
    <n v="86"/>
    <x v="1"/>
    <m/>
  </r>
  <r>
    <x v="124"/>
    <x v="37"/>
    <n v="2116"/>
    <n v="0"/>
    <n v="1993"/>
    <n v="0"/>
    <n v="123"/>
    <n v="0"/>
    <n v="0.73"/>
    <n v="103"/>
    <x v="1"/>
    <m/>
  </r>
  <r>
    <x v="124"/>
    <x v="38"/>
    <n v="2173"/>
    <n v="0"/>
    <n v="2050"/>
    <n v="0"/>
    <n v="123"/>
    <n v="0"/>
    <n v="0.75"/>
    <n v="60"/>
    <x v="1"/>
    <m/>
  </r>
  <r>
    <x v="124"/>
    <x v="39"/>
    <n v="2089"/>
    <n v="0"/>
    <n v="1966"/>
    <n v="0"/>
    <n v="123"/>
    <n v="0"/>
    <n v="0.72"/>
    <n v="34"/>
    <x v="1"/>
    <m/>
  </r>
  <r>
    <x v="124"/>
    <x v="40"/>
    <n v="2196"/>
    <n v="0"/>
    <n v="2073"/>
    <n v="0"/>
    <n v="123"/>
    <n v="0"/>
    <n v="0.76"/>
    <n v="34"/>
    <x v="1"/>
    <m/>
  </r>
  <r>
    <x v="124"/>
    <x v="41"/>
    <n v="2240"/>
    <n v="0"/>
    <n v="2118"/>
    <n v="0"/>
    <n v="122"/>
    <n v="0"/>
    <n v="0.76"/>
    <n v="51"/>
    <x v="2"/>
    <m/>
  </r>
  <r>
    <x v="124"/>
    <x v="42"/>
    <n v="2312"/>
    <n v="0"/>
    <n v="2190"/>
    <n v="0"/>
    <n v="122"/>
    <n v="0"/>
    <n v="0.76"/>
    <n v="77"/>
    <x v="2"/>
    <m/>
  </r>
  <r>
    <x v="124"/>
    <x v="43"/>
    <n v="2825"/>
    <n v="0"/>
    <n v="2621"/>
    <n v="0"/>
    <n v="204"/>
    <n v="0"/>
    <n v="0.9"/>
    <n v="86"/>
    <x v="2"/>
    <m/>
  </r>
  <r>
    <x v="124"/>
    <x v="44"/>
    <n v="3186"/>
    <n v="80"/>
    <n v="2698"/>
    <n v="0"/>
    <n v="408"/>
    <n v="0"/>
    <n v="0.98"/>
    <n v="104"/>
    <x v="2"/>
    <m/>
  </r>
  <r>
    <x v="124"/>
    <x v="45"/>
    <n v="3464"/>
    <n v="81"/>
    <n v="2914"/>
    <n v="0"/>
    <n v="469"/>
    <n v="0"/>
    <n v="1.03"/>
    <n v="127"/>
    <x v="2"/>
    <m/>
  </r>
  <r>
    <x v="124"/>
    <x v="46"/>
    <n v="3703"/>
    <n v="137"/>
    <n v="3085"/>
    <n v="0"/>
    <n v="481"/>
    <n v="0"/>
    <n v="1.07"/>
    <n v="151"/>
    <x v="2"/>
    <m/>
  </r>
  <r>
    <x v="124"/>
    <x v="47"/>
    <n v="3752"/>
    <n v="163"/>
    <n v="3113"/>
    <n v="0"/>
    <n v="476"/>
    <n v="0"/>
    <n v="1.06"/>
    <n v="157"/>
    <x v="2"/>
    <m/>
  </r>
  <r>
    <x v="124"/>
    <x v="48"/>
    <n v="4267"/>
    <n v="166"/>
    <n v="3733"/>
    <n v="0"/>
    <n v="368"/>
    <n v="0"/>
    <n v="1.19"/>
    <n v="162"/>
    <x v="2"/>
    <m/>
  </r>
  <r>
    <x v="124"/>
    <x v="49"/>
    <n v="4540"/>
    <n v="145"/>
    <n v="3944"/>
    <n v="0"/>
    <n v="451"/>
    <n v="0"/>
    <n v="1.25"/>
    <n v="104"/>
    <x v="2"/>
    <m/>
  </r>
  <r>
    <x v="124"/>
    <x v="50"/>
    <n v="4497"/>
    <n v="146"/>
    <n v="3982"/>
    <n v="0"/>
    <n v="369"/>
    <n v="0"/>
    <n v="1.22"/>
    <n v="121"/>
    <x v="2"/>
    <m/>
  </r>
  <r>
    <x v="124"/>
    <x v="51"/>
    <n v="4158"/>
    <n v="137"/>
    <n v="3639"/>
    <n v="0"/>
    <n v="382"/>
    <n v="0"/>
    <n v="1.1100000000000001"/>
    <n v="120"/>
    <x v="2"/>
    <m/>
  </r>
  <r>
    <x v="124"/>
    <x v="52"/>
    <n v="4410"/>
    <n v="137"/>
    <n v="3880"/>
    <n v="0"/>
    <n v="393"/>
    <n v="0"/>
    <n v="1.1599999999999999"/>
    <n v="122"/>
    <x v="2"/>
    <m/>
  </r>
  <r>
    <x v="124"/>
    <x v="53"/>
    <n v="4364"/>
    <n v="137"/>
    <n v="3839"/>
    <n v="0"/>
    <n v="388"/>
    <n v="0"/>
    <n v="1.1299999999999999"/>
    <n v="121"/>
    <x v="2"/>
    <m/>
  </r>
  <r>
    <x v="124"/>
    <x v="54"/>
    <n v="4958"/>
    <n v="137"/>
    <n v="4292"/>
    <n v="0"/>
    <n v="530"/>
    <n v="0"/>
    <n v="1.26"/>
    <n v="122"/>
    <x v="2"/>
    <m/>
  </r>
  <r>
    <x v="124"/>
    <x v="55"/>
    <n v="4581"/>
    <n v="137"/>
    <n v="3846"/>
    <n v="0"/>
    <n v="598"/>
    <n v="0"/>
    <n v="1.1499999999999999"/>
    <n v="125"/>
    <x v="2"/>
    <m/>
  </r>
  <r>
    <x v="124"/>
    <x v="56"/>
    <n v="4420"/>
    <n v="137"/>
    <n v="3657"/>
    <n v="0"/>
    <n v="626"/>
    <n v="0"/>
    <n v="1.0900000000000001"/>
    <n v="142"/>
    <x v="2"/>
    <m/>
  </r>
  <r>
    <x v="124"/>
    <x v="57"/>
    <n v="3943"/>
    <n v="137"/>
    <n v="3352"/>
    <n v="0"/>
    <n v="455"/>
    <n v="0"/>
    <n v="0.96"/>
    <n v="104"/>
    <x v="2"/>
    <m/>
  </r>
  <r>
    <x v="124"/>
    <x v="58"/>
    <n v="3671"/>
    <n v="137"/>
    <n v="2997"/>
    <n v="0"/>
    <n v="537"/>
    <n v="0"/>
    <n v="0.89"/>
    <n v="128"/>
    <x v="2"/>
    <m/>
  </r>
  <r>
    <x v="124"/>
    <x v="59"/>
    <n v="4698"/>
    <n v="137"/>
    <n v="3983"/>
    <n v="0"/>
    <n v="578"/>
    <n v="0"/>
    <n v="1.1200000000000001"/>
    <n v="163"/>
    <x v="2"/>
    <m/>
  </r>
  <r>
    <x v="124"/>
    <x v="60"/>
    <n v="5692"/>
    <n v="137"/>
    <n v="4864"/>
    <n v="26"/>
    <n v="666"/>
    <n v="0"/>
    <n v="1.36"/>
    <n v="172"/>
    <x v="2"/>
    <m/>
  </r>
  <r>
    <x v="124"/>
    <x v="61"/>
    <n v="5467"/>
    <n v="154"/>
    <n v="4470"/>
    <n v="132"/>
    <n v="711"/>
    <n v="0"/>
    <n v="1.26"/>
    <n v="213"/>
    <x v="2"/>
    <m/>
  </r>
  <r>
    <x v="124"/>
    <x v="62"/>
    <n v="5575"/>
    <n v="171"/>
    <n v="4656"/>
    <n v="0"/>
    <n v="748"/>
    <n v="0"/>
    <n v="1.21"/>
    <n v="216"/>
    <x v="2"/>
    <m/>
  </r>
  <r>
    <x v="124"/>
    <x v="63"/>
    <n v="6172"/>
    <n v="171"/>
    <n v="5279"/>
    <n v="0"/>
    <n v="722"/>
    <n v="0"/>
    <n v="1.25"/>
    <n v="203"/>
    <x v="2"/>
    <m/>
  </r>
  <r>
    <x v="124"/>
    <x v="64"/>
    <n v="6158"/>
    <n v="137"/>
    <n v="5228"/>
    <n v="0"/>
    <n v="793"/>
    <n v="0"/>
    <n v="1.1599999999999999"/>
    <n v="247"/>
    <x v="2"/>
    <m/>
  </r>
  <r>
    <x v="124"/>
    <x v="65"/>
    <n v="6564"/>
    <n v="171"/>
    <n v="5643"/>
    <n v="0"/>
    <n v="750"/>
    <n v="0"/>
    <n v="1.17"/>
    <n v="222"/>
    <x v="2"/>
    <m/>
  </r>
  <r>
    <x v="125"/>
    <x v="1"/>
    <n v="5"/>
    <n v="1"/>
    <n v="4"/>
    <n v="0"/>
    <n v="0"/>
    <n v="0"/>
    <n v="7.0000000000000007E-2"/>
    <n v="0"/>
    <x v="0"/>
    <m/>
  </r>
  <r>
    <x v="125"/>
    <x v="2"/>
    <n v="8"/>
    <n v="4"/>
    <n v="3"/>
    <n v="0"/>
    <n v="0"/>
    <n v="0"/>
    <n v="0.11"/>
    <n v="0"/>
    <x v="0"/>
    <m/>
  </r>
  <r>
    <x v="125"/>
    <x v="3"/>
    <n v="6"/>
    <n v="1"/>
    <n v="5"/>
    <n v="0"/>
    <n v="0"/>
    <n v="0"/>
    <n v="0.08"/>
    <n v="0"/>
    <x v="0"/>
    <m/>
  </r>
  <r>
    <x v="125"/>
    <x v="4"/>
    <n v="7"/>
    <n v="1"/>
    <n v="6"/>
    <n v="0"/>
    <n v="0"/>
    <n v="0"/>
    <n v="0.1"/>
    <n v="0"/>
    <x v="0"/>
    <m/>
  </r>
  <r>
    <x v="125"/>
    <x v="5"/>
    <n v="5"/>
    <n v="0"/>
    <n v="5"/>
    <n v="0"/>
    <n v="0"/>
    <n v="0"/>
    <n v="7.0000000000000007E-2"/>
    <n v="0"/>
    <x v="0"/>
    <m/>
  </r>
  <r>
    <x v="125"/>
    <x v="6"/>
    <n v="9"/>
    <n v="1"/>
    <n v="8"/>
    <n v="0"/>
    <n v="0"/>
    <n v="0"/>
    <n v="0.12"/>
    <n v="0"/>
    <x v="0"/>
    <m/>
  </r>
  <r>
    <x v="125"/>
    <x v="7"/>
    <n v="9"/>
    <n v="1"/>
    <n v="8"/>
    <n v="0"/>
    <n v="0"/>
    <n v="0"/>
    <n v="0.12"/>
    <n v="0"/>
    <x v="0"/>
    <m/>
  </r>
  <r>
    <x v="126"/>
    <x v="41"/>
    <n v="402"/>
    <n v="311"/>
    <n v="90"/>
    <n v="0"/>
    <n v="0"/>
    <n v="0"/>
    <n v="0.25"/>
    <n v="0"/>
    <x v="2"/>
    <m/>
  </r>
  <r>
    <x v="126"/>
    <x v="42"/>
    <n v="417"/>
    <n v="326"/>
    <n v="91"/>
    <n v="0"/>
    <n v="0"/>
    <n v="0"/>
    <n v="0.25"/>
    <n v="0"/>
    <x v="2"/>
    <m/>
  </r>
  <r>
    <x v="126"/>
    <x v="43"/>
    <n v="433"/>
    <n v="340"/>
    <n v="93"/>
    <n v="0"/>
    <n v="0"/>
    <n v="0"/>
    <n v="0.25"/>
    <n v="0"/>
    <x v="2"/>
    <m/>
  </r>
  <r>
    <x v="126"/>
    <x v="44"/>
    <n v="446"/>
    <n v="351"/>
    <n v="95"/>
    <n v="0"/>
    <n v="0"/>
    <n v="0"/>
    <n v="0.26"/>
    <n v="0"/>
    <x v="2"/>
    <m/>
  </r>
  <r>
    <x v="126"/>
    <x v="45"/>
    <n v="457"/>
    <n v="362"/>
    <n v="95"/>
    <n v="0"/>
    <n v="0"/>
    <n v="0"/>
    <n v="0.26"/>
    <n v="0"/>
    <x v="2"/>
    <m/>
  </r>
  <r>
    <x v="126"/>
    <x v="46"/>
    <n v="466"/>
    <n v="369"/>
    <n v="97"/>
    <n v="0"/>
    <n v="0"/>
    <n v="0"/>
    <n v="0.26"/>
    <n v="0"/>
    <x v="2"/>
    <m/>
  </r>
  <r>
    <x v="126"/>
    <x v="47"/>
    <n v="474"/>
    <n v="377"/>
    <n v="98"/>
    <n v="0"/>
    <n v="0"/>
    <n v="0"/>
    <n v="0.26"/>
    <n v="0"/>
    <x v="2"/>
    <m/>
  </r>
  <r>
    <x v="126"/>
    <x v="48"/>
    <n v="483"/>
    <n v="384"/>
    <n v="100"/>
    <n v="0"/>
    <n v="0"/>
    <n v="0"/>
    <n v="0.26"/>
    <n v="0"/>
    <x v="2"/>
    <m/>
  </r>
  <r>
    <x v="126"/>
    <x v="49"/>
    <n v="492"/>
    <n v="391"/>
    <n v="101"/>
    <n v="0"/>
    <n v="0"/>
    <n v="0"/>
    <n v="0.26"/>
    <n v="0"/>
    <x v="2"/>
    <m/>
  </r>
  <r>
    <x v="126"/>
    <x v="50"/>
    <n v="498"/>
    <n v="396"/>
    <n v="102"/>
    <n v="0"/>
    <n v="0"/>
    <n v="0"/>
    <n v="0.26"/>
    <n v="0"/>
    <x v="2"/>
    <m/>
  </r>
  <r>
    <x v="126"/>
    <x v="51"/>
    <n v="505"/>
    <n v="401"/>
    <n v="104"/>
    <n v="0"/>
    <n v="0"/>
    <n v="0"/>
    <n v="0.26"/>
    <n v="0"/>
    <x v="2"/>
    <m/>
  </r>
  <r>
    <x v="126"/>
    <x v="52"/>
    <n v="512"/>
    <n v="407"/>
    <n v="105"/>
    <n v="0"/>
    <n v="0"/>
    <n v="0"/>
    <n v="0.26"/>
    <n v="0"/>
    <x v="2"/>
    <m/>
  </r>
  <r>
    <x v="126"/>
    <x v="53"/>
    <n v="520"/>
    <n v="413"/>
    <n v="106"/>
    <n v="0"/>
    <n v="0"/>
    <n v="0"/>
    <n v="0.26"/>
    <n v="0"/>
    <x v="2"/>
    <m/>
  </r>
  <r>
    <x v="126"/>
    <x v="54"/>
    <n v="527"/>
    <n v="421"/>
    <n v="106"/>
    <n v="0"/>
    <n v="0"/>
    <n v="0"/>
    <n v="0.26"/>
    <n v="0"/>
    <x v="2"/>
    <m/>
  </r>
  <r>
    <x v="126"/>
    <x v="55"/>
    <n v="541"/>
    <n v="429"/>
    <n v="112"/>
    <n v="0"/>
    <n v="0"/>
    <n v="0"/>
    <n v="0.26"/>
    <n v="0"/>
    <x v="2"/>
    <m/>
  </r>
  <r>
    <x v="126"/>
    <x v="56"/>
    <n v="549"/>
    <n v="436"/>
    <n v="113"/>
    <n v="0"/>
    <n v="0"/>
    <n v="0"/>
    <n v="0.27"/>
    <n v="0"/>
    <x v="2"/>
    <m/>
  </r>
  <r>
    <x v="126"/>
    <x v="57"/>
    <n v="556"/>
    <n v="444"/>
    <n v="112"/>
    <n v="0"/>
    <n v="0"/>
    <n v="0"/>
    <n v="0.27"/>
    <n v="0"/>
    <x v="2"/>
    <m/>
  </r>
  <r>
    <x v="126"/>
    <x v="58"/>
    <n v="566"/>
    <n v="451"/>
    <n v="115"/>
    <n v="0"/>
    <n v="0"/>
    <n v="0"/>
    <n v="0.28999999999999998"/>
    <n v="0"/>
    <x v="2"/>
    <m/>
  </r>
  <r>
    <x v="126"/>
    <x v="59"/>
    <n v="580"/>
    <n v="459"/>
    <n v="121"/>
    <n v="0"/>
    <n v="0"/>
    <n v="0"/>
    <n v="0.28999999999999998"/>
    <n v="0"/>
    <x v="2"/>
    <m/>
  </r>
  <r>
    <x v="126"/>
    <x v="60"/>
    <n v="605"/>
    <n v="467"/>
    <n v="138"/>
    <n v="0"/>
    <n v="0"/>
    <n v="0"/>
    <n v="0.3"/>
    <n v="0"/>
    <x v="2"/>
    <m/>
  </r>
  <r>
    <x v="126"/>
    <x v="61"/>
    <n v="621"/>
    <n v="478"/>
    <n v="143"/>
    <n v="0"/>
    <n v="0"/>
    <n v="0"/>
    <n v="0.31"/>
    <n v="0"/>
    <x v="2"/>
    <m/>
  </r>
  <r>
    <x v="126"/>
    <x v="62"/>
    <n v="636"/>
    <n v="485"/>
    <n v="151"/>
    <n v="0"/>
    <n v="0"/>
    <n v="0"/>
    <n v="0.31"/>
    <n v="0"/>
    <x v="2"/>
    <m/>
  </r>
  <r>
    <x v="126"/>
    <x v="63"/>
    <n v="656"/>
    <n v="492"/>
    <n v="163"/>
    <n v="0"/>
    <n v="0"/>
    <n v="0"/>
    <n v="0.32"/>
    <n v="0"/>
    <x v="2"/>
    <m/>
  </r>
  <r>
    <x v="126"/>
    <x v="64"/>
    <n v="664"/>
    <n v="500"/>
    <n v="164"/>
    <n v="0"/>
    <n v="0"/>
    <n v="0"/>
    <n v="0.32"/>
    <n v="0"/>
    <x v="2"/>
    <m/>
  </r>
  <r>
    <x v="126"/>
    <x v="65"/>
    <n v="673"/>
    <n v="507"/>
    <n v="167"/>
    <n v="0"/>
    <n v="0"/>
    <n v="0"/>
    <n v="0.32"/>
    <n v="0"/>
    <x v="2"/>
    <m/>
  </r>
  <r>
    <x v="127"/>
    <x v="1"/>
    <n v="13"/>
    <n v="0"/>
    <n v="13"/>
    <n v="0"/>
    <n v="0"/>
    <n v="0"/>
    <n v="0.01"/>
    <n v="0"/>
    <x v="0"/>
    <m/>
  </r>
  <r>
    <x v="127"/>
    <x v="2"/>
    <n v="12"/>
    <n v="0"/>
    <n v="12"/>
    <n v="0"/>
    <n v="0"/>
    <n v="0"/>
    <n v="0.01"/>
    <n v="1"/>
    <x v="0"/>
    <m/>
  </r>
  <r>
    <x v="127"/>
    <x v="3"/>
    <n v="15"/>
    <n v="0"/>
    <n v="15"/>
    <n v="0"/>
    <n v="0"/>
    <n v="0"/>
    <n v="0.02"/>
    <n v="1"/>
    <x v="0"/>
    <m/>
  </r>
  <r>
    <x v="127"/>
    <x v="4"/>
    <n v="16"/>
    <n v="0"/>
    <n v="16"/>
    <n v="0"/>
    <n v="0"/>
    <n v="0"/>
    <n v="0.02"/>
    <n v="1"/>
    <x v="0"/>
    <m/>
  </r>
  <r>
    <x v="127"/>
    <x v="5"/>
    <n v="28"/>
    <n v="0"/>
    <n v="28"/>
    <n v="0"/>
    <n v="0"/>
    <n v="0"/>
    <n v="0.03"/>
    <n v="3"/>
    <x v="0"/>
    <m/>
  </r>
  <r>
    <x v="127"/>
    <x v="6"/>
    <n v="16"/>
    <n v="0"/>
    <n v="16"/>
    <n v="0"/>
    <n v="0"/>
    <n v="0"/>
    <n v="0.02"/>
    <n v="3"/>
    <x v="0"/>
    <m/>
  </r>
  <r>
    <x v="127"/>
    <x v="7"/>
    <n v="13"/>
    <n v="0"/>
    <n v="13"/>
    <n v="0"/>
    <n v="0"/>
    <n v="0"/>
    <n v="0.01"/>
    <n v="3"/>
    <x v="0"/>
    <m/>
  </r>
  <r>
    <x v="127"/>
    <x v="8"/>
    <n v="23"/>
    <n v="0"/>
    <n v="23"/>
    <n v="0"/>
    <n v="0"/>
    <n v="0"/>
    <n v="0.02"/>
    <n v="3"/>
    <x v="0"/>
    <m/>
  </r>
  <r>
    <x v="127"/>
    <x v="9"/>
    <n v="44"/>
    <n v="0"/>
    <n v="44"/>
    <n v="0"/>
    <n v="0"/>
    <n v="0"/>
    <n v="0.04"/>
    <n v="3"/>
    <x v="0"/>
    <m/>
  </r>
  <r>
    <x v="127"/>
    <x v="10"/>
    <n v="39"/>
    <n v="0"/>
    <n v="39"/>
    <n v="0"/>
    <n v="0"/>
    <n v="0"/>
    <n v="0.04"/>
    <n v="5"/>
    <x v="1"/>
    <m/>
  </r>
  <r>
    <x v="127"/>
    <x v="11"/>
    <n v="45"/>
    <n v="0"/>
    <n v="45"/>
    <n v="0"/>
    <n v="0"/>
    <n v="0"/>
    <n v="0.04"/>
    <n v="5"/>
    <x v="1"/>
    <m/>
  </r>
  <r>
    <x v="127"/>
    <x v="12"/>
    <n v="44"/>
    <n v="0"/>
    <n v="44"/>
    <n v="0"/>
    <n v="0"/>
    <n v="0"/>
    <n v="0.04"/>
    <n v="5"/>
    <x v="1"/>
    <m/>
  </r>
  <r>
    <x v="127"/>
    <x v="13"/>
    <n v="69"/>
    <n v="0"/>
    <n v="69"/>
    <n v="0"/>
    <n v="0"/>
    <n v="0"/>
    <n v="0.06"/>
    <n v="5"/>
    <x v="1"/>
    <m/>
  </r>
  <r>
    <x v="127"/>
    <x v="14"/>
    <n v="97"/>
    <n v="0"/>
    <n v="97"/>
    <n v="0"/>
    <n v="0"/>
    <n v="0"/>
    <n v="0.08"/>
    <n v="11"/>
    <x v="1"/>
    <m/>
  </r>
  <r>
    <x v="127"/>
    <x v="15"/>
    <n v="132"/>
    <n v="0"/>
    <n v="132"/>
    <n v="0"/>
    <n v="0"/>
    <n v="0"/>
    <n v="0.11"/>
    <n v="26"/>
    <x v="1"/>
    <m/>
  </r>
  <r>
    <x v="127"/>
    <x v="16"/>
    <n v="152"/>
    <n v="0"/>
    <n v="152"/>
    <n v="0"/>
    <n v="0"/>
    <n v="0"/>
    <n v="0.12"/>
    <n v="27"/>
    <x v="1"/>
    <m/>
  </r>
  <r>
    <x v="127"/>
    <x v="17"/>
    <n v="167"/>
    <n v="0"/>
    <n v="167"/>
    <n v="0"/>
    <n v="0"/>
    <n v="0"/>
    <n v="0.13"/>
    <n v="21"/>
    <x v="1"/>
    <m/>
  </r>
  <r>
    <x v="127"/>
    <x v="18"/>
    <n v="167"/>
    <n v="0"/>
    <n v="167"/>
    <n v="0"/>
    <n v="0"/>
    <n v="0"/>
    <n v="0.13"/>
    <n v="24"/>
    <x v="1"/>
    <m/>
  </r>
  <r>
    <x v="127"/>
    <x v="19"/>
    <n v="241"/>
    <n v="0"/>
    <n v="234"/>
    <n v="0"/>
    <n v="7"/>
    <n v="0"/>
    <n v="0.18"/>
    <n v="23"/>
    <x v="1"/>
    <m/>
  </r>
  <r>
    <x v="127"/>
    <x v="20"/>
    <n v="347"/>
    <n v="0"/>
    <n v="337"/>
    <n v="0"/>
    <n v="10"/>
    <n v="0"/>
    <n v="0.25"/>
    <n v="29"/>
    <x v="1"/>
    <m/>
  </r>
  <r>
    <x v="127"/>
    <x v="21"/>
    <n v="396"/>
    <n v="0"/>
    <n v="384"/>
    <n v="0"/>
    <n v="12"/>
    <n v="0"/>
    <n v="0.28000000000000003"/>
    <n v="33"/>
    <x v="1"/>
    <m/>
  </r>
  <r>
    <x v="127"/>
    <x v="22"/>
    <n v="416"/>
    <n v="0"/>
    <n v="404"/>
    <n v="0"/>
    <n v="12"/>
    <n v="0"/>
    <n v="0.28000000000000003"/>
    <n v="35"/>
    <x v="1"/>
    <m/>
  </r>
  <r>
    <x v="127"/>
    <x v="23"/>
    <n v="411"/>
    <n v="0"/>
    <n v="399"/>
    <n v="0"/>
    <n v="12"/>
    <n v="0"/>
    <n v="0.27"/>
    <n v="41"/>
    <x v="1"/>
    <m/>
  </r>
  <r>
    <x v="127"/>
    <x v="24"/>
    <n v="404"/>
    <n v="0"/>
    <n v="392"/>
    <n v="0"/>
    <n v="12"/>
    <n v="0"/>
    <n v="0.26"/>
    <n v="50"/>
    <x v="1"/>
    <m/>
  </r>
  <r>
    <x v="127"/>
    <x v="25"/>
    <n v="470"/>
    <n v="0"/>
    <n v="458"/>
    <n v="0"/>
    <n v="12"/>
    <n v="0"/>
    <n v="0.28999999999999998"/>
    <n v="57"/>
    <x v="1"/>
    <m/>
  </r>
  <r>
    <x v="127"/>
    <x v="26"/>
    <n v="405"/>
    <n v="0"/>
    <n v="393"/>
    <n v="0"/>
    <n v="12"/>
    <n v="0"/>
    <n v="0.24"/>
    <n v="58"/>
    <x v="1"/>
    <m/>
  </r>
  <r>
    <x v="127"/>
    <x v="27"/>
    <n v="403"/>
    <n v="0"/>
    <n v="389"/>
    <n v="0"/>
    <n v="14"/>
    <n v="0"/>
    <n v="0.24"/>
    <n v="59"/>
    <x v="1"/>
    <m/>
  </r>
  <r>
    <x v="127"/>
    <x v="28"/>
    <n v="402"/>
    <n v="0"/>
    <n v="388"/>
    <n v="0"/>
    <n v="14"/>
    <n v="0"/>
    <n v="0.23"/>
    <n v="34"/>
    <x v="1"/>
    <m/>
  </r>
  <r>
    <x v="127"/>
    <x v="29"/>
    <n v="411"/>
    <n v="0"/>
    <n v="393"/>
    <n v="0"/>
    <n v="18"/>
    <n v="0"/>
    <n v="0.23"/>
    <n v="31"/>
    <x v="1"/>
    <m/>
  </r>
  <r>
    <x v="127"/>
    <x v="30"/>
    <n v="531"/>
    <n v="0"/>
    <n v="512"/>
    <n v="0"/>
    <n v="19"/>
    <n v="0"/>
    <n v="0.28000000000000003"/>
    <n v="33"/>
    <x v="1"/>
    <m/>
  </r>
  <r>
    <x v="127"/>
    <x v="31"/>
    <n v="557"/>
    <n v="0"/>
    <n v="543"/>
    <n v="0"/>
    <n v="14"/>
    <n v="0"/>
    <n v="0.28999999999999998"/>
    <n v="35"/>
    <x v="1"/>
    <m/>
  </r>
  <r>
    <x v="127"/>
    <x v="32"/>
    <n v="529"/>
    <n v="0"/>
    <n v="517"/>
    <n v="0"/>
    <n v="12"/>
    <n v="0"/>
    <n v="0.27"/>
    <n v="38"/>
    <x v="1"/>
    <m/>
  </r>
  <r>
    <x v="127"/>
    <x v="33"/>
    <n v="164"/>
    <n v="0"/>
    <n v="153"/>
    <n v="0"/>
    <n v="11"/>
    <n v="0"/>
    <n v="0.08"/>
    <n v="40"/>
    <x v="1"/>
    <m/>
  </r>
  <r>
    <x v="127"/>
    <x v="34"/>
    <n v="194"/>
    <n v="0"/>
    <n v="182"/>
    <n v="0"/>
    <n v="12"/>
    <n v="0"/>
    <n v="0.09"/>
    <n v="43"/>
    <x v="1"/>
    <m/>
  </r>
  <r>
    <x v="127"/>
    <x v="35"/>
    <n v="191"/>
    <n v="0"/>
    <n v="180"/>
    <n v="0"/>
    <n v="11"/>
    <n v="0"/>
    <n v="0.09"/>
    <n v="45"/>
    <x v="1"/>
    <m/>
  </r>
  <r>
    <x v="127"/>
    <x v="36"/>
    <n v="197"/>
    <n v="0"/>
    <n v="184"/>
    <n v="0"/>
    <n v="13"/>
    <n v="0"/>
    <n v="0.09"/>
    <n v="45"/>
    <x v="1"/>
    <m/>
  </r>
  <r>
    <x v="127"/>
    <x v="37"/>
    <n v="199"/>
    <n v="0"/>
    <n v="186"/>
    <n v="0"/>
    <n v="13"/>
    <n v="0"/>
    <n v="0.09"/>
    <n v="46"/>
    <x v="1"/>
    <m/>
  </r>
  <r>
    <x v="127"/>
    <x v="38"/>
    <n v="209"/>
    <n v="0"/>
    <n v="195"/>
    <n v="0"/>
    <n v="14"/>
    <n v="0"/>
    <n v="0.09"/>
    <n v="44"/>
    <x v="1"/>
    <m/>
  </r>
  <r>
    <x v="127"/>
    <x v="39"/>
    <n v="223"/>
    <n v="0"/>
    <n v="209"/>
    <n v="0"/>
    <n v="14"/>
    <n v="0"/>
    <n v="0.1"/>
    <n v="42"/>
    <x v="1"/>
    <m/>
  </r>
  <r>
    <x v="127"/>
    <x v="40"/>
    <n v="182"/>
    <n v="0"/>
    <n v="170"/>
    <n v="0"/>
    <n v="12"/>
    <n v="0"/>
    <n v="0.08"/>
    <n v="51"/>
    <x v="1"/>
    <m/>
  </r>
  <r>
    <x v="127"/>
    <x v="41"/>
    <n v="129"/>
    <n v="0"/>
    <n v="122"/>
    <n v="0"/>
    <n v="7"/>
    <n v="0"/>
    <n v="0.06"/>
    <n v="23"/>
    <x v="2"/>
    <m/>
  </r>
  <r>
    <x v="127"/>
    <x v="42"/>
    <n v="76"/>
    <n v="0"/>
    <n v="76"/>
    <n v="0"/>
    <n v="0"/>
    <n v="0"/>
    <n v="0.04"/>
    <n v="14"/>
    <x v="2"/>
    <m/>
  </r>
  <r>
    <x v="127"/>
    <x v="43"/>
    <n v="77"/>
    <n v="0"/>
    <n v="76"/>
    <n v="0"/>
    <n v="1"/>
    <n v="0"/>
    <n v="0.04"/>
    <n v="14"/>
    <x v="2"/>
    <m/>
  </r>
  <r>
    <x v="127"/>
    <x v="44"/>
    <n v="86"/>
    <n v="0"/>
    <n v="85"/>
    <n v="0"/>
    <n v="1"/>
    <n v="0"/>
    <n v="0.04"/>
    <n v="14"/>
    <x v="2"/>
    <m/>
  </r>
  <r>
    <x v="127"/>
    <x v="45"/>
    <n v="85"/>
    <n v="0"/>
    <n v="85"/>
    <n v="0"/>
    <n v="0"/>
    <n v="0"/>
    <n v="0.04"/>
    <n v="14"/>
    <x v="2"/>
    <m/>
  </r>
  <r>
    <x v="127"/>
    <x v="46"/>
    <n v="89"/>
    <n v="0"/>
    <n v="88"/>
    <n v="0"/>
    <n v="1"/>
    <n v="0"/>
    <n v="0.04"/>
    <n v="14"/>
    <x v="2"/>
    <m/>
  </r>
  <r>
    <x v="127"/>
    <x v="47"/>
    <n v="92"/>
    <n v="0"/>
    <n v="90"/>
    <n v="0"/>
    <n v="2"/>
    <n v="0"/>
    <n v="0.04"/>
    <n v="14"/>
    <x v="2"/>
    <m/>
  </r>
  <r>
    <x v="127"/>
    <x v="48"/>
    <n v="95"/>
    <n v="0"/>
    <n v="94"/>
    <n v="0"/>
    <n v="1"/>
    <n v="0"/>
    <n v="0.04"/>
    <n v="14"/>
    <x v="2"/>
    <m/>
  </r>
  <r>
    <x v="127"/>
    <x v="49"/>
    <n v="102"/>
    <n v="0"/>
    <n v="101"/>
    <n v="0"/>
    <n v="1"/>
    <n v="0"/>
    <n v="0.04"/>
    <n v="13"/>
    <x v="2"/>
    <m/>
  </r>
  <r>
    <x v="127"/>
    <x v="50"/>
    <n v="107"/>
    <n v="0"/>
    <n v="105"/>
    <n v="0"/>
    <n v="2"/>
    <n v="0"/>
    <n v="0.04"/>
    <n v="13"/>
    <x v="2"/>
    <m/>
  </r>
  <r>
    <x v="127"/>
    <x v="51"/>
    <n v="115"/>
    <n v="0"/>
    <n v="105"/>
    <n v="0"/>
    <n v="10"/>
    <n v="0"/>
    <n v="0.04"/>
    <n v="14"/>
    <x v="2"/>
    <m/>
  </r>
  <r>
    <x v="127"/>
    <x v="52"/>
    <n v="134"/>
    <n v="0"/>
    <n v="125"/>
    <n v="0"/>
    <n v="9"/>
    <n v="0"/>
    <n v="0.05"/>
    <n v="13"/>
    <x v="2"/>
    <m/>
  </r>
  <r>
    <x v="127"/>
    <x v="53"/>
    <n v="133"/>
    <n v="0"/>
    <n v="126"/>
    <n v="0"/>
    <n v="7"/>
    <n v="0"/>
    <n v="0.04"/>
    <n v="14"/>
    <x v="2"/>
    <m/>
  </r>
  <r>
    <x v="127"/>
    <x v="54"/>
    <n v="142"/>
    <n v="0"/>
    <n v="139"/>
    <n v="0"/>
    <n v="3"/>
    <n v="0"/>
    <n v="0.05"/>
    <n v="14"/>
    <x v="2"/>
    <m/>
  </r>
  <r>
    <x v="127"/>
    <x v="55"/>
    <n v="168"/>
    <n v="0"/>
    <n v="152"/>
    <n v="0"/>
    <n v="16"/>
    <n v="0"/>
    <n v="0.05"/>
    <n v="14"/>
    <x v="2"/>
    <m/>
  </r>
  <r>
    <x v="127"/>
    <x v="56"/>
    <n v="198"/>
    <n v="0"/>
    <n v="178"/>
    <n v="0"/>
    <n v="20"/>
    <n v="0"/>
    <n v="0.06"/>
    <n v="14"/>
    <x v="2"/>
    <m/>
  </r>
  <r>
    <x v="127"/>
    <x v="57"/>
    <n v="204"/>
    <n v="0"/>
    <n v="183"/>
    <n v="0"/>
    <n v="21"/>
    <n v="0"/>
    <n v="0.06"/>
    <n v="14"/>
    <x v="2"/>
    <m/>
  </r>
  <r>
    <x v="127"/>
    <x v="58"/>
    <n v="182"/>
    <n v="0"/>
    <n v="161"/>
    <n v="0"/>
    <n v="21"/>
    <n v="0"/>
    <n v="0.05"/>
    <n v="14"/>
    <x v="2"/>
    <m/>
  </r>
  <r>
    <x v="127"/>
    <x v="59"/>
    <n v="154"/>
    <n v="0"/>
    <n v="141"/>
    <n v="0"/>
    <n v="13"/>
    <n v="0"/>
    <n v="0.04"/>
    <n v="13"/>
    <x v="2"/>
    <m/>
  </r>
  <r>
    <x v="127"/>
    <x v="60"/>
    <n v="141"/>
    <n v="0"/>
    <n v="131"/>
    <n v="0"/>
    <n v="10"/>
    <n v="0"/>
    <n v="0.04"/>
    <n v="14"/>
    <x v="2"/>
    <m/>
  </r>
  <r>
    <x v="127"/>
    <x v="61"/>
    <n v="216"/>
    <n v="0"/>
    <n v="206"/>
    <n v="0"/>
    <n v="10"/>
    <n v="0"/>
    <n v="0.05"/>
    <n v="15"/>
    <x v="2"/>
    <m/>
  </r>
  <r>
    <x v="127"/>
    <x v="62"/>
    <n v="243"/>
    <n v="0"/>
    <n v="232"/>
    <n v="0"/>
    <n v="11"/>
    <n v="0"/>
    <n v="0.06"/>
    <n v="16"/>
    <x v="2"/>
    <m/>
  </r>
  <r>
    <x v="127"/>
    <x v="63"/>
    <n v="280"/>
    <n v="0"/>
    <n v="263"/>
    <n v="0"/>
    <n v="17"/>
    <n v="0"/>
    <n v="7.0000000000000007E-2"/>
    <n v="18"/>
    <x v="2"/>
    <m/>
  </r>
  <r>
    <x v="127"/>
    <x v="64"/>
    <n v="261"/>
    <n v="0"/>
    <n v="235"/>
    <n v="0"/>
    <n v="26"/>
    <n v="0"/>
    <n v="0.06"/>
    <n v="18"/>
    <x v="2"/>
    <m/>
  </r>
  <r>
    <x v="127"/>
    <x v="65"/>
    <n v="255"/>
    <n v="0"/>
    <n v="215"/>
    <n v="0"/>
    <n v="40"/>
    <n v="0"/>
    <n v="0.06"/>
    <n v="19"/>
    <x v="2"/>
    <m/>
  </r>
  <r>
    <x v="128"/>
    <x v="1"/>
    <n v="39"/>
    <n v="4"/>
    <n v="35"/>
    <n v="0"/>
    <n v="0"/>
    <n v="0"/>
    <n v="0.04"/>
    <n v="15"/>
    <x v="0"/>
    <m/>
  </r>
  <r>
    <x v="128"/>
    <x v="2"/>
    <n v="46"/>
    <n v="4"/>
    <n v="42"/>
    <n v="0"/>
    <n v="0"/>
    <n v="0"/>
    <n v="0.04"/>
    <n v="16"/>
    <x v="0"/>
    <m/>
  </r>
  <r>
    <x v="128"/>
    <x v="3"/>
    <n v="45"/>
    <n v="4"/>
    <n v="40"/>
    <n v="0"/>
    <n v="0"/>
    <n v="0"/>
    <n v="0.04"/>
    <n v="13"/>
    <x v="0"/>
    <m/>
  </r>
  <r>
    <x v="128"/>
    <x v="4"/>
    <n v="68"/>
    <n v="7"/>
    <n v="61"/>
    <n v="0"/>
    <n v="0"/>
    <n v="0"/>
    <n v="0.06"/>
    <n v="14"/>
    <x v="0"/>
    <m/>
  </r>
  <r>
    <x v="128"/>
    <x v="5"/>
    <n v="82"/>
    <n v="19"/>
    <n v="63"/>
    <n v="0"/>
    <n v="0"/>
    <n v="0"/>
    <n v="7.0000000000000007E-2"/>
    <n v="23"/>
    <x v="0"/>
    <m/>
  </r>
  <r>
    <x v="128"/>
    <x v="6"/>
    <n v="117"/>
    <n v="54"/>
    <n v="63"/>
    <n v="0"/>
    <n v="0"/>
    <n v="0"/>
    <n v="0.1"/>
    <n v="25"/>
    <x v="0"/>
    <m/>
  </r>
  <r>
    <x v="128"/>
    <x v="7"/>
    <n v="90"/>
    <n v="25"/>
    <n v="65"/>
    <n v="0"/>
    <n v="0"/>
    <n v="0"/>
    <n v="0.08"/>
    <n v="28"/>
    <x v="0"/>
    <m/>
  </r>
  <r>
    <x v="128"/>
    <x v="8"/>
    <n v="85"/>
    <n v="22"/>
    <n v="63"/>
    <n v="0"/>
    <n v="0"/>
    <n v="0"/>
    <n v="7.0000000000000007E-2"/>
    <n v="32"/>
    <x v="0"/>
    <m/>
  </r>
  <r>
    <x v="128"/>
    <x v="9"/>
    <n v="96"/>
    <n v="26"/>
    <n v="69"/>
    <n v="0"/>
    <n v="0"/>
    <n v="0"/>
    <n v="0.08"/>
    <n v="35"/>
    <x v="0"/>
    <m/>
  </r>
  <r>
    <x v="128"/>
    <x v="10"/>
    <n v="118"/>
    <n v="22"/>
    <n v="95"/>
    <n v="0"/>
    <n v="0"/>
    <n v="0"/>
    <n v="0.09"/>
    <n v="35"/>
    <x v="1"/>
    <m/>
  </r>
  <r>
    <x v="128"/>
    <x v="11"/>
    <n v="189"/>
    <n v="24"/>
    <n v="165"/>
    <n v="0"/>
    <n v="0"/>
    <n v="0"/>
    <n v="0.14000000000000001"/>
    <n v="38"/>
    <x v="1"/>
    <m/>
  </r>
  <r>
    <x v="128"/>
    <x v="12"/>
    <n v="326"/>
    <n v="28"/>
    <n v="299"/>
    <n v="0"/>
    <n v="0"/>
    <n v="0"/>
    <n v="0.23"/>
    <n v="36"/>
    <x v="1"/>
    <m/>
  </r>
  <r>
    <x v="128"/>
    <x v="13"/>
    <n v="286"/>
    <n v="4"/>
    <n v="281"/>
    <n v="0"/>
    <n v="0"/>
    <n v="0"/>
    <n v="0.2"/>
    <n v="36"/>
    <x v="1"/>
    <m/>
  </r>
  <r>
    <x v="128"/>
    <x v="14"/>
    <n v="399"/>
    <n v="7"/>
    <n v="393"/>
    <n v="0"/>
    <n v="0"/>
    <n v="0"/>
    <n v="0.27"/>
    <n v="34"/>
    <x v="1"/>
    <m/>
  </r>
  <r>
    <x v="128"/>
    <x v="15"/>
    <n v="181"/>
    <n v="1"/>
    <n v="179"/>
    <n v="0"/>
    <n v="0"/>
    <n v="0"/>
    <n v="0.12"/>
    <n v="30"/>
    <x v="1"/>
    <m/>
  </r>
  <r>
    <x v="128"/>
    <x v="16"/>
    <n v="277"/>
    <n v="5"/>
    <n v="272"/>
    <n v="0"/>
    <n v="0"/>
    <n v="0"/>
    <n v="0.17"/>
    <n v="24"/>
    <x v="1"/>
    <m/>
  </r>
  <r>
    <x v="128"/>
    <x v="17"/>
    <n v="717"/>
    <n v="0"/>
    <n v="717"/>
    <n v="0"/>
    <n v="0"/>
    <n v="0"/>
    <n v="0.42"/>
    <n v="21"/>
    <x v="1"/>
    <m/>
  </r>
  <r>
    <x v="128"/>
    <x v="18"/>
    <n v="5047"/>
    <n v="1"/>
    <n v="667"/>
    <n v="0"/>
    <n v="0"/>
    <n v="4378"/>
    <n v="2.87"/>
    <n v="31"/>
    <x v="1"/>
    <m/>
  </r>
  <r>
    <x v="128"/>
    <x v="19"/>
    <n v="8219"/>
    <n v="3"/>
    <n v="809"/>
    <n v="0"/>
    <n v="0"/>
    <n v="7408"/>
    <n v="4.4800000000000004"/>
    <n v="35"/>
    <x v="1"/>
    <m/>
  </r>
  <r>
    <x v="128"/>
    <x v="20"/>
    <n v="9695"/>
    <n v="1"/>
    <n v="1758"/>
    <n v="0"/>
    <n v="9"/>
    <n v="7927"/>
    <n v="5.07"/>
    <n v="37"/>
    <x v="1"/>
    <m/>
  </r>
  <r>
    <x v="128"/>
    <x v="21"/>
    <n v="8817"/>
    <n v="0"/>
    <n v="777"/>
    <n v="0"/>
    <n v="13"/>
    <n v="8027"/>
    <n v="4.42"/>
    <n v="36"/>
    <x v="1"/>
    <m/>
  </r>
  <r>
    <x v="128"/>
    <x v="22"/>
    <n v="5903"/>
    <n v="1"/>
    <n v="719"/>
    <n v="0"/>
    <n v="10"/>
    <n v="5173"/>
    <n v="2.84"/>
    <n v="43"/>
    <x v="1"/>
    <m/>
  </r>
  <r>
    <x v="128"/>
    <x v="23"/>
    <n v="4154"/>
    <n v="1"/>
    <n v="872"/>
    <n v="0"/>
    <n v="8"/>
    <n v="3273"/>
    <n v="1.91"/>
    <n v="57"/>
    <x v="1"/>
    <m/>
  </r>
  <r>
    <x v="128"/>
    <x v="24"/>
    <n v="3978"/>
    <n v="0"/>
    <n v="1145"/>
    <n v="0"/>
    <n v="11"/>
    <n v="2821"/>
    <n v="1.76"/>
    <n v="60"/>
    <x v="1"/>
    <m/>
  </r>
  <r>
    <x v="128"/>
    <x v="25"/>
    <n v="2549"/>
    <n v="0"/>
    <n v="1291"/>
    <n v="0"/>
    <n v="66"/>
    <n v="1192"/>
    <n v="1.08"/>
    <n v="60"/>
    <x v="1"/>
    <m/>
  </r>
  <r>
    <x v="128"/>
    <x v="26"/>
    <n v="3158"/>
    <n v="0"/>
    <n v="1492"/>
    <n v="0"/>
    <n v="84"/>
    <n v="1582"/>
    <n v="1.28"/>
    <n v="68"/>
    <x v="1"/>
    <m/>
  </r>
  <r>
    <x v="128"/>
    <x v="27"/>
    <n v="4886"/>
    <n v="0"/>
    <n v="2498"/>
    <n v="0"/>
    <n v="204"/>
    <n v="2183"/>
    <n v="1.9"/>
    <n v="116"/>
    <x v="1"/>
    <m/>
  </r>
  <r>
    <x v="128"/>
    <x v="28"/>
    <n v="5483"/>
    <n v="0"/>
    <n v="2953"/>
    <n v="-40"/>
    <n v="340"/>
    <n v="2230"/>
    <n v="2.04"/>
    <n v="116"/>
    <x v="1"/>
    <m/>
  </r>
  <r>
    <x v="128"/>
    <x v="29"/>
    <n v="5792"/>
    <n v="0"/>
    <n v="2714"/>
    <n v="408"/>
    <n v="435"/>
    <n v="2235"/>
    <n v="2.0699999999999998"/>
    <n v="127"/>
    <x v="1"/>
    <m/>
  </r>
  <r>
    <x v="128"/>
    <x v="30"/>
    <n v="7099"/>
    <n v="0"/>
    <n v="3567"/>
    <n v="638"/>
    <n v="435"/>
    <n v="2460"/>
    <n v="2.4300000000000002"/>
    <n v="152"/>
    <x v="1"/>
    <m/>
  </r>
  <r>
    <x v="128"/>
    <x v="31"/>
    <n v="7337"/>
    <n v="1"/>
    <n v="3875"/>
    <n v="633"/>
    <n v="435"/>
    <n v="2394"/>
    <n v="2.4"/>
    <n v="188"/>
    <x v="1"/>
    <m/>
  </r>
  <r>
    <x v="128"/>
    <x v="32"/>
    <n v="7857"/>
    <n v="1"/>
    <n v="5288"/>
    <n v="916"/>
    <n v="435"/>
    <n v="1217"/>
    <n v="2.44"/>
    <n v="188"/>
    <x v="1"/>
    <m/>
  </r>
  <r>
    <x v="128"/>
    <x v="33"/>
    <n v="8389"/>
    <n v="1"/>
    <n v="5944"/>
    <n v="379"/>
    <n v="543"/>
    <n v="1522"/>
    <n v="2.48"/>
    <n v="162"/>
    <x v="1"/>
    <m/>
  </r>
  <r>
    <x v="128"/>
    <x v="34"/>
    <n v="8294"/>
    <n v="1"/>
    <n v="5583"/>
    <n v="1018"/>
    <n v="679"/>
    <n v="1013"/>
    <n v="2.34"/>
    <n v="180"/>
    <x v="1"/>
    <m/>
  </r>
  <r>
    <x v="128"/>
    <x v="35"/>
    <n v="7806"/>
    <n v="1"/>
    <n v="4799"/>
    <n v="1533"/>
    <n v="814"/>
    <n v="659"/>
    <n v="2.11"/>
    <n v="180"/>
    <x v="1"/>
    <m/>
  </r>
  <r>
    <x v="128"/>
    <x v="36"/>
    <n v="8568"/>
    <n v="1"/>
    <n v="5540"/>
    <n v="1719"/>
    <n v="888"/>
    <n v="420"/>
    <n v="2.23"/>
    <n v="188"/>
    <x v="1"/>
    <m/>
  </r>
  <r>
    <x v="128"/>
    <x v="37"/>
    <n v="9288"/>
    <n v="1"/>
    <n v="4805"/>
    <n v="2415"/>
    <n v="282"/>
    <n v="1785"/>
    <n v="2.34"/>
    <n v="205"/>
    <x v="1"/>
    <m/>
  </r>
  <r>
    <x v="128"/>
    <x v="38"/>
    <n v="8881"/>
    <n v="1"/>
    <n v="5191"/>
    <n v="2167"/>
    <n v="367"/>
    <n v="1155"/>
    <n v="2.1800000000000002"/>
    <n v="214"/>
    <x v="1"/>
    <m/>
  </r>
  <r>
    <x v="128"/>
    <x v="39"/>
    <n v="9926"/>
    <n v="1"/>
    <n v="5923"/>
    <n v="2277"/>
    <n v="370"/>
    <n v="1354"/>
    <n v="2.38"/>
    <n v="214"/>
    <x v="1"/>
    <m/>
  </r>
  <r>
    <x v="128"/>
    <x v="40"/>
    <n v="10178"/>
    <n v="3"/>
    <n v="5706"/>
    <n v="2918"/>
    <n v="370"/>
    <n v="1181"/>
    <n v="2.4"/>
    <n v="231"/>
    <x v="1"/>
    <m/>
  </r>
  <r>
    <x v="128"/>
    <x v="41"/>
    <n v="10030"/>
    <n v="4"/>
    <n v="5160"/>
    <n v="2531"/>
    <n v="367"/>
    <n v="1969"/>
    <n v="2.31"/>
    <n v="239"/>
    <x v="2"/>
    <m/>
  </r>
  <r>
    <x v="128"/>
    <x v="42"/>
    <n v="11689"/>
    <n v="4"/>
    <n v="6901"/>
    <n v="2531"/>
    <n v="322"/>
    <n v="1932"/>
    <n v="2.64"/>
    <n v="248"/>
    <x v="2"/>
    <m/>
  </r>
  <r>
    <x v="128"/>
    <x v="43"/>
    <n v="10161"/>
    <n v="4"/>
    <n v="6258"/>
    <n v="2515"/>
    <n v="313"/>
    <n v="1071"/>
    <n v="2.25"/>
    <n v="251"/>
    <x v="2"/>
    <m/>
  </r>
  <r>
    <x v="128"/>
    <x v="44"/>
    <n v="10621"/>
    <n v="3"/>
    <n v="6968"/>
    <n v="2428"/>
    <n v="313"/>
    <n v="908"/>
    <n v="2.31"/>
    <n v="277"/>
    <x v="2"/>
    <m/>
  </r>
  <r>
    <x v="128"/>
    <x v="45"/>
    <n v="12035"/>
    <n v="4"/>
    <n v="8080"/>
    <n v="2505"/>
    <n v="517"/>
    <n v="929"/>
    <n v="2.57"/>
    <n v="312"/>
    <x v="2"/>
    <m/>
  </r>
  <r>
    <x v="128"/>
    <x v="46"/>
    <n v="12550"/>
    <n v="4"/>
    <n v="8701"/>
    <n v="2474"/>
    <n v="437"/>
    <n v="935"/>
    <n v="2.63"/>
    <n v="323"/>
    <x v="2"/>
    <m/>
  </r>
  <r>
    <x v="128"/>
    <x v="47"/>
    <n v="12042"/>
    <n v="4"/>
    <n v="7942"/>
    <n v="2663"/>
    <n v="483"/>
    <n v="950"/>
    <n v="2.48"/>
    <n v="339"/>
    <x v="2"/>
    <m/>
  </r>
  <r>
    <x v="128"/>
    <x v="48"/>
    <n v="12265"/>
    <n v="4"/>
    <n v="8167"/>
    <n v="2781"/>
    <n v="343"/>
    <n v="971"/>
    <n v="2.48"/>
    <n v="323"/>
    <x v="2"/>
    <m/>
  </r>
  <r>
    <x v="128"/>
    <x v="49"/>
    <n v="12401"/>
    <n v="0"/>
    <n v="8486"/>
    <n v="2781"/>
    <n v="408"/>
    <n v="727"/>
    <n v="2.46"/>
    <n v="323"/>
    <x v="2"/>
    <m/>
  </r>
  <r>
    <x v="128"/>
    <x v="50"/>
    <n v="12168"/>
    <n v="0"/>
    <n v="8897"/>
    <n v="2163"/>
    <n v="408"/>
    <n v="700"/>
    <n v="2.37"/>
    <n v="369"/>
    <x v="2"/>
    <m/>
  </r>
  <r>
    <x v="128"/>
    <x v="51"/>
    <n v="12848"/>
    <n v="0"/>
    <n v="9124"/>
    <n v="2592"/>
    <n v="408"/>
    <n v="724"/>
    <n v="2.46"/>
    <n v="436"/>
    <x v="2"/>
    <m/>
  </r>
  <r>
    <x v="128"/>
    <x v="52"/>
    <n v="13117"/>
    <n v="0"/>
    <n v="9245"/>
    <n v="2750"/>
    <n v="408"/>
    <n v="714"/>
    <n v="2.46"/>
    <n v="260"/>
    <x v="2"/>
    <m/>
  </r>
  <r>
    <x v="128"/>
    <x v="53"/>
    <n v="13044"/>
    <n v="0"/>
    <n v="9039"/>
    <n v="2847"/>
    <n v="449"/>
    <n v="709"/>
    <n v="2.4"/>
    <n v="257"/>
    <x v="2"/>
    <m/>
  </r>
  <r>
    <x v="128"/>
    <x v="54"/>
    <n v="13408"/>
    <n v="0"/>
    <n v="9346"/>
    <n v="2883"/>
    <n v="476"/>
    <n v="703"/>
    <n v="2.42"/>
    <n v="253"/>
    <x v="2"/>
    <m/>
  </r>
  <r>
    <x v="128"/>
    <x v="55"/>
    <n v="13733"/>
    <n v="0"/>
    <n v="9260"/>
    <n v="3511"/>
    <n v="490"/>
    <n v="472"/>
    <n v="2.4300000000000002"/>
    <n v="255"/>
    <x v="2"/>
    <m/>
  </r>
  <r>
    <x v="128"/>
    <x v="56"/>
    <n v="14210"/>
    <n v="0"/>
    <n v="9349"/>
    <n v="3013"/>
    <n v="492"/>
    <n v="1357"/>
    <n v="2.46"/>
    <n v="235"/>
    <x v="2"/>
    <m/>
  </r>
  <r>
    <x v="128"/>
    <x v="57"/>
    <n v="14527"/>
    <n v="1"/>
    <n v="8952"/>
    <n v="3289"/>
    <n v="721"/>
    <n v="1564"/>
    <n v="2.46"/>
    <n v="615"/>
    <x v="2"/>
    <m/>
  </r>
  <r>
    <x v="128"/>
    <x v="58"/>
    <n v="13624"/>
    <n v="0"/>
    <n v="8084"/>
    <n v="3304"/>
    <n v="708"/>
    <n v="1527"/>
    <n v="2.36"/>
    <n v="599"/>
    <x v="2"/>
    <m/>
  </r>
  <r>
    <x v="128"/>
    <x v="59"/>
    <n v="15275"/>
    <n v="0"/>
    <n v="9025"/>
    <n v="3432"/>
    <n v="749"/>
    <n v="2068"/>
    <n v="2.6"/>
    <n v="576"/>
    <x v="2"/>
    <m/>
  </r>
  <r>
    <x v="128"/>
    <x v="60"/>
    <n v="15811"/>
    <n v="0"/>
    <n v="10148"/>
    <n v="3066"/>
    <n v="884"/>
    <n v="1712"/>
    <n v="2.5499999999999998"/>
    <n v="516"/>
    <x v="2"/>
    <m/>
  </r>
  <r>
    <x v="128"/>
    <x v="61"/>
    <n v="16897"/>
    <n v="0"/>
    <n v="10515"/>
    <n v="3602"/>
    <n v="952"/>
    <n v="1829"/>
    <n v="2.7"/>
    <n v="486"/>
    <x v="2"/>
    <m/>
  </r>
  <r>
    <x v="128"/>
    <x v="62"/>
    <n v="10827"/>
    <n v="0"/>
    <n v="6892"/>
    <n v="2775"/>
    <n v="476"/>
    <n v="684"/>
    <n v="1.72"/>
    <n v="114"/>
    <x v="2"/>
    <m/>
  </r>
  <r>
    <x v="128"/>
    <x v="63"/>
    <n v="14367"/>
    <n v="0"/>
    <n v="9113"/>
    <n v="2923"/>
    <n v="272"/>
    <n v="2059"/>
    <n v="2.29"/>
    <n v="484"/>
    <x v="2"/>
    <m/>
  </r>
  <r>
    <x v="128"/>
    <x v="64"/>
    <n v="15344"/>
    <n v="0"/>
    <n v="9745"/>
    <n v="3622"/>
    <n v="272"/>
    <n v="1705"/>
    <n v="2.4500000000000002"/>
    <n v="339"/>
    <x v="2"/>
    <m/>
  </r>
  <r>
    <x v="128"/>
    <x v="65"/>
    <n v="15543"/>
    <n v="0"/>
    <n v="9885"/>
    <n v="3031"/>
    <n v="272"/>
    <n v="2355"/>
    <n v="2.48"/>
    <n v="183"/>
    <x v="2"/>
    <m/>
  </r>
  <r>
    <x v="129"/>
    <x v="58"/>
    <n v="17"/>
    <n v="0"/>
    <n v="0"/>
    <n v="17"/>
    <n v="0"/>
    <n v="0"/>
    <n v="0.48"/>
    <n v="0"/>
    <x v="2"/>
    <m/>
  </r>
  <r>
    <x v="129"/>
    <x v="59"/>
    <n v="17"/>
    <n v="0"/>
    <n v="0"/>
    <n v="17"/>
    <n v="0"/>
    <n v="0"/>
    <n v="0.49"/>
    <n v="0"/>
    <x v="2"/>
    <m/>
  </r>
  <r>
    <x v="129"/>
    <x v="60"/>
    <n v="14"/>
    <n v="0"/>
    <n v="0"/>
    <n v="14"/>
    <n v="0"/>
    <n v="0"/>
    <n v="0.38"/>
    <n v="0"/>
    <x v="2"/>
    <m/>
  </r>
  <r>
    <x v="129"/>
    <x v="61"/>
    <n v="15"/>
    <n v="0"/>
    <n v="0"/>
    <n v="15"/>
    <n v="0"/>
    <n v="0"/>
    <n v="0.4"/>
    <n v="0"/>
    <x v="2"/>
    <m/>
  </r>
  <r>
    <x v="129"/>
    <x v="62"/>
    <n v="13"/>
    <n v="0"/>
    <n v="0"/>
    <n v="13"/>
    <n v="0"/>
    <n v="0"/>
    <n v="0.35"/>
    <n v="0"/>
    <x v="2"/>
    <m/>
  </r>
  <r>
    <x v="129"/>
    <x v="63"/>
    <n v="13"/>
    <n v="0"/>
    <n v="0"/>
    <n v="13"/>
    <n v="0"/>
    <n v="0"/>
    <n v="0.36"/>
    <n v="0"/>
    <x v="2"/>
    <m/>
  </r>
  <r>
    <x v="129"/>
    <x v="64"/>
    <n v="14"/>
    <n v="0"/>
    <n v="0"/>
    <n v="14"/>
    <n v="0"/>
    <n v="0"/>
    <n v="0.37"/>
    <n v="0"/>
    <x v="2"/>
    <m/>
  </r>
  <r>
    <x v="129"/>
    <x v="65"/>
    <n v="12"/>
    <n v="0"/>
    <n v="0"/>
    <n v="12"/>
    <n v="0"/>
    <n v="0"/>
    <n v="0.31"/>
    <n v="0"/>
    <x v="2"/>
    <m/>
  </r>
  <r>
    <x v="130"/>
    <x v="43"/>
    <n v="6040"/>
    <n v="498"/>
    <n v="3772"/>
    <n v="1567"/>
    <n v="204"/>
    <n v="0"/>
    <n v="1.64"/>
    <n v="0"/>
    <x v="2"/>
    <m/>
  </r>
  <r>
    <x v="130"/>
    <x v="44"/>
    <n v="4771"/>
    <n v="445"/>
    <n v="3217"/>
    <n v="974"/>
    <n v="136"/>
    <n v="0"/>
    <n v="1.3"/>
    <n v="30"/>
    <x v="2"/>
    <m/>
  </r>
  <r>
    <x v="130"/>
    <x v="45"/>
    <n v="4734"/>
    <n v="369"/>
    <n v="3184"/>
    <n v="1081"/>
    <n v="100"/>
    <n v="0"/>
    <n v="1.3"/>
    <n v="32"/>
    <x v="2"/>
    <m/>
  </r>
  <r>
    <x v="130"/>
    <x v="46"/>
    <n v="4419"/>
    <n v="294"/>
    <n v="2770"/>
    <n v="1267"/>
    <n v="88"/>
    <n v="0"/>
    <n v="1.22"/>
    <n v="33"/>
    <x v="2"/>
    <m/>
  </r>
  <r>
    <x v="130"/>
    <x v="47"/>
    <n v="4290"/>
    <n v="269"/>
    <n v="2572"/>
    <n v="1354"/>
    <n v="95"/>
    <n v="0"/>
    <n v="1.19"/>
    <n v="27"/>
    <x v="2"/>
    <m/>
  </r>
  <r>
    <x v="130"/>
    <x v="48"/>
    <n v="4183"/>
    <n v="215"/>
    <n v="2621"/>
    <n v="1250"/>
    <n v="97"/>
    <n v="0"/>
    <n v="1.17"/>
    <n v="80"/>
    <x v="2"/>
    <m/>
  </r>
  <r>
    <x v="130"/>
    <x v="49"/>
    <n v="4417"/>
    <n v="183"/>
    <n v="3032"/>
    <n v="1095"/>
    <n v="107"/>
    <n v="0"/>
    <n v="1.24"/>
    <n v="50"/>
    <x v="2"/>
    <m/>
  </r>
  <r>
    <x v="130"/>
    <x v="50"/>
    <n v="3734"/>
    <n v="154"/>
    <n v="2348"/>
    <n v="1140"/>
    <n v="91"/>
    <n v="0"/>
    <n v="1.06"/>
    <n v="86"/>
    <x v="2"/>
    <m/>
  </r>
  <r>
    <x v="130"/>
    <x v="51"/>
    <n v="3317"/>
    <n v="103"/>
    <n v="1830"/>
    <n v="1306"/>
    <n v="78"/>
    <n v="0"/>
    <n v="0.95"/>
    <n v="103"/>
    <x v="2"/>
    <m/>
  </r>
  <r>
    <x v="130"/>
    <x v="52"/>
    <n v="3514"/>
    <n v="93"/>
    <n v="2009"/>
    <n v="1340"/>
    <n v="72"/>
    <n v="0"/>
    <n v="1.01"/>
    <n v="113"/>
    <x v="2"/>
    <m/>
  </r>
  <r>
    <x v="130"/>
    <x v="53"/>
    <n v="3584"/>
    <n v="152"/>
    <n v="1994"/>
    <n v="1355"/>
    <n v="82"/>
    <n v="0"/>
    <n v="1.04"/>
    <n v="119"/>
    <x v="2"/>
    <m/>
  </r>
  <r>
    <x v="130"/>
    <x v="54"/>
    <n v="3497"/>
    <n v="195"/>
    <n v="1752"/>
    <n v="1470"/>
    <n v="81"/>
    <n v="0"/>
    <n v="1.01"/>
    <n v="122"/>
    <x v="2"/>
    <m/>
  </r>
  <r>
    <x v="130"/>
    <x v="55"/>
    <n v="3612"/>
    <n v="190"/>
    <n v="1854"/>
    <n v="1466"/>
    <n v="102"/>
    <n v="0"/>
    <n v="1.05"/>
    <n v="127"/>
    <x v="2"/>
    <m/>
  </r>
  <r>
    <x v="130"/>
    <x v="56"/>
    <n v="3791"/>
    <n v="209"/>
    <n v="1922"/>
    <n v="1547"/>
    <n v="113"/>
    <n v="0"/>
    <n v="1.1100000000000001"/>
    <n v="164"/>
    <x v="2"/>
    <m/>
  </r>
  <r>
    <x v="130"/>
    <x v="57"/>
    <n v="3861"/>
    <n v="285"/>
    <n v="1898"/>
    <n v="1533"/>
    <n v="145"/>
    <n v="0"/>
    <n v="1.1399999999999999"/>
    <n v="165"/>
    <x v="2"/>
    <m/>
  </r>
  <r>
    <x v="130"/>
    <x v="58"/>
    <n v="4136"/>
    <n v="268"/>
    <n v="1912"/>
    <n v="1806"/>
    <n v="150"/>
    <n v="0"/>
    <n v="1.3"/>
    <n v="159"/>
    <x v="2"/>
    <m/>
  </r>
  <r>
    <x v="130"/>
    <x v="59"/>
    <n v="4093"/>
    <n v="227"/>
    <n v="2099"/>
    <n v="1621"/>
    <n v="146"/>
    <n v="0"/>
    <n v="1.3"/>
    <n v="142"/>
    <x v="2"/>
    <m/>
  </r>
  <r>
    <x v="130"/>
    <x v="60"/>
    <n v="3414"/>
    <n v="178"/>
    <n v="1795"/>
    <n v="1362"/>
    <n v="79"/>
    <n v="0"/>
    <n v="1.08"/>
    <n v="141"/>
    <x v="2"/>
    <m/>
  </r>
  <r>
    <x v="130"/>
    <x v="61"/>
    <n v="3673"/>
    <n v="219"/>
    <n v="1785"/>
    <n v="1556"/>
    <n v="113"/>
    <n v="0"/>
    <n v="1.18"/>
    <n v="164"/>
    <x v="2"/>
    <m/>
  </r>
  <r>
    <x v="130"/>
    <x v="62"/>
    <n v="3760"/>
    <n v="250"/>
    <n v="1677"/>
    <n v="1698"/>
    <n v="135"/>
    <n v="0"/>
    <n v="1.22"/>
    <n v="171"/>
    <x v="2"/>
    <m/>
  </r>
  <r>
    <x v="130"/>
    <x v="63"/>
    <n v="3772"/>
    <n v="245"/>
    <n v="1731"/>
    <n v="1658"/>
    <n v="138"/>
    <n v="0"/>
    <n v="1.25"/>
    <n v="159"/>
    <x v="2"/>
    <m/>
  </r>
  <r>
    <x v="130"/>
    <x v="64"/>
    <n v="3447"/>
    <n v="280"/>
    <n v="1669"/>
    <n v="1352"/>
    <n v="146"/>
    <n v="0"/>
    <n v="1.1599999999999999"/>
    <n v="135"/>
    <x v="2"/>
    <m/>
  </r>
  <r>
    <x v="130"/>
    <x v="65"/>
    <n v="3501"/>
    <n v="237"/>
    <n v="1852"/>
    <n v="1289"/>
    <n v="123"/>
    <n v="0"/>
    <n v="1.2"/>
    <n v="74"/>
    <x v="2"/>
    <m/>
  </r>
  <r>
    <x v="131"/>
    <x v="78"/>
    <n v="7"/>
    <s v="."/>
    <s v="."/>
    <s v="."/>
    <n v="7"/>
    <s v="."/>
    <s v="."/>
    <n v="0"/>
    <x v="0"/>
    <m/>
  </r>
  <r>
    <x v="131"/>
    <x v="79"/>
    <n v="10"/>
    <s v="."/>
    <s v="."/>
    <s v="."/>
    <n v="10"/>
    <s v="."/>
    <s v="."/>
    <n v="0"/>
    <x v="0"/>
    <m/>
  </r>
  <r>
    <x v="131"/>
    <x v="80"/>
    <n v="12"/>
    <s v="."/>
    <s v="."/>
    <s v="."/>
    <n v="12"/>
    <s v="."/>
    <s v="."/>
    <n v="0"/>
    <x v="0"/>
    <m/>
  </r>
  <r>
    <x v="131"/>
    <x v="81"/>
    <n v="14"/>
    <s v="."/>
    <s v="."/>
    <s v="."/>
    <n v="14"/>
    <s v="."/>
    <s v="."/>
    <n v="0"/>
    <x v="0"/>
    <m/>
  </r>
  <r>
    <x v="131"/>
    <x v="0"/>
    <n v="16"/>
    <s v="."/>
    <s v="."/>
    <s v="."/>
    <n v="16"/>
    <s v="."/>
    <s v="."/>
    <n v="0"/>
    <x v="0"/>
    <m/>
  </r>
  <r>
    <x v="131"/>
    <x v="1"/>
    <n v="2025"/>
    <n v="1960"/>
    <n v="47"/>
    <n v="0"/>
    <n v="18"/>
    <n v="0"/>
    <n v="6.84"/>
    <n v="0"/>
    <x v="0"/>
    <m/>
  </r>
  <r>
    <x v="131"/>
    <x v="2"/>
    <n v="2459"/>
    <n v="2384"/>
    <n v="57"/>
    <n v="0"/>
    <n v="18"/>
    <n v="0"/>
    <n v="8.27"/>
    <n v="0"/>
    <x v="0"/>
    <m/>
  </r>
  <r>
    <x v="131"/>
    <x v="3"/>
    <n v="2566"/>
    <n v="2491"/>
    <n v="59"/>
    <n v="0"/>
    <n v="15"/>
    <n v="0"/>
    <n v="8.58"/>
    <n v="0"/>
    <x v="0"/>
    <m/>
  </r>
  <r>
    <x v="131"/>
    <x v="4"/>
    <n v="2362"/>
    <n v="2275"/>
    <n v="67"/>
    <n v="0"/>
    <n v="20"/>
    <n v="0"/>
    <n v="7.84"/>
    <n v="0"/>
    <x v="0"/>
    <m/>
  </r>
  <r>
    <x v="131"/>
    <x v="5"/>
    <n v="2397"/>
    <n v="2294"/>
    <n v="82"/>
    <n v="0"/>
    <n v="21"/>
    <n v="0"/>
    <n v="7.9"/>
    <n v="0"/>
    <x v="0"/>
    <m/>
  </r>
  <r>
    <x v="131"/>
    <x v="6"/>
    <n v="2698"/>
    <n v="2576"/>
    <n v="100"/>
    <n v="0"/>
    <n v="21"/>
    <n v="0"/>
    <n v="8.85"/>
    <n v="0"/>
    <x v="0"/>
    <m/>
  </r>
  <r>
    <x v="131"/>
    <x v="7"/>
    <n v="2830"/>
    <n v="2691"/>
    <n v="117"/>
    <n v="0"/>
    <n v="22"/>
    <n v="0"/>
    <n v="9.23"/>
    <n v="0"/>
    <x v="0"/>
    <m/>
  </r>
  <r>
    <x v="131"/>
    <x v="8"/>
    <n v="2958"/>
    <n v="2809"/>
    <n v="122"/>
    <n v="0"/>
    <n v="26"/>
    <n v="0"/>
    <n v="9.6"/>
    <n v="0"/>
    <x v="0"/>
    <m/>
  </r>
  <r>
    <x v="131"/>
    <x v="9"/>
    <n v="2753"/>
    <n v="2581"/>
    <n v="145"/>
    <n v="0"/>
    <n v="27"/>
    <n v="0"/>
    <n v="8.89"/>
    <n v="0"/>
    <x v="0"/>
    <m/>
  </r>
  <r>
    <x v="131"/>
    <x v="10"/>
    <n v="2844"/>
    <n v="2664"/>
    <n v="154"/>
    <n v="0"/>
    <n v="26"/>
    <n v="0"/>
    <n v="9.1300000000000008"/>
    <n v="0"/>
    <x v="1"/>
    <m/>
  </r>
  <r>
    <x v="131"/>
    <x v="11"/>
    <n v="3141"/>
    <n v="2935"/>
    <n v="177"/>
    <n v="0"/>
    <n v="29"/>
    <n v="0"/>
    <n v="10"/>
    <n v="0"/>
    <x v="1"/>
    <m/>
  </r>
  <r>
    <x v="131"/>
    <x v="12"/>
    <n v="3161"/>
    <n v="2919"/>
    <n v="211"/>
    <n v="0"/>
    <n v="31"/>
    <n v="0"/>
    <n v="9.9600000000000009"/>
    <n v="0"/>
    <x v="1"/>
    <m/>
  </r>
  <r>
    <x v="131"/>
    <x v="13"/>
    <n v="3150"/>
    <n v="2792"/>
    <n v="327"/>
    <n v="0"/>
    <n v="31"/>
    <n v="0"/>
    <n v="9.81"/>
    <n v="0"/>
    <x v="1"/>
    <m/>
  </r>
  <r>
    <x v="131"/>
    <x v="14"/>
    <n v="3122"/>
    <n v="2623"/>
    <n v="471"/>
    <n v="0"/>
    <n v="28"/>
    <n v="0"/>
    <n v="9.61"/>
    <n v="0"/>
    <x v="1"/>
    <m/>
  </r>
  <r>
    <x v="131"/>
    <x v="15"/>
    <n v="3356"/>
    <n v="2762"/>
    <n v="567"/>
    <n v="0"/>
    <n v="28"/>
    <n v="0"/>
    <n v="10.210000000000001"/>
    <n v="0"/>
    <x v="1"/>
    <m/>
  </r>
  <r>
    <x v="131"/>
    <x v="16"/>
    <n v="3328"/>
    <n v="2622"/>
    <n v="676"/>
    <n v="0"/>
    <n v="30"/>
    <n v="0"/>
    <n v="10.039999999999999"/>
    <n v="0"/>
    <x v="1"/>
    <m/>
  </r>
  <r>
    <x v="131"/>
    <x v="17"/>
    <n v="3169"/>
    <n v="2365"/>
    <n v="773"/>
    <n v="3"/>
    <n v="29"/>
    <n v="0"/>
    <n v="9.5"/>
    <n v="0"/>
    <x v="1"/>
    <m/>
  </r>
  <r>
    <x v="131"/>
    <x v="18"/>
    <n v="3098"/>
    <n v="2215"/>
    <n v="856"/>
    <n v="2"/>
    <n v="25"/>
    <n v="0"/>
    <n v="9.26"/>
    <n v="0"/>
    <x v="1"/>
    <m/>
  </r>
  <r>
    <x v="131"/>
    <x v="19"/>
    <n v="3346"/>
    <n v="2374"/>
    <n v="944"/>
    <n v="3"/>
    <n v="26"/>
    <n v="0"/>
    <n v="9.9700000000000006"/>
    <n v="0"/>
    <x v="1"/>
    <m/>
  </r>
  <r>
    <x v="131"/>
    <x v="20"/>
    <n v="3598"/>
    <n v="2524"/>
    <n v="1041"/>
    <n v="5"/>
    <n v="28"/>
    <n v="0"/>
    <n v="10.68"/>
    <n v="0"/>
    <x v="1"/>
    <m/>
  </r>
  <r>
    <x v="131"/>
    <x v="21"/>
    <n v="3749"/>
    <n v="2589"/>
    <n v="1114"/>
    <n v="13"/>
    <n v="33"/>
    <n v="0"/>
    <n v="11.05"/>
    <n v="21"/>
    <x v="1"/>
    <m/>
  </r>
  <r>
    <x v="131"/>
    <x v="22"/>
    <n v="3600"/>
    <n v="2400"/>
    <n v="1147"/>
    <n v="17"/>
    <n v="36"/>
    <n v="0"/>
    <n v="10.51"/>
    <n v="31"/>
    <x v="1"/>
    <m/>
  </r>
  <r>
    <x v="131"/>
    <x v="23"/>
    <n v="3680"/>
    <n v="2366"/>
    <n v="1199"/>
    <n v="73"/>
    <n v="42"/>
    <n v="0"/>
    <n v="10.61"/>
    <n v="38"/>
    <x v="1"/>
    <m/>
  </r>
  <r>
    <x v="131"/>
    <x v="24"/>
    <n v="3864"/>
    <n v="2344"/>
    <n v="1335"/>
    <n v="137"/>
    <n v="49"/>
    <n v="0"/>
    <n v="11"/>
    <n v="43"/>
    <x v="1"/>
    <m/>
  </r>
  <r>
    <x v="131"/>
    <x v="25"/>
    <n v="3930"/>
    <n v="2518"/>
    <n v="1179"/>
    <n v="183"/>
    <n v="50"/>
    <n v="0"/>
    <n v="11.05"/>
    <n v="45"/>
    <x v="1"/>
    <m/>
  </r>
  <r>
    <x v="131"/>
    <x v="26"/>
    <n v="3230"/>
    <n v="1913"/>
    <n v="1056"/>
    <n v="214"/>
    <n v="47"/>
    <n v="0"/>
    <n v="9"/>
    <n v="43"/>
    <x v="1"/>
    <m/>
  </r>
  <r>
    <x v="131"/>
    <x v="27"/>
    <n v="3229"/>
    <n v="1807"/>
    <n v="1136"/>
    <n v="245"/>
    <n v="41"/>
    <n v="0"/>
    <n v="8.94"/>
    <n v="50"/>
    <x v="1"/>
    <m/>
  </r>
  <r>
    <x v="131"/>
    <x v="28"/>
    <n v="2980"/>
    <n v="1553"/>
    <n v="1129"/>
    <n v="258"/>
    <n v="40"/>
    <n v="0"/>
    <n v="8.2200000000000006"/>
    <n v="50"/>
    <x v="1"/>
    <m/>
  </r>
  <r>
    <x v="131"/>
    <x v="29"/>
    <n v="3231"/>
    <n v="1765"/>
    <n v="1140"/>
    <n v="284"/>
    <n v="42"/>
    <n v="0"/>
    <n v="8.89"/>
    <n v="52"/>
    <x v="1"/>
    <m/>
  </r>
  <r>
    <x v="131"/>
    <x v="30"/>
    <n v="3306"/>
    <n v="1937"/>
    <n v="1031"/>
    <n v="295"/>
    <n v="43"/>
    <n v="0"/>
    <n v="9.08"/>
    <n v="56"/>
    <x v="1"/>
    <m/>
  </r>
  <r>
    <x v="131"/>
    <x v="31"/>
    <n v="3007"/>
    <n v="1886"/>
    <n v="812"/>
    <n v="265"/>
    <n v="44"/>
    <n v="0"/>
    <n v="8.26"/>
    <n v="54"/>
    <x v="1"/>
    <m/>
  </r>
  <r>
    <x v="131"/>
    <x v="32"/>
    <n v="2571"/>
    <n v="1538"/>
    <n v="784"/>
    <n v="203"/>
    <n v="47"/>
    <n v="0"/>
    <n v="7.06"/>
    <n v="50"/>
    <x v="1"/>
    <m/>
  </r>
  <r>
    <x v="131"/>
    <x v="33"/>
    <n v="2416"/>
    <n v="1421"/>
    <n v="778"/>
    <n v="170"/>
    <n v="47"/>
    <n v="0"/>
    <n v="6.63"/>
    <n v="44"/>
    <x v="1"/>
    <m/>
  </r>
  <r>
    <x v="131"/>
    <x v="34"/>
    <n v="2261"/>
    <n v="1306"/>
    <n v="745"/>
    <n v="162"/>
    <n v="48"/>
    <n v="0"/>
    <n v="6.2"/>
    <n v="44"/>
    <x v="1"/>
    <m/>
  </r>
  <r>
    <x v="131"/>
    <x v="35"/>
    <n v="2435"/>
    <n v="1486"/>
    <n v="729"/>
    <n v="174"/>
    <n v="46"/>
    <n v="0"/>
    <n v="6.66"/>
    <n v="58"/>
    <x v="1"/>
    <m/>
  </r>
  <r>
    <x v="131"/>
    <x v="36"/>
    <n v="2500"/>
    <n v="1482"/>
    <n v="789"/>
    <n v="189"/>
    <n v="40"/>
    <n v="0"/>
    <n v="6.82"/>
    <n v="62"/>
    <x v="1"/>
    <m/>
  </r>
  <r>
    <x v="131"/>
    <x v="37"/>
    <n v="2457"/>
    <n v="1352"/>
    <n v="863"/>
    <n v="189"/>
    <n v="53"/>
    <n v="0"/>
    <n v="6.67"/>
    <n v="69"/>
    <x v="1"/>
    <m/>
  </r>
  <r>
    <x v="131"/>
    <x v="38"/>
    <n v="2364"/>
    <n v="1098"/>
    <n v="982"/>
    <n v="214"/>
    <n v="69"/>
    <n v="0"/>
    <n v="6.37"/>
    <n v="86"/>
    <x v="1"/>
    <m/>
  </r>
  <r>
    <x v="131"/>
    <x v="39"/>
    <n v="2435"/>
    <n v="1134"/>
    <n v="1003"/>
    <n v="222"/>
    <n v="77"/>
    <n v="0"/>
    <n v="6.52"/>
    <n v="89"/>
    <x v="1"/>
    <m/>
  </r>
  <r>
    <x v="131"/>
    <x v="40"/>
    <n v="2634"/>
    <n v="1188"/>
    <n v="1113"/>
    <n v="253"/>
    <n v="80"/>
    <n v="0"/>
    <n v="6.98"/>
    <n v="91"/>
    <x v="1"/>
    <m/>
  </r>
  <r>
    <x v="131"/>
    <x v="41"/>
    <n v="2728"/>
    <n v="1171"/>
    <n v="1202"/>
    <n v="268"/>
    <n v="86"/>
    <n v="0"/>
    <n v="7.16"/>
    <n v="109"/>
    <x v="2"/>
    <m/>
  </r>
  <r>
    <x v="131"/>
    <x v="42"/>
    <n v="2895"/>
    <n v="1105"/>
    <n v="1417"/>
    <n v="279"/>
    <n v="94"/>
    <n v="0"/>
    <n v="7.5"/>
    <n v="114"/>
    <x v="2"/>
    <m/>
  </r>
  <r>
    <x v="131"/>
    <x v="43"/>
    <n v="2883"/>
    <n v="1044"/>
    <n v="1466"/>
    <n v="291"/>
    <n v="82"/>
    <n v="0"/>
    <n v="7.38"/>
    <n v="110"/>
    <x v="2"/>
    <m/>
  </r>
  <r>
    <x v="131"/>
    <x v="44"/>
    <n v="2942"/>
    <n v="1075"/>
    <n v="1468"/>
    <n v="302"/>
    <n v="98"/>
    <n v="0"/>
    <n v="7.43"/>
    <n v="109"/>
    <x v="2"/>
    <m/>
  </r>
  <r>
    <x v="131"/>
    <x v="45"/>
    <n v="2779"/>
    <n v="936"/>
    <n v="1441"/>
    <n v="305"/>
    <n v="97"/>
    <n v="0"/>
    <n v="6.92"/>
    <n v="139"/>
    <x v="2"/>
    <m/>
  </r>
  <r>
    <x v="131"/>
    <x v="46"/>
    <n v="2268"/>
    <n v="531"/>
    <n v="1292"/>
    <n v="348"/>
    <n v="97"/>
    <n v="0"/>
    <n v="5.57"/>
    <n v="157"/>
    <x v="2"/>
    <m/>
  </r>
  <r>
    <x v="131"/>
    <x v="47"/>
    <n v="2301"/>
    <n v="502"/>
    <n v="1326"/>
    <n v="382"/>
    <n v="91"/>
    <n v="0"/>
    <n v="5.57"/>
    <n v="171"/>
    <x v="2"/>
    <m/>
  </r>
  <r>
    <x v="131"/>
    <x v="48"/>
    <n v="2165"/>
    <n v="323"/>
    <n v="1358"/>
    <n v="391"/>
    <n v="93"/>
    <n v="0"/>
    <n v="5.16"/>
    <n v="209"/>
    <x v="2"/>
    <m/>
  </r>
  <r>
    <x v="131"/>
    <x v="49"/>
    <n v="2006"/>
    <n v="116"/>
    <n v="1400"/>
    <n v="395"/>
    <n v="95"/>
    <n v="0"/>
    <n v="4.72"/>
    <n v="235"/>
    <x v="2"/>
    <m/>
  </r>
  <r>
    <x v="131"/>
    <x v="50"/>
    <n v="2096"/>
    <n v="117"/>
    <n v="1469"/>
    <n v="410"/>
    <n v="101"/>
    <n v="0"/>
    <n v="4.87"/>
    <n v="276"/>
    <x v="2"/>
    <m/>
  </r>
  <r>
    <x v="131"/>
    <x v="51"/>
    <n v="2247"/>
    <n v="130"/>
    <n v="1596"/>
    <n v="419"/>
    <n v="102"/>
    <n v="0"/>
    <n v="5.16"/>
    <n v="267"/>
    <x v="2"/>
    <m/>
  </r>
  <r>
    <x v="131"/>
    <x v="52"/>
    <n v="2400"/>
    <n v="142"/>
    <n v="1693"/>
    <n v="466"/>
    <n v="99"/>
    <n v="0"/>
    <n v="5.46"/>
    <n v="288"/>
    <x v="2"/>
    <m/>
  </r>
  <r>
    <x v="131"/>
    <x v="53"/>
    <n v="2568"/>
    <n v="85"/>
    <n v="1717"/>
    <n v="666"/>
    <n v="99"/>
    <n v="0"/>
    <n v="5.8"/>
    <n v="312"/>
    <x v="2"/>
    <m/>
  </r>
  <r>
    <x v="131"/>
    <x v="54"/>
    <n v="2701"/>
    <n v="66"/>
    <n v="1863"/>
    <n v="674"/>
    <n v="97"/>
    <n v="0"/>
    <n v="6.05"/>
    <n v="325"/>
    <x v="2"/>
    <m/>
  </r>
  <r>
    <x v="131"/>
    <x v="55"/>
    <n v="3073"/>
    <n v="95"/>
    <n v="2122"/>
    <n v="747"/>
    <n v="108"/>
    <n v="0"/>
    <n v="6.81"/>
    <n v="354"/>
    <x v="2"/>
    <m/>
  </r>
  <r>
    <x v="131"/>
    <x v="56"/>
    <n v="3149"/>
    <n v="91"/>
    <n v="2220"/>
    <n v="735"/>
    <n v="103"/>
    <n v="0"/>
    <n v="6.89"/>
    <n v="359"/>
    <x v="2"/>
    <m/>
  </r>
  <r>
    <x v="131"/>
    <x v="57"/>
    <n v="3095"/>
    <n v="108"/>
    <n v="2096"/>
    <n v="768"/>
    <n v="123"/>
    <n v="0"/>
    <n v="6.65"/>
    <n v="337"/>
    <x v="2"/>
    <m/>
  </r>
  <r>
    <x v="131"/>
    <x v="58"/>
    <n v="3005"/>
    <n v="89"/>
    <n v="2052"/>
    <n v="717"/>
    <n v="147"/>
    <n v="0"/>
    <n v="6.31"/>
    <n v="362"/>
    <x v="2"/>
    <m/>
  </r>
  <r>
    <x v="131"/>
    <x v="59"/>
    <n v="2983"/>
    <n v="86"/>
    <n v="2066"/>
    <n v="683"/>
    <n v="148"/>
    <n v="0"/>
    <n v="6.12"/>
    <n v="364"/>
    <x v="2"/>
    <m/>
  </r>
  <r>
    <x v="131"/>
    <x v="60"/>
    <n v="2834"/>
    <n v="79"/>
    <n v="1925"/>
    <n v="695"/>
    <n v="136"/>
    <n v="0"/>
    <n v="5.71"/>
    <n v="349"/>
    <x v="2"/>
    <m/>
  </r>
  <r>
    <x v="131"/>
    <x v="61"/>
    <n v="2991"/>
    <n v="78"/>
    <n v="2019"/>
    <n v="747"/>
    <n v="147"/>
    <n v="0"/>
    <n v="5.89"/>
    <n v="358"/>
    <x v="2"/>
    <m/>
  </r>
  <r>
    <x v="131"/>
    <x v="62"/>
    <n v="2983"/>
    <n v="60"/>
    <n v="2099"/>
    <n v="645"/>
    <n v="179"/>
    <n v="0"/>
    <n v="5.74"/>
    <n v="335"/>
    <x v="2"/>
    <m/>
  </r>
  <r>
    <x v="131"/>
    <x v="63"/>
    <n v="2908"/>
    <n v="56"/>
    <n v="2036"/>
    <n v="656"/>
    <n v="160"/>
    <n v="0"/>
    <n v="5.46"/>
    <n v="309"/>
    <x v="2"/>
    <m/>
  </r>
  <r>
    <x v="131"/>
    <x v="64"/>
    <n v="2741"/>
    <n v="49"/>
    <n v="2004"/>
    <n v="556"/>
    <n v="133"/>
    <n v="0"/>
    <n v="5.03"/>
    <n v="310"/>
    <x v="2"/>
    <m/>
  </r>
  <r>
    <x v="131"/>
    <x v="65"/>
    <n v="2634"/>
    <n v="55"/>
    <n v="1903"/>
    <n v="527"/>
    <n v="150"/>
    <n v="0"/>
    <n v="4.7300000000000004"/>
    <n v="337"/>
    <x v="2"/>
    <m/>
  </r>
  <r>
    <x v="132"/>
    <x v="5"/>
    <n v="6"/>
    <n v="2"/>
    <n v="3"/>
    <n v="0"/>
    <n v="0"/>
    <n v="0"/>
    <n v="0.03"/>
    <n v="0"/>
    <x v="0"/>
    <m/>
  </r>
  <r>
    <x v="132"/>
    <x v="6"/>
    <n v="6"/>
    <n v="1"/>
    <n v="4"/>
    <n v="0"/>
    <n v="0"/>
    <n v="0"/>
    <n v="0.03"/>
    <n v="0"/>
    <x v="0"/>
    <m/>
  </r>
  <r>
    <x v="132"/>
    <x v="7"/>
    <n v="7"/>
    <n v="2"/>
    <n v="5"/>
    <n v="0"/>
    <n v="0"/>
    <n v="0"/>
    <n v="0.04"/>
    <n v="0"/>
    <x v="0"/>
    <m/>
  </r>
  <r>
    <x v="132"/>
    <x v="8"/>
    <n v="8"/>
    <n v="3"/>
    <n v="5"/>
    <n v="0"/>
    <n v="0"/>
    <n v="0"/>
    <n v="0.05"/>
    <n v="0"/>
    <x v="0"/>
    <m/>
  </r>
  <r>
    <x v="132"/>
    <x v="9"/>
    <n v="8"/>
    <n v="4"/>
    <n v="4"/>
    <n v="0"/>
    <n v="0"/>
    <n v="0"/>
    <n v="0.05"/>
    <n v="0"/>
    <x v="0"/>
    <m/>
  </r>
  <r>
    <x v="132"/>
    <x v="10"/>
    <n v="10"/>
    <n v="4"/>
    <n v="7"/>
    <n v="0"/>
    <n v="0"/>
    <n v="0"/>
    <n v="0.06"/>
    <n v="0"/>
    <x v="1"/>
    <m/>
  </r>
  <r>
    <x v="132"/>
    <x v="11"/>
    <n v="14"/>
    <n v="4"/>
    <n v="10"/>
    <n v="0"/>
    <n v="0"/>
    <n v="0"/>
    <n v="0.08"/>
    <n v="0"/>
    <x v="1"/>
    <m/>
  </r>
  <r>
    <x v="132"/>
    <x v="12"/>
    <n v="19"/>
    <n v="5"/>
    <n v="14"/>
    <n v="0"/>
    <n v="0"/>
    <n v="0"/>
    <n v="0.11"/>
    <n v="0"/>
    <x v="1"/>
    <m/>
  </r>
  <r>
    <x v="132"/>
    <x v="13"/>
    <n v="26"/>
    <n v="4"/>
    <n v="23"/>
    <n v="0"/>
    <n v="0"/>
    <n v="0"/>
    <n v="0.14000000000000001"/>
    <n v="0"/>
    <x v="1"/>
    <m/>
  </r>
  <r>
    <x v="132"/>
    <x v="14"/>
    <n v="29"/>
    <n v="5"/>
    <n v="24"/>
    <n v="0"/>
    <n v="0"/>
    <n v="0"/>
    <n v="0.16"/>
    <n v="0"/>
    <x v="1"/>
    <m/>
  </r>
  <r>
    <x v="132"/>
    <x v="15"/>
    <n v="35"/>
    <n v="4"/>
    <n v="31"/>
    <n v="0"/>
    <n v="0"/>
    <n v="0"/>
    <n v="0.18"/>
    <n v="0"/>
    <x v="1"/>
    <m/>
  </r>
  <r>
    <x v="132"/>
    <x v="16"/>
    <n v="36"/>
    <n v="3"/>
    <n v="33"/>
    <n v="0"/>
    <n v="0"/>
    <n v="0"/>
    <n v="0.17"/>
    <n v="0"/>
    <x v="1"/>
    <m/>
  </r>
  <r>
    <x v="132"/>
    <x v="17"/>
    <n v="41"/>
    <n v="3"/>
    <n v="38"/>
    <n v="0"/>
    <n v="0"/>
    <n v="0"/>
    <n v="0.19"/>
    <n v="0"/>
    <x v="1"/>
    <m/>
  </r>
  <r>
    <x v="132"/>
    <x v="18"/>
    <n v="45"/>
    <n v="3"/>
    <n v="42"/>
    <n v="0"/>
    <n v="0"/>
    <n v="0"/>
    <n v="0.2"/>
    <n v="0"/>
    <x v="1"/>
    <m/>
  </r>
  <r>
    <x v="132"/>
    <x v="19"/>
    <n v="46"/>
    <n v="3"/>
    <n v="43"/>
    <n v="0"/>
    <n v="0"/>
    <n v="0"/>
    <n v="0.19"/>
    <n v="0"/>
    <x v="1"/>
    <m/>
  </r>
  <r>
    <x v="132"/>
    <x v="20"/>
    <n v="46"/>
    <n v="2"/>
    <n v="44"/>
    <n v="0"/>
    <n v="0"/>
    <n v="0"/>
    <n v="0.19"/>
    <n v="0"/>
    <x v="1"/>
    <m/>
  </r>
  <r>
    <x v="132"/>
    <x v="21"/>
    <n v="56"/>
    <n v="4"/>
    <n v="53"/>
    <n v="0"/>
    <n v="0"/>
    <n v="0"/>
    <n v="0.22"/>
    <n v="0"/>
    <x v="1"/>
    <m/>
  </r>
  <r>
    <x v="132"/>
    <x v="22"/>
    <n v="62"/>
    <n v="2"/>
    <n v="59"/>
    <n v="0"/>
    <n v="0"/>
    <n v="0"/>
    <n v="0.24"/>
    <n v="0"/>
    <x v="1"/>
    <m/>
  </r>
  <r>
    <x v="132"/>
    <x v="23"/>
    <n v="63"/>
    <n v="1"/>
    <n v="62"/>
    <n v="0"/>
    <n v="0"/>
    <n v="0"/>
    <n v="0.25"/>
    <n v="0"/>
    <x v="1"/>
    <m/>
  </r>
  <r>
    <x v="132"/>
    <x v="24"/>
    <n v="61"/>
    <n v="1"/>
    <n v="59"/>
    <n v="0"/>
    <n v="0"/>
    <n v="0"/>
    <n v="0.24"/>
    <n v="0"/>
    <x v="1"/>
    <m/>
  </r>
  <r>
    <x v="132"/>
    <x v="25"/>
    <n v="73"/>
    <n v="1"/>
    <n v="71"/>
    <n v="0"/>
    <n v="0"/>
    <n v="0"/>
    <n v="0.28999999999999998"/>
    <n v="0"/>
    <x v="1"/>
    <m/>
  </r>
  <r>
    <x v="132"/>
    <x v="26"/>
    <n v="81"/>
    <n v="2"/>
    <n v="79"/>
    <n v="0"/>
    <n v="0"/>
    <n v="0"/>
    <n v="0.33"/>
    <n v="0"/>
    <x v="1"/>
    <m/>
  </r>
  <r>
    <x v="132"/>
    <x v="27"/>
    <n v="69"/>
    <n v="1"/>
    <n v="68"/>
    <n v="0"/>
    <n v="0"/>
    <n v="0"/>
    <n v="0.28000000000000003"/>
    <n v="0"/>
    <x v="1"/>
    <m/>
  </r>
  <r>
    <x v="132"/>
    <x v="28"/>
    <n v="84"/>
    <n v="1"/>
    <n v="84"/>
    <n v="0"/>
    <n v="0"/>
    <n v="0"/>
    <n v="0.35"/>
    <n v="0"/>
    <x v="1"/>
    <m/>
  </r>
  <r>
    <x v="132"/>
    <x v="29"/>
    <n v="113"/>
    <n v="1"/>
    <n v="112"/>
    <n v="0"/>
    <n v="0"/>
    <n v="0"/>
    <n v="0.47"/>
    <n v="0"/>
    <x v="1"/>
    <m/>
  </r>
  <r>
    <x v="132"/>
    <x v="30"/>
    <n v="113"/>
    <n v="0"/>
    <n v="113"/>
    <n v="0"/>
    <n v="0"/>
    <n v="0"/>
    <n v="0.47"/>
    <n v="0"/>
    <x v="1"/>
    <m/>
  </r>
  <r>
    <x v="132"/>
    <x v="31"/>
    <n v="144"/>
    <n v="3"/>
    <n v="141"/>
    <n v="0"/>
    <n v="0"/>
    <n v="0"/>
    <n v="0.57999999999999996"/>
    <n v="0"/>
    <x v="1"/>
    <m/>
  </r>
  <r>
    <x v="132"/>
    <x v="32"/>
    <n v="146"/>
    <n v="1"/>
    <n v="146"/>
    <n v="0"/>
    <n v="0"/>
    <n v="0"/>
    <n v="0.57999999999999996"/>
    <n v="0"/>
    <x v="1"/>
    <m/>
  </r>
  <r>
    <x v="132"/>
    <x v="33"/>
    <n v="132"/>
    <n v="1"/>
    <n v="131"/>
    <n v="0"/>
    <n v="0"/>
    <n v="0"/>
    <n v="0.51"/>
    <n v="0"/>
    <x v="1"/>
    <m/>
  </r>
  <r>
    <x v="132"/>
    <x v="34"/>
    <n v="186"/>
    <n v="1"/>
    <n v="185"/>
    <n v="0"/>
    <n v="0"/>
    <n v="0"/>
    <n v="0.68"/>
    <n v="0"/>
    <x v="1"/>
    <m/>
  </r>
  <r>
    <x v="132"/>
    <x v="35"/>
    <n v="165"/>
    <n v="1"/>
    <n v="164"/>
    <n v="0"/>
    <n v="0"/>
    <n v="0"/>
    <n v="0.57999999999999996"/>
    <n v="0"/>
    <x v="1"/>
    <m/>
  </r>
  <r>
    <x v="132"/>
    <x v="36"/>
    <n v="200"/>
    <n v="0"/>
    <n v="200"/>
    <n v="0"/>
    <n v="0"/>
    <n v="0"/>
    <n v="0.68"/>
    <n v="0"/>
    <x v="1"/>
    <m/>
  </r>
  <r>
    <x v="132"/>
    <x v="37"/>
    <n v="239"/>
    <n v="0"/>
    <n v="239"/>
    <n v="0"/>
    <n v="0"/>
    <n v="0"/>
    <n v="0.77"/>
    <n v="0"/>
    <x v="1"/>
    <m/>
  </r>
  <r>
    <x v="132"/>
    <x v="38"/>
    <n v="265"/>
    <n v="0"/>
    <n v="265"/>
    <n v="0"/>
    <n v="0"/>
    <n v="0"/>
    <n v="0.82"/>
    <n v="0"/>
    <x v="1"/>
    <m/>
  </r>
  <r>
    <x v="132"/>
    <x v="39"/>
    <n v="263"/>
    <n v="0"/>
    <n v="263"/>
    <n v="0"/>
    <n v="0"/>
    <n v="0"/>
    <n v="0.78"/>
    <n v="0"/>
    <x v="1"/>
    <m/>
  </r>
  <r>
    <x v="132"/>
    <x v="40"/>
    <n v="281"/>
    <n v="0"/>
    <n v="281"/>
    <n v="0"/>
    <n v="0"/>
    <n v="0"/>
    <n v="0.81"/>
    <n v="0"/>
    <x v="1"/>
    <m/>
  </r>
  <r>
    <x v="132"/>
    <x v="41"/>
    <n v="282"/>
    <n v="0"/>
    <n v="282"/>
    <n v="0"/>
    <n v="0"/>
    <n v="0"/>
    <n v="0.78"/>
    <n v="0"/>
    <x v="2"/>
    <m/>
  </r>
  <r>
    <x v="132"/>
    <x v="42"/>
    <n v="298"/>
    <n v="0"/>
    <n v="298"/>
    <n v="0"/>
    <n v="0"/>
    <n v="0"/>
    <n v="0.81"/>
    <n v="0"/>
    <x v="2"/>
    <m/>
  </r>
  <r>
    <x v="132"/>
    <x v="43"/>
    <n v="295"/>
    <n v="0"/>
    <n v="295"/>
    <n v="0"/>
    <n v="0"/>
    <n v="0"/>
    <n v="0.78"/>
    <n v="0"/>
    <x v="2"/>
    <m/>
  </r>
  <r>
    <x v="132"/>
    <x v="44"/>
    <n v="322"/>
    <n v="0"/>
    <n v="322"/>
    <n v="0"/>
    <n v="0"/>
    <n v="0"/>
    <n v="0.84"/>
    <n v="0"/>
    <x v="2"/>
    <m/>
  </r>
  <r>
    <x v="132"/>
    <x v="45"/>
    <n v="347"/>
    <n v="0"/>
    <n v="347"/>
    <n v="0"/>
    <n v="0"/>
    <n v="0"/>
    <n v="0.89"/>
    <n v="0"/>
    <x v="2"/>
    <m/>
  </r>
  <r>
    <x v="132"/>
    <x v="46"/>
    <n v="336"/>
    <n v="0"/>
    <n v="336"/>
    <n v="0"/>
    <n v="0"/>
    <n v="0"/>
    <n v="0.84"/>
    <n v="0"/>
    <x v="2"/>
    <m/>
  </r>
  <r>
    <x v="132"/>
    <x v="47"/>
    <n v="384"/>
    <n v="0"/>
    <n v="384"/>
    <n v="0"/>
    <n v="0"/>
    <n v="0"/>
    <n v="0.95"/>
    <n v="0"/>
    <x v="2"/>
    <m/>
  </r>
  <r>
    <x v="132"/>
    <x v="48"/>
    <n v="406"/>
    <n v="0"/>
    <n v="406"/>
    <n v="0"/>
    <n v="0"/>
    <n v="0"/>
    <n v="0.99"/>
    <n v="0"/>
    <x v="2"/>
    <m/>
  </r>
  <r>
    <x v="132"/>
    <x v="49"/>
    <n v="425"/>
    <n v="0"/>
    <n v="425"/>
    <n v="0"/>
    <n v="0"/>
    <n v="0"/>
    <n v="1.02"/>
    <n v="0"/>
    <x v="2"/>
    <m/>
  </r>
  <r>
    <x v="132"/>
    <x v="50"/>
    <n v="414"/>
    <n v="0"/>
    <n v="414"/>
    <n v="0"/>
    <n v="0"/>
    <n v="0"/>
    <n v="0.97"/>
    <n v="0"/>
    <x v="2"/>
    <m/>
  </r>
  <r>
    <x v="132"/>
    <x v="51"/>
    <n v="445"/>
    <n v="0"/>
    <n v="445"/>
    <n v="0"/>
    <n v="0"/>
    <n v="0"/>
    <n v="1.03"/>
    <n v="0"/>
    <x v="2"/>
    <m/>
  </r>
  <r>
    <x v="132"/>
    <x v="52"/>
    <n v="460"/>
    <n v="0"/>
    <n v="460"/>
    <n v="0"/>
    <n v="0"/>
    <n v="0"/>
    <n v="1.04"/>
    <n v="0"/>
    <x v="2"/>
    <m/>
  </r>
  <r>
    <x v="132"/>
    <x v="53"/>
    <n v="414"/>
    <n v="0"/>
    <n v="414"/>
    <n v="0"/>
    <n v="0"/>
    <n v="0"/>
    <n v="0.92"/>
    <n v="0"/>
    <x v="2"/>
    <m/>
  </r>
  <r>
    <x v="132"/>
    <x v="54"/>
    <n v="418"/>
    <n v="0"/>
    <n v="418"/>
    <n v="0"/>
    <n v="0"/>
    <n v="0"/>
    <n v="0.91"/>
    <n v="0"/>
    <x v="2"/>
    <m/>
  </r>
  <r>
    <x v="132"/>
    <x v="55"/>
    <n v="468"/>
    <n v="0"/>
    <n v="468"/>
    <n v="0"/>
    <n v="0"/>
    <n v="0"/>
    <n v="1"/>
    <n v="0"/>
    <x v="2"/>
    <m/>
  </r>
  <r>
    <x v="132"/>
    <x v="56"/>
    <n v="499"/>
    <n v="0"/>
    <n v="499"/>
    <n v="0"/>
    <n v="0"/>
    <n v="0"/>
    <n v="1.04"/>
    <n v="0"/>
    <x v="2"/>
    <m/>
  </r>
  <r>
    <x v="132"/>
    <x v="57"/>
    <n v="442"/>
    <n v="0"/>
    <n v="442"/>
    <n v="0"/>
    <n v="0"/>
    <n v="0"/>
    <n v="0.9"/>
    <n v="0"/>
    <x v="2"/>
    <m/>
  </r>
  <r>
    <x v="132"/>
    <x v="58"/>
    <n v="419"/>
    <n v="0"/>
    <n v="419"/>
    <n v="0"/>
    <n v="0"/>
    <n v="0"/>
    <n v="0.85"/>
    <n v="0"/>
    <x v="2"/>
    <m/>
  </r>
  <r>
    <x v="132"/>
    <x v="59"/>
    <n v="365"/>
    <n v="0"/>
    <n v="322"/>
    <n v="43"/>
    <n v="0"/>
    <n v="0"/>
    <n v="0.72"/>
    <n v="0"/>
    <x v="2"/>
    <m/>
  </r>
  <r>
    <x v="132"/>
    <x v="60"/>
    <n v="565"/>
    <n v="1"/>
    <n v="516"/>
    <n v="49"/>
    <n v="0"/>
    <n v="0"/>
    <n v="1.08"/>
    <n v="0"/>
    <x v="2"/>
    <m/>
  </r>
  <r>
    <x v="132"/>
    <x v="61"/>
    <n v="384"/>
    <n v="0"/>
    <n v="303"/>
    <n v="81"/>
    <n v="0"/>
    <n v="0"/>
    <n v="0.72"/>
    <n v="0"/>
    <x v="2"/>
    <m/>
  </r>
  <r>
    <x v="132"/>
    <x v="62"/>
    <n v="395"/>
    <n v="0"/>
    <n v="357"/>
    <n v="39"/>
    <n v="0"/>
    <n v="0"/>
    <n v="0.72"/>
    <n v="0"/>
    <x v="2"/>
    <m/>
  </r>
  <r>
    <x v="132"/>
    <x v="63"/>
    <n v="358"/>
    <n v="0"/>
    <n v="358"/>
    <n v="0"/>
    <n v="0"/>
    <n v="0"/>
    <n v="0.64"/>
    <n v="0"/>
    <x v="2"/>
    <m/>
  </r>
  <r>
    <x v="132"/>
    <x v="64"/>
    <n v="322"/>
    <n v="0"/>
    <n v="322"/>
    <n v="0"/>
    <n v="0"/>
    <n v="0"/>
    <n v="0.56999999999999995"/>
    <n v="0"/>
    <x v="2"/>
    <m/>
  </r>
  <r>
    <x v="132"/>
    <x v="65"/>
    <n v="350"/>
    <n v="0"/>
    <n v="320"/>
    <n v="31"/>
    <n v="0"/>
    <n v="0"/>
    <n v="0.61"/>
    <n v="56"/>
    <x v="2"/>
    <m/>
  </r>
  <r>
    <x v="133"/>
    <x v="43"/>
    <n v="2939"/>
    <n v="1965"/>
    <n v="903"/>
    <n v="0"/>
    <n v="70"/>
    <n v="0"/>
    <n v="1.52"/>
    <n v="0"/>
    <x v="2"/>
    <m/>
  </r>
  <r>
    <x v="133"/>
    <x v="44"/>
    <n v="2820"/>
    <n v="2068"/>
    <n v="684"/>
    <n v="0"/>
    <n v="68"/>
    <n v="0"/>
    <n v="1.45"/>
    <n v="0"/>
    <x v="2"/>
    <m/>
  </r>
  <r>
    <x v="133"/>
    <x v="45"/>
    <n v="2855"/>
    <n v="2157"/>
    <n v="632"/>
    <n v="0"/>
    <n v="66"/>
    <n v="0"/>
    <n v="1.46"/>
    <n v="0"/>
    <x v="2"/>
    <m/>
  </r>
  <r>
    <x v="133"/>
    <x v="46"/>
    <n v="2956"/>
    <n v="2222"/>
    <n v="663"/>
    <n v="0"/>
    <n v="71"/>
    <n v="0"/>
    <n v="1.51"/>
    <n v="17"/>
    <x v="2"/>
    <m/>
  </r>
  <r>
    <x v="133"/>
    <x v="47"/>
    <n v="3202"/>
    <n v="2161"/>
    <n v="975"/>
    <n v="0"/>
    <n v="67"/>
    <n v="0"/>
    <n v="1.62"/>
    <n v="15"/>
    <x v="2"/>
    <m/>
  </r>
  <r>
    <x v="133"/>
    <x v="48"/>
    <n v="2900"/>
    <n v="2019"/>
    <n v="813"/>
    <n v="0"/>
    <n v="68"/>
    <n v="0"/>
    <n v="1.46"/>
    <n v="17"/>
    <x v="2"/>
    <m/>
  </r>
  <r>
    <x v="133"/>
    <x v="49"/>
    <n v="3443"/>
    <n v="2622"/>
    <n v="746"/>
    <n v="11"/>
    <n v="63"/>
    <n v="0"/>
    <n v="1.73"/>
    <n v="14"/>
    <x v="2"/>
    <m/>
  </r>
  <r>
    <x v="133"/>
    <x v="50"/>
    <n v="3197"/>
    <n v="2373"/>
    <n v="733"/>
    <n v="21"/>
    <n v="71"/>
    <n v="0"/>
    <n v="1.6"/>
    <n v="31"/>
    <x v="2"/>
    <m/>
  </r>
  <r>
    <x v="133"/>
    <x v="51"/>
    <n v="3290"/>
    <n v="2407"/>
    <n v="769"/>
    <n v="34"/>
    <n v="80"/>
    <n v="0"/>
    <n v="1.64"/>
    <n v="24"/>
    <x v="2"/>
    <m/>
  </r>
  <r>
    <x v="133"/>
    <x v="52"/>
    <n v="3272"/>
    <n v="2514"/>
    <n v="627"/>
    <n v="45"/>
    <n v="86"/>
    <n v="0"/>
    <n v="1.62"/>
    <n v="19"/>
    <x v="2"/>
    <m/>
  </r>
  <r>
    <x v="133"/>
    <x v="53"/>
    <n v="2982"/>
    <n v="2154"/>
    <n v="699"/>
    <n v="47"/>
    <n v="82"/>
    <n v="0"/>
    <n v="1.47"/>
    <n v="18"/>
    <x v="2"/>
    <m/>
  </r>
  <r>
    <x v="133"/>
    <x v="54"/>
    <n v="3084"/>
    <n v="2248"/>
    <n v="690"/>
    <n v="41"/>
    <n v="104"/>
    <n v="0"/>
    <n v="1.52"/>
    <n v="7"/>
    <x v="2"/>
    <m/>
  </r>
  <r>
    <x v="133"/>
    <x v="55"/>
    <n v="3052"/>
    <n v="2205"/>
    <n v="709"/>
    <n v="37"/>
    <n v="102"/>
    <n v="0"/>
    <n v="1.5"/>
    <n v="5"/>
    <x v="2"/>
    <m/>
  </r>
  <r>
    <x v="133"/>
    <x v="56"/>
    <n v="3076"/>
    <n v="2184"/>
    <n v="732"/>
    <n v="39"/>
    <n v="121"/>
    <n v="0"/>
    <n v="1.51"/>
    <n v="5"/>
    <x v="2"/>
    <m/>
  </r>
  <r>
    <x v="133"/>
    <x v="57"/>
    <n v="2983"/>
    <n v="2033"/>
    <n v="782"/>
    <n v="42"/>
    <n v="126"/>
    <n v="0"/>
    <n v="1.46"/>
    <n v="3"/>
    <x v="2"/>
    <m/>
  </r>
  <r>
    <x v="133"/>
    <x v="58"/>
    <n v="2589"/>
    <n v="1562"/>
    <n v="845"/>
    <n v="53"/>
    <n v="129"/>
    <n v="0"/>
    <n v="1.23"/>
    <n v="6"/>
    <x v="2"/>
    <m/>
  </r>
  <r>
    <x v="133"/>
    <x v="59"/>
    <n v="2564"/>
    <n v="1620"/>
    <n v="758"/>
    <n v="61"/>
    <n v="125"/>
    <n v="0"/>
    <n v="1.22"/>
    <n v="5"/>
    <x v="2"/>
    <m/>
  </r>
  <r>
    <x v="133"/>
    <x v="60"/>
    <n v="2372"/>
    <n v="1440"/>
    <n v="767"/>
    <n v="40"/>
    <n v="124"/>
    <n v="0"/>
    <n v="1.1499999999999999"/>
    <n v="3"/>
    <x v="2"/>
    <m/>
  </r>
  <r>
    <x v="133"/>
    <x v="61"/>
    <n v="2346"/>
    <n v="1426"/>
    <n v="749"/>
    <n v="60"/>
    <n v="112"/>
    <n v="0"/>
    <n v="1.1399999999999999"/>
    <n v="6"/>
    <x v="2"/>
    <m/>
  </r>
  <r>
    <x v="133"/>
    <x v="62"/>
    <n v="2563"/>
    <n v="1588"/>
    <n v="774"/>
    <n v="69"/>
    <n v="133"/>
    <n v="0"/>
    <n v="1.24"/>
    <n v="3"/>
    <x v="2"/>
    <m/>
  </r>
  <r>
    <x v="133"/>
    <x v="63"/>
    <n v="2445"/>
    <n v="1508"/>
    <n v="773"/>
    <n v="71"/>
    <n v="93"/>
    <n v="0"/>
    <n v="1.18"/>
    <n v="7"/>
    <x v="2"/>
    <m/>
  </r>
  <r>
    <x v="133"/>
    <x v="64"/>
    <n v="2140"/>
    <n v="1244"/>
    <n v="711"/>
    <n v="81"/>
    <n v="104"/>
    <n v="0"/>
    <n v="1.03"/>
    <n v="9"/>
    <x v="2"/>
    <m/>
  </r>
  <r>
    <x v="133"/>
    <x v="65"/>
    <n v="2048"/>
    <n v="1177"/>
    <n v="709"/>
    <n v="69"/>
    <n v="93"/>
    <n v="0"/>
    <n v="0.99"/>
    <n v="10"/>
    <x v="2"/>
    <m/>
  </r>
  <r>
    <x v="134"/>
    <x v="66"/>
    <n v="1"/>
    <s v="."/>
    <s v="."/>
    <s v="."/>
    <n v="1"/>
    <s v="."/>
    <s v="."/>
    <n v="0"/>
    <x v="0"/>
    <m/>
  </r>
  <r>
    <x v="134"/>
    <x v="67"/>
    <n v="2"/>
    <s v="."/>
    <s v="."/>
    <s v="."/>
    <n v="2"/>
    <s v="."/>
    <s v="."/>
    <n v="0"/>
    <x v="0"/>
    <m/>
  </r>
  <r>
    <x v="134"/>
    <x v="68"/>
    <n v="1"/>
    <s v="."/>
    <s v="."/>
    <s v="."/>
    <n v="1"/>
    <s v="."/>
    <s v="."/>
    <n v="0"/>
    <x v="0"/>
    <m/>
  </r>
  <r>
    <x v="134"/>
    <x v="78"/>
    <n v="2"/>
    <n v="2"/>
    <n v="0"/>
    <n v="0"/>
    <n v="0"/>
    <s v="."/>
    <s v="."/>
    <n v="0"/>
    <x v="0"/>
    <m/>
  </r>
  <r>
    <x v="134"/>
    <x v="80"/>
    <n v="1"/>
    <s v="."/>
    <s v="."/>
    <s v="."/>
    <n v="1"/>
    <s v="."/>
    <s v="."/>
    <n v="0"/>
    <x v="0"/>
    <m/>
  </r>
  <r>
    <x v="134"/>
    <x v="81"/>
    <n v="1"/>
    <s v="."/>
    <s v="."/>
    <s v="."/>
    <n v="1"/>
    <s v="."/>
    <s v="."/>
    <n v="0"/>
    <x v="0"/>
    <m/>
  </r>
  <r>
    <x v="134"/>
    <x v="0"/>
    <n v="1"/>
    <s v="."/>
    <s v="."/>
    <s v="."/>
    <n v="1"/>
    <s v="."/>
    <s v="."/>
    <n v="0"/>
    <x v="0"/>
    <m/>
  </r>
  <r>
    <x v="134"/>
    <x v="1"/>
    <n v="83"/>
    <n v="44"/>
    <n v="38"/>
    <n v="0"/>
    <n v="1"/>
    <n v="0"/>
    <n v="0.02"/>
    <n v="3"/>
    <x v="0"/>
    <m/>
  </r>
  <r>
    <x v="134"/>
    <x v="2"/>
    <n v="67"/>
    <n v="19"/>
    <n v="47"/>
    <n v="0"/>
    <n v="1"/>
    <n v="0"/>
    <n v="0.02"/>
    <n v="3"/>
    <x v="0"/>
    <m/>
  </r>
  <r>
    <x v="134"/>
    <x v="3"/>
    <n v="84"/>
    <n v="30"/>
    <n v="54"/>
    <n v="0"/>
    <n v="0"/>
    <n v="0"/>
    <n v="0.02"/>
    <n v="3"/>
    <x v="0"/>
    <m/>
  </r>
  <r>
    <x v="134"/>
    <x v="4"/>
    <n v="69"/>
    <n v="7"/>
    <n v="63"/>
    <n v="0"/>
    <n v="0"/>
    <n v="0"/>
    <n v="0.02"/>
    <n v="4"/>
    <x v="0"/>
    <m/>
  </r>
  <r>
    <x v="134"/>
    <x v="5"/>
    <n v="79"/>
    <n v="12"/>
    <n v="67"/>
    <n v="0"/>
    <n v="0"/>
    <n v="0"/>
    <n v="0.02"/>
    <n v="4"/>
    <x v="0"/>
    <m/>
  </r>
  <r>
    <x v="134"/>
    <x v="6"/>
    <n v="83"/>
    <n v="7"/>
    <n v="75"/>
    <n v="0"/>
    <n v="0"/>
    <n v="0"/>
    <n v="0.02"/>
    <n v="4"/>
    <x v="0"/>
    <m/>
  </r>
  <r>
    <x v="134"/>
    <x v="7"/>
    <n v="87"/>
    <n v="3"/>
    <n v="84"/>
    <n v="0"/>
    <n v="0"/>
    <n v="0"/>
    <n v="0.02"/>
    <n v="4"/>
    <x v="0"/>
    <m/>
  </r>
  <r>
    <x v="134"/>
    <x v="8"/>
    <n v="86"/>
    <n v="3"/>
    <n v="83"/>
    <n v="0"/>
    <n v="0"/>
    <n v="0"/>
    <n v="0.02"/>
    <n v="4"/>
    <x v="0"/>
    <m/>
  </r>
  <r>
    <x v="134"/>
    <x v="9"/>
    <n v="102"/>
    <n v="8"/>
    <n v="94"/>
    <n v="0"/>
    <n v="0"/>
    <n v="0"/>
    <n v="0.02"/>
    <n v="4"/>
    <x v="0"/>
    <m/>
  </r>
  <r>
    <x v="134"/>
    <x v="10"/>
    <n v="102"/>
    <n v="9"/>
    <n v="93"/>
    <n v="0"/>
    <n v="0"/>
    <n v="0"/>
    <n v="0.02"/>
    <n v="4"/>
    <x v="1"/>
    <m/>
  </r>
  <r>
    <x v="134"/>
    <x v="11"/>
    <n v="109"/>
    <n v="13"/>
    <n v="96"/>
    <n v="0"/>
    <n v="0"/>
    <n v="0"/>
    <n v="0.02"/>
    <n v="4"/>
    <x v="1"/>
    <m/>
  </r>
  <r>
    <x v="134"/>
    <x v="12"/>
    <n v="97"/>
    <n v="4"/>
    <n v="94"/>
    <n v="0"/>
    <n v="0"/>
    <n v="0"/>
    <n v="0.02"/>
    <n v="4"/>
    <x v="1"/>
    <m/>
  </r>
  <r>
    <x v="134"/>
    <x v="13"/>
    <n v="108"/>
    <n v="4"/>
    <n v="102"/>
    <n v="0"/>
    <n v="2"/>
    <n v="0"/>
    <n v="0.02"/>
    <n v="4"/>
    <x v="1"/>
    <m/>
  </r>
  <r>
    <x v="134"/>
    <x v="14"/>
    <n v="126"/>
    <n v="11"/>
    <n v="109"/>
    <n v="0"/>
    <n v="6"/>
    <n v="0"/>
    <n v="0.02"/>
    <n v="4"/>
    <x v="1"/>
    <m/>
  </r>
  <r>
    <x v="134"/>
    <x v="15"/>
    <n v="132"/>
    <n v="9"/>
    <n v="116"/>
    <n v="0"/>
    <n v="6"/>
    <n v="0"/>
    <n v="0.02"/>
    <n v="4"/>
    <x v="1"/>
    <m/>
  </r>
  <r>
    <x v="134"/>
    <x v="16"/>
    <n v="152"/>
    <n v="11"/>
    <n v="136"/>
    <n v="0"/>
    <n v="5"/>
    <n v="0"/>
    <n v="0.03"/>
    <n v="4"/>
    <x v="1"/>
    <m/>
  </r>
  <r>
    <x v="134"/>
    <x v="17"/>
    <n v="158"/>
    <n v="11"/>
    <n v="140"/>
    <n v="0"/>
    <n v="7"/>
    <n v="0"/>
    <n v="0.03"/>
    <n v="5"/>
    <x v="1"/>
    <m/>
  </r>
  <r>
    <x v="134"/>
    <x v="18"/>
    <n v="230"/>
    <n v="12"/>
    <n v="210"/>
    <n v="0"/>
    <n v="8"/>
    <n v="0"/>
    <n v="0.04"/>
    <n v="7"/>
    <x v="1"/>
    <m/>
  </r>
  <r>
    <x v="134"/>
    <x v="19"/>
    <n v="249"/>
    <n v="15"/>
    <n v="225"/>
    <n v="0"/>
    <n v="9"/>
    <n v="0"/>
    <n v="0.04"/>
    <n v="18"/>
    <x v="1"/>
    <m/>
  </r>
  <r>
    <x v="134"/>
    <x v="20"/>
    <n v="232"/>
    <n v="14"/>
    <n v="208"/>
    <n v="0"/>
    <n v="10"/>
    <n v="0"/>
    <n v="0.04"/>
    <n v="29"/>
    <x v="1"/>
    <m/>
  </r>
  <r>
    <x v="134"/>
    <x v="21"/>
    <n v="265"/>
    <n v="15"/>
    <n v="240"/>
    <n v="0"/>
    <n v="10"/>
    <n v="0"/>
    <n v="0.04"/>
    <n v="57"/>
    <x v="1"/>
    <m/>
  </r>
  <r>
    <x v="134"/>
    <x v="22"/>
    <n v="280"/>
    <n v="17"/>
    <n v="254"/>
    <n v="0"/>
    <n v="10"/>
    <n v="0"/>
    <n v="0.04"/>
    <n v="80"/>
    <x v="1"/>
    <m/>
  </r>
  <r>
    <x v="134"/>
    <x v="23"/>
    <n v="351"/>
    <n v="15"/>
    <n v="327"/>
    <n v="0"/>
    <n v="9"/>
    <n v="0"/>
    <n v="0.05"/>
    <n v="78"/>
    <x v="1"/>
    <m/>
  </r>
  <r>
    <x v="134"/>
    <x v="24"/>
    <n v="293"/>
    <n v="9"/>
    <n v="275"/>
    <n v="0"/>
    <n v="10"/>
    <n v="0"/>
    <n v="0.04"/>
    <n v="116"/>
    <x v="1"/>
    <m/>
  </r>
  <r>
    <x v="134"/>
    <x v="25"/>
    <n v="324"/>
    <n v="10"/>
    <n v="306"/>
    <n v="0"/>
    <n v="8"/>
    <n v="0"/>
    <n v="0.04"/>
    <n v="38"/>
    <x v="1"/>
    <m/>
  </r>
  <r>
    <x v="134"/>
    <x v="26"/>
    <n v="462"/>
    <n v="14"/>
    <n v="440"/>
    <n v="0"/>
    <n v="8"/>
    <n v="0"/>
    <n v="0.06"/>
    <n v="9"/>
    <x v="1"/>
    <m/>
  </r>
  <r>
    <x v="134"/>
    <x v="27"/>
    <n v="271"/>
    <n v="15"/>
    <n v="245"/>
    <n v="0"/>
    <n v="10"/>
    <n v="0"/>
    <n v="0.04"/>
    <n v="5"/>
    <x v="1"/>
    <m/>
  </r>
  <r>
    <x v="134"/>
    <x v="28"/>
    <n v="231"/>
    <n v="12"/>
    <n v="212"/>
    <n v="0"/>
    <n v="7"/>
    <n v="0"/>
    <n v="0.03"/>
    <n v="27"/>
    <x v="1"/>
    <m/>
  </r>
  <r>
    <x v="134"/>
    <x v="29"/>
    <n v="278"/>
    <n v="9"/>
    <n v="260"/>
    <n v="0"/>
    <n v="9"/>
    <n v="0"/>
    <n v="0.03"/>
    <n v="30"/>
    <x v="1"/>
    <m/>
  </r>
  <r>
    <x v="134"/>
    <x v="30"/>
    <n v="309"/>
    <n v="19"/>
    <n v="280"/>
    <n v="0"/>
    <n v="10"/>
    <n v="0"/>
    <n v="0.04"/>
    <n v="19"/>
    <x v="1"/>
    <m/>
  </r>
  <r>
    <x v="134"/>
    <x v="31"/>
    <n v="441"/>
    <n v="18"/>
    <n v="414"/>
    <n v="0"/>
    <n v="8"/>
    <n v="0"/>
    <n v="0.05"/>
    <n v="16"/>
    <x v="1"/>
    <m/>
  </r>
  <r>
    <x v="134"/>
    <x v="32"/>
    <n v="280"/>
    <n v="20"/>
    <n v="255"/>
    <n v="0"/>
    <n v="5"/>
    <n v="0"/>
    <n v="0.03"/>
    <n v="16"/>
    <x v="1"/>
    <m/>
  </r>
  <r>
    <x v="134"/>
    <x v="33"/>
    <n v="277"/>
    <n v="20"/>
    <n v="251"/>
    <n v="0"/>
    <n v="5"/>
    <n v="0"/>
    <n v="0.03"/>
    <n v="20"/>
    <x v="1"/>
    <m/>
  </r>
  <r>
    <x v="134"/>
    <x v="34"/>
    <n v="178"/>
    <n v="20"/>
    <n v="152"/>
    <n v="0"/>
    <n v="5"/>
    <n v="0"/>
    <n v="0.02"/>
    <n v="16"/>
    <x v="1"/>
    <m/>
  </r>
  <r>
    <x v="134"/>
    <x v="35"/>
    <n v="237"/>
    <n v="5"/>
    <n v="227"/>
    <n v="0"/>
    <n v="5"/>
    <n v="0"/>
    <n v="0.02"/>
    <n v="9"/>
    <x v="1"/>
    <m/>
  </r>
  <r>
    <x v="134"/>
    <x v="36"/>
    <n v="288"/>
    <n v="3"/>
    <n v="280"/>
    <n v="0"/>
    <n v="5"/>
    <n v="0"/>
    <n v="0.03"/>
    <n v="12"/>
    <x v="1"/>
    <m/>
  </r>
  <r>
    <x v="134"/>
    <x v="37"/>
    <n v="311"/>
    <n v="13"/>
    <n v="293"/>
    <n v="0"/>
    <n v="5"/>
    <n v="0"/>
    <n v="0.03"/>
    <n v="12"/>
    <x v="1"/>
    <m/>
  </r>
  <r>
    <x v="134"/>
    <x v="38"/>
    <n v="351"/>
    <n v="9"/>
    <n v="336"/>
    <n v="0"/>
    <n v="7"/>
    <n v="0"/>
    <n v="0.03"/>
    <n v="9"/>
    <x v="1"/>
    <m/>
  </r>
  <r>
    <x v="134"/>
    <x v="39"/>
    <n v="352"/>
    <n v="14"/>
    <n v="332"/>
    <n v="0"/>
    <n v="7"/>
    <n v="0"/>
    <n v="0.03"/>
    <n v="13"/>
    <x v="1"/>
    <m/>
  </r>
  <r>
    <x v="134"/>
    <x v="40"/>
    <n v="254"/>
    <n v="9"/>
    <n v="236"/>
    <n v="0"/>
    <n v="8"/>
    <n v="0"/>
    <n v="0.02"/>
    <n v="12"/>
    <x v="1"/>
    <m/>
  </r>
  <r>
    <x v="134"/>
    <x v="41"/>
    <n v="259"/>
    <n v="9"/>
    <n v="242"/>
    <n v="0"/>
    <n v="8"/>
    <n v="0"/>
    <n v="0.02"/>
    <n v="10"/>
    <x v="2"/>
    <m/>
  </r>
  <r>
    <x v="134"/>
    <x v="42"/>
    <n v="282"/>
    <n v="9"/>
    <n v="265"/>
    <n v="0"/>
    <n v="8"/>
    <n v="0"/>
    <n v="0.02"/>
    <n v="12"/>
    <x v="2"/>
    <m/>
  </r>
  <r>
    <x v="134"/>
    <x v="43"/>
    <n v="274"/>
    <n v="9"/>
    <n v="257"/>
    <n v="0"/>
    <n v="8"/>
    <n v="0"/>
    <n v="0.02"/>
    <n v="12"/>
    <x v="2"/>
    <m/>
  </r>
  <r>
    <x v="134"/>
    <x v="44"/>
    <n v="281"/>
    <n v="10"/>
    <n v="263"/>
    <n v="0"/>
    <n v="8"/>
    <n v="0"/>
    <n v="0.02"/>
    <n v="11"/>
    <x v="2"/>
    <m/>
  </r>
  <r>
    <x v="134"/>
    <x v="45"/>
    <n v="346"/>
    <n v="9"/>
    <n v="332"/>
    <n v="0"/>
    <n v="5"/>
    <n v="0"/>
    <n v="0.03"/>
    <n v="12"/>
    <x v="2"/>
    <m/>
  </r>
  <r>
    <x v="134"/>
    <x v="46"/>
    <n v="345"/>
    <n v="7"/>
    <n v="332"/>
    <n v="0"/>
    <n v="5"/>
    <n v="0"/>
    <n v="0.03"/>
    <n v="15"/>
    <x v="2"/>
    <m/>
  </r>
  <r>
    <x v="134"/>
    <x v="47"/>
    <n v="372"/>
    <n v="7"/>
    <n v="358"/>
    <n v="0"/>
    <n v="6"/>
    <n v="0"/>
    <n v="0.03"/>
    <n v="15"/>
    <x v="2"/>
    <m/>
  </r>
  <r>
    <x v="134"/>
    <x v="48"/>
    <n v="450"/>
    <n v="9"/>
    <n v="436"/>
    <n v="0"/>
    <n v="5"/>
    <n v="0"/>
    <n v="0.03"/>
    <n v="15"/>
    <x v="2"/>
    <m/>
  </r>
  <r>
    <x v="134"/>
    <x v="49"/>
    <n v="474"/>
    <n v="9"/>
    <n v="459"/>
    <n v="0"/>
    <n v="6"/>
    <n v="0"/>
    <n v="0.03"/>
    <n v="15"/>
    <x v="2"/>
    <m/>
  </r>
  <r>
    <x v="134"/>
    <x v="50"/>
    <n v="523"/>
    <n v="6"/>
    <n v="512"/>
    <n v="0"/>
    <n v="6"/>
    <n v="0"/>
    <n v="0.04"/>
    <n v="15"/>
    <x v="2"/>
    <m/>
  </r>
  <r>
    <x v="134"/>
    <x v="51"/>
    <n v="511"/>
    <n v="7"/>
    <n v="496"/>
    <n v="0"/>
    <n v="7"/>
    <n v="0"/>
    <n v="0.03"/>
    <n v="50"/>
    <x v="2"/>
    <m/>
  </r>
  <r>
    <x v="134"/>
    <x v="52"/>
    <n v="475"/>
    <n v="7"/>
    <n v="460"/>
    <n v="0"/>
    <n v="7"/>
    <n v="0"/>
    <n v="0.03"/>
    <n v="52"/>
    <x v="2"/>
    <m/>
  </r>
  <r>
    <x v="134"/>
    <x v="53"/>
    <n v="337"/>
    <n v="7"/>
    <n v="326"/>
    <n v="0"/>
    <n v="4"/>
    <n v="0"/>
    <n v="0.02"/>
    <n v="22"/>
    <x v="2"/>
    <m/>
  </r>
  <r>
    <x v="134"/>
    <x v="54"/>
    <n v="464"/>
    <n v="7"/>
    <n v="430"/>
    <n v="0"/>
    <n v="27"/>
    <n v="0"/>
    <n v="0.03"/>
    <n v="39"/>
    <x v="2"/>
    <m/>
  </r>
  <r>
    <x v="134"/>
    <x v="55"/>
    <n v="493"/>
    <n v="7"/>
    <n v="463"/>
    <n v="0"/>
    <n v="23"/>
    <n v="0"/>
    <n v="0.03"/>
    <n v="50"/>
    <x v="2"/>
    <m/>
  </r>
  <r>
    <x v="134"/>
    <x v="56"/>
    <n v="475"/>
    <n v="12"/>
    <n v="443"/>
    <n v="0"/>
    <n v="20"/>
    <n v="0"/>
    <n v="0.03"/>
    <n v="55"/>
    <x v="2"/>
    <m/>
  </r>
  <r>
    <x v="134"/>
    <x v="57"/>
    <n v="459"/>
    <n v="11"/>
    <n v="428"/>
    <n v="0"/>
    <n v="20"/>
    <n v="0"/>
    <n v="0.02"/>
    <n v="54"/>
    <x v="2"/>
    <m/>
  </r>
  <r>
    <x v="134"/>
    <x v="58"/>
    <n v="495"/>
    <n v="7"/>
    <n v="450"/>
    <n v="0"/>
    <n v="37"/>
    <n v="0"/>
    <n v="0.03"/>
    <n v="56"/>
    <x v="2"/>
    <m/>
  </r>
  <r>
    <x v="134"/>
    <x v="59"/>
    <n v="515"/>
    <n v="9"/>
    <n v="484"/>
    <n v="0"/>
    <n v="22"/>
    <n v="0"/>
    <n v="0.03"/>
    <n v="54"/>
    <x v="2"/>
    <m/>
  </r>
  <r>
    <x v="134"/>
    <x v="60"/>
    <n v="483"/>
    <n v="10"/>
    <n v="454"/>
    <n v="0"/>
    <n v="19"/>
    <n v="0"/>
    <n v="0.02"/>
    <n v="38"/>
    <x v="2"/>
    <m/>
  </r>
  <r>
    <x v="134"/>
    <x v="61"/>
    <n v="534"/>
    <n v="29"/>
    <n v="483"/>
    <n v="0"/>
    <n v="22"/>
    <n v="0"/>
    <n v="0.03"/>
    <n v="54"/>
    <x v="2"/>
    <m/>
  </r>
  <r>
    <x v="134"/>
    <x v="62"/>
    <n v="638"/>
    <n v="111"/>
    <n v="500"/>
    <n v="0"/>
    <n v="27"/>
    <n v="0"/>
    <n v="0.03"/>
    <n v="68"/>
    <x v="2"/>
    <m/>
  </r>
  <r>
    <x v="134"/>
    <x v="63"/>
    <n v="738"/>
    <n v="190"/>
    <n v="517"/>
    <n v="0"/>
    <n v="31"/>
    <n v="0"/>
    <n v="0.03"/>
    <n v="70"/>
    <x v="2"/>
    <m/>
  </r>
  <r>
    <x v="134"/>
    <x v="64"/>
    <n v="850"/>
    <n v="308"/>
    <n v="511"/>
    <n v="0"/>
    <n v="31"/>
    <n v="0"/>
    <n v="0.04"/>
    <n v="60"/>
    <x v="2"/>
    <m/>
  </r>
  <r>
    <x v="134"/>
    <x v="65"/>
    <n v="839"/>
    <n v="278"/>
    <n v="527"/>
    <n v="0"/>
    <n v="33"/>
    <n v="0"/>
    <n v="0.04"/>
    <n v="64"/>
    <x v="2"/>
    <m/>
  </r>
  <r>
    <x v="135"/>
    <x v="15"/>
    <n v="90"/>
    <n v="45"/>
    <n v="41"/>
    <n v="0"/>
    <n v="4"/>
    <n v="0"/>
    <n v="0.02"/>
    <n v="0"/>
    <x v="1"/>
    <m/>
  </r>
  <r>
    <x v="135"/>
    <x v="16"/>
    <n v="95"/>
    <n v="49"/>
    <n v="42"/>
    <n v="0"/>
    <n v="4"/>
    <n v="0"/>
    <n v="0.02"/>
    <n v="0"/>
    <x v="1"/>
    <m/>
  </r>
  <r>
    <x v="135"/>
    <x v="17"/>
    <n v="117"/>
    <n v="57"/>
    <n v="54"/>
    <n v="0"/>
    <n v="6"/>
    <n v="0"/>
    <n v="0.03"/>
    <n v="0"/>
    <x v="1"/>
    <m/>
  </r>
  <r>
    <x v="135"/>
    <x v="18"/>
    <n v="100"/>
    <n v="39"/>
    <n v="55"/>
    <n v="0"/>
    <n v="6"/>
    <n v="0"/>
    <n v="0.02"/>
    <n v="0"/>
    <x v="1"/>
    <m/>
  </r>
  <r>
    <x v="135"/>
    <x v="19"/>
    <n v="106"/>
    <n v="35"/>
    <n v="64"/>
    <n v="0"/>
    <n v="8"/>
    <n v="0"/>
    <n v="0.02"/>
    <n v="0"/>
    <x v="1"/>
    <m/>
  </r>
  <r>
    <x v="135"/>
    <x v="20"/>
    <n v="104"/>
    <n v="23"/>
    <n v="70"/>
    <n v="0"/>
    <n v="10"/>
    <n v="0"/>
    <n v="0.02"/>
    <n v="0"/>
    <x v="1"/>
    <m/>
  </r>
  <r>
    <x v="135"/>
    <x v="21"/>
    <n v="124"/>
    <n v="32"/>
    <n v="83"/>
    <n v="0"/>
    <n v="9"/>
    <n v="0"/>
    <n v="0.03"/>
    <n v="4"/>
    <x v="1"/>
    <m/>
  </r>
  <r>
    <x v="135"/>
    <x v="22"/>
    <n v="137"/>
    <n v="33"/>
    <n v="95"/>
    <n v="0"/>
    <n v="9"/>
    <n v="0"/>
    <n v="0.03"/>
    <n v="4"/>
    <x v="1"/>
    <m/>
  </r>
  <r>
    <x v="135"/>
    <x v="23"/>
    <n v="149"/>
    <n v="38"/>
    <n v="100"/>
    <n v="0"/>
    <n v="10"/>
    <n v="0"/>
    <n v="0.03"/>
    <n v="6"/>
    <x v="1"/>
    <m/>
  </r>
  <r>
    <x v="135"/>
    <x v="24"/>
    <n v="156"/>
    <n v="41"/>
    <n v="104"/>
    <n v="0"/>
    <n v="12"/>
    <n v="0"/>
    <n v="0.03"/>
    <n v="6"/>
    <x v="1"/>
    <m/>
  </r>
  <r>
    <x v="135"/>
    <x v="25"/>
    <n v="150"/>
    <n v="38"/>
    <n v="100"/>
    <n v="0"/>
    <n v="12"/>
    <n v="0"/>
    <n v="0.03"/>
    <n v="10"/>
    <x v="1"/>
    <m/>
  </r>
  <r>
    <x v="135"/>
    <x v="26"/>
    <n v="158"/>
    <n v="51"/>
    <n v="93"/>
    <n v="0"/>
    <n v="14"/>
    <n v="0"/>
    <n v="0.03"/>
    <n v="12"/>
    <x v="1"/>
    <m/>
  </r>
  <r>
    <x v="135"/>
    <x v="27"/>
    <n v="159"/>
    <n v="45"/>
    <n v="102"/>
    <n v="0"/>
    <n v="12"/>
    <n v="0"/>
    <n v="0.03"/>
    <n v="9"/>
    <x v="1"/>
    <m/>
  </r>
  <r>
    <x v="135"/>
    <x v="28"/>
    <n v="174"/>
    <n v="41"/>
    <n v="120"/>
    <n v="0"/>
    <n v="13"/>
    <n v="0"/>
    <n v="0.03"/>
    <n v="11"/>
    <x v="1"/>
    <m/>
  </r>
  <r>
    <x v="135"/>
    <x v="29"/>
    <n v="183"/>
    <n v="40"/>
    <n v="128"/>
    <n v="0"/>
    <n v="14"/>
    <n v="0"/>
    <n v="0.03"/>
    <n v="12"/>
    <x v="1"/>
    <m/>
  </r>
  <r>
    <x v="135"/>
    <x v="30"/>
    <n v="174"/>
    <n v="25"/>
    <n v="136"/>
    <n v="0"/>
    <n v="14"/>
    <n v="0"/>
    <n v="0.03"/>
    <n v="15"/>
    <x v="1"/>
    <m/>
  </r>
  <r>
    <x v="135"/>
    <x v="31"/>
    <n v="194"/>
    <n v="47"/>
    <n v="135"/>
    <n v="0"/>
    <n v="12"/>
    <n v="0"/>
    <n v="0.03"/>
    <n v="9"/>
    <x v="1"/>
    <m/>
  </r>
  <r>
    <x v="135"/>
    <x v="32"/>
    <n v="165"/>
    <n v="35"/>
    <n v="120"/>
    <n v="0"/>
    <n v="11"/>
    <n v="0"/>
    <n v="0.03"/>
    <n v="9"/>
    <x v="1"/>
    <m/>
  </r>
  <r>
    <x v="135"/>
    <x v="33"/>
    <n v="162"/>
    <n v="44"/>
    <n v="111"/>
    <n v="0"/>
    <n v="7"/>
    <n v="0"/>
    <n v="0.02"/>
    <n v="8"/>
    <x v="1"/>
    <m/>
  </r>
  <r>
    <x v="135"/>
    <x v="34"/>
    <n v="157"/>
    <n v="32"/>
    <n v="115"/>
    <n v="0"/>
    <n v="10"/>
    <n v="0"/>
    <n v="0.02"/>
    <n v="9"/>
    <x v="1"/>
    <m/>
  </r>
  <r>
    <x v="135"/>
    <x v="35"/>
    <n v="152"/>
    <n v="30"/>
    <n v="112"/>
    <n v="0"/>
    <n v="10"/>
    <n v="0"/>
    <n v="0.02"/>
    <n v="8"/>
    <x v="1"/>
    <m/>
  </r>
  <r>
    <x v="135"/>
    <x v="36"/>
    <n v="152"/>
    <n v="24"/>
    <n v="121"/>
    <n v="0"/>
    <n v="8"/>
    <n v="0"/>
    <n v="0.02"/>
    <n v="8"/>
    <x v="1"/>
    <m/>
  </r>
  <r>
    <x v="135"/>
    <x v="37"/>
    <n v="151"/>
    <n v="20"/>
    <n v="121"/>
    <n v="0"/>
    <n v="10"/>
    <n v="0"/>
    <n v="0.02"/>
    <n v="9"/>
    <x v="1"/>
    <m/>
  </r>
  <r>
    <x v="135"/>
    <x v="38"/>
    <n v="149"/>
    <n v="20"/>
    <n v="119"/>
    <n v="0"/>
    <n v="10"/>
    <n v="0"/>
    <n v="0.02"/>
    <n v="8"/>
    <x v="1"/>
    <m/>
  </r>
  <r>
    <x v="135"/>
    <x v="39"/>
    <n v="148"/>
    <n v="12"/>
    <n v="127"/>
    <n v="0"/>
    <n v="9"/>
    <n v="0"/>
    <n v="0.02"/>
    <n v="9"/>
    <x v="1"/>
    <m/>
  </r>
  <r>
    <x v="135"/>
    <x v="40"/>
    <n v="154"/>
    <n v="8"/>
    <n v="136"/>
    <n v="0"/>
    <n v="10"/>
    <n v="0"/>
    <n v="0.02"/>
    <n v="9"/>
    <x v="1"/>
    <m/>
  </r>
  <r>
    <x v="135"/>
    <x v="41"/>
    <n v="204"/>
    <n v="49"/>
    <n v="141"/>
    <n v="0"/>
    <n v="13"/>
    <n v="0"/>
    <n v="0.02"/>
    <n v="5"/>
    <x v="2"/>
    <m/>
  </r>
  <r>
    <x v="135"/>
    <x v="42"/>
    <n v="217"/>
    <n v="45"/>
    <n v="157"/>
    <n v="0"/>
    <n v="16"/>
    <n v="0"/>
    <n v="0.02"/>
    <n v="5"/>
    <x v="2"/>
    <m/>
  </r>
  <r>
    <x v="135"/>
    <x v="43"/>
    <n v="217"/>
    <n v="46"/>
    <n v="156"/>
    <n v="0"/>
    <n v="15"/>
    <n v="0"/>
    <n v="0.02"/>
    <n v="5"/>
    <x v="2"/>
    <m/>
  </r>
  <r>
    <x v="135"/>
    <x v="44"/>
    <n v="243"/>
    <n v="49"/>
    <n v="177"/>
    <n v="0"/>
    <n v="17"/>
    <n v="0"/>
    <n v="0.02"/>
    <n v="5"/>
    <x v="2"/>
    <m/>
  </r>
  <r>
    <x v="135"/>
    <x v="45"/>
    <n v="250"/>
    <n v="49"/>
    <n v="183"/>
    <n v="0"/>
    <n v="17"/>
    <n v="0"/>
    <n v="0.03"/>
    <n v="5"/>
    <x v="2"/>
    <m/>
  </r>
  <r>
    <x v="135"/>
    <x v="46"/>
    <n v="251"/>
    <n v="48"/>
    <n v="184"/>
    <n v="0"/>
    <n v="19"/>
    <n v="0"/>
    <n v="0.03"/>
    <n v="5"/>
    <x v="2"/>
    <m/>
  </r>
  <r>
    <x v="135"/>
    <x v="47"/>
    <n v="249"/>
    <n v="51"/>
    <n v="186"/>
    <n v="0"/>
    <n v="12"/>
    <n v="0"/>
    <n v="0.02"/>
    <n v="5"/>
    <x v="2"/>
    <m/>
  </r>
  <r>
    <x v="135"/>
    <x v="48"/>
    <n v="263"/>
    <n v="52"/>
    <n v="187"/>
    <n v="0"/>
    <n v="24"/>
    <n v="0"/>
    <n v="0.03"/>
    <n v="5"/>
    <x v="2"/>
    <m/>
  </r>
  <r>
    <x v="135"/>
    <x v="49"/>
    <n v="255"/>
    <n v="51"/>
    <n v="187"/>
    <n v="0"/>
    <n v="18"/>
    <n v="0"/>
    <n v="0.02"/>
    <n v="6"/>
    <x v="2"/>
    <m/>
  </r>
  <r>
    <x v="135"/>
    <x v="50"/>
    <n v="257"/>
    <n v="39"/>
    <n v="193"/>
    <n v="0"/>
    <n v="25"/>
    <n v="0"/>
    <n v="0.02"/>
    <n v="3"/>
    <x v="2"/>
    <m/>
  </r>
  <r>
    <x v="135"/>
    <x v="51"/>
    <n v="237"/>
    <n v="46"/>
    <n v="170"/>
    <n v="0"/>
    <n v="21"/>
    <n v="0"/>
    <n v="0.02"/>
    <n v="4"/>
    <x v="2"/>
    <m/>
  </r>
  <r>
    <x v="135"/>
    <x v="52"/>
    <n v="236"/>
    <n v="33"/>
    <n v="177"/>
    <n v="0"/>
    <n v="25"/>
    <n v="0"/>
    <n v="0.02"/>
    <n v="5"/>
    <x v="2"/>
    <m/>
  </r>
  <r>
    <x v="135"/>
    <x v="53"/>
    <n v="232"/>
    <n v="49"/>
    <n v="167"/>
    <n v="0"/>
    <n v="15"/>
    <n v="0"/>
    <n v="0.02"/>
    <n v="3"/>
    <x v="2"/>
    <m/>
  </r>
  <r>
    <x v="135"/>
    <x v="54"/>
    <n v="250"/>
    <n v="46"/>
    <n v="182"/>
    <n v="0"/>
    <n v="22"/>
    <n v="0"/>
    <n v="0.02"/>
    <n v="8"/>
    <x v="2"/>
    <m/>
  </r>
  <r>
    <x v="135"/>
    <x v="55"/>
    <n v="254"/>
    <n v="44"/>
    <n v="194"/>
    <n v="0"/>
    <n v="16"/>
    <n v="0"/>
    <n v="0.02"/>
    <n v="7"/>
    <x v="2"/>
    <m/>
  </r>
  <r>
    <x v="135"/>
    <x v="56"/>
    <n v="239"/>
    <n v="43"/>
    <n v="173"/>
    <n v="0"/>
    <n v="23"/>
    <n v="0"/>
    <n v="0.02"/>
    <n v="6"/>
    <x v="2"/>
    <m/>
  </r>
  <r>
    <x v="135"/>
    <x v="57"/>
    <n v="249"/>
    <n v="43"/>
    <n v="180"/>
    <n v="0"/>
    <n v="26"/>
    <n v="0"/>
    <n v="0.02"/>
    <n v="8"/>
    <x v="2"/>
    <m/>
  </r>
  <r>
    <x v="135"/>
    <x v="58"/>
    <n v="242"/>
    <n v="43"/>
    <n v="173"/>
    <n v="0"/>
    <n v="25"/>
    <n v="0"/>
    <n v="0.02"/>
    <n v="9"/>
    <x v="2"/>
    <m/>
  </r>
  <r>
    <x v="135"/>
    <x v="59"/>
    <n v="288"/>
    <n v="41"/>
    <n v="215"/>
    <n v="0"/>
    <n v="32"/>
    <n v="0"/>
    <n v="0.02"/>
    <n v="9"/>
    <x v="2"/>
    <m/>
  </r>
  <r>
    <x v="135"/>
    <x v="60"/>
    <n v="258"/>
    <n v="38"/>
    <n v="188"/>
    <n v="0"/>
    <n v="32"/>
    <n v="0"/>
    <n v="0.02"/>
    <n v="6"/>
    <x v="2"/>
    <m/>
  </r>
  <r>
    <x v="135"/>
    <x v="61"/>
    <n v="312"/>
    <n v="46"/>
    <n v="240"/>
    <n v="0"/>
    <n v="26"/>
    <n v="0"/>
    <n v="0.02"/>
    <n v="6"/>
    <x v="2"/>
    <m/>
  </r>
  <r>
    <x v="135"/>
    <x v="62"/>
    <n v="322"/>
    <n v="67"/>
    <n v="227"/>
    <n v="0"/>
    <n v="28"/>
    <n v="0"/>
    <n v="0.02"/>
    <n v="6"/>
    <x v="2"/>
    <m/>
  </r>
  <r>
    <x v="135"/>
    <x v="63"/>
    <n v="299"/>
    <n v="59"/>
    <n v="217"/>
    <n v="0"/>
    <n v="23"/>
    <n v="0"/>
    <n v="0.02"/>
    <n v="6"/>
    <x v="2"/>
    <m/>
  </r>
  <r>
    <x v="135"/>
    <x v="64"/>
    <n v="334"/>
    <n v="60"/>
    <n v="229"/>
    <n v="0"/>
    <n v="44"/>
    <n v="0"/>
    <n v="0.02"/>
    <n v="6"/>
    <x v="2"/>
    <m/>
  </r>
  <r>
    <x v="135"/>
    <x v="65"/>
    <n v="348"/>
    <n v="55"/>
    <n v="232"/>
    <n v="0"/>
    <n v="61"/>
    <n v="0"/>
    <n v="0.02"/>
    <n v="6"/>
    <x v="2"/>
    <m/>
  </r>
  <r>
    <x v="136"/>
    <x v="21"/>
    <n v="3982"/>
    <n v="17"/>
    <n v="3756"/>
    <n v="12"/>
    <n v="140"/>
    <n v="58"/>
    <n v="0.37"/>
    <n v="68"/>
    <x v="1"/>
    <m/>
  </r>
  <r>
    <x v="136"/>
    <x v="22"/>
    <n v="4548"/>
    <n v="42"/>
    <n v="4089"/>
    <n v="45"/>
    <n v="149"/>
    <n v="223"/>
    <n v="0.41"/>
    <n v="77"/>
    <x v="1"/>
    <m/>
  </r>
  <r>
    <x v="136"/>
    <x v="23"/>
    <n v="4885"/>
    <n v="9"/>
    <n v="4343"/>
    <n v="62"/>
    <n v="158"/>
    <n v="312"/>
    <n v="0.43"/>
    <n v="64"/>
    <x v="1"/>
    <m/>
  </r>
  <r>
    <x v="136"/>
    <x v="24"/>
    <n v="4776"/>
    <n v="35"/>
    <n v="4193"/>
    <n v="62"/>
    <n v="174"/>
    <n v="312"/>
    <n v="0.41"/>
    <n v="87"/>
    <x v="1"/>
    <m/>
  </r>
  <r>
    <x v="136"/>
    <x v="25"/>
    <n v="5195"/>
    <n v="44"/>
    <n v="4184"/>
    <n v="130"/>
    <n v="186"/>
    <n v="651"/>
    <n v="0.43"/>
    <n v="110"/>
    <x v="1"/>
    <m/>
  </r>
  <r>
    <x v="136"/>
    <x v="26"/>
    <n v="5303"/>
    <n v="19"/>
    <n v="4145"/>
    <n v="157"/>
    <n v="197"/>
    <n v="785"/>
    <n v="0.43"/>
    <n v="143"/>
    <x v="1"/>
    <m/>
  </r>
  <r>
    <x v="136"/>
    <x v="27"/>
    <n v="6516"/>
    <n v="26"/>
    <n v="5132"/>
    <n v="186"/>
    <n v="237"/>
    <n v="934"/>
    <n v="0.52"/>
    <n v="103"/>
    <x v="1"/>
    <m/>
  </r>
  <r>
    <x v="136"/>
    <x v="28"/>
    <n v="6166"/>
    <n v="32"/>
    <n v="4866"/>
    <n v="171"/>
    <n v="242"/>
    <n v="855"/>
    <n v="0.48"/>
    <n v="107"/>
    <x v="1"/>
    <m/>
  </r>
  <r>
    <x v="136"/>
    <x v="29"/>
    <n v="6337"/>
    <n v="25"/>
    <n v="5239"/>
    <n v="29"/>
    <n v="299"/>
    <n v="745"/>
    <n v="0.48"/>
    <n v="40"/>
    <x v="1"/>
    <m/>
  </r>
  <r>
    <x v="136"/>
    <x v="30"/>
    <n v="7439"/>
    <n v="37"/>
    <n v="6085"/>
    <n v="32"/>
    <n v="308"/>
    <n v="977"/>
    <n v="0.55000000000000004"/>
    <n v="59"/>
    <x v="1"/>
    <m/>
  </r>
  <r>
    <x v="136"/>
    <x v="31"/>
    <n v="7635"/>
    <n v="56"/>
    <n v="6285"/>
    <n v="38"/>
    <n v="319"/>
    <n v="936"/>
    <n v="0.55000000000000004"/>
    <n v="49"/>
    <x v="1"/>
    <m/>
  </r>
  <r>
    <x v="136"/>
    <x v="32"/>
    <n v="8406"/>
    <n v="105"/>
    <n v="7131"/>
    <n v="42"/>
    <n v="385"/>
    <n v="743"/>
    <n v="0.59"/>
    <n v="26"/>
    <x v="1"/>
    <m/>
  </r>
  <r>
    <x v="136"/>
    <x v="33"/>
    <n v="8337"/>
    <n v="97"/>
    <n v="6912"/>
    <n v="46"/>
    <n v="425"/>
    <n v="857"/>
    <n v="0.56999999999999995"/>
    <n v="34"/>
    <x v="1"/>
    <m/>
  </r>
  <r>
    <x v="136"/>
    <x v="34"/>
    <n v="10355"/>
    <n v="271"/>
    <n v="8334"/>
    <n v="202"/>
    <n v="439"/>
    <n v="1109"/>
    <n v="0.69"/>
    <n v="32"/>
    <x v="1"/>
    <m/>
  </r>
  <r>
    <x v="136"/>
    <x v="35"/>
    <n v="9462"/>
    <n v="298"/>
    <n v="7012"/>
    <n v="449"/>
    <n v="472"/>
    <n v="1230"/>
    <n v="0.62"/>
    <n v="50"/>
    <x v="1"/>
    <m/>
  </r>
  <r>
    <x v="136"/>
    <x v="36"/>
    <n v="9882"/>
    <n v="393"/>
    <n v="7560"/>
    <n v="924"/>
    <n v="425"/>
    <n v="580"/>
    <n v="0.63"/>
    <n v="85"/>
    <x v="1"/>
    <m/>
  </r>
  <r>
    <x v="136"/>
    <x v="37"/>
    <n v="10904"/>
    <n v="290"/>
    <n v="7633"/>
    <n v="1783"/>
    <n v="485"/>
    <n v="712"/>
    <n v="0.67"/>
    <n v="63"/>
    <x v="1"/>
    <m/>
  </r>
  <r>
    <x v="136"/>
    <x v="38"/>
    <n v="11116"/>
    <n v="355"/>
    <n v="7658"/>
    <n v="2095"/>
    <n v="451"/>
    <n v="557"/>
    <n v="0.67"/>
    <n v="80"/>
    <x v="1"/>
    <m/>
  </r>
  <r>
    <x v="136"/>
    <x v="39"/>
    <n v="11651"/>
    <n v="317"/>
    <n v="8309"/>
    <n v="1759"/>
    <n v="513"/>
    <n v="753"/>
    <n v="0.68"/>
    <n v="54"/>
    <x v="1"/>
    <m/>
  </r>
  <r>
    <x v="136"/>
    <x v="40"/>
    <n v="13603"/>
    <n v="1311"/>
    <n v="8828"/>
    <n v="1881"/>
    <n v="652"/>
    <n v="931"/>
    <n v="0.77"/>
    <n v="59"/>
    <x v="1"/>
    <m/>
  </r>
  <r>
    <x v="136"/>
    <x v="41"/>
    <n v="15433"/>
    <n v="1477"/>
    <n v="10455"/>
    <n v="1866"/>
    <n v="800"/>
    <n v="836"/>
    <n v="0.85"/>
    <n v="79"/>
    <x v="2"/>
    <m/>
  </r>
  <r>
    <x v="136"/>
    <x v="42"/>
    <n v="18705"/>
    <n v="1657"/>
    <n v="11516"/>
    <n v="3628"/>
    <n v="1013"/>
    <n v="890"/>
    <n v="1"/>
    <n v="96"/>
    <x v="2"/>
    <m/>
  </r>
  <r>
    <x v="136"/>
    <x v="43"/>
    <n v="20534"/>
    <n v="1726"/>
    <n v="12436"/>
    <n v="4368"/>
    <n v="1138"/>
    <n v="867"/>
    <n v="1.07"/>
    <n v="65"/>
    <x v="2"/>
    <m/>
  </r>
  <r>
    <x v="136"/>
    <x v="44"/>
    <n v="25013"/>
    <n v="1470"/>
    <n v="14809"/>
    <n v="6012"/>
    <n v="1196"/>
    <n v="1526"/>
    <n v="1.27"/>
    <n v="54"/>
    <x v="2"/>
    <m/>
  </r>
  <r>
    <x v="136"/>
    <x v="45"/>
    <n v="25637"/>
    <n v="1701"/>
    <n v="15053"/>
    <n v="6111"/>
    <n v="1350"/>
    <n v="1423"/>
    <n v="1.27"/>
    <n v="211"/>
    <x v="2"/>
    <m/>
  </r>
  <r>
    <x v="136"/>
    <x v="46"/>
    <n v="33033"/>
    <n v="1728"/>
    <n v="16902"/>
    <n v="11465"/>
    <n v="1457"/>
    <n v="1480"/>
    <n v="1.59"/>
    <n v="217"/>
    <x v="2"/>
    <m/>
  </r>
  <r>
    <x v="136"/>
    <x v="47"/>
    <n v="34190"/>
    <n v="2112"/>
    <n v="18971"/>
    <n v="9894"/>
    <n v="1679"/>
    <n v="1534"/>
    <n v="1.61"/>
    <n v="143"/>
    <x v="2"/>
    <m/>
  </r>
  <r>
    <x v="136"/>
    <x v="48"/>
    <n v="34039"/>
    <n v="1740"/>
    <n v="19315"/>
    <n v="9673"/>
    <n v="1723"/>
    <n v="1588"/>
    <n v="1.56"/>
    <n v="139"/>
    <x v="2"/>
    <m/>
  </r>
  <r>
    <x v="136"/>
    <x v="49"/>
    <n v="31139"/>
    <n v="1715"/>
    <n v="16294"/>
    <n v="9809"/>
    <n v="1414"/>
    <n v="1907"/>
    <n v="1.39"/>
    <n v="1728"/>
    <x v="2"/>
    <m/>
  </r>
  <r>
    <x v="136"/>
    <x v="50"/>
    <n v="29434"/>
    <n v="1421"/>
    <n v="14417"/>
    <n v="10360"/>
    <n v="1374"/>
    <n v="1862"/>
    <n v="1.29"/>
    <n v="1533"/>
    <x v="2"/>
    <m/>
  </r>
  <r>
    <x v="136"/>
    <x v="51"/>
    <n v="34288"/>
    <n v="2149"/>
    <n v="15410"/>
    <n v="13557"/>
    <n v="1557"/>
    <n v="1615"/>
    <n v="1.46"/>
    <n v="1489"/>
    <x v="2"/>
    <m/>
  </r>
  <r>
    <x v="136"/>
    <x v="52"/>
    <n v="36984"/>
    <n v="2710"/>
    <n v="17587"/>
    <n v="13259"/>
    <n v="1880"/>
    <n v="1547"/>
    <n v="1.54"/>
    <n v="1596"/>
    <x v="2"/>
    <m/>
  </r>
  <r>
    <x v="136"/>
    <x v="53"/>
    <n v="36472"/>
    <n v="3424"/>
    <n v="16162"/>
    <n v="13380"/>
    <n v="1950"/>
    <n v="1555"/>
    <n v="1.49"/>
    <n v="1560"/>
    <x v="2"/>
    <m/>
  </r>
  <r>
    <x v="136"/>
    <x v="54"/>
    <n v="43157"/>
    <n v="4971"/>
    <n v="17316"/>
    <n v="16889"/>
    <n v="2345"/>
    <n v="1636"/>
    <n v="1.72"/>
    <n v="1596"/>
    <x v="2"/>
    <m/>
  </r>
  <r>
    <x v="136"/>
    <x v="55"/>
    <n v="44676"/>
    <n v="8657"/>
    <n v="16535"/>
    <n v="16162"/>
    <n v="2134"/>
    <n v="1188"/>
    <n v="1.75"/>
    <n v="1794"/>
    <x v="2"/>
    <m/>
  </r>
  <r>
    <x v="136"/>
    <x v="56"/>
    <n v="47583"/>
    <n v="7126"/>
    <n v="16641"/>
    <n v="17489"/>
    <n v="2429"/>
    <n v="3898"/>
    <n v="1.82"/>
    <n v="1669"/>
    <x v="2"/>
    <m/>
  </r>
  <r>
    <x v="136"/>
    <x v="57"/>
    <n v="45733"/>
    <n v="7267"/>
    <n v="13795"/>
    <n v="18981"/>
    <n v="2502"/>
    <n v="3189"/>
    <n v="1.72"/>
    <n v="1708"/>
    <x v="2"/>
    <m/>
  </r>
  <r>
    <x v="136"/>
    <x v="58"/>
    <n v="50400"/>
    <n v="8170"/>
    <n v="19016"/>
    <n v="17860"/>
    <n v="2649"/>
    <n v="2705"/>
    <n v="1.88"/>
    <n v="1312"/>
    <x v="2"/>
    <m/>
  </r>
  <r>
    <x v="136"/>
    <x v="59"/>
    <n v="55640"/>
    <n v="10381"/>
    <n v="19424"/>
    <n v="19823"/>
    <n v="2670"/>
    <n v="3341"/>
    <n v="2.04"/>
    <n v="1281"/>
    <x v="2"/>
    <m/>
  </r>
  <r>
    <x v="136"/>
    <x v="60"/>
    <n v="54234"/>
    <n v="12716"/>
    <n v="17823"/>
    <n v="17861"/>
    <n v="2646"/>
    <n v="3188"/>
    <n v="1.96"/>
    <n v="1266"/>
    <x v="2"/>
    <m/>
  </r>
  <r>
    <x v="136"/>
    <x v="61"/>
    <n v="59579"/>
    <n v="15103"/>
    <n v="20006"/>
    <n v="16596"/>
    <n v="2688"/>
    <n v="5186"/>
    <n v="2.12"/>
    <n v="1432"/>
    <x v="2"/>
    <m/>
  </r>
  <r>
    <x v="136"/>
    <x v="62"/>
    <n v="60105"/>
    <n v="15159"/>
    <n v="19794"/>
    <n v="17681"/>
    <n v="2883"/>
    <n v="4587"/>
    <n v="2.1"/>
    <n v="1653"/>
    <x v="2"/>
    <m/>
  </r>
  <r>
    <x v="136"/>
    <x v="63"/>
    <n v="59642"/>
    <n v="16340"/>
    <n v="20544"/>
    <n v="18092"/>
    <n v="2955"/>
    <n v="1712"/>
    <n v="2.06"/>
    <n v="1509"/>
    <x v="2"/>
    <m/>
  </r>
  <r>
    <x v="136"/>
    <x v="64"/>
    <n v="64497"/>
    <n v="15827"/>
    <n v="23656"/>
    <n v="20556"/>
    <n v="2918"/>
    <n v="1540"/>
    <n v="2.19"/>
    <n v="2286"/>
    <x v="2"/>
    <m/>
  </r>
  <r>
    <x v="136"/>
    <x v="65"/>
    <n v="66218"/>
    <n v="15793"/>
    <n v="24442"/>
    <n v="21399"/>
    <n v="2992"/>
    <n v="1591"/>
    <n v="2.21"/>
    <n v="2271"/>
    <x v="2"/>
    <m/>
  </r>
  <r>
    <x v="137"/>
    <x v="22"/>
    <n v="1"/>
    <n v="0"/>
    <n v="1"/>
    <n v="0"/>
    <n v="0"/>
    <n v="0"/>
    <n v="0.01"/>
    <n v="0"/>
    <x v="1"/>
    <m/>
  </r>
  <r>
    <x v="137"/>
    <x v="23"/>
    <n v="1"/>
    <n v="0"/>
    <n v="1"/>
    <n v="0"/>
    <n v="0"/>
    <n v="0"/>
    <n v="0.01"/>
    <n v="0"/>
    <x v="1"/>
    <m/>
  </r>
  <r>
    <x v="137"/>
    <x v="24"/>
    <n v="1"/>
    <n v="0"/>
    <n v="1"/>
    <n v="0"/>
    <n v="0"/>
    <n v="0"/>
    <n v="0.01"/>
    <n v="0"/>
    <x v="1"/>
    <m/>
  </r>
  <r>
    <x v="137"/>
    <x v="25"/>
    <n v="1"/>
    <n v="0"/>
    <n v="1"/>
    <n v="0"/>
    <n v="0"/>
    <n v="0"/>
    <n v="0.01"/>
    <n v="0"/>
    <x v="1"/>
    <m/>
  </r>
  <r>
    <x v="137"/>
    <x v="26"/>
    <n v="2"/>
    <n v="0"/>
    <n v="2"/>
    <n v="0"/>
    <n v="0"/>
    <n v="0"/>
    <n v="0.01"/>
    <n v="0"/>
    <x v="1"/>
    <m/>
  </r>
  <r>
    <x v="137"/>
    <x v="27"/>
    <n v="3"/>
    <n v="0"/>
    <n v="3"/>
    <n v="0"/>
    <n v="0"/>
    <n v="0"/>
    <n v="0.02"/>
    <n v="0"/>
    <x v="1"/>
    <m/>
  </r>
  <r>
    <x v="137"/>
    <x v="28"/>
    <n v="4"/>
    <n v="0"/>
    <n v="4"/>
    <n v="0"/>
    <n v="0"/>
    <n v="0"/>
    <n v="0.03"/>
    <n v="0"/>
    <x v="1"/>
    <m/>
  </r>
  <r>
    <x v="137"/>
    <x v="29"/>
    <n v="6"/>
    <n v="0"/>
    <n v="6"/>
    <n v="0"/>
    <n v="0"/>
    <n v="0"/>
    <n v="0.04"/>
    <n v="0"/>
    <x v="1"/>
    <m/>
  </r>
  <r>
    <x v="137"/>
    <x v="30"/>
    <n v="8"/>
    <n v="0"/>
    <n v="8"/>
    <n v="0"/>
    <n v="0"/>
    <n v="0"/>
    <n v="0.06"/>
    <n v="0"/>
    <x v="1"/>
    <m/>
  </r>
  <r>
    <x v="137"/>
    <x v="31"/>
    <n v="12"/>
    <n v="0"/>
    <n v="12"/>
    <n v="0"/>
    <n v="0"/>
    <n v="0"/>
    <n v="7.0000000000000007E-2"/>
    <n v="0"/>
    <x v="1"/>
    <m/>
  </r>
  <r>
    <x v="137"/>
    <x v="32"/>
    <n v="13"/>
    <n v="0"/>
    <n v="13"/>
    <n v="0"/>
    <n v="0"/>
    <n v="0"/>
    <n v="0.08"/>
    <n v="0"/>
    <x v="1"/>
    <m/>
  </r>
  <r>
    <x v="137"/>
    <x v="33"/>
    <n v="13"/>
    <n v="0"/>
    <n v="13"/>
    <n v="0"/>
    <n v="0"/>
    <n v="0"/>
    <n v="0.08"/>
    <n v="0"/>
    <x v="1"/>
    <m/>
  </r>
  <r>
    <x v="137"/>
    <x v="34"/>
    <n v="14"/>
    <n v="0"/>
    <n v="14"/>
    <n v="0"/>
    <n v="0"/>
    <n v="0"/>
    <n v="0.08"/>
    <n v="0"/>
    <x v="1"/>
    <m/>
  </r>
  <r>
    <x v="137"/>
    <x v="35"/>
    <n v="16"/>
    <n v="0"/>
    <n v="16"/>
    <n v="0"/>
    <n v="0"/>
    <n v="0"/>
    <n v="0.09"/>
    <n v="0"/>
    <x v="1"/>
    <m/>
  </r>
  <r>
    <x v="137"/>
    <x v="36"/>
    <n v="18"/>
    <n v="0"/>
    <n v="18"/>
    <n v="0"/>
    <n v="0"/>
    <n v="0"/>
    <n v="0.09"/>
    <n v="0"/>
    <x v="1"/>
    <m/>
  </r>
  <r>
    <x v="137"/>
    <x v="37"/>
    <n v="22"/>
    <n v="0"/>
    <n v="22"/>
    <n v="0"/>
    <n v="0"/>
    <n v="0"/>
    <n v="0.11"/>
    <n v="0"/>
    <x v="1"/>
    <m/>
  </r>
  <r>
    <x v="137"/>
    <x v="38"/>
    <n v="22"/>
    <n v="0"/>
    <n v="22"/>
    <n v="0"/>
    <n v="0"/>
    <n v="0"/>
    <n v="0.11"/>
    <n v="0"/>
    <x v="1"/>
    <m/>
  </r>
  <r>
    <x v="137"/>
    <x v="39"/>
    <n v="26"/>
    <n v="0"/>
    <n v="26"/>
    <n v="0"/>
    <n v="0"/>
    <n v="0"/>
    <n v="0.13"/>
    <n v="21"/>
    <x v="1"/>
    <m/>
  </r>
  <r>
    <x v="137"/>
    <x v="40"/>
    <n v="34"/>
    <n v="0"/>
    <n v="34"/>
    <n v="0"/>
    <n v="0"/>
    <n v="0"/>
    <n v="0.16"/>
    <n v="21"/>
    <x v="1"/>
    <m/>
  </r>
  <r>
    <x v="137"/>
    <x v="41"/>
    <n v="47"/>
    <n v="0"/>
    <n v="47"/>
    <n v="0"/>
    <n v="0"/>
    <n v="0"/>
    <n v="0.21"/>
    <n v="29"/>
    <x v="2"/>
    <m/>
  </r>
  <r>
    <x v="137"/>
    <x v="42"/>
    <n v="42"/>
    <n v="0"/>
    <n v="42"/>
    <n v="0"/>
    <n v="0"/>
    <n v="0"/>
    <n v="0.19"/>
    <n v="29"/>
    <x v="2"/>
    <m/>
  </r>
  <r>
    <x v="137"/>
    <x v="43"/>
    <n v="63"/>
    <n v="0"/>
    <n v="63"/>
    <n v="0"/>
    <n v="0"/>
    <n v="0"/>
    <n v="0.27"/>
    <n v="36"/>
    <x v="2"/>
    <m/>
  </r>
  <r>
    <x v="137"/>
    <x v="44"/>
    <n v="54"/>
    <n v="0"/>
    <n v="54"/>
    <n v="0"/>
    <n v="0"/>
    <n v="0"/>
    <n v="0.23"/>
    <n v="35"/>
    <x v="2"/>
    <m/>
  </r>
  <r>
    <x v="137"/>
    <x v="45"/>
    <n v="54"/>
    <n v="0"/>
    <n v="54"/>
    <n v="0"/>
    <n v="0"/>
    <n v="0"/>
    <n v="0.22"/>
    <n v="41"/>
    <x v="2"/>
    <m/>
  </r>
  <r>
    <x v="137"/>
    <x v="46"/>
    <n v="68"/>
    <n v="0"/>
    <n v="68"/>
    <n v="0"/>
    <n v="0"/>
    <n v="0"/>
    <n v="0.27"/>
    <n v="49"/>
    <x v="2"/>
    <m/>
  </r>
  <r>
    <x v="137"/>
    <x v="47"/>
    <n v="79"/>
    <n v="0"/>
    <n v="79"/>
    <n v="0"/>
    <n v="0"/>
    <n v="0"/>
    <n v="0.31"/>
    <n v="50"/>
    <x v="2"/>
    <m/>
  </r>
  <r>
    <x v="137"/>
    <x v="48"/>
    <n v="90"/>
    <n v="0"/>
    <n v="90"/>
    <n v="0"/>
    <n v="0"/>
    <n v="0"/>
    <n v="0.35"/>
    <n v="56"/>
    <x v="2"/>
    <m/>
  </r>
  <r>
    <x v="137"/>
    <x v="49"/>
    <n v="82"/>
    <n v="0"/>
    <n v="82"/>
    <n v="0"/>
    <n v="0"/>
    <n v="0"/>
    <n v="0.31"/>
    <n v="66"/>
    <x v="2"/>
    <m/>
  </r>
  <r>
    <x v="137"/>
    <x v="50"/>
    <n v="115"/>
    <n v="0"/>
    <n v="115"/>
    <n v="0"/>
    <n v="0"/>
    <n v="0"/>
    <n v="0.43"/>
    <n v="73"/>
    <x v="2"/>
    <m/>
  </r>
  <r>
    <x v="137"/>
    <x v="51"/>
    <n v="123"/>
    <n v="0"/>
    <n v="123"/>
    <n v="0"/>
    <n v="0"/>
    <n v="0"/>
    <n v="0.45"/>
    <n v="64"/>
    <x v="2"/>
    <m/>
  </r>
  <r>
    <x v="137"/>
    <x v="52"/>
    <n v="126"/>
    <n v="0"/>
    <n v="126"/>
    <n v="0"/>
    <n v="0"/>
    <n v="0"/>
    <n v="0.46"/>
    <n v="31"/>
    <x v="2"/>
    <m/>
  </r>
  <r>
    <x v="137"/>
    <x v="53"/>
    <n v="162"/>
    <n v="0"/>
    <n v="162"/>
    <n v="0"/>
    <n v="0"/>
    <n v="0"/>
    <n v="0.56999999999999995"/>
    <n v="27"/>
    <x v="2"/>
    <m/>
  </r>
  <r>
    <x v="137"/>
    <x v="54"/>
    <n v="138"/>
    <n v="0"/>
    <n v="138"/>
    <n v="0"/>
    <n v="0"/>
    <n v="0"/>
    <n v="0.48"/>
    <n v="26"/>
    <x v="2"/>
    <m/>
  </r>
  <r>
    <x v="137"/>
    <x v="55"/>
    <n v="182"/>
    <n v="0"/>
    <n v="182"/>
    <n v="0"/>
    <n v="0"/>
    <n v="0"/>
    <n v="0.62"/>
    <n v="31"/>
    <x v="2"/>
    <m/>
  </r>
  <r>
    <x v="137"/>
    <x v="56"/>
    <n v="164"/>
    <n v="0"/>
    <n v="164"/>
    <n v="0"/>
    <n v="0"/>
    <n v="0"/>
    <n v="0.56000000000000005"/>
    <n v="27"/>
    <x v="2"/>
    <m/>
  </r>
  <r>
    <x v="137"/>
    <x v="57"/>
    <n v="207"/>
    <n v="0"/>
    <n v="207"/>
    <n v="0"/>
    <n v="0"/>
    <n v="0"/>
    <n v="0.69"/>
    <n v="36"/>
    <x v="2"/>
    <m/>
  </r>
  <r>
    <x v="137"/>
    <x v="58"/>
    <n v="213"/>
    <n v="0"/>
    <n v="213"/>
    <n v="0"/>
    <n v="0"/>
    <n v="0"/>
    <n v="0.69"/>
    <n v="38"/>
    <x v="2"/>
    <m/>
  </r>
  <r>
    <x v="137"/>
    <x v="59"/>
    <n v="230"/>
    <n v="0"/>
    <n v="230"/>
    <n v="0"/>
    <n v="0"/>
    <n v="0"/>
    <n v="0.73"/>
    <n v="46"/>
    <x v="2"/>
    <m/>
  </r>
  <r>
    <x v="137"/>
    <x v="60"/>
    <n v="241"/>
    <n v="0"/>
    <n v="241"/>
    <n v="0"/>
    <n v="0"/>
    <n v="0"/>
    <n v="0.74"/>
    <n v="50"/>
    <x v="2"/>
    <m/>
  </r>
  <r>
    <x v="137"/>
    <x v="61"/>
    <n v="255"/>
    <n v="0"/>
    <n v="255"/>
    <n v="0"/>
    <n v="0"/>
    <n v="0"/>
    <n v="0.77"/>
    <n v="39"/>
    <x v="2"/>
    <m/>
  </r>
  <r>
    <x v="137"/>
    <x v="62"/>
    <n v="269"/>
    <n v="0"/>
    <n v="269"/>
    <n v="0"/>
    <n v="0"/>
    <n v="0"/>
    <n v="0.79"/>
    <n v="49"/>
    <x v="2"/>
    <m/>
  </r>
  <r>
    <x v="137"/>
    <x v="63"/>
    <n v="303"/>
    <n v="0"/>
    <n v="303"/>
    <n v="0"/>
    <n v="0"/>
    <n v="0"/>
    <n v="0.88"/>
    <n v="101"/>
    <x v="2"/>
    <m/>
  </r>
  <r>
    <x v="137"/>
    <x v="64"/>
    <n v="298"/>
    <n v="0"/>
    <n v="298"/>
    <n v="0"/>
    <n v="0"/>
    <n v="0"/>
    <n v="0.85"/>
    <n v="125"/>
    <x v="2"/>
    <m/>
  </r>
  <r>
    <x v="137"/>
    <x v="65"/>
    <n v="364"/>
    <n v="0"/>
    <n v="364"/>
    <n v="0"/>
    <n v="0"/>
    <n v="0"/>
    <n v="1.02"/>
    <n v="204"/>
    <x v="2"/>
    <m/>
  </r>
  <r>
    <x v="138"/>
    <x v="10"/>
    <n v="13"/>
    <n v="0"/>
    <n v="13"/>
    <n v="0"/>
    <n v="0"/>
    <n v="0"/>
    <n v="0"/>
    <n v="1"/>
    <x v="1"/>
    <m/>
  </r>
  <r>
    <x v="138"/>
    <x v="11"/>
    <n v="33"/>
    <n v="0"/>
    <n v="33"/>
    <n v="0"/>
    <n v="0"/>
    <n v="0"/>
    <n v="0.01"/>
    <n v="1"/>
    <x v="1"/>
    <m/>
  </r>
  <r>
    <x v="138"/>
    <x v="12"/>
    <n v="32"/>
    <n v="0"/>
    <n v="32"/>
    <n v="0"/>
    <n v="0"/>
    <n v="0"/>
    <n v="0.01"/>
    <n v="2"/>
    <x v="1"/>
    <m/>
  </r>
  <r>
    <x v="138"/>
    <x v="13"/>
    <n v="38"/>
    <n v="0"/>
    <n v="38"/>
    <n v="0"/>
    <n v="0"/>
    <n v="0"/>
    <n v="0.01"/>
    <n v="2"/>
    <x v="1"/>
    <m/>
  </r>
  <r>
    <x v="138"/>
    <x v="14"/>
    <n v="48"/>
    <n v="0"/>
    <n v="48"/>
    <n v="0"/>
    <n v="0"/>
    <n v="0"/>
    <n v="0.01"/>
    <n v="3"/>
    <x v="1"/>
    <m/>
  </r>
  <r>
    <x v="138"/>
    <x v="15"/>
    <n v="48"/>
    <n v="0"/>
    <n v="48"/>
    <n v="0"/>
    <n v="0"/>
    <n v="0"/>
    <n v="0.01"/>
    <n v="3"/>
    <x v="1"/>
    <m/>
  </r>
  <r>
    <x v="138"/>
    <x v="16"/>
    <n v="54"/>
    <n v="0"/>
    <n v="54"/>
    <n v="0"/>
    <n v="0"/>
    <n v="0"/>
    <n v="0.01"/>
    <n v="3"/>
    <x v="1"/>
    <m/>
  </r>
  <r>
    <x v="138"/>
    <x v="17"/>
    <n v="52"/>
    <n v="0"/>
    <n v="52"/>
    <n v="0"/>
    <n v="0"/>
    <n v="0"/>
    <n v="0.01"/>
    <n v="3"/>
    <x v="1"/>
    <m/>
  </r>
  <r>
    <x v="138"/>
    <x v="18"/>
    <n v="61"/>
    <n v="0"/>
    <n v="61"/>
    <n v="0"/>
    <n v="0"/>
    <n v="0"/>
    <n v="0.01"/>
    <n v="3"/>
    <x v="1"/>
    <m/>
  </r>
  <r>
    <x v="138"/>
    <x v="19"/>
    <n v="54"/>
    <n v="0"/>
    <n v="54"/>
    <n v="0"/>
    <n v="0"/>
    <n v="0"/>
    <n v="0.01"/>
    <n v="3"/>
    <x v="1"/>
    <m/>
  </r>
  <r>
    <x v="138"/>
    <x v="20"/>
    <n v="44"/>
    <n v="0"/>
    <n v="44"/>
    <n v="0"/>
    <n v="0"/>
    <n v="0"/>
    <n v="0.01"/>
    <n v="1"/>
    <x v="1"/>
    <m/>
  </r>
  <r>
    <x v="138"/>
    <x v="21"/>
    <n v="55"/>
    <n v="0"/>
    <n v="55"/>
    <n v="0"/>
    <n v="0"/>
    <n v="0"/>
    <n v="0.01"/>
    <n v="6"/>
    <x v="1"/>
    <m/>
  </r>
  <r>
    <x v="138"/>
    <x v="22"/>
    <n v="62"/>
    <n v="0"/>
    <n v="62"/>
    <n v="0"/>
    <n v="0"/>
    <n v="0"/>
    <n v="0.01"/>
    <n v="5"/>
    <x v="1"/>
    <m/>
  </r>
  <r>
    <x v="138"/>
    <x v="23"/>
    <n v="67"/>
    <n v="0"/>
    <n v="67"/>
    <n v="0"/>
    <n v="0"/>
    <n v="0"/>
    <n v="0.01"/>
    <n v="4"/>
    <x v="1"/>
    <m/>
  </r>
  <r>
    <x v="138"/>
    <x v="24"/>
    <n v="73"/>
    <n v="0"/>
    <n v="67"/>
    <n v="0"/>
    <n v="6"/>
    <n v="0"/>
    <n v="0.01"/>
    <n v="4"/>
    <x v="1"/>
    <m/>
  </r>
  <r>
    <x v="138"/>
    <x v="25"/>
    <n v="83"/>
    <n v="0"/>
    <n v="77"/>
    <n v="0"/>
    <n v="6"/>
    <n v="0"/>
    <n v="0.01"/>
    <n v="4"/>
    <x v="1"/>
    <m/>
  </r>
  <r>
    <x v="138"/>
    <x v="26"/>
    <n v="93"/>
    <n v="0"/>
    <n v="86"/>
    <n v="0"/>
    <n v="7"/>
    <n v="0"/>
    <n v="0.01"/>
    <n v="4"/>
    <x v="1"/>
    <m/>
  </r>
  <r>
    <x v="138"/>
    <x v="27"/>
    <n v="93"/>
    <n v="0"/>
    <n v="86"/>
    <n v="0"/>
    <n v="7"/>
    <n v="0"/>
    <n v="0.01"/>
    <n v="4"/>
    <x v="1"/>
    <m/>
  </r>
  <r>
    <x v="138"/>
    <x v="28"/>
    <n v="113"/>
    <n v="0"/>
    <n v="108"/>
    <n v="0"/>
    <n v="5"/>
    <n v="0"/>
    <n v="0.02"/>
    <n v="7"/>
    <x v="1"/>
    <m/>
  </r>
  <r>
    <x v="138"/>
    <x v="29"/>
    <n v="108"/>
    <n v="0"/>
    <n v="103"/>
    <n v="0"/>
    <n v="5"/>
    <n v="0"/>
    <n v="0.02"/>
    <n v="9"/>
    <x v="1"/>
    <m/>
  </r>
  <r>
    <x v="138"/>
    <x v="30"/>
    <n v="117"/>
    <n v="0"/>
    <n v="113"/>
    <n v="0"/>
    <n v="4"/>
    <n v="0"/>
    <n v="0.02"/>
    <n v="10"/>
    <x v="1"/>
    <m/>
  </r>
  <r>
    <x v="138"/>
    <x v="31"/>
    <n v="107"/>
    <n v="0"/>
    <n v="104"/>
    <n v="0"/>
    <n v="3"/>
    <n v="0"/>
    <n v="0.01"/>
    <n v="13"/>
    <x v="1"/>
    <m/>
  </r>
  <r>
    <x v="138"/>
    <x v="32"/>
    <n v="108"/>
    <n v="0"/>
    <n v="105"/>
    <n v="0"/>
    <n v="3"/>
    <n v="0"/>
    <n v="0.01"/>
    <n v="10"/>
    <x v="1"/>
    <m/>
  </r>
  <r>
    <x v="138"/>
    <x v="33"/>
    <n v="100"/>
    <n v="0"/>
    <n v="96"/>
    <n v="0"/>
    <n v="4"/>
    <n v="0"/>
    <n v="0.01"/>
    <n v="9"/>
    <x v="1"/>
    <m/>
  </r>
  <r>
    <x v="138"/>
    <x v="34"/>
    <n v="114"/>
    <n v="0"/>
    <n v="111"/>
    <n v="0"/>
    <n v="3"/>
    <n v="0"/>
    <n v="0.01"/>
    <n v="8"/>
    <x v="1"/>
    <m/>
  </r>
  <r>
    <x v="138"/>
    <x v="35"/>
    <n v="119"/>
    <n v="0"/>
    <n v="116"/>
    <n v="0"/>
    <n v="3"/>
    <n v="0"/>
    <n v="0.02"/>
    <n v="10"/>
    <x v="1"/>
    <m/>
  </r>
  <r>
    <x v="138"/>
    <x v="36"/>
    <n v="111"/>
    <n v="0"/>
    <n v="108"/>
    <n v="0"/>
    <n v="3"/>
    <n v="0"/>
    <n v="0.01"/>
    <n v="13"/>
    <x v="1"/>
    <m/>
  </r>
  <r>
    <x v="138"/>
    <x v="37"/>
    <n v="104"/>
    <n v="0"/>
    <n v="101"/>
    <n v="0"/>
    <n v="3"/>
    <n v="0"/>
    <n v="0.01"/>
    <n v="12"/>
    <x v="1"/>
    <m/>
  </r>
  <r>
    <x v="138"/>
    <x v="38"/>
    <n v="98"/>
    <n v="0"/>
    <n v="95"/>
    <n v="0"/>
    <n v="3"/>
    <n v="0"/>
    <n v="0.01"/>
    <n v="14"/>
    <x v="1"/>
    <m/>
  </r>
  <r>
    <x v="138"/>
    <x v="39"/>
    <n v="105"/>
    <n v="0"/>
    <n v="102"/>
    <n v="0"/>
    <n v="3"/>
    <n v="0"/>
    <n v="0.01"/>
    <n v="12"/>
    <x v="1"/>
    <m/>
  </r>
  <r>
    <x v="138"/>
    <x v="40"/>
    <n v="114"/>
    <n v="0"/>
    <n v="111"/>
    <n v="0"/>
    <n v="3"/>
    <n v="0"/>
    <n v="0.01"/>
    <n v="12"/>
    <x v="1"/>
    <m/>
  </r>
  <r>
    <x v="138"/>
    <x v="41"/>
    <n v="115"/>
    <n v="0"/>
    <n v="112"/>
    <n v="0"/>
    <n v="3"/>
    <n v="0"/>
    <n v="0.01"/>
    <n v="12"/>
    <x v="2"/>
    <m/>
  </r>
  <r>
    <x v="138"/>
    <x v="42"/>
    <n v="119"/>
    <n v="0"/>
    <n v="116"/>
    <n v="0"/>
    <n v="3"/>
    <n v="0"/>
    <n v="0.01"/>
    <n v="12"/>
    <x v="2"/>
    <m/>
  </r>
  <r>
    <x v="138"/>
    <x v="43"/>
    <n v="121"/>
    <n v="0"/>
    <n v="118"/>
    <n v="0"/>
    <n v="3"/>
    <n v="0"/>
    <n v="0.01"/>
    <n v="13"/>
    <x v="2"/>
    <m/>
  </r>
  <r>
    <x v="138"/>
    <x v="44"/>
    <n v="124"/>
    <n v="0"/>
    <n v="121"/>
    <n v="0"/>
    <n v="3"/>
    <n v="0"/>
    <n v="0.01"/>
    <n v="13"/>
    <x v="2"/>
    <m/>
  </r>
  <r>
    <x v="138"/>
    <x v="45"/>
    <n v="126"/>
    <n v="0"/>
    <n v="124"/>
    <n v="0"/>
    <n v="2"/>
    <n v="0"/>
    <n v="0.01"/>
    <n v="13"/>
    <x v="2"/>
    <m/>
  </r>
  <r>
    <x v="138"/>
    <x v="46"/>
    <n v="128"/>
    <n v="0"/>
    <n v="126"/>
    <n v="0"/>
    <n v="2"/>
    <n v="0"/>
    <n v="0.01"/>
    <n v="14"/>
    <x v="2"/>
    <m/>
  </r>
  <r>
    <x v="138"/>
    <x v="47"/>
    <n v="133"/>
    <n v="0"/>
    <n v="131"/>
    <n v="0"/>
    <n v="2"/>
    <n v="0"/>
    <n v="0.01"/>
    <n v="15"/>
    <x v="2"/>
    <m/>
  </r>
  <r>
    <x v="138"/>
    <x v="48"/>
    <n v="143"/>
    <n v="0"/>
    <n v="139"/>
    <n v="0"/>
    <n v="4"/>
    <n v="0"/>
    <n v="0.01"/>
    <n v="15"/>
    <x v="2"/>
    <m/>
  </r>
  <r>
    <x v="138"/>
    <x v="49"/>
    <n v="208"/>
    <n v="0"/>
    <n v="208"/>
    <n v="0"/>
    <n v="0"/>
    <n v="0"/>
    <n v="0.02"/>
    <n v="15"/>
    <x v="2"/>
    <m/>
  </r>
  <r>
    <x v="138"/>
    <x v="50"/>
    <n v="217"/>
    <n v="0"/>
    <n v="217"/>
    <n v="0"/>
    <n v="0"/>
    <n v="0"/>
    <n v="0.02"/>
    <n v="15"/>
    <x v="2"/>
    <m/>
  </r>
  <r>
    <x v="138"/>
    <x v="51"/>
    <n v="224"/>
    <n v="0"/>
    <n v="224"/>
    <n v="0"/>
    <n v="0"/>
    <n v="0"/>
    <n v="0.02"/>
    <n v="15"/>
    <x v="2"/>
    <m/>
  </r>
  <r>
    <x v="138"/>
    <x v="52"/>
    <n v="226"/>
    <n v="0"/>
    <n v="226"/>
    <n v="0"/>
    <n v="0"/>
    <n v="0"/>
    <n v="0.02"/>
    <n v="15"/>
    <x v="2"/>
    <m/>
  </r>
  <r>
    <x v="138"/>
    <x v="53"/>
    <n v="231"/>
    <n v="0"/>
    <n v="231"/>
    <n v="0"/>
    <n v="0"/>
    <n v="0"/>
    <n v="0.02"/>
    <n v="15"/>
    <x v="2"/>
    <m/>
  </r>
  <r>
    <x v="138"/>
    <x v="54"/>
    <n v="230"/>
    <n v="0"/>
    <n v="230"/>
    <n v="0"/>
    <n v="0"/>
    <n v="0"/>
    <n v="0.02"/>
    <n v="16"/>
    <x v="2"/>
    <m/>
  </r>
  <r>
    <x v="138"/>
    <x v="55"/>
    <n v="239"/>
    <n v="0"/>
    <n v="239"/>
    <n v="0"/>
    <n v="0"/>
    <n v="0"/>
    <n v="0.02"/>
    <n v="16"/>
    <x v="2"/>
    <m/>
  </r>
  <r>
    <x v="138"/>
    <x v="56"/>
    <n v="245"/>
    <n v="0"/>
    <n v="245"/>
    <n v="0"/>
    <n v="0"/>
    <n v="0"/>
    <n v="0.02"/>
    <n v="16"/>
    <x v="2"/>
    <m/>
  </r>
  <r>
    <x v="138"/>
    <x v="57"/>
    <n v="257"/>
    <n v="0"/>
    <n v="257"/>
    <n v="0"/>
    <n v="0"/>
    <n v="0"/>
    <n v="0.02"/>
    <n v="16"/>
    <x v="2"/>
    <m/>
  </r>
  <r>
    <x v="138"/>
    <x v="58"/>
    <n v="275"/>
    <n v="0"/>
    <n v="275"/>
    <n v="0"/>
    <n v="0"/>
    <n v="0"/>
    <n v="0.02"/>
    <n v="16"/>
    <x v="2"/>
    <m/>
  </r>
  <r>
    <x v="138"/>
    <x v="59"/>
    <n v="292"/>
    <n v="0"/>
    <n v="292"/>
    <n v="0"/>
    <n v="0"/>
    <n v="0"/>
    <n v="0.02"/>
    <n v="16"/>
    <x v="2"/>
    <m/>
  </r>
  <r>
    <x v="138"/>
    <x v="60"/>
    <n v="220"/>
    <n v="0"/>
    <n v="220"/>
    <n v="0"/>
    <n v="0"/>
    <n v="0"/>
    <n v="0.01"/>
    <n v="17"/>
    <x v="2"/>
    <m/>
  </r>
  <r>
    <x v="138"/>
    <x v="61"/>
    <n v="263"/>
    <n v="0"/>
    <n v="263"/>
    <n v="0"/>
    <n v="0"/>
    <n v="0"/>
    <n v="0.02"/>
    <n v="18"/>
    <x v="2"/>
    <m/>
  </r>
  <r>
    <x v="138"/>
    <x v="62"/>
    <n v="285"/>
    <n v="0"/>
    <n v="285"/>
    <n v="0"/>
    <n v="0"/>
    <n v="0"/>
    <n v="0.02"/>
    <n v="18"/>
    <x v="2"/>
    <m/>
  </r>
  <r>
    <x v="138"/>
    <x v="63"/>
    <n v="271"/>
    <n v="0"/>
    <n v="271"/>
    <n v="0"/>
    <n v="0"/>
    <n v="0"/>
    <n v="0.02"/>
    <n v="19"/>
    <x v="2"/>
    <m/>
  </r>
  <r>
    <x v="138"/>
    <x v="64"/>
    <n v="280"/>
    <n v="0"/>
    <n v="280"/>
    <n v="0"/>
    <n v="0"/>
    <n v="0"/>
    <n v="0.02"/>
    <n v="20"/>
    <x v="2"/>
    <m/>
  </r>
  <r>
    <x v="138"/>
    <x v="65"/>
    <n v="385"/>
    <n v="0"/>
    <n v="385"/>
    <n v="0"/>
    <n v="0"/>
    <n v="0"/>
    <n v="0.02"/>
    <n v="20"/>
    <x v="2"/>
    <m/>
  </r>
  <r>
    <x v="139"/>
    <x v="1"/>
    <n v="67"/>
    <n v="13"/>
    <n v="54"/>
    <n v="0"/>
    <n v="0"/>
    <n v="0"/>
    <n v="0.22"/>
    <n v="30"/>
    <x v="0"/>
    <m/>
  </r>
  <r>
    <x v="139"/>
    <x v="2"/>
    <n v="70"/>
    <n v="12"/>
    <n v="58"/>
    <n v="0"/>
    <n v="0"/>
    <n v="0"/>
    <n v="0.22"/>
    <n v="28"/>
    <x v="0"/>
    <m/>
  </r>
  <r>
    <x v="139"/>
    <x v="3"/>
    <n v="66"/>
    <n v="8"/>
    <n v="58"/>
    <n v="0"/>
    <n v="0"/>
    <n v="0"/>
    <n v="0.21"/>
    <n v="44"/>
    <x v="0"/>
    <m/>
  </r>
  <r>
    <x v="139"/>
    <x v="4"/>
    <n v="63"/>
    <n v="7"/>
    <n v="56"/>
    <n v="0"/>
    <n v="0"/>
    <n v="0"/>
    <n v="0.2"/>
    <n v="54"/>
    <x v="0"/>
    <m/>
  </r>
  <r>
    <x v="139"/>
    <x v="5"/>
    <n v="84"/>
    <n v="17"/>
    <n v="68"/>
    <n v="0"/>
    <n v="0"/>
    <n v="0"/>
    <n v="0.27"/>
    <n v="49"/>
    <x v="0"/>
    <m/>
  </r>
  <r>
    <x v="139"/>
    <x v="6"/>
    <n v="93"/>
    <n v="13"/>
    <n v="80"/>
    <n v="0"/>
    <n v="0"/>
    <n v="0"/>
    <n v="0.28999999999999998"/>
    <n v="43"/>
    <x v="0"/>
    <m/>
  </r>
  <r>
    <x v="139"/>
    <x v="7"/>
    <n v="81"/>
    <n v="4"/>
    <n v="77"/>
    <n v="0"/>
    <n v="0"/>
    <n v="0"/>
    <n v="0.26"/>
    <n v="69"/>
    <x v="0"/>
    <m/>
  </r>
  <r>
    <x v="139"/>
    <x v="8"/>
    <n v="85"/>
    <n v="4"/>
    <n v="80"/>
    <n v="0"/>
    <n v="0"/>
    <n v="0"/>
    <n v="0.27"/>
    <n v="63"/>
    <x v="0"/>
    <m/>
  </r>
  <r>
    <x v="139"/>
    <x v="9"/>
    <n v="90"/>
    <n v="5"/>
    <n v="85"/>
    <n v="0"/>
    <n v="0"/>
    <n v="0"/>
    <n v="0.28999999999999998"/>
    <n v="55"/>
    <x v="0"/>
    <m/>
  </r>
  <r>
    <x v="139"/>
    <x v="10"/>
    <n v="106"/>
    <n v="3"/>
    <n v="103"/>
    <n v="0"/>
    <n v="0"/>
    <n v="0"/>
    <n v="0.34"/>
    <n v="55"/>
    <x v="1"/>
    <m/>
  </r>
  <r>
    <x v="139"/>
    <x v="11"/>
    <n v="93"/>
    <n v="2"/>
    <n v="90"/>
    <n v="0"/>
    <n v="0"/>
    <n v="0"/>
    <n v="0.3"/>
    <n v="44"/>
    <x v="1"/>
    <m/>
  </r>
  <r>
    <x v="139"/>
    <x v="12"/>
    <n v="80"/>
    <n v="2"/>
    <n v="78"/>
    <n v="0"/>
    <n v="0"/>
    <n v="0"/>
    <n v="0.26"/>
    <n v="42"/>
    <x v="1"/>
    <m/>
  </r>
  <r>
    <x v="139"/>
    <x v="13"/>
    <n v="90"/>
    <n v="2"/>
    <n v="88"/>
    <n v="0"/>
    <n v="0"/>
    <n v="0"/>
    <n v="0.28999999999999998"/>
    <n v="47"/>
    <x v="1"/>
    <m/>
  </r>
  <r>
    <x v="139"/>
    <x v="14"/>
    <n v="112"/>
    <n v="2"/>
    <n v="110"/>
    <n v="0"/>
    <n v="0"/>
    <n v="0"/>
    <n v="0.36"/>
    <n v="52"/>
    <x v="1"/>
    <m/>
  </r>
  <r>
    <x v="139"/>
    <x v="15"/>
    <n v="136"/>
    <n v="3"/>
    <n v="133"/>
    <n v="0"/>
    <n v="0"/>
    <n v="0"/>
    <n v="0.44"/>
    <n v="60"/>
    <x v="1"/>
    <m/>
  </r>
  <r>
    <x v="139"/>
    <x v="16"/>
    <n v="129"/>
    <n v="1"/>
    <n v="128"/>
    <n v="0"/>
    <n v="0"/>
    <n v="0"/>
    <n v="0.42"/>
    <n v="62"/>
    <x v="1"/>
    <m/>
  </r>
  <r>
    <x v="139"/>
    <x v="17"/>
    <n v="113"/>
    <n v="2"/>
    <n v="111"/>
    <n v="0"/>
    <n v="0"/>
    <n v="0"/>
    <n v="0.37"/>
    <n v="97"/>
    <x v="1"/>
    <m/>
  </r>
  <r>
    <x v="139"/>
    <x v="18"/>
    <n v="142"/>
    <n v="1"/>
    <n v="141"/>
    <n v="0"/>
    <n v="0"/>
    <n v="0"/>
    <n v="0.47"/>
    <n v="109"/>
    <x v="1"/>
    <m/>
  </r>
  <r>
    <x v="139"/>
    <x v="19"/>
    <n v="174"/>
    <n v="2"/>
    <n v="172"/>
    <n v="0"/>
    <n v="0"/>
    <n v="0"/>
    <n v="0.56999999999999995"/>
    <n v="113"/>
    <x v="1"/>
    <m/>
  </r>
  <r>
    <x v="139"/>
    <x v="20"/>
    <n v="178"/>
    <n v="1"/>
    <n v="177"/>
    <n v="0"/>
    <n v="0"/>
    <n v="0"/>
    <n v="0.59"/>
    <n v="97"/>
    <x v="1"/>
    <m/>
  </r>
  <r>
    <x v="139"/>
    <x v="21"/>
    <n v="181"/>
    <n v="1"/>
    <n v="180"/>
    <n v="0"/>
    <n v="0"/>
    <n v="0"/>
    <n v="0.6"/>
    <n v="91"/>
    <x v="1"/>
    <m/>
  </r>
  <r>
    <x v="139"/>
    <x v="22"/>
    <n v="180"/>
    <n v="0"/>
    <n v="180"/>
    <n v="0"/>
    <n v="0"/>
    <n v="0"/>
    <n v="0.59"/>
    <n v="103"/>
    <x v="1"/>
    <m/>
  </r>
  <r>
    <x v="139"/>
    <x v="23"/>
    <n v="229"/>
    <n v="0"/>
    <n v="229"/>
    <n v="0"/>
    <n v="0"/>
    <n v="0"/>
    <n v="0.75"/>
    <n v="69"/>
    <x v="1"/>
    <m/>
  </r>
  <r>
    <x v="139"/>
    <x v="24"/>
    <n v="220"/>
    <n v="1"/>
    <n v="219"/>
    <n v="0"/>
    <n v="0"/>
    <n v="0"/>
    <n v="0.73"/>
    <n v="80"/>
    <x v="1"/>
    <m/>
  </r>
  <r>
    <x v="139"/>
    <x v="25"/>
    <n v="203"/>
    <n v="1"/>
    <n v="203"/>
    <n v="0"/>
    <n v="0"/>
    <n v="0"/>
    <n v="0.67"/>
    <n v="73"/>
    <x v="1"/>
    <m/>
  </r>
  <r>
    <x v="139"/>
    <x v="26"/>
    <n v="182"/>
    <n v="0"/>
    <n v="182"/>
    <n v="0"/>
    <n v="0"/>
    <n v="0"/>
    <n v="0.59"/>
    <n v="68"/>
    <x v="1"/>
    <m/>
  </r>
  <r>
    <x v="139"/>
    <x v="27"/>
    <n v="208"/>
    <n v="0"/>
    <n v="208"/>
    <n v="0"/>
    <n v="0"/>
    <n v="0"/>
    <n v="0.67"/>
    <n v="79"/>
    <x v="1"/>
    <m/>
  </r>
  <r>
    <x v="139"/>
    <x v="28"/>
    <n v="219"/>
    <n v="0"/>
    <n v="219"/>
    <n v="0"/>
    <n v="0"/>
    <n v="0"/>
    <n v="0.7"/>
    <n v="82"/>
    <x v="1"/>
    <m/>
  </r>
  <r>
    <x v="139"/>
    <x v="29"/>
    <n v="255"/>
    <n v="0"/>
    <n v="255"/>
    <n v="0"/>
    <n v="0"/>
    <n v="0"/>
    <n v="0.81"/>
    <n v="78"/>
    <x v="1"/>
    <m/>
  </r>
  <r>
    <x v="139"/>
    <x v="30"/>
    <n v="247"/>
    <n v="0"/>
    <n v="247"/>
    <n v="0"/>
    <n v="0"/>
    <n v="0"/>
    <n v="0.77"/>
    <n v="81"/>
    <x v="1"/>
    <m/>
  </r>
  <r>
    <x v="139"/>
    <x v="31"/>
    <n v="279"/>
    <n v="1"/>
    <n v="278"/>
    <n v="0"/>
    <n v="0"/>
    <n v="0"/>
    <n v="0.85"/>
    <n v="89"/>
    <x v="1"/>
    <m/>
  </r>
  <r>
    <x v="139"/>
    <x v="32"/>
    <n v="312"/>
    <n v="1"/>
    <n v="311"/>
    <n v="0"/>
    <n v="0"/>
    <n v="0"/>
    <n v="0.94"/>
    <n v="86"/>
    <x v="1"/>
    <m/>
  </r>
  <r>
    <x v="139"/>
    <x v="33"/>
    <n v="358"/>
    <n v="17"/>
    <n v="341"/>
    <n v="0"/>
    <n v="0"/>
    <n v="0"/>
    <n v="1.07"/>
    <n v="73"/>
    <x v="1"/>
    <m/>
  </r>
  <r>
    <x v="139"/>
    <x v="34"/>
    <n v="272"/>
    <n v="38"/>
    <n v="234"/>
    <n v="0"/>
    <n v="0"/>
    <n v="0"/>
    <n v="0.8"/>
    <n v="51"/>
    <x v="1"/>
    <m/>
  </r>
  <r>
    <x v="139"/>
    <x v="35"/>
    <n v="372"/>
    <n v="68"/>
    <n v="304"/>
    <n v="0"/>
    <n v="0"/>
    <n v="0"/>
    <n v="1.08"/>
    <n v="87"/>
    <x v="1"/>
    <m/>
  </r>
  <r>
    <x v="139"/>
    <x v="36"/>
    <n v="327"/>
    <n v="135"/>
    <n v="192"/>
    <n v="0"/>
    <n v="0"/>
    <n v="0"/>
    <n v="0.94"/>
    <n v="57"/>
    <x v="1"/>
    <m/>
  </r>
  <r>
    <x v="139"/>
    <x v="37"/>
    <n v="405"/>
    <n v="90"/>
    <n v="315"/>
    <n v="0"/>
    <n v="0"/>
    <n v="0"/>
    <n v="1.1499999999999999"/>
    <n v="68"/>
    <x v="1"/>
    <m/>
  </r>
  <r>
    <x v="139"/>
    <x v="38"/>
    <n v="506"/>
    <n v="112"/>
    <n v="394"/>
    <n v="0"/>
    <n v="0"/>
    <n v="0"/>
    <n v="1.42"/>
    <n v="62"/>
    <x v="1"/>
    <m/>
  </r>
  <r>
    <x v="139"/>
    <x v="39"/>
    <n v="549"/>
    <n v="151"/>
    <n v="398"/>
    <n v="0"/>
    <n v="0"/>
    <n v="0"/>
    <n v="1.52"/>
    <n v="68"/>
    <x v="1"/>
    <m/>
  </r>
  <r>
    <x v="139"/>
    <x v="40"/>
    <n v="592"/>
    <n v="187"/>
    <n v="405"/>
    <n v="0"/>
    <n v="0"/>
    <n v="0"/>
    <n v="1.63"/>
    <n v="68"/>
    <x v="1"/>
    <m/>
  </r>
  <r>
    <x v="139"/>
    <x v="41"/>
    <n v="589"/>
    <n v="185"/>
    <n v="404"/>
    <n v="0"/>
    <n v="0"/>
    <n v="0"/>
    <n v="1.6"/>
    <n v="68"/>
    <x v="2"/>
    <m/>
  </r>
  <r>
    <x v="139"/>
    <x v="42"/>
    <n v="561"/>
    <n v="150"/>
    <n v="411"/>
    <n v="0"/>
    <n v="0"/>
    <n v="0"/>
    <n v="1.51"/>
    <n v="77"/>
    <x v="2"/>
    <m/>
  </r>
  <r>
    <x v="139"/>
    <x v="43"/>
    <n v="552"/>
    <n v="127"/>
    <n v="425"/>
    <n v="0"/>
    <n v="0"/>
    <n v="0"/>
    <n v="1.47"/>
    <n v="86"/>
    <x v="2"/>
    <m/>
  </r>
  <r>
    <x v="139"/>
    <x v="44"/>
    <n v="723"/>
    <n v="185"/>
    <n v="538"/>
    <n v="0"/>
    <n v="0"/>
    <n v="0"/>
    <n v="1.9"/>
    <n v="68"/>
    <x v="2"/>
    <m/>
  </r>
  <r>
    <x v="139"/>
    <x v="45"/>
    <n v="660"/>
    <n v="125"/>
    <n v="535"/>
    <n v="0"/>
    <n v="0"/>
    <n v="0"/>
    <n v="1.72"/>
    <n v="68"/>
    <x v="2"/>
    <m/>
  </r>
  <r>
    <x v="139"/>
    <x v="46"/>
    <n v="579"/>
    <n v="34"/>
    <n v="545"/>
    <n v="0"/>
    <n v="0"/>
    <n v="0"/>
    <n v="1.5"/>
    <n v="81"/>
    <x v="2"/>
    <m/>
  </r>
  <r>
    <x v="139"/>
    <x v="47"/>
    <n v="611"/>
    <n v="0"/>
    <n v="611"/>
    <n v="0"/>
    <n v="0"/>
    <n v="0"/>
    <n v="1.57"/>
    <n v="82"/>
    <x v="2"/>
    <m/>
  </r>
  <r>
    <x v="139"/>
    <x v="48"/>
    <n v="687"/>
    <n v="0"/>
    <n v="687"/>
    <n v="0"/>
    <n v="0"/>
    <n v="0"/>
    <n v="1.75"/>
    <n v="87"/>
    <x v="2"/>
    <m/>
  </r>
  <r>
    <x v="139"/>
    <x v="49"/>
    <n v="585"/>
    <n v="0"/>
    <n v="585"/>
    <n v="0"/>
    <n v="0"/>
    <n v="0"/>
    <n v="1.49"/>
    <n v="88"/>
    <x v="2"/>
    <m/>
  </r>
  <r>
    <x v="139"/>
    <x v="50"/>
    <n v="640"/>
    <n v="0"/>
    <n v="640"/>
    <n v="0"/>
    <n v="0"/>
    <n v="0"/>
    <n v="1.62"/>
    <n v="89"/>
    <x v="2"/>
    <m/>
  </r>
  <r>
    <x v="139"/>
    <x v="51"/>
    <n v="563"/>
    <n v="0"/>
    <n v="563"/>
    <n v="0"/>
    <n v="0"/>
    <n v="0"/>
    <n v="1.42"/>
    <n v="649"/>
    <x v="2"/>
    <m/>
  </r>
  <r>
    <x v="139"/>
    <x v="52"/>
    <n v="678"/>
    <n v="0"/>
    <n v="678"/>
    <n v="0"/>
    <n v="0"/>
    <n v="0"/>
    <n v="1.7"/>
    <n v="686"/>
    <x v="2"/>
    <m/>
  </r>
  <r>
    <x v="139"/>
    <x v="53"/>
    <n v="627"/>
    <n v="0"/>
    <n v="627"/>
    <n v="0"/>
    <n v="0"/>
    <n v="0"/>
    <n v="1.56"/>
    <n v="725"/>
    <x v="2"/>
    <m/>
  </r>
  <r>
    <x v="139"/>
    <x v="54"/>
    <n v="704"/>
    <n v="0"/>
    <n v="704"/>
    <n v="0"/>
    <n v="0"/>
    <n v="0"/>
    <n v="1.74"/>
    <n v="870"/>
    <x v="2"/>
    <m/>
  </r>
  <r>
    <x v="139"/>
    <x v="55"/>
    <n v="702"/>
    <n v="0"/>
    <n v="702"/>
    <n v="0"/>
    <n v="0"/>
    <n v="0"/>
    <n v="1.72"/>
    <n v="944"/>
    <x v="2"/>
    <m/>
  </r>
  <r>
    <x v="139"/>
    <x v="56"/>
    <n v="736"/>
    <n v="0"/>
    <n v="736"/>
    <n v="0"/>
    <n v="0"/>
    <n v="0"/>
    <n v="1.8"/>
    <n v="653"/>
    <x v="2"/>
    <m/>
  </r>
  <r>
    <x v="139"/>
    <x v="57"/>
    <n v="702"/>
    <n v="0"/>
    <n v="702"/>
    <n v="0"/>
    <n v="0"/>
    <n v="0"/>
    <n v="1.71"/>
    <n v="726"/>
    <x v="2"/>
    <m/>
  </r>
  <r>
    <x v="139"/>
    <x v="58"/>
    <n v="743"/>
    <n v="0"/>
    <n v="743"/>
    <n v="0"/>
    <n v="0"/>
    <n v="0"/>
    <n v="1.77"/>
    <n v="817"/>
    <x v="2"/>
    <m/>
  </r>
  <r>
    <x v="139"/>
    <x v="59"/>
    <n v="698"/>
    <n v="0"/>
    <n v="698"/>
    <n v="0"/>
    <n v="0"/>
    <n v="0"/>
    <n v="1.66"/>
    <n v="909"/>
    <x v="2"/>
    <m/>
  </r>
  <r>
    <x v="139"/>
    <x v="60"/>
    <n v="654"/>
    <n v="0"/>
    <n v="654"/>
    <n v="0"/>
    <n v="0"/>
    <n v="0"/>
    <n v="1.6"/>
    <n v="1067"/>
    <x v="2"/>
    <m/>
  </r>
  <r>
    <x v="139"/>
    <x v="61"/>
    <n v="698"/>
    <n v="0"/>
    <n v="698"/>
    <n v="0"/>
    <n v="0"/>
    <n v="0"/>
    <n v="1.69"/>
    <n v="1365"/>
    <x v="2"/>
    <m/>
  </r>
  <r>
    <x v="139"/>
    <x v="62"/>
    <n v="693"/>
    <n v="0"/>
    <n v="693"/>
    <n v="0"/>
    <n v="0"/>
    <n v="0"/>
    <n v="1.67"/>
    <n v="1267"/>
    <x v="2"/>
    <m/>
  </r>
  <r>
    <x v="139"/>
    <x v="63"/>
    <n v="731"/>
    <n v="0"/>
    <n v="731"/>
    <n v="0"/>
    <n v="0"/>
    <n v="0"/>
    <n v="1.76"/>
    <n v="1129"/>
    <x v="2"/>
    <m/>
  </r>
  <r>
    <x v="139"/>
    <x v="64"/>
    <n v="638"/>
    <n v="0"/>
    <n v="638"/>
    <n v="0"/>
    <n v="0"/>
    <n v="0"/>
    <n v="1.53"/>
    <n v="1129"/>
    <x v="2"/>
    <m/>
  </r>
  <r>
    <x v="139"/>
    <x v="65"/>
    <n v="640"/>
    <n v="0"/>
    <n v="640"/>
    <n v="0"/>
    <n v="0"/>
    <n v="0"/>
    <n v="1.53"/>
    <n v="1166"/>
    <x v="2"/>
    <m/>
  </r>
  <r>
    <x v="140"/>
    <x v="43"/>
    <n v="15"/>
    <n v="0"/>
    <n v="15"/>
    <n v="0"/>
    <n v="0"/>
    <n v="0"/>
    <n v="0.31"/>
    <n v="0"/>
    <x v="2"/>
    <m/>
  </r>
  <r>
    <x v="140"/>
    <x v="44"/>
    <n v="17"/>
    <n v="0"/>
    <n v="17"/>
    <n v="0"/>
    <n v="0"/>
    <n v="0"/>
    <n v="0.33"/>
    <n v="0"/>
    <x v="2"/>
    <m/>
  </r>
  <r>
    <x v="140"/>
    <x v="45"/>
    <n v="18"/>
    <n v="0"/>
    <n v="18"/>
    <n v="0"/>
    <n v="0"/>
    <n v="0"/>
    <n v="0.35"/>
    <n v="0"/>
    <x v="2"/>
    <m/>
  </r>
  <r>
    <x v="140"/>
    <x v="46"/>
    <n v="18"/>
    <n v="0"/>
    <n v="18"/>
    <n v="0"/>
    <n v="0"/>
    <n v="0"/>
    <n v="0.36"/>
    <n v="0"/>
    <x v="2"/>
    <m/>
  </r>
  <r>
    <x v="140"/>
    <x v="47"/>
    <n v="18"/>
    <n v="0"/>
    <n v="18"/>
    <n v="0"/>
    <n v="0"/>
    <n v="0"/>
    <n v="0.36"/>
    <n v="0"/>
    <x v="2"/>
    <m/>
  </r>
  <r>
    <x v="140"/>
    <x v="48"/>
    <n v="18"/>
    <n v="0"/>
    <n v="18"/>
    <n v="0"/>
    <n v="0"/>
    <n v="0"/>
    <n v="0.36"/>
    <n v="0"/>
    <x v="2"/>
    <m/>
  </r>
  <r>
    <x v="140"/>
    <x v="49"/>
    <n v="19"/>
    <n v="0"/>
    <n v="19"/>
    <n v="0"/>
    <n v="0"/>
    <n v="0"/>
    <n v="0.37"/>
    <n v="0"/>
    <x v="2"/>
    <m/>
  </r>
  <r>
    <x v="140"/>
    <x v="50"/>
    <n v="18"/>
    <n v="0"/>
    <n v="18"/>
    <n v="0"/>
    <n v="0"/>
    <n v="0"/>
    <n v="0.35"/>
    <n v="0"/>
    <x v="2"/>
    <m/>
  </r>
  <r>
    <x v="140"/>
    <x v="51"/>
    <n v="21"/>
    <n v="0"/>
    <n v="21"/>
    <n v="0"/>
    <n v="0"/>
    <n v="0"/>
    <n v="0.4"/>
    <n v="0"/>
    <x v="2"/>
    <m/>
  </r>
  <r>
    <x v="140"/>
    <x v="52"/>
    <n v="22"/>
    <n v="0"/>
    <n v="22"/>
    <n v="0"/>
    <n v="0"/>
    <n v="0"/>
    <n v="0.42"/>
    <n v="0"/>
    <x v="2"/>
    <m/>
  </r>
  <r>
    <x v="140"/>
    <x v="53"/>
    <n v="23"/>
    <n v="0"/>
    <n v="23"/>
    <n v="0"/>
    <n v="0"/>
    <n v="0"/>
    <n v="0.45"/>
    <n v="0"/>
    <x v="2"/>
    <m/>
  </r>
  <r>
    <x v="140"/>
    <x v="54"/>
    <n v="23"/>
    <n v="0"/>
    <n v="23"/>
    <n v="0"/>
    <n v="0"/>
    <n v="0"/>
    <n v="0.43"/>
    <n v="0"/>
    <x v="2"/>
    <m/>
  </r>
  <r>
    <x v="140"/>
    <x v="55"/>
    <n v="24"/>
    <n v="0"/>
    <n v="24"/>
    <n v="0"/>
    <n v="0"/>
    <n v="0"/>
    <n v="0.47"/>
    <n v="0"/>
    <x v="2"/>
    <m/>
  </r>
  <r>
    <x v="140"/>
    <x v="56"/>
    <n v="23"/>
    <n v="0"/>
    <n v="23"/>
    <n v="0"/>
    <n v="0"/>
    <n v="0"/>
    <n v="0.45"/>
    <n v="0"/>
    <x v="2"/>
    <m/>
  </r>
  <r>
    <x v="140"/>
    <x v="57"/>
    <n v="25"/>
    <n v="0"/>
    <n v="25"/>
    <n v="0"/>
    <n v="0"/>
    <n v="0"/>
    <n v="0.48"/>
    <n v="0"/>
    <x v="2"/>
    <m/>
  </r>
  <r>
    <x v="140"/>
    <x v="58"/>
    <n v="27"/>
    <n v="0"/>
    <n v="27"/>
    <n v="0"/>
    <n v="0"/>
    <n v="0"/>
    <n v="0.51"/>
    <n v="0"/>
    <x v="2"/>
    <m/>
  </r>
  <r>
    <x v="140"/>
    <x v="59"/>
    <n v="27"/>
    <n v="0"/>
    <n v="27"/>
    <n v="0"/>
    <n v="0"/>
    <n v="0"/>
    <n v="0.51"/>
    <n v="0"/>
    <x v="2"/>
    <m/>
  </r>
  <r>
    <x v="140"/>
    <x v="60"/>
    <n v="28"/>
    <n v="0"/>
    <n v="28"/>
    <n v="0"/>
    <n v="0"/>
    <n v="0"/>
    <n v="0.53"/>
    <n v="0"/>
    <x v="2"/>
    <m/>
  </r>
  <r>
    <x v="140"/>
    <x v="61"/>
    <n v="28"/>
    <n v="0"/>
    <n v="28"/>
    <n v="0"/>
    <n v="0"/>
    <n v="0"/>
    <n v="0.54"/>
    <n v="0"/>
    <x v="2"/>
    <m/>
  </r>
  <r>
    <x v="140"/>
    <x v="62"/>
    <n v="28"/>
    <n v="0"/>
    <n v="28"/>
    <n v="0"/>
    <n v="0"/>
    <n v="0"/>
    <n v="0.54"/>
    <n v="0"/>
    <x v="2"/>
    <m/>
  </r>
  <r>
    <x v="140"/>
    <x v="63"/>
    <n v="28"/>
    <n v="0"/>
    <n v="28"/>
    <n v="0"/>
    <n v="0"/>
    <n v="0"/>
    <n v="0.52"/>
    <n v="0"/>
    <x v="2"/>
    <m/>
  </r>
  <r>
    <x v="140"/>
    <x v="64"/>
    <n v="28"/>
    <n v="0"/>
    <n v="28"/>
    <n v="0"/>
    <n v="0"/>
    <n v="0"/>
    <n v="0.54"/>
    <n v="0"/>
    <x v="2"/>
    <m/>
  </r>
  <r>
    <x v="140"/>
    <x v="65"/>
    <n v="28"/>
    <n v="0"/>
    <n v="28"/>
    <n v="0"/>
    <n v="0"/>
    <n v="0"/>
    <n v="0.52"/>
    <n v="0"/>
    <x v="2"/>
    <m/>
  </r>
  <r>
    <x v="141"/>
    <x v="1"/>
    <n v="15"/>
    <n v="0"/>
    <n v="15"/>
    <n v="0"/>
    <n v="0"/>
    <n v="0"/>
    <n v="7.0000000000000007E-2"/>
    <n v="0"/>
    <x v="0"/>
    <m/>
  </r>
  <r>
    <x v="141"/>
    <x v="2"/>
    <n v="22"/>
    <n v="0"/>
    <n v="22"/>
    <n v="0"/>
    <n v="0"/>
    <n v="0"/>
    <n v="0.1"/>
    <n v="0"/>
    <x v="0"/>
    <m/>
  </r>
  <r>
    <x v="141"/>
    <x v="3"/>
    <n v="25"/>
    <n v="0"/>
    <n v="25"/>
    <n v="0"/>
    <n v="0"/>
    <n v="0"/>
    <n v="0.11"/>
    <n v="0"/>
    <x v="0"/>
    <m/>
  </r>
  <r>
    <x v="141"/>
    <x v="4"/>
    <n v="25"/>
    <n v="0"/>
    <n v="25"/>
    <n v="0"/>
    <n v="0"/>
    <n v="0"/>
    <n v="0.11"/>
    <n v="0"/>
    <x v="0"/>
    <m/>
  </r>
  <r>
    <x v="141"/>
    <x v="5"/>
    <n v="25"/>
    <n v="0"/>
    <n v="25"/>
    <n v="0"/>
    <n v="0"/>
    <n v="0"/>
    <n v="0.1"/>
    <n v="0"/>
    <x v="0"/>
    <m/>
  </r>
  <r>
    <x v="141"/>
    <x v="6"/>
    <n v="31"/>
    <n v="0"/>
    <n v="31"/>
    <n v="0"/>
    <n v="0"/>
    <n v="0"/>
    <n v="0.13"/>
    <n v="0"/>
    <x v="0"/>
    <m/>
  </r>
  <r>
    <x v="141"/>
    <x v="7"/>
    <n v="32"/>
    <n v="0"/>
    <n v="32"/>
    <n v="0"/>
    <n v="0"/>
    <n v="0"/>
    <n v="0.13"/>
    <n v="0"/>
    <x v="0"/>
    <m/>
  </r>
  <r>
    <x v="141"/>
    <x v="8"/>
    <n v="44"/>
    <n v="0"/>
    <n v="44"/>
    <n v="0"/>
    <n v="0"/>
    <n v="0"/>
    <n v="0.17"/>
    <n v="0"/>
    <x v="0"/>
    <m/>
  </r>
  <r>
    <x v="141"/>
    <x v="9"/>
    <n v="39"/>
    <n v="0"/>
    <n v="39"/>
    <n v="0"/>
    <n v="0"/>
    <n v="0"/>
    <n v="0.15"/>
    <n v="0"/>
    <x v="0"/>
    <m/>
  </r>
  <r>
    <x v="141"/>
    <x v="10"/>
    <n v="45"/>
    <n v="0"/>
    <n v="45"/>
    <n v="0"/>
    <n v="0"/>
    <n v="0"/>
    <n v="0.16"/>
    <n v="0"/>
    <x v="1"/>
    <m/>
  </r>
  <r>
    <x v="141"/>
    <x v="11"/>
    <n v="46"/>
    <n v="0"/>
    <n v="46"/>
    <n v="0"/>
    <n v="0"/>
    <n v="0"/>
    <n v="0.16"/>
    <n v="0"/>
    <x v="1"/>
    <m/>
  </r>
  <r>
    <x v="141"/>
    <x v="12"/>
    <n v="47"/>
    <n v="0"/>
    <n v="47"/>
    <n v="0"/>
    <n v="0"/>
    <n v="0"/>
    <n v="0.16"/>
    <n v="0"/>
    <x v="1"/>
    <m/>
  </r>
  <r>
    <x v="141"/>
    <x v="13"/>
    <n v="47"/>
    <n v="0"/>
    <n v="47"/>
    <n v="0"/>
    <n v="0"/>
    <n v="0"/>
    <n v="0.16"/>
    <n v="0"/>
    <x v="1"/>
    <m/>
  </r>
  <r>
    <x v="141"/>
    <x v="14"/>
    <n v="57"/>
    <n v="0"/>
    <n v="57"/>
    <n v="0"/>
    <n v="0"/>
    <n v="0"/>
    <n v="0.19"/>
    <n v="0"/>
    <x v="1"/>
    <m/>
  </r>
  <r>
    <x v="141"/>
    <x v="15"/>
    <n v="64"/>
    <n v="0"/>
    <n v="64"/>
    <n v="0"/>
    <n v="0"/>
    <n v="0"/>
    <n v="0.21"/>
    <n v="0"/>
    <x v="1"/>
    <m/>
  </r>
  <r>
    <x v="141"/>
    <x v="16"/>
    <n v="67"/>
    <n v="0"/>
    <n v="67"/>
    <n v="0"/>
    <n v="0"/>
    <n v="0"/>
    <n v="0.22"/>
    <n v="0"/>
    <x v="1"/>
    <m/>
  </r>
  <r>
    <x v="141"/>
    <x v="17"/>
    <n v="74"/>
    <n v="0"/>
    <n v="74"/>
    <n v="0"/>
    <n v="0"/>
    <n v="0"/>
    <n v="0.23"/>
    <n v="0"/>
    <x v="1"/>
    <m/>
  </r>
  <r>
    <x v="141"/>
    <x v="18"/>
    <n v="81"/>
    <n v="0"/>
    <n v="81"/>
    <n v="0"/>
    <n v="0"/>
    <n v="0"/>
    <n v="0.25"/>
    <n v="0"/>
    <x v="1"/>
    <m/>
  </r>
  <r>
    <x v="141"/>
    <x v="19"/>
    <n v="84"/>
    <n v="0"/>
    <n v="84"/>
    <n v="0"/>
    <n v="0"/>
    <n v="0"/>
    <n v="0.26"/>
    <n v="0"/>
    <x v="1"/>
    <m/>
  </r>
  <r>
    <x v="141"/>
    <x v="20"/>
    <n v="90"/>
    <n v="0"/>
    <n v="90"/>
    <n v="0"/>
    <n v="0"/>
    <n v="0"/>
    <n v="0.28000000000000003"/>
    <n v="0"/>
    <x v="1"/>
    <m/>
  </r>
  <r>
    <x v="141"/>
    <x v="21"/>
    <n v="99"/>
    <n v="0"/>
    <n v="99"/>
    <n v="0"/>
    <n v="0"/>
    <n v="0"/>
    <n v="0.3"/>
    <n v="0"/>
    <x v="1"/>
    <m/>
  </r>
  <r>
    <x v="141"/>
    <x v="22"/>
    <n v="146"/>
    <n v="0"/>
    <n v="146"/>
    <n v="0"/>
    <n v="0"/>
    <n v="0"/>
    <n v="0.45"/>
    <n v="0"/>
    <x v="1"/>
    <m/>
  </r>
  <r>
    <x v="141"/>
    <x v="23"/>
    <n v="214"/>
    <n v="0"/>
    <n v="214"/>
    <n v="0"/>
    <n v="0"/>
    <n v="0"/>
    <n v="0.65"/>
    <n v="0"/>
    <x v="1"/>
    <m/>
  </r>
  <r>
    <x v="141"/>
    <x v="24"/>
    <n v="259"/>
    <n v="0"/>
    <n v="259"/>
    <n v="0"/>
    <n v="0"/>
    <n v="0"/>
    <n v="0.79"/>
    <n v="77"/>
    <x v="1"/>
    <m/>
  </r>
  <r>
    <x v="141"/>
    <x v="25"/>
    <n v="284"/>
    <n v="0"/>
    <n v="284"/>
    <n v="0"/>
    <n v="0"/>
    <n v="0"/>
    <n v="0.86"/>
    <n v="51"/>
    <x v="1"/>
    <m/>
  </r>
  <r>
    <x v="141"/>
    <x v="26"/>
    <n v="246"/>
    <n v="0"/>
    <n v="246"/>
    <n v="0"/>
    <n v="0"/>
    <n v="0"/>
    <n v="0.75"/>
    <n v="38"/>
    <x v="1"/>
    <m/>
  </r>
  <r>
    <x v="141"/>
    <x v="27"/>
    <n v="232"/>
    <n v="0"/>
    <n v="232"/>
    <n v="0"/>
    <n v="0"/>
    <n v="0"/>
    <n v="0.71"/>
    <n v="26"/>
    <x v="1"/>
    <m/>
  </r>
  <r>
    <x v="141"/>
    <x v="28"/>
    <n v="233"/>
    <n v="0"/>
    <n v="233"/>
    <n v="0"/>
    <n v="0"/>
    <n v="0"/>
    <n v="0.71"/>
    <n v="26"/>
    <x v="1"/>
    <m/>
  </r>
  <r>
    <x v="141"/>
    <x v="29"/>
    <n v="199"/>
    <n v="0"/>
    <n v="199"/>
    <n v="0"/>
    <n v="0"/>
    <n v="0"/>
    <n v="0.61"/>
    <n v="26"/>
    <x v="1"/>
    <m/>
  </r>
  <r>
    <x v="141"/>
    <x v="30"/>
    <n v="194"/>
    <n v="0"/>
    <n v="194"/>
    <n v="0"/>
    <n v="0"/>
    <n v="0"/>
    <n v="0.6"/>
    <n v="26"/>
    <x v="1"/>
    <m/>
  </r>
  <r>
    <x v="141"/>
    <x v="31"/>
    <n v="213"/>
    <n v="0"/>
    <n v="189"/>
    <n v="0"/>
    <n v="24"/>
    <n v="0"/>
    <n v="0.65"/>
    <n v="17"/>
    <x v="1"/>
    <m/>
  </r>
  <r>
    <x v="141"/>
    <x v="32"/>
    <n v="215"/>
    <n v="0"/>
    <n v="191"/>
    <n v="0"/>
    <n v="24"/>
    <n v="0"/>
    <n v="0.66"/>
    <n v="13"/>
    <x v="1"/>
    <m/>
  </r>
  <r>
    <x v="141"/>
    <x v="33"/>
    <n v="246"/>
    <n v="0"/>
    <n v="219"/>
    <n v="0"/>
    <n v="27"/>
    <n v="0"/>
    <n v="0.75"/>
    <n v="15"/>
    <x v="1"/>
    <m/>
  </r>
  <r>
    <x v="141"/>
    <x v="34"/>
    <n v="280"/>
    <n v="0"/>
    <n v="252"/>
    <n v="0"/>
    <n v="28"/>
    <n v="0"/>
    <n v="0.84"/>
    <n v="15"/>
    <x v="1"/>
    <m/>
  </r>
  <r>
    <x v="141"/>
    <x v="35"/>
    <n v="404"/>
    <n v="0"/>
    <n v="378"/>
    <n v="0"/>
    <n v="26"/>
    <n v="0"/>
    <n v="1.2"/>
    <n v="15"/>
    <x v="1"/>
    <m/>
  </r>
  <r>
    <x v="141"/>
    <x v="36"/>
    <n v="330"/>
    <n v="0"/>
    <n v="303"/>
    <n v="0"/>
    <n v="27"/>
    <n v="0"/>
    <n v="0.97"/>
    <n v="15"/>
    <x v="1"/>
    <m/>
  </r>
  <r>
    <x v="141"/>
    <x v="37"/>
    <n v="374"/>
    <n v="0"/>
    <n v="347"/>
    <n v="0"/>
    <n v="27"/>
    <n v="0"/>
    <n v="1.08"/>
    <n v="9"/>
    <x v="1"/>
    <m/>
  </r>
  <r>
    <x v="141"/>
    <x v="38"/>
    <n v="448"/>
    <n v="0"/>
    <n v="421"/>
    <n v="0"/>
    <n v="27"/>
    <n v="0"/>
    <n v="1.29"/>
    <n v="10"/>
    <x v="1"/>
    <m/>
  </r>
  <r>
    <x v="141"/>
    <x v="39"/>
    <n v="472"/>
    <n v="0"/>
    <n v="445"/>
    <n v="0"/>
    <n v="27"/>
    <n v="0"/>
    <n v="1.34"/>
    <n v="9"/>
    <x v="1"/>
    <m/>
  </r>
  <r>
    <x v="141"/>
    <x v="40"/>
    <n v="415"/>
    <n v="0"/>
    <n v="388"/>
    <n v="0"/>
    <n v="27"/>
    <n v="0"/>
    <n v="1.1599999999999999"/>
    <n v="9"/>
    <x v="1"/>
    <m/>
  </r>
  <r>
    <x v="141"/>
    <x v="41"/>
    <n v="439"/>
    <n v="0"/>
    <n v="405"/>
    <n v="0"/>
    <n v="34"/>
    <n v="0"/>
    <n v="1.22"/>
    <n v="123"/>
    <x v="2"/>
    <m/>
  </r>
  <r>
    <x v="141"/>
    <x v="42"/>
    <n v="382"/>
    <n v="0"/>
    <n v="349"/>
    <n v="0"/>
    <n v="33"/>
    <n v="0"/>
    <n v="1.06"/>
    <n v="124"/>
    <x v="2"/>
    <m/>
  </r>
  <r>
    <x v="141"/>
    <x v="43"/>
    <n v="435"/>
    <n v="0"/>
    <n v="402"/>
    <n v="0"/>
    <n v="33"/>
    <n v="0"/>
    <n v="1.2"/>
    <n v="126"/>
    <x v="2"/>
    <m/>
  </r>
  <r>
    <x v="141"/>
    <x v="44"/>
    <n v="432"/>
    <n v="0"/>
    <n v="402"/>
    <n v="0"/>
    <n v="30"/>
    <n v="0"/>
    <n v="1.18"/>
    <n v="127"/>
    <x v="2"/>
    <m/>
  </r>
  <r>
    <x v="141"/>
    <x v="45"/>
    <n v="446"/>
    <n v="0"/>
    <n v="416"/>
    <n v="0"/>
    <n v="30"/>
    <n v="0"/>
    <n v="1.21"/>
    <n v="133"/>
    <x v="2"/>
    <m/>
  </r>
  <r>
    <x v="141"/>
    <x v="46"/>
    <n v="447"/>
    <n v="0"/>
    <n v="417"/>
    <n v="0"/>
    <n v="30"/>
    <n v="0"/>
    <n v="1.21"/>
    <n v="135"/>
    <x v="2"/>
    <m/>
  </r>
  <r>
    <x v="141"/>
    <x v="47"/>
    <n v="447"/>
    <n v="0"/>
    <n v="417"/>
    <n v="0"/>
    <n v="30"/>
    <n v="0"/>
    <n v="1.2"/>
    <n v="137"/>
    <x v="2"/>
    <m/>
  </r>
  <r>
    <x v="141"/>
    <x v="48"/>
    <n v="445"/>
    <n v="0"/>
    <n v="415"/>
    <n v="0"/>
    <n v="30"/>
    <n v="0"/>
    <n v="1.19"/>
    <n v="137"/>
    <x v="2"/>
    <m/>
  </r>
  <r>
    <x v="141"/>
    <x v="49"/>
    <n v="444"/>
    <n v="0"/>
    <n v="414"/>
    <n v="0"/>
    <n v="30"/>
    <n v="0"/>
    <n v="1.17"/>
    <n v="146"/>
    <x v="2"/>
    <m/>
  </r>
  <r>
    <x v="141"/>
    <x v="50"/>
    <n v="445"/>
    <n v="0"/>
    <n v="415"/>
    <n v="0"/>
    <n v="30"/>
    <n v="0"/>
    <n v="1.1599999999999999"/>
    <n v="148"/>
    <x v="2"/>
    <m/>
  </r>
  <r>
    <x v="141"/>
    <x v="51"/>
    <n v="475"/>
    <n v="0"/>
    <n v="440"/>
    <n v="0"/>
    <n v="35"/>
    <n v="0"/>
    <n v="1.23"/>
    <n v="153"/>
    <x v="2"/>
    <m/>
  </r>
  <r>
    <x v="141"/>
    <x v="52"/>
    <n v="496"/>
    <n v="0"/>
    <n v="461"/>
    <n v="0"/>
    <n v="35"/>
    <n v="0"/>
    <n v="1.28"/>
    <n v="143"/>
    <x v="2"/>
    <m/>
  </r>
  <r>
    <x v="141"/>
    <x v="53"/>
    <n v="487"/>
    <n v="0"/>
    <n v="457"/>
    <n v="0"/>
    <n v="30"/>
    <n v="0"/>
    <n v="1.25"/>
    <n v="148"/>
    <x v="2"/>
    <m/>
  </r>
  <r>
    <x v="141"/>
    <x v="54"/>
    <n v="545"/>
    <n v="0"/>
    <n v="515"/>
    <n v="0"/>
    <n v="30"/>
    <n v="0"/>
    <n v="1.39"/>
    <n v="143"/>
    <x v="2"/>
    <m/>
  </r>
  <r>
    <x v="141"/>
    <x v="55"/>
    <n v="565"/>
    <n v="0"/>
    <n v="535"/>
    <n v="0"/>
    <n v="30"/>
    <n v="0"/>
    <n v="1.43"/>
    <n v="139"/>
    <x v="2"/>
    <m/>
  </r>
  <r>
    <x v="141"/>
    <x v="56"/>
    <n v="601"/>
    <n v="0"/>
    <n v="571"/>
    <n v="0"/>
    <n v="30"/>
    <n v="0"/>
    <n v="1.51"/>
    <n v="132"/>
    <x v="2"/>
    <m/>
  </r>
  <r>
    <x v="141"/>
    <x v="57"/>
    <n v="580"/>
    <n v="0"/>
    <n v="550"/>
    <n v="0"/>
    <n v="30"/>
    <n v="0"/>
    <n v="1.45"/>
    <n v="123"/>
    <x v="2"/>
    <m/>
  </r>
  <r>
    <x v="141"/>
    <x v="58"/>
    <n v="527"/>
    <n v="0"/>
    <n v="497"/>
    <n v="0"/>
    <n v="30"/>
    <n v="0"/>
    <n v="1.32"/>
    <n v="119"/>
    <x v="2"/>
    <m/>
  </r>
  <r>
    <x v="141"/>
    <x v="59"/>
    <n v="511"/>
    <n v="0"/>
    <n v="491"/>
    <n v="0"/>
    <n v="20"/>
    <n v="0"/>
    <n v="1.28"/>
    <n v="120"/>
    <x v="2"/>
    <m/>
  </r>
  <r>
    <x v="141"/>
    <x v="60"/>
    <n v="553"/>
    <n v="0"/>
    <n v="533"/>
    <n v="0"/>
    <n v="20"/>
    <n v="0"/>
    <n v="1.4"/>
    <n v="119"/>
    <x v="2"/>
    <m/>
  </r>
  <r>
    <x v="141"/>
    <x v="61"/>
    <n v="548"/>
    <n v="0"/>
    <n v="528"/>
    <n v="0"/>
    <n v="20"/>
    <n v="0"/>
    <n v="1.39"/>
    <n v="117"/>
    <x v="2"/>
    <m/>
  </r>
  <r>
    <x v="141"/>
    <x v="62"/>
    <n v="605"/>
    <n v="0"/>
    <n v="585"/>
    <n v="0"/>
    <n v="20"/>
    <n v="0"/>
    <n v="1.53"/>
    <n v="120"/>
    <x v="2"/>
    <m/>
  </r>
  <r>
    <x v="141"/>
    <x v="63"/>
    <n v="604"/>
    <n v="0"/>
    <n v="584"/>
    <n v="0"/>
    <n v="20"/>
    <n v="0"/>
    <n v="1.53"/>
    <n v="119"/>
    <x v="2"/>
    <m/>
  </r>
  <r>
    <x v="141"/>
    <x v="64"/>
    <n v="603"/>
    <n v="0"/>
    <n v="583"/>
    <n v="0"/>
    <n v="20"/>
    <n v="0"/>
    <n v="1.52"/>
    <n v="119"/>
    <x v="2"/>
    <m/>
  </r>
  <r>
    <x v="141"/>
    <x v="65"/>
    <n v="627"/>
    <n v="0"/>
    <n v="607"/>
    <n v="0"/>
    <n v="20"/>
    <n v="0"/>
    <n v="1.58"/>
    <n v="124"/>
    <x v="2"/>
    <m/>
  </r>
  <r>
    <x v="142"/>
    <x v="10"/>
    <n v="9"/>
    <n v="0"/>
    <n v="9"/>
    <n v="0"/>
    <n v="0"/>
    <n v="0"/>
    <n v="0.01"/>
    <n v="0"/>
    <x v="1"/>
    <m/>
  </r>
  <r>
    <x v="142"/>
    <x v="11"/>
    <n v="10"/>
    <n v="0"/>
    <n v="10"/>
    <n v="0"/>
    <n v="0"/>
    <n v="0"/>
    <n v="0.01"/>
    <n v="0"/>
    <x v="1"/>
    <m/>
  </r>
  <r>
    <x v="142"/>
    <x v="12"/>
    <n v="13"/>
    <n v="0"/>
    <n v="13"/>
    <n v="0"/>
    <n v="0"/>
    <n v="0"/>
    <n v="0.01"/>
    <n v="0"/>
    <x v="1"/>
    <m/>
  </r>
  <r>
    <x v="142"/>
    <x v="13"/>
    <n v="17"/>
    <n v="0"/>
    <n v="17"/>
    <n v="0"/>
    <n v="0"/>
    <n v="0"/>
    <n v="0.02"/>
    <n v="0"/>
    <x v="1"/>
    <m/>
  </r>
  <r>
    <x v="142"/>
    <x v="14"/>
    <n v="24"/>
    <n v="0"/>
    <n v="24"/>
    <n v="0"/>
    <n v="0"/>
    <n v="0"/>
    <n v="0.03"/>
    <n v="0"/>
    <x v="1"/>
    <m/>
  </r>
  <r>
    <x v="142"/>
    <x v="15"/>
    <n v="32"/>
    <n v="0"/>
    <n v="32"/>
    <n v="0"/>
    <n v="0"/>
    <n v="0"/>
    <n v="0.03"/>
    <n v="0"/>
    <x v="1"/>
    <m/>
  </r>
  <r>
    <x v="142"/>
    <x v="16"/>
    <n v="44"/>
    <n v="0"/>
    <n v="44"/>
    <n v="0"/>
    <n v="0"/>
    <n v="0"/>
    <n v="0.04"/>
    <n v="0"/>
    <x v="1"/>
    <m/>
  </r>
  <r>
    <x v="142"/>
    <x v="17"/>
    <n v="49"/>
    <n v="0"/>
    <n v="49"/>
    <n v="0"/>
    <n v="0"/>
    <n v="0"/>
    <n v="0.05"/>
    <n v="2"/>
    <x v="1"/>
    <m/>
  </r>
  <r>
    <x v="142"/>
    <x v="18"/>
    <n v="54"/>
    <n v="0"/>
    <n v="54"/>
    <n v="0"/>
    <n v="0"/>
    <n v="0"/>
    <n v="0.05"/>
    <n v="1"/>
    <x v="1"/>
    <m/>
  </r>
  <r>
    <x v="142"/>
    <x v="19"/>
    <n v="64"/>
    <n v="0"/>
    <n v="64"/>
    <n v="0"/>
    <n v="0"/>
    <n v="0"/>
    <n v="0.06"/>
    <n v="2"/>
    <x v="1"/>
    <m/>
  </r>
  <r>
    <x v="142"/>
    <x v="20"/>
    <n v="75"/>
    <n v="2"/>
    <n v="73"/>
    <n v="0"/>
    <n v="0"/>
    <n v="0"/>
    <n v="7.0000000000000007E-2"/>
    <n v="2"/>
    <x v="1"/>
    <m/>
  </r>
  <r>
    <x v="142"/>
    <x v="21"/>
    <n v="117"/>
    <n v="9"/>
    <n v="108"/>
    <n v="0"/>
    <n v="0"/>
    <n v="0"/>
    <n v="0.1"/>
    <n v="3"/>
    <x v="1"/>
    <m/>
  </r>
  <r>
    <x v="142"/>
    <x v="22"/>
    <n v="109"/>
    <n v="4"/>
    <n v="105"/>
    <n v="0"/>
    <n v="0"/>
    <n v="0"/>
    <n v="0.09"/>
    <n v="3"/>
    <x v="1"/>
    <m/>
  </r>
  <r>
    <x v="142"/>
    <x v="23"/>
    <n v="122"/>
    <n v="4"/>
    <n v="117"/>
    <n v="0"/>
    <n v="0"/>
    <n v="0"/>
    <n v="0.1"/>
    <n v="3"/>
    <x v="1"/>
    <m/>
  </r>
  <r>
    <x v="142"/>
    <x v="24"/>
    <n v="128"/>
    <n v="4"/>
    <n v="124"/>
    <n v="0"/>
    <n v="0"/>
    <n v="0"/>
    <n v="0.1"/>
    <n v="6"/>
    <x v="1"/>
    <m/>
  </r>
  <r>
    <x v="142"/>
    <x v="25"/>
    <n v="132"/>
    <n v="4"/>
    <n v="128"/>
    <n v="0"/>
    <n v="0"/>
    <n v="0"/>
    <n v="0.1"/>
    <n v="6"/>
    <x v="1"/>
    <m/>
  </r>
  <r>
    <x v="142"/>
    <x v="26"/>
    <n v="139"/>
    <n v="4"/>
    <n v="135"/>
    <n v="0"/>
    <n v="0"/>
    <n v="0"/>
    <n v="0.11"/>
    <n v="6"/>
    <x v="1"/>
    <m/>
  </r>
  <r>
    <x v="142"/>
    <x v="27"/>
    <n v="141"/>
    <n v="4"/>
    <n v="137"/>
    <n v="0"/>
    <n v="0"/>
    <n v="0"/>
    <n v="0.1"/>
    <n v="6"/>
    <x v="1"/>
    <m/>
  </r>
  <r>
    <x v="142"/>
    <x v="28"/>
    <n v="152"/>
    <n v="4"/>
    <n v="147"/>
    <n v="0"/>
    <n v="0"/>
    <n v="0"/>
    <n v="0.11"/>
    <n v="9"/>
    <x v="1"/>
    <m/>
  </r>
  <r>
    <x v="142"/>
    <x v="29"/>
    <n v="159"/>
    <n v="4"/>
    <n v="155"/>
    <n v="0"/>
    <n v="0"/>
    <n v="0"/>
    <n v="0.11"/>
    <n v="11"/>
    <x v="1"/>
    <m/>
  </r>
  <r>
    <x v="142"/>
    <x v="30"/>
    <n v="165"/>
    <n v="5"/>
    <n v="160"/>
    <n v="0"/>
    <n v="0"/>
    <n v="0"/>
    <n v="0.11"/>
    <n v="11"/>
    <x v="1"/>
    <m/>
  </r>
  <r>
    <x v="142"/>
    <x v="31"/>
    <n v="172"/>
    <n v="4"/>
    <n v="167"/>
    <n v="0"/>
    <n v="0"/>
    <n v="0"/>
    <n v="0.11"/>
    <n v="15"/>
    <x v="1"/>
    <m/>
  </r>
  <r>
    <x v="142"/>
    <x v="32"/>
    <n v="181"/>
    <n v="4"/>
    <n v="168"/>
    <n v="0"/>
    <n v="8"/>
    <n v="0"/>
    <n v="0.12"/>
    <n v="14"/>
    <x v="1"/>
    <m/>
  </r>
  <r>
    <x v="142"/>
    <x v="33"/>
    <n v="241"/>
    <n v="5"/>
    <n v="236"/>
    <n v="0"/>
    <n v="0"/>
    <n v="0"/>
    <n v="0.15"/>
    <n v="15"/>
    <x v="1"/>
    <m/>
  </r>
  <r>
    <x v="142"/>
    <x v="34"/>
    <n v="256"/>
    <n v="5"/>
    <n v="251"/>
    <n v="0"/>
    <n v="0"/>
    <n v="0"/>
    <n v="0.15"/>
    <n v="11"/>
    <x v="1"/>
    <m/>
  </r>
  <r>
    <x v="142"/>
    <x v="35"/>
    <n v="238"/>
    <n v="5"/>
    <n v="233"/>
    <n v="0"/>
    <n v="0"/>
    <n v="0"/>
    <n v="0.14000000000000001"/>
    <n v="14"/>
    <x v="1"/>
    <m/>
  </r>
  <r>
    <x v="142"/>
    <x v="36"/>
    <n v="179"/>
    <n v="5"/>
    <n v="174"/>
    <n v="0"/>
    <n v="0"/>
    <n v="0"/>
    <n v="0.1"/>
    <n v="14"/>
    <x v="1"/>
    <m/>
  </r>
  <r>
    <x v="142"/>
    <x v="37"/>
    <n v="102"/>
    <n v="4"/>
    <n v="99"/>
    <n v="0"/>
    <n v="0"/>
    <n v="0"/>
    <n v="0.06"/>
    <n v="15"/>
    <x v="1"/>
    <m/>
  </r>
  <r>
    <x v="142"/>
    <x v="38"/>
    <n v="896"/>
    <n v="4"/>
    <n v="881"/>
    <n v="0"/>
    <n v="11"/>
    <n v="0"/>
    <n v="0.49"/>
    <n v="16"/>
    <x v="1"/>
    <m/>
  </r>
  <r>
    <x v="142"/>
    <x v="39"/>
    <n v="881"/>
    <n v="4"/>
    <n v="865"/>
    <n v="0"/>
    <n v="12"/>
    <n v="0"/>
    <n v="0.47"/>
    <n v="16"/>
    <x v="1"/>
    <m/>
  </r>
  <r>
    <x v="142"/>
    <x v="40"/>
    <n v="777"/>
    <n v="4"/>
    <n v="761"/>
    <n v="0"/>
    <n v="12"/>
    <n v="0"/>
    <n v="0.4"/>
    <n v="15"/>
    <x v="1"/>
    <m/>
  </r>
  <r>
    <x v="142"/>
    <x v="41"/>
    <n v="247"/>
    <n v="4"/>
    <n v="229"/>
    <n v="0"/>
    <n v="14"/>
    <n v="0"/>
    <n v="0.12"/>
    <n v="15"/>
    <x v="2"/>
    <m/>
  </r>
  <r>
    <x v="142"/>
    <x v="42"/>
    <n v="251"/>
    <n v="4"/>
    <n v="233"/>
    <n v="0"/>
    <n v="14"/>
    <n v="0"/>
    <n v="0.12"/>
    <n v="18"/>
    <x v="2"/>
    <m/>
  </r>
  <r>
    <x v="142"/>
    <x v="43"/>
    <n v="264"/>
    <n v="4"/>
    <n v="243"/>
    <n v="0"/>
    <n v="17"/>
    <n v="0"/>
    <n v="0.13"/>
    <n v="19"/>
    <x v="2"/>
    <m/>
  </r>
  <r>
    <x v="142"/>
    <x v="44"/>
    <n v="268"/>
    <n v="4"/>
    <n v="249"/>
    <n v="0"/>
    <n v="15"/>
    <n v="0"/>
    <n v="0.12"/>
    <n v="19"/>
    <x v="2"/>
    <m/>
  </r>
  <r>
    <x v="142"/>
    <x v="45"/>
    <n v="312"/>
    <n v="4"/>
    <n v="257"/>
    <n v="0"/>
    <n v="51"/>
    <n v="0"/>
    <n v="0.14000000000000001"/>
    <n v="19"/>
    <x v="2"/>
    <m/>
  </r>
  <r>
    <x v="142"/>
    <x v="46"/>
    <n v="293"/>
    <n v="3"/>
    <n v="274"/>
    <n v="0"/>
    <n v="16"/>
    <n v="0"/>
    <n v="0.13"/>
    <n v="19"/>
    <x v="2"/>
    <m/>
  </r>
  <r>
    <x v="142"/>
    <x v="47"/>
    <n v="304"/>
    <n v="2"/>
    <n v="288"/>
    <n v="0"/>
    <n v="14"/>
    <n v="0"/>
    <n v="0.13"/>
    <n v="20"/>
    <x v="2"/>
    <m/>
  </r>
  <r>
    <x v="142"/>
    <x v="48"/>
    <n v="305"/>
    <n v="1"/>
    <n v="293"/>
    <n v="0"/>
    <n v="11"/>
    <n v="0"/>
    <n v="0.13"/>
    <n v="21"/>
    <x v="2"/>
    <m/>
  </r>
  <r>
    <x v="142"/>
    <x v="49"/>
    <n v="306"/>
    <n v="1"/>
    <n v="291"/>
    <n v="0"/>
    <n v="14"/>
    <n v="0"/>
    <n v="0.12"/>
    <n v="21"/>
    <x v="2"/>
    <m/>
  </r>
  <r>
    <x v="142"/>
    <x v="50"/>
    <n v="313"/>
    <n v="0"/>
    <n v="299"/>
    <n v="0"/>
    <n v="14"/>
    <n v="0"/>
    <n v="0.12"/>
    <n v="21"/>
    <x v="2"/>
    <m/>
  </r>
  <r>
    <x v="142"/>
    <x v="51"/>
    <n v="320"/>
    <n v="0"/>
    <n v="304"/>
    <n v="0"/>
    <n v="16"/>
    <n v="0"/>
    <n v="0.12"/>
    <n v="18"/>
    <x v="2"/>
    <m/>
  </r>
  <r>
    <x v="142"/>
    <x v="52"/>
    <n v="347"/>
    <n v="0"/>
    <n v="320"/>
    <n v="0"/>
    <n v="27"/>
    <n v="0"/>
    <n v="0.13"/>
    <n v="17"/>
    <x v="2"/>
    <m/>
  </r>
  <r>
    <x v="142"/>
    <x v="53"/>
    <n v="368"/>
    <n v="0"/>
    <n v="341"/>
    <n v="0"/>
    <n v="27"/>
    <n v="0"/>
    <n v="0.13"/>
    <n v="17"/>
    <x v="2"/>
    <m/>
  </r>
  <r>
    <x v="142"/>
    <x v="54"/>
    <n v="379"/>
    <n v="0"/>
    <n v="352"/>
    <n v="0"/>
    <n v="27"/>
    <n v="0"/>
    <n v="0.13"/>
    <n v="20"/>
    <x v="2"/>
    <m/>
  </r>
  <r>
    <x v="142"/>
    <x v="55"/>
    <n v="419"/>
    <n v="0"/>
    <n v="378"/>
    <n v="0"/>
    <n v="41"/>
    <n v="0"/>
    <n v="0.14000000000000001"/>
    <n v="21"/>
    <x v="2"/>
    <m/>
  </r>
  <r>
    <x v="142"/>
    <x v="56"/>
    <n v="433"/>
    <n v="0"/>
    <n v="392"/>
    <n v="0"/>
    <n v="41"/>
    <n v="0"/>
    <n v="0.14000000000000001"/>
    <n v="21"/>
    <x v="2"/>
    <m/>
  </r>
  <r>
    <x v="142"/>
    <x v="57"/>
    <n v="439"/>
    <n v="0"/>
    <n v="388"/>
    <n v="0"/>
    <n v="51"/>
    <n v="0"/>
    <n v="0.14000000000000001"/>
    <n v="15"/>
    <x v="2"/>
    <m/>
  </r>
  <r>
    <x v="142"/>
    <x v="58"/>
    <n v="503"/>
    <n v="0"/>
    <n v="447"/>
    <n v="0"/>
    <n v="56"/>
    <n v="0"/>
    <n v="0.15"/>
    <n v="15"/>
    <x v="2"/>
    <m/>
  </r>
  <r>
    <x v="142"/>
    <x v="59"/>
    <n v="528"/>
    <n v="0"/>
    <n v="484"/>
    <n v="0"/>
    <n v="44"/>
    <n v="0"/>
    <n v="0.15"/>
    <n v="13"/>
    <x v="2"/>
    <m/>
  </r>
  <r>
    <x v="142"/>
    <x v="60"/>
    <n v="579"/>
    <n v="0"/>
    <n v="535"/>
    <n v="0"/>
    <n v="44"/>
    <n v="0"/>
    <n v="0.17"/>
    <n v="18"/>
    <x v="2"/>
    <m/>
  </r>
  <r>
    <x v="142"/>
    <x v="61"/>
    <n v="610"/>
    <n v="0"/>
    <n v="535"/>
    <n v="0"/>
    <n v="75"/>
    <n v="0"/>
    <n v="0.17"/>
    <n v="15"/>
    <x v="2"/>
    <m/>
  </r>
  <r>
    <x v="142"/>
    <x v="62"/>
    <n v="653"/>
    <n v="0"/>
    <n v="576"/>
    <n v="0"/>
    <n v="77"/>
    <n v="0"/>
    <n v="0.18"/>
    <n v="15"/>
    <x v="2"/>
    <m/>
  </r>
  <r>
    <x v="142"/>
    <x v="63"/>
    <n v="724"/>
    <n v="0"/>
    <n v="636"/>
    <n v="0"/>
    <n v="88"/>
    <n v="0"/>
    <n v="0.19"/>
    <n v="20"/>
    <x v="2"/>
    <m/>
  </r>
  <r>
    <x v="142"/>
    <x v="64"/>
    <n v="728"/>
    <n v="0"/>
    <n v="634"/>
    <n v="0"/>
    <n v="94"/>
    <n v="0"/>
    <n v="0.19"/>
    <n v="25"/>
    <x v="2"/>
    <m/>
  </r>
  <r>
    <x v="142"/>
    <x v="65"/>
    <n v="739"/>
    <n v="0"/>
    <n v="634"/>
    <n v="0"/>
    <n v="105"/>
    <n v="0"/>
    <n v="0.19"/>
    <n v="25"/>
    <x v="2"/>
    <m/>
  </r>
  <r>
    <x v="143"/>
    <x v="1"/>
    <n v="55"/>
    <n v="35"/>
    <n v="19"/>
    <n v="0"/>
    <n v="0"/>
    <n v="0"/>
    <n v="0.11"/>
    <n v="0"/>
    <x v="0"/>
    <m/>
  </r>
  <r>
    <x v="143"/>
    <x v="2"/>
    <n v="38"/>
    <n v="19"/>
    <n v="19"/>
    <n v="0"/>
    <n v="0"/>
    <n v="0"/>
    <n v="0.08"/>
    <n v="1"/>
    <x v="0"/>
    <m/>
  </r>
  <r>
    <x v="143"/>
    <x v="3"/>
    <n v="48"/>
    <n v="20"/>
    <n v="28"/>
    <n v="0"/>
    <n v="0"/>
    <n v="0"/>
    <n v="0.09"/>
    <n v="1"/>
    <x v="0"/>
    <m/>
  </r>
  <r>
    <x v="143"/>
    <x v="4"/>
    <n v="51"/>
    <n v="20"/>
    <n v="31"/>
    <n v="0"/>
    <n v="0"/>
    <n v="0"/>
    <n v="0.1"/>
    <n v="1"/>
    <x v="0"/>
    <m/>
  </r>
  <r>
    <x v="143"/>
    <x v="5"/>
    <n v="51"/>
    <n v="20"/>
    <n v="31"/>
    <n v="0"/>
    <n v="0"/>
    <n v="0"/>
    <n v="0.09"/>
    <n v="1"/>
    <x v="0"/>
    <m/>
  </r>
  <r>
    <x v="143"/>
    <x v="6"/>
    <n v="35"/>
    <n v="7"/>
    <n v="28"/>
    <n v="0"/>
    <n v="0"/>
    <n v="0"/>
    <n v="0.06"/>
    <n v="1"/>
    <x v="0"/>
    <m/>
  </r>
  <r>
    <x v="143"/>
    <x v="7"/>
    <n v="60"/>
    <n v="14"/>
    <n v="45"/>
    <n v="0"/>
    <n v="0"/>
    <n v="0"/>
    <n v="0.1"/>
    <n v="1"/>
    <x v="0"/>
    <m/>
  </r>
  <r>
    <x v="143"/>
    <x v="8"/>
    <n v="60"/>
    <n v="12"/>
    <n v="48"/>
    <n v="0"/>
    <n v="0"/>
    <n v="0"/>
    <n v="0.1"/>
    <n v="1"/>
    <x v="0"/>
    <m/>
  </r>
  <r>
    <x v="143"/>
    <x v="9"/>
    <n v="57"/>
    <n v="14"/>
    <n v="44"/>
    <n v="0"/>
    <n v="0"/>
    <n v="0"/>
    <n v="0.09"/>
    <n v="2"/>
    <x v="0"/>
    <m/>
  </r>
  <r>
    <x v="143"/>
    <x v="10"/>
    <n v="61"/>
    <n v="10"/>
    <n v="51"/>
    <n v="0"/>
    <n v="0"/>
    <n v="0"/>
    <n v="0.1"/>
    <n v="2"/>
    <x v="1"/>
    <m/>
  </r>
  <r>
    <x v="143"/>
    <x v="11"/>
    <n v="49"/>
    <n v="2"/>
    <n v="47"/>
    <n v="0"/>
    <n v="0"/>
    <n v="0"/>
    <n v="7.0000000000000007E-2"/>
    <n v="2"/>
    <x v="1"/>
    <m/>
  </r>
  <r>
    <x v="143"/>
    <x v="12"/>
    <n v="51"/>
    <n v="4"/>
    <n v="47"/>
    <n v="0"/>
    <n v="0"/>
    <n v="0"/>
    <n v="0.08"/>
    <n v="3"/>
    <x v="1"/>
    <m/>
  </r>
  <r>
    <x v="143"/>
    <x v="13"/>
    <n v="69"/>
    <n v="2"/>
    <n v="67"/>
    <n v="0"/>
    <n v="0"/>
    <n v="0"/>
    <n v="0.1"/>
    <n v="3"/>
    <x v="1"/>
    <m/>
  </r>
  <r>
    <x v="143"/>
    <x v="14"/>
    <n v="57"/>
    <n v="1"/>
    <n v="55"/>
    <n v="0"/>
    <n v="0"/>
    <n v="0"/>
    <n v="0.08"/>
    <n v="3"/>
    <x v="1"/>
    <m/>
  </r>
  <r>
    <x v="143"/>
    <x v="15"/>
    <n v="84"/>
    <n v="1"/>
    <n v="83"/>
    <n v="0"/>
    <n v="0"/>
    <n v="0"/>
    <n v="0.11"/>
    <n v="3"/>
    <x v="1"/>
    <m/>
  </r>
  <r>
    <x v="143"/>
    <x v="16"/>
    <n v="83"/>
    <n v="1"/>
    <n v="82"/>
    <n v="0"/>
    <n v="0"/>
    <n v="0"/>
    <n v="0.11"/>
    <n v="4"/>
    <x v="1"/>
    <m/>
  </r>
  <r>
    <x v="143"/>
    <x v="17"/>
    <n v="75"/>
    <n v="2"/>
    <n v="73"/>
    <n v="0"/>
    <n v="0"/>
    <n v="0"/>
    <n v="0.1"/>
    <n v="4"/>
    <x v="1"/>
    <m/>
  </r>
  <r>
    <x v="143"/>
    <x v="18"/>
    <n v="136"/>
    <n v="0"/>
    <n v="136"/>
    <n v="0"/>
    <n v="0"/>
    <n v="0"/>
    <n v="0.17"/>
    <n v="8"/>
    <x v="1"/>
    <m/>
  </r>
  <r>
    <x v="143"/>
    <x v="19"/>
    <n v="174"/>
    <n v="1"/>
    <n v="173"/>
    <n v="0"/>
    <n v="0"/>
    <n v="0"/>
    <n v="0.22"/>
    <n v="10"/>
    <x v="1"/>
    <m/>
  </r>
  <r>
    <x v="143"/>
    <x v="20"/>
    <n v="156"/>
    <n v="1"/>
    <n v="156"/>
    <n v="0"/>
    <n v="0"/>
    <n v="0"/>
    <n v="0.19"/>
    <n v="11"/>
    <x v="1"/>
    <m/>
  </r>
  <r>
    <x v="143"/>
    <x v="21"/>
    <n v="136"/>
    <n v="0"/>
    <n v="136"/>
    <n v="0"/>
    <n v="0"/>
    <n v="0"/>
    <n v="0.17"/>
    <n v="39"/>
    <x v="1"/>
    <m/>
  </r>
  <r>
    <x v="143"/>
    <x v="22"/>
    <n v="108"/>
    <n v="1"/>
    <n v="107"/>
    <n v="0"/>
    <n v="0"/>
    <n v="0"/>
    <n v="0.13"/>
    <n v="42"/>
    <x v="1"/>
    <m/>
  </r>
  <r>
    <x v="143"/>
    <x v="23"/>
    <n v="188"/>
    <n v="1"/>
    <n v="188"/>
    <n v="0"/>
    <n v="0"/>
    <n v="0"/>
    <n v="0.22"/>
    <n v="47"/>
    <x v="1"/>
    <m/>
  </r>
  <r>
    <x v="143"/>
    <x v="24"/>
    <n v="185"/>
    <n v="1"/>
    <n v="184"/>
    <n v="0"/>
    <n v="0"/>
    <n v="0"/>
    <n v="0.21"/>
    <n v="53"/>
    <x v="1"/>
    <m/>
  </r>
  <r>
    <x v="143"/>
    <x v="25"/>
    <n v="189"/>
    <n v="1"/>
    <n v="188"/>
    <n v="0"/>
    <n v="0"/>
    <n v="0"/>
    <n v="0.22"/>
    <n v="53"/>
    <x v="1"/>
    <m/>
  </r>
  <r>
    <x v="143"/>
    <x v="26"/>
    <n v="161"/>
    <n v="0"/>
    <n v="161"/>
    <n v="0"/>
    <n v="0"/>
    <n v="0"/>
    <n v="0.18"/>
    <n v="87"/>
    <x v="1"/>
    <m/>
  </r>
  <r>
    <x v="143"/>
    <x v="27"/>
    <n v="169"/>
    <n v="1"/>
    <n v="168"/>
    <n v="0"/>
    <n v="0"/>
    <n v="0"/>
    <n v="0.19"/>
    <n v="80"/>
    <x v="1"/>
    <m/>
  </r>
  <r>
    <x v="143"/>
    <x v="28"/>
    <n v="175"/>
    <n v="1"/>
    <n v="174"/>
    <n v="0"/>
    <n v="0"/>
    <n v="0"/>
    <n v="0.19"/>
    <n v="80"/>
    <x v="1"/>
    <m/>
  </r>
  <r>
    <x v="143"/>
    <x v="29"/>
    <n v="172"/>
    <n v="1"/>
    <n v="171"/>
    <n v="0"/>
    <n v="0"/>
    <n v="0"/>
    <n v="0.18"/>
    <n v="89"/>
    <x v="1"/>
    <m/>
  </r>
  <r>
    <x v="143"/>
    <x v="30"/>
    <n v="180"/>
    <n v="1"/>
    <n v="179"/>
    <n v="0"/>
    <n v="0"/>
    <n v="0"/>
    <n v="0.19"/>
    <n v="100"/>
    <x v="1"/>
    <m/>
  </r>
  <r>
    <x v="143"/>
    <x v="31"/>
    <n v="161"/>
    <n v="1"/>
    <n v="161"/>
    <n v="0"/>
    <n v="0"/>
    <n v="0"/>
    <n v="0.17"/>
    <n v="100"/>
    <x v="1"/>
    <m/>
  </r>
  <r>
    <x v="143"/>
    <x v="32"/>
    <n v="148"/>
    <n v="1"/>
    <n v="147"/>
    <n v="0"/>
    <n v="0"/>
    <n v="0"/>
    <n v="0.15"/>
    <n v="75"/>
    <x v="1"/>
    <m/>
  </r>
  <r>
    <x v="143"/>
    <x v="33"/>
    <n v="137"/>
    <n v="1"/>
    <n v="136"/>
    <n v="0"/>
    <n v="0"/>
    <n v="0"/>
    <n v="0.14000000000000001"/>
    <n v="80"/>
    <x v="1"/>
    <m/>
  </r>
  <r>
    <x v="143"/>
    <x v="34"/>
    <n v="163"/>
    <n v="10"/>
    <n v="152"/>
    <n v="0"/>
    <n v="0"/>
    <n v="0"/>
    <n v="0.16"/>
    <n v="80"/>
    <x v="1"/>
    <m/>
  </r>
  <r>
    <x v="143"/>
    <x v="35"/>
    <n v="171"/>
    <n v="17"/>
    <n v="153"/>
    <n v="0"/>
    <n v="0"/>
    <n v="0"/>
    <n v="0.17"/>
    <n v="90"/>
    <x v="1"/>
    <m/>
  </r>
  <r>
    <x v="143"/>
    <x v="36"/>
    <n v="193"/>
    <n v="26"/>
    <n v="167"/>
    <n v="0"/>
    <n v="0"/>
    <n v="0"/>
    <n v="0.19"/>
    <n v="82"/>
    <x v="1"/>
    <m/>
  </r>
  <r>
    <x v="143"/>
    <x v="37"/>
    <n v="218"/>
    <n v="33"/>
    <n v="185"/>
    <n v="0"/>
    <n v="0"/>
    <n v="0"/>
    <n v="0.21"/>
    <n v="125"/>
    <x v="1"/>
    <m/>
  </r>
  <r>
    <x v="143"/>
    <x v="38"/>
    <n v="254"/>
    <n v="27"/>
    <n v="227"/>
    <n v="0"/>
    <n v="0"/>
    <n v="0"/>
    <n v="0.25"/>
    <n v="129"/>
    <x v="1"/>
    <m/>
  </r>
  <r>
    <x v="143"/>
    <x v="39"/>
    <n v="233"/>
    <n v="30"/>
    <n v="203"/>
    <n v="0"/>
    <n v="0"/>
    <n v="0"/>
    <n v="0.22"/>
    <n v="186"/>
    <x v="1"/>
    <m/>
  </r>
  <r>
    <x v="143"/>
    <x v="40"/>
    <n v="287"/>
    <n v="54"/>
    <n v="233"/>
    <n v="0"/>
    <n v="0"/>
    <n v="0"/>
    <n v="0.27"/>
    <n v="192"/>
    <x v="1"/>
    <m/>
  </r>
  <r>
    <x v="143"/>
    <x v="41"/>
    <n v="399"/>
    <n v="54"/>
    <n v="345"/>
    <n v="0"/>
    <n v="0"/>
    <n v="0"/>
    <n v="0.38"/>
    <n v="102"/>
    <x v="2"/>
    <m/>
  </r>
  <r>
    <x v="143"/>
    <x v="42"/>
    <n v="415"/>
    <n v="48"/>
    <n v="368"/>
    <n v="0"/>
    <n v="0"/>
    <n v="0"/>
    <n v="0.39"/>
    <n v="94"/>
    <x v="2"/>
    <m/>
  </r>
  <r>
    <x v="143"/>
    <x v="43"/>
    <n v="466"/>
    <n v="52"/>
    <n v="414"/>
    <n v="0"/>
    <n v="0"/>
    <n v="0"/>
    <n v="0.43"/>
    <n v="100"/>
    <x v="2"/>
    <m/>
  </r>
  <r>
    <x v="143"/>
    <x v="44"/>
    <n v="484"/>
    <n v="46"/>
    <n v="439"/>
    <n v="0"/>
    <n v="0"/>
    <n v="0"/>
    <n v="0.44"/>
    <n v="92"/>
    <x v="2"/>
    <m/>
  </r>
  <r>
    <x v="143"/>
    <x v="45"/>
    <n v="443"/>
    <n v="25"/>
    <n v="418"/>
    <n v="0"/>
    <n v="0"/>
    <n v="0"/>
    <n v="0.39"/>
    <n v="154"/>
    <x v="2"/>
    <m/>
  </r>
  <r>
    <x v="143"/>
    <x v="46"/>
    <n v="499"/>
    <n v="46"/>
    <n v="454"/>
    <n v="0"/>
    <n v="0"/>
    <n v="0"/>
    <n v="0.44"/>
    <n v="126"/>
    <x v="2"/>
    <m/>
  </r>
  <r>
    <x v="143"/>
    <x v="47"/>
    <n v="532"/>
    <n v="30"/>
    <n v="502"/>
    <n v="0"/>
    <n v="0"/>
    <n v="0"/>
    <n v="0.46"/>
    <n v="148"/>
    <x v="2"/>
    <m/>
  </r>
  <r>
    <x v="143"/>
    <x v="48"/>
    <n v="545"/>
    <n v="33"/>
    <n v="512"/>
    <n v="0"/>
    <n v="0"/>
    <n v="0"/>
    <n v="0.47"/>
    <n v="158"/>
    <x v="2"/>
    <m/>
  </r>
  <r>
    <x v="143"/>
    <x v="49"/>
    <n v="592"/>
    <n v="44"/>
    <n v="548"/>
    <n v="0"/>
    <n v="0"/>
    <n v="0"/>
    <n v="0.5"/>
    <n v="184"/>
    <x v="2"/>
    <m/>
  </r>
  <r>
    <x v="143"/>
    <x v="50"/>
    <n v="662"/>
    <n v="88"/>
    <n v="574"/>
    <n v="0"/>
    <n v="0"/>
    <n v="0"/>
    <n v="0.56000000000000005"/>
    <n v="211"/>
    <x v="2"/>
    <m/>
  </r>
  <r>
    <x v="143"/>
    <x v="51"/>
    <n v="734"/>
    <n v="162"/>
    <n v="572"/>
    <n v="0"/>
    <n v="0"/>
    <n v="0"/>
    <n v="0.61"/>
    <n v="262"/>
    <x v="2"/>
    <m/>
  </r>
  <r>
    <x v="143"/>
    <x v="52"/>
    <n v="781"/>
    <n v="188"/>
    <n v="593"/>
    <n v="0"/>
    <n v="0"/>
    <n v="0"/>
    <n v="0.65"/>
    <n v="237"/>
    <x v="2"/>
    <m/>
  </r>
  <r>
    <x v="143"/>
    <x v="53"/>
    <n v="787"/>
    <n v="201"/>
    <n v="586"/>
    <n v="0"/>
    <n v="0"/>
    <n v="0"/>
    <n v="0.64"/>
    <n v="222"/>
    <x v="2"/>
    <m/>
  </r>
  <r>
    <x v="143"/>
    <x v="54"/>
    <n v="835"/>
    <n v="205"/>
    <n v="630"/>
    <n v="0"/>
    <n v="0"/>
    <n v="0"/>
    <n v="0.68"/>
    <n v="191"/>
    <x v="2"/>
    <m/>
  </r>
  <r>
    <x v="143"/>
    <x v="55"/>
    <n v="843"/>
    <n v="182"/>
    <n v="661"/>
    <n v="0"/>
    <n v="0"/>
    <n v="0"/>
    <n v="0.68"/>
    <n v="199"/>
    <x v="2"/>
    <m/>
  </r>
  <r>
    <x v="143"/>
    <x v="56"/>
    <n v="899"/>
    <n v="232"/>
    <n v="666"/>
    <n v="0"/>
    <n v="0"/>
    <n v="0"/>
    <n v="0.72"/>
    <n v="245"/>
    <x v="2"/>
    <m/>
  </r>
  <r>
    <x v="143"/>
    <x v="57"/>
    <n v="990"/>
    <n v="310"/>
    <n v="680"/>
    <n v="0"/>
    <n v="0"/>
    <n v="0"/>
    <n v="0.78"/>
    <n v="232"/>
    <x v="2"/>
    <m/>
  </r>
  <r>
    <x v="143"/>
    <x v="58"/>
    <n v="1006"/>
    <n v="361"/>
    <n v="645"/>
    <n v="0"/>
    <n v="0"/>
    <n v="0"/>
    <n v="0.82"/>
    <n v="266"/>
    <x v="2"/>
    <m/>
  </r>
  <r>
    <x v="143"/>
    <x v="59"/>
    <n v="1028"/>
    <n v="421"/>
    <n v="607"/>
    <n v="0"/>
    <n v="0"/>
    <n v="0"/>
    <n v="0.84"/>
    <n v="289"/>
    <x v="2"/>
    <m/>
  </r>
  <r>
    <x v="143"/>
    <x v="60"/>
    <n v="1012"/>
    <n v="385"/>
    <n v="627"/>
    <n v="0"/>
    <n v="0"/>
    <n v="0"/>
    <n v="0.81"/>
    <n v="282"/>
    <x v="2"/>
    <m/>
  </r>
  <r>
    <x v="143"/>
    <x v="61"/>
    <n v="1068"/>
    <n v="429"/>
    <n v="639"/>
    <n v="0"/>
    <n v="0"/>
    <n v="0"/>
    <n v="0.86"/>
    <n v="300"/>
    <x v="2"/>
    <m/>
  </r>
  <r>
    <x v="143"/>
    <x v="62"/>
    <n v="1069"/>
    <n v="411"/>
    <n v="658"/>
    <n v="0"/>
    <n v="0"/>
    <n v="0"/>
    <n v="0.85"/>
    <n v="345"/>
    <x v="2"/>
    <m/>
  </r>
  <r>
    <x v="143"/>
    <x v="63"/>
    <n v="1082"/>
    <n v="433"/>
    <n v="649"/>
    <n v="0"/>
    <n v="0"/>
    <n v="0"/>
    <n v="0.86"/>
    <n v="321"/>
    <x v="2"/>
    <m/>
  </r>
  <r>
    <x v="143"/>
    <x v="64"/>
    <n v="1110"/>
    <n v="456"/>
    <n v="654"/>
    <n v="0"/>
    <n v="0"/>
    <n v="0"/>
    <n v="0.88"/>
    <n v="330"/>
    <x v="2"/>
    <m/>
  </r>
  <r>
    <x v="143"/>
    <x v="65"/>
    <n v="1153"/>
    <n v="474"/>
    <n v="680"/>
    <n v="0"/>
    <n v="0"/>
    <n v="0"/>
    <n v="0.91"/>
    <n v="351"/>
    <x v="2"/>
    <m/>
  </r>
  <r>
    <x v="144"/>
    <x v="109"/>
    <n v="142"/>
    <n v="142"/>
    <n v="0"/>
    <n v="0"/>
    <n v="0"/>
    <s v="."/>
    <s v="."/>
    <n v="0"/>
    <x v="0"/>
    <m/>
  </r>
  <r>
    <x v="144"/>
    <x v="110"/>
    <n v="158"/>
    <n v="158"/>
    <n v="0"/>
    <n v="0"/>
    <n v="0"/>
    <s v="."/>
    <s v="."/>
    <n v="0"/>
    <x v="0"/>
    <m/>
  </r>
  <r>
    <x v="144"/>
    <x v="111"/>
    <n v="145"/>
    <n v="145"/>
    <n v="0"/>
    <n v="0"/>
    <n v="0"/>
    <s v="."/>
    <s v="."/>
    <n v="0"/>
    <x v="0"/>
    <m/>
  </r>
  <r>
    <x v="144"/>
    <x v="112"/>
    <n v="147"/>
    <n v="147"/>
    <n v="0"/>
    <n v="0"/>
    <n v="0"/>
    <s v="."/>
    <s v="."/>
    <n v="0"/>
    <x v="0"/>
    <m/>
  </r>
  <r>
    <x v="144"/>
    <x v="113"/>
    <n v="135"/>
    <n v="135"/>
    <n v="0"/>
    <n v="0"/>
    <n v="0"/>
    <s v="."/>
    <s v="."/>
    <n v="0"/>
    <x v="0"/>
    <m/>
  </r>
  <r>
    <x v="144"/>
    <x v="114"/>
    <n v="158"/>
    <n v="158"/>
    <n v="0"/>
    <n v="0"/>
    <n v="0"/>
    <s v="."/>
    <s v="."/>
    <n v="0"/>
    <x v="0"/>
    <m/>
  </r>
  <r>
    <x v="144"/>
    <x v="115"/>
    <n v="188"/>
    <n v="188"/>
    <n v="0"/>
    <n v="0"/>
    <n v="0"/>
    <s v="."/>
    <s v="."/>
    <n v="0"/>
    <x v="0"/>
    <m/>
  </r>
  <r>
    <x v="144"/>
    <x v="116"/>
    <n v="201"/>
    <n v="201"/>
    <n v="0"/>
    <n v="0"/>
    <n v="0"/>
    <s v="."/>
    <s v="."/>
    <n v="0"/>
    <x v="0"/>
    <m/>
  </r>
  <r>
    <x v="144"/>
    <x v="117"/>
    <n v="206"/>
    <n v="206"/>
    <n v="0"/>
    <n v="0"/>
    <n v="0"/>
    <s v="."/>
    <s v="."/>
    <n v="0"/>
    <x v="0"/>
    <m/>
  </r>
  <r>
    <x v="144"/>
    <x v="82"/>
    <n v="273"/>
    <n v="273"/>
    <n v="0"/>
    <n v="0"/>
    <n v="0"/>
    <s v="."/>
    <s v="."/>
    <n v="0"/>
    <x v="0"/>
    <m/>
  </r>
  <r>
    <x v="144"/>
    <x v="83"/>
    <n v="358"/>
    <n v="356"/>
    <n v="2"/>
    <n v="0"/>
    <n v="0"/>
    <s v="."/>
    <s v="."/>
    <n v="0"/>
    <x v="0"/>
    <m/>
  </r>
  <r>
    <x v="144"/>
    <x v="84"/>
    <n v="389"/>
    <n v="385"/>
    <n v="4"/>
    <n v="0"/>
    <n v="0"/>
    <s v="."/>
    <s v="."/>
    <n v="0"/>
    <x v="0"/>
    <m/>
  </r>
  <r>
    <x v="144"/>
    <x v="85"/>
    <n v="425"/>
    <n v="417"/>
    <n v="8"/>
    <n v="0"/>
    <n v="0"/>
    <s v="."/>
    <s v="."/>
    <n v="0"/>
    <x v="0"/>
    <m/>
  </r>
  <r>
    <x v="144"/>
    <x v="86"/>
    <n v="469"/>
    <n v="453"/>
    <n v="16"/>
    <n v="0"/>
    <n v="0"/>
    <s v="."/>
    <s v="."/>
    <n v="0"/>
    <x v="0"/>
    <m/>
  </r>
  <r>
    <x v="144"/>
    <x v="87"/>
    <n v="466"/>
    <n v="436"/>
    <n v="30"/>
    <n v="0"/>
    <n v="0"/>
    <s v="."/>
    <s v="."/>
    <n v="0"/>
    <x v="0"/>
    <m/>
  </r>
  <r>
    <x v="144"/>
    <x v="118"/>
    <n v="524"/>
    <n v="463"/>
    <n v="60"/>
    <n v="0"/>
    <n v="0"/>
    <s v="."/>
    <s v="."/>
    <n v="0"/>
    <x v="0"/>
    <m/>
  </r>
  <r>
    <x v="144"/>
    <x v="119"/>
    <n v="618"/>
    <n v="489"/>
    <n v="129"/>
    <n v="0"/>
    <n v="0"/>
    <s v="."/>
    <s v="."/>
    <n v="0"/>
    <x v="0"/>
    <m/>
  </r>
  <r>
    <x v="144"/>
    <x v="120"/>
    <n v="1029"/>
    <n v="560"/>
    <n v="469"/>
    <n v="0"/>
    <n v="0"/>
    <s v="."/>
    <s v="."/>
    <n v="0"/>
    <x v="0"/>
    <m/>
  </r>
  <r>
    <x v="144"/>
    <x v="121"/>
    <n v="1008"/>
    <n v="673"/>
    <n v="335"/>
    <n v="0"/>
    <n v="0"/>
    <s v="."/>
    <s v="."/>
    <n v="0"/>
    <x v="0"/>
    <m/>
  </r>
  <r>
    <x v="144"/>
    <x v="122"/>
    <n v="1134"/>
    <n v="699"/>
    <n v="435"/>
    <n v="0"/>
    <n v="0"/>
    <s v="."/>
    <s v="."/>
    <n v="0"/>
    <x v="0"/>
    <m/>
  </r>
  <r>
    <x v="144"/>
    <x v="123"/>
    <n v="2293"/>
    <n v="724"/>
    <n v="1569"/>
    <n v="0"/>
    <n v="0"/>
    <s v="."/>
    <s v="."/>
    <n v="0"/>
    <x v="0"/>
    <m/>
  </r>
  <r>
    <x v="144"/>
    <x v="124"/>
    <n v="2356"/>
    <n v="508"/>
    <n v="1849"/>
    <n v="0"/>
    <n v="0"/>
    <s v="."/>
    <s v="."/>
    <n v="0"/>
    <x v="0"/>
    <m/>
  </r>
  <r>
    <x v="144"/>
    <x v="125"/>
    <n v="3205"/>
    <n v="310"/>
    <n v="2894"/>
    <n v="0"/>
    <n v="0"/>
    <s v="."/>
    <s v="."/>
    <n v="0"/>
    <x v="0"/>
    <m/>
  </r>
  <r>
    <x v="144"/>
    <x v="126"/>
    <n v="2768"/>
    <n v="403"/>
    <n v="2365"/>
    <n v="0"/>
    <n v="0"/>
    <s v="."/>
    <s v="."/>
    <n v="0"/>
    <x v="0"/>
    <m/>
  </r>
  <r>
    <x v="144"/>
    <x v="127"/>
    <n v="3907"/>
    <n v="233"/>
    <n v="3674"/>
    <n v="0"/>
    <n v="0"/>
    <s v="."/>
    <s v="."/>
    <n v="0"/>
    <x v="0"/>
    <m/>
  </r>
  <r>
    <x v="144"/>
    <x v="88"/>
    <n v="4690"/>
    <n v="155"/>
    <n v="4535"/>
    <n v="0"/>
    <n v="0"/>
    <s v="."/>
    <s v="."/>
    <n v="0"/>
    <x v="0"/>
    <m/>
  </r>
  <r>
    <x v="144"/>
    <x v="89"/>
    <n v="7132"/>
    <n v="223"/>
    <n v="6909"/>
    <n v="0"/>
    <n v="0"/>
    <s v="."/>
    <s v="."/>
    <n v="0"/>
    <x v="0"/>
    <m/>
  </r>
  <r>
    <x v="144"/>
    <x v="90"/>
    <n v="8363"/>
    <n v="404"/>
    <n v="7959"/>
    <n v="0"/>
    <n v="0"/>
    <s v="."/>
    <s v="."/>
    <n v="0"/>
    <x v="0"/>
    <m/>
  </r>
  <r>
    <x v="144"/>
    <x v="91"/>
    <n v="11213"/>
    <n v="359"/>
    <n v="10854"/>
    <n v="0"/>
    <n v="0"/>
    <s v="."/>
    <s v="."/>
    <n v="0"/>
    <x v="0"/>
    <m/>
  </r>
  <r>
    <x v="144"/>
    <x v="92"/>
    <n v="20807"/>
    <n v="370"/>
    <n v="20437"/>
    <n v="0"/>
    <n v="0"/>
    <s v="."/>
    <s v="."/>
    <n v="0"/>
    <x v="0"/>
    <m/>
  </r>
  <r>
    <x v="144"/>
    <x v="93"/>
    <n v="24642"/>
    <n v="380"/>
    <n v="24262"/>
    <n v="0"/>
    <n v="0"/>
    <s v="."/>
    <s v="."/>
    <n v="0"/>
    <x v="0"/>
    <m/>
  </r>
  <r>
    <x v="144"/>
    <x v="94"/>
    <n v="23349"/>
    <n v="482"/>
    <n v="22867"/>
    <n v="0"/>
    <n v="0"/>
    <s v="."/>
    <s v="."/>
    <n v="0"/>
    <x v="0"/>
    <m/>
  </r>
  <r>
    <x v="144"/>
    <x v="95"/>
    <n v="19661"/>
    <n v="652"/>
    <n v="19009"/>
    <n v="0"/>
    <n v="0"/>
    <s v="."/>
    <s v="."/>
    <n v="0"/>
    <x v="0"/>
    <m/>
  </r>
  <r>
    <x v="144"/>
    <x v="96"/>
    <n v="18524"/>
    <n v="634"/>
    <n v="17890"/>
    <n v="0"/>
    <n v="0"/>
    <s v="."/>
    <s v="."/>
    <n v="0"/>
    <x v="0"/>
    <m/>
  </r>
  <r>
    <x v="144"/>
    <x v="97"/>
    <n v="15580"/>
    <n v="747"/>
    <n v="14757"/>
    <n v="75"/>
    <n v="0"/>
    <s v="."/>
    <s v="."/>
    <n v="0"/>
    <x v="0"/>
    <m/>
  </r>
  <r>
    <x v="144"/>
    <x v="98"/>
    <n v="12196"/>
    <n v="677"/>
    <n v="11519"/>
    <n v="0"/>
    <n v="0"/>
    <s v="."/>
    <s v="."/>
    <n v="0"/>
    <x v="0"/>
    <m/>
  </r>
  <r>
    <x v="144"/>
    <x v="99"/>
    <n v="8678"/>
    <n v="533"/>
    <n v="8145"/>
    <n v="0"/>
    <n v="0"/>
    <s v="."/>
    <s v="."/>
    <n v="0"/>
    <x v="0"/>
    <m/>
  </r>
  <r>
    <x v="144"/>
    <x v="100"/>
    <n v="6573"/>
    <n v="529"/>
    <n v="6015"/>
    <n v="0"/>
    <n v="29"/>
    <s v="."/>
    <s v="."/>
    <n v="0"/>
    <x v="0"/>
    <m/>
  </r>
  <r>
    <x v="144"/>
    <x v="101"/>
    <n v="6045"/>
    <n v="545"/>
    <n v="5359"/>
    <n v="110"/>
    <n v="31"/>
    <s v="."/>
    <s v="."/>
    <n v="0"/>
    <x v="0"/>
    <m/>
  </r>
  <r>
    <x v="144"/>
    <x v="102"/>
    <n v="5562"/>
    <n v="669"/>
    <n v="4741"/>
    <n v="153"/>
    <n v="0"/>
    <s v="."/>
    <s v="."/>
    <n v="0"/>
    <x v="0"/>
    <m/>
  </r>
  <r>
    <x v="144"/>
    <x v="103"/>
    <n v="4572"/>
    <n v="477"/>
    <n v="3963"/>
    <n v="132"/>
    <n v="0"/>
    <s v="."/>
    <s v="."/>
    <n v="0"/>
    <x v="0"/>
    <m/>
  </r>
  <r>
    <x v="144"/>
    <x v="104"/>
    <n v="4420"/>
    <n v="357"/>
    <n v="3934"/>
    <n v="129"/>
    <n v="0"/>
    <s v="."/>
    <s v="."/>
    <n v="0"/>
    <x v="0"/>
    <m/>
  </r>
  <r>
    <x v="144"/>
    <x v="66"/>
    <n v="4569"/>
    <n v="335"/>
    <n v="4077"/>
    <n v="157"/>
    <n v="0"/>
    <s v="."/>
    <s v="."/>
    <n v="0"/>
    <x v="0"/>
    <m/>
  </r>
  <r>
    <x v="144"/>
    <x v="67"/>
    <n v="5156"/>
    <n v="404"/>
    <n v="4578"/>
    <n v="174"/>
    <n v="0"/>
    <s v="."/>
    <s v="."/>
    <n v="0"/>
    <x v="0"/>
    <m/>
  </r>
  <r>
    <x v="144"/>
    <x v="68"/>
    <n v="5848"/>
    <n v="649"/>
    <n v="4862"/>
    <n v="303"/>
    <n v="34"/>
    <s v="."/>
    <s v="."/>
    <n v="0"/>
    <x v="0"/>
    <m/>
  </r>
  <r>
    <x v="144"/>
    <x v="69"/>
    <n v="5994"/>
    <n v="676"/>
    <n v="4921"/>
    <n v="357"/>
    <n v="39"/>
    <s v="."/>
    <s v="."/>
    <n v="0"/>
    <x v="0"/>
    <m/>
  </r>
  <r>
    <x v="144"/>
    <x v="70"/>
    <n v="6797"/>
    <n v="642"/>
    <n v="5619"/>
    <n v="489"/>
    <n v="47"/>
    <s v="."/>
    <s v="."/>
    <n v="0"/>
    <x v="0"/>
    <m/>
  </r>
  <r>
    <x v="144"/>
    <x v="71"/>
    <n v="6623"/>
    <n v="565"/>
    <n v="5450"/>
    <n v="556"/>
    <n v="51"/>
    <s v="."/>
    <s v="."/>
    <n v="0"/>
    <x v="0"/>
    <m/>
  </r>
  <r>
    <x v="144"/>
    <x v="72"/>
    <n v="6186"/>
    <n v="453"/>
    <n v="5139"/>
    <n v="538"/>
    <n v="56"/>
    <s v="."/>
    <s v="."/>
    <n v="0"/>
    <x v="0"/>
    <m/>
  </r>
  <r>
    <x v="144"/>
    <x v="73"/>
    <n v="6335"/>
    <n v="422"/>
    <n v="5276"/>
    <n v="572"/>
    <n v="66"/>
    <s v="."/>
    <s v="."/>
    <n v="0"/>
    <x v="0"/>
    <m/>
  </r>
  <r>
    <x v="144"/>
    <x v="74"/>
    <n v="6154"/>
    <n v="443"/>
    <n v="5157"/>
    <n v="481"/>
    <n v="73"/>
    <s v="."/>
    <s v="."/>
    <n v="0"/>
    <x v="0"/>
    <m/>
  </r>
  <r>
    <x v="144"/>
    <x v="75"/>
    <n v="5180"/>
    <n v="473"/>
    <n v="4171"/>
    <n v="457"/>
    <n v="80"/>
    <s v="."/>
    <s v="."/>
    <n v="0"/>
    <x v="0"/>
    <m/>
  </r>
  <r>
    <x v="144"/>
    <x v="76"/>
    <n v="5202"/>
    <n v="545"/>
    <n v="4212"/>
    <n v="367"/>
    <n v="79"/>
    <s v="."/>
    <s v="."/>
    <n v="0"/>
    <x v="0"/>
    <m/>
  </r>
  <r>
    <x v="144"/>
    <x v="77"/>
    <n v="5493"/>
    <n v="467"/>
    <n v="4577"/>
    <n v="366"/>
    <n v="83"/>
    <s v="."/>
    <s v="."/>
    <n v="0"/>
    <x v="0"/>
    <m/>
  </r>
  <r>
    <x v="144"/>
    <x v="78"/>
    <n v="6173"/>
    <n v="473"/>
    <n v="5217"/>
    <n v="382"/>
    <n v="101"/>
    <s v="."/>
    <s v="."/>
    <n v="0"/>
    <x v="0"/>
    <m/>
  </r>
  <r>
    <x v="144"/>
    <x v="79"/>
    <n v="6994"/>
    <n v="506"/>
    <n v="5899"/>
    <n v="488"/>
    <n v="100"/>
    <s v="."/>
    <s v="."/>
    <n v="0"/>
    <x v="0"/>
    <m/>
  </r>
  <r>
    <x v="144"/>
    <x v="80"/>
    <n v="8012"/>
    <n v="538"/>
    <n v="6742"/>
    <n v="596"/>
    <n v="136"/>
    <s v="."/>
    <s v="."/>
    <n v="0"/>
    <x v="0"/>
    <m/>
  </r>
  <r>
    <x v="144"/>
    <x v="81"/>
    <n v="8328"/>
    <n v="546"/>
    <n v="7009"/>
    <n v="625"/>
    <n v="147"/>
    <s v="."/>
    <s v="."/>
    <n v="0"/>
    <x v="0"/>
    <m/>
  </r>
  <r>
    <x v="144"/>
    <x v="0"/>
    <n v="7905"/>
    <n v="556"/>
    <n v="6546"/>
    <n v="637"/>
    <n v="167"/>
    <s v="."/>
    <s v="."/>
    <n v="0"/>
    <x v="0"/>
    <m/>
  </r>
  <r>
    <x v="144"/>
    <x v="1"/>
    <n v="8328"/>
    <n v="507"/>
    <n v="6463"/>
    <n v="419"/>
    <n v="208"/>
    <n v="731"/>
    <n v="0.3"/>
    <n v="289"/>
    <x v="0"/>
    <m/>
  </r>
  <r>
    <x v="144"/>
    <x v="2"/>
    <n v="9524"/>
    <n v="581"/>
    <n v="7266"/>
    <n v="453"/>
    <n v="220"/>
    <n v="1004"/>
    <n v="0.33"/>
    <n v="100"/>
    <x v="0"/>
    <m/>
  </r>
  <r>
    <x v="144"/>
    <x v="3"/>
    <n v="10158"/>
    <n v="711"/>
    <n v="7658"/>
    <n v="530"/>
    <n v="226"/>
    <n v="1033"/>
    <n v="0.34"/>
    <n v="123"/>
    <x v="0"/>
    <m/>
  </r>
  <r>
    <x v="144"/>
    <x v="4"/>
    <n v="10020"/>
    <n v="770"/>
    <n v="7459"/>
    <n v="564"/>
    <n v="227"/>
    <n v="1000"/>
    <n v="0.33"/>
    <n v="124"/>
    <x v="0"/>
    <m/>
  </r>
  <r>
    <x v="144"/>
    <x v="5"/>
    <n v="9901"/>
    <n v="720"/>
    <n v="7318"/>
    <n v="602"/>
    <n v="238"/>
    <n v="1023"/>
    <n v="0.32"/>
    <n v="109"/>
    <x v="0"/>
    <m/>
  </r>
  <r>
    <x v="144"/>
    <x v="6"/>
    <n v="10827"/>
    <n v="732"/>
    <n v="7873"/>
    <n v="636"/>
    <n v="274"/>
    <n v="1312"/>
    <n v="0.33"/>
    <n v="145"/>
    <x v="0"/>
    <m/>
  </r>
  <r>
    <x v="144"/>
    <x v="7"/>
    <n v="11502"/>
    <n v="769"/>
    <n v="8509"/>
    <n v="676"/>
    <n v="310"/>
    <n v="1238"/>
    <n v="0.34"/>
    <n v="176"/>
    <x v="0"/>
    <m/>
  </r>
  <r>
    <x v="144"/>
    <x v="8"/>
    <n v="13452"/>
    <n v="778"/>
    <n v="9953"/>
    <n v="719"/>
    <n v="348"/>
    <n v="1653"/>
    <n v="0.39"/>
    <n v="183"/>
    <x v="0"/>
    <m/>
  </r>
  <r>
    <x v="144"/>
    <x v="9"/>
    <n v="14743"/>
    <n v="788"/>
    <n v="10345"/>
    <n v="1251"/>
    <n v="345"/>
    <n v="2014"/>
    <n v="0.41"/>
    <n v="106"/>
    <x v="0"/>
    <m/>
  </r>
  <r>
    <x v="144"/>
    <x v="10"/>
    <n v="15911"/>
    <n v="855"/>
    <n v="10873"/>
    <n v="1405"/>
    <n v="368"/>
    <n v="2410"/>
    <n v="0.43"/>
    <n v="111"/>
    <x v="1"/>
    <m/>
  </r>
  <r>
    <x v="144"/>
    <x v="11"/>
    <n v="17212"/>
    <n v="953"/>
    <n v="11727"/>
    <n v="1741"/>
    <n v="420"/>
    <n v="2371"/>
    <n v="0.45"/>
    <n v="113"/>
    <x v="1"/>
    <m/>
  </r>
  <r>
    <x v="144"/>
    <x v="12"/>
    <n v="17809"/>
    <n v="976"/>
    <n v="12274"/>
    <n v="2193"/>
    <n v="413"/>
    <n v="1953"/>
    <n v="0.45"/>
    <n v="54"/>
    <x v="1"/>
    <m/>
  </r>
  <r>
    <x v="144"/>
    <x v="13"/>
    <n v="17401"/>
    <n v="1015"/>
    <n v="11525"/>
    <n v="3234"/>
    <n v="456"/>
    <n v="1172"/>
    <n v="0.42"/>
    <n v="75"/>
    <x v="1"/>
    <m/>
  </r>
  <r>
    <x v="144"/>
    <x v="14"/>
    <n v="18097"/>
    <n v="1113"/>
    <n v="11675"/>
    <n v="3182"/>
    <n v="512"/>
    <n v="1616"/>
    <n v="0.43"/>
    <n v="90"/>
    <x v="1"/>
    <m/>
  </r>
  <r>
    <x v="144"/>
    <x v="15"/>
    <n v="20256"/>
    <n v="1156"/>
    <n v="12678"/>
    <n v="3672"/>
    <n v="601"/>
    <n v="2150"/>
    <n v="0.46"/>
    <n v="60"/>
    <x v="1"/>
    <m/>
  </r>
  <r>
    <x v="144"/>
    <x v="16"/>
    <n v="20520"/>
    <n v="1111"/>
    <n v="12909"/>
    <n v="4303"/>
    <n v="585"/>
    <n v="1613"/>
    <n v="0.46"/>
    <n v="57"/>
    <x v="1"/>
    <m/>
  </r>
  <r>
    <x v="144"/>
    <x v="17"/>
    <n v="22070"/>
    <n v="1210"/>
    <n v="13729"/>
    <n v="4643"/>
    <n v="670"/>
    <n v="1818"/>
    <n v="0.48"/>
    <n v="60"/>
    <x v="1"/>
    <m/>
  </r>
  <r>
    <x v="144"/>
    <x v="18"/>
    <n v="24571"/>
    <n v="1369"/>
    <n v="15450"/>
    <n v="5408"/>
    <n v="761"/>
    <n v="1584"/>
    <n v="0.52"/>
    <n v="33"/>
    <x v="1"/>
    <m/>
  </r>
  <r>
    <x v="144"/>
    <x v="19"/>
    <n v="25631"/>
    <n v="1587"/>
    <n v="16215"/>
    <n v="5411"/>
    <n v="833"/>
    <n v="1585"/>
    <n v="0.52"/>
    <n v="39"/>
    <x v="1"/>
    <m/>
  </r>
  <r>
    <x v="144"/>
    <x v="20"/>
    <n v="27894"/>
    <n v="1694"/>
    <n v="18260"/>
    <n v="5348"/>
    <n v="923"/>
    <n v="1670"/>
    <n v="0.55000000000000004"/>
    <n v="206"/>
    <x v="1"/>
    <m/>
  </r>
  <r>
    <x v="144"/>
    <x v="21"/>
    <n v="31108"/>
    <n v="1847"/>
    <n v="20035"/>
    <n v="5625"/>
    <n v="977"/>
    <n v="2624"/>
    <n v="0.6"/>
    <n v="410"/>
    <x v="1"/>
    <m/>
  </r>
  <r>
    <x v="144"/>
    <x v="22"/>
    <n v="34453"/>
    <n v="2027"/>
    <n v="23181"/>
    <n v="5482"/>
    <n v="1001"/>
    <n v="2762"/>
    <n v="0.64"/>
    <n v="429"/>
    <x v="1"/>
    <m/>
  </r>
  <r>
    <x v="144"/>
    <x v="23"/>
    <n v="36122"/>
    <n v="2225"/>
    <n v="24534"/>
    <n v="5883"/>
    <n v="1170"/>
    <n v="2310"/>
    <n v="0.66"/>
    <n v="452"/>
    <x v="1"/>
    <m/>
  </r>
  <r>
    <x v="144"/>
    <x v="24"/>
    <n v="39349"/>
    <n v="2465"/>
    <n v="27033"/>
    <n v="6556"/>
    <n v="1331"/>
    <n v="1964"/>
    <n v="0.69"/>
    <n v="522"/>
    <x v="1"/>
    <m/>
  </r>
  <r>
    <x v="144"/>
    <x v="25"/>
    <n v="42271"/>
    <n v="3040"/>
    <n v="28201"/>
    <n v="6848"/>
    <n v="1441"/>
    <n v="2741"/>
    <n v="0.72"/>
    <n v="686"/>
    <x v="1"/>
    <m/>
  </r>
  <r>
    <x v="144"/>
    <x v="26"/>
    <n v="44852"/>
    <n v="3058"/>
    <n v="30341"/>
    <n v="7019"/>
    <n v="1579"/>
    <n v="2854"/>
    <n v="0.74"/>
    <n v="669"/>
    <x v="1"/>
    <m/>
  </r>
  <r>
    <x v="144"/>
    <x v="27"/>
    <n v="50215"/>
    <n v="3188"/>
    <n v="35319"/>
    <n v="6873"/>
    <n v="1711"/>
    <n v="3124"/>
    <n v="0.81"/>
    <n v="775"/>
    <x v="1"/>
    <m/>
  </r>
  <r>
    <x v="144"/>
    <x v="28"/>
    <n v="52590"/>
    <n v="3419"/>
    <n v="38199"/>
    <n v="7233"/>
    <n v="1799"/>
    <n v="1941"/>
    <n v="0.83"/>
    <n v="819"/>
    <x v="1"/>
    <m/>
  </r>
  <r>
    <x v="144"/>
    <x v="29"/>
    <n v="60717"/>
    <n v="4312"/>
    <n v="42459"/>
    <n v="9144"/>
    <n v="1912"/>
    <n v="2890"/>
    <n v="0.93"/>
    <n v="860"/>
    <x v="1"/>
    <m/>
  </r>
  <r>
    <x v="144"/>
    <x v="30"/>
    <n v="65687"/>
    <n v="4720"/>
    <n v="45433"/>
    <n v="11158"/>
    <n v="2064"/>
    <n v="2312"/>
    <n v="0.98"/>
    <n v="1043"/>
    <x v="1"/>
    <m/>
  </r>
  <r>
    <x v="144"/>
    <x v="31"/>
    <n v="73208"/>
    <n v="2910"/>
    <n v="53438"/>
    <n v="11952"/>
    <n v="2209"/>
    <n v="2698"/>
    <n v="1.06"/>
    <n v="1182"/>
    <x v="1"/>
    <m/>
  </r>
  <r>
    <x v="144"/>
    <x v="32"/>
    <n v="77592"/>
    <n v="2336"/>
    <n v="56660"/>
    <n v="12912"/>
    <n v="2445"/>
    <n v="3239"/>
    <n v="1.1000000000000001"/>
    <n v="1226"/>
    <x v="1"/>
    <m/>
  </r>
  <r>
    <x v="144"/>
    <x v="33"/>
    <n v="83130"/>
    <n v="2821"/>
    <n v="58836"/>
    <n v="14149"/>
    <n v="2624"/>
    <n v="4699"/>
    <n v="1.1599999999999999"/>
    <n v="1196"/>
    <x v="1"/>
    <m/>
  </r>
  <r>
    <x v="144"/>
    <x v="34"/>
    <n v="75932"/>
    <n v="2907"/>
    <n v="53407"/>
    <n v="14165"/>
    <n v="2321"/>
    <n v="3132"/>
    <n v="1.04"/>
    <n v="1169"/>
    <x v="1"/>
    <m/>
  </r>
  <r>
    <x v="144"/>
    <x v="35"/>
    <n v="75709"/>
    <n v="2884"/>
    <n v="54014"/>
    <n v="14314"/>
    <n v="2507"/>
    <n v="1990"/>
    <n v="1.01"/>
    <n v="1214"/>
    <x v="1"/>
    <m/>
  </r>
  <r>
    <x v="144"/>
    <x v="36"/>
    <n v="78675"/>
    <n v="3519"/>
    <n v="55737"/>
    <n v="14897"/>
    <n v="2813"/>
    <n v="1709"/>
    <n v="1.03"/>
    <n v="1269"/>
    <x v="1"/>
    <m/>
  </r>
  <r>
    <x v="144"/>
    <x v="37"/>
    <n v="80327"/>
    <n v="3389"/>
    <n v="59923"/>
    <n v="13220"/>
    <n v="2686"/>
    <n v="1109"/>
    <n v="1.03"/>
    <n v="1218"/>
    <x v="1"/>
    <m/>
  </r>
  <r>
    <x v="144"/>
    <x v="38"/>
    <n v="83817"/>
    <n v="3164"/>
    <n v="63003"/>
    <n v="13406"/>
    <n v="3039"/>
    <n v="1204"/>
    <n v="1.06"/>
    <n v="1251"/>
    <x v="1"/>
    <m/>
  </r>
  <r>
    <x v="144"/>
    <x v="39"/>
    <n v="83738"/>
    <n v="3017"/>
    <n v="63412"/>
    <n v="13546"/>
    <n v="3062"/>
    <n v="701"/>
    <n v="1.03"/>
    <n v="1455"/>
    <x v="1"/>
    <m/>
  </r>
  <r>
    <x v="144"/>
    <x v="40"/>
    <n v="98685"/>
    <n v="3365"/>
    <n v="67597"/>
    <n v="24060"/>
    <n v="3096"/>
    <n v="566"/>
    <n v="1.19"/>
    <n v="1689"/>
    <x v="1"/>
    <m/>
  </r>
  <r>
    <x v="144"/>
    <x v="41"/>
    <n v="86836"/>
    <n v="4338"/>
    <n v="64312"/>
    <n v="14444"/>
    <n v="3237"/>
    <n v="504"/>
    <n v="1.03"/>
    <n v="1418"/>
    <x v="2"/>
    <m/>
  </r>
  <r>
    <x v="144"/>
    <x v="42"/>
    <n v="90526"/>
    <n v="4233"/>
    <n v="67285"/>
    <n v="15084"/>
    <n v="3414"/>
    <n v="510"/>
    <n v="1.05"/>
    <n v="1476"/>
    <x v="2"/>
    <m/>
  </r>
  <r>
    <x v="144"/>
    <x v="43"/>
    <n v="91273"/>
    <n v="4041"/>
    <n v="67882"/>
    <n v="15178"/>
    <n v="3656"/>
    <n v="516"/>
    <n v="1.04"/>
    <n v="1634"/>
    <x v="2"/>
    <m/>
  </r>
  <r>
    <x v="144"/>
    <x v="44"/>
    <n v="92574"/>
    <n v="4968"/>
    <n v="68176"/>
    <n v="15029"/>
    <n v="3688"/>
    <n v="713"/>
    <n v="1.04"/>
    <n v="1926"/>
    <x v="2"/>
    <m/>
  </r>
  <r>
    <x v="144"/>
    <x v="45"/>
    <n v="96204"/>
    <n v="5526"/>
    <n v="70429"/>
    <n v="15530"/>
    <n v="4039"/>
    <n v="680"/>
    <n v="1.06"/>
    <n v="2574"/>
    <x v="2"/>
    <m/>
  </r>
  <r>
    <x v="144"/>
    <x v="46"/>
    <n v="90760"/>
    <n v="6077"/>
    <n v="64750"/>
    <n v="15535"/>
    <n v="3270"/>
    <n v="1128"/>
    <n v="0.98"/>
    <n v="2532"/>
    <x v="2"/>
    <m/>
  </r>
  <r>
    <x v="144"/>
    <x v="47"/>
    <n v="94469"/>
    <n v="6877"/>
    <n v="64641"/>
    <n v="17125"/>
    <n v="3450"/>
    <n v="2377"/>
    <n v="1.01"/>
    <n v="2497"/>
    <x v="2"/>
    <m/>
  </r>
  <r>
    <x v="144"/>
    <x v="48"/>
    <n v="100837"/>
    <n v="6980"/>
    <n v="68833"/>
    <n v="17951"/>
    <n v="3747"/>
    <n v="3327"/>
    <n v="1.06"/>
    <n v="2616"/>
    <x v="2"/>
    <m/>
  </r>
  <r>
    <x v="144"/>
    <x v="49"/>
    <n v="106105"/>
    <n v="7169"/>
    <n v="72128"/>
    <n v="19402"/>
    <n v="3773"/>
    <n v="3634"/>
    <n v="1.0900000000000001"/>
    <n v="2987"/>
    <x v="2"/>
    <m/>
  </r>
  <r>
    <x v="144"/>
    <x v="50"/>
    <n v="106788"/>
    <n v="7097"/>
    <n v="74073"/>
    <n v="19051"/>
    <n v="4000"/>
    <n v="2567"/>
    <n v="1.08"/>
    <n v="3209"/>
    <x v="2"/>
    <m/>
  </r>
  <r>
    <x v="144"/>
    <x v="51"/>
    <n v="108640"/>
    <n v="7287"/>
    <n v="72018"/>
    <n v="22162"/>
    <n v="4519"/>
    <n v="2654"/>
    <n v="1.0900000000000001"/>
    <n v="3233"/>
    <x v="2"/>
    <m/>
  </r>
  <r>
    <x v="144"/>
    <x v="52"/>
    <n v="112620"/>
    <n v="8362"/>
    <n v="75212"/>
    <n v="22622"/>
    <n v="4367"/>
    <n v="2057"/>
    <n v="1.1100000000000001"/>
    <n v="3181"/>
    <x v="2"/>
    <m/>
  </r>
  <r>
    <x v="144"/>
    <x v="53"/>
    <n v="113005"/>
    <n v="9471"/>
    <n v="72424"/>
    <n v="25156"/>
    <n v="4539"/>
    <n v="1416"/>
    <n v="1.1000000000000001"/>
    <n v="2845"/>
    <x v="2"/>
    <m/>
  </r>
  <r>
    <x v="144"/>
    <x v="54"/>
    <n v="120046"/>
    <n v="11588"/>
    <n v="74562"/>
    <n v="27812"/>
    <n v="4569"/>
    <n v="1515"/>
    <n v="1.1599999999999999"/>
    <n v="2904"/>
    <x v="2"/>
    <m/>
  </r>
  <r>
    <x v="144"/>
    <x v="55"/>
    <n v="120346"/>
    <n v="10339"/>
    <n v="75529"/>
    <n v="28834"/>
    <n v="4759"/>
    <n v="886"/>
    <n v="1.1399999999999999"/>
    <n v="2982"/>
    <x v="2"/>
    <m/>
  </r>
  <r>
    <x v="144"/>
    <x v="56"/>
    <n v="127178"/>
    <n v="12775"/>
    <n v="79455"/>
    <n v="28798"/>
    <n v="5093"/>
    <n v="1057"/>
    <n v="1.19"/>
    <n v="3048"/>
    <x v="2"/>
    <m/>
  </r>
  <r>
    <x v="144"/>
    <x v="57"/>
    <n v="130693"/>
    <n v="13725"/>
    <n v="77699"/>
    <n v="32188"/>
    <n v="5489"/>
    <n v="1592"/>
    <n v="1.21"/>
    <n v="3169"/>
    <x v="2"/>
    <m/>
  </r>
  <r>
    <x v="144"/>
    <x v="58"/>
    <n v="131039"/>
    <n v="12511"/>
    <n v="78234"/>
    <n v="32007"/>
    <n v="5271"/>
    <n v="3016"/>
    <n v="1.1499999999999999"/>
    <n v="3403"/>
    <x v="2"/>
    <m/>
  </r>
  <r>
    <x v="144"/>
    <x v="59"/>
    <n v="134511"/>
    <n v="11131"/>
    <n v="78711"/>
    <n v="32360"/>
    <n v="5051"/>
    <n v="7258"/>
    <n v="1.17"/>
    <n v="3423"/>
    <x v="2"/>
    <m/>
  </r>
  <r>
    <x v="144"/>
    <x v="60"/>
    <n v="129793"/>
    <n v="11139"/>
    <n v="74438"/>
    <n v="33688"/>
    <n v="4782"/>
    <n v="5746"/>
    <n v="1.1100000000000001"/>
    <n v="2811"/>
    <x v="2"/>
    <m/>
  </r>
  <r>
    <x v="144"/>
    <x v="61"/>
    <n v="126618"/>
    <n v="13934"/>
    <n v="70873"/>
    <n v="33876"/>
    <n v="4692"/>
    <n v="3243"/>
    <n v="1.07"/>
    <n v="2875"/>
    <x v="2"/>
    <m/>
  </r>
  <r>
    <x v="144"/>
    <x v="62"/>
    <n v="132105"/>
    <n v="15295"/>
    <n v="74375"/>
    <n v="35673"/>
    <n v="4814"/>
    <n v="1947"/>
    <n v="1.1000000000000001"/>
    <n v="2982"/>
    <x v="2"/>
    <m/>
  </r>
  <r>
    <x v="144"/>
    <x v="63"/>
    <n v="135349"/>
    <n v="13434"/>
    <n v="79191"/>
    <n v="37043"/>
    <n v="4921"/>
    <n v="759"/>
    <n v="1.1100000000000001"/>
    <n v="3115"/>
    <x v="2"/>
    <m/>
  </r>
  <r>
    <x v="144"/>
    <x v="64"/>
    <n v="133717"/>
    <n v="13640"/>
    <n v="75790"/>
    <n v="38831"/>
    <n v="4707"/>
    <n v="749"/>
    <n v="1.08"/>
    <n v="3124"/>
    <x v="2"/>
    <m/>
  </r>
  <r>
    <x v="144"/>
    <x v="65"/>
    <n v="130971"/>
    <n v="13358"/>
    <n v="73374"/>
    <n v="37801"/>
    <n v="4760"/>
    <n v="1678"/>
    <n v="1.04"/>
    <n v="3300"/>
    <x v="2"/>
    <m/>
  </r>
  <r>
    <x v="145"/>
    <x v="1"/>
    <n v="78"/>
    <n v="78"/>
    <n v="0"/>
    <n v="0"/>
    <n v="0"/>
    <n v="0"/>
    <n v="0.1"/>
    <n v="0"/>
    <x v="0"/>
    <m/>
  </r>
  <r>
    <x v="145"/>
    <x v="2"/>
    <n v="80"/>
    <n v="80"/>
    <n v="0"/>
    <n v="0"/>
    <n v="0"/>
    <n v="0"/>
    <n v="0.1"/>
    <n v="0"/>
    <x v="0"/>
    <m/>
  </r>
  <r>
    <x v="145"/>
    <x v="3"/>
    <n v="82"/>
    <n v="82"/>
    <n v="0"/>
    <n v="0"/>
    <n v="0"/>
    <n v="0"/>
    <n v="0.1"/>
    <n v="0"/>
    <x v="0"/>
    <m/>
  </r>
  <r>
    <x v="145"/>
    <x v="4"/>
    <n v="83"/>
    <n v="83"/>
    <n v="0"/>
    <n v="0"/>
    <n v="0"/>
    <n v="0"/>
    <n v="0.1"/>
    <n v="0"/>
    <x v="0"/>
    <m/>
  </r>
  <r>
    <x v="145"/>
    <x v="5"/>
    <n v="133"/>
    <n v="86"/>
    <n v="48"/>
    <n v="0"/>
    <n v="0"/>
    <n v="0"/>
    <n v="0.16"/>
    <n v="0"/>
    <x v="0"/>
    <m/>
  </r>
  <r>
    <x v="145"/>
    <x v="6"/>
    <n v="161"/>
    <n v="88"/>
    <n v="73"/>
    <n v="0"/>
    <n v="0"/>
    <n v="0"/>
    <n v="0.19"/>
    <n v="0"/>
    <x v="0"/>
    <m/>
  </r>
  <r>
    <x v="145"/>
    <x v="7"/>
    <n v="188"/>
    <n v="106"/>
    <n v="82"/>
    <n v="0"/>
    <n v="0"/>
    <n v="0"/>
    <n v="0.22"/>
    <n v="0"/>
    <x v="0"/>
    <m/>
  </r>
  <r>
    <x v="145"/>
    <x v="8"/>
    <n v="208"/>
    <n v="119"/>
    <n v="89"/>
    <n v="0"/>
    <n v="0"/>
    <n v="0"/>
    <n v="0.23"/>
    <n v="0"/>
    <x v="0"/>
    <m/>
  </r>
  <r>
    <x v="145"/>
    <x v="9"/>
    <n v="310"/>
    <n v="193"/>
    <n v="116"/>
    <n v="0"/>
    <n v="0"/>
    <n v="0"/>
    <n v="0.34"/>
    <n v="0"/>
    <x v="0"/>
    <m/>
  </r>
  <r>
    <x v="145"/>
    <x v="10"/>
    <n v="367"/>
    <n v="229"/>
    <n v="137"/>
    <n v="0"/>
    <n v="0"/>
    <n v="0"/>
    <n v="0.39"/>
    <n v="0"/>
    <x v="1"/>
    <m/>
  </r>
  <r>
    <x v="145"/>
    <x v="11"/>
    <n v="353"/>
    <n v="218"/>
    <n v="135"/>
    <n v="0"/>
    <n v="0"/>
    <n v="0"/>
    <n v="0.37"/>
    <n v="0"/>
    <x v="1"/>
    <m/>
  </r>
  <r>
    <x v="145"/>
    <x v="12"/>
    <n v="380"/>
    <n v="242"/>
    <n v="138"/>
    <n v="0"/>
    <n v="0"/>
    <n v="0"/>
    <n v="0.39"/>
    <n v="0"/>
    <x v="1"/>
    <m/>
  </r>
  <r>
    <x v="145"/>
    <x v="13"/>
    <n v="538"/>
    <n v="388"/>
    <n v="150"/>
    <n v="0"/>
    <n v="0"/>
    <n v="0"/>
    <n v="0.53"/>
    <n v="0"/>
    <x v="1"/>
    <m/>
  </r>
  <r>
    <x v="145"/>
    <x v="14"/>
    <n v="437"/>
    <n v="280"/>
    <n v="157"/>
    <n v="0"/>
    <n v="0"/>
    <n v="0"/>
    <n v="0.42"/>
    <n v="0"/>
    <x v="1"/>
    <m/>
  </r>
  <r>
    <x v="145"/>
    <x v="15"/>
    <n v="558"/>
    <n v="385"/>
    <n v="173"/>
    <n v="0"/>
    <n v="0"/>
    <n v="0"/>
    <n v="0.52"/>
    <n v="0"/>
    <x v="1"/>
    <m/>
  </r>
  <r>
    <x v="145"/>
    <x v="16"/>
    <n v="534"/>
    <n v="366"/>
    <n v="168"/>
    <n v="0"/>
    <n v="0"/>
    <n v="0"/>
    <n v="0.48"/>
    <n v="0"/>
    <x v="1"/>
    <m/>
  </r>
  <r>
    <x v="145"/>
    <x v="17"/>
    <n v="533"/>
    <n v="365"/>
    <n v="167"/>
    <n v="0"/>
    <n v="0"/>
    <n v="0"/>
    <n v="0.47"/>
    <n v="0"/>
    <x v="1"/>
    <m/>
  </r>
  <r>
    <x v="145"/>
    <x v="18"/>
    <n v="587"/>
    <n v="392"/>
    <n v="188"/>
    <n v="0"/>
    <n v="7"/>
    <n v="0"/>
    <n v="0.5"/>
    <n v="0"/>
    <x v="1"/>
    <m/>
  </r>
  <r>
    <x v="145"/>
    <x v="19"/>
    <n v="677"/>
    <n v="464"/>
    <n v="203"/>
    <n v="0"/>
    <n v="10"/>
    <n v="0"/>
    <n v="0.56000000000000005"/>
    <n v="0"/>
    <x v="1"/>
    <m/>
  </r>
  <r>
    <x v="145"/>
    <x v="20"/>
    <n v="732"/>
    <n v="512"/>
    <n v="210"/>
    <n v="0"/>
    <n v="10"/>
    <n v="0"/>
    <n v="0.59"/>
    <n v="0"/>
    <x v="1"/>
    <m/>
  </r>
  <r>
    <x v="145"/>
    <x v="21"/>
    <n v="777"/>
    <n v="540"/>
    <n v="224"/>
    <n v="0"/>
    <n v="13"/>
    <n v="0"/>
    <n v="0.61"/>
    <n v="0"/>
    <x v="1"/>
    <m/>
  </r>
  <r>
    <x v="145"/>
    <x v="22"/>
    <n v="828"/>
    <n v="570"/>
    <n v="244"/>
    <n v="0"/>
    <n v="13"/>
    <n v="0"/>
    <n v="0.63"/>
    <n v="0"/>
    <x v="1"/>
    <m/>
  </r>
  <r>
    <x v="145"/>
    <x v="23"/>
    <n v="895"/>
    <n v="613"/>
    <n v="263"/>
    <n v="0"/>
    <n v="19"/>
    <n v="0"/>
    <n v="0.66"/>
    <n v="0"/>
    <x v="1"/>
    <m/>
  </r>
  <r>
    <x v="145"/>
    <x v="24"/>
    <n v="949"/>
    <n v="637"/>
    <n v="292"/>
    <n v="0"/>
    <n v="20"/>
    <n v="0"/>
    <n v="0.68"/>
    <n v="0"/>
    <x v="1"/>
    <m/>
  </r>
  <r>
    <x v="145"/>
    <x v="25"/>
    <n v="1023"/>
    <n v="683"/>
    <n v="317"/>
    <n v="0"/>
    <n v="23"/>
    <n v="0"/>
    <n v="0.71"/>
    <n v="0"/>
    <x v="1"/>
    <m/>
  </r>
  <r>
    <x v="145"/>
    <x v="26"/>
    <n v="1109"/>
    <n v="761"/>
    <n v="326"/>
    <n v="0"/>
    <n v="22"/>
    <n v="0"/>
    <n v="0.75"/>
    <n v="0"/>
    <x v="1"/>
    <m/>
  </r>
  <r>
    <x v="145"/>
    <x v="27"/>
    <n v="1201"/>
    <n v="825"/>
    <n v="353"/>
    <n v="0"/>
    <n v="22"/>
    <n v="0"/>
    <n v="0.79"/>
    <n v="0"/>
    <x v="1"/>
    <m/>
  </r>
  <r>
    <x v="145"/>
    <x v="28"/>
    <n v="1356"/>
    <n v="962"/>
    <n v="380"/>
    <n v="0"/>
    <n v="14"/>
    <n v="0"/>
    <n v="0.87"/>
    <n v="0"/>
    <x v="1"/>
    <m/>
  </r>
  <r>
    <x v="145"/>
    <x v="29"/>
    <n v="1577"/>
    <n v="1099"/>
    <n v="455"/>
    <n v="0"/>
    <n v="23"/>
    <n v="0"/>
    <n v="0.98"/>
    <n v="0"/>
    <x v="1"/>
    <m/>
  </r>
  <r>
    <x v="145"/>
    <x v="30"/>
    <n v="1718"/>
    <n v="1217"/>
    <n v="476"/>
    <n v="0"/>
    <n v="25"/>
    <n v="0"/>
    <n v="1.04"/>
    <n v="0"/>
    <x v="1"/>
    <m/>
  </r>
  <r>
    <x v="145"/>
    <x v="31"/>
    <n v="1876"/>
    <n v="1340"/>
    <n v="512"/>
    <n v="0"/>
    <n v="24"/>
    <n v="0"/>
    <n v="1.1100000000000001"/>
    <n v="0"/>
    <x v="1"/>
    <m/>
  </r>
  <r>
    <x v="145"/>
    <x v="32"/>
    <n v="1812"/>
    <n v="1237"/>
    <n v="546"/>
    <n v="0"/>
    <n v="29"/>
    <n v="0"/>
    <n v="1.04"/>
    <n v="0"/>
    <x v="1"/>
    <m/>
  </r>
  <r>
    <x v="145"/>
    <x v="33"/>
    <n v="1844"/>
    <n v="1229"/>
    <n v="567"/>
    <n v="0"/>
    <n v="48"/>
    <n v="0"/>
    <n v="1.04"/>
    <n v="0"/>
    <x v="1"/>
    <m/>
  </r>
  <r>
    <x v="145"/>
    <x v="34"/>
    <n v="1908"/>
    <n v="1288"/>
    <n v="598"/>
    <n v="0"/>
    <n v="22"/>
    <n v="0"/>
    <n v="1.04"/>
    <n v="0"/>
    <x v="1"/>
    <m/>
  </r>
  <r>
    <x v="145"/>
    <x v="35"/>
    <n v="1759"/>
    <n v="1497"/>
    <n v="244"/>
    <n v="0"/>
    <n v="19"/>
    <n v="0"/>
    <n v="0.94"/>
    <n v="0"/>
    <x v="1"/>
    <m/>
  </r>
  <r>
    <x v="145"/>
    <x v="36"/>
    <n v="2462"/>
    <n v="1798"/>
    <n v="645"/>
    <n v="0"/>
    <n v="20"/>
    <n v="0"/>
    <n v="1.28"/>
    <n v="0"/>
    <x v="1"/>
    <m/>
  </r>
  <r>
    <x v="145"/>
    <x v="37"/>
    <n v="2638"/>
    <n v="1924"/>
    <n v="656"/>
    <n v="0"/>
    <n v="58"/>
    <n v="0"/>
    <n v="1.33"/>
    <n v="0"/>
    <x v="1"/>
    <m/>
  </r>
  <r>
    <x v="145"/>
    <x v="38"/>
    <n v="2887"/>
    <n v="2099"/>
    <n v="713"/>
    <n v="0"/>
    <n v="74"/>
    <n v="0"/>
    <n v="1.42"/>
    <n v="0"/>
    <x v="1"/>
    <m/>
  </r>
  <r>
    <x v="145"/>
    <x v="39"/>
    <n v="3162"/>
    <n v="2362"/>
    <n v="733"/>
    <n v="0"/>
    <n v="68"/>
    <n v="0"/>
    <n v="1.51"/>
    <n v="0"/>
    <x v="1"/>
    <m/>
  </r>
  <r>
    <x v="145"/>
    <x v="40"/>
    <n v="2882"/>
    <n v="2142"/>
    <n v="670"/>
    <n v="0"/>
    <n v="70"/>
    <n v="0"/>
    <n v="1.34"/>
    <n v="0"/>
    <x v="1"/>
    <m/>
  </r>
  <r>
    <x v="145"/>
    <x v="41"/>
    <n v="2724"/>
    <n v="1994"/>
    <n v="670"/>
    <n v="0"/>
    <n v="60"/>
    <n v="0"/>
    <n v="1.24"/>
    <n v="0"/>
    <x v="2"/>
    <m/>
  </r>
  <r>
    <x v="145"/>
    <x v="42"/>
    <n v="3316"/>
    <n v="2776"/>
    <n v="508"/>
    <n v="0"/>
    <n v="31"/>
    <n v="0"/>
    <n v="1.49"/>
    <n v="0"/>
    <x v="2"/>
    <m/>
  </r>
  <r>
    <x v="145"/>
    <x v="43"/>
    <n v="3005"/>
    <n v="2510"/>
    <n v="477"/>
    <n v="0"/>
    <n v="18"/>
    <n v="0"/>
    <n v="1.33"/>
    <n v="0"/>
    <x v="2"/>
    <m/>
  </r>
  <r>
    <x v="145"/>
    <x v="44"/>
    <n v="2532"/>
    <n v="2073"/>
    <n v="448"/>
    <n v="0"/>
    <n v="11"/>
    <n v="0"/>
    <n v="1.1100000000000001"/>
    <n v="0"/>
    <x v="2"/>
    <m/>
  </r>
  <r>
    <x v="145"/>
    <x v="45"/>
    <n v="2167"/>
    <n v="1856"/>
    <n v="299"/>
    <n v="0"/>
    <n v="12"/>
    <n v="0"/>
    <n v="0.95"/>
    <n v="0"/>
    <x v="2"/>
    <m/>
  </r>
  <r>
    <x v="145"/>
    <x v="46"/>
    <n v="2160"/>
    <n v="1867"/>
    <n v="278"/>
    <n v="0"/>
    <n v="15"/>
    <n v="0"/>
    <n v="0.94"/>
    <n v="0"/>
    <x v="2"/>
    <m/>
  </r>
  <r>
    <x v="145"/>
    <x v="47"/>
    <n v="2193"/>
    <n v="1865"/>
    <n v="314"/>
    <n v="0"/>
    <n v="14"/>
    <n v="0"/>
    <n v="0.94"/>
    <n v="0"/>
    <x v="2"/>
    <m/>
  </r>
  <r>
    <x v="145"/>
    <x v="48"/>
    <n v="2102"/>
    <n v="1780"/>
    <n v="307"/>
    <n v="0"/>
    <n v="15"/>
    <n v="0"/>
    <n v="0.9"/>
    <n v="0"/>
    <x v="2"/>
    <m/>
  </r>
  <r>
    <x v="145"/>
    <x v="49"/>
    <n v="2102"/>
    <n v="1756"/>
    <n v="331"/>
    <n v="0"/>
    <n v="15"/>
    <n v="0"/>
    <n v="0.89"/>
    <n v="0"/>
    <x v="2"/>
    <m/>
  </r>
  <r>
    <x v="145"/>
    <x v="50"/>
    <n v="2060"/>
    <n v="1719"/>
    <n v="327"/>
    <n v="0"/>
    <n v="14"/>
    <n v="0"/>
    <n v="0.86"/>
    <n v="0"/>
    <x v="2"/>
    <m/>
  </r>
  <r>
    <x v="145"/>
    <x v="51"/>
    <n v="2047"/>
    <n v="1674"/>
    <n v="359"/>
    <n v="0"/>
    <n v="13"/>
    <n v="0"/>
    <n v="0.85"/>
    <n v="0"/>
    <x v="2"/>
    <m/>
  </r>
  <r>
    <x v="145"/>
    <x v="52"/>
    <n v="2150"/>
    <n v="1734"/>
    <n v="406"/>
    <n v="0"/>
    <n v="9"/>
    <n v="0"/>
    <n v="0.88"/>
    <n v="0"/>
    <x v="2"/>
    <m/>
  </r>
  <r>
    <x v="145"/>
    <x v="53"/>
    <n v="2260"/>
    <n v="1849"/>
    <n v="390"/>
    <n v="0"/>
    <n v="20"/>
    <n v="0"/>
    <n v="0.92"/>
    <n v="0"/>
    <x v="2"/>
    <m/>
  </r>
  <r>
    <x v="145"/>
    <x v="54"/>
    <n v="2191"/>
    <n v="1742"/>
    <n v="427"/>
    <n v="0"/>
    <n v="22"/>
    <n v="0"/>
    <n v="0.88"/>
    <n v="0"/>
    <x v="2"/>
    <m/>
  </r>
  <r>
    <x v="145"/>
    <x v="55"/>
    <n v="2332"/>
    <n v="1854"/>
    <n v="471"/>
    <n v="0"/>
    <n v="8"/>
    <n v="0"/>
    <n v="0.93"/>
    <n v="0"/>
    <x v="2"/>
    <m/>
  </r>
  <r>
    <x v="145"/>
    <x v="56"/>
    <n v="2335"/>
    <n v="1859"/>
    <n v="460"/>
    <n v="0"/>
    <n v="15"/>
    <n v="0"/>
    <n v="0.92"/>
    <n v="0"/>
    <x v="2"/>
    <m/>
  </r>
  <r>
    <x v="145"/>
    <x v="57"/>
    <n v="2562"/>
    <n v="2012"/>
    <n v="532"/>
    <n v="0"/>
    <n v="19"/>
    <n v="0"/>
    <n v="0.99"/>
    <n v="0"/>
    <x v="2"/>
    <m/>
  </r>
  <r>
    <x v="145"/>
    <x v="58"/>
    <n v="3290"/>
    <n v="2612"/>
    <n v="654"/>
    <n v="0"/>
    <n v="24"/>
    <n v="0"/>
    <n v="1.27"/>
    <n v="0"/>
    <x v="2"/>
    <m/>
  </r>
  <r>
    <x v="145"/>
    <x v="59"/>
    <n v="3283"/>
    <n v="2549"/>
    <n v="697"/>
    <n v="0"/>
    <n v="37"/>
    <n v="0"/>
    <n v="1.25"/>
    <n v="0"/>
    <x v="2"/>
    <m/>
  </r>
  <r>
    <x v="145"/>
    <x v="60"/>
    <n v="3573"/>
    <n v="2905"/>
    <n v="635"/>
    <n v="0"/>
    <n v="32"/>
    <n v="0"/>
    <n v="1.34"/>
    <n v="0"/>
    <x v="2"/>
    <m/>
  </r>
  <r>
    <x v="145"/>
    <x v="61"/>
    <n v="3769"/>
    <n v="3051"/>
    <n v="674"/>
    <n v="0"/>
    <n v="44"/>
    <n v="0"/>
    <n v="1.39"/>
    <n v="0"/>
    <x v="2"/>
    <m/>
  </r>
  <r>
    <x v="145"/>
    <x v="62"/>
    <n v="5863"/>
    <n v="4968"/>
    <n v="837"/>
    <n v="0"/>
    <n v="58"/>
    <n v="0"/>
    <n v="2.13"/>
    <n v="0"/>
    <x v="2"/>
    <m/>
  </r>
  <r>
    <x v="145"/>
    <x v="63"/>
    <n v="7152"/>
    <n v="6156"/>
    <n v="949"/>
    <n v="0"/>
    <n v="47"/>
    <n v="0"/>
    <n v="2.5499999999999998"/>
    <n v="0"/>
    <x v="2"/>
    <m/>
  </r>
  <r>
    <x v="145"/>
    <x v="64"/>
    <n v="10568"/>
    <n v="9531"/>
    <n v="1002"/>
    <n v="0"/>
    <n v="35"/>
    <n v="0"/>
    <n v="3.7"/>
    <n v="0"/>
    <x v="2"/>
    <m/>
  </r>
  <r>
    <x v="145"/>
    <x v="65"/>
    <n v="5683"/>
    <n v="4702"/>
    <n v="925"/>
    <n v="0"/>
    <n v="56"/>
    <n v="0"/>
    <n v="1.95"/>
    <n v="0"/>
    <x v="2"/>
    <m/>
  </r>
  <r>
    <x v="146"/>
    <x v="57"/>
    <n v="650"/>
    <n v="343"/>
    <n v="307"/>
    <n v="0"/>
    <n v="0"/>
    <n v="0"/>
    <n v="1.04"/>
    <n v="13"/>
    <x v="2"/>
    <m/>
  </r>
  <r>
    <x v="146"/>
    <x v="58"/>
    <n v="614"/>
    <n v="279"/>
    <n v="335"/>
    <n v="0"/>
    <n v="0"/>
    <n v="0"/>
    <n v="0.99"/>
    <n v="9"/>
    <x v="2"/>
    <m/>
  </r>
  <r>
    <x v="146"/>
    <x v="59"/>
    <n v="750"/>
    <n v="412"/>
    <n v="337"/>
    <n v="0"/>
    <n v="0"/>
    <n v="0"/>
    <n v="1.21"/>
    <n v="12"/>
    <x v="2"/>
    <m/>
  </r>
  <r>
    <x v="146"/>
    <x v="60"/>
    <n v="498"/>
    <n v="223"/>
    <n v="275"/>
    <n v="0"/>
    <n v="0"/>
    <n v="0"/>
    <n v="0.8"/>
    <n v="2"/>
    <x v="2"/>
    <m/>
  </r>
  <r>
    <x v="146"/>
    <x v="61"/>
    <n v="704"/>
    <n v="443"/>
    <n v="261"/>
    <n v="0"/>
    <n v="0"/>
    <n v="0"/>
    <n v="1.1299999999999999"/>
    <n v="2"/>
    <x v="2"/>
    <m/>
  </r>
  <r>
    <x v="146"/>
    <x v="62"/>
    <n v="701"/>
    <n v="457"/>
    <n v="244"/>
    <n v="0"/>
    <n v="0"/>
    <n v="0"/>
    <n v="1.1299999999999999"/>
    <n v="9"/>
    <x v="2"/>
    <m/>
  </r>
  <r>
    <x v="146"/>
    <x v="63"/>
    <n v="637"/>
    <n v="411"/>
    <n v="226"/>
    <n v="0"/>
    <n v="0"/>
    <n v="0"/>
    <n v="1.02"/>
    <n v="10"/>
    <x v="2"/>
    <m/>
  </r>
  <r>
    <x v="146"/>
    <x v="64"/>
    <n v="613"/>
    <n v="397"/>
    <n v="217"/>
    <n v="0"/>
    <n v="0"/>
    <n v="0"/>
    <n v="0.98"/>
    <n v="11"/>
    <x v="2"/>
    <m/>
  </r>
  <r>
    <x v="146"/>
    <x v="65"/>
    <n v="603"/>
    <n v="387"/>
    <n v="216"/>
    <n v="0"/>
    <n v="0"/>
    <n v="0"/>
    <n v="0.96"/>
    <n v="15"/>
    <x v="2"/>
    <m/>
  </r>
  <r>
    <x v="147"/>
    <x v="13"/>
    <n v="1"/>
    <n v="0"/>
    <n v="1"/>
    <n v="0"/>
    <n v="0"/>
    <n v="0"/>
    <n v="7.0000000000000007E-2"/>
    <n v="0"/>
    <x v="1"/>
    <m/>
  </r>
  <r>
    <x v="147"/>
    <x v="14"/>
    <n v="1"/>
    <n v="0"/>
    <n v="1"/>
    <n v="0"/>
    <n v="0"/>
    <n v="0"/>
    <n v="7.0000000000000007E-2"/>
    <n v="0"/>
    <x v="1"/>
    <m/>
  </r>
  <r>
    <x v="147"/>
    <x v="15"/>
    <n v="2"/>
    <n v="0"/>
    <n v="2"/>
    <n v="0"/>
    <n v="0"/>
    <n v="0"/>
    <n v="0.14000000000000001"/>
    <n v="0"/>
    <x v="1"/>
    <m/>
  </r>
  <r>
    <x v="147"/>
    <x v="16"/>
    <n v="1"/>
    <n v="0"/>
    <n v="1"/>
    <n v="0"/>
    <n v="0"/>
    <n v="0"/>
    <n v="7.0000000000000007E-2"/>
    <n v="0"/>
    <x v="1"/>
    <m/>
  </r>
  <r>
    <x v="147"/>
    <x v="17"/>
    <n v="2"/>
    <n v="0"/>
    <n v="2"/>
    <n v="0"/>
    <n v="0"/>
    <n v="0"/>
    <n v="0.14000000000000001"/>
    <n v="0"/>
    <x v="1"/>
    <m/>
  </r>
  <r>
    <x v="147"/>
    <x v="18"/>
    <n v="2"/>
    <n v="0"/>
    <n v="2"/>
    <n v="0"/>
    <n v="0"/>
    <n v="0"/>
    <n v="0.14000000000000001"/>
    <n v="0"/>
    <x v="1"/>
    <m/>
  </r>
  <r>
    <x v="147"/>
    <x v="19"/>
    <n v="2"/>
    <n v="0"/>
    <n v="2"/>
    <n v="0"/>
    <n v="0"/>
    <n v="0"/>
    <n v="0.14000000000000001"/>
    <n v="0"/>
    <x v="1"/>
    <m/>
  </r>
  <r>
    <x v="147"/>
    <x v="20"/>
    <n v="2"/>
    <n v="0"/>
    <n v="2"/>
    <n v="0"/>
    <n v="0"/>
    <n v="0"/>
    <n v="0.14000000000000001"/>
    <n v="0"/>
    <x v="1"/>
    <m/>
  </r>
  <r>
    <x v="147"/>
    <x v="21"/>
    <n v="4"/>
    <n v="0"/>
    <n v="4"/>
    <n v="0"/>
    <n v="0"/>
    <n v="0"/>
    <n v="0.36"/>
    <n v="1"/>
    <x v="1"/>
    <m/>
  </r>
  <r>
    <x v="147"/>
    <x v="22"/>
    <n v="4"/>
    <n v="0"/>
    <n v="4"/>
    <n v="0"/>
    <n v="0"/>
    <n v="0"/>
    <n v="0.36"/>
    <n v="1"/>
    <x v="1"/>
    <m/>
  </r>
  <r>
    <x v="147"/>
    <x v="23"/>
    <n v="4"/>
    <n v="0"/>
    <n v="4"/>
    <n v="0"/>
    <n v="0"/>
    <n v="0"/>
    <n v="0.36"/>
    <n v="1"/>
    <x v="1"/>
    <m/>
  </r>
  <r>
    <x v="147"/>
    <x v="24"/>
    <n v="4"/>
    <n v="0"/>
    <n v="4"/>
    <n v="0"/>
    <n v="0"/>
    <n v="0"/>
    <n v="0.36"/>
    <n v="1"/>
    <x v="1"/>
    <m/>
  </r>
  <r>
    <x v="147"/>
    <x v="25"/>
    <n v="4"/>
    <n v="0"/>
    <n v="4"/>
    <n v="0"/>
    <n v="0"/>
    <n v="0"/>
    <n v="0.36"/>
    <n v="1"/>
    <x v="1"/>
    <m/>
  </r>
  <r>
    <x v="147"/>
    <x v="26"/>
    <n v="3"/>
    <n v="0"/>
    <n v="3"/>
    <n v="0"/>
    <n v="0"/>
    <n v="0"/>
    <n v="0.28000000000000003"/>
    <n v="1"/>
    <x v="1"/>
    <m/>
  </r>
  <r>
    <x v="147"/>
    <x v="27"/>
    <n v="3"/>
    <n v="0"/>
    <n v="3"/>
    <n v="0"/>
    <n v="0"/>
    <n v="0"/>
    <n v="0.21"/>
    <n v="1"/>
    <x v="1"/>
    <m/>
  </r>
  <r>
    <x v="147"/>
    <x v="28"/>
    <n v="7"/>
    <n v="0"/>
    <n v="7"/>
    <n v="0"/>
    <n v="0"/>
    <n v="0"/>
    <n v="0.56000000000000005"/>
    <n v="1"/>
    <x v="1"/>
    <m/>
  </r>
  <r>
    <x v="147"/>
    <x v="29"/>
    <n v="7"/>
    <n v="0"/>
    <n v="7"/>
    <n v="0"/>
    <n v="0"/>
    <n v="0"/>
    <n v="0.56000000000000005"/>
    <n v="1"/>
    <x v="1"/>
    <m/>
  </r>
  <r>
    <x v="147"/>
    <x v="30"/>
    <n v="7"/>
    <n v="0"/>
    <n v="7"/>
    <n v="0"/>
    <n v="0"/>
    <n v="0"/>
    <n v="0.56000000000000005"/>
    <n v="1"/>
    <x v="1"/>
    <m/>
  </r>
  <r>
    <x v="147"/>
    <x v="31"/>
    <n v="4"/>
    <n v="0"/>
    <n v="4"/>
    <n v="0"/>
    <n v="0"/>
    <n v="0"/>
    <n v="0.35"/>
    <n v="1"/>
    <x v="1"/>
    <m/>
  </r>
  <r>
    <x v="147"/>
    <x v="32"/>
    <n v="5"/>
    <n v="0"/>
    <n v="5"/>
    <n v="0"/>
    <n v="0"/>
    <n v="0"/>
    <n v="0.42"/>
    <n v="1"/>
    <x v="1"/>
    <m/>
  </r>
  <r>
    <x v="147"/>
    <x v="33"/>
    <n v="5"/>
    <n v="0"/>
    <n v="5"/>
    <n v="0"/>
    <n v="0"/>
    <n v="0"/>
    <n v="0.43"/>
    <n v="1"/>
    <x v="1"/>
    <m/>
  </r>
  <r>
    <x v="147"/>
    <x v="34"/>
    <n v="6"/>
    <n v="0"/>
    <n v="6"/>
    <n v="0"/>
    <n v="0"/>
    <n v="0"/>
    <n v="0.51"/>
    <n v="1"/>
    <x v="1"/>
    <m/>
  </r>
  <r>
    <x v="147"/>
    <x v="35"/>
    <n v="6"/>
    <n v="0"/>
    <n v="6"/>
    <n v="0"/>
    <n v="0"/>
    <n v="0"/>
    <n v="0.51"/>
    <n v="1"/>
    <x v="1"/>
    <m/>
  </r>
  <r>
    <x v="147"/>
    <x v="36"/>
    <n v="7"/>
    <n v="0"/>
    <n v="7"/>
    <n v="0"/>
    <n v="0"/>
    <n v="0"/>
    <n v="0.59"/>
    <n v="1"/>
    <x v="1"/>
    <m/>
  </r>
  <r>
    <x v="147"/>
    <x v="37"/>
    <n v="8"/>
    <n v="0"/>
    <n v="8"/>
    <n v="0"/>
    <n v="0"/>
    <n v="0"/>
    <n v="0.67"/>
    <n v="1"/>
    <x v="1"/>
    <m/>
  </r>
  <r>
    <x v="147"/>
    <x v="38"/>
    <n v="8"/>
    <n v="0"/>
    <n v="8"/>
    <n v="0"/>
    <n v="0"/>
    <n v="0"/>
    <n v="0.68"/>
    <n v="1"/>
    <x v="1"/>
    <m/>
  </r>
  <r>
    <x v="147"/>
    <x v="39"/>
    <n v="8"/>
    <n v="0"/>
    <n v="8"/>
    <n v="0"/>
    <n v="0"/>
    <n v="0"/>
    <n v="0.77"/>
    <n v="1"/>
    <x v="1"/>
    <m/>
  </r>
  <r>
    <x v="147"/>
    <x v="40"/>
    <n v="8"/>
    <n v="0"/>
    <n v="8"/>
    <n v="0"/>
    <n v="0"/>
    <n v="0"/>
    <n v="0.78"/>
    <n v="1"/>
    <x v="1"/>
    <m/>
  </r>
  <r>
    <x v="147"/>
    <x v="41"/>
    <n v="8"/>
    <n v="0"/>
    <n v="8"/>
    <n v="0"/>
    <n v="0"/>
    <n v="0"/>
    <n v="0.78"/>
    <n v="1"/>
    <x v="2"/>
    <m/>
  </r>
  <r>
    <x v="147"/>
    <x v="42"/>
    <n v="8"/>
    <n v="0"/>
    <n v="8"/>
    <n v="0"/>
    <n v="0"/>
    <n v="0"/>
    <n v="0.7"/>
    <n v="1"/>
    <x v="2"/>
    <m/>
  </r>
  <r>
    <x v="147"/>
    <x v="43"/>
    <n v="8"/>
    <n v="0"/>
    <n v="8"/>
    <n v="0"/>
    <n v="0"/>
    <n v="0"/>
    <n v="0.77"/>
    <n v="1"/>
    <x v="2"/>
    <m/>
  </r>
  <r>
    <x v="147"/>
    <x v="44"/>
    <n v="8"/>
    <n v="0"/>
    <n v="8"/>
    <n v="0"/>
    <n v="0"/>
    <n v="0"/>
    <n v="0.77"/>
    <n v="1"/>
    <x v="2"/>
    <m/>
  </r>
  <r>
    <x v="147"/>
    <x v="45"/>
    <n v="9"/>
    <n v="0"/>
    <n v="9"/>
    <n v="0"/>
    <n v="0"/>
    <n v="0"/>
    <n v="0.86"/>
    <n v="1"/>
    <x v="2"/>
    <m/>
  </r>
  <r>
    <x v="147"/>
    <x v="46"/>
    <n v="9"/>
    <n v="0"/>
    <n v="9"/>
    <n v="0"/>
    <n v="0"/>
    <n v="0"/>
    <n v="0.9"/>
    <n v="2"/>
    <x v="2"/>
    <m/>
  </r>
  <r>
    <x v="147"/>
    <x v="47"/>
    <n v="10"/>
    <n v="0"/>
    <n v="10"/>
    <n v="0"/>
    <n v="0"/>
    <n v="0"/>
    <n v="1.08"/>
    <n v="1"/>
    <x v="2"/>
    <m/>
  </r>
  <r>
    <x v="147"/>
    <x v="48"/>
    <n v="9"/>
    <n v="0"/>
    <n v="9"/>
    <n v="0"/>
    <n v="0"/>
    <n v="0"/>
    <n v="1.1299999999999999"/>
    <n v="1"/>
    <x v="2"/>
    <m/>
  </r>
  <r>
    <x v="147"/>
    <x v="49"/>
    <n v="8"/>
    <n v="0"/>
    <n v="8"/>
    <n v="0"/>
    <n v="0"/>
    <n v="0"/>
    <n v="1.23"/>
    <n v="1"/>
    <x v="2"/>
    <m/>
  </r>
  <r>
    <x v="147"/>
    <x v="50"/>
    <n v="8"/>
    <n v="0"/>
    <n v="8"/>
    <n v="0"/>
    <n v="0"/>
    <n v="0"/>
    <n v="1.32"/>
    <n v="1"/>
    <x v="2"/>
    <m/>
  </r>
  <r>
    <x v="147"/>
    <x v="51"/>
    <n v="7"/>
    <n v="0"/>
    <n v="7"/>
    <n v="0"/>
    <n v="0"/>
    <n v="0"/>
    <n v="1.36"/>
    <n v="1"/>
    <x v="2"/>
    <m/>
  </r>
  <r>
    <x v="147"/>
    <x v="52"/>
    <n v="7"/>
    <n v="0"/>
    <n v="7"/>
    <n v="0"/>
    <n v="0"/>
    <n v="0"/>
    <n v="1.45"/>
    <n v="1"/>
    <x v="2"/>
    <m/>
  </r>
  <r>
    <x v="147"/>
    <x v="53"/>
    <n v="10"/>
    <n v="0"/>
    <n v="10"/>
    <n v="0"/>
    <n v="0"/>
    <n v="0"/>
    <n v="2.16"/>
    <n v="1"/>
    <x v="2"/>
    <m/>
  </r>
  <r>
    <x v="147"/>
    <x v="54"/>
    <n v="10"/>
    <n v="0"/>
    <n v="10"/>
    <n v="0"/>
    <n v="0"/>
    <n v="0"/>
    <n v="2.02"/>
    <n v="1"/>
    <x v="2"/>
    <m/>
  </r>
  <r>
    <x v="147"/>
    <x v="55"/>
    <n v="10"/>
    <n v="0"/>
    <n v="10"/>
    <n v="0"/>
    <n v="0"/>
    <n v="0"/>
    <n v="1.89"/>
    <n v="1"/>
    <x v="2"/>
    <m/>
  </r>
  <r>
    <x v="147"/>
    <x v="56"/>
    <n v="10"/>
    <n v="0"/>
    <n v="10"/>
    <n v="0"/>
    <n v="0"/>
    <n v="0"/>
    <n v="1.79"/>
    <n v="1"/>
    <x v="2"/>
    <m/>
  </r>
  <r>
    <x v="147"/>
    <x v="57"/>
    <n v="10"/>
    <n v="0"/>
    <n v="10"/>
    <n v="0"/>
    <n v="0"/>
    <n v="0"/>
    <n v="1.74"/>
    <n v="1"/>
    <x v="2"/>
    <m/>
  </r>
  <r>
    <x v="147"/>
    <x v="58"/>
    <n v="11"/>
    <n v="0"/>
    <n v="11"/>
    <n v="0"/>
    <n v="0"/>
    <n v="0"/>
    <n v="2.23"/>
    <n v="1"/>
    <x v="2"/>
    <m/>
  </r>
  <r>
    <x v="147"/>
    <x v="59"/>
    <n v="13"/>
    <n v="0"/>
    <n v="13"/>
    <n v="0"/>
    <n v="0"/>
    <n v="0"/>
    <n v="2.56"/>
    <n v="1"/>
    <x v="2"/>
    <m/>
  </r>
  <r>
    <x v="147"/>
    <x v="60"/>
    <n v="13"/>
    <n v="0"/>
    <n v="13"/>
    <n v="0"/>
    <n v="0"/>
    <n v="0"/>
    <n v="2.5499999999999998"/>
    <n v="2"/>
    <x v="2"/>
    <m/>
  </r>
  <r>
    <x v="147"/>
    <x v="61"/>
    <n v="18"/>
    <n v="0"/>
    <n v="18"/>
    <n v="0"/>
    <n v="0"/>
    <n v="0"/>
    <n v="3.55"/>
    <n v="1"/>
    <x v="2"/>
    <m/>
  </r>
  <r>
    <x v="147"/>
    <x v="62"/>
    <n v="11"/>
    <n v="0"/>
    <n v="11"/>
    <n v="0"/>
    <n v="0"/>
    <n v="0"/>
    <n v="2.1800000000000002"/>
    <n v="1"/>
    <x v="2"/>
    <m/>
  </r>
  <r>
    <x v="147"/>
    <x v="63"/>
    <n v="12"/>
    <n v="0"/>
    <n v="12"/>
    <n v="0"/>
    <n v="0"/>
    <n v="0"/>
    <n v="2.33"/>
    <n v="1"/>
    <x v="2"/>
    <m/>
  </r>
  <r>
    <x v="147"/>
    <x v="64"/>
    <n v="14"/>
    <n v="0"/>
    <n v="14"/>
    <n v="0"/>
    <n v="0"/>
    <n v="0"/>
    <n v="2.81"/>
    <n v="1"/>
    <x v="2"/>
    <m/>
  </r>
  <r>
    <x v="147"/>
    <x v="65"/>
    <n v="13"/>
    <n v="0"/>
    <n v="13"/>
    <n v="0"/>
    <n v="0"/>
    <n v="0"/>
    <n v="2.63"/>
    <n v="1"/>
    <x v="2"/>
    <m/>
  </r>
  <r>
    <x v="148"/>
    <x v="100"/>
    <n v="8"/>
    <s v="."/>
    <s v="."/>
    <s v="."/>
    <n v="8"/>
    <s v="."/>
    <s v="."/>
    <n v="0"/>
    <x v="0"/>
    <m/>
  </r>
  <r>
    <x v="148"/>
    <x v="101"/>
    <n v="9"/>
    <s v="."/>
    <s v="."/>
    <s v="."/>
    <n v="9"/>
    <s v="."/>
    <s v="."/>
    <n v="0"/>
    <x v="0"/>
    <m/>
  </r>
  <r>
    <x v="148"/>
    <x v="102"/>
    <n v="11"/>
    <n v="1"/>
    <n v="0"/>
    <n v="0"/>
    <n v="10"/>
    <s v="."/>
    <s v="."/>
    <n v="0"/>
    <x v="0"/>
    <m/>
  </r>
  <r>
    <x v="148"/>
    <x v="103"/>
    <n v="25"/>
    <n v="4"/>
    <n v="0"/>
    <n v="0"/>
    <n v="20"/>
    <s v="."/>
    <s v="."/>
    <n v="0"/>
    <x v="0"/>
    <m/>
  </r>
  <r>
    <x v="148"/>
    <x v="104"/>
    <n v="41"/>
    <n v="11"/>
    <n v="0"/>
    <n v="0"/>
    <n v="30"/>
    <s v="."/>
    <s v="."/>
    <n v="0"/>
    <x v="0"/>
    <m/>
  </r>
  <r>
    <x v="148"/>
    <x v="66"/>
    <n v="48"/>
    <n v="20"/>
    <n v="1"/>
    <n v="0"/>
    <n v="27"/>
    <s v="."/>
    <s v="."/>
    <n v="0"/>
    <x v="0"/>
    <m/>
  </r>
  <r>
    <x v="148"/>
    <x v="67"/>
    <n v="52"/>
    <n v="26"/>
    <n v="1"/>
    <n v="0"/>
    <n v="25"/>
    <s v="."/>
    <s v="."/>
    <n v="0"/>
    <x v="0"/>
    <m/>
  </r>
  <r>
    <x v="148"/>
    <x v="68"/>
    <n v="64"/>
    <n v="38"/>
    <n v="0"/>
    <n v="0"/>
    <n v="26"/>
    <s v="."/>
    <s v="."/>
    <n v="0"/>
    <x v="0"/>
    <m/>
  </r>
  <r>
    <x v="148"/>
    <x v="69"/>
    <n v="58"/>
    <n v="36"/>
    <n v="0"/>
    <n v="0"/>
    <n v="22"/>
    <s v="."/>
    <s v="."/>
    <n v="0"/>
    <x v="0"/>
    <m/>
  </r>
  <r>
    <x v="148"/>
    <x v="70"/>
    <n v="101"/>
    <n v="77"/>
    <n v="3"/>
    <n v="0"/>
    <n v="21"/>
    <s v="."/>
    <s v="."/>
    <n v="0"/>
    <x v="0"/>
    <m/>
  </r>
  <r>
    <x v="148"/>
    <x v="71"/>
    <n v="127"/>
    <n v="102"/>
    <n v="3"/>
    <n v="0"/>
    <n v="22"/>
    <s v="."/>
    <s v="."/>
    <n v="0"/>
    <x v="0"/>
    <m/>
  </r>
  <r>
    <x v="148"/>
    <x v="72"/>
    <n v="87"/>
    <n v="83"/>
    <n v="4"/>
    <n v="0"/>
    <n v="0"/>
    <s v="."/>
    <s v="."/>
    <n v="0"/>
    <x v="0"/>
    <m/>
  </r>
  <r>
    <x v="148"/>
    <x v="73"/>
    <n v="108"/>
    <n v="104"/>
    <n v="4"/>
    <n v="0"/>
    <n v="0"/>
    <s v="."/>
    <s v="."/>
    <n v="0"/>
    <x v="0"/>
    <m/>
  </r>
  <r>
    <x v="148"/>
    <x v="74"/>
    <n v="106"/>
    <n v="101"/>
    <n v="5"/>
    <n v="0"/>
    <n v="0"/>
    <s v="."/>
    <s v="."/>
    <n v="0"/>
    <x v="0"/>
    <m/>
  </r>
  <r>
    <x v="148"/>
    <x v="75"/>
    <n v="90"/>
    <n v="85"/>
    <n v="4"/>
    <n v="0"/>
    <n v="0"/>
    <s v="."/>
    <s v="."/>
    <n v="0"/>
    <x v="0"/>
    <m/>
  </r>
  <r>
    <x v="148"/>
    <x v="76"/>
    <n v="97"/>
    <n v="74"/>
    <n v="4"/>
    <n v="0"/>
    <n v="19"/>
    <s v="."/>
    <s v="."/>
    <n v="0"/>
    <x v="0"/>
    <m/>
  </r>
  <r>
    <x v="148"/>
    <x v="77"/>
    <n v="115"/>
    <n v="97"/>
    <n v="3"/>
    <n v="0"/>
    <n v="15"/>
    <s v="."/>
    <s v="."/>
    <n v="0"/>
    <x v="0"/>
    <m/>
  </r>
  <r>
    <x v="148"/>
    <x v="78"/>
    <n v="143"/>
    <n v="130"/>
    <n v="3"/>
    <n v="0"/>
    <n v="10"/>
    <s v="."/>
    <s v="."/>
    <n v="0"/>
    <x v="0"/>
    <m/>
  </r>
  <r>
    <x v="148"/>
    <x v="79"/>
    <n v="187"/>
    <n v="161"/>
    <n v="3"/>
    <n v="0"/>
    <n v="24"/>
    <s v="."/>
    <s v="."/>
    <n v="0"/>
    <x v="0"/>
    <m/>
  </r>
  <r>
    <x v="148"/>
    <x v="80"/>
    <n v="227"/>
    <n v="195"/>
    <n v="3"/>
    <n v="0"/>
    <n v="30"/>
    <s v="."/>
    <s v="."/>
    <n v="0"/>
    <x v="0"/>
    <m/>
  </r>
  <r>
    <x v="148"/>
    <x v="81"/>
    <n v="257"/>
    <n v="210"/>
    <n v="11"/>
    <n v="0"/>
    <n v="36"/>
    <s v="."/>
    <s v="."/>
    <n v="0"/>
    <x v="0"/>
    <m/>
  </r>
  <r>
    <x v="148"/>
    <x v="0"/>
    <n v="297"/>
    <n v="247"/>
    <n v="14"/>
    <n v="0"/>
    <n v="36"/>
    <s v="."/>
    <s v="."/>
    <n v="0"/>
    <x v="0"/>
    <m/>
  </r>
  <r>
    <x v="148"/>
    <x v="1"/>
    <n v="699"/>
    <n v="226"/>
    <n v="430"/>
    <n v="0"/>
    <n v="44"/>
    <n v="0"/>
    <n v="0.08"/>
    <n v="65"/>
    <x v="0"/>
    <m/>
  </r>
  <r>
    <x v="148"/>
    <x v="2"/>
    <n v="799"/>
    <n v="241"/>
    <n v="507"/>
    <n v="0"/>
    <n v="51"/>
    <n v="0"/>
    <n v="0.09"/>
    <n v="85"/>
    <x v="0"/>
    <m/>
  </r>
  <r>
    <x v="148"/>
    <x v="3"/>
    <n v="973"/>
    <n v="272"/>
    <n v="642"/>
    <n v="0"/>
    <n v="59"/>
    <n v="0"/>
    <n v="0.1"/>
    <n v="91"/>
    <x v="0"/>
    <m/>
  </r>
  <r>
    <x v="148"/>
    <x v="4"/>
    <n v="1139"/>
    <n v="365"/>
    <n v="689"/>
    <n v="2"/>
    <n v="83"/>
    <n v="0"/>
    <n v="0.12"/>
    <n v="99"/>
    <x v="0"/>
    <m/>
  </r>
  <r>
    <x v="148"/>
    <x v="5"/>
    <n v="979"/>
    <n v="273"/>
    <n v="612"/>
    <n v="4"/>
    <n v="90"/>
    <n v="0"/>
    <n v="0.1"/>
    <n v="111"/>
    <x v="0"/>
    <m/>
  </r>
  <r>
    <x v="148"/>
    <x v="6"/>
    <n v="971"/>
    <n v="243"/>
    <n v="625"/>
    <n v="4"/>
    <n v="99"/>
    <n v="0"/>
    <n v="0.1"/>
    <n v="95"/>
    <x v="0"/>
    <m/>
  </r>
  <r>
    <x v="148"/>
    <x v="7"/>
    <n v="961"/>
    <n v="248"/>
    <n v="624"/>
    <n v="4"/>
    <n v="86"/>
    <n v="0"/>
    <n v="0.09"/>
    <n v="112"/>
    <x v="0"/>
    <m/>
  </r>
  <r>
    <x v="148"/>
    <x v="8"/>
    <n v="834"/>
    <n v="232"/>
    <n v="532"/>
    <n v="2"/>
    <n v="69"/>
    <n v="0"/>
    <n v="0.08"/>
    <n v="122"/>
    <x v="0"/>
    <m/>
  </r>
  <r>
    <x v="148"/>
    <x v="9"/>
    <n v="892"/>
    <n v="236"/>
    <n v="599"/>
    <n v="1"/>
    <n v="55"/>
    <n v="0"/>
    <n v="0.08"/>
    <n v="100"/>
    <x v="0"/>
    <m/>
  </r>
  <r>
    <x v="148"/>
    <x v="10"/>
    <n v="920"/>
    <n v="235"/>
    <n v="615"/>
    <n v="2"/>
    <n v="68"/>
    <n v="0"/>
    <n v="0.08"/>
    <n v="93"/>
    <x v="1"/>
    <m/>
  </r>
  <r>
    <x v="148"/>
    <x v="11"/>
    <n v="993"/>
    <n v="239"/>
    <n v="670"/>
    <n v="5"/>
    <n v="79"/>
    <n v="0"/>
    <n v="0.09"/>
    <n v="91"/>
    <x v="1"/>
    <m/>
  </r>
  <r>
    <x v="148"/>
    <x v="12"/>
    <n v="1030"/>
    <n v="236"/>
    <n v="704"/>
    <n v="5"/>
    <n v="86"/>
    <n v="0"/>
    <n v="0.09"/>
    <n v="91"/>
    <x v="1"/>
    <m/>
  </r>
  <r>
    <x v="148"/>
    <x v="13"/>
    <n v="840"/>
    <n v="216"/>
    <n v="523"/>
    <n v="5"/>
    <n v="95"/>
    <n v="0"/>
    <n v="7.0000000000000007E-2"/>
    <n v="93"/>
    <x v="1"/>
    <m/>
  </r>
  <r>
    <x v="148"/>
    <x v="14"/>
    <n v="1080"/>
    <n v="231"/>
    <n v="740"/>
    <n v="6"/>
    <n v="103"/>
    <n v="0"/>
    <n v="0.09"/>
    <n v="106"/>
    <x v="1"/>
    <m/>
  </r>
  <r>
    <x v="148"/>
    <x v="15"/>
    <n v="1206"/>
    <n v="271"/>
    <n v="803"/>
    <n v="6"/>
    <n v="126"/>
    <n v="0"/>
    <n v="0.09"/>
    <n v="101"/>
    <x v="1"/>
    <m/>
  </r>
  <r>
    <x v="148"/>
    <x v="16"/>
    <n v="1162"/>
    <n v="211"/>
    <n v="838"/>
    <n v="6"/>
    <n v="107"/>
    <n v="0"/>
    <n v="0.09"/>
    <n v="109"/>
    <x v="1"/>
    <m/>
  </r>
  <r>
    <x v="148"/>
    <x v="17"/>
    <n v="1491"/>
    <n v="325"/>
    <n v="1042"/>
    <n v="7"/>
    <n v="117"/>
    <n v="0"/>
    <n v="0.11"/>
    <n v="109"/>
    <x v="1"/>
    <m/>
  </r>
  <r>
    <x v="148"/>
    <x v="18"/>
    <n v="1477"/>
    <n v="323"/>
    <n v="1031"/>
    <n v="6"/>
    <n v="117"/>
    <n v="0"/>
    <n v="0.1"/>
    <n v="121"/>
    <x v="1"/>
    <m/>
  </r>
  <r>
    <x v="148"/>
    <x v="19"/>
    <n v="1535"/>
    <n v="290"/>
    <n v="1104"/>
    <n v="6"/>
    <n v="135"/>
    <n v="0"/>
    <n v="0.11"/>
    <n v="129"/>
    <x v="1"/>
    <m/>
  </r>
  <r>
    <x v="148"/>
    <x v="20"/>
    <n v="1589"/>
    <n v="289"/>
    <n v="1120"/>
    <n v="22"/>
    <n v="158"/>
    <n v="0"/>
    <n v="0.11"/>
    <n v="138"/>
    <x v="1"/>
    <m/>
  </r>
  <r>
    <x v="148"/>
    <x v="21"/>
    <n v="1989"/>
    <n v="330"/>
    <n v="1443"/>
    <n v="25"/>
    <n v="191"/>
    <n v="0"/>
    <n v="0.13"/>
    <n v="159"/>
    <x v="1"/>
    <m/>
  </r>
  <r>
    <x v="148"/>
    <x v="22"/>
    <n v="2237"/>
    <n v="347"/>
    <n v="1663"/>
    <n v="27"/>
    <n v="201"/>
    <n v="0"/>
    <n v="0.14000000000000001"/>
    <n v="158"/>
    <x v="1"/>
    <m/>
  </r>
  <r>
    <x v="148"/>
    <x v="23"/>
    <n v="2195"/>
    <n v="433"/>
    <n v="1522"/>
    <n v="29"/>
    <n v="210"/>
    <n v="0"/>
    <n v="0.14000000000000001"/>
    <n v="168"/>
    <x v="1"/>
    <m/>
  </r>
  <r>
    <x v="148"/>
    <x v="24"/>
    <n v="2629"/>
    <n v="427"/>
    <n v="1945"/>
    <n v="37"/>
    <n v="220"/>
    <n v="0"/>
    <n v="0.16"/>
    <n v="220"/>
    <x v="1"/>
    <m/>
  </r>
  <r>
    <x v="148"/>
    <x v="25"/>
    <n v="3037"/>
    <n v="424"/>
    <n v="2320"/>
    <n v="33"/>
    <n v="260"/>
    <n v="0"/>
    <n v="0.18"/>
    <n v="162"/>
    <x v="1"/>
    <m/>
  </r>
  <r>
    <x v="148"/>
    <x v="26"/>
    <n v="3030"/>
    <n v="482"/>
    <n v="2233"/>
    <n v="40"/>
    <n v="276"/>
    <n v="0"/>
    <n v="0.18"/>
    <n v="165"/>
    <x v="1"/>
    <m/>
  </r>
  <r>
    <x v="148"/>
    <x v="27"/>
    <n v="3149"/>
    <n v="522"/>
    <n v="2266"/>
    <n v="45"/>
    <n v="316"/>
    <n v="0"/>
    <n v="0.18"/>
    <n v="174"/>
    <x v="1"/>
    <m/>
  </r>
  <r>
    <x v="148"/>
    <x v="28"/>
    <n v="3464"/>
    <n v="493"/>
    <n v="2544"/>
    <n v="36"/>
    <n v="390"/>
    <n v="0"/>
    <n v="0.19"/>
    <n v="168"/>
    <x v="1"/>
    <m/>
  </r>
  <r>
    <x v="148"/>
    <x v="29"/>
    <n v="3566"/>
    <n v="498"/>
    <n v="2642"/>
    <n v="44"/>
    <n v="383"/>
    <n v="0"/>
    <n v="0.19"/>
    <n v="162"/>
    <x v="1"/>
    <m/>
  </r>
  <r>
    <x v="148"/>
    <x v="30"/>
    <n v="4352"/>
    <n v="484"/>
    <n v="3382"/>
    <n v="39"/>
    <n v="446"/>
    <n v="0"/>
    <n v="0.23"/>
    <n v="265"/>
    <x v="1"/>
    <m/>
  </r>
  <r>
    <x v="148"/>
    <x v="31"/>
    <n v="4348"/>
    <n v="465"/>
    <n v="3365"/>
    <n v="35"/>
    <n v="483"/>
    <n v="0"/>
    <n v="0.22"/>
    <n v="132"/>
    <x v="1"/>
    <m/>
  </r>
  <r>
    <x v="148"/>
    <x v="32"/>
    <n v="4324"/>
    <n v="492"/>
    <n v="3292"/>
    <n v="50"/>
    <n v="490"/>
    <n v="0"/>
    <n v="0.22"/>
    <n v="106"/>
    <x v="1"/>
    <m/>
  </r>
  <r>
    <x v="148"/>
    <x v="33"/>
    <n v="4652"/>
    <n v="550"/>
    <n v="3552"/>
    <n v="41"/>
    <n v="509"/>
    <n v="0"/>
    <n v="0.23"/>
    <n v="72"/>
    <x v="1"/>
    <m/>
  </r>
  <r>
    <x v="148"/>
    <x v="34"/>
    <n v="4853"/>
    <n v="681"/>
    <n v="3605"/>
    <n v="44"/>
    <n v="523"/>
    <n v="0"/>
    <n v="0.23"/>
    <n v="66"/>
    <x v="1"/>
    <m/>
  </r>
  <r>
    <x v="148"/>
    <x v="35"/>
    <n v="4858"/>
    <n v="586"/>
    <n v="3741"/>
    <n v="44"/>
    <n v="488"/>
    <n v="0"/>
    <n v="0.22"/>
    <n v="59"/>
    <x v="1"/>
    <m/>
  </r>
  <r>
    <x v="148"/>
    <x v="36"/>
    <n v="4872"/>
    <n v="670"/>
    <n v="3655"/>
    <n v="45"/>
    <n v="502"/>
    <n v="0"/>
    <n v="0.22"/>
    <n v="62"/>
    <x v="1"/>
    <m/>
  </r>
  <r>
    <x v="148"/>
    <x v="37"/>
    <n v="5149"/>
    <n v="1097"/>
    <n v="3496"/>
    <n v="48"/>
    <n v="509"/>
    <n v="0"/>
    <n v="0.23"/>
    <n v="53"/>
    <x v="1"/>
    <m/>
  </r>
  <r>
    <x v="148"/>
    <x v="38"/>
    <n v="5486"/>
    <n v="1234"/>
    <n v="3696"/>
    <n v="39"/>
    <n v="518"/>
    <n v="0"/>
    <n v="0.24"/>
    <n v="53"/>
    <x v="1"/>
    <m/>
  </r>
  <r>
    <x v="148"/>
    <x v="39"/>
    <n v="5775"/>
    <n v="1209"/>
    <n v="3948"/>
    <n v="44"/>
    <n v="574"/>
    <n v="0"/>
    <n v="0.24"/>
    <n v="53"/>
    <x v="1"/>
    <m/>
  </r>
  <r>
    <x v="148"/>
    <x v="40"/>
    <n v="6250"/>
    <n v="1304"/>
    <n v="4342"/>
    <n v="32"/>
    <n v="571"/>
    <n v="0"/>
    <n v="0.26"/>
    <n v="54"/>
    <x v="1"/>
    <m/>
  </r>
  <r>
    <x v="148"/>
    <x v="41"/>
    <n v="6420"/>
    <n v="1278"/>
    <n v="4541"/>
    <n v="30"/>
    <n v="571"/>
    <n v="0"/>
    <n v="0.26"/>
    <n v="61"/>
    <x v="2"/>
    <m/>
  </r>
  <r>
    <x v="148"/>
    <x v="42"/>
    <n v="6811"/>
    <n v="1478"/>
    <n v="4527"/>
    <n v="20"/>
    <n v="785"/>
    <n v="0"/>
    <n v="0.27"/>
    <n v="62"/>
    <x v="2"/>
    <m/>
  </r>
  <r>
    <x v="148"/>
    <x v="43"/>
    <n v="7101"/>
    <n v="1266"/>
    <n v="4961"/>
    <n v="13"/>
    <n v="862"/>
    <n v="0"/>
    <n v="0.28000000000000003"/>
    <n v="98"/>
    <x v="2"/>
    <m/>
  </r>
  <r>
    <x v="148"/>
    <x v="44"/>
    <n v="7695"/>
    <n v="1452"/>
    <n v="5367"/>
    <n v="13"/>
    <n v="864"/>
    <n v="0"/>
    <n v="0.28999999999999998"/>
    <n v="64"/>
    <x v="2"/>
    <m/>
  </r>
  <r>
    <x v="148"/>
    <x v="45"/>
    <n v="8083"/>
    <n v="1613"/>
    <n v="5595"/>
    <n v="12"/>
    <n v="864"/>
    <n v="0"/>
    <n v="0.3"/>
    <n v="68"/>
    <x v="2"/>
    <m/>
  </r>
  <r>
    <x v="148"/>
    <x v="46"/>
    <n v="8283"/>
    <n v="1904"/>
    <n v="5501"/>
    <n v="7"/>
    <n v="871"/>
    <n v="0"/>
    <n v="0.31"/>
    <n v="68"/>
    <x v="2"/>
    <m/>
  </r>
  <r>
    <x v="148"/>
    <x v="47"/>
    <n v="8507"/>
    <n v="2377"/>
    <n v="5224"/>
    <n v="9"/>
    <n v="896"/>
    <n v="0"/>
    <n v="0.31"/>
    <n v="64"/>
    <x v="2"/>
    <m/>
  </r>
  <r>
    <x v="148"/>
    <x v="48"/>
    <n v="8689"/>
    <n v="2256"/>
    <n v="5431"/>
    <n v="18"/>
    <n v="984"/>
    <n v="0"/>
    <n v="0.31"/>
    <n v="0"/>
    <x v="2"/>
    <m/>
  </r>
  <r>
    <x v="148"/>
    <x v="49"/>
    <n v="8737"/>
    <n v="2491"/>
    <n v="5220"/>
    <n v="18"/>
    <n v="1008"/>
    <n v="0"/>
    <n v="0.31"/>
    <n v="251"/>
    <x v="2"/>
    <m/>
  </r>
  <r>
    <x v="148"/>
    <x v="50"/>
    <n v="9041"/>
    <n v="2411"/>
    <n v="5586"/>
    <n v="21"/>
    <n v="1024"/>
    <n v="0"/>
    <n v="0.32"/>
    <n v="257"/>
    <x v="2"/>
    <m/>
  </r>
  <r>
    <x v="148"/>
    <x v="51"/>
    <n v="9246"/>
    <n v="2737"/>
    <n v="5383"/>
    <n v="24"/>
    <n v="1102"/>
    <n v="0"/>
    <n v="0.32"/>
    <n v="255"/>
    <x v="2"/>
    <m/>
  </r>
  <r>
    <x v="148"/>
    <x v="52"/>
    <n v="10285"/>
    <n v="3486"/>
    <n v="5415"/>
    <n v="23"/>
    <n v="1360"/>
    <n v="0"/>
    <n v="0.35"/>
    <n v="249"/>
    <x v="2"/>
    <m/>
  </r>
  <r>
    <x v="148"/>
    <x v="53"/>
    <n v="10432"/>
    <n v="3577"/>
    <n v="5445"/>
    <n v="23"/>
    <n v="1387"/>
    <n v="0"/>
    <n v="0.35"/>
    <n v="252"/>
    <x v="2"/>
    <m/>
  </r>
  <r>
    <x v="148"/>
    <x v="54"/>
    <n v="10243"/>
    <n v="3339"/>
    <n v="5469"/>
    <n v="22"/>
    <n v="1414"/>
    <n v="0"/>
    <n v="0.34"/>
    <n v="261"/>
    <x v="2"/>
    <m/>
  </r>
  <r>
    <x v="148"/>
    <x v="55"/>
    <n v="11811"/>
    <n v="3736"/>
    <n v="6552"/>
    <n v="27"/>
    <n v="1496"/>
    <n v="0"/>
    <n v="0.39"/>
    <n v="286"/>
    <x v="2"/>
    <m/>
  </r>
  <r>
    <x v="148"/>
    <x v="56"/>
    <n v="12482"/>
    <n v="3844"/>
    <n v="6906"/>
    <n v="237"/>
    <n v="1496"/>
    <n v="0"/>
    <n v="0.41"/>
    <n v="326"/>
    <x v="2"/>
    <m/>
  </r>
  <r>
    <x v="148"/>
    <x v="57"/>
    <n v="12933"/>
    <n v="4012"/>
    <n v="7078"/>
    <n v="299"/>
    <n v="1544"/>
    <n v="0"/>
    <n v="0.42"/>
    <n v="368"/>
    <x v="2"/>
    <m/>
  </r>
  <r>
    <x v="148"/>
    <x v="58"/>
    <n v="13708"/>
    <n v="4115"/>
    <n v="7513"/>
    <n v="339"/>
    <n v="1740"/>
    <n v="0"/>
    <n v="0.45"/>
    <n v="425"/>
    <x v="2"/>
    <m/>
  </r>
  <r>
    <x v="148"/>
    <x v="59"/>
    <n v="14426"/>
    <n v="3854"/>
    <n v="8357"/>
    <n v="304"/>
    <n v="1910"/>
    <n v="0"/>
    <n v="0.47"/>
    <n v="425"/>
    <x v="2"/>
    <m/>
  </r>
  <r>
    <x v="148"/>
    <x v="60"/>
    <n v="14312"/>
    <n v="3594"/>
    <n v="8414"/>
    <n v="330"/>
    <n v="1975"/>
    <n v="0"/>
    <n v="0.44"/>
    <n v="428"/>
    <x v="2"/>
    <m/>
  </r>
  <r>
    <x v="148"/>
    <x v="61"/>
    <n v="15260"/>
    <n v="3609"/>
    <n v="9391"/>
    <n v="356"/>
    <n v="1904"/>
    <n v="0"/>
    <n v="0.47"/>
    <n v="490"/>
    <x v="2"/>
    <m/>
  </r>
  <r>
    <x v="148"/>
    <x v="62"/>
    <n v="15731"/>
    <n v="3869"/>
    <n v="9508"/>
    <n v="450"/>
    <n v="1904"/>
    <n v="0"/>
    <n v="0.48"/>
    <n v="549"/>
    <x v="2"/>
    <m/>
  </r>
  <r>
    <x v="148"/>
    <x v="63"/>
    <n v="17107"/>
    <n v="3991"/>
    <n v="10251"/>
    <n v="651"/>
    <n v="2213"/>
    <n v="0"/>
    <n v="0.51"/>
    <n v="800"/>
    <x v="2"/>
    <m/>
  </r>
  <r>
    <x v="148"/>
    <x v="64"/>
    <n v="16112"/>
    <n v="3104"/>
    <n v="10067"/>
    <n v="646"/>
    <n v="2294"/>
    <n v="0"/>
    <n v="0.47"/>
    <n v="610"/>
    <x v="2"/>
    <m/>
  </r>
  <r>
    <x v="148"/>
    <x v="65"/>
    <n v="16325"/>
    <n v="4176"/>
    <n v="9384"/>
    <n v="629"/>
    <n v="2137"/>
    <n v="0"/>
    <n v="0.47"/>
    <n v="656"/>
    <x v="2"/>
    <m/>
  </r>
  <r>
    <x v="149"/>
    <x v="99"/>
    <n v="12"/>
    <n v="12"/>
    <n v="0"/>
    <n v="0"/>
    <n v="0"/>
    <s v="."/>
    <s v="."/>
    <n v="0"/>
    <x v="0"/>
    <m/>
  </r>
  <r>
    <x v="149"/>
    <x v="100"/>
    <n v="6"/>
    <n v="4"/>
    <n v="0"/>
    <n v="0"/>
    <n v="2"/>
    <s v="."/>
    <s v="."/>
    <n v="0"/>
    <x v="0"/>
    <m/>
  </r>
  <r>
    <x v="149"/>
    <x v="101"/>
    <n v="3"/>
    <s v="."/>
    <s v="."/>
    <s v="."/>
    <n v="3"/>
    <s v="."/>
    <s v="."/>
    <n v="0"/>
    <x v="0"/>
    <m/>
  </r>
  <r>
    <x v="149"/>
    <x v="102"/>
    <n v="3"/>
    <s v="."/>
    <s v="."/>
    <s v="."/>
    <n v="3"/>
    <s v="."/>
    <s v="."/>
    <n v="0"/>
    <x v="0"/>
    <m/>
  </r>
  <r>
    <x v="149"/>
    <x v="103"/>
    <n v="3"/>
    <s v="."/>
    <s v="."/>
    <s v="."/>
    <n v="3"/>
    <s v="."/>
    <s v="."/>
    <n v="0"/>
    <x v="0"/>
    <m/>
  </r>
  <r>
    <x v="149"/>
    <x v="104"/>
    <n v="17"/>
    <n v="14"/>
    <n v="0"/>
    <n v="0"/>
    <n v="3"/>
    <s v="."/>
    <s v="."/>
    <n v="0"/>
    <x v="0"/>
    <m/>
  </r>
  <r>
    <x v="149"/>
    <x v="66"/>
    <n v="14"/>
    <n v="12"/>
    <n v="0"/>
    <n v="0"/>
    <n v="3"/>
    <s v="."/>
    <s v="."/>
    <n v="0"/>
    <x v="0"/>
    <m/>
  </r>
  <r>
    <x v="149"/>
    <x v="67"/>
    <n v="18"/>
    <n v="16"/>
    <n v="0"/>
    <n v="0"/>
    <n v="2"/>
    <s v="."/>
    <s v="."/>
    <n v="0"/>
    <x v="0"/>
    <m/>
  </r>
  <r>
    <x v="149"/>
    <x v="68"/>
    <n v="13"/>
    <n v="11"/>
    <n v="0"/>
    <n v="0"/>
    <n v="2"/>
    <s v="."/>
    <s v="."/>
    <n v="0"/>
    <x v="0"/>
    <m/>
  </r>
  <r>
    <x v="149"/>
    <x v="69"/>
    <n v="14"/>
    <n v="12"/>
    <n v="0"/>
    <n v="0"/>
    <n v="2"/>
    <s v="."/>
    <s v="."/>
    <n v="0"/>
    <x v="0"/>
    <m/>
  </r>
  <r>
    <x v="149"/>
    <x v="70"/>
    <n v="16"/>
    <n v="14"/>
    <n v="0"/>
    <n v="0"/>
    <n v="2"/>
    <s v="."/>
    <s v="."/>
    <n v="0"/>
    <x v="0"/>
    <m/>
  </r>
  <r>
    <x v="149"/>
    <x v="71"/>
    <n v="11"/>
    <n v="7"/>
    <n v="0"/>
    <n v="0"/>
    <n v="3"/>
    <s v="."/>
    <s v="."/>
    <n v="0"/>
    <x v="0"/>
    <m/>
  </r>
  <r>
    <x v="149"/>
    <x v="72"/>
    <n v="18"/>
    <n v="14"/>
    <n v="0"/>
    <n v="0"/>
    <n v="4"/>
    <s v="."/>
    <s v="."/>
    <n v="0"/>
    <x v="0"/>
    <m/>
  </r>
  <r>
    <x v="149"/>
    <x v="73"/>
    <n v="18"/>
    <n v="14"/>
    <n v="0"/>
    <n v="0"/>
    <n v="4"/>
    <s v="."/>
    <s v="."/>
    <n v="0"/>
    <x v="0"/>
    <m/>
  </r>
  <r>
    <x v="149"/>
    <x v="74"/>
    <n v="16"/>
    <n v="12"/>
    <n v="0"/>
    <n v="0"/>
    <n v="4"/>
    <s v="."/>
    <s v="."/>
    <n v="0"/>
    <x v="0"/>
    <m/>
  </r>
  <r>
    <x v="149"/>
    <x v="75"/>
    <n v="8"/>
    <n v="5"/>
    <n v="0"/>
    <n v="0"/>
    <n v="3"/>
    <s v="."/>
    <s v="."/>
    <n v="0"/>
    <x v="0"/>
    <m/>
  </r>
  <r>
    <x v="149"/>
    <x v="76"/>
    <n v="14"/>
    <n v="9"/>
    <n v="0"/>
    <n v="0"/>
    <n v="4"/>
    <s v="."/>
    <s v="."/>
    <n v="0"/>
    <x v="0"/>
    <m/>
  </r>
  <r>
    <x v="149"/>
    <x v="77"/>
    <n v="15"/>
    <n v="12"/>
    <n v="0"/>
    <n v="0"/>
    <n v="4"/>
    <s v="."/>
    <s v="."/>
    <n v="0"/>
    <x v="0"/>
    <m/>
  </r>
  <r>
    <x v="149"/>
    <x v="78"/>
    <n v="13"/>
    <n v="9"/>
    <n v="0"/>
    <n v="0"/>
    <n v="5"/>
    <s v="."/>
    <s v="."/>
    <n v="0"/>
    <x v="0"/>
    <m/>
  </r>
  <r>
    <x v="149"/>
    <x v="79"/>
    <n v="15"/>
    <n v="12"/>
    <n v="0"/>
    <n v="0"/>
    <n v="4"/>
    <s v="."/>
    <s v="."/>
    <n v="0"/>
    <x v="0"/>
    <m/>
  </r>
  <r>
    <x v="149"/>
    <x v="80"/>
    <n v="16"/>
    <n v="12"/>
    <n v="0"/>
    <n v="0"/>
    <n v="5"/>
    <s v="."/>
    <s v="."/>
    <n v="0"/>
    <x v="0"/>
    <m/>
  </r>
  <r>
    <x v="149"/>
    <x v="81"/>
    <n v="12"/>
    <n v="7"/>
    <n v="0"/>
    <n v="0"/>
    <n v="5"/>
    <s v="."/>
    <s v="."/>
    <n v="0"/>
    <x v="0"/>
    <m/>
  </r>
  <r>
    <x v="149"/>
    <x v="0"/>
    <n v="16"/>
    <n v="9"/>
    <n v="0"/>
    <n v="0"/>
    <n v="6"/>
    <s v="."/>
    <s v="."/>
    <n v="0"/>
    <x v="0"/>
    <m/>
  </r>
  <r>
    <x v="149"/>
    <x v="1"/>
    <n v="246"/>
    <n v="196"/>
    <n v="44"/>
    <n v="0"/>
    <n v="7"/>
    <n v="0"/>
    <n v="0.04"/>
    <n v="0"/>
    <x v="0"/>
    <m/>
  </r>
  <r>
    <x v="149"/>
    <x v="2"/>
    <n v="254"/>
    <n v="193"/>
    <n v="50"/>
    <n v="0"/>
    <n v="11"/>
    <n v="0"/>
    <n v="0.04"/>
    <n v="0"/>
    <x v="0"/>
    <m/>
  </r>
  <r>
    <x v="149"/>
    <x v="3"/>
    <n v="293"/>
    <n v="226"/>
    <n v="56"/>
    <n v="0"/>
    <n v="11"/>
    <n v="0"/>
    <n v="0.04"/>
    <n v="0"/>
    <x v="0"/>
    <m/>
  </r>
  <r>
    <x v="149"/>
    <x v="4"/>
    <n v="295"/>
    <n v="224"/>
    <n v="59"/>
    <n v="0"/>
    <n v="12"/>
    <n v="0"/>
    <n v="0.04"/>
    <n v="0"/>
    <x v="0"/>
    <m/>
  </r>
  <r>
    <x v="149"/>
    <x v="5"/>
    <n v="312"/>
    <n v="235"/>
    <n v="64"/>
    <n v="0"/>
    <n v="14"/>
    <n v="0"/>
    <n v="0.05"/>
    <n v="0"/>
    <x v="0"/>
    <m/>
  </r>
  <r>
    <x v="149"/>
    <x v="6"/>
    <n v="375"/>
    <n v="284"/>
    <n v="71"/>
    <n v="0"/>
    <n v="19"/>
    <n v="0"/>
    <n v="0.05"/>
    <n v="0"/>
    <x v="0"/>
    <m/>
  </r>
  <r>
    <x v="149"/>
    <x v="7"/>
    <n v="424"/>
    <n v="322"/>
    <n v="80"/>
    <n v="0"/>
    <n v="21"/>
    <n v="0"/>
    <n v="0.06"/>
    <n v="0"/>
    <x v="0"/>
    <m/>
  </r>
  <r>
    <x v="149"/>
    <x v="8"/>
    <n v="483"/>
    <n v="371"/>
    <n v="89"/>
    <n v="0"/>
    <n v="23"/>
    <n v="0"/>
    <n v="7.0000000000000007E-2"/>
    <n v="0"/>
    <x v="0"/>
    <m/>
  </r>
  <r>
    <x v="149"/>
    <x v="9"/>
    <n v="496"/>
    <n v="372"/>
    <n v="100"/>
    <n v="0"/>
    <n v="24"/>
    <n v="0"/>
    <n v="7.0000000000000007E-2"/>
    <n v="0"/>
    <x v="0"/>
    <m/>
  </r>
  <r>
    <x v="149"/>
    <x v="10"/>
    <n v="490"/>
    <n v="358"/>
    <n v="103"/>
    <n v="0"/>
    <n v="29"/>
    <n v="0"/>
    <n v="7.0000000000000007E-2"/>
    <n v="0"/>
    <x v="1"/>
    <m/>
  </r>
  <r>
    <x v="149"/>
    <x v="11"/>
    <n v="514"/>
    <n v="365"/>
    <n v="119"/>
    <n v="0"/>
    <n v="30"/>
    <n v="0"/>
    <n v="7.0000000000000007E-2"/>
    <n v="0"/>
    <x v="1"/>
    <m/>
  </r>
  <r>
    <x v="149"/>
    <x v="12"/>
    <n v="718"/>
    <n v="409"/>
    <n v="280"/>
    <n v="0"/>
    <n v="29"/>
    <n v="0"/>
    <n v="0.09"/>
    <n v="64"/>
    <x v="1"/>
    <m/>
  </r>
  <r>
    <x v="149"/>
    <x v="13"/>
    <n v="542"/>
    <n v="415"/>
    <n v="102"/>
    <n v="0"/>
    <n v="24"/>
    <n v="0"/>
    <n v="7.0000000000000007E-2"/>
    <n v="108"/>
    <x v="1"/>
    <m/>
  </r>
  <r>
    <x v="149"/>
    <x v="14"/>
    <n v="453"/>
    <n v="371"/>
    <n v="59"/>
    <n v="0"/>
    <n v="23"/>
    <n v="0"/>
    <n v="0.06"/>
    <n v="100"/>
    <x v="1"/>
    <m/>
  </r>
  <r>
    <x v="149"/>
    <x v="15"/>
    <n v="584"/>
    <n v="366"/>
    <n v="193"/>
    <n v="0"/>
    <n v="25"/>
    <n v="0"/>
    <n v="7.0000000000000007E-2"/>
    <n v="96"/>
    <x v="1"/>
    <m/>
  </r>
  <r>
    <x v="149"/>
    <x v="16"/>
    <n v="547"/>
    <n v="346"/>
    <n v="171"/>
    <n v="0"/>
    <n v="30"/>
    <n v="0"/>
    <n v="0.06"/>
    <n v="102"/>
    <x v="1"/>
    <m/>
  </r>
  <r>
    <x v="149"/>
    <x v="17"/>
    <n v="580"/>
    <n v="317"/>
    <n v="232"/>
    <n v="0"/>
    <n v="31"/>
    <n v="0"/>
    <n v="7.0000000000000007E-2"/>
    <n v="92"/>
    <x v="1"/>
    <m/>
  </r>
  <r>
    <x v="149"/>
    <x v="18"/>
    <n v="511"/>
    <n v="303"/>
    <n v="174"/>
    <n v="0"/>
    <n v="34"/>
    <n v="0"/>
    <n v="0.06"/>
    <n v="116"/>
    <x v="1"/>
    <m/>
  </r>
  <r>
    <x v="149"/>
    <x v="19"/>
    <n v="758"/>
    <n v="404"/>
    <n v="315"/>
    <n v="0"/>
    <n v="39"/>
    <n v="0"/>
    <n v="0.08"/>
    <n v="135"/>
    <x v="1"/>
    <m/>
  </r>
  <r>
    <x v="149"/>
    <x v="20"/>
    <n v="884"/>
    <n v="448"/>
    <n v="395"/>
    <n v="0"/>
    <n v="41"/>
    <n v="0"/>
    <n v="0.1"/>
    <n v="162"/>
    <x v="1"/>
    <m/>
  </r>
  <r>
    <x v="149"/>
    <x v="21"/>
    <n v="814"/>
    <n v="421"/>
    <n v="339"/>
    <n v="0"/>
    <n v="54"/>
    <n v="0"/>
    <n v="0.09"/>
    <n v="192"/>
    <x v="1"/>
    <m/>
  </r>
  <r>
    <x v="149"/>
    <x v="22"/>
    <n v="986"/>
    <n v="453"/>
    <n v="476"/>
    <n v="0"/>
    <n v="57"/>
    <n v="0"/>
    <n v="0.1"/>
    <n v="224"/>
    <x v="1"/>
    <m/>
  </r>
  <r>
    <x v="149"/>
    <x v="23"/>
    <n v="900"/>
    <n v="389"/>
    <n v="447"/>
    <n v="0"/>
    <n v="64"/>
    <n v="0"/>
    <n v="0.09"/>
    <n v="149"/>
    <x v="1"/>
    <m/>
  </r>
  <r>
    <x v="149"/>
    <x v="24"/>
    <n v="972"/>
    <n v="425"/>
    <n v="464"/>
    <n v="0"/>
    <n v="83"/>
    <n v="0"/>
    <n v="0.1"/>
    <n v="193"/>
    <x v="1"/>
    <m/>
  </r>
  <r>
    <x v="149"/>
    <x v="25"/>
    <n v="859"/>
    <n v="408"/>
    <n v="388"/>
    <n v="0"/>
    <n v="63"/>
    <n v="0"/>
    <n v="0.08"/>
    <n v="180"/>
    <x v="1"/>
    <m/>
  </r>
  <r>
    <x v="149"/>
    <x v="26"/>
    <n v="787"/>
    <n v="374"/>
    <n v="375"/>
    <n v="0"/>
    <n v="38"/>
    <n v="0"/>
    <n v="7.0000000000000007E-2"/>
    <n v="103"/>
    <x v="1"/>
    <m/>
  </r>
  <r>
    <x v="149"/>
    <x v="27"/>
    <n v="698"/>
    <n v="361"/>
    <n v="307"/>
    <n v="0"/>
    <n v="29"/>
    <n v="0"/>
    <n v="0.06"/>
    <n v="97"/>
    <x v="1"/>
    <m/>
  </r>
  <r>
    <x v="149"/>
    <x v="28"/>
    <n v="740"/>
    <n v="227"/>
    <n v="469"/>
    <n v="0"/>
    <n v="44"/>
    <n v="0"/>
    <n v="7.0000000000000007E-2"/>
    <n v="93"/>
    <x v="1"/>
    <m/>
  </r>
  <r>
    <x v="149"/>
    <x v="29"/>
    <n v="784"/>
    <n v="179"/>
    <n v="561"/>
    <n v="0"/>
    <n v="44"/>
    <n v="0"/>
    <n v="7.0000000000000007E-2"/>
    <n v="84"/>
    <x v="1"/>
    <m/>
  </r>
  <r>
    <x v="149"/>
    <x v="30"/>
    <n v="721"/>
    <n v="167"/>
    <n v="517"/>
    <n v="0"/>
    <n v="37"/>
    <n v="0"/>
    <n v="0.06"/>
    <n v="81"/>
    <x v="1"/>
    <m/>
  </r>
  <r>
    <x v="149"/>
    <x v="31"/>
    <n v="875"/>
    <n v="209"/>
    <n v="635"/>
    <n v="0"/>
    <n v="32"/>
    <n v="0"/>
    <n v="7.0000000000000007E-2"/>
    <n v="94"/>
    <x v="1"/>
    <m/>
  </r>
  <r>
    <x v="149"/>
    <x v="32"/>
    <n v="679"/>
    <n v="213"/>
    <n v="435"/>
    <n v="0"/>
    <n v="32"/>
    <n v="0"/>
    <n v="0.05"/>
    <n v="91"/>
    <x v="1"/>
    <m/>
  </r>
  <r>
    <x v="149"/>
    <x v="33"/>
    <n v="693"/>
    <n v="176"/>
    <n v="469"/>
    <n v="0"/>
    <n v="48"/>
    <n v="0"/>
    <n v="0.05"/>
    <n v="68"/>
    <x v="1"/>
    <m/>
  </r>
  <r>
    <x v="149"/>
    <x v="34"/>
    <n v="539"/>
    <n v="131"/>
    <n v="351"/>
    <n v="0"/>
    <n v="57"/>
    <n v="0"/>
    <n v="0.04"/>
    <n v="62"/>
    <x v="1"/>
    <m/>
  </r>
  <r>
    <x v="149"/>
    <x v="35"/>
    <n v="419"/>
    <n v="91"/>
    <n v="267"/>
    <n v="0"/>
    <n v="61"/>
    <n v="0"/>
    <n v="0.03"/>
    <n v="52"/>
    <x v="1"/>
    <m/>
  </r>
  <r>
    <x v="149"/>
    <x v="36"/>
    <n v="313"/>
    <n v="77"/>
    <n v="209"/>
    <n v="0"/>
    <n v="27"/>
    <n v="0"/>
    <n v="0.02"/>
    <n v="51"/>
    <x v="1"/>
    <m/>
  </r>
  <r>
    <x v="149"/>
    <x v="37"/>
    <n v="268"/>
    <n v="48"/>
    <n v="210"/>
    <n v="0"/>
    <n v="10"/>
    <n v="0"/>
    <n v="0.02"/>
    <n v="56"/>
    <x v="1"/>
    <m/>
  </r>
  <r>
    <x v="149"/>
    <x v="38"/>
    <n v="268"/>
    <n v="46"/>
    <n v="213"/>
    <n v="0"/>
    <n v="10"/>
    <n v="0"/>
    <n v="0.02"/>
    <n v="61"/>
    <x v="1"/>
    <m/>
  </r>
  <r>
    <x v="149"/>
    <x v="39"/>
    <n v="276"/>
    <n v="47"/>
    <n v="220"/>
    <n v="0"/>
    <n v="9"/>
    <n v="0"/>
    <n v="0.02"/>
    <n v="60"/>
    <x v="1"/>
    <m/>
  </r>
  <r>
    <x v="149"/>
    <x v="40"/>
    <n v="284"/>
    <n v="46"/>
    <n v="228"/>
    <n v="0"/>
    <n v="10"/>
    <n v="0"/>
    <n v="0.02"/>
    <n v="56"/>
    <x v="1"/>
    <m/>
  </r>
  <r>
    <x v="149"/>
    <x v="41"/>
    <n v="279"/>
    <n v="42"/>
    <n v="226"/>
    <n v="0"/>
    <n v="11"/>
    <n v="0"/>
    <n v="0.02"/>
    <n v="54"/>
    <x v="2"/>
    <m/>
  </r>
  <r>
    <x v="149"/>
    <x v="42"/>
    <n v="279"/>
    <n v="45"/>
    <n v="223"/>
    <n v="0"/>
    <n v="11"/>
    <n v="0"/>
    <n v="0.02"/>
    <n v="52"/>
    <x v="2"/>
    <m/>
  </r>
  <r>
    <x v="149"/>
    <x v="43"/>
    <n v="274"/>
    <n v="43"/>
    <n v="227"/>
    <n v="0"/>
    <n v="4"/>
    <n v="0"/>
    <n v="0.02"/>
    <n v="52"/>
    <x v="2"/>
    <m/>
  </r>
  <r>
    <x v="149"/>
    <x v="44"/>
    <n v="294"/>
    <n v="43"/>
    <n v="248"/>
    <n v="0"/>
    <n v="3"/>
    <n v="0"/>
    <n v="0.02"/>
    <n v="32"/>
    <x v="2"/>
    <m/>
  </r>
  <r>
    <x v="149"/>
    <x v="45"/>
    <n v="290"/>
    <n v="43"/>
    <n v="239"/>
    <n v="0"/>
    <n v="8"/>
    <n v="0"/>
    <n v="0.02"/>
    <n v="21"/>
    <x v="2"/>
    <m/>
  </r>
  <r>
    <x v="149"/>
    <x v="46"/>
    <n v="304"/>
    <n v="41"/>
    <n v="255"/>
    <n v="0"/>
    <n v="8"/>
    <n v="0"/>
    <n v="0.02"/>
    <n v="19"/>
    <x v="2"/>
    <m/>
  </r>
  <r>
    <x v="149"/>
    <x v="47"/>
    <n v="284"/>
    <n v="0"/>
    <n v="260"/>
    <n v="0"/>
    <n v="24"/>
    <n v="0"/>
    <n v="0.02"/>
    <n v="19"/>
    <x v="2"/>
    <m/>
  </r>
  <r>
    <x v="149"/>
    <x v="48"/>
    <n v="307"/>
    <n v="0"/>
    <n v="277"/>
    <n v="0"/>
    <n v="30"/>
    <n v="0"/>
    <n v="0.02"/>
    <n v="24"/>
    <x v="2"/>
    <m/>
  </r>
  <r>
    <x v="149"/>
    <x v="49"/>
    <n v="309"/>
    <n v="0"/>
    <n v="280"/>
    <n v="0"/>
    <n v="29"/>
    <n v="0"/>
    <n v="0.02"/>
    <n v="24"/>
    <x v="2"/>
    <m/>
  </r>
  <r>
    <x v="149"/>
    <x v="50"/>
    <n v="324"/>
    <n v="0"/>
    <n v="295"/>
    <n v="0"/>
    <n v="29"/>
    <n v="0"/>
    <n v="0.02"/>
    <n v="28"/>
    <x v="2"/>
    <m/>
  </r>
  <r>
    <x v="149"/>
    <x v="51"/>
    <n v="368"/>
    <n v="0"/>
    <n v="331"/>
    <n v="0"/>
    <n v="37"/>
    <n v="0"/>
    <n v="0.02"/>
    <n v="34"/>
    <x v="2"/>
    <m/>
  </r>
  <r>
    <x v="149"/>
    <x v="52"/>
    <n v="431"/>
    <n v="0"/>
    <n v="394"/>
    <n v="1"/>
    <n v="36"/>
    <n v="0"/>
    <n v="0.02"/>
    <n v="35"/>
    <x v="2"/>
    <m/>
  </r>
  <r>
    <x v="149"/>
    <x v="53"/>
    <n v="433"/>
    <n v="0"/>
    <n v="364"/>
    <n v="1"/>
    <n v="67"/>
    <n v="0"/>
    <n v="0.02"/>
    <n v="38"/>
    <x v="2"/>
    <m/>
  </r>
  <r>
    <x v="149"/>
    <x v="54"/>
    <n v="523"/>
    <n v="0"/>
    <n v="440"/>
    <n v="1"/>
    <n v="82"/>
    <n v="0"/>
    <n v="0.03"/>
    <n v="70"/>
    <x v="2"/>
    <m/>
  </r>
  <r>
    <x v="149"/>
    <x v="55"/>
    <n v="524"/>
    <n v="0"/>
    <n v="447"/>
    <n v="2"/>
    <n v="75"/>
    <n v="0"/>
    <n v="0.03"/>
    <n v="70"/>
    <x v="2"/>
    <m/>
  </r>
  <r>
    <x v="149"/>
    <x v="56"/>
    <n v="497"/>
    <n v="0"/>
    <n v="392"/>
    <n v="38"/>
    <n v="67"/>
    <n v="0"/>
    <n v="0.02"/>
    <n v="40"/>
    <x v="2"/>
    <m/>
  </r>
  <r>
    <x v="149"/>
    <x v="57"/>
    <n v="540"/>
    <n v="0"/>
    <n v="414"/>
    <n v="44"/>
    <n v="82"/>
    <n v="0"/>
    <n v="0.03"/>
    <n v="49"/>
    <x v="2"/>
    <m/>
  </r>
  <r>
    <x v="149"/>
    <x v="58"/>
    <n v="617"/>
    <n v="7"/>
    <n v="502"/>
    <n v="19"/>
    <n v="90"/>
    <n v="0"/>
    <n v="0.03"/>
    <n v="54"/>
    <x v="2"/>
    <m/>
  </r>
  <r>
    <x v="149"/>
    <x v="59"/>
    <n v="618"/>
    <n v="7"/>
    <n v="477"/>
    <n v="32"/>
    <n v="101"/>
    <n v="0"/>
    <n v="0.03"/>
    <n v="50"/>
    <x v="2"/>
    <m/>
  </r>
  <r>
    <x v="149"/>
    <x v="60"/>
    <n v="690"/>
    <n v="7"/>
    <n v="536"/>
    <n v="41"/>
    <n v="106"/>
    <n v="0"/>
    <n v="0.03"/>
    <n v="57"/>
    <x v="2"/>
    <m/>
  </r>
  <r>
    <x v="149"/>
    <x v="61"/>
    <n v="746"/>
    <n v="7"/>
    <n v="577"/>
    <n v="42"/>
    <n v="120"/>
    <n v="0"/>
    <n v="0.03"/>
    <n v="55"/>
    <x v="2"/>
    <m/>
  </r>
  <r>
    <x v="149"/>
    <x v="62"/>
    <n v="879"/>
    <n v="34"/>
    <n v="662"/>
    <n v="50"/>
    <n v="133"/>
    <n v="0"/>
    <n v="0.04"/>
    <n v="50"/>
    <x v="2"/>
    <m/>
  </r>
  <r>
    <x v="149"/>
    <x v="63"/>
    <n v="851"/>
    <n v="11"/>
    <n v="632"/>
    <n v="47"/>
    <n v="161"/>
    <n v="0"/>
    <n v="0.03"/>
    <n v="56"/>
    <x v="2"/>
    <m/>
  </r>
  <r>
    <x v="149"/>
    <x v="64"/>
    <n v="1096"/>
    <n v="10"/>
    <n v="811"/>
    <n v="97"/>
    <n v="177"/>
    <n v="0"/>
    <n v="0.04"/>
    <n v="60"/>
    <x v="2"/>
    <m/>
  </r>
  <r>
    <x v="149"/>
    <x v="65"/>
    <n v="2298"/>
    <n v="225"/>
    <n v="1507"/>
    <n v="362"/>
    <n v="204"/>
    <n v="0"/>
    <n v="0.08"/>
    <n v="103"/>
    <x v="2"/>
    <m/>
  </r>
  <r>
    <x v="150"/>
    <x v="100"/>
    <n v="862"/>
    <n v="0"/>
    <n v="862"/>
    <n v="0"/>
    <n v="0"/>
    <s v="."/>
    <s v="."/>
    <n v="0"/>
    <x v="0"/>
    <m/>
  </r>
  <r>
    <x v="150"/>
    <x v="101"/>
    <n v="832"/>
    <n v="0"/>
    <n v="832"/>
    <n v="0"/>
    <n v="0"/>
    <s v="."/>
    <s v="."/>
    <n v="0"/>
    <x v="0"/>
    <m/>
  </r>
  <r>
    <x v="150"/>
    <x v="102"/>
    <n v="842"/>
    <n v="0"/>
    <n v="842"/>
    <n v="0"/>
    <n v="0"/>
    <s v="."/>
    <s v="."/>
    <n v="0"/>
    <x v="0"/>
    <m/>
  </r>
  <r>
    <x v="150"/>
    <x v="103"/>
    <n v="801"/>
    <n v="0"/>
    <n v="801"/>
    <n v="0"/>
    <n v="0"/>
    <s v="."/>
    <s v="."/>
    <n v="0"/>
    <x v="0"/>
    <m/>
  </r>
  <r>
    <x v="150"/>
    <x v="104"/>
    <n v="813"/>
    <n v="0"/>
    <n v="813"/>
    <n v="0"/>
    <n v="0"/>
    <s v="."/>
    <s v="."/>
    <n v="0"/>
    <x v="0"/>
    <m/>
  </r>
  <r>
    <x v="150"/>
    <x v="66"/>
    <n v="818"/>
    <n v="0"/>
    <n v="818"/>
    <n v="0"/>
    <n v="0"/>
    <s v="."/>
    <s v="."/>
    <n v="0"/>
    <x v="0"/>
    <m/>
  </r>
  <r>
    <x v="150"/>
    <x v="67"/>
    <n v="836"/>
    <n v="0"/>
    <n v="836"/>
    <n v="0"/>
    <n v="0"/>
    <s v="."/>
    <s v="."/>
    <n v="0"/>
    <x v="0"/>
    <m/>
  </r>
  <r>
    <x v="150"/>
    <x v="68"/>
    <n v="826"/>
    <n v="0"/>
    <n v="826"/>
    <n v="0"/>
    <n v="0"/>
    <s v="."/>
    <s v="."/>
    <n v="0"/>
    <x v="0"/>
    <m/>
  </r>
  <r>
    <x v="150"/>
    <x v="69"/>
    <n v="849"/>
    <n v="0"/>
    <n v="849"/>
    <n v="0"/>
    <n v="0"/>
    <s v="."/>
    <s v="."/>
    <n v="0"/>
    <x v="0"/>
    <m/>
  </r>
  <r>
    <x v="150"/>
    <x v="70"/>
    <n v="878"/>
    <n v="0"/>
    <n v="878"/>
    <n v="0"/>
    <n v="0"/>
    <s v="."/>
    <s v="."/>
    <n v="0"/>
    <x v="0"/>
    <m/>
  </r>
  <r>
    <x v="150"/>
    <x v="71"/>
    <n v="843"/>
    <n v="0"/>
    <n v="843"/>
    <n v="0"/>
    <n v="0"/>
    <s v="."/>
    <s v="."/>
    <n v="0"/>
    <x v="0"/>
    <m/>
  </r>
  <r>
    <x v="150"/>
    <x v="72"/>
    <n v="882"/>
    <n v="0"/>
    <n v="882"/>
    <n v="0"/>
    <n v="0"/>
    <s v="."/>
    <s v="."/>
    <n v="0"/>
    <x v="0"/>
    <m/>
  </r>
  <r>
    <x v="150"/>
    <x v="73"/>
    <n v="866"/>
    <n v="0"/>
    <n v="866"/>
    <n v="0"/>
    <n v="0"/>
    <s v="."/>
    <s v="."/>
    <n v="0"/>
    <x v="0"/>
    <m/>
  </r>
  <r>
    <x v="150"/>
    <x v="74"/>
    <n v="869"/>
    <n v="0"/>
    <n v="869"/>
    <n v="0"/>
    <n v="0"/>
    <s v="."/>
    <s v="."/>
    <n v="0"/>
    <x v="0"/>
    <m/>
  </r>
  <r>
    <x v="150"/>
    <x v="75"/>
    <n v="280"/>
    <n v="0"/>
    <n v="280"/>
    <n v="0"/>
    <n v="0"/>
    <s v="."/>
    <s v="."/>
    <n v="0"/>
    <x v="0"/>
    <m/>
  </r>
  <r>
    <x v="150"/>
    <x v="76"/>
    <n v="112"/>
    <n v="0"/>
    <n v="112"/>
    <n v="0"/>
    <n v="0"/>
    <s v="."/>
    <s v="."/>
    <n v="0"/>
    <x v="0"/>
    <m/>
  </r>
  <r>
    <x v="150"/>
    <x v="77"/>
    <n v="84"/>
    <n v="0"/>
    <n v="84"/>
    <n v="0"/>
    <n v="0"/>
    <s v="."/>
    <s v="."/>
    <n v="0"/>
    <x v="0"/>
    <m/>
  </r>
  <r>
    <x v="150"/>
    <x v="78"/>
    <n v="81"/>
    <n v="0"/>
    <n v="81"/>
    <n v="0"/>
    <n v="0"/>
    <s v="."/>
    <s v="."/>
    <n v="0"/>
    <x v="0"/>
    <m/>
  </r>
  <r>
    <x v="150"/>
    <x v="79"/>
    <n v="2"/>
    <n v="0"/>
    <n v="2"/>
    <n v="0"/>
    <n v="0"/>
    <s v="."/>
    <s v="."/>
    <n v="0"/>
    <x v="0"/>
    <m/>
  </r>
  <r>
    <x v="150"/>
    <x v="80"/>
    <n v="7"/>
    <n v="0"/>
    <n v="7"/>
    <n v="0"/>
    <n v="0"/>
    <s v="."/>
    <s v="."/>
    <n v="0"/>
    <x v="0"/>
    <m/>
  </r>
  <r>
    <x v="150"/>
    <x v="81"/>
    <n v="42"/>
    <n v="0"/>
    <n v="42"/>
    <n v="0"/>
    <n v="0"/>
    <s v="."/>
    <s v="."/>
    <n v="0"/>
    <x v="0"/>
    <m/>
  </r>
  <r>
    <x v="150"/>
    <x v="0"/>
    <n v="28"/>
    <n v="0"/>
    <n v="28"/>
    <n v="0"/>
    <n v="0"/>
    <s v="."/>
    <s v="."/>
    <n v="0"/>
    <x v="0"/>
    <m/>
  </r>
  <r>
    <x v="150"/>
    <x v="1"/>
    <n v="219"/>
    <n v="112"/>
    <n v="106"/>
    <n v="1"/>
    <n v="0"/>
    <n v="0"/>
    <n v="0.01"/>
    <n v="5"/>
    <x v="0"/>
    <m/>
  </r>
  <r>
    <x v="150"/>
    <x v="2"/>
    <n v="250"/>
    <n v="102"/>
    <n v="146"/>
    <n v="1"/>
    <n v="2"/>
    <n v="0"/>
    <n v="0.01"/>
    <n v="5"/>
    <x v="0"/>
    <m/>
  </r>
  <r>
    <x v="150"/>
    <x v="3"/>
    <n v="309"/>
    <n v="150"/>
    <n v="151"/>
    <n v="2"/>
    <n v="6"/>
    <n v="0"/>
    <n v="0.02"/>
    <n v="8"/>
    <x v="0"/>
    <m/>
  </r>
  <r>
    <x v="150"/>
    <x v="4"/>
    <n v="356"/>
    <n v="181"/>
    <n v="166"/>
    <n v="3"/>
    <n v="6"/>
    <n v="0"/>
    <n v="0.02"/>
    <n v="9"/>
    <x v="0"/>
    <m/>
  </r>
  <r>
    <x v="150"/>
    <x v="5"/>
    <n v="399"/>
    <n v="198"/>
    <n v="190"/>
    <n v="3"/>
    <n v="8"/>
    <n v="0"/>
    <n v="0.02"/>
    <n v="9"/>
    <x v="0"/>
    <m/>
  </r>
  <r>
    <x v="150"/>
    <x v="6"/>
    <n v="388"/>
    <n v="151"/>
    <n v="226"/>
    <n v="3"/>
    <n v="8"/>
    <n v="0"/>
    <n v="0.02"/>
    <n v="4"/>
    <x v="0"/>
    <m/>
  </r>
  <r>
    <x v="150"/>
    <x v="7"/>
    <n v="452"/>
    <n v="183"/>
    <n v="260"/>
    <n v="4"/>
    <n v="5"/>
    <n v="0"/>
    <n v="0.02"/>
    <n v="4"/>
    <x v="0"/>
    <m/>
  </r>
  <r>
    <x v="150"/>
    <x v="8"/>
    <n v="573"/>
    <n v="204"/>
    <n v="361"/>
    <n v="3"/>
    <n v="5"/>
    <n v="0"/>
    <n v="0.03"/>
    <n v="4"/>
    <x v="0"/>
    <m/>
  </r>
  <r>
    <x v="150"/>
    <x v="9"/>
    <n v="658"/>
    <n v="250"/>
    <n v="398"/>
    <n v="5"/>
    <n v="5"/>
    <n v="0"/>
    <n v="0.03"/>
    <n v="5"/>
    <x v="0"/>
    <m/>
  </r>
  <r>
    <x v="150"/>
    <x v="10"/>
    <n v="758"/>
    <n v="305"/>
    <n v="445"/>
    <n v="3"/>
    <n v="5"/>
    <n v="0"/>
    <n v="0.04"/>
    <n v="4"/>
    <x v="1"/>
    <m/>
  </r>
  <r>
    <x v="150"/>
    <x v="11"/>
    <n v="741"/>
    <n v="256"/>
    <n v="468"/>
    <n v="11"/>
    <n v="6"/>
    <n v="0"/>
    <n v="0.04"/>
    <n v="6"/>
    <x v="1"/>
    <m/>
  </r>
  <r>
    <x v="150"/>
    <x v="12"/>
    <n v="707"/>
    <n v="193"/>
    <n v="501"/>
    <n v="8"/>
    <n v="5"/>
    <n v="0"/>
    <n v="0.03"/>
    <n v="3"/>
    <x v="1"/>
    <m/>
  </r>
  <r>
    <x v="150"/>
    <x v="13"/>
    <n v="786"/>
    <n v="250"/>
    <n v="520"/>
    <n v="9"/>
    <n v="7"/>
    <n v="0"/>
    <n v="0.04"/>
    <n v="4"/>
    <x v="1"/>
    <m/>
  </r>
  <r>
    <x v="150"/>
    <x v="14"/>
    <n v="719"/>
    <n v="157"/>
    <n v="537"/>
    <n v="8"/>
    <n v="17"/>
    <n v="0"/>
    <n v="0.03"/>
    <n v="3"/>
    <x v="1"/>
    <m/>
  </r>
  <r>
    <x v="150"/>
    <x v="15"/>
    <n v="780"/>
    <n v="162"/>
    <n v="598"/>
    <n v="2"/>
    <n v="18"/>
    <n v="0"/>
    <n v="0.03"/>
    <n v="4"/>
    <x v="1"/>
    <m/>
  </r>
  <r>
    <x v="150"/>
    <x v="16"/>
    <n v="744"/>
    <n v="101"/>
    <n v="621"/>
    <n v="4"/>
    <n v="18"/>
    <n v="0"/>
    <n v="0.03"/>
    <n v="4"/>
    <x v="1"/>
    <m/>
  </r>
  <r>
    <x v="150"/>
    <x v="17"/>
    <n v="766"/>
    <n v="69"/>
    <n v="672"/>
    <n v="6"/>
    <n v="19"/>
    <n v="0"/>
    <n v="0.03"/>
    <n v="3"/>
    <x v="1"/>
    <m/>
  </r>
  <r>
    <x v="150"/>
    <x v="18"/>
    <n v="987"/>
    <n v="150"/>
    <n v="815"/>
    <n v="4"/>
    <n v="18"/>
    <n v="0"/>
    <n v="0.04"/>
    <n v="3"/>
    <x v="1"/>
    <m/>
  </r>
  <r>
    <x v="150"/>
    <x v="19"/>
    <n v="799"/>
    <n v="60"/>
    <n v="709"/>
    <n v="6"/>
    <n v="24"/>
    <n v="0"/>
    <n v="0.03"/>
    <n v="3"/>
    <x v="1"/>
    <m/>
  </r>
  <r>
    <x v="150"/>
    <x v="20"/>
    <n v="877"/>
    <n v="136"/>
    <n v="707"/>
    <n v="9"/>
    <n v="25"/>
    <n v="0"/>
    <n v="0.03"/>
    <n v="3"/>
    <x v="1"/>
    <m/>
  </r>
  <r>
    <x v="150"/>
    <x v="21"/>
    <n v="1259"/>
    <n v="159"/>
    <n v="962"/>
    <n v="30"/>
    <n v="23"/>
    <n v="86"/>
    <n v="0.05"/>
    <n v="3"/>
    <x v="1"/>
    <m/>
  </r>
  <r>
    <x v="150"/>
    <x v="22"/>
    <n v="1392"/>
    <n v="164"/>
    <n v="1073"/>
    <n v="35"/>
    <n v="27"/>
    <n v="93"/>
    <n v="0.05"/>
    <n v="2"/>
    <x v="1"/>
    <m/>
  </r>
  <r>
    <x v="150"/>
    <x v="23"/>
    <n v="1336"/>
    <n v="104"/>
    <n v="1037"/>
    <n v="54"/>
    <n v="27"/>
    <n v="114"/>
    <n v="0.05"/>
    <n v="0"/>
    <x v="1"/>
    <m/>
  </r>
  <r>
    <x v="150"/>
    <x v="24"/>
    <n v="1121"/>
    <n v="55"/>
    <n v="862"/>
    <n v="53"/>
    <n v="26"/>
    <n v="125"/>
    <n v="0.04"/>
    <n v="1"/>
    <x v="1"/>
    <m/>
  </r>
  <r>
    <x v="150"/>
    <x v="25"/>
    <n v="1275"/>
    <n v="119"/>
    <n v="970"/>
    <n v="55"/>
    <n v="23"/>
    <n v="108"/>
    <n v="0.04"/>
    <n v="1"/>
    <x v="1"/>
    <m/>
  </r>
  <r>
    <x v="150"/>
    <x v="26"/>
    <n v="1251"/>
    <n v="183"/>
    <n v="866"/>
    <n v="96"/>
    <n v="25"/>
    <n v="82"/>
    <n v="0.04"/>
    <n v="1"/>
    <x v="1"/>
    <m/>
  </r>
  <r>
    <x v="150"/>
    <x v="27"/>
    <n v="1336"/>
    <n v="119"/>
    <n v="988"/>
    <n v="132"/>
    <n v="32"/>
    <n v="65"/>
    <n v="0.04"/>
    <n v="0"/>
    <x v="1"/>
    <m/>
  </r>
  <r>
    <x v="150"/>
    <x v="28"/>
    <n v="1411"/>
    <n v="94"/>
    <n v="1043"/>
    <n v="122"/>
    <n v="37"/>
    <n v="115"/>
    <n v="0.05"/>
    <n v="0"/>
    <x v="1"/>
    <m/>
  </r>
  <r>
    <x v="150"/>
    <x v="29"/>
    <n v="1406"/>
    <n v="122"/>
    <n v="997"/>
    <n v="143"/>
    <n v="35"/>
    <n v="109"/>
    <n v="0.04"/>
    <n v="0"/>
    <x v="1"/>
    <m/>
  </r>
  <r>
    <x v="150"/>
    <x v="30"/>
    <n v="1391"/>
    <n v="39"/>
    <n v="1032"/>
    <n v="147"/>
    <n v="53"/>
    <n v="120"/>
    <n v="0.04"/>
    <n v="0"/>
    <x v="1"/>
    <m/>
  </r>
  <r>
    <x v="150"/>
    <x v="31"/>
    <n v="1507"/>
    <n v="42"/>
    <n v="1099"/>
    <n v="178"/>
    <n v="53"/>
    <n v="134"/>
    <n v="0.05"/>
    <n v="0"/>
    <x v="1"/>
    <m/>
  </r>
  <r>
    <x v="150"/>
    <x v="32"/>
    <n v="1538"/>
    <n v="56"/>
    <n v="1203"/>
    <n v="221"/>
    <n v="43"/>
    <n v="16"/>
    <n v="0.05"/>
    <n v="0"/>
    <x v="1"/>
    <m/>
  </r>
  <r>
    <x v="150"/>
    <x v="33"/>
    <n v="1527"/>
    <n v="74"/>
    <n v="1124"/>
    <n v="258"/>
    <n v="47"/>
    <n v="23"/>
    <n v="0.04"/>
    <n v="0"/>
    <x v="1"/>
    <m/>
  </r>
  <r>
    <x v="150"/>
    <x v="34"/>
    <n v="1575"/>
    <n v="66"/>
    <n v="1167"/>
    <n v="270"/>
    <n v="46"/>
    <n v="26"/>
    <n v="0.05"/>
    <n v="0"/>
    <x v="1"/>
    <m/>
  </r>
  <r>
    <x v="150"/>
    <x v="35"/>
    <n v="1792"/>
    <n v="73"/>
    <n v="1292"/>
    <n v="362"/>
    <n v="42"/>
    <n v="23"/>
    <n v="0.05"/>
    <n v="0"/>
    <x v="1"/>
    <m/>
  </r>
  <r>
    <x v="150"/>
    <x v="36"/>
    <n v="1830"/>
    <n v="79"/>
    <n v="1177"/>
    <n v="489"/>
    <n v="65"/>
    <n v="20"/>
    <n v="0.05"/>
    <n v="0"/>
    <x v="1"/>
    <m/>
  </r>
  <r>
    <x v="150"/>
    <x v="37"/>
    <n v="1852"/>
    <n v="51"/>
    <n v="1147"/>
    <n v="568"/>
    <n v="59"/>
    <n v="27"/>
    <n v="0.05"/>
    <n v="0"/>
    <x v="1"/>
    <m/>
  </r>
  <r>
    <x v="150"/>
    <x v="38"/>
    <n v="1357"/>
    <n v="40"/>
    <n v="652"/>
    <n v="585"/>
    <n v="53"/>
    <n v="27"/>
    <n v="0.04"/>
    <n v="0"/>
    <x v="1"/>
    <m/>
  </r>
  <r>
    <x v="150"/>
    <x v="39"/>
    <n v="1123"/>
    <n v="33"/>
    <n v="461"/>
    <n v="575"/>
    <n v="48"/>
    <n v="5"/>
    <n v="0.03"/>
    <n v="1"/>
    <x v="1"/>
    <m/>
  </r>
  <r>
    <x v="150"/>
    <x v="40"/>
    <n v="1217"/>
    <n v="51"/>
    <n v="523"/>
    <n v="586"/>
    <n v="54"/>
    <n v="3"/>
    <n v="0.03"/>
    <n v="7"/>
    <x v="1"/>
    <m/>
  </r>
  <r>
    <x v="150"/>
    <x v="41"/>
    <n v="1166"/>
    <n v="75"/>
    <n v="558"/>
    <n v="475"/>
    <n v="56"/>
    <n v="2"/>
    <n v="0.03"/>
    <n v="15"/>
    <x v="2"/>
    <m/>
  </r>
  <r>
    <x v="150"/>
    <x v="42"/>
    <n v="1140"/>
    <n v="79"/>
    <n v="551"/>
    <n v="448"/>
    <n v="60"/>
    <n v="2"/>
    <n v="0.03"/>
    <n v="28"/>
    <x v="2"/>
    <m/>
  </r>
  <r>
    <x v="150"/>
    <x v="43"/>
    <n v="1333"/>
    <n v="33"/>
    <n v="793"/>
    <n v="441"/>
    <n v="63"/>
    <n v="3"/>
    <n v="0.03"/>
    <n v="25"/>
    <x v="2"/>
    <m/>
  </r>
  <r>
    <x v="150"/>
    <x v="44"/>
    <n v="1457"/>
    <n v="14"/>
    <n v="841"/>
    <n v="544"/>
    <n v="54"/>
    <n v="4"/>
    <n v="0.04"/>
    <n v="3"/>
    <x v="2"/>
    <m/>
  </r>
  <r>
    <x v="150"/>
    <x v="45"/>
    <n v="1703"/>
    <n v="11"/>
    <n v="942"/>
    <n v="680"/>
    <n v="64"/>
    <n v="6"/>
    <n v="0.04"/>
    <n v="6"/>
    <x v="2"/>
    <m/>
  </r>
  <r>
    <x v="150"/>
    <x v="46"/>
    <n v="1898"/>
    <n v="18"/>
    <n v="1045"/>
    <n v="761"/>
    <n v="70"/>
    <n v="4"/>
    <n v="0.05"/>
    <n v="7"/>
    <x v="2"/>
    <m/>
  </r>
  <r>
    <x v="150"/>
    <x v="47"/>
    <n v="1979"/>
    <n v="13"/>
    <n v="1067"/>
    <n v="826"/>
    <n v="69"/>
    <n v="4"/>
    <n v="0.05"/>
    <n v="15"/>
    <x v="2"/>
    <m/>
  </r>
  <r>
    <x v="150"/>
    <x v="48"/>
    <n v="2045"/>
    <n v="14"/>
    <n v="1061"/>
    <n v="892"/>
    <n v="70"/>
    <n v="7"/>
    <n v="0.05"/>
    <n v="17"/>
    <x v="2"/>
    <m/>
  </r>
  <r>
    <x v="150"/>
    <x v="49"/>
    <n v="2203"/>
    <n v="15"/>
    <n v="1276"/>
    <n v="860"/>
    <n v="50"/>
    <n v="3"/>
    <n v="0.05"/>
    <n v="44"/>
    <x v="2"/>
    <m/>
  </r>
  <r>
    <x v="150"/>
    <x v="50"/>
    <n v="2446"/>
    <n v="100"/>
    <n v="1480"/>
    <n v="813"/>
    <n v="46"/>
    <n v="7"/>
    <n v="0.05"/>
    <n v="48"/>
    <x v="2"/>
    <m/>
  </r>
  <r>
    <x v="150"/>
    <x v="51"/>
    <n v="2751"/>
    <n v="371"/>
    <n v="1577"/>
    <n v="748"/>
    <n v="53"/>
    <n v="3"/>
    <n v="0.06"/>
    <n v="55"/>
    <x v="2"/>
    <m/>
  </r>
  <r>
    <x v="150"/>
    <x v="52"/>
    <n v="2379"/>
    <n v="427"/>
    <n v="1288"/>
    <n v="607"/>
    <n v="51"/>
    <n v="6"/>
    <n v="0.05"/>
    <n v="60"/>
    <x v="2"/>
    <m/>
  </r>
  <r>
    <x v="150"/>
    <x v="53"/>
    <n v="2511"/>
    <n v="337"/>
    <n v="1477"/>
    <n v="628"/>
    <n v="64"/>
    <n v="5"/>
    <n v="0.06"/>
    <n v="51"/>
    <x v="2"/>
    <m/>
  </r>
  <r>
    <x v="150"/>
    <x v="54"/>
    <n v="2685"/>
    <n v="164"/>
    <n v="1606"/>
    <n v="834"/>
    <n v="78"/>
    <n v="2"/>
    <n v="0.06"/>
    <n v="60"/>
    <x v="2"/>
    <m/>
  </r>
  <r>
    <x v="150"/>
    <x v="55"/>
    <n v="3391"/>
    <n v="199"/>
    <n v="1711"/>
    <n v="1408"/>
    <n v="71"/>
    <n v="3"/>
    <n v="7.0000000000000007E-2"/>
    <n v="57"/>
    <x v="2"/>
    <m/>
  </r>
  <r>
    <x v="150"/>
    <x v="56"/>
    <n v="3163"/>
    <n v="160"/>
    <n v="1437"/>
    <n v="1489"/>
    <n v="74"/>
    <n v="3"/>
    <n v="7.0000000000000007E-2"/>
    <n v="9"/>
    <x v="2"/>
    <m/>
  </r>
  <r>
    <x v="150"/>
    <x v="57"/>
    <n v="3504"/>
    <n v="260"/>
    <n v="1488"/>
    <n v="1675"/>
    <n v="78"/>
    <n v="4"/>
    <n v="0.08"/>
    <n v="13"/>
    <x v="2"/>
    <m/>
  </r>
  <r>
    <x v="150"/>
    <x v="58"/>
    <n v="3511"/>
    <n v="224"/>
    <n v="1517"/>
    <n v="1683"/>
    <n v="83"/>
    <n v="4"/>
    <n v="7.0000000000000007E-2"/>
    <n v="14"/>
    <x v="2"/>
    <m/>
  </r>
  <r>
    <x v="150"/>
    <x v="59"/>
    <n v="2673"/>
    <n v="177"/>
    <n v="1405"/>
    <n v="996"/>
    <n v="92"/>
    <n v="3"/>
    <n v="0.05"/>
    <n v="14"/>
    <x v="2"/>
    <m/>
  </r>
  <r>
    <x v="150"/>
    <x v="60"/>
    <n v="2790"/>
    <n v="166"/>
    <n v="1050"/>
    <n v="1480"/>
    <n v="91"/>
    <n v="3"/>
    <n v="0.05"/>
    <n v="15"/>
    <x v="2"/>
    <m/>
  </r>
  <r>
    <x v="150"/>
    <x v="61"/>
    <n v="3413"/>
    <n v="160"/>
    <n v="2046"/>
    <n v="1130"/>
    <n v="73"/>
    <n v="3"/>
    <n v="7.0000000000000007E-2"/>
    <n v="17"/>
    <x v="2"/>
    <m/>
  </r>
  <r>
    <x v="150"/>
    <x v="62"/>
    <n v="3899"/>
    <n v="227"/>
    <n v="2096"/>
    <n v="1500"/>
    <n v="73"/>
    <n v="3"/>
    <n v="7.0000000000000007E-2"/>
    <n v="16"/>
    <x v="2"/>
    <m/>
  </r>
  <r>
    <x v="150"/>
    <x v="63"/>
    <n v="3019"/>
    <n v="301"/>
    <n v="1613"/>
    <n v="976"/>
    <n v="125"/>
    <n v="3"/>
    <n v="0.06"/>
    <n v="31"/>
    <x v="2"/>
    <m/>
  </r>
  <r>
    <x v="150"/>
    <x v="64"/>
    <n v="3507"/>
    <n v="352"/>
    <n v="1853"/>
    <n v="1147"/>
    <n v="152"/>
    <n v="3"/>
    <n v="7.0000000000000007E-2"/>
    <n v="33"/>
    <x v="2"/>
    <m/>
  </r>
  <r>
    <x v="150"/>
    <x v="65"/>
    <n v="5899"/>
    <n v="390"/>
    <n v="4008"/>
    <n v="1318"/>
    <n v="179"/>
    <n v="4"/>
    <n v="0.11"/>
    <n v="34"/>
    <x v="2"/>
    <m/>
  </r>
  <r>
    <x v="151"/>
    <x v="42"/>
    <n v="288"/>
    <n v="11"/>
    <n v="277"/>
    <n v="0"/>
    <n v="0"/>
    <n v="0"/>
    <n v="0.2"/>
    <n v="23"/>
    <x v="2"/>
    <m/>
  </r>
  <r>
    <x v="151"/>
    <x v="43"/>
    <n v="314"/>
    <n v="9"/>
    <n v="306"/>
    <n v="0"/>
    <n v="0"/>
    <n v="0"/>
    <n v="0.21"/>
    <n v="30"/>
    <x v="2"/>
    <m/>
  </r>
  <r>
    <x v="151"/>
    <x v="44"/>
    <n v="379"/>
    <n v="65"/>
    <n v="314"/>
    <n v="0"/>
    <n v="0"/>
    <n v="0"/>
    <n v="0.24"/>
    <n v="37"/>
    <x v="2"/>
    <m/>
  </r>
  <r>
    <x v="151"/>
    <x v="45"/>
    <n v="432"/>
    <n v="72"/>
    <n v="357"/>
    <n v="0"/>
    <n v="3"/>
    <n v="0"/>
    <n v="0.27"/>
    <n v="25"/>
    <x v="2"/>
    <m/>
  </r>
  <r>
    <x v="151"/>
    <x v="46"/>
    <n v="445"/>
    <n v="12"/>
    <n v="430"/>
    <n v="0"/>
    <n v="3"/>
    <n v="0"/>
    <n v="0.27"/>
    <n v="31"/>
    <x v="2"/>
    <m/>
  </r>
  <r>
    <x v="151"/>
    <x v="47"/>
    <n v="477"/>
    <n v="10"/>
    <n v="460"/>
    <n v="0"/>
    <n v="7"/>
    <n v="0"/>
    <n v="0.28000000000000003"/>
    <n v="32"/>
    <x v="2"/>
    <m/>
  </r>
  <r>
    <x v="151"/>
    <x v="48"/>
    <n v="490"/>
    <n v="8"/>
    <n v="475"/>
    <n v="0"/>
    <n v="7"/>
    <n v="0"/>
    <n v="0.28000000000000003"/>
    <n v="28"/>
    <x v="2"/>
    <m/>
  </r>
  <r>
    <x v="151"/>
    <x v="49"/>
    <n v="520"/>
    <n v="12"/>
    <n v="488"/>
    <n v="0"/>
    <n v="20"/>
    <n v="0"/>
    <n v="0.28999999999999998"/>
    <n v="27"/>
    <x v="2"/>
    <m/>
  </r>
  <r>
    <x v="151"/>
    <x v="50"/>
    <n v="454"/>
    <n v="4"/>
    <n v="450"/>
    <n v="0"/>
    <n v="0"/>
    <n v="0"/>
    <n v="0.25"/>
    <n v="28"/>
    <x v="2"/>
    <m/>
  </r>
  <r>
    <x v="151"/>
    <x v="51"/>
    <n v="448"/>
    <n v="2"/>
    <n v="445"/>
    <n v="0"/>
    <n v="0"/>
    <n v="0"/>
    <n v="0.24"/>
    <n v="32"/>
    <x v="2"/>
    <m/>
  </r>
  <r>
    <x v="151"/>
    <x v="52"/>
    <n v="550"/>
    <n v="3"/>
    <n v="548"/>
    <n v="0"/>
    <n v="0"/>
    <n v="0"/>
    <n v="0.28000000000000003"/>
    <n v="17"/>
    <x v="2"/>
    <m/>
  </r>
  <r>
    <x v="151"/>
    <x v="53"/>
    <n v="480"/>
    <n v="1"/>
    <n v="479"/>
    <n v="0"/>
    <n v="0"/>
    <n v="0"/>
    <n v="0.24"/>
    <n v="14"/>
    <x v="2"/>
    <m/>
  </r>
  <r>
    <x v="151"/>
    <x v="54"/>
    <n v="511"/>
    <n v="6"/>
    <n v="506"/>
    <n v="0"/>
    <n v="0"/>
    <n v="0"/>
    <n v="0.25"/>
    <n v="22"/>
    <x v="2"/>
    <m/>
  </r>
  <r>
    <x v="151"/>
    <x v="55"/>
    <n v="535"/>
    <n v="1"/>
    <n v="534"/>
    <n v="0"/>
    <n v="0"/>
    <n v="0"/>
    <n v="0.26"/>
    <n v="12"/>
    <x v="2"/>
    <m/>
  </r>
  <r>
    <x v="151"/>
    <x v="56"/>
    <n v="630"/>
    <n v="14"/>
    <n v="615"/>
    <n v="0"/>
    <n v="0"/>
    <n v="0"/>
    <n v="0.3"/>
    <n v="9"/>
    <x v="2"/>
    <m/>
  </r>
  <r>
    <x v="151"/>
    <x v="57"/>
    <n v="636"/>
    <n v="46"/>
    <n v="589"/>
    <n v="0"/>
    <n v="0"/>
    <n v="0"/>
    <n v="0.3"/>
    <n v="23"/>
    <x v="2"/>
    <m/>
  </r>
  <r>
    <x v="151"/>
    <x v="58"/>
    <n v="644"/>
    <n v="43"/>
    <n v="601"/>
    <n v="0"/>
    <n v="0"/>
    <n v="0"/>
    <n v="0.31"/>
    <n v="29"/>
    <x v="2"/>
    <m/>
  </r>
  <r>
    <x v="151"/>
    <x v="59"/>
    <n v="907"/>
    <n v="232"/>
    <n v="676"/>
    <n v="0"/>
    <n v="0"/>
    <n v="0"/>
    <n v="0.43"/>
    <n v="31"/>
    <x v="2"/>
    <m/>
  </r>
  <r>
    <x v="151"/>
    <x v="60"/>
    <n v="837"/>
    <n v="108"/>
    <n v="728"/>
    <n v="0"/>
    <n v="0"/>
    <n v="0"/>
    <n v="0.39"/>
    <n v="30"/>
    <x v="2"/>
    <m/>
  </r>
  <r>
    <x v="151"/>
    <x v="61"/>
    <n v="846"/>
    <n v="76"/>
    <n v="769"/>
    <n v="0"/>
    <n v="1"/>
    <n v="0"/>
    <n v="0.39"/>
    <n v="32"/>
    <x v="2"/>
    <m/>
  </r>
  <r>
    <x v="151"/>
    <x v="62"/>
    <n v="772"/>
    <n v="19"/>
    <n v="700"/>
    <n v="0"/>
    <n v="53"/>
    <n v="0"/>
    <n v="0.34"/>
    <n v="11"/>
    <x v="2"/>
    <m/>
  </r>
  <r>
    <x v="151"/>
    <x v="63"/>
    <n v="923"/>
    <n v="75"/>
    <n v="779"/>
    <n v="0"/>
    <n v="68"/>
    <n v="0"/>
    <n v="0.4"/>
    <n v="33"/>
    <x v="2"/>
    <m/>
  </r>
  <r>
    <x v="151"/>
    <x v="64"/>
    <n v="717"/>
    <n v="29"/>
    <n v="598"/>
    <n v="0"/>
    <n v="90"/>
    <n v="0"/>
    <n v="0.31"/>
    <n v="17"/>
    <x v="2"/>
    <m/>
  </r>
  <r>
    <x v="151"/>
    <x v="65"/>
    <n v="1024"/>
    <n v="19"/>
    <n v="907"/>
    <n v="0"/>
    <n v="99"/>
    <n v="0"/>
    <n v="0.43"/>
    <n v="40"/>
    <x v="2"/>
    <m/>
  </r>
  <r>
    <x v="152"/>
    <x v="15"/>
    <n v="8"/>
    <n v="0"/>
    <n v="8"/>
    <n v="0"/>
    <n v="0"/>
    <n v="0"/>
    <n v="1.52"/>
    <n v="0"/>
    <x v="1"/>
    <m/>
  </r>
  <r>
    <x v="152"/>
    <x v="16"/>
    <n v="9"/>
    <n v="0"/>
    <n v="9"/>
    <n v="0"/>
    <n v="0"/>
    <n v="0"/>
    <n v="1.61"/>
    <n v="0"/>
    <x v="1"/>
    <m/>
  </r>
  <r>
    <x v="152"/>
    <x v="17"/>
    <n v="9"/>
    <n v="0"/>
    <n v="9"/>
    <n v="0"/>
    <n v="0"/>
    <n v="0"/>
    <n v="1.55"/>
    <n v="0"/>
    <x v="1"/>
    <m/>
  </r>
  <r>
    <x v="152"/>
    <x v="18"/>
    <n v="13"/>
    <n v="0"/>
    <n v="13"/>
    <n v="0"/>
    <n v="0"/>
    <n v="0"/>
    <n v="2.2000000000000002"/>
    <n v="0"/>
    <x v="1"/>
    <m/>
  </r>
  <r>
    <x v="152"/>
    <x v="19"/>
    <n v="13"/>
    <n v="0"/>
    <n v="13"/>
    <n v="0"/>
    <n v="0"/>
    <n v="0"/>
    <n v="2.15"/>
    <n v="0"/>
    <x v="1"/>
    <m/>
  </r>
  <r>
    <x v="152"/>
    <x v="20"/>
    <n v="18"/>
    <n v="0"/>
    <n v="18"/>
    <n v="0"/>
    <n v="0"/>
    <n v="0"/>
    <n v="2.76"/>
    <n v="0"/>
    <x v="1"/>
    <m/>
  </r>
  <r>
    <x v="152"/>
    <x v="21"/>
    <n v="18"/>
    <n v="0"/>
    <n v="18"/>
    <n v="0"/>
    <n v="0"/>
    <n v="0"/>
    <n v="2.84"/>
    <n v="0"/>
    <x v="1"/>
    <m/>
  </r>
  <r>
    <x v="152"/>
    <x v="22"/>
    <n v="24"/>
    <n v="0"/>
    <n v="24"/>
    <n v="0"/>
    <n v="0"/>
    <n v="0"/>
    <n v="3.67"/>
    <n v="0"/>
    <x v="1"/>
    <m/>
  </r>
  <r>
    <x v="152"/>
    <x v="23"/>
    <n v="21"/>
    <n v="0"/>
    <n v="21"/>
    <n v="0"/>
    <n v="0"/>
    <n v="0"/>
    <n v="3.1"/>
    <n v="2"/>
    <x v="1"/>
    <m/>
  </r>
  <r>
    <x v="152"/>
    <x v="24"/>
    <n v="23"/>
    <n v="0"/>
    <n v="23"/>
    <n v="0"/>
    <n v="0"/>
    <n v="0"/>
    <n v="3.29"/>
    <n v="1"/>
    <x v="1"/>
    <m/>
  </r>
  <r>
    <x v="152"/>
    <x v="25"/>
    <n v="27"/>
    <n v="0"/>
    <n v="27"/>
    <n v="0"/>
    <n v="0"/>
    <n v="0"/>
    <n v="3.84"/>
    <n v="2"/>
    <x v="1"/>
    <m/>
  </r>
  <r>
    <x v="152"/>
    <x v="26"/>
    <n v="28"/>
    <n v="0"/>
    <n v="28"/>
    <n v="0"/>
    <n v="0"/>
    <n v="0"/>
    <n v="4.03"/>
    <n v="3"/>
    <x v="1"/>
    <m/>
  </r>
  <r>
    <x v="152"/>
    <x v="27"/>
    <n v="28"/>
    <n v="0"/>
    <n v="28"/>
    <n v="0"/>
    <n v="0"/>
    <n v="0"/>
    <n v="3.86"/>
    <n v="4"/>
    <x v="1"/>
    <m/>
  </r>
  <r>
    <x v="152"/>
    <x v="28"/>
    <n v="31"/>
    <n v="0"/>
    <n v="31"/>
    <n v="0"/>
    <n v="0"/>
    <n v="0"/>
    <n v="4.28"/>
    <n v="3"/>
    <x v="1"/>
    <m/>
  </r>
  <r>
    <x v="152"/>
    <x v="29"/>
    <n v="31"/>
    <n v="0"/>
    <n v="31"/>
    <n v="0"/>
    <n v="0"/>
    <n v="0"/>
    <n v="4.24"/>
    <n v="3"/>
    <x v="1"/>
    <m/>
  </r>
  <r>
    <x v="152"/>
    <x v="30"/>
    <n v="31"/>
    <n v="0"/>
    <n v="31"/>
    <n v="0"/>
    <n v="0"/>
    <n v="0"/>
    <n v="4.1900000000000004"/>
    <n v="4"/>
    <x v="1"/>
    <m/>
  </r>
  <r>
    <x v="152"/>
    <x v="31"/>
    <n v="34"/>
    <n v="0"/>
    <n v="34"/>
    <n v="0"/>
    <n v="0"/>
    <n v="0"/>
    <n v="4.58"/>
    <n v="4"/>
    <x v="1"/>
    <m/>
  </r>
  <r>
    <x v="152"/>
    <x v="32"/>
    <n v="34"/>
    <n v="0"/>
    <n v="34"/>
    <n v="0"/>
    <n v="0"/>
    <n v="0"/>
    <n v="4.5199999999999996"/>
    <n v="4"/>
    <x v="1"/>
    <m/>
  </r>
  <r>
    <x v="152"/>
    <x v="33"/>
    <n v="34"/>
    <n v="0"/>
    <n v="34"/>
    <n v="0"/>
    <n v="0"/>
    <n v="0"/>
    <n v="4.45"/>
    <n v="4"/>
    <x v="1"/>
    <m/>
  </r>
  <r>
    <x v="152"/>
    <x v="34"/>
    <n v="34"/>
    <n v="0"/>
    <n v="34"/>
    <n v="0"/>
    <n v="0"/>
    <n v="0"/>
    <n v="4.37"/>
    <n v="4"/>
    <x v="1"/>
    <m/>
  </r>
  <r>
    <x v="152"/>
    <x v="35"/>
    <n v="34"/>
    <n v="0"/>
    <n v="34"/>
    <n v="0"/>
    <n v="0"/>
    <n v="0"/>
    <n v="4.29"/>
    <n v="4"/>
    <x v="1"/>
    <m/>
  </r>
  <r>
    <x v="152"/>
    <x v="36"/>
    <n v="34"/>
    <n v="0"/>
    <n v="34"/>
    <n v="0"/>
    <n v="0"/>
    <n v="0"/>
    <n v="4.2"/>
    <n v="4"/>
    <x v="1"/>
    <m/>
  </r>
  <r>
    <x v="152"/>
    <x v="37"/>
    <n v="44"/>
    <n v="0"/>
    <n v="44"/>
    <n v="0"/>
    <n v="0"/>
    <n v="0"/>
    <n v="5.21"/>
    <n v="4"/>
    <x v="1"/>
    <m/>
  </r>
  <r>
    <x v="152"/>
    <x v="38"/>
    <n v="43"/>
    <n v="0"/>
    <n v="43"/>
    <n v="0"/>
    <n v="0"/>
    <n v="0"/>
    <n v="4.99"/>
    <n v="4"/>
    <x v="1"/>
    <m/>
  </r>
  <r>
    <x v="152"/>
    <x v="39"/>
    <n v="43"/>
    <n v="0"/>
    <n v="43"/>
    <n v="0"/>
    <n v="0"/>
    <n v="0"/>
    <n v="4.88"/>
    <n v="4"/>
    <x v="1"/>
    <m/>
  </r>
  <r>
    <x v="152"/>
    <x v="40"/>
    <n v="43"/>
    <n v="0"/>
    <n v="43"/>
    <n v="0"/>
    <n v="0"/>
    <n v="0"/>
    <n v="4.7699999999999996"/>
    <n v="4"/>
    <x v="1"/>
    <m/>
  </r>
  <r>
    <x v="152"/>
    <x v="41"/>
    <n v="34"/>
    <n v="0"/>
    <n v="34"/>
    <n v="0"/>
    <n v="0"/>
    <n v="0"/>
    <n v="3.75"/>
    <n v="12"/>
    <x v="2"/>
    <m/>
  </r>
  <r>
    <x v="152"/>
    <x v="42"/>
    <n v="34"/>
    <n v="0"/>
    <n v="34"/>
    <n v="0"/>
    <n v="0"/>
    <n v="0"/>
    <n v="3.67"/>
    <n v="11"/>
    <x v="2"/>
    <m/>
  </r>
  <r>
    <x v="152"/>
    <x v="43"/>
    <n v="33"/>
    <n v="0"/>
    <n v="33"/>
    <n v="0"/>
    <n v="0"/>
    <n v="0"/>
    <n v="3.42"/>
    <n v="10"/>
    <x v="2"/>
    <m/>
  </r>
  <r>
    <x v="152"/>
    <x v="44"/>
    <n v="31"/>
    <n v="0"/>
    <n v="31"/>
    <n v="0"/>
    <n v="0"/>
    <n v="0"/>
    <n v="3.19"/>
    <n v="10"/>
    <x v="2"/>
    <m/>
  </r>
  <r>
    <x v="152"/>
    <x v="45"/>
    <n v="30"/>
    <n v="0"/>
    <n v="30"/>
    <n v="0"/>
    <n v="0"/>
    <n v="0"/>
    <n v="3.06"/>
    <n v="9"/>
    <x v="2"/>
    <m/>
  </r>
  <r>
    <x v="152"/>
    <x v="46"/>
    <n v="29"/>
    <n v="0"/>
    <n v="29"/>
    <n v="0"/>
    <n v="0"/>
    <n v="0"/>
    <n v="2.94"/>
    <n v="9"/>
    <x v="2"/>
    <m/>
  </r>
  <r>
    <x v="152"/>
    <x v="47"/>
    <n v="28"/>
    <n v="0"/>
    <n v="28"/>
    <n v="0"/>
    <n v="0"/>
    <n v="0"/>
    <n v="2.75"/>
    <n v="9"/>
    <x v="2"/>
    <m/>
  </r>
  <r>
    <x v="152"/>
    <x v="48"/>
    <n v="28"/>
    <n v="0"/>
    <n v="28"/>
    <n v="0"/>
    <n v="0"/>
    <n v="0"/>
    <n v="2.75"/>
    <n v="9"/>
    <x v="2"/>
    <m/>
  </r>
  <r>
    <x v="152"/>
    <x v="49"/>
    <n v="27"/>
    <n v="0"/>
    <n v="27"/>
    <n v="0"/>
    <n v="0"/>
    <n v="0"/>
    <n v="2.66"/>
    <n v="9"/>
    <x v="2"/>
    <m/>
  </r>
  <r>
    <x v="152"/>
    <x v="50"/>
    <n v="25"/>
    <n v="0"/>
    <n v="25"/>
    <n v="0"/>
    <n v="0"/>
    <n v="0"/>
    <n v="2.5"/>
    <n v="8"/>
    <x v="2"/>
    <m/>
  </r>
  <r>
    <x v="152"/>
    <x v="51"/>
    <n v="23"/>
    <n v="0"/>
    <n v="23"/>
    <n v="0"/>
    <n v="0"/>
    <n v="0"/>
    <n v="2.33"/>
    <n v="7"/>
    <x v="2"/>
    <m/>
  </r>
  <r>
    <x v="152"/>
    <x v="52"/>
    <n v="22"/>
    <n v="0"/>
    <n v="22"/>
    <n v="0"/>
    <n v="0"/>
    <n v="0"/>
    <n v="2.17"/>
    <n v="6"/>
    <x v="2"/>
    <m/>
  </r>
  <r>
    <x v="152"/>
    <x v="53"/>
    <n v="21"/>
    <n v="0"/>
    <n v="21"/>
    <n v="0"/>
    <n v="0"/>
    <n v="0"/>
    <n v="2.08"/>
    <n v="5"/>
    <x v="2"/>
    <m/>
  </r>
  <r>
    <x v="152"/>
    <x v="54"/>
    <n v="18"/>
    <n v="0"/>
    <n v="18"/>
    <n v="0"/>
    <n v="0"/>
    <n v="0"/>
    <n v="1.83"/>
    <n v="5"/>
    <x v="2"/>
    <m/>
  </r>
  <r>
    <x v="152"/>
    <x v="55"/>
    <n v="18"/>
    <n v="0"/>
    <n v="18"/>
    <n v="0"/>
    <n v="0"/>
    <n v="0"/>
    <n v="1.74"/>
    <n v="5"/>
    <x v="2"/>
    <m/>
  </r>
  <r>
    <x v="152"/>
    <x v="56"/>
    <n v="17"/>
    <n v="0"/>
    <n v="17"/>
    <n v="0"/>
    <n v="0"/>
    <n v="0"/>
    <n v="1.66"/>
    <n v="5"/>
    <x v="2"/>
    <m/>
  </r>
  <r>
    <x v="152"/>
    <x v="57"/>
    <n v="12"/>
    <n v="0"/>
    <n v="12"/>
    <n v="0"/>
    <n v="0"/>
    <n v="0"/>
    <n v="1.1599999999999999"/>
    <n v="3"/>
    <x v="2"/>
    <m/>
  </r>
  <r>
    <x v="152"/>
    <x v="58"/>
    <n v="12"/>
    <n v="0"/>
    <n v="12"/>
    <n v="0"/>
    <n v="0"/>
    <n v="0"/>
    <n v="1.1599999999999999"/>
    <n v="4"/>
    <x v="2"/>
    <m/>
  </r>
  <r>
    <x v="152"/>
    <x v="59"/>
    <n v="12"/>
    <n v="0"/>
    <n v="12"/>
    <n v="0"/>
    <n v="0"/>
    <n v="0"/>
    <n v="1.17"/>
    <n v="4"/>
    <x v="2"/>
    <m/>
  </r>
  <r>
    <x v="152"/>
    <x v="60"/>
    <n v="11"/>
    <n v="0"/>
    <n v="11"/>
    <n v="0"/>
    <n v="0"/>
    <n v="0"/>
    <n v="1.0900000000000001"/>
    <n v="4"/>
    <x v="2"/>
    <m/>
  </r>
  <r>
    <x v="152"/>
    <x v="61"/>
    <n v="12"/>
    <n v="0"/>
    <n v="12"/>
    <n v="0"/>
    <n v="0"/>
    <n v="0"/>
    <n v="1.17"/>
    <n v="4"/>
    <x v="2"/>
    <m/>
  </r>
  <r>
    <x v="152"/>
    <x v="62"/>
    <n v="11"/>
    <n v="0"/>
    <n v="11"/>
    <n v="0"/>
    <n v="0"/>
    <n v="0"/>
    <n v="1.08"/>
    <n v="4"/>
    <x v="2"/>
    <m/>
  </r>
  <r>
    <x v="152"/>
    <x v="63"/>
    <n v="11"/>
    <n v="0"/>
    <n v="11"/>
    <n v="0"/>
    <n v="0"/>
    <n v="0"/>
    <n v="1.08"/>
    <n v="4"/>
    <x v="2"/>
    <m/>
  </r>
  <r>
    <x v="152"/>
    <x v="64"/>
    <n v="12"/>
    <n v="0"/>
    <n v="12"/>
    <n v="0"/>
    <n v="0"/>
    <n v="0"/>
    <n v="1.1599999999999999"/>
    <n v="4"/>
    <x v="2"/>
    <m/>
  </r>
  <r>
    <x v="152"/>
    <x v="65"/>
    <n v="13"/>
    <n v="0"/>
    <n v="13"/>
    <n v="0"/>
    <n v="0"/>
    <n v="0"/>
    <n v="1.32"/>
    <n v="4"/>
    <x v="2"/>
    <m/>
  </r>
  <r>
    <x v="153"/>
    <x v="1"/>
    <n v="7"/>
    <n v="0"/>
    <n v="7"/>
    <n v="0"/>
    <n v="0"/>
    <n v="0"/>
    <n v="0"/>
    <n v="0"/>
    <x v="0"/>
    <m/>
  </r>
  <r>
    <x v="153"/>
    <x v="2"/>
    <n v="8"/>
    <n v="0"/>
    <n v="8"/>
    <n v="0"/>
    <n v="0"/>
    <n v="0"/>
    <n v="0"/>
    <n v="0"/>
    <x v="0"/>
    <m/>
  </r>
  <r>
    <x v="153"/>
    <x v="3"/>
    <n v="8"/>
    <n v="0"/>
    <n v="8"/>
    <n v="0"/>
    <n v="0"/>
    <n v="0"/>
    <n v="0"/>
    <n v="0"/>
    <x v="0"/>
    <m/>
  </r>
  <r>
    <x v="153"/>
    <x v="4"/>
    <n v="10"/>
    <n v="0"/>
    <n v="10"/>
    <n v="0"/>
    <n v="0"/>
    <n v="0"/>
    <n v="0"/>
    <n v="0"/>
    <x v="0"/>
    <m/>
  </r>
  <r>
    <x v="153"/>
    <x v="5"/>
    <n v="11"/>
    <n v="0"/>
    <n v="11"/>
    <n v="0"/>
    <n v="0"/>
    <n v="0"/>
    <n v="0"/>
    <n v="0"/>
    <x v="0"/>
    <m/>
  </r>
  <r>
    <x v="153"/>
    <x v="6"/>
    <n v="12"/>
    <n v="0"/>
    <n v="12"/>
    <n v="0"/>
    <n v="0"/>
    <n v="0"/>
    <n v="0"/>
    <n v="0"/>
    <x v="0"/>
    <m/>
  </r>
  <r>
    <x v="153"/>
    <x v="7"/>
    <n v="13"/>
    <n v="0"/>
    <n v="13"/>
    <n v="0"/>
    <n v="0"/>
    <n v="0"/>
    <n v="0"/>
    <n v="0"/>
    <x v="0"/>
    <m/>
  </r>
  <r>
    <x v="153"/>
    <x v="8"/>
    <n v="15"/>
    <n v="0"/>
    <n v="15"/>
    <n v="0"/>
    <n v="0"/>
    <n v="0"/>
    <n v="0"/>
    <n v="0"/>
    <x v="0"/>
    <m/>
  </r>
  <r>
    <x v="153"/>
    <x v="9"/>
    <n v="16"/>
    <n v="0"/>
    <n v="16"/>
    <n v="0"/>
    <n v="0"/>
    <n v="0"/>
    <n v="0"/>
    <n v="0"/>
    <x v="0"/>
    <m/>
  </r>
  <r>
    <x v="153"/>
    <x v="10"/>
    <n v="18"/>
    <n v="0"/>
    <n v="18"/>
    <n v="0"/>
    <n v="0"/>
    <n v="0"/>
    <n v="0"/>
    <n v="0"/>
    <x v="1"/>
    <m/>
  </r>
  <r>
    <x v="153"/>
    <x v="11"/>
    <n v="22"/>
    <n v="0"/>
    <n v="22"/>
    <n v="0"/>
    <n v="0"/>
    <n v="0"/>
    <n v="0"/>
    <n v="0"/>
    <x v="1"/>
    <m/>
  </r>
  <r>
    <x v="153"/>
    <x v="12"/>
    <n v="22"/>
    <n v="0"/>
    <n v="22"/>
    <n v="0"/>
    <n v="0"/>
    <n v="0"/>
    <n v="0"/>
    <n v="0"/>
    <x v="1"/>
    <m/>
  </r>
  <r>
    <x v="153"/>
    <x v="13"/>
    <n v="24"/>
    <n v="0"/>
    <n v="24"/>
    <n v="0"/>
    <n v="0"/>
    <n v="0"/>
    <n v="0"/>
    <n v="0"/>
    <x v="1"/>
    <m/>
  </r>
  <r>
    <x v="153"/>
    <x v="14"/>
    <n v="27"/>
    <n v="0"/>
    <n v="27"/>
    <n v="0"/>
    <n v="0"/>
    <n v="0"/>
    <n v="0"/>
    <n v="0"/>
    <x v="1"/>
    <m/>
  </r>
  <r>
    <x v="153"/>
    <x v="15"/>
    <n v="41"/>
    <n v="7"/>
    <n v="33"/>
    <n v="0"/>
    <n v="0"/>
    <n v="0"/>
    <n v="0"/>
    <n v="0"/>
    <x v="1"/>
    <m/>
  </r>
  <r>
    <x v="153"/>
    <x v="16"/>
    <n v="49"/>
    <n v="9"/>
    <n v="40"/>
    <n v="0"/>
    <n v="0"/>
    <n v="0"/>
    <n v="0"/>
    <n v="0"/>
    <x v="1"/>
    <m/>
  </r>
  <r>
    <x v="153"/>
    <x v="17"/>
    <n v="52"/>
    <n v="9"/>
    <n v="43"/>
    <n v="0"/>
    <n v="0"/>
    <n v="0"/>
    <n v="0"/>
    <n v="0"/>
    <x v="1"/>
    <m/>
  </r>
  <r>
    <x v="153"/>
    <x v="18"/>
    <n v="58"/>
    <n v="14"/>
    <n v="44"/>
    <n v="0"/>
    <n v="0"/>
    <n v="0"/>
    <n v="0.01"/>
    <n v="0"/>
    <x v="1"/>
    <m/>
  </r>
  <r>
    <x v="153"/>
    <x v="19"/>
    <n v="69"/>
    <n v="17"/>
    <n v="53"/>
    <n v="0"/>
    <n v="0"/>
    <n v="0"/>
    <n v="0.01"/>
    <n v="0"/>
    <x v="1"/>
    <m/>
  </r>
  <r>
    <x v="153"/>
    <x v="20"/>
    <n v="109"/>
    <n v="17"/>
    <n v="91"/>
    <n v="0"/>
    <n v="0"/>
    <n v="0"/>
    <n v="0.01"/>
    <n v="0"/>
    <x v="1"/>
    <m/>
  </r>
  <r>
    <x v="153"/>
    <x v="21"/>
    <n v="62"/>
    <n v="7"/>
    <n v="55"/>
    <n v="0"/>
    <n v="0"/>
    <n v="0"/>
    <n v="0.01"/>
    <n v="0"/>
    <x v="1"/>
    <m/>
  </r>
  <r>
    <x v="153"/>
    <x v="22"/>
    <n v="54"/>
    <n v="9"/>
    <n v="45"/>
    <n v="0"/>
    <n v="0"/>
    <n v="0"/>
    <n v="0"/>
    <n v="0"/>
    <x v="1"/>
    <m/>
  </r>
  <r>
    <x v="153"/>
    <x v="23"/>
    <n v="73"/>
    <n v="17"/>
    <n v="56"/>
    <n v="0"/>
    <n v="0"/>
    <n v="0"/>
    <n v="0.01"/>
    <n v="0"/>
    <x v="1"/>
    <m/>
  </r>
  <r>
    <x v="153"/>
    <x v="24"/>
    <n v="115"/>
    <n v="56"/>
    <n v="59"/>
    <n v="0"/>
    <n v="0"/>
    <n v="0"/>
    <n v="0.01"/>
    <n v="0"/>
    <x v="1"/>
    <m/>
  </r>
  <r>
    <x v="153"/>
    <x v="25"/>
    <n v="116"/>
    <n v="58"/>
    <n v="53"/>
    <n v="0"/>
    <n v="5"/>
    <n v="0"/>
    <n v="0.01"/>
    <n v="0"/>
    <x v="1"/>
    <m/>
  </r>
  <r>
    <x v="153"/>
    <x v="26"/>
    <n v="96"/>
    <n v="34"/>
    <n v="61"/>
    <n v="0"/>
    <n v="1"/>
    <n v="0"/>
    <n v="0.01"/>
    <n v="0"/>
    <x v="1"/>
    <m/>
  </r>
  <r>
    <x v="153"/>
    <x v="27"/>
    <n v="77"/>
    <n v="6"/>
    <n v="67"/>
    <n v="0"/>
    <n v="4"/>
    <n v="0"/>
    <n v="0.01"/>
    <n v="0"/>
    <x v="1"/>
    <m/>
  </r>
  <r>
    <x v="153"/>
    <x v="28"/>
    <n v="92"/>
    <n v="14"/>
    <n v="72"/>
    <n v="0"/>
    <n v="6"/>
    <n v="0"/>
    <n v="0.01"/>
    <n v="0"/>
    <x v="1"/>
    <m/>
  </r>
  <r>
    <x v="153"/>
    <x v="29"/>
    <n v="90"/>
    <n v="12"/>
    <n v="74"/>
    <n v="0"/>
    <n v="5"/>
    <n v="0"/>
    <n v="0.01"/>
    <n v="0"/>
    <x v="1"/>
    <m/>
  </r>
  <r>
    <x v="153"/>
    <x v="30"/>
    <n v="140"/>
    <n v="52"/>
    <n v="85"/>
    <n v="0"/>
    <n v="3"/>
    <n v="0"/>
    <n v="0.01"/>
    <n v="0"/>
    <x v="1"/>
    <m/>
  </r>
  <r>
    <x v="153"/>
    <x v="31"/>
    <n v="148"/>
    <n v="56"/>
    <n v="87"/>
    <n v="0"/>
    <n v="4"/>
    <n v="0"/>
    <n v="0.01"/>
    <n v="0"/>
    <x v="1"/>
    <m/>
  </r>
  <r>
    <x v="153"/>
    <x v="32"/>
    <n v="124"/>
    <n v="28"/>
    <n v="91"/>
    <n v="0"/>
    <n v="4"/>
    <n v="0"/>
    <n v="0.01"/>
    <n v="0"/>
    <x v="1"/>
    <m/>
  </r>
  <r>
    <x v="153"/>
    <x v="33"/>
    <n v="121"/>
    <n v="30"/>
    <n v="88"/>
    <n v="0"/>
    <n v="3"/>
    <n v="0"/>
    <n v="0.01"/>
    <n v="0"/>
    <x v="1"/>
    <m/>
  </r>
  <r>
    <x v="153"/>
    <x v="34"/>
    <n v="135"/>
    <n v="30"/>
    <n v="99"/>
    <n v="0"/>
    <n v="6"/>
    <n v="0"/>
    <n v="0.01"/>
    <n v="0"/>
    <x v="1"/>
    <m/>
  </r>
  <r>
    <x v="153"/>
    <x v="35"/>
    <n v="192"/>
    <n v="73"/>
    <n v="114"/>
    <n v="0"/>
    <n v="5"/>
    <n v="0"/>
    <n v="0.01"/>
    <n v="0"/>
    <x v="1"/>
    <m/>
  </r>
  <r>
    <x v="153"/>
    <x v="36"/>
    <n v="185"/>
    <n v="58"/>
    <n v="123"/>
    <n v="0"/>
    <n v="4"/>
    <n v="0"/>
    <n v="0.01"/>
    <n v="0"/>
    <x v="1"/>
    <m/>
  </r>
  <r>
    <x v="153"/>
    <x v="37"/>
    <n v="192"/>
    <n v="38"/>
    <n v="141"/>
    <n v="0"/>
    <n v="13"/>
    <n v="0"/>
    <n v="0.01"/>
    <n v="0"/>
    <x v="1"/>
    <m/>
  </r>
  <r>
    <x v="153"/>
    <x v="38"/>
    <n v="238"/>
    <n v="63"/>
    <n v="154"/>
    <n v="0"/>
    <n v="21"/>
    <n v="0"/>
    <n v="0.01"/>
    <n v="0"/>
    <x v="1"/>
    <m/>
  </r>
  <r>
    <x v="153"/>
    <x v="39"/>
    <n v="271"/>
    <n v="64"/>
    <n v="177"/>
    <n v="0"/>
    <n v="29"/>
    <n v="0"/>
    <n v="0.01"/>
    <n v="0"/>
    <x v="1"/>
    <m/>
  </r>
  <r>
    <x v="153"/>
    <x v="40"/>
    <n v="249"/>
    <n v="59"/>
    <n v="160"/>
    <n v="0"/>
    <n v="30"/>
    <n v="0"/>
    <n v="0.01"/>
    <n v="0"/>
    <x v="1"/>
    <m/>
  </r>
  <r>
    <x v="153"/>
    <x v="41"/>
    <n v="173"/>
    <n v="9"/>
    <n v="148"/>
    <n v="0"/>
    <n v="15"/>
    <n v="0"/>
    <n v="0.01"/>
    <n v="0"/>
    <x v="2"/>
    <m/>
  </r>
  <r>
    <x v="153"/>
    <x v="42"/>
    <n v="262"/>
    <n v="49"/>
    <n v="196"/>
    <n v="0"/>
    <n v="18"/>
    <n v="0"/>
    <n v="0.01"/>
    <n v="0"/>
    <x v="2"/>
    <m/>
  </r>
  <r>
    <x v="153"/>
    <x v="43"/>
    <n v="363"/>
    <n v="82"/>
    <n v="250"/>
    <n v="0"/>
    <n v="32"/>
    <n v="0"/>
    <n v="0.02"/>
    <n v="0"/>
    <x v="2"/>
    <m/>
  </r>
  <r>
    <x v="153"/>
    <x v="44"/>
    <n v="400"/>
    <n v="77"/>
    <n v="286"/>
    <n v="0"/>
    <n v="37"/>
    <n v="0"/>
    <n v="0.02"/>
    <n v="0"/>
    <x v="2"/>
    <m/>
  </r>
  <r>
    <x v="153"/>
    <x v="45"/>
    <n v="463"/>
    <n v="85"/>
    <n v="336"/>
    <n v="0"/>
    <n v="43"/>
    <n v="0"/>
    <n v="0.02"/>
    <n v="0"/>
    <x v="2"/>
    <m/>
  </r>
  <r>
    <x v="153"/>
    <x v="46"/>
    <n v="555"/>
    <n v="93"/>
    <n v="418"/>
    <n v="0"/>
    <n v="44"/>
    <n v="0"/>
    <n v="0.03"/>
    <n v="0"/>
    <x v="2"/>
    <m/>
  </r>
  <r>
    <x v="153"/>
    <x v="47"/>
    <n v="678"/>
    <n v="203"/>
    <n v="434"/>
    <n v="0"/>
    <n v="42"/>
    <n v="0"/>
    <n v="0.03"/>
    <n v="0"/>
    <x v="2"/>
    <m/>
  </r>
  <r>
    <x v="153"/>
    <x v="48"/>
    <n v="759"/>
    <n v="221"/>
    <n v="507"/>
    <n v="0"/>
    <n v="31"/>
    <n v="0"/>
    <n v="0.03"/>
    <n v="0"/>
    <x v="2"/>
    <m/>
  </r>
  <r>
    <x v="153"/>
    <x v="49"/>
    <n v="614"/>
    <n v="83"/>
    <n v="492"/>
    <n v="0"/>
    <n v="38"/>
    <n v="0"/>
    <n v="0.03"/>
    <n v="38"/>
    <x v="2"/>
    <m/>
  </r>
  <r>
    <x v="153"/>
    <x v="50"/>
    <n v="878"/>
    <n v="303"/>
    <n v="536"/>
    <n v="0"/>
    <n v="39"/>
    <n v="0"/>
    <n v="0.04"/>
    <n v="39"/>
    <x v="2"/>
    <m/>
  </r>
  <r>
    <x v="153"/>
    <x v="51"/>
    <n v="837"/>
    <n v="267"/>
    <n v="529"/>
    <n v="0"/>
    <n v="41"/>
    <n v="0"/>
    <n v="0.03"/>
    <n v="44"/>
    <x v="2"/>
    <m/>
  </r>
  <r>
    <x v="153"/>
    <x v="52"/>
    <n v="891"/>
    <n v="305"/>
    <n v="547"/>
    <n v="0"/>
    <n v="39"/>
    <n v="0"/>
    <n v="0.04"/>
    <n v="32"/>
    <x v="2"/>
    <m/>
  </r>
  <r>
    <x v="153"/>
    <x v="53"/>
    <n v="716"/>
    <n v="142"/>
    <n v="535"/>
    <n v="0"/>
    <n v="39"/>
    <n v="0"/>
    <n v="0.03"/>
    <n v="36"/>
    <x v="2"/>
    <m/>
  </r>
  <r>
    <x v="153"/>
    <x v="54"/>
    <n v="775"/>
    <n v="181"/>
    <n v="554"/>
    <n v="0"/>
    <n v="40"/>
    <n v="0"/>
    <n v="0.03"/>
    <n v="33"/>
    <x v="2"/>
    <m/>
  </r>
  <r>
    <x v="153"/>
    <x v="55"/>
    <n v="728"/>
    <n v="160"/>
    <n v="530"/>
    <n v="0"/>
    <n v="39"/>
    <n v="0"/>
    <n v="0.03"/>
    <n v="44"/>
    <x v="2"/>
    <m/>
  </r>
  <r>
    <x v="153"/>
    <x v="56"/>
    <n v="841"/>
    <n v="256"/>
    <n v="546"/>
    <n v="0"/>
    <n v="39"/>
    <n v="0"/>
    <n v="0.03"/>
    <n v="50"/>
    <x v="2"/>
    <m/>
  </r>
  <r>
    <x v="153"/>
    <x v="57"/>
    <n v="699"/>
    <n v="161"/>
    <n v="498"/>
    <n v="0"/>
    <n v="40"/>
    <n v="0"/>
    <n v="0.03"/>
    <n v="43"/>
    <x v="2"/>
    <m/>
  </r>
  <r>
    <x v="153"/>
    <x v="58"/>
    <n v="713"/>
    <n v="204"/>
    <n v="469"/>
    <n v="0"/>
    <n v="41"/>
    <n v="0"/>
    <n v="0.03"/>
    <n v="46"/>
    <x v="2"/>
    <m/>
  </r>
  <r>
    <x v="153"/>
    <x v="59"/>
    <n v="933"/>
    <n v="204"/>
    <n v="690"/>
    <n v="0"/>
    <n v="40"/>
    <n v="0"/>
    <n v="0.04"/>
    <n v="46"/>
    <x v="2"/>
    <m/>
  </r>
  <r>
    <x v="153"/>
    <x v="60"/>
    <n v="1182"/>
    <n v="192"/>
    <n v="827"/>
    <n v="0"/>
    <n v="163"/>
    <n v="0"/>
    <n v="0.04"/>
    <n v="55"/>
    <x v="2"/>
    <m/>
  </r>
  <r>
    <x v="153"/>
    <x v="61"/>
    <n v="1379"/>
    <n v="301"/>
    <n v="893"/>
    <n v="0"/>
    <n v="185"/>
    <n v="0"/>
    <n v="0.05"/>
    <n v="68"/>
    <x v="2"/>
    <m/>
  </r>
  <r>
    <x v="153"/>
    <x v="62"/>
    <n v="1509"/>
    <n v="304"/>
    <n v="919"/>
    <n v="0"/>
    <n v="286"/>
    <n v="0"/>
    <n v="0.06"/>
    <n v="76"/>
    <x v="2"/>
    <m/>
  </r>
  <r>
    <x v="153"/>
    <x v="63"/>
    <n v="1597"/>
    <n v="227"/>
    <n v="1001"/>
    <n v="0"/>
    <n v="370"/>
    <n v="0"/>
    <n v="0.06"/>
    <n v="80"/>
    <x v="2"/>
    <m/>
  </r>
  <r>
    <x v="153"/>
    <x v="64"/>
    <n v="1810"/>
    <n v="284"/>
    <n v="1119"/>
    <n v="0"/>
    <n v="407"/>
    <n v="0"/>
    <n v="7.0000000000000007E-2"/>
    <n v="80"/>
    <x v="2"/>
    <m/>
  </r>
  <r>
    <x v="153"/>
    <x v="65"/>
    <n v="2190"/>
    <n v="501"/>
    <n v="1267"/>
    <n v="0"/>
    <n v="422"/>
    <n v="0"/>
    <n v="0.08"/>
    <n v="119"/>
    <x v="2"/>
    <m/>
  </r>
  <r>
    <x v="154"/>
    <x v="37"/>
    <n v="829"/>
    <n v="0"/>
    <n v="829"/>
    <n v="0"/>
    <n v="0"/>
    <n v="0"/>
    <n v="4.51"/>
    <n v="1462"/>
    <x v="1"/>
    <m/>
  </r>
  <r>
    <x v="154"/>
    <x v="38"/>
    <n v="737"/>
    <n v="0"/>
    <n v="737"/>
    <n v="0"/>
    <n v="0"/>
    <n v="0"/>
    <n v="3.97"/>
    <n v="1398"/>
    <x v="1"/>
    <m/>
  </r>
  <r>
    <x v="154"/>
    <x v="39"/>
    <n v="726"/>
    <n v="0"/>
    <n v="726"/>
    <n v="0"/>
    <n v="0"/>
    <n v="0"/>
    <n v="3.87"/>
    <n v="1398"/>
    <x v="1"/>
    <m/>
  </r>
  <r>
    <x v="154"/>
    <x v="40"/>
    <n v="1382"/>
    <n v="0"/>
    <n v="1382"/>
    <n v="0"/>
    <n v="0"/>
    <n v="0"/>
    <n v="7.3"/>
    <n v="1445"/>
    <x v="1"/>
    <m/>
  </r>
  <r>
    <x v="154"/>
    <x v="41"/>
    <n v="1480"/>
    <n v="0"/>
    <n v="1480"/>
    <n v="0"/>
    <n v="0"/>
    <n v="0"/>
    <n v="7.77"/>
    <n v="1466"/>
    <x v="2"/>
    <m/>
  </r>
  <r>
    <x v="154"/>
    <x v="42"/>
    <n v="1181"/>
    <n v="0"/>
    <n v="1181"/>
    <n v="0"/>
    <n v="0"/>
    <n v="0"/>
    <n v="6.17"/>
    <n v="1513"/>
    <x v="2"/>
    <m/>
  </r>
  <r>
    <x v="154"/>
    <x v="43"/>
    <n v="973"/>
    <n v="0"/>
    <n v="973"/>
    <n v="0"/>
    <n v="0"/>
    <n v="0"/>
    <n v="5.07"/>
    <n v="1513"/>
    <x v="2"/>
    <m/>
  </r>
  <r>
    <x v="154"/>
    <x v="44"/>
    <n v="1502"/>
    <n v="0"/>
    <n v="1502"/>
    <n v="0"/>
    <n v="0"/>
    <n v="0"/>
    <n v="7.83"/>
    <n v="1501"/>
    <x v="2"/>
    <m/>
  </r>
  <r>
    <x v="154"/>
    <x v="45"/>
    <n v="1440"/>
    <n v="0"/>
    <n v="1440"/>
    <n v="0"/>
    <n v="0"/>
    <n v="0"/>
    <n v="7.53"/>
    <n v="1515"/>
    <x v="2"/>
    <m/>
  </r>
  <r>
    <x v="154"/>
    <x v="46"/>
    <n v="1425"/>
    <n v="0"/>
    <n v="1425"/>
    <n v="0"/>
    <n v="0"/>
    <n v="0"/>
    <n v="7.5"/>
    <n v="1521"/>
    <x v="2"/>
    <m/>
  </r>
  <r>
    <x v="154"/>
    <x v="47"/>
    <n v="1333"/>
    <n v="0"/>
    <n v="1333"/>
    <n v="0"/>
    <n v="0"/>
    <n v="0"/>
    <n v="7.08"/>
    <n v="1526"/>
    <x v="2"/>
    <m/>
  </r>
  <r>
    <x v="154"/>
    <x v="48"/>
    <n v="1395"/>
    <n v="0"/>
    <n v="1395"/>
    <n v="0"/>
    <n v="0"/>
    <n v="0"/>
    <n v="7.51"/>
    <n v="1533"/>
    <x v="2"/>
    <m/>
  </r>
  <r>
    <x v="154"/>
    <x v="49"/>
    <n v="77"/>
    <n v="0"/>
    <n v="77"/>
    <n v="0"/>
    <n v="0"/>
    <n v="0"/>
    <n v="0.42"/>
    <n v="1542"/>
    <x v="2"/>
    <m/>
  </r>
  <r>
    <x v="154"/>
    <x v="50"/>
    <n v="577"/>
    <n v="0"/>
    <n v="577"/>
    <n v="0"/>
    <n v="0"/>
    <n v="0"/>
    <n v="3.19"/>
    <n v="1571"/>
    <x v="2"/>
    <m/>
  </r>
  <r>
    <x v="154"/>
    <x v="51"/>
    <n v="1531"/>
    <n v="0"/>
    <n v="1531"/>
    <n v="0"/>
    <n v="0"/>
    <n v="0"/>
    <n v="8.52"/>
    <n v="1523"/>
    <x v="2"/>
    <m/>
  </r>
  <r>
    <x v="154"/>
    <x v="52"/>
    <n v="1559"/>
    <n v="0"/>
    <n v="1559"/>
    <n v="0"/>
    <n v="0"/>
    <n v="0"/>
    <n v="8.68"/>
    <n v="1532"/>
    <x v="2"/>
    <m/>
  </r>
  <r>
    <x v="154"/>
    <x v="53"/>
    <n v="1503"/>
    <n v="0"/>
    <n v="1503"/>
    <n v="0"/>
    <n v="0"/>
    <n v="0"/>
    <n v="8.34"/>
    <n v="1537"/>
    <x v="2"/>
    <m/>
  </r>
  <r>
    <x v="154"/>
    <x v="54"/>
    <n v="1504"/>
    <n v="0"/>
    <n v="1504"/>
    <n v="0"/>
    <n v="0"/>
    <n v="0"/>
    <n v="8.2799999999999994"/>
    <n v="1527"/>
    <x v="2"/>
    <m/>
  </r>
  <r>
    <x v="154"/>
    <x v="55"/>
    <n v="1578"/>
    <n v="0"/>
    <n v="1578"/>
    <n v="0"/>
    <n v="0"/>
    <n v="0"/>
    <n v="8.6"/>
    <n v="1543"/>
    <x v="2"/>
    <m/>
  </r>
  <r>
    <x v="154"/>
    <x v="56"/>
    <n v="1564"/>
    <n v="0"/>
    <n v="1564"/>
    <n v="0"/>
    <n v="0"/>
    <n v="0"/>
    <n v="8.41"/>
    <n v="1566"/>
    <x v="2"/>
    <m/>
  </r>
  <r>
    <x v="154"/>
    <x v="57"/>
    <n v="1630"/>
    <n v="0"/>
    <n v="1630"/>
    <n v="0"/>
    <n v="0"/>
    <n v="0"/>
    <n v="8.64"/>
    <n v="1991"/>
    <x v="2"/>
    <m/>
  </r>
  <r>
    <x v="154"/>
    <x v="58"/>
    <n v="1835"/>
    <n v="0"/>
    <n v="1835"/>
    <n v="0"/>
    <n v="0"/>
    <n v="0"/>
    <n v="9.65"/>
    <n v="2069"/>
    <x v="2"/>
    <m/>
  </r>
  <r>
    <x v="154"/>
    <x v="59"/>
    <n v="1765"/>
    <n v="0"/>
    <n v="1765"/>
    <n v="0"/>
    <n v="0"/>
    <n v="0"/>
    <n v="9.01"/>
    <n v="2107"/>
    <x v="2"/>
    <m/>
  </r>
  <r>
    <x v="154"/>
    <x v="60"/>
    <n v="1806"/>
    <n v="0"/>
    <n v="1806"/>
    <n v="0"/>
    <n v="0"/>
    <n v="0"/>
    <n v="8.94"/>
    <n v="2025"/>
    <x v="2"/>
    <m/>
  </r>
  <r>
    <x v="154"/>
    <x v="61"/>
    <n v="1244"/>
    <n v="0"/>
    <n v="1244"/>
    <n v="0"/>
    <n v="0"/>
    <n v="0"/>
    <n v="5.99"/>
    <n v="2061"/>
    <x v="2"/>
    <m/>
  </r>
  <r>
    <x v="154"/>
    <x v="62"/>
    <n v="1587"/>
    <n v="0"/>
    <n v="1587"/>
    <n v="0"/>
    <n v="0"/>
    <n v="0"/>
    <n v="7.45"/>
    <n v="2086"/>
    <x v="2"/>
    <m/>
  </r>
  <r>
    <x v="155"/>
    <x v="98"/>
    <n v="3055"/>
    <n v="0"/>
    <n v="3055"/>
    <n v="0"/>
    <n v="0"/>
    <s v="."/>
    <s v="."/>
    <n v="0"/>
    <x v="0"/>
    <m/>
  </r>
  <r>
    <x v="155"/>
    <x v="99"/>
    <n v="3009"/>
    <n v="0"/>
    <n v="3009"/>
    <n v="0"/>
    <n v="0"/>
    <s v="."/>
    <s v="."/>
    <n v="0"/>
    <x v="0"/>
    <m/>
  </r>
  <r>
    <x v="155"/>
    <x v="100"/>
    <n v="7885"/>
    <n v="0"/>
    <n v="7885"/>
    <n v="0"/>
    <n v="0"/>
    <s v="."/>
    <s v="."/>
    <n v="0"/>
    <x v="0"/>
    <m/>
  </r>
  <r>
    <x v="155"/>
    <x v="101"/>
    <n v="9892"/>
    <n v="0"/>
    <n v="9892"/>
    <n v="0"/>
    <n v="0"/>
    <s v="."/>
    <s v="."/>
    <n v="0"/>
    <x v="0"/>
    <m/>
  </r>
  <r>
    <x v="155"/>
    <x v="102"/>
    <n v="12105"/>
    <n v="0"/>
    <n v="12105"/>
    <n v="0"/>
    <n v="0"/>
    <s v="."/>
    <s v="."/>
    <n v="0"/>
    <x v="0"/>
    <m/>
  </r>
  <r>
    <x v="155"/>
    <x v="103"/>
    <n v="10311"/>
    <n v="0"/>
    <n v="10311"/>
    <n v="0"/>
    <n v="0"/>
    <s v="."/>
    <s v="."/>
    <n v="0"/>
    <x v="0"/>
    <m/>
  </r>
  <r>
    <x v="155"/>
    <x v="104"/>
    <n v="10008"/>
    <n v="0"/>
    <n v="10008"/>
    <n v="0"/>
    <n v="0"/>
    <s v="."/>
    <s v="."/>
    <n v="0"/>
    <x v="0"/>
    <m/>
  </r>
  <r>
    <x v="155"/>
    <x v="66"/>
    <n v="10676"/>
    <n v="0"/>
    <n v="10676"/>
    <n v="0"/>
    <n v="0"/>
    <s v="."/>
    <s v="."/>
    <n v="0"/>
    <x v="0"/>
    <m/>
  </r>
  <r>
    <x v="155"/>
    <x v="67"/>
    <n v="11896"/>
    <n v="0"/>
    <n v="11896"/>
    <n v="0"/>
    <n v="0"/>
    <s v="."/>
    <s v="."/>
    <n v="0"/>
    <x v="0"/>
    <m/>
  </r>
  <r>
    <x v="155"/>
    <x v="68"/>
    <n v="13734"/>
    <n v="0"/>
    <n v="13734"/>
    <n v="0"/>
    <n v="0"/>
    <s v="."/>
    <s v="."/>
    <n v="0"/>
    <x v="0"/>
    <m/>
  </r>
  <r>
    <x v="155"/>
    <x v="69"/>
    <n v="14667"/>
    <n v="0"/>
    <n v="14667"/>
    <n v="0"/>
    <n v="0"/>
    <s v="."/>
    <s v="."/>
    <n v="0"/>
    <x v="0"/>
    <m/>
  </r>
  <r>
    <x v="155"/>
    <x v="70"/>
    <n v="17732"/>
    <n v="0"/>
    <n v="17732"/>
    <n v="0"/>
    <n v="0"/>
    <s v="."/>
    <s v="."/>
    <n v="0"/>
    <x v="0"/>
    <m/>
  </r>
  <r>
    <x v="155"/>
    <x v="71"/>
    <n v="19011"/>
    <n v="0"/>
    <n v="19011"/>
    <n v="0"/>
    <n v="0"/>
    <s v="."/>
    <s v="."/>
    <n v="0"/>
    <x v="0"/>
    <m/>
  </r>
  <r>
    <x v="155"/>
    <x v="72"/>
    <n v="17894"/>
    <n v="0"/>
    <n v="17894"/>
    <n v="0"/>
    <n v="0"/>
    <s v="."/>
    <s v="."/>
    <n v="0"/>
    <x v="0"/>
    <m/>
  </r>
  <r>
    <x v="155"/>
    <x v="73"/>
    <n v="14813"/>
    <n v="0"/>
    <n v="14813"/>
    <n v="0"/>
    <n v="0"/>
    <s v="."/>
    <s v="."/>
    <n v="0"/>
    <x v="0"/>
    <m/>
  </r>
  <r>
    <x v="155"/>
    <x v="74"/>
    <n v="18305"/>
    <n v="0"/>
    <n v="18305"/>
    <n v="0"/>
    <n v="0"/>
    <s v="."/>
    <s v="."/>
    <n v="0"/>
    <x v="0"/>
    <m/>
  </r>
  <r>
    <x v="155"/>
    <x v="75"/>
    <n v="10666"/>
    <n v="0"/>
    <n v="10666"/>
    <n v="0"/>
    <n v="0"/>
    <s v="."/>
    <s v="."/>
    <n v="0"/>
    <x v="0"/>
    <m/>
  </r>
  <r>
    <x v="155"/>
    <x v="76"/>
    <n v="17226"/>
    <n v="0"/>
    <n v="17226"/>
    <n v="0"/>
    <n v="0"/>
    <s v="."/>
    <s v="."/>
    <n v="0"/>
    <x v="0"/>
    <m/>
  </r>
  <r>
    <x v="155"/>
    <x v="77"/>
    <n v="21598"/>
    <n v="0"/>
    <n v="21598"/>
    <n v="0"/>
    <n v="0"/>
    <s v="."/>
    <s v="."/>
    <n v="0"/>
    <x v="0"/>
    <m/>
  </r>
  <r>
    <x v="155"/>
    <x v="78"/>
    <n v="25056"/>
    <n v="0"/>
    <n v="25056"/>
    <n v="0"/>
    <n v="0"/>
    <s v="."/>
    <s v="."/>
    <n v="0"/>
    <x v="0"/>
    <m/>
  </r>
  <r>
    <x v="155"/>
    <x v="79"/>
    <n v="27543"/>
    <n v="0"/>
    <n v="27543"/>
    <n v="0"/>
    <n v="0"/>
    <s v="."/>
    <s v="."/>
    <n v="0"/>
    <x v="0"/>
    <m/>
  </r>
  <r>
    <x v="155"/>
    <x v="80"/>
    <n v="30317"/>
    <n v="0"/>
    <n v="30317"/>
    <n v="0"/>
    <n v="0"/>
    <s v="."/>
    <s v="."/>
    <n v="0"/>
    <x v="0"/>
    <m/>
  </r>
  <r>
    <x v="155"/>
    <x v="81"/>
    <n v="30891"/>
    <n v="0"/>
    <n v="30891"/>
    <n v="0"/>
    <n v="0"/>
    <s v="."/>
    <s v="."/>
    <n v="0"/>
    <x v="0"/>
    <m/>
  </r>
  <r>
    <x v="155"/>
    <x v="1"/>
    <n v="2003"/>
    <n v="0"/>
    <n v="2003"/>
    <n v="0"/>
    <n v="0"/>
    <n v="0"/>
    <n v="17.88"/>
    <n v="2578"/>
    <x v="0"/>
    <m/>
  </r>
  <r>
    <x v="155"/>
    <x v="2"/>
    <n v="3159"/>
    <n v="0"/>
    <n v="3159"/>
    <n v="0"/>
    <n v="0"/>
    <n v="0"/>
    <n v="27.71"/>
    <n v="2721"/>
    <x v="0"/>
    <m/>
  </r>
  <r>
    <x v="155"/>
    <x v="3"/>
    <n v="1824"/>
    <n v="0"/>
    <n v="1824"/>
    <n v="0"/>
    <n v="0"/>
    <n v="0"/>
    <n v="15.73"/>
    <n v="2961"/>
    <x v="0"/>
    <m/>
  </r>
  <r>
    <x v="155"/>
    <x v="4"/>
    <n v="2111"/>
    <n v="0"/>
    <n v="2111"/>
    <n v="0"/>
    <n v="0"/>
    <n v="0"/>
    <n v="17.89"/>
    <n v="3136"/>
    <x v="0"/>
    <m/>
  </r>
  <r>
    <x v="155"/>
    <x v="5"/>
    <n v="4270"/>
    <n v="0"/>
    <n v="4270"/>
    <n v="0"/>
    <n v="0"/>
    <n v="0"/>
    <n v="35.58"/>
    <n v="2920"/>
    <x v="0"/>
    <m/>
  </r>
  <r>
    <x v="155"/>
    <x v="6"/>
    <n v="3532"/>
    <n v="0"/>
    <n v="3532"/>
    <n v="0"/>
    <n v="0"/>
    <n v="0"/>
    <n v="28.71"/>
    <n v="2906"/>
    <x v="0"/>
    <m/>
  </r>
  <r>
    <x v="155"/>
    <x v="7"/>
    <n v="4568"/>
    <n v="0"/>
    <n v="4568"/>
    <n v="0"/>
    <n v="0"/>
    <n v="0"/>
    <n v="36.54"/>
    <n v="3403"/>
    <x v="0"/>
    <m/>
  </r>
  <r>
    <x v="155"/>
    <x v="8"/>
    <n v="3120"/>
    <n v="0"/>
    <n v="3120"/>
    <n v="0"/>
    <n v="0"/>
    <n v="0"/>
    <n v="24.56"/>
    <n v="3600"/>
    <x v="0"/>
    <m/>
  </r>
  <r>
    <x v="155"/>
    <x v="9"/>
    <n v="2733"/>
    <n v="0"/>
    <n v="2733"/>
    <n v="0"/>
    <n v="0"/>
    <n v="0"/>
    <n v="21.02"/>
    <n v="2893"/>
    <x v="0"/>
    <m/>
  </r>
  <r>
    <x v="155"/>
    <x v="10"/>
    <n v="3518"/>
    <n v="0"/>
    <n v="3518"/>
    <n v="0"/>
    <n v="0"/>
    <n v="0"/>
    <n v="26.65"/>
    <n v="2804"/>
    <x v="1"/>
    <m/>
  </r>
  <r>
    <x v="155"/>
    <x v="11"/>
    <n v="3025"/>
    <n v="0"/>
    <n v="3025"/>
    <n v="0"/>
    <n v="0"/>
    <n v="0"/>
    <n v="22.41"/>
    <n v="2801"/>
    <x v="1"/>
    <m/>
  </r>
  <r>
    <x v="155"/>
    <x v="12"/>
    <n v="3157"/>
    <n v="0"/>
    <n v="3157"/>
    <n v="0"/>
    <n v="0"/>
    <n v="0"/>
    <n v="23.05"/>
    <n v="3337"/>
    <x v="1"/>
    <m/>
  </r>
  <r>
    <x v="155"/>
    <x v="13"/>
    <n v="3467"/>
    <n v="0"/>
    <n v="3467"/>
    <n v="0"/>
    <n v="0"/>
    <n v="0"/>
    <n v="24.94"/>
    <n v="2693"/>
    <x v="1"/>
    <m/>
  </r>
  <r>
    <x v="155"/>
    <x v="14"/>
    <n v="3321"/>
    <n v="0"/>
    <n v="3321"/>
    <n v="0"/>
    <n v="0"/>
    <n v="0"/>
    <n v="23.55"/>
    <n v="2515"/>
    <x v="1"/>
    <m/>
  </r>
  <r>
    <x v="155"/>
    <x v="15"/>
    <n v="3229"/>
    <n v="0"/>
    <n v="3229"/>
    <n v="0"/>
    <n v="0"/>
    <n v="0"/>
    <n v="22.43"/>
    <n v="2474"/>
    <x v="1"/>
    <m/>
  </r>
  <r>
    <x v="155"/>
    <x v="16"/>
    <n v="2897"/>
    <n v="0"/>
    <n v="2897"/>
    <n v="0"/>
    <n v="0"/>
    <n v="0"/>
    <n v="19.84"/>
    <n v="2490"/>
    <x v="1"/>
    <m/>
  </r>
  <r>
    <x v="155"/>
    <x v="17"/>
    <n v="2709"/>
    <n v="0"/>
    <n v="2709"/>
    <n v="0"/>
    <n v="0"/>
    <n v="0"/>
    <n v="18.18"/>
    <n v="2387"/>
    <x v="1"/>
    <m/>
  </r>
  <r>
    <x v="155"/>
    <x v="18"/>
    <n v="3337"/>
    <n v="0"/>
    <n v="3337"/>
    <n v="0"/>
    <n v="0"/>
    <n v="0"/>
    <n v="21.96"/>
    <n v="2490"/>
    <x v="1"/>
    <m/>
  </r>
  <r>
    <x v="155"/>
    <x v="19"/>
    <n v="3103"/>
    <n v="0"/>
    <n v="3103"/>
    <n v="0"/>
    <n v="0"/>
    <n v="0"/>
    <n v="20.149999999999999"/>
    <n v="2279"/>
    <x v="1"/>
    <m/>
  </r>
  <r>
    <x v="155"/>
    <x v="20"/>
    <n v="4061"/>
    <n v="0"/>
    <n v="4061"/>
    <n v="0"/>
    <n v="0"/>
    <n v="0"/>
    <n v="25.87"/>
    <n v="2008"/>
    <x v="1"/>
    <m/>
  </r>
  <r>
    <x v="155"/>
    <x v="21"/>
    <n v="4542"/>
    <n v="0"/>
    <n v="4542"/>
    <n v="0"/>
    <n v="0"/>
    <n v="0"/>
    <n v="28.57"/>
    <n v="2191"/>
    <x v="1"/>
    <m/>
  </r>
  <r>
    <x v="155"/>
    <x v="22"/>
    <n v="3953"/>
    <n v="0"/>
    <n v="3953"/>
    <n v="0"/>
    <n v="0"/>
    <n v="0"/>
    <n v="24.55"/>
    <n v="2179"/>
    <x v="1"/>
    <m/>
  </r>
  <r>
    <x v="155"/>
    <x v="23"/>
    <n v="3833"/>
    <n v="0"/>
    <n v="3833"/>
    <n v="0"/>
    <n v="0"/>
    <n v="0"/>
    <n v="23.66"/>
    <n v="1843"/>
    <x v="1"/>
    <m/>
  </r>
  <r>
    <x v="155"/>
    <x v="24"/>
    <n v="4252"/>
    <n v="0"/>
    <n v="4252"/>
    <n v="0"/>
    <n v="0"/>
    <n v="0"/>
    <n v="25.93"/>
    <n v="2023"/>
    <x v="1"/>
    <m/>
  </r>
  <r>
    <x v="155"/>
    <x v="25"/>
    <n v="3854"/>
    <n v="0"/>
    <n v="3854"/>
    <n v="0"/>
    <n v="0"/>
    <n v="0"/>
    <n v="23.36"/>
    <n v="2046"/>
    <x v="1"/>
    <m/>
  </r>
  <r>
    <x v="155"/>
    <x v="26"/>
    <n v="2791"/>
    <n v="0"/>
    <n v="2791"/>
    <n v="0"/>
    <n v="0"/>
    <n v="0"/>
    <n v="16.82"/>
    <n v="2068"/>
    <x v="1"/>
    <m/>
  </r>
  <r>
    <x v="155"/>
    <x v="27"/>
    <n v="5962"/>
    <n v="0"/>
    <n v="5962"/>
    <n v="0"/>
    <n v="0"/>
    <n v="0"/>
    <n v="35.49"/>
    <n v="2126"/>
    <x v="1"/>
    <m/>
  </r>
  <r>
    <x v="155"/>
    <x v="28"/>
    <n v="3114"/>
    <n v="0"/>
    <n v="3114"/>
    <n v="0"/>
    <n v="0"/>
    <n v="0"/>
    <n v="18.420000000000002"/>
    <n v="1967"/>
    <x v="1"/>
    <m/>
  </r>
  <r>
    <x v="155"/>
    <x v="29"/>
    <n v="2652"/>
    <n v="0"/>
    <n v="2652"/>
    <n v="0"/>
    <n v="0"/>
    <n v="0"/>
    <n v="15.51"/>
    <n v="1970"/>
    <x v="1"/>
    <m/>
  </r>
  <r>
    <x v="155"/>
    <x v="30"/>
    <n v="2782"/>
    <n v="0"/>
    <n v="2782"/>
    <n v="0"/>
    <n v="0"/>
    <n v="0"/>
    <n v="16.18"/>
    <n v="2049"/>
    <x v="1"/>
    <m/>
  </r>
  <r>
    <x v="155"/>
    <x v="31"/>
    <n v="2863"/>
    <n v="0"/>
    <n v="2863"/>
    <n v="0"/>
    <n v="0"/>
    <n v="0"/>
    <n v="16.46"/>
    <n v="2058"/>
    <x v="1"/>
    <m/>
  </r>
  <r>
    <x v="155"/>
    <x v="32"/>
    <n v="2727"/>
    <n v="0"/>
    <n v="2727"/>
    <n v="0"/>
    <n v="0"/>
    <n v="0"/>
    <n v="15.58"/>
    <n v="1968"/>
    <x v="1"/>
    <m/>
  </r>
  <r>
    <x v="155"/>
    <x v="33"/>
    <n v="3049"/>
    <n v="0"/>
    <n v="3049"/>
    <n v="0"/>
    <n v="0"/>
    <n v="0"/>
    <n v="17.23"/>
    <n v="1967"/>
    <x v="1"/>
    <m/>
  </r>
  <r>
    <x v="155"/>
    <x v="34"/>
    <n v="1567"/>
    <n v="0"/>
    <n v="1567"/>
    <n v="0"/>
    <n v="0"/>
    <n v="0"/>
    <n v="8.76"/>
    <n v="1616"/>
    <x v="1"/>
    <m/>
  </r>
  <r>
    <x v="155"/>
    <x v="35"/>
    <n v="3913"/>
    <n v="0"/>
    <n v="3913"/>
    <n v="0"/>
    <n v="0"/>
    <n v="0"/>
    <n v="21.74"/>
    <n v="1573"/>
    <x v="1"/>
    <m/>
  </r>
  <r>
    <x v="155"/>
    <x v="36"/>
    <n v="4580"/>
    <n v="0"/>
    <n v="4580"/>
    <n v="0"/>
    <n v="0"/>
    <n v="0"/>
    <n v="25.16"/>
    <n v="1471"/>
    <x v="1"/>
    <m/>
  </r>
  <r>
    <x v="156"/>
    <x v="192"/>
    <n v="783"/>
    <n v="783"/>
    <n v="0"/>
    <n v="0"/>
    <n v="0"/>
    <s v="."/>
    <s v="."/>
    <n v="0"/>
    <x v="0"/>
    <m/>
  </r>
  <r>
    <x v="156"/>
    <x v="193"/>
    <n v="1056"/>
    <n v="1056"/>
    <n v="0"/>
    <n v="0"/>
    <n v="0"/>
    <s v="."/>
    <s v="."/>
    <n v="0"/>
    <x v="0"/>
    <m/>
  </r>
  <r>
    <x v="156"/>
    <x v="194"/>
    <n v="996"/>
    <n v="996"/>
    <n v="0"/>
    <n v="0"/>
    <n v="0"/>
    <s v="."/>
    <s v="."/>
    <n v="0"/>
    <x v="0"/>
    <m/>
  </r>
  <r>
    <x v="156"/>
    <x v="195"/>
    <n v="909"/>
    <n v="909"/>
    <n v="0"/>
    <n v="0"/>
    <n v="0"/>
    <s v="."/>
    <s v="."/>
    <n v="0"/>
    <x v="0"/>
    <m/>
  </r>
  <r>
    <x v="156"/>
    <x v="196"/>
    <n v="856"/>
    <n v="856"/>
    <n v="0"/>
    <n v="0"/>
    <n v="0"/>
    <s v="."/>
    <s v="."/>
    <n v="0"/>
    <x v="0"/>
    <m/>
  </r>
  <r>
    <x v="156"/>
    <x v="128"/>
    <n v="851"/>
    <n v="851"/>
    <n v="0"/>
    <n v="0"/>
    <n v="0"/>
    <s v="."/>
    <s v="."/>
    <n v="0"/>
    <x v="0"/>
    <m/>
  </r>
  <r>
    <x v="156"/>
    <x v="129"/>
    <n v="1027"/>
    <n v="1027"/>
    <n v="0"/>
    <n v="0"/>
    <n v="0"/>
    <s v="."/>
    <s v="."/>
    <n v="0"/>
    <x v="0"/>
    <m/>
  </r>
  <r>
    <x v="156"/>
    <x v="130"/>
    <n v="1138"/>
    <n v="1138"/>
    <n v="0"/>
    <n v="0"/>
    <n v="0"/>
    <s v="."/>
    <s v="."/>
    <n v="0"/>
    <x v="0"/>
    <m/>
  </r>
  <r>
    <x v="156"/>
    <x v="131"/>
    <n v="1623"/>
    <n v="1623"/>
    <n v="0"/>
    <n v="0"/>
    <n v="0"/>
    <s v="."/>
    <s v="."/>
    <n v="0"/>
    <x v="0"/>
    <m/>
  </r>
  <r>
    <x v="156"/>
    <x v="132"/>
    <n v="1269"/>
    <n v="1269"/>
    <n v="0"/>
    <n v="0"/>
    <n v="0"/>
    <s v="."/>
    <s v="."/>
    <n v="0"/>
    <x v="0"/>
    <m/>
  </r>
  <r>
    <x v="156"/>
    <x v="133"/>
    <n v="1289"/>
    <n v="1289"/>
    <n v="0"/>
    <n v="0"/>
    <n v="0"/>
    <s v="."/>
    <s v="."/>
    <n v="0"/>
    <x v="0"/>
    <m/>
  </r>
  <r>
    <x v="156"/>
    <x v="134"/>
    <n v="1151"/>
    <n v="1151"/>
    <n v="0"/>
    <n v="0"/>
    <n v="0"/>
    <s v="."/>
    <s v="."/>
    <n v="0"/>
    <x v="0"/>
    <m/>
  </r>
  <r>
    <x v="156"/>
    <x v="135"/>
    <n v="1012"/>
    <n v="1012"/>
    <n v="0"/>
    <n v="0"/>
    <n v="0"/>
    <s v="."/>
    <s v="."/>
    <n v="0"/>
    <x v="0"/>
    <m/>
  </r>
  <r>
    <x v="156"/>
    <x v="136"/>
    <n v="962"/>
    <n v="962"/>
    <n v="0"/>
    <n v="0"/>
    <n v="0"/>
    <s v="."/>
    <s v="."/>
    <n v="0"/>
    <x v="0"/>
    <m/>
  </r>
  <r>
    <x v="156"/>
    <x v="137"/>
    <n v="1309"/>
    <n v="1309"/>
    <n v="0"/>
    <n v="0"/>
    <n v="0"/>
    <s v="."/>
    <s v="."/>
    <n v="0"/>
    <x v="0"/>
    <m/>
  </r>
  <r>
    <x v="156"/>
    <x v="138"/>
    <n v="1202"/>
    <n v="1202"/>
    <n v="0"/>
    <n v="0"/>
    <n v="0"/>
    <s v="."/>
    <s v="."/>
    <n v="0"/>
    <x v="0"/>
    <m/>
  </r>
  <r>
    <x v="156"/>
    <x v="139"/>
    <n v="1548"/>
    <n v="1548"/>
    <n v="0"/>
    <n v="0"/>
    <n v="0"/>
    <s v="."/>
    <s v="."/>
    <n v="0"/>
    <x v="0"/>
    <m/>
  </r>
  <r>
    <x v="156"/>
    <x v="140"/>
    <n v="1115"/>
    <n v="1112"/>
    <n v="3"/>
    <n v="0"/>
    <n v="0"/>
    <s v="."/>
    <s v="."/>
    <n v="0"/>
    <x v="0"/>
    <m/>
  </r>
  <r>
    <x v="156"/>
    <x v="141"/>
    <n v="929"/>
    <n v="922"/>
    <n v="7"/>
    <n v="0"/>
    <n v="0"/>
    <s v="."/>
    <s v="."/>
    <n v="0"/>
    <x v="0"/>
    <m/>
  </r>
  <r>
    <x v="156"/>
    <x v="142"/>
    <n v="1050"/>
    <n v="1045"/>
    <n v="5"/>
    <n v="0"/>
    <n v="0"/>
    <s v="."/>
    <s v="."/>
    <n v="0"/>
    <x v="0"/>
    <m/>
  </r>
  <r>
    <x v="156"/>
    <x v="143"/>
    <n v="1151"/>
    <n v="1143"/>
    <n v="8"/>
    <n v="0"/>
    <n v="0"/>
    <s v="."/>
    <s v="."/>
    <n v="0"/>
    <x v="0"/>
    <m/>
  </r>
  <r>
    <x v="156"/>
    <x v="144"/>
    <n v="1103"/>
    <n v="1093"/>
    <n v="10"/>
    <n v="0"/>
    <n v="0"/>
    <s v="."/>
    <s v="."/>
    <n v="0"/>
    <x v="0"/>
    <m/>
  </r>
  <r>
    <x v="156"/>
    <x v="145"/>
    <n v="1157"/>
    <n v="1144"/>
    <n v="13"/>
    <n v="0"/>
    <n v="0"/>
    <s v="."/>
    <s v="."/>
    <n v="0"/>
    <x v="0"/>
    <m/>
  </r>
  <r>
    <x v="156"/>
    <x v="146"/>
    <n v="1193"/>
    <n v="1180"/>
    <n v="13"/>
    <n v="0"/>
    <n v="0"/>
    <s v="."/>
    <s v="."/>
    <n v="0"/>
    <x v="0"/>
    <m/>
  </r>
  <r>
    <x v="156"/>
    <x v="147"/>
    <n v="1349"/>
    <n v="1334"/>
    <n v="15"/>
    <n v="0"/>
    <n v="0"/>
    <s v="."/>
    <s v="."/>
    <n v="0"/>
    <x v="0"/>
    <m/>
  </r>
  <r>
    <x v="156"/>
    <x v="148"/>
    <n v="1359"/>
    <n v="1342"/>
    <n v="17"/>
    <n v="0"/>
    <n v="0"/>
    <s v="."/>
    <s v="."/>
    <n v="0"/>
    <x v="0"/>
    <m/>
  </r>
  <r>
    <x v="156"/>
    <x v="149"/>
    <n v="1455"/>
    <n v="1437"/>
    <n v="18"/>
    <n v="0"/>
    <n v="0"/>
    <s v="."/>
    <s v="."/>
    <n v="0"/>
    <x v="0"/>
    <m/>
  </r>
  <r>
    <x v="156"/>
    <x v="150"/>
    <n v="1403"/>
    <n v="1379"/>
    <n v="23"/>
    <n v="0"/>
    <n v="0"/>
    <s v="."/>
    <s v="."/>
    <n v="0"/>
    <x v="0"/>
    <m/>
  </r>
  <r>
    <x v="156"/>
    <x v="151"/>
    <n v="1294"/>
    <n v="1269"/>
    <n v="24"/>
    <n v="0"/>
    <n v="0"/>
    <s v="."/>
    <s v="."/>
    <n v="0"/>
    <x v="0"/>
    <m/>
  </r>
  <r>
    <x v="156"/>
    <x v="152"/>
    <n v="1479"/>
    <n v="1450"/>
    <n v="28"/>
    <n v="0"/>
    <n v="0"/>
    <s v="."/>
    <s v="."/>
    <n v="0"/>
    <x v="0"/>
    <m/>
  </r>
  <r>
    <x v="156"/>
    <x v="153"/>
    <n v="1695"/>
    <n v="1667"/>
    <n v="28"/>
    <n v="0"/>
    <n v="0"/>
    <s v="."/>
    <s v="."/>
    <n v="0"/>
    <x v="0"/>
    <m/>
  </r>
  <r>
    <x v="156"/>
    <x v="154"/>
    <n v="1722"/>
    <n v="1688"/>
    <n v="34"/>
    <n v="0"/>
    <n v="0"/>
    <s v="."/>
    <s v="."/>
    <n v="0"/>
    <x v="0"/>
    <m/>
  </r>
  <r>
    <x v="156"/>
    <x v="155"/>
    <n v="1825"/>
    <n v="1790"/>
    <n v="35"/>
    <n v="0"/>
    <n v="0"/>
    <s v="."/>
    <s v="."/>
    <n v="0"/>
    <x v="0"/>
    <m/>
  </r>
  <r>
    <x v="156"/>
    <x v="156"/>
    <n v="1968"/>
    <n v="1931"/>
    <n v="37"/>
    <n v="0"/>
    <n v="0"/>
    <s v="."/>
    <s v="."/>
    <n v="0"/>
    <x v="0"/>
    <m/>
  </r>
  <r>
    <x v="156"/>
    <x v="157"/>
    <n v="2176"/>
    <n v="2135"/>
    <n v="41"/>
    <n v="0"/>
    <n v="0"/>
    <s v="."/>
    <s v="."/>
    <n v="0"/>
    <x v="0"/>
    <m/>
  </r>
  <r>
    <x v="156"/>
    <x v="158"/>
    <n v="2191"/>
    <n v="2146"/>
    <n v="45"/>
    <n v="0"/>
    <n v="0"/>
    <s v="."/>
    <s v="."/>
    <n v="0"/>
    <x v="0"/>
    <m/>
  </r>
  <r>
    <x v="156"/>
    <x v="159"/>
    <n v="2219"/>
    <n v="2169"/>
    <n v="50"/>
    <n v="0"/>
    <n v="0"/>
    <s v="."/>
    <s v="."/>
    <n v="0"/>
    <x v="0"/>
    <m/>
  </r>
  <r>
    <x v="156"/>
    <x v="160"/>
    <n v="2459"/>
    <n v="2402"/>
    <n v="57"/>
    <n v="0"/>
    <n v="0"/>
    <s v="."/>
    <s v="."/>
    <n v="0"/>
    <x v="0"/>
    <m/>
  </r>
  <r>
    <x v="156"/>
    <x v="161"/>
    <n v="2461"/>
    <n v="2398"/>
    <n v="63"/>
    <n v="0"/>
    <n v="0"/>
    <s v="."/>
    <s v="."/>
    <n v="0"/>
    <x v="0"/>
    <m/>
  </r>
  <r>
    <x v="156"/>
    <x v="162"/>
    <n v="2571"/>
    <n v="2507"/>
    <n v="64"/>
    <n v="0"/>
    <n v="0"/>
    <s v="."/>
    <s v="."/>
    <n v="0"/>
    <x v="0"/>
    <m/>
  </r>
  <r>
    <x v="156"/>
    <x v="163"/>
    <n v="2625"/>
    <n v="2554"/>
    <n v="71"/>
    <n v="0"/>
    <n v="0"/>
    <s v="."/>
    <s v="."/>
    <n v="0"/>
    <x v="0"/>
    <m/>
  </r>
  <r>
    <x v="156"/>
    <x v="105"/>
    <n v="2671"/>
    <n v="2596"/>
    <n v="75"/>
    <n v="0"/>
    <n v="0"/>
    <s v="."/>
    <s v="."/>
    <n v="0"/>
    <x v="0"/>
    <m/>
  </r>
  <r>
    <x v="156"/>
    <x v="106"/>
    <n v="2964"/>
    <n v="2888"/>
    <n v="75"/>
    <n v="0"/>
    <n v="0"/>
    <s v="."/>
    <s v="."/>
    <n v="0"/>
    <x v="0"/>
    <m/>
  </r>
  <r>
    <x v="156"/>
    <x v="107"/>
    <n v="2896"/>
    <n v="2813"/>
    <n v="83"/>
    <n v="0"/>
    <n v="0"/>
    <s v="."/>
    <s v="."/>
    <n v="0"/>
    <x v="0"/>
    <m/>
  </r>
  <r>
    <x v="156"/>
    <x v="108"/>
    <n v="2807"/>
    <n v="2720"/>
    <n v="87"/>
    <n v="0"/>
    <n v="0"/>
    <s v="."/>
    <s v="."/>
    <n v="0"/>
    <x v="0"/>
    <m/>
  </r>
  <r>
    <x v="156"/>
    <x v="109"/>
    <n v="3250"/>
    <n v="3154"/>
    <n v="95"/>
    <n v="0"/>
    <n v="0"/>
    <s v="."/>
    <s v="."/>
    <n v="0"/>
    <x v="0"/>
    <m/>
  </r>
  <r>
    <x v="156"/>
    <x v="110"/>
    <n v="3090"/>
    <n v="2987"/>
    <n v="103"/>
    <n v="0"/>
    <n v="0"/>
    <s v="."/>
    <s v="."/>
    <n v="0"/>
    <x v="0"/>
    <m/>
  </r>
  <r>
    <x v="156"/>
    <x v="111"/>
    <n v="3128"/>
    <n v="3019"/>
    <n v="108"/>
    <n v="0"/>
    <n v="0"/>
    <s v="."/>
    <s v="."/>
    <n v="0"/>
    <x v="0"/>
    <m/>
  </r>
  <r>
    <x v="156"/>
    <x v="112"/>
    <n v="3171"/>
    <n v="3053"/>
    <n v="118"/>
    <n v="0"/>
    <n v="0"/>
    <s v="."/>
    <s v="."/>
    <n v="0"/>
    <x v="0"/>
    <m/>
  </r>
  <r>
    <x v="156"/>
    <x v="113"/>
    <n v="3173"/>
    <n v="3047"/>
    <n v="126"/>
    <n v="0"/>
    <n v="0"/>
    <s v="."/>
    <s v="."/>
    <n v="0"/>
    <x v="0"/>
    <m/>
  </r>
  <r>
    <x v="156"/>
    <x v="114"/>
    <n v="3410"/>
    <n v="3282"/>
    <n v="127"/>
    <n v="0"/>
    <n v="0"/>
    <s v="."/>
    <s v="."/>
    <n v="0"/>
    <x v="0"/>
    <m/>
  </r>
  <r>
    <x v="156"/>
    <x v="115"/>
    <n v="3576"/>
    <n v="3442"/>
    <n v="134"/>
    <n v="0"/>
    <n v="0"/>
    <s v="."/>
    <s v="."/>
    <n v="0"/>
    <x v="0"/>
    <m/>
  </r>
  <r>
    <x v="156"/>
    <x v="116"/>
    <n v="3530"/>
    <n v="3389"/>
    <n v="141"/>
    <n v="0"/>
    <n v="0"/>
    <s v="."/>
    <s v="."/>
    <n v="0"/>
    <x v="0"/>
    <m/>
  </r>
  <r>
    <x v="156"/>
    <x v="117"/>
    <n v="3624"/>
    <n v="3489"/>
    <n v="136"/>
    <n v="0"/>
    <n v="0"/>
    <s v="."/>
    <s v="."/>
    <n v="0"/>
    <x v="0"/>
    <m/>
  </r>
  <r>
    <x v="156"/>
    <x v="82"/>
    <n v="3994"/>
    <n v="3853"/>
    <n v="141"/>
    <n v="0"/>
    <n v="0"/>
    <s v="."/>
    <s v="."/>
    <n v="0"/>
    <x v="0"/>
    <m/>
  </r>
  <r>
    <x v="156"/>
    <x v="83"/>
    <n v="3906"/>
    <n v="3755"/>
    <n v="151"/>
    <n v="0"/>
    <n v="0"/>
    <s v="."/>
    <s v="."/>
    <n v="0"/>
    <x v="0"/>
    <m/>
  </r>
  <r>
    <x v="156"/>
    <x v="84"/>
    <n v="3903"/>
    <n v="3744"/>
    <n v="159"/>
    <n v="0"/>
    <n v="0"/>
    <s v="."/>
    <s v="."/>
    <n v="0"/>
    <x v="0"/>
    <m/>
  </r>
  <r>
    <x v="156"/>
    <x v="85"/>
    <n v="4175"/>
    <n v="4013"/>
    <n v="162"/>
    <n v="0"/>
    <n v="0"/>
    <s v="."/>
    <s v="."/>
    <n v="0"/>
    <x v="0"/>
    <m/>
  </r>
  <r>
    <x v="156"/>
    <x v="86"/>
    <n v="4412"/>
    <n v="4261"/>
    <n v="152"/>
    <n v="0"/>
    <n v="0"/>
    <s v="."/>
    <s v="."/>
    <n v="0"/>
    <x v="0"/>
    <m/>
  </r>
  <r>
    <x v="156"/>
    <x v="87"/>
    <n v="4529"/>
    <n v="4371"/>
    <n v="158"/>
    <n v="0"/>
    <n v="0"/>
    <s v="."/>
    <s v="."/>
    <n v="0"/>
    <x v="0"/>
    <m/>
  </r>
  <r>
    <x v="156"/>
    <x v="118"/>
    <n v="4928"/>
    <n v="4761"/>
    <n v="167"/>
    <n v="0"/>
    <n v="0"/>
    <s v="."/>
    <s v="."/>
    <n v="0"/>
    <x v="0"/>
    <m/>
  </r>
  <r>
    <x v="156"/>
    <x v="119"/>
    <n v="5070"/>
    <n v="4904"/>
    <n v="167"/>
    <n v="0"/>
    <n v="0"/>
    <s v="."/>
    <s v="."/>
    <n v="0"/>
    <x v="0"/>
    <m/>
  </r>
  <r>
    <x v="156"/>
    <x v="120"/>
    <n v="5164"/>
    <n v="4999"/>
    <n v="165"/>
    <n v="0"/>
    <n v="0"/>
    <s v="."/>
    <s v="."/>
    <n v="0"/>
    <x v="0"/>
    <m/>
  </r>
  <r>
    <x v="156"/>
    <x v="121"/>
    <n v="5436"/>
    <n v="5271"/>
    <n v="165"/>
    <n v="0"/>
    <n v="0"/>
    <s v="."/>
    <s v="."/>
    <n v="0"/>
    <x v="0"/>
    <m/>
  </r>
  <r>
    <x v="156"/>
    <x v="122"/>
    <n v="5686"/>
    <n v="5520"/>
    <n v="166"/>
    <n v="0"/>
    <n v="0"/>
    <s v="."/>
    <s v="."/>
    <n v="0"/>
    <x v="0"/>
    <m/>
  </r>
  <r>
    <x v="156"/>
    <x v="123"/>
    <n v="6026"/>
    <n v="5858"/>
    <n v="168"/>
    <n v="0"/>
    <n v="0"/>
    <s v="."/>
    <s v="."/>
    <n v="0"/>
    <x v="0"/>
    <m/>
  </r>
  <r>
    <x v="156"/>
    <x v="124"/>
    <n v="6802"/>
    <n v="6631"/>
    <n v="171"/>
    <n v="0"/>
    <n v="0"/>
    <s v="."/>
    <s v="."/>
    <n v="0"/>
    <x v="0"/>
    <m/>
  </r>
  <r>
    <x v="156"/>
    <x v="125"/>
    <n v="7519"/>
    <n v="7340"/>
    <n v="179"/>
    <n v="0"/>
    <n v="0"/>
    <s v="."/>
    <s v="."/>
    <n v="0"/>
    <x v="0"/>
    <m/>
  </r>
  <r>
    <x v="156"/>
    <x v="126"/>
    <n v="7048"/>
    <n v="6746"/>
    <n v="301"/>
    <n v="0"/>
    <n v="0"/>
    <s v="."/>
    <s v="."/>
    <n v="0"/>
    <x v="0"/>
    <m/>
  </r>
  <r>
    <x v="156"/>
    <x v="127"/>
    <n v="6696"/>
    <n v="6549"/>
    <n v="147"/>
    <n v="0"/>
    <n v="0"/>
    <s v="."/>
    <s v="."/>
    <n v="0"/>
    <x v="0"/>
    <m/>
  </r>
  <r>
    <x v="156"/>
    <x v="88"/>
    <n v="6113"/>
    <n v="5985"/>
    <n v="127"/>
    <n v="0"/>
    <n v="0"/>
    <s v="."/>
    <s v="."/>
    <n v="0"/>
    <x v="0"/>
    <m/>
  </r>
  <r>
    <x v="156"/>
    <x v="89"/>
    <n v="2362"/>
    <n v="2275"/>
    <n v="87"/>
    <n v="0"/>
    <n v="0"/>
    <s v="."/>
    <s v="."/>
    <n v="0"/>
    <x v="0"/>
    <m/>
  </r>
  <r>
    <x v="156"/>
    <x v="90"/>
    <n v="3965"/>
    <n v="3960"/>
    <n v="4"/>
    <n v="0"/>
    <n v="0"/>
    <s v="."/>
    <s v="."/>
    <n v="0"/>
    <x v="0"/>
    <m/>
  </r>
  <r>
    <x v="156"/>
    <x v="91"/>
    <n v="5999"/>
    <n v="5649"/>
    <n v="350"/>
    <n v="0"/>
    <n v="0"/>
    <s v="."/>
    <s v="."/>
    <n v="0"/>
    <x v="0"/>
    <m/>
  </r>
  <r>
    <x v="156"/>
    <x v="92"/>
    <n v="6051"/>
    <n v="5649"/>
    <n v="403"/>
    <n v="0"/>
    <n v="0"/>
    <s v="."/>
    <s v="."/>
    <n v="0"/>
    <x v="0"/>
    <m/>
  </r>
  <r>
    <x v="156"/>
    <x v="93"/>
    <n v="6341"/>
    <n v="5988"/>
    <n v="353"/>
    <n v="0"/>
    <n v="0"/>
    <s v="."/>
    <s v="."/>
    <n v="0"/>
    <x v="0"/>
    <m/>
  </r>
  <r>
    <x v="156"/>
    <x v="94"/>
    <n v="7443"/>
    <n v="7024"/>
    <n v="419"/>
    <n v="0"/>
    <n v="0"/>
    <s v="."/>
    <s v="."/>
    <n v="0"/>
    <x v="0"/>
    <m/>
  </r>
  <r>
    <x v="156"/>
    <x v="95"/>
    <n v="7423"/>
    <n v="6903"/>
    <n v="520"/>
    <n v="0"/>
    <n v="0"/>
    <s v="."/>
    <s v="."/>
    <n v="0"/>
    <x v="0"/>
    <m/>
  </r>
  <r>
    <x v="156"/>
    <x v="96"/>
    <n v="8350"/>
    <n v="7776"/>
    <n v="574"/>
    <n v="0"/>
    <n v="0"/>
    <s v="."/>
    <s v="."/>
    <n v="0"/>
    <x v="0"/>
    <m/>
  </r>
  <r>
    <x v="156"/>
    <x v="97"/>
    <n v="9168"/>
    <n v="8604"/>
    <n v="564"/>
    <n v="0"/>
    <n v="0"/>
    <s v="."/>
    <s v="."/>
    <n v="0"/>
    <x v="0"/>
    <m/>
  </r>
  <r>
    <x v="156"/>
    <x v="98"/>
    <n v="9369"/>
    <n v="8719"/>
    <n v="651"/>
    <n v="0"/>
    <n v="0"/>
    <s v="."/>
    <s v="."/>
    <n v="0"/>
    <x v="0"/>
    <m/>
  </r>
  <r>
    <x v="156"/>
    <x v="99"/>
    <n v="10362"/>
    <n v="9579"/>
    <n v="783"/>
    <n v="0"/>
    <n v="0"/>
    <s v="."/>
    <s v="."/>
    <n v="0"/>
    <x v="0"/>
    <m/>
  </r>
  <r>
    <x v="156"/>
    <x v="100"/>
    <n v="10373"/>
    <n v="9607"/>
    <n v="766"/>
    <n v="0"/>
    <n v="0"/>
    <s v="."/>
    <s v="."/>
    <n v="0"/>
    <x v="0"/>
    <m/>
  </r>
  <r>
    <x v="156"/>
    <x v="101"/>
    <n v="11263"/>
    <n v="10484"/>
    <n v="751"/>
    <n v="0"/>
    <n v="29"/>
    <s v="."/>
    <s v="."/>
    <n v="0"/>
    <x v="0"/>
    <m/>
  </r>
  <r>
    <x v="156"/>
    <x v="102"/>
    <n v="11130"/>
    <n v="10254"/>
    <n v="846"/>
    <n v="0"/>
    <n v="30"/>
    <s v="."/>
    <s v="."/>
    <n v="0"/>
    <x v="0"/>
    <m/>
  </r>
  <r>
    <x v="156"/>
    <x v="103"/>
    <n v="12270"/>
    <n v="11305"/>
    <n v="937"/>
    <n v="0"/>
    <n v="27"/>
    <s v="."/>
    <s v="."/>
    <n v="0"/>
    <x v="0"/>
    <m/>
  </r>
  <r>
    <x v="156"/>
    <x v="104"/>
    <n v="11304"/>
    <n v="10471"/>
    <n v="799"/>
    <n v="0"/>
    <n v="35"/>
    <s v="."/>
    <s v="."/>
    <n v="0"/>
    <x v="0"/>
    <m/>
  </r>
  <r>
    <x v="156"/>
    <x v="66"/>
    <n v="10527"/>
    <n v="9628"/>
    <n v="850"/>
    <n v="0"/>
    <n v="49"/>
    <s v="."/>
    <s v="."/>
    <n v="0"/>
    <x v="0"/>
    <m/>
  </r>
  <r>
    <x v="156"/>
    <x v="67"/>
    <n v="10543"/>
    <n v="9691"/>
    <n v="798"/>
    <n v="0"/>
    <n v="54"/>
    <s v="."/>
    <s v="."/>
    <n v="0"/>
    <x v="0"/>
    <m/>
  </r>
  <r>
    <x v="156"/>
    <x v="68"/>
    <n v="10171"/>
    <n v="9229"/>
    <n v="893"/>
    <n v="0"/>
    <n v="49"/>
    <s v="."/>
    <s v="."/>
    <n v="0"/>
    <x v="0"/>
    <m/>
  </r>
  <r>
    <x v="156"/>
    <x v="69"/>
    <n v="10888"/>
    <n v="9837"/>
    <n v="996"/>
    <n v="0"/>
    <n v="55"/>
    <s v="."/>
    <s v="."/>
    <n v="0"/>
    <x v="0"/>
    <m/>
  </r>
  <r>
    <x v="156"/>
    <x v="70"/>
    <n v="12009"/>
    <n v="10747"/>
    <n v="1202"/>
    <n v="0"/>
    <n v="60"/>
    <s v="."/>
    <s v="."/>
    <n v="0"/>
    <x v="0"/>
    <m/>
  </r>
  <r>
    <x v="156"/>
    <x v="71"/>
    <n v="11820"/>
    <n v="10373"/>
    <n v="1385"/>
    <n v="0"/>
    <n v="62"/>
    <s v="."/>
    <s v="."/>
    <n v="0"/>
    <x v="0"/>
    <m/>
  </r>
  <r>
    <x v="156"/>
    <x v="72"/>
    <n v="11109"/>
    <n v="11035"/>
    <n v="0"/>
    <n v="0"/>
    <n v="74"/>
    <s v="."/>
    <s v="."/>
    <n v="0"/>
    <x v="0"/>
    <m/>
  </r>
  <r>
    <x v="156"/>
    <x v="73"/>
    <n v="9126"/>
    <n v="9126"/>
    <n v="0"/>
    <n v="0"/>
    <n v="0"/>
    <s v="."/>
    <s v="."/>
    <n v="0"/>
    <x v="0"/>
    <m/>
  </r>
  <r>
    <x v="156"/>
    <x v="74"/>
    <n v="10133"/>
    <n v="10071"/>
    <n v="0"/>
    <n v="0"/>
    <n v="63"/>
    <s v="."/>
    <s v="."/>
    <n v="0"/>
    <x v="0"/>
    <m/>
  </r>
  <r>
    <x v="156"/>
    <x v="75"/>
    <n v="9442"/>
    <n v="9392"/>
    <n v="0"/>
    <n v="0"/>
    <n v="50"/>
    <s v="."/>
    <s v="."/>
    <n v="0"/>
    <x v="0"/>
    <m/>
  </r>
  <r>
    <x v="156"/>
    <x v="76"/>
    <n v="9533"/>
    <n v="9484"/>
    <n v="0"/>
    <n v="0"/>
    <n v="49"/>
    <s v="."/>
    <s v="."/>
    <n v="0"/>
    <x v="0"/>
    <m/>
  </r>
  <r>
    <x v="156"/>
    <x v="77"/>
    <n v="6369"/>
    <n v="6340"/>
    <n v="0"/>
    <n v="0"/>
    <n v="29"/>
    <s v="."/>
    <s v="."/>
    <n v="0"/>
    <x v="0"/>
    <m/>
  </r>
  <r>
    <x v="156"/>
    <x v="78"/>
    <n v="3999"/>
    <n v="3968"/>
    <n v="0"/>
    <n v="0"/>
    <n v="31"/>
    <s v="."/>
    <s v="."/>
    <n v="0"/>
    <x v="0"/>
    <m/>
  </r>
  <r>
    <x v="156"/>
    <x v="79"/>
    <n v="8489"/>
    <n v="8381"/>
    <n v="53"/>
    <n v="0"/>
    <n v="55"/>
    <s v="."/>
    <s v="."/>
    <n v="0"/>
    <x v="0"/>
    <m/>
  </r>
  <r>
    <x v="156"/>
    <x v="80"/>
    <n v="12174"/>
    <n v="10072"/>
    <n v="2030"/>
    <n v="0"/>
    <n v="71"/>
    <s v="."/>
    <s v="."/>
    <n v="0"/>
    <x v="0"/>
    <m/>
  </r>
  <r>
    <x v="156"/>
    <x v="81"/>
    <n v="12900"/>
    <n v="10411"/>
    <n v="2407"/>
    <n v="3"/>
    <n v="80"/>
    <s v="."/>
    <s v="."/>
    <n v="0"/>
    <x v="0"/>
    <m/>
  </r>
  <r>
    <x v="156"/>
    <x v="0"/>
    <n v="13783"/>
    <n v="11216"/>
    <n v="2489"/>
    <n v="3"/>
    <n v="75"/>
    <s v="."/>
    <s v="."/>
    <n v="0"/>
    <x v="0"/>
    <m/>
  </r>
  <r>
    <x v="156"/>
    <x v="1"/>
    <n v="13998"/>
    <n v="11645"/>
    <n v="2268"/>
    <n v="4"/>
    <n v="81"/>
    <n v="0"/>
    <n v="1.4"/>
    <n v="1148"/>
    <x v="0"/>
    <m/>
  </r>
  <r>
    <x v="156"/>
    <x v="2"/>
    <n v="15003"/>
    <n v="12196"/>
    <n v="2708"/>
    <n v="4"/>
    <n v="95"/>
    <n v="0"/>
    <n v="1.48"/>
    <n v="1245"/>
    <x v="0"/>
    <m/>
  </r>
  <r>
    <x v="156"/>
    <x v="3"/>
    <n v="14934"/>
    <n v="11957"/>
    <n v="2859"/>
    <n v="8"/>
    <n v="111"/>
    <n v="0"/>
    <n v="1.45"/>
    <n v="1199"/>
    <x v="0"/>
    <m/>
  </r>
  <r>
    <x v="156"/>
    <x v="4"/>
    <n v="15084"/>
    <n v="11892"/>
    <n v="3063"/>
    <n v="12"/>
    <n v="117"/>
    <n v="0"/>
    <n v="1.45"/>
    <n v="1208"/>
    <x v="0"/>
    <m/>
  </r>
  <r>
    <x v="156"/>
    <x v="5"/>
    <n v="15938"/>
    <n v="12029"/>
    <n v="3729"/>
    <n v="48"/>
    <n v="132"/>
    <n v="0"/>
    <n v="1.51"/>
    <n v="1398"/>
    <x v="0"/>
    <m/>
  </r>
  <r>
    <x v="156"/>
    <x v="6"/>
    <n v="16646"/>
    <n v="12089"/>
    <n v="4338"/>
    <n v="70"/>
    <n v="150"/>
    <n v="0"/>
    <n v="1.56"/>
    <n v="1955"/>
    <x v="0"/>
    <m/>
  </r>
  <r>
    <x v="156"/>
    <x v="7"/>
    <n v="17763"/>
    <n v="12273"/>
    <n v="5238"/>
    <n v="81"/>
    <n v="171"/>
    <n v="0"/>
    <n v="1.64"/>
    <n v="2203"/>
    <x v="0"/>
    <m/>
  </r>
  <r>
    <x v="156"/>
    <x v="8"/>
    <n v="17580"/>
    <n v="11857"/>
    <n v="5464"/>
    <n v="78"/>
    <n v="180"/>
    <n v="0"/>
    <n v="1.6"/>
    <n v="1914"/>
    <x v="0"/>
    <m/>
  </r>
  <r>
    <x v="156"/>
    <x v="9"/>
    <n v="18203"/>
    <n v="11438"/>
    <n v="6479"/>
    <n v="100"/>
    <n v="186"/>
    <n v="0"/>
    <n v="1.64"/>
    <n v="1805"/>
    <x v="0"/>
    <m/>
  </r>
  <r>
    <x v="156"/>
    <x v="10"/>
    <n v="18320"/>
    <n v="10790"/>
    <n v="7190"/>
    <n v="122"/>
    <n v="218"/>
    <n v="0"/>
    <n v="1.63"/>
    <n v="1584"/>
    <x v="1"/>
    <m/>
  </r>
  <r>
    <x v="156"/>
    <x v="11"/>
    <n v="20045"/>
    <n v="11135"/>
    <n v="8488"/>
    <n v="177"/>
    <n v="245"/>
    <n v="0"/>
    <n v="1.76"/>
    <n v="2185"/>
    <x v="1"/>
    <m/>
  </r>
  <r>
    <x v="156"/>
    <x v="12"/>
    <n v="20695"/>
    <n v="10999"/>
    <n v="9197"/>
    <n v="240"/>
    <n v="259"/>
    <n v="0"/>
    <n v="1.79"/>
    <n v="3059"/>
    <x v="1"/>
    <m/>
  </r>
  <r>
    <x v="156"/>
    <x v="13"/>
    <n v="22732"/>
    <n v="11534"/>
    <n v="10661"/>
    <n v="263"/>
    <n v="274"/>
    <n v="0"/>
    <n v="1.94"/>
    <n v="3298"/>
    <x v="1"/>
    <m/>
  </r>
  <r>
    <x v="156"/>
    <x v="14"/>
    <n v="24878"/>
    <n v="11878"/>
    <n v="12411"/>
    <n v="305"/>
    <n v="283"/>
    <n v="0"/>
    <n v="2.09"/>
    <n v="3355"/>
    <x v="1"/>
    <m/>
  </r>
  <r>
    <x v="156"/>
    <x v="15"/>
    <n v="26416"/>
    <n v="10406"/>
    <n v="15199"/>
    <n v="420"/>
    <n v="391"/>
    <n v="0"/>
    <n v="2.19"/>
    <n v="3886"/>
    <x v="1"/>
    <m/>
  </r>
  <r>
    <x v="156"/>
    <x v="16"/>
    <n v="27406"/>
    <n v="9619"/>
    <n v="16560"/>
    <n v="823"/>
    <n v="404"/>
    <n v="0"/>
    <n v="2.2400000000000002"/>
    <n v="4508"/>
    <x v="1"/>
    <m/>
  </r>
  <r>
    <x v="156"/>
    <x v="17"/>
    <n v="28267"/>
    <n v="8860"/>
    <n v="17416"/>
    <n v="1561"/>
    <n v="430"/>
    <n v="0"/>
    <n v="2.29"/>
    <n v="4547"/>
    <x v="1"/>
    <m/>
  </r>
  <r>
    <x v="156"/>
    <x v="18"/>
    <n v="29120"/>
    <n v="8115"/>
    <n v="17731"/>
    <n v="2819"/>
    <n v="455"/>
    <n v="0"/>
    <n v="2.33"/>
    <n v="4720"/>
    <x v="1"/>
    <m/>
  </r>
  <r>
    <x v="156"/>
    <x v="19"/>
    <n v="30966"/>
    <n v="7454"/>
    <n v="18396"/>
    <n v="4649"/>
    <n v="467"/>
    <n v="0"/>
    <n v="2.44"/>
    <n v="5963"/>
    <x v="1"/>
    <m/>
  </r>
  <r>
    <x v="156"/>
    <x v="20"/>
    <n v="31609"/>
    <n v="6596"/>
    <n v="19493"/>
    <n v="5050"/>
    <n v="448"/>
    <n v="22"/>
    <n v="2.4700000000000002"/>
    <n v="7374"/>
    <x v="1"/>
    <m/>
  </r>
  <r>
    <x v="156"/>
    <x v="21"/>
    <n v="38706"/>
    <n v="5132"/>
    <n v="23382"/>
    <n v="9647"/>
    <n v="521"/>
    <n v="25"/>
    <n v="2.99"/>
    <n v="7943"/>
    <x v="1"/>
    <m/>
  </r>
  <r>
    <x v="156"/>
    <x v="22"/>
    <n v="38417"/>
    <n v="3567"/>
    <n v="21784"/>
    <n v="12490"/>
    <n v="550"/>
    <n v="26"/>
    <n v="2.93"/>
    <n v="8385"/>
    <x v="1"/>
    <m/>
  </r>
  <r>
    <x v="156"/>
    <x v="23"/>
    <n v="43031"/>
    <n v="2823"/>
    <n v="23501"/>
    <n v="16144"/>
    <n v="547"/>
    <n v="16"/>
    <n v="3.25"/>
    <n v="10243"/>
    <x v="1"/>
    <m/>
  </r>
  <r>
    <x v="156"/>
    <x v="24"/>
    <n v="45172"/>
    <n v="2820"/>
    <n v="23978"/>
    <n v="17811"/>
    <n v="554"/>
    <n v="9"/>
    <n v="3.38"/>
    <n v="10821"/>
    <x v="1"/>
    <m/>
  </r>
  <r>
    <x v="156"/>
    <x v="25"/>
    <n v="43754"/>
    <n v="3021"/>
    <n v="21048"/>
    <n v="19119"/>
    <n v="556"/>
    <n v="10"/>
    <n v="3.24"/>
    <n v="8762"/>
    <x v="1"/>
    <m/>
  </r>
  <r>
    <x v="156"/>
    <x v="26"/>
    <n v="41729"/>
    <n v="2324"/>
    <n v="19266"/>
    <n v="19623"/>
    <n v="504"/>
    <n v="12"/>
    <n v="3.07"/>
    <n v="9710"/>
    <x v="1"/>
    <m/>
  </r>
  <r>
    <x v="156"/>
    <x v="27"/>
    <n v="46273"/>
    <n v="2518"/>
    <n v="22812"/>
    <n v="20458"/>
    <n v="473"/>
    <n v="12"/>
    <n v="3.37"/>
    <n v="10209"/>
    <x v="1"/>
    <m/>
  </r>
  <r>
    <x v="156"/>
    <x v="28"/>
    <n v="44799"/>
    <n v="2671"/>
    <n v="21362"/>
    <n v="20224"/>
    <n v="530"/>
    <n v="11"/>
    <n v="3.24"/>
    <n v="10017"/>
    <x v="1"/>
    <m/>
  </r>
  <r>
    <x v="156"/>
    <x v="29"/>
    <n v="46509"/>
    <n v="3005"/>
    <n v="21662"/>
    <n v="21300"/>
    <n v="533"/>
    <n v="9"/>
    <n v="3.34"/>
    <n v="10410"/>
    <x v="1"/>
    <m/>
  </r>
  <r>
    <x v="156"/>
    <x v="30"/>
    <n v="51217"/>
    <n v="3198"/>
    <n v="24447"/>
    <n v="23063"/>
    <n v="503"/>
    <n v="6"/>
    <n v="3.66"/>
    <n v="9282"/>
    <x v="1"/>
    <m/>
  </r>
  <r>
    <x v="156"/>
    <x v="31"/>
    <n v="48407"/>
    <n v="3465"/>
    <n v="22830"/>
    <n v="21594"/>
    <n v="509"/>
    <n v="8"/>
    <n v="3.44"/>
    <n v="8965"/>
    <x v="1"/>
    <m/>
  </r>
  <r>
    <x v="156"/>
    <x v="32"/>
    <n v="44984"/>
    <n v="4017"/>
    <n v="18262"/>
    <n v="22241"/>
    <n v="451"/>
    <n v="13"/>
    <n v="3.18"/>
    <n v="8591"/>
    <x v="1"/>
    <m/>
  </r>
  <r>
    <x v="156"/>
    <x v="33"/>
    <n v="36630"/>
    <n v="3504"/>
    <n v="15584"/>
    <n v="17108"/>
    <n v="422"/>
    <n v="13"/>
    <n v="2.57"/>
    <n v="8453"/>
    <x v="1"/>
    <m/>
  </r>
  <r>
    <x v="156"/>
    <x v="34"/>
    <n v="37703"/>
    <n v="5528"/>
    <n v="13536"/>
    <n v="18203"/>
    <n v="423"/>
    <n v="13"/>
    <n v="2.64"/>
    <n v="7958"/>
    <x v="1"/>
    <m/>
  </r>
  <r>
    <x v="156"/>
    <x v="35"/>
    <n v="39557"/>
    <n v="6895"/>
    <n v="12960"/>
    <n v="19249"/>
    <n v="432"/>
    <n v="21"/>
    <n v="2.75"/>
    <n v="7491"/>
    <x v="1"/>
    <m/>
  </r>
  <r>
    <x v="156"/>
    <x v="36"/>
    <n v="40346"/>
    <n v="6894"/>
    <n v="12816"/>
    <n v="20214"/>
    <n v="396"/>
    <n v="25"/>
    <n v="2.79"/>
    <n v="8541"/>
    <x v="1"/>
    <m/>
  </r>
  <r>
    <x v="156"/>
    <x v="37"/>
    <n v="39568"/>
    <n v="6382"/>
    <n v="14424"/>
    <n v="18280"/>
    <n v="422"/>
    <n v="60"/>
    <n v="2.72"/>
    <n v="9544"/>
    <x v="1"/>
    <m/>
  </r>
  <r>
    <x v="156"/>
    <x v="38"/>
    <n v="41606"/>
    <n v="6964"/>
    <n v="15306"/>
    <n v="18893"/>
    <n v="398"/>
    <n v="45"/>
    <n v="2.85"/>
    <n v="9413"/>
    <x v="1"/>
    <m/>
  </r>
  <r>
    <x v="156"/>
    <x v="39"/>
    <n v="40064"/>
    <n v="7732"/>
    <n v="14713"/>
    <n v="17122"/>
    <n v="465"/>
    <n v="32"/>
    <n v="2.73"/>
    <n v="10448"/>
    <x v="1"/>
    <m/>
  </r>
  <r>
    <x v="156"/>
    <x v="40"/>
    <n v="44478"/>
    <n v="8350"/>
    <n v="14613"/>
    <n v="20965"/>
    <n v="482"/>
    <n v="68"/>
    <n v="3.01"/>
    <n v="10231"/>
    <x v="1"/>
    <m/>
  </r>
  <r>
    <x v="156"/>
    <x v="41"/>
    <n v="43197"/>
    <n v="9018"/>
    <n v="14378"/>
    <n v="19243"/>
    <n v="507"/>
    <n v="50"/>
    <n v="2.9"/>
    <n v="10784"/>
    <x v="2"/>
    <m/>
  </r>
  <r>
    <x v="156"/>
    <x v="42"/>
    <n v="45038"/>
    <n v="8165"/>
    <n v="14820"/>
    <n v="21518"/>
    <n v="482"/>
    <n v="53"/>
    <n v="3"/>
    <n v="11147"/>
    <x v="2"/>
    <m/>
  </r>
  <r>
    <x v="156"/>
    <x v="43"/>
    <n v="44239"/>
    <n v="8084"/>
    <n v="14802"/>
    <n v="20849"/>
    <n v="449"/>
    <n v="56"/>
    <n v="2.93"/>
    <n v="11488"/>
    <x v="2"/>
    <m/>
  </r>
  <r>
    <x v="156"/>
    <x v="44"/>
    <n v="44942"/>
    <n v="8289"/>
    <n v="14752"/>
    <n v="21405"/>
    <n v="419"/>
    <n v="78"/>
    <n v="2.95"/>
    <n v="12028"/>
    <x v="2"/>
    <m/>
  </r>
  <r>
    <x v="156"/>
    <x v="45"/>
    <n v="45084"/>
    <n v="8956"/>
    <n v="14773"/>
    <n v="20838"/>
    <n v="432"/>
    <n v="84"/>
    <n v="2.94"/>
    <n v="11628"/>
    <x v="2"/>
    <m/>
  </r>
  <r>
    <x v="156"/>
    <x v="46"/>
    <n v="48714"/>
    <n v="8992"/>
    <n v="17649"/>
    <n v="21547"/>
    <n v="432"/>
    <n v="94"/>
    <n v="3.16"/>
    <n v="11430"/>
    <x v="2"/>
    <m/>
  </r>
  <r>
    <x v="156"/>
    <x v="47"/>
    <n v="50681"/>
    <n v="8659"/>
    <n v="17749"/>
    <n v="23737"/>
    <n v="427"/>
    <n v="109"/>
    <n v="3.27"/>
    <n v="11956"/>
    <x v="2"/>
    <m/>
  </r>
  <r>
    <x v="156"/>
    <x v="48"/>
    <n v="48626"/>
    <n v="7981"/>
    <n v="17811"/>
    <n v="22331"/>
    <n v="439"/>
    <n v="64"/>
    <n v="3.12"/>
    <n v="12864"/>
    <x v="2"/>
    <m/>
  </r>
  <r>
    <x v="156"/>
    <x v="49"/>
    <n v="48661"/>
    <n v="7925"/>
    <n v="18049"/>
    <n v="22192"/>
    <n v="435"/>
    <n v="60"/>
    <n v="3.1"/>
    <n v="13003"/>
    <x v="2"/>
    <m/>
  </r>
  <r>
    <x v="156"/>
    <x v="50"/>
    <n v="47359"/>
    <n v="6994"/>
    <n v="18236"/>
    <n v="21599"/>
    <n v="473"/>
    <n v="57"/>
    <n v="3"/>
    <n v="13530"/>
    <x v="2"/>
    <m/>
  </r>
  <r>
    <x v="156"/>
    <x v="51"/>
    <n v="47315"/>
    <n v="6931"/>
    <n v="17998"/>
    <n v="21857"/>
    <n v="469"/>
    <n v="61"/>
    <n v="2.98"/>
    <n v="14132"/>
    <x v="2"/>
    <m/>
  </r>
  <r>
    <x v="156"/>
    <x v="52"/>
    <n v="48212"/>
    <n v="6720"/>
    <n v="18533"/>
    <n v="22406"/>
    <n v="460"/>
    <n v="94"/>
    <n v="3.02"/>
    <n v="15132"/>
    <x v="2"/>
    <m/>
  </r>
  <r>
    <x v="156"/>
    <x v="53"/>
    <n v="49540"/>
    <n v="7768"/>
    <n v="18967"/>
    <n v="22356"/>
    <n v="420"/>
    <n v="28"/>
    <n v="3.09"/>
    <n v="15144"/>
    <x v="2"/>
    <m/>
  </r>
  <r>
    <x v="156"/>
    <x v="54"/>
    <n v="49688"/>
    <n v="8077"/>
    <n v="18773"/>
    <n v="22480"/>
    <n v="333"/>
    <n v="25"/>
    <n v="3.08"/>
    <n v="14340"/>
    <x v="2"/>
    <m/>
  </r>
  <r>
    <x v="156"/>
    <x v="55"/>
    <n v="50405"/>
    <n v="7883"/>
    <n v="19229"/>
    <n v="22950"/>
    <n v="324"/>
    <n v="19"/>
    <n v="3.11"/>
    <n v="15580"/>
    <x v="2"/>
    <m/>
  </r>
  <r>
    <x v="156"/>
    <x v="56"/>
    <n v="49490"/>
    <n v="7642"/>
    <n v="19428"/>
    <n v="22063"/>
    <n v="339"/>
    <n v="18"/>
    <n v="3.04"/>
    <n v="16569"/>
    <x v="2"/>
    <m/>
  </r>
  <r>
    <x v="156"/>
    <x v="57"/>
    <n v="48988"/>
    <n v="7397"/>
    <n v="19801"/>
    <n v="21397"/>
    <n v="379"/>
    <n v="14"/>
    <n v="2.99"/>
    <n v="17516"/>
    <x v="2"/>
    <m/>
  </r>
  <r>
    <x v="156"/>
    <x v="58"/>
    <n v="48184"/>
    <n v="7252"/>
    <n v="19754"/>
    <n v="20778"/>
    <n v="367"/>
    <n v="34"/>
    <n v="2.93"/>
    <n v="17897"/>
    <x v="2"/>
    <m/>
  </r>
  <r>
    <x v="156"/>
    <x v="59"/>
    <n v="48274"/>
    <n v="7274"/>
    <n v="18885"/>
    <n v="21645"/>
    <n v="421"/>
    <n v="49"/>
    <n v="2.92"/>
    <n v="17351"/>
    <x v="2"/>
    <m/>
  </r>
  <r>
    <x v="156"/>
    <x v="60"/>
    <n v="47006"/>
    <n v="6769"/>
    <n v="18049"/>
    <n v="21847"/>
    <n v="319"/>
    <n v="22"/>
    <n v="2.84"/>
    <n v="15590"/>
    <x v="2"/>
    <m/>
  </r>
  <r>
    <x v="156"/>
    <x v="61"/>
    <n v="49919"/>
    <n v="6902"/>
    <n v="18219"/>
    <n v="24487"/>
    <n v="291"/>
    <n v="20"/>
    <n v="3"/>
    <n v="14837"/>
    <x v="2"/>
    <m/>
  </r>
  <r>
    <x v="156"/>
    <x v="62"/>
    <n v="47496"/>
    <n v="7475"/>
    <n v="18317"/>
    <n v="21364"/>
    <n v="315"/>
    <n v="25"/>
    <n v="2.85"/>
    <n v="15879"/>
    <x v="2"/>
    <m/>
  </r>
  <r>
    <x v="156"/>
    <x v="63"/>
    <n v="46444"/>
    <n v="8227"/>
    <n v="17457"/>
    <n v="20457"/>
    <n v="280"/>
    <n v="23"/>
    <n v="2.77"/>
    <n v="14710"/>
    <x v="2"/>
    <m/>
  </r>
  <r>
    <x v="156"/>
    <x v="64"/>
    <n v="47247"/>
    <n v="8088"/>
    <n v="18056"/>
    <n v="20810"/>
    <n v="272"/>
    <n v="20"/>
    <n v="2.81"/>
    <n v="14274"/>
    <x v="2"/>
    <m/>
  </r>
  <r>
    <x v="156"/>
    <x v="65"/>
    <n v="45624"/>
    <n v="9070"/>
    <n v="18272"/>
    <n v="18010"/>
    <n v="272"/>
    <n v="0"/>
    <n v="2.7"/>
    <n v="14210"/>
    <x v="2"/>
    <m/>
  </r>
  <r>
    <x v="157"/>
    <x v="1"/>
    <n v="60"/>
    <n v="50"/>
    <n v="10"/>
    <n v="0"/>
    <n v="0"/>
    <n v="0"/>
    <n v="0.93"/>
    <n v="0"/>
    <x v="0"/>
    <m/>
  </r>
  <r>
    <x v="157"/>
    <x v="2"/>
    <n v="77"/>
    <n v="64"/>
    <n v="13"/>
    <n v="0"/>
    <n v="0"/>
    <n v="0"/>
    <n v="1.2"/>
    <n v="0"/>
    <x v="0"/>
    <m/>
  </r>
  <r>
    <x v="157"/>
    <x v="3"/>
    <n v="129"/>
    <n v="115"/>
    <n v="13"/>
    <n v="0"/>
    <n v="0"/>
    <n v="0"/>
    <n v="1.99"/>
    <n v="0"/>
    <x v="0"/>
    <m/>
  </r>
  <r>
    <x v="157"/>
    <x v="4"/>
    <n v="109"/>
    <n v="94"/>
    <n v="15"/>
    <n v="0"/>
    <n v="0"/>
    <n v="0"/>
    <n v="1.68"/>
    <n v="0"/>
    <x v="0"/>
    <m/>
  </r>
  <r>
    <x v="157"/>
    <x v="5"/>
    <n v="142"/>
    <n v="125"/>
    <n v="17"/>
    <n v="0"/>
    <n v="0"/>
    <n v="0"/>
    <n v="2.14"/>
    <n v="0"/>
    <x v="0"/>
    <m/>
  </r>
  <r>
    <x v="157"/>
    <x v="6"/>
    <n v="191"/>
    <n v="168"/>
    <n v="23"/>
    <n v="0"/>
    <n v="0"/>
    <n v="0"/>
    <n v="2.82"/>
    <n v="0"/>
    <x v="0"/>
    <m/>
  </r>
  <r>
    <x v="157"/>
    <x v="7"/>
    <n v="318"/>
    <n v="287"/>
    <n v="31"/>
    <n v="0"/>
    <n v="0"/>
    <n v="0"/>
    <n v="4.58"/>
    <n v="0"/>
    <x v="0"/>
    <m/>
  </r>
  <r>
    <x v="157"/>
    <x v="8"/>
    <n v="291"/>
    <n v="249"/>
    <n v="43"/>
    <n v="0"/>
    <n v="0"/>
    <n v="0"/>
    <n v="4.08"/>
    <n v="0"/>
    <x v="0"/>
    <m/>
  </r>
  <r>
    <x v="157"/>
    <x v="9"/>
    <n v="202"/>
    <n v="163"/>
    <n v="39"/>
    <n v="0"/>
    <n v="0"/>
    <n v="0"/>
    <n v="2.75"/>
    <n v="0"/>
    <x v="0"/>
    <m/>
  </r>
  <r>
    <x v="157"/>
    <x v="10"/>
    <n v="161"/>
    <n v="128"/>
    <n v="33"/>
    <n v="0"/>
    <n v="0"/>
    <n v="0"/>
    <n v="2.12"/>
    <n v="0"/>
    <x v="1"/>
    <m/>
  </r>
  <r>
    <x v="157"/>
    <x v="11"/>
    <n v="235"/>
    <n v="186"/>
    <n v="49"/>
    <n v="0"/>
    <n v="0"/>
    <n v="0"/>
    <n v="3.02"/>
    <n v="7"/>
    <x v="1"/>
    <m/>
  </r>
  <r>
    <x v="157"/>
    <x v="12"/>
    <n v="242"/>
    <n v="181"/>
    <n v="61"/>
    <n v="0"/>
    <n v="0"/>
    <n v="0"/>
    <n v="3"/>
    <n v="15"/>
    <x v="1"/>
    <m/>
  </r>
  <r>
    <x v="157"/>
    <x v="13"/>
    <n v="154"/>
    <n v="102"/>
    <n v="52"/>
    <n v="0"/>
    <n v="0"/>
    <n v="0"/>
    <n v="1.85"/>
    <n v="9"/>
    <x v="1"/>
    <m/>
  </r>
  <r>
    <x v="157"/>
    <x v="14"/>
    <n v="169"/>
    <n v="119"/>
    <n v="50"/>
    <n v="0"/>
    <n v="0"/>
    <n v="0"/>
    <n v="1.97"/>
    <n v="9"/>
    <x v="1"/>
    <m/>
  </r>
  <r>
    <x v="157"/>
    <x v="15"/>
    <n v="300"/>
    <n v="202"/>
    <n v="98"/>
    <n v="0"/>
    <n v="0"/>
    <n v="0"/>
    <n v="3.39"/>
    <n v="17"/>
    <x v="1"/>
    <m/>
  </r>
  <r>
    <x v="157"/>
    <x v="16"/>
    <n v="336"/>
    <n v="216"/>
    <n v="120"/>
    <n v="0"/>
    <n v="0"/>
    <n v="0"/>
    <n v="3.68"/>
    <n v="19"/>
    <x v="1"/>
    <m/>
  </r>
  <r>
    <x v="157"/>
    <x v="17"/>
    <n v="412"/>
    <n v="250"/>
    <n v="162"/>
    <n v="0"/>
    <n v="0"/>
    <n v="0"/>
    <n v="4.4000000000000004"/>
    <n v="26"/>
    <x v="1"/>
    <m/>
  </r>
  <r>
    <x v="157"/>
    <x v="18"/>
    <n v="402"/>
    <n v="234"/>
    <n v="167"/>
    <n v="0"/>
    <n v="0"/>
    <n v="0"/>
    <n v="4.18"/>
    <n v="21"/>
    <x v="1"/>
    <m/>
  </r>
  <r>
    <x v="157"/>
    <x v="19"/>
    <n v="502"/>
    <n v="252"/>
    <n v="250"/>
    <n v="0"/>
    <n v="0"/>
    <n v="0"/>
    <n v="5.09"/>
    <n v="17"/>
    <x v="1"/>
    <m/>
  </r>
  <r>
    <x v="157"/>
    <x v="20"/>
    <n v="425"/>
    <n v="212"/>
    <n v="213"/>
    <n v="0"/>
    <n v="0"/>
    <n v="0"/>
    <n v="4.18"/>
    <n v="21"/>
    <x v="1"/>
    <m/>
  </r>
  <r>
    <x v="157"/>
    <x v="21"/>
    <n v="653"/>
    <n v="289"/>
    <n v="364"/>
    <n v="0"/>
    <n v="0"/>
    <n v="0"/>
    <n v="6.21"/>
    <n v="26"/>
    <x v="1"/>
    <m/>
  </r>
  <r>
    <x v="157"/>
    <x v="22"/>
    <n v="660"/>
    <n v="250"/>
    <n v="410"/>
    <n v="0"/>
    <n v="0"/>
    <n v="0"/>
    <n v="6.03"/>
    <n v="30"/>
    <x v="1"/>
    <m/>
  </r>
  <r>
    <x v="157"/>
    <x v="23"/>
    <n v="465"/>
    <n v="88"/>
    <n v="377"/>
    <n v="0"/>
    <n v="0"/>
    <n v="0"/>
    <n v="4.07"/>
    <n v="30"/>
    <x v="1"/>
    <m/>
  </r>
  <r>
    <x v="157"/>
    <x v="24"/>
    <n v="709"/>
    <n v="75"/>
    <n v="627"/>
    <n v="0"/>
    <n v="7"/>
    <n v="0"/>
    <n v="5.93"/>
    <n v="34"/>
    <x v="1"/>
    <m/>
  </r>
  <r>
    <x v="157"/>
    <x v="25"/>
    <n v="759"/>
    <n v="91"/>
    <n v="659"/>
    <n v="0"/>
    <n v="9"/>
    <n v="0"/>
    <n v="6.11"/>
    <n v="38"/>
    <x v="1"/>
    <m/>
  </r>
  <r>
    <x v="157"/>
    <x v="26"/>
    <n v="690"/>
    <n v="74"/>
    <n v="608"/>
    <n v="0"/>
    <n v="8"/>
    <n v="0"/>
    <n v="5.36"/>
    <n v="34"/>
    <x v="1"/>
    <m/>
  </r>
  <r>
    <x v="157"/>
    <x v="27"/>
    <n v="652"/>
    <n v="54"/>
    <n v="591"/>
    <n v="0"/>
    <n v="7"/>
    <n v="0"/>
    <n v="4.93"/>
    <n v="15"/>
    <x v="1"/>
    <m/>
  </r>
  <r>
    <x v="157"/>
    <x v="28"/>
    <n v="584"/>
    <n v="68"/>
    <n v="509"/>
    <n v="0"/>
    <n v="7"/>
    <n v="0"/>
    <n v="4.32"/>
    <n v="11"/>
    <x v="1"/>
    <m/>
  </r>
  <r>
    <x v="157"/>
    <x v="29"/>
    <n v="421"/>
    <n v="32"/>
    <n v="381"/>
    <n v="0"/>
    <n v="8"/>
    <n v="0"/>
    <n v="3.06"/>
    <n v="13"/>
    <x v="1"/>
    <m/>
  </r>
  <r>
    <x v="157"/>
    <x v="30"/>
    <n v="448"/>
    <n v="64"/>
    <n v="376"/>
    <n v="0"/>
    <n v="8"/>
    <n v="0"/>
    <n v="3.2"/>
    <n v="13"/>
    <x v="1"/>
    <m/>
  </r>
  <r>
    <x v="157"/>
    <x v="31"/>
    <n v="546"/>
    <n v="87"/>
    <n v="451"/>
    <n v="0"/>
    <n v="8"/>
    <n v="0"/>
    <n v="3.83"/>
    <n v="13"/>
    <x v="1"/>
    <m/>
  </r>
  <r>
    <x v="157"/>
    <x v="32"/>
    <n v="380"/>
    <n v="59"/>
    <n v="314"/>
    <n v="0"/>
    <n v="7"/>
    <n v="0"/>
    <n v="2.63"/>
    <n v="13"/>
    <x v="1"/>
    <m/>
  </r>
  <r>
    <x v="157"/>
    <x v="33"/>
    <n v="345"/>
    <n v="47"/>
    <n v="291"/>
    <n v="0"/>
    <n v="7"/>
    <n v="0"/>
    <n v="2.34"/>
    <n v="9"/>
    <x v="1"/>
    <m/>
  </r>
  <r>
    <x v="157"/>
    <x v="34"/>
    <n v="315"/>
    <n v="70"/>
    <n v="237"/>
    <n v="0"/>
    <n v="8"/>
    <n v="0"/>
    <n v="2.11"/>
    <n v="9"/>
    <x v="1"/>
    <m/>
  </r>
  <r>
    <x v="157"/>
    <x v="35"/>
    <n v="329"/>
    <n v="75"/>
    <n v="246"/>
    <n v="0"/>
    <n v="8"/>
    <n v="0"/>
    <n v="2.16"/>
    <n v="9"/>
    <x v="1"/>
    <m/>
  </r>
  <r>
    <x v="157"/>
    <x v="36"/>
    <n v="397"/>
    <n v="128"/>
    <n v="260"/>
    <n v="0"/>
    <n v="8"/>
    <n v="0"/>
    <n v="2.56"/>
    <n v="9"/>
    <x v="1"/>
    <m/>
  </r>
  <r>
    <x v="157"/>
    <x v="37"/>
    <n v="383"/>
    <n v="127"/>
    <n v="251"/>
    <n v="0"/>
    <n v="5"/>
    <n v="0"/>
    <n v="2.4300000000000002"/>
    <n v="26"/>
    <x v="1"/>
    <m/>
  </r>
  <r>
    <x v="157"/>
    <x v="38"/>
    <n v="398"/>
    <n v="112"/>
    <n v="279"/>
    <n v="0"/>
    <n v="7"/>
    <n v="0"/>
    <n v="2.4900000000000002"/>
    <n v="20"/>
    <x v="1"/>
    <m/>
  </r>
  <r>
    <x v="157"/>
    <x v="39"/>
    <n v="411"/>
    <n v="123"/>
    <n v="280"/>
    <n v="0"/>
    <n v="8"/>
    <n v="0"/>
    <n v="2.52"/>
    <n v="27"/>
    <x v="1"/>
    <m/>
  </r>
  <r>
    <x v="157"/>
    <x v="40"/>
    <n v="449"/>
    <n v="150"/>
    <n v="291"/>
    <n v="0"/>
    <n v="9"/>
    <n v="0"/>
    <n v="2.7"/>
    <n v="29"/>
    <x v="1"/>
    <m/>
  </r>
  <r>
    <x v="157"/>
    <x v="41"/>
    <n v="432"/>
    <n v="119"/>
    <n v="304"/>
    <n v="0"/>
    <n v="9"/>
    <n v="0"/>
    <n v="2.54"/>
    <n v="26"/>
    <x v="2"/>
    <m/>
  </r>
  <r>
    <x v="157"/>
    <x v="42"/>
    <n v="482"/>
    <n v="127"/>
    <n v="342"/>
    <n v="0"/>
    <n v="12"/>
    <n v="0"/>
    <n v="2.78"/>
    <n v="22"/>
    <x v="2"/>
    <m/>
  </r>
  <r>
    <x v="157"/>
    <x v="43"/>
    <n v="432"/>
    <n v="88"/>
    <n v="332"/>
    <n v="0"/>
    <n v="12"/>
    <n v="0"/>
    <n v="2.4300000000000002"/>
    <n v="22"/>
    <x v="2"/>
    <m/>
  </r>
  <r>
    <x v="157"/>
    <x v="44"/>
    <n v="501"/>
    <n v="114"/>
    <n v="375"/>
    <n v="0"/>
    <n v="12"/>
    <n v="0"/>
    <n v="2.76"/>
    <n v="24"/>
    <x v="2"/>
    <m/>
  </r>
  <r>
    <x v="157"/>
    <x v="45"/>
    <n v="540"/>
    <n v="146"/>
    <n v="383"/>
    <n v="0"/>
    <n v="12"/>
    <n v="0"/>
    <n v="2.9"/>
    <n v="25"/>
    <x v="2"/>
    <m/>
  </r>
  <r>
    <x v="157"/>
    <x v="46"/>
    <n v="566"/>
    <n v="135"/>
    <n v="418"/>
    <n v="0"/>
    <n v="14"/>
    <n v="0"/>
    <n v="2.97"/>
    <n v="23"/>
    <x v="2"/>
    <m/>
  </r>
  <r>
    <x v="157"/>
    <x v="47"/>
    <n v="599"/>
    <n v="182"/>
    <n v="403"/>
    <n v="0"/>
    <n v="14"/>
    <n v="0"/>
    <n v="3.07"/>
    <n v="24"/>
    <x v="2"/>
    <m/>
  </r>
  <r>
    <x v="157"/>
    <x v="48"/>
    <n v="499"/>
    <n v="82"/>
    <n v="403"/>
    <n v="0"/>
    <n v="14"/>
    <n v="0"/>
    <n v="2.5"/>
    <n v="25"/>
    <x v="2"/>
    <m/>
  </r>
  <r>
    <x v="157"/>
    <x v="49"/>
    <n v="494"/>
    <n v="87"/>
    <n v="407"/>
    <n v="0"/>
    <n v="0"/>
    <n v="0"/>
    <n v="2.42"/>
    <n v="23"/>
    <x v="2"/>
    <m/>
  </r>
  <r>
    <x v="157"/>
    <x v="50"/>
    <n v="561"/>
    <n v="80"/>
    <n v="481"/>
    <n v="0"/>
    <n v="0"/>
    <n v="0"/>
    <n v="2.7"/>
    <n v="21"/>
    <x v="2"/>
    <m/>
  </r>
  <r>
    <x v="157"/>
    <x v="51"/>
    <n v="609"/>
    <n v="178"/>
    <n v="418"/>
    <n v="0"/>
    <n v="14"/>
    <n v="0"/>
    <n v="2.87"/>
    <n v="22"/>
    <x v="2"/>
    <m/>
  </r>
  <r>
    <x v="157"/>
    <x v="52"/>
    <n v="515"/>
    <n v="181"/>
    <n v="321"/>
    <n v="0"/>
    <n v="13"/>
    <n v="0"/>
    <n v="2.38"/>
    <n v="24"/>
    <x v="2"/>
    <m/>
  </r>
  <r>
    <x v="157"/>
    <x v="53"/>
    <n v="656"/>
    <n v="193"/>
    <n v="449"/>
    <n v="0"/>
    <n v="14"/>
    <n v="0"/>
    <n v="2.98"/>
    <n v="22"/>
    <x v="2"/>
    <m/>
  </r>
  <r>
    <x v="157"/>
    <x v="54"/>
    <n v="747"/>
    <n v="219"/>
    <n v="514"/>
    <n v="0"/>
    <n v="14"/>
    <n v="0"/>
    <n v="3.34"/>
    <n v="22"/>
    <x v="2"/>
    <m/>
  </r>
  <r>
    <x v="157"/>
    <x v="55"/>
    <n v="690"/>
    <n v="196"/>
    <n v="477"/>
    <n v="0"/>
    <n v="16"/>
    <n v="0"/>
    <n v="3.03"/>
    <n v="22"/>
    <x v="2"/>
    <m/>
  </r>
  <r>
    <x v="157"/>
    <x v="56"/>
    <n v="770"/>
    <n v="182"/>
    <n v="572"/>
    <n v="0"/>
    <n v="16"/>
    <n v="0"/>
    <n v="3.33"/>
    <n v="17"/>
    <x v="2"/>
    <m/>
  </r>
  <r>
    <x v="157"/>
    <x v="57"/>
    <n v="742"/>
    <n v="198"/>
    <n v="528"/>
    <n v="0"/>
    <n v="16"/>
    <n v="0"/>
    <n v="3.16"/>
    <n v="17"/>
    <x v="2"/>
    <m/>
  </r>
  <r>
    <x v="157"/>
    <x v="58"/>
    <n v="803"/>
    <n v="171"/>
    <n v="615"/>
    <n v="0"/>
    <n v="17"/>
    <n v="0"/>
    <n v="3.4"/>
    <n v="22"/>
    <x v="2"/>
    <m/>
  </r>
  <r>
    <x v="157"/>
    <x v="59"/>
    <n v="782"/>
    <n v="175"/>
    <n v="589"/>
    <n v="0"/>
    <n v="19"/>
    <n v="0"/>
    <n v="3.27"/>
    <n v="25"/>
    <x v="2"/>
    <m/>
  </r>
  <r>
    <x v="157"/>
    <x v="60"/>
    <n v="811"/>
    <n v="215"/>
    <n v="577"/>
    <n v="0"/>
    <n v="19"/>
    <n v="0"/>
    <n v="3.34"/>
    <n v="29"/>
    <x v="2"/>
    <m/>
  </r>
  <r>
    <x v="157"/>
    <x v="61"/>
    <n v="966"/>
    <n v="332"/>
    <n v="612"/>
    <n v="0"/>
    <n v="22"/>
    <n v="0"/>
    <n v="3.92"/>
    <n v="28"/>
    <x v="2"/>
    <m/>
  </r>
  <r>
    <x v="157"/>
    <x v="62"/>
    <n v="995"/>
    <n v="345"/>
    <n v="630"/>
    <n v="0"/>
    <n v="20"/>
    <n v="0"/>
    <n v="3.98"/>
    <n v="27"/>
    <x v="2"/>
    <m/>
  </r>
  <r>
    <x v="157"/>
    <x v="63"/>
    <n v="990"/>
    <n v="345"/>
    <n v="628"/>
    <n v="0"/>
    <n v="17"/>
    <n v="0"/>
    <n v="3.91"/>
    <n v="27"/>
    <x v="2"/>
    <m/>
  </r>
  <r>
    <x v="157"/>
    <x v="64"/>
    <n v="1157"/>
    <n v="366"/>
    <n v="775"/>
    <n v="0"/>
    <n v="16"/>
    <n v="0"/>
    <n v="4.51"/>
    <n v="11"/>
    <x v="2"/>
    <m/>
  </r>
  <r>
    <x v="157"/>
    <x v="65"/>
    <n v="1170"/>
    <n v="426"/>
    <n v="729"/>
    <n v="0"/>
    <n v="14"/>
    <n v="0"/>
    <n v="4.5"/>
    <n v="9"/>
    <x v="2"/>
    <m/>
  </r>
  <r>
    <x v="158"/>
    <x v="155"/>
    <n v="97"/>
    <n v="97"/>
    <n v="0"/>
    <n v="0"/>
    <n v="0"/>
    <s v="."/>
    <s v="."/>
    <n v="0"/>
    <x v="0"/>
    <m/>
  </r>
  <r>
    <x v="158"/>
    <x v="156"/>
    <n v="138"/>
    <n v="138"/>
    <n v="0"/>
    <n v="0"/>
    <n v="0"/>
    <s v="."/>
    <s v="."/>
    <n v="0"/>
    <x v="0"/>
    <m/>
  </r>
  <r>
    <x v="158"/>
    <x v="157"/>
    <n v="179"/>
    <n v="179"/>
    <n v="0"/>
    <n v="0"/>
    <n v="0"/>
    <s v="."/>
    <s v="."/>
    <n v="0"/>
    <x v="0"/>
    <m/>
  </r>
  <r>
    <x v="158"/>
    <x v="158"/>
    <n v="201"/>
    <n v="201"/>
    <n v="0"/>
    <n v="0"/>
    <n v="0"/>
    <s v="."/>
    <s v="."/>
    <n v="0"/>
    <x v="0"/>
    <m/>
  </r>
  <r>
    <x v="158"/>
    <x v="159"/>
    <n v="226"/>
    <n v="226"/>
    <n v="0"/>
    <n v="0"/>
    <n v="0"/>
    <s v="."/>
    <s v="."/>
    <n v="0"/>
    <x v="0"/>
    <m/>
  </r>
  <r>
    <x v="158"/>
    <x v="160"/>
    <n v="253"/>
    <n v="253"/>
    <n v="0"/>
    <n v="0"/>
    <n v="0"/>
    <s v="."/>
    <s v="."/>
    <n v="0"/>
    <x v="0"/>
    <m/>
  </r>
  <r>
    <x v="158"/>
    <x v="161"/>
    <n v="289"/>
    <n v="289"/>
    <n v="0"/>
    <n v="0"/>
    <n v="0"/>
    <s v="."/>
    <s v="."/>
    <n v="0"/>
    <x v="0"/>
    <m/>
  </r>
  <r>
    <x v="158"/>
    <x v="162"/>
    <n v="308"/>
    <n v="308"/>
    <n v="0"/>
    <n v="0"/>
    <n v="0"/>
    <s v="."/>
    <s v="."/>
    <n v="0"/>
    <x v="0"/>
    <m/>
  </r>
  <r>
    <x v="158"/>
    <x v="163"/>
    <n v="322"/>
    <n v="322"/>
    <n v="0"/>
    <n v="0"/>
    <n v="0"/>
    <s v="."/>
    <s v="."/>
    <n v="0"/>
    <x v="0"/>
    <m/>
  </r>
  <r>
    <x v="158"/>
    <x v="105"/>
    <n v="338"/>
    <n v="338"/>
    <n v="0"/>
    <n v="0"/>
    <n v="0"/>
    <s v="."/>
    <s v="."/>
    <n v="0"/>
    <x v="0"/>
    <m/>
  </r>
  <r>
    <x v="158"/>
    <x v="106"/>
    <n v="372"/>
    <n v="372"/>
    <n v="0"/>
    <n v="0"/>
    <n v="0"/>
    <s v="."/>
    <s v="."/>
    <n v="0"/>
    <x v="0"/>
    <m/>
  </r>
  <r>
    <x v="158"/>
    <x v="107"/>
    <n v="358"/>
    <n v="358"/>
    <n v="0"/>
    <n v="0"/>
    <n v="0"/>
    <s v="."/>
    <s v="."/>
    <n v="0"/>
    <x v="0"/>
    <m/>
  </r>
  <r>
    <x v="158"/>
    <x v="108"/>
    <n v="388"/>
    <n v="388"/>
    <n v="0"/>
    <n v="0"/>
    <n v="0"/>
    <s v="."/>
    <s v="."/>
    <n v="0"/>
    <x v="0"/>
    <m/>
  </r>
  <r>
    <x v="158"/>
    <x v="109"/>
    <n v="407"/>
    <n v="407"/>
    <n v="0"/>
    <n v="0"/>
    <n v="0"/>
    <s v="."/>
    <s v="."/>
    <n v="0"/>
    <x v="0"/>
    <m/>
  </r>
  <r>
    <x v="158"/>
    <x v="110"/>
    <n v="410"/>
    <n v="410"/>
    <n v="0"/>
    <n v="0"/>
    <n v="0"/>
    <s v="."/>
    <s v="."/>
    <n v="0"/>
    <x v="0"/>
    <m/>
  </r>
  <r>
    <x v="158"/>
    <x v="111"/>
    <n v="421"/>
    <n v="421"/>
    <n v="0"/>
    <n v="0"/>
    <n v="0"/>
    <s v="."/>
    <s v="."/>
    <n v="0"/>
    <x v="0"/>
    <m/>
  </r>
  <r>
    <x v="158"/>
    <x v="112"/>
    <n v="439"/>
    <n v="439"/>
    <n v="0"/>
    <n v="0"/>
    <n v="0"/>
    <s v="."/>
    <s v="."/>
    <n v="0"/>
    <x v="0"/>
    <m/>
  </r>
  <r>
    <x v="158"/>
    <x v="113"/>
    <n v="443"/>
    <n v="443"/>
    <n v="0"/>
    <n v="0"/>
    <n v="0"/>
    <s v="."/>
    <s v="."/>
    <n v="0"/>
    <x v="0"/>
    <m/>
  </r>
  <r>
    <x v="158"/>
    <x v="114"/>
    <n v="483"/>
    <n v="483"/>
    <n v="0"/>
    <n v="0"/>
    <n v="0"/>
    <s v="."/>
    <s v="."/>
    <n v="0"/>
    <x v="0"/>
    <m/>
  </r>
  <r>
    <x v="158"/>
    <x v="115"/>
    <n v="512"/>
    <n v="512"/>
    <n v="0"/>
    <n v="0"/>
    <n v="0"/>
    <s v="."/>
    <s v="."/>
    <n v="0"/>
    <x v="0"/>
    <m/>
  </r>
  <r>
    <x v="158"/>
    <x v="116"/>
    <n v="552"/>
    <n v="552"/>
    <n v="0"/>
    <n v="0"/>
    <n v="0"/>
    <s v="."/>
    <s v="."/>
    <n v="0"/>
    <x v="0"/>
    <m/>
  </r>
  <r>
    <x v="158"/>
    <x v="117"/>
    <n v="594"/>
    <n v="594"/>
    <n v="0"/>
    <n v="0"/>
    <n v="0"/>
    <s v="."/>
    <s v="."/>
    <n v="0"/>
    <x v="0"/>
    <m/>
  </r>
  <r>
    <x v="158"/>
    <x v="82"/>
    <n v="666"/>
    <n v="666"/>
    <n v="0"/>
    <n v="0"/>
    <n v="0"/>
    <s v="."/>
    <s v="."/>
    <n v="0"/>
    <x v="0"/>
    <m/>
  </r>
  <r>
    <x v="158"/>
    <x v="83"/>
    <n v="748"/>
    <n v="748"/>
    <n v="0"/>
    <n v="0"/>
    <n v="0"/>
    <s v="."/>
    <s v="."/>
    <n v="0"/>
    <x v="0"/>
    <m/>
  </r>
  <r>
    <x v="158"/>
    <x v="84"/>
    <n v="830"/>
    <n v="830"/>
    <n v="0"/>
    <n v="0"/>
    <n v="0"/>
    <s v="."/>
    <s v="."/>
    <n v="0"/>
    <x v="0"/>
    <m/>
  </r>
  <r>
    <x v="158"/>
    <x v="85"/>
    <n v="865"/>
    <n v="865"/>
    <n v="0"/>
    <n v="0"/>
    <n v="0"/>
    <s v="."/>
    <s v="."/>
    <n v="0"/>
    <x v="0"/>
    <m/>
  </r>
  <r>
    <x v="158"/>
    <x v="86"/>
    <n v="937"/>
    <n v="937"/>
    <n v="0"/>
    <n v="0"/>
    <n v="0"/>
    <s v="."/>
    <s v="."/>
    <n v="0"/>
    <x v="0"/>
    <m/>
  </r>
  <r>
    <x v="158"/>
    <x v="87"/>
    <n v="966"/>
    <n v="966"/>
    <n v="0"/>
    <n v="0"/>
    <n v="0"/>
    <s v="."/>
    <s v="."/>
    <n v="0"/>
    <x v="0"/>
    <m/>
  </r>
  <r>
    <x v="158"/>
    <x v="118"/>
    <n v="1054"/>
    <n v="1054"/>
    <n v="0"/>
    <n v="0"/>
    <n v="0"/>
    <s v="."/>
    <s v="."/>
    <n v="0"/>
    <x v="0"/>
    <m/>
  </r>
  <r>
    <x v="158"/>
    <x v="119"/>
    <n v="1115"/>
    <n v="1115"/>
    <n v="0"/>
    <n v="0"/>
    <n v="0"/>
    <s v="."/>
    <s v="."/>
    <n v="0"/>
    <x v="0"/>
    <m/>
  </r>
  <r>
    <x v="158"/>
    <x v="120"/>
    <n v="1133"/>
    <n v="1133"/>
    <n v="0"/>
    <n v="0"/>
    <n v="0"/>
    <s v="."/>
    <s v="."/>
    <n v="0"/>
    <x v="0"/>
    <m/>
  </r>
  <r>
    <x v="158"/>
    <x v="121"/>
    <n v="1164"/>
    <n v="1164"/>
    <n v="0"/>
    <n v="0"/>
    <n v="0"/>
    <s v="."/>
    <s v="."/>
    <n v="0"/>
    <x v="0"/>
    <m/>
  </r>
  <r>
    <x v="158"/>
    <x v="122"/>
    <n v="1338"/>
    <n v="1338"/>
    <n v="0"/>
    <n v="0"/>
    <n v="0"/>
    <s v="."/>
    <s v="."/>
    <n v="0"/>
    <x v="0"/>
    <m/>
  </r>
  <r>
    <x v="158"/>
    <x v="123"/>
    <n v="1258"/>
    <n v="1258"/>
    <n v="0"/>
    <n v="0"/>
    <n v="0"/>
    <s v="."/>
    <s v="."/>
    <n v="0"/>
    <x v="0"/>
    <m/>
  </r>
  <r>
    <x v="158"/>
    <x v="124"/>
    <n v="1327"/>
    <n v="1327"/>
    <n v="0"/>
    <n v="0"/>
    <n v="0"/>
    <s v="."/>
    <s v="."/>
    <n v="0"/>
    <x v="0"/>
    <m/>
  </r>
  <r>
    <x v="158"/>
    <x v="125"/>
    <n v="1150"/>
    <n v="1150"/>
    <n v="0"/>
    <n v="0"/>
    <n v="0"/>
    <s v="."/>
    <s v="."/>
    <n v="0"/>
    <x v="0"/>
    <m/>
  </r>
  <r>
    <x v="158"/>
    <x v="126"/>
    <n v="1387"/>
    <n v="1387"/>
    <n v="0"/>
    <n v="0"/>
    <n v="0"/>
    <s v="."/>
    <s v="."/>
    <n v="0"/>
    <x v="0"/>
    <m/>
  </r>
  <r>
    <x v="158"/>
    <x v="127"/>
    <n v="1346"/>
    <n v="1346"/>
    <n v="0"/>
    <n v="0"/>
    <n v="0"/>
    <s v="."/>
    <s v="."/>
    <n v="0"/>
    <x v="0"/>
    <m/>
  </r>
  <r>
    <x v="158"/>
    <x v="88"/>
    <n v="1375"/>
    <n v="1375"/>
    <n v="0"/>
    <n v="0"/>
    <n v="0"/>
    <s v="."/>
    <s v="."/>
    <n v="0"/>
    <x v="0"/>
    <m/>
  </r>
  <r>
    <x v="158"/>
    <x v="89"/>
    <n v="1260"/>
    <n v="1260"/>
    <n v="0"/>
    <n v="0"/>
    <n v="0"/>
    <s v="."/>
    <s v="."/>
    <n v="0"/>
    <x v="0"/>
    <m/>
  </r>
  <r>
    <x v="158"/>
    <x v="90"/>
    <n v="1240"/>
    <n v="1240"/>
    <n v="0"/>
    <n v="0"/>
    <n v="0"/>
    <s v="."/>
    <s v="."/>
    <n v="0"/>
    <x v="0"/>
    <m/>
  </r>
  <r>
    <x v="158"/>
    <x v="91"/>
    <n v="1127"/>
    <n v="1127"/>
    <n v="0"/>
    <n v="0"/>
    <n v="0"/>
    <s v="."/>
    <s v="."/>
    <n v="0"/>
    <x v="0"/>
    <m/>
  </r>
  <r>
    <x v="158"/>
    <x v="92"/>
    <n v="971"/>
    <n v="971"/>
    <n v="0"/>
    <n v="0"/>
    <n v="0"/>
    <s v="."/>
    <s v="."/>
    <n v="0"/>
    <x v="0"/>
    <m/>
  </r>
  <r>
    <x v="158"/>
    <x v="93"/>
    <n v="955"/>
    <n v="955"/>
    <n v="0"/>
    <n v="0"/>
    <n v="0"/>
    <s v="."/>
    <s v="."/>
    <n v="0"/>
    <x v="0"/>
    <m/>
  </r>
  <r>
    <x v="158"/>
    <x v="94"/>
    <n v="972"/>
    <n v="972"/>
    <n v="0"/>
    <n v="0"/>
    <n v="0"/>
    <s v="."/>
    <s v="."/>
    <n v="0"/>
    <x v="0"/>
    <m/>
  </r>
  <r>
    <x v="158"/>
    <x v="95"/>
    <n v="1047"/>
    <n v="1047"/>
    <n v="0"/>
    <n v="0"/>
    <n v="0"/>
    <s v="."/>
    <s v="."/>
    <n v="0"/>
    <x v="0"/>
    <m/>
  </r>
  <r>
    <x v="158"/>
    <x v="96"/>
    <n v="1089"/>
    <n v="1089"/>
    <n v="0"/>
    <n v="0"/>
    <n v="0"/>
    <s v="."/>
    <s v="."/>
    <n v="0"/>
    <x v="0"/>
    <m/>
  </r>
  <r>
    <x v="158"/>
    <x v="97"/>
    <n v="1116"/>
    <n v="1116"/>
    <n v="0"/>
    <n v="0"/>
    <n v="0"/>
    <s v="."/>
    <s v="."/>
    <n v="0"/>
    <x v="0"/>
    <m/>
  </r>
  <r>
    <x v="158"/>
    <x v="98"/>
    <n v="1166"/>
    <n v="1166"/>
    <n v="0"/>
    <n v="0"/>
    <n v="0"/>
    <s v="."/>
    <s v="."/>
    <n v="0"/>
    <x v="0"/>
    <m/>
  </r>
  <r>
    <x v="158"/>
    <x v="99"/>
    <n v="1227"/>
    <n v="1227"/>
    <n v="0"/>
    <n v="0"/>
    <n v="0"/>
    <s v="."/>
    <s v="."/>
    <n v="0"/>
    <x v="0"/>
    <m/>
  </r>
  <r>
    <x v="158"/>
    <x v="100"/>
    <n v="1287"/>
    <n v="1260"/>
    <n v="0"/>
    <n v="0"/>
    <n v="28"/>
    <s v="."/>
    <s v="."/>
    <n v="0"/>
    <x v="0"/>
    <m/>
  </r>
  <r>
    <x v="158"/>
    <x v="101"/>
    <n v="1336"/>
    <n v="1309"/>
    <n v="0"/>
    <n v="0"/>
    <n v="27"/>
    <s v="."/>
    <s v="."/>
    <n v="0"/>
    <x v="0"/>
    <m/>
  </r>
  <r>
    <x v="158"/>
    <x v="102"/>
    <n v="1328"/>
    <n v="1302"/>
    <n v="0"/>
    <n v="0"/>
    <n v="26"/>
    <s v="."/>
    <s v="."/>
    <n v="0"/>
    <x v="0"/>
    <m/>
  </r>
  <r>
    <x v="158"/>
    <x v="103"/>
    <n v="1157"/>
    <n v="1136"/>
    <n v="1"/>
    <n v="0"/>
    <n v="21"/>
    <s v="."/>
    <s v="."/>
    <n v="0"/>
    <x v="0"/>
    <m/>
  </r>
  <r>
    <x v="158"/>
    <x v="104"/>
    <n v="966"/>
    <n v="945"/>
    <n v="1"/>
    <n v="0"/>
    <n v="20"/>
    <s v="."/>
    <s v="."/>
    <n v="0"/>
    <x v="0"/>
    <m/>
  </r>
  <r>
    <x v="158"/>
    <x v="66"/>
    <n v="968"/>
    <n v="944"/>
    <n v="1"/>
    <n v="0"/>
    <n v="24"/>
    <s v="."/>
    <s v="."/>
    <n v="0"/>
    <x v="0"/>
    <m/>
  </r>
  <r>
    <x v="158"/>
    <x v="67"/>
    <n v="1087"/>
    <n v="1087"/>
    <n v="1"/>
    <n v="0"/>
    <n v="0"/>
    <s v="."/>
    <s v="."/>
    <n v="0"/>
    <x v="0"/>
    <m/>
  </r>
  <r>
    <x v="158"/>
    <x v="68"/>
    <n v="1133"/>
    <n v="1116"/>
    <n v="1"/>
    <n v="0"/>
    <n v="17"/>
    <s v="."/>
    <s v="."/>
    <n v="0"/>
    <x v="0"/>
    <m/>
  </r>
  <r>
    <x v="158"/>
    <x v="69"/>
    <n v="1140"/>
    <n v="1118"/>
    <n v="1"/>
    <n v="0"/>
    <n v="21"/>
    <s v="."/>
    <s v="."/>
    <n v="0"/>
    <x v="0"/>
    <m/>
  </r>
  <r>
    <x v="158"/>
    <x v="70"/>
    <n v="1196"/>
    <n v="1171"/>
    <n v="1"/>
    <n v="0"/>
    <n v="24"/>
    <s v="."/>
    <s v="."/>
    <n v="0"/>
    <x v="0"/>
    <m/>
  </r>
  <r>
    <x v="158"/>
    <x v="71"/>
    <n v="1159"/>
    <n v="1128"/>
    <n v="1"/>
    <n v="0"/>
    <n v="30"/>
    <s v="."/>
    <s v="."/>
    <n v="0"/>
    <x v="0"/>
    <m/>
  </r>
  <r>
    <x v="158"/>
    <x v="72"/>
    <n v="1218"/>
    <n v="1186"/>
    <n v="0"/>
    <n v="0"/>
    <n v="32"/>
    <s v="."/>
    <s v="."/>
    <n v="0"/>
    <x v="0"/>
    <m/>
  </r>
  <r>
    <x v="158"/>
    <x v="73"/>
    <n v="1299"/>
    <n v="1270"/>
    <n v="0"/>
    <n v="0"/>
    <n v="30"/>
    <s v="."/>
    <s v="."/>
    <n v="0"/>
    <x v="0"/>
    <m/>
  </r>
  <r>
    <x v="158"/>
    <x v="74"/>
    <n v="1365"/>
    <n v="1336"/>
    <n v="0"/>
    <n v="0"/>
    <n v="30"/>
    <s v="."/>
    <s v="."/>
    <n v="0"/>
    <x v="0"/>
    <m/>
  </r>
  <r>
    <x v="158"/>
    <x v="75"/>
    <n v="1391"/>
    <n v="1362"/>
    <n v="0"/>
    <n v="0"/>
    <n v="30"/>
    <s v="."/>
    <s v="."/>
    <n v="0"/>
    <x v="0"/>
    <m/>
  </r>
  <r>
    <x v="158"/>
    <x v="76"/>
    <n v="1466"/>
    <n v="1435"/>
    <n v="0"/>
    <n v="0"/>
    <n v="31"/>
    <s v="."/>
    <s v="."/>
    <n v="0"/>
    <x v="0"/>
    <m/>
  </r>
  <r>
    <x v="158"/>
    <x v="77"/>
    <n v="1493"/>
    <n v="1462"/>
    <n v="0"/>
    <n v="0"/>
    <n v="31"/>
    <s v="."/>
    <s v="."/>
    <n v="0"/>
    <x v="0"/>
    <m/>
  </r>
  <r>
    <x v="158"/>
    <x v="78"/>
    <n v="1534"/>
    <n v="1501"/>
    <n v="0"/>
    <n v="0"/>
    <n v="32"/>
    <s v="."/>
    <s v="."/>
    <n v="0"/>
    <x v="0"/>
    <m/>
  </r>
  <r>
    <x v="158"/>
    <x v="79"/>
    <n v="1510"/>
    <n v="1479"/>
    <n v="0"/>
    <n v="0"/>
    <n v="31"/>
    <s v="."/>
    <s v="."/>
    <n v="0"/>
    <x v="0"/>
    <m/>
  </r>
  <r>
    <x v="158"/>
    <x v="80"/>
    <n v="1488"/>
    <n v="1458"/>
    <n v="0"/>
    <n v="0"/>
    <n v="30"/>
    <s v="."/>
    <s v="."/>
    <n v="0"/>
    <x v="0"/>
    <m/>
  </r>
  <r>
    <x v="158"/>
    <x v="81"/>
    <n v="1502"/>
    <n v="1469"/>
    <n v="0"/>
    <n v="0"/>
    <n v="34"/>
    <s v="."/>
    <s v="."/>
    <n v="0"/>
    <x v="0"/>
    <m/>
  </r>
  <r>
    <x v="158"/>
    <x v="0"/>
    <n v="1531"/>
    <n v="1496"/>
    <n v="1"/>
    <n v="0"/>
    <n v="35"/>
    <s v="."/>
    <s v="."/>
    <n v="0"/>
    <x v="0"/>
    <m/>
  </r>
  <r>
    <x v="158"/>
    <x v="1"/>
    <n v="2339"/>
    <n v="1592"/>
    <n v="712"/>
    <n v="0"/>
    <n v="35"/>
    <n v="0"/>
    <n v="1.23"/>
    <n v="166"/>
    <x v="0"/>
    <m/>
  </r>
  <r>
    <x v="158"/>
    <x v="2"/>
    <n v="2230"/>
    <n v="1432"/>
    <n v="775"/>
    <n v="0"/>
    <n v="22"/>
    <n v="0"/>
    <n v="1.1399999999999999"/>
    <n v="154"/>
    <x v="0"/>
    <m/>
  </r>
  <r>
    <x v="158"/>
    <x v="3"/>
    <n v="2544"/>
    <n v="1624"/>
    <n v="884"/>
    <n v="0"/>
    <n v="36"/>
    <n v="0"/>
    <n v="1.28"/>
    <n v="167"/>
    <x v="0"/>
    <m/>
  </r>
  <r>
    <x v="158"/>
    <x v="4"/>
    <n v="2334"/>
    <n v="1492"/>
    <n v="805"/>
    <n v="0"/>
    <n v="38"/>
    <n v="0"/>
    <n v="1.1399999999999999"/>
    <n v="137"/>
    <x v="0"/>
    <m/>
  </r>
  <r>
    <x v="158"/>
    <x v="5"/>
    <n v="2475"/>
    <n v="1542"/>
    <n v="889"/>
    <n v="0"/>
    <n v="44"/>
    <n v="0"/>
    <n v="1.19"/>
    <n v="191"/>
    <x v="0"/>
    <m/>
  </r>
  <r>
    <x v="158"/>
    <x v="6"/>
    <n v="2564"/>
    <n v="1526"/>
    <n v="982"/>
    <n v="0"/>
    <n v="56"/>
    <n v="0"/>
    <n v="1.2"/>
    <n v="199"/>
    <x v="0"/>
    <m/>
  </r>
  <r>
    <x v="158"/>
    <x v="7"/>
    <n v="2641"/>
    <n v="1567"/>
    <n v="1013"/>
    <n v="0"/>
    <n v="61"/>
    <n v="0"/>
    <n v="1.21"/>
    <n v="217"/>
    <x v="0"/>
    <m/>
  </r>
  <r>
    <x v="158"/>
    <x v="8"/>
    <n v="2813"/>
    <n v="1565"/>
    <n v="1175"/>
    <n v="0"/>
    <n v="73"/>
    <n v="0"/>
    <n v="1.26"/>
    <n v="192"/>
    <x v="0"/>
    <m/>
  </r>
  <r>
    <x v="158"/>
    <x v="9"/>
    <n v="2779"/>
    <n v="1622"/>
    <n v="1081"/>
    <n v="0"/>
    <n v="76"/>
    <n v="0"/>
    <n v="1.22"/>
    <n v="202"/>
    <x v="0"/>
    <m/>
  </r>
  <r>
    <x v="158"/>
    <x v="10"/>
    <n v="2817"/>
    <n v="1675"/>
    <n v="1066"/>
    <n v="0"/>
    <n v="76"/>
    <n v="0"/>
    <n v="1.21"/>
    <n v="191"/>
    <x v="1"/>
    <m/>
  </r>
  <r>
    <x v="158"/>
    <x v="11"/>
    <n v="3148"/>
    <n v="1800"/>
    <n v="1264"/>
    <n v="0"/>
    <n v="84"/>
    <n v="0"/>
    <n v="1.33"/>
    <n v="165"/>
    <x v="1"/>
    <m/>
  </r>
  <r>
    <x v="158"/>
    <x v="12"/>
    <n v="3209"/>
    <n v="1756"/>
    <n v="1364"/>
    <n v="0"/>
    <n v="89"/>
    <n v="0"/>
    <n v="1.32"/>
    <n v="177"/>
    <x v="1"/>
    <m/>
  </r>
  <r>
    <x v="158"/>
    <x v="13"/>
    <n v="3057"/>
    <n v="1534"/>
    <n v="1437"/>
    <n v="0"/>
    <n v="86"/>
    <n v="0"/>
    <n v="1.23"/>
    <n v="156"/>
    <x v="1"/>
    <m/>
  </r>
  <r>
    <x v="158"/>
    <x v="14"/>
    <n v="3335"/>
    <n v="1643"/>
    <n v="1594"/>
    <n v="0"/>
    <n v="98"/>
    <n v="0"/>
    <n v="1.32"/>
    <n v="199"/>
    <x v="1"/>
    <m/>
  </r>
  <r>
    <x v="158"/>
    <x v="15"/>
    <n v="3574"/>
    <n v="1730"/>
    <n v="1737"/>
    <n v="0"/>
    <n v="107"/>
    <n v="0"/>
    <n v="1.38"/>
    <n v="247"/>
    <x v="1"/>
    <m/>
  </r>
  <r>
    <x v="158"/>
    <x v="16"/>
    <n v="3736"/>
    <n v="1594"/>
    <n v="2026"/>
    <n v="0"/>
    <n v="115"/>
    <n v="0"/>
    <n v="1.42"/>
    <n v="285"/>
    <x v="1"/>
    <m/>
  </r>
  <r>
    <x v="158"/>
    <x v="17"/>
    <n v="3822"/>
    <n v="1590"/>
    <n v="2113"/>
    <n v="0"/>
    <n v="119"/>
    <n v="0"/>
    <n v="1.43"/>
    <n v="327"/>
    <x v="1"/>
    <m/>
  </r>
  <r>
    <x v="158"/>
    <x v="18"/>
    <n v="3720"/>
    <n v="1415"/>
    <n v="2194"/>
    <n v="0"/>
    <n v="111"/>
    <n v="0"/>
    <n v="1.38"/>
    <n v="274"/>
    <x v="1"/>
    <m/>
  </r>
  <r>
    <x v="158"/>
    <x v="19"/>
    <n v="3678"/>
    <n v="1321"/>
    <n v="2254"/>
    <n v="0"/>
    <n v="104"/>
    <n v="0"/>
    <n v="1.34"/>
    <n v="345"/>
    <x v="1"/>
    <m/>
  </r>
  <r>
    <x v="158"/>
    <x v="20"/>
    <n v="3892"/>
    <n v="1384"/>
    <n v="2399"/>
    <n v="0"/>
    <n v="109"/>
    <n v="0"/>
    <n v="1.4"/>
    <n v="337"/>
    <x v="1"/>
    <m/>
  </r>
  <r>
    <x v="158"/>
    <x v="21"/>
    <n v="3871"/>
    <n v="1358"/>
    <n v="2339"/>
    <n v="56"/>
    <n v="113"/>
    <n v="5"/>
    <n v="1.37"/>
    <n v="390"/>
    <x v="1"/>
    <m/>
  </r>
  <r>
    <x v="158"/>
    <x v="22"/>
    <n v="4107"/>
    <n v="1239"/>
    <n v="2678"/>
    <n v="72"/>
    <n v="112"/>
    <n v="7"/>
    <n v="1.43"/>
    <n v="392"/>
    <x v="1"/>
    <m/>
  </r>
  <r>
    <x v="158"/>
    <x v="23"/>
    <n v="4417"/>
    <n v="1272"/>
    <n v="2897"/>
    <n v="115"/>
    <n v="122"/>
    <n v="11"/>
    <n v="1.51"/>
    <n v="453"/>
    <x v="1"/>
    <m/>
  </r>
  <r>
    <x v="158"/>
    <x v="24"/>
    <n v="4964"/>
    <n v="1454"/>
    <n v="3216"/>
    <n v="138"/>
    <n v="144"/>
    <n v="13"/>
    <n v="1.66"/>
    <n v="416"/>
    <x v="1"/>
    <m/>
  </r>
  <r>
    <x v="158"/>
    <x v="25"/>
    <n v="5115"/>
    <n v="1524"/>
    <n v="3269"/>
    <n v="157"/>
    <n v="151"/>
    <n v="15"/>
    <n v="1.68"/>
    <n v="431"/>
    <x v="1"/>
    <m/>
  </r>
  <r>
    <x v="158"/>
    <x v="26"/>
    <n v="4980"/>
    <n v="1433"/>
    <n v="3218"/>
    <n v="165"/>
    <n v="146"/>
    <n v="18"/>
    <n v="1.62"/>
    <n v="350"/>
    <x v="1"/>
    <m/>
  </r>
  <r>
    <x v="158"/>
    <x v="27"/>
    <n v="5246"/>
    <n v="1468"/>
    <n v="3147"/>
    <n v="460"/>
    <n v="136"/>
    <n v="35"/>
    <n v="1.69"/>
    <n v="444"/>
    <x v="1"/>
    <m/>
  </r>
  <r>
    <x v="158"/>
    <x v="28"/>
    <n v="5536"/>
    <n v="1423"/>
    <n v="3197"/>
    <n v="746"/>
    <n v="124"/>
    <n v="47"/>
    <n v="1.77"/>
    <n v="418"/>
    <x v="1"/>
    <m/>
  </r>
  <r>
    <x v="158"/>
    <x v="29"/>
    <n v="4911"/>
    <n v="1190"/>
    <n v="2853"/>
    <n v="734"/>
    <n v="109"/>
    <n v="24"/>
    <n v="1.57"/>
    <n v="406"/>
    <x v="1"/>
    <m/>
  </r>
  <r>
    <x v="158"/>
    <x v="30"/>
    <n v="4493"/>
    <n v="1027"/>
    <n v="2769"/>
    <n v="548"/>
    <n v="102"/>
    <n v="47"/>
    <n v="1.43"/>
    <n v="558"/>
    <x v="1"/>
    <m/>
  </r>
  <r>
    <x v="158"/>
    <x v="31"/>
    <n v="4761"/>
    <n v="1094"/>
    <n v="2968"/>
    <n v="497"/>
    <n v="98"/>
    <n v="104"/>
    <n v="1.51"/>
    <n v="432"/>
    <x v="1"/>
    <m/>
  </r>
  <r>
    <x v="158"/>
    <x v="32"/>
    <n v="4507"/>
    <n v="1087"/>
    <n v="2688"/>
    <n v="590"/>
    <n v="121"/>
    <n v="21"/>
    <n v="1.42"/>
    <n v="424"/>
    <x v="1"/>
    <m/>
  </r>
  <r>
    <x v="158"/>
    <x v="33"/>
    <n v="4974"/>
    <n v="1094"/>
    <n v="2692"/>
    <n v="1054"/>
    <n v="106"/>
    <n v="28"/>
    <n v="1.56"/>
    <n v="337"/>
    <x v="1"/>
    <m/>
  </r>
  <r>
    <x v="158"/>
    <x v="34"/>
    <n v="4899"/>
    <n v="1178"/>
    <n v="2447"/>
    <n v="1144"/>
    <n v="103"/>
    <n v="27"/>
    <n v="1.52"/>
    <n v="348"/>
    <x v="1"/>
    <m/>
  </r>
  <r>
    <x v="158"/>
    <x v="35"/>
    <n v="5262"/>
    <n v="1160"/>
    <n v="2446"/>
    <n v="1527"/>
    <n v="112"/>
    <n v="17"/>
    <n v="1.62"/>
    <n v="437"/>
    <x v="1"/>
    <m/>
  </r>
  <r>
    <x v="158"/>
    <x v="36"/>
    <n v="5946"/>
    <n v="1095"/>
    <n v="2844"/>
    <n v="1875"/>
    <n v="132"/>
    <n v="0"/>
    <n v="1.82"/>
    <n v="283"/>
    <x v="1"/>
    <m/>
  </r>
  <r>
    <x v="158"/>
    <x v="37"/>
    <n v="6243"/>
    <n v="952"/>
    <n v="2919"/>
    <n v="2248"/>
    <n v="123"/>
    <n v="0"/>
    <n v="1.9"/>
    <n v="244"/>
    <x v="1"/>
    <m/>
  </r>
  <r>
    <x v="158"/>
    <x v="38"/>
    <n v="6575"/>
    <n v="1130"/>
    <n v="3165"/>
    <n v="2160"/>
    <n v="120"/>
    <n v="0"/>
    <n v="1.99"/>
    <n v="144"/>
    <x v="1"/>
    <m/>
  </r>
  <r>
    <x v="158"/>
    <x v="39"/>
    <n v="6926"/>
    <n v="1350"/>
    <n v="3096"/>
    <n v="2369"/>
    <n v="110"/>
    <n v="0"/>
    <n v="2.08"/>
    <n v="274"/>
    <x v="1"/>
    <m/>
  </r>
  <r>
    <x v="158"/>
    <x v="40"/>
    <n v="6928"/>
    <n v="1141"/>
    <n v="3259"/>
    <n v="2428"/>
    <n v="99"/>
    <n v="0"/>
    <n v="2.06"/>
    <n v="279"/>
    <x v="1"/>
    <m/>
  </r>
  <r>
    <x v="158"/>
    <x v="41"/>
    <n v="6421"/>
    <n v="1246"/>
    <n v="2626"/>
    <n v="2419"/>
    <n v="102"/>
    <n v="30"/>
    <n v="1.89"/>
    <n v="637"/>
    <x v="2"/>
    <m/>
  </r>
  <r>
    <x v="158"/>
    <x v="42"/>
    <n v="6568"/>
    <n v="1127"/>
    <n v="2702"/>
    <n v="2629"/>
    <n v="78"/>
    <n v="33"/>
    <n v="1.91"/>
    <n v="595"/>
    <x v="2"/>
    <m/>
  </r>
  <r>
    <x v="158"/>
    <x v="43"/>
    <n v="6840"/>
    <n v="1005"/>
    <n v="2940"/>
    <n v="2790"/>
    <n v="79"/>
    <n v="25"/>
    <n v="1.95"/>
    <n v="574"/>
    <x v="2"/>
    <m/>
  </r>
  <r>
    <x v="158"/>
    <x v="44"/>
    <n v="7278"/>
    <n v="1416"/>
    <n v="3018"/>
    <n v="2713"/>
    <n v="109"/>
    <n v="21"/>
    <n v="2.04"/>
    <n v="594"/>
    <x v="2"/>
    <m/>
  </r>
  <r>
    <x v="158"/>
    <x v="45"/>
    <n v="7276"/>
    <n v="1255"/>
    <n v="3344"/>
    <n v="2531"/>
    <n v="122"/>
    <n v="25"/>
    <n v="2.0099999999999998"/>
    <n v="710"/>
    <x v="2"/>
    <m/>
  </r>
  <r>
    <x v="158"/>
    <x v="46"/>
    <n v="7399"/>
    <n v="1217"/>
    <n v="3646"/>
    <n v="2390"/>
    <n v="129"/>
    <n v="17"/>
    <n v="2.0099999999999998"/>
    <n v="736"/>
    <x v="2"/>
    <m/>
  </r>
  <r>
    <x v="158"/>
    <x v="47"/>
    <n v="7811"/>
    <n v="996"/>
    <n v="3920"/>
    <n v="2730"/>
    <n v="132"/>
    <n v="33"/>
    <n v="2.1"/>
    <n v="729"/>
    <x v="2"/>
    <m/>
  </r>
  <r>
    <x v="158"/>
    <x v="48"/>
    <n v="8460"/>
    <n v="1239"/>
    <n v="4112"/>
    <n v="2923"/>
    <n v="133"/>
    <n v="53"/>
    <n v="2.25"/>
    <n v="735"/>
    <x v="2"/>
    <m/>
  </r>
  <r>
    <x v="158"/>
    <x v="49"/>
    <n v="8189"/>
    <n v="1202"/>
    <n v="4220"/>
    <n v="2597"/>
    <n v="129"/>
    <n v="42"/>
    <n v="2.16"/>
    <n v="767"/>
    <x v="2"/>
    <m/>
  </r>
  <r>
    <x v="158"/>
    <x v="50"/>
    <n v="8901"/>
    <n v="1327"/>
    <n v="4405"/>
    <n v="3003"/>
    <n v="140"/>
    <n v="26"/>
    <n v="2.33"/>
    <n v="743"/>
    <x v="2"/>
    <m/>
  </r>
  <r>
    <x v="158"/>
    <x v="51"/>
    <n v="8994"/>
    <n v="1209"/>
    <n v="4458"/>
    <n v="3160"/>
    <n v="146"/>
    <n v="22"/>
    <n v="2.33"/>
    <n v="687"/>
    <x v="2"/>
    <m/>
  </r>
  <r>
    <x v="158"/>
    <x v="52"/>
    <n v="9394"/>
    <n v="1487"/>
    <n v="4401"/>
    <n v="3323"/>
    <n v="147"/>
    <n v="35"/>
    <n v="2.4"/>
    <n v="743"/>
    <x v="2"/>
    <m/>
  </r>
  <r>
    <x v="158"/>
    <x v="53"/>
    <n v="9054"/>
    <n v="1219"/>
    <n v="4519"/>
    <n v="3159"/>
    <n v="136"/>
    <n v="22"/>
    <n v="2.29"/>
    <n v="762"/>
    <x v="2"/>
    <m/>
  </r>
  <r>
    <x v="158"/>
    <x v="54"/>
    <n v="9294"/>
    <n v="1885"/>
    <n v="4838"/>
    <n v="2409"/>
    <n v="147"/>
    <n v="15"/>
    <n v="2.31"/>
    <n v="770"/>
    <x v="2"/>
    <m/>
  </r>
  <r>
    <x v="158"/>
    <x v="55"/>
    <n v="9423"/>
    <n v="2246"/>
    <n v="4849"/>
    <n v="2165"/>
    <n v="151"/>
    <n v="12"/>
    <n v="2.31"/>
    <n v="798"/>
    <x v="2"/>
    <m/>
  </r>
  <r>
    <x v="158"/>
    <x v="56"/>
    <n v="9310"/>
    <n v="2323"/>
    <n v="4810"/>
    <n v="2016"/>
    <n v="150"/>
    <n v="11"/>
    <n v="2.25"/>
    <n v="860"/>
    <x v="2"/>
    <m/>
  </r>
  <r>
    <x v="158"/>
    <x v="57"/>
    <n v="9121"/>
    <n v="2084"/>
    <n v="4806"/>
    <n v="2068"/>
    <n v="152"/>
    <n v="12"/>
    <n v="2.1800000000000002"/>
    <n v="846"/>
    <x v="2"/>
    <m/>
  </r>
  <r>
    <x v="158"/>
    <x v="58"/>
    <n v="9173"/>
    <n v="1788"/>
    <n v="4906"/>
    <n v="2276"/>
    <n v="150"/>
    <n v="53"/>
    <n v="2.17"/>
    <n v="880"/>
    <x v="2"/>
    <m/>
  </r>
  <r>
    <x v="158"/>
    <x v="59"/>
    <n v="9327"/>
    <n v="2062"/>
    <n v="4882"/>
    <n v="2127"/>
    <n v="163"/>
    <n v="93"/>
    <n v="2.1800000000000002"/>
    <n v="916"/>
    <x v="2"/>
    <m/>
  </r>
  <r>
    <x v="158"/>
    <x v="60"/>
    <n v="8832"/>
    <n v="1590"/>
    <n v="4799"/>
    <n v="2191"/>
    <n v="163"/>
    <n v="90"/>
    <n v="2.04"/>
    <n v="879"/>
    <x v="2"/>
    <m/>
  </r>
  <r>
    <x v="158"/>
    <x v="61"/>
    <n v="8667"/>
    <n v="1416"/>
    <n v="4672"/>
    <n v="2329"/>
    <n v="150"/>
    <n v="101"/>
    <n v="1.98"/>
    <n v="907"/>
    <x v="2"/>
    <m/>
  </r>
  <r>
    <x v="158"/>
    <x v="62"/>
    <n v="8591"/>
    <n v="1549"/>
    <n v="4661"/>
    <n v="2130"/>
    <n v="163"/>
    <n v="87"/>
    <n v="1.95"/>
    <n v="918"/>
    <x v="2"/>
    <m/>
  </r>
  <r>
    <x v="158"/>
    <x v="63"/>
    <n v="9313"/>
    <n v="1756"/>
    <n v="4941"/>
    <n v="2398"/>
    <n v="155"/>
    <n v="63"/>
    <n v="2.1"/>
    <n v="918"/>
    <x v="2"/>
    <m/>
  </r>
  <r>
    <x v="158"/>
    <x v="64"/>
    <n v="9124"/>
    <n v="1545"/>
    <n v="4898"/>
    <n v="2486"/>
    <n v="158"/>
    <n v="38"/>
    <n v="2.04"/>
    <n v="953"/>
    <x v="2"/>
    <m/>
  </r>
  <r>
    <x v="158"/>
    <x v="65"/>
    <n v="9453"/>
    <n v="1505"/>
    <n v="5014"/>
    <n v="2744"/>
    <n v="150"/>
    <n v="39"/>
    <n v="2.1"/>
    <n v="918"/>
    <x v="2"/>
    <m/>
  </r>
  <r>
    <x v="159"/>
    <x v="75"/>
    <n v="0"/>
    <s v="."/>
    <s v="."/>
    <s v="."/>
    <n v="0"/>
    <s v="."/>
    <s v="."/>
    <n v="0"/>
    <x v="0"/>
    <m/>
  </r>
  <r>
    <x v="159"/>
    <x v="76"/>
    <n v="2"/>
    <s v="."/>
    <s v="."/>
    <s v="."/>
    <n v="2"/>
    <s v="."/>
    <s v="."/>
    <n v="0"/>
    <x v="0"/>
    <m/>
  </r>
  <r>
    <x v="159"/>
    <x v="77"/>
    <n v="1"/>
    <s v="."/>
    <s v="."/>
    <s v="."/>
    <n v="1"/>
    <s v="."/>
    <s v="."/>
    <n v="0"/>
    <x v="0"/>
    <m/>
  </r>
  <r>
    <x v="159"/>
    <x v="78"/>
    <n v="2"/>
    <s v="."/>
    <s v="."/>
    <s v="."/>
    <n v="2"/>
    <s v="."/>
    <s v="."/>
    <n v="0"/>
    <x v="0"/>
    <m/>
  </r>
  <r>
    <x v="159"/>
    <x v="79"/>
    <n v="1"/>
    <s v="."/>
    <s v="."/>
    <s v="."/>
    <n v="1"/>
    <s v="."/>
    <s v="."/>
    <n v="0"/>
    <x v="0"/>
    <m/>
  </r>
  <r>
    <x v="159"/>
    <x v="80"/>
    <n v="2"/>
    <s v="."/>
    <s v="."/>
    <s v="."/>
    <n v="2"/>
    <s v="."/>
    <s v="."/>
    <n v="0"/>
    <x v="0"/>
    <m/>
  </r>
  <r>
    <x v="159"/>
    <x v="81"/>
    <n v="2"/>
    <s v="."/>
    <s v="."/>
    <s v="."/>
    <n v="2"/>
    <s v="."/>
    <s v="."/>
    <n v="0"/>
    <x v="0"/>
    <m/>
  </r>
  <r>
    <x v="159"/>
    <x v="0"/>
    <n v="2"/>
    <s v="."/>
    <s v="."/>
    <s v="."/>
    <n v="2"/>
    <s v="."/>
    <s v="."/>
    <n v="0"/>
    <x v="0"/>
    <m/>
  </r>
  <r>
    <x v="159"/>
    <x v="1"/>
    <n v="52"/>
    <n v="0"/>
    <n v="50"/>
    <n v="0"/>
    <n v="2"/>
    <n v="0"/>
    <n v="0.04"/>
    <n v="3"/>
    <x v="0"/>
    <m/>
  </r>
  <r>
    <x v="159"/>
    <x v="2"/>
    <n v="55"/>
    <n v="0"/>
    <n v="52"/>
    <n v="0"/>
    <n v="3"/>
    <n v="0"/>
    <n v="0.04"/>
    <n v="3"/>
    <x v="0"/>
    <m/>
  </r>
  <r>
    <x v="159"/>
    <x v="3"/>
    <n v="75"/>
    <n v="0"/>
    <n v="72"/>
    <n v="0"/>
    <n v="3"/>
    <n v="0"/>
    <n v="0.05"/>
    <n v="3"/>
    <x v="0"/>
    <m/>
  </r>
  <r>
    <x v="159"/>
    <x v="4"/>
    <n v="78"/>
    <n v="0"/>
    <n v="75"/>
    <n v="0"/>
    <n v="3"/>
    <n v="0"/>
    <n v="0.05"/>
    <n v="3"/>
    <x v="0"/>
    <m/>
  </r>
  <r>
    <x v="159"/>
    <x v="5"/>
    <n v="86"/>
    <n v="0"/>
    <n v="83"/>
    <n v="0"/>
    <n v="3"/>
    <n v="0"/>
    <n v="0.06"/>
    <n v="3"/>
    <x v="0"/>
    <m/>
  </r>
  <r>
    <x v="159"/>
    <x v="6"/>
    <n v="107"/>
    <n v="0"/>
    <n v="103"/>
    <n v="0"/>
    <n v="4"/>
    <n v="0"/>
    <n v="7.0000000000000007E-2"/>
    <n v="3"/>
    <x v="0"/>
    <m/>
  </r>
  <r>
    <x v="159"/>
    <x v="7"/>
    <n v="103"/>
    <n v="0"/>
    <n v="97"/>
    <n v="0"/>
    <n v="6"/>
    <n v="0"/>
    <n v="7.0000000000000007E-2"/>
    <n v="3"/>
    <x v="0"/>
    <m/>
  </r>
  <r>
    <x v="159"/>
    <x v="8"/>
    <n v="114"/>
    <n v="0"/>
    <n v="108"/>
    <n v="0"/>
    <n v="6"/>
    <n v="0"/>
    <n v="7.0000000000000007E-2"/>
    <n v="3"/>
    <x v="0"/>
    <m/>
  </r>
  <r>
    <x v="159"/>
    <x v="9"/>
    <n v="164"/>
    <n v="0"/>
    <n v="159"/>
    <n v="0"/>
    <n v="5"/>
    <n v="0"/>
    <n v="0.1"/>
    <n v="3"/>
    <x v="0"/>
    <m/>
  </r>
  <r>
    <x v="159"/>
    <x v="10"/>
    <n v="131"/>
    <n v="0"/>
    <n v="126"/>
    <n v="0"/>
    <n v="5"/>
    <n v="0"/>
    <n v="0.08"/>
    <n v="3"/>
    <x v="1"/>
    <m/>
  </r>
  <r>
    <x v="159"/>
    <x v="11"/>
    <n v="145"/>
    <n v="0"/>
    <n v="141"/>
    <n v="0"/>
    <n v="4"/>
    <n v="0"/>
    <n v="0.08"/>
    <n v="4"/>
    <x v="1"/>
    <m/>
  </r>
  <r>
    <x v="159"/>
    <x v="12"/>
    <n v="153"/>
    <n v="0"/>
    <n v="148"/>
    <n v="0"/>
    <n v="5"/>
    <n v="0"/>
    <n v="0.08"/>
    <n v="4"/>
    <x v="1"/>
    <m/>
  </r>
  <r>
    <x v="159"/>
    <x v="13"/>
    <n v="180"/>
    <n v="0"/>
    <n v="174"/>
    <n v="0"/>
    <n v="6"/>
    <n v="0"/>
    <n v="0.1"/>
    <n v="4"/>
    <x v="1"/>
    <m/>
  </r>
  <r>
    <x v="159"/>
    <x v="14"/>
    <n v="230"/>
    <n v="0"/>
    <n v="223"/>
    <n v="0"/>
    <n v="7"/>
    <n v="0"/>
    <n v="0.12"/>
    <n v="4"/>
    <x v="1"/>
    <m/>
  </r>
  <r>
    <x v="159"/>
    <x v="15"/>
    <n v="259"/>
    <n v="0"/>
    <n v="251"/>
    <n v="0"/>
    <n v="8"/>
    <n v="0"/>
    <n v="0.13"/>
    <n v="4"/>
    <x v="1"/>
    <m/>
  </r>
  <r>
    <x v="159"/>
    <x v="16"/>
    <n v="213"/>
    <n v="0"/>
    <n v="204"/>
    <n v="0"/>
    <n v="9"/>
    <n v="0"/>
    <n v="0.1"/>
    <n v="4"/>
    <x v="1"/>
    <m/>
  </r>
  <r>
    <x v="159"/>
    <x v="17"/>
    <n v="262"/>
    <n v="0"/>
    <n v="251"/>
    <n v="0"/>
    <n v="11"/>
    <n v="0"/>
    <n v="0.12"/>
    <n v="4"/>
    <x v="1"/>
    <m/>
  </r>
  <r>
    <x v="159"/>
    <x v="18"/>
    <n v="295"/>
    <n v="0"/>
    <n v="282"/>
    <n v="0"/>
    <n v="13"/>
    <n v="0"/>
    <n v="0.13"/>
    <n v="4"/>
    <x v="1"/>
    <m/>
  </r>
  <r>
    <x v="159"/>
    <x v="19"/>
    <n v="336"/>
    <n v="0"/>
    <n v="322"/>
    <n v="0"/>
    <n v="14"/>
    <n v="0"/>
    <n v="0.15"/>
    <n v="4"/>
    <x v="1"/>
    <m/>
  </r>
  <r>
    <x v="159"/>
    <x v="20"/>
    <n v="351"/>
    <n v="0"/>
    <n v="336"/>
    <n v="0"/>
    <n v="15"/>
    <n v="0"/>
    <n v="0.15"/>
    <n v="3"/>
    <x v="1"/>
    <m/>
  </r>
  <r>
    <x v="159"/>
    <x v="21"/>
    <n v="383"/>
    <n v="0"/>
    <n v="366"/>
    <n v="0"/>
    <n v="17"/>
    <n v="0"/>
    <n v="0.16"/>
    <n v="3"/>
    <x v="1"/>
    <m/>
  </r>
  <r>
    <x v="159"/>
    <x v="22"/>
    <n v="411"/>
    <n v="0"/>
    <n v="395"/>
    <n v="0"/>
    <n v="16"/>
    <n v="0"/>
    <n v="0.17"/>
    <n v="3"/>
    <x v="1"/>
    <m/>
  </r>
  <r>
    <x v="159"/>
    <x v="23"/>
    <n v="438"/>
    <n v="0"/>
    <n v="422"/>
    <n v="0"/>
    <n v="16"/>
    <n v="0"/>
    <n v="0.17"/>
    <n v="3"/>
    <x v="1"/>
    <m/>
  </r>
  <r>
    <x v="159"/>
    <x v="24"/>
    <n v="499"/>
    <n v="0"/>
    <n v="473"/>
    <n v="0"/>
    <n v="26"/>
    <n v="0"/>
    <n v="0.19"/>
    <n v="3"/>
    <x v="1"/>
    <m/>
  </r>
  <r>
    <x v="159"/>
    <x v="25"/>
    <n v="532"/>
    <n v="0"/>
    <n v="500"/>
    <n v="0"/>
    <n v="32"/>
    <n v="0"/>
    <n v="0.2"/>
    <n v="3"/>
    <x v="1"/>
    <m/>
  </r>
  <r>
    <x v="159"/>
    <x v="26"/>
    <n v="526"/>
    <n v="0"/>
    <n v="502"/>
    <n v="0"/>
    <n v="24"/>
    <n v="0"/>
    <n v="0.19"/>
    <n v="3"/>
    <x v="1"/>
    <m/>
  </r>
  <r>
    <x v="159"/>
    <x v="27"/>
    <n v="607"/>
    <n v="0"/>
    <n v="576"/>
    <n v="0"/>
    <n v="31"/>
    <n v="0"/>
    <n v="0.21"/>
    <n v="3"/>
    <x v="1"/>
    <m/>
  </r>
  <r>
    <x v="159"/>
    <x v="28"/>
    <n v="774"/>
    <n v="0"/>
    <n v="743"/>
    <n v="0"/>
    <n v="31"/>
    <n v="0"/>
    <n v="0.26"/>
    <n v="3"/>
    <x v="1"/>
    <m/>
  </r>
  <r>
    <x v="159"/>
    <x v="29"/>
    <n v="718"/>
    <n v="0"/>
    <n v="691"/>
    <n v="0"/>
    <n v="27"/>
    <n v="0"/>
    <n v="0.23"/>
    <n v="3"/>
    <x v="1"/>
    <m/>
  </r>
  <r>
    <x v="159"/>
    <x v="30"/>
    <n v="467"/>
    <n v="0"/>
    <n v="455"/>
    <n v="0"/>
    <n v="12"/>
    <n v="0"/>
    <n v="0.15"/>
    <n v="0"/>
    <x v="1"/>
    <m/>
  </r>
  <r>
    <x v="159"/>
    <x v="31"/>
    <n v="553"/>
    <n v="0"/>
    <n v="532"/>
    <n v="0"/>
    <n v="21"/>
    <n v="0"/>
    <n v="0.17"/>
    <n v="0"/>
    <x v="1"/>
    <m/>
  </r>
  <r>
    <x v="159"/>
    <x v="32"/>
    <n v="584"/>
    <n v="0"/>
    <n v="561"/>
    <n v="0"/>
    <n v="23"/>
    <n v="0"/>
    <n v="0.18"/>
    <n v="0"/>
    <x v="1"/>
    <m/>
  </r>
  <r>
    <x v="159"/>
    <x v="33"/>
    <n v="577"/>
    <n v="0"/>
    <n v="563"/>
    <n v="0"/>
    <n v="14"/>
    <n v="0"/>
    <n v="0.17"/>
    <n v="0"/>
    <x v="1"/>
    <m/>
  </r>
  <r>
    <x v="159"/>
    <x v="34"/>
    <n v="546"/>
    <n v="0"/>
    <n v="532"/>
    <n v="0"/>
    <n v="14"/>
    <n v="0"/>
    <n v="0.16"/>
    <n v="0"/>
    <x v="1"/>
    <m/>
  </r>
  <r>
    <x v="159"/>
    <x v="35"/>
    <n v="505"/>
    <n v="0"/>
    <n v="491"/>
    <n v="0"/>
    <n v="14"/>
    <n v="0"/>
    <n v="0.14000000000000001"/>
    <n v="0"/>
    <x v="1"/>
    <m/>
  </r>
  <r>
    <x v="159"/>
    <x v="36"/>
    <n v="543"/>
    <n v="0"/>
    <n v="529"/>
    <n v="0"/>
    <n v="14"/>
    <n v="0"/>
    <n v="0.15"/>
    <n v="0"/>
    <x v="1"/>
    <m/>
  </r>
  <r>
    <x v="159"/>
    <x v="37"/>
    <n v="617"/>
    <n v="0"/>
    <n v="603"/>
    <n v="0"/>
    <n v="14"/>
    <n v="0"/>
    <n v="0.16"/>
    <n v="0"/>
    <x v="1"/>
    <m/>
  </r>
  <r>
    <x v="159"/>
    <x v="38"/>
    <n v="665"/>
    <n v="0"/>
    <n v="651"/>
    <n v="0"/>
    <n v="14"/>
    <n v="0"/>
    <n v="0.17"/>
    <n v="0"/>
    <x v="1"/>
    <m/>
  </r>
  <r>
    <x v="159"/>
    <x v="39"/>
    <n v="613"/>
    <n v="0"/>
    <n v="599"/>
    <n v="0"/>
    <n v="14"/>
    <n v="0"/>
    <n v="0.16"/>
    <n v="0"/>
    <x v="1"/>
    <m/>
  </r>
  <r>
    <x v="159"/>
    <x v="40"/>
    <n v="403"/>
    <n v="0"/>
    <n v="385"/>
    <n v="0"/>
    <n v="18"/>
    <n v="0"/>
    <n v="0.1"/>
    <n v="0"/>
    <x v="1"/>
    <m/>
  </r>
  <r>
    <x v="159"/>
    <x v="41"/>
    <n v="695"/>
    <n v="0"/>
    <n v="532"/>
    <n v="0"/>
    <n v="163"/>
    <n v="0"/>
    <n v="0.17"/>
    <n v="0"/>
    <x v="2"/>
    <m/>
  </r>
  <r>
    <x v="159"/>
    <x v="42"/>
    <n v="547"/>
    <n v="0"/>
    <n v="514"/>
    <n v="0"/>
    <n v="33"/>
    <n v="0"/>
    <n v="0.13"/>
    <n v="0"/>
    <x v="2"/>
    <m/>
  </r>
  <r>
    <x v="159"/>
    <x v="43"/>
    <n v="653"/>
    <n v="0"/>
    <n v="615"/>
    <n v="0"/>
    <n v="38"/>
    <n v="0"/>
    <n v="0.15"/>
    <n v="0"/>
    <x v="2"/>
    <m/>
  </r>
  <r>
    <x v="159"/>
    <x v="44"/>
    <n v="628"/>
    <n v="0"/>
    <n v="593"/>
    <n v="0"/>
    <n v="35"/>
    <n v="0"/>
    <n v="0.14000000000000001"/>
    <n v="0"/>
    <x v="2"/>
    <m/>
  </r>
  <r>
    <x v="159"/>
    <x v="45"/>
    <n v="693"/>
    <n v="0"/>
    <n v="651"/>
    <n v="0"/>
    <n v="42"/>
    <n v="0"/>
    <n v="0.15"/>
    <n v="0"/>
    <x v="2"/>
    <m/>
  </r>
  <r>
    <x v="159"/>
    <x v="46"/>
    <n v="758"/>
    <n v="0"/>
    <n v="714"/>
    <n v="0"/>
    <n v="44"/>
    <n v="0"/>
    <n v="0.16"/>
    <n v="0"/>
    <x v="2"/>
    <m/>
  </r>
  <r>
    <x v="159"/>
    <x v="47"/>
    <n v="784"/>
    <n v="0"/>
    <n v="735"/>
    <n v="0"/>
    <n v="49"/>
    <n v="0"/>
    <n v="0.17"/>
    <n v="0"/>
    <x v="2"/>
    <m/>
  </r>
  <r>
    <x v="159"/>
    <x v="48"/>
    <n v="857"/>
    <n v="0"/>
    <n v="806"/>
    <n v="0"/>
    <n v="51"/>
    <n v="0"/>
    <n v="0.18"/>
    <n v="0"/>
    <x v="2"/>
    <m/>
  </r>
  <r>
    <x v="159"/>
    <x v="49"/>
    <n v="933"/>
    <n v="0"/>
    <n v="882"/>
    <n v="0"/>
    <n v="51"/>
    <n v="0"/>
    <n v="0.19"/>
    <n v="23"/>
    <x v="2"/>
    <m/>
  </r>
  <r>
    <x v="159"/>
    <x v="50"/>
    <n v="989"/>
    <n v="0"/>
    <n v="941"/>
    <n v="0"/>
    <n v="48"/>
    <n v="0"/>
    <n v="0.2"/>
    <n v="21"/>
    <x v="2"/>
    <m/>
  </r>
  <r>
    <x v="159"/>
    <x v="51"/>
    <n v="1026"/>
    <n v="0"/>
    <n v="954"/>
    <n v="0"/>
    <n v="72"/>
    <n v="0"/>
    <n v="0.2"/>
    <n v="22"/>
    <x v="2"/>
    <m/>
  </r>
  <r>
    <x v="159"/>
    <x v="52"/>
    <n v="1081"/>
    <n v="0"/>
    <n v="1011"/>
    <n v="0"/>
    <n v="70"/>
    <n v="0"/>
    <n v="0.21"/>
    <n v="21"/>
    <x v="2"/>
    <m/>
  </r>
  <r>
    <x v="159"/>
    <x v="53"/>
    <n v="1101"/>
    <n v="0"/>
    <n v="1026"/>
    <n v="0"/>
    <n v="75"/>
    <n v="0"/>
    <n v="0.21"/>
    <n v="20"/>
    <x v="2"/>
    <m/>
  </r>
  <r>
    <x v="159"/>
    <x v="54"/>
    <n v="1203"/>
    <n v="0"/>
    <n v="1082"/>
    <n v="0"/>
    <n v="121"/>
    <n v="0"/>
    <n v="0.23"/>
    <n v="21"/>
    <x v="2"/>
    <m/>
  </r>
  <r>
    <x v="159"/>
    <x v="55"/>
    <n v="1207"/>
    <n v="0"/>
    <n v="1136"/>
    <n v="0"/>
    <n v="71"/>
    <n v="0"/>
    <n v="0.23"/>
    <n v="16"/>
    <x v="2"/>
    <m/>
  </r>
  <r>
    <x v="159"/>
    <x v="56"/>
    <n v="1178"/>
    <n v="0"/>
    <n v="1106"/>
    <n v="0"/>
    <n v="72"/>
    <n v="0"/>
    <n v="0.22"/>
    <n v="15"/>
    <x v="2"/>
    <m/>
  </r>
  <r>
    <x v="159"/>
    <x v="57"/>
    <n v="1218"/>
    <n v="0"/>
    <n v="1146"/>
    <n v="0"/>
    <n v="72"/>
    <n v="0"/>
    <n v="0.22"/>
    <n v="15"/>
    <x v="2"/>
    <m/>
  </r>
  <r>
    <x v="159"/>
    <x v="58"/>
    <n v="1256"/>
    <n v="0"/>
    <n v="1184"/>
    <n v="0"/>
    <n v="72"/>
    <n v="0"/>
    <n v="0.22"/>
    <n v="22"/>
    <x v="2"/>
    <m/>
  </r>
  <r>
    <x v="159"/>
    <x v="59"/>
    <n v="1206"/>
    <n v="0"/>
    <n v="1134"/>
    <n v="0"/>
    <n v="72"/>
    <n v="0"/>
    <n v="0.21"/>
    <n v="21"/>
    <x v="2"/>
    <m/>
  </r>
  <r>
    <x v="159"/>
    <x v="60"/>
    <n v="1226"/>
    <n v="0"/>
    <n v="1154"/>
    <n v="0"/>
    <n v="72"/>
    <n v="0"/>
    <n v="0.22"/>
    <n v="16"/>
    <x v="2"/>
    <m/>
  </r>
  <r>
    <x v="159"/>
    <x v="61"/>
    <n v="1237"/>
    <n v="0"/>
    <n v="1155"/>
    <n v="0"/>
    <n v="82"/>
    <n v="0"/>
    <n v="0.22"/>
    <n v="15"/>
    <x v="2"/>
    <m/>
  </r>
  <r>
    <x v="159"/>
    <x v="62"/>
    <n v="1331"/>
    <n v="0"/>
    <n v="1236"/>
    <n v="0"/>
    <n v="95"/>
    <n v="0"/>
    <n v="0.23"/>
    <n v="17"/>
    <x v="2"/>
    <m/>
  </r>
  <r>
    <x v="159"/>
    <x v="63"/>
    <n v="1260"/>
    <n v="0"/>
    <n v="1176"/>
    <n v="0"/>
    <n v="84"/>
    <n v="0"/>
    <n v="0.21"/>
    <n v="18"/>
    <x v="2"/>
    <m/>
  </r>
  <r>
    <x v="159"/>
    <x v="64"/>
    <n v="1241"/>
    <n v="0"/>
    <n v="1153"/>
    <n v="0"/>
    <n v="88"/>
    <n v="0"/>
    <n v="0.21"/>
    <n v="17"/>
    <x v="2"/>
    <m/>
  </r>
  <r>
    <x v="159"/>
    <x v="65"/>
    <n v="1326"/>
    <n v="0"/>
    <n v="1231"/>
    <n v="0"/>
    <n v="95"/>
    <n v="0"/>
    <n v="0.22"/>
    <n v="19"/>
    <x v="2"/>
    <m/>
  </r>
  <r>
    <x v="160"/>
    <x v="9"/>
    <n v="7"/>
    <n v="0"/>
    <n v="7"/>
    <n v="0"/>
    <n v="0"/>
    <n v="0"/>
    <n v="0"/>
    <n v="0"/>
    <x v="0"/>
    <m/>
  </r>
  <r>
    <x v="160"/>
    <x v="10"/>
    <n v="6"/>
    <n v="0"/>
    <n v="6"/>
    <n v="0"/>
    <n v="0"/>
    <n v="0"/>
    <n v="0"/>
    <n v="0"/>
    <x v="1"/>
    <m/>
  </r>
  <r>
    <x v="160"/>
    <x v="11"/>
    <n v="8"/>
    <n v="0"/>
    <n v="8"/>
    <n v="0"/>
    <n v="0"/>
    <n v="0"/>
    <n v="0"/>
    <n v="0"/>
    <x v="1"/>
    <m/>
  </r>
  <r>
    <x v="160"/>
    <x v="12"/>
    <n v="15"/>
    <n v="0"/>
    <n v="15"/>
    <n v="0"/>
    <n v="0"/>
    <n v="0"/>
    <n v="0"/>
    <n v="0"/>
    <x v="1"/>
    <m/>
  </r>
  <r>
    <x v="160"/>
    <x v="13"/>
    <n v="18"/>
    <n v="0"/>
    <n v="18"/>
    <n v="0"/>
    <n v="0"/>
    <n v="0"/>
    <n v="0.01"/>
    <n v="0"/>
    <x v="1"/>
    <m/>
  </r>
  <r>
    <x v="160"/>
    <x v="14"/>
    <n v="24"/>
    <n v="0"/>
    <n v="24"/>
    <n v="0"/>
    <n v="0"/>
    <n v="0"/>
    <n v="0.01"/>
    <n v="0"/>
    <x v="1"/>
    <m/>
  </r>
  <r>
    <x v="160"/>
    <x v="15"/>
    <n v="26"/>
    <n v="0"/>
    <n v="26"/>
    <n v="0"/>
    <n v="0"/>
    <n v="0"/>
    <n v="0.01"/>
    <n v="0"/>
    <x v="1"/>
    <m/>
  </r>
  <r>
    <x v="160"/>
    <x v="16"/>
    <n v="25"/>
    <n v="0"/>
    <n v="25"/>
    <n v="0"/>
    <n v="0"/>
    <n v="0"/>
    <n v="0.01"/>
    <n v="0"/>
    <x v="1"/>
    <m/>
  </r>
  <r>
    <x v="160"/>
    <x v="17"/>
    <n v="37"/>
    <n v="0"/>
    <n v="35"/>
    <n v="0"/>
    <n v="2"/>
    <n v="0"/>
    <n v="0.01"/>
    <n v="0"/>
    <x v="1"/>
    <m/>
  </r>
  <r>
    <x v="160"/>
    <x v="18"/>
    <n v="36"/>
    <n v="0"/>
    <n v="33"/>
    <n v="0"/>
    <n v="3"/>
    <n v="0"/>
    <n v="0.01"/>
    <n v="0"/>
    <x v="1"/>
    <m/>
  </r>
  <r>
    <x v="160"/>
    <x v="19"/>
    <n v="44"/>
    <n v="0"/>
    <n v="41"/>
    <n v="0"/>
    <n v="3"/>
    <n v="0"/>
    <n v="0.01"/>
    <n v="0"/>
    <x v="1"/>
    <m/>
  </r>
  <r>
    <x v="160"/>
    <x v="20"/>
    <n v="52"/>
    <n v="0"/>
    <n v="49"/>
    <n v="0"/>
    <n v="3"/>
    <n v="0"/>
    <n v="0.01"/>
    <n v="0"/>
    <x v="1"/>
    <m/>
  </r>
  <r>
    <x v="160"/>
    <x v="21"/>
    <n v="59"/>
    <n v="0"/>
    <n v="55"/>
    <n v="0"/>
    <n v="4"/>
    <n v="0"/>
    <n v="0.01"/>
    <n v="0"/>
    <x v="1"/>
    <m/>
  </r>
  <r>
    <x v="160"/>
    <x v="22"/>
    <n v="63"/>
    <n v="0"/>
    <n v="59"/>
    <n v="0"/>
    <n v="4"/>
    <n v="0"/>
    <n v="0.01"/>
    <n v="0"/>
    <x v="1"/>
    <m/>
  </r>
  <r>
    <x v="160"/>
    <x v="23"/>
    <n v="69"/>
    <n v="0"/>
    <n v="65"/>
    <n v="0"/>
    <n v="4"/>
    <n v="0"/>
    <n v="0.01"/>
    <n v="0"/>
    <x v="1"/>
    <m/>
  </r>
  <r>
    <x v="160"/>
    <x v="24"/>
    <n v="90"/>
    <n v="0"/>
    <n v="80"/>
    <n v="0"/>
    <n v="10"/>
    <n v="0"/>
    <n v="0.02"/>
    <n v="0"/>
    <x v="1"/>
    <m/>
  </r>
  <r>
    <x v="160"/>
    <x v="25"/>
    <n v="79"/>
    <n v="0"/>
    <n v="76"/>
    <n v="0"/>
    <n v="3"/>
    <n v="0"/>
    <n v="0.02"/>
    <n v="0"/>
    <x v="1"/>
    <m/>
  </r>
  <r>
    <x v="160"/>
    <x v="26"/>
    <n v="91"/>
    <n v="0"/>
    <n v="89"/>
    <n v="0"/>
    <n v="2"/>
    <n v="0"/>
    <n v="0.02"/>
    <n v="0"/>
    <x v="1"/>
    <m/>
  </r>
  <r>
    <x v="160"/>
    <x v="27"/>
    <n v="91"/>
    <n v="0"/>
    <n v="86"/>
    <n v="0"/>
    <n v="5"/>
    <n v="0"/>
    <n v="0.02"/>
    <n v="0"/>
    <x v="1"/>
    <m/>
  </r>
  <r>
    <x v="160"/>
    <x v="28"/>
    <n v="100"/>
    <n v="0"/>
    <n v="95"/>
    <n v="0"/>
    <n v="5"/>
    <n v="0"/>
    <n v="0.02"/>
    <n v="0"/>
    <x v="1"/>
    <m/>
  </r>
  <r>
    <x v="160"/>
    <x v="29"/>
    <n v="114"/>
    <n v="0"/>
    <n v="108"/>
    <n v="0"/>
    <n v="6"/>
    <n v="0"/>
    <n v="0.02"/>
    <n v="12"/>
    <x v="1"/>
    <m/>
  </r>
  <r>
    <x v="160"/>
    <x v="30"/>
    <n v="131"/>
    <n v="0"/>
    <n v="126"/>
    <n v="0"/>
    <n v="5"/>
    <n v="0"/>
    <n v="0.02"/>
    <n v="13"/>
    <x v="1"/>
    <m/>
  </r>
  <r>
    <x v="160"/>
    <x v="31"/>
    <n v="156"/>
    <n v="14"/>
    <n v="136"/>
    <n v="0"/>
    <n v="6"/>
    <n v="0"/>
    <n v="0.03"/>
    <n v="7"/>
    <x v="1"/>
    <m/>
  </r>
  <r>
    <x v="160"/>
    <x v="32"/>
    <n v="187"/>
    <n v="22"/>
    <n v="161"/>
    <n v="0"/>
    <n v="5"/>
    <n v="0"/>
    <n v="0.03"/>
    <n v="10"/>
    <x v="1"/>
    <m/>
  </r>
  <r>
    <x v="160"/>
    <x v="33"/>
    <n v="204"/>
    <n v="33"/>
    <n v="167"/>
    <n v="0"/>
    <n v="5"/>
    <n v="0"/>
    <n v="0.03"/>
    <n v="15"/>
    <x v="1"/>
    <m/>
  </r>
  <r>
    <x v="160"/>
    <x v="34"/>
    <n v="263"/>
    <n v="94"/>
    <n v="164"/>
    <n v="0"/>
    <n v="5"/>
    <n v="0"/>
    <n v="0.04"/>
    <n v="15"/>
    <x v="1"/>
    <m/>
  </r>
  <r>
    <x v="160"/>
    <x v="35"/>
    <n v="271"/>
    <n v="109"/>
    <n v="157"/>
    <n v="0"/>
    <n v="5"/>
    <n v="0"/>
    <n v="0.04"/>
    <n v="15"/>
    <x v="1"/>
    <m/>
  </r>
  <r>
    <x v="160"/>
    <x v="36"/>
    <n v="272"/>
    <n v="109"/>
    <n v="157"/>
    <n v="0"/>
    <n v="5"/>
    <n v="0"/>
    <n v="0.04"/>
    <n v="12"/>
    <x v="1"/>
    <m/>
  </r>
  <r>
    <x v="160"/>
    <x v="37"/>
    <n v="246"/>
    <n v="90"/>
    <n v="152"/>
    <n v="0"/>
    <n v="5"/>
    <n v="0"/>
    <n v="0.04"/>
    <n v="13"/>
    <x v="1"/>
    <m/>
  </r>
  <r>
    <x v="160"/>
    <x v="38"/>
    <n v="273"/>
    <n v="119"/>
    <n v="149"/>
    <n v="0"/>
    <n v="5"/>
    <n v="0"/>
    <n v="0.04"/>
    <n v="14"/>
    <x v="1"/>
    <m/>
  </r>
  <r>
    <x v="160"/>
    <x v="39"/>
    <n v="270"/>
    <n v="112"/>
    <n v="154"/>
    <n v="0"/>
    <n v="4"/>
    <n v="0"/>
    <n v="0.04"/>
    <n v="12"/>
    <x v="1"/>
    <m/>
  </r>
  <r>
    <x v="160"/>
    <x v="40"/>
    <n v="284"/>
    <n v="124"/>
    <n v="156"/>
    <n v="0"/>
    <n v="4"/>
    <n v="0"/>
    <n v="0.04"/>
    <n v="12"/>
    <x v="1"/>
    <m/>
  </r>
  <r>
    <x v="160"/>
    <x v="41"/>
    <n v="200"/>
    <n v="61"/>
    <n v="136"/>
    <n v="0"/>
    <n v="3"/>
    <n v="0"/>
    <n v="0.03"/>
    <n v="11"/>
    <x v="2"/>
    <m/>
  </r>
  <r>
    <x v="160"/>
    <x v="42"/>
    <n v="197"/>
    <n v="62"/>
    <n v="131"/>
    <n v="0"/>
    <n v="3"/>
    <n v="0"/>
    <n v="0.02"/>
    <n v="10"/>
    <x v="2"/>
    <m/>
  </r>
  <r>
    <x v="160"/>
    <x v="43"/>
    <n v="191"/>
    <n v="53"/>
    <n v="134"/>
    <n v="0"/>
    <n v="4"/>
    <n v="0"/>
    <n v="0.02"/>
    <n v="9"/>
    <x v="2"/>
    <m/>
  </r>
  <r>
    <x v="160"/>
    <x v="44"/>
    <n v="213"/>
    <n v="62"/>
    <n v="147"/>
    <n v="0"/>
    <n v="4"/>
    <n v="0"/>
    <n v="0.02"/>
    <n v="9"/>
    <x v="2"/>
    <m/>
  </r>
  <r>
    <x v="160"/>
    <x v="45"/>
    <n v="211"/>
    <n v="62"/>
    <n v="145"/>
    <n v="0"/>
    <n v="4"/>
    <n v="0"/>
    <n v="0.02"/>
    <n v="8"/>
    <x v="2"/>
    <m/>
  </r>
  <r>
    <x v="160"/>
    <x v="46"/>
    <n v="221"/>
    <n v="68"/>
    <n v="150"/>
    <n v="0"/>
    <n v="4"/>
    <n v="0"/>
    <n v="0.02"/>
    <n v="6"/>
    <x v="2"/>
    <m/>
  </r>
  <r>
    <x v="160"/>
    <x v="47"/>
    <n v="246"/>
    <n v="72"/>
    <n v="170"/>
    <n v="0"/>
    <n v="4"/>
    <n v="0"/>
    <n v="0.03"/>
    <n v="9"/>
    <x v="2"/>
    <m/>
  </r>
  <r>
    <x v="160"/>
    <x v="48"/>
    <n v="248"/>
    <n v="64"/>
    <n v="179"/>
    <n v="0"/>
    <n v="4"/>
    <n v="0"/>
    <n v="0.03"/>
    <n v="11"/>
    <x v="2"/>
    <m/>
  </r>
  <r>
    <x v="160"/>
    <x v="49"/>
    <n v="261"/>
    <n v="72"/>
    <n v="186"/>
    <n v="0"/>
    <n v="4"/>
    <n v="0"/>
    <n v="0.03"/>
    <n v="9"/>
    <x v="2"/>
    <m/>
  </r>
  <r>
    <x v="160"/>
    <x v="50"/>
    <n v="260"/>
    <n v="66"/>
    <n v="189"/>
    <n v="0"/>
    <n v="4"/>
    <n v="0"/>
    <n v="0.02"/>
    <n v="10"/>
    <x v="2"/>
    <m/>
  </r>
  <r>
    <x v="160"/>
    <x v="51"/>
    <n v="190"/>
    <n v="62"/>
    <n v="122"/>
    <n v="0"/>
    <n v="5"/>
    <n v="0"/>
    <n v="0.02"/>
    <n v="12"/>
    <x v="2"/>
    <m/>
  </r>
  <r>
    <x v="160"/>
    <x v="52"/>
    <n v="179"/>
    <n v="64"/>
    <n v="109"/>
    <n v="0"/>
    <n v="6"/>
    <n v="0"/>
    <n v="0.02"/>
    <n v="6"/>
    <x v="2"/>
    <m/>
  </r>
  <r>
    <x v="160"/>
    <x v="53"/>
    <n v="191"/>
    <n v="72"/>
    <n v="111"/>
    <n v="0"/>
    <n v="7"/>
    <n v="0"/>
    <n v="0.02"/>
    <n v="9"/>
    <x v="2"/>
    <m/>
  </r>
  <r>
    <x v="160"/>
    <x v="54"/>
    <n v="207"/>
    <n v="75"/>
    <n v="126"/>
    <n v="0"/>
    <n v="7"/>
    <n v="0"/>
    <n v="0.02"/>
    <n v="9"/>
    <x v="2"/>
    <m/>
  </r>
  <r>
    <x v="160"/>
    <x v="55"/>
    <n v="222"/>
    <n v="96"/>
    <n v="119"/>
    <n v="0"/>
    <n v="7"/>
    <n v="0"/>
    <n v="0.02"/>
    <n v="10"/>
    <x v="2"/>
    <m/>
  </r>
  <r>
    <x v="160"/>
    <x v="56"/>
    <n v="195"/>
    <n v="70"/>
    <n v="117"/>
    <n v="0"/>
    <n v="8"/>
    <n v="0"/>
    <n v="0.02"/>
    <n v="11"/>
    <x v="2"/>
    <m/>
  </r>
  <r>
    <x v="160"/>
    <x v="57"/>
    <n v="189"/>
    <n v="72"/>
    <n v="109"/>
    <n v="0"/>
    <n v="8"/>
    <n v="0"/>
    <n v="0.01"/>
    <n v="9"/>
    <x v="2"/>
    <m/>
  </r>
  <r>
    <x v="160"/>
    <x v="58"/>
    <n v="197"/>
    <n v="63"/>
    <n v="127"/>
    <n v="0"/>
    <n v="6"/>
    <n v="0"/>
    <n v="0.01"/>
    <n v="10"/>
    <x v="2"/>
    <m/>
  </r>
  <r>
    <x v="160"/>
    <x v="59"/>
    <n v="221"/>
    <n v="74"/>
    <n v="139"/>
    <n v="0"/>
    <n v="8"/>
    <n v="0"/>
    <n v="0.01"/>
    <n v="9"/>
    <x v="2"/>
    <m/>
  </r>
  <r>
    <x v="160"/>
    <x v="60"/>
    <n v="264"/>
    <n v="76"/>
    <n v="182"/>
    <n v="0"/>
    <n v="6"/>
    <n v="0"/>
    <n v="0.02"/>
    <n v="9"/>
    <x v="2"/>
    <m/>
  </r>
  <r>
    <x v="160"/>
    <x v="61"/>
    <n v="320"/>
    <n v="90"/>
    <n v="226"/>
    <n v="0"/>
    <n v="4"/>
    <n v="0"/>
    <n v="0.02"/>
    <n v="11"/>
    <x v="2"/>
    <m/>
  </r>
  <r>
    <x v="160"/>
    <x v="62"/>
    <n v="362"/>
    <n v="101"/>
    <n v="250"/>
    <n v="0"/>
    <n v="10"/>
    <n v="0"/>
    <n v="0.02"/>
    <n v="13"/>
    <x v="2"/>
    <m/>
  </r>
  <r>
    <x v="160"/>
    <x v="63"/>
    <n v="509"/>
    <n v="105"/>
    <n v="394"/>
    <n v="0"/>
    <n v="10"/>
    <n v="0"/>
    <n v="0.03"/>
    <n v="10"/>
    <x v="2"/>
    <m/>
  </r>
  <r>
    <x v="160"/>
    <x v="64"/>
    <n v="529"/>
    <n v="93"/>
    <n v="432"/>
    <n v="0"/>
    <n v="4"/>
    <n v="0"/>
    <n v="0.03"/>
    <n v="19"/>
    <x v="2"/>
    <m/>
  </r>
  <r>
    <x v="160"/>
    <x v="65"/>
    <n v="580"/>
    <n v="98"/>
    <n v="480"/>
    <n v="0"/>
    <n v="3"/>
    <n v="0"/>
    <n v="0.03"/>
    <n v="25"/>
    <x v="2"/>
    <m/>
  </r>
  <r>
    <x v="161"/>
    <x v="127"/>
    <n v="5"/>
    <n v="5"/>
    <n v="0"/>
    <n v="0"/>
    <n v="0"/>
    <s v="."/>
    <s v="."/>
    <n v="0"/>
    <x v="0"/>
    <m/>
  </r>
  <r>
    <x v="161"/>
    <x v="88"/>
    <n v="18"/>
    <n v="18"/>
    <n v="0"/>
    <n v="0"/>
    <n v="0"/>
    <s v="."/>
    <s v="."/>
    <n v="0"/>
    <x v="0"/>
    <m/>
  </r>
  <r>
    <x v="161"/>
    <x v="89"/>
    <n v="61"/>
    <n v="61"/>
    <n v="0"/>
    <n v="0"/>
    <n v="0"/>
    <s v="."/>
    <s v="."/>
    <n v="0"/>
    <x v="0"/>
    <m/>
  </r>
  <r>
    <x v="161"/>
    <x v="90"/>
    <n v="109"/>
    <n v="109"/>
    <n v="0"/>
    <n v="0"/>
    <n v="0"/>
    <s v="."/>
    <s v="."/>
    <n v="0"/>
    <x v="0"/>
    <m/>
  </r>
  <r>
    <x v="161"/>
    <x v="91"/>
    <n v="101"/>
    <n v="101"/>
    <n v="0"/>
    <n v="0"/>
    <n v="0"/>
    <s v="."/>
    <s v="."/>
    <n v="0"/>
    <x v="0"/>
    <m/>
  </r>
  <r>
    <x v="161"/>
    <x v="92"/>
    <n v="133"/>
    <n v="133"/>
    <n v="0"/>
    <n v="0"/>
    <n v="0"/>
    <s v="."/>
    <s v="."/>
    <n v="0"/>
    <x v="0"/>
    <m/>
  </r>
  <r>
    <x v="161"/>
    <x v="93"/>
    <n v="156"/>
    <n v="156"/>
    <n v="0"/>
    <n v="0"/>
    <n v="0"/>
    <s v="."/>
    <s v="."/>
    <n v="0"/>
    <x v="0"/>
    <m/>
  </r>
  <r>
    <x v="161"/>
    <x v="94"/>
    <n v="83"/>
    <n v="83"/>
    <n v="0"/>
    <n v="0"/>
    <n v="0"/>
    <s v="."/>
    <s v="."/>
    <n v="0"/>
    <x v="0"/>
    <m/>
  </r>
  <r>
    <x v="161"/>
    <x v="95"/>
    <n v="129"/>
    <n v="129"/>
    <n v="0"/>
    <n v="0"/>
    <n v="0"/>
    <s v="."/>
    <s v="."/>
    <n v="0"/>
    <x v="0"/>
    <m/>
  </r>
  <r>
    <x v="161"/>
    <x v="96"/>
    <n v="148"/>
    <n v="148"/>
    <n v="0"/>
    <n v="0"/>
    <n v="0"/>
    <s v="."/>
    <s v="."/>
    <n v="0"/>
    <x v="0"/>
    <m/>
  </r>
  <r>
    <x v="161"/>
    <x v="97"/>
    <n v="176"/>
    <n v="176"/>
    <n v="0"/>
    <n v="0"/>
    <n v="0"/>
    <s v="."/>
    <s v="."/>
    <n v="0"/>
    <x v="0"/>
    <m/>
  </r>
  <r>
    <x v="161"/>
    <x v="98"/>
    <n v="239"/>
    <n v="239"/>
    <n v="0"/>
    <n v="0"/>
    <n v="0"/>
    <s v="."/>
    <s v="."/>
    <n v="0"/>
    <x v="0"/>
    <m/>
  </r>
  <r>
    <x v="161"/>
    <x v="99"/>
    <n v="264"/>
    <n v="264"/>
    <n v="0"/>
    <n v="0"/>
    <n v="0"/>
    <s v="."/>
    <s v="."/>
    <n v="0"/>
    <x v="0"/>
    <m/>
  </r>
  <r>
    <x v="161"/>
    <x v="100"/>
    <n v="264"/>
    <n v="264"/>
    <n v="0"/>
    <n v="0"/>
    <n v="0"/>
    <s v="."/>
    <s v="."/>
    <n v="0"/>
    <x v="0"/>
    <m/>
  </r>
  <r>
    <x v="161"/>
    <x v="101"/>
    <n v="254"/>
    <n v="254"/>
    <n v="0"/>
    <n v="0"/>
    <n v="0"/>
    <s v="."/>
    <s v="."/>
    <n v="0"/>
    <x v="0"/>
    <m/>
  </r>
  <r>
    <x v="161"/>
    <x v="102"/>
    <n v="256"/>
    <n v="256"/>
    <n v="0"/>
    <n v="0"/>
    <n v="0"/>
    <s v="."/>
    <s v="."/>
    <n v="0"/>
    <x v="0"/>
    <m/>
  </r>
  <r>
    <x v="161"/>
    <x v="103"/>
    <n v="241"/>
    <n v="241"/>
    <n v="0"/>
    <n v="0"/>
    <n v="0"/>
    <s v="."/>
    <s v="."/>
    <n v="0"/>
    <x v="0"/>
    <m/>
  </r>
  <r>
    <x v="161"/>
    <x v="104"/>
    <n v="185"/>
    <n v="185"/>
    <n v="0"/>
    <n v="0"/>
    <n v="0"/>
    <s v="."/>
    <s v="."/>
    <n v="0"/>
    <x v="0"/>
    <m/>
  </r>
  <r>
    <x v="161"/>
    <x v="66"/>
    <n v="173"/>
    <n v="173"/>
    <n v="0"/>
    <n v="0"/>
    <n v="0"/>
    <s v="."/>
    <s v="."/>
    <n v="0"/>
    <x v="0"/>
    <m/>
  </r>
  <r>
    <x v="161"/>
    <x v="67"/>
    <n v="191"/>
    <n v="191"/>
    <n v="0"/>
    <n v="0"/>
    <n v="0"/>
    <s v="."/>
    <s v="."/>
    <n v="0"/>
    <x v="0"/>
    <m/>
  </r>
  <r>
    <x v="161"/>
    <x v="68"/>
    <n v="190"/>
    <n v="190"/>
    <n v="0"/>
    <n v="0"/>
    <n v="0"/>
    <s v="."/>
    <s v="."/>
    <n v="0"/>
    <x v="0"/>
    <m/>
  </r>
  <r>
    <x v="161"/>
    <x v="69"/>
    <n v="215"/>
    <n v="215"/>
    <n v="0"/>
    <n v="0"/>
    <n v="0"/>
    <s v="."/>
    <s v="."/>
    <n v="0"/>
    <x v="0"/>
    <m/>
  </r>
  <r>
    <x v="161"/>
    <x v="70"/>
    <n v="267"/>
    <n v="267"/>
    <n v="0"/>
    <n v="0"/>
    <n v="0"/>
    <s v="."/>
    <s v="."/>
    <n v="0"/>
    <x v="0"/>
    <m/>
  </r>
  <r>
    <x v="161"/>
    <x v="71"/>
    <n v="266"/>
    <n v="266"/>
    <n v="0"/>
    <n v="0"/>
    <n v="0"/>
    <s v="."/>
    <s v="."/>
    <n v="0"/>
    <x v="0"/>
    <m/>
  </r>
  <r>
    <x v="161"/>
    <x v="72"/>
    <n v="224"/>
    <n v="224"/>
    <n v="0"/>
    <n v="0"/>
    <n v="0"/>
    <s v="."/>
    <s v="."/>
    <n v="0"/>
    <x v="0"/>
    <m/>
  </r>
  <r>
    <x v="161"/>
    <x v="73"/>
    <n v="228"/>
    <n v="228"/>
    <n v="0"/>
    <n v="0"/>
    <n v="0"/>
    <s v="."/>
    <s v="."/>
    <n v="0"/>
    <x v="0"/>
    <m/>
  </r>
  <r>
    <x v="161"/>
    <x v="74"/>
    <n v="270"/>
    <n v="270"/>
    <n v="0"/>
    <n v="0"/>
    <n v="0"/>
    <s v="."/>
    <s v="."/>
    <n v="0"/>
    <x v="0"/>
    <m/>
  </r>
  <r>
    <x v="161"/>
    <x v="75"/>
    <n v="339"/>
    <n v="339"/>
    <n v="0"/>
    <n v="0"/>
    <n v="0"/>
    <s v="."/>
    <s v="."/>
    <n v="0"/>
    <x v="0"/>
    <m/>
  </r>
  <r>
    <x v="161"/>
    <x v="76"/>
    <n v="372"/>
    <n v="372"/>
    <n v="0"/>
    <n v="0"/>
    <n v="0"/>
    <s v="."/>
    <s v="."/>
    <n v="0"/>
    <x v="0"/>
    <m/>
  </r>
  <r>
    <x v="161"/>
    <x v="77"/>
    <n v="452"/>
    <n v="452"/>
    <n v="0"/>
    <n v="0"/>
    <n v="0"/>
    <s v="."/>
    <s v="."/>
    <n v="0"/>
    <x v="0"/>
    <m/>
  </r>
  <r>
    <x v="161"/>
    <x v="78"/>
    <n v="377"/>
    <n v="377"/>
    <n v="0"/>
    <n v="0"/>
    <n v="0"/>
    <s v="."/>
    <s v="."/>
    <n v="0"/>
    <x v="0"/>
    <m/>
  </r>
  <r>
    <x v="161"/>
    <x v="79"/>
    <n v="447"/>
    <n v="447"/>
    <n v="0"/>
    <n v="0"/>
    <n v="0"/>
    <s v="."/>
    <s v="."/>
    <n v="0"/>
    <x v="0"/>
    <m/>
  </r>
  <r>
    <x v="161"/>
    <x v="80"/>
    <n v="426"/>
    <n v="426"/>
    <n v="0"/>
    <n v="0"/>
    <n v="0"/>
    <s v="."/>
    <s v="."/>
    <n v="0"/>
    <x v="0"/>
    <m/>
  </r>
  <r>
    <x v="161"/>
    <x v="81"/>
    <n v="447"/>
    <n v="447"/>
    <n v="0"/>
    <n v="0"/>
    <n v="0"/>
    <s v="."/>
    <s v="."/>
    <n v="0"/>
    <x v="0"/>
    <m/>
  </r>
  <r>
    <x v="161"/>
    <x v="0"/>
    <n v="405"/>
    <n v="405"/>
    <n v="0"/>
    <n v="0"/>
    <n v="0"/>
    <s v="."/>
    <s v="."/>
    <n v="0"/>
    <x v="0"/>
    <m/>
  </r>
  <r>
    <x v="161"/>
    <x v="1"/>
    <n v="616"/>
    <n v="472"/>
    <n v="144"/>
    <n v="0"/>
    <n v="0"/>
    <n v="0"/>
    <n v="0.02"/>
    <n v="3"/>
    <x v="0"/>
    <m/>
  </r>
  <r>
    <x v="161"/>
    <x v="2"/>
    <n v="460"/>
    <n v="308"/>
    <n v="152"/>
    <n v="0"/>
    <n v="0"/>
    <n v="0"/>
    <n v="0.01"/>
    <n v="9"/>
    <x v="0"/>
    <m/>
  </r>
  <r>
    <x v="161"/>
    <x v="3"/>
    <n v="595"/>
    <n v="429"/>
    <n v="167"/>
    <n v="0"/>
    <n v="0"/>
    <n v="0"/>
    <n v="0.02"/>
    <n v="8"/>
    <x v="0"/>
    <m/>
  </r>
  <r>
    <x v="161"/>
    <x v="4"/>
    <n v="665"/>
    <n v="473"/>
    <n v="193"/>
    <n v="0"/>
    <n v="0"/>
    <n v="0"/>
    <n v="0.02"/>
    <n v="8"/>
    <x v="0"/>
    <m/>
  </r>
  <r>
    <x v="161"/>
    <x v="5"/>
    <n v="702"/>
    <n v="471"/>
    <n v="231"/>
    <n v="0"/>
    <n v="0"/>
    <n v="0"/>
    <n v="0.02"/>
    <n v="6"/>
    <x v="0"/>
    <m/>
  </r>
  <r>
    <x v="161"/>
    <x v="6"/>
    <n v="736"/>
    <n v="478"/>
    <n v="258"/>
    <n v="0"/>
    <n v="0"/>
    <n v="0"/>
    <n v="0.02"/>
    <n v="10"/>
    <x v="0"/>
    <m/>
  </r>
  <r>
    <x v="161"/>
    <x v="7"/>
    <n v="822"/>
    <n v="508"/>
    <n v="315"/>
    <n v="0"/>
    <n v="0"/>
    <n v="0"/>
    <n v="0.02"/>
    <n v="8"/>
    <x v="0"/>
    <m/>
  </r>
  <r>
    <x v="161"/>
    <x v="8"/>
    <n v="869"/>
    <n v="526"/>
    <n v="343"/>
    <n v="0"/>
    <n v="0"/>
    <n v="0"/>
    <n v="0.02"/>
    <n v="7"/>
    <x v="0"/>
    <m/>
  </r>
  <r>
    <x v="161"/>
    <x v="9"/>
    <n v="1016"/>
    <n v="609"/>
    <n v="392"/>
    <n v="0"/>
    <n v="15"/>
    <n v="0"/>
    <n v="0.02"/>
    <n v="7"/>
    <x v="0"/>
    <m/>
  </r>
  <r>
    <x v="161"/>
    <x v="10"/>
    <n v="973"/>
    <n v="492"/>
    <n v="465"/>
    <n v="0"/>
    <n v="17"/>
    <n v="0"/>
    <n v="0.02"/>
    <n v="6"/>
    <x v="1"/>
    <m/>
  </r>
  <r>
    <x v="161"/>
    <x v="11"/>
    <n v="929"/>
    <n v="395"/>
    <n v="512"/>
    <n v="0"/>
    <n v="23"/>
    <n v="0"/>
    <n v="0.02"/>
    <n v="8"/>
    <x v="1"/>
    <m/>
  </r>
  <r>
    <x v="161"/>
    <x v="12"/>
    <n v="1122"/>
    <n v="403"/>
    <n v="670"/>
    <n v="0"/>
    <n v="49"/>
    <n v="0"/>
    <n v="0.02"/>
    <n v="7"/>
    <x v="1"/>
    <m/>
  </r>
  <r>
    <x v="161"/>
    <x v="13"/>
    <n v="1140"/>
    <n v="436"/>
    <n v="638"/>
    <n v="0"/>
    <n v="66"/>
    <n v="0"/>
    <n v="0.02"/>
    <n v="9"/>
    <x v="1"/>
    <m/>
  </r>
  <r>
    <x v="161"/>
    <x v="14"/>
    <n v="1459"/>
    <n v="388"/>
    <n v="670"/>
    <n v="16"/>
    <n v="72"/>
    <n v="313"/>
    <n v="0.03"/>
    <n v="9"/>
    <x v="1"/>
    <m/>
  </r>
  <r>
    <x v="161"/>
    <x v="15"/>
    <n v="1984"/>
    <n v="471"/>
    <n v="882"/>
    <n v="28"/>
    <n v="90"/>
    <n v="512"/>
    <n v="0.04"/>
    <n v="12"/>
    <x v="1"/>
    <m/>
  </r>
  <r>
    <x v="161"/>
    <x v="16"/>
    <n v="3208"/>
    <n v="511"/>
    <n v="1161"/>
    <n v="51"/>
    <n v="134"/>
    <n v="1350"/>
    <n v="0.06"/>
    <n v="15"/>
    <x v="1"/>
    <m/>
  </r>
  <r>
    <x v="161"/>
    <x v="17"/>
    <n v="3520"/>
    <n v="462"/>
    <n v="1412"/>
    <n v="92"/>
    <n v="136"/>
    <n v="1417"/>
    <n v="7.0000000000000007E-2"/>
    <n v="9"/>
    <x v="1"/>
    <m/>
  </r>
  <r>
    <x v="161"/>
    <x v="18"/>
    <n v="3501"/>
    <n v="202"/>
    <n v="1809"/>
    <n v="95"/>
    <n v="107"/>
    <n v="1288"/>
    <n v="7.0000000000000007E-2"/>
    <n v="18"/>
    <x v="1"/>
    <m/>
  </r>
  <r>
    <x v="161"/>
    <x v="19"/>
    <n v="1809"/>
    <n v="2"/>
    <n v="962"/>
    <n v="77"/>
    <n v="78"/>
    <n v="690"/>
    <n v="0.03"/>
    <n v="0"/>
    <x v="1"/>
    <m/>
  </r>
  <r>
    <x v="161"/>
    <x v="20"/>
    <n v="3303"/>
    <n v="16"/>
    <n v="1023"/>
    <n v="33"/>
    <n v="77"/>
    <n v="2154"/>
    <n v="0.06"/>
    <n v="2"/>
    <x v="1"/>
    <m/>
  </r>
  <r>
    <x v="161"/>
    <x v="21"/>
    <n v="5874"/>
    <n v="47"/>
    <n v="1499"/>
    <n v="58"/>
    <n v="80"/>
    <n v="4190"/>
    <n v="0.1"/>
    <n v="0"/>
    <x v="1"/>
    <m/>
  </r>
  <r>
    <x v="161"/>
    <x v="22"/>
    <n v="8803"/>
    <n v="150"/>
    <n v="1748"/>
    <n v="96"/>
    <n v="90"/>
    <n v="6718"/>
    <n v="0.15"/>
    <n v="4"/>
    <x v="1"/>
    <m/>
  </r>
  <r>
    <x v="161"/>
    <x v="23"/>
    <n v="11297"/>
    <n v="234"/>
    <n v="1920"/>
    <n v="143"/>
    <n v="155"/>
    <n v="8846"/>
    <n v="0.19"/>
    <n v="5"/>
    <x v="1"/>
    <m/>
  </r>
  <r>
    <x v="161"/>
    <x v="24"/>
    <n v="13520"/>
    <n v="219"/>
    <n v="2342"/>
    <n v="159"/>
    <n v="166"/>
    <n v="10635"/>
    <n v="0.22"/>
    <n v="11"/>
    <x v="1"/>
    <m/>
  </r>
  <r>
    <x v="161"/>
    <x v="25"/>
    <n v="16987"/>
    <n v="211"/>
    <n v="2636"/>
    <n v="212"/>
    <n v="164"/>
    <n v="13765"/>
    <n v="0.27"/>
    <n v="9"/>
    <x v="1"/>
    <m/>
  </r>
  <r>
    <x v="161"/>
    <x v="26"/>
    <n v="12925"/>
    <n v="162"/>
    <n v="2626"/>
    <n v="211"/>
    <n v="186"/>
    <n v="9740"/>
    <n v="0.2"/>
    <n v="31"/>
    <x v="1"/>
    <m/>
  </r>
  <r>
    <x v="161"/>
    <x v="27"/>
    <n v="15066"/>
    <n v="209"/>
    <n v="3082"/>
    <n v="331"/>
    <n v="173"/>
    <n v="11271"/>
    <n v="0.22"/>
    <n v="23"/>
    <x v="1"/>
    <m/>
  </r>
  <r>
    <x v="161"/>
    <x v="28"/>
    <n v="13790"/>
    <n v="192"/>
    <n v="2410"/>
    <n v="1930"/>
    <n v="196"/>
    <n v="9064"/>
    <n v="0.2"/>
    <n v="32"/>
    <x v="1"/>
    <m/>
  </r>
  <r>
    <x v="161"/>
    <x v="29"/>
    <n v="13170"/>
    <n v="148"/>
    <n v="2494"/>
    <n v="1358"/>
    <n v="209"/>
    <n v="8961"/>
    <n v="0.18"/>
    <n v="42"/>
    <x v="1"/>
    <m/>
  </r>
  <r>
    <x v="161"/>
    <x v="30"/>
    <n v="19168"/>
    <n v="125"/>
    <n v="3743"/>
    <n v="688"/>
    <n v="237"/>
    <n v="14375"/>
    <n v="0.26"/>
    <n v="60"/>
    <x v="1"/>
    <m/>
  </r>
  <r>
    <x v="161"/>
    <x v="31"/>
    <n v="18586"/>
    <n v="130"/>
    <n v="5753"/>
    <n v="694"/>
    <n v="272"/>
    <n v="11737"/>
    <n v="0.25"/>
    <n v="608"/>
    <x v="1"/>
    <m/>
  </r>
  <r>
    <x v="161"/>
    <x v="32"/>
    <n v="17987"/>
    <n v="78"/>
    <n v="6811"/>
    <n v="2685"/>
    <n v="340"/>
    <n v="8072"/>
    <n v="0.23"/>
    <n v="492"/>
    <x v="1"/>
    <m/>
  </r>
  <r>
    <x v="161"/>
    <x v="33"/>
    <n v="17890"/>
    <n v="44"/>
    <n v="7944"/>
    <n v="2685"/>
    <n v="490"/>
    <n v="6727"/>
    <n v="0.22"/>
    <n v="360"/>
    <x v="1"/>
    <m/>
  </r>
  <r>
    <x v="161"/>
    <x v="34"/>
    <n v="16343"/>
    <n v="42"/>
    <n v="8037"/>
    <n v="1204"/>
    <n v="490"/>
    <n v="6570"/>
    <n v="0.2"/>
    <n v="392"/>
    <x v="1"/>
    <m/>
  </r>
  <r>
    <x v="161"/>
    <x v="35"/>
    <n v="18987"/>
    <n v="55"/>
    <n v="10298"/>
    <n v="1075"/>
    <n v="407"/>
    <n v="7152"/>
    <n v="0.23"/>
    <n v="405"/>
    <x v="1"/>
    <m/>
  </r>
  <r>
    <x v="161"/>
    <x v="36"/>
    <n v="19060"/>
    <n v="101"/>
    <n v="9689"/>
    <n v="1467"/>
    <n v="454"/>
    <n v="7350"/>
    <n v="0.22"/>
    <n v="405"/>
    <x v="1"/>
    <m/>
  </r>
  <r>
    <x v="161"/>
    <x v="37"/>
    <n v="20045"/>
    <n v="81"/>
    <n v="10405"/>
    <n v="1728"/>
    <n v="525"/>
    <n v="7306"/>
    <n v="0.23"/>
    <n v="629"/>
    <x v="1"/>
    <m/>
  </r>
  <r>
    <x v="161"/>
    <x v="38"/>
    <n v="16183"/>
    <n v="56"/>
    <n v="7345"/>
    <n v="1830"/>
    <n v="517"/>
    <n v="6435"/>
    <n v="0.18"/>
    <n v="594"/>
    <x v="1"/>
    <m/>
  </r>
  <r>
    <x v="161"/>
    <x v="39"/>
    <n v="19293"/>
    <n v="44"/>
    <n v="9060"/>
    <n v="1975"/>
    <n v="476"/>
    <n v="7738"/>
    <n v="0.21"/>
    <n v="599"/>
    <x v="1"/>
    <m/>
  </r>
  <r>
    <x v="161"/>
    <x v="40"/>
    <n v="11574"/>
    <n v="39"/>
    <n v="8891"/>
    <n v="2168"/>
    <n v="476"/>
    <n v="0"/>
    <n v="0.12"/>
    <n v="616"/>
    <x v="1"/>
    <m/>
  </r>
  <r>
    <x v="161"/>
    <x v="41"/>
    <n v="10689"/>
    <n v="45"/>
    <n v="8127"/>
    <n v="2041"/>
    <n v="476"/>
    <n v="0"/>
    <n v="0.11"/>
    <n v="417"/>
    <x v="2"/>
    <m/>
  </r>
  <r>
    <x v="161"/>
    <x v="42"/>
    <n v="11528"/>
    <n v="52"/>
    <n v="8511"/>
    <n v="2489"/>
    <n v="476"/>
    <n v="0"/>
    <n v="0.12"/>
    <n v="605"/>
    <x v="2"/>
    <m/>
  </r>
  <r>
    <x v="161"/>
    <x v="43"/>
    <n v="12712"/>
    <n v="38"/>
    <n v="9581"/>
    <n v="2618"/>
    <n v="476"/>
    <n v="0"/>
    <n v="0.12"/>
    <n v="594"/>
    <x v="2"/>
    <m/>
  </r>
  <r>
    <x v="161"/>
    <x v="44"/>
    <n v="12309"/>
    <n v="6"/>
    <n v="9009"/>
    <n v="2860"/>
    <n v="435"/>
    <n v="0"/>
    <n v="0.12"/>
    <n v="624"/>
    <x v="2"/>
    <m/>
  </r>
  <r>
    <x v="161"/>
    <x v="45"/>
    <n v="9599"/>
    <n v="18"/>
    <n v="6422"/>
    <n v="2803"/>
    <n v="357"/>
    <n v="0"/>
    <n v="0.09"/>
    <n v="613"/>
    <x v="2"/>
    <m/>
  </r>
  <r>
    <x v="161"/>
    <x v="46"/>
    <n v="9774"/>
    <n v="14"/>
    <n v="6659"/>
    <n v="2747"/>
    <n v="354"/>
    <n v="0"/>
    <n v="0.09"/>
    <n v="727"/>
    <x v="2"/>
    <m/>
  </r>
  <r>
    <x v="161"/>
    <x v="47"/>
    <n v="10817"/>
    <n v="6"/>
    <n v="7681"/>
    <n v="2784"/>
    <n v="346"/>
    <n v="0"/>
    <n v="0.1"/>
    <n v="793"/>
    <x v="2"/>
    <m/>
  </r>
  <r>
    <x v="161"/>
    <x v="48"/>
    <n v="11543"/>
    <n v="7"/>
    <n v="8281"/>
    <n v="2911"/>
    <n v="343"/>
    <n v="0"/>
    <n v="0.1"/>
    <n v="588"/>
    <x v="2"/>
    <m/>
  </r>
  <r>
    <x v="161"/>
    <x v="49"/>
    <n v="10327"/>
    <n v="9"/>
    <n v="6942"/>
    <n v="3010"/>
    <n v="367"/>
    <n v="0"/>
    <n v="0.09"/>
    <n v="586"/>
    <x v="2"/>
    <m/>
  </r>
  <r>
    <x v="161"/>
    <x v="50"/>
    <n v="10986"/>
    <n v="12"/>
    <n v="7466"/>
    <n v="3168"/>
    <n v="340"/>
    <n v="0"/>
    <n v="0.09"/>
    <n v="803"/>
    <x v="2"/>
    <m/>
  </r>
  <r>
    <x v="161"/>
    <x v="51"/>
    <n v="20741"/>
    <n v="2"/>
    <n v="7772"/>
    <n v="3597"/>
    <n v="340"/>
    <n v="9030"/>
    <n v="0.17"/>
    <n v="486"/>
    <x v="2"/>
    <m/>
  </r>
  <r>
    <x v="161"/>
    <x v="52"/>
    <n v="23380"/>
    <n v="2"/>
    <n v="9803"/>
    <n v="3168"/>
    <n v="326"/>
    <n v="10080"/>
    <n v="0.18"/>
    <n v="481"/>
    <x v="2"/>
    <m/>
  </r>
  <r>
    <x v="161"/>
    <x v="53"/>
    <n v="25546"/>
    <n v="31"/>
    <n v="10007"/>
    <n v="3245"/>
    <n v="286"/>
    <n v="11978"/>
    <n v="0.2"/>
    <n v="435"/>
    <x v="2"/>
    <m/>
  </r>
  <r>
    <x v="161"/>
    <x v="54"/>
    <n v="27711"/>
    <n v="17"/>
    <n v="9689"/>
    <n v="5485"/>
    <n v="313"/>
    <n v="12207"/>
    <n v="0.21"/>
    <n v="492"/>
    <x v="2"/>
    <m/>
  </r>
  <r>
    <x v="161"/>
    <x v="55"/>
    <n v="28444"/>
    <n v="6"/>
    <n v="9866"/>
    <n v="5597"/>
    <n v="313"/>
    <n v="12662"/>
    <n v="0.21"/>
    <n v="526"/>
    <x v="2"/>
    <m/>
  </r>
  <r>
    <x v="161"/>
    <x v="56"/>
    <n v="28925"/>
    <n v="6"/>
    <n v="10847"/>
    <n v="5631"/>
    <n v="367"/>
    <n v="12075"/>
    <n v="0.21"/>
    <n v="541"/>
    <x v="2"/>
    <m/>
  </r>
  <r>
    <x v="161"/>
    <x v="57"/>
    <n v="26968"/>
    <n v="6"/>
    <n v="8906"/>
    <n v="5900"/>
    <n v="449"/>
    <n v="11707"/>
    <n v="0.19"/>
    <n v="532"/>
    <x v="2"/>
    <m/>
  </r>
  <r>
    <x v="161"/>
    <x v="58"/>
    <n v="25922"/>
    <n v="17"/>
    <n v="7491"/>
    <n v="6068"/>
    <n v="639"/>
    <n v="11707"/>
    <n v="0.18"/>
    <n v="527"/>
    <x v="2"/>
    <m/>
  </r>
  <r>
    <x v="161"/>
    <x v="59"/>
    <n v="26220"/>
    <n v="23"/>
    <n v="9186"/>
    <n v="5637"/>
    <n v="1360"/>
    <n v="10013"/>
    <n v="0.17"/>
    <n v="1013"/>
    <x v="2"/>
    <m/>
  </r>
  <r>
    <x v="161"/>
    <x v="60"/>
    <n v="20926"/>
    <n v="25"/>
    <n v="7617"/>
    <n v="4927"/>
    <n v="1360"/>
    <n v="6997"/>
    <n v="0.13"/>
    <n v="860"/>
    <x v="2"/>
    <m/>
  </r>
  <r>
    <x v="161"/>
    <x v="61"/>
    <n v="24957"/>
    <n v="28"/>
    <n v="10028"/>
    <n v="5512"/>
    <n v="1360"/>
    <n v="8029"/>
    <n v="0.16"/>
    <n v="498"/>
    <x v="2"/>
    <m/>
  </r>
  <r>
    <x v="161"/>
    <x v="62"/>
    <n v="26096"/>
    <n v="23"/>
    <n v="9307"/>
    <n v="7643"/>
    <n v="1632"/>
    <n v="7491"/>
    <n v="0.16"/>
    <n v="498"/>
    <x v="2"/>
    <m/>
  </r>
  <r>
    <x v="161"/>
    <x v="63"/>
    <n v="26862"/>
    <n v="35"/>
    <n v="9851"/>
    <n v="7880"/>
    <n v="2176"/>
    <n v="6920"/>
    <n v="0.16"/>
    <n v="492"/>
    <x v="2"/>
    <m/>
  </r>
  <r>
    <x v="161"/>
    <x v="64"/>
    <n v="26762"/>
    <n v="32"/>
    <n v="9838"/>
    <n v="7814"/>
    <n v="2720"/>
    <n v="6359"/>
    <n v="0.15"/>
    <n v="607"/>
    <x v="2"/>
    <m/>
  </r>
  <r>
    <x v="161"/>
    <x v="65"/>
    <n v="26256"/>
    <n v="33"/>
    <n v="8830"/>
    <n v="9035"/>
    <n v="2720"/>
    <n v="5637"/>
    <n v="0.15"/>
    <n v="581"/>
    <x v="2"/>
    <m/>
  </r>
  <r>
    <x v="162"/>
    <x v="21"/>
    <n v="1"/>
    <n v="0"/>
    <n v="1"/>
    <n v="0"/>
    <n v="0"/>
    <n v="0"/>
    <n v="0.16"/>
    <n v="0"/>
    <x v="1"/>
    <m/>
  </r>
  <r>
    <x v="162"/>
    <x v="22"/>
    <n v="1"/>
    <n v="0"/>
    <n v="1"/>
    <n v="0"/>
    <n v="0"/>
    <n v="0"/>
    <n v="0.17"/>
    <n v="0"/>
    <x v="1"/>
    <m/>
  </r>
  <r>
    <x v="162"/>
    <x v="23"/>
    <n v="1"/>
    <n v="0"/>
    <n v="1"/>
    <n v="0"/>
    <n v="0"/>
    <n v="0"/>
    <n v="0.18"/>
    <n v="0"/>
    <x v="1"/>
    <m/>
  </r>
  <r>
    <x v="162"/>
    <x v="24"/>
    <n v="1"/>
    <n v="0"/>
    <n v="1"/>
    <n v="0"/>
    <n v="0"/>
    <n v="0"/>
    <n v="0.19"/>
    <n v="0"/>
    <x v="1"/>
    <m/>
  </r>
  <r>
    <x v="162"/>
    <x v="25"/>
    <n v="1"/>
    <n v="0"/>
    <n v="1"/>
    <n v="0"/>
    <n v="0"/>
    <n v="0"/>
    <n v="0.2"/>
    <n v="0"/>
    <x v="1"/>
    <m/>
  </r>
  <r>
    <x v="162"/>
    <x v="26"/>
    <n v="1"/>
    <n v="0"/>
    <n v="1"/>
    <n v="0"/>
    <n v="0"/>
    <n v="0"/>
    <n v="0.21"/>
    <n v="0"/>
    <x v="1"/>
    <m/>
  </r>
  <r>
    <x v="162"/>
    <x v="27"/>
    <n v="1"/>
    <n v="0"/>
    <n v="1"/>
    <n v="0"/>
    <n v="0"/>
    <n v="0"/>
    <n v="0.22"/>
    <n v="0"/>
    <x v="1"/>
    <m/>
  </r>
  <r>
    <x v="162"/>
    <x v="28"/>
    <n v="1"/>
    <n v="0"/>
    <n v="1"/>
    <n v="0"/>
    <n v="0"/>
    <n v="0"/>
    <n v="0.23"/>
    <n v="0"/>
    <x v="1"/>
    <m/>
  </r>
  <r>
    <x v="162"/>
    <x v="29"/>
    <n v="1"/>
    <n v="0"/>
    <n v="1"/>
    <n v="0"/>
    <n v="0"/>
    <n v="0"/>
    <n v="0.23"/>
    <n v="0"/>
    <x v="1"/>
    <m/>
  </r>
  <r>
    <x v="162"/>
    <x v="30"/>
    <n v="1"/>
    <n v="0"/>
    <n v="1"/>
    <n v="0"/>
    <n v="0"/>
    <n v="0"/>
    <n v="0.24"/>
    <n v="0"/>
    <x v="1"/>
    <m/>
  </r>
  <r>
    <x v="162"/>
    <x v="31"/>
    <n v="1"/>
    <n v="0"/>
    <n v="1"/>
    <n v="0"/>
    <n v="0"/>
    <n v="0"/>
    <n v="0.25"/>
    <n v="0"/>
    <x v="1"/>
    <m/>
  </r>
  <r>
    <x v="162"/>
    <x v="32"/>
    <n v="1"/>
    <n v="0"/>
    <n v="1"/>
    <n v="0"/>
    <n v="0"/>
    <n v="0"/>
    <n v="0.26"/>
    <n v="0"/>
    <x v="1"/>
    <m/>
  </r>
  <r>
    <x v="162"/>
    <x v="33"/>
    <n v="1"/>
    <n v="0"/>
    <n v="1"/>
    <n v="0"/>
    <n v="0"/>
    <n v="0"/>
    <n v="0.27"/>
    <n v="0"/>
    <x v="1"/>
    <m/>
  </r>
  <r>
    <x v="162"/>
    <x v="34"/>
    <n v="1"/>
    <n v="0"/>
    <n v="1"/>
    <n v="0"/>
    <n v="0"/>
    <n v="0"/>
    <n v="0.28000000000000003"/>
    <n v="0"/>
    <x v="1"/>
    <m/>
  </r>
  <r>
    <x v="162"/>
    <x v="35"/>
    <n v="1"/>
    <n v="0"/>
    <n v="1"/>
    <n v="0"/>
    <n v="0"/>
    <n v="0"/>
    <n v="0.28999999999999998"/>
    <n v="0"/>
    <x v="1"/>
    <m/>
  </r>
  <r>
    <x v="162"/>
    <x v="36"/>
    <n v="1"/>
    <n v="0"/>
    <n v="1"/>
    <n v="0"/>
    <n v="0"/>
    <n v="0"/>
    <n v="0.31"/>
    <n v="1"/>
    <x v="1"/>
    <m/>
  </r>
  <r>
    <x v="162"/>
    <x v="37"/>
    <n v="1"/>
    <n v="0"/>
    <n v="1"/>
    <n v="0"/>
    <n v="0"/>
    <n v="0"/>
    <n v="0.32"/>
    <n v="1"/>
    <x v="1"/>
    <m/>
  </r>
  <r>
    <x v="162"/>
    <x v="38"/>
    <n v="1"/>
    <n v="0"/>
    <n v="1"/>
    <n v="0"/>
    <n v="0"/>
    <n v="0"/>
    <n v="0.33"/>
    <n v="1"/>
    <x v="1"/>
    <m/>
  </r>
  <r>
    <x v="162"/>
    <x v="39"/>
    <n v="1"/>
    <n v="0"/>
    <n v="1"/>
    <n v="0"/>
    <n v="0"/>
    <n v="0"/>
    <n v="0.34"/>
    <n v="1"/>
    <x v="1"/>
    <m/>
  </r>
  <r>
    <x v="162"/>
    <x v="40"/>
    <n v="1"/>
    <n v="0"/>
    <n v="1"/>
    <n v="0"/>
    <n v="0"/>
    <n v="0"/>
    <n v="0.35"/>
    <n v="1"/>
    <x v="1"/>
    <m/>
  </r>
  <r>
    <x v="162"/>
    <x v="41"/>
    <n v="2"/>
    <n v="0"/>
    <n v="2"/>
    <n v="0"/>
    <n v="0"/>
    <n v="0"/>
    <n v="0.72"/>
    <n v="1"/>
    <x v="2"/>
    <m/>
  </r>
  <r>
    <x v="162"/>
    <x v="42"/>
    <n v="2"/>
    <n v="0"/>
    <n v="2"/>
    <n v="0"/>
    <n v="0"/>
    <n v="0"/>
    <n v="0.73"/>
    <n v="0"/>
    <x v="2"/>
    <m/>
  </r>
  <r>
    <x v="162"/>
    <x v="43"/>
    <n v="2"/>
    <n v="0"/>
    <n v="2"/>
    <n v="0"/>
    <n v="0"/>
    <n v="0"/>
    <n v="0.74"/>
    <n v="0"/>
    <x v="2"/>
    <m/>
  </r>
  <r>
    <x v="162"/>
    <x v="44"/>
    <n v="2"/>
    <n v="0"/>
    <n v="2"/>
    <n v="0"/>
    <n v="0"/>
    <n v="0"/>
    <n v="0.75"/>
    <n v="0"/>
    <x v="2"/>
    <m/>
  </r>
  <r>
    <x v="162"/>
    <x v="45"/>
    <n v="2"/>
    <n v="0"/>
    <n v="2"/>
    <n v="0"/>
    <n v="0"/>
    <n v="0"/>
    <n v="0.76"/>
    <n v="0"/>
    <x v="2"/>
    <m/>
  </r>
  <r>
    <x v="162"/>
    <x v="46"/>
    <n v="2"/>
    <n v="0"/>
    <n v="2"/>
    <n v="0"/>
    <n v="0"/>
    <n v="0"/>
    <n v="0.77"/>
    <n v="0"/>
    <x v="2"/>
    <m/>
  </r>
  <r>
    <x v="162"/>
    <x v="47"/>
    <n v="2"/>
    <n v="0"/>
    <n v="2"/>
    <n v="0"/>
    <n v="0"/>
    <n v="0"/>
    <n v="0.79"/>
    <n v="0"/>
    <x v="2"/>
    <m/>
  </r>
  <r>
    <x v="162"/>
    <x v="48"/>
    <n v="2"/>
    <n v="0"/>
    <n v="2"/>
    <n v="0"/>
    <n v="0"/>
    <n v="0"/>
    <n v="0.81"/>
    <n v="0"/>
    <x v="2"/>
    <m/>
  </r>
  <r>
    <x v="162"/>
    <x v="49"/>
    <n v="2"/>
    <n v="0"/>
    <n v="2"/>
    <n v="0"/>
    <n v="0"/>
    <n v="0"/>
    <n v="0.83"/>
    <n v="0"/>
    <x v="2"/>
    <m/>
  </r>
  <r>
    <x v="162"/>
    <x v="50"/>
    <n v="2"/>
    <n v="0"/>
    <n v="2"/>
    <n v="0"/>
    <n v="0"/>
    <n v="0"/>
    <n v="0.86"/>
    <n v="0"/>
    <x v="2"/>
    <m/>
  </r>
  <r>
    <x v="162"/>
    <x v="51"/>
    <n v="2"/>
    <n v="0"/>
    <n v="2"/>
    <n v="0"/>
    <n v="0"/>
    <n v="0"/>
    <n v="0.88"/>
    <n v="0"/>
    <x v="2"/>
    <m/>
  </r>
  <r>
    <x v="162"/>
    <x v="52"/>
    <n v="2"/>
    <n v="0"/>
    <n v="2"/>
    <n v="0"/>
    <n v="0"/>
    <n v="0"/>
    <n v="0.9"/>
    <n v="0"/>
    <x v="2"/>
    <m/>
  </r>
  <r>
    <x v="162"/>
    <x v="53"/>
    <n v="2"/>
    <n v="0"/>
    <n v="2"/>
    <n v="0"/>
    <n v="0"/>
    <n v="0"/>
    <n v="0.93"/>
    <n v="0"/>
    <x v="2"/>
    <m/>
  </r>
  <r>
    <x v="162"/>
    <x v="54"/>
    <n v="1"/>
    <n v="0"/>
    <n v="1"/>
    <n v="0"/>
    <n v="0"/>
    <n v="0"/>
    <n v="0.47"/>
    <n v="0"/>
    <x v="2"/>
    <m/>
  </r>
  <r>
    <x v="162"/>
    <x v="55"/>
    <n v="1"/>
    <n v="0"/>
    <n v="1"/>
    <n v="0"/>
    <n v="0"/>
    <n v="0"/>
    <n v="0.48"/>
    <n v="0"/>
    <x v="2"/>
    <m/>
  </r>
  <r>
    <x v="162"/>
    <x v="56"/>
    <n v="1"/>
    <n v="0"/>
    <n v="1"/>
    <n v="0"/>
    <n v="0"/>
    <n v="0"/>
    <n v="0.5"/>
    <n v="0"/>
    <x v="2"/>
    <m/>
  </r>
  <r>
    <x v="162"/>
    <x v="57"/>
    <n v="1"/>
    <n v="0"/>
    <n v="1"/>
    <n v="0"/>
    <n v="0"/>
    <n v="0"/>
    <n v="0.51"/>
    <n v="0"/>
    <x v="2"/>
    <m/>
  </r>
  <r>
    <x v="162"/>
    <x v="58"/>
    <n v="1"/>
    <n v="0"/>
    <n v="1"/>
    <n v="0"/>
    <n v="0"/>
    <n v="0"/>
    <n v="0.52"/>
    <n v="0"/>
    <x v="2"/>
    <m/>
  </r>
  <r>
    <x v="162"/>
    <x v="59"/>
    <n v="2"/>
    <n v="0"/>
    <n v="2"/>
    <n v="0"/>
    <n v="0"/>
    <n v="0"/>
    <n v="1.08"/>
    <n v="1"/>
    <x v="2"/>
    <m/>
  </r>
  <r>
    <x v="162"/>
    <x v="60"/>
    <n v="1"/>
    <n v="0"/>
    <n v="1"/>
    <n v="0"/>
    <n v="0"/>
    <n v="0"/>
    <n v="0.51"/>
    <n v="0"/>
    <x v="2"/>
    <m/>
  </r>
  <r>
    <x v="162"/>
    <x v="61"/>
    <n v="1"/>
    <n v="0"/>
    <n v="1"/>
    <n v="0"/>
    <n v="0"/>
    <n v="0"/>
    <n v="0.52"/>
    <n v="0"/>
    <x v="2"/>
    <m/>
  </r>
  <r>
    <x v="162"/>
    <x v="62"/>
    <n v="2"/>
    <n v="0"/>
    <n v="2"/>
    <n v="0"/>
    <n v="0"/>
    <n v="0"/>
    <n v="1.04"/>
    <n v="0"/>
    <x v="2"/>
    <m/>
  </r>
  <r>
    <x v="162"/>
    <x v="63"/>
    <n v="2"/>
    <n v="0"/>
    <n v="2"/>
    <n v="0"/>
    <n v="0"/>
    <n v="0"/>
    <n v="1.04"/>
    <n v="0"/>
    <x v="2"/>
    <m/>
  </r>
  <r>
    <x v="162"/>
    <x v="64"/>
    <n v="2"/>
    <n v="0"/>
    <n v="2"/>
    <n v="0"/>
    <n v="0"/>
    <n v="0"/>
    <n v="1.04"/>
    <n v="0"/>
    <x v="2"/>
    <m/>
  </r>
  <r>
    <x v="162"/>
    <x v="65"/>
    <n v="3"/>
    <n v="0"/>
    <n v="3"/>
    <n v="0"/>
    <n v="0"/>
    <n v="0"/>
    <n v="1.56"/>
    <n v="0"/>
    <x v="2"/>
    <m/>
  </r>
  <r>
    <x v="163"/>
    <x v="175"/>
    <n v="3"/>
    <n v="3"/>
    <n v="0"/>
    <n v="0"/>
    <n v="0"/>
    <s v="."/>
    <s v="."/>
    <n v="0"/>
    <x v="0"/>
    <m/>
  </r>
  <r>
    <x v="163"/>
    <x v="176"/>
    <n v="2"/>
    <n v="2"/>
    <n v="0"/>
    <n v="0"/>
    <n v="0"/>
    <s v="."/>
    <s v="."/>
    <n v="0"/>
    <x v="0"/>
    <m/>
  </r>
  <r>
    <x v="163"/>
    <x v="177"/>
    <n v="1"/>
    <n v="1"/>
    <n v="0"/>
    <n v="0"/>
    <n v="0"/>
    <s v="."/>
    <s v="."/>
    <n v="0"/>
    <x v="0"/>
    <m/>
  </r>
  <r>
    <x v="163"/>
    <x v="181"/>
    <n v="4"/>
    <n v="4"/>
    <n v="0"/>
    <n v="0"/>
    <n v="0"/>
    <s v="."/>
    <s v="."/>
    <n v="0"/>
    <x v="0"/>
    <m/>
  </r>
  <r>
    <x v="163"/>
    <x v="182"/>
    <n v="5"/>
    <n v="5"/>
    <n v="0"/>
    <n v="0"/>
    <n v="0"/>
    <s v="."/>
    <s v="."/>
    <n v="0"/>
    <x v="0"/>
    <m/>
  </r>
  <r>
    <x v="163"/>
    <x v="183"/>
    <n v="7"/>
    <n v="7"/>
    <n v="0"/>
    <n v="0"/>
    <n v="0"/>
    <s v="."/>
    <s v="."/>
    <n v="0"/>
    <x v="0"/>
    <m/>
  </r>
  <r>
    <x v="163"/>
    <x v="184"/>
    <n v="14"/>
    <n v="14"/>
    <n v="0"/>
    <n v="0"/>
    <n v="0"/>
    <s v="."/>
    <s v="."/>
    <n v="0"/>
    <x v="0"/>
    <m/>
  </r>
  <r>
    <x v="163"/>
    <x v="185"/>
    <n v="11"/>
    <n v="11"/>
    <n v="0"/>
    <n v="0"/>
    <n v="0"/>
    <s v="."/>
    <s v="."/>
    <n v="0"/>
    <x v="0"/>
    <m/>
  </r>
  <r>
    <x v="163"/>
    <x v="186"/>
    <n v="12"/>
    <n v="12"/>
    <n v="0"/>
    <n v="0"/>
    <n v="0"/>
    <s v="."/>
    <s v="."/>
    <n v="0"/>
    <x v="0"/>
    <m/>
  </r>
  <r>
    <x v="163"/>
    <x v="187"/>
    <n v="16"/>
    <n v="16"/>
    <n v="0"/>
    <n v="0"/>
    <n v="0"/>
    <s v="."/>
    <s v="."/>
    <n v="0"/>
    <x v="0"/>
    <m/>
  </r>
  <r>
    <x v="163"/>
    <x v="188"/>
    <n v="20"/>
    <n v="20"/>
    <n v="0"/>
    <n v="0"/>
    <n v="0"/>
    <s v="."/>
    <s v="."/>
    <n v="0"/>
    <x v="0"/>
    <m/>
  </r>
  <r>
    <x v="163"/>
    <x v="189"/>
    <n v="17"/>
    <n v="17"/>
    <n v="0"/>
    <n v="0"/>
    <n v="0"/>
    <s v="."/>
    <s v="."/>
    <n v="0"/>
    <x v="0"/>
    <m/>
  </r>
  <r>
    <x v="163"/>
    <x v="190"/>
    <n v="18"/>
    <n v="18"/>
    <n v="0"/>
    <n v="0"/>
    <n v="0"/>
    <s v="."/>
    <s v="."/>
    <n v="0"/>
    <x v="0"/>
    <m/>
  </r>
  <r>
    <x v="163"/>
    <x v="191"/>
    <n v="27"/>
    <n v="27"/>
    <n v="0"/>
    <n v="0"/>
    <n v="0"/>
    <s v="."/>
    <s v="."/>
    <n v="0"/>
    <x v="0"/>
    <m/>
  </r>
  <r>
    <x v="163"/>
    <x v="192"/>
    <n v="27"/>
    <n v="27"/>
    <n v="0"/>
    <n v="0"/>
    <n v="0"/>
    <s v="."/>
    <s v="."/>
    <n v="0"/>
    <x v="0"/>
    <m/>
  </r>
  <r>
    <x v="163"/>
    <x v="193"/>
    <n v="28"/>
    <n v="28"/>
    <n v="0"/>
    <n v="0"/>
    <n v="0"/>
    <s v="."/>
    <s v="."/>
    <n v="0"/>
    <x v="0"/>
    <m/>
  </r>
  <r>
    <x v="163"/>
    <x v="194"/>
    <n v="36"/>
    <n v="36"/>
    <n v="0"/>
    <n v="0"/>
    <n v="0"/>
    <s v="."/>
    <s v="."/>
    <n v="0"/>
    <x v="0"/>
    <m/>
  </r>
  <r>
    <x v="163"/>
    <x v="195"/>
    <n v="29"/>
    <n v="29"/>
    <n v="0"/>
    <n v="0"/>
    <n v="0"/>
    <s v="."/>
    <s v="."/>
    <n v="0"/>
    <x v="0"/>
    <m/>
  </r>
  <r>
    <x v="163"/>
    <x v="196"/>
    <n v="38"/>
    <n v="38"/>
    <n v="0"/>
    <n v="0"/>
    <n v="0"/>
    <s v="."/>
    <s v="."/>
    <n v="0"/>
    <x v="0"/>
    <m/>
  </r>
  <r>
    <x v="163"/>
    <x v="128"/>
    <n v="41"/>
    <n v="41"/>
    <n v="0"/>
    <n v="0"/>
    <n v="0"/>
    <s v="."/>
    <s v="."/>
    <n v="0"/>
    <x v="0"/>
    <m/>
  </r>
  <r>
    <x v="163"/>
    <x v="129"/>
    <n v="41"/>
    <n v="41"/>
    <n v="0"/>
    <n v="0"/>
    <n v="0"/>
    <s v="."/>
    <s v="."/>
    <n v="0"/>
    <x v="0"/>
    <m/>
  </r>
  <r>
    <x v="163"/>
    <x v="130"/>
    <n v="45"/>
    <n v="45"/>
    <n v="0"/>
    <n v="0"/>
    <n v="0"/>
    <s v="."/>
    <s v="."/>
    <n v="0"/>
    <x v="0"/>
    <m/>
  </r>
  <r>
    <x v="163"/>
    <x v="131"/>
    <n v="64"/>
    <n v="64"/>
    <n v="0"/>
    <n v="0"/>
    <n v="0"/>
    <s v="."/>
    <s v="."/>
    <n v="0"/>
    <x v="0"/>
    <m/>
  </r>
  <r>
    <x v="163"/>
    <x v="132"/>
    <n v="70"/>
    <n v="70"/>
    <n v="0"/>
    <n v="0"/>
    <n v="0"/>
    <s v="."/>
    <s v="."/>
    <n v="0"/>
    <x v="0"/>
    <m/>
  </r>
  <r>
    <x v="163"/>
    <x v="133"/>
    <n v="83"/>
    <n v="83"/>
    <n v="0"/>
    <n v="0"/>
    <n v="0"/>
    <s v="."/>
    <s v="."/>
    <n v="0"/>
    <x v="0"/>
    <m/>
  </r>
  <r>
    <x v="163"/>
    <x v="134"/>
    <n v="83"/>
    <n v="83"/>
    <n v="0"/>
    <n v="0"/>
    <n v="0"/>
    <s v="."/>
    <s v="."/>
    <n v="0"/>
    <x v="0"/>
    <m/>
  </r>
  <r>
    <x v="163"/>
    <x v="135"/>
    <n v="73"/>
    <n v="73"/>
    <n v="0"/>
    <n v="0"/>
    <n v="0"/>
    <s v="."/>
    <s v="."/>
    <n v="0"/>
    <x v="0"/>
    <m/>
  </r>
  <r>
    <x v="163"/>
    <x v="136"/>
    <n v="89"/>
    <n v="89"/>
    <n v="0"/>
    <n v="0"/>
    <n v="0"/>
    <s v="."/>
    <s v="."/>
    <n v="0"/>
    <x v="0"/>
    <m/>
  </r>
  <r>
    <x v="163"/>
    <x v="137"/>
    <n v="91"/>
    <n v="91"/>
    <n v="0"/>
    <n v="0"/>
    <n v="0"/>
    <s v="."/>
    <s v="."/>
    <n v="0"/>
    <x v="0"/>
    <m/>
  </r>
  <r>
    <x v="163"/>
    <x v="138"/>
    <n v="117"/>
    <n v="117"/>
    <n v="0"/>
    <n v="0"/>
    <n v="0"/>
    <s v="."/>
    <s v="."/>
    <n v="0"/>
    <x v="0"/>
    <m/>
  </r>
  <r>
    <x v="163"/>
    <x v="139"/>
    <n v="101"/>
    <n v="101"/>
    <n v="0"/>
    <n v="0"/>
    <n v="0"/>
    <s v="."/>
    <s v="."/>
    <n v="0"/>
    <x v="0"/>
    <m/>
  </r>
  <r>
    <x v="163"/>
    <x v="140"/>
    <n v="99"/>
    <n v="99"/>
    <n v="0"/>
    <n v="0"/>
    <n v="0"/>
    <s v="."/>
    <s v="."/>
    <n v="0"/>
    <x v="0"/>
    <m/>
  </r>
  <r>
    <x v="163"/>
    <x v="141"/>
    <n v="131"/>
    <n v="130"/>
    <n v="0"/>
    <n v="0"/>
    <n v="0"/>
    <s v="."/>
    <s v="."/>
    <n v="0"/>
    <x v="0"/>
    <m/>
  </r>
  <r>
    <x v="163"/>
    <x v="142"/>
    <n v="129"/>
    <n v="129"/>
    <n v="0"/>
    <n v="0"/>
    <n v="0"/>
    <s v="."/>
    <s v="."/>
    <n v="0"/>
    <x v="0"/>
    <m/>
  </r>
  <r>
    <x v="163"/>
    <x v="143"/>
    <n v="142"/>
    <n v="141"/>
    <n v="1"/>
    <n v="0"/>
    <n v="0"/>
    <s v="."/>
    <s v="."/>
    <n v="0"/>
    <x v="0"/>
    <m/>
  </r>
  <r>
    <x v="163"/>
    <x v="144"/>
    <n v="169"/>
    <n v="169"/>
    <n v="1"/>
    <n v="0"/>
    <n v="0"/>
    <s v="."/>
    <s v="."/>
    <n v="0"/>
    <x v="0"/>
    <m/>
  </r>
  <r>
    <x v="163"/>
    <x v="145"/>
    <n v="173"/>
    <n v="172"/>
    <n v="1"/>
    <n v="0"/>
    <n v="0"/>
    <s v="."/>
    <s v="."/>
    <n v="0"/>
    <x v="0"/>
    <m/>
  </r>
  <r>
    <x v="163"/>
    <x v="146"/>
    <n v="151"/>
    <n v="150"/>
    <n v="1"/>
    <n v="0"/>
    <n v="0"/>
    <s v="."/>
    <s v="."/>
    <n v="0"/>
    <x v="0"/>
    <m/>
  </r>
  <r>
    <x v="163"/>
    <x v="147"/>
    <n v="172"/>
    <n v="170"/>
    <n v="2"/>
    <n v="0"/>
    <n v="0"/>
    <s v="."/>
    <s v="."/>
    <n v="0"/>
    <x v="0"/>
    <m/>
  </r>
  <r>
    <x v="163"/>
    <x v="148"/>
    <n v="167"/>
    <n v="164"/>
    <n v="3"/>
    <n v="0"/>
    <n v="0"/>
    <s v="."/>
    <s v="."/>
    <n v="0"/>
    <x v="0"/>
    <m/>
  </r>
  <r>
    <x v="163"/>
    <x v="149"/>
    <n v="179"/>
    <n v="176"/>
    <n v="3"/>
    <n v="0"/>
    <n v="0"/>
    <s v="."/>
    <s v="."/>
    <n v="0"/>
    <x v="0"/>
    <m/>
  </r>
  <r>
    <x v="163"/>
    <x v="150"/>
    <n v="180"/>
    <n v="175"/>
    <n v="4"/>
    <n v="0"/>
    <n v="0"/>
    <s v="."/>
    <s v="."/>
    <n v="0"/>
    <x v="0"/>
    <m/>
  </r>
  <r>
    <x v="163"/>
    <x v="151"/>
    <n v="223"/>
    <n v="218"/>
    <n v="5"/>
    <n v="0"/>
    <n v="0"/>
    <s v="."/>
    <s v="."/>
    <n v="0"/>
    <x v="0"/>
    <m/>
  </r>
  <r>
    <x v="163"/>
    <x v="152"/>
    <n v="280"/>
    <n v="275"/>
    <n v="4"/>
    <n v="0"/>
    <n v="0"/>
    <s v="."/>
    <s v="."/>
    <n v="0"/>
    <x v="0"/>
    <m/>
  </r>
  <r>
    <x v="163"/>
    <x v="153"/>
    <n v="247"/>
    <n v="242"/>
    <n v="5"/>
    <n v="0"/>
    <n v="0"/>
    <s v="."/>
    <s v="."/>
    <n v="0"/>
    <x v="0"/>
    <m/>
  </r>
  <r>
    <x v="163"/>
    <x v="154"/>
    <n v="333"/>
    <n v="326"/>
    <n v="7"/>
    <n v="0"/>
    <n v="0"/>
    <s v="."/>
    <s v="."/>
    <n v="0"/>
    <x v="0"/>
    <m/>
  </r>
  <r>
    <x v="163"/>
    <x v="155"/>
    <n v="297"/>
    <n v="293"/>
    <n v="5"/>
    <n v="0"/>
    <n v="0"/>
    <s v="."/>
    <s v="."/>
    <n v="0"/>
    <x v="0"/>
    <m/>
  </r>
  <r>
    <x v="163"/>
    <x v="156"/>
    <n v="312"/>
    <n v="306"/>
    <n v="6"/>
    <n v="0"/>
    <n v="0"/>
    <s v="."/>
    <s v="."/>
    <n v="0"/>
    <x v="0"/>
    <m/>
  </r>
  <r>
    <x v="163"/>
    <x v="157"/>
    <n v="341"/>
    <n v="335"/>
    <n v="6"/>
    <n v="0"/>
    <n v="0"/>
    <s v="."/>
    <s v="."/>
    <n v="0"/>
    <x v="0"/>
    <m/>
  </r>
  <r>
    <x v="163"/>
    <x v="158"/>
    <n v="353"/>
    <n v="345"/>
    <n v="8"/>
    <n v="0"/>
    <n v="0"/>
    <s v="."/>
    <s v="."/>
    <n v="0"/>
    <x v="0"/>
    <m/>
  </r>
  <r>
    <x v="163"/>
    <x v="159"/>
    <n v="386"/>
    <n v="379"/>
    <n v="6"/>
    <n v="0"/>
    <n v="0"/>
    <s v="."/>
    <s v="."/>
    <n v="0"/>
    <x v="0"/>
    <m/>
  </r>
  <r>
    <x v="163"/>
    <x v="160"/>
    <n v="416"/>
    <n v="408"/>
    <n v="8"/>
    <n v="0"/>
    <n v="0"/>
    <s v="."/>
    <s v="."/>
    <n v="0"/>
    <x v="0"/>
    <m/>
  </r>
  <r>
    <x v="163"/>
    <x v="161"/>
    <n v="426"/>
    <n v="416"/>
    <n v="9"/>
    <n v="0"/>
    <n v="0"/>
    <s v="."/>
    <s v="."/>
    <n v="0"/>
    <x v="0"/>
    <m/>
  </r>
  <r>
    <x v="163"/>
    <x v="162"/>
    <n v="487"/>
    <n v="479"/>
    <n v="8"/>
    <n v="0"/>
    <n v="0"/>
    <s v="."/>
    <s v="."/>
    <n v="0"/>
    <x v="0"/>
    <m/>
  </r>
  <r>
    <x v="163"/>
    <x v="163"/>
    <n v="476"/>
    <n v="466"/>
    <n v="9"/>
    <n v="0"/>
    <n v="0"/>
    <s v="."/>
    <s v="."/>
    <n v="0"/>
    <x v="0"/>
    <m/>
  </r>
  <r>
    <x v="163"/>
    <x v="105"/>
    <n v="459"/>
    <n v="451"/>
    <n v="8"/>
    <n v="0"/>
    <n v="0"/>
    <s v="."/>
    <s v="."/>
    <n v="0"/>
    <x v="0"/>
    <m/>
  </r>
  <r>
    <x v="163"/>
    <x v="106"/>
    <n v="531"/>
    <n v="520"/>
    <n v="11"/>
    <n v="0"/>
    <n v="0"/>
    <s v="."/>
    <s v="."/>
    <n v="0"/>
    <x v="0"/>
    <m/>
  </r>
  <r>
    <x v="163"/>
    <x v="107"/>
    <n v="606"/>
    <n v="594"/>
    <n v="13"/>
    <n v="0"/>
    <n v="0"/>
    <s v="."/>
    <s v="."/>
    <n v="0"/>
    <x v="0"/>
    <m/>
  </r>
  <r>
    <x v="163"/>
    <x v="108"/>
    <n v="567"/>
    <n v="555"/>
    <n v="12"/>
    <n v="0"/>
    <n v="0"/>
    <s v="."/>
    <s v="."/>
    <n v="0"/>
    <x v="0"/>
    <m/>
  </r>
  <r>
    <x v="163"/>
    <x v="109"/>
    <n v="659"/>
    <n v="645"/>
    <n v="13"/>
    <n v="0"/>
    <n v="0"/>
    <s v="."/>
    <s v="."/>
    <n v="0"/>
    <x v="0"/>
    <m/>
  </r>
  <r>
    <x v="163"/>
    <x v="110"/>
    <n v="673"/>
    <n v="654"/>
    <n v="19"/>
    <n v="0"/>
    <n v="0"/>
    <s v="."/>
    <s v="."/>
    <n v="0"/>
    <x v="0"/>
    <m/>
  </r>
  <r>
    <x v="163"/>
    <x v="111"/>
    <n v="672"/>
    <n v="652"/>
    <n v="20"/>
    <n v="0"/>
    <n v="0"/>
    <s v="."/>
    <s v="."/>
    <n v="0"/>
    <x v="0"/>
    <m/>
  </r>
  <r>
    <x v="163"/>
    <x v="112"/>
    <n v="793"/>
    <n v="768"/>
    <n v="24"/>
    <n v="0"/>
    <n v="0"/>
    <s v="."/>
    <s v="."/>
    <n v="0"/>
    <x v="0"/>
    <m/>
  </r>
  <r>
    <x v="163"/>
    <x v="113"/>
    <n v="835"/>
    <n v="812"/>
    <n v="23"/>
    <n v="0"/>
    <n v="0"/>
    <s v="."/>
    <s v="."/>
    <n v="0"/>
    <x v="0"/>
    <m/>
  </r>
  <r>
    <x v="163"/>
    <x v="114"/>
    <n v="853"/>
    <n v="823"/>
    <n v="30"/>
    <n v="0"/>
    <n v="0"/>
    <s v="."/>
    <s v="."/>
    <n v="0"/>
    <x v="0"/>
    <m/>
  </r>
  <r>
    <x v="163"/>
    <x v="115"/>
    <n v="924"/>
    <n v="891"/>
    <n v="33"/>
    <n v="0"/>
    <n v="0"/>
    <s v="."/>
    <s v="."/>
    <n v="0"/>
    <x v="0"/>
    <m/>
  </r>
  <r>
    <x v="163"/>
    <x v="116"/>
    <n v="924"/>
    <n v="893"/>
    <n v="31"/>
    <n v="0"/>
    <n v="0"/>
    <s v="."/>
    <s v="."/>
    <n v="0"/>
    <x v="0"/>
    <m/>
  </r>
  <r>
    <x v="163"/>
    <x v="117"/>
    <n v="1105"/>
    <n v="1070"/>
    <n v="35"/>
    <n v="0"/>
    <n v="0"/>
    <s v="."/>
    <s v="."/>
    <n v="0"/>
    <x v="0"/>
    <m/>
  </r>
  <r>
    <x v="163"/>
    <x v="82"/>
    <n v="1134"/>
    <n v="1101"/>
    <n v="33"/>
    <n v="0"/>
    <n v="0"/>
    <s v="."/>
    <s v="."/>
    <n v="0"/>
    <x v="0"/>
    <m/>
  </r>
  <r>
    <x v="163"/>
    <x v="83"/>
    <n v="1063"/>
    <n v="1023"/>
    <n v="39"/>
    <n v="0"/>
    <n v="0"/>
    <s v="."/>
    <s v="."/>
    <n v="0"/>
    <x v="0"/>
    <m/>
  </r>
  <r>
    <x v="163"/>
    <x v="84"/>
    <n v="1158"/>
    <n v="1120"/>
    <n v="38"/>
    <n v="0"/>
    <n v="0"/>
    <s v="."/>
    <s v="."/>
    <n v="0"/>
    <x v="0"/>
    <m/>
  </r>
  <r>
    <x v="163"/>
    <x v="85"/>
    <n v="1157"/>
    <n v="1107"/>
    <n v="49"/>
    <n v="0"/>
    <n v="0"/>
    <s v="."/>
    <s v="."/>
    <n v="0"/>
    <x v="0"/>
    <m/>
  </r>
  <r>
    <x v="163"/>
    <x v="86"/>
    <n v="1135"/>
    <n v="1092"/>
    <n v="43"/>
    <n v="0"/>
    <n v="0"/>
    <s v="."/>
    <s v="."/>
    <n v="0"/>
    <x v="0"/>
    <m/>
  </r>
  <r>
    <x v="163"/>
    <x v="87"/>
    <n v="1132"/>
    <n v="1096"/>
    <n v="37"/>
    <n v="0"/>
    <n v="0"/>
    <s v="."/>
    <s v="."/>
    <n v="0"/>
    <x v="0"/>
    <m/>
  </r>
  <r>
    <x v="163"/>
    <x v="118"/>
    <n v="1153"/>
    <n v="1118"/>
    <n v="35"/>
    <n v="0"/>
    <n v="0"/>
    <s v="."/>
    <s v="."/>
    <n v="0"/>
    <x v="0"/>
    <m/>
  </r>
  <r>
    <x v="163"/>
    <x v="119"/>
    <n v="1305"/>
    <n v="1268"/>
    <n v="37"/>
    <n v="0"/>
    <n v="0"/>
    <s v="."/>
    <s v="."/>
    <n v="0"/>
    <x v="0"/>
    <m/>
  </r>
  <r>
    <x v="163"/>
    <x v="120"/>
    <n v="1560"/>
    <n v="1505"/>
    <n v="54"/>
    <n v="0"/>
    <n v="0"/>
    <s v="."/>
    <s v="."/>
    <n v="0"/>
    <x v="0"/>
    <m/>
  </r>
  <r>
    <x v="163"/>
    <x v="121"/>
    <n v="1573"/>
    <n v="1520"/>
    <n v="53"/>
    <n v="0"/>
    <n v="0"/>
    <s v="."/>
    <s v="."/>
    <n v="0"/>
    <x v="0"/>
    <m/>
  </r>
  <r>
    <x v="163"/>
    <x v="122"/>
    <n v="1621"/>
    <n v="1567"/>
    <n v="54"/>
    <n v="0"/>
    <n v="0"/>
    <s v="."/>
    <s v="."/>
    <n v="0"/>
    <x v="0"/>
    <m/>
  </r>
  <r>
    <x v="163"/>
    <x v="123"/>
    <n v="1659"/>
    <n v="1599"/>
    <n v="60"/>
    <n v="0"/>
    <n v="0"/>
    <s v="."/>
    <s v="."/>
    <n v="0"/>
    <x v="0"/>
    <m/>
  </r>
  <r>
    <x v="163"/>
    <x v="124"/>
    <n v="1877"/>
    <n v="1808"/>
    <n v="69"/>
    <n v="0"/>
    <n v="0"/>
    <s v="."/>
    <s v="."/>
    <n v="0"/>
    <x v="0"/>
    <m/>
  </r>
  <r>
    <x v="163"/>
    <x v="125"/>
    <n v="1888"/>
    <n v="1821"/>
    <n v="67"/>
    <n v="0"/>
    <n v="0"/>
    <s v="."/>
    <s v="."/>
    <n v="0"/>
    <x v="0"/>
    <m/>
  </r>
  <r>
    <x v="163"/>
    <x v="126"/>
    <n v="2104"/>
    <n v="2028"/>
    <n v="76"/>
    <n v="0"/>
    <n v="0"/>
    <s v="."/>
    <s v="."/>
    <n v="0"/>
    <x v="0"/>
    <m/>
  </r>
  <r>
    <x v="163"/>
    <x v="127"/>
    <n v="2306"/>
    <n v="2254"/>
    <n v="53"/>
    <n v="0"/>
    <n v="0"/>
    <s v="."/>
    <s v="."/>
    <n v="0"/>
    <x v="0"/>
    <m/>
  </r>
  <r>
    <x v="163"/>
    <x v="88"/>
    <n v="2155"/>
    <n v="2065"/>
    <n v="90"/>
    <n v="0"/>
    <n v="0"/>
    <s v="."/>
    <s v="."/>
    <n v="0"/>
    <x v="0"/>
    <m/>
  </r>
  <r>
    <x v="163"/>
    <x v="89"/>
    <n v="954"/>
    <n v="905"/>
    <n v="49"/>
    <n v="0"/>
    <n v="0"/>
    <s v="."/>
    <s v="."/>
    <n v="0"/>
    <x v="0"/>
    <m/>
  </r>
  <r>
    <x v="163"/>
    <x v="90"/>
    <n v="1215"/>
    <n v="1178"/>
    <n v="37"/>
    <n v="0"/>
    <n v="0"/>
    <s v="."/>
    <s v="."/>
    <n v="0"/>
    <x v="0"/>
    <m/>
  </r>
  <r>
    <x v="163"/>
    <x v="91"/>
    <n v="1444"/>
    <n v="1344"/>
    <n v="100"/>
    <n v="0"/>
    <n v="0"/>
    <s v="."/>
    <s v="."/>
    <n v="0"/>
    <x v="0"/>
    <m/>
  </r>
  <r>
    <x v="163"/>
    <x v="92"/>
    <n v="1447"/>
    <n v="1376"/>
    <n v="71"/>
    <n v="0"/>
    <n v="0"/>
    <s v="."/>
    <s v="."/>
    <n v="0"/>
    <x v="0"/>
    <m/>
  </r>
  <r>
    <x v="163"/>
    <x v="93"/>
    <n v="921"/>
    <n v="847"/>
    <n v="74"/>
    <n v="0"/>
    <n v="0"/>
    <s v="."/>
    <s v="."/>
    <n v="0"/>
    <x v="0"/>
    <m/>
  </r>
  <r>
    <x v="163"/>
    <x v="94"/>
    <n v="1769"/>
    <n v="1643"/>
    <n v="126"/>
    <n v="0"/>
    <n v="0"/>
    <s v="."/>
    <s v="."/>
    <n v="0"/>
    <x v="0"/>
    <m/>
  </r>
  <r>
    <x v="163"/>
    <x v="95"/>
    <n v="1854"/>
    <n v="1727"/>
    <n v="127"/>
    <n v="0"/>
    <n v="0"/>
    <s v="."/>
    <s v="."/>
    <n v="0"/>
    <x v="0"/>
    <m/>
  </r>
  <r>
    <x v="163"/>
    <x v="96"/>
    <n v="2109"/>
    <n v="1954"/>
    <n v="155"/>
    <n v="0"/>
    <n v="0"/>
    <s v="."/>
    <s v="."/>
    <n v="0"/>
    <x v="0"/>
    <m/>
  </r>
  <r>
    <x v="163"/>
    <x v="97"/>
    <n v="2073"/>
    <n v="1918"/>
    <n v="155"/>
    <n v="0"/>
    <n v="0"/>
    <s v="."/>
    <s v="."/>
    <n v="0"/>
    <x v="0"/>
    <m/>
  </r>
  <r>
    <x v="163"/>
    <x v="98"/>
    <n v="1736"/>
    <n v="1584"/>
    <n v="152"/>
    <n v="0"/>
    <n v="0"/>
    <s v="."/>
    <s v="."/>
    <n v="0"/>
    <x v="0"/>
    <m/>
  </r>
  <r>
    <x v="163"/>
    <x v="99"/>
    <n v="2329"/>
    <n v="2160"/>
    <n v="169"/>
    <n v="0"/>
    <n v="0"/>
    <s v="."/>
    <s v="."/>
    <n v="0"/>
    <x v="0"/>
    <m/>
  </r>
  <r>
    <x v="163"/>
    <x v="100"/>
    <n v="2307"/>
    <n v="2078"/>
    <n v="186"/>
    <n v="0"/>
    <n v="43"/>
    <s v="."/>
    <s v="."/>
    <n v="0"/>
    <x v="0"/>
    <m/>
  </r>
  <r>
    <x v="163"/>
    <x v="101"/>
    <n v="2598"/>
    <n v="2329"/>
    <n v="226"/>
    <n v="0"/>
    <n v="43"/>
    <s v="."/>
    <s v="."/>
    <n v="0"/>
    <x v="0"/>
    <m/>
  </r>
  <r>
    <x v="163"/>
    <x v="102"/>
    <n v="2382"/>
    <n v="2112"/>
    <n v="226"/>
    <n v="0"/>
    <n v="44"/>
    <s v="."/>
    <s v="."/>
    <n v="0"/>
    <x v="0"/>
    <m/>
  </r>
  <r>
    <x v="163"/>
    <x v="103"/>
    <n v="2207"/>
    <n v="1924"/>
    <n v="254"/>
    <n v="0"/>
    <n v="30"/>
    <s v="."/>
    <s v="."/>
    <n v="0"/>
    <x v="0"/>
    <m/>
  </r>
  <r>
    <x v="163"/>
    <x v="104"/>
    <n v="2359"/>
    <n v="2015"/>
    <n v="312"/>
    <n v="0"/>
    <n v="32"/>
    <s v="."/>
    <s v="."/>
    <n v="0"/>
    <x v="0"/>
    <m/>
  </r>
  <r>
    <x v="163"/>
    <x v="66"/>
    <n v="2505"/>
    <n v="2112"/>
    <n v="363"/>
    <n v="0"/>
    <n v="30"/>
    <s v="."/>
    <s v="."/>
    <n v="0"/>
    <x v="0"/>
    <m/>
  </r>
  <r>
    <x v="163"/>
    <x v="67"/>
    <n v="2589"/>
    <n v="2150"/>
    <n v="405"/>
    <n v="0"/>
    <n v="34"/>
    <s v="."/>
    <s v="."/>
    <n v="0"/>
    <x v="0"/>
    <m/>
  </r>
  <r>
    <x v="163"/>
    <x v="68"/>
    <n v="2670"/>
    <n v="2249"/>
    <n v="385"/>
    <n v="0"/>
    <n v="36"/>
    <s v="."/>
    <s v="."/>
    <n v="0"/>
    <x v="0"/>
    <m/>
  </r>
  <r>
    <x v="163"/>
    <x v="69"/>
    <n v="2850"/>
    <n v="2415"/>
    <n v="394"/>
    <n v="0"/>
    <n v="41"/>
    <s v="."/>
    <s v="."/>
    <n v="0"/>
    <x v="0"/>
    <m/>
  </r>
  <r>
    <x v="163"/>
    <x v="70"/>
    <n v="3210"/>
    <n v="2713"/>
    <n v="454"/>
    <n v="0"/>
    <n v="44"/>
    <s v="."/>
    <s v="."/>
    <n v="0"/>
    <x v="0"/>
    <m/>
  </r>
  <r>
    <x v="163"/>
    <x v="71"/>
    <n v="2860"/>
    <n v="2328"/>
    <n v="486"/>
    <n v="0"/>
    <n v="45"/>
    <s v="."/>
    <s v="."/>
    <n v="0"/>
    <x v="0"/>
    <m/>
  </r>
  <r>
    <x v="163"/>
    <x v="72"/>
    <n v="3416"/>
    <n v="2795"/>
    <n v="568"/>
    <n v="0"/>
    <n v="53"/>
    <s v="."/>
    <s v="."/>
    <n v="0"/>
    <x v="0"/>
    <m/>
  </r>
  <r>
    <x v="163"/>
    <x v="73"/>
    <n v="1777"/>
    <n v="1528"/>
    <n v="203"/>
    <n v="0"/>
    <n v="46"/>
    <s v="."/>
    <s v="."/>
    <n v="0"/>
    <x v="0"/>
    <m/>
  </r>
  <r>
    <x v="163"/>
    <x v="74"/>
    <n v="1314"/>
    <n v="1115"/>
    <n v="156"/>
    <n v="0"/>
    <n v="43"/>
    <s v="."/>
    <s v="."/>
    <n v="0"/>
    <x v="0"/>
    <m/>
  </r>
  <r>
    <x v="163"/>
    <x v="75"/>
    <n v="1263"/>
    <n v="1075"/>
    <n v="136"/>
    <n v="0"/>
    <n v="51"/>
    <s v="."/>
    <s v="."/>
    <n v="0"/>
    <x v="0"/>
    <m/>
  </r>
  <r>
    <x v="163"/>
    <x v="76"/>
    <n v="1486"/>
    <n v="1313"/>
    <n v="131"/>
    <n v="0"/>
    <n v="42"/>
    <s v="."/>
    <s v="."/>
    <n v="0"/>
    <x v="0"/>
    <m/>
  </r>
  <r>
    <x v="163"/>
    <x v="77"/>
    <n v="1332"/>
    <n v="1154"/>
    <n v="135"/>
    <n v="0"/>
    <n v="44"/>
    <s v="."/>
    <s v="."/>
    <n v="0"/>
    <x v="0"/>
    <m/>
  </r>
  <r>
    <x v="163"/>
    <x v="78"/>
    <n v="1095"/>
    <n v="932"/>
    <n v="144"/>
    <n v="0"/>
    <n v="19"/>
    <s v="."/>
    <s v="."/>
    <n v="0"/>
    <x v="0"/>
    <m/>
  </r>
  <r>
    <x v="163"/>
    <x v="79"/>
    <n v="1931"/>
    <n v="1389"/>
    <n v="483"/>
    <n v="0"/>
    <n v="59"/>
    <s v="."/>
    <s v="."/>
    <n v="0"/>
    <x v="0"/>
    <m/>
  </r>
  <r>
    <x v="163"/>
    <x v="80"/>
    <n v="2901"/>
    <n v="2042"/>
    <n v="795"/>
    <n v="0"/>
    <n v="64"/>
    <s v="."/>
    <s v="."/>
    <n v="0"/>
    <x v="0"/>
    <m/>
  </r>
  <r>
    <x v="163"/>
    <x v="81"/>
    <n v="2998"/>
    <n v="1839"/>
    <n v="1088"/>
    <n v="0"/>
    <n v="72"/>
    <s v="."/>
    <s v="."/>
    <n v="0"/>
    <x v="0"/>
    <m/>
  </r>
  <r>
    <x v="163"/>
    <x v="0"/>
    <n v="2841"/>
    <n v="1667"/>
    <n v="1093"/>
    <n v="0"/>
    <n v="81"/>
    <s v="."/>
    <s v="."/>
    <n v="0"/>
    <x v="0"/>
    <m/>
  </r>
  <r>
    <x v="163"/>
    <x v="1"/>
    <n v="2302"/>
    <n v="1201"/>
    <n v="1022"/>
    <n v="0"/>
    <n v="79"/>
    <n v="0"/>
    <n v="0.71"/>
    <n v="140"/>
    <x v="0"/>
    <m/>
  </r>
  <r>
    <x v="163"/>
    <x v="2"/>
    <n v="2587"/>
    <n v="1225"/>
    <n v="1268"/>
    <n v="0"/>
    <n v="95"/>
    <n v="0"/>
    <n v="0.78"/>
    <n v="207"/>
    <x v="0"/>
    <m/>
  </r>
  <r>
    <x v="163"/>
    <x v="3"/>
    <n v="2644"/>
    <n v="1092"/>
    <n v="1457"/>
    <n v="0"/>
    <n v="96"/>
    <n v="0"/>
    <n v="0.79"/>
    <n v="209"/>
    <x v="0"/>
    <m/>
  </r>
  <r>
    <x v="163"/>
    <x v="4"/>
    <n v="2671"/>
    <n v="1000"/>
    <n v="1567"/>
    <n v="0"/>
    <n v="103"/>
    <n v="0"/>
    <n v="0.79"/>
    <n v="223"/>
    <x v="0"/>
    <m/>
  </r>
  <r>
    <x v="163"/>
    <x v="5"/>
    <n v="2698"/>
    <n v="970"/>
    <n v="1623"/>
    <n v="0"/>
    <n v="105"/>
    <n v="0"/>
    <n v="0.79"/>
    <n v="256"/>
    <x v="0"/>
    <m/>
  </r>
  <r>
    <x v="163"/>
    <x v="6"/>
    <n v="3116"/>
    <n v="988"/>
    <n v="2019"/>
    <n v="0"/>
    <n v="109"/>
    <n v="0"/>
    <n v="0.91"/>
    <n v="321"/>
    <x v="0"/>
    <m/>
  </r>
  <r>
    <x v="163"/>
    <x v="7"/>
    <n v="3263"/>
    <n v="998"/>
    <n v="2143"/>
    <n v="0"/>
    <n v="122"/>
    <n v="0"/>
    <n v="0.94"/>
    <n v="366"/>
    <x v="0"/>
    <m/>
  </r>
  <r>
    <x v="163"/>
    <x v="8"/>
    <n v="3101"/>
    <n v="881"/>
    <n v="2082"/>
    <n v="0"/>
    <n v="138"/>
    <n v="0"/>
    <n v="0.89"/>
    <n v="355"/>
    <x v="0"/>
    <m/>
  </r>
  <r>
    <x v="163"/>
    <x v="9"/>
    <n v="3054"/>
    <n v="764"/>
    <n v="2150"/>
    <n v="0"/>
    <n v="140"/>
    <n v="0"/>
    <n v="0.87"/>
    <n v="358"/>
    <x v="0"/>
    <m/>
  </r>
  <r>
    <x v="163"/>
    <x v="10"/>
    <n v="3224"/>
    <n v="776"/>
    <n v="2294"/>
    <n v="0"/>
    <n v="154"/>
    <n v="0"/>
    <n v="0.91"/>
    <n v="345"/>
    <x v="1"/>
    <m/>
  </r>
  <r>
    <x v="163"/>
    <x v="11"/>
    <n v="3573"/>
    <n v="821"/>
    <n v="2595"/>
    <n v="0"/>
    <n v="157"/>
    <n v="0"/>
    <n v="1"/>
    <n v="368"/>
    <x v="1"/>
    <m/>
  </r>
  <r>
    <x v="163"/>
    <x v="12"/>
    <n v="3641"/>
    <n v="770"/>
    <n v="2698"/>
    <n v="0"/>
    <n v="173"/>
    <n v="0"/>
    <n v="1.01"/>
    <n v="406"/>
    <x v="1"/>
    <m/>
  </r>
  <r>
    <x v="163"/>
    <x v="13"/>
    <n v="3839"/>
    <n v="847"/>
    <n v="2800"/>
    <n v="0"/>
    <n v="192"/>
    <n v="0"/>
    <n v="1.06"/>
    <n v="401"/>
    <x v="1"/>
    <m/>
  </r>
  <r>
    <x v="163"/>
    <x v="14"/>
    <n v="4086"/>
    <n v="734"/>
    <n v="3156"/>
    <n v="0"/>
    <n v="196"/>
    <n v="0"/>
    <n v="1.1100000000000001"/>
    <n v="431"/>
    <x v="1"/>
    <m/>
  </r>
  <r>
    <x v="163"/>
    <x v="15"/>
    <n v="4415"/>
    <n v="797"/>
    <n v="3408"/>
    <n v="0"/>
    <n v="210"/>
    <n v="0"/>
    <n v="1.2"/>
    <n v="496"/>
    <x v="1"/>
    <m/>
  </r>
  <r>
    <x v="163"/>
    <x v="16"/>
    <n v="4475"/>
    <n v="910"/>
    <n v="3347"/>
    <n v="0"/>
    <n v="218"/>
    <n v="0"/>
    <n v="1.2"/>
    <n v="437"/>
    <x v="1"/>
    <m/>
  </r>
  <r>
    <x v="163"/>
    <x v="17"/>
    <n v="5335"/>
    <n v="895"/>
    <n v="4192"/>
    <n v="0"/>
    <n v="248"/>
    <n v="0"/>
    <n v="1.42"/>
    <n v="453"/>
    <x v="1"/>
    <m/>
  </r>
  <r>
    <x v="163"/>
    <x v="18"/>
    <n v="5271"/>
    <n v="871"/>
    <n v="4107"/>
    <n v="0"/>
    <n v="293"/>
    <n v="0"/>
    <n v="1.39"/>
    <n v="466"/>
    <x v="1"/>
    <m/>
  </r>
  <r>
    <x v="163"/>
    <x v="19"/>
    <n v="5765"/>
    <n v="866"/>
    <n v="4587"/>
    <n v="0"/>
    <n v="312"/>
    <n v="0"/>
    <n v="1.51"/>
    <n v="509"/>
    <x v="1"/>
    <m/>
  </r>
  <r>
    <x v="163"/>
    <x v="20"/>
    <n v="6060"/>
    <n v="983"/>
    <n v="4738"/>
    <n v="0"/>
    <n v="339"/>
    <n v="0"/>
    <n v="1.58"/>
    <n v="545"/>
    <x v="1"/>
    <m/>
  </r>
  <r>
    <x v="163"/>
    <x v="21"/>
    <n v="7639"/>
    <n v="979"/>
    <n v="6304"/>
    <n v="0"/>
    <n v="355"/>
    <n v="0"/>
    <n v="1.97"/>
    <n v="666"/>
    <x v="1"/>
    <m/>
  </r>
  <r>
    <x v="163"/>
    <x v="22"/>
    <n v="7417"/>
    <n v="945"/>
    <n v="6042"/>
    <n v="0"/>
    <n v="373"/>
    <n v="56"/>
    <n v="1.9"/>
    <n v="722"/>
    <x v="1"/>
    <m/>
  </r>
  <r>
    <x v="163"/>
    <x v="23"/>
    <n v="8025"/>
    <n v="842"/>
    <n v="6523"/>
    <n v="0"/>
    <n v="371"/>
    <n v="289"/>
    <n v="2.04"/>
    <n v="811"/>
    <x v="1"/>
    <m/>
  </r>
  <r>
    <x v="163"/>
    <x v="24"/>
    <n v="8324"/>
    <n v="736"/>
    <n v="6932"/>
    <n v="0"/>
    <n v="371"/>
    <n v="285"/>
    <n v="2.1"/>
    <n v="777"/>
    <x v="1"/>
    <m/>
  </r>
  <r>
    <x v="163"/>
    <x v="25"/>
    <n v="7553"/>
    <n v="890"/>
    <n v="5998"/>
    <n v="8"/>
    <n v="359"/>
    <n v="298"/>
    <n v="1.9"/>
    <n v="598"/>
    <x v="1"/>
    <m/>
  </r>
  <r>
    <x v="163"/>
    <x v="26"/>
    <n v="8092"/>
    <n v="819"/>
    <n v="6557"/>
    <n v="109"/>
    <n v="369"/>
    <n v="238"/>
    <n v="2.02"/>
    <n v="626"/>
    <x v="1"/>
    <m/>
  </r>
  <r>
    <x v="163"/>
    <x v="27"/>
    <n v="7995"/>
    <n v="928"/>
    <n v="6279"/>
    <n v="182"/>
    <n v="365"/>
    <n v="241"/>
    <n v="1.99"/>
    <n v="765"/>
    <x v="1"/>
    <m/>
  </r>
  <r>
    <x v="163"/>
    <x v="28"/>
    <n v="8473"/>
    <n v="725"/>
    <n v="6863"/>
    <n v="256"/>
    <n v="315"/>
    <n v="313"/>
    <n v="2.1"/>
    <n v="663"/>
    <x v="1"/>
    <m/>
  </r>
  <r>
    <x v="163"/>
    <x v="29"/>
    <n v="9488"/>
    <n v="800"/>
    <n v="7224"/>
    <n v="1058"/>
    <n v="304"/>
    <n v="102"/>
    <n v="2.34"/>
    <n v="550"/>
    <x v="1"/>
    <m/>
  </r>
  <r>
    <x v="163"/>
    <x v="30"/>
    <n v="9338"/>
    <n v="1001"/>
    <n v="7438"/>
    <n v="442"/>
    <n v="299"/>
    <n v="158"/>
    <n v="2.29"/>
    <n v="313"/>
    <x v="1"/>
    <m/>
  </r>
  <r>
    <x v="163"/>
    <x v="31"/>
    <n v="10377"/>
    <n v="1044"/>
    <n v="7883"/>
    <n v="871"/>
    <n v="300"/>
    <n v="280"/>
    <n v="2.54"/>
    <n v="243"/>
    <x v="1"/>
    <m/>
  </r>
  <r>
    <x v="163"/>
    <x v="32"/>
    <n v="10998"/>
    <n v="974"/>
    <n v="7638"/>
    <n v="1994"/>
    <n v="250"/>
    <n v="142"/>
    <n v="2.68"/>
    <n v="220"/>
    <x v="1"/>
    <m/>
  </r>
  <r>
    <x v="163"/>
    <x v="33"/>
    <n v="11195"/>
    <n v="980"/>
    <n v="7676"/>
    <n v="2125"/>
    <n v="243"/>
    <n v="172"/>
    <n v="2.72"/>
    <n v="209"/>
    <x v="1"/>
    <m/>
  </r>
  <r>
    <x v="163"/>
    <x v="34"/>
    <n v="10226"/>
    <n v="980"/>
    <n v="7221"/>
    <n v="1612"/>
    <n v="227"/>
    <n v="187"/>
    <n v="2.48"/>
    <n v="292"/>
    <x v="1"/>
    <m/>
  </r>
  <r>
    <x v="163"/>
    <x v="35"/>
    <n v="11033"/>
    <n v="1190"/>
    <n v="7368"/>
    <n v="2115"/>
    <n v="210"/>
    <n v="151"/>
    <n v="2.67"/>
    <n v="303"/>
    <x v="1"/>
    <m/>
  </r>
  <r>
    <x v="163"/>
    <x v="36"/>
    <n v="11103"/>
    <n v="1213"/>
    <n v="7370"/>
    <n v="2137"/>
    <n v="218"/>
    <n v="165"/>
    <n v="2.67"/>
    <n v="343"/>
    <x v="1"/>
    <m/>
  </r>
  <r>
    <x v="163"/>
    <x v="37"/>
    <n v="12838"/>
    <n v="1081"/>
    <n v="7843"/>
    <n v="3534"/>
    <n v="238"/>
    <n v="142"/>
    <n v="3.08"/>
    <n v="352"/>
    <x v="1"/>
    <m/>
  </r>
  <r>
    <x v="163"/>
    <x v="38"/>
    <n v="11101"/>
    <n v="1027"/>
    <n v="8059"/>
    <n v="1548"/>
    <n v="223"/>
    <n v="243"/>
    <n v="2.65"/>
    <n v="357"/>
    <x v="1"/>
    <m/>
  </r>
  <r>
    <x v="163"/>
    <x v="39"/>
    <n v="11585"/>
    <n v="1021"/>
    <n v="7558"/>
    <n v="2628"/>
    <n v="194"/>
    <n v="185"/>
    <n v="2.76"/>
    <n v="416"/>
    <x v="1"/>
    <m/>
  </r>
  <r>
    <x v="163"/>
    <x v="40"/>
    <n v="13466"/>
    <n v="1009"/>
    <n v="8813"/>
    <n v="3191"/>
    <n v="187"/>
    <n v="266"/>
    <n v="3.19"/>
    <n v="350"/>
    <x v="1"/>
    <m/>
  </r>
  <r>
    <x v="163"/>
    <x v="41"/>
    <n v="8593"/>
    <n v="893"/>
    <n v="5980"/>
    <n v="1234"/>
    <n v="171"/>
    <n v="315"/>
    <n v="2.0299999999999998"/>
    <n v="734"/>
    <x v="2"/>
    <m/>
  </r>
  <r>
    <x v="163"/>
    <x v="42"/>
    <n v="8747"/>
    <n v="812"/>
    <n v="6367"/>
    <n v="1207"/>
    <n v="156"/>
    <n v="205"/>
    <n v="2.0499999999999998"/>
    <n v="672"/>
    <x v="2"/>
    <m/>
  </r>
  <r>
    <x v="163"/>
    <x v="43"/>
    <n v="8729"/>
    <n v="794"/>
    <n v="5562"/>
    <n v="2022"/>
    <n v="172"/>
    <n v="179"/>
    <n v="2.04"/>
    <n v="776"/>
    <x v="2"/>
    <m/>
  </r>
  <r>
    <x v="163"/>
    <x v="44"/>
    <n v="9585"/>
    <n v="880"/>
    <n v="6016"/>
    <n v="2308"/>
    <n v="183"/>
    <n v="197"/>
    <n v="2.2200000000000002"/>
    <n v="789"/>
    <x v="2"/>
    <m/>
  </r>
  <r>
    <x v="163"/>
    <x v="45"/>
    <n v="9246"/>
    <n v="1021"/>
    <n v="5364"/>
    <n v="2453"/>
    <n v="196"/>
    <n v="212"/>
    <n v="2.13"/>
    <n v="889"/>
    <x v="2"/>
    <m/>
  </r>
  <r>
    <x v="163"/>
    <x v="46"/>
    <n v="9119"/>
    <n v="1060"/>
    <n v="5440"/>
    <n v="2162"/>
    <n v="219"/>
    <n v="238"/>
    <n v="2.09"/>
    <n v="913"/>
    <x v="2"/>
    <m/>
  </r>
  <r>
    <x v="163"/>
    <x v="47"/>
    <n v="9099"/>
    <n v="1041"/>
    <n v="5721"/>
    <n v="1864"/>
    <n v="226"/>
    <n v="247"/>
    <n v="2.0699999999999998"/>
    <n v="981"/>
    <x v="2"/>
    <m/>
  </r>
  <r>
    <x v="163"/>
    <x v="48"/>
    <n v="9845"/>
    <n v="1063"/>
    <n v="5870"/>
    <n v="2449"/>
    <n v="234"/>
    <n v="228"/>
    <n v="2.23"/>
    <n v="1148"/>
    <x v="2"/>
    <m/>
  </r>
  <r>
    <x v="163"/>
    <x v="49"/>
    <n v="10302"/>
    <n v="1109"/>
    <n v="6013"/>
    <n v="2690"/>
    <n v="228"/>
    <n v="263"/>
    <n v="2.3199999999999998"/>
    <n v="1086"/>
    <x v="2"/>
    <m/>
  </r>
  <r>
    <x v="163"/>
    <x v="50"/>
    <n v="11094"/>
    <n v="1099"/>
    <n v="6392"/>
    <n v="2971"/>
    <n v="248"/>
    <n v="385"/>
    <n v="2.48"/>
    <n v="1106"/>
    <x v="2"/>
    <m/>
  </r>
  <r>
    <x v="163"/>
    <x v="51"/>
    <n v="10819"/>
    <n v="1086"/>
    <n v="6495"/>
    <n v="2589"/>
    <n v="252"/>
    <n v="397"/>
    <n v="2.41"/>
    <n v="1004"/>
    <x v="2"/>
    <m/>
  </r>
  <r>
    <x v="163"/>
    <x v="52"/>
    <n v="11429"/>
    <n v="976"/>
    <n v="6061"/>
    <n v="3848"/>
    <n v="223"/>
    <n v="321"/>
    <n v="2.5299999999999998"/>
    <n v="994"/>
    <x v="2"/>
    <m/>
  </r>
  <r>
    <x v="163"/>
    <x v="53"/>
    <n v="10369"/>
    <n v="840"/>
    <n v="6376"/>
    <n v="2680"/>
    <n v="222"/>
    <n v="251"/>
    <n v="2.29"/>
    <n v="900"/>
    <x v="2"/>
    <m/>
  </r>
  <r>
    <x v="163"/>
    <x v="54"/>
    <n v="12332"/>
    <n v="817"/>
    <n v="7795"/>
    <n v="3242"/>
    <n v="224"/>
    <n v="255"/>
    <n v="2.71"/>
    <n v="682"/>
    <x v="2"/>
    <m/>
  </r>
  <r>
    <x v="163"/>
    <x v="55"/>
    <n v="11630"/>
    <n v="959"/>
    <n v="7663"/>
    <n v="2525"/>
    <n v="193"/>
    <n v="290"/>
    <n v="2.54"/>
    <n v="673"/>
    <x v="2"/>
    <m/>
  </r>
  <r>
    <x v="163"/>
    <x v="56"/>
    <n v="11573"/>
    <n v="804"/>
    <n v="7741"/>
    <n v="2543"/>
    <n v="219"/>
    <n v="265"/>
    <n v="2.5"/>
    <n v="890"/>
    <x v="2"/>
    <m/>
  </r>
  <r>
    <x v="163"/>
    <x v="57"/>
    <n v="12069"/>
    <n v="736"/>
    <n v="8343"/>
    <n v="2513"/>
    <n v="231"/>
    <n v="245"/>
    <n v="2.58"/>
    <n v="769"/>
    <x v="2"/>
    <m/>
  </r>
  <r>
    <x v="163"/>
    <x v="58"/>
    <n v="12296"/>
    <n v="833"/>
    <n v="7619"/>
    <n v="3040"/>
    <n v="231"/>
    <n v="573"/>
    <n v="2.6"/>
    <n v="882"/>
    <x v="2"/>
    <m/>
  </r>
  <r>
    <x v="163"/>
    <x v="59"/>
    <n v="15187"/>
    <n v="889"/>
    <n v="9059"/>
    <n v="4490"/>
    <n v="238"/>
    <n v="510"/>
    <n v="3.18"/>
    <n v="729"/>
    <x v="2"/>
    <m/>
  </r>
  <r>
    <x v="163"/>
    <x v="60"/>
    <n v="15093"/>
    <n v="580"/>
    <n v="9729"/>
    <n v="4352"/>
    <n v="149"/>
    <n v="283"/>
    <n v="3.12"/>
    <n v="721"/>
    <x v="2"/>
    <m/>
  </r>
  <r>
    <x v="163"/>
    <x v="61"/>
    <n v="16391"/>
    <n v="790"/>
    <n v="10300"/>
    <n v="4843"/>
    <n v="177"/>
    <n v="282"/>
    <n v="3.35"/>
    <n v="693"/>
    <x v="2"/>
    <m/>
  </r>
  <r>
    <x v="163"/>
    <x v="62"/>
    <n v="12325"/>
    <n v="874"/>
    <n v="7971"/>
    <n v="3022"/>
    <n v="189"/>
    <n v="269"/>
    <n v="2.4900000000000002"/>
    <n v="679"/>
    <x v="2"/>
    <m/>
  </r>
  <r>
    <x v="163"/>
    <x v="63"/>
    <n v="13605"/>
    <n v="847"/>
    <n v="9403"/>
    <n v="2872"/>
    <n v="226"/>
    <n v="257"/>
    <n v="2.71"/>
    <n v="617"/>
    <x v="2"/>
    <m/>
  </r>
  <r>
    <x v="163"/>
    <x v="64"/>
    <n v="15861"/>
    <n v="802"/>
    <n v="10960"/>
    <n v="3582"/>
    <n v="231"/>
    <n v="286"/>
    <n v="3.12"/>
    <n v="717"/>
    <x v="2"/>
    <m/>
  </r>
  <r>
    <x v="163"/>
    <x v="65"/>
    <n v="12988"/>
    <n v="879"/>
    <n v="8542"/>
    <n v="3085"/>
    <n v="231"/>
    <n v="251"/>
    <n v="2.52"/>
    <n v="545"/>
    <x v="2"/>
    <m/>
  </r>
  <r>
    <x v="164"/>
    <x v="41"/>
    <n v="235"/>
    <n v="0"/>
    <n v="235"/>
    <n v="0"/>
    <n v="0"/>
    <n v="0"/>
    <s v="."/>
    <n v="0"/>
    <x v="2"/>
    <m/>
  </r>
  <r>
    <x v="164"/>
    <x v="42"/>
    <n v="241"/>
    <n v="0"/>
    <n v="241"/>
    <n v="0"/>
    <n v="0"/>
    <n v="0"/>
    <s v="."/>
    <n v="0"/>
    <x v="2"/>
    <m/>
  </r>
  <r>
    <x v="164"/>
    <x v="43"/>
    <n v="250"/>
    <n v="0"/>
    <n v="250"/>
    <n v="0"/>
    <n v="0"/>
    <n v="0"/>
    <s v="."/>
    <n v="0"/>
    <x v="2"/>
    <m/>
  </r>
  <r>
    <x v="164"/>
    <x v="44"/>
    <n v="255"/>
    <n v="0"/>
    <n v="255"/>
    <n v="0"/>
    <n v="0"/>
    <n v="0"/>
    <s v="."/>
    <n v="0"/>
    <x v="2"/>
    <m/>
  </r>
  <r>
    <x v="164"/>
    <x v="45"/>
    <n v="264"/>
    <n v="0"/>
    <n v="264"/>
    <n v="0"/>
    <n v="0"/>
    <n v="0"/>
    <n v="0.11"/>
    <n v="0"/>
    <x v="2"/>
    <m/>
  </r>
  <r>
    <x v="164"/>
    <x v="46"/>
    <n v="258"/>
    <n v="0"/>
    <n v="258"/>
    <n v="0"/>
    <n v="0"/>
    <n v="0"/>
    <n v="0.1"/>
    <n v="0"/>
    <x v="2"/>
    <m/>
  </r>
  <r>
    <x v="164"/>
    <x v="47"/>
    <n v="283"/>
    <n v="0"/>
    <n v="283"/>
    <n v="0"/>
    <n v="0"/>
    <n v="0"/>
    <n v="0.1"/>
    <n v="0"/>
    <x v="2"/>
    <m/>
  </r>
  <r>
    <x v="164"/>
    <x v="48"/>
    <n v="236"/>
    <n v="0"/>
    <n v="236"/>
    <n v="0"/>
    <n v="0"/>
    <n v="0"/>
    <n v="0.08"/>
    <n v="0"/>
    <x v="2"/>
    <m/>
  </r>
  <r>
    <x v="164"/>
    <x v="49"/>
    <n v="399"/>
    <n v="0"/>
    <n v="399"/>
    <n v="0"/>
    <n v="0"/>
    <n v="0"/>
    <n v="0.13"/>
    <n v="0"/>
    <x v="2"/>
    <m/>
  </r>
  <r>
    <x v="164"/>
    <x v="50"/>
    <n v="373"/>
    <n v="0"/>
    <n v="373"/>
    <n v="0"/>
    <n v="0"/>
    <n v="0"/>
    <n v="0.12"/>
    <n v="0"/>
    <x v="2"/>
    <m/>
  </r>
  <r>
    <x v="164"/>
    <x v="51"/>
    <n v="453"/>
    <n v="0"/>
    <n v="453"/>
    <n v="0"/>
    <n v="0"/>
    <n v="0"/>
    <n v="0.14000000000000001"/>
    <n v="0"/>
    <x v="2"/>
    <m/>
  </r>
  <r>
    <x v="164"/>
    <x v="52"/>
    <n v="368"/>
    <n v="0"/>
    <n v="368"/>
    <n v="0"/>
    <n v="0"/>
    <n v="0"/>
    <n v="0.11"/>
    <n v="0"/>
    <x v="2"/>
    <m/>
  </r>
  <r>
    <x v="164"/>
    <x v="53"/>
    <n v="315"/>
    <n v="0"/>
    <n v="315"/>
    <n v="0"/>
    <n v="0"/>
    <n v="0"/>
    <n v="0.09"/>
    <n v="0"/>
    <x v="2"/>
    <m/>
  </r>
  <r>
    <x v="164"/>
    <x v="54"/>
    <n v="349"/>
    <n v="0"/>
    <n v="349"/>
    <n v="0"/>
    <n v="0"/>
    <n v="0"/>
    <n v="0.1"/>
    <n v="0"/>
    <x v="2"/>
    <m/>
  </r>
  <r>
    <x v="164"/>
    <x v="55"/>
    <n v="599"/>
    <n v="0"/>
    <n v="599"/>
    <n v="0"/>
    <n v="0"/>
    <n v="0"/>
    <n v="0.17"/>
    <n v="0"/>
    <x v="2"/>
    <m/>
  </r>
  <r>
    <x v="164"/>
    <x v="56"/>
    <n v="748"/>
    <n v="0"/>
    <n v="748"/>
    <n v="0"/>
    <n v="0"/>
    <n v="0"/>
    <n v="0.21"/>
    <n v="0"/>
    <x v="2"/>
    <m/>
  </r>
  <r>
    <x v="164"/>
    <x v="57"/>
    <n v="618"/>
    <n v="0"/>
    <n v="618"/>
    <n v="0"/>
    <n v="0"/>
    <n v="0"/>
    <n v="0.17"/>
    <n v="0"/>
    <x v="2"/>
    <m/>
  </r>
  <r>
    <x v="164"/>
    <x v="58"/>
    <n v="634"/>
    <n v="0"/>
    <n v="634"/>
    <n v="0"/>
    <n v="0"/>
    <n v="0"/>
    <n v="0.17"/>
    <n v="0"/>
    <x v="2"/>
    <m/>
  </r>
  <r>
    <x v="164"/>
    <x v="59"/>
    <n v="560"/>
    <n v="0"/>
    <n v="560"/>
    <n v="0"/>
    <n v="0"/>
    <n v="0"/>
    <n v="0.15"/>
    <n v="0"/>
    <x v="2"/>
    <m/>
  </r>
  <r>
    <x v="164"/>
    <x v="60"/>
    <n v="570"/>
    <n v="0"/>
    <n v="570"/>
    <n v="0"/>
    <n v="0"/>
    <n v="0"/>
    <n v="0.14000000000000001"/>
    <n v="0"/>
    <x v="2"/>
    <m/>
  </r>
  <r>
    <x v="164"/>
    <x v="61"/>
    <n v="555"/>
    <n v="0"/>
    <n v="555"/>
    <n v="0"/>
    <n v="0"/>
    <n v="0"/>
    <n v="0.14000000000000001"/>
    <n v="0"/>
    <x v="2"/>
    <m/>
  </r>
  <r>
    <x v="164"/>
    <x v="62"/>
    <n v="613"/>
    <n v="0"/>
    <n v="613"/>
    <n v="0"/>
    <n v="0"/>
    <n v="0"/>
    <n v="0.15"/>
    <n v="0"/>
    <x v="2"/>
    <m/>
  </r>
  <r>
    <x v="164"/>
    <x v="63"/>
    <n v="600"/>
    <n v="0"/>
    <n v="600"/>
    <n v="0"/>
    <n v="0"/>
    <n v="0"/>
    <n v="0.14000000000000001"/>
    <n v="0"/>
    <x v="2"/>
    <m/>
  </r>
  <r>
    <x v="164"/>
    <x v="64"/>
    <n v="665"/>
    <n v="0"/>
    <n v="665"/>
    <n v="0"/>
    <n v="0"/>
    <n v="0"/>
    <n v="0.15"/>
    <n v="0"/>
    <x v="2"/>
    <m/>
  </r>
  <r>
    <x v="164"/>
    <x v="65"/>
    <n v="774"/>
    <n v="0"/>
    <n v="774"/>
    <n v="0"/>
    <n v="0"/>
    <n v="0"/>
    <n v="0.17"/>
    <n v="0"/>
    <x v="2"/>
    <m/>
  </r>
  <r>
    <x v="165"/>
    <x v="15"/>
    <n v="3"/>
    <n v="0"/>
    <n v="3"/>
    <n v="0"/>
    <n v="0"/>
    <n v="0"/>
    <n v="0"/>
    <n v="0"/>
    <x v="1"/>
    <m/>
  </r>
  <r>
    <x v="165"/>
    <x v="16"/>
    <n v="7"/>
    <n v="0"/>
    <n v="7"/>
    <n v="0"/>
    <n v="0"/>
    <n v="0"/>
    <n v="0.01"/>
    <n v="0"/>
    <x v="1"/>
    <m/>
  </r>
  <r>
    <x v="165"/>
    <x v="17"/>
    <n v="8"/>
    <n v="0"/>
    <n v="8"/>
    <n v="0"/>
    <n v="0"/>
    <n v="0"/>
    <n v="0.01"/>
    <n v="0"/>
    <x v="1"/>
    <m/>
  </r>
  <r>
    <x v="165"/>
    <x v="18"/>
    <n v="37"/>
    <n v="0"/>
    <n v="37"/>
    <n v="0"/>
    <n v="0"/>
    <n v="0"/>
    <n v="0.06"/>
    <n v="205"/>
    <x v="1"/>
    <m/>
  </r>
  <r>
    <x v="165"/>
    <x v="19"/>
    <n v="44"/>
    <n v="0"/>
    <n v="44"/>
    <n v="0"/>
    <n v="0"/>
    <n v="0"/>
    <n v="0.06"/>
    <n v="318"/>
    <x v="1"/>
    <m/>
  </r>
  <r>
    <x v="165"/>
    <x v="20"/>
    <n v="64"/>
    <n v="0"/>
    <n v="64"/>
    <n v="0"/>
    <n v="0"/>
    <n v="0"/>
    <n v="0.09"/>
    <n v="310"/>
    <x v="1"/>
    <m/>
  </r>
  <r>
    <x v="165"/>
    <x v="21"/>
    <n v="64"/>
    <n v="0"/>
    <n v="64"/>
    <n v="0"/>
    <n v="0"/>
    <n v="0"/>
    <n v="0.09"/>
    <n v="310"/>
    <x v="1"/>
    <m/>
  </r>
  <r>
    <x v="165"/>
    <x v="22"/>
    <n v="571"/>
    <n v="0"/>
    <n v="73"/>
    <n v="0"/>
    <n v="0"/>
    <n v="498"/>
    <n v="0.75"/>
    <n v="1071"/>
    <x v="1"/>
    <m/>
  </r>
  <r>
    <x v="165"/>
    <x v="23"/>
    <n v="570"/>
    <n v="0"/>
    <n v="72"/>
    <n v="0"/>
    <n v="0"/>
    <n v="498"/>
    <n v="0.72"/>
    <n v="1234"/>
    <x v="1"/>
    <m/>
  </r>
  <r>
    <x v="165"/>
    <x v="24"/>
    <n v="576"/>
    <n v="0"/>
    <n v="79"/>
    <n v="0"/>
    <n v="0"/>
    <n v="498"/>
    <n v="0.7"/>
    <n v="1055"/>
    <x v="1"/>
    <m/>
  </r>
  <r>
    <x v="165"/>
    <x v="25"/>
    <n v="637"/>
    <n v="0"/>
    <n v="124"/>
    <n v="0"/>
    <n v="0"/>
    <n v="513"/>
    <n v="0.74"/>
    <n v="889"/>
    <x v="1"/>
    <m/>
  </r>
  <r>
    <x v="165"/>
    <x v="26"/>
    <n v="1979"/>
    <n v="0"/>
    <n v="197"/>
    <n v="0"/>
    <n v="0"/>
    <n v="1782"/>
    <n v="2.2000000000000002"/>
    <n v="722"/>
    <x v="1"/>
    <m/>
  </r>
  <r>
    <x v="165"/>
    <x v="27"/>
    <n v="2271"/>
    <n v="0"/>
    <n v="308"/>
    <n v="0"/>
    <n v="0"/>
    <n v="1962"/>
    <n v="2.4"/>
    <n v="710"/>
    <x v="1"/>
    <m/>
  </r>
  <r>
    <x v="165"/>
    <x v="28"/>
    <n v="2320"/>
    <n v="0"/>
    <n v="375"/>
    <n v="0"/>
    <n v="0"/>
    <n v="1945"/>
    <n v="2.3199999999999998"/>
    <n v="666"/>
    <x v="1"/>
    <m/>
  </r>
  <r>
    <x v="165"/>
    <x v="29"/>
    <n v="2126"/>
    <n v="0"/>
    <n v="347"/>
    <n v="206"/>
    <n v="0"/>
    <n v="1574"/>
    <n v="2.0099999999999998"/>
    <n v="641"/>
    <x v="1"/>
    <m/>
  </r>
  <r>
    <x v="165"/>
    <x v="30"/>
    <n v="2106"/>
    <n v="0"/>
    <n v="376"/>
    <n v="347"/>
    <n v="0"/>
    <n v="1384"/>
    <n v="1.89"/>
    <n v="676"/>
    <x v="1"/>
    <m/>
  </r>
  <r>
    <x v="165"/>
    <x v="31"/>
    <n v="1649"/>
    <n v="0"/>
    <n v="458"/>
    <n v="440"/>
    <n v="0"/>
    <n v="751"/>
    <n v="1.4"/>
    <n v="303"/>
    <x v="1"/>
    <m/>
  </r>
  <r>
    <x v="165"/>
    <x v="32"/>
    <n v="1641"/>
    <n v="0"/>
    <n v="476"/>
    <n v="324"/>
    <n v="0"/>
    <n v="841"/>
    <n v="1.31"/>
    <n v="245"/>
    <x v="1"/>
    <m/>
  </r>
  <r>
    <x v="165"/>
    <x v="33"/>
    <n v="1564"/>
    <n v="0"/>
    <n v="458"/>
    <n v="428"/>
    <n v="0"/>
    <n v="678"/>
    <n v="1.18"/>
    <n v="253"/>
    <x v="1"/>
    <m/>
  </r>
  <r>
    <x v="165"/>
    <x v="34"/>
    <n v="2054"/>
    <n v="0"/>
    <n v="769"/>
    <n v="552"/>
    <n v="0"/>
    <n v="733"/>
    <n v="1.47"/>
    <n v="289"/>
    <x v="1"/>
    <m/>
  </r>
  <r>
    <x v="165"/>
    <x v="35"/>
    <n v="2198"/>
    <n v="0"/>
    <n v="886"/>
    <n v="806"/>
    <n v="0"/>
    <n v="506"/>
    <n v="1.5"/>
    <n v="359"/>
    <x v="1"/>
    <m/>
  </r>
  <r>
    <x v="165"/>
    <x v="36"/>
    <n v="2362"/>
    <n v="0"/>
    <n v="1005"/>
    <n v="1003"/>
    <n v="88"/>
    <n v="266"/>
    <n v="1.54"/>
    <n v="404"/>
    <x v="1"/>
    <m/>
  </r>
  <r>
    <x v="165"/>
    <x v="37"/>
    <n v="2693"/>
    <n v="0"/>
    <n v="1021"/>
    <n v="1224"/>
    <n v="95"/>
    <n v="352"/>
    <n v="1.68"/>
    <n v="448"/>
    <x v="1"/>
    <m/>
  </r>
  <r>
    <x v="165"/>
    <x v="38"/>
    <n v="2581"/>
    <n v="0"/>
    <n v="923"/>
    <n v="1222"/>
    <n v="114"/>
    <n v="323"/>
    <n v="1.55"/>
    <n v="326"/>
    <x v="1"/>
    <m/>
  </r>
  <r>
    <x v="165"/>
    <x v="39"/>
    <n v="2887"/>
    <n v="0"/>
    <n v="1090"/>
    <n v="1290"/>
    <n v="118"/>
    <n v="389"/>
    <n v="1.67"/>
    <n v="233"/>
    <x v="1"/>
    <m/>
  </r>
  <r>
    <x v="165"/>
    <x v="40"/>
    <n v="2745"/>
    <n v="0"/>
    <n v="1034"/>
    <n v="1216"/>
    <n v="129"/>
    <n v="366"/>
    <n v="1.53"/>
    <n v="434"/>
    <x v="1"/>
    <m/>
  </r>
  <r>
    <x v="165"/>
    <x v="41"/>
    <n v="3105"/>
    <n v="0"/>
    <n v="1448"/>
    <n v="1147"/>
    <n v="136"/>
    <n v="374"/>
    <n v="1.66"/>
    <n v="496"/>
    <x v="2"/>
    <m/>
  </r>
  <r>
    <x v="165"/>
    <x v="42"/>
    <n v="3210"/>
    <n v="0"/>
    <n v="1522"/>
    <n v="1217"/>
    <n v="135"/>
    <n v="336"/>
    <n v="1.65"/>
    <n v="457"/>
    <x v="2"/>
    <m/>
  </r>
  <r>
    <x v="165"/>
    <x v="43"/>
    <n v="3294"/>
    <n v="0"/>
    <n v="1129"/>
    <n v="1707"/>
    <n v="132"/>
    <n v="326"/>
    <n v="1.62"/>
    <n v="477"/>
    <x v="2"/>
    <m/>
  </r>
  <r>
    <x v="165"/>
    <x v="44"/>
    <n v="3670"/>
    <n v="0"/>
    <n v="1151"/>
    <n v="2071"/>
    <n v="136"/>
    <n v="312"/>
    <n v="1.74"/>
    <n v="266"/>
    <x v="2"/>
    <m/>
  </r>
  <r>
    <x v="165"/>
    <x v="45"/>
    <n v="4174"/>
    <n v="0"/>
    <n v="1474"/>
    <n v="2297"/>
    <n v="163"/>
    <n v="239"/>
    <n v="1.91"/>
    <n v="404"/>
    <x v="2"/>
    <m/>
  </r>
  <r>
    <x v="165"/>
    <x v="46"/>
    <n v="4335"/>
    <n v="0"/>
    <n v="2109"/>
    <n v="1877"/>
    <n v="160"/>
    <n v="189"/>
    <n v="1.94"/>
    <n v="475"/>
    <x v="2"/>
    <m/>
  </r>
  <r>
    <x v="165"/>
    <x v="47"/>
    <n v="4119"/>
    <n v="0"/>
    <n v="2008"/>
    <n v="1742"/>
    <n v="171"/>
    <n v="198"/>
    <n v="1.82"/>
    <n v="153"/>
    <x v="2"/>
    <m/>
  </r>
  <r>
    <x v="165"/>
    <x v="48"/>
    <n v="4223"/>
    <n v="0"/>
    <n v="1532"/>
    <n v="2046"/>
    <n v="172"/>
    <n v="473"/>
    <n v="1.86"/>
    <n v="173"/>
    <x v="2"/>
    <m/>
  </r>
  <r>
    <x v="165"/>
    <x v="49"/>
    <n v="4516"/>
    <n v="0"/>
    <n v="1492"/>
    <n v="2413"/>
    <n v="181"/>
    <n v="430"/>
    <n v="2"/>
    <n v="188"/>
    <x v="2"/>
    <m/>
  </r>
  <r>
    <x v="165"/>
    <x v="50"/>
    <n v="5647"/>
    <n v="0"/>
    <n v="2112"/>
    <n v="2662"/>
    <n v="166"/>
    <n v="707"/>
    <n v="2.5"/>
    <n v="203"/>
    <x v="2"/>
    <m/>
  </r>
  <r>
    <x v="165"/>
    <x v="51"/>
    <n v="5971"/>
    <n v="0"/>
    <n v="2284"/>
    <n v="3010"/>
    <n v="168"/>
    <n v="509"/>
    <n v="2.64"/>
    <n v="229"/>
    <x v="2"/>
    <m/>
  </r>
  <r>
    <x v="165"/>
    <x v="52"/>
    <n v="5532"/>
    <n v="0"/>
    <n v="1433"/>
    <n v="3311"/>
    <n v="186"/>
    <n v="601"/>
    <n v="2.4300000000000002"/>
    <n v="259"/>
    <x v="2"/>
    <m/>
  </r>
  <r>
    <x v="165"/>
    <x v="53"/>
    <n v="6946"/>
    <n v="0"/>
    <n v="1699"/>
    <n v="4179"/>
    <n v="231"/>
    <n v="836"/>
    <n v="3.02"/>
    <n v="354"/>
    <x v="2"/>
    <m/>
  </r>
  <r>
    <x v="165"/>
    <x v="54"/>
    <n v="8833"/>
    <n v="0"/>
    <n v="3035"/>
    <n v="4590"/>
    <n v="340"/>
    <n v="868"/>
    <n v="3.78"/>
    <n v="338"/>
    <x v="2"/>
    <m/>
  </r>
  <r>
    <x v="165"/>
    <x v="55"/>
    <n v="7632"/>
    <n v="0"/>
    <n v="2048"/>
    <n v="4195"/>
    <n v="356"/>
    <n v="1033"/>
    <n v="3.21"/>
    <n v="351"/>
    <x v="2"/>
    <m/>
  </r>
  <r>
    <x v="165"/>
    <x v="56"/>
    <n v="8152"/>
    <n v="0"/>
    <n v="1875"/>
    <n v="5156"/>
    <n v="365"/>
    <n v="756"/>
    <n v="3.36"/>
    <n v="369"/>
    <x v="2"/>
    <m/>
  </r>
  <r>
    <x v="165"/>
    <x v="57"/>
    <n v="10800"/>
    <n v="0"/>
    <n v="3829"/>
    <n v="5629"/>
    <n v="491"/>
    <n v="851"/>
    <n v="4.34"/>
    <n v="286"/>
    <x v="2"/>
    <m/>
  </r>
  <r>
    <x v="165"/>
    <x v="58"/>
    <n v="11916"/>
    <n v="0"/>
    <n v="4724"/>
    <n v="5927"/>
    <n v="528"/>
    <n v="737"/>
    <n v="4.6399999999999997"/>
    <n v="266"/>
    <x v="2"/>
    <m/>
  </r>
  <r>
    <x v="165"/>
    <x v="59"/>
    <n v="11646"/>
    <n v="0"/>
    <n v="2535"/>
    <n v="7830"/>
    <n v="543"/>
    <n v="737"/>
    <n v="4.49"/>
    <n v="1365"/>
    <x v="2"/>
    <m/>
  </r>
  <r>
    <x v="165"/>
    <x v="60"/>
    <n v="11209"/>
    <n v="0"/>
    <n v="2065"/>
    <n v="7841"/>
    <n v="544"/>
    <n v="758"/>
    <n v="4.0599999999999996"/>
    <n v="1070"/>
    <x v="2"/>
    <m/>
  </r>
  <r>
    <x v="165"/>
    <x v="61"/>
    <n v="12931"/>
    <n v="0"/>
    <n v="2331"/>
    <n v="9309"/>
    <n v="612"/>
    <n v="679"/>
    <n v="4.3899999999999997"/>
    <n v="1342"/>
    <x v="2"/>
    <m/>
  </r>
  <r>
    <x v="165"/>
    <x v="62"/>
    <n v="14734"/>
    <n v="0"/>
    <n v="2897"/>
    <n v="10676"/>
    <n v="680"/>
    <n v="482"/>
    <n v="4.59"/>
    <n v="817"/>
    <x v="2"/>
    <m/>
  </r>
  <r>
    <x v="165"/>
    <x v="63"/>
    <n v="16133"/>
    <n v="0"/>
    <n v="3394"/>
    <n v="11363"/>
    <n v="694"/>
    <n v="681"/>
    <n v="4.55"/>
    <n v="1029"/>
    <x v="2"/>
    <m/>
  </r>
  <r>
    <x v="165"/>
    <x v="64"/>
    <n v="16738"/>
    <n v="0"/>
    <n v="2870"/>
    <n v="12455"/>
    <n v="608"/>
    <n v="806"/>
    <n v="4.28"/>
    <n v="1075"/>
    <x v="2"/>
    <m/>
  </r>
  <r>
    <x v="165"/>
    <x v="65"/>
    <n v="16681"/>
    <n v="0"/>
    <n v="2904"/>
    <n v="12272"/>
    <n v="680"/>
    <n v="824"/>
    <n v="3.94"/>
    <n v="1442"/>
    <x v="2"/>
    <m/>
  </r>
  <r>
    <x v="166"/>
    <x v="6"/>
    <n v="3"/>
    <n v="0"/>
    <n v="3"/>
    <n v="0"/>
    <n v="0"/>
    <n v="0"/>
    <n v="0.15"/>
    <n v="0"/>
    <x v="0"/>
    <m/>
  </r>
  <r>
    <x v="166"/>
    <x v="7"/>
    <n v="3"/>
    <n v="0"/>
    <n v="3"/>
    <n v="0"/>
    <n v="0"/>
    <n v="0"/>
    <n v="0.15"/>
    <n v="0"/>
    <x v="0"/>
    <m/>
  </r>
  <r>
    <x v="166"/>
    <x v="8"/>
    <n v="4"/>
    <n v="0"/>
    <n v="4"/>
    <n v="0"/>
    <n v="0"/>
    <n v="0"/>
    <n v="0.18"/>
    <n v="0"/>
    <x v="0"/>
    <m/>
  </r>
  <r>
    <x v="166"/>
    <x v="9"/>
    <n v="4"/>
    <n v="0"/>
    <n v="4"/>
    <n v="0"/>
    <n v="0"/>
    <n v="0"/>
    <n v="0.18"/>
    <n v="0"/>
    <x v="0"/>
    <m/>
  </r>
  <r>
    <x v="166"/>
    <x v="10"/>
    <n v="4"/>
    <n v="0"/>
    <n v="4"/>
    <n v="0"/>
    <n v="0"/>
    <n v="0"/>
    <n v="0.17"/>
    <n v="0"/>
    <x v="1"/>
    <m/>
  </r>
  <r>
    <x v="166"/>
    <x v="11"/>
    <n v="4"/>
    <n v="0"/>
    <n v="4"/>
    <n v="0"/>
    <n v="0"/>
    <n v="0"/>
    <n v="0.17"/>
    <n v="0"/>
    <x v="1"/>
    <m/>
  </r>
  <r>
    <x v="166"/>
    <x v="12"/>
    <n v="14"/>
    <n v="0"/>
    <n v="14"/>
    <n v="0"/>
    <n v="0"/>
    <n v="0"/>
    <n v="0.56000000000000005"/>
    <n v="3"/>
    <x v="1"/>
    <m/>
  </r>
  <r>
    <x v="166"/>
    <x v="13"/>
    <n v="14"/>
    <n v="0"/>
    <n v="14"/>
    <n v="0"/>
    <n v="0"/>
    <n v="0"/>
    <n v="0.55000000000000004"/>
    <n v="3"/>
    <x v="1"/>
    <m/>
  </r>
  <r>
    <x v="166"/>
    <x v="14"/>
    <n v="15"/>
    <n v="0"/>
    <n v="15"/>
    <n v="0"/>
    <n v="0"/>
    <n v="0"/>
    <n v="0.56000000000000005"/>
    <n v="3"/>
    <x v="1"/>
    <m/>
  </r>
  <r>
    <x v="166"/>
    <x v="15"/>
    <n v="16"/>
    <n v="0"/>
    <n v="16"/>
    <n v="0"/>
    <n v="0"/>
    <n v="0"/>
    <n v="0.57999999999999996"/>
    <n v="4"/>
    <x v="1"/>
    <m/>
  </r>
  <r>
    <x v="166"/>
    <x v="16"/>
    <n v="18"/>
    <n v="0"/>
    <n v="18"/>
    <n v="0"/>
    <n v="0"/>
    <n v="0"/>
    <n v="0.62"/>
    <n v="4"/>
    <x v="1"/>
    <m/>
  </r>
  <r>
    <x v="166"/>
    <x v="17"/>
    <n v="18"/>
    <n v="0"/>
    <n v="18"/>
    <n v="0"/>
    <n v="0"/>
    <n v="0"/>
    <n v="0.63"/>
    <n v="5"/>
    <x v="1"/>
    <m/>
  </r>
  <r>
    <x v="166"/>
    <x v="18"/>
    <n v="20"/>
    <n v="0"/>
    <n v="20"/>
    <n v="0"/>
    <n v="0"/>
    <n v="0"/>
    <n v="0.66"/>
    <n v="7"/>
    <x v="1"/>
    <m/>
  </r>
  <r>
    <x v="166"/>
    <x v="19"/>
    <n v="21"/>
    <n v="0"/>
    <n v="21"/>
    <n v="0"/>
    <n v="0"/>
    <n v="0"/>
    <n v="0.67"/>
    <n v="7"/>
    <x v="1"/>
    <m/>
  </r>
  <r>
    <x v="166"/>
    <x v="20"/>
    <n v="36"/>
    <n v="0"/>
    <n v="36"/>
    <n v="0"/>
    <n v="0"/>
    <n v="0"/>
    <n v="1.1100000000000001"/>
    <n v="7"/>
    <x v="1"/>
    <m/>
  </r>
  <r>
    <x v="166"/>
    <x v="21"/>
    <n v="37"/>
    <n v="0"/>
    <n v="37"/>
    <n v="0"/>
    <n v="0"/>
    <n v="0"/>
    <n v="1.1000000000000001"/>
    <n v="8"/>
    <x v="1"/>
    <m/>
  </r>
  <r>
    <x v="166"/>
    <x v="22"/>
    <n v="45"/>
    <n v="0"/>
    <n v="45"/>
    <n v="0"/>
    <n v="0"/>
    <n v="0"/>
    <n v="1.29"/>
    <n v="8"/>
    <x v="1"/>
    <m/>
  </r>
  <r>
    <x v="166"/>
    <x v="23"/>
    <n v="47"/>
    <n v="0"/>
    <n v="47"/>
    <n v="0"/>
    <n v="0"/>
    <n v="0"/>
    <n v="1.29"/>
    <n v="8"/>
    <x v="1"/>
    <m/>
  </r>
  <r>
    <x v="166"/>
    <x v="24"/>
    <n v="48"/>
    <n v="0"/>
    <n v="48"/>
    <n v="0"/>
    <n v="0"/>
    <n v="0"/>
    <n v="1.25"/>
    <n v="9"/>
    <x v="1"/>
    <m/>
  </r>
  <r>
    <x v="166"/>
    <x v="25"/>
    <n v="53"/>
    <n v="0"/>
    <n v="53"/>
    <n v="0"/>
    <n v="0"/>
    <n v="0"/>
    <n v="1.33"/>
    <n v="9"/>
    <x v="1"/>
    <m/>
  </r>
  <r>
    <x v="166"/>
    <x v="26"/>
    <n v="53"/>
    <n v="0"/>
    <n v="53"/>
    <n v="0"/>
    <n v="0"/>
    <n v="0"/>
    <n v="1.29"/>
    <n v="9"/>
    <x v="1"/>
    <m/>
  </r>
  <r>
    <x v="166"/>
    <x v="27"/>
    <n v="31"/>
    <n v="0"/>
    <n v="31"/>
    <n v="0"/>
    <n v="0"/>
    <n v="0"/>
    <n v="0.74"/>
    <n v="3"/>
    <x v="1"/>
    <m/>
  </r>
  <r>
    <x v="166"/>
    <x v="28"/>
    <n v="50"/>
    <n v="0"/>
    <n v="50"/>
    <n v="0"/>
    <n v="0"/>
    <n v="0"/>
    <n v="1.17"/>
    <n v="4"/>
    <x v="1"/>
    <m/>
  </r>
  <r>
    <x v="166"/>
    <x v="29"/>
    <n v="30"/>
    <n v="0"/>
    <n v="30"/>
    <n v="0"/>
    <n v="0"/>
    <n v="0"/>
    <n v="0.69"/>
    <n v="4"/>
    <x v="1"/>
    <m/>
  </r>
  <r>
    <x v="166"/>
    <x v="30"/>
    <n v="34"/>
    <n v="0"/>
    <n v="34"/>
    <n v="0"/>
    <n v="0"/>
    <n v="0"/>
    <n v="0.76"/>
    <n v="4"/>
    <x v="1"/>
    <m/>
  </r>
  <r>
    <x v="166"/>
    <x v="31"/>
    <n v="43"/>
    <n v="0"/>
    <n v="43"/>
    <n v="0"/>
    <n v="0"/>
    <n v="0"/>
    <n v="0.9"/>
    <n v="4"/>
    <x v="1"/>
    <m/>
  </r>
  <r>
    <x v="166"/>
    <x v="32"/>
    <n v="43"/>
    <n v="0"/>
    <n v="43"/>
    <n v="0"/>
    <n v="0"/>
    <n v="0"/>
    <n v="0.84"/>
    <n v="4"/>
    <x v="1"/>
    <m/>
  </r>
  <r>
    <x v="166"/>
    <x v="33"/>
    <n v="43"/>
    <n v="0"/>
    <n v="43"/>
    <n v="0"/>
    <n v="0"/>
    <n v="0"/>
    <n v="0.78"/>
    <n v="4"/>
    <x v="1"/>
    <m/>
  </r>
  <r>
    <x v="166"/>
    <x v="34"/>
    <n v="43"/>
    <n v="0"/>
    <n v="43"/>
    <n v="0"/>
    <n v="0"/>
    <n v="0"/>
    <n v="0.72"/>
    <n v="4"/>
    <x v="1"/>
    <m/>
  </r>
  <r>
    <x v="166"/>
    <x v="35"/>
    <n v="43"/>
    <n v="0"/>
    <n v="43"/>
    <n v="0"/>
    <n v="0"/>
    <n v="0"/>
    <n v="0.67"/>
    <n v="4"/>
    <x v="1"/>
    <m/>
  </r>
  <r>
    <x v="166"/>
    <x v="36"/>
    <n v="44"/>
    <n v="0"/>
    <n v="44"/>
    <n v="0"/>
    <n v="0"/>
    <n v="0"/>
    <n v="0.63"/>
    <n v="4"/>
    <x v="1"/>
    <m/>
  </r>
  <r>
    <x v="166"/>
    <x v="37"/>
    <n v="44"/>
    <n v="0"/>
    <n v="44"/>
    <n v="0"/>
    <n v="0"/>
    <n v="0"/>
    <n v="0.59"/>
    <n v="4"/>
    <x v="1"/>
    <m/>
  </r>
  <r>
    <x v="166"/>
    <x v="38"/>
    <n v="44"/>
    <n v="0"/>
    <n v="44"/>
    <n v="0"/>
    <n v="0"/>
    <n v="0"/>
    <n v="0.56000000000000005"/>
    <n v="4"/>
    <x v="1"/>
    <m/>
  </r>
  <r>
    <x v="166"/>
    <x v="39"/>
    <n v="50"/>
    <n v="0"/>
    <n v="50"/>
    <n v="0"/>
    <n v="0"/>
    <n v="0"/>
    <n v="0.61"/>
    <n v="9"/>
    <x v="1"/>
    <m/>
  </r>
  <r>
    <x v="166"/>
    <x v="40"/>
    <n v="62"/>
    <n v="0"/>
    <n v="62"/>
    <n v="0"/>
    <n v="0"/>
    <n v="0"/>
    <n v="0.71"/>
    <n v="13"/>
    <x v="1"/>
    <m/>
  </r>
  <r>
    <x v="166"/>
    <x v="41"/>
    <n v="64"/>
    <n v="0"/>
    <n v="64"/>
    <n v="0"/>
    <n v="0"/>
    <n v="0"/>
    <n v="0.19"/>
    <n v="13"/>
    <x v="2"/>
    <m/>
  </r>
  <r>
    <x v="166"/>
    <x v="42"/>
    <n v="64"/>
    <n v="0"/>
    <n v="64"/>
    <n v="0"/>
    <n v="0"/>
    <n v="0"/>
    <n v="1.38"/>
    <n v="13"/>
    <x v="2"/>
    <m/>
  </r>
  <r>
    <x v="167"/>
    <x v="23"/>
    <n v="5162"/>
    <n v="686"/>
    <n v="2534"/>
    <n v="1476"/>
    <n v="354"/>
    <n v="112"/>
    <n v="0.08"/>
    <n v="232"/>
    <x v="1"/>
    <m/>
  </r>
  <r>
    <x v="167"/>
    <x v="24"/>
    <n v="5464"/>
    <n v="664"/>
    <n v="2589"/>
    <n v="1685"/>
    <n v="391"/>
    <n v="136"/>
    <n v="0.08"/>
    <n v="292"/>
    <x v="1"/>
    <m/>
  </r>
  <r>
    <x v="167"/>
    <x v="25"/>
    <n v="5841"/>
    <n v="626"/>
    <n v="2663"/>
    <n v="1912"/>
    <n v="472"/>
    <n v="168"/>
    <n v="0.09"/>
    <n v="377"/>
    <x v="1"/>
    <m/>
  </r>
  <r>
    <x v="167"/>
    <x v="26"/>
    <n v="6332"/>
    <n v="646"/>
    <n v="3020"/>
    <n v="2074"/>
    <n v="424"/>
    <n v="168"/>
    <n v="0.09"/>
    <n v="259"/>
    <x v="1"/>
    <m/>
  </r>
  <r>
    <x v="167"/>
    <x v="27"/>
    <n v="6228"/>
    <n v="551"/>
    <n v="2874"/>
    <n v="2179"/>
    <n v="427"/>
    <n v="197"/>
    <n v="0.09"/>
    <n v="164"/>
    <x v="1"/>
    <m/>
  </r>
  <r>
    <x v="167"/>
    <x v="28"/>
    <n v="6651"/>
    <n v="630"/>
    <n v="2974"/>
    <n v="2420"/>
    <n v="430"/>
    <n v="197"/>
    <n v="0.09"/>
    <n v="205"/>
    <x v="1"/>
    <m/>
  </r>
  <r>
    <x v="167"/>
    <x v="29"/>
    <n v="7128"/>
    <n v="643"/>
    <n v="3327"/>
    <n v="2479"/>
    <n v="422"/>
    <n v="257"/>
    <n v="0.09"/>
    <n v="198"/>
    <x v="1"/>
    <m/>
  </r>
  <r>
    <x v="167"/>
    <x v="30"/>
    <n v="7704"/>
    <n v="716"/>
    <n v="3565"/>
    <n v="2659"/>
    <n v="465"/>
    <n v="299"/>
    <n v="0.1"/>
    <n v="327"/>
    <x v="1"/>
    <m/>
  </r>
  <r>
    <x v="167"/>
    <x v="31"/>
    <n v="8745"/>
    <n v="951"/>
    <n v="3801"/>
    <n v="3148"/>
    <n v="454"/>
    <n v="391"/>
    <n v="0.11"/>
    <n v="312"/>
    <x v="1"/>
    <m/>
  </r>
  <r>
    <x v="167"/>
    <x v="32"/>
    <n v="9381"/>
    <n v="987"/>
    <n v="3857"/>
    <n v="3656"/>
    <n v="488"/>
    <n v="393"/>
    <n v="0.11"/>
    <n v="286"/>
    <x v="1"/>
    <m/>
  </r>
  <r>
    <x v="167"/>
    <x v="33"/>
    <n v="10195"/>
    <n v="1266"/>
    <n v="4315"/>
    <n v="3778"/>
    <n v="503"/>
    <n v="332"/>
    <n v="0.12"/>
    <n v="209"/>
    <x v="1"/>
    <m/>
  </r>
  <r>
    <x v="167"/>
    <x v="34"/>
    <n v="10991"/>
    <n v="1134"/>
    <n v="4767"/>
    <n v="3978"/>
    <n v="672"/>
    <n v="440"/>
    <n v="0.12"/>
    <n v="165"/>
    <x v="1"/>
    <m/>
  </r>
  <r>
    <x v="167"/>
    <x v="35"/>
    <n v="11687"/>
    <n v="1312"/>
    <n v="5323"/>
    <n v="3985"/>
    <n v="639"/>
    <n v="427"/>
    <n v="0.13"/>
    <n v="148"/>
    <x v="1"/>
    <m/>
  </r>
  <r>
    <x v="167"/>
    <x v="36"/>
    <n v="12865"/>
    <n v="1582"/>
    <n v="5963"/>
    <n v="4223"/>
    <n v="711"/>
    <n v="386"/>
    <n v="0.13"/>
    <n v="120"/>
    <x v="1"/>
    <m/>
  </r>
  <r>
    <x v="167"/>
    <x v="37"/>
    <n v="13486"/>
    <n v="1711"/>
    <n v="6255"/>
    <n v="4430"/>
    <n v="711"/>
    <n v="379"/>
    <n v="0.14000000000000001"/>
    <n v="120"/>
    <x v="1"/>
    <m/>
  </r>
  <r>
    <x v="167"/>
    <x v="38"/>
    <n v="14599"/>
    <n v="1757"/>
    <n v="6835"/>
    <n v="4581"/>
    <n v="929"/>
    <n v="496"/>
    <n v="0.14000000000000001"/>
    <n v="101"/>
    <x v="1"/>
    <m/>
  </r>
  <r>
    <x v="167"/>
    <x v="39"/>
    <n v="15875"/>
    <n v="1940"/>
    <n v="7459"/>
    <n v="4980"/>
    <n v="958"/>
    <n v="539"/>
    <n v="0.15"/>
    <n v="108"/>
    <x v="1"/>
    <m/>
  </r>
  <r>
    <x v="167"/>
    <x v="40"/>
    <n v="16623"/>
    <n v="1933"/>
    <n v="8029"/>
    <n v="5718"/>
    <n v="943"/>
    <n v="0"/>
    <n v="0.15"/>
    <n v="109"/>
    <x v="1"/>
    <m/>
  </r>
  <r>
    <x v="167"/>
    <x v="41"/>
    <n v="18698"/>
    <n v="2328"/>
    <n v="9041"/>
    <n v="6309"/>
    <n v="1019"/>
    <n v="0"/>
    <n v="0.17"/>
    <n v="114"/>
    <x v="2"/>
    <m/>
  </r>
  <r>
    <x v="167"/>
    <x v="42"/>
    <n v="18610"/>
    <n v="2190"/>
    <n v="8819"/>
    <n v="6546"/>
    <n v="1056"/>
    <n v="0"/>
    <n v="0.16"/>
    <n v="141"/>
    <x v="2"/>
    <m/>
  </r>
  <r>
    <x v="167"/>
    <x v="43"/>
    <n v="19850"/>
    <n v="2282"/>
    <n v="9545"/>
    <n v="6964"/>
    <n v="1060"/>
    <n v="0"/>
    <n v="0.17"/>
    <n v="135"/>
    <x v="2"/>
    <m/>
  </r>
  <r>
    <x v="167"/>
    <x v="44"/>
    <n v="21273"/>
    <n v="2310"/>
    <n v="10476"/>
    <n v="7355"/>
    <n v="1132"/>
    <n v="0"/>
    <n v="0.18"/>
    <n v="147"/>
    <x v="2"/>
    <m/>
  </r>
  <r>
    <x v="167"/>
    <x v="45"/>
    <n v="23136"/>
    <n v="2513"/>
    <n v="11732"/>
    <n v="7789"/>
    <n v="1102"/>
    <n v="0"/>
    <n v="0.19"/>
    <n v="125"/>
    <x v="2"/>
    <m/>
  </r>
  <r>
    <x v="167"/>
    <x v="46"/>
    <n v="23039"/>
    <n v="2274"/>
    <n v="11925"/>
    <n v="7672"/>
    <n v="1168"/>
    <n v="0"/>
    <n v="0.18"/>
    <n v="127"/>
    <x v="2"/>
    <m/>
  </r>
  <r>
    <x v="167"/>
    <x v="47"/>
    <n v="25756"/>
    <n v="2554"/>
    <n v="13695"/>
    <n v="8298"/>
    <n v="1210"/>
    <n v="0"/>
    <n v="0.2"/>
    <n v="117"/>
    <x v="2"/>
    <m/>
  </r>
  <r>
    <x v="167"/>
    <x v="48"/>
    <n v="25828"/>
    <n v="2340"/>
    <n v="13471"/>
    <n v="8793"/>
    <n v="1224"/>
    <n v="0"/>
    <n v="0.19"/>
    <n v="127"/>
    <x v="2"/>
    <m/>
  </r>
  <r>
    <x v="167"/>
    <x v="49"/>
    <n v="26633"/>
    <n v="2233"/>
    <n v="14350"/>
    <n v="8838"/>
    <n v="1211"/>
    <n v="0"/>
    <n v="0.19"/>
    <n v="127"/>
    <x v="2"/>
    <m/>
  </r>
  <r>
    <x v="167"/>
    <x v="50"/>
    <n v="27375"/>
    <n v="2345"/>
    <n v="14314"/>
    <n v="9409"/>
    <n v="1306"/>
    <n v="0"/>
    <n v="0.19"/>
    <n v="113"/>
    <x v="2"/>
    <m/>
  </r>
  <r>
    <x v="167"/>
    <x v="51"/>
    <n v="29029"/>
    <n v="2235"/>
    <n v="15118"/>
    <n v="9926"/>
    <n v="1346"/>
    <n v="404"/>
    <n v="0.2"/>
    <n v="121"/>
    <x v="2"/>
    <m/>
  </r>
  <r>
    <x v="167"/>
    <x v="52"/>
    <n v="29529"/>
    <n v="2195"/>
    <n v="15035"/>
    <n v="10332"/>
    <n v="1496"/>
    <n v="471"/>
    <n v="0.2"/>
    <n v="147"/>
    <x v="2"/>
    <m/>
  </r>
  <r>
    <x v="167"/>
    <x v="53"/>
    <n v="31111"/>
    <n v="2751"/>
    <n v="14645"/>
    <n v="12219"/>
    <n v="1496"/>
    <n v="0"/>
    <n v="0.21"/>
    <n v="273"/>
    <x v="2"/>
    <m/>
  </r>
  <r>
    <x v="167"/>
    <x v="54"/>
    <n v="32423"/>
    <n v="3601"/>
    <n v="12067"/>
    <n v="14987"/>
    <n v="1768"/>
    <n v="0"/>
    <n v="0.21"/>
    <n v="131"/>
    <x v="2"/>
    <m/>
  </r>
  <r>
    <x v="167"/>
    <x v="55"/>
    <n v="35888"/>
    <n v="4614"/>
    <n v="12646"/>
    <n v="16588"/>
    <n v="2040"/>
    <n v="0"/>
    <n v="0.23"/>
    <n v="193"/>
    <x v="2"/>
    <m/>
  </r>
  <r>
    <x v="167"/>
    <x v="56"/>
    <n v="37261"/>
    <n v="4419"/>
    <n v="13200"/>
    <n v="17330"/>
    <n v="2312"/>
    <n v="0"/>
    <n v="0.23"/>
    <n v="245"/>
    <x v="2"/>
    <m/>
  </r>
  <r>
    <x v="167"/>
    <x v="57"/>
    <n v="39835"/>
    <n v="4828"/>
    <n v="14798"/>
    <n v="17401"/>
    <n v="2809"/>
    <n v="0"/>
    <n v="0.25"/>
    <n v="234"/>
    <x v="2"/>
    <m/>
  </r>
  <r>
    <x v="167"/>
    <x v="58"/>
    <n v="43331"/>
    <n v="6307"/>
    <n v="15796"/>
    <n v="17727"/>
    <n v="3501"/>
    <n v="0"/>
    <n v="0.26"/>
    <n v="253"/>
    <x v="2"/>
    <m/>
  </r>
  <r>
    <x v="167"/>
    <x v="59"/>
    <n v="43379"/>
    <n v="5161"/>
    <n v="16083"/>
    <n v="17946"/>
    <n v="4189"/>
    <n v="0"/>
    <n v="0.26"/>
    <n v="277"/>
    <x v="2"/>
    <m/>
  </r>
  <r>
    <x v="167"/>
    <x v="60"/>
    <n v="43315"/>
    <n v="5052"/>
    <n v="15914"/>
    <n v="18283"/>
    <n v="4066"/>
    <n v="0"/>
    <n v="0.26"/>
    <n v="351"/>
    <x v="2"/>
    <m/>
  </r>
  <r>
    <x v="167"/>
    <x v="61"/>
    <n v="44013"/>
    <n v="4756"/>
    <n v="16989"/>
    <n v="18188"/>
    <n v="4080"/>
    <n v="0"/>
    <n v="0.26"/>
    <n v="286"/>
    <x v="2"/>
    <m/>
  </r>
  <r>
    <x v="167"/>
    <x v="62"/>
    <n v="44166"/>
    <n v="4685"/>
    <n v="16528"/>
    <n v="19009"/>
    <n v="3944"/>
    <n v="0"/>
    <n v="0.25"/>
    <n v="257"/>
    <x v="2"/>
    <m/>
  </r>
  <r>
    <x v="167"/>
    <x v="63"/>
    <n v="44586"/>
    <n v="4011"/>
    <n v="17409"/>
    <n v="19086"/>
    <n v="4080"/>
    <n v="0"/>
    <n v="0.25"/>
    <n v="237"/>
    <x v="2"/>
    <m/>
  </r>
  <r>
    <x v="167"/>
    <x v="64"/>
    <n v="44812"/>
    <n v="3728"/>
    <n v="18982"/>
    <n v="17886"/>
    <n v="4216"/>
    <n v="0"/>
    <n v="0.25"/>
    <n v="252"/>
    <x v="2"/>
    <m/>
  </r>
  <r>
    <x v="167"/>
    <x v="65"/>
    <n v="45350"/>
    <n v="3535"/>
    <n v="19726"/>
    <n v="17736"/>
    <n v="4352"/>
    <n v="0"/>
    <n v="0.25"/>
    <n v="263"/>
    <x v="2"/>
    <m/>
  </r>
  <r>
    <x v="168"/>
    <x v="43"/>
    <n v="64"/>
    <n v="0"/>
    <n v="64"/>
    <n v="0"/>
    <n v="0"/>
    <n v="0"/>
    <n v="4.0599999999999996"/>
    <n v="14"/>
    <x v="2"/>
    <m/>
  </r>
  <r>
    <x v="168"/>
    <x v="44"/>
    <n v="64"/>
    <n v="0"/>
    <n v="64"/>
    <n v="0"/>
    <n v="0"/>
    <n v="0"/>
    <n v="3.94"/>
    <n v="14"/>
    <x v="2"/>
    <m/>
  </r>
  <r>
    <x v="168"/>
    <x v="45"/>
    <n v="64"/>
    <n v="0"/>
    <n v="64"/>
    <n v="0"/>
    <n v="0"/>
    <n v="0"/>
    <n v="3.84"/>
    <n v="14"/>
    <x v="2"/>
    <m/>
  </r>
  <r>
    <x v="168"/>
    <x v="46"/>
    <n v="64"/>
    <n v="0"/>
    <n v="64"/>
    <n v="0"/>
    <n v="0"/>
    <n v="0"/>
    <n v="3.69"/>
    <n v="14"/>
    <x v="2"/>
    <m/>
  </r>
  <r>
    <x v="168"/>
    <x v="47"/>
    <n v="64"/>
    <n v="0"/>
    <n v="64"/>
    <n v="0"/>
    <n v="0"/>
    <n v="0"/>
    <n v="3.64"/>
    <n v="14"/>
    <x v="2"/>
    <m/>
  </r>
  <r>
    <x v="168"/>
    <x v="48"/>
    <n v="65"/>
    <n v="0"/>
    <n v="65"/>
    <n v="0"/>
    <n v="0"/>
    <n v="0"/>
    <n v="3.6"/>
    <n v="14"/>
    <x v="2"/>
    <m/>
  </r>
  <r>
    <x v="168"/>
    <x v="49"/>
    <n v="65"/>
    <n v="0"/>
    <n v="65"/>
    <n v="0"/>
    <n v="0"/>
    <n v="0"/>
    <n v="3.53"/>
    <n v="14"/>
    <x v="2"/>
    <m/>
  </r>
  <r>
    <x v="168"/>
    <x v="50"/>
    <n v="66"/>
    <n v="0"/>
    <n v="66"/>
    <n v="0"/>
    <n v="0"/>
    <n v="0"/>
    <n v="3.5"/>
    <n v="13"/>
    <x v="2"/>
    <m/>
  </r>
  <r>
    <x v="168"/>
    <x v="51"/>
    <n v="68"/>
    <n v="0"/>
    <n v="68"/>
    <n v="0"/>
    <n v="0"/>
    <n v="0"/>
    <n v="3.54"/>
    <n v="13"/>
    <x v="2"/>
    <m/>
  </r>
  <r>
    <x v="168"/>
    <x v="52"/>
    <n v="69"/>
    <n v="0"/>
    <n v="69"/>
    <n v="0"/>
    <n v="0"/>
    <n v="0"/>
    <n v="3.54"/>
    <n v="12"/>
    <x v="2"/>
    <m/>
  </r>
  <r>
    <x v="168"/>
    <x v="53"/>
    <n v="68"/>
    <n v="0"/>
    <n v="68"/>
    <n v="0"/>
    <n v="0"/>
    <n v="0"/>
    <n v="3.46"/>
    <n v="12"/>
    <x v="2"/>
    <m/>
  </r>
  <r>
    <x v="168"/>
    <x v="54"/>
    <n v="69"/>
    <n v="0"/>
    <n v="69"/>
    <n v="0"/>
    <n v="0"/>
    <n v="0"/>
    <n v="3.49"/>
    <n v="13"/>
    <x v="2"/>
    <m/>
  </r>
  <r>
    <x v="168"/>
    <x v="55"/>
    <n v="69"/>
    <n v="0"/>
    <n v="69"/>
    <n v="0"/>
    <n v="0"/>
    <n v="0"/>
    <n v="3.51"/>
    <n v="13"/>
    <x v="2"/>
    <m/>
  </r>
  <r>
    <x v="168"/>
    <x v="56"/>
    <n v="71"/>
    <n v="0"/>
    <n v="71"/>
    <n v="0"/>
    <n v="0"/>
    <n v="0"/>
    <n v="3.58"/>
    <n v="13"/>
    <x v="2"/>
    <m/>
  </r>
  <r>
    <x v="168"/>
    <x v="57"/>
    <n v="72"/>
    <n v="0"/>
    <n v="72"/>
    <n v="0"/>
    <n v="0"/>
    <n v="0"/>
    <n v="3.6"/>
    <n v="13"/>
    <x v="2"/>
    <m/>
  </r>
  <r>
    <x v="168"/>
    <x v="58"/>
    <n v="71"/>
    <n v="0"/>
    <n v="71"/>
    <n v="0"/>
    <n v="0"/>
    <n v="0"/>
    <n v="3.54"/>
    <n v="14"/>
    <x v="2"/>
    <m/>
  </r>
  <r>
    <x v="168"/>
    <x v="59"/>
    <n v="69"/>
    <n v="0"/>
    <n v="69"/>
    <n v="0"/>
    <n v="0"/>
    <n v="0"/>
    <n v="3.44"/>
    <n v="14"/>
    <x v="2"/>
    <m/>
  </r>
  <r>
    <x v="168"/>
    <x v="60"/>
    <n v="67"/>
    <n v="0"/>
    <n v="67"/>
    <n v="0"/>
    <n v="0"/>
    <n v="0"/>
    <n v="3.29"/>
    <n v="14"/>
    <x v="2"/>
    <m/>
  </r>
  <r>
    <x v="168"/>
    <x v="61"/>
    <n v="69"/>
    <n v="0"/>
    <n v="69"/>
    <n v="0"/>
    <n v="0"/>
    <n v="0"/>
    <n v="3.35"/>
    <n v="14"/>
    <x v="2"/>
    <m/>
  </r>
  <r>
    <x v="168"/>
    <x v="62"/>
    <n v="69"/>
    <n v="0"/>
    <n v="69"/>
    <n v="0"/>
    <n v="0"/>
    <n v="0"/>
    <n v="3.37"/>
    <n v="15"/>
    <x v="2"/>
    <m/>
  </r>
  <r>
    <x v="168"/>
    <x v="63"/>
    <n v="69"/>
    <n v="0"/>
    <n v="69"/>
    <n v="0"/>
    <n v="0"/>
    <n v="0"/>
    <n v="3.31"/>
    <n v="15"/>
    <x v="2"/>
    <m/>
  </r>
  <r>
    <x v="168"/>
    <x v="64"/>
    <n v="70"/>
    <n v="0"/>
    <n v="70"/>
    <n v="0"/>
    <n v="0"/>
    <n v="0"/>
    <n v="3.36"/>
    <n v="15"/>
    <x v="2"/>
    <m/>
  </r>
  <r>
    <x v="168"/>
    <x v="65"/>
    <n v="71"/>
    <n v="0"/>
    <n v="71"/>
    <n v="0"/>
    <n v="0"/>
    <n v="0"/>
    <n v="3.37"/>
    <n v="15"/>
    <x v="2"/>
    <m/>
  </r>
  <r>
    <x v="169"/>
    <x v="81"/>
    <n v="6"/>
    <s v="."/>
    <s v="."/>
    <s v="."/>
    <n v="6"/>
    <s v="."/>
    <s v="."/>
    <n v="0"/>
    <x v="0"/>
    <m/>
  </r>
  <r>
    <x v="169"/>
    <x v="0"/>
    <n v="7"/>
    <s v="."/>
    <s v="."/>
    <s v="."/>
    <n v="7"/>
    <s v="."/>
    <s v="."/>
    <n v="0"/>
    <x v="0"/>
    <m/>
  </r>
  <r>
    <x v="169"/>
    <x v="1"/>
    <n v="141"/>
    <n v="0"/>
    <n v="136"/>
    <n v="-2"/>
    <n v="7"/>
    <n v="0"/>
    <n v="0.16"/>
    <n v="7"/>
    <x v="0"/>
    <m/>
  </r>
  <r>
    <x v="169"/>
    <x v="2"/>
    <n v="151"/>
    <n v="0"/>
    <n v="143"/>
    <n v="-2"/>
    <n v="10"/>
    <n v="0"/>
    <n v="0.17"/>
    <n v="9"/>
    <x v="0"/>
    <m/>
  </r>
  <r>
    <x v="169"/>
    <x v="3"/>
    <n v="196"/>
    <n v="0"/>
    <n v="185"/>
    <n v="-2"/>
    <n v="13"/>
    <n v="0"/>
    <n v="0.22"/>
    <n v="10"/>
    <x v="0"/>
    <m/>
  </r>
  <r>
    <x v="169"/>
    <x v="4"/>
    <n v="195"/>
    <n v="0"/>
    <n v="186"/>
    <n v="-2"/>
    <n v="11"/>
    <n v="0"/>
    <n v="0.21"/>
    <n v="10"/>
    <x v="0"/>
    <m/>
  </r>
  <r>
    <x v="169"/>
    <x v="5"/>
    <n v="173"/>
    <n v="0"/>
    <n v="164"/>
    <n v="-1"/>
    <n v="10"/>
    <n v="0"/>
    <n v="0.18"/>
    <n v="14"/>
    <x v="0"/>
    <m/>
  </r>
  <r>
    <x v="169"/>
    <x v="6"/>
    <n v="194"/>
    <n v="0"/>
    <n v="185"/>
    <n v="-1"/>
    <n v="10"/>
    <n v="0"/>
    <n v="0.2"/>
    <n v="14"/>
    <x v="0"/>
    <m/>
  </r>
  <r>
    <x v="169"/>
    <x v="7"/>
    <n v="173"/>
    <n v="0"/>
    <n v="164"/>
    <n v="-1"/>
    <n v="10"/>
    <n v="0"/>
    <n v="0.17"/>
    <n v="14"/>
    <x v="0"/>
    <m/>
  </r>
  <r>
    <x v="169"/>
    <x v="8"/>
    <n v="208"/>
    <n v="0"/>
    <n v="198"/>
    <n v="-1"/>
    <n v="11"/>
    <n v="0"/>
    <n v="0.2"/>
    <n v="17"/>
    <x v="0"/>
    <m/>
  </r>
  <r>
    <x v="169"/>
    <x v="9"/>
    <n v="253"/>
    <n v="0"/>
    <n v="244"/>
    <n v="-1"/>
    <n v="9"/>
    <n v="0"/>
    <n v="0.24"/>
    <n v="17"/>
    <x v="0"/>
    <m/>
  </r>
  <r>
    <x v="169"/>
    <x v="10"/>
    <n v="271"/>
    <n v="0"/>
    <n v="259"/>
    <n v="-1"/>
    <n v="13"/>
    <n v="0"/>
    <n v="0.25"/>
    <n v="17"/>
    <x v="1"/>
    <m/>
  </r>
  <r>
    <x v="169"/>
    <x v="11"/>
    <n v="272"/>
    <n v="0"/>
    <n v="257"/>
    <n v="0"/>
    <n v="15"/>
    <n v="0"/>
    <n v="0.24"/>
    <n v="34"/>
    <x v="1"/>
    <m/>
  </r>
  <r>
    <x v="169"/>
    <x v="12"/>
    <n v="301"/>
    <n v="0"/>
    <n v="286"/>
    <n v="0"/>
    <n v="15"/>
    <n v="0"/>
    <n v="0.26"/>
    <n v="36"/>
    <x v="1"/>
    <m/>
  </r>
  <r>
    <x v="169"/>
    <x v="13"/>
    <n v="325"/>
    <n v="0"/>
    <n v="308"/>
    <n v="0"/>
    <n v="17"/>
    <n v="0"/>
    <n v="0.27"/>
    <n v="60"/>
    <x v="1"/>
    <m/>
  </r>
  <r>
    <x v="169"/>
    <x v="14"/>
    <n v="323"/>
    <n v="0"/>
    <n v="304"/>
    <n v="0"/>
    <n v="19"/>
    <n v="0"/>
    <n v="0.26"/>
    <n v="387"/>
    <x v="1"/>
    <m/>
  </r>
  <r>
    <x v="169"/>
    <x v="15"/>
    <n v="339"/>
    <n v="0"/>
    <n v="322"/>
    <n v="0"/>
    <n v="17"/>
    <n v="0"/>
    <n v="0.27"/>
    <n v="502"/>
    <x v="1"/>
    <m/>
  </r>
  <r>
    <x v="169"/>
    <x v="16"/>
    <n v="417"/>
    <n v="0"/>
    <n v="394"/>
    <n v="0"/>
    <n v="23"/>
    <n v="0"/>
    <n v="0.32"/>
    <n v="680"/>
    <x v="1"/>
    <m/>
  </r>
  <r>
    <x v="169"/>
    <x v="17"/>
    <n v="452"/>
    <n v="1"/>
    <n v="430"/>
    <n v="0"/>
    <n v="20"/>
    <n v="0"/>
    <n v="0.34"/>
    <n v="940"/>
    <x v="1"/>
    <m/>
  </r>
  <r>
    <x v="169"/>
    <x v="18"/>
    <n v="463"/>
    <n v="2"/>
    <n v="436"/>
    <n v="0"/>
    <n v="25"/>
    <n v="0"/>
    <n v="0.34"/>
    <n v="1049"/>
    <x v="1"/>
    <m/>
  </r>
  <r>
    <x v="169"/>
    <x v="19"/>
    <n v="551"/>
    <n v="1"/>
    <n v="527"/>
    <n v="0"/>
    <n v="22"/>
    <n v="0"/>
    <n v="0.39"/>
    <n v="1268"/>
    <x v="1"/>
    <m/>
  </r>
  <r>
    <x v="169"/>
    <x v="20"/>
    <n v="560"/>
    <n v="3"/>
    <n v="533"/>
    <n v="0"/>
    <n v="24"/>
    <n v="0"/>
    <n v="0.38"/>
    <n v="1744"/>
    <x v="1"/>
    <m/>
  </r>
  <r>
    <x v="169"/>
    <x v="21"/>
    <n v="601"/>
    <n v="0"/>
    <n v="568"/>
    <n v="0"/>
    <n v="33"/>
    <n v="0"/>
    <n v="0.4"/>
    <n v="1784"/>
    <x v="1"/>
    <m/>
  </r>
  <r>
    <x v="169"/>
    <x v="22"/>
    <n v="710"/>
    <n v="1"/>
    <n v="671"/>
    <n v="0"/>
    <n v="38"/>
    <n v="0"/>
    <n v="0.46"/>
    <n v="2000"/>
    <x v="1"/>
    <m/>
  </r>
  <r>
    <x v="169"/>
    <x v="23"/>
    <n v="764"/>
    <n v="6"/>
    <n v="721"/>
    <n v="0"/>
    <n v="37"/>
    <n v="0"/>
    <n v="0.48"/>
    <n v="2080"/>
    <x v="1"/>
    <m/>
  </r>
  <r>
    <x v="169"/>
    <x v="24"/>
    <n v="884"/>
    <n v="9"/>
    <n v="816"/>
    <n v="0"/>
    <n v="59"/>
    <n v="0"/>
    <n v="0.54"/>
    <n v="1908"/>
    <x v="1"/>
    <m/>
  </r>
  <r>
    <x v="169"/>
    <x v="25"/>
    <n v="824"/>
    <n v="3"/>
    <n v="767"/>
    <n v="0"/>
    <n v="54"/>
    <n v="0"/>
    <n v="0.49"/>
    <n v="1542"/>
    <x v="1"/>
    <m/>
  </r>
  <r>
    <x v="169"/>
    <x v="26"/>
    <n v="999"/>
    <n v="1"/>
    <n v="960"/>
    <n v="0"/>
    <n v="38"/>
    <n v="0"/>
    <n v="0.57999999999999996"/>
    <n v="1457"/>
    <x v="1"/>
    <m/>
  </r>
  <r>
    <x v="169"/>
    <x v="27"/>
    <n v="985"/>
    <n v="0"/>
    <n v="947"/>
    <n v="0"/>
    <n v="38"/>
    <n v="0"/>
    <n v="0.56000000000000005"/>
    <n v="1161"/>
    <x v="1"/>
    <m/>
  </r>
  <r>
    <x v="169"/>
    <x v="28"/>
    <n v="944"/>
    <n v="0"/>
    <n v="907"/>
    <n v="0"/>
    <n v="37"/>
    <n v="0"/>
    <n v="0.52"/>
    <n v="1053"/>
    <x v="1"/>
    <m/>
  </r>
  <r>
    <x v="169"/>
    <x v="29"/>
    <n v="775"/>
    <n v="0"/>
    <n v="734"/>
    <n v="0"/>
    <n v="41"/>
    <n v="0"/>
    <n v="0.42"/>
    <n v="731"/>
    <x v="1"/>
    <m/>
  </r>
  <r>
    <x v="169"/>
    <x v="30"/>
    <n v="871"/>
    <n v="0"/>
    <n v="802"/>
    <n v="0"/>
    <n v="69"/>
    <n v="0"/>
    <n v="0.46"/>
    <n v="566"/>
    <x v="1"/>
    <m/>
  </r>
  <r>
    <x v="169"/>
    <x v="31"/>
    <n v="852"/>
    <n v="1"/>
    <n v="774"/>
    <n v="0"/>
    <n v="77"/>
    <n v="0"/>
    <n v="0.44"/>
    <n v="911"/>
    <x v="1"/>
    <m/>
  </r>
  <r>
    <x v="169"/>
    <x v="32"/>
    <n v="911"/>
    <n v="2"/>
    <n v="838"/>
    <n v="0"/>
    <n v="71"/>
    <n v="0"/>
    <n v="0.46"/>
    <n v="1078"/>
    <x v="1"/>
    <m/>
  </r>
  <r>
    <x v="169"/>
    <x v="33"/>
    <n v="898"/>
    <n v="2"/>
    <n v="848"/>
    <n v="0"/>
    <n v="48"/>
    <n v="0"/>
    <n v="0.44"/>
    <n v="1082"/>
    <x v="1"/>
    <m/>
  </r>
  <r>
    <x v="169"/>
    <x v="34"/>
    <n v="953"/>
    <n v="2"/>
    <n v="907"/>
    <n v="0"/>
    <n v="44"/>
    <n v="0"/>
    <n v="0.46"/>
    <n v="1040"/>
    <x v="1"/>
    <m/>
  </r>
  <r>
    <x v="169"/>
    <x v="35"/>
    <n v="786"/>
    <n v="7"/>
    <n v="738"/>
    <n v="0"/>
    <n v="41"/>
    <n v="0"/>
    <n v="0.37"/>
    <n v="1108"/>
    <x v="1"/>
    <m/>
  </r>
  <r>
    <x v="169"/>
    <x v="36"/>
    <n v="717"/>
    <n v="-31"/>
    <n v="707"/>
    <n v="0"/>
    <n v="41"/>
    <n v="0"/>
    <n v="0.33"/>
    <n v="1138"/>
    <x v="1"/>
    <m/>
  </r>
  <r>
    <x v="169"/>
    <x v="37"/>
    <n v="751"/>
    <n v="6"/>
    <n v="672"/>
    <n v="27"/>
    <n v="46"/>
    <n v="0"/>
    <n v="0.34"/>
    <n v="1224"/>
    <x v="1"/>
    <m/>
  </r>
  <r>
    <x v="169"/>
    <x v="38"/>
    <n v="873"/>
    <n v="25"/>
    <n v="773"/>
    <n v="27"/>
    <n v="48"/>
    <n v="0"/>
    <n v="0.38"/>
    <n v="1266"/>
    <x v="1"/>
    <m/>
  </r>
  <r>
    <x v="169"/>
    <x v="39"/>
    <n v="799"/>
    <n v="19"/>
    <n v="721"/>
    <n v="29"/>
    <n v="30"/>
    <n v="0"/>
    <n v="0.34"/>
    <n v="1224"/>
    <x v="1"/>
    <m/>
  </r>
  <r>
    <x v="169"/>
    <x v="40"/>
    <n v="688"/>
    <n v="8"/>
    <n v="630"/>
    <n v="28"/>
    <n v="23"/>
    <n v="0"/>
    <n v="0.28999999999999998"/>
    <n v="1305"/>
    <x v="1"/>
    <m/>
  </r>
  <r>
    <x v="169"/>
    <x v="41"/>
    <n v="755"/>
    <n v="25"/>
    <n v="658"/>
    <n v="30"/>
    <n v="41"/>
    <n v="0"/>
    <n v="0.31"/>
    <n v="1374"/>
    <x v="2"/>
    <m/>
  </r>
  <r>
    <x v="169"/>
    <x v="42"/>
    <n v="885"/>
    <n v="35"/>
    <n v="777"/>
    <n v="31"/>
    <n v="41"/>
    <n v="0"/>
    <n v="0.36"/>
    <n v="1504"/>
    <x v="2"/>
    <m/>
  </r>
  <r>
    <x v="169"/>
    <x v="43"/>
    <n v="1158"/>
    <n v="35"/>
    <n v="1057"/>
    <n v="31"/>
    <n v="34"/>
    <n v="0"/>
    <n v="0.46"/>
    <n v="1626"/>
    <x v="2"/>
    <m/>
  </r>
  <r>
    <x v="169"/>
    <x v="44"/>
    <n v="1075"/>
    <n v="38"/>
    <n v="928"/>
    <n v="31"/>
    <n v="78"/>
    <n v="0"/>
    <n v="0.42"/>
    <n v="1717"/>
    <x v="2"/>
    <m/>
  </r>
  <r>
    <x v="169"/>
    <x v="45"/>
    <n v="1183"/>
    <n v="39"/>
    <n v="1029"/>
    <n v="31"/>
    <n v="84"/>
    <n v="0"/>
    <n v="0.45"/>
    <n v="1767"/>
    <x v="2"/>
    <m/>
  </r>
  <r>
    <x v="169"/>
    <x v="46"/>
    <n v="814"/>
    <n v="26"/>
    <n v="672"/>
    <n v="32"/>
    <n v="84"/>
    <n v="0"/>
    <n v="0.3"/>
    <n v="1784"/>
    <x v="2"/>
    <m/>
  </r>
  <r>
    <x v="169"/>
    <x v="47"/>
    <n v="1261"/>
    <n v="72"/>
    <n v="1069"/>
    <n v="32"/>
    <n v="88"/>
    <n v="0"/>
    <n v="0.46"/>
    <n v="1834"/>
    <x v="2"/>
    <m/>
  </r>
  <r>
    <x v="169"/>
    <x v="48"/>
    <n v="1540"/>
    <n v="41"/>
    <n v="1371"/>
    <n v="32"/>
    <n v="95"/>
    <n v="0"/>
    <n v="0.55000000000000004"/>
    <n v="1959"/>
    <x v="2"/>
    <m/>
  </r>
  <r>
    <x v="169"/>
    <x v="49"/>
    <n v="1622"/>
    <n v="43"/>
    <n v="1478"/>
    <n v="0"/>
    <n v="102"/>
    <n v="0"/>
    <n v="0.56999999999999995"/>
    <n v="2103"/>
    <x v="2"/>
    <m/>
  </r>
  <r>
    <x v="169"/>
    <x v="50"/>
    <n v="1546"/>
    <n v="43"/>
    <n v="1400"/>
    <n v="0"/>
    <n v="103"/>
    <n v="0"/>
    <n v="0.53"/>
    <n v="2185"/>
    <x v="2"/>
    <m/>
  </r>
  <r>
    <x v="169"/>
    <x v="51"/>
    <n v="1579"/>
    <n v="43"/>
    <n v="1407"/>
    <n v="0"/>
    <n v="129"/>
    <n v="0"/>
    <n v="0.53"/>
    <n v="2242"/>
    <x v="2"/>
    <m/>
  </r>
  <r>
    <x v="169"/>
    <x v="52"/>
    <n v="1911"/>
    <n v="46"/>
    <n v="1753"/>
    <n v="0"/>
    <n v="112"/>
    <n v="0"/>
    <n v="0.63"/>
    <n v="2318"/>
    <x v="2"/>
    <m/>
  </r>
  <r>
    <x v="169"/>
    <x v="53"/>
    <n v="1601"/>
    <n v="42"/>
    <n v="1457"/>
    <n v="0"/>
    <n v="102"/>
    <n v="0"/>
    <n v="0.52"/>
    <n v="2315"/>
    <x v="2"/>
    <m/>
  </r>
  <r>
    <x v="169"/>
    <x v="54"/>
    <n v="1678"/>
    <n v="0"/>
    <n v="1557"/>
    <n v="0"/>
    <n v="121"/>
    <n v="0"/>
    <n v="0.54"/>
    <n v="2462"/>
    <x v="2"/>
    <m/>
  </r>
  <r>
    <x v="169"/>
    <x v="55"/>
    <n v="1583"/>
    <n v="1"/>
    <n v="1439"/>
    <n v="0"/>
    <n v="142"/>
    <n v="0"/>
    <n v="0.5"/>
    <n v="2452"/>
    <x v="2"/>
    <m/>
  </r>
  <r>
    <x v="169"/>
    <x v="56"/>
    <n v="1865"/>
    <n v="220"/>
    <n v="1502"/>
    <n v="0"/>
    <n v="143"/>
    <n v="0"/>
    <n v="0.57999999999999996"/>
    <n v="2177"/>
    <x v="2"/>
    <m/>
  </r>
  <r>
    <x v="169"/>
    <x v="57"/>
    <n v="2010"/>
    <n v="149"/>
    <n v="1718"/>
    <n v="0"/>
    <n v="143"/>
    <n v="0"/>
    <n v="0.61"/>
    <n v="2462"/>
    <x v="2"/>
    <m/>
  </r>
  <r>
    <x v="169"/>
    <x v="58"/>
    <n v="1963"/>
    <n v="146"/>
    <n v="1674"/>
    <n v="0"/>
    <n v="143"/>
    <n v="0"/>
    <n v="0.56000000000000005"/>
    <n v="2171"/>
    <x v="2"/>
    <m/>
  </r>
  <r>
    <x v="169"/>
    <x v="59"/>
    <n v="2011"/>
    <n v="20"/>
    <n v="1740"/>
    <n v="0"/>
    <n v="251"/>
    <n v="0"/>
    <n v="0.56999999999999995"/>
    <n v="3040"/>
    <x v="2"/>
    <m/>
  </r>
  <r>
    <x v="169"/>
    <x v="60"/>
    <n v="2345"/>
    <n v="41"/>
    <n v="2076"/>
    <n v="0"/>
    <n v="228"/>
    <n v="0"/>
    <n v="0.66"/>
    <n v="2583"/>
    <x v="2"/>
    <m/>
  </r>
  <r>
    <x v="169"/>
    <x v="61"/>
    <n v="2499"/>
    <n v="70"/>
    <n v="2225"/>
    <n v="0"/>
    <n v="203"/>
    <n v="0"/>
    <n v="0.69"/>
    <n v="2916"/>
    <x v="2"/>
    <m/>
  </r>
  <r>
    <x v="169"/>
    <x v="62"/>
    <n v="2754"/>
    <n v="223"/>
    <n v="2291"/>
    <n v="0"/>
    <n v="240"/>
    <n v="0"/>
    <n v="0.75"/>
    <n v="3267"/>
    <x v="2"/>
    <m/>
  </r>
  <r>
    <x v="169"/>
    <x v="63"/>
    <n v="2758"/>
    <n v="340"/>
    <n v="2104"/>
    <n v="0"/>
    <n v="314"/>
    <n v="0"/>
    <n v="0.74"/>
    <n v="3349"/>
    <x v="2"/>
    <m/>
  </r>
  <r>
    <x v="169"/>
    <x v="64"/>
    <n v="2923"/>
    <n v="351"/>
    <n v="2250"/>
    <n v="0"/>
    <n v="322"/>
    <n v="0"/>
    <n v="0.77"/>
    <n v="3268"/>
    <x v="2"/>
    <m/>
  </r>
  <r>
    <x v="169"/>
    <x v="65"/>
    <n v="2400"/>
    <n v="354"/>
    <n v="1748"/>
    <n v="0"/>
    <n v="298"/>
    <n v="0"/>
    <n v="0.62"/>
    <n v="3086"/>
    <x v="2"/>
    <m/>
  </r>
  <r>
    <x v="170"/>
    <x v="1"/>
    <n v="15"/>
    <n v="0"/>
    <n v="15"/>
    <n v="0"/>
    <n v="0"/>
    <n v="0"/>
    <n v="0.01"/>
    <n v="0"/>
    <x v="0"/>
    <m/>
  </r>
  <r>
    <x v="170"/>
    <x v="2"/>
    <n v="17"/>
    <n v="0"/>
    <n v="17"/>
    <n v="0"/>
    <n v="0"/>
    <n v="0"/>
    <n v="0.01"/>
    <n v="0"/>
    <x v="0"/>
    <m/>
  </r>
  <r>
    <x v="170"/>
    <x v="3"/>
    <n v="23"/>
    <n v="0"/>
    <n v="23"/>
    <n v="0"/>
    <n v="0"/>
    <n v="0"/>
    <n v="0.01"/>
    <n v="0"/>
    <x v="0"/>
    <m/>
  </r>
  <r>
    <x v="170"/>
    <x v="4"/>
    <n v="26"/>
    <n v="0"/>
    <n v="26"/>
    <n v="0"/>
    <n v="0"/>
    <n v="0"/>
    <n v="0.01"/>
    <n v="0"/>
    <x v="0"/>
    <m/>
  </r>
  <r>
    <x v="170"/>
    <x v="5"/>
    <n v="26"/>
    <n v="0"/>
    <n v="26"/>
    <n v="0"/>
    <n v="0"/>
    <n v="0"/>
    <n v="0.01"/>
    <n v="0"/>
    <x v="0"/>
    <m/>
  </r>
  <r>
    <x v="170"/>
    <x v="6"/>
    <n v="35"/>
    <n v="0"/>
    <n v="35"/>
    <n v="0"/>
    <n v="0"/>
    <n v="0"/>
    <n v="0.02"/>
    <n v="0"/>
    <x v="0"/>
    <m/>
  </r>
  <r>
    <x v="170"/>
    <x v="7"/>
    <n v="35"/>
    <n v="0"/>
    <n v="35"/>
    <n v="0"/>
    <n v="0"/>
    <n v="0"/>
    <n v="0.02"/>
    <n v="0"/>
    <x v="0"/>
    <m/>
  </r>
  <r>
    <x v="170"/>
    <x v="8"/>
    <n v="40"/>
    <n v="0"/>
    <n v="40"/>
    <n v="0"/>
    <n v="0"/>
    <n v="0"/>
    <n v="0.02"/>
    <n v="0"/>
    <x v="0"/>
    <m/>
  </r>
  <r>
    <x v="170"/>
    <x v="9"/>
    <n v="40"/>
    <n v="0"/>
    <n v="40"/>
    <n v="0"/>
    <n v="0"/>
    <n v="0"/>
    <n v="0.02"/>
    <n v="0"/>
    <x v="0"/>
    <m/>
  </r>
  <r>
    <x v="170"/>
    <x v="10"/>
    <n v="44"/>
    <n v="0"/>
    <n v="44"/>
    <n v="0"/>
    <n v="0"/>
    <n v="0"/>
    <n v="0.02"/>
    <n v="0"/>
    <x v="1"/>
    <m/>
  </r>
  <r>
    <x v="170"/>
    <x v="11"/>
    <n v="49"/>
    <n v="0"/>
    <n v="49"/>
    <n v="0"/>
    <n v="0"/>
    <n v="0"/>
    <n v="0.03"/>
    <n v="0"/>
    <x v="1"/>
    <m/>
  </r>
  <r>
    <x v="170"/>
    <x v="12"/>
    <n v="55"/>
    <n v="0"/>
    <n v="55"/>
    <n v="0"/>
    <n v="0"/>
    <n v="0"/>
    <n v="0.03"/>
    <n v="1"/>
    <x v="1"/>
    <m/>
  </r>
  <r>
    <x v="170"/>
    <x v="13"/>
    <n v="54"/>
    <n v="0"/>
    <n v="54"/>
    <n v="0"/>
    <n v="0"/>
    <n v="0"/>
    <n v="0.03"/>
    <n v="0"/>
    <x v="1"/>
    <m/>
  </r>
  <r>
    <x v="170"/>
    <x v="14"/>
    <n v="70"/>
    <n v="0"/>
    <n v="70"/>
    <n v="0"/>
    <n v="0"/>
    <n v="0"/>
    <n v="0.03"/>
    <n v="1"/>
    <x v="1"/>
    <m/>
  </r>
  <r>
    <x v="170"/>
    <x v="15"/>
    <n v="73"/>
    <n v="0"/>
    <n v="73"/>
    <n v="0"/>
    <n v="0"/>
    <n v="0"/>
    <n v="0.03"/>
    <n v="3"/>
    <x v="1"/>
    <m/>
  </r>
  <r>
    <x v="170"/>
    <x v="16"/>
    <n v="83"/>
    <n v="0"/>
    <n v="83"/>
    <n v="0"/>
    <n v="0"/>
    <n v="0"/>
    <n v="0.04"/>
    <n v="4"/>
    <x v="1"/>
    <m/>
  </r>
  <r>
    <x v="170"/>
    <x v="17"/>
    <n v="93"/>
    <n v="0"/>
    <n v="93"/>
    <n v="0"/>
    <n v="0"/>
    <n v="0"/>
    <n v="0.04"/>
    <n v="10"/>
    <x v="1"/>
    <m/>
  </r>
  <r>
    <x v="170"/>
    <x v="18"/>
    <n v="119"/>
    <n v="0"/>
    <n v="119"/>
    <n v="0"/>
    <n v="0"/>
    <n v="0"/>
    <n v="0.05"/>
    <n v="9"/>
    <x v="1"/>
    <m/>
  </r>
  <r>
    <x v="170"/>
    <x v="19"/>
    <n v="137"/>
    <n v="0"/>
    <n v="137"/>
    <n v="0"/>
    <n v="0"/>
    <n v="0"/>
    <n v="0.06"/>
    <n v="10"/>
    <x v="1"/>
    <m/>
  </r>
  <r>
    <x v="170"/>
    <x v="20"/>
    <n v="152"/>
    <n v="0"/>
    <n v="152"/>
    <n v="0"/>
    <n v="0"/>
    <n v="0"/>
    <n v="0.06"/>
    <n v="23"/>
    <x v="1"/>
    <m/>
  </r>
  <r>
    <x v="170"/>
    <x v="21"/>
    <n v="189"/>
    <n v="0"/>
    <n v="189"/>
    <n v="0"/>
    <n v="0"/>
    <n v="0"/>
    <n v="0.08"/>
    <n v="11"/>
    <x v="1"/>
    <m/>
  </r>
  <r>
    <x v="170"/>
    <x v="22"/>
    <n v="225"/>
    <n v="0"/>
    <n v="225"/>
    <n v="0"/>
    <n v="0"/>
    <n v="0"/>
    <n v="0.09"/>
    <n v="26"/>
    <x v="1"/>
    <m/>
  </r>
  <r>
    <x v="170"/>
    <x v="23"/>
    <n v="346"/>
    <n v="0"/>
    <n v="346"/>
    <n v="0"/>
    <n v="0"/>
    <n v="0"/>
    <n v="0.13"/>
    <n v="25"/>
    <x v="1"/>
    <m/>
  </r>
  <r>
    <x v="170"/>
    <x v="24"/>
    <n v="367"/>
    <n v="0"/>
    <n v="367"/>
    <n v="0"/>
    <n v="0"/>
    <n v="0"/>
    <n v="0.14000000000000001"/>
    <n v="15"/>
    <x v="1"/>
    <m/>
  </r>
  <r>
    <x v="170"/>
    <x v="25"/>
    <n v="433"/>
    <n v="0"/>
    <n v="433"/>
    <n v="0"/>
    <n v="0"/>
    <n v="0"/>
    <n v="0.16"/>
    <n v="13"/>
    <x v="1"/>
    <m/>
  </r>
  <r>
    <x v="170"/>
    <x v="26"/>
    <n v="418"/>
    <n v="0"/>
    <n v="418"/>
    <n v="0"/>
    <n v="0"/>
    <n v="0"/>
    <n v="0.15"/>
    <n v="12"/>
    <x v="1"/>
    <m/>
  </r>
  <r>
    <x v="170"/>
    <x v="27"/>
    <n v="429"/>
    <n v="0"/>
    <n v="429"/>
    <n v="0"/>
    <n v="0"/>
    <n v="0"/>
    <n v="0.15"/>
    <n v="11"/>
    <x v="1"/>
    <m/>
  </r>
  <r>
    <x v="170"/>
    <x v="28"/>
    <n v="431"/>
    <n v="0"/>
    <n v="431"/>
    <n v="0"/>
    <n v="0"/>
    <n v="0"/>
    <n v="0.15"/>
    <n v="11"/>
    <x v="1"/>
    <m/>
  </r>
  <r>
    <x v="170"/>
    <x v="29"/>
    <n v="457"/>
    <n v="0"/>
    <n v="457"/>
    <n v="0"/>
    <n v="0"/>
    <n v="0"/>
    <n v="0.15"/>
    <n v="15"/>
    <x v="1"/>
    <m/>
  </r>
  <r>
    <x v="170"/>
    <x v="30"/>
    <n v="490"/>
    <n v="0"/>
    <n v="490"/>
    <n v="0"/>
    <n v="0"/>
    <n v="0"/>
    <n v="0.16"/>
    <n v="17"/>
    <x v="1"/>
    <m/>
  </r>
  <r>
    <x v="170"/>
    <x v="31"/>
    <n v="499"/>
    <n v="0"/>
    <n v="499"/>
    <n v="0"/>
    <n v="0"/>
    <n v="0"/>
    <n v="0.16"/>
    <n v="17"/>
    <x v="1"/>
    <m/>
  </r>
  <r>
    <x v="170"/>
    <x v="32"/>
    <n v="527"/>
    <n v="0"/>
    <n v="527"/>
    <n v="0"/>
    <n v="0"/>
    <n v="0"/>
    <n v="0.16"/>
    <n v="21"/>
    <x v="1"/>
    <m/>
  </r>
  <r>
    <x v="170"/>
    <x v="33"/>
    <n v="531"/>
    <n v="0"/>
    <n v="531"/>
    <n v="0"/>
    <n v="0"/>
    <n v="0"/>
    <n v="0.16"/>
    <n v="17"/>
    <x v="1"/>
    <m/>
  </r>
  <r>
    <x v="170"/>
    <x v="34"/>
    <n v="548"/>
    <n v="0"/>
    <n v="548"/>
    <n v="0"/>
    <n v="0"/>
    <n v="0"/>
    <n v="0.16"/>
    <n v="15"/>
    <x v="1"/>
    <m/>
  </r>
  <r>
    <x v="170"/>
    <x v="35"/>
    <n v="558"/>
    <n v="0"/>
    <n v="558"/>
    <n v="0"/>
    <n v="0"/>
    <n v="0"/>
    <n v="0.16"/>
    <n v="16"/>
    <x v="1"/>
    <m/>
  </r>
  <r>
    <x v="170"/>
    <x v="36"/>
    <n v="580"/>
    <n v="1"/>
    <n v="579"/>
    <n v="0"/>
    <n v="0"/>
    <n v="0"/>
    <n v="0.16"/>
    <n v="16"/>
    <x v="1"/>
    <m/>
  </r>
  <r>
    <x v="170"/>
    <x v="37"/>
    <n v="563"/>
    <n v="1"/>
    <n v="562"/>
    <n v="0"/>
    <n v="0"/>
    <n v="0"/>
    <n v="0.15"/>
    <n v="24"/>
    <x v="1"/>
    <m/>
  </r>
  <r>
    <x v="170"/>
    <x v="38"/>
    <n v="637"/>
    <n v="1"/>
    <n v="636"/>
    <n v="0"/>
    <n v="0"/>
    <n v="0"/>
    <n v="0.16"/>
    <n v="27"/>
    <x v="1"/>
    <m/>
  </r>
  <r>
    <x v="170"/>
    <x v="39"/>
    <n v="600"/>
    <n v="1"/>
    <n v="599"/>
    <n v="0"/>
    <n v="0"/>
    <n v="0"/>
    <n v="0.15"/>
    <n v="25"/>
    <x v="1"/>
    <m/>
  </r>
  <r>
    <x v="170"/>
    <x v="40"/>
    <n v="555"/>
    <n v="1"/>
    <n v="554"/>
    <n v="0"/>
    <n v="0"/>
    <n v="0"/>
    <n v="0.14000000000000001"/>
    <n v="26"/>
    <x v="1"/>
    <m/>
  </r>
  <r>
    <x v="170"/>
    <x v="41"/>
    <n v="584"/>
    <n v="1"/>
    <n v="543"/>
    <n v="41"/>
    <n v="0"/>
    <n v="0"/>
    <n v="0.14000000000000001"/>
    <n v="26"/>
    <x v="2"/>
    <m/>
  </r>
  <r>
    <x v="170"/>
    <x v="42"/>
    <n v="563"/>
    <n v="1"/>
    <n v="522"/>
    <n v="41"/>
    <n v="0"/>
    <n v="0"/>
    <n v="0.13"/>
    <n v="25"/>
    <x v="2"/>
    <m/>
  </r>
  <r>
    <x v="170"/>
    <x v="43"/>
    <n v="560"/>
    <n v="1"/>
    <n v="519"/>
    <n v="41"/>
    <n v="0"/>
    <n v="0"/>
    <n v="0.13"/>
    <n v="24"/>
    <x v="2"/>
    <m/>
  </r>
  <r>
    <x v="170"/>
    <x v="44"/>
    <n v="544"/>
    <n v="1"/>
    <n v="502"/>
    <n v="42"/>
    <n v="0"/>
    <n v="0"/>
    <n v="0.12"/>
    <n v="24"/>
    <x v="2"/>
    <m/>
  </r>
  <r>
    <x v="170"/>
    <x v="45"/>
    <n v="595"/>
    <n v="1"/>
    <n v="549"/>
    <n v="45"/>
    <n v="0"/>
    <n v="0"/>
    <n v="0.13"/>
    <n v="45"/>
    <x v="2"/>
    <m/>
  </r>
  <r>
    <x v="170"/>
    <x v="46"/>
    <n v="562"/>
    <n v="1"/>
    <n v="509"/>
    <n v="52"/>
    <n v="0"/>
    <n v="0"/>
    <n v="0.12"/>
    <n v="46"/>
    <x v="2"/>
    <m/>
  </r>
  <r>
    <x v="170"/>
    <x v="47"/>
    <n v="597"/>
    <n v="1"/>
    <n v="523"/>
    <n v="73"/>
    <n v="0"/>
    <n v="0"/>
    <n v="0.12"/>
    <n v="48"/>
    <x v="2"/>
    <m/>
  </r>
  <r>
    <x v="170"/>
    <x v="48"/>
    <n v="703"/>
    <n v="1"/>
    <n v="640"/>
    <n v="62"/>
    <n v="0"/>
    <n v="0"/>
    <n v="0.14000000000000001"/>
    <n v="49"/>
    <x v="2"/>
    <m/>
  </r>
  <r>
    <x v="170"/>
    <x v="49"/>
    <n v="781"/>
    <n v="1"/>
    <n v="708"/>
    <n v="72"/>
    <n v="0"/>
    <n v="0"/>
    <n v="0.15"/>
    <n v="48"/>
    <x v="2"/>
    <m/>
  </r>
  <r>
    <x v="170"/>
    <x v="50"/>
    <n v="667"/>
    <n v="0"/>
    <n v="603"/>
    <n v="64"/>
    <n v="0"/>
    <n v="0"/>
    <n v="0.13"/>
    <n v="45"/>
    <x v="2"/>
    <m/>
  </r>
  <r>
    <x v="170"/>
    <x v="51"/>
    <n v="727"/>
    <n v="0"/>
    <n v="660"/>
    <n v="67"/>
    <n v="0"/>
    <n v="0"/>
    <n v="0.14000000000000001"/>
    <n v="50"/>
    <x v="2"/>
    <m/>
  </r>
  <r>
    <x v="170"/>
    <x v="52"/>
    <n v="875"/>
    <n v="0"/>
    <n v="794"/>
    <n v="81"/>
    <n v="0"/>
    <n v="0"/>
    <n v="0.16"/>
    <n v="50"/>
    <x v="2"/>
    <m/>
  </r>
  <r>
    <x v="170"/>
    <x v="53"/>
    <n v="951"/>
    <n v="0"/>
    <n v="870"/>
    <n v="81"/>
    <n v="0"/>
    <n v="0"/>
    <n v="0.17"/>
    <n v="50"/>
    <x v="2"/>
    <m/>
  </r>
  <r>
    <x v="170"/>
    <x v="54"/>
    <n v="1076"/>
    <n v="0"/>
    <n v="1001"/>
    <n v="75"/>
    <n v="0"/>
    <n v="0"/>
    <n v="0.19"/>
    <n v="55"/>
    <x v="2"/>
    <m/>
  </r>
  <r>
    <x v="170"/>
    <x v="55"/>
    <n v="1224"/>
    <n v="0"/>
    <n v="1155"/>
    <n v="69"/>
    <n v="0"/>
    <n v="0"/>
    <n v="0.21"/>
    <n v="58"/>
    <x v="2"/>
    <m/>
  </r>
  <r>
    <x v="170"/>
    <x v="56"/>
    <n v="1196"/>
    <n v="0"/>
    <n v="1115"/>
    <n v="80"/>
    <n v="0"/>
    <n v="0"/>
    <n v="0.2"/>
    <n v="58"/>
    <x v="2"/>
    <m/>
  </r>
  <r>
    <x v="170"/>
    <x v="57"/>
    <n v="1175"/>
    <n v="0"/>
    <n v="1099"/>
    <n v="76"/>
    <n v="0"/>
    <n v="0"/>
    <n v="0.19"/>
    <n v="60"/>
    <x v="2"/>
    <m/>
  </r>
  <r>
    <x v="170"/>
    <x v="58"/>
    <n v="1669"/>
    <n v="0"/>
    <n v="1598"/>
    <n v="71"/>
    <n v="0"/>
    <n v="0"/>
    <n v="0.26"/>
    <n v="61"/>
    <x v="2"/>
    <m/>
  </r>
  <r>
    <x v="170"/>
    <x v="59"/>
    <n v="1308"/>
    <n v="0"/>
    <n v="1228"/>
    <n v="79"/>
    <n v="0"/>
    <n v="0"/>
    <n v="0.2"/>
    <n v="63"/>
    <x v="2"/>
    <m/>
  </r>
  <r>
    <x v="170"/>
    <x v="60"/>
    <n v="1389"/>
    <n v="0"/>
    <n v="1307"/>
    <n v="82"/>
    <n v="0"/>
    <n v="0"/>
    <n v="0.21"/>
    <n v="62"/>
    <x v="2"/>
    <m/>
  </r>
  <r>
    <x v="170"/>
    <x v="61"/>
    <n v="1299"/>
    <n v="0"/>
    <n v="1193"/>
    <n v="79"/>
    <n v="27"/>
    <n v="0"/>
    <n v="0.19"/>
    <n v="64"/>
    <x v="2"/>
    <m/>
  </r>
  <r>
    <x v="170"/>
    <x v="62"/>
    <n v="1453"/>
    <n v="0"/>
    <n v="1344"/>
    <n v="83"/>
    <n v="27"/>
    <n v="0"/>
    <n v="0.21"/>
    <n v="68"/>
    <x v="2"/>
    <m/>
  </r>
  <r>
    <x v="170"/>
    <x v="63"/>
    <n v="1385"/>
    <n v="0"/>
    <n v="1287"/>
    <n v="71"/>
    <n v="27"/>
    <n v="0"/>
    <n v="0.19"/>
    <n v="50"/>
    <x v="2"/>
    <m/>
  </r>
  <r>
    <x v="170"/>
    <x v="64"/>
    <n v="1687"/>
    <n v="0"/>
    <n v="1588"/>
    <n v="71"/>
    <n v="27"/>
    <n v="0"/>
    <n v="0.23"/>
    <n v="54"/>
    <x v="2"/>
    <m/>
  </r>
  <r>
    <x v="170"/>
    <x v="65"/>
    <n v="1723"/>
    <n v="0"/>
    <n v="1628"/>
    <n v="67"/>
    <n v="27"/>
    <n v="0"/>
    <n v="0.23"/>
    <n v="49"/>
    <x v="2"/>
    <m/>
  </r>
  <r>
    <x v="171"/>
    <x v="1"/>
    <n v="17"/>
    <n v="0"/>
    <n v="17"/>
    <n v="0"/>
    <n v="0"/>
    <n v="0"/>
    <n v="0.01"/>
    <n v="1"/>
    <x v="0"/>
    <m/>
  </r>
  <r>
    <x v="171"/>
    <x v="2"/>
    <n v="13"/>
    <n v="0"/>
    <n v="13"/>
    <n v="0"/>
    <n v="0"/>
    <n v="0"/>
    <n v="0.01"/>
    <n v="1"/>
    <x v="0"/>
    <m/>
  </r>
  <r>
    <x v="171"/>
    <x v="3"/>
    <n v="28"/>
    <n v="0"/>
    <n v="27"/>
    <n v="0"/>
    <n v="1"/>
    <n v="0"/>
    <n v="0.02"/>
    <n v="1"/>
    <x v="0"/>
    <m/>
  </r>
  <r>
    <x v="171"/>
    <x v="4"/>
    <n v="33"/>
    <n v="0"/>
    <n v="33"/>
    <n v="0"/>
    <n v="0"/>
    <n v="0"/>
    <n v="0.02"/>
    <n v="1"/>
    <x v="0"/>
    <m/>
  </r>
  <r>
    <x v="171"/>
    <x v="5"/>
    <n v="50"/>
    <n v="0"/>
    <n v="49"/>
    <n v="0"/>
    <n v="1"/>
    <n v="0"/>
    <n v="0.03"/>
    <n v="1"/>
    <x v="0"/>
    <m/>
  </r>
  <r>
    <x v="171"/>
    <x v="6"/>
    <n v="52"/>
    <n v="0"/>
    <n v="50"/>
    <n v="0"/>
    <n v="2"/>
    <n v="0"/>
    <n v="0.03"/>
    <n v="1"/>
    <x v="0"/>
    <m/>
  </r>
  <r>
    <x v="171"/>
    <x v="7"/>
    <n v="54"/>
    <n v="0"/>
    <n v="52"/>
    <n v="0"/>
    <n v="2"/>
    <n v="0"/>
    <n v="0.03"/>
    <n v="1"/>
    <x v="0"/>
    <m/>
  </r>
  <r>
    <x v="171"/>
    <x v="8"/>
    <n v="58"/>
    <n v="0"/>
    <n v="56"/>
    <n v="0"/>
    <n v="2"/>
    <n v="0"/>
    <n v="0.03"/>
    <n v="1"/>
    <x v="0"/>
    <m/>
  </r>
  <r>
    <x v="171"/>
    <x v="9"/>
    <n v="66"/>
    <n v="0"/>
    <n v="65"/>
    <n v="0"/>
    <n v="1"/>
    <n v="0"/>
    <n v="0.04"/>
    <n v="0"/>
    <x v="0"/>
    <m/>
  </r>
  <r>
    <x v="171"/>
    <x v="10"/>
    <n v="83"/>
    <n v="0"/>
    <n v="81"/>
    <n v="0"/>
    <n v="2"/>
    <n v="0"/>
    <n v="0.04"/>
    <n v="0"/>
    <x v="1"/>
    <m/>
  </r>
  <r>
    <x v="171"/>
    <x v="11"/>
    <n v="83"/>
    <n v="0"/>
    <n v="81"/>
    <n v="0"/>
    <n v="2"/>
    <n v="0"/>
    <n v="0.04"/>
    <n v="0"/>
    <x v="1"/>
    <m/>
  </r>
  <r>
    <x v="171"/>
    <x v="12"/>
    <n v="99"/>
    <n v="0"/>
    <n v="97"/>
    <n v="0"/>
    <n v="2"/>
    <n v="0"/>
    <n v="0.05"/>
    <n v="0"/>
    <x v="1"/>
    <m/>
  </r>
  <r>
    <x v="171"/>
    <x v="13"/>
    <n v="107"/>
    <n v="0"/>
    <n v="105"/>
    <n v="0"/>
    <n v="2"/>
    <n v="0"/>
    <n v="0.05"/>
    <n v="0"/>
    <x v="1"/>
    <m/>
  </r>
  <r>
    <x v="171"/>
    <x v="14"/>
    <n v="112"/>
    <n v="0"/>
    <n v="110"/>
    <n v="0"/>
    <n v="2"/>
    <n v="0"/>
    <n v="0.05"/>
    <n v="0"/>
    <x v="1"/>
    <m/>
  </r>
  <r>
    <x v="171"/>
    <x v="15"/>
    <n v="118"/>
    <n v="0"/>
    <n v="115"/>
    <n v="0"/>
    <n v="3"/>
    <n v="0"/>
    <n v="0.06"/>
    <n v="0"/>
    <x v="1"/>
    <m/>
  </r>
  <r>
    <x v="171"/>
    <x v="16"/>
    <n v="150"/>
    <n v="0"/>
    <n v="146"/>
    <n v="0"/>
    <n v="4"/>
    <n v="0"/>
    <n v="7.0000000000000007E-2"/>
    <n v="0"/>
    <x v="1"/>
    <m/>
  </r>
  <r>
    <x v="171"/>
    <x v="17"/>
    <n v="140"/>
    <n v="0"/>
    <n v="136"/>
    <n v="0"/>
    <n v="4"/>
    <n v="0"/>
    <n v="0.06"/>
    <n v="0"/>
    <x v="1"/>
    <m/>
  </r>
  <r>
    <x v="171"/>
    <x v="18"/>
    <n v="133"/>
    <n v="0"/>
    <n v="131"/>
    <n v="0"/>
    <n v="2"/>
    <n v="0"/>
    <n v="0.06"/>
    <n v="0"/>
    <x v="1"/>
    <m/>
  </r>
  <r>
    <x v="171"/>
    <x v="19"/>
    <n v="161"/>
    <n v="0"/>
    <n v="158"/>
    <n v="0"/>
    <n v="3"/>
    <n v="0"/>
    <n v="7.0000000000000007E-2"/>
    <n v="0"/>
    <x v="1"/>
    <m/>
  </r>
  <r>
    <x v="171"/>
    <x v="20"/>
    <n v="142"/>
    <n v="0"/>
    <n v="137"/>
    <n v="0"/>
    <n v="5"/>
    <n v="0"/>
    <n v="0.06"/>
    <n v="0"/>
    <x v="1"/>
    <m/>
  </r>
  <r>
    <x v="171"/>
    <x v="21"/>
    <n v="203"/>
    <n v="0"/>
    <n v="191"/>
    <n v="0"/>
    <n v="12"/>
    <n v="0"/>
    <n v="0.08"/>
    <n v="0"/>
    <x v="1"/>
    <m/>
  </r>
  <r>
    <x v="171"/>
    <x v="22"/>
    <n v="173"/>
    <n v="0"/>
    <n v="165"/>
    <n v="0"/>
    <n v="8"/>
    <n v="0"/>
    <n v="7.0000000000000007E-2"/>
    <n v="0"/>
    <x v="1"/>
    <m/>
  </r>
  <r>
    <x v="171"/>
    <x v="23"/>
    <n v="195"/>
    <n v="0"/>
    <n v="185"/>
    <n v="0"/>
    <n v="10"/>
    <n v="0"/>
    <n v="7.0000000000000007E-2"/>
    <n v="0"/>
    <x v="1"/>
    <m/>
  </r>
  <r>
    <x v="171"/>
    <x v="24"/>
    <n v="237"/>
    <n v="0"/>
    <n v="227"/>
    <n v="0"/>
    <n v="10"/>
    <n v="0"/>
    <n v="0.09"/>
    <n v="0"/>
    <x v="1"/>
    <m/>
  </r>
  <r>
    <x v="171"/>
    <x v="25"/>
    <n v="260"/>
    <n v="0"/>
    <n v="246"/>
    <n v="0"/>
    <n v="14"/>
    <n v="0"/>
    <n v="0.1"/>
    <n v="0"/>
    <x v="1"/>
    <m/>
  </r>
  <r>
    <x v="171"/>
    <x v="26"/>
    <n v="229"/>
    <n v="0"/>
    <n v="210"/>
    <n v="0"/>
    <n v="19"/>
    <n v="0"/>
    <n v="0.08"/>
    <n v="0"/>
    <x v="1"/>
    <m/>
  </r>
  <r>
    <x v="171"/>
    <x v="27"/>
    <n v="282"/>
    <n v="0"/>
    <n v="261"/>
    <n v="0"/>
    <n v="21"/>
    <n v="0"/>
    <n v="0.1"/>
    <n v="8"/>
    <x v="1"/>
    <m/>
  </r>
  <r>
    <x v="171"/>
    <x v="28"/>
    <n v="316"/>
    <n v="0"/>
    <n v="289"/>
    <n v="0"/>
    <n v="27"/>
    <n v="0"/>
    <n v="0.11"/>
    <n v="9"/>
    <x v="1"/>
    <m/>
  </r>
  <r>
    <x v="171"/>
    <x v="29"/>
    <n v="398"/>
    <n v="0"/>
    <n v="375"/>
    <n v="0"/>
    <n v="23"/>
    <n v="0"/>
    <n v="0.13"/>
    <n v="12"/>
    <x v="1"/>
    <m/>
  </r>
  <r>
    <x v="171"/>
    <x v="30"/>
    <n v="363"/>
    <n v="0"/>
    <n v="342"/>
    <n v="0"/>
    <n v="21"/>
    <n v="0"/>
    <n v="0.12"/>
    <n v="13"/>
    <x v="1"/>
    <m/>
  </r>
  <r>
    <x v="171"/>
    <x v="31"/>
    <n v="407"/>
    <n v="0"/>
    <n v="383"/>
    <n v="0"/>
    <n v="24"/>
    <n v="0"/>
    <n v="0.13"/>
    <n v="15"/>
    <x v="1"/>
    <m/>
  </r>
  <r>
    <x v="171"/>
    <x v="32"/>
    <n v="379"/>
    <n v="0"/>
    <n v="358"/>
    <n v="0"/>
    <n v="21"/>
    <n v="0"/>
    <n v="0.12"/>
    <n v="16"/>
    <x v="1"/>
    <m/>
  </r>
  <r>
    <x v="171"/>
    <x v="33"/>
    <n v="373"/>
    <n v="0"/>
    <n v="358"/>
    <n v="0"/>
    <n v="15"/>
    <n v="0"/>
    <n v="0.11"/>
    <n v="13"/>
    <x v="1"/>
    <m/>
  </r>
  <r>
    <x v="171"/>
    <x v="34"/>
    <n v="386"/>
    <n v="0"/>
    <n v="365"/>
    <n v="0"/>
    <n v="21"/>
    <n v="0"/>
    <n v="0.11"/>
    <n v="13"/>
    <x v="1"/>
    <m/>
  </r>
  <r>
    <x v="171"/>
    <x v="35"/>
    <n v="408"/>
    <n v="0"/>
    <n v="393"/>
    <n v="0"/>
    <n v="15"/>
    <n v="0"/>
    <n v="0.11"/>
    <n v="15"/>
    <x v="1"/>
    <m/>
  </r>
  <r>
    <x v="171"/>
    <x v="36"/>
    <n v="423"/>
    <n v="0"/>
    <n v="417"/>
    <n v="0"/>
    <n v="6"/>
    <n v="0"/>
    <n v="0.11"/>
    <n v="17"/>
    <x v="1"/>
    <m/>
  </r>
  <r>
    <x v="171"/>
    <x v="37"/>
    <n v="454"/>
    <n v="0"/>
    <n v="430"/>
    <n v="0"/>
    <n v="24"/>
    <n v="0"/>
    <n v="0.12"/>
    <n v="25"/>
    <x v="1"/>
    <m/>
  </r>
  <r>
    <x v="171"/>
    <x v="38"/>
    <n v="516"/>
    <n v="0"/>
    <n v="480"/>
    <n v="0"/>
    <n v="36"/>
    <n v="0"/>
    <n v="0.13"/>
    <n v="26"/>
    <x v="1"/>
    <m/>
  </r>
  <r>
    <x v="171"/>
    <x v="39"/>
    <n v="590"/>
    <n v="0"/>
    <n v="546"/>
    <n v="0"/>
    <n v="44"/>
    <n v="0"/>
    <n v="0.15"/>
    <n v="27"/>
    <x v="1"/>
    <m/>
  </r>
  <r>
    <x v="171"/>
    <x v="40"/>
    <n v="612"/>
    <n v="0"/>
    <n v="568"/>
    <n v="0"/>
    <n v="44"/>
    <n v="0"/>
    <n v="0.15"/>
    <n v="29"/>
    <x v="1"/>
    <m/>
  </r>
  <r>
    <x v="171"/>
    <x v="41"/>
    <n v="590"/>
    <n v="0"/>
    <n v="546"/>
    <n v="0"/>
    <n v="44"/>
    <n v="0"/>
    <n v="0.14000000000000001"/>
    <n v="29"/>
    <x v="2"/>
    <m/>
  </r>
  <r>
    <x v="171"/>
    <x v="42"/>
    <n v="582"/>
    <n v="0"/>
    <n v="538"/>
    <n v="0"/>
    <n v="44"/>
    <n v="0"/>
    <n v="0.13"/>
    <n v="29"/>
    <x v="2"/>
    <m/>
  </r>
  <r>
    <x v="171"/>
    <x v="43"/>
    <n v="690"/>
    <n v="0"/>
    <n v="646"/>
    <n v="0"/>
    <n v="44"/>
    <n v="0"/>
    <n v="0.15"/>
    <n v="27"/>
    <x v="2"/>
    <m/>
  </r>
  <r>
    <x v="171"/>
    <x v="44"/>
    <n v="782"/>
    <n v="0"/>
    <n v="715"/>
    <n v="0"/>
    <n v="67"/>
    <n v="0"/>
    <n v="0.17"/>
    <n v="25"/>
    <x v="2"/>
    <m/>
  </r>
  <r>
    <x v="171"/>
    <x v="45"/>
    <n v="936"/>
    <n v="0"/>
    <n v="846"/>
    <n v="0"/>
    <n v="90"/>
    <n v="0"/>
    <n v="0.2"/>
    <n v="21"/>
    <x v="2"/>
    <m/>
  </r>
  <r>
    <x v="171"/>
    <x v="46"/>
    <n v="1081"/>
    <n v="0"/>
    <n v="995"/>
    <n v="0"/>
    <n v="86"/>
    <n v="0"/>
    <n v="0.23"/>
    <n v="15"/>
    <x v="2"/>
    <m/>
  </r>
  <r>
    <x v="171"/>
    <x v="47"/>
    <n v="1023"/>
    <n v="0"/>
    <n v="940"/>
    <n v="0"/>
    <n v="83"/>
    <n v="0"/>
    <n v="0.21"/>
    <n v="29"/>
    <x v="2"/>
    <m/>
  </r>
  <r>
    <x v="171"/>
    <x v="48"/>
    <n v="1144"/>
    <n v="0"/>
    <n v="1052"/>
    <n v="0"/>
    <n v="92"/>
    <n v="0"/>
    <n v="0.23"/>
    <n v="28"/>
    <x v="2"/>
    <m/>
  </r>
  <r>
    <x v="171"/>
    <x v="49"/>
    <n v="1228"/>
    <n v="0"/>
    <n v="1129"/>
    <n v="0"/>
    <n v="99"/>
    <n v="0"/>
    <n v="0.24"/>
    <n v="28"/>
    <x v="2"/>
    <m/>
  </r>
  <r>
    <x v="171"/>
    <x v="50"/>
    <n v="1228"/>
    <n v="0"/>
    <n v="1129"/>
    <n v="0"/>
    <n v="99"/>
    <n v="0"/>
    <n v="0.23"/>
    <n v="15"/>
    <x v="2"/>
    <m/>
  </r>
  <r>
    <x v="171"/>
    <x v="51"/>
    <n v="1006"/>
    <n v="0"/>
    <n v="918"/>
    <n v="0"/>
    <n v="88"/>
    <n v="0"/>
    <n v="0.19"/>
    <n v="11"/>
    <x v="2"/>
    <m/>
  </r>
  <r>
    <x v="171"/>
    <x v="52"/>
    <n v="1042"/>
    <n v="0"/>
    <n v="954"/>
    <n v="0"/>
    <n v="88"/>
    <n v="0"/>
    <n v="0.19"/>
    <n v="6"/>
    <x v="2"/>
    <m/>
  </r>
  <r>
    <x v="171"/>
    <x v="53"/>
    <n v="1063"/>
    <n v="0"/>
    <n v="1002"/>
    <n v="0"/>
    <n v="61"/>
    <n v="0"/>
    <n v="0.19"/>
    <n v="17"/>
    <x v="2"/>
    <m/>
  </r>
  <r>
    <x v="171"/>
    <x v="54"/>
    <n v="1110"/>
    <n v="0"/>
    <n v="1039"/>
    <n v="0"/>
    <n v="71"/>
    <n v="0"/>
    <n v="0.2"/>
    <n v="21"/>
    <x v="2"/>
    <m/>
  </r>
  <r>
    <x v="171"/>
    <x v="55"/>
    <n v="1115"/>
    <n v="0"/>
    <n v="1051"/>
    <n v="0"/>
    <n v="64"/>
    <n v="0"/>
    <n v="0.19"/>
    <n v="15"/>
    <x v="2"/>
    <m/>
  </r>
  <r>
    <x v="171"/>
    <x v="56"/>
    <n v="1045"/>
    <n v="0"/>
    <n v="970"/>
    <n v="0"/>
    <n v="75"/>
    <n v="0"/>
    <n v="0.18"/>
    <n v="16"/>
    <x v="2"/>
    <m/>
  </r>
  <r>
    <x v="171"/>
    <x v="57"/>
    <n v="1087"/>
    <n v="0"/>
    <n v="1005"/>
    <n v="0"/>
    <n v="82"/>
    <n v="0"/>
    <n v="0.18"/>
    <n v="21"/>
    <x v="2"/>
    <m/>
  </r>
  <r>
    <x v="171"/>
    <x v="58"/>
    <n v="1128"/>
    <n v="0"/>
    <n v="1046"/>
    <n v="0"/>
    <n v="82"/>
    <n v="0"/>
    <n v="0.18"/>
    <n v="21"/>
    <x v="2"/>
    <m/>
  </r>
  <r>
    <x v="171"/>
    <x v="59"/>
    <n v="1214"/>
    <n v="0"/>
    <n v="1105"/>
    <n v="0"/>
    <n v="109"/>
    <n v="0"/>
    <n v="0.19"/>
    <n v="21"/>
    <x v="2"/>
    <m/>
  </r>
  <r>
    <x v="171"/>
    <x v="60"/>
    <n v="1244"/>
    <n v="0"/>
    <n v="1162"/>
    <n v="0"/>
    <n v="82"/>
    <n v="0"/>
    <n v="0.2"/>
    <n v="18"/>
    <x v="2"/>
    <m/>
  </r>
  <r>
    <x v="171"/>
    <x v="61"/>
    <n v="1390"/>
    <n v="0"/>
    <n v="1302"/>
    <n v="0"/>
    <n v="88"/>
    <n v="0"/>
    <n v="0.22"/>
    <n v="22"/>
    <x v="2"/>
    <m/>
  </r>
  <r>
    <x v="171"/>
    <x v="62"/>
    <n v="1451"/>
    <n v="1"/>
    <n v="1362"/>
    <n v="0"/>
    <n v="88"/>
    <n v="0"/>
    <n v="0.23"/>
    <n v="22"/>
    <x v="2"/>
    <m/>
  </r>
  <r>
    <x v="171"/>
    <x v="63"/>
    <n v="1441"/>
    <n v="1"/>
    <n v="1330"/>
    <n v="0"/>
    <n v="109"/>
    <n v="0"/>
    <n v="0.23"/>
    <n v="23"/>
    <x v="2"/>
    <m/>
  </r>
  <r>
    <x v="171"/>
    <x v="64"/>
    <n v="1482"/>
    <n v="0"/>
    <n v="1351"/>
    <n v="0"/>
    <n v="131"/>
    <n v="0"/>
    <n v="0.23"/>
    <n v="27"/>
    <x v="2"/>
    <m/>
  </r>
  <r>
    <x v="171"/>
    <x v="65"/>
    <n v="1555"/>
    <n v="0"/>
    <n v="1419"/>
    <n v="0"/>
    <n v="136"/>
    <n v="0"/>
    <n v="0.24"/>
    <n v="32"/>
    <x v="2"/>
    <m/>
  </r>
  <r>
    <x v="172"/>
    <x v="108"/>
    <n v="2"/>
    <n v="2"/>
    <n v="0"/>
    <n v="0"/>
    <n v="0"/>
    <s v="."/>
    <s v="."/>
    <n v="0"/>
    <x v="0"/>
    <m/>
  </r>
  <r>
    <x v="172"/>
    <x v="109"/>
    <n v="5"/>
    <n v="5"/>
    <n v="0"/>
    <n v="0"/>
    <n v="0"/>
    <s v="."/>
    <s v="."/>
    <n v="0"/>
    <x v="0"/>
    <m/>
  </r>
  <r>
    <x v="172"/>
    <x v="110"/>
    <n v="13"/>
    <n v="13"/>
    <n v="0"/>
    <n v="0"/>
    <n v="0"/>
    <s v="."/>
    <s v="."/>
    <n v="0"/>
    <x v="0"/>
    <m/>
  </r>
  <r>
    <x v="172"/>
    <x v="111"/>
    <n v="3"/>
    <n v="3"/>
    <n v="0"/>
    <n v="0"/>
    <n v="0"/>
    <s v="."/>
    <s v="."/>
    <n v="0"/>
    <x v="0"/>
    <m/>
  </r>
  <r>
    <x v="172"/>
    <x v="112"/>
    <n v="13"/>
    <n v="13"/>
    <n v="0"/>
    <n v="0"/>
    <n v="0"/>
    <s v="."/>
    <s v="."/>
    <n v="0"/>
    <x v="0"/>
    <m/>
  </r>
  <r>
    <x v="172"/>
    <x v="113"/>
    <n v="30"/>
    <n v="30"/>
    <n v="0"/>
    <n v="0"/>
    <n v="0"/>
    <s v="."/>
    <s v="."/>
    <n v="0"/>
    <x v="0"/>
    <m/>
  </r>
  <r>
    <x v="172"/>
    <x v="114"/>
    <n v="34"/>
    <n v="34"/>
    <n v="0"/>
    <n v="0"/>
    <n v="0"/>
    <s v="."/>
    <s v="."/>
    <n v="0"/>
    <x v="0"/>
    <m/>
  </r>
  <r>
    <x v="172"/>
    <x v="115"/>
    <n v="25"/>
    <n v="25"/>
    <n v="0"/>
    <n v="0"/>
    <n v="0"/>
    <s v="."/>
    <s v="."/>
    <n v="0"/>
    <x v="0"/>
    <m/>
  </r>
  <r>
    <x v="172"/>
    <x v="116"/>
    <n v="35"/>
    <n v="35"/>
    <n v="0"/>
    <n v="0"/>
    <n v="0"/>
    <s v="."/>
    <s v="."/>
    <n v="0"/>
    <x v="0"/>
    <m/>
  </r>
  <r>
    <x v="172"/>
    <x v="117"/>
    <n v="33"/>
    <n v="33"/>
    <n v="0"/>
    <n v="0"/>
    <n v="0"/>
    <s v="."/>
    <s v="."/>
    <n v="0"/>
    <x v="0"/>
    <m/>
  </r>
  <r>
    <x v="172"/>
    <x v="82"/>
    <n v="16"/>
    <n v="16"/>
    <n v="0"/>
    <n v="0"/>
    <n v="0"/>
    <s v="."/>
    <s v="."/>
    <n v="0"/>
    <x v="0"/>
    <m/>
  </r>
  <r>
    <x v="172"/>
    <x v="83"/>
    <n v="13"/>
    <n v="13"/>
    <n v="0"/>
    <n v="0"/>
    <n v="0"/>
    <s v="."/>
    <s v="."/>
    <n v="0"/>
    <x v="0"/>
    <m/>
  </r>
  <r>
    <x v="172"/>
    <x v="84"/>
    <n v="14"/>
    <n v="14"/>
    <n v="0"/>
    <n v="0"/>
    <n v="0"/>
    <s v="."/>
    <s v="."/>
    <n v="0"/>
    <x v="0"/>
    <m/>
  </r>
  <r>
    <x v="172"/>
    <x v="85"/>
    <n v="14"/>
    <n v="14"/>
    <n v="0"/>
    <n v="0"/>
    <n v="0"/>
    <s v="."/>
    <s v="."/>
    <n v="0"/>
    <x v="0"/>
    <m/>
  </r>
  <r>
    <x v="172"/>
    <x v="86"/>
    <n v="9"/>
    <n v="9"/>
    <n v="0"/>
    <n v="0"/>
    <n v="0"/>
    <s v="."/>
    <s v="."/>
    <n v="0"/>
    <x v="0"/>
    <m/>
  </r>
  <r>
    <x v="172"/>
    <x v="87"/>
    <n v="11"/>
    <n v="11"/>
    <n v="0"/>
    <n v="0"/>
    <n v="0"/>
    <s v="."/>
    <s v="."/>
    <n v="0"/>
    <x v="0"/>
    <m/>
  </r>
  <r>
    <x v="172"/>
    <x v="118"/>
    <n v="10"/>
    <n v="10"/>
    <n v="0"/>
    <n v="0"/>
    <n v="0"/>
    <s v="."/>
    <s v="."/>
    <n v="0"/>
    <x v="0"/>
    <m/>
  </r>
  <r>
    <x v="172"/>
    <x v="119"/>
    <n v="24"/>
    <n v="24"/>
    <n v="0"/>
    <n v="0"/>
    <n v="0"/>
    <s v="."/>
    <s v="."/>
    <n v="0"/>
    <x v="0"/>
    <m/>
  </r>
  <r>
    <x v="172"/>
    <x v="120"/>
    <n v="25"/>
    <n v="25"/>
    <n v="0"/>
    <n v="0"/>
    <n v="0"/>
    <s v="."/>
    <s v="."/>
    <n v="0"/>
    <x v="0"/>
    <m/>
  </r>
  <r>
    <x v="172"/>
    <x v="121"/>
    <n v="46"/>
    <n v="46"/>
    <n v="0"/>
    <n v="0"/>
    <n v="0"/>
    <s v="."/>
    <s v="."/>
    <n v="0"/>
    <x v="0"/>
    <m/>
  </r>
  <r>
    <x v="172"/>
    <x v="122"/>
    <n v="64"/>
    <n v="64"/>
    <n v="0"/>
    <n v="0"/>
    <n v="0"/>
    <s v="."/>
    <s v="."/>
    <n v="0"/>
    <x v="0"/>
    <m/>
  </r>
  <r>
    <x v="172"/>
    <x v="123"/>
    <n v="0"/>
    <n v="0"/>
    <n v="0"/>
    <n v="0"/>
    <n v="0"/>
    <s v="."/>
    <s v="."/>
    <n v="0"/>
    <x v="0"/>
    <m/>
  </r>
  <r>
    <x v="172"/>
    <x v="124"/>
    <n v="5"/>
    <n v="0"/>
    <n v="5"/>
    <n v="0"/>
    <n v="0"/>
    <s v="."/>
    <s v="."/>
    <n v="0"/>
    <x v="0"/>
    <m/>
  </r>
  <r>
    <x v="172"/>
    <x v="125"/>
    <n v="17"/>
    <n v="0"/>
    <n v="17"/>
    <n v="0"/>
    <n v="0"/>
    <s v="."/>
    <s v="."/>
    <n v="0"/>
    <x v="0"/>
    <m/>
  </r>
  <r>
    <x v="172"/>
    <x v="126"/>
    <n v="40"/>
    <n v="1"/>
    <n v="39"/>
    <n v="0"/>
    <n v="0"/>
    <s v="."/>
    <s v="."/>
    <n v="0"/>
    <x v="0"/>
    <m/>
  </r>
  <r>
    <x v="172"/>
    <x v="127"/>
    <n v="56"/>
    <n v="9"/>
    <n v="47"/>
    <n v="0"/>
    <n v="0"/>
    <s v="."/>
    <s v="."/>
    <n v="0"/>
    <x v="0"/>
    <m/>
  </r>
  <r>
    <x v="172"/>
    <x v="88"/>
    <n v="150"/>
    <n v="74"/>
    <n v="76"/>
    <n v="0"/>
    <n v="0"/>
    <s v="."/>
    <s v="."/>
    <n v="0"/>
    <x v="0"/>
    <m/>
  </r>
  <r>
    <x v="172"/>
    <x v="89"/>
    <n v="178"/>
    <n v="112"/>
    <n v="65"/>
    <n v="0"/>
    <n v="0"/>
    <s v="."/>
    <s v="."/>
    <n v="0"/>
    <x v="0"/>
    <m/>
  </r>
  <r>
    <x v="172"/>
    <x v="90"/>
    <n v="183"/>
    <n v="122"/>
    <n v="61"/>
    <n v="0"/>
    <n v="0"/>
    <s v="."/>
    <s v="."/>
    <n v="0"/>
    <x v="0"/>
    <m/>
  </r>
  <r>
    <x v="172"/>
    <x v="91"/>
    <n v="210"/>
    <n v="138"/>
    <n v="72"/>
    <n v="0"/>
    <n v="0"/>
    <s v="."/>
    <s v="."/>
    <n v="0"/>
    <x v="0"/>
    <m/>
  </r>
  <r>
    <x v="172"/>
    <x v="92"/>
    <n v="303"/>
    <n v="180"/>
    <n v="123"/>
    <n v="0"/>
    <n v="0"/>
    <s v="."/>
    <s v="."/>
    <n v="0"/>
    <x v="0"/>
    <m/>
  </r>
  <r>
    <x v="172"/>
    <x v="93"/>
    <n v="386"/>
    <n v="217"/>
    <n v="170"/>
    <n v="0"/>
    <n v="0"/>
    <s v="."/>
    <s v="."/>
    <n v="0"/>
    <x v="0"/>
    <m/>
  </r>
  <r>
    <x v="172"/>
    <x v="94"/>
    <n v="547"/>
    <n v="204"/>
    <n v="343"/>
    <n v="0"/>
    <n v="0"/>
    <s v="."/>
    <s v="."/>
    <n v="0"/>
    <x v="0"/>
    <m/>
  </r>
  <r>
    <x v="172"/>
    <x v="95"/>
    <n v="705"/>
    <n v="230"/>
    <n v="475"/>
    <n v="0"/>
    <n v="0"/>
    <s v="."/>
    <s v="."/>
    <n v="0"/>
    <x v="0"/>
    <m/>
  </r>
  <r>
    <x v="172"/>
    <x v="96"/>
    <n v="774"/>
    <n v="270"/>
    <n v="504"/>
    <n v="0"/>
    <n v="0"/>
    <s v="."/>
    <s v="."/>
    <n v="0"/>
    <x v="0"/>
    <m/>
  </r>
  <r>
    <x v="172"/>
    <x v="97"/>
    <n v="809"/>
    <n v="295"/>
    <n v="513"/>
    <n v="0"/>
    <n v="0"/>
    <s v="."/>
    <s v="."/>
    <n v="0"/>
    <x v="0"/>
    <m/>
  </r>
  <r>
    <x v="172"/>
    <x v="98"/>
    <n v="928"/>
    <n v="331"/>
    <n v="597"/>
    <n v="0"/>
    <n v="0"/>
    <s v="."/>
    <s v="."/>
    <n v="0"/>
    <x v="0"/>
    <m/>
  </r>
  <r>
    <x v="172"/>
    <x v="99"/>
    <n v="922"/>
    <n v="326"/>
    <n v="596"/>
    <n v="0"/>
    <n v="0"/>
    <s v="."/>
    <s v="."/>
    <n v="0"/>
    <x v="0"/>
    <m/>
  </r>
  <r>
    <x v="172"/>
    <x v="100"/>
    <n v="1039"/>
    <n v="410"/>
    <n v="629"/>
    <n v="0"/>
    <n v="0"/>
    <s v="."/>
    <s v="."/>
    <n v="0"/>
    <x v="0"/>
    <m/>
  </r>
  <r>
    <x v="172"/>
    <x v="101"/>
    <n v="1123"/>
    <n v="487"/>
    <n v="636"/>
    <n v="0"/>
    <n v="0"/>
    <s v="."/>
    <s v="."/>
    <n v="0"/>
    <x v="0"/>
    <m/>
  </r>
  <r>
    <x v="172"/>
    <x v="102"/>
    <n v="1002"/>
    <n v="416"/>
    <n v="585"/>
    <n v="0"/>
    <n v="0"/>
    <s v="."/>
    <s v="."/>
    <n v="0"/>
    <x v="0"/>
    <m/>
  </r>
  <r>
    <x v="172"/>
    <x v="103"/>
    <n v="739"/>
    <n v="296"/>
    <n v="443"/>
    <n v="0"/>
    <n v="0"/>
    <s v="."/>
    <s v="."/>
    <n v="0"/>
    <x v="0"/>
    <m/>
  </r>
  <r>
    <x v="172"/>
    <x v="104"/>
    <n v="490"/>
    <n v="204"/>
    <n v="286"/>
    <n v="0"/>
    <n v="0"/>
    <s v="."/>
    <s v="."/>
    <n v="0"/>
    <x v="0"/>
    <m/>
  </r>
  <r>
    <x v="172"/>
    <x v="66"/>
    <n v="434"/>
    <n v="161"/>
    <n v="273"/>
    <n v="0"/>
    <n v="0"/>
    <s v="."/>
    <s v="."/>
    <n v="0"/>
    <x v="0"/>
    <m/>
  </r>
  <r>
    <x v="172"/>
    <x v="67"/>
    <n v="473"/>
    <n v="237"/>
    <n v="236"/>
    <n v="0"/>
    <n v="0"/>
    <s v="."/>
    <s v="."/>
    <n v="0"/>
    <x v="0"/>
    <m/>
  </r>
  <r>
    <x v="172"/>
    <x v="68"/>
    <n v="493"/>
    <n v="277"/>
    <n v="216"/>
    <n v="0"/>
    <n v="0"/>
    <s v="."/>
    <s v="."/>
    <n v="0"/>
    <x v="0"/>
    <m/>
  </r>
  <r>
    <x v="172"/>
    <x v="69"/>
    <n v="559"/>
    <n v="370"/>
    <n v="189"/>
    <n v="0"/>
    <n v="0"/>
    <s v="."/>
    <s v="."/>
    <n v="0"/>
    <x v="0"/>
    <m/>
  </r>
  <r>
    <x v="172"/>
    <x v="70"/>
    <n v="640"/>
    <n v="462"/>
    <n v="178"/>
    <n v="0"/>
    <n v="0"/>
    <s v="."/>
    <s v="."/>
    <n v="0"/>
    <x v="0"/>
    <m/>
  </r>
  <r>
    <x v="172"/>
    <x v="71"/>
    <n v="522"/>
    <n v="352"/>
    <n v="170"/>
    <n v="0"/>
    <n v="0"/>
    <s v="."/>
    <s v="."/>
    <n v="0"/>
    <x v="0"/>
    <m/>
  </r>
  <r>
    <x v="172"/>
    <x v="72"/>
    <n v="465"/>
    <n v="324"/>
    <n v="141"/>
    <n v="0"/>
    <n v="0"/>
    <s v="."/>
    <s v="."/>
    <n v="0"/>
    <x v="0"/>
    <m/>
  </r>
  <r>
    <x v="172"/>
    <x v="73"/>
    <n v="701"/>
    <n v="575"/>
    <n v="126"/>
    <n v="0"/>
    <n v="0"/>
    <s v="."/>
    <s v="."/>
    <n v="0"/>
    <x v="0"/>
    <m/>
  </r>
  <r>
    <x v="172"/>
    <x v="74"/>
    <n v="596"/>
    <n v="505"/>
    <n v="90"/>
    <n v="0"/>
    <n v="0"/>
    <s v="."/>
    <s v="."/>
    <n v="0"/>
    <x v="0"/>
    <m/>
  </r>
  <r>
    <x v="172"/>
    <x v="75"/>
    <n v="180"/>
    <n v="180"/>
    <n v="0"/>
    <n v="0"/>
    <n v="0"/>
    <s v="."/>
    <s v="."/>
    <n v="0"/>
    <x v="0"/>
    <m/>
  </r>
  <r>
    <x v="172"/>
    <x v="76"/>
    <n v="360"/>
    <n v="360"/>
    <n v="0"/>
    <n v="0"/>
    <n v="0"/>
    <s v="."/>
    <s v="."/>
    <n v="0"/>
    <x v="0"/>
    <m/>
  </r>
  <r>
    <x v="172"/>
    <x v="77"/>
    <n v="301"/>
    <n v="301"/>
    <n v="0"/>
    <n v="0"/>
    <n v="0"/>
    <s v="."/>
    <s v="."/>
    <n v="0"/>
    <x v="0"/>
    <m/>
  </r>
  <r>
    <x v="172"/>
    <x v="78"/>
    <n v="167"/>
    <n v="167"/>
    <n v="0"/>
    <n v="0"/>
    <n v="0"/>
    <s v="."/>
    <s v="."/>
    <n v="0"/>
    <x v="0"/>
    <m/>
  </r>
  <r>
    <x v="172"/>
    <x v="79"/>
    <n v="165"/>
    <n v="165"/>
    <n v="0"/>
    <n v="0"/>
    <n v="0"/>
    <s v="."/>
    <s v="."/>
    <n v="0"/>
    <x v="0"/>
    <m/>
  </r>
  <r>
    <x v="172"/>
    <x v="80"/>
    <n v="187"/>
    <n v="167"/>
    <n v="21"/>
    <n v="0"/>
    <n v="0"/>
    <s v="."/>
    <s v="."/>
    <n v="0"/>
    <x v="0"/>
    <m/>
  </r>
  <r>
    <x v="172"/>
    <x v="81"/>
    <n v="315"/>
    <n v="276"/>
    <n v="39"/>
    <n v="0"/>
    <n v="0"/>
    <s v="."/>
    <s v="."/>
    <n v="0"/>
    <x v="0"/>
    <m/>
  </r>
  <r>
    <x v="172"/>
    <x v="0"/>
    <n v="333"/>
    <n v="285"/>
    <n v="49"/>
    <n v="0"/>
    <n v="0"/>
    <s v="."/>
    <s v="."/>
    <n v="0"/>
    <x v="0"/>
    <m/>
  </r>
  <r>
    <x v="172"/>
    <x v="8"/>
    <n v="812"/>
    <n v="13"/>
    <n v="785"/>
    <n v="0"/>
    <n v="15"/>
    <n v="0"/>
    <n v="0.13"/>
    <n v="0"/>
    <x v="0"/>
    <m/>
  </r>
  <r>
    <x v="172"/>
    <x v="9"/>
    <n v="884"/>
    <n v="3"/>
    <n v="867"/>
    <n v="0"/>
    <n v="15"/>
    <n v="0"/>
    <n v="0.14000000000000001"/>
    <n v="0"/>
    <x v="0"/>
    <m/>
  </r>
  <r>
    <x v="172"/>
    <x v="10"/>
    <n v="716"/>
    <n v="14"/>
    <n v="676"/>
    <n v="0"/>
    <n v="26"/>
    <n v="0"/>
    <n v="0.11"/>
    <n v="0"/>
    <x v="1"/>
    <m/>
  </r>
  <r>
    <x v="172"/>
    <x v="11"/>
    <n v="973"/>
    <n v="25"/>
    <n v="909"/>
    <n v="0"/>
    <n v="39"/>
    <n v="0"/>
    <n v="0.14000000000000001"/>
    <n v="3"/>
    <x v="1"/>
    <m/>
  </r>
  <r>
    <x v="172"/>
    <x v="12"/>
    <n v="1091"/>
    <n v="27"/>
    <n v="1019"/>
    <n v="0"/>
    <n v="45"/>
    <n v="0"/>
    <n v="0.15"/>
    <n v="5"/>
    <x v="1"/>
    <m/>
  </r>
  <r>
    <x v="172"/>
    <x v="13"/>
    <n v="1111"/>
    <n v="24"/>
    <n v="1043"/>
    <n v="0"/>
    <n v="44"/>
    <n v="0"/>
    <n v="0.15"/>
    <n v="8"/>
    <x v="1"/>
    <m/>
  </r>
  <r>
    <x v="172"/>
    <x v="14"/>
    <n v="1355"/>
    <n v="25"/>
    <n v="1281"/>
    <n v="0"/>
    <n v="49"/>
    <n v="0"/>
    <n v="0.18"/>
    <n v="3"/>
    <x v="1"/>
    <m/>
  </r>
  <r>
    <x v="172"/>
    <x v="15"/>
    <n v="1752"/>
    <n v="21"/>
    <n v="1669"/>
    <n v="0"/>
    <n v="63"/>
    <n v="0"/>
    <n v="0.22"/>
    <n v="7"/>
    <x v="1"/>
    <m/>
  </r>
  <r>
    <x v="172"/>
    <x v="16"/>
    <n v="1769"/>
    <n v="16"/>
    <n v="1652"/>
    <n v="0"/>
    <n v="101"/>
    <n v="0"/>
    <n v="0.23"/>
    <n v="6"/>
    <x v="1"/>
    <m/>
  </r>
  <r>
    <x v="172"/>
    <x v="17"/>
    <n v="2098"/>
    <n v="17"/>
    <n v="1965"/>
    <n v="0"/>
    <n v="116"/>
    <n v="0"/>
    <n v="0.26"/>
    <n v="15"/>
    <x v="1"/>
    <m/>
  </r>
  <r>
    <x v="172"/>
    <x v="18"/>
    <n v="2312"/>
    <n v="13"/>
    <n v="2186"/>
    <n v="0"/>
    <n v="113"/>
    <n v="0"/>
    <n v="0.28000000000000003"/>
    <n v="12"/>
    <x v="1"/>
    <m/>
  </r>
  <r>
    <x v="172"/>
    <x v="19"/>
    <n v="2321"/>
    <n v="13"/>
    <n v="2182"/>
    <n v="0"/>
    <n v="127"/>
    <n v="0"/>
    <n v="0.26"/>
    <n v="14"/>
    <x v="1"/>
    <m/>
  </r>
  <r>
    <x v="172"/>
    <x v="20"/>
    <n v="2598"/>
    <n v="16"/>
    <n v="2450"/>
    <n v="0"/>
    <n v="132"/>
    <n v="0"/>
    <n v="0.28999999999999998"/>
    <n v="10"/>
    <x v="1"/>
    <m/>
  </r>
  <r>
    <x v="173"/>
    <x v="161"/>
    <n v="1"/>
    <n v="0"/>
    <n v="1"/>
    <n v="0"/>
    <n v="0"/>
    <s v="."/>
    <s v="."/>
    <n v="0"/>
    <x v="0"/>
    <m/>
  </r>
  <r>
    <x v="173"/>
    <x v="162"/>
    <n v="1"/>
    <n v="0"/>
    <n v="1"/>
    <n v="0"/>
    <n v="0"/>
    <s v="."/>
    <s v="."/>
    <n v="0"/>
    <x v="0"/>
    <m/>
  </r>
  <r>
    <x v="173"/>
    <x v="163"/>
    <n v="2"/>
    <n v="0"/>
    <n v="2"/>
    <n v="0"/>
    <n v="0"/>
    <s v="."/>
    <s v="."/>
    <n v="0"/>
    <x v="0"/>
    <m/>
  </r>
  <r>
    <x v="173"/>
    <x v="105"/>
    <n v="2"/>
    <n v="0"/>
    <n v="2"/>
    <n v="0"/>
    <n v="0"/>
    <s v="."/>
    <s v="."/>
    <n v="0"/>
    <x v="0"/>
    <m/>
  </r>
  <r>
    <x v="173"/>
    <x v="106"/>
    <n v="2"/>
    <n v="0"/>
    <n v="2"/>
    <n v="0"/>
    <n v="0"/>
    <s v="."/>
    <s v="."/>
    <n v="0"/>
    <x v="0"/>
    <m/>
  </r>
  <r>
    <x v="173"/>
    <x v="107"/>
    <n v="2"/>
    <n v="0"/>
    <n v="2"/>
    <n v="0"/>
    <n v="0"/>
    <s v="."/>
    <s v="."/>
    <n v="0"/>
    <x v="0"/>
    <m/>
  </r>
  <r>
    <x v="173"/>
    <x v="108"/>
    <n v="3"/>
    <n v="0"/>
    <n v="3"/>
    <n v="0"/>
    <n v="0"/>
    <s v="."/>
    <s v="."/>
    <n v="0"/>
    <x v="0"/>
    <m/>
  </r>
  <r>
    <x v="173"/>
    <x v="109"/>
    <n v="13"/>
    <n v="0"/>
    <n v="13"/>
    <n v="0"/>
    <n v="0"/>
    <s v="."/>
    <s v="."/>
    <n v="0"/>
    <x v="0"/>
    <m/>
  </r>
  <r>
    <x v="173"/>
    <x v="110"/>
    <n v="18"/>
    <n v="0"/>
    <n v="18"/>
    <n v="0"/>
    <n v="0"/>
    <s v="."/>
    <s v="."/>
    <n v="0"/>
    <x v="0"/>
    <m/>
  </r>
  <r>
    <x v="173"/>
    <x v="111"/>
    <n v="13"/>
    <n v="0"/>
    <n v="13"/>
    <n v="0"/>
    <n v="0"/>
    <s v="."/>
    <s v="."/>
    <n v="0"/>
    <x v="0"/>
    <m/>
  </r>
  <r>
    <x v="173"/>
    <x v="112"/>
    <n v="11"/>
    <n v="0"/>
    <n v="11"/>
    <n v="0"/>
    <n v="0"/>
    <s v="."/>
    <s v="."/>
    <n v="0"/>
    <x v="0"/>
    <m/>
  </r>
  <r>
    <x v="173"/>
    <x v="113"/>
    <n v="11"/>
    <n v="0"/>
    <n v="11"/>
    <n v="0"/>
    <n v="0"/>
    <s v="."/>
    <s v="."/>
    <n v="0"/>
    <x v="0"/>
    <m/>
  </r>
  <r>
    <x v="173"/>
    <x v="114"/>
    <n v="11"/>
    <n v="0"/>
    <n v="11"/>
    <n v="0"/>
    <n v="0"/>
    <s v="."/>
    <s v="."/>
    <n v="0"/>
    <x v="0"/>
    <m/>
  </r>
  <r>
    <x v="173"/>
    <x v="115"/>
    <n v="11"/>
    <n v="0"/>
    <n v="11"/>
    <n v="0"/>
    <n v="0"/>
    <s v="."/>
    <s v="."/>
    <n v="0"/>
    <x v="0"/>
    <m/>
  </r>
  <r>
    <x v="173"/>
    <x v="116"/>
    <n v="24"/>
    <n v="7"/>
    <n v="17"/>
    <n v="0"/>
    <n v="0"/>
    <s v="."/>
    <s v="."/>
    <n v="0"/>
    <x v="0"/>
    <m/>
  </r>
  <r>
    <x v="173"/>
    <x v="117"/>
    <n v="44"/>
    <n v="21"/>
    <n v="23"/>
    <n v="0"/>
    <n v="0"/>
    <s v="."/>
    <s v="."/>
    <n v="0"/>
    <x v="0"/>
    <m/>
  </r>
  <r>
    <x v="173"/>
    <x v="82"/>
    <n v="67"/>
    <n v="35"/>
    <n v="32"/>
    <n v="0"/>
    <n v="0"/>
    <s v="."/>
    <s v="."/>
    <n v="0"/>
    <x v="0"/>
    <m/>
  </r>
  <r>
    <x v="173"/>
    <x v="83"/>
    <n v="65"/>
    <n v="33"/>
    <n v="33"/>
    <n v="0"/>
    <n v="0"/>
    <s v="."/>
    <s v="."/>
    <n v="0"/>
    <x v="0"/>
    <m/>
  </r>
  <r>
    <x v="173"/>
    <x v="84"/>
    <n v="27"/>
    <n v="0"/>
    <n v="27"/>
    <n v="0"/>
    <n v="0"/>
    <s v="."/>
    <s v="."/>
    <n v="0"/>
    <x v="0"/>
    <m/>
  </r>
  <r>
    <x v="173"/>
    <x v="85"/>
    <n v="58"/>
    <n v="27"/>
    <n v="31"/>
    <n v="0"/>
    <n v="0"/>
    <s v="."/>
    <s v="."/>
    <n v="0"/>
    <x v="0"/>
    <m/>
  </r>
  <r>
    <x v="173"/>
    <x v="86"/>
    <n v="76"/>
    <n v="43"/>
    <n v="33"/>
    <n v="0"/>
    <n v="0"/>
    <s v="."/>
    <s v="."/>
    <n v="0"/>
    <x v="0"/>
    <m/>
  </r>
  <r>
    <x v="173"/>
    <x v="87"/>
    <n v="96"/>
    <n v="54"/>
    <n v="42"/>
    <n v="0"/>
    <n v="0"/>
    <s v="."/>
    <s v="."/>
    <n v="0"/>
    <x v="0"/>
    <m/>
  </r>
  <r>
    <x v="173"/>
    <x v="118"/>
    <n v="117"/>
    <n v="58"/>
    <n v="59"/>
    <n v="0"/>
    <n v="0"/>
    <s v="."/>
    <s v="."/>
    <n v="0"/>
    <x v="0"/>
    <m/>
  </r>
  <r>
    <x v="173"/>
    <x v="119"/>
    <n v="218"/>
    <n v="135"/>
    <n v="84"/>
    <n v="0"/>
    <n v="0"/>
    <s v="."/>
    <s v="."/>
    <n v="0"/>
    <x v="0"/>
    <m/>
  </r>
  <r>
    <x v="173"/>
    <x v="120"/>
    <n v="331"/>
    <n v="225"/>
    <n v="105"/>
    <n v="0"/>
    <n v="0"/>
    <s v="."/>
    <s v="."/>
    <n v="0"/>
    <x v="0"/>
    <m/>
  </r>
  <r>
    <x v="173"/>
    <x v="121"/>
    <n v="412"/>
    <n v="255"/>
    <n v="157"/>
    <n v="0"/>
    <n v="0"/>
    <s v="."/>
    <s v="."/>
    <n v="0"/>
    <x v="0"/>
    <m/>
  </r>
  <r>
    <x v="173"/>
    <x v="122"/>
    <n v="363"/>
    <n v="222"/>
    <n v="141"/>
    <n v="0"/>
    <n v="0"/>
    <s v="."/>
    <s v="."/>
    <n v="0"/>
    <x v="0"/>
    <m/>
  </r>
  <r>
    <x v="173"/>
    <x v="123"/>
    <n v="411"/>
    <n v="248"/>
    <n v="163"/>
    <n v="0"/>
    <n v="0"/>
    <s v="."/>
    <s v="."/>
    <n v="0"/>
    <x v="0"/>
    <m/>
  </r>
  <r>
    <x v="173"/>
    <x v="124"/>
    <n v="398"/>
    <n v="202"/>
    <n v="196"/>
    <n v="0"/>
    <n v="0"/>
    <s v="."/>
    <s v="."/>
    <n v="0"/>
    <x v="0"/>
    <m/>
  </r>
  <r>
    <x v="173"/>
    <x v="125"/>
    <n v="429"/>
    <n v="198"/>
    <n v="231"/>
    <n v="0"/>
    <n v="0"/>
    <s v="."/>
    <s v="."/>
    <n v="0"/>
    <x v="0"/>
    <m/>
  </r>
  <r>
    <x v="173"/>
    <x v="126"/>
    <n v="421"/>
    <n v="206"/>
    <n v="215"/>
    <n v="0"/>
    <n v="0"/>
    <s v="."/>
    <s v="."/>
    <n v="0"/>
    <x v="0"/>
    <m/>
  </r>
  <r>
    <x v="173"/>
    <x v="127"/>
    <n v="515"/>
    <n v="211"/>
    <n v="304"/>
    <n v="0"/>
    <n v="0"/>
    <s v="."/>
    <s v="."/>
    <n v="0"/>
    <x v="0"/>
    <m/>
  </r>
  <r>
    <x v="173"/>
    <x v="88"/>
    <n v="536"/>
    <n v="231"/>
    <n v="305"/>
    <n v="0"/>
    <n v="0"/>
    <s v="."/>
    <s v="."/>
    <n v="0"/>
    <x v="0"/>
    <m/>
  </r>
  <r>
    <x v="173"/>
    <x v="89"/>
    <n v="547"/>
    <n v="256"/>
    <n v="291"/>
    <n v="0"/>
    <n v="0"/>
    <s v="."/>
    <s v="."/>
    <n v="0"/>
    <x v="0"/>
    <m/>
  </r>
  <r>
    <x v="173"/>
    <x v="90"/>
    <n v="531"/>
    <n v="251"/>
    <n v="280"/>
    <n v="0"/>
    <n v="0"/>
    <s v="."/>
    <s v="."/>
    <n v="0"/>
    <x v="0"/>
    <m/>
  </r>
  <r>
    <x v="173"/>
    <x v="91"/>
    <n v="541"/>
    <n v="249"/>
    <n v="292"/>
    <n v="0"/>
    <n v="0"/>
    <s v="."/>
    <s v="."/>
    <n v="0"/>
    <x v="0"/>
    <m/>
  </r>
  <r>
    <x v="173"/>
    <x v="92"/>
    <n v="586"/>
    <n v="274"/>
    <n v="312"/>
    <n v="0"/>
    <n v="0"/>
    <s v="."/>
    <s v="."/>
    <n v="0"/>
    <x v="0"/>
    <m/>
  </r>
  <r>
    <x v="173"/>
    <x v="93"/>
    <n v="668"/>
    <n v="259"/>
    <n v="409"/>
    <n v="0"/>
    <n v="0"/>
    <s v="."/>
    <s v="."/>
    <n v="0"/>
    <x v="0"/>
    <m/>
  </r>
  <r>
    <x v="173"/>
    <x v="94"/>
    <n v="806"/>
    <n v="219"/>
    <n v="587"/>
    <n v="0"/>
    <n v="0"/>
    <s v="."/>
    <s v="."/>
    <n v="0"/>
    <x v="0"/>
    <m/>
  </r>
  <r>
    <x v="173"/>
    <x v="95"/>
    <n v="813"/>
    <n v="183"/>
    <n v="630"/>
    <n v="0"/>
    <n v="0"/>
    <s v="."/>
    <s v="."/>
    <n v="0"/>
    <x v="0"/>
    <m/>
  </r>
  <r>
    <x v="173"/>
    <x v="96"/>
    <n v="987"/>
    <n v="112"/>
    <n v="876"/>
    <n v="0"/>
    <n v="0"/>
    <s v="."/>
    <s v="."/>
    <n v="0"/>
    <x v="0"/>
    <m/>
  </r>
  <r>
    <x v="173"/>
    <x v="97"/>
    <n v="1306"/>
    <n v="74"/>
    <n v="1021"/>
    <n v="211"/>
    <n v="0"/>
    <s v="."/>
    <s v="."/>
    <n v="0"/>
    <x v="0"/>
    <m/>
  </r>
  <r>
    <x v="173"/>
    <x v="98"/>
    <n v="1292"/>
    <n v="124"/>
    <n v="1168"/>
    <n v="0"/>
    <n v="0"/>
    <s v="."/>
    <s v="."/>
    <n v="0"/>
    <x v="0"/>
    <m/>
  </r>
  <r>
    <x v="173"/>
    <x v="99"/>
    <n v="1278"/>
    <n v="117"/>
    <n v="1160"/>
    <n v="0"/>
    <n v="0"/>
    <s v="."/>
    <s v="."/>
    <n v="0"/>
    <x v="0"/>
    <m/>
  </r>
  <r>
    <x v="173"/>
    <x v="100"/>
    <n v="1468"/>
    <n v="129"/>
    <n v="1333"/>
    <n v="0"/>
    <n v="7"/>
    <s v="."/>
    <s v="."/>
    <n v="0"/>
    <x v="0"/>
    <m/>
  </r>
  <r>
    <x v="173"/>
    <x v="101"/>
    <n v="1933"/>
    <n v="160"/>
    <n v="1488"/>
    <n v="279"/>
    <n v="7"/>
    <s v="."/>
    <s v="."/>
    <n v="0"/>
    <x v="0"/>
    <m/>
  </r>
  <r>
    <x v="173"/>
    <x v="102"/>
    <n v="1535"/>
    <n v="146"/>
    <n v="1386"/>
    <n v="0"/>
    <n v="3"/>
    <s v="."/>
    <s v="."/>
    <n v="0"/>
    <x v="0"/>
    <m/>
  </r>
  <r>
    <x v="173"/>
    <x v="103"/>
    <n v="1228"/>
    <n v="102"/>
    <n v="1122"/>
    <n v="0"/>
    <n v="4"/>
    <s v="."/>
    <s v="."/>
    <n v="0"/>
    <x v="0"/>
    <m/>
  </r>
  <r>
    <x v="173"/>
    <x v="104"/>
    <n v="1121"/>
    <n v="19"/>
    <n v="1099"/>
    <n v="0"/>
    <n v="3"/>
    <s v="."/>
    <s v="."/>
    <n v="0"/>
    <x v="0"/>
    <m/>
  </r>
  <r>
    <x v="173"/>
    <x v="66"/>
    <n v="1818"/>
    <n v="22"/>
    <n v="1475"/>
    <n v="318"/>
    <n v="4"/>
    <s v="."/>
    <s v="."/>
    <n v="0"/>
    <x v="0"/>
    <m/>
  </r>
  <r>
    <x v="173"/>
    <x v="67"/>
    <n v="1842"/>
    <n v="25"/>
    <n v="1810"/>
    <n v="0"/>
    <n v="6"/>
    <s v="."/>
    <s v="."/>
    <n v="0"/>
    <x v="0"/>
    <m/>
  </r>
  <r>
    <x v="173"/>
    <x v="68"/>
    <n v="1956"/>
    <n v="62"/>
    <n v="1886"/>
    <n v="0"/>
    <n v="8"/>
    <s v="."/>
    <s v="."/>
    <n v="0"/>
    <x v="0"/>
    <m/>
  </r>
  <r>
    <x v="173"/>
    <x v="69"/>
    <n v="2021"/>
    <n v="65"/>
    <n v="1946"/>
    <n v="0"/>
    <n v="10"/>
    <s v="."/>
    <s v="."/>
    <n v="0"/>
    <x v="0"/>
    <m/>
  </r>
  <r>
    <x v="173"/>
    <x v="70"/>
    <n v="2402"/>
    <n v="72"/>
    <n v="1926"/>
    <n v="394"/>
    <n v="11"/>
    <s v="."/>
    <s v="."/>
    <n v="0"/>
    <x v="0"/>
    <m/>
  </r>
  <r>
    <x v="173"/>
    <x v="71"/>
    <n v="2185"/>
    <n v="54"/>
    <n v="1756"/>
    <n v="362"/>
    <n v="14"/>
    <s v="."/>
    <s v="."/>
    <n v="0"/>
    <x v="0"/>
    <m/>
  </r>
  <r>
    <x v="173"/>
    <x v="72"/>
    <n v="1597"/>
    <n v="78"/>
    <n v="1502"/>
    <n v="0"/>
    <n v="16"/>
    <s v="."/>
    <s v="."/>
    <n v="0"/>
    <x v="0"/>
    <m/>
  </r>
  <r>
    <x v="173"/>
    <x v="73"/>
    <n v="1446"/>
    <n v="82"/>
    <n v="1347"/>
    <n v="0"/>
    <n v="17"/>
    <s v="."/>
    <s v="."/>
    <n v="0"/>
    <x v="0"/>
    <m/>
  </r>
  <r>
    <x v="173"/>
    <x v="74"/>
    <n v="1433"/>
    <n v="85"/>
    <n v="1325"/>
    <n v="0"/>
    <n v="23"/>
    <s v="."/>
    <s v="."/>
    <n v="0"/>
    <x v="0"/>
    <m/>
  </r>
  <r>
    <x v="173"/>
    <x v="75"/>
    <n v="1649"/>
    <n v="108"/>
    <n v="1515"/>
    <n v="0"/>
    <n v="26"/>
    <s v="."/>
    <s v="."/>
    <n v="0"/>
    <x v="0"/>
    <m/>
  </r>
  <r>
    <x v="173"/>
    <x v="76"/>
    <n v="1795"/>
    <n v="135"/>
    <n v="1631"/>
    <n v="0"/>
    <n v="28"/>
    <s v="."/>
    <s v="."/>
    <n v="0"/>
    <x v="0"/>
    <m/>
  </r>
  <r>
    <x v="173"/>
    <x v="77"/>
    <n v="1762"/>
    <n v="125"/>
    <n v="1602"/>
    <n v="0"/>
    <n v="34"/>
    <s v="."/>
    <s v="."/>
    <n v="0"/>
    <x v="0"/>
    <m/>
  </r>
  <r>
    <x v="173"/>
    <x v="78"/>
    <n v="1711"/>
    <n v="146"/>
    <n v="1530"/>
    <n v="0"/>
    <n v="36"/>
    <s v="."/>
    <s v="."/>
    <n v="0"/>
    <x v="0"/>
    <m/>
  </r>
  <r>
    <x v="173"/>
    <x v="79"/>
    <n v="1574"/>
    <n v="167"/>
    <n v="1372"/>
    <n v="0"/>
    <n v="35"/>
    <s v="."/>
    <s v="."/>
    <n v="0"/>
    <x v="0"/>
    <m/>
  </r>
  <r>
    <x v="173"/>
    <x v="80"/>
    <n v="1613"/>
    <n v="156"/>
    <n v="1422"/>
    <n v="0"/>
    <n v="35"/>
    <s v="."/>
    <s v="."/>
    <n v="0"/>
    <x v="0"/>
    <m/>
  </r>
  <r>
    <x v="173"/>
    <x v="81"/>
    <n v="1743"/>
    <n v="137"/>
    <n v="1567"/>
    <n v="0"/>
    <n v="38"/>
    <s v="."/>
    <s v="."/>
    <n v="0"/>
    <x v="0"/>
    <m/>
  </r>
  <r>
    <x v="173"/>
    <x v="0"/>
    <n v="1810"/>
    <n v="123"/>
    <n v="1648"/>
    <n v="0"/>
    <n v="39"/>
    <s v="."/>
    <s v="."/>
    <n v="0"/>
    <x v="0"/>
    <m/>
  </r>
  <r>
    <x v="173"/>
    <x v="1"/>
    <n v="1240"/>
    <n v="89"/>
    <n v="1073"/>
    <n v="34"/>
    <n v="45"/>
    <n v="0"/>
    <n v="0.16"/>
    <n v="40"/>
    <x v="0"/>
    <m/>
  </r>
  <r>
    <x v="173"/>
    <x v="2"/>
    <n v="1303"/>
    <n v="96"/>
    <n v="1124"/>
    <n v="34"/>
    <n v="49"/>
    <n v="0"/>
    <n v="0.17"/>
    <n v="67"/>
    <x v="0"/>
    <m/>
  </r>
  <r>
    <x v="173"/>
    <x v="3"/>
    <n v="1416"/>
    <n v="121"/>
    <n v="1212"/>
    <n v="34"/>
    <n v="50"/>
    <n v="0"/>
    <n v="0.18"/>
    <n v="61"/>
    <x v="0"/>
    <m/>
  </r>
  <r>
    <x v="173"/>
    <x v="4"/>
    <n v="1505"/>
    <n v="112"/>
    <n v="1298"/>
    <n v="34"/>
    <n v="61"/>
    <n v="0"/>
    <n v="0.18"/>
    <n v="55"/>
    <x v="0"/>
    <m/>
  </r>
  <r>
    <x v="173"/>
    <x v="5"/>
    <n v="1702"/>
    <n v="120"/>
    <n v="1483"/>
    <n v="34"/>
    <n v="66"/>
    <n v="0"/>
    <n v="0.2"/>
    <n v="38"/>
    <x v="0"/>
    <m/>
  </r>
  <r>
    <x v="173"/>
    <x v="6"/>
    <n v="1672"/>
    <n v="88"/>
    <n v="1476"/>
    <n v="34"/>
    <n v="74"/>
    <n v="0"/>
    <n v="0.19"/>
    <n v="21"/>
    <x v="0"/>
    <m/>
  </r>
  <r>
    <x v="173"/>
    <x v="7"/>
    <n v="1723"/>
    <n v="90"/>
    <n v="1524"/>
    <n v="34"/>
    <n v="75"/>
    <n v="0"/>
    <n v="0.19"/>
    <n v="21"/>
    <x v="0"/>
    <m/>
  </r>
  <r>
    <x v="173"/>
    <x v="8"/>
    <n v="1822"/>
    <n v="74"/>
    <n v="1640"/>
    <n v="34"/>
    <n v="74"/>
    <n v="0"/>
    <n v="0.2"/>
    <n v="26"/>
    <x v="0"/>
    <m/>
  </r>
  <r>
    <x v="173"/>
    <x v="9"/>
    <n v="2013"/>
    <n v="150"/>
    <n v="1747"/>
    <n v="34"/>
    <n v="82"/>
    <n v="0"/>
    <n v="0.21"/>
    <n v="22"/>
    <x v="0"/>
    <m/>
  </r>
  <r>
    <x v="173"/>
    <x v="10"/>
    <n v="1970"/>
    <n v="93"/>
    <n v="1764"/>
    <n v="34"/>
    <n v="79"/>
    <n v="0"/>
    <n v="0.2"/>
    <n v="20"/>
    <x v="1"/>
    <m/>
  </r>
  <r>
    <x v="173"/>
    <x v="11"/>
    <n v="2229"/>
    <n v="96"/>
    <n v="2018"/>
    <n v="34"/>
    <n v="82"/>
    <n v="0"/>
    <n v="0.22"/>
    <n v="27"/>
    <x v="1"/>
    <m/>
  </r>
  <r>
    <x v="173"/>
    <x v="12"/>
    <n v="2357"/>
    <n v="118"/>
    <n v="2124"/>
    <n v="34"/>
    <n v="81"/>
    <n v="0"/>
    <n v="0.23"/>
    <n v="32"/>
    <x v="1"/>
    <m/>
  </r>
  <r>
    <x v="173"/>
    <x v="13"/>
    <n v="2719"/>
    <n v="111"/>
    <n v="2479"/>
    <n v="34"/>
    <n v="95"/>
    <n v="0"/>
    <n v="0.26"/>
    <n v="21"/>
    <x v="1"/>
    <m/>
  </r>
  <r>
    <x v="173"/>
    <x v="14"/>
    <n v="2791"/>
    <n v="87"/>
    <n v="2564"/>
    <n v="38"/>
    <n v="103"/>
    <n v="0"/>
    <n v="0.26"/>
    <n v="37"/>
    <x v="1"/>
    <m/>
  </r>
  <r>
    <x v="173"/>
    <x v="15"/>
    <n v="3345"/>
    <n v="92"/>
    <n v="2962"/>
    <n v="180"/>
    <n v="111"/>
    <n v="0"/>
    <n v="0.3"/>
    <n v="38"/>
    <x v="1"/>
    <m/>
  </r>
  <r>
    <x v="173"/>
    <x v="16"/>
    <n v="3263"/>
    <n v="81"/>
    <n v="2873"/>
    <n v="170"/>
    <n v="138"/>
    <n v="0"/>
    <n v="0.28000000000000003"/>
    <n v="56"/>
    <x v="1"/>
    <m/>
  </r>
  <r>
    <x v="173"/>
    <x v="17"/>
    <n v="3615"/>
    <n v="103"/>
    <n v="3190"/>
    <n v="178"/>
    <n v="145"/>
    <n v="0"/>
    <n v="0.31"/>
    <n v="45"/>
    <x v="1"/>
    <m/>
  </r>
  <r>
    <x v="173"/>
    <x v="18"/>
    <n v="3724"/>
    <n v="115"/>
    <n v="3297"/>
    <n v="164"/>
    <n v="148"/>
    <n v="0"/>
    <n v="0.31"/>
    <n v="34"/>
    <x v="1"/>
    <m/>
  </r>
  <r>
    <x v="173"/>
    <x v="19"/>
    <n v="3955"/>
    <n v="115"/>
    <n v="3501"/>
    <n v="188"/>
    <n v="151"/>
    <n v="0"/>
    <n v="0.32"/>
    <n v="32"/>
    <x v="1"/>
    <m/>
  </r>
  <r>
    <x v="173"/>
    <x v="20"/>
    <n v="4173"/>
    <n v="204"/>
    <n v="3622"/>
    <n v="193"/>
    <n v="155"/>
    <n v="0"/>
    <n v="0.33"/>
    <n v="29"/>
    <x v="1"/>
    <m/>
  </r>
  <r>
    <x v="173"/>
    <x v="21"/>
    <n v="4850"/>
    <n v="127"/>
    <n v="3930"/>
    <n v="198"/>
    <n v="154"/>
    <n v="440"/>
    <n v="0.37"/>
    <n v="25"/>
    <x v="1"/>
    <m/>
  </r>
  <r>
    <x v="173"/>
    <x v="22"/>
    <n v="5076"/>
    <n v="131"/>
    <n v="4202"/>
    <n v="197"/>
    <n v="197"/>
    <n v="349"/>
    <n v="0.37"/>
    <n v="26"/>
    <x v="1"/>
    <m/>
  </r>
  <r>
    <x v="173"/>
    <x v="23"/>
    <n v="4956"/>
    <n v="118"/>
    <n v="4067"/>
    <n v="192"/>
    <n v="221"/>
    <n v="358"/>
    <n v="0.36"/>
    <n v="32"/>
    <x v="1"/>
    <m/>
  </r>
  <r>
    <x v="173"/>
    <x v="24"/>
    <n v="5388"/>
    <n v="159"/>
    <n v="4326"/>
    <n v="190"/>
    <n v="321"/>
    <n v="392"/>
    <n v="0.38"/>
    <n v="32"/>
    <x v="1"/>
    <m/>
  </r>
  <r>
    <x v="173"/>
    <x v="25"/>
    <n v="5825"/>
    <n v="160"/>
    <n v="4746"/>
    <n v="198"/>
    <n v="259"/>
    <n v="461"/>
    <n v="0.4"/>
    <n v="34"/>
    <x v="1"/>
    <m/>
  </r>
  <r>
    <x v="173"/>
    <x v="26"/>
    <n v="5990"/>
    <n v="195"/>
    <n v="4956"/>
    <n v="256"/>
    <n v="259"/>
    <n v="324"/>
    <n v="0.4"/>
    <n v="42"/>
    <x v="1"/>
    <m/>
  </r>
  <r>
    <x v="173"/>
    <x v="27"/>
    <n v="6120"/>
    <n v="130"/>
    <n v="5065"/>
    <n v="284"/>
    <n v="267"/>
    <n v="374"/>
    <n v="0.39"/>
    <n v="38"/>
    <x v="1"/>
    <m/>
  </r>
  <r>
    <x v="173"/>
    <x v="28"/>
    <n v="6365"/>
    <n v="153"/>
    <n v="5291"/>
    <n v="261"/>
    <n v="262"/>
    <n v="399"/>
    <n v="0.4"/>
    <n v="38"/>
    <x v="1"/>
    <m/>
  </r>
  <r>
    <x v="173"/>
    <x v="29"/>
    <n v="6125"/>
    <n v="130"/>
    <n v="5111"/>
    <n v="272"/>
    <n v="275"/>
    <n v="336"/>
    <n v="0.37"/>
    <n v="60"/>
    <x v="1"/>
    <m/>
  </r>
  <r>
    <x v="173"/>
    <x v="30"/>
    <n v="6074"/>
    <n v="143"/>
    <n v="5064"/>
    <n v="252"/>
    <n v="326"/>
    <n v="289"/>
    <n v="0.36"/>
    <n v="62"/>
    <x v="1"/>
    <m/>
  </r>
  <r>
    <x v="173"/>
    <x v="31"/>
    <n v="6578"/>
    <n v="143"/>
    <n v="5649"/>
    <n v="280"/>
    <n v="295"/>
    <n v="211"/>
    <n v="0.38"/>
    <n v="68"/>
    <x v="1"/>
    <m/>
  </r>
  <r>
    <x v="173"/>
    <x v="32"/>
    <n v="6573"/>
    <n v="147"/>
    <n v="5522"/>
    <n v="329"/>
    <n v="419"/>
    <n v="157"/>
    <n v="0.37"/>
    <n v="77"/>
    <x v="1"/>
    <m/>
  </r>
  <r>
    <x v="173"/>
    <x v="33"/>
    <n v="6455"/>
    <n v="162"/>
    <n v="5478"/>
    <n v="354"/>
    <n v="352"/>
    <n v="109"/>
    <n v="0.36"/>
    <n v="81"/>
    <x v="1"/>
    <m/>
  </r>
  <r>
    <x v="173"/>
    <x v="34"/>
    <n v="5577"/>
    <n v="131"/>
    <n v="4793"/>
    <n v="258"/>
    <n v="267"/>
    <n v="127"/>
    <n v="0.3"/>
    <n v="77"/>
    <x v="1"/>
    <m/>
  </r>
  <r>
    <x v="173"/>
    <x v="35"/>
    <n v="5643"/>
    <n v="104"/>
    <n v="4860"/>
    <n v="317"/>
    <n v="265"/>
    <n v="97"/>
    <n v="0.3"/>
    <n v="73"/>
    <x v="1"/>
    <m/>
  </r>
  <r>
    <x v="173"/>
    <x v="36"/>
    <n v="5321"/>
    <n v="192"/>
    <n v="4476"/>
    <n v="324"/>
    <n v="239"/>
    <n v="91"/>
    <n v="0.27"/>
    <n v="68"/>
    <x v="1"/>
    <m/>
  </r>
  <r>
    <x v="173"/>
    <x v="37"/>
    <n v="5958"/>
    <n v="181"/>
    <n v="5008"/>
    <n v="366"/>
    <n v="300"/>
    <n v="103"/>
    <n v="0.3"/>
    <n v="0"/>
    <x v="1"/>
    <m/>
  </r>
  <r>
    <x v="173"/>
    <x v="38"/>
    <n v="7031"/>
    <n v="164"/>
    <n v="6037"/>
    <n v="344"/>
    <n v="352"/>
    <n v="135"/>
    <n v="0.35"/>
    <n v="0"/>
    <x v="1"/>
    <m/>
  </r>
  <r>
    <x v="173"/>
    <x v="39"/>
    <n v="6847"/>
    <n v="266"/>
    <n v="5792"/>
    <n v="328"/>
    <n v="342"/>
    <n v="120"/>
    <n v="0.33"/>
    <n v="0"/>
    <x v="1"/>
    <m/>
  </r>
  <r>
    <x v="173"/>
    <x v="40"/>
    <n v="5956"/>
    <n v="188"/>
    <n v="5064"/>
    <n v="294"/>
    <n v="286"/>
    <n v="124"/>
    <n v="0.28000000000000003"/>
    <n v="0"/>
    <x v="1"/>
    <m/>
  </r>
  <r>
    <x v="173"/>
    <x v="41"/>
    <n v="5746"/>
    <n v="148"/>
    <n v="4839"/>
    <n v="357"/>
    <n v="298"/>
    <n v="104"/>
    <n v="0.26"/>
    <n v="174"/>
    <x v="2"/>
    <m/>
  </r>
  <r>
    <x v="173"/>
    <x v="42"/>
    <n v="5534"/>
    <n v="264"/>
    <n v="4555"/>
    <n v="323"/>
    <n v="299"/>
    <n v="94"/>
    <n v="0.25"/>
    <n v="179"/>
    <x v="2"/>
    <m/>
  </r>
  <r>
    <x v="173"/>
    <x v="43"/>
    <n v="5570"/>
    <n v="286"/>
    <n v="4653"/>
    <n v="346"/>
    <n v="284"/>
    <n v="0"/>
    <n v="0.25"/>
    <n v="180"/>
    <x v="2"/>
    <m/>
  </r>
  <r>
    <x v="173"/>
    <x v="44"/>
    <n v="6440"/>
    <n v="431"/>
    <n v="5306"/>
    <n v="364"/>
    <n v="340"/>
    <n v="0"/>
    <n v="0.28000000000000003"/>
    <n v="202"/>
    <x v="2"/>
    <m/>
  </r>
  <r>
    <x v="173"/>
    <x v="45"/>
    <n v="6351"/>
    <n v="340"/>
    <n v="5199"/>
    <n v="380"/>
    <n v="432"/>
    <n v="0"/>
    <n v="0.27"/>
    <n v="240"/>
    <x v="2"/>
    <m/>
  </r>
  <r>
    <x v="173"/>
    <x v="46"/>
    <n v="6513"/>
    <n v="380"/>
    <n v="5358"/>
    <n v="258"/>
    <n v="516"/>
    <n v="0"/>
    <n v="0.27"/>
    <n v="298"/>
    <x v="2"/>
    <m/>
  </r>
  <r>
    <x v="173"/>
    <x v="47"/>
    <n v="6651"/>
    <n v="359"/>
    <n v="5490"/>
    <n v="279"/>
    <n v="523"/>
    <n v="0"/>
    <n v="0.27"/>
    <n v="315"/>
    <x v="2"/>
    <m/>
  </r>
  <r>
    <x v="173"/>
    <x v="48"/>
    <n v="7493"/>
    <n v="345"/>
    <n v="6348"/>
    <n v="215"/>
    <n v="585"/>
    <n v="0"/>
    <n v="0.3"/>
    <n v="313"/>
    <x v="2"/>
    <m/>
  </r>
  <r>
    <x v="173"/>
    <x v="49"/>
    <n v="7583"/>
    <n v="400"/>
    <n v="6295"/>
    <n v="298"/>
    <n v="590"/>
    <n v="0"/>
    <n v="0.3"/>
    <n v="312"/>
    <x v="2"/>
    <m/>
  </r>
  <r>
    <x v="173"/>
    <x v="50"/>
    <n v="8006"/>
    <n v="385"/>
    <n v="6700"/>
    <n v="404"/>
    <n v="517"/>
    <n v="0"/>
    <n v="0.31"/>
    <n v="329"/>
    <x v="2"/>
    <m/>
  </r>
  <r>
    <x v="173"/>
    <x v="51"/>
    <n v="8262"/>
    <n v="538"/>
    <n v="6322"/>
    <n v="381"/>
    <n v="531"/>
    <n v="489"/>
    <n v="0.32"/>
    <n v="286"/>
    <x v="2"/>
    <m/>
  </r>
  <r>
    <x v="173"/>
    <x v="52"/>
    <n v="7408"/>
    <n v="562"/>
    <n v="5509"/>
    <n v="286"/>
    <n v="537"/>
    <n v="514"/>
    <n v="0.28000000000000003"/>
    <n v="344"/>
    <x v="2"/>
    <m/>
  </r>
  <r>
    <x v="173"/>
    <x v="53"/>
    <n v="7414"/>
    <n v="763"/>
    <n v="5285"/>
    <n v="313"/>
    <n v="541"/>
    <n v="512"/>
    <n v="0.28000000000000003"/>
    <n v="208"/>
    <x v="2"/>
    <m/>
  </r>
  <r>
    <x v="173"/>
    <x v="54"/>
    <n v="7194"/>
    <n v="755"/>
    <n v="5034"/>
    <n v="346"/>
    <n v="544"/>
    <n v="515"/>
    <n v="0.27"/>
    <n v="152"/>
    <x v="2"/>
    <m/>
  </r>
  <r>
    <x v="173"/>
    <x v="55"/>
    <n v="8698"/>
    <n v="887"/>
    <n v="5649"/>
    <n v="541"/>
    <n v="626"/>
    <n v="995"/>
    <n v="0.32"/>
    <n v="415"/>
    <x v="2"/>
    <m/>
  </r>
  <r>
    <x v="173"/>
    <x v="56"/>
    <n v="10127"/>
    <n v="933"/>
    <n v="5718"/>
    <n v="913"/>
    <n v="695"/>
    <n v="1867"/>
    <n v="0.37"/>
    <n v="530"/>
    <x v="2"/>
    <m/>
  </r>
  <r>
    <x v="173"/>
    <x v="57"/>
    <n v="9511"/>
    <n v="720"/>
    <n v="5111"/>
    <n v="1045"/>
    <n v="786"/>
    <n v="1848"/>
    <n v="0.34"/>
    <n v="551"/>
    <x v="2"/>
    <m/>
  </r>
  <r>
    <x v="173"/>
    <x v="58"/>
    <n v="11714"/>
    <n v="900"/>
    <n v="6141"/>
    <n v="1459"/>
    <n v="847"/>
    <n v="2366"/>
    <n v="0.41"/>
    <n v="353"/>
    <x v="2"/>
    <m/>
  </r>
  <r>
    <x v="173"/>
    <x v="59"/>
    <n v="11185"/>
    <n v="834"/>
    <n v="5847"/>
    <n v="2028"/>
    <n v="941"/>
    <n v="1536"/>
    <n v="0.39"/>
    <n v="701"/>
    <x v="2"/>
    <m/>
  </r>
  <r>
    <x v="173"/>
    <x v="60"/>
    <n v="14100"/>
    <n v="735"/>
    <n v="6459"/>
    <n v="2562"/>
    <n v="1102"/>
    <n v="3243"/>
    <n v="0.49"/>
    <n v="622"/>
    <x v="2"/>
    <m/>
  </r>
  <r>
    <x v="173"/>
    <x v="61"/>
    <n v="15706"/>
    <n v="772"/>
    <n v="6330"/>
    <n v="3433"/>
    <n v="1142"/>
    <n v="4029"/>
    <n v="0.53"/>
    <n v="732"/>
    <x v="2"/>
    <m/>
  </r>
  <r>
    <x v="173"/>
    <x v="62"/>
    <n v="13535"/>
    <n v="780"/>
    <n v="6526"/>
    <n v="3184"/>
    <n v="1156"/>
    <n v="1888"/>
    <n v="0.45"/>
    <n v="791"/>
    <x v="2"/>
    <m/>
  </r>
  <r>
    <x v="173"/>
    <x v="63"/>
    <n v="15018"/>
    <n v="704"/>
    <n v="7013"/>
    <n v="3533"/>
    <n v="1374"/>
    <n v="2394"/>
    <n v="0.5"/>
    <n v="750"/>
    <x v="2"/>
    <m/>
  </r>
  <r>
    <x v="173"/>
    <x v="64"/>
    <n v="15586"/>
    <n v="784"/>
    <n v="7097"/>
    <n v="3238"/>
    <n v="1432"/>
    <n v="3036"/>
    <n v="0.51"/>
    <n v="617"/>
    <x v="2"/>
    <m/>
  </r>
  <r>
    <x v="173"/>
    <x v="65"/>
    <n v="16838"/>
    <n v="780"/>
    <n v="7089"/>
    <n v="4512"/>
    <n v="1452"/>
    <n v="3005"/>
    <n v="0.54"/>
    <n v="681"/>
    <x v="2"/>
    <m/>
  </r>
  <r>
    <x v="174"/>
    <x v="119"/>
    <n v="2"/>
    <n v="2"/>
    <n v="0"/>
    <n v="0"/>
    <n v="0"/>
    <s v="."/>
    <s v="."/>
    <n v="0"/>
    <x v="0"/>
    <m/>
  </r>
  <r>
    <x v="174"/>
    <x v="120"/>
    <n v="5"/>
    <n v="5"/>
    <n v="0"/>
    <n v="0"/>
    <n v="0"/>
    <s v="."/>
    <s v="."/>
    <n v="0"/>
    <x v="0"/>
    <m/>
  </r>
  <r>
    <x v="174"/>
    <x v="121"/>
    <n v="15"/>
    <n v="15"/>
    <n v="0"/>
    <n v="0"/>
    <n v="0"/>
    <s v="."/>
    <s v="."/>
    <n v="0"/>
    <x v="0"/>
    <m/>
  </r>
  <r>
    <x v="174"/>
    <x v="122"/>
    <n v="14"/>
    <n v="14"/>
    <n v="0"/>
    <n v="0"/>
    <n v="0"/>
    <s v="."/>
    <s v="."/>
    <n v="0"/>
    <x v="0"/>
    <m/>
  </r>
  <r>
    <x v="174"/>
    <x v="123"/>
    <n v="10"/>
    <n v="10"/>
    <n v="0"/>
    <n v="0"/>
    <n v="0"/>
    <s v="."/>
    <s v="."/>
    <n v="0"/>
    <x v="0"/>
    <m/>
  </r>
  <r>
    <x v="174"/>
    <x v="124"/>
    <n v="1"/>
    <n v="1"/>
    <n v="0"/>
    <n v="0"/>
    <n v="0"/>
    <s v="."/>
    <s v="."/>
    <n v="0"/>
    <x v="0"/>
    <m/>
  </r>
  <r>
    <x v="174"/>
    <x v="125"/>
    <n v="2"/>
    <n v="2"/>
    <n v="0"/>
    <n v="0"/>
    <n v="0"/>
    <s v="."/>
    <s v="."/>
    <n v="0"/>
    <x v="0"/>
    <m/>
  </r>
  <r>
    <x v="174"/>
    <x v="126"/>
    <n v="5"/>
    <n v="5"/>
    <n v="0"/>
    <n v="0"/>
    <n v="0"/>
    <s v="."/>
    <s v="."/>
    <n v="0"/>
    <x v="0"/>
    <m/>
  </r>
  <r>
    <x v="174"/>
    <x v="127"/>
    <n v="15"/>
    <n v="15"/>
    <n v="0"/>
    <n v="0"/>
    <n v="0"/>
    <s v="."/>
    <s v="."/>
    <n v="0"/>
    <x v="0"/>
    <m/>
  </r>
  <r>
    <x v="174"/>
    <x v="88"/>
    <n v="14"/>
    <n v="14"/>
    <n v="0"/>
    <n v="0"/>
    <n v="0"/>
    <s v="."/>
    <s v="."/>
    <n v="0"/>
    <x v="0"/>
    <m/>
  </r>
  <r>
    <x v="174"/>
    <x v="89"/>
    <n v="3"/>
    <n v="3"/>
    <n v="0"/>
    <n v="0"/>
    <n v="0"/>
    <s v="."/>
    <s v="."/>
    <n v="0"/>
    <x v="0"/>
    <m/>
  </r>
  <r>
    <x v="174"/>
    <x v="90"/>
    <n v="8"/>
    <n v="8"/>
    <n v="0"/>
    <n v="0"/>
    <n v="0"/>
    <s v="."/>
    <s v="."/>
    <n v="0"/>
    <x v="0"/>
    <m/>
  </r>
  <r>
    <x v="174"/>
    <x v="91"/>
    <n v="16"/>
    <n v="16"/>
    <n v="0"/>
    <n v="0"/>
    <n v="0"/>
    <s v="."/>
    <s v="."/>
    <n v="0"/>
    <x v="0"/>
    <m/>
  </r>
  <r>
    <x v="174"/>
    <x v="92"/>
    <n v="28"/>
    <n v="28"/>
    <n v="0"/>
    <n v="0"/>
    <n v="0"/>
    <s v="."/>
    <s v="."/>
    <n v="0"/>
    <x v="0"/>
    <m/>
  </r>
  <r>
    <x v="174"/>
    <x v="93"/>
    <n v="19"/>
    <n v="19"/>
    <n v="0"/>
    <n v="0"/>
    <n v="0"/>
    <s v="."/>
    <s v="."/>
    <n v="0"/>
    <x v="0"/>
    <m/>
  </r>
  <r>
    <x v="174"/>
    <x v="94"/>
    <n v="21"/>
    <n v="21"/>
    <n v="0"/>
    <n v="0"/>
    <n v="0"/>
    <s v="."/>
    <s v="."/>
    <n v="0"/>
    <x v="0"/>
    <m/>
  </r>
  <r>
    <x v="174"/>
    <x v="95"/>
    <n v="21"/>
    <n v="21"/>
    <n v="0"/>
    <n v="0"/>
    <n v="0"/>
    <s v="."/>
    <s v="."/>
    <n v="0"/>
    <x v="0"/>
    <m/>
  </r>
  <r>
    <x v="174"/>
    <x v="96"/>
    <n v="23"/>
    <n v="23"/>
    <n v="0"/>
    <n v="0"/>
    <n v="0"/>
    <s v="."/>
    <s v="."/>
    <n v="0"/>
    <x v="0"/>
    <m/>
  </r>
  <r>
    <x v="174"/>
    <x v="97"/>
    <n v="23"/>
    <n v="23"/>
    <n v="0"/>
    <n v="0"/>
    <n v="0"/>
    <s v="."/>
    <s v="."/>
    <n v="0"/>
    <x v="0"/>
    <m/>
  </r>
  <r>
    <x v="174"/>
    <x v="98"/>
    <n v="14"/>
    <n v="14"/>
    <n v="0"/>
    <n v="0"/>
    <n v="0"/>
    <s v="."/>
    <s v="."/>
    <n v="0"/>
    <x v="0"/>
    <m/>
  </r>
  <r>
    <x v="174"/>
    <x v="99"/>
    <n v="11"/>
    <n v="11"/>
    <n v="0"/>
    <n v="0"/>
    <n v="0"/>
    <s v="."/>
    <s v="."/>
    <n v="0"/>
    <x v="0"/>
    <m/>
  </r>
  <r>
    <x v="174"/>
    <x v="100"/>
    <n v="22"/>
    <n v="13"/>
    <n v="0"/>
    <n v="0"/>
    <n v="9"/>
    <s v="."/>
    <s v="."/>
    <n v="0"/>
    <x v="0"/>
    <m/>
  </r>
  <r>
    <x v="174"/>
    <x v="101"/>
    <n v="19"/>
    <n v="8"/>
    <n v="0"/>
    <n v="0"/>
    <n v="10"/>
    <s v="."/>
    <s v="."/>
    <n v="0"/>
    <x v="0"/>
    <m/>
  </r>
  <r>
    <x v="174"/>
    <x v="102"/>
    <n v="24"/>
    <n v="10"/>
    <n v="0"/>
    <n v="0"/>
    <n v="14"/>
    <s v="."/>
    <s v="."/>
    <n v="0"/>
    <x v="0"/>
    <m/>
  </r>
  <r>
    <x v="174"/>
    <x v="103"/>
    <n v="22"/>
    <n v="9"/>
    <n v="0"/>
    <n v="0"/>
    <n v="13"/>
    <s v="."/>
    <s v="."/>
    <n v="0"/>
    <x v="0"/>
    <m/>
  </r>
  <r>
    <x v="174"/>
    <x v="104"/>
    <n v="24"/>
    <n v="9"/>
    <n v="0"/>
    <n v="0"/>
    <n v="16"/>
    <s v="."/>
    <s v="."/>
    <n v="0"/>
    <x v="0"/>
    <m/>
  </r>
  <r>
    <x v="174"/>
    <x v="66"/>
    <n v="21"/>
    <n v="8"/>
    <n v="0"/>
    <n v="0"/>
    <n v="13"/>
    <s v="."/>
    <s v="."/>
    <n v="0"/>
    <x v="0"/>
    <m/>
  </r>
  <r>
    <x v="174"/>
    <x v="67"/>
    <n v="24"/>
    <n v="11"/>
    <n v="0"/>
    <n v="0"/>
    <n v="13"/>
    <s v="."/>
    <s v="."/>
    <n v="0"/>
    <x v="0"/>
    <m/>
  </r>
  <r>
    <x v="174"/>
    <x v="68"/>
    <n v="27"/>
    <n v="12"/>
    <n v="0"/>
    <n v="0"/>
    <n v="15"/>
    <s v="."/>
    <s v="."/>
    <n v="0"/>
    <x v="0"/>
    <m/>
  </r>
  <r>
    <x v="174"/>
    <x v="69"/>
    <n v="33"/>
    <n v="15"/>
    <n v="0"/>
    <n v="0"/>
    <n v="18"/>
    <s v="."/>
    <s v="."/>
    <n v="0"/>
    <x v="0"/>
    <m/>
  </r>
  <r>
    <x v="174"/>
    <x v="70"/>
    <n v="33"/>
    <n v="13"/>
    <n v="0"/>
    <n v="0"/>
    <n v="20"/>
    <s v="."/>
    <s v="."/>
    <n v="0"/>
    <x v="0"/>
    <m/>
  </r>
  <r>
    <x v="174"/>
    <x v="71"/>
    <n v="43"/>
    <n v="20"/>
    <n v="0"/>
    <n v="0"/>
    <n v="23"/>
    <s v="."/>
    <s v="."/>
    <n v="0"/>
    <x v="0"/>
    <m/>
  </r>
  <r>
    <x v="174"/>
    <x v="72"/>
    <n v="23"/>
    <n v="23"/>
    <n v="0"/>
    <n v="0"/>
    <n v="0"/>
    <s v="."/>
    <s v="."/>
    <n v="0"/>
    <x v="0"/>
    <m/>
  </r>
  <r>
    <x v="174"/>
    <x v="73"/>
    <n v="31"/>
    <n v="31"/>
    <n v="0"/>
    <n v="0"/>
    <n v="0"/>
    <s v="."/>
    <s v="."/>
    <n v="0"/>
    <x v="0"/>
    <m/>
  </r>
  <r>
    <x v="174"/>
    <x v="74"/>
    <n v="25"/>
    <s v="."/>
    <s v="."/>
    <s v="."/>
    <n v="25"/>
    <s v="."/>
    <s v="."/>
    <n v="0"/>
    <x v="0"/>
    <m/>
  </r>
  <r>
    <x v="174"/>
    <x v="78"/>
    <n v="4"/>
    <s v="."/>
    <s v="."/>
    <s v="."/>
    <n v="4"/>
    <s v="."/>
    <s v="."/>
    <n v="0"/>
    <x v="0"/>
    <m/>
  </r>
  <r>
    <x v="174"/>
    <x v="79"/>
    <n v="31"/>
    <n v="23"/>
    <n v="0"/>
    <n v="0"/>
    <n v="8"/>
    <s v="."/>
    <s v="."/>
    <n v="0"/>
    <x v="0"/>
    <m/>
  </r>
  <r>
    <x v="174"/>
    <x v="80"/>
    <n v="54"/>
    <n v="36"/>
    <n v="0"/>
    <n v="0"/>
    <n v="18"/>
    <s v="."/>
    <s v="."/>
    <n v="0"/>
    <x v="0"/>
    <m/>
  </r>
  <r>
    <x v="174"/>
    <x v="81"/>
    <n v="59"/>
    <n v="43"/>
    <n v="0"/>
    <n v="0"/>
    <n v="16"/>
    <s v="."/>
    <s v="."/>
    <n v="0"/>
    <x v="0"/>
    <m/>
  </r>
  <r>
    <x v="174"/>
    <x v="0"/>
    <n v="87"/>
    <n v="60"/>
    <n v="0"/>
    <n v="0"/>
    <n v="27"/>
    <s v="."/>
    <s v="."/>
    <n v="0"/>
    <x v="0"/>
    <m/>
  </r>
  <r>
    <x v="174"/>
    <x v="1"/>
    <n v="984"/>
    <n v="50"/>
    <n v="894"/>
    <n v="0"/>
    <n v="40"/>
    <n v="0"/>
    <n v="0.05"/>
    <n v="61"/>
    <x v="0"/>
    <m/>
  </r>
  <r>
    <x v="174"/>
    <x v="2"/>
    <n v="970"/>
    <n v="47"/>
    <n v="881"/>
    <n v="0"/>
    <n v="42"/>
    <n v="0"/>
    <n v="0.05"/>
    <n v="66"/>
    <x v="0"/>
    <m/>
  </r>
  <r>
    <x v="174"/>
    <x v="3"/>
    <n v="1106"/>
    <n v="40"/>
    <n v="1024"/>
    <n v="0"/>
    <n v="42"/>
    <n v="0"/>
    <n v="0.06"/>
    <n v="66"/>
    <x v="0"/>
    <m/>
  </r>
  <r>
    <x v="174"/>
    <x v="4"/>
    <n v="1101"/>
    <n v="48"/>
    <n v="1013"/>
    <n v="0"/>
    <n v="40"/>
    <n v="0"/>
    <n v="0.05"/>
    <n v="69"/>
    <x v="0"/>
    <m/>
  </r>
  <r>
    <x v="174"/>
    <x v="5"/>
    <n v="1455"/>
    <n v="37"/>
    <n v="1376"/>
    <n v="0"/>
    <n v="42"/>
    <n v="0"/>
    <n v="7.0000000000000007E-2"/>
    <n v="74"/>
    <x v="0"/>
    <m/>
  </r>
  <r>
    <x v="174"/>
    <x v="6"/>
    <n v="1806"/>
    <n v="42"/>
    <n v="1711"/>
    <n v="0"/>
    <n v="54"/>
    <n v="0"/>
    <n v="0.08"/>
    <n v="77"/>
    <x v="0"/>
    <m/>
  </r>
  <r>
    <x v="174"/>
    <x v="7"/>
    <n v="1707"/>
    <n v="49"/>
    <n v="1598"/>
    <n v="0"/>
    <n v="59"/>
    <n v="0"/>
    <n v="0.08"/>
    <n v="80"/>
    <x v="0"/>
    <m/>
  </r>
  <r>
    <x v="174"/>
    <x v="8"/>
    <n v="1837"/>
    <n v="59"/>
    <n v="1709"/>
    <n v="0"/>
    <n v="69"/>
    <n v="0"/>
    <n v="0.08"/>
    <n v="82"/>
    <x v="0"/>
    <m/>
  </r>
  <r>
    <x v="174"/>
    <x v="9"/>
    <n v="2064"/>
    <n v="36"/>
    <n v="1941"/>
    <n v="0"/>
    <n v="87"/>
    <n v="0"/>
    <n v="0.08"/>
    <n v="51"/>
    <x v="0"/>
    <m/>
  </r>
  <r>
    <x v="174"/>
    <x v="10"/>
    <n v="1973"/>
    <n v="46"/>
    <n v="1828"/>
    <n v="0"/>
    <n v="99"/>
    <n v="0"/>
    <n v="0.08"/>
    <n v="37"/>
    <x v="1"/>
    <m/>
  </r>
  <r>
    <x v="174"/>
    <x v="11"/>
    <n v="2273"/>
    <n v="49"/>
    <n v="2116"/>
    <n v="0"/>
    <n v="108"/>
    <n v="0"/>
    <n v="0.09"/>
    <n v="39"/>
    <x v="1"/>
    <m/>
  </r>
  <r>
    <x v="174"/>
    <x v="12"/>
    <n v="2379"/>
    <n v="49"/>
    <n v="2190"/>
    <n v="0"/>
    <n v="139"/>
    <n v="0"/>
    <n v="0.09"/>
    <n v="50"/>
    <x v="1"/>
    <m/>
  </r>
  <r>
    <x v="174"/>
    <x v="13"/>
    <n v="2822"/>
    <n v="58"/>
    <n v="2633"/>
    <n v="0"/>
    <n v="131"/>
    <n v="0"/>
    <n v="0.1"/>
    <n v="64"/>
    <x v="1"/>
    <m/>
  </r>
  <r>
    <x v="174"/>
    <x v="14"/>
    <n v="3132"/>
    <n v="55"/>
    <n v="2948"/>
    <n v="0"/>
    <n v="129"/>
    <n v="0"/>
    <n v="0.11"/>
    <n v="80"/>
    <x v="1"/>
    <m/>
  </r>
  <r>
    <x v="174"/>
    <x v="15"/>
    <n v="3501"/>
    <n v="41"/>
    <n v="3297"/>
    <n v="0"/>
    <n v="163"/>
    <n v="0"/>
    <n v="0.12"/>
    <n v="177"/>
    <x v="1"/>
    <m/>
  </r>
  <r>
    <x v="174"/>
    <x v="16"/>
    <n v="3813"/>
    <n v="41"/>
    <n v="3563"/>
    <n v="0"/>
    <n v="208"/>
    <n v="0"/>
    <n v="0.12"/>
    <n v="264"/>
    <x v="1"/>
    <m/>
  </r>
  <r>
    <x v="174"/>
    <x v="17"/>
    <n v="4397"/>
    <n v="37"/>
    <n v="4141"/>
    <n v="0"/>
    <n v="219"/>
    <n v="0"/>
    <n v="0.14000000000000001"/>
    <n v="396"/>
    <x v="1"/>
    <m/>
  </r>
  <r>
    <x v="174"/>
    <x v="18"/>
    <n v="4972"/>
    <n v="29"/>
    <n v="4656"/>
    <n v="0"/>
    <n v="287"/>
    <n v="0"/>
    <n v="0.15"/>
    <n v="612"/>
    <x v="1"/>
    <m/>
  </r>
  <r>
    <x v="174"/>
    <x v="19"/>
    <n v="6068"/>
    <n v="24"/>
    <n v="5695"/>
    <n v="0"/>
    <n v="349"/>
    <n v="0"/>
    <n v="0.18"/>
    <n v="699"/>
    <x v="1"/>
    <m/>
  </r>
  <r>
    <x v="174"/>
    <x v="20"/>
    <n v="6234"/>
    <n v="21"/>
    <n v="5812"/>
    <n v="0"/>
    <n v="401"/>
    <n v="0"/>
    <n v="0.18"/>
    <n v="577"/>
    <x v="1"/>
    <m/>
  </r>
  <r>
    <x v="174"/>
    <x v="21"/>
    <n v="6758"/>
    <n v="23"/>
    <n v="6402"/>
    <n v="0"/>
    <n v="333"/>
    <n v="0"/>
    <n v="0.19"/>
    <n v="329"/>
    <x v="1"/>
    <m/>
  </r>
  <r>
    <x v="174"/>
    <x v="22"/>
    <n v="7523"/>
    <n v="21"/>
    <n v="7078"/>
    <n v="0"/>
    <n v="424"/>
    <n v="0"/>
    <n v="0.21"/>
    <n v="438"/>
    <x v="1"/>
    <m/>
  </r>
  <r>
    <x v="174"/>
    <x v="23"/>
    <n v="7211"/>
    <n v="21"/>
    <n v="6795"/>
    <n v="0"/>
    <n v="395"/>
    <n v="0"/>
    <n v="0.19"/>
    <n v="365"/>
    <x v="1"/>
    <m/>
  </r>
  <r>
    <x v="174"/>
    <x v="24"/>
    <n v="8602"/>
    <n v="17"/>
    <n v="8033"/>
    <n v="0"/>
    <n v="552"/>
    <n v="0"/>
    <n v="0.22"/>
    <n v="304"/>
    <x v="1"/>
    <m/>
  </r>
  <r>
    <x v="174"/>
    <x v="25"/>
    <n v="8326"/>
    <n v="31"/>
    <n v="7819"/>
    <n v="0"/>
    <n v="476"/>
    <n v="0"/>
    <n v="0.21"/>
    <n v="139"/>
    <x v="1"/>
    <m/>
  </r>
  <r>
    <x v="174"/>
    <x v="26"/>
    <n v="8870"/>
    <n v="41"/>
    <n v="8249"/>
    <n v="0"/>
    <n v="580"/>
    <n v="0"/>
    <n v="0.22"/>
    <n v="199"/>
    <x v="1"/>
    <m/>
  </r>
  <r>
    <x v="174"/>
    <x v="27"/>
    <n v="9580"/>
    <n v="47"/>
    <n v="8921"/>
    <n v="0"/>
    <n v="612"/>
    <n v="0"/>
    <n v="0.23"/>
    <n v="194"/>
    <x v="1"/>
    <m/>
  </r>
  <r>
    <x v="174"/>
    <x v="28"/>
    <n v="10023"/>
    <n v="197"/>
    <n v="9255"/>
    <n v="0"/>
    <n v="571"/>
    <n v="0"/>
    <n v="0.23"/>
    <n v="236"/>
    <x v="1"/>
    <m/>
  </r>
  <r>
    <x v="174"/>
    <x v="29"/>
    <n v="10220"/>
    <n v="241"/>
    <n v="9390"/>
    <n v="0"/>
    <n v="590"/>
    <n v="0"/>
    <n v="0.23"/>
    <n v="231"/>
    <x v="1"/>
    <m/>
  </r>
  <r>
    <x v="174"/>
    <x v="30"/>
    <n v="10400"/>
    <n v="300"/>
    <n v="9563"/>
    <n v="0"/>
    <n v="537"/>
    <n v="0"/>
    <n v="0.23"/>
    <n v="280"/>
    <x v="1"/>
    <m/>
  </r>
  <r>
    <x v="174"/>
    <x v="31"/>
    <n v="10090"/>
    <n v="368"/>
    <n v="9113"/>
    <n v="0"/>
    <n v="609"/>
    <n v="0"/>
    <n v="0.21"/>
    <n v="225"/>
    <x v="1"/>
    <m/>
  </r>
  <r>
    <x v="174"/>
    <x v="32"/>
    <n v="9453"/>
    <n v="353"/>
    <n v="8543"/>
    <n v="0"/>
    <n v="556"/>
    <n v="0"/>
    <n v="0.2"/>
    <n v="271"/>
    <x v="1"/>
    <m/>
  </r>
  <r>
    <x v="174"/>
    <x v="33"/>
    <n v="9544"/>
    <n v="439"/>
    <n v="8513"/>
    <n v="0"/>
    <n v="592"/>
    <n v="0"/>
    <n v="0.19"/>
    <n v="309"/>
    <x v="1"/>
    <m/>
  </r>
  <r>
    <x v="174"/>
    <x v="34"/>
    <n v="9658"/>
    <n v="600"/>
    <n v="8462"/>
    <n v="0"/>
    <n v="596"/>
    <n v="0"/>
    <n v="0.19"/>
    <n v="327"/>
    <x v="1"/>
    <m/>
  </r>
  <r>
    <x v="174"/>
    <x v="35"/>
    <n v="8452"/>
    <n v="972"/>
    <n v="6983"/>
    <n v="0"/>
    <n v="497"/>
    <n v="0"/>
    <n v="0.16"/>
    <n v="327"/>
    <x v="1"/>
    <m/>
  </r>
  <r>
    <x v="174"/>
    <x v="36"/>
    <n v="7649"/>
    <n v="993"/>
    <n v="6237"/>
    <n v="0"/>
    <n v="419"/>
    <n v="0"/>
    <n v="0.14000000000000001"/>
    <n v="209"/>
    <x v="1"/>
    <m/>
  </r>
  <r>
    <x v="174"/>
    <x v="37"/>
    <n v="7965"/>
    <n v="800"/>
    <n v="6683"/>
    <n v="0"/>
    <n v="482"/>
    <n v="0"/>
    <n v="0.14000000000000001"/>
    <n v="245"/>
    <x v="1"/>
    <m/>
  </r>
  <r>
    <x v="174"/>
    <x v="38"/>
    <n v="8913"/>
    <n v="943"/>
    <n v="7518"/>
    <n v="0"/>
    <n v="452"/>
    <n v="0"/>
    <n v="0.16"/>
    <n v="239"/>
    <x v="1"/>
    <m/>
  </r>
  <r>
    <x v="174"/>
    <x v="39"/>
    <n v="10289"/>
    <n v="1074"/>
    <n v="8657"/>
    <n v="0"/>
    <n v="557"/>
    <n v="0"/>
    <n v="0.18"/>
    <n v="282"/>
    <x v="1"/>
    <m/>
  </r>
  <r>
    <x v="174"/>
    <x v="40"/>
    <n v="10674"/>
    <n v="909"/>
    <n v="9273"/>
    <n v="0"/>
    <n v="493"/>
    <n v="0"/>
    <n v="0.18"/>
    <n v="409"/>
    <x v="1"/>
    <m/>
  </r>
  <r>
    <x v="174"/>
    <x v="41"/>
    <n v="11389"/>
    <n v="984"/>
    <n v="9540"/>
    <n v="0"/>
    <n v="865"/>
    <n v="0"/>
    <n v="0.18"/>
    <n v="373"/>
    <x v="2"/>
    <m/>
  </r>
  <r>
    <x v="174"/>
    <x v="42"/>
    <n v="11980"/>
    <n v="1127"/>
    <n v="9913"/>
    <n v="0"/>
    <n v="940"/>
    <n v="0"/>
    <n v="0.19"/>
    <n v="368"/>
    <x v="2"/>
    <m/>
  </r>
  <r>
    <x v="174"/>
    <x v="43"/>
    <n v="13295"/>
    <n v="1153"/>
    <n v="11234"/>
    <n v="0"/>
    <n v="907"/>
    <n v="0"/>
    <n v="0.21"/>
    <n v="433"/>
    <x v="2"/>
    <m/>
  </r>
  <r>
    <x v="174"/>
    <x v="44"/>
    <n v="13494"/>
    <n v="1144"/>
    <n v="11267"/>
    <n v="0"/>
    <n v="1083"/>
    <n v="0"/>
    <n v="0.2"/>
    <n v="446"/>
    <x v="2"/>
    <m/>
  </r>
  <r>
    <x v="174"/>
    <x v="45"/>
    <n v="14944"/>
    <n v="1141"/>
    <n v="12498"/>
    <n v="3"/>
    <n v="1302"/>
    <n v="0"/>
    <n v="0.22"/>
    <n v="468"/>
    <x v="2"/>
    <m/>
  </r>
  <r>
    <x v="174"/>
    <x v="46"/>
    <n v="16556"/>
    <n v="1281"/>
    <n v="13837"/>
    <n v="4"/>
    <n v="1435"/>
    <n v="0"/>
    <n v="0.24"/>
    <n v="456"/>
    <x v="2"/>
    <m/>
  </r>
  <r>
    <x v="174"/>
    <x v="47"/>
    <n v="16952"/>
    <n v="1611"/>
    <n v="13646"/>
    <n v="5"/>
    <n v="1690"/>
    <n v="0"/>
    <n v="0.24"/>
    <n v="575"/>
    <x v="2"/>
    <m/>
  </r>
  <r>
    <x v="174"/>
    <x v="48"/>
    <n v="19405"/>
    <n v="1853"/>
    <n v="15552"/>
    <n v="3"/>
    <n v="1997"/>
    <n v="0"/>
    <n v="0.27"/>
    <n v="630"/>
    <x v="2"/>
    <m/>
  </r>
  <r>
    <x v="174"/>
    <x v="49"/>
    <n v="18882"/>
    <n v="1872"/>
    <n v="15252"/>
    <n v="5"/>
    <n v="1753"/>
    <n v="0"/>
    <n v="0.26"/>
    <n v="557"/>
    <x v="2"/>
    <m/>
  </r>
  <r>
    <x v="174"/>
    <x v="50"/>
    <n v="18860"/>
    <n v="3241"/>
    <n v="13908"/>
    <n v="4"/>
    <n v="1708"/>
    <n v="0"/>
    <n v="0.25"/>
    <n v="631"/>
    <x v="2"/>
    <m/>
  </r>
  <r>
    <x v="174"/>
    <x v="51"/>
    <n v="19991"/>
    <n v="4449"/>
    <n v="13910"/>
    <n v="5"/>
    <n v="1626"/>
    <n v="0"/>
    <n v="0.26"/>
    <n v="622"/>
    <x v="2"/>
    <m/>
  </r>
  <r>
    <x v="174"/>
    <x v="52"/>
    <n v="19376"/>
    <n v="4466"/>
    <n v="13661"/>
    <n v="71"/>
    <n v="1177"/>
    <n v="0"/>
    <n v="0.25"/>
    <n v="679"/>
    <x v="2"/>
    <m/>
  </r>
  <r>
    <x v="174"/>
    <x v="53"/>
    <n v="19454"/>
    <n v="3902"/>
    <n v="12838"/>
    <n v="891"/>
    <n v="1822"/>
    <n v="0"/>
    <n v="0.24"/>
    <n v="699"/>
    <x v="2"/>
    <m/>
  </r>
  <r>
    <x v="174"/>
    <x v="54"/>
    <n v="19478"/>
    <n v="4055"/>
    <n v="12288"/>
    <n v="1358"/>
    <n v="1777"/>
    <n v="0"/>
    <n v="0.24"/>
    <n v="646"/>
    <x v="2"/>
    <m/>
  </r>
  <r>
    <x v="174"/>
    <x v="55"/>
    <n v="20198"/>
    <n v="4394"/>
    <n v="12691"/>
    <n v="1299"/>
    <n v="1815"/>
    <n v="0"/>
    <n v="0.24"/>
    <n v="632"/>
    <x v="2"/>
    <m/>
  </r>
  <r>
    <x v="174"/>
    <x v="56"/>
    <n v="20407"/>
    <n v="5124"/>
    <n v="11456"/>
    <n v="1720"/>
    <n v="2107"/>
    <n v="0"/>
    <n v="0.24"/>
    <n v="702"/>
    <x v="2"/>
    <m/>
  </r>
  <r>
    <x v="174"/>
    <x v="57"/>
    <n v="18460"/>
    <n v="4853"/>
    <n v="10549"/>
    <n v="1422"/>
    <n v="1636"/>
    <n v="0"/>
    <n v="0.21"/>
    <n v="770"/>
    <x v="2"/>
    <m/>
  </r>
  <r>
    <x v="174"/>
    <x v="58"/>
    <n v="19681"/>
    <n v="5974"/>
    <n v="10000"/>
    <n v="1932"/>
    <n v="1775"/>
    <n v="0"/>
    <n v="0.22"/>
    <n v="1147"/>
    <x v="2"/>
    <m/>
  </r>
  <r>
    <x v="174"/>
    <x v="59"/>
    <n v="21505"/>
    <n v="6947"/>
    <n v="10706"/>
    <n v="2033"/>
    <n v="1818"/>
    <n v="0"/>
    <n v="0.24"/>
    <n v="1028"/>
    <x v="2"/>
    <m/>
  </r>
  <r>
    <x v="174"/>
    <x v="60"/>
    <n v="21153"/>
    <n v="6650"/>
    <n v="10433"/>
    <n v="2048"/>
    <n v="2022"/>
    <n v="0"/>
    <n v="0.23"/>
    <n v="1022"/>
    <x v="2"/>
    <m/>
  </r>
  <r>
    <x v="174"/>
    <x v="61"/>
    <n v="23144"/>
    <n v="7697"/>
    <n v="11356"/>
    <n v="1929"/>
    <n v="2162"/>
    <n v="0"/>
    <n v="0.25"/>
    <n v="1020"/>
    <x v="2"/>
    <m/>
  </r>
  <r>
    <x v="174"/>
    <x v="62"/>
    <n v="23315"/>
    <n v="8465"/>
    <n v="10582"/>
    <n v="2082"/>
    <n v="2185"/>
    <n v="0"/>
    <n v="0.25"/>
    <n v="1117"/>
    <x v="2"/>
    <m/>
  </r>
  <r>
    <x v="174"/>
    <x v="63"/>
    <n v="24872"/>
    <n v="8855"/>
    <n v="11449"/>
    <n v="1996"/>
    <n v="2571"/>
    <n v="0"/>
    <n v="0.26"/>
    <n v="1099"/>
    <x v="2"/>
    <m/>
  </r>
  <r>
    <x v="174"/>
    <x v="64"/>
    <n v="26760"/>
    <n v="10924"/>
    <n v="11257"/>
    <n v="1839"/>
    <n v="2740"/>
    <n v="0"/>
    <n v="0.27"/>
    <n v="1096"/>
    <x v="2"/>
    <m/>
  </r>
  <r>
    <x v="174"/>
    <x v="65"/>
    <n v="28812"/>
    <n v="11662"/>
    <n v="12224"/>
    <n v="1934"/>
    <n v="2992"/>
    <n v="0"/>
    <n v="0.28999999999999998"/>
    <n v="980"/>
    <x v="2"/>
    <m/>
  </r>
  <r>
    <x v="175"/>
    <x v="100"/>
    <n v="1"/>
    <n v="0"/>
    <n v="1"/>
    <n v="0"/>
    <n v="0"/>
    <s v="."/>
    <s v="."/>
    <n v="0"/>
    <x v="0"/>
    <m/>
  </r>
  <r>
    <x v="175"/>
    <x v="101"/>
    <n v="3"/>
    <n v="0"/>
    <n v="3"/>
    <n v="0"/>
    <n v="0"/>
    <s v="."/>
    <s v="."/>
    <n v="0"/>
    <x v="0"/>
    <m/>
  </r>
  <r>
    <x v="175"/>
    <x v="102"/>
    <n v="3"/>
    <n v="0"/>
    <n v="3"/>
    <n v="0"/>
    <n v="0"/>
    <s v="."/>
    <s v="."/>
    <n v="0"/>
    <x v="0"/>
    <m/>
  </r>
  <r>
    <x v="175"/>
    <x v="103"/>
    <n v="2"/>
    <n v="0"/>
    <n v="2"/>
    <n v="0"/>
    <n v="0"/>
    <s v="."/>
    <s v="."/>
    <n v="0"/>
    <x v="0"/>
    <m/>
  </r>
  <r>
    <x v="175"/>
    <x v="104"/>
    <n v="4"/>
    <n v="0"/>
    <n v="4"/>
    <n v="0"/>
    <n v="0"/>
    <s v="."/>
    <s v="."/>
    <n v="0"/>
    <x v="0"/>
    <m/>
  </r>
  <r>
    <x v="175"/>
    <x v="66"/>
    <n v="12"/>
    <n v="0"/>
    <n v="12"/>
    <n v="0"/>
    <n v="0"/>
    <s v="."/>
    <s v="."/>
    <n v="0"/>
    <x v="0"/>
    <m/>
  </r>
  <r>
    <x v="175"/>
    <x v="67"/>
    <n v="20"/>
    <n v="0"/>
    <n v="17"/>
    <n v="0"/>
    <n v="4"/>
    <s v="."/>
    <s v="."/>
    <n v="0"/>
    <x v="0"/>
    <m/>
  </r>
  <r>
    <x v="175"/>
    <x v="68"/>
    <n v="19"/>
    <n v="0"/>
    <n v="18"/>
    <n v="0"/>
    <n v="1"/>
    <s v="."/>
    <s v="."/>
    <n v="0"/>
    <x v="0"/>
    <m/>
  </r>
  <r>
    <x v="175"/>
    <x v="69"/>
    <n v="12"/>
    <n v="0"/>
    <n v="11"/>
    <n v="0"/>
    <n v="1"/>
    <s v="."/>
    <s v="."/>
    <n v="0"/>
    <x v="0"/>
    <m/>
  </r>
  <r>
    <x v="175"/>
    <x v="70"/>
    <n v="15"/>
    <n v="0"/>
    <n v="13"/>
    <n v="0"/>
    <n v="1"/>
    <s v="."/>
    <s v="."/>
    <n v="0"/>
    <x v="0"/>
    <m/>
  </r>
  <r>
    <x v="175"/>
    <x v="71"/>
    <n v="18"/>
    <n v="0"/>
    <n v="15"/>
    <n v="0"/>
    <n v="3"/>
    <s v="."/>
    <s v="."/>
    <n v="0"/>
    <x v="0"/>
    <m/>
  </r>
  <r>
    <x v="175"/>
    <x v="72"/>
    <n v="23"/>
    <n v="0"/>
    <n v="23"/>
    <n v="0"/>
    <n v="0"/>
    <s v="."/>
    <s v="."/>
    <n v="0"/>
    <x v="0"/>
    <m/>
  </r>
  <r>
    <x v="175"/>
    <x v="73"/>
    <n v="35"/>
    <n v="0"/>
    <n v="32"/>
    <n v="0"/>
    <n v="3"/>
    <s v="."/>
    <s v="."/>
    <n v="0"/>
    <x v="0"/>
    <m/>
  </r>
  <r>
    <x v="175"/>
    <x v="74"/>
    <n v="29"/>
    <n v="0"/>
    <n v="26"/>
    <n v="0"/>
    <n v="3"/>
    <s v="."/>
    <s v="."/>
    <n v="0"/>
    <x v="0"/>
    <m/>
  </r>
  <r>
    <x v="175"/>
    <x v="75"/>
    <n v="37"/>
    <n v="0"/>
    <n v="33"/>
    <n v="0"/>
    <n v="3"/>
    <s v="."/>
    <s v="."/>
    <n v="0"/>
    <x v="0"/>
    <m/>
  </r>
  <r>
    <x v="175"/>
    <x v="76"/>
    <n v="40"/>
    <n v="0"/>
    <n v="37"/>
    <n v="0"/>
    <n v="3"/>
    <s v="."/>
    <s v="."/>
    <n v="0"/>
    <x v="0"/>
    <m/>
  </r>
  <r>
    <x v="175"/>
    <x v="77"/>
    <n v="38"/>
    <n v="0"/>
    <n v="34"/>
    <n v="0"/>
    <n v="4"/>
    <s v="."/>
    <s v="."/>
    <n v="0"/>
    <x v="0"/>
    <m/>
  </r>
  <r>
    <x v="175"/>
    <x v="78"/>
    <n v="46"/>
    <n v="0"/>
    <n v="42"/>
    <n v="0"/>
    <n v="4"/>
    <s v="."/>
    <s v="."/>
    <n v="0"/>
    <x v="0"/>
    <m/>
  </r>
  <r>
    <x v="175"/>
    <x v="79"/>
    <n v="44"/>
    <n v="0"/>
    <n v="39"/>
    <n v="0"/>
    <n v="4"/>
    <s v="."/>
    <s v="."/>
    <n v="0"/>
    <x v="0"/>
    <m/>
  </r>
  <r>
    <x v="175"/>
    <x v="80"/>
    <n v="46"/>
    <n v="0"/>
    <n v="41"/>
    <n v="0"/>
    <n v="5"/>
    <s v="."/>
    <s v="."/>
    <n v="0"/>
    <x v="0"/>
    <m/>
  </r>
  <r>
    <x v="175"/>
    <x v="81"/>
    <n v="56"/>
    <n v="0"/>
    <n v="50"/>
    <n v="0"/>
    <n v="5"/>
    <s v="."/>
    <s v="."/>
    <n v="0"/>
    <x v="0"/>
    <m/>
  </r>
  <r>
    <x v="175"/>
    <x v="0"/>
    <n v="79"/>
    <n v="0"/>
    <n v="74"/>
    <n v="0"/>
    <n v="6"/>
    <s v="."/>
    <s v="."/>
    <n v="0"/>
    <x v="0"/>
    <m/>
  </r>
  <r>
    <x v="175"/>
    <x v="1"/>
    <n v="135"/>
    <n v="1"/>
    <n v="130"/>
    <n v="0"/>
    <n v="5"/>
    <n v="0"/>
    <n v="0.05"/>
    <n v="4"/>
    <x v="0"/>
    <m/>
  </r>
  <r>
    <x v="175"/>
    <x v="2"/>
    <n v="126"/>
    <n v="9"/>
    <n v="112"/>
    <n v="0"/>
    <n v="5"/>
    <n v="0"/>
    <n v="0.05"/>
    <n v="4"/>
    <x v="0"/>
    <m/>
  </r>
  <r>
    <x v="175"/>
    <x v="3"/>
    <n v="140"/>
    <n v="9"/>
    <n v="126"/>
    <n v="0"/>
    <n v="5"/>
    <n v="0"/>
    <n v="0.05"/>
    <n v="3"/>
    <x v="0"/>
    <m/>
  </r>
  <r>
    <x v="175"/>
    <x v="4"/>
    <n v="147"/>
    <n v="4"/>
    <n v="138"/>
    <n v="0"/>
    <n v="5"/>
    <n v="0"/>
    <n v="0.05"/>
    <n v="3"/>
    <x v="0"/>
    <m/>
  </r>
  <r>
    <x v="175"/>
    <x v="5"/>
    <n v="215"/>
    <n v="7"/>
    <n v="204"/>
    <n v="0"/>
    <n v="4"/>
    <n v="0"/>
    <n v="7.0000000000000007E-2"/>
    <n v="6"/>
    <x v="0"/>
    <m/>
  </r>
  <r>
    <x v="175"/>
    <x v="6"/>
    <n v="254"/>
    <n v="3"/>
    <n v="243"/>
    <n v="3"/>
    <n v="5"/>
    <n v="0"/>
    <n v="0.08"/>
    <n v="6"/>
    <x v="0"/>
    <m/>
  </r>
  <r>
    <x v="175"/>
    <x v="7"/>
    <n v="302"/>
    <n v="7"/>
    <n v="287"/>
    <n v="3"/>
    <n v="4"/>
    <n v="0"/>
    <n v="0.1"/>
    <n v="6"/>
    <x v="0"/>
    <m/>
  </r>
  <r>
    <x v="175"/>
    <x v="8"/>
    <n v="274"/>
    <n v="4"/>
    <n v="264"/>
    <n v="4"/>
    <n v="3"/>
    <n v="0"/>
    <n v="0.09"/>
    <n v="6"/>
    <x v="0"/>
    <m/>
  </r>
  <r>
    <x v="175"/>
    <x v="9"/>
    <n v="250"/>
    <n v="1"/>
    <n v="243"/>
    <n v="3"/>
    <n v="4"/>
    <n v="0"/>
    <n v="0.08"/>
    <n v="9"/>
    <x v="0"/>
    <m/>
  </r>
  <r>
    <x v="175"/>
    <x v="10"/>
    <n v="259"/>
    <n v="1"/>
    <n v="251"/>
    <n v="3"/>
    <n v="4"/>
    <n v="0"/>
    <n v="0.08"/>
    <n v="9"/>
    <x v="1"/>
    <m/>
  </r>
  <r>
    <x v="175"/>
    <x v="11"/>
    <n v="274"/>
    <n v="2"/>
    <n v="264"/>
    <n v="3"/>
    <n v="5"/>
    <n v="0"/>
    <n v="0.08"/>
    <n v="9"/>
    <x v="1"/>
    <m/>
  </r>
  <r>
    <x v="175"/>
    <x v="12"/>
    <n v="284"/>
    <n v="1"/>
    <n v="254"/>
    <n v="23"/>
    <n v="6"/>
    <n v="0"/>
    <n v="0.08"/>
    <n v="8"/>
    <x v="1"/>
    <m/>
  </r>
  <r>
    <x v="175"/>
    <x v="13"/>
    <n v="300"/>
    <n v="1"/>
    <n v="270"/>
    <n v="22"/>
    <n v="7"/>
    <n v="0"/>
    <n v="0.09"/>
    <n v="6"/>
    <x v="1"/>
    <m/>
  </r>
  <r>
    <x v="175"/>
    <x v="14"/>
    <n v="331"/>
    <n v="1"/>
    <n v="300"/>
    <n v="23"/>
    <n v="8"/>
    <n v="0"/>
    <n v="0.09"/>
    <n v="5"/>
    <x v="1"/>
    <m/>
  </r>
  <r>
    <x v="175"/>
    <x v="15"/>
    <n v="404"/>
    <n v="1"/>
    <n v="327"/>
    <n v="25"/>
    <n v="9"/>
    <n v="43"/>
    <n v="0.11"/>
    <n v="6"/>
    <x v="1"/>
    <m/>
  </r>
  <r>
    <x v="175"/>
    <x v="16"/>
    <n v="412"/>
    <n v="1"/>
    <n v="356"/>
    <n v="29"/>
    <n v="8"/>
    <n v="18"/>
    <n v="0.11"/>
    <n v="6"/>
    <x v="1"/>
    <m/>
  </r>
  <r>
    <x v="175"/>
    <x v="17"/>
    <n v="461"/>
    <n v="1"/>
    <n v="394"/>
    <n v="36"/>
    <n v="9"/>
    <n v="21"/>
    <n v="0.12"/>
    <n v="5"/>
    <x v="1"/>
    <m/>
  </r>
  <r>
    <x v="175"/>
    <x v="18"/>
    <n v="516"/>
    <n v="0"/>
    <n v="428"/>
    <n v="38"/>
    <n v="8"/>
    <n v="42"/>
    <n v="0.13"/>
    <n v="5"/>
    <x v="1"/>
    <m/>
  </r>
  <r>
    <x v="175"/>
    <x v="19"/>
    <n v="594"/>
    <n v="1"/>
    <n v="471"/>
    <n v="35"/>
    <n v="10"/>
    <n v="76"/>
    <n v="0.15"/>
    <n v="6"/>
    <x v="1"/>
    <m/>
  </r>
  <r>
    <x v="175"/>
    <x v="20"/>
    <n v="695"/>
    <n v="1"/>
    <n v="476"/>
    <n v="52"/>
    <n v="11"/>
    <n v="156"/>
    <n v="0.17"/>
    <n v="6"/>
    <x v="1"/>
    <m/>
  </r>
  <r>
    <x v="175"/>
    <x v="21"/>
    <n v="678"/>
    <n v="1"/>
    <n v="494"/>
    <n v="17"/>
    <n v="16"/>
    <n v="150"/>
    <n v="0.16"/>
    <n v="6"/>
    <x v="1"/>
    <m/>
  </r>
  <r>
    <x v="175"/>
    <x v="22"/>
    <n v="835"/>
    <n v="1"/>
    <n v="510"/>
    <n v="19"/>
    <n v="17"/>
    <n v="289"/>
    <n v="0.19"/>
    <n v="6"/>
    <x v="1"/>
    <m/>
  </r>
  <r>
    <x v="175"/>
    <x v="23"/>
    <n v="974"/>
    <n v="0"/>
    <n v="559"/>
    <n v="27"/>
    <n v="20"/>
    <n v="368"/>
    <n v="0.22"/>
    <n v="6"/>
    <x v="1"/>
    <m/>
  </r>
  <r>
    <x v="175"/>
    <x v="24"/>
    <n v="943"/>
    <n v="0"/>
    <n v="595"/>
    <n v="32"/>
    <n v="23"/>
    <n v="293"/>
    <n v="0.21"/>
    <n v="5"/>
    <x v="1"/>
    <m/>
  </r>
  <r>
    <x v="175"/>
    <x v="25"/>
    <n v="959"/>
    <n v="0"/>
    <n v="646"/>
    <n v="78"/>
    <n v="28"/>
    <n v="207"/>
    <n v="0.21"/>
    <n v="5"/>
    <x v="1"/>
    <m/>
  </r>
  <r>
    <x v="175"/>
    <x v="26"/>
    <n v="1107"/>
    <n v="1"/>
    <n v="783"/>
    <n v="68"/>
    <n v="36"/>
    <n v="220"/>
    <n v="0.23"/>
    <n v="5"/>
    <x v="1"/>
    <m/>
  </r>
  <r>
    <x v="175"/>
    <x v="27"/>
    <n v="1249"/>
    <n v="0"/>
    <n v="862"/>
    <n v="83"/>
    <n v="30"/>
    <n v="275"/>
    <n v="0.26"/>
    <n v="5"/>
    <x v="1"/>
    <m/>
  </r>
  <r>
    <x v="175"/>
    <x v="28"/>
    <n v="1222"/>
    <n v="0"/>
    <n v="904"/>
    <n v="92"/>
    <n v="36"/>
    <n v="190"/>
    <n v="0.24"/>
    <n v="5"/>
    <x v="1"/>
    <m/>
  </r>
  <r>
    <x v="175"/>
    <x v="29"/>
    <n v="1371"/>
    <n v="0"/>
    <n v="902"/>
    <n v="176"/>
    <n v="35"/>
    <n v="258"/>
    <n v="0.27"/>
    <n v="6"/>
    <x v="1"/>
    <m/>
  </r>
  <r>
    <x v="175"/>
    <x v="30"/>
    <n v="1292"/>
    <n v="1"/>
    <n v="921"/>
    <n v="185"/>
    <n v="34"/>
    <n v="150"/>
    <n v="0.25"/>
    <n v="5"/>
    <x v="1"/>
    <m/>
  </r>
  <r>
    <x v="175"/>
    <x v="31"/>
    <n v="1273"/>
    <n v="1"/>
    <n v="949"/>
    <n v="182"/>
    <n v="40"/>
    <n v="102"/>
    <n v="0.24"/>
    <n v="5"/>
    <x v="1"/>
    <m/>
  </r>
  <r>
    <x v="175"/>
    <x v="32"/>
    <n v="1307"/>
    <n v="1"/>
    <n v="973"/>
    <n v="184"/>
    <n v="51"/>
    <n v="98"/>
    <n v="0.24"/>
    <n v="5"/>
    <x v="1"/>
    <m/>
  </r>
  <r>
    <x v="175"/>
    <x v="33"/>
    <n v="1186"/>
    <n v="1"/>
    <n v="877"/>
    <n v="182"/>
    <n v="44"/>
    <n v="83"/>
    <n v="0.21"/>
    <n v="4"/>
    <x v="1"/>
    <m/>
  </r>
  <r>
    <x v="175"/>
    <x v="34"/>
    <n v="1170"/>
    <n v="1"/>
    <n v="864"/>
    <n v="165"/>
    <n v="45"/>
    <n v="95"/>
    <n v="0.2"/>
    <n v="4"/>
    <x v="1"/>
    <m/>
  </r>
  <r>
    <x v="175"/>
    <x v="35"/>
    <n v="1102"/>
    <n v="0"/>
    <n v="841"/>
    <n v="127"/>
    <n v="39"/>
    <n v="94"/>
    <n v="0.19"/>
    <n v="4"/>
    <x v="1"/>
    <m/>
  </r>
  <r>
    <x v="175"/>
    <x v="36"/>
    <n v="1125"/>
    <n v="0"/>
    <n v="853"/>
    <n v="115"/>
    <n v="52"/>
    <n v="105"/>
    <n v="0.19"/>
    <n v="4"/>
    <x v="1"/>
    <m/>
  </r>
  <r>
    <x v="175"/>
    <x v="37"/>
    <n v="1030"/>
    <n v="0"/>
    <n v="785"/>
    <n v="126"/>
    <n v="40"/>
    <n v="79"/>
    <n v="0.17"/>
    <n v="5"/>
    <x v="1"/>
    <m/>
  </r>
  <r>
    <x v="175"/>
    <x v="38"/>
    <n v="1099"/>
    <n v="0"/>
    <n v="802"/>
    <n v="165"/>
    <n v="54"/>
    <n v="78"/>
    <n v="0.18"/>
    <n v="0"/>
    <x v="1"/>
    <m/>
  </r>
  <r>
    <x v="175"/>
    <x v="39"/>
    <n v="1175"/>
    <n v="0"/>
    <n v="805"/>
    <n v="162"/>
    <n v="62"/>
    <n v="146"/>
    <n v="0.18"/>
    <n v="0"/>
    <x v="1"/>
    <m/>
  </r>
  <r>
    <x v="175"/>
    <x v="40"/>
    <n v="1362"/>
    <n v="0"/>
    <n v="834"/>
    <n v="236"/>
    <n v="69"/>
    <n v="223"/>
    <n v="0.21"/>
    <n v="0"/>
    <x v="1"/>
    <m/>
  </r>
  <r>
    <x v="175"/>
    <x v="41"/>
    <n v="1570"/>
    <n v="0"/>
    <n v="891"/>
    <n v="392"/>
    <n v="76"/>
    <n v="211"/>
    <n v="0.24"/>
    <n v="0"/>
    <x v="2"/>
    <m/>
  </r>
  <r>
    <x v="175"/>
    <x v="42"/>
    <n v="1638"/>
    <n v="0"/>
    <n v="896"/>
    <n v="411"/>
    <n v="81"/>
    <n v="250"/>
    <n v="0.24"/>
    <n v="0"/>
    <x v="2"/>
    <m/>
  </r>
  <r>
    <x v="175"/>
    <x v="43"/>
    <n v="1815"/>
    <n v="0"/>
    <n v="930"/>
    <n v="497"/>
    <n v="82"/>
    <n v="306"/>
    <n v="0.26"/>
    <n v="0"/>
    <x v="2"/>
    <m/>
  </r>
  <r>
    <x v="175"/>
    <x v="44"/>
    <n v="2135"/>
    <n v="0"/>
    <n v="1009"/>
    <n v="513"/>
    <n v="89"/>
    <n v="524"/>
    <n v="0.3"/>
    <n v="0"/>
    <x v="2"/>
    <m/>
  </r>
  <r>
    <x v="175"/>
    <x v="45"/>
    <n v="2355"/>
    <n v="0"/>
    <n v="1139"/>
    <n v="602"/>
    <n v="104"/>
    <n v="509"/>
    <n v="0.32"/>
    <n v="0"/>
    <x v="2"/>
    <m/>
  </r>
  <r>
    <x v="175"/>
    <x v="46"/>
    <n v="2686"/>
    <n v="0"/>
    <n v="1371"/>
    <n v="669"/>
    <n v="121"/>
    <n v="525"/>
    <n v="0.36"/>
    <n v="0"/>
    <x v="2"/>
    <m/>
  </r>
  <r>
    <x v="175"/>
    <x v="47"/>
    <n v="2680"/>
    <n v="0"/>
    <n v="1494"/>
    <n v="762"/>
    <n v="127"/>
    <n v="298"/>
    <n v="0.35"/>
    <n v="0"/>
    <x v="2"/>
    <m/>
  </r>
  <r>
    <x v="175"/>
    <x v="48"/>
    <n v="2984"/>
    <n v="0"/>
    <n v="1580"/>
    <n v="919"/>
    <n v="141"/>
    <n v="344"/>
    <n v="0.38"/>
    <n v="0"/>
    <x v="2"/>
    <m/>
  </r>
  <r>
    <x v="175"/>
    <x v="49"/>
    <n v="2997"/>
    <n v="0"/>
    <n v="1800"/>
    <n v="786"/>
    <n v="159"/>
    <n v="253"/>
    <n v="0.38"/>
    <n v="0"/>
    <x v="2"/>
    <m/>
  </r>
  <r>
    <x v="175"/>
    <x v="50"/>
    <n v="2848"/>
    <n v="0"/>
    <n v="1647"/>
    <n v="847"/>
    <n v="163"/>
    <n v="191"/>
    <n v="0.35"/>
    <n v="0"/>
    <x v="2"/>
    <m/>
  </r>
  <r>
    <x v="175"/>
    <x v="51"/>
    <n v="3018"/>
    <n v="0"/>
    <n v="1272"/>
    <n v="1463"/>
    <n v="146"/>
    <n v="137"/>
    <n v="0.36"/>
    <n v="37"/>
    <x v="2"/>
    <m/>
  </r>
  <r>
    <x v="175"/>
    <x v="52"/>
    <n v="2351"/>
    <n v="0"/>
    <n v="1386"/>
    <n v="737"/>
    <n v="134"/>
    <n v="94"/>
    <n v="0.28000000000000003"/>
    <n v="32"/>
    <x v="2"/>
    <m/>
  </r>
  <r>
    <x v="175"/>
    <x v="53"/>
    <n v="2835"/>
    <n v="0"/>
    <n v="1345"/>
    <n v="1229"/>
    <n v="137"/>
    <n v="123"/>
    <n v="0.33"/>
    <n v="33"/>
    <x v="2"/>
    <m/>
  </r>
  <r>
    <x v="175"/>
    <x v="54"/>
    <n v="3025"/>
    <n v="0"/>
    <n v="1652"/>
    <n v="1110"/>
    <n v="155"/>
    <n v="108"/>
    <n v="0.34"/>
    <n v="35"/>
    <x v="2"/>
    <m/>
  </r>
  <r>
    <x v="175"/>
    <x v="55"/>
    <n v="3031"/>
    <n v="0"/>
    <n v="1662"/>
    <n v="1088"/>
    <n v="174"/>
    <n v="107"/>
    <n v="0.34"/>
    <n v="35"/>
    <x v="2"/>
    <m/>
  </r>
  <r>
    <x v="175"/>
    <x v="56"/>
    <n v="3323"/>
    <n v="0"/>
    <n v="1829"/>
    <n v="1231"/>
    <n v="196"/>
    <n v="68"/>
    <n v="0.36"/>
    <n v="39"/>
    <x v="2"/>
    <m/>
  </r>
  <r>
    <x v="175"/>
    <x v="57"/>
    <n v="4106"/>
    <n v="0"/>
    <n v="1805"/>
    <n v="2032"/>
    <n v="222"/>
    <n v="46"/>
    <n v="0.44"/>
    <n v="39"/>
    <x v="2"/>
    <m/>
  </r>
  <r>
    <x v="175"/>
    <x v="58"/>
    <n v="3363"/>
    <n v="0"/>
    <n v="1957"/>
    <n v="1129"/>
    <n v="237"/>
    <n v="40"/>
    <n v="0.35"/>
    <n v="34"/>
    <x v="2"/>
    <m/>
  </r>
  <r>
    <x v="175"/>
    <x v="59"/>
    <n v="3610"/>
    <n v="0"/>
    <n v="1993"/>
    <n v="1301"/>
    <n v="270"/>
    <n v="47"/>
    <n v="0.37"/>
    <n v="35"/>
    <x v="2"/>
    <m/>
  </r>
  <r>
    <x v="175"/>
    <x v="60"/>
    <n v="3815"/>
    <n v="0"/>
    <n v="2026"/>
    <n v="1439"/>
    <n v="312"/>
    <n v="38"/>
    <n v="0.39"/>
    <n v="36"/>
    <x v="2"/>
    <m/>
  </r>
  <r>
    <x v="175"/>
    <x v="61"/>
    <n v="4146"/>
    <n v="0"/>
    <n v="2178"/>
    <n v="1595"/>
    <n v="328"/>
    <n v="45"/>
    <n v="0.42"/>
    <n v="38"/>
    <x v="2"/>
    <m/>
  </r>
  <r>
    <x v="175"/>
    <x v="62"/>
    <n v="4403"/>
    <n v="0"/>
    <n v="2308"/>
    <n v="1685"/>
    <n v="361"/>
    <n v="49"/>
    <n v="0.44"/>
    <n v="41"/>
    <x v="2"/>
    <m/>
  </r>
  <r>
    <x v="175"/>
    <x v="63"/>
    <n v="5125"/>
    <n v="0"/>
    <n v="2796"/>
    <n v="1919"/>
    <n v="369"/>
    <n v="42"/>
    <n v="0.5"/>
    <n v="36"/>
    <x v="2"/>
    <m/>
  </r>
  <r>
    <x v="175"/>
    <x v="64"/>
    <n v="5159"/>
    <n v="0"/>
    <n v="2752"/>
    <n v="1934"/>
    <n v="422"/>
    <n v="51"/>
    <n v="0.5"/>
    <n v="44"/>
    <x v="2"/>
    <m/>
  </r>
  <r>
    <x v="175"/>
    <x v="65"/>
    <n v="5566"/>
    <n v="0"/>
    <n v="2897"/>
    <n v="2142"/>
    <n v="476"/>
    <n v="51"/>
    <n v="0.53"/>
    <n v="50"/>
    <x v="2"/>
    <m/>
  </r>
  <r>
    <x v="176"/>
    <x v="213"/>
    <n v="111"/>
    <n v="111"/>
    <n v="0"/>
    <n v="0"/>
    <n v="0"/>
    <s v="."/>
    <s v="."/>
    <n v="0"/>
    <x v="0"/>
    <m/>
  </r>
  <r>
    <x v="176"/>
    <x v="214"/>
    <n v="121"/>
    <n v="121"/>
    <n v="0"/>
    <n v="0"/>
    <n v="0"/>
    <s v="."/>
    <s v="."/>
    <n v="0"/>
    <x v="0"/>
    <m/>
  </r>
  <r>
    <x v="176"/>
    <x v="197"/>
    <n v="123"/>
    <n v="123"/>
    <n v="0"/>
    <n v="0"/>
    <n v="0"/>
    <s v="."/>
    <s v="."/>
    <n v="0"/>
    <x v="0"/>
    <m/>
  </r>
  <r>
    <x v="176"/>
    <x v="215"/>
    <n v="126"/>
    <n v="126"/>
    <n v="0"/>
    <n v="0"/>
    <n v="0"/>
    <s v="."/>
    <s v="."/>
    <n v="0"/>
    <x v="0"/>
    <m/>
  </r>
  <r>
    <x v="176"/>
    <x v="216"/>
    <n v="125"/>
    <n v="125"/>
    <n v="0"/>
    <n v="0"/>
    <n v="0"/>
    <s v="."/>
    <s v="."/>
    <n v="0"/>
    <x v="0"/>
    <m/>
  </r>
  <r>
    <x v="176"/>
    <x v="217"/>
    <n v="156"/>
    <n v="156"/>
    <n v="0"/>
    <n v="0"/>
    <n v="0"/>
    <s v="."/>
    <s v="."/>
    <n v="0"/>
    <x v="0"/>
    <m/>
  </r>
  <r>
    <x v="176"/>
    <x v="218"/>
    <n v="142"/>
    <n v="142"/>
    <n v="0"/>
    <n v="0"/>
    <n v="0"/>
    <s v="."/>
    <s v="."/>
    <n v="0"/>
    <x v="0"/>
    <m/>
  </r>
  <r>
    <x v="176"/>
    <x v="164"/>
    <n v="103"/>
    <n v="103"/>
    <n v="0"/>
    <n v="0"/>
    <n v="0"/>
    <s v="."/>
    <s v="."/>
    <n v="0"/>
    <x v="0"/>
    <m/>
  </r>
  <r>
    <x v="176"/>
    <x v="219"/>
    <n v="137"/>
    <n v="137"/>
    <n v="0"/>
    <n v="0"/>
    <n v="0"/>
    <s v="."/>
    <s v="."/>
    <n v="0"/>
    <x v="0"/>
    <m/>
  </r>
  <r>
    <x v="176"/>
    <x v="220"/>
    <n v="129"/>
    <n v="129"/>
    <n v="0"/>
    <n v="0"/>
    <n v="0"/>
    <s v="."/>
    <s v="."/>
    <n v="0"/>
    <x v="0"/>
    <m/>
  </r>
  <r>
    <x v="176"/>
    <x v="221"/>
    <n v="155"/>
    <n v="155"/>
    <n v="0"/>
    <n v="0"/>
    <n v="0"/>
    <s v="."/>
    <s v="."/>
    <n v="0"/>
    <x v="0"/>
    <m/>
  </r>
  <r>
    <x v="176"/>
    <x v="222"/>
    <n v="161"/>
    <n v="161"/>
    <n v="0"/>
    <n v="0"/>
    <n v="0"/>
    <s v="."/>
    <s v="."/>
    <n v="0"/>
    <x v="0"/>
    <m/>
  </r>
  <r>
    <x v="176"/>
    <x v="223"/>
    <n v="124"/>
    <n v="124"/>
    <n v="0"/>
    <n v="0"/>
    <n v="0"/>
    <s v="."/>
    <s v="."/>
    <n v="0"/>
    <x v="0"/>
    <m/>
  </r>
  <r>
    <x v="176"/>
    <x v="224"/>
    <n v="104"/>
    <n v="104"/>
    <n v="0"/>
    <n v="0"/>
    <n v="0"/>
    <s v="."/>
    <s v="."/>
    <n v="0"/>
    <x v="0"/>
    <m/>
  </r>
  <r>
    <x v="176"/>
    <x v="225"/>
    <n v="137"/>
    <n v="137"/>
    <n v="0"/>
    <n v="0"/>
    <n v="0"/>
    <s v="."/>
    <s v="."/>
    <n v="0"/>
    <x v="0"/>
    <m/>
  </r>
  <r>
    <x v="176"/>
    <x v="226"/>
    <n v="161"/>
    <n v="161"/>
    <n v="0"/>
    <n v="0"/>
    <n v="0"/>
    <s v="."/>
    <s v="."/>
    <n v="0"/>
    <x v="0"/>
    <m/>
  </r>
  <r>
    <x v="176"/>
    <x v="227"/>
    <n v="185"/>
    <n v="185"/>
    <n v="0"/>
    <n v="0"/>
    <n v="0"/>
    <s v="."/>
    <s v="."/>
    <n v="0"/>
    <x v="0"/>
    <m/>
  </r>
  <r>
    <x v="176"/>
    <x v="228"/>
    <n v="203"/>
    <n v="203"/>
    <n v="0"/>
    <n v="0"/>
    <n v="0"/>
    <s v="."/>
    <s v="."/>
    <n v="0"/>
    <x v="0"/>
    <m/>
  </r>
  <r>
    <x v="176"/>
    <x v="229"/>
    <n v="252"/>
    <n v="252"/>
    <n v="0"/>
    <n v="0"/>
    <n v="0"/>
    <s v="."/>
    <s v="."/>
    <n v="0"/>
    <x v="0"/>
    <m/>
  </r>
  <r>
    <x v="176"/>
    <x v="165"/>
    <n v="207"/>
    <n v="207"/>
    <n v="0"/>
    <n v="0"/>
    <n v="0"/>
    <s v="."/>
    <s v="."/>
    <n v="0"/>
    <x v="0"/>
    <m/>
  </r>
  <r>
    <x v="176"/>
    <x v="166"/>
    <n v="204"/>
    <n v="204"/>
    <n v="0"/>
    <n v="0"/>
    <n v="0"/>
    <s v="."/>
    <s v="."/>
    <n v="0"/>
    <x v="0"/>
    <m/>
  </r>
  <r>
    <x v="176"/>
    <x v="167"/>
    <n v="226"/>
    <n v="226"/>
    <n v="0"/>
    <n v="0"/>
    <n v="0"/>
    <s v="."/>
    <s v="."/>
    <n v="0"/>
    <x v="0"/>
    <m/>
  </r>
  <r>
    <x v="176"/>
    <x v="168"/>
    <n v="248"/>
    <n v="248"/>
    <n v="0"/>
    <n v="0"/>
    <n v="0"/>
    <s v="."/>
    <s v="."/>
    <n v="0"/>
    <x v="0"/>
    <m/>
  </r>
  <r>
    <x v="176"/>
    <x v="169"/>
    <n v="333"/>
    <n v="333"/>
    <n v="0"/>
    <n v="0"/>
    <n v="0"/>
    <s v="."/>
    <s v="."/>
    <n v="0"/>
    <x v="0"/>
    <m/>
  </r>
  <r>
    <x v="176"/>
    <x v="170"/>
    <n v="348"/>
    <n v="348"/>
    <n v="0"/>
    <n v="0"/>
    <n v="0"/>
    <s v="."/>
    <s v="."/>
    <n v="0"/>
    <x v="0"/>
    <m/>
  </r>
  <r>
    <x v="176"/>
    <x v="171"/>
    <n v="362"/>
    <n v="362"/>
    <n v="0"/>
    <n v="0"/>
    <n v="0"/>
    <s v="."/>
    <s v="."/>
    <n v="0"/>
    <x v="0"/>
    <m/>
  </r>
  <r>
    <x v="176"/>
    <x v="172"/>
    <n v="333"/>
    <n v="333"/>
    <n v="0"/>
    <n v="0"/>
    <n v="0"/>
    <s v="."/>
    <s v="."/>
    <n v="0"/>
    <x v="0"/>
    <m/>
  </r>
  <r>
    <x v="176"/>
    <x v="173"/>
    <n v="357"/>
    <n v="357"/>
    <n v="0"/>
    <n v="0"/>
    <n v="0"/>
    <s v="."/>
    <s v="."/>
    <n v="0"/>
    <x v="0"/>
    <m/>
  </r>
  <r>
    <x v="176"/>
    <x v="174"/>
    <n v="330"/>
    <n v="330"/>
    <n v="0"/>
    <n v="0"/>
    <n v="0"/>
    <s v="."/>
    <s v="."/>
    <n v="0"/>
    <x v="0"/>
    <m/>
  </r>
  <r>
    <x v="176"/>
    <x v="175"/>
    <n v="291"/>
    <n v="291"/>
    <n v="0"/>
    <n v="0"/>
    <n v="0"/>
    <s v="."/>
    <s v="."/>
    <n v="0"/>
    <x v="0"/>
    <m/>
  </r>
  <r>
    <x v="176"/>
    <x v="176"/>
    <n v="270"/>
    <n v="270"/>
    <n v="0"/>
    <n v="0"/>
    <n v="0"/>
    <s v="."/>
    <s v="."/>
    <n v="0"/>
    <x v="0"/>
    <m/>
  </r>
  <r>
    <x v="176"/>
    <x v="177"/>
    <n v="221"/>
    <n v="221"/>
    <n v="0"/>
    <n v="0"/>
    <n v="0"/>
    <s v="."/>
    <s v="."/>
    <n v="0"/>
    <x v="0"/>
    <m/>
  </r>
  <r>
    <x v="176"/>
    <x v="178"/>
    <n v="282"/>
    <n v="282"/>
    <n v="0"/>
    <n v="0"/>
    <n v="0"/>
    <s v="."/>
    <s v="."/>
    <n v="0"/>
    <x v="0"/>
    <m/>
  </r>
  <r>
    <x v="176"/>
    <x v="179"/>
    <n v="293"/>
    <n v="293"/>
    <n v="0"/>
    <n v="0"/>
    <n v="0"/>
    <s v="."/>
    <s v="."/>
    <n v="0"/>
    <x v="0"/>
    <m/>
  </r>
  <r>
    <x v="176"/>
    <x v="180"/>
    <n v="308"/>
    <n v="308"/>
    <n v="0"/>
    <n v="0"/>
    <n v="0"/>
    <s v="."/>
    <s v="."/>
    <n v="0"/>
    <x v="0"/>
    <m/>
  </r>
  <r>
    <x v="176"/>
    <x v="181"/>
    <n v="330"/>
    <n v="330"/>
    <n v="0"/>
    <n v="0"/>
    <n v="0"/>
    <s v="."/>
    <s v="."/>
    <n v="0"/>
    <x v="0"/>
    <m/>
  </r>
  <r>
    <x v="176"/>
    <x v="182"/>
    <n v="374"/>
    <n v="374"/>
    <n v="0"/>
    <n v="0"/>
    <n v="0"/>
    <s v="."/>
    <s v="."/>
    <n v="0"/>
    <x v="0"/>
    <m/>
  </r>
  <r>
    <x v="176"/>
    <x v="183"/>
    <n v="402"/>
    <n v="402"/>
    <n v="0"/>
    <n v="0"/>
    <n v="0"/>
    <s v="."/>
    <s v="."/>
    <n v="0"/>
    <x v="0"/>
    <m/>
  </r>
  <r>
    <x v="176"/>
    <x v="184"/>
    <n v="433"/>
    <n v="433"/>
    <n v="0"/>
    <n v="0"/>
    <n v="0"/>
    <s v="."/>
    <s v="."/>
    <n v="0"/>
    <x v="0"/>
    <m/>
  </r>
  <r>
    <x v="176"/>
    <x v="185"/>
    <n v="459"/>
    <n v="459"/>
    <n v="0"/>
    <n v="0"/>
    <n v="0"/>
    <s v="."/>
    <s v="."/>
    <n v="0"/>
    <x v="0"/>
    <m/>
  </r>
  <r>
    <x v="176"/>
    <x v="186"/>
    <n v="537"/>
    <n v="537"/>
    <n v="0"/>
    <n v="0"/>
    <n v="0"/>
    <s v="."/>
    <s v="."/>
    <n v="0"/>
    <x v="0"/>
    <m/>
  </r>
  <r>
    <x v="176"/>
    <x v="187"/>
    <n v="584"/>
    <n v="584"/>
    <n v="0"/>
    <n v="0"/>
    <n v="0"/>
    <s v="."/>
    <s v="."/>
    <n v="0"/>
    <x v="0"/>
    <m/>
  </r>
  <r>
    <x v="176"/>
    <x v="188"/>
    <n v="623"/>
    <n v="623"/>
    <n v="0"/>
    <n v="0"/>
    <n v="0"/>
    <s v="."/>
    <s v="."/>
    <n v="0"/>
    <x v="0"/>
    <m/>
  </r>
  <r>
    <x v="176"/>
    <x v="189"/>
    <n v="613"/>
    <n v="613"/>
    <n v="0"/>
    <n v="0"/>
    <n v="0"/>
    <s v="."/>
    <s v="."/>
    <n v="0"/>
    <x v="0"/>
    <m/>
  </r>
  <r>
    <x v="176"/>
    <x v="190"/>
    <n v="653"/>
    <n v="653"/>
    <n v="0"/>
    <n v="0"/>
    <n v="0"/>
    <s v="."/>
    <s v="."/>
    <n v="0"/>
    <x v="0"/>
    <m/>
  </r>
  <r>
    <x v="176"/>
    <x v="191"/>
    <n v="762"/>
    <n v="762"/>
    <n v="0"/>
    <n v="0"/>
    <n v="0"/>
    <s v="."/>
    <s v="."/>
    <n v="0"/>
    <x v="0"/>
    <m/>
  </r>
  <r>
    <x v="176"/>
    <x v="192"/>
    <n v="805"/>
    <n v="805"/>
    <n v="0"/>
    <n v="0"/>
    <n v="0"/>
    <s v="."/>
    <s v="."/>
    <n v="0"/>
    <x v="0"/>
    <m/>
  </r>
  <r>
    <x v="176"/>
    <x v="193"/>
    <n v="825"/>
    <n v="825"/>
    <n v="0"/>
    <n v="0"/>
    <n v="0"/>
    <s v="."/>
    <s v="."/>
    <n v="0"/>
    <x v="0"/>
    <m/>
  </r>
  <r>
    <x v="176"/>
    <x v="194"/>
    <n v="831"/>
    <n v="831"/>
    <n v="0"/>
    <n v="0"/>
    <n v="0"/>
    <s v="."/>
    <s v="."/>
    <n v="0"/>
    <x v="0"/>
    <m/>
  </r>
  <r>
    <x v="176"/>
    <x v="195"/>
    <n v="820"/>
    <n v="820"/>
    <n v="0"/>
    <n v="0"/>
    <n v="0"/>
    <s v="."/>
    <s v="."/>
    <n v="0"/>
    <x v="0"/>
    <m/>
  </r>
  <r>
    <x v="176"/>
    <x v="196"/>
    <n v="874"/>
    <n v="874"/>
    <n v="0"/>
    <n v="0"/>
    <n v="0"/>
    <s v="."/>
    <s v="."/>
    <n v="0"/>
    <x v="0"/>
    <m/>
  </r>
  <r>
    <x v="176"/>
    <x v="128"/>
    <n v="944"/>
    <n v="944"/>
    <n v="0"/>
    <n v="0"/>
    <n v="0"/>
    <s v="."/>
    <s v="."/>
    <n v="0"/>
    <x v="0"/>
    <m/>
  </r>
  <r>
    <x v="176"/>
    <x v="129"/>
    <n v="1127"/>
    <n v="1127"/>
    <n v="0"/>
    <n v="0"/>
    <n v="0"/>
    <s v="."/>
    <s v="."/>
    <n v="0"/>
    <x v="0"/>
    <m/>
  </r>
  <r>
    <x v="176"/>
    <x v="130"/>
    <n v="1178"/>
    <n v="1178"/>
    <n v="0"/>
    <n v="0"/>
    <n v="0"/>
    <s v="."/>
    <s v="."/>
    <n v="0"/>
    <x v="0"/>
    <m/>
  </r>
  <r>
    <x v="176"/>
    <x v="131"/>
    <n v="1304"/>
    <n v="1304"/>
    <n v="0"/>
    <n v="0"/>
    <n v="0"/>
    <s v="."/>
    <s v="."/>
    <n v="0"/>
    <x v="0"/>
    <m/>
  </r>
  <r>
    <x v="176"/>
    <x v="132"/>
    <n v="1534"/>
    <n v="1534"/>
    <n v="0"/>
    <n v="0"/>
    <n v="0"/>
    <s v="."/>
    <s v="."/>
    <n v="0"/>
    <x v="0"/>
    <m/>
  </r>
  <r>
    <x v="176"/>
    <x v="133"/>
    <n v="1724"/>
    <n v="1724"/>
    <n v="0"/>
    <n v="0"/>
    <n v="0"/>
    <s v="."/>
    <s v="."/>
    <n v="0"/>
    <x v="0"/>
    <m/>
  </r>
  <r>
    <x v="176"/>
    <x v="134"/>
    <n v="1833"/>
    <n v="1833"/>
    <n v="0"/>
    <n v="0"/>
    <n v="0"/>
    <s v="."/>
    <s v="."/>
    <n v="0"/>
    <x v="0"/>
    <m/>
  </r>
  <r>
    <x v="176"/>
    <x v="135"/>
    <n v="2103"/>
    <n v="2103"/>
    <n v="0"/>
    <n v="0"/>
    <n v="0"/>
    <s v="."/>
    <s v="."/>
    <n v="0"/>
    <x v="0"/>
    <m/>
  </r>
  <r>
    <x v="176"/>
    <x v="136"/>
    <n v="1941"/>
    <n v="1941"/>
    <n v="0"/>
    <n v="0"/>
    <n v="0"/>
    <s v="."/>
    <s v="."/>
    <n v="0"/>
    <x v="0"/>
    <m/>
  </r>
  <r>
    <x v="176"/>
    <x v="137"/>
    <n v="2043"/>
    <n v="2043"/>
    <n v="0"/>
    <n v="0"/>
    <n v="0"/>
    <s v="."/>
    <s v="."/>
    <n v="0"/>
    <x v="0"/>
    <m/>
  </r>
  <r>
    <x v="176"/>
    <x v="138"/>
    <n v="2093"/>
    <n v="2093"/>
    <n v="0"/>
    <n v="0"/>
    <n v="0"/>
    <s v="."/>
    <s v="."/>
    <n v="0"/>
    <x v="0"/>
    <m/>
  </r>
  <r>
    <x v="176"/>
    <x v="139"/>
    <n v="2403"/>
    <n v="2403"/>
    <n v="0"/>
    <n v="0"/>
    <n v="0"/>
    <s v="."/>
    <s v="."/>
    <n v="0"/>
    <x v="0"/>
    <m/>
  </r>
  <r>
    <x v="176"/>
    <x v="140"/>
    <n v="2744"/>
    <n v="2744"/>
    <n v="0"/>
    <n v="0"/>
    <n v="0"/>
    <s v="."/>
    <s v="."/>
    <n v="0"/>
    <x v="0"/>
    <m/>
  </r>
  <r>
    <x v="176"/>
    <x v="141"/>
    <n v="3062"/>
    <n v="3062"/>
    <n v="0"/>
    <n v="0"/>
    <n v="0"/>
    <s v="."/>
    <s v="."/>
    <n v="0"/>
    <x v="0"/>
    <m/>
  </r>
  <r>
    <x v="176"/>
    <x v="142"/>
    <n v="3390"/>
    <n v="3390"/>
    <n v="0"/>
    <n v="0"/>
    <n v="0"/>
    <s v="."/>
    <s v="."/>
    <n v="0"/>
    <x v="0"/>
    <m/>
  </r>
  <r>
    <x v="176"/>
    <x v="143"/>
    <n v="3317"/>
    <n v="3317"/>
    <n v="0"/>
    <n v="0"/>
    <n v="0"/>
    <s v="."/>
    <s v="."/>
    <n v="0"/>
    <x v="0"/>
    <m/>
  </r>
  <r>
    <x v="176"/>
    <x v="144"/>
    <n v="3628"/>
    <n v="3628"/>
    <n v="0"/>
    <n v="0"/>
    <n v="0"/>
    <s v="."/>
    <s v="."/>
    <n v="0"/>
    <x v="0"/>
    <m/>
  </r>
  <r>
    <x v="176"/>
    <x v="145"/>
    <n v="4126"/>
    <n v="4126"/>
    <n v="0"/>
    <n v="0"/>
    <n v="0"/>
    <s v="."/>
    <s v="."/>
    <n v="0"/>
    <x v="0"/>
    <m/>
  </r>
  <r>
    <x v="176"/>
    <x v="146"/>
    <n v="4261"/>
    <n v="4261"/>
    <n v="0"/>
    <n v="0"/>
    <n v="0"/>
    <s v="."/>
    <s v="."/>
    <n v="0"/>
    <x v="0"/>
    <m/>
  </r>
  <r>
    <x v="176"/>
    <x v="147"/>
    <n v="4548"/>
    <n v="4548"/>
    <n v="0"/>
    <n v="0"/>
    <n v="0"/>
    <s v="."/>
    <s v="."/>
    <n v="0"/>
    <x v="0"/>
    <m/>
  </r>
  <r>
    <x v="176"/>
    <x v="148"/>
    <n v="5178"/>
    <n v="5178"/>
    <n v="0"/>
    <n v="0"/>
    <n v="0"/>
    <s v="."/>
    <s v="."/>
    <n v="0"/>
    <x v="0"/>
    <m/>
  </r>
  <r>
    <x v="176"/>
    <x v="149"/>
    <n v="5631"/>
    <n v="5631"/>
    <n v="0"/>
    <n v="0"/>
    <n v="0"/>
    <s v="."/>
    <s v="."/>
    <n v="0"/>
    <x v="0"/>
    <m/>
  </r>
  <r>
    <x v="176"/>
    <x v="150"/>
    <n v="6100"/>
    <n v="6100"/>
    <n v="0"/>
    <n v="0"/>
    <n v="0"/>
    <s v="."/>
    <s v="."/>
    <n v="0"/>
    <x v="0"/>
    <m/>
  </r>
  <r>
    <x v="176"/>
    <x v="151"/>
    <n v="6686"/>
    <n v="6669"/>
    <n v="18"/>
    <n v="0"/>
    <n v="0"/>
    <s v="."/>
    <s v="."/>
    <n v="0"/>
    <x v="0"/>
    <m/>
  </r>
  <r>
    <x v="176"/>
    <x v="152"/>
    <n v="6566"/>
    <n v="6548"/>
    <n v="18"/>
    <n v="0"/>
    <n v="0"/>
    <s v="."/>
    <s v="."/>
    <n v="0"/>
    <x v="0"/>
    <m/>
  </r>
  <r>
    <x v="176"/>
    <x v="153"/>
    <n v="6711"/>
    <n v="6692"/>
    <n v="19"/>
    <n v="0"/>
    <n v="0"/>
    <s v="."/>
    <s v="."/>
    <n v="0"/>
    <x v="0"/>
    <m/>
  </r>
  <r>
    <x v="176"/>
    <x v="154"/>
    <n v="6314"/>
    <n v="6294"/>
    <n v="20"/>
    <n v="0"/>
    <n v="0"/>
    <s v="."/>
    <s v="."/>
    <n v="0"/>
    <x v="0"/>
    <m/>
  </r>
  <r>
    <x v="176"/>
    <x v="155"/>
    <n v="6641"/>
    <n v="6621"/>
    <n v="20"/>
    <n v="0"/>
    <n v="0"/>
    <s v="."/>
    <s v="."/>
    <n v="0"/>
    <x v="0"/>
    <m/>
  </r>
  <r>
    <x v="176"/>
    <x v="156"/>
    <n v="7229"/>
    <n v="7204"/>
    <n v="25"/>
    <n v="0"/>
    <n v="0"/>
    <s v="."/>
    <s v="."/>
    <n v="0"/>
    <x v="0"/>
    <m/>
  </r>
  <r>
    <x v="176"/>
    <x v="157"/>
    <n v="7191"/>
    <n v="7164"/>
    <n v="27"/>
    <n v="0"/>
    <n v="0"/>
    <s v="."/>
    <s v="."/>
    <n v="0"/>
    <x v="0"/>
    <m/>
  </r>
  <r>
    <x v="176"/>
    <x v="158"/>
    <n v="7159"/>
    <n v="7126"/>
    <n v="33"/>
    <n v="0"/>
    <n v="0"/>
    <s v="."/>
    <s v="."/>
    <n v="0"/>
    <x v="0"/>
    <m/>
  </r>
  <r>
    <x v="176"/>
    <x v="159"/>
    <n v="7436"/>
    <n v="7397"/>
    <n v="39"/>
    <n v="0"/>
    <n v="0"/>
    <s v="."/>
    <s v="."/>
    <n v="0"/>
    <x v="0"/>
    <m/>
  </r>
  <r>
    <x v="176"/>
    <x v="160"/>
    <n v="8168"/>
    <n v="8126"/>
    <n v="42"/>
    <n v="0"/>
    <n v="0"/>
    <s v="."/>
    <s v="."/>
    <n v="0"/>
    <x v="0"/>
    <m/>
  </r>
  <r>
    <x v="176"/>
    <x v="161"/>
    <n v="8516"/>
    <n v="8469"/>
    <n v="47"/>
    <n v="0"/>
    <n v="0"/>
    <s v="."/>
    <s v="."/>
    <n v="0"/>
    <x v="0"/>
    <m/>
  </r>
  <r>
    <x v="176"/>
    <x v="162"/>
    <n v="8897"/>
    <n v="8843"/>
    <n v="54"/>
    <n v="0"/>
    <n v="0"/>
    <s v="."/>
    <s v="."/>
    <n v="0"/>
    <x v="0"/>
    <m/>
  </r>
  <r>
    <x v="176"/>
    <x v="163"/>
    <n v="9124"/>
    <n v="9089"/>
    <n v="35"/>
    <n v="0"/>
    <n v="0"/>
    <s v="."/>
    <s v="."/>
    <n v="0"/>
    <x v="0"/>
    <m/>
  </r>
  <r>
    <x v="176"/>
    <x v="105"/>
    <n v="9191"/>
    <n v="9150"/>
    <n v="40"/>
    <n v="0"/>
    <n v="0"/>
    <s v="."/>
    <s v="."/>
    <n v="0"/>
    <x v="0"/>
    <m/>
  </r>
  <r>
    <x v="176"/>
    <x v="106"/>
    <n v="10235"/>
    <n v="10180"/>
    <n v="54"/>
    <n v="0"/>
    <n v="0"/>
    <s v="."/>
    <s v="."/>
    <n v="0"/>
    <x v="0"/>
    <m/>
  </r>
  <r>
    <x v="176"/>
    <x v="107"/>
    <n v="11058"/>
    <n v="10998"/>
    <n v="59"/>
    <n v="0"/>
    <n v="0"/>
    <s v="."/>
    <s v="."/>
    <n v="0"/>
    <x v="0"/>
    <m/>
  </r>
  <r>
    <x v="176"/>
    <x v="108"/>
    <n v="11426"/>
    <n v="11350"/>
    <n v="76"/>
    <n v="0"/>
    <n v="0"/>
    <s v="."/>
    <s v="."/>
    <n v="0"/>
    <x v="0"/>
    <m/>
  </r>
  <r>
    <x v="176"/>
    <x v="109"/>
    <n v="12375"/>
    <n v="12302"/>
    <n v="73"/>
    <n v="0"/>
    <n v="0"/>
    <s v="."/>
    <s v="."/>
    <n v="0"/>
    <x v="0"/>
    <m/>
  </r>
  <r>
    <x v="176"/>
    <x v="110"/>
    <n v="11762"/>
    <n v="11688"/>
    <n v="75"/>
    <n v="0"/>
    <n v="0"/>
    <s v="."/>
    <s v="."/>
    <n v="0"/>
    <x v="0"/>
    <m/>
  </r>
  <r>
    <x v="176"/>
    <x v="111"/>
    <n v="12373"/>
    <n v="12293"/>
    <n v="80"/>
    <n v="0"/>
    <n v="0"/>
    <s v="."/>
    <s v="."/>
    <n v="0"/>
    <x v="0"/>
    <m/>
  </r>
  <r>
    <x v="176"/>
    <x v="112"/>
    <n v="12580"/>
    <n v="12470"/>
    <n v="110"/>
    <n v="0"/>
    <n v="0"/>
    <s v="."/>
    <s v="."/>
    <n v="0"/>
    <x v="0"/>
    <m/>
  </r>
  <r>
    <x v="176"/>
    <x v="113"/>
    <n v="13371"/>
    <n v="13203"/>
    <n v="168"/>
    <n v="0"/>
    <n v="0"/>
    <s v="."/>
    <s v="."/>
    <n v="0"/>
    <x v="0"/>
    <m/>
  </r>
  <r>
    <x v="176"/>
    <x v="114"/>
    <n v="14390"/>
    <n v="14107"/>
    <n v="283"/>
    <n v="0"/>
    <n v="0"/>
    <s v="."/>
    <s v="."/>
    <n v="0"/>
    <x v="0"/>
    <m/>
  </r>
  <r>
    <x v="176"/>
    <x v="115"/>
    <n v="15036"/>
    <n v="14778"/>
    <n v="258"/>
    <n v="0"/>
    <n v="0"/>
    <s v="."/>
    <s v="."/>
    <n v="0"/>
    <x v="0"/>
    <m/>
  </r>
  <r>
    <x v="176"/>
    <x v="116"/>
    <n v="16333"/>
    <n v="16057"/>
    <n v="275"/>
    <n v="0"/>
    <n v="0"/>
    <s v="."/>
    <s v="."/>
    <n v="0"/>
    <x v="0"/>
    <m/>
  </r>
  <r>
    <x v="176"/>
    <x v="117"/>
    <n v="16899"/>
    <n v="16631"/>
    <n v="268"/>
    <n v="0"/>
    <n v="0"/>
    <s v="."/>
    <s v="."/>
    <n v="0"/>
    <x v="0"/>
    <m/>
  </r>
  <r>
    <x v="176"/>
    <x v="82"/>
    <n v="17278"/>
    <n v="16987"/>
    <n v="291"/>
    <n v="0"/>
    <n v="0"/>
    <s v="."/>
    <s v="."/>
    <n v="0"/>
    <x v="0"/>
    <m/>
  </r>
  <r>
    <x v="176"/>
    <x v="83"/>
    <n v="18258"/>
    <n v="17919"/>
    <n v="339"/>
    <n v="0"/>
    <n v="0"/>
    <s v="."/>
    <s v="."/>
    <n v="0"/>
    <x v="0"/>
    <m/>
  </r>
  <r>
    <x v="176"/>
    <x v="84"/>
    <n v="17874"/>
    <n v="17438"/>
    <n v="436"/>
    <n v="0"/>
    <n v="0"/>
    <s v="."/>
    <s v="."/>
    <n v="0"/>
    <x v="0"/>
    <m/>
  </r>
  <r>
    <x v="176"/>
    <x v="85"/>
    <n v="18692"/>
    <n v="18129"/>
    <n v="563"/>
    <n v="0"/>
    <n v="0"/>
    <s v="."/>
    <s v="."/>
    <n v="0"/>
    <x v="0"/>
    <m/>
  </r>
  <r>
    <x v="176"/>
    <x v="86"/>
    <n v="18936"/>
    <n v="18246"/>
    <n v="690"/>
    <n v="0"/>
    <n v="0"/>
    <s v="."/>
    <s v="."/>
    <n v="0"/>
    <x v="0"/>
    <m/>
  </r>
  <r>
    <x v="176"/>
    <x v="87"/>
    <n v="20438"/>
    <n v="19773"/>
    <n v="665"/>
    <n v="0"/>
    <n v="0"/>
    <s v="."/>
    <s v="."/>
    <n v="0"/>
    <x v="0"/>
    <m/>
  </r>
  <r>
    <x v="176"/>
    <x v="118"/>
    <n v="21477"/>
    <n v="20860"/>
    <n v="617"/>
    <n v="0"/>
    <n v="0"/>
    <s v="."/>
    <s v="."/>
    <n v="0"/>
    <x v="0"/>
    <m/>
  </r>
  <r>
    <x v="176"/>
    <x v="119"/>
    <n v="23798"/>
    <n v="22855"/>
    <n v="943"/>
    <n v="0"/>
    <n v="0"/>
    <s v="."/>
    <s v="."/>
    <n v="0"/>
    <x v="0"/>
    <m/>
  </r>
  <r>
    <x v="176"/>
    <x v="120"/>
    <n v="25388"/>
    <n v="23950"/>
    <n v="1438"/>
    <n v="0"/>
    <n v="0"/>
    <s v="."/>
    <s v="."/>
    <n v="0"/>
    <x v="0"/>
    <m/>
  </r>
  <r>
    <x v="176"/>
    <x v="121"/>
    <n v="26074"/>
    <n v="24327"/>
    <n v="1747"/>
    <n v="0"/>
    <n v="0"/>
    <s v="."/>
    <s v="."/>
    <n v="0"/>
    <x v="0"/>
    <m/>
  </r>
  <r>
    <x v="176"/>
    <x v="122"/>
    <n v="25804"/>
    <n v="24326"/>
    <n v="1479"/>
    <n v="0"/>
    <n v="0"/>
    <s v="."/>
    <s v="."/>
    <n v="0"/>
    <x v="0"/>
    <m/>
  </r>
  <r>
    <x v="176"/>
    <x v="123"/>
    <n v="27184"/>
    <n v="25963"/>
    <n v="1221"/>
    <n v="0"/>
    <n v="0"/>
    <s v="."/>
    <s v="."/>
    <n v="0"/>
    <x v="0"/>
    <m/>
  </r>
  <r>
    <x v="176"/>
    <x v="124"/>
    <n v="30277"/>
    <n v="29319"/>
    <n v="958"/>
    <n v="0"/>
    <n v="0"/>
    <s v="."/>
    <s v="."/>
    <n v="0"/>
    <x v="0"/>
    <m/>
  </r>
  <r>
    <x v="176"/>
    <x v="125"/>
    <n v="31716"/>
    <n v="30783"/>
    <n v="933"/>
    <n v="0"/>
    <n v="0"/>
    <s v="."/>
    <s v="."/>
    <n v="0"/>
    <x v="0"/>
    <m/>
  </r>
  <r>
    <x v="176"/>
    <x v="126"/>
    <n v="26475"/>
    <n v="25740"/>
    <n v="734"/>
    <n v="0"/>
    <n v="0"/>
    <s v="."/>
    <s v="."/>
    <n v="0"/>
    <x v="0"/>
    <m/>
  </r>
  <r>
    <x v="176"/>
    <x v="127"/>
    <n v="25858"/>
    <n v="25223"/>
    <n v="635"/>
    <n v="0"/>
    <n v="0"/>
    <s v="."/>
    <s v="."/>
    <n v="0"/>
    <x v="0"/>
    <m/>
  </r>
  <r>
    <x v="176"/>
    <x v="88"/>
    <n v="29688"/>
    <n v="28937"/>
    <n v="750"/>
    <n v="0"/>
    <n v="0"/>
    <s v="."/>
    <s v="."/>
    <n v="0"/>
    <x v="0"/>
    <m/>
  </r>
  <r>
    <x v="176"/>
    <x v="89"/>
    <n v="32992"/>
    <n v="32316"/>
    <n v="676"/>
    <n v="0"/>
    <n v="0"/>
    <s v="."/>
    <s v="."/>
    <n v="0"/>
    <x v="0"/>
    <m/>
  </r>
  <r>
    <x v="176"/>
    <x v="90"/>
    <n v="27709"/>
    <n v="27062"/>
    <n v="647"/>
    <n v="0"/>
    <n v="0"/>
    <s v="."/>
    <s v="."/>
    <n v="0"/>
    <x v="0"/>
    <m/>
  </r>
  <r>
    <x v="176"/>
    <x v="91"/>
    <n v="745"/>
    <n v="48"/>
    <n v="697"/>
    <n v="0"/>
    <n v="0"/>
    <s v="."/>
    <s v="."/>
    <n v="0"/>
    <x v="0"/>
    <m/>
  </r>
  <r>
    <x v="176"/>
    <x v="92"/>
    <n v="20846"/>
    <n v="20129"/>
    <n v="563"/>
    <n v="153"/>
    <n v="0"/>
    <s v="."/>
    <s v="."/>
    <n v="0"/>
    <x v="0"/>
    <m/>
  </r>
  <r>
    <x v="176"/>
    <x v="93"/>
    <n v="20455"/>
    <n v="19906"/>
    <n v="398"/>
    <n v="151"/>
    <n v="0"/>
    <s v="."/>
    <s v="."/>
    <n v="0"/>
    <x v="0"/>
    <m/>
  </r>
  <r>
    <x v="176"/>
    <x v="94"/>
    <n v="19588"/>
    <n v="19083"/>
    <n v="352"/>
    <n v="152"/>
    <n v="0"/>
    <s v="."/>
    <s v="."/>
    <n v="0"/>
    <x v="0"/>
    <m/>
  </r>
  <r>
    <x v="176"/>
    <x v="95"/>
    <n v="14342"/>
    <n v="13831"/>
    <n v="364"/>
    <n v="148"/>
    <n v="0"/>
    <s v="."/>
    <s v="."/>
    <n v="0"/>
    <x v="0"/>
    <m/>
  </r>
  <r>
    <x v="176"/>
    <x v="96"/>
    <n v="13056"/>
    <n v="12539"/>
    <n v="351"/>
    <n v="166"/>
    <n v="0"/>
    <s v="."/>
    <s v="."/>
    <n v="0"/>
    <x v="0"/>
    <m/>
  </r>
  <r>
    <x v="176"/>
    <x v="97"/>
    <n v="13121"/>
    <n v="12463"/>
    <n v="455"/>
    <n v="203"/>
    <n v="0"/>
    <s v="."/>
    <s v="."/>
    <n v="0"/>
    <x v="0"/>
    <m/>
  </r>
  <r>
    <x v="176"/>
    <x v="98"/>
    <n v="13136"/>
    <n v="12604"/>
    <n v="349"/>
    <n v="182"/>
    <n v="0"/>
    <s v="."/>
    <s v="."/>
    <n v="0"/>
    <x v="0"/>
    <m/>
  </r>
  <r>
    <x v="176"/>
    <x v="99"/>
    <n v="16558"/>
    <n v="15942"/>
    <n v="444"/>
    <n v="172"/>
    <n v="0"/>
    <s v="."/>
    <s v="."/>
    <n v="0"/>
    <x v="0"/>
    <m/>
  </r>
  <r>
    <x v="176"/>
    <x v="100"/>
    <n v="17165"/>
    <n v="16373"/>
    <n v="469"/>
    <n v="174"/>
    <n v="149"/>
    <s v="."/>
    <s v="."/>
    <n v="0"/>
    <x v="0"/>
    <m/>
  </r>
  <r>
    <x v="176"/>
    <x v="101"/>
    <n v="19840"/>
    <n v="19110"/>
    <n v="416"/>
    <n v="177"/>
    <n v="137"/>
    <s v="."/>
    <s v="."/>
    <n v="0"/>
    <x v="0"/>
    <m/>
  </r>
  <r>
    <x v="176"/>
    <x v="102"/>
    <n v="15439"/>
    <n v="14682"/>
    <n v="460"/>
    <n v="184"/>
    <n v="113"/>
    <s v="."/>
    <s v="."/>
    <n v="0"/>
    <x v="0"/>
    <m/>
  </r>
  <r>
    <x v="176"/>
    <x v="103"/>
    <n v="14964"/>
    <n v="14301"/>
    <n v="409"/>
    <n v="180"/>
    <n v="74"/>
    <s v="."/>
    <s v="."/>
    <n v="0"/>
    <x v="0"/>
    <m/>
  </r>
  <r>
    <x v="176"/>
    <x v="104"/>
    <n v="11457"/>
    <n v="10912"/>
    <n v="332"/>
    <n v="165"/>
    <n v="48"/>
    <s v="."/>
    <s v="."/>
    <n v="0"/>
    <x v="0"/>
    <m/>
  </r>
  <r>
    <x v="176"/>
    <x v="66"/>
    <n v="11792"/>
    <n v="11227"/>
    <n v="334"/>
    <n v="175"/>
    <n v="56"/>
    <s v="."/>
    <s v="."/>
    <n v="0"/>
    <x v="0"/>
    <m/>
  </r>
  <r>
    <x v="176"/>
    <x v="67"/>
    <n v="12341"/>
    <n v="11746"/>
    <n v="319"/>
    <n v="178"/>
    <n v="98"/>
    <s v="."/>
    <s v="."/>
    <n v="0"/>
    <x v="0"/>
    <m/>
  </r>
  <r>
    <x v="176"/>
    <x v="68"/>
    <n v="12596"/>
    <n v="11965"/>
    <n v="332"/>
    <n v="184"/>
    <n v="115"/>
    <s v="."/>
    <s v="."/>
    <n v="0"/>
    <x v="0"/>
    <m/>
  </r>
  <r>
    <x v="176"/>
    <x v="69"/>
    <n v="13619"/>
    <n v="12958"/>
    <n v="336"/>
    <n v="183"/>
    <n v="143"/>
    <s v="."/>
    <s v="."/>
    <n v="0"/>
    <x v="0"/>
    <m/>
  </r>
  <r>
    <x v="176"/>
    <x v="70"/>
    <n v="15377"/>
    <n v="14646"/>
    <n v="355"/>
    <n v="201"/>
    <n v="175"/>
    <s v="."/>
    <s v="."/>
    <n v="0"/>
    <x v="0"/>
    <m/>
  </r>
  <r>
    <x v="176"/>
    <x v="71"/>
    <n v="16360"/>
    <n v="15474"/>
    <n v="430"/>
    <n v="221"/>
    <n v="234"/>
    <s v="."/>
    <s v="."/>
    <n v="0"/>
    <x v="0"/>
    <m/>
  </r>
  <r>
    <x v="176"/>
    <x v="72"/>
    <n v="14165"/>
    <n v="13599"/>
    <n v="440"/>
    <n v="126"/>
    <n v="0"/>
    <s v="."/>
    <s v="."/>
    <n v="0"/>
    <x v="0"/>
    <m/>
  </r>
  <r>
    <x v="176"/>
    <x v="73"/>
    <n v="45646"/>
    <n v="45207"/>
    <n v="439"/>
    <n v="0"/>
    <n v="0"/>
    <s v="."/>
    <s v="."/>
    <n v="0"/>
    <x v="0"/>
    <m/>
  </r>
  <r>
    <x v="176"/>
    <x v="74"/>
    <n v="44979"/>
    <n v="44777"/>
    <n v="203"/>
    <n v="0"/>
    <n v="0"/>
    <s v="."/>
    <s v="."/>
    <n v="0"/>
    <x v="0"/>
    <m/>
  </r>
  <r>
    <x v="176"/>
    <x v="75"/>
    <n v="49567"/>
    <n v="49251"/>
    <n v="316"/>
    <n v="0"/>
    <n v="0"/>
    <s v="."/>
    <s v="."/>
    <n v="0"/>
    <x v="0"/>
    <m/>
  </r>
  <r>
    <x v="176"/>
    <x v="76"/>
    <n v="53981"/>
    <n v="53586"/>
    <n v="395"/>
    <n v="0"/>
    <n v="0"/>
    <s v="."/>
    <s v="."/>
    <n v="0"/>
    <x v="0"/>
    <m/>
  </r>
  <r>
    <x v="176"/>
    <x v="77"/>
    <n v="51594"/>
    <n v="51255"/>
    <n v="338"/>
    <n v="0"/>
    <n v="0"/>
    <s v="."/>
    <s v="."/>
    <n v="0"/>
    <x v="0"/>
    <m/>
  </r>
  <r>
    <x v="176"/>
    <x v="78"/>
    <n v="16228"/>
    <n v="16051"/>
    <n v="85"/>
    <n v="52"/>
    <n v="41"/>
    <s v="."/>
    <s v="."/>
    <n v="0"/>
    <x v="0"/>
    <m/>
  </r>
  <r>
    <x v="176"/>
    <x v="79"/>
    <n v="28548"/>
    <n v="28045"/>
    <n v="257"/>
    <n v="56"/>
    <n v="190"/>
    <s v="."/>
    <s v="."/>
    <n v="0"/>
    <x v="0"/>
    <m/>
  </r>
  <r>
    <x v="176"/>
    <x v="80"/>
    <n v="24987"/>
    <n v="24418"/>
    <n v="306"/>
    <n v="56"/>
    <n v="207"/>
    <s v="."/>
    <s v="."/>
    <n v="0"/>
    <x v="0"/>
    <m/>
  </r>
  <r>
    <x v="176"/>
    <x v="81"/>
    <n v="24272"/>
    <n v="23526"/>
    <n v="439"/>
    <n v="59"/>
    <n v="248"/>
    <s v="."/>
    <s v="."/>
    <n v="0"/>
    <x v="0"/>
    <m/>
  </r>
  <r>
    <x v="176"/>
    <x v="0"/>
    <n v="28776"/>
    <n v="27997"/>
    <n v="409"/>
    <n v="52"/>
    <n v="319"/>
    <s v="."/>
    <s v="."/>
    <n v="0"/>
    <x v="0"/>
    <m/>
  </r>
  <r>
    <x v="176"/>
    <x v="1"/>
    <n v="30604"/>
    <n v="29798"/>
    <n v="351"/>
    <n v="112"/>
    <n v="342"/>
    <n v="0"/>
    <n v="1.23"/>
    <n v="299"/>
    <x v="0"/>
    <m/>
  </r>
  <r>
    <x v="176"/>
    <x v="2"/>
    <n v="33336"/>
    <n v="32385"/>
    <n v="414"/>
    <n v="170"/>
    <n v="366"/>
    <n v="0"/>
    <n v="1.31"/>
    <n v="264"/>
    <x v="0"/>
    <m/>
  </r>
  <r>
    <x v="176"/>
    <x v="3"/>
    <n v="34949"/>
    <n v="33916"/>
    <n v="471"/>
    <n v="199"/>
    <n v="363"/>
    <n v="0"/>
    <n v="1.35"/>
    <n v="220"/>
    <x v="0"/>
    <m/>
  </r>
  <r>
    <x v="176"/>
    <x v="4"/>
    <n v="37993"/>
    <n v="36792"/>
    <n v="541"/>
    <n v="212"/>
    <n v="448"/>
    <n v="0"/>
    <n v="1.44"/>
    <n v="191"/>
    <x v="0"/>
    <m/>
  </r>
  <r>
    <x v="176"/>
    <x v="5"/>
    <n v="40279"/>
    <n v="38721"/>
    <n v="854"/>
    <n v="242"/>
    <n v="463"/>
    <n v="0"/>
    <n v="1.5"/>
    <n v="155"/>
    <x v="0"/>
    <m/>
  </r>
  <r>
    <x v="176"/>
    <x v="6"/>
    <n v="42090"/>
    <n v="40333"/>
    <n v="970"/>
    <n v="269"/>
    <n v="519"/>
    <n v="0"/>
    <n v="1.54"/>
    <n v="142"/>
    <x v="0"/>
    <m/>
  </r>
  <r>
    <x v="176"/>
    <x v="7"/>
    <n v="45424"/>
    <n v="43540"/>
    <n v="1051"/>
    <n v="284"/>
    <n v="549"/>
    <n v="0"/>
    <n v="1.64"/>
    <n v="129"/>
    <x v="0"/>
    <m/>
  </r>
  <r>
    <x v="176"/>
    <x v="8"/>
    <n v="48772"/>
    <n v="46675"/>
    <n v="1197"/>
    <n v="289"/>
    <n v="611"/>
    <n v="0"/>
    <n v="1.74"/>
    <n v="127"/>
    <x v="0"/>
    <m/>
  </r>
  <r>
    <x v="176"/>
    <x v="9"/>
    <n v="48241"/>
    <n v="46016"/>
    <n v="1246"/>
    <n v="292"/>
    <n v="688"/>
    <n v="0"/>
    <n v="1.7"/>
    <n v="112"/>
    <x v="0"/>
    <m/>
  </r>
  <r>
    <x v="176"/>
    <x v="10"/>
    <n v="51769"/>
    <n v="49241"/>
    <n v="1490"/>
    <n v="315"/>
    <n v="723"/>
    <n v="0"/>
    <n v="1.81"/>
    <n v="93"/>
    <x v="1"/>
    <m/>
  </r>
  <r>
    <x v="176"/>
    <x v="11"/>
    <n v="54477"/>
    <n v="51547"/>
    <n v="1632"/>
    <n v="401"/>
    <n v="897"/>
    <n v="0"/>
    <n v="1.88"/>
    <n v="81"/>
    <x v="1"/>
    <m/>
  </r>
  <r>
    <x v="176"/>
    <x v="12"/>
    <n v="56568"/>
    <n v="53161"/>
    <n v="1900"/>
    <n v="506"/>
    <n v="1001"/>
    <n v="0"/>
    <n v="1.92"/>
    <n v="94"/>
    <x v="1"/>
    <m/>
  </r>
  <r>
    <x v="176"/>
    <x v="13"/>
    <n v="59126"/>
    <n v="55202"/>
    <n v="2331"/>
    <n v="567"/>
    <n v="1026"/>
    <n v="0"/>
    <n v="1.98"/>
    <n v="79"/>
    <x v="1"/>
    <m/>
  </r>
  <r>
    <x v="176"/>
    <x v="14"/>
    <n v="63054"/>
    <n v="58808"/>
    <n v="2564"/>
    <n v="639"/>
    <n v="1044"/>
    <n v="0"/>
    <n v="2.08"/>
    <n v="76"/>
    <x v="1"/>
    <m/>
  </r>
  <r>
    <x v="176"/>
    <x v="15"/>
    <n v="66298"/>
    <n v="61310"/>
    <n v="3064"/>
    <n v="732"/>
    <n v="1191"/>
    <n v="0"/>
    <n v="2.16"/>
    <n v="101"/>
    <x v="1"/>
    <m/>
  </r>
  <r>
    <x v="176"/>
    <x v="16"/>
    <n v="67418"/>
    <n v="61570"/>
    <n v="3686"/>
    <n v="860"/>
    <n v="1302"/>
    <n v="0"/>
    <n v="2.17"/>
    <n v="99"/>
    <x v="1"/>
    <m/>
  </r>
  <r>
    <x v="176"/>
    <x v="17"/>
    <n v="68906"/>
    <n v="62482"/>
    <n v="4031"/>
    <n v="1027"/>
    <n v="1366"/>
    <n v="0"/>
    <n v="2.19"/>
    <n v="87"/>
    <x v="1"/>
    <m/>
  </r>
  <r>
    <x v="176"/>
    <x v="18"/>
    <n v="70707"/>
    <n v="63501"/>
    <n v="4401"/>
    <n v="1291"/>
    <n v="1514"/>
    <n v="0"/>
    <n v="2.23"/>
    <n v="71"/>
    <x v="1"/>
    <m/>
  </r>
  <r>
    <x v="176"/>
    <x v="19"/>
    <n v="75286"/>
    <n v="66685"/>
    <n v="5309"/>
    <n v="1713"/>
    <n v="1578"/>
    <n v="0"/>
    <n v="2.35"/>
    <n v="58"/>
    <x v="1"/>
    <m/>
  </r>
  <r>
    <x v="176"/>
    <x v="20"/>
    <n v="80080"/>
    <n v="70461"/>
    <n v="5642"/>
    <n v="2369"/>
    <n v="1609"/>
    <n v="0"/>
    <n v="2.48"/>
    <n v="64"/>
    <x v="1"/>
    <m/>
  </r>
  <r>
    <x v="176"/>
    <x v="21"/>
    <n v="83022"/>
    <n v="71366"/>
    <n v="7020"/>
    <n v="2979"/>
    <n v="1656"/>
    <n v="0"/>
    <n v="2.5499999999999998"/>
    <n v="55"/>
    <x v="1"/>
    <m/>
  </r>
  <r>
    <x v="176"/>
    <x v="22"/>
    <n v="85423"/>
    <n v="73097"/>
    <n v="7457"/>
    <n v="3090"/>
    <n v="1779"/>
    <n v="0"/>
    <n v="2.6"/>
    <n v="62"/>
    <x v="1"/>
    <m/>
  </r>
  <r>
    <x v="176"/>
    <x v="23"/>
    <n v="89979"/>
    <n v="76677"/>
    <n v="8198"/>
    <n v="3202"/>
    <n v="1902"/>
    <n v="0"/>
    <n v="2.72"/>
    <n v="62"/>
    <x v="1"/>
    <m/>
  </r>
  <r>
    <x v="176"/>
    <x v="24"/>
    <n v="91663"/>
    <n v="76740"/>
    <n v="9448"/>
    <n v="3360"/>
    <n v="2115"/>
    <n v="0"/>
    <n v="2.75"/>
    <n v="57"/>
    <x v="1"/>
    <m/>
  </r>
  <r>
    <x v="176"/>
    <x v="25"/>
    <n v="94594"/>
    <n v="78857"/>
    <n v="10002"/>
    <n v="3454"/>
    <n v="2280"/>
    <n v="0"/>
    <n v="2.81"/>
    <n v="57"/>
    <x v="1"/>
    <m/>
  </r>
  <r>
    <x v="176"/>
    <x v="26"/>
    <n v="102416"/>
    <n v="84615"/>
    <n v="11317"/>
    <n v="3968"/>
    <n v="2516"/>
    <n v="0"/>
    <n v="3.01"/>
    <n v="61"/>
    <x v="1"/>
    <m/>
  </r>
  <r>
    <x v="176"/>
    <x v="27"/>
    <n v="108818"/>
    <n v="89297"/>
    <n v="12395"/>
    <n v="4433"/>
    <n v="2693"/>
    <n v="0"/>
    <n v="3.17"/>
    <n v="55"/>
    <x v="1"/>
    <m/>
  </r>
  <r>
    <x v="176"/>
    <x v="28"/>
    <n v="114269"/>
    <n v="93307"/>
    <n v="13533"/>
    <n v="4532"/>
    <n v="2897"/>
    <n v="0"/>
    <n v="3.3"/>
    <n v="95"/>
    <x v="1"/>
    <m/>
  </r>
  <r>
    <x v="176"/>
    <x v="29"/>
    <n v="117823"/>
    <n v="96026"/>
    <n v="14372"/>
    <n v="4474"/>
    <n v="2951"/>
    <n v="0"/>
    <n v="3.37"/>
    <n v="54"/>
    <x v="1"/>
    <m/>
  </r>
  <r>
    <x v="176"/>
    <x v="30"/>
    <n v="120668"/>
    <n v="97937"/>
    <n v="15238"/>
    <n v="4885"/>
    <n v="2608"/>
    <n v="0"/>
    <n v="3.42"/>
    <n v="49"/>
    <x v="1"/>
    <m/>
  </r>
  <r>
    <x v="176"/>
    <x v="31"/>
    <n v="126691"/>
    <n v="103957"/>
    <n v="15352"/>
    <n v="4874"/>
    <n v="2508"/>
    <n v="0"/>
    <n v="3.56"/>
    <n v="48"/>
    <x v="1"/>
    <m/>
  </r>
  <r>
    <x v="176"/>
    <x v="32"/>
    <n v="111825"/>
    <n v="91826"/>
    <n v="13298"/>
    <n v="4766"/>
    <n v="1935"/>
    <n v="0"/>
    <n v="3.11"/>
    <n v="48"/>
    <x v="1"/>
    <m/>
  </r>
  <r>
    <x v="176"/>
    <x v="33"/>
    <n v="115138"/>
    <n v="95452"/>
    <n v="12663"/>
    <n v="4833"/>
    <n v="2190"/>
    <n v="0"/>
    <n v="3.17"/>
    <n v="35"/>
    <x v="1"/>
    <m/>
  </r>
  <r>
    <x v="176"/>
    <x v="34"/>
    <n v="115173"/>
    <n v="95727"/>
    <n v="12246"/>
    <n v="4997"/>
    <n v="2203"/>
    <n v="0"/>
    <n v="3.15"/>
    <n v="26"/>
    <x v="1"/>
    <m/>
  </r>
  <r>
    <x v="176"/>
    <x v="35"/>
    <n v="118324"/>
    <n v="99932"/>
    <n v="11001"/>
    <n v="5121"/>
    <n v="2271"/>
    <n v="0"/>
    <n v="3.2"/>
    <n v="18"/>
    <x v="1"/>
    <m/>
  </r>
  <r>
    <x v="176"/>
    <x v="36"/>
    <n v="121598"/>
    <n v="103445"/>
    <n v="11233"/>
    <n v="4879"/>
    <n v="2040"/>
    <n v="0"/>
    <n v="3.27"/>
    <n v="17"/>
    <x v="1"/>
    <m/>
  </r>
  <r>
    <x v="176"/>
    <x v="37"/>
    <n v="123635"/>
    <n v="104548"/>
    <n v="11618"/>
    <n v="5320"/>
    <n v="2149"/>
    <n v="0"/>
    <n v="3.3"/>
    <n v="8"/>
    <x v="1"/>
    <m/>
  </r>
  <r>
    <x v="176"/>
    <x v="38"/>
    <n v="126903"/>
    <n v="107733"/>
    <n v="11490"/>
    <n v="5492"/>
    <n v="2188"/>
    <n v="0"/>
    <n v="3.37"/>
    <n v="0"/>
    <x v="1"/>
    <m/>
  </r>
  <r>
    <x v="176"/>
    <x v="39"/>
    <n v="121619"/>
    <n v="103047"/>
    <n v="10834"/>
    <n v="5429"/>
    <n v="2310"/>
    <n v="0"/>
    <n v="3.22"/>
    <n v="1283"/>
    <x v="1"/>
    <m/>
  </r>
  <r>
    <x v="176"/>
    <x v="40"/>
    <n v="115568"/>
    <n v="97141"/>
    <n v="10768"/>
    <n v="5330"/>
    <n v="2329"/>
    <n v="0"/>
    <n v="3.05"/>
    <n v="1225"/>
    <x v="1"/>
    <m/>
  </r>
  <r>
    <x v="176"/>
    <x v="41"/>
    <n v="100470"/>
    <n v="83871"/>
    <n v="9314"/>
    <n v="5585"/>
    <n v="1700"/>
    <n v="0"/>
    <n v="2.64"/>
    <n v="528"/>
    <x v="2"/>
    <m/>
  </r>
  <r>
    <x v="176"/>
    <x v="42"/>
    <n v="98621"/>
    <n v="82392"/>
    <n v="9387"/>
    <n v="5208"/>
    <n v="1634"/>
    <n v="0"/>
    <n v="2.58"/>
    <n v="324"/>
    <x v="2"/>
    <m/>
  </r>
  <r>
    <x v="176"/>
    <x v="43"/>
    <n v="96740"/>
    <n v="80331"/>
    <n v="9939"/>
    <n v="4851"/>
    <n v="1619"/>
    <n v="0"/>
    <n v="2.5299999999999998"/>
    <n v="414"/>
    <x v="2"/>
    <m/>
  </r>
  <r>
    <x v="176"/>
    <x v="44"/>
    <n v="96333"/>
    <n v="79348"/>
    <n v="10227"/>
    <n v="5095"/>
    <n v="1663"/>
    <n v="0"/>
    <n v="2.5099999999999998"/>
    <n v="321"/>
    <x v="2"/>
    <m/>
  </r>
  <r>
    <x v="176"/>
    <x v="45"/>
    <n v="91075"/>
    <n v="73225"/>
    <n v="10837"/>
    <n v="5133"/>
    <n v="1881"/>
    <n v="0"/>
    <n v="2.37"/>
    <n v="324"/>
    <x v="2"/>
    <m/>
  </r>
  <r>
    <x v="176"/>
    <x v="46"/>
    <n v="93868"/>
    <n v="74799"/>
    <n v="11559"/>
    <n v="5618"/>
    <n v="1892"/>
    <n v="0"/>
    <n v="2.44"/>
    <n v="346"/>
    <x v="2"/>
    <m/>
  </r>
  <r>
    <x v="176"/>
    <x v="47"/>
    <n v="97015"/>
    <n v="76510"/>
    <n v="12708"/>
    <n v="5899"/>
    <n v="1898"/>
    <n v="0"/>
    <n v="2.5299999999999998"/>
    <n v="407"/>
    <x v="2"/>
    <m/>
  </r>
  <r>
    <x v="176"/>
    <x v="48"/>
    <n v="95316"/>
    <n v="74368"/>
    <n v="13026"/>
    <n v="5882"/>
    <n v="2040"/>
    <n v="0"/>
    <n v="2.48"/>
    <n v="421"/>
    <x v="2"/>
    <m/>
  </r>
  <r>
    <x v="176"/>
    <x v="49"/>
    <n v="88746"/>
    <n v="67420"/>
    <n v="13348"/>
    <n v="5942"/>
    <n v="2036"/>
    <n v="0"/>
    <n v="2.31"/>
    <n v="470"/>
    <x v="2"/>
    <m/>
  </r>
  <r>
    <x v="176"/>
    <x v="50"/>
    <n v="86098"/>
    <n v="64412"/>
    <n v="13785"/>
    <n v="5786"/>
    <n v="2115"/>
    <n v="0"/>
    <n v="2.25"/>
    <n v="534"/>
    <x v="2"/>
    <m/>
  </r>
  <r>
    <x v="176"/>
    <x v="51"/>
    <n v="81617"/>
    <n v="59762"/>
    <n v="13572"/>
    <n v="6221"/>
    <n v="2046"/>
    <n v="17"/>
    <n v="2.13"/>
    <n v="478"/>
    <x v="2"/>
    <m/>
  </r>
  <r>
    <x v="176"/>
    <x v="52"/>
    <n v="82161"/>
    <n v="59720"/>
    <n v="14331"/>
    <n v="6481"/>
    <n v="1621"/>
    <n v="7"/>
    <n v="2.15"/>
    <n v="453"/>
    <x v="2"/>
    <m/>
  </r>
  <r>
    <x v="176"/>
    <x v="53"/>
    <n v="80402"/>
    <n v="58372"/>
    <n v="14215"/>
    <n v="6316"/>
    <n v="1489"/>
    <n v="10"/>
    <n v="2.1"/>
    <n v="457"/>
    <x v="2"/>
    <m/>
  </r>
  <r>
    <x v="176"/>
    <x v="54"/>
    <n v="82425"/>
    <n v="59364"/>
    <n v="14435"/>
    <n v="7033"/>
    <n v="1585"/>
    <n v="8"/>
    <n v="2.16"/>
    <n v="487"/>
    <x v="2"/>
    <m/>
  </r>
  <r>
    <x v="176"/>
    <x v="55"/>
    <n v="83015"/>
    <n v="58405"/>
    <n v="15472"/>
    <n v="7420"/>
    <n v="1709"/>
    <n v="9"/>
    <n v="2.17"/>
    <n v="456"/>
    <x v="2"/>
    <m/>
  </r>
  <r>
    <x v="176"/>
    <x v="56"/>
    <n v="82503"/>
    <n v="57585"/>
    <n v="15549"/>
    <n v="7641"/>
    <n v="1720"/>
    <n v="7"/>
    <n v="2.16"/>
    <n v="546"/>
    <x v="2"/>
    <m/>
  </r>
  <r>
    <x v="176"/>
    <x v="57"/>
    <n v="86976"/>
    <n v="60813"/>
    <n v="16300"/>
    <n v="7858"/>
    <n v="1998"/>
    <n v="7"/>
    <n v="2.2799999999999998"/>
    <n v="612"/>
    <x v="2"/>
    <m/>
  </r>
  <r>
    <x v="176"/>
    <x v="58"/>
    <n v="85703"/>
    <n v="58864"/>
    <n v="16701"/>
    <n v="7804"/>
    <n v="2328"/>
    <n v="6"/>
    <n v="2.2400000000000002"/>
    <n v="587"/>
    <x v="2"/>
    <m/>
  </r>
  <r>
    <x v="176"/>
    <x v="59"/>
    <n v="85860"/>
    <n v="58203"/>
    <n v="17462"/>
    <n v="7848"/>
    <n v="2340"/>
    <n v="7"/>
    <n v="2.25"/>
    <n v="685"/>
    <x v="2"/>
    <m/>
  </r>
  <r>
    <x v="176"/>
    <x v="60"/>
    <n v="81161"/>
    <n v="54554"/>
    <n v="17020"/>
    <n v="7534"/>
    <n v="2046"/>
    <n v="7"/>
    <n v="2.11"/>
    <n v="619"/>
    <x v="2"/>
    <m/>
  </r>
  <r>
    <x v="176"/>
    <x v="61"/>
    <n v="86246"/>
    <n v="58230"/>
    <n v="17902"/>
    <n v="7998"/>
    <n v="2111"/>
    <n v="5"/>
    <n v="2.2400000000000002"/>
    <n v="612"/>
    <x v="2"/>
    <m/>
  </r>
  <r>
    <x v="176"/>
    <x v="62"/>
    <n v="86446"/>
    <n v="57784"/>
    <n v="18116"/>
    <n v="8017"/>
    <n v="2523"/>
    <n v="6"/>
    <n v="2.2400000000000002"/>
    <n v="563"/>
    <x v="2"/>
    <m/>
  </r>
  <r>
    <x v="176"/>
    <x v="63"/>
    <n v="81792"/>
    <n v="53724"/>
    <n v="17353"/>
    <n v="8544"/>
    <n v="2165"/>
    <n v="6"/>
    <n v="2.12"/>
    <n v="573"/>
    <x v="2"/>
    <m/>
  </r>
  <r>
    <x v="176"/>
    <x v="64"/>
    <n v="82432"/>
    <n v="56336"/>
    <n v="15528"/>
    <n v="8579"/>
    <n v="1977"/>
    <n v="11"/>
    <n v="2.13"/>
    <n v="558"/>
    <x v="2"/>
    <m/>
  </r>
  <r>
    <x v="176"/>
    <x v="65"/>
    <n v="77922"/>
    <n v="52194"/>
    <n v="15261"/>
    <n v="8372"/>
    <n v="2089"/>
    <n v="6"/>
    <n v="2.02"/>
    <n v="613"/>
    <x v="2"/>
    <m/>
  </r>
  <r>
    <x v="177"/>
    <x v="147"/>
    <n v="6"/>
    <n v="6"/>
    <n v="0"/>
    <n v="0"/>
    <n v="0"/>
    <s v="."/>
    <s v="."/>
    <n v="0"/>
    <x v="0"/>
    <m/>
  </r>
  <r>
    <x v="177"/>
    <x v="148"/>
    <n v="10"/>
    <n v="10"/>
    <n v="0"/>
    <n v="0"/>
    <n v="0"/>
    <s v="."/>
    <s v="."/>
    <n v="0"/>
    <x v="0"/>
    <m/>
  </r>
  <r>
    <x v="177"/>
    <x v="149"/>
    <n v="142"/>
    <n v="142"/>
    <n v="0"/>
    <n v="0"/>
    <n v="0"/>
    <s v="."/>
    <s v="."/>
    <n v="0"/>
    <x v="0"/>
    <m/>
  </r>
  <r>
    <x v="177"/>
    <x v="150"/>
    <n v="198"/>
    <n v="198"/>
    <n v="0"/>
    <n v="0"/>
    <n v="0"/>
    <s v="."/>
    <s v="."/>
    <n v="0"/>
    <x v="0"/>
    <m/>
  </r>
  <r>
    <x v="177"/>
    <x v="151"/>
    <n v="145"/>
    <n v="145"/>
    <n v="0"/>
    <n v="0"/>
    <n v="0"/>
    <s v="."/>
    <s v="."/>
    <n v="0"/>
    <x v="0"/>
    <m/>
  </r>
  <r>
    <x v="177"/>
    <x v="152"/>
    <n v="319"/>
    <n v="319"/>
    <n v="0"/>
    <n v="0"/>
    <n v="0"/>
    <s v="."/>
    <s v="."/>
    <n v="0"/>
    <x v="0"/>
    <m/>
  </r>
  <r>
    <x v="177"/>
    <x v="153"/>
    <n v="313"/>
    <n v="313"/>
    <n v="0"/>
    <n v="0"/>
    <n v="0"/>
    <s v="."/>
    <s v="."/>
    <n v="0"/>
    <x v="0"/>
    <m/>
  </r>
  <r>
    <x v="177"/>
    <x v="154"/>
    <n v="183"/>
    <n v="183"/>
    <n v="0"/>
    <n v="0"/>
    <n v="0"/>
    <s v="."/>
    <s v="."/>
    <n v="0"/>
    <x v="0"/>
    <m/>
  </r>
  <r>
    <x v="177"/>
    <x v="155"/>
    <n v="175"/>
    <n v="175"/>
    <n v="0"/>
    <n v="0"/>
    <n v="0"/>
    <s v="."/>
    <s v="."/>
    <n v="0"/>
    <x v="0"/>
    <m/>
  </r>
  <r>
    <x v="177"/>
    <x v="156"/>
    <n v="193"/>
    <n v="193"/>
    <n v="0"/>
    <n v="0"/>
    <n v="0"/>
    <s v="."/>
    <s v="."/>
    <n v="0"/>
    <x v="0"/>
    <m/>
  </r>
  <r>
    <x v="177"/>
    <x v="157"/>
    <n v="240"/>
    <n v="240"/>
    <n v="0"/>
    <n v="0"/>
    <n v="0"/>
    <s v="."/>
    <s v="."/>
    <n v="0"/>
    <x v="0"/>
    <m/>
  </r>
  <r>
    <x v="177"/>
    <x v="158"/>
    <n v="243"/>
    <n v="243"/>
    <n v="0"/>
    <n v="0"/>
    <n v="0"/>
    <s v="."/>
    <s v="."/>
    <n v="0"/>
    <x v="0"/>
    <m/>
  </r>
  <r>
    <x v="177"/>
    <x v="159"/>
    <n v="296"/>
    <n v="290"/>
    <n v="7"/>
    <n v="0"/>
    <n v="0"/>
    <s v="."/>
    <s v="."/>
    <n v="0"/>
    <x v="0"/>
    <m/>
  </r>
  <r>
    <x v="177"/>
    <x v="160"/>
    <n v="311"/>
    <n v="306"/>
    <n v="5"/>
    <n v="0"/>
    <n v="0"/>
    <s v="."/>
    <s v="."/>
    <n v="0"/>
    <x v="0"/>
    <m/>
  </r>
  <r>
    <x v="177"/>
    <x v="161"/>
    <n v="328"/>
    <n v="320"/>
    <n v="8"/>
    <n v="0"/>
    <n v="0"/>
    <s v="."/>
    <s v="."/>
    <n v="0"/>
    <x v="0"/>
    <m/>
  </r>
  <r>
    <x v="177"/>
    <x v="162"/>
    <n v="304"/>
    <n v="296"/>
    <n v="8"/>
    <n v="0"/>
    <n v="0"/>
    <s v="."/>
    <s v="."/>
    <n v="0"/>
    <x v="0"/>
    <m/>
  </r>
  <r>
    <x v="177"/>
    <x v="163"/>
    <n v="336"/>
    <n v="328"/>
    <n v="8"/>
    <n v="0"/>
    <n v="0"/>
    <s v="."/>
    <s v="."/>
    <n v="0"/>
    <x v="0"/>
    <m/>
  </r>
  <r>
    <x v="177"/>
    <x v="105"/>
    <n v="346"/>
    <n v="338"/>
    <n v="8"/>
    <n v="0"/>
    <n v="0"/>
    <s v="."/>
    <s v="."/>
    <n v="0"/>
    <x v="0"/>
    <m/>
  </r>
  <r>
    <x v="177"/>
    <x v="106"/>
    <n v="373"/>
    <n v="365"/>
    <n v="8"/>
    <n v="0"/>
    <n v="0"/>
    <s v="."/>
    <s v="."/>
    <n v="0"/>
    <x v="0"/>
    <m/>
  </r>
  <r>
    <x v="177"/>
    <x v="107"/>
    <n v="429"/>
    <n v="420"/>
    <n v="9"/>
    <n v="0"/>
    <n v="0"/>
    <s v="."/>
    <s v="."/>
    <n v="0"/>
    <x v="0"/>
    <m/>
  </r>
  <r>
    <x v="177"/>
    <x v="108"/>
    <n v="458"/>
    <n v="448"/>
    <n v="10"/>
    <n v="0"/>
    <n v="0"/>
    <s v="."/>
    <s v="."/>
    <n v="0"/>
    <x v="0"/>
    <m/>
  </r>
  <r>
    <x v="177"/>
    <x v="109"/>
    <n v="475"/>
    <n v="465"/>
    <n v="10"/>
    <n v="0"/>
    <n v="0"/>
    <s v="."/>
    <s v="."/>
    <n v="0"/>
    <x v="0"/>
    <m/>
  </r>
  <r>
    <x v="177"/>
    <x v="110"/>
    <n v="462"/>
    <n v="450"/>
    <n v="12"/>
    <n v="0"/>
    <n v="0"/>
    <s v="."/>
    <s v="."/>
    <n v="0"/>
    <x v="0"/>
    <m/>
  </r>
  <r>
    <x v="177"/>
    <x v="111"/>
    <n v="413"/>
    <n v="402"/>
    <n v="12"/>
    <n v="0"/>
    <n v="0"/>
    <s v="."/>
    <s v="."/>
    <n v="0"/>
    <x v="0"/>
    <m/>
  </r>
  <r>
    <x v="177"/>
    <x v="112"/>
    <n v="485"/>
    <n v="473"/>
    <n v="13"/>
    <n v="0"/>
    <n v="0"/>
    <s v="."/>
    <s v="."/>
    <n v="0"/>
    <x v="0"/>
    <m/>
  </r>
  <r>
    <x v="177"/>
    <x v="113"/>
    <n v="463"/>
    <n v="451"/>
    <n v="12"/>
    <n v="0"/>
    <n v="0"/>
    <s v="."/>
    <s v="."/>
    <n v="0"/>
    <x v="0"/>
    <m/>
  </r>
  <r>
    <x v="177"/>
    <x v="114"/>
    <n v="472"/>
    <n v="461"/>
    <n v="11"/>
    <n v="0"/>
    <n v="0"/>
    <s v="."/>
    <s v="."/>
    <n v="0"/>
    <x v="0"/>
    <m/>
  </r>
  <r>
    <x v="177"/>
    <x v="115"/>
    <n v="496"/>
    <n v="484"/>
    <n v="12"/>
    <n v="0"/>
    <n v="0"/>
    <s v="."/>
    <s v="."/>
    <n v="0"/>
    <x v="0"/>
    <m/>
  </r>
  <r>
    <x v="177"/>
    <x v="116"/>
    <n v="568"/>
    <n v="556"/>
    <n v="12"/>
    <n v="0"/>
    <n v="0"/>
    <s v="."/>
    <s v="."/>
    <n v="0"/>
    <x v="0"/>
    <m/>
  </r>
  <r>
    <x v="177"/>
    <x v="117"/>
    <n v="585"/>
    <n v="573"/>
    <n v="13"/>
    <n v="0"/>
    <n v="0"/>
    <s v="."/>
    <s v="."/>
    <n v="0"/>
    <x v="0"/>
    <m/>
  </r>
  <r>
    <x v="177"/>
    <x v="82"/>
    <n v="673"/>
    <n v="661"/>
    <n v="12"/>
    <n v="0"/>
    <n v="0"/>
    <s v="."/>
    <s v="."/>
    <n v="0"/>
    <x v="0"/>
    <m/>
  </r>
  <r>
    <x v="177"/>
    <x v="83"/>
    <n v="652"/>
    <n v="635"/>
    <n v="17"/>
    <n v="0"/>
    <n v="0"/>
    <s v="."/>
    <s v="."/>
    <n v="0"/>
    <x v="0"/>
    <m/>
  </r>
  <r>
    <x v="177"/>
    <x v="84"/>
    <n v="715"/>
    <n v="700"/>
    <n v="15"/>
    <n v="0"/>
    <n v="0"/>
    <s v="."/>
    <s v="."/>
    <n v="0"/>
    <x v="0"/>
    <m/>
  </r>
  <r>
    <x v="177"/>
    <x v="85"/>
    <n v="688"/>
    <n v="671"/>
    <n v="18"/>
    <n v="0"/>
    <n v="0"/>
    <s v="."/>
    <s v="."/>
    <n v="0"/>
    <x v="0"/>
    <m/>
  </r>
  <r>
    <x v="177"/>
    <x v="86"/>
    <n v="704"/>
    <n v="689"/>
    <n v="15"/>
    <n v="0"/>
    <n v="0"/>
    <s v="."/>
    <s v="."/>
    <n v="0"/>
    <x v="0"/>
    <m/>
  </r>
  <r>
    <x v="177"/>
    <x v="87"/>
    <n v="688"/>
    <n v="672"/>
    <n v="16"/>
    <n v="0"/>
    <n v="0"/>
    <s v="."/>
    <s v="."/>
    <n v="0"/>
    <x v="0"/>
    <m/>
  </r>
  <r>
    <x v="177"/>
    <x v="118"/>
    <n v="791"/>
    <n v="775"/>
    <n v="16"/>
    <n v="0"/>
    <n v="0"/>
    <s v="."/>
    <s v="."/>
    <n v="0"/>
    <x v="0"/>
    <m/>
  </r>
  <r>
    <x v="177"/>
    <x v="119"/>
    <n v="863"/>
    <n v="845"/>
    <n v="18"/>
    <n v="0"/>
    <n v="0"/>
    <s v="."/>
    <s v="."/>
    <n v="0"/>
    <x v="0"/>
    <m/>
  </r>
  <r>
    <x v="177"/>
    <x v="120"/>
    <n v="858"/>
    <n v="841"/>
    <n v="18"/>
    <n v="0"/>
    <n v="0"/>
    <s v="."/>
    <s v="."/>
    <n v="0"/>
    <x v="0"/>
    <m/>
  </r>
  <r>
    <x v="177"/>
    <x v="121"/>
    <n v="872"/>
    <n v="854"/>
    <n v="18"/>
    <n v="0"/>
    <n v="0"/>
    <s v="."/>
    <s v="."/>
    <n v="0"/>
    <x v="0"/>
    <m/>
  </r>
  <r>
    <x v="177"/>
    <x v="122"/>
    <n v="887"/>
    <n v="868"/>
    <n v="18"/>
    <n v="0"/>
    <n v="0"/>
    <s v="."/>
    <s v="."/>
    <n v="0"/>
    <x v="0"/>
    <m/>
  </r>
  <r>
    <x v="177"/>
    <x v="123"/>
    <n v="858"/>
    <n v="839"/>
    <n v="18"/>
    <n v="0"/>
    <n v="0"/>
    <s v="."/>
    <s v="."/>
    <n v="0"/>
    <x v="0"/>
    <m/>
  </r>
  <r>
    <x v="177"/>
    <x v="124"/>
    <n v="997"/>
    <n v="979"/>
    <n v="18"/>
    <n v="0"/>
    <n v="0"/>
    <s v="."/>
    <s v="."/>
    <n v="0"/>
    <x v="0"/>
    <m/>
  </r>
  <r>
    <x v="177"/>
    <x v="125"/>
    <n v="1053"/>
    <n v="1026"/>
    <n v="27"/>
    <n v="0"/>
    <n v="0"/>
    <s v="."/>
    <s v="."/>
    <n v="0"/>
    <x v="0"/>
    <m/>
  </r>
  <r>
    <x v="177"/>
    <x v="126"/>
    <n v="921"/>
    <n v="898"/>
    <n v="23"/>
    <n v="0"/>
    <n v="0"/>
    <s v="."/>
    <s v="."/>
    <n v="0"/>
    <x v="0"/>
    <m/>
  </r>
  <r>
    <x v="177"/>
    <x v="127"/>
    <n v="842"/>
    <n v="819"/>
    <n v="23"/>
    <n v="0"/>
    <n v="0"/>
    <s v="."/>
    <s v="."/>
    <n v="0"/>
    <x v="0"/>
    <m/>
  </r>
  <r>
    <x v="177"/>
    <x v="88"/>
    <n v="816"/>
    <n v="791"/>
    <n v="24"/>
    <n v="0"/>
    <n v="0"/>
    <s v="."/>
    <s v="."/>
    <n v="0"/>
    <x v="0"/>
    <m/>
  </r>
  <r>
    <x v="177"/>
    <x v="89"/>
    <n v="452"/>
    <n v="428"/>
    <n v="24"/>
    <n v="0"/>
    <n v="0"/>
    <s v="."/>
    <s v="."/>
    <n v="0"/>
    <x v="0"/>
    <m/>
  </r>
  <r>
    <x v="177"/>
    <x v="90"/>
    <n v="299"/>
    <n v="290"/>
    <n v="9"/>
    <n v="0"/>
    <n v="0"/>
    <s v="."/>
    <s v="."/>
    <n v="0"/>
    <x v="0"/>
    <m/>
  </r>
  <r>
    <x v="177"/>
    <x v="91"/>
    <n v="589"/>
    <n v="563"/>
    <n v="26"/>
    <n v="0"/>
    <n v="0"/>
    <s v="."/>
    <s v="."/>
    <n v="0"/>
    <x v="0"/>
    <m/>
  </r>
  <r>
    <x v="177"/>
    <x v="92"/>
    <n v="574"/>
    <n v="549"/>
    <n v="25"/>
    <n v="0"/>
    <n v="0"/>
    <s v="."/>
    <s v="."/>
    <n v="0"/>
    <x v="0"/>
    <m/>
  </r>
  <r>
    <x v="177"/>
    <x v="93"/>
    <n v="586"/>
    <n v="569"/>
    <n v="17"/>
    <n v="0"/>
    <n v="0"/>
    <s v="."/>
    <s v="."/>
    <n v="0"/>
    <x v="0"/>
    <m/>
  </r>
  <r>
    <x v="177"/>
    <x v="94"/>
    <n v="808"/>
    <n v="775"/>
    <n v="33"/>
    <n v="0"/>
    <n v="0"/>
    <s v="."/>
    <s v="."/>
    <n v="0"/>
    <x v="0"/>
    <m/>
  </r>
  <r>
    <x v="177"/>
    <x v="95"/>
    <n v="731"/>
    <n v="681"/>
    <n v="50"/>
    <n v="0"/>
    <n v="0"/>
    <s v="."/>
    <s v="."/>
    <n v="0"/>
    <x v="0"/>
    <m/>
  </r>
  <r>
    <x v="177"/>
    <x v="96"/>
    <n v="827"/>
    <n v="773"/>
    <n v="54"/>
    <n v="0"/>
    <n v="0"/>
    <s v="."/>
    <s v="."/>
    <n v="0"/>
    <x v="0"/>
    <m/>
  </r>
  <r>
    <x v="177"/>
    <x v="97"/>
    <n v="852"/>
    <n v="800"/>
    <n v="52"/>
    <n v="0"/>
    <n v="0"/>
    <s v="."/>
    <s v="."/>
    <n v="0"/>
    <x v="0"/>
    <m/>
  </r>
  <r>
    <x v="177"/>
    <x v="98"/>
    <n v="856"/>
    <n v="794"/>
    <n v="62"/>
    <n v="0"/>
    <n v="0"/>
    <s v="."/>
    <s v="."/>
    <n v="0"/>
    <x v="0"/>
    <m/>
  </r>
  <r>
    <x v="177"/>
    <x v="99"/>
    <n v="991"/>
    <n v="919"/>
    <n v="73"/>
    <n v="0"/>
    <n v="0"/>
    <s v="."/>
    <s v="."/>
    <n v="0"/>
    <x v="0"/>
    <m/>
  </r>
  <r>
    <x v="177"/>
    <x v="100"/>
    <n v="1090"/>
    <n v="985"/>
    <n v="95"/>
    <n v="0"/>
    <n v="10"/>
    <s v="."/>
    <s v="."/>
    <n v="0"/>
    <x v="0"/>
    <m/>
  </r>
  <r>
    <x v="177"/>
    <x v="101"/>
    <n v="1083"/>
    <n v="978"/>
    <n v="93"/>
    <n v="0"/>
    <n v="12"/>
    <s v="."/>
    <s v="."/>
    <n v="0"/>
    <x v="0"/>
    <m/>
  </r>
  <r>
    <x v="177"/>
    <x v="102"/>
    <n v="1180"/>
    <n v="1061"/>
    <n v="105"/>
    <n v="0"/>
    <n v="13"/>
    <s v="."/>
    <s v="."/>
    <n v="0"/>
    <x v="0"/>
    <m/>
  </r>
  <r>
    <x v="177"/>
    <x v="103"/>
    <n v="1070"/>
    <n v="952"/>
    <n v="105"/>
    <n v="0"/>
    <n v="13"/>
    <s v="."/>
    <s v="."/>
    <n v="0"/>
    <x v="0"/>
    <m/>
  </r>
  <r>
    <x v="177"/>
    <x v="104"/>
    <n v="925"/>
    <n v="804"/>
    <n v="105"/>
    <n v="0"/>
    <n v="16"/>
    <s v="."/>
    <s v="."/>
    <n v="0"/>
    <x v="0"/>
    <m/>
  </r>
  <r>
    <x v="177"/>
    <x v="66"/>
    <n v="1091"/>
    <n v="951"/>
    <n v="118"/>
    <n v="0"/>
    <n v="22"/>
    <s v="."/>
    <s v="."/>
    <n v="0"/>
    <x v="0"/>
    <m/>
  </r>
  <r>
    <x v="177"/>
    <x v="67"/>
    <n v="1118"/>
    <n v="956"/>
    <n v="136"/>
    <n v="0"/>
    <n v="25"/>
    <s v="."/>
    <s v="."/>
    <n v="0"/>
    <x v="0"/>
    <m/>
  </r>
  <r>
    <x v="177"/>
    <x v="68"/>
    <n v="1195"/>
    <n v="1001"/>
    <n v="165"/>
    <n v="0"/>
    <n v="29"/>
    <s v="."/>
    <s v="."/>
    <n v="0"/>
    <x v="0"/>
    <m/>
  </r>
  <r>
    <x v="177"/>
    <x v="69"/>
    <n v="1127"/>
    <n v="947"/>
    <n v="147"/>
    <n v="0"/>
    <n v="33"/>
    <s v="."/>
    <s v="."/>
    <n v="0"/>
    <x v="0"/>
    <m/>
  </r>
  <r>
    <x v="177"/>
    <x v="70"/>
    <n v="1346"/>
    <n v="1151"/>
    <n v="161"/>
    <n v="0"/>
    <n v="35"/>
    <s v="."/>
    <s v="."/>
    <n v="0"/>
    <x v="0"/>
    <m/>
  </r>
  <r>
    <x v="177"/>
    <x v="71"/>
    <n v="1124"/>
    <n v="926"/>
    <n v="162"/>
    <n v="0"/>
    <n v="36"/>
    <s v="."/>
    <s v="."/>
    <n v="0"/>
    <x v="0"/>
    <m/>
  </r>
  <r>
    <x v="177"/>
    <x v="72"/>
    <n v="1297"/>
    <n v="1082"/>
    <n v="175"/>
    <n v="0"/>
    <n v="40"/>
    <s v="."/>
    <s v="."/>
    <n v="0"/>
    <x v="0"/>
    <m/>
  </r>
  <r>
    <x v="177"/>
    <x v="73"/>
    <n v="1064"/>
    <n v="844"/>
    <n v="183"/>
    <n v="0"/>
    <n v="37"/>
    <s v="."/>
    <s v="."/>
    <n v="0"/>
    <x v="0"/>
    <m/>
  </r>
  <r>
    <x v="177"/>
    <x v="74"/>
    <n v="1032"/>
    <n v="843"/>
    <n v="152"/>
    <n v="0"/>
    <n v="37"/>
    <s v="."/>
    <s v="."/>
    <n v="0"/>
    <x v="0"/>
    <m/>
  </r>
  <r>
    <x v="177"/>
    <x v="75"/>
    <n v="826"/>
    <n v="757"/>
    <n v="36"/>
    <n v="0"/>
    <n v="33"/>
    <s v="."/>
    <s v="."/>
    <n v="0"/>
    <x v="0"/>
    <m/>
  </r>
  <r>
    <x v="177"/>
    <x v="76"/>
    <n v="803"/>
    <n v="697"/>
    <n v="73"/>
    <n v="0"/>
    <n v="34"/>
    <s v="."/>
    <s v="."/>
    <n v="0"/>
    <x v="0"/>
    <m/>
  </r>
  <r>
    <x v="177"/>
    <x v="77"/>
    <n v="886"/>
    <n v="760"/>
    <n v="92"/>
    <n v="0"/>
    <n v="33"/>
    <s v="."/>
    <s v="."/>
    <n v="0"/>
    <x v="0"/>
    <m/>
  </r>
  <r>
    <x v="177"/>
    <x v="78"/>
    <n v="911"/>
    <n v="719"/>
    <n v="156"/>
    <n v="0"/>
    <n v="36"/>
    <s v="."/>
    <s v="."/>
    <n v="0"/>
    <x v="0"/>
    <m/>
  </r>
  <r>
    <x v="177"/>
    <x v="79"/>
    <n v="1062"/>
    <n v="717"/>
    <n v="301"/>
    <n v="0"/>
    <n v="44"/>
    <s v="."/>
    <s v="."/>
    <n v="0"/>
    <x v="0"/>
    <m/>
  </r>
  <r>
    <x v="177"/>
    <x v="80"/>
    <n v="1513"/>
    <n v="981"/>
    <n v="474"/>
    <n v="0"/>
    <n v="58"/>
    <s v="."/>
    <s v="."/>
    <n v="0"/>
    <x v="0"/>
    <m/>
  </r>
  <r>
    <x v="177"/>
    <x v="81"/>
    <n v="1434"/>
    <n v="875"/>
    <n v="491"/>
    <n v="0"/>
    <n v="68"/>
    <s v="."/>
    <s v="."/>
    <n v="0"/>
    <x v="0"/>
    <m/>
  </r>
  <r>
    <x v="177"/>
    <x v="0"/>
    <n v="1507"/>
    <n v="995"/>
    <n v="441"/>
    <n v="0"/>
    <n v="71"/>
    <s v="."/>
    <s v="."/>
    <n v="0"/>
    <x v="0"/>
    <m/>
  </r>
  <r>
    <x v="177"/>
    <x v="1"/>
    <n v="1534"/>
    <n v="871"/>
    <n v="585"/>
    <n v="0"/>
    <n v="78"/>
    <n v="0"/>
    <n v="0.18"/>
    <n v="93"/>
    <x v="0"/>
    <m/>
  </r>
  <r>
    <x v="177"/>
    <x v="2"/>
    <n v="1473"/>
    <n v="606"/>
    <n v="779"/>
    <n v="0"/>
    <n v="87"/>
    <n v="0"/>
    <n v="0.17"/>
    <n v="93"/>
    <x v="0"/>
    <m/>
  </r>
  <r>
    <x v="177"/>
    <x v="3"/>
    <n v="1461"/>
    <n v="555"/>
    <n v="807"/>
    <n v="0"/>
    <n v="99"/>
    <n v="0"/>
    <n v="0.17"/>
    <n v="102"/>
    <x v="0"/>
    <m/>
  </r>
  <r>
    <x v="177"/>
    <x v="4"/>
    <n v="1619"/>
    <n v="654"/>
    <n v="860"/>
    <n v="0"/>
    <n v="105"/>
    <n v="0"/>
    <n v="0.19"/>
    <n v="100"/>
    <x v="0"/>
    <m/>
  </r>
  <r>
    <x v="177"/>
    <x v="5"/>
    <n v="1581"/>
    <n v="477"/>
    <n v="998"/>
    <n v="0"/>
    <n v="106"/>
    <n v="0"/>
    <n v="0.18"/>
    <n v="79"/>
    <x v="0"/>
    <m/>
  </r>
  <r>
    <x v="177"/>
    <x v="6"/>
    <n v="1764"/>
    <n v="607"/>
    <n v="1052"/>
    <n v="0"/>
    <n v="106"/>
    <n v="0"/>
    <n v="0.2"/>
    <n v="67"/>
    <x v="0"/>
    <m/>
  </r>
  <r>
    <x v="177"/>
    <x v="7"/>
    <n v="1956"/>
    <n v="624"/>
    <n v="1193"/>
    <n v="0"/>
    <n v="139"/>
    <n v="0"/>
    <n v="0.22"/>
    <n v="65"/>
    <x v="0"/>
    <m/>
  </r>
  <r>
    <x v="177"/>
    <x v="8"/>
    <n v="2125"/>
    <n v="675"/>
    <n v="1317"/>
    <n v="0"/>
    <n v="133"/>
    <n v="0"/>
    <n v="0.24"/>
    <n v="63"/>
    <x v="0"/>
    <m/>
  </r>
  <r>
    <x v="177"/>
    <x v="9"/>
    <n v="2063"/>
    <n v="666"/>
    <n v="1258"/>
    <n v="0"/>
    <n v="139"/>
    <n v="0"/>
    <n v="0.23"/>
    <n v="73"/>
    <x v="0"/>
    <m/>
  </r>
  <r>
    <x v="177"/>
    <x v="10"/>
    <n v="2179"/>
    <n v="714"/>
    <n v="1325"/>
    <n v="0"/>
    <n v="140"/>
    <n v="0"/>
    <n v="0.25"/>
    <n v="72"/>
    <x v="1"/>
    <m/>
  </r>
  <r>
    <x v="177"/>
    <x v="11"/>
    <n v="2243"/>
    <n v="645"/>
    <n v="1435"/>
    <n v="0"/>
    <n v="163"/>
    <n v="0"/>
    <n v="0.25"/>
    <n v="54"/>
    <x v="1"/>
    <m/>
  </r>
  <r>
    <x v="177"/>
    <x v="12"/>
    <n v="2479"/>
    <n v="748"/>
    <n v="1562"/>
    <n v="0"/>
    <n v="169"/>
    <n v="0"/>
    <n v="0.28000000000000003"/>
    <n v="43"/>
    <x v="1"/>
    <m/>
  </r>
  <r>
    <x v="177"/>
    <x v="13"/>
    <n v="2537"/>
    <n v="712"/>
    <n v="1634"/>
    <n v="0"/>
    <n v="191"/>
    <n v="0"/>
    <n v="0.28000000000000003"/>
    <n v="42"/>
    <x v="1"/>
    <m/>
  </r>
  <r>
    <x v="177"/>
    <x v="14"/>
    <n v="2734"/>
    <n v="803"/>
    <n v="1736"/>
    <n v="0"/>
    <n v="195"/>
    <n v="0"/>
    <n v="0.31"/>
    <n v="44"/>
    <x v="1"/>
    <m/>
  </r>
  <r>
    <x v="177"/>
    <x v="15"/>
    <n v="3006"/>
    <n v="870"/>
    <n v="1916"/>
    <n v="0"/>
    <n v="221"/>
    <n v="0"/>
    <n v="0.34"/>
    <n v="53"/>
    <x v="1"/>
    <m/>
  </r>
  <r>
    <x v="177"/>
    <x v="16"/>
    <n v="3163"/>
    <n v="871"/>
    <n v="2064"/>
    <n v="0"/>
    <n v="228"/>
    <n v="0"/>
    <n v="0.36"/>
    <n v="52"/>
    <x v="1"/>
    <m/>
  </r>
  <r>
    <x v="177"/>
    <x v="17"/>
    <n v="3232"/>
    <n v="885"/>
    <n v="2113"/>
    <n v="0"/>
    <n v="234"/>
    <n v="0"/>
    <n v="0.37"/>
    <n v="58"/>
    <x v="1"/>
    <m/>
  </r>
  <r>
    <x v="177"/>
    <x v="18"/>
    <n v="3384"/>
    <n v="775"/>
    <n v="2361"/>
    <n v="0"/>
    <n v="248"/>
    <n v="0"/>
    <n v="0.39"/>
    <n v="61"/>
    <x v="1"/>
    <m/>
  </r>
  <r>
    <x v="177"/>
    <x v="19"/>
    <n v="3548"/>
    <n v="706"/>
    <n v="2589"/>
    <n v="0"/>
    <n v="253"/>
    <n v="0"/>
    <n v="0.41"/>
    <n v="55"/>
    <x v="1"/>
    <m/>
  </r>
  <r>
    <x v="177"/>
    <x v="20"/>
    <n v="3985"/>
    <n v="745"/>
    <n v="2962"/>
    <n v="0"/>
    <n v="277"/>
    <n v="0"/>
    <n v="0.46"/>
    <n v="51"/>
    <x v="1"/>
    <m/>
  </r>
  <r>
    <x v="177"/>
    <x v="21"/>
    <n v="4161"/>
    <n v="821"/>
    <n v="3022"/>
    <n v="0"/>
    <n v="317"/>
    <n v="0"/>
    <n v="0.48"/>
    <n v="783"/>
    <x v="1"/>
    <m/>
  </r>
  <r>
    <x v="177"/>
    <x v="22"/>
    <n v="4474"/>
    <n v="639"/>
    <n v="3501"/>
    <n v="0"/>
    <n v="334"/>
    <n v="0"/>
    <n v="0.51"/>
    <n v="858"/>
    <x v="1"/>
    <m/>
  </r>
  <r>
    <x v="177"/>
    <x v="23"/>
    <n v="5004"/>
    <n v="448"/>
    <n v="4178"/>
    <n v="0"/>
    <n v="378"/>
    <n v="0"/>
    <n v="0.56999999999999995"/>
    <n v="843"/>
    <x v="1"/>
    <m/>
  </r>
  <r>
    <x v="177"/>
    <x v="24"/>
    <n v="5455"/>
    <n v="586"/>
    <n v="4420"/>
    <n v="0"/>
    <n v="449"/>
    <n v="0"/>
    <n v="0.61"/>
    <n v="835"/>
    <x v="1"/>
    <m/>
  </r>
  <r>
    <x v="177"/>
    <x v="25"/>
    <n v="5649"/>
    <n v="487"/>
    <n v="4700"/>
    <n v="0"/>
    <n v="461"/>
    <n v="0"/>
    <n v="0.62"/>
    <n v="782"/>
    <x v="1"/>
    <m/>
  </r>
  <r>
    <x v="177"/>
    <x v="26"/>
    <n v="5824"/>
    <n v="447"/>
    <n v="4908"/>
    <n v="0"/>
    <n v="469"/>
    <n v="0"/>
    <n v="0.63"/>
    <n v="803"/>
    <x v="1"/>
    <m/>
  </r>
  <r>
    <x v="177"/>
    <x v="27"/>
    <n v="6115"/>
    <n v="359"/>
    <n v="5251"/>
    <n v="0"/>
    <n v="505"/>
    <n v="0"/>
    <n v="0.66"/>
    <n v="704"/>
    <x v="1"/>
    <m/>
  </r>
  <r>
    <x v="177"/>
    <x v="28"/>
    <n v="6198"/>
    <n v="342"/>
    <n v="5271"/>
    <n v="0"/>
    <n v="584"/>
    <n v="0"/>
    <n v="0.65"/>
    <n v="782"/>
    <x v="1"/>
    <m/>
  </r>
  <r>
    <x v="177"/>
    <x v="29"/>
    <n v="6202"/>
    <n v="461"/>
    <n v="5045"/>
    <n v="0"/>
    <n v="696"/>
    <n v="0"/>
    <n v="0.65"/>
    <n v="765"/>
    <x v="1"/>
    <m/>
  </r>
  <r>
    <x v="177"/>
    <x v="30"/>
    <n v="6826"/>
    <n v="459"/>
    <n v="5668"/>
    <n v="0"/>
    <n v="699"/>
    <n v="0"/>
    <n v="0.7"/>
    <n v="706"/>
    <x v="1"/>
    <m/>
  </r>
  <r>
    <x v="177"/>
    <x v="31"/>
    <n v="7359"/>
    <n v="444"/>
    <n v="6134"/>
    <n v="0"/>
    <n v="782"/>
    <n v="0"/>
    <n v="0.75"/>
    <n v="620"/>
    <x v="1"/>
    <m/>
  </r>
  <r>
    <x v="177"/>
    <x v="32"/>
    <n v="7425"/>
    <n v="389"/>
    <n v="6261"/>
    <n v="0"/>
    <n v="775"/>
    <n v="0"/>
    <n v="0.75"/>
    <n v="657"/>
    <x v="1"/>
    <m/>
  </r>
  <r>
    <x v="177"/>
    <x v="33"/>
    <n v="7978"/>
    <n v="330"/>
    <n v="6837"/>
    <n v="0"/>
    <n v="811"/>
    <n v="0"/>
    <n v="0.81"/>
    <n v="580"/>
    <x v="1"/>
    <m/>
  </r>
  <r>
    <x v="177"/>
    <x v="34"/>
    <n v="8230"/>
    <n v="438"/>
    <n v="6967"/>
    <n v="0"/>
    <n v="825"/>
    <n v="0"/>
    <n v="0.83"/>
    <n v="653"/>
    <x v="1"/>
    <m/>
  </r>
  <r>
    <x v="177"/>
    <x v="35"/>
    <n v="7926"/>
    <n v="434"/>
    <n v="6739"/>
    <n v="0"/>
    <n v="753"/>
    <n v="0"/>
    <n v="0.8"/>
    <n v="629"/>
    <x v="1"/>
    <m/>
  </r>
  <r>
    <x v="177"/>
    <x v="36"/>
    <n v="7474"/>
    <n v="782"/>
    <n v="5962"/>
    <n v="0"/>
    <n v="730"/>
    <n v="0"/>
    <n v="0.75"/>
    <n v="766"/>
    <x v="1"/>
    <m/>
  </r>
  <r>
    <x v="177"/>
    <x v="37"/>
    <n v="8323"/>
    <n v="1492"/>
    <n v="6091"/>
    <n v="0"/>
    <n v="740"/>
    <n v="0"/>
    <n v="0.84"/>
    <n v="811"/>
    <x v="1"/>
    <m/>
  </r>
  <r>
    <x v="177"/>
    <x v="38"/>
    <n v="8600"/>
    <n v="1897"/>
    <n v="5907"/>
    <n v="0"/>
    <n v="796"/>
    <n v="0"/>
    <n v="0.86"/>
    <n v="809"/>
    <x v="1"/>
    <m/>
  </r>
  <r>
    <x v="177"/>
    <x v="39"/>
    <n v="8979"/>
    <n v="2160"/>
    <n v="6017"/>
    <n v="0"/>
    <n v="802"/>
    <n v="0"/>
    <n v="0.9"/>
    <n v="793"/>
    <x v="1"/>
    <m/>
  </r>
  <r>
    <x v="177"/>
    <x v="40"/>
    <n v="11238"/>
    <n v="2610"/>
    <n v="7814"/>
    <n v="0"/>
    <n v="814"/>
    <n v="0"/>
    <n v="1.1299999999999999"/>
    <n v="899"/>
    <x v="1"/>
    <m/>
  </r>
  <r>
    <x v="177"/>
    <x v="41"/>
    <n v="11541"/>
    <n v="2824"/>
    <n v="7727"/>
    <n v="0"/>
    <n v="990"/>
    <n v="0"/>
    <n v="1.1599999999999999"/>
    <n v="912"/>
    <x v="2"/>
    <m/>
  </r>
  <r>
    <x v="177"/>
    <x v="42"/>
    <n v="11997"/>
    <n v="3015"/>
    <n v="7966"/>
    <n v="0"/>
    <n v="1016"/>
    <n v="0"/>
    <n v="1.21"/>
    <n v="938"/>
    <x v="2"/>
    <m/>
  </r>
  <r>
    <x v="177"/>
    <x v="43"/>
    <n v="13166"/>
    <n v="3057"/>
    <n v="9071"/>
    <n v="0"/>
    <n v="1039"/>
    <n v="0"/>
    <n v="1.32"/>
    <n v="953"/>
    <x v="2"/>
    <m/>
  </r>
  <r>
    <x v="177"/>
    <x v="44"/>
    <n v="12797"/>
    <n v="3278"/>
    <n v="8484"/>
    <n v="0"/>
    <n v="1036"/>
    <n v="0"/>
    <n v="1.28"/>
    <n v="856"/>
    <x v="2"/>
    <m/>
  </r>
  <r>
    <x v="177"/>
    <x v="45"/>
    <n v="12997"/>
    <n v="3455"/>
    <n v="8458"/>
    <n v="0"/>
    <n v="1085"/>
    <n v="0"/>
    <n v="1.29"/>
    <n v="841"/>
    <x v="2"/>
    <m/>
  </r>
  <r>
    <x v="177"/>
    <x v="46"/>
    <n v="14145"/>
    <n v="3692"/>
    <n v="9348"/>
    <n v="0"/>
    <n v="1105"/>
    <n v="0"/>
    <n v="1.4"/>
    <n v="854"/>
    <x v="2"/>
    <m/>
  </r>
  <r>
    <x v="177"/>
    <x v="47"/>
    <n v="13795"/>
    <n v="3539"/>
    <n v="9106"/>
    <n v="0"/>
    <n v="1150"/>
    <n v="0"/>
    <n v="1.36"/>
    <n v="863"/>
    <x v="2"/>
    <m/>
  </r>
  <r>
    <x v="177"/>
    <x v="48"/>
    <n v="14473"/>
    <n v="3622"/>
    <n v="9519"/>
    <n v="54"/>
    <n v="1278"/>
    <n v="0"/>
    <n v="1.42"/>
    <n v="875"/>
    <x v="2"/>
    <m/>
  </r>
  <r>
    <x v="177"/>
    <x v="49"/>
    <n v="15767"/>
    <n v="3214"/>
    <n v="10826"/>
    <n v="435"/>
    <n v="1292"/>
    <n v="0"/>
    <n v="1.54"/>
    <n v="801"/>
    <x v="2"/>
    <m/>
  </r>
  <r>
    <x v="177"/>
    <x v="50"/>
    <n v="17569"/>
    <n v="3924"/>
    <n v="11050"/>
    <n v="1215"/>
    <n v="1380"/>
    <n v="0"/>
    <n v="1.71"/>
    <n v="1029"/>
    <x v="2"/>
    <m/>
  </r>
  <r>
    <x v="177"/>
    <x v="51"/>
    <n v="17107"/>
    <n v="3917"/>
    <n v="10513"/>
    <n v="1270"/>
    <n v="1407"/>
    <n v="0"/>
    <n v="1.66"/>
    <n v="1117"/>
    <x v="2"/>
    <m/>
  </r>
  <r>
    <x v="177"/>
    <x v="52"/>
    <n v="17114"/>
    <n v="3323"/>
    <n v="11001"/>
    <n v="1408"/>
    <n v="1382"/>
    <n v="0"/>
    <n v="1.65"/>
    <n v="932"/>
    <x v="2"/>
    <m/>
  </r>
  <r>
    <x v="177"/>
    <x v="53"/>
    <n v="18214"/>
    <n v="3595"/>
    <n v="11588"/>
    <n v="1705"/>
    <n v="1327"/>
    <n v="0"/>
    <n v="1.75"/>
    <n v="924"/>
    <x v="2"/>
    <m/>
  </r>
  <r>
    <x v="177"/>
    <x v="54"/>
    <n v="16694"/>
    <n v="3395"/>
    <n v="10487"/>
    <n v="1647"/>
    <n v="1165"/>
    <n v="0"/>
    <n v="1.6"/>
    <n v="1047"/>
    <x v="2"/>
    <m/>
  </r>
  <r>
    <x v="177"/>
    <x v="55"/>
    <n v="17220"/>
    <n v="3514"/>
    <n v="10440"/>
    <n v="2063"/>
    <n v="1203"/>
    <n v="0"/>
    <n v="1.64"/>
    <n v="1159"/>
    <x v="2"/>
    <m/>
  </r>
  <r>
    <x v="177"/>
    <x v="56"/>
    <n v="17802"/>
    <n v="3483"/>
    <n v="10828"/>
    <n v="2343"/>
    <n v="1148"/>
    <n v="0"/>
    <n v="1.69"/>
    <n v="1111"/>
    <x v="2"/>
    <m/>
  </r>
  <r>
    <x v="177"/>
    <x v="57"/>
    <n v="16312"/>
    <n v="3392"/>
    <n v="9513"/>
    <n v="2273"/>
    <n v="1134"/>
    <n v="0"/>
    <n v="1.54"/>
    <n v="1196"/>
    <x v="2"/>
    <m/>
  </r>
  <r>
    <x v="177"/>
    <x v="58"/>
    <n v="16403"/>
    <n v="2984"/>
    <n v="9322"/>
    <n v="2379"/>
    <n v="1718"/>
    <n v="0"/>
    <n v="1.55"/>
    <n v="1141"/>
    <x v="2"/>
    <m/>
  </r>
  <r>
    <x v="177"/>
    <x v="59"/>
    <n v="15169"/>
    <n v="2648"/>
    <n v="9034"/>
    <n v="2585"/>
    <n v="902"/>
    <n v="0"/>
    <n v="1.44"/>
    <n v="1195"/>
    <x v="2"/>
    <m/>
  </r>
  <r>
    <x v="177"/>
    <x v="60"/>
    <n v="14774"/>
    <n v="2932"/>
    <n v="8485"/>
    <n v="2634"/>
    <n v="723"/>
    <n v="0"/>
    <n v="1.4"/>
    <n v="1104"/>
    <x v="2"/>
    <m/>
  </r>
  <r>
    <x v="177"/>
    <x v="61"/>
    <n v="13127"/>
    <n v="1719"/>
    <n v="7981"/>
    <n v="2803"/>
    <n v="624"/>
    <n v="0"/>
    <n v="1.24"/>
    <n v="1138"/>
    <x v="2"/>
    <m/>
  </r>
  <r>
    <x v="177"/>
    <x v="62"/>
    <n v="12987"/>
    <n v="2285"/>
    <n v="7225"/>
    <n v="2788"/>
    <n v="689"/>
    <n v="0"/>
    <n v="1.23"/>
    <n v="1259"/>
    <x v="2"/>
    <m/>
  </r>
  <r>
    <x v="177"/>
    <x v="63"/>
    <n v="12548"/>
    <n v="3036"/>
    <n v="6500"/>
    <n v="2456"/>
    <n v="556"/>
    <n v="0"/>
    <n v="1.19"/>
    <n v="1306"/>
    <x v="2"/>
    <m/>
  </r>
  <r>
    <x v="177"/>
    <x v="64"/>
    <n v="12388"/>
    <n v="2741"/>
    <n v="6621"/>
    <n v="2346"/>
    <n v="680"/>
    <n v="0"/>
    <n v="1.18"/>
    <n v="1349"/>
    <x v="2"/>
    <m/>
  </r>
  <r>
    <x v="177"/>
    <x v="65"/>
    <n v="12286"/>
    <n v="2761"/>
    <n v="6608"/>
    <n v="2169"/>
    <n v="748"/>
    <n v="0"/>
    <n v="1.18"/>
    <n v="1359"/>
    <x v="2"/>
    <m/>
  </r>
  <r>
    <x v="178"/>
    <x v="92"/>
    <n v="57"/>
    <n v="0"/>
    <n v="57"/>
    <n v="0"/>
    <n v="0"/>
    <s v="."/>
    <s v="."/>
    <n v="0"/>
    <x v="0"/>
    <m/>
  </r>
  <r>
    <x v="179"/>
    <x v="0"/>
    <n v="71"/>
    <n v="0"/>
    <n v="71"/>
    <n v="0"/>
    <n v="0"/>
    <s v="."/>
    <s v="."/>
    <n v="0"/>
    <x v="0"/>
    <m/>
  </r>
  <r>
    <x v="179"/>
    <x v="1"/>
    <n v="96"/>
    <n v="0"/>
    <n v="96"/>
    <n v="0"/>
    <n v="0"/>
    <n v="0"/>
    <n v="3.85"/>
    <n v="0"/>
    <x v="0"/>
    <m/>
  </r>
  <r>
    <x v="179"/>
    <x v="2"/>
    <n v="106"/>
    <n v="0"/>
    <n v="106"/>
    <n v="0"/>
    <n v="0"/>
    <n v="0"/>
    <n v="3.87"/>
    <n v="0"/>
    <x v="0"/>
    <m/>
  </r>
  <r>
    <x v="179"/>
    <x v="3"/>
    <n v="53"/>
    <n v="0"/>
    <n v="53"/>
    <n v="0"/>
    <n v="0"/>
    <n v="0"/>
    <n v="1.77"/>
    <n v="0"/>
    <x v="0"/>
    <m/>
  </r>
  <r>
    <x v="179"/>
    <x v="4"/>
    <n v="100"/>
    <n v="0"/>
    <n v="100"/>
    <n v="0"/>
    <n v="0"/>
    <n v="0"/>
    <n v="3.11"/>
    <n v="0"/>
    <x v="0"/>
    <m/>
  </r>
  <r>
    <x v="179"/>
    <x v="5"/>
    <n v="166"/>
    <n v="0"/>
    <n v="166"/>
    <n v="0"/>
    <n v="0"/>
    <n v="0"/>
    <n v="4.88"/>
    <n v="0"/>
    <x v="0"/>
    <m/>
  </r>
  <r>
    <x v="179"/>
    <x v="6"/>
    <n v="114"/>
    <n v="0"/>
    <n v="114"/>
    <n v="0"/>
    <n v="0"/>
    <n v="0"/>
    <n v="3.18"/>
    <n v="0"/>
    <x v="0"/>
    <m/>
  </r>
  <r>
    <x v="179"/>
    <x v="7"/>
    <n v="138"/>
    <n v="0"/>
    <n v="138"/>
    <n v="0"/>
    <n v="0"/>
    <n v="0"/>
    <n v="3.68"/>
    <n v="0"/>
    <x v="0"/>
    <m/>
  </r>
  <r>
    <x v="179"/>
    <x v="8"/>
    <n v="85"/>
    <n v="0"/>
    <n v="85"/>
    <n v="0"/>
    <n v="0"/>
    <n v="0"/>
    <n v="2.15"/>
    <n v="0"/>
    <x v="0"/>
    <m/>
  </r>
  <r>
    <x v="179"/>
    <x v="9"/>
    <n v="46"/>
    <n v="0"/>
    <n v="46"/>
    <n v="0"/>
    <n v="0"/>
    <n v="0"/>
    <n v="1.1100000000000001"/>
    <n v="0"/>
    <x v="0"/>
    <m/>
  </r>
  <r>
    <x v="179"/>
    <x v="10"/>
    <n v="50"/>
    <n v="0"/>
    <n v="50"/>
    <n v="0"/>
    <n v="0"/>
    <n v="0"/>
    <n v="1.1499999999999999"/>
    <n v="0"/>
    <x v="1"/>
    <m/>
  </r>
  <r>
    <x v="179"/>
    <x v="11"/>
    <n v="48"/>
    <n v="0"/>
    <n v="48"/>
    <n v="0"/>
    <n v="0"/>
    <n v="0"/>
    <n v="1.01"/>
    <n v="0"/>
    <x v="1"/>
    <m/>
  </r>
  <r>
    <x v="179"/>
    <x v="12"/>
    <n v="44"/>
    <n v="0"/>
    <n v="44"/>
    <n v="0"/>
    <n v="0"/>
    <n v="0"/>
    <n v="0.87"/>
    <n v="0"/>
    <x v="1"/>
    <m/>
  </r>
  <r>
    <x v="179"/>
    <x v="13"/>
    <n v="52"/>
    <n v="0"/>
    <n v="52"/>
    <n v="0"/>
    <n v="0"/>
    <n v="0"/>
    <n v="0.93"/>
    <n v="0"/>
    <x v="1"/>
    <m/>
  </r>
  <r>
    <x v="179"/>
    <x v="14"/>
    <n v="1674"/>
    <n v="0"/>
    <n v="53"/>
    <n v="46"/>
    <n v="0"/>
    <n v="1575"/>
    <n v="27.31"/>
    <n v="0"/>
    <x v="1"/>
    <m/>
  </r>
  <r>
    <x v="179"/>
    <x v="15"/>
    <n v="1711"/>
    <n v="0"/>
    <n v="42"/>
    <n v="41"/>
    <n v="0"/>
    <n v="1627"/>
    <n v="25.5"/>
    <n v="0"/>
    <x v="1"/>
    <m/>
  </r>
  <r>
    <x v="179"/>
    <x v="16"/>
    <n v="1716"/>
    <n v="0"/>
    <n v="46"/>
    <n v="42"/>
    <n v="0"/>
    <n v="1627"/>
    <n v="23.48"/>
    <n v="0"/>
    <x v="1"/>
    <m/>
  </r>
  <r>
    <x v="179"/>
    <x v="17"/>
    <n v="1712"/>
    <n v="0"/>
    <n v="42"/>
    <n v="43"/>
    <n v="0"/>
    <n v="1627"/>
    <n v="21.62"/>
    <n v="0"/>
    <x v="1"/>
    <m/>
  </r>
  <r>
    <x v="179"/>
    <x v="18"/>
    <n v="1824"/>
    <n v="0"/>
    <n v="59"/>
    <n v="59"/>
    <n v="0"/>
    <n v="1706"/>
    <n v="21.32"/>
    <n v="0"/>
    <x v="1"/>
    <m/>
  </r>
  <r>
    <x v="179"/>
    <x v="19"/>
    <n v="1931"/>
    <n v="0"/>
    <n v="66"/>
    <n v="269"/>
    <n v="0"/>
    <n v="1596"/>
    <n v="20.92"/>
    <n v="0"/>
    <x v="1"/>
    <m/>
  </r>
  <r>
    <x v="179"/>
    <x v="20"/>
    <n v="1956"/>
    <n v="0"/>
    <n v="83"/>
    <n v="445"/>
    <n v="7"/>
    <n v="1421"/>
    <n v="19.59"/>
    <n v="0"/>
    <x v="1"/>
    <m/>
  </r>
  <r>
    <x v="179"/>
    <x v="21"/>
    <n v="2064"/>
    <n v="0"/>
    <n v="82"/>
    <n v="525"/>
    <n v="35"/>
    <n v="1422"/>
    <n v="19.04"/>
    <n v="0"/>
    <x v="1"/>
    <m/>
  </r>
  <r>
    <x v="179"/>
    <x v="22"/>
    <n v="2496"/>
    <n v="0"/>
    <n v="92"/>
    <n v="527"/>
    <n v="35"/>
    <n v="1842"/>
    <n v="21.11"/>
    <n v="0"/>
    <x v="1"/>
    <m/>
  </r>
  <r>
    <x v="179"/>
    <x v="23"/>
    <n v="2941"/>
    <n v="0"/>
    <n v="104"/>
    <n v="578"/>
    <n v="14"/>
    <n v="2245"/>
    <n v="22.76"/>
    <n v="0"/>
    <x v="1"/>
    <m/>
  </r>
  <r>
    <x v="179"/>
    <x v="24"/>
    <n v="3400"/>
    <n v="0"/>
    <n v="126"/>
    <n v="828"/>
    <n v="14"/>
    <n v="2432"/>
    <n v="24.14"/>
    <n v="0"/>
    <x v="1"/>
    <m/>
  </r>
  <r>
    <x v="179"/>
    <x v="25"/>
    <n v="2860"/>
    <n v="0"/>
    <n v="140"/>
    <n v="681"/>
    <n v="17"/>
    <n v="2022"/>
    <n v="18.79"/>
    <n v="25"/>
    <x v="1"/>
    <m/>
  </r>
  <r>
    <x v="179"/>
    <x v="26"/>
    <n v="2988"/>
    <n v="0"/>
    <n v="114"/>
    <n v="1157"/>
    <n v="22"/>
    <n v="1695"/>
    <n v="18.350000000000001"/>
    <n v="41"/>
    <x v="1"/>
    <m/>
  </r>
  <r>
    <x v="179"/>
    <x v="27"/>
    <n v="2832"/>
    <n v="0"/>
    <n v="327"/>
    <n v="773"/>
    <n v="23"/>
    <n v="1708"/>
    <n v="16.45"/>
    <n v="57"/>
    <x v="1"/>
    <m/>
  </r>
  <r>
    <x v="179"/>
    <x v="28"/>
    <n v="2707"/>
    <n v="0"/>
    <n v="434"/>
    <n v="842"/>
    <n v="23"/>
    <n v="1408"/>
    <n v="14.99"/>
    <n v="58"/>
    <x v="1"/>
    <m/>
  </r>
  <r>
    <x v="179"/>
    <x v="29"/>
    <n v="2872"/>
    <n v="0"/>
    <n v="409"/>
    <n v="773"/>
    <n v="28"/>
    <n v="1661"/>
    <n v="15.1"/>
    <n v="63"/>
    <x v="1"/>
    <m/>
  </r>
  <r>
    <x v="179"/>
    <x v="30"/>
    <n v="3916"/>
    <n v="0"/>
    <n v="383"/>
    <n v="2285"/>
    <n v="32"/>
    <n v="1215"/>
    <n v="19.260000000000002"/>
    <n v="62"/>
    <x v="1"/>
    <m/>
  </r>
  <r>
    <x v="179"/>
    <x v="31"/>
    <n v="3572"/>
    <n v="0"/>
    <n v="438"/>
    <n v="2357"/>
    <n v="28"/>
    <n v="748"/>
    <n v="16.12"/>
    <n v="0"/>
    <x v="1"/>
    <m/>
  </r>
  <r>
    <x v="179"/>
    <x v="32"/>
    <n v="3507"/>
    <n v="0"/>
    <n v="607"/>
    <n v="2605"/>
    <n v="35"/>
    <n v="260"/>
    <n v="14.27"/>
    <n v="0"/>
    <x v="1"/>
    <m/>
  </r>
  <r>
    <x v="179"/>
    <x v="33"/>
    <n v="3369"/>
    <n v="0"/>
    <n v="670"/>
    <n v="2416"/>
    <n v="31"/>
    <n v="253"/>
    <n v="12.26"/>
    <n v="0"/>
    <x v="1"/>
    <m/>
  </r>
  <r>
    <x v="179"/>
    <x v="34"/>
    <n v="3073"/>
    <n v="0"/>
    <n v="714"/>
    <n v="2262"/>
    <n v="51"/>
    <n v="46"/>
    <n v="10.029999999999999"/>
    <n v="0"/>
    <x v="1"/>
    <m/>
  </r>
  <r>
    <x v="179"/>
    <x v="35"/>
    <n v="3363"/>
    <n v="0"/>
    <n v="687"/>
    <n v="2139"/>
    <n v="65"/>
    <n v="473"/>
    <n v="9.94"/>
    <n v="0"/>
    <x v="1"/>
    <m/>
  </r>
  <r>
    <x v="179"/>
    <x v="36"/>
    <n v="3383"/>
    <n v="0"/>
    <n v="625"/>
    <n v="2350"/>
    <n v="43"/>
    <n v="365"/>
    <n v="9.19"/>
    <n v="0"/>
    <x v="1"/>
    <m/>
  </r>
  <r>
    <x v="179"/>
    <x v="37"/>
    <n v="3626"/>
    <n v="0"/>
    <n v="643"/>
    <n v="2941"/>
    <n v="42"/>
    <n v="0"/>
    <n v="9.18"/>
    <n v="0"/>
    <x v="1"/>
    <m/>
  </r>
  <r>
    <x v="179"/>
    <x v="38"/>
    <n v="3136"/>
    <n v="0"/>
    <n v="620"/>
    <n v="2476"/>
    <n v="41"/>
    <n v="0"/>
    <n v="7.47"/>
    <n v="0"/>
    <x v="1"/>
    <m/>
  </r>
  <r>
    <x v="179"/>
    <x v="39"/>
    <n v="3253"/>
    <n v="0"/>
    <n v="614"/>
    <n v="2598"/>
    <n v="41"/>
    <n v="0"/>
    <n v="7.36"/>
    <n v="0"/>
    <x v="1"/>
    <m/>
  </r>
  <r>
    <x v="179"/>
    <x v="40"/>
    <n v="3907"/>
    <n v="0"/>
    <n v="721"/>
    <n v="3145"/>
    <n v="41"/>
    <n v="0"/>
    <n v="8.49"/>
    <n v="0"/>
    <x v="1"/>
    <m/>
  </r>
  <r>
    <x v="179"/>
    <x v="41"/>
    <n v="3211"/>
    <n v="0"/>
    <n v="746"/>
    <n v="2429"/>
    <n v="36"/>
    <n v="0"/>
    <n v="6.78"/>
    <n v="0"/>
    <x v="2"/>
    <m/>
  </r>
  <r>
    <x v="179"/>
    <x v="42"/>
    <n v="4828"/>
    <n v="0"/>
    <n v="832"/>
    <n v="3924"/>
    <n v="72"/>
    <n v="0"/>
    <n v="10"/>
    <n v="0"/>
    <x v="2"/>
    <m/>
  </r>
  <r>
    <x v="179"/>
    <x v="43"/>
    <n v="7309"/>
    <n v="0"/>
    <n v="1216"/>
    <n v="6019"/>
    <n v="74"/>
    <n v="0"/>
    <n v="14.97"/>
    <n v="0"/>
    <x v="2"/>
    <m/>
  </r>
  <r>
    <x v="179"/>
    <x v="44"/>
    <n v="8378"/>
    <n v="0"/>
    <n v="1232"/>
    <n v="7072"/>
    <n v="74"/>
    <n v="0"/>
    <n v="17.05"/>
    <n v="0"/>
    <x v="2"/>
    <m/>
  </r>
  <r>
    <x v="179"/>
    <x v="45"/>
    <n v="8242"/>
    <n v="0"/>
    <n v="1105"/>
    <n v="7072"/>
    <n v="64"/>
    <n v="0"/>
    <n v="16.649999999999999"/>
    <n v="0"/>
    <x v="2"/>
    <m/>
  </r>
  <r>
    <x v="179"/>
    <x v="46"/>
    <n v="8669"/>
    <n v="0"/>
    <n v="1531"/>
    <n v="7072"/>
    <n v="65"/>
    <n v="0"/>
    <n v="17.29"/>
    <n v="0"/>
    <x v="2"/>
    <m/>
  </r>
  <r>
    <x v="179"/>
    <x v="47"/>
    <n v="8808"/>
    <n v="0"/>
    <n v="1536"/>
    <n v="7177"/>
    <n v="94"/>
    <n v="0"/>
    <n v="17.190000000000001"/>
    <n v="0"/>
    <x v="2"/>
    <m/>
  </r>
  <r>
    <x v="179"/>
    <x v="48"/>
    <n v="10225"/>
    <n v="0"/>
    <n v="2463"/>
    <n v="7668"/>
    <n v="94"/>
    <n v="0"/>
    <n v="19.34"/>
    <n v="0"/>
    <x v="2"/>
    <m/>
  </r>
  <r>
    <x v="179"/>
    <x v="49"/>
    <n v="8836"/>
    <n v="0"/>
    <n v="3238"/>
    <n v="5464"/>
    <n v="134"/>
    <n v="0"/>
    <n v="16.100000000000001"/>
    <n v="0"/>
    <x v="2"/>
    <m/>
  </r>
  <r>
    <x v="179"/>
    <x v="50"/>
    <n v="8565"/>
    <n v="0"/>
    <n v="2318"/>
    <n v="6109"/>
    <n v="139"/>
    <n v="0"/>
    <n v="15.03"/>
    <n v="0"/>
    <x v="2"/>
    <m/>
  </r>
  <r>
    <x v="179"/>
    <x v="51"/>
    <n v="9471"/>
    <n v="0"/>
    <n v="2678"/>
    <n v="6629"/>
    <n v="165"/>
    <n v="0"/>
    <n v="16.03"/>
    <n v="0"/>
    <x v="2"/>
    <m/>
  </r>
  <r>
    <x v="179"/>
    <x v="52"/>
    <n v="11289"/>
    <n v="0"/>
    <n v="4246"/>
    <n v="6716"/>
    <n v="169"/>
    <n v="157"/>
    <n v="18.57"/>
    <n v="277"/>
    <x v="2"/>
    <m/>
  </r>
  <r>
    <x v="179"/>
    <x v="53"/>
    <n v="11155"/>
    <n v="0"/>
    <n v="3995"/>
    <n v="6821"/>
    <n v="182"/>
    <n v="157"/>
    <n v="17.87"/>
    <n v="600"/>
    <x v="2"/>
    <m/>
  </r>
  <r>
    <x v="179"/>
    <x v="54"/>
    <n v="11323"/>
    <n v="0"/>
    <n v="3664"/>
    <n v="7312"/>
    <n v="190"/>
    <n v="157"/>
    <n v="17.329999999999998"/>
    <n v="510"/>
    <x v="2"/>
    <m/>
  </r>
  <r>
    <x v="179"/>
    <x v="55"/>
    <n v="11711"/>
    <n v="0"/>
    <n v="2402"/>
    <n v="8962"/>
    <n v="190"/>
    <n v="157"/>
    <n v="16.38"/>
    <n v="289"/>
    <x v="2"/>
    <m/>
  </r>
  <r>
    <x v="179"/>
    <x v="56"/>
    <n v="13896"/>
    <n v="0"/>
    <n v="2962"/>
    <n v="8683"/>
    <n v="204"/>
    <n v="2047"/>
    <n v="16.93"/>
    <n v="388"/>
    <x v="2"/>
    <m/>
  </r>
  <r>
    <x v="179"/>
    <x v="57"/>
    <n v="17310"/>
    <n v="0"/>
    <n v="5096"/>
    <n v="9849"/>
    <n v="213"/>
    <n v="2152"/>
    <n v="17.690000000000001"/>
    <n v="500"/>
    <x v="2"/>
    <m/>
  </r>
  <r>
    <x v="179"/>
    <x v="58"/>
    <n v="17256"/>
    <n v="0"/>
    <n v="3408"/>
    <n v="11318"/>
    <n v="326"/>
    <n v="2205"/>
    <n v="14.97"/>
    <n v="634"/>
    <x v="2"/>
    <m/>
  </r>
  <r>
    <x v="179"/>
    <x v="59"/>
    <n v="17683"/>
    <n v="0"/>
    <n v="3934"/>
    <n v="11344"/>
    <n v="517"/>
    <n v="1888"/>
    <n v="13.01"/>
    <n v="733"/>
    <x v="2"/>
    <m/>
  </r>
  <r>
    <x v="179"/>
    <x v="60"/>
    <n v="18877"/>
    <n v="0"/>
    <n v="4030"/>
    <n v="12208"/>
    <n v="557"/>
    <n v="2082"/>
    <n v="11.86"/>
    <n v="808"/>
    <x v="2"/>
    <m/>
  </r>
  <r>
    <x v="179"/>
    <x v="61"/>
    <n v="19773"/>
    <n v="0"/>
    <n v="4149"/>
    <n v="14573"/>
    <n v="514"/>
    <n v="537"/>
    <n v="11.2"/>
    <n v="942"/>
    <x v="2"/>
    <m/>
  </r>
  <r>
    <x v="179"/>
    <x v="62"/>
    <n v="21935"/>
    <n v="0"/>
    <n v="2763"/>
    <n v="18199"/>
    <n v="680"/>
    <n v="293"/>
    <n v="11.51"/>
    <n v="1243"/>
    <x v="2"/>
    <m/>
  </r>
  <r>
    <x v="179"/>
    <x v="63"/>
    <n v="25668"/>
    <n v="0"/>
    <n v="2261"/>
    <n v="22289"/>
    <n v="748"/>
    <n v="369"/>
    <n v="12.73"/>
    <n v="1536"/>
    <x v="2"/>
    <m/>
  </r>
  <r>
    <x v="179"/>
    <x v="64"/>
    <n v="23186"/>
    <n v="0"/>
    <n v="3215"/>
    <n v="18855"/>
    <n v="726"/>
    <n v="389"/>
    <n v="11.03"/>
    <n v="1700"/>
    <x v="2"/>
    <m/>
  </r>
  <r>
    <x v="179"/>
    <x v="65"/>
    <n v="29412"/>
    <n v="0"/>
    <n v="1499"/>
    <n v="26725"/>
    <n v="816"/>
    <n v="372"/>
    <n v="13.54"/>
    <n v="1072"/>
    <x v="2"/>
    <m/>
  </r>
  <r>
    <x v="180"/>
    <x v="1"/>
    <n v="38"/>
    <n v="6"/>
    <n v="33"/>
    <n v="0"/>
    <n v="0"/>
    <n v="0"/>
    <n v="0.01"/>
    <n v="0"/>
    <x v="0"/>
    <m/>
  </r>
  <r>
    <x v="180"/>
    <x v="2"/>
    <n v="50"/>
    <n v="11"/>
    <n v="39"/>
    <n v="0"/>
    <n v="0"/>
    <n v="0"/>
    <n v="0.01"/>
    <n v="0"/>
    <x v="0"/>
    <m/>
  </r>
  <r>
    <x v="180"/>
    <x v="3"/>
    <n v="77"/>
    <n v="17"/>
    <n v="59"/>
    <n v="0"/>
    <n v="0"/>
    <n v="0"/>
    <n v="0.02"/>
    <n v="0"/>
    <x v="0"/>
    <m/>
  </r>
  <r>
    <x v="180"/>
    <x v="4"/>
    <n v="55"/>
    <n v="7"/>
    <n v="49"/>
    <n v="0"/>
    <n v="0"/>
    <n v="0"/>
    <n v="0.01"/>
    <n v="0"/>
    <x v="0"/>
    <m/>
  </r>
  <r>
    <x v="180"/>
    <x v="5"/>
    <n v="63"/>
    <n v="0"/>
    <n v="63"/>
    <n v="0"/>
    <n v="0"/>
    <n v="0"/>
    <n v="0.01"/>
    <n v="0"/>
    <x v="0"/>
    <m/>
  </r>
  <r>
    <x v="180"/>
    <x v="6"/>
    <n v="64"/>
    <n v="0"/>
    <n v="63"/>
    <n v="0"/>
    <n v="1"/>
    <n v="0"/>
    <n v="0.01"/>
    <n v="4"/>
    <x v="0"/>
    <m/>
  </r>
  <r>
    <x v="180"/>
    <x v="7"/>
    <n v="65"/>
    <n v="1"/>
    <n v="62"/>
    <n v="0"/>
    <n v="2"/>
    <n v="0"/>
    <n v="0.01"/>
    <n v="5"/>
    <x v="0"/>
    <m/>
  </r>
  <r>
    <x v="180"/>
    <x v="8"/>
    <n v="70"/>
    <n v="1"/>
    <n v="69"/>
    <n v="0"/>
    <n v="1"/>
    <n v="0"/>
    <n v="0.01"/>
    <n v="6"/>
    <x v="0"/>
    <m/>
  </r>
  <r>
    <x v="180"/>
    <x v="9"/>
    <n v="76"/>
    <n v="1"/>
    <n v="75"/>
    <n v="0"/>
    <n v="1"/>
    <n v="0"/>
    <n v="0.01"/>
    <n v="7"/>
    <x v="0"/>
    <m/>
  </r>
  <r>
    <x v="180"/>
    <x v="10"/>
    <n v="76"/>
    <n v="0"/>
    <n v="75"/>
    <n v="0"/>
    <n v="1"/>
    <n v="0"/>
    <n v="0.01"/>
    <n v="7"/>
    <x v="1"/>
    <m/>
  </r>
  <r>
    <x v="180"/>
    <x v="11"/>
    <n v="74"/>
    <n v="1"/>
    <n v="73"/>
    <n v="0"/>
    <n v="0"/>
    <n v="0"/>
    <n v="0.01"/>
    <n v="7"/>
    <x v="1"/>
    <m/>
  </r>
  <r>
    <x v="180"/>
    <x v="12"/>
    <n v="77"/>
    <n v="1"/>
    <n v="76"/>
    <n v="0"/>
    <n v="0"/>
    <n v="0"/>
    <n v="0.01"/>
    <n v="13"/>
    <x v="1"/>
    <m/>
  </r>
  <r>
    <x v="180"/>
    <x v="13"/>
    <n v="79"/>
    <n v="0"/>
    <n v="79"/>
    <n v="0"/>
    <n v="0"/>
    <n v="0"/>
    <n v="0.01"/>
    <n v="13"/>
    <x v="1"/>
    <m/>
  </r>
  <r>
    <x v="180"/>
    <x v="14"/>
    <n v="82"/>
    <n v="0"/>
    <n v="82"/>
    <n v="0"/>
    <n v="0"/>
    <n v="0"/>
    <n v="0.01"/>
    <n v="13"/>
    <x v="1"/>
    <m/>
  </r>
  <r>
    <x v="180"/>
    <x v="15"/>
    <n v="92"/>
    <n v="0"/>
    <n v="92"/>
    <n v="0"/>
    <n v="0"/>
    <n v="0"/>
    <n v="0.02"/>
    <n v="13"/>
    <x v="1"/>
    <m/>
  </r>
  <r>
    <x v="180"/>
    <x v="16"/>
    <n v="85"/>
    <n v="0"/>
    <n v="85"/>
    <n v="0"/>
    <n v="0"/>
    <n v="0"/>
    <n v="0.01"/>
    <n v="13"/>
    <x v="1"/>
    <m/>
  </r>
  <r>
    <x v="180"/>
    <x v="17"/>
    <n v="94"/>
    <n v="0"/>
    <n v="94"/>
    <n v="0"/>
    <n v="0"/>
    <n v="0"/>
    <n v="0.02"/>
    <n v="14"/>
    <x v="1"/>
    <m/>
  </r>
  <r>
    <x v="180"/>
    <x v="18"/>
    <n v="125"/>
    <n v="1"/>
    <n v="125"/>
    <n v="0"/>
    <n v="0"/>
    <n v="0"/>
    <n v="0.02"/>
    <n v="25"/>
    <x v="1"/>
    <m/>
  </r>
  <r>
    <x v="180"/>
    <x v="19"/>
    <n v="138"/>
    <n v="1"/>
    <n v="137"/>
    <n v="0"/>
    <n v="0"/>
    <n v="0"/>
    <n v="0.02"/>
    <n v="29"/>
    <x v="1"/>
    <m/>
  </r>
  <r>
    <x v="180"/>
    <x v="20"/>
    <n v="156"/>
    <n v="1"/>
    <n v="156"/>
    <n v="0"/>
    <n v="0"/>
    <n v="0"/>
    <n v="0.02"/>
    <n v="34"/>
    <x v="1"/>
    <m/>
  </r>
  <r>
    <x v="180"/>
    <x v="21"/>
    <n v="174"/>
    <n v="1"/>
    <n v="169"/>
    <n v="0"/>
    <n v="4"/>
    <n v="0"/>
    <n v="0.03"/>
    <n v="40"/>
    <x v="1"/>
    <m/>
  </r>
  <r>
    <x v="180"/>
    <x v="22"/>
    <n v="221"/>
    <n v="1"/>
    <n v="201"/>
    <n v="0"/>
    <n v="19"/>
    <n v="0"/>
    <n v="0.03"/>
    <n v="42"/>
    <x v="1"/>
    <m/>
  </r>
  <r>
    <x v="180"/>
    <x v="23"/>
    <n v="235"/>
    <n v="1"/>
    <n v="211"/>
    <n v="0"/>
    <n v="23"/>
    <n v="0"/>
    <n v="0.03"/>
    <n v="50"/>
    <x v="1"/>
    <m/>
  </r>
  <r>
    <x v="180"/>
    <x v="24"/>
    <n v="245"/>
    <n v="1"/>
    <n v="219"/>
    <n v="0"/>
    <n v="26"/>
    <n v="0"/>
    <n v="0.03"/>
    <n v="48"/>
    <x v="1"/>
    <m/>
  </r>
  <r>
    <x v="180"/>
    <x v="25"/>
    <n v="266"/>
    <n v="1"/>
    <n v="236"/>
    <n v="0"/>
    <n v="29"/>
    <n v="0"/>
    <n v="0.03"/>
    <n v="31"/>
    <x v="1"/>
    <m/>
  </r>
  <r>
    <x v="180"/>
    <x v="26"/>
    <n v="317"/>
    <n v="1"/>
    <n v="284"/>
    <n v="0"/>
    <n v="32"/>
    <n v="0"/>
    <n v="0.04"/>
    <n v="23"/>
    <x v="1"/>
    <m/>
  </r>
  <r>
    <x v="180"/>
    <x v="27"/>
    <n v="298"/>
    <n v="0"/>
    <n v="257"/>
    <n v="0"/>
    <n v="41"/>
    <n v="0"/>
    <n v="0.04"/>
    <n v="26"/>
    <x v="1"/>
    <m/>
  </r>
  <r>
    <x v="180"/>
    <x v="28"/>
    <n v="427"/>
    <n v="0"/>
    <n v="378"/>
    <n v="0"/>
    <n v="49"/>
    <n v="0"/>
    <n v="0.05"/>
    <n v="36"/>
    <x v="1"/>
    <m/>
  </r>
  <r>
    <x v="180"/>
    <x v="29"/>
    <n v="546"/>
    <n v="0"/>
    <n v="498"/>
    <n v="0"/>
    <n v="48"/>
    <n v="0"/>
    <n v="0.06"/>
    <n v="44"/>
    <x v="1"/>
    <m/>
  </r>
  <r>
    <x v="180"/>
    <x v="30"/>
    <n v="499"/>
    <n v="0"/>
    <n v="432"/>
    <n v="0"/>
    <n v="67"/>
    <n v="0"/>
    <n v="0.06"/>
    <n v="51"/>
    <x v="1"/>
    <m/>
  </r>
  <r>
    <x v="180"/>
    <x v="31"/>
    <n v="1065"/>
    <n v="0"/>
    <n v="996"/>
    <n v="0"/>
    <n v="69"/>
    <n v="0"/>
    <n v="0.12"/>
    <n v="58"/>
    <x v="1"/>
    <m/>
  </r>
  <r>
    <x v="180"/>
    <x v="32"/>
    <n v="1457"/>
    <n v="1"/>
    <n v="1386"/>
    <n v="0"/>
    <n v="70"/>
    <n v="0"/>
    <n v="0.16"/>
    <n v="32"/>
    <x v="1"/>
    <m/>
  </r>
  <r>
    <x v="180"/>
    <x v="33"/>
    <n v="1730"/>
    <n v="1"/>
    <n v="1657"/>
    <n v="0"/>
    <n v="72"/>
    <n v="0"/>
    <n v="0.18"/>
    <n v="34"/>
    <x v="1"/>
    <m/>
  </r>
  <r>
    <x v="180"/>
    <x v="34"/>
    <n v="1797"/>
    <n v="1"/>
    <n v="1713"/>
    <n v="0"/>
    <n v="83"/>
    <n v="0"/>
    <n v="0.18"/>
    <n v="37"/>
    <x v="1"/>
    <m/>
  </r>
  <r>
    <x v="180"/>
    <x v="35"/>
    <n v="1652"/>
    <n v="1"/>
    <n v="1651"/>
    <n v="0"/>
    <n v="0"/>
    <n v="0"/>
    <n v="0.16"/>
    <n v="46"/>
    <x v="1"/>
    <m/>
  </r>
  <r>
    <x v="180"/>
    <x v="36"/>
    <n v="1766"/>
    <n v="1"/>
    <n v="1765"/>
    <n v="0"/>
    <n v="0"/>
    <n v="0"/>
    <n v="0.17"/>
    <n v="54"/>
    <x v="1"/>
    <m/>
  </r>
  <r>
    <x v="180"/>
    <x v="37"/>
    <n v="544"/>
    <n v="1"/>
    <n v="543"/>
    <n v="0"/>
    <n v="0"/>
    <n v="0"/>
    <n v="0.05"/>
    <n v="33"/>
    <x v="1"/>
    <m/>
  </r>
  <r>
    <x v="180"/>
    <x v="38"/>
    <n v="503"/>
    <n v="1"/>
    <n v="502"/>
    <n v="0"/>
    <n v="0"/>
    <n v="0"/>
    <n v="0.05"/>
    <n v="30"/>
    <x v="1"/>
    <m/>
  </r>
  <r>
    <x v="180"/>
    <x v="39"/>
    <n v="600"/>
    <n v="1"/>
    <n v="521"/>
    <n v="0"/>
    <n v="79"/>
    <n v="0"/>
    <n v="0.05"/>
    <n v="33"/>
    <x v="1"/>
    <m/>
  </r>
  <r>
    <x v="180"/>
    <x v="40"/>
    <n v="2082"/>
    <n v="1"/>
    <n v="1998"/>
    <n v="0"/>
    <n v="84"/>
    <n v="0"/>
    <n v="0.18"/>
    <n v="33"/>
    <x v="1"/>
    <m/>
  </r>
  <r>
    <x v="180"/>
    <x v="41"/>
    <n v="473"/>
    <n v="1"/>
    <n v="388"/>
    <n v="0"/>
    <n v="85"/>
    <n v="0"/>
    <n v="0.04"/>
    <n v="32"/>
    <x v="2"/>
    <m/>
  </r>
  <r>
    <x v="180"/>
    <x v="42"/>
    <n v="301"/>
    <n v="1"/>
    <n v="229"/>
    <n v="0"/>
    <n v="71"/>
    <n v="0"/>
    <n v="0.02"/>
    <n v="32"/>
    <x v="2"/>
    <m/>
  </r>
  <r>
    <x v="180"/>
    <x v="43"/>
    <n v="1033"/>
    <n v="1"/>
    <n v="949"/>
    <n v="0"/>
    <n v="84"/>
    <n v="0"/>
    <n v="0.08"/>
    <n v="35"/>
    <x v="2"/>
    <m/>
  </r>
  <r>
    <x v="180"/>
    <x v="44"/>
    <n v="1063"/>
    <n v="1"/>
    <n v="978"/>
    <n v="0"/>
    <n v="84"/>
    <n v="0"/>
    <n v="0.08"/>
    <n v="39"/>
    <x v="2"/>
    <m/>
  </r>
  <r>
    <x v="180"/>
    <x v="45"/>
    <n v="1041"/>
    <n v="1"/>
    <n v="975"/>
    <n v="0"/>
    <n v="65"/>
    <n v="0"/>
    <n v="0.08"/>
    <n v="39"/>
    <x v="2"/>
    <m/>
  </r>
  <r>
    <x v="180"/>
    <x v="46"/>
    <n v="1153"/>
    <n v="1"/>
    <n v="1078"/>
    <n v="0"/>
    <n v="75"/>
    <n v="0"/>
    <n v="0.08"/>
    <n v="54"/>
    <x v="2"/>
    <m/>
  </r>
  <r>
    <x v="180"/>
    <x v="47"/>
    <n v="1217"/>
    <n v="1"/>
    <n v="1175"/>
    <n v="0"/>
    <n v="41"/>
    <n v="0"/>
    <n v="0.09"/>
    <n v="44"/>
    <x v="2"/>
    <m/>
  </r>
  <r>
    <x v="180"/>
    <x v="48"/>
    <n v="877"/>
    <n v="1"/>
    <n v="792"/>
    <n v="0"/>
    <n v="84"/>
    <n v="0"/>
    <n v="0.06"/>
    <n v="44"/>
    <x v="2"/>
    <m/>
  </r>
  <r>
    <x v="180"/>
    <x v="49"/>
    <n v="875"/>
    <n v="0"/>
    <n v="774"/>
    <n v="0"/>
    <n v="101"/>
    <n v="0"/>
    <n v="0.06"/>
    <n v="51"/>
    <x v="2"/>
    <m/>
  </r>
  <r>
    <x v="180"/>
    <x v="50"/>
    <n v="840"/>
    <n v="0"/>
    <n v="724"/>
    <n v="0"/>
    <n v="116"/>
    <n v="0"/>
    <n v="0.05"/>
    <n v="56"/>
    <x v="2"/>
    <m/>
  </r>
  <r>
    <x v="180"/>
    <x v="51"/>
    <n v="936"/>
    <n v="0"/>
    <n v="815"/>
    <n v="0"/>
    <n v="121"/>
    <n v="0"/>
    <n v="0.06"/>
    <n v="65"/>
    <x v="2"/>
    <m/>
  </r>
  <r>
    <x v="180"/>
    <x v="52"/>
    <n v="933"/>
    <n v="0"/>
    <n v="800"/>
    <n v="0"/>
    <n v="133"/>
    <n v="0"/>
    <n v="0.06"/>
    <n v="68"/>
    <x v="2"/>
    <m/>
  </r>
  <r>
    <x v="180"/>
    <x v="53"/>
    <n v="932"/>
    <n v="0"/>
    <n v="805"/>
    <n v="0"/>
    <n v="127"/>
    <n v="0"/>
    <n v="0.06"/>
    <n v="74"/>
    <x v="2"/>
    <m/>
  </r>
  <r>
    <x v="180"/>
    <x v="54"/>
    <n v="1035"/>
    <n v="0"/>
    <n v="906"/>
    <n v="0"/>
    <n v="129"/>
    <n v="0"/>
    <n v="0.06"/>
    <n v="77"/>
    <x v="2"/>
    <m/>
  </r>
  <r>
    <x v="180"/>
    <x v="55"/>
    <n v="1079"/>
    <n v="0"/>
    <n v="939"/>
    <n v="0"/>
    <n v="140"/>
    <n v="0"/>
    <n v="0.06"/>
    <n v="68"/>
    <x v="2"/>
    <m/>
  </r>
  <r>
    <x v="180"/>
    <x v="56"/>
    <n v="1008"/>
    <n v="0"/>
    <n v="872"/>
    <n v="0"/>
    <n v="136"/>
    <n v="0"/>
    <n v="0.06"/>
    <n v="63"/>
    <x v="2"/>
    <m/>
  </r>
  <r>
    <x v="180"/>
    <x v="57"/>
    <n v="1053"/>
    <n v="0"/>
    <n v="917"/>
    <n v="0"/>
    <n v="136"/>
    <n v="0"/>
    <n v="0.06"/>
    <n v="71"/>
    <x v="2"/>
    <m/>
  </r>
  <r>
    <x v="180"/>
    <x v="58"/>
    <n v="1591"/>
    <n v="0"/>
    <n v="1248"/>
    <n v="187"/>
    <n v="156"/>
    <n v="0"/>
    <n v="0.08"/>
    <n v="97"/>
    <x v="2"/>
    <m/>
  </r>
  <r>
    <x v="180"/>
    <x v="59"/>
    <n v="1512"/>
    <n v="0"/>
    <n v="1181"/>
    <n v="194"/>
    <n v="136"/>
    <n v="0"/>
    <n v="0.08"/>
    <n v="97"/>
    <x v="2"/>
    <m/>
  </r>
  <r>
    <x v="180"/>
    <x v="60"/>
    <n v="1834"/>
    <n v="0"/>
    <n v="1524"/>
    <n v="161"/>
    <n v="150"/>
    <n v="0"/>
    <n v="0.09"/>
    <n v="99"/>
    <x v="2"/>
    <m/>
  </r>
  <r>
    <x v="180"/>
    <x v="61"/>
    <n v="1849"/>
    <n v="0"/>
    <n v="1551"/>
    <n v="162"/>
    <n v="136"/>
    <n v="0"/>
    <n v="0.09"/>
    <n v="92"/>
    <x v="2"/>
    <m/>
  </r>
  <r>
    <x v="180"/>
    <x v="62"/>
    <n v="1573"/>
    <n v="0"/>
    <n v="1301"/>
    <n v="116"/>
    <n v="156"/>
    <n v="0"/>
    <n v="7.0000000000000007E-2"/>
    <n v="97"/>
    <x v="2"/>
    <m/>
  </r>
  <r>
    <x v="180"/>
    <x v="63"/>
    <n v="1671"/>
    <n v="0"/>
    <n v="1359"/>
    <n v="139"/>
    <n v="173"/>
    <n v="0"/>
    <n v="0.08"/>
    <n v="101"/>
    <x v="2"/>
    <m/>
  </r>
  <r>
    <x v="180"/>
    <x v="64"/>
    <n v="1847"/>
    <n v="0"/>
    <n v="1417"/>
    <n v="239"/>
    <n v="190"/>
    <n v="0"/>
    <n v="0.08"/>
    <n v="106"/>
    <x v="2"/>
    <m/>
  </r>
  <r>
    <x v="180"/>
    <x v="65"/>
    <n v="1910"/>
    <n v="0"/>
    <n v="1386"/>
    <n v="347"/>
    <n v="177"/>
    <n v="0"/>
    <n v="0.08"/>
    <n v="112"/>
    <x v="2"/>
    <m/>
  </r>
  <r>
    <x v="181"/>
    <x v="78"/>
    <n v="1"/>
    <s v="."/>
    <s v="."/>
    <s v="."/>
    <n v="1"/>
    <s v="."/>
    <s v="."/>
    <n v="0"/>
    <x v="0"/>
    <m/>
  </r>
  <r>
    <x v="181"/>
    <x v="79"/>
    <n v="133"/>
    <n v="131"/>
    <n v="0"/>
    <n v="0"/>
    <n v="1"/>
    <s v="."/>
    <s v="."/>
    <n v="0"/>
    <x v="0"/>
    <m/>
  </r>
  <r>
    <x v="181"/>
    <x v="80"/>
    <n v="245"/>
    <n v="242"/>
    <n v="0"/>
    <n v="0"/>
    <n v="2"/>
    <s v="."/>
    <s v="."/>
    <n v="0"/>
    <x v="0"/>
    <m/>
  </r>
  <r>
    <x v="181"/>
    <x v="81"/>
    <n v="456"/>
    <n v="454"/>
    <n v="0"/>
    <n v="0"/>
    <n v="2"/>
    <s v="."/>
    <s v="."/>
    <n v="0"/>
    <x v="0"/>
    <m/>
  </r>
  <r>
    <x v="181"/>
    <x v="0"/>
    <n v="594"/>
    <n v="591"/>
    <n v="0"/>
    <n v="0"/>
    <n v="3"/>
    <s v="."/>
    <s v="."/>
    <n v="0"/>
    <x v="0"/>
    <m/>
  </r>
  <r>
    <x v="181"/>
    <x v="1"/>
    <n v="596"/>
    <n v="459"/>
    <n v="136"/>
    <n v="0"/>
    <n v="2"/>
    <n v="0"/>
    <n v="0.03"/>
    <n v="0"/>
    <x v="0"/>
    <m/>
  </r>
  <r>
    <x v="181"/>
    <x v="2"/>
    <n v="798"/>
    <n v="645"/>
    <n v="152"/>
    <n v="0"/>
    <n v="1"/>
    <n v="0"/>
    <n v="0.04"/>
    <n v="0"/>
    <x v="0"/>
    <m/>
  </r>
  <r>
    <x v="181"/>
    <x v="3"/>
    <n v="945"/>
    <n v="759"/>
    <n v="181"/>
    <n v="0"/>
    <n v="5"/>
    <n v="0"/>
    <n v="0.05"/>
    <n v="0"/>
    <x v="0"/>
    <m/>
  </r>
  <r>
    <x v="181"/>
    <x v="4"/>
    <n v="1281"/>
    <n v="999"/>
    <n v="275"/>
    <n v="0"/>
    <n v="6"/>
    <n v="0"/>
    <n v="0.06"/>
    <n v="0"/>
    <x v="0"/>
    <m/>
  </r>
  <r>
    <x v="181"/>
    <x v="5"/>
    <n v="1408"/>
    <n v="1110"/>
    <n v="290"/>
    <n v="0"/>
    <n v="8"/>
    <n v="0"/>
    <n v="7.0000000000000007E-2"/>
    <n v="0"/>
    <x v="0"/>
    <m/>
  </r>
  <r>
    <x v="181"/>
    <x v="6"/>
    <n v="1759"/>
    <n v="1445"/>
    <n v="306"/>
    <n v="0"/>
    <n v="8"/>
    <n v="0"/>
    <n v="0.08"/>
    <n v="0"/>
    <x v="0"/>
    <m/>
  </r>
  <r>
    <x v="181"/>
    <x v="7"/>
    <n v="2062"/>
    <n v="1664"/>
    <n v="392"/>
    <n v="0"/>
    <n v="6"/>
    <n v="0"/>
    <n v="0.09"/>
    <n v="0"/>
    <x v="0"/>
    <m/>
  </r>
  <r>
    <x v="181"/>
    <x v="8"/>
    <n v="2242"/>
    <n v="1828"/>
    <n v="401"/>
    <n v="0"/>
    <n v="13"/>
    <n v="0"/>
    <n v="0.1"/>
    <n v="0"/>
    <x v="0"/>
    <m/>
  </r>
  <r>
    <x v="181"/>
    <x v="9"/>
    <n v="2459"/>
    <n v="1957"/>
    <n v="461"/>
    <n v="0"/>
    <n v="40"/>
    <n v="0"/>
    <n v="0.1"/>
    <n v="5"/>
    <x v="0"/>
    <m/>
  </r>
  <r>
    <x v="181"/>
    <x v="10"/>
    <n v="3063"/>
    <n v="2427"/>
    <n v="587"/>
    <n v="0"/>
    <n v="49"/>
    <n v="0"/>
    <n v="0.13"/>
    <n v="6"/>
    <x v="1"/>
    <m/>
  </r>
  <r>
    <x v="181"/>
    <x v="11"/>
    <n v="3423"/>
    <n v="2794"/>
    <n v="569"/>
    <n v="0"/>
    <n v="59"/>
    <n v="0"/>
    <n v="0.14000000000000001"/>
    <n v="7"/>
    <x v="1"/>
    <m/>
  </r>
  <r>
    <x v="181"/>
    <x v="12"/>
    <n v="3944"/>
    <n v="3248"/>
    <n v="625"/>
    <n v="0"/>
    <n v="71"/>
    <n v="0"/>
    <n v="0.15"/>
    <n v="10"/>
    <x v="1"/>
    <m/>
  </r>
  <r>
    <x v="181"/>
    <x v="13"/>
    <n v="4712"/>
    <n v="3799"/>
    <n v="806"/>
    <n v="0"/>
    <n v="107"/>
    <n v="0"/>
    <n v="0.18"/>
    <n v="10"/>
    <x v="1"/>
    <m/>
  </r>
  <r>
    <x v="181"/>
    <x v="14"/>
    <n v="5755"/>
    <n v="4578"/>
    <n v="1072"/>
    <n v="0"/>
    <n v="106"/>
    <n v="0"/>
    <n v="0.21"/>
    <n v="11"/>
    <x v="1"/>
    <m/>
  </r>
  <r>
    <x v="181"/>
    <x v="15"/>
    <n v="6059"/>
    <n v="5004"/>
    <n v="887"/>
    <n v="0"/>
    <n v="169"/>
    <n v="0"/>
    <n v="0.22"/>
    <n v="12"/>
    <x v="1"/>
    <m/>
  </r>
  <r>
    <x v="181"/>
    <x v="16"/>
    <n v="6819"/>
    <n v="5359"/>
    <n v="1241"/>
    <n v="0"/>
    <n v="219"/>
    <n v="0"/>
    <n v="0.24"/>
    <n v="15"/>
    <x v="1"/>
    <m/>
  </r>
  <r>
    <x v="181"/>
    <x v="17"/>
    <n v="8185"/>
    <n v="6148"/>
    <n v="1781"/>
    <n v="0"/>
    <n v="256"/>
    <n v="0"/>
    <n v="0.28000000000000003"/>
    <n v="17"/>
    <x v="1"/>
    <m/>
  </r>
  <r>
    <x v="181"/>
    <x v="18"/>
    <n v="9586"/>
    <n v="6389"/>
    <n v="2864"/>
    <n v="0"/>
    <n v="332"/>
    <n v="0"/>
    <n v="0.32"/>
    <n v="24"/>
    <x v="1"/>
    <m/>
  </r>
  <r>
    <x v="181"/>
    <x v="19"/>
    <n v="10156"/>
    <n v="5471"/>
    <n v="4199"/>
    <n v="0"/>
    <n v="486"/>
    <n v="0"/>
    <n v="0.34"/>
    <n v="32"/>
    <x v="1"/>
    <m/>
  </r>
  <r>
    <x v="181"/>
    <x v="20"/>
    <n v="11596"/>
    <n v="5467"/>
    <n v="5472"/>
    <n v="0"/>
    <n v="657"/>
    <n v="0"/>
    <n v="0.38"/>
    <n v="34"/>
    <x v="1"/>
    <m/>
  </r>
  <r>
    <x v="181"/>
    <x v="21"/>
    <n v="14667"/>
    <n v="6354"/>
    <n v="7520"/>
    <n v="0"/>
    <n v="792"/>
    <n v="0"/>
    <n v="0.47"/>
    <n v="339"/>
    <x v="1"/>
    <m/>
  </r>
  <r>
    <x v="181"/>
    <x v="22"/>
    <n v="15985"/>
    <n v="6425"/>
    <n v="8625"/>
    <n v="0"/>
    <n v="935"/>
    <n v="0"/>
    <n v="0.5"/>
    <n v="596"/>
    <x v="1"/>
    <m/>
  </r>
  <r>
    <x v="181"/>
    <x v="23"/>
    <n v="16454"/>
    <n v="6692"/>
    <n v="8881"/>
    <n v="0"/>
    <n v="882"/>
    <n v="0"/>
    <n v="0.5"/>
    <n v="834"/>
    <x v="1"/>
    <m/>
  </r>
  <r>
    <x v="181"/>
    <x v="24"/>
    <n v="19933"/>
    <n v="7849"/>
    <n v="10971"/>
    <n v="0"/>
    <n v="1112"/>
    <n v="0"/>
    <n v="0.6"/>
    <n v="519"/>
    <x v="1"/>
    <m/>
  </r>
  <r>
    <x v="181"/>
    <x v="25"/>
    <n v="20640"/>
    <n v="8061"/>
    <n v="11376"/>
    <n v="0"/>
    <n v="1203"/>
    <n v="0"/>
    <n v="0.61"/>
    <n v="262"/>
    <x v="1"/>
    <m/>
  </r>
  <r>
    <x v="181"/>
    <x v="26"/>
    <n v="22315"/>
    <n v="8373"/>
    <n v="12564"/>
    <n v="0"/>
    <n v="1378"/>
    <n v="0"/>
    <n v="0.64"/>
    <n v="73"/>
    <x v="1"/>
    <m/>
  </r>
  <r>
    <x v="181"/>
    <x v="27"/>
    <n v="25445"/>
    <n v="9224"/>
    <n v="14606"/>
    <n v="0"/>
    <n v="1615"/>
    <n v="0"/>
    <n v="0.72"/>
    <n v="89"/>
    <x v="1"/>
    <m/>
  </r>
  <r>
    <x v="181"/>
    <x v="28"/>
    <n v="28828"/>
    <n v="10115"/>
    <n v="16782"/>
    <n v="0"/>
    <n v="1931"/>
    <n v="0"/>
    <n v="0.8"/>
    <n v="127"/>
    <x v="1"/>
    <m/>
  </r>
  <r>
    <x v="181"/>
    <x v="29"/>
    <n v="30926"/>
    <n v="9921"/>
    <n v="18947"/>
    <n v="0"/>
    <n v="2058"/>
    <n v="0"/>
    <n v="0.85"/>
    <n v="130"/>
    <x v="1"/>
    <m/>
  </r>
  <r>
    <x v="181"/>
    <x v="30"/>
    <n v="36327"/>
    <n v="12555"/>
    <n v="21540"/>
    <n v="0"/>
    <n v="2232"/>
    <n v="0"/>
    <n v="0.98"/>
    <n v="179"/>
    <x v="1"/>
    <m/>
  </r>
  <r>
    <x v="181"/>
    <x v="31"/>
    <n v="36779"/>
    <n v="13489"/>
    <n v="21167"/>
    <n v="0"/>
    <n v="2123"/>
    <n v="0"/>
    <n v="0.98"/>
    <n v="165"/>
    <x v="1"/>
    <m/>
  </r>
  <r>
    <x v="181"/>
    <x v="32"/>
    <n v="38108"/>
    <n v="15033"/>
    <n v="20951"/>
    <n v="0"/>
    <n v="2124"/>
    <n v="0"/>
    <n v="1"/>
    <n v="267"/>
    <x v="1"/>
    <m/>
  </r>
  <r>
    <x v="181"/>
    <x v="33"/>
    <n v="38698"/>
    <n v="15642"/>
    <n v="20623"/>
    <n v="0"/>
    <n v="2433"/>
    <n v="0"/>
    <n v="1"/>
    <n v="209"/>
    <x v="1"/>
    <m/>
  </r>
  <r>
    <x v="181"/>
    <x v="34"/>
    <n v="41152"/>
    <n v="16760"/>
    <n v="21498"/>
    <n v="0"/>
    <n v="2894"/>
    <n v="0"/>
    <n v="1.05"/>
    <n v="239"/>
    <x v="1"/>
    <m/>
  </r>
  <r>
    <x v="181"/>
    <x v="35"/>
    <n v="44699"/>
    <n v="20521"/>
    <n v="21403"/>
    <n v="0"/>
    <n v="2776"/>
    <n v="0"/>
    <n v="1.1200000000000001"/>
    <n v="401"/>
    <x v="1"/>
    <m/>
  </r>
  <r>
    <x v="181"/>
    <x v="36"/>
    <n v="48632"/>
    <n v="24379"/>
    <n v="21475"/>
    <n v="0"/>
    <n v="2778"/>
    <n v="0"/>
    <n v="1.2"/>
    <n v="540"/>
    <x v="1"/>
    <m/>
  </r>
  <r>
    <x v="181"/>
    <x v="37"/>
    <n v="49755"/>
    <n v="24026"/>
    <n v="22506"/>
    <n v="40"/>
    <n v="3183"/>
    <n v="0"/>
    <n v="1.21"/>
    <n v="957"/>
    <x v="1"/>
    <m/>
  </r>
  <r>
    <x v="181"/>
    <x v="38"/>
    <n v="52539"/>
    <n v="24473"/>
    <n v="23393"/>
    <n v="1183"/>
    <n v="3490"/>
    <n v="0"/>
    <n v="1.26"/>
    <n v="1330"/>
    <x v="1"/>
    <m/>
  </r>
  <r>
    <x v="181"/>
    <x v="39"/>
    <n v="60529"/>
    <n v="26894"/>
    <n v="28162"/>
    <n v="1531"/>
    <n v="3943"/>
    <n v="0"/>
    <n v="1.44"/>
    <n v="1617"/>
    <x v="1"/>
    <m/>
  </r>
  <r>
    <x v="181"/>
    <x v="40"/>
    <n v="64316"/>
    <n v="26685"/>
    <n v="32007"/>
    <n v="1480"/>
    <n v="4144"/>
    <n v="0"/>
    <n v="1.51"/>
    <n v="1935"/>
    <x v="1"/>
    <m/>
  </r>
  <r>
    <x v="181"/>
    <x v="41"/>
    <n v="67342"/>
    <n v="25866"/>
    <n v="35204"/>
    <n v="1702"/>
    <n v="4570"/>
    <n v="0"/>
    <n v="1.57"/>
    <n v="1619"/>
    <x v="2"/>
    <m/>
  </r>
  <r>
    <x v="181"/>
    <x v="42"/>
    <n v="71307"/>
    <n v="26320"/>
    <n v="38258"/>
    <n v="1969"/>
    <n v="4760"/>
    <n v="0"/>
    <n v="1.64"/>
    <n v="2391"/>
    <x v="2"/>
    <m/>
  </r>
  <r>
    <x v="181"/>
    <x v="43"/>
    <n v="77524"/>
    <n v="23714"/>
    <n v="45232"/>
    <n v="2535"/>
    <n v="6044"/>
    <n v="0"/>
    <n v="1.77"/>
    <n v="3087"/>
    <x v="2"/>
    <m/>
  </r>
  <r>
    <x v="181"/>
    <x v="44"/>
    <n v="87797"/>
    <n v="26502"/>
    <n v="51628"/>
    <n v="3232"/>
    <n v="6435"/>
    <n v="0"/>
    <n v="1.99"/>
    <n v="3771"/>
    <x v="2"/>
    <m/>
  </r>
  <r>
    <x v="181"/>
    <x v="45"/>
    <n v="93820"/>
    <n v="27405"/>
    <n v="55228"/>
    <n v="4288"/>
    <n v="6899"/>
    <n v="0"/>
    <n v="2.11"/>
    <n v="5370"/>
    <x v="2"/>
    <m/>
  </r>
  <r>
    <x v="181"/>
    <x v="46"/>
    <n v="102201"/>
    <n v="28643"/>
    <n v="60861"/>
    <n v="5199"/>
    <n v="7498"/>
    <n v="0"/>
    <n v="2.29"/>
    <n v="6183"/>
    <x v="2"/>
    <m/>
  </r>
  <r>
    <x v="181"/>
    <x v="47"/>
    <n v="110112"/>
    <n v="30246"/>
    <n v="65084"/>
    <n v="6817"/>
    <n v="7947"/>
    <n v="17"/>
    <n v="2.4500000000000002"/>
    <n v="7558"/>
    <x v="2"/>
    <m/>
  </r>
  <r>
    <x v="181"/>
    <x v="48"/>
    <n v="117271"/>
    <n v="33430"/>
    <n v="67306"/>
    <n v="8326"/>
    <n v="8203"/>
    <n v="6"/>
    <n v="2.59"/>
    <n v="8301"/>
    <x v="2"/>
    <m/>
  </r>
  <r>
    <x v="181"/>
    <x v="49"/>
    <n v="99491"/>
    <n v="34031"/>
    <n v="51386"/>
    <n v="7802"/>
    <n v="6268"/>
    <n v="4"/>
    <n v="2.19"/>
    <n v="8350"/>
    <x v="2"/>
    <m/>
  </r>
  <r>
    <x v="181"/>
    <x v="50"/>
    <n v="109044"/>
    <n v="35637"/>
    <n v="57353"/>
    <n v="9500"/>
    <n v="6549"/>
    <n v="5"/>
    <n v="2.38"/>
    <n v="8768"/>
    <x v="2"/>
    <m/>
  </r>
  <r>
    <x v="181"/>
    <x v="51"/>
    <n v="122051"/>
    <n v="43697"/>
    <n v="60758"/>
    <n v="10624"/>
    <n v="6971"/>
    <n v="0"/>
    <n v="2.65"/>
    <n v="8474"/>
    <x v="2"/>
    <m/>
  </r>
  <r>
    <x v="181"/>
    <x v="52"/>
    <n v="122769"/>
    <n v="46503"/>
    <n v="57482"/>
    <n v="11706"/>
    <n v="7078"/>
    <n v="0"/>
    <n v="2.66"/>
    <n v="8278"/>
    <x v="2"/>
    <m/>
  </r>
  <r>
    <x v="181"/>
    <x v="53"/>
    <n v="126979"/>
    <n v="48553"/>
    <n v="57629"/>
    <n v="13247"/>
    <n v="7550"/>
    <n v="0"/>
    <n v="2.74"/>
    <n v="8269"/>
    <x v="2"/>
    <m/>
  </r>
  <r>
    <x v="181"/>
    <x v="54"/>
    <n v="127138"/>
    <n v="50187"/>
    <n v="54947"/>
    <n v="13745"/>
    <n v="8259"/>
    <n v="0"/>
    <n v="2.73"/>
    <n v="9115"/>
    <x v="2"/>
    <m/>
  </r>
  <r>
    <x v="181"/>
    <x v="55"/>
    <n v="131518"/>
    <n v="52469"/>
    <n v="55509"/>
    <n v="15794"/>
    <n v="7746"/>
    <n v="0"/>
    <n v="2.81"/>
    <n v="9520"/>
    <x v="2"/>
    <m/>
  </r>
  <r>
    <x v="181"/>
    <x v="56"/>
    <n v="126240"/>
    <n v="51026"/>
    <n v="51127"/>
    <n v="17098"/>
    <n v="6989"/>
    <n v="0"/>
    <n v="2.68"/>
    <n v="10717"/>
    <x v="2"/>
    <m/>
  </r>
  <r>
    <x v="181"/>
    <x v="57"/>
    <n v="128349"/>
    <n v="54413"/>
    <n v="48666"/>
    <n v="17930"/>
    <n v="7340"/>
    <n v="0"/>
    <n v="2.72"/>
    <n v="11158"/>
    <x v="2"/>
    <m/>
  </r>
  <r>
    <x v="181"/>
    <x v="58"/>
    <n v="135172"/>
    <n v="58242"/>
    <n v="50371"/>
    <n v="19463"/>
    <n v="7097"/>
    <n v="0"/>
    <n v="2.84"/>
    <n v="10683"/>
    <x v="2"/>
    <m/>
  </r>
  <r>
    <x v="181"/>
    <x v="59"/>
    <n v="138421"/>
    <n v="65186"/>
    <n v="46338"/>
    <n v="19872"/>
    <n v="7025"/>
    <n v="0"/>
    <n v="2.89"/>
    <n v="10735"/>
    <x v="2"/>
    <m/>
  </r>
  <r>
    <x v="181"/>
    <x v="60"/>
    <n v="138768"/>
    <n v="67014"/>
    <n v="45129"/>
    <n v="19807"/>
    <n v="6817"/>
    <n v="0"/>
    <n v="2.84"/>
    <n v="10025"/>
    <x v="2"/>
    <m/>
  </r>
  <r>
    <x v="181"/>
    <x v="61"/>
    <n v="154545"/>
    <n v="76263"/>
    <n v="47701"/>
    <n v="24131"/>
    <n v="6449"/>
    <n v="0"/>
    <n v="3.15"/>
    <n v="10794"/>
    <x v="2"/>
    <m/>
  </r>
  <r>
    <x v="181"/>
    <x v="62"/>
    <n v="160731"/>
    <n v="83147"/>
    <n v="45047"/>
    <n v="25975"/>
    <n v="6562"/>
    <n v="0"/>
    <n v="3.26"/>
    <n v="10614"/>
    <x v="2"/>
    <m/>
  </r>
  <r>
    <x v="181"/>
    <x v="63"/>
    <n v="159249"/>
    <n v="79765"/>
    <n v="45017"/>
    <n v="28093"/>
    <n v="6373"/>
    <n v="0"/>
    <n v="3.21"/>
    <n v="10420"/>
    <x v="2"/>
    <m/>
  </r>
  <r>
    <x v="181"/>
    <x v="64"/>
    <n v="161576"/>
    <n v="80733"/>
    <n v="44671"/>
    <n v="29741"/>
    <n v="6432"/>
    <n v="0"/>
    <n v="3.24"/>
    <n v="10442"/>
    <x v="2"/>
    <m/>
  </r>
  <r>
    <x v="181"/>
    <x v="65"/>
    <n v="160119"/>
    <n v="84161"/>
    <n v="42616"/>
    <n v="26942"/>
    <n v="6399"/>
    <n v="0"/>
    <n v="3.2"/>
    <n v="10570"/>
    <x v="2"/>
    <m/>
  </r>
  <r>
    <x v="182"/>
    <x v="43"/>
    <n v="5719"/>
    <n v="1094"/>
    <n v="2621"/>
    <n v="1909"/>
    <n v="95"/>
    <n v="0"/>
    <n v="1.31"/>
    <n v="0"/>
    <x v="2"/>
    <m/>
  </r>
  <r>
    <x v="182"/>
    <x v="44"/>
    <n v="4262"/>
    <n v="1088"/>
    <n v="1736"/>
    <n v="1424"/>
    <n v="14"/>
    <n v="0"/>
    <n v="0.97"/>
    <n v="28"/>
    <x v="2"/>
    <m/>
  </r>
  <r>
    <x v="182"/>
    <x v="45"/>
    <n v="3297"/>
    <n v="1009"/>
    <n v="912"/>
    <n v="1371"/>
    <n v="5"/>
    <n v="0"/>
    <n v="0.76"/>
    <n v="21"/>
    <x v="2"/>
    <m/>
  </r>
  <r>
    <x v="182"/>
    <x v="46"/>
    <n v="3052"/>
    <n v="613"/>
    <n v="833"/>
    <n v="1599"/>
    <n v="7"/>
    <n v="0"/>
    <n v="0.7"/>
    <n v="13"/>
    <x v="2"/>
    <m/>
  </r>
  <r>
    <x v="182"/>
    <x v="47"/>
    <n v="3142"/>
    <n v="541"/>
    <n v="767"/>
    <n v="1829"/>
    <n v="5"/>
    <n v="0"/>
    <n v="0.73"/>
    <n v="17"/>
    <x v="2"/>
    <m/>
  </r>
  <r>
    <x v="182"/>
    <x v="48"/>
    <n v="1936"/>
    <n v="272"/>
    <n v="701"/>
    <n v="946"/>
    <n v="17"/>
    <n v="0"/>
    <n v="0.45"/>
    <n v="20"/>
    <x v="2"/>
    <m/>
  </r>
  <r>
    <x v="182"/>
    <x v="49"/>
    <n v="1710"/>
    <n v="268"/>
    <n v="580"/>
    <n v="851"/>
    <n v="10"/>
    <n v="0"/>
    <n v="0.41"/>
    <n v="18"/>
    <x v="2"/>
    <m/>
  </r>
  <r>
    <x v="182"/>
    <x v="50"/>
    <n v="1228"/>
    <n v="122"/>
    <n v="387"/>
    <n v="711"/>
    <n v="7"/>
    <n v="0"/>
    <n v="0.28999999999999998"/>
    <n v="10"/>
    <x v="2"/>
    <m/>
  </r>
  <r>
    <x v="182"/>
    <x v="51"/>
    <n v="958"/>
    <n v="100"/>
    <n v="350"/>
    <n v="478"/>
    <n v="30"/>
    <n v="0"/>
    <n v="0.23"/>
    <n v="17"/>
    <x v="2"/>
    <m/>
  </r>
  <r>
    <x v="182"/>
    <x v="52"/>
    <n v="1013"/>
    <n v="71"/>
    <n v="391"/>
    <n v="524"/>
    <n v="27"/>
    <n v="0"/>
    <n v="0.25"/>
    <n v="15"/>
    <x v="2"/>
    <m/>
  </r>
  <r>
    <x v="182"/>
    <x v="53"/>
    <n v="1087"/>
    <n v="76"/>
    <n v="445"/>
    <n v="525"/>
    <n v="41"/>
    <n v="0"/>
    <n v="0.27"/>
    <n v="15"/>
    <x v="2"/>
    <m/>
  </r>
  <r>
    <x v="182"/>
    <x v="54"/>
    <n v="1170"/>
    <n v="92"/>
    <n v="482"/>
    <n v="561"/>
    <n v="35"/>
    <n v="0"/>
    <n v="0.3"/>
    <n v="10"/>
    <x v="2"/>
    <m/>
  </r>
  <r>
    <x v="182"/>
    <x v="55"/>
    <n v="1242"/>
    <n v="87"/>
    <n v="521"/>
    <n v="574"/>
    <n v="60"/>
    <n v="0"/>
    <n v="0.32"/>
    <n v="9"/>
    <x v="2"/>
    <m/>
  </r>
  <r>
    <x v="182"/>
    <x v="56"/>
    <n v="1335"/>
    <n v="78"/>
    <n v="524"/>
    <n v="645"/>
    <n v="87"/>
    <n v="0"/>
    <n v="0.35"/>
    <n v="10"/>
    <x v="2"/>
    <m/>
  </r>
  <r>
    <x v="182"/>
    <x v="57"/>
    <n v="1362"/>
    <n v="94"/>
    <n v="510"/>
    <n v="644"/>
    <n v="114"/>
    <n v="0"/>
    <n v="0.37"/>
    <n v="10"/>
    <x v="2"/>
    <m/>
  </r>
  <r>
    <x v="182"/>
    <x v="58"/>
    <n v="1276"/>
    <n v="46"/>
    <n v="527"/>
    <n v="594"/>
    <n v="109"/>
    <n v="0"/>
    <n v="0.35"/>
    <n v="12"/>
    <x v="2"/>
    <m/>
  </r>
  <r>
    <x v="182"/>
    <x v="59"/>
    <n v="1303"/>
    <n v="89"/>
    <n v="555"/>
    <n v="557"/>
    <n v="102"/>
    <n v="0"/>
    <n v="0.36"/>
    <n v="10"/>
    <x v="2"/>
    <m/>
  </r>
  <r>
    <x v="182"/>
    <x v="60"/>
    <n v="1241"/>
    <n v="95"/>
    <n v="539"/>
    <n v="512"/>
    <n v="95"/>
    <n v="0"/>
    <n v="0.3"/>
    <n v="12"/>
    <x v="2"/>
    <m/>
  </r>
  <r>
    <x v="182"/>
    <x v="61"/>
    <n v="1345"/>
    <n v="89"/>
    <n v="593"/>
    <n v="541"/>
    <n v="122"/>
    <n v="0"/>
    <n v="0.33"/>
    <n v="11"/>
    <x v="2"/>
    <m/>
  </r>
  <r>
    <x v="182"/>
    <x v="62"/>
    <n v="1374"/>
    <n v="91"/>
    <n v="624"/>
    <n v="523"/>
    <n v="136"/>
    <n v="0"/>
    <n v="0.34"/>
    <n v="11"/>
    <x v="2"/>
    <m/>
  </r>
  <r>
    <x v="182"/>
    <x v="63"/>
    <n v="1343"/>
    <n v="113"/>
    <n v="569"/>
    <n v="498"/>
    <n v="163"/>
    <n v="0"/>
    <n v="0.33"/>
    <n v="19"/>
    <x v="2"/>
    <m/>
  </r>
  <r>
    <x v="182"/>
    <x v="64"/>
    <n v="1363"/>
    <n v="151"/>
    <n v="586"/>
    <n v="470"/>
    <n v="156"/>
    <n v="0"/>
    <n v="0.33"/>
    <n v="18"/>
    <x v="2"/>
    <m/>
  </r>
  <r>
    <x v="182"/>
    <x v="65"/>
    <n v="1345"/>
    <n v="94"/>
    <n v="595"/>
    <n v="478"/>
    <n v="177"/>
    <n v="0"/>
    <n v="0.33"/>
    <n v="21"/>
    <x v="2"/>
    <m/>
  </r>
  <r>
    <x v="183"/>
    <x v="63"/>
    <n v="363"/>
    <n v="0"/>
    <n v="363"/>
    <n v="0"/>
    <n v="0"/>
    <n v="0"/>
    <n v="0.03"/>
    <n v="27"/>
    <x v="2"/>
    <m/>
  </r>
  <r>
    <x v="183"/>
    <x v="64"/>
    <n v="395"/>
    <n v="0"/>
    <n v="395"/>
    <n v="0"/>
    <n v="0"/>
    <n v="0"/>
    <n v="0.03"/>
    <n v="31"/>
    <x v="2"/>
    <m/>
  </r>
  <r>
    <x v="183"/>
    <x v="65"/>
    <n v="408"/>
    <n v="0"/>
    <n v="408"/>
    <n v="0"/>
    <n v="0"/>
    <n v="0"/>
    <n v="0.03"/>
    <n v="32"/>
    <x v="2"/>
    <m/>
  </r>
  <r>
    <x v="184"/>
    <x v="6"/>
    <n v="318"/>
    <n v="19"/>
    <n v="258"/>
    <n v="0"/>
    <n v="41"/>
    <n v="0"/>
    <s v="."/>
    <n v="0"/>
    <x v="0"/>
    <m/>
  </r>
  <r>
    <x v="184"/>
    <x v="7"/>
    <n v="304"/>
    <n v="46"/>
    <n v="259"/>
    <n v="0"/>
    <n v="0"/>
    <n v="0"/>
    <s v="."/>
    <n v="0"/>
    <x v="0"/>
    <m/>
  </r>
  <r>
    <x v="184"/>
    <x v="8"/>
    <n v="353"/>
    <n v="44"/>
    <n v="309"/>
    <n v="0"/>
    <n v="0"/>
    <n v="0"/>
    <s v="."/>
    <n v="2"/>
    <x v="0"/>
    <m/>
  </r>
  <r>
    <x v="184"/>
    <x v="9"/>
    <n v="450"/>
    <n v="62"/>
    <n v="388"/>
    <n v="0"/>
    <n v="0"/>
    <n v="0"/>
    <s v="."/>
    <n v="3"/>
    <x v="0"/>
    <m/>
  </r>
  <r>
    <x v="184"/>
    <x v="10"/>
    <n v="414"/>
    <n v="26"/>
    <n v="388"/>
    <n v="0"/>
    <n v="0"/>
    <n v="0"/>
    <s v="."/>
    <n v="4"/>
    <x v="1"/>
    <m/>
  </r>
  <r>
    <x v="184"/>
    <x v="11"/>
    <n v="422"/>
    <n v="28"/>
    <n v="394"/>
    <n v="0"/>
    <n v="0"/>
    <n v="0"/>
    <s v="."/>
    <n v="9"/>
    <x v="1"/>
    <m/>
  </r>
  <r>
    <x v="184"/>
    <x v="12"/>
    <n v="497"/>
    <n v="47"/>
    <n v="450"/>
    <n v="0"/>
    <n v="0"/>
    <n v="0"/>
    <s v="."/>
    <n v="9"/>
    <x v="1"/>
    <m/>
  </r>
  <r>
    <x v="184"/>
    <x v="13"/>
    <n v="490"/>
    <n v="61"/>
    <n v="429"/>
    <n v="0"/>
    <n v="0"/>
    <n v="0"/>
    <s v="."/>
    <n v="5"/>
    <x v="1"/>
    <m/>
  </r>
  <r>
    <x v="184"/>
    <x v="14"/>
    <n v="568"/>
    <n v="82"/>
    <n v="486"/>
    <n v="0"/>
    <n v="0"/>
    <n v="0"/>
    <s v="."/>
    <n v="0"/>
    <x v="1"/>
    <m/>
  </r>
  <r>
    <x v="184"/>
    <x v="15"/>
    <n v="1113"/>
    <n v="72"/>
    <n v="1031"/>
    <n v="0"/>
    <n v="10"/>
    <n v="0"/>
    <s v="."/>
    <n v="0"/>
    <x v="1"/>
    <m/>
  </r>
  <r>
    <x v="184"/>
    <x v="16"/>
    <n v="1340"/>
    <n v="65"/>
    <n v="1248"/>
    <n v="0"/>
    <n v="27"/>
    <n v="0"/>
    <s v="."/>
    <n v="0"/>
    <x v="1"/>
    <m/>
  </r>
  <r>
    <x v="184"/>
    <x v="17"/>
    <n v="2841"/>
    <n v="29"/>
    <n v="2794"/>
    <n v="0"/>
    <n v="18"/>
    <n v="0"/>
    <s v="."/>
    <n v="68"/>
    <x v="1"/>
    <m/>
  </r>
  <r>
    <x v="184"/>
    <x v="18"/>
    <n v="4132"/>
    <n v="13"/>
    <n v="4094"/>
    <n v="0"/>
    <n v="25"/>
    <n v="0"/>
    <s v="."/>
    <n v="86"/>
    <x v="1"/>
    <m/>
  </r>
  <r>
    <x v="184"/>
    <x v="19"/>
    <n v="4153"/>
    <n v="17"/>
    <n v="4116"/>
    <n v="0"/>
    <n v="20"/>
    <n v="0"/>
    <s v="."/>
    <n v="68"/>
    <x v="1"/>
    <m/>
  </r>
  <r>
    <x v="184"/>
    <x v="20"/>
    <n v="5064"/>
    <n v="0"/>
    <n v="5030"/>
    <n v="0"/>
    <n v="34"/>
    <n v="0"/>
    <s v="."/>
    <n v="70"/>
    <x v="1"/>
    <m/>
  </r>
  <r>
    <x v="185"/>
    <x v="63"/>
    <n v="3993"/>
    <n v="0"/>
    <n v="3516"/>
    <n v="0"/>
    <n v="477"/>
    <n v="0"/>
    <n v="0.11"/>
    <n v="203"/>
    <x v="2"/>
    <m/>
  </r>
  <r>
    <x v="185"/>
    <x v="64"/>
    <n v="4220"/>
    <n v="0"/>
    <n v="3739"/>
    <n v="0"/>
    <n v="481"/>
    <n v="0"/>
    <n v="0.11"/>
    <n v="180"/>
    <x v="2"/>
    <m/>
  </r>
  <r>
    <x v="185"/>
    <x v="65"/>
    <n v="4190"/>
    <n v="0"/>
    <n v="3717"/>
    <n v="0"/>
    <n v="473"/>
    <n v="0"/>
    <n v="0.11"/>
    <n v="226"/>
    <x v="2"/>
    <m/>
  </r>
  <r>
    <x v="186"/>
    <x v="1"/>
    <n v="7"/>
    <n v="0"/>
    <n v="7"/>
    <n v="0"/>
    <n v="0"/>
    <n v="0"/>
    <n v="0.03"/>
    <n v="0"/>
    <x v="0"/>
    <m/>
  </r>
  <r>
    <x v="186"/>
    <x v="2"/>
    <n v="8"/>
    <n v="0"/>
    <n v="8"/>
    <n v="0"/>
    <n v="0"/>
    <n v="0"/>
    <n v="0.03"/>
    <n v="0"/>
    <x v="0"/>
    <m/>
  </r>
  <r>
    <x v="186"/>
    <x v="3"/>
    <n v="9"/>
    <n v="0"/>
    <n v="9"/>
    <n v="0"/>
    <n v="0"/>
    <n v="0"/>
    <n v="0.03"/>
    <n v="0"/>
    <x v="0"/>
    <m/>
  </r>
  <r>
    <x v="186"/>
    <x v="4"/>
    <n v="6"/>
    <n v="0"/>
    <n v="6"/>
    <n v="0"/>
    <n v="0"/>
    <n v="0"/>
    <n v="0.02"/>
    <n v="0"/>
    <x v="0"/>
    <m/>
  </r>
  <r>
    <x v="186"/>
    <x v="5"/>
    <n v="10"/>
    <n v="0"/>
    <n v="10"/>
    <n v="0"/>
    <n v="0"/>
    <n v="0"/>
    <n v="0.04"/>
    <n v="0"/>
    <x v="0"/>
    <m/>
  </r>
  <r>
    <x v="186"/>
    <x v="6"/>
    <n v="11"/>
    <n v="0"/>
    <n v="11"/>
    <n v="0"/>
    <n v="0"/>
    <n v="0"/>
    <n v="0.04"/>
    <n v="0"/>
    <x v="0"/>
    <m/>
  </r>
  <r>
    <x v="186"/>
    <x v="7"/>
    <n v="13"/>
    <n v="0"/>
    <n v="13"/>
    <n v="0"/>
    <n v="0"/>
    <n v="0"/>
    <n v="0.04"/>
    <n v="0"/>
    <x v="0"/>
    <m/>
  </r>
  <r>
    <x v="186"/>
    <x v="8"/>
    <n v="16"/>
    <n v="0"/>
    <n v="16"/>
    <n v="0"/>
    <n v="0"/>
    <n v="0"/>
    <n v="0.05"/>
    <n v="0"/>
    <x v="0"/>
    <m/>
  </r>
  <r>
    <x v="186"/>
    <x v="9"/>
    <n v="17"/>
    <n v="0"/>
    <n v="17"/>
    <n v="0"/>
    <n v="0"/>
    <n v="0"/>
    <n v="0.05"/>
    <n v="0"/>
    <x v="0"/>
    <m/>
  </r>
  <r>
    <x v="186"/>
    <x v="10"/>
    <n v="19"/>
    <n v="0"/>
    <n v="19"/>
    <n v="0"/>
    <n v="0"/>
    <n v="0"/>
    <n v="0.06"/>
    <n v="0"/>
    <x v="1"/>
    <m/>
  </r>
  <r>
    <x v="186"/>
    <x v="11"/>
    <n v="20"/>
    <n v="0"/>
    <n v="20"/>
    <n v="0"/>
    <n v="0"/>
    <n v="0"/>
    <n v="0.06"/>
    <n v="0"/>
    <x v="1"/>
    <m/>
  </r>
  <r>
    <x v="186"/>
    <x v="12"/>
    <n v="23"/>
    <n v="0"/>
    <n v="23"/>
    <n v="0"/>
    <n v="0"/>
    <n v="0"/>
    <n v="7.0000000000000007E-2"/>
    <n v="0"/>
    <x v="1"/>
    <m/>
  </r>
  <r>
    <x v="186"/>
    <x v="13"/>
    <n v="25"/>
    <n v="0"/>
    <n v="25"/>
    <n v="0"/>
    <n v="0"/>
    <n v="0"/>
    <n v="7.0000000000000007E-2"/>
    <n v="0"/>
    <x v="1"/>
    <m/>
  </r>
  <r>
    <x v="186"/>
    <x v="14"/>
    <n v="31"/>
    <n v="0"/>
    <n v="31"/>
    <n v="0"/>
    <n v="0"/>
    <n v="0"/>
    <n v="0.08"/>
    <n v="0"/>
    <x v="1"/>
    <m/>
  </r>
  <r>
    <x v="186"/>
    <x v="15"/>
    <n v="34"/>
    <n v="0"/>
    <n v="34"/>
    <n v="0"/>
    <n v="0"/>
    <n v="0"/>
    <n v="0.09"/>
    <n v="0"/>
    <x v="1"/>
    <m/>
  </r>
  <r>
    <x v="186"/>
    <x v="16"/>
    <n v="41"/>
    <n v="0"/>
    <n v="41"/>
    <n v="0"/>
    <n v="0"/>
    <n v="0"/>
    <n v="0.11"/>
    <n v="0"/>
    <x v="1"/>
    <m/>
  </r>
  <r>
    <x v="186"/>
    <x v="17"/>
    <n v="49"/>
    <n v="0"/>
    <n v="49"/>
    <n v="0"/>
    <n v="0"/>
    <n v="0"/>
    <n v="0.12"/>
    <n v="0"/>
    <x v="1"/>
    <m/>
  </r>
  <r>
    <x v="186"/>
    <x v="18"/>
    <n v="58"/>
    <n v="0"/>
    <n v="58"/>
    <n v="0"/>
    <n v="0"/>
    <n v="0"/>
    <n v="0.14000000000000001"/>
    <n v="0"/>
    <x v="1"/>
    <m/>
  </r>
  <r>
    <x v="186"/>
    <x v="19"/>
    <n v="59"/>
    <n v="0"/>
    <n v="59"/>
    <n v="0"/>
    <n v="0"/>
    <n v="0"/>
    <n v="0.14000000000000001"/>
    <n v="0"/>
    <x v="1"/>
    <m/>
  </r>
  <r>
    <x v="186"/>
    <x v="20"/>
    <n v="61"/>
    <n v="0"/>
    <n v="61"/>
    <n v="0"/>
    <n v="0"/>
    <n v="0"/>
    <n v="0.14000000000000001"/>
    <n v="0"/>
    <x v="1"/>
    <m/>
  </r>
  <r>
    <x v="186"/>
    <x v="21"/>
    <n v="87"/>
    <n v="0"/>
    <n v="87"/>
    <n v="0"/>
    <n v="0"/>
    <n v="0"/>
    <n v="0.19"/>
    <n v="0"/>
    <x v="1"/>
    <m/>
  </r>
  <r>
    <x v="186"/>
    <x v="22"/>
    <n v="90"/>
    <n v="0"/>
    <n v="90"/>
    <n v="0"/>
    <n v="0"/>
    <n v="0"/>
    <n v="0.19"/>
    <n v="0"/>
    <x v="1"/>
    <m/>
  </r>
  <r>
    <x v="186"/>
    <x v="23"/>
    <n v="95"/>
    <n v="0"/>
    <n v="95"/>
    <n v="0"/>
    <n v="0"/>
    <n v="0"/>
    <n v="0.2"/>
    <n v="0"/>
    <x v="1"/>
    <m/>
  </r>
  <r>
    <x v="186"/>
    <x v="24"/>
    <n v="105"/>
    <n v="0"/>
    <n v="105"/>
    <n v="0"/>
    <n v="0"/>
    <n v="0"/>
    <n v="0.22"/>
    <n v="0"/>
    <x v="1"/>
    <m/>
  </r>
  <r>
    <x v="186"/>
    <x v="25"/>
    <n v="116"/>
    <n v="0"/>
    <n v="116"/>
    <n v="0"/>
    <n v="0"/>
    <n v="0"/>
    <n v="0.24"/>
    <n v="0"/>
    <x v="1"/>
    <m/>
  </r>
  <r>
    <x v="186"/>
    <x v="26"/>
    <n v="132"/>
    <n v="0"/>
    <n v="132"/>
    <n v="0"/>
    <n v="0"/>
    <n v="0"/>
    <n v="0.27"/>
    <n v="0"/>
    <x v="1"/>
    <m/>
  </r>
  <r>
    <x v="186"/>
    <x v="27"/>
    <n v="172"/>
    <n v="0"/>
    <n v="172"/>
    <n v="0"/>
    <n v="0"/>
    <n v="0"/>
    <n v="0.35"/>
    <n v="0"/>
    <x v="1"/>
    <m/>
  </r>
  <r>
    <x v="186"/>
    <x v="28"/>
    <n v="177"/>
    <n v="0"/>
    <n v="177"/>
    <n v="0"/>
    <n v="0"/>
    <n v="0"/>
    <n v="0.36"/>
    <n v="1"/>
    <x v="1"/>
    <m/>
  </r>
  <r>
    <x v="186"/>
    <x v="29"/>
    <n v="196"/>
    <n v="0"/>
    <n v="196"/>
    <n v="0"/>
    <n v="0"/>
    <n v="0"/>
    <n v="0.39"/>
    <n v="2"/>
    <x v="1"/>
    <m/>
  </r>
  <r>
    <x v="186"/>
    <x v="30"/>
    <n v="250"/>
    <n v="0"/>
    <n v="250"/>
    <n v="0"/>
    <n v="0"/>
    <n v="0"/>
    <n v="0.5"/>
    <n v="3"/>
    <x v="1"/>
    <m/>
  </r>
  <r>
    <x v="186"/>
    <x v="31"/>
    <n v="222"/>
    <n v="0"/>
    <n v="222"/>
    <n v="0"/>
    <n v="0"/>
    <n v="0"/>
    <n v="0.44"/>
    <n v="2"/>
    <x v="1"/>
    <m/>
  </r>
  <r>
    <x v="186"/>
    <x v="32"/>
    <n v="214"/>
    <n v="0"/>
    <n v="214"/>
    <n v="0"/>
    <n v="0"/>
    <n v="0"/>
    <n v="0.41"/>
    <n v="8"/>
    <x v="1"/>
    <m/>
  </r>
  <r>
    <x v="186"/>
    <x v="33"/>
    <n v="236"/>
    <n v="0"/>
    <n v="236"/>
    <n v="0"/>
    <n v="0"/>
    <n v="0"/>
    <n v="0.45"/>
    <n v="11"/>
    <x v="1"/>
    <m/>
  </r>
  <r>
    <x v="186"/>
    <x v="34"/>
    <n v="246"/>
    <n v="0"/>
    <n v="246"/>
    <n v="0"/>
    <n v="0"/>
    <n v="0"/>
    <n v="0.46"/>
    <n v="9"/>
    <x v="1"/>
    <m/>
  </r>
  <r>
    <x v="186"/>
    <x v="35"/>
    <n v="272"/>
    <n v="0"/>
    <n v="272"/>
    <n v="0"/>
    <n v="0"/>
    <n v="0"/>
    <n v="0.5"/>
    <n v="10"/>
    <x v="1"/>
    <m/>
  </r>
  <r>
    <x v="186"/>
    <x v="36"/>
    <n v="271"/>
    <n v="0"/>
    <n v="271"/>
    <n v="0"/>
    <n v="0"/>
    <n v="0"/>
    <n v="0.48"/>
    <n v="9"/>
    <x v="1"/>
    <m/>
  </r>
  <r>
    <x v="186"/>
    <x v="37"/>
    <n v="294"/>
    <n v="0"/>
    <n v="294"/>
    <n v="0"/>
    <n v="0"/>
    <n v="0"/>
    <n v="0.52"/>
    <n v="9"/>
    <x v="1"/>
    <m/>
  </r>
  <r>
    <x v="186"/>
    <x v="38"/>
    <n v="320"/>
    <n v="0"/>
    <n v="320"/>
    <n v="0"/>
    <n v="0"/>
    <n v="0"/>
    <n v="0.55000000000000004"/>
    <n v="9"/>
    <x v="1"/>
    <m/>
  </r>
  <r>
    <x v="186"/>
    <x v="39"/>
    <n v="367"/>
    <n v="0"/>
    <n v="367"/>
    <n v="0"/>
    <n v="0"/>
    <n v="0"/>
    <n v="0.62"/>
    <n v="9"/>
    <x v="1"/>
    <m/>
  </r>
  <r>
    <x v="186"/>
    <x v="40"/>
    <n v="379"/>
    <n v="0"/>
    <n v="379"/>
    <n v="0"/>
    <n v="0"/>
    <n v="0"/>
    <n v="0.63"/>
    <n v="9"/>
    <x v="1"/>
    <m/>
  </r>
  <r>
    <x v="186"/>
    <x v="41"/>
    <n v="301"/>
    <n v="0"/>
    <n v="301"/>
    <n v="0"/>
    <n v="0"/>
    <n v="0"/>
    <n v="0.49"/>
    <n v="12"/>
    <x v="2"/>
    <m/>
  </r>
  <r>
    <x v="186"/>
    <x v="42"/>
    <n v="372"/>
    <n v="0"/>
    <n v="372"/>
    <n v="0"/>
    <n v="0"/>
    <n v="0"/>
    <n v="0.6"/>
    <n v="12"/>
    <x v="2"/>
    <m/>
  </r>
  <r>
    <x v="186"/>
    <x v="43"/>
    <n v="420"/>
    <n v="58"/>
    <n v="363"/>
    <n v="0"/>
    <n v="0"/>
    <n v="0"/>
    <n v="0.66"/>
    <n v="13"/>
    <x v="2"/>
    <m/>
  </r>
  <r>
    <x v="186"/>
    <x v="44"/>
    <n v="393"/>
    <n v="58"/>
    <n v="335"/>
    <n v="0"/>
    <n v="0"/>
    <n v="0"/>
    <n v="0.6"/>
    <n v="19"/>
    <x v="2"/>
    <m/>
  </r>
  <r>
    <x v="186"/>
    <x v="45"/>
    <n v="443"/>
    <n v="58"/>
    <n v="341"/>
    <n v="0"/>
    <n v="44"/>
    <n v="0"/>
    <n v="0.67"/>
    <n v="27"/>
    <x v="2"/>
    <m/>
  </r>
  <r>
    <x v="186"/>
    <x v="46"/>
    <n v="481"/>
    <n v="58"/>
    <n v="380"/>
    <n v="0"/>
    <n v="43"/>
    <n v="0"/>
    <n v="0.71"/>
    <n v="40"/>
    <x v="2"/>
    <m/>
  </r>
  <r>
    <x v="186"/>
    <x v="47"/>
    <n v="530"/>
    <n v="87"/>
    <n v="402"/>
    <n v="0"/>
    <n v="41"/>
    <n v="0"/>
    <n v="0.77"/>
    <n v="42"/>
    <x v="2"/>
    <m/>
  </r>
  <r>
    <x v="186"/>
    <x v="48"/>
    <n v="609"/>
    <n v="145"/>
    <n v="423"/>
    <n v="0"/>
    <n v="41"/>
    <n v="0"/>
    <n v="0.87"/>
    <n v="48"/>
    <x v="2"/>
    <m/>
  </r>
  <r>
    <x v="186"/>
    <x v="49"/>
    <n v="687"/>
    <n v="181"/>
    <n v="454"/>
    <n v="0"/>
    <n v="52"/>
    <n v="0"/>
    <n v="0.96"/>
    <n v="56"/>
    <x v="2"/>
    <m/>
  </r>
  <r>
    <x v="186"/>
    <x v="50"/>
    <n v="701"/>
    <n v="181"/>
    <n v="468"/>
    <n v="0"/>
    <n v="52"/>
    <n v="0"/>
    <n v="0.96"/>
    <n v="58"/>
    <x v="2"/>
    <m/>
  </r>
  <r>
    <x v="186"/>
    <x v="51"/>
    <n v="780"/>
    <n v="243"/>
    <n v="486"/>
    <n v="0"/>
    <n v="52"/>
    <n v="0"/>
    <n v="1.06"/>
    <n v="59"/>
    <x v="2"/>
    <m/>
  </r>
  <r>
    <x v="186"/>
    <x v="52"/>
    <n v="829"/>
    <n v="259"/>
    <n v="517"/>
    <n v="0"/>
    <n v="52"/>
    <n v="0"/>
    <n v="1.1000000000000001"/>
    <n v="50"/>
    <x v="2"/>
    <m/>
  </r>
  <r>
    <x v="186"/>
    <x v="53"/>
    <n v="823"/>
    <n v="251"/>
    <n v="521"/>
    <n v="0"/>
    <n v="52"/>
    <n v="0"/>
    <n v="1.08"/>
    <n v="49"/>
    <x v="2"/>
    <m/>
  </r>
  <r>
    <x v="186"/>
    <x v="54"/>
    <n v="812"/>
    <n v="258"/>
    <n v="502"/>
    <n v="0"/>
    <n v="52"/>
    <n v="0"/>
    <n v="1.05"/>
    <n v="47"/>
    <x v="2"/>
    <m/>
  </r>
  <r>
    <x v="186"/>
    <x v="55"/>
    <n v="820"/>
    <n v="221"/>
    <n v="548"/>
    <n v="0"/>
    <n v="52"/>
    <n v="0"/>
    <n v="1.05"/>
    <n v="51"/>
    <x v="2"/>
    <m/>
  </r>
  <r>
    <x v="186"/>
    <x v="56"/>
    <n v="940"/>
    <n v="355"/>
    <n v="533"/>
    <n v="0"/>
    <n v="52"/>
    <n v="0"/>
    <n v="1.18"/>
    <n v="49"/>
    <x v="2"/>
    <m/>
  </r>
  <r>
    <x v="186"/>
    <x v="57"/>
    <n v="988"/>
    <n v="392"/>
    <n v="543"/>
    <n v="0"/>
    <n v="54"/>
    <n v="0"/>
    <n v="1.23"/>
    <n v="44"/>
    <x v="2"/>
    <m/>
  </r>
  <r>
    <x v="186"/>
    <x v="58"/>
    <n v="1053"/>
    <n v="478"/>
    <n v="521"/>
    <n v="0"/>
    <n v="54"/>
    <n v="0"/>
    <n v="1.3"/>
    <n v="50"/>
    <x v="2"/>
    <m/>
  </r>
  <r>
    <x v="186"/>
    <x v="59"/>
    <n v="1076"/>
    <n v="491"/>
    <n v="531"/>
    <n v="0"/>
    <n v="54"/>
    <n v="0"/>
    <n v="1.31"/>
    <n v="47"/>
    <x v="2"/>
    <m/>
  </r>
  <r>
    <x v="186"/>
    <x v="60"/>
    <n v="1119"/>
    <n v="471"/>
    <n v="595"/>
    <n v="0"/>
    <n v="52"/>
    <n v="0"/>
    <n v="1.36"/>
    <n v="51"/>
    <x v="2"/>
    <m/>
  </r>
  <r>
    <x v="186"/>
    <x v="61"/>
    <n v="1137"/>
    <n v="503"/>
    <n v="593"/>
    <n v="0"/>
    <n v="41"/>
    <n v="0"/>
    <n v="1.37"/>
    <n v="56"/>
    <x v="2"/>
    <m/>
  </r>
  <r>
    <x v="186"/>
    <x v="62"/>
    <n v="1165"/>
    <n v="495"/>
    <n v="636"/>
    <n v="0"/>
    <n v="34"/>
    <n v="0"/>
    <n v="1.39"/>
    <n v="61"/>
    <x v="2"/>
    <m/>
  </r>
  <r>
    <x v="186"/>
    <x v="63"/>
    <n v="1159"/>
    <n v="513"/>
    <n v="598"/>
    <n v="0"/>
    <n v="48"/>
    <n v="0"/>
    <n v="1.37"/>
    <n v="54"/>
    <x v="2"/>
    <m/>
  </r>
  <r>
    <x v="186"/>
    <x v="64"/>
    <n v="1118"/>
    <n v="492"/>
    <n v="572"/>
    <n v="0"/>
    <n v="54"/>
    <n v="0"/>
    <n v="1.32"/>
    <n v="47"/>
    <x v="2"/>
    <m/>
  </r>
  <r>
    <x v="186"/>
    <x v="65"/>
    <n v="1138"/>
    <n v="463"/>
    <n v="620"/>
    <n v="0"/>
    <n v="54"/>
    <n v="0"/>
    <n v="1.33"/>
    <n v="49"/>
    <x v="2"/>
    <m/>
  </r>
  <r>
    <x v="187"/>
    <x v="1"/>
    <n v="1568"/>
    <n v="1439"/>
    <n v="110"/>
    <n v="0"/>
    <n v="20"/>
    <n v="0"/>
    <n v="0.2"/>
    <n v="5"/>
    <x v="0"/>
    <m/>
  </r>
  <r>
    <x v="187"/>
    <x v="2"/>
    <n v="1729"/>
    <n v="1537"/>
    <n v="169"/>
    <n v="0"/>
    <n v="23"/>
    <n v="0"/>
    <n v="0.21"/>
    <n v="5"/>
    <x v="0"/>
    <m/>
  </r>
  <r>
    <x v="187"/>
    <x v="3"/>
    <n v="1945"/>
    <n v="1719"/>
    <n v="193"/>
    <n v="0"/>
    <n v="34"/>
    <n v="0"/>
    <n v="0.23"/>
    <n v="6"/>
    <x v="0"/>
    <m/>
  </r>
  <r>
    <x v="187"/>
    <x v="4"/>
    <n v="2120"/>
    <n v="1856"/>
    <n v="220"/>
    <n v="0"/>
    <n v="44"/>
    <n v="0"/>
    <n v="0.25"/>
    <n v="3"/>
    <x v="0"/>
    <m/>
  </r>
  <r>
    <x v="187"/>
    <x v="5"/>
    <n v="2331"/>
    <n v="2034"/>
    <n v="244"/>
    <n v="0"/>
    <n v="54"/>
    <n v="0"/>
    <n v="0.27"/>
    <n v="6"/>
    <x v="0"/>
    <m/>
  </r>
  <r>
    <x v="187"/>
    <x v="6"/>
    <n v="2749"/>
    <n v="2405"/>
    <n v="277"/>
    <n v="0"/>
    <n v="67"/>
    <n v="0"/>
    <n v="0.3"/>
    <n v="0"/>
    <x v="0"/>
    <m/>
  </r>
  <r>
    <x v="187"/>
    <x v="7"/>
    <n v="2997"/>
    <n v="2570"/>
    <n v="348"/>
    <n v="0"/>
    <n v="79"/>
    <n v="0"/>
    <n v="0.32"/>
    <n v="0"/>
    <x v="0"/>
    <m/>
  </r>
  <r>
    <x v="187"/>
    <x v="8"/>
    <n v="3085"/>
    <n v="2636"/>
    <n v="358"/>
    <n v="0"/>
    <n v="92"/>
    <n v="0"/>
    <n v="0.32"/>
    <n v="0"/>
    <x v="0"/>
    <m/>
  </r>
  <r>
    <x v="187"/>
    <x v="9"/>
    <n v="2756"/>
    <n v="2244"/>
    <n v="404"/>
    <n v="0"/>
    <n v="108"/>
    <n v="0"/>
    <n v="0.28000000000000003"/>
    <n v="0"/>
    <x v="0"/>
    <m/>
  </r>
  <r>
    <x v="187"/>
    <x v="10"/>
    <n v="3074"/>
    <n v="2599"/>
    <n v="394"/>
    <n v="0"/>
    <n v="81"/>
    <n v="0"/>
    <n v="0.31"/>
    <n v="0"/>
    <x v="1"/>
    <m/>
  </r>
  <r>
    <x v="187"/>
    <x v="11"/>
    <n v="2931"/>
    <n v="2443"/>
    <n v="406"/>
    <n v="0"/>
    <n v="82"/>
    <n v="0"/>
    <n v="0.28000000000000003"/>
    <n v="0"/>
    <x v="1"/>
    <m/>
  </r>
  <r>
    <x v="187"/>
    <x v="12"/>
    <n v="2496"/>
    <n v="2020"/>
    <n v="416"/>
    <n v="0"/>
    <n v="60"/>
    <n v="0"/>
    <n v="0.24"/>
    <n v="8"/>
    <x v="1"/>
    <m/>
  </r>
  <r>
    <x v="187"/>
    <x v="13"/>
    <n v="2411"/>
    <n v="1915"/>
    <n v="440"/>
    <n v="0"/>
    <n v="55"/>
    <n v="0"/>
    <n v="0.22"/>
    <n v="7"/>
    <x v="1"/>
    <m/>
  </r>
  <r>
    <x v="187"/>
    <x v="14"/>
    <n v="2318"/>
    <n v="1819"/>
    <n v="445"/>
    <n v="0"/>
    <n v="53"/>
    <n v="0"/>
    <n v="0.21"/>
    <n v="5"/>
    <x v="1"/>
    <m/>
  </r>
  <r>
    <x v="188"/>
    <x v="134"/>
    <n v="0"/>
    <n v="0"/>
    <n v="0"/>
    <n v="0"/>
    <n v="0"/>
    <s v="."/>
    <s v="."/>
    <n v="0"/>
    <x v="0"/>
    <m/>
  </r>
  <r>
    <x v="188"/>
    <x v="135"/>
    <n v="1"/>
    <n v="0"/>
    <n v="1"/>
    <n v="0"/>
    <n v="0"/>
    <s v="."/>
    <s v="."/>
    <n v="0"/>
    <x v="0"/>
    <m/>
  </r>
  <r>
    <x v="188"/>
    <x v="136"/>
    <n v="1"/>
    <n v="0"/>
    <n v="1"/>
    <n v="0"/>
    <n v="0"/>
    <s v="."/>
    <s v="."/>
    <n v="0"/>
    <x v="0"/>
    <m/>
  </r>
  <r>
    <x v="188"/>
    <x v="137"/>
    <n v="1"/>
    <n v="0"/>
    <n v="1"/>
    <n v="0"/>
    <n v="0"/>
    <s v="."/>
    <s v="."/>
    <n v="0"/>
    <x v="0"/>
    <m/>
  </r>
  <r>
    <x v="188"/>
    <x v="138"/>
    <n v="2"/>
    <n v="0"/>
    <n v="2"/>
    <n v="0"/>
    <n v="0"/>
    <s v="."/>
    <s v="."/>
    <n v="0"/>
    <x v="0"/>
    <m/>
  </r>
  <r>
    <x v="188"/>
    <x v="139"/>
    <n v="3"/>
    <n v="0"/>
    <n v="3"/>
    <n v="0"/>
    <n v="0"/>
    <s v="."/>
    <s v="."/>
    <n v="0"/>
    <x v="0"/>
    <m/>
  </r>
  <r>
    <x v="188"/>
    <x v="140"/>
    <n v="3"/>
    <n v="0"/>
    <n v="3"/>
    <n v="0"/>
    <n v="0"/>
    <s v="."/>
    <s v="."/>
    <n v="0"/>
    <x v="0"/>
    <m/>
  </r>
  <r>
    <x v="188"/>
    <x v="141"/>
    <n v="4"/>
    <n v="0"/>
    <n v="4"/>
    <n v="0"/>
    <n v="0"/>
    <s v="."/>
    <s v="."/>
    <n v="0"/>
    <x v="0"/>
    <m/>
  </r>
  <r>
    <x v="188"/>
    <x v="142"/>
    <n v="4"/>
    <n v="0"/>
    <n v="4"/>
    <n v="0"/>
    <n v="0"/>
    <s v="."/>
    <s v="."/>
    <n v="0"/>
    <x v="0"/>
    <m/>
  </r>
  <r>
    <x v="188"/>
    <x v="143"/>
    <n v="5"/>
    <n v="0"/>
    <n v="5"/>
    <n v="0"/>
    <n v="0"/>
    <s v="."/>
    <s v="."/>
    <n v="0"/>
    <x v="0"/>
    <m/>
  </r>
  <r>
    <x v="188"/>
    <x v="144"/>
    <n v="6"/>
    <n v="0"/>
    <n v="6"/>
    <n v="0"/>
    <n v="0"/>
    <s v="."/>
    <s v="."/>
    <n v="0"/>
    <x v="0"/>
    <m/>
  </r>
  <r>
    <x v="188"/>
    <x v="145"/>
    <n v="7"/>
    <n v="0"/>
    <n v="7"/>
    <n v="0"/>
    <n v="0"/>
    <s v="."/>
    <s v="."/>
    <n v="0"/>
    <x v="0"/>
    <m/>
  </r>
  <r>
    <x v="188"/>
    <x v="146"/>
    <n v="7"/>
    <n v="0"/>
    <n v="7"/>
    <n v="0"/>
    <n v="0"/>
    <s v="."/>
    <s v="."/>
    <n v="0"/>
    <x v="0"/>
    <m/>
  </r>
  <r>
    <x v="188"/>
    <x v="147"/>
    <n v="10"/>
    <n v="0"/>
    <n v="10"/>
    <n v="0"/>
    <n v="0"/>
    <s v="."/>
    <s v="."/>
    <n v="0"/>
    <x v="0"/>
    <m/>
  </r>
  <r>
    <x v="188"/>
    <x v="148"/>
    <n v="11"/>
    <n v="0"/>
    <n v="11"/>
    <n v="0"/>
    <n v="0"/>
    <s v="."/>
    <s v="."/>
    <n v="0"/>
    <x v="0"/>
    <m/>
  </r>
  <r>
    <x v="188"/>
    <x v="149"/>
    <n v="11"/>
    <n v="0"/>
    <n v="11"/>
    <n v="0"/>
    <n v="0"/>
    <s v="."/>
    <s v="."/>
    <n v="0"/>
    <x v="0"/>
    <m/>
  </r>
  <r>
    <x v="188"/>
    <x v="150"/>
    <n v="12"/>
    <n v="0"/>
    <n v="12"/>
    <n v="0"/>
    <n v="0"/>
    <s v="."/>
    <s v="."/>
    <n v="0"/>
    <x v="0"/>
    <m/>
  </r>
  <r>
    <x v="188"/>
    <x v="151"/>
    <n v="12"/>
    <n v="0"/>
    <n v="12"/>
    <n v="0"/>
    <n v="0"/>
    <s v="."/>
    <s v="."/>
    <n v="0"/>
    <x v="0"/>
    <m/>
  </r>
  <r>
    <x v="188"/>
    <x v="152"/>
    <n v="13"/>
    <n v="0"/>
    <n v="13"/>
    <n v="0"/>
    <n v="0"/>
    <s v="."/>
    <s v="."/>
    <n v="0"/>
    <x v="0"/>
    <m/>
  </r>
  <r>
    <x v="188"/>
    <x v="153"/>
    <n v="13"/>
    <n v="0"/>
    <n v="13"/>
    <n v="0"/>
    <n v="0"/>
    <s v="."/>
    <s v="."/>
    <n v="0"/>
    <x v="0"/>
    <m/>
  </r>
  <r>
    <x v="188"/>
    <x v="154"/>
    <n v="13"/>
    <n v="0"/>
    <n v="13"/>
    <n v="0"/>
    <n v="0"/>
    <s v="."/>
    <s v="."/>
    <n v="0"/>
    <x v="0"/>
    <m/>
  </r>
  <r>
    <x v="188"/>
    <x v="155"/>
    <n v="13"/>
    <n v="0"/>
    <n v="13"/>
    <n v="0"/>
    <n v="0"/>
    <s v="."/>
    <s v="."/>
    <n v="0"/>
    <x v="0"/>
    <m/>
  </r>
  <r>
    <x v="188"/>
    <x v="156"/>
    <n v="13"/>
    <n v="0"/>
    <n v="13"/>
    <n v="0"/>
    <n v="0"/>
    <s v="."/>
    <s v="."/>
    <n v="0"/>
    <x v="0"/>
    <m/>
  </r>
  <r>
    <x v="188"/>
    <x v="157"/>
    <n v="13"/>
    <n v="0"/>
    <n v="13"/>
    <n v="0"/>
    <n v="0"/>
    <s v="."/>
    <s v="."/>
    <n v="0"/>
    <x v="0"/>
    <m/>
  </r>
  <r>
    <x v="188"/>
    <x v="158"/>
    <n v="14"/>
    <n v="0"/>
    <n v="14"/>
    <n v="0"/>
    <n v="0"/>
    <s v="."/>
    <s v="."/>
    <n v="0"/>
    <x v="0"/>
    <m/>
  </r>
  <r>
    <x v="188"/>
    <x v="159"/>
    <n v="61"/>
    <n v="45"/>
    <n v="16"/>
    <n v="0"/>
    <n v="0"/>
    <s v="."/>
    <s v="."/>
    <n v="0"/>
    <x v="0"/>
    <m/>
  </r>
  <r>
    <x v="188"/>
    <x v="160"/>
    <n v="111"/>
    <n v="95"/>
    <n v="16"/>
    <n v="0"/>
    <n v="0"/>
    <s v="."/>
    <s v="."/>
    <n v="0"/>
    <x v="0"/>
    <m/>
  </r>
  <r>
    <x v="188"/>
    <x v="161"/>
    <n v="129"/>
    <n v="104"/>
    <n v="24"/>
    <n v="0"/>
    <n v="0"/>
    <s v="."/>
    <s v="."/>
    <n v="0"/>
    <x v="0"/>
    <m/>
  </r>
  <r>
    <x v="188"/>
    <x v="162"/>
    <n v="123"/>
    <n v="101"/>
    <n v="23"/>
    <n v="0"/>
    <n v="0"/>
    <s v="."/>
    <s v="."/>
    <n v="0"/>
    <x v="0"/>
    <m/>
  </r>
  <r>
    <x v="188"/>
    <x v="163"/>
    <n v="132"/>
    <n v="112"/>
    <n v="20"/>
    <n v="0"/>
    <n v="0"/>
    <s v="."/>
    <s v="."/>
    <n v="0"/>
    <x v="0"/>
    <m/>
  </r>
  <r>
    <x v="188"/>
    <x v="105"/>
    <n v="144"/>
    <n v="123"/>
    <n v="21"/>
    <n v="0"/>
    <n v="0"/>
    <s v="."/>
    <s v="."/>
    <n v="0"/>
    <x v="0"/>
    <m/>
  </r>
  <r>
    <x v="188"/>
    <x v="106"/>
    <n v="172"/>
    <n v="147"/>
    <n v="25"/>
    <n v="0"/>
    <n v="0"/>
    <s v="."/>
    <s v="."/>
    <n v="0"/>
    <x v="0"/>
    <m/>
  </r>
  <r>
    <x v="188"/>
    <x v="107"/>
    <n v="176"/>
    <n v="141"/>
    <n v="34"/>
    <n v="0"/>
    <n v="0"/>
    <s v="."/>
    <s v="."/>
    <n v="0"/>
    <x v="0"/>
    <m/>
  </r>
  <r>
    <x v="188"/>
    <x v="108"/>
    <n v="220"/>
    <n v="175"/>
    <n v="45"/>
    <n v="0"/>
    <n v="0"/>
    <s v="."/>
    <s v="."/>
    <n v="0"/>
    <x v="0"/>
    <m/>
  </r>
  <r>
    <x v="188"/>
    <x v="109"/>
    <n v="305"/>
    <n v="243"/>
    <n v="63"/>
    <n v="0"/>
    <n v="0"/>
    <s v="."/>
    <s v="."/>
    <n v="0"/>
    <x v="0"/>
    <m/>
  </r>
  <r>
    <x v="188"/>
    <x v="110"/>
    <n v="287"/>
    <n v="218"/>
    <n v="69"/>
    <n v="0"/>
    <n v="0"/>
    <s v="."/>
    <s v="."/>
    <n v="0"/>
    <x v="0"/>
    <m/>
  </r>
  <r>
    <x v="188"/>
    <x v="111"/>
    <n v="310"/>
    <n v="247"/>
    <n v="63"/>
    <n v="0"/>
    <n v="0"/>
    <s v="."/>
    <s v="."/>
    <n v="0"/>
    <x v="0"/>
    <m/>
  </r>
  <r>
    <x v="188"/>
    <x v="112"/>
    <n v="284"/>
    <n v="226"/>
    <n v="58"/>
    <n v="0"/>
    <n v="0"/>
    <s v="."/>
    <s v="."/>
    <n v="0"/>
    <x v="0"/>
    <m/>
  </r>
  <r>
    <x v="188"/>
    <x v="113"/>
    <n v="294"/>
    <n v="227"/>
    <n v="67"/>
    <n v="0"/>
    <n v="0"/>
    <s v="."/>
    <s v="."/>
    <n v="0"/>
    <x v="0"/>
    <m/>
  </r>
  <r>
    <x v="188"/>
    <x v="114"/>
    <n v="305"/>
    <n v="237"/>
    <n v="69"/>
    <n v="0"/>
    <n v="0"/>
    <s v="."/>
    <s v="."/>
    <n v="0"/>
    <x v="0"/>
    <m/>
  </r>
  <r>
    <x v="188"/>
    <x v="115"/>
    <n v="354"/>
    <n v="266"/>
    <n v="88"/>
    <n v="0"/>
    <n v="0"/>
    <s v="."/>
    <s v="."/>
    <n v="0"/>
    <x v="0"/>
    <m/>
  </r>
  <r>
    <x v="188"/>
    <x v="116"/>
    <n v="467"/>
    <n v="316"/>
    <n v="151"/>
    <n v="0"/>
    <n v="0"/>
    <s v="."/>
    <s v="."/>
    <n v="0"/>
    <x v="0"/>
    <m/>
  </r>
  <r>
    <x v="188"/>
    <x v="117"/>
    <n v="440"/>
    <n v="250"/>
    <n v="189"/>
    <n v="0"/>
    <n v="0"/>
    <s v="."/>
    <s v="."/>
    <n v="0"/>
    <x v="0"/>
    <m/>
  </r>
  <r>
    <x v="188"/>
    <x v="82"/>
    <n v="338"/>
    <n v="130"/>
    <n v="208"/>
    <n v="0"/>
    <n v="0"/>
    <s v="."/>
    <s v="."/>
    <n v="0"/>
    <x v="0"/>
    <m/>
  </r>
  <r>
    <x v="188"/>
    <x v="83"/>
    <n v="435"/>
    <n v="186"/>
    <n v="250"/>
    <n v="0"/>
    <n v="0"/>
    <s v="."/>
    <s v="."/>
    <n v="0"/>
    <x v="0"/>
    <m/>
  </r>
  <r>
    <x v="188"/>
    <x v="84"/>
    <n v="434"/>
    <n v="163"/>
    <n v="271"/>
    <n v="0"/>
    <n v="0"/>
    <s v="."/>
    <s v="."/>
    <n v="0"/>
    <x v="0"/>
    <m/>
  </r>
  <r>
    <x v="188"/>
    <x v="85"/>
    <n v="504"/>
    <n v="159"/>
    <n v="345"/>
    <n v="0"/>
    <n v="0"/>
    <s v="."/>
    <s v="."/>
    <n v="0"/>
    <x v="0"/>
    <m/>
  </r>
  <r>
    <x v="188"/>
    <x v="86"/>
    <n v="597"/>
    <n v="153"/>
    <n v="445"/>
    <n v="0"/>
    <n v="0"/>
    <s v="."/>
    <s v="."/>
    <n v="0"/>
    <x v="0"/>
    <m/>
  </r>
  <r>
    <x v="188"/>
    <x v="87"/>
    <n v="726"/>
    <n v="155"/>
    <n v="571"/>
    <n v="0"/>
    <n v="0"/>
    <s v="."/>
    <s v="."/>
    <n v="0"/>
    <x v="0"/>
    <m/>
  </r>
  <r>
    <x v="188"/>
    <x v="118"/>
    <n v="982"/>
    <n v="169"/>
    <n v="813"/>
    <n v="0"/>
    <n v="0"/>
    <s v="."/>
    <s v="."/>
    <n v="0"/>
    <x v="0"/>
    <m/>
  </r>
  <r>
    <x v="188"/>
    <x v="119"/>
    <n v="1244"/>
    <n v="282"/>
    <n v="961"/>
    <n v="0"/>
    <n v="0"/>
    <s v="."/>
    <s v="."/>
    <n v="0"/>
    <x v="0"/>
    <m/>
  </r>
  <r>
    <x v="188"/>
    <x v="120"/>
    <n v="1197"/>
    <n v="244"/>
    <n v="954"/>
    <n v="0"/>
    <n v="0"/>
    <s v="."/>
    <s v="."/>
    <n v="0"/>
    <x v="0"/>
    <m/>
  </r>
  <r>
    <x v="188"/>
    <x v="121"/>
    <n v="1326"/>
    <n v="190"/>
    <n v="1135"/>
    <n v="0"/>
    <n v="0"/>
    <s v="."/>
    <s v="."/>
    <n v="0"/>
    <x v="0"/>
    <m/>
  </r>
  <r>
    <x v="188"/>
    <x v="122"/>
    <n v="1315"/>
    <n v="204"/>
    <n v="1111"/>
    <n v="0"/>
    <n v="0"/>
    <s v="."/>
    <s v="."/>
    <n v="0"/>
    <x v="0"/>
    <m/>
  </r>
  <r>
    <x v="188"/>
    <x v="123"/>
    <n v="1576"/>
    <n v="216"/>
    <n v="1361"/>
    <n v="0"/>
    <n v="0"/>
    <s v="."/>
    <s v="."/>
    <n v="0"/>
    <x v="0"/>
    <m/>
  </r>
  <r>
    <x v="188"/>
    <x v="124"/>
    <n v="1641"/>
    <n v="51"/>
    <n v="1590"/>
    <n v="0"/>
    <n v="0"/>
    <s v="."/>
    <s v="."/>
    <n v="0"/>
    <x v="0"/>
    <m/>
  </r>
  <r>
    <x v="188"/>
    <x v="125"/>
    <n v="1908"/>
    <n v="361"/>
    <n v="1547"/>
    <n v="0"/>
    <n v="0"/>
    <s v="."/>
    <s v="."/>
    <n v="0"/>
    <x v="0"/>
    <m/>
  </r>
  <r>
    <x v="188"/>
    <x v="126"/>
    <n v="1579"/>
    <n v="63"/>
    <n v="1515"/>
    <n v="0"/>
    <n v="0"/>
    <s v="."/>
    <s v="."/>
    <n v="0"/>
    <x v="0"/>
    <m/>
  </r>
  <r>
    <x v="188"/>
    <x v="127"/>
    <n v="1404"/>
    <n v="75"/>
    <n v="1330"/>
    <n v="0"/>
    <n v="0"/>
    <s v="."/>
    <s v="."/>
    <n v="0"/>
    <x v="0"/>
    <m/>
  </r>
  <r>
    <x v="188"/>
    <x v="88"/>
    <n v="818"/>
    <n v="65"/>
    <n v="753"/>
    <n v="0"/>
    <n v="0"/>
    <s v="."/>
    <s v="."/>
    <n v="0"/>
    <x v="0"/>
    <m/>
  </r>
  <r>
    <x v="188"/>
    <x v="89"/>
    <n v="686"/>
    <n v="80"/>
    <n v="606"/>
    <n v="0"/>
    <n v="0"/>
    <s v="."/>
    <s v="."/>
    <n v="0"/>
    <x v="0"/>
    <m/>
  </r>
  <r>
    <x v="188"/>
    <x v="90"/>
    <n v="870"/>
    <n v="59"/>
    <n v="811"/>
    <n v="0"/>
    <n v="0"/>
    <s v="."/>
    <s v="."/>
    <n v="0"/>
    <x v="0"/>
    <m/>
  </r>
  <r>
    <x v="188"/>
    <x v="91"/>
    <n v="1273"/>
    <n v="486"/>
    <n v="717"/>
    <n v="70"/>
    <n v="0"/>
    <s v="."/>
    <s v="."/>
    <n v="0"/>
    <x v="0"/>
    <m/>
  </r>
  <r>
    <x v="188"/>
    <x v="92"/>
    <n v="1497"/>
    <n v="485"/>
    <n v="929"/>
    <n v="83"/>
    <n v="0"/>
    <s v="."/>
    <s v="."/>
    <n v="0"/>
    <x v="0"/>
    <m/>
  </r>
  <r>
    <x v="188"/>
    <x v="93"/>
    <n v="1615"/>
    <n v="549"/>
    <n v="978"/>
    <n v="88"/>
    <n v="0"/>
    <s v="."/>
    <s v="."/>
    <n v="0"/>
    <x v="0"/>
    <m/>
  </r>
  <r>
    <x v="188"/>
    <x v="94"/>
    <n v="1949"/>
    <n v="677"/>
    <n v="1150"/>
    <n v="122"/>
    <n v="0"/>
    <s v="."/>
    <s v="."/>
    <n v="0"/>
    <x v="0"/>
    <m/>
  </r>
  <r>
    <x v="188"/>
    <x v="95"/>
    <n v="2313"/>
    <n v="908"/>
    <n v="1266"/>
    <n v="140"/>
    <n v="0"/>
    <s v="."/>
    <s v="."/>
    <n v="0"/>
    <x v="0"/>
    <m/>
  </r>
  <r>
    <x v="188"/>
    <x v="96"/>
    <n v="2731"/>
    <n v="997"/>
    <n v="1557"/>
    <n v="176"/>
    <n v="0"/>
    <s v="."/>
    <s v="."/>
    <n v="0"/>
    <x v="0"/>
    <m/>
  </r>
  <r>
    <x v="188"/>
    <x v="97"/>
    <n v="3196"/>
    <n v="1076"/>
    <n v="1940"/>
    <n v="180"/>
    <n v="0"/>
    <s v="."/>
    <s v="."/>
    <n v="0"/>
    <x v="0"/>
    <m/>
  </r>
  <r>
    <x v="188"/>
    <x v="98"/>
    <n v="3958"/>
    <n v="1059"/>
    <n v="2716"/>
    <n v="184"/>
    <n v="0"/>
    <s v="."/>
    <s v="."/>
    <n v="0"/>
    <x v="0"/>
    <m/>
  </r>
  <r>
    <x v="188"/>
    <x v="99"/>
    <n v="4401"/>
    <n v="1115"/>
    <n v="3072"/>
    <n v="214"/>
    <n v="0"/>
    <s v="."/>
    <s v="."/>
    <n v="0"/>
    <x v="0"/>
    <m/>
  </r>
  <r>
    <x v="188"/>
    <x v="100"/>
    <n v="4987"/>
    <n v="1058"/>
    <n v="3585"/>
    <n v="298"/>
    <n v="45"/>
    <s v="."/>
    <s v="."/>
    <n v="0"/>
    <x v="0"/>
    <m/>
  </r>
  <r>
    <x v="188"/>
    <x v="101"/>
    <n v="5593"/>
    <n v="1107"/>
    <n v="4050"/>
    <n v="393"/>
    <n v="43"/>
    <s v="."/>
    <s v="."/>
    <n v="0"/>
    <x v="0"/>
    <m/>
  </r>
  <r>
    <x v="188"/>
    <x v="102"/>
    <n v="6344"/>
    <n v="854"/>
    <n v="4849"/>
    <n v="587"/>
    <n v="54"/>
    <s v="."/>
    <s v="."/>
    <n v="0"/>
    <x v="0"/>
    <m/>
  </r>
  <r>
    <x v="188"/>
    <x v="103"/>
    <n v="7055"/>
    <n v="698"/>
    <n v="5656"/>
    <n v="673"/>
    <n v="27"/>
    <s v="."/>
    <s v="."/>
    <n v="0"/>
    <x v="0"/>
    <m/>
  </r>
  <r>
    <x v="188"/>
    <x v="104"/>
    <n v="7467"/>
    <n v="577"/>
    <n v="6152"/>
    <n v="709"/>
    <n v="29"/>
    <s v="."/>
    <s v="."/>
    <n v="0"/>
    <x v="0"/>
    <m/>
  </r>
  <r>
    <x v="188"/>
    <x v="66"/>
    <n v="7454"/>
    <n v="518"/>
    <n v="6176"/>
    <n v="730"/>
    <n v="30"/>
    <s v="."/>
    <s v="."/>
    <n v="0"/>
    <x v="0"/>
    <m/>
  </r>
  <r>
    <x v="188"/>
    <x v="67"/>
    <n v="8641"/>
    <n v="627"/>
    <n v="7088"/>
    <n v="883"/>
    <n v="43"/>
    <s v="."/>
    <s v="."/>
    <n v="0"/>
    <x v="0"/>
    <m/>
  </r>
  <r>
    <x v="188"/>
    <x v="68"/>
    <n v="8606"/>
    <n v="659"/>
    <n v="7013"/>
    <n v="882"/>
    <n v="52"/>
    <s v="."/>
    <s v="."/>
    <n v="0"/>
    <x v="0"/>
    <m/>
  </r>
  <r>
    <x v="188"/>
    <x v="69"/>
    <n v="9049"/>
    <n v="673"/>
    <n v="7287"/>
    <n v="1038"/>
    <n v="51"/>
    <s v="."/>
    <s v="."/>
    <n v="0"/>
    <x v="0"/>
    <m/>
  </r>
  <r>
    <x v="188"/>
    <x v="70"/>
    <n v="7769"/>
    <n v="743"/>
    <n v="5986"/>
    <n v="978"/>
    <n v="62"/>
    <s v="."/>
    <s v="."/>
    <n v="0"/>
    <x v="0"/>
    <m/>
  </r>
  <r>
    <x v="188"/>
    <x v="71"/>
    <n v="7291"/>
    <n v="804"/>
    <n v="5521"/>
    <n v="906"/>
    <n v="61"/>
    <s v="."/>
    <s v="."/>
    <n v="0"/>
    <x v="0"/>
    <m/>
  </r>
  <r>
    <x v="188"/>
    <x v="72"/>
    <n v="6875"/>
    <n v="750"/>
    <n v="5224"/>
    <n v="829"/>
    <n v="72"/>
    <s v="."/>
    <s v="."/>
    <n v="0"/>
    <x v="0"/>
    <m/>
  </r>
  <r>
    <x v="188"/>
    <x v="73"/>
    <n v="6536"/>
    <n v="809"/>
    <n v="4864"/>
    <n v="809"/>
    <n v="54"/>
    <s v="."/>
    <s v="."/>
    <n v="0"/>
    <x v="0"/>
    <m/>
  </r>
  <r>
    <x v="188"/>
    <x v="74"/>
    <n v="6154"/>
    <n v="738"/>
    <n v="4566"/>
    <n v="767"/>
    <n v="84"/>
    <s v="."/>
    <s v="."/>
    <n v="0"/>
    <x v="0"/>
    <m/>
  </r>
  <r>
    <x v="188"/>
    <x v="75"/>
    <n v="6461"/>
    <n v="796"/>
    <n v="4743"/>
    <n v="872"/>
    <n v="50"/>
    <s v="."/>
    <s v="."/>
    <n v="0"/>
    <x v="0"/>
    <m/>
  </r>
  <r>
    <x v="188"/>
    <x v="76"/>
    <n v="6034"/>
    <n v="870"/>
    <n v="4415"/>
    <n v="687"/>
    <n v="62"/>
    <s v="."/>
    <s v="."/>
    <n v="0"/>
    <x v="0"/>
    <m/>
  </r>
  <r>
    <x v="188"/>
    <x v="77"/>
    <n v="4110"/>
    <n v="661"/>
    <n v="2951"/>
    <n v="453"/>
    <n v="44"/>
    <s v="."/>
    <s v="."/>
    <n v="0"/>
    <x v="0"/>
    <m/>
  </r>
  <r>
    <x v="188"/>
    <x v="78"/>
    <n v="5160"/>
    <n v="606"/>
    <n v="3885"/>
    <n v="635"/>
    <n v="34"/>
    <s v="."/>
    <s v="."/>
    <n v="0"/>
    <x v="0"/>
    <m/>
  </r>
  <r>
    <x v="188"/>
    <x v="79"/>
    <n v="4767"/>
    <n v="565"/>
    <n v="3511"/>
    <n v="649"/>
    <n v="43"/>
    <s v="."/>
    <s v="."/>
    <n v="0"/>
    <x v="0"/>
    <m/>
  </r>
  <r>
    <x v="188"/>
    <x v="80"/>
    <n v="4462"/>
    <n v="642"/>
    <n v="3190"/>
    <n v="573"/>
    <n v="57"/>
    <s v="."/>
    <s v="."/>
    <n v="0"/>
    <x v="0"/>
    <m/>
  </r>
  <r>
    <x v="188"/>
    <x v="81"/>
    <n v="6380"/>
    <n v="1703"/>
    <n v="3474"/>
    <n v="1142"/>
    <n v="61"/>
    <s v="."/>
    <s v="."/>
    <n v="0"/>
    <x v="0"/>
    <m/>
  </r>
  <r>
    <x v="188"/>
    <x v="0"/>
    <n v="6309"/>
    <n v="0"/>
    <n v="3935"/>
    <n v="2298"/>
    <n v="76"/>
    <s v="."/>
    <s v="."/>
    <n v="0"/>
    <x v="0"/>
    <m/>
  </r>
  <r>
    <x v="188"/>
    <x v="1"/>
    <n v="5300"/>
    <n v="1834"/>
    <n v="1684"/>
    <n v="1695"/>
    <n v="88"/>
    <n v="0"/>
    <n v="0.32"/>
    <n v="0"/>
    <x v="0"/>
    <m/>
  </r>
  <r>
    <x v="188"/>
    <x v="2"/>
    <n v="6143"/>
    <n v="2025"/>
    <n v="2133"/>
    <n v="1829"/>
    <n v="155"/>
    <n v="0"/>
    <n v="0.37"/>
    <n v="0"/>
    <x v="0"/>
    <m/>
  </r>
  <r>
    <x v="188"/>
    <x v="3"/>
    <n v="7270"/>
    <n v="2345"/>
    <n v="2630"/>
    <n v="2091"/>
    <n v="204"/>
    <n v="0"/>
    <n v="0.43"/>
    <n v="0"/>
    <x v="0"/>
    <m/>
  </r>
  <r>
    <x v="188"/>
    <x v="4"/>
    <n v="8361"/>
    <n v="2584"/>
    <n v="2905"/>
    <n v="2613"/>
    <n v="258"/>
    <n v="0"/>
    <n v="0.49"/>
    <n v="0"/>
    <x v="0"/>
    <m/>
  </r>
  <r>
    <x v="188"/>
    <x v="5"/>
    <n v="9146"/>
    <n v="2825"/>
    <n v="3400"/>
    <n v="2703"/>
    <n v="218"/>
    <n v="0"/>
    <n v="0.53"/>
    <n v="0"/>
    <x v="0"/>
    <m/>
  </r>
  <r>
    <x v="188"/>
    <x v="6"/>
    <n v="10041"/>
    <n v="3057"/>
    <n v="3785"/>
    <n v="2935"/>
    <n v="263"/>
    <n v="0"/>
    <n v="0.56999999999999995"/>
    <n v="0"/>
    <x v="0"/>
    <m/>
  </r>
  <r>
    <x v="188"/>
    <x v="7"/>
    <n v="11132"/>
    <n v="3275"/>
    <n v="4302"/>
    <n v="3270"/>
    <n v="285"/>
    <n v="0"/>
    <n v="0.63"/>
    <n v="0"/>
    <x v="0"/>
    <m/>
  </r>
  <r>
    <x v="188"/>
    <x v="8"/>
    <n v="12538"/>
    <n v="3531"/>
    <n v="4749"/>
    <n v="3938"/>
    <n v="320"/>
    <n v="0"/>
    <n v="0.7"/>
    <n v="0"/>
    <x v="0"/>
    <m/>
  </r>
  <r>
    <x v="188"/>
    <x v="9"/>
    <n v="13593"/>
    <n v="3656"/>
    <n v="5082"/>
    <n v="4504"/>
    <n v="350"/>
    <n v="0"/>
    <n v="0.75"/>
    <n v="0"/>
    <x v="0"/>
    <m/>
  </r>
  <r>
    <x v="188"/>
    <x v="10"/>
    <n v="13825"/>
    <n v="3872"/>
    <n v="4607"/>
    <n v="4958"/>
    <n v="388"/>
    <n v="0"/>
    <n v="0.76"/>
    <n v="0"/>
    <x v="1"/>
    <m/>
  </r>
  <r>
    <x v="188"/>
    <x v="11"/>
    <n v="14576"/>
    <n v="4146"/>
    <n v="4556"/>
    <n v="5459"/>
    <n v="415"/>
    <n v="0"/>
    <n v="0.79"/>
    <n v="0"/>
    <x v="1"/>
    <m/>
  </r>
  <r>
    <x v="188"/>
    <x v="12"/>
    <n v="15210"/>
    <n v="4355"/>
    <n v="4527"/>
    <n v="5878"/>
    <n v="450"/>
    <n v="0"/>
    <n v="0.82"/>
    <n v="0"/>
    <x v="1"/>
    <m/>
  </r>
  <r>
    <x v="188"/>
    <x v="13"/>
    <n v="17420"/>
    <n v="5081"/>
    <n v="4931"/>
    <n v="6934"/>
    <n v="474"/>
    <n v="0"/>
    <n v="0.93"/>
    <n v="0"/>
    <x v="1"/>
    <m/>
  </r>
  <r>
    <x v="188"/>
    <x v="14"/>
    <n v="18961"/>
    <n v="5445"/>
    <n v="5285"/>
    <n v="7638"/>
    <n v="594"/>
    <n v="0"/>
    <n v="1.01"/>
    <n v="0"/>
    <x v="1"/>
    <m/>
  </r>
  <r>
    <x v="188"/>
    <x v="15"/>
    <n v="19666"/>
    <n v="5719"/>
    <n v="5070"/>
    <n v="8231"/>
    <n v="646"/>
    <n v="0"/>
    <n v="1.04"/>
    <n v="0"/>
    <x v="1"/>
    <m/>
  </r>
  <r>
    <x v="188"/>
    <x v="16"/>
    <n v="21468"/>
    <n v="6083"/>
    <n v="5510"/>
    <n v="9140"/>
    <n v="735"/>
    <n v="0"/>
    <n v="1.1299999999999999"/>
    <n v="0"/>
    <x v="1"/>
    <m/>
  </r>
  <r>
    <x v="188"/>
    <x v="17"/>
    <n v="22957"/>
    <n v="6620"/>
    <n v="5708"/>
    <n v="9829"/>
    <n v="800"/>
    <n v="0"/>
    <n v="1.19"/>
    <n v="0"/>
    <x v="1"/>
    <m/>
  </r>
  <r>
    <x v="188"/>
    <x v="18"/>
    <n v="25124"/>
    <n v="7218"/>
    <n v="6239"/>
    <n v="10806"/>
    <n v="861"/>
    <n v="0"/>
    <n v="1.29"/>
    <n v="0"/>
    <x v="1"/>
    <m/>
  </r>
  <r>
    <x v="188"/>
    <x v="19"/>
    <n v="27322"/>
    <n v="8158"/>
    <n v="6768"/>
    <n v="11440"/>
    <n v="956"/>
    <n v="0"/>
    <n v="1.38"/>
    <n v="0"/>
    <x v="1"/>
    <m/>
  </r>
  <r>
    <x v="188"/>
    <x v="20"/>
    <n v="30447"/>
    <n v="9258"/>
    <n v="7607"/>
    <n v="12559"/>
    <n v="1022"/>
    <n v="0"/>
    <n v="1.52"/>
    <n v="0"/>
    <x v="1"/>
    <m/>
  </r>
  <r>
    <x v="188"/>
    <x v="21"/>
    <n v="32755"/>
    <n v="8929"/>
    <n v="9282"/>
    <n v="13440"/>
    <n v="1105"/>
    <n v="0"/>
    <n v="1.62"/>
    <n v="0"/>
    <x v="1"/>
    <m/>
  </r>
  <r>
    <x v="188"/>
    <x v="22"/>
    <n v="34314"/>
    <n v="9002"/>
    <n v="9802"/>
    <n v="14352"/>
    <n v="1159"/>
    <n v="0"/>
    <n v="1.68"/>
    <n v="0"/>
    <x v="1"/>
    <m/>
  </r>
  <r>
    <x v="188"/>
    <x v="23"/>
    <n v="36112"/>
    <n v="9668"/>
    <n v="10305"/>
    <n v="14886"/>
    <n v="1253"/>
    <n v="0"/>
    <n v="1.75"/>
    <n v="0"/>
    <x v="1"/>
    <m/>
  </r>
  <r>
    <x v="188"/>
    <x v="24"/>
    <n v="39531"/>
    <n v="10900"/>
    <n v="11585"/>
    <n v="15707"/>
    <n v="1339"/>
    <n v="0"/>
    <n v="1.89"/>
    <n v="0"/>
    <x v="1"/>
    <m/>
  </r>
  <r>
    <x v="188"/>
    <x v="25"/>
    <n v="41163"/>
    <n v="11397"/>
    <n v="10764"/>
    <n v="17480"/>
    <n v="1522"/>
    <n v="0"/>
    <n v="1.96"/>
    <n v="0"/>
    <x v="1"/>
    <m/>
  </r>
  <r>
    <x v="188"/>
    <x v="26"/>
    <n v="44248"/>
    <n v="12006"/>
    <n v="11584"/>
    <n v="19091"/>
    <n v="1567"/>
    <n v="0"/>
    <n v="2.08"/>
    <n v="0"/>
    <x v="1"/>
    <m/>
  </r>
  <r>
    <x v="188"/>
    <x v="27"/>
    <n v="47659"/>
    <n v="11964"/>
    <n v="13085"/>
    <n v="20831"/>
    <n v="1780"/>
    <n v="0"/>
    <n v="2.2200000000000002"/>
    <n v="0"/>
    <x v="1"/>
    <m/>
  </r>
  <r>
    <x v="188"/>
    <x v="28"/>
    <n v="48650"/>
    <n v="12203"/>
    <n v="14335"/>
    <n v="20225"/>
    <n v="1887"/>
    <n v="0"/>
    <n v="2.25"/>
    <n v="0"/>
    <x v="1"/>
    <m/>
  </r>
  <r>
    <x v="188"/>
    <x v="29"/>
    <n v="52878"/>
    <n v="13699"/>
    <n v="16279"/>
    <n v="20901"/>
    <n v="1998"/>
    <n v="0"/>
    <n v="2.42"/>
    <n v="0"/>
    <x v="1"/>
    <m/>
  </r>
  <r>
    <x v="188"/>
    <x v="30"/>
    <n v="53470"/>
    <n v="14738"/>
    <n v="16419"/>
    <n v="20192"/>
    <n v="2121"/>
    <n v="0"/>
    <n v="2.4300000000000002"/>
    <n v="0"/>
    <x v="1"/>
    <m/>
  </r>
  <r>
    <x v="188"/>
    <x v="31"/>
    <n v="53618"/>
    <n v="14602"/>
    <n v="15924"/>
    <n v="20968"/>
    <n v="2123"/>
    <n v="0"/>
    <n v="2.42"/>
    <n v="0"/>
    <x v="1"/>
    <m/>
  </r>
  <r>
    <x v="188"/>
    <x v="32"/>
    <n v="54037"/>
    <n v="16016"/>
    <n v="13980"/>
    <n v="22036"/>
    <n v="2005"/>
    <n v="0"/>
    <n v="2.42"/>
    <n v="0"/>
    <x v="1"/>
    <m/>
  </r>
  <r>
    <x v="188"/>
    <x v="33"/>
    <n v="53388"/>
    <n v="15437"/>
    <n v="13782"/>
    <n v="22129"/>
    <n v="2039"/>
    <n v="0"/>
    <n v="2.38"/>
    <n v="0"/>
    <x v="1"/>
    <m/>
  </r>
  <r>
    <x v="188"/>
    <x v="34"/>
    <n v="54694"/>
    <n v="18097"/>
    <n v="12679"/>
    <n v="22019"/>
    <n v="1900"/>
    <n v="0"/>
    <n v="2.4300000000000002"/>
    <n v="0"/>
    <x v="1"/>
    <m/>
  </r>
  <r>
    <x v="188"/>
    <x v="35"/>
    <n v="51615"/>
    <n v="18214"/>
    <n v="12735"/>
    <n v="18760"/>
    <n v="1906"/>
    <n v="0"/>
    <n v="2.2799999999999998"/>
    <n v="0"/>
    <x v="1"/>
    <m/>
  </r>
  <r>
    <x v="188"/>
    <x v="36"/>
    <n v="52998"/>
    <n v="19324"/>
    <n v="13306"/>
    <n v="18704"/>
    <n v="1664"/>
    <n v="0"/>
    <n v="2.33"/>
    <n v="0"/>
    <x v="1"/>
    <m/>
  </r>
  <r>
    <x v="188"/>
    <x v="37"/>
    <n v="55126"/>
    <n v="19402"/>
    <n v="14602"/>
    <n v="19189"/>
    <n v="1933"/>
    <n v="0"/>
    <n v="2.41"/>
    <n v="0"/>
    <x v="1"/>
    <m/>
  </r>
  <r>
    <x v="188"/>
    <x v="38"/>
    <n v="57858"/>
    <n v="20555"/>
    <n v="16761"/>
    <n v="18599"/>
    <n v="1944"/>
    <n v="0"/>
    <n v="2.52"/>
    <n v="0"/>
    <x v="1"/>
    <m/>
  </r>
  <r>
    <x v="188"/>
    <x v="39"/>
    <n v="58025"/>
    <n v="22353"/>
    <n v="15339"/>
    <n v="18367"/>
    <n v="1965"/>
    <n v="0"/>
    <n v="2.5099999999999998"/>
    <n v="0"/>
    <x v="1"/>
    <m/>
  </r>
  <r>
    <x v="188"/>
    <x v="40"/>
    <n v="58397"/>
    <n v="22809"/>
    <n v="15614"/>
    <n v="18170"/>
    <n v="1804"/>
    <n v="0"/>
    <n v="2.52"/>
    <n v="0"/>
    <x v="1"/>
    <m/>
  </r>
  <r>
    <x v="188"/>
    <x v="41"/>
    <n v="47474"/>
    <n v="13056"/>
    <n v="15118"/>
    <n v="18012"/>
    <n v="1288"/>
    <n v="0"/>
    <n v="2.0499999999999998"/>
    <n v="194"/>
    <x v="2"/>
    <m/>
  </r>
  <r>
    <x v="188"/>
    <x v="42"/>
    <n v="38257"/>
    <n v="10475"/>
    <n v="12008"/>
    <n v="14863"/>
    <n v="910"/>
    <n v="0"/>
    <n v="1.65"/>
    <n v="138"/>
    <x v="2"/>
    <m/>
  </r>
  <r>
    <x v="188"/>
    <x v="43"/>
    <n v="35082"/>
    <n v="11430"/>
    <n v="9561"/>
    <n v="13238"/>
    <n v="853"/>
    <n v="0"/>
    <n v="1.52"/>
    <n v="207"/>
    <x v="2"/>
    <m/>
  </r>
  <r>
    <x v="188"/>
    <x v="44"/>
    <n v="34169"/>
    <n v="10007"/>
    <n v="10586"/>
    <n v="12726"/>
    <n v="849"/>
    <n v="0"/>
    <n v="1.49"/>
    <n v="209"/>
    <x v="2"/>
    <m/>
  </r>
  <r>
    <x v="188"/>
    <x v="45"/>
    <n v="32490"/>
    <n v="10384"/>
    <n v="9607"/>
    <n v="11592"/>
    <n v="908"/>
    <n v="0"/>
    <n v="1.42"/>
    <n v="137"/>
    <x v="2"/>
    <m/>
  </r>
  <r>
    <x v="188"/>
    <x v="46"/>
    <n v="34374"/>
    <n v="10534"/>
    <n v="10893"/>
    <n v="12017"/>
    <n v="931"/>
    <n v="0"/>
    <n v="1.52"/>
    <n v="153"/>
    <x v="2"/>
    <m/>
  </r>
  <r>
    <x v="188"/>
    <x v="47"/>
    <n v="34199"/>
    <n v="10350"/>
    <n v="10775"/>
    <n v="12128"/>
    <n v="946"/>
    <n v="0"/>
    <n v="1.52"/>
    <n v="72"/>
    <x v="2"/>
    <m/>
  </r>
  <r>
    <x v="188"/>
    <x v="48"/>
    <n v="30713"/>
    <n v="9293"/>
    <n v="10472"/>
    <n v="9955"/>
    <n v="993"/>
    <n v="0"/>
    <n v="1.37"/>
    <n v="103"/>
    <x v="2"/>
    <m/>
  </r>
  <r>
    <x v="188"/>
    <x v="49"/>
    <n v="27224"/>
    <n v="7615"/>
    <n v="9257"/>
    <n v="9359"/>
    <n v="993"/>
    <n v="0"/>
    <n v="1.22"/>
    <n v="115"/>
    <x v="2"/>
    <m/>
  </r>
  <r>
    <x v="188"/>
    <x v="50"/>
    <n v="24473"/>
    <n v="7298"/>
    <n v="7749"/>
    <n v="8576"/>
    <n v="850"/>
    <n v="0"/>
    <n v="1.1000000000000001"/>
    <n v="109"/>
    <x v="2"/>
    <m/>
  </r>
  <r>
    <x v="188"/>
    <x v="51"/>
    <n v="24729"/>
    <n v="7954"/>
    <n v="7407"/>
    <n v="8544"/>
    <n v="824"/>
    <n v="0"/>
    <n v="1.1100000000000001"/>
    <n v="105"/>
    <x v="2"/>
    <m/>
  </r>
  <r>
    <x v="188"/>
    <x v="52"/>
    <n v="26352"/>
    <n v="8628"/>
    <n v="8721"/>
    <n v="8232"/>
    <n v="771"/>
    <n v="0"/>
    <n v="1.19"/>
    <n v="94"/>
    <x v="2"/>
    <m/>
  </r>
  <r>
    <x v="188"/>
    <x v="53"/>
    <n v="26517"/>
    <n v="8939"/>
    <n v="8294"/>
    <n v="8512"/>
    <n v="772"/>
    <n v="0"/>
    <n v="1.2"/>
    <n v="80"/>
    <x v="2"/>
    <m/>
  </r>
  <r>
    <x v="188"/>
    <x v="54"/>
    <n v="27560"/>
    <n v="9407"/>
    <n v="8138"/>
    <n v="9200"/>
    <n v="815"/>
    <n v="0"/>
    <n v="1.26"/>
    <n v="97"/>
    <x v="2"/>
    <m/>
  </r>
  <r>
    <x v="188"/>
    <x v="55"/>
    <n v="26426"/>
    <n v="9461"/>
    <n v="7411"/>
    <n v="8705"/>
    <n v="849"/>
    <n v="0"/>
    <n v="1.21"/>
    <n v="114"/>
    <x v="2"/>
    <m/>
  </r>
  <r>
    <x v="188"/>
    <x v="56"/>
    <n v="26304"/>
    <n v="9488"/>
    <n v="7164"/>
    <n v="8696"/>
    <n v="956"/>
    <n v="0"/>
    <n v="1.21"/>
    <n v="92"/>
    <x v="2"/>
    <m/>
  </r>
  <r>
    <x v="188"/>
    <x v="57"/>
    <n v="28184"/>
    <n v="10383"/>
    <n v="7812"/>
    <n v="8868"/>
    <n v="1122"/>
    <n v="0"/>
    <n v="1.3"/>
    <n v="114"/>
    <x v="2"/>
    <m/>
  </r>
  <r>
    <x v="188"/>
    <x v="58"/>
    <n v="27877"/>
    <n v="10826"/>
    <n v="7712"/>
    <n v="7971"/>
    <n v="1368"/>
    <n v="0"/>
    <n v="1.27"/>
    <n v="121"/>
    <x v="2"/>
    <m/>
  </r>
  <r>
    <x v="188"/>
    <x v="59"/>
    <n v="26279"/>
    <n v="10000"/>
    <n v="7235"/>
    <n v="7595"/>
    <n v="1450"/>
    <n v="0"/>
    <n v="1.2"/>
    <n v="162"/>
    <x v="2"/>
    <m/>
  </r>
  <r>
    <x v="188"/>
    <x v="60"/>
    <n v="22246"/>
    <n v="8099"/>
    <n v="6479"/>
    <n v="6608"/>
    <n v="1060"/>
    <n v="0"/>
    <n v="1.08"/>
    <n v="121"/>
    <x v="2"/>
    <m/>
  </r>
  <r>
    <x v="188"/>
    <x v="61"/>
    <n v="21656"/>
    <n v="7489"/>
    <n v="6489"/>
    <n v="6738"/>
    <n v="940"/>
    <n v="0"/>
    <n v="1.07"/>
    <n v="134"/>
    <x v="2"/>
    <m/>
  </r>
  <r>
    <x v="188"/>
    <x v="62"/>
    <n v="23147"/>
    <n v="8791"/>
    <n v="6426"/>
    <n v="6936"/>
    <n v="994"/>
    <n v="0"/>
    <n v="1.1499999999999999"/>
    <n v="115"/>
    <x v="2"/>
    <m/>
  </r>
  <r>
    <x v="188"/>
    <x v="63"/>
    <n v="22286"/>
    <n v="8141"/>
    <n v="6295"/>
    <n v="6731"/>
    <n v="1118"/>
    <n v="0"/>
    <n v="1.1200000000000001"/>
    <n v="110"/>
    <x v="2"/>
    <m/>
  </r>
  <r>
    <x v="188"/>
    <x v="64"/>
    <n v="19347"/>
    <n v="6153"/>
    <n v="6036"/>
    <n v="6145"/>
    <n v="1013"/>
    <n v="0"/>
    <n v="0.98"/>
    <n v="156"/>
    <x v="2"/>
    <m/>
  </r>
  <r>
    <x v="188"/>
    <x v="65"/>
    <n v="19090"/>
    <n v="6126"/>
    <n v="6042"/>
    <n v="5849"/>
    <n v="1074"/>
    <n v="0"/>
    <n v="0.97"/>
    <n v="220"/>
    <x v="2"/>
    <m/>
  </r>
  <r>
    <x v="189"/>
    <x v="43"/>
    <n v="566858"/>
    <n v="168144"/>
    <n v="159052"/>
    <n v="227531"/>
    <n v="8391"/>
    <n v="3740"/>
    <n v="3.81"/>
    <n v="5960"/>
    <x v="2"/>
    <m/>
  </r>
  <r>
    <x v="189"/>
    <x v="44"/>
    <n v="528619"/>
    <n v="150182"/>
    <n v="146017"/>
    <n v="222360"/>
    <n v="6786"/>
    <n v="3274"/>
    <n v="3.55"/>
    <n v="5062"/>
    <x v="2"/>
    <m/>
  </r>
  <r>
    <x v="189"/>
    <x v="45"/>
    <n v="463152"/>
    <n v="141011"/>
    <n v="109687"/>
    <n v="204659"/>
    <n v="5059"/>
    <n v="2736"/>
    <n v="3.11"/>
    <n v="4215"/>
    <x v="2"/>
    <m/>
  </r>
  <r>
    <x v="189"/>
    <x v="46"/>
    <n v="444907"/>
    <n v="135806"/>
    <n v="103374"/>
    <n v="197763"/>
    <n v="4964"/>
    <n v="3000"/>
    <n v="2.99"/>
    <n v="3929"/>
    <x v="2"/>
    <m/>
  </r>
  <r>
    <x v="189"/>
    <x v="47"/>
    <n v="439860"/>
    <n v="137442"/>
    <n v="96779"/>
    <n v="198815"/>
    <n v="3781"/>
    <n v="3042"/>
    <n v="2.96"/>
    <n v="3684"/>
    <x v="2"/>
    <m/>
  </r>
  <r>
    <x v="189"/>
    <x v="48"/>
    <n v="416147"/>
    <n v="123687"/>
    <n v="91511"/>
    <n v="194597"/>
    <n v="3631"/>
    <n v="2722"/>
    <n v="2.81"/>
    <n v="3652"/>
    <x v="2"/>
    <m/>
  </r>
  <r>
    <x v="189"/>
    <x v="49"/>
    <n v="407828"/>
    <n v="116622"/>
    <n v="90097"/>
    <n v="194221"/>
    <n v="3536"/>
    <n v="3352"/>
    <n v="2.76"/>
    <n v="3429"/>
    <x v="2"/>
    <m/>
  </r>
  <r>
    <x v="189"/>
    <x v="50"/>
    <n v="417543"/>
    <n v="125237"/>
    <n v="88299"/>
    <n v="196469"/>
    <n v="3862"/>
    <n v="3676"/>
    <n v="2.83"/>
    <n v="3545"/>
    <x v="2"/>
    <m/>
  </r>
  <r>
    <x v="189"/>
    <x v="51"/>
    <n v="424843"/>
    <n v="126622"/>
    <n v="90944"/>
    <n v="199245"/>
    <n v="4406"/>
    <n v="3626"/>
    <n v="2.89"/>
    <n v="3727"/>
    <x v="2"/>
    <m/>
  </r>
  <r>
    <x v="189"/>
    <x v="52"/>
    <n v="424736"/>
    <n v="121809"/>
    <n v="91221"/>
    <n v="203180"/>
    <n v="4801"/>
    <n v="3724"/>
    <n v="2.91"/>
    <n v="3833"/>
    <x v="2"/>
    <m/>
  </r>
  <r>
    <x v="189"/>
    <x v="53"/>
    <n v="424621"/>
    <n v="122214"/>
    <n v="88301"/>
    <n v="203398"/>
    <n v="5127"/>
    <n v="5581"/>
    <n v="2.92"/>
    <n v="3977"/>
    <x v="2"/>
    <m/>
  </r>
  <r>
    <x v="189"/>
    <x v="54"/>
    <n v="437481"/>
    <n v="122662"/>
    <n v="89815"/>
    <n v="213981"/>
    <n v="5576"/>
    <n v="5447"/>
    <n v="3.02"/>
    <n v="4042"/>
    <x v="2"/>
    <m/>
  </r>
  <r>
    <x v="189"/>
    <x v="55"/>
    <n v="436901"/>
    <n v="119469"/>
    <n v="89150"/>
    <n v="216517"/>
    <n v="6215"/>
    <n v="5551"/>
    <n v="3.03"/>
    <n v="3969"/>
    <x v="2"/>
    <m/>
  </r>
  <r>
    <x v="189"/>
    <x v="56"/>
    <n v="440439"/>
    <n v="118254"/>
    <n v="90443"/>
    <n v="218396"/>
    <n v="6596"/>
    <n v="6750"/>
    <n v="3.06"/>
    <n v="4290"/>
    <x v="2"/>
    <m/>
  </r>
  <r>
    <x v="189"/>
    <x v="57"/>
    <n v="455212"/>
    <n v="122547"/>
    <n v="94450"/>
    <n v="224041"/>
    <n v="7443"/>
    <n v="6732"/>
    <n v="3.17"/>
    <n v="4532"/>
    <x v="2"/>
    <m/>
  </r>
  <r>
    <x v="189"/>
    <x v="58"/>
    <n v="454564"/>
    <n v="116913"/>
    <n v="92560"/>
    <n v="228636"/>
    <n v="8152"/>
    <n v="8304"/>
    <n v="3.16"/>
    <n v="4573"/>
    <x v="2"/>
    <m/>
  </r>
  <r>
    <x v="189"/>
    <x v="59"/>
    <n v="467679"/>
    <n v="123783"/>
    <n v="100925"/>
    <n v="228768"/>
    <n v="7283"/>
    <n v="6920"/>
    <n v="3.26"/>
    <n v="4871"/>
    <x v="2"/>
    <m/>
  </r>
  <r>
    <x v="189"/>
    <x v="60"/>
    <n v="429246"/>
    <n v="100518"/>
    <n v="97870"/>
    <n v="218849"/>
    <n v="6020"/>
    <n v="5990"/>
    <n v="3"/>
    <n v="4877"/>
    <x v="2"/>
    <m/>
  </r>
  <r>
    <x v="189"/>
    <x v="61"/>
    <n v="455558"/>
    <n v="107603"/>
    <n v="93687"/>
    <n v="239553"/>
    <n v="6854"/>
    <n v="7861"/>
    <n v="3.18"/>
    <n v="6514"/>
    <x v="2"/>
    <m/>
  </r>
  <r>
    <x v="189"/>
    <x v="62"/>
    <n v="480885"/>
    <n v="109218"/>
    <n v="108312"/>
    <n v="247327"/>
    <n v="7643"/>
    <n v="8385"/>
    <n v="3.36"/>
    <n v="7962"/>
    <x v="2"/>
    <m/>
  </r>
  <r>
    <x v="189"/>
    <x v="63"/>
    <n v="499272"/>
    <n v="124583"/>
    <n v="115878"/>
    <n v="241786"/>
    <n v="8391"/>
    <n v="8635"/>
    <n v="3.48"/>
    <n v="7034"/>
    <x v="2"/>
    <m/>
  </r>
  <r>
    <x v="189"/>
    <x v="64"/>
    <n v="485018"/>
    <n v="114984"/>
    <n v="105329"/>
    <n v="246808"/>
    <n v="9044"/>
    <n v="8853"/>
    <n v="3.38"/>
    <n v="9524"/>
    <x v="2"/>
    <m/>
  </r>
  <r>
    <x v="189"/>
    <x v="65"/>
    <n v="465052"/>
    <n v="110403"/>
    <n v="107368"/>
    <n v="232204"/>
    <n v="9322"/>
    <n v="5755"/>
    <n v="3.24"/>
    <n v="17585"/>
    <x v="2"/>
    <m/>
  </r>
  <r>
    <x v="190"/>
    <x v="13"/>
    <n v="23"/>
    <n v="0"/>
    <n v="23"/>
    <n v="0"/>
    <n v="0"/>
    <n v="0"/>
    <n v="0.01"/>
    <n v="0"/>
    <x v="1"/>
    <m/>
  </r>
  <r>
    <x v="190"/>
    <x v="14"/>
    <n v="23"/>
    <n v="0"/>
    <n v="23"/>
    <n v="0"/>
    <n v="0"/>
    <n v="0"/>
    <n v="0.01"/>
    <n v="0"/>
    <x v="1"/>
    <m/>
  </r>
  <r>
    <x v="190"/>
    <x v="15"/>
    <n v="10"/>
    <n v="0"/>
    <n v="10"/>
    <n v="0"/>
    <n v="0"/>
    <n v="0"/>
    <n v="0"/>
    <n v="0"/>
    <x v="1"/>
    <m/>
  </r>
  <r>
    <x v="190"/>
    <x v="16"/>
    <n v="13"/>
    <n v="0"/>
    <n v="13"/>
    <n v="0"/>
    <n v="0"/>
    <n v="0"/>
    <n v="0"/>
    <n v="0"/>
    <x v="1"/>
    <m/>
  </r>
  <r>
    <x v="190"/>
    <x v="17"/>
    <n v="12"/>
    <n v="0"/>
    <n v="12"/>
    <n v="0"/>
    <n v="0"/>
    <n v="0"/>
    <n v="0"/>
    <n v="0"/>
    <x v="1"/>
    <m/>
  </r>
  <r>
    <x v="190"/>
    <x v="18"/>
    <n v="11"/>
    <n v="0"/>
    <n v="11"/>
    <n v="0"/>
    <n v="0"/>
    <n v="0"/>
    <n v="0"/>
    <n v="0"/>
    <x v="1"/>
    <m/>
  </r>
  <r>
    <x v="190"/>
    <x v="19"/>
    <n v="15"/>
    <n v="0"/>
    <n v="14"/>
    <n v="0"/>
    <n v="0"/>
    <n v="0"/>
    <n v="0"/>
    <n v="0"/>
    <x v="1"/>
    <m/>
  </r>
  <r>
    <x v="190"/>
    <x v="20"/>
    <n v="16"/>
    <n v="0"/>
    <n v="15"/>
    <n v="0"/>
    <n v="0"/>
    <n v="0"/>
    <n v="0"/>
    <n v="0"/>
    <x v="1"/>
    <m/>
  </r>
  <r>
    <x v="190"/>
    <x v="21"/>
    <n v="16"/>
    <n v="0"/>
    <n v="16"/>
    <n v="0"/>
    <n v="0"/>
    <n v="0"/>
    <n v="0"/>
    <n v="0"/>
    <x v="1"/>
    <m/>
  </r>
  <r>
    <x v="190"/>
    <x v="22"/>
    <n v="17"/>
    <n v="0"/>
    <n v="17"/>
    <n v="0"/>
    <n v="0"/>
    <n v="0"/>
    <n v="0"/>
    <n v="1"/>
    <x v="1"/>
    <m/>
  </r>
  <r>
    <x v="190"/>
    <x v="23"/>
    <n v="18"/>
    <n v="0"/>
    <n v="18"/>
    <n v="0"/>
    <n v="0"/>
    <n v="0"/>
    <n v="0"/>
    <n v="2"/>
    <x v="1"/>
    <m/>
  </r>
  <r>
    <x v="190"/>
    <x v="24"/>
    <n v="19"/>
    <n v="0"/>
    <n v="18"/>
    <n v="0"/>
    <n v="0"/>
    <n v="0"/>
    <n v="0"/>
    <n v="2"/>
    <x v="1"/>
    <m/>
  </r>
  <r>
    <x v="190"/>
    <x v="25"/>
    <n v="20"/>
    <n v="0"/>
    <n v="19"/>
    <n v="0"/>
    <n v="0"/>
    <n v="0"/>
    <n v="0"/>
    <n v="2"/>
    <x v="1"/>
    <m/>
  </r>
  <r>
    <x v="190"/>
    <x v="26"/>
    <n v="48"/>
    <n v="0"/>
    <n v="48"/>
    <n v="0"/>
    <n v="0"/>
    <n v="0"/>
    <n v="0.01"/>
    <n v="3"/>
    <x v="1"/>
    <m/>
  </r>
  <r>
    <x v="190"/>
    <x v="27"/>
    <n v="73"/>
    <n v="0"/>
    <n v="73"/>
    <n v="0"/>
    <n v="0"/>
    <n v="0"/>
    <n v="0.02"/>
    <n v="3"/>
    <x v="1"/>
    <m/>
  </r>
  <r>
    <x v="190"/>
    <x v="28"/>
    <n v="73"/>
    <n v="0"/>
    <n v="73"/>
    <n v="0"/>
    <n v="0"/>
    <n v="0"/>
    <n v="0.02"/>
    <n v="3"/>
    <x v="1"/>
    <m/>
  </r>
  <r>
    <x v="190"/>
    <x v="29"/>
    <n v="79"/>
    <n v="0"/>
    <n v="79"/>
    <n v="0"/>
    <n v="0"/>
    <n v="0"/>
    <n v="0.02"/>
    <n v="3"/>
    <x v="1"/>
    <m/>
  </r>
  <r>
    <x v="190"/>
    <x v="30"/>
    <n v="81"/>
    <n v="0"/>
    <n v="80"/>
    <n v="1"/>
    <n v="0"/>
    <n v="0"/>
    <n v="0.02"/>
    <n v="3"/>
    <x v="1"/>
    <m/>
  </r>
  <r>
    <x v="190"/>
    <x v="31"/>
    <n v="135"/>
    <n v="0"/>
    <n v="135"/>
    <n v="1"/>
    <n v="0"/>
    <n v="0"/>
    <n v="0.03"/>
    <n v="3"/>
    <x v="1"/>
    <m/>
  </r>
  <r>
    <x v="190"/>
    <x v="32"/>
    <n v="164"/>
    <n v="0"/>
    <n v="163"/>
    <n v="1"/>
    <n v="0"/>
    <n v="0"/>
    <n v="0.03"/>
    <n v="9"/>
    <x v="1"/>
    <m/>
  </r>
  <r>
    <x v="190"/>
    <x v="33"/>
    <n v="166"/>
    <n v="0"/>
    <n v="166"/>
    <n v="1"/>
    <n v="0"/>
    <n v="0"/>
    <n v="0.03"/>
    <n v="7"/>
    <x v="1"/>
    <m/>
  </r>
  <r>
    <x v="190"/>
    <x v="34"/>
    <n v="190"/>
    <n v="0"/>
    <n v="189"/>
    <n v="1"/>
    <n v="0"/>
    <n v="0"/>
    <n v="0.03"/>
    <n v="7"/>
    <x v="1"/>
    <m/>
  </r>
  <r>
    <x v="190"/>
    <x v="35"/>
    <n v="173"/>
    <n v="0"/>
    <n v="172"/>
    <n v="0"/>
    <n v="0"/>
    <n v="0"/>
    <n v="0.03"/>
    <n v="7"/>
    <x v="1"/>
    <m/>
  </r>
  <r>
    <x v="190"/>
    <x v="36"/>
    <n v="168"/>
    <n v="0"/>
    <n v="167"/>
    <n v="0"/>
    <n v="0"/>
    <n v="0"/>
    <n v="0.03"/>
    <n v="7"/>
    <x v="1"/>
    <m/>
  </r>
  <r>
    <x v="190"/>
    <x v="37"/>
    <n v="163"/>
    <n v="0"/>
    <n v="162"/>
    <n v="0"/>
    <n v="0"/>
    <n v="0"/>
    <n v="0.03"/>
    <n v="8"/>
    <x v="1"/>
    <m/>
  </r>
  <r>
    <x v="190"/>
    <x v="38"/>
    <n v="168"/>
    <n v="0"/>
    <n v="158"/>
    <n v="0"/>
    <n v="9"/>
    <n v="0"/>
    <n v="0.03"/>
    <n v="8"/>
    <x v="1"/>
    <m/>
  </r>
  <r>
    <x v="190"/>
    <x v="39"/>
    <n v="190"/>
    <n v="0"/>
    <n v="182"/>
    <n v="0"/>
    <n v="8"/>
    <n v="0"/>
    <n v="0.03"/>
    <n v="8"/>
    <x v="1"/>
    <m/>
  </r>
  <r>
    <x v="190"/>
    <x v="40"/>
    <n v="188"/>
    <n v="0"/>
    <n v="178"/>
    <n v="0"/>
    <n v="9"/>
    <n v="0"/>
    <n v="0.03"/>
    <n v="8"/>
    <x v="1"/>
    <m/>
  </r>
  <r>
    <x v="190"/>
    <x v="41"/>
    <n v="148"/>
    <n v="0"/>
    <n v="139"/>
    <n v="0"/>
    <n v="8"/>
    <n v="0"/>
    <n v="0.02"/>
    <n v="8"/>
    <x v="2"/>
    <m/>
  </r>
  <r>
    <x v="190"/>
    <x v="42"/>
    <n v="133"/>
    <n v="0"/>
    <n v="125"/>
    <n v="0"/>
    <n v="8"/>
    <n v="0"/>
    <n v="0.02"/>
    <n v="8"/>
    <x v="2"/>
    <m/>
  </r>
  <r>
    <x v="190"/>
    <x v="43"/>
    <n v="133"/>
    <n v="0"/>
    <n v="125"/>
    <n v="0"/>
    <n v="8"/>
    <n v="1"/>
    <n v="0.02"/>
    <n v="7"/>
    <x v="2"/>
    <m/>
  </r>
  <r>
    <x v="190"/>
    <x v="44"/>
    <n v="135"/>
    <n v="0"/>
    <n v="126"/>
    <n v="0"/>
    <n v="8"/>
    <n v="1"/>
    <n v="0.02"/>
    <n v="7"/>
    <x v="2"/>
    <m/>
  </r>
  <r>
    <x v="190"/>
    <x v="45"/>
    <n v="129"/>
    <n v="0"/>
    <n v="127"/>
    <n v="0"/>
    <n v="1"/>
    <n v="1"/>
    <n v="0.02"/>
    <n v="7"/>
    <x v="2"/>
    <m/>
  </r>
  <r>
    <x v="190"/>
    <x v="46"/>
    <n v="126"/>
    <n v="0"/>
    <n v="125"/>
    <n v="0"/>
    <n v="1"/>
    <n v="1"/>
    <n v="0.02"/>
    <n v="8"/>
    <x v="2"/>
    <m/>
  </r>
  <r>
    <x v="190"/>
    <x v="47"/>
    <n v="131"/>
    <n v="0"/>
    <n v="125"/>
    <n v="0"/>
    <n v="6"/>
    <n v="1"/>
    <n v="0.02"/>
    <n v="8"/>
    <x v="2"/>
    <m/>
  </r>
  <r>
    <x v="190"/>
    <x v="48"/>
    <n v="136"/>
    <n v="0"/>
    <n v="127"/>
    <n v="0"/>
    <n v="8"/>
    <n v="1"/>
    <n v="0.02"/>
    <n v="8"/>
    <x v="2"/>
    <m/>
  </r>
  <r>
    <x v="190"/>
    <x v="49"/>
    <n v="133"/>
    <n v="0"/>
    <n v="125"/>
    <n v="0"/>
    <n v="8"/>
    <n v="0"/>
    <n v="0.02"/>
    <n v="8"/>
    <x v="2"/>
    <m/>
  </r>
  <r>
    <x v="190"/>
    <x v="50"/>
    <n v="139"/>
    <n v="0"/>
    <n v="130"/>
    <n v="1"/>
    <n v="9"/>
    <n v="0"/>
    <n v="0.02"/>
    <n v="8"/>
    <x v="2"/>
    <m/>
  </r>
  <r>
    <x v="190"/>
    <x v="51"/>
    <n v="144"/>
    <n v="0"/>
    <n v="133"/>
    <n v="1"/>
    <n v="10"/>
    <n v="0"/>
    <n v="0.02"/>
    <n v="9"/>
    <x v="2"/>
    <m/>
  </r>
  <r>
    <x v="190"/>
    <x v="52"/>
    <n v="145"/>
    <n v="0"/>
    <n v="132"/>
    <n v="0"/>
    <n v="12"/>
    <n v="0"/>
    <n v="0.02"/>
    <n v="9"/>
    <x v="2"/>
    <m/>
  </r>
  <r>
    <x v="190"/>
    <x v="53"/>
    <n v="145"/>
    <n v="0"/>
    <n v="131"/>
    <n v="0"/>
    <n v="14"/>
    <n v="0"/>
    <n v="0.02"/>
    <n v="10"/>
    <x v="2"/>
    <m/>
  </r>
  <r>
    <x v="190"/>
    <x v="54"/>
    <n v="142"/>
    <n v="0"/>
    <n v="128"/>
    <n v="0"/>
    <n v="14"/>
    <n v="0"/>
    <n v="0.02"/>
    <n v="10"/>
    <x v="2"/>
    <m/>
  </r>
  <r>
    <x v="190"/>
    <x v="55"/>
    <n v="144"/>
    <n v="0"/>
    <n v="130"/>
    <n v="0"/>
    <n v="14"/>
    <n v="0"/>
    <n v="0.02"/>
    <n v="10"/>
    <x v="2"/>
    <m/>
  </r>
  <r>
    <x v="190"/>
    <x v="56"/>
    <n v="144"/>
    <n v="0"/>
    <n v="130"/>
    <n v="0"/>
    <n v="14"/>
    <n v="0"/>
    <n v="0.02"/>
    <n v="10"/>
    <x v="2"/>
    <m/>
  </r>
  <r>
    <x v="190"/>
    <x v="57"/>
    <n v="144"/>
    <n v="0"/>
    <n v="130"/>
    <n v="0"/>
    <n v="14"/>
    <n v="0"/>
    <n v="0.02"/>
    <n v="10"/>
    <x v="2"/>
    <m/>
  </r>
  <r>
    <x v="190"/>
    <x v="58"/>
    <n v="152"/>
    <n v="0"/>
    <n v="137"/>
    <n v="0"/>
    <n v="14"/>
    <n v="0"/>
    <n v="0.02"/>
    <n v="10"/>
    <x v="2"/>
    <m/>
  </r>
  <r>
    <x v="190"/>
    <x v="59"/>
    <n v="148"/>
    <n v="0"/>
    <n v="134"/>
    <n v="0"/>
    <n v="14"/>
    <n v="0"/>
    <n v="0.01"/>
    <n v="10"/>
    <x v="2"/>
    <m/>
  </r>
  <r>
    <x v="190"/>
    <x v="60"/>
    <n v="157"/>
    <n v="0"/>
    <n v="143"/>
    <n v="0"/>
    <n v="13"/>
    <n v="0"/>
    <n v="0.02"/>
    <n v="12"/>
    <x v="2"/>
    <m/>
  </r>
  <r>
    <x v="190"/>
    <x v="61"/>
    <n v="161"/>
    <n v="0"/>
    <n v="147"/>
    <n v="0"/>
    <n v="13"/>
    <n v="0"/>
    <n v="0.02"/>
    <n v="13"/>
    <x v="2"/>
    <m/>
  </r>
  <r>
    <x v="190"/>
    <x v="62"/>
    <n v="181"/>
    <n v="0"/>
    <n v="167"/>
    <n v="0"/>
    <n v="13"/>
    <n v="0"/>
    <n v="0.02"/>
    <n v="15"/>
    <x v="2"/>
    <m/>
  </r>
  <r>
    <x v="190"/>
    <x v="63"/>
    <n v="201"/>
    <n v="0"/>
    <n v="187"/>
    <n v="0"/>
    <n v="14"/>
    <n v="0"/>
    <n v="0.02"/>
    <n v="17"/>
    <x v="2"/>
    <m/>
  </r>
  <r>
    <x v="190"/>
    <x v="64"/>
    <n v="219"/>
    <n v="0"/>
    <n v="203"/>
    <n v="0"/>
    <n v="15"/>
    <n v="0"/>
    <n v="0.02"/>
    <n v="16"/>
    <x v="2"/>
    <m/>
  </r>
  <r>
    <x v="190"/>
    <x v="65"/>
    <n v="229"/>
    <n v="0"/>
    <n v="210"/>
    <n v="0"/>
    <n v="19"/>
    <n v="0"/>
    <n v="0.02"/>
    <n v="17"/>
    <x v="2"/>
    <m/>
  </r>
  <r>
    <x v="191"/>
    <x v="1"/>
    <n v="7"/>
    <n v="1"/>
    <n v="7"/>
    <n v="0"/>
    <n v="0"/>
    <n v="0"/>
    <n v="0"/>
    <n v="0"/>
    <x v="0"/>
    <m/>
  </r>
  <r>
    <x v="191"/>
    <x v="2"/>
    <n v="7"/>
    <n v="0"/>
    <n v="7"/>
    <n v="0"/>
    <n v="0"/>
    <n v="0"/>
    <n v="0"/>
    <n v="0"/>
    <x v="0"/>
    <m/>
  </r>
  <r>
    <x v="191"/>
    <x v="3"/>
    <n v="13"/>
    <n v="1"/>
    <n v="13"/>
    <n v="0"/>
    <n v="0"/>
    <n v="0"/>
    <n v="0"/>
    <n v="0"/>
    <x v="0"/>
    <m/>
  </r>
  <r>
    <x v="191"/>
    <x v="4"/>
    <n v="12"/>
    <n v="0"/>
    <n v="12"/>
    <n v="0"/>
    <n v="0"/>
    <n v="0"/>
    <n v="0"/>
    <n v="0"/>
    <x v="0"/>
    <m/>
  </r>
  <r>
    <x v="191"/>
    <x v="5"/>
    <n v="5"/>
    <n v="0"/>
    <n v="5"/>
    <n v="0"/>
    <n v="0"/>
    <n v="0"/>
    <n v="0"/>
    <n v="0"/>
    <x v="0"/>
    <m/>
  </r>
  <r>
    <x v="191"/>
    <x v="6"/>
    <n v="6"/>
    <n v="0"/>
    <n v="6"/>
    <n v="0"/>
    <n v="0"/>
    <n v="0"/>
    <n v="0"/>
    <n v="0"/>
    <x v="0"/>
    <m/>
  </r>
  <r>
    <x v="191"/>
    <x v="7"/>
    <n v="7"/>
    <n v="0"/>
    <n v="7"/>
    <n v="0"/>
    <n v="0"/>
    <n v="0"/>
    <n v="0"/>
    <n v="0"/>
    <x v="0"/>
    <m/>
  </r>
  <r>
    <x v="191"/>
    <x v="8"/>
    <n v="8"/>
    <n v="0"/>
    <n v="8"/>
    <n v="0"/>
    <n v="0"/>
    <n v="0"/>
    <n v="0"/>
    <n v="0"/>
    <x v="0"/>
    <m/>
  </r>
  <r>
    <x v="191"/>
    <x v="9"/>
    <n v="8"/>
    <n v="0"/>
    <n v="8"/>
    <n v="0"/>
    <n v="0"/>
    <n v="0"/>
    <n v="0"/>
    <n v="0"/>
    <x v="0"/>
    <m/>
  </r>
  <r>
    <x v="191"/>
    <x v="10"/>
    <n v="31"/>
    <n v="1"/>
    <n v="29"/>
    <n v="0"/>
    <n v="0"/>
    <n v="0"/>
    <n v="0.01"/>
    <n v="0"/>
    <x v="1"/>
    <m/>
  </r>
  <r>
    <x v="191"/>
    <x v="11"/>
    <n v="29"/>
    <n v="0"/>
    <n v="29"/>
    <n v="0"/>
    <n v="0"/>
    <n v="0"/>
    <n v="0.01"/>
    <n v="0"/>
    <x v="1"/>
    <m/>
  </r>
  <r>
    <x v="191"/>
    <x v="12"/>
    <n v="38"/>
    <n v="2"/>
    <n v="36"/>
    <n v="0"/>
    <n v="0"/>
    <n v="0"/>
    <n v="0.01"/>
    <n v="0"/>
    <x v="1"/>
    <m/>
  </r>
  <r>
    <x v="192"/>
    <x v="3"/>
    <n v="6"/>
    <n v="0"/>
    <n v="6"/>
    <n v="0"/>
    <n v="0"/>
    <n v="0"/>
    <s v="."/>
    <n v="1"/>
    <x v="0"/>
    <m/>
  </r>
  <r>
    <x v="192"/>
    <x v="4"/>
    <n v="36"/>
    <n v="0"/>
    <n v="36"/>
    <n v="0"/>
    <n v="0"/>
    <n v="0"/>
    <s v="."/>
    <n v="1"/>
    <x v="0"/>
    <m/>
  </r>
  <r>
    <x v="192"/>
    <x v="5"/>
    <n v="40"/>
    <n v="0"/>
    <n v="40"/>
    <n v="0"/>
    <n v="0"/>
    <n v="0"/>
    <s v="."/>
    <n v="2"/>
    <x v="0"/>
    <m/>
  </r>
  <r>
    <x v="192"/>
    <x v="6"/>
    <n v="44"/>
    <n v="0"/>
    <n v="44"/>
    <n v="0"/>
    <n v="0"/>
    <n v="0"/>
    <s v="."/>
    <n v="2"/>
    <x v="0"/>
    <m/>
  </r>
  <r>
    <x v="192"/>
    <x v="7"/>
    <n v="51"/>
    <n v="0"/>
    <n v="51"/>
    <n v="0"/>
    <n v="0"/>
    <n v="0"/>
    <s v="."/>
    <n v="2"/>
    <x v="0"/>
    <m/>
  </r>
  <r>
    <x v="192"/>
    <x v="8"/>
    <n v="60"/>
    <n v="1"/>
    <n v="59"/>
    <n v="0"/>
    <n v="0"/>
    <n v="0"/>
    <s v="."/>
    <n v="13"/>
    <x v="0"/>
    <m/>
  </r>
  <r>
    <x v="192"/>
    <x v="9"/>
    <n v="71"/>
    <n v="1"/>
    <n v="70"/>
    <n v="0"/>
    <n v="0"/>
    <n v="0"/>
    <s v="."/>
    <n v="16"/>
    <x v="0"/>
    <m/>
  </r>
  <r>
    <x v="192"/>
    <x v="10"/>
    <n v="82"/>
    <n v="1"/>
    <n v="81"/>
    <n v="0"/>
    <n v="0"/>
    <n v="0"/>
    <s v="."/>
    <n v="20"/>
    <x v="1"/>
    <m/>
  </r>
  <r>
    <x v="192"/>
    <x v="11"/>
    <n v="90"/>
    <n v="1"/>
    <n v="90"/>
    <n v="0"/>
    <n v="0"/>
    <n v="0"/>
    <s v="."/>
    <n v="25"/>
    <x v="1"/>
    <m/>
  </r>
  <r>
    <x v="192"/>
    <x v="12"/>
    <n v="94"/>
    <n v="0"/>
    <n v="94"/>
    <n v="0"/>
    <n v="0"/>
    <n v="0"/>
    <s v="."/>
    <n v="28"/>
    <x v="1"/>
    <m/>
  </r>
  <r>
    <x v="192"/>
    <x v="13"/>
    <n v="113"/>
    <n v="1"/>
    <n v="111"/>
    <n v="0"/>
    <n v="0"/>
    <n v="0"/>
    <s v="."/>
    <n v="37"/>
    <x v="1"/>
    <m/>
  </r>
  <r>
    <x v="192"/>
    <x v="14"/>
    <n v="117"/>
    <n v="1"/>
    <n v="116"/>
    <n v="0"/>
    <n v="0"/>
    <n v="0"/>
    <s v="."/>
    <n v="41"/>
    <x v="1"/>
    <m/>
  </r>
  <r>
    <x v="192"/>
    <x v="15"/>
    <n v="125"/>
    <n v="1"/>
    <n v="124"/>
    <n v="0"/>
    <n v="0"/>
    <n v="0"/>
    <s v="."/>
    <n v="44"/>
    <x v="1"/>
    <m/>
  </r>
  <r>
    <x v="192"/>
    <x v="16"/>
    <n v="150"/>
    <n v="0"/>
    <n v="136"/>
    <n v="0"/>
    <n v="14"/>
    <n v="0"/>
    <s v="."/>
    <n v="55"/>
    <x v="1"/>
    <m/>
  </r>
  <r>
    <x v="192"/>
    <x v="17"/>
    <n v="163"/>
    <n v="1"/>
    <n v="145"/>
    <n v="0"/>
    <n v="17"/>
    <n v="0"/>
    <s v="."/>
    <n v="144"/>
    <x v="1"/>
    <m/>
  </r>
  <r>
    <x v="192"/>
    <x v="18"/>
    <n v="185"/>
    <n v="1"/>
    <n v="164"/>
    <n v="0"/>
    <n v="20"/>
    <n v="0"/>
    <s v="."/>
    <n v="215"/>
    <x v="1"/>
    <m/>
  </r>
  <r>
    <x v="192"/>
    <x v="19"/>
    <n v="211"/>
    <n v="5"/>
    <n v="172"/>
    <n v="0"/>
    <n v="34"/>
    <n v="0"/>
    <s v="."/>
    <n v="298"/>
    <x v="1"/>
    <m/>
  </r>
  <r>
    <x v="192"/>
    <x v="20"/>
    <n v="207"/>
    <n v="0"/>
    <n v="172"/>
    <n v="0"/>
    <n v="35"/>
    <n v="0"/>
    <s v="."/>
    <n v="221"/>
    <x v="1"/>
    <m/>
  </r>
  <r>
    <x v="192"/>
    <x v="21"/>
    <n v="520"/>
    <n v="1"/>
    <n v="485"/>
    <n v="0"/>
    <n v="35"/>
    <n v="0"/>
    <s v="."/>
    <n v="209"/>
    <x v="1"/>
    <m/>
  </r>
  <r>
    <x v="192"/>
    <x v="22"/>
    <n v="881"/>
    <n v="1"/>
    <n v="846"/>
    <n v="0"/>
    <n v="35"/>
    <n v="0"/>
    <s v="."/>
    <n v="252"/>
    <x v="1"/>
    <m/>
  </r>
  <r>
    <x v="192"/>
    <x v="23"/>
    <n v="2458"/>
    <n v="0"/>
    <n v="2423"/>
    <n v="0"/>
    <n v="35"/>
    <n v="0"/>
    <s v="."/>
    <n v="86"/>
    <x v="1"/>
    <m/>
  </r>
  <r>
    <x v="193"/>
    <x v="1"/>
    <n v="12"/>
    <n v="0"/>
    <n v="12"/>
    <n v="0"/>
    <n v="0"/>
    <n v="0"/>
    <s v="."/>
    <n v="2"/>
    <x v="0"/>
    <m/>
  </r>
  <r>
    <x v="193"/>
    <x v="2"/>
    <n v="10"/>
    <n v="0"/>
    <n v="10"/>
    <n v="0"/>
    <n v="0"/>
    <n v="0"/>
    <s v="."/>
    <n v="2"/>
    <x v="0"/>
    <m/>
  </r>
  <r>
    <x v="193"/>
    <x v="3"/>
    <n v="14"/>
    <n v="0"/>
    <n v="14"/>
    <n v="0"/>
    <n v="0"/>
    <n v="0"/>
    <s v="."/>
    <n v="3"/>
    <x v="0"/>
    <m/>
  </r>
  <r>
    <x v="193"/>
    <x v="4"/>
    <n v="16"/>
    <n v="0"/>
    <n v="16"/>
    <n v="0"/>
    <n v="0"/>
    <n v="0"/>
    <s v="."/>
    <n v="3"/>
    <x v="0"/>
    <m/>
  </r>
  <r>
    <x v="193"/>
    <x v="5"/>
    <n v="13"/>
    <n v="0"/>
    <n v="13"/>
    <n v="0"/>
    <n v="0"/>
    <n v="0"/>
    <s v="."/>
    <n v="4"/>
    <x v="0"/>
    <m/>
  </r>
  <r>
    <x v="193"/>
    <x v="6"/>
    <n v="15"/>
    <n v="0"/>
    <n v="15"/>
    <n v="0"/>
    <n v="0"/>
    <n v="0"/>
    <s v="."/>
    <n v="8"/>
    <x v="0"/>
    <m/>
  </r>
  <r>
    <x v="193"/>
    <x v="7"/>
    <n v="19"/>
    <n v="0"/>
    <n v="19"/>
    <n v="0"/>
    <n v="0"/>
    <n v="0"/>
    <s v="."/>
    <n v="5"/>
    <x v="0"/>
    <m/>
  </r>
  <r>
    <x v="193"/>
    <x v="8"/>
    <n v="21"/>
    <n v="0"/>
    <n v="21"/>
    <n v="0"/>
    <n v="0"/>
    <n v="0"/>
    <s v="."/>
    <n v="5"/>
    <x v="0"/>
    <m/>
  </r>
  <r>
    <x v="193"/>
    <x v="9"/>
    <n v="19"/>
    <n v="0"/>
    <n v="19"/>
    <n v="0"/>
    <n v="0"/>
    <n v="0"/>
    <s v="."/>
    <n v="9"/>
    <x v="0"/>
    <m/>
  </r>
  <r>
    <x v="193"/>
    <x v="10"/>
    <n v="36"/>
    <n v="0"/>
    <n v="36"/>
    <n v="0"/>
    <n v="0"/>
    <n v="0"/>
    <s v="."/>
    <n v="8"/>
    <x v="1"/>
    <m/>
  </r>
  <r>
    <x v="193"/>
    <x v="11"/>
    <n v="35"/>
    <n v="0"/>
    <n v="35"/>
    <n v="0"/>
    <n v="0"/>
    <n v="0"/>
    <s v="."/>
    <n v="7"/>
    <x v="1"/>
    <m/>
  </r>
  <r>
    <x v="193"/>
    <x v="12"/>
    <n v="37"/>
    <n v="0"/>
    <n v="37"/>
    <n v="0"/>
    <n v="0"/>
    <n v="0"/>
    <n v="0.08"/>
    <n v="9"/>
    <x v="1"/>
    <m/>
  </r>
  <r>
    <x v="193"/>
    <x v="13"/>
    <n v="54"/>
    <n v="0"/>
    <n v="54"/>
    <n v="0"/>
    <n v="0"/>
    <n v="0"/>
    <n v="0.11"/>
    <n v="6"/>
    <x v="1"/>
    <m/>
  </r>
  <r>
    <x v="193"/>
    <x v="14"/>
    <n v="54"/>
    <n v="0"/>
    <n v="54"/>
    <n v="0"/>
    <n v="0"/>
    <n v="0"/>
    <n v="0.11"/>
    <n v="17"/>
    <x v="1"/>
    <m/>
  </r>
  <r>
    <x v="193"/>
    <x v="15"/>
    <n v="58"/>
    <n v="0"/>
    <n v="58"/>
    <n v="0"/>
    <n v="0"/>
    <n v="0"/>
    <n v="0.11"/>
    <n v="23"/>
    <x v="1"/>
    <m/>
  </r>
  <r>
    <x v="193"/>
    <x v="16"/>
    <n v="76"/>
    <n v="0"/>
    <n v="76"/>
    <n v="0"/>
    <n v="0"/>
    <n v="0"/>
    <n v="0.14000000000000001"/>
    <n v="15"/>
    <x v="1"/>
    <m/>
  </r>
  <r>
    <x v="193"/>
    <x v="17"/>
    <n v="91"/>
    <n v="0"/>
    <n v="91"/>
    <n v="0"/>
    <n v="0"/>
    <n v="0"/>
    <n v="0.16"/>
    <n v="12"/>
    <x v="1"/>
    <m/>
  </r>
  <r>
    <x v="193"/>
    <x v="18"/>
    <n v="85"/>
    <n v="0"/>
    <n v="85"/>
    <n v="0"/>
    <n v="0"/>
    <n v="0"/>
    <n v="0.15"/>
    <n v="21"/>
    <x v="1"/>
    <m/>
  </r>
  <r>
    <x v="193"/>
    <x v="19"/>
    <n v="132"/>
    <n v="0"/>
    <n v="132"/>
    <n v="0"/>
    <n v="0"/>
    <n v="0"/>
    <n v="0.22"/>
    <n v="23"/>
    <x v="1"/>
    <m/>
  </r>
  <r>
    <x v="193"/>
    <x v="20"/>
    <n v="119"/>
    <n v="0"/>
    <n v="119"/>
    <n v="0"/>
    <n v="0"/>
    <n v="0"/>
    <n v="0.19"/>
    <n v="21"/>
    <x v="1"/>
    <m/>
  </r>
  <r>
    <x v="194"/>
    <x v="19"/>
    <n v="1"/>
    <n v="0"/>
    <n v="1"/>
    <n v="0"/>
    <n v="0"/>
    <n v="0"/>
    <n v="0.17"/>
    <n v="0"/>
    <x v="1"/>
    <m/>
  </r>
  <r>
    <x v="194"/>
    <x v="32"/>
    <n v="2"/>
    <n v="0"/>
    <n v="2"/>
    <n v="0"/>
    <n v="0"/>
    <n v="0"/>
    <n v="0.31"/>
    <n v="1"/>
    <x v="1"/>
    <m/>
  </r>
  <r>
    <x v="194"/>
    <x v="33"/>
    <n v="1"/>
    <n v="0"/>
    <n v="1"/>
    <n v="0"/>
    <n v="0"/>
    <n v="0"/>
    <n v="0.15"/>
    <n v="1"/>
    <x v="1"/>
    <m/>
  </r>
  <r>
    <x v="194"/>
    <x v="34"/>
    <n v="1"/>
    <n v="0"/>
    <n v="1"/>
    <n v="0"/>
    <n v="0"/>
    <n v="0"/>
    <n v="0.15"/>
    <n v="1"/>
    <x v="1"/>
    <m/>
  </r>
  <r>
    <x v="194"/>
    <x v="35"/>
    <n v="1"/>
    <n v="0"/>
    <n v="1"/>
    <n v="0"/>
    <n v="0"/>
    <n v="0"/>
    <n v="0.15"/>
    <n v="1"/>
    <x v="1"/>
    <m/>
  </r>
  <r>
    <x v="194"/>
    <x v="36"/>
    <n v="1"/>
    <n v="0"/>
    <n v="1"/>
    <n v="0"/>
    <n v="0"/>
    <n v="0"/>
    <n v="0.15"/>
    <n v="1"/>
    <x v="1"/>
    <m/>
  </r>
  <r>
    <x v="194"/>
    <x v="37"/>
    <n v="1"/>
    <n v="0"/>
    <n v="1"/>
    <n v="0"/>
    <n v="0"/>
    <n v="0"/>
    <n v="0.15"/>
    <n v="1"/>
    <x v="1"/>
    <m/>
  </r>
  <r>
    <x v="194"/>
    <x v="38"/>
    <n v="1"/>
    <n v="0"/>
    <n v="1"/>
    <n v="0"/>
    <n v="0"/>
    <n v="0"/>
    <n v="0.15"/>
    <n v="0"/>
    <x v="1"/>
    <m/>
  </r>
  <r>
    <x v="194"/>
    <x v="39"/>
    <n v="2"/>
    <n v="0"/>
    <n v="2"/>
    <n v="0"/>
    <n v="0"/>
    <n v="0"/>
    <n v="0.3"/>
    <n v="0"/>
    <x v="1"/>
    <m/>
  </r>
  <r>
    <x v="194"/>
    <x v="40"/>
    <n v="2"/>
    <n v="0"/>
    <n v="2"/>
    <n v="0"/>
    <n v="0"/>
    <n v="0"/>
    <n v="0.3"/>
    <n v="0"/>
    <x v="1"/>
    <m/>
  </r>
  <r>
    <x v="194"/>
    <x v="41"/>
    <n v="2"/>
    <n v="0"/>
    <n v="2"/>
    <n v="0"/>
    <n v="0"/>
    <n v="0"/>
    <n v="0.3"/>
    <n v="0"/>
    <x v="2"/>
    <m/>
  </r>
  <r>
    <x v="194"/>
    <x v="42"/>
    <n v="2"/>
    <n v="0"/>
    <n v="2"/>
    <n v="0"/>
    <n v="0"/>
    <n v="0"/>
    <n v="0.31"/>
    <n v="0"/>
    <x v="2"/>
    <m/>
  </r>
  <r>
    <x v="194"/>
    <x v="43"/>
    <n v="2"/>
    <n v="0"/>
    <n v="2"/>
    <n v="0"/>
    <n v="0"/>
    <n v="0"/>
    <n v="0.31"/>
    <n v="0"/>
    <x v="2"/>
    <m/>
  </r>
  <r>
    <x v="194"/>
    <x v="44"/>
    <n v="3"/>
    <n v="0"/>
    <n v="3"/>
    <n v="0"/>
    <n v="0"/>
    <n v="0"/>
    <n v="0.47"/>
    <n v="0"/>
    <x v="2"/>
    <m/>
  </r>
  <r>
    <x v="194"/>
    <x v="45"/>
    <n v="3"/>
    <n v="0"/>
    <n v="3"/>
    <n v="0"/>
    <n v="0"/>
    <n v="0"/>
    <n v="0.47"/>
    <n v="0"/>
    <x v="2"/>
    <m/>
  </r>
  <r>
    <x v="194"/>
    <x v="46"/>
    <n v="3"/>
    <n v="0"/>
    <n v="3"/>
    <n v="0"/>
    <n v="0"/>
    <n v="0"/>
    <n v="0.48"/>
    <n v="0"/>
    <x v="2"/>
    <m/>
  </r>
  <r>
    <x v="194"/>
    <x v="47"/>
    <n v="3"/>
    <n v="0"/>
    <n v="3"/>
    <n v="0"/>
    <n v="0"/>
    <n v="0"/>
    <n v="0.48"/>
    <n v="0"/>
    <x v="2"/>
    <m/>
  </r>
  <r>
    <x v="194"/>
    <x v="48"/>
    <n v="3"/>
    <n v="0"/>
    <n v="3"/>
    <n v="0"/>
    <n v="0"/>
    <n v="0"/>
    <n v="0.65"/>
    <n v="0"/>
    <x v="2"/>
    <m/>
  </r>
  <r>
    <x v="194"/>
    <x v="49"/>
    <n v="3"/>
    <n v="0"/>
    <n v="3"/>
    <n v="0"/>
    <n v="0"/>
    <n v="0"/>
    <n v="0.65"/>
    <n v="0"/>
    <x v="2"/>
    <m/>
  </r>
  <r>
    <x v="194"/>
    <x v="50"/>
    <n v="3"/>
    <n v="0"/>
    <n v="3"/>
    <n v="0"/>
    <n v="0"/>
    <n v="0"/>
    <n v="0.65"/>
    <n v="0"/>
    <x v="2"/>
    <m/>
  </r>
  <r>
    <x v="194"/>
    <x v="51"/>
    <n v="3"/>
    <n v="0"/>
    <n v="3"/>
    <n v="0"/>
    <n v="0"/>
    <n v="0"/>
    <n v="0.66"/>
    <n v="0"/>
    <x v="2"/>
    <m/>
  </r>
  <r>
    <x v="194"/>
    <x v="52"/>
    <n v="3"/>
    <n v="0"/>
    <n v="3"/>
    <n v="0"/>
    <n v="0"/>
    <n v="0"/>
    <n v="0.67"/>
    <n v="0"/>
    <x v="2"/>
    <m/>
  </r>
  <r>
    <x v="194"/>
    <x v="53"/>
    <n v="3"/>
    <n v="0"/>
    <n v="3"/>
    <n v="0"/>
    <n v="0"/>
    <n v="0"/>
    <n v="0.68"/>
    <n v="0"/>
    <x v="2"/>
    <m/>
  </r>
  <r>
    <x v="194"/>
    <x v="54"/>
    <n v="3"/>
    <n v="0"/>
    <n v="3"/>
    <n v="0"/>
    <n v="0"/>
    <n v="0"/>
    <n v="0.7"/>
    <n v="0"/>
    <x v="2"/>
    <m/>
  </r>
  <r>
    <x v="194"/>
    <x v="55"/>
    <n v="3"/>
    <n v="0"/>
    <n v="3"/>
    <n v="0"/>
    <n v="0"/>
    <n v="0"/>
    <n v="0.53"/>
    <n v="0"/>
    <x v="2"/>
    <m/>
  </r>
  <r>
    <x v="194"/>
    <x v="56"/>
    <n v="3"/>
    <n v="0"/>
    <n v="3"/>
    <n v="0"/>
    <n v="0"/>
    <n v="0"/>
    <n v="0.55000000000000004"/>
    <n v="0"/>
    <x v="2"/>
    <m/>
  </r>
  <r>
    <x v="194"/>
    <x v="57"/>
    <n v="3"/>
    <n v="0"/>
    <n v="3"/>
    <n v="0"/>
    <n v="0"/>
    <n v="0"/>
    <n v="0.56000000000000005"/>
    <n v="0"/>
    <x v="2"/>
    <m/>
  </r>
  <r>
    <x v="194"/>
    <x v="58"/>
    <n v="3"/>
    <n v="0"/>
    <n v="3"/>
    <n v="0"/>
    <n v="0"/>
    <n v="0"/>
    <n v="0.75"/>
    <n v="0"/>
    <x v="2"/>
    <m/>
  </r>
  <r>
    <x v="194"/>
    <x v="59"/>
    <n v="3"/>
    <n v="0"/>
    <n v="3"/>
    <n v="0"/>
    <n v="0"/>
    <n v="0"/>
    <n v="0.76"/>
    <n v="0"/>
    <x v="2"/>
    <m/>
  </r>
  <r>
    <x v="194"/>
    <x v="60"/>
    <n v="3"/>
    <n v="0"/>
    <n v="3"/>
    <n v="0"/>
    <n v="0"/>
    <n v="0"/>
    <n v="0.6"/>
    <n v="0"/>
    <x v="2"/>
    <m/>
  </r>
  <r>
    <x v="194"/>
    <x v="61"/>
    <n v="3"/>
    <n v="0"/>
    <n v="3"/>
    <n v="0"/>
    <n v="0"/>
    <n v="0"/>
    <n v="0.8"/>
    <n v="0"/>
    <x v="2"/>
    <m/>
  </r>
  <r>
    <x v="194"/>
    <x v="62"/>
    <n v="3"/>
    <n v="0"/>
    <n v="3"/>
    <n v="0"/>
    <n v="0"/>
    <n v="0"/>
    <n v="0.81"/>
    <n v="0"/>
    <x v="2"/>
    <m/>
  </r>
  <r>
    <x v="194"/>
    <x v="63"/>
    <n v="3"/>
    <n v="0"/>
    <n v="3"/>
    <n v="0"/>
    <n v="0"/>
    <n v="0"/>
    <n v="0.82"/>
    <n v="0"/>
    <x v="2"/>
    <m/>
  </r>
  <r>
    <x v="194"/>
    <x v="64"/>
    <n v="3"/>
    <n v="0"/>
    <n v="3"/>
    <n v="0"/>
    <n v="0"/>
    <n v="0"/>
    <n v="0.83"/>
    <n v="0"/>
    <x v="2"/>
    <m/>
  </r>
  <r>
    <x v="194"/>
    <x v="65"/>
    <n v="3"/>
    <n v="0"/>
    <n v="3"/>
    <n v="0"/>
    <n v="0"/>
    <n v="0"/>
    <n v="0.84"/>
    <n v="0"/>
    <x v="2"/>
    <m/>
  </r>
  <r>
    <x v="195"/>
    <x v="1"/>
    <n v="1"/>
    <n v="0"/>
    <n v="1"/>
    <n v="0"/>
    <n v="0"/>
    <n v="0"/>
    <n v="0.01"/>
    <n v="0"/>
    <x v="0"/>
    <m/>
  </r>
  <r>
    <x v="195"/>
    <x v="2"/>
    <n v="3"/>
    <n v="0"/>
    <n v="3"/>
    <n v="0"/>
    <n v="0"/>
    <n v="0"/>
    <n v="0.03"/>
    <n v="0"/>
    <x v="0"/>
    <m/>
  </r>
  <r>
    <x v="195"/>
    <x v="3"/>
    <n v="2"/>
    <n v="0"/>
    <n v="2"/>
    <n v="0"/>
    <n v="0"/>
    <n v="0"/>
    <n v="0.02"/>
    <n v="0"/>
    <x v="0"/>
    <m/>
  </r>
  <r>
    <x v="195"/>
    <x v="4"/>
    <n v="3"/>
    <n v="0"/>
    <n v="3"/>
    <n v="0"/>
    <n v="0"/>
    <n v="0"/>
    <n v="0.03"/>
    <n v="0"/>
    <x v="0"/>
    <m/>
  </r>
  <r>
    <x v="195"/>
    <x v="5"/>
    <n v="2"/>
    <n v="0"/>
    <n v="2"/>
    <n v="0"/>
    <n v="0"/>
    <n v="0"/>
    <n v="0.02"/>
    <n v="0"/>
    <x v="0"/>
    <m/>
  </r>
  <r>
    <x v="195"/>
    <x v="6"/>
    <n v="3"/>
    <n v="0"/>
    <n v="3"/>
    <n v="0"/>
    <n v="0"/>
    <n v="0"/>
    <n v="0.03"/>
    <n v="0"/>
    <x v="0"/>
    <m/>
  </r>
  <r>
    <x v="195"/>
    <x v="7"/>
    <n v="3"/>
    <n v="0"/>
    <n v="3"/>
    <n v="0"/>
    <n v="0"/>
    <n v="0"/>
    <n v="0.03"/>
    <n v="0"/>
    <x v="0"/>
    <m/>
  </r>
  <r>
    <x v="195"/>
    <x v="8"/>
    <n v="3"/>
    <n v="0"/>
    <n v="3"/>
    <n v="0"/>
    <n v="0"/>
    <n v="0"/>
    <n v="0.04"/>
    <n v="0"/>
    <x v="0"/>
    <m/>
  </r>
  <r>
    <x v="195"/>
    <x v="9"/>
    <n v="3"/>
    <n v="0"/>
    <n v="3"/>
    <n v="0"/>
    <n v="0"/>
    <n v="0"/>
    <n v="0.04"/>
    <n v="0"/>
    <x v="0"/>
    <m/>
  </r>
  <r>
    <x v="195"/>
    <x v="10"/>
    <n v="3"/>
    <n v="0"/>
    <n v="3"/>
    <n v="0"/>
    <n v="0"/>
    <n v="0"/>
    <n v="0.04"/>
    <n v="0"/>
    <x v="1"/>
    <m/>
  </r>
  <r>
    <x v="195"/>
    <x v="11"/>
    <n v="4"/>
    <n v="0"/>
    <n v="4"/>
    <n v="0"/>
    <n v="0"/>
    <n v="0"/>
    <n v="0.05"/>
    <n v="0"/>
    <x v="1"/>
    <m/>
  </r>
  <r>
    <x v="195"/>
    <x v="12"/>
    <n v="5"/>
    <n v="0"/>
    <n v="5"/>
    <n v="0"/>
    <n v="0"/>
    <n v="0"/>
    <n v="0.06"/>
    <n v="0"/>
    <x v="1"/>
    <m/>
  </r>
  <r>
    <x v="195"/>
    <x v="13"/>
    <n v="5"/>
    <n v="0"/>
    <n v="5"/>
    <n v="0"/>
    <n v="0"/>
    <n v="0"/>
    <n v="0.05"/>
    <n v="0"/>
    <x v="1"/>
    <m/>
  </r>
  <r>
    <x v="195"/>
    <x v="14"/>
    <n v="6"/>
    <n v="0"/>
    <n v="6"/>
    <n v="0"/>
    <n v="0"/>
    <n v="0"/>
    <n v="0.06"/>
    <n v="0"/>
    <x v="1"/>
    <m/>
  </r>
  <r>
    <x v="195"/>
    <x v="15"/>
    <n v="6"/>
    <n v="0"/>
    <n v="6"/>
    <n v="0"/>
    <n v="0"/>
    <n v="0"/>
    <n v="0.06"/>
    <n v="0"/>
    <x v="1"/>
    <m/>
  </r>
  <r>
    <x v="195"/>
    <x v="16"/>
    <n v="7"/>
    <n v="0"/>
    <n v="7"/>
    <n v="0"/>
    <n v="0"/>
    <n v="0"/>
    <n v="7.0000000000000007E-2"/>
    <n v="0"/>
    <x v="1"/>
    <m/>
  </r>
  <r>
    <x v="195"/>
    <x v="17"/>
    <n v="8"/>
    <n v="0"/>
    <n v="8"/>
    <n v="0"/>
    <n v="0"/>
    <n v="0"/>
    <n v="0.09"/>
    <n v="0"/>
    <x v="1"/>
    <m/>
  </r>
  <r>
    <x v="195"/>
    <x v="18"/>
    <n v="9"/>
    <n v="0"/>
    <n v="9"/>
    <n v="0"/>
    <n v="0"/>
    <n v="0"/>
    <n v="0.09"/>
    <n v="0"/>
    <x v="1"/>
    <m/>
  </r>
  <r>
    <x v="195"/>
    <x v="19"/>
    <n v="10"/>
    <n v="0"/>
    <n v="10"/>
    <n v="0"/>
    <n v="0"/>
    <n v="0"/>
    <n v="0.1"/>
    <n v="0"/>
    <x v="1"/>
    <m/>
  </r>
  <r>
    <x v="195"/>
    <x v="20"/>
    <n v="17"/>
    <n v="0"/>
    <n v="17"/>
    <n v="0"/>
    <n v="0"/>
    <n v="0"/>
    <n v="0.16"/>
    <n v="0"/>
    <x v="1"/>
    <m/>
  </r>
  <r>
    <x v="195"/>
    <x v="21"/>
    <n v="18"/>
    <n v="0"/>
    <n v="18"/>
    <n v="0"/>
    <n v="0"/>
    <n v="0"/>
    <n v="0.18"/>
    <n v="0"/>
    <x v="1"/>
    <m/>
  </r>
  <r>
    <x v="195"/>
    <x v="22"/>
    <n v="19"/>
    <n v="0"/>
    <n v="19"/>
    <n v="0"/>
    <n v="0"/>
    <n v="0"/>
    <n v="0.18"/>
    <n v="0"/>
    <x v="1"/>
    <m/>
  </r>
  <r>
    <x v="195"/>
    <x v="23"/>
    <n v="21"/>
    <n v="0"/>
    <n v="21"/>
    <n v="0"/>
    <n v="0"/>
    <n v="0"/>
    <n v="0.2"/>
    <n v="0"/>
    <x v="1"/>
    <m/>
  </r>
  <r>
    <x v="195"/>
    <x v="24"/>
    <n v="22"/>
    <n v="0"/>
    <n v="22"/>
    <n v="0"/>
    <n v="0"/>
    <n v="0"/>
    <n v="0.2"/>
    <n v="0"/>
    <x v="1"/>
    <m/>
  </r>
  <r>
    <x v="195"/>
    <x v="25"/>
    <n v="20"/>
    <n v="0"/>
    <n v="20"/>
    <n v="0"/>
    <n v="0"/>
    <n v="0"/>
    <n v="0.19"/>
    <n v="0"/>
    <x v="1"/>
    <m/>
  </r>
  <r>
    <x v="195"/>
    <x v="26"/>
    <n v="21"/>
    <n v="0"/>
    <n v="21"/>
    <n v="0"/>
    <n v="0"/>
    <n v="0"/>
    <n v="0.19"/>
    <n v="0"/>
    <x v="1"/>
    <m/>
  </r>
  <r>
    <x v="195"/>
    <x v="27"/>
    <n v="23"/>
    <n v="0"/>
    <n v="23"/>
    <n v="0"/>
    <n v="0"/>
    <n v="0"/>
    <n v="0.2"/>
    <n v="0"/>
    <x v="1"/>
    <m/>
  </r>
  <r>
    <x v="195"/>
    <x v="28"/>
    <n v="19"/>
    <n v="0"/>
    <n v="19"/>
    <n v="0"/>
    <n v="0"/>
    <n v="0"/>
    <n v="0.17"/>
    <n v="0"/>
    <x v="1"/>
    <m/>
  </r>
  <r>
    <x v="195"/>
    <x v="29"/>
    <n v="27"/>
    <n v="0"/>
    <n v="27"/>
    <n v="0"/>
    <n v="0"/>
    <n v="0"/>
    <n v="0.23"/>
    <n v="0"/>
    <x v="1"/>
    <m/>
  </r>
  <r>
    <x v="195"/>
    <x v="30"/>
    <n v="41"/>
    <n v="0"/>
    <n v="41"/>
    <n v="0"/>
    <n v="0"/>
    <n v="0"/>
    <n v="0.35"/>
    <n v="1"/>
    <x v="1"/>
    <m/>
  </r>
  <r>
    <x v="195"/>
    <x v="31"/>
    <n v="31"/>
    <n v="0"/>
    <n v="31"/>
    <n v="0"/>
    <n v="0"/>
    <n v="0"/>
    <n v="0.26"/>
    <n v="0"/>
    <x v="1"/>
    <m/>
  </r>
  <r>
    <x v="195"/>
    <x v="32"/>
    <n v="26"/>
    <n v="0"/>
    <n v="26"/>
    <n v="0"/>
    <n v="0"/>
    <n v="0"/>
    <n v="0.22"/>
    <n v="3"/>
    <x v="1"/>
    <m/>
  </r>
  <r>
    <x v="195"/>
    <x v="33"/>
    <n v="31"/>
    <n v="0"/>
    <n v="31"/>
    <n v="0"/>
    <n v="0"/>
    <n v="0"/>
    <n v="0.26"/>
    <n v="0"/>
    <x v="1"/>
    <m/>
  </r>
  <r>
    <x v="195"/>
    <x v="34"/>
    <n v="28"/>
    <n v="0"/>
    <n v="28"/>
    <n v="0"/>
    <n v="0"/>
    <n v="0"/>
    <n v="0.23"/>
    <n v="1"/>
    <x v="1"/>
    <m/>
  </r>
  <r>
    <x v="195"/>
    <x v="35"/>
    <n v="31"/>
    <n v="0"/>
    <n v="31"/>
    <n v="0"/>
    <n v="0"/>
    <n v="0"/>
    <n v="0.25"/>
    <n v="1"/>
    <x v="1"/>
    <m/>
  </r>
  <r>
    <x v="195"/>
    <x v="36"/>
    <n v="35"/>
    <n v="0"/>
    <n v="35"/>
    <n v="0"/>
    <n v="0"/>
    <n v="0"/>
    <n v="0.28000000000000003"/>
    <n v="0"/>
    <x v="1"/>
    <m/>
  </r>
  <r>
    <x v="195"/>
    <x v="37"/>
    <n v="36"/>
    <n v="0"/>
    <n v="36"/>
    <n v="0"/>
    <n v="0"/>
    <n v="0"/>
    <n v="0.28000000000000003"/>
    <n v="1"/>
    <x v="1"/>
    <m/>
  </r>
  <r>
    <x v="195"/>
    <x v="38"/>
    <n v="40"/>
    <n v="0"/>
    <n v="40"/>
    <n v="0"/>
    <n v="0"/>
    <n v="0"/>
    <n v="0.31"/>
    <n v="0"/>
    <x v="1"/>
    <m/>
  </r>
  <r>
    <x v="195"/>
    <x v="39"/>
    <n v="45"/>
    <n v="0"/>
    <n v="45"/>
    <n v="0"/>
    <n v="0"/>
    <n v="0"/>
    <n v="0.34"/>
    <n v="0"/>
    <x v="1"/>
    <m/>
  </r>
  <r>
    <x v="195"/>
    <x v="40"/>
    <n v="45"/>
    <n v="0"/>
    <n v="45"/>
    <n v="0"/>
    <n v="0"/>
    <n v="0"/>
    <n v="0.33"/>
    <n v="0"/>
    <x v="1"/>
    <m/>
  </r>
  <r>
    <x v="195"/>
    <x v="41"/>
    <n v="44"/>
    <n v="0"/>
    <n v="44"/>
    <n v="0"/>
    <n v="0"/>
    <n v="0"/>
    <n v="0.32"/>
    <n v="0"/>
    <x v="2"/>
    <m/>
  </r>
  <r>
    <x v="195"/>
    <x v="42"/>
    <n v="46"/>
    <n v="0"/>
    <n v="46"/>
    <n v="0"/>
    <n v="0"/>
    <n v="0"/>
    <n v="0.33"/>
    <n v="0"/>
    <x v="2"/>
    <m/>
  </r>
  <r>
    <x v="195"/>
    <x v="43"/>
    <n v="55"/>
    <n v="0"/>
    <n v="55"/>
    <n v="0"/>
    <n v="0"/>
    <n v="0"/>
    <n v="0.39"/>
    <n v="0"/>
    <x v="2"/>
    <m/>
  </r>
  <r>
    <x v="195"/>
    <x v="44"/>
    <n v="61"/>
    <n v="0"/>
    <n v="61"/>
    <n v="0"/>
    <n v="0"/>
    <n v="0"/>
    <n v="0.43"/>
    <n v="0"/>
    <x v="2"/>
    <m/>
  </r>
  <r>
    <x v="195"/>
    <x v="45"/>
    <n v="71"/>
    <n v="0"/>
    <n v="71"/>
    <n v="0"/>
    <n v="0"/>
    <n v="0"/>
    <n v="0.49"/>
    <n v="0"/>
    <x v="2"/>
    <m/>
  </r>
  <r>
    <x v="195"/>
    <x v="46"/>
    <n v="85"/>
    <n v="0"/>
    <n v="85"/>
    <n v="0"/>
    <n v="0"/>
    <n v="0"/>
    <n v="0.56999999999999995"/>
    <n v="0"/>
    <x v="2"/>
    <m/>
  </r>
  <r>
    <x v="195"/>
    <x v="47"/>
    <n v="89"/>
    <n v="0"/>
    <n v="89"/>
    <n v="0"/>
    <n v="0"/>
    <n v="0"/>
    <n v="0.6"/>
    <n v="0"/>
    <x v="2"/>
    <m/>
  </r>
  <r>
    <x v="195"/>
    <x v="48"/>
    <n v="84"/>
    <n v="0"/>
    <n v="84"/>
    <n v="0"/>
    <n v="0"/>
    <n v="0"/>
    <n v="0.55000000000000004"/>
    <n v="2"/>
    <x v="2"/>
    <m/>
  </r>
  <r>
    <x v="195"/>
    <x v="49"/>
    <n v="84"/>
    <n v="0"/>
    <n v="84"/>
    <n v="0"/>
    <n v="0"/>
    <n v="0"/>
    <n v="0.55000000000000004"/>
    <n v="4"/>
    <x v="2"/>
    <m/>
  </r>
  <r>
    <x v="195"/>
    <x v="50"/>
    <n v="87"/>
    <n v="0"/>
    <n v="87"/>
    <n v="0"/>
    <n v="0"/>
    <n v="0"/>
    <n v="0.56000000000000005"/>
    <n v="5"/>
    <x v="2"/>
    <m/>
  </r>
  <r>
    <x v="195"/>
    <x v="51"/>
    <n v="90"/>
    <n v="0"/>
    <n v="90"/>
    <n v="0"/>
    <n v="0"/>
    <n v="0"/>
    <n v="0.57999999999999996"/>
    <n v="6"/>
    <x v="2"/>
    <m/>
  </r>
  <r>
    <x v="195"/>
    <x v="52"/>
    <n v="99"/>
    <n v="0"/>
    <n v="99"/>
    <n v="0"/>
    <n v="0"/>
    <n v="0"/>
    <n v="0.62"/>
    <n v="5"/>
    <x v="2"/>
    <m/>
  </r>
  <r>
    <x v="195"/>
    <x v="53"/>
    <n v="89"/>
    <n v="0"/>
    <n v="89"/>
    <n v="0"/>
    <n v="0"/>
    <n v="0"/>
    <n v="0.55000000000000004"/>
    <n v="3"/>
    <x v="2"/>
    <m/>
  </r>
  <r>
    <x v="195"/>
    <x v="54"/>
    <n v="98"/>
    <n v="0"/>
    <n v="98"/>
    <n v="0"/>
    <n v="0"/>
    <n v="0"/>
    <n v="0.6"/>
    <n v="4"/>
    <x v="2"/>
    <m/>
  </r>
  <r>
    <x v="195"/>
    <x v="55"/>
    <n v="97"/>
    <n v="0"/>
    <n v="97"/>
    <n v="0"/>
    <n v="0"/>
    <n v="0"/>
    <n v="0.59"/>
    <n v="4"/>
    <x v="2"/>
    <m/>
  </r>
  <r>
    <x v="195"/>
    <x v="56"/>
    <n v="100"/>
    <n v="0"/>
    <n v="100"/>
    <n v="0"/>
    <n v="0"/>
    <n v="0"/>
    <n v="0.61"/>
    <n v="5"/>
    <x v="2"/>
    <m/>
  </r>
  <r>
    <x v="195"/>
    <x v="57"/>
    <n v="100"/>
    <n v="0"/>
    <n v="100"/>
    <n v="0"/>
    <n v="0"/>
    <n v="0"/>
    <n v="0.6"/>
    <n v="5"/>
    <x v="2"/>
    <m/>
  </r>
  <r>
    <x v="195"/>
    <x v="58"/>
    <n v="105"/>
    <n v="0"/>
    <n v="105"/>
    <n v="0"/>
    <n v="0"/>
    <n v="0"/>
    <n v="0.62"/>
    <n v="5"/>
    <x v="2"/>
    <m/>
  </r>
  <r>
    <x v="195"/>
    <x v="59"/>
    <n v="108"/>
    <n v="0"/>
    <n v="108"/>
    <n v="0"/>
    <n v="0"/>
    <n v="0"/>
    <n v="0.63"/>
    <n v="5"/>
    <x v="2"/>
    <m/>
  </r>
  <r>
    <x v="195"/>
    <x v="60"/>
    <n v="105"/>
    <n v="0"/>
    <n v="105"/>
    <n v="0"/>
    <n v="0"/>
    <n v="0"/>
    <n v="0.6"/>
    <n v="5"/>
    <x v="2"/>
    <m/>
  </r>
  <r>
    <x v="195"/>
    <x v="61"/>
    <n v="110"/>
    <n v="0"/>
    <n v="110"/>
    <n v="0"/>
    <n v="0"/>
    <n v="0"/>
    <n v="0.62"/>
    <n v="5"/>
    <x v="2"/>
    <m/>
  </r>
  <r>
    <x v="195"/>
    <x v="62"/>
    <n v="111"/>
    <n v="0"/>
    <n v="111"/>
    <n v="0"/>
    <n v="0"/>
    <n v="0"/>
    <n v="0.62"/>
    <n v="5"/>
    <x v="2"/>
    <m/>
  </r>
  <r>
    <x v="195"/>
    <x v="63"/>
    <n v="111"/>
    <n v="0"/>
    <n v="111"/>
    <n v="0"/>
    <n v="0"/>
    <n v="0"/>
    <n v="0.61"/>
    <n v="5"/>
    <x v="2"/>
    <m/>
  </r>
  <r>
    <x v="195"/>
    <x v="64"/>
    <n v="111"/>
    <n v="0"/>
    <n v="111"/>
    <n v="0"/>
    <n v="0"/>
    <n v="0"/>
    <n v="0.61"/>
    <n v="5"/>
    <x v="2"/>
    <m/>
  </r>
  <r>
    <x v="195"/>
    <x v="65"/>
    <n v="111"/>
    <n v="0"/>
    <n v="111"/>
    <n v="0"/>
    <n v="0"/>
    <n v="0"/>
    <n v="0.61"/>
    <n v="5"/>
    <x v="2"/>
    <m/>
  </r>
  <r>
    <x v="196"/>
    <x v="63"/>
    <n v="190"/>
    <n v="0"/>
    <n v="190"/>
    <n v="0"/>
    <n v="0"/>
    <n v="0"/>
    <n v="5.41"/>
    <n v="201"/>
    <x v="2"/>
    <m/>
  </r>
  <r>
    <x v="196"/>
    <x v="64"/>
    <n v="195"/>
    <n v="0"/>
    <n v="195"/>
    <n v="0"/>
    <n v="0"/>
    <n v="0"/>
    <n v="5.35"/>
    <n v="203"/>
    <x v="2"/>
    <m/>
  </r>
  <r>
    <x v="196"/>
    <x v="65"/>
    <n v="200"/>
    <n v="0"/>
    <n v="200"/>
    <n v="0"/>
    <n v="0"/>
    <n v="0"/>
    <n v="5.31"/>
    <n v="205"/>
    <x v="2"/>
    <m/>
  </r>
  <r>
    <x v="197"/>
    <x v="1"/>
    <n v="1"/>
    <n v="0"/>
    <n v="1"/>
    <n v="0"/>
    <n v="0"/>
    <n v="0"/>
    <n v="0.01"/>
    <n v="0"/>
    <x v="0"/>
    <m/>
  </r>
  <r>
    <x v="197"/>
    <x v="2"/>
    <n v="1"/>
    <n v="0"/>
    <n v="1"/>
    <n v="0"/>
    <n v="0"/>
    <n v="0"/>
    <n v="0.01"/>
    <n v="0"/>
    <x v="0"/>
    <m/>
  </r>
  <r>
    <x v="197"/>
    <x v="3"/>
    <n v="2"/>
    <n v="0"/>
    <n v="2"/>
    <n v="0"/>
    <n v="0"/>
    <n v="0"/>
    <n v="0.02"/>
    <n v="0"/>
    <x v="0"/>
    <m/>
  </r>
  <r>
    <x v="197"/>
    <x v="4"/>
    <n v="2"/>
    <n v="0"/>
    <n v="2"/>
    <n v="0"/>
    <n v="0"/>
    <n v="0"/>
    <n v="0.02"/>
    <n v="0"/>
    <x v="0"/>
    <m/>
  </r>
  <r>
    <x v="197"/>
    <x v="5"/>
    <n v="3"/>
    <n v="0"/>
    <n v="3"/>
    <n v="0"/>
    <n v="0"/>
    <n v="0"/>
    <n v="0.04"/>
    <n v="0"/>
    <x v="0"/>
    <m/>
  </r>
  <r>
    <x v="197"/>
    <x v="6"/>
    <n v="3"/>
    <n v="0"/>
    <n v="3"/>
    <n v="0"/>
    <n v="0"/>
    <n v="0"/>
    <n v="0.04"/>
    <n v="0"/>
    <x v="0"/>
    <m/>
  </r>
  <r>
    <x v="197"/>
    <x v="7"/>
    <n v="3"/>
    <n v="0"/>
    <n v="3"/>
    <n v="0"/>
    <n v="0"/>
    <n v="0"/>
    <n v="0.03"/>
    <n v="0"/>
    <x v="0"/>
    <m/>
  </r>
  <r>
    <x v="197"/>
    <x v="8"/>
    <n v="4"/>
    <n v="0"/>
    <n v="4"/>
    <n v="0"/>
    <n v="0"/>
    <n v="0"/>
    <n v="0.04"/>
    <n v="0"/>
    <x v="0"/>
    <m/>
  </r>
  <r>
    <x v="197"/>
    <x v="9"/>
    <n v="3"/>
    <n v="0"/>
    <n v="3"/>
    <n v="0"/>
    <n v="0"/>
    <n v="0"/>
    <n v="0.03"/>
    <n v="0"/>
    <x v="0"/>
    <m/>
  </r>
  <r>
    <x v="197"/>
    <x v="10"/>
    <n v="4"/>
    <n v="0"/>
    <n v="4"/>
    <n v="0"/>
    <n v="0"/>
    <n v="0"/>
    <n v="0.04"/>
    <n v="0"/>
    <x v="1"/>
    <m/>
  </r>
  <r>
    <x v="197"/>
    <x v="11"/>
    <n v="4"/>
    <n v="0"/>
    <n v="4"/>
    <n v="0"/>
    <n v="0"/>
    <n v="0"/>
    <n v="0.04"/>
    <n v="0"/>
    <x v="1"/>
    <m/>
  </r>
  <r>
    <x v="197"/>
    <x v="12"/>
    <n v="5"/>
    <n v="0"/>
    <n v="5"/>
    <n v="0"/>
    <n v="0"/>
    <n v="0"/>
    <n v="0.04"/>
    <n v="0"/>
    <x v="1"/>
    <m/>
  </r>
  <r>
    <x v="197"/>
    <x v="13"/>
    <n v="5"/>
    <n v="0"/>
    <n v="5"/>
    <n v="0"/>
    <n v="0"/>
    <n v="0"/>
    <n v="0.04"/>
    <n v="0"/>
    <x v="1"/>
    <m/>
  </r>
  <r>
    <x v="197"/>
    <x v="14"/>
    <n v="6"/>
    <n v="0"/>
    <n v="6"/>
    <n v="0"/>
    <n v="0"/>
    <n v="0"/>
    <n v="0.05"/>
    <n v="0"/>
    <x v="1"/>
    <m/>
  </r>
  <r>
    <x v="197"/>
    <x v="15"/>
    <n v="7"/>
    <n v="0"/>
    <n v="7"/>
    <n v="0"/>
    <n v="0"/>
    <n v="0"/>
    <n v="0.05"/>
    <n v="0"/>
    <x v="1"/>
    <m/>
  </r>
  <r>
    <x v="197"/>
    <x v="16"/>
    <n v="8"/>
    <n v="0"/>
    <n v="8"/>
    <n v="0"/>
    <n v="0"/>
    <n v="0"/>
    <n v="0.06"/>
    <n v="0"/>
    <x v="1"/>
    <m/>
  </r>
  <r>
    <x v="197"/>
    <x v="17"/>
    <n v="7"/>
    <n v="0"/>
    <n v="7"/>
    <n v="0"/>
    <n v="0"/>
    <n v="0"/>
    <n v="0.05"/>
    <n v="0"/>
    <x v="1"/>
    <m/>
  </r>
  <r>
    <x v="197"/>
    <x v="18"/>
    <n v="7"/>
    <n v="0"/>
    <n v="7"/>
    <n v="0"/>
    <n v="0"/>
    <n v="0"/>
    <n v="0.05"/>
    <n v="0"/>
    <x v="1"/>
    <m/>
  </r>
  <r>
    <x v="197"/>
    <x v="19"/>
    <n v="8"/>
    <n v="0"/>
    <n v="8"/>
    <n v="0"/>
    <n v="0"/>
    <n v="0"/>
    <n v="0.06"/>
    <n v="0"/>
    <x v="1"/>
    <m/>
  </r>
  <r>
    <x v="197"/>
    <x v="20"/>
    <n v="8"/>
    <n v="0"/>
    <n v="8"/>
    <n v="0"/>
    <n v="0"/>
    <n v="0"/>
    <n v="0.05"/>
    <n v="0"/>
    <x v="1"/>
    <m/>
  </r>
  <r>
    <x v="197"/>
    <x v="21"/>
    <n v="8"/>
    <n v="0"/>
    <n v="8"/>
    <n v="0"/>
    <n v="0"/>
    <n v="0"/>
    <n v="0.06"/>
    <n v="0"/>
    <x v="1"/>
    <m/>
  </r>
  <r>
    <x v="197"/>
    <x v="22"/>
    <n v="10"/>
    <n v="0"/>
    <n v="10"/>
    <n v="0"/>
    <n v="0"/>
    <n v="0"/>
    <n v="7.0000000000000007E-2"/>
    <n v="0"/>
    <x v="1"/>
    <m/>
  </r>
  <r>
    <x v="197"/>
    <x v="23"/>
    <n v="10"/>
    <n v="0"/>
    <n v="10"/>
    <n v="0"/>
    <n v="0"/>
    <n v="0"/>
    <n v="7.0000000000000007E-2"/>
    <n v="0"/>
    <x v="1"/>
    <m/>
  </r>
  <r>
    <x v="197"/>
    <x v="24"/>
    <n v="10"/>
    <n v="0"/>
    <n v="10"/>
    <n v="0"/>
    <n v="0"/>
    <n v="0"/>
    <n v="7.0000000000000007E-2"/>
    <n v="0"/>
    <x v="1"/>
    <m/>
  </r>
  <r>
    <x v="197"/>
    <x v="25"/>
    <n v="9"/>
    <n v="0"/>
    <n v="9"/>
    <n v="0"/>
    <n v="0"/>
    <n v="0"/>
    <n v="0.06"/>
    <n v="0"/>
    <x v="1"/>
    <m/>
  </r>
  <r>
    <x v="197"/>
    <x v="26"/>
    <n v="16"/>
    <n v="0"/>
    <n v="16"/>
    <n v="0"/>
    <n v="0"/>
    <n v="0"/>
    <n v="0.11"/>
    <n v="0"/>
    <x v="1"/>
    <m/>
  </r>
  <r>
    <x v="197"/>
    <x v="27"/>
    <n v="13"/>
    <n v="0"/>
    <n v="13"/>
    <n v="0"/>
    <n v="0"/>
    <n v="0"/>
    <n v="0.09"/>
    <n v="0"/>
    <x v="1"/>
    <m/>
  </r>
  <r>
    <x v="197"/>
    <x v="28"/>
    <n v="22"/>
    <n v="0"/>
    <n v="22"/>
    <n v="0"/>
    <n v="0"/>
    <n v="0"/>
    <n v="0.14000000000000001"/>
    <n v="0"/>
    <x v="1"/>
    <m/>
  </r>
  <r>
    <x v="197"/>
    <x v="29"/>
    <n v="29"/>
    <n v="0"/>
    <n v="29"/>
    <n v="0"/>
    <n v="0"/>
    <n v="0"/>
    <n v="0.19"/>
    <n v="0"/>
    <x v="1"/>
    <m/>
  </r>
  <r>
    <x v="197"/>
    <x v="30"/>
    <n v="26"/>
    <n v="0"/>
    <n v="26"/>
    <n v="0"/>
    <n v="0"/>
    <n v="0"/>
    <n v="0.17"/>
    <n v="0"/>
    <x v="1"/>
    <m/>
  </r>
  <r>
    <x v="197"/>
    <x v="31"/>
    <n v="27"/>
    <n v="0"/>
    <n v="27"/>
    <n v="0"/>
    <n v="0"/>
    <n v="0"/>
    <n v="0.17"/>
    <n v="0"/>
    <x v="1"/>
    <m/>
  </r>
  <r>
    <x v="197"/>
    <x v="32"/>
    <n v="28"/>
    <n v="0"/>
    <n v="28"/>
    <n v="0"/>
    <n v="0"/>
    <n v="0"/>
    <n v="0.18"/>
    <n v="0"/>
    <x v="1"/>
    <m/>
  </r>
  <r>
    <x v="197"/>
    <x v="33"/>
    <n v="31"/>
    <n v="0"/>
    <n v="31"/>
    <n v="0"/>
    <n v="0"/>
    <n v="0"/>
    <n v="0.2"/>
    <n v="0"/>
    <x v="1"/>
    <m/>
  </r>
  <r>
    <x v="197"/>
    <x v="34"/>
    <n v="31"/>
    <n v="0"/>
    <n v="31"/>
    <n v="0"/>
    <n v="0"/>
    <n v="0"/>
    <n v="0.2"/>
    <n v="0"/>
    <x v="1"/>
    <m/>
  </r>
  <r>
    <x v="197"/>
    <x v="35"/>
    <n v="31"/>
    <n v="0"/>
    <n v="31"/>
    <n v="0"/>
    <n v="0"/>
    <n v="0"/>
    <n v="0.2"/>
    <n v="0"/>
    <x v="1"/>
    <m/>
  </r>
  <r>
    <x v="197"/>
    <x v="36"/>
    <n v="31"/>
    <n v="0"/>
    <n v="31"/>
    <n v="0"/>
    <n v="0"/>
    <n v="0"/>
    <n v="0.2"/>
    <n v="0"/>
    <x v="1"/>
    <m/>
  </r>
  <r>
    <x v="197"/>
    <x v="37"/>
    <n v="31"/>
    <n v="0"/>
    <n v="31"/>
    <n v="0"/>
    <n v="0"/>
    <n v="0"/>
    <n v="0.2"/>
    <n v="0"/>
    <x v="1"/>
    <m/>
  </r>
  <r>
    <x v="197"/>
    <x v="38"/>
    <n v="31"/>
    <n v="0"/>
    <n v="31"/>
    <n v="0"/>
    <n v="0"/>
    <n v="0"/>
    <n v="0.2"/>
    <n v="0"/>
    <x v="1"/>
    <m/>
  </r>
  <r>
    <x v="197"/>
    <x v="39"/>
    <n v="31"/>
    <n v="0"/>
    <n v="31"/>
    <n v="0"/>
    <n v="0"/>
    <n v="0"/>
    <n v="0.19"/>
    <n v="0"/>
    <x v="1"/>
    <m/>
  </r>
  <r>
    <x v="197"/>
    <x v="40"/>
    <n v="33"/>
    <n v="0"/>
    <n v="33"/>
    <n v="0"/>
    <n v="0"/>
    <n v="0"/>
    <n v="0.2"/>
    <n v="0"/>
    <x v="1"/>
    <m/>
  </r>
  <r>
    <x v="197"/>
    <x v="41"/>
    <n v="28"/>
    <n v="0"/>
    <n v="28"/>
    <n v="0"/>
    <n v="0"/>
    <n v="0"/>
    <n v="0.18"/>
    <n v="6"/>
    <x v="2"/>
    <m/>
  </r>
  <r>
    <x v="197"/>
    <x v="42"/>
    <n v="29"/>
    <n v="0"/>
    <n v="29"/>
    <n v="0"/>
    <n v="0"/>
    <n v="0"/>
    <n v="0.18"/>
    <n v="6"/>
    <x v="2"/>
    <m/>
  </r>
  <r>
    <x v="197"/>
    <x v="43"/>
    <n v="30"/>
    <n v="0"/>
    <n v="30"/>
    <n v="0"/>
    <n v="0"/>
    <n v="0"/>
    <n v="0.18"/>
    <n v="6"/>
    <x v="2"/>
    <m/>
  </r>
  <r>
    <x v="197"/>
    <x v="44"/>
    <n v="30"/>
    <n v="0"/>
    <n v="30"/>
    <n v="0"/>
    <n v="0"/>
    <n v="0"/>
    <n v="0.18"/>
    <n v="6"/>
    <x v="2"/>
    <m/>
  </r>
  <r>
    <x v="197"/>
    <x v="45"/>
    <n v="31"/>
    <n v="0"/>
    <n v="31"/>
    <n v="0"/>
    <n v="0"/>
    <n v="0"/>
    <n v="0.19"/>
    <n v="6"/>
    <x v="2"/>
    <m/>
  </r>
  <r>
    <x v="197"/>
    <x v="46"/>
    <n v="32"/>
    <n v="0"/>
    <n v="32"/>
    <n v="0"/>
    <n v="0"/>
    <n v="0"/>
    <n v="0.19"/>
    <n v="6"/>
    <x v="2"/>
    <m/>
  </r>
  <r>
    <x v="197"/>
    <x v="47"/>
    <n v="34"/>
    <n v="0"/>
    <n v="34"/>
    <n v="0"/>
    <n v="0"/>
    <n v="0"/>
    <n v="0.2"/>
    <n v="6"/>
    <x v="2"/>
    <m/>
  </r>
  <r>
    <x v="197"/>
    <x v="48"/>
    <n v="35"/>
    <n v="0"/>
    <n v="35"/>
    <n v="0"/>
    <n v="0"/>
    <n v="0"/>
    <n v="0.2"/>
    <n v="6"/>
    <x v="2"/>
    <m/>
  </r>
  <r>
    <x v="197"/>
    <x v="49"/>
    <n v="36"/>
    <n v="0"/>
    <n v="36"/>
    <n v="0"/>
    <n v="0"/>
    <n v="0"/>
    <n v="0.21"/>
    <n v="6"/>
    <x v="2"/>
    <m/>
  </r>
  <r>
    <x v="197"/>
    <x v="50"/>
    <n v="37"/>
    <n v="0"/>
    <n v="37"/>
    <n v="0"/>
    <n v="0"/>
    <n v="0"/>
    <n v="0.21"/>
    <n v="6"/>
    <x v="2"/>
    <m/>
  </r>
  <r>
    <x v="197"/>
    <x v="51"/>
    <n v="39"/>
    <n v="0"/>
    <n v="39"/>
    <n v="0"/>
    <n v="0"/>
    <n v="0"/>
    <n v="0.22"/>
    <n v="6"/>
    <x v="2"/>
    <m/>
  </r>
  <r>
    <x v="197"/>
    <x v="52"/>
    <n v="40"/>
    <n v="0"/>
    <n v="40"/>
    <n v="0"/>
    <n v="0"/>
    <n v="0"/>
    <n v="0.23"/>
    <n v="6"/>
    <x v="2"/>
    <m/>
  </r>
  <r>
    <x v="197"/>
    <x v="53"/>
    <n v="40"/>
    <n v="0"/>
    <n v="40"/>
    <n v="0"/>
    <n v="0"/>
    <n v="0"/>
    <n v="0.23"/>
    <n v="7"/>
    <x v="2"/>
    <m/>
  </r>
  <r>
    <x v="197"/>
    <x v="54"/>
    <n v="42"/>
    <n v="0"/>
    <n v="42"/>
    <n v="0"/>
    <n v="0"/>
    <n v="0"/>
    <n v="0.23"/>
    <n v="7"/>
    <x v="2"/>
    <m/>
  </r>
  <r>
    <x v="197"/>
    <x v="55"/>
    <n v="41"/>
    <n v="0"/>
    <n v="41"/>
    <n v="0"/>
    <n v="0"/>
    <n v="0"/>
    <n v="0.23"/>
    <n v="8"/>
    <x v="2"/>
    <m/>
  </r>
  <r>
    <x v="197"/>
    <x v="56"/>
    <n v="44"/>
    <n v="0"/>
    <n v="44"/>
    <n v="0"/>
    <n v="0"/>
    <n v="0"/>
    <n v="0.24"/>
    <n v="8"/>
    <x v="2"/>
    <m/>
  </r>
  <r>
    <x v="197"/>
    <x v="57"/>
    <n v="45"/>
    <n v="0"/>
    <n v="45"/>
    <n v="0"/>
    <n v="0"/>
    <n v="0"/>
    <n v="0.25"/>
    <n v="8"/>
    <x v="2"/>
    <m/>
  </r>
  <r>
    <x v="197"/>
    <x v="58"/>
    <n v="47"/>
    <n v="0"/>
    <n v="47"/>
    <n v="0"/>
    <n v="0"/>
    <n v="0"/>
    <n v="0.26"/>
    <n v="9"/>
    <x v="2"/>
    <m/>
  </r>
  <r>
    <x v="197"/>
    <x v="59"/>
    <n v="49"/>
    <n v="0"/>
    <n v="49"/>
    <n v="0"/>
    <n v="0"/>
    <n v="0"/>
    <n v="0.27"/>
    <n v="9"/>
    <x v="2"/>
    <m/>
  </r>
  <r>
    <x v="197"/>
    <x v="60"/>
    <n v="51"/>
    <n v="0"/>
    <n v="51"/>
    <n v="0"/>
    <n v="0"/>
    <n v="0"/>
    <n v="0.28000000000000003"/>
    <n v="9"/>
    <x v="2"/>
    <m/>
  </r>
  <r>
    <x v="197"/>
    <x v="61"/>
    <n v="51"/>
    <n v="0"/>
    <n v="51"/>
    <n v="0"/>
    <n v="0"/>
    <n v="0"/>
    <n v="0.27"/>
    <n v="9"/>
    <x v="2"/>
    <m/>
  </r>
  <r>
    <x v="197"/>
    <x v="62"/>
    <n v="55"/>
    <n v="0"/>
    <n v="55"/>
    <n v="0"/>
    <n v="0"/>
    <n v="0"/>
    <n v="0.28999999999999998"/>
    <n v="9"/>
    <x v="2"/>
    <m/>
  </r>
  <r>
    <x v="197"/>
    <x v="63"/>
    <n v="54"/>
    <n v="0"/>
    <n v="54"/>
    <n v="0"/>
    <n v="0"/>
    <n v="0"/>
    <n v="0.28000000000000003"/>
    <n v="9"/>
    <x v="2"/>
    <m/>
  </r>
  <r>
    <x v="197"/>
    <x v="64"/>
    <n v="54"/>
    <n v="0"/>
    <n v="54"/>
    <n v="0"/>
    <n v="0"/>
    <n v="0"/>
    <n v="0.28000000000000003"/>
    <n v="9"/>
    <x v="2"/>
    <m/>
  </r>
  <r>
    <x v="197"/>
    <x v="65"/>
    <n v="54"/>
    <n v="0"/>
    <n v="54"/>
    <n v="0"/>
    <n v="0"/>
    <n v="0"/>
    <n v="0.28000000000000003"/>
    <n v="9"/>
    <x v="2"/>
    <m/>
  </r>
  <r>
    <x v="198"/>
    <x v="2"/>
    <n v="1"/>
    <n v="0"/>
    <n v="1"/>
    <n v="0"/>
    <n v="0"/>
    <n v="0"/>
    <n v="0.01"/>
    <n v="0"/>
    <x v="0"/>
    <m/>
  </r>
  <r>
    <x v="198"/>
    <x v="3"/>
    <n v="1"/>
    <n v="0"/>
    <n v="1"/>
    <n v="0"/>
    <n v="0"/>
    <n v="0"/>
    <n v="0.01"/>
    <n v="0"/>
    <x v="0"/>
    <m/>
  </r>
  <r>
    <x v="198"/>
    <x v="4"/>
    <n v="1"/>
    <n v="0"/>
    <n v="1"/>
    <n v="0"/>
    <n v="0"/>
    <n v="0"/>
    <n v="0.01"/>
    <n v="0"/>
    <x v="0"/>
    <m/>
  </r>
  <r>
    <x v="198"/>
    <x v="5"/>
    <n v="1"/>
    <n v="0"/>
    <n v="1"/>
    <n v="0"/>
    <n v="0"/>
    <n v="0"/>
    <n v="0.01"/>
    <n v="0"/>
    <x v="0"/>
    <m/>
  </r>
  <r>
    <x v="198"/>
    <x v="6"/>
    <n v="1"/>
    <n v="0"/>
    <n v="1"/>
    <n v="0"/>
    <n v="0"/>
    <n v="0"/>
    <n v="0.01"/>
    <n v="0"/>
    <x v="0"/>
    <m/>
  </r>
  <r>
    <x v="198"/>
    <x v="7"/>
    <n v="2"/>
    <n v="0"/>
    <n v="2"/>
    <n v="0"/>
    <n v="0"/>
    <n v="0"/>
    <n v="0.03"/>
    <n v="0"/>
    <x v="0"/>
    <m/>
  </r>
  <r>
    <x v="198"/>
    <x v="8"/>
    <n v="3"/>
    <n v="0"/>
    <n v="3"/>
    <n v="0"/>
    <n v="0"/>
    <n v="0"/>
    <n v="0.04"/>
    <n v="0"/>
    <x v="0"/>
    <m/>
  </r>
  <r>
    <x v="198"/>
    <x v="9"/>
    <n v="2"/>
    <n v="0"/>
    <n v="2"/>
    <n v="0"/>
    <n v="0"/>
    <n v="0"/>
    <n v="0.03"/>
    <n v="0"/>
    <x v="0"/>
    <m/>
  </r>
  <r>
    <x v="198"/>
    <x v="10"/>
    <n v="2"/>
    <n v="0"/>
    <n v="2"/>
    <n v="0"/>
    <n v="0"/>
    <n v="0"/>
    <n v="0.03"/>
    <n v="0"/>
    <x v="1"/>
    <m/>
  </r>
  <r>
    <x v="198"/>
    <x v="11"/>
    <n v="3"/>
    <n v="0"/>
    <n v="3"/>
    <n v="0"/>
    <n v="0"/>
    <n v="0"/>
    <n v="0.04"/>
    <n v="0"/>
    <x v="1"/>
    <m/>
  </r>
  <r>
    <x v="198"/>
    <x v="12"/>
    <n v="3"/>
    <n v="0"/>
    <n v="3"/>
    <n v="0"/>
    <n v="0"/>
    <n v="0"/>
    <n v="0.05"/>
    <n v="0"/>
    <x v="1"/>
    <m/>
  </r>
  <r>
    <x v="198"/>
    <x v="13"/>
    <n v="3"/>
    <n v="0"/>
    <n v="3"/>
    <n v="0"/>
    <n v="0"/>
    <n v="0"/>
    <n v="0.04"/>
    <n v="0"/>
    <x v="1"/>
    <m/>
  </r>
  <r>
    <x v="198"/>
    <x v="14"/>
    <n v="2"/>
    <n v="0"/>
    <n v="2"/>
    <n v="0"/>
    <n v="0"/>
    <n v="0"/>
    <n v="0.03"/>
    <n v="0"/>
    <x v="1"/>
    <m/>
  </r>
  <r>
    <x v="198"/>
    <x v="15"/>
    <n v="3"/>
    <n v="0"/>
    <n v="3"/>
    <n v="0"/>
    <n v="0"/>
    <n v="0"/>
    <n v="0.04"/>
    <n v="0"/>
    <x v="1"/>
    <m/>
  </r>
  <r>
    <x v="198"/>
    <x v="16"/>
    <n v="3"/>
    <n v="0"/>
    <n v="3"/>
    <n v="0"/>
    <n v="0"/>
    <n v="0"/>
    <n v="0.04"/>
    <n v="0"/>
    <x v="1"/>
    <m/>
  </r>
  <r>
    <x v="198"/>
    <x v="17"/>
    <n v="3"/>
    <n v="0"/>
    <n v="3"/>
    <n v="0"/>
    <n v="0"/>
    <n v="0"/>
    <n v="0.04"/>
    <n v="0"/>
    <x v="1"/>
    <m/>
  </r>
  <r>
    <x v="198"/>
    <x v="18"/>
    <n v="3"/>
    <n v="0"/>
    <n v="3"/>
    <n v="0"/>
    <n v="0"/>
    <n v="0"/>
    <n v="0.05"/>
    <n v="0"/>
    <x v="1"/>
    <m/>
  </r>
  <r>
    <x v="198"/>
    <x v="19"/>
    <n v="4"/>
    <n v="0"/>
    <n v="4"/>
    <n v="0"/>
    <n v="0"/>
    <n v="0"/>
    <n v="0.06"/>
    <n v="0"/>
    <x v="1"/>
    <m/>
  </r>
  <r>
    <x v="198"/>
    <x v="20"/>
    <n v="4"/>
    <n v="0"/>
    <n v="4"/>
    <n v="0"/>
    <n v="0"/>
    <n v="0"/>
    <n v="0.06"/>
    <n v="0"/>
    <x v="1"/>
    <m/>
  </r>
  <r>
    <x v="198"/>
    <x v="21"/>
    <n v="4"/>
    <n v="0"/>
    <n v="4"/>
    <n v="0"/>
    <n v="0"/>
    <n v="0"/>
    <n v="0.06"/>
    <n v="0"/>
    <x v="1"/>
    <m/>
  </r>
  <r>
    <x v="198"/>
    <x v="22"/>
    <n v="3"/>
    <n v="0"/>
    <n v="3"/>
    <n v="0"/>
    <n v="0"/>
    <n v="0"/>
    <n v="0.03"/>
    <n v="0"/>
    <x v="1"/>
    <m/>
  </r>
  <r>
    <x v="198"/>
    <x v="23"/>
    <n v="3"/>
    <n v="0"/>
    <n v="3"/>
    <n v="0"/>
    <n v="0"/>
    <n v="0"/>
    <n v="0.04"/>
    <n v="0"/>
    <x v="1"/>
    <m/>
  </r>
  <r>
    <x v="198"/>
    <x v="24"/>
    <n v="4"/>
    <n v="0"/>
    <n v="4"/>
    <n v="0"/>
    <n v="0"/>
    <n v="0"/>
    <n v="0.05"/>
    <n v="0"/>
    <x v="1"/>
    <m/>
  </r>
  <r>
    <x v="198"/>
    <x v="25"/>
    <n v="5"/>
    <n v="0"/>
    <n v="5"/>
    <n v="0"/>
    <n v="0"/>
    <n v="0"/>
    <n v="0.06"/>
    <n v="0"/>
    <x v="1"/>
    <m/>
  </r>
  <r>
    <x v="198"/>
    <x v="26"/>
    <n v="5"/>
    <n v="0"/>
    <n v="5"/>
    <n v="0"/>
    <n v="0"/>
    <n v="0"/>
    <n v="0.06"/>
    <n v="0"/>
    <x v="1"/>
    <m/>
  </r>
  <r>
    <x v="198"/>
    <x v="27"/>
    <n v="8"/>
    <n v="0"/>
    <n v="8"/>
    <n v="0"/>
    <n v="0"/>
    <n v="0"/>
    <n v="0.09"/>
    <n v="0"/>
    <x v="1"/>
    <m/>
  </r>
  <r>
    <x v="198"/>
    <x v="28"/>
    <n v="8"/>
    <n v="0"/>
    <n v="8"/>
    <n v="0"/>
    <n v="0"/>
    <n v="0"/>
    <n v="0.09"/>
    <n v="0"/>
    <x v="1"/>
    <m/>
  </r>
  <r>
    <x v="198"/>
    <x v="29"/>
    <n v="9"/>
    <n v="0"/>
    <n v="9"/>
    <n v="0"/>
    <n v="0"/>
    <n v="0"/>
    <n v="0.1"/>
    <n v="0"/>
    <x v="1"/>
    <m/>
  </r>
  <r>
    <x v="198"/>
    <x v="30"/>
    <n v="9"/>
    <n v="0"/>
    <n v="9"/>
    <n v="0"/>
    <n v="0"/>
    <n v="0"/>
    <n v="0.1"/>
    <n v="0"/>
    <x v="1"/>
    <m/>
  </r>
  <r>
    <x v="198"/>
    <x v="31"/>
    <n v="11"/>
    <n v="0"/>
    <n v="11"/>
    <n v="0"/>
    <n v="0"/>
    <n v="0"/>
    <n v="0.11"/>
    <n v="0"/>
    <x v="1"/>
    <m/>
  </r>
  <r>
    <x v="198"/>
    <x v="32"/>
    <n v="12"/>
    <n v="0"/>
    <n v="12"/>
    <n v="0"/>
    <n v="0"/>
    <n v="0"/>
    <n v="0.12"/>
    <n v="0"/>
    <x v="1"/>
    <m/>
  </r>
  <r>
    <x v="198"/>
    <x v="33"/>
    <n v="13"/>
    <n v="0"/>
    <n v="13"/>
    <n v="0"/>
    <n v="0"/>
    <n v="0"/>
    <n v="0.13"/>
    <n v="0"/>
    <x v="1"/>
    <m/>
  </r>
  <r>
    <x v="198"/>
    <x v="34"/>
    <n v="15"/>
    <n v="0"/>
    <n v="15"/>
    <n v="0"/>
    <n v="0"/>
    <n v="0"/>
    <n v="0.15"/>
    <n v="0"/>
    <x v="1"/>
    <m/>
  </r>
  <r>
    <x v="198"/>
    <x v="35"/>
    <n v="14"/>
    <n v="0"/>
    <n v="14"/>
    <n v="0"/>
    <n v="0"/>
    <n v="0"/>
    <n v="0.14000000000000001"/>
    <n v="0"/>
    <x v="1"/>
    <m/>
  </r>
  <r>
    <x v="198"/>
    <x v="36"/>
    <n v="15"/>
    <n v="0"/>
    <n v="15"/>
    <n v="0"/>
    <n v="0"/>
    <n v="0"/>
    <n v="0.15"/>
    <n v="0"/>
    <x v="1"/>
    <m/>
  </r>
  <r>
    <x v="198"/>
    <x v="37"/>
    <n v="14"/>
    <n v="0"/>
    <n v="14"/>
    <n v="0"/>
    <n v="0"/>
    <n v="0"/>
    <n v="0.13"/>
    <n v="0"/>
    <x v="1"/>
    <m/>
  </r>
  <r>
    <x v="198"/>
    <x v="38"/>
    <n v="14"/>
    <n v="0"/>
    <n v="14"/>
    <n v="0"/>
    <n v="0"/>
    <n v="0"/>
    <n v="0.13"/>
    <n v="0"/>
    <x v="1"/>
    <m/>
  </r>
  <r>
    <x v="198"/>
    <x v="39"/>
    <n v="13"/>
    <n v="0"/>
    <n v="13"/>
    <n v="0"/>
    <n v="0"/>
    <n v="0"/>
    <n v="0.12"/>
    <n v="0"/>
    <x v="1"/>
    <m/>
  </r>
  <r>
    <x v="198"/>
    <x v="40"/>
    <n v="13"/>
    <n v="0"/>
    <n v="13"/>
    <n v="0"/>
    <n v="0"/>
    <n v="0"/>
    <n v="0.12"/>
    <n v="0"/>
    <x v="1"/>
    <m/>
  </r>
  <r>
    <x v="198"/>
    <x v="41"/>
    <n v="13"/>
    <n v="0"/>
    <n v="13"/>
    <n v="0"/>
    <n v="0"/>
    <n v="0"/>
    <n v="0.11"/>
    <n v="1"/>
    <x v="2"/>
    <m/>
  </r>
  <r>
    <x v="198"/>
    <x v="42"/>
    <n v="13"/>
    <n v="0"/>
    <n v="13"/>
    <n v="0"/>
    <n v="0"/>
    <n v="0"/>
    <n v="0.11"/>
    <n v="1"/>
    <x v="2"/>
    <m/>
  </r>
  <r>
    <x v="198"/>
    <x v="43"/>
    <n v="13"/>
    <n v="0"/>
    <n v="13"/>
    <n v="0"/>
    <n v="0"/>
    <n v="0"/>
    <n v="0.1"/>
    <n v="1"/>
    <x v="2"/>
    <m/>
  </r>
  <r>
    <x v="198"/>
    <x v="44"/>
    <n v="13"/>
    <n v="0"/>
    <n v="13"/>
    <n v="0"/>
    <n v="0"/>
    <n v="0"/>
    <n v="0.1"/>
    <n v="1"/>
    <x v="2"/>
    <m/>
  </r>
  <r>
    <x v="198"/>
    <x v="45"/>
    <n v="13"/>
    <n v="0"/>
    <n v="13"/>
    <n v="0"/>
    <n v="0"/>
    <n v="0"/>
    <n v="0.1"/>
    <n v="1"/>
    <x v="2"/>
    <m/>
  </r>
  <r>
    <x v="198"/>
    <x v="46"/>
    <n v="13"/>
    <n v="0"/>
    <n v="13"/>
    <n v="0"/>
    <n v="0"/>
    <n v="0"/>
    <n v="0.1"/>
    <n v="1"/>
    <x v="2"/>
    <m/>
  </r>
  <r>
    <x v="198"/>
    <x v="47"/>
    <n v="13"/>
    <n v="0"/>
    <n v="13"/>
    <n v="0"/>
    <n v="0"/>
    <n v="0"/>
    <n v="0.1"/>
    <n v="2"/>
    <x v="2"/>
    <m/>
  </r>
  <r>
    <x v="198"/>
    <x v="48"/>
    <n v="13"/>
    <n v="0"/>
    <n v="13"/>
    <n v="0"/>
    <n v="0"/>
    <n v="0"/>
    <n v="0.09"/>
    <n v="2"/>
    <x v="2"/>
    <m/>
  </r>
  <r>
    <x v="198"/>
    <x v="49"/>
    <n v="13"/>
    <n v="0"/>
    <n v="13"/>
    <n v="0"/>
    <n v="0"/>
    <n v="0"/>
    <n v="0.1"/>
    <n v="2"/>
    <x v="2"/>
    <m/>
  </r>
  <r>
    <x v="198"/>
    <x v="50"/>
    <n v="13"/>
    <n v="0"/>
    <n v="13"/>
    <n v="0"/>
    <n v="0"/>
    <n v="0"/>
    <n v="0.1"/>
    <n v="2"/>
    <x v="2"/>
    <m/>
  </r>
  <r>
    <x v="198"/>
    <x v="51"/>
    <n v="13"/>
    <n v="0"/>
    <n v="13"/>
    <n v="0"/>
    <n v="0"/>
    <n v="0"/>
    <n v="0.1"/>
    <n v="3"/>
    <x v="2"/>
    <m/>
  </r>
  <r>
    <x v="198"/>
    <x v="52"/>
    <n v="14"/>
    <n v="0"/>
    <n v="14"/>
    <n v="0"/>
    <n v="0"/>
    <n v="0"/>
    <n v="0.1"/>
    <n v="3"/>
    <x v="2"/>
    <m/>
  </r>
  <r>
    <x v="198"/>
    <x v="53"/>
    <n v="16"/>
    <n v="0"/>
    <n v="16"/>
    <n v="0"/>
    <n v="0"/>
    <n v="0"/>
    <n v="0.11"/>
    <n v="3"/>
    <x v="2"/>
    <m/>
  </r>
  <r>
    <x v="198"/>
    <x v="54"/>
    <n v="18"/>
    <n v="0"/>
    <n v="18"/>
    <n v="0"/>
    <n v="0"/>
    <n v="0"/>
    <n v="0.12"/>
    <n v="3"/>
    <x v="2"/>
    <m/>
  </r>
  <r>
    <x v="198"/>
    <x v="55"/>
    <n v="20"/>
    <n v="0"/>
    <n v="20"/>
    <n v="0"/>
    <n v="0"/>
    <n v="0"/>
    <n v="0.13"/>
    <n v="4"/>
    <x v="2"/>
    <m/>
  </r>
  <r>
    <x v="198"/>
    <x v="56"/>
    <n v="21"/>
    <n v="0"/>
    <n v="21"/>
    <n v="0"/>
    <n v="0"/>
    <n v="0"/>
    <n v="0.14000000000000001"/>
    <n v="5"/>
    <x v="2"/>
    <m/>
  </r>
  <r>
    <x v="198"/>
    <x v="57"/>
    <n v="23"/>
    <n v="0"/>
    <n v="23"/>
    <n v="0"/>
    <n v="0"/>
    <n v="0"/>
    <n v="0.15"/>
    <n v="5"/>
    <x v="2"/>
    <m/>
  </r>
  <r>
    <x v="198"/>
    <x v="58"/>
    <n v="23"/>
    <n v="0"/>
    <n v="23"/>
    <n v="0"/>
    <n v="0"/>
    <n v="0"/>
    <n v="0.14000000000000001"/>
    <n v="6"/>
    <x v="2"/>
    <m/>
  </r>
  <r>
    <x v="198"/>
    <x v="59"/>
    <n v="23"/>
    <n v="0"/>
    <n v="23"/>
    <n v="0"/>
    <n v="0"/>
    <n v="0"/>
    <n v="0.14000000000000001"/>
    <n v="7"/>
    <x v="2"/>
    <m/>
  </r>
  <r>
    <x v="198"/>
    <x v="60"/>
    <n v="25"/>
    <n v="0"/>
    <n v="25"/>
    <n v="0"/>
    <n v="0"/>
    <n v="0"/>
    <n v="0.15"/>
    <n v="8"/>
    <x v="2"/>
    <m/>
  </r>
  <r>
    <x v="198"/>
    <x v="61"/>
    <n v="27"/>
    <n v="0"/>
    <n v="27"/>
    <n v="0"/>
    <n v="0"/>
    <n v="0"/>
    <n v="0.16"/>
    <n v="9"/>
    <x v="2"/>
    <m/>
  </r>
  <r>
    <x v="198"/>
    <x v="62"/>
    <n v="28"/>
    <n v="0"/>
    <n v="28"/>
    <n v="0"/>
    <n v="0"/>
    <n v="0"/>
    <n v="0.16"/>
    <n v="9"/>
    <x v="2"/>
    <m/>
  </r>
  <r>
    <x v="198"/>
    <x v="63"/>
    <n v="31"/>
    <n v="0"/>
    <n v="31"/>
    <n v="0"/>
    <n v="0"/>
    <n v="0"/>
    <n v="0.17"/>
    <n v="9"/>
    <x v="2"/>
    <m/>
  </r>
  <r>
    <x v="198"/>
    <x v="64"/>
    <n v="31"/>
    <n v="0"/>
    <n v="31"/>
    <n v="0"/>
    <n v="0"/>
    <n v="0"/>
    <n v="0.17"/>
    <n v="9"/>
    <x v="2"/>
    <m/>
  </r>
  <r>
    <x v="198"/>
    <x v="65"/>
    <n v="31"/>
    <n v="0"/>
    <n v="31"/>
    <n v="0"/>
    <n v="0"/>
    <n v="0"/>
    <n v="0.17"/>
    <n v="9"/>
    <x v="2"/>
    <m/>
  </r>
  <r>
    <x v="199"/>
    <x v="96"/>
    <n v="-90"/>
    <n v="0"/>
    <n v="-90"/>
    <n v="0"/>
    <n v="0"/>
    <s v="."/>
    <s v="."/>
    <n v="0"/>
    <x v="0"/>
    <m/>
  </r>
  <r>
    <x v="199"/>
    <x v="81"/>
    <n v="-995"/>
    <n v="0"/>
    <n v="-995"/>
    <n v="0"/>
    <n v="0"/>
    <s v="."/>
    <s v="."/>
    <n v="0"/>
    <x v="0"/>
    <m/>
  </r>
  <r>
    <x v="199"/>
    <x v="1"/>
    <n v="87"/>
    <n v="0"/>
    <n v="59"/>
    <n v="27"/>
    <n v="0"/>
    <n v="0"/>
    <s v="."/>
    <n v="47"/>
    <x v="0"/>
    <m/>
  </r>
  <r>
    <x v="199"/>
    <x v="2"/>
    <n v="88"/>
    <n v="0"/>
    <n v="62"/>
    <n v="26"/>
    <n v="0"/>
    <n v="0"/>
    <s v="."/>
    <n v="70"/>
    <x v="0"/>
    <m/>
  </r>
  <r>
    <x v="199"/>
    <x v="3"/>
    <n v="109"/>
    <n v="0"/>
    <n v="83"/>
    <n v="26"/>
    <n v="0"/>
    <n v="0"/>
    <s v="."/>
    <n v="96"/>
    <x v="0"/>
    <m/>
  </r>
  <r>
    <x v="199"/>
    <x v="4"/>
    <n v="123"/>
    <n v="0"/>
    <n v="93"/>
    <n v="30"/>
    <n v="0"/>
    <n v="0"/>
    <s v="."/>
    <n v="105"/>
    <x v="0"/>
    <m/>
  </r>
  <r>
    <x v="199"/>
    <x v="5"/>
    <n v="128"/>
    <n v="0"/>
    <n v="99"/>
    <n v="29"/>
    <n v="0"/>
    <n v="0"/>
    <s v="."/>
    <n v="117"/>
    <x v="0"/>
    <m/>
  </r>
  <r>
    <x v="199"/>
    <x v="6"/>
    <n v="110"/>
    <n v="0"/>
    <n v="69"/>
    <n v="41"/>
    <n v="0"/>
    <n v="0"/>
    <s v="."/>
    <n v="111"/>
    <x v="0"/>
    <m/>
  </r>
  <r>
    <x v="199"/>
    <x v="7"/>
    <n v="122"/>
    <n v="0"/>
    <n v="80"/>
    <n v="41"/>
    <n v="0"/>
    <n v="0"/>
    <s v="."/>
    <n v="129"/>
    <x v="0"/>
    <m/>
  </r>
  <r>
    <x v="199"/>
    <x v="8"/>
    <n v="126"/>
    <n v="0"/>
    <n v="88"/>
    <n v="38"/>
    <n v="0"/>
    <n v="0"/>
    <s v="."/>
    <n v="122"/>
    <x v="0"/>
    <m/>
  </r>
  <r>
    <x v="199"/>
    <x v="9"/>
    <n v="143"/>
    <n v="0"/>
    <n v="106"/>
    <n v="37"/>
    <n v="0"/>
    <n v="0"/>
    <s v="."/>
    <n v="151"/>
    <x v="0"/>
    <m/>
  </r>
  <r>
    <x v="199"/>
    <x v="10"/>
    <n v="117"/>
    <n v="0"/>
    <n v="80"/>
    <n v="38"/>
    <n v="0"/>
    <n v="0"/>
    <s v="."/>
    <n v="137"/>
    <x v="1"/>
    <m/>
  </r>
  <r>
    <x v="199"/>
    <x v="11"/>
    <n v="139"/>
    <n v="0"/>
    <n v="100"/>
    <n v="40"/>
    <n v="0"/>
    <n v="0"/>
    <s v="."/>
    <n v="128"/>
    <x v="1"/>
    <m/>
  </r>
  <r>
    <x v="199"/>
    <x v="12"/>
    <n v="151"/>
    <n v="0"/>
    <n v="115"/>
    <n v="36"/>
    <n v="0"/>
    <n v="0"/>
    <n v="0.2"/>
    <n v="92"/>
    <x v="1"/>
    <m/>
  </r>
  <r>
    <x v="199"/>
    <x v="13"/>
    <n v="139"/>
    <n v="0"/>
    <n v="102"/>
    <n v="37"/>
    <n v="0"/>
    <n v="0"/>
    <n v="0.18"/>
    <n v="71"/>
    <x v="1"/>
    <m/>
  </r>
  <r>
    <x v="199"/>
    <x v="14"/>
    <n v="182"/>
    <n v="0"/>
    <n v="153"/>
    <n v="29"/>
    <n v="0"/>
    <n v="0"/>
    <n v="0.23"/>
    <n v="41"/>
    <x v="1"/>
    <m/>
  </r>
  <r>
    <x v="199"/>
    <x v="15"/>
    <n v="210"/>
    <n v="0"/>
    <n v="183"/>
    <n v="27"/>
    <n v="0"/>
    <n v="0"/>
    <n v="0.25"/>
    <n v="33"/>
    <x v="1"/>
    <m/>
  </r>
  <r>
    <x v="199"/>
    <x v="16"/>
    <n v="443"/>
    <n v="0"/>
    <n v="415"/>
    <n v="27"/>
    <n v="0"/>
    <n v="0"/>
    <n v="0.52"/>
    <n v="22"/>
    <x v="1"/>
    <m/>
  </r>
  <r>
    <x v="199"/>
    <x v="17"/>
    <n v="496"/>
    <n v="0"/>
    <n v="465"/>
    <n v="31"/>
    <n v="0"/>
    <n v="0"/>
    <n v="0.56000000000000005"/>
    <n v="21"/>
    <x v="1"/>
    <m/>
  </r>
  <r>
    <x v="199"/>
    <x v="18"/>
    <n v="368"/>
    <n v="0"/>
    <n v="330"/>
    <n v="38"/>
    <n v="0"/>
    <n v="0"/>
    <n v="0.41"/>
    <n v="21"/>
    <x v="1"/>
    <m/>
  </r>
  <r>
    <x v="199"/>
    <x v="19"/>
    <n v="422"/>
    <n v="0"/>
    <n v="384"/>
    <n v="37"/>
    <n v="0"/>
    <n v="0"/>
    <n v="0.45"/>
    <n v="16"/>
    <x v="1"/>
    <m/>
  </r>
  <r>
    <x v="199"/>
    <x v="20"/>
    <n v="-222"/>
    <n v="0"/>
    <n v="-276"/>
    <n v="54"/>
    <n v="0"/>
    <n v="0"/>
    <n v="-0.23"/>
    <n v="25"/>
    <x v="1"/>
    <m/>
  </r>
  <r>
    <x v="200"/>
    <x v="68"/>
    <n v="0"/>
    <n v="0"/>
    <n v="0"/>
    <n v="0"/>
    <n v="0"/>
    <s v="."/>
    <s v="."/>
    <n v="0"/>
    <x v="0"/>
    <m/>
  </r>
  <r>
    <x v="200"/>
    <x v="69"/>
    <n v="2"/>
    <n v="0"/>
    <n v="2"/>
    <n v="0"/>
    <n v="0"/>
    <s v="."/>
    <s v="."/>
    <n v="0"/>
    <x v="0"/>
    <m/>
  </r>
  <r>
    <x v="200"/>
    <x v="70"/>
    <n v="7"/>
    <n v="0"/>
    <n v="7"/>
    <n v="0"/>
    <n v="0"/>
    <s v="."/>
    <s v="."/>
    <n v="0"/>
    <x v="0"/>
    <m/>
  </r>
  <r>
    <x v="200"/>
    <x v="71"/>
    <n v="56"/>
    <n v="0"/>
    <n v="56"/>
    <n v="0"/>
    <n v="0"/>
    <s v="."/>
    <s v="."/>
    <n v="0"/>
    <x v="0"/>
    <m/>
  </r>
  <r>
    <x v="200"/>
    <x v="72"/>
    <n v="451"/>
    <n v="0"/>
    <n v="451"/>
    <n v="0"/>
    <n v="0"/>
    <s v="."/>
    <s v="."/>
    <n v="0"/>
    <x v="0"/>
    <m/>
  </r>
  <r>
    <x v="200"/>
    <x v="73"/>
    <n v="586"/>
    <n v="0"/>
    <n v="586"/>
    <n v="0"/>
    <n v="0"/>
    <s v="."/>
    <s v="."/>
    <n v="0"/>
    <x v="0"/>
    <m/>
  </r>
  <r>
    <x v="200"/>
    <x v="74"/>
    <n v="494"/>
    <n v="0"/>
    <n v="494"/>
    <n v="0"/>
    <n v="0"/>
    <s v="."/>
    <s v="."/>
    <n v="0"/>
    <x v="0"/>
    <m/>
  </r>
  <r>
    <x v="200"/>
    <x v="75"/>
    <n v="519"/>
    <n v="0"/>
    <n v="519"/>
    <n v="0"/>
    <n v="0"/>
    <s v="."/>
    <s v="."/>
    <n v="0"/>
    <x v="0"/>
    <m/>
  </r>
  <r>
    <x v="200"/>
    <x v="76"/>
    <n v="544"/>
    <n v="0"/>
    <n v="544"/>
    <n v="0"/>
    <n v="0"/>
    <s v="."/>
    <s v="."/>
    <n v="0"/>
    <x v="0"/>
    <m/>
  </r>
  <r>
    <x v="200"/>
    <x v="77"/>
    <n v="890"/>
    <n v="0"/>
    <n v="890"/>
    <n v="0"/>
    <n v="0"/>
    <s v="."/>
    <s v="."/>
    <n v="0"/>
    <x v="0"/>
    <m/>
  </r>
  <r>
    <x v="200"/>
    <x v="78"/>
    <n v="2405"/>
    <n v="0"/>
    <n v="2405"/>
    <n v="0"/>
    <n v="0"/>
    <s v="."/>
    <s v="."/>
    <n v="0"/>
    <x v="0"/>
    <m/>
  </r>
  <r>
    <x v="200"/>
    <x v="79"/>
    <n v="6865"/>
    <n v="0"/>
    <n v="6865"/>
    <n v="0"/>
    <n v="0"/>
    <s v="."/>
    <s v="."/>
    <n v="0"/>
    <x v="0"/>
    <m/>
  </r>
  <r>
    <x v="200"/>
    <x v="80"/>
    <n v="10298"/>
    <n v="0"/>
    <n v="10298"/>
    <n v="0"/>
    <n v="0"/>
    <s v="."/>
    <s v="."/>
    <n v="0"/>
    <x v="0"/>
    <m/>
  </r>
  <r>
    <x v="200"/>
    <x v="81"/>
    <n v="4897"/>
    <n v="0"/>
    <n v="4897"/>
    <n v="0"/>
    <n v="0"/>
    <s v="."/>
    <s v="."/>
    <n v="0"/>
    <x v="0"/>
    <m/>
  </r>
  <r>
    <x v="200"/>
    <x v="0"/>
    <n v="5018"/>
    <n v="0"/>
    <n v="5018"/>
    <n v="1"/>
    <n v="0"/>
    <s v="."/>
    <s v="."/>
    <n v="0"/>
    <x v="0"/>
    <m/>
  </r>
  <r>
    <x v="200"/>
    <x v="1"/>
    <n v="1403"/>
    <n v="0"/>
    <n v="1403"/>
    <n v="0"/>
    <n v="0"/>
    <n v="0"/>
    <n v="0.45"/>
    <n v="879"/>
    <x v="0"/>
    <m/>
  </r>
  <r>
    <x v="200"/>
    <x v="2"/>
    <n v="-95"/>
    <n v="0"/>
    <n v="-95"/>
    <n v="0"/>
    <n v="0"/>
    <n v="0"/>
    <n v="-0.03"/>
    <n v="917"/>
    <x v="0"/>
    <m/>
  </r>
  <r>
    <x v="200"/>
    <x v="3"/>
    <n v="-47"/>
    <n v="0"/>
    <n v="-47"/>
    <n v="0"/>
    <n v="0"/>
    <n v="0"/>
    <n v="-0.01"/>
    <n v="1023"/>
    <x v="0"/>
    <m/>
  </r>
  <r>
    <x v="200"/>
    <x v="4"/>
    <n v="130"/>
    <n v="0"/>
    <n v="130"/>
    <n v="0"/>
    <n v="0"/>
    <n v="0"/>
    <n v="0.04"/>
    <n v="1173"/>
    <x v="0"/>
    <m/>
  </r>
  <r>
    <x v="200"/>
    <x v="5"/>
    <n v="338"/>
    <n v="0"/>
    <n v="338"/>
    <n v="0"/>
    <n v="0"/>
    <n v="0"/>
    <n v="0.1"/>
    <n v="1188"/>
    <x v="0"/>
    <m/>
  </r>
  <r>
    <x v="200"/>
    <x v="6"/>
    <n v="577"/>
    <n v="0"/>
    <n v="577"/>
    <n v="0"/>
    <n v="0"/>
    <n v="0"/>
    <n v="0.16"/>
    <n v="1283"/>
    <x v="0"/>
    <m/>
  </r>
  <r>
    <x v="200"/>
    <x v="7"/>
    <n v="445"/>
    <n v="0"/>
    <n v="445"/>
    <n v="0"/>
    <n v="0"/>
    <n v="0"/>
    <n v="0.12"/>
    <n v="1411"/>
    <x v="0"/>
    <m/>
  </r>
  <r>
    <x v="200"/>
    <x v="8"/>
    <n v="573"/>
    <n v="0"/>
    <n v="573"/>
    <n v="0"/>
    <n v="0"/>
    <n v="0"/>
    <n v="0.15"/>
    <n v="1539"/>
    <x v="0"/>
    <m/>
  </r>
  <r>
    <x v="200"/>
    <x v="9"/>
    <n v="917"/>
    <n v="0"/>
    <n v="545"/>
    <n v="0"/>
    <n v="372"/>
    <n v="0"/>
    <n v="0.24"/>
    <n v="1667"/>
    <x v="0"/>
    <m/>
  </r>
  <r>
    <x v="200"/>
    <x v="10"/>
    <n v="506"/>
    <n v="0"/>
    <n v="496"/>
    <n v="0"/>
    <n v="10"/>
    <n v="0"/>
    <n v="0.13"/>
    <n v="1922"/>
    <x v="1"/>
    <m/>
  </r>
  <r>
    <x v="200"/>
    <x v="11"/>
    <n v="730"/>
    <n v="0"/>
    <n v="718"/>
    <n v="0"/>
    <n v="12"/>
    <n v="0"/>
    <n v="0.18"/>
    <n v="2170"/>
    <x v="1"/>
    <m/>
  </r>
  <r>
    <x v="200"/>
    <x v="12"/>
    <n v="974"/>
    <n v="0"/>
    <n v="959"/>
    <n v="0"/>
    <n v="14"/>
    <n v="0"/>
    <n v="0.23"/>
    <n v="2226"/>
    <x v="1"/>
    <m/>
  </r>
  <r>
    <x v="200"/>
    <x v="13"/>
    <n v="1706"/>
    <n v="0"/>
    <n v="1675"/>
    <n v="6"/>
    <n v="25"/>
    <n v="0"/>
    <n v="0.4"/>
    <n v="2618"/>
    <x v="1"/>
    <m/>
  </r>
  <r>
    <x v="200"/>
    <x v="14"/>
    <n v="1894"/>
    <n v="0"/>
    <n v="1860"/>
    <n v="8"/>
    <n v="27"/>
    <n v="0"/>
    <n v="0.42"/>
    <n v="3591"/>
    <x v="1"/>
    <m/>
  </r>
  <r>
    <x v="200"/>
    <x v="15"/>
    <n v="1922"/>
    <n v="0"/>
    <n v="1549"/>
    <n v="338"/>
    <n v="35"/>
    <n v="0"/>
    <n v="0.42"/>
    <n v="4617"/>
    <x v="1"/>
    <m/>
  </r>
  <r>
    <x v="200"/>
    <x v="16"/>
    <n v="1151"/>
    <n v="0"/>
    <n v="578"/>
    <n v="539"/>
    <n v="34"/>
    <n v="0"/>
    <n v="0.24"/>
    <n v="5643"/>
    <x v="1"/>
    <m/>
  </r>
  <r>
    <x v="200"/>
    <x v="17"/>
    <n v="1749"/>
    <n v="0"/>
    <n v="1121"/>
    <n v="594"/>
    <n v="34"/>
    <n v="0"/>
    <n v="0.35"/>
    <n v="6669"/>
    <x v="1"/>
    <m/>
  </r>
  <r>
    <x v="200"/>
    <x v="18"/>
    <n v="6956"/>
    <n v="0"/>
    <n v="1218"/>
    <n v="595"/>
    <n v="44"/>
    <n v="5099"/>
    <n v="1.35"/>
    <n v="7695"/>
    <x v="1"/>
    <m/>
  </r>
  <r>
    <x v="200"/>
    <x v="19"/>
    <n v="7937"/>
    <n v="0"/>
    <n v="1483"/>
    <n v="859"/>
    <n v="69"/>
    <n v="5527"/>
    <n v="1.49"/>
    <n v="9234"/>
    <x v="1"/>
    <m/>
  </r>
  <r>
    <x v="200"/>
    <x v="20"/>
    <n v="9627"/>
    <n v="0"/>
    <n v="2194"/>
    <n v="914"/>
    <n v="80"/>
    <n v="6439"/>
    <n v="1.74"/>
    <n v="10004"/>
    <x v="1"/>
    <m/>
  </r>
  <r>
    <x v="200"/>
    <x v="21"/>
    <n v="12351"/>
    <n v="0"/>
    <n v="4473"/>
    <n v="0"/>
    <n v="92"/>
    <n v="7787"/>
    <n v="2.14"/>
    <n v="10583"/>
    <x v="1"/>
    <m/>
  </r>
  <r>
    <x v="200"/>
    <x v="22"/>
    <n v="16310"/>
    <n v="0"/>
    <n v="5768"/>
    <n v="1"/>
    <n v="96"/>
    <n v="10445"/>
    <n v="2.71"/>
    <n v="11267"/>
    <x v="1"/>
    <m/>
  </r>
  <r>
    <x v="200"/>
    <x v="23"/>
    <n v="19183"/>
    <n v="0"/>
    <n v="4699"/>
    <n v="148"/>
    <n v="131"/>
    <n v="14206"/>
    <n v="3.04"/>
    <n v="11917"/>
    <x v="1"/>
    <m/>
  </r>
  <r>
    <x v="200"/>
    <x v="24"/>
    <n v="25944"/>
    <n v="0"/>
    <n v="5609"/>
    <n v="258"/>
    <n v="131"/>
    <n v="19946"/>
    <n v="3.92"/>
    <n v="12042"/>
    <x v="1"/>
    <m/>
  </r>
  <r>
    <x v="200"/>
    <x v="25"/>
    <n v="26940"/>
    <n v="0"/>
    <n v="5993"/>
    <n v="283"/>
    <n v="144"/>
    <n v="20520"/>
    <n v="3.87"/>
    <n v="12321"/>
    <x v="1"/>
    <m/>
  </r>
  <r>
    <x v="200"/>
    <x v="26"/>
    <n v="22726"/>
    <n v="0"/>
    <n v="6972"/>
    <n v="288"/>
    <n v="153"/>
    <n v="15313"/>
    <n v="3.09"/>
    <n v="6588"/>
    <x v="1"/>
    <m/>
  </r>
  <r>
    <x v="200"/>
    <x v="27"/>
    <n v="27693"/>
    <n v="0"/>
    <n v="7597"/>
    <n v="304"/>
    <n v="150"/>
    <n v="19641"/>
    <n v="3.57"/>
    <n v="7776"/>
    <x v="1"/>
    <m/>
  </r>
  <r>
    <x v="200"/>
    <x v="28"/>
    <n v="32227"/>
    <n v="0"/>
    <n v="12103"/>
    <n v="317"/>
    <n v="172"/>
    <n v="19635"/>
    <n v="3.93"/>
    <n v="9768"/>
    <x v="1"/>
    <m/>
  </r>
  <r>
    <x v="200"/>
    <x v="29"/>
    <n v="31397"/>
    <n v="0"/>
    <n v="13744"/>
    <n v="317"/>
    <n v="245"/>
    <n v="17091"/>
    <n v="3.62"/>
    <n v="9334"/>
    <x v="1"/>
    <m/>
  </r>
  <r>
    <x v="200"/>
    <x v="30"/>
    <n v="37670"/>
    <n v="0"/>
    <n v="19259"/>
    <n v="336"/>
    <n v="299"/>
    <n v="17776"/>
    <n v="4.09"/>
    <n v="6566"/>
    <x v="1"/>
    <m/>
  </r>
  <r>
    <x v="200"/>
    <x v="31"/>
    <n v="46197"/>
    <n v="0"/>
    <n v="19670"/>
    <n v="5989"/>
    <n v="396"/>
    <n v="20142"/>
    <n v="4.71"/>
    <n v="5751"/>
    <x v="1"/>
    <m/>
  </r>
  <r>
    <x v="200"/>
    <x v="32"/>
    <n v="47857"/>
    <n v="0"/>
    <n v="22143"/>
    <n v="11640"/>
    <n v="644"/>
    <n v="13430"/>
    <n v="4.58"/>
    <n v="3668"/>
    <x v="1"/>
    <m/>
  </r>
  <r>
    <x v="200"/>
    <x v="33"/>
    <n v="43112"/>
    <n v="0"/>
    <n v="26229"/>
    <n v="4689"/>
    <n v="973"/>
    <n v="11220"/>
    <n v="3.87"/>
    <n v="3411"/>
    <x v="1"/>
    <m/>
  </r>
  <r>
    <x v="200"/>
    <x v="34"/>
    <n v="43919"/>
    <n v="0"/>
    <n v="31952"/>
    <n v="2295"/>
    <n v="1105"/>
    <n v="8568"/>
    <n v="3.71"/>
    <n v="4076"/>
    <x v="1"/>
    <m/>
  </r>
  <r>
    <x v="200"/>
    <x v="35"/>
    <n v="42464"/>
    <n v="0"/>
    <n v="29751"/>
    <n v="9526"/>
    <n v="972"/>
    <n v="2215"/>
    <n v="3.39"/>
    <n v="3134"/>
    <x v="1"/>
    <m/>
  </r>
  <r>
    <x v="200"/>
    <x v="36"/>
    <n v="47083"/>
    <n v="0"/>
    <n v="33669"/>
    <n v="10668"/>
    <n v="1118"/>
    <n v="1627"/>
    <n v="3.56"/>
    <n v="3529"/>
    <x v="1"/>
    <m/>
  </r>
  <r>
    <x v="200"/>
    <x v="37"/>
    <n v="55871"/>
    <n v="0"/>
    <n v="40150"/>
    <n v="13192"/>
    <n v="1269"/>
    <n v="1260"/>
    <n v="4.03"/>
    <n v="7136"/>
    <x v="1"/>
    <m/>
  </r>
  <r>
    <x v="200"/>
    <x v="38"/>
    <n v="52006"/>
    <n v="0"/>
    <n v="35757"/>
    <n v="14030"/>
    <n v="1169"/>
    <n v="1050"/>
    <n v="3.59"/>
    <n v="12558"/>
    <x v="1"/>
    <m/>
  </r>
  <r>
    <x v="200"/>
    <x v="39"/>
    <n v="55237"/>
    <n v="0"/>
    <n v="36783"/>
    <n v="15233"/>
    <n v="1489"/>
    <n v="1732"/>
    <n v="3.67"/>
    <n v="14055"/>
    <x v="1"/>
    <m/>
  </r>
  <r>
    <x v="200"/>
    <x v="40"/>
    <n v="55560"/>
    <n v="0"/>
    <n v="36409"/>
    <n v="15442"/>
    <n v="1556"/>
    <n v="2152"/>
    <n v="3.56"/>
    <n v="9691"/>
    <x v="1"/>
    <m/>
  </r>
  <r>
    <x v="200"/>
    <x v="41"/>
    <n v="50669"/>
    <n v="0"/>
    <n v="24125"/>
    <n v="24786"/>
    <n v="1632"/>
    <n v="126"/>
    <n v="3.14"/>
    <n v="10907"/>
    <x v="2"/>
    <m/>
  </r>
  <r>
    <x v="200"/>
    <x v="42"/>
    <n v="73021"/>
    <n v="0"/>
    <n v="40809"/>
    <n v="30430"/>
    <n v="1546"/>
    <n v="236"/>
    <n v="4.38"/>
    <n v="3624"/>
    <x v="2"/>
    <m/>
  </r>
  <r>
    <x v="200"/>
    <x v="43"/>
    <n v="77866"/>
    <n v="0"/>
    <n v="44652"/>
    <n v="30982"/>
    <n v="2084"/>
    <n v="147"/>
    <n v="4.53"/>
    <n v="3785"/>
    <x v="2"/>
    <m/>
  </r>
  <r>
    <x v="200"/>
    <x v="44"/>
    <n v="85579"/>
    <n v="0"/>
    <n v="50624"/>
    <n v="32675"/>
    <n v="2081"/>
    <n v="199"/>
    <n v="4.84"/>
    <n v="3715"/>
    <x v="2"/>
    <m/>
  </r>
  <r>
    <x v="200"/>
    <x v="45"/>
    <n v="83982"/>
    <n v="0"/>
    <n v="47626"/>
    <n v="33985"/>
    <n v="2040"/>
    <n v="331"/>
    <n v="4.6399999999999997"/>
    <n v="3329"/>
    <x v="2"/>
    <m/>
  </r>
  <r>
    <x v="200"/>
    <x v="46"/>
    <n v="64129"/>
    <n v="0"/>
    <n v="41143"/>
    <n v="20714"/>
    <n v="2145"/>
    <n v="126"/>
    <n v="3.47"/>
    <n v="3194"/>
    <x v="2"/>
    <m/>
  </r>
  <r>
    <x v="200"/>
    <x v="47"/>
    <n v="70562"/>
    <n v="0"/>
    <n v="46218"/>
    <n v="21621"/>
    <n v="2235"/>
    <n v="488"/>
    <n v="3.76"/>
    <n v="2970"/>
    <x v="2"/>
    <m/>
  </r>
  <r>
    <x v="200"/>
    <x v="48"/>
    <n v="58969"/>
    <n v="0"/>
    <n v="33844"/>
    <n v="22511"/>
    <n v="2094"/>
    <n v="520"/>
    <n v="3.1"/>
    <n v="3140"/>
    <x v="2"/>
    <m/>
  </r>
  <r>
    <x v="200"/>
    <x v="49"/>
    <n v="56635"/>
    <n v="0"/>
    <n v="31363"/>
    <n v="22899"/>
    <n v="2147"/>
    <n v="226"/>
    <n v="2.94"/>
    <n v="3168"/>
    <x v="2"/>
    <m/>
  </r>
  <r>
    <x v="200"/>
    <x v="50"/>
    <n v="61756"/>
    <n v="0"/>
    <n v="36884"/>
    <n v="22490"/>
    <n v="2219"/>
    <n v="163"/>
    <n v="3.15"/>
    <n v="3279"/>
    <x v="2"/>
    <m/>
  </r>
  <r>
    <x v="200"/>
    <x v="51"/>
    <n v="80975"/>
    <n v="0"/>
    <n v="54140"/>
    <n v="24067"/>
    <n v="2463"/>
    <n v="304"/>
    <n v="4.04"/>
    <n v="3412"/>
    <x v="2"/>
    <m/>
  </r>
  <r>
    <x v="200"/>
    <x v="52"/>
    <n v="81051"/>
    <n v="0"/>
    <n v="55951"/>
    <n v="22176"/>
    <n v="2803"/>
    <n v="121"/>
    <n v="3.92"/>
    <n v="3352"/>
    <x v="2"/>
    <m/>
  </r>
  <r>
    <x v="200"/>
    <x v="53"/>
    <n v="89012"/>
    <n v="0"/>
    <n v="59897"/>
    <n v="25911"/>
    <n v="3167"/>
    <n v="37"/>
    <n v="4.1500000000000004"/>
    <n v="3421"/>
    <x v="2"/>
    <m/>
  </r>
  <r>
    <x v="200"/>
    <x v="54"/>
    <n v="89248"/>
    <n v="0"/>
    <n v="59181"/>
    <n v="26720"/>
    <n v="3284"/>
    <n v="63"/>
    <n v="4"/>
    <n v="3408"/>
    <x v="2"/>
    <m/>
  </r>
  <r>
    <x v="200"/>
    <x v="55"/>
    <n v="107945"/>
    <n v="0"/>
    <n v="71833"/>
    <n v="32545"/>
    <n v="3452"/>
    <n v="116"/>
    <n v="4.6500000000000004"/>
    <n v="3499"/>
    <x v="2"/>
    <m/>
  </r>
  <r>
    <x v="200"/>
    <x v="56"/>
    <n v="108438"/>
    <n v="0"/>
    <n v="70057"/>
    <n v="34731"/>
    <n v="3545"/>
    <n v="105"/>
    <n v="4.51"/>
    <n v="3442"/>
    <x v="2"/>
    <m/>
  </r>
  <r>
    <x v="200"/>
    <x v="57"/>
    <n v="118009"/>
    <n v="0"/>
    <n v="77447"/>
    <n v="36845"/>
    <n v="3680"/>
    <n v="37"/>
    <n v="4.76"/>
    <n v="3771"/>
    <x v="2"/>
    <m/>
  </r>
  <r>
    <x v="200"/>
    <x v="58"/>
    <n v="105748"/>
    <n v="0"/>
    <n v="70542"/>
    <n v="30971"/>
    <n v="4130"/>
    <n v="105"/>
    <n v="4.08"/>
    <n v="3956"/>
    <x v="2"/>
    <m/>
  </r>
  <r>
    <x v="200"/>
    <x v="59"/>
    <n v="117310"/>
    <n v="0"/>
    <n v="78825"/>
    <n v="34157"/>
    <n v="4328"/>
    <n v="0"/>
    <n v="4.45"/>
    <n v="4130"/>
    <x v="2"/>
    <m/>
  </r>
  <r>
    <x v="200"/>
    <x v="60"/>
    <n v="127888"/>
    <n v="0"/>
    <n v="88992"/>
    <n v="32640"/>
    <n v="6256"/>
    <n v="0"/>
    <n v="4.67"/>
    <n v="3819"/>
    <x v="2"/>
    <m/>
  </r>
  <r>
    <x v="200"/>
    <x v="61"/>
    <n v="141394"/>
    <n v="0"/>
    <n v="98157"/>
    <n v="37412"/>
    <n v="5825"/>
    <n v="0"/>
    <n v="5.03"/>
    <n v="3920"/>
    <x v="2"/>
    <m/>
  </r>
  <r>
    <x v="200"/>
    <x v="62"/>
    <n v="136318"/>
    <n v="0"/>
    <n v="91624"/>
    <n v="38105"/>
    <n v="6589"/>
    <n v="0"/>
    <n v="4.74"/>
    <n v="4452"/>
    <x v="2"/>
    <m/>
  </r>
  <r>
    <x v="200"/>
    <x v="63"/>
    <n v="154034"/>
    <n v="0"/>
    <n v="105409"/>
    <n v="41372"/>
    <n v="7253"/>
    <n v="0"/>
    <n v="5.22"/>
    <n v="4671"/>
    <x v="2"/>
    <m/>
  </r>
  <r>
    <x v="200"/>
    <x v="64"/>
    <n v="147545"/>
    <n v="0"/>
    <n v="98085"/>
    <n v="41812"/>
    <n v="7648"/>
    <n v="0"/>
    <n v="4.8899999999999997"/>
    <n v="4526"/>
    <x v="2"/>
    <m/>
  </r>
  <r>
    <x v="200"/>
    <x v="65"/>
    <n v="163907"/>
    <n v="0"/>
    <n v="112689"/>
    <n v="43430"/>
    <n v="7782"/>
    <n v="5"/>
    <n v="5.31"/>
    <n v="4718"/>
    <x v="2"/>
    <m/>
  </r>
  <r>
    <x v="201"/>
    <x v="9"/>
    <n v="97"/>
    <n v="0"/>
    <n v="77"/>
    <n v="0"/>
    <n v="20"/>
    <n v="0"/>
    <n v="0.03"/>
    <n v="0"/>
    <x v="0"/>
    <m/>
  </r>
  <r>
    <x v="201"/>
    <x v="10"/>
    <n v="106"/>
    <n v="0"/>
    <n v="83"/>
    <n v="0"/>
    <n v="23"/>
    <n v="0"/>
    <n v="0.04"/>
    <n v="6"/>
    <x v="1"/>
    <m/>
  </r>
  <r>
    <x v="201"/>
    <x v="11"/>
    <n v="226"/>
    <n v="0"/>
    <n v="203"/>
    <n v="0"/>
    <n v="23"/>
    <n v="0"/>
    <n v="7.0000000000000007E-2"/>
    <n v="952"/>
    <x v="1"/>
    <m/>
  </r>
  <r>
    <x v="201"/>
    <x v="12"/>
    <n v="222"/>
    <n v="0"/>
    <n v="197"/>
    <n v="0"/>
    <n v="25"/>
    <n v="0"/>
    <n v="7.0000000000000007E-2"/>
    <n v="834"/>
    <x v="1"/>
    <m/>
  </r>
  <r>
    <x v="201"/>
    <x v="13"/>
    <n v="222"/>
    <n v="0"/>
    <n v="197"/>
    <n v="0"/>
    <n v="25"/>
    <n v="0"/>
    <n v="7.0000000000000007E-2"/>
    <n v="860"/>
    <x v="1"/>
    <m/>
  </r>
  <r>
    <x v="201"/>
    <x v="14"/>
    <n v="235"/>
    <n v="0"/>
    <n v="209"/>
    <n v="0"/>
    <n v="26"/>
    <n v="0"/>
    <n v="7.0000000000000007E-2"/>
    <n v="852"/>
    <x v="1"/>
    <m/>
  </r>
  <r>
    <x v="201"/>
    <x v="15"/>
    <n v="252"/>
    <n v="0"/>
    <n v="224"/>
    <n v="0"/>
    <n v="28"/>
    <n v="0"/>
    <n v="7.0000000000000007E-2"/>
    <n v="822"/>
    <x v="1"/>
    <m/>
  </r>
  <r>
    <x v="201"/>
    <x v="16"/>
    <n v="462"/>
    <n v="0"/>
    <n v="437"/>
    <n v="0"/>
    <n v="25"/>
    <n v="0"/>
    <n v="0.13"/>
    <n v="808"/>
    <x v="1"/>
    <m/>
  </r>
  <r>
    <x v="201"/>
    <x v="17"/>
    <n v="469"/>
    <n v="0"/>
    <n v="443"/>
    <n v="0"/>
    <n v="26"/>
    <n v="0"/>
    <n v="0.13"/>
    <n v="759"/>
    <x v="1"/>
    <m/>
  </r>
  <r>
    <x v="201"/>
    <x v="18"/>
    <n v="191"/>
    <n v="0"/>
    <n v="168"/>
    <n v="0"/>
    <n v="23"/>
    <n v="0"/>
    <n v="0.05"/>
    <n v="977"/>
    <x v="1"/>
    <m/>
  </r>
  <r>
    <x v="201"/>
    <x v="19"/>
    <n v="-22"/>
    <n v="0"/>
    <n v="-49"/>
    <n v="0"/>
    <n v="27"/>
    <n v="0"/>
    <n v="-0.01"/>
    <n v="1283"/>
    <x v="1"/>
    <m/>
  </r>
  <r>
    <x v="201"/>
    <x v="20"/>
    <n v="134"/>
    <n v="0"/>
    <n v="106"/>
    <n v="0"/>
    <n v="28"/>
    <n v="0"/>
    <n v="0.03"/>
    <n v="1083"/>
    <x v="1"/>
    <m/>
  </r>
  <r>
    <x v="201"/>
    <x v="21"/>
    <n v="357"/>
    <n v="0"/>
    <n v="324"/>
    <n v="0"/>
    <n v="33"/>
    <n v="0"/>
    <n v="0.09"/>
    <n v="1048"/>
    <x v="1"/>
    <m/>
  </r>
  <r>
    <x v="201"/>
    <x v="22"/>
    <n v="369"/>
    <n v="0"/>
    <n v="336"/>
    <n v="0"/>
    <n v="33"/>
    <n v="0"/>
    <n v="0.09"/>
    <n v="900"/>
    <x v="1"/>
    <m/>
  </r>
  <r>
    <x v="201"/>
    <x v="23"/>
    <n v="397"/>
    <n v="0"/>
    <n v="351"/>
    <n v="0"/>
    <n v="46"/>
    <n v="0"/>
    <n v="0.09"/>
    <n v="861"/>
    <x v="1"/>
    <m/>
  </r>
  <r>
    <x v="201"/>
    <x v="24"/>
    <n v="423"/>
    <n v="0"/>
    <n v="383"/>
    <n v="0"/>
    <n v="40"/>
    <n v="0"/>
    <n v="0.09"/>
    <n v="934"/>
    <x v="1"/>
    <m/>
  </r>
  <r>
    <x v="201"/>
    <x v="25"/>
    <n v="505"/>
    <n v="0"/>
    <n v="460"/>
    <n v="0"/>
    <n v="45"/>
    <n v="0"/>
    <n v="0.11"/>
    <n v="756"/>
    <x v="1"/>
    <m/>
  </r>
  <r>
    <x v="201"/>
    <x v="26"/>
    <n v="704"/>
    <n v="0"/>
    <n v="655"/>
    <n v="0"/>
    <n v="49"/>
    <n v="0"/>
    <n v="0.15"/>
    <n v="665"/>
    <x v="1"/>
    <m/>
  </r>
  <r>
    <x v="201"/>
    <x v="27"/>
    <n v="484"/>
    <n v="0"/>
    <n v="432"/>
    <n v="0"/>
    <n v="52"/>
    <n v="0"/>
    <n v="0.1"/>
    <n v="459"/>
    <x v="1"/>
    <m/>
  </r>
  <r>
    <x v="201"/>
    <x v="28"/>
    <n v="612"/>
    <n v="0"/>
    <n v="567"/>
    <n v="0"/>
    <n v="45"/>
    <n v="0"/>
    <n v="0.12"/>
    <n v="395"/>
    <x v="1"/>
    <m/>
  </r>
  <r>
    <x v="201"/>
    <x v="29"/>
    <n v="717"/>
    <n v="0"/>
    <n v="668"/>
    <n v="0"/>
    <n v="49"/>
    <n v="0"/>
    <n v="0.14000000000000001"/>
    <n v="356"/>
    <x v="1"/>
    <m/>
  </r>
  <r>
    <x v="201"/>
    <x v="30"/>
    <n v="791"/>
    <n v="0"/>
    <n v="739"/>
    <n v="0"/>
    <n v="52"/>
    <n v="0"/>
    <n v="0.15"/>
    <n v="332"/>
    <x v="1"/>
    <m/>
  </r>
  <r>
    <x v="201"/>
    <x v="31"/>
    <n v="914"/>
    <n v="0"/>
    <n v="861"/>
    <n v="0"/>
    <n v="53"/>
    <n v="0"/>
    <n v="0.17"/>
    <n v="168"/>
    <x v="1"/>
    <m/>
  </r>
  <r>
    <x v="201"/>
    <x v="32"/>
    <n v="899"/>
    <n v="0"/>
    <n v="848"/>
    <n v="0"/>
    <n v="51"/>
    <n v="0"/>
    <n v="0.16"/>
    <n v="162"/>
    <x v="1"/>
    <m/>
  </r>
  <r>
    <x v="201"/>
    <x v="33"/>
    <n v="833"/>
    <n v="0"/>
    <n v="784"/>
    <n v="0"/>
    <n v="49"/>
    <n v="0"/>
    <n v="0.15"/>
    <n v="154"/>
    <x v="1"/>
    <m/>
  </r>
  <r>
    <x v="201"/>
    <x v="34"/>
    <n v="718"/>
    <n v="0"/>
    <n v="664"/>
    <n v="0"/>
    <n v="54"/>
    <n v="0"/>
    <n v="0.12"/>
    <n v="152"/>
    <x v="1"/>
    <m/>
  </r>
  <r>
    <x v="201"/>
    <x v="35"/>
    <n v="902"/>
    <n v="0"/>
    <n v="850"/>
    <n v="0"/>
    <n v="52"/>
    <n v="0"/>
    <n v="0.15"/>
    <n v="160"/>
    <x v="1"/>
    <m/>
  </r>
  <r>
    <x v="201"/>
    <x v="36"/>
    <n v="730"/>
    <n v="0"/>
    <n v="675"/>
    <n v="0"/>
    <n v="55"/>
    <n v="0"/>
    <n v="0.12"/>
    <n v="168"/>
    <x v="1"/>
    <m/>
  </r>
  <r>
    <x v="201"/>
    <x v="37"/>
    <n v="726"/>
    <n v="0"/>
    <n v="676"/>
    <n v="0"/>
    <n v="49"/>
    <n v="0"/>
    <n v="0.11"/>
    <n v="159"/>
    <x v="1"/>
    <m/>
  </r>
  <r>
    <x v="201"/>
    <x v="38"/>
    <n v="669"/>
    <n v="0"/>
    <n v="618"/>
    <n v="0"/>
    <n v="51"/>
    <n v="0"/>
    <n v="0.1"/>
    <n v="146"/>
    <x v="1"/>
    <m/>
  </r>
  <r>
    <x v="201"/>
    <x v="39"/>
    <n v="748"/>
    <n v="0"/>
    <n v="691"/>
    <n v="4"/>
    <n v="53"/>
    <n v="0"/>
    <n v="0.11"/>
    <n v="137"/>
    <x v="1"/>
    <m/>
  </r>
  <r>
    <x v="201"/>
    <x v="40"/>
    <n v="1008"/>
    <n v="0"/>
    <n v="952"/>
    <n v="4"/>
    <n v="52"/>
    <n v="0"/>
    <n v="0.14000000000000001"/>
    <n v="136"/>
    <x v="1"/>
    <m/>
  </r>
  <r>
    <x v="201"/>
    <x v="41"/>
    <n v="868"/>
    <n v="0"/>
    <n v="801"/>
    <n v="3"/>
    <n v="64"/>
    <n v="0"/>
    <n v="0.12"/>
    <n v="139"/>
    <x v="2"/>
    <m/>
  </r>
  <r>
    <x v="201"/>
    <x v="42"/>
    <n v="934"/>
    <n v="0"/>
    <n v="864"/>
    <n v="2"/>
    <n v="68"/>
    <n v="0"/>
    <n v="0.13"/>
    <n v="121"/>
    <x v="2"/>
    <m/>
  </r>
  <r>
    <x v="201"/>
    <x v="43"/>
    <n v="949"/>
    <n v="0"/>
    <n v="866"/>
    <n v="1"/>
    <n v="82"/>
    <n v="0"/>
    <n v="0.12"/>
    <n v="133"/>
    <x v="2"/>
    <m/>
  </r>
  <r>
    <x v="201"/>
    <x v="44"/>
    <n v="980"/>
    <n v="0"/>
    <n v="893"/>
    <n v="7"/>
    <n v="80"/>
    <n v="0"/>
    <n v="0.12"/>
    <n v="129"/>
    <x v="2"/>
    <m/>
  </r>
  <r>
    <x v="201"/>
    <x v="45"/>
    <n v="1064"/>
    <n v="0"/>
    <n v="960"/>
    <n v="10"/>
    <n v="93"/>
    <n v="0"/>
    <n v="0.13"/>
    <n v="150"/>
    <x v="2"/>
    <m/>
  </r>
  <r>
    <x v="201"/>
    <x v="46"/>
    <n v="953"/>
    <n v="0"/>
    <n v="834"/>
    <n v="25"/>
    <n v="94"/>
    <n v="0"/>
    <n v="0.11"/>
    <n v="190"/>
    <x v="2"/>
    <m/>
  </r>
  <r>
    <x v="201"/>
    <x v="47"/>
    <n v="1020"/>
    <n v="0"/>
    <n v="887"/>
    <n v="23"/>
    <n v="110"/>
    <n v="0"/>
    <n v="0.12"/>
    <n v="192"/>
    <x v="2"/>
    <m/>
  </r>
  <r>
    <x v="201"/>
    <x v="48"/>
    <n v="890"/>
    <n v="0"/>
    <n v="761"/>
    <n v="12"/>
    <n v="116"/>
    <n v="0"/>
    <n v="0.1"/>
    <n v="227"/>
    <x v="2"/>
    <m/>
  </r>
  <r>
    <x v="201"/>
    <x v="49"/>
    <n v="935"/>
    <n v="0"/>
    <n v="789"/>
    <n v="11"/>
    <n v="136"/>
    <n v="0"/>
    <n v="0.1"/>
    <n v="251"/>
    <x v="2"/>
    <m/>
  </r>
  <r>
    <x v="201"/>
    <x v="50"/>
    <n v="1009"/>
    <n v="0"/>
    <n v="870"/>
    <n v="3"/>
    <n v="136"/>
    <n v="0"/>
    <n v="0.11"/>
    <n v="254"/>
    <x v="2"/>
    <m/>
  </r>
  <r>
    <x v="201"/>
    <x v="51"/>
    <n v="1074"/>
    <n v="0"/>
    <n v="892"/>
    <n v="0"/>
    <n v="182"/>
    <n v="0"/>
    <n v="0.11"/>
    <n v="239"/>
    <x v="2"/>
    <m/>
  </r>
  <r>
    <x v="201"/>
    <x v="52"/>
    <n v="1181"/>
    <n v="0"/>
    <n v="971"/>
    <n v="0"/>
    <n v="209"/>
    <n v="0"/>
    <n v="0.12"/>
    <n v="210"/>
    <x v="2"/>
    <m/>
  </r>
  <r>
    <x v="201"/>
    <x v="53"/>
    <n v="1230"/>
    <n v="74"/>
    <n v="930"/>
    <n v="2"/>
    <n v="225"/>
    <n v="0"/>
    <n v="0.12"/>
    <n v="199"/>
    <x v="2"/>
    <m/>
  </r>
  <r>
    <x v="201"/>
    <x v="54"/>
    <n v="1357"/>
    <n v="77"/>
    <n v="1044"/>
    <n v="6"/>
    <n v="230"/>
    <n v="0"/>
    <n v="0.13"/>
    <n v="185"/>
    <x v="2"/>
    <m/>
  </r>
  <r>
    <x v="201"/>
    <x v="55"/>
    <n v="1427"/>
    <n v="101"/>
    <n v="994"/>
    <n v="7"/>
    <n v="325"/>
    <n v="0"/>
    <n v="0.13"/>
    <n v="193"/>
    <x v="2"/>
    <m/>
  </r>
  <r>
    <x v="201"/>
    <x v="56"/>
    <n v="1585"/>
    <n v="101"/>
    <n v="1120"/>
    <n v="7"/>
    <n v="357"/>
    <n v="0"/>
    <n v="0.15"/>
    <n v="194"/>
    <x v="2"/>
    <m/>
  </r>
  <r>
    <x v="201"/>
    <x v="57"/>
    <n v="1290"/>
    <n v="122"/>
    <n v="770"/>
    <n v="6"/>
    <n v="392"/>
    <n v="0"/>
    <n v="0.12"/>
    <n v="198"/>
    <x v="2"/>
    <m/>
  </r>
  <r>
    <x v="201"/>
    <x v="58"/>
    <n v="1413"/>
    <n v="193"/>
    <n v="785"/>
    <n v="6"/>
    <n v="429"/>
    <n v="0"/>
    <n v="0.12"/>
    <n v="268"/>
    <x v="2"/>
    <m/>
  </r>
  <r>
    <x v="201"/>
    <x v="59"/>
    <n v="1389"/>
    <n v="163"/>
    <n v="801"/>
    <n v="6"/>
    <n v="419"/>
    <n v="0"/>
    <n v="0.11"/>
    <n v="273"/>
    <x v="2"/>
    <m/>
  </r>
  <r>
    <x v="201"/>
    <x v="60"/>
    <n v="1250"/>
    <n v="202"/>
    <n v="586"/>
    <n v="9"/>
    <n v="452"/>
    <n v="0"/>
    <n v="0.1"/>
    <n v="215"/>
    <x v="2"/>
    <m/>
  </r>
  <r>
    <x v="201"/>
    <x v="61"/>
    <n v="2112"/>
    <n v="184"/>
    <n v="1362"/>
    <n v="13"/>
    <n v="553"/>
    <n v="0"/>
    <n v="0.16"/>
    <n v="244"/>
    <x v="2"/>
    <m/>
  </r>
  <r>
    <x v="201"/>
    <x v="62"/>
    <n v="2282"/>
    <n v="257"/>
    <n v="1378"/>
    <n v="10"/>
    <n v="636"/>
    <n v="0"/>
    <n v="0.17"/>
    <n v="247"/>
    <x v="2"/>
    <m/>
  </r>
  <r>
    <x v="201"/>
    <x v="63"/>
    <n v="2158"/>
    <n v="223"/>
    <n v="1282"/>
    <n v="15"/>
    <n v="638"/>
    <n v="0"/>
    <n v="0.16"/>
    <n v="229"/>
    <x v="2"/>
    <m/>
  </r>
  <r>
    <x v="201"/>
    <x v="64"/>
    <n v="2297"/>
    <n v="224"/>
    <n v="1346"/>
    <n v="20"/>
    <n v="706"/>
    <n v="0"/>
    <n v="0.16"/>
    <n v="271"/>
    <x v="2"/>
    <m/>
  </r>
  <r>
    <x v="201"/>
    <x v="65"/>
    <n v="2415"/>
    <n v="235"/>
    <n v="1493"/>
    <n v="21"/>
    <n v="666"/>
    <n v="0"/>
    <n v="0.16"/>
    <n v="284"/>
    <x v="2"/>
    <m/>
  </r>
  <r>
    <x v="202"/>
    <x v="57"/>
    <n v="14728"/>
    <n v="9405"/>
    <n v="3670"/>
    <n v="1244"/>
    <n v="410"/>
    <n v="0"/>
    <n v="1.5"/>
    <n v="44"/>
    <x v="2"/>
    <m/>
  </r>
  <r>
    <x v="202"/>
    <x v="58"/>
    <n v="14305"/>
    <n v="9329"/>
    <n v="3292"/>
    <n v="1256"/>
    <n v="428"/>
    <n v="0"/>
    <n v="1.46"/>
    <n v="40"/>
    <x v="2"/>
    <m/>
  </r>
  <r>
    <x v="202"/>
    <x v="59"/>
    <n v="14207"/>
    <n v="9686"/>
    <n v="2804"/>
    <n v="1250"/>
    <n v="467"/>
    <n v="0"/>
    <n v="1.46"/>
    <n v="41"/>
    <x v="2"/>
    <m/>
  </r>
  <r>
    <x v="202"/>
    <x v="60"/>
    <n v="12594"/>
    <n v="8589"/>
    <n v="2771"/>
    <n v="871"/>
    <n v="363"/>
    <n v="0"/>
    <n v="1.39"/>
    <n v="34"/>
    <x v="2"/>
    <m/>
  </r>
  <r>
    <x v="202"/>
    <x v="61"/>
    <n v="12532"/>
    <n v="8412"/>
    <n v="2616"/>
    <n v="1158"/>
    <n v="347"/>
    <n v="0"/>
    <n v="1.38"/>
    <n v="35"/>
    <x v="2"/>
    <m/>
  </r>
  <r>
    <x v="202"/>
    <x v="62"/>
    <n v="13422"/>
    <n v="9355"/>
    <n v="2537"/>
    <n v="1188"/>
    <n v="342"/>
    <n v="0"/>
    <n v="1.49"/>
    <n v="39"/>
    <x v="2"/>
    <m/>
  </r>
  <r>
    <x v="202"/>
    <x v="63"/>
    <n v="12016"/>
    <n v="8219"/>
    <n v="2427"/>
    <n v="1048"/>
    <n v="322"/>
    <n v="0"/>
    <n v="1.34"/>
    <n v="35"/>
    <x v="2"/>
    <m/>
  </r>
  <r>
    <x v="202"/>
    <x v="64"/>
    <n v="12240"/>
    <n v="8539"/>
    <n v="2242"/>
    <n v="1166"/>
    <n v="293"/>
    <n v="0"/>
    <n v="1.37"/>
    <n v="44"/>
    <x v="2"/>
    <m/>
  </r>
  <r>
    <x v="202"/>
    <x v="65"/>
    <n v="10272"/>
    <n v="6721"/>
    <n v="2242"/>
    <n v="1005"/>
    <n v="304"/>
    <n v="0"/>
    <n v="1.1599999999999999"/>
    <n v="70"/>
    <x v="2"/>
    <m/>
  </r>
  <r>
    <x v="203"/>
    <x v="14"/>
    <n v="2"/>
    <n v="0"/>
    <n v="2"/>
    <n v="0"/>
    <n v="0"/>
    <n v="0"/>
    <n v="0.04"/>
    <n v="0"/>
    <x v="1"/>
    <m/>
  </r>
  <r>
    <x v="203"/>
    <x v="15"/>
    <n v="2"/>
    <n v="0"/>
    <n v="2"/>
    <n v="0"/>
    <n v="0"/>
    <n v="0"/>
    <n v="0.04"/>
    <n v="0"/>
    <x v="1"/>
    <m/>
  </r>
  <r>
    <x v="203"/>
    <x v="16"/>
    <n v="2"/>
    <n v="0"/>
    <n v="2"/>
    <n v="0"/>
    <n v="0"/>
    <n v="0"/>
    <n v="0.04"/>
    <n v="0"/>
    <x v="1"/>
    <m/>
  </r>
  <r>
    <x v="203"/>
    <x v="17"/>
    <n v="2"/>
    <n v="0"/>
    <n v="2"/>
    <n v="0"/>
    <n v="0"/>
    <n v="0"/>
    <n v="0.04"/>
    <n v="0"/>
    <x v="1"/>
    <m/>
  </r>
  <r>
    <x v="203"/>
    <x v="18"/>
    <n v="2"/>
    <n v="0"/>
    <n v="2"/>
    <n v="0"/>
    <n v="0"/>
    <n v="0"/>
    <n v="0.03"/>
    <n v="0"/>
    <x v="1"/>
    <m/>
  </r>
  <r>
    <x v="203"/>
    <x v="19"/>
    <n v="2"/>
    <n v="0"/>
    <n v="2"/>
    <n v="0"/>
    <n v="0"/>
    <n v="0"/>
    <n v="0.03"/>
    <n v="0"/>
    <x v="1"/>
    <m/>
  </r>
  <r>
    <x v="203"/>
    <x v="20"/>
    <n v="2"/>
    <n v="0"/>
    <n v="2"/>
    <n v="0"/>
    <n v="0"/>
    <n v="0"/>
    <n v="0.03"/>
    <n v="0"/>
    <x v="1"/>
    <m/>
  </r>
  <r>
    <x v="203"/>
    <x v="21"/>
    <n v="8"/>
    <n v="0"/>
    <n v="8"/>
    <n v="0"/>
    <n v="0"/>
    <n v="0"/>
    <n v="0.16"/>
    <n v="5"/>
    <x v="1"/>
    <m/>
  </r>
  <r>
    <x v="203"/>
    <x v="22"/>
    <n v="9"/>
    <n v="0"/>
    <n v="9"/>
    <n v="0"/>
    <n v="0"/>
    <n v="0"/>
    <n v="0.17"/>
    <n v="3"/>
    <x v="1"/>
    <m/>
  </r>
  <r>
    <x v="203"/>
    <x v="23"/>
    <n v="12"/>
    <n v="0"/>
    <n v="12"/>
    <n v="0"/>
    <n v="0"/>
    <n v="0"/>
    <n v="0.22"/>
    <n v="6"/>
    <x v="1"/>
    <m/>
  </r>
  <r>
    <x v="203"/>
    <x v="24"/>
    <n v="13"/>
    <n v="0"/>
    <n v="13"/>
    <n v="0"/>
    <n v="0"/>
    <n v="0"/>
    <n v="0.24"/>
    <n v="9"/>
    <x v="1"/>
    <m/>
  </r>
  <r>
    <x v="203"/>
    <x v="25"/>
    <n v="15"/>
    <n v="0"/>
    <n v="15"/>
    <n v="0"/>
    <n v="0"/>
    <n v="0"/>
    <n v="0.27"/>
    <n v="11"/>
    <x v="1"/>
    <m/>
  </r>
  <r>
    <x v="203"/>
    <x v="26"/>
    <n v="16"/>
    <n v="0"/>
    <n v="16"/>
    <n v="0"/>
    <n v="0"/>
    <n v="0"/>
    <n v="0.28000000000000003"/>
    <n v="16"/>
    <x v="1"/>
    <m/>
  </r>
  <r>
    <x v="203"/>
    <x v="27"/>
    <n v="22"/>
    <n v="0"/>
    <n v="22"/>
    <n v="0"/>
    <n v="0"/>
    <n v="0"/>
    <n v="0.37"/>
    <n v="15"/>
    <x v="1"/>
    <m/>
  </r>
  <r>
    <x v="203"/>
    <x v="28"/>
    <n v="23"/>
    <n v="0"/>
    <n v="23"/>
    <n v="0"/>
    <n v="0"/>
    <n v="0"/>
    <n v="0.38"/>
    <n v="19"/>
    <x v="1"/>
    <m/>
  </r>
  <r>
    <x v="203"/>
    <x v="29"/>
    <n v="21"/>
    <n v="0"/>
    <n v="21"/>
    <n v="0"/>
    <n v="0"/>
    <n v="0"/>
    <n v="0.34"/>
    <n v="32"/>
    <x v="1"/>
    <m/>
  </r>
  <r>
    <x v="203"/>
    <x v="30"/>
    <n v="33"/>
    <n v="0"/>
    <n v="33"/>
    <n v="0"/>
    <n v="0"/>
    <n v="0"/>
    <n v="0.53"/>
    <n v="41"/>
    <x v="1"/>
    <m/>
  </r>
  <r>
    <x v="203"/>
    <x v="31"/>
    <n v="26"/>
    <n v="0"/>
    <n v="26"/>
    <n v="0"/>
    <n v="0"/>
    <n v="0"/>
    <n v="0.41"/>
    <n v="31"/>
    <x v="1"/>
    <m/>
  </r>
  <r>
    <x v="203"/>
    <x v="32"/>
    <n v="27"/>
    <n v="0"/>
    <n v="27"/>
    <n v="0"/>
    <n v="0"/>
    <n v="0"/>
    <n v="0.42"/>
    <n v="23"/>
    <x v="1"/>
    <m/>
  </r>
  <r>
    <x v="203"/>
    <x v="33"/>
    <n v="23"/>
    <n v="0"/>
    <n v="23"/>
    <n v="0"/>
    <n v="0"/>
    <n v="0"/>
    <n v="0.36"/>
    <n v="23"/>
    <x v="1"/>
    <m/>
  </r>
  <r>
    <x v="203"/>
    <x v="34"/>
    <n v="27"/>
    <n v="0"/>
    <n v="27"/>
    <n v="0"/>
    <n v="0"/>
    <n v="0"/>
    <n v="0.41"/>
    <n v="38"/>
    <x v="1"/>
    <m/>
  </r>
  <r>
    <x v="203"/>
    <x v="35"/>
    <n v="27"/>
    <n v="0"/>
    <n v="27"/>
    <n v="0"/>
    <n v="0"/>
    <n v="0"/>
    <n v="0.41"/>
    <n v="55"/>
    <x v="1"/>
    <m/>
  </r>
  <r>
    <x v="203"/>
    <x v="36"/>
    <n v="41"/>
    <n v="0"/>
    <n v="41"/>
    <n v="0"/>
    <n v="0"/>
    <n v="0"/>
    <n v="0.61"/>
    <n v="61"/>
    <x v="1"/>
    <m/>
  </r>
  <r>
    <x v="203"/>
    <x v="37"/>
    <n v="45"/>
    <n v="0"/>
    <n v="45"/>
    <n v="0"/>
    <n v="0"/>
    <n v="0"/>
    <n v="0.67"/>
    <n v="58"/>
    <x v="1"/>
    <m/>
  </r>
  <r>
    <x v="203"/>
    <x v="38"/>
    <n v="55"/>
    <n v="0"/>
    <n v="55"/>
    <n v="0"/>
    <n v="0"/>
    <n v="0"/>
    <n v="0.81"/>
    <n v="61"/>
    <x v="1"/>
    <m/>
  </r>
  <r>
    <x v="203"/>
    <x v="39"/>
    <n v="54"/>
    <n v="0"/>
    <n v="54"/>
    <n v="0"/>
    <n v="0"/>
    <n v="0"/>
    <n v="0.78"/>
    <n v="83"/>
    <x v="1"/>
    <m/>
  </r>
  <r>
    <x v="203"/>
    <x v="40"/>
    <n v="64"/>
    <n v="0"/>
    <n v="64"/>
    <n v="0"/>
    <n v="0"/>
    <n v="0"/>
    <n v="0.91"/>
    <n v="93"/>
    <x v="1"/>
    <m/>
  </r>
  <r>
    <x v="203"/>
    <x v="41"/>
    <n v="41"/>
    <n v="0"/>
    <n v="41"/>
    <n v="0"/>
    <n v="0"/>
    <n v="0"/>
    <n v="0.57999999999999996"/>
    <n v="93"/>
    <x v="2"/>
    <m/>
  </r>
  <r>
    <x v="203"/>
    <x v="42"/>
    <n v="47"/>
    <n v="0"/>
    <n v="47"/>
    <n v="0"/>
    <n v="0"/>
    <n v="0"/>
    <n v="0.65"/>
    <n v="91"/>
    <x v="2"/>
    <m/>
  </r>
  <r>
    <x v="203"/>
    <x v="43"/>
    <n v="47"/>
    <n v="0"/>
    <n v="47"/>
    <n v="0"/>
    <n v="0"/>
    <n v="0"/>
    <n v="0.65"/>
    <n v="91"/>
    <x v="2"/>
    <m/>
  </r>
  <r>
    <x v="203"/>
    <x v="44"/>
    <n v="50"/>
    <n v="0"/>
    <n v="50"/>
    <n v="0"/>
    <n v="0"/>
    <n v="0"/>
    <n v="0.69"/>
    <n v="93"/>
    <x v="2"/>
    <m/>
  </r>
  <r>
    <x v="203"/>
    <x v="45"/>
    <n v="55"/>
    <n v="0"/>
    <n v="55"/>
    <n v="0"/>
    <n v="0"/>
    <n v="0"/>
    <n v="0.75"/>
    <n v="93"/>
    <x v="2"/>
    <m/>
  </r>
  <r>
    <x v="203"/>
    <x v="46"/>
    <n v="54"/>
    <n v="0"/>
    <n v="54"/>
    <n v="0"/>
    <n v="0"/>
    <n v="0"/>
    <n v="0.73"/>
    <n v="94"/>
    <x v="2"/>
    <m/>
  </r>
  <r>
    <x v="203"/>
    <x v="47"/>
    <n v="64"/>
    <n v="0"/>
    <n v="64"/>
    <n v="0"/>
    <n v="0"/>
    <n v="0"/>
    <n v="0.84"/>
    <n v="94"/>
    <x v="2"/>
    <m/>
  </r>
  <r>
    <x v="203"/>
    <x v="48"/>
    <n v="93"/>
    <n v="0"/>
    <n v="93"/>
    <n v="0"/>
    <n v="0"/>
    <n v="0"/>
    <n v="1.22"/>
    <n v="102"/>
    <x v="2"/>
    <m/>
  </r>
  <r>
    <x v="203"/>
    <x v="49"/>
    <n v="118"/>
    <n v="0"/>
    <n v="118"/>
    <n v="0"/>
    <n v="0"/>
    <n v="0"/>
    <n v="1.53"/>
    <n v="91"/>
    <x v="2"/>
    <m/>
  </r>
  <r>
    <x v="203"/>
    <x v="50"/>
    <n v="139"/>
    <n v="0"/>
    <n v="139"/>
    <n v="0"/>
    <n v="0"/>
    <n v="0"/>
    <n v="1.79"/>
    <n v="94"/>
    <x v="2"/>
    <m/>
  </r>
  <r>
    <x v="203"/>
    <x v="51"/>
    <n v="156"/>
    <n v="0"/>
    <n v="156"/>
    <n v="0"/>
    <n v="0"/>
    <n v="0"/>
    <n v="1.98"/>
    <n v="95"/>
    <x v="2"/>
    <m/>
  </r>
  <r>
    <x v="203"/>
    <x v="52"/>
    <n v="173"/>
    <n v="0"/>
    <n v="173"/>
    <n v="0"/>
    <n v="0"/>
    <n v="0"/>
    <n v="2.1800000000000002"/>
    <n v="94"/>
    <x v="2"/>
    <m/>
  </r>
  <r>
    <x v="203"/>
    <x v="53"/>
    <n v="147"/>
    <n v="0"/>
    <n v="147"/>
    <n v="0"/>
    <n v="0"/>
    <n v="0"/>
    <n v="1.82"/>
    <n v="86"/>
    <x v="2"/>
    <m/>
  </r>
  <r>
    <x v="203"/>
    <x v="54"/>
    <n v="150"/>
    <n v="0"/>
    <n v="150"/>
    <n v="0"/>
    <n v="0"/>
    <n v="0"/>
    <n v="1.84"/>
    <n v="82"/>
    <x v="2"/>
    <m/>
  </r>
  <r>
    <x v="203"/>
    <x v="55"/>
    <n v="201"/>
    <n v="0"/>
    <n v="201"/>
    <n v="0"/>
    <n v="0"/>
    <n v="0"/>
    <n v="2.4300000000000002"/>
    <n v="121"/>
    <x v="2"/>
    <m/>
  </r>
  <r>
    <x v="203"/>
    <x v="56"/>
    <n v="188"/>
    <n v="0"/>
    <n v="188"/>
    <n v="0"/>
    <n v="0"/>
    <n v="0"/>
    <n v="2.2599999999999998"/>
    <n v="107"/>
    <x v="2"/>
    <m/>
  </r>
  <r>
    <x v="203"/>
    <x v="57"/>
    <n v="200"/>
    <n v="0"/>
    <n v="200"/>
    <n v="0"/>
    <n v="0"/>
    <n v="0"/>
    <n v="2.37"/>
    <n v="114"/>
    <x v="2"/>
    <m/>
  </r>
  <r>
    <x v="203"/>
    <x v="58"/>
    <n v="175"/>
    <n v="0"/>
    <n v="175"/>
    <n v="0"/>
    <n v="0"/>
    <n v="0"/>
    <n v="1.96"/>
    <n v="82"/>
    <x v="2"/>
    <m/>
  </r>
  <r>
    <x v="203"/>
    <x v="59"/>
    <n v="189"/>
    <n v="0"/>
    <n v="189"/>
    <n v="0"/>
    <n v="0"/>
    <n v="0"/>
    <n v="2.1"/>
    <n v="91"/>
    <x v="2"/>
    <m/>
  </r>
  <r>
    <x v="203"/>
    <x v="60"/>
    <n v="143"/>
    <n v="0"/>
    <n v="143"/>
    <n v="0"/>
    <n v="0"/>
    <n v="0"/>
    <n v="1.55"/>
    <n v="164"/>
    <x v="2"/>
    <m/>
  </r>
  <r>
    <x v="203"/>
    <x v="61"/>
    <n v="121"/>
    <n v="0"/>
    <n v="121"/>
    <n v="0"/>
    <n v="0"/>
    <n v="0"/>
    <n v="1.3"/>
    <n v="158"/>
    <x v="2"/>
    <m/>
  </r>
  <r>
    <x v="203"/>
    <x v="62"/>
    <n v="93"/>
    <n v="0"/>
    <n v="93"/>
    <n v="0"/>
    <n v="0"/>
    <n v="0"/>
    <n v="0.99"/>
    <n v="151"/>
    <x v="2"/>
    <m/>
  </r>
  <r>
    <x v="203"/>
    <x v="63"/>
    <n v="120"/>
    <n v="0"/>
    <n v="120"/>
    <n v="0"/>
    <n v="0"/>
    <n v="0"/>
    <n v="1.27"/>
    <n v="162"/>
    <x v="2"/>
    <m/>
  </r>
  <r>
    <x v="203"/>
    <x v="64"/>
    <n v="110"/>
    <n v="0"/>
    <n v="110"/>
    <n v="0"/>
    <n v="0"/>
    <n v="0"/>
    <n v="1.1499999999999999"/>
    <n v="158"/>
    <x v="2"/>
    <m/>
  </r>
  <r>
    <x v="203"/>
    <x v="65"/>
    <n v="135"/>
    <n v="0"/>
    <n v="135"/>
    <n v="0"/>
    <n v="0"/>
    <n v="0"/>
    <n v="1.41"/>
    <n v="155"/>
    <x v="2"/>
    <m/>
  </r>
  <r>
    <x v="204"/>
    <x v="1"/>
    <n v="43"/>
    <n v="29"/>
    <n v="14"/>
    <n v="0"/>
    <n v="0"/>
    <n v="0"/>
    <n v="0.02"/>
    <n v="0"/>
    <x v="0"/>
    <m/>
  </r>
  <r>
    <x v="204"/>
    <x v="2"/>
    <n v="26"/>
    <n v="10"/>
    <n v="16"/>
    <n v="0"/>
    <n v="0"/>
    <n v="0"/>
    <n v="0.01"/>
    <n v="0"/>
    <x v="0"/>
    <m/>
  </r>
  <r>
    <x v="204"/>
    <x v="3"/>
    <n v="49"/>
    <n v="30"/>
    <n v="19"/>
    <n v="0"/>
    <n v="0"/>
    <n v="0"/>
    <n v="0.03"/>
    <n v="0"/>
    <x v="0"/>
    <m/>
  </r>
  <r>
    <x v="204"/>
    <x v="4"/>
    <n v="46"/>
    <n v="24"/>
    <n v="22"/>
    <n v="0"/>
    <n v="0"/>
    <n v="0"/>
    <n v="0.02"/>
    <n v="0"/>
    <x v="0"/>
    <m/>
  </r>
  <r>
    <x v="204"/>
    <x v="5"/>
    <n v="34"/>
    <n v="12"/>
    <n v="23"/>
    <n v="0"/>
    <n v="0"/>
    <n v="0"/>
    <n v="0.02"/>
    <n v="1"/>
    <x v="0"/>
    <m/>
  </r>
  <r>
    <x v="204"/>
    <x v="6"/>
    <n v="50"/>
    <n v="22"/>
    <n v="28"/>
    <n v="0"/>
    <n v="0"/>
    <n v="0"/>
    <n v="0.02"/>
    <n v="1"/>
    <x v="0"/>
    <m/>
  </r>
  <r>
    <x v="204"/>
    <x v="7"/>
    <n v="49"/>
    <n v="17"/>
    <n v="32"/>
    <n v="0"/>
    <n v="0"/>
    <n v="0"/>
    <n v="0.02"/>
    <n v="51"/>
    <x v="0"/>
    <m/>
  </r>
  <r>
    <x v="204"/>
    <x v="8"/>
    <n v="106"/>
    <n v="19"/>
    <n v="87"/>
    <n v="0"/>
    <n v="0"/>
    <n v="0"/>
    <n v="0.05"/>
    <n v="215"/>
    <x v="0"/>
    <m/>
  </r>
  <r>
    <x v="204"/>
    <x v="9"/>
    <n v="57"/>
    <n v="22"/>
    <n v="34"/>
    <n v="0"/>
    <n v="0"/>
    <n v="0"/>
    <n v="0.03"/>
    <n v="186"/>
    <x v="0"/>
    <m/>
  </r>
  <r>
    <x v="204"/>
    <x v="10"/>
    <n v="64"/>
    <n v="12"/>
    <n v="53"/>
    <n v="0"/>
    <n v="0"/>
    <n v="0"/>
    <n v="0.03"/>
    <n v="190"/>
    <x v="1"/>
    <m/>
  </r>
  <r>
    <x v="204"/>
    <x v="11"/>
    <n v="195"/>
    <n v="8"/>
    <n v="187"/>
    <n v="0"/>
    <n v="0"/>
    <n v="0"/>
    <n v="0.09"/>
    <n v="75"/>
    <x v="1"/>
    <m/>
  </r>
  <r>
    <x v="204"/>
    <x v="12"/>
    <n v="79"/>
    <n v="8"/>
    <n v="71"/>
    <n v="0"/>
    <n v="0"/>
    <n v="0"/>
    <n v="0.04"/>
    <n v="266"/>
    <x v="1"/>
    <m/>
  </r>
  <r>
    <x v="204"/>
    <x v="13"/>
    <n v="89"/>
    <n v="12"/>
    <n v="77"/>
    <n v="0"/>
    <n v="0"/>
    <n v="0"/>
    <n v="0.04"/>
    <n v="247"/>
    <x v="1"/>
    <m/>
  </r>
  <r>
    <x v="204"/>
    <x v="14"/>
    <n v="101"/>
    <n v="4"/>
    <n v="97"/>
    <n v="0"/>
    <n v="0"/>
    <n v="0"/>
    <n v="0.04"/>
    <n v="201"/>
    <x v="1"/>
    <m/>
  </r>
  <r>
    <x v="204"/>
    <x v="15"/>
    <n v="83"/>
    <n v="0"/>
    <n v="83"/>
    <n v="0"/>
    <n v="0"/>
    <n v="0"/>
    <n v="0.04"/>
    <n v="173"/>
    <x v="1"/>
    <m/>
  </r>
  <r>
    <x v="204"/>
    <x v="16"/>
    <n v="77"/>
    <n v="3"/>
    <n v="74"/>
    <n v="0"/>
    <n v="0"/>
    <n v="0"/>
    <n v="0.03"/>
    <n v="149"/>
    <x v="1"/>
    <m/>
  </r>
  <r>
    <x v="204"/>
    <x v="17"/>
    <n v="82"/>
    <n v="0"/>
    <n v="82"/>
    <n v="0"/>
    <n v="0"/>
    <n v="0"/>
    <n v="0.03"/>
    <n v="87"/>
    <x v="1"/>
    <m/>
  </r>
  <r>
    <x v="204"/>
    <x v="18"/>
    <n v="69"/>
    <n v="0"/>
    <n v="69"/>
    <n v="0"/>
    <n v="0"/>
    <n v="0"/>
    <n v="0.03"/>
    <n v="89"/>
    <x v="1"/>
    <m/>
  </r>
  <r>
    <x v="204"/>
    <x v="19"/>
    <n v="105"/>
    <n v="0"/>
    <n v="99"/>
    <n v="0"/>
    <n v="6"/>
    <n v="0"/>
    <n v="0.04"/>
    <n v="82"/>
    <x v="1"/>
    <m/>
  </r>
  <r>
    <x v="204"/>
    <x v="20"/>
    <n v="302"/>
    <n v="0"/>
    <n v="296"/>
    <n v="0"/>
    <n v="6"/>
    <n v="0"/>
    <n v="0.12"/>
    <n v="74"/>
    <x v="1"/>
    <m/>
  </r>
  <r>
    <x v="204"/>
    <x v="21"/>
    <n v="238"/>
    <n v="0"/>
    <n v="234"/>
    <n v="0"/>
    <n v="4"/>
    <n v="0"/>
    <n v="0.09"/>
    <n v="121"/>
    <x v="1"/>
    <m/>
  </r>
  <r>
    <x v="204"/>
    <x v="22"/>
    <n v="219"/>
    <n v="0"/>
    <n v="219"/>
    <n v="0"/>
    <n v="0"/>
    <n v="0"/>
    <n v="0.08"/>
    <n v="83"/>
    <x v="1"/>
    <m/>
  </r>
  <r>
    <x v="204"/>
    <x v="23"/>
    <n v="185"/>
    <n v="0"/>
    <n v="185"/>
    <n v="0"/>
    <n v="0"/>
    <n v="0"/>
    <n v="7.0000000000000007E-2"/>
    <n v="82"/>
    <x v="1"/>
    <m/>
  </r>
  <r>
    <x v="204"/>
    <x v="24"/>
    <n v="147"/>
    <n v="0"/>
    <n v="147"/>
    <n v="0"/>
    <n v="0"/>
    <n v="0"/>
    <n v="0.05"/>
    <n v="42"/>
    <x v="1"/>
    <m/>
  </r>
  <r>
    <x v="204"/>
    <x v="25"/>
    <n v="142"/>
    <n v="0"/>
    <n v="142"/>
    <n v="0"/>
    <n v="0"/>
    <n v="0"/>
    <n v="0.05"/>
    <n v="41"/>
    <x v="1"/>
    <m/>
  </r>
  <r>
    <x v="204"/>
    <x v="26"/>
    <n v="143"/>
    <n v="0"/>
    <n v="143"/>
    <n v="0"/>
    <n v="0"/>
    <n v="0"/>
    <n v="0.05"/>
    <n v="48"/>
    <x v="1"/>
    <m/>
  </r>
  <r>
    <x v="204"/>
    <x v="27"/>
    <n v="123"/>
    <n v="0"/>
    <n v="123"/>
    <n v="0"/>
    <n v="0"/>
    <n v="0"/>
    <n v="0.04"/>
    <n v="49"/>
    <x v="1"/>
    <m/>
  </r>
  <r>
    <x v="204"/>
    <x v="28"/>
    <n v="140"/>
    <n v="0"/>
    <n v="140"/>
    <n v="0"/>
    <n v="0"/>
    <n v="0"/>
    <n v="0.05"/>
    <n v="39"/>
    <x v="1"/>
    <m/>
  </r>
  <r>
    <x v="204"/>
    <x v="29"/>
    <n v="194"/>
    <n v="0"/>
    <n v="194"/>
    <n v="0"/>
    <n v="0"/>
    <n v="0"/>
    <n v="0.06"/>
    <n v="72"/>
    <x v="1"/>
    <m/>
  </r>
  <r>
    <x v="204"/>
    <x v="30"/>
    <n v="185"/>
    <n v="0"/>
    <n v="185"/>
    <n v="0"/>
    <n v="0"/>
    <n v="0"/>
    <n v="0.06"/>
    <n v="68"/>
    <x v="1"/>
    <m/>
  </r>
  <r>
    <x v="204"/>
    <x v="31"/>
    <n v="166"/>
    <n v="0"/>
    <n v="166"/>
    <n v="0"/>
    <n v="0"/>
    <n v="0"/>
    <n v="0.05"/>
    <n v="83"/>
    <x v="1"/>
    <m/>
  </r>
  <r>
    <x v="204"/>
    <x v="32"/>
    <n v="189"/>
    <n v="0"/>
    <n v="189"/>
    <n v="0"/>
    <n v="0"/>
    <n v="0"/>
    <n v="0.06"/>
    <n v="80"/>
    <x v="1"/>
    <m/>
  </r>
  <r>
    <x v="204"/>
    <x v="33"/>
    <n v="151"/>
    <n v="0"/>
    <n v="151"/>
    <n v="0"/>
    <n v="0"/>
    <n v="0"/>
    <n v="0.05"/>
    <n v="77"/>
    <x v="1"/>
    <m/>
  </r>
  <r>
    <x v="204"/>
    <x v="34"/>
    <n v="188"/>
    <n v="0"/>
    <n v="188"/>
    <n v="0"/>
    <n v="0"/>
    <n v="0"/>
    <n v="0.06"/>
    <n v="76"/>
    <x v="1"/>
    <m/>
  </r>
  <r>
    <x v="204"/>
    <x v="35"/>
    <n v="168"/>
    <n v="0"/>
    <n v="168"/>
    <n v="0"/>
    <n v="0"/>
    <n v="0"/>
    <n v="0.05"/>
    <n v="81"/>
    <x v="1"/>
    <m/>
  </r>
  <r>
    <x v="204"/>
    <x v="36"/>
    <n v="181"/>
    <n v="0"/>
    <n v="181"/>
    <n v="0"/>
    <n v="0"/>
    <n v="0"/>
    <n v="0.05"/>
    <n v="75"/>
    <x v="1"/>
    <m/>
  </r>
  <r>
    <x v="204"/>
    <x v="37"/>
    <n v="184"/>
    <n v="0"/>
    <n v="184"/>
    <n v="0"/>
    <n v="0"/>
    <n v="0"/>
    <n v="0.05"/>
    <n v="78"/>
    <x v="1"/>
    <m/>
  </r>
  <r>
    <x v="204"/>
    <x v="38"/>
    <n v="136"/>
    <n v="0"/>
    <n v="136"/>
    <n v="0"/>
    <n v="0"/>
    <n v="0"/>
    <n v="0.04"/>
    <n v="71"/>
    <x v="1"/>
    <m/>
  </r>
  <r>
    <x v="204"/>
    <x v="39"/>
    <n v="125"/>
    <n v="0"/>
    <n v="125"/>
    <n v="0"/>
    <n v="0"/>
    <n v="0"/>
    <n v="0.03"/>
    <n v="75"/>
    <x v="1"/>
    <m/>
  </r>
  <r>
    <x v="204"/>
    <x v="40"/>
    <n v="102"/>
    <n v="0"/>
    <n v="102"/>
    <n v="0"/>
    <n v="0"/>
    <n v="0"/>
    <n v="0.03"/>
    <n v="75"/>
    <x v="1"/>
    <m/>
  </r>
  <r>
    <x v="204"/>
    <x v="41"/>
    <n v="133"/>
    <n v="0"/>
    <n v="133"/>
    <n v="0"/>
    <n v="0"/>
    <n v="0"/>
    <n v="0.03"/>
    <n v="55"/>
    <x v="2"/>
    <m/>
  </r>
  <r>
    <x v="204"/>
    <x v="42"/>
    <n v="149"/>
    <n v="0"/>
    <n v="149"/>
    <n v="0"/>
    <n v="0"/>
    <n v="0"/>
    <n v="0.04"/>
    <n v="60"/>
    <x v="2"/>
    <m/>
  </r>
  <r>
    <x v="204"/>
    <x v="43"/>
    <n v="122"/>
    <n v="0"/>
    <n v="122"/>
    <n v="0"/>
    <n v="0"/>
    <n v="0"/>
    <n v="0.03"/>
    <n v="15"/>
    <x v="2"/>
    <m/>
  </r>
  <r>
    <x v="204"/>
    <x v="44"/>
    <n v="122"/>
    <n v="0"/>
    <n v="122"/>
    <n v="0"/>
    <n v="0"/>
    <n v="0"/>
    <n v="0.03"/>
    <n v="16"/>
    <x v="2"/>
    <m/>
  </r>
  <r>
    <x v="204"/>
    <x v="45"/>
    <n v="140"/>
    <n v="0"/>
    <n v="126"/>
    <n v="0"/>
    <n v="14"/>
    <n v="0"/>
    <n v="0.04"/>
    <n v="15"/>
    <x v="2"/>
    <m/>
  </r>
  <r>
    <x v="204"/>
    <x v="46"/>
    <n v="109"/>
    <n v="0"/>
    <n v="95"/>
    <n v="0"/>
    <n v="14"/>
    <n v="0"/>
    <n v="0.03"/>
    <n v="16"/>
    <x v="2"/>
    <m/>
  </r>
  <r>
    <x v="204"/>
    <x v="47"/>
    <n v="129"/>
    <n v="0"/>
    <n v="107"/>
    <n v="0"/>
    <n v="22"/>
    <n v="0"/>
    <n v="0.03"/>
    <n v="17"/>
    <x v="2"/>
    <m/>
  </r>
  <r>
    <x v="204"/>
    <x v="48"/>
    <n v="121"/>
    <n v="0"/>
    <n v="99"/>
    <n v="0"/>
    <n v="22"/>
    <n v="0"/>
    <n v="0.03"/>
    <n v="17"/>
    <x v="2"/>
    <m/>
  </r>
  <r>
    <x v="204"/>
    <x v="49"/>
    <n v="113"/>
    <n v="0"/>
    <n v="99"/>
    <n v="0"/>
    <n v="14"/>
    <n v="0"/>
    <n v="0.03"/>
    <n v="17"/>
    <x v="2"/>
    <m/>
  </r>
  <r>
    <x v="204"/>
    <x v="50"/>
    <n v="100"/>
    <n v="0"/>
    <n v="94"/>
    <n v="0"/>
    <n v="6"/>
    <n v="0"/>
    <n v="0.02"/>
    <n v="17"/>
    <x v="2"/>
    <m/>
  </r>
  <r>
    <x v="204"/>
    <x v="51"/>
    <n v="116"/>
    <n v="0"/>
    <n v="106"/>
    <n v="0"/>
    <n v="10"/>
    <n v="0"/>
    <n v="0.03"/>
    <n v="3"/>
    <x v="2"/>
    <m/>
  </r>
  <r>
    <x v="204"/>
    <x v="52"/>
    <n v="155"/>
    <n v="0"/>
    <n v="140"/>
    <n v="0"/>
    <n v="15"/>
    <n v="0"/>
    <n v="0.04"/>
    <n v="0"/>
    <x v="2"/>
    <m/>
  </r>
  <r>
    <x v="204"/>
    <x v="53"/>
    <n v="166"/>
    <n v="4"/>
    <n v="141"/>
    <n v="0"/>
    <n v="20"/>
    <n v="0"/>
    <n v="0.04"/>
    <n v="0"/>
    <x v="2"/>
    <m/>
  </r>
  <r>
    <x v="204"/>
    <x v="54"/>
    <n v="178"/>
    <n v="0"/>
    <n v="155"/>
    <n v="0"/>
    <n v="23"/>
    <n v="0"/>
    <n v="0.04"/>
    <n v="0"/>
    <x v="2"/>
    <m/>
  </r>
  <r>
    <x v="204"/>
    <x v="55"/>
    <n v="175"/>
    <n v="0"/>
    <n v="151"/>
    <n v="0"/>
    <n v="24"/>
    <n v="0"/>
    <n v="0.04"/>
    <n v="9"/>
    <x v="2"/>
    <m/>
  </r>
  <r>
    <x v="204"/>
    <x v="56"/>
    <n v="149"/>
    <n v="0"/>
    <n v="126"/>
    <n v="0"/>
    <n v="23"/>
    <n v="0"/>
    <n v="0.03"/>
    <n v="2"/>
    <x v="2"/>
    <m/>
  </r>
  <r>
    <x v="204"/>
    <x v="57"/>
    <n v="200"/>
    <n v="0"/>
    <n v="168"/>
    <n v="0"/>
    <n v="32"/>
    <n v="0"/>
    <n v="0.04"/>
    <n v="10"/>
    <x v="2"/>
    <m/>
  </r>
  <r>
    <x v="204"/>
    <x v="58"/>
    <n v="175"/>
    <n v="0"/>
    <n v="141"/>
    <n v="0"/>
    <n v="34"/>
    <n v="0"/>
    <n v="0.03"/>
    <n v="5"/>
    <x v="2"/>
    <m/>
  </r>
  <r>
    <x v="204"/>
    <x v="59"/>
    <n v="181"/>
    <n v="0"/>
    <n v="146"/>
    <n v="0"/>
    <n v="35"/>
    <n v="0"/>
    <n v="0.03"/>
    <n v="2"/>
    <x v="2"/>
    <m/>
  </r>
  <r>
    <x v="204"/>
    <x v="60"/>
    <n v="178"/>
    <n v="0"/>
    <n v="146"/>
    <n v="0"/>
    <n v="32"/>
    <n v="0"/>
    <n v="0.03"/>
    <n v="7"/>
    <x v="2"/>
    <m/>
  </r>
  <r>
    <x v="204"/>
    <x v="61"/>
    <n v="198"/>
    <n v="0"/>
    <n v="157"/>
    <n v="0"/>
    <n v="41"/>
    <n v="0"/>
    <n v="0.03"/>
    <n v="7"/>
    <x v="2"/>
    <m/>
  </r>
  <r>
    <x v="204"/>
    <x v="62"/>
    <n v="245"/>
    <n v="0"/>
    <n v="203"/>
    <n v="0"/>
    <n v="42"/>
    <n v="0"/>
    <n v="0.04"/>
    <n v="7"/>
    <x v="2"/>
    <m/>
  </r>
  <r>
    <x v="204"/>
    <x v="63"/>
    <n v="281"/>
    <n v="0"/>
    <n v="235"/>
    <n v="0"/>
    <n v="46"/>
    <n v="0"/>
    <n v="0.05"/>
    <n v="7"/>
    <x v="2"/>
    <m/>
  </r>
  <r>
    <x v="204"/>
    <x v="64"/>
    <n v="325"/>
    <n v="0"/>
    <n v="282"/>
    <n v="0"/>
    <n v="43"/>
    <n v="0"/>
    <n v="0.05"/>
    <n v="7"/>
    <x v="2"/>
    <m/>
  </r>
  <r>
    <x v="204"/>
    <x v="65"/>
    <n v="357"/>
    <n v="0"/>
    <n v="311"/>
    <n v="0"/>
    <n v="46"/>
    <n v="0"/>
    <n v="0.06"/>
    <n v="7"/>
    <x v="2"/>
    <m/>
  </r>
  <r>
    <x v="205"/>
    <x v="8"/>
    <n v="472"/>
    <n v="35"/>
    <n v="438"/>
    <n v="0"/>
    <n v="0"/>
    <n v="0"/>
    <n v="0.33"/>
    <n v="1946"/>
    <x v="0"/>
    <m/>
  </r>
  <r>
    <x v="205"/>
    <x v="9"/>
    <n v="627"/>
    <n v="14"/>
    <n v="613"/>
    <n v="0"/>
    <n v="0"/>
    <n v="0"/>
    <n v="0.42"/>
    <n v="1748"/>
    <x v="0"/>
    <m/>
  </r>
  <r>
    <x v="205"/>
    <x v="10"/>
    <n v="491"/>
    <n v="10"/>
    <n v="481"/>
    <n v="0"/>
    <n v="0"/>
    <n v="0"/>
    <n v="0.31"/>
    <n v="1616"/>
    <x v="1"/>
    <m/>
  </r>
  <r>
    <x v="205"/>
    <x v="11"/>
    <n v="380"/>
    <n v="3"/>
    <n v="378"/>
    <n v="0"/>
    <n v="0"/>
    <n v="0"/>
    <n v="0.23"/>
    <n v="1684"/>
    <x v="1"/>
    <m/>
  </r>
  <r>
    <x v="205"/>
    <x v="12"/>
    <n v="571"/>
    <n v="2"/>
    <n v="569"/>
    <n v="0"/>
    <n v="0"/>
    <n v="0"/>
    <n v="0.34"/>
    <n v="2085"/>
    <x v="1"/>
    <m/>
  </r>
  <r>
    <x v="205"/>
    <x v="13"/>
    <n v="703"/>
    <n v="8"/>
    <n v="677"/>
    <n v="0"/>
    <n v="17"/>
    <n v="0"/>
    <n v="0.4"/>
    <n v="2311"/>
    <x v="1"/>
    <m/>
  </r>
  <r>
    <x v="205"/>
    <x v="14"/>
    <n v="927"/>
    <n v="6"/>
    <n v="896"/>
    <n v="0"/>
    <n v="26"/>
    <n v="0"/>
    <n v="0.52"/>
    <n v="2307"/>
    <x v="1"/>
    <m/>
  </r>
  <r>
    <x v="205"/>
    <x v="15"/>
    <n v="1010"/>
    <n v="6"/>
    <n v="977"/>
    <n v="0"/>
    <n v="27"/>
    <n v="0"/>
    <n v="0.55000000000000004"/>
    <n v="2193"/>
    <x v="1"/>
    <m/>
  </r>
  <r>
    <x v="205"/>
    <x v="16"/>
    <n v="690"/>
    <n v="3"/>
    <n v="659"/>
    <n v="0"/>
    <n v="28"/>
    <n v="0"/>
    <n v="0.37"/>
    <n v="2544"/>
    <x v="1"/>
    <m/>
  </r>
  <r>
    <x v="205"/>
    <x v="17"/>
    <n v="184"/>
    <n v="4"/>
    <n v="126"/>
    <n v="0"/>
    <n v="53"/>
    <n v="0"/>
    <n v="0.1"/>
    <n v="2684"/>
    <x v="1"/>
    <m/>
  </r>
  <r>
    <x v="205"/>
    <x v="18"/>
    <n v="834"/>
    <n v="2"/>
    <n v="768"/>
    <n v="0"/>
    <n v="64"/>
    <n v="0"/>
    <n v="0.43"/>
    <n v="3114"/>
    <x v="1"/>
    <m/>
  </r>
  <r>
    <x v="205"/>
    <x v="19"/>
    <n v="1478"/>
    <n v="6"/>
    <n v="1396"/>
    <n v="0"/>
    <n v="77"/>
    <n v="0"/>
    <n v="0.74"/>
    <n v="3595"/>
    <x v="1"/>
    <m/>
  </r>
  <r>
    <x v="205"/>
    <x v="20"/>
    <n v="1965"/>
    <n v="2"/>
    <n v="1878"/>
    <n v="0"/>
    <n v="85"/>
    <n v="0"/>
    <n v="0.96"/>
    <n v="3537"/>
    <x v="1"/>
    <m/>
  </r>
  <r>
    <x v="205"/>
    <x v="21"/>
    <n v="4966"/>
    <n v="3"/>
    <n v="4864"/>
    <n v="0"/>
    <n v="99"/>
    <n v="0"/>
    <n v="2.39"/>
    <n v="3652"/>
    <x v="1"/>
    <m/>
  </r>
  <r>
    <x v="205"/>
    <x v="22"/>
    <n v="4525"/>
    <n v="4"/>
    <n v="4437"/>
    <n v="0"/>
    <n v="83"/>
    <n v="0"/>
    <n v="2.14"/>
    <n v="2806"/>
    <x v="1"/>
    <m/>
  </r>
  <r>
    <x v="205"/>
    <x v="23"/>
    <n v="6065"/>
    <n v="3"/>
    <n v="5925"/>
    <n v="0"/>
    <n v="137"/>
    <n v="0"/>
    <n v="2.82"/>
    <n v="4418"/>
    <x v="1"/>
    <m/>
  </r>
  <r>
    <x v="205"/>
    <x v="24"/>
    <n v="5787"/>
    <n v="4"/>
    <n v="5643"/>
    <n v="0"/>
    <n v="140"/>
    <n v="0"/>
    <n v="2.64"/>
    <n v="4135"/>
    <x v="1"/>
    <m/>
  </r>
  <r>
    <x v="205"/>
    <x v="25"/>
    <n v="5991"/>
    <n v="5"/>
    <n v="5843"/>
    <n v="0"/>
    <n v="143"/>
    <n v="0"/>
    <n v="2.69"/>
    <n v="3709"/>
    <x v="1"/>
    <m/>
  </r>
  <r>
    <x v="205"/>
    <x v="26"/>
    <n v="6693"/>
    <n v="1"/>
    <n v="6512"/>
    <n v="0"/>
    <n v="180"/>
    <n v="0"/>
    <n v="2.96"/>
    <n v="3199"/>
    <x v="1"/>
    <m/>
  </r>
  <r>
    <x v="205"/>
    <x v="27"/>
    <n v="8191"/>
    <n v="3"/>
    <n v="8004"/>
    <n v="0"/>
    <n v="184"/>
    <n v="0"/>
    <n v="3.57"/>
    <n v="3838"/>
    <x v="1"/>
    <m/>
  </r>
  <r>
    <x v="205"/>
    <x v="28"/>
    <n v="7720"/>
    <n v="4"/>
    <n v="7532"/>
    <n v="0"/>
    <n v="184"/>
    <n v="0"/>
    <n v="3.33"/>
    <n v="3783"/>
    <x v="1"/>
    <m/>
  </r>
  <r>
    <x v="205"/>
    <x v="29"/>
    <n v="9044"/>
    <n v="4"/>
    <n v="8856"/>
    <n v="0"/>
    <n v="184"/>
    <n v="0"/>
    <n v="3.86"/>
    <n v="3847"/>
    <x v="1"/>
    <m/>
  </r>
  <r>
    <x v="205"/>
    <x v="30"/>
    <n v="9851"/>
    <n v="1"/>
    <n v="9665"/>
    <n v="0"/>
    <n v="184"/>
    <n v="0"/>
    <n v="4.1500000000000004"/>
    <n v="3950"/>
    <x v="1"/>
    <m/>
  </r>
  <r>
    <x v="205"/>
    <x v="31"/>
    <n v="8572"/>
    <n v="3"/>
    <n v="8303"/>
    <n v="0"/>
    <n v="266"/>
    <n v="0"/>
    <n v="3.55"/>
    <n v="3975"/>
    <x v="1"/>
    <m/>
  </r>
  <r>
    <x v="205"/>
    <x v="32"/>
    <n v="7322"/>
    <n v="5"/>
    <n v="7011"/>
    <n v="0"/>
    <n v="306"/>
    <n v="0"/>
    <n v="2.97"/>
    <n v="4331"/>
    <x v="1"/>
    <m/>
  </r>
  <r>
    <x v="205"/>
    <x v="33"/>
    <n v="8113"/>
    <n v="2"/>
    <n v="7745"/>
    <n v="0"/>
    <n v="367"/>
    <n v="0"/>
    <n v="3.22"/>
    <n v="5345"/>
    <x v="1"/>
    <m/>
  </r>
  <r>
    <x v="205"/>
    <x v="34"/>
    <n v="9544"/>
    <n v="3"/>
    <n v="9112"/>
    <n v="0"/>
    <n v="429"/>
    <n v="0"/>
    <n v="3.69"/>
    <n v="4925"/>
    <x v="1"/>
    <m/>
  </r>
  <r>
    <x v="205"/>
    <x v="35"/>
    <n v="9109"/>
    <n v="6"/>
    <n v="8720"/>
    <n v="0"/>
    <n v="384"/>
    <n v="0"/>
    <n v="3.44"/>
    <n v="4929"/>
    <x v="1"/>
    <m/>
  </r>
  <r>
    <x v="205"/>
    <x v="36"/>
    <n v="9113"/>
    <n v="12"/>
    <n v="8830"/>
    <n v="0"/>
    <n v="271"/>
    <n v="0"/>
    <n v="3.36"/>
    <n v="5100"/>
    <x v="1"/>
    <m/>
  </r>
  <r>
    <x v="205"/>
    <x v="37"/>
    <n v="9552"/>
    <n v="7"/>
    <n v="9300"/>
    <n v="0"/>
    <n v="245"/>
    <n v="0"/>
    <n v="3.45"/>
    <n v="5115"/>
    <x v="1"/>
    <m/>
  </r>
  <r>
    <x v="205"/>
    <x v="38"/>
    <n v="8890"/>
    <n v="11"/>
    <n v="8671"/>
    <n v="0"/>
    <n v="208"/>
    <n v="0"/>
    <n v="3.15"/>
    <n v="7740"/>
    <x v="1"/>
    <m/>
  </r>
  <r>
    <x v="205"/>
    <x v="39"/>
    <n v="9846"/>
    <n v="13"/>
    <n v="9616"/>
    <n v="0"/>
    <n v="217"/>
    <n v="0"/>
    <n v="3.42"/>
    <n v="5344"/>
    <x v="1"/>
    <m/>
  </r>
  <r>
    <x v="205"/>
    <x v="40"/>
    <n v="11423"/>
    <n v="12"/>
    <n v="11179"/>
    <n v="0"/>
    <n v="232"/>
    <n v="0"/>
    <n v="3.88"/>
    <n v="8828"/>
    <x v="1"/>
    <m/>
  </r>
  <r>
    <x v="205"/>
    <x v="41"/>
    <n v="12134"/>
    <n v="21"/>
    <n v="11860"/>
    <n v="0"/>
    <n v="252"/>
    <n v="0"/>
    <n v="4.0199999999999996"/>
    <n v="10914"/>
    <x v="2"/>
    <m/>
  </r>
  <r>
    <x v="205"/>
    <x v="42"/>
    <n v="12345"/>
    <n v="12"/>
    <n v="12061"/>
    <n v="0"/>
    <n v="272"/>
    <n v="0"/>
    <n v="3.98"/>
    <n v="10163"/>
    <x v="2"/>
    <m/>
  </r>
  <r>
    <x v="205"/>
    <x v="43"/>
    <n v="13206"/>
    <n v="18"/>
    <n v="12680"/>
    <n v="250"/>
    <n v="258"/>
    <n v="0"/>
    <n v="4.1399999999999997"/>
    <n v="12330"/>
    <x v="2"/>
    <m/>
  </r>
  <r>
    <x v="205"/>
    <x v="44"/>
    <n v="13959"/>
    <n v="20"/>
    <n v="12790"/>
    <n v="744"/>
    <n v="405"/>
    <n v="0"/>
    <n v="4.25"/>
    <n v="11550"/>
    <x v="2"/>
    <m/>
  </r>
  <r>
    <x v="205"/>
    <x v="45"/>
    <n v="16821"/>
    <n v="24"/>
    <n v="15488"/>
    <n v="887"/>
    <n v="422"/>
    <n v="0"/>
    <n v="4.97"/>
    <n v="11978"/>
    <x v="2"/>
    <m/>
  </r>
  <r>
    <x v="205"/>
    <x v="46"/>
    <n v="11501"/>
    <n v="11"/>
    <n v="10132"/>
    <n v="923"/>
    <n v="435"/>
    <n v="0"/>
    <n v="3.3"/>
    <n v="14402"/>
    <x v="2"/>
    <m/>
  </r>
  <r>
    <x v="205"/>
    <x v="47"/>
    <n v="13553"/>
    <n v="0"/>
    <n v="12280"/>
    <n v="823"/>
    <n v="449"/>
    <n v="0"/>
    <n v="3.79"/>
    <n v="15302"/>
    <x v="2"/>
    <m/>
  </r>
  <r>
    <x v="205"/>
    <x v="48"/>
    <n v="15934"/>
    <n v="0"/>
    <n v="14673"/>
    <n v="812"/>
    <n v="449"/>
    <n v="0"/>
    <n v="4.34"/>
    <n v="15630"/>
    <x v="2"/>
    <m/>
  </r>
  <r>
    <x v="205"/>
    <x v="49"/>
    <n v="13258"/>
    <n v="0"/>
    <n v="12051"/>
    <n v="889"/>
    <n v="318"/>
    <n v="0"/>
    <n v="3.52"/>
    <n v="17541"/>
    <x v="2"/>
    <m/>
  </r>
  <r>
    <x v="205"/>
    <x v="50"/>
    <n v="13654"/>
    <n v="0"/>
    <n v="12704"/>
    <n v="724"/>
    <n v="226"/>
    <n v="0"/>
    <n v="3.55"/>
    <n v="18854"/>
    <x v="2"/>
    <m/>
  </r>
  <r>
    <x v="205"/>
    <x v="51"/>
    <n v="13364"/>
    <n v="0"/>
    <n v="12469"/>
    <n v="739"/>
    <n v="156"/>
    <n v="0"/>
    <n v="3.41"/>
    <n v="19167"/>
    <x v="2"/>
    <m/>
  </r>
  <r>
    <x v="205"/>
    <x v="52"/>
    <n v="13510"/>
    <n v="0"/>
    <n v="12313"/>
    <n v="1116"/>
    <n v="82"/>
    <n v="0"/>
    <n v="3.39"/>
    <n v="20535"/>
    <x v="2"/>
    <m/>
  </r>
  <r>
    <x v="205"/>
    <x v="53"/>
    <n v="12880"/>
    <n v="0"/>
    <n v="11042"/>
    <n v="1811"/>
    <n v="27"/>
    <n v="0"/>
    <n v="3.19"/>
    <n v="20432"/>
    <x v="2"/>
    <m/>
  </r>
  <r>
    <x v="205"/>
    <x v="54"/>
    <n v="8490"/>
    <n v="9"/>
    <n v="5660"/>
    <n v="2801"/>
    <n v="20"/>
    <n v="0"/>
    <n v="2.08"/>
    <n v="20463"/>
    <x v="2"/>
    <m/>
  </r>
  <r>
    <x v="205"/>
    <x v="55"/>
    <n v="7765"/>
    <n v="11"/>
    <n v="4452"/>
    <n v="3302"/>
    <n v="0"/>
    <n v="0"/>
    <n v="1.87"/>
    <n v="23132"/>
    <x v="2"/>
    <m/>
  </r>
  <r>
    <x v="205"/>
    <x v="56"/>
    <n v="8279"/>
    <n v="3"/>
    <n v="4797"/>
    <n v="3479"/>
    <n v="0"/>
    <n v="0"/>
    <n v="1.94"/>
    <n v="25462"/>
    <x v="2"/>
    <m/>
  </r>
  <r>
    <x v="205"/>
    <x v="57"/>
    <n v="8399"/>
    <n v="4"/>
    <n v="4643"/>
    <n v="3752"/>
    <n v="0"/>
    <n v="0"/>
    <n v="1.9"/>
    <n v="28164"/>
    <x v="2"/>
    <m/>
  </r>
  <r>
    <x v="205"/>
    <x v="58"/>
    <n v="5434"/>
    <n v="7"/>
    <n v="1408"/>
    <n v="4018"/>
    <n v="0"/>
    <n v="0"/>
    <n v="1.1499999999999999"/>
    <n v="30929"/>
    <x v="2"/>
    <m/>
  </r>
  <r>
    <x v="205"/>
    <x v="59"/>
    <n v="9854"/>
    <n v="5"/>
    <n v="5736"/>
    <n v="4113"/>
    <n v="0"/>
    <n v="0"/>
    <n v="2.0299999999999998"/>
    <n v="32949"/>
    <x v="2"/>
    <m/>
  </r>
  <r>
    <x v="205"/>
    <x v="60"/>
    <n v="15253"/>
    <n v="4"/>
    <n v="11092"/>
    <n v="4158"/>
    <n v="0"/>
    <n v="0"/>
    <n v="3.07"/>
    <n v="34663"/>
    <x v="2"/>
    <m/>
  </r>
  <r>
    <x v="205"/>
    <x v="61"/>
    <n v="15174"/>
    <n v="7"/>
    <n v="10661"/>
    <n v="4506"/>
    <n v="0"/>
    <n v="0"/>
    <n v="2.99"/>
    <n v="39109"/>
    <x v="2"/>
    <m/>
  </r>
  <r>
    <x v="205"/>
    <x v="62"/>
    <n v="12332"/>
    <n v="7"/>
    <n v="7774"/>
    <n v="4551"/>
    <n v="0"/>
    <n v="0"/>
    <n v="2.38"/>
    <n v="41786"/>
    <x v="2"/>
    <m/>
  </r>
  <r>
    <x v="205"/>
    <x v="63"/>
    <n v="9919"/>
    <n v="29"/>
    <n v="4955"/>
    <n v="4935"/>
    <n v="0"/>
    <n v="0"/>
    <n v="1.87"/>
    <n v="41967"/>
    <x v="2"/>
    <m/>
  </r>
  <r>
    <x v="205"/>
    <x v="64"/>
    <n v="15183"/>
    <n v="308"/>
    <n v="9324"/>
    <n v="5550"/>
    <n v="0"/>
    <n v="0"/>
    <n v="2.81"/>
    <n v="42215"/>
    <x v="2"/>
    <m/>
  </r>
  <r>
    <x v="205"/>
    <x v="65"/>
    <n v="15373"/>
    <n v="456"/>
    <n v="9118"/>
    <n v="5800"/>
    <n v="0"/>
    <n v="0"/>
    <n v="2.79"/>
    <n v="42028"/>
    <x v="2"/>
    <m/>
  </r>
  <r>
    <x v="206"/>
    <x v="43"/>
    <n v="12049"/>
    <n v="6494"/>
    <n v="2107"/>
    <n v="3109"/>
    <n v="340"/>
    <n v="0"/>
    <n v="2.27"/>
    <n v="0"/>
    <x v="2"/>
    <m/>
  </r>
  <r>
    <x v="206"/>
    <x v="44"/>
    <n v="11694"/>
    <n v="6465"/>
    <n v="1810"/>
    <n v="3079"/>
    <n v="340"/>
    <n v="0"/>
    <n v="2.19"/>
    <n v="0"/>
    <x v="2"/>
    <m/>
  </r>
  <r>
    <x v="206"/>
    <x v="45"/>
    <n v="11023"/>
    <n v="5718"/>
    <n v="1999"/>
    <n v="2939"/>
    <n v="367"/>
    <n v="0"/>
    <n v="2.06"/>
    <n v="27"/>
    <x v="2"/>
    <m/>
  </r>
  <r>
    <x v="206"/>
    <x v="46"/>
    <n v="11485"/>
    <n v="5698"/>
    <n v="2134"/>
    <n v="3259"/>
    <n v="395"/>
    <n v="0"/>
    <n v="2.14"/>
    <n v="33"/>
    <x v="2"/>
    <m/>
  </r>
  <r>
    <x v="206"/>
    <x v="47"/>
    <n v="11266"/>
    <n v="5554"/>
    <n v="1896"/>
    <n v="3434"/>
    <n v="381"/>
    <n v="0"/>
    <n v="2.09"/>
    <n v="32"/>
    <x v="2"/>
    <m/>
  </r>
  <r>
    <x v="206"/>
    <x v="48"/>
    <n v="11194"/>
    <n v="5299"/>
    <n v="1984"/>
    <n v="3485"/>
    <n v="426"/>
    <n v="0"/>
    <n v="2.08"/>
    <n v="30"/>
    <x v="2"/>
    <m/>
  </r>
  <r>
    <x v="206"/>
    <x v="49"/>
    <n v="11039"/>
    <n v="4934"/>
    <n v="1924"/>
    <n v="3541"/>
    <n v="640"/>
    <n v="0"/>
    <n v="2.0499999999999998"/>
    <n v="25"/>
    <x v="2"/>
    <m/>
  </r>
  <r>
    <x v="206"/>
    <x v="50"/>
    <n v="10701"/>
    <n v="4790"/>
    <n v="1685"/>
    <n v="3584"/>
    <n v="642"/>
    <n v="0"/>
    <n v="1.98"/>
    <n v="17"/>
    <x v="2"/>
    <m/>
  </r>
  <r>
    <x v="206"/>
    <x v="51"/>
    <n v="9786"/>
    <n v="4447"/>
    <n v="1317"/>
    <n v="3608"/>
    <n v="414"/>
    <n v="0"/>
    <n v="1.81"/>
    <n v="22"/>
    <x v="2"/>
    <m/>
  </r>
  <r>
    <x v="206"/>
    <x v="52"/>
    <n v="10733"/>
    <n v="4627"/>
    <n v="1826"/>
    <n v="3853"/>
    <n v="425"/>
    <n v="2"/>
    <n v="1.98"/>
    <n v="26"/>
    <x v="2"/>
    <m/>
  </r>
  <r>
    <x v="206"/>
    <x v="53"/>
    <n v="10704"/>
    <n v="4475"/>
    <n v="2133"/>
    <n v="3665"/>
    <n v="427"/>
    <n v="4"/>
    <n v="1.98"/>
    <n v="38"/>
    <x v="2"/>
    <m/>
  </r>
  <r>
    <x v="206"/>
    <x v="54"/>
    <n v="10770"/>
    <n v="4810"/>
    <n v="1988"/>
    <n v="3541"/>
    <n v="428"/>
    <n v="4"/>
    <n v="1.99"/>
    <n v="28"/>
    <x v="2"/>
    <m/>
  </r>
  <r>
    <x v="206"/>
    <x v="55"/>
    <n v="10567"/>
    <n v="4720"/>
    <n v="1981"/>
    <n v="3434"/>
    <n v="429"/>
    <n v="3"/>
    <n v="1.95"/>
    <n v="22"/>
    <x v="2"/>
    <m/>
  </r>
  <r>
    <x v="206"/>
    <x v="56"/>
    <n v="10733"/>
    <n v="4454"/>
    <n v="2127"/>
    <n v="3675"/>
    <n v="476"/>
    <n v="1"/>
    <n v="1.98"/>
    <n v="32"/>
    <x v="2"/>
    <m/>
  </r>
  <r>
    <x v="206"/>
    <x v="57"/>
    <n v="10664"/>
    <n v="4744"/>
    <n v="2070"/>
    <n v="3359"/>
    <n v="489"/>
    <n v="3"/>
    <n v="1.97"/>
    <n v="33"/>
    <x v="2"/>
    <m/>
  </r>
  <r>
    <x v="206"/>
    <x v="58"/>
    <n v="10030"/>
    <n v="4206"/>
    <n v="2131"/>
    <n v="3179"/>
    <n v="506"/>
    <n v="8"/>
    <n v="1.86"/>
    <n v="41"/>
    <x v="2"/>
    <m/>
  </r>
  <r>
    <x v="206"/>
    <x v="59"/>
    <n v="10284"/>
    <n v="4247"/>
    <n v="2239"/>
    <n v="3227"/>
    <n v="565"/>
    <n v="6"/>
    <n v="1.9"/>
    <n v="52"/>
    <x v="2"/>
    <m/>
  </r>
  <r>
    <x v="206"/>
    <x v="60"/>
    <n v="9282"/>
    <n v="4092"/>
    <n v="2012"/>
    <n v="2763"/>
    <n v="409"/>
    <n v="7"/>
    <n v="1.72"/>
    <n v="38"/>
    <x v="2"/>
    <m/>
  </r>
  <r>
    <x v="206"/>
    <x v="61"/>
    <n v="9883"/>
    <n v="4144"/>
    <n v="2214"/>
    <n v="3127"/>
    <n v="393"/>
    <n v="5"/>
    <n v="1.83"/>
    <n v="34"/>
    <x v="2"/>
    <m/>
  </r>
  <r>
    <x v="206"/>
    <x v="62"/>
    <n v="9415"/>
    <n v="3920"/>
    <n v="2156"/>
    <n v="2896"/>
    <n v="438"/>
    <n v="5"/>
    <n v="1.74"/>
    <n v="36"/>
    <x v="2"/>
    <m/>
  </r>
  <r>
    <x v="206"/>
    <x v="63"/>
    <n v="8935"/>
    <n v="3660"/>
    <n v="2146"/>
    <n v="2726"/>
    <n v="396"/>
    <n v="7"/>
    <n v="1.65"/>
    <n v="31"/>
    <x v="2"/>
    <m/>
  </r>
  <r>
    <x v="206"/>
    <x v="64"/>
    <n v="9024"/>
    <n v="3657"/>
    <n v="2090"/>
    <n v="2847"/>
    <n v="424"/>
    <n v="7"/>
    <n v="1.67"/>
    <n v="34"/>
    <x v="2"/>
    <m/>
  </r>
  <r>
    <x v="206"/>
    <x v="65"/>
    <n v="8366"/>
    <n v="3624"/>
    <n v="1932"/>
    <n v="2356"/>
    <n v="451"/>
    <n v="3"/>
    <n v="1.54"/>
    <n v="29"/>
    <x v="2"/>
    <m/>
  </r>
  <r>
    <x v="207"/>
    <x v="43"/>
    <n v="3403"/>
    <n v="1615"/>
    <n v="1294"/>
    <n v="384"/>
    <n v="109"/>
    <n v="0"/>
    <n v="1.75"/>
    <n v="9"/>
    <x v="2"/>
    <m/>
  </r>
  <r>
    <x v="207"/>
    <x v="44"/>
    <n v="3590"/>
    <n v="1537"/>
    <n v="1573"/>
    <n v="384"/>
    <n v="96"/>
    <n v="0"/>
    <n v="1.84"/>
    <n v="14"/>
    <x v="2"/>
    <m/>
  </r>
  <r>
    <x v="207"/>
    <x v="45"/>
    <n v="3638"/>
    <n v="1432"/>
    <n v="1691"/>
    <n v="393"/>
    <n v="122"/>
    <n v="0"/>
    <n v="1.86"/>
    <n v="15"/>
    <x v="2"/>
    <m/>
  </r>
  <r>
    <x v="207"/>
    <x v="46"/>
    <n v="3928"/>
    <n v="1485"/>
    <n v="1843"/>
    <n v="466"/>
    <n v="135"/>
    <n v="0"/>
    <n v="2"/>
    <n v="16"/>
    <x v="2"/>
    <m/>
  </r>
  <r>
    <x v="207"/>
    <x v="47"/>
    <n v="4078"/>
    <n v="1370"/>
    <n v="2112"/>
    <n v="455"/>
    <n v="140"/>
    <n v="0"/>
    <n v="2.0699999999999998"/>
    <n v="15"/>
    <x v="2"/>
    <m/>
  </r>
  <r>
    <x v="207"/>
    <x v="48"/>
    <n v="4325"/>
    <n v="1514"/>
    <n v="2163"/>
    <n v="496"/>
    <n v="151"/>
    <n v="0"/>
    <n v="2.19"/>
    <n v="15"/>
    <x v="2"/>
    <m/>
  </r>
  <r>
    <x v="207"/>
    <x v="49"/>
    <n v="4143"/>
    <n v="1537"/>
    <n v="1939"/>
    <n v="512"/>
    <n v="156"/>
    <n v="0"/>
    <n v="2.09"/>
    <n v="15"/>
    <x v="2"/>
    <m/>
  </r>
  <r>
    <x v="207"/>
    <x v="50"/>
    <n v="4155"/>
    <n v="1437"/>
    <n v="2019"/>
    <n v="533"/>
    <n v="166"/>
    <n v="0"/>
    <n v="2.1"/>
    <n v="17"/>
    <x v="2"/>
    <m/>
  </r>
  <r>
    <x v="207"/>
    <x v="51"/>
    <n v="3926"/>
    <n v="1405"/>
    <n v="1828"/>
    <n v="516"/>
    <n v="177"/>
    <n v="0"/>
    <n v="1.98"/>
    <n v="21"/>
    <x v="2"/>
    <m/>
  </r>
  <r>
    <x v="207"/>
    <x v="52"/>
    <n v="4135"/>
    <n v="1533"/>
    <n v="1903"/>
    <n v="531"/>
    <n v="168"/>
    <n v="0"/>
    <n v="2.08"/>
    <n v="22"/>
    <x v="2"/>
    <m/>
  </r>
  <r>
    <x v="207"/>
    <x v="53"/>
    <n v="4205"/>
    <n v="1687"/>
    <n v="1845"/>
    <n v="512"/>
    <n v="160"/>
    <n v="0"/>
    <n v="2.11"/>
    <n v="24"/>
    <x v="2"/>
    <m/>
  </r>
  <r>
    <x v="207"/>
    <x v="54"/>
    <n v="4230"/>
    <n v="1598"/>
    <n v="1880"/>
    <n v="566"/>
    <n v="186"/>
    <n v="0"/>
    <n v="2.12"/>
    <n v="21"/>
    <x v="2"/>
    <m/>
  </r>
  <r>
    <x v="207"/>
    <x v="55"/>
    <n v="4294"/>
    <n v="1664"/>
    <n v="1907"/>
    <n v="561"/>
    <n v="161"/>
    <n v="0"/>
    <n v="2.15"/>
    <n v="16"/>
    <x v="2"/>
    <m/>
  </r>
  <r>
    <x v="207"/>
    <x v="56"/>
    <n v="4327"/>
    <n v="1651"/>
    <n v="1943"/>
    <n v="580"/>
    <n v="152"/>
    <n v="0"/>
    <n v="2.16"/>
    <n v="38"/>
    <x v="2"/>
    <m/>
  </r>
  <r>
    <x v="207"/>
    <x v="57"/>
    <n v="4430"/>
    <n v="1692"/>
    <n v="2004"/>
    <n v="562"/>
    <n v="173"/>
    <n v="0"/>
    <n v="2.21"/>
    <n v="46"/>
    <x v="2"/>
    <m/>
  </r>
  <r>
    <x v="207"/>
    <x v="58"/>
    <n v="4430"/>
    <n v="1714"/>
    <n v="1968"/>
    <n v="571"/>
    <n v="177"/>
    <n v="0"/>
    <n v="2.19"/>
    <n v="68"/>
    <x v="2"/>
    <m/>
  </r>
  <r>
    <x v="207"/>
    <x v="59"/>
    <n v="4733"/>
    <n v="1684"/>
    <n v="2293"/>
    <n v="549"/>
    <n v="207"/>
    <n v="0"/>
    <n v="2.33"/>
    <n v="86"/>
    <x v="2"/>
    <m/>
  </r>
  <r>
    <x v="207"/>
    <x v="60"/>
    <n v="4167"/>
    <n v="1521"/>
    <n v="1979"/>
    <n v="519"/>
    <n v="147"/>
    <n v="0"/>
    <n v="2.04"/>
    <n v="51"/>
    <x v="2"/>
    <m/>
  </r>
  <r>
    <x v="207"/>
    <x v="61"/>
    <n v="4182"/>
    <n v="1529"/>
    <n v="2005"/>
    <n v="539"/>
    <n v="109"/>
    <n v="0"/>
    <n v="2.04"/>
    <n v="39"/>
    <x v="2"/>
    <m/>
  </r>
  <r>
    <x v="207"/>
    <x v="62"/>
    <n v="4115"/>
    <n v="1571"/>
    <n v="1999"/>
    <n v="461"/>
    <n v="84"/>
    <n v="0"/>
    <n v="2"/>
    <n v="48"/>
    <x v="2"/>
    <m/>
  </r>
  <r>
    <x v="207"/>
    <x v="63"/>
    <n v="4031"/>
    <n v="1514"/>
    <n v="1943"/>
    <n v="444"/>
    <n v="130"/>
    <n v="0"/>
    <n v="1.95"/>
    <n v="63"/>
    <x v="2"/>
    <m/>
  </r>
  <r>
    <x v="207"/>
    <x v="64"/>
    <n v="3859"/>
    <n v="1441"/>
    <n v="1831"/>
    <n v="432"/>
    <n v="155"/>
    <n v="0"/>
    <n v="1.87"/>
    <n v="74"/>
    <x v="2"/>
    <m/>
  </r>
  <r>
    <x v="207"/>
    <x v="65"/>
    <n v="3494"/>
    <n v="1136"/>
    <n v="1788"/>
    <n v="391"/>
    <n v="180"/>
    <n v="0"/>
    <n v="1.69"/>
    <n v="71"/>
    <x v="2"/>
    <m/>
  </r>
  <r>
    <x v="208"/>
    <x v="3"/>
    <n v="1"/>
    <n v="0"/>
    <n v="1"/>
    <n v="0"/>
    <n v="0"/>
    <n v="0"/>
    <n v="0.01"/>
    <n v="0"/>
    <x v="0"/>
    <m/>
  </r>
  <r>
    <x v="208"/>
    <x v="4"/>
    <n v="1"/>
    <n v="0"/>
    <n v="1"/>
    <n v="0"/>
    <n v="0"/>
    <n v="0"/>
    <n v="0.01"/>
    <n v="0"/>
    <x v="0"/>
    <m/>
  </r>
  <r>
    <x v="208"/>
    <x v="5"/>
    <n v="1"/>
    <n v="0"/>
    <n v="1"/>
    <n v="0"/>
    <n v="0"/>
    <n v="0"/>
    <n v="0.01"/>
    <n v="0"/>
    <x v="0"/>
    <m/>
  </r>
  <r>
    <x v="208"/>
    <x v="6"/>
    <n v="3"/>
    <n v="0"/>
    <n v="3"/>
    <n v="0"/>
    <n v="0"/>
    <n v="0"/>
    <n v="0.03"/>
    <n v="0"/>
    <x v="0"/>
    <m/>
  </r>
  <r>
    <x v="208"/>
    <x v="7"/>
    <n v="3"/>
    <n v="0"/>
    <n v="3"/>
    <n v="0"/>
    <n v="0"/>
    <n v="0"/>
    <n v="0.02"/>
    <n v="0"/>
    <x v="0"/>
    <m/>
  </r>
  <r>
    <x v="208"/>
    <x v="8"/>
    <n v="3"/>
    <n v="0"/>
    <n v="3"/>
    <n v="0"/>
    <n v="0"/>
    <n v="0"/>
    <n v="0.02"/>
    <n v="0"/>
    <x v="0"/>
    <m/>
  </r>
  <r>
    <x v="208"/>
    <x v="9"/>
    <n v="3"/>
    <n v="0"/>
    <n v="3"/>
    <n v="0"/>
    <n v="0"/>
    <n v="0"/>
    <n v="0.03"/>
    <n v="0"/>
    <x v="0"/>
    <m/>
  </r>
  <r>
    <x v="208"/>
    <x v="10"/>
    <n v="3"/>
    <n v="0"/>
    <n v="3"/>
    <n v="0"/>
    <n v="0"/>
    <n v="0"/>
    <n v="0.03"/>
    <n v="0"/>
    <x v="1"/>
    <m/>
  </r>
  <r>
    <x v="208"/>
    <x v="11"/>
    <n v="3"/>
    <n v="0"/>
    <n v="3"/>
    <n v="0"/>
    <n v="0"/>
    <n v="0"/>
    <n v="0.03"/>
    <n v="0"/>
    <x v="1"/>
    <m/>
  </r>
  <r>
    <x v="208"/>
    <x v="12"/>
    <n v="4"/>
    <n v="0"/>
    <n v="4"/>
    <n v="0"/>
    <n v="0"/>
    <n v="0"/>
    <n v="0.03"/>
    <n v="0"/>
    <x v="1"/>
    <m/>
  </r>
  <r>
    <x v="208"/>
    <x v="13"/>
    <n v="4"/>
    <n v="0"/>
    <n v="4"/>
    <n v="0"/>
    <n v="0"/>
    <n v="0"/>
    <n v="0.03"/>
    <n v="0"/>
    <x v="1"/>
    <m/>
  </r>
  <r>
    <x v="208"/>
    <x v="14"/>
    <n v="4"/>
    <n v="0"/>
    <n v="4"/>
    <n v="0"/>
    <n v="0"/>
    <n v="0"/>
    <n v="0.03"/>
    <n v="0"/>
    <x v="1"/>
    <m/>
  </r>
  <r>
    <x v="208"/>
    <x v="15"/>
    <n v="5"/>
    <n v="0"/>
    <n v="5"/>
    <n v="0"/>
    <n v="0"/>
    <n v="0"/>
    <n v="0.04"/>
    <n v="0"/>
    <x v="1"/>
    <m/>
  </r>
  <r>
    <x v="208"/>
    <x v="16"/>
    <n v="7"/>
    <n v="0"/>
    <n v="7"/>
    <n v="0"/>
    <n v="0"/>
    <n v="0"/>
    <n v="0.05"/>
    <n v="0"/>
    <x v="1"/>
    <m/>
  </r>
  <r>
    <x v="208"/>
    <x v="17"/>
    <n v="7"/>
    <n v="0"/>
    <n v="7"/>
    <n v="0"/>
    <n v="0"/>
    <n v="0"/>
    <n v="0.05"/>
    <n v="0"/>
    <x v="1"/>
    <m/>
  </r>
  <r>
    <x v="208"/>
    <x v="18"/>
    <n v="9"/>
    <n v="0"/>
    <n v="9"/>
    <n v="0"/>
    <n v="0"/>
    <n v="0"/>
    <n v="0.06"/>
    <n v="0"/>
    <x v="1"/>
    <m/>
  </r>
  <r>
    <x v="208"/>
    <x v="19"/>
    <n v="10"/>
    <n v="0"/>
    <n v="10"/>
    <n v="0"/>
    <n v="0"/>
    <n v="0"/>
    <n v="7.0000000000000007E-2"/>
    <n v="0"/>
    <x v="1"/>
    <m/>
  </r>
  <r>
    <x v="208"/>
    <x v="20"/>
    <n v="10"/>
    <n v="0"/>
    <n v="10"/>
    <n v="0"/>
    <n v="0"/>
    <n v="0"/>
    <n v="0.06"/>
    <n v="0"/>
    <x v="1"/>
    <m/>
  </r>
  <r>
    <x v="208"/>
    <x v="21"/>
    <n v="11"/>
    <n v="0"/>
    <n v="11"/>
    <n v="0"/>
    <n v="0"/>
    <n v="0"/>
    <n v="7.0000000000000007E-2"/>
    <n v="1"/>
    <x v="1"/>
    <m/>
  </r>
  <r>
    <x v="208"/>
    <x v="22"/>
    <n v="13"/>
    <n v="0"/>
    <n v="13"/>
    <n v="0"/>
    <n v="0"/>
    <n v="0"/>
    <n v="0.08"/>
    <n v="1"/>
    <x v="1"/>
    <m/>
  </r>
  <r>
    <x v="208"/>
    <x v="23"/>
    <n v="15"/>
    <n v="0"/>
    <n v="15"/>
    <n v="0"/>
    <n v="0"/>
    <n v="0"/>
    <n v="0.09"/>
    <n v="1"/>
    <x v="1"/>
    <m/>
  </r>
  <r>
    <x v="208"/>
    <x v="24"/>
    <n v="18"/>
    <n v="0"/>
    <n v="18"/>
    <n v="0"/>
    <n v="0"/>
    <n v="0"/>
    <n v="0.1"/>
    <n v="2"/>
    <x v="1"/>
    <m/>
  </r>
  <r>
    <x v="208"/>
    <x v="25"/>
    <n v="18"/>
    <n v="0"/>
    <n v="18"/>
    <n v="0"/>
    <n v="0"/>
    <n v="0"/>
    <n v="0.09"/>
    <n v="2"/>
    <x v="1"/>
    <m/>
  </r>
  <r>
    <x v="208"/>
    <x v="26"/>
    <n v="16"/>
    <n v="0"/>
    <n v="16"/>
    <n v="0"/>
    <n v="0"/>
    <n v="0"/>
    <n v="0.08"/>
    <n v="1"/>
    <x v="1"/>
    <m/>
  </r>
  <r>
    <x v="208"/>
    <x v="27"/>
    <n v="17"/>
    <n v="0"/>
    <n v="17"/>
    <n v="0"/>
    <n v="0"/>
    <n v="0"/>
    <n v="0.08"/>
    <n v="2"/>
    <x v="1"/>
    <m/>
  </r>
  <r>
    <x v="208"/>
    <x v="28"/>
    <n v="22"/>
    <n v="0"/>
    <n v="22"/>
    <n v="0"/>
    <n v="0"/>
    <n v="0"/>
    <n v="0.11"/>
    <n v="1"/>
    <x v="1"/>
    <m/>
  </r>
  <r>
    <x v="208"/>
    <x v="29"/>
    <n v="17"/>
    <n v="0"/>
    <n v="17"/>
    <n v="0"/>
    <n v="0"/>
    <n v="0"/>
    <n v="0.08"/>
    <n v="3"/>
    <x v="1"/>
    <m/>
  </r>
  <r>
    <x v="208"/>
    <x v="30"/>
    <n v="30"/>
    <n v="0"/>
    <n v="30"/>
    <n v="0"/>
    <n v="0"/>
    <n v="0"/>
    <n v="0.14000000000000001"/>
    <n v="3"/>
    <x v="1"/>
    <m/>
  </r>
  <r>
    <x v="208"/>
    <x v="31"/>
    <n v="28"/>
    <n v="0"/>
    <n v="28"/>
    <n v="0"/>
    <n v="0"/>
    <n v="0"/>
    <n v="0.12"/>
    <n v="3"/>
    <x v="1"/>
    <m/>
  </r>
  <r>
    <x v="208"/>
    <x v="32"/>
    <n v="37"/>
    <n v="0"/>
    <n v="37"/>
    <n v="0"/>
    <n v="0"/>
    <n v="0"/>
    <n v="0.16"/>
    <n v="3"/>
    <x v="1"/>
    <m/>
  </r>
  <r>
    <x v="208"/>
    <x v="33"/>
    <n v="33"/>
    <n v="0"/>
    <n v="33"/>
    <n v="0"/>
    <n v="0"/>
    <n v="0"/>
    <n v="0.14000000000000001"/>
    <n v="3"/>
    <x v="1"/>
    <m/>
  </r>
  <r>
    <x v="208"/>
    <x v="34"/>
    <n v="39"/>
    <n v="0"/>
    <n v="39"/>
    <n v="0"/>
    <n v="0"/>
    <n v="0"/>
    <n v="0.15"/>
    <n v="3"/>
    <x v="1"/>
    <m/>
  </r>
  <r>
    <x v="208"/>
    <x v="35"/>
    <n v="39"/>
    <n v="0"/>
    <n v="39"/>
    <n v="0"/>
    <n v="0"/>
    <n v="0"/>
    <n v="0.15"/>
    <n v="2"/>
    <x v="1"/>
    <m/>
  </r>
  <r>
    <x v="208"/>
    <x v="36"/>
    <n v="41"/>
    <n v="0"/>
    <n v="41"/>
    <n v="0"/>
    <n v="0"/>
    <n v="0"/>
    <n v="0.15"/>
    <n v="0"/>
    <x v="1"/>
    <m/>
  </r>
  <r>
    <x v="208"/>
    <x v="37"/>
    <n v="42"/>
    <n v="0"/>
    <n v="42"/>
    <n v="0"/>
    <n v="0"/>
    <n v="0"/>
    <n v="0.15"/>
    <n v="1"/>
    <x v="1"/>
    <m/>
  </r>
  <r>
    <x v="208"/>
    <x v="38"/>
    <n v="44"/>
    <n v="0"/>
    <n v="44"/>
    <n v="0"/>
    <n v="0"/>
    <n v="0"/>
    <n v="0.16"/>
    <n v="2"/>
    <x v="1"/>
    <m/>
  </r>
  <r>
    <x v="208"/>
    <x v="39"/>
    <n v="43"/>
    <n v="0"/>
    <n v="43"/>
    <n v="0"/>
    <n v="0"/>
    <n v="0"/>
    <n v="0.15"/>
    <n v="2"/>
    <x v="1"/>
    <m/>
  </r>
  <r>
    <x v="208"/>
    <x v="40"/>
    <n v="44"/>
    <n v="0"/>
    <n v="44"/>
    <n v="0"/>
    <n v="0"/>
    <n v="0"/>
    <n v="0.15"/>
    <n v="2"/>
    <x v="1"/>
    <m/>
  </r>
  <r>
    <x v="208"/>
    <x v="41"/>
    <n v="40"/>
    <n v="0"/>
    <n v="40"/>
    <n v="0"/>
    <n v="0"/>
    <n v="0"/>
    <n v="0.13"/>
    <n v="6"/>
    <x v="2"/>
    <m/>
  </r>
  <r>
    <x v="208"/>
    <x v="42"/>
    <n v="40"/>
    <n v="0"/>
    <n v="40"/>
    <n v="0"/>
    <n v="0"/>
    <n v="0"/>
    <n v="0.13"/>
    <n v="6"/>
    <x v="2"/>
    <m/>
  </r>
  <r>
    <x v="208"/>
    <x v="43"/>
    <n v="39"/>
    <n v="0"/>
    <n v="39"/>
    <n v="0"/>
    <n v="0"/>
    <n v="0"/>
    <n v="0.12"/>
    <n v="6"/>
    <x v="2"/>
    <m/>
  </r>
  <r>
    <x v="208"/>
    <x v="44"/>
    <n v="39"/>
    <n v="0"/>
    <n v="39"/>
    <n v="0"/>
    <n v="0"/>
    <n v="0"/>
    <n v="0.11"/>
    <n v="6"/>
    <x v="2"/>
    <m/>
  </r>
  <r>
    <x v="208"/>
    <x v="45"/>
    <n v="38"/>
    <n v="0"/>
    <n v="38"/>
    <n v="0"/>
    <n v="0"/>
    <n v="0"/>
    <n v="0.11"/>
    <n v="6"/>
    <x v="2"/>
    <m/>
  </r>
  <r>
    <x v="208"/>
    <x v="46"/>
    <n v="39"/>
    <n v="0"/>
    <n v="39"/>
    <n v="0"/>
    <n v="0"/>
    <n v="0"/>
    <n v="0.11"/>
    <n v="6"/>
    <x v="2"/>
    <m/>
  </r>
  <r>
    <x v="208"/>
    <x v="47"/>
    <n v="39"/>
    <n v="0"/>
    <n v="39"/>
    <n v="0"/>
    <n v="0"/>
    <n v="0"/>
    <n v="0.11"/>
    <n v="6"/>
    <x v="2"/>
    <m/>
  </r>
  <r>
    <x v="208"/>
    <x v="48"/>
    <n v="39"/>
    <n v="0"/>
    <n v="39"/>
    <n v="0"/>
    <n v="0"/>
    <n v="0"/>
    <n v="0.1"/>
    <n v="6"/>
    <x v="2"/>
    <m/>
  </r>
  <r>
    <x v="208"/>
    <x v="49"/>
    <n v="39"/>
    <n v="0"/>
    <n v="39"/>
    <n v="0"/>
    <n v="0"/>
    <n v="0"/>
    <n v="0.1"/>
    <n v="6"/>
    <x v="2"/>
    <m/>
  </r>
  <r>
    <x v="208"/>
    <x v="50"/>
    <n v="41"/>
    <n v="0"/>
    <n v="41"/>
    <n v="0"/>
    <n v="0"/>
    <n v="0"/>
    <n v="0.1"/>
    <n v="7"/>
    <x v="2"/>
    <m/>
  </r>
  <r>
    <x v="208"/>
    <x v="51"/>
    <n v="41"/>
    <n v="0"/>
    <n v="41"/>
    <n v="0"/>
    <n v="0"/>
    <n v="0"/>
    <n v="0.1"/>
    <n v="7"/>
    <x v="2"/>
    <m/>
  </r>
  <r>
    <x v="208"/>
    <x v="52"/>
    <n v="43"/>
    <n v="0"/>
    <n v="43"/>
    <n v="0"/>
    <n v="0"/>
    <n v="0"/>
    <n v="0.1"/>
    <n v="7"/>
    <x v="2"/>
    <m/>
  </r>
  <r>
    <x v="208"/>
    <x v="53"/>
    <n v="43"/>
    <n v="0"/>
    <n v="43"/>
    <n v="0"/>
    <n v="0"/>
    <n v="0"/>
    <n v="0.1"/>
    <n v="7"/>
    <x v="2"/>
    <m/>
  </r>
  <r>
    <x v="208"/>
    <x v="54"/>
    <n v="44"/>
    <n v="0"/>
    <n v="44"/>
    <n v="0"/>
    <n v="0"/>
    <n v="0"/>
    <n v="0.1"/>
    <n v="7"/>
    <x v="2"/>
    <m/>
  </r>
  <r>
    <x v="208"/>
    <x v="55"/>
    <n v="44"/>
    <n v="0"/>
    <n v="44"/>
    <n v="0"/>
    <n v="0"/>
    <n v="0"/>
    <n v="0.1"/>
    <n v="7"/>
    <x v="2"/>
    <m/>
  </r>
  <r>
    <x v="208"/>
    <x v="56"/>
    <n v="44"/>
    <n v="0"/>
    <n v="44"/>
    <n v="0"/>
    <n v="0"/>
    <n v="0"/>
    <n v="0.09"/>
    <n v="7"/>
    <x v="2"/>
    <m/>
  </r>
  <r>
    <x v="208"/>
    <x v="57"/>
    <n v="45"/>
    <n v="0"/>
    <n v="45"/>
    <n v="0"/>
    <n v="0"/>
    <n v="0"/>
    <n v="0.09"/>
    <n v="7"/>
    <x v="2"/>
    <m/>
  </r>
  <r>
    <x v="208"/>
    <x v="58"/>
    <n v="49"/>
    <n v="0"/>
    <n v="49"/>
    <n v="0"/>
    <n v="0"/>
    <n v="0"/>
    <n v="0.1"/>
    <n v="8"/>
    <x v="2"/>
    <m/>
  </r>
  <r>
    <x v="208"/>
    <x v="59"/>
    <n v="51"/>
    <n v="0"/>
    <n v="51"/>
    <n v="0"/>
    <n v="0"/>
    <n v="0"/>
    <n v="0.1"/>
    <n v="5"/>
    <x v="2"/>
    <m/>
  </r>
  <r>
    <x v="208"/>
    <x v="60"/>
    <n v="53"/>
    <n v="0"/>
    <n v="53"/>
    <n v="0"/>
    <n v="0"/>
    <n v="0"/>
    <n v="0.1"/>
    <n v="4"/>
    <x v="2"/>
    <m/>
  </r>
  <r>
    <x v="208"/>
    <x v="61"/>
    <n v="54"/>
    <n v="0"/>
    <n v="54"/>
    <n v="0"/>
    <n v="0"/>
    <n v="0"/>
    <n v="0.1"/>
    <n v="4"/>
    <x v="2"/>
    <m/>
  </r>
  <r>
    <x v="208"/>
    <x v="62"/>
    <n v="54"/>
    <n v="0"/>
    <n v="54"/>
    <n v="0"/>
    <n v="0"/>
    <n v="0"/>
    <n v="0.1"/>
    <n v="4"/>
    <x v="2"/>
    <m/>
  </r>
  <r>
    <x v="208"/>
    <x v="63"/>
    <n v="54"/>
    <n v="0"/>
    <n v="54"/>
    <n v="0"/>
    <n v="0"/>
    <n v="0"/>
    <n v="0.1"/>
    <n v="4"/>
    <x v="2"/>
    <m/>
  </r>
  <r>
    <x v="208"/>
    <x v="64"/>
    <n v="55"/>
    <n v="0"/>
    <n v="55"/>
    <n v="0"/>
    <n v="0"/>
    <n v="0"/>
    <n v="0.1"/>
    <n v="4"/>
    <x v="2"/>
    <m/>
  </r>
  <r>
    <x v="208"/>
    <x v="65"/>
    <n v="55"/>
    <n v="0"/>
    <n v="55"/>
    <n v="0"/>
    <n v="0"/>
    <n v="0"/>
    <n v="0.1"/>
    <n v="4"/>
    <x v="2"/>
    <m/>
  </r>
  <r>
    <x v="209"/>
    <x v="1"/>
    <n v="13"/>
    <n v="0"/>
    <n v="13"/>
    <n v="0"/>
    <n v="0"/>
    <n v="0"/>
    <n v="0.01"/>
    <n v="0"/>
    <x v="0"/>
    <m/>
  </r>
  <r>
    <x v="209"/>
    <x v="2"/>
    <n v="13"/>
    <n v="0"/>
    <n v="13"/>
    <n v="0"/>
    <n v="0"/>
    <n v="0"/>
    <n v="0.01"/>
    <n v="0"/>
    <x v="0"/>
    <m/>
  </r>
  <r>
    <x v="209"/>
    <x v="3"/>
    <n v="13"/>
    <n v="0"/>
    <n v="13"/>
    <n v="0"/>
    <n v="0"/>
    <n v="0"/>
    <n v="0.01"/>
    <n v="0"/>
    <x v="0"/>
    <m/>
  </r>
  <r>
    <x v="209"/>
    <x v="4"/>
    <n v="13"/>
    <n v="0"/>
    <n v="13"/>
    <n v="0"/>
    <n v="0"/>
    <n v="0"/>
    <n v="0.01"/>
    <n v="0"/>
    <x v="0"/>
    <m/>
  </r>
  <r>
    <x v="209"/>
    <x v="5"/>
    <n v="13"/>
    <n v="0"/>
    <n v="13"/>
    <n v="0"/>
    <n v="0"/>
    <n v="0"/>
    <n v="0.01"/>
    <n v="0"/>
    <x v="0"/>
    <m/>
  </r>
  <r>
    <x v="209"/>
    <x v="6"/>
    <n v="18"/>
    <n v="0"/>
    <n v="18"/>
    <n v="0"/>
    <n v="0"/>
    <n v="0"/>
    <n v="0.01"/>
    <n v="0"/>
    <x v="0"/>
    <m/>
  </r>
  <r>
    <x v="209"/>
    <x v="7"/>
    <n v="19"/>
    <n v="0"/>
    <n v="19"/>
    <n v="0"/>
    <n v="0"/>
    <n v="0"/>
    <n v="0.01"/>
    <n v="0"/>
    <x v="0"/>
    <m/>
  </r>
  <r>
    <x v="209"/>
    <x v="8"/>
    <n v="20"/>
    <n v="0"/>
    <n v="20"/>
    <n v="0"/>
    <n v="0"/>
    <n v="0"/>
    <n v="0.01"/>
    <n v="0"/>
    <x v="0"/>
    <m/>
  </r>
  <r>
    <x v="209"/>
    <x v="9"/>
    <n v="23"/>
    <n v="0"/>
    <n v="23"/>
    <n v="0"/>
    <n v="0"/>
    <n v="0"/>
    <n v="0.01"/>
    <n v="0"/>
    <x v="0"/>
    <m/>
  </r>
  <r>
    <x v="209"/>
    <x v="10"/>
    <n v="24"/>
    <n v="0"/>
    <n v="24"/>
    <n v="0"/>
    <n v="0"/>
    <n v="0"/>
    <n v="0.01"/>
    <n v="0"/>
    <x v="1"/>
    <m/>
  </r>
  <r>
    <x v="209"/>
    <x v="11"/>
    <n v="23"/>
    <n v="0"/>
    <n v="23"/>
    <n v="0"/>
    <n v="0"/>
    <n v="0"/>
    <n v="0.01"/>
    <n v="0"/>
    <x v="1"/>
    <m/>
  </r>
  <r>
    <x v="209"/>
    <x v="12"/>
    <n v="24"/>
    <n v="0"/>
    <n v="24"/>
    <n v="0"/>
    <n v="0"/>
    <n v="0"/>
    <n v="0.01"/>
    <n v="0"/>
    <x v="1"/>
    <m/>
  </r>
  <r>
    <x v="209"/>
    <x v="13"/>
    <n v="29"/>
    <n v="0"/>
    <n v="29"/>
    <n v="0"/>
    <n v="0"/>
    <n v="0"/>
    <n v="0.01"/>
    <n v="0"/>
    <x v="1"/>
    <m/>
  </r>
  <r>
    <x v="209"/>
    <x v="14"/>
    <n v="28"/>
    <n v="0"/>
    <n v="28"/>
    <n v="0"/>
    <n v="0"/>
    <n v="0"/>
    <n v="0.01"/>
    <n v="0"/>
    <x v="1"/>
    <m/>
  </r>
  <r>
    <x v="209"/>
    <x v="15"/>
    <n v="37"/>
    <n v="0"/>
    <n v="37"/>
    <n v="0"/>
    <n v="0"/>
    <n v="0"/>
    <n v="0.01"/>
    <n v="0"/>
    <x v="1"/>
    <m/>
  </r>
  <r>
    <x v="209"/>
    <x v="16"/>
    <n v="36"/>
    <n v="0"/>
    <n v="36"/>
    <n v="0"/>
    <n v="0"/>
    <n v="0"/>
    <n v="0.01"/>
    <n v="0"/>
    <x v="1"/>
    <m/>
  </r>
  <r>
    <x v="209"/>
    <x v="17"/>
    <n v="38"/>
    <n v="0"/>
    <n v="38"/>
    <n v="0"/>
    <n v="0"/>
    <n v="0"/>
    <n v="0.01"/>
    <n v="0"/>
    <x v="1"/>
    <m/>
  </r>
  <r>
    <x v="209"/>
    <x v="18"/>
    <n v="62"/>
    <n v="0"/>
    <n v="62"/>
    <n v="0"/>
    <n v="0"/>
    <n v="0"/>
    <n v="0.02"/>
    <n v="0"/>
    <x v="1"/>
    <m/>
  </r>
  <r>
    <x v="209"/>
    <x v="19"/>
    <n v="42"/>
    <n v="0"/>
    <n v="42"/>
    <n v="0"/>
    <n v="0"/>
    <n v="0"/>
    <n v="0.01"/>
    <n v="0"/>
    <x v="1"/>
    <m/>
  </r>
  <r>
    <x v="209"/>
    <x v="20"/>
    <n v="44"/>
    <n v="0"/>
    <n v="44"/>
    <n v="0"/>
    <n v="0"/>
    <n v="0"/>
    <n v="0.01"/>
    <n v="0"/>
    <x v="1"/>
    <m/>
  </r>
  <r>
    <x v="209"/>
    <x v="21"/>
    <n v="59"/>
    <n v="0"/>
    <n v="59"/>
    <n v="0"/>
    <n v="0"/>
    <n v="0"/>
    <n v="0.02"/>
    <n v="6"/>
    <x v="1"/>
    <m/>
  </r>
  <r>
    <x v="209"/>
    <x v="22"/>
    <n v="51"/>
    <n v="0"/>
    <n v="51"/>
    <n v="0"/>
    <n v="0"/>
    <n v="0"/>
    <n v="0.01"/>
    <n v="7"/>
    <x v="1"/>
    <m/>
  </r>
  <r>
    <x v="209"/>
    <x v="23"/>
    <n v="64"/>
    <n v="0"/>
    <n v="64"/>
    <n v="0"/>
    <n v="0"/>
    <n v="0"/>
    <n v="0.02"/>
    <n v="5"/>
    <x v="1"/>
    <m/>
  </r>
  <r>
    <x v="209"/>
    <x v="24"/>
    <n v="72"/>
    <n v="0"/>
    <n v="72"/>
    <n v="0"/>
    <n v="0"/>
    <n v="0"/>
    <n v="0.02"/>
    <n v="5"/>
    <x v="1"/>
    <m/>
  </r>
  <r>
    <x v="209"/>
    <x v="25"/>
    <n v="90"/>
    <n v="0"/>
    <n v="90"/>
    <n v="0"/>
    <n v="0"/>
    <n v="0"/>
    <n v="0.02"/>
    <n v="9"/>
    <x v="1"/>
    <m/>
  </r>
  <r>
    <x v="209"/>
    <x v="26"/>
    <n v="137"/>
    <n v="0"/>
    <n v="137"/>
    <n v="0"/>
    <n v="0"/>
    <n v="0"/>
    <n v="0.03"/>
    <n v="9"/>
    <x v="1"/>
    <m/>
  </r>
  <r>
    <x v="209"/>
    <x v="27"/>
    <n v="131"/>
    <n v="0"/>
    <n v="131"/>
    <n v="0"/>
    <n v="0"/>
    <n v="0"/>
    <n v="0.03"/>
    <n v="16"/>
    <x v="1"/>
    <m/>
  </r>
  <r>
    <x v="209"/>
    <x v="28"/>
    <n v="218"/>
    <n v="0"/>
    <n v="218"/>
    <n v="0"/>
    <n v="0"/>
    <n v="0"/>
    <n v="0.04"/>
    <n v="46"/>
    <x v="1"/>
    <m/>
  </r>
  <r>
    <x v="209"/>
    <x v="29"/>
    <n v="152"/>
    <n v="0"/>
    <n v="152"/>
    <n v="0"/>
    <n v="0"/>
    <n v="0"/>
    <n v="0.03"/>
    <n v="44"/>
    <x v="1"/>
    <m/>
  </r>
  <r>
    <x v="209"/>
    <x v="30"/>
    <n v="133"/>
    <n v="0"/>
    <n v="133"/>
    <n v="0"/>
    <n v="0"/>
    <n v="0"/>
    <n v="0.02"/>
    <n v="28"/>
    <x v="1"/>
    <m/>
  </r>
  <r>
    <x v="209"/>
    <x v="31"/>
    <n v="222"/>
    <n v="0"/>
    <n v="222"/>
    <n v="0"/>
    <n v="0"/>
    <n v="0"/>
    <n v="0.03"/>
    <n v="42"/>
    <x v="1"/>
    <m/>
  </r>
  <r>
    <x v="209"/>
    <x v="32"/>
    <n v="75"/>
    <n v="0"/>
    <n v="75"/>
    <n v="0"/>
    <n v="0"/>
    <n v="0"/>
    <n v="0.01"/>
    <n v="29"/>
    <x v="1"/>
    <m/>
  </r>
  <r>
    <x v="209"/>
    <x v="33"/>
    <n v="196"/>
    <n v="0"/>
    <n v="196"/>
    <n v="0"/>
    <n v="0"/>
    <n v="0"/>
    <n v="0.03"/>
    <n v="35"/>
    <x v="1"/>
    <m/>
  </r>
  <r>
    <x v="209"/>
    <x v="34"/>
    <n v="255"/>
    <n v="0"/>
    <n v="255"/>
    <n v="0"/>
    <n v="0"/>
    <n v="0"/>
    <n v="0.04"/>
    <n v="34"/>
    <x v="1"/>
    <m/>
  </r>
  <r>
    <x v="209"/>
    <x v="35"/>
    <n v="195"/>
    <n v="0"/>
    <n v="195"/>
    <n v="0"/>
    <n v="0"/>
    <n v="0"/>
    <n v="0.03"/>
    <n v="34"/>
    <x v="1"/>
    <m/>
  </r>
  <r>
    <x v="209"/>
    <x v="36"/>
    <n v="234"/>
    <n v="0"/>
    <n v="234"/>
    <n v="0"/>
    <n v="0"/>
    <n v="0"/>
    <n v="0.04"/>
    <n v="35"/>
    <x v="1"/>
    <m/>
  </r>
  <r>
    <x v="209"/>
    <x v="37"/>
    <n v="252"/>
    <n v="0"/>
    <n v="252"/>
    <n v="0"/>
    <n v="0"/>
    <n v="0"/>
    <n v="0.04"/>
    <n v="39"/>
    <x v="1"/>
    <m/>
  </r>
  <r>
    <x v="209"/>
    <x v="38"/>
    <n v="271"/>
    <n v="0"/>
    <n v="271"/>
    <n v="0"/>
    <n v="0"/>
    <n v="0"/>
    <n v="0.04"/>
    <n v="34"/>
    <x v="1"/>
    <m/>
  </r>
  <r>
    <x v="209"/>
    <x v="39"/>
    <n v="275"/>
    <n v="0"/>
    <n v="268"/>
    <n v="0"/>
    <n v="7"/>
    <n v="0"/>
    <n v="0.04"/>
    <n v="37"/>
    <x v="1"/>
    <m/>
  </r>
  <r>
    <x v="209"/>
    <x v="40"/>
    <n v="261"/>
    <n v="0"/>
    <n v="254"/>
    <n v="0"/>
    <n v="7"/>
    <n v="0"/>
    <n v="0.04"/>
    <n v="37"/>
    <x v="1"/>
    <m/>
  </r>
  <r>
    <x v="209"/>
    <x v="41"/>
    <n v="200"/>
    <n v="0"/>
    <n v="195"/>
    <n v="0"/>
    <n v="5"/>
    <n v="0"/>
    <n v="0.03"/>
    <n v="60"/>
    <x v="2"/>
    <m/>
  </r>
  <r>
    <x v="209"/>
    <x v="42"/>
    <n v="193"/>
    <n v="0"/>
    <n v="192"/>
    <n v="0"/>
    <n v="1"/>
    <n v="0"/>
    <n v="0.03"/>
    <n v="56"/>
    <x v="2"/>
    <m/>
  </r>
  <r>
    <x v="209"/>
    <x v="43"/>
    <n v="186"/>
    <n v="0"/>
    <n v="183"/>
    <n v="0"/>
    <n v="3"/>
    <n v="0"/>
    <n v="0.03"/>
    <n v="54"/>
    <x v="2"/>
    <m/>
  </r>
  <r>
    <x v="209"/>
    <x v="44"/>
    <n v="175"/>
    <n v="0"/>
    <n v="172"/>
    <n v="0"/>
    <n v="3"/>
    <n v="0"/>
    <n v="0.03"/>
    <n v="56"/>
    <x v="2"/>
    <m/>
  </r>
  <r>
    <x v="209"/>
    <x v="45"/>
    <n v="172"/>
    <n v="0"/>
    <n v="169"/>
    <n v="0"/>
    <n v="3"/>
    <n v="0"/>
    <n v="0.03"/>
    <n v="56"/>
    <x v="2"/>
    <m/>
  </r>
  <r>
    <x v="209"/>
    <x v="46"/>
    <n v="161"/>
    <n v="0"/>
    <n v="158"/>
    <n v="0"/>
    <n v="3"/>
    <n v="0"/>
    <n v="0.02"/>
    <n v="59"/>
    <x v="2"/>
    <m/>
  </r>
  <r>
    <x v="209"/>
    <x v="47"/>
    <n v="155"/>
    <n v="0"/>
    <n v="155"/>
    <n v="0"/>
    <n v="0"/>
    <n v="0"/>
    <n v="0.02"/>
    <n v="58"/>
    <x v="2"/>
    <m/>
  </r>
  <r>
    <x v="209"/>
    <x v="48"/>
    <n v="147"/>
    <n v="0"/>
    <n v="147"/>
    <n v="0"/>
    <n v="0"/>
    <n v="0"/>
    <n v="0.02"/>
    <n v="59"/>
    <x v="2"/>
    <m/>
  </r>
  <r>
    <x v="209"/>
    <x v="49"/>
    <n v="140"/>
    <n v="0"/>
    <n v="140"/>
    <n v="0"/>
    <n v="0"/>
    <n v="0"/>
    <n v="0.02"/>
    <n v="61"/>
    <x v="2"/>
    <m/>
  </r>
  <r>
    <x v="209"/>
    <x v="50"/>
    <n v="134"/>
    <n v="0"/>
    <n v="134"/>
    <n v="0"/>
    <n v="0"/>
    <n v="0"/>
    <n v="0.02"/>
    <n v="60"/>
    <x v="2"/>
    <m/>
  </r>
  <r>
    <x v="209"/>
    <x v="51"/>
    <n v="131"/>
    <n v="0"/>
    <n v="131"/>
    <n v="0"/>
    <n v="0"/>
    <n v="0"/>
    <n v="0.02"/>
    <n v="64"/>
    <x v="2"/>
    <m/>
  </r>
  <r>
    <x v="209"/>
    <x v="52"/>
    <n v="137"/>
    <n v="0"/>
    <n v="137"/>
    <n v="0"/>
    <n v="0"/>
    <n v="0"/>
    <n v="0.02"/>
    <n v="61"/>
    <x v="2"/>
    <m/>
  </r>
  <r>
    <x v="209"/>
    <x v="53"/>
    <n v="160"/>
    <n v="0"/>
    <n v="160"/>
    <n v="0"/>
    <n v="0"/>
    <n v="0"/>
    <n v="0.02"/>
    <n v="57"/>
    <x v="2"/>
    <m/>
  </r>
  <r>
    <x v="209"/>
    <x v="54"/>
    <n v="162"/>
    <n v="0"/>
    <n v="162"/>
    <n v="0"/>
    <n v="0"/>
    <n v="0"/>
    <n v="0.02"/>
    <n v="56"/>
    <x v="2"/>
    <m/>
  </r>
  <r>
    <x v="209"/>
    <x v="55"/>
    <n v="162"/>
    <n v="0"/>
    <n v="162"/>
    <n v="0"/>
    <n v="0"/>
    <n v="0"/>
    <n v="0.02"/>
    <n v="56"/>
    <x v="2"/>
    <m/>
  </r>
  <r>
    <x v="209"/>
    <x v="56"/>
    <n v="162"/>
    <n v="0"/>
    <n v="162"/>
    <n v="0"/>
    <n v="0"/>
    <n v="0"/>
    <n v="0.02"/>
    <n v="56"/>
    <x v="2"/>
    <m/>
  </r>
  <r>
    <x v="209"/>
    <x v="57"/>
    <n v="162"/>
    <n v="0"/>
    <n v="162"/>
    <n v="0"/>
    <n v="0"/>
    <n v="0"/>
    <n v="0.02"/>
    <n v="56"/>
    <x v="2"/>
    <m/>
  </r>
  <r>
    <x v="209"/>
    <x v="58"/>
    <n v="166"/>
    <n v="0"/>
    <n v="166"/>
    <n v="0"/>
    <n v="0"/>
    <n v="0"/>
    <n v="0.02"/>
    <n v="55"/>
    <x v="2"/>
    <m/>
  </r>
  <r>
    <x v="209"/>
    <x v="59"/>
    <n v="164"/>
    <n v="0"/>
    <n v="164"/>
    <n v="0"/>
    <n v="0"/>
    <n v="0"/>
    <n v="0.02"/>
    <n v="54"/>
    <x v="2"/>
    <m/>
  </r>
  <r>
    <x v="209"/>
    <x v="60"/>
    <n v="163"/>
    <n v="0"/>
    <n v="163"/>
    <n v="0"/>
    <n v="0"/>
    <n v="0"/>
    <n v="0.02"/>
    <n v="56"/>
    <x v="2"/>
    <m/>
  </r>
  <r>
    <x v="209"/>
    <x v="61"/>
    <n v="167"/>
    <n v="0"/>
    <n v="167"/>
    <n v="0"/>
    <n v="0"/>
    <n v="0"/>
    <n v="0.02"/>
    <n v="56"/>
    <x v="2"/>
    <m/>
  </r>
  <r>
    <x v="209"/>
    <x v="62"/>
    <n v="165"/>
    <n v="0"/>
    <n v="165"/>
    <n v="0"/>
    <n v="0"/>
    <n v="0"/>
    <n v="0.02"/>
    <n v="56"/>
    <x v="2"/>
    <m/>
  </r>
  <r>
    <x v="209"/>
    <x v="63"/>
    <n v="166"/>
    <n v="0"/>
    <n v="166"/>
    <n v="0"/>
    <n v="0"/>
    <n v="0"/>
    <n v="0.02"/>
    <n v="57"/>
    <x v="2"/>
    <m/>
  </r>
  <r>
    <x v="209"/>
    <x v="64"/>
    <n v="166"/>
    <n v="0"/>
    <n v="166"/>
    <n v="0"/>
    <n v="0"/>
    <n v="0"/>
    <n v="0.02"/>
    <n v="57"/>
    <x v="2"/>
    <m/>
  </r>
  <r>
    <x v="209"/>
    <x v="65"/>
    <n v="166"/>
    <n v="0"/>
    <n v="166"/>
    <n v="0"/>
    <n v="0"/>
    <n v="0"/>
    <n v="0.02"/>
    <n v="57"/>
    <x v="2"/>
    <m/>
  </r>
  <r>
    <x v="210"/>
    <x v="161"/>
    <n v="6"/>
    <n v="6"/>
    <n v="0"/>
    <n v="0"/>
    <n v="0"/>
    <s v="."/>
    <s v="."/>
    <n v="0"/>
    <x v="0"/>
    <m/>
  </r>
  <r>
    <x v="210"/>
    <x v="162"/>
    <n v="10"/>
    <n v="10"/>
    <n v="0"/>
    <n v="0"/>
    <n v="0"/>
    <s v="."/>
    <s v="."/>
    <n v="0"/>
    <x v="0"/>
    <m/>
  </r>
  <r>
    <x v="210"/>
    <x v="163"/>
    <n v="13"/>
    <n v="13"/>
    <n v="0"/>
    <n v="0"/>
    <n v="0"/>
    <s v="."/>
    <s v="."/>
    <n v="0"/>
    <x v="0"/>
    <m/>
  </r>
  <r>
    <x v="210"/>
    <x v="105"/>
    <n v="13"/>
    <n v="13"/>
    <n v="0"/>
    <n v="0"/>
    <n v="0"/>
    <s v="."/>
    <s v="."/>
    <n v="0"/>
    <x v="0"/>
    <m/>
  </r>
  <r>
    <x v="210"/>
    <x v="106"/>
    <n v="22"/>
    <n v="22"/>
    <n v="0"/>
    <n v="0"/>
    <n v="0"/>
    <s v="."/>
    <s v="."/>
    <n v="0"/>
    <x v="0"/>
    <m/>
  </r>
  <r>
    <x v="210"/>
    <x v="107"/>
    <n v="36"/>
    <n v="36"/>
    <n v="0"/>
    <n v="0"/>
    <n v="0"/>
    <s v="."/>
    <s v="."/>
    <n v="0"/>
    <x v="0"/>
    <m/>
  </r>
  <r>
    <x v="210"/>
    <x v="108"/>
    <n v="81"/>
    <n v="81"/>
    <n v="0"/>
    <n v="0"/>
    <n v="0"/>
    <s v="."/>
    <s v="."/>
    <n v="0"/>
    <x v="0"/>
    <m/>
  </r>
  <r>
    <x v="210"/>
    <x v="109"/>
    <n v="81"/>
    <n v="81"/>
    <n v="0"/>
    <n v="0"/>
    <n v="0"/>
    <s v="."/>
    <s v="."/>
    <n v="0"/>
    <x v="0"/>
    <m/>
  </r>
  <r>
    <x v="210"/>
    <x v="110"/>
    <n v="131"/>
    <n v="131"/>
    <n v="0"/>
    <n v="0"/>
    <n v="0"/>
    <s v="."/>
    <s v="."/>
    <n v="0"/>
    <x v="0"/>
    <m/>
  </r>
  <r>
    <x v="210"/>
    <x v="111"/>
    <n v="491"/>
    <n v="491"/>
    <n v="0"/>
    <n v="0"/>
    <n v="0"/>
    <s v="."/>
    <s v="."/>
    <n v="0"/>
    <x v="0"/>
    <m/>
  </r>
  <r>
    <x v="210"/>
    <x v="112"/>
    <n v="664"/>
    <n v="664"/>
    <n v="0"/>
    <n v="0"/>
    <n v="0"/>
    <s v="."/>
    <s v="."/>
    <n v="0"/>
    <x v="0"/>
    <m/>
  </r>
  <r>
    <x v="210"/>
    <x v="113"/>
    <n v="911"/>
    <n v="911"/>
    <n v="0"/>
    <n v="0"/>
    <n v="0"/>
    <s v="."/>
    <s v="."/>
    <n v="0"/>
    <x v="0"/>
    <m/>
  </r>
  <r>
    <x v="210"/>
    <x v="114"/>
    <n v="1162"/>
    <n v="1162"/>
    <n v="0"/>
    <n v="0"/>
    <n v="0"/>
    <s v="."/>
    <s v="."/>
    <n v="0"/>
    <x v="0"/>
    <m/>
  </r>
  <r>
    <x v="210"/>
    <x v="115"/>
    <n v="1304"/>
    <n v="1304"/>
    <n v="0"/>
    <n v="0"/>
    <n v="0"/>
    <s v="."/>
    <s v="."/>
    <n v="0"/>
    <x v="0"/>
    <m/>
  </r>
  <r>
    <x v="210"/>
    <x v="116"/>
    <n v="1651"/>
    <n v="1651"/>
    <n v="0"/>
    <n v="0"/>
    <n v="0"/>
    <s v="."/>
    <s v="."/>
    <n v="0"/>
    <x v="0"/>
    <m/>
  </r>
  <r>
    <x v="210"/>
    <x v="117"/>
    <n v="1506"/>
    <n v="1506"/>
    <n v="0"/>
    <n v="0"/>
    <n v="0"/>
    <s v="."/>
    <s v="."/>
    <n v="0"/>
    <x v="0"/>
    <m/>
  </r>
  <r>
    <x v="210"/>
    <x v="82"/>
    <n v="636"/>
    <n v="636"/>
    <n v="0"/>
    <n v="0"/>
    <n v="0"/>
    <s v="."/>
    <s v="."/>
    <n v="0"/>
    <x v="0"/>
    <m/>
  </r>
  <r>
    <x v="210"/>
    <x v="83"/>
    <n v="1067"/>
    <n v="1067"/>
    <n v="0"/>
    <n v="0"/>
    <n v="0"/>
    <s v="."/>
    <s v="."/>
    <n v="0"/>
    <x v="0"/>
    <m/>
  </r>
  <r>
    <x v="210"/>
    <x v="84"/>
    <n v="1590"/>
    <n v="1590"/>
    <n v="0"/>
    <n v="0"/>
    <n v="0"/>
    <s v="."/>
    <s v="."/>
    <n v="0"/>
    <x v="0"/>
    <m/>
  </r>
  <r>
    <x v="210"/>
    <x v="85"/>
    <n v="2124"/>
    <n v="2124"/>
    <n v="0"/>
    <n v="0"/>
    <n v="0"/>
    <s v="."/>
    <s v="."/>
    <n v="0"/>
    <x v="0"/>
    <m/>
  </r>
  <r>
    <x v="210"/>
    <x v="86"/>
    <n v="2393"/>
    <n v="2393"/>
    <n v="0"/>
    <n v="0"/>
    <n v="0"/>
    <s v="."/>
    <s v="."/>
    <n v="0"/>
    <x v="0"/>
    <m/>
  </r>
  <r>
    <x v="210"/>
    <x v="87"/>
    <n v="2737"/>
    <n v="2737"/>
    <n v="0"/>
    <n v="0"/>
    <n v="0"/>
    <s v="."/>
    <s v="."/>
    <n v="0"/>
    <x v="0"/>
    <m/>
  </r>
  <r>
    <x v="210"/>
    <x v="118"/>
    <n v="3129"/>
    <n v="3129"/>
    <n v="0"/>
    <n v="0"/>
    <n v="0"/>
    <s v="."/>
    <s v="."/>
    <n v="0"/>
    <x v="0"/>
    <m/>
  </r>
  <r>
    <x v="210"/>
    <x v="119"/>
    <n v="3453"/>
    <n v="3453"/>
    <n v="0"/>
    <n v="0"/>
    <n v="0"/>
    <s v="."/>
    <s v="."/>
    <n v="0"/>
    <x v="0"/>
    <m/>
  </r>
  <r>
    <x v="210"/>
    <x v="120"/>
    <n v="3550"/>
    <n v="3550"/>
    <n v="0"/>
    <n v="0"/>
    <n v="0"/>
    <s v="."/>
    <s v="."/>
    <n v="0"/>
    <x v="0"/>
    <m/>
  </r>
  <r>
    <x v="210"/>
    <x v="121"/>
    <n v="4087"/>
    <n v="4087"/>
    <n v="0"/>
    <n v="0"/>
    <n v="0"/>
    <s v="."/>
    <s v="."/>
    <n v="0"/>
    <x v="0"/>
    <m/>
  </r>
  <r>
    <x v="210"/>
    <x v="122"/>
    <n v="4634"/>
    <n v="4634"/>
    <n v="0"/>
    <n v="0"/>
    <n v="0"/>
    <s v="."/>
    <s v="."/>
    <n v="0"/>
    <x v="0"/>
    <m/>
  </r>
  <r>
    <x v="210"/>
    <x v="123"/>
    <n v="4460"/>
    <n v="4460"/>
    <n v="0"/>
    <n v="0"/>
    <n v="0"/>
    <s v="."/>
    <s v="."/>
    <n v="0"/>
    <x v="0"/>
    <m/>
  </r>
  <r>
    <x v="210"/>
    <x v="124"/>
    <n v="4735"/>
    <n v="4735"/>
    <n v="0"/>
    <n v="0"/>
    <n v="0"/>
    <s v="."/>
    <s v="."/>
    <n v="0"/>
    <x v="0"/>
    <m/>
  </r>
  <r>
    <x v="210"/>
    <x v="125"/>
    <n v="5181"/>
    <n v="5181"/>
    <n v="0"/>
    <n v="0"/>
    <n v="0"/>
    <s v="."/>
    <s v="."/>
    <n v="0"/>
    <x v="0"/>
    <m/>
  </r>
  <r>
    <x v="210"/>
    <x v="126"/>
    <n v="5022"/>
    <n v="5022"/>
    <n v="0"/>
    <n v="0"/>
    <n v="0"/>
    <s v="."/>
    <s v="."/>
    <n v="0"/>
    <x v="0"/>
    <m/>
  </r>
  <r>
    <x v="210"/>
    <x v="127"/>
    <n v="5052"/>
    <n v="5052"/>
    <n v="0"/>
    <n v="0"/>
    <n v="0"/>
    <s v="."/>
    <s v="."/>
    <n v="0"/>
    <x v="0"/>
    <m/>
  </r>
  <r>
    <x v="210"/>
    <x v="88"/>
    <n v="5953"/>
    <n v="5953"/>
    <n v="0"/>
    <n v="0"/>
    <n v="0"/>
    <s v="."/>
    <s v="."/>
    <n v="0"/>
    <x v="0"/>
    <m/>
  </r>
  <r>
    <x v="210"/>
    <x v="89"/>
    <n v="6370"/>
    <n v="6370"/>
    <n v="0"/>
    <n v="0"/>
    <n v="0"/>
    <s v="."/>
    <s v="."/>
    <n v="0"/>
    <x v="0"/>
    <m/>
  </r>
  <r>
    <x v="210"/>
    <x v="90"/>
    <n v="6065"/>
    <n v="6065"/>
    <n v="0"/>
    <n v="0"/>
    <n v="0"/>
    <s v="."/>
    <s v="."/>
    <n v="0"/>
    <x v="0"/>
    <m/>
  </r>
  <r>
    <x v="210"/>
    <x v="91"/>
    <n v="6315"/>
    <n v="6315"/>
    <n v="0"/>
    <n v="0"/>
    <n v="0"/>
    <s v="."/>
    <s v="."/>
    <n v="0"/>
    <x v="0"/>
    <m/>
  </r>
  <r>
    <x v="210"/>
    <x v="92"/>
    <n v="7005"/>
    <n v="7005"/>
    <n v="0"/>
    <n v="0"/>
    <n v="0"/>
    <s v="."/>
    <s v="."/>
    <n v="0"/>
    <x v="0"/>
    <m/>
  </r>
  <r>
    <x v="210"/>
    <x v="93"/>
    <n v="6936"/>
    <n v="6936"/>
    <n v="0"/>
    <n v="0"/>
    <n v="0"/>
    <s v="."/>
    <s v="."/>
    <n v="0"/>
    <x v="0"/>
    <m/>
  </r>
  <r>
    <x v="210"/>
    <x v="94"/>
    <n v="5946"/>
    <n v="5946"/>
    <n v="0"/>
    <n v="0"/>
    <n v="0"/>
    <s v="."/>
    <s v="."/>
    <n v="0"/>
    <x v="0"/>
    <m/>
  </r>
  <r>
    <x v="210"/>
    <x v="95"/>
    <n v="7217"/>
    <n v="7217"/>
    <n v="0"/>
    <n v="0"/>
    <n v="0"/>
    <s v="."/>
    <s v="."/>
    <n v="0"/>
    <x v="0"/>
    <m/>
  </r>
  <r>
    <x v="210"/>
    <x v="96"/>
    <n v="7581"/>
    <n v="7581"/>
    <n v="0"/>
    <n v="0"/>
    <n v="0"/>
    <s v="."/>
    <s v="."/>
    <n v="0"/>
    <x v="0"/>
    <m/>
  </r>
  <r>
    <x v="210"/>
    <x v="97"/>
    <n v="7902"/>
    <n v="7902"/>
    <n v="0"/>
    <n v="0"/>
    <n v="0"/>
    <s v="."/>
    <s v="."/>
    <n v="0"/>
    <x v="0"/>
    <m/>
  </r>
  <r>
    <x v="210"/>
    <x v="98"/>
    <n v="8305"/>
    <n v="8305"/>
    <n v="0"/>
    <n v="0"/>
    <n v="0"/>
    <s v="."/>
    <s v="."/>
    <n v="0"/>
    <x v="0"/>
    <m/>
  </r>
  <r>
    <x v="210"/>
    <x v="99"/>
    <n v="8068"/>
    <n v="8068"/>
    <n v="0"/>
    <n v="0"/>
    <n v="0"/>
    <s v="."/>
    <s v="."/>
    <n v="0"/>
    <x v="0"/>
    <m/>
  </r>
  <r>
    <x v="210"/>
    <x v="100"/>
    <n v="8085"/>
    <n v="8085"/>
    <n v="0"/>
    <n v="0"/>
    <n v="0"/>
    <s v="."/>
    <s v="."/>
    <n v="0"/>
    <x v="0"/>
    <m/>
  </r>
  <r>
    <x v="210"/>
    <x v="101"/>
    <n v="8398"/>
    <n v="8349"/>
    <n v="0"/>
    <n v="0"/>
    <n v="49"/>
    <s v="."/>
    <s v="."/>
    <n v="0"/>
    <x v="0"/>
    <m/>
  </r>
  <r>
    <x v="210"/>
    <x v="102"/>
    <n v="7839"/>
    <n v="7839"/>
    <n v="0"/>
    <n v="0"/>
    <n v="0"/>
    <s v="."/>
    <s v="."/>
    <n v="0"/>
    <x v="0"/>
    <m/>
  </r>
  <r>
    <x v="210"/>
    <x v="103"/>
    <n v="6978"/>
    <n v="6978"/>
    <n v="0"/>
    <n v="0"/>
    <n v="0"/>
    <s v="."/>
    <s v="."/>
    <n v="0"/>
    <x v="0"/>
    <m/>
  </r>
  <r>
    <x v="210"/>
    <x v="104"/>
    <n v="6402"/>
    <n v="6363"/>
    <n v="0"/>
    <n v="0"/>
    <n v="39"/>
    <s v="."/>
    <s v="."/>
    <n v="0"/>
    <x v="0"/>
    <m/>
  </r>
  <r>
    <x v="210"/>
    <x v="66"/>
    <n v="6914"/>
    <n v="6872"/>
    <n v="0"/>
    <n v="0"/>
    <n v="42"/>
    <s v="."/>
    <s v="."/>
    <n v="0"/>
    <x v="0"/>
    <m/>
  </r>
  <r>
    <x v="210"/>
    <x v="67"/>
    <n v="7880"/>
    <n v="7820"/>
    <n v="0"/>
    <n v="0"/>
    <n v="59"/>
    <s v="."/>
    <s v="."/>
    <n v="0"/>
    <x v="0"/>
    <m/>
  </r>
  <r>
    <x v="210"/>
    <x v="68"/>
    <n v="8777"/>
    <n v="8705"/>
    <n v="0"/>
    <n v="0"/>
    <n v="72"/>
    <s v="."/>
    <s v="."/>
    <n v="0"/>
    <x v="0"/>
    <m/>
  </r>
  <r>
    <x v="210"/>
    <x v="69"/>
    <n v="9622"/>
    <n v="9519"/>
    <n v="0"/>
    <n v="0"/>
    <n v="103"/>
    <s v="."/>
    <s v="."/>
    <n v="0"/>
    <x v="0"/>
    <m/>
  </r>
  <r>
    <x v="210"/>
    <x v="70"/>
    <n v="10049"/>
    <n v="9935"/>
    <n v="0"/>
    <n v="0"/>
    <n v="114"/>
    <s v="."/>
    <s v="."/>
    <n v="0"/>
    <x v="0"/>
    <m/>
  </r>
  <r>
    <x v="210"/>
    <x v="71"/>
    <n v="10563"/>
    <n v="10444"/>
    <n v="0"/>
    <n v="0"/>
    <n v="119"/>
    <s v="."/>
    <s v="."/>
    <n v="0"/>
    <x v="0"/>
    <m/>
  </r>
  <r>
    <x v="210"/>
    <x v="72"/>
    <n v="10961"/>
    <n v="10832"/>
    <n v="0"/>
    <n v="0"/>
    <n v="129"/>
    <s v="."/>
    <s v="."/>
    <n v="0"/>
    <x v="0"/>
    <m/>
  </r>
  <r>
    <x v="210"/>
    <x v="73"/>
    <n v="11332"/>
    <n v="11219"/>
    <n v="0"/>
    <n v="0"/>
    <n v="113"/>
    <s v="."/>
    <s v="."/>
    <n v="0"/>
    <x v="0"/>
    <m/>
  </r>
  <r>
    <x v="210"/>
    <x v="74"/>
    <n v="12099"/>
    <n v="11980"/>
    <n v="0"/>
    <n v="0"/>
    <n v="119"/>
    <s v="."/>
    <s v="."/>
    <n v="0"/>
    <x v="0"/>
    <m/>
  </r>
  <r>
    <x v="210"/>
    <x v="75"/>
    <n v="13217"/>
    <n v="13088"/>
    <n v="0"/>
    <n v="0"/>
    <n v="129"/>
    <s v="."/>
    <s v="."/>
    <n v="0"/>
    <x v="0"/>
    <m/>
  </r>
  <r>
    <x v="210"/>
    <x v="76"/>
    <n v="13310"/>
    <n v="13186"/>
    <n v="0"/>
    <n v="0"/>
    <n v="125"/>
    <s v="."/>
    <s v="."/>
    <n v="0"/>
    <x v="0"/>
    <m/>
  </r>
  <r>
    <x v="210"/>
    <x v="77"/>
    <n v="14894"/>
    <n v="14742"/>
    <n v="0"/>
    <n v="0"/>
    <n v="152"/>
    <s v="."/>
    <s v="."/>
    <n v="0"/>
    <x v="0"/>
    <m/>
  </r>
  <r>
    <x v="210"/>
    <x v="78"/>
    <n v="15249"/>
    <n v="15106"/>
    <n v="0"/>
    <n v="0"/>
    <n v="143"/>
    <s v="."/>
    <s v="."/>
    <n v="0"/>
    <x v="0"/>
    <m/>
  </r>
  <r>
    <x v="210"/>
    <x v="79"/>
    <n v="15297"/>
    <n v="15137"/>
    <n v="0"/>
    <n v="0"/>
    <n v="160"/>
    <s v="."/>
    <s v="."/>
    <n v="0"/>
    <x v="0"/>
    <m/>
  </r>
  <r>
    <x v="210"/>
    <x v="80"/>
    <n v="15240"/>
    <n v="15070"/>
    <n v="0"/>
    <n v="0"/>
    <n v="170"/>
    <s v="."/>
    <s v="."/>
    <n v="0"/>
    <x v="0"/>
    <m/>
  </r>
  <r>
    <x v="210"/>
    <x v="81"/>
    <n v="15585"/>
    <n v="15407"/>
    <n v="0"/>
    <n v="0"/>
    <n v="178"/>
    <s v="."/>
    <s v="."/>
    <n v="0"/>
    <x v="0"/>
    <m/>
  </r>
  <r>
    <x v="210"/>
    <x v="0"/>
    <n v="16537"/>
    <n v="16351"/>
    <n v="0"/>
    <n v="0"/>
    <n v="185"/>
    <s v="."/>
    <s v="."/>
    <n v="0"/>
    <x v="0"/>
    <m/>
  </r>
  <r>
    <x v="210"/>
    <x v="1"/>
    <n v="16659"/>
    <n v="15057"/>
    <n v="1350"/>
    <n v="0"/>
    <n v="251"/>
    <n v="0"/>
    <n v="1.22"/>
    <n v="718"/>
    <x v="0"/>
    <m/>
  </r>
  <r>
    <x v="210"/>
    <x v="2"/>
    <n v="17781"/>
    <n v="15973"/>
    <n v="1541"/>
    <n v="0"/>
    <n v="266"/>
    <n v="0"/>
    <n v="1.27"/>
    <n v="626"/>
    <x v="0"/>
    <m/>
  </r>
  <r>
    <x v="210"/>
    <x v="3"/>
    <n v="19348"/>
    <n v="17441"/>
    <n v="1632"/>
    <n v="0"/>
    <n v="275"/>
    <n v="0"/>
    <n v="1.35"/>
    <n v="429"/>
    <x v="0"/>
    <m/>
  </r>
  <r>
    <x v="210"/>
    <x v="4"/>
    <n v="19379"/>
    <n v="17436"/>
    <n v="1654"/>
    <n v="0"/>
    <n v="289"/>
    <n v="0"/>
    <n v="1.32"/>
    <n v="368"/>
    <x v="0"/>
    <m/>
  </r>
  <r>
    <x v="210"/>
    <x v="5"/>
    <n v="20171"/>
    <n v="18029"/>
    <n v="1849"/>
    <n v="0"/>
    <n v="294"/>
    <n v="0"/>
    <n v="1.34"/>
    <n v="400"/>
    <x v="0"/>
    <m/>
  </r>
  <r>
    <x v="210"/>
    <x v="6"/>
    <n v="22638"/>
    <n v="20238"/>
    <n v="2082"/>
    <n v="0"/>
    <n v="318"/>
    <n v="0"/>
    <n v="1.47"/>
    <n v="436"/>
    <x v="0"/>
    <m/>
  </r>
  <r>
    <x v="210"/>
    <x v="7"/>
    <n v="23819"/>
    <n v="21159"/>
    <n v="2323"/>
    <n v="0"/>
    <n v="337"/>
    <n v="0"/>
    <n v="1.51"/>
    <n v="679"/>
    <x v="0"/>
    <m/>
  </r>
  <r>
    <x v="210"/>
    <x v="8"/>
    <n v="24471"/>
    <n v="21929"/>
    <n v="2199"/>
    <n v="0"/>
    <n v="344"/>
    <n v="0"/>
    <n v="1.52"/>
    <n v="1121"/>
    <x v="0"/>
    <m/>
  </r>
  <r>
    <x v="210"/>
    <x v="9"/>
    <n v="26273"/>
    <n v="23393"/>
    <n v="2510"/>
    <n v="0"/>
    <n v="370"/>
    <n v="0"/>
    <n v="1.59"/>
    <n v="485"/>
    <x v="0"/>
    <m/>
  </r>
  <r>
    <x v="210"/>
    <x v="10"/>
    <n v="25787"/>
    <n v="23068"/>
    <n v="2359"/>
    <n v="0"/>
    <n v="360"/>
    <n v="0"/>
    <n v="1.52"/>
    <n v="391"/>
    <x v="1"/>
    <m/>
  </r>
  <r>
    <x v="210"/>
    <x v="11"/>
    <n v="26707"/>
    <n v="23865"/>
    <n v="2475"/>
    <n v="0"/>
    <n v="368"/>
    <n v="0"/>
    <n v="1.54"/>
    <n v="359"/>
    <x v="1"/>
    <m/>
  </r>
  <r>
    <x v="210"/>
    <x v="12"/>
    <n v="27874"/>
    <n v="24692"/>
    <n v="2829"/>
    <n v="0"/>
    <n v="353"/>
    <n v="0"/>
    <n v="1.56"/>
    <n v="456"/>
    <x v="1"/>
    <m/>
  </r>
  <r>
    <x v="210"/>
    <x v="13"/>
    <n v="28843"/>
    <n v="25453"/>
    <n v="3027"/>
    <n v="0"/>
    <n v="362"/>
    <n v="0"/>
    <n v="1.57"/>
    <n v="438"/>
    <x v="1"/>
    <m/>
  </r>
  <r>
    <x v="210"/>
    <x v="14"/>
    <n v="29950"/>
    <n v="26365"/>
    <n v="3192"/>
    <n v="0"/>
    <n v="392"/>
    <n v="0"/>
    <n v="1.59"/>
    <n v="500"/>
    <x v="1"/>
    <m/>
  </r>
  <r>
    <x v="210"/>
    <x v="15"/>
    <n v="32631"/>
    <n v="27989"/>
    <n v="4172"/>
    <n v="0"/>
    <n v="470"/>
    <n v="0"/>
    <n v="1.69"/>
    <n v="729"/>
    <x v="1"/>
    <m/>
  </r>
  <r>
    <x v="210"/>
    <x v="16"/>
    <n v="34977"/>
    <n v="30322"/>
    <n v="4127"/>
    <n v="0"/>
    <n v="528"/>
    <n v="0"/>
    <n v="1.77"/>
    <n v="734"/>
    <x v="1"/>
    <m/>
  </r>
  <r>
    <x v="210"/>
    <x v="17"/>
    <n v="35003"/>
    <n v="29761"/>
    <n v="4699"/>
    <n v="0"/>
    <n v="542"/>
    <n v="0"/>
    <n v="1.72"/>
    <n v="967"/>
    <x v="1"/>
    <m/>
  </r>
  <r>
    <x v="210"/>
    <x v="18"/>
    <n v="36511"/>
    <n v="30815"/>
    <n v="5151"/>
    <n v="0"/>
    <n v="545"/>
    <n v="0"/>
    <n v="1.75"/>
    <n v="2006"/>
    <x v="1"/>
    <m/>
  </r>
  <r>
    <x v="210"/>
    <x v="19"/>
    <n v="37656"/>
    <n v="32334"/>
    <n v="4721"/>
    <n v="0"/>
    <n v="600"/>
    <n v="0"/>
    <n v="1.76"/>
    <n v="2864"/>
    <x v="1"/>
    <m/>
  </r>
  <r>
    <x v="210"/>
    <x v="20"/>
    <n v="39073"/>
    <n v="32945"/>
    <n v="5434"/>
    <n v="0"/>
    <n v="694"/>
    <n v="0"/>
    <n v="1.78"/>
    <n v="2556"/>
    <x v="1"/>
    <m/>
  </r>
  <r>
    <x v="210"/>
    <x v="21"/>
    <n v="40841"/>
    <n v="33814"/>
    <n v="6245"/>
    <n v="0"/>
    <n v="782"/>
    <n v="0"/>
    <n v="1.81"/>
    <n v="2870"/>
    <x v="1"/>
    <m/>
  </r>
  <r>
    <x v="210"/>
    <x v="22"/>
    <n v="45969"/>
    <n v="36415"/>
    <n v="8758"/>
    <n v="0"/>
    <n v="796"/>
    <n v="0"/>
    <n v="1.99"/>
    <n v="3028"/>
    <x v="1"/>
    <m/>
  </r>
  <r>
    <x v="210"/>
    <x v="23"/>
    <n v="46830"/>
    <n v="37627"/>
    <n v="8373"/>
    <n v="0"/>
    <n v="831"/>
    <n v="0"/>
    <n v="1.97"/>
    <n v="2916"/>
    <x v="1"/>
    <m/>
  </r>
  <r>
    <x v="210"/>
    <x v="24"/>
    <n v="47323"/>
    <n v="37456"/>
    <n v="8933"/>
    <n v="0"/>
    <n v="933"/>
    <n v="0"/>
    <n v="1.94"/>
    <n v="2798"/>
    <x v="1"/>
    <m/>
  </r>
  <r>
    <x v="210"/>
    <x v="25"/>
    <n v="48196"/>
    <n v="38304"/>
    <n v="8899"/>
    <n v="0"/>
    <n v="993"/>
    <n v="0"/>
    <n v="1.92"/>
    <n v="2665"/>
    <x v="1"/>
    <m/>
  </r>
  <r>
    <x v="210"/>
    <x v="26"/>
    <n v="50505"/>
    <n v="39431"/>
    <n v="10099"/>
    <n v="0"/>
    <n v="976"/>
    <n v="0"/>
    <n v="1.97"/>
    <n v="2518"/>
    <x v="1"/>
    <m/>
  </r>
  <r>
    <x v="210"/>
    <x v="27"/>
    <n v="52663"/>
    <n v="41419"/>
    <n v="10285"/>
    <n v="0"/>
    <n v="959"/>
    <n v="0"/>
    <n v="2"/>
    <n v="1828"/>
    <x v="1"/>
    <m/>
  </r>
  <r>
    <x v="210"/>
    <x v="28"/>
    <n v="54527"/>
    <n v="43285"/>
    <n v="10348"/>
    <n v="0"/>
    <n v="894"/>
    <n v="0"/>
    <n v="2.02"/>
    <n v="2070"/>
    <x v="1"/>
    <m/>
  </r>
  <r>
    <x v="210"/>
    <x v="29"/>
    <n v="55113"/>
    <n v="44088"/>
    <n v="10097"/>
    <n v="0"/>
    <n v="928"/>
    <n v="0"/>
    <n v="1.99"/>
    <n v="2262"/>
    <x v="1"/>
    <m/>
  </r>
  <r>
    <x v="210"/>
    <x v="30"/>
    <n v="59697"/>
    <n v="49121"/>
    <n v="9638"/>
    <n v="0"/>
    <n v="938"/>
    <n v="0"/>
    <n v="2.1"/>
    <n v="2360"/>
    <x v="1"/>
    <m/>
  </r>
  <r>
    <x v="210"/>
    <x v="31"/>
    <n v="62300"/>
    <n v="52964"/>
    <n v="8357"/>
    <n v="0"/>
    <n v="979"/>
    <n v="0"/>
    <n v="2.14"/>
    <n v="2753"/>
    <x v="1"/>
    <m/>
  </r>
  <r>
    <x v="210"/>
    <x v="32"/>
    <n v="70185"/>
    <n v="59537"/>
    <n v="9546"/>
    <n v="0"/>
    <n v="1101"/>
    <n v="0"/>
    <n v="2.35"/>
    <n v="3057"/>
    <x v="1"/>
    <m/>
  </r>
  <r>
    <x v="210"/>
    <x v="33"/>
    <n v="76561"/>
    <n v="62978"/>
    <n v="12493"/>
    <n v="0"/>
    <n v="1089"/>
    <n v="0"/>
    <n v="2.5"/>
    <n v="0"/>
    <x v="1"/>
    <m/>
  </r>
  <r>
    <x v="210"/>
    <x v="34"/>
    <n v="79692"/>
    <n v="65454"/>
    <n v="13164"/>
    <n v="0"/>
    <n v="1074"/>
    <n v="0"/>
    <n v="2.54"/>
    <n v="0"/>
    <x v="1"/>
    <m/>
  </r>
  <r>
    <x v="210"/>
    <x v="35"/>
    <n v="86160"/>
    <n v="72264"/>
    <n v="12783"/>
    <n v="0"/>
    <n v="1113"/>
    <n v="0"/>
    <n v="2.68"/>
    <n v="0"/>
    <x v="1"/>
    <m/>
  </r>
  <r>
    <x v="210"/>
    <x v="36"/>
    <n v="88414"/>
    <n v="74653"/>
    <n v="12804"/>
    <n v="0"/>
    <n v="957"/>
    <n v="0"/>
    <n v="2.68"/>
    <n v="0"/>
    <x v="1"/>
    <m/>
  </r>
  <r>
    <x v="210"/>
    <x v="37"/>
    <n v="90225"/>
    <n v="76499"/>
    <n v="12812"/>
    <n v="0"/>
    <n v="913"/>
    <n v="0"/>
    <n v="2.67"/>
    <n v="0"/>
    <x v="1"/>
    <m/>
  </r>
  <r>
    <x v="210"/>
    <x v="38"/>
    <n v="89726"/>
    <n v="77506"/>
    <n v="11305"/>
    <n v="0"/>
    <n v="916"/>
    <n v="0"/>
    <n v="2.6"/>
    <n v="0"/>
    <x v="1"/>
    <m/>
  </r>
  <r>
    <x v="210"/>
    <x v="39"/>
    <n v="93552"/>
    <n v="80149"/>
    <n v="12249"/>
    <n v="0"/>
    <n v="1154"/>
    <n v="0"/>
    <n v="2.66"/>
    <n v="0"/>
    <x v="1"/>
    <m/>
  </r>
  <r>
    <x v="210"/>
    <x v="40"/>
    <n v="93021"/>
    <n v="77498"/>
    <n v="14431"/>
    <n v="0"/>
    <n v="1092"/>
    <n v="0"/>
    <n v="2.59"/>
    <n v="0"/>
    <x v="1"/>
    <m/>
  </r>
  <r>
    <x v="210"/>
    <x v="41"/>
    <n v="85439"/>
    <n v="72352"/>
    <n v="11085"/>
    <n v="940"/>
    <n v="1062"/>
    <n v="0"/>
    <n v="2.3199999999999998"/>
    <n v="263"/>
    <x v="2"/>
    <m/>
  </r>
  <r>
    <x v="210"/>
    <x v="42"/>
    <n v="89013"/>
    <n v="75795"/>
    <n v="11255"/>
    <n v="953"/>
    <n v="1010"/>
    <n v="0"/>
    <n v="2.36"/>
    <n v="261"/>
    <x v="2"/>
    <m/>
  </r>
  <r>
    <x v="210"/>
    <x v="43"/>
    <n v="82271"/>
    <n v="70870"/>
    <n v="9485"/>
    <n v="960"/>
    <n v="956"/>
    <n v="0"/>
    <n v="2.13"/>
    <n v="258"/>
    <x v="2"/>
    <m/>
  </r>
  <r>
    <x v="210"/>
    <x v="44"/>
    <n v="87551"/>
    <n v="79073"/>
    <n v="6406"/>
    <n v="1071"/>
    <n v="1000"/>
    <n v="0"/>
    <n v="2.21"/>
    <n v="2074"/>
    <x v="2"/>
    <m/>
  </r>
  <r>
    <x v="210"/>
    <x v="45"/>
    <n v="92492"/>
    <n v="81659"/>
    <n v="8686"/>
    <n v="1071"/>
    <n v="1075"/>
    <n v="0"/>
    <n v="2.2799999999999998"/>
    <n v="2110"/>
    <x v="2"/>
    <m/>
  </r>
  <r>
    <x v="210"/>
    <x v="46"/>
    <n v="98789"/>
    <n v="87208"/>
    <n v="9275"/>
    <n v="1071"/>
    <n v="1234"/>
    <n v="0"/>
    <n v="2.39"/>
    <n v="3085"/>
    <x v="2"/>
    <m/>
  </r>
  <r>
    <x v="210"/>
    <x v="47"/>
    <n v="99373"/>
    <n v="88458"/>
    <n v="8727"/>
    <n v="964"/>
    <n v="1224"/>
    <n v="0"/>
    <n v="2.36"/>
    <n v="3276"/>
    <x v="2"/>
    <m/>
  </r>
  <r>
    <x v="210"/>
    <x v="48"/>
    <n v="105299"/>
    <n v="90965"/>
    <n v="12141"/>
    <n v="861"/>
    <n v="1332"/>
    <n v="0"/>
    <n v="2.46"/>
    <n v="2766"/>
    <x v="2"/>
    <m/>
  </r>
  <r>
    <x v="210"/>
    <x v="49"/>
    <n v="103007"/>
    <n v="88925"/>
    <n v="12169"/>
    <n v="725"/>
    <n v="1188"/>
    <n v="0"/>
    <n v="2.37"/>
    <n v="3226"/>
    <x v="2"/>
    <m/>
  </r>
  <r>
    <x v="210"/>
    <x v="50"/>
    <n v="102328"/>
    <n v="91907"/>
    <n v="8376"/>
    <n v="948"/>
    <n v="1097"/>
    <n v="0"/>
    <n v="2.3199999999999998"/>
    <n v="3547"/>
    <x v="2"/>
    <m/>
  </r>
  <r>
    <x v="210"/>
    <x v="51"/>
    <n v="103263"/>
    <n v="92217"/>
    <n v="9089"/>
    <n v="873"/>
    <n v="1084"/>
    <n v="0"/>
    <n v="2.31"/>
    <n v="3080"/>
    <x v="2"/>
    <m/>
  </r>
  <r>
    <x v="210"/>
    <x v="52"/>
    <n v="101457"/>
    <n v="92165"/>
    <n v="7065"/>
    <n v="1134"/>
    <n v="1093"/>
    <n v="0"/>
    <n v="2.2400000000000002"/>
    <n v="3074"/>
    <x v="2"/>
    <m/>
  </r>
  <r>
    <x v="210"/>
    <x v="53"/>
    <n v="97256"/>
    <n v="88845"/>
    <n v="6127"/>
    <n v="1125"/>
    <n v="1159"/>
    <n v="0"/>
    <n v="2.11"/>
    <n v="2867"/>
    <x v="2"/>
    <m/>
  </r>
  <r>
    <x v="210"/>
    <x v="54"/>
    <n v="110297"/>
    <n v="97555"/>
    <n v="10847"/>
    <n v="674"/>
    <n v="1220"/>
    <n v="0"/>
    <n v="2.37"/>
    <n v="2981"/>
    <x v="2"/>
    <m/>
  </r>
  <r>
    <x v="210"/>
    <x v="55"/>
    <n v="122767"/>
    <n v="104827"/>
    <n v="14803"/>
    <n v="1737"/>
    <n v="1400"/>
    <n v="0"/>
    <n v="2.6"/>
    <n v="2668"/>
    <x v="2"/>
    <m/>
  </r>
  <r>
    <x v="210"/>
    <x v="56"/>
    <n v="113694"/>
    <n v="102816"/>
    <n v="7596"/>
    <n v="1723"/>
    <n v="1559"/>
    <n v="0"/>
    <n v="2.38"/>
    <n v="2915"/>
    <x v="2"/>
    <m/>
  </r>
  <r>
    <x v="210"/>
    <x v="57"/>
    <n v="122142"/>
    <n v="104263"/>
    <n v="14487"/>
    <n v="1672"/>
    <n v="1721"/>
    <n v="0"/>
    <n v="2.5299999999999998"/>
    <n v="2862"/>
    <x v="2"/>
    <m/>
  </r>
  <r>
    <x v="210"/>
    <x v="58"/>
    <n v="127237"/>
    <n v="107033"/>
    <n v="16192"/>
    <n v="2154"/>
    <n v="1857"/>
    <n v="0"/>
    <n v="2.57"/>
    <n v="2963"/>
    <x v="2"/>
    <m/>
  </r>
  <r>
    <x v="210"/>
    <x v="59"/>
    <n v="135471"/>
    <n v="114164"/>
    <n v="17258"/>
    <n v="2216"/>
    <n v="1832"/>
    <n v="0"/>
    <n v="2.69"/>
    <n v="2926"/>
    <x v="2"/>
    <m/>
  </r>
  <r>
    <x v="210"/>
    <x v="60"/>
    <n v="137200"/>
    <n v="112630"/>
    <n v="21047"/>
    <n v="1921"/>
    <n v="1603"/>
    <n v="0"/>
    <n v="2.69"/>
    <n v="2626"/>
    <x v="2"/>
    <m/>
  </r>
  <r>
    <x v="210"/>
    <x v="61"/>
    <n v="129288"/>
    <n v="111034"/>
    <n v="14356"/>
    <n v="2420"/>
    <n v="1478"/>
    <n v="0"/>
    <n v="2.5"/>
    <n v="3323"/>
    <x v="2"/>
    <m/>
  </r>
  <r>
    <x v="210"/>
    <x v="62"/>
    <n v="128329"/>
    <n v="109120"/>
    <n v="15279"/>
    <n v="2402"/>
    <n v="1528"/>
    <n v="0"/>
    <n v="2.46"/>
    <n v="3458"/>
    <x v="2"/>
    <m/>
  </r>
  <r>
    <x v="210"/>
    <x v="63"/>
    <n v="127835"/>
    <n v="108478"/>
    <n v="15265"/>
    <n v="2521"/>
    <n v="1572"/>
    <n v="0"/>
    <n v="2.42"/>
    <n v="3737"/>
    <x v="2"/>
    <m/>
  </r>
  <r>
    <x v="210"/>
    <x v="64"/>
    <n v="127182"/>
    <n v="106634"/>
    <n v="16337"/>
    <n v="2556"/>
    <n v="1655"/>
    <n v="0"/>
    <n v="2.38"/>
    <n v="3624"/>
    <x v="2"/>
    <m/>
  </r>
  <r>
    <x v="210"/>
    <x v="65"/>
    <n v="133562"/>
    <n v="113068"/>
    <n v="16448"/>
    <n v="2404"/>
    <n v="1642"/>
    <n v="0"/>
    <n v="2.4700000000000002"/>
    <n v="2945"/>
    <x v="2"/>
    <m/>
  </r>
  <r>
    <x v="211"/>
    <x v="176"/>
    <n v="1"/>
    <n v="1"/>
    <n v="0"/>
    <n v="0"/>
    <n v="0"/>
    <s v="."/>
    <s v="."/>
    <n v="0"/>
    <x v="0"/>
    <m/>
  </r>
  <r>
    <x v="211"/>
    <x v="177"/>
    <n v="1"/>
    <n v="1"/>
    <n v="0"/>
    <n v="0"/>
    <n v="0"/>
    <s v="."/>
    <s v="."/>
    <n v="0"/>
    <x v="0"/>
    <m/>
  </r>
  <r>
    <x v="211"/>
    <x v="178"/>
    <n v="1"/>
    <n v="1"/>
    <n v="0"/>
    <n v="0"/>
    <n v="0"/>
    <s v="."/>
    <s v="."/>
    <n v="0"/>
    <x v="0"/>
    <m/>
  </r>
  <r>
    <x v="211"/>
    <x v="179"/>
    <n v="1"/>
    <n v="1"/>
    <n v="0"/>
    <n v="0"/>
    <n v="0"/>
    <s v="."/>
    <s v="."/>
    <n v="0"/>
    <x v="0"/>
    <m/>
  </r>
  <r>
    <x v="211"/>
    <x v="180"/>
    <n v="1"/>
    <n v="1"/>
    <n v="0"/>
    <n v="0"/>
    <n v="0"/>
    <s v="."/>
    <s v="."/>
    <n v="0"/>
    <x v="0"/>
    <m/>
  </r>
  <r>
    <x v="211"/>
    <x v="181"/>
    <n v="1"/>
    <n v="1"/>
    <n v="0"/>
    <n v="0"/>
    <n v="0"/>
    <s v="."/>
    <s v="."/>
    <n v="0"/>
    <x v="0"/>
    <m/>
  </r>
  <r>
    <x v="211"/>
    <x v="182"/>
    <n v="6"/>
    <n v="6"/>
    <n v="0"/>
    <n v="0"/>
    <n v="0"/>
    <s v="."/>
    <s v="."/>
    <n v="0"/>
    <x v="0"/>
    <m/>
  </r>
  <r>
    <x v="211"/>
    <x v="183"/>
    <n v="10"/>
    <n v="10"/>
    <n v="0"/>
    <n v="0"/>
    <n v="0"/>
    <s v="."/>
    <s v="."/>
    <n v="0"/>
    <x v="0"/>
    <m/>
  </r>
  <r>
    <x v="211"/>
    <x v="184"/>
    <n v="7"/>
    <n v="7"/>
    <n v="0"/>
    <n v="0"/>
    <n v="0"/>
    <s v="."/>
    <s v="."/>
    <n v="0"/>
    <x v="0"/>
    <m/>
  </r>
  <r>
    <x v="211"/>
    <x v="185"/>
    <n v="13"/>
    <n v="13"/>
    <n v="0"/>
    <n v="0"/>
    <n v="0"/>
    <s v="."/>
    <s v="."/>
    <n v="0"/>
    <x v="0"/>
    <m/>
  </r>
  <r>
    <x v="211"/>
    <x v="186"/>
    <n v="10"/>
    <n v="10"/>
    <n v="0"/>
    <n v="0"/>
    <n v="0"/>
    <s v="."/>
    <s v="."/>
    <n v="0"/>
    <x v="0"/>
    <m/>
  </r>
  <r>
    <x v="211"/>
    <x v="187"/>
    <n v="28"/>
    <n v="28"/>
    <n v="0"/>
    <n v="0"/>
    <n v="0"/>
    <s v="."/>
    <s v="."/>
    <n v="0"/>
    <x v="0"/>
    <m/>
  </r>
  <r>
    <x v="211"/>
    <x v="188"/>
    <n v="39"/>
    <n v="39"/>
    <n v="0"/>
    <n v="0"/>
    <n v="0"/>
    <s v="."/>
    <s v="."/>
    <n v="0"/>
    <x v="0"/>
    <m/>
  </r>
  <r>
    <x v="211"/>
    <x v="189"/>
    <n v="47"/>
    <n v="47"/>
    <n v="0"/>
    <n v="0"/>
    <n v="0"/>
    <s v="."/>
    <s v="."/>
    <n v="0"/>
    <x v="0"/>
    <m/>
  </r>
  <r>
    <x v="211"/>
    <x v="190"/>
    <n v="55"/>
    <n v="55"/>
    <n v="0"/>
    <n v="0"/>
    <n v="0"/>
    <s v="."/>
    <s v="."/>
    <n v="0"/>
    <x v="0"/>
    <m/>
  </r>
  <r>
    <x v="211"/>
    <x v="191"/>
    <n v="75"/>
    <n v="75"/>
    <n v="0"/>
    <n v="0"/>
    <n v="0"/>
    <s v="."/>
    <s v="."/>
    <n v="0"/>
    <x v="0"/>
    <m/>
  </r>
  <r>
    <x v="211"/>
    <x v="192"/>
    <n v="77"/>
    <n v="77"/>
    <n v="0"/>
    <n v="0"/>
    <n v="0"/>
    <s v="."/>
    <s v="."/>
    <n v="0"/>
    <x v="0"/>
    <m/>
  </r>
  <r>
    <x v="211"/>
    <x v="193"/>
    <n v="71"/>
    <n v="71"/>
    <n v="0"/>
    <n v="0"/>
    <n v="0"/>
    <s v="."/>
    <s v="."/>
    <n v="0"/>
    <x v="0"/>
    <m/>
  </r>
  <r>
    <x v="211"/>
    <x v="194"/>
    <n v="80"/>
    <n v="80"/>
    <n v="0"/>
    <n v="0"/>
    <n v="0"/>
    <s v="."/>
    <s v="."/>
    <n v="0"/>
    <x v="0"/>
    <m/>
  </r>
  <r>
    <x v="211"/>
    <x v="195"/>
    <n v="89"/>
    <n v="89"/>
    <n v="0"/>
    <n v="0"/>
    <n v="0"/>
    <s v="."/>
    <s v="."/>
    <n v="0"/>
    <x v="0"/>
    <m/>
  </r>
  <r>
    <x v="211"/>
    <x v="196"/>
    <n v="135"/>
    <n v="135"/>
    <n v="0"/>
    <n v="0"/>
    <n v="0"/>
    <s v="."/>
    <s v="."/>
    <n v="0"/>
    <x v="0"/>
    <m/>
  </r>
  <r>
    <x v="211"/>
    <x v="128"/>
    <n v="139"/>
    <n v="139"/>
    <n v="0"/>
    <n v="0"/>
    <n v="0"/>
    <s v="."/>
    <s v="."/>
    <n v="0"/>
    <x v="0"/>
    <m/>
  </r>
  <r>
    <x v="211"/>
    <x v="129"/>
    <n v="146"/>
    <n v="146"/>
    <n v="0"/>
    <n v="0"/>
    <n v="0"/>
    <s v="."/>
    <s v="."/>
    <n v="0"/>
    <x v="0"/>
    <m/>
  </r>
  <r>
    <x v="211"/>
    <x v="130"/>
    <n v="178"/>
    <n v="178"/>
    <n v="0"/>
    <n v="0"/>
    <n v="0"/>
    <s v="."/>
    <s v="."/>
    <n v="0"/>
    <x v="0"/>
    <m/>
  </r>
  <r>
    <x v="211"/>
    <x v="131"/>
    <n v="150"/>
    <n v="150"/>
    <n v="0"/>
    <n v="0"/>
    <n v="0"/>
    <s v="."/>
    <s v="."/>
    <n v="0"/>
    <x v="0"/>
    <m/>
  </r>
  <r>
    <x v="211"/>
    <x v="132"/>
    <n v="151"/>
    <n v="151"/>
    <n v="0"/>
    <n v="0"/>
    <n v="0"/>
    <s v="."/>
    <s v="."/>
    <n v="0"/>
    <x v="0"/>
    <m/>
  </r>
  <r>
    <x v="211"/>
    <x v="133"/>
    <n v="206"/>
    <n v="206"/>
    <n v="0"/>
    <n v="0"/>
    <n v="0"/>
    <s v="."/>
    <s v="."/>
    <n v="0"/>
    <x v="0"/>
    <m/>
  </r>
  <r>
    <x v="211"/>
    <x v="134"/>
    <n v="232"/>
    <n v="232"/>
    <n v="0"/>
    <n v="0"/>
    <n v="0"/>
    <s v="."/>
    <s v="."/>
    <n v="0"/>
    <x v="0"/>
    <m/>
  </r>
  <r>
    <x v="211"/>
    <x v="135"/>
    <n v="314"/>
    <n v="314"/>
    <n v="0"/>
    <n v="0"/>
    <n v="0"/>
    <s v="."/>
    <s v="."/>
    <n v="0"/>
    <x v="0"/>
    <m/>
  </r>
  <r>
    <x v="211"/>
    <x v="136"/>
    <n v="445"/>
    <n v="445"/>
    <n v="0"/>
    <n v="0"/>
    <n v="0"/>
    <s v="."/>
    <s v="."/>
    <n v="0"/>
    <x v="0"/>
    <m/>
  </r>
  <r>
    <x v="211"/>
    <x v="137"/>
    <n v="527"/>
    <n v="527"/>
    <n v="0"/>
    <n v="0"/>
    <n v="0"/>
    <s v="."/>
    <s v="."/>
    <n v="0"/>
    <x v="0"/>
    <m/>
  </r>
  <r>
    <x v="211"/>
    <x v="138"/>
    <n v="547"/>
    <n v="547"/>
    <n v="0"/>
    <n v="0"/>
    <n v="0"/>
    <s v="."/>
    <s v="."/>
    <n v="0"/>
    <x v="0"/>
    <m/>
  </r>
  <r>
    <x v="211"/>
    <x v="139"/>
    <n v="597"/>
    <n v="597"/>
    <n v="0"/>
    <n v="0"/>
    <n v="0"/>
    <s v="."/>
    <s v="."/>
    <n v="0"/>
    <x v="0"/>
    <m/>
  </r>
  <r>
    <x v="211"/>
    <x v="140"/>
    <n v="664"/>
    <n v="664"/>
    <n v="0"/>
    <n v="0"/>
    <n v="0"/>
    <s v="."/>
    <s v="."/>
    <n v="0"/>
    <x v="0"/>
    <m/>
  </r>
  <r>
    <x v="211"/>
    <x v="141"/>
    <n v="637"/>
    <n v="637"/>
    <n v="0"/>
    <n v="0"/>
    <n v="0"/>
    <s v="."/>
    <s v="."/>
    <n v="0"/>
    <x v="0"/>
    <m/>
  </r>
  <r>
    <x v="211"/>
    <x v="142"/>
    <n v="629"/>
    <n v="629"/>
    <n v="0"/>
    <n v="0"/>
    <n v="0"/>
    <s v="."/>
    <s v="."/>
    <n v="0"/>
    <x v="0"/>
    <m/>
  </r>
  <r>
    <x v="211"/>
    <x v="143"/>
    <n v="625"/>
    <n v="625"/>
    <n v="0"/>
    <n v="0"/>
    <n v="0"/>
    <s v="."/>
    <s v="."/>
    <n v="0"/>
    <x v="0"/>
    <m/>
  </r>
  <r>
    <x v="211"/>
    <x v="144"/>
    <n v="698"/>
    <n v="698"/>
    <n v="0"/>
    <n v="0"/>
    <n v="0"/>
    <s v="."/>
    <s v="."/>
    <n v="0"/>
    <x v="0"/>
    <m/>
  </r>
  <r>
    <x v="211"/>
    <x v="145"/>
    <n v="726"/>
    <n v="726"/>
    <n v="0"/>
    <n v="0"/>
    <n v="0"/>
    <s v="."/>
    <s v="."/>
    <n v="0"/>
    <x v="0"/>
    <m/>
  </r>
  <r>
    <x v="211"/>
    <x v="146"/>
    <n v="720"/>
    <n v="719"/>
    <n v="1"/>
    <n v="0"/>
    <n v="0"/>
    <s v="."/>
    <s v="."/>
    <n v="0"/>
    <x v="0"/>
    <m/>
  </r>
  <r>
    <x v="211"/>
    <x v="147"/>
    <n v="839"/>
    <n v="837"/>
    <n v="2"/>
    <n v="0"/>
    <n v="0"/>
    <s v="."/>
    <s v="."/>
    <n v="0"/>
    <x v="0"/>
    <m/>
  </r>
  <r>
    <x v="211"/>
    <x v="148"/>
    <n v="802"/>
    <n v="801"/>
    <n v="1"/>
    <n v="0"/>
    <n v="0"/>
    <s v="."/>
    <s v="."/>
    <n v="0"/>
    <x v="0"/>
    <m/>
  </r>
  <r>
    <x v="211"/>
    <x v="149"/>
    <n v="890"/>
    <n v="888"/>
    <n v="2"/>
    <n v="0"/>
    <n v="0"/>
    <s v="."/>
    <s v="."/>
    <n v="0"/>
    <x v="0"/>
    <m/>
  </r>
  <r>
    <x v="211"/>
    <x v="150"/>
    <n v="856"/>
    <n v="855"/>
    <n v="1"/>
    <n v="0"/>
    <n v="0"/>
    <s v="."/>
    <s v="."/>
    <n v="0"/>
    <x v="0"/>
    <m/>
  </r>
  <r>
    <x v="211"/>
    <x v="151"/>
    <n v="851"/>
    <n v="849"/>
    <n v="2"/>
    <n v="0"/>
    <n v="0"/>
    <s v="."/>
    <s v="."/>
    <n v="0"/>
    <x v="0"/>
    <m/>
  </r>
  <r>
    <x v="211"/>
    <x v="152"/>
    <n v="898"/>
    <n v="895"/>
    <n v="3"/>
    <n v="0"/>
    <n v="0"/>
    <s v="."/>
    <s v="."/>
    <n v="0"/>
    <x v="0"/>
    <m/>
  </r>
  <r>
    <x v="211"/>
    <x v="153"/>
    <n v="974"/>
    <n v="974"/>
    <n v="1"/>
    <n v="0"/>
    <n v="0"/>
    <s v="."/>
    <s v="."/>
    <n v="0"/>
    <x v="0"/>
    <m/>
  </r>
  <r>
    <x v="211"/>
    <x v="154"/>
    <n v="1032"/>
    <n v="1029"/>
    <n v="3"/>
    <n v="0"/>
    <n v="0"/>
    <s v="."/>
    <s v="."/>
    <n v="0"/>
    <x v="0"/>
    <m/>
  </r>
  <r>
    <x v="211"/>
    <x v="155"/>
    <n v="1025"/>
    <n v="1024"/>
    <n v="2"/>
    <n v="0"/>
    <n v="0"/>
    <s v="."/>
    <s v="."/>
    <n v="0"/>
    <x v="0"/>
    <m/>
  </r>
  <r>
    <x v="211"/>
    <x v="156"/>
    <n v="1084"/>
    <n v="1075"/>
    <n v="9"/>
    <n v="0"/>
    <n v="0"/>
    <s v="."/>
    <s v="."/>
    <n v="0"/>
    <x v="0"/>
    <m/>
  </r>
  <r>
    <x v="211"/>
    <x v="157"/>
    <n v="1205"/>
    <n v="1184"/>
    <n v="21"/>
    <n v="0"/>
    <n v="0"/>
    <s v="."/>
    <s v="."/>
    <n v="0"/>
    <x v="0"/>
    <m/>
  </r>
  <r>
    <x v="211"/>
    <x v="158"/>
    <n v="1346"/>
    <n v="1307"/>
    <n v="39"/>
    <n v="0"/>
    <n v="0"/>
    <s v="."/>
    <s v="."/>
    <n v="0"/>
    <x v="0"/>
    <m/>
  </r>
  <r>
    <x v="211"/>
    <x v="159"/>
    <n v="1469"/>
    <n v="1440"/>
    <n v="29"/>
    <n v="0"/>
    <n v="0"/>
    <s v="."/>
    <s v="."/>
    <n v="0"/>
    <x v="0"/>
    <m/>
  </r>
  <r>
    <x v="211"/>
    <x v="160"/>
    <n v="1611"/>
    <n v="1577"/>
    <n v="34"/>
    <n v="0"/>
    <n v="0"/>
    <s v="."/>
    <s v="."/>
    <n v="0"/>
    <x v="0"/>
    <m/>
  </r>
  <r>
    <x v="211"/>
    <x v="161"/>
    <n v="1602"/>
    <n v="1565"/>
    <n v="37"/>
    <n v="0"/>
    <n v="0"/>
    <s v="."/>
    <s v="."/>
    <n v="0"/>
    <x v="0"/>
    <m/>
  </r>
  <r>
    <x v="211"/>
    <x v="162"/>
    <n v="1572"/>
    <n v="1524"/>
    <n v="48"/>
    <n v="0"/>
    <n v="0"/>
    <s v="."/>
    <s v="."/>
    <n v="0"/>
    <x v="0"/>
    <m/>
  </r>
  <r>
    <x v="211"/>
    <x v="163"/>
    <n v="1663"/>
    <n v="1626"/>
    <n v="38"/>
    <n v="0"/>
    <n v="0"/>
    <s v="."/>
    <s v="."/>
    <n v="0"/>
    <x v="0"/>
    <m/>
  </r>
  <r>
    <x v="211"/>
    <x v="105"/>
    <n v="1676"/>
    <n v="1640"/>
    <n v="36"/>
    <n v="0"/>
    <n v="0"/>
    <s v="."/>
    <s v="."/>
    <n v="0"/>
    <x v="0"/>
    <m/>
  </r>
  <r>
    <x v="211"/>
    <x v="106"/>
    <n v="1756"/>
    <n v="1706"/>
    <n v="49"/>
    <n v="0"/>
    <n v="0"/>
    <s v="."/>
    <s v="."/>
    <n v="0"/>
    <x v="0"/>
    <m/>
  </r>
  <r>
    <x v="211"/>
    <x v="107"/>
    <n v="1862"/>
    <n v="1835"/>
    <n v="28"/>
    <n v="0"/>
    <n v="0"/>
    <s v="."/>
    <s v="."/>
    <n v="0"/>
    <x v="0"/>
    <m/>
  </r>
  <r>
    <x v="211"/>
    <x v="108"/>
    <n v="2003"/>
    <n v="1960"/>
    <n v="43"/>
    <n v="0"/>
    <n v="0"/>
    <s v="."/>
    <s v="."/>
    <n v="0"/>
    <x v="0"/>
    <m/>
  </r>
  <r>
    <x v="211"/>
    <x v="109"/>
    <n v="2167"/>
    <n v="2121"/>
    <n v="46"/>
    <n v="0"/>
    <n v="0"/>
    <s v="."/>
    <s v="."/>
    <n v="0"/>
    <x v="0"/>
    <m/>
  </r>
  <r>
    <x v="211"/>
    <x v="110"/>
    <n v="2265"/>
    <n v="2227"/>
    <n v="38"/>
    <n v="0"/>
    <n v="0"/>
    <s v="."/>
    <s v="."/>
    <n v="0"/>
    <x v="0"/>
    <m/>
  </r>
  <r>
    <x v="211"/>
    <x v="111"/>
    <n v="2216"/>
    <n v="2170"/>
    <n v="46"/>
    <n v="0"/>
    <n v="0"/>
    <s v="."/>
    <s v="."/>
    <n v="0"/>
    <x v="0"/>
    <m/>
  </r>
  <r>
    <x v="211"/>
    <x v="112"/>
    <n v="2384"/>
    <n v="2347"/>
    <n v="37"/>
    <n v="0"/>
    <n v="0"/>
    <s v="."/>
    <s v="."/>
    <n v="0"/>
    <x v="0"/>
    <m/>
  </r>
  <r>
    <x v="211"/>
    <x v="113"/>
    <n v="2348"/>
    <n v="2311"/>
    <n v="37"/>
    <n v="0"/>
    <n v="0"/>
    <s v="."/>
    <s v="."/>
    <n v="0"/>
    <x v="0"/>
    <m/>
  </r>
  <r>
    <x v="211"/>
    <x v="114"/>
    <n v="2539"/>
    <n v="2506"/>
    <n v="33"/>
    <n v="0"/>
    <n v="0"/>
    <s v="."/>
    <s v="."/>
    <n v="0"/>
    <x v="0"/>
    <m/>
  </r>
  <r>
    <x v="211"/>
    <x v="115"/>
    <n v="2605"/>
    <n v="2576"/>
    <n v="29"/>
    <n v="0"/>
    <n v="0"/>
    <s v="."/>
    <s v="."/>
    <n v="0"/>
    <x v="0"/>
    <m/>
  </r>
  <r>
    <x v="211"/>
    <x v="116"/>
    <n v="2558"/>
    <n v="2531"/>
    <n v="28"/>
    <n v="0"/>
    <n v="0"/>
    <s v="."/>
    <s v="."/>
    <n v="0"/>
    <x v="0"/>
    <m/>
  </r>
  <r>
    <x v="211"/>
    <x v="117"/>
    <n v="2900"/>
    <n v="2880"/>
    <n v="20"/>
    <n v="0"/>
    <n v="0"/>
    <s v="."/>
    <s v="."/>
    <n v="0"/>
    <x v="0"/>
    <m/>
  </r>
  <r>
    <x v="211"/>
    <x v="82"/>
    <n v="3062"/>
    <n v="3026"/>
    <n v="36"/>
    <n v="0"/>
    <n v="0"/>
    <s v="."/>
    <s v="."/>
    <n v="0"/>
    <x v="0"/>
    <m/>
  </r>
  <r>
    <x v="211"/>
    <x v="83"/>
    <n v="3222"/>
    <n v="3192"/>
    <n v="30"/>
    <n v="0"/>
    <n v="0"/>
    <s v="."/>
    <s v="."/>
    <n v="0"/>
    <x v="0"/>
    <m/>
  </r>
  <r>
    <x v="211"/>
    <x v="84"/>
    <n v="3367"/>
    <n v="3338"/>
    <n v="29"/>
    <n v="0"/>
    <n v="0"/>
    <s v="."/>
    <s v="."/>
    <n v="0"/>
    <x v="0"/>
    <m/>
  </r>
  <r>
    <x v="211"/>
    <x v="85"/>
    <n v="3323"/>
    <n v="3296"/>
    <n v="27"/>
    <n v="0"/>
    <n v="0"/>
    <s v="."/>
    <s v="."/>
    <n v="0"/>
    <x v="0"/>
    <m/>
  </r>
  <r>
    <x v="211"/>
    <x v="86"/>
    <n v="3546"/>
    <n v="3522"/>
    <n v="24"/>
    <n v="0"/>
    <n v="0"/>
    <s v="."/>
    <s v="."/>
    <n v="0"/>
    <x v="0"/>
    <m/>
  </r>
  <r>
    <x v="211"/>
    <x v="87"/>
    <n v="3704"/>
    <n v="3680"/>
    <n v="24"/>
    <n v="0"/>
    <n v="0"/>
    <s v="."/>
    <s v="."/>
    <n v="0"/>
    <x v="0"/>
    <m/>
  </r>
  <r>
    <x v="211"/>
    <x v="118"/>
    <n v="3783"/>
    <n v="3742"/>
    <n v="41"/>
    <n v="0"/>
    <n v="0"/>
    <s v="."/>
    <s v="."/>
    <n v="0"/>
    <x v="0"/>
    <m/>
  </r>
  <r>
    <x v="211"/>
    <x v="119"/>
    <n v="3847"/>
    <n v="3826"/>
    <n v="21"/>
    <n v="0"/>
    <n v="0"/>
    <s v="."/>
    <s v="."/>
    <n v="0"/>
    <x v="0"/>
    <m/>
  </r>
  <r>
    <x v="211"/>
    <x v="120"/>
    <n v="4035"/>
    <n v="4011"/>
    <n v="24"/>
    <n v="0"/>
    <n v="0"/>
    <s v="."/>
    <s v="."/>
    <n v="0"/>
    <x v="0"/>
    <m/>
  </r>
  <r>
    <x v="211"/>
    <x v="121"/>
    <n v="4139"/>
    <n v="4107"/>
    <n v="32"/>
    <n v="0"/>
    <n v="0"/>
    <s v="."/>
    <s v="."/>
    <n v="0"/>
    <x v="0"/>
    <m/>
  </r>
  <r>
    <x v="211"/>
    <x v="122"/>
    <n v="4065"/>
    <n v="4039"/>
    <n v="26"/>
    <n v="0"/>
    <n v="0"/>
    <s v="."/>
    <s v="."/>
    <n v="0"/>
    <x v="0"/>
    <m/>
  </r>
  <r>
    <x v="211"/>
    <x v="123"/>
    <n v="4020"/>
    <n v="3992"/>
    <n v="28"/>
    <n v="0"/>
    <n v="0"/>
    <s v="."/>
    <s v="."/>
    <n v="0"/>
    <x v="0"/>
    <m/>
  </r>
  <r>
    <x v="211"/>
    <x v="124"/>
    <n v="4362"/>
    <n v="4335"/>
    <n v="27"/>
    <n v="0"/>
    <n v="0"/>
    <s v="."/>
    <s v="."/>
    <n v="0"/>
    <x v="0"/>
    <m/>
  </r>
  <r>
    <x v="211"/>
    <x v="125"/>
    <n v="4754"/>
    <n v="4709"/>
    <n v="33"/>
    <n v="12"/>
    <n v="0"/>
    <s v="."/>
    <s v="."/>
    <n v="0"/>
    <x v="0"/>
    <m/>
  </r>
  <r>
    <x v="211"/>
    <x v="126"/>
    <n v="4722"/>
    <n v="4650"/>
    <n v="64"/>
    <n v="8"/>
    <n v="0"/>
    <s v="."/>
    <s v="."/>
    <n v="0"/>
    <x v="0"/>
    <m/>
  </r>
  <r>
    <x v="211"/>
    <x v="127"/>
    <n v="4179"/>
    <n v="4092"/>
    <n v="77"/>
    <n v="10"/>
    <n v="0"/>
    <s v="."/>
    <s v="."/>
    <n v="0"/>
    <x v="0"/>
    <m/>
  </r>
  <r>
    <x v="211"/>
    <x v="88"/>
    <n v="4876"/>
    <n v="4762"/>
    <n v="76"/>
    <n v="38"/>
    <n v="0"/>
    <s v="."/>
    <s v="."/>
    <n v="0"/>
    <x v="0"/>
    <m/>
  </r>
  <r>
    <x v="211"/>
    <x v="89"/>
    <n v="4326"/>
    <n v="4240"/>
    <n v="60"/>
    <n v="26"/>
    <n v="0"/>
    <s v="."/>
    <s v="."/>
    <n v="0"/>
    <x v="0"/>
    <m/>
  </r>
  <r>
    <x v="211"/>
    <x v="90"/>
    <n v="4567"/>
    <n v="4491"/>
    <n v="47"/>
    <n v="29"/>
    <n v="0"/>
    <s v="."/>
    <s v="."/>
    <n v="0"/>
    <x v="0"/>
    <m/>
  </r>
  <r>
    <x v="211"/>
    <x v="91"/>
    <n v="4347"/>
    <n v="4241"/>
    <n v="91"/>
    <n v="16"/>
    <n v="0"/>
    <s v="."/>
    <s v="."/>
    <n v="0"/>
    <x v="0"/>
    <m/>
  </r>
  <r>
    <x v="211"/>
    <x v="92"/>
    <n v="3836"/>
    <n v="3674"/>
    <n v="135"/>
    <n v="27"/>
    <n v="0"/>
    <s v="."/>
    <s v="."/>
    <n v="0"/>
    <x v="0"/>
    <m/>
  </r>
  <r>
    <x v="211"/>
    <x v="93"/>
    <n v="4052"/>
    <n v="3909"/>
    <n v="116"/>
    <n v="27"/>
    <n v="0"/>
    <s v="."/>
    <s v="."/>
    <n v="0"/>
    <x v="0"/>
    <m/>
  </r>
  <r>
    <x v="211"/>
    <x v="94"/>
    <n v="4078"/>
    <n v="3950"/>
    <n v="114"/>
    <n v="15"/>
    <n v="0"/>
    <s v="."/>
    <s v="."/>
    <n v="0"/>
    <x v="0"/>
    <m/>
  </r>
  <r>
    <x v="211"/>
    <x v="95"/>
    <n v="4698"/>
    <n v="4569"/>
    <n v="129"/>
    <n v="0"/>
    <n v="0"/>
    <s v="."/>
    <s v="."/>
    <n v="0"/>
    <x v="0"/>
    <m/>
  </r>
  <r>
    <x v="211"/>
    <x v="96"/>
    <n v="5019"/>
    <n v="4837"/>
    <n v="182"/>
    <n v="0"/>
    <n v="0"/>
    <s v="."/>
    <s v="."/>
    <n v="0"/>
    <x v="0"/>
    <m/>
  </r>
  <r>
    <x v="211"/>
    <x v="97"/>
    <n v="5200"/>
    <n v="5000"/>
    <n v="199"/>
    <n v="0"/>
    <n v="0"/>
    <s v="."/>
    <s v="."/>
    <n v="0"/>
    <x v="0"/>
    <m/>
  </r>
  <r>
    <x v="211"/>
    <x v="98"/>
    <n v="5016"/>
    <n v="4780"/>
    <n v="220"/>
    <n v="16"/>
    <n v="0"/>
    <s v="."/>
    <s v="."/>
    <n v="0"/>
    <x v="0"/>
    <m/>
  </r>
  <r>
    <x v="211"/>
    <x v="99"/>
    <n v="5853"/>
    <n v="5521"/>
    <n v="289"/>
    <n v="44"/>
    <n v="0"/>
    <s v="."/>
    <s v="."/>
    <n v="0"/>
    <x v="0"/>
    <m/>
  </r>
  <r>
    <x v="211"/>
    <x v="100"/>
    <n v="5872"/>
    <n v="5318"/>
    <n v="344"/>
    <n v="0"/>
    <n v="210"/>
    <s v="."/>
    <s v="."/>
    <n v="0"/>
    <x v="0"/>
    <m/>
  </r>
  <r>
    <x v="211"/>
    <x v="101"/>
    <n v="6544"/>
    <n v="5910"/>
    <n v="386"/>
    <n v="0"/>
    <n v="248"/>
    <s v="."/>
    <s v="."/>
    <n v="0"/>
    <x v="0"/>
    <m/>
  </r>
  <r>
    <x v="211"/>
    <x v="102"/>
    <n v="6453"/>
    <n v="5613"/>
    <n v="511"/>
    <n v="80"/>
    <n v="250"/>
    <s v="."/>
    <s v="."/>
    <n v="0"/>
    <x v="0"/>
    <m/>
  </r>
  <r>
    <x v="211"/>
    <x v="103"/>
    <n v="6151"/>
    <n v="5236"/>
    <n v="607"/>
    <n v="86"/>
    <n v="222"/>
    <s v="."/>
    <s v="."/>
    <n v="0"/>
    <x v="0"/>
    <m/>
  </r>
  <r>
    <x v="211"/>
    <x v="104"/>
    <n v="5781"/>
    <n v="4887"/>
    <n v="609"/>
    <n v="91"/>
    <n v="194"/>
    <s v="."/>
    <s v="."/>
    <n v="0"/>
    <x v="0"/>
    <m/>
  </r>
  <r>
    <x v="211"/>
    <x v="66"/>
    <n v="5107"/>
    <n v="4276"/>
    <n v="546"/>
    <n v="94"/>
    <n v="191"/>
    <s v="."/>
    <s v="."/>
    <n v="0"/>
    <x v="0"/>
    <m/>
  </r>
  <r>
    <x v="211"/>
    <x v="67"/>
    <n v="5527"/>
    <n v="4472"/>
    <n v="774"/>
    <n v="96"/>
    <n v="185"/>
    <s v="."/>
    <s v="."/>
    <n v="0"/>
    <x v="0"/>
    <m/>
  </r>
  <r>
    <x v="211"/>
    <x v="68"/>
    <n v="6130"/>
    <n v="5112"/>
    <n v="735"/>
    <n v="99"/>
    <n v="184"/>
    <s v="."/>
    <s v="."/>
    <n v="0"/>
    <x v="0"/>
    <m/>
  </r>
  <r>
    <x v="211"/>
    <x v="69"/>
    <n v="2199"/>
    <n v="2025"/>
    <n v="0"/>
    <n v="93"/>
    <n v="82"/>
    <s v="."/>
    <s v="."/>
    <n v="0"/>
    <x v="0"/>
    <m/>
  </r>
  <r>
    <x v="211"/>
    <x v="70"/>
    <n v="1432"/>
    <n v="1309"/>
    <n v="0"/>
    <n v="71"/>
    <n v="52"/>
    <s v="."/>
    <s v="."/>
    <n v="0"/>
    <x v="0"/>
    <m/>
  </r>
  <r>
    <x v="211"/>
    <x v="71"/>
    <n v="3609"/>
    <n v="3454"/>
    <n v="0"/>
    <n v="74"/>
    <n v="81"/>
    <s v="."/>
    <s v="."/>
    <n v="0"/>
    <x v="0"/>
    <m/>
  </r>
  <r>
    <x v="211"/>
    <x v="72"/>
    <n v="4290"/>
    <n v="4040"/>
    <n v="0"/>
    <n v="88"/>
    <n v="162"/>
    <s v="."/>
    <s v="."/>
    <n v="0"/>
    <x v="0"/>
    <m/>
  </r>
  <r>
    <x v="211"/>
    <x v="73"/>
    <n v="5902"/>
    <n v="5582"/>
    <n v="0"/>
    <n v="108"/>
    <n v="212"/>
    <s v="."/>
    <s v="."/>
    <n v="0"/>
    <x v="0"/>
    <m/>
  </r>
  <r>
    <x v="211"/>
    <x v="74"/>
    <n v="5872"/>
    <n v="5587"/>
    <n v="0"/>
    <n v="62"/>
    <n v="223"/>
    <s v="."/>
    <s v="."/>
    <n v="0"/>
    <x v="0"/>
    <m/>
  </r>
  <r>
    <x v="211"/>
    <x v="75"/>
    <n v="6295"/>
    <n v="5989"/>
    <n v="0"/>
    <n v="82"/>
    <n v="224"/>
    <s v="."/>
    <s v="."/>
    <n v="0"/>
    <x v="0"/>
    <m/>
  </r>
  <r>
    <x v="211"/>
    <x v="76"/>
    <n v="6511"/>
    <n v="6186"/>
    <n v="0"/>
    <n v="94"/>
    <n v="231"/>
    <s v="."/>
    <s v="."/>
    <n v="0"/>
    <x v="0"/>
    <m/>
  </r>
  <r>
    <x v="211"/>
    <x v="77"/>
    <n v="7041"/>
    <n v="6687"/>
    <n v="0"/>
    <n v="104"/>
    <n v="251"/>
    <s v="."/>
    <s v="."/>
    <n v="0"/>
    <x v="0"/>
    <m/>
  </r>
  <r>
    <x v="211"/>
    <x v="78"/>
    <n v="7717"/>
    <n v="6847"/>
    <n v="509"/>
    <n v="99"/>
    <n v="262"/>
    <s v="."/>
    <s v="."/>
    <n v="0"/>
    <x v="0"/>
    <m/>
  </r>
  <r>
    <x v="211"/>
    <x v="79"/>
    <n v="7668"/>
    <n v="6829"/>
    <n v="442"/>
    <n v="105"/>
    <n v="292"/>
    <s v="."/>
    <s v="."/>
    <n v="0"/>
    <x v="0"/>
    <m/>
  </r>
  <r>
    <x v="211"/>
    <x v="80"/>
    <n v="8510"/>
    <n v="6655"/>
    <n v="1446"/>
    <n v="112"/>
    <n v="297"/>
    <s v="."/>
    <s v="."/>
    <n v="0"/>
    <x v="0"/>
    <m/>
  </r>
  <r>
    <x v="211"/>
    <x v="81"/>
    <n v="8931"/>
    <n v="6951"/>
    <n v="1541"/>
    <n v="122"/>
    <n v="317"/>
    <s v="."/>
    <s v="."/>
    <n v="0"/>
    <x v="0"/>
    <m/>
  </r>
  <r>
    <x v="211"/>
    <x v="0"/>
    <n v="9761"/>
    <n v="7468"/>
    <n v="1854"/>
    <n v="134"/>
    <n v="306"/>
    <s v="."/>
    <s v="."/>
    <n v="0"/>
    <x v="0"/>
    <m/>
  </r>
  <r>
    <x v="211"/>
    <x v="1"/>
    <n v="9019"/>
    <n v="7235"/>
    <n v="1440"/>
    <n v="0"/>
    <n v="343"/>
    <n v="0"/>
    <n v="0.32"/>
    <n v="1527"/>
    <x v="0"/>
    <m/>
  </r>
  <r>
    <x v="211"/>
    <x v="2"/>
    <n v="9041"/>
    <n v="7217"/>
    <n v="1450"/>
    <n v="0"/>
    <n v="373"/>
    <n v="0"/>
    <n v="0.32"/>
    <n v="1647"/>
    <x v="0"/>
    <m/>
  </r>
  <r>
    <x v="211"/>
    <x v="3"/>
    <n v="10266"/>
    <n v="7958"/>
    <n v="1905"/>
    <n v="0"/>
    <n v="403"/>
    <n v="0"/>
    <n v="0.36"/>
    <n v="1771"/>
    <x v="0"/>
    <m/>
  </r>
  <r>
    <x v="211"/>
    <x v="4"/>
    <n v="10629"/>
    <n v="8216"/>
    <n v="1969"/>
    <n v="0"/>
    <n v="443"/>
    <n v="0"/>
    <n v="0.37"/>
    <n v="1921"/>
    <x v="0"/>
    <m/>
  </r>
  <r>
    <x v="211"/>
    <x v="5"/>
    <n v="10846"/>
    <n v="8208"/>
    <n v="2119"/>
    <n v="0"/>
    <n v="518"/>
    <n v="0"/>
    <n v="0.38"/>
    <n v="2005"/>
    <x v="0"/>
    <m/>
  </r>
  <r>
    <x v="211"/>
    <x v="6"/>
    <n v="10996"/>
    <n v="8080"/>
    <n v="2327"/>
    <n v="0"/>
    <n v="589"/>
    <n v="0"/>
    <n v="0.38"/>
    <n v="2162"/>
    <x v="0"/>
    <m/>
  </r>
  <r>
    <x v="211"/>
    <x v="7"/>
    <n v="11559"/>
    <n v="8076"/>
    <n v="2840"/>
    <n v="0"/>
    <n v="643"/>
    <n v="0"/>
    <n v="0.39"/>
    <n v="2417"/>
    <x v="0"/>
    <m/>
  </r>
  <r>
    <x v="211"/>
    <x v="8"/>
    <n v="13710"/>
    <n v="9127"/>
    <n v="3907"/>
    <n v="0"/>
    <n v="676"/>
    <n v="0"/>
    <n v="0.46"/>
    <n v="3362"/>
    <x v="0"/>
    <m/>
  </r>
  <r>
    <x v="211"/>
    <x v="9"/>
    <n v="15255"/>
    <n v="9867"/>
    <n v="4664"/>
    <n v="0"/>
    <n v="724"/>
    <n v="0"/>
    <n v="0.51"/>
    <n v="2698"/>
    <x v="0"/>
    <m/>
  </r>
  <r>
    <x v="211"/>
    <x v="10"/>
    <n v="14220"/>
    <n v="8942"/>
    <n v="4499"/>
    <n v="0"/>
    <n v="779"/>
    <n v="0"/>
    <n v="0.47"/>
    <n v="2601"/>
    <x v="1"/>
    <m/>
  </r>
  <r>
    <x v="211"/>
    <x v="11"/>
    <n v="13343"/>
    <n v="8678"/>
    <n v="3885"/>
    <n v="0"/>
    <n v="780"/>
    <n v="0"/>
    <n v="0.44"/>
    <n v="2750"/>
    <x v="1"/>
    <m/>
  </r>
  <r>
    <x v="211"/>
    <x v="12"/>
    <n v="14638"/>
    <n v="9164"/>
    <n v="4572"/>
    <n v="0"/>
    <n v="901"/>
    <n v="0"/>
    <n v="0.48"/>
    <n v="2968"/>
    <x v="1"/>
    <m/>
  </r>
  <r>
    <x v="211"/>
    <x v="13"/>
    <n v="16377"/>
    <n v="9420"/>
    <n v="5965"/>
    <n v="0"/>
    <n v="992"/>
    <n v="0"/>
    <n v="0.53"/>
    <n v="2886"/>
    <x v="1"/>
    <m/>
  </r>
  <r>
    <x v="211"/>
    <x v="14"/>
    <n v="16041"/>
    <n v="9410"/>
    <n v="5576"/>
    <n v="1"/>
    <n v="1054"/>
    <n v="0"/>
    <n v="0.51"/>
    <n v="3107"/>
    <x v="1"/>
    <m/>
  </r>
  <r>
    <x v="211"/>
    <x v="15"/>
    <n v="17565"/>
    <n v="8882"/>
    <n v="7526"/>
    <n v="1"/>
    <n v="1156"/>
    <n v="0"/>
    <n v="0.55000000000000004"/>
    <n v="3166"/>
    <x v="1"/>
    <m/>
  </r>
  <r>
    <x v="211"/>
    <x v="16"/>
    <n v="19394"/>
    <n v="9408"/>
    <n v="8666"/>
    <n v="2"/>
    <n v="1318"/>
    <n v="0"/>
    <n v="0.6"/>
    <n v="3311"/>
    <x v="1"/>
    <m/>
  </r>
  <r>
    <x v="211"/>
    <x v="17"/>
    <n v="21197"/>
    <n v="8712"/>
    <n v="10839"/>
    <n v="4"/>
    <n v="1642"/>
    <n v="0"/>
    <n v="0.65"/>
    <n v="3459"/>
    <x v="1"/>
    <m/>
  </r>
  <r>
    <x v="211"/>
    <x v="18"/>
    <n v="23594"/>
    <n v="8772"/>
    <n v="12988"/>
    <n v="2"/>
    <n v="1832"/>
    <n v="0"/>
    <n v="0.72"/>
    <n v="4147"/>
    <x v="1"/>
    <m/>
  </r>
  <r>
    <x v="211"/>
    <x v="19"/>
    <n v="26495"/>
    <n v="8934"/>
    <n v="15525"/>
    <n v="1"/>
    <n v="2034"/>
    <n v="0"/>
    <n v="0.8"/>
    <n v="4725"/>
    <x v="1"/>
    <m/>
  </r>
  <r>
    <x v="211"/>
    <x v="20"/>
    <n v="26420"/>
    <n v="8951"/>
    <n v="15216"/>
    <n v="35"/>
    <n v="2219"/>
    <n v="0"/>
    <n v="0.79"/>
    <n v="4740"/>
    <x v="1"/>
    <m/>
  </r>
  <r>
    <x v="211"/>
    <x v="21"/>
    <n v="31887"/>
    <n v="9929"/>
    <n v="19643"/>
    <n v="45"/>
    <n v="2271"/>
    <n v="0"/>
    <n v="0.94"/>
    <n v="2318"/>
    <x v="1"/>
    <m/>
  </r>
  <r>
    <x v="211"/>
    <x v="22"/>
    <n v="35092"/>
    <n v="9588"/>
    <n v="22947"/>
    <n v="223"/>
    <n v="2334"/>
    <n v="0"/>
    <n v="1.03"/>
    <n v="2337"/>
    <x v="1"/>
    <m/>
  </r>
  <r>
    <x v="211"/>
    <x v="23"/>
    <n v="39549"/>
    <n v="9876"/>
    <n v="26568"/>
    <n v="444"/>
    <n v="2662"/>
    <n v="0"/>
    <n v="1.1399999999999999"/>
    <n v="2586"/>
    <x v="1"/>
    <m/>
  </r>
  <r>
    <x v="211"/>
    <x v="24"/>
    <n v="42369"/>
    <n v="9585"/>
    <n v="29153"/>
    <n v="589"/>
    <n v="3042"/>
    <n v="0"/>
    <n v="1.21"/>
    <n v="2521"/>
    <x v="1"/>
    <m/>
  </r>
  <r>
    <x v="211"/>
    <x v="25"/>
    <n v="47219"/>
    <n v="10030"/>
    <n v="33600"/>
    <n v="565"/>
    <n v="3024"/>
    <n v="0"/>
    <n v="1.34"/>
    <n v="2542"/>
    <x v="1"/>
    <m/>
  </r>
  <r>
    <x v="211"/>
    <x v="26"/>
    <n v="49535"/>
    <n v="11228"/>
    <n v="34336"/>
    <n v="693"/>
    <n v="3277"/>
    <n v="0"/>
    <n v="1.39"/>
    <n v="1747"/>
    <x v="1"/>
    <m/>
  </r>
  <r>
    <x v="211"/>
    <x v="27"/>
    <n v="54116"/>
    <n v="11085"/>
    <n v="38700"/>
    <n v="904"/>
    <n v="3427"/>
    <n v="0"/>
    <n v="1.5"/>
    <n v="1821"/>
    <x v="1"/>
    <m/>
  </r>
  <r>
    <x v="211"/>
    <x v="28"/>
    <n v="53358"/>
    <n v="12106"/>
    <n v="36608"/>
    <n v="837"/>
    <n v="3807"/>
    <n v="0"/>
    <n v="1.46"/>
    <n v="1818"/>
    <x v="1"/>
    <m/>
  </r>
  <r>
    <x v="211"/>
    <x v="29"/>
    <n v="54675"/>
    <n v="9888"/>
    <n v="39831"/>
    <n v="843"/>
    <n v="4112"/>
    <n v="0"/>
    <n v="1.48"/>
    <n v="1705"/>
    <x v="1"/>
    <m/>
  </r>
  <r>
    <x v="211"/>
    <x v="30"/>
    <n v="55562"/>
    <n v="11505"/>
    <n v="39305"/>
    <n v="957"/>
    <n v="3796"/>
    <n v="0"/>
    <n v="1.49"/>
    <n v="2382"/>
    <x v="1"/>
    <m/>
  </r>
  <r>
    <x v="211"/>
    <x v="31"/>
    <n v="58632"/>
    <n v="13442"/>
    <n v="40293"/>
    <n v="1088"/>
    <n v="3809"/>
    <n v="0"/>
    <n v="1.56"/>
    <n v="2132"/>
    <x v="1"/>
    <m/>
  </r>
  <r>
    <x v="211"/>
    <x v="32"/>
    <n v="56528"/>
    <n v="15492"/>
    <n v="35924"/>
    <n v="1203"/>
    <n v="3910"/>
    <n v="0"/>
    <n v="1.5"/>
    <n v="1979"/>
    <x v="1"/>
    <m/>
  </r>
  <r>
    <x v="211"/>
    <x v="33"/>
    <n v="57242"/>
    <n v="18094"/>
    <n v="33820"/>
    <n v="1307"/>
    <n v="4021"/>
    <n v="0"/>
    <n v="1.51"/>
    <n v="2307"/>
    <x v="1"/>
    <m/>
  </r>
  <r>
    <x v="211"/>
    <x v="34"/>
    <n v="55868"/>
    <n v="18927"/>
    <n v="31399"/>
    <n v="1375"/>
    <n v="4167"/>
    <n v="0"/>
    <n v="1.46"/>
    <n v="2544"/>
    <x v="1"/>
    <m/>
  </r>
  <r>
    <x v="211"/>
    <x v="35"/>
    <n v="54255"/>
    <n v="18973"/>
    <n v="30517"/>
    <n v="1306"/>
    <n v="3459"/>
    <n v="0"/>
    <n v="1.42"/>
    <n v="2752"/>
    <x v="1"/>
    <m/>
  </r>
  <r>
    <x v="211"/>
    <x v="36"/>
    <n v="54877"/>
    <n v="20471"/>
    <n v="29645"/>
    <n v="1469"/>
    <n v="3291"/>
    <n v="0"/>
    <n v="1.43"/>
    <n v="3119"/>
    <x v="1"/>
    <m/>
  </r>
  <r>
    <x v="211"/>
    <x v="37"/>
    <n v="51941"/>
    <n v="20044"/>
    <n v="27216"/>
    <n v="1371"/>
    <n v="3269"/>
    <n v="42"/>
    <n v="1.35"/>
    <n v="3409"/>
    <x v="1"/>
    <m/>
  </r>
  <r>
    <x v="211"/>
    <x v="38"/>
    <n v="52053"/>
    <n v="19192"/>
    <n v="28196"/>
    <n v="1497"/>
    <n v="3130"/>
    <n v="38"/>
    <n v="1.35"/>
    <n v="4100"/>
    <x v="1"/>
    <m/>
  </r>
  <r>
    <x v="211"/>
    <x v="39"/>
    <n v="54277"/>
    <n v="16646"/>
    <n v="32087"/>
    <n v="2049"/>
    <n v="3455"/>
    <n v="39"/>
    <n v="1.4"/>
    <n v="3627"/>
    <x v="1"/>
    <m/>
  </r>
  <r>
    <x v="211"/>
    <x v="40"/>
    <n v="61814"/>
    <n v="20585"/>
    <n v="34702"/>
    <n v="2763"/>
    <n v="3723"/>
    <n v="40"/>
    <n v="1.59"/>
    <n v="3722"/>
    <x v="1"/>
    <m/>
  </r>
  <r>
    <x v="211"/>
    <x v="41"/>
    <n v="59612"/>
    <n v="20059"/>
    <n v="32592"/>
    <n v="3104"/>
    <n v="3822"/>
    <n v="34"/>
    <n v="1.53"/>
    <n v="4110"/>
    <x v="2"/>
    <m/>
  </r>
  <r>
    <x v="211"/>
    <x v="42"/>
    <n v="61531"/>
    <n v="20796"/>
    <n v="33788"/>
    <n v="3497"/>
    <n v="3416"/>
    <n v="34"/>
    <n v="1.58"/>
    <n v="4482"/>
    <x v="2"/>
    <m/>
  </r>
  <r>
    <x v="211"/>
    <x v="43"/>
    <n v="63791"/>
    <n v="21317"/>
    <n v="35435"/>
    <n v="3657"/>
    <n v="3348"/>
    <n v="34"/>
    <n v="1.63"/>
    <n v="4732"/>
    <x v="2"/>
    <m/>
  </r>
  <r>
    <x v="211"/>
    <x v="44"/>
    <n v="59791"/>
    <n v="19155"/>
    <n v="33930"/>
    <n v="3587"/>
    <n v="3111"/>
    <n v="8"/>
    <n v="1.53"/>
    <n v="4381"/>
    <x v="2"/>
    <m/>
  </r>
  <r>
    <x v="211"/>
    <x v="45"/>
    <n v="63650"/>
    <n v="19642"/>
    <n v="36654"/>
    <n v="3933"/>
    <n v="3420"/>
    <n v="1"/>
    <n v="1.62"/>
    <n v="4300"/>
    <x v="2"/>
    <m/>
  </r>
  <r>
    <x v="211"/>
    <x v="46"/>
    <n v="65888"/>
    <n v="19759"/>
    <n v="37709"/>
    <n v="4823"/>
    <n v="3594"/>
    <n v="3"/>
    <n v="1.67"/>
    <n v="4466"/>
    <x v="2"/>
    <m/>
  </r>
  <r>
    <x v="211"/>
    <x v="47"/>
    <n v="63623"/>
    <n v="16839"/>
    <n v="37962"/>
    <n v="5398"/>
    <n v="3421"/>
    <n v="3"/>
    <n v="1.61"/>
    <n v="5843"/>
    <x v="2"/>
    <m/>
  </r>
  <r>
    <x v="211"/>
    <x v="48"/>
    <n v="68741"/>
    <n v="19001"/>
    <n v="38917"/>
    <n v="7063"/>
    <n v="3758"/>
    <n v="2"/>
    <n v="1.74"/>
    <n v="6938"/>
    <x v="2"/>
    <m/>
  </r>
  <r>
    <x v="211"/>
    <x v="49"/>
    <n v="71323"/>
    <n v="18319"/>
    <n v="41252"/>
    <n v="7251"/>
    <n v="4499"/>
    <n v="2"/>
    <n v="1.8"/>
    <n v="7318"/>
    <x v="2"/>
    <m/>
  </r>
  <r>
    <x v="211"/>
    <x v="50"/>
    <n v="76999"/>
    <n v="20482"/>
    <n v="43348"/>
    <n v="8300"/>
    <n v="4866"/>
    <n v="3"/>
    <n v="1.93"/>
    <n v="7258"/>
    <x v="2"/>
    <m/>
  </r>
  <r>
    <x v="211"/>
    <x v="51"/>
    <n v="80293"/>
    <n v="21729"/>
    <n v="43869"/>
    <n v="9506"/>
    <n v="5189"/>
    <n v="0"/>
    <n v="1.99"/>
    <n v="7534"/>
    <x v="2"/>
    <m/>
  </r>
  <r>
    <x v="211"/>
    <x v="52"/>
    <n v="81219"/>
    <n v="19904"/>
    <n v="45562"/>
    <n v="10243"/>
    <n v="5510"/>
    <n v="0"/>
    <n v="1.99"/>
    <n v="8209"/>
    <x v="2"/>
    <m/>
  </r>
  <r>
    <x v="211"/>
    <x v="53"/>
    <n v="85770"/>
    <n v="22469"/>
    <n v="45821"/>
    <n v="11712"/>
    <n v="5769"/>
    <n v="0"/>
    <n v="2.0699999999999998"/>
    <n v="8246"/>
    <x v="2"/>
    <m/>
  </r>
  <r>
    <x v="211"/>
    <x v="54"/>
    <n v="87564"/>
    <n v="20802"/>
    <n v="47339"/>
    <n v="13337"/>
    <n v="6086"/>
    <n v="0"/>
    <n v="2.08"/>
    <n v="8467"/>
    <x v="2"/>
    <m/>
  </r>
  <r>
    <x v="211"/>
    <x v="55"/>
    <n v="92563"/>
    <n v="21744"/>
    <n v="48895"/>
    <n v="15722"/>
    <n v="6201"/>
    <n v="0"/>
    <n v="2.17"/>
    <n v="8914"/>
    <x v="2"/>
    <m/>
  </r>
  <r>
    <x v="211"/>
    <x v="56"/>
    <n v="96390"/>
    <n v="21299"/>
    <n v="49605"/>
    <n v="18640"/>
    <n v="6847"/>
    <n v="0"/>
    <n v="2.2200000000000002"/>
    <n v="9541"/>
    <x v="2"/>
    <m/>
  </r>
  <r>
    <x v="211"/>
    <x v="57"/>
    <n v="95456"/>
    <n v="19104"/>
    <n v="49497"/>
    <n v="19508"/>
    <n v="7348"/>
    <n v="0"/>
    <n v="2.17"/>
    <n v="9957"/>
    <x v="2"/>
    <m/>
  </r>
  <r>
    <x v="211"/>
    <x v="58"/>
    <n v="97692"/>
    <n v="20599"/>
    <n v="49800"/>
    <n v="19851"/>
    <n v="7442"/>
    <n v="0"/>
    <n v="2.19"/>
    <n v="10265"/>
    <x v="2"/>
    <m/>
  </r>
  <r>
    <x v="211"/>
    <x v="59"/>
    <n v="89797"/>
    <n v="14669"/>
    <n v="47601"/>
    <n v="21804"/>
    <n v="5724"/>
    <n v="0"/>
    <n v="1.98"/>
    <n v="10544"/>
    <x v="2"/>
    <m/>
  </r>
  <r>
    <x v="211"/>
    <x v="60"/>
    <n v="78603"/>
    <n v="10945"/>
    <n v="44143"/>
    <n v="19502"/>
    <n v="4013"/>
    <n v="0"/>
    <n v="1.7"/>
    <n v="10298"/>
    <x v="2"/>
    <m/>
  </r>
  <r>
    <x v="211"/>
    <x v="61"/>
    <n v="73878"/>
    <n v="8463"/>
    <n v="42407"/>
    <n v="19443"/>
    <n v="3566"/>
    <n v="0"/>
    <n v="1.59"/>
    <n v="9913"/>
    <x v="2"/>
    <m/>
  </r>
  <r>
    <x v="211"/>
    <x v="62"/>
    <n v="73779"/>
    <n v="12922"/>
    <n v="39769"/>
    <n v="18073"/>
    <n v="3016"/>
    <n v="0"/>
    <n v="1.58"/>
    <n v="10585"/>
    <x v="2"/>
    <m/>
  </r>
  <r>
    <x v="211"/>
    <x v="63"/>
    <n v="72206"/>
    <n v="15896"/>
    <n v="36295"/>
    <n v="17847"/>
    <n v="2168"/>
    <n v="0"/>
    <n v="1.55"/>
    <n v="10375"/>
    <x v="2"/>
    <m/>
  </r>
  <r>
    <x v="211"/>
    <x v="64"/>
    <n v="64640"/>
    <n v="11355"/>
    <n v="35077"/>
    <n v="16341"/>
    <n v="1868"/>
    <n v="0"/>
    <n v="1.39"/>
    <n v="9324"/>
    <x v="2"/>
    <m/>
  </r>
  <r>
    <x v="211"/>
    <x v="65"/>
    <n v="63806"/>
    <n v="11852"/>
    <n v="35189"/>
    <n v="14781"/>
    <n v="1984"/>
    <n v="0"/>
    <n v="1.38"/>
    <n v="9892"/>
    <x v="2"/>
    <m/>
  </r>
  <r>
    <x v="212"/>
    <x v="1"/>
    <n v="444"/>
    <n v="271"/>
    <n v="172"/>
    <n v="0"/>
    <n v="0"/>
    <n v="0"/>
    <n v="0.05"/>
    <n v="486"/>
    <x v="0"/>
    <m/>
  </r>
  <r>
    <x v="212"/>
    <x v="2"/>
    <n v="422"/>
    <n v="175"/>
    <n v="238"/>
    <n v="0"/>
    <n v="9"/>
    <n v="0"/>
    <n v="0.05"/>
    <n v="510"/>
    <x v="0"/>
    <m/>
  </r>
  <r>
    <x v="212"/>
    <x v="3"/>
    <n v="529"/>
    <n v="274"/>
    <n v="248"/>
    <n v="0"/>
    <n v="8"/>
    <n v="0"/>
    <n v="0.06"/>
    <n v="474"/>
    <x v="0"/>
    <m/>
  </r>
  <r>
    <x v="212"/>
    <x v="4"/>
    <n v="564"/>
    <n v="282"/>
    <n v="273"/>
    <n v="0"/>
    <n v="9"/>
    <n v="0"/>
    <n v="7.0000000000000007E-2"/>
    <n v="426"/>
    <x v="0"/>
    <m/>
  </r>
  <r>
    <x v="212"/>
    <x v="5"/>
    <n v="487"/>
    <n v="210"/>
    <n v="266"/>
    <n v="0"/>
    <n v="11"/>
    <n v="0"/>
    <n v="0.06"/>
    <n v="394"/>
    <x v="0"/>
    <m/>
  </r>
  <r>
    <x v="212"/>
    <x v="6"/>
    <n v="454"/>
    <n v="139"/>
    <n v="306"/>
    <n v="0"/>
    <n v="10"/>
    <n v="0"/>
    <n v="0.05"/>
    <n v="411"/>
    <x v="0"/>
    <m/>
  </r>
  <r>
    <x v="212"/>
    <x v="7"/>
    <n v="387"/>
    <n v="108"/>
    <n v="267"/>
    <n v="0"/>
    <n v="12"/>
    <n v="0"/>
    <n v="0.04"/>
    <n v="500"/>
    <x v="0"/>
    <m/>
  </r>
  <r>
    <x v="212"/>
    <x v="8"/>
    <n v="633"/>
    <n v="205"/>
    <n v="420"/>
    <n v="0"/>
    <n v="7"/>
    <n v="0"/>
    <n v="7.0000000000000007E-2"/>
    <n v="544"/>
    <x v="0"/>
    <m/>
  </r>
  <r>
    <x v="212"/>
    <x v="9"/>
    <n v="532"/>
    <n v="129"/>
    <n v="393"/>
    <n v="0"/>
    <n v="11"/>
    <n v="0"/>
    <n v="0.06"/>
    <n v="382"/>
    <x v="0"/>
    <m/>
  </r>
  <r>
    <x v="212"/>
    <x v="10"/>
    <n v="561"/>
    <n v="128"/>
    <n v="419"/>
    <n v="0"/>
    <n v="13"/>
    <n v="0"/>
    <n v="0.06"/>
    <n v="380"/>
    <x v="1"/>
    <m/>
  </r>
  <r>
    <x v="212"/>
    <x v="11"/>
    <n v="616"/>
    <n v="188"/>
    <n v="416"/>
    <n v="0"/>
    <n v="12"/>
    <n v="0"/>
    <n v="0.06"/>
    <n v="396"/>
    <x v="1"/>
    <m/>
  </r>
  <r>
    <x v="212"/>
    <x v="12"/>
    <n v="637"/>
    <n v="102"/>
    <n v="524"/>
    <n v="0"/>
    <n v="11"/>
    <n v="0"/>
    <n v="0.06"/>
    <n v="344"/>
    <x v="1"/>
    <m/>
  </r>
  <r>
    <x v="212"/>
    <x v="13"/>
    <n v="699"/>
    <n v="103"/>
    <n v="584"/>
    <n v="0"/>
    <n v="12"/>
    <n v="0"/>
    <n v="7.0000000000000007E-2"/>
    <n v="268"/>
    <x v="1"/>
    <m/>
  </r>
  <r>
    <x v="212"/>
    <x v="14"/>
    <n v="691"/>
    <n v="106"/>
    <n v="575"/>
    <n v="0"/>
    <n v="10"/>
    <n v="0"/>
    <n v="0.06"/>
    <n v="175"/>
    <x v="1"/>
    <m/>
  </r>
  <r>
    <x v="212"/>
    <x v="15"/>
    <n v="620"/>
    <n v="128"/>
    <n v="482"/>
    <n v="0"/>
    <n v="10"/>
    <n v="0"/>
    <n v="0.06"/>
    <n v="216"/>
    <x v="1"/>
    <m/>
  </r>
  <r>
    <x v="212"/>
    <x v="16"/>
    <n v="725"/>
    <n v="101"/>
    <n v="612"/>
    <n v="0"/>
    <n v="12"/>
    <n v="0"/>
    <n v="0.06"/>
    <n v="230"/>
    <x v="1"/>
    <m/>
  </r>
  <r>
    <x v="212"/>
    <x v="17"/>
    <n v="726"/>
    <n v="23"/>
    <n v="692"/>
    <n v="0"/>
    <n v="11"/>
    <n v="0"/>
    <n v="0.06"/>
    <n v="204"/>
    <x v="1"/>
    <m/>
  </r>
  <r>
    <x v="212"/>
    <x v="18"/>
    <n v="804"/>
    <n v="101"/>
    <n v="677"/>
    <n v="0"/>
    <n v="26"/>
    <n v="0"/>
    <n v="7.0000000000000007E-2"/>
    <n v="452"/>
    <x v="1"/>
    <m/>
  </r>
  <r>
    <x v="212"/>
    <x v="19"/>
    <n v="884"/>
    <n v="31"/>
    <n v="823"/>
    <n v="0"/>
    <n v="30"/>
    <n v="0"/>
    <n v="7.0000000000000007E-2"/>
    <n v="502"/>
    <x v="1"/>
    <m/>
  </r>
  <r>
    <x v="212"/>
    <x v="20"/>
    <n v="1178"/>
    <n v="17"/>
    <n v="1123"/>
    <n v="0"/>
    <n v="38"/>
    <n v="0"/>
    <n v="0.1"/>
    <n v="298"/>
    <x v="1"/>
    <m/>
  </r>
  <r>
    <x v="212"/>
    <x v="21"/>
    <n v="981"/>
    <n v="16"/>
    <n v="921"/>
    <n v="0"/>
    <n v="44"/>
    <n v="0"/>
    <n v="0.08"/>
    <n v="346"/>
    <x v="1"/>
    <m/>
  </r>
  <r>
    <x v="212"/>
    <x v="22"/>
    <n v="872"/>
    <n v="10"/>
    <n v="810"/>
    <n v="0"/>
    <n v="52"/>
    <n v="0"/>
    <n v="7.0000000000000007E-2"/>
    <n v="342"/>
    <x v="1"/>
    <m/>
  </r>
  <r>
    <x v="212"/>
    <x v="23"/>
    <n v="966"/>
    <n v="1"/>
    <n v="913"/>
    <n v="0"/>
    <n v="52"/>
    <n v="0"/>
    <n v="7.0000000000000007E-2"/>
    <n v="359"/>
    <x v="1"/>
    <m/>
  </r>
  <r>
    <x v="212"/>
    <x v="24"/>
    <n v="1006"/>
    <n v="6"/>
    <n v="944"/>
    <n v="0"/>
    <n v="57"/>
    <n v="0"/>
    <n v="0.08"/>
    <n v="404"/>
    <x v="1"/>
    <m/>
  </r>
  <r>
    <x v="212"/>
    <x v="25"/>
    <n v="800"/>
    <n v="6"/>
    <n v="731"/>
    <n v="0"/>
    <n v="64"/>
    <n v="0"/>
    <n v="0.06"/>
    <n v="339"/>
    <x v="1"/>
    <m/>
  </r>
  <r>
    <x v="212"/>
    <x v="26"/>
    <n v="790"/>
    <n v="3"/>
    <n v="734"/>
    <n v="0"/>
    <n v="53"/>
    <n v="0"/>
    <n v="0.06"/>
    <n v="402"/>
    <x v="1"/>
    <m/>
  </r>
  <r>
    <x v="212"/>
    <x v="27"/>
    <n v="765"/>
    <n v="3"/>
    <n v="704"/>
    <n v="0"/>
    <n v="58"/>
    <n v="0"/>
    <n v="0.05"/>
    <n v="403"/>
    <x v="1"/>
    <m/>
  </r>
  <r>
    <x v="212"/>
    <x v="28"/>
    <n v="796"/>
    <n v="1"/>
    <n v="748"/>
    <n v="0"/>
    <n v="48"/>
    <n v="0"/>
    <n v="0.06"/>
    <n v="441"/>
    <x v="1"/>
    <m/>
  </r>
  <r>
    <x v="212"/>
    <x v="29"/>
    <n v="941"/>
    <n v="8"/>
    <n v="855"/>
    <n v="0"/>
    <n v="78"/>
    <n v="0"/>
    <n v="0.06"/>
    <n v="358"/>
    <x v="1"/>
    <m/>
  </r>
  <r>
    <x v="212"/>
    <x v="30"/>
    <n v="1044"/>
    <n v="1"/>
    <n v="962"/>
    <n v="0"/>
    <n v="81"/>
    <n v="0"/>
    <n v="7.0000000000000007E-2"/>
    <n v="392"/>
    <x v="1"/>
    <m/>
  </r>
  <r>
    <x v="212"/>
    <x v="31"/>
    <n v="930"/>
    <n v="1"/>
    <n v="851"/>
    <n v="0"/>
    <n v="78"/>
    <n v="0"/>
    <n v="0.06"/>
    <n v="385"/>
    <x v="1"/>
    <m/>
  </r>
  <r>
    <x v="212"/>
    <x v="32"/>
    <n v="1100"/>
    <n v="1"/>
    <n v="1011"/>
    <n v="0"/>
    <n v="87"/>
    <n v="0"/>
    <n v="7.0000000000000007E-2"/>
    <n v="285"/>
    <x v="1"/>
    <m/>
  </r>
  <r>
    <x v="212"/>
    <x v="33"/>
    <n v="1227"/>
    <n v="24"/>
    <n v="1115"/>
    <n v="0"/>
    <n v="88"/>
    <n v="0"/>
    <n v="0.08"/>
    <n v="310"/>
    <x v="1"/>
    <m/>
  </r>
  <r>
    <x v="212"/>
    <x v="34"/>
    <n v="1332"/>
    <n v="21"/>
    <n v="1242"/>
    <n v="0"/>
    <n v="69"/>
    <n v="0"/>
    <n v="0.08"/>
    <n v="257"/>
    <x v="1"/>
    <m/>
  </r>
  <r>
    <x v="212"/>
    <x v="35"/>
    <n v="1059"/>
    <n v="2"/>
    <n v="989"/>
    <n v="0"/>
    <n v="68"/>
    <n v="0"/>
    <n v="7.0000000000000007E-2"/>
    <n v="363"/>
    <x v="1"/>
    <m/>
  </r>
  <r>
    <x v="212"/>
    <x v="36"/>
    <n v="1079"/>
    <n v="2"/>
    <n v="996"/>
    <n v="0"/>
    <n v="81"/>
    <n v="0"/>
    <n v="7.0000000000000007E-2"/>
    <n v="319"/>
    <x v="1"/>
    <m/>
  </r>
  <r>
    <x v="212"/>
    <x v="37"/>
    <n v="1010"/>
    <n v="1"/>
    <n v="928"/>
    <n v="0"/>
    <n v="81"/>
    <n v="0"/>
    <n v="0.06"/>
    <n v="383"/>
    <x v="1"/>
    <m/>
  </r>
  <r>
    <x v="212"/>
    <x v="38"/>
    <n v="1111"/>
    <n v="0"/>
    <n v="1030"/>
    <n v="0"/>
    <n v="81"/>
    <n v="0"/>
    <n v="7.0000000000000007E-2"/>
    <n v="432"/>
    <x v="1"/>
    <m/>
  </r>
  <r>
    <x v="212"/>
    <x v="39"/>
    <n v="952"/>
    <n v="0"/>
    <n v="898"/>
    <n v="0"/>
    <n v="54"/>
    <n v="0"/>
    <n v="0.06"/>
    <n v="384"/>
    <x v="1"/>
    <m/>
  </r>
  <r>
    <x v="212"/>
    <x v="40"/>
    <n v="950"/>
    <n v="1"/>
    <n v="895"/>
    <n v="0"/>
    <n v="54"/>
    <n v="0"/>
    <n v="0.06"/>
    <n v="310"/>
    <x v="1"/>
    <m/>
  </r>
  <r>
    <x v="212"/>
    <x v="41"/>
    <n v="1055"/>
    <n v="1"/>
    <n v="1001"/>
    <n v="0"/>
    <n v="54"/>
    <n v="0"/>
    <n v="0.06"/>
    <n v="381"/>
    <x v="2"/>
    <m/>
  </r>
  <r>
    <x v="212"/>
    <x v="42"/>
    <n v="1139"/>
    <n v="2"/>
    <n v="1083"/>
    <n v="0"/>
    <n v="54"/>
    <n v="0"/>
    <n v="0.06"/>
    <n v="300"/>
    <x v="2"/>
    <m/>
  </r>
  <r>
    <x v="212"/>
    <x v="43"/>
    <n v="1414"/>
    <n v="1"/>
    <n v="1302"/>
    <n v="0"/>
    <n v="111"/>
    <n v="0"/>
    <n v="0.08"/>
    <n v="286"/>
    <x v="2"/>
    <m/>
  </r>
  <r>
    <x v="212"/>
    <x v="44"/>
    <n v="1375"/>
    <n v="1"/>
    <n v="1282"/>
    <n v="0"/>
    <n v="92"/>
    <n v="0"/>
    <n v="0.08"/>
    <n v="349"/>
    <x v="2"/>
    <m/>
  </r>
  <r>
    <x v="212"/>
    <x v="45"/>
    <n v="1507"/>
    <n v="2"/>
    <n v="1379"/>
    <n v="0"/>
    <n v="126"/>
    <n v="0"/>
    <n v="0.08"/>
    <n v="351"/>
    <x v="2"/>
    <m/>
  </r>
  <r>
    <x v="212"/>
    <x v="46"/>
    <n v="1610"/>
    <n v="1"/>
    <n v="1487"/>
    <n v="0"/>
    <n v="122"/>
    <n v="0"/>
    <n v="0.09"/>
    <n v="355"/>
    <x v="2"/>
    <m/>
  </r>
  <r>
    <x v="212"/>
    <x v="47"/>
    <n v="1926"/>
    <n v="1"/>
    <n v="1798"/>
    <n v="0"/>
    <n v="126"/>
    <n v="0"/>
    <n v="0.1"/>
    <n v="410"/>
    <x v="2"/>
    <m/>
  </r>
  <r>
    <x v="212"/>
    <x v="48"/>
    <n v="2077"/>
    <n v="2"/>
    <n v="1944"/>
    <n v="0"/>
    <n v="131"/>
    <n v="0"/>
    <n v="0.11"/>
    <n v="321"/>
    <x v="2"/>
    <m/>
  </r>
  <r>
    <x v="212"/>
    <x v="49"/>
    <n v="2134"/>
    <n v="1"/>
    <n v="2014"/>
    <n v="0"/>
    <n v="119"/>
    <n v="0"/>
    <n v="0.12"/>
    <n v="295"/>
    <x v="2"/>
    <m/>
  </r>
  <r>
    <x v="212"/>
    <x v="50"/>
    <n v="2350"/>
    <n v="1"/>
    <n v="2215"/>
    <n v="0"/>
    <n v="133"/>
    <n v="0"/>
    <n v="0.13"/>
    <n v="282"/>
    <x v="2"/>
    <m/>
  </r>
  <r>
    <x v="212"/>
    <x v="51"/>
    <n v="2792"/>
    <n v="1"/>
    <n v="2654"/>
    <n v="0"/>
    <n v="137"/>
    <n v="0"/>
    <n v="0.15"/>
    <n v="223"/>
    <x v="2"/>
    <m/>
  </r>
  <r>
    <x v="212"/>
    <x v="52"/>
    <n v="2848"/>
    <n v="1"/>
    <n v="2696"/>
    <n v="0"/>
    <n v="151"/>
    <n v="0"/>
    <n v="0.15"/>
    <n v="188"/>
    <x v="2"/>
    <m/>
  </r>
  <r>
    <x v="212"/>
    <x v="53"/>
    <n v="3015"/>
    <n v="1"/>
    <n v="2876"/>
    <n v="0"/>
    <n v="138"/>
    <n v="0"/>
    <n v="0.16"/>
    <n v="207"/>
    <x v="2"/>
    <m/>
  </r>
  <r>
    <x v="212"/>
    <x v="54"/>
    <n v="3021"/>
    <n v="63"/>
    <n v="2800"/>
    <n v="0"/>
    <n v="158"/>
    <n v="0"/>
    <n v="0.16"/>
    <n v="192"/>
    <x v="2"/>
    <m/>
  </r>
  <r>
    <x v="212"/>
    <x v="55"/>
    <n v="3354"/>
    <n v="63"/>
    <n v="3101"/>
    <n v="0"/>
    <n v="190"/>
    <n v="0"/>
    <n v="0.17"/>
    <n v="211"/>
    <x v="2"/>
    <m/>
  </r>
  <r>
    <x v="212"/>
    <x v="56"/>
    <n v="3300"/>
    <n v="63"/>
    <n v="3033"/>
    <n v="0"/>
    <n v="204"/>
    <n v="0"/>
    <n v="0.17"/>
    <n v="256"/>
    <x v="2"/>
    <m/>
  </r>
  <r>
    <x v="212"/>
    <x v="57"/>
    <n v="3266"/>
    <n v="62"/>
    <n v="2986"/>
    <n v="0"/>
    <n v="218"/>
    <n v="0"/>
    <n v="0.16"/>
    <n v="219"/>
    <x v="2"/>
    <m/>
  </r>
  <r>
    <x v="212"/>
    <x v="58"/>
    <n v="3369"/>
    <n v="44"/>
    <n v="3094"/>
    <n v="0"/>
    <n v="231"/>
    <n v="0"/>
    <n v="0.17"/>
    <n v="87"/>
    <x v="2"/>
    <m/>
  </r>
  <r>
    <x v="212"/>
    <x v="59"/>
    <n v="3329"/>
    <n v="60"/>
    <n v="3024"/>
    <n v="0"/>
    <n v="245"/>
    <n v="0"/>
    <n v="0.16"/>
    <n v="103"/>
    <x v="2"/>
    <m/>
  </r>
  <r>
    <x v="212"/>
    <x v="60"/>
    <n v="3593"/>
    <n v="61"/>
    <n v="3274"/>
    <n v="0"/>
    <n v="258"/>
    <n v="0"/>
    <n v="0.18"/>
    <n v="200"/>
    <x v="2"/>
    <m/>
  </r>
  <r>
    <x v="212"/>
    <x v="61"/>
    <n v="3617"/>
    <n v="62"/>
    <n v="3319"/>
    <n v="0"/>
    <n v="236"/>
    <n v="0"/>
    <n v="0.18"/>
    <n v="337"/>
    <x v="2"/>
    <m/>
  </r>
  <r>
    <x v="212"/>
    <x v="62"/>
    <n v="4128"/>
    <n v="309"/>
    <n v="3549"/>
    <n v="0"/>
    <n v="270"/>
    <n v="0"/>
    <n v="0.2"/>
    <n v="511"/>
    <x v="2"/>
    <m/>
  </r>
  <r>
    <x v="212"/>
    <x v="63"/>
    <n v="4372"/>
    <n v="524"/>
    <n v="3576"/>
    <n v="0"/>
    <n v="273"/>
    <n v="0"/>
    <n v="0.21"/>
    <n v="563"/>
    <x v="2"/>
    <m/>
  </r>
  <r>
    <x v="212"/>
    <x v="64"/>
    <n v="4224"/>
    <n v="551"/>
    <n v="3411"/>
    <n v="0"/>
    <n v="262"/>
    <n v="0"/>
    <n v="0.21"/>
    <n v="524"/>
    <x v="2"/>
    <m/>
  </r>
  <r>
    <x v="212"/>
    <x v="65"/>
    <n v="5016"/>
    <n v="1059"/>
    <n v="3701"/>
    <n v="0"/>
    <n v="256"/>
    <n v="0"/>
    <n v="0.24"/>
    <n v="681"/>
    <x v="2"/>
    <m/>
  </r>
  <r>
    <x v="213"/>
    <x v="32"/>
    <n v="15"/>
    <n v="0"/>
    <n v="15"/>
    <n v="0"/>
    <n v="0"/>
    <n v="0"/>
    <n v="0.35"/>
    <n v="0"/>
    <x v="1"/>
    <m/>
  </r>
  <r>
    <x v="213"/>
    <x v="33"/>
    <n v="18"/>
    <n v="0"/>
    <n v="18"/>
    <n v="0"/>
    <n v="0"/>
    <n v="0"/>
    <n v="0.41"/>
    <n v="0"/>
    <x v="1"/>
    <m/>
  </r>
  <r>
    <x v="213"/>
    <x v="34"/>
    <n v="14"/>
    <n v="0"/>
    <n v="14"/>
    <n v="0"/>
    <n v="0"/>
    <n v="0"/>
    <n v="0.33"/>
    <n v="0"/>
    <x v="1"/>
    <m/>
  </r>
  <r>
    <x v="213"/>
    <x v="35"/>
    <n v="14"/>
    <n v="0"/>
    <n v="14"/>
    <n v="0"/>
    <n v="0"/>
    <n v="0"/>
    <n v="0.34"/>
    <n v="0"/>
    <x v="1"/>
    <m/>
  </r>
  <r>
    <x v="213"/>
    <x v="36"/>
    <n v="14"/>
    <n v="0"/>
    <n v="14"/>
    <n v="0"/>
    <n v="0"/>
    <n v="0"/>
    <n v="0.34"/>
    <n v="0"/>
    <x v="1"/>
    <m/>
  </r>
  <r>
    <x v="213"/>
    <x v="37"/>
    <n v="16"/>
    <n v="0"/>
    <n v="16"/>
    <n v="0"/>
    <n v="0"/>
    <n v="0"/>
    <n v="0.38"/>
    <n v="0"/>
    <x v="1"/>
    <m/>
  </r>
  <r>
    <x v="213"/>
    <x v="38"/>
    <n v="15"/>
    <n v="0"/>
    <n v="15"/>
    <n v="0"/>
    <n v="0"/>
    <n v="0"/>
    <n v="0.36"/>
    <n v="0"/>
    <x v="1"/>
    <m/>
  </r>
  <r>
    <x v="213"/>
    <x v="39"/>
    <n v="18"/>
    <n v="0"/>
    <n v="18"/>
    <n v="0"/>
    <n v="0"/>
    <n v="0"/>
    <n v="0.43"/>
    <n v="0"/>
    <x v="1"/>
    <m/>
  </r>
  <r>
    <x v="213"/>
    <x v="40"/>
    <n v="18"/>
    <n v="0"/>
    <n v="18"/>
    <n v="0"/>
    <n v="0"/>
    <n v="0"/>
    <n v="0.43"/>
    <n v="0"/>
    <x v="1"/>
    <m/>
  </r>
  <r>
    <x v="213"/>
    <x v="41"/>
    <n v="29"/>
    <n v="0"/>
    <n v="29"/>
    <n v="0"/>
    <n v="0"/>
    <n v="0"/>
    <n v="0.72"/>
    <n v="3"/>
    <x v="2"/>
    <m/>
  </r>
  <r>
    <x v="213"/>
    <x v="42"/>
    <n v="29"/>
    <n v="0"/>
    <n v="29"/>
    <n v="0"/>
    <n v="0"/>
    <n v="0"/>
    <n v="0.72"/>
    <n v="3"/>
    <x v="2"/>
    <m/>
  </r>
  <r>
    <x v="213"/>
    <x v="43"/>
    <n v="30"/>
    <n v="0"/>
    <n v="30"/>
    <n v="0"/>
    <n v="0"/>
    <n v="0"/>
    <n v="0.73"/>
    <n v="3"/>
    <x v="2"/>
    <m/>
  </r>
  <r>
    <x v="213"/>
    <x v="44"/>
    <n v="31"/>
    <n v="0"/>
    <n v="31"/>
    <n v="0"/>
    <n v="0"/>
    <n v="0"/>
    <n v="0.74"/>
    <n v="3"/>
    <x v="2"/>
    <m/>
  </r>
  <r>
    <x v="213"/>
    <x v="45"/>
    <n v="33"/>
    <n v="0"/>
    <n v="33"/>
    <n v="0"/>
    <n v="0"/>
    <n v="0"/>
    <n v="0.77"/>
    <n v="3"/>
    <x v="2"/>
    <m/>
  </r>
  <r>
    <x v="213"/>
    <x v="46"/>
    <n v="35"/>
    <n v="0"/>
    <n v="35"/>
    <n v="0"/>
    <n v="0"/>
    <n v="0"/>
    <n v="0.82"/>
    <n v="3"/>
    <x v="2"/>
    <m/>
  </r>
  <r>
    <x v="213"/>
    <x v="47"/>
    <n v="36"/>
    <n v="0"/>
    <n v="36"/>
    <n v="0"/>
    <n v="0"/>
    <n v="0"/>
    <n v="0.82"/>
    <n v="3"/>
    <x v="2"/>
    <m/>
  </r>
  <r>
    <x v="213"/>
    <x v="48"/>
    <n v="39"/>
    <n v="0"/>
    <n v="39"/>
    <n v="0"/>
    <n v="0"/>
    <n v="0"/>
    <n v="0.87"/>
    <n v="3"/>
    <x v="2"/>
    <m/>
  </r>
  <r>
    <x v="213"/>
    <x v="49"/>
    <n v="41"/>
    <n v="0"/>
    <n v="41"/>
    <n v="0"/>
    <n v="0"/>
    <n v="0"/>
    <n v="0.91"/>
    <n v="3"/>
    <x v="2"/>
    <m/>
  </r>
  <r>
    <x v="213"/>
    <x v="50"/>
    <n v="44"/>
    <n v="0"/>
    <n v="44"/>
    <n v="0"/>
    <n v="0"/>
    <n v="0"/>
    <n v="0.96"/>
    <n v="3"/>
    <x v="2"/>
    <m/>
  </r>
  <r>
    <x v="213"/>
    <x v="51"/>
    <n v="47"/>
    <n v="0"/>
    <n v="47"/>
    <n v="0"/>
    <n v="0"/>
    <n v="0"/>
    <n v="1.02"/>
    <n v="3"/>
    <x v="2"/>
    <m/>
  </r>
  <r>
    <x v="213"/>
    <x v="52"/>
    <n v="48"/>
    <n v="0"/>
    <n v="48"/>
    <n v="0"/>
    <n v="0"/>
    <n v="0"/>
    <n v="1.02"/>
    <n v="3"/>
    <x v="2"/>
    <m/>
  </r>
  <r>
    <x v="213"/>
    <x v="53"/>
    <n v="54"/>
    <n v="0"/>
    <n v="54"/>
    <n v="0"/>
    <n v="0"/>
    <n v="0"/>
    <n v="1.1299999999999999"/>
    <n v="3"/>
    <x v="2"/>
    <m/>
  </r>
  <r>
    <x v="213"/>
    <x v="54"/>
    <n v="54"/>
    <n v="0"/>
    <n v="54"/>
    <n v="0"/>
    <n v="0"/>
    <n v="0"/>
    <n v="1.1200000000000001"/>
    <n v="3"/>
    <x v="2"/>
    <m/>
  </r>
  <r>
    <x v="213"/>
    <x v="55"/>
    <n v="58"/>
    <n v="0"/>
    <n v="58"/>
    <n v="0"/>
    <n v="0"/>
    <n v="0"/>
    <n v="1.19"/>
    <n v="3"/>
    <x v="2"/>
    <m/>
  </r>
  <r>
    <x v="213"/>
    <x v="56"/>
    <n v="54"/>
    <n v="0"/>
    <n v="54"/>
    <n v="0"/>
    <n v="0"/>
    <n v="0"/>
    <n v="1.0900000000000001"/>
    <n v="3"/>
    <x v="2"/>
    <m/>
  </r>
  <r>
    <x v="213"/>
    <x v="57"/>
    <n v="55"/>
    <n v="0"/>
    <n v="55"/>
    <n v="0"/>
    <n v="0"/>
    <n v="0"/>
    <n v="1.1100000000000001"/>
    <n v="3"/>
    <x v="2"/>
    <m/>
  </r>
  <r>
    <x v="213"/>
    <x v="58"/>
    <n v="59"/>
    <n v="0"/>
    <n v="59"/>
    <n v="0"/>
    <n v="0"/>
    <n v="0"/>
    <n v="1.1599999999999999"/>
    <n v="3"/>
    <x v="2"/>
    <m/>
  </r>
  <r>
    <x v="213"/>
    <x v="59"/>
    <n v="59"/>
    <n v="0"/>
    <n v="59"/>
    <n v="0"/>
    <n v="0"/>
    <n v="0"/>
    <n v="1.1599999999999999"/>
    <n v="3"/>
    <x v="2"/>
    <m/>
  </r>
  <r>
    <x v="213"/>
    <x v="60"/>
    <n v="61"/>
    <n v="0"/>
    <n v="61"/>
    <n v="0"/>
    <n v="0"/>
    <n v="0"/>
    <n v="1.18"/>
    <n v="3"/>
    <x v="2"/>
    <m/>
  </r>
  <r>
    <x v="213"/>
    <x v="61"/>
    <n v="60"/>
    <n v="0"/>
    <n v="60"/>
    <n v="0"/>
    <n v="0"/>
    <n v="0"/>
    <n v="1.1499999999999999"/>
    <n v="4"/>
    <x v="2"/>
    <m/>
  </r>
  <r>
    <x v="213"/>
    <x v="62"/>
    <n v="63"/>
    <n v="0"/>
    <n v="63"/>
    <n v="0"/>
    <n v="0"/>
    <n v="0"/>
    <n v="1.18"/>
    <n v="4"/>
    <x v="2"/>
    <m/>
  </r>
  <r>
    <x v="213"/>
    <x v="63"/>
    <n v="60"/>
    <n v="0"/>
    <n v="60"/>
    <n v="0"/>
    <n v="0"/>
    <n v="0"/>
    <n v="1.1200000000000001"/>
    <n v="4"/>
    <x v="2"/>
    <m/>
  </r>
  <r>
    <x v="213"/>
    <x v="64"/>
    <n v="61"/>
    <n v="0"/>
    <n v="61"/>
    <n v="0"/>
    <n v="0"/>
    <n v="0"/>
    <n v="1.1299999999999999"/>
    <n v="4"/>
    <x v="2"/>
    <m/>
  </r>
  <r>
    <x v="213"/>
    <x v="65"/>
    <n v="63"/>
    <n v="0"/>
    <n v="63"/>
    <n v="0"/>
    <n v="0"/>
    <n v="0"/>
    <n v="1.1399999999999999"/>
    <n v="4"/>
    <x v="2"/>
    <m/>
  </r>
  <r>
    <x v="214"/>
    <x v="8"/>
    <n v="3"/>
    <n v="0"/>
    <n v="3"/>
    <n v="0"/>
    <n v="0"/>
    <n v="0"/>
    <n v="0.05"/>
    <n v="0"/>
    <x v="0"/>
    <m/>
  </r>
  <r>
    <x v="214"/>
    <x v="9"/>
    <n v="3"/>
    <n v="0"/>
    <n v="3"/>
    <n v="0"/>
    <n v="0"/>
    <n v="0"/>
    <n v="0.05"/>
    <n v="0"/>
    <x v="0"/>
    <m/>
  </r>
  <r>
    <x v="214"/>
    <x v="10"/>
    <n v="4"/>
    <n v="0"/>
    <n v="4"/>
    <n v="0"/>
    <n v="0"/>
    <n v="0"/>
    <n v="0.08"/>
    <n v="0"/>
    <x v="1"/>
    <m/>
  </r>
  <r>
    <x v="214"/>
    <x v="11"/>
    <n v="3"/>
    <n v="0"/>
    <n v="3"/>
    <n v="0"/>
    <n v="0"/>
    <n v="0"/>
    <n v="7.0000000000000007E-2"/>
    <n v="0"/>
    <x v="1"/>
    <m/>
  </r>
  <r>
    <x v="214"/>
    <x v="12"/>
    <n v="6"/>
    <n v="0"/>
    <n v="6"/>
    <n v="0"/>
    <n v="0"/>
    <n v="0"/>
    <n v="0.11"/>
    <n v="0"/>
    <x v="1"/>
    <m/>
  </r>
  <r>
    <x v="214"/>
    <x v="13"/>
    <n v="4"/>
    <n v="0"/>
    <n v="4"/>
    <n v="0"/>
    <n v="0"/>
    <n v="0"/>
    <n v="0.08"/>
    <n v="0"/>
    <x v="1"/>
    <m/>
  </r>
  <r>
    <x v="214"/>
    <x v="14"/>
    <n v="5"/>
    <n v="0"/>
    <n v="5"/>
    <n v="0"/>
    <n v="0"/>
    <n v="0"/>
    <n v="0.1"/>
    <n v="0"/>
    <x v="1"/>
    <m/>
  </r>
  <r>
    <x v="214"/>
    <x v="15"/>
    <n v="5"/>
    <n v="0"/>
    <n v="5"/>
    <n v="0"/>
    <n v="0"/>
    <n v="0"/>
    <n v="0.1"/>
    <n v="0"/>
    <x v="1"/>
    <m/>
  </r>
  <r>
    <x v="214"/>
    <x v="16"/>
    <n v="6"/>
    <n v="0"/>
    <n v="6"/>
    <n v="0"/>
    <n v="0"/>
    <n v="0"/>
    <n v="0.12"/>
    <n v="0"/>
    <x v="1"/>
    <m/>
  </r>
  <r>
    <x v="214"/>
    <x v="17"/>
    <n v="6"/>
    <n v="0"/>
    <n v="6"/>
    <n v="0"/>
    <n v="0"/>
    <n v="0"/>
    <n v="0.12"/>
    <n v="0"/>
    <x v="1"/>
    <m/>
  </r>
  <r>
    <x v="214"/>
    <x v="18"/>
    <n v="6"/>
    <n v="0"/>
    <n v="6"/>
    <n v="0"/>
    <n v="0"/>
    <n v="0"/>
    <n v="0.12"/>
    <n v="0"/>
    <x v="1"/>
    <m/>
  </r>
  <r>
    <x v="214"/>
    <x v="19"/>
    <n v="9"/>
    <n v="0"/>
    <n v="9"/>
    <n v="0"/>
    <n v="0"/>
    <n v="0"/>
    <n v="0.2"/>
    <n v="0"/>
    <x v="1"/>
    <m/>
  </r>
  <r>
    <x v="214"/>
    <x v="20"/>
    <n v="7"/>
    <n v="0"/>
    <n v="7"/>
    <n v="0"/>
    <n v="0"/>
    <n v="0"/>
    <n v="0.14000000000000001"/>
    <n v="0"/>
    <x v="1"/>
    <m/>
  </r>
  <r>
    <x v="214"/>
    <x v="21"/>
    <n v="7"/>
    <n v="0"/>
    <n v="7"/>
    <n v="0"/>
    <n v="0"/>
    <n v="0"/>
    <n v="0.14000000000000001"/>
    <n v="0"/>
    <x v="1"/>
    <m/>
  </r>
  <r>
    <x v="214"/>
    <x v="22"/>
    <n v="8"/>
    <n v="0"/>
    <n v="8"/>
    <n v="0"/>
    <n v="0"/>
    <n v="0"/>
    <n v="0.16"/>
    <n v="0"/>
    <x v="1"/>
    <m/>
  </r>
  <r>
    <x v="214"/>
    <x v="23"/>
    <n v="8"/>
    <n v="0"/>
    <n v="8"/>
    <n v="0"/>
    <n v="0"/>
    <n v="0"/>
    <n v="0.16"/>
    <n v="0"/>
    <x v="1"/>
    <m/>
  </r>
  <r>
    <x v="214"/>
    <x v="24"/>
    <n v="8"/>
    <n v="0"/>
    <n v="8"/>
    <n v="0"/>
    <n v="0"/>
    <n v="0"/>
    <n v="0.16"/>
    <n v="0"/>
    <x v="1"/>
    <m/>
  </r>
  <r>
    <x v="214"/>
    <x v="25"/>
    <n v="10"/>
    <n v="0"/>
    <n v="10"/>
    <n v="0"/>
    <n v="0"/>
    <n v="0"/>
    <n v="0.22"/>
    <n v="0"/>
    <x v="1"/>
    <m/>
  </r>
  <r>
    <x v="214"/>
    <x v="26"/>
    <n v="9"/>
    <n v="0"/>
    <n v="9"/>
    <n v="0"/>
    <n v="0"/>
    <n v="0"/>
    <n v="0.2"/>
    <n v="0"/>
    <x v="1"/>
    <m/>
  </r>
  <r>
    <x v="214"/>
    <x v="27"/>
    <n v="10"/>
    <n v="0"/>
    <n v="10"/>
    <n v="0"/>
    <n v="0"/>
    <n v="0"/>
    <n v="0.22"/>
    <n v="0"/>
    <x v="1"/>
    <m/>
  </r>
  <r>
    <x v="214"/>
    <x v="28"/>
    <n v="10"/>
    <n v="0"/>
    <n v="10"/>
    <n v="0"/>
    <n v="0"/>
    <n v="0"/>
    <n v="0.22"/>
    <n v="0"/>
    <x v="1"/>
    <m/>
  </r>
  <r>
    <x v="214"/>
    <x v="29"/>
    <n v="9"/>
    <n v="0"/>
    <n v="9"/>
    <n v="0"/>
    <n v="0"/>
    <n v="0"/>
    <n v="0.2"/>
    <n v="0"/>
    <x v="1"/>
    <m/>
  </r>
  <r>
    <x v="214"/>
    <x v="30"/>
    <n v="10"/>
    <n v="0"/>
    <n v="10"/>
    <n v="0"/>
    <n v="0"/>
    <n v="0"/>
    <n v="0.23"/>
    <n v="0"/>
    <x v="1"/>
    <m/>
  </r>
  <r>
    <x v="214"/>
    <x v="31"/>
    <n v="14"/>
    <n v="0"/>
    <n v="14"/>
    <n v="0"/>
    <n v="0"/>
    <n v="0"/>
    <n v="0.32"/>
    <n v="0"/>
    <x v="1"/>
    <m/>
  </r>
  <r>
    <x v="215"/>
    <x v="1"/>
    <n v="4"/>
    <n v="4"/>
    <n v="0"/>
    <n v="0"/>
    <n v="0"/>
    <n v="0"/>
    <n v="0.95"/>
    <n v="0"/>
    <x v="0"/>
    <m/>
  </r>
  <r>
    <x v="215"/>
    <x v="2"/>
    <n v="6"/>
    <n v="5"/>
    <n v="1"/>
    <n v="0"/>
    <n v="0"/>
    <n v="0"/>
    <n v="1.28"/>
    <n v="0"/>
    <x v="0"/>
    <m/>
  </r>
  <r>
    <x v="215"/>
    <x v="3"/>
    <n v="9"/>
    <n v="9"/>
    <n v="0"/>
    <n v="0"/>
    <n v="0"/>
    <n v="0"/>
    <n v="1.88"/>
    <n v="1"/>
    <x v="0"/>
    <m/>
  </r>
  <r>
    <x v="215"/>
    <x v="4"/>
    <n v="8"/>
    <n v="7"/>
    <n v="1"/>
    <n v="0"/>
    <n v="0"/>
    <n v="0"/>
    <n v="1.73"/>
    <n v="2"/>
    <x v="0"/>
    <m/>
  </r>
  <r>
    <x v="215"/>
    <x v="5"/>
    <n v="9"/>
    <n v="8"/>
    <n v="1"/>
    <n v="0"/>
    <n v="0"/>
    <n v="0"/>
    <n v="1.88"/>
    <n v="2"/>
    <x v="0"/>
    <m/>
  </r>
  <r>
    <x v="215"/>
    <x v="6"/>
    <n v="10"/>
    <n v="7"/>
    <n v="3"/>
    <n v="0"/>
    <n v="0"/>
    <n v="0"/>
    <n v="2.06"/>
    <n v="3"/>
    <x v="0"/>
    <m/>
  </r>
  <r>
    <x v="215"/>
    <x v="7"/>
    <n v="9"/>
    <n v="7"/>
    <n v="3"/>
    <n v="0"/>
    <n v="0"/>
    <n v="0"/>
    <n v="1.9"/>
    <n v="3"/>
    <x v="0"/>
    <m/>
  </r>
  <r>
    <x v="215"/>
    <x v="8"/>
    <n v="11"/>
    <n v="9"/>
    <n v="3"/>
    <n v="0"/>
    <n v="0"/>
    <n v="0"/>
    <n v="2.33"/>
    <n v="6"/>
    <x v="0"/>
    <m/>
  </r>
  <r>
    <x v="215"/>
    <x v="9"/>
    <n v="11"/>
    <n v="9"/>
    <n v="3"/>
    <n v="0"/>
    <n v="0"/>
    <n v="0"/>
    <n v="2.31"/>
    <n v="7"/>
    <x v="0"/>
    <m/>
  </r>
  <r>
    <x v="215"/>
    <x v="10"/>
    <n v="9"/>
    <n v="7"/>
    <n v="3"/>
    <n v="0"/>
    <n v="0"/>
    <n v="0"/>
    <n v="1.85"/>
    <n v="5"/>
    <x v="1"/>
    <m/>
  </r>
  <r>
    <x v="215"/>
    <x v="11"/>
    <n v="10"/>
    <n v="8"/>
    <n v="2"/>
    <n v="0"/>
    <n v="0"/>
    <n v="0"/>
    <n v="1.96"/>
    <n v="8"/>
    <x v="1"/>
    <m/>
  </r>
  <r>
    <x v="215"/>
    <x v="12"/>
    <n v="13"/>
    <n v="7"/>
    <n v="6"/>
    <n v="0"/>
    <n v="0"/>
    <n v="0"/>
    <n v="2.65"/>
    <n v="14"/>
    <x v="1"/>
    <m/>
  </r>
  <r>
    <x v="215"/>
    <x v="13"/>
    <n v="9"/>
    <n v="6"/>
    <n v="3"/>
    <n v="0"/>
    <n v="0"/>
    <n v="0"/>
    <n v="1.84"/>
    <n v="9"/>
    <x v="1"/>
    <m/>
  </r>
  <r>
    <x v="215"/>
    <x v="14"/>
    <n v="10"/>
    <n v="7"/>
    <n v="3"/>
    <n v="0"/>
    <n v="0"/>
    <n v="0"/>
    <n v="1.95"/>
    <n v="8"/>
    <x v="1"/>
    <m/>
  </r>
  <r>
    <x v="215"/>
    <x v="15"/>
    <n v="13"/>
    <n v="7"/>
    <n v="7"/>
    <n v="0"/>
    <n v="0"/>
    <n v="0"/>
    <n v="2.62"/>
    <n v="12"/>
    <x v="1"/>
    <m/>
  </r>
  <r>
    <x v="215"/>
    <x v="16"/>
    <n v="11"/>
    <n v="5"/>
    <n v="6"/>
    <n v="0"/>
    <n v="0"/>
    <n v="0"/>
    <n v="2.15"/>
    <n v="9"/>
    <x v="1"/>
    <m/>
  </r>
  <r>
    <x v="215"/>
    <x v="17"/>
    <n v="12"/>
    <n v="6"/>
    <n v="6"/>
    <n v="0"/>
    <n v="0"/>
    <n v="0"/>
    <n v="2.2599999999999998"/>
    <n v="15"/>
    <x v="1"/>
    <m/>
  </r>
  <r>
    <x v="215"/>
    <x v="18"/>
    <n v="14"/>
    <n v="6"/>
    <n v="8"/>
    <n v="0"/>
    <n v="0"/>
    <n v="0"/>
    <n v="2.71"/>
    <n v="24"/>
    <x v="1"/>
    <m/>
  </r>
  <r>
    <x v="215"/>
    <x v="19"/>
    <n v="11"/>
    <n v="1"/>
    <n v="9"/>
    <n v="0"/>
    <n v="0"/>
    <n v="0"/>
    <n v="2.0099999999999998"/>
    <n v="32"/>
    <x v="1"/>
    <m/>
  </r>
  <r>
    <x v="215"/>
    <x v="20"/>
    <n v="9"/>
    <n v="4"/>
    <n v="6"/>
    <n v="0"/>
    <n v="0"/>
    <n v="0"/>
    <n v="1.76"/>
    <n v="45"/>
    <x v="1"/>
    <m/>
  </r>
  <r>
    <x v="215"/>
    <x v="21"/>
    <n v="10"/>
    <n v="2"/>
    <n v="8"/>
    <n v="0"/>
    <n v="0"/>
    <n v="0"/>
    <n v="1.78"/>
    <n v="55"/>
    <x v="1"/>
    <m/>
  </r>
  <r>
    <x v="215"/>
    <x v="22"/>
    <n v="13"/>
    <n v="3"/>
    <n v="10"/>
    <n v="0"/>
    <n v="0"/>
    <n v="0"/>
    <n v="2.33"/>
    <n v="36"/>
    <x v="1"/>
    <m/>
  </r>
  <r>
    <x v="215"/>
    <x v="23"/>
    <n v="19"/>
    <n v="1"/>
    <n v="18"/>
    <n v="0"/>
    <n v="0"/>
    <n v="0"/>
    <n v="3.39"/>
    <n v="37"/>
    <x v="1"/>
    <m/>
  </r>
  <r>
    <x v="215"/>
    <x v="24"/>
    <n v="11"/>
    <n v="1"/>
    <n v="10"/>
    <n v="0"/>
    <n v="0"/>
    <n v="0"/>
    <n v="1.88"/>
    <n v="57"/>
    <x v="1"/>
    <m/>
  </r>
  <r>
    <x v="215"/>
    <x v="25"/>
    <n v="12"/>
    <n v="1"/>
    <n v="11"/>
    <n v="0"/>
    <n v="0"/>
    <n v="0"/>
    <n v="2"/>
    <n v="43"/>
    <x v="1"/>
    <m/>
  </r>
  <r>
    <x v="215"/>
    <x v="26"/>
    <n v="9"/>
    <n v="1"/>
    <n v="8"/>
    <n v="0"/>
    <n v="0"/>
    <n v="0"/>
    <n v="1.55"/>
    <n v="38"/>
    <x v="1"/>
    <m/>
  </r>
  <r>
    <x v="215"/>
    <x v="27"/>
    <n v="13"/>
    <n v="1"/>
    <n v="13"/>
    <n v="0"/>
    <n v="0"/>
    <n v="0"/>
    <n v="2.2400000000000002"/>
    <n v="47"/>
    <x v="1"/>
    <m/>
  </r>
  <r>
    <x v="215"/>
    <x v="28"/>
    <n v="10"/>
    <n v="0"/>
    <n v="10"/>
    <n v="0"/>
    <n v="0"/>
    <n v="0"/>
    <n v="1.69"/>
    <n v="30"/>
    <x v="1"/>
    <m/>
  </r>
  <r>
    <x v="215"/>
    <x v="29"/>
    <n v="9"/>
    <n v="0"/>
    <n v="9"/>
    <n v="0"/>
    <n v="0"/>
    <n v="0"/>
    <n v="1.54"/>
    <n v="29"/>
    <x v="1"/>
    <m/>
  </r>
  <r>
    <x v="215"/>
    <x v="30"/>
    <n v="10"/>
    <n v="0"/>
    <n v="10"/>
    <n v="0"/>
    <n v="0"/>
    <n v="0"/>
    <n v="1.68"/>
    <n v="27"/>
    <x v="1"/>
    <m/>
  </r>
  <r>
    <x v="215"/>
    <x v="31"/>
    <n v="10"/>
    <n v="0"/>
    <n v="10"/>
    <n v="0"/>
    <n v="0"/>
    <n v="0"/>
    <n v="1.67"/>
    <n v="19"/>
    <x v="1"/>
    <m/>
  </r>
  <r>
    <x v="215"/>
    <x v="32"/>
    <n v="11"/>
    <n v="0"/>
    <n v="11"/>
    <n v="0"/>
    <n v="0"/>
    <n v="0"/>
    <n v="1.81"/>
    <n v="26"/>
    <x v="1"/>
    <m/>
  </r>
  <r>
    <x v="215"/>
    <x v="33"/>
    <n v="11"/>
    <n v="0"/>
    <n v="11"/>
    <n v="0"/>
    <n v="0"/>
    <n v="0"/>
    <n v="1.8"/>
    <n v="27"/>
    <x v="1"/>
    <m/>
  </r>
  <r>
    <x v="215"/>
    <x v="34"/>
    <n v="9"/>
    <n v="0"/>
    <n v="9"/>
    <n v="0"/>
    <n v="0"/>
    <n v="0"/>
    <n v="1.52"/>
    <n v="21"/>
    <x v="1"/>
    <m/>
  </r>
  <r>
    <x v="215"/>
    <x v="35"/>
    <n v="10"/>
    <n v="0"/>
    <n v="10"/>
    <n v="0"/>
    <n v="0"/>
    <n v="0"/>
    <n v="1.65"/>
    <n v="21"/>
    <x v="1"/>
    <m/>
  </r>
  <r>
    <x v="215"/>
    <x v="36"/>
    <n v="9"/>
    <n v="0"/>
    <n v="9"/>
    <n v="0"/>
    <n v="0"/>
    <n v="0"/>
    <n v="1.51"/>
    <n v="21"/>
    <x v="1"/>
    <m/>
  </r>
  <r>
    <x v="215"/>
    <x v="37"/>
    <n v="13"/>
    <n v="0"/>
    <n v="13"/>
    <n v="0"/>
    <n v="0"/>
    <n v="0"/>
    <n v="2.1800000000000002"/>
    <n v="22"/>
    <x v="1"/>
    <m/>
  </r>
  <r>
    <x v="215"/>
    <x v="38"/>
    <n v="14"/>
    <n v="0"/>
    <n v="14"/>
    <n v="0"/>
    <n v="0"/>
    <n v="0"/>
    <n v="2.2999999999999998"/>
    <n v="26"/>
    <x v="1"/>
    <m/>
  </r>
  <r>
    <x v="215"/>
    <x v="39"/>
    <n v="18"/>
    <n v="0"/>
    <n v="18"/>
    <n v="0"/>
    <n v="0"/>
    <n v="0"/>
    <n v="2.83"/>
    <n v="41"/>
    <x v="1"/>
    <m/>
  </r>
  <r>
    <x v="215"/>
    <x v="40"/>
    <n v="28"/>
    <n v="0"/>
    <n v="28"/>
    <n v="0"/>
    <n v="0"/>
    <n v="0"/>
    <n v="4.55"/>
    <n v="46"/>
    <x v="1"/>
    <m/>
  </r>
  <r>
    <x v="215"/>
    <x v="41"/>
    <n v="25"/>
    <n v="0"/>
    <n v="25"/>
    <n v="0"/>
    <n v="0"/>
    <n v="0"/>
    <n v="4"/>
    <n v="45"/>
    <x v="2"/>
    <m/>
  </r>
  <r>
    <x v="215"/>
    <x v="42"/>
    <n v="28"/>
    <n v="0"/>
    <n v="28"/>
    <n v="0"/>
    <n v="0"/>
    <n v="0"/>
    <n v="4.5199999999999996"/>
    <n v="38"/>
    <x v="2"/>
    <m/>
  </r>
  <r>
    <x v="215"/>
    <x v="43"/>
    <n v="26"/>
    <n v="0"/>
    <n v="26"/>
    <n v="0"/>
    <n v="0"/>
    <n v="0"/>
    <n v="4.12"/>
    <n v="36"/>
    <x v="2"/>
    <m/>
  </r>
  <r>
    <x v="215"/>
    <x v="44"/>
    <n v="20"/>
    <n v="0"/>
    <n v="20"/>
    <n v="0"/>
    <n v="0"/>
    <n v="0"/>
    <n v="3.19"/>
    <n v="14"/>
    <x v="2"/>
    <m/>
  </r>
  <r>
    <x v="215"/>
    <x v="45"/>
    <n v="19"/>
    <n v="0"/>
    <n v="19"/>
    <n v="0"/>
    <n v="0"/>
    <n v="0"/>
    <n v="3.06"/>
    <n v="15"/>
    <x v="2"/>
    <m/>
  </r>
  <r>
    <x v="215"/>
    <x v="46"/>
    <n v="19"/>
    <n v="0"/>
    <n v="19"/>
    <n v="0"/>
    <n v="0"/>
    <n v="0"/>
    <n v="3.06"/>
    <n v="3"/>
    <x v="2"/>
    <m/>
  </r>
  <r>
    <x v="215"/>
    <x v="47"/>
    <n v="19"/>
    <n v="0"/>
    <n v="19"/>
    <n v="0"/>
    <n v="0"/>
    <n v="0"/>
    <n v="3.06"/>
    <n v="3"/>
    <x v="2"/>
    <m/>
  </r>
  <r>
    <x v="215"/>
    <x v="48"/>
    <n v="13"/>
    <n v="0"/>
    <n v="13"/>
    <n v="0"/>
    <n v="0"/>
    <n v="0"/>
    <n v="1.99"/>
    <n v="3"/>
    <x v="2"/>
    <m/>
  </r>
  <r>
    <x v="215"/>
    <x v="49"/>
    <n v="15"/>
    <n v="0"/>
    <n v="15"/>
    <n v="0"/>
    <n v="0"/>
    <n v="0"/>
    <n v="2.39"/>
    <n v="3"/>
    <x v="2"/>
    <m/>
  </r>
  <r>
    <x v="215"/>
    <x v="50"/>
    <n v="15"/>
    <n v="0"/>
    <n v="15"/>
    <n v="0"/>
    <n v="0"/>
    <n v="0"/>
    <n v="2.4"/>
    <n v="3"/>
    <x v="2"/>
    <m/>
  </r>
  <r>
    <x v="215"/>
    <x v="51"/>
    <n v="15"/>
    <n v="0"/>
    <n v="15"/>
    <n v="0"/>
    <n v="0"/>
    <n v="0"/>
    <n v="2.4"/>
    <n v="3"/>
    <x v="2"/>
    <m/>
  </r>
  <r>
    <x v="215"/>
    <x v="52"/>
    <n v="15"/>
    <n v="0"/>
    <n v="15"/>
    <n v="0"/>
    <n v="0"/>
    <n v="0"/>
    <n v="2.41"/>
    <n v="3"/>
    <x v="2"/>
    <m/>
  </r>
  <r>
    <x v="215"/>
    <x v="53"/>
    <n v="16"/>
    <n v="0"/>
    <n v="16"/>
    <n v="0"/>
    <n v="0"/>
    <n v="0"/>
    <n v="2.56"/>
    <n v="4"/>
    <x v="2"/>
    <m/>
  </r>
  <r>
    <x v="215"/>
    <x v="54"/>
    <n v="18"/>
    <n v="0"/>
    <n v="18"/>
    <n v="0"/>
    <n v="0"/>
    <n v="0"/>
    <n v="2.84"/>
    <n v="5"/>
    <x v="2"/>
    <m/>
  </r>
  <r>
    <x v="215"/>
    <x v="55"/>
    <n v="17"/>
    <n v="0"/>
    <n v="17"/>
    <n v="0"/>
    <n v="0"/>
    <n v="0"/>
    <n v="2.72"/>
    <n v="5"/>
    <x v="2"/>
    <m/>
  </r>
  <r>
    <x v="215"/>
    <x v="56"/>
    <n v="18"/>
    <n v="0"/>
    <n v="18"/>
    <n v="0"/>
    <n v="0"/>
    <n v="0"/>
    <n v="2.86"/>
    <n v="5"/>
    <x v="2"/>
    <m/>
  </r>
  <r>
    <x v="215"/>
    <x v="57"/>
    <n v="18"/>
    <n v="0"/>
    <n v="18"/>
    <n v="0"/>
    <n v="0"/>
    <n v="0"/>
    <n v="2.88"/>
    <n v="5"/>
    <x v="2"/>
    <m/>
  </r>
  <r>
    <x v="215"/>
    <x v="58"/>
    <n v="18"/>
    <n v="0"/>
    <n v="18"/>
    <n v="0"/>
    <n v="0"/>
    <n v="0"/>
    <n v="3.02"/>
    <n v="5"/>
    <x v="2"/>
    <m/>
  </r>
  <r>
    <x v="215"/>
    <x v="59"/>
    <n v="18"/>
    <n v="0"/>
    <n v="18"/>
    <n v="0"/>
    <n v="0"/>
    <n v="0"/>
    <n v="3.03"/>
    <n v="5"/>
    <x v="2"/>
    <m/>
  </r>
  <r>
    <x v="215"/>
    <x v="60"/>
    <n v="18"/>
    <n v="0"/>
    <n v="18"/>
    <n v="0"/>
    <n v="0"/>
    <n v="0"/>
    <n v="2.94"/>
    <n v="5"/>
    <x v="2"/>
    <m/>
  </r>
  <r>
    <x v="215"/>
    <x v="61"/>
    <n v="19"/>
    <n v="0"/>
    <n v="19"/>
    <n v="0"/>
    <n v="0"/>
    <n v="0"/>
    <n v="3.07"/>
    <n v="5"/>
    <x v="2"/>
    <m/>
  </r>
  <r>
    <x v="215"/>
    <x v="62"/>
    <n v="19"/>
    <n v="0"/>
    <n v="19"/>
    <n v="0"/>
    <n v="0"/>
    <n v="0"/>
    <n v="3.07"/>
    <n v="5"/>
    <x v="2"/>
    <m/>
  </r>
  <r>
    <x v="215"/>
    <x v="63"/>
    <n v="19"/>
    <n v="0"/>
    <n v="19"/>
    <n v="0"/>
    <n v="0"/>
    <n v="0"/>
    <n v="3.07"/>
    <n v="5"/>
    <x v="2"/>
    <m/>
  </r>
  <r>
    <x v="215"/>
    <x v="64"/>
    <n v="20"/>
    <n v="0"/>
    <n v="20"/>
    <n v="0"/>
    <n v="0"/>
    <n v="0"/>
    <n v="3.2"/>
    <n v="5"/>
    <x v="2"/>
    <m/>
  </r>
  <r>
    <x v="215"/>
    <x v="65"/>
    <n v="21"/>
    <n v="0"/>
    <n v="21"/>
    <n v="0"/>
    <n v="0"/>
    <n v="0"/>
    <n v="3.33"/>
    <n v="5"/>
    <x v="2"/>
    <m/>
  </r>
  <r>
    <x v="216"/>
    <x v="1"/>
    <n v="1"/>
    <n v="0"/>
    <n v="1"/>
    <n v="0"/>
    <n v="0"/>
    <n v="0"/>
    <n v="0.01"/>
    <n v="0"/>
    <x v="0"/>
    <m/>
  </r>
  <r>
    <x v="216"/>
    <x v="2"/>
    <n v="1"/>
    <n v="0"/>
    <n v="1"/>
    <n v="0"/>
    <n v="0"/>
    <n v="0"/>
    <n v="0.01"/>
    <n v="0"/>
    <x v="0"/>
    <m/>
  </r>
  <r>
    <x v="216"/>
    <x v="3"/>
    <n v="3"/>
    <n v="0"/>
    <n v="3"/>
    <n v="0"/>
    <n v="0"/>
    <n v="0"/>
    <n v="0.04"/>
    <n v="0"/>
    <x v="0"/>
    <m/>
  </r>
  <r>
    <x v="216"/>
    <x v="4"/>
    <n v="2"/>
    <n v="0"/>
    <n v="2"/>
    <n v="0"/>
    <n v="0"/>
    <n v="0"/>
    <n v="0.02"/>
    <n v="0"/>
    <x v="0"/>
    <m/>
  </r>
  <r>
    <x v="216"/>
    <x v="5"/>
    <n v="2"/>
    <n v="0"/>
    <n v="2"/>
    <n v="0"/>
    <n v="0"/>
    <n v="0"/>
    <n v="0.02"/>
    <n v="0"/>
    <x v="0"/>
    <m/>
  </r>
  <r>
    <x v="216"/>
    <x v="6"/>
    <n v="2"/>
    <n v="0"/>
    <n v="2"/>
    <n v="0"/>
    <n v="0"/>
    <n v="0"/>
    <n v="0.02"/>
    <n v="0"/>
    <x v="0"/>
    <m/>
  </r>
  <r>
    <x v="216"/>
    <x v="7"/>
    <n v="2"/>
    <n v="0"/>
    <n v="2"/>
    <n v="0"/>
    <n v="0"/>
    <n v="0"/>
    <n v="0.02"/>
    <n v="0"/>
    <x v="0"/>
    <m/>
  </r>
  <r>
    <x v="216"/>
    <x v="8"/>
    <n v="2"/>
    <n v="0"/>
    <n v="2"/>
    <n v="0"/>
    <n v="0"/>
    <n v="0"/>
    <n v="0.02"/>
    <n v="0"/>
    <x v="0"/>
    <m/>
  </r>
  <r>
    <x v="216"/>
    <x v="9"/>
    <n v="3"/>
    <n v="0"/>
    <n v="3"/>
    <n v="0"/>
    <n v="0"/>
    <n v="0"/>
    <n v="0.04"/>
    <n v="0"/>
    <x v="0"/>
    <m/>
  </r>
  <r>
    <x v="216"/>
    <x v="10"/>
    <n v="3"/>
    <n v="0"/>
    <n v="3"/>
    <n v="0"/>
    <n v="0"/>
    <n v="0"/>
    <n v="0.04"/>
    <n v="0"/>
    <x v="1"/>
    <m/>
  </r>
  <r>
    <x v="216"/>
    <x v="11"/>
    <n v="3"/>
    <n v="0"/>
    <n v="3"/>
    <n v="0"/>
    <n v="0"/>
    <n v="0"/>
    <n v="0.04"/>
    <n v="0"/>
    <x v="1"/>
    <m/>
  </r>
  <r>
    <x v="216"/>
    <x v="12"/>
    <n v="3"/>
    <n v="0"/>
    <n v="3"/>
    <n v="0"/>
    <n v="0"/>
    <n v="0"/>
    <n v="0.04"/>
    <n v="0"/>
    <x v="1"/>
    <m/>
  </r>
  <r>
    <x v="216"/>
    <x v="13"/>
    <n v="3"/>
    <n v="0"/>
    <n v="3"/>
    <n v="0"/>
    <n v="0"/>
    <n v="0"/>
    <n v="0.04"/>
    <n v="0"/>
    <x v="1"/>
    <m/>
  </r>
  <r>
    <x v="216"/>
    <x v="14"/>
    <n v="4"/>
    <n v="0"/>
    <n v="4"/>
    <n v="0"/>
    <n v="0"/>
    <n v="0"/>
    <n v="0.05"/>
    <n v="0"/>
    <x v="1"/>
    <m/>
  </r>
  <r>
    <x v="216"/>
    <x v="15"/>
    <n v="5"/>
    <n v="0"/>
    <n v="5"/>
    <n v="0"/>
    <n v="0"/>
    <n v="0"/>
    <n v="0.06"/>
    <n v="0"/>
    <x v="1"/>
    <m/>
  </r>
  <r>
    <x v="216"/>
    <x v="16"/>
    <n v="4"/>
    <n v="0"/>
    <n v="4"/>
    <n v="0"/>
    <n v="0"/>
    <n v="0"/>
    <n v="0.05"/>
    <n v="0"/>
    <x v="1"/>
    <m/>
  </r>
  <r>
    <x v="216"/>
    <x v="17"/>
    <n v="5"/>
    <n v="0"/>
    <n v="5"/>
    <n v="0"/>
    <n v="0"/>
    <n v="0"/>
    <n v="0.06"/>
    <n v="0"/>
    <x v="1"/>
    <m/>
  </r>
  <r>
    <x v="216"/>
    <x v="18"/>
    <n v="5"/>
    <n v="0"/>
    <n v="5"/>
    <n v="0"/>
    <n v="0"/>
    <n v="0"/>
    <n v="0.06"/>
    <n v="0"/>
    <x v="1"/>
    <m/>
  </r>
  <r>
    <x v="216"/>
    <x v="19"/>
    <n v="6"/>
    <n v="0"/>
    <n v="6"/>
    <n v="0"/>
    <n v="0"/>
    <n v="0"/>
    <n v="7.0000000000000007E-2"/>
    <n v="0"/>
    <x v="1"/>
    <m/>
  </r>
  <r>
    <x v="216"/>
    <x v="20"/>
    <n v="8"/>
    <n v="0"/>
    <n v="8"/>
    <n v="0"/>
    <n v="0"/>
    <n v="0"/>
    <n v="0.08"/>
    <n v="0"/>
    <x v="1"/>
    <m/>
  </r>
  <r>
    <x v="216"/>
    <x v="21"/>
    <n v="8"/>
    <n v="0"/>
    <n v="8"/>
    <n v="0"/>
    <n v="0"/>
    <n v="0"/>
    <n v="0.08"/>
    <n v="0"/>
    <x v="1"/>
    <m/>
  </r>
  <r>
    <x v="216"/>
    <x v="22"/>
    <n v="8"/>
    <n v="0"/>
    <n v="8"/>
    <n v="0"/>
    <n v="0"/>
    <n v="0"/>
    <n v="0.09"/>
    <n v="0"/>
    <x v="1"/>
    <m/>
  </r>
  <r>
    <x v="216"/>
    <x v="23"/>
    <n v="10"/>
    <n v="0"/>
    <n v="10"/>
    <n v="0"/>
    <n v="0"/>
    <n v="0"/>
    <n v="0.11"/>
    <n v="0"/>
    <x v="1"/>
    <m/>
  </r>
  <r>
    <x v="216"/>
    <x v="24"/>
    <n v="11"/>
    <n v="0"/>
    <n v="11"/>
    <n v="0"/>
    <n v="0"/>
    <n v="0"/>
    <n v="0.12"/>
    <n v="0"/>
    <x v="1"/>
    <m/>
  </r>
  <r>
    <x v="216"/>
    <x v="25"/>
    <n v="9"/>
    <n v="0"/>
    <n v="9"/>
    <n v="0"/>
    <n v="0"/>
    <n v="0"/>
    <n v="0.1"/>
    <n v="0"/>
    <x v="1"/>
    <m/>
  </r>
  <r>
    <x v="216"/>
    <x v="26"/>
    <n v="9"/>
    <n v="0"/>
    <n v="9"/>
    <n v="0"/>
    <n v="0"/>
    <n v="0"/>
    <n v="0.1"/>
    <n v="0"/>
    <x v="1"/>
    <m/>
  </r>
  <r>
    <x v="216"/>
    <x v="27"/>
    <n v="9"/>
    <n v="0"/>
    <n v="9"/>
    <n v="0"/>
    <n v="0"/>
    <n v="0"/>
    <n v="0.1"/>
    <n v="0"/>
    <x v="1"/>
    <m/>
  </r>
  <r>
    <x v="216"/>
    <x v="28"/>
    <n v="9"/>
    <n v="0"/>
    <n v="9"/>
    <n v="0"/>
    <n v="0"/>
    <n v="0"/>
    <n v="0.09"/>
    <n v="0"/>
    <x v="1"/>
    <m/>
  </r>
  <r>
    <x v="216"/>
    <x v="29"/>
    <n v="10"/>
    <n v="0"/>
    <n v="10"/>
    <n v="0"/>
    <n v="0"/>
    <n v="0"/>
    <n v="0.1"/>
    <n v="0"/>
    <x v="1"/>
    <m/>
  </r>
  <r>
    <x v="216"/>
    <x v="30"/>
    <n v="8"/>
    <n v="0"/>
    <n v="8"/>
    <n v="0"/>
    <n v="0"/>
    <n v="0"/>
    <n v="0.08"/>
    <n v="0"/>
    <x v="1"/>
    <m/>
  </r>
  <r>
    <x v="216"/>
    <x v="31"/>
    <n v="10"/>
    <n v="0"/>
    <n v="10"/>
    <n v="0"/>
    <n v="0"/>
    <n v="0"/>
    <n v="0.1"/>
    <n v="0"/>
    <x v="1"/>
    <m/>
  </r>
  <r>
    <x v="216"/>
    <x v="32"/>
    <n v="10"/>
    <n v="0"/>
    <n v="10"/>
    <n v="0"/>
    <n v="0"/>
    <n v="0"/>
    <n v="0.1"/>
    <n v="0"/>
    <x v="1"/>
    <m/>
  </r>
  <r>
    <x v="216"/>
    <x v="33"/>
    <n v="11"/>
    <n v="0"/>
    <n v="11"/>
    <n v="0"/>
    <n v="0"/>
    <n v="0"/>
    <n v="0.11"/>
    <n v="0"/>
    <x v="1"/>
    <m/>
  </r>
  <r>
    <x v="216"/>
    <x v="34"/>
    <n v="13"/>
    <n v="0"/>
    <n v="13"/>
    <n v="0"/>
    <n v="0"/>
    <n v="0"/>
    <n v="0.12"/>
    <n v="0"/>
    <x v="1"/>
    <m/>
  </r>
  <r>
    <x v="216"/>
    <x v="35"/>
    <n v="18"/>
    <n v="0"/>
    <n v="18"/>
    <n v="0"/>
    <n v="0"/>
    <n v="0"/>
    <n v="0.17"/>
    <n v="0"/>
    <x v="1"/>
    <m/>
  </r>
  <r>
    <x v="216"/>
    <x v="36"/>
    <n v="18"/>
    <n v="0"/>
    <n v="18"/>
    <n v="0"/>
    <n v="0"/>
    <n v="0"/>
    <n v="0.17"/>
    <n v="0"/>
    <x v="1"/>
    <m/>
  </r>
  <r>
    <x v="216"/>
    <x v="37"/>
    <n v="18"/>
    <n v="0"/>
    <n v="18"/>
    <n v="0"/>
    <n v="0"/>
    <n v="0"/>
    <n v="0.18"/>
    <n v="0"/>
    <x v="1"/>
    <m/>
  </r>
  <r>
    <x v="216"/>
    <x v="38"/>
    <n v="21"/>
    <n v="0"/>
    <n v="21"/>
    <n v="0"/>
    <n v="0"/>
    <n v="0"/>
    <n v="0.2"/>
    <n v="0"/>
    <x v="1"/>
    <m/>
  </r>
  <r>
    <x v="216"/>
    <x v="39"/>
    <n v="18"/>
    <n v="0"/>
    <n v="18"/>
    <n v="0"/>
    <n v="0"/>
    <n v="0"/>
    <n v="0.17"/>
    <n v="0"/>
    <x v="1"/>
    <m/>
  </r>
  <r>
    <x v="216"/>
    <x v="40"/>
    <n v="21"/>
    <n v="0"/>
    <n v="21"/>
    <n v="0"/>
    <n v="0"/>
    <n v="0"/>
    <n v="0.2"/>
    <n v="0"/>
    <x v="1"/>
    <m/>
  </r>
  <r>
    <x v="216"/>
    <x v="41"/>
    <n v="22"/>
    <n v="0"/>
    <n v="22"/>
    <n v="0"/>
    <n v="0"/>
    <n v="0"/>
    <n v="0.2"/>
    <n v="0"/>
    <x v="2"/>
    <m/>
  </r>
  <r>
    <x v="216"/>
    <x v="42"/>
    <n v="21"/>
    <n v="0"/>
    <n v="21"/>
    <n v="0"/>
    <n v="0"/>
    <n v="0"/>
    <n v="0.19"/>
    <n v="0"/>
    <x v="2"/>
    <m/>
  </r>
  <r>
    <x v="216"/>
    <x v="43"/>
    <n v="23"/>
    <n v="0"/>
    <n v="23"/>
    <n v="0"/>
    <n v="0"/>
    <n v="0"/>
    <n v="0.21"/>
    <n v="0"/>
    <x v="2"/>
    <m/>
  </r>
  <r>
    <x v="216"/>
    <x v="44"/>
    <n v="28"/>
    <n v="0"/>
    <n v="28"/>
    <n v="0"/>
    <n v="0"/>
    <n v="0"/>
    <n v="0.26"/>
    <n v="0"/>
    <x v="2"/>
    <m/>
  </r>
  <r>
    <x v="216"/>
    <x v="45"/>
    <n v="33"/>
    <n v="0"/>
    <n v="33"/>
    <n v="0"/>
    <n v="0"/>
    <n v="0"/>
    <n v="0.3"/>
    <n v="0"/>
    <x v="2"/>
    <m/>
  </r>
  <r>
    <x v="216"/>
    <x v="46"/>
    <n v="35"/>
    <n v="0"/>
    <n v="35"/>
    <n v="0"/>
    <n v="0"/>
    <n v="0"/>
    <n v="0.33"/>
    <n v="0"/>
    <x v="2"/>
    <m/>
  </r>
  <r>
    <x v="216"/>
    <x v="47"/>
    <n v="36"/>
    <n v="0"/>
    <n v="36"/>
    <n v="0"/>
    <n v="0"/>
    <n v="0"/>
    <n v="0.33"/>
    <n v="0"/>
    <x v="2"/>
    <m/>
  </r>
  <r>
    <x v="216"/>
    <x v="48"/>
    <n v="36"/>
    <n v="0"/>
    <n v="36"/>
    <n v="0"/>
    <n v="0"/>
    <n v="0"/>
    <n v="0.33"/>
    <n v="0"/>
    <x v="2"/>
    <m/>
  </r>
  <r>
    <x v="216"/>
    <x v="49"/>
    <n v="44"/>
    <n v="0"/>
    <n v="44"/>
    <n v="0"/>
    <n v="0"/>
    <n v="0"/>
    <n v="0.41"/>
    <n v="0"/>
    <x v="2"/>
    <m/>
  </r>
  <r>
    <x v="216"/>
    <x v="50"/>
    <n v="45"/>
    <n v="0"/>
    <n v="45"/>
    <n v="0"/>
    <n v="0"/>
    <n v="0"/>
    <n v="0.42"/>
    <n v="0"/>
    <x v="2"/>
    <m/>
  </r>
  <r>
    <x v="216"/>
    <x v="51"/>
    <n v="40"/>
    <n v="0"/>
    <n v="40"/>
    <n v="0"/>
    <n v="0"/>
    <n v="0"/>
    <n v="0.37"/>
    <n v="0"/>
    <x v="2"/>
    <m/>
  </r>
  <r>
    <x v="216"/>
    <x v="52"/>
    <n v="49"/>
    <n v="0"/>
    <n v="49"/>
    <n v="0"/>
    <n v="0"/>
    <n v="0"/>
    <n v="0.45"/>
    <n v="0"/>
    <x v="2"/>
    <m/>
  </r>
  <r>
    <x v="216"/>
    <x v="53"/>
    <n v="51"/>
    <n v="0"/>
    <n v="51"/>
    <n v="0"/>
    <n v="0"/>
    <n v="0"/>
    <n v="0.47"/>
    <n v="0"/>
    <x v="2"/>
    <m/>
  </r>
  <r>
    <x v="216"/>
    <x v="54"/>
    <n v="54"/>
    <n v="0"/>
    <n v="54"/>
    <n v="0"/>
    <n v="0"/>
    <n v="0"/>
    <n v="0.5"/>
    <n v="0"/>
    <x v="2"/>
    <m/>
  </r>
  <r>
    <x v="216"/>
    <x v="55"/>
    <n v="60"/>
    <n v="0"/>
    <n v="60"/>
    <n v="0"/>
    <n v="0"/>
    <n v="0"/>
    <n v="0.56000000000000005"/>
    <n v="0"/>
    <x v="2"/>
    <m/>
  </r>
  <r>
    <x v="216"/>
    <x v="56"/>
    <n v="60"/>
    <n v="0"/>
    <n v="60"/>
    <n v="0"/>
    <n v="0"/>
    <n v="0"/>
    <n v="0.55000000000000004"/>
    <n v="0"/>
    <x v="2"/>
    <m/>
  </r>
  <r>
    <x v="216"/>
    <x v="57"/>
    <n v="60"/>
    <n v="0"/>
    <n v="60"/>
    <n v="0"/>
    <n v="0"/>
    <n v="0"/>
    <n v="0.55000000000000004"/>
    <n v="0"/>
    <x v="2"/>
    <m/>
  </r>
  <r>
    <x v="216"/>
    <x v="58"/>
    <n v="62"/>
    <n v="0"/>
    <n v="62"/>
    <n v="0"/>
    <n v="0"/>
    <n v="0"/>
    <n v="0.56999999999999995"/>
    <n v="0"/>
    <x v="2"/>
    <m/>
  </r>
  <r>
    <x v="216"/>
    <x v="59"/>
    <n v="62"/>
    <n v="0"/>
    <n v="62"/>
    <n v="0"/>
    <n v="0"/>
    <n v="0"/>
    <n v="0.56999999999999995"/>
    <n v="1"/>
    <x v="2"/>
    <m/>
  </r>
  <r>
    <x v="216"/>
    <x v="60"/>
    <n v="85"/>
    <n v="0"/>
    <n v="85"/>
    <n v="0"/>
    <n v="0"/>
    <n v="0"/>
    <n v="0.77"/>
    <n v="0"/>
    <x v="2"/>
    <m/>
  </r>
  <r>
    <x v="216"/>
    <x v="61"/>
    <n v="60"/>
    <n v="0"/>
    <n v="60"/>
    <n v="0"/>
    <n v="0"/>
    <n v="0"/>
    <n v="0.55000000000000004"/>
    <n v="0"/>
    <x v="2"/>
    <m/>
  </r>
  <r>
    <x v="216"/>
    <x v="62"/>
    <n v="54"/>
    <n v="0"/>
    <n v="54"/>
    <n v="0"/>
    <n v="0"/>
    <n v="0"/>
    <n v="0.49"/>
    <n v="0"/>
    <x v="2"/>
    <m/>
  </r>
  <r>
    <x v="216"/>
    <x v="63"/>
    <n v="69"/>
    <n v="0"/>
    <n v="69"/>
    <n v="0"/>
    <n v="0"/>
    <n v="0"/>
    <n v="0.63"/>
    <n v="0"/>
    <x v="2"/>
    <m/>
  </r>
  <r>
    <x v="216"/>
    <x v="64"/>
    <n v="57"/>
    <n v="0"/>
    <n v="57"/>
    <n v="0"/>
    <n v="0"/>
    <n v="0"/>
    <n v="0.52"/>
    <n v="0"/>
    <x v="2"/>
    <m/>
  </r>
  <r>
    <x v="216"/>
    <x v="65"/>
    <n v="57"/>
    <n v="0"/>
    <n v="57"/>
    <n v="0"/>
    <n v="0"/>
    <n v="0"/>
    <n v="0.52"/>
    <n v="0"/>
    <x v="2"/>
    <m/>
  </r>
  <r>
    <x v="217"/>
    <x v="1"/>
    <n v="150"/>
    <n v="40"/>
    <n v="111"/>
    <n v="0"/>
    <n v="0"/>
    <n v="0"/>
    <n v="0.02"/>
    <n v="6"/>
    <x v="0"/>
    <m/>
  </r>
  <r>
    <x v="217"/>
    <x v="2"/>
    <n v="197"/>
    <n v="44"/>
    <n v="153"/>
    <n v="0"/>
    <n v="0"/>
    <n v="0"/>
    <n v="0.02"/>
    <n v="6"/>
    <x v="0"/>
    <m/>
  </r>
  <r>
    <x v="217"/>
    <x v="3"/>
    <n v="207"/>
    <n v="35"/>
    <n v="172"/>
    <n v="0"/>
    <n v="0"/>
    <n v="0"/>
    <n v="0.02"/>
    <n v="9"/>
    <x v="0"/>
    <m/>
  </r>
  <r>
    <x v="217"/>
    <x v="4"/>
    <n v="227"/>
    <n v="50"/>
    <n v="177"/>
    <n v="0"/>
    <n v="0"/>
    <n v="0"/>
    <n v="0.02"/>
    <n v="9"/>
    <x v="0"/>
    <m/>
  </r>
  <r>
    <x v="217"/>
    <x v="5"/>
    <n v="223"/>
    <n v="20"/>
    <n v="203"/>
    <n v="0"/>
    <n v="0"/>
    <n v="0"/>
    <n v="0.02"/>
    <n v="8"/>
    <x v="0"/>
    <m/>
  </r>
  <r>
    <x v="217"/>
    <x v="6"/>
    <n v="253"/>
    <n v="36"/>
    <n v="208"/>
    <n v="0"/>
    <n v="9"/>
    <n v="0"/>
    <n v="0.02"/>
    <n v="12"/>
    <x v="0"/>
    <m/>
  </r>
  <r>
    <x v="217"/>
    <x v="7"/>
    <n v="245"/>
    <n v="20"/>
    <n v="216"/>
    <n v="0"/>
    <n v="9"/>
    <n v="0"/>
    <n v="0.02"/>
    <n v="12"/>
    <x v="0"/>
    <m/>
  </r>
  <r>
    <x v="217"/>
    <x v="8"/>
    <n v="315"/>
    <n v="24"/>
    <n v="283"/>
    <n v="0"/>
    <n v="8"/>
    <n v="0"/>
    <n v="0.03"/>
    <n v="20"/>
    <x v="0"/>
    <m/>
  </r>
  <r>
    <x v="217"/>
    <x v="9"/>
    <n v="352"/>
    <n v="35"/>
    <n v="306"/>
    <n v="0"/>
    <n v="12"/>
    <n v="0"/>
    <n v="0.03"/>
    <n v="16"/>
    <x v="0"/>
    <m/>
  </r>
  <r>
    <x v="217"/>
    <x v="10"/>
    <n v="373"/>
    <n v="23"/>
    <n v="336"/>
    <n v="0"/>
    <n v="14"/>
    <n v="0"/>
    <n v="0.03"/>
    <n v="16"/>
    <x v="1"/>
    <m/>
  </r>
  <r>
    <x v="217"/>
    <x v="11"/>
    <n v="371"/>
    <n v="9"/>
    <n v="347"/>
    <n v="0"/>
    <n v="16"/>
    <n v="0"/>
    <n v="0.03"/>
    <n v="21"/>
    <x v="1"/>
    <m/>
  </r>
  <r>
    <x v="217"/>
    <x v="12"/>
    <n v="378"/>
    <n v="12"/>
    <n v="355"/>
    <n v="0"/>
    <n v="11"/>
    <n v="0"/>
    <n v="0.03"/>
    <n v="17"/>
    <x v="1"/>
    <m/>
  </r>
  <r>
    <x v="217"/>
    <x v="13"/>
    <n v="405"/>
    <n v="7"/>
    <n v="384"/>
    <n v="0"/>
    <n v="14"/>
    <n v="0"/>
    <n v="0.03"/>
    <n v="20"/>
    <x v="1"/>
    <m/>
  </r>
  <r>
    <x v="217"/>
    <x v="14"/>
    <n v="458"/>
    <n v="14"/>
    <n v="428"/>
    <n v="0"/>
    <n v="16"/>
    <n v="0"/>
    <n v="0.04"/>
    <n v="25"/>
    <x v="1"/>
    <m/>
  </r>
  <r>
    <x v="217"/>
    <x v="15"/>
    <n v="507"/>
    <n v="0"/>
    <n v="495"/>
    <n v="0"/>
    <n v="12"/>
    <n v="0"/>
    <n v="0.04"/>
    <n v="19"/>
    <x v="1"/>
    <m/>
  </r>
  <r>
    <x v="217"/>
    <x v="16"/>
    <n v="662"/>
    <n v="5"/>
    <n v="646"/>
    <n v="0"/>
    <n v="11"/>
    <n v="0"/>
    <n v="0.05"/>
    <n v="17"/>
    <x v="1"/>
    <m/>
  </r>
  <r>
    <x v="217"/>
    <x v="17"/>
    <n v="721"/>
    <n v="1"/>
    <n v="707"/>
    <n v="0"/>
    <n v="14"/>
    <n v="0"/>
    <n v="0.05"/>
    <n v="16"/>
    <x v="1"/>
    <m/>
  </r>
  <r>
    <x v="217"/>
    <x v="18"/>
    <n v="869"/>
    <n v="1"/>
    <n v="850"/>
    <n v="0"/>
    <n v="18"/>
    <n v="0"/>
    <n v="0.06"/>
    <n v="9"/>
    <x v="1"/>
    <m/>
  </r>
  <r>
    <x v="217"/>
    <x v="19"/>
    <n v="847"/>
    <n v="1"/>
    <n v="826"/>
    <n v="0"/>
    <n v="20"/>
    <n v="0"/>
    <n v="0.06"/>
    <n v="7"/>
    <x v="1"/>
    <m/>
  </r>
  <r>
    <x v="217"/>
    <x v="20"/>
    <n v="1141"/>
    <n v="1"/>
    <n v="1117"/>
    <n v="0"/>
    <n v="23"/>
    <n v="0"/>
    <n v="0.08"/>
    <n v="13"/>
    <x v="1"/>
    <m/>
  </r>
  <r>
    <x v="217"/>
    <x v="21"/>
    <n v="1324"/>
    <n v="1"/>
    <n v="1302"/>
    <n v="0"/>
    <n v="21"/>
    <n v="0"/>
    <n v="0.09"/>
    <n v="24"/>
    <x v="1"/>
    <m/>
  </r>
  <r>
    <x v="217"/>
    <x v="22"/>
    <n v="1359"/>
    <n v="1"/>
    <n v="1332"/>
    <n v="0"/>
    <n v="26"/>
    <n v="0"/>
    <n v="0.09"/>
    <n v="22"/>
    <x v="1"/>
    <m/>
  </r>
  <r>
    <x v="217"/>
    <x v="23"/>
    <n v="1467"/>
    <n v="0"/>
    <n v="1445"/>
    <n v="0"/>
    <n v="22"/>
    <n v="0"/>
    <n v="0.09"/>
    <n v="22"/>
    <x v="1"/>
    <m/>
  </r>
  <r>
    <x v="217"/>
    <x v="24"/>
    <n v="1480"/>
    <n v="1"/>
    <n v="1451"/>
    <n v="0"/>
    <n v="28"/>
    <n v="0"/>
    <n v="0.09"/>
    <n v="24"/>
    <x v="1"/>
    <m/>
  </r>
  <r>
    <x v="217"/>
    <x v="25"/>
    <n v="1550"/>
    <n v="0"/>
    <n v="1509"/>
    <n v="0"/>
    <n v="41"/>
    <n v="0"/>
    <n v="0.09"/>
    <n v="25"/>
    <x v="1"/>
    <m/>
  </r>
  <r>
    <x v="217"/>
    <x v="26"/>
    <n v="1156"/>
    <n v="0"/>
    <n v="1127"/>
    <n v="0"/>
    <n v="29"/>
    <n v="0"/>
    <n v="7.0000000000000007E-2"/>
    <n v="17"/>
    <x v="1"/>
    <m/>
  </r>
  <r>
    <x v="217"/>
    <x v="27"/>
    <n v="1024"/>
    <n v="0"/>
    <n v="1006"/>
    <n v="0"/>
    <n v="18"/>
    <n v="0"/>
    <n v="0.06"/>
    <n v="18"/>
    <x v="1"/>
    <m/>
  </r>
  <r>
    <x v="217"/>
    <x v="28"/>
    <n v="1038"/>
    <n v="0"/>
    <n v="1018"/>
    <n v="0"/>
    <n v="20"/>
    <n v="0"/>
    <n v="0.06"/>
    <n v="21"/>
    <x v="1"/>
    <m/>
  </r>
  <r>
    <x v="217"/>
    <x v="29"/>
    <n v="938"/>
    <n v="0"/>
    <n v="912"/>
    <n v="0"/>
    <n v="26"/>
    <n v="0"/>
    <n v="0.05"/>
    <n v="23"/>
    <x v="1"/>
    <m/>
  </r>
  <r>
    <x v="217"/>
    <x v="30"/>
    <n v="974"/>
    <n v="0"/>
    <n v="949"/>
    <n v="0"/>
    <n v="25"/>
    <n v="0"/>
    <n v="0.05"/>
    <n v="29"/>
    <x v="1"/>
    <m/>
  </r>
  <r>
    <x v="217"/>
    <x v="31"/>
    <n v="1022"/>
    <n v="0"/>
    <n v="997"/>
    <n v="0"/>
    <n v="25"/>
    <n v="0"/>
    <n v="0.05"/>
    <n v="42"/>
    <x v="1"/>
    <m/>
  </r>
  <r>
    <x v="217"/>
    <x v="32"/>
    <n v="993"/>
    <n v="0"/>
    <n v="973"/>
    <n v="0"/>
    <n v="20"/>
    <n v="0"/>
    <n v="0.05"/>
    <n v="29"/>
    <x v="1"/>
    <m/>
  </r>
  <r>
    <x v="217"/>
    <x v="33"/>
    <n v="1044"/>
    <n v="0"/>
    <n v="1019"/>
    <n v="0"/>
    <n v="25"/>
    <n v="0"/>
    <n v="0.05"/>
    <n v="28"/>
    <x v="1"/>
    <m/>
  </r>
  <r>
    <x v="217"/>
    <x v="34"/>
    <n v="1066"/>
    <n v="0"/>
    <n v="1039"/>
    <n v="0"/>
    <n v="27"/>
    <n v="0"/>
    <n v="0.05"/>
    <n v="29"/>
    <x v="1"/>
    <m/>
  </r>
  <r>
    <x v="217"/>
    <x v="35"/>
    <n v="956"/>
    <n v="0"/>
    <n v="932"/>
    <n v="0"/>
    <n v="24"/>
    <n v="0"/>
    <n v="0.04"/>
    <n v="23"/>
    <x v="1"/>
    <m/>
  </r>
  <r>
    <x v="217"/>
    <x v="36"/>
    <n v="1111"/>
    <n v="0"/>
    <n v="1085"/>
    <n v="0"/>
    <n v="26"/>
    <n v="0"/>
    <n v="0.05"/>
    <n v="26"/>
    <x v="1"/>
    <m/>
  </r>
  <r>
    <x v="217"/>
    <x v="37"/>
    <n v="1159"/>
    <n v="0"/>
    <n v="1139"/>
    <n v="0"/>
    <n v="20"/>
    <n v="0"/>
    <n v="0.05"/>
    <n v="29"/>
    <x v="1"/>
    <m/>
  </r>
  <r>
    <x v="217"/>
    <x v="38"/>
    <n v="914"/>
    <n v="0"/>
    <n v="897"/>
    <n v="0"/>
    <n v="17"/>
    <n v="0"/>
    <n v="0.04"/>
    <n v="29"/>
    <x v="1"/>
    <m/>
  </r>
  <r>
    <x v="217"/>
    <x v="39"/>
    <n v="1322"/>
    <n v="0"/>
    <n v="1303"/>
    <n v="0"/>
    <n v="19"/>
    <n v="0"/>
    <n v="0.05"/>
    <n v="28"/>
    <x v="1"/>
    <m/>
  </r>
  <r>
    <x v="217"/>
    <x v="40"/>
    <n v="1025"/>
    <n v="0"/>
    <n v="1005"/>
    <n v="0"/>
    <n v="20"/>
    <n v="0"/>
    <n v="0.04"/>
    <n v="28"/>
    <x v="1"/>
    <m/>
  </r>
  <r>
    <x v="217"/>
    <x v="41"/>
    <n v="1424"/>
    <n v="0"/>
    <n v="1401"/>
    <n v="0"/>
    <n v="23"/>
    <n v="0"/>
    <n v="0.05"/>
    <n v="41"/>
    <x v="2"/>
    <m/>
  </r>
  <r>
    <x v="217"/>
    <x v="42"/>
    <n v="1334"/>
    <n v="0"/>
    <n v="1311"/>
    <n v="0"/>
    <n v="23"/>
    <n v="0"/>
    <n v="0.05"/>
    <n v="42"/>
    <x v="2"/>
    <m/>
  </r>
  <r>
    <x v="217"/>
    <x v="43"/>
    <n v="1194"/>
    <n v="0"/>
    <n v="1160"/>
    <n v="0"/>
    <n v="34"/>
    <n v="0"/>
    <n v="0.04"/>
    <n v="43"/>
    <x v="2"/>
    <m/>
  </r>
  <r>
    <x v="217"/>
    <x v="44"/>
    <n v="824"/>
    <n v="0"/>
    <n v="790"/>
    <n v="0"/>
    <n v="34"/>
    <n v="0"/>
    <n v="0.03"/>
    <n v="44"/>
    <x v="2"/>
    <m/>
  </r>
  <r>
    <x v="217"/>
    <x v="45"/>
    <n v="1131"/>
    <n v="0"/>
    <n v="1109"/>
    <n v="0"/>
    <n v="22"/>
    <n v="0"/>
    <n v="0.04"/>
    <n v="42"/>
    <x v="2"/>
    <m/>
  </r>
  <r>
    <x v="217"/>
    <x v="46"/>
    <n v="1172"/>
    <n v="0"/>
    <n v="1119"/>
    <n v="0"/>
    <n v="53"/>
    <n v="0"/>
    <n v="0.04"/>
    <n v="45"/>
    <x v="2"/>
    <m/>
  </r>
  <r>
    <x v="217"/>
    <x v="47"/>
    <n v="1209"/>
    <n v="0"/>
    <n v="1157"/>
    <n v="0"/>
    <n v="52"/>
    <n v="0"/>
    <n v="0.04"/>
    <n v="38"/>
    <x v="2"/>
    <m/>
  </r>
  <r>
    <x v="217"/>
    <x v="48"/>
    <n v="1478"/>
    <n v="0"/>
    <n v="1440"/>
    <n v="0"/>
    <n v="38"/>
    <n v="0"/>
    <n v="0.05"/>
    <n v="35"/>
    <x v="2"/>
    <m/>
  </r>
  <r>
    <x v="217"/>
    <x v="49"/>
    <n v="1281"/>
    <n v="0"/>
    <n v="1254"/>
    <n v="0"/>
    <n v="27"/>
    <n v="0"/>
    <n v="0.04"/>
    <n v="34"/>
    <x v="2"/>
    <m/>
  </r>
  <r>
    <x v="217"/>
    <x v="50"/>
    <n v="1389"/>
    <n v="0"/>
    <n v="1358"/>
    <n v="0"/>
    <n v="31"/>
    <n v="0"/>
    <n v="0.04"/>
    <n v="85"/>
    <x v="2"/>
    <m/>
  </r>
  <r>
    <x v="217"/>
    <x v="51"/>
    <n v="1509"/>
    <n v="0"/>
    <n v="1489"/>
    <n v="0"/>
    <n v="20"/>
    <n v="0"/>
    <n v="0.04"/>
    <n v="98"/>
    <x v="2"/>
    <m/>
  </r>
  <r>
    <x v="217"/>
    <x v="52"/>
    <n v="1737"/>
    <n v="0"/>
    <n v="1711"/>
    <n v="0"/>
    <n v="26"/>
    <n v="0"/>
    <n v="0.05"/>
    <n v="109"/>
    <x v="2"/>
    <m/>
  </r>
  <r>
    <x v="217"/>
    <x v="53"/>
    <n v="2214"/>
    <n v="0"/>
    <n v="2186"/>
    <n v="0"/>
    <n v="28"/>
    <n v="0"/>
    <n v="0.06"/>
    <n v="115"/>
    <x v="2"/>
    <m/>
  </r>
  <r>
    <x v="217"/>
    <x v="54"/>
    <n v="2474"/>
    <n v="0"/>
    <n v="2437"/>
    <n v="0"/>
    <n v="37"/>
    <n v="0"/>
    <n v="7.0000000000000007E-2"/>
    <n v="252"/>
    <x v="2"/>
    <m/>
  </r>
  <r>
    <x v="217"/>
    <x v="55"/>
    <n v="3126"/>
    <n v="0"/>
    <n v="3084"/>
    <n v="0"/>
    <n v="42"/>
    <n v="0"/>
    <n v="0.08"/>
    <n v="327"/>
    <x v="2"/>
    <m/>
  </r>
  <r>
    <x v="217"/>
    <x v="56"/>
    <n v="2995"/>
    <n v="0"/>
    <n v="2950"/>
    <n v="0"/>
    <n v="45"/>
    <n v="0"/>
    <n v="0.08"/>
    <n v="233"/>
    <x v="2"/>
    <m/>
  </r>
  <r>
    <x v="217"/>
    <x v="57"/>
    <n v="3276"/>
    <n v="0"/>
    <n v="3249"/>
    <n v="0"/>
    <n v="27"/>
    <n v="0"/>
    <n v="0.08"/>
    <n v="251"/>
    <x v="2"/>
    <m/>
  </r>
  <r>
    <x v="217"/>
    <x v="58"/>
    <n v="3852"/>
    <n v="0"/>
    <n v="3808"/>
    <n v="0"/>
    <n v="44"/>
    <n v="0"/>
    <n v="0.09"/>
    <n v="207"/>
    <x v="2"/>
    <m/>
  </r>
  <r>
    <x v="217"/>
    <x v="59"/>
    <n v="4067"/>
    <n v="0"/>
    <n v="4033"/>
    <n v="0"/>
    <n v="34"/>
    <n v="0"/>
    <n v="0.09"/>
    <n v="226"/>
    <x v="2"/>
    <m/>
  </r>
  <r>
    <x v="217"/>
    <x v="60"/>
    <n v="4244"/>
    <n v="0"/>
    <n v="4159"/>
    <n v="0"/>
    <n v="85"/>
    <n v="0"/>
    <n v="0.1"/>
    <n v="234"/>
    <x v="2"/>
    <m/>
  </r>
  <r>
    <x v="217"/>
    <x v="61"/>
    <n v="4347"/>
    <n v="0"/>
    <n v="4085"/>
    <n v="0"/>
    <n v="262"/>
    <n v="0"/>
    <n v="0.1"/>
    <n v="244"/>
    <x v="2"/>
    <m/>
  </r>
  <r>
    <x v="217"/>
    <x v="62"/>
    <n v="4270"/>
    <n v="0"/>
    <n v="3862"/>
    <n v="0"/>
    <n v="408"/>
    <n v="0"/>
    <n v="0.09"/>
    <n v="280"/>
    <x v="2"/>
    <m/>
  </r>
  <r>
    <x v="218"/>
    <x v="1"/>
    <n v="58"/>
    <n v="1"/>
    <n v="57"/>
    <n v="0"/>
    <n v="0"/>
    <n v="0"/>
    <n v="0.27"/>
    <n v="0"/>
    <x v="0"/>
    <m/>
  </r>
  <r>
    <x v="218"/>
    <x v="2"/>
    <n v="64"/>
    <n v="1"/>
    <n v="63"/>
    <n v="0"/>
    <n v="0"/>
    <n v="0"/>
    <n v="0.28999999999999998"/>
    <n v="0"/>
    <x v="0"/>
    <m/>
  </r>
  <r>
    <x v="218"/>
    <x v="3"/>
    <n v="73"/>
    <n v="2"/>
    <n v="71"/>
    <n v="0"/>
    <n v="0"/>
    <n v="0"/>
    <n v="0.32"/>
    <n v="0"/>
    <x v="0"/>
    <m/>
  </r>
  <r>
    <x v="218"/>
    <x v="4"/>
    <n v="85"/>
    <n v="0"/>
    <n v="85"/>
    <n v="0"/>
    <n v="0"/>
    <n v="0"/>
    <n v="0.36"/>
    <n v="0"/>
    <x v="0"/>
    <m/>
  </r>
  <r>
    <x v="218"/>
    <x v="5"/>
    <n v="92"/>
    <n v="3"/>
    <n v="89"/>
    <n v="0"/>
    <n v="0"/>
    <n v="0"/>
    <n v="0.38"/>
    <n v="0"/>
    <x v="0"/>
    <m/>
  </r>
  <r>
    <x v="218"/>
    <x v="6"/>
    <n v="85"/>
    <n v="1"/>
    <n v="84"/>
    <n v="0"/>
    <n v="0"/>
    <n v="0"/>
    <n v="0.34"/>
    <n v="0"/>
    <x v="0"/>
    <m/>
  </r>
  <r>
    <x v="218"/>
    <x v="7"/>
    <n v="93"/>
    <n v="0"/>
    <n v="93"/>
    <n v="0"/>
    <n v="0"/>
    <n v="0"/>
    <n v="0.36"/>
    <n v="0"/>
    <x v="0"/>
    <m/>
  </r>
  <r>
    <x v="218"/>
    <x v="8"/>
    <n v="102"/>
    <n v="0"/>
    <n v="102"/>
    <n v="0"/>
    <n v="0"/>
    <n v="0"/>
    <n v="0.39"/>
    <n v="0"/>
    <x v="0"/>
    <m/>
  </r>
  <r>
    <x v="218"/>
    <x v="9"/>
    <n v="87"/>
    <n v="0"/>
    <n v="87"/>
    <n v="0"/>
    <n v="0"/>
    <n v="0"/>
    <n v="0.32"/>
    <n v="0"/>
    <x v="0"/>
    <m/>
  </r>
  <r>
    <x v="218"/>
    <x v="10"/>
    <n v="100"/>
    <n v="0"/>
    <n v="100"/>
    <n v="0"/>
    <n v="0"/>
    <n v="0"/>
    <n v="0.35"/>
    <n v="0"/>
    <x v="1"/>
    <m/>
  </r>
  <r>
    <x v="218"/>
    <x v="11"/>
    <n v="118"/>
    <n v="0"/>
    <n v="118"/>
    <n v="0"/>
    <n v="0"/>
    <n v="0"/>
    <n v="0.41"/>
    <n v="0"/>
    <x v="1"/>
    <m/>
  </r>
  <r>
    <x v="218"/>
    <x v="12"/>
    <n v="117"/>
    <n v="0"/>
    <n v="117"/>
    <n v="0"/>
    <n v="0"/>
    <n v="0"/>
    <n v="0.39"/>
    <n v="0"/>
    <x v="1"/>
    <m/>
  </r>
  <r>
    <x v="218"/>
    <x v="13"/>
    <n v="135"/>
    <n v="0"/>
    <n v="135"/>
    <n v="0"/>
    <n v="0"/>
    <n v="0"/>
    <n v="0.44"/>
    <n v="0"/>
    <x v="1"/>
    <m/>
  </r>
  <r>
    <x v="218"/>
    <x v="14"/>
    <n v="145"/>
    <n v="0"/>
    <n v="145"/>
    <n v="0"/>
    <n v="0"/>
    <n v="0"/>
    <n v="0.46"/>
    <n v="0"/>
    <x v="1"/>
    <m/>
  </r>
  <r>
    <x v="218"/>
    <x v="15"/>
    <n v="165"/>
    <n v="4"/>
    <n v="162"/>
    <n v="0"/>
    <n v="0"/>
    <n v="0"/>
    <n v="0.51"/>
    <n v="0"/>
    <x v="1"/>
    <m/>
  </r>
  <r>
    <x v="218"/>
    <x v="16"/>
    <n v="217"/>
    <n v="6"/>
    <n v="211"/>
    <n v="0"/>
    <n v="0"/>
    <n v="0"/>
    <n v="0.65"/>
    <n v="0"/>
    <x v="1"/>
    <m/>
  </r>
  <r>
    <x v="218"/>
    <x v="17"/>
    <n v="299"/>
    <n v="14"/>
    <n v="285"/>
    <n v="0"/>
    <n v="0"/>
    <n v="0"/>
    <n v="0.88"/>
    <n v="0"/>
    <x v="1"/>
    <m/>
  </r>
  <r>
    <x v="218"/>
    <x v="18"/>
    <n v="364"/>
    <n v="12"/>
    <n v="352"/>
    <n v="0"/>
    <n v="0"/>
    <n v="0"/>
    <n v="1.04"/>
    <n v="0"/>
    <x v="1"/>
    <m/>
  </r>
  <r>
    <x v="218"/>
    <x v="19"/>
    <n v="396"/>
    <n v="18"/>
    <n v="378"/>
    <n v="0"/>
    <n v="0"/>
    <n v="0"/>
    <n v="1.1000000000000001"/>
    <n v="0"/>
    <x v="1"/>
    <m/>
  </r>
  <r>
    <x v="218"/>
    <x v="20"/>
    <n v="415"/>
    <n v="19"/>
    <n v="396"/>
    <n v="0"/>
    <n v="0"/>
    <n v="0"/>
    <n v="1.1299999999999999"/>
    <n v="0"/>
    <x v="1"/>
    <m/>
  </r>
  <r>
    <x v="218"/>
    <x v="21"/>
    <n v="439"/>
    <n v="22"/>
    <n v="417"/>
    <n v="0"/>
    <n v="0"/>
    <n v="0"/>
    <n v="1.18"/>
    <n v="0"/>
    <x v="1"/>
    <m/>
  </r>
  <r>
    <x v="218"/>
    <x v="22"/>
    <n v="468"/>
    <n v="23"/>
    <n v="438"/>
    <n v="0"/>
    <n v="7"/>
    <n v="0"/>
    <n v="1.25"/>
    <n v="0"/>
    <x v="1"/>
    <m/>
  </r>
  <r>
    <x v="218"/>
    <x v="23"/>
    <n v="476"/>
    <n v="23"/>
    <n v="445"/>
    <n v="0"/>
    <n v="8"/>
    <n v="0"/>
    <n v="1.28"/>
    <n v="0"/>
    <x v="1"/>
    <m/>
  </r>
  <r>
    <x v="218"/>
    <x v="24"/>
    <n v="575"/>
    <n v="25"/>
    <n v="542"/>
    <n v="0"/>
    <n v="8"/>
    <n v="0"/>
    <n v="1.55"/>
    <n v="0"/>
    <x v="1"/>
    <m/>
  </r>
  <r>
    <x v="218"/>
    <x v="25"/>
    <n v="437"/>
    <n v="26"/>
    <n v="405"/>
    <n v="0"/>
    <n v="6"/>
    <n v="0"/>
    <n v="1.19"/>
    <n v="0"/>
    <x v="1"/>
    <m/>
  </r>
  <r>
    <x v="218"/>
    <x v="26"/>
    <n v="551"/>
    <n v="24"/>
    <n v="523"/>
    <n v="0"/>
    <n v="4"/>
    <n v="0"/>
    <n v="1.51"/>
    <n v="0"/>
    <x v="1"/>
    <m/>
  </r>
  <r>
    <x v="218"/>
    <x v="27"/>
    <n v="545"/>
    <n v="22"/>
    <n v="516"/>
    <n v="0"/>
    <n v="7"/>
    <n v="0"/>
    <n v="1.5"/>
    <n v="0"/>
    <x v="1"/>
    <m/>
  </r>
  <r>
    <x v="218"/>
    <x v="28"/>
    <n v="518"/>
    <n v="22"/>
    <n v="490"/>
    <n v="0"/>
    <n v="6"/>
    <n v="0"/>
    <n v="1.43"/>
    <n v="4"/>
    <x v="1"/>
    <m/>
  </r>
  <r>
    <x v="218"/>
    <x v="29"/>
    <n v="653"/>
    <n v="21"/>
    <n v="624"/>
    <n v="0"/>
    <n v="8"/>
    <n v="0"/>
    <n v="1.79"/>
    <n v="6"/>
    <x v="1"/>
    <m/>
  </r>
  <r>
    <x v="218"/>
    <x v="30"/>
    <n v="626"/>
    <n v="21"/>
    <n v="597"/>
    <n v="0"/>
    <n v="8"/>
    <n v="0"/>
    <n v="1.72"/>
    <n v="7"/>
    <x v="1"/>
    <m/>
  </r>
  <r>
    <x v="218"/>
    <x v="31"/>
    <n v="647"/>
    <n v="19"/>
    <n v="620"/>
    <n v="0"/>
    <n v="9"/>
    <n v="0"/>
    <n v="1.77"/>
    <n v="6"/>
    <x v="1"/>
    <m/>
  </r>
  <r>
    <x v="218"/>
    <x v="32"/>
    <n v="554"/>
    <n v="15"/>
    <n v="528"/>
    <n v="0"/>
    <n v="10"/>
    <n v="0"/>
    <n v="1.51"/>
    <n v="6"/>
    <x v="1"/>
    <m/>
  </r>
  <r>
    <x v="218"/>
    <x v="33"/>
    <n v="511"/>
    <n v="12"/>
    <n v="489"/>
    <n v="0"/>
    <n v="10"/>
    <n v="0"/>
    <n v="1.39"/>
    <n v="6"/>
    <x v="1"/>
    <m/>
  </r>
  <r>
    <x v="218"/>
    <x v="34"/>
    <n v="375"/>
    <n v="12"/>
    <n v="353"/>
    <n v="0"/>
    <n v="10"/>
    <n v="0"/>
    <n v="1.01"/>
    <n v="6"/>
    <x v="1"/>
    <m/>
  </r>
  <r>
    <x v="218"/>
    <x v="35"/>
    <n v="424"/>
    <n v="8"/>
    <n v="409"/>
    <n v="0"/>
    <n v="7"/>
    <n v="0"/>
    <n v="1.1399999999999999"/>
    <n v="5"/>
    <x v="1"/>
    <m/>
  </r>
  <r>
    <x v="218"/>
    <x v="36"/>
    <n v="436"/>
    <n v="0"/>
    <n v="429"/>
    <n v="0"/>
    <n v="7"/>
    <n v="0"/>
    <n v="1.1599999999999999"/>
    <n v="5"/>
    <x v="1"/>
    <m/>
  </r>
  <r>
    <x v="218"/>
    <x v="37"/>
    <n v="480"/>
    <n v="0"/>
    <n v="473"/>
    <n v="0"/>
    <n v="7"/>
    <n v="0"/>
    <n v="1.26"/>
    <n v="5"/>
    <x v="1"/>
    <m/>
  </r>
  <r>
    <x v="218"/>
    <x v="38"/>
    <n v="480"/>
    <n v="0"/>
    <n v="473"/>
    <n v="0"/>
    <n v="7"/>
    <n v="0"/>
    <n v="1.24"/>
    <n v="0"/>
    <x v="1"/>
    <m/>
  </r>
  <r>
    <x v="218"/>
    <x v="39"/>
    <n v="512"/>
    <n v="0"/>
    <n v="505"/>
    <n v="0"/>
    <n v="7"/>
    <n v="0"/>
    <n v="1.3"/>
    <n v="0"/>
    <x v="1"/>
    <m/>
  </r>
  <r>
    <x v="218"/>
    <x v="40"/>
    <n v="506"/>
    <n v="0"/>
    <n v="499"/>
    <n v="0"/>
    <n v="7"/>
    <n v="0"/>
    <n v="1.26"/>
    <n v="0"/>
    <x v="1"/>
    <m/>
  </r>
  <r>
    <x v="218"/>
    <x v="41"/>
    <n v="483"/>
    <n v="0"/>
    <n v="476"/>
    <n v="0"/>
    <n v="7"/>
    <n v="0"/>
    <n v="1.19"/>
    <n v="12"/>
    <x v="2"/>
    <m/>
  </r>
  <r>
    <x v="218"/>
    <x v="42"/>
    <n v="560"/>
    <n v="0"/>
    <n v="553"/>
    <n v="0"/>
    <n v="7"/>
    <n v="0"/>
    <n v="1.36"/>
    <n v="13"/>
    <x v="2"/>
    <m/>
  </r>
  <r>
    <x v="218"/>
    <x v="43"/>
    <n v="564"/>
    <n v="0"/>
    <n v="557"/>
    <n v="0"/>
    <n v="7"/>
    <n v="0"/>
    <n v="1.35"/>
    <n v="13"/>
    <x v="2"/>
    <m/>
  </r>
  <r>
    <x v="218"/>
    <x v="44"/>
    <n v="557"/>
    <n v="0"/>
    <n v="550"/>
    <n v="0"/>
    <n v="7"/>
    <n v="0"/>
    <n v="1.31"/>
    <n v="24"/>
    <x v="2"/>
    <m/>
  </r>
  <r>
    <x v="218"/>
    <x v="45"/>
    <n v="558"/>
    <n v="0"/>
    <n v="550"/>
    <n v="0"/>
    <n v="8"/>
    <n v="0"/>
    <n v="1.3"/>
    <n v="26"/>
    <x v="2"/>
    <m/>
  </r>
  <r>
    <x v="218"/>
    <x v="46"/>
    <n v="563"/>
    <n v="0"/>
    <n v="555"/>
    <n v="0"/>
    <n v="8"/>
    <n v="0"/>
    <n v="1.29"/>
    <n v="26"/>
    <x v="2"/>
    <m/>
  </r>
  <r>
    <x v="218"/>
    <x v="47"/>
    <n v="569"/>
    <n v="0"/>
    <n v="561"/>
    <n v="0"/>
    <n v="8"/>
    <n v="0"/>
    <n v="1.29"/>
    <n v="26"/>
    <x v="2"/>
    <m/>
  </r>
  <r>
    <x v="218"/>
    <x v="48"/>
    <n v="575"/>
    <n v="0"/>
    <n v="567"/>
    <n v="0"/>
    <n v="8"/>
    <n v="0"/>
    <n v="1.28"/>
    <n v="23"/>
    <x v="2"/>
    <m/>
  </r>
  <r>
    <x v="218"/>
    <x v="49"/>
    <n v="575"/>
    <n v="0"/>
    <n v="567"/>
    <n v="0"/>
    <n v="8"/>
    <n v="0"/>
    <n v="1.27"/>
    <n v="27"/>
    <x v="2"/>
    <m/>
  </r>
  <r>
    <x v="218"/>
    <x v="50"/>
    <n v="580"/>
    <n v="0"/>
    <n v="572"/>
    <n v="0"/>
    <n v="8"/>
    <n v="0"/>
    <n v="1.26"/>
    <n v="27"/>
    <x v="2"/>
    <m/>
  </r>
  <r>
    <x v="218"/>
    <x v="51"/>
    <n v="599"/>
    <n v="0"/>
    <n v="591"/>
    <n v="0"/>
    <n v="8"/>
    <n v="0"/>
    <n v="1.28"/>
    <n v="28"/>
    <x v="2"/>
    <m/>
  </r>
  <r>
    <x v="218"/>
    <x v="52"/>
    <n v="646"/>
    <n v="0"/>
    <n v="635"/>
    <n v="2"/>
    <n v="9"/>
    <n v="0"/>
    <n v="1.36"/>
    <n v="29"/>
    <x v="2"/>
    <m/>
  </r>
  <r>
    <x v="218"/>
    <x v="53"/>
    <n v="427"/>
    <n v="0"/>
    <n v="416"/>
    <n v="2"/>
    <n v="9"/>
    <n v="0"/>
    <n v="0.89"/>
    <n v="44"/>
    <x v="2"/>
    <m/>
  </r>
  <r>
    <x v="218"/>
    <x v="54"/>
    <n v="421"/>
    <n v="0"/>
    <n v="409"/>
    <n v="2"/>
    <n v="9"/>
    <n v="0"/>
    <n v="0.86"/>
    <n v="47"/>
    <x v="2"/>
    <m/>
  </r>
  <r>
    <x v="218"/>
    <x v="55"/>
    <n v="426"/>
    <n v="0"/>
    <n v="414"/>
    <n v="2"/>
    <n v="9"/>
    <n v="0"/>
    <n v="0.86"/>
    <n v="48"/>
    <x v="2"/>
    <m/>
  </r>
  <r>
    <x v="218"/>
    <x v="56"/>
    <n v="435"/>
    <n v="0"/>
    <n v="424"/>
    <n v="2"/>
    <n v="9"/>
    <n v="0"/>
    <n v="0.87"/>
    <n v="50"/>
    <x v="2"/>
    <m/>
  </r>
  <r>
    <x v="218"/>
    <x v="57"/>
    <n v="476"/>
    <n v="0"/>
    <n v="465"/>
    <n v="2"/>
    <n v="9"/>
    <n v="0"/>
    <n v="0.94"/>
    <n v="53"/>
    <x v="2"/>
    <m/>
  </r>
  <r>
    <x v="218"/>
    <x v="58"/>
    <n v="481"/>
    <n v="0"/>
    <n v="470"/>
    <n v="2"/>
    <n v="9"/>
    <n v="0"/>
    <n v="0.94"/>
    <n v="56"/>
    <x v="2"/>
    <m/>
  </r>
  <r>
    <x v="218"/>
    <x v="59"/>
    <n v="530"/>
    <n v="0"/>
    <n v="518"/>
    <n v="2"/>
    <n v="9"/>
    <n v="1"/>
    <n v="1.03"/>
    <n v="58"/>
    <x v="2"/>
    <m/>
  </r>
  <r>
    <x v="218"/>
    <x v="60"/>
    <n v="546"/>
    <n v="0"/>
    <n v="536"/>
    <n v="2"/>
    <n v="7"/>
    <n v="1"/>
    <n v="1.07"/>
    <n v="56"/>
    <x v="2"/>
    <m/>
  </r>
  <r>
    <x v="218"/>
    <x v="61"/>
    <n v="655"/>
    <n v="0"/>
    <n v="646"/>
    <n v="2"/>
    <n v="6"/>
    <n v="1"/>
    <n v="1.26"/>
    <n v="62"/>
    <x v="2"/>
    <m/>
  </r>
  <r>
    <x v="218"/>
    <x v="62"/>
    <n v="537"/>
    <n v="0"/>
    <n v="524"/>
    <n v="2"/>
    <n v="10"/>
    <n v="1"/>
    <n v="1.03"/>
    <n v="56"/>
    <x v="2"/>
    <m/>
  </r>
  <r>
    <x v="218"/>
    <x v="63"/>
    <n v="616"/>
    <n v="0"/>
    <n v="597"/>
    <n v="2"/>
    <n v="16"/>
    <n v="1"/>
    <n v="1.17"/>
    <n v="68"/>
    <x v="2"/>
    <m/>
  </r>
  <r>
    <x v="218"/>
    <x v="64"/>
    <n v="523"/>
    <n v="0"/>
    <n v="502"/>
    <n v="2"/>
    <n v="18"/>
    <n v="1"/>
    <n v="0.98"/>
    <n v="60"/>
    <x v="2"/>
    <m/>
  </r>
  <r>
    <x v="218"/>
    <x v="65"/>
    <n v="543"/>
    <n v="0"/>
    <n v="522"/>
    <n v="2"/>
    <n v="18"/>
    <n v="1"/>
    <n v="1.01"/>
    <n v="66"/>
    <x v="2"/>
    <m/>
  </r>
  <r>
    <x v="219"/>
    <x v="1"/>
    <n v="1"/>
    <n v="1"/>
    <n v="0"/>
    <n v="0"/>
    <n v="0"/>
    <n v="0"/>
    <n v="0"/>
    <n v="0"/>
    <x v="0"/>
    <m/>
  </r>
  <r>
    <x v="219"/>
    <x v="2"/>
    <n v="1"/>
    <n v="1"/>
    <n v="0"/>
    <n v="0"/>
    <n v="0"/>
    <n v="0"/>
    <n v="0"/>
    <n v="0"/>
    <x v="0"/>
    <m/>
  </r>
  <r>
    <x v="219"/>
    <x v="3"/>
    <n v="1"/>
    <n v="1"/>
    <n v="0"/>
    <n v="0"/>
    <n v="0"/>
    <n v="0"/>
    <n v="0"/>
    <n v="0"/>
    <x v="0"/>
    <m/>
  </r>
  <r>
    <x v="219"/>
    <x v="4"/>
    <n v="1"/>
    <n v="1"/>
    <n v="0"/>
    <n v="0"/>
    <n v="0"/>
    <n v="0"/>
    <n v="0"/>
    <n v="0"/>
    <x v="0"/>
    <m/>
  </r>
  <r>
    <x v="219"/>
    <x v="5"/>
    <n v="1"/>
    <n v="1"/>
    <n v="0"/>
    <n v="0"/>
    <n v="0"/>
    <n v="0"/>
    <n v="0"/>
    <n v="0"/>
    <x v="0"/>
    <m/>
  </r>
  <r>
    <x v="219"/>
    <x v="6"/>
    <n v="1"/>
    <n v="1"/>
    <n v="0"/>
    <n v="0"/>
    <n v="0"/>
    <n v="0"/>
    <n v="0"/>
    <n v="0"/>
    <x v="0"/>
    <m/>
  </r>
  <r>
    <x v="219"/>
    <x v="7"/>
    <n v="1"/>
    <n v="1"/>
    <n v="0"/>
    <n v="0"/>
    <n v="0"/>
    <n v="0"/>
    <n v="0"/>
    <n v="0"/>
    <x v="0"/>
    <m/>
  </r>
  <r>
    <x v="219"/>
    <x v="8"/>
    <n v="1"/>
    <n v="1"/>
    <n v="0"/>
    <n v="0"/>
    <n v="0"/>
    <n v="0"/>
    <n v="0"/>
    <n v="0"/>
    <x v="0"/>
    <m/>
  </r>
  <r>
    <x v="219"/>
    <x v="9"/>
    <n v="1"/>
    <n v="1"/>
    <n v="0"/>
    <n v="0"/>
    <n v="0"/>
    <n v="0"/>
    <n v="0"/>
    <n v="0"/>
    <x v="0"/>
    <m/>
  </r>
  <r>
    <x v="219"/>
    <x v="10"/>
    <n v="1"/>
    <n v="1"/>
    <n v="0"/>
    <n v="0"/>
    <n v="0"/>
    <n v="0"/>
    <n v="0"/>
    <n v="0"/>
    <x v="1"/>
    <m/>
  </r>
  <r>
    <x v="219"/>
    <x v="11"/>
    <n v="9"/>
    <n v="9"/>
    <n v="0"/>
    <n v="0"/>
    <n v="0"/>
    <n v="0"/>
    <n v="0.02"/>
    <n v="0"/>
    <x v="1"/>
    <m/>
  </r>
  <r>
    <x v="219"/>
    <x v="12"/>
    <n v="1"/>
    <n v="1"/>
    <n v="0"/>
    <n v="0"/>
    <n v="0"/>
    <n v="0"/>
    <n v="0"/>
    <n v="0"/>
    <x v="1"/>
    <m/>
  </r>
  <r>
    <x v="219"/>
    <x v="15"/>
    <n v="3"/>
    <n v="3"/>
    <n v="0"/>
    <n v="0"/>
    <n v="0"/>
    <n v="0"/>
    <n v="0.01"/>
    <n v="0"/>
    <x v="1"/>
    <m/>
  </r>
  <r>
    <x v="219"/>
    <x v="16"/>
    <n v="22"/>
    <n v="22"/>
    <n v="0"/>
    <n v="0"/>
    <n v="0"/>
    <n v="0"/>
    <n v="0.06"/>
    <n v="0"/>
    <x v="1"/>
    <m/>
  </r>
  <r>
    <x v="219"/>
    <x v="17"/>
    <n v="55"/>
    <n v="55"/>
    <n v="0"/>
    <n v="0"/>
    <n v="0"/>
    <n v="0"/>
    <n v="0.14000000000000001"/>
    <n v="0"/>
    <x v="1"/>
    <m/>
  </r>
  <r>
    <x v="219"/>
    <x v="18"/>
    <n v="62"/>
    <n v="62"/>
    <n v="0"/>
    <n v="0"/>
    <n v="0"/>
    <n v="0"/>
    <n v="0.15"/>
    <n v="0"/>
    <x v="1"/>
    <m/>
  </r>
  <r>
    <x v="219"/>
    <x v="19"/>
    <n v="76"/>
    <n v="76"/>
    <n v="0"/>
    <n v="0"/>
    <n v="0"/>
    <n v="0"/>
    <n v="0.18"/>
    <n v="0"/>
    <x v="1"/>
    <m/>
  </r>
  <r>
    <x v="219"/>
    <x v="20"/>
    <n v="83"/>
    <n v="83"/>
    <n v="0"/>
    <n v="0"/>
    <n v="0"/>
    <n v="0"/>
    <n v="0.19"/>
    <n v="0"/>
    <x v="1"/>
    <m/>
  </r>
  <r>
    <x v="219"/>
    <x v="21"/>
    <n v="100"/>
    <n v="100"/>
    <n v="0"/>
    <n v="0"/>
    <n v="0"/>
    <n v="0"/>
    <n v="0.22"/>
    <n v="0"/>
    <x v="1"/>
    <m/>
  </r>
  <r>
    <x v="219"/>
    <x v="22"/>
    <n v="109"/>
    <n v="109"/>
    <n v="0"/>
    <n v="0"/>
    <n v="0"/>
    <n v="0"/>
    <n v="0.24"/>
    <n v="0"/>
    <x v="1"/>
    <m/>
  </r>
  <r>
    <x v="219"/>
    <x v="23"/>
    <n v="104"/>
    <n v="104"/>
    <n v="0"/>
    <n v="0"/>
    <n v="0"/>
    <n v="0"/>
    <n v="0.22"/>
    <n v="0"/>
    <x v="1"/>
    <m/>
  </r>
  <r>
    <x v="219"/>
    <x v="24"/>
    <n v="101"/>
    <n v="101"/>
    <n v="0"/>
    <n v="0"/>
    <n v="0"/>
    <n v="0"/>
    <n v="0.21"/>
    <n v="0"/>
    <x v="1"/>
    <m/>
  </r>
  <r>
    <x v="219"/>
    <x v="25"/>
    <n v="85"/>
    <n v="85"/>
    <n v="0"/>
    <n v="0"/>
    <n v="0"/>
    <n v="0"/>
    <n v="0.17"/>
    <n v="0"/>
    <x v="1"/>
    <m/>
  </r>
  <r>
    <x v="219"/>
    <x v="26"/>
    <n v="92"/>
    <n v="92"/>
    <n v="0"/>
    <n v="0"/>
    <n v="0"/>
    <n v="0"/>
    <n v="0.18"/>
    <n v="0"/>
    <x v="1"/>
    <m/>
  </r>
  <r>
    <x v="219"/>
    <x v="27"/>
    <n v="91"/>
    <n v="91"/>
    <n v="0"/>
    <n v="0"/>
    <n v="0"/>
    <n v="0"/>
    <n v="0.17"/>
    <n v="0"/>
    <x v="1"/>
    <m/>
  </r>
  <r>
    <x v="219"/>
    <x v="28"/>
    <n v="93"/>
    <n v="93"/>
    <n v="0"/>
    <n v="0"/>
    <n v="0"/>
    <n v="0"/>
    <n v="0.17"/>
    <n v="0"/>
    <x v="1"/>
    <m/>
  </r>
  <r>
    <x v="219"/>
    <x v="29"/>
    <n v="120"/>
    <n v="120"/>
    <n v="0"/>
    <n v="0"/>
    <n v="0"/>
    <n v="0"/>
    <n v="0.21"/>
    <n v="0"/>
    <x v="1"/>
    <m/>
  </r>
  <r>
    <x v="219"/>
    <x v="30"/>
    <n v="122"/>
    <n v="122"/>
    <n v="0"/>
    <n v="0"/>
    <n v="0"/>
    <n v="0"/>
    <n v="0.21"/>
    <n v="0"/>
    <x v="1"/>
    <m/>
  </r>
  <r>
    <x v="219"/>
    <x v="31"/>
    <n v="127"/>
    <n v="127"/>
    <n v="0"/>
    <n v="0"/>
    <n v="0"/>
    <n v="0"/>
    <n v="0.21"/>
    <n v="0"/>
    <x v="1"/>
    <m/>
  </r>
  <r>
    <x v="219"/>
    <x v="32"/>
    <n v="119"/>
    <n v="119"/>
    <n v="0"/>
    <n v="0"/>
    <n v="0"/>
    <n v="0"/>
    <n v="0.19"/>
    <n v="0"/>
    <x v="1"/>
    <m/>
  </r>
  <r>
    <x v="219"/>
    <x v="33"/>
    <n v="119"/>
    <n v="119"/>
    <n v="0"/>
    <n v="0"/>
    <n v="0"/>
    <n v="0"/>
    <n v="0.19"/>
    <n v="0"/>
    <x v="1"/>
    <m/>
  </r>
  <r>
    <x v="219"/>
    <x v="34"/>
    <n v="74"/>
    <n v="74"/>
    <n v="0"/>
    <n v="0"/>
    <n v="0"/>
    <n v="0"/>
    <n v="0.11"/>
    <n v="0"/>
    <x v="1"/>
    <m/>
  </r>
  <r>
    <x v="219"/>
    <x v="35"/>
    <n v="91"/>
    <n v="91"/>
    <n v="0"/>
    <n v="0"/>
    <n v="0"/>
    <n v="0"/>
    <n v="0.13"/>
    <n v="0"/>
    <x v="1"/>
    <m/>
  </r>
  <r>
    <x v="219"/>
    <x v="36"/>
    <n v="120"/>
    <n v="120"/>
    <n v="0"/>
    <n v="0"/>
    <n v="0"/>
    <n v="0"/>
    <n v="0.17"/>
    <n v="0"/>
    <x v="1"/>
    <m/>
  </r>
  <r>
    <x v="219"/>
    <x v="37"/>
    <n v="125"/>
    <n v="125"/>
    <n v="0"/>
    <n v="0"/>
    <n v="0"/>
    <n v="0"/>
    <n v="0.17"/>
    <n v="0"/>
    <x v="1"/>
    <m/>
  </r>
  <r>
    <x v="219"/>
    <x v="38"/>
    <n v="119"/>
    <n v="119"/>
    <n v="0"/>
    <n v="0"/>
    <n v="0"/>
    <n v="0"/>
    <n v="0.16"/>
    <n v="0"/>
    <x v="1"/>
    <m/>
  </r>
  <r>
    <x v="219"/>
    <x v="39"/>
    <n v="119"/>
    <n v="119"/>
    <n v="0"/>
    <n v="0"/>
    <n v="0"/>
    <n v="0"/>
    <n v="0.15"/>
    <n v="0"/>
    <x v="1"/>
    <m/>
  </r>
  <r>
    <x v="219"/>
    <x v="40"/>
    <n v="119"/>
    <n v="119"/>
    <n v="0"/>
    <n v="0"/>
    <n v="0"/>
    <n v="0"/>
    <n v="0.14000000000000001"/>
    <n v="0"/>
    <x v="1"/>
    <m/>
  </r>
  <r>
    <x v="219"/>
    <x v="41"/>
    <n v="116"/>
    <n v="116"/>
    <n v="0"/>
    <n v="0"/>
    <n v="0"/>
    <n v="0"/>
    <n v="0.13"/>
    <n v="0"/>
    <x v="2"/>
    <m/>
  </r>
  <r>
    <x v="219"/>
    <x v="42"/>
    <n v="89"/>
    <n v="89"/>
    <n v="0"/>
    <n v="0"/>
    <n v="0"/>
    <n v="0"/>
    <n v="0.1"/>
    <n v="0"/>
    <x v="2"/>
    <m/>
  </r>
  <r>
    <x v="219"/>
    <x v="43"/>
    <n v="72"/>
    <n v="72"/>
    <n v="0"/>
    <n v="0"/>
    <n v="0"/>
    <n v="0"/>
    <n v="0.08"/>
    <n v="0"/>
    <x v="2"/>
    <m/>
  </r>
  <r>
    <x v="219"/>
    <x v="44"/>
    <n v="36"/>
    <n v="36"/>
    <n v="0"/>
    <n v="0"/>
    <n v="0"/>
    <n v="0"/>
    <n v="0.04"/>
    <n v="0"/>
    <x v="2"/>
    <m/>
  </r>
  <r>
    <x v="219"/>
    <x v="45"/>
    <n v="132"/>
    <n v="132"/>
    <n v="0"/>
    <n v="0"/>
    <n v="0"/>
    <n v="0"/>
    <n v="0.14000000000000001"/>
    <n v="0"/>
    <x v="2"/>
    <m/>
  </r>
  <r>
    <x v="219"/>
    <x v="46"/>
    <n v="124"/>
    <n v="124"/>
    <n v="0"/>
    <n v="0"/>
    <n v="0"/>
    <n v="0"/>
    <n v="0.13"/>
    <n v="0"/>
    <x v="2"/>
    <m/>
  </r>
  <r>
    <x v="219"/>
    <x v="47"/>
    <n v="93"/>
    <n v="93"/>
    <n v="0"/>
    <n v="0"/>
    <n v="0"/>
    <n v="0"/>
    <n v="0.09"/>
    <n v="0"/>
    <x v="2"/>
    <m/>
  </r>
  <r>
    <x v="219"/>
    <x v="48"/>
    <n v="328"/>
    <n v="154"/>
    <n v="174"/>
    <n v="0"/>
    <n v="0"/>
    <n v="0"/>
    <n v="0.33"/>
    <n v="1"/>
    <x v="2"/>
    <m/>
  </r>
  <r>
    <x v="219"/>
    <x v="49"/>
    <n v="331"/>
    <n v="154"/>
    <n v="177"/>
    <n v="0"/>
    <n v="0"/>
    <n v="0"/>
    <n v="0.32"/>
    <n v="1"/>
    <x v="2"/>
    <m/>
  </r>
  <r>
    <x v="219"/>
    <x v="50"/>
    <n v="338"/>
    <n v="159"/>
    <n v="178"/>
    <n v="0"/>
    <n v="0"/>
    <n v="0"/>
    <n v="0.32"/>
    <n v="1"/>
    <x v="2"/>
    <m/>
  </r>
  <r>
    <x v="219"/>
    <x v="51"/>
    <n v="324"/>
    <n v="146"/>
    <n v="178"/>
    <n v="0"/>
    <n v="0"/>
    <n v="0"/>
    <n v="0.3"/>
    <n v="1"/>
    <x v="2"/>
    <m/>
  </r>
  <r>
    <x v="219"/>
    <x v="52"/>
    <n v="312"/>
    <n v="138"/>
    <n v="173"/>
    <n v="0"/>
    <n v="0"/>
    <n v="0"/>
    <n v="0.28999999999999998"/>
    <n v="1"/>
    <x v="2"/>
    <m/>
  </r>
  <r>
    <x v="219"/>
    <x v="53"/>
    <n v="307"/>
    <n v="133"/>
    <n v="174"/>
    <n v="0"/>
    <n v="0"/>
    <n v="0"/>
    <n v="0.28000000000000003"/>
    <n v="1"/>
    <x v="2"/>
    <m/>
  </r>
  <r>
    <x v="219"/>
    <x v="54"/>
    <n v="284"/>
    <n v="109"/>
    <n v="176"/>
    <n v="0"/>
    <n v="0"/>
    <n v="0"/>
    <n v="0.26"/>
    <n v="1"/>
    <x v="2"/>
    <m/>
  </r>
  <r>
    <x v="219"/>
    <x v="55"/>
    <n v="281"/>
    <n v="107"/>
    <n v="174"/>
    <n v="0"/>
    <n v="0"/>
    <n v="0"/>
    <n v="0.26"/>
    <n v="1"/>
    <x v="2"/>
    <m/>
  </r>
  <r>
    <x v="219"/>
    <x v="56"/>
    <n v="278"/>
    <n v="104"/>
    <n v="173"/>
    <n v="0"/>
    <n v="0"/>
    <n v="0"/>
    <n v="0.25"/>
    <n v="1"/>
    <x v="2"/>
    <m/>
  </r>
  <r>
    <x v="219"/>
    <x v="57"/>
    <n v="277"/>
    <n v="105"/>
    <n v="172"/>
    <n v="0"/>
    <n v="0"/>
    <n v="0"/>
    <n v="0.25"/>
    <n v="1"/>
    <x v="2"/>
    <m/>
  </r>
  <r>
    <x v="219"/>
    <x v="58"/>
    <n v="290"/>
    <n v="109"/>
    <n v="181"/>
    <n v="0"/>
    <n v="0"/>
    <n v="0"/>
    <n v="0.26"/>
    <n v="1"/>
    <x v="2"/>
    <m/>
  </r>
  <r>
    <x v="219"/>
    <x v="59"/>
    <n v="299"/>
    <n v="113"/>
    <n v="186"/>
    <n v="0"/>
    <n v="0"/>
    <n v="0"/>
    <n v="0.26"/>
    <n v="1"/>
    <x v="2"/>
    <m/>
  </r>
  <r>
    <x v="219"/>
    <x v="60"/>
    <n v="285"/>
    <n v="104"/>
    <n v="181"/>
    <n v="0"/>
    <n v="0"/>
    <n v="0"/>
    <n v="0.24"/>
    <n v="1"/>
    <x v="2"/>
    <m/>
  </r>
  <r>
    <x v="219"/>
    <x v="61"/>
    <n v="283"/>
    <n v="101"/>
    <n v="183"/>
    <n v="0"/>
    <n v="0"/>
    <n v="0"/>
    <n v="0.24"/>
    <n v="1"/>
    <x v="2"/>
    <m/>
  </r>
  <r>
    <x v="219"/>
    <x v="62"/>
    <n v="286"/>
    <n v="102"/>
    <n v="184"/>
    <n v="0"/>
    <n v="0"/>
    <n v="0"/>
    <n v="0.24"/>
    <n v="1"/>
    <x v="2"/>
    <m/>
  </r>
  <r>
    <x v="219"/>
    <x v="63"/>
    <n v="329"/>
    <n v="142"/>
    <n v="188"/>
    <n v="0"/>
    <n v="0"/>
    <n v="0"/>
    <n v="0.27"/>
    <n v="1"/>
    <x v="2"/>
    <m/>
  </r>
  <r>
    <x v="219"/>
    <x v="64"/>
    <n v="297"/>
    <n v="106"/>
    <n v="191"/>
    <n v="0"/>
    <n v="0"/>
    <n v="0"/>
    <n v="0.24"/>
    <n v="1"/>
    <x v="2"/>
    <m/>
  </r>
  <r>
    <x v="219"/>
    <x v="65"/>
    <n v="328"/>
    <n v="131"/>
    <n v="197"/>
    <n v="0"/>
    <n v="0"/>
    <n v="0"/>
    <n v="0.26"/>
    <n v="1"/>
    <x v="2"/>
    <m/>
  </r>
  <r>
    <x v="220"/>
    <x v="180"/>
    <n v="9"/>
    <n v="9"/>
    <n v="0"/>
    <n v="0"/>
    <n v="0"/>
    <s v="."/>
    <s v="."/>
    <n v="0"/>
    <x v="0"/>
    <m/>
  </r>
  <r>
    <x v="220"/>
    <x v="185"/>
    <n v="12"/>
    <n v="12"/>
    <n v="0"/>
    <n v="0"/>
    <n v="0"/>
    <s v="."/>
    <s v="."/>
    <n v="0"/>
    <x v="0"/>
    <m/>
  </r>
  <r>
    <x v="220"/>
    <x v="186"/>
    <n v="11"/>
    <n v="11"/>
    <n v="0"/>
    <n v="0"/>
    <n v="0"/>
    <s v="."/>
    <s v="."/>
    <n v="0"/>
    <x v="0"/>
    <m/>
  </r>
  <r>
    <x v="220"/>
    <x v="187"/>
    <n v="11"/>
    <n v="11"/>
    <n v="0"/>
    <n v="0"/>
    <n v="0"/>
    <s v="."/>
    <s v="."/>
    <n v="0"/>
    <x v="0"/>
    <m/>
  </r>
  <r>
    <x v="220"/>
    <x v="188"/>
    <n v="22"/>
    <n v="22"/>
    <n v="0"/>
    <n v="0"/>
    <n v="0"/>
    <s v="."/>
    <s v="."/>
    <n v="0"/>
    <x v="0"/>
    <m/>
  </r>
  <r>
    <x v="220"/>
    <x v="189"/>
    <n v="16"/>
    <n v="16"/>
    <n v="0"/>
    <n v="0"/>
    <n v="0"/>
    <s v="."/>
    <s v="."/>
    <n v="0"/>
    <x v="0"/>
    <m/>
  </r>
  <r>
    <x v="220"/>
    <x v="190"/>
    <n v="27"/>
    <n v="27"/>
    <n v="0"/>
    <n v="0"/>
    <n v="0"/>
    <s v="."/>
    <s v="."/>
    <n v="0"/>
    <x v="0"/>
    <m/>
  </r>
  <r>
    <x v="220"/>
    <x v="191"/>
    <n v="24"/>
    <n v="24"/>
    <n v="0"/>
    <n v="0"/>
    <n v="0"/>
    <s v="."/>
    <s v="."/>
    <n v="0"/>
    <x v="0"/>
    <m/>
  </r>
  <r>
    <x v="220"/>
    <x v="192"/>
    <n v="22"/>
    <n v="22"/>
    <n v="0"/>
    <n v="0"/>
    <n v="0"/>
    <s v="."/>
    <s v="."/>
    <n v="0"/>
    <x v="0"/>
    <m/>
  </r>
  <r>
    <x v="220"/>
    <x v="193"/>
    <n v="22"/>
    <n v="22"/>
    <n v="0"/>
    <n v="0"/>
    <n v="0"/>
    <s v="."/>
    <s v="."/>
    <n v="0"/>
    <x v="0"/>
    <m/>
  </r>
  <r>
    <x v="220"/>
    <x v="194"/>
    <n v="38"/>
    <n v="38"/>
    <n v="0"/>
    <n v="0"/>
    <n v="0"/>
    <s v="."/>
    <s v="."/>
    <n v="0"/>
    <x v="0"/>
    <m/>
  </r>
  <r>
    <x v="220"/>
    <x v="195"/>
    <n v="53"/>
    <n v="53"/>
    <n v="0"/>
    <n v="0"/>
    <n v="0"/>
    <s v="."/>
    <s v="."/>
    <n v="0"/>
    <x v="0"/>
    <m/>
  </r>
  <r>
    <x v="220"/>
    <x v="196"/>
    <n v="55"/>
    <n v="55"/>
    <n v="0"/>
    <n v="0"/>
    <n v="0"/>
    <s v="."/>
    <s v="."/>
    <n v="0"/>
    <x v="0"/>
    <m/>
  </r>
  <r>
    <x v="220"/>
    <x v="128"/>
    <n v="59"/>
    <n v="59"/>
    <n v="0"/>
    <n v="0"/>
    <n v="0"/>
    <s v="."/>
    <s v="."/>
    <n v="0"/>
    <x v="0"/>
    <m/>
  </r>
  <r>
    <x v="220"/>
    <x v="129"/>
    <n v="59"/>
    <n v="59"/>
    <n v="0"/>
    <n v="0"/>
    <n v="0"/>
    <s v="."/>
    <s v="."/>
    <n v="0"/>
    <x v="0"/>
    <m/>
  </r>
  <r>
    <x v="220"/>
    <x v="130"/>
    <n v="62"/>
    <n v="62"/>
    <n v="0"/>
    <n v="0"/>
    <n v="0"/>
    <s v="."/>
    <s v="."/>
    <n v="0"/>
    <x v="0"/>
    <m/>
  </r>
  <r>
    <x v="220"/>
    <x v="131"/>
    <n v="92"/>
    <n v="92"/>
    <n v="0"/>
    <n v="0"/>
    <n v="0"/>
    <s v="."/>
    <s v="."/>
    <n v="0"/>
    <x v="0"/>
    <m/>
  </r>
  <r>
    <x v="220"/>
    <x v="132"/>
    <n v="86"/>
    <n v="86"/>
    <n v="0"/>
    <n v="0"/>
    <n v="0"/>
    <s v="."/>
    <s v="."/>
    <n v="0"/>
    <x v="0"/>
    <m/>
  </r>
  <r>
    <x v="220"/>
    <x v="133"/>
    <n v="130"/>
    <n v="130"/>
    <n v="0"/>
    <n v="0"/>
    <n v="0"/>
    <s v="."/>
    <s v="."/>
    <n v="0"/>
    <x v="0"/>
    <m/>
  </r>
  <r>
    <x v="220"/>
    <x v="134"/>
    <n v="167"/>
    <n v="167"/>
    <n v="0"/>
    <n v="0"/>
    <n v="0"/>
    <s v="."/>
    <s v="."/>
    <n v="0"/>
    <x v="0"/>
    <m/>
  </r>
  <r>
    <x v="220"/>
    <x v="135"/>
    <n v="140"/>
    <n v="140"/>
    <n v="0"/>
    <n v="0"/>
    <n v="0"/>
    <s v="."/>
    <s v="."/>
    <n v="0"/>
    <x v="0"/>
    <m/>
  </r>
  <r>
    <x v="220"/>
    <x v="136"/>
    <n v="206"/>
    <n v="206"/>
    <n v="0"/>
    <n v="0"/>
    <n v="0"/>
    <s v="."/>
    <s v="."/>
    <n v="0"/>
    <x v="0"/>
    <m/>
  </r>
  <r>
    <x v="220"/>
    <x v="137"/>
    <n v="205"/>
    <n v="205"/>
    <n v="0"/>
    <n v="0"/>
    <n v="0"/>
    <s v="."/>
    <s v="."/>
    <n v="0"/>
    <x v="0"/>
    <m/>
  </r>
  <r>
    <x v="220"/>
    <x v="138"/>
    <n v="264"/>
    <n v="264"/>
    <n v="0"/>
    <n v="0"/>
    <n v="0"/>
    <s v="."/>
    <s v="."/>
    <n v="0"/>
    <x v="0"/>
    <m/>
  </r>
  <r>
    <x v="220"/>
    <x v="139"/>
    <n v="269"/>
    <n v="269"/>
    <n v="0"/>
    <n v="0"/>
    <n v="0"/>
    <s v="."/>
    <s v="."/>
    <n v="0"/>
    <x v="0"/>
    <m/>
  </r>
  <r>
    <x v="220"/>
    <x v="140"/>
    <n v="269"/>
    <n v="269"/>
    <n v="0"/>
    <n v="0"/>
    <n v="0"/>
    <s v="."/>
    <s v="."/>
    <n v="0"/>
    <x v="0"/>
    <m/>
  </r>
  <r>
    <x v="220"/>
    <x v="141"/>
    <n v="283"/>
    <n v="282"/>
    <n v="1"/>
    <n v="0"/>
    <n v="0"/>
    <s v="."/>
    <s v="."/>
    <n v="0"/>
    <x v="0"/>
    <m/>
  </r>
  <r>
    <x v="220"/>
    <x v="142"/>
    <n v="295"/>
    <n v="294"/>
    <n v="1"/>
    <n v="0"/>
    <n v="0"/>
    <s v="."/>
    <s v="."/>
    <n v="0"/>
    <x v="0"/>
    <m/>
  </r>
  <r>
    <x v="220"/>
    <x v="143"/>
    <n v="304"/>
    <n v="302"/>
    <n v="1"/>
    <n v="0"/>
    <n v="0"/>
    <s v="."/>
    <s v="."/>
    <n v="0"/>
    <x v="0"/>
    <m/>
  </r>
  <r>
    <x v="220"/>
    <x v="144"/>
    <n v="283"/>
    <n v="281"/>
    <n v="1"/>
    <n v="0"/>
    <n v="0"/>
    <s v="."/>
    <s v="."/>
    <n v="0"/>
    <x v="0"/>
    <m/>
  </r>
  <r>
    <x v="220"/>
    <x v="145"/>
    <n v="334"/>
    <n v="331"/>
    <n v="3"/>
    <n v="0"/>
    <n v="0"/>
    <s v="."/>
    <s v="."/>
    <n v="0"/>
    <x v="0"/>
    <m/>
  </r>
  <r>
    <x v="220"/>
    <x v="146"/>
    <n v="297"/>
    <n v="294"/>
    <n v="3"/>
    <n v="0"/>
    <n v="0"/>
    <s v="."/>
    <s v="."/>
    <n v="0"/>
    <x v="0"/>
    <m/>
  </r>
  <r>
    <x v="220"/>
    <x v="147"/>
    <n v="366"/>
    <n v="362"/>
    <n v="4"/>
    <n v="0"/>
    <n v="0"/>
    <s v="."/>
    <s v="."/>
    <n v="0"/>
    <x v="0"/>
    <m/>
  </r>
  <r>
    <x v="220"/>
    <x v="148"/>
    <n v="391"/>
    <n v="387"/>
    <n v="5"/>
    <n v="0"/>
    <n v="0"/>
    <s v="."/>
    <s v="."/>
    <n v="0"/>
    <x v="0"/>
    <m/>
  </r>
  <r>
    <x v="220"/>
    <x v="149"/>
    <n v="467"/>
    <n v="461"/>
    <n v="6"/>
    <n v="0"/>
    <n v="0"/>
    <s v="."/>
    <s v="."/>
    <n v="0"/>
    <x v="0"/>
    <m/>
  </r>
  <r>
    <x v="220"/>
    <x v="150"/>
    <n v="474"/>
    <n v="467"/>
    <n v="7"/>
    <n v="0"/>
    <n v="0"/>
    <s v="."/>
    <s v="."/>
    <n v="0"/>
    <x v="0"/>
    <m/>
  </r>
  <r>
    <x v="220"/>
    <x v="151"/>
    <n v="511"/>
    <n v="504"/>
    <n v="8"/>
    <n v="0"/>
    <n v="0"/>
    <s v="."/>
    <s v="."/>
    <n v="0"/>
    <x v="0"/>
    <m/>
  </r>
  <r>
    <x v="220"/>
    <x v="152"/>
    <n v="621"/>
    <n v="614"/>
    <n v="8"/>
    <n v="0"/>
    <n v="0"/>
    <s v="."/>
    <s v="."/>
    <n v="0"/>
    <x v="0"/>
    <m/>
  </r>
  <r>
    <x v="220"/>
    <x v="153"/>
    <n v="663"/>
    <n v="654"/>
    <n v="8"/>
    <n v="0"/>
    <n v="0"/>
    <s v="."/>
    <s v="."/>
    <n v="0"/>
    <x v="0"/>
    <m/>
  </r>
  <r>
    <x v="220"/>
    <x v="154"/>
    <n v="702"/>
    <n v="693"/>
    <n v="9"/>
    <n v="0"/>
    <n v="0"/>
    <s v="."/>
    <s v="."/>
    <n v="0"/>
    <x v="0"/>
    <m/>
  </r>
  <r>
    <x v="220"/>
    <x v="155"/>
    <n v="595"/>
    <n v="586"/>
    <n v="9"/>
    <n v="0"/>
    <n v="0"/>
    <s v="."/>
    <s v="."/>
    <n v="0"/>
    <x v="0"/>
    <m/>
  </r>
  <r>
    <x v="220"/>
    <x v="156"/>
    <n v="604"/>
    <n v="592"/>
    <n v="12"/>
    <n v="0"/>
    <n v="0"/>
    <s v="."/>
    <s v="."/>
    <n v="0"/>
    <x v="0"/>
    <m/>
  </r>
  <r>
    <x v="220"/>
    <x v="157"/>
    <n v="772"/>
    <n v="762"/>
    <n v="10"/>
    <n v="0"/>
    <n v="0"/>
    <s v="."/>
    <s v="."/>
    <n v="0"/>
    <x v="0"/>
    <m/>
  </r>
  <r>
    <x v="220"/>
    <x v="158"/>
    <n v="751"/>
    <n v="737"/>
    <n v="14"/>
    <n v="0"/>
    <n v="0"/>
    <s v="."/>
    <s v="."/>
    <n v="0"/>
    <x v="0"/>
    <m/>
  </r>
  <r>
    <x v="220"/>
    <x v="159"/>
    <n v="859"/>
    <n v="844"/>
    <n v="15"/>
    <n v="0"/>
    <n v="0"/>
    <s v="."/>
    <s v="."/>
    <n v="0"/>
    <x v="0"/>
    <m/>
  </r>
  <r>
    <x v="220"/>
    <x v="160"/>
    <n v="878"/>
    <n v="863"/>
    <n v="16"/>
    <n v="0"/>
    <n v="0"/>
    <s v="."/>
    <s v="."/>
    <n v="0"/>
    <x v="0"/>
    <m/>
  </r>
  <r>
    <x v="220"/>
    <x v="161"/>
    <n v="969"/>
    <n v="949"/>
    <n v="20"/>
    <n v="0"/>
    <n v="0"/>
    <s v="."/>
    <s v="."/>
    <n v="0"/>
    <x v="0"/>
    <m/>
  </r>
  <r>
    <x v="220"/>
    <x v="162"/>
    <n v="1045"/>
    <n v="1024"/>
    <n v="21"/>
    <n v="0"/>
    <n v="0"/>
    <s v="."/>
    <s v="."/>
    <n v="0"/>
    <x v="0"/>
    <m/>
  </r>
  <r>
    <x v="220"/>
    <x v="163"/>
    <n v="1024"/>
    <n v="1001"/>
    <n v="23"/>
    <n v="0"/>
    <n v="0"/>
    <s v="."/>
    <s v="."/>
    <n v="0"/>
    <x v="0"/>
    <m/>
  </r>
  <r>
    <x v="220"/>
    <x v="105"/>
    <n v="1038"/>
    <n v="1014"/>
    <n v="23"/>
    <n v="0"/>
    <n v="0"/>
    <s v="."/>
    <s v="."/>
    <n v="0"/>
    <x v="0"/>
    <m/>
  </r>
  <r>
    <x v="220"/>
    <x v="106"/>
    <n v="1159"/>
    <n v="1138"/>
    <n v="22"/>
    <n v="0"/>
    <n v="0"/>
    <s v="."/>
    <s v="."/>
    <n v="0"/>
    <x v="0"/>
    <m/>
  </r>
  <r>
    <x v="220"/>
    <x v="107"/>
    <n v="1353"/>
    <n v="1315"/>
    <n v="38"/>
    <n v="0"/>
    <n v="0"/>
    <s v="."/>
    <s v="."/>
    <n v="0"/>
    <x v="0"/>
    <m/>
  </r>
  <r>
    <x v="220"/>
    <x v="108"/>
    <n v="1350"/>
    <n v="1326"/>
    <n v="23"/>
    <n v="0"/>
    <n v="0"/>
    <s v="."/>
    <s v="."/>
    <n v="0"/>
    <x v="0"/>
    <m/>
  </r>
  <r>
    <x v="220"/>
    <x v="109"/>
    <n v="1441"/>
    <n v="1405"/>
    <n v="35"/>
    <n v="0"/>
    <n v="0"/>
    <s v="."/>
    <s v="."/>
    <n v="0"/>
    <x v="0"/>
    <m/>
  </r>
  <r>
    <x v="220"/>
    <x v="110"/>
    <n v="1433"/>
    <n v="1398"/>
    <n v="35"/>
    <n v="0"/>
    <n v="0"/>
    <s v="."/>
    <s v="."/>
    <n v="0"/>
    <x v="0"/>
    <m/>
  </r>
  <r>
    <x v="220"/>
    <x v="111"/>
    <n v="1441"/>
    <n v="1400"/>
    <n v="41"/>
    <n v="0"/>
    <n v="0"/>
    <s v="."/>
    <s v="."/>
    <n v="0"/>
    <x v="0"/>
    <m/>
  </r>
  <r>
    <x v="220"/>
    <x v="112"/>
    <n v="1608"/>
    <n v="1568"/>
    <n v="39"/>
    <n v="0"/>
    <n v="0"/>
    <s v="."/>
    <s v="."/>
    <n v="0"/>
    <x v="0"/>
    <m/>
  </r>
  <r>
    <x v="220"/>
    <x v="113"/>
    <n v="1625"/>
    <n v="1576"/>
    <n v="49"/>
    <n v="0"/>
    <n v="0"/>
    <s v="."/>
    <s v="."/>
    <n v="0"/>
    <x v="0"/>
    <m/>
  </r>
  <r>
    <x v="220"/>
    <x v="114"/>
    <n v="1680"/>
    <n v="1636"/>
    <n v="44"/>
    <n v="0"/>
    <n v="0"/>
    <s v="."/>
    <s v="."/>
    <n v="0"/>
    <x v="0"/>
    <m/>
  </r>
  <r>
    <x v="220"/>
    <x v="115"/>
    <n v="1871"/>
    <n v="1816"/>
    <n v="55"/>
    <n v="0"/>
    <n v="0"/>
    <s v="."/>
    <s v="."/>
    <n v="0"/>
    <x v="0"/>
    <m/>
  </r>
  <r>
    <x v="220"/>
    <x v="116"/>
    <n v="1992"/>
    <n v="1939"/>
    <n v="54"/>
    <n v="0"/>
    <n v="0"/>
    <s v="."/>
    <s v="."/>
    <n v="0"/>
    <x v="0"/>
    <m/>
  </r>
  <r>
    <x v="220"/>
    <x v="117"/>
    <n v="2493"/>
    <n v="2431"/>
    <n v="62"/>
    <n v="0"/>
    <n v="0"/>
    <s v="."/>
    <s v="."/>
    <n v="0"/>
    <x v="0"/>
    <m/>
  </r>
  <r>
    <x v="220"/>
    <x v="82"/>
    <n v="2503"/>
    <n v="2436"/>
    <n v="67"/>
    <n v="0"/>
    <n v="0"/>
    <s v="."/>
    <s v="."/>
    <n v="0"/>
    <x v="0"/>
    <m/>
  </r>
  <r>
    <x v="220"/>
    <x v="83"/>
    <n v="2326"/>
    <n v="2261"/>
    <n v="65"/>
    <n v="0"/>
    <n v="0"/>
    <s v="."/>
    <s v="."/>
    <n v="0"/>
    <x v="0"/>
    <m/>
  </r>
  <r>
    <x v="220"/>
    <x v="84"/>
    <n v="2436"/>
    <n v="2366"/>
    <n v="70"/>
    <n v="0"/>
    <n v="0"/>
    <s v="."/>
    <s v="."/>
    <n v="0"/>
    <x v="0"/>
    <m/>
  </r>
  <r>
    <x v="220"/>
    <x v="85"/>
    <n v="2676"/>
    <n v="2596"/>
    <n v="80"/>
    <n v="0"/>
    <n v="0"/>
    <s v="."/>
    <s v="."/>
    <n v="0"/>
    <x v="0"/>
    <m/>
  </r>
  <r>
    <x v="220"/>
    <x v="86"/>
    <n v="2818"/>
    <n v="2737"/>
    <n v="81"/>
    <n v="0"/>
    <n v="0"/>
    <s v="."/>
    <s v="."/>
    <n v="0"/>
    <x v="0"/>
    <m/>
  </r>
  <r>
    <x v="220"/>
    <x v="87"/>
    <n v="2774"/>
    <n v="2687"/>
    <n v="88"/>
    <n v="0"/>
    <n v="0"/>
    <s v="."/>
    <s v="."/>
    <n v="0"/>
    <x v="0"/>
    <m/>
  </r>
  <r>
    <x v="220"/>
    <x v="118"/>
    <n v="3082"/>
    <n v="2992"/>
    <n v="90"/>
    <n v="0"/>
    <n v="0"/>
    <s v="."/>
    <s v="."/>
    <n v="0"/>
    <x v="0"/>
    <m/>
  </r>
  <r>
    <x v="220"/>
    <x v="119"/>
    <n v="3486"/>
    <n v="3393"/>
    <n v="94"/>
    <n v="0"/>
    <n v="0"/>
    <s v="."/>
    <s v="."/>
    <n v="0"/>
    <x v="0"/>
    <m/>
  </r>
  <r>
    <x v="220"/>
    <x v="120"/>
    <n v="3724"/>
    <n v="3603"/>
    <n v="121"/>
    <n v="0"/>
    <n v="0"/>
    <s v="."/>
    <s v="."/>
    <n v="0"/>
    <x v="0"/>
    <m/>
  </r>
  <r>
    <x v="220"/>
    <x v="121"/>
    <n v="3428"/>
    <n v="3309"/>
    <n v="118"/>
    <n v="0"/>
    <n v="0"/>
    <s v="."/>
    <s v="."/>
    <n v="0"/>
    <x v="0"/>
    <m/>
  </r>
  <r>
    <x v="220"/>
    <x v="122"/>
    <n v="3545"/>
    <n v="3428"/>
    <n v="117"/>
    <n v="0"/>
    <n v="0"/>
    <s v="."/>
    <s v="."/>
    <n v="0"/>
    <x v="0"/>
    <m/>
  </r>
  <r>
    <x v="220"/>
    <x v="123"/>
    <n v="3453"/>
    <n v="3315"/>
    <n v="138"/>
    <n v="0"/>
    <n v="0"/>
    <s v="."/>
    <s v="."/>
    <n v="0"/>
    <x v="0"/>
    <m/>
  </r>
  <r>
    <x v="220"/>
    <x v="124"/>
    <n v="3826"/>
    <n v="3699"/>
    <n v="127"/>
    <n v="0"/>
    <n v="0"/>
    <s v="."/>
    <s v="."/>
    <n v="0"/>
    <x v="0"/>
    <m/>
  </r>
  <r>
    <x v="220"/>
    <x v="125"/>
    <n v="4301"/>
    <n v="4150"/>
    <n v="151"/>
    <n v="0"/>
    <n v="0"/>
    <s v="."/>
    <s v="."/>
    <n v="0"/>
    <x v="0"/>
    <m/>
  </r>
  <r>
    <x v="220"/>
    <x v="126"/>
    <n v="4052"/>
    <n v="3932"/>
    <n v="121"/>
    <n v="0"/>
    <n v="0"/>
    <s v="."/>
    <s v="."/>
    <n v="0"/>
    <x v="0"/>
    <m/>
  </r>
  <r>
    <x v="220"/>
    <x v="127"/>
    <n v="4080"/>
    <n v="3955"/>
    <n v="125"/>
    <n v="0"/>
    <n v="0"/>
    <s v="."/>
    <s v="."/>
    <n v="0"/>
    <x v="0"/>
    <m/>
  </r>
  <r>
    <x v="220"/>
    <x v="88"/>
    <n v="4301"/>
    <n v="4164"/>
    <n v="136"/>
    <n v="0"/>
    <n v="0"/>
    <s v="."/>
    <s v="."/>
    <n v="0"/>
    <x v="0"/>
    <m/>
  </r>
  <r>
    <x v="220"/>
    <x v="89"/>
    <n v="1846"/>
    <n v="1803"/>
    <n v="43"/>
    <n v="0"/>
    <n v="0"/>
    <s v="."/>
    <s v="."/>
    <n v="0"/>
    <x v="0"/>
    <m/>
  </r>
  <r>
    <x v="220"/>
    <x v="90"/>
    <n v="2184"/>
    <n v="2151"/>
    <n v="33"/>
    <n v="0"/>
    <n v="0"/>
    <s v="."/>
    <s v="."/>
    <n v="0"/>
    <x v="0"/>
    <m/>
  </r>
  <r>
    <x v="220"/>
    <x v="91"/>
    <n v="2096"/>
    <n v="1959"/>
    <n v="136"/>
    <n v="0"/>
    <n v="0"/>
    <s v="."/>
    <s v="."/>
    <n v="0"/>
    <x v="0"/>
    <m/>
  </r>
  <r>
    <x v="220"/>
    <x v="92"/>
    <n v="2839"/>
    <n v="2680"/>
    <n v="159"/>
    <n v="0"/>
    <n v="0"/>
    <s v="."/>
    <s v="."/>
    <n v="0"/>
    <x v="0"/>
    <m/>
  </r>
  <r>
    <x v="220"/>
    <x v="93"/>
    <n v="1641"/>
    <n v="1520"/>
    <n v="121"/>
    <n v="0"/>
    <n v="0"/>
    <s v="."/>
    <s v="."/>
    <n v="0"/>
    <x v="0"/>
    <m/>
  </r>
  <r>
    <x v="220"/>
    <x v="94"/>
    <n v="2714"/>
    <n v="2565"/>
    <n v="149"/>
    <n v="0"/>
    <n v="0"/>
    <s v="."/>
    <s v="."/>
    <n v="0"/>
    <x v="0"/>
    <m/>
  </r>
  <r>
    <x v="220"/>
    <x v="95"/>
    <n v="3302"/>
    <n v="3120"/>
    <n v="183"/>
    <n v="0"/>
    <n v="0"/>
    <s v="."/>
    <s v="."/>
    <n v="0"/>
    <x v="0"/>
    <m/>
  </r>
  <r>
    <x v="220"/>
    <x v="96"/>
    <n v="3941"/>
    <n v="3728"/>
    <n v="213"/>
    <n v="0"/>
    <n v="0"/>
    <s v="."/>
    <s v="."/>
    <n v="0"/>
    <x v="0"/>
    <m/>
  </r>
  <r>
    <x v="220"/>
    <x v="97"/>
    <n v="3520"/>
    <n v="3267"/>
    <n v="253"/>
    <n v="0"/>
    <n v="0"/>
    <s v="."/>
    <s v="."/>
    <n v="0"/>
    <x v="0"/>
    <m/>
  </r>
  <r>
    <x v="220"/>
    <x v="98"/>
    <n v="3421"/>
    <n v="3144"/>
    <n v="276"/>
    <n v="0"/>
    <n v="0"/>
    <s v="."/>
    <s v="."/>
    <n v="0"/>
    <x v="0"/>
    <m/>
  </r>
  <r>
    <x v="220"/>
    <x v="99"/>
    <n v="4811"/>
    <n v="4511"/>
    <n v="300"/>
    <n v="0"/>
    <n v="0"/>
    <s v="."/>
    <s v="."/>
    <n v="0"/>
    <x v="0"/>
    <m/>
  </r>
  <r>
    <x v="220"/>
    <x v="100"/>
    <n v="4434"/>
    <n v="4001"/>
    <n v="369"/>
    <n v="0"/>
    <n v="64"/>
    <s v="."/>
    <s v="."/>
    <n v="0"/>
    <x v="0"/>
    <m/>
  </r>
  <r>
    <x v="220"/>
    <x v="101"/>
    <n v="5287"/>
    <n v="4808"/>
    <n v="401"/>
    <n v="0"/>
    <n v="78"/>
    <s v="."/>
    <s v="."/>
    <n v="0"/>
    <x v="0"/>
    <m/>
  </r>
  <r>
    <x v="220"/>
    <x v="102"/>
    <n v="5167"/>
    <n v="4601"/>
    <n v="483"/>
    <n v="0"/>
    <n v="83"/>
    <s v="."/>
    <s v="."/>
    <n v="0"/>
    <x v="0"/>
    <m/>
  </r>
  <r>
    <x v="220"/>
    <x v="103"/>
    <n v="5170"/>
    <n v="4564"/>
    <n v="535"/>
    <n v="0"/>
    <n v="70"/>
    <s v="."/>
    <s v="."/>
    <n v="0"/>
    <x v="0"/>
    <m/>
  </r>
  <r>
    <x v="220"/>
    <x v="104"/>
    <n v="5114"/>
    <n v="4451"/>
    <n v="598"/>
    <n v="0"/>
    <n v="66"/>
    <s v="."/>
    <s v="."/>
    <n v="0"/>
    <x v="0"/>
    <m/>
  </r>
  <r>
    <x v="220"/>
    <x v="66"/>
    <n v="5327"/>
    <n v="4625"/>
    <n v="647"/>
    <n v="0"/>
    <n v="55"/>
    <s v="."/>
    <s v="."/>
    <n v="0"/>
    <x v="0"/>
    <m/>
  </r>
  <r>
    <x v="220"/>
    <x v="67"/>
    <n v="5932"/>
    <n v="5171"/>
    <n v="682"/>
    <n v="0"/>
    <n v="79"/>
    <s v="."/>
    <s v="."/>
    <n v="0"/>
    <x v="0"/>
    <m/>
  </r>
  <r>
    <x v="220"/>
    <x v="68"/>
    <n v="6241"/>
    <n v="5361"/>
    <n v="779"/>
    <n v="0"/>
    <n v="101"/>
    <s v="."/>
    <s v="."/>
    <n v="0"/>
    <x v="0"/>
    <m/>
  </r>
  <r>
    <x v="220"/>
    <x v="69"/>
    <n v="6837"/>
    <n v="5885"/>
    <n v="844"/>
    <n v="0"/>
    <n v="108"/>
    <s v="."/>
    <s v="."/>
    <n v="0"/>
    <x v="0"/>
    <m/>
  </r>
  <r>
    <x v="220"/>
    <x v="70"/>
    <n v="7900"/>
    <n v="6789"/>
    <n v="992"/>
    <n v="0"/>
    <n v="119"/>
    <s v="."/>
    <s v="."/>
    <n v="0"/>
    <x v="0"/>
    <m/>
  </r>
  <r>
    <x v="220"/>
    <x v="71"/>
    <n v="7134"/>
    <n v="5881"/>
    <n v="1118"/>
    <n v="0"/>
    <n v="135"/>
    <s v="."/>
    <s v="."/>
    <n v="0"/>
    <x v="0"/>
    <m/>
  </r>
  <r>
    <x v="220"/>
    <x v="72"/>
    <n v="7998"/>
    <n v="6591"/>
    <n v="1246"/>
    <n v="0"/>
    <n v="161"/>
    <s v="."/>
    <s v="."/>
    <n v="0"/>
    <x v="0"/>
    <m/>
  </r>
  <r>
    <x v="220"/>
    <x v="73"/>
    <n v="5043"/>
    <n v="4495"/>
    <n v="453"/>
    <n v="0"/>
    <n v="95"/>
    <s v="."/>
    <s v="."/>
    <n v="0"/>
    <x v="0"/>
    <m/>
  </r>
  <r>
    <x v="220"/>
    <x v="74"/>
    <n v="4106"/>
    <n v="3909"/>
    <n v="110"/>
    <n v="0"/>
    <n v="88"/>
    <s v="."/>
    <s v="."/>
    <n v="0"/>
    <x v="0"/>
    <m/>
  </r>
  <r>
    <x v="220"/>
    <x v="75"/>
    <n v="3555"/>
    <n v="3353"/>
    <n v="90"/>
    <n v="0"/>
    <n v="112"/>
    <s v="."/>
    <s v="."/>
    <n v="0"/>
    <x v="0"/>
    <m/>
  </r>
  <r>
    <x v="220"/>
    <x v="76"/>
    <n v="4323"/>
    <n v="4075"/>
    <n v="123"/>
    <n v="0"/>
    <n v="126"/>
    <s v="."/>
    <s v="."/>
    <n v="0"/>
    <x v="0"/>
    <m/>
  </r>
  <r>
    <x v="220"/>
    <x v="77"/>
    <n v="3397"/>
    <n v="3138"/>
    <n v="115"/>
    <n v="0"/>
    <n v="144"/>
    <s v="."/>
    <s v="."/>
    <n v="0"/>
    <x v="0"/>
    <m/>
  </r>
  <r>
    <x v="220"/>
    <x v="78"/>
    <n v="1243"/>
    <n v="913"/>
    <n v="164"/>
    <n v="0"/>
    <n v="165"/>
    <s v="."/>
    <s v="."/>
    <n v="0"/>
    <x v="0"/>
    <m/>
  </r>
  <r>
    <x v="220"/>
    <x v="79"/>
    <n v="4744"/>
    <n v="3008"/>
    <n v="1537"/>
    <n v="0"/>
    <n v="199"/>
    <s v="."/>
    <s v="."/>
    <n v="0"/>
    <x v="0"/>
    <m/>
  </r>
  <r>
    <x v="220"/>
    <x v="80"/>
    <n v="6850"/>
    <n v="4045"/>
    <n v="2594"/>
    <n v="0"/>
    <n v="211"/>
    <s v="."/>
    <s v="."/>
    <n v="0"/>
    <x v="0"/>
    <m/>
  </r>
  <r>
    <x v="220"/>
    <x v="81"/>
    <n v="8408"/>
    <n v="5415"/>
    <n v="2791"/>
    <n v="0"/>
    <n v="202"/>
    <s v="."/>
    <s v="."/>
    <n v="0"/>
    <x v="0"/>
    <m/>
  </r>
  <r>
    <x v="220"/>
    <x v="0"/>
    <n v="7325"/>
    <n v="4542"/>
    <n v="2552"/>
    <n v="0"/>
    <n v="231"/>
    <s v="."/>
    <s v="."/>
    <n v="0"/>
    <x v="0"/>
    <m/>
  </r>
  <r>
    <x v="220"/>
    <x v="1"/>
    <n v="7823"/>
    <n v="4830"/>
    <n v="2729"/>
    <n v="0"/>
    <n v="265"/>
    <n v="0"/>
    <n v="1.1200000000000001"/>
    <n v="145"/>
    <x v="0"/>
    <m/>
  </r>
  <r>
    <x v="220"/>
    <x v="2"/>
    <n v="9128"/>
    <n v="5226"/>
    <n v="3625"/>
    <n v="0"/>
    <n v="277"/>
    <n v="0"/>
    <n v="1.29"/>
    <n v="152"/>
    <x v="0"/>
    <m/>
  </r>
  <r>
    <x v="220"/>
    <x v="3"/>
    <n v="9424"/>
    <n v="5142"/>
    <n v="3994"/>
    <n v="0"/>
    <n v="288"/>
    <n v="0"/>
    <n v="1.32"/>
    <n v="160"/>
    <x v="0"/>
    <m/>
  </r>
  <r>
    <x v="220"/>
    <x v="4"/>
    <n v="8886"/>
    <n v="4244"/>
    <n v="4322"/>
    <n v="0"/>
    <n v="320"/>
    <n v="0"/>
    <n v="1.24"/>
    <n v="115"/>
    <x v="0"/>
    <m/>
  </r>
  <r>
    <x v="220"/>
    <x v="5"/>
    <n v="9417"/>
    <n v="4037"/>
    <n v="5045"/>
    <n v="0"/>
    <n v="335"/>
    <n v="0"/>
    <n v="1.3"/>
    <n v="156"/>
    <x v="0"/>
    <m/>
  </r>
  <r>
    <x v="220"/>
    <x v="6"/>
    <n v="10673"/>
    <n v="4031"/>
    <n v="6294"/>
    <n v="0"/>
    <n v="347"/>
    <n v="0"/>
    <n v="1.47"/>
    <n v="185"/>
    <x v="0"/>
    <m/>
  </r>
  <r>
    <x v="220"/>
    <x v="7"/>
    <n v="11841"/>
    <n v="3760"/>
    <n v="7742"/>
    <n v="0"/>
    <n v="339"/>
    <n v="0"/>
    <n v="1.62"/>
    <n v="206"/>
    <x v="0"/>
    <m/>
  </r>
  <r>
    <x v="220"/>
    <x v="8"/>
    <n v="10604"/>
    <n v="3060"/>
    <n v="7211"/>
    <n v="0"/>
    <n v="333"/>
    <n v="0"/>
    <n v="1.44"/>
    <n v="249"/>
    <x v="0"/>
    <m/>
  </r>
  <r>
    <x v="220"/>
    <x v="9"/>
    <n v="11485"/>
    <n v="2832"/>
    <n v="8311"/>
    <n v="0"/>
    <n v="341"/>
    <n v="0"/>
    <n v="1.55"/>
    <n v="304"/>
    <x v="0"/>
    <m/>
  </r>
  <r>
    <x v="220"/>
    <x v="10"/>
    <n v="11572"/>
    <n v="2739"/>
    <n v="8449"/>
    <n v="0"/>
    <n v="384"/>
    <n v="0"/>
    <n v="1.56"/>
    <n v="374"/>
    <x v="1"/>
    <m/>
  </r>
  <r>
    <x v="220"/>
    <x v="11"/>
    <n v="13423"/>
    <n v="2761"/>
    <n v="10280"/>
    <n v="0"/>
    <n v="382"/>
    <n v="0"/>
    <n v="1.79"/>
    <n v="451"/>
    <x v="1"/>
    <m/>
  </r>
  <r>
    <x v="220"/>
    <x v="12"/>
    <n v="13322"/>
    <n v="2562"/>
    <n v="10347"/>
    <n v="0"/>
    <n v="414"/>
    <n v="0"/>
    <n v="1.77"/>
    <n v="507"/>
    <x v="1"/>
    <m/>
  </r>
  <r>
    <x v="220"/>
    <x v="13"/>
    <n v="13997"/>
    <n v="2368"/>
    <n v="11211"/>
    <n v="0"/>
    <n v="418"/>
    <n v="0"/>
    <n v="1.85"/>
    <n v="612"/>
    <x v="1"/>
    <m/>
  </r>
  <r>
    <x v="220"/>
    <x v="14"/>
    <n v="15100"/>
    <n v="2402"/>
    <n v="12248"/>
    <n v="0"/>
    <n v="449"/>
    <n v="0"/>
    <n v="1.98"/>
    <n v="675"/>
    <x v="1"/>
    <m/>
  </r>
  <r>
    <x v="220"/>
    <x v="15"/>
    <n v="16480"/>
    <n v="2389"/>
    <n v="13598"/>
    <n v="0"/>
    <n v="493"/>
    <n v="0"/>
    <n v="2.15"/>
    <n v="716"/>
    <x v="1"/>
    <m/>
  </r>
  <r>
    <x v="220"/>
    <x v="16"/>
    <n v="17079"/>
    <n v="2147"/>
    <n v="14420"/>
    <n v="0"/>
    <n v="513"/>
    <n v="0"/>
    <n v="2.21"/>
    <n v="748"/>
    <x v="1"/>
    <m/>
  </r>
  <r>
    <x v="220"/>
    <x v="17"/>
    <n v="19796"/>
    <n v="2065"/>
    <n v="17221"/>
    <n v="0"/>
    <n v="511"/>
    <n v="0"/>
    <n v="2.54"/>
    <n v="817"/>
    <x v="1"/>
    <m/>
  </r>
  <r>
    <x v="220"/>
    <x v="18"/>
    <n v="18817"/>
    <n v="2058"/>
    <n v="16229"/>
    <n v="0"/>
    <n v="530"/>
    <n v="0"/>
    <n v="2.39"/>
    <n v="981"/>
    <x v="1"/>
    <m/>
  </r>
  <r>
    <x v="220"/>
    <x v="19"/>
    <n v="21185"/>
    <n v="1806"/>
    <n v="18847"/>
    <n v="0"/>
    <n v="532"/>
    <n v="0"/>
    <n v="2.67"/>
    <n v="1005"/>
    <x v="1"/>
    <m/>
  </r>
  <r>
    <x v="220"/>
    <x v="20"/>
    <n v="23580"/>
    <n v="1766"/>
    <n v="21276"/>
    <n v="0"/>
    <n v="538"/>
    <n v="0"/>
    <n v="2.95"/>
    <n v="1007"/>
    <x v="1"/>
    <m/>
  </r>
  <r>
    <x v="220"/>
    <x v="21"/>
    <n v="25192"/>
    <n v="1907"/>
    <n v="22731"/>
    <n v="0"/>
    <n v="554"/>
    <n v="0"/>
    <n v="3.13"/>
    <n v="1101"/>
    <x v="1"/>
    <m/>
  </r>
  <r>
    <x v="220"/>
    <x v="22"/>
    <n v="23068"/>
    <n v="1724"/>
    <n v="20807"/>
    <n v="0"/>
    <n v="537"/>
    <n v="0"/>
    <n v="2.85"/>
    <n v="1086"/>
    <x v="1"/>
    <m/>
  </r>
  <r>
    <x v="220"/>
    <x v="23"/>
    <n v="23120"/>
    <n v="1480"/>
    <n v="21113"/>
    <n v="0"/>
    <n v="527"/>
    <n v="0"/>
    <n v="2.85"/>
    <n v="1164"/>
    <x v="1"/>
    <m/>
  </r>
  <r>
    <x v="220"/>
    <x v="24"/>
    <n v="23825"/>
    <n v="1584"/>
    <n v="21668"/>
    <n v="0"/>
    <n v="573"/>
    <n v="0"/>
    <n v="2.93"/>
    <n v="1077"/>
    <x v="1"/>
    <m/>
  </r>
  <r>
    <x v="220"/>
    <x v="25"/>
    <n v="21786"/>
    <n v="1578"/>
    <n v="19757"/>
    <n v="0"/>
    <n v="450"/>
    <n v="0"/>
    <n v="2.67"/>
    <n v="1129"/>
    <x v="1"/>
    <m/>
  </r>
  <r>
    <x v="220"/>
    <x v="26"/>
    <n v="22041"/>
    <n v="1934"/>
    <n v="19682"/>
    <n v="0"/>
    <n v="424"/>
    <n v="0"/>
    <n v="2.69"/>
    <n v="1053"/>
    <x v="1"/>
    <m/>
  </r>
  <r>
    <x v="220"/>
    <x v="27"/>
    <n v="24082"/>
    <n v="1795"/>
    <n v="21897"/>
    <n v="0"/>
    <n v="390"/>
    <n v="0"/>
    <n v="2.93"/>
    <n v="1211"/>
    <x v="1"/>
    <m/>
  </r>
  <r>
    <x v="220"/>
    <x v="28"/>
    <n v="23399"/>
    <n v="1467"/>
    <n v="21576"/>
    <n v="0"/>
    <n v="356"/>
    <n v="0"/>
    <n v="2.84"/>
    <n v="1092"/>
    <x v="1"/>
    <m/>
  </r>
  <r>
    <x v="220"/>
    <x v="29"/>
    <n v="21689"/>
    <n v="1547"/>
    <n v="19822"/>
    <n v="0"/>
    <n v="320"/>
    <n v="0"/>
    <n v="2.62"/>
    <n v="1089"/>
    <x v="1"/>
    <m/>
  </r>
  <r>
    <x v="220"/>
    <x v="30"/>
    <n v="23160"/>
    <n v="1877"/>
    <n v="20958"/>
    <n v="0"/>
    <n v="325"/>
    <n v="0"/>
    <n v="2.79"/>
    <n v="914"/>
    <x v="1"/>
    <m/>
  </r>
  <r>
    <x v="220"/>
    <x v="31"/>
    <n v="19569"/>
    <n v="1749"/>
    <n v="17488"/>
    <n v="0"/>
    <n v="333"/>
    <n v="0"/>
    <n v="2.35"/>
    <n v="879"/>
    <x v="1"/>
    <m/>
  </r>
  <r>
    <x v="220"/>
    <x v="32"/>
    <n v="18934"/>
    <n v="1491"/>
    <n v="17128"/>
    <n v="0"/>
    <n v="315"/>
    <n v="0"/>
    <n v="2.2799999999999998"/>
    <n v="703"/>
    <x v="1"/>
    <m/>
  </r>
  <r>
    <x v="220"/>
    <x v="33"/>
    <n v="16987"/>
    <n v="1837"/>
    <n v="14837"/>
    <n v="0"/>
    <n v="313"/>
    <n v="0"/>
    <n v="2.04"/>
    <n v="627"/>
    <x v="1"/>
    <m/>
  </r>
  <r>
    <x v="220"/>
    <x v="34"/>
    <n v="15898"/>
    <n v="2142"/>
    <n v="13451"/>
    <n v="0"/>
    <n v="305"/>
    <n v="0"/>
    <n v="1.91"/>
    <n v="617"/>
    <x v="1"/>
    <m/>
  </r>
  <r>
    <x v="220"/>
    <x v="35"/>
    <n v="15635"/>
    <n v="2658"/>
    <n v="12652"/>
    <n v="0"/>
    <n v="325"/>
    <n v="0"/>
    <n v="1.88"/>
    <n v="600"/>
    <x v="1"/>
    <m/>
  </r>
  <r>
    <x v="220"/>
    <x v="36"/>
    <n v="17015"/>
    <n v="3205"/>
    <n v="13478"/>
    <n v="43"/>
    <n v="289"/>
    <n v="0"/>
    <n v="2.04"/>
    <n v="630"/>
    <x v="1"/>
    <m/>
  </r>
  <r>
    <x v="220"/>
    <x v="37"/>
    <n v="16918"/>
    <n v="3212"/>
    <n v="13314"/>
    <n v="113"/>
    <n v="279"/>
    <n v="0"/>
    <n v="2.02"/>
    <n v="731"/>
    <x v="1"/>
    <m/>
  </r>
  <r>
    <x v="220"/>
    <x v="38"/>
    <n v="16285"/>
    <n v="3053"/>
    <n v="12776"/>
    <n v="151"/>
    <n v="306"/>
    <n v="0"/>
    <n v="1.94"/>
    <n v="943"/>
    <x v="1"/>
    <m/>
  </r>
  <r>
    <x v="220"/>
    <x v="39"/>
    <n v="15665"/>
    <n v="3018"/>
    <n v="12147"/>
    <n v="194"/>
    <n v="306"/>
    <n v="0"/>
    <n v="1.85"/>
    <n v="811"/>
    <x v="1"/>
    <m/>
  </r>
  <r>
    <x v="220"/>
    <x v="40"/>
    <n v="15144"/>
    <n v="2946"/>
    <n v="11608"/>
    <n v="259"/>
    <n v="331"/>
    <n v="0"/>
    <n v="1.78"/>
    <n v="860"/>
    <x v="1"/>
    <m/>
  </r>
  <r>
    <x v="220"/>
    <x v="41"/>
    <n v="14166"/>
    <n v="3004"/>
    <n v="10465"/>
    <n v="360"/>
    <n v="337"/>
    <n v="0"/>
    <n v="1.66"/>
    <n v="883"/>
    <x v="2"/>
    <m/>
  </r>
  <r>
    <x v="220"/>
    <x v="42"/>
    <n v="14051"/>
    <n v="2807"/>
    <n v="10533"/>
    <n v="385"/>
    <n v="326"/>
    <n v="0"/>
    <n v="1.63"/>
    <n v="994"/>
    <x v="2"/>
    <m/>
  </r>
  <r>
    <x v="220"/>
    <x v="43"/>
    <n v="13915"/>
    <n v="2661"/>
    <n v="10508"/>
    <n v="435"/>
    <n v="311"/>
    <n v="0"/>
    <n v="1.6"/>
    <n v="1108"/>
    <x v="2"/>
    <m/>
  </r>
  <r>
    <x v="220"/>
    <x v="44"/>
    <n v="14114"/>
    <n v="2837"/>
    <n v="10508"/>
    <n v="474"/>
    <n v="294"/>
    <n v="0"/>
    <n v="1.62"/>
    <n v="1259"/>
    <x v="2"/>
    <m/>
  </r>
  <r>
    <x v="220"/>
    <x v="45"/>
    <n v="14970"/>
    <n v="3080"/>
    <n v="11126"/>
    <n v="471"/>
    <n v="293"/>
    <n v="0"/>
    <n v="1.7"/>
    <n v="1414"/>
    <x v="2"/>
    <m/>
  </r>
  <r>
    <x v="220"/>
    <x v="46"/>
    <n v="15041"/>
    <n v="2992"/>
    <n v="11233"/>
    <n v="471"/>
    <n v="345"/>
    <n v="0"/>
    <n v="1.7"/>
    <n v="1410"/>
    <x v="2"/>
    <m/>
  </r>
  <r>
    <x v="220"/>
    <x v="47"/>
    <n v="15247"/>
    <n v="3151"/>
    <n v="11258"/>
    <n v="505"/>
    <n v="333"/>
    <n v="0"/>
    <n v="1.72"/>
    <n v="1468"/>
    <x v="2"/>
    <m/>
  </r>
  <r>
    <x v="220"/>
    <x v="48"/>
    <n v="14221"/>
    <n v="2717"/>
    <n v="10699"/>
    <n v="499"/>
    <n v="306"/>
    <n v="0"/>
    <n v="1.61"/>
    <n v="1661"/>
    <x v="2"/>
    <m/>
  </r>
  <r>
    <x v="220"/>
    <x v="49"/>
    <n v="14447"/>
    <n v="2645"/>
    <n v="11002"/>
    <n v="494"/>
    <n v="306"/>
    <n v="0"/>
    <n v="1.63"/>
    <n v="1899"/>
    <x v="2"/>
    <m/>
  </r>
  <r>
    <x v="220"/>
    <x v="50"/>
    <n v="13937"/>
    <n v="2520"/>
    <n v="10608"/>
    <n v="495"/>
    <n v="313"/>
    <n v="0"/>
    <n v="1.57"/>
    <n v="1897"/>
    <x v="2"/>
    <m/>
  </r>
  <r>
    <x v="220"/>
    <x v="51"/>
    <n v="13458"/>
    <n v="2535"/>
    <n v="10077"/>
    <n v="485"/>
    <n v="361"/>
    <n v="0"/>
    <n v="1.52"/>
    <n v="1772"/>
    <x v="2"/>
    <m/>
  </r>
  <r>
    <x v="220"/>
    <x v="52"/>
    <n v="13942"/>
    <n v="2871"/>
    <n v="10163"/>
    <n v="547"/>
    <n v="360"/>
    <n v="0"/>
    <n v="1.57"/>
    <n v="1812"/>
    <x v="2"/>
    <m/>
  </r>
  <r>
    <x v="220"/>
    <x v="53"/>
    <n v="15660"/>
    <n v="2962"/>
    <n v="11783"/>
    <n v="556"/>
    <n v="359"/>
    <n v="0"/>
    <n v="1.76"/>
    <n v="1496"/>
    <x v="2"/>
    <m/>
  </r>
  <r>
    <x v="220"/>
    <x v="54"/>
    <n v="14939"/>
    <n v="2772"/>
    <n v="11275"/>
    <n v="555"/>
    <n v="337"/>
    <n v="0"/>
    <n v="1.67"/>
    <n v="1844"/>
    <x v="2"/>
    <m/>
  </r>
  <r>
    <x v="220"/>
    <x v="55"/>
    <n v="14868"/>
    <n v="3074"/>
    <n v="10890"/>
    <n v="552"/>
    <n v="352"/>
    <n v="0"/>
    <n v="1.66"/>
    <n v="2191"/>
    <x v="2"/>
    <m/>
  </r>
  <r>
    <x v="220"/>
    <x v="56"/>
    <n v="14061"/>
    <n v="2700"/>
    <n v="10466"/>
    <n v="526"/>
    <n v="368"/>
    <n v="0"/>
    <n v="1.56"/>
    <n v="2231"/>
    <x v="2"/>
    <m/>
  </r>
  <r>
    <x v="220"/>
    <x v="57"/>
    <n v="13518"/>
    <n v="2770"/>
    <n v="9797"/>
    <n v="551"/>
    <n v="401"/>
    <n v="0"/>
    <n v="1.49"/>
    <n v="2383"/>
    <x v="2"/>
    <m/>
  </r>
  <r>
    <x v="220"/>
    <x v="58"/>
    <n v="13106"/>
    <n v="2754"/>
    <n v="9382"/>
    <n v="569"/>
    <n v="401"/>
    <n v="0"/>
    <n v="1.43"/>
    <n v="2367"/>
    <x v="2"/>
    <m/>
  </r>
  <r>
    <x v="220"/>
    <x v="59"/>
    <n v="13396"/>
    <n v="2530"/>
    <n v="9951"/>
    <n v="516"/>
    <n v="399"/>
    <n v="0"/>
    <n v="1.45"/>
    <n v="2445"/>
    <x v="2"/>
    <m/>
  </r>
  <r>
    <x v="220"/>
    <x v="60"/>
    <n v="11744"/>
    <n v="2010"/>
    <n v="8838"/>
    <n v="680"/>
    <n v="216"/>
    <n v="0"/>
    <n v="1.26"/>
    <n v="2461"/>
    <x v="2"/>
    <m/>
  </r>
  <r>
    <x v="220"/>
    <x v="61"/>
    <n v="14187"/>
    <n v="2596"/>
    <n v="10431"/>
    <n v="916"/>
    <n v="244"/>
    <n v="0"/>
    <n v="1.51"/>
    <n v="2298"/>
    <x v="2"/>
    <m/>
  </r>
  <r>
    <x v="220"/>
    <x v="62"/>
    <n v="14108"/>
    <n v="2589"/>
    <n v="10514"/>
    <n v="724"/>
    <n v="281"/>
    <n v="0"/>
    <n v="1.49"/>
    <n v="2129"/>
    <x v="2"/>
    <m/>
  </r>
  <r>
    <x v="220"/>
    <x v="63"/>
    <n v="12830"/>
    <n v="2265"/>
    <n v="9645"/>
    <n v="629"/>
    <n v="291"/>
    <n v="0"/>
    <n v="1.34"/>
    <n v="2071"/>
    <x v="2"/>
    <m/>
  </r>
  <r>
    <x v="220"/>
    <x v="64"/>
    <n v="12230"/>
    <n v="2298"/>
    <n v="8988"/>
    <n v="597"/>
    <n v="348"/>
    <n v="0"/>
    <n v="1.27"/>
    <n v="2064"/>
    <x v="2"/>
    <m/>
  </r>
  <r>
    <x v="220"/>
    <x v="65"/>
    <n v="11841"/>
    <n v="2183"/>
    <n v="8822"/>
    <n v="496"/>
    <n v="340"/>
    <n v="0"/>
    <n v="1.22"/>
    <n v="2107"/>
    <x v="2"/>
    <m/>
  </r>
  <r>
    <x v="221"/>
    <x v="135"/>
    <n v="40"/>
    <n v="40"/>
    <n v="0"/>
    <n v="0"/>
    <n v="0"/>
    <s v="."/>
    <s v="."/>
    <n v="0"/>
    <x v="0"/>
    <m/>
  </r>
  <r>
    <x v="221"/>
    <x v="136"/>
    <n v="56"/>
    <n v="56"/>
    <n v="0"/>
    <n v="0"/>
    <n v="0"/>
    <s v="."/>
    <s v="."/>
    <n v="0"/>
    <x v="0"/>
    <m/>
  </r>
  <r>
    <x v="221"/>
    <x v="137"/>
    <n v="83"/>
    <n v="83"/>
    <n v="0"/>
    <n v="0"/>
    <n v="0"/>
    <s v="."/>
    <s v="."/>
    <n v="0"/>
    <x v="0"/>
    <m/>
  </r>
  <r>
    <x v="221"/>
    <x v="138"/>
    <n v="116"/>
    <n v="116"/>
    <n v="0"/>
    <n v="0"/>
    <n v="0"/>
    <s v="."/>
    <s v="."/>
    <n v="0"/>
    <x v="0"/>
    <m/>
  </r>
  <r>
    <x v="221"/>
    <x v="139"/>
    <n v="128"/>
    <n v="128"/>
    <n v="0"/>
    <n v="0"/>
    <n v="0"/>
    <s v="."/>
    <s v="."/>
    <n v="0"/>
    <x v="0"/>
    <m/>
  </r>
  <r>
    <x v="221"/>
    <x v="140"/>
    <n v="128"/>
    <n v="128"/>
    <n v="0"/>
    <n v="0"/>
    <n v="0"/>
    <s v="."/>
    <s v="."/>
    <n v="0"/>
    <x v="0"/>
    <m/>
  </r>
  <r>
    <x v="221"/>
    <x v="141"/>
    <n v="156"/>
    <n v="156"/>
    <n v="0"/>
    <n v="0"/>
    <n v="0"/>
    <s v="."/>
    <s v="."/>
    <n v="0"/>
    <x v="0"/>
    <m/>
  </r>
  <r>
    <x v="221"/>
    <x v="142"/>
    <n v="190"/>
    <n v="190"/>
    <n v="0"/>
    <n v="0"/>
    <n v="0"/>
    <s v="."/>
    <s v="."/>
    <n v="0"/>
    <x v="0"/>
    <m/>
  </r>
  <r>
    <x v="221"/>
    <x v="143"/>
    <n v="188"/>
    <n v="188"/>
    <n v="0"/>
    <n v="0"/>
    <n v="0"/>
    <s v="."/>
    <s v="."/>
    <n v="0"/>
    <x v="0"/>
    <m/>
  </r>
  <r>
    <x v="221"/>
    <x v="144"/>
    <n v="184"/>
    <n v="184"/>
    <n v="0"/>
    <n v="0"/>
    <n v="0"/>
    <s v="."/>
    <s v="."/>
    <n v="0"/>
    <x v="0"/>
    <m/>
  </r>
  <r>
    <x v="221"/>
    <x v="145"/>
    <n v="210"/>
    <n v="210"/>
    <n v="0"/>
    <n v="0"/>
    <n v="0"/>
    <s v="."/>
    <s v="."/>
    <n v="0"/>
    <x v="0"/>
    <m/>
  </r>
  <r>
    <x v="221"/>
    <x v="146"/>
    <n v="203"/>
    <n v="203"/>
    <n v="0"/>
    <n v="0"/>
    <n v="0"/>
    <s v="."/>
    <s v="."/>
    <n v="0"/>
    <x v="0"/>
    <m/>
  </r>
  <r>
    <x v="221"/>
    <x v="147"/>
    <n v="245"/>
    <n v="232"/>
    <n v="13"/>
    <n v="0"/>
    <n v="0"/>
    <s v="."/>
    <s v="."/>
    <n v="0"/>
    <x v="0"/>
    <m/>
  </r>
  <r>
    <x v="221"/>
    <x v="148"/>
    <n v="303"/>
    <n v="285"/>
    <n v="18"/>
    <n v="0"/>
    <n v="0"/>
    <s v="."/>
    <s v="."/>
    <n v="0"/>
    <x v="0"/>
    <m/>
  </r>
  <r>
    <x v="221"/>
    <x v="149"/>
    <n v="348"/>
    <n v="332"/>
    <n v="16"/>
    <n v="0"/>
    <n v="0"/>
    <s v="."/>
    <s v="."/>
    <n v="0"/>
    <x v="0"/>
    <m/>
  </r>
  <r>
    <x v="221"/>
    <x v="150"/>
    <n v="338"/>
    <n v="316"/>
    <n v="23"/>
    <n v="0"/>
    <n v="0"/>
    <s v="."/>
    <s v="."/>
    <n v="0"/>
    <x v="0"/>
    <m/>
  </r>
  <r>
    <x v="221"/>
    <x v="151"/>
    <n v="319"/>
    <n v="319"/>
    <n v="0"/>
    <n v="0"/>
    <n v="0"/>
    <s v="."/>
    <s v="."/>
    <n v="0"/>
    <x v="0"/>
    <m/>
  </r>
  <r>
    <x v="221"/>
    <x v="152"/>
    <n v="349"/>
    <n v="337"/>
    <n v="13"/>
    <n v="0"/>
    <n v="0"/>
    <s v="."/>
    <s v="."/>
    <n v="0"/>
    <x v="0"/>
    <m/>
  </r>
  <r>
    <x v="221"/>
    <x v="153"/>
    <n v="408"/>
    <n v="392"/>
    <n v="15"/>
    <n v="0"/>
    <n v="0"/>
    <s v="."/>
    <s v="."/>
    <n v="0"/>
    <x v="0"/>
    <m/>
  </r>
  <r>
    <x v="221"/>
    <x v="154"/>
    <n v="387"/>
    <n v="372"/>
    <n v="15"/>
    <n v="0"/>
    <n v="0"/>
    <s v="."/>
    <s v="."/>
    <n v="0"/>
    <x v="0"/>
    <m/>
  </r>
  <r>
    <x v="221"/>
    <x v="155"/>
    <n v="370"/>
    <n v="353"/>
    <n v="18"/>
    <n v="0"/>
    <n v="0"/>
    <s v="."/>
    <s v="."/>
    <n v="0"/>
    <x v="0"/>
    <m/>
  </r>
  <r>
    <x v="221"/>
    <x v="156"/>
    <n v="395"/>
    <n v="377"/>
    <n v="18"/>
    <n v="0"/>
    <n v="0"/>
    <s v="."/>
    <s v="."/>
    <n v="0"/>
    <x v="0"/>
    <m/>
  </r>
  <r>
    <x v="221"/>
    <x v="157"/>
    <n v="456"/>
    <n v="437"/>
    <n v="19"/>
    <n v="0"/>
    <n v="0"/>
    <s v="."/>
    <s v="."/>
    <n v="0"/>
    <x v="0"/>
    <m/>
  </r>
  <r>
    <x v="221"/>
    <x v="158"/>
    <n v="427"/>
    <n v="405"/>
    <n v="22"/>
    <n v="0"/>
    <n v="0"/>
    <s v="."/>
    <s v="."/>
    <n v="0"/>
    <x v="0"/>
    <m/>
  </r>
  <r>
    <x v="221"/>
    <x v="159"/>
    <n v="472"/>
    <n v="448"/>
    <n v="23"/>
    <n v="0"/>
    <n v="0"/>
    <s v="."/>
    <s v="."/>
    <n v="0"/>
    <x v="0"/>
    <m/>
  </r>
  <r>
    <x v="221"/>
    <x v="160"/>
    <n v="522"/>
    <n v="500"/>
    <n v="23"/>
    <n v="0"/>
    <n v="0"/>
    <s v="."/>
    <s v="."/>
    <n v="0"/>
    <x v="0"/>
    <m/>
  </r>
  <r>
    <x v="221"/>
    <x v="161"/>
    <n v="536"/>
    <n v="508"/>
    <n v="28"/>
    <n v="0"/>
    <n v="0"/>
    <s v="."/>
    <s v="."/>
    <n v="0"/>
    <x v="0"/>
    <m/>
  </r>
  <r>
    <x v="221"/>
    <x v="162"/>
    <n v="558"/>
    <n v="536"/>
    <n v="23"/>
    <n v="0"/>
    <n v="0"/>
    <s v="."/>
    <s v="."/>
    <n v="0"/>
    <x v="0"/>
    <m/>
  </r>
  <r>
    <x v="221"/>
    <x v="163"/>
    <n v="569"/>
    <n v="542"/>
    <n v="27"/>
    <n v="0"/>
    <n v="0"/>
    <s v="."/>
    <s v="."/>
    <n v="0"/>
    <x v="0"/>
    <m/>
  </r>
  <r>
    <x v="221"/>
    <x v="105"/>
    <n v="616"/>
    <n v="589"/>
    <n v="28"/>
    <n v="0"/>
    <n v="0"/>
    <s v="."/>
    <s v="."/>
    <n v="0"/>
    <x v="0"/>
    <m/>
  </r>
  <r>
    <x v="221"/>
    <x v="106"/>
    <n v="629"/>
    <n v="599"/>
    <n v="30"/>
    <n v="0"/>
    <n v="0"/>
    <s v="."/>
    <s v="."/>
    <n v="0"/>
    <x v="0"/>
    <m/>
  </r>
  <r>
    <x v="221"/>
    <x v="107"/>
    <n v="694"/>
    <n v="662"/>
    <n v="33"/>
    <n v="0"/>
    <n v="0"/>
    <s v="."/>
    <s v="."/>
    <n v="0"/>
    <x v="0"/>
    <m/>
  </r>
  <r>
    <x v="221"/>
    <x v="108"/>
    <n v="785"/>
    <n v="751"/>
    <n v="34"/>
    <n v="0"/>
    <n v="0"/>
    <s v="."/>
    <s v="."/>
    <n v="0"/>
    <x v="0"/>
    <m/>
  </r>
  <r>
    <x v="221"/>
    <x v="109"/>
    <n v="961"/>
    <n v="924"/>
    <n v="37"/>
    <n v="0"/>
    <n v="0"/>
    <s v="."/>
    <s v="."/>
    <n v="0"/>
    <x v="0"/>
    <m/>
  </r>
  <r>
    <x v="221"/>
    <x v="110"/>
    <n v="947"/>
    <n v="907"/>
    <n v="40"/>
    <n v="0"/>
    <n v="0"/>
    <s v="."/>
    <s v="."/>
    <n v="0"/>
    <x v="0"/>
    <m/>
  </r>
  <r>
    <x v="221"/>
    <x v="111"/>
    <n v="785"/>
    <n v="741"/>
    <n v="44"/>
    <n v="0"/>
    <n v="0"/>
    <s v="."/>
    <s v="."/>
    <n v="0"/>
    <x v="0"/>
    <m/>
  </r>
  <r>
    <x v="221"/>
    <x v="112"/>
    <n v="978"/>
    <n v="934"/>
    <n v="44"/>
    <n v="0"/>
    <n v="0"/>
    <s v="."/>
    <s v="."/>
    <n v="0"/>
    <x v="0"/>
    <m/>
  </r>
  <r>
    <x v="221"/>
    <x v="113"/>
    <n v="1050"/>
    <n v="1003"/>
    <n v="47"/>
    <n v="0"/>
    <n v="0"/>
    <s v="."/>
    <s v="."/>
    <n v="0"/>
    <x v="0"/>
    <m/>
  </r>
  <r>
    <x v="221"/>
    <x v="114"/>
    <n v="1149"/>
    <n v="1096"/>
    <n v="53"/>
    <n v="0"/>
    <n v="0"/>
    <s v="."/>
    <s v="."/>
    <n v="0"/>
    <x v="0"/>
    <m/>
  </r>
  <r>
    <x v="221"/>
    <x v="115"/>
    <n v="1212"/>
    <n v="1157"/>
    <n v="55"/>
    <n v="0"/>
    <n v="0"/>
    <s v="."/>
    <s v="."/>
    <n v="0"/>
    <x v="0"/>
    <m/>
  </r>
  <r>
    <x v="221"/>
    <x v="116"/>
    <n v="1296"/>
    <n v="1241"/>
    <n v="55"/>
    <n v="0"/>
    <n v="0"/>
    <s v="."/>
    <s v="."/>
    <n v="0"/>
    <x v="0"/>
    <m/>
  </r>
  <r>
    <x v="221"/>
    <x v="117"/>
    <n v="1398"/>
    <n v="1340"/>
    <n v="58"/>
    <n v="0"/>
    <n v="0"/>
    <s v="."/>
    <s v="."/>
    <n v="0"/>
    <x v="0"/>
    <m/>
  </r>
  <r>
    <x v="221"/>
    <x v="82"/>
    <n v="1549"/>
    <n v="1489"/>
    <n v="59"/>
    <n v="0"/>
    <n v="0"/>
    <s v="."/>
    <s v="."/>
    <n v="0"/>
    <x v="0"/>
    <m/>
  </r>
  <r>
    <x v="221"/>
    <x v="83"/>
    <n v="1415"/>
    <n v="1355"/>
    <n v="60"/>
    <n v="0"/>
    <n v="0"/>
    <s v="."/>
    <s v="."/>
    <n v="0"/>
    <x v="0"/>
    <m/>
  </r>
  <r>
    <x v="221"/>
    <x v="84"/>
    <n v="1429"/>
    <n v="1367"/>
    <n v="62"/>
    <n v="0"/>
    <n v="0"/>
    <s v="."/>
    <s v="."/>
    <n v="0"/>
    <x v="0"/>
    <m/>
  </r>
  <r>
    <x v="221"/>
    <x v="85"/>
    <n v="1548"/>
    <n v="1486"/>
    <n v="62"/>
    <n v="0"/>
    <n v="0"/>
    <s v="."/>
    <s v="."/>
    <n v="0"/>
    <x v="0"/>
    <m/>
  </r>
  <r>
    <x v="221"/>
    <x v="86"/>
    <n v="1627"/>
    <n v="1564"/>
    <n v="63"/>
    <n v="0"/>
    <n v="0"/>
    <s v="."/>
    <s v="."/>
    <n v="0"/>
    <x v="0"/>
    <m/>
  </r>
  <r>
    <x v="221"/>
    <x v="87"/>
    <n v="1703"/>
    <n v="1642"/>
    <n v="61"/>
    <n v="0"/>
    <n v="0"/>
    <s v="."/>
    <s v="."/>
    <n v="0"/>
    <x v="0"/>
    <m/>
  </r>
  <r>
    <x v="221"/>
    <x v="118"/>
    <n v="1882"/>
    <n v="1818"/>
    <n v="64"/>
    <n v="0"/>
    <n v="0"/>
    <s v="."/>
    <s v="."/>
    <n v="0"/>
    <x v="0"/>
    <m/>
  </r>
  <r>
    <x v="221"/>
    <x v="119"/>
    <n v="2183"/>
    <n v="2117"/>
    <n v="66"/>
    <n v="0"/>
    <n v="0"/>
    <s v="."/>
    <s v="."/>
    <n v="0"/>
    <x v="0"/>
    <m/>
  </r>
  <r>
    <x v="221"/>
    <x v="120"/>
    <n v="2185"/>
    <n v="2115"/>
    <n v="69"/>
    <n v="0"/>
    <n v="0"/>
    <s v="."/>
    <s v="."/>
    <n v="0"/>
    <x v="0"/>
    <m/>
  </r>
  <r>
    <x v="221"/>
    <x v="121"/>
    <n v="2202"/>
    <n v="2134"/>
    <n v="68"/>
    <n v="0"/>
    <n v="0"/>
    <s v="."/>
    <s v="."/>
    <n v="0"/>
    <x v="0"/>
    <m/>
  </r>
  <r>
    <x v="221"/>
    <x v="122"/>
    <n v="2126"/>
    <n v="2055"/>
    <n v="71"/>
    <n v="0"/>
    <n v="0"/>
    <s v="."/>
    <s v="."/>
    <n v="0"/>
    <x v="0"/>
    <m/>
  </r>
  <r>
    <x v="221"/>
    <x v="123"/>
    <n v="2350"/>
    <n v="2277"/>
    <n v="73"/>
    <n v="0"/>
    <n v="0"/>
    <s v="."/>
    <s v="."/>
    <n v="0"/>
    <x v="0"/>
    <m/>
  </r>
  <r>
    <x v="221"/>
    <x v="124"/>
    <n v="2391"/>
    <n v="2315"/>
    <n v="76"/>
    <n v="0"/>
    <n v="0"/>
    <s v="."/>
    <s v="."/>
    <n v="0"/>
    <x v="0"/>
    <m/>
  </r>
  <r>
    <x v="221"/>
    <x v="125"/>
    <n v="2525"/>
    <n v="2453"/>
    <n v="73"/>
    <n v="0"/>
    <n v="0"/>
    <s v="."/>
    <s v="."/>
    <n v="0"/>
    <x v="0"/>
    <m/>
  </r>
  <r>
    <x v="221"/>
    <x v="126"/>
    <n v="2300"/>
    <n v="2253"/>
    <n v="47"/>
    <n v="0"/>
    <n v="0"/>
    <s v="."/>
    <s v="."/>
    <n v="0"/>
    <x v="0"/>
    <m/>
  </r>
  <r>
    <x v="221"/>
    <x v="127"/>
    <n v="2436"/>
    <n v="2398"/>
    <n v="38"/>
    <n v="0"/>
    <n v="0"/>
    <s v="."/>
    <s v="."/>
    <n v="0"/>
    <x v="0"/>
    <m/>
  </r>
  <r>
    <x v="221"/>
    <x v="88"/>
    <n v="2315"/>
    <n v="2282"/>
    <n v="33"/>
    <n v="0"/>
    <n v="0"/>
    <s v="."/>
    <s v="."/>
    <n v="0"/>
    <x v="0"/>
    <m/>
  </r>
  <r>
    <x v="221"/>
    <x v="89"/>
    <n v="1667"/>
    <n v="1644"/>
    <n v="23"/>
    <n v="0"/>
    <n v="0"/>
    <s v="."/>
    <s v="."/>
    <n v="0"/>
    <x v="0"/>
    <m/>
  </r>
  <r>
    <x v="221"/>
    <x v="90"/>
    <n v="1568"/>
    <n v="1551"/>
    <n v="17"/>
    <n v="0"/>
    <n v="0"/>
    <s v="."/>
    <s v="."/>
    <n v="0"/>
    <x v="0"/>
    <m/>
  </r>
  <r>
    <x v="221"/>
    <x v="91"/>
    <n v="1257"/>
    <n v="1257"/>
    <n v="0"/>
    <n v="0"/>
    <n v="0"/>
    <s v="."/>
    <s v="."/>
    <n v="0"/>
    <x v="0"/>
    <m/>
  </r>
  <r>
    <x v="221"/>
    <x v="92"/>
    <n v="1974"/>
    <n v="1917"/>
    <n v="57"/>
    <n v="0"/>
    <n v="0"/>
    <s v="."/>
    <s v="."/>
    <n v="0"/>
    <x v="0"/>
    <m/>
  </r>
  <r>
    <x v="221"/>
    <x v="93"/>
    <n v="1219"/>
    <n v="1183"/>
    <n v="36"/>
    <n v="0"/>
    <n v="0"/>
    <s v="."/>
    <s v="."/>
    <n v="0"/>
    <x v="0"/>
    <m/>
  </r>
  <r>
    <x v="221"/>
    <x v="94"/>
    <n v="1679"/>
    <n v="1608"/>
    <n v="71"/>
    <n v="0"/>
    <n v="0"/>
    <s v="."/>
    <s v="."/>
    <n v="0"/>
    <x v="0"/>
    <m/>
  </r>
  <r>
    <x v="221"/>
    <x v="95"/>
    <n v="2092"/>
    <n v="2015"/>
    <n v="77"/>
    <n v="0"/>
    <n v="0"/>
    <s v="."/>
    <s v="."/>
    <n v="0"/>
    <x v="0"/>
    <m/>
  </r>
  <r>
    <x v="221"/>
    <x v="96"/>
    <n v="1974"/>
    <n v="1884"/>
    <n v="90"/>
    <n v="0"/>
    <n v="0"/>
    <s v="."/>
    <s v="."/>
    <n v="0"/>
    <x v="0"/>
    <m/>
  </r>
  <r>
    <x v="221"/>
    <x v="97"/>
    <n v="2057"/>
    <n v="1983"/>
    <n v="74"/>
    <n v="0"/>
    <n v="0"/>
    <s v="."/>
    <s v="."/>
    <n v="0"/>
    <x v="0"/>
    <m/>
  </r>
  <r>
    <x v="221"/>
    <x v="98"/>
    <n v="2035"/>
    <n v="1960"/>
    <n v="75"/>
    <n v="0"/>
    <n v="0"/>
    <s v="."/>
    <s v="."/>
    <n v="0"/>
    <x v="0"/>
    <m/>
  </r>
  <r>
    <x v="221"/>
    <x v="99"/>
    <n v="2346"/>
    <n v="2205"/>
    <n v="141"/>
    <n v="0"/>
    <n v="0"/>
    <s v="."/>
    <s v="."/>
    <n v="0"/>
    <x v="0"/>
    <m/>
  </r>
  <r>
    <x v="221"/>
    <x v="100"/>
    <n v="2447"/>
    <n v="2193"/>
    <n v="168"/>
    <n v="0"/>
    <n v="86"/>
    <s v="."/>
    <s v="."/>
    <n v="0"/>
    <x v="0"/>
    <m/>
  </r>
  <r>
    <x v="221"/>
    <x v="101"/>
    <n v="2802"/>
    <n v="2507"/>
    <n v="201"/>
    <n v="0"/>
    <n v="94"/>
    <s v="."/>
    <s v="."/>
    <n v="0"/>
    <x v="0"/>
    <m/>
  </r>
  <r>
    <x v="221"/>
    <x v="102"/>
    <n v="2609"/>
    <n v="2279"/>
    <n v="222"/>
    <n v="0"/>
    <n v="107"/>
    <s v="."/>
    <s v="."/>
    <n v="0"/>
    <x v="0"/>
    <m/>
  </r>
  <r>
    <x v="221"/>
    <x v="103"/>
    <n v="2756"/>
    <n v="2382"/>
    <n v="258"/>
    <n v="0"/>
    <n v="116"/>
    <s v="."/>
    <s v="."/>
    <n v="0"/>
    <x v="0"/>
    <m/>
  </r>
  <r>
    <x v="221"/>
    <x v="104"/>
    <n v="2791"/>
    <n v="2375"/>
    <n v="307"/>
    <n v="0"/>
    <n v="109"/>
    <s v="."/>
    <s v="."/>
    <n v="0"/>
    <x v="0"/>
    <m/>
  </r>
  <r>
    <x v="221"/>
    <x v="66"/>
    <n v="2611"/>
    <n v="2292"/>
    <n v="319"/>
    <n v="0"/>
    <n v="0"/>
    <s v="."/>
    <s v="."/>
    <n v="0"/>
    <x v="0"/>
    <m/>
  </r>
  <r>
    <x v="221"/>
    <x v="67"/>
    <n v="2608"/>
    <n v="2258"/>
    <n v="350"/>
    <n v="0"/>
    <n v="0"/>
    <s v="."/>
    <s v="."/>
    <n v="0"/>
    <x v="0"/>
    <m/>
  </r>
  <r>
    <x v="221"/>
    <x v="68"/>
    <n v="2586"/>
    <n v="2236"/>
    <n v="350"/>
    <n v="0"/>
    <n v="0"/>
    <s v="."/>
    <s v="."/>
    <n v="0"/>
    <x v="0"/>
    <m/>
  </r>
  <r>
    <x v="221"/>
    <x v="69"/>
    <n v="2708"/>
    <n v="2304"/>
    <n v="335"/>
    <n v="0"/>
    <n v="69"/>
    <s v="."/>
    <s v="."/>
    <n v="0"/>
    <x v="0"/>
    <m/>
  </r>
  <r>
    <x v="221"/>
    <x v="70"/>
    <n v="2856"/>
    <n v="2527"/>
    <n v="329"/>
    <n v="0"/>
    <n v="0"/>
    <s v="."/>
    <s v="."/>
    <n v="0"/>
    <x v="0"/>
    <m/>
  </r>
  <r>
    <x v="221"/>
    <x v="71"/>
    <n v="2855"/>
    <n v="2420"/>
    <n v="347"/>
    <n v="0"/>
    <n v="88"/>
    <s v="."/>
    <s v="."/>
    <n v="0"/>
    <x v="0"/>
    <m/>
  </r>
  <r>
    <x v="221"/>
    <x v="72"/>
    <n v="3237"/>
    <n v="2878"/>
    <n v="358"/>
    <n v="0"/>
    <n v="0"/>
    <s v="."/>
    <s v="."/>
    <n v="0"/>
    <x v="0"/>
    <m/>
  </r>
  <r>
    <x v="221"/>
    <x v="73"/>
    <n v="2269"/>
    <n v="1943"/>
    <n v="238"/>
    <n v="0"/>
    <n v="88"/>
    <s v="."/>
    <s v="."/>
    <n v="0"/>
    <x v="0"/>
    <m/>
  </r>
  <r>
    <x v="221"/>
    <x v="74"/>
    <n v="1809"/>
    <n v="1620"/>
    <n v="93"/>
    <n v="0"/>
    <n v="97"/>
    <s v="."/>
    <s v="."/>
    <n v="0"/>
    <x v="0"/>
    <m/>
  </r>
  <r>
    <x v="221"/>
    <x v="75"/>
    <n v="1594"/>
    <n v="1462"/>
    <n v="73"/>
    <n v="0"/>
    <n v="60"/>
    <s v="."/>
    <s v="."/>
    <n v="0"/>
    <x v="0"/>
    <m/>
  </r>
  <r>
    <x v="221"/>
    <x v="76"/>
    <n v="1685"/>
    <n v="1574"/>
    <n v="60"/>
    <n v="0"/>
    <n v="50"/>
    <s v="."/>
    <s v="."/>
    <n v="0"/>
    <x v="0"/>
    <m/>
  </r>
  <r>
    <x v="221"/>
    <x v="77"/>
    <n v="1215"/>
    <n v="1108"/>
    <n v="49"/>
    <n v="0"/>
    <n v="58"/>
    <s v="."/>
    <s v="."/>
    <n v="0"/>
    <x v="0"/>
    <m/>
  </r>
  <r>
    <x v="221"/>
    <x v="78"/>
    <n v="443"/>
    <n v="362"/>
    <n v="25"/>
    <n v="0"/>
    <n v="56"/>
    <s v="."/>
    <s v="."/>
    <n v="0"/>
    <x v="0"/>
    <m/>
  </r>
  <r>
    <x v="221"/>
    <x v="79"/>
    <n v="1574"/>
    <n v="1150"/>
    <n v="330"/>
    <n v="0"/>
    <n v="94"/>
    <s v="."/>
    <s v="."/>
    <n v="0"/>
    <x v="0"/>
    <m/>
  </r>
  <r>
    <x v="221"/>
    <x v="80"/>
    <n v="2579"/>
    <n v="1841"/>
    <n v="608"/>
    <n v="0"/>
    <n v="130"/>
    <s v="."/>
    <s v="."/>
    <n v="0"/>
    <x v="0"/>
    <m/>
  </r>
  <r>
    <x v="221"/>
    <x v="81"/>
    <n v="2788"/>
    <n v="1910"/>
    <n v="739"/>
    <n v="0"/>
    <n v="139"/>
    <s v="."/>
    <s v="."/>
    <n v="0"/>
    <x v="0"/>
    <m/>
  </r>
  <r>
    <x v="221"/>
    <x v="0"/>
    <n v="2329"/>
    <n v="1463"/>
    <n v="733"/>
    <n v="0"/>
    <n v="133"/>
    <s v="."/>
    <s v="."/>
    <n v="0"/>
    <x v="0"/>
    <m/>
  </r>
  <r>
    <x v="221"/>
    <x v="1"/>
    <n v="2794"/>
    <n v="1856"/>
    <n v="790"/>
    <n v="0"/>
    <n v="147"/>
    <n v="0"/>
    <n v="0.59"/>
    <n v="16"/>
    <x v="0"/>
    <m/>
  </r>
  <r>
    <x v="221"/>
    <x v="2"/>
    <n v="3358"/>
    <n v="2326"/>
    <n v="852"/>
    <n v="0"/>
    <n v="179"/>
    <n v="0"/>
    <n v="0.71"/>
    <n v="17"/>
    <x v="0"/>
    <m/>
  </r>
  <r>
    <x v="221"/>
    <x v="3"/>
    <n v="3065"/>
    <n v="1935"/>
    <n v="943"/>
    <n v="0"/>
    <n v="188"/>
    <n v="0"/>
    <n v="0.64"/>
    <n v="19"/>
    <x v="0"/>
    <m/>
  </r>
  <r>
    <x v="221"/>
    <x v="4"/>
    <n v="2822"/>
    <n v="1594"/>
    <n v="1013"/>
    <n v="0"/>
    <n v="215"/>
    <n v="0"/>
    <n v="0.57999999999999996"/>
    <n v="22"/>
    <x v="0"/>
    <m/>
  </r>
  <r>
    <x v="221"/>
    <x v="5"/>
    <n v="3439"/>
    <n v="1916"/>
    <n v="1277"/>
    <n v="0"/>
    <n v="247"/>
    <n v="0"/>
    <n v="0.7"/>
    <n v="27"/>
    <x v="0"/>
    <m/>
  </r>
  <r>
    <x v="221"/>
    <x v="6"/>
    <n v="3718"/>
    <n v="1894"/>
    <n v="1536"/>
    <n v="0"/>
    <n v="288"/>
    <n v="0"/>
    <n v="0.74"/>
    <n v="30"/>
    <x v="0"/>
    <m/>
  </r>
  <r>
    <x v="221"/>
    <x v="7"/>
    <n v="4658"/>
    <n v="2282"/>
    <n v="2053"/>
    <n v="-1"/>
    <n v="324"/>
    <n v="0"/>
    <n v="0.92"/>
    <n v="32"/>
    <x v="0"/>
    <m/>
  </r>
  <r>
    <x v="221"/>
    <x v="8"/>
    <n v="4831"/>
    <n v="2405"/>
    <n v="2086"/>
    <n v="-1"/>
    <n v="341"/>
    <n v="0"/>
    <n v="0.94"/>
    <n v="32"/>
    <x v="0"/>
    <m/>
  </r>
  <r>
    <x v="221"/>
    <x v="9"/>
    <n v="4446"/>
    <n v="1694"/>
    <n v="2456"/>
    <n v="-1"/>
    <n v="297"/>
    <n v="0"/>
    <n v="0.86"/>
    <n v="38"/>
    <x v="0"/>
    <m/>
  </r>
  <r>
    <x v="221"/>
    <x v="10"/>
    <n v="4533"/>
    <n v="1650"/>
    <n v="2519"/>
    <n v="-1"/>
    <n v="365"/>
    <n v="0"/>
    <n v="0.86"/>
    <n v="42"/>
    <x v="1"/>
    <m/>
  </r>
  <r>
    <x v="221"/>
    <x v="11"/>
    <n v="5324"/>
    <n v="1877"/>
    <n v="3035"/>
    <n v="-1"/>
    <n v="413"/>
    <n v="0"/>
    <n v="1"/>
    <n v="50"/>
    <x v="1"/>
    <m/>
  </r>
  <r>
    <x v="221"/>
    <x v="12"/>
    <n v="5560"/>
    <n v="1632"/>
    <n v="3439"/>
    <n v="-1"/>
    <n v="490"/>
    <n v="0"/>
    <n v="1.02"/>
    <n v="45"/>
    <x v="1"/>
    <m/>
  </r>
  <r>
    <x v="221"/>
    <x v="13"/>
    <n v="6587"/>
    <n v="1706"/>
    <n v="4375"/>
    <n v="-1"/>
    <n v="507"/>
    <n v="0"/>
    <n v="1.19"/>
    <n v="19"/>
    <x v="1"/>
    <m/>
  </r>
  <r>
    <x v="221"/>
    <x v="14"/>
    <n v="7937"/>
    <n v="2022"/>
    <n v="5429"/>
    <n v="-1"/>
    <n v="487"/>
    <n v="0"/>
    <n v="1.4"/>
    <n v="16"/>
    <x v="1"/>
    <m/>
  </r>
  <r>
    <x v="221"/>
    <x v="15"/>
    <n v="7681"/>
    <n v="1412"/>
    <n v="5682"/>
    <n v="-1"/>
    <n v="588"/>
    <n v="0"/>
    <n v="1.33"/>
    <n v="15"/>
    <x v="1"/>
    <m/>
  </r>
  <r>
    <x v="221"/>
    <x v="16"/>
    <n v="8282"/>
    <n v="1208"/>
    <n v="6526"/>
    <n v="0"/>
    <n v="549"/>
    <n v="0"/>
    <n v="1.41"/>
    <n v="15"/>
    <x v="1"/>
    <m/>
  </r>
  <r>
    <x v="221"/>
    <x v="17"/>
    <n v="8598"/>
    <n v="973"/>
    <n v="7037"/>
    <n v="-1"/>
    <n v="588"/>
    <n v="0"/>
    <n v="1.44"/>
    <n v="15"/>
    <x v="1"/>
    <m/>
  </r>
  <r>
    <x v="221"/>
    <x v="18"/>
    <n v="8880"/>
    <n v="750"/>
    <n v="7560"/>
    <n v="1"/>
    <n v="568"/>
    <n v="0"/>
    <n v="1.47"/>
    <n v="15"/>
    <x v="1"/>
    <m/>
  </r>
  <r>
    <x v="221"/>
    <x v="19"/>
    <n v="9825"/>
    <n v="658"/>
    <n v="8573"/>
    <n v="6"/>
    <n v="588"/>
    <n v="0"/>
    <n v="1.61"/>
    <n v="12"/>
    <x v="1"/>
    <m/>
  </r>
  <r>
    <x v="221"/>
    <x v="20"/>
    <n v="10389"/>
    <n v="632"/>
    <n v="9134"/>
    <n v="7"/>
    <n v="617"/>
    <n v="0"/>
    <n v="1.69"/>
    <n v="9"/>
    <x v="1"/>
    <m/>
  </r>
  <r>
    <x v="221"/>
    <x v="21"/>
    <n v="10989"/>
    <n v="588"/>
    <n v="9725"/>
    <n v="23"/>
    <n v="652"/>
    <n v="0"/>
    <n v="1.77"/>
    <n v="428"/>
    <x v="1"/>
    <m/>
  </r>
  <r>
    <x v="221"/>
    <x v="22"/>
    <n v="11438"/>
    <n v="399"/>
    <n v="10274"/>
    <n v="55"/>
    <n v="710"/>
    <n v="0"/>
    <n v="1.83"/>
    <n v="419"/>
    <x v="1"/>
    <m/>
  </r>
  <r>
    <x v="221"/>
    <x v="23"/>
    <n v="11719"/>
    <n v="355"/>
    <n v="10517"/>
    <n v="70"/>
    <n v="777"/>
    <n v="0"/>
    <n v="1.86"/>
    <n v="504"/>
    <x v="1"/>
    <m/>
  </r>
  <r>
    <x v="221"/>
    <x v="24"/>
    <n v="12616"/>
    <n v="337"/>
    <n v="11401"/>
    <n v="95"/>
    <n v="783"/>
    <n v="0"/>
    <n v="1.98"/>
    <n v="512"/>
    <x v="1"/>
    <m/>
  </r>
  <r>
    <x v="221"/>
    <x v="25"/>
    <n v="11312"/>
    <n v="285"/>
    <n v="10112"/>
    <n v="201"/>
    <n v="714"/>
    <n v="0"/>
    <n v="1.77"/>
    <n v="504"/>
    <x v="1"/>
    <m/>
  </r>
  <r>
    <x v="221"/>
    <x v="26"/>
    <n v="10662"/>
    <n v="211"/>
    <n v="9616"/>
    <n v="323"/>
    <n v="512"/>
    <n v="0"/>
    <n v="1.67"/>
    <n v="510"/>
    <x v="1"/>
    <m/>
  </r>
  <r>
    <x v="221"/>
    <x v="27"/>
    <n v="11040"/>
    <n v="201"/>
    <n v="10019"/>
    <n v="338"/>
    <n v="482"/>
    <n v="0"/>
    <n v="1.72"/>
    <n v="522"/>
    <x v="1"/>
    <m/>
  </r>
  <r>
    <x v="221"/>
    <x v="28"/>
    <n v="11204"/>
    <n v="258"/>
    <n v="10064"/>
    <n v="386"/>
    <n v="496"/>
    <n v="0"/>
    <n v="1.75"/>
    <n v="579"/>
    <x v="1"/>
    <m/>
  </r>
  <r>
    <x v="221"/>
    <x v="29"/>
    <n v="11513"/>
    <n v="241"/>
    <n v="10346"/>
    <n v="424"/>
    <n v="503"/>
    <n v="0"/>
    <n v="1.81"/>
    <n v="592"/>
    <x v="1"/>
    <m/>
  </r>
  <r>
    <x v="221"/>
    <x v="30"/>
    <n v="10884"/>
    <n v="243"/>
    <n v="9633"/>
    <n v="474"/>
    <n v="535"/>
    <n v="0"/>
    <n v="1.71"/>
    <n v="578"/>
    <x v="1"/>
    <m/>
  </r>
  <r>
    <x v="221"/>
    <x v="31"/>
    <n v="11055"/>
    <n v="351"/>
    <n v="9584"/>
    <n v="541"/>
    <n v="578"/>
    <n v="0"/>
    <n v="1.74"/>
    <n v="567"/>
    <x v="1"/>
    <m/>
  </r>
  <r>
    <x v="221"/>
    <x v="32"/>
    <n v="10597"/>
    <n v="523"/>
    <n v="8899"/>
    <n v="584"/>
    <n v="591"/>
    <n v="0"/>
    <n v="1.66"/>
    <n v="580"/>
    <x v="1"/>
    <m/>
  </r>
  <r>
    <x v="221"/>
    <x v="33"/>
    <n v="9989"/>
    <n v="510"/>
    <n v="8305"/>
    <n v="617"/>
    <n v="558"/>
    <n v="0"/>
    <n v="1.56"/>
    <n v="551"/>
    <x v="1"/>
    <m/>
  </r>
  <r>
    <x v="221"/>
    <x v="34"/>
    <n v="10927"/>
    <n v="533"/>
    <n v="9160"/>
    <n v="678"/>
    <n v="557"/>
    <n v="0"/>
    <n v="1.7"/>
    <n v="583"/>
    <x v="1"/>
    <m/>
  </r>
  <r>
    <x v="221"/>
    <x v="35"/>
    <n v="10683"/>
    <n v="546"/>
    <n v="8811"/>
    <n v="756"/>
    <n v="569"/>
    <n v="0"/>
    <n v="1.65"/>
    <n v="657"/>
    <x v="1"/>
    <m/>
  </r>
  <r>
    <x v="221"/>
    <x v="36"/>
    <n v="10861"/>
    <n v="546"/>
    <n v="8944"/>
    <n v="792"/>
    <n v="579"/>
    <n v="0"/>
    <n v="1.67"/>
    <n v="678"/>
    <x v="1"/>
    <m/>
  </r>
  <r>
    <x v="221"/>
    <x v="37"/>
    <n v="11534"/>
    <n v="469"/>
    <n v="9657"/>
    <n v="811"/>
    <n v="597"/>
    <n v="0"/>
    <n v="1.76"/>
    <n v="744"/>
    <x v="1"/>
    <m/>
  </r>
  <r>
    <x v="221"/>
    <x v="38"/>
    <n v="10977"/>
    <n v="439"/>
    <n v="9041"/>
    <n v="869"/>
    <n v="628"/>
    <n v="0"/>
    <n v="1.67"/>
    <n v="757"/>
    <x v="1"/>
    <m/>
  </r>
  <r>
    <x v="221"/>
    <x v="39"/>
    <n v="11102"/>
    <n v="378"/>
    <n v="9174"/>
    <n v="875"/>
    <n v="675"/>
    <n v="0"/>
    <n v="1.68"/>
    <n v="793"/>
    <x v="1"/>
    <m/>
  </r>
  <r>
    <x v="221"/>
    <x v="40"/>
    <n v="10763"/>
    <n v="376"/>
    <n v="8691"/>
    <n v="952"/>
    <n v="743"/>
    <n v="0"/>
    <n v="1.61"/>
    <n v="837"/>
    <x v="1"/>
    <m/>
  </r>
  <r>
    <x v="221"/>
    <x v="41"/>
    <n v="11620"/>
    <n v="370"/>
    <n v="9522"/>
    <n v="1019"/>
    <n v="709"/>
    <n v="0"/>
    <n v="1.73"/>
    <n v="858"/>
    <x v="2"/>
    <m/>
  </r>
  <r>
    <x v="221"/>
    <x v="42"/>
    <n v="11646"/>
    <n v="314"/>
    <n v="9550"/>
    <n v="1144"/>
    <n v="639"/>
    <n v="0"/>
    <n v="1.71"/>
    <n v="810"/>
    <x v="2"/>
    <m/>
  </r>
  <r>
    <x v="221"/>
    <x v="43"/>
    <n v="11670"/>
    <n v="221"/>
    <n v="9668"/>
    <n v="1203"/>
    <n v="579"/>
    <n v="0"/>
    <n v="1.7"/>
    <n v="880"/>
    <x v="2"/>
    <m/>
  </r>
  <r>
    <x v="221"/>
    <x v="44"/>
    <n v="11113"/>
    <n v="183"/>
    <n v="9124"/>
    <n v="1262"/>
    <n v="544"/>
    <n v="0"/>
    <n v="1.6"/>
    <n v="929"/>
    <x v="2"/>
    <m/>
  </r>
  <r>
    <x v="221"/>
    <x v="45"/>
    <n v="11269"/>
    <n v="186"/>
    <n v="9245"/>
    <n v="1244"/>
    <n v="594"/>
    <n v="0"/>
    <n v="1.6"/>
    <n v="988"/>
    <x v="2"/>
    <m/>
  </r>
  <r>
    <x v="221"/>
    <x v="46"/>
    <n v="10697"/>
    <n v="197"/>
    <n v="8582"/>
    <n v="1371"/>
    <n v="547"/>
    <n v="0"/>
    <n v="1.51"/>
    <n v="1032"/>
    <x v="2"/>
    <m/>
  </r>
  <r>
    <x v="221"/>
    <x v="47"/>
    <n v="10877"/>
    <n v="149"/>
    <n v="8749"/>
    <n v="1484"/>
    <n v="495"/>
    <n v="0"/>
    <n v="1.53"/>
    <n v="1078"/>
    <x v="2"/>
    <m/>
  </r>
  <r>
    <x v="221"/>
    <x v="48"/>
    <n v="11308"/>
    <n v="115"/>
    <n v="9275"/>
    <n v="1433"/>
    <n v="485"/>
    <n v="0"/>
    <n v="1.58"/>
    <n v="1123"/>
    <x v="2"/>
    <m/>
  </r>
  <r>
    <x v="221"/>
    <x v="49"/>
    <n v="11373"/>
    <n v="95"/>
    <n v="9313"/>
    <n v="1475"/>
    <n v="490"/>
    <n v="0"/>
    <n v="1.58"/>
    <n v="1173"/>
    <x v="2"/>
    <m/>
  </r>
  <r>
    <x v="221"/>
    <x v="50"/>
    <n v="11097"/>
    <n v="98"/>
    <n v="8988"/>
    <n v="1528"/>
    <n v="483"/>
    <n v="0"/>
    <n v="1.54"/>
    <n v="1225"/>
    <x v="2"/>
    <m/>
  </r>
  <r>
    <x v="221"/>
    <x v="51"/>
    <n v="10649"/>
    <n v="140"/>
    <n v="8476"/>
    <n v="1520"/>
    <n v="513"/>
    <n v="0"/>
    <n v="1.47"/>
    <n v="1293"/>
    <x v="2"/>
    <m/>
  </r>
  <r>
    <x v="221"/>
    <x v="52"/>
    <n v="11711"/>
    <n v="149"/>
    <n v="9443"/>
    <n v="1582"/>
    <n v="537"/>
    <n v="0"/>
    <n v="1.61"/>
    <n v="1253"/>
    <x v="2"/>
    <m/>
  </r>
  <r>
    <x v="221"/>
    <x v="53"/>
    <n v="11098"/>
    <n v="136"/>
    <n v="8896"/>
    <n v="1553"/>
    <n v="513"/>
    <n v="0"/>
    <n v="1.52"/>
    <n v="1109"/>
    <x v="2"/>
    <m/>
  </r>
  <r>
    <x v="221"/>
    <x v="54"/>
    <n v="10956"/>
    <n v="139"/>
    <n v="8684"/>
    <n v="1641"/>
    <n v="491"/>
    <n v="0"/>
    <n v="1.49"/>
    <n v="1011"/>
    <x v="2"/>
    <m/>
  </r>
  <r>
    <x v="221"/>
    <x v="55"/>
    <n v="11008"/>
    <n v="132"/>
    <n v="8659"/>
    <n v="1693"/>
    <n v="524"/>
    <n v="0"/>
    <n v="1.48"/>
    <n v="964"/>
    <x v="2"/>
    <m/>
  </r>
  <r>
    <x v="221"/>
    <x v="56"/>
    <n v="11273"/>
    <n v="150"/>
    <n v="8838"/>
    <n v="1738"/>
    <n v="547"/>
    <n v="0"/>
    <n v="1.51"/>
    <n v="988"/>
    <x v="2"/>
    <m/>
  </r>
  <r>
    <x v="221"/>
    <x v="57"/>
    <n v="11413"/>
    <n v="150"/>
    <n v="9024"/>
    <n v="1690"/>
    <n v="549"/>
    <n v="0"/>
    <n v="1.51"/>
    <n v="1041"/>
    <x v="2"/>
    <m/>
  </r>
  <r>
    <x v="221"/>
    <x v="58"/>
    <n v="10359"/>
    <n v="176"/>
    <n v="7993"/>
    <n v="1646"/>
    <n v="544"/>
    <n v="0"/>
    <n v="1.36"/>
    <n v="1095"/>
    <x v="2"/>
    <m/>
  </r>
  <r>
    <x v="221"/>
    <x v="59"/>
    <n v="11018"/>
    <n v="160"/>
    <n v="8547"/>
    <n v="1753"/>
    <n v="558"/>
    <n v="0"/>
    <n v="1.43"/>
    <n v="1172"/>
    <x v="2"/>
    <m/>
  </r>
  <r>
    <x v="221"/>
    <x v="60"/>
    <n v="11357"/>
    <n v="148"/>
    <n v="8960"/>
    <n v="1683"/>
    <n v="566"/>
    <n v="0"/>
    <n v="1.46"/>
    <n v="1125"/>
    <x v="2"/>
    <m/>
  </r>
  <r>
    <x v="221"/>
    <x v="61"/>
    <n v="10634"/>
    <n v="149"/>
    <n v="7989"/>
    <n v="1880"/>
    <n v="616"/>
    <n v="0"/>
    <n v="1.35"/>
    <n v="1177"/>
    <x v="2"/>
    <m/>
  </r>
  <r>
    <x v="221"/>
    <x v="62"/>
    <n v="10081"/>
    <n v="139"/>
    <n v="7652"/>
    <n v="1667"/>
    <n v="622"/>
    <n v="0"/>
    <n v="1.27"/>
    <n v="1263"/>
    <x v="2"/>
    <m/>
  </r>
  <r>
    <x v="221"/>
    <x v="63"/>
    <n v="10301"/>
    <n v="126"/>
    <n v="7730"/>
    <n v="1828"/>
    <n v="617"/>
    <n v="0"/>
    <n v="1.28"/>
    <n v="1283"/>
    <x v="2"/>
    <m/>
  </r>
  <r>
    <x v="221"/>
    <x v="64"/>
    <n v="10970"/>
    <n v="128"/>
    <n v="8299"/>
    <n v="1925"/>
    <n v="618"/>
    <n v="0"/>
    <n v="1.35"/>
    <n v="1288"/>
    <x v="2"/>
    <m/>
  </r>
  <r>
    <x v="221"/>
    <x v="65"/>
    <n v="9628"/>
    <n v="148"/>
    <n v="7230"/>
    <n v="1668"/>
    <n v="583"/>
    <n v="0"/>
    <n v="1.17"/>
    <n v="1312"/>
    <x v="2"/>
    <m/>
  </r>
  <r>
    <x v="222"/>
    <x v="103"/>
    <n v="1"/>
    <s v="."/>
    <s v="."/>
    <s v="."/>
    <n v="1"/>
    <s v="."/>
    <s v="."/>
    <n v="0"/>
    <x v="0"/>
    <m/>
  </r>
  <r>
    <x v="222"/>
    <x v="104"/>
    <n v="3"/>
    <s v="."/>
    <s v="."/>
    <s v="."/>
    <n v="3"/>
    <s v="."/>
    <s v="."/>
    <n v="0"/>
    <x v="0"/>
    <m/>
  </r>
  <r>
    <x v="222"/>
    <x v="66"/>
    <n v="4"/>
    <s v="."/>
    <s v="."/>
    <s v="."/>
    <n v="4"/>
    <s v="."/>
    <s v="."/>
    <n v="0"/>
    <x v="0"/>
    <m/>
  </r>
  <r>
    <x v="222"/>
    <x v="67"/>
    <n v="3"/>
    <s v="."/>
    <s v="."/>
    <s v="."/>
    <n v="3"/>
    <s v="."/>
    <s v="."/>
    <n v="0"/>
    <x v="0"/>
    <m/>
  </r>
  <r>
    <x v="222"/>
    <x v="68"/>
    <n v="4"/>
    <s v="."/>
    <s v="."/>
    <s v="."/>
    <n v="4"/>
    <s v="."/>
    <s v="."/>
    <n v="0"/>
    <x v="0"/>
    <m/>
  </r>
  <r>
    <x v="222"/>
    <x v="69"/>
    <n v="8"/>
    <s v="."/>
    <s v="."/>
    <s v="."/>
    <n v="8"/>
    <s v="."/>
    <s v="."/>
    <n v="0"/>
    <x v="0"/>
    <m/>
  </r>
  <r>
    <x v="222"/>
    <x v="70"/>
    <n v="17"/>
    <s v="."/>
    <s v="."/>
    <s v="."/>
    <n v="17"/>
    <s v="."/>
    <s v="."/>
    <n v="0"/>
    <x v="0"/>
    <m/>
  </r>
  <r>
    <x v="222"/>
    <x v="71"/>
    <n v="17"/>
    <s v="."/>
    <s v="."/>
    <s v="."/>
    <n v="17"/>
    <s v="."/>
    <s v="."/>
    <n v="0"/>
    <x v="0"/>
    <m/>
  </r>
  <r>
    <x v="222"/>
    <x v="72"/>
    <n v="16"/>
    <s v="."/>
    <s v="."/>
    <s v="."/>
    <n v="16"/>
    <s v="."/>
    <s v="."/>
    <n v="0"/>
    <x v="0"/>
    <m/>
  </r>
  <r>
    <x v="222"/>
    <x v="73"/>
    <n v="6"/>
    <s v="."/>
    <s v="."/>
    <s v="."/>
    <n v="6"/>
    <s v="."/>
    <s v="."/>
    <n v="0"/>
    <x v="0"/>
    <m/>
  </r>
  <r>
    <x v="222"/>
    <x v="74"/>
    <n v="6"/>
    <s v="."/>
    <s v="."/>
    <s v="."/>
    <n v="6"/>
    <s v="."/>
    <s v="."/>
    <n v="0"/>
    <x v="0"/>
    <m/>
  </r>
  <r>
    <x v="222"/>
    <x v="75"/>
    <n v="15"/>
    <s v="."/>
    <s v="."/>
    <s v="."/>
    <n v="15"/>
    <s v="."/>
    <s v="."/>
    <n v="0"/>
    <x v="0"/>
    <m/>
  </r>
  <r>
    <x v="222"/>
    <x v="76"/>
    <n v="10"/>
    <s v="."/>
    <s v="."/>
    <s v="."/>
    <n v="10"/>
    <s v="."/>
    <s v="."/>
    <n v="0"/>
    <x v="0"/>
    <m/>
  </r>
  <r>
    <x v="222"/>
    <x v="77"/>
    <n v="5"/>
    <s v="."/>
    <s v="."/>
    <s v="."/>
    <n v="5"/>
    <s v="."/>
    <s v="."/>
    <n v="0"/>
    <x v="0"/>
    <m/>
  </r>
  <r>
    <x v="222"/>
    <x v="78"/>
    <n v="5"/>
    <s v="."/>
    <s v="."/>
    <s v="."/>
    <n v="5"/>
    <s v="."/>
    <s v="."/>
    <n v="0"/>
    <x v="0"/>
    <m/>
  </r>
  <r>
    <x v="222"/>
    <x v="79"/>
    <n v="6"/>
    <s v="."/>
    <s v="."/>
    <s v="."/>
    <n v="6"/>
    <s v="."/>
    <s v="."/>
    <n v="0"/>
    <x v="0"/>
    <m/>
  </r>
  <r>
    <x v="222"/>
    <x v="80"/>
    <n v="7"/>
    <s v="."/>
    <s v="."/>
    <s v="."/>
    <n v="7"/>
    <s v="."/>
    <s v="."/>
    <n v="0"/>
    <x v="0"/>
    <m/>
  </r>
  <r>
    <x v="222"/>
    <x v="81"/>
    <n v="7"/>
    <s v="."/>
    <s v="."/>
    <s v="."/>
    <n v="7"/>
    <s v="."/>
    <s v="."/>
    <n v="0"/>
    <x v="0"/>
    <m/>
  </r>
  <r>
    <x v="222"/>
    <x v="0"/>
    <n v="8"/>
    <s v="."/>
    <s v="."/>
    <s v="."/>
    <n v="8"/>
    <s v="."/>
    <s v="."/>
    <n v="0"/>
    <x v="0"/>
    <m/>
  </r>
  <r>
    <x v="222"/>
    <x v="1"/>
    <n v="113"/>
    <n v="1"/>
    <n v="102"/>
    <n v="0"/>
    <n v="9"/>
    <n v="0"/>
    <n v="0.03"/>
    <n v="0"/>
    <x v="0"/>
    <m/>
  </r>
  <r>
    <x v="222"/>
    <x v="2"/>
    <n v="104"/>
    <n v="2"/>
    <n v="93"/>
    <n v="0"/>
    <n v="9"/>
    <n v="0"/>
    <n v="0.03"/>
    <n v="0"/>
    <x v="0"/>
    <m/>
  </r>
  <r>
    <x v="222"/>
    <x v="3"/>
    <n v="130"/>
    <n v="2"/>
    <n v="107"/>
    <n v="0"/>
    <n v="21"/>
    <n v="0"/>
    <n v="0.04"/>
    <n v="0"/>
    <x v="0"/>
    <m/>
  </r>
  <r>
    <x v="222"/>
    <x v="4"/>
    <n v="140"/>
    <n v="2"/>
    <n v="108"/>
    <n v="0"/>
    <n v="30"/>
    <n v="0"/>
    <n v="0.04"/>
    <n v="4"/>
    <x v="0"/>
    <m/>
  </r>
  <r>
    <x v="222"/>
    <x v="5"/>
    <n v="158"/>
    <n v="1"/>
    <n v="122"/>
    <n v="0"/>
    <n v="34"/>
    <n v="0"/>
    <n v="0.04"/>
    <n v="3"/>
    <x v="0"/>
    <m/>
  </r>
  <r>
    <x v="222"/>
    <x v="6"/>
    <n v="449"/>
    <n v="4"/>
    <n v="409"/>
    <n v="0"/>
    <n v="36"/>
    <n v="0"/>
    <n v="0.12"/>
    <n v="3"/>
    <x v="0"/>
    <m/>
  </r>
  <r>
    <x v="222"/>
    <x v="7"/>
    <n v="547"/>
    <n v="4"/>
    <n v="499"/>
    <n v="0"/>
    <n v="44"/>
    <n v="0"/>
    <n v="0.14000000000000001"/>
    <n v="4"/>
    <x v="0"/>
    <m/>
  </r>
  <r>
    <x v="222"/>
    <x v="8"/>
    <n v="541"/>
    <n v="4"/>
    <n v="494"/>
    <n v="0"/>
    <n v="43"/>
    <n v="0"/>
    <n v="0.13"/>
    <n v="4"/>
    <x v="0"/>
    <m/>
  </r>
  <r>
    <x v="222"/>
    <x v="9"/>
    <n v="592"/>
    <n v="3"/>
    <n v="536"/>
    <n v="0"/>
    <n v="53"/>
    <n v="0"/>
    <n v="0.14000000000000001"/>
    <n v="4"/>
    <x v="0"/>
    <m/>
  </r>
  <r>
    <x v="222"/>
    <x v="10"/>
    <n v="608"/>
    <n v="3"/>
    <n v="543"/>
    <n v="0"/>
    <n v="61"/>
    <n v="0"/>
    <n v="0.14000000000000001"/>
    <n v="5"/>
    <x v="1"/>
    <m/>
  </r>
  <r>
    <x v="222"/>
    <x v="11"/>
    <n v="879"/>
    <n v="3"/>
    <n v="810"/>
    <n v="0"/>
    <n v="66"/>
    <n v="0"/>
    <n v="0.19"/>
    <n v="5"/>
    <x v="1"/>
    <m/>
  </r>
  <r>
    <x v="222"/>
    <x v="12"/>
    <n v="836"/>
    <n v="3"/>
    <n v="760"/>
    <n v="0"/>
    <n v="73"/>
    <n v="0"/>
    <n v="0.18"/>
    <n v="5"/>
    <x v="1"/>
    <m/>
  </r>
  <r>
    <x v="222"/>
    <x v="13"/>
    <n v="874"/>
    <n v="3"/>
    <n v="789"/>
    <n v="0"/>
    <n v="83"/>
    <n v="0"/>
    <n v="0.18"/>
    <n v="5"/>
    <x v="1"/>
    <m/>
  </r>
  <r>
    <x v="222"/>
    <x v="14"/>
    <n v="985"/>
    <n v="2"/>
    <n v="890"/>
    <n v="0"/>
    <n v="93"/>
    <n v="0"/>
    <n v="0.2"/>
    <n v="4"/>
    <x v="1"/>
    <m/>
  </r>
  <r>
    <x v="222"/>
    <x v="15"/>
    <n v="1191"/>
    <n v="3"/>
    <n v="1102"/>
    <n v="0"/>
    <n v="86"/>
    <n v="0"/>
    <n v="0.23"/>
    <n v="5"/>
    <x v="1"/>
    <m/>
  </r>
  <r>
    <x v="222"/>
    <x v="16"/>
    <n v="1003"/>
    <n v="3"/>
    <n v="908"/>
    <n v="0"/>
    <n v="92"/>
    <n v="0"/>
    <n v="0.19"/>
    <n v="4"/>
    <x v="1"/>
    <m/>
  </r>
  <r>
    <x v="222"/>
    <x v="17"/>
    <n v="1341"/>
    <n v="3"/>
    <n v="1254"/>
    <n v="0"/>
    <n v="84"/>
    <n v="0"/>
    <n v="0.24"/>
    <n v="3"/>
    <x v="1"/>
    <m/>
  </r>
  <r>
    <x v="222"/>
    <x v="18"/>
    <n v="1257"/>
    <n v="1"/>
    <n v="1174"/>
    <n v="0"/>
    <n v="82"/>
    <n v="0"/>
    <n v="0.22"/>
    <n v="3"/>
    <x v="1"/>
    <m/>
  </r>
  <r>
    <x v="222"/>
    <x v="19"/>
    <n v="1626"/>
    <n v="1"/>
    <n v="1500"/>
    <n v="0"/>
    <n v="125"/>
    <n v="0"/>
    <n v="0.27"/>
    <n v="3"/>
    <x v="1"/>
    <m/>
  </r>
  <r>
    <x v="222"/>
    <x v="20"/>
    <n v="1975"/>
    <n v="3"/>
    <n v="1793"/>
    <n v="52"/>
    <n v="127"/>
    <n v="0"/>
    <n v="0.32"/>
    <n v="3"/>
    <x v="1"/>
    <m/>
  </r>
  <r>
    <x v="222"/>
    <x v="21"/>
    <n v="1816"/>
    <n v="1"/>
    <n v="1594"/>
    <n v="0"/>
    <n v="131"/>
    <n v="89"/>
    <n v="0.28999999999999998"/>
    <n v="35"/>
    <x v="1"/>
    <m/>
  </r>
  <r>
    <x v="222"/>
    <x v="22"/>
    <n v="2423"/>
    <n v="5"/>
    <n v="2190"/>
    <n v="0"/>
    <n v="124"/>
    <n v="104"/>
    <n v="0.37"/>
    <n v="63"/>
    <x v="1"/>
    <m/>
  </r>
  <r>
    <x v="222"/>
    <x v="23"/>
    <n v="2118"/>
    <n v="1"/>
    <n v="1880"/>
    <n v="0"/>
    <n v="137"/>
    <n v="99"/>
    <n v="0.31"/>
    <n v="68"/>
    <x v="1"/>
    <m/>
  </r>
  <r>
    <x v="222"/>
    <x v="24"/>
    <n v="2153"/>
    <n v="3"/>
    <n v="1937"/>
    <n v="0"/>
    <n v="115"/>
    <n v="99"/>
    <n v="0.31"/>
    <n v="89"/>
    <x v="1"/>
    <m/>
  </r>
  <r>
    <x v="222"/>
    <x v="25"/>
    <n v="2636"/>
    <n v="1"/>
    <n v="2409"/>
    <n v="0"/>
    <n v="131"/>
    <n v="95"/>
    <n v="0.36"/>
    <n v="97"/>
    <x v="1"/>
    <m/>
  </r>
  <r>
    <x v="222"/>
    <x v="26"/>
    <n v="3050"/>
    <n v="2"/>
    <n v="2803"/>
    <n v="0"/>
    <n v="135"/>
    <n v="110"/>
    <n v="0.4"/>
    <n v="118"/>
    <x v="1"/>
    <m/>
  </r>
  <r>
    <x v="222"/>
    <x v="27"/>
    <n v="3752"/>
    <n v="3"/>
    <n v="3348"/>
    <n v="61"/>
    <n v="151"/>
    <n v="190"/>
    <n v="0.48"/>
    <n v="74"/>
    <x v="1"/>
    <m/>
  </r>
  <r>
    <x v="222"/>
    <x v="28"/>
    <n v="3999"/>
    <n v="3"/>
    <n v="3553"/>
    <n v="19"/>
    <n v="190"/>
    <n v="235"/>
    <n v="0.5"/>
    <n v="227"/>
    <x v="1"/>
    <m/>
  </r>
  <r>
    <x v="222"/>
    <x v="29"/>
    <n v="4151"/>
    <n v="5"/>
    <n v="3658"/>
    <n v="18"/>
    <n v="195"/>
    <n v="275"/>
    <n v="0.5"/>
    <n v="200"/>
    <x v="1"/>
    <m/>
  </r>
  <r>
    <x v="222"/>
    <x v="30"/>
    <n v="6149"/>
    <n v="3"/>
    <n v="5674"/>
    <n v="19"/>
    <n v="251"/>
    <n v="203"/>
    <n v="0.71"/>
    <n v="187"/>
    <x v="1"/>
    <m/>
  </r>
  <r>
    <x v="222"/>
    <x v="31"/>
    <n v="5673"/>
    <n v="3"/>
    <n v="5187"/>
    <n v="25"/>
    <n v="271"/>
    <n v="187"/>
    <n v="0.64"/>
    <n v="203"/>
    <x v="1"/>
    <m/>
  </r>
  <r>
    <x v="222"/>
    <x v="32"/>
    <n v="7264"/>
    <n v="6"/>
    <n v="6690"/>
    <n v="25"/>
    <n v="315"/>
    <n v="228"/>
    <n v="0.79"/>
    <n v="251"/>
    <x v="1"/>
    <m/>
  </r>
  <r>
    <x v="222"/>
    <x v="33"/>
    <n v="6678"/>
    <n v="7"/>
    <n v="6063"/>
    <n v="26"/>
    <n v="353"/>
    <n v="228"/>
    <n v="0.7"/>
    <n v="280"/>
    <x v="1"/>
    <m/>
  </r>
  <r>
    <x v="222"/>
    <x v="34"/>
    <n v="7625"/>
    <n v="5"/>
    <n v="6871"/>
    <n v="40"/>
    <n v="493"/>
    <n v="215"/>
    <n v="0.77"/>
    <n v="219"/>
    <x v="1"/>
    <m/>
  </r>
  <r>
    <x v="222"/>
    <x v="35"/>
    <n v="9024"/>
    <n v="3"/>
    <n v="8172"/>
    <n v="68"/>
    <n v="582"/>
    <n v="200"/>
    <n v="0.88"/>
    <n v="234"/>
    <x v="1"/>
    <m/>
  </r>
  <r>
    <x v="222"/>
    <x v="36"/>
    <n v="8086"/>
    <n v="1"/>
    <n v="7232"/>
    <n v="81"/>
    <n v="584"/>
    <n v="188"/>
    <n v="0.76"/>
    <n v="236"/>
    <x v="1"/>
    <m/>
  </r>
  <r>
    <x v="222"/>
    <x v="37"/>
    <n v="8550"/>
    <n v="1"/>
    <n v="7734"/>
    <n v="204"/>
    <n v="571"/>
    <n v="41"/>
    <n v="0.78"/>
    <n v="299"/>
    <x v="1"/>
    <m/>
  </r>
  <r>
    <x v="222"/>
    <x v="38"/>
    <n v="9879"/>
    <n v="1"/>
    <n v="7936"/>
    <n v="201"/>
    <n v="526"/>
    <n v="1216"/>
    <n v="0.88"/>
    <n v="201"/>
    <x v="1"/>
    <m/>
  </r>
  <r>
    <x v="222"/>
    <x v="39"/>
    <n v="10075"/>
    <n v="1"/>
    <n v="8196"/>
    <n v="474"/>
    <n v="453"/>
    <n v="951"/>
    <n v="0.87"/>
    <n v="274"/>
    <x v="1"/>
    <m/>
  </r>
  <r>
    <x v="222"/>
    <x v="40"/>
    <n v="9426"/>
    <n v="0"/>
    <n v="7483"/>
    <n v="777"/>
    <n v="476"/>
    <n v="691"/>
    <n v="0.79"/>
    <n v="404"/>
    <x v="1"/>
    <m/>
  </r>
  <r>
    <x v="222"/>
    <x v="41"/>
    <n v="10188"/>
    <n v="0"/>
    <n v="7746"/>
    <n v="855"/>
    <n v="476"/>
    <n v="1111"/>
    <n v="0.83"/>
    <n v="408"/>
    <x v="2"/>
    <m/>
  </r>
  <r>
    <x v="222"/>
    <x v="42"/>
    <n v="11598"/>
    <n v="1"/>
    <n v="8762"/>
    <n v="998"/>
    <n v="476"/>
    <n v="1361"/>
    <n v="0.91"/>
    <n v="269"/>
    <x v="2"/>
    <m/>
  </r>
  <r>
    <x v="222"/>
    <x v="43"/>
    <n v="11704"/>
    <n v="1"/>
    <n v="8563"/>
    <n v="1032"/>
    <n v="503"/>
    <n v="1605"/>
    <n v="0.9"/>
    <n v="227"/>
    <x v="2"/>
    <m/>
  </r>
  <r>
    <x v="222"/>
    <x v="44"/>
    <n v="12453"/>
    <n v="1"/>
    <n v="8938"/>
    <n v="1022"/>
    <n v="612"/>
    <n v="1879"/>
    <n v="0.93"/>
    <n v="162"/>
    <x v="2"/>
    <m/>
  </r>
  <r>
    <x v="222"/>
    <x v="45"/>
    <n v="12721"/>
    <n v="1"/>
    <n v="8964"/>
    <n v="1108"/>
    <n v="612"/>
    <n v="2037"/>
    <n v="0.92"/>
    <n v="203"/>
    <x v="2"/>
    <m/>
  </r>
  <r>
    <x v="222"/>
    <x v="46"/>
    <n v="11362"/>
    <n v="4"/>
    <n v="8847"/>
    <n v="1397"/>
    <n v="607"/>
    <n v="507"/>
    <n v="0.8"/>
    <n v="134"/>
    <x v="2"/>
    <m/>
  </r>
  <r>
    <x v="222"/>
    <x v="47"/>
    <n v="11673"/>
    <n v="3"/>
    <n v="9062"/>
    <n v="1488"/>
    <n v="612"/>
    <n v="507"/>
    <n v="0.8"/>
    <n v="78"/>
    <x v="2"/>
    <m/>
  </r>
  <r>
    <x v="222"/>
    <x v="48"/>
    <n v="11170"/>
    <n v="3"/>
    <n v="7547"/>
    <n v="2308"/>
    <n v="658"/>
    <n v="654"/>
    <n v="0.75"/>
    <n v="77"/>
    <x v="2"/>
    <m/>
  </r>
  <r>
    <x v="222"/>
    <x v="49"/>
    <n v="13710"/>
    <n v="0"/>
    <n v="9417"/>
    <n v="2986"/>
    <n v="627"/>
    <n v="680"/>
    <n v="0.9"/>
    <n v="77"/>
    <x v="2"/>
    <m/>
  </r>
  <r>
    <x v="222"/>
    <x v="50"/>
    <n v="14282"/>
    <n v="3"/>
    <n v="9834"/>
    <n v="3057"/>
    <n v="698"/>
    <n v="690"/>
    <n v="0.92"/>
    <n v="79"/>
    <x v="2"/>
    <m/>
  </r>
  <r>
    <x v="222"/>
    <x v="51"/>
    <n v="13919"/>
    <n v="3"/>
    <n v="9509"/>
    <n v="3088"/>
    <n v="630"/>
    <n v="690"/>
    <n v="0.87"/>
    <n v="112"/>
    <x v="2"/>
    <m/>
  </r>
  <r>
    <x v="222"/>
    <x v="52"/>
    <n v="13302"/>
    <n v="3"/>
    <n v="9363"/>
    <n v="2829"/>
    <n v="681"/>
    <n v="426"/>
    <n v="0.81"/>
    <n v="79"/>
    <x v="2"/>
    <m/>
  </r>
  <r>
    <x v="222"/>
    <x v="53"/>
    <n v="10653"/>
    <n v="2"/>
    <n v="6268"/>
    <n v="3442"/>
    <n v="636"/>
    <n v="304"/>
    <n v="0.63"/>
    <n v="91"/>
    <x v="2"/>
    <m/>
  </r>
  <r>
    <x v="222"/>
    <x v="54"/>
    <n v="14801"/>
    <n v="3"/>
    <n v="10270"/>
    <n v="3467"/>
    <n v="656"/>
    <n v="406"/>
    <n v="0.85"/>
    <n v="83"/>
    <x v="2"/>
    <m/>
  </r>
  <r>
    <x v="222"/>
    <x v="55"/>
    <n v="13936"/>
    <n v="3"/>
    <n v="9277"/>
    <n v="3594"/>
    <n v="647"/>
    <n v="416"/>
    <n v="0.77"/>
    <n v="99"/>
    <x v="2"/>
    <m/>
  </r>
  <r>
    <x v="222"/>
    <x v="56"/>
    <n v="13806"/>
    <n v="3"/>
    <n v="9671"/>
    <n v="3088"/>
    <n v="639"/>
    <n v="406"/>
    <n v="0.75"/>
    <n v="90"/>
    <x v="2"/>
    <m/>
  </r>
  <r>
    <x v="222"/>
    <x v="57"/>
    <n v="14612"/>
    <n v="3"/>
    <n v="10438"/>
    <n v="3189"/>
    <n v="653"/>
    <n v="330"/>
    <n v="0.77"/>
    <n v="121"/>
    <x v="2"/>
    <m/>
  </r>
  <r>
    <x v="222"/>
    <x v="58"/>
    <n v="18126"/>
    <n v="3"/>
    <n v="14012"/>
    <n v="3138"/>
    <n v="694"/>
    <n v="279"/>
    <n v="0.93"/>
    <n v="913"/>
    <x v="2"/>
    <m/>
  </r>
  <r>
    <x v="222"/>
    <x v="59"/>
    <n v="18457"/>
    <n v="3"/>
    <n v="14443"/>
    <n v="3057"/>
    <n v="726"/>
    <n v="228"/>
    <n v="0.91"/>
    <n v="898"/>
    <x v="2"/>
    <m/>
  </r>
  <r>
    <x v="222"/>
    <x v="60"/>
    <n v="16998"/>
    <n v="3"/>
    <n v="12333"/>
    <n v="3756"/>
    <n v="704"/>
    <n v="203"/>
    <n v="0.83"/>
    <n v="952"/>
    <x v="2"/>
    <m/>
  </r>
  <r>
    <x v="222"/>
    <x v="61"/>
    <n v="16800"/>
    <n v="3"/>
    <n v="10874"/>
    <n v="4874"/>
    <n v="816"/>
    <n v="233"/>
    <n v="0.81"/>
    <n v="952"/>
    <x v="2"/>
    <m/>
  </r>
  <r>
    <x v="222"/>
    <x v="62"/>
    <n v="15519"/>
    <n v="3"/>
    <n v="10376"/>
    <n v="4110"/>
    <n v="680"/>
    <n v="350"/>
    <n v="0.76"/>
    <n v="827"/>
    <x v="2"/>
    <m/>
  </r>
  <r>
    <x v="222"/>
    <x v="63"/>
    <n v="12198"/>
    <n v="1"/>
    <n v="7909"/>
    <n v="3265"/>
    <n v="816"/>
    <n v="208"/>
    <n v="0.61"/>
    <n v="437"/>
    <x v="2"/>
    <m/>
  </r>
  <r>
    <x v="222"/>
    <x v="64"/>
    <n v="9937"/>
    <n v="1"/>
    <n v="6431"/>
    <n v="2683"/>
    <n v="544"/>
    <n v="279"/>
    <n v="0.51"/>
    <n v="403"/>
    <x v="2"/>
    <m/>
  </r>
  <r>
    <x v="222"/>
    <x v="65"/>
    <n v="8373"/>
    <n v="1"/>
    <n v="5198"/>
    <n v="2480"/>
    <n v="517"/>
    <n v="178"/>
    <n v="0.45"/>
    <n v="219"/>
    <x v="2"/>
    <m/>
  </r>
  <r>
    <x v="223"/>
    <x v="114"/>
    <n v="1"/>
    <n v="1"/>
    <n v="0"/>
    <n v="0"/>
    <n v="0"/>
    <s v="."/>
    <s v="."/>
    <n v="0"/>
    <x v="0"/>
    <m/>
  </r>
  <r>
    <x v="223"/>
    <x v="115"/>
    <n v="14"/>
    <n v="14"/>
    <n v="0"/>
    <n v="0"/>
    <n v="0"/>
    <s v="."/>
    <s v="."/>
    <n v="0"/>
    <x v="0"/>
    <m/>
  </r>
  <r>
    <x v="223"/>
    <x v="116"/>
    <n v="31"/>
    <n v="31"/>
    <n v="0"/>
    <n v="0"/>
    <n v="0"/>
    <s v="."/>
    <s v="."/>
    <n v="0"/>
    <x v="0"/>
    <m/>
  </r>
  <r>
    <x v="223"/>
    <x v="117"/>
    <n v="22"/>
    <n v="22"/>
    <n v="0"/>
    <n v="0"/>
    <n v="0"/>
    <s v="."/>
    <s v="."/>
    <n v="0"/>
    <x v="0"/>
    <m/>
  </r>
  <r>
    <x v="223"/>
    <x v="82"/>
    <n v="30"/>
    <n v="30"/>
    <n v="0"/>
    <n v="0"/>
    <n v="0"/>
    <s v="."/>
    <s v="."/>
    <n v="0"/>
    <x v="0"/>
    <m/>
  </r>
  <r>
    <x v="223"/>
    <x v="83"/>
    <n v="48"/>
    <n v="48"/>
    <n v="0"/>
    <n v="0"/>
    <n v="0"/>
    <s v="."/>
    <s v="."/>
    <n v="0"/>
    <x v="0"/>
    <m/>
  </r>
  <r>
    <x v="223"/>
    <x v="84"/>
    <n v="70"/>
    <n v="70"/>
    <n v="0"/>
    <n v="0"/>
    <n v="0"/>
    <s v="."/>
    <s v="."/>
    <n v="0"/>
    <x v="0"/>
    <m/>
  </r>
  <r>
    <x v="223"/>
    <x v="85"/>
    <n v="59"/>
    <n v="59"/>
    <n v="0"/>
    <n v="0"/>
    <n v="0"/>
    <s v="."/>
    <s v="."/>
    <n v="0"/>
    <x v="0"/>
    <m/>
  </r>
  <r>
    <x v="223"/>
    <x v="86"/>
    <n v="60"/>
    <n v="60"/>
    <n v="0"/>
    <n v="0"/>
    <n v="0"/>
    <s v="."/>
    <s v="."/>
    <n v="0"/>
    <x v="0"/>
    <m/>
  </r>
  <r>
    <x v="223"/>
    <x v="87"/>
    <n v="69"/>
    <n v="69"/>
    <n v="0"/>
    <n v="0"/>
    <n v="0"/>
    <s v="."/>
    <s v="."/>
    <n v="0"/>
    <x v="0"/>
    <m/>
  </r>
  <r>
    <x v="223"/>
    <x v="118"/>
    <n v="75"/>
    <n v="75"/>
    <n v="0"/>
    <n v="0"/>
    <n v="0"/>
    <s v="."/>
    <s v="."/>
    <n v="0"/>
    <x v="0"/>
    <m/>
  </r>
  <r>
    <x v="223"/>
    <x v="119"/>
    <n v="98"/>
    <n v="98"/>
    <n v="0"/>
    <n v="0"/>
    <n v="0"/>
    <s v="."/>
    <s v="."/>
    <n v="0"/>
    <x v="0"/>
    <m/>
  </r>
  <r>
    <x v="223"/>
    <x v="120"/>
    <n v="112"/>
    <n v="112"/>
    <n v="0"/>
    <n v="0"/>
    <n v="0"/>
    <s v="."/>
    <s v="."/>
    <n v="0"/>
    <x v="0"/>
    <m/>
  </r>
  <r>
    <x v="223"/>
    <x v="121"/>
    <n v="133"/>
    <n v="133"/>
    <n v="0"/>
    <n v="0"/>
    <n v="0"/>
    <s v="."/>
    <s v="."/>
    <n v="0"/>
    <x v="0"/>
    <m/>
  </r>
  <r>
    <x v="223"/>
    <x v="122"/>
    <n v="168"/>
    <n v="168"/>
    <n v="0"/>
    <n v="0"/>
    <n v="0"/>
    <s v="."/>
    <s v="."/>
    <n v="0"/>
    <x v="0"/>
    <m/>
  </r>
  <r>
    <x v="223"/>
    <x v="123"/>
    <n v="185"/>
    <n v="185"/>
    <n v="0"/>
    <n v="0"/>
    <n v="0"/>
    <s v="."/>
    <s v="."/>
    <n v="0"/>
    <x v="0"/>
    <m/>
  </r>
  <r>
    <x v="223"/>
    <x v="124"/>
    <n v="202"/>
    <n v="202"/>
    <n v="0"/>
    <n v="0"/>
    <n v="0"/>
    <s v="."/>
    <s v="."/>
    <n v="0"/>
    <x v="0"/>
    <m/>
  </r>
  <r>
    <x v="223"/>
    <x v="125"/>
    <n v="233"/>
    <n v="233"/>
    <n v="0"/>
    <n v="0"/>
    <n v="0"/>
    <s v="."/>
    <s v="."/>
    <n v="0"/>
    <x v="0"/>
    <m/>
  </r>
  <r>
    <x v="223"/>
    <x v="126"/>
    <n v="251"/>
    <n v="251"/>
    <n v="0"/>
    <n v="0"/>
    <n v="0"/>
    <s v="."/>
    <s v="."/>
    <n v="0"/>
    <x v="0"/>
    <m/>
  </r>
  <r>
    <x v="223"/>
    <x v="127"/>
    <n v="277"/>
    <n v="277"/>
    <n v="0"/>
    <n v="0"/>
    <n v="0"/>
    <s v="."/>
    <s v="."/>
    <n v="0"/>
    <x v="0"/>
    <m/>
  </r>
  <r>
    <x v="223"/>
    <x v="88"/>
    <n v="378"/>
    <n v="378"/>
    <n v="0"/>
    <n v="0"/>
    <n v="0"/>
    <s v="."/>
    <s v="."/>
    <n v="0"/>
    <x v="0"/>
    <m/>
  </r>
  <r>
    <x v="223"/>
    <x v="89"/>
    <n v="491"/>
    <n v="491"/>
    <n v="0"/>
    <n v="0"/>
    <n v="0"/>
    <s v="."/>
    <s v="."/>
    <n v="0"/>
    <x v="0"/>
    <m/>
  </r>
  <r>
    <x v="223"/>
    <x v="90"/>
    <n v="585"/>
    <n v="585"/>
    <n v="0"/>
    <n v="0"/>
    <n v="0"/>
    <s v="."/>
    <s v="."/>
    <n v="0"/>
    <x v="0"/>
    <m/>
  </r>
  <r>
    <x v="223"/>
    <x v="91"/>
    <n v="794"/>
    <n v="794"/>
    <n v="0"/>
    <n v="0"/>
    <n v="0"/>
    <s v="."/>
    <s v="."/>
    <n v="0"/>
    <x v="0"/>
    <m/>
  </r>
  <r>
    <x v="223"/>
    <x v="92"/>
    <n v="831"/>
    <n v="831"/>
    <n v="0"/>
    <n v="0"/>
    <n v="0"/>
    <s v="."/>
    <s v="."/>
    <n v="0"/>
    <x v="0"/>
    <m/>
  </r>
  <r>
    <x v="223"/>
    <x v="93"/>
    <n v="752"/>
    <n v="752"/>
    <n v="0"/>
    <n v="0"/>
    <n v="0"/>
    <s v="."/>
    <s v="."/>
    <n v="0"/>
    <x v="0"/>
    <m/>
  </r>
  <r>
    <x v="223"/>
    <x v="94"/>
    <n v="975"/>
    <n v="975"/>
    <n v="0"/>
    <n v="0"/>
    <n v="0"/>
    <s v="."/>
    <s v="."/>
    <n v="0"/>
    <x v="0"/>
    <m/>
  </r>
  <r>
    <x v="223"/>
    <x v="95"/>
    <n v="1046"/>
    <n v="1046"/>
    <n v="0"/>
    <n v="0"/>
    <n v="0"/>
    <s v="."/>
    <s v="."/>
    <n v="0"/>
    <x v="0"/>
    <m/>
  </r>
  <r>
    <x v="223"/>
    <x v="96"/>
    <n v="1090"/>
    <n v="1090"/>
    <n v="0"/>
    <n v="0"/>
    <n v="0"/>
    <s v="."/>
    <s v="."/>
    <n v="0"/>
    <x v="0"/>
    <m/>
  </r>
  <r>
    <x v="223"/>
    <x v="97"/>
    <n v="1225"/>
    <n v="1214"/>
    <n v="0"/>
    <n v="12"/>
    <n v="0"/>
    <s v="."/>
    <s v="."/>
    <n v="0"/>
    <x v="0"/>
    <m/>
  </r>
  <r>
    <x v="223"/>
    <x v="98"/>
    <n v="1297"/>
    <n v="1297"/>
    <n v="0"/>
    <n v="0"/>
    <n v="0"/>
    <s v="."/>
    <s v="."/>
    <n v="0"/>
    <x v="0"/>
    <m/>
  </r>
  <r>
    <x v="223"/>
    <x v="99"/>
    <n v="1345"/>
    <n v="1345"/>
    <n v="0"/>
    <n v="0"/>
    <n v="0"/>
    <s v="."/>
    <s v="."/>
    <n v="0"/>
    <x v="0"/>
    <m/>
  </r>
  <r>
    <x v="223"/>
    <x v="100"/>
    <n v="1147"/>
    <n v="1147"/>
    <n v="0"/>
    <n v="0"/>
    <n v="0"/>
    <s v="."/>
    <s v="."/>
    <n v="0"/>
    <x v="0"/>
    <m/>
  </r>
  <r>
    <x v="223"/>
    <x v="101"/>
    <n v="1144"/>
    <n v="1108"/>
    <n v="0"/>
    <n v="36"/>
    <n v="0"/>
    <s v="."/>
    <s v="."/>
    <n v="0"/>
    <x v="0"/>
    <m/>
  </r>
  <r>
    <x v="223"/>
    <x v="102"/>
    <n v="1158"/>
    <n v="1158"/>
    <n v="0"/>
    <n v="0"/>
    <n v="0"/>
    <s v="."/>
    <s v="."/>
    <n v="0"/>
    <x v="0"/>
    <m/>
  </r>
  <r>
    <x v="223"/>
    <x v="103"/>
    <n v="1030"/>
    <n v="1030"/>
    <n v="0"/>
    <n v="0"/>
    <n v="0"/>
    <s v="."/>
    <s v="."/>
    <n v="0"/>
    <x v="0"/>
    <m/>
  </r>
  <r>
    <x v="223"/>
    <x v="104"/>
    <n v="981"/>
    <n v="981"/>
    <n v="0"/>
    <n v="0"/>
    <n v="0"/>
    <s v="."/>
    <s v="."/>
    <n v="0"/>
    <x v="0"/>
    <m/>
  </r>
  <r>
    <x v="223"/>
    <x v="66"/>
    <n v="1145"/>
    <n v="1110"/>
    <n v="0"/>
    <n v="35"/>
    <n v="0"/>
    <s v="."/>
    <s v="."/>
    <n v="0"/>
    <x v="0"/>
    <m/>
  </r>
  <r>
    <x v="223"/>
    <x v="67"/>
    <n v="1139"/>
    <n v="1101"/>
    <n v="0"/>
    <n v="38"/>
    <n v="0"/>
    <s v="."/>
    <s v="."/>
    <n v="0"/>
    <x v="0"/>
    <m/>
  </r>
  <r>
    <x v="223"/>
    <x v="68"/>
    <n v="1191"/>
    <n v="1156"/>
    <n v="0"/>
    <n v="35"/>
    <n v="0"/>
    <s v="."/>
    <s v="."/>
    <n v="0"/>
    <x v="0"/>
    <m/>
  </r>
  <r>
    <x v="223"/>
    <x v="69"/>
    <n v="1292"/>
    <n v="1263"/>
    <n v="0"/>
    <n v="29"/>
    <n v="0"/>
    <s v="."/>
    <s v="."/>
    <n v="0"/>
    <x v="0"/>
    <m/>
  </r>
  <r>
    <x v="223"/>
    <x v="70"/>
    <n v="1433"/>
    <n v="1414"/>
    <n v="3"/>
    <n v="16"/>
    <n v="0"/>
    <s v="."/>
    <s v="."/>
    <n v="0"/>
    <x v="0"/>
    <m/>
  </r>
  <r>
    <x v="223"/>
    <x v="71"/>
    <n v="1610"/>
    <n v="1592"/>
    <n v="3"/>
    <n v="15"/>
    <n v="0"/>
    <s v="."/>
    <s v="."/>
    <n v="0"/>
    <x v="0"/>
    <m/>
  </r>
  <r>
    <x v="223"/>
    <x v="72"/>
    <n v="1960"/>
    <n v="1896"/>
    <n v="4"/>
    <n v="60"/>
    <n v="0"/>
    <s v="."/>
    <s v="."/>
    <n v="0"/>
    <x v="0"/>
    <m/>
  </r>
  <r>
    <x v="223"/>
    <x v="73"/>
    <n v="2120"/>
    <n v="2057"/>
    <n v="4"/>
    <n v="59"/>
    <n v="0"/>
    <s v="."/>
    <s v="."/>
    <n v="0"/>
    <x v="0"/>
    <m/>
  </r>
  <r>
    <x v="223"/>
    <x v="74"/>
    <n v="2166"/>
    <n v="2089"/>
    <n v="4"/>
    <n v="43"/>
    <n v="29"/>
    <s v="."/>
    <s v="."/>
    <n v="0"/>
    <x v="0"/>
    <m/>
  </r>
  <r>
    <x v="223"/>
    <x v="75"/>
    <n v="1752"/>
    <n v="1673"/>
    <n v="3"/>
    <n v="44"/>
    <n v="31"/>
    <s v="."/>
    <s v="."/>
    <n v="0"/>
    <x v="0"/>
    <m/>
  </r>
  <r>
    <x v="223"/>
    <x v="76"/>
    <n v="1754"/>
    <n v="1683"/>
    <n v="3"/>
    <n v="27"/>
    <n v="42"/>
    <s v="."/>
    <s v="."/>
    <n v="0"/>
    <x v="0"/>
    <m/>
  </r>
  <r>
    <x v="223"/>
    <x v="77"/>
    <n v="1264"/>
    <n v="1197"/>
    <n v="3"/>
    <n v="31"/>
    <n v="33"/>
    <s v="."/>
    <s v="."/>
    <n v="0"/>
    <x v="0"/>
    <m/>
  </r>
  <r>
    <x v="223"/>
    <x v="78"/>
    <n v="597"/>
    <n v="576"/>
    <n v="2"/>
    <n v="19"/>
    <n v="0"/>
    <s v="."/>
    <s v="."/>
    <n v="0"/>
    <x v="0"/>
    <m/>
  </r>
  <r>
    <x v="223"/>
    <x v="79"/>
    <n v="781"/>
    <n v="760"/>
    <n v="2"/>
    <n v="20"/>
    <n v="0"/>
    <s v="."/>
    <s v="."/>
    <n v="0"/>
    <x v="0"/>
    <m/>
  </r>
  <r>
    <x v="223"/>
    <x v="80"/>
    <n v="988"/>
    <n v="947"/>
    <n v="3"/>
    <n v="12"/>
    <n v="26"/>
    <s v="."/>
    <s v="."/>
    <n v="0"/>
    <x v="0"/>
    <m/>
  </r>
  <r>
    <x v="223"/>
    <x v="81"/>
    <n v="1239"/>
    <n v="1195"/>
    <n v="3"/>
    <n v="10"/>
    <n v="32"/>
    <s v="."/>
    <s v="."/>
    <n v="0"/>
    <x v="0"/>
    <m/>
  </r>
  <r>
    <x v="223"/>
    <x v="0"/>
    <n v="1221"/>
    <n v="1169"/>
    <n v="3"/>
    <n v="10"/>
    <n v="40"/>
    <s v="."/>
    <s v="."/>
    <n v="0"/>
    <x v="0"/>
    <m/>
  </r>
  <r>
    <x v="223"/>
    <x v="1"/>
    <n v="1033"/>
    <n v="860"/>
    <n v="108"/>
    <n v="19"/>
    <n v="45"/>
    <n v="0"/>
    <n v="0.14000000000000001"/>
    <n v="0"/>
    <x v="0"/>
    <m/>
  </r>
  <r>
    <x v="223"/>
    <x v="2"/>
    <n v="1340"/>
    <n v="1052"/>
    <n v="221"/>
    <n v="14"/>
    <n v="53"/>
    <n v="0"/>
    <n v="0.17"/>
    <n v="0"/>
    <x v="0"/>
    <m/>
  </r>
  <r>
    <x v="223"/>
    <x v="3"/>
    <n v="1745"/>
    <n v="1458"/>
    <n v="212"/>
    <n v="13"/>
    <n v="61"/>
    <n v="0"/>
    <n v="0.22"/>
    <n v="0"/>
    <x v="0"/>
    <m/>
  </r>
  <r>
    <x v="223"/>
    <x v="4"/>
    <n v="1767"/>
    <n v="1407"/>
    <n v="280"/>
    <n v="9"/>
    <n v="71"/>
    <n v="0"/>
    <n v="0.21"/>
    <n v="0"/>
    <x v="0"/>
    <m/>
  </r>
  <r>
    <x v="223"/>
    <x v="5"/>
    <n v="1771"/>
    <n v="1298"/>
    <n v="388"/>
    <n v="13"/>
    <n v="73"/>
    <n v="0"/>
    <n v="0.21"/>
    <n v="0"/>
    <x v="0"/>
    <m/>
  </r>
  <r>
    <x v="223"/>
    <x v="6"/>
    <n v="1965"/>
    <n v="1504"/>
    <n v="367"/>
    <n v="14"/>
    <n v="80"/>
    <n v="0"/>
    <n v="0.22"/>
    <n v="0"/>
    <x v="0"/>
    <m/>
  </r>
  <r>
    <x v="223"/>
    <x v="7"/>
    <n v="2098"/>
    <n v="1539"/>
    <n v="464"/>
    <n v="15"/>
    <n v="80"/>
    <n v="0"/>
    <n v="0.23"/>
    <n v="0"/>
    <x v="0"/>
    <m/>
  </r>
  <r>
    <x v="223"/>
    <x v="8"/>
    <n v="2234"/>
    <n v="1700"/>
    <n v="436"/>
    <n v="16"/>
    <n v="82"/>
    <n v="0"/>
    <n v="0.23"/>
    <n v="0"/>
    <x v="0"/>
    <m/>
  </r>
  <r>
    <x v="223"/>
    <x v="9"/>
    <n v="2613"/>
    <n v="1914"/>
    <n v="548"/>
    <n v="14"/>
    <n v="138"/>
    <n v="0"/>
    <n v="0.26"/>
    <n v="0"/>
    <x v="0"/>
    <m/>
  </r>
  <r>
    <x v="223"/>
    <x v="10"/>
    <n v="3001"/>
    <n v="2213"/>
    <n v="630"/>
    <n v="13"/>
    <n v="145"/>
    <n v="0"/>
    <n v="0.28999999999999998"/>
    <n v="0"/>
    <x v="1"/>
    <m/>
  </r>
  <r>
    <x v="223"/>
    <x v="11"/>
    <n v="3242"/>
    <n v="2429"/>
    <n v="639"/>
    <n v="13"/>
    <n v="161"/>
    <n v="0"/>
    <n v="0.31"/>
    <n v="0"/>
    <x v="1"/>
    <m/>
  </r>
  <r>
    <x v="223"/>
    <x v="12"/>
    <n v="3421"/>
    <n v="2522"/>
    <n v="675"/>
    <n v="19"/>
    <n v="205"/>
    <n v="0"/>
    <n v="0.31"/>
    <n v="0"/>
    <x v="1"/>
    <m/>
  </r>
  <r>
    <x v="223"/>
    <x v="13"/>
    <n v="3868"/>
    <n v="2856"/>
    <n v="739"/>
    <n v="19"/>
    <n v="254"/>
    <n v="0"/>
    <n v="0.34"/>
    <n v="0"/>
    <x v="1"/>
    <m/>
  </r>
  <r>
    <x v="223"/>
    <x v="14"/>
    <n v="4126"/>
    <n v="3011"/>
    <n v="784"/>
    <n v="26"/>
    <n v="305"/>
    <n v="0"/>
    <n v="0.35"/>
    <n v="0"/>
    <x v="1"/>
    <m/>
  </r>
  <r>
    <x v="223"/>
    <x v="15"/>
    <n v="4617"/>
    <n v="3330"/>
    <n v="884"/>
    <n v="83"/>
    <n v="320"/>
    <n v="0"/>
    <n v="0.38"/>
    <n v="0"/>
    <x v="1"/>
    <m/>
  </r>
  <r>
    <x v="223"/>
    <x v="16"/>
    <n v="4873"/>
    <n v="3186"/>
    <n v="1201"/>
    <n v="154"/>
    <n v="332"/>
    <n v="0"/>
    <n v="0.39"/>
    <n v="0"/>
    <x v="1"/>
    <m/>
  </r>
  <r>
    <x v="223"/>
    <x v="17"/>
    <n v="5315"/>
    <n v="3103"/>
    <n v="1566"/>
    <n v="222"/>
    <n v="423"/>
    <n v="0"/>
    <n v="0.42"/>
    <n v="0"/>
    <x v="1"/>
    <m/>
  </r>
  <r>
    <x v="223"/>
    <x v="18"/>
    <n v="6000"/>
    <n v="3218"/>
    <n v="2044"/>
    <n v="264"/>
    <n v="474"/>
    <n v="0"/>
    <n v="0.46"/>
    <n v="0"/>
    <x v="1"/>
    <m/>
  </r>
  <r>
    <x v="223"/>
    <x v="19"/>
    <n v="6593"/>
    <n v="3251"/>
    <n v="2431"/>
    <n v="367"/>
    <n v="543"/>
    <n v="0"/>
    <n v="0.48"/>
    <n v="0"/>
    <x v="1"/>
    <m/>
  </r>
  <r>
    <x v="223"/>
    <x v="20"/>
    <n v="7180"/>
    <n v="3063"/>
    <n v="3099"/>
    <n v="461"/>
    <n v="556"/>
    <n v="0"/>
    <n v="0.51"/>
    <n v="0"/>
    <x v="1"/>
    <m/>
  </r>
  <r>
    <x v="223"/>
    <x v="21"/>
    <n v="7847"/>
    <n v="2901"/>
    <n v="3892"/>
    <n v="470"/>
    <n v="585"/>
    <n v="0"/>
    <n v="0.54"/>
    <n v="0"/>
    <x v="1"/>
    <m/>
  </r>
  <r>
    <x v="223"/>
    <x v="22"/>
    <n v="8596"/>
    <n v="2586"/>
    <n v="4770"/>
    <n v="554"/>
    <n v="686"/>
    <n v="0"/>
    <n v="0.57999999999999996"/>
    <n v="0"/>
    <x v="1"/>
    <m/>
  </r>
  <r>
    <x v="223"/>
    <x v="23"/>
    <n v="9797"/>
    <n v="2629"/>
    <n v="5730"/>
    <n v="639"/>
    <n v="798"/>
    <n v="0"/>
    <n v="0.65"/>
    <n v="0"/>
    <x v="1"/>
    <m/>
  </r>
  <r>
    <x v="223"/>
    <x v="24"/>
    <n v="10991"/>
    <n v="2322"/>
    <n v="7102"/>
    <n v="738"/>
    <n v="829"/>
    <n v="0"/>
    <n v="0.71"/>
    <n v="0"/>
    <x v="1"/>
    <m/>
  </r>
  <r>
    <x v="223"/>
    <x v="25"/>
    <n v="10736"/>
    <n v="2170"/>
    <n v="6952"/>
    <n v="775"/>
    <n v="839"/>
    <n v="0"/>
    <n v="0.68"/>
    <n v="0"/>
    <x v="1"/>
    <m/>
  </r>
  <r>
    <x v="223"/>
    <x v="26"/>
    <n v="11868"/>
    <n v="2196"/>
    <n v="7979"/>
    <n v="769"/>
    <n v="924"/>
    <n v="0"/>
    <n v="0.74"/>
    <n v="0"/>
    <x v="1"/>
    <m/>
  </r>
  <r>
    <x v="223"/>
    <x v="27"/>
    <n v="15322"/>
    <n v="2158"/>
    <n v="11050"/>
    <n v="923"/>
    <n v="1191"/>
    <n v="0"/>
    <n v="0.94"/>
    <n v="0"/>
    <x v="1"/>
    <m/>
  </r>
  <r>
    <x v="223"/>
    <x v="28"/>
    <n v="16697"/>
    <n v="2210"/>
    <n v="12118"/>
    <n v="962"/>
    <n v="1406"/>
    <n v="0"/>
    <n v="1"/>
    <n v="0"/>
    <x v="1"/>
    <m/>
  </r>
  <r>
    <x v="223"/>
    <x v="29"/>
    <n v="19400"/>
    <n v="2580"/>
    <n v="14306"/>
    <n v="955"/>
    <n v="1559"/>
    <n v="0"/>
    <n v="1.1399999999999999"/>
    <n v="0"/>
    <x v="1"/>
    <m/>
  </r>
  <r>
    <x v="223"/>
    <x v="30"/>
    <n v="20694"/>
    <n v="3227"/>
    <n v="14924"/>
    <n v="925"/>
    <n v="1618"/>
    <n v="0"/>
    <n v="1.2"/>
    <n v="0"/>
    <x v="1"/>
    <m/>
  </r>
  <r>
    <x v="223"/>
    <x v="31"/>
    <n v="22812"/>
    <n v="4028"/>
    <n v="15931"/>
    <n v="941"/>
    <n v="1912"/>
    <n v="0"/>
    <n v="1.28"/>
    <n v="178"/>
    <x v="1"/>
    <m/>
  </r>
  <r>
    <x v="223"/>
    <x v="32"/>
    <n v="20503"/>
    <n v="3679"/>
    <n v="14071"/>
    <n v="804"/>
    <n v="1950"/>
    <n v="0"/>
    <n v="1.1299999999999999"/>
    <n v="345"/>
    <x v="1"/>
    <m/>
  </r>
  <r>
    <x v="223"/>
    <x v="33"/>
    <n v="20593"/>
    <n v="4291"/>
    <n v="13789"/>
    <n v="687"/>
    <n v="1827"/>
    <n v="0"/>
    <n v="1.1100000000000001"/>
    <n v="195"/>
    <x v="1"/>
    <m/>
  </r>
  <r>
    <x v="223"/>
    <x v="34"/>
    <n v="22711"/>
    <n v="5849"/>
    <n v="14136"/>
    <n v="712"/>
    <n v="2014"/>
    <n v="0"/>
    <n v="1.21"/>
    <n v="357"/>
    <x v="1"/>
    <m/>
  </r>
  <r>
    <x v="223"/>
    <x v="35"/>
    <n v="23182"/>
    <n v="6908"/>
    <n v="13620"/>
    <n v="719"/>
    <n v="1936"/>
    <n v="0"/>
    <n v="1.22"/>
    <n v="440"/>
    <x v="1"/>
    <m/>
  </r>
  <r>
    <x v="223"/>
    <x v="36"/>
    <n v="23147"/>
    <n v="7369"/>
    <n v="13168"/>
    <n v="649"/>
    <n v="1961"/>
    <n v="0"/>
    <n v="1.2"/>
    <n v="433"/>
    <x v="1"/>
    <m/>
  </r>
  <r>
    <x v="223"/>
    <x v="37"/>
    <n v="25768"/>
    <n v="8986"/>
    <n v="14178"/>
    <n v="590"/>
    <n v="2014"/>
    <n v="0"/>
    <n v="1.32"/>
    <n v="699"/>
    <x v="1"/>
    <m/>
  </r>
  <r>
    <x v="223"/>
    <x v="38"/>
    <n v="26821"/>
    <n v="9857"/>
    <n v="14241"/>
    <n v="598"/>
    <n v="2125"/>
    <n v="0"/>
    <n v="1.36"/>
    <n v="775"/>
    <x v="1"/>
    <m/>
  </r>
  <r>
    <x v="223"/>
    <x v="39"/>
    <n v="30892"/>
    <n v="11342"/>
    <n v="16515"/>
    <n v="684"/>
    <n v="2350"/>
    <n v="0"/>
    <n v="1.55"/>
    <n v="994"/>
    <x v="1"/>
    <m/>
  </r>
  <r>
    <x v="223"/>
    <x v="40"/>
    <n v="33632"/>
    <n v="11923"/>
    <n v="18561"/>
    <n v="695"/>
    <n v="2454"/>
    <n v="0"/>
    <n v="1.67"/>
    <n v="1371"/>
    <x v="1"/>
    <m/>
  </r>
  <r>
    <x v="223"/>
    <x v="41"/>
    <n v="33730"/>
    <n v="11557"/>
    <n v="18588"/>
    <n v="1069"/>
    <n v="2516"/>
    <n v="0"/>
    <n v="1.65"/>
    <n v="1779"/>
    <x v="2"/>
    <m/>
  </r>
  <r>
    <x v="223"/>
    <x v="42"/>
    <n v="36784"/>
    <n v="12567"/>
    <n v="20033"/>
    <n v="1546"/>
    <n v="2638"/>
    <n v="0"/>
    <n v="1.79"/>
    <n v="1773"/>
    <x v="2"/>
    <m/>
  </r>
  <r>
    <x v="223"/>
    <x v="43"/>
    <n v="39665"/>
    <n v="14707"/>
    <n v="20348"/>
    <n v="1666"/>
    <n v="2944"/>
    <n v="0"/>
    <n v="1.91"/>
    <n v="2359"/>
    <x v="2"/>
    <m/>
  </r>
  <r>
    <x v="223"/>
    <x v="44"/>
    <n v="42862"/>
    <n v="16292"/>
    <n v="21696"/>
    <n v="1615"/>
    <n v="3260"/>
    <n v="0"/>
    <n v="2.04"/>
    <n v="2388"/>
    <x v="2"/>
    <m/>
  </r>
  <r>
    <x v="223"/>
    <x v="45"/>
    <n v="44740"/>
    <n v="17194"/>
    <n v="22292"/>
    <n v="2164"/>
    <n v="3090"/>
    <n v="0"/>
    <n v="2.11"/>
    <n v="2726"/>
    <x v="2"/>
    <m/>
  </r>
  <r>
    <x v="223"/>
    <x v="46"/>
    <n v="47545"/>
    <n v="17686"/>
    <n v="24532"/>
    <n v="2270"/>
    <n v="3057"/>
    <n v="0"/>
    <n v="2.23"/>
    <n v="3119"/>
    <x v="2"/>
    <m/>
  </r>
  <r>
    <x v="223"/>
    <x v="47"/>
    <n v="49770"/>
    <n v="20083"/>
    <n v="24453"/>
    <n v="2305"/>
    <n v="2929"/>
    <n v="0"/>
    <n v="2.31"/>
    <n v="3143"/>
    <x v="2"/>
    <m/>
  </r>
  <r>
    <x v="223"/>
    <x v="48"/>
    <n v="53583"/>
    <n v="22908"/>
    <n v="25083"/>
    <n v="2664"/>
    <n v="2927"/>
    <n v="0"/>
    <n v="2.46"/>
    <n v="3552"/>
    <x v="2"/>
    <m/>
  </r>
  <r>
    <x v="223"/>
    <x v="49"/>
    <n v="54506"/>
    <n v="24748"/>
    <n v="23780"/>
    <n v="3304"/>
    <n v="2673"/>
    <n v="0"/>
    <n v="2.4900000000000002"/>
    <n v="3977"/>
    <x v="2"/>
    <m/>
  </r>
  <r>
    <x v="223"/>
    <x v="50"/>
    <n v="56484"/>
    <n v="26079"/>
    <n v="24629"/>
    <n v="3289"/>
    <n v="2486"/>
    <n v="0"/>
    <n v="2.56"/>
    <n v="4791"/>
    <x v="2"/>
    <m/>
  </r>
  <r>
    <x v="223"/>
    <x v="51"/>
    <n v="59733"/>
    <n v="30212"/>
    <n v="23713"/>
    <n v="3417"/>
    <n v="2390"/>
    <n v="0"/>
    <n v="2.68"/>
    <n v="4502"/>
    <x v="2"/>
    <m/>
  </r>
  <r>
    <x v="223"/>
    <x v="52"/>
    <n v="62219"/>
    <n v="32288"/>
    <n v="23709"/>
    <n v="3757"/>
    <n v="2465"/>
    <n v="0"/>
    <n v="2.78"/>
    <n v="3624"/>
    <x v="2"/>
    <m/>
  </r>
  <r>
    <x v="223"/>
    <x v="53"/>
    <n v="64860"/>
    <n v="34136"/>
    <n v="23737"/>
    <n v="4354"/>
    <n v="2633"/>
    <n v="0"/>
    <n v="2.88"/>
    <n v="3632"/>
    <x v="2"/>
    <m/>
  </r>
  <r>
    <x v="223"/>
    <x v="54"/>
    <n v="67239"/>
    <n v="36258"/>
    <n v="23910"/>
    <n v="4559"/>
    <n v="2512"/>
    <n v="0"/>
    <n v="2.97"/>
    <n v="4099"/>
    <x v="2"/>
    <m/>
  </r>
  <r>
    <x v="223"/>
    <x v="55"/>
    <n v="71071"/>
    <n v="37451"/>
    <n v="25119"/>
    <n v="5910"/>
    <n v="2591"/>
    <n v="0"/>
    <n v="3.13"/>
    <n v="3806"/>
    <x v="2"/>
    <m/>
  </r>
  <r>
    <x v="223"/>
    <x v="56"/>
    <n v="70736"/>
    <n v="38303"/>
    <n v="24376"/>
    <n v="5353"/>
    <n v="2705"/>
    <n v="0"/>
    <n v="3.11"/>
    <n v="3827"/>
    <x v="2"/>
    <m/>
  </r>
  <r>
    <x v="223"/>
    <x v="57"/>
    <n v="72841"/>
    <n v="40088"/>
    <n v="24164"/>
    <n v="5965"/>
    <n v="2624"/>
    <n v="0"/>
    <n v="3.18"/>
    <n v="3871"/>
    <x v="2"/>
    <m/>
  </r>
  <r>
    <x v="223"/>
    <x v="58"/>
    <n v="75788"/>
    <n v="43372"/>
    <n v="23612"/>
    <n v="6226"/>
    <n v="2578"/>
    <n v="0"/>
    <n v="3.3"/>
    <n v="3633"/>
    <x v="2"/>
    <m/>
  </r>
  <r>
    <x v="223"/>
    <x v="59"/>
    <n v="71337"/>
    <n v="41572"/>
    <n v="20674"/>
    <n v="6734"/>
    <n v="2357"/>
    <n v="0"/>
    <n v="3.1"/>
    <n v="3164"/>
    <x v="2"/>
    <m/>
  </r>
  <r>
    <x v="223"/>
    <x v="60"/>
    <n v="67771"/>
    <n v="39661"/>
    <n v="19885"/>
    <n v="6060"/>
    <n v="2165"/>
    <n v="0"/>
    <n v="2.93"/>
    <n v="2895"/>
    <x v="2"/>
    <m/>
  </r>
  <r>
    <x v="223"/>
    <x v="61"/>
    <n v="73629"/>
    <n v="42913"/>
    <n v="20199"/>
    <n v="8299"/>
    <n v="2217"/>
    <n v="0"/>
    <n v="3.17"/>
    <n v="3198"/>
    <x v="2"/>
    <m/>
  </r>
  <r>
    <x v="223"/>
    <x v="62"/>
    <n v="73406"/>
    <n v="42590"/>
    <n v="19763"/>
    <n v="8760"/>
    <n v="2292"/>
    <n v="0"/>
    <n v="3.16"/>
    <n v="3067"/>
    <x v="2"/>
    <m/>
  </r>
  <r>
    <x v="223"/>
    <x v="63"/>
    <n v="70393"/>
    <n v="41269"/>
    <n v="18701"/>
    <n v="8273"/>
    <n v="2150"/>
    <n v="0"/>
    <n v="3.02"/>
    <n v="2774"/>
    <x v="2"/>
    <m/>
  </r>
  <r>
    <x v="223"/>
    <x v="64"/>
    <n v="71022"/>
    <n v="41957"/>
    <n v="18614"/>
    <n v="8201"/>
    <n v="2251"/>
    <n v="0"/>
    <n v="3.04"/>
    <n v="2917"/>
    <x v="2"/>
    <m/>
  </r>
  <r>
    <x v="223"/>
    <x v="65"/>
    <n v="72013"/>
    <n v="42516"/>
    <n v="18985"/>
    <n v="8526"/>
    <n v="1985"/>
    <n v="0"/>
    <n v="3.08"/>
    <n v="3046"/>
    <x v="2"/>
    <m/>
  </r>
  <r>
    <x v="224"/>
    <x v="43"/>
    <n v="1995"/>
    <n v="255"/>
    <n v="807"/>
    <n v="879"/>
    <n v="54"/>
    <n v="0"/>
    <n v="0.36"/>
    <n v="13"/>
    <x v="2"/>
    <m/>
  </r>
  <r>
    <x v="224"/>
    <x v="44"/>
    <n v="1412"/>
    <n v="142"/>
    <n v="491"/>
    <n v="739"/>
    <n v="41"/>
    <n v="0"/>
    <n v="0.25"/>
    <n v="15"/>
    <x v="2"/>
    <m/>
  </r>
  <r>
    <x v="224"/>
    <x v="45"/>
    <n v="643"/>
    <n v="31"/>
    <n v="179"/>
    <n v="406"/>
    <n v="27"/>
    <n v="0"/>
    <n v="0.11"/>
    <n v="4"/>
    <x v="2"/>
    <m/>
  </r>
  <r>
    <x v="224"/>
    <x v="46"/>
    <n v="668"/>
    <n v="14"/>
    <n v="183"/>
    <n v="457"/>
    <n v="14"/>
    <n v="0"/>
    <n v="0.12"/>
    <n v="4"/>
    <x v="2"/>
    <m/>
  </r>
  <r>
    <x v="224"/>
    <x v="47"/>
    <n v="771"/>
    <n v="6"/>
    <n v="172"/>
    <n v="586"/>
    <n v="7"/>
    <n v="0"/>
    <n v="0.13"/>
    <n v="4"/>
    <x v="2"/>
    <m/>
  </r>
  <r>
    <x v="224"/>
    <x v="48"/>
    <n v="587"/>
    <n v="17"/>
    <n v="172"/>
    <n v="393"/>
    <n v="5"/>
    <n v="0"/>
    <n v="0.1"/>
    <n v="4"/>
    <x v="2"/>
    <m/>
  </r>
  <r>
    <x v="224"/>
    <x v="49"/>
    <n v="681"/>
    <n v="13"/>
    <n v="264"/>
    <n v="402"/>
    <n v="2"/>
    <n v="0"/>
    <n v="0.11"/>
    <n v="4"/>
    <x v="2"/>
    <m/>
  </r>
  <r>
    <x v="224"/>
    <x v="50"/>
    <n v="687"/>
    <n v="9"/>
    <n v="274"/>
    <n v="400"/>
    <n v="4"/>
    <n v="0"/>
    <n v="0.11"/>
    <n v="4"/>
    <x v="2"/>
    <m/>
  </r>
  <r>
    <x v="224"/>
    <x v="51"/>
    <n v="610"/>
    <n v="12"/>
    <n v="199"/>
    <n v="392"/>
    <n v="7"/>
    <n v="0"/>
    <n v="0.1"/>
    <n v="4"/>
    <x v="2"/>
    <m/>
  </r>
  <r>
    <x v="224"/>
    <x v="52"/>
    <n v="625"/>
    <n v="18"/>
    <n v="213"/>
    <n v="384"/>
    <n v="10"/>
    <n v="0"/>
    <n v="0.1"/>
    <n v="4"/>
    <x v="2"/>
    <m/>
  </r>
  <r>
    <x v="224"/>
    <x v="53"/>
    <n v="513"/>
    <n v="22"/>
    <n v="210"/>
    <n v="267"/>
    <n v="14"/>
    <n v="0"/>
    <n v="0.08"/>
    <n v="3"/>
    <x v="2"/>
    <m/>
  </r>
  <r>
    <x v="224"/>
    <x v="54"/>
    <n v="566"/>
    <n v="29"/>
    <n v="227"/>
    <n v="287"/>
    <n v="23"/>
    <n v="0"/>
    <n v="0.09"/>
    <n v="3"/>
    <x v="2"/>
    <m/>
  </r>
  <r>
    <x v="224"/>
    <x v="55"/>
    <n v="699"/>
    <n v="44"/>
    <n v="294"/>
    <n v="335"/>
    <n v="26"/>
    <n v="0"/>
    <n v="0.11"/>
    <n v="6"/>
    <x v="2"/>
    <m/>
  </r>
  <r>
    <x v="224"/>
    <x v="56"/>
    <n v="666"/>
    <n v="46"/>
    <n v="250"/>
    <n v="335"/>
    <n v="34"/>
    <n v="0"/>
    <n v="0.1"/>
    <n v="10"/>
    <x v="2"/>
    <m/>
  </r>
  <r>
    <x v="224"/>
    <x v="57"/>
    <n v="725"/>
    <n v="48"/>
    <n v="303"/>
    <n v="336"/>
    <n v="38"/>
    <n v="0"/>
    <n v="0.11"/>
    <n v="18"/>
    <x v="2"/>
    <m/>
  </r>
  <r>
    <x v="224"/>
    <x v="58"/>
    <n v="882"/>
    <n v="86"/>
    <n v="416"/>
    <n v="338"/>
    <n v="43"/>
    <n v="0"/>
    <n v="0.12"/>
    <n v="21"/>
    <x v="2"/>
    <m/>
  </r>
  <r>
    <x v="224"/>
    <x v="59"/>
    <n v="792"/>
    <n v="93"/>
    <n v="404"/>
    <n v="270"/>
    <n v="26"/>
    <n v="0"/>
    <n v="0.11"/>
    <n v="22"/>
    <x v="2"/>
    <m/>
  </r>
  <r>
    <x v="224"/>
    <x v="60"/>
    <n v="669"/>
    <n v="84"/>
    <n v="437"/>
    <n v="121"/>
    <n v="27"/>
    <n v="0"/>
    <n v="0.09"/>
    <n v="23"/>
    <x v="2"/>
    <m/>
  </r>
  <r>
    <x v="224"/>
    <x v="61"/>
    <n v="694"/>
    <n v="92"/>
    <n v="462"/>
    <n v="100"/>
    <n v="39"/>
    <n v="0"/>
    <n v="0.09"/>
    <n v="25"/>
    <x v="2"/>
    <m/>
  </r>
  <r>
    <x v="224"/>
    <x v="62"/>
    <n v="641"/>
    <n v="101"/>
    <n v="399"/>
    <n v="101"/>
    <n v="41"/>
    <n v="0"/>
    <n v="0.08"/>
    <n v="27"/>
    <x v="2"/>
    <m/>
  </r>
  <r>
    <x v="224"/>
    <x v="63"/>
    <n v="800"/>
    <n v="192"/>
    <n v="501"/>
    <n v="74"/>
    <n v="34"/>
    <n v="0"/>
    <n v="0.1"/>
    <n v="28"/>
    <x v="2"/>
    <m/>
  </r>
  <r>
    <x v="224"/>
    <x v="64"/>
    <n v="949"/>
    <n v="239"/>
    <n v="500"/>
    <n v="158"/>
    <n v="52"/>
    <n v="0"/>
    <n v="0.12"/>
    <n v="30"/>
    <x v="2"/>
    <m/>
  </r>
  <r>
    <x v="224"/>
    <x v="65"/>
    <n v="1415"/>
    <n v="404"/>
    <n v="689"/>
    <n v="166"/>
    <n v="156"/>
    <n v="0"/>
    <n v="0.17"/>
    <n v="52"/>
    <x v="2"/>
    <m/>
  </r>
  <r>
    <x v="225"/>
    <x v="1"/>
    <n v="129"/>
    <n v="42"/>
    <n v="87"/>
    <n v="0"/>
    <n v="0"/>
    <n v="0"/>
    <n v="0.02"/>
    <n v="1"/>
    <x v="0"/>
    <m/>
  </r>
  <r>
    <x v="225"/>
    <x v="2"/>
    <n v="115"/>
    <n v="38"/>
    <n v="77"/>
    <n v="0"/>
    <n v="0"/>
    <n v="0"/>
    <n v="0.01"/>
    <n v="2"/>
    <x v="0"/>
    <m/>
  </r>
  <r>
    <x v="225"/>
    <x v="3"/>
    <n v="142"/>
    <n v="53"/>
    <n v="90"/>
    <n v="0"/>
    <n v="0"/>
    <n v="0"/>
    <n v="0.02"/>
    <n v="2"/>
    <x v="0"/>
    <m/>
  </r>
  <r>
    <x v="225"/>
    <x v="4"/>
    <n v="138"/>
    <n v="42"/>
    <n v="96"/>
    <n v="0"/>
    <n v="0"/>
    <n v="0"/>
    <n v="0.02"/>
    <n v="2"/>
    <x v="0"/>
    <m/>
  </r>
  <r>
    <x v="225"/>
    <x v="5"/>
    <n v="140"/>
    <n v="39"/>
    <n v="101"/>
    <n v="0"/>
    <n v="0"/>
    <n v="0"/>
    <n v="0.02"/>
    <n v="1"/>
    <x v="0"/>
    <m/>
  </r>
  <r>
    <x v="225"/>
    <x v="6"/>
    <n v="144"/>
    <n v="4"/>
    <n v="140"/>
    <n v="0"/>
    <n v="0"/>
    <n v="0"/>
    <n v="0.02"/>
    <n v="0"/>
    <x v="0"/>
    <m/>
  </r>
  <r>
    <x v="225"/>
    <x v="7"/>
    <n v="171"/>
    <n v="6"/>
    <n v="166"/>
    <n v="0"/>
    <n v="0"/>
    <n v="0"/>
    <n v="0.02"/>
    <n v="1"/>
    <x v="0"/>
    <m/>
  </r>
  <r>
    <x v="225"/>
    <x v="8"/>
    <n v="199"/>
    <n v="1"/>
    <n v="198"/>
    <n v="0"/>
    <n v="0"/>
    <n v="0"/>
    <n v="0.02"/>
    <n v="1"/>
    <x v="0"/>
    <m/>
  </r>
  <r>
    <x v="225"/>
    <x v="9"/>
    <n v="211"/>
    <n v="1"/>
    <n v="210"/>
    <n v="0"/>
    <n v="0"/>
    <n v="0"/>
    <n v="0.02"/>
    <n v="0"/>
    <x v="0"/>
    <m/>
  </r>
  <r>
    <x v="225"/>
    <x v="10"/>
    <n v="179"/>
    <n v="1"/>
    <n v="177"/>
    <n v="0"/>
    <n v="0"/>
    <n v="0"/>
    <n v="0.02"/>
    <n v="2"/>
    <x v="1"/>
    <m/>
  </r>
  <r>
    <x v="225"/>
    <x v="11"/>
    <n v="217"/>
    <n v="1"/>
    <n v="215"/>
    <n v="0"/>
    <n v="0"/>
    <n v="0"/>
    <n v="0.02"/>
    <n v="1"/>
    <x v="1"/>
    <m/>
  </r>
  <r>
    <x v="225"/>
    <x v="12"/>
    <n v="183"/>
    <n v="2"/>
    <n v="181"/>
    <n v="0"/>
    <n v="0"/>
    <n v="0"/>
    <n v="0.02"/>
    <n v="1"/>
    <x v="1"/>
    <m/>
  </r>
  <r>
    <x v="225"/>
    <x v="13"/>
    <n v="198"/>
    <n v="3"/>
    <n v="195"/>
    <n v="0"/>
    <n v="0"/>
    <n v="0"/>
    <n v="0.02"/>
    <n v="3"/>
    <x v="1"/>
    <m/>
  </r>
  <r>
    <x v="225"/>
    <x v="14"/>
    <n v="210"/>
    <n v="2"/>
    <n v="208"/>
    <n v="0"/>
    <n v="0"/>
    <n v="0"/>
    <n v="0.02"/>
    <n v="5"/>
    <x v="1"/>
    <m/>
  </r>
  <r>
    <x v="225"/>
    <x v="15"/>
    <n v="274"/>
    <n v="1"/>
    <n v="273"/>
    <n v="0"/>
    <n v="0"/>
    <n v="0"/>
    <n v="0.02"/>
    <n v="3"/>
    <x v="1"/>
    <m/>
  </r>
  <r>
    <x v="225"/>
    <x v="16"/>
    <n v="308"/>
    <n v="1"/>
    <n v="306"/>
    <n v="0"/>
    <n v="0"/>
    <n v="0"/>
    <n v="0.03"/>
    <n v="3"/>
    <x v="1"/>
    <m/>
  </r>
  <r>
    <x v="225"/>
    <x v="17"/>
    <n v="366"/>
    <n v="3"/>
    <n v="357"/>
    <n v="0"/>
    <n v="7"/>
    <n v="0"/>
    <n v="0.03"/>
    <n v="6"/>
    <x v="1"/>
    <m/>
  </r>
  <r>
    <x v="225"/>
    <x v="18"/>
    <n v="471"/>
    <n v="1"/>
    <n v="450"/>
    <n v="0"/>
    <n v="20"/>
    <n v="0"/>
    <n v="0.04"/>
    <n v="18"/>
    <x v="1"/>
    <m/>
  </r>
  <r>
    <x v="225"/>
    <x v="19"/>
    <n v="442"/>
    <n v="3"/>
    <n v="419"/>
    <n v="0"/>
    <n v="21"/>
    <n v="0"/>
    <n v="0.04"/>
    <n v="30"/>
    <x v="1"/>
    <m/>
  </r>
  <r>
    <x v="225"/>
    <x v="20"/>
    <n v="484"/>
    <n v="2"/>
    <n v="459"/>
    <n v="0"/>
    <n v="23"/>
    <n v="0"/>
    <n v="0.04"/>
    <n v="9"/>
    <x v="1"/>
    <m/>
  </r>
  <r>
    <x v="226"/>
    <x v="103"/>
    <n v="8"/>
    <s v="."/>
    <s v="."/>
    <s v="."/>
    <n v="8"/>
    <s v="."/>
    <s v="."/>
    <n v="0"/>
    <x v="0"/>
    <m/>
  </r>
  <r>
    <x v="226"/>
    <x v="104"/>
    <n v="7"/>
    <s v="."/>
    <s v="."/>
    <s v="."/>
    <n v="7"/>
    <s v="."/>
    <s v="."/>
    <n v="0"/>
    <x v="0"/>
    <m/>
  </r>
  <r>
    <x v="226"/>
    <x v="66"/>
    <n v="6"/>
    <s v="."/>
    <s v="."/>
    <s v="."/>
    <n v="6"/>
    <s v="."/>
    <s v="."/>
    <n v="0"/>
    <x v="0"/>
    <m/>
  </r>
  <r>
    <x v="226"/>
    <x v="67"/>
    <n v="7"/>
    <s v="."/>
    <s v="."/>
    <s v="."/>
    <n v="7"/>
    <s v="."/>
    <s v="."/>
    <n v="0"/>
    <x v="0"/>
    <m/>
  </r>
  <r>
    <x v="226"/>
    <x v="68"/>
    <n v="7"/>
    <s v="."/>
    <s v="."/>
    <s v="."/>
    <n v="7"/>
    <s v="."/>
    <s v="."/>
    <n v="0"/>
    <x v="0"/>
    <m/>
  </r>
  <r>
    <x v="226"/>
    <x v="69"/>
    <n v="8"/>
    <s v="."/>
    <s v="."/>
    <s v="."/>
    <n v="8"/>
    <s v="."/>
    <s v="."/>
    <n v="0"/>
    <x v="0"/>
    <m/>
  </r>
  <r>
    <x v="226"/>
    <x v="70"/>
    <n v="10"/>
    <s v="."/>
    <s v="."/>
    <s v="."/>
    <n v="10"/>
    <s v="."/>
    <s v="."/>
    <n v="0"/>
    <x v="0"/>
    <m/>
  </r>
  <r>
    <x v="226"/>
    <x v="71"/>
    <n v="11"/>
    <s v="."/>
    <s v="."/>
    <s v="."/>
    <n v="11"/>
    <s v="."/>
    <s v="."/>
    <n v="0"/>
    <x v="0"/>
    <m/>
  </r>
  <r>
    <x v="226"/>
    <x v="72"/>
    <n v="13"/>
    <s v="."/>
    <s v="."/>
    <s v="."/>
    <n v="13"/>
    <s v="."/>
    <s v="."/>
    <n v="0"/>
    <x v="0"/>
    <m/>
  </r>
  <r>
    <x v="226"/>
    <x v="73"/>
    <n v="16"/>
    <s v="."/>
    <s v="."/>
    <s v="."/>
    <n v="16"/>
    <s v="."/>
    <s v="."/>
    <n v="0"/>
    <x v="0"/>
    <m/>
  </r>
  <r>
    <x v="226"/>
    <x v="74"/>
    <n v="16"/>
    <s v="."/>
    <s v="."/>
    <s v="."/>
    <n v="16"/>
    <s v="."/>
    <s v="."/>
    <n v="0"/>
    <x v="0"/>
    <m/>
  </r>
  <r>
    <x v="226"/>
    <x v="76"/>
    <n v="9"/>
    <s v="."/>
    <s v="."/>
    <s v="."/>
    <n v="9"/>
    <s v="."/>
    <s v="."/>
    <n v="0"/>
    <x v="0"/>
    <m/>
  </r>
  <r>
    <x v="226"/>
    <x v="77"/>
    <n v="4"/>
    <s v="."/>
    <s v="."/>
    <s v="."/>
    <n v="4"/>
    <s v="."/>
    <s v="."/>
    <n v="0"/>
    <x v="0"/>
    <m/>
  </r>
  <r>
    <x v="226"/>
    <x v="80"/>
    <n v="8"/>
    <s v="."/>
    <s v="."/>
    <s v="."/>
    <n v="8"/>
    <s v="."/>
    <s v="."/>
    <n v="0"/>
    <x v="0"/>
    <m/>
  </r>
  <r>
    <x v="226"/>
    <x v="81"/>
    <n v="11"/>
    <s v="."/>
    <s v="."/>
    <s v="."/>
    <n v="11"/>
    <s v="."/>
    <s v="."/>
    <n v="0"/>
    <x v="0"/>
    <m/>
  </r>
  <r>
    <x v="226"/>
    <x v="0"/>
    <n v="17"/>
    <s v="."/>
    <s v="."/>
    <s v="."/>
    <n v="17"/>
    <s v="."/>
    <s v="."/>
    <n v="0"/>
    <x v="0"/>
    <m/>
  </r>
  <r>
    <x v="226"/>
    <x v="1"/>
    <n v="261"/>
    <n v="12"/>
    <n v="225"/>
    <n v="0"/>
    <n v="23"/>
    <n v="0"/>
    <n v="0.01"/>
    <n v="9"/>
    <x v="0"/>
    <m/>
  </r>
  <r>
    <x v="226"/>
    <x v="2"/>
    <n v="298"/>
    <n v="13"/>
    <n v="243"/>
    <n v="0"/>
    <n v="42"/>
    <n v="0"/>
    <n v="0.01"/>
    <n v="9"/>
    <x v="0"/>
    <m/>
  </r>
  <r>
    <x v="226"/>
    <x v="3"/>
    <n v="349"/>
    <n v="15"/>
    <n v="301"/>
    <n v="0"/>
    <n v="34"/>
    <n v="0"/>
    <n v="0.02"/>
    <n v="11"/>
    <x v="0"/>
    <m/>
  </r>
  <r>
    <x v="226"/>
    <x v="4"/>
    <n v="449"/>
    <n v="27"/>
    <n v="383"/>
    <n v="0"/>
    <n v="39"/>
    <n v="0"/>
    <n v="0.02"/>
    <n v="11"/>
    <x v="0"/>
    <m/>
  </r>
  <r>
    <x v="226"/>
    <x v="5"/>
    <n v="560"/>
    <n v="56"/>
    <n v="451"/>
    <n v="0"/>
    <n v="52"/>
    <n v="0"/>
    <n v="0.02"/>
    <n v="14"/>
    <x v="0"/>
    <m/>
  </r>
  <r>
    <x v="226"/>
    <x v="6"/>
    <n v="648"/>
    <n v="36"/>
    <n v="560"/>
    <n v="0"/>
    <n v="52"/>
    <n v="0"/>
    <n v="0.03"/>
    <n v="18"/>
    <x v="0"/>
    <m/>
  </r>
  <r>
    <x v="226"/>
    <x v="7"/>
    <n v="715"/>
    <n v="32"/>
    <n v="630"/>
    <n v="0"/>
    <n v="54"/>
    <n v="0"/>
    <n v="0.03"/>
    <n v="20"/>
    <x v="0"/>
    <m/>
  </r>
  <r>
    <x v="226"/>
    <x v="8"/>
    <n v="798"/>
    <n v="39"/>
    <n v="703"/>
    <n v="0"/>
    <n v="55"/>
    <n v="0"/>
    <n v="0.03"/>
    <n v="27"/>
    <x v="0"/>
    <m/>
  </r>
  <r>
    <x v="226"/>
    <x v="9"/>
    <n v="824"/>
    <n v="39"/>
    <n v="723"/>
    <n v="0"/>
    <n v="62"/>
    <n v="0"/>
    <n v="0.03"/>
    <n v="38"/>
    <x v="0"/>
    <m/>
  </r>
  <r>
    <x v="226"/>
    <x v="10"/>
    <n v="907"/>
    <n v="40"/>
    <n v="798"/>
    <n v="0"/>
    <n v="69"/>
    <n v="0"/>
    <n v="0.03"/>
    <n v="32"/>
    <x v="1"/>
    <m/>
  </r>
  <r>
    <x v="226"/>
    <x v="11"/>
    <n v="1013"/>
    <n v="40"/>
    <n v="901"/>
    <n v="0"/>
    <n v="72"/>
    <n v="0"/>
    <n v="0.04"/>
    <n v="46"/>
    <x v="1"/>
    <m/>
  </r>
  <r>
    <x v="226"/>
    <x v="12"/>
    <n v="1131"/>
    <n v="33"/>
    <n v="988"/>
    <n v="0"/>
    <n v="110"/>
    <n v="0"/>
    <n v="0.04"/>
    <n v="65"/>
    <x v="1"/>
    <m/>
  </r>
  <r>
    <x v="226"/>
    <x v="13"/>
    <n v="1373"/>
    <n v="41"/>
    <n v="1201"/>
    <n v="0"/>
    <n v="131"/>
    <n v="0"/>
    <n v="0.05"/>
    <n v="118"/>
    <x v="1"/>
    <m/>
  </r>
  <r>
    <x v="226"/>
    <x v="14"/>
    <n v="1519"/>
    <n v="41"/>
    <n v="1343"/>
    <n v="0"/>
    <n v="135"/>
    <n v="0"/>
    <n v="0.05"/>
    <n v="114"/>
    <x v="1"/>
    <m/>
  </r>
  <r>
    <x v="226"/>
    <x v="15"/>
    <n v="2040"/>
    <n v="32"/>
    <n v="1865"/>
    <n v="0"/>
    <n v="144"/>
    <n v="0"/>
    <n v="7.0000000000000007E-2"/>
    <n v="120"/>
    <x v="1"/>
    <m/>
  </r>
  <r>
    <x v="226"/>
    <x v="16"/>
    <n v="2032"/>
    <n v="40"/>
    <n v="1823"/>
    <n v="0"/>
    <n v="170"/>
    <n v="0"/>
    <n v="0.06"/>
    <n v="32"/>
    <x v="1"/>
    <m/>
  </r>
  <r>
    <x v="226"/>
    <x v="17"/>
    <n v="2585"/>
    <n v="53"/>
    <n v="2330"/>
    <n v="0"/>
    <n v="202"/>
    <n v="0"/>
    <n v="0.08"/>
    <n v="23"/>
    <x v="1"/>
    <m/>
  </r>
  <r>
    <x v="226"/>
    <x v="18"/>
    <n v="3318"/>
    <n v="102"/>
    <n v="2981"/>
    <n v="0"/>
    <n v="236"/>
    <n v="0"/>
    <n v="0.1"/>
    <n v="51"/>
    <x v="1"/>
    <m/>
  </r>
  <r>
    <x v="226"/>
    <x v="19"/>
    <n v="4663"/>
    <n v="95"/>
    <n v="4246"/>
    <n v="0"/>
    <n v="322"/>
    <n v="0"/>
    <n v="0.13"/>
    <n v="36"/>
    <x v="1"/>
    <m/>
  </r>
  <r>
    <x v="226"/>
    <x v="20"/>
    <n v="3971"/>
    <n v="107"/>
    <n v="3537"/>
    <n v="0"/>
    <n v="327"/>
    <n v="0"/>
    <n v="0.11"/>
    <n v="39"/>
    <x v="1"/>
    <m/>
  </r>
  <r>
    <x v="226"/>
    <x v="21"/>
    <n v="4193"/>
    <n v="126"/>
    <n v="3710"/>
    <n v="0"/>
    <n v="357"/>
    <n v="0"/>
    <n v="0.11"/>
    <n v="68"/>
    <x v="1"/>
    <m/>
  </r>
  <r>
    <x v="226"/>
    <x v="22"/>
    <n v="5249"/>
    <n v="144"/>
    <n v="4726"/>
    <n v="0"/>
    <n v="378"/>
    <n v="0"/>
    <n v="0.14000000000000001"/>
    <n v="32"/>
    <x v="1"/>
    <m/>
  </r>
  <r>
    <x v="226"/>
    <x v="23"/>
    <n v="5955"/>
    <n v="113"/>
    <n v="5383"/>
    <n v="0"/>
    <n v="459"/>
    <n v="0"/>
    <n v="0.15"/>
    <n v="61"/>
    <x v="1"/>
    <m/>
  </r>
  <r>
    <x v="226"/>
    <x v="24"/>
    <n v="6669"/>
    <n v="121"/>
    <n v="6044"/>
    <n v="0"/>
    <n v="504"/>
    <n v="0"/>
    <n v="0.17"/>
    <n v="63"/>
    <x v="1"/>
    <m/>
  </r>
  <r>
    <x v="226"/>
    <x v="25"/>
    <n v="6612"/>
    <n v="167"/>
    <n v="5913"/>
    <n v="0"/>
    <n v="533"/>
    <n v="0"/>
    <n v="0.16"/>
    <n v="34"/>
    <x v="1"/>
    <m/>
  </r>
  <r>
    <x v="226"/>
    <x v="26"/>
    <n v="6656"/>
    <n v="172"/>
    <n v="5944"/>
    <n v="0"/>
    <n v="541"/>
    <n v="0"/>
    <n v="0.16"/>
    <n v="43"/>
    <x v="1"/>
    <m/>
  </r>
  <r>
    <x v="226"/>
    <x v="27"/>
    <n v="7848"/>
    <n v="201"/>
    <n v="7040"/>
    <n v="0"/>
    <n v="607"/>
    <n v="0"/>
    <n v="0.18"/>
    <n v="55"/>
    <x v="1"/>
    <m/>
  </r>
  <r>
    <x v="226"/>
    <x v="28"/>
    <n v="8770"/>
    <n v="172"/>
    <n v="7904"/>
    <n v="0"/>
    <n v="695"/>
    <n v="0"/>
    <n v="0.2"/>
    <n v="60"/>
    <x v="1"/>
    <m/>
  </r>
  <r>
    <x v="226"/>
    <x v="29"/>
    <n v="9563"/>
    <n v="217"/>
    <n v="8655"/>
    <n v="0"/>
    <n v="692"/>
    <n v="0"/>
    <n v="0.21"/>
    <n v="111"/>
    <x v="1"/>
    <m/>
  </r>
  <r>
    <x v="226"/>
    <x v="30"/>
    <n v="10018"/>
    <n v="420"/>
    <n v="8883"/>
    <n v="0"/>
    <n v="715"/>
    <n v="0"/>
    <n v="0.22"/>
    <n v="107"/>
    <x v="1"/>
    <m/>
  </r>
  <r>
    <x v="226"/>
    <x v="31"/>
    <n v="10945"/>
    <n v="472"/>
    <n v="9747"/>
    <n v="0"/>
    <n v="726"/>
    <n v="0"/>
    <n v="0.23"/>
    <n v="126"/>
    <x v="1"/>
    <m/>
  </r>
  <r>
    <x v="226"/>
    <x v="32"/>
    <n v="10376"/>
    <n v="504"/>
    <n v="8867"/>
    <n v="153"/>
    <n v="852"/>
    <n v="0"/>
    <n v="0.21"/>
    <n v="120"/>
    <x v="1"/>
    <m/>
  </r>
  <r>
    <x v="226"/>
    <x v="33"/>
    <n v="10338"/>
    <n v="703"/>
    <n v="8069"/>
    <n v="668"/>
    <n v="899"/>
    <n v="0"/>
    <n v="0.21"/>
    <n v="120"/>
    <x v="1"/>
    <m/>
  </r>
  <r>
    <x v="226"/>
    <x v="34"/>
    <n v="11577"/>
    <n v="669"/>
    <n v="9117"/>
    <n v="804"/>
    <n v="988"/>
    <n v="0"/>
    <n v="0.23"/>
    <n v="139"/>
    <x v="1"/>
    <m/>
  </r>
  <r>
    <x v="226"/>
    <x v="35"/>
    <n v="12537"/>
    <n v="759"/>
    <n v="9446"/>
    <n v="1212"/>
    <n v="1121"/>
    <n v="0"/>
    <n v="0.24"/>
    <n v="124"/>
    <x v="1"/>
    <m/>
  </r>
  <r>
    <x v="226"/>
    <x v="36"/>
    <n v="13273"/>
    <n v="1632"/>
    <n v="9014"/>
    <n v="1550"/>
    <n v="1077"/>
    <n v="0"/>
    <n v="0.25"/>
    <n v="0"/>
    <x v="1"/>
    <m/>
  </r>
  <r>
    <x v="226"/>
    <x v="37"/>
    <n v="13554"/>
    <n v="1667"/>
    <n v="9335"/>
    <n v="1476"/>
    <n v="1076"/>
    <n v="0"/>
    <n v="0.25"/>
    <n v="0"/>
    <x v="1"/>
    <m/>
  </r>
  <r>
    <x v="226"/>
    <x v="38"/>
    <n v="15529"/>
    <n v="2114"/>
    <n v="10386"/>
    <n v="1689"/>
    <n v="1340"/>
    <n v="0"/>
    <n v="0.28999999999999998"/>
    <n v="0"/>
    <x v="1"/>
    <m/>
  </r>
  <r>
    <x v="226"/>
    <x v="39"/>
    <n v="18272"/>
    <n v="2259"/>
    <n v="11634"/>
    <n v="2813"/>
    <n v="1566"/>
    <n v="0"/>
    <n v="0.33"/>
    <n v="0"/>
    <x v="1"/>
    <m/>
  </r>
  <r>
    <x v="226"/>
    <x v="40"/>
    <n v="21514"/>
    <n v="2711"/>
    <n v="13963"/>
    <n v="2797"/>
    <n v="2043"/>
    <n v="0"/>
    <n v="0.38"/>
    <n v="0"/>
    <x v="1"/>
    <m/>
  </r>
  <r>
    <x v="226"/>
    <x v="41"/>
    <n v="24763"/>
    <n v="3709"/>
    <n v="15556"/>
    <n v="3035"/>
    <n v="2462"/>
    <n v="0"/>
    <n v="0.43"/>
    <n v="1400"/>
    <x v="2"/>
    <m/>
  </r>
  <r>
    <x v="226"/>
    <x v="42"/>
    <n v="27211"/>
    <n v="4263"/>
    <n v="16724"/>
    <n v="3770"/>
    <n v="2455"/>
    <n v="0"/>
    <n v="0.47"/>
    <n v="1518"/>
    <x v="2"/>
    <m/>
  </r>
  <r>
    <x v="226"/>
    <x v="43"/>
    <n v="29937"/>
    <n v="4554"/>
    <n v="18374"/>
    <n v="4040"/>
    <n v="2969"/>
    <n v="0"/>
    <n v="0.51"/>
    <n v="1507"/>
    <x v="2"/>
    <m/>
  </r>
  <r>
    <x v="226"/>
    <x v="44"/>
    <n v="34074"/>
    <n v="4945"/>
    <n v="20920"/>
    <n v="4555"/>
    <n v="3654"/>
    <n v="0"/>
    <n v="0.57999999999999996"/>
    <n v="1611"/>
    <x v="2"/>
    <m/>
  </r>
  <r>
    <x v="226"/>
    <x v="45"/>
    <n v="37949"/>
    <n v="5603"/>
    <n v="23158"/>
    <n v="5122"/>
    <n v="4066"/>
    <n v="0"/>
    <n v="0.64"/>
    <n v="1757"/>
    <x v="2"/>
    <m/>
  </r>
  <r>
    <x v="226"/>
    <x v="46"/>
    <n v="43947"/>
    <n v="6570"/>
    <n v="27312"/>
    <n v="5319"/>
    <n v="4746"/>
    <n v="0"/>
    <n v="0.74"/>
    <n v="1791"/>
    <x v="2"/>
    <m/>
  </r>
  <r>
    <x v="226"/>
    <x v="47"/>
    <n v="49156"/>
    <n v="8276"/>
    <n v="29577"/>
    <n v="6033"/>
    <n v="5270"/>
    <n v="0"/>
    <n v="0.82"/>
    <n v="1869"/>
    <x v="2"/>
    <m/>
  </r>
  <r>
    <x v="226"/>
    <x v="48"/>
    <n v="50700"/>
    <n v="8300"/>
    <n v="29826"/>
    <n v="7526"/>
    <n v="5048"/>
    <n v="0"/>
    <n v="0.83"/>
    <n v="1999"/>
    <x v="2"/>
    <m/>
  </r>
  <r>
    <x v="226"/>
    <x v="49"/>
    <n v="44818"/>
    <n v="6692"/>
    <n v="27219"/>
    <n v="7817"/>
    <n v="3090"/>
    <n v="0"/>
    <n v="0.73"/>
    <n v="1871"/>
    <x v="2"/>
    <m/>
  </r>
  <r>
    <x v="226"/>
    <x v="50"/>
    <n v="48030"/>
    <n v="7576"/>
    <n v="28564"/>
    <n v="8441"/>
    <n v="3448"/>
    <n v="0"/>
    <n v="0.77"/>
    <n v="1861"/>
    <x v="2"/>
    <m/>
  </r>
  <r>
    <x v="226"/>
    <x v="51"/>
    <n v="49433"/>
    <n v="8211"/>
    <n v="28081"/>
    <n v="9674"/>
    <n v="3468"/>
    <n v="0"/>
    <n v="0.78"/>
    <n v="1972"/>
    <x v="2"/>
    <m/>
  </r>
  <r>
    <x v="226"/>
    <x v="52"/>
    <n v="53068"/>
    <n v="9487"/>
    <n v="27393"/>
    <n v="12392"/>
    <n v="3796"/>
    <n v="0"/>
    <n v="0.83"/>
    <n v="2097"/>
    <x v="2"/>
    <m/>
  </r>
  <r>
    <x v="226"/>
    <x v="53"/>
    <n v="56810"/>
    <n v="9584"/>
    <n v="29668"/>
    <n v="13250"/>
    <n v="4308"/>
    <n v="0"/>
    <n v="0.88"/>
    <n v="2132"/>
    <x v="2"/>
    <m/>
  </r>
  <r>
    <x v="226"/>
    <x v="54"/>
    <n v="61242"/>
    <n v="10272"/>
    <n v="33112"/>
    <n v="13434"/>
    <n v="4424"/>
    <n v="0"/>
    <n v="0.94"/>
    <n v="2123"/>
    <x v="2"/>
    <m/>
  </r>
  <r>
    <x v="226"/>
    <x v="55"/>
    <n v="66318"/>
    <n v="11518"/>
    <n v="36301"/>
    <n v="13653"/>
    <n v="4845"/>
    <n v="0"/>
    <n v="1"/>
    <n v="2615"/>
    <x v="2"/>
    <m/>
  </r>
  <r>
    <x v="226"/>
    <x v="56"/>
    <n v="67485"/>
    <n v="11243"/>
    <n v="36343"/>
    <n v="14749"/>
    <n v="5151"/>
    <n v="0"/>
    <n v="1.01"/>
    <n v="2474"/>
    <x v="2"/>
    <m/>
  </r>
  <r>
    <x v="226"/>
    <x v="57"/>
    <n v="68734"/>
    <n v="12351"/>
    <n v="36029"/>
    <n v="14995"/>
    <n v="5359"/>
    <n v="0"/>
    <n v="1.02"/>
    <n v="2591"/>
    <x v="2"/>
    <m/>
  </r>
  <r>
    <x v="226"/>
    <x v="58"/>
    <n v="68843"/>
    <n v="14085"/>
    <n v="34139"/>
    <n v="15768"/>
    <n v="4851"/>
    <n v="0"/>
    <n v="1.04"/>
    <n v="2739"/>
    <x v="2"/>
    <m/>
  </r>
  <r>
    <x v="226"/>
    <x v="59"/>
    <n v="68842"/>
    <n v="15366"/>
    <n v="32716"/>
    <n v="16455"/>
    <n v="4305"/>
    <n v="0"/>
    <n v="1.04"/>
    <n v="2616"/>
    <x v="2"/>
    <m/>
  </r>
  <r>
    <x v="226"/>
    <x v="60"/>
    <n v="72976"/>
    <n v="14459"/>
    <n v="34396"/>
    <n v="19557"/>
    <n v="4564"/>
    <n v="0"/>
    <n v="1.1000000000000001"/>
    <n v="2502"/>
    <x v="2"/>
    <m/>
  </r>
  <r>
    <x v="226"/>
    <x v="61"/>
    <n v="76882"/>
    <n v="15323"/>
    <n v="35535"/>
    <n v="22102"/>
    <n v="3922"/>
    <n v="0"/>
    <n v="1.1499999999999999"/>
    <n v="2660"/>
    <x v="2"/>
    <m/>
  </r>
  <r>
    <x v="226"/>
    <x v="62"/>
    <n v="75898"/>
    <n v="17009"/>
    <n v="33725"/>
    <n v="21045"/>
    <n v="4119"/>
    <n v="0"/>
    <n v="1.1299999999999999"/>
    <n v="2857"/>
    <x v="2"/>
    <m/>
  </r>
  <r>
    <x v="226"/>
    <x v="63"/>
    <n v="80883"/>
    <n v="17871"/>
    <n v="35652"/>
    <n v="23041"/>
    <n v="4319"/>
    <n v="0"/>
    <n v="1.2"/>
    <n v="2857"/>
    <x v="2"/>
    <m/>
  </r>
  <r>
    <x v="226"/>
    <x v="64"/>
    <n v="81835"/>
    <n v="18073"/>
    <n v="35244"/>
    <n v="23641"/>
    <n v="4876"/>
    <n v="0"/>
    <n v="1.21"/>
    <n v="3772"/>
    <x v="2"/>
    <m/>
  </r>
  <r>
    <x v="226"/>
    <x v="65"/>
    <n v="86232"/>
    <n v="16612"/>
    <n v="41230"/>
    <n v="23633"/>
    <n v="4757"/>
    <n v="0"/>
    <n v="1.27"/>
    <n v="3980"/>
    <x v="2"/>
    <m/>
  </r>
  <r>
    <x v="227"/>
    <x v="53"/>
    <n v="44"/>
    <n v="0"/>
    <n v="44"/>
    <n v="0"/>
    <n v="0"/>
    <n v="0"/>
    <n v="0.05"/>
    <n v="2"/>
    <x v="2"/>
    <m/>
  </r>
  <r>
    <x v="227"/>
    <x v="54"/>
    <n v="44"/>
    <n v="0"/>
    <n v="44"/>
    <n v="0"/>
    <n v="0"/>
    <n v="0"/>
    <n v="0.05"/>
    <n v="2"/>
    <x v="2"/>
    <m/>
  </r>
  <r>
    <x v="227"/>
    <x v="55"/>
    <n v="48"/>
    <n v="0"/>
    <n v="48"/>
    <n v="0"/>
    <n v="0"/>
    <n v="0"/>
    <n v="0.05"/>
    <n v="2"/>
    <x v="2"/>
    <m/>
  </r>
  <r>
    <x v="227"/>
    <x v="56"/>
    <n v="48"/>
    <n v="0"/>
    <n v="48"/>
    <n v="0"/>
    <n v="0"/>
    <n v="0"/>
    <n v="0.05"/>
    <n v="2"/>
    <x v="2"/>
    <m/>
  </r>
  <r>
    <x v="227"/>
    <x v="57"/>
    <n v="49"/>
    <n v="0"/>
    <n v="49"/>
    <n v="0"/>
    <n v="0"/>
    <n v="0"/>
    <n v="0.05"/>
    <n v="2"/>
    <x v="2"/>
    <m/>
  </r>
  <r>
    <x v="227"/>
    <x v="58"/>
    <n v="50"/>
    <n v="0"/>
    <n v="50"/>
    <n v="0"/>
    <n v="0"/>
    <n v="0"/>
    <n v="0.05"/>
    <n v="3"/>
    <x v="2"/>
    <m/>
  </r>
  <r>
    <x v="227"/>
    <x v="59"/>
    <n v="55"/>
    <n v="0"/>
    <n v="55"/>
    <n v="0"/>
    <n v="0"/>
    <n v="0"/>
    <n v="0.05"/>
    <n v="3"/>
    <x v="2"/>
    <m/>
  </r>
  <r>
    <x v="227"/>
    <x v="60"/>
    <n v="62"/>
    <n v="0"/>
    <n v="62"/>
    <n v="0"/>
    <n v="0"/>
    <n v="0"/>
    <n v="0.06"/>
    <n v="3"/>
    <x v="2"/>
    <m/>
  </r>
  <r>
    <x v="227"/>
    <x v="61"/>
    <n v="64"/>
    <n v="0"/>
    <n v="64"/>
    <n v="0"/>
    <n v="0"/>
    <n v="0"/>
    <n v="0.06"/>
    <n v="3"/>
    <x v="2"/>
    <m/>
  </r>
  <r>
    <x v="227"/>
    <x v="62"/>
    <n v="67"/>
    <n v="0"/>
    <n v="67"/>
    <n v="0"/>
    <n v="0"/>
    <n v="0"/>
    <n v="0.06"/>
    <n v="3"/>
    <x v="2"/>
    <m/>
  </r>
  <r>
    <x v="227"/>
    <x v="63"/>
    <n v="80"/>
    <n v="0"/>
    <n v="80"/>
    <n v="0"/>
    <n v="0"/>
    <n v="0"/>
    <n v="7.0000000000000007E-2"/>
    <n v="3"/>
    <x v="2"/>
    <m/>
  </r>
  <r>
    <x v="227"/>
    <x v="64"/>
    <n v="120"/>
    <n v="0"/>
    <n v="120"/>
    <n v="0"/>
    <n v="0"/>
    <n v="0"/>
    <n v="0.11"/>
    <n v="3"/>
    <x v="2"/>
    <m/>
  </r>
  <r>
    <x v="227"/>
    <x v="65"/>
    <n v="128"/>
    <n v="0"/>
    <n v="128"/>
    <n v="0"/>
    <n v="0"/>
    <n v="0"/>
    <n v="0.11"/>
    <n v="3"/>
    <x v="2"/>
    <m/>
  </r>
  <r>
    <x v="228"/>
    <x v="1"/>
    <n v="7"/>
    <n v="0"/>
    <n v="7"/>
    <n v="0"/>
    <n v="0"/>
    <n v="0"/>
    <n v="0"/>
    <n v="0"/>
    <x v="0"/>
    <m/>
  </r>
  <r>
    <x v="228"/>
    <x v="2"/>
    <n v="7"/>
    <n v="0"/>
    <n v="7"/>
    <n v="0"/>
    <n v="0"/>
    <n v="0"/>
    <n v="0"/>
    <n v="0"/>
    <x v="0"/>
    <m/>
  </r>
  <r>
    <x v="228"/>
    <x v="3"/>
    <n v="12"/>
    <n v="0"/>
    <n v="12"/>
    <n v="0"/>
    <n v="0"/>
    <n v="0"/>
    <n v="0.01"/>
    <n v="0"/>
    <x v="0"/>
    <m/>
  </r>
  <r>
    <x v="228"/>
    <x v="4"/>
    <n v="8"/>
    <n v="0"/>
    <n v="8"/>
    <n v="0"/>
    <n v="0"/>
    <n v="0"/>
    <n v="0.01"/>
    <n v="0"/>
    <x v="0"/>
    <m/>
  </r>
  <r>
    <x v="228"/>
    <x v="5"/>
    <n v="9"/>
    <n v="0"/>
    <n v="9"/>
    <n v="0"/>
    <n v="0"/>
    <n v="0"/>
    <n v="0.01"/>
    <n v="0"/>
    <x v="0"/>
    <m/>
  </r>
  <r>
    <x v="228"/>
    <x v="6"/>
    <n v="11"/>
    <n v="0"/>
    <n v="11"/>
    <n v="0"/>
    <n v="0"/>
    <n v="0"/>
    <n v="0.01"/>
    <n v="0"/>
    <x v="0"/>
    <m/>
  </r>
  <r>
    <x v="228"/>
    <x v="7"/>
    <n v="11"/>
    <n v="0"/>
    <n v="11"/>
    <n v="0"/>
    <n v="0"/>
    <n v="0"/>
    <n v="0.01"/>
    <n v="0"/>
    <x v="0"/>
    <m/>
  </r>
  <r>
    <x v="228"/>
    <x v="8"/>
    <n v="13"/>
    <n v="0"/>
    <n v="13"/>
    <n v="0"/>
    <n v="0"/>
    <n v="0"/>
    <n v="0.01"/>
    <n v="0"/>
    <x v="0"/>
    <m/>
  </r>
  <r>
    <x v="228"/>
    <x v="9"/>
    <n v="13"/>
    <n v="0"/>
    <n v="13"/>
    <n v="0"/>
    <n v="0"/>
    <n v="0"/>
    <n v="0.01"/>
    <n v="0"/>
    <x v="0"/>
    <m/>
  </r>
  <r>
    <x v="228"/>
    <x v="10"/>
    <n v="15"/>
    <n v="0"/>
    <n v="15"/>
    <n v="0"/>
    <n v="0"/>
    <n v="0"/>
    <n v="0.01"/>
    <n v="0"/>
    <x v="1"/>
    <m/>
  </r>
  <r>
    <x v="228"/>
    <x v="11"/>
    <n v="18"/>
    <n v="0"/>
    <n v="18"/>
    <n v="0"/>
    <n v="0"/>
    <n v="0"/>
    <n v="0.01"/>
    <n v="0"/>
    <x v="1"/>
    <m/>
  </r>
  <r>
    <x v="228"/>
    <x v="12"/>
    <n v="25"/>
    <n v="0"/>
    <n v="25"/>
    <n v="0"/>
    <n v="0"/>
    <n v="0"/>
    <n v="0.02"/>
    <n v="0"/>
    <x v="1"/>
    <m/>
  </r>
  <r>
    <x v="228"/>
    <x v="13"/>
    <n v="24"/>
    <n v="0"/>
    <n v="24"/>
    <n v="0"/>
    <n v="0"/>
    <n v="0"/>
    <n v="0.02"/>
    <n v="0"/>
    <x v="1"/>
    <m/>
  </r>
  <r>
    <x v="228"/>
    <x v="14"/>
    <n v="29"/>
    <n v="0"/>
    <n v="29"/>
    <n v="0"/>
    <n v="0"/>
    <n v="0"/>
    <n v="0.02"/>
    <n v="0"/>
    <x v="1"/>
    <m/>
  </r>
  <r>
    <x v="228"/>
    <x v="15"/>
    <n v="36"/>
    <n v="0"/>
    <n v="36"/>
    <n v="0"/>
    <n v="0"/>
    <n v="0"/>
    <n v="0.02"/>
    <n v="0"/>
    <x v="1"/>
    <m/>
  </r>
  <r>
    <x v="228"/>
    <x v="16"/>
    <n v="36"/>
    <n v="0"/>
    <n v="36"/>
    <n v="0"/>
    <n v="0"/>
    <n v="0"/>
    <n v="0.02"/>
    <n v="0"/>
    <x v="1"/>
    <m/>
  </r>
  <r>
    <x v="228"/>
    <x v="17"/>
    <n v="49"/>
    <n v="0"/>
    <n v="49"/>
    <n v="0"/>
    <n v="0"/>
    <n v="0"/>
    <n v="0.03"/>
    <n v="0"/>
    <x v="1"/>
    <m/>
  </r>
  <r>
    <x v="228"/>
    <x v="18"/>
    <n v="54"/>
    <n v="0"/>
    <n v="54"/>
    <n v="0"/>
    <n v="0"/>
    <n v="0"/>
    <n v="0.03"/>
    <n v="0"/>
    <x v="1"/>
    <m/>
  </r>
  <r>
    <x v="228"/>
    <x v="19"/>
    <n v="53"/>
    <n v="0"/>
    <n v="53"/>
    <n v="0"/>
    <n v="0"/>
    <n v="0"/>
    <n v="0.03"/>
    <n v="0"/>
    <x v="1"/>
    <m/>
  </r>
  <r>
    <x v="228"/>
    <x v="20"/>
    <n v="66"/>
    <n v="0"/>
    <n v="66"/>
    <n v="0"/>
    <n v="0"/>
    <n v="0"/>
    <n v="0.03"/>
    <n v="0"/>
    <x v="1"/>
    <m/>
  </r>
  <r>
    <x v="228"/>
    <x v="21"/>
    <n v="75"/>
    <n v="0"/>
    <n v="75"/>
    <n v="0"/>
    <n v="0"/>
    <n v="0"/>
    <n v="0.04"/>
    <n v="0"/>
    <x v="1"/>
    <m/>
  </r>
  <r>
    <x v="228"/>
    <x v="22"/>
    <n v="86"/>
    <n v="0"/>
    <n v="86"/>
    <n v="0"/>
    <n v="0"/>
    <n v="0"/>
    <n v="0.04"/>
    <n v="0"/>
    <x v="1"/>
    <m/>
  </r>
  <r>
    <x v="228"/>
    <x v="23"/>
    <n v="109"/>
    <n v="0"/>
    <n v="93"/>
    <n v="0"/>
    <n v="16"/>
    <n v="0"/>
    <n v="0.05"/>
    <n v="0"/>
    <x v="1"/>
    <m/>
  </r>
  <r>
    <x v="228"/>
    <x v="24"/>
    <n v="110"/>
    <n v="0"/>
    <n v="94"/>
    <n v="0"/>
    <n v="16"/>
    <n v="0"/>
    <n v="0.05"/>
    <n v="0"/>
    <x v="1"/>
    <m/>
  </r>
  <r>
    <x v="228"/>
    <x v="25"/>
    <n v="103"/>
    <n v="0"/>
    <n v="85"/>
    <n v="0"/>
    <n v="18"/>
    <n v="0"/>
    <n v="0.04"/>
    <n v="0"/>
    <x v="1"/>
    <m/>
  </r>
  <r>
    <x v="228"/>
    <x v="26"/>
    <n v="85"/>
    <n v="0"/>
    <n v="85"/>
    <n v="0"/>
    <n v="0"/>
    <n v="0"/>
    <n v="0.04"/>
    <n v="0"/>
    <x v="1"/>
    <m/>
  </r>
  <r>
    <x v="228"/>
    <x v="27"/>
    <n v="88"/>
    <n v="0"/>
    <n v="88"/>
    <n v="0"/>
    <n v="0"/>
    <n v="0"/>
    <n v="0.04"/>
    <n v="0"/>
    <x v="1"/>
    <m/>
  </r>
  <r>
    <x v="228"/>
    <x v="28"/>
    <n v="126"/>
    <n v="0"/>
    <n v="126"/>
    <n v="0"/>
    <n v="0"/>
    <n v="0"/>
    <n v="0.05"/>
    <n v="0"/>
    <x v="1"/>
    <m/>
  </r>
  <r>
    <x v="228"/>
    <x v="29"/>
    <n v="97"/>
    <n v="0"/>
    <n v="97"/>
    <n v="0"/>
    <n v="0"/>
    <n v="0"/>
    <n v="0.04"/>
    <n v="0"/>
    <x v="1"/>
    <m/>
  </r>
  <r>
    <x v="228"/>
    <x v="30"/>
    <n v="377"/>
    <n v="0"/>
    <n v="377"/>
    <n v="0"/>
    <n v="0"/>
    <n v="0"/>
    <n v="0.15"/>
    <n v="0"/>
    <x v="1"/>
    <m/>
  </r>
  <r>
    <x v="228"/>
    <x v="31"/>
    <n v="196"/>
    <n v="0"/>
    <n v="155"/>
    <n v="0"/>
    <n v="41"/>
    <n v="0"/>
    <n v="7.0000000000000007E-2"/>
    <n v="0"/>
    <x v="1"/>
    <m/>
  </r>
  <r>
    <x v="228"/>
    <x v="32"/>
    <n v="171"/>
    <n v="0"/>
    <n v="132"/>
    <n v="0"/>
    <n v="39"/>
    <n v="0"/>
    <n v="0.06"/>
    <n v="0"/>
    <x v="1"/>
    <m/>
  </r>
  <r>
    <x v="228"/>
    <x v="33"/>
    <n v="200"/>
    <n v="0"/>
    <n v="162"/>
    <n v="0"/>
    <n v="38"/>
    <n v="0"/>
    <n v="7.0000000000000007E-2"/>
    <n v="0"/>
    <x v="1"/>
    <m/>
  </r>
  <r>
    <x v="228"/>
    <x v="34"/>
    <n v="149"/>
    <n v="0"/>
    <n v="117"/>
    <n v="0"/>
    <n v="32"/>
    <n v="0"/>
    <n v="0.05"/>
    <n v="0"/>
    <x v="1"/>
    <m/>
  </r>
  <r>
    <x v="228"/>
    <x v="35"/>
    <n v="166"/>
    <n v="0"/>
    <n v="133"/>
    <n v="0"/>
    <n v="33"/>
    <n v="0"/>
    <n v="0.05"/>
    <n v="0"/>
    <x v="1"/>
    <m/>
  </r>
  <r>
    <x v="228"/>
    <x v="36"/>
    <n v="150"/>
    <n v="0"/>
    <n v="111"/>
    <n v="0"/>
    <n v="39"/>
    <n v="0"/>
    <n v="0.05"/>
    <n v="0"/>
    <x v="1"/>
    <m/>
  </r>
  <r>
    <x v="228"/>
    <x v="37"/>
    <n v="193"/>
    <n v="0"/>
    <n v="146"/>
    <n v="0"/>
    <n v="47"/>
    <n v="0"/>
    <n v="0.06"/>
    <n v="0"/>
    <x v="1"/>
    <m/>
  </r>
  <r>
    <x v="228"/>
    <x v="38"/>
    <n v="209"/>
    <n v="0"/>
    <n v="159"/>
    <n v="0"/>
    <n v="50"/>
    <n v="0"/>
    <n v="0.06"/>
    <n v="0"/>
    <x v="1"/>
    <m/>
  </r>
  <r>
    <x v="228"/>
    <x v="39"/>
    <n v="216"/>
    <n v="0"/>
    <n v="165"/>
    <n v="0"/>
    <n v="51"/>
    <n v="0"/>
    <n v="0.06"/>
    <n v="0"/>
    <x v="1"/>
    <m/>
  </r>
  <r>
    <x v="228"/>
    <x v="40"/>
    <n v="228"/>
    <n v="0"/>
    <n v="175"/>
    <n v="0"/>
    <n v="53"/>
    <n v="0"/>
    <n v="0.06"/>
    <n v="3"/>
    <x v="1"/>
    <m/>
  </r>
  <r>
    <x v="228"/>
    <x v="41"/>
    <n v="211"/>
    <n v="0"/>
    <n v="157"/>
    <n v="0"/>
    <n v="54"/>
    <n v="0"/>
    <n v="0.06"/>
    <n v="3"/>
    <x v="2"/>
    <m/>
  </r>
  <r>
    <x v="228"/>
    <x v="42"/>
    <n v="230"/>
    <n v="0"/>
    <n v="177"/>
    <n v="0"/>
    <n v="53"/>
    <n v="0"/>
    <n v="0.06"/>
    <n v="3"/>
    <x v="2"/>
    <m/>
  </r>
  <r>
    <x v="228"/>
    <x v="43"/>
    <n v="228"/>
    <n v="0"/>
    <n v="180"/>
    <n v="0"/>
    <n v="48"/>
    <n v="0"/>
    <n v="0.06"/>
    <n v="4"/>
    <x v="2"/>
    <m/>
  </r>
  <r>
    <x v="228"/>
    <x v="44"/>
    <n v="236"/>
    <n v="0"/>
    <n v="188"/>
    <n v="0"/>
    <n v="48"/>
    <n v="0"/>
    <n v="0.06"/>
    <n v="8"/>
    <x v="2"/>
    <m/>
  </r>
  <r>
    <x v="228"/>
    <x v="45"/>
    <n v="227"/>
    <n v="0"/>
    <n v="188"/>
    <n v="0"/>
    <n v="39"/>
    <n v="0"/>
    <n v="0.06"/>
    <n v="8"/>
    <x v="2"/>
    <m/>
  </r>
  <r>
    <x v="228"/>
    <x v="46"/>
    <n v="260"/>
    <n v="0"/>
    <n v="212"/>
    <n v="0"/>
    <n v="48"/>
    <n v="0"/>
    <n v="0.06"/>
    <n v="9"/>
    <x v="2"/>
    <m/>
  </r>
  <r>
    <x v="228"/>
    <x v="47"/>
    <n v="289"/>
    <n v="0"/>
    <n v="233"/>
    <n v="0"/>
    <n v="56"/>
    <n v="0"/>
    <n v="7.0000000000000007E-2"/>
    <n v="10"/>
    <x v="2"/>
    <m/>
  </r>
  <r>
    <x v="228"/>
    <x v="48"/>
    <n v="269"/>
    <n v="0"/>
    <n v="212"/>
    <n v="0"/>
    <n v="57"/>
    <n v="0"/>
    <n v="0.06"/>
    <n v="12"/>
    <x v="2"/>
    <m/>
  </r>
  <r>
    <x v="228"/>
    <x v="49"/>
    <n v="318"/>
    <n v="0"/>
    <n v="250"/>
    <n v="0"/>
    <n v="68"/>
    <n v="0"/>
    <n v="7.0000000000000007E-2"/>
    <n v="16"/>
    <x v="2"/>
    <m/>
  </r>
  <r>
    <x v="228"/>
    <x v="50"/>
    <n v="419"/>
    <n v="0"/>
    <n v="337"/>
    <n v="0"/>
    <n v="82"/>
    <n v="0"/>
    <n v="0.09"/>
    <n v="7"/>
    <x v="2"/>
    <m/>
  </r>
  <r>
    <x v="228"/>
    <x v="51"/>
    <n v="371"/>
    <n v="0"/>
    <n v="276"/>
    <n v="0"/>
    <n v="95"/>
    <n v="0"/>
    <n v="0.08"/>
    <n v="14"/>
    <x v="2"/>
    <m/>
  </r>
  <r>
    <x v="228"/>
    <x v="52"/>
    <n v="317"/>
    <n v="0"/>
    <n v="208"/>
    <n v="0"/>
    <n v="109"/>
    <n v="0"/>
    <n v="0.06"/>
    <n v="15"/>
    <x v="2"/>
    <m/>
  </r>
  <r>
    <x v="228"/>
    <x v="53"/>
    <n v="336"/>
    <n v="0"/>
    <n v="227"/>
    <n v="0"/>
    <n v="109"/>
    <n v="0"/>
    <n v="7.0000000000000007E-2"/>
    <n v="15"/>
    <x v="2"/>
    <m/>
  </r>
  <r>
    <x v="228"/>
    <x v="54"/>
    <n v="399"/>
    <n v="0"/>
    <n v="290"/>
    <n v="0"/>
    <n v="109"/>
    <n v="0"/>
    <n v="0.08"/>
    <n v="28"/>
    <x v="2"/>
    <m/>
  </r>
  <r>
    <x v="228"/>
    <x v="55"/>
    <n v="381"/>
    <n v="0"/>
    <n v="272"/>
    <n v="0"/>
    <n v="109"/>
    <n v="0"/>
    <n v="7.0000000000000007E-2"/>
    <n v="38"/>
    <x v="2"/>
    <m/>
  </r>
  <r>
    <x v="228"/>
    <x v="56"/>
    <n v="365"/>
    <n v="0"/>
    <n v="256"/>
    <n v="0"/>
    <n v="109"/>
    <n v="0"/>
    <n v="7.0000000000000007E-2"/>
    <n v="44"/>
    <x v="2"/>
    <m/>
  </r>
  <r>
    <x v="228"/>
    <x v="57"/>
    <n v="333"/>
    <n v="0"/>
    <n v="224"/>
    <n v="0"/>
    <n v="109"/>
    <n v="0"/>
    <n v="0.06"/>
    <n v="31"/>
    <x v="2"/>
    <m/>
  </r>
  <r>
    <x v="228"/>
    <x v="58"/>
    <n v="384"/>
    <n v="0"/>
    <n v="249"/>
    <n v="0"/>
    <n v="135"/>
    <n v="0"/>
    <n v="7.0000000000000007E-2"/>
    <n v="27"/>
    <x v="2"/>
    <m/>
  </r>
  <r>
    <x v="228"/>
    <x v="59"/>
    <n v="459"/>
    <n v="0"/>
    <n v="287"/>
    <n v="0"/>
    <n v="172"/>
    <n v="0"/>
    <n v="0.08"/>
    <n v="54"/>
    <x v="2"/>
    <m/>
  </r>
  <r>
    <x v="228"/>
    <x v="60"/>
    <n v="759"/>
    <n v="0"/>
    <n v="599"/>
    <n v="0"/>
    <n v="160"/>
    <n v="0"/>
    <n v="0.12"/>
    <n v="68"/>
    <x v="2"/>
    <m/>
  </r>
  <r>
    <x v="228"/>
    <x v="61"/>
    <n v="720"/>
    <n v="0"/>
    <n v="559"/>
    <n v="0"/>
    <n v="161"/>
    <n v="0"/>
    <n v="0.11"/>
    <n v="72"/>
    <x v="2"/>
    <m/>
  </r>
  <r>
    <x v="228"/>
    <x v="62"/>
    <n v="672"/>
    <n v="0"/>
    <n v="510"/>
    <n v="4"/>
    <n v="158"/>
    <n v="0"/>
    <n v="0.1"/>
    <n v="66"/>
    <x v="2"/>
    <m/>
  </r>
  <r>
    <x v="228"/>
    <x v="63"/>
    <n v="678"/>
    <n v="0"/>
    <n v="451"/>
    <n v="9"/>
    <n v="218"/>
    <n v="0"/>
    <n v="0.1"/>
    <n v="73"/>
    <x v="2"/>
    <m/>
  </r>
  <r>
    <x v="228"/>
    <x v="64"/>
    <n v="725"/>
    <n v="0"/>
    <n v="470"/>
    <n v="11"/>
    <n v="244"/>
    <n v="0"/>
    <n v="0.1"/>
    <n v="77"/>
    <x v="2"/>
    <m/>
  </r>
  <r>
    <x v="228"/>
    <x v="65"/>
    <n v="715"/>
    <n v="0"/>
    <n v="467"/>
    <n v="20"/>
    <n v="228"/>
    <n v="0"/>
    <n v="0.1"/>
    <n v="81"/>
    <x v="2"/>
    <m/>
  </r>
  <r>
    <x v="229"/>
    <x v="1"/>
    <n v="2"/>
    <n v="0"/>
    <n v="2"/>
    <n v="0"/>
    <n v="0"/>
    <n v="0"/>
    <n v="0.04"/>
    <n v="0"/>
    <x v="0"/>
    <m/>
  </r>
  <r>
    <x v="229"/>
    <x v="2"/>
    <n v="2"/>
    <n v="0"/>
    <n v="2"/>
    <n v="0"/>
    <n v="0"/>
    <n v="0"/>
    <n v="0.03"/>
    <n v="0"/>
    <x v="0"/>
    <m/>
  </r>
  <r>
    <x v="229"/>
    <x v="3"/>
    <n v="2"/>
    <n v="0"/>
    <n v="2"/>
    <n v="0"/>
    <n v="0"/>
    <n v="0"/>
    <n v="0.03"/>
    <n v="0"/>
    <x v="0"/>
    <m/>
  </r>
  <r>
    <x v="229"/>
    <x v="4"/>
    <n v="2"/>
    <n v="0"/>
    <n v="2"/>
    <n v="0"/>
    <n v="0"/>
    <n v="0"/>
    <n v="0.03"/>
    <n v="0"/>
    <x v="0"/>
    <m/>
  </r>
  <r>
    <x v="229"/>
    <x v="5"/>
    <n v="2"/>
    <n v="0"/>
    <n v="2"/>
    <n v="0"/>
    <n v="0"/>
    <n v="0"/>
    <n v="0.03"/>
    <n v="0"/>
    <x v="0"/>
    <m/>
  </r>
  <r>
    <x v="229"/>
    <x v="6"/>
    <n v="2"/>
    <n v="0"/>
    <n v="2"/>
    <n v="0"/>
    <n v="0"/>
    <n v="0"/>
    <n v="0.03"/>
    <n v="0"/>
    <x v="0"/>
    <m/>
  </r>
  <r>
    <x v="229"/>
    <x v="7"/>
    <n v="2"/>
    <n v="0"/>
    <n v="2"/>
    <n v="0"/>
    <n v="0"/>
    <n v="0"/>
    <n v="0.03"/>
    <n v="0"/>
    <x v="0"/>
    <m/>
  </r>
  <r>
    <x v="229"/>
    <x v="8"/>
    <n v="2"/>
    <n v="0"/>
    <n v="2"/>
    <n v="0"/>
    <n v="0"/>
    <n v="0"/>
    <n v="0.03"/>
    <n v="0"/>
    <x v="0"/>
    <m/>
  </r>
  <r>
    <x v="229"/>
    <x v="9"/>
    <n v="2"/>
    <n v="0"/>
    <n v="2"/>
    <n v="0"/>
    <n v="0"/>
    <n v="0"/>
    <n v="0.03"/>
    <n v="0"/>
    <x v="0"/>
    <m/>
  </r>
  <r>
    <x v="229"/>
    <x v="10"/>
    <n v="2"/>
    <n v="0"/>
    <n v="2"/>
    <n v="0"/>
    <n v="0"/>
    <n v="0"/>
    <n v="0.03"/>
    <n v="0"/>
    <x v="1"/>
    <m/>
  </r>
  <r>
    <x v="229"/>
    <x v="11"/>
    <n v="3"/>
    <n v="0"/>
    <n v="3"/>
    <n v="0"/>
    <n v="0"/>
    <n v="0"/>
    <n v="0.04"/>
    <n v="0"/>
    <x v="1"/>
    <m/>
  </r>
  <r>
    <x v="229"/>
    <x v="12"/>
    <n v="3"/>
    <n v="0"/>
    <n v="3"/>
    <n v="0"/>
    <n v="0"/>
    <n v="0"/>
    <n v="0.04"/>
    <n v="0"/>
    <x v="1"/>
    <m/>
  </r>
  <r>
    <x v="229"/>
    <x v="13"/>
    <n v="3"/>
    <n v="0"/>
    <n v="3"/>
    <n v="0"/>
    <n v="0"/>
    <n v="0"/>
    <n v="0.04"/>
    <n v="0"/>
    <x v="1"/>
    <m/>
  </r>
  <r>
    <x v="229"/>
    <x v="14"/>
    <n v="3"/>
    <n v="0"/>
    <n v="3"/>
    <n v="0"/>
    <n v="0"/>
    <n v="0"/>
    <n v="0.04"/>
    <n v="0"/>
    <x v="1"/>
    <m/>
  </r>
  <r>
    <x v="229"/>
    <x v="15"/>
    <n v="3"/>
    <n v="0"/>
    <n v="3"/>
    <n v="0"/>
    <n v="0"/>
    <n v="0"/>
    <n v="0.05"/>
    <n v="0"/>
    <x v="1"/>
    <m/>
  </r>
  <r>
    <x v="229"/>
    <x v="16"/>
    <n v="3"/>
    <n v="0"/>
    <n v="3"/>
    <n v="0"/>
    <n v="0"/>
    <n v="0"/>
    <n v="0.05"/>
    <n v="0"/>
    <x v="1"/>
    <m/>
  </r>
  <r>
    <x v="229"/>
    <x v="17"/>
    <n v="3"/>
    <n v="0"/>
    <n v="3"/>
    <n v="0"/>
    <n v="0"/>
    <n v="0"/>
    <n v="0.04"/>
    <n v="0"/>
    <x v="1"/>
    <m/>
  </r>
  <r>
    <x v="229"/>
    <x v="18"/>
    <n v="4"/>
    <n v="0"/>
    <n v="4"/>
    <n v="0"/>
    <n v="0"/>
    <n v="0"/>
    <n v="0.05"/>
    <n v="0"/>
    <x v="1"/>
    <m/>
  </r>
  <r>
    <x v="229"/>
    <x v="19"/>
    <n v="4"/>
    <n v="0"/>
    <n v="4"/>
    <n v="0"/>
    <n v="0"/>
    <n v="0"/>
    <n v="0.05"/>
    <n v="0"/>
    <x v="1"/>
    <m/>
  </r>
  <r>
    <x v="229"/>
    <x v="20"/>
    <n v="3"/>
    <n v="0"/>
    <n v="3"/>
    <n v="0"/>
    <n v="0"/>
    <n v="0"/>
    <n v="0.04"/>
    <n v="0"/>
    <x v="1"/>
    <m/>
  </r>
  <r>
    <x v="229"/>
    <x v="21"/>
    <n v="7"/>
    <n v="0"/>
    <n v="7"/>
    <n v="0"/>
    <n v="0"/>
    <n v="0"/>
    <n v="0.08"/>
    <n v="0"/>
    <x v="1"/>
    <m/>
  </r>
  <r>
    <x v="229"/>
    <x v="22"/>
    <n v="5"/>
    <n v="0"/>
    <n v="5"/>
    <n v="0"/>
    <n v="0"/>
    <n v="0"/>
    <n v="0.06"/>
    <n v="0"/>
    <x v="1"/>
    <m/>
  </r>
  <r>
    <x v="229"/>
    <x v="23"/>
    <n v="6"/>
    <n v="0"/>
    <n v="6"/>
    <n v="0"/>
    <n v="0"/>
    <n v="0"/>
    <n v="7.0000000000000007E-2"/>
    <n v="0"/>
    <x v="1"/>
    <m/>
  </r>
  <r>
    <x v="229"/>
    <x v="24"/>
    <n v="7"/>
    <n v="0"/>
    <n v="7"/>
    <n v="0"/>
    <n v="0"/>
    <n v="0"/>
    <n v="0.08"/>
    <n v="0"/>
    <x v="1"/>
    <m/>
  </r>
  <r>
    <x v="229"/>
    <x v="25"/>
    <n v="6"/>
    <n v="0"/>
    <n v="6"/>
    <n v="0"/>
    <n v="0"/>
    <n v="0"/>
    <n v="7.0000000000000007E-2"/>
    <n v="0"/>
    <x v="1"/>
    <m/>
  </r>
  <r>
    <x v="229"/>
    <x v="26"/>
    <n v="9"/>
    <n v="0"/>
    <n v="9"/>
    <n v="0"/>
    <n v="0"/>
    <n v="0"/>
    <n v="0.1"/>
    <n v="0"/>
    <x v="1"/>
    <m/>
  </r>
  <r>
    <x v="229"/>
    <x v="27"/>
    <n v="8"/>
    <n v="0"/>
    <n v="8"/>
    <n v="0"/>
    <n v="0"/>
    <n v="0"/>
    <n v="0.09"/>
    <n v="0"/>
    <x v="1"/>
    <m/>
  </r>
  <r>
    <x v="229"/>
    <x v="28"/>
    <n v="8"/>
    <n v="0"/>
    <n v="8"/>
    <n v="0"/>
    <n v="0"/>
    <n v="0"/>
    <n v="0.09"/>
    <n v="0"/>
    <x v="1"/>
    <m/>
  </r>
  <r>
    <x v="229"/>
    <x v="29"/>
    <n v="10"/>
    <n v="0"/>
    <n v="10"/>
    <n v="0"/>
    <n v="0"/>
    <n v="0"/>
    <n v="0.11"/>
    <n v="0"/>
    <x v="1"/>
    <m/>
  </r>
  <r>
    <x v="229"/>
    <x v="30"/>
    <n v="11"/>
    <n v="0"/>
    <n v="11"/>
    <n v="0"/>
    <n v="0"/>
    <n v="0"/>
    <n v="0.12"/>
    <n v="0"/>
    <x v="1"/>
    <m/>
  </r>
  <r>
    <x v="229"/>
    <x v="31"/>
    <n v="11"/>
    <n v="0"/>
    <n v="11"/>
    <n v="0"/>
    <n v="0"/>
    <n v="0"/>
    <n v="0.12"/>
    <n v="0"/>
    <x v="1"/>
    <m/>
  </r>
  <r>
    <x v="229"/>
    <x v="32"/>
    <n v="13"/>
    <n v="0"/>
    <n v="13"/>
    <n v="0"/>
    <n v="0"/>
    <n v="0"/>
    <n v="0.13"/>
    <n v="0"/>
    <x v="1"/>
    <m/>
  </r>
  <r>
    <x v="229"/>
    <x v="33"/>
    <n v="12"/>
    <n v="0"/>
    <n v="12"/>
    <n v="0"/>
    <n v="0"/>
    <n v="0"/>
    <n v="0.13"/>
    <n v="0"/>
    <x v="1"/>
    <m/>
  </r>
  <r>
    <x v="229"/>
    <x v="34"/>
    <n v="13"/>
    <n v="0"/>
    <n v="13"/>
    <n v="0"/>
    <n v="0"/>
    <n v="0"/>
    <n v="0.13"/>
    <n v="0"/>
    <x v="1"/>
    <m/>
  </r>
  <r>
    <x v="229"/>
    <x v="35"/>
    <n v="13"/>
    <n v="0"/>
    <n v="13"/>
    <n v="0"/>
    <n v="0"/>
    <n v="0"/>
    <n v="0.13"/>
    <n v="0"/>
    <x v="1"/>
    <m/>
  </r>
  <r>
    <x v="229"/>
    <x v="36"/>
    <n v="13"/>
    <n v="0"/>
    <n v="13"/>
    <n v="0"/>
    <n v="0"/>
    <n v="0"/>
    <n v="0.13"/>
    <n v="0"/>
    <x v="1"/>
    <m/>
  </r>
  <r>
    <x v="229"/>
    <x v="37"/>
    <n v="13"/>
    <n v="0"/>
    <n v="13"/>
    <n v="0"/>
    <n v="0"/>
    <n v="0"/>
    <n v="0.13"/>
    <n v="3"/>
    <x v="1"/>
    <m/>
  </r>
  <r>
    <x v="229"/>
    <x v="38"/>
    <n v="15"/>
    <n v="0"/>
    <n v="15"/>
    <n v="0"/>
    <n v="0"/>
    <n v="0"/>
    <n v="0.16"/>
    <n v="4"/>
    <x v="1"/>
    <m/>
  </r>
  <r>
    <x v="229"/>
    <x v="39"/>
    <n v="19"/>
    <n v="0"/>
    <n v="19"/>
    <n v="0"/>
    <n v="0"/>
    <n v="0"/>
    <n v="0.2"/>
    <n v="2"/>
    <x v="1"/>
    <m/>
  </r>
  <r>
    <x v="229"/>
    <x v="40"/>
    <n v="19"/>
    <n v="0"/>
    <n v="19"/>
    <n v="0"/>
    <n v="0"/>
    <n v="0"/>
    <n v="0.2"/>
    <n v="3"/>
    <x v="1"/>
    <m/>
  </r>
  <r>
    <x v="229"/>
    <x v="41"/>
    <n v="21"/>
    <n v="0"/>
    <n v="21"/>
    <n v="0"/>
    <n v="0"/>
    <n v="0"/>
    <n v="0.22"/>
    <n v="4"/>
    <x v="2"/>
    <m/>
  </r>
  <r>
    <x v="229"/>
    <x v="42"/>
    <n v="26"/>
    <n v="0"/>
    <n v="26"/>
    <n v="0"/>
    <n v="0"/>
    <n v="0"/>
    <n v="0.27"/>
    <n v="3"/>
    <x v="2"/>
    <m/>
  </r>
  <r>
    <x v="229"/>
    <x v="43"/>
    <n v="19"/>
    <n v="0"/>
    <n v="19"/>
    <n v="0"/>
    <n v="0"/>
    <n v="0"/>
    <n v="0.2"/>
    <n v="2"/>
    <x v="2"/>
    <m/>
  </r>
  <r>
    <x v="229"/>
    <x v="44"/>
    <n v="23"/>
    <n v="0"/>
    <n v="23"/>
    <n v="0"/>
    <n v="0"/>
    <n v="0"/>
    <n v="0.25"/>
    <n v="1"/>
    <x v="2"/>
    <m/>
  </r>
  <r>
    <x v="229"/>
    <x v="45"/>
    <n v="25"/>
    <n v="0"/>
    <n v="25"/>
    <n v="0"/>
    <n v="0"/>
    <n v="0"/>
    <n v="0.26"/>
    <n v="1"/>
    <x v="2"/>
    <m/>
  </r>
  <r>
    <x v="229"/>
    <x v="46"/>
    <n v="26"/>
    <n v="0"/>
    <n v="26"/>
    <n v="0"/>
    <n v="0"/>
    <n v="0"/>
    <n v="0.27"/>
    <n v="2"/>
    <x v="2"/>
    <m/>
  </r>
  <r>
    <x v="229"/>
    <x v="47"/>
    <n v="21"/>
    <n v="0"/>
    <n v="21"/>
    <n v="0"/>
    <n v="0"/>
    <n v="0"/>
    <n v="0.22"/>
    <n v="3"/>
    <x v="2"/>
    <m/>
  </r>
  <r>
    <x v="229"/>
    <x v="48"/>
    <n v="27"/>
    <n v="0"/>
    <n v="27"/>
    <n v="0"/>
    <n v="0"/>
    <n v="0"/>
    <n v="0.28000000000000003"/>
    <n v="3"/>
    <x v="2"/>
    <m/>
  </r>
  <r>
    <x v="229"/>
    <x v="49"/>
    <n v="24"/>
    <n v="0"/>
    <n v="24"/>
    <n v="0"/>
    <n v="0"/>
    <n v="0"/>
    <n v="0.25"/>
    <n v="3"/>
    <x v="2"/>
    <m/>
  </r>
  <r>
    <x v="229"/>
    <x v="50"/>
    <n v="30"/>
    <n v="0"/>
    <n v="30"/>
    <n v="0"/>
    <n v="0"/>
    <n v="0"/>
    <n v="0.31"/>
    <n v="3"/>
    <x v="2"/>
    <m/>
  </r>
  <r>
    <x v="229"/>
    <x v="51"/>
    <n v="26"/>
    <n v="0"/>
    <n v="26"/>
    <n v="0"/>
    <n v="0"/>
    <n v="0"/>
    <n v="0.27"/>
    <n v="1"/>
    <x v="2"/>
    <m/>
  </r>
  <r>
    <x v="229"/>
    <x v="52"/>
    <n v="24"/>
    <n v="0"/>
    <n v="24"/>
    <n v="0"/>
    <n v="0"/>
    <n v="0"/>
    <n v="0.25"/>
    <n v="0"/>
    <x v="2"/>
    <m/>
  </r>
  <r>
    <x v="229"/>
    <x v="53"/>
    <n v="28"/>
    <n v="0"/>
    <n v="28"/>
    <n v="0"/>
    <n v="0"/>
    <n v="0"/>
    <n v="0.28000000000000003"/>
    <n v="1"/>
    <x v="2"/>
    <m/>
  </r>
  <r>
    <x v="229"/>
    <x v="54"/>
    <n v="32"/>
    <n v="0"/>
    <n v="32"/>
    <n v="0"/>
    <n v="0"/>
    <n v="0"/>
    <n v="0.32"/>
    <n v="1"/>
    <x v="2"/>
    <m/>
  </r>
  <r>
    <x v="229"/>
    <x v="55"/>
    <n v="30"/>
    <n v="0"/>
    <n v="30"/>
    <n v="0"/>
    <n v="0"/>
    <n v="0"/>
    <n v="0.3"/>
    <n v="0"/>
    <x v="2"/>
    <m/>
  </r>
  <r>
    <x v="229"/>
    <x v="56"/>
    <n v="31"/>
    <n v="0"/>
    <n v="31"/>
    <n v="0"/>
    <n v="0"/>
    <n v="0"/>
    <n v="0.31"/>
    <n v="3"/>
    <x v="2"/>
    <m/>
  </r>
  <r>
    <x v="229"/>
    <x v="57"/>
    <n v="35"/>
    <n v="0"/>
    <n v="35"/>
    <n v="0"/>
    <n v="0"/>
    <n v="0"/>
    <n v="0.35"/>
    <n v="2"/>
    <x v="2"/>
    <m/>
  </r>
  <r>
    <x v="229"/>
    <x v="58"/>
    <n v="31"/>
    <n v="0"/>
    <n v="31"/>
    <n v="0"/>
    <n v="0"/>
    <n v="0"/>
    <n v="0.3"/>
    <n v="0"/>
    <x v="2"/>
    <m/>
  </r>
  <r>
    <x v="229"/>
    <x v="59"/>
    <n v="33"/>
    <n v="0"/>
    <n v="33"/>
    <n v="0"/>
    <n v="0"/>
    <n v="0"/>
    <n v="0.33"/>
    <n v="1"/>
    <x v="2"/>
    <m/>
  </r>
  <r>
    <x v="229"/>
    <x v="60"/>
    <n v="36"/>
    <n v="0"/>
    <n v="36"/>
    <n v="0"/>
    <n v="0"/>
    <n v="0"/>
    <n v="0.35"/>
    <n v="1"/>
    <x v="2"/>
    <m/>
  </r>
  <r>
    <x v="229"/>
    <x v="61"/>
    <n v="32"/>
    <n v="0"/>
    <n v="32"/>
    <n v="0"/>
    <n v="0"/>
    <n v="0"/>
    <n v="0.31"/>
    <n v="3"/>
    <x v="2"/>
    <m/>
  </r>
  <r>
    <x v="229"/>
    <x v="62"/>
    <n v="28"/>
    <n v="0"/>
    <n v="28"/>
    <n v="0"/>
    <n v="0"/>
    <n v="0"/>
    <n v="0.27"/>
    <n v="3"/>
    <x v="2"/>
    <m/>
  </r>
  <r>
    <x v="229"/>
    <x v="63"/>
    <n v="29"/>
    <n v="0"/>
    <n v="29"/>
    <n v="0"/>
    <n v="0"/>
    <n v="0"/>
    <n v="0.28000000000000003"/>
    <n v="3"/>
    <x v="2"/>
    <m/>
  </r>
  <r>
    <x v="229"/>
    <x v="64"/>
    <n v="31"/>
    <n v="0"/>
    <n v="31"/>
    <n v="0"/>
    <n v="0"/>
    <n v="0"/>
    <n v="0.28999999999999998"/>
    <n v="1"/>
    <x v="2"/>
    <m/>
  </r>
  <r>
    <x v="229"/>
    <x v="65"/>
    <n v="33"/>
    <n v="0"/>
    <n v="33"/>
    <n v="0"/>
    <n v="0"/>
    <n v="0"/>
    <n v="0.31"/>
    <n v="3"/>
    <x v="2"/>
    <m/>
  </r>
  <r>
    <x v="230"/>
    <x v="120"/>
    <n v="0"/>
    <n v="0"/>
    <n v="0"/>
    <n v="0"/>
    <n v="0"/>
    <s v="."/>
    <s v="."/>
    <n v="0"/>
    <x v="0"/>
    <m/>
  </r>
  <r>
    <x v="230"/>
    <x v="121"/>
    <n v="7"/>
    <n v="0"/>
    <n v="7"/>
    <n v="0"/>
    <n v="0"/>
    <s v="."/>
    <s v="."/>
    <n v="0"/>
    <x v="0"/>
    <m/>
  </r>
  <r>
    <x v="230"/>
    <x v="122"/>
    <n v="18"/>
    <n v="0"/>
    <n v="18"/>
    <n v="0"/>
    <n v="0"/>
    <s v="."/>
    <s v="."/>
    <n v="0"/>
    <x v="0"/>
    <m/>
  </r>
  <r>
    <x v="230"/>
    <x v="123"/>
    <n v="34"/>
    <n v="0"/>
    <n v="34"/>
    <n v="0"/>
    <n v="0"/>
    <s v="."/>
    <s v="."/>
    <n v="0"/>
    <x v="0"/>
    <m/>
  </r>
  <r>
    <x v="230"/>
    <x v="124"/>
    <n v="54"/>
    <n v="0"/>
    <n v="54"/>
    <n v="0"/>
    <n v="0"/>
    <s v="."/>
    <s v="."/>
    <n v="0"/>
    <x v="0"/>
    <m/>
  </r>
  <r>
    <x v="230"/>
    <x v="125"/>
    <n v="61"/>
    <n v="0"/>
    <n v="61"/>
    <n v="0"/>
    <n v="0"/>
    <s v="."/>
    <s v="."/>
    <n v="0"/>
    <x v="0"/>
    <m/>
  </r>
  <r>
    <x v="230"/>
    <x v="126"/>
    <n v="79"/>
    <n v="0"/>
    <n v="79"/>
    <n v="0"/>
    <n v="0"/>
    <s v="."/>
    <s v="."/>
    <n v="0"/>
    <x v="0"/>
    <m/>
  </r>
  <r>
    <x v="230"/>
    <x v="127"/>
    <n v="91"/>
    <n v="0"/>
    <n v="91"/>
    <n v="0"/>
    <n v="0"/>
    <s v="."/>
    <s v="."/>
    <n v="0"/>
    <x v="0"/>
    <m/>
  </r>
  <r>
    <x v="230"/>
    <x v="88"/>
    <n v="113"/>
    <n v="0"/>
    <n v="113"/>
    <n v="0"/>
    <n v="0"/>
    <s v="."/>
    <s v="."/>
    <n v="0"/>
    <x v="0"/>
    <m/>
  </r>
  <r>
    <x v="230"/>
    <x v="89"/>
    <n v="144"/>
    <n v="0"/>
    <n v="144"/>
    <n v="0"/>
    <n v="0"/>
    <s v="."/>
    <s v="."/>
    <n v="0"/>
    <x v="0"/>
    <m/>
  </r>
  <r>
    <x v="230"/>
    <x v="90"/>
    <n v="210"/>
    <n v="0"/>
    <n v="210"/>
    <n v="0"/>
    <n v="0"/>
    <s v="."/>
    <s v="."/>
    <n v="0"/>
    <x v="0"/>
    <m/>
  </r>
  <r>
    <x v="230"/>
    <x v="91"/>
    <n v="177"/>
    <n v="0"/>
    <n v="177"/>
    <n v="0"/>
    <n v="0"/>
    <s v="."/>
    <s v="."/>
    <n v="0"/>
    <x v="0"/>
    <m/>
  </r>
  <r>
    <x v="230"/>
    <x v="92"/>
    <n v="237"/>
    <n v="0"/>
    <n v="237"/>
    <n v="0"/>
    <n v="0"/>
    <s v="."/>
    <s v="."/>
    <n v="0"/>
    <x v="0"/>
    <m/>
  </r>
  <r>
    <x v="230"/>
    <x v="93"/>
    <n v="273"/>
    <n v="0"/>
    <n v="273"/>
    <n v="0"/>
    <n v="0"/>
    <s v="."/>
    <s v="."/>
    <n v="0"/>
    <x v="0"/>
    <m/>
  </r>
  <r>
    <x v="230"/>
    <x v="94"/>
    <n v="268"/>
    <n v="0"/>
    <n v="268"/>
    <n v="0"/>
    <n v="0"/>
    <s v="."/>
    <s v="."/>
    <n v="0"/>
    <x v="0"/>
    <m/>
  </r>
  <r>
    <x v="230"/>
    <x v="95"/>
    <n v="330"/>
    <n v="0"/>
    <n v="330"/>
    <n v="0"/>
    <n v="0"/>
    <s v="."/>
    <s v="."/>
    <n v="0"/>
    <x v="0"/>
    <m/>
  </r>
  <r>
    <x v="230"/>
    <x v="96"/>
    <n v="452"/>
    <n v="0"/>
    <n v="452"/>
    <n v="0"/>
    <n v="0"/>
    <s v="."/>
    <s v="."/>
    <n v="0"/>
    <x v="0"/>
    <m/>
  </r>
  <r>
    <x v="230"/>
    <x v="97"/>
    <n v="531"/>
    <n v="0"/>
    <n v="496"/>
    <n v="35"/>
    <n v="0"/>
    <s v="."/>
    <s v="."/>
    <n v="0"/>
    <x v="0"/>
    <m/>
  </r>
  <r>
    <x v="230"/>
    <x v="98"/>
    <n v="535"/>
    <n v="0"/>
    <n v="535"/>
    <n v="0"/>
    <n v="0"/>
    <s v="."/>
    <s v="."/>
    <n v="0"/>
    <x v="0"/>
    <m/>
  </r>
  <r>
    <x v="230"/>
    <x v="99"/>
    <n v="573"/>
    <n v="0"/>
    <n v="573"/>
    <n v="0"/>
    <n v="0"/>
    <s v="."/>
    <s v="."/>
    <n v="0"/>
    <x v="0"/>
    <m/>
  </r>
  <r>
    <x v="230"/>
    <x v="100"/>
    <n v="882"/>
    <n v="0"/>
    <n v="882"/>
    <n v="0"/>
    <n v="0"/>
    <s v="."/>
    <s v="."/>
    <n v="0"/>
    <x v="0"/>
    <m/>
  </r>
  <r>
    <x v="230"/>
    <x v="101"/>
    <n v="981"/>
    <n v="0"/>
    <n v="911"/>
    <n v="70"/>
    <n v="0"/>
    <s v="."/>
    <s v="."/>
    <n v="0"/>
    <x v="0"/>
    <m/>
  </r>
  <r>
    <x v="230"/>
    <x v="102"/>
    <n v="995"/>
    <n v="0"/>
    <n v="995"/>
    <n v="0"/>
    <n v="0"/>
    <s v="."/>
    <s v="."/>
    <n v="0"/>
    <x v="0"/>
    <m/>
  </r>
  <r>
    <x v="230"/>
    <x v="103"/>
    <n v="839"/>
    <n v="0"/>
    <n v="839"/>
    <n v="0"/>
    <n v="0"/>
    <s v="."/>
    <s v="."/>
    <n v="0"/>
    <x v="0"/>
    <m/>
  </r>
  <r>
    <x v="230"/>
    <x v="104"/>
    <n v="888"/>
    <n v="0"/>
    <n v="888"/>
    <n v="0"/>
    <n v="0"/>
    <s v="."/>
    <s v="."/>
    <n v="0"/>
    <x v="0"/>
    <m/>
  </r>
  <r>
    <x v="230"/>
    <x v="66"/>
    <n v="1110"/>
    <n v="0"/>
    <n v="1033"/>
    <n v="77"/>
    <n v="0"/>
    <s v="."/>
    <s v="."/>
    <n v="0"/>
    <x v="0"/>
    <m/>
  </r>
  <r>
    <x v="230"/>
    <x v="67"/>
    <n v="1304"/>
    <n v="0"/>
    <n v="1304"/>
    <n v="0"/>
    <n v="0"/>
    <s v="."/>
    <s v="."/>
    <n v="0"/>
    <x v="0"/>
    <m/>
  </r>
  <r>
    <x v="230"/>
    <x v="68"/>
    <n v="1389"/>
    <n v="0"/>
    <n v="1389"/>
    <n v="0"/>
    <n v="0"/>
    <s v="."/>
    <s v="."/>
    <n v="0"/>
    <x v="0"/>
    <m/>
  </r>
  <r>
    <x v="230"/>
    <x v="69"/>
    <n v="1567"/>
    <n v="0"/>
    <n v="1567"/>
    <n v="0"/>
    <n v="0"/>
    <s v="."/>
    <s v="."/>
    <n v="0"/>
    <x v="0"/>
    <m/>
  </r>
  <r>
    <x v="230"/>
    <x v="70"/>
    <n v="1978"/>
    <n v="0"/>
    <n v="1849"/>
    <n v="129"/>
    <n v="0"/>
    <s v="."/>
    <s v="."/>
    <n v="0"/>
    <x v="0"/>
    <m/>
  </r>
  <r>
    <x v="230"/>
    <x v="71"/>
    <n v="2276"/>
    <n v="0"/>
    <n v="2129"/>
    <n v="147"/>
    <n v="0"/>
    <s v="."/>
    <s v="."/>
    <n v="0"/>
    <x v="0"/>
    <m/>
  </r>
  <r>
    <x v="230"/>
    <x v="72"/>
    <n v="2580"/>
    <n v="0"/>
    <n v="2410"/>
    <n v="170"/>
    <n v="0"/>
    <s v="."/>
    <s v="."/>
    <n v="0"/>
    <x v="0"/>
    <m/>
  </r>
  <r>
    <x v="230"/>
    <x v="73"/>
    <n v="2930"/>
    <n v="0"/>
    <n v="2726"/>
    <n v="204"/>
    <n v="0"/>
    <s v="."/>
    <s v="."/>
    <n v="0"/>
    <x v="0"/>
    <m/>
  </r>
  <r>
    <x v="230"/>
    <x v="74"/>
    <n v="2702"/>
    <n v="0"/>
    <n v="2497"/>
    <n v="204"/>
    <n v="0"/>
    <s v="."/>
    <s v="."/>
    <n v="0"/>
    <x v="0"/>
    <m/>
  </r>
  <r>
    <x v="230"/>
    <x v="75"/>
    <n v="2911"/>
    <n v="0"/>
    <n v="2692"/>
    <n v="219"/>
    <n v="0"/>
    <s v="."/>
    <s v="."/>
    <n v="0"/>
    <x v="0"/>
    <m/>
  </r>
  <r>
    <x v="230"/>
    <x v="76"/>
    <n v="2804"/>
    <n v="0"/>
    <n v="2599"/>
    <n v="205"/>
    <n v="0"/>
    <s v="."/>
    <s v="."/>
    <n v="0"/>
    <x v="0"/>
    <m/>
  </r>
  <r>
    <x v="230"/>
    <x v="77"/>
    <n v="2940"/>
    <n v="0"/>
    <n v="2753"/>
    <n v="187"/>
    <n v="0"/>
    <s v="."/>
    <s v="."/>
    <n v="0"/>
    <x v="0"/>
    <m/>
  </r>
  <r>
    <x v="230"/>
    <x v="78"/>
    <n v="3008"/>
    <n v="0"/>
    <n v="2802"/>
    <n v="205"/>
    <n v="0"/>
    <s v="."/>
    <s v="."/>
    <n v="0"/>
    <x v="0"/>
    <m/>
  </r>
  <r>
    <x v="230"/>
    <x v="79"/>
    <n v="2985"/>
    <n v="0"/>
    <n v="2775"/>
    <n v="210"/>
    <n v="0"/>
    <s v="."/>
    <s v="."/>
    <n v="0"/>
    <x v="0"/>
    <m/>
  </r>
  <r>
    <x v="230"/>
    <x v="80"/>
    <n v="3276"/>
    <n v="0"/>
    <n v="3063"/>
    <n v="213"/>
    <n v="0"/>
    <s v="."/>
    <s v="."/>
    <n v="0"/>
    <x v="0"/>
    <m/>
  </r>
  <r>
    <x v="230"/>
    <x v="81"/>
    <n v="3450"/>
    <n v="0"/>
    <n v="3207"/>
    <n v="243"/>
    <n v="0"/>
    <s v="."/>
    <s v="."/>
    <n v="0"/>
    <x v="0"/>
    <m/>
  </r>
  <r>
    <x v="230"/>
    <x v="0"/>
    <n v="3753"/>
    <n v="0"/>
    <n v="3497"/>
    <n v="256"/>
    <n v="0"/>
    <s v="."/>
    <s v="."/>
    <n v="0"/>
    <x v="0"/>
    <m/>
  </r>
  <r>
    <x v="230"/>
    <x v="1"/>
    <n v="642"/>
    <n v="14"/>
    <n v="379"/>
    <n v="248"/>
    <n v="0"/>
    <n v="0"/>
    <n v="1.01"/>
    <n v="916"/>
    <x v="0"/>
    <m/>
  </r>
  <r>
    <x v="230"/>
    <x v="2"/>
    <n v="686"/>
    <n v="13"/>
    <n v="427"/>
    <n v="246"/>
    <n v="0"/>
    <n v="0"/>
    <n v="1.06"/>
    <n v="1247"/>
    <x v="0"/>
    <m/>
  </r>
  <r>
    <x v="230"/>
    <x v="3"/>
    <n v="763"/>
    <n v="14"/>
    <n v="498"/>
    <n v="250"/>
    <n v="0"/>
    <n v="0"/>
    <n v="1.1499999999999999"/>
    <n v="1382"/>
    <x v="0"/>
    <m/>
  </r>
  <r>
    <x v="230"/>
    <x v="4"/>
    <n v="801"/>
    <n v="9"/>
    <n v="531"/>
    <n v="262"/>
    <n v="0"/>
    <n v="0"/>
    <n v="1.18"/>
    <n v="1339"/>
    <x v="0"/>
    <m/>
  </r>
  <r>
    <x v="230"/>
    <x v="5"/>
    <n v="774"/>
    <n v="3"/>
    <n v="499"/>
    <n v="269"/>
    <n v="3"/>
    <n v="0"/>
    <n v="1.1100000000000001"/>
    <n v="1135"/>
    <x v="0"/>
    <m/>
  </r>
  <r>
    <x v="230"/>
    <x v="6"/>
    <n v="743"/>
    <n v="1"/>
    <n v="464"/>
    <n v="260"/>
    <n v="17"/>
    <n v="0"/>
    <n v="1.03"/>
    <n v="1095"/>
    <x v="0"/>
    <m/>
  </r>
  <r>
    <x v="230"/>
    <x v="7"/>
    <n v="786"/>
    <n v="1"/>
    <n v="481"/>
    <n v="286"/>
    <n v="19"/>
    <n v="0"/>
    <n v="1.06"/>
    <n v="1141"/>
    <x v="0"/>
    <m/>
  </r>
  <r>
    <x v="230"/>
    <x v="8"/>
    <n v="700"/>
    <n v="1"/>
    <n v="368"/>
    <n v="314"/>
    <n v="18"/>
    <n v="0"/>
    <n v="0.91"/>
    <n v="1134"/>
    <x v="0"/>
    <m/>
  </r>
  <r>
    <x v="230"/>
    <x v="9"/>
    <n v="949"/>
    <n v="0"/>
    <n v="583"/>
    <n v="347"/>
    <n v="20"/>
    <n v="0"/>
    <n v="1.19"/>
    <n v="1410"/>
    <x v="0"/>
    <m/>
  </r>
  <r>
    <x v="230"/>
    <x v="10"/>
    <n v="844"/>
    <n v="1"/>
    <n v="446"/>
    <n v="373"/>
    <n v="24"/>
    <n v="0"/>
    <n v="1.03"/>
    <n v="1654"/>
    <x v="1"/>
    <m/>
  </r>
  <r>
    <x v="230"/>
    <x v="11"/>
    <n v="704"/>
    <n v="1"/>
    <n v="278"/>
    <n v="400"/>
    <n v="24"/>
    <n v="0"/>
    <n v="0.84"/>
    <n v="1658"/>
    <x v="1"/>
    <m/>
  </r>
  <r>
    <x v="230"/>
    <x v="12"/>
    <n v="1255"/>
    <n v="0"/>
    <n v="807"/>
    <n v="435"/>
    <n v="13"/>
    <n v="0"/>
    <n v="1.47"/>
    <n v="1951"/>
    <x v="1"/>
    <m/>
  </r>
  <r>
    <x v="230"/>
    <x v="13"/>
    <n v="1974"/>
    <n v="1"/>
    <n v="1507"/>
    <n v="444"/>
    <n v="22"/>
    <n v="0"/>
    <n v="2.2799999999999998"/>
    <n v="1976"/>
    <x v="1"/>
    <m/>
  </r>
  <r>
    <x v="230"/>
    <x v="14"/>
    <n v="357"/>
    <n v="1"/>
    <n v="-101"/>
    <n v="435"/>
    <n v="22"/>
    <n v="0"/>
    <n v="0.41"/>
    <n v="1400"/>
    <x v="1"/>
    <m/>
  </r>
  <r>
    <x v="230"/>
    <x v="15"/>
    <n v="1035"/>
    <n v="1"/>
    <n v="441"/>
    <n v="569"/>
    <n v="24"/>
    <n v="0"/>
    <n v="1.17"/>
    <n v="1640"/>
    <x v="1"/>
    <m/>
  </r>
  <r>
    <x v="230"/>
    <x v="16"/>
    <n v="1417"/>
    <n v="1"/>
    <n v="777"/>
    <n v="614"/>
    <n v="26"/>
    <n v="0"/>
    <n v="1.59"/>
    <n v="1345"/>
    <x v="1"/>
    <m/>
  </r>
  <r>
    <x v="230"/>
    <x v="17"/>
    <n v="1106"/>
    <n v="1"/>
    <n v="355"/>
    <n v="721"/>
    <n v="29"/>
    <n v="0"/>
    <n v="1.22"/>
    <n v="1321"/>
    <x v="1"/>
    <m/>
  </r>
  <r>
    <x v="230"/>
    <x v="18"/>
    <n v="1265"/>
    <n v="0"/>
    <n v="443"/>
    <n v="796"/>
    <n v="26"/>
    <n v="0"/>
    <n v="1.37"/>
    <n v="1323"/>
    <x v="1"/>
    <m/>
  </r>
  <r>
    <x v="230"/>
    <x v="19"/>
    <n v="1102"/>
    <n v="0"/>
    <n v="238"/>
    <n v="835"/>
    <n v="29"/>
    <n v="0"/>
    <n v="1.17"/>
    <n v="1409"/>
    <x v="1"/>
    <m/>
  </r>
  <r>
    <x v="230"/>
    <x v="20"/>
    <n v="1065"/>
    <n v="0"/>
    <n v="193"/>
    <n v="839"/>
    <n v="33"/>
    <n v="0"/>
    <n v="1.1200000000000001"/>
    <n v="1282"/>
    <x v="1"/>
    <m/>
  </r>
  <r>
    <x v="230"/>
    <x v="21"/>
    <n v="2454"/>
    <n v="0"/>
    <n v="915"/>
    <n v="977"/>
    <n v="37"/>
    <n v="524"/>
    <n v="2.54"/>
    <n v="1397"/>
    <x v="1"/>
    <m/>
  </r>
  <r>
    <x v="230"/>
    <x v="22"/>
    <n v="2210"/>
    <n v="0"/>
    <n v="736"/>
    <n v="952"/>
    <n v="35"/>
    <n v="487"/>
    <n v="2.2599999999999998"/>
    <n v="1467"/>
    <x v="1"/>
    <m/>
  </r>
  <r>
    <x v="230"/>
    <x v="23"/>
    <n v="2248"/>
    <n v="0"/>
    <n v="807"/>
    <n v="986"/>
    <n v="39"/>
    <n v="416"/>
    <n v="2.2799999999999998"/>
    <n v="1512"/>
    <x v="1"/>
    <m/>
  </r>
  <r>
    <x v="230"/>
    <x v="24"/>
    <n v="2563"/>
    <n v="0"/>
    <n v="950"/>
    <n v="949"/>
    <n v="34"/>
    <n v="630"/>
    <n v="2.58"/>
    <n v="1444"/>
    <x v="1"/>
    <m/>
  </r>
  <r>
    <x v="230"/>
    <x v="25"/>
    <n v="2741"/>
    <n v="0"/>
    <n v="894"/>
    <n v="868"/>
    <n v="33"/>
    <n v="946"/>
    <n v="2.74"/>
    <n v="1405"/>
    <x v="1"/>
    <m/>
  </r>
  <r>
    <x v="230"/>
    <x v="26"/>
    <n v="2624"/>
    <n v="0"/>
    <n v="745"/>
    <n v="792"/>
    <n v="35"/>
    <n v="1052"/>
    <n v="2.6"/>
    <n v="1005"/>
    <x v="1"/>
    <m/>
  </r>
  <r>
    <x v="230"/>
    <x v="27"/>
    <n v="4343"/>
    <n v="0"/>
    <n v="2227"/>
    <n v="1027"/>
    <n v="32"/>
    <n v="1057"/>
    <n v="4.26"/>
    <n v="1040"/>
    <x v="1"/>
    <m/>
  </r>
  <r>
    <x v="230"/>
    <x v="28"/>
    <n v="4411"/>
    <n v="0"/>
    <n v="2099"/>
    <n v="1237"/>
    <n v="29"/>
    <n v="1045"/>
    <n v="4.28"/>
    <n v="961"/>
    <x v="1"/>
    <m/>
  </r>
  <r>
    <x v="230"/>
    <x v="29"/>
    <n v="4180"/>
    <n v="0"/>
    <n v="1739"/>
    <n v="1529"/>
    <n v="30"/>
    <n v="882"/>
    <n v="4"/>
    <n v="856"/>
    <x v="1"/>
    <m/>
  </r>
  <r>
    <x v="230"/>
    <x v="30"/>
    <n v="4561"/>
    <n v="0"/>
    <n v="1937"/>
    <n v="1725"/>
    <n v="29"/>
    <n v="869"/>
    <n v="4.3"/>
    <n v="763"/>
    <x v="1"/>
    <m/>
  </r>
  <r>
    <x v="230"/>
    <x v="31"/>
    <n v="4619"/>
    <n v="0"/>
    <n v="1570"/>
    <n v="1966"/>
    <n v="25"/>
    <n v="1059"/>
    <n v="4.28"/>
    <n v="455"/>
    <x v="1"/>
    <m/>
  </r>
  <r>
    <x v="230"/>
    <x v="32"/>
    <n v="4707"/>
    <n v="0"/>
    <n v="1811"/>
    <n v="1800"/>
    <n v="19"/>
    <n v="1076"/>
    <n v="4.29"/>
    <n v="402"/>
    <x v="1"/>
    <m/>
  </r>
  <r>
    <x v="230"/>
    <x v="33"/>
    <n v="5025"/>
    <n v="0"/>
    <n v="1404"/>
    <n v="1980"/>
    <n v="26"/>
    <n v="1614"/>
    <n v="4.5"/>
    <n v="351"/>
    <x v="1"/>
    <m/>
  </r>
  <r>
    <x v="230"/>
    <x v="34"/>
    <n v="4446"/>
    <n v="0"/>
    <n v="536"/>
    <n v="2108"/>
    <n v="53"/>
    <n v="1749"/>
    <n v="3.91"/>
    <n v="341"/>
    <x v="1"/>
    <m/>
  </r>
  <r>
    <x v="230"/>
    <x v="35"/>
    <n v="4782"/>
    <n v="0"/>
    <n v="790"/>
    <n v="2118"/>
    <n v="55"/>
    <n v="1819"/>
    <n v="4.13"/>
    <n v="248"/>
    <x v="1"/>
    <m/>
  </r>
  <r>
    <x v="230"/>
    <x v="36"/>
    <n v="5660"/>
    <n v="0"/>
    <n v="930"/>
    <n v="2573"/>
    <n v="45"/>
    <n v="2112"/>
    <n v="4.83"/>
    <n v="130"/>
    <x v="1"/>
    <m/>
  </r>
  <r>
    <x v="230"/>
    <x v="37"/>
    <n v="4741"/>
    <n v="0"/>
    <n v="760"/>
    <n v="2024"/>
    <n v="44"/>
    <n v="1912"/>
    <n v="4"/>
    <n v="55"/>
    <x v="1"/>
    <m/>
  </r>
  <r>
    <x v="230"/>
    <x v="38"/>
    <n v="4778"/>
    <n v="0"/>
    <n v="744"/>
    <n v="2125"/>
    <n v="44"/>
    <n v="1865"/>
    <n v="4"/>
    <n v="76"/>
    <x v="1"/>
    <m/>
  </r>
  <r>
    <x v="230"/>
    <x v="39"/>
    <n v="4327"/>
    <n v="0"/>
    <n v="795"/>
    <n v="1956"/>
    <n v="49"/>
    <n v="1526"/>
    <n v="3.6"/>
    <n v="70"/>
    <x v="1"/>
    <m/>
  </r>
  <r>
    <x v="230"/>
    <x v="40"/>
    <n v="4402"/>
    <n v="0"/>
    <n v="607"/>
    <n v="2596"/>
    <n v="52"/>
    <n v="1148"/>
    <n v="3.64"/>
    <n v="59"/>
    <x v="1"/>
    <m/>
  </r>
  <r>
    <x v="230"/>
    <x v="41"/>
    <n v="4643"/>
    <n v="0"/>
    <n v="970"/>
    <n v="2934"/>
    <n v="60"/>
    <n v="679"/>
    <n v="3.82"/>
    <n v="83"/>
    <x v="2"/>
    <m/>
  </r>
  <r>
    <x v="230"/>
    <x v="42"/>
    <n v="4640"/>
    <n v="0"/>
    <n v="872"/>
    <n v="2960"/>
    <n v="66"/>
    <n v="741"/>
    <n v="3.79"/>
    <n v="79"/>
    <x v="2"/>
    <m/>
  </r>
  <r>
    <x v="230"/>
    <x v="43"/>
    <n v="5223"/>
    <n v="0"/>
    <n v="1325"/>
    <n v="3032"/>
    <n v="66"/>
    <n v="800"/>
    <n v="4.2300000000000004"/>
    <n v="98"/>
    <x v="2"/>
    <m/>
  </r>
  <r>
    <x v="230"/>
    <x v="44"/>
    <n v="4901"/>
    <n v="0"/>
    <n v="1124"/>
    <n v="3007"/>
    <n v="72"/>
    <n v="698"/>
    <n v="3.94"/>
    <n v="91"/>
    <x v="2"/>
    <m/>
  </r>
  <r>
    <x v="230"/>
    <x v="45"/>
    <n v="4756"/>
    <n v="0"/>
    <n v="893"/>
    <n v="3193"/>
    <n v="79"/>
    <n v="592"/>
    <n v="3.8"/>
    <n v="86"/>
    <x v="2"/>
    <m/>
  </r>
  <r>
    <x v="230"/>
    <x v="46"/>
    <n v="4642"/>
    <n v="0"/>
    <n v="891"/>
    <n v="3143"/>
    <n v="76"/>
    <n v="532"/>
    <n v="3.68"/>
    <n v="91"/>
    <x v="2"/>
    <m/>
  </r>
  <r>
    <x v="230"/>
    <x v="47"/>
    <n v="5615"/>
    <n v="0"/>
    <n v="1177"/>
    <n v="3602"/>
    <n v="84"/>
    <n v="752"/>
    <n v="4.43"/>
    <n v="53"/>
    <x v="2"/>
    <m/>
  </r>
  <r>
    <x v="230"/>
    <x v="48"/>
    <n v="5016"/>
    <n v="0"/>
    <n v="623"/>
    <n v="3769"/>
    <n v="89"/>
    <n v="534"/>
    <n v="3.93"/>
    <n v="60"/>
    <x v="2"/>
    <m/>
  </r>
  <r>
    <x v="230"/>
    <x v="49"/>
    <n v="5215"/>
    <n v="0"/>
    <n v="693"/>
    <n v="4428"/>
    <n v="94"/>
    <n v="0"/>
    <n v="4.07"/>
    <n v="60"/>
    <x v="2"/>
    <m/>
  </r>
  <r>
    <x v="230"/>
    <x v="50"/>
    <n v="6148"/>
    <n v="0"/>
    <n v="1068"/>
    <n v="4986"/>
    <n v="94"/>
    <n v="0"/>
    <n v="4.78"/>
    <n v="356"/>
    <x v="2"/>
    <m/>
  </r>
  <r>
    <x v="230"/>
    <x v="51"/>
    <n v="6501"/>
    <n v="0"/>
    <n v="1051"/>
    <n v="5350"/>
    <n v="101"/>
    <n v="0"/>
    <n v="5.03"/>
    <n v="412"/>
    <x v="2"/>
    <m/>
  </r>
  <r>
    <x v="230"/>
    <x v="52"/>
    <n v="7187"/>
    <n v="0"/>
    <n v="939"/>
    <n v="6153"/>
    <n v="95"/>
    <n v="0"/>
    <n v="5.54"/>
    <n v="422"/>
    <x v="2"/>
    <m/>
  </r>
  <r>
    <x v="230"/>
    <x v="53"/>
    <n v="7805"/>
    <n v="0"/>
    <n v="973"/>
    <n v="6732"/>
    <n v="101"/>
    <n v="0"/>
    <n v="6"/>
    <n v="576"/>
    <x v="2"/>
    <m/>
  </r>
  <r>
    <x v="230"/>
    <x v="54"/>
    <n v="8723"/>
    <n v="0"/>
    <n v="1126"/>
    <n v="7493"/>
    <n v="104"/>
    <n v="0"/>
    <n v="6.68"/>
    <n v="593"/>
    <x v="2"/>
    <m/>
  </r>
  <r>
    <x v="230"/>
    <x v="55"/>
    <n v="9117"/>
    <n v="0"/>
    <n v="909"/>
    <n v="8104"/>
    <n v="104"/>
    <n v="0"/>
    <n v="6.96"/>
    <n v="864"/>
    <x v="2"/>
    <m/>
  </r>
  <r>
    <x v="230"/>
    <x v="56"/>
    <n v="10404"/>
    <n v="0"/>
    <n v="1129"/>
    <n v="9183"/>
    <n v="93"/>
    <n v="0"/>
    <n v="7.91"/>
    <n v="726"/>
    <x v="2"/>
    <m/>
  </r>
  <r>
    <x v="230"/>
    <x v="57"/>
    <n v="11638"/>
    <n v="0"/>
    <n v="1132"/>
    <n v="10386"/>
    <n v="120"/>
    <n v="0"/>
    <n v="8.81"/>
    <n v="715"/>
    <x v="2"/>
    <m/>
  </r>
  <r>
    <x v="230"/>
    <x v="58"/>
    <n v="12401"/>
    <n v="0"/>
    <n v="1386"/>
    <n v="10892"/>
    <n v="123"/>
    <n v="0"/>
    <n v="9.4700000000000006"/>
    <n v="724"/>
    <x v="2"/>
    <m/>
  </r>
  <r>
    <x v="230"/>
    <x v="59"/>
    <n v="12104"/>
    <n v="0"/>
    <n v="1412"/>
    <n v="10562"/>
    <n v="130"/>
    <n v="0"/>
    <n v="9.19"/>
    <n v="709"/>
    <x v="2"/>
    <m/>
  </r>
  <r>
    <x v="230"/>
    <x v="60"/>
    <n v="12243"/>
    <n v="0"/>
    <n v="1458"/>
    <n v="10668"/>
    <n v="118"/>
    <n v="0"/>
    <n v="9.26"/>
    <n v="693"/>
    <x v="2"/>
    <m/>
  </r>
  <r>
    <x v="230"/>
    <x v="61"/>
    <n v="13072"/>
    <n v="0"/>
    <n v="1500"/>
    <n v="11465"/>
    <n v="108"/>
    <n v="0"/>
    <n v="9.84"/>
    <n v="519"/>
    <x v="2"/>
    <m/>
  </r>
  <r>
    <x v="230"/>
    <x v="62"/>
    <n v="12799"/>
    <n v="0"/>
    <n v="1374"/>
    <n v="11313"/>
    <n v="112"/>
    <n v="0"/>
    <n v="9.59"/>
    <n v="577"/>
    <x v="2"/>
    <m/>
  </r>
  <r>
    <x v="230"/>
    <x v="63"/>
    <n v="12386"/>
    <n v="0"/>
    <n v="1222"/>
    <n v="11075"/>
    <n v="89"/>
    <n v="0"/>
    <n v="9.23"/>
    <n v="536"/>
    <x v="2"/>
    <m/>
  </r>
  <r>
    <x v="230"/>
    <x v="64"/>
    <n v="12692"/>
    <n v="0"/>
    <n v="1374"/>
    <n v="11209"/>
    <n v="109"/>
    <n v="0"/>
    <n v="9.41"/>
    <n v="709"/>
    <x v="2"/>
    <m/>
  </r>
  <r>
    <x v="230"/>
    <x v="65"/>
    <n v="12619"/>
    <n v="0"/>
    <n v="1243"/>
    <n v="11262"/>
    <n v="114"/>
    <n v="0"/>
    <n v="9.32"/>
    <n v="575"/>
    <x v="2"/>
    <m/>
  </r>
  <r>
    <x v="231"/>
    <x v="88"/>
    <n v="3"/>
    <n v="3"/>
    <n v="0"/>
    <n v="0"/>
    <n v="0"/>
    <s v="."/>
    <s v="."/>
    <n v="0"/>
    <x v="0"/>
    <m/>
  </r>
  <r>
    <x v="231"/>
    <x v="89"/>
    <n v="8"/>
    <n v="8"/>
    <n v="0"/>
    <n v="0"/>
    <n v="0"/>
    <s v="."/>
    <s v="."/>
    <n v="0"/>
    <x v="0"/>
    <m/>
  </r>
  <r>
    <x v="231"/>
    <x v="90"/>
    <n v="11"/>
    <n v="11"/>
    <n v="0"/>
    <n v="0"/>
    <n v="0"/>
    <s v="."/>
    <s v="."/>
    <n v="0"/>
    <x v="0"/>
    <m/>
  </r>
  <r>
    <x v="231"/>
    <x v="92"/>
    <n v="8"/>
    <n v="8"/>
    <n v="0"/>
    <n v="0"/>
    <n v="0"/>
    <s v="."/>
    <s v="."/>
    <n v="0"/>
    <x v="0"/>
    <m/>
  </r>
  <r>
    <x v="231"/>
    <x v="93"/>
    <n v="6"/>
    <n v="6"/>
    <n v="0"/>
    <n v="0"/>
    <n v="0"/>
    <s v="."/>
    <s v="."/>
    <n v="0"/>
    <x v="0"/>
    <m/>
  </r>
  <r>
    <x v="231"/>
    <x v="94"/>
    <n v="0"/>
    <n v="0"/>
    <n v="0"/>
    <n v="0"/>
    <n v="0"/>
    <s v="."/>
    <s v="."/>
    <n v="0"/>
    <x v="0"/>
    <m/>
  </r>
  <r>
    <x v="231"/>
    <x v="95"/>
    <n v="0"/>
    <n v="0"/>
    <n v="0"/>
    <n v="0"/>
    <n v="0"/>
    <s v="."/>
    <s v="."/>
    <n v="0"/>
    <x v="0"/>
    <m/>
  </r>
  <r>
    <x v="231"/>
    <x v="96"/>
    <n v="0"/>
    <n v="0"/>
    <n v="0"/>
    <n v="0"/>
    <n v="0"/>
    <s v="."/>
    <s v="."/>
    <n v="0"/>
    <x v="0"/>
    <m/>
  </r>
  <r>
    <x v="231"/>
    <x v="104"/>
    <n v="0"/>
    <s v="."/>
    <s v="."/>
    <s v="."/>
    <n v="0"/>
    <s v="."/>
    <s v="."/>
    <n v="0"/>
    <x v="0"/>
    <m/>
  </r>
  <r>
    <x v="231"/>
    <x v="66"/>
    <n v="5"/>
    <s v="."/>
    <s v="."/>
    <s v="."/>
    <n v="5"/>
    <s v="."/>
    <s v="."/>
    <n v="0"/>
    <x v="0"/>
    <m/>
  </r>
  <r>
    <x v="231"/>
    <x v="67"/>
    <n v="5"/>
    <s v="."/>
    <s v="."/>
    <s v="."/>
    <n v="5"/>
    <s v="."/>
    <s v="."/>
    <n v="0"/>
    <x v="0"/>
    <m/>
  </r>
  <r>
    <x v="231"/>
    <x v="68"/>
    <n v="5"/>
    <s v="."/>
    <s v="."/>
    <s v="."/>
    <n v="5"/>
    <s v="."/>
    <s v="."/>
    <n v="0"/>
    <x v="0"/>
    <m/>
  </r>
  <r>
    <x v="231"/>
    <x v="69"/>
    <n v="7"/>
    <s v="."/>
    <s v="."/>
    <s v="."/>
    <n v="7"/>
    <s v="."/>
    <s v="."/>
    <n v="0"/>
    <x v="0"/>
    <m/>
  </r>
  <r>
    <x v="231"/>
    <x v="70"/>
    <n v="8"/>
    <s v="."/>
    <s v="."/>
    <s v="."/>
    <n v="8"/>
    <s v="."/>
    <s v="."/>
    <n v="0"/>
    <x v="0"/>
    <m/>
  </r>
  <r>
    <x v="231"/>
    <x v="71"/>
    <n v="9"/>
    <s v="."/>
    <s v="."/>
    <s v="."/>
    <n v="9"/>
    <s v="."/>
    <s v="."/>
    <n v="0"/>
    <x v="0"/>
    <m/>
  </r>
  <r>
    <x v="231"/>
    <x v="72"/>
    <n v="9"/>
    <n v="1"/>
    <n v="0"/>
    <n v="0"/>
    <n v="9"/>
    <s v="."/>
    <s v="."/>
    <n v="0"/>
    <x v="0"/>
    <m/>
  </r>
  <r>
    <x v="231"/>
    <x v="73"/>
    <n v="16"/>
    <n v="7"/>
    <n v="0"/>
    <n v="0"/>
    <n v="8"/>
    <s v="."/>
    <s v="."/>
    <n v="0"/>
    <x v="0"/>
    <m/>
  </r>
  <r>
    <x v="231"/>
    <x v="74"/>
    <n v="37"/>
    <n v="29"/>
    <n v="0"/>
    <n v="0"/>
    <n v="8"/>
    <s v="."/>
    <s v="."/>
    <n v="0"/>
    <x v="0"/>
    <m/>
  </r>
  <r>
    <x v="231"/>
    <x v="75"/>
    <n v="44"/>
    <n v="36"/>
    <n v="0"/>
    <n v="0"/>
    <n v="8"/>
    <s v="."/>
    <s v="."/>
    <n v="0"/>
    <x v="0"/>
    <m/>
  </r>
  <r>
    <x v="231"/>
    <x v="76"/>
    <n v="14"/>
    <n v="10"/>
    <n v="0"/>
    <n v="0"/>
    <n v="3"/>
    <s v="."/>
    <s v="."/>
    <n v="0"/>
    <x v="0"/>
    <m/>
  </r>
  <r>
    <x v="231"/>
    <x v="77"/>
    <n v="25"/>
    <n v="17"/>
    <n v="0"/>
    <n v="0"/>
    <n v="8"/>
    <s v="."/>
    <s v="."/>
    <n v="0"/>
    <x v="0"/>
    <m/>
  </r>
  <r>
    <x v="231"/>
    <x v="78"/>
    <n v="26"/>
    <n v="18"/>
    <n v="0"/>
    <n v="0"/>
    <n v="8"/>
    <s v="."/>
    <s v="."/>
    <n v="0"/>
    <x v="0"/>
    <m/>
  </r>
  <r>
    <x v="231"/>
    <x v="79"/>
    <n v="36"/>
    <n v="24"/>
    <n v="0"/>
    <n v="0"/>
    <n v="11"/>
    <s v="."/>
    <s v="."/>
    <n v="0"/>
    <x v="0"/>
    <m/>
  </r>
  <r>
    <x v="231"/>
    <x v="80"/>
    <n v="35"/>
    <n v="19"/>
    <n v="0"/>
    <n v="0"/>
    <n v="16"/>
    <s v="."/>
    <s v="."/>
    <n v="0"/>
    <x v="0"/>
    <m/>
  </r>
  <r>
    <x v="231"/>
    <x v="81"/>
    <n v="40"/>
    <n v="18"/>
    <n v="0"/>
    <n v="0"/>
    <n v="22"/>
    <s v="."/>
    <s v="."/>
    <n v="0"/>
    <x v="0"/>
    <m/>
  </r>
  <r>
    <x v="231"/>
    <x v="0"/>
    <n v="35"/>
    <n v="12"/>
    <n v="0"/>
    <n v="0"/>
    <n v="23"/>
    <s v="."/>
    <s v="."/>
    <n v="0"/>
    <x v="0"/>
    <m/>
  </r>
  <r>
    <x v="231"/>
    <x v="1"/>
    <n v="333"/>
    <n v="124"/>
    <n v="185"/>
    <n v="1"/>
    <n v="23"/>
    <n v="0"/>
    <n v="0.09"/>
    <n v="4"/>
    <x v="0"/>
    <m/>
  </r>
  <r>
    <x v="231"/>
    <x v="2"/>
    <n v="376"/>
    <n v="154"/>
    <n v="196"/>
    <n v="1"/>
    <n v="25"/>
    <n v="0"/>
    <n v="0.1"/>
    <n v="3"/>
    <x v="0"/>
    <m/>
  </r>
  <r>
    <x v="231"/>
    <x v="3"/>
    <n v="394"/>
    <n v="130"/>
    <n v="234"/>
    <n v="2"/>
    <n v="28"/>
    <n v="0"/>
    <n v="0.11"/>
    <n v="3"/>
    <x v="0"/>
    <m/>
  </r>
  <r>
    <x v="231"/>
    <x v="4"/>
    <n v="376"/>
    <n v="61"/>
    <n v="282"/>
    <n v="2"/>
    <n v="31"/>
    <n v="0"/>
    <n v="0.1"/>
    <n v="3"/>
    <x v="0"/>
    <m/>
  </r>
  <r>
    <x v="231"/>
    <x v="5"/>
    <n v="384"/>
    <n v="53"/>
    <n v="289"/>
    <n v="2"/>
    <n v="39"/>
    <n v="0"/>
    <n v="0.1"/>
    <n v="7"/>
    <x v="0"/>
    <m/>
  </r>
  <r>
    <x v="231"/>
    <x v="6"/>
    <n v="436"/>
    <n v="33"/>
    <n v="349"/>
    <n v="2"/>
    <n v="52"/>
    <n v="0"/>
    <n v="0.11"/>
    <n v="6"/>
    <x v="0"/>
    <m/>
  </r>
  <r>
    <x v="231"/>
    <x v="7"/>
    <n v="426"/>
    <n v="33"/>
    <n v="340"/>
    <n v="4"/>
    <n v="49"/>
    <n v="0"/>
    <n v="0.11"/>
    <n v="3"/>
    <x v="0"/>
    <m/>
  </r>
  <r>
    <x v="231"/>
    <x v="8"/>
    <n v="430"/>
    <n v="64"/>
    <n v="307"/>
    <n v="4"/>
    <n v="55"/>
    <n v="0"/>
    <n v="0.11"/>
    <n v="4"/>
    <x v="0"/>
    <m/>
  </r>
  <r>
    <x v="231"/>
    <x v="9"/>
    <n v="395"/>
    <n v="25"/>
    <n v="320"/>
    <n v="4"/>
    <n v="47"/>
    <n v="0"/>
    <n v="0.1"/>
    <n v="0"/>
    <x v="0"/>
    <m/>
  </r>
  <r>
    <x v="231"/>
    <x v="10"/>
    <n v="434"/>
    <n v="21"/>
    <n v="350"/>
    <n v="4"/>
    <n v="60"/>
    <n v="0"/>
    <n v="0.1"/>
    <n v="2"/>
    <x v="1"/>
    <m/>
  </r>
  <r>
    <x v="231"/>
    <x v="11"/>
    <n v="471"/>
    <n v="31"/>
    <n v="380"/>
    <n v="4"/>
    <n v="55"/>
    <n v="0"/>
    <n v="0.11"/>
    <n v="2"/>
    <x v="1"/>
    <m/>
  </r>
  <r>
    <x v="231"/>
    <x v="12"/>
    <n v="482"/>
    <n v="37"/>
    <n v="396"/>
    <n v="4"/>
    <n v="45"/>
    <n v="0"/>
    <n v="0.11"/>
    <n v="3"/>
    <x v="1"/>
    <m/>
  </r>
  <r>
    <x v="231"/>
    <x v="13"/>
    <n v="490"/>
    <n v="25"/>
    <n v="411"/>
    <n v="4"/>
    <n v="49"/>
    <n v="0"/>
    <n v="0.11"/>
    <n v="3"/>
    <x v="1"/>
    <m/>
  </r>
  <r>
    <x v="231"/>
    <x v="14"/>
    <n v="531"/>
    <n v="27"/>
    <n v="451"/>
    <n v="4"/>
    <n v="49"/>
    <n v="0"/>
    <n v="0.12"/>
    <n v="3"/>
    <x v="1"/>
    <m/>
  </r>
  <r>
    <x v="231"/>
    <x v="15"/>
    <n v="752"/>
    <n v="29"/>
    <n v="656"/>
    <n v="5"/>
    <n v="62"/>
    <n v="0"/>
    <n v="0.17"/>
    <n v="4"/>
    <x v="1"/>
    <m/>
  </r>
  <r>
    <x v="231"/>
    <x v="16"/>
    <n v="672"/>
    <n v="36"/>
    <n v="568"/>
    <n v="5"/>
    <n v="62"/>
    <n v="0"/>
    <n v="0.15"/>
    <n v="3"/>
    <x v="1"/>
    <m/>
  </r>
  <r>
    <x v="231"/>
    <x v="17"/>
    <n v="787"/>
    <n v="58"/>
    <n v="659"/>
    <n v="5"/>
    <n v="65"/>
    <n v="0"/>
    <n v="0.17"/>
    <n v="3"/>
    <x v="1"/>
    <m/>
  </r>
  <r>
    <x v="231"/>
    <x v="18"/>
    <n v="842"/>
    <n v="98"/>
    <n v="675"/>
    <n v="5"/>
    <n v="64"/>
    <n v="0"/>
    <n v="0.17"/>
    <n v="3"/>
    <x v="1"/>
    <m/>
  </r>
  <r>
    <x v="231"/>
    <x v="19"/>
    <n v="981"/>
    <n v="87"/>
    <n v="820"/>
    <n v="6"/>
    <n v="69"/>
    <n v="0"/>
    <n v="0.2"/>
    <n v="3"/>
    <x v="1"/>
    <m/>
  </r>
  <r>
    <x v="231"/>
    <x v="20"/>
    <n v="1052"/>
    <n v="88"/>
    <n v="877"/>
    <n v="6"/>
    <n v="82"/>
    <n v="0"/>
    <n v="0.21"/>
    <n v="3"/>
    <x v="1"/>
    <m/>
  </r>
  <r>
    <x v="231"/>
    <x v="21"/>
    <n v="1021"/>
    <n v="99"/>
    <n v="844"/>
    <n v="3"/>
    <n v="74"/>
    <n v="0"/>
    <n v="0.2"/>
    <n v="54"/>
    <x v="1"/>
    <m/>
  </r>
  <r>
    <x v="231"/>
    <x v="22"/>
    <n v="1149"/>
    <n v="69"/>
    <n v="1001"/>
    <n v="1"/>
    <n v="79"/>
    <n v="0"/>
    <n v="0.22"/>
    <n v="68"/>
    <x v="1"/>
    <m/>
  </r>
  <r>
    <x v="231"/>
    <x v="23"/>
    <n v="1292"/>
    <n v="96"/>
    <n v="1087"/>
    <n v="12"/>
    <n v="85"/>
    <n v="11"/>
    <n v="0.24"/>
    <n v="58"/>
    <x v="1"/>
    <m/>
  </r>
  <r>
    <x v="231"/>
    <x v="24"/>
    <n v="1317"/>
    <n v="75"/>
    <n v="1090"/>
    <n v="72"/>
    <n v="71"/>
    <n v="9"/>
    <n v="0.24"/>
    <n v="69"/>
    <x v="1"/>
    <m/>
  </r>
  <r>
    <x v="231"/>
    <x v="25"/>
    <n v="1472"/>
    <n v="117"/>
    <n v="1151"/>
    <n v="127"/>
    <n v="73"/>
    <n v="4"/>
    <n v="0.27"/>
    <n v="62"/>
    <x v="1"/>
    <m/>
  </r>
  <r>
    <x v="231"/>
    <x v="26"/>
    <n v="1513"/>
    <n v="86"/>
    <n v="1206"/>
    <n v="133"/>
    <n v="84"/>
    <n v="4"/>
    <n v="0.27"/>
    <n v="55"/>
    <x v="1"/>
    <m/>
  </r>
  <r>
    <x v="231"/>
    <x v="27"/>
    <n v="1595"/>
    <n v="79"/>
    <n v="1311"/>
    <n v="135"/>
    <n v="65"/>
    <n v="4"/>
    <n v="0.27"/>
    <n v="66"/>
    <x v="1"/>
    <m/>
  </r>
  <r>
    <x v="231"/>
    <x v="28"/>
    <n v="1843"/>
    <n v="71"/>
    <n v="1538"/>
    <n v="145"/>
    <n v="78"/>
    <n v="11"/>
    <n v="0.31"/>
    <n v="66"/>
    <x v="1"/>
    <m/>
  </r>
  <r>
    <x v="231"/>
    <x v="29"/>
    <n v="2043"/>
    <n v="81"/>
    <n v="1655"/>
    <n v="180"/>
    <n v="120"/>
    <n v="7"/>
    <n v="0.33"/>
    <n v="56"/>
    <x v="1"/>
    <m/>
  </r>
  <r>
    <x v="231"/>
    <x v="30"/>
    <n v="2392"/>
    <n v="102"/>
    <n v="1885"/>
    <n v="208"/>
    <n v="188"/>
    <n v="9"/>
    <n v="0.38"/>
    <n v="94"/>
    <x v="1"/>
    <m/>
  </r>
  <r>
    <x v="231"/>
    <x v="31"/>
    <n v="2589"/>
    <n v="64"/>
    <n v="2025"/>
    <n v="246"/>
    <n v="242"/>
    <n v="12"/>
    <n v="0.4"/>
    <n v="71"/>
    <x v="1"/>
    <m/>
  </r>
  <r>
    <x v="231"/>
    <x v="32"/>
    <n v="2682"/>
    <n v="85"/>
    <n v="2064"/>
    <n v="242"/>
    <n v="275"/>
    <n v="16"/>
    <n v="0.4"/>
    <n v="110"/>
    <x v="1"/>
    <m/>
  </r>
  <r>
    <x v="231"/>
    <x v="33"/>
    <n v="2598"/>
    <n v="51"/>
    <n v="2025"/>
    <n v="261"/>
    <n v="242"/>
    <n v="18"/>
    <n v="0.38"/>
    <n v="60"/>
    <x v="1"/>
    <m/>
  </r>
  <r>
    <x v="231"/>
    <x v="34"/>
    <n v="3083"/>
    <n v="70"/>
    <n v="2357"/>
    <n v="255"/>
    <n v="388"/>
    <n v="13"/>
    <n v="0.44"/>
    <n v="47"/>
    <x v="1"/>
    <m/>
  </r>
  <r>
    <x v="231"/>
    <x v="35"/>
    <n v="3149"/>
    <n v="72"/>
    <n v="2221"/>
    <n v="462"/>
    <n v="378"/>
    <n v="16"/>
    <n v="0.44"/>
    <n v="34"/>
    <x v="1"/>
    <m/>
  </r>
  <r>
    <x v="231"/>
    <x v="36"/>
    <n v="3256"/>
    <n v="69"/>
    <n v="2174"/>
    <n v="575"/>
    <n v="416"/>
    <n v="22"/>
    <n v="0.44"/>
    <n v="6"/>
    <x v="1"/>
    <m/>
  </r>
  <r>
    <x v="231"/>
    <x v="37"/>
    <n v="3290"/>
    <n v="61"/>
    <n v="2395"/>
    <n v="396"/>
    <n v="406"/>
    <n v="31"/>
    <n v="0.44"/>
    <n v="6"/>
    <x v="1"/>
    <m/>
  </r>
  <r>
    <x v="231"/>
    <x v="38"/>
    <n v="3204"/>
    <n v="69"/>
    <n v="1970"/>
    <n v="672"/>
    <n v="463"/>
    <n v="30"/>
    <n v="0.42"/>
    <n v="60"/>
    <x v="1"/>
    <m/>
  </r>
  <r>
    <x v="231"/>
    <x v="39"/>
    <n v="3399"/>
    <n v="84"/>
    <n v="2307"/>
    <n v="562"/>
    <n v="439"/>
    <n v="7"/>
    <n v="0.43"/>
    <n v="80"/>
    <x v="1"/>
    <m/>
  </r>
  <r>
    <x v="231"/>
    <x v="40"/>
    <n v="3609"/>
    <n v="81"/>
    <n v="2215"/>
    <n v="861"/>
    <n v="444"/>
    <n v="9"/>
    <n v="0.45"/>
    <n v="123"/>
    <x v="1"/>
    <m/>
  </r>
  <r>
    <x v="231"/>
    <x v="41"/>
    <n v="3618"/>
    <n v="72"/>
    <n v="2414"/>
    <n v="682"/>
    <n v="449"/>
    <n v="1"/>
    <n v="0.44"/>
    <n v="116"/>
    <x v="2"/>
    <m/>
  </r>
  <r>
    <x v="231"/>
    <x v="42"/>
    <n v="4224"/>
    <n v="74"/>
    <n v="3070"/>
    <n v="512"/>
    <n v="545"/>
    <n v="23"/>
    <n v="0.5"/>
    <n v="68"/>
    <x v="2"/>
    <m/>
  </r>
  <r>
    <x v="231"/>
    <x v="43"/>
    <n v="4097"/>
    <n v="76"/>
    <n v="2715"/>
    <n v="705"/>
    <n v="544"/>
    <n v="56"/>
    <n v="0.48"/>
    <n v="67"/>
    <x v="2"/>
    <m/>
  </r>
  <r>
    <x v="231"/>
    <x v="44"/>
    <n v="4500"/>
    <n v="79"/>
    <n v="3092"/>
    <n v="679"/>
    <n v="581"/>
    <n v="69"/>
    <n v="0.52"/>
    <n v="68"/>
    <x v="2"/>
    <m/>
  </r>
  <r>
    <x v="231"/>
    <x v="45"/>
    <n v="4347"/>
    <n v="72"/>
    <n v="2641"/>
    <n v="935"/>
    <n v="626"/>
    <n v="72"/>
    <n v="0.49"/>
    <n v="89"/>
    <x v="2"/>
    <m/>
  </r>
  <r>
    <x v="231"/>
    <x v="46"/>
    <n v="4291"/>
    <n v="65"/>
    <n v="2459"/>
    <n v="1024"/>
    <n v="672"/>
    <n v="71"/>
    <n v="0.48"/>
    <n v="87"/>
    <x v="2"/>
    <m/>
  </r>
  <r>
    <x v="231"/>
    <x v="47"/>
    <n v="4570"/>
    <n v="65"/>
    <n v="2725"/>
    <n v="1089"/>
    <n v="621"/>
    <n v="69"/>
    <n v="0.5"/>
    <n v="9"/>
    <x v="2"/>
    <m/>
  </r>
  <r>
    <x v="231"/>
    <x v="48"/>
    <n v="4621"/>
    <n v="71"/>
    <n v="2705"/>
    <n v="1173"/>
    <n v="602"/>
    <n v="70"/>
    <n v="0.5"/>
    <n v="15"/>
    <x v="2"/>
    <m/>
  </r>
  <r>
    <x v="231"/>
    <x v="49"/>
    <n v="4909"/>
    <n v="57"/>
    <n v="2845"/>
    <n v="1312"/>
    <n v="624"/>
    <n v="71"/>
    <n v="0.53"/>
    <n v="3"/>
    <x v="2"/>
    <m/>
  </r>
  <r>
    <x v="231"/>
    <x v="50"/>
    <n v="4999"/>
    <n v="81"/>
    <n v="2813"/>
    <n v="1372"/>
    <n v="662"/>
    <n v="71"/>
    <n v="0.53"/>
    <n v="9"/>
    <x v="2"/>
    <m/>
  </r>
  <r>
    <x v="231"/>
    <x v="51"/>
    <n v="5433"/>
    <n v="76"/>
    <n v="3061"/>
    <n v="1456"/>
    <n v="769"/>
    <n v="71"/>
    <n v="0.56999999999999995"/>
    <n v="0"/>
    <x v="2"/>
    <m/>
  </r>
  <r>
    <x v="231"/>
    <x v="52"/>
    <n v="5677"/>
    <n v="70"/>
    <n v="3142"/>
    <n v="1614"/>
    <n v="778"/>
    <n v="73"/>
    <n v="0.59"/>
    <n v="0"/>
    <x v="2"/>
    <m/>
  </r>
  <r>
    <x v="231"/>
    <x v="53"/>
    <n v="5689"/>
    <n v="59"/>
    <n v="3123"/>
    <n v="1614"/>
    <n v="819"/>
    <n v="74"/>
    <n v="0.59"/>
    <n v="0"/>
    <x v="2"/>
    <m/>
  </r>
  <r>
    <x v="231"/>
    <x v="54"/>
    <n v="5794"/>
    <n v="17"/>
    <n v="3182"/>
    <n v="1704"/>
    <n v="821"/>
    <n v="69"/>
    <n v="0.6"/>
    <n v="0"/>
    <x v="2"/>
    <m/>
  </r>
  <r>
    <x v="231"/>
    <x v="55"/>
    <n v="6081"/>
    <n v="0"/>
    <n v="3319"/>
    <n v="1778"/>
    <n v="906"/>
    <n v="78"/>
    <n v="0.62"/>
    <n v="0"/>
    <x v="2"/>
    <m/>
  </r>
  <r>
    <x v="231"/>
    <x v="56"/>
    <n v="6180"/>
    <n v="0"/>
    <n v="3360"/>
    <n v="1831"/>
    <n v="910"/>
    <n v="79"/>
    <n v="0.62"/>
    <n v="0"/>
    <x v="2"/>
    <m/>
  </r>
  <r>
    <x v="231"/>
    <x v="57"/>
    <n v="6270"/>
    <n v="0"/>
    <n v="3364"/>
    <n v="1882"/>
    <n v="943"/>
    <n v="81"/>
    <n v="0.63"/>
    <n v="8"/>
    <x v="2"/>
    <m/>
  </r>
  <r>
    <x v="231"/>
    <x v="58"/>
    <n v="6575"/>
    <n v="0"/>
    <n v="3336"/>
    <n v="2197"/>
    <n v="959"/>
    <n v="82"/>
    <n v="0.64"/>
    <n v="187"/>
    <x v="2"/>
    <m/>
  </r>
  <r>
    <x v="231"/>
    <x v="59"/>
    <n v="6770"/>
    <n v="0"/>
    <n v="3267"/>
    <n v="2392"/>
    <n v="1028"/>
    <n v="82"/>
    <n v="0.65"/>
    <n v="205"/>
    <x v="2"/>
    <m/>
  </r>
  <r>
    <x v="231"/>
    <x v="60"/>
    <n v="6760"/>
    <n v="0"/>
    <n v="3153"/>
    <n v="2489"/>
    <n v="1022"/>
    <n v="96"/>
    <n v="0.64"/>
    <n v="175"/>
    <x v="2"/>
    <m/>
  </r>
  <r>
    <x v="231"/>
    <x v="61"/>
    <n v="7543"/>
    <n v="15"/>
    <n v="3138"/>
    <n v="3176"/>
    <n v="1098"/>
    <n v="116"/>
    <n v="0.71"/>
    <n v="219"/>
    <x v="2"/>
    <m/>
  </r>
  <r>
    <x v="231"/>
    <x v="62"/>
    <n v="7096"/>
    <n v="12"/>
    <n v="2940"/>
    <n v="3075"/>
    <n v="959"/>
    <n v="110"/>
    <n v="0.66"/>
    <n v="210"/>
    <x v="2"/>
    <m/>
  </r>
  <r>
    <x v="231"/>
    <x v="63"/>
    <n v="7364"/>
    <n v="0"/>
    <n v="2954"/>
    <n v="3318"/>
    <n v="985"/>
    <n v="107"/>
    <n v="0.68"/>
    <n v="251"/>
    <x v="2"/>
    <m/>
  </r>
  <r>
    <x v="231"/>
    <x v="64"/>
    <n v="7545"/>
    <n v="0"/>
    <n v="3108"/>
    <n v="3309"/>
    <n v="1021"/>
    <n v="107"/>
    <n v="0.69"/>
    <n v="251"/>
    <x v="2"/>
    <m/>
  </r>
  <r>
    <x v="231"/>
    <x v="65"/>
    <n v="7862"/>
    <n v="0"/>
    <n v="3235"/>
    <n v="3291"/>
    <n v="1241"/>
    <n v="96"/>
    <n v="0.71"/>
    <n v="239"/>
    <x v="2"/>
    <m/>
  </r>
  <r>
    <x v="232"/>
    <x v="142"/>
    <n v="41"/>
    <n v="41"/>
    <n v="0"/>
    <n v="0"/>
    <n v="0"/>
    <s v="."/>
    <s v="."/>
    <n v="0"/>
    <x v="0"/>
    <m/>
  </r>
  <r>
    <x v="232"/>
    <x v="143"/>
    <n v="57"/>
    <n v="57"/>
    <n v="0"/>
    <n v="0"/>
    <n v="0"/>
    <s v="."/>
    <s v="."/>
    <n v="0"/>
    <x v="0"/>
    <m/>
  </r>
  <r>
    <x v="232"/>
    <x v="144"/>
    <n v="62"/>
    <n v="62"/>
    <n v="0"/>
    <n v="0"/>
    <n v="0"/>
    <s v="."/>
    <s v="."/>
    <n v="0"/>
    <x v="0"/>
    <m/>
  </r>
  <r>
    <x v="232"/>
    <x v="145"/>
    <n v="48"/>
    <n v="48"/>
    <n v="0"/>
    <n v="0"/>
    <n v="0"/>
    <s v="."/>
    <s v="."/>
    <n v="0"/>
    <x v="0"/>
    <m/>
  </r>
  <r>
    <x v="232"/>
    <x v="146"/>
    <n v="73"/>
    <n v="73"/>
    <n v="0"/>
    <n v="0"/>
    <n v="0"/>
    <s v="."/>
    <s v="."/>
    <n v="0"/>
    <x v="0"/>
    <m/>
  </r>
  <r>
    <x v="232"/>
    <x v="147"/>
    <n v="43"/>
    <n v="43"/>
    <n v="0"/>
    <n v="0"/>
    <n v="0"/>
    <s v="."/>
    <s v="."/>
    <n v="0"/>
    <x v="0"/>
    <m/>
  </r>
  <r>
    <x v="232"/>
    <x v="148"/>
    <n v="54"/>
    <n v="54"/>
    <n v="0"/>
    <n v="0"/>
    <n v="0"/>
    <s v="."/>
    <s v="."/>
    <n v="0"/>
    <x v="0"/>
    <m/>
  </r>
  <r>
    <x v="232"/>
    <x v="149"/>
    <n v="67"/>
    <n v="67"/>
    <n v="0"/>
    <n v="0"/>
    <n v="0"/>
    <s v="."/>
    <s v="."/>
    <n v="0"/>
    <x v="0"/>
    <m/>
  </r>
  <r>
    <x v="232"/>
    <x v="150"/>
    <n v="65"/>
    <n v="65"/>
    <n v="0"/>
    <n v="0"/>
    <n v="0"/>
    <s v="."/>
    <s v="."/>
    <n v="0"/>
    <x v="0"/>
    <m/>
  </r>
  <r>
    <x v="232"/>
    <x v="151"/>
    <n v="70"/>
    <n v="70"/>
    <n v="0"/>
    <n v="0"/>
    <n v="0"/>
    <s v="."/>
    <s v="."/>
    <n v="0"/>
    <x v="0"/>
    <m/>
  </r>
  <r>
    <x v="232"/>
    <x v="152"/>
    <n v="96"/>
    <n v="96"/>
    <n v="0"/>
    <n v="0"/>
    <n v="0"/>
    <s v="."/>
    <s v="."/>
    <n v="0"/>
    <x v="0"/>
    <m/>
  </r>
  <r>
    <x v="232"/>
    <x v="153"/>
    <n v="75"/>
    <n v="75"/>
    <n v="0"/>
    <n v="0"/>
    <n v="0"/>
    <s v="."/>
    <s v="."/>
    <n v="0"/>
    <x v="0"/>
    <m/>
  </r>
  <r>
    <x v="232"/>
    <x v="154"/>
    <n v="122"/>
    <n v="122"/>
    <n v="0"/>
    <n v="0"/>
    <n v="0"/>
    <s v="."/>
    <s v="."/>
    <n v="0"/>
    <x v="0"/>
    <m/>
  </r>
  <r>
    <x v="232"/>
    <x v="155"/>
    <n v="89"/>
    <n v="89"/>
    <n v="0"/>
    <n v="0"/>
    <n v="0"/>
    <s v="."/>
    <s v="."/>
    <n v="0"/>
    <x v="0"/>
    <m/>
  </r>
  <r>
    <x v="232"/>
    <x v="156"/>
    <n v="34"/>
    <n v="34"/>
    <n v="0"/>
    <n v="0"/>
    <n v="0"/>
    <s v="."/>
    <s v="."/>
    <n v="0"/>
    <x v="0"/>
    <m/>
  </r>
  <r>
    <x v="232"/>
    <x v="157"/>
    <n v="38"/>
    <n v="38"/>
    <n v="0"/>
    <n v="0"/>
    <n v="0"/>
    <s v="."/>
    <s v="."/>
    <n v="0"/>
    <x v="0"/>
    <m/>
  </r>
  <r>
    <x v="232"/>
    <x v="158"/>
    <n v="50"/>
    <n v="50"/>
    <n v="0"/>
    <n v="0"/>
    <n v="0"/>
    <s v="."/>
    <s v="."/>
    <n v="0"/>
    <x v="0"/>
    <m/>
  </r>
  <r>
    <x v="232"/>
    <x v="159"/>
    <n v="42"/>
    <n v="42"/>
    <n v="0"/>
    <n v="0"/>
    <n v="0"/>
    <s v="."/>
    <s v="."/>
    <n v="0"/>
    <x v="0"/>
    <m/>
  </r>
  <r>
    <x v="232"/>
    <x v="160"/>
    <n v="44"/>
    <n v="44"/>
    <n v="0"/>
    <n v="0"/>
    <n v="0"/>
    <s v="."/>
    <s v="."/>
    <n v="0"/>
    <x v="0"/>
    <m/>
  </r>
  <r>
    <x v="232"/>
    <x v="161"/>
    <n v="48"/>
    <n v="48"/>
    <n v="0"/>
    <n v="0"/>
    <n v="0"/>
    <s v="."/>
    <s v="."/>
    <n v="0"/>
    <x v="0"/>
    <m/>
  </r>
  <r>
    <x v="232"/>
    <x v="162"/>
    <n v="53"/>
    <n v="53"/>
    <n v="0"/>
    <n v="0"/>
    <n v="0"/>
    <s v="."/>
    <s v="."/>
    <n v="0"/>
    <x v="0"/>
    <m/>
  </r>
  <r>
    <x v="232"/>
    <x v="163"/>
    <n v="37"/>
    <n v="37"/>
    <n v="0"/>
    <n v="0"/>
    <n v="0"/>
    <s v="."/>
    <s v="."/>
    <n v="0"/>
    <x v="0"/>
    <m/>
  </r>
  <r>
    <x v="232"/>
    <x v="105"/>
    <n v="67"/>
    <n v="67"/>
    <n v="0"/>
    <n v="0"/>
    <n v="0"/>
    <s v="."/>
    <s v="."/>
    <n v="0"/>
    <x v="0"/>
    <m/>
  </r>
  <r>
    <x v="232"/>
    <x v="106"/>
    <n v="73"/>
    <n v="73"/>
    <n v="0"/>
    <n v="0"/>
    <n v="0"/>
    <s v="."/>
    <s v="."/>
    <n v="0"/>
    <x v="0"/>
    <m/>
  </r>
  <r>
    <x v="232"/>
    <x v="107"/>
    <n v="110"/>
    <n v="110"/>
    <n v="0"/>
    <n v="0"/>
    <n v="0"/>
    <s v="."/>
    <s v="."/>
    <n v="0"/>
    <x v="0"/>
    <m/>
  </r>
  <r>
    <x v="232"/>
    <x v="108"/>
    <n v="100"/>
    <n v="100"/>
    <n v="0"/>
    <n v="0"/>
    <n v="0"/>
    <s v="."/>
    <s v="."/>
    <n v="0"/>
    <x v="0"/>
    <m/>
  </r>
  <r>
    <x v="232"/>
    <x v="109"/>
    <n v="110"/>
    <n v="110"/>
    <n v="0"/>
    <n v="0"/>
    <n v="0"/>
    <s v="."/>
    <s v="."/>
    <n v="0"/>
    <x v="0"/>
    <m/>
  </r>
  <r>
    <x v="232"/>
    <x v="110"/>
    <n v="112"/>
    <n v="112"/>
    <n v="0"/>
    <n v="0"/>
    <n v="0"/>
    <s v="."/>
    <s v="."/>
    <n v="0"/>
    <x v="0"/>
    <m/>
  </r>
  <r>
    <x v="232"/>
    <x v="111"/>
    <n v="116"/>
    <n v="116"/>
    <n v="0"/>
    <n v="0"/>
    <n v="0"/>
    <s v="."/>
    <s v="."/>
    <n v="0"/>
    <x v="0"/>
    <m/>
  </r>
  <r>
    <x v="232"/>
    <x v="112"/>
    <n v="107"/>
    <n v="107"/>
    <n v="0"/>
    <n v="0"/>
    <n v="0"/>
    <s v="."/>
    <s v="."/>
    <n v="0"/>
    <x v="0"/>
    <m/>
  </r>
  <r>
    <x v="232"/>
    <x v="113"/>
    <n v="102"/>
    <n v="102"/>
    <n v="0"/>
    <n v="0"/>
    <n v="0"/>
    <s v="."/>
    <s v="."/>
    <n v="0"/>
    <x v="0"/>
    <m/>
  </r>
  <r>
    <x v="232"/>
    <x v="114"/>
    <n v="121"/>
    <n v="121"/>
    <n v="0"/>
    <n v="0"/>
    <n v="0"/>
    <s v="."/>
    <s v="."/>
    <n v="0"/>
    <x v="0"/>
    <m/>
  </r>
  <r>
    <x v="232"/>
    <x v="115"/>
    <n v="86"/>
    <n v="86"/>
    <n v="0"/>
    <n v="0"/>
    <n v="0"/>
    <s v="."/>
    <s v="."/>
    <n v="0"/>
    <x v="0"/>
    <m/>
  </r>
  <r>
    <x v="232"/>
    <x v="116"/>
    <n v="143"/>
    <n v="143"/>
    <n v="0"/>
    <n v="0"/>
    <n v="0"/>
    <s v="."/>
    <s v="."/>
    <n v="0"/>
    <x v="0"/>
    <m/>
  </r>
  <r>
    <x v="232"/>
    <x v="117"/>
    <n v="183"/>
    <n v="183"/>
    <n v="0"/>
    <n v="0"/>
    <n v="0"/>
    <s v="."/>
    <s v="."/>
    <n v="0"/>
    <x v="0"/>
    <m/>
  </r>
  <r>
    <x v="232"/>
    <x v="82"/>
    <n v="283"/>
    <n v="283"/>
    <n v="0"/>
    <n v="0"/>
    <n v="0"/>
    <s v="."/>
    <s v="."/>
    <n v="0"/>
    <x v="0"/>
    <m/>
  </r>
  <r>
    <x v="232"/>
    <x v="83"/>
    <n v="259"/>
    <n v="259"/>
    <n v="0"/>
    <n v="0"/>
    <n v="0"/>
    <s v="."/>
    <s v="."/>
    <n v="0"/>
    <x v="0"/>
    <m/>
  </r>
  <r>
    <x v="232"/>
    <x v="84"/>
    <n v="286"/>
    <n v="286"/>
    <n v="0"/>
    <n v="0"/>
    <n v="0"/>
    <s v="."/>
    <s v="."/>
    <n v="0"/>
    <x v="0"/>
    <m/>
  </r>
  <r>
    <x v="232"/>
    <x v="85"/>
    <n v="329"/>
    <n v="329"/>
    <n v="0"/>
    <n v="0"/>
    <n v="0"/>
    <s v="."/>
    <s v="."/>
    <n v="0"/>
    <x v="0"/>
    <m/>
  </r>
  <r>
    <x v="232"/>
    <x v="86"/>
    <n v="373"/>
    <n v="373"/>
    <n v="0"/>
    <n v="0"/>
    <n v="0"/>
    <s v="."/>
    <s v="."/>
    <n v="0"/>
    <x v="0"/>
    <m/>
  </r>
  <r>
    <x v="232"/>
    <x v="87"/>
    <n v="418"/>
    <n v="418"/>
    <n v="0"/>
    <n v="0"/>
    <n v="0"/>
    <s v="."/>
    <s v="."/>
    <n v="0"/>
    <x v="0"/>
    <m/>
  </r>
  <r>
    <x v="232"/>
    <x v="118"/>
    <n v="431"/>
    <n v="431"/>
    <n v="0"/>
    <n v="0"/>
    <n v="0"/>
    <s v="."/>
    <s v="."/>
    <n v="0"/>
    <x v="0"/>
    <m/>
  </r>
  <r>
    <x v="232"/>
    <x v="119"/>
    <n v="513"/>
    <n v="513"/>
    <n v="0"/>
    <n v="0"/>
    <n v="0"/>
    <s v="."/>
    <s v="."/>
    <n v="0"/>
    <x v="0"/>
    <m/>
  </r>
  <r>
    <x v="232"/>
    <x v="120"/>
    <n v="470"/>
    <n v="470"/>
    <n v="0"/>
    <n v="0"/>
    <n v="0"/>
    <s v="."/>
    <s v="."/>
    <n v="0"/>
    <x v="0"/>
    <m/>
  </r>
  <r>
    <x v="232"/>
    <x v="121"/>
    <n v="534"/>
    <n v="534"/>
    <n v="0"/>
    <n v="0"/>
    <n v="0"/>
    <s v="."/>
    <s v="."/>
    <n v="0"/>
    <x v="0"/>
    <m/>
  </r>
  <r>
    <x v="232"/>
    <x v="122"/>
    <n v="514"/>
    <n v="514"/>
    <n v="0"/>
    <n v="0"/>
    <n v="0"/>
    <s v="."/>
    <s v="."/>
    <n v="0"/>
    <x v="0"/>
    <m/>
  </r>
  <r>
    <x v="232"/>
    <x v="123"/>
    <n v="608"/>
    <n v="608"/>
    <n v="0"/>
    <n v="0"/>
    <n v="0"/>
    <s v="."/>
    <s v="."/>
    <n v="0"/>
    <x v="0"/>
    <m/>
  </r>
  <r>
    <x v="232"/>
    <x v="124"/>
    <n v="545"/>
    <n v="545"/>
    <n v="0"/>
    <n v="0"/>
    <n v="0"/>
    <s v="."/>
    <s v="."/>
    <n v="0"/>
    <x v="0"/>
    <m/>
  </r>
  <r>
    <x v="232"/>
    <x v="125"/>
    <n v="556"/>
    <n v="556"/>
    <n v="0"/>
    <n v="0"/>
    <n v="0"/>
    <s v="."/>
    <s v="."/>
    <n v="0"/>
    <x v="0"/>
    <m/>
  </r>
  <r>
    <x v="232"/>
    <x v="126"/>
    <n v="454"/>
    <n v="454"/>
    <n v="0"/>
    <n v="0"/>
    <n v="0"/>
    <s v="."/>
    <s v="."/>
    <n v="0"/>
    <x v="0"/>
    <m/>
  </r>
  <r>
    <x v="232"/>
    <x v="127"/>
    <n v="283"/>
    <n v="283"/>
    <n v="0"/>
    <n v="0"/>
    <n v="0"/>
    <s v="."/>
    <s v="."/>
    <n v="0"/>
    <x v="0"/>
    <m/>
  </r>
  <r>
    <x v="232"/>
    <x v="88"/>
    <n v="140"/>
    <n v="140"/>
    <n v="0"/>
    <n v="0"/>
    <n v="0"/>
    <s v="."/>
    <s v="."/>
    <n v="0"/>
    <x v="0"/>
    <m/>
  </r>
  <r>
    <x v="232"/>
    <x v="89"/>
    <n v="107"/>
    <n v="107"/>
    <n v="0"/>
    <n v="0"/>
    <n v="0"/>
    <s v="."/>
    <s v="."/>
    <n v="0"/>
    <x v="0"/>
    <m/>
  </r>
  <r>
    <x v="232"/>
    <x v="90"/>
    <n v="125"/>
    <n v="125"/>
    <n v="0"/>
    <n v="0"/>
    <n v="0"/>
    <s v="."/>
    <s v="."/>
    <n v="0"/>
    <x v="0"/>
    <m/>
  </r>
  <r>
    <x v="232"/>
    <x v="91"/>
    <n v="256"/>
    <n v="256"/>
    <n v="0"/>
    <n v="0"/>
    <n v="0"/>
    <s v="."/>
    <s v="."/>
    <n v="0"/>
    <x v="0"/>
    <m/>
  </r>
  <r>
    <x v="232"/>
    <x v="92"/>
    <n v="383"/>
    <n v="383"/>
    <n v="0"/>
    <n v="0"/>
    <n v="0"/>
    <s v="."/>
    <s v="."/>
    <n v="0"/>
    <x v="0"/>
    <m/>
  </r>
  <r>
    <x v="232"/>
    <x v="93"/>
    <n v="230"/>
    <n v="230"/>
    <n v="0"/>
    <n v="0"/>
    <n v="0"/>
    <s v="."/>
    <s v="."/>
    <n v="0"/>
    <x v="0"/>
    <m/>
  </r>
  <r>
    <x v="232"/>
    <x v="94"/>
    <n v="276"/>
    <n v="276"/>
    <n v="0"/>
    <n v="0"/>
    <n v="0"/>
    <s v="."/>
    <s v="."/>
    <n v="0"/>
    <x v="0"/>
    <m/>
  </r>
  <r>
    <x v="232"/>
    <x v="95"/>
    <n v="402"/>
    <n v="402"/>
    <n v="0"/>
    <n v="0"/>
    <n v="0"/>
    <s v="."/>
    <s v="."/>
    <n v="0"/>
    <x v="0"/>
    <m/>
  </r>
  <r>
    <x v="232"/>
    <x v="96"/>
    <n v="669"/>
    <n v="669"/>
    <n v="0"/>
    <n v="0"/>
    <n v="0"/>
    <s v="."/>
    <s v="."/>
    <n v="0"/>
    <x v="0"/>
    <m/>
  </r>
  <r>
    <x v="232"/>
    <x v="97"/>
    <n v="646"/>
    <n v="646"/>
    <n v="0"/>
    <n v="0"/>
    <n v="0"/>
    <s v="."/>
    <s v="."/>
    <n v="0"/>
    <x v="0"/>
    <m/>
  </r>
  <r>
    <x v="232"/>
    <x v="98"/>
    <n v="821"/>
    <n v="821"/>
    <n v="0"/>
    <n v="0"/>
    <n v="0"/>
    <s v="."/>
    <s v="."/>
    <n v="0"/>
    <x v="0"/>
    <m/>
  </r>
  <r>
    <x v="232"/>
    <x v="99"/>
    <n v="895"/>
    <n v="895"/>
    <n v="0"/>
    <n v="0"/>
    <n v="0"/>
    <s v="."/>
    <s v="."/>
    <n v="0"/>
    <x v="0"/>
    <m/>
  </r>
  <r>
    <x v="232"/>
    <x v="100"/>
    <n v="853"/>
    <n v="845"/>
    <n v="0"/>
    <n v="0"/>
    <n v="8"/>
    <s v="."/>
    <s v="."/>
    <n v="0"/>
    <x v="0"/>
    <m/>
  </r>
  <r>
    <x v="232"/>
    <x v="101"/>
    <n v="969"/>
    <n v="960"/>
    <n v="0"/>
    <n v="0"/>
    <n v="9"/>
    <s v="."/>
    <s v="."/>
    <n v="0"/>
    <x v="0"/>
    <m/>
  </r>
  <r>
    <x v="232"/>
    <x v="102"/>
    <n v="1084"/>
    <n v="1076"/>
    <n v="0"/>
    <n v="0"/>
    <n v="8"/>
    <s v="."/>
    <s v="."/>
    <n v="0"/>
    <x v="0"/>
    <m/>
  </r>
  <r>
    <x v="232"/>
    <x v="103"/>
    <n v="1075"/>
    <n v="1062"/>
    <n v="0"/>
    <n v="0"/>
    <n v="14"/>
    <s v="."/>
    <s v="."/>
    <n v="0"/>
    <x v="0"/>
    <m/>
  </r>
  <r>
    <x v="232"/>
    <x v="104"/>
    <n v="1092"/>
    <n v="1078"/>
    <n v="0"/>
    <n v="0"/>
    <n v="15"/>
    <s v="."/>
    <s v="."/>
    <n v="0"/>
    <x v="0"/>
    <m/>
  </r>
  <r>
    <x v="232"/>
    <x v="66"/>
    <n v="1273"/>
    <n v="1257"/>
    <n v="0"/>
    <n v="0"/>
    <n v="16"/>
    <s v="."/>
    <s v="."/>
    <n v="0"/>
    <x v="0"/>
    <m/>
  </r>
  <r>
    <x v="232"/>
    <x v="67"/>
    <n v="1581"/>
    <n v="1558"/>
    <n v="0"/>
    <n v="0"/>
    <n v="23"/>
    <s v="."/>
    <s v="."/>
    <n v="0"/>
    <x v="0"/>
    <m/>
  </r>
  <r>
    <x v="232"/>
    <x v="68"/>
    <n v="1620"/>
    <n v="1602"/>
    <n v="0"/>
    <n v="0"/>
    <n v="18"/>
    <s v="."/>
    <s v="."/>
    <n v="0"/>
    <x v="0"/>
    <m/>
  </r>
  <r>
    <x v="232"/>
    <x v="69"/>
    <n v="1601"/>
    <n v="1582"/>
    <n v="0"/>
    <n v="0"/>
    <n v="19"/>
    <s v="."/>
    <s v="."/>
    <n v="0"/>
    <x v="0"/>
    <m/>
  </r>
  <r>
    <x v="232"/>
    <x v="70"/>
    <n v="1159"/>
    <n v="1130"/>
    <n v="0"/>
    <n v="0"/>
    <n v="29"/>
    <s v="."/>
    <s v="."/>
    <n v="0"/>
    <x v="0"/>
    <m/>
  </r>
  <r>
    <x v="232"/>
    <x v="71"/>
    <n v="1265"/>
    <n v="1228"/>
    <n v="0"/>
    <n v="0"/>
    <n v="36"/>
    <s v="."/>
    <s v="."/>
    <n v="0"/>
    <x v="0"/>
    <m/>
  </r>
  <r>
    <x v="232"/>
    <x v="72"/>
    <n v="1339"/>
    <n v="1300"/>
    <n v="0"/>
    <n v="0"/>
    <n v="39"/>
    <s v="."/>
    <s v="."/>
    <n v="0"/>
    <x v="0"/>
    <m/>
  </r>
  <r>
    <x v="232"/>
    <x v="73"/>
    <n v="1493"/>
    <n v="1456"/>
    <n v="0"/>
    <n v="0"/>
    <n v="36"/>
    <s v="."/>
    <s v="."/>
    <n v="0"/>
    <x v="0"/>
    <m/>
  </r>
  <r>
    <x v="232"/>
    <x v="74"/>
    <n v="1534"/>
    <n v="1496"/>
    <n v="0"/>
    <n v="0"/>
    <n v="37"/>
    <s v="."/>
    <s v="."/>
    <n v="0"/>
    <x v="0"/>
    <m/>
  </r>
  <r>
    <x v="232"/>
    <x v="75"/>
    <n v="1350"/>
    <n v="1321"/>
    <n v="0"/>
    <n v="0"/>
    <n v="29"/>
    <s v="."/>
    <s v="."/>
    <n v="0"/>
    <x v="0"/>
    <m/>
  </r>
  <r>
    <x v="232"/>
    <x v="76"/>
    <n v="1670"/>
    <n v="1647"/>
    <n v="0"/>
    <n v="0"/>
    <n v="23"/>
    <s v="."/>
    <s v="."/>
    <n v="0"/>
    <x v="0"/>
    <m/>
  </r>
  <r>
    <x v="232"/>
    <x v="77"/>
    <n v="1917"/>
    <n v="1878"/>
    <n v="0"/>
    <n v="0"/>
    <n v="39"/>
    <s v="."/>
    <s v="."/>
    <n v="0"/>
    <x v="0"/>
    <m/>
  </r>
  <r>
    <x v="232"/>
    <x v="78"/>
    <n v="1935"/>
    <n v="1896"/>
    <n v="0"/>
    <n v="0"/>
    <n v="39"/>
    <s v="."/>
    <s v="."/>
    <n v="0"/>
    <x v="0"/>
    <m/>
  </r>
  <r>
    <x v="232"/>
    <x v="79"/>
    <n v="1917"/>
    <n v="1873"/>
    <n v="0"/>
    <n v="0"/>
    <n v="44"/>
    <s v="."/>
    <s v="."/>
    <n v="0"/>
    <x v="0"/>
    <m/>
  </r>
  <r>
    <x v="232"/>
    <x v="80"/>
    <n v="2041"/>
    <n v="1993"/>
    <n v="1"/>
    <n v="0"/>
    <n v="48"/>
    <s v="."/>
    <s v="."/>
    <n v="0"/>
    <x v="0"/>
    <m/>
  </r>
  <r>
    <x v="232"/>
    <x v="81"/>
    <n v="2102"/>
    <n v="2052"/>
    <n v="3"/>
    <n v="0"/>
    <n v="47"/>
    <s v="."/>
    <s v="."/>
    <n v="0"/>
    <x v="0"/>
    <m/>
  </r>
  <r>
    <x v="232"/>
    <x v="0"/>
    <n v="2175"/>
    <n v="2114"/>
    <n v="10"/>
    <n v="0"/>
    <n v="51"/>
    <s v="."/>
    <s v="."/>
    <n v="0"/>
    <x v="0"/>
    <m/>
  </r>
  <r>
    <x v="232"/>
    <x v="1"/>
    <n v="2590"/>
    <n v="2121"/>
    <n v="414"/>
    <n v="0"/>
    <n v="54"/>
    <n v="0"/>
    <n v="0.12"/>
    <n v="4"/>
    <x v="0"/>
    <m/>
  </r>
  <r>
    <x v="232"/>
    <x v="2"/>
    <n v="2780"/>
    <n v="2210"/>
    <n v="517"/>
    <n v="0"/>
    <n v="54"/>
    <n v="0"/>
    <n v="0.13"/>
    <n v="9"/>
    <x v="0"/>
    <m/>
  </r>
  <r>
    <x v="232"/>
    <x v="3"/>
    <n v="2859"/>
    <n v="2157"/>
    <n v="640"/>
    <n v="0"/>
    <n v="62"/>
    <n v="0"/>
    <n v="0.13"/>
    <n v="9"/>
    <x v="0"/>
    <m/>
  </r>
  <r>
    <x v="232"/>
    <x v="4"/>
    <n v="3539"/>
    <n v="2733"/>
    <n v="734"/>
    <n v="0"/>
    <n v="72"/>
    <n v="0"/>
    <n v="0.15"/>
    <n v="13"/>
    <x v="0"/>
    <m/>
  </r>
  <r>
    <x v="232"/>
    <x v="5"/>
    <n v="3667"/>
    <n v="2796"/>
    <n v="774"/>
    <n v="0"/>
    <n v="96"/>
    <n v="0"/>
    <n v="0.15"/>
    <n v="13"/>
    <x v="0"/>
    <m/>
  </r>
  <r>
    <x v="232"/>
    <x v="6"/>
    <n v="3718"/>
    <n v="2697"/>
    <n v="908"/>
    <n v="0"/>
    <n v="112"/>
    <n v="0"/>
    <n v="0.15"/>
    <n v="56"/>
    <x v="0"/>
    <m/>
  </r>
  <r>
    <x v="232"/>
    <x v="7"/>
    <n v="3920"/>
    <n v="2883"/>
    <n v="905"/>
    <n v="0"/>
    <n v="132"/>
    <n v="0"/>
    <n v="0.16"/>
    <n v="60"/>
    <x v="0"/>
    <m/>
  </r>
  <r>
    <x v="232"/>
    <x v="8"/>
    <n v="4360"/>
    <n v="3170"/>
    <n v="1018"/>
    <n v="0"/>
    <n v="172"/>
    <n v="0"/>
    <n v="0.17"/>
    <n v="68"/>
    <x v="0"/>
    <m/>
  </r>
  <r>
    <x v="232"/>
    <x v="9"/>
    <n v="4378"/>
    <n v="3257"/>
    <n v="914"/>
    <n v="0"/>
    <n v="206"/>
    <n v="0"/>
    <n v="0.16"/>
    <n v="68"/>
    <x v="0"/>
    <m/>
  </r>
  <r>
    <x v="232"/>
    <x v="10"/>
    <n v="4694"/>
    <n v="3073"/>
    <n v="1386"/>
    <n v="0"/>
    <n v="236"/>
    <n v="0"/>
    <n v="0.17"/>
    <n v="68"/>
    <x v="1"/>
    <m/>
  </r>
  <r>
    <x v="232"/>
    <x v="11"/>
    <n v="4587"/>
    <n v="3090"/>
    <n v="1220"/>
    <n v="0"/>
    <n v="277"/>
    <n v="0"/>
    <n v="0.16"/>
    <n v="68"/>
    <x v="1"/>
    <m/>
  </r>
  <r>
    <x v="232"/>
    <x v="12"/>
    <n v="4735"/>
    <n v="2899"/>
    <n v="1560"/>
    <n v="0"/>
    <n v="276"/>
    <n v="0"/>
    <n v="0.16"/>
    <n v="51"/>
    <x v="1"/>
    <m/>
  </r>
  <r>
    <x v="232"/>
    <x v="13"/>
    <n v="5899"/>
    <n v="3247"/>
    <n v="2336"/>
    <n v="0"/>
    <n v="316"/>
    <n v="0"/>
    <n v="0.2"/>
    <n v="56"/>
    <x v="1"/>
    <m/>
  </r>
  <r>
    <x v="232"/>
    <x v="14"/>
    <n v="6182"/>
    <n v="3537"/>
    <n v="2278"/>
    <n v="0"/>
    <n v="367"/>
    <n v="0"/>
    <n v="0.2"/>
    <n v="87"/>
    <x v="1"/>
    <m/>
  </r>
  <r>
    <x v="232"/>
    <x v="15"/>
    <n v="7182"/>
    <n v="3919"/>
    <n v="2863"/>
    <n v="0"/>
    <n v="400"/>
    <n v="0"/>
    <n v="0.23"/>
    <n v="97"/>
    <x v="1"/>
    <m/>
  </r>
  <r>
    <x v="232"/>
    <x v="16"/>
    <n v="7469"/>
    <n v="3871"/>
    <n v="3146"/>
    <n v="0"/>
    <n v="453"/>
    <n v="0"/>
    <n v="0.23"/>
    <n v="123"/>
    <x v="1"/>
    <m/>
  </r>
  <r>
    <x v="232"/>
    <x v="17"/>
    <n v="8603"/>
    <n v="4332"/>
    <n v="3745"/>
    <n v="0"/>
    <n v="526"/>
    <n v="0"/>
    <n v="0.26"/>
    <n v="154"/>
    <x v="1"/>
    <m/>
  </r>
  <r>
    <x v="232"/>
    <x v="18"/>
    <n v="9142"/>
    <n v="4103"/>
    <n v="4462"/>
    <n v="0"/>
    <n v="578"/>
    <n v="0"/>
    <n v="0.27"/>
    <n v="107"/>
    <x v="1"/>
    <m/>
  </r>
  <r>
    <x v="232"/>
    <x v="19"/>
    <n v="9903"/>
    <n v="4186"/>
    <n v="5075"/>
    <n v="0"/>
    <n v="643"/>
    <n v="0"/>
    <n v="0.28999999999999998"/>
    <n v="69"/>
    <x v="1"/>
    <m/>
  </r>
  <r>
    <x v="232"/>
    <x v="20"/>
    <n v="10583"/>
    <n v="4412"/>
    <n v="5384"/>
    <n v="0"/>
    <n v="788"/>
    <n v="0"/>
    <n v="0.3"/>
    <n v="56"/>
    <x v="1"/>
    <m/>
  </r>
  <r>
    <x v="232"/>
    <x v="21"/>
    <n v="11628"/>
    <n v="4771"/>
    <n v="5990"/>
    <n v="0"/>
    <n v="867"/>
    <n v="0"/>
    <n v="0.33"/>
    <n v="48"/>
    <x v="1"/>
    <m/>
  </r>
  <r>
    <x v="232"/>
    <x v="22"/>
    <n v="13017"/>
    <n v="4831"/>
    <n v="7160"/>
    <n v="0"/>
    <n v="1026"/>
    <n v="0"/>
    <n v="0.36"/>
    <n v="74"/>
    <x v="1"/>
    <m/>
  </r>
  <r>
    <x v="232"/>
    <x v="23"/>
    <n v="14687"/>
    <n v="5159"/>
    <n v="8383"/>
    <n v="0"/>
    <n v="1146"/>
    <n v="0"/>
    <n v="0.4"/>
    <n v="141"/>
    <x v="1"/>
    <m/>
  </r>
  <r>
    <x v="232"/>
    <x v="24"/>
    <n v="16222"/>
    <n v="5252"/>
    <n v="9753"/>
    <n v="0"/>
    <n v="1217"/>
    <n v="0"/>
    <n v="0.43"/>
    <n v="145"/>
    <x v="1"/>
    <m/>
  </r>
  <r>
    <x v="232"/>
    <x v="25"/>
    <n v="16672"/>
    <n v="5443"/>
    <n v="10014"/>
    <n v="0"/>
    <n v="1215"/>
    <n v="0"/>
    <n v="0.43"/>
    <n v="134"/>
    <x v="1"/>
    <m/>
  </r>
  <r>
    <x v="232"/>
    <x v="26"/>
    <n v="17916"/>
    <n v="5732"/>
    <n v="10730"/>
    <n v="0"/>
    <n v="1454"/>
    <n v="0"/>
    <n v="0.45"/>
    <n v="139"/>
    <x v="1"/>
    <m/>
  </r>
  <r>
    <x v="232"/>
    <x v="27"/>
    <n v="20104"/>
    <n v="6448"/>
    <n v="11977"/>
    <n v="0"/>
    <n v="1679"/>
    <n v="0"/>
    <n v="0.5"/>
    <n v="141"/>
    <x v="1"/>
    <m/>
  </r>
  <r>
    <x v="232"/>
    <x v="28"/>
    <n v="22245"/>
    <n v="6533"/>
    <n v="13831"/>
    <n v="0"/>
    <n v="1881"/>
    <n v="0"/>
    <n v="0.54"/>
    <n v="101"/>
    <x v="1"/>
    <m/>
  </r>
  <r>
    <x v="232"/>
    <x v="29"/>
    <n v="21068"/>
    <n v="5573"/>
    <n v="13397"/>
    <n v="11"/>
    <n v="2087"/>
    <n v="0"/>
    <n v="0.5"/>
    <n v="139"/>
    <x v="1"/>
    <m/>
  </r>
  <r>
    <x v="232"/>
    <x v="30"/>
    <n v="20610"/>
    <n v="6830"/>
    <n v="11905"/>
    <n v="1"/>
    <n v="1874"/>
    <n v="0"/>
    <n v="0.48"/>
    <n v="37"/>
    <x v="1"/>
    <m/>
  </r>
  <r>
    <x v="232"/>
    <x v="31"/>
    <n v="20661"/>
    <n v="6603"/>
    <n v="12295"/>
    <n v="12"/>
    <n v="1751"/>
    <n v="0"/>
    <n v="0.47"/>
    <n v="51"/>
    <x v="1"/>
    <m/>
  </r>
  <r>
    <x v="232"/>
    <x v="32"/>
    <n v="21782"/>
    <n v="7435"/>
    <n v="12293"/>
    <n v="8"/>
    <n v="2046"/>
    <n v="0"/>
    <n v="0.48"/>
    <n v="39"/>
    <x v="1"/>
    <m/>
  </r>
  <r>
    <x v="232"/>
    <x v="33"/>
    <n v="23722"/>
    <n v="8500"/>
    <n v="13055"/>
    <n v="20"/>
    <n v="2146"/>
    <n v="0"/>
    <n v="0.51"/>
    <n v="50"/>
    <x v="1"/>
    <m/>
  </r>
  <r>
    <x v="232"/>
    <x v="34"/>
    <n v="24691"/>
    <n v="9457"/>
    <n v="13382"/>
    <n v="4"/>
    <n v="1849"/>
    <n v="0"/>
    <n v="0.52"/>
    <n v="59"/>
    <x v="1"/>
    <m/>
  </r>
  <r>
    <x v="232"/>
    <x v="35"/>
    <n v="26124"/>
    <n v="10598"/>
    <n v="13367"/>
    <n v="20"/>
    <n v="2140"/>
    <n v="0"/>
    <n v="0.54"/>
    <n v="114"/>
    <x v="1"/>
    <m/>
  </r>
  <r>
    <x v="232"/>
    <x v="36"/>
    <n v="29102"/>
    <n v="12773"/>
    <n v="13904"/>
    <n v="34"/>
    <n v="2391"/>
    <n v="0"/>
    <n v="0.59"/>
    <n v="116"/>
    <x v="1"/>
    <m/>
  </r>
  <r>
    <x v="232"/>
    <x v="37"/>
    <n v="31874"/>
    <n v="14254"/>
    <n v="14669"/>
    <n v="231"/>
    <n v="2720"/>
    <n v="0"/>
    <n v="0.63"/>
    <n v="257"/>
    <x v="1"/>
    <m/>
  </r>
  <r>
    <x v="232"/>
    <x v="38"/>
    <n v="35426"/>
    <n v="15145"/>
    <n v="16917"/>
    <n v="376"/>
    <n v="2989"/>
    <n v="0"/>
    <n v="0.69"/>
    <n v="248"/>
    <x v="1"/>
    <m/>
  </r>
  <r>
    <x v="232"/>
    <x v="39"/>
    <n v="34445"/>
    <n v="14663"/>
    <n v="16069"/>
    <n v="629"/>
    <n v="3084"/>
    <n v="0"/>
    <n v="0.66"/>
    <n v="583"/>
    <x v="1"/>
    <m/>
  </r>
  <r>
    <x v="232"/>
    <x v="40"/>
    <n v="37992"/>
    <n v="16027"/>
    <n v="17235"/>
    <n v="1494"/>
    <n v="3236"/>
    <n v="0"/>
    <n v="0.71"/>
    <n v="145"/>
    <x v="1"/>
    <m/>
  </r>
  <r>
    <x v="232"/>
    <x v="41"/>
    <n v="39776"/>
    <n v="17927"/>
    <n v="16726"/>
    <n v="1783"/>
    <n v="3332"/>
    <n v="8"/>
    <n v="0.73"/>
    <n v="252"/>
    <x v="2"/>
    <m/>
  </r>
  <r>
    <x v="232"/>
    <x v="42"/>
    <n v="40529"/>
    <n v="18639"/>
    <n v="16155"/>
    <n v="2179"/>
    <n v="3548"/>
    <n v="8"/>
    <n v="0.74"/>
    <n v="309"/>
    <x v="2"/>
    <m/>
  </r>
  <r>
    <x v="232"/>
    <x v="43"/>
    <n v="41753"/>
    <n v="18260"/>
    <n v="17211"/>
    <n v="2383"/>
    <n v="3891"/>
    <n v="9"/>
    <n v="0.75"/>
    <n v="312"/>
    <x v="2"/>
    <m/>
  </r>
  <r>
    <x v="232"/>
    <x v="44"/>
    <n v="43397"/>
    <n v="16968"/>
    <n v="19510"/>
    <n v="2648"/>
    <n v="4249"/>
    <n v="21"/>
    <n v="0.76"/>
    <n v="350"/>
    <x v="2"/>
    <m/>
  </r>
  <r>
    <x v="232"/>
    <x v="45"/>
    <n v="42773"/>
    <n v="17013"/>
    <n v="18893"/>
    <n v="2824"/>
    <n v="4011"/>
    <n v="33"/>
    <n v="0.74"/>
    <n v="309"/>
    <x v="2"/>
    <m/>
  </r>
  <r>
    <x v="232"/>
    <x v="46"/>
    <n v="46898"/>
    <n v="17658"/>
    <n v="21078"/>
    <n v="3614"/>
    <n v="4509"/>
    <n v="39"/>
    <n v="0.8"/>
    <n v="378"/>
    <x v="2"/>
    <m/>
  </r>
  <r>
    <x v="232"/>
    <x v="47"/>
    <n v="51324"/>
    <n v="20025"/>
    <n v="22114"/>
    <n v="4364"/>
    <n v="4789"/>
    <n v="32"/>
    <n v="0.86"/>
    <n v="379"/>
    <x v="2"/>
    <m/>
  </r>
  <r>
    <x v="232"/>
    <x v="48"/>
    <n v="54141"/>
    <n v="22345"/>
    <n v="21634"/>
    <n v="5210"/>
    <n v="4901"/>
    <n v="52"/>
    <n v="0.89"/>
    <n v="507"/>
    <x v="2"/>
    <m/>
  </r>
  <r>
    <x v="232"/>
    <x v="49"/>
    <n v="54708"/>
    <n v="23283"/>
    <n v="20586"/>
    <n v="5587"/>
    <n v="5195"/>
    <n v="57"/>
    <n v="0.89"/>
    <n v="551"/>
    <x v="2"/>
    <m/>
  </r>
  <r>
    <x v="232"/>
    <x v="50"/>
    <n v="53660"/>
    <n v="21298"/>
    <n v="21023"/>
    <n v="6615"/>
    <n v="4659"/>
    <n v="65"/>
    <n v="0.86"/>
    <n v="652"/>
    <x v="2"/>
    <m/>
  </r>
  <r>
    <x v="232"/>
    <x v="51"/>
    <n v="58945"/>
    <n v="23784"/>
    <n v="22328"/>
    <n v="7893"/>
    <n v="4872"/>
    <n v="68"/>
    <n v="0.93"/>
    <n v="780"/>
    <x v="2"/>
    <m/>
  </r>
  <r>
    <x v="232"/>
    <x v="52"/>
    <n v="53055"/>
    <n v="19876"/>
    <n v="20728"/>
    <n v="8352"/>
    <n v="4097"/>
    <n v="2"/>
    <n v="0.82"/>
    <n v="634"/>
    <x v="2"/>
    <m/>
  </r>
  <r>
    <x v="232"/>
    <x v="53"/>
    <n v="56091"/>
    <n v="20732"/>
    <n v="21723"/>
    <n v="9203"/>
    <n v="4430"/>
    <n v="2"/>
    <n v="0.86"/>
    <n v="1176"/>
    <x v="2"/>
    <m/>
  </r>
  <r>
    <x v="232"/>
    <x v="54"/>
    <n v="59592"/>
    <n v="22451"/>
    <n v="21302"/>
    <n v="11068"/>
    <n v="4770"/>
    <n v="1"/>
    <n v="0.9"/>
    <n v="1281"/>
    <x v="2"/>
    <m/>
  </r>
  <r>
    <x v="232"/>
    <x v="55"/>
    <n v="61473"/>
    <n v="23417"/>
    <n v="21094"/>
    <n v="11685"/>
    <n v="5276"/>
    <n v="1"/>
    <n v="0.91"/>
    <n v="1665"/>
    <x v="2"/>
    <m/>
  </r>
  <r>
    <x v="232"/>
    <x v="56"/>
    <n v="64737"/>
    <n v="23885"/>
    <n v="20796"/>
    <n v="14235"/>
    <n v="5819"/>
    <n v="1"/>
    <n v="0.95"/>
    <n v="1817"/>
    <x v="2"/>
    <m/>
  </r>
  <r>
    <x v="232"/>
    <x v="57"/>
    <n v="71343"/>
    <n v="27957"/>
    <n v="20703"/>
    <n v="16222"/>
    <n v="6460"/>
    <n v="1"/>
    <n v="1.03"/>
    <n v="1664"/>
    <x v="2"/>
    <m/>
  </r>
  <r>
    <x v="232"/>
    <x v="58"/>
    <n v="77627"/>
    <n v="31033"/>
    <n v="20852"/>
    <n v="19002"/>
    <n v="6739"/>
    <n v="1"/>
    <n v="1.1200000000000001"/>
    <n v="1691"/>
    <x v="2"/>
    <m/>
  </r>
  <r>
    <x v="232"/>
    <x v="59"/>
    <n v="77442"/>
    <n v="31261"/>
    <n v="20327"/>
    <n v="18858"/>
    <n v="6995"/>
    <n v="2"/>
    <n v="1.1000000000000001"/>
    <n v="1656"/>
    <x v="2"/>
    <m/>
  </r>
  <r>
    <x v="232"/>
    <x v="60"/>
    <n v="75769"/>
    <n v="31803"/>
    <n v="18564"/>
    <n v="18061"/>
    <n v="7340"/>
    <n v="1"/>
    <n v="1.06"/>
    <n v="1421"/>
    <x v="2"/>
    <m/>
  </r>
  <r>
    <x v="232"/>
    <x v="61"/>
    <n v="81266"/>
    <n v="33918"/>
    <n v="19206"/>
    <n v="19609"/>
    <n v="8532"/>
    <n v="1"/>
    <n v="1.1200000000000001"/>
    <n v="1330"/>
    <x v="2"/>
    <m/>
  </r>
  <r>
    <x v="232"/>
    <x v="62"/>
    <n v="87494"/>
    <n v="35570"/>
    <n v="20323"/>
    <n v="22977"/>
    <n v="8623"/>
    <n v="0"/>
    <n v="1.19"/>
    <n v="1099"/>
    <x v="2"/>
    <m/>
  </r>
  <r>
    <x v="232"/>
    <x v="63"/>
    <n v="89872"/>
    <n v="36927"/>
    <n v="20984"/>
    <n v="23273"/>
    <n v="8688"/>
    <n v="0"/>
    <n v="1.2"/>
    <n v="1017"/>
    <x v="2"/>
    <m/>
  </r>
  <r>
    <x v="232"/>
    <x v="64"/>
    <n v="88566"/>
    <n v="34281"/>
    <n v="21125"/>
    <n v="23456"/>
    <n v="9702"/>
    <n v="1"/>
    <n v="1.1599999999999999"/>
    <n v="1908"/>
    <x v="2"/>
    <m/>
  </r>
  <r>
    <x v="232"/>
    <x v="65"/>
    <n v="94350"/>
    <n v="37875"/>
    <n v="21662"/>
    <n v="25111"/>
    <n v="9701"/>
    <n v="0"/>
    <n v="1.22"/>
    <n v="3054"/>
    <x v="2"/>
    <m/>
  </r>
  <r>
    <x v="233"/>
    <x v="43"/>
    <n v="9007"/>
    <n v="434"/>
    <n v="4979"/>
    <n v="3443"/>
    <n v="150"/>
    <n v="0"/>
    <n v="2.3199999999999998"/>
    <n v="0"/>
    <x v="2"/>
    <m/>
  </r>
  <r>
    <x v="233"/>
    <x v="44"/>
    <n v="7722"/>
    <n v="98"/>
    <n v="2583"/>
    <n v="4892"/>
    <n v="150"/>
    <n v="0"/>
    <n v="1.93"/>
    <n v="0"/>
    <x v="2"/>
    <m/>
  </r>
  <r>
    <x v="233"/>
    <x v="45"/>
    <n v="9145"/>
    <n v="0"/>
    <n v="2405"/>
    <n v="6644"/>
    <n v="95"/>
    <n v="0"/>
    <n v="2.23"/>
    <n v="186"/>
    <x v="2"/>
    <m/>
  </r>
  <r>
    <x v="233"/>
    <x v="46"/>
    <n v="9272"/>
    <n v="0"/>
    <n v="2214"/>
    <n v="7000"/>
    <n v="59"/>
    <n v="0"/>
    <n v="2.21"/>
    <n v="172"/>
    <x v="2"/>
    <m/>
  </r>
  <r>
    <x v="233"/>
    <x v="47"/>
    <n v="8364"/>
    <n v="72"/>
    <n v="2571"/>
    <n v="5660"/>
    <n v="61"/>
    <n v="0"/>
    <n v="1.96"/>
    <n v="192"/>
    <x v="2"/>
    <m/>
  </r>
  <r>
    <x v="233"/>
    <x v="48"/>
    <n v="8351"/>
    <n v="0"/>
    <n v="2513"/>
    <n v="5776"/>
    <n v="61"/>
    <n v="0"/>
    <n v="1.93"/>
    <n v="219"/>
    <x v="2"/>
    <m/>
  </r>
  <r>
    <x v="233"/>
    <x v="49"/>
    <n v="8752"/>
    <n v="0"/>
    <n v="3223"/>
    <n v="5468"/>
    <n v="61"/>
    <n v="0"/>
    <n v="1.99"/>
    <n v="257"/>
    <x v="2"/>
    <m/>
  </r>
  <r>
    <x v="233"/>
    <x v="50"/>
    <n v="10275"/>
    <n v="0"/>
    <n v="3522"/>
    <n v="6691"/>
    <n v="61"/>
    <n v="0"/>
    <n v="2.31"/>
    <n v="278"/>
    <x v="2"/>
    <m/>
  </r>
  <r>
    <x v="233"/>
    <x v="51"/>
    <n v="10237"/>
    <n v="0"/>
    <n v="3367"/>
    <n v="6809"/>
    <n v="61"/>
    <n v="0"/>
    <n v="2.27"/>
    <n v="274"/>
    <x v="2"/>
    <m/>
  </r>
  <r>
    <x v="233"/>
    <x v="52"/>
    <n v="10383"/>
    <n v="0"/>
    <n v="3200"/>
    <n v="7122"/>
    <n v="61"/>
    <n v="0"/>
    <n v="2.2799999999999998"/>
    <n v="275"/>
    <x v="2"/>
    <m/>
  </r>
  <r>
    <x v="233"/>
    <x v="53"/>
    <n v="10899"/>
    <n v="0"/>
    <n v="3614"/>
    <n v="7224"/>
    <n v="61"/>
    <n v="0"/>
    <n v="2.37"/>
    <n v="315"/>
    <x v="2"/>
    <m/>
  </r>
  <r>
    <x v="233"/>
    <x v="54"/>
    <n v="12163"/>
    <n v="0"/>
    <n v="4085"/>
    <n v="8017"/>
    <n v="61"/>
    <n v="0"/>
    <n v="2.62"/>
    <n v="358"/>
    <x v="2"/>
    <m/>
  </r>
  <r>
    <x v="233"/>
    <x v="55"/>
    <n v="12692"/>
    <n v="0"/>
    <n v="4188"/>
    <n v="8429"/>
    <n v="75"/>
    <n v="0"/>
    <n v="2.7"/>
    <n v="359"/>
    <x v="2"/>
    <m/>
  </r>
  <r>
    <x v="233"/>
    <x v="56"/>
    <n v="13182"/>
    <n v="0"/>
    <n v="4192"/>
    <n v="8902"/>
    <n v="88"/>
    <n v="0"/>
    <n v="2.78"/>
    <n v="376"/>
    <x v="2"/>
    <m/>
  </r>
  <r>
    <x v="233"/>
    <x v="57"/>
    <n v="13502"/>
    <n v="0"/>
    <n v="4093"/>
    <n v="9284"/>
    <n v="125"/>
    <n v="0"/>
    <n v="2.81"/>
    <n v="351"/>
    <x v="2"/>
    <m/>
  </r>
  <r>
    <x v="233"/>
    <x v="58"/>
    <n v="15283"/>
    <n v="0"/>
    <n v="4279"/>
    <n v="10876"/>
    <n v="128"/>
    <n v="0"/>
    <n v="3.15"/>
    <n v="376"/>
    <x v="2"/>
    <m/>
  </r>
  <r>
    <x v="233"/>
    <x v="59"/>
    <n v="15498"/>
    <n v="0"/>
    <n v="4422"/>
    <n v="10937"/>
    <n v="139"/>
    <n v="0"/>
    <n v="3.15"/>
    <n v="393"/>
    <x v="2"/>
    <m/>
  </r>
  <r>
    <x v="233"/>
    <x v="60"/>
    <n v="13728"/>
    <n v="0"/>
    <n v="4163"/>
    <n v="9415"/>
    <n v="150"/>
    <n v="0"/>
    <n v="2.76"/>
    <n v="410"/>
    <x v="2"/>
    <m/>
  </r>
  <r>
    <x v="233"/>
    <x v="61"/>
    <n v="15623"/>
    <n v="0"/>
    <n v="4636"/>
    <n v="10831"/>
    <n v="156"/>
    <n v="0"/>
    <n v="3.1"/>
    <n v="453"/>
    <x v="2"/>
    <m/>
  </r>
  <r>
    <x v="233"/>
    <x v="62"/>
    <n v="17035"/>
    <n v="0"/>
    <n v="4845"/>
    <n v="11925"/>
    <n v="265"/>
    <n v="0"/>
    <n v="3.34"/>
    <n v="410"/>
    <x v="2"/>
    <m/>
  </r>
  <r>
    <x v="233"/>
    <x v="63"/>
    <n v="17691"/>
    <n v="0"/>
    <n v="5070"/>
    <n v="12300"/>
    <n v="322"/>
    <n v="0"/>
    <n v="3.42"/>
    <n v="355"/>
    <x v="2"/>
    <m/>
  </r>
  <r>
    <x v="233"/>
    <x v="64"/>
    <n v="18199"/>
    <n v="0"/>
    <n v="5211"/>
    <n v="12628"/>
    <n v="360"/>
    <n v="0"/>
    <n v="3.47"/>
    <n v="389"/>
    <x v="2"/>
    <m/>
  </r>
  <r>
    <x v="233"/>
    <x v="65"/>
    <n v="18659"/>
    <n v="0"/>
    <n v="5453"/>
    <n v="12812"/>
    <n v="394"/>
    <n v="0"/>
    <n v="3.52"/>
    <n v="402"/>
    <x v="2"/>
    <m/>
  </r>
  <r>
    <x v="234"/>
    <x v="41"/>
    <n v="8"/>
    <n v="0"/>
    <n v="8"/>
    <n v="0"/>
    <n v="0"/>
    <n v="0"/>
    <n v="0.65"/>
    <n v="0"/>
    <x v="2"/>
    <m/>
  </r>
  <r>
    <x v="234"/>
    <x v="42"/>
    <n v="8"/>
    <n v="0"/>
    <n v="8"/>
    <n v="0"/>
    <n v="0"/>
    <n v="0"/>
    <n v="0.69"/>
    <n v="0"/>
    <x v="2"/>
    <m/>
  </r>
  <r>
    <x v="234"/>
    <x v="43"/>
    <n v="9"/>
    <n v="0"/>
    <n v="9"/>
    <n v="0"/>
    <n v="0"/>
    <n v="0"/>
    <n v="0.71"/>
    <n v="0"/>
    <x v="2"/>
    <m/>
  </r>
  <r>
    <x v="234"/>
    <x v="44"/>
    <n v="11"/>
    <n v="0"/>
    <n v="11"/>
    <n v="0"/>
    <n v="0"/>
    <n v="0"/>
    <n v="0.79"/>
    <n v="0"/>
    <x v="2"/>
    <m/>
  </r>
  <r>
    <x v="234"/>
    <x v="45"/>
    <n v="12"/>
    <n v="0"/>
    <n v="12"/>
    <n v="0"/>
    <n v="0"/>
    <n v="0"/>
    <n v="0.8"/>
    <n v="0"/>
    <x v="2"/>
    <m/>
  </r>
  <r>
    <x v="234"/>
    <x v="46"/>
    <n v="13"/>
    <n v="0"/>
    <n v="13"/>
    <n v="0"/>
    <n v="0"/>
    <n v="0"/>
    <n v="0.82"/>
    <n v="0"/>
    <x v="2"/>
    <m/>
  </r>
  <r>
    <x v="234"/>
    <x v="47"/>
    <n v="13"/>
    <n v="0"/>
    <n v="13"/>
    <n v="0"/>
    <n v="0"/>
    <n v="0"/>
    <n v="0.79"/>
    <n v="0"/>
    <x v="2"/>
    <m/>
  </r>
  <r>
    <x v="234"/>
    <x v="48"/>
    <n v="15"/>
    <n v="0"/>
    <n v="15"/>
    <n v="0"/>
    <n v="0"/>
    <n v="0"/>
    <n v="0.93"/>
    <n v="0"/>
    <x v="2"/>
    <m/>
  </r>
  <r>
    <x v="234"/>
    <x v="49"/>
    <n v="16"/>
    <n v="0"/>
    <n v="16"/>
    <n v="0"/>
    <n v="0"/>
    <n v="0"/>
    <n v="0.95"/>
    <n v="0"/>
    <x v="2"/>
    <m/>
  </r>
  <r>
    <x v="234"/>
    <x v="50"/>
    <n v="18"/>
    <n v="0"/>
    <n v="18"/>
    <n v="0"/>
    <n v="0"/>
    <n v="0"/>
    <n v="1"/>
    <n v="0"/>
    <x v="2"/>
    <m/>
  </r>
  <r>
    <x v="234"/>
    <x v="51"/>
    <n v="19"/>
    <n v="0"/>
    <n v="19"/>
    <n v="0"/>
    <n v="0"/>
    <n v="0"/>
    <n v="1.02"/>
    <n v="0"/>
    <x v="2"/>
    <m/>
  </r>
  <r>
    <x v="234"/>
    <x v="52"/>
    <n v="20"/>
    <n v="0"/>
    <n v="20"/>
    <n v="0"/>
    <n v="0"/>
    <n v="0"/>
    <n v="0.97"/>
    <n v="0"/>
    <x v="2"/>
    <m/>
  </r>
  <r>
    <x v="234"/>
    <x v="53"/>
    <n v="27"/>
    <n v="0"/>
    <n v="27"/>
    <n v="0"/>
    <n v="0"/>
    <n v="0"/>
    <n v="1.1599999999999999"/>
    <n v="0"/>
    <x v="2"/>
    <m/>
  </r>
  <r>
    <x v="234"/>
    <x v="54"/>
    <n v="28"/>
    <n v="0"/>
    <n v="28"/>
    <n v="0"/>
    <n v="0"/>
    <n v="0"/>
    <n v="1.08"/>
    <n v="0"/>
    <x v="2"/>
    <m/>
  </r>
  <r>
    <x v="234"/>
    <x v="55"/>
    <n v="28"/>
    <n v="0"/>
    <n v="28"/>
    <n v="0"/>
    <n v="0"/>
    <n v="0"/>
    <n v="1.01"/>
    <n v="0"/>
    <x v="2"/>
    <m/>
  </r>
  <r>
    <x v="234"/>
    <x v="56"/>
    <n v="33"/>
    <n v="0"/>
    <n v="33"/>
    <n v="0"/>
    <n v="0"/>
    <n v="0"/>
    <n v="1.1000000000000001"/>
    <n v="0"/>
    <x v="2"/>
    <m/>
  </r>
  <r>
    <x v="234"/>
    <x v="57"/>
    <n v="39"/>
    <n v="0"/>
    <n v="39"/>
    <n v="0"/>
    <n v="0"/>
    <n v="0"/>
    <n v="1.18"/>
    <n v="0"/>
    <x v="2"/>
    <m/>
  </r>
  <r>
    <x v="234"/>
    <x v="58"/>
    <n v="45"/>
    <n v="0"/>
    <n v="45"/>
    <n v="0"/>
    <n v="0"/>
    <n v="0"/>
    <n v="1.58"/>
    <n v="0"/>
    <x v="2"/>
    <m/>
  </r>
  <r>
    <x v="234"/>
    <x v="59"/>
    <n v="49"/>
    <n v="0"/>
    <n v="49"/>
    <n v="0"/>
    <n v="0"/>
    <n v="0"/>
    <n v="1.65"/>
    <n v="0"/>
    <x v="2"/>
    <m/>
  </r>
  <r>
    <x v="234"/>
    <x v="60"/>
    <n v="49"/>
    <n v="0"/>
    <n v="49"/>
    <n v="0"/>
    <n v="0"/>
    <n v="0"/>
    <n v="1.63"/>
    <n v="0"/>
    <x v="2"/>
    <m/>
  </r>
  <r>
    <x v="234"/>
    <x v="61"/>
    <n v="52"/>
    <n v="0"/>
    <n v="52"/>
    <n v="0"/>
    <n v="0"/>
    <n v="0"/>
    <n v="1.67"/>
    <n v="0"/>
    <x v="2"/>
    <m/>
  </r>
  <r>
    <x v="234"/>
    <x v="62"/>
    <n v="52"/>
    <n v="0"/>
    <n v="52"/>
    <n v="0"/>
    <n v="0"/>
    <n v="0"/>
    <n v="1.64"/>
    <n v="0"/>
    <x v="2"/>
    <m/>
  </r>
  <r>
    <x v="234"/>
    <x v="63"/>
    <n v="54"/>
    <n v="0"/>
    <n v="54"/>
    <n v="0"/>
    <n v="0"/>
    <n v="0"/>
    <n v="1.68"/>
    <n v="0"/>
    <x v="2"/>
    <m/>
  </r>
  <r>
    <x v="234"/>
    <x v="64"/>
    <n v="54"/>
    <n v="0"/>
    <n v="54"/>
    <n v="0"/>
    <n v="0"/>
    <n v="0"/>
    <n v="1.64"/>
    <n v="0"/>
    <x v="2"/>
    <m/>
  </r>
  <r>
    <x v="234"/>
    <x v="65"/>
    <n v="56"/>
    <n v="0"/>
    <n v="56"/>
    <n v="0"/>
    <n v="0"/>
    <n v="0"/>
    <n v="1.66"/>
    <n v="0"/>
    <x v="2"/>
    <m/>
  </r>
  <r>
    <x v="235"/>
    <x v="41"/>
    <n v="2"/>
    <n v="0"/>
    <n v="2"/>
    <n v="0"/>
    <n v="0"/>
    <n v="0"/>
    <s v="."/>
    <n v="0"/>
    <x v="2"/>
    <m/>
  </r>
  <r>
    <x v="235"/>
    <x v="42"/>
    <n v="2"/>
    <n v="0"/>
    <n v="2"/>
    <n v="0"/>
    <n v="0"/>
    <n v="0"/>
    <s v="."/>
    <n v="0"/>
    <x v="2"/>
    <m/>
  </r>
  <r>
    <x v="235"/>
    <x v="43"/>
    <n v="2"/>
    <n v="0"/>
    <n v="2"/>
    <n v="0"/>
    <n v="0"/>
    <n v="0"/>
    <s v="."/>
    <n v="0"/>
    <x v="2"/>
    <m/>
  </r>
  <r>
    <x v="235"/>
    <x v="44"/>
    <n v="2"/>
    <n v="0"/>
    <n v="2"/>
    <n v="0"/>
    <n v="0"/>
    <n v="0"/>
    <s v="."/>
    <n v="0"/>
    <x v="2"/>
    <m/>
  </r>
  <r>
    <x v="235"/>
    <x v="45"/>
    <n v="2"/>
    <n v="0"/>
    <n v="2"/>
    <n v="0"/>
    <n v="0"/>
    <n v="0"/>
    <s v="."/>
    <n v="0"/>
    <x v="2"/>
    <m/>
  </r>
  <r>
    <x v="235"/>
    <x v="46"/>
    <n v="2"/>
    <n v="0"/>
    <n v="2"/>
    <n v="0"/>
    <n v="0"/>
    <n v="0"/>
    <s v="."/>
    <n v="0"/>
    <x v="2"/>
    <m/>
  </r>
  <r>
    <x v="235"/>
    <x v="47"/>
    <n v="2"/>
    <n v="0"/>
    <n v="2"/>
    <n v="0"/>
    <n v="0"/>
    <n v="0"/>
    <s v="."/>
    <n v="0"/>
    <x v="2"/>
    <m/>
  </r>
  <r>
    <x v="235"/>
    <x v="48"/>
    <n v="2"/>
    <n v="0"/>
    <n v="2"/>
    <n v="0"/>
    <n v="0"/>
    <n v="0"/>
    <s v="."/>
    <n v="0"/>
    <x v="2"/>
    <m/>
  </r>
  <r>
    <x v="235"/>
    <x v="49"/>
    <n v="2"/>
    <n v="0"/>
    <n v="2"/>
    <n v="0"/>
    <n v="0"/>
    <n v="0"/>
    <s v="."/>
    <n v="0"/>
    <x v="2"/>
    <m/>
  </r>
  <r>
    <x v="235"/>
    <x v="50"/>
    <n v="2"/>
    <n v="0"/>
    <n v="2"/>
    <n v="0"/>
    <n v="0"/>
    <n v="0"/>
    <s v="."/>
    <n v="0"/>
    <x v="2"/>
    <m/>
  </r>
  <r>
    <x v="235"/>
    <x v="51"/>
    <n v="2"/>
    <n v="0"/>
    <n v="2"/>
    <n v="0"/>
    <n v="0"/>
    <n v="0"/>
    <s v="."/>
    <n v="0"/>
    <x v="2"/>
    <m/>
  </r>
  <r>
    <x v="235"/>
    <x v="52"/>
    <n v="2"/>
    <n v="0"/>
    <n v="2"/>
    <n v="0"/>
    <n v="0"/>
    <n v="0"/>
    <s v="."/>
    <n v="0"/>
    <x v="2"/>
    <m/>
  </r>
  <r>
    <x v="235"/>
    <x v="53"/>
    <n v="3"/>
    <n v="0"/>
    <n v="3"/>
    <n v="0"/>
    <n v="0"/>
    <n v="0"/>
    <s v="."/>
    <n v="0"/>
    <x v="2"/>
    <m/>
  </r>
  <r>
    <x v="235"/>
    <x v="54"/>
    <n v="3"/>
    <n v="0"/>
    <n v="3"/>
    <n v="0"/>
    <n v="0"/>
    <n v="0"/>
    <s v="."/>
    <n v="0"/>
    <x v="2"/>
    <m/>
  </r>
  <r>
    <x v="235"/>
    <x v="55"/>
    <n v="3"/>
    <n v="0"/>
    <n v="3"/>
    <n v="0"/>
    <n v="0"/>
    <n v="0"/>
    <s v="."/>
    <n v="0"/>
    <x v="2"/>
    <m/>
  </r>
  <r>
    <x v="235"/>
    <x v="56"/>
    <n v="3"/>
    <n v="0"/>
    <n v="3"/>
    <n v="0"/>
    <n v="0"/>
    <n v="0"/>
    <s v="."/>
    <n v="0"/>
    <x v="2"/>
    <m/>
  </r>
  <r>
    <x v="235"/>
    <x v="57"/>
    <n v="2"/>
    <n v="0"/>
    <n v="2"/>
    <n v="0"/>
    <n v="0"/>
    <n v="0"/>
    <s v="."/>
    <n v="0"/>
    <x v="2"/>
    <m/>
  </r>
  <r>
    <x v="235"/>
    <x v="58"/>
    <n v="3"/>
    <n v="0"/>
    <n v="3"/>
    <n v="0"/>
    <n v="0"/>
    <n v="0"/>
    <s v="."/>
    <n v="0"/>
    <x v="2"/>
    <m/>
  </r>
  <r>
    <x v="235"/>
    <x v="59"/>
    <n v="3"/>
    <n v="0"/>
    <n v="3"/>
    <n v="0"/>
    <n v="0"/>
    <n v="0"/>
    <s v="."/>
    <n v="0"/>
    <x v="2"/>
    <m/>
  </r>
  <r>
    <x v="235"/>
    <x v="60"/>
    <n v="3"/>
    <n v="0"/>
    <n v="3"/>
    <n v="0"/>
    <n v="0"/>
    <n v="0"/>
    <s v="."/>
    <n v="0"/>
    <x v="2"/>
    <m/>
  </r>
  <r>
    <x v="235"/>
    <x v="61"/>
    <n v="2"/>
    <n v="0"/>
    <n v="2"/>
    <n v="0"/>
    <n v="0"/>
    <n v="0"/>
    <s v="."/>
    <n v="0"/>
    <x v="2"/>
    <m/>
  </r>
  <r>
    <x v="235"/>
    <x v="62"/>
    <n v="2"/>
    <n v="0"/>
    <n v="2"/>
    <n v="0"/>
    <n v="0"/>
    <n v="0"/>
    <s v="."/>
    <n v="0"/>
    <x v="2"/>
    <m/>
  </r>
  <r>
    <x v="235"/>
    <x v="63"/>
    <n v="3"/>
    <n v="0"/>
    <n v="3"/>
    <n v="0"/>
    <n v="0"/>
    <n v="0"/>
    <s v="."/>
    <n v="0"/>
    <x v="2"/>
    <m/>
  </r>
  <r>
    <x v="235"/>
    <x v="64"/>
    <n v="3"/>
    <n v="0"/>
    <n v="3"/>
    <n v="0"/>
    <n v="0"/>
    <n v="0"/>
    <s v="."/>
    <n v="0"/>
    <x v="2"/>
    <m/>
  </r>
  <r>
    <x v="235"/>
    <x v="65"/>
    <n v="3"/>
    <n v="0"/>
    <n v="3"/>
    <n v="0"/>
    <n v="0"/>
    <n v="0"/>
    <s v="."/>
    <n v="0"/>
    <x v="2"/>
    <m/>
  </r>
  <r>
    <x v="236"/>
    <x v="1"/>
    <n v="29"/>
    <n v="0"/>
    <n v="29"/>
    <n v="0"/>
    <n v="0"/>
    <n v="0"/>
    <n v="0.01"/>
    <n v="2"/>
    <x v="0"/>
    <m/>
  </r>
  <r>
    <x v="236"/>
    <x v="2"/>
    <n v="38"/>
    <n v="0"/>
    <n v="38"/>
    <n v="0"/>
    <n v="0"/>
    <n v="0"/>
    <n v="0.01"/>
    <n v="1"/>
    <x v="0"/>
    <m/>
  </r>
  <r>
    <x v="236"/>
    <x v="3"/>
    <n v="39"/>
    <n v="0"/>
    <n v="39"/>
    <n v="0"/>
    <n v="0"/>
    <n v="0"/>
    <n v="0.01"/>
    <n v="2"/>
    <x v="0"/>
    <m/>
  </r>
  <r>
    <x v="236"/>
    <x v="4"/>
    <n v="57"/>
    <n v="0"/>
    <n v="54"/>
    <n v="0"/>
    <n v="3"/>
    <n v="0"/>
    <n v="0.01"/>
    <n v="0"/>
    <x v="0"/>
    <m/>
  </r>
  <r>
    <x v="236"/>
    <x v="5"/>
    <n v="60"/>
    <n v="0"/>
    <n v="54"/>
    <n v="0"/>
    <n v="6"/>
    <n v="0"/>
    <n v="0.01"/>
    <n v="3"/>
    <x v="0"/>
    <m/>
  </r>
  <r>
    <x v="236"/>
    <x v="6"/>
    <n v="72"/>
    <n v="0"/>
    <n v="65"/>
    <n v="0"/>
    <n v="7"/>
    <n v="0"/>
    <n v="0.01"/>
    <n v="3"/>
    <x v="0"/>
    <m/>
  </r>
  <r>
    <x v="236"/>
    <x v="7"/>
    <n v="72"/>
    <n v="0"/>
    <n v="64"/>
    <n v="0"/>
    <n v="8"/>
    <n v="0"/>
    <n v="0.01"/>
    <n v="3"/>
    <x v="0"/>
    <m/>
  </r>
  <r>
    <x v="236"/>
    <x v="8"/>
    <n v="76"/>
    <n v="0"/>
    <n v="64"/>
    <n v="0"/>
    <n v="12"/>
    <n v="0"/>
    <n v="0.01"/>
    <n v="3"/>
    <x v="0"/>
    <m/>
  </r>
  <r>
    <x v="236"/>
    <x v="9"/>
    <n v="80"/>
    <n v="0"/>
    <n v="66"/>
    <n v="0"/>
    <n v="14"/>
    <n v="0"/>
    <n v="0.01"/>
    <n v="3"/>
    <x v="0"/>
    <m/>
  </r>
  <r>
    <x v="236"/>
    <x v="10"/>
    <n v="113"/>
    <n v="0"/>
    <n v="102"/>
    <n v="0"/>
    <n v="11"/>
    <n v="0"/>
    <n v="0.02"/>
    <n v="2"/>
    <x v="1"/>
    <m/>
  </r>
  <r>
    <x v="236"/>
    <x v="11"/>
    <n v="115"/>
    <n v="0"/>
    <n v="105"/>
    <n v="0"/>
    <n v="10"/>
    <n v="0"/>
    <n v="0.02"/>
    <n v="3"/>
    <x v="1"/>
    <m/>
  </r>
  <r>
    <x v="236"/>
    <x v="12"/>
    <n v="111"/>
    <n v="0"/>
    <n v="102"/>
    <n v="0"/>
    <n v="9"/>
    <n v="0"/>
    <n v="0.02"/>
    <n v="3"/>
    <x v="1"/>
    <m/>
  </r>
  <r>
    <x v="236"/>
    <x v="13"/>
    <n v="117"/>
    <n v="0"/>
    <n v="109"/>
    <n v="0"/>
    <n v="8"/>
    <n v="0"/>
    <n v="0.02"/>
    <n v="3"/>
    <x v="1"/>
    <m/>
  </r>
  <r>
    <x v="236"/>
    <x v="14"/>
    <n v="118"/>
    <n v="0"/>
    <n v="111"/>
    <n v="0"/>
    <n v="7"/>
    <n v="0"/>
    <n v="0.02"/>
    <n v="3"/>
    <x v="1"/>
    <m/>
  </r>
  <r>
    <x v="236"/>
    <x v="15"/>
    <n v="134"/>
    <n v="0"/>
    <n v="124"/>
    <n v="0"/>
    <n v="10"/>
    <n v="0"/>
    <n v="0.02"/>
    <n v="3"/>
    <x v="1"/>
    <m/>
  </r>
  <r>
    <x v="236"/>
    <x v="16"/>
    <n v="171"/>
    <n v="0"/>
    <n v="153"/>
    <n v="0"/>
    <n v="18"/>
    <n v="0"/>
    <n v="0.02"/>
    <n v="1"/>
    <x v="1"/>
    <m/>
  </r>
  <r>
    <x v="236"/>
    <x v="17"/>
    <n v="200"/>
    <n v="0"/>
    <n v="184"/>
    <n v="0"/>
    <n v="16"/>
    <n v="0"/>
    <n v="0.02"/>
    <n v="1"/>
    <x v="1"/>
    <m/>
  </r>
  <r>
    <x v="236"/>
    <x v="18"/>
    <n v="221"/>
    <n v="0"/>
    <n v="202"/>
    <n v="0"/>
    <n v="19"/>
    <n v="0"/>
    <n v="0.03"/>
    <n v="0"/>
    <x v="1"/>
    <m/>
  </r>
  <r>
    <x v="236"/>
    <x v="19"/>
    <n v="268"/>
    <n v="0"/>
    <n v="247"/>
    <n v="0"/>
    <n v="21"/>
    <n v="0"/>
    <n v="0.03"/>
    <n v="0"/>
    <x v="1"/>
    <m/>
  </r>
  <r>
    <x v="236"/>
    <x v="20"/>
    <n v="321"/>
    <n v="0"/>
    <n v="297"/>
    <n v="0"/>
    <n v="24"/>
    <n v="0"/>
    <n v="0.04"/>
    <n v="0"/>
    <x v="1"/>
    <m/>
  </r>
  <r>
    <x v="236"/>
    <x v="21"/>
    <n v="394"/>
    <n v="0"/>
    <n v="368"/>
    <n v="0"/>
    <n v="26"/>
    <n v="0"/>
    <n v="0.04"/>
    <n v="0"/>
    <x v="1"/>
    <m/>
  </r>
  <r>
    <x v="236"/>
    <x v="22"/>
    <n v="393"/>
    <n v="0"/>
    <n v="365"/>
    <n v="0"/>
    <n v="28"/>
    <n v="0"/>
    <n v="0.04"/>
    <n v="0"/>
    <x v="1"/>
    <m/>
  </r>
  <r>
    <x v="236"/>
    <x v="23"/>
    <n v="377"/>
    <n v="0"/>
    <n v="354"/>
    <n v="0"/>
    <n v="23"/>
    <n v="0"/>
    <n v="0.04"/>
    <n v="0"/>
    <x v="1"/>
    <m/>
  </r>
  <r>
    <x v="236"/>
    <x v="24"/>
    <n v="322"/>
    <n v="0"/>
    <n v="303"/>
    <n v="0"/>
    <n v="19"/>
    <n v="0"/>
    <n v="0.03"/>
    <n v="0"/>
    <x v="1"/>
    <m/>
  </r>
  <r>
    <x v="236"/>
    <x v="25"/>
    <n v="326"/>
    <n v="0"/>
    <n v="305"/>
    <n v="0"/>
    <n v="21"/>
    <n v="0"/>
    <n v="0.03"/>
    <n v="0"/>
    <x v="1"/>
    <m/>
  </r>
  <r>
    <x v="236"/>
    <x v="26"/>
    <n v="309"/>
    <n v="0"/>
    <n v="296"/>
    <n v="0"/>
    <n v="13"/>
    <n v="0"/>
    <n v="0.03"/>
    <n v="0"/>
    <x v="1"/>
    <m/>
  </r>
  <r>
    <x v="236"/>
    <x v="27"/>
    <n v="270"/>
    <n v="0"/>
    <n v="258"/>
    <n v="0"/>
    <n v="12"/>
    <n v="0"/>
    <n v="0.02"/>
    <n v="0"/>
    <x v="1"/>
    <m/>
  </r>
  <r>
    <x v="236"/>
    <x v="28"/>
    <n v="220"/>
    <n v="0"/>
    <n v="209"/>
    <n v="0"/>
    <n v="11"/>
    <n v="0"/>
    <n v="0.02"/>
    <n v="0"/>
    <x v="1"/>
    <m/>
  </r>
  <r>
    <x v="236"/>
    <x v="29"/>
    <n v="191"/>
    <n v="0"/>
    <n v="180"/>
    <n v="0"/>
    <n v="11"/>
    <n v="0"/>
    <n v="0.02"/>
    <n v="0"/>
    <x v="1"/>
    <m/>
  </r>
  <r>
    <x v="236"/>
    <x v="30"/>
    <n v="184"/>
    <n v="0"/>
    <n v="177"/>
    <n v="0"/>
    <n v="7"/>
    <n v="0"/>
    <n v="0.01"/>
    <n v="0"/>
    <x v="1"/>
    <m/>
  </r>
  <r>
    <x v="236"/>
    <x v="31"/>
    <n v="171"/>
    <n v="0"/>
    <n v="170"/>
    <n v="0"/>
    <n v="1"/>
    <n v="0"/>
    <n v="0.01"/>
    <n v="0"/>
    <x v="1"/>
    <m/>
  </r>
  <r>
    <x v="236"/>
    <x v="32"/>
    <n v="144"/>
    <n v="0"/>
    <n v="143"/>
    <n v="0"/>
    <n v="1"/>
    <n v="0"/>
    <n v="0.01"/>
    <n v="0"/>
    <x v="1"/>
    <m/>
  </r>
  <r>
    <x v="236"/>
    <x v="33"/>
    <n v="149"/>
    <n v="0"/>
    <n v="147"/>
    <n v="0"/>
    <n v="2"/>
    <n v="0"/>
    <n v="0.01"/>
    <n v="0"/>
    <x v="1"/>
    <m/>
  </r>
  <r>
    <x v="236"/>
    <x v="34"/>
    <n v="168"/>
    <n v="0"/>
    <n v="165"/>
    <n v="0"/>
    <n v="3"/>
    <n v="0"/>
    <n v="0.01"/>
    <n v="0"/>
    <x v="1"/>
    <m/>
  </r>
  <r>
    <x v="236"/>
    <x v="35"/>
    <n v="159"/>
    <n v="0"/>
    <n v="156"/>
    <n v="0"/>
    <n v="3"/>
    <n v="0"/>
    <n v="0.01"/>
    <n v="0"/>
    <x v="1"/>
    <m/>
  </r>
  <r>
    <x v="236"/>
    <x v="36"/>
    <n v="169"/>
    <n v="0"/>
    <n v="166"/>
    <n v="0"/>
    <n v="3"/>
    <n v="0"/>
    <n v="0.01"/>
    <n v="0"/>
    <x v="1"/>
    <m/>
  </r>
  <r>
    <x v="236"/>
    <x v="37"/>
    <n v="192"/>
    <n v="0"/>
    <n v="190"/>
    <n v="0"/>
    <n v="2"/>
    <n v="0"/>
    <n v="0.01"/>
    <n v="0"/>
    <x v="1"/>
    <m/>
  </r>
  <r>
    <x v="236"/>
    <x v="38"/>
    <n v="210"/>
    <n v="0"/>
    <n v="209"/>
    <n v="0"/>
    <n v="1"/>
    <n v="0"/>
    <n v="0.01"/>
    <n v="0"/>
    <x v="1"/>
    <m/>
  </r>
  <r>
    <x v="236"/>
    <x v="39"/>
    <n v="236"/>
    <n v="0"/>
    <n v="234"/>
    <n v="0"/>
    <n v="2"/>
    <n v="0"/>
    <n v="0.01"/>
    <n v="0"/>
    <x v="1"/>
    <m/>
  </r>
  <r>
    <x v="236"/>
    <x v="40"/>
    <n v="219"/>
    <n v="0"/>
    <n v="217"/>
    <n v="0"/>
    <n v="2"/>
    <n v="0"/>
    <n v="0.01"/>
    <n v="0"/>
    <x v="1"/>
    <m/>
  </r>
  <r>
    <x v="236"/>
    <x v="41"/>
    <n v="207"/>
    <n v="0"/>
    <n v="203"/>
    <n v="0"/>
    <n v="4"/>
    <n v="0"/>
    <n v="0.01"/>
    <n v="13"/>
    <x v="2"/>
    <m/>
  </r>
  <r>
    <x v="236"/>
    <x v="42"/>
    <n v="213"/>
    <n v="0"/>
    <n v="206"/>
    <n v="0"/>
    <n v="7"/>
    <n v="0"/>
    <n v="0.01"/>
    <n v="15"/>
    <x v="2"/>
    <m/>
  </r>
  <r>
    <x v="236"/>
    <x v="43"/>
    <n v="215"/>
    <n v="0"/>
    <n v="208"/>
    <n v="0"/>
    <n v="7"/>
    <n v="0"/>
    <n v="0.01"/>
    <n v="15"/>
    <x v="2"/>
    <m/>
  </r>
  <r>
    <x v="236"/>
    <x v="44"/>
    <n v="213"/>
    <n v="0"/>
    <n v="206"/>
    <n v="0"/>
    <n v="7"/>
    <n v="0"/>
    <n v="0.01"/>
    <n v="15"/>
    <x v="2"/>
    <m/>
  </r>
  <r>
    <x v="236"/>
    <x v="45"/>
    <n v="193"/>
    <n v="0"/>
    <n v="188"/>
    <n v="0"/>
    <n v="5"/>
    <n v="0"/>
    <n v="0.01"/>
    <n v="15"/>
    <x v="2"/>
    <m/>
  </r>
  <r>
    <x v="236"/>
    <x v="46"/>
    <n v="256"/>
    <n v="0"/>
    <n v="244"/>
    <n v="0"/>
    <n v="12"/>
    <n v="0"/>
    <n v="0.01"/>
    <n v="16"/>
    <x v="2"/>
    <m/>
  </r>
  <r>
    <x v="236"/>
    <x v="47"/>
    <n v="289"/>
    <n v="0"/>
    <n v="255"/>
    <n v="0"/>
    <n v="34"/>
    <n v="0"/>
    <n v="0.01"/>
    <n v="16"/>
    <x v="2"/>
    <m/>
  </r>
  <r>
    <x v="236"/>
    <x v="48"/>
    <n v="302"/>
    <n v="0"/>
    <n v="263"/>
    <n v="0"/>
    <n v="39"/>
    <n v="0"/>
    <n v="0.01"/>
    <n v="12"/>
    <x v="2"/>
    <m/>
  </r>
  <r>
    <x v="236"/>
    <x v="49"/>
    <n v="345"/>
    <n v="0"/>
    <n v="301"/>
    <n v="0"/>
    <n v="44"/>
    <n v="0"/>
    <n v="0.02"/>
    <n v="24"/>
    <x v="2"/>
    <m/>
  </r>
  <r>
    <x v="236"/>
    <x v="50"/>
    <n v="358"/>
    <n v="0"/>
    <n v="311"/>
    <n v="0"/>
    <n v="47"/>
    <n v="0"/>
    <n v="0.02"/>
    <n v="27"/>
    <x v="2"/>
    <m/>
  </r>
  <r>
    <x v="236"/>
    <x v="51"/>
    <n v="390"/>
    <n v="0"/>
    <n v="340"/>
    <n v="0"/>
    <n v="50"/>
    <n v="0"/>
    <n v="0.02"/>
    <n v="30"/>
    <x v="2"/>
    <m/>
  </r>
  <r>
    <x v="236"/>
    <x v="52"/>
    <n v="412"/>
    <n v="0"/>
    <n v="353"/>
    <n v="0"/>
    <n v="59"/>
    <n v="0"/>
    <n v="0.02"/>
    <n v="30"/>
    <x v="2"/>
    <m/>
  </r>
  <r>
    <x v="236"/>
    <x v="53"/>
    <n v="425"/>
    <n v="0"/>
    <n v="356"/>
    <n v="0"/>
    <n v="69"/>
    <n v="0"/>
    <n v="0.02"/>
    <n v="31"/>
    <x v="2"/>
    <m/>
  </r>
  <r>
    <x v="236"/>
    <x v="54"/>
    <n v="436"/>
    <n v="0"/>
    <n v="367"/>
    <n v="0"/>
    <n v="69"/>
    <n v="0"/>
    <n v="0.02"/>
    <n v="31"/>
    <x v="2"/>
    <m/>
  </r>
  <r>
    <x v="236"/>
    <x v="55"/>
    <n v="474"/>
    <n v="0"/>
    <n v="398"/>
    <n v="0"/>
    <n v="76"/>
    <n v="0"/>
    <n v="0.02"/>
    <n v="32"/>
    <x v="2"/>
    <m/>
  </r>
  <r>
    <x v="236"/>
    <x v="56"/>
    <n v="592"/>
    <n v="0"/>
    <n v="506"/>
    <n v="0"/>
    <n v="86"/>
    <n v="0"/>
    <n v="0.02"/>
    <n v="32"/>
    <x v="2"/>
    <m/>
  </r>
  <r>
    <x v="236"/>
    <x v="57"/>
    <n v="692"/>
    <n v="0"/>
    <n v="606"/>
    <n v="0"/>
    <n v="86"/>
    <n v="0"/>
    <n v="0.02"/>
    <n v="32"/>
    <x v="2"/>
    <m/>
  </r>
  <r>
    <x v="236"/>
    <x v="58"/>
    <n v="788"/>
    <n v="0"/>
    <n v="700"/>
    <n v="0"/>
    <n v="88"/>
    <n v="0"/>
    <n v="0.03"/>
    <n v="67"/>
    <x v="2"/>
    <m/>
  </r>
  <r>
    <x v="236"/>
    <x v="59"/>
    <n v="870"/>
    <n v="0"/>
    <n v="708"/>
    <n v="0"/>
    <n v="162"/>
    <n v="0"/>
    <n v="0.03"/>
    <n v="68"/>
    <x v="2"/>
    <m/>
  </r>
  <r>
    <x v="236"/>
    <x v="60"/>
    <n v="922"/>
    <n v="0"/>
    <n v="764"/>
    <n v="0"/>
    <n v="158"/>
    <n v="0"/>
    <n v="0.03"/>
    <n v="71"/>
    <x v="2"/>
    <m/>
  </r>
  <r>
    <x v="236"/>
    <x v="61"/>
    <n v="1069"/>
    <n v="0"/>
    <n v="886"/>
    <n v="0"/>
    <n v="183"/>
    <n v="0"/>
    <n v="0.03"/>
    <n v="74"/>
    <x v="2"/>
    <m/>
  </r>
  <r>
    <x v="236"/>
    <x v="62"/>
    <n v="1163"/>
    <n v="0"/>
    <n v="936"/>
    <n v="0"/>
    <n v="227"/>
    <n v="0"/>
    <n v="0.03"/>
    <n v="77"/>
    <x v="2"/>
    <m/>
  </r>
  <r>
    <x v="236"/>
    <x v="63"/>
    <n v="1110"/>
    <n v="0"/>
    <n v="868"/>
    <n v="0"/>
    <n v="242"/>
    <n v="0"/>
    <n v="0.03"/>
    <n v="79"/>
    <x v="2"/>
    <m/>
  </r>
  <r>
    <x v="236"/>
    <x v="64"/>
    <n v="1328"/>
    <n v="125"/>
    <n v="929"/>
    <n v="0"/>
    <n v="275"/>
    <n v="0"/>
    <n v="0.04"/>
    <n v="79"/>
    <x v="2"/>
    <m/>
  </r>
  <r>
    <x v="236"/>
    <x v="65"/>
    <n v="1426"/>
    <n v="125"/>
    <n v="1011"/>
    <n v="0"/>
    <n v="291"/>
    <n v="0"/>
    <n v="0.04"/>
    <n v="98"/>
    <x v="2"/>
    <m/>
  </r>
  <r>
    <x v="237"/>
    <x v="43"/>
    <n v="172056"/>
    <n v="83382"/>
    <n v="32626"/>
    <n v="53315"/>
    <n v="2734"/>
    <n v="0"/>
    <n v="3.33"/>
    <n v="606"/>
    <x v="2"/>
    <m/>
  </r>
  <r>
    <x v="237"/>
    <x v="44"/>
    <n v="147078"/>
    <n v="73642"/>
    <n v="21159"/>
    <n v="50237"/>
    <n v="2040"/>
    <n v="0"/>
    <n v="2.85"/>
    <n v="1026"/>
    <x v="2"/>
    <m/>
  </r>
  <r>
    <x v="237"/>
    <x v="45"/>
    <n v="120471"/>
    <n v="57922"/>
    <n v="16328"/>
    <n v="44671"/>
    <n v="1550"/>
    <n v="0"/>
    <n v="2.34"/>
    <n v="892"/>
    <x v="2"/>
    <m/>
  </r>
  <r>
    <x v="237"/>
    <x v="46"/>
    <n v="121610"/>
    <n v="58726"/>
    <n v="19076"/>
    <n v="42773"/>
    <n v="1034"/>
    <n v="0"/>
    <n v="2.38"/>
    <n v="761"/>
    <x v="2"/>
    <m/>
  </r>
  <r>
    <x v="237"/>
    <x v="47"/>
    <n v="112445"/>
    <n v="50823"/>
    <n v="14413"/>
    <n v="46527"/>
    <n v="682"/>
    <n v="0"/>
    <n v="2.21"/>
    <n v="639"/>
    <x v="2"/>
    <m/>
  </r>
  <r>
    <x v="237"/>
    <x v="48"/>
    <n v="93045"/>
    <n v="38965"/>
    <n v="11957"/>
    <n v="41430"/>
    <n v="693"/>
    <n v="0"/>
    <n v="1.85"/>
    <n v="545"/>
    <x v="2"/>
    <m/>
  </r>
  <r>
    <x v="237"/>
    <x v="49"/>
    <n v="89620"/>
    <n v="39933"/>
    <n v="11769"/>
    <n v="37158"/>
    <n v="760"/>
    <n v="0"/>
    <n v="1.8"/>
    <n v="567"/>
    <x v="2"/>
    <m/>
  </r>
  <r>
    <x v="237"/>
    <x v="50"/>
    <n v="90687"/>
    <n v="39384"/>
    <n v="10202"/>
    <n v="40308"/>
    <n v="793"/>
    <n v="0"/>
    <n v="1.84"/>
    <n v="563"/>
    <x v="2"/>
    <m/>
  </r>
  <r>
    <x v="237"/>
    <x v="51"/>
    <n v="87511"/>
    <n v="39959"/>
    <n v="7939"/>
    <n v="38892"/>
    <n v="722"/>
    <n v="0"/>
    <n v="1.79"/>
    <n v="564"/>
    <x v="2"/>
    <m/>
  </r>
  <r>
    <x v="237"/>
    <x v="52"/>
    <n v="87749"/>
    <n v="38695"/>
    <n v="9363"/>
    <n v="38902"/>
    <n v="789"/>
    <n v="0"/>
    <n v="1.81"/>
    <n v="209"/>
    <x v="2"/>
    <m/>
  </r>
  <r>
    <x v="237"/>
    <x v="53"/>
    <n v="86907"/>
    <n v="39009"/>
    <n v="11224"/>
    <n v="35702"/>
    <n v="971"/>
    <n v="0"/>
    <n v="1.81"/>
    <n v="251"/>
    <x v="2"/>
    <m/>
  </r>
  <r>
    <x v="237"/>
    <x v="54"/>
    <n v="96109"/>
    <n v="42382"/>
    <n v="12193"/>
    <n v="40320"/>
    <n v="1214"/>
    <n v="0"/>
    <n v="2.02"/>
    <n v="309"/>
    <x v="2"/>
    <m/>
  </r>
  <r>
    <x v="237"/>
    <x v="55"/>
    <n v="93645"/>
    <n v="38132"/>
    <n v="12732"/>
    <n v="41334"/>
    <n v="1446"/>
    <n v="0"/>
    <n v="1.98"/>
    <n v="313"/>
    <x v="2"/>
    <m/>
  </r>
  <r>
    <x v="237"/>
    <x v="56"/>
    <n v="91049"/>
    <n v="38395"/>
    <n v="10140"/>
    <n v="40857"/>
    <n v="1657"/>
    <n v="0"/>
    <n v="1.94"/>
    <n v="311"/>
    <x v="2"/>
    <m/>
  </r>
  <r>
    <x v="237"/>
    <x v="57"/>
    <n v="89018"/>
    <n v="41308"/>
    <n v="10461"/>
    <n v="35381"/>
    <n v="1868"/>
    <n v="0"/>
    <n v="1.91"/>
    <n v="278"/>
    <x v="2"/>
    <m/>
  </r>
  <r>
    <x v="237"/>
    <x v="58"/>
    <n v="87608"/>
    <n v="40029"/>
    <n v="11293"/>
    <n v="34246"/>
    <n v="2040"/>
    <n v="0"/>
    <n v="1.88"/>
    <n v="298"/>
    <x v="2"/>
    <m/>
  </r>
  <r>
    <x v="237"/>
    <x v="59"/>
    <n v="84817"/>
    <n v="38999"/>
    <n v="10799"/>
    <n v="32990"/>
    <n v="2029"/>
    <n v="0"/>
    <n v="1.83"/>
    <n v="218"/>
    <x v="2"/>
    <m/>
  </r>
  <r>
    <x v="237"/>
    <x v="60"/>
    <n v="70930"/>
    <n v="33378"/>
    <n v="10770"/>
    <n v="25491"/>
    <n v="1291"/>
    <n v="0"/>
    <n v="1.55"/>
    <n v="201"/>
    <x v="2"/>
    <m/>
  </r>
  <r>
    <x v="237"/>
    <x v="61"/>
    <n v="83077"/>
    <n v="36870"/>
    <n v="10413"/>
    <n v="34508"/>
    <n v="1286"/>
    <n v="0"/>
    <n v="1.82"/>
    <n v="228"/>
    <x v="2"/>
    <m/>
  </r>
  <r>
    <x v="237"/>
    <x v="62"/>
    <n v="78100"/>
    <n v="37928"/>
    <n v="9479"/>
    <n v="29262"/>
    <n v="1430"/>
    <n v="0"/>
    <n v="1.72"/>
    <n v="205"/>
    <x v="2"/>
    <m/>
  </r>
  <r>
    <x v="237"/>
    <x v="63"/>
    <n v="80663"/>
    <n v="43570"/>
    <n v="8877"/>
    <n v="26876"/>
    <n v="1339"/>
    <n v="0"/>
    <n v="1.78"/>
    <n v="255"/>
    <x v="2"/>
    <m/>
  </r>
  <r>
    <x v="237"/>
    <x v="64"/>
    <n v="74141"/>
    <n v="40630"/>
    <n v="7527"/>
    <n v="24643"/>
    <n v="1341"/>
    <n v="0"/>
    <n v="1.64"/>
    <n v="105"/>
    <x v="2"/>
    <m/>
  </r>
  <r>
    <x v="237"/>
    <x v="65"/>
    <n v="61985"/>
    <n v="31649"/>
    <n v="8151"/>
    <n v="20874"/>
    <n v="1310"/>
    <n v="0"/>
    <n v="1.38"/>
    <n v="109"/>
    <x v="2"/>
    <m/>
  </r>
  <r>
    <x v="238"/>
    <x v="10"/>
    <n v="3"/>
    <n v="0"/>
    <n v="3"/>
    <n v="0"/>
    <n v="0"/>
    <n v="0"/>
    <n v="0.03"/>
    <n v="0"/>
    <x v="1"/>
    <m/>
  </r>
  <r>
    <x v="238"/>
    <x v="11"/>
    <n v="3"/>
    <n v="0"/>
    <n v="3"/>
    <n v="0"/>
    <n v="0"/>
    <n v="0"/>
    <n v="0.03"/>
    <n v="0"/>
    <x v="1"/>
    <m/>
  </r>
  <r>
    <x v="238"/>
    <x v="12"/>
    <n v="3"/>
    <n v="0"/>
    <n v="3"/>
    <n v="0"/>
    <n v="0"/>
    <n v="0"/>
    <n v="0.03"/>
    <n v="0"/>
    <x v="1"/>
    <m/>
  </r>
  <r>
    <x v="238"/>
    <x v="13"/>
    <n v="5"/>
    <n v="0"/>
    <n v="5"/>
    <n v="0"/>
    <n v="0"/>
    <n v="0"/>
    <n v="0.05"/>
    <n v="0"/>
    <x v="1"/>
    <m/>
  </r>
  <r>
    <x v="238"/>
    <x v="14"/>
    <n v="6"/>
    <n v="0"/>
    <n v="6"/>
    <n v="0"/>
    <n v="0"/>
    <n v="0"/>
    <n v="0.05"/>
    <n v="1"/>
    <x v="1"/>
    <m/>
  </r>
  <r>
    <x v="238"/>
    <x v="15"/>
    <n v="5"/>
    <n v="0"/>
    <n v="5"/>
    <n v="0"/>
    <n v="0"/>
    <n v="0"/>
    <n v="0.04"/>
    <n v="5"/>
    <x v="1"/>
    <m/>
  </r>
  <r>
    <x v="238"/>
    <x v="16"/>
    <n v="6"/>
    <n v="0"/>
    <n v="6"/>
    <n v="0"/>
    <n v="0"/>
    <n v="0"/>
    <n v="0.04"/>
    <n v="7"/>
    <x v="1"/>
    <m/>
  </r>
  <r>
    <x v="238"/>
    <x v="17"/>
    <n v="7"/>
    <n v="0"/>
    <n v="7"/>
    <n v="0"/>
    <n v="0"/>
    <n v="0"/>
    <n v="0.04"/>
    <n v="8"/>
    <x v="1"/>
    <m/>
  </r>
  <r>
    <x v="238"/>
    <x v="18"/>
    <n v="250"/>
    <n v="0"/>
    <n v="13"/>
    <n v="238"/>
    <n v="0"/>
    <n v="0"/>
    <n v="1.5"/>
    <n v="9"/>
    <x v="1"/>
    <m/>
  </r>
  <r>
    <x v="238"/>
    <x v="19"/>
    <n v="339"/>
    <n v="0"/>
    <n v="25"/>
    <n v="314"/>
    <n v="0"/>
    <n v="0"/>
    <n v="1.88"/>
    <n v="9"/>
    <x v="1"/>
    <m/>
  </r>
  <r>
    <x v="238"/>
    <x v="20"/>
    <n v="5597"/>
    <n v="0"/>
    <n v="38"/>
    <n v="309"/>
    <n v="0"/>
    <n v="5250"/>
    <n v="27.8"/>
    <n v="10"/>
    <x v="1"/>
    <m/>
  </r>
  <r>
    <x v="238"/>
    <x v="21"/>
    <n v="4158"/>
    <n v="0"/>
    <n v="147"/>
    <n v="120"/>
    <n v="0"/>
    <n v="3891"/>
    <n v="17.940000000000001"/>
    <n v="12"/>
    <x v="1"/>
    <m/>
  </r>
  <r>
    <x v="238"/>
    <x v="22"/>
    <n v="5777"/>
    <n v="0"/>
    <n v="161"/>
    <n v="302"/>
    <n v="0"/>
    <n v="5313"/>
    <n v="21.2"/>
    <n v="20"/>
    <x v="1"/>
    <m/>
  </r>
  <r>
    <x v="238"/>
    <x v="23"/>
    <n v="6396"/>
    <n v="0"/>
    <n v="221"/>
    <n v="357"/>
    <n v="0"/>
    <n v="5819"/>
    <n v="19.809999999999999"/>
    <n v="28"/>
    <x v="1"/>
    <m/>
  </r>
  <r>
    <x v="238"/>
    <x v="24"/>
    <n v="8353"/>
    <n v="0"/>
    <n v="322"/>
    <n v="445"/>
    <n v="0"/>
    <n v="7586"/>
    <n v="21.8"/>
    <n v="41"/>
    <x v="1"/>
    <m/>
  </r>
  <r>
    <x v="238"/>
    <x v="25"/>
    <n v="8543"/>
    <n v="0"/>
    <n v="468"/>
    <n v="490"/>
    <n v="0"/>
    <n v="7586"/>
    <n v="18.84"/>
    <n v="108"/>
    <x v="1"/>
    <m/>
  </r>
  <r>
    <x v="238"/>
    <x v="26"/>
    <n v="8473"/>
    <n v="0"/>
    <n v="683"/>
    <n v="415"/>
    <n v="0"/>
    <n v="7375"/>
    <n v="15.88"/>
    <n v="189"/>
    <x v="1"/>
    <m/>
  </r>
  <r>
    <x v="238"/>
    <x v="27"/>
    <n v="10813"/>
    <n v="0"/>
    <n v="1184"/>
    <n v="460"/>
    <n v="27"/>
    <n v="9143"/>
    <n v="17.32"/>
    <n v="229"/>
    <x v="1"/>
    <m/>
  </r>
  <r>
    <x v="238"/>
    <x v="28"/>
    <n v="10577"/>
    <n v="0"/>
    <n v="2058"/>
    <n v="304"/>
    <n v="27"/>
    <n v="8187"/>
    <n v="14.59"/>
    <n v="325"/>
    <x v="1"/>
    <m/>
  </r>
  <r>
    <x v="238"/>
    <x v="29"/>
    <n v="12221"/>
    <n v="0"/>
    <n v="2302"/>
    <n v="349"/>
    <n v="169"/>
    <n v="9401"/>
    <n v="14.75"/>
    <n v="351"/>
    <x v="1"/>
    <m/>
  </r>
  <r>
    <x v="238"/>
    <x v="30"/>
    <n v="9983"/>
    <n v="0"/>
    <n v="2529"/>
    <n v="1957"/>
    <n v="173"/>
    <n v="5323"/>
    <n v="10.76"/>
    <n v="369"/>
    <x v="1"/>
    <m/>
  </r>
  <r>
    <x v="238"/>
    <x v="31"/>
    <n v="10064"/>
    <n v="0"/>
    <n v="2460"/>
    <n v="2395"/>
    <n v="234"/>
    <n v="4976"/>
    <n v="9.9"/>
    <n v="507"/>
    <x v="1"/>
    <m/>
  </r>
  <r>
    <x v="238"/>
    <x v="32"/>
    <n v="10051"/>
    <n v="0"/>
    <n v="3575"/>
    <n v="3043"/>
    <n v="234"/>
    <n v="3200"/>
    <n v="9.1999999999999993"/>
    <n v="534"/>
    <x v="1"/>
    <m/>
  </r>
  <r>
    <x v="238"/>
    <x v="33"/>
    <n v="10055"/>
    <n v="0"/>
    <n v="3873"/>
    <n v="3187"/>
    <n v="302"/>
    <n v="2693"/>
    <n v="8.69"/>
    <n v="580"/>
    <x v="1"/>
    <m/>
  </r>
  <r>
    <x v="238"/>
    <x v="34"/>
    <n v="9638"/>
    <n v="0"/>
    <n v="3843"/>
    <n v="2915"/>
    <n v="281"/>
    <n v="2599"/>
    <n v="7.92"/>
    <n v="528"/>
    <x v="1"/>
    <m/>
  </r>
  <r>
    <x v="238"/>
    <x v="35"/>
    <n v="12652"/>
    <n v="0"/>
    <n v="4411"/>
    <n v="4021"/>
    <n v="545"/>
    <n v="3675"/>
    <n v="9.89"/>
    <n v="573"/>
    <x v="1"/>
    <m/>
  </r>
  <r>
    <x v="238"/>
    <x v="36"/>
    <n v="13615"/>
    <n v="0"/>
    <n v="4833"/>
    <n v="5024"/>
    <n v="572"/>
    <n v="3187"/>
    <n v="10.09"/>
    <n v="547"/>
    <x v="1"/>
    <m/>
  </r>
  <r>
    <x v="238"/>
    <x v="37"/>
    <n v="12881"/>
    <n v="0"/>
    <n v="4545"/>
    <n v="6037"/>
    <n v="373"/>
    <n v="1927"/>
    <n v="9.02"/>
    <n v="547"/>
    <x v="1"/>
    <m/>
  </r>
  <r>
    <x v="238"/>
    <x v="38"/>
    <n v="13006"/>
    <n v="0"/>
    <n v="4425"/>
    <n v="6857"/>
    <n v="422"/>
    <n v="1302"/>
    <n v="8.57"/>
    <n v="573"/>
    <x v="1"/>
    <m/>
  </r>
  <r>
    <x v="238"/>
    <x v="39"/>
    <n v="13190"/>
    <n v="0"/>
    <n v="4995"/>
    <n v="6976"/>
    <n v="447"/>
    <n v="772"/>
    <n v="8.19"/>
    <n v="265"/>
    <x v="1"/>
    <m/>
  </r>
  <r>
    <x v="238"/>
    <x v="40"/>
    <n v="14859"/>
    <n v="0"/>
    <n v="5328"/>
    <n v="8477"/>
    <n v="461"/>
    <n v="593"/>
    <n v="8.69"/>
    <n v="239"/>
    <x v="1"/>
    <m/>
  </r>
  <r>
    <x v="238"/>
    <x v="41"/>
    <n v="14183"/>
    <n v="0"/>
    <n v="4810"/>
    <n v="8379"/>
    <n v="443"/>
    <n v="551"/>
    <n v="7.84"/>
    <n v="248"/>
    <x v="2"/>
    <m/>
  </r>
  <r>
    <x v="238"/>
    <x v="42"/>
    <n v="15547"/>
    <n v="0"/>
    <n v="4759"/>
    <n v="10043"/>
    <n v="472"/>
    <n v="273"/>
    <n v="8.14"/>
    <n v="257"/>
    <x v="2"/>
    <m/>
  </r>
  <r>
    <x v="238"/>
    <x v="43"/>
    <n v="15854"/>
    <n v="0"/>
    <n v="5615"/>
    <n v="9280"/>
    <n v="517"/>
    <n v="441"/>
    <n v="7.87"/>
    <n v="257"/>
    <x v="2"/>
    <m/>
  </r>
  <r>
    <x v="238"/>
    <x v="44"/>
    <n v="17993"/>
    <n v="0"/>
    <n v="7503"/>
    <n v="9716"/>
    <n v="544"/>
    <n v="231"/>
    <n v="8.48"/>
    <n v="257"/>
    <x v="2"/>
    <m/>
  </r>
  <r>
    <x v="238"/>
    <x v="45"/>
    <n v="19943"/>
    <n v="0"/>
    <n v="7796"/>
    <n v="11263"/>
    <n v="680"/>
    <n v="205"/>
    <n v="8.93"/>
    <n v="274"/>
    <x v="2"/>
    <m/>
  </r>
  <r>
    <x v="238"/>
    <x v="46"/>
    <n v="19264"/>
    <n v="0"/>
    <n v="6022"/>
    <n v="12247"/>
    <n v="805"/>
    <n v="189"/>
    <n v="8.1999999999999993"/>
    <n v="410"/>
    <x v="2"/>
    <m/>
  </r>
  <r>
    <x v="238"/>
    <x v="47"/>
    <n v="11197"/>
    <n v="0"/>
    <n v="-4627"/>
    <n v="14803"/>
    <n v="816"/>
    <n v="205"/>
    <n v="4.53"/>
    <n v="9885"/>
    <x v="2"/>
    <m/>
  </r>
  <r>
    <x v="238"/>
    <x v="48"/>
    <n v="11357"/>
    <n v="0"/>
    <n v="-4663"/>
    <n v="14508"/>
    <n v="714"/>
    <n v="798"/>
    <n v="4.3499999999999996"/>
    <n v="10070"/>
    <x v="2"/>
    <m/>
  </r>
  <r>
    <x v="238"/>
    <x v="49"/>
    <n v="22224"/>
    <n v="0"/>
    <n v="5218"/>
    <n v="15258"/>
    <n v="961"/>
    <n v="787"/>
    <n v="8.07"/>
    <n v="10016"/>
    <x v="2"/>
    <m/>
  </r>
  <r>
    <x v="238"/>
    <x v="50"/>
    <n v="21373"/>
    <n v="0"/>
    <n v="4178"/>
    <n v="15551"/>
    <n v="961"/>
    <n v="682"/>
    <n v="7.38"/>
    <n v="9438"/>
    <x v="2"/>
    <m/>
  </r>
  <r>
    <x v="238"/>
    <x v="51"/>
    <n v="30696"/>
    <n v="0"/>
    <n v="12723"/>
    <n v="16466"/>
    <n v="830"/>
    <n v="677"/>
    <n v="10.119999999999999"/>
    <n v="9115"/>
    <x v="2"/>
    <m/>
  </r>
  <r>
    <x v="238"/>
    <x v="52"/>
    <n v="27656"/>
    <n v="22"/>
    <n v="9540"/>
    <n v="16902"/>
    <n v="830"/>
    <n v="362"/>
    <n v="8.7799999999999994"/>
    <n v="8516"/>
    <x v="2"/>
    <m/>
  </r>
  <r>
    <x v="238"/>
    <x v="53"/>
    <n v="23099"/>
    <n v="111"/>
    <n v="2814"/>
    <n v="18976"/>
    <n v="952"/>
    <n v="247"/>
    <n v="7.1"/>
    <n v="8170"/>
    <x v="2"/>
    <m/>
  </r>
  <r>
    <x v="238"/>
    <x v="54"/>
    <n v="29136"/>
    <n v="130"/>
    <n v="7889"/>
    <n v="19709"/>
    <n v="1088"/>
    <n v="320"/>
    <n v="8.57"/>
    <n v="10882"/>
    <x v="2"/>
    <m/>
  </r>
  <r>
    <x v="238"/>
    <x v="55"/>
    <n v="30881"/>
    <n v="148"/>
    <n v="7991"/>
    <n v="21036"/>
    <n v="1224"/>
    <n v="483"/>
    <n v="8.44"/>
    <n v="12287"/>
    <x v="2"/>
    <m/>
  </r>
  <r>
    <x v="238"/>
    <x v="56"/>
    <n v="31674"/>
    <n v="171"/>
    <n v="8305"/>
    <n v="21350"/>
    <n v="1360"/>
    <n v="488"/>
    <n v="7.78"/>
    <n v="12470"/>
    <x v="2"/>
    <m/>
  </r>
  <r>
    <x v="238"/>
    <x v="57"/>
    <n v="33781"/>
    <n v="331"/>
    <n v="8650"/>
    <n v="22533"/>
    <n v="1768"/>
    <n v="499"/>
    <n v="7.24"/>
    <n v="13660"/>
    <x v="2"/>
    <m/>
  </r>
  <r>
    <x v="238"/>
    <x v="58"/>
    <n v="36986"/>
    <n v="159"/>
    <n v="9224"/>
    <n v="24917"/>
    <n v="2176"/>
    <n v="509"/>
    <n v="6.38"/>
    <n v="15310"/>
    <x v="2"/>
    <m/>
  </r>
  <r>
    <x v="238"/>
    <x v="59"/>
    <n v="42911"/>
    <n v="426"/>
    <n v="9571"/>
    <n v="29422"/>
    <n v="2976"/>
    <n v="514"/>
    <n v="6.31"/>
    <n v="16047"/>
    <x v="2"/>
    <m/>
  </r>
  <r>
    <x v="238"/>
    <x v="60"/>
    <n v="45803"/>
    <n v="295"/>
    <n v="11448"/>
    <n v="30969"/>
    <n v="2584"/>
    <n v="508"/>
    <n v="5.94"/>
    <n v="16150"/>
    <x v="2"/>
    <m/>
  </r>
  <r>
    <x v="238"/>
    <x v="61"/>
    <n v="43854"/>
    <n v="703"/>
    <n v="8297"/>
    <n v="31896"/>
    <n v="2448"/>
    <n v="510"/>
    <n v="5.26"/>
    <n v="18488"/>
    <x v="2"/>
    <m/>
  </r>
  <r>
    <x v="238"/>
    <x v="62"/>
    <n v="45116"/>
    <n v="516"/>
    <n v="6109"/>
    <n v="35527"/>
    <n v="2448"/>
    <n v="516"/>
    <n v="5.17"/>
    <n v="18713"/>
    <x v="2"/>
    <m/>
  </r>
  <r>
    <x v="238"/>
    <x v="63"/>
    <n v="48101"/>
    <n v="1540"/>
    <n v="7740"/>
    <n v="36191"/>
    <n v="2094"/>
    <n v="535"/>
    <n v="5.37"/>
    <n v="19340"/>
    <x v="2"/>
    <m/>
  </r>
  <r>
    <x v="238"/>
    <x v="64"/>
    <n v="46552"/>
    <n v="1947"/>
    <n v="4708"/>
    <n v="37226"/>
    <n v="2135"/>
    <n v="536"/>
    <n v="5.15"/>
    <n v="21260"/>
    <x v="2"/>
    <m/>
  </r>
  <r>
    <x v="238"/>
    <x v="65"/>
    <n v="57641"/>
    <n v="2157"/>
    <n v="17922"/>
    <n v="34852"/>
    <n v="2176"/>
    <n v="534"/>
    <n v="6.34"/>
    <n v="17317"/>
    <x v="2"/>
    <m/>
  </r>
  <r>
    <x v="239"/>
    <x v="230"/>
    <n v="2552"/>
    <n v="2552"/>
    <n v="0"/>
    <n v="0"/>
    <n v="0"/>
    <s v="."/>
    <s v="."/>
    <n v="0"/>
    <x v="0"/>
    <m/>
  </r>
  <r>
    <x v="239"/>
    <x v="231"/>
    <n v="2553"/>
    <n v="2553"/>
    <n v="0"/>
    <n v="0"/>
    <n v="0"/>
    <s v="."/>
    <s v="."/>
    <n v="0"/>
    <x v="0"/>
    <m/>
  </r>
  <r>
    <x v="239"/>
    <x v="232"/>
    <n v="2553"/>
    <n v="2553"/>
    <n v="0"/>
    <n v="0"/>
    <n v="0"/>
    <s v="."/>
    <s v="."/>
    <n v="0"/>
    <x v="0"/>
    <m/>
  </r>
  <r>
    <x v="239"/>
    <x v="233"/>
    <n v="2554"/>
    <n v="2554"/>
    <n v="0"/>
    <n v="0"/>
    <n v="0"/>
    <s v="."/>
    <s v="."/>
    <n v="0"/>
    <x v="0"/>
    <m/>
  </r>
  <r>
    <x v="239"/>
    <x v="234"/>
    <n v="2555"/>
    <n v="2555"/>
    <n v="0"/>
    <n v="0"/>
    <n v="0"/>
    <s v="."/>
    <s v="."/>
    <n v="0"/>
    <x v="0"/>
    <m/>
  </r>
  <r>
    <x v="239"/>
    <x v="235"/>
    <n v="2731"/>
    <n v="2731"/>
    <n v="0"/>
    <n v="0"/>
    <n v="0"/>
    <s v="."/>
    <s v="."/>
    <n v="0"/>
    <x v="0"/>
    <m/>
  </r>
  <r>
    <x v="239"/>
    <x v="236"/>
    <n v="2732"/>
    <n v="2732"/>
    <n v="0"/>
    <n v="0"/>
    <n v="0"/>
    <s v="."/>
    <s v="."/>
    <n v="0"/>
    <x v="0"/>
    <m/>
  </r>
  <r>
    <x v="239"/>
    <x v="237"/>
    <n v="2733"/>
    <n v="2733"/>
    <n v="0"/>
    <n v="0"/>
    <n v="0"/>
    <s v="."/>
    <s v="."/>
    <n v="0"/>
    <x v="0"/>
    <m/>
  </r>
  <r>
    <x v="239"/>
    <x v="238"/>
    <n v="2734"/>
    <n v="2734"/>
    <n v="0"/>
    <n v="0"/>
    <n v="0"/>
    <s v="."/>
    <s v="."/>
    <n v="0"/>
    <x v="0"/>
    <m/>
  </r>
  <r>
    <x v="239"/>
    <x v="239"/>
    <n v="2734"/>
    <n v="2734"/>
    <n v="0"/>
    <n v="0"/>
    <n v="0"/>
    <s v="."/>
    <s v="."/>
    <n v="0"/>
    <x v="0"/>
    <m/>
  </r>
  <r>
    <x v="239"/>
    <x v="240"/>
    <n v="2995"/>
    <n v="2995"/>
    <n v="0"/>
    <n v="0"/>
    <n v="0"/>
    <s v="."/>
    <s v="."/>
    <n v="0"/>
    <x v="0"/>
    <m/>
  </r>
  <r>
    <x v="239"/>
    <x v="241"/>
    <n v="2996"/>
    <n v="2996"/>
    <n v="0"/>
    <n v="0"/>
    <n v="0"/>
    <s v="."/>
    <s v="."/>
    <n v="0"/>
    <x v="0"/>
    <m/>
  </r>
  <r>
    <x v="239"/>
    <x v="242"/>
    <n v="2997"/>
    <n v="2997"/>
    <n v="0"/>
    <n v="0"/>
    <n v="0"/>
    <s v="."/>
    <s v="."/>
    <n v="0"/>
    <x v="0"/>
    <m/>
  </r>
  <r>
    <x v="239"/>
    <x v="243"/>
    <n v="2998"/>
    <n v="2998"/>
    <n v="0"/>
    <n v="0"/>
    <n v="0"/>
    <s v="."/>
    <s v="."/>
    <n v="0"/>
    <x v="0"/>
    <m/>
  </r>
  <r>
    <x v="239"/>
    <x v="244"/>
    <n v="2999"/>
    <n v="2999"/>
    <n v="0"/>
    <n v="0"/>
    <n v="0"/>
    <s v="."/>
    <s v="."/>
    <n v="0"/>
    <x v="0"/>
    <m/>
  </r>
  <r>
    <x v="239"/>
    <x v="245"/>
    <n v="3346"/>
    <n v="3346"/>
    <n v="0"/>
    <n v="0"/>
    <n v="0"/>
    <s v="."/>
    <s v="."/>
    <n v="0"/>
    <x v="0"/>
    <m/>
  </r>
  <r>
    <x v="239"/>
    <x v="246"/>
    <n v="3347"/>
    <n v="3347"/>
    <n v="0"/>
    <n v="0"/>
    <n v="0"/>
    <s v="."/>
    <s v="."/>
    <n v="0"/>
    <x v="0"/>
    <m/>
  </r>
  <r>
    <x v="239"/>
    <x v="247"/>
    <n v="3348"/>
    <n v="3348"/>
    <n v="0"/>
    <n v="0"/>
    <n v="0"/>
    <s v="."/>
    <s v="."/>
    <n v="0"/>
    <x v="0"/>
    <m/>
  </r>
  <r>
    <x v="239"/>
    <x v="248"/>
    <n v="3349"/>
    <n v="3349"/>
    <n v="0"/>
    <n v="0"/>
    <n v="0"/>
    <s v="."/>
    <s v="."/>
    <n v="0"/>
    <x v="0"/>
    <m/>
  </r>
  <r>
    <x v="239"/>
    <x v="249"/>
    <n v="3350"/>
    <n v="3350"/>
    <n v="0"/>
    <n v="0"/>
    <n v="0"/>
    <s v="."/>
    <s v="."/>
    <n v="0"/>
    <x v="0"/>
    <m/>
  </r>
  <r>
    <x v="239"/>
    <x v="250"/>
    <n v="3715"/>
    <n v="3715"/>
    <n v="0"/>
    <n v="0"/>
    <n v="0"/>
    <s v="."/>
    <s v="."/>
    <n v="0"/>
    <x v="0"/>
    <m/>
  </r>
  <r>
    <x v="239"/>
    <x v="251"/>
    <n v="3716"/>
    <n v="3716"/>
    <n v="0"/>
    <n v="0"/>
    <n v="0"/>
    <s v="."/>
    <s v="."/>
    <n v="0"/>
    <x v="0"/>
    <m/>
  </r>
  <r>
    <x v="239"/>
    <x v="252"/>
    <n v="3717"/>
    <n v="3717"/>
    <n v="0"/>
    <n v="0"/>
    <n v="0"/>
    <s v="."/>
    <s v="."/>
    <n v="0"/>
    <x v="0"/>
    <m/>
  </r>
  <r>
    <x v="239"/>
    <x v="253"/>
    <n v="3718"/>
    <n v="3718"/>
    <n v="0"/>
    <n v="0"/>
    <n v="0"/>
    <s v="."/>
    <s v="."/>
    <n v="0"/>
    <x v="0"/>
    <m/>
  </r>
  <r>
    <x v="239"/>
    <x v="254"/>
    <n v="3719"/>
    <n v="3719"/>
    <n v="0"/>
    <n v="0"/>
    <n v="0"/>
    <s v="."/>
    <s v="."/>
    <n v="0"/>
    <x v="0"/>
    <m/>
  </r>
  <r>
    <x v="239"/>
    <x v="255"/>
    <n v="4104"/>
    <n v="4104"/>
    <n v="0"/>
    <n v="0"/>
    <n v="0"/>
    <s v="."/>
    <s v="."/>
    <n v="0"/>
    <x v="0"/>
    <m/>
  </r>
  <r>
    <x v="239"/>
    <x v="256"/>
    <n v="4105"/>
    <n v="4105"/>
    <n v="0"/>
    <n v="0"/>
    <n v="0"/>
    <s v="."/>
    <s v="."/>
    <n v="0"/>
    <x v="0"/>
    <m/>
  </r>
  <r>
    <x v="239"/>
    <x v="257"/>
    <n v="4106"/>
    <n v="4106"/>
    <n v="0"/>
    <n v="0"/>
    <n v="0"/>
    <s v="."/>
    <s v="."/>
    <n v="0"/>
    <x v="0"/>
    <m/>
  </r>
  <r>
    <x v="239"/>
    <x v="258"/>
    <n v="4107"/>
    <n v="4107"/>
    <n v="0"/>
    <n v="0"/>
    <n v="0"/>
    <s v="."/>
    <s v="."/>
    <n v="0"/>
    <x v="0"/>
    <m/>
  </r>
  <r>
    <x v="239"/>
    <x v="259"/>
    <n v="4109"/>
    <n v="4109"/>
    <n v="0"/>
    <n v="0"/>
    <n v="0"/>
    <s v="."/>
    <s v="."/>
    <n v="0"/>
    <x v="0"/>
    <m/>
  </r>
  <r>
    <x v="239"/>
    <x v="260"/>
    <n v="4597"/>
    <n v="4597"/>
    <n v="0"/>
    <n v="0"/>
    <n v="0"/>
    <s v="."/>
    <s v="."/>
    <n v="0"/>
    <x v="0"/>
    <m/>
  </r>
  <r>
    <x v="239"/>
    <x v="261"/>
    <n v="4598"/>
    <n v="4598"/>
    <n v="0"/>
    <n v="0"/>
    <n v="0"/>
    <s v="."/>
    <s v="."/>
    <n v="0"/>
    <x v="0"/>
    <m/>
  </r>
  <r>
    <x v="239"/>
    <x v="262"/>
    <n v="4600"/>
    <n v="4600"/>
    <n v="0"/>
    <n v="0"/>
    <n v="0"/>
    <s v="."/>
    <s v="."/>
    <n v="0"/>
    <x v="0"/>
    <m/>
  </r>
  <r>
    <x v="239"/>
    <x v="263"/>
    <n v="4601"/>
    <n v="4601"/>
    <n v="0"/>
    <n v="0"/>
    <n v="0"/>
    <s v="."/>
    <s v="."/>
    <n v="0"/>
    <x v="0"/>
    <m/>
  </r>
  <r>
    <x v="239"/>
    <x v="198"/>
    <n v="4603"/>
    <n v="4603"/>
    <n v="0"/>
    <n v="0"/>
    <n v="0"/>
    <s v="."/>
    <s v="."/>
    <n v="0"/>
    <x v="0"/>
    <m/>
  </r>
  <r>
    <x v="239"/>
    <x v="199"/>
    <n v="5226"/>
    <n v="5226"/>
    <n v="0"/>
    <n v="0"/>
    <n v="0"/>
    <s v="."/>
    <s v="."/>
    <n v="0"/>
    <x v="0"/>
    <m/>
  </r>
  <r>
    <x v="239"/>
    <x v="200"/>
    <n v="5228"/>
    <n v="5228"/>
    <n v="0"/>
    <n v="0"/>
    <n v="0"/>
    <s v="."/>
    <s v="."/>
    <n v="0"/>
    <x v="0"/>
    <m/>
  </r>
  <r>
    <x v="239"/>
    <x v="201"/>
    <n v="5229"/>
    <n v="5229"/>
    <n v="0"/>
    <n v="0"/>
    <n v="0"/>
    <s v="."/>
    <s v="."/>
    <n v="0"/>
    <x v="0"/>
    <m/>
  </r>
  <r>
    <x v="239"/>
    <x v="202"/>
    <n v="5231"/>
    <n v="5231"/>
    <n v="0"/>
    <n v="0"/>
    <n v="0"/>
    <s v="."/>
    <s v="."/>
    <n v="0"/>
    <x v="0"/>
    <m/>
  </r>
  <r>
    <x v="239"/>
    <x v="203"/>
    <n v="5233"/>
    <n v="5233"/>
    <n v="0"/>
    <n v="0"/>
    <n v="0"/>
    <s v="."/>
    <s v="."/>
    <n v="0"/>
    <x v="0"/>
    <m/>
  </r>
  <r>
    <x v="239"/>
    <x v="204"/>
    <n v="5845"/>
    <n v="5845"/>
    <n v="0"/>
    <n v="0"/>
    <n v="0"/>
    <s v="."/>
    <s v="."/>
    <n v="0"/>
    <x v="0"/>
    <m/>
  </r>
  <r>
    <x v="239"/>
    <x v="205"/>
    <n v="5847"/>
    <n v="5847"/>
    <n v="0"/>
    <n v="0"/>
    <n v="0"/>
    <s v="."/>
    <s v="."/>
    <n v="0"/>
    <x v="0"/>
    <m/>
  </r>
  <r>
    <x v="239"/>
    <x v="206"/>
    <n v="5849"/>
    <n v="5849"/>
    <n v="0"/>
    <n v="0"/>
    <n v="0"/>
    <s v="."/>
    <s v="."/>
    <n v="0"/>
    <x v="0"/>
    <m/>
  </r>
  <r>
    <x v="239"/>
    <x v="207"/>
    <n v="5850"/>
    <n v="5850"/>
    <n v="0"/>
    <n v="0"/>
    <n v="0"/>
    <s v="."/>
    <s v="."/>
    <n v="0"/>
    <x v="0"/>
    <m/>
  </r>
  <r>
    <x v="239"/>
    <x v="208"/>
    <n v="5852"/>
    <n v="5852"/>
    <n v="0"/>
    <n v="0"/>
    <n v="0"/>
    <s v="."/>
    <s v="."/>
    <n v="0"/>
    <x v="0"/>
    <m/>
  </r>
  <r>
    <x v="239"/>
    <x v="209"/>
    <n v="6117"/>
    <n v="6117"/>
    <n v="0"/>
    <n v="0"/>
    <n v="0"/>
    <s v="."/>
    <s v="."/>
    <n v="0"/>
    <x v="0"/>
    <m/>
  </r>
  <r>
    <x v="239"/>
    <x v="210"/>
    <n v="6425"/>
    <n v="6425"/>
    <n v="0"/>
    <n v="0"/>
    <n v="0"/>
    <s v="."/>
    <s v="."/>
    <n v="0"/>
    <x v="0"/>
    <m/>
  </r>
  <r>
    <x v="239"/>
    <x v="211"/>
    <n v="6691"/>
    <n v="6691"/>
    <n v="0"/>
    <n v="0"/>
    <n v="0"/>
    <s v="."/>
    <s v="."/>
    <n v="0"/>
    <x v="0"/>
    <m/>
  </r>
  <r>
    <x v="239"/>
    <x v="212"/>
    <n v="7041"/>
    <n v="7041"/>
    <n v="0"/>
    <n v="0"/>
    <n v="0"/>
    <s v="."/>
    <s v="."/>
    <n v="0"/>
    <x v="0"/>
    <m/>
  </r>
  <r>
    <x v="239"/>
    <x v="213"/>
    <n v="7269"/>
    <n v="7269"/>
    <n v="0"/>
    <n v="0"/>
    <n v="0"/>
    <s v="."/>
    <s v="."/>
    <n v="0"/>
    <x v="0"/>
    <m/>
  </r>
  <r>
    <x v="239"/>
    <x v="214"/>
    <n v="7290"/>
    <n v="7290"/>
    <n v="0"/>
    <n v="0"/>
    <n v="0"/>
    <s v="."/>
    <s v="."/>
    <n v="0"/>
    <x v="0"/>
    <m/>
  </r>
  <r>
    <x v="239"/>
    <x v="197"/>
    <n v="7328"/>
    <n v="7328"/>
    <n v="0"/>
    <n v="0"/>
    <n v="0"/>
    <s v="."/>
    <s v="."/>
    <n v="0"/>
    <x v="0"/>
    <m/>
  </r>
  <r>
    <x v="239"/>
    <x v="215"/>
    <n v="8240"/>
    <n v="8240"/>
    <n v="0"/>
    <n v="0"/>
    <n v="0"/>
    <s v="."/>
    <s v="."/>
    <n v="0"/>
    <x v="0"/>
    <m/>
  </r>
  <r>
    <x v="239"/>
    <x v="216"/>
    <n v="8278"/>
    <n v="8278"/>
    <n v="0"/>
    <n v="0"/>
    <n v="0"/>
    <s v="."/>
    <s v="."/>
    <n v="0"/>
    <x v="0"/>
    <m/>
  </r>
  <r>
    <x v="239"/>
    <x v="217"/>
    <n v="8587"/>
    <n v="8587"/>
    <n v="0"/>
    <n v="0"/>
    <n v="0"/>
    <s v="."/>
    <s v="."/>
    <n v="0"/>
    <x v="0"/>
    <m/>
  </r>
  <r>
    <x v="239"/>
    <x v="218"/>
    <n v="9075"/>
    <n v="9075"/>
    <n v="0"/>
    <n v="0"/>
    <n v="0"/>
    <s v="."/>
    <s v="."/>
    <n v="0"/>
    <x v="0"/>
    <m/>
  </r>
  <r>
    <x v="239"/>
    <x v="164"/>
    <n v="9077"/>
    <n v="9077"/>
    <n v="0"/>
    <n v="0"/>
    <n v="0"/>
    <s v="."/>
    <s v="."/>
    <n v="0"/>
    <x v="0"/>
    <m/>
  </r>
  <r>
    <x v="239"/>
    <x v="219"/>
    <n v="9080"/>
    <n v="9080"/>
    <n v="0"/>
    <n v="0"/>
    <n v="0"/>
    <s v="."/>
    <s v="."/>
    <n v="0"/>
    <x v="0"/>
    <m/>
  </r>
  <r>
    <x v="239"/>
    <x v="220"/>
    <n v="9083"/>
    <n v="9083"/>
    <n v="0"/>
    <n v="0"/>
    <n v="0"/>
    <s v="."/>
    <s v="."/>
    <n v="0"/>
    <x v="0"/>
    <m/>
  </r>
  <r>
    <x v="239"/>
    <x v="221"/>
    <n v="9086"/>
    <n v="9086"/>
    <n v="0"/>
    <n v="0"/>
    <n v="0"/>
    <s v="."/>
    <s v="."/>
    <n v="0"/>
    <x v="0"/>
    <m/>
  </r>
  <r>
    <x v="239"/>
    <x v="222"/>
    <n v="9706"/>
    <n v="9706"/>
    <n v="0"/>
    <n v="0"/>
    <n v="0"/>
    <s v="."/>
    <s v="."/>
    <n v="0"/>
    <x v="0"/>
    <m/>
  </r>
  <r>
    <x v="239"/>
    <x v="223"/>
    <n v="10081"/>
    <n v="10081"/>
    <n v="0"/>
    <n v="0"/>
    <n v="0"/>
    <s v="."/>
    <s v="."/>
    <n v="0"/>
    <x v="0"/>
    <m/>
  </r>
  <r>
    <x v="239"/>
    <x v="224"/>
    <n v="10201"/>
    <n v="10201"/>
    <n v="0"/>
    <n v="0"/>
    <n v="0"/>
    <s v="."/>
    <s v="."/>
    <n v="0"/>
    <x v="0"/>
    <m/>
  </r>
  <r>
    <x v="239"/>
    <x v="225"/>
    <n v="10395"/>
    <n v="10395"/>
    <n v="0"/>
    <n v="0"/>
    <n v="0"/>
    <s v="."/>
    <s v="."/>
    <n v="0"/>
    <x v="0"/>
    <m/>
  </r>
  <r>
    <x v="239"/>
    <x v="226"/>
    <n v="10623"/>
    <n v="10623"/>
    <n v="0"/>
    <n v="0"/>
    <n v="0"/>
    <s v="."/>
    <s v="."/>
    <n v="0"/>
    <x v="0"/>
    <m/>
  </r>
  <r>
    <x v="239"/>
    <x v="227"/>
    <n v="11309"/>
    <n v="11309"/>
    <n v="0"/>
    <n v="0"/>
    <n v="0"/>
    <s v="."/>
    <s v="."/>
    <n v="0"/>
    <x v="0"/>
    <m/>
  </r>
  <r>
    <x v="239"/>
    <x v="228"/>
    <n v="11442"/>
    <n v="11442"/>
    <n v="0"/>
    <n v="0"/>
    <n v="0"/>
    <s v="."/>
    <s v="."/>
    <n v="0"/>
    <x v="0"/>
    <m/>
  </r>
  <r>
    <x v="239"/>
    <x v="229"/>
    <n v="11469"/>
    <n v="11469"/>
    <n v="0"/>
    <n v="0"/>
    <n v="0"/>
    <s v="."/>
    <s v="."/>
    <n v="0"/>
    <x v="0"/>
    <m/>
  </r>
  <r>
    <x v="239"/>
    <x v="165"/>
    <n v="11555"/>
    <n v="11555"/>
    <n v="0"/>
    <n v="0"/>
    <n v="0"/>
    <s v="."/>
    <s v="."/>
    <n v="0"/>
    <x v="0"/>
    <m/>
  </r>
  <r>
    <x v="239"/>
    <x v="166"/>
    <n v="11607"/>
    <n v="11607"/>
    <n v="0"/>
    <n v="0"/>
    <n v="0"/>
    <s v="."/>
    <s v="."/>
    <n v="0"/>
    <x v="0"/>
    <m/>
  </r>
  <r>
    <x v="239"/>
    <x v="167"/>
    <n v="11701"/>
    <n v="11701"/>
    <n v="0"/>
    <n v="0"/>
    <n v="0"/>
    <s v="."/>
    <s v="."/>
    <n v="0"/>
    <x v="0"/>
    <m/>
  </r>
  <r>
    <x v="239"/>
    <x v="168"/>
    <n v="12151"/>
    <n v="12151"/>
    <n v="0"/>
    <n v="0"/>
    <n v="0"/>
    <s v="."/>
    <s v="."/>
    <n v="0"/>
    <x v="0"/>
    <m/>
  </r>
  <r>
    <x v="239"/>
    <x v="169"/>
    <n v="12793"/>
    <n v="12793"/>
    <n v="0"/>
    <n v="0"/>
    <n v="0"/>
    <s v="."/>
    <s v="."/>
    <n v="0"/>
    <x v="0"/>
    <m/>
  </r>
  <r>
    <x v="239"/>
    <x v="170"/>
    <n v="13396"/>
    <n v="13396"/>
    <n v="0"/>
    <n v="0"/>
    <n v="0"/>
    <s v="."/>
    <s v="."/>
    <n v="0"/>
    <x v="0"/>
    <m/>
  </r>
  <r>
    <x v="239"/>
    <x v="171"/>
    <n v="13535"/>
    <n v="13535"/>
    <n v="0"/>
    <n v="0"/>
    <n v="0"/>
    <s v="."/>
    <s v="."/>
    <n v="0"/>
    <x v="0"/>
    <m/>
  </r>
  <r>
    <x v="239"/>
    <x v="172"/>
    <n v="13686"/>
    <n v="13686"/>
    <n v="0"/>
    <n v="0"/>
    <n v="0"/>
    <s v="."/>
    <s v="."/>
    <n v="0"/>
    <x v="0"/>
    <m/>
  </r>
  <r>
    <x v="239"/>
    <x v="173"/>
    <n v="14255"/>
    <n v="14255"/>
    <n v="0"/>
    <n v="0"/>
    <n v="0"/>
    <s v="."/>
    <s v="."/>
    <n v="0"/>
    <x v="0"/>
    <m/>
  </r>
  <r>
    <x v="239"/>
    <x v="174"/>
    <n v="14353"/>
    <n v="14353"/>
    <n v="0"/>
    <n v="0"/>
    <n v="0"/>
    <s v="."/>
    <s v="."/>
    <n v="0"/>
    <x v="0"/>
    <m/>
  </r>
  <r>
    <x v="239"/>
    <x v="175"/>
    <n v="14557"/>
    <n v="14557"/>
    <n v="0"/>
    <n v="0"/>
    <n v="0"/>
    <s v="."/>
    <s v="."/>
    <n v="0"/>
    <x v="0"/>
    <m/>
  </r>
  <r>
    <x v="239"/>
    <x v="176"/>
    <n v="18522"/>
    <n v="18522"/>
    <n v="0"/>
    <n v="0"/>
    <n v="0"/>
    <s v="."/>
    <s v="."/>
    <n v="0"/>
    <x v="0"/>
    <m/>
  </r>
  <r>
    <x v="239"/>
    <x v="177"/>
    <n v="17949"/>
    <n v="17949"/>
    <n v="0"/>
    <n v="0"/>
    <n v="0"/>
    <s v="."/>
    <s v="."/>
    <n v="0"/>
    <x v="0"/>
    <m/>
  </r>
  <r>
    <x v="239"/>
    <x v="178"/>
    <n v="17901"/>
    <n v="17901"/>
    <n v="0"/>
    <n v="0"/>
    <n v="0"/>
    <s v="."/>
    <s v="."/>
    <n v="0"/>
    <x v="0"/>
    <m/>
  </r>
  <r>
    <x v="239"/>
    <x v="179"/>
    <n v="17875"/>
    <n v="17875"/>
    <n v="0"/>
    <n v="0"/>
    <n v="0"/>
    <s v="."/>
    <s v="."/>
    <n v="0"/>
    <x v="0"/>
    <m/>
  </r>
  <r>
    <x v="239"/>
    <x v="180"/>
    <n v="17887"/>
    <n v="17887"/>
    <n v="0"/>
    <n v="0"/>
    <n v="0"/>
    <s v="."/>
    <s v="."/>
    <n v="0"/>
    <x v="0"/>
    <m/>
  </r>
  <r>
    <x v="239"/>
    <x v="181"/>
    <n v="17812"/>
    <n v="17812"/>
    <n v="0"/>
    <n v="0"/>
    <n v="0"/>
    <s v="."/>
    <s v="."/>
    <n v="0"/>
    <x v="0"/>
    <m/>
  </r>
  <r>
    <x v="239"/>
    <x v="182"/>
    <n v="20864"/>
    <n v="20864"/>
    <n v="0"/>
    <n v="0"/>
    <n v="0"/>
    <s v="."/>
    <s v="."/>
    <n v="0"/>
    <x v="0"/>
    <m/>
  </r>
  <r>
    <x v="239"/>
    <x v="183"/>
    <n v="20134"/>
    <n v="20134"/>
    <n v="0"/>
    <n v="0"/>
    <n v="0"/>
    <s v="."/>
    <s v="."/>
    <n v="0"/>
    <x v="0"/>
    <m/>
  </r>
  <r>
    <x v="239"/>
    <x v="184"/>
    <n v="20691"/>
    <n v="20691"/>
    <n v="0"/>
    <n v="0"/>
    <n v="0"/>
    <s v="."/>
    <s v="."/>
    <n v="0"/>
    <x v="0"/>
    <m/>
  </r>
  <r>
    <x v="239"/>
    <x v="185"/>
    <n v="21228"/>
    <n v="21228"/>
    <n v="0"/>
    <n v="0"/>
    <n v="0"/>
    <s v="."/>
    <s v="."/>
    <n v="0"/>
    <x v="0"/>
    <m/>
  </r>
  <r>
    <x v="239"/>
    <x v="186"/>
    <n v="22096"/>
    <n v="22096"/>
    <n v="0"/>
    <n v="0"/>
    <n v="0"/>
    <s v="."/>
    <s v="."/>
    <n v="0"/>
    <x v="0"/>
    <m/>
  </r>
  <r>
    <x v="239"/>
    <x v="187"/>
    <n v="22336"/>
    <n v="22336"/>
    <n v="0"/>
    <n v="0"/>
    <n v="0"/>
    <s v="."/>
    <s v="."/>
    <n v="0"/>
    <x v="0"/>
    <m/>
  </r>
  <r>
    <x v="239"/>
    <x v="188"/>
    <n v="23300"/>
    <n v="23300"/>
    <n v="0"/>
    <n v="0"/>
    <n v="0"/>
    <s v="."/>
    <s v="."/>
    <n v="0"/>
    <x v="0"/>
    <m/>
  </r>
  <r>
    <x v="239"/>
    <x v="189"/>
    <n v="24316"/>
    <n v="24316"/>
    <n v="0"/>
    <n v="0"/>
    <n v="0"/>
    <s v="."/>
    <s v="."/>
    <n v="0"/>
    <x v="0"/>
    <m/>
  </r>
  <r>
    <x v="239"/>
    <x v="190"/>
    <n v="25511"/>
    <n v="25511"/>
    <n v="0"/>
    <n v="0"/>
    <n v="0"/>
    <s v="."/>
    <s v="."/>
    <n v="0"/>
    <x v="0"/>
    <m/>
  </r>
  <r>
    <x v="239"/>
    <x v="191"/>
    <n v="27289"/>
    <n v="27289"/>
    <n v="0"/>
    <n v="0"/>
    <n v="0"/>
    <s v="."/>
    <s v="."/>
    <n v="0"/>
    <x v="0"/>
    <m/>
  </r>
  <r>
    <x v="239"/>
    <x v="192"/>
    <n v="26117"/>
    <n v="26117"/>
    <n v="0"/>
    <n v="0"/>
    <n v="0"/>
    <s v="."/>
    <s v="."/>
    <n v="0"/>
    <x v="0"/>
    <m/>
  </r>
  <r>
    <x v="239"/>
    <x v="193"/>
    <n v="28261"/>
    <n v="28261"/>
    <n v="0"/>
    <n v="0"/>
    <n v="0"/>
    <s v="."/>
    <s v="."/>
    <n v="0"/>
    <x v="0"/>
    <m/>
  </r>
  <r>
    <x v="239"/>
    <x v="194"/>
    <n v="29827"/>
    <n v="29827"/>
    <n v="0"/>
    <n v="0"/>
    <n v="0"/>
    <s v="."/>
    <s v="."/>
    <n v="0"/>
    <x v="0"/>
    <m/>
  </r>
  <r>
    <x v="239"/>
    <x v="195"/>
    <n v="31661"/>
    <n v="31661"/>
    <n v="0"/>
    <n v="0"/>
    <n v="0"/>
    <s v="."/>
    <s v="."/>
    <n v="0"/>
    <x v="0"/>
    <m/>
  </r>
  <r>
    <x v="239"/>
    <x v="196"/>
    <n v="33462"/>
    <n v="33462"/>
    <n v="0"/>
    <n v="0"/>
    <n v="0"/>
    <s v="."/>
    <s v="."/>
    <n v="0"/>
    <x v="0"/>
    <m/>
  </r>
  <r>
    <x v="239"/>
    <x v="128"/>
    <n v="31838"/>
    <n v="31838"/>
    <n v="0"/>
    <n v="0"/>
    <n v="0"/>
    <s v="."/>
    <s v="."/>
    <n v="0"/>
    <x v="0"/>
    <m/>
  </r>
  <r>
    <x v="239"/>
    <x v="129"/>
    <n v="31725"/>
    <n v="31725"/>
    <n v="0"/>
    <n v="0"/>
    <n v="0"/>
    <s v="."/>
    <s v="."/>
    <n v="0"/>
    <x v="0"/>
    <m/>
  </r>
  <r>
    <x v="239"/>
    <x v="130"/>
    <n v="31550"/>
    <n v="31550"/>
    <n v="0"/>
    <n v="0"/>
    <n v="0"/>
    <s v="."/>
    <s v="."/>
    <n v="0"/>
    <x v="0"/>
    <m/>
  </r>
  <r>
    <x v="239"/>
    <x v="131"/>
    <n v="38019"/>
    <n v="38019"/>
    <n v="0"/>
    <n v="0"/>
    <n v="0"/>
    <s v="."/>
    <s v="."/>
    <n v="0"/>
    <x v="0"/>
    <m/>
  </r>
  <r>
    <x v="239"/>
    <x v="132"/>
    <n v="35601"/>
    <n v="35601"/>
    <n v="0"/>
    <n v="0"/>
    <n v="0"/>
    <s v="."/>
    <s v="."/>
    <n v="0"/>
    <x v="0"/>
    <m/>
  </r>
  <r>
    <x v="239"/>
    <x v="133"/>
    <n v="38312"/>
    <n v="38312"/>
    <n v="0"/>
    <n v="0"/>
    <n v="0"/>
    <s v="."/>
    <s v="."/>
    <n v="0"/>
    <x v="0"/>
    <m/>
  </r>
  <r>
    <x v="239"/>
    <x v="134"/>
    <n v="37626"/>
    <n v="37624"/>
    <n v="2"/>
    <n v="0"/>
    <n v="0"/>
    <s v="."/>
    <s v="."/>
    <n v="0"/>
    <x v="0"/>
    <m/>
  </r>
  <r>
    <x v="239"/>
    <x v="135"/>
    <n v="36876"/>
    <n v="36873"/>
    <n v="3"/>
    <n v="0"/>
    <n v="0"/>
    <s v="."/>
    <s v="."/>
    <n v="0"/>
    <x v="0"/>
    <m/>
  </r>
  <r>
    <x v="239"/>
    <x v="136"/>
    <n v="40942"/>
    <n v="40942"/>
    <n v="1"/>
    <n v="0"/>
    <n v="0"/>
    <s v="."/>
    <s v="."/>
    <n v="0"/>
    <x v="0"/>
    <m/>
  </r>
  <r>
    <x v="239"/>
    <x v="137"/>
    <n v="45838"/>
    <n v="45838"/>
    <n v="0"/>
    <n v="0"/>
    <n v="0"/>
    <s v="."/>
    <s v="."/>
    <n v="0"/>
    <x v="0"/>
    <m/>
  </r>
  <r>
    <x v="239"/>
    <x v="138"/>
    <n v="47775"/>
    <n v="47773"/>
    <n v="1"/>
    <n v="0"/>
    <n v="0"/>
    <s v="."/>
    <s v="."/>
    <n v="0"/>
    <x v="0"/>
    <m/>
  </r>
  <r>
    <x v="239"/>
    <x v="139"/>
    <n v="46253"/>
    <n v="46236"/>
    <n v="17"/>
    <n v="0"/>
    <n v="0"/>
    <s v="."/>
    <s v="."/>
    <n v="0"/>
    <x v="0"/>
    <m/>
  </r>
  <r>
    <x v="239"/>
    <x v="140"/>
    <n v="49188"/>
    <n v="49164"/>
    <n v="24"/>
    <n v="0"/>
    <n v="0"/>
    <s v="."/>
    <s v="."/>
    <n v="0"/>
    <x v="0"/>
    <m/>
  </r>
  <r>
    <x v="239"/>
    <x v="141"/>
    <n v="52923"/>
    <n v="52908"/>
    <n v="14"/>
    <n v="0"/>
    <n v="0"/>
    <s v="."/>
    <s v="."/>
    <n v="0"/>
    <x v="0"/>
    <m/>
  </r>
  <r>
    <x v="239"/>
    <x v="142"/>
    <n v="56083"/>
    <n v="56073"/>
    <n v="10"/>
    <n v="0"/>
    <n v="0"/>
    <s v="."/>
    <s v="."/>
    <n v="0"/>
    <x v="0"/>
    <m/>
  </r>
  <r>
    <x v="239"/>
    <x v="143"/>
    <n v="57787"/>
    <n v="57766"/>
    <n v="21"/>
    <n v="0"/>
    <n v="0"/>
    <s v="."/>
    <s v="."/>
    <n v="0"/>
    <x v="0"/>
    <m/>
  </r>
  <r>
    <x v="239"/>
    <x v="144"/>
    <n v="59327"/>
    <n v="59312"/>
    <n v="15"/>
    <n v="0"/>
    <n v="0"/>
    <s v="."/>
    <s v="."/>
    <n v="0"/>
    <x v="0"/>
    <m/>
  </r>
  <r>
    <x v="239"/>
    <x v="145"/>
    <n v="58193"/>
    <n v="58179"/>
    <n v="14"/>
    <n v="0"/>
    <n v="0"/>
    <s v="."/>
    <s v="."/>
    <n v="0"/>
    <x v="0"/>
    <m/>
  </r>
  <r>
    <x v="239"/>
    <x v="146"/>
    <n v="61055"/>
    <n v="61037"/>
    <n v="18"/>
    <n v="0"/>
    <n v="0"/>
    <s v="."/>
    <s v="."/>
    <n v="0"/>
    <x v="0"/>
    <m/>
  </r>
  <r>
    <x v="239"/>
    <x v="147"/>
    <n v="62362"/>
    <n v="62340"/>
    <n v="23"/>
    <n v="0"/>
    <n v="0"/>
    <s v="."/>
    <s v="."/>
    <n v="0"/>
    <x v="0"/>
    <m/>
  </r>
  <r>
    <x v="239"/>
    <x v="148"/>
    <n v="66058"/>
    <n v="66029"/>
    <n v="29"/>
    <n v="0"/>
    <n v="0"/>
    <s v="."/>
    <s v="."/>
    <n v="0"/>
    <x v="0"/>
    <m/>
  </r>
  <r>
    <x v="239"/>
    <x v="149"/>
    <n v="69593"/>
    <n v="69572"/>
    <n v="21"/>
    <n v="0"/>
    <n v="0"/>
    <s v="."/>
    <s v="."/>
    <n v="0"/>
    <x v="0"/>
    <m/>
  </r>
  <r>
    <x v="239"/>
    <x v="150"/>
    <n v="72232"/>
    <n v="72178"/>
    <n v="54"/>
    <n v="0"/>
    <n v="0"/>
    <s v="."/>
    <s v="."/>
    <n v="0"/>
    <x v="0"/>
    <m/>
  </r>
  <r>
    <x v="239"/>
    <x v="151"/>
    <n v="70193"/>
    <n v="70123"/>
    <n v="70"/>
    <n v="0"/>
    <n v="0"/>
    <s v="."/>
    <s v="."/>
    <n v="0"/>
    <x v="0"/>
    <m/>
  </r>
  <r>
    <x v="239"/>
    <x v="152"/>
    <n v="74096"/>
    <n v="74033"/>
    <n v="64"/>
    <n v="0"/>
    <n v="0"/>
    <s v="."/>
    <s v="."/>
    <n v="0"/>
    <x v="0"/>
    <m/>
  </r>
  <r>
    <x v="239"/>
    <x v="153"/>
    <n v="73968"/>
    <n v="73886"/>
    <n v="82"/>
    <n v="0"/>
    <n v="0"/>
    <s v="."/>
    <s v="."/>
    <n v="0"/>
    <x v="0"/>
    <m/>
  </r>
  <r>
    <x v="239"/>
    <x v="154"/>
    <n v="75300"/>
    <n v="75189"/>
    <n v="111"/>
    <n v="0"/>
    <n v="0"/>
    <s v="."/>
    <s v="."/>
    <n v="0"/>
    <x v="0"/>
    <m/>
  </r>
  <r>
    <x v="239"/>
    <x v="155"/>
    <n v="73956"/>
    <n v="73857"/>
    <n v="99"/>
    <n v="0"/>
    <n v="0"/>
    <s v="."/>
    <s v="."/>
    <n v="0"/>
    <x v="0"/>
    <m/>
  </r>
  <r>
    <x v="239"/>
    <x v="156"/>
    <n v="74412"/>
    <n v="74271"/>
    <n v="141"/>
    <n v="0"/>
    <n v="0"/>
    <s v="."/>
    <s v="."/>
    <n v="0"/>
    <x v="0"/>
    <m/>
  </r>
  <r>
    <x v="239"/>
    <x v="157"/>
    <n v="81093"/>
    <n v="80966"/>
    <n v="127"/>
    <n v="0"/>
    <n v="0"/>
    <s v="."/>
    <s v="."/>
    <n v="0"/>
    <x v="0"/>
    <m/>
  </r>
  <r>
    <x v="239"/>
    <x v="158"/>
    <n v="85238"/>
    <n v="85045"/>
    <n v="193"/>
    <n v="0"/>
    <n v="0"/>
    <s v="."/>
    <s v="."/>
    <n v="0"/>
    <x v="0"/>
    <m/>
  </r>
  <r>
    <x v="239"/>
    <x v="159"/>
    <n v="85962"/>
    <n v="85767"/>
    <n v="195"/>
    <n v="0"/>
    <n v="0"/>
    <s v="."/>
    <s v="."/>
    <n v="0"/>
    <x v="0"/>
    <m/>
  </r>
  <r>
    <x v="239"/>
    <x v="160"/>
    <n v="89446"/>
    <n v="89216"/>
    <n v="230"/>
    <n v="0"/>
    <n v="0"/>
    <s v="."/>
    <s v="."/>
    <n v="0"/>
    <x v="0"/>
    <m/>
  </r>
  <r>
    <x v="239"/>
    <x v="161"/>
    <n v="87090"/>
    <n v="86916"/>
    <n v="173"/>
    <n v="0"/>
    <n v="0"/>
    <s v="."/>
    <s v="."/>
    <n v="0"/>
    <x v="0"/>
    <m/>
  </r>
  <r>
    <x v="239"/>
    <x v="162"/>
    <n v="86051"/>
    <n v="85809"/>
    <n v="242"/>
    <n v="0"/>
    <n v="0"/>
    <s v="."/>
    <s v="."/>
    <n v="0"/>
    <x v="0"/>
    <m/>
  </r>
  <r>
    <x v="239"/>
    <x v="163"/>
    <n v="85270"/>
    <n v="85037"/>
    <n v="233"/>
    <n v="0"/>
    <n v="0"/>
    <s v="."/>
    <s v="."/>
    <n v="0"/>
    <x v="0"/>
    <m/>
  </r>
  <r>
    <x v="239"/>
    <x v="105"/>
    <n v="87457"/>
    <n v="87204"/>
    <n v="253"/>
    <n v="0"/>
    <n v="0"/>
    <s v="."/>
    <s v="."/>
    <n v="0"/>
    <x v="0"/>
    <m/>
  </r>
  <r>
    <x v="239"/>
    <x v="106"/>
    <n v="90930"/>
    <n v="90621"/>
    <n v="309"/>
    <n v="0"/>
    <n v="0"/>
    <s v="."/>
    <s v="."/>
    <n v="0"/>
    <x v="0"/>
    <m/>
  </r>
  <r>
    <x v="239"/>
    <x v="107"/>
    <n v="94166"/>
    <n v="93829"/>
    <n v="337"/>
    <n v="0"/>
    <n v="0"/>
    <s v="."/>
    <s v="."/>
    <n v="0"/>
    <x v="0"/>
    <m/>
  </r>
  <r>
    <x v="239"/>
    <x v="108"/>
    <n v="96349"/>
    <n v="96004"/>
    <n v="344"/>
    <n v="0"/>
    <n v="0"/>
    <s v="."/>
    <s v="."/>
    <n v="0"/>
    <x v="0"/>
    <m/>
  </r>
  <r>
    <x v="239"/>
    <x v="109"/>
    <n v="98382"/>
    <n v="97955"/>
    <n v="427"/>
    <n v="0"/>
    <n v="0"/>
    <s v="."/>
    <s v="."/>
    <n v="0"/>
    <x v="0"/>
    <m/>
  </r>
  <r>
    <x v="239"/>
    <x v="110"/>
    <n v="96345"/>
    <n v="95919"/>
    <n v="426"/>
    <n v="0"/>
    <n v="0"/>
    <s v="."/>
    <s v="."/>
    <n v="0"/>
    <x v="0"/>
    <m/>
  </r>
  <r>
    <x v="239"/>
    <x v="111"/>
    <n v="86302"/>
    <n v="85795"/>
    <n v="507"/>
    <n v="0"/>
    <n v="0"/>
    <s v="."/>
    <s v="."/>
    <n v="0"/>
    <x v="0"/>
    <m/>
  </r>
  <r>
    <x v="239"/>
    <x v="112"/>
    <n v="98827"/>
    <n v="98293"/>
    <n v="533"/>
    <n v="0"/>
    <n v="0"/>
    <s v="."/>
    <s v="."/>
    <n v="0"/>
    <x v="0"/>
    <m/>
  </r>
  <r>
    <x v="239"/>
    <x v="113"/>
    <n v="99768"/>
    <n v="99188"/>
    <n v="579"/>
    <n v="0"/>
    <n v="0"/>
    <s v="."/>
    <s v="."/>
    <n v="0"/>
    <x v="0"/>
    <m/>
  </r>
  <r>
    <x v="239"/>
    <x v="114"/>
    <n v="102615"/>
    <n v="101993"/>
    <n v="621"/>
    <n v="0"/>
    <n v="0"/>
    <s v="."/>
    <s v="."/>
    <n v="0"/>
    <x v="0"/>
    <m/>
  </r>
  <r>
    <x v="239"/>
    <x v="115"/>
    <n v="105341"/>
    <n v="104734"/>
    <n v="607"/>
    <n v="0"/>
    <n v="0"/>
    <s v="."/>
    <s v="."/>
    <n v="0"/>
    <x v="0"/>
    <m/>
  </r>
  <r>
    <x v="239"/>
    <x v="116"/>
    <n v="105589"/>
    <n v="104872"/>
    <n v="718"/>
    <n v="0"/>
    <n v="0"/>
    <s v="."/>
    <s v="."/>
    <n v="0"/>
    <x v="0"/>
    <m/>
  </r>
  <r>
    <x v="239"/>
    <x v="117"/>
    <n v="113142"/>
    <n v="112357"/>
    <n v="785"/>
    <n v="0"/>
    <n v="0"/>
    <s v="."/>
    <s v="."/>
    <n v="0"/>
    <x v="0"/>
    <m/>
  </r>
  <r>
    <x v="239"/>
    <x v="82"/>
    <n v="114558"/>
    <n v="113724"/>
    <n v="834"/>
    <n v="0"/>
    <n v="0"/>
    <s v="."/>
    <s v="."/>
    <n v="0"/>
    <x v="0"/>
    <m/>
  </r>
  <r>
    <x v="239"/>
    <x v="83"/>
    <n v="112091"/>
    <n v="111261"/>
    <n v="830"/>
    <n v="0"/>
    <n v="0"/>
    <s v="."/>
    <s v="."/>
    <n v="0"/>
    <x v="0"/>
    <m/>
  </r>
  <r>
    <x v="239"/>
    <x v="84"/>
    <n v="116441"/>
    <n v="115509"/>
    <n v="932"/>
    <n v="0"/>
    <n v="0"/>
    <s v="."/>
    <s v="."/>
    <n v="0"/>
    <x v="0"/>
    <m/>
  </r>
  <r>
    <x v="239"/>
    <x v="85"/>
    <n v="117354"/>
    <n v="116419"/>
    <n v="935"/>
    <n v="0"/>
    <n v="0"/>
    <s v="."/>
    <s v="."/>
    <n v="0"/>
    <x v="0"/>
    <m/>
  </r>
  <r>
    <x v="239"/>
    <x v="86"/>
    <n v="117902"/>
    <n v="116914"/>
    <n v="988"/>
    <n v="0"/>
    <n v="0"/>
    <s v="."/>
    <s v="."/>
    <n v="0"/>
    <x v="0"/>
    <m/>
  </r>
  <r>
    <x v="239"/>
    <x v="87"/>
    <n v="119452"/>
    <n v="118471"/>
    <n v="981"/>
    <n v="0"/>
    <n v="0"/>
    <s v="."/>
    <s v="."/>
    <n v="0"/>
    <x v="0"/>
    <m/>
  </r>
  <r>
    <x v="239"/>
    <x v="118"/>
    <n v="123731"/>
    <n v="122752"/>
    <n v="979"/>
    <n v="0"/>
    <n v="0"/>
    <s v="."/>
    <s v="."/>
    <n v="0"/>
    <x v="0"/>
    <m/>
  </r>
  <r>
    <x v="239"/>
    <x v="119"/>
    <n v="129249"/>
    <n v="128254"/>
    <n v="995"/>
    <n v="0"/>
    <n v="0"/>
    <s v="."/>
    <s v="."/>
    <n v="0"/>
    <x v="0"/>
    <m/>
  </r>
  <r>
    <x v="239"/>
    <x v="120"/>
    <n v="126082"/>
    <n v="124958"/>
    <n v="1124"/>
    <n v="0"/>
    <n v="0"/>
    <s v="."/>
    <s v="."/>
    <n v="0"/>
    <x v="0"/>
    <m/>
  </r>
  <r>
    <x v="239"/>
    <x v="121"/>
    <n v="127207"/>
    <n v="126036"/>
    <n v="1171"/>
    <n v="0"/>
    <n v="0"/>
    <s v="."/>
    <s v="."/>
    <n v="0"/>
    <x v="0"/>
    <m/>
  </r>
  <r>
    <x v="239"/>
    <x v="122"/>
    <n v="128202"/>
    <n v="127072"/>
    <n v="1130"/>
    <n v="0"/>
    <n v="0"/>
    <s v="."/>
    <s v="."/>
    <n v="0"/>
    <x v="0"/>
    <m/>
  </r>
  <r>
    <x v="239"/>
    <x v="123"/>
    <n v="131373"/>
    <n v="130177"/>
    <n v="1196"/>
    <n v="0"/>
    <n v="0"/>
    <s v="."/>
    <s v="."/>
    <n v="0"/>
    <x v="0"/>
    <m/>
  </r>
  <r>
    <x v="239"/>
    <x v="124"/>
    <n v="124423"/>
    <n v="123068"/>
    <n v="1355"/>
    <n v="0"/>
    <n v="0"/>
    <s v="."/>
    <s v="."/>
    <n v="0"/>
    <x v="0"/>
    <m/>
  </r>
  <r>
    <x v="239"/>
    <x v="125"/>
    <n v="136005"/>
    <n v="134408"/>
    <n v="1597"/>
    <n v="0"/>
    <n v="0"/>
    <s v="."/>
    <s v="."/>
    <n v="0"/>
    <x v="0"/>
    <m/>
  </r>
  <r>
    <x v="239"/>
    <x v="126"/>
    <n v="131873"/>
    <n v="129758"/>
    <n v="2115"/>
    <n v="0"/>
    <n v="0"/>
    <s v="."/>
    <s v="."/>
    <n v="0"/>
    <x v="0"/>
    <m/>
  </r>
  <r>
    <x v="239"/>
    <x v="127"/>
    <n v="133592"/>
    <n v="131667"/>
    <n v="1925"/>
    <n v="0"/>
    <n v="0"/>
    <s v="."/>
    <s v="."/>
    <n v="0"/>
    <x v="0"/>
    <m/>
  </r>
  <r>
    <x v="239"/>
    <x v="88"/>
    <n v="138393"/>
    <n v="136916"/>
    <n v="1477"/>
    <n v="0"/>
    <n v="0"/>
    <s v="."/>
    <s v="."/>
    <n v="0"/>
    <x v="0"/>
    <m/>
  </r>
  <r>
    <x v="239"/>
    <x v="89"/>
    <n v="136782"/>
    <n v="134077"/>
    <n v="2704"/>
    <n v="0"/>
    <n v="0"/>
    <s v="."/>
    <s v="."/>
    <n v="0"/>
    <x v="0"/>
    <m/>
  </r>
  <r>
    <x v="239"/>
    <x v="90"/>
    <n v="127415"/>
    <n v="123083"/>
    <n v="4332"/>
    <n v="0"/>
    <n v="0"/>
    <s v="."/>
    <s v="."/>
    <n v="0"/>
    <x v="0"/>
    <m/>
  </r>
  <r>
    <x v="239"/>
    <x v="91"/>
    <n v="124490"/>
    <n v="122156"/>
    <n v="2334"/>
    <n v="0"/>
    <n v="0"/>
    <s v="."/>
    <s v="."/>
    <n v="0"/>
    <x v="0"/>
    <m/>
  </r>
  <r>
    <x v="239"/>
    <x v="92"/>
    <n v="128279"/>
    <n v="128480"/>
    <n v="-201"/>
    <n v="0"/>
    <n v="0"/>
    <s v="."/>
    <s v="."/>
    <n v="0"/>
    <x v="0"/>
    <m/>
  </r>
  <r>
    <x v="239"/>
    <x v="93"/>
    <n v="87283"/>
    <n v="87028"/>
    <n v="255"/>
    <n v="0"/>
    <n v="0"/>
    <s v="."/>
    <s v="."/>
    <n v="0"/>
    <x v="0"/>
    <m/>
  </r>
  <r>
    <x v="239"/>
    <x v="94"/>
    <n v="116873"/>
    <n v="116428"/>
    <n v="445"/>
    <n v="0"/>
    <n v="0"/>
    <s v="."/>
    <s v="."/>
    <n v="0"/>
    <x v="0"/>
    <m/>
  </r>
  <r>
    <x v="239"/>
    <x v="95"/>
    <n v="124152"/>
    <n v="123418"/>
    <n v="733"/>
    <n v="0"/>
    <n v="0"/>
    <s v="."/>
    <s v="."/>
    <n v="0"/>
    <x v="0"/>
    <m/>
  </r>
  <r>
    <x v="239"/>
    <x v="96"/>
    <n v="129908"/>
    <n v="128858"/>
    <n v="1050"/>
    <n v="0"/>
    <n v="0"/>
    <s v="."/>
    <s v="."/>
    <n v="0"/>
    <x v="0"/>
    <m/>
  </r>
  <r>
    <x v="239"/>
    <x v="97"/>
    <n v="122723"/>
    <n v="121516"/>
    <n v="1206"/>
    <n v="0"/>
    <n v="0"/>
    <s v="."/>
    <s v="."/>
    <n v="0"/>
    <x v="0"/>
    <m/>
  </r>
  <r>
    <x v="239"/>
    <x v="98"/>
    <n v="67241"/>
    <n v="65921"/>
    <n v="1320"/>
    <n v="0"/>
    <n v="0"/>
    <s v="."/>
    <s v="."/>
    <n v="0"/>
    <x v="0"/>
    <m/>
  </r>
  <r>
    <x v="239"/>
    <x v="99"/>
    <n v="127384"/>
    <n v="125650"/>
    <n v="1734"/>
    <n v="0"/>
    <n v="0"/>
    <s v="."/>
    <s v="."/>
    <n v="0"/>
    <x v="0"/>
    <m/>
  </r>
  <r>
    <x v="239"/>
    <x v="100"/>
    <n v="119448"/>
    <n v="117685"/>
    <n v="1165"/>
    <n v="0"/>
    <n v="598"/>
    <s v="."/>
    <s v="."/>
    <n v="0"/>
    <x v="0"/>
    <m/>
  </r>
  <r>
    <x v="239"/>
    <x v="101"/>
    <n v="125735"/>
    <n v="124103"/>
    <n v="984"/>
    <n v="0"/>
    <n v="648"/>
    <s v="."/>
    <s v="."/>
    <n v="0"/>
    <x v="0"/>
    <m/>
  </r>
  <r>
    <x v="239"/>
    <x v="102"/>
    <n v="120386"/>
    <n v="118682"/>
    <n v="1010"/>
    <n v="0"/>
    <n v="695"/>
    <s v="."/>
    <s v="."/>
    <n v="0"/>
    <x v="0"/>
    <m/>
  </r>
  <r>
    <x v="239"/>
    <x v="103"/>
    <n v="112510"/>
    <n v="110959"/>
    <n v="737"/>
    <n v="0"/>
    <n v="814"/>
    <s v="."/>
    <s v="."/>
    <n v="0"/>
    <x v="0"/>
    <m/>
  </r>
  <r>
    <x v="239"/>
    <x v="104"/>
    <n v="108056"/>
    <n v="106651"/>
    <n v="818"/>
    <n v="0"/>
    <n v="588"/>
    <s v="."/>
    <s v="."/>
    <n v="0"/>
    <x v="0"/>
    <m/>
  </r>
  <r>
    <x v="239"/>
    <x v="66"/>
    <n v="107034"/>
    <n v="105526"/>
    <n v="900"/>
    <n v="0"/>
    <n v="608"/>
    <s v="."/>
    <s v="."/>
    <n v="0"/>
    <x v="0"/>
    <m/>
  </r>
  <r>
    <x v="239"/>
    <x v="67"/>
    <n v="115509"/>
    <n v="113704"/>
    <n v="1087"/>
    <n v="0"/>
    <n v="718"/>
    <s v="."/>
    <s v="."/>
    <n v="0"/>
    <x v="0"/>
    <m/>
  </r>
  <r>
    <x v="239"/>
    <x v="68"/>
    <n v="117121"/>
    <n v="115252"/>
    <n v="1046"/>
    <n v="0"/>
    <n v="823"/>
    <s v="."/>
    <s v="."/>
    <n v="0"/>
    <x v="0"/>
    <m/>
  </r>
  <r>
    <x v="239"/>
    <x v="69"/>
    <n v="123860"/>
    <n v="121776"/>
    <n v="1172"/>
    <n v="0"/>
    <n v="911"/>
    <s v="."/>
    <s v="."/>
    <n v="0"/>
    <x v="0"/>
    <m/>
  </r>
  <r>
    <x v="239"/>
    <x v="70"/>
    <n v="127773"/>
    <n v="125633"/>
    <n v="1148"/>
    <n v="0"/>
    <n v="993"/>
    <s v="."/>
    <s v="."/>
    <n v="0"/>
    <x v="0"/>
    <m/>
  </r>
  <r>
    <x v="239"/>
    <x v="71"/>
    <n v="122536"/>
    <n v="120032"/>
    <n v="1429"/>
    <n v="0"/>
    <n v="1074"/>
    <s v="."/>
    <s v="."/>
    <n v="0"/>
    <x v="0"/>
    <m/>
  </r>
  <r>
    <x v="239"/>
    <x v="72"/>
    <n v="123487"/>
    <n v="122094"/>
    <n v="1393"/>
    <n v="0"/>
    <n v="0"/>
    <s v="."/>
    <s v="."/>
    <n v="0"/>
    <x v="0"/>
    <m/>
  </r>
  <r>
    <x v="239"/>
    <x v="73"/>
    <n v="129679"/>
    <n v="128520"/>
    <n v="1160"/>
    <n v="0"/>
    <n v="0"/>
    <s v="."/>
    <s v="."/>
    <n v="0"/>
    <x v="0"/>
    <m/>
  </r>
  <r>
    <x v="239"/>
    <x v="74"/>
    <n v="128188"/>
    <n v="126389"/>
    <n v="811"/>
    <n v="0"/>
    <n v="987"/>
    <s v="."/>
    <s v="."/>
    <n v="0"/>
    <x v="0"/>
    <m/>
  </r>
  <r>
    <x v="239"/>
    <x v="75"/>
    <n v="127983"/>
    <n v="126463"/>
    <n v="516"/>
    <n v="1"/>
    <n v="1003"/>
    <s v="."/>
    <s v="."/>
    <n v="0"/>
    <x v="0"/>
    <m/>
  </r>
  <r>
    <x v="239"/>
    <x v="76"/>
    <n v="124140"/>
    <n v="122664"/>
    <n v="512"/>
    <n v="0"/>
    <n v="963"/>
    <s v="."/>
    <s v="."/>
    <n v="0"/>
    <x v="0"/>
    <m/>
  </r>
  <r>
    <x v="239"/>
    <x v="77"/>
    <n v="120645"/>
    <n v="119418"/>
    <n v="595"/>
    <n v="1"/>
    <n v="630"/>
    <s v="."/>
    <s v="."/>
    <n v="0"/>
    <x v="0"/>
    <m/>
  </r>
  <r>
    <x v="239"/>
    <x v="78"/>
    <n v="113985"/>
    <n v="112699"/>
    <n v="725"/>
    <n v="1"/>
    <n v="560"/>
    <s v="."/>
    <s v="."/>
    <n v="0"/>
    <x v="0"/>
    <m/>
  </r>
  <r>
    <x v="239"/>
    <x v="79"/>
    <n v="119038"/>
    <n v="116572"/>
    <n v="1557"/>
    <n v="0"/>
    <n v="909"/>
    <s v="."/>
    <s v="."/>
    <n v="0"/>
    <x v="0"/>
    <m/>
  </r>
  <r>
    <x v="239"/>
    <x v="80"/>
    <n v="125900"/>
    <n v="123342"/>
    <n v="1597"/>
    <n v="0"/>
    <n v="962"/>
    <s v="."/>
    <s v="."/>
    <n v="0"/>
    <x v="0"/>
    <m/>
  </r>
  <r>
    <x v="239"/>
    <x v="81"/>
    <n v="129803"/>
    <n v="124932"/>
    <n v="3694"/>
    <n v="0"/>
    <n v="1177"/>
    <s v="."/>
    <s v="."/>
    <n v="0"/>
    <x v="0"/>
    <m/>
  </r>
  <r>
    <x v="239"/>
    <x v="0"/>
    <n v="132409"/>
    <n v="126377"/>
    <n v="4758"/>
    <n v="0"/>
    <n v="1274"/>
    <s v="."/>
    <s v="."/>
    <n v="0"/>
    <x v="0"/>
    <m/>
  </r>
  <r>
    <x v="239"/>
    <x v="1"/>
    <n v="136583"/>
    <n v="123873"/>
    <n v="11361"/>
    <n v="0"/>
    <n v="1348"/>
    <n v="0"/>
    <n v="2.69"/>
    <n v="5155"/>
    <x v="0"/>
    <m/>
  </r>
  <r>
    <x v="239"/>
    <x v="2"/>
    <n v="148700"/>
    <n v="132649"/>
    <n v="14633"/>
    <n v="4"/>
    <n v="1413"/>
    <n v="0"/>
    <n v="2.93"/>
    <n v="5813"/>
    <x v="0"/>
    <m/>
  </r>
  <r>
    <x v="239"/>
    <x v="3"/>
    <n v="144221"/>
    <n v="128200"/>
    <n v="14478"/>
    <n v="5"/>
    <n v="1539"/>
    <n v="0"/>
    <n v="2.84"/>
    <n v="6020"/>
    <x v="0"/>
    <m/>
  </r>
  <r>
    <x v="239"/>
    <x v="4"/>
    <n v="147404"/>
    <n v="130568"/>
    <n v="15280"/>
    <n v="6"/>
    <n v="1550"/>
    <n v="0"/>
    <n v="2.89"/>
    <n v="5828"/>
    <x v="0"/>
    <m/>
  </r>
  <r>
    <x v="239"/>
    <x v="5"/>
    <n v="150849"/>
    <n v="132083"/>
    <n v="17104"/>
    <n v="9"/>
    <n v="1653"/>
    <n v="0"/>
    <n v="2.95"/>
    <n v="6061"/>
    <x v="0"/>
    <m/>
  </r>
  <r>
    <x v="239"/>
    <x v="6"/>
    <n v="157381"/>
    <n v="136440"/>
    <n v="19203"/>
    <n v="7"/>
    <n v="1730"/>
    <n v="0"/>
    <n v="3.07"/>
    <n v="6187"/>
    <x v="0"/>
    <m/>
  </r>
  <r>
    <x v="239"/>
    <x v="7"/>
    <n v="156662"/>
    <n v="135066"/>
    <n v="19822"/>
    <n v="10"/>
    <n v="1764"/>
    <n v="0"/>
    <n v="3.04"/>
    <n v="5628"/>
    <x v="0"/>
    <m/>
  </r>
  <r>
    <x v="239"/>
    <x v="8"/>
    <n v="155676"/>
    <n v="131708"/>
    <n v="22298"/>
    <n v="17"/>
    <n v="1653"/>
    <n v="0"/>
    <n v="3"/>
    <n v="4671"/>
    <x v="0"/>
    <m/>
  </r>
  <r>
    <x v="239"/>
    <x v="9"/>
    <n v="151729"/>
    <n v="125235"/>
    <n v="24850"/>
    <n v="32"/>
    <n v="1612"/>
    <n v="0"/>
    <n v="2.91"/>
    <n v="4788"/>
    <x v="0"/>
    <m/>
  </r>
  <r>
    <x v="239"/>
    <x v="10"/>
    <n v="149154"/>
    <n v="116145"/>
    <n v="31233"/>
    <n v="37"/>
    <n v="1739"/>
    <n v="0"/>
    <n v="2.85"/>
    <n v="4834"/>
    <x v="1"/>
    <m/>
  </r>
  <r>
    <x v="239"/>
    <x v="11"/>
    <n v="159340"/>
    <n v="122285"/>
    <n v="35178"/>
    <n v="41"/>
    <n v="1836"/>
    <n v="0"/>
    <n v="3.02"/>
    <n v="5159"/>
    <x v="1"/>
    <m/>
  </r>
  <r>
    <x v="239"/>
    <x v="12"/>
    <n v="160605"/>
    <n v="120873"/>
    <n v="37736"/>
    <n v="41"/>
    <n v="1955"/>
    <n v="0"/>
    <n v="3.03"/>
    <n v="4885"/>
    <x v="1"/>
    <m/>
  </r>
  <r>
    <x v="239"/>
    <x v="13"/>
    <n v="161811"/>
    <n v="119353"/>
    <n v="40461"/>
    <n v="59"/>
    <n v="1938"/>
    <n v="0"/>
    <n v="3.03"/>
    <n v="4563"/>
    <x v="1"/>
    <m/>
  </r>
  <r>
    <x v="239"/>
    <x v="14"/>
    <n v="164664"/>
    <n v="119897"/>
    <n v="42776"/>
    <n v="79"/>
    <n v="1912"/>
    <n v="0"/>
    <n v="3.06"/>
    <n v="4509"/>
    <x v="1"/>
    <m/>
  </r>
  <r>
    <x v="239"/>
    <x v="15"/>
    <n v="165900"/>
    <n v="116332"/>
    <n v="47120"/>
    <n v="140"/>
    <n v="2307"/>
    <n v="0"/>
    <n v="3.06"/>
    <n v="4537"/>
    <x v="1"/>
    <m/>
  </r>
  <r>
    <x v="239"/>
    <x v="16"/>
    <n v="169790"/>
    <n v="115248"/>
    <n v="51775"/>
    <n v="460"/>
    <n v="2307"/>
    <n v="0"/>
    <n v="3.11"/>
    <n v="4787"/>
    <x v="1"/>
    <m/>
  </r>
  <r>
    <x v="239"/>
    <x v="17"/>
    <n v="168684"/>
    <n v="110083"/>
    <n v="55870"/>
    <n v="450"/>
    <n v="2281"/>
    <n v="0"/>
    <n v="3.08"/>
    <n v="4586"/>
    <x v="1"/>
    <m/>
  </r>
  <r>
    <x v="239"/>
    <x v="18"/>
    <n v="161581"/>
    <n v="100568"/>
    <n v="57866"/>
    <n v="758"/>
    <n v="2390"/>
    <n v="0"/>
    <n v="2.93"/>
    <n v="4761"/>
    <x v="1"/>
    <m/>
  </r>
  <r>
    <x v="239"/>
    <x v="19"/>
    <n v="165522"/>
    <n v="101064"/>
    <n v="60249"/>
    <n v="1710"/>
    <n v="2431"/>
    <n v="67"/>
    <n v="2.99"/>
    <n v="5097"/>
    <x v="1"/>
    <m/>
  </r>
  <r>
    <x v="239"/>
    <x v="20"/>
    <n v="171491"/>
    <n v="100422"/>
    <n v="64953"/>
    <n v="3344"/>
    <n v="2369"/>
    <n v="404"/>
    <n v="3.08"/>
    <n v="5377"/>
    <x v="1"/>
    <m/>
  </r>
  <r>
    <x v="239"/>
    <x v="21"/>
    <n v="178092"/>
    <n v="96316"/>
    <n v="72343"/>
    <n v="6306"/>
    <n v="2320"/>
    <n v="807"/>
    <n v="3.19"/>
    <n v="6211"/>
    <x v="1"/>
    <m/>
  </r>
  <r>
    <x v="239"/>
    <x v="22"/>
    <n v="180219"/>
    <n v="93180"/>
    <n v="73530"/>
    <n v="10160"/>
    <n v="2407"/>
    <n v="942"/>
    <n v="3.22"/>
    <n v="6484"/>
    <x v="1"/>
    <m/>
  </r>
  <r>
    <x v="239"/>
    <x v="23"/>
    <n v="176844"/>
    <n v="80007"/>
    <n v="78934"/>
    <n v="14372"/>
    <n v="2454"/>
    <n v="1076"/>
    <n v="3.15"/>
    <n v="6326"/>
    <x v="1"/>
    <m/>
  </r>
  <r>
    <x v="239"/>
    <x v="24"/>
    <n v="179993"/>
    <n v="80745"/>
    <n v="79630"/>
    <n v="15555"/>
    <n v="2718"/>
    <n v="1345"/>
    <n v="3.2"/>
    <n v="6678"/>
    <x v="1"/>
    <m/>
  </r>
  <r>
    <x v="239"/>
    <x v="25"/>
    <n v="168423"/>
    <n v="71879"/>
    <n v="74042"/>
    <n v="18603"/>
    <n v="2419"/>
    <n v="1480"/>
    <n v="2.99"/>
    <n v="5976"/>
    <x v="1"/>
    <m/>
  </r>
  <r>
    <x v="239"/>
    <x v="26"/>
    <n v="164615"/>
    <n v="75379"/>
    <n v="65843"/>
    <n v="19482"/>
    <n v="2297"/>
    <n v="1614"/>
    <n v="2.92"/>
    <n v="4968"/>
    <x v="1"/>
    <m/>
  </r>
  <r>
    <x v="239"/>
    <x v="27"/>
    <n v="163325"/>
    <n v="75043"/>
    <n v="64315"/>
    <n v="20207"/>
    <n v="2146"/>
    <n v="1614"/>
    <n v="2.89"/>
    <n v="5181"/>
    <x v="1"/>
    <m/>
  </r>
  <r>
    <x v="239"/>
    <x v="28"/>
    <n v="164916"/>
    <n v="73985"/>
    <n v="65527"/>
    <n v="21564"/>
    <n v="2102"/>
    <n v="1739"/>
    <n v="2.92"/>
    <n v="4592"/>
    <x v="1"/>
    <m/>
  </r>
  <r>
    <x v="239"/>
    <x v="29"/>
    <n v="165008"/>
    <n v="70725"/>
    <n v="67523"/>
    <n v="22250"/>
    <n v="2165"/>
    <n v="2346"/>
    <n v="2.92"/>
    <n v="4744"/>
    <x v="1"/>
    <m/>
  </r>
  <r>
    <x v="239"/>
    <x v="30"/>
    <n v="175864"/>
    <n v="76845"/>
    <n v="69071"/>
    <n v="24343"/>
    <n v="2195"/>
    <n v="3409"/>
    <n v="3.11"/>
    <n v="4768"/>
    <x v="1"/>
    <m/>
  </r>
  <r>
    <x v="239"/>
    <x v="31"/>
    <n v="157974"/>
    <n v="71154"/>
    <n v="58482"/>
    <n v="24133"/>
    <n v="2014"/>
    <n v="2191"/>
    <n v="2.8"/>
    <n v="4512"/>
    <x v="1"/>
    <m/>
  </r>
  <r>
    <x v="239"/>
    <x v="32"/>
    <n v="152937"/>
    <n v="71344"/>
    <n v="53229"/>
    <n v="24456"/>
    <n v="1731"/>
    <n v="2177"/>
    <n v="2.71"/>
    <n v="3980"/>
    <x v="1"/>
    <m/>
  </r>
  <r>
    <x v="239"/>
    <x v="33"/>
    <n v="149583"/>
    <n v="66797"/>
    <n v="53507"/>
    <n v="25468"/>
    <n v="1763"/>
    <n v="2049"/>
    <n v="2.65"/>
    <n v="4447"/>
    <x v="1"/>
    <m/>
  </r>
  <r>
    <x v="239"/>
    <x v="34"/>
    <n v="148825"/>
    <n v="67474"/>
    <n v="51056"/>
    <n v="26520"/>
    <n v="1822"/>
    <n v="1954"/>
    <n v="2.63"/>
    <n v="4060"/>
    <x v="1"/>
    <m/>
  </r>
  <r>
    <x v="239"/>
    <x v="35"/>
    <n v="144351"/>
    <n v="48457"/>
    <n v="65113"/>
    <n v="27186"/>
    <n v="1833"/>
    <n v="1762"/>
    <n v="2.5499999999999998"/>
    <n v="4378"/>
    <x v="1"/>
    <m/>
  </r>
  <r>
    <x v="239"/>
    <x v="36"/>
    <n v="152674"/>
    <n v="63947"/>
    <n v="56080"/>
    <n v="29460"/>
    <n v="1814"/>
    <n v="1374"/>
    <n v="2.69"/>
    <n v="4488"/>
    <x v="1"/>
    <m/>
  </r>
  <r>
    <x v="239"/>
    <x v="37"/>
    <n v="155107"/>
    <n v="67815"/>
    <n v="54873"/>
    <n v="29549"/>
    <n v="1824"/>
    <n v="1047"/>
    <n v="2.73"/>
    <n v="4668"/>
    <x v="1"/>
    <m/>
  </r>
  <r>
    <x v="239"/>
    <x v="38"/>
    <n v="155950"/>
    <n v="70765"/>
    <n v="52795"/>
    <n v="29342"/>
    <n v="1946"/>
    <n v="1102"/>
    <n v="2.74"/>
    <n v="4578"/>
    <x v="1"/>
    <m/>
  </r>
  <r>
    <x v="239"/>
    <x v="39"/>
    <n v="155567"/>
    <n v="68168"/>
    <n v="56262"/>
    <n v="28893"/>
    <n v="2245"/>
    <n v="0"/>
    <n v="2.72"/>
    <n v="4856"/>
    <x v="1"/>
    <m/>
  </r>
  <r>
    <x v="239"/>
    <x v="40"/>
    <n v="158637"/>
    <n v="67107"/>
    <n v="60660"/>
    <n v="28578"/>
    <n v="2291"/>
    <n v="0"/>
    <n v="2.77"/>
    <n v="5520"/>
    <x v="1"/>
    <m/>
  </r>
  <r>
    <x v="239"/>
    <x v="41"/>
    <n v="151602"/>
    <n v="64392"/>
    <n v="55729"/>
    <n v="29482"/>
    <n v="1999"/>
    <n v="0"/>
    <n v="2.64"/>
    <n v="7466"/>
    <x v="2"/>
    <m/>
  </r>
  <r>
    <x v="239"/>
    <x v="42"/>
    <n v="154576"/>
    <n v="64544"/>
    <n v="56582"/>
    <n v="31778"/>
    <n v="1672"/>
    <n v="0"/>
    <n v="2.68"/>
    <n v="7092"/>
    <x v="2"/>
    <m/>
  </r>
  <r>
    <x v="239"/>
    <x v="43"/>
    <n v="151699"/>
    <n v="61331"/>
    <n v="57197"/>
    <n v="31675"/>
    <n v="1497"/>
    <n v="0"/>
    <n v="2.63"/>
    <n v="7538"/>
    <x v="2"/>
    <m/>
  </r>
  <r>
    <x v="239"/>
    <x v="44"/>
    <n v="148817"/>
    <n v="53802"/>
    <n v="56146"/>
    <n v="36087"/>
    <n v="1501"/>
    <n v="1281"/>
    <n v="2.57"/>
    <n v="7834"/>
    <x v="2"/>
    <m/>
  </r>
  <r>
    <x v="239"/>
    <x v="45"/>
    <n v="149097"/>
    <n v="50668"/>
    <n v="57442"/>
    <n v="37611"/>
    <n v="1674"/>
    <n v="1703"/>
    <n v="2.57"/>
    <n v="7829"/>
    <x v="2"/>
    <m/>
  </r>
  <r>
    <x v="239"/>
    <x v="46"/>
    <n v="146746"/>
    <n v="47940"/>
    <n v="55268"/>
    <n v="40672"/>
    <n v="1605"/>
    <n v="1261"/>
    <n v="2.52"/>
    <n v="8264"/>
    <x v="2"/>
    <m/>
  </r>
  <r>
    <x v="239"/>
    <x v="47"/>
    <n v="150378"/>
    <n v="45003"/>
    <n v="54929"/>
    <n v="47444"/>
    <n v="1661"/>
    <n v="1340"/>
    <n v="2.58"/>
    <n v="8748"/>
    <x v="2"/>
    <m/>
  </r>
  <r>
    <x v="239"/>
    <x v="48"/>
    <n v="143808"/>
    <n v="40673"/>
    <n v="52677"/>
    <n v="47605"/>
    <n v="1719"/>
    <n v="1134"/>
    <n v="2.46"/>
    <n v="9291"/>
    <x v="2"/>
    <m/>
  </r>
  <r>
    <x v="239"/>
    <x v="49"/>
    <n v="145052"/>
    <n v="39770"/>
    <n v="52760"/>
    <n v="49578"/>
    <n v="1688"/>
    <n v="1256"/>
    <n v="2.4700000000000002"/>
    <n v="10060"/>
    <x v="2"/>
    <m/>
  </r>
  <r>
    <x v="239"/>
    <x v="50"/>
    <n v="144788"/>
    <n v="35514"/>
    <n v="53631"/>
    <n v="52588"/>
    <n v="1727"/>
    <n v="1328"/>
    <n v="2.46"/>
    <n v="9981"/>
    <x v="2"/>
    <m/>
  </r>
  <r>
    <x v="239"/>
    <x v="51"/>
    <n v="147746"/>
    <n v="37464"/>
    <n v="52884"/>
    <n v="54588"/>
    <n v="1727"/>
    <n v="1083"/>
    <n v="2.5"/>
    <n v="10466"/>
    <x v="2"/>
    <m/>
  </r>
  <r>
    <x v="239"/>
    <x v="52"/>
    <n v="148858"/>
    <n v="39925"/>
    <n v="51920"/>
    <n v="54119"/>
    <n v="1612"/>
    <n v="1280"/>
    <n v="2.5099999999999998"/>
    <n v="10428"/>
    <x v="2"/>
    <m/>
  </r>
  <r>
    <x v="239"/>
    <x v="53"/>
    <n v="144162"/>
    <n v="36741"/>
    <n v="51135"/>
    <n v="53623"/>
    <n v="1508"/>
    <n v="1155"/>
    <n v="2.42"/>
    <n v="10091"/>
    <x v="2"/>
    <m/>
  </r>
  <r>
    <x v="239"/>
    <x v="54"/>
    <n v="147261"/>
    <n v="39512"/>
    <n v="51556"/>
    <n v="53640"/>
    <n v="1525"/>
    <n v="1027"/>
    <n v="2.46"/>
    <n v="10162"/>
    <x v="2"/>
    <m/>
  </r>
  <r>
    <x v="239"/>
    <x v="55"/>
    <n v="147052"/>
    <n v="38360"/>
    <n v="51185"/>
    <n v="54808"/>
    <n v="1551"/>
    <n v="1148"/>
    <n v="2.4500000000000002"/>
    <n v="11107"/>
    <x v="2"/>
    <m/>
  </r>
  <r>
    <x v="239"/>
    <x v="56"/>
    <n v="147963"/>
    <n v="39098"/>
    <n v="52850"/>
    <n v="53384"/>
    <n v="1525"/>
    <n v="1106"/>
    <n v="2.4500000000000002"/>
    <n v="11771"/>
    <x v="2"/>
    <m/>
  </r>
  <r>
    <x v="239"/>
    <x v="57"/>
    <n v="147657"/>
    <n v="42493"/>
    <n v="51917"/>
    <n v="50630"/>
    <n v="1560"/>
    <n v="1056"/>
    <n v="2.4300000000000002"/>
    <n v="12137"/>
    <x v="2"/>
    <m/>
  </r>
  <r>
    <x v="239"/>
    <x v="58"/>
    <n v="144103"/>
    <n v="40073"/>
    <n v="50319"/>
    <n v="51193"/>
    <n v="1617"/>
    <n v="902"/>
    <n v="2.35"/>
    <n v="12134"/>
    <x v="2"/>
    <m/>
  </r>
  <r>
    <x v="239"/>
    <x v="59"/>
    <n v="141993"/>
    <n v="37061"/>
    <n v="49926"/>
    <n v="52763"/>
    <n v="1370"/>
    <n v="873"/>
    <n v="2.31"/>
    <n v="12787"/>
    <x v="2"/>
    <m/>
  </r>
  <r>
    <x v="239"/>
    <x v="60"/>
    <n v="128639"/>
    <n v="30511"/>
    <n v="47417"/>
    <n v="48872"/>
    <n v="1037"/>
    <n v="802"/>
    <n v="2.06"/>
    <n v="12096"/>
    <x v="2"/>
    <m/>
  </r>
  <r>
    <x v="239"/>
    <x v="61"/>
    <n v="134499"/>
    <n v="31709"/>
    <n v="47810"/>
    <n v="53120"/>
    <n v="1072"/>
    <n v="787"/>
    <n v="2.14"/>
    <n v="11334"/>
    <x v="2"/>
    <m/>
  </r>
  <r>
    <x v="239"/>
    <x v="62"/>
    <n v="122124"/>
    <n v="31296"/>
    <n v="45006"/>
    <n v="44043"/>
    <n v="1160"/>
    <n v="618"/>
    <n v="1.93"/>
    <n v="11977"/>
    <x v="2"/>
    <m/>
  </r>
  <r>
    <x v="239"/>
    <x v="63"/>
    <n v="127781"/>
    <n v="39717"/>
    <n v="44872"/>
    <n v="41549"/>
    <n v="1081"/>
    <n v="563"/>
    <n v="2.0099999999999998"/>
    <n v="11295"/>
    <x v="2"/>
    <m/>
  </r>
  <r>
    <x v="239"/>
    <x v="64"/>
    <n v="124966"/>
    <n v="38543"/>
    <n v="43698"/>
    <n v="41024"/>
    <n v="1116"/>
    <n v="586"/>
    <n v="1.95"/>
    <n v="11111"/>
    <x v="2"/>
    <m/>
  </r>
  <r>
    <x v="239"/>
    <x v="65"/>
    <n v="114486"/>
    <n v="31081"/>
    <n v="44274"/>
    <n v="37340"/>
    <n v="1218"/>
    <n v="573"/>
    <n v="1.78"/>
    <n v="10921"/>
    <x v="2"/>
    <m/>
  </r>
  <r>
    <x v="240"/>
    <x v="87"/>
    <n v="4"/>
    <n v="4"/>
    <n v="0"/>
    <n v="0"/>
    <n v="0"/>
    <s v="."/>
    <s v="."/>
    <n v="0"/>
    <x v="0"/>
    <m/>
  </r>
  <r>
    <x v="240"/>
    <x v="121"/>
    <n v="43"/>
    <n v="43"/>
    <n v="0"/>
    <n v="0"/>
    <n v="0"/>
    <s v="."/>
    <s v="."/>
    <n v="0"/>
    <x v="0"/>
    <m/>
  </r>
  <r>
    <x v="240"/>
    <x v="122"/>
    <n v="54"/>
    <n v="54"/>
    <n v="0"/>
    <n v="0"/>
    <n v="0"/>
    <s v="."/>
    <s v="."/>
    <n v="0"/>
    <x v="0"/>
    <m/>
  </r>
  <r>
    <x v="240"/>
    <x v="123"/>
    <n v="64"/>
    <n v="64"/>
    <n v="0"/>
    <n v="0"/>
    <n v="0"/>
    <s v="."/>
    <s v="."/>
    <n v="0"/>
    <x v="0"/>
    <m/>
  </r>
  <r>
    <x v="240"/>
    <x v="124"/>
    <n v="80"/>
    <n v="80"/>
    <n v="0"/>
    <n v="0"/>
    <n v="0"/>
    <s v="."/>
    <s v="."/>
    <n v="0"/>
    <x v="0"/>
    <m/>
  </r>
  <r>
    <x v="240"/>
    <x v="125"/>
    <n v="93"/>
    <n v="93"/>
    <n v="0"/>
    <n v="0"/>
    <n v="0"/>
    <s v="."/>
    <s v="."/>
    <n v="0"/>
    <x v="0"/>
    <m/>
  </r>
  <r>
    <x v="240"/>
    <x v="126"/>
    <n v="133"/>
    <n v="133"/>
    <n v="0"/>
    <n v="0"/>
    <n v="0"/>
    <s v="."/>
    <s v="."/>
    <n v="0"/>
    <x v="0"/>
    <m/>
  </r>
  <r>
    <x v="240"/>
    <x v="127"/>
    <n v="166"/>
    <n v="166"/>
    <n v="0"/>
    <n v="0"/>
    <n v="0"/>
    <s v="."/>
    <s v="."/>
    <n v="0"/>
    <x v="0"/>
    <m/>
  </r>
  <r>
    <x v="240"/>
    <x v="88"/>
    <n v="138"/>
    <n v="138"/>
    <n v="0"/>
    <n v="0"/>
    <n v="0"/>
    <s v="."/>
    <s v="."/>
    <n v="0"/>
    <x v="0"/>
    <m/>
  </r>
  <r>
    <x v="240"/>
    <x v="90"/>
    <n v="136"/>
    <n v="136"/>
    <n v="0"/>
    <n v="0"/>
    <n v="0"/>
    <s v="."/>
    <s v="."/>
    <n v="0"/>
    <x v="0"/>
    <m/>
  </r>
  <r>
    <x v="240"/>
    <x v="91"/>
    <n v="161"/>
    <n v="161"/>
    <n v="0"/>
    <n v="0"/>
    <n v="0"/>
    <s v="."/>
    <s v="."/>
    <n v="0"/>
    <x v="0"/>
    <m/>
  </r>
  <r>
    <x v="240"/>
    <x v="92"/>
    <n v="209"/>
    <n v="209"/>
    <n v="0"/>
    <n v="0"/>
    <n v="0"/>
    <s v="."/>
    <s v="."/>
    <n v="0"/>
    <x v="0"/>
    <m/>
  </r>
  <r>
    <x v="240"/>
    <x v="93"/>
    <n v="225"/>
    <n v="225"/>
    <n v="0"/>
    <n v="0"/>
    <n v="0"/>
    <s v="."/>
    <s v="."/>
    <n v="0"/>
    <x v="0"/>
    <m/>
  </r>
  <r>
    <x v="240"/>
    <x v="94"/>
    <n v="230"/>
    <n v="230"/>
    <n v="0"/>
    <n v="0"/>
    <n v="0"/>
    <s v="."/>
    <s v="."/>
    <n v="0"/>
    <x v="0"/>
    <m/>
  </r>
  <r>
    <x v="240"/>
    <x v="95"/>
    <n v="275"/>
    <n v="275"/>
    <n v="0"/>
    <n v="0"/>
    <n v="0"/>
    <s v="."/>
    <s v="."/>
    <n v="0"/>
    <x v="0"/>
    <m/>
  </r>
  <r>
    <x v="240"/>
    <x v="96"/>
    <n v="289"/>
    <n v="289"/>
    <n v="0"/>
    <n v="0"/>
    <n v="0"/>
    <s v="."/>
    <s v="."/>
    <n v="0"/>
    <x v="0"/>
    <m/>
  </r>
  <r>
    <x v="240"/>
    <x v="97"/>
    <n v="461"/>
    <n v="461"/>
    <n v="0"/>
    <n v="0"/>
    <n v="0"/>
    <s v="."/>
    <s v="."/>
    <n v="0"/>
    <x v="0"/>
    <m/>
  </r>
  <r>
    <x v="240"/>
    <x v="98"/>
    <n v="495"/>
    <n v="495"/>
    <n v="0"/>
    <n v="0"/>
    <n v="0"/>
    <s v="."/>
    <s v="."/>
    <n v="0"/>
    <x v="0"/>
    <m/>
  </r>
  <r>
    <x v="240"/>
    <x v="99"/>
    <n v="513"/>
    <n v="513"/>
    <n v="0"/>
    <n v="0"/>
    <n v="0"/>
    <s v="."/>
    <s v="."/>
    <n v="0"/>
    <x v="0"/>
    <m/>
  </r>
  <r>
    <x v="240"/>
    <x v="100"/>
    <n v="591"/>
    <n v="591"/>
    <n v="0"/>
    <n v="0"/>
    <n v="0"/>
    <s v="."/>
    <s v="."/>
    <n v="0"/>
    <x v="0"/>
    <m/>
  </r>
  <r>
    <x v="240"/>
    <x v="101"/>
    <n v="679"/>
    <n v="679"/>
    <n v="0"/>
    <n v="0"/>
    <n v="0"/>
    <s v="."/>
    <s v="."/>
    <n v="0"/>
    <x v="0"/>
    <m/>
  </r>
  <r>
    <x v="240"/>
    <x v="102"/>
    <n v="640"/>
    <n v="640"/>
    <n v="0"/>
    <n v="0"/>
    <n v="0"/>
    <s v="."/>
    <s v="."/>
    <n v="0"/>
    <x v="0"/>
    <m/>
  </r>
  <r>
    <x v="240"/>
    <x v="103"/>
    <n v="678"/>
    <n v="678"/>
    <n v="0"/>
    <n v="0"/>
    <n v="0"/>
    <s v="."/>
    <s v="."/>
    <n v="0"/>
    <x v="0"/>
    <m/>
  </r>
  <r>
    <x v="240"/>
    <x v="104"/>
    <n v="799"/>
    <n v="799"/>
    <n v="0"/>
    <n v="0"/>
    <n v="0"/>
    <s v="."/>
    <s v="."/>
    <n v="0"/>
    <x v="0"/>
    <m/>
  </r>
  <r>
    <x v="240"/>
    <x v="66"/>
    <n v="942"/>
    <n v="942"/>
    <n v="0"/>
    <n v="0"/>
    <n v="0"/>
    <s v="."/>
    <s v="."/>
    <n v="0"/>
    <x v="0"/>
    <m/>
  </r>
  <r>
    <x v="240"/>
    <x v="67"/>
    <n v="1253"/>
    <n v="1223"/>
    <n v="0"/>
    <n v="0"/>
    <n v="30"/>
    <s v="."/>
    <s v="."/>
    <n v="0"/>
    <x v="0"/>
    <m/>
  </r>
  <r>
    <x v="240"/>
    <x v="68"/>
    <n v="1474"/>
    <n v="1411"/>
    <n v="0"/>
    <n v="0"/>
    <n v="63"/>
    <s v="."/>
    <s v="."/>
    <n v="0"/>
    <x v="0"/>
    <m/>
  </r>
  <r>
    <x v="240"/>
    <x v="69"/>
    <n v="1730"/>
    <n v="1652"/>
    <n v="0"/>
    <n v="0"/>
    <n v="77"/>
    <s v="."/>
    <s v="."/>
    <n v="0"/>
    <x v="0"/>
    <m/>
  </r>
  <r>
    <x v="240"/>
    <x v="70"/>
    <n v="1851"/>
    <n v="1760"/>
    <n v="0"/>
    <n v="0"/>
    <n v="90"/>
    <s v="."/>
    <s v="."/>
    <n v="0"/>
    <x v="0"/>
    <m/>
  </r>
  <r>
    <x v="240"/>
    <x v="71"/>
    <n v="2476"/>
    <n v="2476"/>
    <n v="0"/>
    <n v="0"/>
    <n v="0"/>
    <s v="."/>
    <s v="."/>
    <n v="0"/>
    <x v="0"/>
    <m/>
  </r>
  <r>
    <x v="240"/>
    <x v="72"/>
    <n v="3233"/>
    <n v="3069"/>
    <n v="0"/>
    <n v="0"/>
    <n v="163"/>
    <s v="."/>
    <s v="."/>
    <n v="0"/>
    <x v="0"/>
    <m/>
  </r>
  <r>
    <x v="240"/>
    <x v="73"/>
    <n v="4157"/>
    <n v="4157"/>
    <n v="0"/>
    <n v="0"/>
    <n v="0"/>
    <s v="."/>
    <s v="."/>
    <n v="0"/>
    <x v="0"/>
    <m/>
  </r>
  <r>
    <x v="240"/>
    <x v="74"/>
    <n v="4637"/>
    <n v="4459"/>
    <n v="0"/>
    <n v="0"/>
    <n v="178"/>
    <s v="."/>
    <s v="."/>
    <n v="0"/>
    <x v="0"/>
    <m/>
  </r>
  <r>
    <x v="240"/>
    <x v="75"/>
    <n v="5119"/>
    <n v="4958"/>
    <n v="0"/>
    <n v="0"/>
    <n v="161"/>
    <s v="."/>
    <s v="."/>
    <n v="0"/>
    <x v="0"/>
    <m/>
  </r>
  <r>
    <x v="240"/>
    <x v="76"/>
    <n v="4961"/>
    <n v="4770"/>
    <n v="0"/>
    <n v="0"/>
    <n v="190"/>
    <s v="."/>
    <s v="."/>
    <n v="0"/>
    <x v="0"/>
    <m/>
  </r>
  <r>
    <x v="240"/>
    <x v="77"/>
    <n v="5241"/>
    <n v="5104"/>
    <n v="0"/>
    <n v="0"/>
    <n v="136"/>
    <s v="."/>
    <s v="."/>
    <n v="0"/>
    <x v="0"/>
    <m/>
  </r>
  <r>
    <x v="241"/>
    <x v="21"/>
    <n v="482"/>
    <n v="3"/>
    <n v="456"/>
    <n v="0"/>
    <n v="23"/>
    <n v="0"/>
    <n v="0.04"/>
    <n v="30"/>
    <x v="1"/>
    <m/>
  </r>
  <r>
    <x v="241"/>
    <x v="22"/>
    <n v="672"/>
    <n v="3"/>
    <n v="645"/>
    <n v="0"/>
    <n v="24"/>
    <n v="0"/>
    <n v="0.05"/>
    <n v="25"/>
    <x v="1"/>
    <m/>
  </r>
  <r>
    <x v="241"/>
    <x v="23"/>
    <n v="591"/>
    <n v="5"/>
    <n v="554"/>
    <n v="0"/>
    <n v="32"/>
    <n v="0"/>
    <n v="0.04"/>
    <n v="57"/>
    <x v="1"/>
    <m/>
  </r>
  <r>
    <x v="241"/>
    <x v="24"/>
    <n v="869"/>
    <n v="1"/>
    <n v="825"/>
    <n v="0"/>
    <n v="43"/>
    <n v="0"/>
    <n v="0.06"/>
    <n v="21"/>
    <x v="1"/>
    <m/>
  </r>
  <r>
    <x v="241"/>
    <x v="25"/>
    <n v="629"/>
    <n v="2"/>
    <n v="587"/>
    <n v="0"/>
    <n v="40"/>
    <n v="0"/>
    <n v="0.04"/>
    <n v="55"/>
    <x v="1"/>
    <m/>
  </r>
  <r>
    <x v="241"/>
    <x v="26"/>
    <n v="623"/>
    <n v="1"/>
    <n v="585"/>
    <n v="0"/>
    <n v="36"/>
    <n v="0"/>
    <n v="0.04"/>
    <n v="24"/>
    <x v="1"/>
    <m/>
  </r>
  <r>
    <x v="241"/>
    <x v="27"/>
    <n v="761"/>
    <n v="3"/>
    <n v="725"/>
    <n v="0"/>
    <n v="33"/>
    <n v="0"/>
    <n v="0.05"/>
    <n v="39"/>
    <x v="1"/>
    <m/>
  </r>
  <r>
    <x v="241"/>
    <x v="28"/>
    <n v="549"/>
    <n v="3"/>
    <n v="511"/>
    <n v="0"/>
    <n v="35"/>
    <n v="0"/>
    <n v="0.03"/>
    <n v="35"/>
    <x v="1"/>
    <m/>
  </r>
  <r>
    <x v="241"/>
    <x v="29"/>
    <n v="601"/>
    <n v="4"/>
    <n v="567"/>
    <n v="0"/>
    <n v="31"/>
    <n v="0"/>
    <n v="0.03"/>
    <n v="37"/>
    <x v="1"/>
    <m/>
  </r>
  <r>
    <x v="241"/>
    <x v="30"/>
    <n v="565"/>
    <n v="1"/>
    <n v="526"/>
    <n v="0"/>
    <n v="38"/>
    <n v="0"/>
    <n v="0.03"/>
    <n v="35"/>
    <x v="1"/>
    <m/>
  </r>
  <r>
    <x v="241"/>
    <x v="31"/>
    <n v="514"/>
    <n v="1"/>
    <n v="471"/>
    <n v="0"/>
    <n v="41"/>
    <n v="0"/>
    <n v="0.03"/>
    <n v="41"/>
    <x v="1"/>
    <m/>
  </r>
  <r>
    <x v="241"/>
    <x v="32"/>
    <n v="579"/>
    <n v="1"/>
    <n v="525"/>
    <n v="0"/>
    <n v="53"/>
    <n v="0"/>
    <n v="0.03"/>
    <n v="24"/>
    <x v="1"/>
    <m/>
  </r>
  <r>
    <x v="241"/>
    <x v="33"/>
    <n v="591"/>
    <n v="1"/>
    <n v="536"/>
    <n v="0"/>
    <n v="54"/>
    <n v="0"/>
    <n v="0.03"/>
    <n v="29"/>
    <x v="1"/>
    <m/>
  </r>
  <r>
    <x v="241"/>
    <x v="34"/>
    <n v="605"/>
    <n v="3"/>
    <n v="545"/>
    <n v="0"/>
    <n v="57"/>
    <n v="0"/>
    <n v="0.03"/>
    <n v="30"/>
    <x v="1"/>
    <m/>
  </r>
  <r>
    <x v="241"/>
    <x v="35"/>
    <n v="646"/>
    <n v="2"/>
    <n v="594"/>
    <n v="0"/>
    <n v="50"/>
    <n v="0"/>
    <n v="0.03"/>
    <n v="30"/>
    <x v="1"/>
    <m/>
  </r>
  <r>
    <x v="241"/>
    <x v="36"/>
    <n v="643"/>
    <n v="3"/>
    <n v="599"/>
    <n v="0"/>
    <n v="41"/>
    <n v="0"/>
    <n v="0.03"/>
    <n v="30"/>
    <x v="1"/>
    <m/>
  </r>
  <r>
    <x v="241"/>
    <x v="37"/>
    <n v="627"/>
    <n v="3"/>
    <n v="583"/>
    <n v="0"/>
    <n v="41"/>
    <n v="0"/>
    <n v="0.03"/>
    <n v="27"/>
    <x v="1"/>
    <m/>
  </r>
  <r>
    <x v="241"/>
    <x v="38"/>
    <n v="652"/>
    <n v="2"/>
    <n v="609"/>
    <n v="0"/>
    <n v="41"/>
    <n v="0"/>
    <n v="0.03"/>
    <n v="24"/>
    <x v="1"/>
    <m/>
  </r>
  <r>
    <x v="241"/>
    <x v="39"/>
    <n v="624"/>
    <n v="2"/>
    <n v="596"/>
    <n v="0"/>
    <n v="26"/>
    <n v="0"/>
    <n v="0.03"/>
    <n v="25"/>
    <x v="1"/>
    <m/>
  </r>
  <r>
    <x v="241"/>
    <x v="40"/>
    <n v="602"/>
    <n v="2"/>
    <n v="527"/>
    <n v="0"/>
    <n v="73"/>
    <n v="0"/>
    <n v="0.02"/>
    <n v="25"/>
    <x v="1"/>
    <m/>
  </r>
  <r>
    <x v="241"/>
    <x v="41"/>
    <n v="618"/>
    <n v="3"/>
    <n v="543"/>
    <n v="0"/>
    <n v="73"/>
    <n v="0"/>
    <n v="0.02"/>
    <n v="44"/>
    <x v="2"/>
    <m/>
  </r>
  <r>
    <x v="241"/>
    <x v="42"/>
    <n v="654"/>
    <n v="3"/>
    <n v="579"/>
    <n v="0"/>
    <n v="73"/>
    <n v="0"/>
    <n v="0.02"/>
    <n v="42"/>
    <x v="2"/>
    <m/>
  </r>
  <r>
    <x v="241"/>
    <x v="43"/>
    <n v="634"/>
    <n v="3"/>
    <n v="558"/>
    <n v="0"/>
    <n v="73"/>
    <n v="0"/>
    <n v="0.02"/>
    <n v="42"/>
    <x v="2"/>
    <m/>
  </r>
  <r>
    <x v="241"/>
    <x v="44"/>
    <n v="708"/>
    <n v="72"/>
    <n v="563"/>
    <n v="0"/>
    <n v="73"/>
    <n v="0"/>
    <n v="0.03"/>
    <n v="42"/>
    <x v="2"/>
    <m/>
  </r>
  <r>
    <x v="241"/>
    <x v="45"/>
    <n v="656"/>
    <n v="41"/>
    <n v="573"/>
    <n v="0"/>
    <n v="43"/>
    <n v="0"/>
    <n v="0.02"/>
    <n v="42"/>
    <x v="2"/>
    <m/>
  </r>
  <r>
    <x v="241"/>
    <x v="46"/>
    <n v="969"/>
    <n v="31"/>
    <n v="857"/>
    <n v="0"/>
    <n v="81"/>
    <n v="0"/>
    <n v="0.03"/>
    <n v="43"/>
    <x v="2"/>
    <m/>
  </r>
  <r>
    <x v="241"/>
    <x v="47"/>
    <n v="944"/>
    <n v="41"/>
    <n v="804"/>
    <n v="0"/>
    <n v="99"/>
    <n v="0"/>
    <n v="0.03"/>
    <n v="45"/>
    <x v="2"/>
    <m/>
  </r>
  <r>
    <x v="241"/>
    <x v="48"/>
    <n v="786"/>
    <n v="20"/>
    <n v="682"/>
    <n v="0"/>
    <n v="84"/>
    <n v="0"/>
    <n v="0.02"/>
    <n v="69"/>
    <x v="2"/>
    <m/>
  </r>
  <r>
    <x v="241"/>
    <x v="49"/>
    <n v="697"/>
    <n v="33"/>
    <n v="558"/>
    <n v="0"/>
    <n v="106"/>
    <n v="0"/>
    <n v="0.02"/>
    <n v="68"/>
    <x v="2"/>
    <m/>
  </r>
  <r>
    <x v="241"/>
    <x v="50"/>
    <n v="692"/>
    <n v="54"/>
    <n v="525"/>
    <n v="0"/>
    <n v="113"/>
    <n v="0"/>
    <n v="0.02"/>
    <n v="69"/>
    <x v="2"/>
    <m/>
  </r>
  <r>
    <x v="241"/>
    <x v="51"/>
    <n v="723"/>
    <n v="57"/>
    <n v="553"/>
    <n v="0"/>
    <n v="113"/>
    <n v="0"/>
    <n v="0.02"/>
    <n v="68"/>
    <x v="2"/>
    <m/>
  </r>
  <r>
    <x v="241"/>
    <x v="52"/>
    <n v="853"/>
    <n v="56"/>
    <n v="675"/>
    <n v="0"/>
    <n v="122"/>
    <n v="0"/>
    <n v="0.02"/>
    <n v="74"/>
    <x v="2"/>
    <m/>
  </r>
  <r>
    <x v="241"/>
    <x v="53"/>
    <n v="979"/>
    <n v="57"/>
    <n v="782"/>
    <n v="0"/>
    <n v="140"/>
    <n v="0"/>
    <n v="0.03"/>
    <n v="77"/>
    <x v="2"/>
    <m/>
  </r>
  <r>
    <x v="241"/>
    <x v="54"/>
    <n v="1038"/>
    <n v="40"/>
    <n v="837"/>
    <n v="0"/>
    <n v="161"/>
    <n v="0"/>
    <n v="0.03"/>
    <n v="81"/>
    <x v="2"/>
    <m/>
  </r>
  <r>
    <x v="241"/>
    <x v="55"/>
    <n v="1190"/>
    <n v="47"/>
    <n v="899"/>
    <n v="67"/>
    <n v="174"/>
    <n v="3"/>
    <n v="0.03"/>
    <n v="86"/>
    <x v="2"/>
    <m/>
  </r>
  <r>
    <x v="241"/>
    <x v="56"/>
    <n v="1501"/>
    <n v="22"/>
    <n v="1107"/>
    <n v="185"/>
    <n v="186"/>
    <n v="1"/>
    <n v="0.04"/>
    <n v="91"/>
    <x v="2"/>
    <m/>
  </r>
  <r>
    <x v="241"/>
    <x v="57"/>
    <n v="1644"/>
    <n v="13"/>
    <n v="1186"/>
    <n v="258"/>
    <n v="186"/>
    <n v="1"/>
    <n v="0.04"/>
    <n v="106"/>
    <x v="2"/>
    <m/>
  </r>
  <r>
    <x v="241"/>
    <x v="58"/>
    <n v="1608"/>
    <n v="20"/>
    <n v="1088"/>
    <n v="278"/>
    <n v="222"/>
    <n v="1"/>
    <n v="0.04"/>
    <n v="115"/>
    <x v="2"/>
    <m/>
  </r>
  <r>
    <x v="241"/>
    <x v="59"/>
    <n v="1675"/>
    <n v="11"/>
    <n v="1137"/>
    <n v="287"/>
    <n v="239"/>
    <n v="1"/>
    <n v="0.04"/>
    <n v="122"/>
    <x v="2"/>
    <m/>
  </r>
  <r>
    <x v="241"/>
    <x v="60"/>
    <n v="1614"/>
    <n v="0"/>
    <n v="1010"/>
    <n v="339"/>
    <n v="264"/>
    <n v="1"/>
    <n v="0.04"/>
    <n v="122"/>
    <x v="2"/>
    <m/>
  </r>
  <r>
    <x v="241"/>
    <x v="61"/>
    <n v="1938"/>
    <n v="0"/>
    <n v="1222"/>
    <n v="402"/>
    <n v="314"/>
    <n v="1"/>
    <n v="0.04"/>
    <n v="131"/>
    <x v="2"/>
    <m/>
  </r>
  <r>
    <x v="241"/>
    <x v="62"/>
    <n v="2207"/>
    <n v="59"/>
    <n v="1376"/>
    <n v="444"/>
    <n v="328"/>
    <n v="1"/>
    <n v="0.05"/>
    <n v="139"/>
    <x v="2"/>
    <m/>
  </r>
  <r>
    <x v="241"/>
    <x v="63"/>
    <n v="2603"/>
    <n v="57"/>
    <n v="1686"/>
    <n v="507"/>
    <n v="351"/>
    <n v="1"/>
    <n v="0.05"/>
    <n v="149"/>
    <x v="2"/>
    <m/>
  </r>
  <r>
    <x v="241"/>
    <x v="64"/>
    <n v="3048"/>
    <n v="62"/>
    <n v="2157"/>
    <n v="510"/>
    <n v="319"/>
    <n v="1"/>
    <n v="0.06"/>
    <n v="159"/>
    <x v="2"/>
    <m/>
  </r>
  <r>
    <x v="241"/>
    <x v="65"/>
    <n v="3153"/>
    <n v="178"/>
    <n v="2117"/>
    <n v="475"/>
    <n v="382"/>
    <n v="1"/>
    <n v="0.06"/>
    <n v="170"/>
    <x v="2"/>
    <m/>
  </r>
  <r>
    <x v="242"/>
    <x v="213"/>
    <n v="69"/>
    <n v="69"/>
    <n v="0"/>
    <n v="0"/>
    <n v="0"/>
    <s v="."/>
    <s v="."/>
    <n v="0"/>
    <x v="0"/>
    <m/>
  </r>
  <r>
    <x v="242"/>
    <x v="214"/>
    <n v="73"/>
    <n v="73"/>
    <n v="0"/>
    <n v="0"/>
    <n v="0"/>
    <s v="."/>
    <s v="."/>
    <n v="0"/>
    <x v="0"/>
    <m/>
  </r>
  <r>
    <x v="242"/>
    <x v="197"/>
    <n v="79"/>
    <n v="79"/>
    <n v="0"/>
    <n v="0"/>
    <n v="0"/>
    <s v="."/>
    <s v="."/>
    <n v="0"/>
    <x v="0"/>
    <m/>
  </r>
  <r>
    <x v="242"/>
    <x v="215"/>
    <n v="81"/>
    <n v="81"/>
    <n v="0"/>
    <n v="0"/>
    <n v="0"/>
    <s v="."/>
    <s v="."/>
    <n v="0"/>
    <x v="0"/>
    <m/>
  </r>
  <r>
    <x v="242"/>
    <x v="216"/>
    <n v="91"/>
    <n v="91"/>
    <n v="0"/>
    <n v="0"/>
    <n v="0"/>
    <s v="."/>
    <s v="."/>
    <n v="0"/>
    <x v="0"/>
    <m/>
  </r>
  <r>
    <x v="242"/>
    <x v="217"/>
    <n v="93"/>
    <n v="93"/>
    <n v="0"/>
    <n v="0"/>
    <n v="0"/>
    <s v="."/>
    <s v="."/>
    <n v="0"/>
    <x v="0"/>
    <m/>
  </r>
  <r>
    <x v="242"/>
    <x v="218"/>
    <n v="91"/>
    <n v="91"/>
    <n v="0"/>
    <n v="0"/>
    <n v="0"/>
    <s v="."/>
    <s v="."/>
    <n v="0"/>
    <x v="0"/>
    <m/>
  </r>
  <r>
    <x v="242"/>
    <x v="164"/>
    <n v="103"/>
    <n v="103"/>
    <n v="0"/>
    <n v="0"/>
    <n v="0"/>
    <s v="."/>
    <s v="."/>
    <n v="0"/>
    <x v="0"/>
    <m/>
  </r>
  <r>
    <x v="242"/>
    <x v="219"/>
    <n v="107"/>
    <n v="107"/>
    <n v="0"/>
    <n v="0"/>
    <n v="0"/>
    <s v="."/>
    <s v="."/>
    <n v="0"/>
    <x v="0"/>
    <m/>
  </r>
  <r>
    <x v="242"/>
    <x v="220"/>
    <n v="110"/>
    <n v="110"/>
    <n v="0"/>
    <n v="0"/>
    <n v="0"/>
    <s v="."/>
    <s v="."/>
    <n v="0"/>
    <x v="0"/>
    <m/>
  </r>
  <r>
    <x v="242"/>
    <x v="221"/>
    <n v="114"/>
    <n v="114"/>
    <n v="0"/>
    <n v="0"/>
    <n v="0"/>
    <s v="."/>
    <s v="."/>
    <n v="0"/>
    <x v="0"/>
    <m/>
  </r>
  <r>
    <x v="242"/>
    <x v="222"/>
    <n v="122"/>
    <n v="122"/>
    <n v="0"/>
    <n v="0"/>
    <n v="0"/>
    <s v="."/>
    <s v="."/>
    <n v="0"/>
    <x v="0"/>
    <m/>
  </r>
  <r>
    <x v="242"/>
    <x v="223"/>
    <n v="132"/>
    <n v="132"/>
    <n v="0"/>
    <n v="0"/>
    <n v="0"/>
    <s v="."/>
    <s v="."/>
    <n v="0"/>
    <x v="0"/>
    <m/>
  </r>
  <r>
    <x v="242"/>
    <x v="224"/>
    <n v="142"/>
    <n v="142"/>
    <n v="0"/>
    <n v="0"/>
    <n v="0"/>
    <s v="."/>
    <s v="."/>
    <n v="0"/>
    <x v="0"/>
    <m/>
  </r>
  <r>
    <x v="242"/>
    <x v="225"/>
    <n v="153"/>
    <n v="153"/>
    <n v="0"/>
    <n v="0"/>
    <n v="0"/>
    <s v="."/>
    <s v="."/>
    <n v="0"/>
    <x v="0"/>
    <m/>
  </r>
  <r>
    <x v="242"/>
    <x v="226"/>
    <n v="164"/>
    <n v="164"/>
    <n v="0"/>
    <n v="0"/>
    <n v="0"/>
    <s v="."/>
    <s v="."/>
    <n v="0"/>
    <x v="0"/>
    <m/>
  </r>
  <r>
    <x v="242"/>
    <x v="227"/>
    <n v="181"/>
    <n v="181"/>
    <n v="0"/>
    <n v="0"/>
    <n v="0"/>
    <s v="."/>
    <s v="."/>
    <n v="0"/>
    <x v="0"/>
    <m/>
  </r>
  <r>
    <x v="242"/>
    <x v="228"/>
    <n v="196"/>
    <n v="196"/>
    <n v="0"/>
    <n v="0"/>
    <n v="0"/>
    <s v="."/>
    <s v="."/>
    <n v="0"/>
    <x v="0"/>
    <m/>
  </r>
  <r>
    <x v="242"/>
    <x v="229"/>
    <n v="213"/>
    <n v="213"/>
    <n v="0"/>
    <n v="0"/>
    <n v="0"/>
    <s v="."/>
    <s v="."/>
    <n v="0"/>
    <x v="0"/>
    <m/>
  </r>
  <r>
    <x v="242"/>
    <x v="165"/>
    <n v="208"/>
    <n v="208"/>
    <n v="0"/>
    <n v="0"/>
    <n v="0"/>
    <s v="."/>
    <s v="."/>
    <n v="0"/>
    <x v="0"/>
    <m/>
  </r>
  <r>
    <x v="242"/>
    <x v="166"/>
    <n v="216"/>
    <n v="216"/>
    <n v="0"/>
    <n v="0"/>
    <n v="0"/>
    <s v="."/>
    <s v="."/>
    <n v="0"/>
    <x v="0"/>
    <m/>
  </r>
  <r>
    <x v="242"/>
    <x v="167"/>
    <n v="226"/>
    <n v="226"/>
    <n v="0"/>
    <n v="0"/>
    <n v="0"/>
    <s v="."/>
    <s v="."/>
    <n v="0"/>
    <x v="0"/>
    <m/>
  </r>
  <r>
    <x v="242"/>
    <x v="168"/>
    <n v="236"/>
    <n v="236"/>
    <n v="0"/>
    <n v="0"/>
    <n v="0"/>
    <s v="."/>
    <s v="."/>
    <n v="0"/>
    <x v="0"/>
    <m/>
  </r>
  <r>
    <x v="242"/>
    <x v="169"/>
    <n v="246"/>
    <n v="246"/>
    <n v="0"/>
    <n v="0"/>
    <n v="0"/>
    <s v="."/>
    <s v="."/>
    <n v="0"/>
    <x v="0"/>
    <m/>
  </r>
  <r>
    <x v="242"/>
    <x v="170"/>
    <n v="277"/>
    <n v="277"/>
    <n v="0"/>
    <n v="0"/>
    <n v="0"/>
    <s v="."/>
    <s v="."/>
    <n v="0"/>
    <x v="0"/>
    <m/>
  </r>
  <r>
    <x v="242"/>
    <x v="171"/>
    <n v="310"/>
    <n v="310"/>
    <n v="0"/>
    <n v="0"/>
    <n v="0"/>
    <s v="."/>
    <s v="."/>
    <n v="0"/>
    <x v="0"/>
    <m/>
  </r>
  <r>
    <x v="242"/>
    <x v="172"/>
    <n v="359"/>
    <n v="359"/>
    <n v="0"/>
    <n v="0"/>
    <n v="0"/>
    <s v="."/>
    <s v="."/>
    <n v="0"/>
    <x v="0"/>
    <m/>
  </r>
  <r>
    <x v="242"/>
    <x v="173"/>
    <n v="395"/>
    <n v="395"/>
    <n v="0"/>
    <n v="0"/>
    <n v="0"/>
    <s v="."/>
    <s v="."/>
    <n v="0"/>
    <x v="0"/>
    <m/>
  </r>
  <r>
    <x v="242"/>
    <x v="174"/>
    <n v="435"/>
    <n v="435"/>
    <n v="0"/>
    <n v="0"/>
    <n v="0"/>
    <s v="."/>
    <s v="."/>
    <n v="0"/>
    <x v="0"/>
    <m/>
  </r>
  <r>
    <x v="242"/>
    <x v="175"/>
    <n v="490"/>
    <n v="490"/>
    <n v="0"/>
    <n v="0"/>
    <n v="0"/>
    <s v="."/>
    <s v="."/>
    <n v="0"/>
    <x v="0"/>
    <m/>
  </r>
  <r>
    <x v="242"/>
    <x v="176"/>
    <n v="570"/>
    <n v="570"/>
    <n v="0"/>
    <n v="0"/>
    <n v="0"/>
    <s v="."/>
    <s v="."/>
    <n v="0"/>
    <x v="0"/>
    <m/>
  </r>
  <r>
    <x v="242"/>
    <x v="177"/>
    <n v="618"/>
    <n v="618"/>
    <n v="0"/>
    <n v="0"/>
    <n v="0"/>
    <s v="."/>
    <s v="."/>
    <n v="0"/>
    <x v="0"/>
    <m/>
  </r>
  <r>
    <x v="242"/>
    <x v="178"/>
    <n v="825"/>
    <n v="825"/>
    <n v="0"/>
    <n v="0"/>
    <n v="0"/>
    <s v="."/>
    <s v="."/>
    <n v="0"/>
    <x v="0"/>
    <m/>
  </r>
  <r>
    <x v="242"/>
    <x v="179"/>
    <n v="963"/>
    <n v="963"/>
    <n v="0"/>
    <n v="0"/>
    <n v="0"/>
    <s v="."/>
    <s v="."/>
    <n v="0"/>
    <x v="0"/>
    <m/>
  </r>
  <r>
    <x v="242"/>
    <x v="180"/>
    <n v="923"/>
    <n v="923"/>
    <n v="0"/>
    <n v="0"/>
    <n v="0"/>
    <s v="."/>
    <s v="."/>
    <n v="0"/>
    <x v="0"/>
    <m/>
  </r>
  <r>
    <x v="242"/>
    <x v="181"/>
    <n v="1178"/>
    <n v="1178"/>
    <n v="0"/>
    <n v="0"/>
    <n v="0"/>
    <s v="."/>
    <s v="."/>
    <n v="0"/>
    <x v="0"/>
    <m/>
  </r>
  <r>
    <x v="242"/>
    <x v="182"/>
    <n v="1291"/>
    <n v="1291"/>
    <n v="0"/>
    <n v="0"/>
    <n v="0"/>
    <s v="."/>
    <s v="."/>
    <n v="0"/>
    <x v="0"/>
    <m/>
  </r>
  <r>
    <x v="242"/>
    <x v="183"/>
    <n v="1448"/>
    <n v="1448"/>
    <n v="0"/>
    <n v="0"/>
    <n v="0"/>
    <s v="."/>
    <s v="."/>
    <n v="0"/>
    <x v="0"/>
    <m/>
  </r>
  <r>
    <x v="242"/>
    <x v="184"/>
    <n v="1373"/>
    <n v="1373"/>
    <n v="0"/>
    <n v="0"/>
    <n v="0"/>
    <s v="."/>
    <s v="."/>
    <n v="0"/>
    <x v="0"/>
    <m/>
  </r>
  <r>
    <x v="242"/>
    <x v="185"/>
    <n v="1506"/>
    <n v="1506"/>
    <n v="0"/>
    <n v="0"/>
    <n v="0"/>
    <s v="."/>
    <s v="."/>
    <n v="0"/>
    <x v="0"/>
    <m/>
  </r>
  <r>
    <x v="242"/>
    <x v="186"/>
    <n v="1603"/>
    <n v="1603"/>
    <n v="0"/>
    <n v="0"/>
    <n v="0"/>
    <s v="."/>
    <s v="."/>
    <n v="0"/>
    <x v="0"/>
    <m/>
  </r>
  <r>
    <x v="242"/>
    <x v="187"/>
    <n v="1696"/>
    <n v="1696"/>
    <n v="0"/>
    <n v="0"/>
    <n v="0"/>
    <s v="."/>
    <s v="."/>
    <n v="0"/>
    <x v="0"/>
    <m/>
  </r>
  <r>
    <x v="242"/>
    <x v="188"/>
    <n v="1888"/>
    <n v="1888"/>
    <n v="0"/>
    <n v="0"/>
    <n v="0"/>
    <s v="."/>
    <s v="."/>
    <n v="0"/>
    <x v="0"/>
    <m/>
  </r>
  <r>
    <x v="242"/>
    <x v="189"/>
    <n v="2119"/>
    <n v="2119"/>
    <n v="0"/>
    <n v="0"/>
    <n v="0"/>
    <s v="."/>
    <s v="."/>
    <n v="0"/>
    <x v="0"/>
    <m/>
  </r>
  <r>
    <x v="242"/>
    <x v="190"/>
    <n v="2540"/>
    <n v="2540"/>
    <n v="0"/>
    <n v="0"/>
    <n v="0"/>
    <s v="."/>
    <s v="."/>
    <n v="0"/>
    <x v="0"/>
    <m/>
  </r>
  <r>
    <x v="242"/>
    <x v="191"/>
    <n v="3058"/>
    <n v="3058"/>
    <n v="0"/>
    <n v="0"/>
    <n v="0"/>
    <s v="."/>
    <s v="."/>
    <n v="0"/>
    <x v="0"/>
    <m/>
  </r>
  <r>
    <x v="242"/>
    <x v="192"/>
    <n v="3469"/>
    <n v="3469"/>
    <n v="0"/>
    <n v="0"/>
    <n v="0"/>
    <s v="."/>
    <s v="."/>
    <n v="0"/>
    <x v="0"/>
    <m/>
  </r>
  <r>
    <x v="242"/>
    <x v="193"/>
    <n v="4113"/>
    <n v="4113"/>
    <n v="0"/>
    <n v="0"/>
    <n v="0"/>
    <s v="."/>
    <s v="."/>
    <n v="0"/>
    <x v="0"/>
    <m/>
  </r>
  <r>
    <x v="242"/>
    <x v="194"/>
    <n v="4581"/>
    <n v="4581"/>
    <n v="0"/>
    <n v="0"/>
    <n v="0"/>
    <s v="."/>
    <s v="."/>
    <n v="0"/>
    <x v="0"/>
    <m/>
  </r>
  <r>
    <x v="242"/>
    <x v="195"/>
    <n v="4973"/>
    <n v="4973"/>
    <n v="0"/>
    <n v="0"/>
    <n v="0"/>
    <s v="."/>
    <s v="."/>
    <n v="0"/>
    <x v="0"/>
    <m/>
  </r>
  <r>
    <x v="242"/>
    <x v="196"/>
    <n v="5402"/>
    <n v="5402"/>
    <n v="0"/>
    <n v="0"/>
    <n v="0"/>
    <s v="."/>
    <s v="."/>
    <n v="0"/>
    <x v="0"/>
    <m/>
  </r>
  <r>
    <x v="242"/>
    <x v="128"/>
    <n v="6723"/>
    <n v="6723"/>
    <n v="0"/>
    <n v="0"/>
    <n v="0"/>
    <s v="."/>
    <s v="."/>
    <n v="0"/>
    <x v="0"/>
    <m/>
  </r>
  <r>
    <x v="242"/>
    <x v="129"/>
    <n v="7312"/>
    <n v="7312"/>
    <n v="0"/>
    <n v="0"/>
    <n v="0"/>
    <s v="."/>
    <s v="."/>
    <n v="0"/>
    <x v="0"/>
    <m/>
  </r>
  <r>
    <x v="242"/>
    <x v="130"/>
    <n v="8232"/>
    <n v="8232"/>
    <n v="0"/>
    <n v="0"/>
    <n v="0"/>
    <s v="."/>
    <s v="."/>
    <n v="0"/>
    <x v="0"/>
    <m/>
  </r>
  <r>
    <x v="242"/>
    <x v="131"/>
    <n v="9050"/>
    <n v="9050"/>
    <n v="0"/>
    <n v="0"/>
    <n v="0"/>
    <s v="."/>
    <s v="."/>
    <n v="0"/>
    <x v="0"/>
    <m/>
  </r>
  <r>
    <x v="242"/>
    <x v="132"/>
    <n v="10415"/>
    <n v="10415"/>
    <n v="0"/>
    <n v="0"/>
    <n v="0"/>
    <s v="."/>
    <s v="."/>
    <n v="0"/>
    <x v="0"/>
    <m/>
  </r>
  <r>
    <x v="242"/>
    <x v="133"/>
    <n v="10927"/>
    <n v="10927"/>
    <n v="0"/>
    <n v="0"/>
    <n v="0"/>
    <s v="."/>
    <s v="."/>
    <n v="0"/>
    <x v="0"/>
    <m/>
  </r>
  <r>
    <x v="242"/>
    <x v="134"/>
    <n v="11205"/>
    <n v="11205"/>
    <n v="0"/>
    <n v="0"/>
    <n v="0"/>
    <s v="."/>
    <s v="."/>
    <n v="0"/>
    <x v="0"/>
    <m/>
  </r>
  <r>
    <x v="242"/>
    <x v="135"/>
    <n v="11367"/>
    <n v="11367"/>
    <n v="0"/>
    <n v="0"/>
    <n v="0"/>
    <s v="."/>
    <s v="."/>
    <n v="0"/>
    <x v="0"/>
    <m/>
  </r>
  <r>
    <x v="242"/>
    <x v="136"/>
    <n v="12369"/>
    <n v="12369"/>
    <n v="0"/>
    <n v="0"/>
    <n v="0"/>
    <s v="."/>
    <s v="."/>
    <n v="0"/>
    <x v="0"/>
    <m/>
  </r>
  <r>
    <x v="242"/>
    <x v="137"/>
    <n v="12947"/>
    <n v="12891"/>
    <n v="55"/>
    <n v="0"/>
    <n v="0"/>
    <s v="."/>
    <s v="."/>
    <n v="0"/>
    <x v="0"/>
    <m/>
  </r>
  <r>
    <x v="242"/>
    <x v="138"/>
    <n v="12467"/>
    <n v="12232"/>
    <n v="235"/>
    <n v="0"/>
    <n v="0"/>
    <s v="."/>
    <s v="."/>
    <n v="0"/>
    <x v="0"/>
    <m/>
  </r>
  <r>
    <x v="242"/>
    <x v="139"/>
    <n v="12950"/>
    <n v="12610"/>
    <n v="341"/>
    <n v="0"/>
    <n v="0"/>
    <s v="."/>
    <s v="."/>
    <n v="0"/>
    <x v="0"/>
    <m/>
  </r>
  <r>
    <x v="242"/>
    <x v="140"/>
    <n v="14959"/>
    <n v="14668"/>
    <n v="291"/>
    <n v="0"/>
    <n v="0"/>
    <s v="."/>
    <s v="."/>
    <n v="0"/>
    <x v="0"/>
    <m/>
  </r>
  <r>
    <x v="242"/>
    <x v="141"/>
    <n v="16009"/>
    <n v="15773"/>
    <n v="236"/>
    <n v="0"/>
    <n v="0"/>
    <s v="."/>
    <s v="."/>
    <n v="0"/>
    <x v="0"/>
    <m/>
  </r>
  <r>
    <x v="242"/>
    <x v="142"/>
    <n v="16054"/>
    <n v="15775"/>
    <n v="279"/>
    <n v="0"/>
    <n v="0"/>
    <s v="."/>
    <s v="."/>
    <n v="0"/>
    <x v="0"/>
    <m/>
  </r>
  <r>
    <x v="242"/>
    <x v="143"/>
    <n v="16166"/>
    <n v="15765"/>
    <n v="401"/>
    <n v="0"/>
    <n v="0"/>
    <s v="."/>
    <s v="."/>
    <n v="0"/>
    <x v="0"/>
    <m/>
  </r>
  <r>
    <x v="242"/>
    <x v="144"/>
    <n v="19887"/>
    <n v="19513"/>
    <n v="373"/>
    <n v="0"/>
    <n v="0"/>
    <s v="."/>
    <s v="."/>
    <n v="0"/>
    <x v="0"/>
    <m/>
  </r>
  <r>
    <x v="242"/>
    <x v="145"/>
    <n v="22476"/>
    <n v="22069"/>
    <n v="407"/>
    <n v="0"/>
    <n v="0"/>
    <s v="."/>
    <s v="."/>
    <n v="0"/>
    <x v="0"/>
    <m/>
  </r>
  <r>
    <x v="242"/>
    <x v="146"/>
    <n v="25572"/>
    <n v="25101"/>
    <n v="471"/>
    <n v="0"/>
    <n v="0"/>
    <s v="."/>
    <s v="."/>
    <n v="0"/>
    <x v="0"/>
    <m/>
  </r>
  <r>
    <x v="242"/>
    <x v="147"/>
    <n v="26916"/>
    <n v="26357"/>
    <n v="559"/>
    <n v="0"/>
    <n v="0"/>
    <s v="."/>
    <s v="."/>
    <n v="0"/>
    <x v="0"/>
    <m/>
  </r>
  <r>
    <x v="242"/>
    <x v="148"/>
    <n v="28117"/>
    <n v="27566"/>
    <n v="551"/>
    <n v="0"/>
    <n v="0"/>
    <s v="."/>
    <s v="."/>
    <n v="0"/>
    <x v="0"/>
    <m/>
  </r>
  <r>
    <x v="242"/>
    <x v="149"/>
    <n v="34472"/>
    <n v="33814"/>
    <n v="658"/>
    <n v="0"/>
    <n v="0"/>
    <s v="."/>
    <s v="."/>
    <n v="0"/>
    <x v="0"/>
    <m/>
  </r>
  <r>
    <x v="242"/>
    <x v="150"/>
    <n v="38075"/>
    <n v="37024"/>
    <n v="1051"/>
    <n v="0"/>
    <n v="0"/>
    <s v="."/>
    <s v="."/>
    <n v="0"/>
    <x v="0"/>
    <m/>
  </r>
  <r>
    <x v="242"/>
    <x v="151"/>
    <n v="36653"/>
    <n v="35473"/>
    <n v="1180"/>
    <n v="0"/>
    <n v="0"/>
    <s v="."/>
    <s v="."/>
    <n v="0"/>
    <x v="0"/>
    <m/>
  </r>
  <r>
    <x v="242"/>
    <x v="152"/>
    <n v="37049"/>
    <n v="36113"/>
    <n v="936"/>
    <n v="0"/>
    <n v="0"/>
    <s v="."/>
    <s v="."/>
    <n v="0"/>
    <x v="0"/>
    <m/>
  </r>
  <r>
    <x v="242"/>
    <x v="153"/>
    <n v="36250"/>
    <n v="35300"/>
    <n v="951"/>
    <n v="0"/>
    <n v="0"/>
    <s v="."/>
    <s v="."/>
    <n v="0"/>
    <x v="0"/>
    <m/>
  </r>
  <r>
    <x v="242"/>
    <x v="154"/>
    <n v="40168"/>
    <n v="38756"/>
    <n v="1413"/>
    <n v="0"/>
    <n v="0"/>
    <s v="."/>
    <s v="."/>
    <n v="0"/>
    <x v="0"/>
    <m/>
  </r>
  <r>
    <x v="242"/>
    <x v="155"/>
    <n v="39275"/>
    <n v="37622"/>
    <n v="1653"/>
    <n v="0"/>
    <n v="0"/>
    <s v="."/>
    <s v="."/>
    <n v="0"/>
    <x v="0"/>
    <m/>
  </r>
  <r>
    <x v="242"/>
    <x v="156"/>
    <n v="47890"/>
    <n v="45744"/>
    <n v="2146"/>
    <n v="0"/>
    <n v="0"/>
    <s v="."/>
    <s v="."/>
    <n v="0"/>
    <x v="0"/>
    <m/>
  </r>
  <r>
    <x v="242"/>
    <x v="157"/>
    <n v="54226"/>
    <n v="51392"/>
    <n v="2834"/>
    <n v="0"/>
    <n v="0"/>
    <s v="."/>
    <s v="."/>
    <n v="0"/>
    <x v="0"/>
    <m/>
  </r>
  <r>
    <x v="242"/>
    <x v="158"/>
    <n v="57367"/>
    <n v="54388"/>
    <n v="2979"/>
    <n v="0"/>
    <n v="0"/>
    <s v="."/>
    <s v="."/>
    <n v="0"/>
    <x v="0"/>
    <m/>
  </r>
  <r>
    <x v="242"/>
    <x v="159"/>
    <n v="64245"/>
    <n v="60934"/>
    <n v="3266"/>
    <n v="45"/>
    <n v="0"/>
    <s v="."/>
    <s v="."/>
    <n v="0"/>
    <x v="0"/>
    <m/>
  </r>
  <r>
    <x v="242"/>
    <x v="160"/>
    <n v="69291"/>
    <n v="66730"/>
    <n v="2458"/>
    <n v="104"/>
    <n v="0"/>
    <s v="."/>
    <s v="."/>
    <n v="0"/>
    <x v="0"/>
    <m/>
  </r>
  <r>
    <x v="242"/>
    <x v="161"/>
    <n v="73032"/>
    <n v="70224"/>
    <n v="2488"/>
    <n v="320"/>
    <n v="0"/>
    <s v="."/>
    <s v="."/>
    <n v="0"/>
    <x v="0"/>
    <m/>
  </r>
  <r>
    <x v="242"/>
    <x v="162"/>
    <n v="74280"/>
    <n v="71046"/>
    <n v="2220"/>
    <n v="1014"/>
    <n v="0"/>
    <s v="."/>
    <s v="."/>
    <n v="0"/>
    <x v="0"/>
    <m/>
  </r>
  <r>
    <x v="242"/>
    <x v="163"/>
    <n v="78456"/>
    <n v="73434"/>
    <n v="2927"/>
    <n v="2095"/>
    <n v="0"/>
    <s v="."/>
    <s v="."/>
    <n v="0"/>
    <x v="0"/>
    <m/>
  </r>
  <r>
    <x v="242"/>
    <x v="105"/>
    <n v="83892"/>
    <n v="77736"/>
    <n v="2939"/>
    <n v="3217"/>
    <n v="0"/>
    <s v="."/>
    <s v="."/>
    <n v="0"/>
    <x v="0"/>
    <m/>
  </r>
  <r>
    <x v="242"/>
    <x v="106"/>
    <n v="102040"/>
    <n v="94589"/>
    <n v="2873"/>
    <n v="4578"/>
    <n v="0"/>
    <s v="."/>
    <s v="."/>
    <n v="0"/>
    <x v="0"/>
    <m/>
  </r>
  <r>
    <x v="242"/>
    <x v="107"/>
    <n v="91578"/>
    <n v="84546"/>
    <n v="3695"/>
    <n v="3337"/>
    <n v="0"/>
    <s v="."/>
    <s v="."/>
    <n v="0"/>
    <x v="0"/>
    <m/>
  </r>
  <r>
    <x v="242"/>
    <x v="108"/>
    <n v="109647"/>
    <n v="101603"/>
    <n v="4855"/>
    <n v="3190"/>
    <n v="0"/>
    <s v="."/>
    <s v="."/>
    <n v="0"/>
    <x v="0"/>
    <m/>
  </r>
  <r>
    <x v="242"/>
    <x v="109"/>
    <n v="116655"/>
    <n v="108413"/>
    <n v="5800"/>
    <n v="2442"/>
    <n v="0"/>
    <s v="."/>
    <s v="."/>
    <n v="0"/>
    <x v="0"/>
    <m/>
  </r>
  <r>
    <x v="242"/>
    <x v="110"/>
    <n v="122939"/>
    <n v="115460"/>
    <n v="5357"/>
    <n v="2122"/>
    <n v="0"/>
    <s v="."/>
    <s v="."/>
    <n v="0"/>
    <x v="0"/>
    <m/>
  </r>
  <r>
    <x v="242"/>
    <x v="111"/>
    <n v="123934"/>
    <n v="116841"/>
    <n v="5104"/>
    <n v="1989"/>
    <n v="0"/>
    <s v="."/>
    <s v="."/>
    <n v="0"/>
    <x v="0"/>
    <m/>
  </r>
  <r>
    <x v="242"/>
    <x v="112"/>
    <n v="116007"/>
    <n v="108999"/>
    <n v="5179"/>
    <n v="1828"/>
    <n v="0"/>
    <s v="."/>
    <s v="."/>
    <n v="0"/>
    <x v="0"/>
    <m/>
  </r>
  <r>
    <x v="242"/>
    <x v="113"/>
    <n v="130990"/>
    <n v="123465"/>
    <n v="5604"/>
    <n v="1922"/>
    <n v="0"/>
    <s v="."/>
    <s v="."/>
    <n v="0"/>
    <x v="0"/>
    <m/>
  </r>
  <r>
    <x v="242"/>
    <x v="114"/>
    <n v="131245"/>
    <n v="122871"/>
    <n v="6506"/>
    <n v="1869"/>
    <n v="0"/>
    <s v="."/>
    <s v="."/>
    <n v="0"/>
    <x v="0"/>
    <m/>
  </r>
  <r>
    <x v="242"/>
    <x v="115"/>
    <n v="136541"/>
    <n v="128130"/>
    <n v="6423"/>
    <n v="1989"/>
    <n v="0"/>
    <s v="."/>
    <s v="."/>
    <n v="0"/>
    <x v="0"/>
    <m/>
  </r>
  <r>
    <x v="242"/>
    <x v="116"/>
    <n v="148832"/>
    <n v="140653"/>
    <n v="5870"/>
    <n v="2309"/>
    <n v="0"/>
    <s v="."/>
    <s v="."/>
    <n v="0"/>
    <x v="0"/>
    <m/>
  </r>
  <r>
    <x v="242"/>
    <x v="117"/>
    <n v="170724"/>
    <n v="161695"/>
    <n v="6053"/>
    <n v="2976"/>
    <n v="0"/>
    <s v="."/>
    <s v="."/>
    <n v="0"/>
    <x v="0"/>
    <m/>
  </r>
  <r>
    <x v="242"/>
    <x v="82"/>
    <n v="180878"/>
    <n v="171000"/>
    <n v="6728"/>
    <n v="3150"/>
    <n v="0"/>
    <s v="."/>
    <s v="."/>
    <n v="0"/>
    <x v="0"/>
    <m/>
  </r>
  <r>
    <x v="242"/>
    <x v="83"/>
    <n v="196923"/>
    <n v="186010"/>
    <n v="7403"/>
    <n v="3510"/>
    <n v="0"/>
    <s v="."/>
    <s v="."/>
    <n v="0"/>
    <x v="0"/>
    <m/>
  </r>
  <r>
    <x v="242"/>
    <x v="84"/>
    <n v="208650"/>
    <n v="195396"/>
    <n v="9517"/>
    <n v="3737"/>
    <n v="0"/>
    <s v="."/>
    <s v="."/>
    <n v="0"/>
    <x v="0"/>
    <m/>
  </r>
  <r>
    <x v="242"/>
    <x v="85"/>
    <n v="244106"/>
    <n v="229269"/>
    <n v="10873"/>
    <n v="3964"/>
    <n v="0"/>
    <s v="."/>
    <s v="."/>
    <n v="0"/>
    <x v="0"/>
    <m/>
  </r>
  <r>
    <x v="242"/>
    <x v="86"/>
    <n v="240235"/>
    <n v="223328"/>
    <n v="12770"/>
    <n v="4138"/>
    <n v="0"/>
    <s v="."/>
    <s v="."/>
    <n v="0"/>
    <x v="0"/>
    <m/>
  </r>
  <r>
    <x v="242"/>
    <x v="87"/>
    <n v="268695"/>
    <n v="249312"/>
    <n v="14698"/>
    <n v="4685"/>
    <n v="0"/>
    <s v="."/>
    <s v="."/>
    <n v="0"/>
    <x v="0"/>
    <m/>
  </r>
  <r>
    <x v="242"/>
    <x v="118"/>
    <n v="282025"/>
    <n v="263114"/>
    <n v="13721"/>
    <n v="5190"/>
    <n v="0"/>
    <s v="."/>
    <s v="."/>
    <n v="0"/>
    <x v="0"/>
    <m/>
  </r>
  <r>
    <x v="242"/>
    <x v="119"/>
    <n v="328003"/>
    <n v="304381"/>
    <n v="18201"/>
    <n v="5422"/>
    <n v="0"/>
    <s v="."/>
    <s v="."/>
    <n v="0"/>
    <x v="0"/>
    <m/>
  </r>
  <r>
    <x v="242"/>
    <x v="120"/>
    <n v="286838"/>
    <n v="261944"/>
    <n v="19527"/>
    <n v="5367"/>
    <n v="0"/>
    <s v="."/>
    <s v="."/>
    <n v="0"/>
    <x v="0"/>
    <m/>
  </r>
  <r>
    <x v="242"/>
    <x v="121"/>
    <n v="317509"/>
    <n v="291105"/>
    <n v="19988"/>
    <n v="6416"/>
    <n v="0"/>
    <s v="."/>
    <s v="."/>
    <n v="0"/>
    <x v="0"/>
    <m/>
  </r>
  <r>
    <x v="242"/>
    <x v="122"/>
    <n v="346405"/>
    <n v="316702"/>
    <n v="22907"/>
    <n v="6796"/>
    <n v="0"/>
    <s v="."/>
    <s v="."/>
    <n v="0"/>
    <x v="0"/>
    <m/>
  </r>
  <r>
    <x v="242"/>
    <x v="123"/>
    <n v="342900"/>
    <n v="311989"/>
    <n v="24064"/>
    <n v="6847"/>
    <n v="0"/>
    <s v="."/>
    <s v="."/>
    <n v="0"/>
    <x v="0"/>
    <m/>
  </r>
  <r>
    <x v="242"/>
    <x v="124"/>
    <n v="366051"/>
    <n v="334169"/>
    <n v="24378"/>
    <n v="7504"/>
    <n v="0"/>
    <s v="."/>
    <s v="."/>
    <n v="0"/>
    <x v="0"/>
    <m/>
  </r>
  <r>
    <x v="242"/>
    <x v="125"/>
    <n v="393044"/>
    <n v="356053"/>
    <n v="29224"/>
    <n v="7767"/>
    <n v="0"/>
    <s v="."/>
    <s v="."/>
    <n v="0"/>
    <x v="0"/>
    <m/>
  </r>
  <r>
    <x v="242"/>
    <x v="126"/>
    <n v="359088"/>
    <n v="319906"/>
    <n v="31282"/>
    <n v="7900"/>
    <n v="0"/>
    <s v="."/>
    <s v="."/>
    <n v="0"/>
    <x v="0"/>
    <m/>
  </r>
  <r>
    <x v="242"/>
    <x v="127"/>
    <n v="372617"/>
    <n v="331222"/>
    <n v="33005"/>
    <n v="8390"/>
    <n v="0"/>
    <s v="."/>
    <s v="."/>
    <n v="0"/>
    <x v="0"/>
    <m/>
  </r>
  <r>
    <x v="242"/>
    <x v="88"/>
    <n v="413826"/>
    <n v="367206"/>
    <n v="36567"/>
    <n v="10053"/>
    <n v="0"/>
    <s v="."/>
    <s v="."/>
    <n v="0"/>
    <x v="0"/>
    <m/>
  </r>
  <r>
    <x v="242"/>
    <x v="89"/>
    <n v="455368"/>
    <n v="404379"/>
    <n v="40377"/>
    <n v="10612"/>
    <n v="0"/>
    <s v="."/>
    <s v="."/>
    <n v="0"/>
    <x v="0"/>
    <m/>
  </r>
  <r>
    <x v="242"/>
    <x v="90"/>
    <n v="476415"/>
    <n v="423345"/>
    <n v="43447"/>
    <n v="9623"/>
    <n v="0"/>
    <s v="."/>
    <s v="."/>
    <n v="0"/>
    <x v="0"/>
    <m/>
  </r>
  <r>
    <x v="242"/>
    <x v="91"/>
    <n v="403098"/>
    <n v="344228"/>
    <n v="48913"/>
    <n v="9957"/>
    <n v="0"/>
    <s v="."/>
    <s v="."/>
    <n v="0"/>
    <x v="0"/>
    <m/>
  </r>
  <r>
    <x v="242"/>
    <x v="92"/>
    <n v="473769"/>
    <n v="399982"/>
    <n v="62949"/>
    <n v="10838"/>
    <n v="0"/>
    <s v="."/>
    <s v="."/>
    <n v="0"/>
    <x v="0"/>
    <m/>
  </r>
  <r>
    <x v="242"/>
    <x v="93"/>
    <n v="388093"/>
    <n v="311859"/>
    <n v="67238"/>
    <n v="8996"/>
    <n v="0"/>
    <s v="."/>
    <s v="."/>
    <n v="0"/>
    <x v="0"/>
    <m/>
  </r>
  <r>
    <x v="242"/>
    <x v="94"/>
    <n v="391192"/>
    <n v="303736"/>
    <n v="77098"/>
    <n v="10357"/>
    <n v="0"/>
    <s v="."/>
    <s v="."/>
    <n v="0"/>
    <x v="0"/>
    <m/>
  </r>
  <r>
    <x v="242"/>
    <x v="95"/>
    <n v="516924"/>
    <n v="411973"/>
    <n v="91270"/>
    <n v="13681"/>
    <n v="0"/>
    <s v="."/>
    <s v="."/>
    <n v="0"/>
    <x v="0"/>
    <m/>
  </r>
  <r>
    <x v="242"/>
    <x v="96"/>
    <n v="462771"/>
    <n v="358408"/>
    <n v="88853"/>
    <n v="15510"/>
    <n v="0"/>
    <s v="."/>
    <s v="."/>
    <n v="0"/>
    <x v="0"/>
    <m/>
  </r>
  <r>
    <x v="242"/>
    <x v="97"/>
    <n v="475136"/>
    <n v="365851"/>
    <n v="93134"/>
    <n v="16150"/>
    <n v="0"/>
    <s v="."/>
    <s v="."/>
    <n v="0"/>
    <x v="0"/>
    <m/>
  </r>
  <r>
    <x v="242"/>
    <x v="98"/>
    <n v="515430"/>
    <n v="403366"/>
    <n v="94232"/>
    <n v="17832"/>
    <n v="0"/>
    <s v="."/>
    <s v="."/>
    <n v="0"/>
    <x v="0"/>
    <m/>
  </r>
  <r>
    <x v="242"/>
    <x v="99"/>
    <n v="503504"/>
    <n v="375735"/>
    <n v="108135"/>
    <n v="19634"/>
    <n v="0"/>
    <s v="."/>
    <s v="."/>
    <n v="0"/>
    <x v="0"/>
    <m/>
  </r>
  <r>
    <x v="242"/>
    <x v="100"/>
    <n v="498850"/>
    <n v="363035"/>
    <n v="110372"/>
    <n v="21303"/>
    <n v="4141"/>
    <s v="."/>
    <s v="."/>
    <n v="0"/>
    <x v="0"/>
    <m/>
  </r>
  <r>
    <x v="242"/>
    <x v="101"/>
    <n v="535027"/>
    <n v="383348"/>
    <n v="121615"/>
    <n v="26054"/>
    <n v="4009"/>
    <s v="."/>
    <s v="."/>
    <n v="0"/>
    <x v="0"/>
    <m/>
  </r>
  <r>
    <x v="242"/>
    <x v="102"/>
    <n v="475494"/>
    <n v="337928"/>
    <n v="107371"/>
    <n v="26415"/>
    <n v="3781"/>
    <s v="."/>
    <s v="."/>
    <n v="0"/>
    <x v="0"/>
    <m/>
  </r>
  <r>
    <x v="242"/>
    <x v="103"/>
    <n v="404771"/>
    <n v="278788"/>
    <n v="100060"/>
    <n v="22984"/>
    <n v="2938"/>
    <s v="."/>
    <s v="."/>
    <n v="0"/>
    <x v="0"/>
    <m/>
  </r>
  <r>
    <x v="242"/>
    <x v="104"/>
    <n v="342904"/>
    <n v="227685"/>
    <n v="92154"/>
    <n v="21276"/>
    <n v="1791"/>
    <s v="."/>
    <s v="."/>
    <n v="0"/>
    <x v="0"/>
    <m/>
  </r>
  <r>
    <x v="242"/>
    <x v="66"/>
    <n v="367681"/>
    <n v="242866"/>
    <n v="102016"/>
    <n v="21316"/>
    <n v="1483"/>
    <s v="."/>
    <s v="."/>
    <n v="0"/>
    <x v="0"/>
    <m/>
  </r>
  <r>
    <x v="242"/>
    <x v="67"/>
    <n v="391482"/>
    <n v="263078"/>
    <n v="102345"/>
    <n v="24239"/>
    <n v="1819"/>
    <s v="."/>
    <s v="."/>
    <n v="0"/>
    <x v="0"/>
    <m/>
  </r>
  <r>
    <x v="242"/>
    <x v="68"/>
    <n v="406731"/>
    <n v="268055"/>
    <n v="110591"/>
    <n v="26281"/>
    <n v="1803"/>
    <s v="."/>
    <s v="."/>
    <n v="0"/>
    <x v="0"/>
    <m/>
  </r>
  <r>
    <x v="242"/>
    <x v="69"/>
    <n v="466893"/>
    <n v="312172"/>
    <n v="122368"/>
    <n v="29698"/>
    <n v="2655"/>
    <s v="."/>
    <s v="."/>
    <n v="0"/>
    <x v="0"/>
    <m/>
  </r>
  <r>
    <x v="242"/>
    <x v="70"/>
    <n v="488418"/>
    <n v="312486"/>
    <n v="140184"/>
    <n v="33008"/>
    <n v="2739"/>
    <s v="."/>
    <s v="."/>
    <n v="0"/>
    <x v="0"/>
    <m/>
  </r>
  <r>
    <x v="242"/>
    <x v="71"/>
    <n v="413051"/>
    <n v="247488"/>
    <n v="131604"/>
    <n v="31474"/>
    <n v="2486"/>
    <s v="."/>
    <s v="."/>
    <n v="0"/>
    <x v="0"/>
    <m/>
  </r>
  <r>
    <x v="242"/>
    <x v="72"/>
    <n v="455203"/>
    <n v="279745"/>
    <n v="138689"/>
    <n v="33876"/>
    <n v="2892"/>
    <s v="."/>
    <s v="."/>
    <n v="0"/>
    <x v="0"/>
    <m/>
  </r>
  <r>
    <x v="242"/>
    <x v="73"/>
    <n v="510778"/>
    <n v="319018"/>
    <n v="152189"/>
    <n v="36492"/>
    <n v="3079"/>
    <s v="."/>
    <s v="."/>
    <n v="0"/>
    <x v="0"/>
    <m/>
  </r>
  <r>
    <x v="242"/>
    <x v="74"/>
    <n v="556554"/>
    <n v="353374"/>
    <n v="160681"/>
    <n v="38628"/>
    <n v="3871"/>
    <s v="."/>
    <s v="."/>
    <n v="0"/>
    <x v="0"/>
    <m/>
  </r>
  <r>
    <x v="242"/>
    <x v="75"/>
    <n v="598771"/>
    <n v="398088"/>
    <n v="154392"/>
    <n v="41991"/>
    <n v="4299"/>
    <s v="."/>
    <s v="."/>
    <n v="0"/>
    <x v="0"/>
    <m/>
  </r>
  <r>
    <x v="242"/>
    <x v="76"/>
    <n v="618773"/>
    <n v="401420"/>
    <n v="167286"/>
    <n v="46930"/>
    <n v="3137"/>
    <s v="."/>
    <s v="."/>
    <n v="0"/>
    <x v="0"/>
    <m/>
  </r>
  <r>
    <x v="242"/>
    <x v="77"/>
    <n v="666042"/>
    <n v="421903"/>
    <n v="191081"/>
    <n v="50921"/>
    <n v="2138"/>
    <s v="."/>
    <s v="."/>
    <n v="0"/>
    <x v="0"/>
    <m/>
  </r>
  <r>
    <x v="242"/>
    <x v="78"/>
    <n v="642833"/>
    <n v="387943"/>
    <n v="198520"/>
    <n v="53951"/>
    <n v="2419"/>
    <s v="."/>
    <s v="."/>
    <n v="0"/>
    <x v="0"/>
    <m/>
  </r>
  <r>
    <x v="242"/>
    <x v="79"/>
    <n v="614911"/>
    <n v="354464"/>
    <n v="201151"/>
    <n v="55432"/>
    <n v="3863"/>
    <s v="."/>
    <s v="."/>
    <n v="0"/>
    <x v="0"/>
    <m/>
  </r>
  <r>
    <x v="242"/>
    <x v="80"/>
    <n v="677064"/>
    <n v="395533"/>
    <n v="215978"/>
    <n v="61159"/>
    <n v="4395"/>
    <s v="."/>
    <s v="."/>
    <n v="0"/>
    <x v="0"/>
    <m/>
  </r>
  <r>
    <x v="242"/>
    <x v="81"/>
    <n v="703344"/>
    <n v="391154"/>
    <n v="238631"/>
    <n v="68713"/>
    <n v="4845"/>
    <s v="."/>
    <s v="."/>
    <n v="0"/>
    <x v="0"/>
    <m/>
  </r>
  <r>
    <x v="242"/>
    <x v="0"/>
    <n v="589517"/>
    <n v="290148"/>
    <n v="222086"/>
    <n v="72344"/>
    <n v="4939"/>
    <s v="."/>
    <s v="."/>
    <n v="0"/>
    <x v="0"/>
    <m/>
  </r>
  <r>
    <x v="242"/>
    <x v="1"/>
    <n v="692124"/>
    <n v="343131"/>
    <n v="244760"/>
    <n v="87123"/>
    <n v="5341"/>
    <n v="11769"/>
    <n v="4.32"/>
    <n v="8100"/>
    <x v="0"/>
    <m/>
  </r>
  <r>
    <x v="242"/>
    <x v="2"/>
    <n v="712983"/>
    <n v="330676"/>
    <n v="262189"/>
    <n v="102677"/>
    <n v="5786"/>
    <n v="11654"/>
    <n v="4.3899999999999997"/>
    <n v="10253"/>
    <x v="0"/>
    <m/>
  </r>
  <r>
    <x v="242"/>
    <x v="3"/>
    <n v="694618"/>
    <n v="293170"/>
    <n v="273190"/>
    <n v="109931"/>
    <n v="5860"/>
    <n v="12468"/>
    <n v="4.21"/>
    <n v="10784"/>
    <x v="0"/>
    <m/>
  </r>
  <r>
    <x v="242"/>
    <x v="4"/>
    <n v="711175"/>
    <n v="290927"/>
    <n v="286594"/>
    <n v="115541"/>
    <n v="6209"/>
    <n v="11905"/>
    <n v="4.24"/>
    <n v="10973"/>
    <x v="0"/>
    <m/>
  </r>
  <r>
    <x v="242"/>
    <x v="5"/>
    <n v="677689"/>
    <n v="249303"/>
    <n v="290178"/>
    <n v="121179"/>
    <n v="6398"/>
    <n v="10631"/>
    <n v="3.97"/>
    <n v="10060"/>
    <x v="0"/>
    <m/>
  </r>
  <r>
    <x v="242"/>
    <x v="6"/>
    <n v="742828"/>
    <n v="280082"/>
    <n v="313292"/>
    <n v="130784"/>
    <n v="7304"/>
    <n v="11366"/>
    <n v="4.28"/>
    <n v="10842"/>
    <x v="0"/>
    <m/>
  </r>
  <r>
    <x v="242"/>
    <x v="7"/>
    <n v="778631"/>
    <n v="291582"/>
    <n v="328544"/>
    <n v="138070"/>
    <n v="7735"/>
    <n v="12699"/>
    <n v="4.41"/>
    <n v="11367"/>
    <x v="0"/>
    <m/>
  </r>
  <r>
    <x v="242"/>
    <x v="8"/>
    <n v="772001"/>
    <n v="279498"/>
    <n v="325781"/>
    <n v="147556"/>
    <n v="7278"/>
    <n v="11888"/>
    <n v="4.3"/>
    <n v="12961"/>
    <x v="0"/>
    <m/>
  </r>
  <r>
    <x v="242"/>
    <x v="9"/>
    <n v="748069"/>
    <n v="242452"/>
    <n v="332982"/>
    <n v="155759"/>
    <n v="7570"/>
    <n v="9306"/>
    <n v="4.09"/>
    <n v="11546"/>
    <x v="0"/>
    <m/>
  </r>
  <r>
    <x v="242"/>
    <x v="10"/>
    <n v="770642"/>
    <n v="248629"/>
    <n v="343465"/>
    <n v="161902"/>
    <n v="8251"/>
    <n v="8394"/>
    <n v="4.1500000000000004"/>
    <n v="11623"/>
    <x v="1"/>
    <n v="770.47071569632669"/>
  </r>
  <r>
    <x v="242"/>
    <x v="11"/>
    <n v="788300"/>
    <n v="250536"/>
    <n v="349790"/>
    <n v="171950"/>
    <n v="7750"/>
    <n v="8274"/>
    <n v="4.18"/>
    <n v="11648"/>
    <x v="1"/>
    <n v="788.16059822952172"/>
  </r>
  <r>
    <x v="242"/>
    <x v="12"/>
    <n v="785521"/>
    <n v="242206"/>
    <n v="354071"/>
    <n v="173694"/>
    <n v="7854"/>
    <n v="7696"/>
    <n v="4.0999999999999996"/>
    <n v="11918"/>
    <x v="1"/>
    <n v="785.30836465785001"/>
  </r>
  <r>
    <x v="242"/>
    <x v="13"/>
    <n v="814619"/>
    <n v="251315"/>
    <n v="364287"/>
    <n v="184598"/>
    <n v="8163"/>
    <n v="6256"/>
    <n v="4.1900000000000004"/>
    <n v="11335"/>
    <x v="1"/>
    <n v="814.41095641815104"/>
  </r>
  <r>
    <x v="242"/>
    <x v="14"/>
    <n v="850622"/>
    <n v="269380"/>
    <n v="370976"/>
    <n v="196085"/>
    <n v="8545"/>
    <n v="5636"/>
    <n v="4.3099999999999996"/>
    <n v="10425"/>
    <x v="1"/>
    <n v="850.44278702761846"/>
  </r>
  <r>
    <x v="242"/>
    <x v="15"/>
    <n v="887918"/>
    <n v="286347"/>
    <n v="380436"/>
    <n v="207170"/>
    <n v="8939"/>
    <n v="5025"/>
    <n v="4.4400000000000004"/>
    <n v="10848"/>
    <x v="1"/>
    <n v="887.76069833167219"/>
  </r>
  <r>
    <x v="242"/>
    <x v="16"/>
    <n v="924713"/>
    <n v="297658"/>
    <n v="399752"/>
    <n v="213593"/>
    <n v="9019"/>
    <n v="4691"/>
    <n v="4.57"/>
    <n v="10627"/>
    <x v="1"/>
    <n v="924.72507575761824"/>
  </r>
  <r>
    <x v="242"/>
    <x v="17"/>
    <n v="971333"/>
    <n v="309148"/>
    <n v="417484"/>
    <n v="229860"/>
    <n v="9319"/>
    <n v="5522"/>
    <n v="4.75"/>
    <n v="11697"/>
    <x v="1"/>
    <n v="971.39169203273048"/>
  </r>
  <r>
    <x v="242"/>
    <x v="18"/>
    <n v="1007829"/>
    <n v="317426"/>
    <n v="433732"/>
    <n v="240525"/>
    <n v="8945"/>
    <n v="7201"/>
    <n v="4.88"/>
    <n v="13196"/>
    <x v="1"/>
    <n v="1007.9962257405944"/>
  </r>
  <r>
    <x v="242"/>
    <x v="19"/>
    <n v="1044820"/>
    <n v="311027"/>
    <n v="461087"/>
    <n v="255557"/>
    <n v="9557"/>
    <n v="7592"/>
    <n v="5.01"/>
    <n v="14224"/>
    <x v="1"/>
    <n v="1044.8433552945633"/>
  </r>
  <r>
    <x v="242"/>
    <x v="20"/>
    <n v="1097559"/>
    <n v="316048"/>
    <n v="486252"/>
    <n v="277861"/>
    <n v="9670"/>
    <n v="7728"/>
    <n v="5.22"/>
    <n v="12374"/>
    <x v="1"/>
    <n v="1097.5716748383159"/>
  </r>
  <r>
    <x v="242"/>
    <x v="21"/>
    <n v="1180503"/>
    <n v="318802"/>
    <n v="556245"/>
    <n v="289086"/>
    <n v="9206"/>
    <n v="7164"/>
    <n v="5.56"/>
    <n v="13270"/>
    <x v="1"/>
    <n v="1180.5406181478133"/>
  </r>
  <r>
    <x v="242"/>
    <x v="22"/>
    <n v="1188102"/>
    <n v="302240"/>
    <n v="572409"/>
    <n v="299380"/>
    <n v="9909"/>
    <n v="4165"/>
    <n v="5.54"/>
    <n v="12774"/>
    <x v="1"/>
    <n v="1187.5842405516273"/>
  </r>
  <r>
    <x v="242"/>
    <x v="23"/>
    <n v="1244874"/>
    <n v="306998"/>
    <n v="619316"/>
    <n v="304496"/>
    <n v="10432"/>
    <n v="3632"/>
    <n v="5.76"/>
    <n v="12584"/>
    <x v="1"/>
    <n v="1244.119170752514"/>
  </r>
  <r>
    <x v="242"/>
    <x v="24"/>
    <n v="1300844"/>
    <n v="330391"/>
    <n v="654881"/>
    <n v="301168"/>
    <n v="10805"/>
    <n v="3599"/>
    <n v="5.96"/>
    <n v="14614"/>
    <x v="1"/>
    <n v="1299.7959094314385"/>
  </r>
  <r>
    <x v="242"/>
    <x v="25"/>
    <n v="1254019"/>
    <n v="326496"/>
    <n v="627704"/>
    <n v="287164"/>
    <n v="10226"/>
    <n v="2429"/>
    <n v="5.69"/>
    <n v="14475"/>
    <x v="1"/>
    <n v="1253.5366431733519"/>
  </r>
  <r>
    <x v="242"/>
    <x v="26"/>
    <n v="1201617"/>
    <n v="314200"/>
    <n v="609917"/>
    <n v="266957"/>
    <n v="8602"/>
    <n v="1941"/>
    <n v="5.41"/>
    <n v="14355"/>
    <x v="1"/>
    <n v="1201.0903406537661"/>
  </r>
  <r>
    <x v="242"/>
    <x v="27"/>
    <n v="1258004"/>
    <n v="347823"/>
    <n v="627574"/>
    <n v="271413"/>
    <n v="9191"/>
    <n v="2003"/>
    <n v="5.61"/>
    <n v="16780"/>
    <x v="1"/>
    <n v="1257.4148981954779"/>
  </r>
  <r>
    <x v="242"/>
    <x v="28"/>
    <n v="1293235"/>
    <n v="351898"/>
    <n v="666681"/>
    <n v="262797"/>
    <n v="9877"/>
    <n v="1982"/>
    <n v="5.71"/>
    <n v="20623"/>
    <x v="1"/>
    <n v="1292.403471058946"/>
  </r>
  <r>
    <x v="242"/>
    <x v="29"/>
    <n v="1333750"/>
    <n v="373171"/>
    <n v="680284"/>
    <n v="267531"/>
    <n v="10546"/>
    <n v="2217"/>
    <n v="5.83"/>
    <n v="23859"/>
    <x v="1"/>
    <n v="1332.6866930541817"/>
  </r>
  <r>
    <x v="242"/>
    <x v="30"/>
    <n v="1336732"/>
    <n v="386122"/>
    <n v="660568"/>
    <n v="277023"/>
    <n v="10599"/>
    <n v="2420"/>
    <n v="5.79"/>
    <n v="26979"/>
    <x v="1"/>
    <n v="1335.7103915560547"/>
  </r>
  <r>
    <x v="242"/>
    <x v="31"/>
    <n v="1288031"/>
    <n v="398480"/>
    <n v="604997"/>
    <n v="273264"/>
    <n v="9464"/>
    <n v="1826"/>
    <n v="5.52"/>
    <n v="30191"/>
    <x v="1"/>
    <n v="1287.3134157303782"/>
  </r>
  <r>
    <x v="242"/>
    <x v="32"/>
    <n v="1236924"/>
    <n v="406232"/>
    <n v="555550"/>
    <n v="264716"/>
    <n v="8998"/>
    <n v="1428"/>
    <n v="5.25"/>
    <n v="27835"/>
    <x v="1"/>
    <n v="1236.4546515151917"/>
  </r>
  <r>
    <x v="242"/>
    <x v="33"/>
    <n v="1174461"/>
    <n v="392268"/>
    <n v="526507"/>
    <n v="246386"/>
    <n v="7938"/>
    <n v="1362"/>
    <n v="4.9400000000000004"/>
    <n v="23252"/>
    <x v="1"/>
    <n v="1174.1186384065729"/>
  </r>
  <r>
    <x v="242"/>
    <x v="34"/>
    <n v="1184041"/>
    <n v="413986"/>
    <n v="525822"/>
    <n v="234041"/>
    <n v="8803"/>
    <n v="1389"/>
    <n v="4.93"/>
    <n v="21424"/>
    <x v="1"/>
    <n v="1183.3833413347334"/>
  </r>
  <r>
    <x v="242"/>
    <x v="35"/>
    <n v="1220396"/>
    <n v="432885"/>
    <n v="534345"/>
    <n v="241877"/>
    <n v="9710"/>
    <n v="1580"/>
    <n v="5.03"/>
    <n v="21704"/>
    <x v="1"/>
    <n v="1219.5038277153972"/>
  </r>
  <r>
    <x v="242"/>
    <x v="36"/>
    <n v="1225131"/>
    <n v="443963"/>
    <n v="535338"/>
    <n v="234710"/>
    <n v="9729"/>
    <n v="1392"/>
    <n v="5.01"/>
    <n v="21032"/>
    <x v="1"/>
    <n v="1223.8914172625525"/>
  </r>
  <r>
    <x v="242"/>
    <x v="37"/>
    <n v="1225924"/>
    <n v="433532"/>
    <n v="558180"/>
    <n v="222922"/>
    <n v="9860"/>
    <n v="1431"/>
    <n v="4.96"/>
    <n v="20779"/>
    <x v="1"/>
    <n v="1224.8514846782844"/>
  </r>
  <r>
    <x v="242"/>
    <x v="38"/>
    <n v="1278531"/>
    <n v="458737"/>
    <n v="572098"/>
    <n v="236077"/>
    <n v="9809"/>
    <n v="1810"/>
    <n v="5.12"/>
    <n v="21517"/>
    <x v="1"/>
    <n v="1277.5202105890778"/>
  </r>
  <r>
    <x v="242"/>
    <x v="39"/>
    <n v="1334204"/>
    <n v="480051"/>
    <n v="594950"/>
    <n v="247462"/>
    <n v="9655"/>
    <n v="2086"/>
    <n v="5.29"/>
    <n v="23133"/>
    <x v="1"/>
    <n v="1333.403521620743"/>
  </r>
  <r>
    <x v="242"/>
    <x v="40"/>
    <n v="1351263"/>
    <n v="490381"/>
    <n v="592998"/>
    <n v="256119"/>
    <n v="9692"/>
    <n v="2073"/>
    <n v="5.31"/>
    <n v="25070"/>
    <x v="1"/>
    <n v="1350.442457269364"/>
  </r>
  <r>
    <x v="242"/>
    <x v="41"/>
    <n v="1315354"/>
    <n v="485909"/>
    <n v="543736"/>
    <n v="273788"/>
    <n v="9710"/>
    <n v="2211"/>
    <n v="5.12"/>
    <n v="35600"/>
    <x v="2"/>
    <n v="1397.7250165420967"/>
  </r>
  <r>
    <x v="242"/>
    <x v="42"/>
    <n v="1314657"/>
    <n v="481567"/>
    <n v="534850"/>
    <n v="286432"/>
    <n v="9311"/>
    <n v="2498"/>
    <n v="5.0599999999999996"/>
    <n v="37321"/>
    <x v="2"/>
    <n v="1383.9627184472542"/>
  </r>
  <r>
    <x v="242"/>
    <x v="43"/>
    <n v="1338842"/>
    <n v="487569"/>
    <n v="547108"/>
    <n v="292063"/>
    <n v="9640"/>
    <n v="2462"/>
    <n v="5.1100000000000003"/>
    <n v="39201"/>
    <x v="2"/>
    <n v="1412.1340272810723"/>
  </r>
  <r>
    <x v="242"/>
    <x v="44"/>
    <n v="1371332"/>
    <n v="499183"/>
    <n v="558273"/>
    <n v="300327"/>
    <n v="10216"/>
    <n v="3333"/>
    <n v="5.18"/>
    <n v="36039"/>
    <x v="2"/>
    <n v="1442.3274788237441"/>
  </r>
  <r>
    <x v="242"/>
    <x v="45"/>
    <n v="1389243"/>
    <n v="502433"/>
    <n v="566208"/>
    <n v="306454"/>
    <n v="10792"/>
    <n v="3356"/>
    <n v="5.19"/>
    <n v="35397"/>
    <x v="2"/>
    <n v="1467.7912492579353"/>
  </r>
  <r>
    <x v="242"/>
    <x v="46"/>
    <n v="1399760"/>
    <n v="501826"/>
    <n v="566173"/>
    <n v="316938"/>
    <n v="10652"/>
    <n v="4171"/>
    <n v="5.18"/>
    <n v="37502"/>
    <x v="2"/>
    <n v="1484.5014503176078"/>
  </r>
  <r>
    <x v="242"/>
    <x v="47"/>
    <n v="1432264"/>
    <n v="520930"/>
    <n v="582071"/>
    <n v="314272"/>
    <n v="10991"/>
    <n v="4000"/>
    <n v="5.24"/>
    <n v="36585"/>
    <x v="2"/>
    <n v="1535.5313092158597"/>
  </r>
  <r>
    <x v="242"/>
    <x v="48"/>
    <n v="1464062"/>
    <n v="535352"/>
    <n v="596852"/>
    <n v="316631"/>
    <n v="11459"/>
    <n v="3768"/>
    <n v="5.29"/>
    <n v="34392"/>
    <x v="2"/>
    <n v="1556.7387302593756"/>
  </r>
  <r>
    <x v="242"/>
    <x v="49"/>
    <n v="1472869"/>
    <n v="538390"/>
    <n v="609824"/>
    <n v="311509"/>
    <n v="11631"/>
    <n v="1514"/>
    <n v="5.26"/>
    <n v="34316"/>
    <x v="2"/>
    <n v="1569.9574753169716"/>
  </r>
  <r>
    <x v="242"/>
    <x v="50"/>
    <n v="1501137"/>
    <n v="541784"/>
    <n v="618335"/>
    <n v="327459"/>
    <n v="11938"/>
    <n v="1621"/>
    <n v="5.3"/>
    <n v="38142"/>
    <x v="2"/>
    <n v="1591.7713368801012"/>
  </r>
  <r>
    <x v="242"/>
    <x v="51"/>
    <n v="1552682"/>
    <n v="564757"/>
    <n v="632129"/>
    <n v="342282"/>
    <n v="12173"/>
    <n v="1341"/>
    <n v="5.42"/>
    <n v="40072"/>
    <x v="2"/>
    <n v="1637.7199963614919"/>
  </r>
  <r>
    <x v="242"/>
    <x v="52"/>
    <n v="1525987"/>
    <n v="555810"/>
    <n v="634801"/>
    <n v="321651"/>
    <n v="12301"/>
    <n v="1425"/>
    <n v="5.27"/>
    <n v="30972"/>
    <x v="2"/>
    <n v="1610.9320394481877"/>
  </r>
  <r>
    <x v="242"/>
    <x v="53"/>
    <n v="1538399"/>
    <n v="561866"/>
    <n v="628411"/>
    <n v="334252"/>
    <n v="12412"/>
    <n v="1458"/>
    <n v="5.26"/>
    <n v="37633"/>
    <x v="2"/>
    <n v="1622.1755674450621"/>
  </r>
  <r>
    <x v="242"/>
    <x v="54"/>
    <n v="1547778"/>
    <n v="560926"/>
    <n v="648067"/>
    <n v="324514"/>
    <n v="12829"/>
    <n v="1442"/>
    <n v="5.24"/>
    <n v="33335"/>
    <x v="2"/>
    <n v="1635.1854719370219"/>
  </r>
  <r>
    <x v="242"/>
    <x v="55"/>
    <n v="1569696"/>
    <n v="573935"/>
    <n v="662168"/>
    <n v="318710"/>
    <n v="13466"/>
    <n v="1417"/>
    <n v="5.26"/>
    <n v="38293"/>
    <x v="2"/>
    <n v="1666.6541307997325"/>
  </r>
  <r>
    <x v="242"/>
    <x v="56"/>
    <n v="1578873"/>
    <n v="579104"/>
    <n v="667143"/>
    <n v="317152"/>
    <n v="13723"/>
    <n v="1751"/>
    <n v="5.25"/>
    <n v="41091"/>
    <x v="2"/>
    <n v="1673.5823428782951"/>
  </r>
  <r>
    <x v="242"/>
    <x v="57"/>
    <n v="1553664"/>
    <n v="571099"/>
    <n v="653101"/>
    <n v="313999"/>
    <n v="13561"/>
    <n v="1903"/>
    <n v="5.12"/>
    <n v="42954"/>
    <x v="2"/>
    <n v="1651.811213306172"/>
  </r>
  <r>
    <x v="242"/>
    <x v="58"/>
    <n v="1578683"/>
    <n v="575692"/>
    <n v="648278"/>
    <n v="339433"/>
    <n v="13172"/>
    <n v="2109"/>
    <n v="5.13"/>
    <n v="45630"/>
    <x v="2"/>
    <n v="1673.3033740815226"/>
  </r>
  <r>
    <x v="242"/>
    <x v="59"/>
    <n v="1530982"/>
    <n v="566810"/>
    <n v="611445"/>
    <n v="338359"/>
    <n v="11915"/>
    <n v="2453"/>
    <n v="4.93"/>
    <n v="41815"/>
    <x v="2"/>
    <n v="1619.2072272911937"/>
  </r>
  <r>
    <x v="242"/>
    <x v="60"/>
    <n v="1435371"/>
    <n v="502323"/>
    <n v="586926"/>
    <n v="334871"/>
    <n v="8819"/>
    <n v="2431"/>
    <n v="4.6100000000000003"/>
    <n v="38301"/>
    <x v="2"/>
    <n v="1499.8348685413582"/>
  </r>
  <r>
    <x v="242"/>
    <x v="61"/>
    <n v="1471375"/>
    <n v="521330"/>
    <n v="590751"/>
    <n v="347716"/>
    <n v="9139"/>
    <n v="2439"/>
    <n v="4.6900000000000004"/>
    <n v="40388"/>
    <x v="2"/>
    <n v="1555.9704714785948"/>
  </r>
  <r>
    <x v="242"/>
    <x v="62"/>
    <n v="1442509"/>
    <n v="498720"/>
    <n v="575746"/>
    <n v="355630"/>
    <n v="9335"/>
    <n v="3079"/>
    <n v="4.5599999999999996"/>
    <n v="40600"/>
    <x v="2"/>
    <n v="1520.389344981382"/>
  </r>
  <r>
    <x v="242"/>
    <x v="63"/>
    <n v="1396083"/>
    <n v="443904"/>
    <n v="566582"/>
    <n v="372277"/>
    <n v="10191"/>
    <n v="3129"/>
    <n v="4.38"/>
    <n v="29859"/>
    <x v="2"/>
    <n v="1464.7189631972715"/>
  </r>
  <r>
    <x v="242"/>
    <x v="64"/>
    <n v="1406916"/>
    <n v="450641"/>
    <n v="562260"/>
    <n v="379659"/>
    <n v="10528"/>
    <n v="3828"/>
    <n v="4.38"/>
    <n v="31592"/>
    <x v="2"/>
    <n v="1506.4444751442577"/>
  </r>
  <r>
    <x v="242"/>
    <x v="65"/>
    <n v="1432855"/>
    <n v="450047"/>
    <n v="576531"/>
    <n v="390719"/>
    <n v="11314"/>
    <n v="4244"/>
    <n v="4.43"/>
    <n v="30722"/>
    <x v="2"/>
    <n v="1519.857876164074"/>
  </r>
  <r>
    <x v="243"/>
    <x v="104"/>
    <n v="21"/>
    <s v="."/>
    <s v="."/>
    <s v="."/>
    <n v="21"/>
    <s v="."/>
    <s v="."/>
    <n v="0"/>
    <x v="0"/>
    <m/>
  </r>
  <r>
    <x v="243"/>
    <x v="66"/>
    <n v="18"/>
    <s v="."/>
    <s v="."/>
    <s v="."/>
    <n v="18"/>
    <s v="."/>
    <s v="."/>
    <n v="0"/>
    <x v="0"/>
    <m/>
  </r>
  <r>
    <x v="243"/>
    <x v="67"/>
    <n v="14"/>
    <s v="."/>
    <s v="."/>
    <s v="."/>
    <n v="14"/>
    <s v="."/>
    <s v="."/>
    <n v="0"/>
    <x v="0"/>
    <m/>
  </r>
  <r>
    <x v="243"/>
    <x v="68"/>
    <n v="14"/>
    <s v="."/>
    <s v="."/>
    <s v="."/>
    <n v="14"/>
    <s v="."/>
    <s v="."/>
    <n v="0"/>
    <x v="0"/>
    <m/>
  </r>
  <r>
    <x v="243"/>
    <x v="69"/>
    <n v="15"/>
    <s v="."/>
    <s v="."/>
    <s v="."/>
    <n v="15"/>
    <s v="."/>
    <s v="."/>
    <n v="0"/>
    <x v="0"/>
    <m/>
  </r>
  <r>
    <x v="243"/>
    <x v="70"/>
    <n v="20"/>
    <s v="."/>
    <s v="."/>
    <s v="."/>
    <n v="20"/>
    <s v="."/>
    <s v="."/>
    <n v="0"/>
    <x v="0"/>
    <m/>
  </r>
  <r>
    <x v="243"/>
    <x v="71"/>
    <n v="21"/>
    <s v="."/>
    <s v="."/>
    <s v="."/>
    <n v="21"/>
    <s v="."/>
    <s v="."/>
    <n v="0"/>
    <x v="0"/>
    <m/>
  </r>
  <r>
    <x v="243"/>
    <x v="72"/>
    <n v="24"/>
    <s v="."/>
    <s v="."/>
    <s v="."/>
    <n v="24"/>
    <s v="."/>
    <s v="."/>
    <n v="0"/>
    <x v="0"/>
    <m/>
  </r>
  <r>
    <x v="243"/>
    <x v="73"/>
    <n v="23"/>
    <s v="."/>
    <s v="."/>
    <s v="."/>
    <n v="23"/>
    <s v="."/>
    <s v="."/>
    <n v="0"/>
    <x v="0"/>
    <m/>
  </r>
  <r>
    <x v="243"/>
    <x v="74"/>
    <n v="24"/>
    <s v="."/>
    <s v="."/>
    <s v="."/>
    <n v="24"/>
    <s v="."/>
    <s v="."/>
    <n v="0"/>
    <x v="0"/>
    <m/>
  </r>
  <r>
    <x v="243"/>
    <x v="75"/>
    <n v="20"/>
    <s v="."/>
    <s v="."/>
    <s v="."/>
    <n v="20"/>
    <s v="."/>
    <s v="."/>
    <n v="0"/>
    <x v="0"/>
    <m/>
  </r>
  <r>
    <x v="243"/>
    <x v="76"/>
    <n v="18"/>
    <s v="."/>
    <s v="."/>
    <s v="."/>
    <n v="18"/>
    <s v="."/>
    <s v="."/>
    <n v="0"/>
    <x v="0"/>
    <m/>
  </r>
  <r>
    <x v="243"/>
    <x v="77"/>
    <n v="26"/>
    <s v="."/>
    <s v="."/>
    <s v="."/>
    <n v="26"/>
    <s v="."/>
    <s v="."/>
    <n v="0"/>
    <x v="0"/>
    <m/>
  </r>
  <r>
    <x v="243"/>
    <x v="78"/>
    <n v="30"/>
    <s v="."/>
    <s v="."/>
    <s v="."/>
    <n v="30"/>
    <s v="."/>
    <s v="."/>
    <n v="0"/>
    <x v="0"/>
    <m/>
  </r>
  <r>
    <x v="243"/>
    <x v="79"/>
    <n v="39"/>
    <n v="0"/>
    <n v="0"/>
    <n v="2"/>
    <n v="37"/>
    <s v="."/>
    <s v="."/>
    <n v="0"/>
    <x v="0"/>
    <m/>
  </r>
  <r>
    <x v="243"/>
    <x v="80"/>
    <n v="40"/>
    <n v="0"/>
    <n v="0"/>
    <n v="2"/>
    <n v="38"/>
    <s v="."/>
    <s v="."/>
    <n v="0"/>
    <x v="0"/>
    <m/>
  </r>
  <r>
    <x v="243"/>
    <x v="81"/>
    <n v="40"/>
    <n v="0"/>
    <n v="0"/>
    <n v="1"/>
    <n v="39"/>
    <s v="."/>
    <s v="."/>
    <n v="0"/>
    <x v="0"/>
    <m/>
  </r>
  <r>
    <x v="243"/>
    <x v="0"/>
    <n v="40"/>
    <n v="0"/>
    <n v="0"/>
    <n v="1"/>
    <n v="40"/>
    <s v="."/>
    <s v="."/>
    <n v="0"/>
    <x v="0"/>
    <m/>
  </r>
  <r>
    <x v="243"/>
    <x v="1"/>
    <n v="670"/>
    <n v="76"/>
    <n v="553"/>
    <n v="0"/>
    <n v="41"/>
    <n v="0"/>
    <n v="0.3"/>
    <n v="173"/>
    <x v="0"/>
    <m/>
  </r>
  <r>
    <x v="243"/>
    <x v="2"/>
    <n v="716"/>
    <n v="83"/>
    <n v="592"/>
    <n v="0"/>
    <n v="41"/>
    <n v="0"/>
    <n v="0.32"/>
    <n v="211"/>
    <x v="0"/>
    <m/>
  </r>
  <r>
    <x v="243"/>
    <x v="3"/>
    <n v="861"/>
    <n v="71"/>
    <n v="749"/>
    <n v="0"/>
    <n v="41"/>
    <n v="0"/>
    <n v="0.38"/>
    <n v="188"/>
    <x v="0"/>
    <m/>
  </r>
  <r>
    <x v="243"/>
    <x v="4"/>
    <n v="957"/>
    <n v="49"/>
    <n v="868"/>
    <n v="0"/>
    <n v="40"/>
    <n v="0"/>
    <n v="0.41"/>
    <n v="180"/>
    <x v="0"/>
    <m/>
  </r>
  <r>
    <x v="243"/>
    <x v="5"/>
    <n v="1020"/>
    <n v="53"/>
    <n v="927"/>
    <n v="0"/>
    <n v="40"/>
    <n v="0"/>
    <n v="0.44"/>
    <n v="215"/>
    <x v="0"/>
    <m/>
  </r>
  <r>
    <x v="243"/>
    <x v="6"/>
    <n v="1070"/>
    <n v="55"/>
    <n v="979"/>
    <n v="0"/>
    <n v="36"/>
    <n v="0"/>
    <n v="0.45"/>
    <n v="216"/>
    <x v="0"/>
    <m/>
  </r>
  <r>
    <x v="243"/>
    <x v="7"/>
    <n v="1098"/>
    <n v="61"/>
    <n v="990"/>
    <n v="0"/>
    <n v="46"/>
    <n v="0"/>
    <n v="0.46"/>
    <n v="233"/>
    <x v="0"/>
    <m/>
  </r>
  <r>
    <x v="243"/>
    <x v="8"/>
    <n v="1210"/>
    <n v="57"/>
    <n v="1096"/>
    <n v="0"/>
    <n v="57"/>
    <n v="0"/>
    <n v="0.5"/>
    <n v="192"/>
    <x v="0"/>
    <m/>
  </r>
  <r>
    <x v="243"/>
    <x v="9"/>
    <n v="1086"/>
    <n v="61"/>
    <n v="966"/>
    <n v="0"/>
    <n v="59"/>
    <n v="0"/>
    <n v="0.44"/>
    <n v="176"/>
    <x v="0"/>
    <m/>
  </r>
  <r>
    <x v="243"/>
    <x v="10"/>
    <n v="1198"/>
    <n v="33"/>
    <n v="1108"/>
    <n v="0"/>
    <n v="57"/>
    <n v="0"/>
    <n v="0.48"/>
    <n v="186"/>
    <x v="1"/>
    <m/>
  </r>
  <r>
    <x v="243"/>
    <x v="11"/>
    <n v="1178"/>
    <n v="47"/>
    <n v="1075"/>
    <n v="0"/>
    <n v="56"/>
    <n v="0"/>
    <n v="0.46"/>
    <n v="228"/>
    <x v="1"/>
    <m/>
  </r>
  <r>
    <x v="243"/>
    <x v="12"/>
    <n v="1124"/>
    <n v="34"/>
    <n v="1037"/>
    <n v="0"/>
    <n v="53"/>
    <n v="0"/>
    <n v="0.44"/>
    <n v="194"/>
    <x v="1"/>
    <m/>
  </r>
  <r>
    <x v="243"/>
    <x v="13"/>
    <n v="1094"/>
    <n v="30"/>
    <n v="1014"/>
    <n v="0"/>
    <n v="51"/>
    <n v="0"/>
    <n v="0.42"/>
    <n v="205"/>
    <x v="1"/>
    <m/>
  </r>
  <r>
    <x v="243"/>
    <x v="14"/>
    <n v="1178"/>
    <n v="32"/>
    <n v="1099"/>
    <n v="0"/>
    <n v="46"/>
    <n v="0"/>
    <n v="0.45"/>
    <n v="115"/>
    <x v="1"/>
    <m/>
  </r>
  <r>
    <x v="243"/>
    <x v="15"/>
    <n v="1243"/>
    <n v="23"/>
    <n v="1165"/>
    <n v="0"/>
    <n v="55"/>
    <n v="0"/>
    <n v="0.47"/>
    <n v="129"/>
    <x v="1"/>
    <m/>
  </r>
  <r>
    <x v="243"/>
    <x v="16"/>
    <n v="1506"/>
    <n v="30"/>
    <n v="1419"/>
    <n v="0"/>
    <n v="57"/>
    <n v="0"/>
    <n v="0.56000000000000005"/>
    <n v="133"/>
    <x v="1"/>
    <m/>
  </r>
  <r>
    <x v="243"/>
    <x v="17"/>
    <n v="1474"/>
    <n v="27"/>
    <n v="1383"/>
    <n v="0"/>
    <n v="64"/>
    <n v="0"/>
    <n v="0.54"/>
    <n v="124"/>
    <x v="1"/>
    <m/>
  </r>
  <r>
    <x v="243"/>
    <x v="18"/>
    <n v="1332"/>
    <n v="29"/>
    <n v="1246"/>
    <n v="0"/>
    <n v="57"/>
    <n v="0"/>
    <n v="0.48"/>
    <n v="120"/>
    <x v="1"/>
    <m/>
  </r>
  <r>
    <x v="243"/>
    <x v="19"/>
    <n v="1332"/>
    <n v="24"/>
    <n v="1238"/>
    <n v="0"/>
    <n v="70"/>
    <n v="0"/>
    <n v="0.48"/>
    <n v="121"/>
    <x v="1"/>
    <m/>
  </r>
  <r>
    <x v="243"/>
    <x v="20"/>
    <n v="1526"/>
    <n v="22"/>
    <n v="1442"/>
    <n v="0"/>
    <n v="63"/>
    <n v="0"/>
    <n v="0.55000000000000004"/>
    <n v="64"/>
    <x v="1"/>
    <m/>
  </r>
  <r>
    <x v="243"/>
    <x v="21"/>
    <n v="1566"/>
    <n v="16"/>
    <n v="1482"/>
    <n v="0"/>
    <n v="68"/>
    <n v="0"/>
    <n v="0.56000000000000005"/>
    <n v="77"/>
    <x v="1"/>
    <m/>
  </r>
  <r>
    <x v="243"/>
    <x v="22"/>
    <n v="1584"/>
    <n v="26"/>
    <n v="1496"/>
    <n v="0"/>
    <n v="62"/>
    <n v="0"/>
    <n v="0.56000000000000005"/>
    <n v="87"/>
    <x v="1"/>
    <m/>
  </r>
  <r>
    <x v="243"/>
    <x v="23"/>
    <n v="1657"/>
    <n v="24"/>
    <n v="1570"/>
    <n v="0"/>
    <n v="63"/>
    <n v="0"/>
    <n v="0.59"/>
    <n v="93"/>
    <x v="1"/>
    <m/>
  </r>
  <r>
    <x v="243"/>
    <x v="24"/>
    <n v="1575"/>
    <n v="20"/>
    <n v="1484"/>
    <n v="0"/>
    <n v="70"/>
    <n v="0"/>
    <n v="0.56000000000000005"/>
    <n v="97"/>
    <x v="1"/>
    <m/>
  </r>
  <r>
    <x v="243"/>
    <x v="25"/>
    <n v="1550"/>
    <n v="21"/>
    <n v="1455"/>
    <n v="0"/>
    <n v="74"/>
    <n v="0"/>
    <n v="0.55000000000000004"/>
    <n v="52"/>
    <x v="1"/>
    <m/>
  </r>
  <r>
    <x v="243"/>
    <x v="26"/>
    <n v="1628"/>
    <n v="21"/>
    <n v="1520"/>
    <n v="0"/>
    <n v="87"/>
    <n v="0"/>
    <n v="0.57999999999999996"/>
    <n v="68"/>
    <x v="1"/>
    <m/>
  </r>
  <r>
    <x v="243"/>
    <x v="27"/>
    <n v="1608"/>
    <n v="19"/>
    <n v="1497"/>
    <n v="0"/>
    <n v="92"/>
    <n v="0"/>
    <n v="0.56999999999999995"/>
    <n v="86"/>
    <x v="1"/>
    <m/>
  </r>
  <r>
    <x v="243"/>
    <x v="28"/>
    <n v="1541"/>
    <n v="18"/>
    <n v="1430"/>
    <n v="0"/>
    <n v="93"/>
    <n v="0"/>
    <n v="0.54"/>
    <n v="110"/>
    <x v="1"/>
    <m/>
  </r>
  <r>
    <x v="243"/>
    <x v="29"/>
    <n v="1566"/>
    <n v="2"/>
    <n v="1471"/>
    <n v="0"/>
    <n v="93"/>
    <n v="0"/>
    <n v="0.54"/>
    <n v="119"/>
    <x v="1"/>
    <m/>
  </r>
  <r>
    <x v="243"/>
    <x v="30"/>
    <n v="1712"/>
    <n v="4"/>
    <n v="1615"/>
    <n v="0"/>
    <n v="93"/>
    <n v="0"/>
    <n v="0.59"/>
    <n v="117"/>
    <x v="1"/>
    <m/>
  </r>
  <r>
    <x v="243"/>
    <x v="31"/>
    <n v="1592"/>
    <n v="3"/>
    <n v="1479"/>
    <n v="0"/>
    <n v="110"/>
    <n v="0"/>
    <n v="0.55000000000000004"/>
    <n v="114"/>
    <x v="1"/>
    <m/>
  </r>
  <r>
    <x v="243"/>
    <x v="32"/>
    <n v="1466"/>
    <n v="2"/>
    <n v="1363"/>
    <n v="0"/>
    <n v="101"/>
    <n v="0"/>
    <n v="0.5"/>
    <n v="102"/>
    <x v="1"/>
    <m/>
  </r>
  <r>
    <x v="243"/>
    <x v="33"/>
    <n v="1329"/>
    <n v="2"/>
    <n v="1237"/>
    <n v="0"/>
    <n v="90"/>
    <n v="0"/>
    <n v="0.45"/>
    <n v="102"/>
    <x v="1"/>
    <m/>
  </r>
  <r>
    <x v="243"/>
    <x v="34"/>
    <n v="1041"/>
    <n v="1"/>
    <n v="985"/>
    <n v="0"/>
    <n v="55"/>
    <n v="0"/>
    <n v="0.35"/>
    <n v="119"/>
    <x v="1"/>
    <m/>
  </r>
  <r>
    <x v="243"/>
    <x v="35"/>
    <n v="941"/>
    <n v="1"/>
    <n v="895"/>
    <n v="0"/>
    <n v="45"/>
    <n v="0"/>
    <n v="0.31"/>
    <n v="150"/>
    <x v="1"/>
    <m/>
  </r>
  <r>
    <x v="243"/>
    <x v="36"/>
    <n v="899"/>
    <n v="1"/>
    <n v="856"/>
    <n v="0"/>
    <n v="43"/>
    <n v="0"/>
    <n v="0.3"/>
    <n v="150"/>
    <x v="1"/>
    <m/>
  </r>
  <r>
    <x v="243"/>
    <x v="37"/>
    <n v="867"/>
    <n v="1"/>
    <n v="821"/>
    <n v="0"/>
    <n v="46"/>
    <n v="0"/>
    <n v="0.28999999999999998"/>
    <n v="125"/>
    <x v="1"/>
    <m/>
  </r>
  <r>
    <x v="243"/>
    <x v="38"/>
    <n v="971"/>
    <n v="1"/>
    <n v="915"/>
    <n v="0"/>
    <n v="55"/>
    <n v="0"/>
    <n v="0.32"/>
    <n v="145"/>
    <x v="1"/>
    <m/>
  </r>
  <r>
    <x v="243"/>
    <x v="39"/>
    <n v="1311"/>
    <n v="1"/>
    <n v="1251"/>
    <n v="0"/>
    <n v="59"/>
    <n v="0"/>
    <n v="0.43"/>
    <n v="107"/>
    <x v="1"/>
    <m/>
  </r>
  <r>
    <x v="243"/>
    <x v="40"/>
    <n v="1331"/>
    <n v="0"/>
    <n v="1255"/>
    <n v="0"/>
    <n v="76"/>
    <n v="0"/>
    <n v="0.43"/>
    <n v="125"/>
    <x v="1"/>
    <m/>
  </r>
  <r>
    <x v="243"/>
    <x v="41"/>
    <n v="1089"/>
    <n v="1"/>
    <n v="1021"/>
    <n v="0"/>
    <n v="68"/>
    <n v="0"/>
    <n v="0.35"/>
    <n v="141"/>
    <x v="2"/>
    <m/>
  </r>
  <r>
    <x v="243"/>
    <x v="42"/>
    <n v="1242"/>
    <n v="1"/>
    <n v="1174"/>
    <n v="0"/>
    <n v="68"/>
    <n v="0"/>
    <n v="0.4"/>
    <n v="180"/>
    <x v="2"/>
    <m/>
  </r>
  <r>
    <x v="243"/>
    <x v="43"/>
    <n v="1410"/>
    <n v="1"/>
    <n v="1341"/>
    <n v="0"/>
    <n v="68"/>
    <n v="0"/>
    <n v="0.45"/>
    <n v="238"/>
    <x v="2"/>
    <m/>
  </r>
  <r>
    <x v="243"/>
    <x v="44"/>
    <n v="1218"/>
    <n v="0"/>
    <n v="1150"/>
    <n v="0"/>
    <n v="68"/>
    <n v="0"/>
    <n v="0.38"/>
    <n v="321"/>
    <x v="2"/>
    <m/>
  </r>
  <r>
    <x v="243"/>
    <x v="45"/>
    <n v="1109"/>
    <n v="0"/>
    <n v="1013"/>
    <n v="0"/>
    <n v="96"/>
    <n v="0"/>
    <n v="0.35"/>
    <n v="219"/>
    <x v="2"/>
    <m/>
  </r>
  <r>
    <x v="243"/>
    <x v="46"/>
    <n v="1252"/>
    <n v="0"/>
    <n v="1170"/>
    <n v="0"/>
    <n v="82"/>
    <n v="0"/>
    <n v="0.39"/>
    <n v="376"/>
    <x v="2"/>
    <m/>
  </r>
  <r>
    <x v="243"/>
    <x v="47"/>
    <n v="1484"/>
    <n v="1"/>
    <n v="1391"/>
    <n v="0"/>
    <n v="93"/>
    <n v="0"/>
    <n v="0.46"/>
    <n v="307"/>
    <x v="2"/>
    <m/>
  </r>
  <r>
    <x v="243"/>
    <x v="48"/>
    <n v="1515"/>
    <n v="1"/>
    <n v="1407"/>
    <n v="0"/>
    <n v="106"/>
    <n v="0"/>
    <n v="0.46"/>
    <n v="280"/>
    <x v="2"/>
    <m/>
  </r>
  <r>
    <x v="243"/>
    <x v="49"/>
    <n v="1551"/>
    <n v="1"/>
    <n v="1430"/>
    <n v="1"/>
    <n v="119"/>
    <n v="0"/>
    <n v="0.47"/>
    <n v="260"/>
    <x v="2"/>
    <m/>
  </r>
  <r>
    <x v="243"/>
    <x v="50"/>
    <n v="1834"/>
    <n v="1"/>
    <n v="1716"/>
    <n v="11"/>
    <n v="107"/>
    <n v="0"/>
    <n v="0.55000000000000004"/>
    <n v="275"/>
    <x v="2"/>
    <m/>
  </r>
  <r>
    <x v="243"/>
    <x v="51"/>
    <n v="1447"/>
    <n v="1"/>
    <n v="1335"/>
    <n v="17"/>
    <n v="95"/>
    <n v="0"/>
    <n v="0.44"/>
    <n v="284"/>
    <x v="2"/>
    <m/>
  </r>
  <r>
    <x v="243"/>
    <x v="52"/>
    <n v="1388"/>
    <n v="1"/>
    <n v="1232"/>
    <n v="16"/>
    <n v="138"/>
    <n v="0"/>
    <n v="0.42"/>
    <n v="334"/>
    <x v="2"/>
    <m/>
  </r>
  <r>
    <x v="243"/>
    <x v="53"/>
    <n v="1260"/>
    <n v="1"/>
    <n v="1112"/>
    <n v="11"/>
    <n v="136"/>
    <n v="0"/>
    <n v="0.38"/>
    <n v="315"/>
    <x v="2"/>
    <m/>
  </r>
  <r>
    <x v="243"/>
    <x v="54"/>
    <n v="1254"/>
    <n v="1"/>
    <n v="1079"/>
    <n v="30"/>
    <n v="143"/>
    <n v="0"/>
    <n v="0.38"/>
    <n v="298"/>
    <x v="2"/>
    <m/>
  </r>
  <r>
    <x v="243"/>
    <x v="55"/>
    <n v="1530"/>
    <n v="1"/>
    <n v="1392"/>
    <n v="53"/>
    <n v="84"/>
    <n v="0"/>
    <n v="0.46"/>
    <n v="328"/>
    <x v="2"/>
    <m/>
  </r>
  <r>
    <x v="243"/>
    <x v="56"/>
    <n v="1575"/>
    <n v="1"/>
    <n v="1439"/>
    <n v="50"/>
    <n v="84"/>
    <n v="0"/>
    <n v="0.47"/>
    <n v="341"/>
    <x v="2"/>
    <m/>
  </r>
  <r>
    <x v="243"/>
    <x v="57"/>
    <n v="1813"/>
    <n v="2"/>
    <n v="1669"/>
    <n v="58"/>
    <n v="84"/>
    <n v="0"/>
    <n v="0.54"/>
    <n v="259"/>
    <x v="2"/>
    <m/>
  </r>
  <r>
    <x v="243"/>
    <x v="58"/>
    <n v="1637"/>
    <n v="3"/>
    <n v="1497"/>
    <n v="53"/>
    <n v="84"/>
    <n v="0"/>
    <n v="0.49"/>
    <n v="351"/>
    <x v="2"/>
    <m/>
  </r>
  <r>
    <x v="243"/>
    <x v="59"/>
    <n v="2254"/>
    <n v="1"/>
    <n v="2122"/>
    <n v="47"/>
    <n v="84"/>
    <n v="0"/>
    <n v="0.67"/>
    <n v="436"/>
    <x v="2"/>
    <m/>
  </r>
  <r>
    <x v="243"/>
    <x v="60"/>
    <n v="2198"/>
    <n v="1"/>
    <n v="2021"/>
    <n v="33"/>
    <n v="143"/>
    <n v="0"/>
    <n v="0.65"/>
    <n v="490"/>
    <x v="2"/>
    <m/>
  </r>
  <r>
    <x v="243"/>
    <x v="61"/>
    <n v="1742"/>
    <n v="1"/>
    <n v="1587"/>
    <n v="41"/>
    <n v="113"/>
    <n v="0"/>
    <n v="0.52"/>
    <n v="451"/>
    <x v="2"/>
    <m/>
  </r>
  <r>
    <x v="243"/>
    <x v="62"/>
    <n v="2117"/>
    <n v="1"/>
    <n v="1943"/>
    <n v="40"/>
    <n v="132"/>
    <n v="0"/>
    <n v="0.63"/>
    <n v="401"/>
    <x v="2"/>
    <m/>
  </r>
  <r>
    <x v="243"/>
    <x v="63"/>
    <n v="2371"/>
    <n v="2"/>
    <n v="2220"/>
    <n v="29"/>
    <n v="119"/>
    <n v="0"/>
    <n v="0.7"/>
    <n v="321"/>
    <x v="2"/>
    <m/>
  </r>
  <r>
    <x v="243"/>
    <x v="64"/>
    <n v="2069"/>
    <n v="2"/>
    <n v="1924"/>
    <n v="27"/>
    <n v="116"/>
    <n v="0"/>
    <n v="0.61"/>
    <n v="257"/>
    <x v="2"/>
    <m/>
  </r>
  <r>
    <x v="243"/>
    <x v="65"/>
    <n v="1840"/>
    <n v="2"/>
    <n v="1700"/>
    <n v="25"/>
    <n v="112"/>
    <n v="0"/>
    <n v="0.54"/>
    <n v="251"/>
    <x v="2"/>
    <m/>
  </r>
  <r>
    <x v="244"/>
    <x v="176"/>
    <n v="5"/>
    <n v="5"/>
    <n v="0"/>
    <n v="0"/>
    <n v="0"/>
    <s v="."/>
    <s v="."/>
    <n v="0"/>
    <x v="0"/>
    <m/>
  </r>
  <r>
    <x v="244"/>
    <x v="177"/>
    <n v="6"/>
    <n v="6"/>
    <n v="0"/>
    <n v="0"/>
    <n v="0"/>
    <s v="."/>
    <s v="."/>
    <n v="0"/>
    <x v="0"/>
    <m/>
  </r>
  <r>
    <x v="244"/>
    <x v="178"/>
    <n v="4"/>
    <n v="4"/>
    <n v="0"/>
    <n v="0"/>
    <n v="0"/>
    <s v="."/>
    <s v="."/>
    <n v="0"/>
    <x v="0"/>
    <m/>
  </r>
  <r>
    <x v="244"/>
    <x v="179"/>
    <n v="5"/>
    <n v="5"/>
    <n v="0"/>
    <n v="0"/>
    <n v="0"/>
    <s v="."/>
    <s v="."/>
    <n v="0"/>
    <x v="0"/>
    <m/>
  </r>
  <r>
    <x v="244"/>
    <x v="196"/>
    <n v="31"/>
    <n v="31"/>
    <n v="0"/>
    <n v="0"/>
    <n v="0"/>
    <s v="."/>
    <s v="."/>
    <n v="0"/>
    <x v="0"/>
    <m/>
  </r>
  <r>
    <x v="244"/>
    <x v="132"/>
    <n v="94"/>
    <n v="94"/>
    <n v="0"/>
    <n v="0"/>
    <n v="0"/>
    <s v="."/>
    <s v="."/>
    <n v="0"/>
    <x v="0"/>
    <m/>
  </r>
  <r>
    <x v="244"/>
    <x v="135"/>
    <n v="132"/>
    <n v="132"/>
    <n v="0"/>
    <n v="0"/>
    <n v="0"/>
    <s v="."/>
    <s v="."/>
    <n v="0"/>
    <x v="0"/>
    <m/>
  </r>
  <r>
    <x v="244"/>
    <x v="136"/>
    <n v="140"/>
    <n v="140"/>
    <n v="0"/>
    <n v="0"/>
    <n v="0"/>
    <s v="."/>
    <s v="."/>
    <n v="0"/>
    <x v="0"/>
    <m/>
  </r>
  <r>
    <x v="244"/>
    <x v="137"/>
    <n v="185"/>
    <n v="182"/>
    <n v="3"/>
    <n v="0"/>
    <n v="0"/>
    <s v="."/>
    <s v="."/>
    <n v="0"/>
    <x v="0"/>
    <m/>
  </r>
  <r>
    <x v="244"/>
    <x v="138"/>
    <n v="235"/>
    <n v="233"/>
    <n v="3"/>
    <n v="0"/>
    <n v="0"/>
    <s v="."/>
    <s v="."/>
    <n v="0"/>
    <x v="0"/>
    <m/>
  </r>
  <r>
    <x v="244"/>
    <x v="139"/>
    <n v="212"/>
    <n v="209"/>
    <n v="3"/>
    <n v="0"/>
    <n v="0"/>
    <s v="."/>
    <s v="."/>
    <n v="0"/>
    <x v="0"/>
    <m/>
  </r>
  <r>
    <x v="244"/>
    <x v="140"/>
    <n v="222"/>
    <n v="217"/>
    <n v="5"/>
    <n v="0"/>
    <n v="0"/>
    <s v="."/>
    <s v="."/>
    <n v="0"/>
    <x v="0"/>
    <m/>
  </r>
  <r>
    <x v="244"/>
    <x v="141"/>
    <n v="249"/>
    <n v="242"/>
    <n v="7"/>
    <n v="0"/>
    <n v="0"/>
    <s v="."/>
    <s v="."/>
    <n v="0"/>
    <x v="0"/>
    <m/>
  </r>
  <r>
    <x v="244"/>
    <x v="142"/>
    <n v="238"/>
    <n v="230"/>
    <n v="8"/>
    <n v="0"/>
    <n v="0"/>
    <s v="."/>
    <s v="."/>
    <n v="0"/>
    <x v="0"/>
    <m/>
  </r>
  <r>
    <x v="244"/>
    <x v="143"/>
    <n v="752"/>
    <n v="743"/>
    <n v="9"/>
    <n v="0"/>
    <n v="0"/>
    <s v="."/>
    <s v="."/>
    <n v="0"/>
    <x v="0"/>
    <m/>
  </r>
  <r>
    <x v="244"/>
    <x v="144"/>
    <n v="863"/>
    <n v="849"/>
    <n v="13"/>
    <n v="0"/>
    <n v="0"/>
    <s v="."/>
    <s v="."/>
    <n v="0"/>
    <x v="0"/>
    <m/>
  </r>
  <r>
    <x v="244"/>
    <x v="145"/>
    <n v="718"/>
    <n v="694"/>
    <n v="24"/>
    <n v="0"/>
    <n v="0"/>
    <s v="."/>
    <s v="."/>
    <n v="0"/>
    <x v="0"/>
    <m/>
  </r>
  <r>
    <x v="244"/>
    <x v="146"/>
    <n v="974"/>
    <n v="951"/>
    <n v="23"/>
    <n v="0"/>
    <n v="0"/>
    <s v="."/>
    <s v="."/>
    <n v="0"/>
    <x v="0"/>
    <m/>
  </r>
  <r>
    <x v="244"/>
    <x v="147"/>
    <n v="1057"/>
    <n v="1034"/>
    <n v="23"/>
    <n v="0"/>
    <n v="0"/>
    <s v="."/>
    <s v="."/>
    <n v="0"/>
    <x v="0"/>
    <m/>
  </r>
  <r>
    <x v="244"/>
    <x v="148"/>
    <n v="1427"/>
    <n v="1408"/>
    <n v="19"/>
    <n v="0"/>
    <n v="0"/>
    <s v="."/>
    <s v="."/>
    <n v="0"/>
    <x v="0"/>
    <m/>
  </r>
  <r>
    <x v="244"/>
    <x v="149"/>
    <n v="1465"/>
    <n v="1444"/>
    <n v="21"/>
    <n v="0"/>
    <n v="0"/>
    <s v="."/>
    <s v="."/>
    <n v="0"/>
    <x v="0"/>
    <m/>
  </r>
  <r>
    <x v="244"/>
    <x v="150"/>
    <n v="1375"/>
    <n v="1328"/>
    <n v="47"/>
    <n v="0"/>
    <n v="0"/>
    <s v="."/>
    <s v="."/>
    <n v="0"/>
    <x v="0"/>
    <m/>
  </r>
  <r>
    <x v="244"/>
    <x v="151"/>
    <n v="1669"/>
    <n v="1596"/>
    <n v="74"/>
    <n v="0"/>
    <n v="0"/>
    <s v="."/>
    <s v="."/>
    <n v="0"/>
    <x v="0"/>
    <m/>
  </r>
  <r>
    <x v="244"/>
    <x v="152"/>
    <n v="1921"/>
    <n v="1803"/>
    <n v="118"/>
    <n v="0"/>
    <n v="0"/>
    <s v="."/>
    <s v="."/>
    <n v="0"/>
    <x v="0"/>
    <m/>
  </r>
  <r>
    <x v="244"/>
    <x v="153"/>
    <n v="2385"/>
    <n v="2192"/>
    <n v="193"/>
    <n v="0"/>
    <n v="0"/>
    <s v="."/>
    <s v="."/>
    <n v="0"/>
    <x v="0"/>
    <m/>
  </r>
  <r>
    <x v="244"/>
    <x v="154"/>
    <n v="2434"/>
    <n v="2158"/>
    <n v="275"/>
    <n v="0"/>
    <n v="0"/>
    <s v="."/>
    <s v="."/>
    <n v="0"/>
    <x v="0"/>
    <m/>
  </r>
  <r>
    <x v="244"/>
    <x v="155"/>
    <n v="3181"/>
    <n v="2850"/>
    <n v="331"/>
    <n v="0"/>
    <n v="0"/>
    <s v="."/>
    <s v="."/>
    <n v="0"/>
    <x v="0"/>
    <m/>
  </r>
  <r>
    <x v="244"/>
    <x v="156"/>
    <n v="3264"/>
    <n v="2851"/>
    <n v="413"/>
    <n v="0"/>
    <n v="0"/>
    <s v="."/>
    <s v="."/>
    <n v="0"/>
    <x v="0"/>
    <m/>
  </r>
  <r>
    <x v="244"/>
    <x v="157"/>
    <n v="3829"/>
    <n v="3361"/>
    <n v="468"/>
    <n v="0"/>
    <n v="0"/>
    <s v="."/>
    <s v="."/>
    <n v="0"/>
    <x v="0"/>
    <m/>
  </r>
  <r>
    <x v="244"/>
    <x v="158"/>
    <n v="4033"/>
    <n v="3388"/>
    <n v="646"/>
    <n v="0"/>
    <n v="0"/>
    <s v="."/>
    <s v="."/>
    <n v="0"/>
    <x v="0"/>
    <m/>
  </r>
  <r>
    <x v="244"/>
    <x v="159"/>
    <n v="4248"/>
    <n v="3547"/>
    <n v="701"/>
    <n v="0"/>
    <n v="0"/>
    <s v="."/>
    <s v="."/>
    <n v="0"/>
    <x v="0"/>
    <m/>
  </r>
  <r>
    <x v="244"/>
    <x v="160"/>
    <n v="4835"/>
    <n v="4061"/>
    <n v="774"/>
    <n v="0"/>
    <n v="0"/>
    <s v="."/>
    <s v="."/>
    <n v="0"/>
    <x v="0"/>
    <m/>
  </r>
  <r>
    <x v="244"/>
    <x v="161"/>
    <n v="4909"/>
    <n v="3782"/>
    <n v="1127"/>
    <n v="0"/>
    <n v="0"/>
    <s v="."/>
    <s v="."/>
    <n v="0"/>
    <x v="0"/>
    <m/>
  </r>
  <r>
    <x v="244"/>
    <x v="162"/>
    <n v="5347"/>
    <n v="3917"/>
    <n v="1430"/>
    <n v="0"/>
    <n v="0"/>
    <s v="."/>
    <s v="."/>
    <n v="0"/>
    <x v="0"/>
    <m/>
  </r>
  <r>
    <x v="244"/>
    <x v="163"/>
    <n v="5484"/>
    <n v="3999"/>
    <n v="1485"/>
    <n v="0"/>
    <n v="0"/>
    <s v="."/>
    <s v="."/>
    <n v="0"/>
    <x v="0"/>
    <m/>
  </r>
  <r>
    <x v="244"/>
    <x v="105"/>
    <n v="5803"/>
    <n v="3925"/>
    <n v="1879"/>
    <n v="0"/>
    <n v="0"/>
    <s v="."/>
    <s v="."/>
    <n v="0"/>
    <x v="0"/>
    <m/>
  </r>
  <r>
    <x v="244"/>
    <x v="106"/>
    <n v="6053"/>
    <n v="4017"/>
    <n v="2035"/>
    <n v="0"/>
    <n v="0"/>
    <s v="."/>
    <s v="."/>
    <n v="0"/>
    <x v="0"/>
    <m/>
  </r>
  <r>
    <x v="244"/>
    <x v="107"/>
    <n v="6537"/>
    <n v="4504"/>
    <n v="2034"/>
    <n v="0"/>
    <n v="0"/>
    <s v="."/>
    <s v="."/>
    <n v="0"/>
    <x v="0"/>
    <m/>
  </r>
  <r>
    <x v="244"/>
    <x v="108"/>
    <n v="7403"/>
    <n v="4922"/>
    <n v="2481"/>
    <n v="0"/>
    <n v="0"/>
    <s v="."/>
    <s v="."/>
    <n v="0"/>
    <x v="0"/>
    <m/>
  </r>
  <r>
    <x v="244"/>
    <x v="109"/>
    <n v="8151"/>
    <n v="5110"/>
    <n v="3041"/>
    <n v="0"/>
    <n v="0"/>
    <s v="."/>
    <s v="."/>
    <n v="0"/>
    <x v="0"/>
    <m/>
  </r>
  <r>
    <x v="244"/>
    <x v="110"/>
    <n v="8628"/>
    <n v="5468"/>
    <n v="3161"/>
    <n v="0"/>
    <n v="0"/>
    <s v="."/>
    <s v="."/>
    <n v="0"/>
    <x v="0"/>
    <m/>
  </r>
  <r>
    <x v="244"/>
    <x v="111"/>
    <n v="10113"/>
    <n v="6376"/>
    <n v="3737"/>
    <n v="0"/>
    <n v="0"/>
    <s v="."/>
    <s v="."/>
    <n v="0"/>
    <x v="0"/>
    <m/>
  </r>
  <r>
    <x v="244"/>
    <x v="112"/>
    <n v="10300"/>
    <n v="6885"/>
    <n v="3414"/>
    <n v="0"/>
    <n v="0"/>
    <s v="."/>
    <s v="."/>
    <n v="0"/>
    <x v="0"/>
    <m/>
  </r>
  <r>
    <x v="244"/>
    <x v="113"/>
    <n v="11835"/>
    <n v="7157"/>
    <n v="4679"/>
    <n v="0"/>
    <n v="0"/>
    <s v="."/>
    <s v="."/>
    <n v="0"/>
    <x v="0"/>
    <m/>
  </r>
  <r>
    <x v="244"/>
    <x v="114"/>
    <n v="12048"/>
    <n v="7403"/>
    <n v="4645"/>
    <n v="0"/>
    <n v="0"/>
    <s v="."/>
    <s v="."/>
    <n v="0"/>
    <x v="0"/>
    <m/>
  </r>
  <r>
    <x v="244"/>
    <x v="115"/>
    <n v="13930"/>
    <n v="8641"/>
    <n v="5289"/>
    <n v="0"/>
    <n v="0"/>
    <s v="."/>
    <s v="."/>
    <n v="0"/>
    <x v="0"/>
    <m/>
  </r>
  <r>
    <x v="244"/>
    <x v="116"/>
    <n v="15623"/>
    <n v="9650"/>
    <n v="5973"/>
    <n v="0"/>
    <n v="0"/>
    <s v="."/>
    <s v="."/>
    <n v="0"/>
    <x v="0"/>
    <m/>
  </r>
  <r>
    <x v="244"/>
    <x v="117"/>
    <n v="18124"/>
    <n v="11740"/>
    <n v="6384"/>
    <n v="0"/>
    <n v="0"/>
    <s v="."/>
    <s v="."/>
    <n v="0"/>
    <x v="0"/>
    <m/>
  </r>
  <r>
    <x v="244"/>
    <x v="82"/>
    <n v="20531"/>
    <n v="13079"/>
    <n v="7452"/>
    <n v="0"/>
    <n v="0"/>
    <s v="."/>
    <s v="."/>
    <n v="0"/>
    <x v="0"/>
    <m/>
  </r>
  <r>
    <x v="244"/>
    <x v="83"/>
    <n v="21078"/>
    <n v="12700"/>
    <n v="8378"/>
    <n v="0"/>
    <n v="0"/>
    <s v="."/>
    <s v="."/>
    <n v="0"/>
    <x v="0"/>
    <m/>
  </r>
  <r>
    <x v="244"/>
    <x v="84"/>
    <n v="20358"/>
    <n v="12446"/>
    <n v="7912"/>
    <n v="0"/>
    <n v="0"/>
    <s v="."/>
    <s v="."/>
    <n v="0"/>
    <x v="0"/>
    <m/>
  </r>
  <r>
    <x v="244"/>
    <x v="85"/>
    <n v="19914"/>
    <n v="12774"/>
    <n v="7140"/>
    <n v="0"/>
    <n v="0"/>
    <s v="."/>
    <s v="."/>
    <n v="0"/>
    <x v="0"/>
    <m/>
  </r>
  <r>
    <x v="244"/>
    <x v="86"/>
    <n v="22156"/>
    <n v="14715"/>
    <n v="7441"/>
    <n v="0"/>
    <n v="0"/>
    <s v="."/>
    <s v="."/>
    <n v="0"/>
    <x v="0"/>
    <m/>
  </r>
  <r>
    <x v="244"/>
    <x v="87"/>
    <n v="19777"/>
    <n v="14324"/>
    <n v="5453"/>
    <n v="0"/>
    <n v="0"/>
    <s v="."/>
    <s v="."/>
    <n v="0"/>
    <x v="0"/>
    <m/>
  </r>
  <r>
    <x v="244"/>
    <x v="118"/>
    <n v="22558"/>
    <n v="16353"/>
    <n v="6205"/>
    <n v="0"/>
    <n v="0"/>
    <s v="."/>
    <s v="."/>
    <n v="0"/>
    <x v="0"/>
    <m/>
  </r>
  <r>
    <x v="244"/>
    <x v="119"/>
    <n v="25267"/>
    <n v="18719"/>
    <n v="6548"/>
    <n v="0"/>
    <n v="0"/>
    <s v="."/>
    <s v="."/>
    <n v="0"/>
    <x v="0"/>
    <m/>
  </r>
  <r>
    <x v="244"/>
    <x v="120"/>
    <n v="25422"/>
    <n v="18867"/>
    <n v="6556"/>
    <n v="0"/>
    <n v="0"/>
    <s v="."/>
    <s v="."/>
    <n v="0"/>
    <x v="0"/>
    <m/>
  </r>
  <r>
    <x v="244"/>
    <x v="121"/>
    <n v="26836"/>
    <n v="19819"/>
    <n v="7016"/>
    <n v="0"/>
    <n v="0"/>
    <s v="."/>
    <s v="."/>
    <n v="0"/>
    <x v="0"/>
    <m/>
  </r>
  <r>
    <x v="244"/>
    <x v="122"/>
    <n v="26318"/>
    <n v="19049"/>
    <n v="7269"/>
    <n v="0"/>
    <n v="0"/>
    <s v="."/>
    <s v="."/>
    <n v="0"/>
    <x v="0"/>
    <m/>
  </r>
  <r>
    <x v="244"/>
    <x v="123"/>
    <n v="27286"/>
    <n v="20421"/>
    <n v="6865"/>
    <n v="0"/>
    <n v="0"/>
    <s v="."/>
    <s v="."/>
    <n v="0"/>
    <x v="0"/>
    <m/>
  </r>
  <r>
    <x v="244"/>
    <x v="124"/>
    <n v="30909"/>
    <n v="23938"/>
    <n v="6971"/>
    <n v="0"/>
    <n v="0"/>
    <s v="."/>
    <s v="."/>
    <n v="0"/>
    <x v="0"/>
    <m/>
  </r>
  <r>
    <x v="244"/>
    <x v="125"/>
    <n v="33577"/>
    <n v="26826"/>
    <n v="6752"/>
    <n v="0"/>
    <n v="0"/>
    <s v="."/>
    <s v="."/>
    <n v="0"/>
    <x v="0"/>
    <m/>
  </r>
  <r>
    <x v="244"/>
    <x v="126"/>
    <n v="30304"/>
    <n v="23269"/>
    <n v="7035"/>
    <n v="0"/>
    <n v="0"/>
    <s v="."/>
    <s v="."/>
    <n v="0"/>
    <x v="0"/>
    <m/>
  </r>
  <r>
    <x v="244"/>
    <x v="127"/>
    <n v="27815"/>
    <n v="20118"/>
    <n v="7697"/>
    <n v="0"/>
    <n v="0"/>
    <s v="."/>
    <s v="."/>
    <n v="0"/>
    <x v="0"/>
    <m/>
  </r>
  <r>
    <x v="244"/>
    <x v="88"/>
    <n v="29646"/>
    <n v="21415"/>
    <n v="8230"/>
    <n v="0"/>
    <n v="0"/>
    <s v="."/>
    <s v="."/>
    <n v="0"/>
    <x v="0"/>
    <m/>
  </r>
  <r>
    <x v="244"/>
    <x v="89"/>
    <n v="27284"/>
    <n v="19981"/>
    <n v="7303"/>
    <n v="0"/>
    <n v="0"/>
    <s v="."/>
    <s v="."/>
    <n v="0"/>
    <x v="0"/>
    <m/>
  </r>
  <r>
    <x v="244"/>
    <x v="90"/>
    <n v="10881"/>
    <n v="7793"/>
    <n v="3088"/>
    <n v="0"/>
    <n v="0"/>
    <s v="."/>
    <s v="."/>
    <n v="0"/>
    <x v="0"/>
    <m/>
  </r>
  <r>
    <x v="244"/>
    <x v="91"/>
    <n v="9294"/>
    <n v="5579"/>
    <n v="3715"/>
    <n v="0"/>
    <n v="0"/>
    <s v="."/>
    <s v="."/>
    <n v="0"/>
    <x v="0"/>
    <m/>
  </r>
  <r>
    <x v="244"/>
    <x v="92"/>
    <n v="8475"/>
    <n v="5210"/>
    <n v="3265"/>
    <n v="0"/>
    <n v="0"/>
    <s v="."/>
    <s v="."/>
    <n v="0"/>
    <x v="0"/>
    <m/>
  </r>
  <r>
    <x v="244"/>
    <x v="93"/>
    <n v="9191"/>
    <n v="6005"/>
    <n v="3176"/>
    <n v="11"/>
    <n v="0"/>
    <s v="."/>
    <s v="."/>
    <n v="0"/>
    <x v="0"/>
    <m/>
  </r>
  <r>
    <x v="244"/>
    <x v="94"/>
    <n v="11209"/>
    <n v="7308"/>
    <n v="3892"/>
    <n v="10"/>
    <n v="0"/>
    <s v="."/>
    <s v="."/>
    <n v="0"/>
    <x v="0"/>
    <m/>
  </r>
  <r>
    <x v="244"/>
    <x v="95"/>
    <n v="12382"/>
    <n v="8008"/>
    <n v="4367"/>
    <n v="7"/>
    <n v="0"/>
    <s v="."/>
    <s v="."/>
    <n v="0"/>
    <x v="0"/>
    <m/>
  </r>
  <r>
    <x v="244"/>
    <x v="96"/>
    <n v="14752"/>
    <n v="10183"/>
    <n v="4511"/>
    <n v="58"/>
    <n v="0"/>
    <s v="."/>
    <s v="."/>
    <n v="0"/>
    <x v="0"/>
    <m/>
  </r>
  <r>
    <x v="244"/>
    <x v="97"/>
    <n v="14560"/>
    <n v="9663"/>
    <n v="4799"/>
    <n v="98"/>
    <n v="0"/>
    <s v="."/>
    <s v="."/>
    <n v="0"/>
    <x v="0"/>
    <m/>
  </r>
  <r>
    <x v="244"/>
    <x v="98"/>
    <n v="21096"/>
    <n v="15265"/>
    <n v="5715"/>
    <n v="116"/>
    <n v="0"/>
    <s v="."/>
    <s v="."/>
    <n v="0"/>
    <x v="0"/>
    <m/>
  </r>
  <r>
    <x v="244"/>
    <x v="99"/>
    <n v="26228"/>
    <n v="19229"/>
    <n v="6877"/>
    <n v="121"/>
    <n v="0"/>
    <s v="."/>
    <s v="."/>
    <n v="0"/>
    <x v="0"/>
    <m/>
  </r>
  <r>
    <x v="244"/>
    <x v="100"/>
    <n v="29138"/>
    <n v="22031"/>
    <n v="6716"/>
    <n v="133"/>
    <n v="259"/>
    <s v="."/>
    <s v="."/>
    <n v="0"/>
    <x v="0"/>
    <m/>
  </r>
  <r>
    <x v="244"/>
    <x v="101"/>
    <n v="31380"/>
    <n v="22654"/>
    <n v="8239"/>
    <n v="165"/>
    <n v="322"/>
    <s v="."/>
    <s v="."/>
    <n v="0"/>
    <x v="0"/>
    <m/>
  </r>
  <r>
    <x v="244"/>
    <x v="102"/>
    <n v="42661"/>
    <n v="26787"/>
    <n v="15244"/>
    <n v="207"/>
    <n v="424"/>
    <s v="."/>
    <s v="."/>
    <n v="0"/>
    <x v="0"/>
    <m/>
  </r>
  <r>
    <x v="244"/>
    <x v="103"/>
    <n v="51251"/>
    <n v="32022"/>
    <n v="18435"/>
    <n v="341"/>
    <n v="454"/>
    <s v="."/>
    <s v="."/>
    <n v="0"/>
    <x v="0"/>
    <m/>
  </r>
  <r>
    <x v="244"/>
    <x v="104"/>
    <n v="57743"/>
    <n v="39467"/>
    <n v="17391"/>
    <n v="412"/>
    <n v="473"/>
    <s v="."/>
    <s v="."/>
    <n v="0"/>
    <x v="0"/>
    <m/>
  </r>
  <r>
    <x v="244"/>
    <x v="66"/>
    <n v="64532"/>
    <n v="46124"/>
    <n v="17553"/>
    <n v="486"/>
    <n v="369"/>
    <s v="."/>
    <s v="."/>
    <n v="0"/>
    <x v="0"/>
    <m/>
  </r>
  <r>
    <x v="244"/>
    <x v="67"/>
    <n v="78059"/>
    <n v="57073"/>
    <n v="19877"/>
    <n v="628"/>
    <n v="480"/>
    <s v="."/>
    <s v="."/>
    <n v="0"/>
    <x v="0"/>
    <m/>
  </r>
  <r>
    <x v="244"/>
    <x v="68"/>
    <n v="88358"/>
    <n v="66084"/>
    <n v="20925"/>
    <n v="740"/>
    <n v="608"/>
    <s v="."/>
    <s v="."/>
    <n v="0"/>
    <x v="0"/>
    <m/>
  </r>
  <r>
    <x v="244"/>
    <x v="69"/>
    <n v="101319"/>
    <n v="76843"/>
    <n v="22758"/>
    <n v="923"/>
    <n v="795"/>
    <s v="."/>
    <s v="."/>
    <n v="0"/>
    <x v="0"/>
    <m/>
  </r>
  <r>
    <x v="244"/>
    <x v="70"/>
    <n v="103603"/>
    <n v="78075"/>
    <n v="23805"/>
    <n v="980"/>
    <n v="742"/>
    <s v="."/>
    <s v="."/>
    <n v="0"/>
    <x v="0"/>
    <m/>
  </r>
  <r>
    <x v="244"/>
    <x v="71"/>
    <n v="109348"/>
    <n v="82337"/>
    <n v="25246"/>
    <n v="989"/>
    <n v="775"/>
    <s v="."/>
    <s v="."/>
    <n v="0"/>
    <x v="0"/>
    <m/>
  </r>
  <r>
    <x v="244"/>
    <x v="72"/>
    <n v="110689"/>
    <n v="83514"/>
    <n v="25411"/>
    <n v="989"/>
    <n v="775"/>
    <s v="."/>
    <s v="."/>
    <n v="0"/>
    <x v="0"/>
    <m/>
  </r>
  <r>
    <x v="244"/>
    <x v="73"/>
    <n v="132702"/>
    <n v="104369"/>
    <n v="26096"/>
    <n v="1448"/>
    <n v="789"/>
    <s v="."/>
    <s v="."/>
    <n v="0"/>
    <x v="0"/>
    <m/>
  </r>
  <r>
    <x v="244"/>
    <x v="74"/>
    <n v="116584"/>
    <n v="88835"/>
    <n v="26960"/>
    <n v="0"/>
    <n v="789"/>
    <s v="."/>
    <s v="."/>
    <n v="0"/>
    <x v="0"/>
    <m/>
  </r>
  <r>
    <x v="244"/>
    <x v="75"/>
    <n v="80234"/>
    <n v="54463"/>
    <n v="25771"/>
    <n v="0"/>
    <n v="0"/>
    <s v="."/>
    <s v="."/>
    <n v="0"/>
    <x v="0"/>
    <m/>
  </r>
  <r>
    <x v="244"/>
    <x v="76"/>
    <n v="102423"/>
    <n v="79516"/>
    <n v="22907"/>
    <n v="0"/>
    <n v="0"/>
    <s v="."/>
    <s v="."/>
    <n v="0"/>
    <x v="0"/>
    <m/>
  </r>
  <r>
    <x v="244"/>
    <x v="77"/>
    <n v="95924"/>
    <n v="64750"/>
    <n v="31174"/>
    <n v="0"/>
    <n v="0"/>
    <s v="."/>
    <s v="."/>
    <n v="0"/>
    <x v="0"/>
    <m/>
  </r>
  <r>
    <x v="244"/>
    <x v="78"/>
    <n v="101557"/>
    <n v="83597"/>
    <n v="16243"/>
    <n v="1473"/>
    <n v="245"/>
    <s v="."/>
    <s v="."/>
    <n v="0"/>
    <x v="0"/>
    <m/>
  </r>
  <r>
    <x v="244"/>
    <x v="79"/>
    <n v="114134"/>
    <n v="93360"/>
    <n v="18625"/>
    <n v="1686"/>
    <n v="462"/>
    <s v="."/>
    <s v="."/>
    <n v="0"/>
    <x v="0"/>
    <m/>
  </r>
  <r>
    <x v="244"/>
    <x v="80"/>
    <n v="137437"/>
    <n v="112096"/>
    <n v="22624"/>
    <n v="2064"/>
    <n v="653"/>
    <s v="."/>
    <s v="."/>
    <n v="0"/>
    <x v="0"/>
    <m/>
  </r>
  <r>
    <x v="244"/>
    <x v="81"/>
    <n v="146249"/>
    <n v="117912"/>
    <n v="25159"/>
    <n v="2280"/>
    <n v="898"/>
    <s v="."/>
    <s v="."/>
    <n v="0"/>
    <x v="0"/>
    <m/>
  </r>
  <r>
    <x v="244"/>
    <x v="0"/>
    <n v="166250"/>
    <n v="133465"/>
    <n v="29341"/>
    <n v="2357"/>
    <n v="1088"/>
    <s v="."/>
    <s v="."/>
    <n v="0"/>
    <x v="0"/>
    <m/>
  </r>
  <r>
    <x v="244"/>
    <x v="1"/>
    <n v="185316"/>
    <n v="148114"/>
    <n v="32664"/>
    <n v="3109"/>
    <n v="1429"/>
    <n v="0"/>
    <n v="1.03"/>
    <n v="0"/>
    <x v="0"/>
    <m/>
  </r>
  <r>
    <x v="244"/>
    <x v="2"/>
    <n v="200844"/>
    <n v="160556"/>
    <n v="35237"/>
    <n v="3365"/>
    <n v="1686"/>
    <n v="0"/>
    <n v="1.1000000000000001"/>
    <n v="0"/>
    <x v="0"/>
    <m/>
  </r>
  <r>
    <x v="244"/>
    <x v="3"/>
    <n v="215076"/>
    <n v="169982"/>
    <n v="39749"/>
    <n v="3426"/>
    <n v="1918"/>
    <n v="0"/>
    <n v="1.1599999999999999"/>
    <n v="0"/>
    <x v="0"/>
    <m/>
  </r>
  <r>
    <x v="244"/>
    <x v="4"/>
    <n v="227542"/>
    <n v="177842"/>
    <n v="43852"/>
    <n v="3678"/>
    <n v="2171"/>
    <n v="0"/>
    <n v="1.2"/>
    <n v="0"/>
    <x v="0"/>
    <m/>
  </r>
  <r>
    <x v="244"/>
    <x v="5"/>
    <n v="248516"/>
    <n v="193264"/>
    <n v="48652"/>
    <n v="4017"/>
    <n v="2583"/>
    <n v="0"/>
    <n v="1.29"/>
    <n v="0"/>
    <x v="0"/>
    <m/>
  </r>
  <r>
    <x v="244"/>
    <x v="6"/>
    <n v="281797"/>
    <n v="217208"/>
    <n v="56721"/>
    <n v="4811"/>
    <n v="3058"/>
    <n v="0"/>
    <n v="1.44"/>
    <n v="0"/>
    <x v="0"/>
    <m/>
  </r>
  <r>
    <x v="244"/>
    <x v="7"/>
    <n v="308964"/>
    <n v="233261"/>
    <n v="65838"/>
    <n v="6484"/>
    <n v="3381"/>
    <n v="0"/>
    <n v="1.54"/>
    <n v="0"/>
    <x v="0"/>
    <m/>
  </r>
  <r>
    <x v="244"/>
    <x v="8"/>
    <n v="338105"/>
    <n v="249661"/>
    <n v="74402"/>
    <n v="10112"/>
    <n v="3930"/>
    <n v="0"/>
    <n v="1.67"/>
    <n v="0"/>
    <x v="0"/>
    <m/>
  </r>
  <r>
    <x v="244"/>
    <x v="9"/>
    <n v="360889"/>
    <n v="258077"/>
    <n v="83241"/>
    <n v="15041"/>
    <n v="4530"/>
    <n v="0"/>
    <n v="1.74"/>
    <n v="0"/>
    <x v="0"/>
    <m/>
  </r>
  <r>
    <x v="244"/>
    <x v="10"/>
    <n v="379431"/>
    <n v="264045"/>
    <n v="90961"/>
    <n v="19150"/>
    <n v="5275"/>
    <n v="0"/>
    <n v="1.8"/>
    <n v="0"/>
    <x v="1"/>
    <m/>
  </r>
  <r>
    <x v="244"/>
    <x v="11"/>
    <n v="395047"/>
    <n v="265075"/>
    <n v="99415"/>
    <n v="24366"/>
    <n v="6191"/>
    <n v="0"/>
    <n v="1.85"/>
    <n v="0"/>
    <x v="1"/>
    <m/>
  </r>
  <r>
    <x v="244"/>
    <x v="12"/>
    <n v="407399"/>
    <n v="261108"/>
    <n v="107736"/>
    <n v="31638"/>
    <n v="6917"/>
    <n v="0"/>
    <n v="1.87"/>
    <n v="0"/>
    <x v="1"/>
    <m/>
  </r>
  <r>
    <x v="244"/>
    <x v="13"/>
    <n v="427584"/>
    <n v="259908"/>
    <n v="120514"/>
    <n v="39366"/>
    <n v="7796"/>
    <n v="0"/>
    <n v="1.93"/>
    <n v="0"/>
    <x v="1"/>
    <m/>
  </r>
  <r>
    <x v="244"/>
    <x v="14"/>
    <n v="458556"/>
    <n v="270000"/>
    <n v="132012"/>
    <n v="48246"/>
    <n v="8298"/>
    <n v="0"/>
    <n v="2.04"/>
    <n v="0"/>
    <x v="1"/>
    <m/>
  </r>
  <r>
    <x v="244"/>
    <x v="15"/>
    <n v="487675"/>
    <n v="278529"/>
    <n v="141607"/>
    <n v="58707"/>
    <n v="8831"/>
    <n v="0"/>
    <n v="2.14"/>
    <n v="0"/>
    <x v="1"/>
    <m/>
  </r>
  <r>
    <x v="244"/>
    <x v="16"/>
    <n v="517331"/>
    <n v="288380"/>
    <n v="151111"/>
    <n v="67995"/>
    <n v="9845"/>
    <n v="0"/>
    <n v="2.2400000000000002"/>
    <n v="0"/>
    <x v="1"/>
    <m/>
  </r>
  <r>
    <x v="244"/>
    <x v="17"/>
    <n v="546330"/>
    <n v="298395"/>
    <n v="161638"/>
    <n v="75418"/>
    <n v="10879"/>
    <n v="0"/>
    <n v="2.33"/>
    <n v="0"/>
    <x v="1"/>
    <m/>
  </r>
  <r>
    <x v="244"/>
    <x v="18"/>
    <n v="571269"/>
    <n v="300918"/>
    <n v="176242"/>
    <n v="82581"/>
    <n v="11527"/>
    <n v="0"/>
    <n v="2.42"/>
    <n v="0"/>
    <x v="1"/>
    <m/>
  </r>
  <r>
    <x v="244"/>
    <x v="19"/>
    <n v="587319"/>
    <n v="297980"/>
    <n v="187912"/>
    <n v="89526"/>
    <n v="11902"/>
    <n v="0"/>
    <n v="2.4700000000000002"/>
    <n v="0"/>
    <x v="1"/>
    <m/>
  </r>
  <r>
    <x v="244"/>
    <x v="20"/>
    <n v="611655"/>
    <n v="302323"/>
    <n v="201305"/>
    <n v="95814"/>
    <n v="12213"/>
    <n v="0"/>
    <n v="2.54"/>
    <n v="0"/>
    <x v="1"/>
    <m/>
  </r>
  <r>
    <x v="244"/>
    <x v="21"/>
    <n v="643344"/>
    <n v="322285"/>
    <n v="219347"/>
    <n v="88758"/>
    <n v="12954"/>
    <n v="0"/>
    <n v="2.65"/>
    <n v="2394"/>
    <x v="1"/>
    <m/>
  </r>
  <r>
    <x v="244"/>
    <x v="22"/>
    <n v="682832"/>
    <n v="329037"/>
    <n v="233764"/>
    <n v="100450"/>
    <n v="13645"/>
    <n v="5936"/>
    <n v="2.79"/>
    <n v="2480"/>
    <x v="1"/>
    <m/>
  </r>
  <r>
    <x v="244"/>
    <x v="23"/>
    <n v="718559"/>
    <n v="339146"/>
    <n v="253892"/>
    <n v="105660"/>
    <n v="14185"/>
    <n v="5677"/>
    <n v="2.91"/>
    <n v="2565"/>
    <x v="1"/>
    <m/>
  </r>
  <r>
    <x v="244"/>
    <x v="24"/>
    <n v="749046"/>
    <n v="342793"/>
    <n v="272893"/>
    <n v="111714"/>
    <n v="14892"/>
    <n v="6753"/>
    <n v="3"/>
    <n v="2993"/>
    <x v="1"/>
    <m/>
  </r>
  <r>
    <x v="244"/>
    <x v="25"/>
    <n v="777718"/>
    <n v="343703"/>
    <n v="292492"/>
    <n v="118449"/>
    <n v="15660"/>
    <n v="7414"/>
    <n v="3.09"/>
    <n v="2993"/>
    <x v="1"/>
    <m/>
  </r>
  <r>
    <x v="244"/>
    <x v="26"/>
    <n v="817647"/>
    <n v="354216"/>
    <n v="309299"/>
    <n v="129294"/>
    <n v="16600"/>
    <n v="8238"/>
    <n v="3.22"/>
    <n v="3265"/>
    <x v="1"/>
    <m/>
  </r>
  <r>
    <x v="244"/>
    <x v="27"/>
    <n v="849190"/>
    <n v="363938"/>
    <n v="316954"/>
    <n v="142247"/>
    <n v="16897"/>
    <n v="9153"/>
    <n v="3.3"/>
    <n v="0"/>
    <x v="1"/>
    <m/>
  </r>
  <r>
    <x v="244"/>
    <x v="28"/>
    <n v="878142"/>
    <n v="370002"/>
    <n v="328359"/>
    <n v="152614"/>
    <n v="17280"/>
    <n v="9887"/>
    <n v="3.39"/>
    <n v="0"/>
    <x v="1"/>
    <m/>
  </r>
  <r>
    <x v="244"/>
    <x v="29"/>
    <n v="908346"/>
    <n v="368031"/>
    <n v="352281"/>
    <n v="160138"/>
    <n v="17266"/>
    <n v="10629"/>
    <n v="3.48"/>
    <n v="0"/>
    <x v="1"/>
    <m/>
  </r>
  <r>
    <x v="244"/>
    <x v="30"/>
    <n v="915905"/>
    <n v="368753"/>
    <n v="354132"/>
    <n v="170521"/>
    <n v="16731"/>
    <n v="5768"/>
    <n v="3.48"/>
    <n v="0"/>
    <x v="1"/>
    <m/>
  </r>
  <r>
    <x v="244"/>
    <x v="31"/>
    <n v="952009"/>
    <n v="388627"/>
    <n v="362583"/>
    <n v="178006"/>
    <n v="17007"/>
    <n v="5787"/>
    <n v="3.58"/>
    <n v="0"/>
    <x v="1"/>
    <m/>
  </r>
  <r>
    <x v="244"/>
    <x v="32"/>
    <n v="934023"/>
    <n v="352815"/>
    <n v="367017"/>
    <n v="191137"/>
    <n v="17295"/>
    <n v="5759"/>
    <n v="3.49"/>
    <n v="0"/>
    <x v="1"/>
    <m/>
  </r>
  <r>
    <x v="244"/>
    <x v="33"/>
    <n v="951683"/>
    <n v="357840"/>
    <n v="368872"/>
    <n v="202415"/>
    <n v="16821"/>
    <n v="5735"/>
    <n v="3.52"/>
    <n v="0"/>
    <x v="1"/>
    <m/>
  </r>
  <r>
    <x v="244"/>
    <x v="34"/>
    <n v="965326"/>
    <n v="355643"/>
    <n v="369083"/>
    <n v="217522"/>
    <n v="17429"/>
    <n v="5649"/>
    <n v="3.54"/>
    <n v="0"/>
    <x v="1"/>
    <m/>
  </r>
  <r>
    <x v="244"/>
    <x v="35"/>
    <n v="974014"/>
    <n v="353928"/>
    <n v="361064"/>
    <n v="235748"/>
    <n v="17699"/>
    <n v="5575"/>
    <n v="3.54"/>
    <n v="0"/>
    <x v="1"/>
    <m/>
  </r>
  <r>
    <x v="244"/>
    <x v="36"/>
    <n v="1050447"/>
    <n v="403295"/>
    <n v="364560"/>
    <n v="258868"/>
    <n v="17778"/>
    <n v="5946"/>
    <n v="3.78"/>
    <n v="0"/>
    <x v="1"/>
    <m/>
  </r>
  <r>
    <x v="244"/>
    <x v="37"/>
    <n v="1053316"/>
    <n v="414733"/>
    <n v="364941"/>
    <n v="250063"/>
    <n v="18376"/>
    <n v="5203"/>
    <n v="3.76"/>
    <n v="0"/>
    <x v="1"/>
    <m/>
  </r>
  <r>
    <x v="244"/>
    <x v="38"/>
    <n v="1097691"/>
    <n v="415877"/>
    <n v="370142"/>
    <n v="288213"/>
    <n v="18687"/>
    <n v="4772"/>
    <n v="3.88"/>
    <n v="0"/>
    <x v="1"/>
    <m/>
  </r>
  <r>
    <x v="244"/>
    <x v="39"/>
    <n v="1127857"/>
    <n v="420784"/>
    <n v="369694"/>
    <n v="307911"/>
    <n v="18972"/>
    <n v="10495"/>
    <n v="3.96"/>
    <n v="0"/>
    <x v="1"/>
    <m/>
  </r>
  <r>
    <x v="244"/>
    <x v="40"/>
    <n v="1104233"/>
    <n v="399993"/>
    <n v="365610"/>
    <n v="309297"/>
    <n v="19099"/>
    <n v="10234"/>
    <n v="3.85"/>
    <n v="0"/>
    <x v="1"/>
    <m/>
  </r>
  <r>
    <x v="244"/>
    <x v="41"/>
    <n v="1035322"/>
    <n v="337029"/>
    <n v="354554"/>
    <n v="318337"/>
    <n v="18632"/>
    <n v="6770"/>
    <n v="3.58"/>
    <n v="0"/>
    <x v="2"/>
    <m/>
  </r>
  <r>
    <x v="244"/>
    <x v="42"/>
    <n v="997905"/>
    <n v="300724"/>
    <n v="353542"/>
    <n v="320069"/>
    <n v="17272"/>
    <n v="6298"/>
    <n v="3.43"/>
    <n v="0"/>
    <x v="2"/>
    <m/>
  </r>
  <r>
    <x v="245"/>
    <x v="43"/>
    <n v="30490"/>
    <n v="2645"/>
    <n v="6069"/>
    <n v="20973"/>
    <n v="802"/>
    <n v="0"/>
    <n v="1.42"/>
    <n v="0"/>
    <x v="2"/>
    <m/>
  </r>
  <r>
    <x v="245"/>
    <x v="44"/>
    <n v="31697"/>
    <n v="2016"/>
    <n v="6704"/>
    <n v="22257"/>
    <n v="721"/>
    <n v="0"/>
    <n v="1.44"/>
    <n v="0"/>
    <x v="2"/>
    <m/>
  </r>
  <r>
    <x v="245"/>
    <x v="45"/>
    <n v="29633"/>
    <n v="2041"/>
    <n v="5609"/>
    <n v="21330"/>
    <n v="653"/>
    <n v="0"/>
    <n v="1.32"/>
    <n v="0"/>
    <x v="2"/>
    <m/>
  </r>
  <r>
    <x v="245"/>
    <x v="46"/>
    <n v="28207"/>
    <n v="1149"/>
    <n v="5230"/>
    <n v="21366"/>
    <n v="462"/>
    <n v="0"/>
    <n v="1.23"/>
    <n v="0"/>
    <x v="2"/>
    <m/>
  </r>
  <r>
    <x v="245"/>
    <x v="47"/>
    <n v="28953"/>
    <n v="1289"/>
    <n v="5039"/>
    <n v="22177"/>
    <n v="449"/>
    <n v="0"/>
    <n v="1.24"/>
    <n v="0"/>
    <x v="2"/>
    <m/>
  </r>
  <r>
    <x v="245"/>
    <x v="48"/>
    <n v="29243"/>
    <n v="1060"/>
    <n v="5217"/>
    <n v="22518"/>
    <n v="449"/>
    <n v="0"/>
    <n v="1.23"/>
    <n v="0"/>
    <x v="2"/>
    <m/>
  </r>
  <r>
    <x v="245"/>
    <x v="49"/>
    <n v="32491"/>
    <n v="1107"/>
    <n v="5169"/>
    <n v="25752"/>
    <n v="462"/>
    <n v="0"/>
    <n v="1.35"/>
    <n v="0"/>
    <x v="2"/>
    <m/>
  </r>
  <r>
    <x v="245"/>
    <x v="50"/>
    <n v="33552"/>
    <n v="1099"/>
    <n v="5389"/>
    <n v="26456"/>
    <n v="608"/>
    <n v="0"/>
    <n v="1.37"/>
    <n v="0"/>
    <x v="2"/>
    <m/>
  </r>
  <r>
    <x v="245"/>
    <x v="51"/>
    <n v="33223"/>
    <n v="1342"/>
    <n v="5374"/>
    <n v="26028"/>
    <n v="479"/>
    <n v="0"/>
    <n v="1.34"/>
    <n v="0"/>
    <x v="2"/>
    <m/>
  </r>
  <r>
    <x v="245"/>
    <x v="52"/>
    <n v="33666"/>
    <n v="1378"/>
    <n v="5314"/>
    <n v="26430"/>
    <n v="544"/>
    <n v="0"/>
    <n v="1.34"/>
    <n v="0"/>
    <x v="2"/>
    <m/>
  </r>
  <r>
    <x v="245"/>
    <x v="53"/>
    <n v="35001"/>
    <n v="1376"/>
    <n v="5227"/>
    <n v="27853"/>
    <n v="544"/>
    <n v="0"/>
    <n v="1.38"/>
    <n v="0"/>
    <x v="2"/>
    <m/>
  </r>
  <r>
    <x v="245"/>
    <x v="54"/>
    <n v="34672"/>
    <n v="1058"/>
    <n v="5588"/>
    <n v="27373"/>
    <n v="653"/>
    <n v="0"/>
    <n v="1.36"/>
    <n v="0"/>
    <x v="2"/>
    <m/>
  </r>
  <r>
    <x v="245"/>
    <x v="55"/>
    <n v="34419"/>
    <n v="1251"/>
    <n v="5243"/>
    <n v="27237"/>
    <n v="689"/>
    <n v="0"/>
    <n v="1.34"/>
    <n v="0"/>
    <x v="2"/>
    <m/>
  </r>
  <r>
    <x v="245"/>
    <x v="56"/>
    <n v="31974"/>
    <n v="1208"/>
    <n v="4025"/>
    <n v="26052"/>
    <n v="689"/>
    <n v="0"/>
    <n v="1.23"/>
    <n v="0"/>
    <x v="2"/>
    <m/>
  </r>
  <r>
    <x v="245"/>
    <x v="57"/>
    <n v="32803"/>
    <n v="1297"/>
    <n v="4004"/>
    <n v="26728"/>
    <n v="775"/>
    <n v="0"/>
    <n v="1.25"/>
    <n v="0"/>
    <x v="2"/>
    <m/>
  </r>
  <r>
    <x v="245"/>
    <x v="58"/>
    <n v="32779"/>
    <n v="1374"/>
    <n v="3631"/>
    <n v="26890"/>
    <n v="884"/>
    <n v="0"/>
    <n v="1.23"/>
    <n v="0"/>
    <x v="2"/>
    <m/>
  </r>
  <r>
    <x v="245"/>
    <x v="59"/>
    <n v="33788"/>
    <n v="1344"/>
    <n v="3552"/>
    <n v="27994"/>
    <n v="898"/>
    <n v="0"/>
    <n v="1.25"/>
    <n v="0"/>
    <x v="2"/>
    <m/>
  </r>
  <r>
    <x v="245"/>
    <x v="60"/>
    <n v="29215"/>
    <n v="1448"/>
    <n v="3328"/>
    <n v="23507"/>
    <n v="932"/>
    <n v="0"/>
    <n v="1.07"/>
    <n v="0"/>
    <x v="2"/>
    <m/>
  </r>
  <r>
    <x v="245"/>
    <x v="61"/>
    <n v="28407"/>
    <n v="1406"/>
    <n v="2813"/>
    <n v="23253"/>
    <n v="935"/>
    <n v="0"/>
    <n v="1.02"/>
    <n v="0"/>
    <x v="2"/>
    <m/>
  </r>
  <r>
    <x v="245"/>
    <x v="62"/>
    <n v="31002"/>
    <n v="1478"/>
    <n v="2649"/>
    <n v="25964"/>
    <n v="911"/>
    <n v="0"/>
    <n v="1.1000000000000001"/>
    <n v="0"/>
    <x v="2"/>
    <m/>
  </r>
  <r>
    <x v="245"/>
    <x v="63"/>
    <n v="31583"/>
    <n v="1493"/>
    <n v="2352"/>
    <n v="26813"/>
    <n v="925"/>
    <n v="0"/>
    <n v="1.1000000000000001"/>
    <n v="0"/>
    <x v="2"/>
    <m/>
  </r>
  <r>
    <x v="245"/>
    <x v="64"/>
    <n v="28185"/>
    <n v="1552"/>
    <n v="2216"/>
    <n v="23466"/>
    <n v="951"/>
    <n v="0"/>
    <n v="0.97"/>
    <n v="0"/>
    <x v="2"/>
    <m/>
  </r>
  <r>
    <x v="245"/>
    <x v="65"/>
    <n v="28692"/>
    <n v="1677"/>
    <n v="2086"/>
    <n v="23929"/>
    <n v="1000"/>
    <n v="0"/>
    <n v="0.97"/>
    <n v="0"/>
    <x v="2"/>
    <m/>
  </r>
  <r>
    <x v="246"/>
    <x v="13"/>
    <n v="11"/>
    <n v="3"/>
    <n v="8"/>
    <n v="0"/>
    <n v="0"/>
    <n v="0"/>
    <n v="0.16"/>
    <n v="0"/>
    <x v="1"/>
    <m/>
  </r>
  <r>
    <x v="246"/>
    <x v="14"/>
    <n v="9"/>
    <n v="2"/>
    <n v="8"/>
    <n v="0"/>
    <n v="0"/>
    <n v="0"/>
    <n v="0.14000000000000001"/>
    <n v="0"/>
    <x v="1"/>
    <m/>
  </r>
  <r>
    <x v="246"/>
    <x v="15"/>
    <n v="17"/>
    <n v="8"/>
    <n v="8"/>
    <n v="0"/>
    <n v="0"/>
    <n v="0"/>
    <n v="0.23"/>
    <n v="0"/>
    <x v="1"/>
    <m/>
  </r>
  <r>
    <x v="246"/>
    <x v="16"/>
    <n v="13"/>
    <n v="4"/>
    <n v="9"/>
    <n v="0"/>
    <n v="0"/>
    <n v="0"/>
    <n v="0.18"/>
    <n v="0"/>
    <x v="1"/>
    <m/>
  </r>
  <r>
    <x v="246"/>
    <x v="17"/>
    <n v="21"/>
    <n v="11"/>
    <n v="10"/>
    <n v="0"/>
    <n v="0"/>
    <n v="0"/>
    <n v="0.28000000000000003"/>
    <n v="0"/>
    <x v="1"/>
    <m/>
  </r>
  <r>
    <x v="246"/>
    <x v="18"/>
    <n v="23"/>
    <n v="12"/>
    <n v="11"/>
    <n v="0"/>
    <n v="0"/>
    <n v="0"/>
    <n v="0.28999999999999998"/>
    <n v="0"/>
    <x v="1"/>
    <m/>
  </r>
  <r>
    <x v="246"/>
    <x v="19"/>
    <n v="17"/>
    <n v="2"/>
    <n v="15"/>
    <n v="0"/>
    <n v="0"/>
    <n v="0"/>
    <n v="0.21"/>
    <n v="0"/>
    <x v="1"/>
    <m/>
  </r>
  <r>
    <x v="246"/>
    <x v="20"/>
    <n v="12"/>
    <n v="0"/>
    <n v="12"/>
    <n v="0"/>
    <n v="0"/>
    <n v="0"/>
    <n v="0.14000000000000001"/>
    <n v="0"/>
    <x v="1"/>
    <m/>
  </r>
  <r>
    <x v="246"/>
    <x v="21"/>
    <n v="11"/>
    <n v="0"/>
    <n v="11"/>
    <n v="0"/>
    <n v="0"/>
    <n v="0"/>
    <n v="0.13"/>
    <n v="9"/>
    <x v="1"/>
    <m/>
  </r>
  <r>
    <x v="246"/>
    <x v="22"/>
    <n v="16"/>
    <n v="0"/>
    <n v="16"/>
    <n v="0"/>
    <n v="0"/>
    <n v="0"/>
    <n v="0.18"/>
    <n v="12"/>
    <x v="1"/>
    <m/>
  </r>
  <r>
    <x v="246"/>
    <x v="23"/>
    <n v="17"/>
    <n v="0"/>
    <n v="17"/>
    <n v="0"/>
    <n v="0"/>
    <n v="0"/>
    <n v="0.18"/>
    <n v="14"/>
    <x v="1"/>
    <m/>
  </r>
  <r>
    <x v="246"/>
    <x v="24"/>
    <n v="15"/>
    <n v="0"/>
    <n v="15"/>
    <n v="0"/>
    <n v="0"/>
    <n v="0"/>
    <n v="0.16"/>
    <n v="15"/>
    <x v="1"/>
    <m/>
  </r>
  <r>
    <x v="246"/>
    <x v="25"/>
    <n v="17"/>
    <n v="0"/>
    <n v="17"/>
    <n v="0"/>
    <n v="0"/>
    <n v="0"/>
    <n v="0.17"/>
    <n v="16"/>
    <x v="1"/>
    <m/>
  </r>
  <r>
    <x v="246"/>
    <x v="26"/>
    <n v="15"/>
    <n v="0"/>
    <n v="15"/>
    <n v="0"/>
    <n v="0"/>
    <n v="0"/>
    <n v="0.15"/>
    <n v="15"/>
    <x v="1"/>
    <m/>
  </r>
  <r>
    <x v="246"/>
    <x v="27"/>
    <n v="12"/>
    <n v="0"/>
    <n v="12"/>
    <n v="0"/>
    <n v="0"/>
    <n v="0"/>
    <n v="0.11"/>
    <n v="16"/>
    <x v="1"/>
    <m/>
  </r>
  <r>
    <x v="246"/>
    <x v="28"/>
    <n v="14"/>
    <n v="0"/>
    <n v="14"/>
    <n v="0"/>
    <n v="0"/>
    <n v="0"/>
    <n v="0.13"/>
    <n v="15"/>
    <x v="1"/>
    <m/>
  </r>
  <r>
    <x v="246"/>
    <x v="29"/>
    <n v="16"/>
    <n v="0"/>
    <n v="16"/>
    <n v="0"/>
    <n v="0"/>
    <n v="0"/>
    <n v="0.15"/>
    <n v="13"/>
    <x v="1"/>
    <m/>
  </r>
  <r>
    <x v="246"/>
    <x v="30"/>
    <n v="17"/>
    <n v="0"/>
    <n v="17"/>
    <n v="0"/>
    <n v="0"/>
    <n v="0"/>
    <n v="0.15"/>
    <n v="13"/>
    <x v="1"/>
    <m/>
  </r>
  <r>
    <x v="246"/>
    <x v="31"/>
    <n v="17"/>
    <n v="0"/>
    <n v="17"/>
    <n v="0"/>
    <n v="0"/>
    <n v="0"/>
    <n v="0.14000000000000001"/>
    <n v="16"/>
    <x v="1"/>
    <m/>
  </r>
  <r>
    <x v="246"/>
    <x v="32"/>
    <n v="14"/>
    <n v="0"/>
    <n v="14"/>
    <n v="0"/>
    <n v="0"/>
    <n v="0"/>
    <n v="0.12"/>
    <n v="17"/>
    <x v="1"/>
    <m/>
  </r>
  <r>
    <x v="246"/>
    <x v="33"/>
    <n v="14"/>
    <n v="0"/>
    <n v="14"/>
    <n v="0"/>
    <n v="0"/>
    <n v="0"/>
    <n v="0.12"/>
    <n v="17"/>
    <x v="1"/>
    <m/>
  </r>
  <r>
    <x v="246"/>
    <x v="34"/>
    <n v="15"/>
    <n v="0"/>
    <n v="15"/>
    <n v="0"/>
    <n v="0"/>
    <n v="0"/>
    <n v="0.12"/>
    <n v="17"/>
    <x v="1"/>
    <m/>
  </r>
  <r>
    <x v="246"/>
    <x v="35"/>
    <n v="15"/>
    <n v="0"/>
    <n v="15"/>
    <n v="0"/>
    <n v="0"/>
    <n v="0"/>
    <n v="0.12"/>
    <n v="17"/>
    <x v="1"/>
    <m/>
  </r>
  <r>
    <x v="246"/>
    <x v="36"/>
    <n v="33"/>
    <n v="0"/>
    <n v="33"/>
    <n v="0"/>
    <n v="0"/>
    <n v="0"/>
    <n v="0.26"/>
    <n v="0"/>
    <x v="1"/>
    <m/>
  </r>
  <r>
    <x v="246"/>
    <x v="37"/>
    <n v="16"/>
    <n v="0"/>
    <n v="16"/>
    <n v="0"/>
    <n v="0"/>
    <n v="0"/>
    <n v="0.12"/>
    <n v="0"/>
    <x v="1"/>
    <m/>
  </r>
  <r>
    <x v="246"/>
    <x v="38"/>
    <n v="13"/>
    <n v="0"/>
    <n v="13"/>
    <n v="0"/>
    <n v="0"/>
    <n v="0"/>
    <n v="0.09"/>
    <n v="0"/>
    <x v="1"/>
    <m/>
  </r>
  <r>
    <x v="246"/>
    <x v="39"/>
    <n v="18"/>
    <n v="0"/>
    <n v="18"/>
    <n v="0"/>
    <n v="0"/>
    <n v="0"/>
    <n v="0.13"/>
    <n v="0"/>
    <x v="1"/>
    <m/>
  </r>
  <r>
    <x v="246"/>
    <x v="40"/>
    <n v="17"/>
    <n v="0"/>
    <n v="17"/>
    <n v="0"/>
    <n v="0"/>
    <n v="0"/>
    <n v="0.12"/>
    <n v="0"/>
    <x v="1"/>
    <m/>
  </r>
  <r>
    <x v="246"/>
    <x v="41"/>
    <n v="18"/>
    <n v="0"/>
    <n v="18"/>
    <n v="0"/>
    <n v="0"/>
    <n v="0"/>
    <n v="0.12"/>
    <n v="1"/>
    <x v="2"/>
    <m/>
  </r>
  <r>
    <x v="246"/>
    <x v="42"/>
    <n v="18"/>
    <n v="0"/>
    <n v="18"/>
    <n v="0"/>
    <n v="0"/>
    <n v="0"/>
    <n v="0.12"/>
    <n v="1"/>
    <x v="2"/>
    <m/>
  </r>
  <r>
    <x v="246"/>
    <x v="43"/>
    <n v="17"/>
    <n v="0"/>
    <n v="17"/>
    <n v="0"/>
    <n v="0"/>
    <n v="0"/>
    <n v="0.11"/>
    <n v="1"/>
    <x v="2"/>
    <m/>
  </r>
  <r>
    <x v="246"/>
    <x v="44"/>
    <n v="17"/>
    <n v="0"/>
    <n v="17"/>
    <n v="0"/>
    <n v="0"/>
    <n v="0"/>
    <n v="0.1"/>
    <n v="2"/>
    <x v="2"/>
    <m/>
  </r>
  <r>
    <x v="246"/>
    <x v="45"/>
    <n v="17"/>
    <n v="0"/>
    <n v="17"/>
    <n v="0"/>
    <n v="0"/>
    <n v="0"/>
    <n v="0.1"/>
    <n v="2"/>
    <x v="2"/>
    <m/>
  </r>
  <r>
    <x v="246"/>
    <x v="46"/>
    <n v="18"/>
    <n v="0"/>
    <n v="18"/>
    <n v="0"/>
    <n v="0"/>
    <n v="0"/>
    <n v="0.1"/>
    <n v="2"/>
    <x v="2"/>
    <m/>
  </r>
  <r>
    <x v="246"/>
    <x v="47"/>
    <n v="23"/>
    <n v="0"/>
    <n v="23"/>
    <n v="0"/>
    <n v="0"/>
    <n v="0"/>
    <n v="0.13"/>
    <n v="2"/>
    <x v="2"/>
    <m/>
  </r>
  <r>
    <x v="246"/>
    <x v="48"/>
    <n v="23"/>
    <n v="0"/>
    <n v="23"/>
    <n v="0"/>
    <n v="0"/>
    <n v="0"/>
    <n v="0.13"/>
    <n v="2"/>
    <x v="2"/>
    <m/>
  </r>
  <r>
    <x v="246"/>
    <x v="49"/>
    <n v="22"/>
    <n v="0"/>
    <n v="22"/>
    <n v="0"/>
    <n v="0"/>
    <n v="0"/>
    <n v="0.12"/>
    <n v="3"/>
    <x v="2"/>
    <m/>
  </r>
  <r>
    <x v="246"/>
    <x v="50"/>
    <n v="23"/>
    <n v="0"/>
    <n v="23"/>
    <n v="0"/>
    <n v="0"/>
    <n v="0"/>
    <n v="0.13"/>
    <n v="3"/>
    <x v="2"/>
    <m/>
  </r>
  <r>
    <x v="246"/>
    <x v="51"/>
    <n v="23"/>
    <n v="0"/>
    <n v="23"/>
    <n v="0"/>
    <n v="0"/>
    <n v="0"/>
    <n v="0.13"/>
    <n v="3"/>
    <x v="2"/>
    <m/>
  </r>
  <r>
    <x v="246"/>
    <x v="52"/>
    <n v="24"/>
    <n v="0"/>
    <n v="24"/>
    <n v="0"/>
    <n v="0"/>
    <n v="0"/>
    <n v="0.13"/>
    <n v="3"/>
    <x v="2"/>
    <m/>
  </r>
  <r>
    <x v="246"/>
    <x v="53"/>
    <n v="23"/>
    <n v="0"/>
    <n v="23"/>
    <n v="0"/>
    <n v="0"/>
    <n v="0"/>
    <n v="0.12"/>
    <n v="3"/>
    <x v="2"/>
    <m/>
  </r>
  <r>
    <x v="246"/>
    <x v="54"/>
    <n v="23"/>
    <n v="0"/>
    <n v="23"/>
    <n v="0"/>
    <n v="0"/>
    <n v="0"/>
    <n v="0.11"/>
    <n v="8"/>
    <x v="2"/>
    <m/>
  </r>
  <r>
    <x v="246"/>
    <x v="55"/>
    <n v="16"/>
    <n v="0"/>
    <n v="16"/>
    <n v="0"/>
    <n v="0"/>
    <n v="0"/>
    <n v="0.08"/>
    <n v="9"/>
    <x v="2"/>
    <m/>
  </r>
  <r>
    <x v="246"/>
    <x v="56"/>
    <n v="16"/>
    <n v="0"/>
    <n v="16"/>
    <n v="0"/>
    <n v="0"/>
    <n v="0"/>
    <n v="0.08"/>
    <n v="9"/>
    <x v="2"/>
    <m/>
  </r>
  <r>
    <x v="246"/>
    <x v="57"/>
    <n v="13"/>
    <n v="0"/>
    <n v="13"/>
    <n v="0"/>
    <n v="0"/>
    <n v="0"/>
    <n v="0.06"/>
    <n v="9"/>
    <x v="2"/>
    <m/>
  </r>
  <r>
    <x v="246"/>
    <x v="58"/>
    <n v="27"/>
    <n v="0"/>
    <n v="27"/>
    <n v="0"/>
    <n v="0"/>
    <n v="0"/>
    <n v="0.12"/>
    <n v="9"/>
    <x v="2"/>
    <m/>
  </r>
  <r>
    <x v="246"/>
    <x v="59"/>
    <n v="26"/>
    <n v="0"/>
    <n v="26"/>
    <n v="0"/>
    <n v="0"/>
    <n v="0"/>
    <n v="0.12"/>
    <n v="9"/>
    <x v="2"/>
    <m/>
  </r>
  <r>
    <x v="246"/>
    <x v="60"/>
    <n v="33"/>
    <n v="0"/>
    <n v="33"/>
    <n v="0"/>
    <n v="0"/>
    <n v="0"/>
    <n v="0.14000000000000001"/>
    <n v="9"/>
    <x v="2"/>
    <m/>
  </r>
  <r>
    <x v="246"/>
    <x v="61"/>
    <n v="33"/>
    <n v="0"/>
    <n v="33"/>
    <n v="0"/>
    <n v="0"/>
    <n v="0"/>
    <n v="0.14000000000000001"/>
    <n v="9"/>
    <x v="2"/>
    <m/>
  </r>
  <r>
    <x v="246"/>
    <x v="62"/>
    <n v="36"/>
    <n v="0"/>
    <n v="36"/>
    <n v="0"/>
    <n v="0"/>
    <n v="0"/>
    <n v="0.15"/>
    <n v="9"/>
    <x v="2"/>
    <m/>
  </r>
  <r>
    <x v="246"/>
    <x v="63"/>
    <n v="31"/>
    <n v="0"/>
    <n v="31"/>
    <n v="0"/>
    <n v="0"/>
    <n v="0"/>
    <n v="0.13"/>
    <n v="9"/>
    <x v="2"/>
    <m/>
  </r>
  <r>
    <x v="246"/>
    <x v="64"/>
    <n v="29"/>
    <n v="0"/>
    <n v="29"/>
    <n v="0"/>
    <n v="0"/>
    <n v="0"/>
    <n v="0.12"/>
    <n v="9"/>
    <x v="2"/>
    <m/>
  </r>
  <r>
    <x v="246"/>
    <x v="65"/>
    <n v="42"/>
    <n v="0"/>
    <n v="42"/>
    <n v="0"/>
    <n v="0"/>
    <n v="0"/>
    <n v="0.16"/>
    <n v="10"/>
    <x v="2"/>
    <m/>
  </r>
  <r>
    <x v="247"/>
    <x v="86"/>
    <n v="1"/>
    <n v="1"/>
    <n v="0"/>
    <n v="0"/>
    <n v="0"/>
    <s v="."/>
    <s v="."/>
    <n v="0"/>
    <x v="0"/>
    <m/>
  </r>
  <r>
    <x v="247"/>
    <x v="120"/>
    <n v="1"/>
    <n v="1"/>
    <n v="0"/>
    <n v="0"/>
    <n v="0"/>
    <s v="."/>
    <s v="."/>
    <n v="0"/>
    <x v="0"/>
    <m/>
  </r>
  <r>
    <x v="247"/>
    <x v="125"/>
    <n v="4"/>
    <n v="4"/>
    <n v="0"/>
    <n v="0"/>
    <n v="0"/>
    <s v="."/>
    <s v="."/>
    <n v="0"/>
    <x v="0"/>
    <m/>
  </r>
  <r>
    <x v="247"/>
    <x v="126"/>
    <n v="8"/>
    <n v="7"/>
    <n v="2"/>
    <n v="0"/>
    <n v="0"/>
    <s v="."/>
    <s v="."/>
    <n v="0"/>
    <x v="0"/>
    <m/>
  </r>
  <r>
    <x v="247"/>
    <x v="127"/>
    <n v="14"/>
    <n v="10"/>
    <n v="4"/>
    <n v="0"/>
    <n v="0"/>
    <s v="."/>
    <s v="."/>
    <n v="0"/>
    <x v="0"/>
    <m/>
  </r>
  <r>
    <x v="247"/>
    <x v="88"/>
    <n v="22"/>
    <n v="14"/>
    <n v="8"/>
    <n v="0"/>
    <n v="0"/>
    <s v="."/>
    <s v="."/>
    <n v="0"/>
    <x v="0"/>
    <m/>
  </r>
  <r>
    <x v="247"/>
    <x v="89"/>
    <n v="22"/>
    <n v="14"/>
    <n v="8"/>
    <n v="0"/>
    <n v="0"/>
    <s v="."/>
    <s v="."/>
    <n v="0"/>
    <x v="0"/>
    <m/>
  </r>
  <r>
    <x v="247"/>
    <x v="90"/>
    <n v="59"/>
    <n v="37"/>
    <n v="22"/>
    <n v="0"/>
    <n v="0"/>
    <s v="."/>
    <s v="."/>
    <n v="0"/>
    <x v="0"/>
    <m/>
  </r>
  <r>
    <x v="247"/>
    <x v="91"/>
    <n v="58"/>
    <n v="21"/>
    <n v="37"/>
    <n v="0"/>
    <n v="0"/>
    <s v="."/>
    <s v="."/>
    <n v="0"/>
    <x v="0"/>
    <m/>
  </r>
  <r>
    <x v="247"/>
    <x v="92"/>
    <n v="41"/>
    <n v="17"/>
    <n v="23"/>
    <n v="0"/>
    <n v="0"/>
    <s v="."/>
    <s v="."/>
    <n v="0"/>
    <x v="0"/>
    <m/>
  </r>
  <r>
    <x v="247"/>
    <x v="93"/>
    <n v="44"/>
    <n v="16"/>
    <n v="28"/>
    <n v="0"/>
    <n v="0"/>
    <s v="."/>
    <s v="."/>
    <n v="0"/>
    <x v="0"/>
    <m/>
  </r>
  <r>
    <x v="247"/>
    <x v="94"/>
    <n v="56"/>
    <n v="15"/>
    <n v="41"/>
    <n v="0"/>
    <n v="0"/>
    <s v="."/>
    <s v="."/>
    <n v="0"/>
    <x v="0"/>
    <m/>
  </r>
  <r>
    <x v="247"/>
    <x v="95"/>
    <n v="123"/>
    <n v="46"/>
    <n v="78"/>
    <n v="0"/>
    <n v="0"/>
    <s v="."/>
    <s v="."/>
    <n v="0"/>
    <x v="0"/>
    <m/>
  </r>
  <r>
    <x v="247"/>
    <x v="96"/>
    <n v="105"/>
    <n v="37"/>
    <n v="68"/>
    <n v="0"/>
    <n v="0"/>
    <s v="."/>
    <s v="."/>
    <n v="0"/>
    <x v="0"/>
    <m/>
  </r>
  <r>
    <x v="247"/>
    <x v="97"/>
    <n v="184"/>
    <n v="46"/>
    <n v="137"/>
    <n v="0"/>
    <n v="0"/>
    <s v="."/>
    <s v="."/>
    <n v="0"/>
    <x v="0"/>
    <m/>
  </r>
  <r>
    <x v="247"/>
    <x v="98"/>
    <n v="292"/>
    <n v="28"/>
    <n v="264"/>
    <n v="0"/>
    <n v="0"/>
    <s v="."/>
    <s v="."/>
    <n v="0"/>
    <x v="0"/>
    <m/>
  </r>
  <r>
    <x v="247"/>
    <x v="99"/>
    <n v="277"/>
    <n v="13"/>
    <n v="264"/>
    <n v="0"/>
    <n v="0"/>
    <s v="."/>
    <s v="."/>
    <n v="0"/>
    <x v="0"/>
    <m/>
  </r>
  <r>
    <x v="247"/>
    <x v="100"/>
    <n v="519"/>
    <n v="13"/>
    <n v="506"/>
    <n v="0"/>
    <n v="0"/>
    <s v="."/>
    <s v="."/>
    <n v="0"/>
    <x v="0"/>
    <m/>
  </r>
  <r>
    <x v="247"/>
    <x v="101"/>
    <n v="532"/>
    <n v="14"/>
    <n v="518"/>
    <n v="0"/>
    <n v="0"/>
    <s v="."/>
    <s v="."/>
    <n v="0"/>
    <x v="0"/>
    <m/>
  </r>
  <r>
    <x v="247"/>
    <x v="102"/>
    <n v="-318"/>
    <n v="7"/>
    <n v="-325"/>
    <n v="0"/>
    <n v="0"/>
    <s v="."/>
    <s v="."/>
    <n v="0"/>
    <x v="0"/>
    <m/>
  </r>
  <r>
    <x v="247"/>
    <x v="103"/>
    <n v="-70"/>
    <n v="1"/>
    <n v="-70"/>
    <n v="0"/>
    <n v="0"/>
    <s v="."/>
    <s v="."/>
    <n v="0"/>
    <x v="0"/>
    <m/>
  </r>
  <r>
    <x v="247"/>
    <x v="104"/>
    <n v="1039"/>
    <n v="1"/>
    <n v="749"/>
    <n v="290"/>
    <n v="0"/>
    <s v="."/>
    <s v="."/>
    <n v="0"/>
    <x v="0"/>
    <m/>
  </r>
  <r>
    <x v="247"/>
    <x v="66"/>
    <n v="770"/>
    <n v="4"/>
    <n v="478"/>
    <n v="288"/>
    <n v="0"/>
    <s v="."/>
    <s v="."/>
    <n v="0"/>
    <x v="0"/>
    <m/>
  </r>
  <r>
    <x v="247"/>
    <x v="67"/>
    <n v="1426"/>
    <n v="0"/>
    <n v="1109"/>
    <n v="317"/>
    <n v="0"/>
    <s v="."/>
    <s v="."/>
    <n v="0"/>
    <x v="0"/>
    <m/>
  </r>
  <r>
    <x v="247"/>
    <x v="68"/>
    <n v="1635"/>
    <n v="1"/>
    <n v="1297"/>
    <n v="335"/>
    <n v="3"/>
    <s v="."/>
    <s v="."/>
    <n v="0"/>
    <x v="0"/>
    <m/>
  </r>
  <r>
    <x v="247"/>
    <x v="69"/>
    <n v="864"/>
    <n v="4"/>
    <n v="507"/>
    <n v="348"/>
    <n v="5"/>
    <s v="."/>
    <s v="."/>
    <n v="0"/>
    <x v="0"/>
    <m/>
  </r>
  <r>
    <x v="247"/>
    <x v="70"/>
    <n v="2565"/>
    <n v="5"/>
    <n v="2192"/>
    <n v="362"/>
    <n v="6"/>
    <s v="."/>
    <s v="."/>
    <n v="0"/>
    <x v="0"/>
    <m/>
  </r>
  <r>
    <x v="247"/>
    <x v="71"/>
    <n v="1671"/>
    <n v="4"/>
    <n v="1222"/>
    <n v="439"/>
    <n v="5"/>
    <s v="."/>
    <s v="."/>
    <n v="0"/>
    <x v="0"/>
    <m/>
  </r>
  <r>
    <x v="247"/>
    <x v="72"/>
    <n v="1910"/>
    <n v="2"/>
    <n v="1896"/>
    <n v="0"/>
    <n v="12"/>
    <s v="."/>
    <s v="."/>
    <n v="0"/>
    <x v="0"/>
    <m/>
  </r>
  <r>
    <x v="247"/>
    <x v="73"/>
    <n v="3369"/>
    <n v="4"/>
    <n v="3353"/>
    <n v="0"/>
    <n v="12"/>
    <s v="."/>
    <s v="."/>
    <n v="0"/>
    <x v="0"/>
    <m/>
  </r>
  <r>
    <x v="247"/>
    <x v="74"/>
    <n v="4110"/>
    <n v="4"/>
    <n v="3809"/>
    <n v="281"/>
    <n v="16"/>
    <s v="."/>
    <s v="."/>
    <n v="0"/>
    <x v="0"/>
    <m/>
  </r>
  <r>
    <x v="247"/>
    <x v="75"/>
    <n v="3152"/>
    <n v="7"/>
    <n v="2899"/>
    <n v="230"/>
    <n v="17"/>
    <s v="."/>
    <s v="."/>
    <n v="0"/>
    <x v="0"/>
    <m/>
  </r>
  <r>
    <x v="247"/>
    <x v="76"/>
    <n v="2820"/>
    <n v="8"/>
    <n v="2609"/>
    <n v="188"/>
    <n v="15"/>
    <s v="."/>
    <s v="."/>
    <n v="0"/>
    <x v="0"/>
    <m/>
  </r>
  <r>
    <x v="247"/>
    <x v="77"/>
    <n v="4128"/>
    <n v="7"/>
    <n v="3797"/>
    <n v="308"/>
    <n v="16"/>
    <s v="."/>
    <s v="."/>
    <n v="0"/>
    <x v="0"/>
    <m/>
  </r>
  <r>
    <x v="247"/>
    <x v="78"/>
    <n v="4300"/>
    <n v="5"/>
    <n v="3925"/>
    <n v="355"/>
    <n v="16"/>
    <s v="."/>
    <s v="."/>
    <n v="0"/>
    <x v="0"/>
    <m/>
  </r>
  <r>
    <x v="247"/>
    <x v="79"/>
    <n v="21848"/>
    <n v="3"/>
    <n v="21393"/>
    <n v="435"/>
    <n v="17"/>
    <s v="."/>
    <s v="."/>
    <n v="0"/>
    <x v="0"/>
    <m/>
  </r>
  <r>
    <x v="247"/>
    <x v="80"/>
    <n v="5594"/>
    <n v="2"/>
    <n v="4961"/>
    <n v="612"/>
    <n v="20"/>
    <s v="."/>
    <s v="."/>
    <n v="0"/>
    <x v="0"/>
    <m/>
  </r>
  <r>
    <x v="247"/>
    <x v="81"/>
    <n v="6974"/>
    <n v="2"/>
    <n v="6304"/>
    <n v="638"/>
    <n v="29"/>
    <s v="."/>
    <s v="."/>
    <n v="0"/>
    <x v="0"/>
    <m/>
  </r>
  <r>
    <x v="247"/>
    <x v="0"/>
    <n v="7838"/>
    <n v="1"/>
    <n v="7207"/>
    <n v="590"/>
    <n v="39"/>
    <s v="."/>
    <s v="."/>
    <n v="0"/>
    <x v="0"/>
    <m/>
  </r>
  <r>
    <x v="247"/>
    <x v="1"/>
    <n v="10447"/>
    <n v="1"/>
    <n v="2157"/>
    <n v="629"/>
    <n v="68"/>
    <n v="7592"/>
    <n v="2.0499999999999998"/>
    <n v="402"/>
    <x v="0"/>
    <m/>
  </r>
  <r>
    <x v="247"/>
    <x v="2"/>
    <n v="12932"/>
    <n v="21"/>
    <n v="2878"/>
    <n v="811"/>
    <n v="84"/>
    <n v="9138"/>
    <n v="2.44"/>
    <n v="492"/>
    <x v="0"/>
    <m/>
  </r>
  <r>
    <x v="247"/>
    <x v="3"/>
    <n v="13850"/>
    <n v="19"/>
    <n v="2970"/>
    <n v="986"/>
    <n v="114"/>
    <n v="9761"/>
    <n v="2.52"/>
    <n v="628"/>
    <x v="0"/>
    <m/>
  </r>
  <r>
    <x v="247"/>
    <x v="4"/>
    <n v="13062"/>
    <n v="22"/>
    <n v="2775"/>
    <n v="1223"/>
    <n v="134"/>
    <n v="8908"/>
    <n v="2.2799999999999998"/>
    <n v="1283"/>
    <x v="0"/>
    <m/>
  </r>
  <r>
    <x v="247"/>
    <x v="5"/>
    <n v="13975"/>
    <n v="24"/>
    <n v="2929"/>
    <n v="1378"/>
    <n v="165"/>
    <n v="9480"/>
    <n v="2.34"/>
    <n v="1338"/>
    <x v="0"/>
    <m/>
  </r>
  <r>
    <x v="247"/>
    <x v="6"/>
    <n v="16309"/>
    <n v="23"/>
    <n v="4632"/>
    <n v="1547"/>
    <n v="174"/>
    <n v="9933"/>
    <n v="2.62"/>
    <n v="1867"/>
    <x v="0"/>
    <m/>
  </r>
  <r>
    <x v="247"/>
    <x v="7"/>
    <n v="17744"/>
    <n v="23"/>
    <n v="4741"/>
    <n v="1686"/>
    <n v="197"/>
    <n v="11098"/>
    <n v="2.74"/>
    <n v="2380"/>
    <x v="0"/>
    <m/>
  </r>
  <r>
    <x v="247"/>
    <x v="8"/>
    <n v="18993"/>
    <n v="26"/>
    <n v="4865"/>
    <n v="2040"/>
    <n v="238"/>
    <n v="11823"/>
    <n v="2.82"/>
    <n v="2856"/>
    <x v="0"/>
    <m/>
  </r>
  <r>
    <x v="247"/>
    <x v="9"/>
    <n v="14864"/>
    <n v="27"/>
    <n v="1888"/>
    <n v="2212"/>
    <n v="220"/>
    <n v="10518"/>
    <n v="2.12"/>
    <n v="2413"/>
    <x v="0"/>
    <m/>
  </r>
  <r>
    <x v="247"/>
    <x v="10"/>
    <n v="17783"/>
    <n v="25"/>
    <n v="5404"/>
    <n v="2360"/>
    <n v="255"/>
    <n v="9738"/>
    <n v="2.44"/>
    <n v="2280"/>
    <x v="1"/>
    <m/>
  </r>
  <r>
    <x v="247"/>
    <x v="11"/>
    <n v="15563"/>
    <n v="26"/>
    <n v="4062"/>
    <n v="2593"/>
    <n v="202"/>
    <n v="8680"/>
    <n v="2.06"/>
    <n v="2199"/>
    <x v="1"/>
    <m/>
  </r>
  <r>
    <x v="247"/>
    <x v="12"/>
    <n v="14161"/>
    <n v="31"/>
    <n v="3150"/>
    <n v="2760"/>
    <n v="206"/>
    <n v="8014"/>
    <n v="1.8"/>
    <n v="2181"/>
    <x v="1"/>
    <m/>
  </r>
  <r>
    <x v="247"/>
    <x v="13"/>
    <n v="14755"/>
    <n v="103"/>
    <n v="2195"/>
    <n v="2918"/>
    <n v="209"/>
    <n v="9329"/>
    <n v="1.81"/>
    <n v="2385"/>
    <x v="1"/>
    <m/>
  </r>
  <r>
    <x v="247"/>
    <x v="14"/>
    <n v="15327"/>
    <n v="123"/>
    <n v="3579"/>
    <n v="3155"/>
    <n v="215"/>
    <n v="8255"/>
    <n v="1.81"/>
    <n v="2299"/>
    <x v="1"/>
    <m/>
  </r>
  <r>
    <x v="247"/>
    <x v="15"/>
    <n v="15436"/>
    <n v="145"/>
    <n v="3061"/>
    <n v="3471"/>
    <n v="252"/>
    <n v="8506"/>
    <n v="1.76"/>
    <n v="2474"/>
    <x v="1"/>
    <m/>
  </r>
  <r>
    <x v="247"/>
    <x v="16"/>
    <n v="16577"/>
    <n v="155"/>
    <n v="3701"/>
    <n v="3677"/>
    <n v="287"/>
    <n v="8756"/>
    <n v="1.83"/>
    <n v="2629"/>
    <x v="1"/>
    <m/>
  </r>
  <r>
    <x v="247"/>
    <x v="17"/>
    <n v="15552"/>
    <n v="129"/>
    <n v="2896"/>
    <n v="3910"/>
    <n v="287"/>
    <n v="8330"/>
    <n v="1.66"/>
    <n v="2527"/>
    <x v="1"/>
    <m/>
  </r>
  <r>
    <x v="247"/>
    <x v="18"/>
    <n v="17948"/>
    <n v="163"/>
    <n v="3559"/>
    <n v="4283"/>
    <n v="306"/>
    <n v="9636"/>
    <n v="1.85"/>
    <n v="2550"/>
    <x v="1"/>
    <m/>
  </r>
  <r>
    <x v="247"/>
    <x v="19"/>
    <n v="17899"/>
    <n v="268"/>
    <n v="3681"/>
    <n v="4421"/>
    <n v="332"/>
    <n v="9196"/>
    <n v="1.79"/>
    <n v="2624"/>
    <x v="1"/>
    <m/>
  </r>
  <r>
    <x v="247"/>
    <x v="20"/>
    <n v="18816"/>
    <n v="221"/>
    <n v="4382"/>
    <n v="4551"/>
    <n v="291"/>
    <n v="9372"/>
    <n v="1.82"/>
    <n v="2421"/>
    <x v="1"/>
    <m/>
  </r>
  <r>
    <x v="247"/>
    <x v="21"/>
    <n v="20333"/>
    <n v="252"/>
    <n v="4684"/>
    <n v="5127"/>
    <n v="360"/>
    <n v="9911"/>
    <n v="1.9"/>
    <n v="2421"/>
    <x v="1"/>
    <m/>
  </r>
  <r>
    <x v="247"/>
    <x v="22"/>
    <n v="17061"/>
    <n v="135"/>
    <n v="2908"/>
    <n v="5341"/>
    <n v="381"/>
    <n v="8297"/>
    <n v="1.54"/>
    <n v="2442"/>
    <x v="1"/>
    <m/>
  </r>
  <r>
    <x v="247"/>
    <x v="23"/>
    <n v="17065"/>
    <n v="149"/>
    <n v="3808"/>
    <n v="5399"/>
    <n v="406"/>
    <n v="7304"/>
    <n v="1.49"/>
    <n v="2153"/>
    <x v="1"/>
    <m/>
  </r>
  <r>
    <x v="247"/>
    <x v="24"/>
    <n v="18135"/>
    <n v="268"/>
    <n v="3650"/>
    <n v="6446"/>
    <n v="464"/>
    <n v="7307"/>
    <n v="1.53"/>
    <n v="2405"/>
    <x v="1"/>
    <m/>
  </r>
  <r>
    <x v="247"/>
    <x v="25"/>
    <n v="20489"/>
    <n v="192"/>
    <n v="8494"/>
    <n v="6633"/>
    <n v="475"/>
    <n v="4694"/>
    <n v="1.67"/>
    <n v="2166"/>
    <x v="1"/>
    <m/>
  </r>
  <r>
    <x v="247"/>
    <x v="26"/>
    <n v="17403"/>
    <n v="183"/>
    <n v="8774"/>
    <n v="6449"/>
    <n v="476"/>
    <n v="1521"/>
    <n v="1.37"/>
    <n v="1257"/>
    <x v="1"/>
    <m/>
  </r>
  <r>
    <x v="247"/>
    <x v="27"/>
    <n v="15638"/>
    <n v="147"/>
    <n v="7183"/>
    <n v="6087"/>
    <n v="481"/>
    <n v="1741"/>
    <n v="1.19"/>
    <n v="770"/>
    <x v="1"/>
    <m/>
  </r>
  <r>
    <x v="247"/>
    <x v="28"/>
    <n v="17380"/>
    <n v="292"/>
    <n v="8192"/>
    <n v="6852"/>
    <n v="427"/>
    <n v="1616"/>
    <n v="1.28"/>
    <n v="821"/>
    <x v="1"/>
    <m/>
  </r>
  <r>
    <x v="247"/>
    <x v="29"/>
    <n v="18732"/>
    <n v="102"/>
    <n v="9770"/>
    <n v="7084"/>
    <n v="466"/>
    <n v="1310"/>
    <n v="1.33"/>
    <n v="750"/>
    <x v="1"/>
    <m/>
  </r>
  <r>
    <x v="247"/>
    <x v="30"/>
    <n v="20881"/>
    <n v="164"/>
    <n v="10589"/>
    <n v="8198"/>
    <n v="541"/>
    <n v="1389"/>
    <n v="1.43"/>
    <n v="860"/>
    <x v="1"/>
    <m/>
  </r>
  <r>
    <x v="247"/>
    <x v="31"/>
    <n v="24762"/>
    <n v="200"/>
    <n v="13589"/>
    <n v="8980"/>
    <n v="659"/>
    <n v="1334"/>
    <n v="1.65"/>
    <n v="528"/>
    <x v="1"/>
    <m/>
  </r>
  <r>
    <x v="247"/>
    <x v="32"/>
    <n v="25080"/>
    <n v="74"/>
    <n v="14565"/>
    <n v="8631"/>
    <n v="663"/>
    <n v="1146"/>
    <n v="1.62"/>
    <n v="598"/>
    <x v="1"/>
    <m/>
  </r>
  <r>
    <x v="247"/>
    <x v="33"/>
    <n v="25472"/>
    <n v="104"/>
    <n v="14569"/>
    <n v="8993"/>
    <n v="739"/>
    <n v="1068"/>
    <n v="1.6"/>
    <n v="525"/>
    <x v="1"/>
    <m/>
  </r>
  <r>
    <x v="247"/>
    <x v="34"/>
    <n v="25389"/>
    <n v="137"/>
    <n v="14268"/>
    <n v="9343"/>
    <n v="604"/>
    <n v="1036"/>
    <n v="1.55"/>
    <n v="448"/>
    <x v="1"/>
    <m/>
  </r>
  <r>
    <x v="247"/>
    <x v="35"/>
    <n v="25421"/>
    <n v="173"/>
    <n v="13279"/>
    <n v="10271"/>
    <n v="650"/>
    <n v="1048"/>
    <n v="1.51"/>
    <n v="473"/>
    <x v="1"/>
    <m/>
  </r>
  <r>
    <x v="247"/>
    <x v="36"/>
    <n v="27619"/>
    <n v="89"/>
    <n v="15862"/>
    <n v="9983"/>
    <n v="720"/>
    <n v="965"/>
    <n v="1.6"/>
    <n v="463"/>
    <x v="1"/>
    <m/>
  </r>
  <r>
    <x v="247"/>
    <x v="37"/>
    <n v="29869"/>
    <n v="92"/>
    <n v="16144"/>
    <n v="11194"/>
    <n v="782"/>
    <n v="1657"/>
    <n v="1.68"/>
    <n v="398"/>
    <x v="1"/>
    <m/>
  </r>
  <r>
    <x v="247"/>
    <x v="38"/>
    <n v="30265"/>
    <n v="109"/>
    <n v="15940"/>
    <n v="11182"/>
    <n v="831"/>
    <n v="2203"/>
    <n v="1.66"/>
    <n v="409"/>
    <x v="1"/>
    <m/>
  </r>
  <r>
    <x v="247"/>
    <x v="39"/>
    <n v="31660"/>
    <n v="181"/>
    <n v="16740"/>
    <n v="11671"/>
    <n v="843"/>
    <n v="2225"/>
    <n v="1.69"/>
    <n v="676"/>
    <x v="1"/>
    <m/>
  </r>
  <r>
    <x v="247"/>
    <x v="40"/>
    <n v="29685"/>
    <n v="280"/>
    <n v="16575"/>
    <n v="10657"/>
    <n v="613"/>
    <n v="1560"/>
    <n v="1.55"/>
    <n v="626"/>
    <x v="1"/>
    <m/>
  </r>
  <r>
    <x v="247"/>
    <x v="41"/>
    <n v="33314"/>
    <n v="332"/>
    <n v="18655"/>
    <n v="11557"/>
    <n v="711"/>
    <n v="2059"/>
    <n v="1.69"/>
    <n v="646"/>
    <x v="2"/>
    <m/>
  </r>
  <r>
    <x v="247"/>
    <x v="42"/>
    <n v="31481"/>
    <n v="311"/>
    <n v="16493"/>
    <n v="11757"/>
    <n v="862"/>
    <n v="2059"/>
    <n v="1.56"/>
    <n v="793"/>
    <x v="2"/>
    <m/>
  </r>
  <r>
    <x v="247"/>
    <x v="43"/>
    <n v="28899"/>
    <n v="336"/>
    <n v="20134"/>
    <n v="5278"/>
    <n v="896"/>
    <n v="2255"/>
    <n v="1.4"/>
    <n v="722"/>
    <x v="2"/>
    <m/>
  </r>
  <r>
    <x v="247"/>
    <x v="44"/>
    <n v="33922"/>
    <n v="274"/>
    <n v="18899"/>
    <n v="10872"/>
    <n v="931"/>
    <n v="2945"/>
    <n v="1.61"/>
    <n v="702"/>
    <x v="2"/>
    <m/>
  </r>
  <r>
    <x v="247"/>
    <x v="45"/>
    <n v="35442"/>
    <n v="208"/>
    <n v="17315"/>
    <n v="13657"/>
    <n v="942"/>
    <n v="3319"/>
    <n v="1.64"/>
    <n v="652"/>
    <x v="2"/>
    <m/>
  </r>
  <r>
    <x v="247"/>
    <x v="46"/>
    <n v="36365"/>
    <n v="5"/>
    <n v="16366"/>
    <n v="15602"/>
    <n v="1043"/>
    <n v="3349"/>
    <n v="1.65"/>
    <n v="836"/>
    <x v="2"/>
    <m/>
  </r>
  <r>
    <x v="247"/>
    <x v="47"/>
    <n v="33489"/>
    <n v="16"/>
    <n v="12740"/>
    <n v="17500"/>
    <n v="1028"/>
    <n v="2204"/>
    <n v="1.49"/>
    <n v="817"/>
    <x v="2"/>
    <m/>
  </r>
  <r>
    <x v="247"/>
    <x v="48"/>
    <n v="36539"/>
    <n v="34"/>
    <n v="15148"/>
    <n v="17922"/>
    <n v="1108"/>
    <n v="2326"/>
    <n v="1.59"/>
    <n v="757"/>
    <x v="2"/>
    <m/>
  </r>
  <r>
    <x v="247"/>
    <x v="49"/>
    <n v="45634"/>
    <n v="960"/>
    <n v="21136"/>
    <n v="21910"/>
    <n v="1115"/>
    <n v="513"/>
    <n v="1.95"/>
    <n v="648"/>
    <x v="2"/>
    <m/>
  </r>
  <r>
    <x v="247"/>
    <x v="50"/>
    <n v="47211"/>
    <n v="36"/>
    <n v="24708"/>
    <n v="21233"/>
    <n v="1156"/>
    <n v="78"/>
    <n v="1.98"/>
    <n v="657"/>
    <x v="2"/>
    <m/>
  </r>
  <r>
    <x v="247"/>
    <x v="51"/>
    <n v="41566"/>
    <n v="130"/>
    <n v="23142"/>
    <n v="14565"/>
    <n v="1170"/>
    <n v="2559"/>
    <n v="1.71"/>
    <n v="767"/>
    <x v="2"/>
    <m/>
  </r>
  <r>
    <x v="247"/>
    <x v="52"/>
    <n v="47065"/>
    <n v="48"/>
    <n v="27478"/>
    <n v="16613"/>
    <n v="1183"/>
    <n v="1743"/>
    <n v="1.9"/>
    <n v="782"/>
    <x v="2"/>
    <m/>
  </r>
  <r>
    <x v="247"/>
    <x v="53"/>
    <n v="52718"/>
    <n v="18"/>
    <n v="34267"/>
    <n v="15205"/>
    <n v="952"/>
    <n v="2276"/>
    <n v="2.09"/>
    <n v="745"/>
    <x v="2"/>
    <m/>
  </r>
  <r>
    <x v="247"/>
    <x v="54"/>
    <n v="52387"/>
    <n v="43"/>
    <n v="34848"/>
    <n v="14144"/>
    <n v="1047"/>
    <n v="2305"/>
    <n v="2.04"/>
    <n v="645"/>
    <x v="2"/>
    <m/>
  </r>
  <r>
    <x v="247"/>
    <x v="55"/>
    <n v="41378"/>
    <n v="0"/>
    <n v="23897"/>
    <n v="13947"/>
    <n v="680"/>
    <n v="2854"/>
    <n v="1.58"/>
    <n v="1047"/>
    <x v="2"/>
    <m/>
  </r>
  <r>
    <x v="247"/>
    <x v="56"/>
    <n v="45022"/>
    <n v="37"/>
    <n v="26278"/>
    <n v="14202"/>
    <n v="789"/>
    <n v="3715"/>
    <n v="1.69"/>
    <n v="1130"/>
    <x v="2"/>
    <m/>
  </r>
  <r>
    <x v="247"/>
    <x v="57"/>
    <n v="46227"/>
    <n v="43"/>
    <n v="26475"/>
    <n v="15492"/>
    <n v="1496"/>
    <n v="2720"/>
    <n v="1.7"/>
    <n v="852"/>
    <x v="2"/>
    <m/>
  </r>
  <r>
    <x v="247"/>
    <x v="58"/>
    <n v="43847"/>
    <n v="110"/>
    <n v="23046"/>
    <n v="15832"/>
    <n v="1088"/>
    <n v="3772"/>
    <n v="1.59"/>
    <n v="887"/>
    <x v="2"/>
    <m/>
  </r>
  <r>
    <x v="247"/>
    <x v="59"/>
    <n v="48845"/>
    <n v="140"/>
    <n v="27542"/>
    <n v="15254"/>
    <n v="1094"/>
    <n v="4816"/>
    <n v="1.74"/>
    <n v="870"/>
    <x v="2"/>
    <m/>
  </r>
  <r>
    <x v="247"/>
    <x v="60"/>
    <n v="49029"/>
    <n v="235"/>
    <n v="28312"/>
    <n v="14813"/>
    <n v="1074"/>
    <n v="4595"/>
    <n v="1.72"/>
    <n v="858"/>
    <x v="2"/>
    <m/>
  </r>
  <r>
    <x v="247"/>
    <x v="61"/>
    <n v="51560"/>
    <n v="206"/>
    <n v="30725"/>
    <n v="16153"/>
    <n v="968"/>
    <n v="3507"/>
    <n v="1.78"/>
    <n v="1200"/>
    <x v="2"/>
    <m/>
  </r>
  <r>
    <x v="247"/>
    <x v="62"/>
    <n v="48220"/>
    <n v="212"/>
    <n v="25860"/>
    <n v="16219"/>
    <n v="1055"/>
    <n v="4874"/>
    <n v="1.64"/>
    <n v="857"/>
    <x v="2"/>
    <m/>
  </r>
  <r>
    <x v="247"/>
    <x v="63"/>
    <n v="54204"/>
    <n v="218"/>
    <n v="30075"/>
    <n v="16851"/>
    <n v="1103"/>
    <n v="5957"/>
    <n v="1.82"/>
    <n v="1280"/>
    <x v="2"/>
    <m/>
  </r>
  <r>
    <x v="247"/>
    <x v="64"/>
    <n v="50156"/>
    <n v="217"/>
    <n v="28343"/>
    <n v="13240"/>
    <n v="1151"/>
    <n v="7205"/>
    <n v="1.66"/>
    <n v="1272"/>
    <x v="2"/>
    <m/>
  </r>
  <r>
    <x v="247"/>
    <x v="65"/>
    <n v="50510"/>
    <n v="204"/>
    <n v="28445"/>
    <n v="12731"/>
    <n v="1088"/>
    <n v="8042"/>
    <n v="1.65"/>
    <n v="1256"/>
    <x v="2"/>
    <m/>
  </r>
  <r>
    <x v="248"/>
    <x v="110"/>
    <n v="58"/>
    <n v="58"/>
    <n v="0"/>
    <n v="0"/>
    <n v="0"/>
    <s v="."/>
    <s v="."/>
    <n v="0"/>
    <x v="0"/>
    <m/>
  </r>
  <r>
    <x v="248"/>
    <x v="111"/>
    <n v="181"/>
    <n v="181"/>
    <n v="0"/>
    <n v="0"/>
    <n v="0"/>
    <s v="."/>
    <s v="."/>
    <n v="0"/>
    <x v="0"/>
    <m/>
  </r>
  <r>
    <x v="248"/>
    <x v="112"/>
    <n v="83"/>
    <n v="83"/>
    <n v="0"/>
    <n v="0"/>
    <n v="0"/>
    <s v="."/>
    <s v="."/>
    <n v="0"/>
    <x v="0"/>
    <m/>
  </r>
  <r>
    <x v="248"/>
    <x v="113"/>
    <n v="49"/>
    <n v="49"/>
    <n v="0"/>
    <n v="0"/>
    <n v="0"/>
    <s v="."/>
    <s v="."/>
    <n v="0"/>
    <x v="0"/>
    <m/>
  </r>
  <r>
    <x v="248"/>
    <x v="114"/>
    <n v="99"/>
    <n v="99"/>
    <n v="0"/>
    <n v="0"/>
    <n v="0"/>
    <s v="."/>
    <s v="."/>
    <n v="0"/>
    <x v="0"/>
    <m/>
  </r>
  <r>
    <x v="248"/>
    <x v="115"/>
    <n v="143"/>
    <n v="143"/>
    <n v="0"/>
    <n v="0"/>
    <n v="0"/>
    <s v="."/>
    <s v="."/>
    <n v="0"/>
    <x v="0"/>
    <m/>
  </r>
  <r>
    <x v="248"/>
    <x v="116"/>
    <n v="179"/>
    <n v="179"/>
    <n v="0"/>
    <n v="0"/>
    <n v="0"/>
    <s v="."/>
    <s v="."/>
    <n v="0"/>
    <x v="0"/>
    <m/>
  </r>
  <r>
    <x v="248"/>
    <x v="117"/>
    <n v="200"/>
    <n v="200"/>
    <n v="0"/>
    <n v="0"/>
    <n v="0"/>
    <s v="."/>
    <s v="."/>
    <n v="0"/>
    <x v="0"/>
    <m/>
  </r>
  <r>
    <x v="248"/>
    <x v="82"/>
    <n v="140"/>
    <n v="140"/>
    <n v="0"/>
    <n v="0"/>
    <n v="0"/>
    <s v="."/>
    <s v="."/>
    <n v="0"/>
    <x v="0"/>
    <m/>
  </r>
  <r>
    <x v="248"/>
    <x v="83"/>
    <n v="137"/>
    <n v="137"/>
    <n v="0"/>
    <n v="0"/>
    <n v="0"/>
    <s v="."/>
    <s v="."/>
    <n v="0"/>
    <x v="0"/>
    <m/>
  </r>
  <r>
    <x v="248"/>
    <x v="84"/>
    <n v="109"/>
    <n v="109"/>
    <n v="0"/>
    <n v="0"/>
    <n v="0"/>
    <s v="."/>
    <s v="."/>
    <n v="0"/>
    <x v="0"/>
    <m/>
  </r>
  <r>
    <x v="248"/>
    <x v="85"/>
    <n v="152"/>
    <n v="152"/>
    <n v="0"/>
    <n v="0"/>
    <n v="0"/>
    <s v="."/>
    <s v="."/>
    <n v="0"/>
    <x v="0"/>
    <m/>
  </r>
  <r>
    <x v="248"/>
    <x v="86"/>
    <n v="219"/>
    <n v="219"/>
    <n v="0"/>
    <n v="0"/>
    <n v="0"/>
    <s v="."/>
    <s v="."/>
    <n v="0"/>
    <x v="0"/>
    <m/>
  </r>
  <r>
    <x v="248"/>
    <x v="87"/>
    <n v="216"/>
    <n v="216"/>
    <n v="0"/>
    <n v="0"/>
    <n v="0"/>
    <s v="."/>
    <s v="."/>
    <n v="0"/>
    <x v="0"/>
    <m/>
  </r>
  <r>
    <x v="248"/>
    <x v="118"/>
    <n v="228"/>
    <n v="228"/>
    <n v="0"/>
    <n v="0"/>
    <n v="0"/>
    <s v="."/>
    <s v="."/>
    <n v="0"/>
    <x v="0"/>
    <m/>
  </r>
  <r>
    <x v="248"/>
    <x v="119"/>
    <n v="232"/>
    <n v="232"/>
    <n v="0"/>
    <n v="0"/>
    <n v="0"/>
    <s v="."/>
    <s v="."/>
    <n v="0"/>
    <x v="0"/>
    <m/>
  </r>
  <r>
    <x v="248"/>
    <x v="120"/>
    <n v="251"/>
    <n v="251"/>
    <n v="0"/>
    <n v="0"/>
    <n v="0"/>
    <s v="."/>
    <s v="."/>
    <n v="0"/>
    <x v="0"/>
    <m/>
  </r>
  <r>
    <x v="248"/>
    <x v="121"/>
    <n v="278"/>
    <n v="278"/>
    <n v="0"/>
    <n v="0"/>
    <n v="0"/>
    <s v="."/>
    <s v="."/>
    <n v="0"/>
    <x v="0"/>
    <m/>
  </r>
  <r>
    <x v="248"/>
    <x v="122"/>
    <n v="361"/>
    <n v="361"/>
    <n v="0"/>
    <n v="0"/>
    <n v="0"/>
    <s v="."/>
    <s v="."/>
    <n v="0"/>
    <x v="0"/>
    <m/>
  </r>
  <r>
    <x v="248"/>
    <x v="123"/>
    <n v="316"/>
    <n v="316"/>
    <n v="0"/>
    <n v="0"/>
    <n v="0"/>
    <s v="."/>
    <s v="."/>
    <n v="0"/>
    <x v="0"/>
    <m/>
  </r>
  <r>
    <x v="248"/>
    <x v="124"/>
    <n v="311"/>
    <n v="311"/>
    <n v="0"/>
    <n v="0"/>
    <n v="0"/>
    <s v="."/>
    <s v="."/>
    <n v="0"/>
    <x v="0"/>
    <m/>
  </r>
  <r>
    <x v="248"/>
    <x v="125"/>
    <n v="369"/>
    <n v="369"/>
    <n v="0"/>
    <n v="0"/>
    <n v="0"/>
    <s v="."/>
    <s v="."/>
    <n v="0"/>
    <x v="0"/>
    <m/>
  </r>
  <r>
    <x v="248"/>
    <x v="126"/>
    <n v="449"/>
    <n v="449"/>
    <n v="0"/>
    <n v="0"/>
    <n v="0"/>
    <s v="."/>
    <s v="."/>
    <n v="0"/>
    <x v="0"/>
    <m/>
  </r>
  <r>
    <x v="248"/>
    <x v="127"/>
    <n v="466"/>
    <n v="466"/>
    <n v="0"/>
    <n v="0"/>
    <n v="0"/>
    <s v="."/>
    <s v="."/>
    <n v="0"/>
    <x v="0"/>
    <m/>
  </r>
  <r>
    <x v="248"/>
    <x v="88"/>
    <n v="496"/>
    <n v="496"/>
    <n v="0"/>
    <n v="0"/>
    <n v="0"/>
    <s v="."/>
    <s v="."/>
    <n v="0"/>
    <x v="0"/>
    <m/>
  </r>
  <r>
    <x v="248"/>
    <x v="89"/>
    <n v="474"/>
    <n v="474"/>
    <n v="0"/>
    <n v="0"/>
    <n v="0"/>
    <s v="."/>
    <s v="."/>
    <n v="0"/>
    <x v="0"/>
    <m/>
  </r>
  <r>
    <x v="248"/>
    <x v="90"/>
    <n v="461"/>
    <n v="461"/>
    <n v="0"/>
    <n v="0"/>
    <n v="0"/>
    <s v="."/>
    <s v="."/>
    <n v="0"/>
    <x v="0"/>
    <m/>
  </r>
  <r>
    <x v="248"/>
    <x v="91"/>
    <n v="482"/>
    <n v="482"/>
    <n v="0"/>
    <n v="0"/>
    <n v="0"/>
    <s v="."/>
    <s v="."/>
    <n v="0"/>
    <x v="0"/>
    <m/>
  </r>
  <r>
    <x v="248"/>
    <x v="92"/>
    <n v="507"/>
    <n v="507"/>
    <n v="0"/>
    <n v="0"/>
    <n v="0"/>
    <s v="."/>
    <s v="."/>
    <n v="0"/>
    <x v="0"/>
    <m/>
  </r>
  <r>
    <x v="248"/>
    <x v="93"/>
    <n v="667"/>
    <n v="667"/>
    <n v="0"/>
    <n v="0"/>
    <n v="0"/>
    <s v="."/>
    <s v="."/>
    <n v="0"/>
    <x v="0"/>
    <m/>
  </r>
  <r>
    <x v="248"/>
    <x v="94"/>
    <n v="717"/>
    <n v="717"/>
    <n v="0"/>
    <n v="0"/>
    <n v="0"/>
    <s v="."/>
    <s v="."/>
    <n v="0"/>
    <x v="0"/>
    <m/>
  </r>
  <r>
    <x v="248"/>
    <x v="95"/>
    <n v="765"/>
    <n v="765"/>
    <n v="0"/>
    <n v="0"/>
    <n v="0"/>
    <s v="."/>
    <s v="."/>
    <n v="0"/>
    <x v="0"/>
    <m/>
  </r>
  <r>
    <x v="248"/>
    <x v="96"/>
    <n v="895"/>
    <n v="895"/>
    <n v="0"/>
    <n v="0"/>
    <n v="0"/>
    <s v="."/>
    <s v="."/>
    <n v="0"/>
    <x v="0"/>
    <m/>
  </r>
  <r>
    <x v="248"/>
    <x v="97"/>
    <n v="987"/>
    <n v="987"/>
    <n v="0"/>
    <n v="0"/>
    <n v="0"/>
    <s v="."/>
    <s v="."/>
    <n v="0"/>
    <x v="0"/>
    <m/>
  </r>
  <r>
    <x v="248"/>
    <x v="98"/>
    <n v="934"/>
    <n v="934"/>
    <n v="0"/>
    <n v="0"/>
    <n v="0"/>
    <s v="."/>
    <s v="."/>
    <n v="0"/>
    <x v="0"/>
    <m/>
  </r>
  <r>
    <x v="248"/>
    <x v="99"/>
    <n v="1080"/>
    <n v="1080"/>
    <n v="0"/>
    <n v="0"/>
    <n v="0"/>
    <s v="."/>
    <s v="."/>
    <n v="0"/>
    <x v="0"/>
    <m/>
  </r>
  <r>
    <x v="248"/>
    <x v="100"/>
    <n v="1424"/>
    <n v="1424"/>
    <n v="0"/>
    <n v="0"/>
    <n v="0"/>
    <s v="."/>
    <s v="."/>
    <n v="0"/>
    <x v="0"/>
    <m/>
  </r>
  <r>
    <x v="248"/>
    <x v="101"/>
    <n v="1428"/>
    <n v="1428"/>
    <n v="0"/>
    <n v="0"/>
    <n v="0"/>
    <s v="."/>
    <s v="."/>
    <n v="0"/>
    <x v="0"/>
    <m/>
  </r>
  <r>
    <x v="248"/>
    <x v="102"/>
    <n v="1416"/>
    <n v="1416"/>
    <n v="0"/>
    <n v="0"/>
    <n v="0"/>
    <s v="."/>
    <s v="."/>
    <n v="0"/>
    <x v="0"/>
    <m/>
  </r>
  <r>
    <x v="248"/>
    <x v="103"/>
    <n v="1250"/>
    <n v="1250"/>
    <n v="0"/>
    <n v="0"/>
    <n v="0"/>
    <s v="."/>
    <s v="."/>
    <n v="0"/>
    <x v="0"/>
    <m/>
  </r>
  <r>
    <x v="248"/>
    <x v="104"/>
    <n v="1240"/>
    <n v="1240"/>
    <n v="0"/>
    <n v="0"/>
    <n v="0"/>
    <s v="."/>
    <s v="."/>
    <n v="0"/>
    <x v="0"/>
    <m/>
  </r>
  <r>
    <x v="248"/>
    <x v="66"/>
    <n v="1152"/>
    <n v="1152"/>
    <n v="0"/>
    <n v="0"/>
    <n v="0"/>
    <s v="."/>
    <s v="."/>
    <n v="0"/>
    <x v="0"/>
    <m/>
  </r>
  <r>
    <x v="248"/>
    <x v="67"/>
    <n v="1153"/>
    <n v="1153"/>
    <n v="0"/>
    <n v="0"/>
    <n v="0"/>
    <s v="."/>
    <s v="."/>
    <n v="0"/>
    <x v="0"/>
    <m/>
  </r>
  <r>
    <x v="248"/>
    <x v="68"/>
    <n v="1285"/>
    <n v="1285"/>
    <n v="0"/>
    <n v="0"/>
    <n v="0"/>
    <s v="."/>
    <s v="."/>
    <n v="0"/>
    <x v="0"/>
    <m/>
  </r>
  <r>
    <x v="248"/>
    <x v="69"/>
    <n v="1583"/>
    <n v="1583"/>
    <n v="0"/>
    <n v="0"/>
    <n v="0"/>
    <s v="."/>
    <s v="."/>
    <n v="0"/>
    <x v="0"/>
    <m/>
  </r>
  <r>
    <x v="248"/>
    <x v="70"/>
    <n v="1671"/>
    <n v="1671"/>
    <n v="0"/>
    <n v="0"/>
    <n v="0"/>
    <s v="."/>
    <s v="."/>
    <n v="0"/>
    <x v="0"/>
    <m/>
  </r>
  <r>
    <x v="248"/>
    <x v="71"/>
    <n v="1698"/>
    <n v="1698"/>
    <n v="0"/>
    <n v="0"/>
    <n v="0"/>
    <s v="."/>
    <s v="."/>
    <n v="0"/>
    <x v="0"/>
    <m/>
  </r>
  <r>
    <x v="248"/>
    <x v="72"/>
    <n v="1894"/>
    <n v="1894"/>
    <n v="0"/>
    <n v="0"/>
    <n v="0"/>
    <s v="."/>
    <s v="."/>
    <n v="0"/>
    <x v="0"/>
    <m/>
  </r>
  <r>
    <x v="248"/>
    <x v="73"/>
    <n v="1810"/>
    <n v="1810"/>
    <n v="0"/>
    <n v="0"/>
    <n v="0"/>
    <s v="."/>
    <s v="."/>
    <n v="0"/>
    <x v="0"/>
    <m/>
  </r>
  <r>
    <x v="248"/>
    <x v="74"/>
    <n v="1686"/>
    <n v="1686"/>
    <n v="0"/>
    <n v="0"/>
    <n v="0"/>
    <s v="."/>
    <s v="."/>
    <n v="0"/>
    <x v="0"/>
    <m/>
  </r>
  <r>
    <x v="248"/>
    <x v="75"/>
    <n v="900"/>
    <n v="900"/>
    <n v="0"/>
    <n v="0"/>
    <n v="0"/>
    <s v="."/>
    <s v="."/>
    <n v="0"/>
    <x v="0"/>
    <m/>
  </r>
  <r>
    <x v="248"/>
    <x v="76"/>
    <n v="739"/>
    <n v="739"/>
    <n v="0"/>
    <n v="0"/>
    <n v="0"/>
    <s v="."/>
    <s v="."/>
    <n v="0"/>
    <x v="0"/>
    <m/>
  </r>
  <r>
    <x v="248"/>
    <x v="77"/>
    <n v="389"/>
    <n v="389"/>
    <n v="0"/>
    <n v="0"/>
    <n v="0"/>
    <s v="."/>
    <s v="."/>
    <n v="0"/>
    <x v="0"/>
    <m/>
  </r>
  <r>
    <x v="248"/>
    <x v="78"/>
    <n v="167"/>
    <n v="167"/>
    <n v="0"/>
    <n v="0"/>
    <n v="0"/>
    <s v="."/>
    <s v="."/>
    <n v="0"/>
    <x v="0"/>
    <m/>
  </r>
  <r>
    <x v="248"/>
    <x v="21"/>
    <n v="7690"/>
    <n v="1989"/>
    <n v="5594"/>
    <n v="0"/>
    <n v="107"/>
    <n v="0"/>
    <n v="0.17"/>
    <n v="0"/>
    <x v="1"/>
    <m/>
  </r>
  <r>
    <x v="248"/>
    <x v="22"/>
    <n v="6689"/>
    <n v="1846"/>
    <n v="4739"/>
    <n v="0"/>
    <n v="104"/>
    <n v="0"/>
    <n v="0.15"/>
    <n v="0"/>
    <x v="1"/>
    <m/>
  </r>
  <r>
    <x v="248"/>
    <x v="23"/>
    <n v="6288"/>
    <n v="1392"/>
    <n v="4828"/>
    <n v="0"/>
    <n v="68"/>
    <n v="0"/>
    <n v="0.13"/>
    <n v="0"/>
    <x v="1"/>
    <m/>
  </r>
  <r>
    <x v="248"/>
    <x v="24"/>
    <n v="6844"/>
    <n v="2006"/>
    <n v="4734"/>
    <n v="0"/>
    <n v="104"/>
    <n v="0"/>
    <n v="0.14000000000000001"/>
    <n v="0"/>
    <x v="1"/>
    <m/>
  </r>
  <r>
    <x v="248"/>
    <x v="25"/>
    <n v="5204"/>
    <n v="2397"/>
    <n v="2713"/>
    <n v="0"/>
    <n v="95"/>
    <n v="0"/>
    <n v="0.11"/>
    <n v="0"/>
    <x v="1"/>
    <m/>
  </r>
  <r>
    <x v="248"/>
    <x v="26"/>
    <n v="5945"/>
    <n v="3324"/>
    <n v="2527"/>
    <n v="0"/>
    <n v="95"/>
    <n v="0"/>
    <n v="0.12"/>
    <n v="0"/>
    <x v="1"/>
    <m/>
  </r>
  <r>
    <x v="248"/>
    <x v="27"/>
    <n v="3797"/>
    <n v="3109"/>
    <n v="587"/>
    <n v="0"/>
    <n v="101"/>
    <n v="0"/>
    <n v="7.0000000000000007E-2"/>
    <n v="0"/>
    <x v="1"/>
    <m/>
  </r>
  <r>
    <x v="248"/>
    <x v="28"/>
    <n v="4166"/>
    <n v="3430"/>
    <n v="621"/>
    <n v="0"/>
    <n v="115"/>
    <n v="0"/>
    <n v="0.08"/>
    <n v="0"/>
    <x v="1"/>
    <m/>
  </r>
  <r>
    <x v="248"/>
    <x v="29"/>
    <n v="4205"/>
    <n v="3309"/>
    <n v="781"/>
    <n v="0"/>
    <n v="115"/>
    <n v="0"/>
    <n v="0.08"/>
    <n v="0"/>
    <x v="1"/>
    <m/>
  </r>
  <r>
    <x v="248"/>
    <x v="30"/>
    <n v="4440"/>
    <n v="3443"/>
    <n v="898"/>
    <n v="0"/>
    <n v="99"/>
    <n v="0"/>
    <n v="0.08"/>
    <n v="0"/>
    <x v="1"/>
    <m/>
  </r>
  <r>
    <x v="248"/>
    <x v="31"/>
    <n v="4587"/>
    <n v="3476"/>
    <n v="1024"/>
    <n v="0"/>
    <n v="87"/>
    <n v="0"/>
    <n v="0.08"/>
    <n v="0"/>
    <x v="1"/>
    <m/>
  </r>
  <r>
    <x v="248"/>
    <x v="32"/>
    <n v="4834"/>
    <n v="3621"/>
    <n v="1134"/>
    <n v="5"/>
    <n v="74"/>
    <n v="0"/>
    <n v="0.09"/>
    <n v="0"/>
    <x v="1"/>
    <m/>
  </r>
  <r>
    <x v="248"/>
    <x v="33"/>
    <n v="5013"/>
    <n v="3693"/>
    <n v="1201"/>
    <n v="11"/>
    <n v="109"/>
    <n v="0"/>
    <n v="0.09"/>
    <n v="0"/>
    <x v="1"/>
    <m/>
  </r>
  <r>
    <x v="248"/>
    <x v="34"/>
    <n v="5268"/>
    <n v="3791"/>
    <n v="1314"/>
    <n v="37"/>
    <n v="126"/>
    <n v="0"/>
    <n v="0.09"/>
    <n v="0"/>
    <x v="1"/>
    <m/>
  </r>
  <r>
    <x v="248"/>
    <x v="35"/>
    <n v="4786"/>
    <n v="3186"/>
    <n v="1419"/>
    <n v="32"/>
    <n v="149"/>
    <n v="0"/>
    <n v="0.08"/>
    <n v="0"/>
    <x v="1"/>
    <m/>
  </r>
  <r>
    <x v="248"/>
    <x v="36"/>
    <n v="5772"/>
    <n v="4050"/>
    <n v="1526"/>
    <n v="20"/>
    <n v="176"/>
    <n v="0"/>
    <n v="0.1"/>
    <n v="0"/>
    <x v="1"/>
    <m/>
  </r>
  <r>
    <x v="248"/>
    <x v="37"/>
    <n v="6297"/>
    <n v="3846"/>
    <n v="1561"/>
    <n v="21"/>
    <n v="869"/>
    <n v="0"/>
    <n v="0.1"/>
    <n v="0"/>
    <x v="1"/>
    <m/>
  </r>
  <r>
    <x v="248"/>
    <x v="38"/>
    <n v="7082"/>
    <n v="4384"/>
    <n v="1747"/>
    <n v="21"/>
    <n v="930"/>
    <n v="0"/>
    <n v="0.11"/>
    <n v="0"/>
    <x v="1"/>
    <m/>
  </r>
  <r>
    <x v="248"/>
    <x v="39"/>
    <n v="6322"/>
    <n v="3807"/>
    <n v="2172"/>
    <n v="15"/>
    <n v="266"/>
    <n v="61"/>
    <n v="0.1"/>
    <n v="0"/>
    <x v="1"/>
    <m/>
  </r>
  <r>
    <x v="248"/>
    <x v="40"/>
    <n v="4775"/>
    <n v="2330"/>
    <n v="2014"/>
    <n v="4"/>
    <n v="271"/>
    <n v="156"/>
    <n v="7.0000000000000007E-2"/>
    <n v="0"/>
    <x v="1"/>
    <m/>
  </r>
  <r>
    <x v="248"/>
    <x v="41"/>
    <n v="5838"/>
    <n v="3008"/>
    <n v="2488"/>
    <n v="2"/>
    <n v="340"/>
    <n v="0"/>
    <n v="0.09"/>
    <n v="0"/>
    <x v="2"/>
    <m/>
  </r>
  <r>
    <x v="248"/>
    <x v="42"/>
    <n v="5850"/>
    <n v="3265"/>
    <n v="2176"/>
    <n v="1"/>
    <n v="408"/>
    <n v="0"/>
    <n v="0.09"/>
    <n v="0"/>
    <x v="2"/>
    <m/>
  </r>
  <r>
    <x v="248"/>
    <x v="43"/>
    <n v="5857"/>
    <n v="2988"/>
    <n v="2325"/>
    <n v="0"/>
    <n v="544"/>
    <n v="0"/>
    <n v="0.08"/>
    <n v="30"/>
    <x v="2"/>
    <m/>
  </r>
  <r>
    <x v="248"/>
    <x v="44"/>
    <n v="6274"/>
    <n v="2428"/>
    <n v="3274"/>
    <n v="0"/>
    <n v="571"/>
    <n v="0"/>
    <n v="0.09"/>
    <n v="39"/>
    <x v="2"/>
    <m/>
  </r>
  <r>
    <x v="248"/>
    <x v="45"/>
    <n v="7153"/>
    <n v="2978"/>
    <n v="3536"/>
    <n v="0"/>
    <n v="639"/>
    <n v="0"/>
    <n v="0.1"/>
    <n v="43"/>
    <x v="2"/>
    <m/>
  </r>
  <r>
    <x v="248"/>
    <x v="46"/>
    <n v="7933"/>
    <n v="3425"/>
    <n v="3599"/>
    <n v="116"/>
    <n v="793"/>
    <n v="0"/>
    <n v="0.11"/>
    <n v="60"/>
    <x v="2"/>
    <m/>
  </r>
  <r>
    <x v="248"/>
    <x v="47"/>
    <n v="9454"/>
    <n v="4025"/>
    <n v="4362"/>
    <n v="171"/>
    <n v="896"/>
    <n v="0"/>
    <n v="0.13"/>
    <n v="61"/>
    <x v="2"/>
    <m/>
  </r>
  <r>
    <x v="248"/>
    <x v="48"/>
    <n v="12299"/>
    <n v="5875"/>
    <n v="5021"/>
    <n v="311"/>
    <n v="1091"/>
    <n v="0"/>
    <n v="0.16"/>
    <n v="56"/>
    <x v="2"/>
    <m/>
  </r>
  <r>
    <x v="248"/>
    <x v="49"/>
    <n v="12957"/>
    <n v="5918"/>
    <n v="5198"/>
    <n v="518"/>
    <n v="1324"/>
    <n v="0"/>
    <n v="0.17"/>
    <n v="112"/>
    <x v="2"/>
    <m/>
  </r>
  <r>
    <x v="248"/>
    <x v="50"/>
    <n v="13006"/>
    <n v="5467"/>
    <n v="5523"/>
    <n v="589"/>
    <n v="1427"/>
    <n v="0"/>
    <n v="0.17"/>
    <n v="167"/>
    <x v="2"/>
    <m/>
  </r>
  <r>
    <x v="248"/>
    <x v="51"/>
    <n v="14629"/>
    <n v="5654"/>
    <n v="6330"/>
    <n v="836"/>
    <n v="1809"/>
    <n v="0"/>
    <n v="0.19"/>
    <n v="207"/>
    <x v="2"/>
    <m/>
  </r>
  <r>
    <x v="248"/>
    <x v="52"/>
    <n v="16673"/>
    <n v="6810"/>
    <n v="6977"/>
    <n v="700"/>
    <n v="2186"/>
    <n v="0"/>
    <n v="0.21"/>
    <n v="259"/>
    <x v="2"/>
    <m/>
  </r>
  <r>
    <x v="248"/>
    <x v="53"/>
    <n v="19309"/>
    <n v="7503"/>
    <n v="7816"/>
    <n v="1119"/>
    <n v="2872"/>
    <n v="0"/>
    <n v="0.24"/>
    <n v="293"/>
    <x v="2"/>
    <m/>
  </r>
  <r>
    <x v="248"/>
    <x v="54"/>
    <n v="21480"/>
    <n v="8727"/>
    <n v="8052"/>
    <n v="1421"/>
    <n v="3281"/>
    <n v="0"/>
    <n v="0.26"/>
    <n v="318"/>
    <x v="2"/>
    <m/>
  </r>
  <r>
    <x v="248"/>
    <x v="55"/>
    <n v="24693"/>
    <n v="9496"/>
    <n v="9250"/>
    <n v="2391"/>
    <n v="3557"/>
    <n v="0"/>
    <n v="0.3"/>
    <n v="469"/>
    <x v="2"/>
    <m/>
  </r>
  <r>
    <x v="248"/>
    <x v="56"/>
    <n v="26764"/>
    <n v="10769"/>
    <n v="9241"/>
    <n v="2564"/>
    <n v="4190"/>
    <n v="0"/>
    <n v="0.32"/>
    <n v="475"/>
    <x v="2"/>
    <m/>
  </r>
  <r>
    <x v="248"/>
    <x v="57"/>
    <n v="28019"/>
    <n v="11666"/>
    <n v="8847"/>
    <n v="3060"/>
    <n v="4446"/>
    <n v="0"/>
    <n v="0.33"/>
    <n v="501"/>
    <x v="2"/>
    <m/>
  </r>
  <r>
    <x v="248"/>
    <x v="58"/>
    <n v="28599"/>
    <n v="9952"/>
    <n v="10195"/>
    <n v="3406"/>
    <n v="5046"/>
    <n v="0"/>
    <n v="0.33"/>
    <n v="538"/>
    <x v="2"/>
    <m/>
  </r>
  <r>
    <x v="248"/>
    <x v="59"/>
    <n v="32177"/>
    <n v="11911"/>
    <n v="11032"/>
    <n v="3794"/>
    <n v="5441"/>
    <n v="0"/>
    <n v="0.37"/>
    <n v="604"/>
    <x v="2"/>
    <m/>
  </r>
  <r>
    <x v="248"/>
    <x v="60"/>
    <n v="35079"/>
    <n v="12415"/>
    <n v="11830"/>
    <n v="4196"/>
    <n v="6638"/>
    <n v="0"/>
    <n v="0.4"/>
    <n v="669"/>
    <x v="2"/>
    <m/>
  </r>
  <r>
    <x v="248"/>
    <x v="61"/>
    <n v="38925"/>
    <n v="12954"/>
    <n v="13456"/>
    <n v="4926"/>
    <n v="7589"/>
    <n v="0"/>
    <n v="0.44"/>
    <n v="835"/>
    <x v="2"/>
    <m/>
  </r>
  <r>
    <x v="248"/>
    <x v="62"/>
    <n v="41497"/>
    <n v="16253"/>
    <n v="12876"/>
    <n v="4443"/>
    <n v="7925"/>
    <n v="0"/>
    <n v="0.46"/>
    <n v="660"/>
    <x v="2"/>
    <m/>
  </r>
  <r>
    <x v="248"/>
    <x v="63"/>
    <n v="38784"/>
    <n v="14265"/>
    <n v="12066"/>
    <n v="4901"/>
    <n v="7552"/>
    <n v="0"/>
    <n v="0.43"/>
    <n v="693"/>
    <x v="2"/>
    <m/>
  </r>
  <r>
    <x v="248"/>
    <x v="64"/>
    <n v="40150"/>
    <n v="15359"/>
    <n v="11860"/>
    <n v="5109"/>
    <n v="7822"/>
    <n v="0"/>
    <n v="0.44"/>
    <n v="752"/>
    <x v="2"/>
    <m/>
  </r>
  <r>
    <x v="248"/>
    <x v="65"/>
    <n v="45517"/>
    <n v="19246"/>
    <n v="12694"/>
    <n v="5349"/>
    <n v="8229"/>
    <n v="0"/>
    <n v="0.49"/>
    <n v="761"/>
    <x v="2"/>
    <m/>
  </r>
  <r>
    <x v="249"/>
    <x v="52"/>
    <n v="4"/>
    <n v="0"/>
    <n v="4"/>
    <n v="0"/>
    <n v="0"/>
    <n v="0"/>
    <n v="0.28999999999999998"/>
    <n v="0"/>
    <x v="2"/>
    <m/>
  </r>
  <r>
    <x v="249"/>
    <x v="53"/>
    <n v="7"/>
    <n v="0"/>
    <n v="7"/>
    <n v="0"/>
    <n v="0"/>
    <n v="0"/>
    <n v="0.46"/>
    <n v="1"/>
    <x v="2"/>
    <m/>
  </r>
  <r>
    <x v="249"/>
    <x v="54"/>
    <n v="7"/>
    <n v="0"/>
    <n v="7"/>
    <n v="0"/>
    <n v="0"/>
    <n v="0"/>
    <n v="0.46"/>
    <n v="1"/>
    <x v="2"/>
    <m/>
  </r>
  <r>
    <x v="249"/>
    <x v="55"/>
    <n v="7"/>
    <n v="0"/>
    <n v="7"/>
    <n v="0"/>
    <n v="0"/>
    <n v="0"/>
    <n v="0.47"/>
    <n v="1"/>
    <x v="2"/>
    <m/>
  </r>
  <r>
    <x v="249"/>
    <x v="56"/>
    <n v="8"/>
    <n v="0"/>
    <n v="8"/>
    <n v="0"/>
    <n v="0"/>
    <n v="0"/>
    <n v="0.53"/>
    <n v="1"/>
    <x v="2"/>
    <m/>
  </r>
  <r>
    <x v="249"/>
    <x v="57"/>
    <n v="8"/>
    <n v="0"/>
    <n v="8"/>
    <n v="0"/>
    <n v="0"/>
    <n v="0"/>
    <n v="0.53"/>
    <n v="1"/>
    <x v="2"/>
    <m/>
  </r>
  <r>
    <x v="249"/>
    <x v="58"/>
    <n v="8"/>
    <n v="0"/>
    <n v="8"/>
    <n v="0"/>
    <n v="0"/>
    <n v="0"/>
    <n v="0.54"/>
    <n v="1"/>
    <x v="2"/>
    <m/>
  </r>
  <r>
    <x v="249"/>
    <x v="59"/>
    <n v="6"/>
    <n v="0"/>
    <n v="6"/>
    <n v="0"/>
    <n v="0"/>
    <n v="0"/>
    <n v="0.42"/>
    <n v="1"/>
    <x v="2"/>
    <m/>
  </r>
  <r>
    <x v="249"/>
    <x v="60"/>
    <n v="8"/>
    <n v="0"/>
    <n v="8"/>
    <n v="0"/>
    <n v="0"/>
    <n v="0"/>
    <n v="0.55000000000000004"/>
    <n v="1"/>
    <x v="2"/>
    <m/>
  </r>
  <r>
    <x v="249"/>
    <x v="61"/>
    <n v="8"/>
    <n v="0"/>
    <n v="8"/>
    <n v="0"/>
    <n v="0"/>
    <n v="0"/>
    <n v="0.56000000000000005"/>
    <n v="1"/>
    <x v="2"/>
    <m/>
  </r>
  <r>
    <x v="249"/>
    <x v="62"/>
    <n v="7"/>
    <n v="0"/>
    <n v="7"/>
    <n v="0"/>
    <n v="0"/>
    <n v="0"/>
    <n v="0.5"/>
    <n v="1"/>
    <x v="2"/>
    <m/>
  </r>
  <r>
    <x v="249"/>
    <x v="63"/>
    <n v="7"/>
    <n v="0"/>
    <n v="7"/>
    <n v="0"/>
    <n v="0"/>
    <n v="0"/>
    <n v="0.5"/>
    <n v="1"/>
    <x v="2"/>
    <m/>
  </r>
  <r>
    <x v="249"/>
    <x v="64"/>
    <n v="6"/>
    <n v="0"/>
    <n v="6"/>
    <n v="0"/>
    <n v="0"/>
    <n v="0"/>
    <n v="0.44"/>
    <n v="1"/>
    <x v="2"/>
    <m/>
  </r>
  <r>
    <x v="249"/>
    <x v="65"/>
    <n v="6"/>
    <n v="0"/>
    <n v="6"/>
    <n v="0"/>
    <n v="0"/>
    <n v="0"/>
    <n v="0.44"/>
    <n v="1"/>
    <x v="2"/>
    <m/>
  </r>
  <r>
    <x v="250"/>
    <x v="42"/>
    <n v="2511"/>
    <n v="0"/>
    <n v="2395"/>
    <n v="0"/>
    <n v="116"/>
    <n v="0"/>
    <n v="0.2"/>
    <n v="321"/>
    <x v="2"/>
    <m/>
  </r>
  <r>
    <x v="250"/>
    <x v="43"/>
    <n v="2714"/>
    <n v="0"/>
    <n v="2605"/>
    <n v="0"/>
    <n v="109"/>
    <n v="0"/>
    <n v="0.21"/>
    <n v="392"/>
    <x v="2"/>
    <m/>
  </r>
  <r>
    <x v="250"/>
    <x v="44"/>
    <n v="2374"/>
    <n v="0"/>
    <n v="2265"/>
    <n v="0"/>
    <n v="109"/>
    <n v="0"/>
    <n v="0.17"/>
    <n v="165"/>
    <x v="2"/>
    <m/>
  </r>
  <r>
    <x v="250"/>
    <x v="45"/>
    <n v="2472"/>
    <n v="0"/>
    <n v="2363"/>
    <n v="0"/>
    <n v="109"/>
    <n v="0"/>
    <n v="0.17"/>
    <n v="161"/>
    <x v="2"/>
    <m/>
  </r>
  <r>
    <x v="250"/>
    <x v="46"/>
    <n v="2854"/>
    <n v="0"/>
    <n v="2706"/>
    <n v="0"/>
    <n v="148"/>
    <n v="0"/>
    <n v="0.19"/>
    <n v="161"/>
    <x v="2"/>
    <m/>
  </r>
  <r>
    <x v="250"/>
    <x v="47"/>
    <n v="2901"/>
    <n v="0"/>
    <n v="2761"/>
    <n v="0"/>
    <n v="140"/>
    <n v="0"/>
    <n v="0.18"/>
    <n v="156"/>
    <x v="2"/>
    <m/>
  </r>
  <r>
    <x v="250"/>
    <x v="48"/>
    <n v="3643"/>
    <n v="0"/>
    <n v="3475"/>
    <n v="0"/>
    <n v="168"/>
    <n v="0"/>
    <n v="0.22"/>
    <n v="161"/>
    <x v="2"/>
    <m/>
  </r>
  <r>
    <x v="250"/>
    <x v="49"/>
    <n v="3327"/>
    <n v="0"/>
    <n v="3164"/>
    <n v="0"/>
    <n v="163"/>
    <n v="0"/>
    <n v="0.2"/>
    <n v="161"/>
    <x v="2"/>
    <m/>
  </r>
  <r>
    <x v="250"/>
    <x v="50"/>
    <n v="3789"/>
    <n v="0"/>
    <n v="3591"/>
    <n v="0"/>
    <n v="198"/>
    <n v="0"/>
    <n v="0.22"/>
    <n v="140"/>
    <x v="2"/>
    <m/>
  </r>
  <r>
    <x v="250"/>
    <x v="51"/>
    <n v="3993"/>
    <n v="0"/>
    <n v="3803"/>
    <n v="0"/>
    <n v="190"/>
    <n v="0"/>
    <n v="0.23"/>
    <n v="186"/>
    <x v="2"/>
    <m/>
  </r>
  <r>
    <x v="250"/>
    <x v="52"/>
    <n v="4420"/>
    <n v="0"/>
    <n v="4217"/>
    <n v="0"/>
    <n v="203"/>
    <n v="0"/>
    <n v="0.24"/>
    <n v="166"/>
    <x v="2"/>
    <m/>
  </r>
  <r>
    <x v="250"/>
    <x v="53"/>
    <n v="4299"/>
    <n v="0"/>
    <n v="4087"/>
    <n v="0"/>
    <n v="212"/>
    <n v="0"/>
    <n v="0.23"/>
    <n v="185"/>
    <x v="2"/>
    <m/>
  </r>
  <r>
    <x v="250"/>
    <x v="54"/>
    <n v="4719"/>
    <n v="0"/>
    <n v="4509"/>
    <n v="0"/>
    <n v="210"/>
    <n v="0"/>
    <n v="0.24"/>
    <n v="186"/>
    <x v="2"/>
    <m/>
  </r>
  <r>
    <x v="250"/>
    <x v="55"/>
    <n v="5149"/>
    <n v="0"/>
    <n v="4939"/>
    <n v="0"/>
    <n v="210"/>
    <n v="0"/>
    <n v="0.26"/>
    <n v="196"/>
    <x v="2"/>
    <m/>
  </r>
  <r>
    <x v="250"/>
    <x v="56"/>
    <n v="5466"/>
    <n v="0"/>
    <n v="5255"/>
    <n v="0"/>
    <n v="211"/>
    <n v="0"/>
    <n v="0.26"/>
    <n v="205"/>
    <x v="2"/>
    <m/>
  </r>
  <r>
    <x v="250"/>
    <x v="57"/>
    <n v="5813"/>
    <n v="0"/>
    <n v="5613"/>
    <n v="0"/>
    <n v="200"/>
    <n v="0"/>
    <n v="0.27"/>
    <n v="203"/>
    <x v="2"/>
    <m/>
  </r>
  <r>
    <x v="250"/>
    <x v="58"/>
    <n v="5719"/>
    <n v="0"/>
    <n v="5484"/>
    <n v="0"/>
    <n v="235"/>
    <n v="0"/>
    <n v="0.27"/>
    <n v="200"/>
    <x v="2"/>
    <m/>
  </r>
  <r>
    <x v="250"/>
    <x v="59"/>
    <n v="6092"/>
    <n v="35"/>
    <n v="5770"/>
    <n v="0"/>
    <n v="287"/>
    <n v="0"/>
    <n v="0.28000000000000003"/>
    <n v="190"/>
    <x v="2"/>
    <m/>
  </r>
  <r>
    <x v="250"/>
    <x v="60"/>
    <n v="6698"/>
    <n v="65"/>
    <n v="6144"/>
    <n v="201"/>
    <n v="288"/>
    <n v="0"/>
    <n v="0.28999999999999998"/>
    <n v="203"/>
    <x v="2"/>
    <m/>
  </r>
  <r>
    <x v="250"/>
    <x v="61"/>
    <n v="6390"/>
    <n v="123"/>
    <n v="5482"/>
    <n v="531"/>
    <n v="254"/>
    <n v="0"/>
    <n v="0.27"/>
    <n v="190"/>
    <x v="2"/>
    <m/>
  </r>
  <r>
    <x v="250"/>
    <x v="62"/>
    <n v="5363"/>
    <n v="126"/>
    <n v="4752"/>
    <n v="355"/>
    <n v="129"/>
    <n v="0"/>
    <n v="0.22"/>
    <n v="134"/>
    <x v="2"/>
    <m/>
  </r>
  <r>
    <x v="250"/>
    <x v="63"/>
    <n v="5091"/>
    <n v="129"/>
    <n v="4173"/>
    <n v="414"/>
    <n v="375"/>
    <n v="0"/>
    <n v="0.2"/>
    <n v="111"/>
    <x v="2"/>
    <m/>
  </r>
  <r>
    <x v="250"/>
    <x v="64"/>
    <n v="6953"/>
    <n v="134"/>
    <n v="5811"/>
    <n v="560"/>
    <n v="449"/>
    <n v="0"/>
    <n v="0.27"/>
    <n v="166"/>
    <x v="2"/>
    <m/>
  </r>
  <r>
    <x v="250"/>
    <x v="65"/>
    <n v="6190"/>
    <n v="137"/>
    <n v="5090"/>
    <n v="581"/>
    <n v="381"/>
    <n v="0"/>
    <n v="0.24"/>
    <n v="153"/>
    <x v="2"/>
    <m/>
  </r>
  <r>
    <x v="251"/>
    <x v="157"/>
    <n v="0"/>
    <n v="0"/>
    <n v="0"/>
    <n v="0"/>
    <n v="0"/>
    <s v="."/>
    <s v="."/>
    <n v="0"/>
    <x v="0"/>
    <m/>
  </r>
  <r>
    <x v="251"/>
    <x v="162"/>
    <n v="8"/>
    <n v="8"/>
    <n v="0"/>
    <n v="0"/>
    <n v="0"/>
    <s v="."/>
    <s v="."/>
    <n v="0"/>
    <x v="0"/>
    <m/>
  </r>
  <r>
    <x v="251"/>
    <x v="108"/>
    <n v="24"/>
    <n v="24"/>
    <n v="0"/>
    <n v="0"/>
    <n v="0"/>
    <s v="."/>
    <s v="."/>
    <n v="0"/>
    <x v="0"/>
    <m/>
  </r>
  <r>
    <x v="251"/>
    <x v="109"/>
    <n v="28"/>
    <n v="28"/>
    <n v="0"/>
    <n v="0"/>
    <n v="0"/>
    <s v="."/>
    <s v="."/>
    <n v="0"/>
    <x v="0"/>
    <m/>
  </r>
  <r>
    <x v="251"/>
    <x v="110"/>
    <n v="31"/>
    <n v="31"/>
    <n v="0"/>
    <n v="0"/>
    <n v="0"/>
    <s v="."/>
    <s v="."/>
    <n v="0"/>
    <x v="0"/>
    <m/>
  </r>
  <r>
    <x v="251"/>
    <x v="111"/>
    <n v="55"/>
    <n v="55"/>
    <n v="0"/>
    <n v="0"/>
    <n v="0"/>
    <s v="."/>
    <s v="."/>
    <n v="0"/>
    <x v="0"/>
    <m/>
  </r>
  <r>
    <x v="251"/>
    <x v="112"/>
    <n v="105"/>
    <n v="105"/>
    <n v="0"/>
    <n v="0"/>
    <n v="0"/>
    <s v="."/>
    <s v="."/>
    <n v="0"/>
    <x v="0"/>
    <m/>
  </r>
  <r>
    <x v="251"/>
    <x v="113"/>
    <n v="105"/>
    <n v="105"/>
    <n v="0"/>
    <n v="0"/>
    <n v="0"/>
    <s v="."/>
    <s v="."/>
    <n v="0"/>
    <x v="0"/>
    <m/>
  </r>
  <r>
    <x v="251"/>
    <x v="114"/>
    <n v="117"/>
    <n v="117"/>
    <n v="0"/>
    <n v="0"/>
    <n v="0"/>
    <s v="."/>
    <s v="."/>
    <n v="0"/>
    <x v="0"/>
    <m/>
  </r>
  <r>
    <x v="251"/>
    <x v="115"/>
    <n v="91"/>
    <n v="91"/>
    <n v="0"/>
    <n v="0"/>
    <n v="0"/>
    <s v="."/>
    <s v="."/>
    <n v="0"/>
    <x v="0"/>
    <m/>
  </r>
  <r>
    <x v="251"/>
    <x v="116"/>
    <n v="138"/>
    <n v="138"/>
    <n v="0"/>
    <n v="0"/>
    <n v="0"/>
    <s v="."/>
    <s v="."/>
    <n v="0"/>
    <x v="0"/>
    <m/>
  </r>
  <r>
    <x v="251"/>
    <x v="117"/>
    <n v="161"/>
    <n v="161"/>
    <n v="0"/>
    <n v="0"/>
    <n v="0"/>
    <s v="."/>
    <s v="."/>
    <n v="0"/>
    <x v="0"/>
    <m/>
  </r>
  <r>
    <x v="251"/>
    <x v="82"/>
    <n v="218"/>
    <n v="218"/>
    <n v="0"/>
    <n v="0"/>
    <n v="0"/>
    <s v="."/>
    <s v="."/>
    <n v="0"/>
    <x v="0"/>
    <m/>
  </r>
  <r>
    <x v="251"/>
    <x v="83"/>
    <n v="238"/>
    <n v="238"/>
    <n v="0"/>
    <n v="0"/>
    <n v="0"/>
    <s v="."/>
    <s v="."/>
    <n v="0"/>
    <x v="0"/>
    <m/>
  </r>
  <r>
    <x v="251"/>
    <x v="84"/>
    <n v="223"/>
    <n v="223"/>
    <n v="0"/>
    <n v="0"/>
    <n v="0"/>
    <s v="."/>
    <s v="."/>
    <n v="0"/>
    <x v="0"/>
    <m/>
  </r>
  <r>
    <x v="251"/>
    <x v="85"/>
    <n v="242"/>
    <n v="242"/>
    <n v="0"/>
    <n v="0"/>
    <n v="0"/>
    <s v="."/>
    <s v="."/>
    <n v="0"/>
    <x v="0"/>
    <m/>
  </r>
  <r>
    <x v="251"/>
    <x v="86"/>
    <n v="258"/>
    <n v="258"/>
    <n v="0"/>
    <n v="0"/>
    <n v="0"/>
    <s v="."/>
    <s v="."/>
    <n v="0"/>
    <x v="0"/>
    <m/>
  </r>
  <r>
    <x v="251"/>
    <x v="87"/>
    <n v="280"/>
    <n v="280"/>
    <n v="0"/>
    <n v="0"/>
    <n v="0"/>
    <s v="."/>
    <s v="."/>
    <n v="0"/>
    <x v="0"/>
    <m/>
  </r>
  <r>
    <x v="251"/>
    <x v="118"/>
    <n v="335"/>
    <n v="335"/>
    <n v="0"/>
    <n v="0"/>
    <n v="0"/>
    <s v="."/>
    <s v="."/>
    <n v="0"/>
    <x v="0"/>
    <m/>
  </r>
  <r>
    <x v="251"/>
    <x v="119"/>
    <n v="341"/>
    <n v="341"/>
    <n v="0"/>
    <n v="0"/>
    <n v="0"/>
    <s v="."/>
    <s v="."/>
    <n v="0"/>
    <x v="0"/>
    <m/>
  </r>
  <r>
    <x v="251"/>
    <x v="120"/>
    <n v="367"/>
    <n v="367"/>
    <n v="0"/>
    <n v="0"/>
    <n v="0"/>
    <s v="."/>
    <s v="."/>
    <n v="0"/>
    <x v="0"/>
    <m/>
  </r>
  <r>
    <x v="251"/>
    <x v="121"/>
    <n v="377"/>
    <n v="377"/>
    <n v="0"/>
    <n v="0"/>
    <n v="0"/>
    <s v="."/>
    <s v="."/>
    <n v="0"/>
    <x v="0"/>
    <m/>
  </r>
  <r>
    <x v="251"/>
    <x v="122"/>
    <n v="373"/>
    <n v="373"/>
    <n v="0"/>
    <n v="0"/>
    <n v="0"/>
    <s v="."/>
    <s v="."/>
    <n v="0"/>
    <x v="0"/>
    <m/>
  </r>
  <r>
    <x v="251"/>
    <x v="123"/>
    <n v="404"/>
    <n v="404"/>
    <n v="0"/>
    <n v="0"/>
    <n v="0"/>
    <s v="."/>
    <s v="."/>
    <n v="0"/>
    <x v="0"/>
    <m/>
  </r>
  <r>
    <x v="251"/>
    <x v="124"/>
    <n v="414"/>
    <n v="414"/>
    <n v="0"/>
    <n v="0"/>
    <n v="0"/>
    <s v="."/>
    <s v="."/>
    <n v="0"/>
    <x v="0"/>
    <m/>
  </r>
  <r>
    <x v="251"/>
    <x v="125"/>
    <n v="1137"/>
    <n v="1137"/>
    <n v="0"/>
    <n v="0"/>
    <n v="0"/>
    <s v="."/>
    <s v="."/>
    <n v="0"/>
    <x v="0"/>
    <m/>
  </r>
  <r>
    <x v="251"/>
    <x v="91"/>
    <n v="815"/>
    <n v="815"/>
    <n v="0"/>
    <n v="0"/>
    <n v="0"/>
    <s v="."/>
    <s v="."/>
    <n v="0"/>
    <x v="0"/>
    <m/>
  </r>
  <r>
    <x v="251"/>
    <x v="92"/>
    <n v="1082"/>
    <n v="1082"/>
    <n v="0"/>
    <n v="0"/>
    <n v="0"/>
    <s v="."/>
    <s v="."/>
    <n v="0"/>
    <x v="0"/>
    <m/>
  </r>
  <r>
    <x v="251"/>
    <x v="93"/>
    <n v="1152"/>
    <n v="1152"/>
    <n v="0"/>
    <n v="0"/>
    <n v="0"/>
    <s v="."/>
    <s v="."/>
    <n v="0"/>
    <x v="0"/>
    <m/>
  </r>
  <r>
    <x v="251"/>
    <x v="94"/>
    <n v="1674"/>
    <n v="1613"/>
    <n v="62"/>
    <n v="0"/>
    <n v="0"/>
    <s v="."/>
    <s v="."/>
    <n v="0"/>
    <x v="0"/>
    <m/>
  </r>
  <r>
    <x v="251"/>
    <x v="95"/>
    <n v="1826"/>
    <n v="1766"/>
    <n v="60"/>
    <n v="0"/>
    <n v="0"/>
    <s v="."/>
    <s v="."/>
    <n v="0"/>
    <x v="0"/>
    <m/>
  </r>
  <r>
    <x v="251"/>
    <x v="96"/>
    <n v="1872"/>
    <n v="1810"/>
    <n v="62"/>
    <n v="0"/>
    <n v="0"/>
    <s v="."/>
    <s v="."/>
    <n v="0"/>
    <x v="0"/>
    <m/>
  </r>
  <r>
    <x v="251"/>
    <x v="97"/>
    <n v="2055"/>
    <n v="1971"/>
    <n v="84"/>
    <n v="0"/>
    <n v="0"/>
    <s v="."/>
    <s v="."/>
    <n v="0"/>
    <x v="0"/>
    <m/>
  </r>
  <r>
    <x v="251"/>
    <x v="98"/>
    <n v="2001"/>
    <n v="1908"/>
    <n v="94"/>
    <n v="0"/>
    <n v="0"/>
    <s v="."/>
    <s v="."/>
    <n v="0"/>
    <x v="0"/>
    <m/>
  </r>
  <r>
    <x v="251"/>
    <x v="99"/>
    <n v="2261"/>
    <n v="2150"/>
    <n v="111"/>
    <n v="0"/>
    <n v="0"/>
    <s v="."/>
    <s v="."/>
    <n v="0"/>
    <x v="0"/>
    <m/>
  </r>
  <r>
    <x v="251"/>
    <x v="100"/>
    <n v="2568"/>
    <n v="2338"/>
    <n v="120"/>
    <n v="0"/>
    <n v="110"/>
    <s v="."/>
    <s v="."/>
    <n v="0"/>
    <x v="0"/>
    <m/>
  </r>
  <r>
    <x v="251"/>
    <x v="101"/>
    <n v="2801"/>
    <n v="2671"/>
    <n v="129"/>
    <n v="1"/>
    <n v="0"/>
    <s v="."/>
    <s v="."/>
    <n v="0"/>
    <x v="0"/>
    <m/>
  </r>
  <r>
    <x v="251"/>
    <x v="102"/>
    <n v="2636"/>
    <n v="2462"/>
    <n v="172"/>
    <n v="2"/>
    <n v="0"/>
    <s v="."/>
    <s v="."/>
    <n v="0"/>
    <x v="0"/>
    <m/>
  </r>
  <r>
    <x v="251"/>
    <x v="103"/>
    <n v="2436"/>
    <n v="2222"/>
    <n v="90"/>
    <n v="3"/>
    <n v="121"/>
    <s v="."/>
    <s v="."/>
    <n v="0"/>
    <x v="0"/>
    <m/>
  </r>
  <r>
    <x v="251"/>
    <x v="104"/>
    <n v="2221"/>
    <n v="2002"/>
    <n v="127"/>
    <n v="1"/>
    <n v="90"/>
    <s v="."/>
    <s v="."/>
    <n v="0"/>
    <x v="0"/>
    <m/>
  </r>
  <r>
    <x v="251"/>
    <x v="66"/>
    <n v="2055"/>
    <n v="1850"/>
    <n v="116"/>
    <n v="0"/>
    <n v="88"/>
    <s v="."/>
    <s v="."/>
    <n v="0"/>
    <x v="0"/>
    <m/>
  </r>
  <r>
    <x v="251"/>
    <x v="67"/>
    <n v="2139"/>
    <n v="1940"/>
    <n v="108"/>
    <n v="0"/>
    <n v="91"/>
    <s v="."/>
    <s v="."/>
    <n v="0"/>
    <x v="0"/>
    <m/>
  </r>
  <r>
    <x v="251"/>
    <x v="68"/>
    <n v="2239"/>
    <n v="2032"/>
    <n v="100"/>
    <n v="0"/>
    <n v="107"/>
    <s v="."/>
    <s v="."/>
    <n v="0"/>
    <x v="0"/>
    <m/>
  </r>
  <r>
    <x v="251"/>
    <x v="69"/>
    <n v="2208"/>
    <n v="1987"/>
    <n v="132"/>
    <n v="1"/>
    <n v="87"/>
    <s v="."/>
    <s v="."/>
    <n v="0"/>
    <x v="0"/>
    <m/>
  </r>
  <r>
    <x v="251"/>
    <x v="70"/>
    <n v="2460"/>
    <n v="2255"/>
    <n v="121"/>
    <n v="1"/>
    <n v="84"/>
    <s v="."/>
    <s v="."/>
    <n v="0"/>
    <x v="0"/>
    <m/>
  </r>
  <r>
    <x v="251"/>
    <x v="71"/>
    <n v="2330"/>
    <n v="2232"/>
    <n v="1"/>
    <n v="1"/>
    <n v="97"/>
    <s v="."/>
    <s v="."/>
    <n v="0"/>
    <x v="0"/>
    <m/>
  </r>
  <r>
    <x v="251"/>
    <x v="72"/>
    <n v="2445"/>
    <n v="2352"/>
    <n v="1"/>
    <n v="1"/>
    <n v="90"/>
    <s v="."/>
    <s v="."/>
    <n v="0"/>
    <x v="0"/>
    <m/>
  </r>
  <r>
    <x v="251"/>
    <x v="73"/>
    <n v="2812"/>
    <n v="2811"/>
    <n v="1"/>
    <n v="0"/>
    <n v="0"/>
    <s v="."/>
    <s v="."/>
    <n v="0"/>
    <x v="0"/>
    <m/>
  </r>
  <r>
    <x v="251"/>
    <x v="76"/>
    <n v="103"/>
    <n v="0"/>
    <n v="1"/>
    <n v="0"/>
    <n v="102"/>
    <s v="."/>
    <s v="."/>
    <n v="0"/>
    <x v="0"/>
    <m/>
  </r>
  <r>
    <x v="251"/>
    <x v="77"/>
    <n v="25"/>
    <n v="0"/>
    <n v="25"/>
    <n v="0"/>
    <n v="0"/>
    <s v="."/>
    <s v="."/>
    <n v="0"/>
    <x v="0"/>
    <m/>
  </r>
  <r>
    <x v="251"/>
    <x v="78"/>
    <n v="1421"/>
    <n v="1384"/>
    <n v="18"/>
    <n v="1"/>
    <n v="18"/>
    <s v="."/>
    <s v="."/>
    <n v="0"/>
    <x v="0"/>
    <m/>
  </r>
  <r>
    <x v="251"/>
    <x v="79"/>
    <n v="2808"/>
    <n v="2708"/>
    <n v="18"/>
    <n v="3"/>
    <n v="80"/>
    <s v="."/>
    <s v="."/>
    <n v="0"/>
    <x v="0"/>
    <m/>
  </r>
  <r>
    <x v="251"/>
    <x v="80"/>
    <n v="3907"/>
    <n v="3706"/>
    <n v="28"/>
    <n v="6"/>
    <n v="168"/>
    <s v="."/>
    <s v="."/>
    <n v="0"/>
    <x v="0"/>
    <m/>
  </r>
  <r>
    <x v="251"/>
    <x v="81"/>
    <n v="4404"/>
    <n v="4207"/>
    <n v="31"/>
    <n v="4"/>
    <n v="162"/>
    <s v="."/>
    <s v="."/>
    <n v="0"/>
    <x v="0"/>
    <m/>
  </r>
  <r>
    <x v="251"/>
    <x v="0"/>
    <n v="5031"/>
    <n v="4800"/>
    <n v="53"/>
    <n v="4"/>
    <n v="175"/>
    <s v="."/>
    <s v="."/>
    <n v="0"/>
    <x v="0"/>
    <m/>
  </r>
  <r>
    <x v="251"/>
    <x v="1"/>
    <n v="4833"/>
    <n v="4238"/>
    <n v="410"/>
    <n v="19"/>
    <n v="166"/>
    <n v="0"/>
    <n v="0.3"/>
    <n v="107"/>
    <x v="0"/>
    <m/>
  </r>
  <r>
    <x v="251"/>
    <x v="2"/>
    <n v="4575"/>
    <n v="4005"/>
    <n v="395"/>
    <n v="16"/>
    <n v="158"/>
    <n v="0"/>
    <n v="0.28000000000000003"/>
    <n v="107"/>
    <x v="0"/>
    <m/>
  </r>
  <r>
    <x v="251"/>
    <x v="3"/>
    <n v="4594"/>
    <n v="4103"/>
    <n v="295"/>
    <n v="18"/>
    <n v="179"/>
    <n v="0"/>
    <n v="0.27"/>
    <n v="101"/>
    <x v="0"/>
    <m/>
  </r>
  <r>
    <x v="251"/>
    <x v="4"/>
    <n v="4562"/>
    <n v="3879"/>
    <n v="476"/>
    <n v="33"/>
    <n v="174"/>
    <n v="0"/>
    <n v="0.27"/>
    <n v="105"/>
    <x v="0"/>
    <m/>
  </r>
  <r>
    <x v="251"/>
    <x v="5"/>
    <n v="5442"/>
    <n v="4698"/>
    <n v="520"/>
    <n v="35"/>
    <n v="189"/>
    <n v="0"/>
    <n v="0.31"/>
    <n v="102"/>
    <x v="0"/>
    <m/>
  </r>
  <r>
    <x v="251"/>
    <x v="6"/>
    <n v="6232"/>
    <n v="5438"/>
    <n v="538"/>
    <n v="43"/>
    <n v="213"/>
    <n v="0"/>
    <n v="0.36"/>
    <n v="100"/>
    <x v="0"/>
    <m/>
  </r>
  <r>
    <x v="251"/>
    <x v="7"/>
    <n v="7125"/>
    <n v="6252"/>
    <n v="615"/>
    <n v="48"/>
    <n v="211"/>
    <n v="0"/>
    <n v="0.4"/>
    <n v="98"/>
    <x v="0"/>
    <m/>
  </r>
  <r>
    <x v="251"/>
    <x v="8"/>
    <n v="7737"/>
    <n v="6694"/>
    <n v="720"/>
    <n v="53"/>
    <n v="270"/>
    <n v="0"/>
    <n v="0.43"/>
    <n v="97"/>
    <x v="0"/>
    <m/>
  </r>
  <r>
    <x v="251"/>
    <x v="9"/>
    <n v="7625"/>
    <n v="6540"/>
    <n v="759"/>
    <n v="58"/>
    <n v="268"/>
    <n v="0"/>
    <n v="0.42"/>
    <n v="127"/>
    <x v="0"/>
    <m/>
  </r>
  <r>
    <x v="251"/>
    <x v="10"/>
    <n v="8741"/>
    <n v="7466"/>
    <n v="912"/>
    <n v="62"/>
    <n v="302"/>
    <n v="0"/>
    <n v="0.48"/>
    <n v="91"/>
    <x v="1"/>
    <m/>
  </r>
  <r>
    <x v="251"/>
    <x v="11"/>
    <n v="9548"/>
    <n v="8055"/>
    <n v="1098"/>
    <n v="69"/>
    <n v="326"/>
    <n v="0"/>
    <n v="0.52"/>
    <n v="75"/>
    <x v="1"/>
    <m/>
  </r>
  <r>
    <x v="251"/>
    <x v="12"/>
    <n v="10008"/>
    <n v="8489"/>
    <n v="1120"/>
    <n v="81"/>
    <n v="318"/>
    <n v="0"/>
    <n v="0.54"/>
    <n v="17"/>
    <x v="1"/>
    <m/>
  </r>
  <r>
    <x v="251"/>
    <x v="13"/>
    <n v="10270"/>
    <n v="8595"/>
    <n v="1249"/>
    <n v="84"/>
    <n v="342"/>
    <n v="0"/>
    <n v="0.55000000000000004"/>
    <n v="15"/>
    <x v="1"/>
    <m/>
  </r>
  <r>
    <x v="251"/>
    <x v="14"/>
    <n v="11425"/>
    <n v="9466"/>
    <n v="1468"/>
    <n v="104"/>
    <n v="387"/>
    <n v="0"/>
    <n v="0.6"/>
    <n v="13"/>
    <x v="1"/>
    <m/>
  </r>
  <r>
    <x v="251"/>
    <x v="15"/>
    <n v="12944"/>
    <n v="10602"/>
    <n v="1787"/>
    <n v="142"/>
    <n v="413"/>
    <n v="0"/>
    <n v="0.67"/>
    <n v="12"/>
    <x v="1"/>
    <m/>
  </r>
  <r>
    <x v="251"/>
    <x v="16"/>
    <n v="13318"/>
    <n v="10394"/>
    <n v="2295"/>
    <n v="207"/>
    <n v="422"/>
    <n v="0"/>
    <n v="0.69"/>
    <n v="9"/>
    <x v="1"/>
    <m/>
  </r>
  <r>
    <x v="251"/>
    <x v="17"/>
    <n v="13197"/>
    <n v="9848"/>
    <n v="2691"/>
    <n v="219"/>
    <n v="440"/>
    <n v="0"/>
    <n v="0.67"/>
    <n v="8"/>
    <x v="1"/>
    <m/>
  </r>
  <r>
    <x v="251"/>
    <x v="18"/>
    <n v="13330"/>
    <n v="9066"/>
    <n v="3560"/>
    <n v="254"/>
    <n v="450"/>
    <n v="0"/>
    <n v="0.67"/>
    <n v="7"/>
    <x v="1"/>
    <m/>
  </r>
  <r>
    <x v="251"/>
    <x v="19"/>
    <n v="14257"/>
    <n v="9127"/>
    <n v="4300"/>
    <n v="318"/>
    <n v="512"/>
    <n v="0"/>
    <n v="0.71"/>
    <n v="5"/>
    <x v="1"/>
    <m/>
  </r>
  <r>
    <x v="251"/>
    <x v="20"/>
    <n v="14782"/>
    <n v="9076"/>
    <n v="4770"/>
    <n v="398"/>
    <n v="539"/>
    <n v="0"/>
    <n v="0.73"/>
    <n v="4"/>
    <x v="1"/>
    <m/>
  </r>
  <r>
    <x v="251"/>
    <x v="21"/>
    <n v="19317"/>
    <n v="11740"/>
    <n v="6435"/>
    <n v="543"/>
    <n v="598"/>
    <n v="0"/>
    <n v="0.95"/>
    <n v="0"/>
    <x v="1"/>
    <m/>
  </r>
  <r>
    <x v="251"/>
    <x v="22"/>
    <n v="20819"/>
    <n v="13001"/>
    <n v="6520"/>
    <n v="625"/>
    <n v="674"/>
    <n v="0"/>
    <n v="1.01"/>
    <n v="0"/>
    <x v="1"/>
    <m/>
  </r>
  <r>
    <x v="251"/>
    <x v="23"/>
    <n v="19513"/>
    <n v="12118"/>
    <n v="5841"/>
    <n v="772"/>
    <n v="782"/>
    <n v="0"/>
    <n v="0.94"/>
    <n v="0"/>
    <x v="1"/>
    <m/>
  </r>
  <r>
    <x v="251"/>
    <x v="24"/>
    <n v="23310"/>
    <n v="12121"/>
    <n v="9493"/>
    <n v="829"/>
    <n v="867"/>
    <n v="0"/>
    <n v="1.1100000000000001"/>
    <n v="0"/>
    <x v="1"/>
    <m/>
  </r>
  <r>
    <x v="251"/>
    <x v="25"/>
    <n v="23412"/>
    <n v="12388"/>
    <n v="9216"/>
    <n v="903"/>
    <n v="904"/>
    <n v="0"/>
    <n v="1.1100000000000001"/>
    <n v="0"/>
    <x v="1"/>
    <m/>
  </r>
  <r>
    <x v="251"/>
    <x v="26"/>
    <n v="24429"/>
    <n v="13326"/>
    <n v="9231"/>
    <n v="912"/>
    <n v="961"/>
    <n v="0"/>
    <n v="1.1399999999999999"/>
    <n v="0"/>
    <x v="1"/>
    <m/>
  </r>
  <r>
    <x v="251"/>
    <x v="27"/>
    <n v="25214"/>
    <n v="13279"/>
    <n v="9936"/>
    <n v="963"/>
    <n v="1036"/>
    <n v="0"/>
    <n v="1.17"/>
    <n v="0"/>
    <x v="1"/>
    <m/>
  </r>
  <r>
    <x v="251"/>
    <x v="28"/>
    <n v="24520"/>
    <n v="12429"/>
    <n v="9947"/>
    <n v="1055"/>
    <n v="1089"/>
    <n v="0"/>
    <n v="1.1299999999999999"/>
    <n v="0"/>
    <x v="1"/>
    <m/>
  </r>
  <r>
    <x v="251"/>
    <x v="29"/>
    <n v="27401"/>
    <n v="12826"/>
    <n v="12215"/>
    <n v="1177"/>
    <n v="1183"/>
    <n v="0"/>
    <n v="1.25"/>
    <n v="0"/>
    <x v="1"/>
    <m/>
  </r>
  <r>
    <x v="251"/>
    <x v="30"/>
    <n v="29804"/>
    <n v="13442"/>
    <n v="13723"/>
    <n v="1404"/>
    <n v="1235"/>
    <n v="0"/>
    <n v="1.35"/>
    <n v="0"/>
    <x v="1"/>
    <m/>
  </r>
  <r>
    <x v="251"/>
    <x v="31"/>
    <n v="29307"/>
    <n v="13000"/>
    <n v="13221"/>
    <n v="1776"/>
    <n v="1267"/>
    <n v="44"/>
    <n v="1.31"/>
    <n v="0"/>
    <x v="1"/>
    <m/>
  </r>
  <r>
    <x v="251"/>
    <x v="32"/>
    <n v="31895"/>
    <n v="17942"/>
    <n v="10560"/>
    <n v="2018"/>
    <n v="1330"/>
    <n v="45"/>
    <n v="1.42"/>
    <n v="0"/>
    <x v="1"/>
    <m/>
  </r>
  <r>
    <x v="251"/>
    <x v="33"/>
    <n v="29302"/>
    <n v="15293"/>
    <n v="10483"/>
    <n v="2160"/>
    <n v="1322"/>
    <n v="44"/>
    <n v="1.29"/>
    <n v="0"/>
    <x v="1"/>
    <m/>
  </r>
  <r>
    <x v="251"/>
    <x v="34"/>
    <n v="31553"/>
    <n v="17420"/>
    <n v="10533"/>
    <n v="2257"/>
    <n v="1304"/>
    <n v="39"/>
    <n v="1.38"/>
    <n v="0"/>
    <x v="1"/>
    <m/>
  </r>
  <r>
    <x v="251"/>
    <x v="35"/>
    <n v="33275"/>
    <n v="19104"/>
    <n v="10215"/>
    <n v="2651"/>
    <n v="1267"/>
    <n v="38"/>
    <n v="1.45"/>
    <n v="0"/>
    <x v="1"/>
    <m/>
  </r>
  <r>
    <x v="251"/>
    <x v="36"/>
    <n v="33943"/>
    <n v="19692"/>
    <n v="10265"/>
    <n v="2715"/>
    <n v="1228"/>
    <n v="44"/>
    <n v="1.47"/>
    <n v="0"/>
    <x v="1"/>
    <m/>
  </r>
  <r>
    <x v="251"/>
    <x v="37"/>
    <n v="35449"/>
    <n v="20049"/>
    <n v="11283"/>
    <n v="2833"/>
    <n v="1241"/>
    <n v="44"/>
    <n v="1.52"/>
    <n v="0"/>
    <x v="1"/>
    <m/>
  </r>
  <r>
    <x v="251"/>
    <x v="38"/>
    <n v="35226"/>
    <n v="19503"/>
    <n v="11259"/>
    <n v="3194"/>
    <n v="1219"/>
    <n v="52"/>
    <n v="1.5"/>
    <n v="0"/>
    <x v="1"/>
    <m/>
  </r>
  <r>
    <x v="251"/>
    <x v="39"/>
    <n v="36457"/>
    <n v="19724"/>
    <n v="12251"/>
    <n v="3228"/>
    <n v="1202"/>
    <n v="53"/>
    <n v="1.55"/>
    <n v="0"/>
    <x v="1"/>
    <m/>
  </r>
  <r>
    <x v="251"/>
    <x v="40"/>
    <n v="36377"/>
    <n v="19975"/>
    <n v="11760"/>
    <n v="3422"/>
    <n v="1164"/>
    <n v="56"/>
    <n v="1.53"/>
    <n v="0"/>
    <x v="1"/>
    <m/>
  </r>
  <r>
    <x v="251"/>
    <x v="41"/>
    <n v="36348"/>
    <n v="19471"/>
    <n v="12593"/>
    <n v="3149"/>
    <n v="1081"/>
    <n v="55"/>
    <n v="1.53"/>
    <n v="0"/>
    <x v="2"/>
    <m/>
  </r>
  <r>
    <x v="251"/>
    <x v="42"/>
    <n v="25710"/>
    <n v="10916"/>
    <n v="11108"/>
    <n v="2631"/>
    <n v="1020"/>
    <n v="34"/>
    <n v="1.08"/>
    <n v="0"/>
    <x v="2"/>
    <m/>
  </r>
  <r>
    <x v="252"/>
    <x v="43"/>
    <n v="12367"/>
    <n v="9269"/>
    <n v="1399"/>
    <n v="1421"/>
    <n v="277"/>
    <n v="0"/>
    <n v="1.18"/>
    <n v="51"/>
    <x v="2"/>
    <m/>
  </r>
  <r>
    <x v="252"/>
    <x v="44"/>
    <n v="10769"/>
    <n v="8640"/>
    <n v="1051"/>
    <n v="930"/>
    <n v="148"/>
    <n v="0"/>
    <n v="1.01"/>
    <n v="34"/>
    <x v="2"/>
    <m/>
  </r>
  <r>
    <x v="252"/>
    <x v="45"/>
    <n v="10476"/>
    <n v="8846"/>
    <n v="994"/>
    <n v="417"/>
    <n v="219"/>
    <n v="0"/>
    <n v="0.97"/>
    <n v="32"/>
    <x v="2"/>
    <m/>
  </r>
  <r>
    <x v="252"/>
    <x v="46"/>
    <n v="11066"/>
    <n v="9229"/>
    <n v="1047"/>
    <n v="559"/>
    <n v="231"/>
    <n v="0"/>
    <n v="1.02"/>
    <n v="36"/>
    <x v="2"/>
    <m/>
  </r>
  <r>
    <x v="252"/>
    <x v="47"/>
    <n v="12953"/>
    <n v="9152"/>
    <n v="2098"/>
    <n v="1403"/>
    <n v="300"/>
    <n v="0"/>
    <n v="1.19"/>
    <n v="47"/>
    <x v="2"/>
    <m/>
  </r>
  <r>
    <x v="252"/>
    <x v="48"/>
    <n v="13917"/>
    <n v="9331"/>
    <n v="2919"/>
    <n v="1393"/>
    <n v="273"/>
    <n v="0"/>
    <n v="1.28"/>
    <n v="81"/>
    <x v="2"/>
    <m/>
  </r>
  <r>
    <x v="252"/>
    <x v="49"/>
    <n v="14652"/>
    <n v="10532"/>
    <n v="2562"/>
    <n v="1251"/>
    <n v="306"/>
    <n v="0"/>
    <n v="1.35"/>
    <n v="56"/>
    <x v="2"/>
    <m/>
  </r>
  <r>
    <x v="252"/>
    <x v="50"/>
    <n v="10104"/>
    <n v="7772"/>
    <n v="1213"/>
    <n v="905"/>
    <n v="214"/>
    <n v="0"/>
    <n v="0.93"/>
    <n v="27"/>
    <x v="2"/>
    <m/>
  </r>
  <r>
    <x v="252"/>
    <x v="51"/>
    <n v="11225"/>
    <n v="8840"/>
    <n v="1139"/>
    <n v="958"/>
    <n v="288"/>
    <n v="0"/>
    <n v="1.04"/>
    <n v="25"/>
    <x v="2"/>
    <m/>
  </r>
  <r>
    <x v="252"/>
    <x v="52"/>
    <n v="12059"/>
    <n v="8554"/>
    <n v="2095"/>
    <n v="1081"/>
    <n v="329"/>
    <n v="0"/>
    <n v="1.1299999999999999"/>
    <n v="40"/>
    <x v="2"/>
    <m/>
  </r>
  <r>
    <x v="252"/>
    <x v="53"/>
    <n v="12892"/>
    <n v="9034"/>
    <n v="2445"/>
    <n v="1087"/>
    <n v="326"/>
    <n v="0"/>
    <n v="1.21"/>
    <n v="49"/>
    <x v="2"/>
    <m/>
  </r>
  <r>
    <x v="252"/>
    <x v="54"/>
    <n v="13787"/>
    <n v="9624"/>
    <n v="2745"/>
    <n v="1137"/>
    <n v="282"/>
    <n v="0"/>
    <n v="1.3"/>
    <n v="53"/>
    <x v="2"/>
    <m/>
  </r>
  <r>
    <x v="252"/>
    <x v="55"/>
    <n v="15068"/>
    <n v="10046"/>
    <n v="3212"/>
    <n v="1444"/>
    <n v="366"/>
    <n v="0"/>
    <n v="1.43"/>
    <n v="39"/>
    <x v="2"/>
    <m/>
  </r>
  <r>
    <x v="252"/>
    <x v="56"/>
    <n v="14263"/>
    <n v="8977"/>
    <n v="3699"/>
    <n v="1216"/>
    <n v="371"/>
    <n v="0"/>
    <n v="1.36"/>
    <n v="52"/>
    <x v="2"/>
    <m/>
  </r>
  <r>
    <x v="253"/>
    <x v="15"/>
    <n v="894"/>
    <n v="751"/>
    <n v="122"/>
    <n v="0"/>
    <n v="21"/>
    <n v="0"/>
    <n v="0.26"/>
    <n v="0"/>
    <x v="1"/>
    <m/>
  </r>
  <r>
    <x v="253"/>
    <x v="16"/>
    <n v="1068"/>
    <n v="879"/>
    <n v="159"/>
    <n v="0"/>
    <n v="30"/>
    <n v="0"/>
    <n v="0.3"/>
    <n v="0"/>
    <x v="1"/>
    <m/>
  </r>
  <r>
    <x v="253"/>
    <x v="17"/>
    <n v="955"/>
    <n v="774"/>
    <n v="151"/>
    <n v="0"/>
    <n v="30"/>
    <n v="0"/>
    <n v="0.26"/>
    <n v="0"/>
    <x v="1"/>
    <m/>
  </r>
  <r>
    <x v="253"/>
    <x v="18"/>
    <n v="1307"/>
    <n v="1004"/>
    <n v="263"/>
    <n v="0"/>
    <n v="41"/>
    <n v="0"/>
    <n v="0.35"/>
    <n v="0"/>
    <x v="1"/>
    <m/>
  </r>
  <r>
    <x v="253"/>
    <x v="19"/>
    <n v="1247"/>
    <n v="908"/>
    <n v="294"/>
    <n v="0"/>
    <n v="46"/>
    <n v="0"/>
    <n v="0.32"/>
    <n v="0"/>
    <x v="1"/>
    <m/>
  </r>
  <r>
    <x v="253"/>
    <x v="20"/>
    <n v="1166"/>
    <n v="788"/>
    <n v="333"/>
    <n v="0"/>
    <n v="45"/>
    <n v="0"/>
    <n v="0.28999999999999998"/>
    <n v="0"/>
    <x v="1"/>
    <m/>
  </r>
  <r>
    <x v="253"/>
    <x v="21"/>
    <n v="1028"/>
    <n v="665"/>
    <n v="339"/>
    <n v="0"/>
    <n v="24"/>
    <n v="0"/>
    <n v="0.25"/>
    <n v="0"/>
    <x v="1"/>
    <m/>
  </r>
  <r>
    <x v="253"/>
    <x v="22"/>
    <n v="1034"/>
    <n v="593"/>
    <n v="378"/>
    <n v="0"/>
    <n v="64"/>
    <n v="0"/>
    <n v="0.24"/>
    <n v="0"/>
    <x v="1"/>
    <m/>
  </r>
  <r>
    <x v="253"/>
    <x v="23"/>
    <n v="1109"/>
    <n v="638"/>
    <n v="405"/>
    <n v="0"/>
    <n v="66"/>
    <n v="0"/>
    <n v="0.25"/>
    <n v="0"/>
    <x v="1"/>
    <m/>
  </r>
  <r>
    <x v="253"/>
    <x v="24"/>
    <n v="1252"/>
    <n v="614"/>
    <n v="583"/>
    <n v="0"/>
    <n v="56"/>
    <n v="0"/>
    <n v="0.27"/>
    <n v="0"/>
    <x v="1"/>
    <m/>
  </r>
  <r>
    <x v="253"/>
    <x v="25"/>
    <n v="1146"/>
    <n v="542"/>
    <n v="544"/>
    <n v="0"/>
    <n v="60"/>
    <n v="0"/>
    <n v="0.24"/>
    <n v="25"/>
    <x v="1"/>
    <m/>
  </r>
  <r>
    <x v="253"/>
    <x v="26"/>
    <n v="1113"/>
    <n v="507"/>
    <n v="545"/>
    <n v="0"/>
    <n v="61"/>
    <n v="0"/>
    <n v="0.23"/>
    <n v="30"/>
    <x v="1"/>
    <m/>
  </r>
  <r>
    <x v="253"/>
    <x v="27"/>
    <n v="1098"/>
    <n v="490"/>
    <n v="556"/>
    <n v="0"/>
    <n v="52"/>
    <n v="0"/>
    <n v="0.22"/>
    <n v="29"/>
    <x v="1"/>
    <m/>
  </r>
  <r>
    <x v="253"/>
    <x v="28"/>
    <n v="1021"/>
    <n v="434"/>
    <n v="533"/>
    <n v="0"/>
    <n v="54"/>
    <n v="0"/>
    <n v="0.2"/>
    <n v="32"/>
    <x v="1"/>
    <m/>
  </r>
  <r>
    <x v="253"/>
    <x v="29"/>
    <n v="948"/>
    <n v="383"/>
    <n v="548"/>
    <n v="0"/>
    <n v="17"/>
    <n v="0"/>
    <n v="0.18"/>
    <n v="34"/>
    <x v="1"/>
    <m/>
  </r>
  <r>
    <x v="253"/>
    <x v="30"/>
    <n v="983"/>
    <n v="366"/>
    <n v="589"/>
    <n v="0"/>
    <n v="27"/>
    <n v="0"/>
    <n v="0.18"/>
    <n v="38"/>
    <x v="1"/>
    <m/>
  </r>
  <r>
    <x v="253"/>
    <x v="31"/>
    <n v="963"/>
    <n v="369"/>
    <n v="572"/>
    <n v="0"/>
    <n v="22"/>
    <n v="0"/>
    <n v="0.17"/>
    <n v="30"/>
    <x v="1"/>
    <m/>
  </r>
  <r>
    <x v="253"/>
    <x v="32"/>
    <n v="918"/>
    <n v="309"/>
    <n v="589"/>
    <n v="0"/>
    <n v="20"/>
    <n v="0"/>
    <n v="0.15"/>
    <n v="30"/>
    <x v="1"/>
    <m/>
  </r>
  <r>
    <x v="253"/>
    <x v="33"/>
    <n v="960"/>
    <n v="369"/>
    <n v="570"/>
    <n v="0"/>
    <n v="21"/>
    <n v="0"/>
    <n v="0.16"/>
    <n v="23"/>
    <x v="1"/>
    <m/>
  </r>
  <r>
    <x v="253"/>
    <x v="34"/>
    <n v="892"/>
    <n v="276"/>
    <n v="595"/>
    <n v="0"/>
    <n v="21"/>
    <n v="0"/>
    <n v="0.14000000000000001"/>
    <n v="23"/>
    <x v="1"/>
    <m/>
  </r>
  <r>
    <x v="253"/>
    <x v="35"/>
    <n v="769"/>
    <n v="308"/>
    <n v="428"/>
    <n v="0"/>
    <n v="33"/>
    <n v="0"/>
    <n v="0.12"/>
    <n v="32"/>
    <x v="1"/>
    <m/>
  </r>
  <r>
    <x v="253"/>
    <x v="36"/>
    <n v="751"/>
    <n v="302"/>
    <n v="406"/>
    <n v="0"/>
    <n v="43"/>
    <n v="0"/>
    <n v="0.11"/>
    <n v="32"/>
    <x v="1"/>
    <m/>
  </r>
  <r>
    <x v="253"/>
    <x v="37"/>
    <n v="788"/>
    <n v="334"/>
    <n v="409"/>
    <n v="0"/>
    <n v="45"/>
    <n v="0"/>
    <n v="0.11"/>
    <n v="27"/>
    <x v="1"/>
    <m/>
  </r>
  <r>
    <x v="253"/>
    <x v="38"/>
    <n v="737"/>
    <n v="280"/>
    <n v="407"/>
    <n v="0"/>
    <n v="51"/>
    <n v="0"/>
    <n v="0.1"/>
    <n v="31"/>
    <x v="1"/>
    <m/>
  </r>
  <r>
    <x v="253"/>
    <x v="39"/>
    <n v="857"/>
    <n v="377"/>
    <n v="424"/>
    <n v="0"/>
    <n v="55"/>
    <n v="0"/>
    <n v="0.12"/>
    <n v="32"/>
    <x v="1"/>
    <m/>
  </r>
  <r>
    <x v="253"/>
    <x v="40"/>
    <n v="710"/>
    <n v="239"/>
    <n v="419"/>
    <n v="0"/>
    <n v="52"/>
    <n v="0"/>
    <n v="0.09"/>
    <n v="32"/>
    <x v="1"/>
    <m/>
  </r>
  <r>
    <x v="253"/>
    <x v="41"/>
    <n v="667"/>
    <n v="227"/>
    <n v="381"/>
    <n v="0"/>
    <n v="59"/>
    <n v="0"/>
    <n v="0.08"/>
    <n v="30"/>
    <x v="2"/>
    <m/>
  </r>
  <r>
    <x v="253"/>
    <x v="42"/>
    <n v="659"/>
    <n v="229"/>
    <n v="380"/>
    <n v="0"/>
    <n v="50"/>
    <n v="0"/>
    <n v="0.08"/>
    <n v="30"/>
    <x v="2"/>
    <m/>
  </r>
  <r>
    <x v="253"/>
    <x v="43"/>
    <n v="670"/>
    <n v="238"/>
    <n v="385"/>
    <n v="0"/>
    <n v="47"/>
    <n v="0"/>
    <n v="0.08"/>
    <n v="30"/>
    <x v="2"/>
    <m/>
  </r>
  <r>
    <x v="253"/>
    <x v="44"/>
    <n v="682"/>
    <n v="241"/>
    <n v="393"/>
    <n v="0"/>
    <n v="48"/>
    <n v="0"/>
    <n v="0.08"/>
    <n v="29"/>
    <x v="2"/>
    <m/>
  </r>
  <r>
    <x v="253"/>
    <x v="45"/>
    <n v="660"/>
    <n v="229"/>
    <n v="393"/>
    <n v="0"/>
    <n v="38"/>
    <n v="0"/>
    <n v="0.08"/>
    <n v="29"/>
    <x v="2"/>
    <m/>
  </r>
  <r>
    <x v="253"/>
    <x v="46"/>
    <n v="592"/>
    <n v="90"/>
    <n v="460"/>
    <n v="0"/>
    <n v="42"/>
    <n v="0"/>
    <n v="7.0000000000000007E-2"/>
    <n v="24"/>
    <x v="2"/>
    <m/>
  </r>
  <r>
    <x v="253"/>
    <x v="47"/>
    <n v="510"/>
    <n v="115"/>
    <n v="348"/>
    <n v="0"/>
    <n v="47"/>
    <n v="0"/>
    <n v="0.06"/>
    <n v="21"/>
    <x v="2"/>
    <m/>
  </r>
  <r>
    <x v="253"/>
    <x v="48"/>
    <n v="652"/>
    <n v="132"/>
    <n v="467"/>
    <n v="0"/>
    <n v="52"/>
    <n v="0"/>
    <n v="7.0000000000000007E-2"/>
    <n v="18"/>
    <x v="2"/>
    <m/>
  </r>
  <r>
    <x v="253"/>
    <x v="49"/>
    <n v="631"/>
    <n v="126"/>
    <n v="457"/>
    <n v="0"/>
    <n v="48"/>
    <n v="0"/>
    <n v="7.0000000000000007E-2"/>
    <n v="23"/>
    <x v="2"/>
    <m/>
  </r>
  <r>
    <x v="253"/>
    <x v="50"/>
    <n v="493"/>
    <n v="76"/>
    <n v="376"/>
    <n v="0"/>
    <n v="41"/>
    <n v="0"/>
    <n v="0.05"/>
    <n v="29"/>
    <x v="2"/>
    <m/>
  </r>
  <r>
    <x v="253"/>
    <x v="51"/>
    <n v="497"/>
    <n v="79"/>
    <n v="366"/>
    <n v="0"/>
    <n v="52"/>
    <n v="0"/>
    <n v="0.05"/>
    <n v="36"/>
    <x v="2"/>
    <m/>
  </r>
  <r>
    <x v="253"/>
    <x v="52"/>
    <n v="520"/>
    <n v="82"/>
    <n v="409"/>
    <n v="0"/>
    <n v="29"/>
    <n v="0"/>
    <n v="0.05"/>
    <n v="38"/>
    <x v="2"/>
    <m/>
  </r>
  <r>
    <x v="253"/>
    <x v="53"/>
    <n v="541"/>
    <n v="83"/>
    <n v="427"/>
    <n v="0"/>
    <n v="31"/>
    <n v="0"/>
    <n v="0.05"/>
    <n v="38"/>
    <x v="2"/>
    <m/>
  </r>
  <r>
    <x v="253"/>
    <x v="54"/>
    <n v="576"/>
    <n v="88"/>
    <n v="440"/>
    <n v="0"/>
    <n v="48"/>
    <n v="0"/>
    <n v="0.05"/>
    <n v="40"/>
    <x v="2"/>
    <m/>
  </r>
  <r>
    <x v="253"/>
    <x v="55"/>
    <n v="585"/>
    <n v="65"/>
    <n v="466"/>
    <n v="0"/>
    <n v="53"/>
    <n v="0"/>
    <n v="0.05"/>
    <n v="42"/>
    <x v="2"/>
    <m/>
  </r>
  <r>
    <x v="253"/>
    <x v="56"/>
    <n v="624"/>
    <n v="86"/>
    <n v="479"/>
    <n v="0"/>
    <n v="59"/>
    <n v="0"/>
    <n v="0.05"/>
    <n v="44"/>
    <x v="2"/>
    <m/>
  </r>
  <r>
    <x v="253"/>
    <x v="57"/>
    <n v="625"/>
    <n v="36"/>
    <n v="514"/>
    <n v="0"/>
    <n v="75"/>
    <n v="0"/>
    <n v="0.05"/>
    <n v="50"/>
    <x v="2"/>
    <m/>
  </r>
  <r>
    <x v="253"/>
    <x v="58"/>
    <n v="526"/>
    <n v="80"/>
    <n v="373"/>
    <n v="0"/>
    <n v="73"/>
    <n v="0"/>
    <n v="0.04"/>
    <n v="27"/>
    <x v="2"/>
    <m/>
  </r>
  <r>
    <x v="253"/>
    <x v="59"/>
    <n v="592"/>
    <n v="86"/>
    <n v="430"/>
    <n v="0"/>
    <n v="76"/>
    <n v="0"/>
    <n v="0.05"/>
    <n v="34"/>
    <x v="2"/>
    <m/>
  </r>
  <r>
    <x v="253"/>
    <x v="60"/>
    <n v="684"/>
    <n v="111"/>
    <n v="453"/>
    <n v="0"/>
    <n v="120"/>
    <n v="0"/>
    <n v="0.05"/>
    <n v="26"/>
    <x v="2"/>
    <m/>
  </r>
  <r>
    <x v="253"/>
    <x v="61"/>
    <n v="734"/>
    <n v="104"/>
    <n v="477"/>
    <n v="0"/>
    <n v="153"/>
    <n v="0"/>
    <n v="0.05"/>
    <n v="25"/>
    <x v="2"/>
    <m/>
  </r>
  <r>
    <x v="253"/>
    <x v="62"/>
    <n v="801"/>
    <n v="73"/>
    <n v="562"/>
    <n v="0"/>
    <n v="167"/>
    <n v="0"/>
    <n v="0.06"/>
    <n v="28"/>
    <x v="2"/>
    <m/>
  </r>
  <r>
    <x v="253"/>
    <x v="63"/>
    <n v="1000"/>
    <n v="95"/>
    <n v="690"/>
    <n v="0"/>
    <n v="215"/>
    <n v="0"/>
    <n v="7.0000000000000007E-2"/>
    <n v="43"/>
    <x v="2"/>
    <m/>
  </r>
  <r>
    <x v="253"/>
    <x v="64"/>
    <n v="1079"/>
    <n v="125"/>
    <n v="708"/>
    <n v="0"/>
    <n v="246"/>
    <n v="0"/>
    <n v="7.0000000000000007E-2"/>
    <n v="43"/>
    <x v="2"/>
    <m/>
  </r>
  <r>
    <x v="253"/>
    <x v="65"/>
    <n v="1228"/>
    <n v="132"/>
    <n v="797"/>
    <n v="0"/>
    <n v="299"/>
    <n v="0"/>
    <n v="0.08"/>
    <n v="33"/>
    <x v="2"/>
    <m/>
  </r>
  <r>
    <x v="254"/>
    <x v="1"/>
    <n v="7"/>
    <n v="0"/>
    <n v="7"/>
    <n v="0"/>
    <n v="0"/>
    <n v="0"/>
    <n v="0.02"/>
    <n v="0"/>
    <x v="0"/>
    <m/>
  </r>
  <r>
    <x v="254"/>
    <x v="2"/>
    <n v="7"/>
    <n v="0"/>
    <n v="7"/>
    <n v="0"/>
    <n v="0"/>
    <n v="0"/>
    <n v="0.02"/>
    <n v="0"/>
    <x v="0"/>
    <m/>
  </r>
  <r>
    <x v="254"/>
    <x v="3"/>
    <n v="5"/>
    <n v="0"/>
    <n v="5"/>
    <n v="0"/>
    <n v="0"/>
    <n v="0"/>
    <n v="0.02"/>
    <n v="0"/>
    <x v="0"/>
    <m/>
  </r>
  <r>
    <x v="254"/>
    <x v="4"/>
    <n v="6"/>
    <n v="0"/>
    <n v="6"/>
    <n v="0"/>
    <n v="0"/>
    <n v="0"/>
    <n v="0.02"/>
    <n v="0"/>
    <x v="0"/>
    <m/>
  </r>
  <r>
    <x v="254"/>
    <x v="5"/>
    <n v="7"/>
    <n v="0"/>
    <n v="7"/>
    <n v="0"/>
    <n v="0"/>
    <n v="0"/>
    <n v="0.02"/>
    <n v="0"/>
    <x v="0"/>
    <m/>
  </r>
  <r>
    <x v="254"/>
    <x v="6"/>
    <n v="8"/>
    <n v="0"/>
    <n v="8"/>
    <n v="0"/>
    <n v="0"/>
    <n v="0"/>
    <n v="0.03"/>
    <n v="0"/>
    <x v="0"/>
    <m/>
  </r>
  <r>
    <x v="254"/>
    <x v="7"/>
    <n v="9"/>
    <n v="0"/>
    <n v="9"/>
    <n v="0"/>
    <n v="0"/>
    <n v="0"/>
    <n v="0.03"/>
    <n v="0"/>
    <x v="0"/>
    <m/>
  </r>
  <r>
    <x v="254"/>
    <x v="8"/>
    <n v="9"/>
    <n v="0"/>
    <n v="9"/>
    <n v="0"/>
    <n v="0"/>
    <n v="0"/>
    <n v="0.03"/>
    <n v="0"/>
    <x v="0"/>
    <m/>
  </r>
  <r>
    <x v="254"/>
    <x v="9"/>
    <n v="8"/>
    <n v="0"/>
    <n v="8"/>
    <n v="0"/>
    <n v="0"/>
    <n v="0"/>
    <n v="0.03"/>
    <n v="0"/>
    <x v="0"/>
    <m/>
  </r>
  <r>
    <x v="254"/>
    <x v="10"/>
    <n v="9"/>
    <n v="0"/>
    <n v="9"/>
    <n v="0"/>
    <n v="0"/>
    <n v="0"/>
    <n v="0.03"/>
    <n v="0"/>
    <x v="1"/>
    <m/>
  </r>
  <r>
    <x v="254"/>
    <x v="11"/>
    <n v="9"/>
    <n v="0"/>
    <n v="9"/>
    <n v="0"/>
    <n v="0"/>
    <n v="0"/>
    <n v="0.03"/>
    <n v="0"/>
    <x v="1"/>
    <m/>
  </r>
  <r>
    <x v="254"/>
    <x v="12"/>
    <n v="9"/>
    <n v="0"/>
    <n v="9"/>
    <n v="0"/>
    <n v="0"/>
    <n v="0"/>
    <n v="0.03"/>
    <n v="0"/>
    <x v="1"/>
    <m/>
  </r>
  <r>
    <x v="254"/>
    <x v="13"/>
    <n v="11"/>
    <n v="0"/>
    <n v="11"/>
    <n v="0"/>
    <n v="0"/>
    <n v="0"/>
    <n v="0.03"/>
    <n v="0"/>
    <x v="1"/>
    <m/>
  </r>
  <r>
    <x v="254"/>
    <x v="14"/>
    <n v="9"/>
    <n v="0"/>
    <n v="9"/>
    <n v="0"/>
    <n v="0"/>
    <n v="0"/>
    <n v="0.03"/>
    <n v="0"/>
    <x v="1"/>
    <m/>
  </r>
  <r>
    <x v="254"/>
    <x v="15"/>
    <n v="8"/>
    <n v="0"/>
    <n v="8"/>
    <n v="0"/>
    <n v="0"/>
    <n v="0"/>
    <n v="0.02"/>
    <n v="0"/>
    <x v="1"/>
    <m/>
  </r>
  <r>
    <x v="254"/>
    <x v="16"/>
    <n v="9"/>
    <n v="0"/>
    <n v="9"/>
    <n v="0"/>
    <n v="0"/>
    <n v="0"/>
    <n v="0.03"/>
    <n v="0"/>
    <x v="1"/>
    <m/>
  </r>
  <r>
    <x v="254"/>
    <x v="17"/>
    <n v="8"/>
    <n v="0"/>
    <n v="8"/>
    <n v="0"/>
    <n v="0"/>
    <n v="0"/>
    <n v="0.02"/>
    <n v="0"/>
    <x v="1"/>
    <m/>
  </r>
  <r>
    <x v="254"/>
    <x v="18"/>
    <n v="9"/>
    <n v="0"/>
    <n v="9"/>
    <n v="0"/>
    <n v="0"/>
    <n v="0"/>
    <n v="0.03"/>
    <n v="0"/>
    <x v="1"/>
    <m/>
  </r>
  <r>
    <x v="254"/>
    <x v="19"/>
    <n v="9"/>
    <n v="0"/>
    <n v="9"/>
    <n v="0"/>
    <n v="0"/>
    <n v="0"/>
    <n v="0.03"/>
    <n v="0"/>
    <x v="1"/>
    <m/>
  </r>
  <r>
    <x v="254"/>
    <x v="20"/>
    <n v="6"/>
    <n v="0"/>
    <n v="6"/>
    <n v="0"/>
    <n v="0"/>
    <n v="0"/>
    <n v="0.02"/>
    <n v="0"/>
    <x v="1"/>
    <m/>
  </r>
  <r>
    <x v="255"/>
    <x v="85"/>
    <n v="31"/>
    <n v="31"/>
    <n v="0"/>
    <n v="0"/>
    <n v="0"/>
    <s v="."/>
    <s v="."/>
    <n v="0"/>
    <x v="0"/>
    <m/>
  </r>
  <r>
    <x v="255"/>
    <x v="86"/>
    <n v="39"/>
    <n v="39"/>
    <n v="0"/>
    <n v="0"/>
    <n v="0"/>
    <s v="."/>
    <s v="."/>
    <n v="0"/>
    <x v="0"/>
    <m/>
  </r>
  <r>
    <x v="255"/>
    <x v="87"/>
    <n v="64"/>
    <n v="64"/>
    <n v="0"/>
    <n v="0"/>
    <n v="0"/>
    <s v="."/>
    <s v="."/>
    <n v="0"/>
    <x v="0"/>
    <m/>
  </r>
  <r>
    <x v="255"/>
    <x v="118"/>
    <n v="69"/>
    <n v="69"/>
    <n v="0"/>
    <n v="0"/>
    <n v="0"/>
    <s v="."/>
    <s v="."/>
    <n v="0"/>
    <x v="0"/>
    <m/>
  </r>
  <r>
    <x v="255"/>
    <x v="119"/>
    <n v="76"/>
    <n v="76"/>
    <n v="0"/>
    <n v="0"/>
    <n v="0"/>
    <s v="."/>
    <s v="."/>
    <n v="0"/>
    <x v="0"/>
    <m/>
  </r>
  <r>
    <x v="255"/>
    <x v="120"/>
    <n v="108"/>
    <n v="108"/>
    <n v="0"/>
    <n v="0"/>
    <n v="0"/>
    <s v="."/>
    <s v="."/>
    <n v="0"/>
    <x v="0"/>
    <m/>
  </r>
  <r>
    <x v="255"/>
    <x v="121"/>
    <n v="112"/>
    <n v="112"/>
    <n v="0"/>
    <n v="0"/>
    <n v="0"/>
    <s v="."/>
    <s v="."/>
    <n v="0"/>
    <x v="0"/>
    <m/>
  </r>
  <r>
    <x v="255"/>
    <x v="122"/>
    <n v="118"/>
    <n v="118"/>
    <n v="0"/>
    <n v="0"/>
    <n v="0"/>
    <s v="."/>
    <s v="."/>
    <n v="0"/>
    <x v="0"/>
    <m/>
  </r>
  <r>
    <x v="255"/>
    <x v="123"/>
    <n v="140"/>
    <n v="140"/>
    <n v="0"/>
    <n v="0"/>
    <n v="0"/>
    <s v="."/>
    <s v="."/>
    <n v="0"/>
    <x v="0"/>
    <m/>
  </r>
  <r>
    <x v="255"/>
    <x v="124"/>
    <n v="142"/>
    <n v="142"/>
    <n v="0"/>
    <n v="0"/>
    <n v="0"/>
    <s v="."/>
    <s v="."/>
    <n v="0"/>
    <x v="0"/>
    <m/>
  </r>
  <r>
    <x v="255"/>
    <x v="125"/>
    <n v="159"/>
    <n v="159"/>
    <n v="0"/>
    <n v="0"/>
    <n v="0"/>
    <s v="."/>
    <s v="."/>
    <n v="0"/>
    <x v="0"/>
    <m/>
  </r>
  <r>
    <x v="255"/>
    <x v="126"/>
    <n v="230"/>
    <n v="230"/>
    <n v="0"/>
    <n v="0"/>
    <n v="0"/>
    <s v="."/>
    <s v="."/>
    <n v="0"/>
    <x v="0"/>
    <m/>
  </r>
  <r>
    <x v="255"/>
    <x v="127"/>
    <n v="269"/>
    <n v="269"/>
    <n v="0"/>
    <n v="0"/>
    <n v="0"/>
    <s v="."/>
    <s v="."/>
    <n v="0"/>
    <x v="0"/>
    <m/>
  </r>
  <r>
    <x v="255"/>
    <x v="88"/>
    <n v="323"/>
    <n v="323"/>
    <n v="0"/>
    <n v="0"/>
    <n v="0"/>
    <s v="."/>
    <s v="."/>
    <n v="0"/>
    <x v="0"/>
    <m/>
  </r>
  <r>
    <x v="255"/>
    <x v="89"/>
    <n v="361"/>
    <n v="361"/>
    <n v="0"/>
    <n v="0"/>
    <n v="0"/>
    <s v="."/>
    <s v="."/>
    <n v="0"/>
    <x v="0"/>
    <m/>
  </r>
  <r>
    <x v="255"/>
    <x v="90"/>
    <n v="322"/>
    <n v="322"/>
    <n v="0"/>
    <n v="0"/>
    <n v="0"/>
    <s v="."/>
    <s v="."/>
    <n v="0"/>
    <x v="0"/>
    <m/>
  </r>
  <r>
    <x v="255"/>
    <x v="91"/>
    <n v="335"/>
    <n v="335"/>
    <n v="0"/>
    <n v="0"/>
    <n v="0"/>
    <s v="."/>
    <s v="."/>
    <n v="0"/>
    <x v="0"/>
    <m/>
  </r>
  <r>
    <x v="255"/>
    <x v="92"/>
    <n v="379"/>
    <n v="379"/>
    <n v="0"/>
    <n v="0"/>
    <n v="0"/>
    <s v="."/>
    <s v="."/>
    <n v="0"/>
    <x v="0"/>
    <m/>
  </r>
  <r>
    <x v="255"/>
    <x v="93"/>
    <n v="378"/>
    <n v="378"/>
    <n v="0"/>
    <n v="0"/>
    <n v="0"/>
    <s v="."/>
    <s v="."/>
    <n v="0"/>
    <x v="0"/>
    <m/>
  </r>
  <r>
    <x v="255"/>
    <x v="94"/>
    <n v="339"/>
    <n v="339"/>
    <n v="0"/>
    <n v="0"/>
    <n v="0"/>
    <s v="."/>
    <s v="."/>
    <n v="0"/>
    <x v="0"/>
    <m/>
  </r>
  <r>
    <x v="255"/>
    <x v="95"/>
    <n v="405"/>
    <n v="405"/>
    <n v="0"/>
    <n v="0"/>
    <n v="0"/>
    <s v="."/>
    <s v="."/>
    <n v="0"/>
    <x v="0"/>
    <m/>
  </r>
  <r>
    <x v="255"/>
    <x v="96"/>
    <n v="428"/>
    <n v="428"/>
    <n v="0"/>
    <n v="0"/>
    <n v="0"/>
    <s v="."/>
    <s v="."/>
    <n v="0"/>
    <x v="0"/>
    <m/>
  </r>
  <r>
    <x v="255"/>
    <x v="97"/>
    <n v="499"/>
    <n v="499"/>
    <n v="0"/>
    <n v="0"/>
    <n v="0"/>
    <s v="."/>
    <s v="."/>
    <n v="0"/>
    <x v="0"/>
    <m/>
  </r>
  <r>
    <x v="255"/>
    <x v="98"/>
    <n v="634"/>
    <n v="634"/>
    <n v="0"/>
    <n v="0"/>
    <n v="0"/>
    <s v="."/>
    <s v="."/>
    <n v="0"/>
    <x v="0"/>
    <m/>
  </r>
  <r>
    <x v="255"/>
    <x v="99"/>
    <n v="658"/>
    <n v="658"/>
    <n v="0"/>
    <n v="0"/>
    <n v="0"/>
    <s v="."/>
    <s v="."/>
    <n v="0"/>
    <x v="0"/>
    <m/>
  </r>
  <r>
    <x v="255"/>
    <x v="100"/>
    <n v="793"/>
    <n v="793"/>
    <n v="0"/>
    <n v="0"/>
    <n v="0"/>
    <s v="."/>
    <s v="."/>
    <n v="0"/>
    <x v="0"/>
    <m/>
  </r>
  <r>
    <x v="255"/>
    <x v="101"/>
    <n v="751"/>
    <n v="751"/>
    <n v="0"/>
    <n v="0"/>
    <n v="0"/>
    <s v="."/>
    <s v="."/>
    <n v="0"/>
    <x v="0"/>
    <m/>
  </r>
  <r>
    <x v="255"/>
    <x v="102"/>
    <n v="680"/>
    <n v="680"/>
    <n v="0"/>
    <n v="0"/>
    <n v="0"/>
    <s v="."/>
    <s v="."/>
    <n v="0"/>
    <x v="0"/>
    <m/>
  </r>
  <r>
    <x v="255"/>
    <x v="103"/>
    <n v="425"/>
    <n v="425"/>
    <n v="0"/>
    <n v="0"/>
    <n v="0"/>
    <s v="."/>
    <s v="."/>
    <n v="0"/>
    <x v="0"/>
    <m/>
  </r>
  <r>
    <x v="255"/>
    <x v="104"/>
    <n v="317"/>
    <n v="317"/>
    <n v="0"/>
    <n v="0"/>
    <n v="0"/>
    <s v="."/>
    <s v="."/>
    <n v="0"/>
    <x v="0"/>
    <m/>
  </r>
  <r>
    <x v="255"/>
    <x v="66"/>
    <n v="350"/>
    <n v="350"/>
    <n v="0"/>
    <n v="0"/>
    <n v="0"/>
    <s v="."/>
    <s v="."/>
    <n v="0"/>
    <x v="0"/>
    <m/>
  </r>
  <r>
    <x v="255"/>
    <x v="67"/>
    <n v="466"/>
    <n v="466"/>
    <n v="0"/>
    <n v="0"/>
    <n v="0"/>
    <s v="."/>
    <s v="."/>
    <n v="0"/>
    <x v="0"/>
    <m/>
  </r>
  <r>
    <x v="255"/>
    <x v="68"/>
    <n v="503"/>
    <n v="503"/>
    <n v="0"/>
    <n v="0"/>
    <n v="0"/>
    <s v="."/>
    <s v="."/>
    <n v="0"/>
    <x v="0"/>
    <m/>
  </r>
  <r>
    <x v="255"/>
    <x v="69"/>
    <n v="510"/>
    <n v="510"/>
    <n v="0"/>
    <n v="0"/>
    <n v="0"/>
    <s v="."/>
    <s v="."/>
    <n v="0"/>
    <x v="0"/>
    <m/>
  </r>
  <r>
    <x v="255"/>
    <x v="70"/>
    <n v="746"/>
    <n v="746"/>
    <n v="0"/>
    <n v="0"/>
    <n v="0"/>
    <s v="."/>
    <s v="."/>
    <n v="0"/>
    <x v="0"/>
    <m/>
  </r>
  <r>
    <x v="255"/>
    <x v="71"/>
    <n v="756"/>
    <n v="756"/>
    <n v="0"/>
    <n v="0"/>
    <n v="0"/>
    <s v="."/>
    <s v="."/>
    <n v="0"/>
    <x v="0"/>
    <m/>
  </r>
  <r>
    <x v="255"/>
    <x v="72"/>
    <n v="810"/>
    <n v="810"/>
    <n v="0"/>
    <n v="0"/>
    <n v="0"/>
    <s v="."/>
    <s v="."/>
    <n v="0"/>
    <x v="0"/>
    <m/>
  </r>
  <r>
    <x v="255"/>
    <x v="73"/>
    <n v="935"/>
    <n v="935"/>
    <n v="0"/>
    <n v="0"/>
    <n v="0"/>
    <s v="."/>
    <s v="."/>
    <n v="0"/>
    <x v="0"/>
    <m/>
  </r>
  <r>
    <x v="255"/>
    <x v="74"/>
    <n v="1022"/>
    <n v="1022"/>
    <n v="0"/>
    <n v="0"/>
    <n v="0"/>
    <s v="."/>
    <s v="."/>
    <n v="0"/>
    <x v="0"/>
    <m/>
  </r>
  <r>
    <x v="255"/>
    <x v="75"/>
    <n v="1130"/>
    <n v="1130"/>
    <n v="0"/>
    <n v="0"/>
    <n v="0"/>
    <s v="."/>
    <s v="."/>
    <n v="0"/>
    <x v="0"/>
    <m/>
  </r>
  <r>
    <x v="255"/>
    <x v="76"/>
    <n v="1288"/>
    <n v="1288"/>
    <n v="0"/>
    <n v="0"/>
    <n v="0"/>
    <s v="."/>
    <s v="."/>
    <n v="0"/>
    <x v="0"/>
    <m/>
  </r>
  <r>
    <x v="255"/>
    <x v="77"/>
    <n v="1309"/>
    <n v="1309"/>
    <n v="0"/>
    <n v="0"/>
    <n v="0"/>
    <s v="."/>
    <s v="."/>
    <n v="0"/>
    <x v="0"/>
    <m/>
  </r>
  <r>
    <x v="255"/>
    <x v="78"/>
    <n v="1218"/>
    <n v="1209"/>
    <n v="0"/>
    <n v="0"/>
    <n v="9"/>
    <s v="."/>
    <s v="."/>
    <n v="0"/>
    <x v="0"/>
    <m/>
  </r>
  <r>
    <x v="255"/>
    <x v="79"/>
    <n v="1177"/>
    <n v="1168"/>
    <n v="0"/>
    <n v="0"/>
    <n v="9"/>
    <s v="."/>
    <s v="."/>
    <n v="0"/>
    <x v="0"/>
    <m/>
  </r>
  <r>
    <x v="255"/>
    <x v="80"/>
    <n v="1102"/>
    <n v="1092"/>
    <n v="0"/>
    <n v="0"/>
    <n v="10"/>
    <s v="."/>
    <s v="."/>
    <n v="0"/>
    <x v="0"/>
    <m/>
  </r>
  <r>
    <x v="255"/>
    <x v="81"/>
    <n v="1238"/>
    <n v="1228"/>
    <n v="0"/>
    <n v="0"/>
    <n v="10"/>
    <s v="."/>
    <s v="."/>
    <n v="0"/>
    <x v="0"/>
    <m/>
  </r>
  <r>
    <x v="255"/>
    <x v="0"/>
    <n v="1400"/>
    <n v="1389"/>
    <n v="0"/>
    <n v="0"/>
    <n v="11"/>
    <s v="."/>
    <s v="."/>
    <n v="0"/>
    <x v="0"/>
    <m/>
  </r>
  <r>
    <x v="255"/>
    <x v="15"/>
    <n v="1220"/>
    <n v="869"/>
    <n v="316"/>
    <n v="0"/>
    <n v="34"/>
    <n v="0"/>
    <n v="0.28999999999999998"/>
    <n v="0"/>
    <x v="1"/>
    <m/>
  </r>
  <r>
    <x v="255"/>
    <x v="16"/>
    <n v="1422"/>
    <n v="929"/>
    <n v="460"/>
    <n v="0"/>
    <n v="34"/>
    <n v="0"/>
    <n v="0.32"/>
    <n v="0"/>
    <x v="1"/>
    <m/>
  </r>
  <r>
    <x v="255"/>
    <x v="17"/>
    <n v="1649"/>
    <n v="1362"/>
    <n v="253"/>
    <n v="0"/>
    <n v="34"/>
    <n v="0"/>
    <n v="0.36"/>
    <n v="0"/>
    <x v="1"/>
    <m/>
  </r>
  <r>
    <x v="255"/>
    <x v="18"/>
    <n v="1445"/>
    <n v="1140"/>
    <n v="305"/>
    <n v="0"/>
    <n v="0"/>
    <n v="0"/>
    <n v="0.31"/>
    <n v="0"/>
    <x v="1"/>
    <m/>
  </r>
  <r>
    <x v="255"/>
    <x v="19"/>
    <n v="1741"/>
    <n v="1353"/>
    <n v="342"/>
    <n v="0"/>
    <n v="46"/>
    <n v="0"/>
    <n v="0.36"/>
    <n v="0"/>
    <x v="1"/>
    <m/>
  </r>
  <r>
    <x v="255"/>
    <x v="20"/>
    <n v="1841"/>
    <n v="1417"/>
    <n v="372"/>
    <n v="0"/>
    <n v="52"/>
    <n v="0"/>
    <n v="0.37"/>
    <n v="0"/>
    <x v="1"/>
    <m/>
  </r>
  <r>
    <x v="255"/>
    <x v="21"/>
    <n v="2226"/>
    <n v="1788"/>
    <n v="373"/>
    <n v="0"/>
    <n v="65"/>
    <n v="0"/>
    <n v="0.43"/>
    <n v="0"/>
    <x v="1"/>
    <m/>
  </r>
  <r>
    <x v="255"/>
    <x v="22"/>
    <n v="2384"/>
    <n v="1912"/>
    <n v="397"/>
    <n v="0"/>
    <n v="76"/>
    <n v="0"/>
    <n v="0.44"/>
    <n v="0"/>
    <x v="1"/>
    <m/>
  </r>
  <r>
    <x v="255"/>
    <x v="23"/>
    <n v="2243"/>
    <n v="1718"/>
    <n v="440"/>
    <n v="0"/>
    <n v="85"/>
    <n v="0"/>
    <n v="0.4"/>
    <n v="0"/>
    <x v="1"/>
    <m/>
  </r>
  <r>
    <x v="255"/>
    <x v="24"/>
    <n v="2531"/>
    <n v="1961"/>
    <n v="478"/>
    <n v="0"/>
    <n v="92"/>
    <n v="0"/>
    <n v="0.44"/>
    <n v="0"/>
    <x v="1"/>
    <m/>
  </r>
  <r>
    <x v="255"/>
    <x v="25"/>
    <n v="2470"/>
    <n v="1855"/>
    <n v="512"/>
    <n v="0"/>
    <n v="103"/>
    <n v="0"/>
    <n v="0.41"/>
    <n v="0"/>
    <x v="1"/>
    <m/>
  </r>
  <r>
    <x v="255"/>
    <x v="26"/>
    <n v="2269"/>
    <n v="1602"/>
    <n v="576"/>
    <n v="0"/>
    <n v="91"/>
    <n v="0"/>
    <n v="0.37"/>
    <n v="0"/>
    <x v="1"/>
    <m/>
  </r>
  <r>
    <x v="255"/>
    <x v="27"/>
    <n v="2964"/>
    <n v="2440"/>
    <n v="451"/>
    <n v="0"/>
    <n v="73"/>
    <n v="0"/>
    <n v="0.47"/>
    <n v="51"/>
    <x v="1"/>
    <m/>
  </r>
  <r>
    <x v="255"/>
    <x v="28"/>
    <n v="2536"/>
    <n v="2008"/>
    <n v="461"/>
    <n v="0"/>
    <n v="67"/>
    <n v="0"/>
    <n v="0.39"/>
    <n v="43"/>
    <x v="1"/>
    <m/>
  </r>
  <r>
    <x v="255"/>
    <x v="29"/>
    <n v="2535"/>
    <n v="2015"/>
    <n v="465"/>
    <n v="0"/>
    <n v="56"/>
    <n v="0"/>
    <n v="0.37"/>
    <n v="58"/>
    <x v="1"/>
    <m/>
  </r>
  <r>
    <x v="255"/>
    <x v="30"/>
    <n v="2577"/>
    <n v="2112"/>
    <n v="411"/>
    <n v="0"/>
    <n v="54"/>
    <n v="0"/>
    <n v="0.37"/>
    <n v="43"/>
    <x v="1"/>
    <m/>
  </r>
  <r>
    <x v="255"/>
    <x v="31"/>
    <n v="2628"/>
    <n v="2105"/>
    <n v="459"/>
    <n v="0"/>
    <n v="64"/>
    <n v="0"/>
    <n v="0.36"/>
    <n v="47"/>
    <x v="1"/>
    <m/>
  </r>
  <r>
    <x v="255"/>
    <x v="32"/>
    <n v="2573"/>
    <n v="1969"/>
    <n v="524"/>
    <n v="0"/>
    <n v="80"/>
    <n v="0"/>
    <n v="0.34"/>
    <n v="51"/>
    <x v="1"/>
    <m/>
  </r>
  <r>
    <x v="255"/>
    <x v="33"/>
    <n v="2403"/>
    <n v="1929"/>
    <n v="396"/>
    <n v="0"/>
    <n v="78"/>
    <n v="0"/>
    <n v="0.31"/>
    <n v="54"/>
    <x v="1"/>
    <m/>
  </r>
  <r>
    <x v="255"/>
    <x v="34"/>
    <n v="2853"/>
    <n v="2275"/>
    <n v="499"/>
    <n v="0"/>
    <n v="79"/>
    <n v="0"/>
    <n v="0.35"/>
    <n v="68"/>
    <x v="1"/>
    <m/>
  </r>
  <r>
    <x v="255"/>
    <x v="35"/>
    <n v="2706"/>
    <n v="2119"/>
    <n v="498"/>
    <n v="0"/>
    <n v="88"/>
    <n v="0"/>
    <n v="0.32"/>
    <n v="68"/>
    <x v="1"/>
    <m/>
  </r>
  <r>
    <x v="255"/>
    <x v="36"/>
    <n v="2799"/>
    <n v="2197"/>
    <n v="507"/>
    <n v="0"/>
    <n v="95"/>
    <n v="0"/>
    <n v="0.32"/>
    <n v="81"/>
    <x v="1"/>
    <m/>
  </r>
  <r>
    <x v="255"/>
    <x v="37"/>
    <n v="3580"/>
    <n v="2961"/>
    <n v="517"/>
    <n v="0"/>
    <n v="102"/>
    <n v="0"/>
    <n v="0.39"/>
    <n v="86"/>
    <x v="1"/>
    <m/>
  </r>
  <r>
    <x v="255"/>
    <x v="38"/>
    <n v="4156"/>
    <n v="3548"/>
    <n v="497"/>
    <n v="0"/>
    <n v="110"/>
    <n v="0"/>
    <n v="0.44"/>
    <n v="72"/>
    <x v="1"/>
    <m/>
  </r>
  <r>
    <x v="255"/>
    <x v="39"/>
    <n v="4391"/>
    <n v="3658"/>
    <n v="628"/>
    <n v="0"/>
    <n v="105"/>
    <n v="0"/>
    <n v="0.45"/>
    <n v="77"/>
    <x v="1"/>
    <m/>
  </r>
  <r>
    <x v="255"/>
    <x v="40"/>
    <n v="4414"/>
    <n v="3715"/>
    <n v="601"/>
    <n v="0"/>
    <n v="98"/>
    <n v="0"/>
    <n v="0.43"/>
    <n v="73"/>
    <x v="1"/>
    <m/>
  </r>
  <r>
    <x v="255"/>
    <x v="41"/>
    <n v="4266"/>
    <n v="3662"/>
    <n v="510"/>
    <n v="0"/>
    <n v="95"/>
    <n v="0"/>
    <n v="0.41"/>
    <n v="56"/>
    <x v="2"/>
    <m/>
  </r>
  <r>
    <x v="255"/>
    <x v="42"/>
    <n v="4351"/>
    <n v="3486"/>
    <n v="747"/>
    <n v="0"/>
    <n v="118"/>
    <n v="0"/>
    <n v="0.4"/>
    <n v="45"/>
    <x v="2"/>
    <m/>
  </r>
  <r>
    <x v="255"/>
    <x v="43"/>
    <n v="4639"/>
    <n v="3688"/>
    <n v="829"/>
    <n v="0"/>
    <n v="122"/>
    <n v="0"/>
    <n v="0.42"/>
    <n v="0"/>
    <x v="2"/>
    <m/>
  </r>
  <r>
    <x v="255"/>
    <x v="44"/>
    <n v="4462"/>
    <n v="3427"/>
    <n v="899"/>
    <n v="0"/>
    <n v="136"/>
    <n v="0"/>
    <n v="0.4"/>
    <n v="0"/>
    <x v="2"/>
    <m/>
  </r>
  <r>
    <x v="255"/>
    <x v="45"/>
    <n v="4853"/>
    <n v="3699"/>
    <n v="1008"/>
    <n v="0"/>
    <n v="146"/>
    <n v="0"/>
    <n v="0.42"/>
    <n v="0"/>
    <x v="2"/>
    <m/>
  </r>
  <r>
    <x v="255"/>
    <x v="46"/>
    <n v="4126"/>
    <n v="2896"/>
    <n v="1098"/>
    <n v="0"/>
    <n v="132"/>
    <n v="0"/>
    <n v="0.35"/>
    <n v="91"/>
    <x v="2"/>
    <m/>
  </r>
  <r>
    <x v="255"/>
    <x v="47"/>
    <n v="4089"/>
    <n v="2865"/>
    <n v="1088"/>
    <n v="0"/>
    <n v="136"/>
    <n v="0"/>
    <n v="0.34"/>
    <n v="97"/>
    <x v="2"/>
    <m/>
  </r>
  <r>
    <x v="255"/>
    <x v="48"/>
    <n v="3929"/>
    <n v="2591"/>
    <n v="1188"/>
    <n v="0"/>
    <n v="150"/>
    <n v="0"/>
    <n v="0.33"/>
    <n v="97"/>
    <x v="2"/>
    <m/>
  </r>
  <r>
    <x v="255"/>
    <x v="49"/>
    <n v="3887"/>
    <n v="2656"/>
    <n v="1081"/>
    <n v="0"/>
    <n v="150"/>
    <n v="0"/>
    <n v="0.32"/>
    <n v="97"/>
    <x v="2"/>
    <m/>
  </r>
  <r>
    <x v="255"/>
    <x v="50"/>
    <n v="4318"/>
    <n v="2893"/>
    <n v="1289"/>
    <n v="0"/>
    <n v="136"/>
    <n v="0"/>
    <n v="0.35"/>
    <n v="74"/>
    <x v="2"/>
    <m/>
  </r>
  <r>
    <x v="255"/>
    <x v="51"/>
    <n v="3797"/>
    <n v="2763"/>
    <n v="898"/>
    <n v="0"/>
    <n v="136"/>
    <n v="0"/>
    <n v="0.3"/>
    <n v="96"/>
    <x v="2"/>
    <m/>
  </r>
  <r>
    <x v="255"/>
    <x v="52"/>
    <n v="3435"/>
    <n v="2604"/>
    <n v="723"/>
    <n v="0"/>
    <n v="109"/>
    <n v="0"/>
    <n v="0.27"/>
    <n v="74"/>
    <x v="2"/>
    <m/>
  </r>
  <r>
    <x v="255"/>
    <x v="53"/>
    <n v="3263"/>
    <n v="2490"/>
    <n v="691"/>
    <n v="0"/>
    <n v="82"/>
    <n v="0"/>
    <n v="0.26"/>
    <n v="52"/>
    <x v="2"/>
    <m/>
  </r>
  <r>
    <x v="255"/>
    <x v="54"/>
    <n v="2906"/>
    <n v="2234"/>
    <n v="619"/>
    <n v="0"/>
    <n v="54"/>
    <n v="0"/>
    <n v="0.23"/>
    <n v="30"/>
    <x v="2"/>
    <m/>
  </r>
  <r>
    <x v="255"/>
    <x v="55"/>
    <n v="2587"/>
    <n v="2025"/>
    <n v="495"/>
    <n v="0"/>
    <n v="68"/>
    <n v="0"/>
    <n v="0.21"/>
    <n v="7"/>
    <x v="2"/>
    <m/>
  </r>
  <r>
    <x v="255"/>
    <x v="56"/>
    <n v="2937"/>
    <n v="2313"/>
    <n v="542"/>
    <n v="0"/>
    <n v="82"/>
    <n v="0"/>
    <n v="0.23"/>
    <n v="7"/>
    <x v="2"/>
    <m/>
  </r>
  <r>
    <x v="255"/>
    <x v="57"/>
    <n v="2849"/>
    <n v="2234"/>
    <n v="520"/>
    <n v="0"/>
    <n v="95"/>
    <n v="0"/>
    <n v="0.23"/>
    <n v="7"/>
    <x v="2"/>
    <m/>
  </r>
  <r>
    <x v="255"/>
    <x v="58"/>
    <n v="2696"/>
    <n v="2131"/>
    <n v="511"/>
    <n v="0"/>
    <n v="54"/>
    <n v="0"/>
    <n v="0.21"/>
    <n v="7"/>
    <x v="2"/>
    <m/>
  </r>
  <r>
    <x v="255"/>
    <x v="59"/>
    <n v="2119"/>
    <n v="1626"/>
    <n v="439"/>
    <n v="0"/>
    <n v="54"/>
    <n v="0"/>
    <n v="0.17"/>
    <n v="6"/>
    <x v="2"/>
    <m/>
  </r>
  <r>
    <x v="255"/>
    <x v="60"/>
    <n v="1528"/>
    <n v="977"/>
    <n v="455"/>
    <n v="0"/>
    <n v="95"/>
    <n v="0"/>
    <n v="0.11"/>
    <n v="6"/>
    <x v="2"/>
    <m/>
  </r>
  <r>
    <x v="255"/>
    <x v="61"/>
    <n v="2121"/>
    <n v="1531"/>
    <n v="481"/>
    <n v="0"/>
    <n v="109"/>
    <n v="0"/>
    <n v="0.15"/>
    <n v="7"/>
    <x v="2"/>
    <m/>
  </r>
  <r>
    <x v="255"/>
    <x v="62"/>
    <n v="2608"/>
    <n v="1584"/>
    <n v="888"/>
    <n v="0"/>
    <n v="136"/>
    <n v="0"/>
    <n v="0.18"/>
    <n v="8"/>
    <x v="2"/>
    <m/>
  </r>
  <r>
    <x v="255"/>
    <x v="63"/>
    <n v="2125"/>
    <n v="917"/>
    <n v="1006"/>
    <n v="0"/>
    <n v="201"/>
    <n v="0"/>
    <n v="0.15"/>
    <n v="9"/>
    <x v="2"/>
    <m/>
  </r>
  <r>
    <x v="255"/>
    <x v="64"/>
    <n v="3184"/>
    <n v="1902"/>
    <n v="1119"/>
    <n v="0"/>
    <n v="162"/>
    <n v="0"/>
    <n v="0.21"/>
    <n v="9"/>
    <x v="2"/>
    <m/>
  </r>
  <r>
    <x v="255"/>
    <x v="65"/>
    <n v="3278"/>
    <n v="2097"/>
    <n v="1005"/>
    <n v="0"/>
    <n v="177"/>
    <n v="0"/>
    <n v="0.22"/>
    <n v="9"/>
    <x v="2"/>
    <m/>
  </r>
  <r>
    <x v="256"/>
    <x v="264"/>
    <m/>
    <m/>
    <m/>
    <m/>
    <m/>
    <m/>
    <m/>
    <m/>
    <x v="3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233">
  <r>
    <x v="0"/>
    <x v="0"/>
    <n v="4"/>
    <n v="4"/>
    <n v="0"/>
    <n v="0"/>
    <n v="0"/>
    <s v="."/>
    <s v="."/>
    <n v="0"/>
    <n v="1958"/>
    <m/>
    <s v="Source: Tom Boden and Bob Andres (Oak Ridge National Laboratory); Gregg Marland (Appalachian State University)"/>
  </r>
  <r>
    <x v="0"/>
    <x v="1"/>
    <n v="23"/>
    <n v="6"/>
    <n v="18"/>
    <n v="0"/>
    <n v="0"/>
    <n v="0"/>
    <n v="0"/>
    <n v="0"/>
    <n v="1958"/>
    <m/>
    <s v="DOI: 10.3334/CDIAC/00001_V2017"/>
  </r>
  <r>
    <x v="0"/>
    <x v="2"/>
    <n v="25"/>
    <n v="7"/>
    <n v="18"/>
    <n v="0"/>
    <n v="0"/>
    <n v="0"/>
    <n v="0"/>
    <n v="0"/>
    <n v="1958"/>
    <m/>
    <m/>
  </r>
  <r>
    <x v="0"/>
    <x v="3"/>
    <n v="25"/>
    <n v="9"/>
    <n v="17"/>
    <n v="0"/>
    <n v="0"/>
    <n v="0"/>
    <n v="0"/>
    <n v="0"/>
    <n v="1958"/>
    <m/>
    <m/>
  </r>
  <r>
    <x v="0"/>
    <x v="4"/>
    <n v="29"/>
    <n v="10"/>
    <n v="18"/>
    <n v="0"/>
    <n v="0"/>
    <n v="0"/>
    <n v="0"/>
    <n v="0"/>
    <n v="1958"/>
    <m/>
    <m/>
  </r>
  <r>
    <x v="0"/>
    <x v="5"/>
    <n v="29"/>
    <n v="12"/>
    <n v="18"/>
    <n v="0"/>
    <n v="0"/>
    <n v="0"/>
    <n v="0"/>
    <n v="0"/>
    <n v="1958"/>
    <m/>
    <m/>
  </r>
  <r>
    <x v="0"/>
    <x v="6"/>
    <n v="42"/>
    <n v="17"/>
    <n v="25"/>
    <n v="0"/>
    <n v="0"/>
    <n v="0"/>
    <n v="0"/>
    <n v="0"/>
    <n v="1958"/>
    <m/>
    <m/>
  </r>
  <r>
    <x v="0"/>
    <x v="7"/>
    <n v="50"/>
    <n v="17"/>
    <n v="33"/>
    <n v="0"/>
    <n v="0"/>
    <n v="0"/>
    <n v="0.01"/>
    <n v="0"/>
    <n v="1958"/>
    <m/>
    <m/>
  </r>
  <r>
    <x v="0"/>
    <x v="8"/>
    <n v="80"/>
    <n v="21"/>
    <n v="59"/>
    <n v="0"/>
    <n v="0"/>
    <n v="0"/>
    <n v="0.01"/>
    <n v="0"/>
    <n v="1958"/>
    <m/>
    <m/>
  </r>
  <r>
    <x v="0"/>
    <x v="9"/>
    <n v="90"/>
    <n v="25"/>
    <n v="65"/>
    <n v="0"/>
    <n v="0"/>
    <n v="0"/>
    <n v="0.01"/>
    <n v="0"/>
    <n v="1958"/>
    <m/>
    <m/>
  </r>
  <r>
    <x v="0"/>
    <x v="10"/>
    <n v="105"/>
    <n v="30"/>
    <n v="70"/>
    <n v="0"/>
    <n v="5"/>
    <n v="0"/>
    <n v="0.01"/>
    <n v="0"/>
    <n v="1989"/>
    <m/>
    <m/>
  </r>
  <r>
    <x v="0"/>
    <x v="11"/>
    <n v="113"/>
    <n v="35"/>
    <n v="74"/>
    <n v="0"/>
    <n v="5"/>
    <n v="0"/>
    <n v="0.01"/>
    <n v="0"/>
    <n v="1989"/>
    <m/>
    <m/>
  </r>
  <r>
    <x v="0"/>
    <x v="12"/>
    <n v="134"/>
    <n v="48"/>
    <n v="80"/>
    <n v="0"/>
    <n v="6"/>
    <n v="0"/>
    <n v="0.01"/>
    <n v="0"/>
    <n v="1989"/>
    <m/>
    <m/>
  </r>
  <r>
    <x v="0"/>
    <x v="13"/>
    <n v="188"/>
    <n v="81"/>
    <n v="99"/>
    <n v="0"/>
    <n v="8"/>
    <n v="0"/>
    <n v="0.02"/>
    <n v="0"/>
    <n v="1989"/>
    <m/>
    <m/>
  </r>
  <r>
    <x v="0"/>
    <x v="14"/>
    <n v="193"/>
    <n v="72"/>
    <n v="107"/>
    <n v="0"/>
    <n v="14"/>
    <n v="0"/>
    <n v="0.02"/>
    <n v="0"/>
    <n v="1989"/>
    <m/>
    <m/>
  </r>
  <r>
    <x v="0"/>
    <x v="15"/>
    <n v="229"/>
    <n v="82"/>
    <n v="130"/>
    <n v="0"/>
    <n v="17"/>
    <n v="0"/>
    <n v="0.02"/>
    <n v="0"/>
    <n v="1989"/>
    <m/>
    <m/>
  </r>
  <r>
    <x v="0"/>
    <x v="16"/>
    <n v="275"/>
    <n v="104"/>
    <n v="148"/>
    <n v="0"/>
    <n v="23"/>
    <n v="0"/>
    <n v="0.03"/>
    <n v="0"/>
    <n v="1989"/>
    <m/>
    <m/>
  </r>
  <r>
    <x v="0"/>
    <x v="17"/>
    <n v="298"/>
    <n v="117"/>
    <n v="157"/>
    <n v="0"/>
    <n v="24"/>
    <n v="0"/>
    <n v="0.03"/>
    <n v="0"/>
    <n v="1989"/>
    <m/>
    <m/>
  </r>
  <r>
    <x v="0"/>
    <x v="18"/>
    <n v="350"/>
    <n v="109"/>
    <n v="152"/>
    <n v="71"/>
    <n v="18"/>
    <n v="0"/>
    <n v="0.03"/>
    <n v="0"/>
    <n v="1989"/>
    <m/>
    <m/>
  </r>
  <r>
    <x v="0"/>
    <x v="19"/>
    <n v="334"/>
    <n v="91"/>
    <n v="136"/>
    <n v="95"/>
    <n v="13"/>
    <n v="0"/>
    <n v="0.03"/>
    <n v="0"/>
    <n v="1989"/>
    <m/>
    <m/>
  </r>
  <r>
    <x v="0"/>
    <x v="20"/>
    <n v="257"/>
    <n v="99"/>
    <n v="144"/>
    <n v="0"/>
    <n v="14"/>
    <n v="0"/>
    <n v="0.02"/>
    <n v="0"/>
    <n v="1989"/>
    <m/>
    <m/>
  </r>
  <r>
    <x v="0"/>
    <x v="21"/>
    <n v="456"/>
    <n v="119"/>
    <n v="183"/>
    <n v="59"/>
    <n v="13"/>
    <n v="81"/>
    <n v="0.04"/>
    <n v="3"/>
    <n v="1989"/>
    <m/>
    <m/>
  </r>
  <r>
    <x v="0"/>
    <x v="22"/>
    <n v="517"/>
    <n v="98"/>
    <n v="204"/>
    <n v="120"/>
    <n v="12"/>
    <n v="83"/>
    <n v="0.04"/>
    <n v="3"/>
    <n v="1989"/>
    <m/>
    <m/>
  </r>
  <r>
    <x v="0"/>
    <x v="23"/>
    <n v="418"/>
    <n v="52"/>
    <n v="171"/>
    <n v="82"/>
    <n v="13"/>
    <n v="100"/>
    <n v="0.03"/>
    <n v="2"/>
    <n v="1989"/>
    <m/>
    <m/>
  </r>
  <r>
    <x v="0"/>
    <x v="24"/>
    <n v="447"/>
    <n v="85"/>
    <n v="192"/>
    <n v="91"/>
    <n v="19"/>
    <n v="61"/>
    <n v="0.03"/>
    <n v="3"/>
    <n v="1989"/>
    <m/>
    <m/>
  </r>
  <r>
    <x v="0"/>
    <x v="25"/>
    <n v="523"/>
    <n v="83"/>
    <n v="210"/>
    <n v="109"/>
    <n v="20"/>
    <n v="100"/>
    <n v="0.04"/>
    <n v="3"/>
    <n v="1989"/>
    <m/>
    <m/>
  </r>
  <r>
    <x v="0"/>
    <x v="26"/>
    <n v="580"/>
    <n v="109"/>
    <n v="239"/>
    <n v="130"/>
    <n v="20"/>
    <n v="83"/>
    <n v="0.04"/>
    <n v="6"/>
    <n v="1989"/>
    <m/>
    <m/>
  </r>
  <r>
    <x v="0"/>
    <x v="27"/>
    <n v="542"/>
    <n v="116"/>
    <n v="241"/>
    <n v="82"/>
    <n v="23"/>
    <n v="80"/>
    <n v="0.04"/>
    <n v="4"/>
    <n v="1989"/>
    <m/>
    <m/>
  </r>
  <r>
    <x v="0"/>
    <x v="28"/>
    <n v="652"/>
    <n v="123"/>
    <n v="266"/>
    <n v="140"/>
    <n v="19"/>
    <n v="104"/>
    <n v="0.05"/>
    <n v="2"/>
    <n v="1989"/>
    <m/>
    <m/>
  </r>
  <r>
    <x v="0"/>
    <x v="29"/>
    <n v="589"/>
    <n v="157"/>
    <n v="255"/>
    <n v="82"/>
    <n v="17"/>
    <n v="77"/>
    <n v="0.04"/>
    <n v="6"/>
    <n v="1989"/>
    <m/>
    <m/>
  </r>
  <r>
    <x v="0"/>
    <x v="30"/>
    <n v="611"/>
    <n v="96"/>
    <n v="318"/>
    <n v="105"/>
    <n v="19"/>
    <n v="73"/>
    <n v="0.04"/>
    <n v="6"/>
    <n v="1989"/>
    <m/>
    <m/>
  </r>
  <r>
    <x v="0"/>
    <x v="31"/>
    <n v="480"/>
    <n v="86"/>
    <n v="252"/>
    <n v="51"/>
    <n v="7"/>
    <n v="83"/>
    <n v="0.03"/>
    <n v="13"/>
    <n v="1989"/>
    <m/>
    <m/>
  </r>
  <r>
    <x v="0"/>
    <x v="32"/>
    <n v="541"/>
    <n v="91"/>
    <n v="277"/>
    <n v="83"/>
    <n v="10"/>
    <n v="80"/>
    <n v="0.04"/>
    <n v="7"/>
    <n v="1989"/>
    <m/>
    <m/>
  </r>
  <r>
    <x v="0"/>
    <x v="33"/>
    <n v="573"/>
    <n v="105"/>
    <n v="271"/>
    <n v="108"/>
    <n v="12"/>
    <n v="77"/>
    <n v="0.04"/>
    <n v="9"/>
    <n v="1989"/>
    <m/>
    <m/>
  </r>
  <r>
    <x v="0"/>
    <x v="34"/>
    <n v="688"/>
    <n v="105"/>
    <n v="333"/>
    <n v="168"/>
    <n v="2"/>
    <n v="80"/>
    <n v="0.05"/>
    <n v="10"/>
    <n v="1989"/>
    <m/>
    <m/>
  </r>
  <r>
    <x v="0"/>
    <x v="35"/>
    <n v="772"/>
    <n v="107"/>
    <n v="309"/>
    <n v="254"/>
    <n v="15"/>
    <n v="86"/>
    <n v="0.06"/>
    <n v="13"/>
    <n v="1989"/>
    <m/>
    <m/>
  </r>
  <r>
    <x v="0"/>
    <x v="36"/>
    <n v="957"/>
    <n v="109"/>
    <n v="422"/>
    <n v="325"/>
    <n v="10"/>
    <n v="90"/>
    <n v="0.08"/>
    <n v="11"/>
    <n v="1989"/>
    <m/>
    <m/>
  </r>
  <r>
    <x v="0"/>
    <x v="37"/>
    <n v="857"/>
    <n v="116"/>
    <n v="311"/>
    <n v="328"/>
    <n v="12"/>
    <n v="90"/>
    <n v="7.0000000000000007E-2"/>
    <n v="9"/>
    <n v="1989"/>
    <m/>
    <m/>
  </r>
  <r>
    <x v="0"/>
    <x v="38"/>
    <n v="852"/>
    <n v="121"/>
    <n v="550"/>
    <n v="107"/>
    <n v="14"/>
    <n v="61"/>
    <n v="7.0000000000000007E-2"/>
    <n v="7"/>
    <n v="1989"/>
    <m/>
    <m/>
  </r>
  <r>
    <x v="0"/>
    <x v="39"/>
    <n v="782"/>
    <n v="100"/>
    <n v="497"/>
    <n v="120"/>
    <n v="14"/>
    <n v="51"/>
    <n v="0.06"/>
    <n v="7"/>
    <n v="1989"/>
    <m/>
    <m/>
  </r>
  <r>
    <x v="0"/>
    <x v="40"/>
    <n v="757"/>
    <n v="92"/>
    <n v="509"/>
    <n v="131"/>
    <n v="14"/>
    <n v="11"/>
    <n v="0.06"/>
    <n v="7"/>
    <n v="1989"/>
    <m/>
    <m/>
  </r>
  <r>
    <x v="0"/>
    <x v="41"/>
    <n v="713"/>
    <n v="76"/>
    <n v="505"/>
    <n v="110"/>
    <n v="15"/>
    <n v="7"/>
    <n v="0.05"/>
    <n v="5"/>
    <n v="1990"/>
    <m/>
    <m/>
  </r>
  <r>
    <x v="0"/>
    <x v="42"/>
    <n v="665"/>
    <n v="68"/>
    <n v="469"/>
    <n v="106"/>
    <n v="15"/>
    <n v="7"/>
    <n v="0.05"/>
    <n v="5"/>
    <n v="1990"/>
    <m/>
    <m/>
  </r>
  <r>
    <x v="0"/>
    <x v="43"/>
    <n v="380"/>
    <n v="6"/>
    <n v="253"/>
    <n v="99"/>
    <n v="16"/>
    <n v="6"/>
    <n v="0.02"/>
    <n v="5"/>
    <n v="1990"/>
    <m/>
    <m/>
  </r>
  <r>
    <x v="0"/>
    <x v="44"/>
    <n v="367"/>
    <n v="5"/>
    <n v="244"/>
    <n v="96"/>
    <n v="16"/>
    <n v="6"/>
    <n v="0.02"/>
    <n v="5"/>
    <n v="1990"/>
    <m/>
    <m/>
  </r>
  <r>
    <x v="0"/>
    <x v="45"/>
    <n v="353"/>
    <n v="4"/>
    <n v="234"/>
    <n v="92"/>
    <n v="16"/>
    <n v="6"/>
    <n v="0.02"/>
    <n v="4"/>
    <n v="1990"/>
    <m/>
    <m/>
  </r>
  <r>
    <x v="0"/>
    <x v="46"/>
    <n v="339"/>
    <n v="4"/>
    <n v="225"/>
    <n v="88"/>
    <n v="16"/>
    <n v="6"/>
    <n v="0.02"/>
    <n v="4"/>
    <n v="1990"/>
    <m/>
    <m/>
  </r>
  <r>
    <x v="0"/>
    <x v="47"/>
    <n v="321"/>
    <n v="2"/>
    <n v="213"/>
    <n v="84"/>
    <n v="16"/>
    <n v="6"/>
    <n v="0.02"/>
    <n v="4"/>
    <n v="1990"/>
    <m/>
    <m/>
  </r>
  <r>
    <x v="0"/>
    <x v="48"/>
    <n v="299"/>
    <n v="1"/>
    <n v="198"/>
    <n v="77"/>
    <n v="16"/>
    <n v="6"/>
    <n v="0.01"/>
    <n v="4"/>
    <n v="1990"/>
    <m/>
    <m/>
  </r>
  <r>
    <x v="0"/>
    <x v="49"/>
    <n v="284"/>
    <n v="1"/>
    <n v="188"/>
    <n v="72"/>
    <n v="16"/>
    <n v="6"/>
    <n v="0.01"/>
    <n v="4"/>
    <n v="1990"/>
    <m/>
    <m/>
  </r>
  <r>
    <x v="0"/>
    <x v="50"/>
    <n v="224"/>
    <n v="1"/>
    <n v="135"/>
    <n v="66"/>
    <n v="16"/>
    <n v="6"/>
    <n v="0.01"/>
    <n v="4"/>
    <n v="1990"/>
    <m/>
    <m/>
  </r>
  <r>
    <x v="0"/>
    <x v="51"/>
    <n v="211"/>
    <n v="1"/>
    <n v="136"/>
    <n v="61"/>
    <n v="7"/>
    <n v="6"/>
    <n v="0.01"/>
    <n v="4"/>
    <n v="1990"/>
    <m/>
    <m/>
  </r>
  <r>
    <x v="0"/>
    <x v="52"/>
    <n v="223"/>
    <n v="19"/>
    <n v="134"/>
    <n v="57"/>
    <n v="7"/>
    <n v="6"/>
    <n v="0.01"/>
    <n v="4"/>
    <n v="1990"/>
    <m/>
    <m/>
  </r>
  <r>
    <x v="0"/>
    <x v="53"/>
    <n v="292"/>
    <n v="15"/>
    <n v="120"/>
    <n v="149"/>
    <n v="8"/>
    <n v="0"/>
    <n v="0.01"/>
    <n v="4"/>
    <n v="1990"/>
    <m/>
    <m/>
  </r>
  <r>
    <x v="0"/>
    <x v="54"/>
    <n v="326"/>
    <n v="25"/>
    <n v="164"/>
    <n v="127"/>
    <n v="10"/>
    <n v="0"/>
    <n v="0.01"/>
    <n v="7"/>
    <n v="1990"/>
    <m/>
    <m/>
  </r>
  <r>
    <x v="0"/>
    <x v="55"/>
    <n v="259"/>
    <n v="25"/>
    <n v="162"/>
    <n v="62"/>
    <n v="10"/>
    <n v="0"/>
    <n v="0.01"/>
    <n v="0"/>
    <n v="1990"/>
    <m/>
    <m/>
  </r>
  <r>
    <x v="0"/>
    <x v="56"/>
    <n v="362"/>
    <n v="29"/>
    <n v="235"/>
    <n v="90"/>
    <n v="8"/>
    <n v="0"/>
    <n v="0.01"/>
    <n v="9"/>
    <n v="1990"/>
    <m/>
    <m/>
  </r>
  <r>
    <x v="0"/>
    <x v="57"/>
    <n v="450"/>
    <n v="44"/>
    <n v="310"/>
    <n v="90"/>
    <n v="7"/>
    <n v="0"/>
    <n v="0.02"/>
    <n v="9"/>
    <n v="1990"/>
    <m/>
    <m/>
  </r>
  <r>
    <x v="0"/>
    <x v="58"/>
    <n v="620"/>
    <n v="204"/>
    <n v="327"/>
    <n v="84"/>
    <n v="4"/>
    <n v="0"/>
    <n v="0.02"/>
    <n v="9"/>
    <n v="1990"/>
    <m/>
    <m/>
  </r>
  <r>
    <x v="0"/>
    <x v="59"/>
    <n v="1147"/>
    <n v="294"/>
    <n v="767"/>
    <n v="81"/>
    <n v="5"/>
    <n v="0"/>
    <n v="0.04"/>
    <n v="9"/>
    <n v="1990"/>
    <m/>
    <m/>
  </r>
  <r>
    <x v="0"/>
    <x v="60"/>
    <n v="1846"/>
    <n v="419"/>
    <n v="1349"/>
    <n v="74"/>
    <n v="4"/>
    <n v="0"/>
    <n v="7.0000000000000007E-2"/>
    <n v="9"/>
    <n v="1990"/>
    <m/>
    <m/>
  </r>
  <r>
    <x v="0"/>
    <x v="61"/>
    <n v="2308"/>
    <n v="627"/>
    <n v="1601"/>
    <n v="74"/>
    <n v="5"/>
    <n v="0"/>
    <n v="0.08"/>
    <n v="9"/>
    <n v="1990"/>
    <m/>
    <m/>
  </r>
  <r>
    <x v="0"/>
    <x v="62"/>
    <n v="3338"/>
    <n v="1174"/>
    <n v="2075"/>
    <n v="84"/>
    <n v="5"/>
    <n v="0"/>
    <n v="0.12"/>
    <n v="9"/>
    <n v="1990"/>
    <m/>
    <m/>
  </r>
  <r>
    <x v="0"/>
    <x v="63"/>
    <n v="2933"/>
    <n v="1000"/>
    <n v="1844"/>
    <n v="84"/>
    <n v="5"/>
    <n v="0"/>
    <n v="0.1"/>
    <n v="9"/>
    <n v="1990"/>
    <m/>
    <m/>
  </r>
  <r>
    <x v="0"/>
    <x v="64"/>
    <n v="2731"/>
    <n v="1075"/>
    <n v="1568"/>
    <n v="81"/>
    <n v="7"/>
    <n v="0"/>
    <n v="0.09"/>
    <n v="9"/>
    <n v="1990"/>
    <m/>
    <m/>
  </r>
  <r>
    <x v="0"/>
    <x v="65"/>
    <n v="2675"/>
    <n v="1194"/>
    <n v="1393"/>
    <n v="74"/>
    <n v="14"/>
    <n v="0"/>
    <n v="0.08"/>
    <n v="9"/>
    <n v="1990"/>
    <m/>
    <m/>
  </r>
  <r>
    <x v="1"/>
    <x v="66"/>
    <n v="2"/>
    <n v="0"/>
    <n v="2"/>
    <n v="0"/>
    <n v="0"/>
    <s v="."/>
    <s v="."/>
    <n v="0"/>
    <n v="1958"/>
    <m/>
    <m/>
  </r>
  <r>
    <x v="1"/>
    <x v="67"/>
    <n v="2"/>
    <n v="0"/>
    <n v="2"/>
    <n v="0"/>
    <n v="0"/>
    <s v="."/>
    <s v="."/>
    <n v="0"/>
    <n v="1958"/>
    <m/>
    <m/>
  </r>
  <r>
    <x v="1"/>
    <x v="68"/>
    <n v="5"/>
    <n v="0"/>
    <n v="5"/>
    <n v="0"/>
    <n v="0"/>
    <s v="."/>
    <s v="."/>
    <n v="0"/>
    <n v="1958"/>
    <m/>
    <m/>
  </r>
  <r>
    <x v="1"/>
    <x v="69"/>
    <n v="35"/>
    <n v="0"/>
    <n v="34"/>
    <n v="0"/>
    <n v="1"/>
    <s v="."/>
    <s v="."/>
    <n v="0"/>
    <n v="1958"/>
    <m/>
    <m/>
  </r>
  <r>
    <x v="1"/>
    <x v="70"/>
    <n v="81"/>
    <n v="0"/>
    <n v="79"/>
    <n v="0"/>
    <n v="2"/>
    <s v="."/>
    <s v="."/>
    <n v="0"/>
    <n v="1958"/>
    <m/>
    <m/>
  </r>
  <r>
    <x v="1"/>
    <x v="71"/>
    <n v="95"/>
    <n v="0"/>
    <n v="95"/>
    <n v="0"/>
    <n v="0"/>
    <s v="."/>
    <s v="."/>
    <n v="0"/>
    <n v="1958"/>
    <m/>
    <m/>
  </r>
  <r>
    <x v="1"/>
    <x v="72"/>
    <n v="118"/>
    <n v="0"/>
    <n v="118"/>
    <n v="0"/>
    <n v="0"/>
    <s v="."/>
    <s v="."/>
    <n v="0"/>
    <n v="1958"/>
    <m/>
    <m/>
  </r>
  <r>
    <x v="1"/>
    <x v="73"/>
    <n v="189"/>
    <n v="0"/>
    <n v="189"/>
    <n v="0"/>
    <n v="0"/>
    <s v="."/>
    <s v="."/>
    <n v="0"/>
    <n v="1958"/>
    <m/>
    <m/>
  </r>
  <r>
    <x v="1"/>
    <x v="74"/>
    <n v="171"/>
    <n v="0"/>
    <n v="169"/>
    <n v="0"/>
    <n v="2"/>
    <s v="."/>
    <s v="."/>
    <n v="0"/>
    <n v="1958"/>
    <m/>
    <m/>
  </r>
  <r>
    <x v="1"/>
    <x v="75"/>
    <n v="203"/>
    <n v="0"/>
    <n v="203"/>
    <n v="0"/>
    <n v="0"/>
    <s v="."/>
    <s v="."/>
    <n v="0"/>
    <n v="1958"/>
    <m/>
    <m/>
  </r>
  <r>
    <x v="1"/>
    <x v="76"/>
    <n v="126"/>
    <n v="0"/>
    <n v="126"/>
    <n v="0"/>
    <n v="0"/>
    <s v="."/>
    <s v="."/>
    <n v="0"/>
    <n v="1958"/>
    <m/>
    <m/>
  </r>
  <r>
    <x v="1"/>
    <x v="77"/>
    <n v="42"/>
    <n v="0"/>
    <n v="42"/>
    <n v="0"/>
    <n v="0"/>
    <s v="."/>
    <s v="."/>
    <n v="0"/>
    <n v="1958"/>
    <m/>
    <m/>
  </r>
  <r>
    <x v="1"/>
    <x v="78"/>
    <n v="33"/>
    <n v="0"/>
    <n v="33"/>
    <n v="0"/>
    <n v="0"/>
    <s v="."/>
    <s v="."/>
    <n v="0"/>
    <n v="1958"/>
    <m/>
    <m/>
  </r>
  <r>
    <x v="1"/>
    <x v="79"/>
    <n v="132"/>
    <n v="6"/>
    <n v="126"/>
    <n v="0"/>
    <n v="0"/>
    <s v="."/>
    <s v="."/>
    <n v="0"/>
    <n v="1958"/>
    <m/>
    <m/>
  </r>
  <r>
    <x v="1"/>
    <x v="80"/>
    <n v="253"/>
    <n v="0"/>
    <n v="253"/>
    <n v="0"/>
    <n v="0"/>
    <s v="."/>
    <s v="."/>
    <n v="0"/>
    <n v="1958"/>
    <m/>
    <m/>
  </r>
  <r>
    <x v="1"/>
    <x v="81"/>
    <n v="192"/>
    <n v="2"/>
    <n v="190"/>
    <n v="0"/>
    <n v="0"/>
    <s v="."/>
    <s v="."/>
    <n v="0"/>
    <n v="1958"/>
    <m/>
    <m/>
  </r>
  <r>
    <x v="1"/>
    <x v="0"/>
    <n v="277"/>
    <n v="0"/>
    <n v="277"/>
    <n v="0"/>
    <n v="0"/>
    <s v="."/>
    <s v="."/>
    <n v="0"/>
    <n v="1958"/>
    <m/>
    <m/>
  </r>
  <r>
    <x v="1"/>
    <x v="1"/>
    <n v="81"/>
    <n v="12"/>
    <n v="68"/>
    <n v="0"/>
    <n v="2"/>
    <n v="0"/>
    <n v="7.0000000000000007E-2"/>
    <n v="0"/>
    <n v="1958"/>
    <m/>
    <m/>
  </r>
  <r>
    <x v="1"/>
    <x v="2"/>
    <n v="110"/>
    <n v="20"/>
    <n v="85"/>
    <n v="3"/>
    <n v="2"/>
    <n v="0"/>
    <n v="0.09"/>
    <n v="0"/>
    <n v="1958"/>
    <m/>
    <m/>
  </r>
  <r>
    <x v="1"/>
    <x v="3"/>
    <n v="102"/>
    <n v="21"/>
    <n v="77"/>
    <n v="3"/>
    <n v="2"/>
    <n v="0"/>
    <n v="0.08"/>
    <n v="0"/>
    <n v="1958"/>
    <m/>
    <m/>
  </r>
  <r>
    <x v="1"/>
    <x v="4"/>
    <n v="113"/>
    <n v="31"/>
    <n v="75"/>
    <n v="5"/>
    <n v="2"/>
    <n v="0"/>
    <n v="0.09"/>
    <n v="0"/>
    <n v="1958"/>
    <m/>
    <m/>
  </r>
  <r>
    <x v="1"/>
    <x v="5"/>
    <n v="137"/>
    <n v="43"/>
    <n v="84"/>
    <n v="8"/>
    <n v="2"/>
    <n v="0"/>
    <n v="0.1"/>
    <n v="0"/>
    <n v="1958"/>
    <m/>
    <m/>
  </r>
  <r>
    <x v="1"/>
    <x v="6"/>
    <n v="181"/>
    <n v="60"/>
    <n v="105"/>
    <n v="10"/>
    <n v="6"/>
    <n v="0"/>
    <n v="0.13"/>
    <n v="0"/>
    <n v="1958"/>
    <m/>
    <m/>
  </r>
  <r>
    <x v="1"/>
    <x v="7"/>
    <n v="229"/>
    <n v="68"/>
    <n v="139"/>
    <n v="13"/>
    <n v="9"/>
    <n v="0"/>
    <n v="0.16"/>
    <n v="0"/>
    <n v="1958"/>
    <m/>
    <m/>
  </r>
  <r>
    <x v="1"/>
    <x v="8"/>
    <n v="411"/>
    <n v="75"/>
    <n v="310"/>
    <n v="16"/>
    <n v="10"/>
    <n v="0"/>
    <n v="0.28000000000000003"/>
    <n v="0"/>
    <n v="1958"/>
    <m/>
    <m/>
  </r>
  <r>
    <x v="1"/>
    <x v="9"/>
    <n v="328"/>
    <n v="79"/>
    <n v="220"/>
    <n v="18"/>
    <n v="11"/>
    <n v="0"/>
    <n v="0.22"/>
    <n v="0"/>
    <n v="1958"/>
    <m/>
    <m/>
  </r>
  <r>
    <x v="1"/>
    <x v="10"/>
    <n v="394"/>
    <n v="92"/>
    <n v="271"/>
    <n v="21"/>
    <n v="10"/>
    <n v="0"/>
    <n v="0.25"/>
    <n v="0"/>
    <n v="1989"/>
    <m/>
    <m/>
  </r>
  <r>
    <x v="1"/>
    <x v="11"/>
    <n v="552"/>
    <n v="89"/>
    <n v="430"/>
    <n v="23"/>
    <n v="10"/>
    <n v="0"/>
    <n v="0.34"/>
    <n v="0"/>
    <n v="1989"/>
    <m/>
    <m/>
  </r>
  <r>
    <x v="1"/>
    <x v="12"/>
    <n v="622"/>
    <n v="88"/>
    <n v="496"/>
    <n v="23"/>
    <n v="16"/>
    <n v="0"/>
    <n v="0.37"/>
    <n v="0"/>
    <n v="1989"/>
    <m/>
    <m/>
  </r>
  <r>
    <x v="1"/>
    <x v="13"/>
    <n v="672"/>
    <n v="99"/>
    <n v="534"/>
    <n v="23"/>
    <n v="16"/>
    <n v="0"/>
    <n v="0.39"/>
    <n v="0"/>
    <n v="1989"/>
    <m/>
    <m/>
  </r>
  <r>
    <x v="1"/>
    <x v="14"/>
    <n v="568"/>
    <n v="77"/>
    <n v="450"/>
    <n v="23"/>
    <n v="18"/>
    <n v="0"/>
    <n v="0.32"/>
    <n v="0"/>
    <n v="1989"/>
    <m/>
    <m/>
  </r>
  <r>
    <x v="1"/>
    <x v="15"/>
    <n v="550"/>
    <n v="91"/>
    <n v="419"/>
    <n v="23"/>
    <n v="17"/>
    <n v="0"/>
    <n v="0.3"/>
    <n v="0"/>
    <n v="1989"/>
    <m/>
    <m/>
  </r>
  <r>
    <x v="1"/>
    <x v="16"/>
    <n v="593"/>
    <n v="108"/>
    <n v="443"/>
    <n v="23"/>
    <n v="20"/>
    <n v="0"/>
    <n v="0.32"/>
    <n v="0"/>
    <n v="1989"/>
    <m/>
    <m/>
  </r>
  <r>
    <x v="1"/>
    <x v="17"/>
    <n v="696"/>
    <n v="130"/>
    <n v="518"/>
    <n v="28"/>
    <n v="19"/>
    <n v="0"/>
    <n v="0.36"/>
    <n v="0"/>
    <n v="1989"/>
    <m/>
    <m/>
  </r>
  <r>
    <x v="1"/>
    <x v="18"/>
    <n v="731"/>
    <n v="143"/>
    <n v="523"/>
    <n v="35"/>
    <n v="30"/>
    <n v="0"/>
    <n v="0.37"/>
    <n v="0"/>
    <n v="1989"/>
    <m/>
    <m/>
  </r>
  <r>
    <x v="1"/>
    <x v="19"/>
    <n v="838"/>
    <n v="161"/>
    <n v="596"/>
    <n v="40"/>
    <n v="41"/>
    <n v="0"/>
    <n v="0.41"/>
    <n v="0"/>
    <n v="1989"/>
    <m/>
    <m/>
  </r>
  <r>
    <x v="1"/>
    <x v="20"/>
    <n v="885"/>
    <n v="188"/>
    <n v="606"/>
    <n v="46"/>
    <n v="45"/>
    <n v="0"/>
    <n v="0.43"/>
    <n v="0"/>
    <n v="1989"/>
    <m/>
    <m/>
  </r>
  <r>
    <x v="1"/>
    <x v="21"/>
    <n v="1021"/>
    <n v="243"/>
    <n v="677"/>
    <n v="51"/>
    <n v="49"/>
    <n v="0"/>
    <n v="0.48"/>
    <n v="0"/>
    <n v="1989"/>
    <m/>
    <m/>
  </r>
  <r>
    <x v="1"/>
    <x v="22"/>
    <n v="1187"/>
    <n v="270"/>
    <n v="802"/>
    <n v="66"/>
    <n v="49"/>
    <n v="0"/>
    <n v="0.54"/>
    <n v="0"/>
    <n v="1989"/>
    <m/>
    <m/>
  </r>
  <r>
    <x v="1"/>
    <x v="23"/>
    <n v="1539"/>
    <n v="295"/>
    <n v="1114"/>
    <n v="76"/>
    <n v="54"/>
    <n v="0"/>
    <n v="0.69"/>
    <n v="0"/>
    <n v="1989"/>
    <m/>
    <m/>
  </r>
  <r>
    <x v="1"/>
    <x v="24"/>
    <n v="1443"/>
    <n v="319"/>
    <n v="954"/>
    <n v="100"/>
    <n v="70"/>
    <n v="0"/>
    <n v="0.63"/>
    <n v="0"/>
    <n v="1989"/>
    <m/>
    <m/>
  </r>
  <r>
    <x v="1"/>
    <x v="25"/>
    <n v="1185"/>
    <n v="330"/>
    <n v="661"/>
    <n v="117"/>
    <n v="76"/>
    <n v="0"/>
    <n v="0.5"/>
    <n v="0"/>
    <n v="1989"/>
    <m/>
    <m/>
  </r>
  <r>
    <x v="1"/>
    <x v="26"/>
    <n v="1253"/>
    <n v="344"/>
    <n v="670"/>
    <n v="151"/>
    <n v="88"/>
    <n v="0"/>
    <n v="0.52"/>
    <n v="0"/>
    <n v="1989"/>
    <m/>
    <m/>
  </r>
  <r>
    <x v="1"/>
    <x v="27"/>
    <n v="1350"/>
    <n v="347"/>
    <n v="724"/>
    <n v="183"/>
    <n v="95"/>
    <n v="0"/>
    <n v="0.55000000000000004"/>
    <n v="0"/>
    <n v="1989"/>
    <m/>
    <m/>
  </r>
  <r>
    <x v="1"/>
    <x v="28"/>
    <n v="1560"/>
    <n v="464"/>
    <n v="804"/>
    <n v="191"/>
    <n v="102"/>
    <n v="0"/>
    <n v="0.62"/>
    <n v="0"/>
    <n v="1989"/>
    <m/>
    <m/>
  </r>
  <r>
    <x v="1"/>
    <x v="29"/>
    <n v="1771"/>
    <n v="580"/>
    <n v="896"/>
    <n v="185"/>
    <n v="109"/>
    <n v="0"/>
    <n v="0.69"/>
    <n v="0"/>
    <n v="1989"/>
    <m/>
    <m/>
  </r>
  <r>
    <x v="1"/>
    <x v="30"/>
    <n v="2069"/>
    <n v="732"/>
    <n v="1030"/>
    <n v="193"/>
    <n v="115"/>
    <n v="0"/>
    <n v="0.79"/>
    <n v="0"/>
    <n v="1989"/>
    <m/>
    <m/>
  </r>
  <r>
    <x v="1"/>
    <x v="31"/>
    <n v="1410"/>
    <n v="634"/>
    <n v="429"/>
    <n v="211"/>
    <n v="136"/>
    <n v="0"/>
    <n v="0.53"/>
    <n v="0"/>
    <n v="1989"/>
    <m/>
    <m/>
  </r>
  <r>
    <x v="1"/>
    <x v="32"/>
    <n v="2002"/>
    <n v="722"/>
    <n v="954"/>
    <n v="220"/>
    <n v="107"/>
    <n v="0"/>
    <n v="0.73"/>
    <n v="0"/>
    <n v="1989"/>
    <m/>
    <m/>
  </r>
  <r>
    <x v="1"/>
    <x v="33"/>
    <n v="1993"/>
    <n v="786"/>
    <n v="858"/>
    <n v="236"/>
    <n v="113"/>
    <n v="0"/>
    <n v="0.72"/>
    <n v="0"/>
    <n v="1989"/>
    <m/>
    <m/>
  </r>
  <r>
    <x v="1"/>
    <x v="34"/>
    <n v="2081"/>
    <n v="847"/>
    <n v="854"/>
    <n v="266"/>
    <n v="114"/>
    <n v="0"/>
    <n v="0.73"/>
    <n v="0"/>
    <n v="1989"/>
    <m/>
    <m/>
  </r>
  <r>
    <x v="1"/>
    <x v="35"/>
    <n v="2134"/>
    <n v="928"/>
    <n v="804"/>
    <n v="285"/>
    <n v="117"/>
    <n v="0"/>
    <n v="0.74"/>
    <n v="0"/>
    <n v="1989"/>
    <m/>
    <m/>
  </r>
  <r>
    <x v="1"/>
    <x v="36"/>
    <n v="2149"/>
    <n v="1016"/>
    <n v="752"/>
    <n v="265"/>
    <n v="116"/>
    <n v="0"/>
    <n v="0.73"/>
    <n v="0"/>
    <n v="1989"/>
    <m/>
    <m/>
  </r>
  <r>
    <x v="1"/>
    <x v="37"/>
    <n v="2197"/>
    <n v="1012"/>
    <n v="783"/>
    <n v="287"/>
    <n v="115"/>
    <n v="0"/>
    <n v="0.72"/>
    <n v="0"/>
    <n v="1989"/>
    <m/>
    <m/>
  </r>
  <r>
    <x v="1"/>
    <x v="38"/>
    <n v="2030"/>
    <n v="1019"/>
    <n v="770"/>
    <n v="123"/>
    <n v="117"/>
    <n v="0"/>
    <n v="0.65"/>
    <n v="0"/>
    <n v="1989"/>
    <m/>
    <m/>
  </r>
  <r>
    <x v="1"/>
    <x v="39"/>
    <n v="1998"/>
    <n v="1096"/>
    <n v="703"/>
    <n v="97"/>
    <n v="101"/>
    <n v="0"/>
    <n v="0.63"/>
    <n v="0"/>
    <n v="1989"/>
    <m/>
    <m/>
  </r>
  <r>
    <x v="1"/>
    <x v="40"/>
    <n v="2450"/>
    <n v="1107"/>
    <n v="1118"/>
    <n v="122"/>
    <n v="103"/>
    <n v="0"/>
    <n v="0.75"/>
    <n v="0"/>
    <n v="1989"/>
    <m/>
    <m/>
  </r>
  <r>
    <x v="1"/>
    <x v="41"/>
    <n v="1504"/>
    <n v="682"/>
    <n v="593"/>
    <n v="127"/>
    <n v="102"/>
    <n v="0"/>
    <n v="0.46"/>
    <n v="0"/>
    <n v="1990"/>
    <m/>
    <m/>
  </r>
  <r>
    <x v="1"/>
    <x v="42"/>
    <n v="1169"/>
    <n v="404"/>
    <n v="608"/>
    <n v="75"/>
    <n v="82"/>
    <n v="0"/>
    <n v="0.36"/>
    <n v="0"/>
    <n v="1990"/>
    <m/>
    <m/>
  </r>
  <r>
    <x v="1"/>
    <x v="43"/>
    <n v="686"/>
    <n v="218"/>
    <n v="386"/>
    <n v="54"/>
    <n v="27"/>
    <n v="0"/>
    <n v="0.21"/>
    <n v="0"/>
    <n v="1990"/>
    <m/>
    <m/>
  </r>
  <r>
    <x v="1"/>
    <x v="44"/>
    <n v="637"/>
    <n v="164"/>
    <n v="404"/>
    <n v="43"/>
    <n v="27"/>
    <n v="0"/>
    <n v="0.2"/>
    <n v="0"/>
    <n v="1990"/>
    <m/>
    <m/>
  </r>
  <r>
    <x v="1"/>
    <x v="45"/>
    <n v="525"/>
    <n v="46"/>
    <n v="438"/>
    <n v="27"/>
    <n v="14"/>
    <n v="0"/>
    <n v="0.17"/>
    <n v="0"/>
    <n v="1990"/>
    <m/>
    <m/>
  </r>
  <r>
    <x v="1"/>
    <x v="46"/>
    <n v="569"/>
    <n v="44"/>
    <n v="484"/>
    <n v="14"/>
    <n v="27"/>
    <n v="0"/>
    <n v="0.18"/>
    <n v="0"/>
    <n v="1990"/>
    <m/>
    <m/>
  </r>
  <r>
    <x v="1"/>
    <x v="47"/>
    <n v="550"/>
    <n v="31"/>
    <n v="479"/>
    <n v="12"/>
    <n v="28"/>
    <n v="0"/>
    <n v="0.18"/>
    <n v="0"/>
    <n v="1990"/>
    <m/>
    <m/>
  </r>
  <r>
    <x v="1"/>
    <x v="48"/>
    <n v="421"/>
    <n v="12"/>
    <n v="385"/>
    <n v="10"/>
    <n v="14"/>
    <n v="0"/>
    <n v="0.14000000000000001"/>
    <n v="0"/>
    <n v="1990"/>
    <m/>
    <m/>
  </r>
  <r>
    <x v="1"/>
    <x v="49"/>
    <n v="478"/>
    <n v="15"/>
    <n v="444"/>
    <n v="9"/>
    <n v="11"/>
    <n v="0"/>
    <n v="0.16"/>
    <n v="0"/>
    <n v="1990"/>
    <m/>
    <m/>
  </r>
  <r>
    <x v="1"/>
    <x v="50"/>
    <n v="814"/>
    <n v="30"/>
    <n v="761"/>
    <n v="8"/>
    <n v="14"/>
    <n v="0"/>
    <n v="0.26"/>
    <n v="31"/>
    <n v="1990"/>
    <m/>
    <m/>
  </r>
  <r>
    <x v="1"/>
    <x v="51"/>
    <n v="824"/>
    <n v="19"/>
    <n v="776"/>
    <n v="6"/>
    <n v="24"/>
    <n v="0"/>
    <n v="0.27"/>
    <n v="34"/>
    <n v="1990"/>
    <m/>
    <m/>
  </r>
  <r>
    <x v="1"/>
    <x v="52"/>
    <n v="879"/>
    <n v="22"/>
    <n v="853"/>
    <n v="4"/>
    <n v="0"/>
    <n v="0"/>
    <n v="0.28999999999999998"/>
    <n v="37"/>
    <n v="1990"/>
    <m/>
    <m/>
  </r>
  <r>
    <x v="1"/>
    <x v="53"/>
    <n v="1023"/>
    <n v="23"/>
    <n v="993"/>
    <n v="7"/>
    <n v="0"/>
    <n v="0"/>
    <n v="0.33"/>
    <n v="37"/>
    <n v="1990"/>
    <m/>
    <m/>
  </r>
  <r>
    <x v="1"/>
    <x v="54"/>
    <n v="1171"/>
    <n v="23"/>
    <n v="1062"/>
    <n v="7"/>
    <n v="79"/>
    <n v="0"/>
    <n v="0.38"/>
    <n v="40"/>
    <n v="1990"/>
    <m/>
    <m/>
  </r>
  <r>
    <x v="1"/>
    <x v="55"/>
    <n v="1136"/>
    <n v="23"/>
    <n v="1026"/>
    <n v="9"/>
    <n v="78"/>
    <n v="0"/>
    <n v="0.36"/>
    <n v="41"/>
    <n v="1990"/>
    <m/>
    <m/>
  </r>
  <r>
    <x v="1"/>
    <x v="56"/>
    <n v="1160"/>
    <n v="20"/>
    <n v="1068"/>
    <n v="6"/>
    <n v="67"/>
    <n v="0"/>
    <n v="0.37"/>
    <n v="49"/>
    <n v="1990"/>
    <m/>
    <m/>
  </r>
  <r>
    <x v="1"/>
    <x v="57"/>
    <n v="1063"/>
    <n v="20"/>
    <n v="967"/>
    <n v="6"/>
    <n v="71"/>
    <n v="0"/>
    <n v="0.34"/>
    <n v="38"/>
    <n v="1990"/>
    <m/>
    <m/>
  </r>
  <r>
    <x v="1"/>
    <x v="58"/>
    <n v="1071"/>
    <n v="20"/>
    <n v="922"/>
    <n v="9"/>
    <n v="121"/>
    <n v="0"/>
    <n v="0.34"/>
    <n v="17"/>
    <n v="1990"/>
    <m/>
    <m/>
  </r>
  <r>
    <x v="1"/>
    <x v="59"/>
    <n v="1193"/>
    <n v="28"/>
    <n v="1036"/>
    <n v="4"/>
    <n v="125"/>
    <n v="0"/>
    <n v="0.38"/>
    <n v="7"/>
    <n v="1990"/>
    <m/>
    <m/>
  </r>
  <r>
    <x v="1"/>
    <x v="60"/>
    <n v="1194"/>
    <n v="106"/>
    <n v="932"/>
    <n v="5"/>
    <n v="151"/>
    <n v="0"/>
    <n v="0.41"/>
    <n v="7"/>
    <n v="1990"/>
    <m/>
    <m/>
  </r>
  <r>
    <x v="1"/>
    <x v="61"/>
    <n v="1254"/>
    <n v="117"/>
    <n v="953"/>
    <n v="7"/>
    <n v="177"/>
    <n v="0"/>
    <n v="0.43"/>
    <n v="7"/>
    <n v="1990"/>
    <m/>
    <m/>
  </r>
  <r>
    <x v="1"/>
    <x v="62"/>
    <n v="1429"/>
    <n v="146"/>
    <n v="1030"/>
    <n v="8"/>
    <n v="245"/>
    <n v="0"/>
    <n v="0.5"/>
    <n v="7"/>
    <n v="1990"/>
    <m/>
    <m/>
  </r>
  <r>
    <x v="1"/>
    <x v="63"/>
    <n v="1339"/>
    <n v="171"/>
    <n v="861"/>
    <n v="8"/>
    <n v="299"/>
    <n v="0"/>
    <n v="0.46"/>
    <n v="7"/>
    <n v="1990"/>
    <m/>
    <m/>
  </r>
  <r>
    <x v="1"/>
    <x v="64"/>
    <n v="1381"/>
    <n v="150"/>
    <n v="909"/>
    <n v="9"/>
    <n v="313"/>
    <n v="0"/>
    <n v="0.48"/>
    <n v="24"/>
    <n v="1990"/>
    <m/>
    <m/>
  </r>
  <r>
    <x v="1"/>
    <x v="65"/>
    <n v="1559"/>
    <n v="191"/>
    <n v="1053"/>
    <n v="16"/>
    <n v="299"/>
    <n v="0"/>
    <n v="0.54"/>
    <n v="23"/>
    <n v="1990"/>
    <m/>
    <m/>
  </r>
  <r>
    <x v="2"/>
    <x v="82"/>
    <n v="0"/>
    <n v="0"/>
    <n v="0"/>
    <n v="0"/>
    <n v="0"/>
    <s v="."/>
    <s v="."/>
    <n v="0"/>
    <n v="1958"/>
    <m/>
    <m/>
  </r>
  <r>
    <x v="2"/>
    <x v="83"/>
    <n v="0"/>
    <n v="0"/>
    <n v="0"/>
    <n v="0"/>
    <n v="0"/>
    <s v="."/>
    <s v="."/>
    <n v="0"/>
    <n v="1958"/>
    <m/>
    <m/>
  </r>
  <r>
    <x v="2"/>
    <x v="84"/>
    <n v="0"/>
    <n v="0"/>
    <n v="0"/>
    <n v="0"/>
    <n v="0"/>
    <s v="."/>
    <s v="."/>
    <n v="0"/>
    <n v="1958"/>
    <m/>
    <m/>
  </r>
  <r>
    <x v="2"/>
    <x v="85"/>
    <n v="0"/>
    <n v="0"/>
    <n v="0"/>
    <n v="0"/>
    <n v="0"/>
    <s v="."/>
    <s v="."/>
    <n v="0"/>
    <n v="1958"/>
    <m/>
    <m/>
  </r>
  <r>
    <x v="2"/>
    <x v="86"/>
    <n v="0"/>
    <n v="0"/>
    <n v="0"/>
    <n v="0"/>
    <n v="0"/>
    <s v="."/>
    <s v="."/>
    <n v="0"/>
    <n v="1958"/>
    <m/>
    <m/>
  </r>
  <r>
    <x v="2"/>
    <x v="87"/>
    <n v="0"/>
    <n v="0"/>
    <n v="0"/>
    <n v="0"/>
    <n v="0"/>
    <s v="."/>
    <s v="."/>
    <n v="0"/>
    <n v="1958"/>
    <m/>
    <m/>
  </r>
  <r>
    <x v="2"/>
    <x v="88"/>
    <n v="1"/>
    <n v="0"/>
    <n v="1"/>
    <n v="0"/>
    <n v="0"/>
    <s v="."/>
    <s v="."/>
    <n v="0"/>
    <n v="1958"/>
    <m/>
    <m/>
  </r>
  <r>
    <x v="2"/>
    <x v="89"/>
    <n v="2"/>
    <n v="1"/>
    <n v="1"/>
    <n v="0"/>
    <n v="0"/>
    <s v="."/>
    <s v="."/>
    <n v="0"/>
    <n v="1958"/>
    <m/>
    <m/>
  </r>
  <r>
    <x v="2"/>
    <x v="90"/>
    <n v="5"/>
    <n v="4"/>
    <n v="1"/>
    <n v="0"/>
    <n v="0"/>
    <s v="."/>
    <s v="."/>
    <n v="0"/>
    <n v="1958"/>
    <m/>
    <m/>
  </r>
  <r>
    <x v="2"/>
    <x v="91"/>
    <n v="5"/>
    <n v="5"/>
    <n v="1"/>
    <n v="0"/>
    <n v="0"/>
    <s v="."/>
    <s v="."/>
    <n v="0"/>
    <n v="1958"/>
    <m/>
    <m/>
  </r>
  <r>
    <x v="2"/>
    <x v="92"/>
    <n v="6"/>
    <n v="5"/>
    <n v="1"/>
    <n v="0"/>
    <n v="0"/>
    <s v="."/>
    <s v="."/>
    <n v="0"/>
    <n v="1958"/>
    <m/>
    <m/>
  </r>
  <r>
    <x v="2"/>
    <x v="93"/>
    <n v="7"/>
    <n v="7"/>
    <n v="0"/>
    <n v="0"/>
    <n v="0"/>
    <s v="."/>
    <s v="."/>
    <n v="0"/>
    <n v="1958"/>
    <m/>
    <m/>
  </r>
  <r>
    <x v="2"/>
    <x v="94"/>
    <n v="7"/>
    <n v="7"/>
    <n v="1"/>
    <n v="0"/>
    <n v="0"/>
    <s v="."/>
    <s v="."/>
    <n v="0"/>
    <n v="1958"/>
    <m/>
    <m/>
  </r>
  <r>
    <x v="2"/>
    <x v="95"/>
    <n v="4"/>
    <n v="3"/>
    <n v="1"/>
    <n v="0"/>
    <n v="0"/>
    <s v="."/>
    <s v="."/>
    <n v="0"/>
    <n v="1958"/>
    <m/>
    <m/>
  </r>
  <r>
    <x v="2"/>
    <x v="96"/>
    <n v="8"/>
    <n v="7"/>
    <n v="2"/>
    <n v="0"/>
    <n v="0"/>
    <s v="."/>
    <s v="."/>
    <n v="0"/>
    <n v="1958"/>
    <m/>
    <m/>
  </r>
  <r>
    <x v="2"/>
    <x v="97"/>
    <n v="9"/>
    <n v="7"/>
    <n v="2"/>
    <n v="0"/>
    <n v="0"/>
    <s v="."/>
    <s v="."/>
    <n v="0"/>
    <n v="1958"/>
    <m/>
    <m/>
  </r>
  <r>
    <x v="2"/>
    <x v="98"/>
    <n v="11"/>
    <n v="10"/>
    <n v="1"/>
    <n v="0"/>
    <n v="0"/>
    <s v="."/>
    <s v="."/>
    <n v="0"/>
    <n v="1958"/>
    <m/>
    <m/>
  </r>
  <r>
    <x v="2"/>
    <x v="99"/>
    <n v="16"/>
    <n v="15"/>
    <n v="1"/>
    <n v="0"/>
    <n v="0"/>
    <s v="."/>
    <s v="."/>
    <n v="0"/>
    <n v="1958"/>
    <m/>
    <m/>
  </r>
  <r>
    <x v="2"/>
    <x v="100"/>
    <n v="20"/>
    <n v="12"/>
    <n v="1"/>
    <n v="0"/>
    <n v="7"/>
    <s v="."/>
    <s v="."/>
    <n v="0"/>
    <n v="1958"/>
    <m/>
    <m/>
  </r>
  <r>
    <x v="2"/>
    <x v="101"/>
    <n v="22"/>
    <n v="12"/>
    <n v="3"/>
    <n v="0"/>
    <n v="8"/>
    <s v="."/>
    <s v="."/>
    <n v="0"/>
    <n v="1958"/>
    <m/>
    <m/>
  </r>
  <r>
    <x v="2"/>
    <x v="102"/>
    <n v="23"/>
    <n v="12"/>
    <n v="2"/>
    <n v="0"/>
    <n v="9"/>
    <s v="."/>
    <s v="."/>
    <n v="0"/>
    <n v="1958"/>
    <m/>
    <m/>
  </r>
  <r>
    <x v="2"/>
    <x v="103"/>
    <n v="27"/>
    <n v="15"/>
    <n v="1"/>
    <n v="0"/>
    <n v="10"/>
    <s v="."/>
    <s v="."/>
    <n v="0"/>
    <n v="1958"/>
    <m/>
    <m/>
  </r>
  <r>
    <x v="2"/>
    <x v="104"/>
    <n v="31"/>
    <n v="18"/>
    <n v="1"/>
    <n v="0"/>
    <n v="12"/>
    <s v="."/>
    <s v="."/>
    <n v="0"/>
    <n v="1958"/>
    <m/>
    <m/>
  </r>
  <r>
    <x v="2"/>
    <x v="66"/>
    <n v="33"/>
    <n v="22"/>
    <n v="1"/>
    <n v="0"/>
    <n v="10"/>
    <s v="."/>
    <s v="."/>
    <n v="0"/>
    <n v="1958"/>
    <m/>
    <m/>
  </r>
  <r>
    <x v="2"/>
    <x v="67"/>
    <n v="38"/>
    <n v="25"/>
    <n v="0"/>
    <n v="0"/>
    <n v="13"/>
    <s v="."/>
    <s v="."/>
    <n v="0"/>
    <n v="1958"/>
    <m/>
    <m/>
  </r>
  <r>
    <x v="2"/>
    <x v="68"/>
    <n v="36"/>
    <n v="28"/>
    <n v="0"/>
    <n v="0"/>
    <n v="9"/>
    <s v="."/>
    <s v="."/>
    <n v="0"/>
    <n v="1958"/>
    <m/>
    <m/>
  </r>
  <r>
    <x v="2"/>
    <x v="69"/>
    <n v="14"/>
    <n v="5"/>
    <n v="0"/>
    <n v="0"/>
    <n v="9"/>
    <s v="."/>
    <s v="."/>
    <n v="0"/>
    <n v="1958"/>
    <m/>
    <m/>
  </r>
  <r>
    <x v="2"/>
    <x v="70"/>
    <n v="19"/>
    <n v="10"/>
    <n v="0"/>
    <n v="0"/>
    <n v="9"/>
    <s v="."/>
    <s v="."/>
    <n v="0"/>
    <n v="1958"/>
    <m/>
    <m/>
  </r>
  <r>
    <x v="2"/>
    <x v="71"/>
    <n v="9"/>
    <n v="9"/>
    <n v="0"/>
    <n v="0"/>
    <n v="0"/>
    <s v="."/>
    <s v="."/>
    <n v="0"/>
    <n v="1958"/>
    <m/>
    <m/>
  </r>
  <r>
    <x v="2"/>
    <x v="72"/>
    <n v="44"/>
    <n v="14"/>
    <n v="0"/>
    <n v="30"/>
    <n v="0"/>
    <s v="."/>
    <s v="."/>
    <n v="0"/>
    <n v="1958"/>
    <m/>
    <m/>
  </r>
  <r>
    <x v="2"/>
    <x v="73"/>
    <n v="65"/>
    <n v="40"/>
    <n v="0"/>
    <n v="25"/>
    <n v="0"/>
    <s v="."/>
    <s v="."/>
    <n v="0"/>
    <n v="1958"/>
    <m/>
    <m/>
  </r>
  <r>
    <x v="2"/>
    <x v="74"/>
    <n v="85"/>
    <n v="58"/>
    <n v="0"/>
    <n v="27"/>
    <n v="0"/>
    <s v="."/>
    <s v="."/>
    <n v="0"/>
    <n v="1958"/>
    <m/>
    <m/>
  </r>
  <r>
    <x v="2"/>
    <x v="75"/>
    <n v="136"/>
    <n v="107"/>
    <n v="0"/>
    <n v="29"/>
    <n v="0"/>
    <s v="."/>
    <s v="."/>
    <n v="0"/>
    <n v="1958"/>
    <m/>
    <m/>
  </r>
  <r>
    <x v="2"/>
    <x v="76"/>
    <n v="128"/>
    <n v="85"/>
    <n v="0"/>
    <n v="32"/>
    <n v="11"/>
    <s v="."/>
    <s v="."/>
    <n v="0"/>
    <n v="1958"/>
    <m/>
    <m/>
  </r>
  <r>
    <x v="2"/>
    <x v="77"/>
    <n v="136"/>
    <n v="87"/>
    <n v="1"/>
    <n v="36"/>
    <n v="13"/>
    <s v="."/>
    <s v="."/>
    <n v="0"/>
    <n v="1958"/>
    <m/>
    <m/>
  </r>
  <r>
    <x v="2"/>
    <x v="78"/>
    <n v="168"/>
    <n v="117"/>
    <n v="0"/>
    <n v="37"/>
    <n v="14"/>
    <s v="."/>
    <s v="."/>
    <n v="0"/>
    <n v="1958"/>
    <m/>
    <m/>
  </r>
  <r>
    <x v="2"/>
    <x v="79"/>
    <n v="208"/>
    <n v="156"/>
    <n v="0"/>
    <n v="37"/>
    <n v="16"/>
    <s v="."/>
    <s v="."/>
    <n v="0"/>
    <n v="1958"/>
    <m/>
    <m/>
  </r>
  <r>
    <x v="2"/>
    <x v="80"/>
    <n v="203"/>
    <n v="149"/>
    <n v="0"/>
    <n v="37"/>
    <n v="17"/>
    <s v="."/>
    <s v="."/>
    <n v="0"/>
    <n v="1958"/>
    <m/>
    <m/>
  </r>
  <r>
    <x v="2"/>
    <x v="81"/>
    <n v="219"/>
    <n v="164"/>
    <n v="0"/>
    <n v="38"/>
    <n v="18"/>
    <s v="."/>
    <s v="."/>
    <n v="0"/>
    <n v="1958"/>
    <m/>
    <m/>
  </r>
  <r>
    <x v="2"/>
    <x v="0"/>
    <n v="248"/>
    <n v="192"/>
    <n v="0"/>
    <n v="38"/>
    <n v="17"/>
    <s v="."/>
    <s v="."/>
    <n v="0"/>
    <n v="1958"/>
    <m/>
    <m/>
  </r>
  <r>
    <x v="2"/>
    <x v="1"/>
    <n v="1033"/>
    <n v="514"/>
    <n v="475"/>
    <n v="0"/>
    <n v="44"/>
    <n v="0"/>
    <n v="0.12"/>
    <n v="612"/>
    <n v="1958"/>
    <m/>
    <m/>
  </r>
  <r>
    <x v="2"/>
    <x v="2"/>
    <n v="1128"/>
    <n v="557"/>
    <n v="510"/>
    <n v="0"/>
    <n v="61"/>
    <n v="0"/>
    <n v="0.13"/>
    <n v="616"/>
    <n v="1958"/>
    <m/>
    <m/>
  </r>
  <r>
    <x v="2"/>
    <x v="3"/>
    <n v="1062"/>
    <n v="503"/>
    <n v="493"/>
    <n v="0"/>
    <n v="66"/>
    <n v="0"/>
    <n v="0.12"/>
    <n v="563"/>
    <n v="1958"/>
    <m/>
    <m/>
  </r>
  <r>
    <x v="2"/>
    <x v="4"/>
    <n v="1092"/>
    <n v="422"/>
    <n v="599"/>
    <n v="0"/>
    <n v="70"/>
    <n v="0"/>
    <n v="0.12"/>
    <n v="620"/>
    <n v="1958"/>
    <m/>
    <m/>
  </r>
  <r>
    <x v="2"/>
    <x v="5"/>
    <n v="1134"/>
    <n v="405"/>
    <n v="639"/>
    <n v="0"/>
    <n v="90"/>
    <n v="0"/>
    <n v="0.12"/>
    <n v="506"/>
    <n v="1958"/>
    <m/>
    <m/>
  </r>
  <r>
    <x v="2"/>
    <x v="6"/>
    <n v="1258"/>
    <n v="435"/>
    <n v="731"/>
    <n v="0"/>
    <n v="92"/>
    <n v="0"/>
    <n v="0.13"/>
    <n v="606"/>
    <n v="1958"/>
    <m/>
    <m/>
  </r>
  <r>
    <x v="2"/>
    <x v="7"/>
    <n v="1364"/>
    <n v="481"/>
    <n v="795"/>
    <n v="0"/>
    <n v="89"/>
    <n v="0"/>
    <n v="0.14000000000000001"/>
    <n v="567"/>
    <n v="1958"/>
    <m/>
    <m/>
  </r>
  <r>
    <x v="2"/>
    <x v="8"/>
    <n v="1512"/>
    <n v="539"/>
    <n v="876"/>
    <n v="0"/>
    <n v="97"/>
    <n v="0"/>
    <n v="0.15"/>
    <n v="590"/>
    <n v="1958"/>
    <m/>
    <m/>
  </r>
  <r>
    <x v="2"/>
    <x v="9"/>
    <n v="1424"/>
    <n v="494"/>
    <n v="815"/>
    <n v="0"/>
    <n v="115"/>
    <n v="0"/>
    <n v="0.14000000000000001"/>
    <n v="484"/>
    <n v="1958"/>
    <m/>
    <m/>
  </r>
  <r>
    <x v="2"/>
    <x v="10"/>
    <n v="1545"/>
    <n v="399"/>
    <n v="1016"/>
    <n v="0"/>
    <n v="130"/>
    <n v="0"/>
    <n v="0.15"/>
    <n v="445"/>
    <n v="1989"/>
    <m/>
    <m/>
  </r>
  <r>
    <x v="2"/>
    <x v="11"/>
    <n v="1680"/>
    <n v="343"/>
    <n v="1193"/>
    <n v="0"/>
    <n v="144"/>
    <n v="0"/>
    <n v="0.16"/>
    <n v="438"/>
    <n v="1989"/>
    <m/>
    <m/>
  </r>
  <r>
    <x v="2"/>
    <x v="12"/>
    <n v="1654"/>
    <n v="209"/>
    <n v="1177"/>
    <n v="123"/>
    <n v="146"/>
    <n v="0"/>
    <n v="0.15"/>
    <n v="437"/>
    <n v="1989"/>
    <m/>
    <m/>
  </r>
  <r>
    <x v="2"/>
    <x v="13"/>
    <n v="1546"/>
    <n v="111"/>
    <n v="1129"/>
    <n v="188"/>
    <n v="119"/>
    <n v="0"/>
    <n v="0.14000000000000001"/>
    <n v="263"/>
    <n v="1989"/>
    <m/>
    <m/>
  </r>
  <r>
    <x v="2"/>
    <x v="14"/>
    <n v="1480"/>
    <n v="69"/>
    <n v="1126"/>
    <n v="165"/>
    <n v="120"/>
    <n v="0"/>
    <n v="0.13"/>
    <n v="335"/>
    <n v="1989"/>
    <m/>
    <m/>
  </r>
  <r>
    <x v="2"/>
    <x v="15"/>
    <n v="1541"/>
    <n v="77"/>
    <n v="1032"/>
    <n v="325"/>
    <n v="107"/>
    <n v="0"/>
    <n v="0.13"/>
    <n v="284"/>
    <n v="1989"/>
    <m/>
    <m/>
  </r>
  <r>
    <x v="2"/>
    <x v="16"/>
    <n v="1799"/>
    <n v="72"/>
    <n v="1140"/>
    <n v="485"/>
    <n v="101"/>
    <n v="0"/>
    <n v="0.15"/>
    <n v="230"/>
    <n v="1989"/>
    <m/>
    <m/>
  </r>
  <r>
    <x v="2"/>
    <x v="17"/>
    <n v="2299"/>
    <n v="74"/>
    <n v="1630"/>
    <n v="505"/>
    <n v="90"/>
    <n v="0"/>
    <n v="0.19"/>
    <n v="217"/>
    <n v="1989"/>
    <m/>
    <m/>
  </r>
  <r>
    <x v="2"/>
    <x v="18"/>
    <n v="2302"/>
    <n v="52"/>
    <n v="1663"/>
    <n v="489"/>
    <n v="99"/>
    <n v="0"/>
    <n v="0.18"/>
    <n v="227"/>
    <n v="1989"/>
    <m/>
    <m/>
  </r>
  <r>
    <x v="2"/>
    <x v="19"/>
    <n v="2471"/>
    <n v="55"/>
    <n v="1783"/>
    <n v="514"/>
    <n v="118"/>
    <n v="0"/>
    <n v="0.19"/>
    <n v="219"/>
    <n v="1989"/>
    <m/>
    <m/>
  </r>
  <r>
    <x v="2"/>
    <x v="20"/>
    <n v="3075"/>
    <n v="123"/>
    <n v="2148"/>
    <n v="676"/>
    <n v="129"/>
    <n v="0"/>
    <n v="0.23"/>
    <n v="186"/>
    <n v="1989"/>
    <m/>
    <m/>
  </r>
  <r>
    <x v="2"/>
    <x v="21"/>
    <n v="4111"/>
    <n v="265"/>
    <n v="1866"/>
    <n v="37"/>
    <n v="126"/>
    <n v="1817"/>
    <n v="0.3"/>
    <n v="163"/>
    <n v="1989"/>
    <m/>
    <m/>
  </r>
  <r>
    <x v="2"/>
    <x v="22"/>
    <n v="5091"/>
    <n v="246"/>
    <n v="2079"/>
    <n v="184"/>
    <n v="131"/>
    <n v="2451"/>
    <n v="0.36"/>
    <n v="145"/>
    <n v="1989"/>
    <m/>
    <m/>
  </r>
  <r>
    <x v="2"/>
    <x v="23"/>
    <n v="7731"/>
    <n v="177"/>
    <n v="1981"/>
    <n v="856"/>
    <n v="126"/>
    <n v="4591"/>
    <n v="0.53"/>
    <n v="128"/>
    <n v="1989"/>
    <m/>
    <m/>
  </r>
  <r>
    <x v="2"/>
    <x v="24"/>
    <n v="10448"/>
    <n v="224"/>
    <n v="2559"/>
    <n v="859"/>
    <n v="137"/>
    <n v="6669"/>
    <n v="0.69"/>
    <n v="160"/>
    <n v="1989"/>
    <m/>
    <m/>
  </r>
  <r>
    <x v="2"/>
    <x v="25"/>
    <n v="8701"/>
    <n v="191"/>
    <n v="2622"/>
    <n v="669"/>
    <n v="128"/>
    <n v="5091"/>
    <n v="0.56000000000000005"/>
    <n v="165"/>
    <n v="1989"/>
    <m/>
    <m/>
  </r>
  <r>
    <x v="2"/>
    <x v="26"/>
    <n v="8735"/>
    <n v="216"/>
    <n v="3082"/>
    <n v="1217"/>
    <n v="129"/>
    <n v="4092"/>
    <n v="0.55000000000000004"/>
    <n v="157"/>
    <n v="1989"/>
    <m/>
    <m/>
  </r>
  <r>
    <x v="2"/>
    <x v="27"/>
    <n v="10682"/>
    <n v="160"/>
    <n v="3012"/>
    <n v="1655"/>
    <n v="190"/>
    <n v="5666"/>
    <n v="0.65"/>
    <n v="290"/>
    <n v="1989"/>
    <m/>
    <m/>
  </r>
  <r>
    <x v="2"/>
    <x v="28"/>
    <n v="11424"/>
    <n v="165"/>
    <n v="3785"/>
    <n v="984"/>
    <n v="242"/>
    <n v="6248"/>
    <n v="0.67"/>
    <n v="310"/>
    <n v="1989"/>
    <m/>
    <m/>
  </r>
  <r>
    <x v="2"/>
    <x v="29"/>
    <n v="17052"/>
    <n v="156"/>
    <n v="3593"/>
    <n v="6511"/>
    <n v="367"/>
    <n v="6425"/>
    <n v="0.97"/>
    <n v="380"/>
    <n v="1989"/>
    <m/>
    <m/>
  </r>
  <r>
    <x v="2"/>
    <x v="30"/>
    <n v="12441"/>
    <n v="244"/>
    <n v="4192"/>
    <n v="2229"/>
    <n v="513"/>
    <n v="5263"/>
    <n v="0.68"/>
    <n v="445"/>
    <n v="1989"/>
    <m/>
    <m/>
  </r>
  <r>
    <x v="2"/>
    <x v="31"/>
    <n v="18140"/>
    <n v="439"/>
    <n v="5082"/>
    <n v="6954"/>
    <n v="565"/>
    <n v="5100"/>
    <n v="0.96"/>
    <n v="581"/>
    <n v="1989"/>
    <m/>
    <m/>
  </r>
  <r>
    <x v="2"/>
    <x v="32"/>
    <n v="12664"/>
    <n v="521"/>
    <n v="4955"/>
    <n v="3047"/>
    <n v="607"/>
    <n v="3533"/>
    <n v="0.65"/>
    <n v="649"/>
    <n v="1989"/>
    <m/>
    <m/>
  </r>
  <r>
    <x v="2"/>
    <x v="33"/>
    <n v="10709"/>
    <n v="539"/>
    <n v="5088"/>
    <n v="1957"/>
    <n v="598"/>
    <n v="2527"/>
    <n v="0.53"/>
    <n v="646"/>
    <n v="1989"/>
    <m/>
    <m/>
  </r>
  <r>
    <x v="2"/>
    <x v="34"/>
    <n v="14351"/>
    <n v="859"/>
    <n v="6010"/>
    <n v="4533"/>
    <n v="654"/>
    <n v="2294"/>
    <n v="0.69"/>
    <n v="647"/>
    <n v="1989"/>
    <m/>
    <m/>
  </r>
  <r>
    <x v="2"/>
    <x v="35"/>
    <n v="19390"/>
    <n v="1099"/>
    <n v="6214"/>
    <n v="8327"/>
    <n v="753"/>
    <n v="2997"/>
    <n v="0.9"/>
    <n v="581"/>
    <n v="1989"/>
    <m/>
    <m/>
  </r>
  <r>
    <x v="2"/>
    <x v="36"/>
    <n v="19849"/>
    <n v="840"/>
    <n v="6142"/>
    <n v="7560"/>
    <n v="829"/>
    <n v="4478"/>
    <n v="0.9"/>
    <n v="403"/>
    <n v="1989"/>
    <m/>
    <m/>
  </r>
  <r>
    <x v="2"/>
    <x v="37"/>
    <n v="20801"/>
    <n v="744"/>
    <n v="6212"/>
    <n v="9030"/>
    <n v="878"/>
    <n v="3937"/>
    <n v="0.91"/>
    <n v="390"/>
    <n v="1989"/>
    <m/>
    <m/>
  </r>
  <r>
    <x v="2"/>
    <x v="38"/>
    <n v="22940"/>
    <n v="810"/>
    <n v="6848"/>
    <n v="10949"/>
    <n v="1026"/>
    <n v="3307"/>
    <n v="0.98"/>
    <n v="381"/>
    <n v="1989"/>
    <m/>
    <m/>
  </r>
  <r>
    <x v="2"/>
    <x v="39"/>
    <n v="22893"/>
    <n v="812"/>
    <n v="7447"/>
    <n v="10637"/>
    <n v="979"/>
    <n v="3019"/>
    <n v="0.95"/>
    <n v="291"/>
    <n v="1989"/>
    <m/>
    <m/>
  </r>
  <r>
    <x v="2"/>
    <x v="40"/>
    <n v="21829"/>
    <n v="815"/>
    <n v="6865"/>
    <n v="10009"/>
    <n v="927"/>
    <n v="3213"/>
    <n v="0.88"/>
    <n v="291"/>
    <n v="1989"/>
    <m/>
    <m/>
  </r>
  <r>
    <x v="2"/>
    <x v="41"/>
    <n v="20990"/>
    <n v="803"/>
    <n v="6333"/>
    <n v="10619"/>
    <n v="862"/>
    <n v="2373"/>
    <n v="0.83"/>
    <n v="286"/>
    <n v="1990"/>
    <m/>
    <m/>
  </r>
  <r>
    <x v="2"/>
    <x v="42"/>
    <n v="21557"/>
    <n v="734"/>
    <n v="7114"/>
    <n v="10488"/>
    <n v="859"/>
    <n v="2362"/>
    <n v="0.83"/>
    <n v="308"/>
    <n v="1990"/>
    <m/>
    <m/>
  </r>
  <r>
    <x v="2"/>
    <x v="43"/>
    <n v="21854"/>
    <n v="649"/>
    <n v="7827"/>
    <n v="8715"/>
    <n v="870"/>
    <n v="3793"/>
    <n v="0.82"/>
    <n v="274"/>
    <n v="1990"/>
    <m/>
    <m/>
  </r>
  <r>
    <x v="2"/>
    <x v="44"/>
    <n v="22419"/>
    <n v="525"/>
    <n v="7640"/>
    <n v="9852"/>
    <n v="870"/>
    <n v="3532"/>
    <n v="0.83"/>
    <n v="422"/>
    <n v="1990"/>
    <m/>
    <m/>
  </r>
  <r>
    <x v="2"/>
    <x v="45"/>
    <n v="23566"/>
    <n v="624"/>
    <n v="8311"/>
    <n v="10204"/>
    <n v="824"/>
    <n v="3604"/>
    <n v="0.85"/>
    <n v="477"/>
    <n v="1990"/>
    <m/>
    <m/>
  </r>
  <r>
    <x v="2"/>
    <x v="46"/>
    <n v="25987"/>
    <n v="528"/>
    <n v="7391"/>
    <n v="12888"/>
    <n v="928"/>
    <n v="4252"/>
    <n v="0.92"/>
    <n v="534"/>
    <n v="1990"/>
    <m/>
    <m/>
  </r>
  <r>
    <x v="2"/>
    <x v="47"/>
    <n v="26479"/>
    <n v="384"/>
    <n v="7480"/>
    <n v="13801"/>
    <n v="884"/>
    <n v="3930"/>
    <n v="0.92"/>
    <n v="508"/>
    <n v="1990"/>
    <m/>
    <m/>
  </r>
  <r>
    <x v="2"/>
    <x v="48"/>
    <n v="23818"/>
    <n v="377"/>
    <n v="8193"/>
    <n v="10646"/>
    <n v="965"/>
    <n v="3637"/>
    <n v="0.81"/>
    <n v="450"/>
    <n v="1990"/>
    <m/>
    <m/>
  </r>
  <r>
    <x v="2"/>
    <x v="49"/>
    <n v="29179"/>
    <n v="576"/>
    <n v="9031"/>
    <n v="14913"/>
    <n v="1020"/>
    <n v="3639"/>
    <n v="0.98"/>
    <n v="435"/>
    <n v="1990"/>
    <m/>
    <m/>
  </r>
  <r>
    <x v="2"/>
    <x v="50"/>
    <n v="25101"/>
    <n v="593"/>
    <n v="6056"/>
    <n v="13898"/>
    <n v="1020"/>
    <n v="3535"/>
    <n v="0.83"/>
    <n v="434"/>
    <n v="1990"/>
    <m/>
    <m/>
  </r>
  <r>
    <x v="2"/>
    <x v="51"/>
    <n v="23960"/>
    <n v="537"/>
    <n v="8424"/>
    <n v="10838"/>
    <n v="1129"/>
    <n v="3032"/>
    <n v="0.78"/>
    <n v="416"/>
    <n v="1990"/>
    <m/>
    <m/>
  </r>
  <r>
    <x v="2"/>
    <x v="52"/>
    <n v="22967"/>
    <n v="572"/>
    <n v="7767"/>
    <n v="11198"/>
    <n v="1129"/>
    <n v="2301"/>
    <n v="0.74"/>
    <n v="422"/>
    <n v="1990"/>
    <m/>
    <m/>
  </r>
  <r>
    <x v="2"/>
    <x v="53"/>
    <n v="24518"/>
    <n v="712"/>
    <n v="8050"/>
    <n v="12187"/>
    <n v="1224"/>
    <n v="2345"/>
    <n v="0.78"/>
    <n v="586"/>
    <n v="1990"/>
    <m/>
    <m/>
  </r>
  <r>
    <x v="2"/>
    <x v="54"/>
    <n v="24973"/>
    <n v="761"/>
    <n v="8718"/>
    <n v="12016"/>
    <n v="1224"/>
    <n v="2254"/>
    <n v="0.78"/>
    <n v="510"/>
    <n v="1990"/>
    <m/>
    <m/>
  </r>
  <r>
    <x v="2"/>
    <x v="55"/>
    <n v="24137"/>
    <n v="525"/>
    <n v="8957"/>
    <n v="11247"/>
    <n v="1496"/>
    <n v="1912"/>
    <n v="0.75"/>
    <n v="466"/>
    <n v="1990"/>
    <m/>
    <m/>
  </r>
  <r>
    <x v="2"/>
    <x v="56"/>
    <n v="29255"/>
    <n v="645"/>
    <n v="8475"/>
    <n v="16706"/>
    <n v="1741"/>
    <n v="1688"/>
    <n v="0.89"/>
    <n v="547"/>
    <n v="1990"/>
    <m/>
    <m/>
  </r>
  <r>
    <x v="2"/>
    <x v="57"/>
    <n v="27562"/>
    <n v="737"/>
    <n v="9616"/>
    <n v="13457"/>
    <n v="1999"/>
    <n v="1753"/>
    <n v="0.83"/>
    <n v="604"/>
    <n v="1990"/>
    <m/>
    <m/>
  </r>
  <r>
    <x v="2"/>
    <x v="58"/>
    <n v="29835"/>
    <n v="822"/>
    <n v="10459"/>
    <n v="13940"/>
    <n v="2160"/>
    <n v="2454"/>
    <n v="0.85"/>
    <n v="603"/>
    <n v="1990"/>
    <m/>
    <m/>
  </r>
  <r>
    <x v="2"/>
    <x v="59"/>
    <n v="30054"/>
    <n v="821"/>
    <n v="10197"/>
    <n v="14069"/>
    <n v="2366"/>
    <n v="2600"/>
    <n v="0.84"/>
    <n v="617"/>
    <n v="1990"/>
    <m/>
    <m/>
  </r>
  <r>
    <x v="2"/>
    <x v="60"/>
    <n v="33106"/>
    <n v="435"/>
    <n v="12252"/>
    <n v="14982"/>
    <n v="2548"/>
    <n v="2889"/>
    <n v="0.94"/>
    <n v="636"/>
    <n v="1990"/>
    <m/>
    <m/>
  </r>
  <r>
    <x v="2"/>
    <x v="61"/>
    <n v="32500"/>
    <n v="332"/>
    <n v="12381"/>
    <n v="14565"/>
    <n v="2598"/>
    <n v="2623"/>
    <n v="0.9"/>
    <n v="663"/>
    <n v="1990"/>
    <m/>
    <m/>
  </r>
  <r>
    <x v="2"/>
    <x v="62"/>
    <n v="33048"/>
    <n v="286"/>
    <n v="12806"/>
    <n v="15481"/>
    <n v="2584"/>
    <n v="1892"/>
    <n v="0.9"/>
    <n v="609"/>
    <n v="1990"/>
    <m/>
    <m/>
  </r>
  <r>
    <x v="2"/>
    <x v="63"/>
    <n v="35448"/>
    <n v="283"/>
    <n v="13248"/>
    <n v="17499"/>
    <n v="2584"/>
    <n v="1835"/>
    <n v="0.95"/>
    <n v="658"/>
    <n v="1990"/>
    <m/>
    <m/>
  </r>
  <r>
    <x v="2"/>
    <x v="64"/>
    <n v="36669"/>
    <n v="198"/>
    <n v="14170"/>
    <n v="17863"/>
    <n v="2516"/>
    <n v="1922"/>
    <n v="0.96"/>
    <n v="687"/>
    <n v="1990"/>
    <m/>
    <m/>
  </r>
  <r>
    <x v="2"/>
    <x v="65"/>
    <n v="39651"/>
    <n v="149"/>
    <n v="14422"/>
    <n v="20151"/>
    <n v="2856"/>
    <n v="2073"/>
    <n v="1.02"/>
    <n v="581"/>
    <n v="1990"/>
    <m/>
    <m/>
  </r>
  <r>
    <x v="3"/>
    <x v="41"/>
    <n v="111"/>
    <n v="0"/>
    <n v="111"/>
    <n v="0"/>
    <n v="0"/>
    <n v="0"/>
    <n v="2.09"/>
    <n v="0"/>
    <n v="1990"/>
    <m/>
    <m/>
  </r>
  <r>
    <x v="3"/>
    <x v="42"/>
    <n v="111"/>
    <n v="0"/>
    <n v="111"/>
    <n v="0"/>
    <n v="0"/>
    <n v="0"/>
    <n v="2.0099999999999998"/>
    <n v="0"/>
    <n v="1990"/>
    <m/>
    <m/>
  </r>
  <r>
    <x v="3"/>
    <x v="43"/>
    <n v="111"/>
    <n v="0"/>
    <n v="111"/>
    <n v="0"/>
    <n v="0"/>
    <n v="0"/>
    <n v="1.91"/>
    <n v="0"/>
    <n v="1990"/>
    <m/>
    <m/>
  </r>
  <r>
    <x v="3"/>
    <x v="44"/>
    <n v="112"/>
    <n v="0"/>
    <n v="112"/>
    <n v="0"/>
    <n v="0"/>
    <n v="0"/>
    <n v="1.85"/>
    <n v="0"/>
    <n v="1990"/>
    <m/>
    <m/>
  </r>
  <r>
    <x v="3"/>
    <x v="45"/>
    <n v="111"/>
    <n v="0"/>
    <n v="111"/>
    <n v="0"/>
    <n v="0"/>
    <n v="0"/>
    <n v="1.75"/>
    <n v="0"/>
    <n v="1990"/>
    <m/>
    <m/>
  </r>
  <r>
    <x v="3"/>
    <x v="46"/>
    <n v="116"/>
    <n v="0"/>
    <n v="116"/>
    <n v="0"/>
    <n v="0"/>
    <n v="0"/>
    <n v="1.79"/>
    <n v="0"/>
    <n v="1990"/>
    <m/>
    <m/>
  </r>
  <r>
    <x v="3"/>
    <x v="47"/>
    <n v="124"/>
    <n v="0"/>
    <n v="124"/>
    <n v="0"/>
    <n v="0"/>
    <n v="0"/>
    <n v="1.9"/>
    <n v="0"/>
    <n v="1990"/>
    <m/>
    <m/>
  </r>
  <r>
    <x v="3"/>
    <x v="48"/>
    <n v="127"/>
    <n v="0"/>
    <n v="127"/>
    <n v="0"/>
    <n v="0"/>
    <n v="0"/>
    <n v="1.96"/>
    <n v="0"/>
    <n v="1990"/>
    <m/>
    <m/>
  </r>
  <r>
    <x v="3"/>
    <x v="49"/>
    <n v="134"/>
    <n v="0"/>
    <n v="134"/>
    <n v="0"/>
    <n v="0"/>
    <n v="0"/>
    <n v="2.09"/>
    <n v="0"/>
    <n v="1990"/>
    <m/>
    <m/>
  </r>
  <r>
    <x v="3"/>
    <x v="50"/>
    <n v="140"/>
    <n v="0"/>
    <n v="140"/>
    <n v="0"/>
    <n v="0"/>
    <n v="0"/>
    <n v="2.19"/>
    <n v="0"/>
    <n v="1990"/>
    <m/>
    <m/>
  </r>
  <r>
    <x v="3"/>
    <x v="51"/>
    <n v="143"/>
    <n v="0"/>
    <n v="143"/>
    <n v="0"/>
    <n v="0"/>
    <n v="0"/>
    <n v="2.2200000000000002"/>
    <n v="0"/>
    <n v="1990"/>
    <m/>
    <m/>
  </r>
  <r>
    <x v="3"/>
    <x v="52"/>
    <n v="143"/>
    <n v="0"/>
    <n v="143"/>
    <n v="0"/>
    <n v="0"/>
    <n v="0"/>
    <n v="2.16"/>
    <n v="0"/>
    <n v="1990"/>
    <m/>
    <m/>
  </r>
  <r>
    <x v="3"/>
    <x v="53"/>
    <n v="145"/>
    <n v="0"/>
    <n v="145"/>
    <n v="0"/>
    <n v="0"/>
    <n v="0"/>
    <n v="2.1"/>
    <n v="0"/>
    <n v="1990"/>
    <m/>
    <m/>
  </r>
  <r>
    <x v="3"/>
    <x v="54"/>
    <n v="146"/>
    <n v="0"/>
    <n v="146"/>
    <n v="0"/>
    <n v="0"/>
    <n v="0"/>
    <n v="2.02"/>
    <n v="0"/>
    <n v="1990"/>
    <m/>
    <m/>
  </r>
  <r>
    <x v="3"/>
    <x v="55"/>
    <n v="153"/>
    <n v="0"/>
    <n v="153"/>
    <n v="0"/>
    <n v="0"/>
    <n v="0"/>
    <n v="2.0299999999999998"/>
    <n v="0"/>
    <n v="1990"/>
    <m/>
    <m/>
  </r>
  <r>
    <x v="3"/>
    <x v="56"/>
    <n v="157"/>
    <n v="0"/>
    <n v="157"/>
    <n v="0"/>
    <n v="0"/>
    <n v="0"/>
    <n v="2.02"/>
    <n v="0"/>
    <n v="1990"/>
    <m/>
    <m/>
  </r>
  <r>
    <x v="3"/>
    <x v="57"/>
    <n v="149"/>
    <n v="0"/>
    <n v="149"/>
    <n v="0"/>
    <n v="0"/>
    <n v="0"/>
    <n v="1.87"/>
    <n v="0"/>
    <n v="1990"/>
    <m/>
    <m/>
  </r>
  <r>
    <x v="3"/>
    <x v="58"/>
    <n v="147"/>
    <n v="0"/>
    <n v="147"/>
    <n v="0"/>
    <n v="0"/>
    <n v="0"/>
    <n v="1.8"/>
    <n v="0"/>
    <n v="1990"/>
    <m/>
    <m/>
  </r>
  <r>
    <x v="3"/>
    <x v="59"/>
    <n v="147"/>
    <n v="0"/>
    <n v="147"/>
    <n v="0"/>
    <n v="0"/>
    <n v="0"/>
    <n v="1.83"/>
    <n v="0"/>
    <n v="1990"/>
    <m/>
    <m/>
  </r>
  <r>
    <x v="3"/>
    <x v="60"/>
    <n v="141"/>
    <n v="0"/>
    <n v="141"/>
    <n v="0"/>
    <n v="0"/>
    <n v="0"/>
    <n v="1.65"/>
    <n v="0"/>
    <n v="1990"/>
    <m/>
    <m/>
  </r>
  <r>
    <x v="3"/>
    <x v="61"/>
    <n v="141"/>
    <n v="0"/>
    <n v="141"/>
    <n v="0"/>
    <n v="0"/>
    <n v="0"/>
    <n v="1.68"/>
    <n v="0"/>
    <n v="1990"/>
    <m/>
    <m/>
  </r>
  <r>
    <x v="3"/>
    <x v="62"/>
    <n v="134"/>
    <n v="0"/>
    <n v="134"/>
    <n v="0"/>
    <n v="0"/>
    <n v="0"/>
    <n v="1.63"/>
    <n v="0"/>
    <n v="1990"/>
    <m/>
    <m/>
  </r>
  <r>
    <x v="3"/>
    <x v="63"/>
    <n v="133"/>
    <n v="0"/>
    <n v="133"/>
    <n v="0"/>
    <n v="0"/>
    <n v="0"/>
    <n v="1.68"/>
    <n v="0"/>
    <n v="1990"/>
    <m/>
    <m/>
  </r>
  <r>
    <x v="3"/>
    <x v="64"/>
    <n v="130"/>
    <n v="0"/>
    <n v="130"/>
    <n v="0"/>
    <n v="0"/>
    <n v="0"/>
    <n v="1.71"/>
    <n v="0"/>
    <n v="1990"/>
    <m/>
    <m/>
  </r>
  <r>
    <x v="3"/>
    <x v="65"/>
    <n v="126"/>
    <n v="0"/>
    <n v="126"/>
    <n v="0"/>
    <n v="0"/>
    <n v="0"/>
    <n v="1.74"/>
    <n v="0"/>
    <n v="1990"/>
    <m/>
    <m/>
  </r>
  <r>
    <x v="4"/>
    <x v="1"/>
    <n v="51"/>
    <n v="16"/>
    <n v="34"/>
    <n v="0"/>
    <n v="0"/>
    <n v="0"/>
    <n v="0.01"/>
    <n v="0"/>
    <n v="1958"/>
    <m/>
    <m/>
  </r>
  <r>
    <x v="4"/>
    <x v="2"/>
    <n v="68"/>
    <n v="26"/>
    <n v="42"/>
    <n v="0"/>
    <n v="0"/>
    <n v="0"/>
    <n v="0.02"/>
    <n v="0"/>
    <n v="1958"/>
    <m/>
    <m/>
  </r>
  <r>
    <x v="4"/>
    <x v="3"/>
    <n v="85"/>
    <n v="33"/>
    <n v="52"/>
    <n v="0"/>
    <n v="0"/>
    <n v="0"/>
    <n v="0.02"/>
    <n v="0"/>
    <n v="1958"/>
    <m/>
    <m/>
  </r>
  <r>
    <x v="4"/>
    <x v="4"/>
    <n v="75"/>
    <n v="19"/>
    <n v="52"/>
    <n v="0"/>
    <n v="4"/>
    <n v="0"/>
    <n v="0.02"/>
    <n v="3"/>
    <n v="1958"/>
    <m/>
    <m/>
  </r>
  <r>
    <x v="4"/>
    <x v="5"/>
    <n v="95"/>
    <n v="21"/>
    <n v="69"/>
    <n v="0"/>
    <n v="6"/>
    <n v="0"/>
    <n v="0.02"/>
    <n v="2"/>
    <n v="1958"/>
    <m/>
    <m/>
  </r>
  <r>
    <x v="4"/>
    <x v="6"/>
    <n v="113"/>
    <n v="23"/>
    <n v="80"/>
    <n v="0"/>
    <n v="10"/>
    <n v="0"/>
    <n v="0.02"/>
    <n v="2"/>
    <n v="1958"/>
    <m/>
    <m/>
  </r>
  <r>
    <x v="4"/>
    <x v="7"/>
    <n v="137"/>
    <n v="11"/>
    <n v="114"/>
    <n v="0"/>
    <n v="12"/>
    <n v="0"/>
    <n v="0.03"/>
    <n v="1"/>
    <n v="1958"/>
    <m/>
    <m/>
  </r>
  <r>
    <x v="4"/>
    <x v="8"/>
    <n v="169"/>
    <n v="22"/>
    <n v="129"/>
    <n v="0"/>
    <n v="18"/>
    <n v="0"/>
    <n v="0.04"/>
    <n v="0"/>
    <n v="1958"/>
    <m/>
    <m/>
  </r>
  <r>
    <x v="4"/>
    <x v="9"/>
    <n v="162"/>
    <n v="12"/>
    <n v="127"/>
    <n v="0"/>
    <n v="23"/>
    <n v="0"/>
    <n v="0.03"/>
    <n v="14"/>
    <n v="1958"/>
    <m/>
    <m/>
  </r>
  <r>
    <x v="4"/>
    <x v="10"/>
    <n v="169"/>
    <n v="15"/>
    <n v="133"/>
    <n v="0"/>
    <n v="21"/>
    <n v="0"/>
    <n v="0.03"/>
    <n v="9"/>
    <n v="1989"/>
    <m/>
    <m/>
  </r>
  <r>
    <x v="4"/>
    <x v="11"/>
    <n v="150"/>
    <n v="34"/>
    <n v="95"/>
    <n v="0"/>
    <n v="22"/>
    <n v="0"/>
    <n v="0.03"/>
    <n v="41"/>
    <n v="1989"/>
    <m/>
    <m/>
  </r>
  <r>
    <x v="4"/>
    <x v="12"/>
    <n v="124"/>
    <n v="17"/>
    <n v="85"/>
    <n v="0"/>
    <n v="21"/>
    <n v="0"/>
    <n v="0.02"/>
    <n v="64"/>
    <n v="1989"/>
    <m/>
    <m/>
  </r>
  <r>
    <x v="4"/>
    <x v="13"/>
    <n v="322"/>
    <n v="25"/>
    <n v="275"/>
    <n v="0"/>
    <n v="23"/>
    <n v="0"/>
    <n v="0.06"/>
    <n v="65"/>
    <n v="1989"/>
    <m/>
    <m/>
  </r>
  <r>
    <x v="4"/>
    <x v="14"/>
    <n v="314"/>
    <n v="6"/>
    <n v="282"/>
    <n v="0"/>
    <n v="26"/>
    <n v="0"/>
    <n v="0.06"/>
    <n v="86"/>
    <n v="1989"/>
    <m/>
    <m/>
  </r>
  <r>
    <x v="4"/>
    <x v="15"/>
    <n v="334"/>
    <n v="21"/>
    <n v="284"/>
    <n v="0"/>
    <n v="29"/>
    <n v="0"/>
    <n v="0.06"/>
    <n v="138"/>
    <n v="1989"/>
    <m/>
    <m/>
  </r>
  <r>
    <x v="4"/>
    <x v="16"/>
    <n v="324"/>
    <n v="15"/>
    <n v="276"/>
    <n v="0"/>
    <n v="33"/>
    <n v="0"/>
    <n v="0.06"/>
    <n v="144"/>
    <n v="1989"/>
    <m/>
    <m/>
  </r>
  <r>
    <x v="4"/>
    <x v="17"/>
    <n v="424"/>
    <n v="24"/>
    <n v="364"/>
    <n v="0"/>
    <n v="36"/>
    <n v="0"/>
    <n v="0.08"/>
    <n v="133"/>
    <n v="1989"/>
    <m/>
    <m/>
  </r>
  <r>
    <x v="4"/>
    <x v="18"/>
    <n v="271"/>
    <n v="15"/>
    <n v="218"/>
    <n v="0"/>
    <n v="38"/>
    <n v="0"/>
    <n v="0.05"/>
    <n v="233"/>
    <n v="1989"/>
    <m/>
    <m/>
  </r>
  <r>
    <x v="4"/>
    <x v="19"/>
    <n v="456"/>
    <n v="28"/>
    <n v="387"/>
    <n v="0"/>
    <n v="42"/>
    <n v="0"/>
    <n v="0.08"/>
    <n v="239"/>
    <n v="1989"/>
    <m/>
    <m/>
  </r>
  <r>
    <x v="4"/>
    <x v="20"/>
    <n v="760"/>
    <n v="25"/>
    <n v="682"/>
    <n v="0"/>
    <n v="52"/>
    <n v="0"/>
    <n v="0.13"/>
    <n v="189"/>
    <n v="1989"/>
    <m/>
    <m/>
  </r>
  <r>
    <x v="4"/>
    <x v="21"/>
    <n v="977"/>
    <n v="13"/>
    <n v="476"/>
    <n v="23"/>
    <n v="61"/>
    <n v="405"/>
    <n v="0.16"/>
    <n v="227"/>
    <n v="1989"/>
    <m/>
    <m/>
  </r>
  <r>
    <x v="4"/>
    <x v="22"/>
    <n v="930"/>
    <n v="8"/>
    <n v="449"/>
    <n v="23"/>
    <n v="72"/>
    <n v="379"/>
    <n v="0.15"/>
    <n v="265"/>
    <n v="1989"/>
    <m/>
    <m/>
  </r>
  <r>
    <x v="4"/>
    <x v="23"/>
    <n v="1229"/>
    <n v="2"/>
    <n v="676"/>
    <n v="30"/>
    <n v="85"/>
    <n v="437"/>
    <n v="0.2"/>
    <n v="177"/>
    <n v="1989"/>
    <m/>
    <m/>
  </r>
  <r>
    <x v="4"/>
    <x v="24"/>
    <n v="1331"/>
    <n v="6"/>
    <n v="685"/>
    <n v="34"/>
    <n v="105"/>
    <n v="501"/>
    <n v="0.21"/>
    <n v="185"/>
    <n v="1989"/>
    <m/>
    <m/>
  </r>
  <r>
    <x v="4"/>
    <x v="25"/>
    <n v="1329"/>
    <n v="0"/>
    <n v="669"/>
    <n v="36"/>
    <n v="103"/>
    <n v="522"/>
    <n v="0.21"/>
    <n v="240"/>
    <n v="1989"/>
    <m/>
    <m/>
  </r>
  <r>
    <x v="4"/>
    <x v="26"/>
    <n v="1204"/>
    <n v="0"/>
    <n v="595"/>
    <n v="34"/>
    <n v="89"/>
    <n v="486"/>
    <n v="0.18"/>
    <n v="193"/>
    <n v="1989"/>
    <m/>
    <m/>
  </r>
  <r>
    <x v="4"/>
    <x v="27"/>
    <n v="896"/>
    <n v="0"/>
    <n v="528"/>
    <n v="30"/>
    <n v="41"/>
    <n v="297"/>
    <n v="0.13"/>
    <n v="147"/>
    <n v="1989"/>
    <m/>
    <m/>
  </r>
  <r>
    <x v="4"/>
    <x v="28"/>
    <n v="964"/>
    <n v="0"/>
    <n v="293"/>
    <n v="37"/>
    <n v="41"/>
    <n v="593"/>
    <n v="0.14000000000000001"/>
    <n v="154"/>
    <n v="1989"/>
    <m/>
    <m/>
  </r>
  <r>
    <x v="4"/>
    <x v="29"/>
    <n v="1476"/>
    <n v="0"/>
    <n v="731"/>
    <n v="37"/>
    <n v="54"/>
    <n v="654"/>
    <n v="0.21"/>
    <n v="245"/>
    <n v="1989"/>
    <m/>
    <m/>
  </r>
  <r>
    <x v="4"/>
    <x v="30"/>
    <n v="1501"/>
    <n v="0"/>
    <n v="756"/>
    <n v="37"/>
    <n v="54"/>
    <n v="654"/>
    <n v="0.2"/>
    <n v="274"/>
    <n v="1989"/>
    <m/>
    <m/>
  </r>
  <r>
    <x v="4"/>
    <x v="31"/>
    <n v="1458"/>
    <n v="0"/>
    <n v="725"/>
    <n v="40"/>
    <n v="33"/>
    <n v="659"/>
    <n v="0.19"/>
    <n v="329"/>
    <n v="1989"/>
    <m/>
    <m/>
  </r>
  <r>
    <x v="4"/>
    <x v="32"/>
    <n v="1440"/>
    <n v="0"/>
    <n v="754"/>
    <n v="47"/>
    <n v="34"/>
    <n v="605"/>
    <n v="0.18"/>
    <n v="349"/>
    <n v="1989"/>
    <m/>
    <m/>
  </r>
  <r>
    <x v="4"/>
    <x v="33"/>
    <n v="1268"/>
    <n v="0"/>
    <n v="589"/>
    <n v="47"/>
    <n v="34"/>
    <n v="599"/>
    <n v="0.15"/>
    <n v="329"/>
    <n v="1989"/>
    <m/>
    <m/>
  </r>
  <r>
    <x v="4"/>
    <x v="34"/>
    <n v="1395"/>
    <n v="0"/>
    <n v="692"/>
    <n v="54"/>
    <n v="30"/>
    <n v="619"/>
    <n v="0.16"/>
    <n v="380"/>
    <n v="1989"/>
    <m/>
    <m/>
  </r>
  <r>
    <x v="4"/>
    <x v="35"/>
    <n v="1366"/>
    <n v="0"/>
    <n v="625"/>
    <n v="60"/>
    <n v="48"/>
    <n v="632"/>
    <n v="0.16"/>
    <n v="475"/>
    <n v="1989"/>
    <m/>
    <m/>
  </r>
  <r>
    <x v="4"/>
    <x v="36"/>
    <n v="1282"/>
    <n v="0"/>
    <n v="535"/>
    <n v="60"/>
    <n v="48"/>
    <n v="639"/>
    <n v="0.14000000000000001"/>
    <n v="650"/>
    <n v="1989"/>
    <m/>
    <m/>
  </r>
  <r>
    <x v="4"/>
    <x v="37"/>
    <n v="1271"/>
    <n v="0"/>
    <n v="510"/>
    <n v="67"/>
    <n v="48"/>
    <n v="646"/>
    <n v="0.14000000000000001"/>
    <n v="641"/>
    <n v="1989"/>
    <m/>
    <m/>
  </r>
  <r>
    <x v="4"/>
    <x v="38"/>
    <n v="1586"/>
    <n v="0"/>
    <n v="798"/>
    <n v="81"/>
    <n v="48"/>
    <n v="659"/>
    <n v="0.17"/>
    <n v="701"/>
    <n v="1989"/>
    <m/>
    <m/>
  </r>
  <r>
    <x v="4"/>
    <x v="39"/>
    <n v="1399"/>
    <n v="0"/>
    <n v="520"/>
    <n v="82"/>
    <n v="136"/>
    <n v="661"/>
    <n v="0.14000000000000001"/>
    <n v="714"/>
    <n v="1989"/>
    <m/>
    <m/>
  </r>
  <r>
    <x v="4"/>
    <x v="40"/>
    <n v="1366"/>
    <n v="0"/>
    <n v="476"/>
    <n v="87"/>
    <n v="136"/>
    <n v="666"/>
    <n v="0.14000000000000001"/>
    <n v="718"/>
    <n v="1989"/>
    <m/>
    <m/>
  </r>
  <r>
    <x v="4"/>
    <x v="41"/>
    <n v="1395"/>
    <n v="0"/>
    <n v="676"/>
    <n v="276"/>
    <n v="35"/>
    <n v="409"/>
    <n v="0.13"/>
    <n v="596"/>
    <n v="1990"/>
    <m/>
    <m/>
  </r>
  <r>
    <x v="4"/>
    <x v="42"/>
    <n v="1388"/>
    <n v="0"/>
    <n v="623"/>
    <n v="296"/>
    <n v="35"/>
    <n v="435"/>
    <n v="0.13"/>
    <n v="599"/>
    <n v="1990"/>
    <m/>
    <m/>
  </r>
  <r>
    <x v="4"/>
    <x v="43"/>
    <n v="1417"/>
    <n v="0"/>
    <n v="625"/>
    <n v="291"/>
    <n v="41"/>
    <n v="460"/>
    <n v="0.13"/>
    <n v="221"/>
    <n v="1990"/>
    <m/>
    <m/>
  </r>
  <r>
    <x v="4"/>
    <x v="44"/>
    <n v="1575"/>
    <n v="0"/>
    <n v="810"/>
    <n v="286"/>
    <n v="34"/>
    <n v="445"/>
    <n v="0.14000000000000001"/>
    <n v="251"/>
    <n v="1990"/>
    <m/>
    <m/>
  </r>
  <r>
    <x v="4"/>
    <x v="45"/>
    <n v="1061"/>
    <n v="0"/>
    <n v="354"/>
    <n v="265"/>
    <n v="33"/>
    <n v="409"/>
    <n v="0.09"/>
    <n v="359"/>
    <n v="1990"/>
    <m/>
    <m/>
  </r>
  <r>
    <x v="4"/>
    <x v="46"/>
    <n v="2993"/>
    <n v="0"/>
    <n v="2297"/>
    <n v="286"/>
    <n v="27"/>
    <n v="383"/>
    <n v="0.25"/>
    <n v="324"/>
    <n v="1990"/>
    <m/>
    <m/>
  </r>
  <r>
    <x v="4"/>
    <x v="47"/>
    <n v="2852"/>
    <n v="0"/>
    <n v="1921"/>
    <n v="286"/>
    <n v="37"/>
    <n v="608"/>
    <n v="0.23"/>
    <n v="283"/>
    <n v="1990"/>
    <m/>
    <m/>
  </r>
  <r>
    <x v="4"/>
    <x v="48"/>
    <n v="2013"/>
    <n v="0"/>
    <n v="909"/>
    <n v="291"/>
    <n v="41"/>
    <n v="772"/>
    <n v="0.16"/>
    <n v="285"/>
    <n v="1990"/>
    <m/>
    <m/>
  </r>
  <r>
    <x v="4"/>
    <x v="49"/>
    <n v="1993"/>
    <n v="0"/>
    <n v="754"/>
    <n v="296"/>
    <n v="48"/>
    <n v="895"/>
    <n v="0.15"/>
    <n v="182"/>
    <n v="1990"/>
    <m/>
    <m/>
  </r>
  <r>
    <x v="4"/>
    <x v="50"/>
    <n v="2497"/>
    <n v="0"/>
    <n v="1012"/>
    <n v="286"/>
    <n v="28"/>
    <n v="1171"/>
    <n v="0.18"/>
    <n v="320"/>
    <n v="1990"/>
    <m/>
    <m/>
  </r>
  <r>
    <x v="4"/>
    <x v="51"/>
    <n v="2602"/>
    <n v="0"/>
    <n v="1001"/>
    <n v="296"/>
    <n v="27"/>
    <n v="1278"/>
    <n v="0.19"/>
    <n v="384"/>
    <n v="1990"/>
    <m/>
    <m/>
  </r>
  <r>
    <x v="4"/>
    <x v="52"/>
    <n v="2654"/>
    <n v="0"/>
    <n v="1174"/>
    <n v="270"/>
    <n v="75"/>
    <n v="1135"/>
    <n v="0.18"/>
    <n v="416"/>
    <n v="1990"/>
    <m/>
    <m/>
  </r>
  <r>
    <x v="4"/>
    <x v="53"/>
    <n v="3454"/>
    <n v="0"/>
    <n v="1370"/>
    <n v="316"/>
    <n v="81"/>
    <n v="1687"/>
    <n v="0.23"/>
    <n v="357"/>
    <n v="1990"/>
    <m/>
    <m/>
  </r>
  <r>
    <x v="4"/>
    <x v="54"/>
    <n v="2472"/>
    <n v="0"/>
    <n v="1866"/>
    <n v="332"/>
    <n v="95"/>
    <n v="179"/>
    <n v="0.16"/>
    <n v="128"/>
    <n v="1990"/>
    <m/>
    <m/>
  </r>
  <r>
    <x v="4"/>
    <x v="55"/>
    <n v="5125"/>
    <n v="0"/>
    <n v="1374"/>
    <n v="393"/>
    <n v="103"/>
    <n v="3255"/>
    <n v="0.32"/>
    <n v="351"/>
    <n v="1990"/>
    <m/>
    <m/>
  </r>
  <r>
    <x v="4"/>
    <x v="56"/>
    <n v="5224"/>
    <n v="0"/>
    <n v="1292"/>
    <n v="341"/>
    <n v="179"/>
    <n v="3412"/>
    <n v="0.32"/>
    <n v="246"/>
    <n v="1990"/>
    <m/>
    <m/>
  </r>
  <r>
    <x v="4"/>
    <x v="57"/>
    <n v="6072"/>
    <n v="0"/>
    <n v="2117"/>
    <n v="356"/>
    <n v="187"/>
    <n v="3412"/>
    <n v="0.36"/>
    <n v="80"/>
    <n v="1990"/>
    <m/>
    <m/>
  </r>
  <r>
    <x v="4"/>
    <x v="58"/>
    <n v="6859"/>
    <n v="0"/>
    <n v="2402"/>
    <n v="435"/>
    <n v="190"/>
    <n v="3832"/>
    <n v="0.39"/>
    <n v="107"/>
    <n v="1990"/>
    <m/>
    <m/>
  </r>
  <r>
    <x v="4"/>
    <x v="59"/>
    <n v="7011"/>
    <n v="0"/>
    <n v="2789"/>
    <n v="347"/>
    <n v="242"/>
    <n v="3633"/>
    <n v="0.38"/>
    <n v="357"/>
    <n v="1990"/>
    <m/>
    <m/>
  </r>
  <r>
    <x v="4"/>
    <x v="60"/>
    <n v="7579"/>
    <n v="0"/>
    <n v="3356"/>
    <n v="352"/>
    <n v="245"/>
    <n v="3626"/>
    <n v="0.37"/>
    <n v="323"/>
    <n v="1990"/>
    <m/>
    <m/>
  </r>
  <r>
    <x v="4"/>
    <x v="61"/>
    <n v="7924"/>
    <n v="0"/>
    <n v="3649"/>
    <n v="374"/>
    <n v="204"/>
    <n v="3697"/>
    <n v="0.37"/>
    <n v="321"/>
    <n v="1990"/>
    <m/>
    <m/>
  </r>
  <r>
    <x v="4"/>
    <x v="62"/>
    <n v="8274"/>
    <n v="0"/>
    <n v="3915"/>
    <n v="384"/>
    <n v="204"/>
    <n v="3771"/>
    <n v="0.38"/>
    <n v="314"/>
    <n v="1990"/>
    <m/>
    <m/>
  </r>
  <r>
    <x v="4"/>
    <x v="63"/>
    <n v="9108"/>
    <n v="0"/>
    <n v="4691"/>
    <n v="388"/>
    <n v="218"/>
    <n v="3811"/>
    <n v="0.4"/>
    <n v="470"/>
    <n v="1990"/>
    <m/>
    <m/>
  </r>
  <r>
    <x v="4"/>
    <x v="64"/>
    <n v="8895"/>
    <n v="0"/>
    <n v="4738"/>
    <n v="209"/>
    <n v="272"/>
    <n v="3675"/>
    <n v="0.38"/>
    <n v="374"/>
    <n v="1990"/>
    <m/>
    <m/>
  </r>
  <r>
    <x v="4"/>
    <x v="65"/>
    <n v="9480"/>
    <n v="0"/>
    <n v="5310"/>
    <n v="158"/>
    <n v="340"/>
    <n v="3672"/>
    <n v="0.39"/>
    <n v="509"/>
    <n v="1990"/>
    <m/>
    <m/>
  </r>
  <r>
    <x v="5"/>
    <x v="41"/>
    <n v="14"/>
    <n v="0"/>
    <n v="14"/>
    <n v="0"/>
    <n v="0"/>
    <n v="0"/>
    <n v="1.71"/>
    <n v="0"/>
    <n v="1990"/>
    <m/>
    <m/>
  </r>
  <r>
    <x v="5"/>
    <x v="42"/>
    <n v="14"/>
    <n v="0"/>
    <n v="14"/>
    <n v="0"/>
    <n v="0"/>
    <n v="0"/>
    <n v="1.64"/>
    <n v="0"/>
    <n v="1990"/>
    <m/>
    <m/>
  </r>
  <r>
    <x v="5"/>
    <x v="43"/>
    <n v="15"/>
    <n v="0"/>
    <n v="15"/>
    <n v="0"/>
    <n v="0"/>
    <n v="0"/>
    <n v="1.68"/>
    <n v="0"/>
    <n v="1990"/>
    <m/>
    <m/>
  </r>
  <r>
    <x v="5"/>
    <x v="44"/>
    <n v="18"/>
    <n v="0"/>
    <n v="18"/>
    <n v="0"/>
    <n v="0"/>
    <n v="0"/>
    <n v="1.9"/>
    <n v="0"/>
    <n v="1990"/>
    <m/>
    <m/>
  </r>
  <r>
    <x v="5"/>
    <x v="45"/>
    <n v="18"/>
    <n v="0"/>
    <n v="18"/>
    <n v="0"/>
    <n v="0"/>
    <n v="0"/>
    <n v="1.84"/>
    <n v="0"/>
    <n v="1990"/>
    <m/>
    <m/>
  </r>
  <r>
    <x v="5"/>
    <x v="46"/>
    <n v="18"/>
    <n v="0"/>
    <n v="18"/>
    <n v="0"/>
    <n v="0"/>
    <n v="0"/>
    <n v="1.88"/>
    <n v="0"/>
    <n v="1990"/>
    <m/>
    <m/>
  </r>
  <r>
    <x v="5"/>
    <x v="47"/>
    <n v="19"/>
    <n v="0"/>
    <n v="19"/>
    <n v="0"/>
    <n v="0"/>
    <n v="0"/>
    <n v="1.92"/>
    <n v="0"/>
    <n v="1990"/>
    <m/>
    <m/>
  </r>
  <r>
    <x v="5"/>
    <x v="48"/>
    <n v="19"/>
    <n v="0"/>
    <n v="19"/>
    <n v="0"/>
    <n v="0"/>
    <n v="0"/>
    <n v="1.88"/>
    <n v="0"/>
    <n v="1990"/>
    <m/>
    <m/>
  </r>
  <r>
    <x v="5"/>
    <x v="49"/>
    <n v="21"/>
    <n v="0"/>
    <n v="21"/>
    <n v="0"/>
    <n v="0"/>
    <n v="0"/>
    <n v="2"/>
    <n v="0"/>
    <n v="1990"/>
    <m/>
    <m/>
  </r>
  <r>
    <x v="5"/>
    <x v="50"/>
    <n v="22"/>
    <n v="0"/>
    <n v="22"/>
    <n v="0"/>
    <n v="0"/>
    <n v="0"/>
    <n v="2.0299999999999998"/>
    <n v="0"/>
    <n v="1990"/>
    <m/>
    <m/>
  </r>
  <r>
    <x v="5"/>
    <x v="51"/>
    <n v="24"/>
    <n v="0"/>
    <n v="24"/>
    <n v="0"/>
    <n v="0"/>
    <n v="0"/>
    <n v="2.19"/>
    <n v="0"/>
    <n v="1990"/>
    <m/>
    <m/>
  </r>
  <r>
    <x v="5"/>
    <x v="52"/>
    <n v="26"/>
    <n v="0"/>
    <n v="26"/>
    <n v="0"/>
    <n v="0"/>
    <n v="0"/>
    <n v="2.2599999999999998"/>
    <n v="0"/>
    <n v="1990"/>
    <m/>
    <m/>
  </r>
  <r>
    <x v="5"/>
    <x v="53"/>
    <n v="26"/>
    <n v="0"/>
    <n v="26"/>
    <n v="0"/>
    <n v="0"/>
    <n v="0"/>
    <n v="2.16"/>
    <n v="0"/>
    <n v="1990"/>
    <m/>
    <m/>
  </r>
  <r>
    <x v="5"/>
    <x v="54"/>
    <n v="28"/>
    <n v="0"/>
    <n v="28"/>
    <n v="0"/>
    <n v="0"/>
    <n v="0"/>
    <n v="2.27"/>
    <n v="0"/>
    <n v="1990"/>
    <m/>
    <m/>
  </r>
  <r>
    <x v="5"/>
    <x v="55"/>
    <n v="33"/>
    <n v="0"/>
    <n v="33"/>
    <n v="0"/>
    <n v="0"/>
    <n v="0"/>
    <n v="2.5"/>
    <n v="0"/>
    <n v="1990"/>
    <m/>
    <m/>
  </r>
  <r>
    <x v="5"/>
    <x v="56"/>
    <n v="35"/>
    <n v="0"/>
    <n v="35"/>
    <n v="0"/>
    <n v="0"/>
    <n v="0"/>
    <n v="2.59"/>
    <n v="0"/>
    <n v="1990"/>
    <m/>
    <m/>
  </r>
  <r>
    <x v="5"/>
    <x v="57"/>
    <n v="39"/>
    <n v="0"/>
    <n v="39"/>
    <n v="0"/>
    <n v="0"/>
    <n v="0"/>
    <n v="2.81"/>
    <n v="0"/>
    <n v="1990"/>
    <m/>
    <m/>
  </r>
  <r>
    <x v="5"/>
    <x v="58"/>
    <n v="41"/>
    <n v="0"/>
    <n v="41"/>
    <n v="0"/>
    <n v="0"/>
    <n v="0"/>
    <n v="3.12"/>
    <n v="0"/>
    <n v="1990"/>
    <m/>
    <m/>
  </r>
  <r>
    <x v="5"/>
    <x v="59"/>
    <n v="41"/>
    <n v="0"/>
    <n v="41"/>
    <n v="0"/>
    <n v="0"/>
    <n v="0"/>
    <n v="3.07"/>
    <n v="0"/>
    <n v="1990"/>
    <m/>
    <m/>
  </r>
  <r>
    <x v="5"/>
    <x v="60"/>
    <n v="40"/>
    <n v="0"/>
    <n v="40"/>
    <n v="0"/>
    <n v="0"/>
    <n v="0"/>
    <n v="2.96"/>
    <n v="0"/>
    <n v="1990"/>
    <m/>
    <m/>
  </r>
  <r>
    <x v="5"/>
    <x v="61"/>
    <n v="41"/>
    <n v="0"/>
    <n v="41"/>
    <n v="0"/>
    <n v="0"/>
    <n v="0"/>
    <n v="2.98"/>
    <n v="0"/>
    <n v="1990"/>
    <m/>
    <m/>
  </r>
  <r>
    <x v="5"/>
    <x v="62"/>
    <n v="39"/>
    <n v="0"/>
    <n v="39"/>
    <n v="0"/>
    <n v="0"/>
    <n v="0"/>
    <n v="2.76"/>
    <n v="0"/>
    <n v="1990"/>
    <m/>
    <m/>
  </r>
  <r>
    <x v="5"/>
    <x v="63"/>
    <n v="39"/>
    <n v="0"/>
    <n v="39"/>
    <n v="0"/>
    <n v="0"/>
    <n v="0"/>
    <n v="2.73"/>
    <n v="0"/>
    <n v="1990"/>
    <m/>
    <m/>
  </r>
  <r>
    <x v="5"/>
    <x v="64"/>
    <n v="37"/>
    <n v="0"/>
    <n v="37"/>
    <n v="0"/>
    <n v="0"/>
    <n v="0"/>
    <n v="2.58"/>
    <n v="0"/>
    <n v="1990"/>
    <m/>
    <m/>
  </r>
  <r>
    <x v="5"/>
    <x v="65"/>
    <n v="39"/>
    <n v="0"/>
    <n v="39"/>
    <n v="0"/>
    <n v="0"/>
    <n v="0"/>
    <n v="2.66"/>
    <n v="0"/>
    <n v="1990"/>
    <m/>
    <m/>
  </r>
  <r>
    <x v="6"/>
    <x v="38"/>
    <n v="1"/>
    <n v="0"/>
    <n v="1"/>
    <n v="0"/>
    <n v="0"/>
    <n v="0"/>
    <n v="0.84"/>
    <n v="55"/>
    <n v="1989"/>
    <m/>
    <m/>
  </r>
  <r>
    <x v="6"/>
    <x v="39"/>
    <n v="2"/>
    <n v="0"/>
    <n v="2"/>
    <n v="0"/>
    <n v="0"/>
    <n v="0"/>
    <n v="1.67"/>
    <n v="56"/>
    <n v="1989"/>
    <m/>
    <m/>
  </r>
  <r>
    <x v="6"/>
    <x v="40"/>
    <n v="2"/>
    <n v="0"/>
    <n v="2"/>
    <n v="0"/>
    <n v="0"/>
    <n v="0"/>
    <n v="1.67"/>
    <n v="55"/>
    <n v="1989"/>
    <m/>
    <m/>
  </r>
  <r>
    <x v="6"/>
    <x v="41"/>
    <n v="3"/>
    <n v="0"/>
    <n v="3"/>
    <n v="0"/>
    <n v="0"/>
    <n v="0"/>
    <n v="2.5099999999999998"/>
    <n v="55"/>
    <n v="1990"/>
    <m/>
    <m/>
  </r>
  <r>
    <x v="6"/>
    <x v="42"/>
    <n v="4"/>
    <n v="0"/>
    <n v="4"/>
    <n v="0"/>
    <n v="0"/>
    <n v="0"/>
    <n v="4.1900000000000004"/>
    <n v="56"/>
    <n v="1990"/>
    <m/>
    <m/>
  </r>
  <r>
    <x v="6"/>
    <x v="43"/>
    <n v="4"/>
    <n v="0"/>
    <n v="4"/>
    <n v="0"/>
    <n v="0"/>
    <n v="0"/>
    <n v="4.1900000000000004"/>
    <n v="56"/>
    <n v="1990"/>
    <m/>
    <m/>
  </r>
  <r>
    <x v="6"/>
    <x v="44"/>
    <n v="4"/>
    <n v="0"/>
    <n v="4"/>
    <n v="0"/>
    <n v="0"/>
    <n v="0"/>
    <n v="4.1900000000000004"/>
    <n v="56"/>
    <n v="1990"/>
    <m/>
    <m/>
  </r>
  <r>
    <x v="6"/>
    <x v="45"/>
    <n v="4"/>
    <n v="0"/>
    <n v="4"/>
    <n v="0"/>
    <n v="0"/>
    <n v="0"/>
    <n v="4.1900000000000004"/>
    <n v="56"/>
    <n v="1990"/>
    <m/>
    <m/>
  </r>
  <r>
    <x v="6"/>
    <x v="46"/>
    <n v="1"/>
    <n v="0"/>
    <n v="1"/>
    <n v="0"/>
    <n v="0"/>
    <n v="0"/>
    <n v="0.84"/>
    <n v="61"/>
    <n v="1990"/>
    <m/>
    <m/>
  </r>
  <r>
    <x v="6"/>
    <x v="47"/>
    <n v="1"/>
    <n v="0"/>
    <n v="1"/>
    <n v="0"/>
    <n v="0"/>
    <n v="0"/>
    <n v="0.84"/>
    <n v="61"/>
    <n v="1990"/>
    <m/>
    <m/>
  </r>
  <r>
    <x v="6"/>
    <x v="48"/>
    <n v="1"/>
    <n v="0"/>
    <n v="1"/>
    <n v="0"/>
    <n v="0"/>
    <n v="0"/>
    <n v="0.84"/>
    <n v="61"/>
    <n v="1990"/>
    <m/>
    <m/>
  </r>
  <r>
    <x v="6"/>
    <x v="49"/>
    <n v="1"/>
    <n v="0"/>
    <n v="1"/>
    <n v="0"/>
    <n v="0"/>
    <n v="0"/>
    <n v="0.84"/>
    <n v="61"/>
    <n v="1990"/>
    <m/>
    <m/>
  </r>
  <r>
    <x v="6"/>
    <x v="50"/>
    <n v="1"/>
    <n v="0"/>
    <n v="1"/>
    <n v="0"/>
    <n v="0"/>
    <n v="0"/>
    <n v="0.84"/>
    <n v="61"/>
    <n v="1990"/>
    <m/>
    <m/>
  </r>
  <r>
    <x v="6"/>
    <x v="51"/>
    <n v="1"/>
    <n v="0"/>
    <n v="1"/>
    <n v="0"/>
    <n v="0"/>
    <n v="0"/>
    <n v="0.84"/>
    <n v="62"/>
    <n v="1990"/>
    <m/>
    <m/>
  </r>
  <r>
    <x v="6"/>
    <x v="52"/>
    <n v="1"/>
    <n v="0"/>
    <n v="1"/>
    <n v="0"/>
    <n v="0"/>
    <n v="0"/>
    <n v="0.84"/>
    <n v="63"/>
    <n v="1990"/>
    <m/>
    <m/>
  </r>
  <r>
    <x v="6"/>
    <x v="53"/>
    <n v="1"/>
    <n v="0"/>
    <n v="1"/>
    <n v="0"/>
    <n v="0"/>
    <n v="0"/>
    <n v="0.84"/>
    <n v="63"/>
    <n v="1990"/>
    <m/>
    <m/>
  </r>
  <r>
    <x v="6"/>
    <x v="54"/>
    <n v="1"/>
    <n v="0"/>
    <n v="1"/>
    <n v="0"/>
    <n v="0"/>
    <n v="0"/>
    <n v="0.84"/>
    <n v="63"/>
    <n v="1990"/>
    <m/>
    <m/>
  </r>
  <r>
    <x v="6"/>
    <x v="55"/>
    <n v="2"/>
    <n v="0"/>
    <n v="2"/>
    <n v="0"/>
    <n v="0"/>
    <n v="0"/>
    <n v="1.67"/>
    <n v="63"/>
    <n v="1990"/>
    <m/>
    <m/>
  </r>
  <r>
    <x v="6"/>
    <x v="56"/>
    <n v="2"/>
    <n v="0"/>
    <n v="2"/>
    <n v="0"/>
    <n v="0"/>
    <n v="0"/>
    <n v="1.67"/>
    <n v="63"/>
    <n v="1990"/>
    <m/>
    <m/>
  </r>
  <r>
    <x v="6"/>
    <x v="57"/>
    <n v="2"/>
    <n v="0"/>
    <n v="2"/>
    <n v="0"/>
    <n v="0"/>
    <n v="0"/>
    <n v="1.67"/>
    <n v="63"/>
    <n v="1990"/>
    <m/>
    <m/>
  </r>
  <r>
    <x v="6"/>
    <x v="58"/>
    <n v="3"/>
    <n v="0"/>
    <n v="3"/>
    <n v="0"/>
    <n v="0"/>
    <n v="0"/>
    <n v="2.5099999999999998"/>
    <n v="63"/>
    <n v="1990"/>
    <m/>
    <m/>
  </r>
  <r>
    <x v="7"/>
    <x v="8"/>
    <n v="6"/>
    <n v="0"/>
    <n v="6"/>
    <n v="0"/>
    <n v="0"/>
    <n v="0"/>
    <n v="0.11"/>
    <n v="0"/>
    <n v="1958"/>
    <m/>
    <m/>
  </r>
  <r>
    <x v="7"/>
    <x v="9"/>
    <n v="8"/>
    <n v="0"/>
    <n v="8"/>
    <n v="0"/>
    <n v="0"/>
    <n v="0"/>
    <n v="0.16"/>
    <n v="0"/>
    <n v="1958"/>
    <m/>
    <m/>
  </r>
  <r>
    <x v="7"/>
    <x v="10"/>
    <n v="8"/>
    <n v="0"/>
    <n v="8"/>
    <n v="0"/>
    <n v="0"/>
    <n v="0"/>
    <n v="0.15"/>
    <n v="0"/>
    <n v="1989"/>
    <m/>
    <m/>
  </r>
  <r>
    <x v="7"/>
    <x v="11"/>
    <n v="10"/>
    <n v="0"/>
    <n v="10"/>
    <n v="0"/>
    <n v="0"/>
    <n v="0"/>
    <n v="0.18"/>
    <n v="0"/>
    <n v="1989"/>
    <m/>
    <m/>
  </r>
  <r>
    <x v="7"/>
    <x v="12"/>
    <n v="13"/>
    <n v="0"/>
    <n v="13"/>
    <n v="0"/>
    <n v="0"/>
    <n v="0"/>
    <n v="0.23"/>
    <n v="0"/>
    <n v="1989"/>
    <m/>
    <m/>
  </r>
  <r>
    <x v="7"/>
    <x v="13"/>
    <n v="28"/>
    <n v="0"/>
    <n v="28"/>
    <n v="0"/>
    <n v="0"/>
    <n v="0"/>
    <n v="0.49"/>
    <n v="0"/>
    <n v="1989"/>
    <m/>
    <m/>
  </r>
  <r>
    <x v="7"/>
    <x v="14"/>
    <n v="23"/>
    <n v="0"/>
    <n v="23"/>
    <n v="0"/>
    <n v="0"/>
    <n v="0"/>
    <n v="0.39"/>
    <n v="0"/>
    <n v="1989"/>
    <m/>
    <m/>
  </r>
  <r>
    <x v="7"/>
    <x v="15"/>
    <n v="25"/>
    <n v="0"/>
    <n v="25"/>
    <n v="0"/>
    <n v="0"/>
    <n v="0"/>
    <n v="0.43"/>
    <n v="0"/>
    <n v="1989"/>
    <m/>
    <m/>
  </r>
  <r>
    <x v="7"/>
    <x v="16"/>
    <n v="41"/>
    <n v="0"/>
    <n v="41"/>
    <n v="0"/>
    <n v="0"/>
    <n v="0"/>
    <n v="0.69"/>
    <n v="2"/>
    <n v="1989"/>
    <m/>
    <m/>
  </r>
  <r>
    <x v="7"/>
    <x v="17"/>
    <n v="95"/>
    <n v="0"/>
    <n v="95"/>
    <n v="0"/>
    <n v="0"/>
    <n v="0"/>
    <n v="1.56"/>
    <n v="4"/>
    <n v="1989"/>
    <m/>
    <m/>
  </r>
  <r>
    <x v="7"/>
    <x v="18"/>
    <n v="154"/>
    <n v="0"/>
    <n v="154"/>
    <n v="0"/>
    <n v="0"/>
    <n v="0"/>
    <n v="2.48"/>
    <n v="0"/>
    <n v="1989"/>
    <m/>
    <m/>
  </r>
  <r>
    <x v="7"/>
    <x v="19"/>
    <n v="270"/>
    <n v="0"/>
    <n v="270"/>
    <n v="0"/>
    <n v="0"/>
    <n v="0"/>
    <n v="4.2699999999999996"/>
    <n v="0"/>
    <n v="1989"/>
    <m/>
    <m/>
  </r>
  <r>
    <x v="7"/>
    <x v="20"/>
    <n v="343"/>
    <n v="0"/>
    <n v="343"/>
    <n v="0"/>
    <n v="0"/>
    <n v="0"/>
    <n v="5.32"/>
    <n v="0"/>
    <n v="1989"/>
    <m/>
    <m/>
  </r>
  <r>
    <x v="7"/>
    <x v="21"/>
    <n v="126"/>
    <n v="0"/>
    <n v="126"/>
    <n v="0"/>
    <n v="0"/>
    <n v="0"/>
    <n v="1.91"/>
    <n v="191"/>
    <n v="1989"/>
    <m/>
    <m/>
  </r>
  <r>
    <x v="7"/>
    <x v="22"/>
    <n v="116"/>
    <n v="0"/>
    <n v="116"/>
    <n v="0"/>
    <n v="0"/>
    <n v="0"/>
    <n v="1.75"/>
    <n v="273"/>
    <n v="1989"/>
    <m/>
    <m/>
  </r>
  <r>
    <x v="7"/>
    <x v="23"/>
    <n v="102"/>
    <n v="0"/>
    <n v="102"/>
    <n v="0"/>
    <n v="0"/>
    <n v="0"/>
    <n v="1.52"/>
    <n v="285"/>
    <n v="1989"/>
    <m/>
    <m/>
  </r>
  <r>
    <x v="7"/>
    <x v="24"/>
    <n v="90"/>
    <n v="0"/>
    <n v="90"/>
    <n v="0"/>
    <n v="0"/>
    <n v="0"/>
    <n v="1.33"/>
    <n v="260"/>
    <n v="1989"/>
    <m/>
    <m/>
  </r>
  <r>
    <x v="7"/>
    <x v="25"/>
    <n v="117"/>
    <n v="0"/>
    <n v="117"/>
    <n v="0"/>
    <n v="0"/>
    <n v="0"/>
    <n v="1.7"/>
    <n v="152"/>
    <n v="1989"/>
    <m/>
    <m/>
  </r>
  <r>
    <x v="7"/>
    <x v="26"/>
    <n v="193"/>
    <n v="0"/>
    <n v="193"/>
    <n v="0"/>
    <n v="0"/>
    <n v="0"/>
    <n v="2.77"/>
    <n v="38"/>
    <n v="1989"/>
    <m/>
    <m/>
  </r>
  <r>
    <x v="7"/>
    <x v="27"/>
    <n v="110"/>
    <n v="0"/>
    <n v="110"/>
    <n v="0"/>
    <n v="0"/>
    <n v="0"/>
    <n v="1.57"/>
    <n v="57"/>
    <n v="1989"/>
    <m/>
    <m/>
  </r>
  <r>
    <x v="7"/>
    <x v="28"/>
    <n v="127"/>
    <n v="0"/>
    <n v="127"/>
    <n v="0"/>
    <n v="0"/>
    <n v="0"/>
    <n v="1.81"/>
    <n v="49"/>
    <n v="1989"/>
    <m/>
    <m/>
  </r>
  <r>
    <x v="7"/>
    <x v="29"/>
    <n v="134"/>
    <n v="0"/>
    <n v="134"/>
    <n v="0"/>
    <n v="0"/>
    <n v="0"/>
    <n v="1.9"/>
    <n v="51"/>
    <n v="1989"/>
    <m/>
    <m/>
  </r>
  <r>
    <x v="7"/>
    <x v="30"/>
    <n v="111"/>
    <n v="0"/>
    <n v="111"/>
    <n v="0"/>
    <n v="0"/>
    <n v="0"/>
    <n v="1.58"/>
    <n v="55"/>
    <n v="1989"/>
    <m/>
    <m/>
  </r>
  <r>
    <x v="7"/>
    <x v="31"/>
    <n v="39"/>
    <n v="0"/>
    <n v="39"/>
    <n v="0"/>
    <n v="0"/>
    <n v="0"/>
    <n v="0.56000000000000005"/>
    <n v="47"/>
    <n v="1989"/>
    <m/>
    <m/>
  </r>
  <r>
    <x v="7"/>
    <x v="32"/>
    <n v="29"/>
    <n v="0"/>
    <n v="29"/>
    <n v="0"/>
    <n v="0"/>
    <n v="0"/>
    <n v="0.42"/>
    <n v="24"/>
    <n v="1989"/>
    <m/>
    <m/>
  </r>
  <r>
    <x v="7"/>
    <x v="33"/>
    <n v="80"/>
    <n v="0"/>
    <n v="80"/>
    <n v="0"/>
    <n v="0"/>
    <n v="0"/>
    <n v="1.1599999999999999"/>
    <n v="44"/>
    <n v="1989"/>
    <m/>
    <m/>
  </r>
  <r>
    <x v="7"/>
    <x v="34"/>
    <n v="23"/>
    <n v="0"/>
    <n v="23"/>
    <n v="0"/>
    <n v="0"/>
    <n v="0"/>
    <n v="0.33"/>
    <n v="13"/>
    <n v="1989"/>
    <m/>
    <m/>
  </r>
  <r>
    <x v="7"/>
    <x v="35"/>
    <n v="40"/>
    <n v="0"/>
    <n v="40"/>
    <n v="0"/>
    <n v="0"/>
    <n v="0"/>
    <n v="0.6"/>
    <n v="46"/>
    <n v="1989"/>
    <m/>
    <m/>
  </r>
  <r>
    <x v="7"/>
    <x v="36"/>
    <n v="68"/>
    <n v="0"/>
    <n v="68"/>
    <n v="0"/>
    <n v="0"/>
    <n v="0"/>
    <n v="1.03"/>
    <n v="28"/>
    <n v="1989"/>
    <m/>
    <m/>
  </r>
  <r>
    <x v="7"/>
    <x v="37"/>
    <n v="68"/>
    <n v="0"/>
    <n v="68"/>
    <n v="0"/>
    <n v="0"/>
    <n v="0"/>
    <n v="1.05"/>
    <n v="32"/>
    <n v="1989"/>
    <m/>
    <m/>
  </r>
  <r>
    <x v="7"/>
    <x v="38"/>
    <n v="75"/>
    <n v="0"/>
    <n v="75"/>
    <n v="0"/>
    <n v="0"/>
    <n v="0"/>
    <n v="1.17"/>
    <n v="28"/>
    <n v="1989"/>
    <m/>
    <m/>
  </r>
  <r>
    <x v="7"/>
    <x v="39"/>
    <n v="78"/>
    <n v="0"/>
    <n v="78"/>
    <n v="0"/>
    <n v="0"/>
    <n v="0"/>
    <n v="1.24"/>
    <n v="29"/>
    <n v="1989"/>
    <m/>
    <m/>
  </r>
  <r>
    <x v="7"/>
    <x v="40"/>
    <n v="78"/>
    <n v="0"/>
    <n v="78"/>
    <n v="0"/>
    <n v="0"/>
    <n v="0"/>
    <n v="1.25"/>
    <n v="29"/>
    <n v="1989"/>
    <m/>
    <m/>
  </r>
  <r>
    <x v="7"/>
    <x v="41"/>
    <n v="77"/>
    <n v="0"/>
    <n v="77"/>
    <n v="0"/>
    <n v="0"/>
    <n v="0"/>
    <n v="1.24"/>
    <n v="31"/>
    <n v="1990"/>
    <m/>
    <m/>
  </r>
  <r>
    <x v="7"/>
    <x v="42"/>
    <n v="73"/>
    <n v="0"/>
    <n v="73"/>
    <n v="0"/>
    <n v="0"/>
    <n v="0"/>
    <n v="1.1599999999999999"/>
    <n v="32"/>
    <n v="1990"/>
    <m/>
    <m/>
  </r>
  <r>
    <x v="7"/>
    <x v="43"/>
    <n v="72"/>
    <n v="0"/>
    <n v="72"/>
    <n v="0"/>
    <n v="0"/>
    <n v="0"/>
    <n v="1.1299999999999999"/>
    <n v="32"/>
    <n v="1990"/>
    <m/>
    <m/>
  </r>
  <r>
    <x v="7"/>
    <x v="44"/>
    <n v="74"/>
    <n v="0"/>
    <n v="74"/>
    <n v="0"/>
    <n v="0"/>
    <n v="0"/>
    <n v="1.1299999999999999"/>
    <n v="34"/>
    <n v="1990"/>
    <m/>
    <m/>
  </r>
  <r>
    <x v="7"/>
    <x v="45"/>
    <n v="73"/>
    <n v="0"/>
    <n v="73"/>
    <n v="0"/>
    <n v="0"/>
    <n v="0"/>
    <n v="1.0900000000000001"/>
    <n v="38"/>
    <n v="1990"/>
    <m/>
    <m/>
  </r>
  <r>
    <x v="7"/>
    <x v="46"/>
    <n v="75"/>
    <n v="0"/>
    <n v="75"/>
    <n v="0"/>
    <n v="0"/>
    <n v="0"/>
    <n v="1.1000000000000001"/>
    <n v="38"/>
    <n v="1990"/>
    <m/>
    <m/>
  </r>
  <r>
    <x v="7"/>
    <x v="47"/>
    <n v="80"/>
    <n v="0"/>
    <n v="80"/>
    <n v="0"/>
    <n v="0"/>
    <n v="0"/>
    <n v="1.1299999999999999"/>
    <n v="38"/>
    <n v="1990"/>
    <m/>
    <m/>
  </r>
  <r>
    <x v="7"/>
    <x v="48"/>
    <n v="84"/>
    <n v="0"/>
    <n v="84"/>
    <n v="0"/>
    <n v="0"/>
    <n v="0"/>
    <n v="1.1599999999999999"/>
    <n v="39"/>
    <n v="1990"/>
    <m/>
    <m/>
  </r>
  <r>
    <x v="7"/>
    <x v="49"/>
    <n v="87"/>
    <n v="0"/>
    <n v="87"/>
    <n v="0"/>
    <n v="0"/>
    <n v="0"/>
    <n v="1.17"/>
    <n v="39"/>
    <n v="1990"/>
    <m/>
    <m/>
  </r>
  <r>
    <x v="7"/>
    <x v="50"/>
    <n v="90"/>
    <n v="0"/>
    <n v="90"/>
    <n v="0"/>
    <n v="0"/>
    <n v="0"/>
    <n v="1.19"/>
    <n v="40"/>
    <n v="1990"/>
    <m/>
    <m/>
  </r>
  <r>
    <x v="7"/>
    <x v="51"/>
    <n v="94"/>
    <n v="0"/>
    <n v="94"/>
    <n v="0"/>
    <n v="0"/>
    <n v="0"/>
    <n v="1.21"/>
    <n v="41"/>
    <n v="1990"/>
    <m/>
    <m/>
  </r>
  <r>
    <x v="7"/>
    <x v="52"/>
    <n v="95"/>
    <n v="0"/>
    <n v="95"/>
    <n v="0"/>
    <n v="0"/>
    <n v="0"/>
    <n v="1.2"/>
    <n v="40"/>
    <n v="1990"/>
    <m/>
    <m/>
  </r>
  <r>
    <x v="7"/>
    <x v="53"/>
    <n v="101"/>
    <n v="0"/>
    <n v="101"/>
    <n v="0"/>
    <n v="0"/>
    <n v="0"/>
    <n v="1.26"/>
    <n v="44"/>
    <n v="1990"/>
    <m/>
    <m/>
  </r>
  <r>
    <x v="7"/>
    <x v="54"/>
    <n v="110"/>
    <n v="0"/>
    <n v="110"/>
    <n v="0"/>
    <n v="0"/>
    <n v="0"/>
    <n v="1.34"/>
    <n v="43"/>
    <n v="1990"/>
    <m/>
    <m/>
  </r>
  <r>
    <x v="7"/>
    <x v="55"/>
    <n v="115"/>
    <n v="0"/>
    <n v="115"/>
    <n v="0"/>
    <n v="0"/>
    <n v="0"/>
    <n v="1.38"/>
    <n v="44"/>
    <n v="1990"/>
    <m/>
    <m/>
  </r>
  <r>
    <x v="7"/>
    <x v="56"/>
    <n v="117"/>
    <n v="0"/>
    <n v="117"/>
    <n v="0"/>
    <n v="0"/>
    <n v="0"/>
    <n v="1.4"/>
    <n v="44"/>
    <n v="1990"/>
    <m/>
    <m/>
  </r>
  <r>
    <x v="7"/>
    <x v="57"/>
    <n v="121"/>
    <n v="0"/>
    <n v="121"/>
    <n v="0"/>
    <n v="0"/>
    <n v="0"/>
    <n v="1.43"/>
    <n v="44"/>
    <n v="1990"/>
    <m/>
    <m/>
  </r>
  <r>
    <x v="7"/>
    <x v="58"/>
    <n v="128"/>
    <n v="0"/>
    <n v="128"/>
    <n v="0"/>
    <n v="0"/>
    <n v="0"/>
    <n v="1.52"/>
    <n v="45"/>
    <n v="1990"/>
    <m/>
    <m/>
  </r>
  <r>
    <x v="7"/>
    <x v="59"/>
    <n v="131"/>
    <n v="0"/>
    <n v="131"/>
    <n v="0"/>
    <n v="0"/>
    <n v="0"/>
    <n v="1.54"/>
    <n v="46"/>
    <n v="1990"/>
    <m/>
    <m/>
  </r>
  <r>
    <x v="7"/>
    <x v="60"/>
    <n v="139"/>
    <n v="0"/>
    <n v="139"/>
    <n v="0"/>
    <n v="0"/>
    <n v="0"/>
    <n v="1.61"/>
    <n v="47"/>
    <n v="1990"/>
    <m/>
    <m/>
  </r>
  <r>
    <x v="7"/>
    <x v="61"/>
    <n v="143"/>
    <n v="0"/>
    <n v="143"/>
    <n v="0"/>
    <n v="0"/>
    <n v="0"/>
    <n v="1.64"/>
    <n v="39"/>
    <n v="1990"/>
    <m/>
    <m/>
  </r>
  <r>
    <x v="7"/>
    <x v="62"/>
    <n v="140"/>
    <n v="0"/>
    <n v="140"/>
    <n v="0"/>
    <n v="0"/>
    <n v="0"/>
    <n v="1.59"/>
    <n v="41"/>
    <n v="1990"/>
    <m/>
    <m/>
  </r>
  <r>
    <x v="7"/>
    <x v="63"/>
    <n v="143"/>
    <n v="0"/>
    <n v="143"/>
    <n v="0"/>
    <n v="0"/>
    <n v="0"/>
    <n v="1.61"/>
    <n v="42"/>
    <n v="1990"/>
    <m/>
    <m/>
  </r>
  <r>
    <x v="7"/>
    <x v="64"/>
    <n v="143"/>
    <n v="0"/>
    <n v="143"/>
    <n v="0"/>
    <n v="0"/>
    <n v="0"/>
    <n v="1.59"/>
    <n v="42"/>
    <n v="1990"/>
    <m/>
    <m/>
  </r>
  <r>
    <x v="7"/>
    <x v="65"/>
    <n v="145"/>
    <n v="0"/>
    <n v="145"/>
    <n v="0"/>
    <n v="0"/>
    <n v="0"/>
    <n v="1.59"/>
    <n v="44"/>
    <n v="1990"/>
    <m/>
    <m/>
  </r>
  <r>
    <x v="8"/>
    <x v="105"/>
    <n v="296"/>
    <n v="296"/>
    <n v="0"/>
    <n v="0"/>
    <n v="0"/>
    <s v="."/>
    <s v="."/>
    <n v="0"/>
    <n v="1958"/>
    <m/>
    <m/>
  </r>
  <r>
    <x v="8"/>
    <x v="106"/>
    <n v="243"/>
    <n v="243"/>
    <n v="0"/>
    <n v="0"/>
    <n v="0"/>
    <s v="."/>
    <s v="."/>
    <n v="0"/>
    <n v="1958"/>
    <m/>
    <m/>
  </r>
  <r>
    <x v="8"/>
    <x v="107"/>
    <n v="479"/>
    <n v="479"/>
    <n v="0"/>
    <n v="0"/>
    <n v="0"/>
    <s v="."/>
    <s v="."/>
    <n v="0"/>
    <n v="1958"/>
    <m/>
    <m/>
  </r>
  <r>
    <x v="8"/>
    <x v="108"/>
    <n v="374"/>
    <n v="374"/>
    <n v="0"/>
    <n v="0"/>
    <n v="0"/>
    <s v="."/>
    <s v="."/>
    <n v="0"/>
    <n v="1958"/>
    <m/>
    <m/>
  </r>
  <r>
    <x v="8"/>
    <x v="109"/>
    <n v="256"/>
    <n v="256"/>
    <n v="0"/>
    <n v="0"/>
    <n v="0"/>
    <s v="."/>
    <s v="."/>
    <n v="0"/>
    <n v="1958"/>
    <m/>
    <m/>
  </r>
  <r>
    <x v="8"/>
    <x v="110"/>
    <n v="378"/>
    <n v="378"/>
    <n v="0"/>
    <n v="0"/>
    <n v="0"/>
    <s v="."/>
    <s v="."/>
    <n v="0"/>
    <n v="1958"/>
    <m/>
    <m/>
  </r>
  <r>
    <x v="8"/>
    <x v="111"/>
    <n v="424"/>
    <n v="424"/>
    <n v="0"/>
    <n v="0"/>
    <n v="0"/>
    <s v="."/>
    <s v="."/>
    <n v="0"/>
    <n v="1958"/>
    <m/>
    <m/>
  </r>
  <r>
    <x v="8"/>
    <x v="112"/>
    <n v="544"/>
    <n v="544"/>
    <n v="0"/>
    <n v="0"/>
    <n v="0"/>
    <s v="."/>
    <s v="."/>
    <n v="0"/>
    <n v="1958"/>
    <m/>
    <m/>
  </r>
  <r>
    <x v="8"/>
    <x v="113"/>
    <n v="618"/>
    <n v="618"/>
    <n v="0"/>
    <n v="0"/>
    <n v="0"/>
    <s v="."/>
    <s v="."/>
    <n v="0"/>
    <n v="1958"/>
    <m/>
    <m/>
  </r>
  <r>
    <x v="8"/>
    <x v="114"/>
    <n v="629"/>
    <n v="629"/>
    <n v="0"/>
    <n v="0"/>
    <n v="0"/>
    <s v="."/>
    <s v="."/>
    <n v="0"/>
    <n v="1958"/>
    <m/>
    <m/>
  </r>
  <r>
    <x v="8"/>
    <x v="115"/>
    <n v="568"/>
    <n v="568"/>
    <n v="0"/>
    <n v="0"/>
    <n v="0"/>
    <s v="."/>
    <s v="."/>
    <n v="0"/>
    <n v="1958"/>
    <m/>
    <m/>
  </r>
  <r>
    <x v="8"/>
    <x v="116"/>
    <n v="641"/>
    <n v="641"/>
    <n v="0"/>
    <n v="0"/>
    <n v="0"/>
    <s v="."/>
    <s v="."/>
    <n v="0"/>
    <n v="1958"/>
    <m/>
    <m/>
  </r>
  <r>
    <x v="8"/>
    <x v="117"/>
    <n v="797"/>
    <n v="797"/>
    <n v="0"/>
    <n v="0"/>
    <n v="0"/>
    <s v="."/>
    <s v="."/>
    <n v="0"/>
    <n v="1958"/>
    <m/>
    <m/>
  </r>
  <r>
    <x v="8"/>
    <x v="82"/>
    <n v="565"/>
    <n v="565"/>
    <n v="0"/>
    <n v="0"/>
    <n v="0"/>
    <s v="."/>
    <s v="."/>
    <n v="0"/>
    <n v="1958"/>
    <m/>
    <m/>
  </r>
  <r>
    <x v="8"/>
    <x v="83"/>
    <n v="680"/>
    <n v="680"/>
    <n v="0"/>
    <n v="0"/>
    <n v="0"/>
    <s v="."/>
    <s v="."/>
    <n v="0"/>
    <n v="1958"/>
    <m/>
    <m/>
  </r>
  <r>
    <x v="8"/>
    <x v="84"/>
    <n v="768"/>
    <n v="768"/>
    <n v="0"/>
    <n v="0"/>
    <n v="0"/>
    <s v="."/>
    <s v="."/>
    <n v="0"/>
    <n v="1958"/>
    <m/>
    <m/>
  </r>
  <r>
    <x v="8"/>
    <x v="85"/>
    <n v="781"/>
    <n v="781"/>
    <n v="0"/>
    <n v="0"/>
    <n v="0"/>
    <s v="."/>
    <s v="."/>
    <n v="0"/>
    <n v="1958"/>
    <m/>
    <m/>
  </r>
  <r>
    <x v="8"/>
    <x v="86"/>
    <n v="1036"/>
    <n v="1036"/>
    <n v="0"/>
    <n v="0"/>
    <n v="0"/>
    <s v="."/>
    <s v="."/>
    <n v="0"/>
    <n v="1958"/>
    <m/>
    <m/>
  </r>
  <r>
    <x v="8"/>
    <x v="87"/>
    <n v="1087"/>
    <n v="1087"/>
    <n v="0"/>
    <n v="0"/>
    <n v="0"/>
    <s v="."/>
    <s v="."/>
    <n v="0"/>
    <n v="1958"/>
    <m/>
    <m/>
  </r>
  <r>
    <x v="8"/>
    <x v="118"/>
    <n v="1707"/>
    <n v="1707"/>
    <n v="0"/>
    <n v="0"/>
    <n v="0"/>
    <s v="."/>
    <s v="."/>
    <n v="0"/>
    <n v="1958"/>
    <m/>
    <m/>
  </r>
  <r>
    <x v="8"/>
    <x v="119"/>
    <n v="1707"/>
    <n v="1707"/>
    <n v="0"/>
    <n v="0"/>
    <n v="0"/>
    <s v="."/>
    <s v="."/>
    <n v="0"/>
    <n v="1958"/>
    <m/>
    <m/>
  </r>
  <r>
    <x v="8"/>
    <x v="120"/>
    <n v="2079"/>
    <n v="2077"/>
    <n v="2"/>
    <n v="0"/>
    <n v="0"/>
    <s v="."/>
    <s v="."/>
    <n v="0"/>
    <n v="1958"/>
    <m/>
    <m/>
  </r>
  <r>
    <x v="8"/>
    <x v="121"/>
    <n v="1620"/>
    <n v="1618"/>
    <n v="3"/>
    <n v="0"/>
    <n v="0"/>
    <s v="."/>
    <s v="."/>
    <n v="0"/>
    <n v="1958"/>
    <m/>
    <m/>
  </r>
  <r>
    <x v="8"/>
    <x v="122"/>
    <n v="2431"/>
    <n v="2429"/>
    <n v="3"/>
    <n v="0"/>
    <n v="0"/>
    <s v="."/>
    <s v="."/>
    <n v="0"/>
    <n v="1958"/>
    <m/>
    <m/>
  </r>
  <r>
    <x v="8"/>
    <x v="123"/>
    <n v="2714"/>
    <n v="2712"/>
    <n v="2"/>
    <n v="0"/>
    <n v="0"/>
    <s v="."/>
    <s v="."/>
    <n v="0"/>
    <n v="1958"/>
    <m/>
    <m/>
  </r>
  <r>
    <x v="8"/>
    <x v="124"/>
    <n v="2587"/>
    <n v="2581"/>
    <n v="6"/>
    <n v="0"/>
    <n v="0"/>
    <s v="."/>
    <s v="."/>
    <n v="0"/>
    <n v="1958"/>
    <m/>
    <m/>
  </r>
  <r>
    <x v="8"/>
    <x v="125"/>
    <n v="2769"/>
    <n v="2752"/>
    <n v="16"/>
    <n v="0"/>
    <n v="0"/>
    <s v="."/>
    <s v="."/>
    <n v="0"/>
    <n v="1958"/>
    <m/>
    <m/>
  </r>
  <r>
    <x v="8"/>
    <x v="126"/>
    <n v="2367"/>
    <n v="2332"/>
    <n v="33"/>
    <n v="1"/>
    <n v="0"/>
    <s v="."/>
    <s v="."/>
    <n v="0"/>
    <n v="1958"/>
    <m/>
    <m/>
  </r>
  <r>
    <x v="8"/>
    <x v="127"/>
    <n v="1894"/>
    <n v="1828"/>
    <n v="62"/>
    <n v="3"/>
    <n v="0"/>
    <s v="."/>
    <s v="."/>
    <n v="0"/>
    <n v="1958"/>
    <m/>
    <m/>
  </r>
  <r>
    <x v="8"/>
    <x v="88"/>
    <n v="1361"/>
    <n v="1251"/>
    <n v="105"/>
    <n v="4"/>
    <n v="0"/>
    <s v="."/>
    <s v="."/>
    <n v="0"/>
    <n v="1958"/>
    <m/>
    <m/>
  </r>
  <r>
    <x v="8"/>
    <x v="89"/>
    <n v="609"/>
    <n v="454"/>
    <n v="148"/>
    <n v="7"/>
    <n v="0"/>
    <s v="."/>
    <s v="."/>
    <n v="0"/>
    <n v="1958"/>
    <m/>
    <m/>
  </r>
  <r>
    <x v="8"/>
    <x v="90"/>
    <n v="688"/>
    <n v="516"/>
    <n v="164"/>
    <n v="8"/>
    <n v="0"/>
    <s v="."/>
    <s v="."/>
    <n v="0"/>
    <n v="1958"/>
    <m/>
    <m/>
  </r>
  <r>
    <x v="8"/>
    <x v="91"/>
    <n v="1017"/>
    <n v="847"/>
    <n v="162"/>
    <n v="8"/>
    <n v="0"/>
    <s v="."/>
    <s v="."/>
    <n v="0"/>
    <n v="1958"/>
    <m/>
    <m/>
  </r>
  <r>
    <x v="8"/>
    <x v="92"/>
    <n v="1608"/>
    <n v="1398"/>
    <n v="200"/>
    <n v="10"/>
    <n v="0"/>
    <s v="."/>
    <s v="."/>
    <n v="0"/>
    <n v="1958"/>
    <m/>
    <m/>
  </r>
  <r>
    <x v="8"/>
    <x v="93"/>
    <n v="1512"/>
    <n v="1246"/>
    <n v="253"/>
    <n v="13"/>
    <n v="0"/>
    <s v="."/>
    <s v="."/>
    <n v="0"/>
    <n v="1958"/>
    <m/>
    <m/>
  </r>
  <r>
    <x v="8"/>
    <x v="94"/>
    <n v="1992"/>
    <n v="1608"/>
    <n v="368"/>
    <n v="17"/>
    <n v="0"/>
    <s v="."/>
    <s v="."/>
    <n v="0"/>
    <n v="1958"/>
    <m/>
    <m/>
  </r>
  <r>
    <x v="8"/>
    <x v="95"/>
    <n v="2305"/>
    <n v="1867"/>
    <n v="416"/>
    <n v="21"/>
    <n v="0"/>
    <s v="."/>
    <s v="."/>
    <n v="0"/>
    <n v="1958"/>
    <m/>
    <m/>
  </r>
  <r>
    <x v="8"/>
    <x v="96"/>
    <n v="2991"/>
    <n v="2389"/>
    <n v="567"/>
    <n v="35"/>
    <n v="0"/>
    <s v="."/>
    <s v="."/>
    <n v="0"/>
    <n v="1958"/>
    <m/>
    <m/>
  </r>
  <r>
    <x v="8"/>
    <x v="97"/>
    <n v="3067"/>
    <n v="2279"/>
    <n v="743"/>
    <n v="45"/>
    <n v="0"/>
    <s v="."/>
    <s v="."/>
    <n v="0"/>
    <n v="1958"/>
    <m/>
    <m/>
  </r>
  <r>
    <x v="8"/>
    <x v="98"/>
    <n v="3073"/>
    <n v="2033"/>
    <n v="959"/>
    <n v="80"/>
    <n v="0"/>
    <s v="."/>
    <s v="."/>
    <n v="0"/>
    <n v="1958"/>
    <m/>
    <m/>
  </r>
  <r>
    <x v="8"/>
    <x v="99"/>
    <n v="3650"/>
    <n v="2526"/>
    <n v="1052"/>
    <n v="71"/>
    <n v="0"/>
    <s v="."/>
    <s v="."/>
    <n v="0"/>
    <n v="1958"/>
    <m/>
    <m/>
  </r>
  <r>
    <x v="8"/>
    <x v="100"/>
    <n v="3477"/>
    <n v="2261"/>
    <n v="1103"/>
    <n v="81"/>
    <n v="32"/>
    <s v="."/>
    <s v="."/>
    <n v="0"/>
    <n v="1958"/>
    <m/>
    <m/>
  </r>
  <r>
    <x v="8"/>
    <x v="101"/>
    <n v="3584"/>
    <n v="2271"/>
    <n v="1140"/>
    <n v="125"/>
    <n v="48"/>
    <s v="."/>
    <s v="."/>
    <n v="0"/>
    <n v="1958"/>
    <m/>
    <m/>
  </r>
  <r>
    <x v="8"/>
    <x v="102"/>
    <n v="3485"/>
    <n v="2216"/>
    <n v="1093"/>
    <n v="124"/>
    <n v="52"/>
    <s v="."/>
    <s v="."/>
    <n v="0"/>
    <n v="1958"/>
    <m/>
    <m/>
  </r>
  <r>
    <x v="8"/>
    <x v="103"/>
    <n v="3506"/>
    <n v="1896"/>
    <n v="1383"/>
    <n v="154"/>
    <n v="73"/>
    <s v="."/>
    <s v="."/>
    <n v="0"/>
    <n v="1958"/>
    <m/>
    <m/>
  </r>
  <r>
    <x v="8"/>
    <x v="104"/>
    <n v="3576"/>
    <n v="1728"/>
    <n v="1570"/>
    <n v="210"/>
    <n v="68"/>
    <s v="."/>
    <s v="."/>
    <n v="0"/>
    <n v="1958"/>
    <m/>
    <m/>
  </r>
  <r>
    <x v="8"/>
    <x v="66"/>
    <n v="3612"/>
    <n v="1626"/>
    <n v="1633"/>
    <n v="282"/>
    <n v="70"/>
    <s v="."/>
    <s v="."/>
    <n v="0"/>
    <n v="1958"/>
    <m/>
    <m/>
  </r>
  <r>
    <x v="8"/>
    <x v="67"/>
    <n v="3887"/>
    <n v="1796"/>
    <n v="1673"/>
    <n v="341"/>
    <n v="77"/>
    <s v="."/>
    <s v="."/>
    <n v="0"/>
    <n v="1958"/>
    <m/>
    <m/>
  </r>
  <r>
    <x v="8"/>
    <x v="68"/>
    <n v="3821"/>
    <n v="1729"/>
    <n v="1705"/>
    <n v="288"/>
    <n v="98"/>
    <s v="."/>
    <s v="."/>
    <n v="0"/>
    <n v="1958"/>
    <m/>
    <m/>
  </r>
  <r>
    <x v="8"/>
    <x v="69"/>
    <n v="4121"/>
    <n v="1907"/>
    <n v="1852"/>
    <n v="249"/>
    <n v="113"/>
    <s v="."/>
    <s v="."/>
    <n v="0"/>
    <n v="1958"/>
    <m/>
    <m/>
  </r>
  <r>
    <x v="8"/>
    <x v="70"/>
    <n v="4562"/>
    <n v="2227"/>
    <n v="1959"/>
    <n v="236"/>
    <n v="141"/>
    <s v="."/>
    <s v="."/>
    <n v="0"/>
    <n v="1958"/>
    <m/>
    <m/>
  </r>
  <r>
    <x v="8"/>
    <x v="71"/>
    <n v="4463"/>
    <n v="2018"/>
    <n v="2046"/>
    <n v="229"/>
    <n v="169"/>
    <s v="."/>
    <s v="."/>
    <n v="0"/>
    <n v="1958"/>
    <m/>
    <m/>
  </r>
  <r>
    <x v="8"/>
    <x v="72"/>
    <n v="4744"/>
    <n v="2119"/>
    <n v="2230"/>
    <n v="242"/>
    <n v="153"/>
    <s v="."/>
    <s v="."/>
    <n v="0"/>
    <n v="1958"/>
    <m/>
    <m/>
  </r>
  <r>
    <x v="8"/>
    <x v="73"/>
    <n v="4331"/>
    <n v="1465"/>
    <n v="2468"/>
    <n v="250"/>
    <n v="147"/>
    <s v="."/>
    <s v="."/>
    <n v="0"/>
    <n v="1958"/>
    <m/>
    <m/>
  </r>
  <r>
    <x v="8"/>
    <x v="74"/>
    <n v="3806"/>
    <n v="733"/>
    <n v="2637"/>
    <n v="277"/>
    <n v="159"/>
    <s v="."/>
    <s v="."/>
    <n v="0"/>
    <n v="1958"/>
    <m/>
    <m/>
  </r>
  <r>
    <x v="8"/>
    <x v="75"/>
    <n v="3680"/>
    <n v="378"/>
    <n v="2840"/>
    <n v="315"/>
    <n v="146"/>
    <s v="."/>
    <s v="."/>
    <n v="0"/>
    <n v="1958"/>
    <m/>
    <m/>
  </r>
  <r>
    <x v="8"/>
    <x v="76"/>
    <n v="3843"/>
    <n v="423"/>
    <n v="2975"/>
    <n v="316"/>
    <n v="130"/>
    <s v="."/>
    <s v="."/>
    <n v="0"/>
    <n v="1958"/>
    <m/>
    <m/>
  </r>
  <r>
    <x v="8"/>
    <x v="77"/>
    <n v="3809"/>
    <n v="450"/>
    <n v="2903"/>
    <n v="309"/>
    <n v="147"/>
    <s v="."/>
    <s v="."/>
    <n v="0"/>
    <n v="1958"/>
    <m/>
    <m/>
  </r>
  <r>
    <x v="8"/>
    <x v="78"/>
    <n v="3731"/>
    <n v="558"/>
    <n v="2741"/>
    <n v="284"/>
    <n v="148"/>
    <s v="."/>
    <s v="."/>
    <n v="0"/>
    <n v="1958"/>
    <m/>
    <m/>
  </r>
  <r>
    <x v="8"/>
    <x v="79"/>
    <n v="3741"/>
    <n v="830"/>
    <n v="2492"/>
    <n v="264"/>
    <n v="155"/>
    <s v="."/>
    <s v="."/>
    <n v="0"/>
    <n v="1958"/>
    <m/>
    <m/>
  </r>
  <r>
    <x v="8"/>
    <x v="80"/>
    <n v="3963"/>
    <n v="888"/>
    <n v="2617"/>
    <n v="272"/>
    <n v="185"/>
    <s v="."/>
    <s v="."/>
    <n v="0"/>
    <n v="1958"/>
    <m/>
    <m/>
  </r>
  <r>
    <x v="8"/>
    <x v="81"/>
    <n v="4748"/>
    <n v="1587"/>
    <n v="2782"/>
    <n v="209"/>
    <n v="170"/>
    <s v="."/>
    <s v="."/>
    <n v="0"/>
    <n v="1958"/>
    <m/>
    <m/>
  </r>
  <r>
    <x v="8"/>
    <x v="0"/>
    <n v="4195"/>
    <n v="982"/>
    <n v="2706"/>
    <n v="310"/>
    <n v="197"/>
    <s v="."/>
    <s v="."/>
    <n v="0"/>
    <n v="1958"/>
    <m/>
    <m/>
  </r>
  <r>
    <x v="8"/>
    <x v="1"/>
    <n v="8168"/>
    <n v="972"/>
    <n v="6982"/>
    <n v="0"/>
    <n v="214"/>
    <n v="0"/>
    <n v="0.48"/>
    <n v="124"/>
    <n v="1958"/>
    <m/>
    <m/>
  </r>
  <r>
    <x v="8"/>
    <x v="2"/>
    <n v="9544"/>
    <n v="1493"/>
    <n v="7452"/>
    <n v="387"/>
    <n v="212"/>
    <n v="0"/>
    <n v="0.55000000000000004"/>
    <n v="127"/>
    <n v="1958"/>
    <m/>
    <m/>
  </r>
  <r>
    <x v="8"/>
    <x v="3"/>
    <n v="9853"/>
    <n v="1230"/>
    <n v="7993"/>
    <n v="419"/>
    <n v="211"/>
    <n v="0"/>
    <n v="0.55000000000000004"/>
    <n v="110"/>
    <n v="1958"/>
    <m/>
    <m/>
  </r>
  <r>
    <x v="8"/>
    <x v="4"/>
    <n v="9591"/>
    <n v="850"/>
    <n v="8190"/>
    <n v="326"/>
    <n v="225"/>
    <n v="0"/>
    <n v="0.53"/>
    <n v="169"/>
    <n v="1958"/>
    <m/>
    <m/>
  </r>
  <r>
    <x v="8"/>
    <x v="5"/>
    <n v="10032"/>
    <n v="1016"/>
    <n v="8455"/>
    <n v="330"/>
    <n v="232"/>
    <n v="0"/>
    <n v="0.54"/>
    <n v="186"/>
    <n v="1958"/>
    <m/>
    <m/>
  </r>
  <r>
    <x v="8"/>
    <x v="6"/>
    <n v="10799"/>
    <n v="876"/>
    <n v="9334"/>
    <n v="335"/>
    <n v="254"/>
    <n v="0"/>
    <n v="0.56999999999999995"/>
    <n v="188"/>
    <n v="1958"/>
    <m/>
    <m/>
  </r>
  <r>
    <x v="8"/>
    <x v="7"/>
    <n v="12092"/>
    <n v="1041"/>
    <n v="10414"/>
    <n v="356"/>
    <n v="281"/>
    <n v="0"/>
    <n v="0.63"/>
    <n v="197"/>
    <n v="1958"/>
    <m/>
    <m/>
  </r>
  <r>
    <x v="8"/>
    <x v="8"/>
    <n v="12996"/>
    <n v="917"/>
    <n v="11359"/>
    <n v="398"/>
    <n v="322"/>
    <n v="0"/>
    <n v="0.66"/>
    <n v="214"/>
    <n v="1958"/>
    <m/>
    <m/>
  </r>
  <r>
    <x v="8"/>
    <x v="9"/>
    <n v="12064"/>
    <n v="1032"/>
    <n v="10292"/>
    <n v="404"/>
    <n v="336"/>
    <n v="0"/>
    <n v="0.6"/>
    <n v="231"/>
    <n v="1958"/>
    <m/>
    <m/>
  </r>
  <r>
    <x v="8"/>
    <x v="10"/>
    <n v="13362"/>
    <n v="1018"/>
    <n v="11620"/>
    <n v="402"/>
    <n v="322"/>
    <n v="0"/>
    <n v="0.66"/>
    <n v="222"/>
    <n v="1989"/>
    <m/>
    <m/>
  </r>
  <r>
    <x v="8"/>
    <x v="11"/>
    <n v="13312"/>
    <n v="1066"/>
    <n v="11242"/>
    <n v="645"/>
    <n v="359"/>
    <n v="0"/>
    <n v="0.65"/>
    <n v="211"/>
    <n v="1989"/>
    <m/>
    <m/>
  </r>
  <r>
    <x v="8"/>
    <x v="12"/>
    <n v="13957"/>
    <n v="966"/>
    <n v="11496"/>
    <n v="1100"/>
    <n v="395"/>
    <n v="0"/>
    <n v="0.67"/>
    <n v="241"/>
    <n v="1989"/>
    <m/>
    <m/>
  </r>
  <r>
    <x v="8"/>
    <x v="13"/>
    <n v="14643"/>
    <n v="548"/>
    <n v="12303"/>
    <n v="1394"/>
    <n v="398"/>
    <n v="0"/>
    <n v="0.69"/>
    <n v="211"/>
    <n v="1989"/>
    <m/>
    <m/>
  </r>
  <r>
    <x v="8"/>
    <x v="14"/>
    <n v="13658"/>
    <n v="629"/>
    <n v="11093"/>
    <n v="1591"/>
    <n v="345"/>
    <n v="0"/>
    <n v="0.63"/>
    <n v="315"/>
    <n v="1989"/>
    <m/>
    <m/>
  </r>
  <r>
    <x v="8"/>
    <x v="15"/>
    <n v="15197"/>
    <n v="698"/>
    <n v="12339"/>
    <n v="1765"/>
    <n v="396"/>
    <n v="0"/>
    <n v="0.69"/>
    <n v="268"/>
    <n v="1989"/>
    <m/>
    <m/>
  </r>
  <r>
    <x v="8"/>
    <x v="16"/>
    <n v="16053"/>
    <n v="710"/>
    <n v="12916"/>
    <n v="1978"/>
    <n v="449"/>
    <n v="0"/>
    <n v="0.72"/>
    <n v="333"/>
    <n v="1989"/>
    <m/>
    <m/>
  </r>
  <r>
    <x v="8"/>
    <x v="17"/>
    <n v="17218"/>
    <n v="706"/>
    <n v="13256"/>
    <n v="2142"/>
    <n v="474"/>
    <n v="640"/>
    <n v="0.76"/>
    <n v="370"/>
    <n v="1989"/>
    <m/>
    <m/>
  </r>
  <r>
    <x v="8"/>
    <x v="18"/>
    <n v="17874"/>
    <n v="802"/>
    <n v="13584"/>
    <n v="2240"/>
    <n v="483"/>
    <n v="763"/>
    <n v="0.78"/>
    <n v="363"/>
    <n v="1989"/>
    <m/>
    <m/>
  </r>
  <r>
    <x v="8"/>
    <x v="19"/>
    <n v="18839"/>
    <n v="646"/>
    <n v="14345"/>
    <n v="2495"/>
    <n v="568"/>
    <n v="785"/>
    <n v="0.81"/>
    <n v="368"/>
    <n v="1989"/>
    <m/>
    <m/>
  </r>
  <r>
    <x v="8"/>
    <x v="20"/>
    <n v="21088"/>
    <n v="707"/>
    <n v="16532"/>
    <n v="2485"/>
    <n v="591"/>
    <n v="773"/>
    <n v="0.89"/>
    <n v="338"/>
    <n v="1989"/>
    <m/>
    <m/>
  </r>
  <r>
    <x v="8"/>
    <x v="21"/>
    <n v="22562"/>
    <n v="897"/>
    <n v="17447"/>
    <n v="2806"/>
    <n v="645"/>
    <n v="767"/>
    <n v="0.94"/>
    <n v="390"/>
    <n v="1989"/>
    <m/>
    <m/>
  </r>
  <r>
    <x v="8"/>
    <x v="22"/>
    <n v="24254"/>
    <n v="799"/>
    <n v="18919"/>
    <n v="3008"/>
    <n v="752"/>
    <n v="776"/>
    <n v="1"/>
    <n v="512"/>
    <n v="1989"/>
    <m/>
    <m/>
  </r>
  <r>
    <x v="8"/>
    <x v="23"/>
    <n v="24586"/>
    <n v="780"/>
    <n v="18913"/>
    <n v="3403"/>
    <n v="741"/>
    <n v="749"/>
    <n v="0.99"/>
    <n v="207"/>
    <n v="1989"/>
    <m/>
    <m/>
  </r>
  <r>
    <x v="8"/>
    <x v="24"/>
    <n v="25652"/>
    <n v="786"/>
    <n v="19435"/>
    <n v="3872"/>
    <n v="705"/>
    <n v="854"/>
    <n v="1.02"/>
    <n v="128"/>
    <n v="1989"/>
    <m/>
    <m/>
  </r>
  <r>
    <x v="8"/>
    <x v="25"/>
    <n v="26062"/>
    <n v="919"/>
    <n v="19501"/>
    <n v="4073"/>
    <n v="733"/>
    <n v="836"/>
    <n v="1.02"/>
    <n v="119"/>
    <n v="1989"/>
    <m/>
    <m/>
  </r>
  <r>
    <x v="8"/>
    <x v="26"/>
    <n v="25888"/>
    <n v="981"/>
    <n v="18808"/>
    <n v="4291"/>
    <n v="743"/>
    <n v="1065"/>
    <n v="0.99"/>
    <n v="82"/>
    <n v="1989"/>
    <m/>
    <m/>
  </r>
  <r>
    <x v="8"/>
    <x v="27"/>
    <n v="27212"/>
    <n v="884"/>
    <n v="19614"/>
    <n v="4494"/>
    <n v="777"/>
    <n v="1442"/>
    <n v="1.03"/>
    <n v="161"/>
    <n v="1989"/>
    <m/>
    <m/>
  </r>
  <r>
    <x v="8"/>
    <x v="28"/>
    <n v="27486"/>
    <n v="738"/>
    <n v="19843"/>
    <n v="4614"/>
    <n v="816"/>
    <n v="1476"/>
    <n v="1.02"/>
    <n v="311"/>
    <n v="1989"/>
    <m/>
    <m/>
  </r>
  <r>
    <x v="8"/>
    <x v="29"/>
    <n v="27990"/>
    <n v="1046"/>
    <n v="19896"/>
    <n v="4483"/>
    <n v="859"/>
    <n v="1706"/>
    <n v="1.03"/>
    <n v="307"/>
    <n v="1989"/>
    <m/>
    <m/>
  </r>
  <r>
    <x v="8"/>
    <x v="30"/>
    <n v="30189"/>
    <n v="983"/>
    <n v="21581"/>
    <n v="4917"/>
    <n v="907"/>
    <n v="1801"/>
    <n v="1.0900000000000001"/>
    <n v="359"/>
    <n v="1989"/>
    <m/>
    <m/>
  </r>
  <r>
    <x v="8"/>
    <x v="31"/>
    <n v="29653"/>
    <n v="782"/>
    <n v="20881"/>
    <n v="5340"/>
    <n v="970"/>
    <n v="1680"/>
    <n v="1.05"/>
    <n v="383"/>
    <n v="1989"/>
    <m/>
    <m/>
  </r>
  <r>
    <x v="8"/>
    <x v="32"/>
    <n v="27827"/>
    <n v="807"/>
    <n v="19121"/>
    <n v="5591"/>
    <n v="904"/>
    <n v="1404"/>
    <n v="0.97"/>
    <n v="404"/>
    <n v="1989"/>
    <m/>
    <m/>
  </r>
  <r>
    <x v="8"/>
    <x v="33"/>
    <n v="28204"/>
    <n v="726"/>
    <n v="18840"/>
    <n v="6345"/>
    <n v="765"/>
    <n v="1527"/>
    <n v="0.97"/>
    <n v="500"/>
    <n v="1989"/>
    <m/>
    <m/>
  </r>
  <r>
    <x v="8"/>
    <x v="34"/>
    <n v="28692"/>
    <n v="598"/>
    <n v="18743"/>
    <n v="7168"/>
    <n v="765"/>
    <n v="1418"/>
    <n v="0.97"/>
    <n v="613"/>
    <n v="1989"/>
    <m/>
    <m/>
  </r>
  <r>
    <x v="8"/>
    <x v="35"/>
    <n v="29049"/>
    <n v="586"/>
    <n v="18350"/>
    <n v="7451"/>
    <n v="710"/>
    <n v="1951"/>
    <n v="0.97"/>
    <n v="591"/>
    <n v="1989"/>
    <m/>
    <m/>
  </r>
  <r>
    <x v="8"/>
    <x v="36"/>
    <n v="27433"/>
    <n v="757"/>
    <n v="16495"/>
    <n v="7863"/>
    <n v="630"/>
    <n v="1689"/>
    <n v="0.9"/>
    <n v="569"/>
    <n v="1989"/>
    <m/>
    <m/>
  </r>
  <r>
    <x v="8"/>
    <x v="37"/>
    <n v="28419"/>
    <n v="926"/>
    <n v="16976"/>
    <n v="8451"/>
    <n v="755"/>
    <n v="1311"/>
    <n v="0.92"/>
    <n v="390"/>
    <n v="1989"/>
    <m/>
    <m/>
  </r>
  <r>
    <x v="8"/>
    <x v="38"/>
    <n v="31345"/>
    <n v="1031"/>
    <n v="18137"/>
    <n v="10016"/>
    <n v="857"/>
    <n v="1304"/>
    <n v="1"/>
    <n v="548"/>
    <n v="1989"/>
    <m/>
    <m/>
  </r>
  <r>
    <x v="8"/>
    <x v="39"/>
    <n v="33126"/>
    <n v="1098"/>
    <n v="18076"/>
    <n v="11526"/>
    <n v="823"/>
    <n v="1602"/>
    <n v="1.04"/>
    <n v="486"/>
    <n v="1989"/>
    <m/>
    <m/>
  </r>
  <r>
    <x v="8"/>
    <x v="40"/>
    <n v="31931"/>
    <n v="1131"/>
    <n v="16308"/>
    <n v="12175"/>
    <n v="608"/>
    <n v="1709"/>
    <n v="0.99"/>
    <n v="628"/>
    <n v="1989"/>
    <m/>
    <m/>
  </r>
  <r>
    <x v="8"/>
    <x v="41"/>
    <n v="30583"/>
    <n v="838"/>
    <n v="16154"/>
    <n v="11794"/>
    <n v="491"/>
    <n v="1306"/>
    <n v="0.94"/>
    <n v="628"/>
    <n v="1990"/>
    <m/>
    <m/>
  </r>
  <r>
    <x v="8"/>
    <x v="42"/>
    <n v="31933"/>
    <n v="734"/>
    <n v="16712"/>
    <n v="12905"/>
    <n v="462"/>
    <n v="1120"/>
    <n v="0.96"/>
    <n v="410"/>
    <n v="1990"/>
    <m/>
    <m/>
  </r>
  <r>
    <x v="8"/>
    <x v="43"/>
    <n v="33093"/>
    <n v="765"/>
    <n v="17367"/>
    <n v="13183"/>
    <n v="687"/>
    <n v="1091"/>
    <n v="0.99"/>
    <n v="415"/>
    <n v="1990"/>
    <m/>
    <m/>
  </r>
  <r>
    <x v="8"/>
    <x v="44"/>
    <n v="32159"/>
    <n v="628"/>
    <n v="18327"/>
    <n v="11137"/>
    <n v="768"/>
    <n v="1297"/>
    <n v="0.95"/>
    <n v="332"/>
    <n v="1990"/>
    <m/>
    <m/>
  </r>
  <r>
    <x v="8"/>
    <x v="45"/>
    <n v="33381"/>
    <n v="972"/>
    <n v="18342"/>
    <n v="11648"/>
    <n v="854"/>
    <n v="1566"/>
    <n v="0.97"/>
    <n v="334"/>
    <n v="1990"/>
    <m/>
    <m/>
  </r>
  <r>
    <x v="8"/>
    <x v="46"/>
    <n v="34896"/>
    <n v="1010"/>
    <n v="17149"/>
    <n v="14518"/>
    <n v="741"/>
    <n v="1477"/>
    <n v="1"/>
    <n v="410"/>
    <n v="1990"/>
    <m/>
    <m/>
  </r>
  <r>
    <x v="8"/>
    <x v="47"/>
    <n v="36815"/>
    <n v="846"/>
    <n v="17992"/>
    <n v="15705"/>
    <n v="696"/>
    <n v="1577"/>
    <n v="1.04"/>
    <n v="495"/>
    <n v="1990"/>
    <m/>
    <m/>
  </r>
  <r>
    <x v="8"/>
    <x v="48"/>
    <n v="37634"/>
    <n v="758"/>
    <n v="18250"/>
    <n v="16786"/>
    <n v="933"/>
    <n v="907"/>
    <n v="1.05"/>
    <n v="548"/>
    <n v="1990"/>
    <m/>
    <m/>
  </r>
  <r>
    <x v="8"/>
    <x v="49"/>
    <n v="38128"/>
    <n v="775"/>
    <n v="18989"/>
    <n v="16816"/>
    <n v="964"/>
    <n v="584"/>
    <n v="1.06"/>
    <n v="469"/>
    <n v="1990"/>
    <m/>
    <m/>
  </r>
  <r>
    <x v="8"/>
    <x v="50"/>
    <n v="40083"/>
    <n v="588"/>
    <n v="19654"/>
    <n v="18455"/>
    <n v="977"/>
    <n v="408"/>
    <n v="1.1000000000000001"/>
    <n v="512"/>
    <n v="1990"/>
    <m/>
    <m/>
  </r>
  <r>
    <x v="8"/>
    <x v="51"/>
    <n v="38761"/>
    <n v="452"/>
    <n v="18237"/>
    <n v="18951"/>
    <n v="832"/>
    <n v="289"/>
    <n v="1.05"/>
    <n v="433"/>
    <n v="1990"/>
    <m/>
    <m/>
  </r>
  <r>
    <x v="8"/>
    <x v="52"/>
    <n v="36466"/>
    <n v="352"/>
    <n v="17375"/>
    <n v="17688"/>
    <n v="754"/>
    <n v="297"/>
    <n v="0.98"/>
    <n v="487"/>
    <n v="1990"/>
    <m/>
    <m/>
  </r>
  <r>
    <x v="8"/>
    <x v="53"/>
    <n v="34010"/>
    <n v="300"/>
    <n v="15692"/>
    <n v="17090"/>
    <n v="532"/>
    <n v="395"/>
    <n v="0.9"/>
    <n v="1019"/>
    <n v="1990"/>
    <m/>
    <m/>
  </r>
  <r>
    <x v="8"/>
    <x v="54"/>
    <n v="36832"/>
    <n v="543"/>
    <n v="16200"/>
    <n v="18851"/>
    <n v="710"/>
    <n v="528"/>
    <n v="0.97"/>
    <n v="1029"/>
    <n v="1990"/>
    <m/>
    <m/>
  </r>
  <r>
    <x v="8"/>
    <x v="55"/>
    <n v="42975"/>
    <n v="600"/>
    <n v="18508"/>
    <n v="22629"/>
    <n v="851"/>
    <n v="388"/>
    <n v="1.1200000000000001"/>
    <n v="1062"/>
    <n v="1990"/>
    <m/>
    <m/>
  </r>
  <r>
    <x v="8"/>
    <x v="56"/>
    <n v="44208"/>
    <n v="892"/>
    <n v="19596"/>
    <n v="22371"/>
    <n v="1033"/>
    <n v="316"/>
    <n v="1.1399999999999999"/>
    <n v="1058"/>
    <n v="1990"/>
    <m/>
    <m/>
  </r>
  <r>
    <x v="8"/>
    <x v="57"/>
    <n v="47842"/>
    <n v="1055"/>
    <n v="22356"/>
    <n v="22890"/>
    <n v="1214"/>
    <n v="327"/>
    <n v="1.23"/>
    <n v="860"/>
    <n v="1990"/>
    <m/>
    <m/>
  </r>
  <r>
    <x v="8"/>
    <x v="58"/>
    <n v="47771"/>
    <n v="999"/>
    <n v="21275"/>
    <n v="23793"/>
    <n v="1306"/>
    <n v="398"/>
    <n v="1.21"/>
    <n v="1245"/>
    <n v="1990"/>
    <m/>
    <m/>
  </r>
  <r>
    <x v="8"/>
    <x v="59"/>
    <n v="51570"/>
    <n v="1058"/>
    <n v="24197"/>
    <n v="24596"/>
    <n v="1320"/>
    <n v="399"/>
    <n v="1.3"/>
    <n v="1281"/>
    <n v="1990"/>
    <m/>
    <m/>
  </r>
  <r>
    <x v="8"/>
    <x v="60"/>
    <n v="49076"/>
    <n v="882"/>
    <n v="22484"/>
    <n v="24016"/>
    <n v="1276"/>
    <n v="418"/>
    <n v="1.2"/>
    <n v="1294"/>
    <n v="1990"/>
    <m/>
    <m/>
  </r>
  <r>
    <x v="8"/>
    <x v="61"/>
    <n v="51246"/>
    <n v="1089"/>
    <n v="24606"/>
    <n v="23725"/>
    <n v="1418"/>
    <n v="407"/>
    <n v="1.24"/>
    <n v="1542"/>
    <n v="1990"/>
    <m/>
    <m/>
  </r>
  <r>
    <x v="8"/>
    <x v="62"/>
    <n v="52259"/>
    <n v="1289"/>
    <n v="23723"/>
    <n v="25269"/>
    <n v="1577"/>
    <n v="401"/>
    <n v="1.25"/>
    <n v="1772"/>
    <n v="1990"/>
    <m/>
    <m/>
  </r>
  <r>
    <x v="8"/>
    <x v="63"/>
    <n v="52456"/>
    <n v="1180"/>
    <n v="23363"/>
    <n v="26032"/>
    <n v="1457"/>
    <n v="424"/>
    <n v="1.25"/>
    <n v="2068"/>
    <n v="1990"/>
    <m/>
    <m/>
  </r>
  <r>
    <x v="8"/>
    <x v="64"/>
    <n v="51773"/>
    <n v="649"/>
    <n v="24226"/>
    <n v="24771"/>
    <n v="1617"/>
    <n v="510"/>
    <n v="1.22"/>
    <n v="2253"/>
    <n v="1990"/>
    <m/>
    <m/>
  </r>
  <r>
    <x v="8"/>
    <x v="65"/>
    <n v="55638"/>
    <n v="1588"/>
    <n v="25685"/>
    <n v="26368"/>
    <n v="1551"/>
    <n v="446"/>
    <n v="1.29"/>
    <n v="2079"/>
    <n v="1990"/>
    <m/>
    <m/>
  </r>
  <r>
    <x v="9"/>
    <x v="43"/>
    <n v="1589"/>
    <n v="102"/>
    <n v="484"/>
    <n v="949"/>
    <n v="54"/>
    <n v="0"/>
    <n v="0.46"/>
    <n v="128"/>
    <n v="1990"/>
    <m/>
    <m/>
  </r>
  <r>
    <x v="9"/>
    <x v="44"/>
    <n v="697"/>
    <n v="2"/>
    <n v="256"/>
    <n v="411"/>
    <n v="27"/>
    <n v="0"/>
    <n v="0.21"/>
    <n v="56"/>
    <n v="1990"/>
    <m/>
    <m/>
  </r>
  <r>
    <x v="9"/>
    <x v="45"/>
    <n v="738"/>
    <n v="26"/>
    <n v="257"/>
    <n v="441"/>
    <n v="14"/>
    <n v="0"/>
    <n v="0.22"/>
    <n v="41"/>
    <n v="1990"/>
    <m/>
    <m/>
  </r>
  <r>
    <x v="9"/>
    <x v="46"/>
    <n v="930"/>
    <n v="2"/>
    <n v="183"/>
    <n v="714"/>
    <n v="31"/>
    <n v="0"/>
    <n v="0.28999999999999998"/>
    <n v="29"/>
    <n v="1990"/>
    <m/>
    <m/>
  </r>
  <r>
    <x v="9"/>
    <x v="47"/>
    <n v="699"/>
    <n v="4"/>
    <n v="100"/>
    <n v="557"/>
    <n v="38"/>
    <n v="0"/>
    <n v="0.22"/>
    <n v="16"/>
    <n v="1990"/>
    <m/>
    <m/>
  </r>
  <r>
    <x v="9"/>
    <x v="48"/>
    <n v="882"/>
    <n v="4"/>
    <n v="107"/>
    <n v="731"/>
    <n v="40"/>
    <n v="0"/>
    <n v="0.28000000000000003"/>
    <n v="17"/>
    <n v="1990"/>
    <m/>
    <m/>
  </r>
  <r>
    <x v="9"/>
    <x v="49"/>
    <n v="917"/>
    <n v="4"/>
    <n v="111"/>
    <n v="762"/>
    <n v="41"/>
    <n v="0"/>
    <n v="0.28999999999999998"/>
    <n v="18"/>
    <n v="1990"/>
    <m/>
    <m/>
  </r>
  <r>
    <x v="9"/>
    <x v="50"/>
    <n v="822"/>
    <n v="2"/>
    <n v="160"/>
    <n v="621"/>
    <n v="39"/>
    <n v="0"/>
    <n v="0.27"/>
    <n v="18"/>
    <n v="1990"/>
    <m/>
    <m/>
  </r>
  <r>
    <x v="9"/>
    <x v="51"/>
    <n v="945"/>
    <n v="0"/>
    <n v="215"/>
    <n v="700"/>
    <n v="30"/>
    <n v="0"/>
    <n v="0.31"/>
    <n v="52"/>
    <n v="1990"/>
    <m/>
    <m/>
  </r>
  <r>
    <x v="9"/>
    <x v="52"/>
    <n v="966"/>
    <n v="0"/>
    <n v="212"/>
    <n v="713"/>
    <n v="41"/>
    <n v="0"/>
    <n v="0.31"/>
    <n v="50"/>
    <n v="1990"/>
    <m/>
    <m/>
  </r>
  <r>
    <x v="9"/>
    <x v="53"/>
    <n v="830"/>
    <n v="13"/>
    <n v="223"/>
    <n v="547"/>
    <n v="48"/>
    <n v="0"/>
    <n v="0.27"/>
    <n v="44"/>
    <n v="1990"/>
    <m/>
    <m/>
  </r>
  <r>
    <x v="9"/>
    <x v="54"/>
    <n v="935"/>
    <n v="20"/>
    <n v="255"/>
    <n v="608"/>
    <n v="52"/>
    <n v="0"/>
    <n v="0.31"/>
    <n v="22"/>
    <n v="1990"/>
    <m/>
    <m/>
  </r>
  <r>
    <x v="9"/>
    <x v="55"/>
    <n v="994"/>
    <n v="0"/>
    <n v="251"/>
    <n v="675"/>
    <n v="68"/>
    <n v="0"/>
    <n v="0.32"/>
    <n v="32"/>
    <n v="1990"/>
    <m/>
    <m/>
  </r>
  <r>
    <x v="9"/>
    <x v="56"/>
    <n v="1187"/>
    <n v="1"/>
    <n v="268"/>
    <n v="836"/>
    <n v="82"/>
    <n v="0"/>
    <n v="0.39"/>
    <n v="38"/>
    <n v="1990"/>
    <m/>
    <m/>
  </r>
  <r>
    <x v="9"/>
    <x v="57"/>
    <n v="1195"/>
    <n v="1"/>
    <n v="251"/>
    <n v="857"/>
    <n v="85"/>
    <n v="0"/>
    <n v="0.39"/>
    <n v="33"/>
    <n v="1990"/>
    <m/>
    <m/>
  </r>
  <r>
    <x v="9"/>
    <x v="58"/>
    <n v="1381"/>
    <n v="4"/>
    <n v="252"/>
    <n v="1026"/>
    <n v="98"/>
    <n v="0"/>
    <n v="0.46"/>
    <n v="50"/>
    <n v="1990"/>
    <m/>
    <m/>
  </r>
  <r>
    <x v="9"/>
    <x v="59"/>
    <n v="1516"/>
    <n v="5"/>
    <n v="282"/>
    <n v="1125"/>
    <n v="105"/>
    <n v="0"/>
    <n v="0.51"/>
    <n v="48"/>
    <n v="1990"/>
    <m/>
    <m/>
  </r>
  <r>
    <x v="9"/>
    <x v="60"/>
    <n v="1189"/>
    <n v="0"/>
    <n v="260"/>
    <n v="865"/>
    <n v="64"/>
    <n v="0"/>
    <n v="0.4"/>
    <n v="25"/>
    <n v="1990"/>
    <m/>
    <m/>
  </r>
  <r>
    <x v="9"/>
    <x v="61"/>
    <n v="1150"/>
    <n v="3"/>
    <n v="275"/>
    <n v="806"/>
    <n v="66"/>
    <n v="0"/>
    <n v="0.39"/>
    <n v="37"/>
    <n v="1990"/>
    <m/>
    <m/>
  </r>
  <r>
    <x v="9"/>
    <x v="62"/>
    <n v="1341"/>
    <n v="2"/>
    <n v="257"/>
    <n v="1025"/>
    <n v="57"/>
    <n v="0"/>
    <n v="0.45"/>
    <n v="38"/>
    <n v="1990"/>
    <m/>
    <m/>
  </r>
  <r>
    <x v="9"/>
    <x v="63"/>
    <n v="1553"/>
    <n v="2"/>
    <n v="244"/>
    <n v="1246"/>
    <n v="60"/>
    <n v="0"/>
    <n v="0.52"/>
    <n v="40"/>
    <n v="1990"/>
    <m/>
    <m/>
  </r>
  <r>
    <x v="9"/>
    <x v="64"/>
    <n v="1499"/>
    <n v="1"/>
    <n v="232"/>
    <n v="1207"/>
    <n v="59"/>
    <n v="0"/>
    <n v="0.5"/>
    <n v="39"/>
    <n v="1990"/>
    <m/>
    <m/>
  </r>
  <r>
    <x v="9"/>
    <x v="65"/>
    <n v="1508"/>
    <n v="0"/>
    <n v="234"/>
    <n v="1216"/>
    <n v="58"/>
    <n v="0"/>
    <n v="0.5"/>
    <n v="34"/>
    <n v="1990"/>
    <m/>
    <m/>
  </r>
  <r>
    <x v="10"/>
    <x v="37"/>
    <n v="49"/>
    <n v="0"/>
    <n v="49"/>
    <n v="0"/>
    <n v="0"/>
    <n v="0"/>
    <n v="0.78"/>
    <n v="0"/>
    <n v="1989"/>
    <m/>
    <m/>
  </r>
  <r>
    <x v="10"/>
    <x v="38"/>
    <n v="122"/>
    <n v="0"/>
    <n v="122"/>
    <n v="0"/>
    <n v="0"/>
    <n v="0"/>
    <n v="1.98"/>
    <n v="0"/>
    <n v="1989"/>
    <m/>
    <m/>
  </r>
  <r>
    <x v="10"/>
    <x v="39"/>
    <n v="167"/>
    <n v="0"/>
    <n v="167"/>
    <n v="0"/>
    <n v="0"/>
    <n v="0"/>
    <n v="2.73"/>
    <n v="0"/>
    <n v="1989"/>
    <m/>
    <m/>
  </r>
  <r>
    <x v="10"/>
    <x v="40"/>
    <n v="177"/>
    <n v="0"/>
    <n v="177"/>
    <n v="0"/>
    <n v="0"/>
    <n v="0"/>
    <n v="2.89"/>
    <n v="0"/>
    <n v="1989"/>
    <m/>
    <m/>
  </r>
  <r>
    <x v="10"/>
    <x v="41"/>
    <n v="447"/>
    <n v="0"/>
    <n v="447"/>
    <n v="0"/>
    <n v="0"/>
    <n v="0"/>
    <n v="7.19"/>
    <n v="35"/>
    <n v="1990"/>
    <m/>
    <m/>
  </r>
  <r>
    <x v="10"/>
    <x v="42"/>
    <n v="459"/>
    <n v="0"/>
    <n v="459"/>
    <n v="0"/>
    <n v="0"/>
    <n v="0"/>
    <n v="7.1"/>
    <n v="48"/>
    <n v="1990"/>
    <m/>
    <m/>
  </r>
  <r>
    <x v="10"/>
    <x v="43"/>
    <n v="399"/>
    <n v="0"/>
    <n v="399"/>
    <n v="0"/>
    <n v="0"/>
    <n v="0"/>
    <n v="5.85"/>
    <n v="50"/>
    <n v="1990"/>
    <m/>
    <m/>
  </r>
  <r>
    <x v="10"/>
    <x v="44"/>
    <n v="435"/>
    <n v="0"/>
    <n v="435"/>
    <n v="0"/>
    <n v="0"/>
    <n v="0"/>
    <n v="6"/>
    <n v="52"/>
    <n v="1990"/>
    <m/>
    <m/>
  </r>
  <r>
    <x v="10"/>
    <x v="45"/>
    <n v="440"/>
    <n v="0"/>
    <n v="440"/>
    <n v="0"/>
    <n v="0"/>
    <n v="0"/>
    <n v="5.73"/>
    <n v="53"/>
    <n v="1990"/>
    <m/>
    <m/>
  </r>
  <r>
    <x v="10"/>
    <x v="46"/>
    <n v="455"/>
    <n v="0"/>
    <n v="455"/>
    <n v="0"/>
    <n v="0"/>
    <n v="0"/>
    <n v="5.66"/>
    <n v="54"/>
    <n v="1990"/>
    <m/>
    <m/>
  </r>
  <r>
    <x v="10"/>
    <x v="47"/>
    <n v="461"/>
    <n v="0"/>
    <n v="461"/>
    <n v="0"/>
    <n v="0"/>
    <n v="0"/>
    <n v="5.55"/>
    <n v="56"/>
    <n v="1990"/>
    <m/>
    <m/>
  </r>
  <r>
    <x v="10"/>
    <x v="48"/>
    <n v="476"/>
    <n v="0"/>
    <n v="476"/>
    <n v="0"/>
    <n v="0"/>
    <n v="0"/>
    <n v="5.58"/>
    <n v="57"/>
    <n v="1990"/>
    <m/>
    <m/>
  </r>
  <r>
    <x v="10"/>
    <x v="49"/>
    <n v="490"/>
    <n v="0"/>
    <n v="490"/>
    <n v="0"/>
    <n v="0"/>
    <n v="0"/>
    <n v="5.64"/>
    <n v="59"/>
    <n v="1990"/>
    <m/>
    <m/>
  </r>
  <r>
    <x v="10"/>
    <x v="50"/>
    <n v="493"/>
    <n v="0"/>
    <n v="493"/>
    <n v="0"/>
    <n v="0"/>
    <n v="0"/>
    <n v="5.58"/>
    <n v="61"/>
    <n v="1990"/>
    <m/>
    <m/>
  </r>
  <r>
    <x v="10"/>
    <x v="51"/>
    <n v="649"/>
    <n v="0"/>
    <n v="649"/>
    <n v="0"/>
    <n v="0"/>
    <n v="0"/>
    <n v="7.19"/>
    <n v="63"/>
    <n v="1990"/>
    <m/>
    <m/>
  </r>
  <r>
    <x v="10"/>
    <x v="52"/>
    <n v="657"/>
    <n v="0"/>
    <n v="657"/>
    <n v="0"/>
    <n v="0"/>
    <n v="0"/>
    <n v="7.12"/>
    <n v="65"/>
    <n v="1990"/>
    <m/>
    <m/>
  </r>
  <r>
    <x v="10"/>
    <x v="53"/>
    <n v="665"/>
    <n v="0"/>
    <n v="665"/>
    <n v="0"/>
    <n v="0"/>
    <n v="0"/>
    <n v="7.03"/>
    <n v="68"/>
    <n v="1990"/>
    <m/>
    <m/>
  </r>
  <r>
    <x v="10"/>
    <x v="54"/>
    <n v="699"/>
    <n v="0"/>
    <n v="699"/>
    <n v="0"/>
    <n v="0"/>
    <n v="0"/>
    <n v="7.22"/>
    <n v="69"/>
    <n v="1990"/>
    <m/>
    <m/>
  </r>
  <r>
    <x v="10"/>
    <x v="55"/>
    <n v="714"/>
    <n v="0"/>
    <n v="714"/>
    <n v="0"/>
    <n v="0"/>
    <n v="0"/>
    <n v="7.21"/>
    <n v="70"/>
    <n v="1990"/>
    <m/>
    <m/>
  </r>
  <r>
    <x v="10"/>
    <x v="56"/>
    <n v="742"/>
    <n v="0"/>
    <n v="742"/>
    <n v="0"/>
    <n v="0"/>
    <n v="0"/>
    <n v="7.34"/>
    <n v="72"/>
    <n v="1990"/>
    <m/>
    <m/>
  </r>
  <r>
    <x v="10"/>
    <x v="57"/>
    <n v="741"/>
    <n v="0"/>
    <n v="741"/>
    <n v="0"/>
    <n v="0"/>
    <n v="0"/>
    <n v="7.21"/>
    <n v="72"/>
    <n v="1990"/>
    <m/>
    <m/>
  </r>
  <r>
    <x v="10"/>
    <x v="58"/>
    <n v="770"/>
    <n v="0"/>
    <n v="770"/>
    <n v="0"/>
    <n v="0"/>
    <n v="0"/>
    <n v="7.61"/>
    <n v="74"/>
    <n v="1990"/>
    <m/>
    <m/>
  </r>
  <r>
    <x v="10"/>
    <x v="59"/>
    <n v="725"/>
    <n v="0"/>
    <n v="725"/>
    <n v="0"/>
    <n v="0"/>
    <n v="0"/>
    <n v="7.15"/>
    <n v="75"/>
    <n v="1990"/>
    <m/>
    <m/>
  </r>
  <r>
    <x v="10"/>
    <x v="60"/>
    <n v="717"/>
    <n v="0"/>
    <n v="717"/>
    <n v="0"/>
    <n v="0"/>
    <n v="0"/>
    <n v="7.07"/>
    <n v="77"/>
    <n v="1990"/>
    <m/>
    <m/>
  </r>
  <r>
    <x v="10"/>
    <x v="61"/>
    <n v="684"/>
    <n v="0"/>
    <n v="684"/>
    <n v="0"/>
    <n v="0"/>
    <n v="0"/>
    <n v="6.73"/>
    <n v="74"/>
    <n v="1990"/>
    <m/>
    <m/>
  </r>
  <r>
    <x v="10"/>
    <x v="62"/>
    <n v="682"/>
    <n v="0"/>
    <n v="682"/>
    <n v="0"/>
    <n v="0"/>
    <n v="0"/>
    <n v="6.69"/>
    <n v="75"/>
    <n v="1990"/>
    <m/>
    <m/>
  </r>
  <r>
    <x v="10"/>
    <x v="63"/>
    <n v="368"/>
    <n v="0"/>
    <n v="368"/>
    <n v="0"/>
    <n v="0"/>
    <n v="0"/>
    <n v="3.59"/>
    <n v="79"/>
    <n v="1990"/>
    <m/>
    <m/>
  </r>
  <r>
    <x v="10"/>
    <x v="64"/>
    <n v="235"/>
    <n v="0"/>
    <n v="235"/>
    <n v="0"/>
    <n v="0"/>
    <n v="0"/>
    <n v="2.29"/>
    <n v="80"/>
    <n v="1990"/>
    <m/>
    <m/>
  </r>
  <r>
    <x v="10"/>
    <x v="65"/>
    <n v="238"/>
    <n v="0"/>
    <n v="238"/>
    <n v="0"/>
    <n v="0"/>
    <n v="0"/>
    <n v="2.2999999999999998"/>
    <n v="80"/>
    <n v="1990"/>
    <m/>
    <m/>
  </r>
  <r>
    <x v="11"/>
    <x v="128"/>
    <n v="-17"/>
    <n v="-17"/>
    <n v="0"/>
    <n v="0"/>
    <n v="0"/>
    <s v="."/>
    <s v="."/>
    <n v="0"/>
    <n v="1958"/>
    <m/>
    <m/>
  </r>
  <r>
    <x v="11"/>
    <x v="129"/>
    <n v="-15"/>
    <n v="-15"/>
    <n v="0"/>
    <n v="0"/>
    <n v="0"/>
    <s v="."/>
    <s v="."/>
    <n v="0"/>
    <n v="1958"/>
    <m/>
    <m/>
  </r>
  <r>
    <x v="11"/>
    <x v="130"/>
    <n v="-30"/>
    <n v="-30"/>
    <n v="0"/>
    <n v="0"/>
    <n v="0"/>
    <s v="."/>
    <s v="."/>
    <n v="0"/>
    <n v="1958"/>
    <m/>
    <m/>
  </r>
  <r>
    <x v="11"/>
    <x v="131"/>
    <n v="-35"/>
    <n v="-35"/>
    <n v="0"/>
    <n v="0"/>
    <n v="0"/>
    <s v="."/>
    <s v="."/>
    <n v="0"/>
    <n v="1958"/>
    <m/>
    <m/>
  </r>
  <r>
    <x v="11"/>
    <x v="132"/>
    <n v="-36"/>
    <n v="-36"/>
    <n v="0"/>
    <n v="0"/>
    <n v="0"/>
    <s v="."/>
    <s v="."/>
    <n v="0"/>
    <n v="1958"/>
    <m/>
    <m/>
  </r>
  <r>
    <x v="11"/>
    <x v="133"/>
    <n v="-50"/>
    <n v="-50"/>
    <n v="0"/>
    <n v="0"/>
    <n v="0"/>
    <s v="."/>
    <s v="."/>
    <n v="0"/>
    <n v="1958"/>
    <m/>
    <m/>
  </r>
  <r>
    <x v="11"/>
    <x v="134"/>
    <n v="-57"/>
    <n v="-57"/>
    <n v="0"/>
    <n v="0"/>
    <n v="0"/>
    <s v="."/>
    <s v="."/>
    <n v="0"/>
    <n v="1958"/>
    <m/>
    <m/>
  </r>
  <r>
    <x v="11"/>
    <x v="135"/>
    <n v="-67"/>
    <n v="-67"/>
    <n v="0"/>
    <n v="0"/>
    <n v="0"/>
    <s v="."/>
    <s v="."/>
    <n v="0"/>
    <n v="1958"/>
    <m/>
    <m/>
  </r>
  <r>
    <x v="11"/>
    <x v="136"/>
    <n v="-103"/>
    <n v="-103"/>
    <n v="0"/>
    <n v="0"/>
    <n v="0"/>
    <s v="."/>
    <s v="."/>
    <n v="0"/>
    <n v="1958"/>
    <m/>
    <m/>
  </r>
  <r>
    <x v="11"/>
    <x v="137"/>
    <n v="76"/>
    <n v="76"/>
    <n v="0"/>
    <n v="0"/>
    <n v="0"/>
    <s v="."/>
    <s v="."/>
    <n v="0"/>
    <n v="1958"/>
    <m/>
    <m/>
  </r>
  <r>
    <x v="11"/>
    <x v="138"/>
    <n v="139"/>
    <n v="139"/>
    <n v="0"/>
    <n v="0"/>
    <n v="0"/>
    <s v="."/>
    <s v="."/>
    <n v="0"/>
    <n v="1958"/>
    <m/>
    <m/>
  </r>
  <r>
    <x v="11"/>
    <x v="139"/>
    <n v="97"/>
    <n v="97"/>
    <n v="0"/>
    <n v="0"/>
    <n v="0"/>
    <s v="."/>
    <s v="."/>
    <n v="0"/>
    <n v="1958"/>
    <m/>
    <m/>
  </r>
  <r>
    <x v="11"/>
    <x v="140"/>
    <n v="109"/>
    <n v="109"/>
    <n v="0"/>
    <n v="0"/>
    <n v="0"/>
    <s v="."/>
    <s v="."/>
    <n v="0"/>
    <n v="1958"/>
    <m/>
    <m/>
  </r>
  <r>
    <x v="11"/>
    <x v="141"/>
    <n v="73"/>
    <n v="73"/>
    <n v="0"/>
    <n v="0"/>
    <n v="0"/>
    <s v="."/>
    <s v="."/>
    <n v="0"/>
    <n v="1958"/>
    <m/>
    <m/>
  </r>
  <r>
    <x v="11"/>
    <x v="142"/>
    <n v="115"/>
    <n v="115"/>
    <n v="0"/>
    <n v="0"/>
    <n v="0"/>
    <s v="."/>
    <s v="."/>
    <n v="0"/>
    <n v="1958"/>
    <m/>
    <m/>
  </r>
  <r>
    <x v="11"/>
    <x v="143"/>
    <n v="190"/>
    <n v="190"/>
    <n v="0"/>
    <n v="0"/>
    <n v="0"/>
    <s v="."/>
    <s v="."/>
    <n v="0"/>
    <n v="1958"/>
    <m/>
    <m/>
  </r>
  <r>
    <x v="11"/>
    <x v="144"/>
    <n v="244"/>
    <n v="244"/>
    <n v="0"/>
    <n v="0"/>
    <n v="0"/>
    <s v="."/>
    <s v="."/>
    <n v="0"/>
    <n v="1958"/>
    <m/>
    <m/>
  </r>
  <r>
    <x v="11"/>
    <x v="145"/>
    <n v="200"/>
    <n v="200"/>
    <n v="0"/>
    <n v="0"/>
    <n v="0"/>
    <s v="."/>
    <s v="."/>
    <n v="0"/>
    <n v="1958"/>
    <m/>
    <m/>
  </r>
  <r>
    <x v="11"/>
    <x v="146"/>
    <n v="175"/>
    <n v="175"/>
    <n v="0"/>
    <n v="0"/>
    <n v="0"/>
    <s v="."/>
    <s v="."/>
    <n v="0"/>
    <n v="1958"/>
    <m/>
    <m/>
  </r>
  <r>
    <x v="11"/>
    <x v="147"/>
    <n v="164"/>
    <n v="164"/>
    <n v="0"/>
    <n v="0"/>
    <n v="0"/>
    <s v="."/>
    <s v="."/>
    <n v="0"/>
    <n v="1958"/>
    <m/>
    <m/>
  </r>
  <r>
    <x v="11"/>
    <x v="148"/>
    <n v="189"/>
    <n v="189"/>
    <n v="0"/>
    <n v="0"/>
    <n v="0"/>
    <s v="."/>
    <s v="."/>
    <n v="0"/>
    <n v="1958"/>
    <m/>
    <m/>
  </r>
  <r>
    <x v="11"/>
    <x v="149"/>
    <n v="193"/>
    <n v="193"/>
    <n v="0"/>
    <n v="0"/>
    <n v="0"/>
    <s v="."/>
    <s v="."/>
    <n v="0"/>
    <n v="1958"/>
    <m/>
    <m/>
  </r>
  <r>
    <x v="11"/>
    <x v="150"/>
    <n v="237"/>
    <n v="237"/>
    <n v="0"/>
    <n v="0"/>
    <n v="0"/>
    <s v="."/>
    <s v="."/>
    <n v="0"/>
    <n v="1958"/>
    <m/>
    <m/>
  </r>
  <r>
    <x v="11"/>
    <x v="151"/>
    <n v="243"/>
    <n v="243"/>
    <n v="0"/>
    <n v="0"/>
    <n v="0"/>
    <s v="."/>
    <s v="."/>
    <n v="0"/>
    <n v="1958"/>
    <m/>
    <m/>
  </r>
  <r>
    <x v="11"/>
    <x v="152"/>
    <n v="226"/>
    <n v="226"/>
    <n v="0"/>
    <n v="0"/>
    <n v="0"/>
    <s v="."/>
    <s v="."/>
    <n v="0"/>
    <n v="1958"/>
    <m/>
    <m/>
  </r>
  <r>
    <x v="11"/>
    <x v="153"/>
    <n v="254"/>
    <n v="254"/>
    <n v="0"/>
    <n v="0"/>
    <n v="0"/>
    <s v="."/>
    <s v="."/>
    <n v="0"/>
    <n v="1958"/>
    <m/>
    <m/>
  </r>
  <r>
    <x v="11"/>
    <x v="154"/>
    <n v="291"/>
    <n v="291"/>
    <n v="0"/>
    <n v="0"/>
    <n v="0"/>
    <s v="."/>
    <s v="."/>
    <n v="0"/>
    <n v="1958"/>
    <m/>
    <m/>
  </r>
  <r>
    <x v="11"/>
    <x v="155"/>
    <n v="264"/>
    <n v="264"/>
    <n v="0"/>
    <n v="0"/>
    <n v="0"/>
    <s v="."/>
    <s v="."/>
    <n v="0"/>
    <n v="1958"/>
    <m/>
    <m/>
  </r>
  <r>
    <x v="11"/>
    <x v="156"/>
    <n v="397"/>
    <n v="397"/>
    <n v="0"/>
    <n v="0"/>
    <n v="0"/>
    <s v="."/>
    <s v="."/>
    <n v="0"/>
    <n v="1958"/>
    <m/>
    <m/>
  </r>
  <r>
    <x v="11"/>
    <x v="157"/>
    <n v="602"/>
    <n v="602"/>
    <n v="0"/>
    <n v="0"/>
    <n v="0"/>
    <s v="."/>
    <s v="."/>
    <n v="0"/>
    <n v="1958"/>
    <m/>
    <m/>
  </r>
  <r>
    <x v="11"/>
    <x v="158"/>
    <n v="482"/>
    <n v="482"/>
    <n v="0"/>
    <n v="0"/>
    <n v="0"/>
    <s v="."/>
    <s v="."/>
    <n v="0"/>
    <n v="1958"/>
    <m/>
    <m/>
  </r>
  <r>
    <x v="11"/>
    <x v="159"/>
    <n v="549"/>
    <n v="549"/>
    <n v="0"/>
    <n v="0"/>
    <n v="0"/>
    <s v="."/>
    <s v="."/>
    <n v="0"/>
    <n v="1958"/>
    <m/>
    <m/>
  </r>
  <r>
    <x v="11"/>
    <x v="160"/>
    <n v="662"/>
    <n v="662"/>
    <n v="0"/>
    <n v="0"/>
    <n v="0"/>
    <s v="."/>
    <s v="."/>
    <n v="0"/>
    <n v="1958"/>
    <m/>
    <m/>
  </r>
  <r>
    <x v="11"/>
    <x v="161"/>
    <n v="702"/>
    <n v="702"/>
    <n v="0"/>
    <n v="0"/>
    <n v="0"/>
    <s v="."/>
    <s v="."/>
    <n v="0"/>
    <n v="1958"/>
    <m/>
    <m/>
  </r>
  <r>
    <x v="11"/>
    <x v="162"/>
    <n v="793"/>
    <n v="793"/>
    <n v="0"/>
    <n v="0"/>
    <n v="0"/>
    <s v="."/>
    <s v="."/>
    <n v="0"/>
    <n v="1958"/>
    <m/>
    <m/>
  </r>
  <r>
    <x v="11"/>
    <x v="163"/>
    <n v="788"/>
    <n v="788"/>
    <n v="0"/>
    <n v="0"/>
    <n v="0"/>
    <s v="."/>
    <s v="."/>
    <n v="0"/>
    <n v="1958"/>
    <m/>
    <m/>
  </r>
  <r>
    <x v="11"/>
    <x v="105"/>
    <n v="828"/>
    <n v="828"/>
    <n v="0"/>
    <n v="0"/>
    <n v="0"/>
    <s v="."/>
    <s v="."/>
    <n v="0"/>
    <n v="1958"/>
    <m/>
    <m/>
  </r>
  <r>
    <x v="11"/>
    <x v="106"/>
    <n v="963"/>
    <n v="963"/>
    <n v="0"/>
    <n v="0"/>
    <n v="0"/>
    <s v="."/>
    <s v="."/>
    <n v="0"/>
    <n v="1958"/>
    <m/>
    <m/>
  </r>
  <r>
    <x v="11"/>
    <x v="107"/>
    <n v="935"/>
    <n v="935"/>
    <n v="0"/>
    <n v="0"/>
    <n v="0"/>
    <s v="."/>
    <s v="."/>
    <n v="0"/>
    <n v="1958"/>
    <m/>
    <m/>
  </r>
  <r>
    <x v="11"/>
    <x v="108"/>
    <n v="968"/>
    <n v="968"/>
    <n v="0"/>
    <n v="0"/>
    <n v="0"/>
    <s v="."/>
    <s v="."/>
    <n v="0"/>
    <n v="1958"/>
    <m/>
    <m/>
  </r>
  <r>
    <x v="11"/>
    <x v="109"/>
    <n v="1094"/>
    <n v="1094"/>
    <n v="0"/>
    <n v="0"/>
    <n v="0"/>
    <s v="."/>
    <s v="."/>
    <n v="0"/>
    <n v="1958"/>
    <m/>
    <m/>
  </r>
  <r>
    <x v="11"/>
    <x v="110"/>
    <n v="1133"/>
    <n v="1133"/>
    <n v="0"/>
    <n v="0"/>
    <n v="0"/>
    <s v="."/>
    <s v="."/>
    <n v="0"/>
    <n v="1958"/>
    <m/>
    <m/>
  </r>
  <r>
    <x v="11"/>
    <x v="111"/>
    <n v="1082"/>
    <n v="1082"/>
    <n v="0"/>
    <n v="0"/>
    <n v="0"/>
    <s v="."/>
    <s v="."/>
    <n v="0"/>
    <n v="1958"/>
    <m/>
    <m/>
  </r>
  <r>
    <x v="11"/>
    <x v="112"/>
    <n v="1190"/>
    <n v="1190"/>
    <n v="0"/>
    <n v="0"/>
    <n v="0"/>
    <s v="."/>
    <s v="."/>
    <n v="0"/>
    <n v="1958"/>
    <m/>
    <m/>
  </r>
  <r>
    <x v="11"/>
    <x v="113"/>
    <n v="1253"/>
    <n v="1253"/>
    <n v="0"/>
    <n v="0"/>
    <n v="0"/>
    <s v="."/>
    <s v="."/>
    <n v="0"/>
    <n v="1958"/>
    <m/>
    <m/>
  </r>
  <r>
    <x v="11"/>
    <x v="114"/>
    <n v="1229"/>
    <n v="1229"/>
    <n v="0"/>
    <n v="0"/>
    <n v="0"/>
    <s v="."/>
    <s v="."/>
    <n v="0"/>
    <n v="1958"/>
    <m/>
    <m/>
  </r>
  <r>
    <x v="11"/>
    <x v="115"/>
    <n v="1358"/>
    <n v="1358"/>
    <n v="0"/>
    <n v="0"/>
    <n v="0"/>
    <s v="."/>
    <s v="."/>
    <n v="0"/>
    <n v="1958"/>
    <m/>
    <m/>
  </r>
  <r>
    <x v="11"/>
    <x v="116"/>
    <n v="1532"/>
    <n v="1532"/>
    <n v="0"/>
    <n v="0"/>
    <n v="0"/>
    <s v="."/>
    <s v="."/>
    <n v="0"/>
    <n v="1958"/>
    <m/>
    <m/>
  </r>
  <r>
    <x v="11"/>
    <x v="117"/>
    <n v="1579"/>
    <n v="1546"/>
    <n v="33"/>
    <n v="0"/>
    <n v="0"/>
    <s v="."/>
    <s v="."/>
    <n v="0"/>
    <n v="1958"/>
    <m/>
    <m/>
  </r>
  <r>
    <x v="11"/>
    <x v="82"/>
    <n v="2775"/>
    <n v="2742"/>
    <n v="33"/>
    <n v="0"/>
    <n v="0"/>
    <s v="."/>
    <s v="."/>
    <n v="0"/>
    <n v="1958"/>
    <m/>
    <m/>
  </r>
  <r>
    <x v="11"/>
    <x v="83"/>
    <n v="3122"/>
    <n v="3058"/>
    <n v="64"/>
    <n v="0"/>
    <n v="0"/>
    <s v="."/>
    <s v="."/>
    <n v="0"/>
    <n v="1958"/>
    <m/>
    <m/>
  </r>
  <r>
    <x v="11"/>
    <x v="84"/>
    <n v="3110"/>
    <n v="3079"/>
    <n v="30"/>
    <n v="0"/>
    <n v="0"/>
    <s v="."/>
    <s v="."/>
    <n v="0"/>
    <n v="1958"/>
    <m/>
    <m/>
  </r>
  <r>
    <x v="11"/>
    <x v="85"/>
    <n v="3062"/>
    <n v="3016"/>
    <n v="46"/>
    <n v="0"/>
    <n v="0"/>
    <s v="."/>
    <s v="."/>
    <n v="0"/>
    <n v="1958"/>
    <m/>
    <m/>
  </r>
  <r>
    <x v="11"/>
    <x v="86"/>
    <n v="3151"/>
    <n v="3106"/>
    <n v="46"/>
    <n v="0"/>
    <n v="0"/>
    <s v="."/>
    <s v="."/>
    <n v="0"/>
    <n v="1958"/>
    <m/>
    <m/>
  </r>
  <r>
    <x v="11"/>
    <x v="87"/>
    <n v="3288"/>
    <n v="3240"/>
    <n v="49"/>
    <n v="0"/>
    <n v="0"/>
    <s v="."/>
    <s v="."/>
    <n v="0"/>
    <n v="1958"/>
    <m/>
    <m/>
  </r>
  <r>
    <x v="11"/>
    <x v="118"/>
    <n v="3919"/>
    <n v="3870"/>
    <n v="49"/>
    <n v="0"/>
    <n v="0"/>
    <s v="."/>
    <s v="."/>
    <n v="0"/>
    <n v="1958"/>
    <m/>
    <m/>
  </r>
  <r>
    <x v="11"/>
    <x v="119"/>
    <n v="4224"/>
    <n v="4166"/>
    <n v="58"/>
    <n v="0"/>
    <n v="0"/>
    <s v="."/>
    <s v="."/>
    <n v="0"/>
    <n v="1958"/>
    <m/>
    <m/>
  </r>
  <r>
    <x v="11"/>
    <x v="120"/>
    <n v="4573"/>
    <n v="4521"/>
    <n v="52"/>
    <n v="0"/>
    <n v="0"/>
    <s v="."/>
    <s v="."/>
    <n v="0"/>
    <n v="1958"/>
    <m/>
    <m/>
  </r>
  <r>
    <x v="11"/>
    <x v="121"/>
    <n v="3972"/>
    <n v="3911"/>
    <n v="61"/>
    <n v="0"/>
    <n v="0"/>
    <s v="."/>
    <s v="."/>
    <n v="0"/>
    <n v="1958"/>
    <m/>
    <m/>
  </r>
  <r>
    <x v="11"/>
    <x v="122"/>
    <n v="4759"/>
    <n v="4759"/>
    <n v="0"/>
    <n v="0"/>
    <n v="0"/>
    <s v="."/>
    <s v="."/>
    <n v="0"/>
    <n v="1958"/>
    <m/>
    <m/>
  </r>
  <r>
    <x v="11"/>
    <x v="123"/>
    <n v="5251"/>
    <n v="5251"/>
    <n v="0"/>
    <n v="0"/>
    <n v="0"/>
    <s v="."/>
    <s v="."/>
    <n v="0"/>
    <n v="1958"/>
    <m/>
    <m/>
  </r>
  <r>
    <x v="11"/>
    <x v="124"/>
    <n v="5673"/>
    <n v="5673"/>
    <n v="0"/>
    <n v="0"/>
    <n v="0"/>
    <s v="."/>
    <s v="."/>
    <n v="0"/>
    <n v="1958"/>
    <m/>
    <m/>
  </r>
  <r>
    <x v="11"/>
    <x v="125"/>
    <n v="6111"/>
    <n v="6111"/>
    <n v="0"/>
    <n v="0"/>
    <n v="0"/>
    <s v="."/>
    <s v="."/>
    <n v="0"/>
    <n v="1958"/>
    <m/>
    <m/>
  </r>
  <r>
    <x v="11"/>
    <x v="126"/>
    <n v="6681"/>
    <n v="6681"/>
    <n v="0"/>
    <n v="0"/>
    <n v="0"/>
    <s v="."/>
    <s v="."/>
    <n v="0"/>
    <n v="1958"/>
    <m/>
    <m/>
  </r>
  <r>
    <x v="11"/>
    <x v="127"/>
    <n v="5948"/>
    <n v="5948"/>
    <n v="0"/>
    <n v="0"/>
    <n v="0"/>
    <s v="."/>
    <s v="."/>
    <n v="0"/>
    <n v="1958"/>
    <m/>
    <m/>
  </r>
  <r>
    <x v="11"/>
    <x v="88"/>
    <n v="5260"/>
    <n v="5260"/>
    <n v="0"/>
    <n v="0"/>
    <n v="0"/>
    <s v="."/>
    <s v="."/>
    <n v="0"/>
    <n v="1958"/>
    <m/>
    <m/>
  </r>
  <r>
    <x v="11"/>
    <x v="89"/>
    <n v="5666"/>
    <n v="5666"/>
    <n v="0"/>
    <n v="0"/>
    <n v="0"/>
    <s v="."/>
    <s v="."/>
    <n v="0"/>
    <n v="1958"/>
    <m/>
    <m/>
  </r>
  <r>
    <x v="11"/>
    <x v="90"/>
    <n v="6261"/>
    <n v="6261"/>
    <n v="0"/>
    <n v="0"/>
    <n v="0"/>
    <s v="."/>
    <s v="."/>
    <n v="0"/>
    <n v="1958"/>
    <m/>
    <m/>
  </r>
  <r>
    <x v="11"/>
    <x v="91"/>
    <n v="5933"/>
    <n v="5933"/>
    <n v="0"/>
    <n v="0"/>
    <n v="0"/>
    <s v="."/>
    <s v="."/>
    <n v="0"/>
    <n v="1958"/>
    <m/>
    <m/>
  </r>
  <r>
    <x v="11"/>
    <x v="92"/>
    <n v="7023"/>
    <n v="7023"/>
    <n v="0"/>
    <n v="0"/>
    <n v="0"/>
    <s v="."/>
    <s v="."/>
    <n v="0"/>
    <n v="1958"/>
    <m/>
    <m/>
  </r>
  <r>
    <x v="11"/>
    <x v="93"/>
    <n v="6319"/>
    <n v="6319"/>
    <n v="0"/>
    <n v="0"/>
    <n v="0"/>
    <s v="."/>
    <s v="."/>
    <n v="0"/>
    <n v="1958"/>
    <m/>
    <m/>
  </r>
  <r>
    <x v="11"/>
    <x v="94"/>
    <n v="6644"/>
    <n v="6644"/>
    <n v="0"/>
    <n v="0"/>
    <n v="0"/>
    <s v="."/>
    <s v="."/>
    <n v="0"/>
    <n v="1958"/>
    <m/>
    <m/>
  </r>
  <r>
    <x v="11"/>
    <x v="95"/>
    <n v="6782"/>
    <n v="6782"/>
    <n v="0"/>
    <n v="0"/>
    <n v="0"/>
    <s v="."/>
    <s v="."/>
    <n v="0"/>
    <n v="1958"/>
    <m/>
    <m/>
  </r>
  <r>
    <x v="11"/>
    <x v="96"/>
    <n v="7388"/>
    <n v="7388"/>
    <n v="0"/>
    <n v="0"/>
    <n v="0"/>
    <s v="."/>
    <s v="."/>
    <n v="0"/>
    <n v="1958"/>
    <m/>
    <m/>
  </r>
  <r>
    <x v="11"/>
    <x v="97"/>
    <n v="7706"/>
    <n v="7706"/>
    <n v="0"/>
    <n v="0"/>
    <n v="0"/>
    <s v="."/>
    <s v="."/>
    <n v="0"/>
    <n v="1958"/>
    <m/>
    <m/>
  </r>
  <r>
    <x v="11"/>
    <x v="98"/>
    <n v="7602"/>
    <n v="7602"/>
    <n v="0"/>
    <n v="0"/>
    <n v="0"/>
    <s v="."/>
    <s v="."/>
    <n v="0"/>
    <n v="1958"/>
    <m/>
    <m/>
  </r>
  <r>
    <x v="11"/>
    <x v="99"/>
    <n v="7886"/>
    <n v="7886"/>
    <n v="0"/>
    <n v="0"/>
    <n v="0"/>
    <s v="."/>
    <s v="."/>
    <n v="0"/>
    <n v="1958"/>
    <m/>
    <m/>
  </r>
  <r>
    <x v="11"/>
    <x v="100"/>
    <n v="7175"/>
    <n v="7071"/>
    <n v="0"/>
    <n v="0"/>
    <n v="104"/>
    <s v="."/>
    <s v="."/>
    <n v="0"/>
    <n v="1958"/>
    <m/>
    <m/>
  </r>
  <r>
    <x v="11"/>
    <x v="101"/>
    <n v="6456"/>
    <n v="6358"/>
    <n v="0"/>
    <n v="0"/>
    <n v="98"/>
    <s v="."/>
    <s v="."/>
    <n v="0"/>
    <n v="1958"/>
    <m/>
    <m/>
  </r>
  <r>
    <x v="11"/>
    <x v="102"/>
    <n v="6013"/>
    <n v="5917"/>
    <n v="0"/>
    <n v="0"/>
    <n v="96"/>
    <s v="."/>
    <s v="."/>
    <n v="0"/>
    <n v="1958"/>
    <m/>
    <m/>
  </r>
  <r>
    <x v="11"/>
    <x v="103"/>
    <n v="5335"/>
    <n v="5281"/>
    <n v="0"/>
    <n v="0"/>
    <n v="54"/>
    <s v="."/>
    <s v="."/>
    <n v="0"/>
    <n v="1958"/>
    <m/>
    <m/>
  </r>
  <r>
    <x v="11"/>
    <x v="104"/>
    <n v="5552"/>
    <n v="5518"/>
    <n v="0"/>
    <n v="0"/>
    <n v="34"/>
    <s v="."/>
    <s v="."/>
    <n v="0"/>
    <n v="1958"/>
    <m/>
    <m/>
  </r>
  <r>
    <x v="11"/>
    <x v="66"/>
    <n v="5890"/>
    <n v="5846"/>
    <n v="0"/>
    <n v="0"/>
    <n v="44"/>
    <s v="."/>
    <s v="."/>
    <n v="0"/>
    <n v="1958"/>
    <m/>
    <m/>
  </r>
  <r>
    <x v="11"/>
    <x v="67"/>
    <n v="6195"/>
    <n v="6138"/>
    <n v="0"/>
    <n v="0"/>
    <n v="57"/>
    <s v="."/>
    <s v="."/>
    <n v="0"/>
    <n v="1958"/>
    <m/>
    <m/>
  </r>
  <r>
    <x v="11"/>
    <x v="68"/>
    <n v="6886"/>
    <n v="6810"/>
    <n v="0"/>
    <n v="0"/>
    <n v="76"/>
    <s v="."/>
    <s v="."/>
    <n v="0"/>
    <n v="1958"/>
    <m/>
    <m/>
  </r>
  <r>
    <x v="11"/>
    <x v="69"/>
    <n v="7383"/>
    <n v="7294"/>
    <n v="0"/>
    <n v="0"/>
    <n v="89"/>
    <s v="."/>
    <s v="."/>
    <n v="0"/>
    <n v="1958"/>
    <m/>
    <m/>
  </r>
  <r>
    <x v="11"/>
    <x v="70"/>
    <n v="7876"/>
    <n v="7777"/>
    <n v="0"/>
    <n v="0"/>
    <n v="100"/>
    <s v="."/>
    <s v="."/>
    <n v="0"/>
    <n v="1958"/>
    <m/>
    <m/>
  </r>
  <r>
    <x v="11"/>
    <x v="71"/>
    <n v="7652"/>
    <n v="7602"/>
    <n v="0"/>
    <n v="0"/>
    <n v="49"/>
    <s v="."/>
    <s v="."/>
    <n v="0"/>
    <n v="1958"/>
    <m/>
    <m/>
  </r>
  <r>
    <x v="11"/>
    <x v="72"/>
    <n v="8773"/>
    <n v="8680"/>
    <n v="0"/>
    <n v="0"/>
    <n v="93"/>
    <s v="."/>
    <s v="."/>
    <n v="0"/>
    <n v="1958"/>
    <m/>
    <m/>
  </r>
  <r>
    <x v="11"/>
    <x v="73"/>
    <n v="7926"/>
    <n v="7831"/>
    <n v="0"/>
    <n v="0"/>
    <n v="96"/>
    <s v="."/>
    <s v="."/>
    <n v="0"/>
    <n v="1958"/>
    <m/>
    <m/>
  </r>
  <r>
    <x v="11"/>
    <x v="74"/>
    <n v="9429"/>
    <n v="9335"/>
    <n v="0"/>
    <n v="0"/>
    <n v="94"/>
    <s v="."/>
    <s v="."/>
    <n v="0"/>
    <n v="1958"/>
    <m/>
    <m/>
  </r>
  <r>
    <x v="11"/>
    <x v="75"/>
    <n v="9963"/>
    <n v="9886"/>
    <n v="0"/>
    <n v="0"/>
    <n v="77"/>
    <s v="."/>
    <s v="."/>
    <n v="0"/>
    <n v="1958"/>
    <m/>
    <m/>
  </r>
  <r>
    <x v="11"/>
    <x v="76"/>
    <n v="9550"/>
    <n v="9497"/>
    <n v="0"/>
    <n v="0"/>
    <n v="54"/>
    <s v="."/>
    <s v="."/>
    <n v="0"/>
    <n v="1958"/>
    <m/>
    <m/>
  </r>
  <r>
    <x v="11"/>
    <x v="77"/>
    <n v="9337"/>
    <n v="9277"/>
    <n v="0"/>
    <n v="0"/>
    <n v="60"/>
    <s v="."/>
    <s v="."/>
    <n v="0"/>
    <n v="1958"/>
    <m/>
    <m/>
  </r>
  <r>
    <x v="11"/>
    <x v="78"/>
    <n v="8924"/>
    <n v="8828"/>
    <n v="0"/>
    <n v="0"/>
    <n v="96"/>
    <s v="."/>
    <s v="."/>
    <n v="0"/>
    <n v="1958"/>
    <m/>
    <m/>
  </r>
  <r>
    <x v="11"/>
    <x v="79"/>
    <n v="9668"/>
    <n v="9568"/>
    <n v="0"/>
    <n v="0"/>
    <n v="100"/>
    <s v="."/>
    <s v="."/>
    <n v="0"/>
    <n v="1958"/>
    <m/>
    <m/>
  </r>
  <r>
    <x v="11"/>
    <x v="80"/>
    <n v="10376"/>
    <n v="10254"/>
    <n v="0"/>
    <n v="0"/>
    <n v="122"/>
    <s v="."/>
    <s v="."/>
    <n v="0"/>
    <n v="1958"/>
    <m/>
    <m/>
  </r>
  <r>
    <x v="11"/>
    <x v="81"/>
    <n v="10487"/>
    <n v="10347"/>
    <n v="0"/>
    <n v="0"/>
    <n v="140"/>
    <s v="."/>
    <s v="."/>
    <n v="0"/>
    <n v="1958"/>
    <m/>
    <m/>
  </r>
  <r>
    <x v="11"/>
    <x v="0"/>
    <n v="10276"/>
    <n v="10130"/>
    <n v="0"/>
    <n v="0"/>
    <n v="146"/>
    <s v="."/>
    <s v="."/>
    <n v="0"/>
    <n v="1958"/>
    <m/>
    <m/>
  </r>
  <r>
    <x v="11"/>
    <x v="1"/>
    <n v="14941"/>
    <n v="12028"/>
    <n v="2739"/>
    <n v="0"/>
    <n v="174"/>
    <n v="0"/>
    <n v="1.83"/>
    <n v="758"/>
    <n v="1958"/>
    <m/>
    <m/>
  </r>
  <r>
    <x v="11"/>
    <x v="2"/>
    <n v="16112"/>
    <n v="12581"/>
    <n v="3363"/>
    <n v="0"/>
    <n v="168"/>
    <n v="0"/>
    <n v="1.92"/>
    <n v="825"/>
    <n v="1958"/>
    <m/>
    <m/>
  </r>
  <r>
    <x v="11"/>
    <x v="3"/>
    <n v="16432"/>
    <n v="12835"/>
    <n v="3412"/>
    <n v="0"/>
    <n v="185"/>
    <n v="0"/>
    <n v="1.91"/>
    <n v="753"/>
    <n v="1958"/>
    <m/>
    <m/>
  </r>
  <r>
    <x v="11"/>
    <x v="4"/>
    <n v="16223"/>
    <n v="13163"/>
    <n v="2842"/>
    <n v="0"/>
    <n v="217"/>
    <n v="0"/>
    <n v="1.84"/>
    <n v="676"/>
    <n v="1958"/>
    <m/>
    <m/>
  </r>
  <r>
    <x v="11"/>
    <x v="5"/>
    <n v="18517"/>
    <n v="13956"/>
    <n v="4301"/>
    <n v="0"/>
    <n v="260"/>
    <n v="0"/>
    <n v="2.06"/>
    <n v="719"/>
    <n v="1958"/>
    <m/>
    <m/>
  </r>
  <r>
    <x v="11"/>
    <x v="6"/>
    <n v="19291"/>
    <n v="13987"/>
    <n v="5033"/>
    <n v="0"/>
    <n v="271"/>
    <n v="0"/>
    <n v="2.09"/>
    <n v="983"/>
    <n v="1958"/>
    <m/>
    <m/>
  </r>
  <r>
    <x v="11"/>
    <x v="7"/>
    <n v="19934"/>
    <n v="13986"/>
    <n v="5657"/>
    <n v="0"/>
    <n v="291"/>
    <n v="0"/>
    <n v="2.12"/>
    <n v="1123"/>
    <n v="1958"/>
    <m/>
    <m/>
  </r>
  <r>
    <x v="11"/>
    <x v="8"/>
    <n v="20340"/>
    <n v="14090"/>
    <n v="5934"/>
    <n v="0"/>
    <n v="316"/>
    <n v="0"/>
    <n v="2.11"/>
    <n v="1221"/>
    <n v="1958"/>
    <m/>
    <m/>
  </r>
  <r>
    <x v="11"/>
    <x v="9"/>
    <n v="21184"/>
    <n v="14371"/>
    <n v="6479"/>
    <n v="0"/>
    <n v="334"/>
    <n v="0"/>
    <n v="2.15"/>
    <n v="1136"/>
    <n v="1958"/>
    <m/>
    <m/>
  </r>
  <r>
    <x v="11"/>
    <x v="10"/>
    <n v="22849"/>
    <n v="15472"/>
    <n v="7021"/>
    <n v="0"/>
    <n v="356"/>
    <n v="0"/>
    <n v="2.27"/>
    <n v="1088"/>
    <n v="1989"/>
    <m/>
    <m/>
  </r>
  <r>
    <x v="11"/>
    <x v="11"/>
    <n v="24053"/>
    <n v="16083"/>
    <n v="7590"/>
    <n v="0"/>
    <n v="380"/>
    <n v="0"/>
    <n v="2.34"/>
    <n v="1219"/>
    <n v="1989"/>
    <m/>
    <m/>
  </r>
  <r>
    <x v="11"/>
    <x v="12"/>
    <n v="24704"/>
    <n v="16368"/>
    <n v="7946"/>
    <n v="0"/>
    <n v="389"/>
    <n v="0"/>
    <n v="2.35"/>
    <n v="1236"/>
    <n v="1989"/>
    <m/>
    <m/>
  </r>
  <r>
    <x v="11"/>
    <x v="13"/>
    <n v="25883"/>
    <n v="16781"/>
    <n v="8702"/>
    <n v="1"/>
    <n v="399"/>
    <n v="0"/>
    <n v="2.42"/>
    <n v="1147"/>
    <n v="1989"/>
    <m/>
    <m/>
  </r>
  <r>
    <x v="11"/>
    <x v="14"/>
    <n v="27551"/>
    <n v="17393"/>
    <n v="9732"/>
    <n v="2"/>
    <n v="424"/>
    <n v="0"/>
    <n v="2.5299999999999998"/>
    <n v="1253"/>
    <n v="1989"/>
    <m/>
    <m/>
  </r>
  <r>
    <x v="11"/>
    <x v="15"/>
    <n v="29719"/>
    <n v="18323"/>
    <n v="10902"/>
    <n v="2"/>
    <n v="493"/>
    <n v="0"/>
    <n v="2.67"/>
    <n v="1400"/>
    <n v="1989"/>
    <m/>
    <m/>
  </r>
  <r>
    <x v="11"/>
    <x v="16"/>
    <n v="32988"/>
    <n v="19394"/>
    <n v="13075"/>
    <n v="2"/>
    <n v="517"/>
    <n v="0"/>
    <n v="2.9"/>
    <n v="1520"/>
    <n v="1989"/>
    <m/>
    <m/>
  </r>
  <r>
    <x v="11"/>
    <x v="17"/>
    <n v="32815"/>
    <n v="19487"/>
    <n v="12826"/>
    <n v="2"/>
    <n v="500"/>
    <n v="0"/>
    <n v="2.82"/>
    <n v="1662"/>
    <n v="1989"/>
    <m/>
    <m/>
  </r>
  <r>
    <x v="11"/>
    <x v="18"/>
    <n v="35251"/>
    <n v="20580"/>
    <n v="14149"/>
    <n v="2"/>
    <n v="520"/>
    <n v="0"/>
    <n v="2.96"/>
    <n v="1884"/>
    <n v="1989"/>
    <m/>
    <m/>
  </r>
  <r>
    <x v="11"/>
    <x v="19"/>
    <n v="36712"/>
    <n v="20902"/>
    <n v="15273"/>
    <n v="3"/>
    <n v="534"/>
    <n v="0"/>
    <n v="3.02"/>
    <n v="2154"/>
    <n v="1989"/>
    <m/>
    <m/>
  </r>
  <r>
    <x v="11"/>
    <x v="20"/>
    <n v="38794"/>
    <n v="21282"/>
    <n v="16793"/>
    <n v="133"/>
    <n v="586"/>
    <n v="0"/>
    <n v="3.11"/>
    <n v="2127"/>
    <n v="1989"/>
    <m/>
    <m/>
  </r>
  <r>
    <x v="11"/>
    <x v="21"/>
    <n v="40256"/>
    <n v="20277"/>
    <n v="18615"/>
    <n v="752"/>
    <n v="613"/>
    <n v="0"/>
    <n v="3.16"/>
    <n v="2187"/>
    <n v="1989"/>
    <m/>
    <m/>
  </r>
  <r>
    <x v="11"/>
    <x v="22"/>
    <n v="41662"/>
    <n v="20268"/>
    <n v="19638"/>
    <n v="1119"/>
    <n v="637"/>
    <n v="0"/>
    <n v="3.21"/>
    <n v="2369"/>
    <n v="1989"/>
    <m/>
    <m/>
  </r>
  <r>
    <x v="11"/>
    <x v="23"/>
    <n v="42947"/>
    <n v="21216"/>
    <n v="19464"/>
    <n v="1595"/>
    <n v="671"/>
    <n v="0"/>
    <n v="3.24"/>
    <n v="2283"/>
    <n v="1989"/>
    <m/>
    <m/>
  </r>
  <r>
    <x v="11"/>
    <x v="24"/>
    <n v="46630"/>
    <n v="21756"/>
    <n v="22390"/>
    <n v="1770"/>
    <n v="714"/>
    <n v="0"/>
    <n v="3.46"/>
    <n v="2637"/>
    <n v="1989"/>
    <m/>
    <m/>
  </r>
  <r>
    <x v="11"/>
    <x v="25"/>
    <n v="47002"/>
    <n v="23254"/>
    <n v="20936"/>
    <n v="2104"/>
    <n v="708"/>
    <n v="0"/>
    <n v="3.43"/>
    <n v="2672"/>
    <n v="1989"/>
    <m/>
    <m/>
  </r>
  <r>
    <x v="11"/>
    <x v="26"/>
    <n v="47964"/>
    <n v="23729"/>
    <n v="21269"/>
    <n v="2284"/>
    <n v="682"/>
    <n v="0"/>
    <n v="3.45"/>
    <n v="2444"/>
    <n v="1989"/>
    <m/>
    <m/>
  </r>
  <r>
    <x v="11"/>
    <x v="27"/>
    <n v="47517"/>
    <n v="24255"/>
    <n v="20047"/>
    <n v="2527"/>
    <n v="688"/>
    <n v="0"/>
    <n v="3.38"/>
    <n v="1766"/>
    <n v="1989"/>
    <m/>
    <m/>
  </r>
  <r>
    <x v="11"/>
    <x v="28"/>
    <n v="51210"/>
    <n v="26250"/>
    <n v="21260"/>
    <n v="3016"/>
    <n v="683"/>
    <n v="0"/>
    <n v="3.6"/>
    <n v="1895"/>
    <n v="1989"/>
    <m/>
    <m/>
  </r>
  <r>
    <x v="11"/>
    <x v="29"/>
    <n v="55090"/>
    <n v="28406"/>
    <n v="22238"/>
    <n v="3767"/>
    <n v="679"/>
    <n v="0"/>
    <n v="3.83"/>
    <n v="1953"/>
    <n v="1989"/>
    <m/>
    <m/>
  </r>
  <r>
    <x v="11"/>
    <x v="30"/>
    <n v="55923"/>
    <n v="29289"/>
    <n v="21749"/>
    <n v="4172"/>
    <n v="713"/>
    <n v="0"/>
    <n v="3.85"/>
    <n v="1741"/>
    <n v="1989"/>
    <m/>
    <m/>
  </r>
  <r>
    <x v="11"/>
    <x v="31"/>
    <n v="60198"/>
    <n v="32202"/>
    <n v="22441"/>
    <n v="4823"/>
    <n v="733"/>
    <n v="0"/>
    <n v="4.09"/>
    <n v="1627"/>
    <n v="1989"/>
    <m/>
    <m/>
  </r>
  <r>
    <x v="11"/>
    <x v="32"/>
    <n v="62820"/>
    <n v="33063"/>
    <n v="23383"/>
    <n v="5557"/>
    <n v="817"/>
    <n v="0"/>
    <n v="4.22"/>
    <n v="1572"/>
    <n v="1989"/>
    <m/>
    <m/>
  </r>
  <r>
    <x v="11"/>
    <x v="33"/>
    <n v="63845"/>
    <n v="33699"/>
    <n v="23216"/>
    <n v="6149"/>
    <n v="781"/>
    <n v="0"/>
    <n v="4.2300000000000004"/>
    <n v="1389"/>
    <n v="1989"/>
    <m/>
    <m/>
  </r>
  <r>
    <x v="11"/>
    <x v="34"/>
    <n v="61359"/>
    <n v="33376"/>
    <n v="20985"/>
    <n v="6220"/>
    <n v="658"/>
    <n v="120"/>
    <n v="4"/>
    <n v="1382"/>
    <n v="1989"/>
    <m/>
    <m/>
  </r>
  <r>
    <x v="11"/>
    <x v="35"/>
    <n v="64520"/>
    <n v="34920"/>
    <n v="22218"/>
    <n v="6564"/>
    <n v="743"/>
    <n v="75"/>
    <n v="4.1399999999999997"/>
    <n v="1273"/>
    <n v="1989"/>
    <m/>
    <m/>
  </r>
  <r>
    <x v="11"/>
    <x v="36"/>
    <n v="65784"/>
    <n v="37033"/>
    <n v="19626"/>
    <n v="8228"/>
    <n v="801"/>
    <n v="96"/>
    <n v="4.16"/>
    <n v="998"/>
    <n v="1989"/>
    <m/>
    <m/>
  </r>
  <r>
    <x v="11"/>
    <x v="37"/>
    <n v="65439"/>
    <n v="36697"/>
    <n v="20182"/>
    <n v="7667"/>
    <n v="806"/>
    <n v="87"/>
    <n v="4.07"/>
    <n v="1172"/>
    <n v="1989"/>
    <m/>
    <m/>
  </r>
  <r>
    <x v="11"/>
    <x v="38"/>
    <n v="69841"/>
    <n v="40227"/>
    <n v="20838"/>
    <n v="7907"/>
    <n v="798"/>
    <n v="70"/>
    <n v="4.28"/>
    <n v="1246"/>
    <n v="1989"/>
    <m/>
    <m/>
  </r>
  <r>
    <x v="11"/>
    <x v="39"/>
    <n v="71215"/>
    <n v="41076"/>
    <n v="21072"/>
    <n v="8102"/>
    <n v="870"/>
    <n v="95"/>
    <n v="4.29"/>
    <n v="1407"/>
    <n v="1989"/>
    <m/>
    <m/>
  </r>
  <r>
    <x v="11"/>
    <x v="40"/>
    <n v="75749"/>
    <n v="44157"/>
    <n v="22226"/>
    <n v="8282"/>
    <n v="938"/>
    <n v="146"/>
    <n v="4.49"/>
    <n v="1616"/>
    <n v="1989"/>
    <m/>
    <m/>
  </r>
  <r>
    <x v="11"/>
    <x v="41"/>
    <n v="71913"/>
    <n v="38997"/>
    <n v="22580"/>
    <n v="9238"/>
    <n v="962"/>
    <n v="136"/>
    <n v="4.21"/>
    <n v="1730"/>
    <n v="1990"/>
    <m/>
    <m/>
  </r>
  <r>
    <x v="11"/>
    <x v="42"/>
    <n v="71304"/>
    <n v="40241"/>
    <n v="21427"/>
    <n v="8650"/>
    <n v="831"/>
    <n v="155"/>
    <n v="4.12"/>
    <n v="1724"/>
    <n v="1990"/>
    <m/>
    <m/>
  </r>
  <r>
    <x v="11"/>
    <x v="43"/>
    <n v="73080"/>
    <n v="41244"/>
    <n v="22021"/>
    <n v="8958"/>
    <n v="736"/>
    <n v="122"/>
    <n v="4.17"/>
    <n v="1823"/>
    <n v="1990"/>
    <m/>
    <m/>
  </r>
  <r>
    <x v="11"/>
    <x v="44"/>
    <n v="75647"/>
    <n v="41576"/>
    <n v="23889"/>
    <n v="9321"/>
    <n v="748"/>
    <n v="114"/>
    <n v="4.2699999999999996"/>
    <n v="1976"/>
    <n v="1990"/>
    <m/>
    <m/>
  </r>
  <r>
    <x v="11"/>
    <x v="45"/>
    <n v="75844"/>
    <n v="41219"/>
    <n v="23914"/>
    <n v="9739"/>
    <n v="884"/>
    <n v="87"/>
    <n v="4.2300000000000004"/>
    <n v="2079"/>
    <n v="1990"/>
    <m/>
    <m/>
  </r>
  <r>
    <x v="11"/>
    <x v="46"/>
    <n v="76864"/>
    <n v="41775"/>
    <n v="23651"/>
    <n v="10457"/>
    <n v="884"/>
    <n v="97"/>
    <n v="4.24"/>
    <n v="2295"/>
    <n v="1990"/>
    <m/>
    <m/>
  </r>
  <r>
    <x v="11"/>
    <x v="47"/>
    <n v="82401"/>
    <n v="45293"/>
    <n v="25593"/>
    <n v="10498"/>
    <n v="850"/>
    <n v="167"/>
    <n v="4.5"/>
    <n v="2430"/>
    <n v="1990"/>
    <m/>
    <m/>
  </r>
  <r>
    <x v="11"/>
    <x v="48"/>
    <n v="83391"/>
    <n v="47414"/>
    <n v="24389"/>
    <n v="10572"/>
    <n v="877"/>
    <n v="139"/>
    <n v="4.5"/>
    <n v="2433"/>
    <n v="1990"/>
    <m/>
    <m/>
  </r>
  <r>
    <x v="11"/>
    <x v="49"/>
    <n v="86415"/>
    <n v="50560"/>
    <n v="23778"/>
    <n v="11002"/>
    <n v="932"/>
    <n v="144"/>
    <n v="4.6100000000000003"/>
    <n v="2535"/>
    <n v="1990"/>
    <m/>
    <m/>
  </r>
  <r>
    <x v="11"/>
    <x v="50"/>
    <n v="88722"/>
    <n v="51721"/>
    <n v="24311"/>
    <n v="11467"/>
    <n v="1013"/>
    <n v="210"/>
    <n v="4.68"/>
    <n v="2621"/>
    <n v="1990"/>
    <m/>
    <m/>
  </r>
  <r>
    <x v="11"/>
    <x v="51"/>
    <n v="89840"/>
    <n v="51807"/>
    <n v="24812"/>
    <n v="12039"/>
    <n v="1020"/>
    <n v="163"/>
    <n v="4.6900000000000004"/>
    <n v="2722"/>
    <n v="1990"/>
    <m/>
    <m/>
  </r>
  <r>
    <x v="11"/>
    <x v="52"/>
    <n v="88586"/>
    <n v="52780"/>
    <n v="21980"/>
    <n v="12686"/>
    <n v="1020"/>
    <n v="120"/>
    <n v="4.57"/>
    <n v="2836"/>
    <n v="1990"/>
    <m/>
    <m/>
  </r>
  <r>
    <x v="11"/>
    <x v="53"/>
    <n v="93088"/>
    <n v="54011"/>
    <n v="24528"/>
    <n v="13399"/>
    <n v="1027"/>
    <n v="123"/>
    <n v="4.75"/>
    <n v="2338"/>
    <n v="1990"/>
    <m/>
    <m/>
  </r>
  <r>
    <x v="11"/>
    <x v="54"/>
    <n v="91702"/>
    <n v="51661"/>
    <n v="26052"/>
    <n v="12813"/>
    <n v="1088"/>
    <n v="88"/>
    <n v="4.62"/>
    <n v="2339"/>
    <n v="1990"/>
    <m/>
    <m/>
  </r>
  <r>
    <x v="11"/>
    <x v="55"/>
    <n v="93455"/>
    <n v="53496"/>
    <n v="25942"/>
    <n v="12839"/>
    <n v="1088"/>
    <n v="89"/>
    <n v="4.6500000000000004"/>
    <n v="2661"/>
    <n v="1990"/>
    <m/>
    <m/>
  </r>
  <r>
    <x v="11"/>
    <x v="56"/>
    <n v="95493"/>
    <n v="55286"/>
    <n v="27111"/>
    <n v="11850"/>
    <n v="1153"/>
    <n v="93"/>
    <n v="4.68"/>
    <n v="2915"/>
    <n v="1990"/>
    <m/>
    <m/>
  </r>
  <r>
    <x v="11"/>
    <x v="57"/>
    <n v="99631"/>
    <n v="57103"/>
    <n v="26766"/>
    <n v="14440"/>
    <n v="1224"/>
    <n v="98"/>
    <n v="4.8"/>
    <n v="3074"/>
    <n v="1990"/>
    <m/>
    <m/>
  </r>
  <r>
    <x v="11"/>
    <x v="58"/>
    <n v="101470"/>
    <n v="56556"/>
    <n v="27008"/>
    <n v="16552"/>
    <n v="1251"/>
    <n v="103"/>
    <n v="4.78"/>
    <n v="3174"/>
    <n v="1990"/>
    <m/>
    <m/>
  </r>
  <r>
    <x v="11"/>
    <x v="59"/>
    <n v="105237"/>
    <n v="56795"/>
    <n v="29200"/>
    <n v="17859"/>
    <n v="1278"/>
    <n v="106"/>
    <n v="4.8600000000000003"/>
    <n v="3250"/>
    <n v="1990"/>
    <m/>
    <m/>
  </r>
  <r>
    <x v="11"/>
    <x v="60"/>
    <n v="107661"/>
    <n v="58677"/>
    <n v="29305"/>
    <n v="18318"/>
    <n v="1251"/>
    <n v="110"/>
    <n v="4.95"/>
    <n v="2989"/>
    <n v="1990"/>
    <m/>
    <m/>
  </r>
  <r>
    <x v="11"/>
    <x v="61"/>
    <n v="106589"/>
    <n v="56257"/>
    <n v="31308"/>
    <n v="17763"/>
    <n v="1129"/>
    <n v="132"/>
    <n v="4.8099999999999996"/>
    <n v="3307"/>
    <n v="1990"/>
    <m/>
    <m/>
  </r>
  <r>
    <x v="11"/>
    <x v="62"/>
    <n v="106850"/>
    <n v="54287"/>
    <n v="32565"/>
    <n v="18687"/>
    <n v="1170"/>
    <n v="142"/>
    <n v="4.74"/>
    <n v="3177"/>
    <n v="1990"/>
    <m/>
    <m/>
  </r>
  <r>
    <x v="11"/>
    <x v="63"/>
    <n v="105843"/>
    <n v="53298"/>
    <n v="33410"/>
    <n v="17843"/>
    <n v="1156"/>
    <n v="136"/>
    <n v="4.62"/>
    <n v="3433"/>
    <n v="1990"/>
    <m/>
    <m/>
  </r>
  <r>
    <x v="11"/>
    <x v="64"/>
    <n v="101518"/>
    <n v="47663"/>
    <n v="33655"/>
    <n v="18902"/>
    <n v="1142"/>
    <n v="155"/>
    <n v="4.3600000000000003"/>
    <n v="3445"/>
    <n v="1990"/>
    <m/>
    <m/>
  </r>
  <r>
    <x v="11"/>
    <x v="65"/>
    <n v="98517"/>
    <n v="44558"/>
    <n v="32778"/>
    <n v="19800"/>
    <n v="1224"/>
    <n v="157"/>
    <n v="4.17"/>
    <n v="3754"/>
    <n v="1990"/>
    <m/>
    <m/>
  </r>
  <r>
    <x v="12"/>
    <x v="164"/>
    <n v="46"/>
    <n v="46"/>
    <n v="0"/>
    <n v="0"/>
    <n v="0"/>
    <s v="."/>
    <s v="."/>
    <n v="0"/>
    <n v="1958"/>
    <m/>
    <m/>
  </r>
  <r>
    <x v="12"/>
    <x v="165"/>
    <n v="69"/>
    <n v="69"/>
    <n v="0"/>
    <n v="0"/>
    <n v="0"/>
    <s v="."/>
    <s v="."/>
    <n v="0"/>
    <n v="1958"/>
    <m/>
    <m/>
  </r>
  <r>
    <x v="12"/>
    <x v="166"/>
    <n v="91"/>
    <n v="91"/>
    <n v="0"/>
    <n v="0"/>
    <n v="0"/>
    <s v="."/>
    <s v="."/>
    <n v="0"/>
    <n v="1958"/>
    <m/>
    <m/>
  </r>
  <r>
    <x v="12"/>
    <x v="167"/>
    <n v="98"/>
    <n v="98"/>
    <n v="0"/>
    <n v="0"/>
    <n v="0"/>
    <s v="."/>
    <s v="."/>
    <n v="0"/>
    <n v="1958"/>
    <m/>
    <m/>
  </r>
  <r>
    <x v="12"/>
    <x v="168"/>
    <n v="100"/>
    <n v="100"/>
    <n v="0"/>
    <n v="0"/>
    <n v="0"/>
    <s v="."/>
    <s v="."/>
    <n v="0"/>
    <n v="1958"/>
    <m/>
    <m/>
  </r>
  <r>
    <x v="12"/>
    <x v="169"/>
    <n v="95"/>
    <n v="95"/>
    <n v="0"/>
    <n v="0"/>
    <n v="0"/>
    <s v="."/>
    <s v="."/>
    <n v="0"/>
    <n v="1958"/>
    <m/>
    <m/>
  </r>
  <r>
    <x v="12"/>
    <x v="170"/>
    <n v="109"/>
    <n v="109"/>
    <n v="0"/>
    <n v="0"/>
    <n v="0"/>
    <s v="."/>
    <s v="."/>
    <n v="0"/>
    <n v="1958"/>
    <m/>
    <m/>
  </r>
  <r>
    <x v="12"/>
    <x v="171"/>
    <n v="110"/>
    <n v="110"/>
    <n v="0"/>
    <n v="0"/>
    <n v="0"/>
    <s v="."/>
    <s v="."/>
    <n v="0"/>
    <n v="1958"/>
    <m/>
    <m/>
  </r>
  <r>
    <x v="12"/>
    <x v="172"/>
    <n v="125"/>
    <n v="125"/>
    <n v="0"/>
    <n v="0"/>
    <n v="0"/>
    <s v="."/>
    <s v="."/>
    <n v="0"/>
    <n v="1958"/>
    <m/>
    <m/>
  </r>
  <r>
    <x v="12"/>
    <x v="173"/>
    <n v="130"/>
    <n v="130"/>
    <n v="0"/>
    <n v="0"/>
    <n v="0"/>
    <s v="."/>
    <s v="."/>
    <n v="0"/>
    <n v="1958"/>
    <m/>
    <m/>
  </r>
  <r>
    <x v="12"/>
    <x v="174"/>
    <n v="125"/>
    <n v="125"/>
    <n v="0"/>
    <n v="0"/>
    <n v="0"/>
    <s v="."/>
    <s v="."/>
    <n v="0"/>
    <n v="1958"/>
    <m/>
    <m/>
  </r>
  <r>
    <x v="12"/>
    <x v="175"/>
    <n v="130"/>
    <n v="130"/>
    <n v="0"/>
    <n v="0"/>
    <n v="0"/>
    <s v="."/>
    <s v="."/>
    <n v="0"/>
    <n v="1958"/>
    <m/>
    <m/>
  </r>
  <r>
    <x v="12"/>
    <x v="176"/>
    <n v="135"/>
    <n v="135"/>
    <n v="0"/>
    <n v="0"/>
    <n v="0"/>
    <s v="."/>
    <s v="."/>
    <n v="0"/>
    <n v="1958"/>
    <m/>
    <m/>
  </r>
  <r>
    <x v="12"/>
    <x v="177"/>
    <n v="131"/>
    <n v="131"/>
    <n v="0"/>
    <n v="0"/>
    <n v="0"/>
    <s v="."/>
    <s v="."/>
    <n v="0"/>
    <n v="1958"/>
    <m/>
    <m/>
  </r>
  <r>
    <x v="12"/>
    <x v="178"/>
    <n v="140"/>
    <n v="140"/>
    <n v="0"/>
    <n v="0"/>
    <n v="0"/>
    <s v="."/>
    <s v="."/>
    <n v="0"/>
    <n v="1958"/>
    <m/>
    <m/>
  </r>
  <r>
    <x v="12"/>
    <x v="179"/>
    <n v="117"/>
    <n v="117"/>
    <n v="0"/>
    <n v="0"/>
    <n v="0"/>
    <s v="."/>
    <s v="."/>
    <n v="0"/>
    <n v="1958"/>
    <m/>
    <m/>
  </r>
  <r>
    <x v="12"/>
    <x v="180"/>
    <n v="160"/>
    <n v="160"/>
    <n v="0"/>
    <n v="0"/>
    <n v="0"/>
    <s v="."/>
    <s v="."/>
    <n v="0"/>
    <n v="1958"/>
    <m/>
    <m/>
  </r>
  <r>
    <x v="12"/>
    <x v="181"/>
    <n v="173"/>
    <n v="173"/>
    <n v="0"/>
    <n v="0"/>
    <n v="0"/>
    <s v="."/>
    <s v="."/>
    <n v="0"/>
    <n v="1958"/>
    <m/>
    <m/>
  </r>
  <r>
    <x v="12"/>
    <x v="182"/>
    <n v="184"/>
    <n v="184"/>
    <n v="0"/>
    <n v="0"/>
    <n v="0"/>
    <s v="."/>
    <s v="."/>
    <n v="0"/>
    <n v="1958"/>
    <m/>
    <m/>
  </r>
  <r>
    <x v="12"/>
    <x v="183"/>
    <n v="193"/>
    <n v="193"/>
    <n v="0"/>
    <n v="0"/>
    <n v="0"/>
    <s v="."/>
    <s v="."/>
    <n v="0"/>
    <n v="1958"/>
    <m/>
    <m/>
  </r>
  <r>
    <x v="12"/>
    <x v="184"/>
    <n v="232"/>
    <n v="232"/>
    <n v="0"/>
    <n v="0"/>
    <n v="0"/>
    <s v="."/>
    <s v="."/>
    <n v="0"/>
    <n v="1958"/>
    <m/>
    <m/>
  </r>
  <r>
    <x v="12"/>
    <x v="185"/>
    <n v="289"/>
    <n v="289"/>
    <n v="0"/>
    <n v="0"/>
    <n v="0"/>
    <s v="."/>
    <s v="."/>
    <n v="0"/>
    <n v="1958"/>
    <m/>
    <m/>
  </r>
  <r>
    <x v="12"/>
    <x v="186"/>
    <n v="319"/>
    <n v="319"/>
    <n v="0"/>
    <n v="0"/>
    <n v="0"/>
    <s v="."/>
    <s v="."/>
    <n v="0"/>
    <n v="1958"/>
    <m/>
    <m/>
  </r>
  <r>
    <x v="12"/>
    <x v="187"/>
    <n v="360"/>
    <n v="360"/>
    <n v="0"/>
    <n v="0"/>
    <n v="0"/>
    <s v="."/>
    <s v="."/>
    <n v="0"/>
    <n v="1958"/>
    <m/>
    <m/>
  </r>
  <r>
    <x v="12"/>
    <x v="188"/>
    <n v="398"/>
    <n v="398"/>
    <n v="0"/>
    <n v="0"/>
    <n v="0"/>
    <s v="."/>
    <s v="."/>
    <n v="0"/>
    <n v="1958"/>
    <m/>
    <m/>
  </r>
  <r>
    <x v="12"/>
    <x v="189"/>
    <n v="346"/>
    <n v="346"/>
    <n v="0"/>
    <n v="0"/>
    <n v="0"/>
    <s v="."/>
    <s v="."/>
    <n v="0"/>
    <n v="1958"/>
    <m/>
    <m/>
  </r>
  <r>
    <x v="12"/>
    <x v="190"/>
    <n v="435"/>
    <n v="435"/>
    <n v="0"/>
    <n v="0"/>
    <n v="0"/>
    <s v="."/>
    <s v="."/>
    <n v="0"/>
    <n v="1958"/>
    <m/>
    <m/>
  </r>
  <r>
    <x v="12"/>
    <x v="191"/>
    <n v="491"/>
    <n v="491"/>
    <n v="0"/>
    <n v="0"/>
    <n v="0"/>
    <s v="."/>
    <s v="."/>
    <n v="0"/>
    <n v="1958"/>
    <m/>
    <m/>
  </r>
  <r>
    <x v="12"/>
    <x v="192"/>
    <n v="577"/>
    <n v="577"/>
    <n v="0"/>
    <n v="0"/>
    <n v="0"/>
    <s v="."/>
    <s v="."/>
    <n v="0"/>
    <n v="1958"/>
    <m/>
    <m/>
  </r>
  <r>
    <x v="12"/>
    <x v="193"/>
    <n v="568"/>
    <n v="568"/>
    <n v="0"/>
    <n v="0"/>
    <n v="0"/>
    <s v="."/>
    <s v="."/>
    <n v="0"/>
    <n v="1958"/>
    <m/>
    <m/>
  </r>
  <r>
    <x v="12"/>
    <x v="194"/>
    <n v="637"/>
    <n v="637"/>
    <n v="0"/>
    <n v="0"/>
    <n v="0"/>
    <s v="."/>
    <s v="."/>
    <n v="0"/>
    <n v="1958"/>
    <m/>
    <m/>
  </r>
  <r>
    <x v="12"/>
    <x v="195"/>
    <n v="617"/>
    <n v="617"/>
    <n v="0"/>
    <n v="0"/>
    <n v="0"/>
    <s v="."/>
    <s v="."/>
    <n v="0"/>
    <n v="1958"/>
    <m/>
    <m/>
  </r>
  <r>
    <x v="12"/>
    <x v="196"/>
    <n v="635"/>
    <n v="635"/>
    <n v="0"/>
    <n v="0"/>
    <n v="0"/>
    <s v="."/>
    <s v="."/>
    <n v="0"/>
    <n v="1958"/>
    <m/>
    <m/>
  </r>
  <r>
    <x v="12"/>
    <x v="128"/>
    <n v="637"/>
    <n v="637"/>
    <n v="0"/>
    <n v="0"/>
    <n v="0"/>
    <s v="."/>
    <s v="."/>
    <n v="0"/>
    <n v="1958"/>
    <m/>
    <m/>
  </r>
  <r>
    <x v="12"/>
    <x v="129"/>
    <n v="767"/>
    <n v="767"/>
    <n v="0"/>
    <n v="0"/>
    <n v="0"/>
    <s v="."/>
    <s v="."/>
    <n v="0"/>
    <n v="1958"/>
    <m/>
    <m/>
  </r>
  <r>
    <x v="12"/>
    <x v="130"/>
    <n v="880"/>
    <n v="880"/>
    <n v="0"/>
    <n v="0"/>
    <n v="0"/>
    <s v="."/>
    <s v="."/>
    <n v="0"/>
    <n v="1958"/>
    <m/>
    <m/>
  </r>
  <r>
    <x v="12"/>
    <x v="131"/>
    <n v="867"/>
    <n v="867"/>
    <n v="0"/>
    <n v="0"/>
    <n v="0"/>
    <s v="."/>
    <s v="."/>
    <n v="0"/>
    <n v="1958"/>
    <m/>
    <m/>
  </r>
  <r>
    <x v="12"/>
    <x v="132"/>
    <n v="1010"/>
    <n v="1010"/>
    <n v="0"/>
    <n v="0"/>
    <n v="0"/>
    <s v="."/>
    <s v="."/>
    <n v="0"/>
    <n v="1958"/>
    <m/>
    <m/>
  </r>
  <r>
    <x v="12"/>
    <x v="133"/>
    <n v="1155"/>
    <n v="1155"/>
    <n v="0"/>
    <n v="0"/>
    <n v="0"/>
    <s v="."/>
    <s v="."/>
    <n v="0"/>
    <n v="1958"/>
    <m/>
    <m/>
  </r>
  <r>
    <x v="12"/>
    <x v="134"/>
    <n v="1330"/>
    <n v="1330"/>
    <n v="0"/>
    <n v="0"/>
    <n v="0"/>
    <s v="."/>
    <s v="."/>
    <n v="0"/>
    <n v="1958"/>
    <m/>
    <m/>
  </r>
  <r>
    <x v="12"/>
    <x v="135"/>
    <n v="1977"/>
    <n v="1977"/>
    <n v="0"/>
    <n v="0"/>
    <n v="0"/>
    <s v="."/>
    <s v="."/>
    <n v="0"/>
    <n v="1958"/>
    <m/>
    <m/>
  </r>
  <r>
    <x v="12"/>
    <x v="136"/>
    <n v="1601"/>
    <n v="1601"/>
    <n v="0"/>
    <n v="0"/>
    <n v="0"/>
    <s v="."/>
    <s v="."/>
    <n v="0"/>
    <n v="1958"/>
    <m/>
    <m/>
  </r>
  <r>
    <x v="12"/>
    <x v="137"/>
    <n v="1678"/>
    <n v="1678"/>
    <n v="0"/>
    <n v="0"/>
    <n v="0"/>
    <s v="."/>
    <s v="."/>
    <n v="0"/>
    <n v="1958"/>
    <m/>
    <m/>
  </r>
  <r>
    <x v="12"/>
    <x v="138"/>
    <n v="1741"/>
    <n v="1741"/>
    <n v="0"/>
    <n v="0"/>
    <n v="0"/>
    <s v="."/>
    <s v="."/>
    <n v="0"/>
    <n v="1958"/>
    <m/>
    <m/>
  </r>
  <r>
    <x v="12"/>
    <x v="139"/>
    <n v="1734"/>
    <n v="1734"/>
    <n v="0"/>
    <n v="0"/>
    <n v="0"/>
    <s v="."/>
    <s v="."/>
    <n v="0"/>
    <n v="1958"/>
    <m/>
    <m/>
  </r>
  <r>
    <x v="12"/>
    <x v="140"/>
    <n v="1604"/>
    <n v="1604"/>
    <n v="0"/>
    <n v="0"/>
    <n v="0"/>
    <s v="."/>
    <s v="."/>
    <n v="0"/>
    <n v="1958"/>
    <m/>
    <m/>
  </r>
  <r>
    <x v="12"/>
    <x v="141"/>
    <n v="1385"/>
    <n v="1383"/>
    <n v="3"/>
    <n v="0"/>
    <n v="0"/>
    <s v="."/>
    <s v="."/>
    <n v="0"/>
    <n v="1958"/>
    <m/>
    <m/>
  </r>
  <r>
    <x v="12"/>
    <x v="142"/>
    <n v="1461"/>
    <n v="1459"/>
    <n v="2"/>
    <n v="0"/>
    <n v="0"/>
    <s v="."/>
    <s v="."/>
    <n v="0"/>
    <n v="1958"/>
    <m/>
    <m/>
  </r>
  <r>
    <x v="12"/>
    <x v="143"/>
    <n v="981"/>
    <n v="977"/>
    <n v="4"/>
    <n v="0"/>
    <n v="0"/>
    <s v="."/>
    <s v="."/>
    <n v="0"/>
    <n v="1958"/>
    <m/>
    <m/>
  </r>
  <r>
    <x v="12"/>
    <x v="144"/>
    <n v="1341"/>
    <n v="1336"/>
    <n v="5"/>
    <n v="0"/>
    <n v="0"/>
    <s v="."/>
    <s v="."/>
    <n v="0"/>
    <n v="1958"/>
    <m/>
    <m/>
  </r>
  <r>
    <x v="12"/>
    <x v="145"/>
    <n v="1657"/>
    <n v="1648"/>
    <n v="10"/>
    <n v="0"/>
    <n v="0"/>
    <s v="."/>
    <s v="."/>
    <n v="0"/>
    <n v="1958"/>
    <m/>
    <m/>
  </r>
  <r>
    <x v="12"/>
    <x v="146"/>
    <n v="1770"/>
    <n v="1754"/>
    <n v="16"/>
    <n v="0"/>
    <n v="0"/>
    <s v="."/>
    <s v="."/>
    <n v="0"/>
    <n v="1958"/>
    <m/>
    <m/>
  </r>
  <r>
    <x v="12"/>
    <x v="147"/>
    <n v="2010"/>
    <n v="1984"/>
    <n v="26"/>
    <n v="0"/>
    <n v="0"/>
    <s v="."/>
    <s v="."/>
    <n v="0"/>
    <n v="1958"/>
    <m/>
    <m/>
  </r>
  <r>
    <x v="12"/>
    <x v="148"/>
    <n v="2768"/>
    <n v="2734"/>
    <n v="33"/>
    <n v="0"/>
    <n v="0"/>
    <s v="."/>
    <s v="."/>
    <n v="0"/>
    <n v="1958"/>
    <m/>
    <m/>
  </r>
  <r>
    <x v="12"/>
    <x v="149"/>
    <n v="2731"/>
    <n v="2692"/>
    <n v="39"/>
    <n v="0"/>
    <n v="0"/>
    <s v="."/>
    <s v="."/>
    <n v="0"/>
    <n v="1958"/>
    <m/>
    <m/>
  </r>
  <r>
    <x v="12"/>
    <x v="150"/>
    <n v="2928"/>
    <n v="2874"/>
    <n v="54"/>
    <n v="0"/>
    <n v="0"/>
    <s v="."/>
    <s v="."/>
    <n v="0"/>
    <n v="1958"/>
    <m/>
    <m/>
  </r>
  <r>
    <x v="12"/>
    <x v="151"/>
    <n v="2498"/>
    <n v="2441"/>
    <n v="57"/>
    <n v="0"/>
    <n v="0"/>
    <s v="."/>
    <s v="."/>
    <n v="0"/>
    <n v="1958"/>
    <m/>
    <m/>
  </r>
  <r>
    <x v="12"/>
    <x v="152"/>
    <n v="2145"/>
    <n v="2077"/>
    <n v="67"/>
    <n v="0"/>
    <n v="0"/>
    <s v="."/>
    <s v="."/>
    <n v="0"/>
    <n v="1958"/>
    <m/>
    <m/>
  </r>
  <r>
    <x v="12"/>
    <x v="153"/>
    <n v="2208"/>
    <n v="2117"/>
    <n v="91"/>
    <n v="0"/>
    <n v="0"/>
    <s v="."/>
    <s v="."/>
    <n v="0"/>
    <n v="1958"/>
    <m/>
    <m/>
  </r>
  <r>
    <x v="12"/>
    <x v="154"/>
    <n v="1988"/>
    <n v="1901"/>
    <n v="87"/>
    <n v="0"/>
    <n v="0"/>
    <s v="."/>
    <s v="."/>
    <n v="0"/>
    <n v="1958"/>
    <m/>
    <m/>
  </r>
  <r>
    <x v="12"/>
    <x v="155"/>
    <n v="1976"/>
    <n v="1888"/>
    <n v="88"/>
    <n v="0"/>
    <n v="0"/>
    <s v="."/>
    <s v="."/>
    <n v="0"/>
    <n v="1958"/>
    <m/>
    <m/>
  </r>
  <r>
    <x v="12"/>
    <x v="156"/>
    <n v="2419"/>
    <n v="2342"/>
    <n v="78"/>
    <n v="0"/>
    <n v="0"/>
    <s v="."/>
    <s v="."/>
    <n v="0"/>
    <n v="1958"/>
    <m/>
    <m/>
  </r>
  <r>
    <x v="12"/>
    <x v="157"/>
    <n v="6454"/>
    <n v="6359"/>
    <n v="95"/>
    <n v="0"/>
    <n v="0"/>
    <s v="."/>
    <s v="."/>
    <n v="0"/>
    <n v="1958"/>
    <m/>
    <m/>
  </r>
  <r>
    <x v="12"/>
    <x v="158"/>
    <n v="2815"/>
    <n v="2692"/>
    <n v="123"/>
    <n v="0"/>
    <n v="0"/>
    <s v="."/>
    <s v="."/>
    <n v="0"/>
    <n v="1958"/>
    <m/>
    <m/>
  </r>
  <r>
    <x v="12"/>
    <x v="159"/>
    <n v="2893"/>
    <n v="2790"/>
    <n v="103"/>
    <n v="0"/>
    <n v="0"/>
    <s v="."/>
    <s v="."/>
    <n v="0"/>
    <n v="1958"/>
    <m/>
    <m/>
  </r>
  <r>
    <x v="12"/>
    <x v="160"/>
    <n v="3210"/>
    <n v="3120"/>
    <n v="90"/>
    <n v="0"/>
    <n v="0"/>
    <s v="."/>
    <s v="."/>
    <n v="0"/>
    <n v="1958"/>
    <m/>
    <m/>
  </r>
  <r>
    <x v="12"/>
    <x v="161"/>
    <n v="3128"/>
    <n v="3019"/>
    <n v="109"/>
    <n v="0"/>
    <n v="0"/>
    <s v="."/>
    <s v="."/>
    <n v="0"/>
    <n v="1958"/>
    <m/>
    <m/>
  </r>
  <r>
    <x v="12"/>
    <x v="162"/>
    <n v="3288"/>
    <n v="3173"/>
    <n v="115"/>
    <n v="0"/>
    <n v="0"/>
    <s v="."/>
    <s v="."/>
    <n v="0"/>
    <n v="1958"/>
    <m/>
    <m/>
  </r>
  <r>
    <x v="12"/>
    <x v="163"/>
    <n v="3103"/>
    <n v="2998"/>
    <n v="106"/>
    <n v="0"/>
    <n v="0"/>
    <s v="."/>
    <s v="."/>
    <n v="0"/>
    <n v="1958"/>
    <m/>
    <m/>
  </r>
  <r>
    <x v="12"/>
    <x v="105"/>
    <n v="3345"/>
    <n v="3251"/>
    <n v="93"/>
    <n v="0"/>
    <n v="0"/>
    <s v="."/>
    <s v="."/>
    <n v="0"/>
    <n v="1958"/>
    <m/>
    <m/>
  </r>
  <r>
    <x v="12"/>
    <x v="106"/>
    <n v="3262"/>
    <n v="3163"/>
    <n v="99"/>
    <n v="0"/>
    <n v="0"/>
    <s v="."/>
    <s v="."/>
    <n v="0"/>
    <n v="1958"/>
    <m/>
    <m/>
  </r>
  <r>
    <x v="12"/>
    <x v="107"/>
    <n v="3514"/>
    <n v="3399"/>
    <n v="114"/>
    <n v="0"/>
    <n v="0"/>
    <s v="."/>
    <s v="."/>
    <n v="0"/>
    <n v="1958"/>
    <m/>
    <m/>
  </r>
  <r>
    <x v="12"/>
    <x v="108"/>
    <n v="3558"/>
    <n v="3453"/>
    <n v="105"/>
    <n v="0"/>
    <n v="0"/>
    <s v="."/>
    <s v="."/>
    <n v="0"/>
    <n v="1958"/>
    <m/>
    <m/>
  </r>
  <r>
    <x v="12"/>
    <x v="109"/>
    <n v="4079"/>
    <n v="3964"/>
    <n v="115"/>
    <n v="0"/>
    <n v="0"/>
    <s v="."/>
    <s v="."/>
    <n v="0"/>
    <n v="1958"/>
    <m/>
    <m/>
  </r>
  <r>
    <x v="12"/>
    <x v="110"/>
    <n v="3948"/>
    <n v="3824"/>
    <n v="124"/>
    <n v="0"/>
    <n v="0"/>
    <s v="."/>
    <s v="."/>
    <n v="0"/>
    <n v="1958"/>
    <m/>
    <m/>
  </r>
  <r>
    <x v="12"/>
    <x v="111"/>
    <n v="4831"/>
    <n v="4697"/>
    <n v="134"/>
    <n v="0"/>
    <n v="0"/>
    <s v="."/>
    <s v="."/>
    <n v="0"/>
    <n v="1958"/>
    <m/>
    <m/>
  </r>
  <r>
    <x v="12"/>
    <x v="112"/>
    <n v="4948"/>
    <n v="4833"/>
    <n v="115"/>
    <n v="0"/>
    <n v="0"/>
    <s v="."/>
    <s v="."/>
    <n v="0"/>
    <n v="1958"/>
    <m/>
    <m/>
  </r>
  <r>
    <x v="12"/>
    <x v="113"/>
    <n v="5560"/>
    <n v="5457"/>
    <n v="103"/>
    <n v="0"/>
    <n v="0"/>
    <s v="."/>
    <s v="."/>
    <n v="0"/>
    <n v="1958"/>
    <m/>
    <m/>
  </r>
  <r>
    <x v="12"/>
    <x v="114"/>
    <n v="5813"/>
    <n v="5776"/>
    <n v="37"/>
    <n v="0"/>
    <n v="0"/>
    <s v="."/>
    <s v="."/>
    <n v="0"/>
    <n v="1958"/>
    <m/>
    <m/>
  </r>
  <r>
    <x v="12"/>
    <x v="115"/>
    <n v="6283"/>
    <n v="6237"/>
    <n v="46"/>
    <n v="0"/>
    <n v="0"/>
    <s v="."/>
    <s v="."/>
    <n v="0"/>
    <n v="1958"/>
    <m/>
    <m/>
  </r>
  <r>
    <x v="12"/>
    <x v="116"/>
    <n v="6674"/>
    <n v="6631"/>
    <n v="44"/>
    <n v="0"/>
    <n v="0"/>
    <s v="."/>
    <s v="."/>
    <n v="0"/>
    <n v="1958"/>
    <m/>
    <m/>
  </r>
  <r>
    <x v="12"/>
    <x v="117"/>
    <n v="6773"/>
    <n v="6718"/>
    <n v="55"/>
    <n v="0"/>
    <n v="0"/>
    <s v="."/>
    <s v="."/>
    <n v="0"/>
    <n v="1958"/>
    <m/>
    <m/>
  </r>
  <r>
    <x v="12"/>
    <x v="82"/>
    <n v="7553"/>
    <n v="7559"/>
    <n v="-6"/>
    <n v="0"/>
    <n v="0"/>
    <s v="."/>
    <s v="."/>
    <n v="0"/>
    <n v="1958"/>
    <m/>
    <m/>
  </r>
  <r>
    <x v="12"/>
    <x v="83"/>
    <n v="7741"/>
    <n v="7738"/>
    <n v="3"/>
    <n v="0"/>
    <n v="0"/>
    <s v="."/>
    <s v="."/>
    <n v="0"/>
    <n v="1958"/>
    <m/>
    <m/>
  </r>
  <r>
    <x v="12"/>
    <x v="84"/>
    <n v="7002"/>
    <n v="7013"/>
    <n v="-11"/>
    <n v="0"/>
    <n v="0"/>
    <s v="."/>
    <s v="."/>
    <n v="0"/>
    <n v="1958"/>
    <m/>
    <m/>
  </r>
  <r>
    <x v="12"/>
    <x v="85"/>
    <n v="6973"/>
    <n v="7014"/>
    <n v="-41"/>
    <n v="0"/>
    <n v="0"/>
    <s v="."/>
    <s v="."/>
    <n v="0"/>
    <n v="1958"/>
    <m/>
    <m/>
  </r>
  <r>
    <x v="12"/>
    <x v="86"/>
    <n v="7349"/>
    <n v="7426"/>
    <n v="-77"/>
    <n v="0"/>
    <n v="0"/>
    <s v="."/>
    <s v="."/>
    <n v="0"/>
    <n v="1958"/>
    <m/>
    <m/>
  </r>
  <r>
    <x v="12"/>
    <x v="87"/>
    <n v="7671"/>
    <n v="7808"/>
    <n v="-137"/>
    <n v="0"/>
    <n v="0"/>
    <s v="."/>
    <s v="."/>
    <n v="0"/>
    <n v="1958"/>
    <m/>
    <m/>
  </r>
  <r>
    <x v="12"/>
    <x v="118"/>
    <n v="9153"/>
    <n v="9328"/>
    <n v="-175"/>
    <n v="0"/>
    <n v="0"/>
    <s v="."/>
    <s v="."/>
    <n v="0"/>
    <n v="1958"/>
    <m/>
    <m/>
  </r>
  <r>
    <x v="12"/>
    <x v="119"/>
    <n v="11495"/>
    <n v="11653"/>
    <n v="-158"/>
    <n v="0"/>
    <n v="0"/>
    <s v="."/>
    <s v="."/>
    <n v="0"/>
    <n v="1958"/>
    <m/>
    <m/>
  </r>
  <r>
    <x v="12"/>
    <x v="120"/>
    <n v="16087"/>
    <n v="16384"/>
    <n v="-297"/>
    <n v="0"/>
    <n v="0"/>
    <s v="."/>
    <s v="."/>
    <n v="0"/>
    <n v="1958"/>
    <m/>
    <m/>
  </r>
  <r>
    <x v="12"/>
    <x v="121"/>
    <n v="11509"/>
    <n v="11911"/>
    <n v="-402"/>
    <n v="0"/>
    <n v="0"/>
    <s v="."/>
    <s v="."/>
    <n v="0"/>
    <n v="1958"/>
    <m/>
    <m/>
  </r>
  <r>
    <x v="12"/>
    <x v="122"/>
    <n v="15698"/>
    <n v="16044"/>
    <n v="-346"/>
    <n v="0"/>
    <n v="0"/>
    <s v="."/>
    <s v="."/>
    <n v="0"/>
    <n v="1958"/>
    <m/>
    <m/>
  </r>
  <r>
    <x v="12"/>
    <x v="123"/>
    <n v="13111"/>
    <n v="13412"/>
    <n v="-301"/>
    <n v="0"/>
    <n v="0"/>
    <s v="."/>
    <s v="."/>
    <n v="0"/>
    <n v="1958"/>
    <m/>
    <m/>
  </r>
  <r>
    <x v="12"/>
    <x v="124"/>
    <n v="13630"/>
    <n v="14107"/>
    <n v="-477"/>
    <n v="0"/>
    <n v="0"/>
    <s v="."/>
    <s v="."/>
    <n v="0"/>
    <n v="1958"/>
    <m/>
    <m/>
  </r>
  <r>
    <x v="12"/>
    <x v="125"/>
    <n v="16274"/>
    <n v="16644"/>
    <n v="-370"/>
    <n v="0"/>
    <n v="0"/>
    <s v="."/>
    <s v="."/>
    <n v="0"/>
    <n v="1958"/>
    <m/>
    <m/>
  </r>
  <r>
    <x v="12"/>
    <x v="126"/>
    <n v="13328"/>
    <n v="13552"/>
    <n v="-224"/>
    <n v="0"/>
    <n v="0"/>
    <s v="."/>
    <s v="."/>
    <n v="0"/>
    <n v="1958"/>
    <m/>
    <m/>
  </r>
  <r>
    <x v="12"/>
    <x v="127"/>
    <n v="9525"/>
    <n v="9646"/>
    <n v="-121"/>
    <n v="0"/>
    <n v="0"/>
    <s v="."/>
    <s v="."/>
    <n v="0"/>
    <n v="1958"/>
    <m/>
    <m/>
  </r>
  <r>
    <x v="12"/>
    <x v="88"/>
    <n v="2192"/>
    <n v="2480"/>
    <n v="-288"/>
    <n v="0"/>
    <n v="0"/>
    <s v="."/>
    <s v="."/>
    <n v="0"/>
    <n v="1958"/>
    <m/>
    <m/>
  </r>
  <r>
    <x v="12"/>
    <x v="89"/>
    <n v="942"/>
    <n v="942"/>
    <n v="0"/>
    <n v="0"/>
    <n v="0"/>
    <s v="."/>
    <s v="."/>
    <n v="0"/>
    <n v="1958"/>
    <m/>
    <m/>
  </r>
  <r>
    <x v="12"/>
    <x v="90"/>
    <n v="911"/>
    <n v="911"/>
    <n v="0"/>
    <n v="0"/>
    <n v="0"/>
    <s v="."/>
    <s v="."/>
    <n v="0"/>
    <n v="1958"/>
    <m/>
    <m/>
  </r>
  <r>
    <x v="12"/>
    <x v="91"/>
    <n v="823"/>
    <n v="823"/>
    <n v="0"/>
    <n v="0"/>
    <n v="0"/>
    <s v="."/>
    <s v="."/>
    <n v="0"/>
    <n v="1958"/>
    <m/>
    <m/>
  </r>
  <r>
    <x v="12"/>
    <x v="92"/>
    <n v="3965"/>
    <n v="3898"/>
    <n v="67"/>
    <n v="0"/>
    <n v="0"/>
    <s v="."/>
    <s v="."/>
    <n v="0"/>
    <n v="1958"/>
    <m/>
    <m/>
  </r>
  <r>
    <x v="12"/>
    <x v="93"/>
    <n v="5278"/>
    <n v="5198"/>
    <n v="80"/>
    <n v="0"/>
    <n v="0"/>
    <s v="."/>
    <s v="."/>
    <n v="0"/>
    <n v="1958"/>
    <m/>
    <m/>
  </r>
  <r>
    <x v="12"/>
    <x v="94"/>
    <n v="5073"/>
    <n v="4985"/>
    <n v="87"/>
    <n v="0"/>
    <n v="0"/>
    <s v="."/>
    <s v="."/>
    <n v="0"/>
    <n v="1958"/>
    <m/>
    <m/>
  </r>
  <r>
    <x v="12"/>
    <x v="95"/>
    <n v="4852"/>
    <n v="4765"/>
    <n v="87"/>
    <n v="0"/>
    <n v="0"/>
    <s v="."/>
    <s v="."/>
    <n v="0"/>
    <n v="1958"/>
    <m/>
    <m/>
  </r>
  <r>
    <x v="12"/>
    <x v="96"/>
    <n v="5484"/>
    <n v="5350"/>
    <n v="134"/>
    <n v="0"/>
    <n v="0"/>
    <s v="."/>
    <s v="."/>
    <n v="0"/>
    <n v="1958"/>
    <m/>
    <m/>
  </r>
  <r>
    <x v="12"/>
    <x v="97"/>
    <n v="5183"/>
    <n v="5064"/>
    <n v="119"/>
    <n v="0"/>
    <n v="0"/>
    <s v="."/>
    <s v="."/>
    <n v="0"/>
    <n v="1958"/>
    <m/>
    <m/>
  </r>
  <r>
    <x v="12"/>
    <x v="98"/>
    <n v="5082"/>
    <n v="4941"/>
    <n v="141"/>
    <n v="0"/>
    <n v="0"/>
    <s v="."/>
    <s v="."/>
    <n v="0"/>
    <n v="1958"/>
    <m/>
    <m/>
  </r>
  <r>
    <x v="12"/>
    <x v="99"/>
    <n v="5492"/>
    <n v="5339"/>
    <n v="153"/>
    <n v="0"/>
    <n v="0"/>
    <s v="."/>
    <s v="."/>
    <n v="0"/>
    <n v="1958"/>
    <m/>
    <m/>
  </r>
  <r>
    <x v="12"/>
    <x v="100"/>
    <n v="5784"/>
    <n v="5513"/>
    <n v="199"/>
    <n v="0"/>
    <n v="71"/>
    <s v="."/>
    <s v="."/>
    <n v="0"/>
    <n v="1958"/>
    <m/>
    <m/>
  </r>
  <r>
    <x v="12"/>
    <x v="101"/>
    <n v="6598"/>
    <n v="6302"/>
    <n v="218"/>
    <n v="0"/>
    <n v="79"/>
    <s v="."/>
    <s v="."/>
    <n v="0"/>
    <n v="1958"/>
    <m/>
    <m/>
  </r>
  <r>
    <x v="12"/>
    <x v="102"/>
    <n v="5149"/>
    <n v="4804"/>
    <n v="263"/>
    <n v="0"/>
    <n v="82"/>
    <s v="."/>
    <s v="."/>
    <n v="0"/>
    <n v="1958"/>
    <m/>
    <m/>
  </r>
  <r>
    <x v="12"/>
    <x v="103"/>
    <n v="4941"/>
    <n v="4639"/>
    <n v="261"/>
    <n v="0"/>
    <n v="41"/>
    <s v="."/>
    <s v="."/>
    <n v="0"/>
    <n v="1958"/>
    <m/>
    <m/>
  </r>
  <r>
    <x v="12"/>
    <x v="104"/>
    <n v="4141"/>
    <n v="3871"/>
    <n v="215"/>
    <n v="7"/>
    <n v="48"/>
    <s v="."/>
    <s v="."/>
    <n v="0"/>
    <n v="1958"/>
    <m/>
    <m/>
  </r>
  <r>
    <x v="12"/>
    <x v="66"/>
    <n v="3884"/>
    <n v="3572"/>
    <n v="275"/>
    <n v="0"/>
    <n v="38"/>
    <s v="."/>
    <s v="."/>
    <n v="0"/>
    <n v="1958"/>
    <m/>
    <m/>
  </r>
  <r>
    <x v="12"/>
    <x v="67"/>
    <n v="3754"/>
    <n v="3492"/>
    <n v="220"/>
    <n v="0"/>
    <n v="42"/>
    <s v="."/>
    <s v="."/>
    <n v="0"/>
    <n v="1958"/>
    <m/>
    <m/>
  </r>
  <r>
    <x v="12"/>
    <x v="68"/>
    <n v="3800"/>
    <n v="3506"/>
    <n v="244"/>
    <n v="0"/>
    <n v="50"/>
    <s v="."/>
    <s v="."/>
    <n v="0"/>
    <n v="1958"/>
    <m/>
    <m/>
  </r>
  <r>
    <x v="12"/>
    <x v="69"/>
    <n v="3710"/>
    <n v="3407"/>
    <n v="253"/>
    <n v="0"/>
    <n v="50"/>
    <s v="."/>
    <s v="."/>
    <n v="0"/>
    <n v="1958"/>
    <m/>
    <m/>
  </r>
  <r>
    <x v="12"/>
    <x v="70"/>
    <n v="4165"/>
    <n v="3865"/>
    <n v="241"/>
    <n v="0"/>
    <n v="58"/>
    <s v="."/>
    <s v="."/>
    <n v="0"/>
    <n v="1958"/>
    <m/>
    <m/>
  </r>
  <r>
    <x v="12"/>
    <x v="71"/>
    <n v="1580"/>
    <n v="1443"/>
    <n v="48"/>
    <n v="0"/>
    <n v="88"/>
    <s v="."/>
    <s v="."/>
    <n v="0"/>
    <n v="1958"/>
    <m/>
    <m/>
  </r>
  <r>
    <x v="12"/>
    <x v="72"/>
    <n v="1730"/>
    <n v="1509"/>
    <n v="121"/>
    <n v="0"/>
    <n v="101"/>
    <s v="."/>
    <s v="."/>
    <n v="0"/>
    <n v="1958"/>
    <m/>
    <m/>
  </r>
  <r>
    <x v="12"/>
    <x v="73"/>
    <n v="2005"/>
    <n v="1548"/>
    <n v="346"/>
    <n v="0"/>
    <n v="111"/>
    <s v="."/>
    <s v="."/>
    <n v="0"/>
    <n v="1958"/>
    <m/>
    <m/>
  </r>
  <r>
    <x v="12"/>
    <x v="74"/>
    <n v="2177"/>
    <n v="1517"/>
    <n v="546"/>
    <n v="0"/>
    <n v="115"/>
    <s v="."/>
    <s v="."/>
    <n v="0"/>
    <n v="1958"/>
    <m/>
    <m/>
  </r>
  <r>
    <x v="12"/>
    <x v="75"/>
    <n v="2333"/>
    <n v="1511"/>
    <n v="729"/>
    <n v="0"/>
    <n v="93"/>
    <s v="."/>
    <s v="."/>
    <n v="0"/>
    <n v="1958"/>
    <m/>
    <m/>
  </r>
  <r>
    <x v="12"/>
    <x v="76"/>
    <n v="2624"/>
    <n v="1595"/>
    <n v="924"/>
    <n v="0"/>
    <n v="105"/>
    <s v="."/>
    <s v="."/>
    <n v="0"/>
    <n v="1958"/>
    <m/>
    <m/>
  </r>
  <r>
    <x v="12"/>
    <x v="77"/>
    <n v="2563"/>
    <n v="1547"/>
    <n v="1016"/>
    <n v="0"/>
    <n v="0"/>
    <s v="."/>
    <s v="."/>
    <n v="0"/>
    <n v="1958"/>
    <m/>
    <m/>
  </r>
  <r>
    <x v="12"/>
    <x v="78"/>
    <n v="1245"/>
    <n v="851"/>
    <n v="373"/>
    <n v="22"/>
    <n v="0"/>
    <s v="."/>
    <s v="."/>
    <n v="0"/>
    <n v="1958"/>
    <m/>
    <m/>
  </r>
  <r>
    <x v="12"/>
    <x v="79"/>
    <n v="3483"/>
    <n v="2700"/>
    <n v="707"/>
    <n v="22"/>
    <n v="53"/>
    <s v="."/>
    <s v="."/>
    <n v="0"/>
    <n v="1958"/>
    <m/>
    <m/>
  </r>
  <r>
    <x v="12"/>
    <x v="80"/>
    <n v="4812"/>
    <n v="3974"/>
    <n v="774"/>
    <n v="26"/>
    <n v="38"/>
    <s v="."/>
    <s v="."/>
    <n v="0"/>
    <n v="1958"/>
    <m/>
    <m/>
  </r>
  <r>
    <x v="12"/>
    <x v="81"/>
    <n v="6684"/>
    <n v="5640"/>
    <n v="829"/>
    <n v="116"/>
    <n v="98"/>
    <s v="."/>
    <s v="."/>
    <n v="0"/>
    <n v="1958"/>
    <m/>
    <m/>
  </r>
  <r>
    <x v="12"/>
    <x v="0"/>
    <n v="7254"/>
    <n v="6070"/>
    <n v="1009"/>
    <n v="26"/>
    <n v="148"/>
    <s v="."/>
    <s v="."/>
    <n v="0"/>
    <n v="1958"/>
    <m/>
    <m/>
  </r>
  <r>
    <x v="12"/>
    <x v="1"/>
    <n v="5704"/>
    <n v="4744"/>
    <n v="532"/>
    <n v="253"/>
    <n v="175"/>
    <n v="0"/>
    <n v="0.82"/>
    <n v="0"/>
    <n v="1958"/>
    <m/>
    <m/>
  </r>
  <r>
    <x v="12"/>
    <x v="2"/>
    <n v="6351"/>
    <n v="5145"/>
    <n v="744"/>
    <n v="260"/>
    <n v="201"/>
    <n v="0"/>
    <n v="0.92"/>
    <n v="0"/>
    <n v="1958"/>
    <m/>
    <m/>
  </r>
  <r>
    <x v="12"/>
    <x v="3"/>
    <n v="6025"/>
    <n v="4747"/>
    <n v="826"/>
    <n v="263"/>
    <n v="189"/>
    <n v="0"/>
    <n v="0.87"/>
    <n v="0"/>
    <n v="1958"/>
    <m/>
    <m/>
  </r>
  <r>
    <x v="12"/>
    <x v="4"/>
    <n v="5928"/>
    <n v="4564"/>
    <n v="875"/>
    <n v="299"/>
    <n v="190"/>
    <n v="0"/>
    <n v="0.86"/>
    <n v="0"/>
    <n v="1958"/>
    <m/>
    <m/>
  </r>
  <r>
    <x v="12"/>
    <x v="5"/>
    <n v="6690"/>
    <n v="4992"/>
    <n v="1141"/>
    <n v="336"/>
    <n v="221"/>
    <n v="0"/>
    <n v="0.96"/>
    <n v="0"/>
    <n v="1958"/>
    <m/>
    <m/>
  </r>
  <r>
    <x v="12"/>
    <x v="6"/>
    <n v="7936"/>
    <n v="5240"/>
    <n v="2031"/>
    <n v="412"/>
    <n v="253"/>
    <n v="0"/>
    <n v="1.1399999999999999"/>
    <n v="0"/>
    <n v="1958"/>
    <m/>
    <m/>
  </r>
  <r>
    <x v="12"/>
    <x v="7"/>
    <n v="7700"/>
    <n v="5453"/>
    <n v="1583"/>
    <n v="400"/>
    <n v="263"/>
    <n v="0"/>
    <n v="1.1100000000000001"/>
    <n v="5"/>
    <n v="1958"/>
    <m/>
    <m/>
  </r>
  <r>
    <x v="12"/>
    <x v="8"/>
    <n v="7966"/>
    <n v="5603"/>
    <n v="1664"/>
    <n v="409"/>
    <n v="290"/>
    <n v="0"/>
    <n v="1.1399999999999999"/>
    <n v="5"/>
    <n v="1958"/>
    <m/>
    <m/>
  </r>
  <r>
    <x v="12"/>
    <x v="9"/>
    <n v="7668"/>
    <n v="5075"/>
    <n v="1857"/>
    <n v="443"/>
    <n v="293"/>
    <n v="0"/>
    <n v="1.1000000000000001"/>
    <n v="6"/>
    <n v="1958"/>
    <m/>
    <m/>
  </r>
  <r>
    <x v="12"/>
    <x v="10"/>
    <n v="7620"/>
    <n v="4718"/>
    <n v="1964"/>
    <n v="609"/>
    <n v="329"/>
    <n v="0"/>
    <n v="1.0900000000000001"/>
    <n v="1"/>
    <n v="1989"/>
    <m/>
    <m/>
  </r>
  <r>
    <x v="12"/>
    <x v="11"/>
    <n v="8405"/>
    <n v="4926"/>
    <n v="2297"/>
    <n v="797"/>
    <n v="385"/>
    <n v="0"/>
    <n v="1.19"/>
    <n v="1"/>
    <n v="1989"/>
    <m/>
    <m/>
  </r>
  <r>
    <x v="12"/>
    <x v="12"/>
    <n v="8689"/>
    <n v="4820"/>
    <n v="2607"/>
    <n v="843"/>
    <n v="419"/>
    <n v="0"/>
    <n v="1.23"/>
    <n v="2"/>
    <n v="1989"/>
    <m/>
    <m/>
  </r>
  <r>
    <x v="12"/>
    <x v="13"/>
    <n v="9246"/>
    <n v="4936"/>
    <n v="3009"/>
    <n v="884"/>
    <n v="416"/>
    <n v="0"/>
    <n v="1.3"/>
    <n v="1"/>
    <n v="1989"/>
    <m/>
    <m/>
  </r>
  <r>
    <x v="12"/>
    <x v="14"/>
    <n v="10088"/>
    <n v="5349"/>
    <n v="3367"/>
    <n v="922"/>
    <n v="450"/>
    <n v="0"/>
    <n v="1.41"/>
    <n v="1"/>
    <n v="1989"/>
    <m/>
    <m/>
  </r>
  <r>
    <x v="12"/>
    <x v="15"/>
    <n v="10620"/>
    <n v="5168"/>
    <n v="3977"/>
    <n v="961"/>
    <n v="513"/>
    <n v="0"/>
    <n v="1.47"/>
    <n v="2"/>
    <n v="1989"/>
    <m/>
    <m/>
  </r>
  <r>
    <x v="12"/>
    <x v="16"/>
    <n v="10414"/>
    <n v="4903"/>
    <n v="4027"/>
    <n v="934"/>
    <n v="550"/>
    <n v="0"/>
    <n v="1.43"/>
    <n v="2"/>
    <n v="1989"/>
    <m/>
    <m/>
  </r>
  <r>
    <x v="12"/>
    <x v="17"/>
    <n v="10706"/>
    <n v="4597"/>
    <n v="4494"/>
    <n v="1002"/>
    <n v="612"/>
    <n v="0"/>
    <n v="1.46"/>
    <n v="3"/>
    <n v="1989"/>
    <m/>
    <m/>
  </r>
  <r>
    <x v="12"/>
    <x v="18"/>
    <n v="10899"/>
    <n v="4299"/>
    <n v="5022"/>
    <n v="960"/>
    <n v="618"/>
    <n v="0"/>
    <n v="1.48"/>
    <n v="3"/>
    <n v="1989"/>
    <m/>
    <m/>
  </r>
  <r>
    <x v="12"/>
    <x v="19"/>
    <n v="11549"/>
    <n v="4199"/>
    <n v="5708"/>
    <n v="1022"/>
    <n v="619"/>
    <n v="0"/>
    <n v="1.56"/>
    <n v="3"/>
    <n v="1989"/>
    <m/>
    <m/>
  </r>
  <r>
    <x v="12"/>
    <x v="20"/>
    <n v="12188"/>
    <n v="4183"/>
    <n v="6109"/>
    <n v="1275"/>
    <n v="620"/>
    <n v="0"/>
    <n v="1.64"/>
    <n v="3"/>
    <n v="1989"/>
    <m/>
    <m/>
  </r>
  <r>
    <x v="12"/>
    <x v="21"/>
    <n v="13824"/>
    <n v="4858"/>
    <n v="6763"/>
    <n v="1548"/>
    <n v="654"/>
    <n v="0"/>
    <n v="1.85"/>
    <n v="45"/>
    <n v="1989"/>
    <m/>
    <m/>
  </r>
  <r>
    <x v="12"/>
    <x v="22"/>
    <n v="14223"/>
    <n v="4107"/>
    <n v="7580"/>
    <n v="1790"/>
    <n v="747"/>
    <n v="0"/>
    <n v="1.9"/>
    <n v="46"/>
    <n v="1989"/>
    <m/>
    <m/>
  </r>
  <r>
    <x v="12"/>
    <x v="23"/>
    <n v="15324"/>
    <n v="4267"/>
    <n v="8261"/>
    <n v="1933"/>
    <n v="863"/>
    <n v="0"/>
    <n v="2.04"/>
    <n v="46"/>
    <n v="1989"/>
    <m/>
    <m/>
  </r>
  <r>
    <x v="12"/>
    <x v="24"/>
    <n v="16407"/>
    <n v="4327"/>
    <n v="9149"/>
    <n v="2080"/>
    <n v="851"/>
    <n v="0"/>
    <n v="2.17"/>
    <n v="47"/>
    <n v="1989"/>
    <m/>
    <m/>
  </r>
  <r>
    <x v="12"/>
    <x v="25"/>
    <n v="15672"/>
    <n v="4532"/>
    <n v="8007"/>
    <n v="2258"/>
    <n v="875"/>
    <n v="0"/>
    <n v="2.0699999999999998"/>
    <n v="39"/>
    <n v="1989"/>
    <m/>
    <m/>
  </r>
  <r>
    <x v="12"/>
    <x v="26"/>
    <n v="14833"/>
    <n v="3975"/>
    <n v="7879"/>
    <n v="2213"/>
    <n v="766"/>
    <n v="0"/>
    <n v="1.96"/>
    <n v="36"/>
    <n v="1989"/>
    <m/>
    <m/>
  </r>
  <r>
    <x v="12"/>
    <x v="27"/>
    <n v="15930"/>
    <n v="3894"/>
    <n v="8707"/>
    <n v="2528"/>
    <n v="800"/>
    <n v="0"/>
    <n v="2.1"/>
    <n v="44"/>
    <n v="1989"/>
    <m/>
    <m/>
  </r>
  <r>
    <x v="12"/>
    <x v="28"/>
    <n v="15331"/>
    <n v="3423"/>
    <n v="8572"/>
    <n v="2570"/>
    <n v="766"/>
    <n v="0"/>
    <n v="2.02"/>
    <n v="45"/>
    <n v="1989"/>
    <m/>
    <m/>
  </r>
  <r>
    <x v="12"/>
    <x v="29"/>
    <n v="15676"/>
    <n v="3503"/>
    <n v="8697"/>
    <n v="2675"/>
    <n v="800"/>
    <n v="0"/>
    <n v="2.0699999999999998"/>
    <n v="50"/>
    <n v="1989"/>
    <m/>
    <m/>
  </r>
  <r>
    <x v="12"/>
    <x v="30"/>
    <n v="16797"/>
    <n v="3940"/>
    <n v="9430"/>
    <n v="2664"/>
    <n v="763"/>
    <n v="0"/>
    <n v="2.2200000000000002"/>
    <n v="51"/>
    <n v="1989"/>
    <m/>
    <m/>
  </r>
  <r>
    <x v="12"/>
    <x v="31"/>
    <n v="14264"/>
    <n v="3873"/>
    <n v="7116"/>
    <n v="2534"/>
    <n v="742"/>
    <n v="0"/>
    <n v="1.89"/>
    <n v="57"/>
    <n v="1989"/>
    <m/>
    <m/>
  </r>
  <r>
    <x v="12"/>
    <x v="32"/>
    <n v="15307"/>
    <n v="3996"/>
    <n v="8185"/>
    <n v="2407"/>
    <n v="719"/>
    <n v="0"/>
    <n v="2.0299999999999998"/>
    <n v="64"/>
    <n v="1989"/>
    <m/>
    <m/>
  </r>
  <r>
    <x v="12"/>
    <x v="33"/>
    <n v="14690"/>
    <n v="3856"/>
    <n v="7820"/>
    <n v="2332"/>
    <n v="682"/>
    <n v="0"/>
    <n v="1.95"/>
    <n v="56"/>
    <n v="1989"/>
    <m/>
    <m/>
  </r>
  <r>
    <x v="12"/>
    <x v="34"/>
    <n v="14176"/>
    <n v="3929"/>
    <n v="7210"/>
    <n v="2370"/>
    <n v="667"/>
    <n v="0"/>
    <n v="1.88"/>
    <n v="65"/>
    <n v="1989"/>
    <m/>
    <m/>
  </r>
  <r>
    <x v="12"/>
    <x v="35"/>
    <n v="14876"/>
    <n v="4600"/>
    <n v="6958"/>
    <n v="2653"/>
    <n v="666"/>
    <n v="0"/>
    <n v="1.97"/>
    <n v="79"/>
    <n v="1989"/>
    <m/>
    <m/>
  </r>
  <r>
    <x v="12"/>
    <x v="36"/>
    <n v="14917"/>
    <n v="4546"/>
    <n v="6912"/>
    <n v="2839"/>
    <n v="620"/>
    <n v="0"/>
    <n v="1.97"/>
    <n v="86"/>
    <n v="1989"/>
    <m/>
    <m/>
  </r>
  <r>
    <x v="12"/>
    <x v="37"/>
    <n v="14748"/>
    <n v="4019"/>
    <n v="7584"/>
    <n v="2524"/>
    <n v="621"/>
    <n v="0"/>
    <n v="1.95"/>
    <n v="86"/>
    <n v="1989"/>
    <m/>
    <m/>
  </r>
  <r>
    <x v="12"/>
    <x v="38"/>
    <n v="15747"/>
    <n v="4039"/>
    <n v="8464"/>
    <n v="2629"/>
    <n v="615"/>
    <n v="0"/>
    <n v="2.08"/>
    <n v="91"/>
    <n v="1989"/>
    <m/>
    <m/>
  </r>
  <r>
    <x v="12"/>
    <x v="39"/>
    <n v="14546"/>
    <n v="3899"/>
    <n v="7480"/>
    <n v="2519"/>
    <n v="648"/>
    <n v="0"/>
    <n v="1.91"/>
    <n v="115"/>
    <n v="1989"/>
    <m/>
    <m/>
  </r>
  <r>
    <x v="12"/>
    <x v="40"/>
    <n v="14758"/>
    <n v="3779"/>
    <n v="7591"/>
    <n v="2743"/>
    <n v="646"/>
    <n v="0"/>
    <n v="1.93"/>
    <n v="146"/>
    <n v="1989"/>
    <m/>
    <m/>
  </r>
  <r>
    <x v="12"/>
    <x v="41"/>
    <n v="15731"/>
    <n v="4285"/>
    <n v="7543"/>
    <n v="3238"/>
    <n v="666"/>
    <n v="0"/>
    <n v="2.0499999999999998"/>
    <n v="251"/>
    <n v="1990"/>
    <m/>
    <m/>
  </r>
  <r>
    <x v="12"/>
    <x v="42"/>
    <n v="16800"/>
    <n v="4483"/>
    <n v="8212"/>
    <n v="3423"/>
    <n v="682"/>
    <n v="0"/>
    <n v="2.1800000000000002"/>
    <n v="280"/>
    <n v="1990"/>
    <m/>
    <m/>
  </r>
  <r>
    <x v="12"/>
    <x v="43"/>
    <n v="15451"/>
    <n v="3477"/>
    <n v="7929"/>
    <n v="3361"/>
    <n v="684"/>
    <n v="0"/>
    <n v="1.99"/>
    <n v="301"/>
    <n v="1990"/>
    <m/>
    <m/>
  </r>
  <r>
    <x v="12"/>
    <x v="44"/>
    <n v="15572"/>
    <n v="3120"/>
    <n v="8234"/>
    <n v="3545"/>
    <n v="672"/>
    <n v="0"/>
    <n v="1.99"/>
    <n v="318"/>
    <n v="1990"/>
    <m/>
    <m/>
  </r>
  <r>
    <x v="12"/>
    <x v="45"/>
    <n v="15559"/>
    <n v="3167"/>
    <n v="8088"/>
    <n v="3646"/>
    <n v="657"/>
    <n v="0"/>
    <n v="1.97"/>
    <n v="333"/>
    <n v="1990"/>
    <m/>
    <m/>
  </r>
  <r>
    <x v="12"/>
    <x v="46"/>
    <n v="16303"/>
    <n v="3604"/>
    <n v="8195"/>
    <n v="3981"/>
    <n v="523"/>
    <n v="0"/>
    <n v="2.0499999999999998"/>
    <n v="373"/>
    <n v="1990"/>
    <m/>
    <m/>
  </r>
  <r>
    <x v="12"/>
    <x v="47"/>
    <n v="17229"/>
    <n v="3620"/>
    <n v="8845"/>
    <n v="4238"/>
    <n v="527"/>
    <n v="0"/>
    <n v="2.16"/>
    <n v="411"/>
    <n v="1990"/>
    <m/>
    <m/>
  </r>
  <r>
    <x v="12"/>
    <x v="48"/>
    <n v="17087"/>
    <n v="3847"/>
    <n v="8632"/>
    <n v="4084"/>
    <n v="524"/>
    <n v="0"/>
    <n v="2.14"/>
    <n v="427"/>
    <n v="1990"/>
    <m/>
    <m/>
  </r>
  <r>
    <x v="12"/>
    <x v="49"/>
    <n v="17361"/>
    <n v="3371"/>
    <n v="9273"/>
    <n v="4193"/>
    <n v="524"/>
    <n v="0"/>
    <n v="2.1800000000000002"/>
    <n v="448"/>
    <n v="1990"/>
    <m/>
    <m/>
  </r>
  <r>
    <x v="12"/>
    <x v="50"/>
    <n v="16872"/>
    <n v="3355"/>
    <n v="8732"/>
    <n v="4266"/>
    <n v="519"/>
    <n v="0"/>
    <n v="2.11"/>
    <n v="432"/>
    <n v="1990"/>
    <m/>
    <m/>
  </r>
  <r>
    <x v="12"/>
    <x v="51"/>
    <n v="16985"/>
    <n v="3791"/>
    <n v="8568"/>
    <n v="4113"/>
    <n v="514"/>
    <n v="0"/>
    <n v="2.12"/>
    <n v="475"/>
    <n v="1990"/>
    <m/>
    <m/>
  </r>
  <r>
    <x v="12"/>
    <x v="52"/>
    <n v="17968"/>
    <n v="3909"/>
    <n v="9183"/>
    <n v="4359"/>
    <n v="517"/>
    <n v="0"/>
    <n v="2.2400000000000002"/>
    <n v="463"/>
    <n v="1990"/>
    <m/>
    <m/>
  </r>
  <r>
    <x v="12"/>
    <x v="53"/>
    <n v="18291"/>
    <n v="3971"/>
    <n v="9436"/>
    <n v="4351"/>
    <n v="533"/>
    <n v="0"/>
    <n v="2.2599999999999998"/>
    <n v="436"/>
    <n v="1990"/>
    <m/>
    <m/>
  </r>
  <r>
    <x v="12"/>
    <x v="54"/>
    <n v="19688"/>
    <n v="4265"/>
    <n v="10124"/>
    <n v="4772"/>
    <n v="528"/>
    <n v="0"/>
    <n v="2.42"/>
    <n v="410"/>
    <n v="1990"/>
    <m/>
    <m/>
  </r>
  <r>
    <x v="12"/>
    <x v="55"/>
    <n v="19741"/>
    <n v="4158"/>
    <n v="10132"/>
    <n v="4858"/>
    <n v="592"/>
    <n v="0"/>
    <n v="2.41"/>
    <n v="486"/>
    <n v="1990"/>
    <m/>
    <m/>
  </r>
  <r>
    <x v="12"/>
    <x v="56"/>
    <n v="20239"/>
    <n v="4230"/>
    <n v="10293"/>
    <n v="5096"/>
    <n v="620"/>
    <n v="0"/>
    <n v="2.46"/>
    <n v="548"/>
    <n v="1990"/>
    <m/>
    <m/>
  </r>
  <r>
    <x v="12"/>
    <x v="57"/>
    <n v="19679"/>
    <n v="4250"/>
    <n v="9984"/>
    <n v="4785"/>
    <n v="660"/>
    <n v="0"/>
    <n v="2.38"/>
    <n v="571"/>
    <n v="1990"/>
    <m/>
    <m/>
  </r>
  <r>
    <x v="12"/>
    <x v="58"/>
    <n v="19017"/>
    <n v="4032"/>
    <n v="9765"/>
    <n v="4512"/>
    <n v="708"/>
    <n v="0"/>
    <n v="2.29"/>
    <n v="606"/>
    <n v="1990"/>
    <m/>
    <m/>
  </r>
  <r>
    <x v="12"/>
    <x v="59"/>
    <n v="18824"/>
    <n v="3911"/>
    <n v="9422"/>
    <n v="4768"/>
    <n v="722"/>
    <n v="0"/>
    <n v="2.2599999999999998"/>
    <n v="606"/>
    <n v="1990"/>
    <m/>
    <m/>
  </r>
  <r>
    <x v="12"/>
    <x v="60"/>
    <n v="17107"/>
    <n v="2974"/>
    <n v="8897"/>
    <n v="4603"/>
    <n v="632"/>
    <n v="0"/>
    <n v="2.0499999999999998"/>
    <n v="530"/>
    <n v="1990"/>
    <m/>
    <m/>
  </r>
  <r>
    <x v="12"/>
    <x v="61"/>
    <n v="18408"/>
    <n v="3537"/>
    <n v="9218"/>
    <n v="5073"/>
    <n v="579"/>
    <n v="0"/>
    <n v="2.19"/>
    <n v="575"/>
    <n v="1990"/>
    <m/>
    <m/>
  </r>
  <r>
    <x v="12"/>
    <x v="62"/>
    <n v="17731"/>
    <n v="3599"/>
    <n v="8742"/>
    <n v="4788"/>
    <n v="602"/>
    <n v="0"/>
    <n v="2.1"/>
    <n v="605"/>
    <n v="1990"/>
    <m/>
    <m/>
  </r>
  <r>
    <x v="12"/>
    <x v="63"/>
    <n v="16982"/>
    <n v="3342"/>
    <n v="8458"/>
    <n v="4576"/>
    <n v="606"/>
    <n v="0"/>
    <n v="2.0099999999999998"/>
    <n v="581"/>
    <n v="1990"/>
    <m/>
    <m/>
  </r>
  <r>
    <x v="12"/>
    <x v="64"/>
    <n v="17040"/>
    <n v="3402"/>
    <n v="8632"/>
    <n v="4410"/>
    <n v="596"/>
    <n v="0"/>
    <n v="2.0099999999999998"/>
    <n v="555"/>
    <n v="1990"/>
    <m/>
    <m/>
  </r>
  <r>
    <x v="12"/>
    <x v="65"/>
    <n v="16011"/>
    <n v="3129"/>
    <n v="8259"/>
    <n v="4025"/>
    <n v="598"/>
    <n v="0"/>
    <n v="1.88"/>
    <n v="553"/>
    <n v="1990"/>
    <m/>
    <m/>
  </r>
  <r>
    <x v="13"/>
    <x v="43"/>
    <n v="15337"/>
    <n v="18"/>
    <n v="8522"/>
    <n v="6168"/>
    <n v="109"/>
    <n v="520"/>
    <n v="2.06"/>
    <n v="378"/>
    <n v="1990"/>
    <m/>
    <m/>
  </r>
  <r>
    <x v="13"/>
    <x v="44"/>
    <n v="13213"/>
    <n v="3"/>
    <n v="8411"/>
    <n v="4717"/>
    <n v="82"/>
    <n v="0"/>
    <n v="1.75"/>
    <n v="203"/>
    <n v="1990"/>
    <m/>
    <m/>
  </r>
  <r>
    <x v="13"/>
    <x v="45"/>
    <n v="11447"/>
    <n v="1"/>
    <n v="6832"/>
    <n v="4550"/>
    <n v="64"/>
    <n v="0"/>
    <n v="1.49"/>
    <n v="266"/>
    <n v="1990"/>
    <m/>
    <m/>
  </r>
  <r>
    <x v="13"/>
    <x v="46"/>
    <n v="9090"/>
    <n v="4"/>
    <n v="5427"/>
    <n v="3632"/>
    <n v="27"/>
    <n v="0"/>
    <n v="1.17"/>
    <n v="355"/>
    <n v="1990"/>
    <m/>
    <m/>
  </r>
  <r>
    <x v="13"/>
    <x v="47"/>
    <n v="8524"/>
    <n v="4"/>
    <n v="5286"/>
    <n v="3203"/>
    <n v="30"/>
    <n v="0"/>
    <n v="1.0900000000000001"/>
    <n v="191"/>
    <n v="1990"/>
    <m/>
    <m/>
  </r>
  <r>
    <x v="13"/>
    <x v="48"/>
    <n v="8129"/>
    <n v="4"/>
    <n v="5063"/>
    <n v="3019"/>
    <n v="43"/>
    <n v="0"/>
    <n v="1.03"/>
    <n v="154"/>
    <n v="1990"/>
    <m/>
    <m/>
  </r>
  <r>
    <x v="13"/>
    <x v="49"/>
    <n v="8638"/>
    <n v="1"/>
    <n v="5718"/>
    <n v="2893"/>
    <n v="27"/>
    <n v="0"/>
    <n v="1.08"/>
    <n v="155"/>
    <n v="1990"/>
    <m/>
    <m/>
  </r>
  <r>
    <x v="13"/>
    <x v="50"/>
    <n v="7793"/>
    <n v="0"/>
    <n v="4579"/>
    <n v="3190"/>
    <n v="24"/>
    <n v="0"/>
    <n v="0.97"/>
    <n v="142"/>
    <n v="1990"/>
    <m/>
    <m/>
  </r>
  <r>
    <x v="13"/>
    <x v="51"/>
    <n v="8047"/>
    <n v="0"/>
    <n v="4903"/>
    <n v="3117"/>
    <n v="27"/>
    <n v="0"/>
    <n v="0.99"/>
    <n v="100"/>
    <n v="1990"/>
    <m/>
    <m/>
  </r>
  <r>
    <x v="13"/>
    <x v="52"/>
    <n v="7846"/>
    <n v="0"/>
    <n v="3078"/>
    <n v="4524"/>
    <n v="71"/>
    <n v="173"/>
    <n v="0.96"/>
    <n v="184"/>
    <n v="1990"/>
    <m/>
    <m/>
  </r>
  <r>
    <x v="13"/>
    <x v="53"/>
    <n v="8076"/>
    <n v="0"/>
    <n v="3080"/>
    <n v="4536"/>
    <n v="115"/>
    <n v="344"/>
    <n v="0.98"/>
    <n v="225"/>
    <n v="1990"/>
    <m/>
    <m/>
  </r>
  <r>
    <x v="13"/>
    <x v="54"/>
    <n v="8349"/>
    <n v="0"/>
    <n v="3465"/>
    <n v="4654"/>
    <n v="138"/>
    <n v="91"/>
    <n v="1"/>
    <n v="273"/>
    <n v="1990"/>
    <m/>
    <m/>
  </r>
  <r>
    <x v="13"/>
    <x v="55"/>
    <n v="8751"/>
    <n v="0"/>
    <n v="3475"/>
    <n v="5083"/>
    <n v="194"/>
    <n v="0"/>
    <n v="1.03"/>
    <n v="274"/>
    <n v="1990"/>
    <m/>
    <m/>
  </r>
  <r>
    <x v="13"/>
    <x v="56"/>
    <n v="9364"/>
    <n v="0"/>
    <n v="3995"/>
    <n v="5058"/>
    <n v="209"/>
    <n v="102"/>
    <n v="1.0900000000000001"/>
    <n v="331"/>
    <n v="1990"/>
    <m/>
    <m/>
  </r>
  <r>
    <x v="13"/>
    <x v="57"/>
    <n v="10681"/>
    <n v="0"/>
    <n v="3542"/>
    <n v="5586"/>
    <n v="221"/>
    <n v="1333"/>
    <n v="1.23"/>
    <n v="348"/>
    <n v="1990"/>
    <m/>
    <m/>
  </r>
  <r>
    <x v="13"/>
    <x v="58"/>
    <n v="8320"/>
    <n v="6"/>
    <n v="3127"/>
    <n v="4798"/>
    <n v="230"/>
    <n v="160"/>
    <n v="0.95"/>
    <n v="373"/>
    <n v="1990"/>
    <m/>
    <m/>
  </r>
  <r>
    <x v="13"/>
    <x v="59"/>
    <n v="9682"/>
    <n v="4"/>
    <n v="2895"/>
    <n v="5660"/>
    <n v="217"/>
    <n v="906"/>
    <n v="1.0900000000000001"/>
    <n v="417"/>
    <n v="1990"/>
    <m/>
    <m/>
  </r>
  <r>
    <x v="13"/>
    <x v="60"/>
    <n v="8700"/>
    <n v="4"/>
    <n v="2522"/>
    <n v="5128"/>
    <n v="175"/>
    <n v="871"/>
    <n v="0.97"/>
    <n v="319"/>
    <n v="1990"/>
    <m/>
    <m/>
  </r>
  <r>
    <x v="13"/>
    <x v="61"/>
    <n v="8366"/>
    <n v="6"/>
    <n v="2373"/>
    <n v="4904"/>
    <n v="174"/>
    <n v="909"/>
    <n v="0.92"/>
    <n v="398"/>
    <n v="1990"/>
    <m/>
    <m/>
  </r>
  <r>
    <x v="13"/>
    <x v="62"/>
    <n v="9121"/>
    <n v="5"/>
    <n v="2855"/>
    <n v="5192"/>
    <n v="194"/>
    <n v="874"/>
    <n v="0.99"/>
    <n v="430"/>
    <n v="1990"/>
    <m/>
    <m/>
  </r>
  <r>
    <x v="13"/>
    <x v="63"/>
    <n v="9696"/>
    <n v="4"/>
    <n v="3220"/>
    <n v="5413"/>
    <n v="267"/>
    <n v="792"/>
    <n v="1.04"/>
    <n v="391"/>
    <n v="1990"/>
    <m/>
    <m/>
  </r>
  <r>
    <x v="13"/>
    <x v="64"/>
    <n v="9720"/>
    <n v="3"/>
    <n v="3293"/>
    <n v="5436"/>
    <n v="312"/>
    <n v="675"/>
    <n v="1.02"/>
    <n v="393"/>
    <n v="1990"/>
    <m/>
    <m/>
  </r>
  <r>
    <x v="13"/>
    <x v="65"/>
    <n v="10223"/>
    <n v="2"/>
    <n v="3174"/>
    <n v="5782"/>
    <n v="390"/>
    <n v="876"/>
    <n v="1.06"/>
    <n v="360"/>
    <n v="1990"/>
    <m/>
    <m/>
  </r>
  <r>
    <x v="14"/>
    <x v="1"/>
    <n v="15"/>
    <n v="0"/>
    <n v="15"/>
    <n v="0"/>
    <n v="0"/>
    <n v="0"/>
    <n v="0.19"/>
    <n v="3"/>
    <n v="1958"/>
    <m/>
    <m/>
  </r>
  <r>
    <x v="14"/>
    <x v="2"/>
    <n v="18"/>
    <n v="0"/>
    <n v="18"/>
    <n v="0"/>
    <n v="0"/>
    <n v="0"/>
    <n v="0.22"/>
    <n v="3"/>
    <n v="1958"/>
    <m/>
    <m/>
  </r>
  <r>
    <x v="14"/>
    <x v="3"/>
    <n v="21"/>
    <n v="0"/>
    <n v="21"/>
    <n v="0"/>
    <n v="0"/>
    <n v="0"/>
    <n v="0.26"/>
    <n v="3"/>
    <n v="1958"/>
    <m/>
    <m/>
  </r>
  <r>
    <x v="14"/>
    <x v="4"/>
    <n v="22"/>
    <n v="0"/>
    <n v="22"/>
    <n v="0"/>
    <n v="0"/>
    <n v="0"/>
    <n v="0.26"/>
    <n v="3"/>
    <n v="1958"/>
    <m/>
    <m/>
  </r>
  <r>
    <x v="14"/>
    <x v="5"/>
    <n v="23"/>
    <n v="0"/>
    <n v="23"/>
    <n v="0"/>
    <n v="0"/>
    <n v="0"/>
    <n v="0.26"/>
    <n v="3"/>
    <n v="1958"/>
    <m/>
    <m/>
  </r>
  <r>
    <x v="14"/>
    <x v="6"/>
    <n v="35"/>
    <n v="0"/>
    <n v="35"/>
    <n v="0"/>
    <n v="0"/>
    <n v="0"/>
    <n v="0.4"/>
    <n v="2"/>
    <n v="1958"/>
    <m/>
    <m/>
  </r>
  <r>
    <x v="14"/>
    <x v="7"/>
    <n v="38"/>
    <n v="0"/>
    <n v="38"/>
    <n v="0"/>
    <n v="0"/>
    <n v="0"/>
    <n v="0.41"/>
    <n v="2"/>
    <n v="1958"/>
    <m/>
    <m/>
  </r>
  <r>
    <x v="14"/>
    <x v="8"/>
    <n v="48"/>
    <n v="0"/>
    <n v="48"/>
    <n v="0"/>
    <n v="0"/>
    <n v="0"/>
    <n v="0.5"/>
    <n v="2"/>
    <n v="1958"/>
    <m/>
    <m/>
  </r>
  <r>
    <x v="14"/>
    <x v="9"/>
    <n v="49"/>
    <n v="0"/>
    <n v="49"/>
    <n v="0"/>
    <n v="0"/>
    <n v="0"/>
    <n v="0.49"/>
    <n v="2"/>
    <n v="1958"/>
    <m/>
    <m/>
  </r>
  <r>
    <x v="14"/>
    <x v="10"/>
    <n v="71"/>
    <n v="0"/>
    <n v="71"/>
    <n v="0"/>
    <n v="0"/>
    <n v="0"/>
    <n v="0.68"/>
    <n v="18"/>
    <n v="1989"/>
    <m/>
    <m/>
  </r>
  <r>
    <x v="14"/>
    <x v="11"/>
    <n v="112"/>
    <n v="0"/>
    <n v="112"/>
    <n v="0"/>
    <n v="0"/>
    <n v="0"/>
    <n v="1.02"/>
    <n v="468"/>
    <n v="1989"/>
    <m/>
    <m/>
  </r>
  <r>
    <x v="14"/>
    <x v="12"/>
    <n v="149"/>
    <n v="0"/>
    <n v="149"/>
    <n v="0"/>
    <n v="0"/>
    <n v="0"/>
    <n v="1.29"/>
    <n v="1122"/>
    <n v="1989"/>
    <m/>
    <m/>
  </r>
  <r>
    <x v="14"/>
    <x v="13"/>
    <n v="198"/>
    <n v="0"/>
    <n v="198"/>
    <n v="0"/>
    <n v="0"/>
    <n v="0"/>
    <n v="1.63"/>
    <n v="1135"/>
    <n v="1989"/>
    <m/>
    <m/>
  </r>
  <r>
    <x v="14"/>
    <x v="14"/>
    <n v="193"/>
    <n v="0"/>
    <n v="193"/>
    <n v="0"/>
    <n v="0"/>
    <n v="0"/>
    <n v="1.52"/>
    <n v="1039"/>
    <n v="1989"/>
    <m/>
    <m/>
  </r>
  <r>
    <x v="14"/>
    <x v="15"/>
    <n v="296"/>
    <n v="0"/>
    <n v="296"/>
    <n v="0"/>
    <n v="0"/>
    <n v="0"/>
    <n v="2.2200000000000002"/>
    <n v="1085"/>
    <n v="1989"/>
    <m/>
    <m/>
  </r>
  <r>
    <x v="14"/>
    <x v="16"/>
    <n v="359"/>
    <n v="0"/>
    <n v="359"/>
    <n v="0"/>
    <n v="0"/>
    <n v="0"/>
    <n v="2.56"/>
    <n v="950"/>
    <n v="1989"/>
    <m/>
    <m/>
  </r>
  <r>
    <x v="14"/>
    <x v="17"/>
    <n v="298"/>
    <n v="0"/>
    <n v="298"/>
    <n v="0"/>
    <n v="0"/>
    <n v="0"/>
    <n v="2.04"/>
    <n v="519"/>
    <n v="1989"/>
    <m/>
    <m/>
  </r>
  <r>
    <x v="14"/>
    <x v="18"/>
    <n v="465"/>
    <n v="0"/>
    <n v="372"/>
    <n v="0"/>
    <n v="93"/>
    <n v="0"/>
    <n v="3.05"/>
    <n v="235"/>
    <n v="1989"/>
    <m/>
    <m/>
  </r>
  <r>
    <x v="14"/>
    <x v="19"/>
    <n v="445"/>
    <n v="0"/>
    <n v="352"/>
    <n v="0"/>
    <n v="93"/>
    <n v="0"/>
    <n v="2.81"/>
    <n v="199"/>
    <n v="1989"/>
    <m/>
    <m/>
  </r>
  <r>
    <x v="14"/>
    <x v="20"/>
    <n v="476"/>
    <n v="0"/>
    <n v="365"/>
    <n v="0"/>
    <n v="111"/>
    <n v="0"/>
    <n v="2.9"/>
    <n v="227"/>
    <n v="1989"/>
    <m/>
    <m/>
  </r>
  <r>
    <x v="14"/>
    <x v="21"/>
    <n v="702"/>
    <n v="0"/>
    <n v="589"/>
    <n v="0"/>
    <n v="113"/>
    <n v="0"/>
    <n v="4.1500000000000004"/>
    <n v="265"/>
    <n v="1989"/>
    <m/>
    <m/>
  </r>
  <r>
    <x v="14"/>
    <x v="22"/>
    <n v="1836"/>
    <n v="1"/>
    <n v="1722"/>
    <n v="0"/>
    <n v="113"/>
    <n v="0"/>
    <n v="10.56"/>
    <n v="472"/>
    <n v="1989"/>
    <m/>
    <m/>
  </r>
  <r>
    <x v="14"/>
    <x v="23"/>
    <n v="1770"/>
    <n v="0"/>
    <n v="1636"/>
    <n v="0"/>
    <n v="134"/>
    <n v="0"/>
    <n v="9.9499999999999993"/>
    <n v="472"/>
    <n v="1989"/>
    <m/>
    <m/>
  </r>
  <r>
    <x v="14"/>
    <x v="24"/>
    <n v="2147"/>
    <n v="4"/>
    <n v="2013"/>
    <n v="0"/>
    <n v="130"/>
    <n v="0"/>
    <n v="11.83"/>
    <n v="586"/>
    <n v="1989"/>
    <m/>
    <m/>
  </r>
  <r>
    <x v="14"/>
    <x v="25"/>
    <n v="2015"/>
    <n v="3"/>
    <n v="1904"/>
    <n v="0"/>
    <n v="108"/>
    <n v="0"/>
    <n v="10.88"/>
    <n v="514"/>
    <n v="1989"/>
    <m/>
    <m/>
  </r>
  <r>
    <x v="14"/>
    <x v="26"/>
    <n v="2251"/>
    <n v="0"/>
    <n v="2199"/>
    <n v="0"/>
    <n v="52"/>
    <n v="0"/>
    <n v="11.92"/>
    <n v="456"/>
    <n v="1989"/>
    <m/>
    <m/>
  </r>
  <r>
    <x v="14"/>
    <x v="27"/>
    <n v="1763"/>
    <n v="0"/>
    <n v="1726"/>
    <n v="0"/>
    <n v="37"/>
    <n v="0"/>
    <n v="9.14"/>
    <n v="792"/>
    <n v="1989"/>
    <m/>
    <m/>
  </r>
  <r>
    <x v="14"/>
    <x v="28"/>
    <n v="2650"/>
    <n v="0"/>
    <n v="2640"/>
    <n v="0"/>
    <n v="10"/>
    <n v="0"/>
    <n v="13.44"/>
    <n v="711"/>
    <n v="1989"/>
    <m/>
    <m/>
  </r>
  <r>
    <x v="14"/>
    <x v="29"/>
    <n v="1802"/>
    <n v="0"/>
    <n v="1757"/>
    <n v="0"/>
    <n v="45"/>
    <n v="0"/>
    <n v="8.9499999999999993"/>
    <n v="669"/>
    <n v="1989"/>
    <m/>
    <m/>
  </r>
  <r>
    <x v="14"/>
    <x v="30"/>
    <n v="1890"/>
    <n v="0"/>
    <n v="1829"/>
    <n v="0"/>
    <n v="61"/>
    <n v="0"/>
    <n v="9.17"/>
    <n v="562"/>
    <n v="1989"/>
    <m/>
    <m/>
  </r>
  <r>
    <x v="14"/>
    <x v="31"/>
    <n v="2179"/>
    <n v="0"/>
    <n v="2115"/>
    <n v="0"/>
    <n v="64"/>
    <n v="0"/>
    <n v="10.35"/>
    <n v="673"/>
    <n v="1989"/>
    <m/>
    <m/>
  </r>
  <r>
    <x v="14"/>
    <x v="32"/>
    <n v="764"/>
    <n v="18"/>
    <n v="742"/>
    <n v="0"/>
    <n v="4"/>
    <n v="0"/>
    <n v="3.55"/>
    <n v="661"/>
    <n v="1989"/>
    <m/>
    <m/>
  </r>
  <r>
    <x v="14"/>
    <x v="33"/>
    <n v="617"/>
    <n v="10"/>
    <n v="598"/>
    <n v="0"/>
    <n v="9"/>
    <n v="0"/>
    <n v="2.8"/>
    <n v="616"/>
    <n v="1989"/>
    <m/>
    <m/>
  </r>
  <r>
    <x v="14"/>
    <x v="34"/>
    <n v="550"/>
    <n v="0"/>
    <n v="547"/>
    <n v="0"/>
    <n v="3"/>
    <n v="0"/>
    <n v="2.44"/>
    <n v="582"/>
    <n v="1989"/>
    <m/>
    <m/>
  </r>
  <r>
    <x v="14"/>
    <x v="35"/>
    <n v="506"/>
    <n v="0"/>
    <n v="506"/>
    <n v="0"/>
    <n v="0"/>
    <n v="0"/>
    <n v="2.2000000000000002"/>
    <n v="354"/>
    <n v="1989"/>
    <m/>
    <m/>
  </r>
  <r>
    <x v="14"/>
    <x v="36"/>
    <n v="412"/>
    <n v="0"/>
    <n v="412"/>
    <n v="0"/>
    <n v="0"/>
    <n v="0"/>
    <n v="1.76"/>
    <n v="470"/>
    <n v="1989"/>
    <m/>
    <m/>
  </r>
  <r>
    <x v="14"/>
    <x v="37"/>
    <n v="385"/>
    <n v="0"/>
    <n v="385"/>
    <n v="0"/>
    <n v="0"/>
    <n v="0"/>
    <n v="1.61"/>
    <n v="351"/>
    <n v="1989"/>
    <m/>
    <m/>
  </r>
  <r>
    <x v="14"/>
    <x v="38"/>
    <n v="388"/>
    <n v="0"/>
    <n v="388"/>
    <n v="0"/>
    <n v="0"/>
    <n v="0"/>
    <n v="1.6"/>
    <n v="287"/>
    <n v="1989"/>
    <m/>
    <m/>
  </r>
  <r>
    <x v="14"/>
    <x v="39"/>
    <n v="420"/>
    <n v="0"/>
    <n v="420"/>
    <n v="0"/>
    <n v="0"/>
    <n v="0"/>
    <n v="1.7"/>
    <n v="223"/>
    <n v="1989"/>
    <m/>
    <m/>
  </r>
  <r>
    <x v="14"/>
    <x v="40"/>
    <n v="531"/>
    <n v="1"/>
    <n v="530"/>
    <n v="0"/>
    <n v="0"/>
    <n v="0"/>
    <n v="2.11"/>
    <n v="193"/>
    <n v="1989"/>
    <m/>
    <m/>
  </r>
  <r>
    <x v="14"/>
    <x v="41"/>
    <n v="532"/>
    <n v="1"/>
    <n v="531"/>
    <n v="0"/>
    <n v="0"/>
    <n v="0"/>
    <n v="2.08"/>
    <n v="193"/>
    <n v="1990"/>
    <m/>
    <m/>
  </r>
  <r>
    <x v="14"/>
    <x v="42"/>
    <n v="486"/>
    <n v="1"/>
    <n v="485"/>
    <n v="0"/>
    <n v="0"/>
    <n v="0"/>
    <n v="1.86"/>
    <n v="193"/>
    <n v="1990"/>
    <m/>
    <m/>
  </r>
  <r>
    <x v="14"/>
    <x v="43"/>
    <n v="489"/>
    <n v="1"/>
    <n v="487"/>
    <n v="0"/>
    <n v="0"/>
    <n v="0"/>
    <n v="1.84"/>
    <n v="189"/>
    <n v="1990"/>
    <m/>
    <m/>
  </r>
  <r>
    <x v="14"/>
    <x v="44"/>
    <n v="464"/>
    <n v="1"/>
    <n v="462"/>
    <n v="0"/>
    <n v="0"/>
    <n v="0"/>
    <n v="1.71"/>
    <n v="191"/>
    <n v="1990"/>
    <m/>
    <m/>
  </r>
  <r>
    <x v="14"/>
    <x v="45"/>
    <n v="460"/>
    <n v="1"/>
    <n v="459"/>
    <n v="0"/>
    <n v="0"/>
    <n v="0"/>
    <n v="1.67"/>
    <n v="188"/>
    <n v="1990"/>
    <m/>
    <m/>
  </r>
  <r>
    <x v="14"/>
    <x v="46"/>
    <n v="459"/>
    <n v="1"/>
    <n v="457"/>
    <n v="0"/>
    <n v="0"/>
    <n v="0"/>
    <n v="1.64"/>
    <n v="190"/>
    <n v="1990"/>
    <m/>
    <m/>
  </r>
  <r>
    <x v="14"/>
    <x v="47"/>
    <n v="455"/>
    <n v="1"/>
    <n v="454"/>
    <n v="0"/>
    <n v="0"/>
    <n v="0"/>
    <n v="1.6"/>
    <n v="192"/>
    <n v="1990"/>
    <m/>
    <m/>
  </r>
  <r>
    <x v="14"/>
    <x v="48"/>
    <n v="372"/>
    <n v="1"/>
    <n v="371"/>
    <n v="0"/>
    <n v="0"/>
    <n v="0"/>
    <n v="1.3"/>
    <n v="193"/>
    <n v="1990"/>
    <m/>
    <m/>
  </r>
  <r>
    <x v="14"/>
    <x v="49"/>
    <n v="458"/>
    <n v="1"/>
    <n v="457"/>
    <n v="0"/>
    <n v="0"/>
    <n v="0"/>
    <n v="1.58"/>
    <n v="197"/>
    <n v="1990"/>
    <m/>
    <m/>
  </r>
  <r>
    <x v="14"/>
    <x v="50"/>
    <n v="457"/>
    <n v="1"/>
    <n v="455"/>
    <n v="0"/>
    <n v="0"/>
    <n v="0"/>
    <n v="1.55"/>
    <n v="202"/>
    <n v="1990"/>
    <m/>
    <m/>
  </r>
  <r>
    <x v="14"/>
    <x v="51"/>
    <n v="455"/>
    <n v="1"/>
    <n v="454"/>
    <n v="0"/>
    <n v="0"/>
    <n v="0"/>
    <n v="1.53"/>
    <n v="205"/>
    <n v="1990"/>
    <m/>
    <m/>
  </r>
  <r>
    <x v="14"/>
    <x v="52"/>
    <n v="428"/>
    <n v="1"/>
    <n v="427"/>
    <n v="0"/>
    <n v="0"/>
    <n v="0"/>
    <n v="1.42"/>
    <n v="209"/>
    <n v="1990"/>
    <m/>
    <m/>
  </r>
  <r>
    <x v="14"/>
    <x v="53"/>
    <n v="430"/>
    <n v="1"/>
    <n v="429"/>
    <n v="0"/>
    <n v="0"/>
    <n v="0"/>
    <n v="1.41"/>
    <n v="215"/>
    <n v="1990"/>
    <m/>
    <m/>
  </r>
  <r>
    <x v="14"/>
    <x v="54"/>
    <n v="414"/>
    <n v="2"/>
    <n v="412"/>
    <n v="0"/>
    <n v="0"/>
    <n v="0"/>
    <n v="1.33"/>
    <n v="237"/>
    <n v="1990"/>
    <m/>
    <m/>
  </r>
  <r>
    <x v="14"/>
    <x v="55"/>
    <n v="470"/>
    <n v="2"/>
    <n v="468"/>
    <n v="0"/>
    <n v="0"/>
    <n v="0"/>
    <n v="1.49"/>
    <n v="184"/>
    <n v="1990"/>
    <m/>
    <m/>
  </r>
  <r>
    <x v="14"/>
    <x v="56"/>
    <n v="475"/>
    <n v="2"/>
    <n v="473"/>
    <n v="0"/>
    <n v="0"/>
    <n v="0"/>
    <n v="1.49"/>
    <n v="177"/>
    <n v="1990"/>
    <m/>
    <m/>
  </r>
  <r>
    <x v="14"/>
    <x v="57"/>
    <n v="454"/>
    <n v="2"/>
    <n v="452"/>
    <n v="0"/>
    <n v="0"/>
    <n v="0"/>
    <n v="1.4"/>
    <n v="186"/>
    <n v="1990"/>
    <m/>
    <m/>
  </r>
  <r>
    <x v="14"/>
    <x v="58"/>
    <n v="461"/>
    <n v="1"/>
    <n v="460"/>
    <n v="0"/>
    <n v="0"/>
    <n v="0"/>
    <n v="1.35"/>
    <n v="199"/>
    <n v="1990"/>
    <m/>
    <m/>
  </r>
  <r>
    <x v="14"/>
    <x v="59"/>
    <n v="408"/>
    <n v="1"/>
    <n v="407"/>
    <n v="0"/>
    <n v="0"/>
    <n v="0"/>
    <n v="1.17"/>
    <n v="260"/>
    <n v="1990"/>
    <m/>
    <m/>
  </r>
  <r>
    <x v="14"/>
    <x v="60"/>
    <n v="448"/>
    <n v="1"/>
    <n v="446"/>
    <n v="0"/>
    <n v="0"/>
    <n v="0"/>
    <n v="1.26"/>
    <n v="133"/>
    <n v="1990"/>
    <m/>
    <m/>
  </r>
  <r>
    <x v="14"/>
    <x v="61"/>
    <n v="451"/>
    <n v="1"/>
    <n v="450"/>
    <n v="0"/>
    <n v="0"/>
    <n v="0"/>
    <n v="1.25"/>
    <n v="179"/>
    <n v="1990"/>
    <m/>
    <m/>
  </r>
  <r>
    <x v="14"/>
    <x v="62"/>
    <n v="509"/>
    <n v="1"/>
    <n v="507"/>
    <n v="0"/>
    <n v="0"/>
    <n v="0"/>
    <n v="1.39"/>
    <n v="161"/>
    <n v="1990"/>
    <m/>
    <m/>
  </r>
  <r>
    <x v="14"/>
    <x v="63"/>
    <n v="537"/>
    <n v="1"/>
    <n v="536"/>
    <n v="0"/>
    <n v="0"/>
    <n v="0"/>
    <n v="1.44"/>
    <n v="192"/>
    <n v="1990"/>
    <m/>
    <m/>
  </r>
  <r>
    <x v="14"/>
    <x v="64"/>
    <n v="764"/>
    <n v="1"/>
    <n v="763"/>
    <n v="0"/>
    <n v="0"/>
    <n v="0"/>
    <n v="2.02"/>
    <n v="167"/>
    <n v="1990"/>
    <m/>
    <m/>
  </r>
  <r>
    <x v="14"/>
    <x v="65"/>
    <n v="659"/>
    <n v="1"/>
    <n v="657"/>
    <n v="0"/>
    <n v="0"/>
    <n v="0"/>
    <n v="1.72"/>
    <n v="162"/>
    <n v="1990"/>
    <m/>
    <m/>
  </r>
  <r>
    <x v="15"/>
    <x v="66"/>
    <n v="3"/>
    <n v="0"/>
    <n v="3"/>
    <n v="0"/>
    <n v="0"/>
    <s v="."/>
    <s v="."/>
    <n v="0"/>
    <n v="1958"/>
    <m/>
    <m/>
  </r>
  <r>
    <x v="15"/>
    <x v="67"/>
    <n v="33"/>
    <n v="0"/>
    <n v="33"/>
    <n v="0"/>
    <n v="0"/>
    <s v="."/>
    <s v="."/>
    <n v="0"/>
    <n v="1958"/>
    <m/>
    <m/>
  </r>
  <r>
    <x v="15"/>
    <x v="68"/>
    <n v="145"/>
    <n v="0"/>
    <n v="145"/>
    <n v="0"/>
    <n v="0"/>
    <s v="."/>
    <s v="."/>
    <n v="0"/>
    <n v="1958"/>
    <m/>
    <m/>
  </r>
  <r>
    <x v="15"/>
    <x v="69"/>
    <n v="532"/>
    <n v="0"/>
    <n v="532"/>
    <n v="0"/>
    <n v="0"/>
    <s v="."/>
    <s v="."/>
    <n v="0"/>
    <n v="1958"/>
    <m/>
    <m/>
  </r>
  <r>
    <x v="15"/>
    <x v="70"/>
    <n v="888"/>
    <n v="0"/>
    <n v="888"/>
    <n v="0"/>
    <n v="0"/>
    <s v="."/>
    <s v="."/>
    <n v="0"/>
    <n v="1958"/>
    <m/>
    <m/>
  </r>
  <r>
    <x v="15"/>
    <x v="71"/>
    <n v="949"/>
    <n v="0"/>
    <n v="949"/>
    <n v="0"/>
    <n v="0"/>
    <s v="."/>
    <s v="."/>
    <n v="0"/>
    <n v="1958"/>
    <m/>
    <m/>
  </r>
  <r>
    <x v="15"/>
    <x v="72"/>
    <n v="869"/>
    <n v="0"/>
    <n v="869"/>
    <n v="0"/>
    <n v="0"/>
    <s v="."/>
    <s v="."/>
    <n v="0"/>
    <n v="1958"/>
    <m/>
    <m/>
  </r>
  <r>
    <x v="15"/>
    <x v="73"/>
    <n v="810"/>
    <n v="0"/>
    <n v="810"/>
    <n v="0"/>
    <n v="0"/>
    <s v="."/>
    <s v="."/>
    <n v="0"/>
    <n v="1958"/>
    <m/>
    <m/>
  </r>
  <r>
    <x v="15"/>
    <x v="74"/>
    <n v="778"/>
    <n v="0"/>
    <n v="778"/>
    <n v="0"/>
    <n v="0"/>
    <s v="."/>
    <s v="."/>
    <n v="0"/>
    <n v="1958"/>
    <m/>
    <m/>
  </r>
  <r>
    <x v="15"/>
    <x v="75"/>
    <n v="714"/>
    <n v="0"/>
    <n v="714"/>
    <n v="0"/>
    <n v="0"/>
    <s v="."/>
    <s v="."/>
    <n v="0"/>
    <n v="1958"/>
    <m/>
    <m/>
  </r>
  <r>
    <x v="15"/>
    <x v="76"/>
    <n v="753"/>
    <n v="0"/>
    <n v="753"/>
    <n v="0"/>
    <n v="0"/>
    <s v="."/>
    <s v="."/>
    <n v="0"/>
    <n v="1958"/>
    <m/>
    <m/>
  </r>
  <r>
    <x v="15"/>
    <x v="77"/>
    <n v="769"/>
    <n v="0"/>
    <n v="769"/>
    <n v="0"/>
    <n v="0"/>
    <s v="."/>
    <s v="."/>
    <n v="0"/>
    <n v="1958"/>
    <m/>
    <m/>
  </r>
  <r>
    <x v="15"/>
    <x v="78"/>
    <n v="836"/>
    <n v="0"/>
    <n v="836"/>
    <n v="0"/>
    <n v="0"/>
    <s v="."/>
    <s v="."/>
    <n v="0"/>
    <n v="1958"/>
    <m/>
    <m/>
  </r>
  <r>
    <x v="15"/>
    <x v="79"/>
    <n v="917"/>
    <n v="0"/>
    <n v="917"/>
    <n v="0"/>
    <n v="0"/>
    <s v="."/>
    <s v="."/>
    <n v="0"/>
    <n v="1958"/>
    <m/>
    <m/>
  </r>
  <r>
    <x v="15"/>
    <x v="80"/>
    <n v="1078"/>
    <n v="0"/>
    <n v="1078"/>
    <n v="0"/>
    <n v="0"/>
    <s v="."/>
    <s v="."/>
    <n v="0"/>
    <n v="1958"/>
    <m/>
    <m/>
  </r>
  <r>
    <x v="15"/>
    <x v="81"/>
    <n v="1249"/>
    <n v="0"/>
    <n v="1249"/>
    <n v="0"/>
    <n v="0"/>
    <s v="."/>
    <s v="."/>
    <n v="0"/>
    <n v="1958"/>
    <m/>
    <m/>
  </r>
  <r>
    <x v="15"/>
    <x v="0"/>
    <n v="1258"/>
    <n v="0"/>
    <n v="1258"/>
    <n v="0"/>
    <n v="0"/>
    <s v="."/>
    <s v="."/>
    <n v="0"/>
    <n v="1958"/>
    <m/>
    <m/>
  </r>
  <r>
    <x v="15"/>
    <x v="1"/>
    <n v="377"/>
    <n v="0"/>
    <n v="377"/>
    <n v="0"/>
    <n v="0"/>
    <n v="0"/>
    <n v="3.26"/>
    <n v="554"/>
    <n v="1958"/>
    <m/>
    <m/>
  </r>
  <r>
    <x v="15"/>
    <x v="2"/>
    <n v="321"/>
    <n v="0"/>
    <n v="321"/>
    <n v="0"/>
    <n v="0"/>
    <n v="0"/>
    <n v="2.74"/>
    <n v="551"/>
    <n v="1958"/>
    <m/>
    <m/>
  </r>
  <r>
    <x v="15"/>
    <x v="3"/>
    <n v="351"/>
    <n v="0"/>
    <n v="351"/>
    <n v="0"/>
    <n v="0"/>
    <n v="0"/>
    <n v="2.93"/>
    <n v="517"/>
    <n v="1958"/>
    <m/>
    <m/>
  </r>
  <r>
    <x v="15"/>
    <x v="4"/>
    <n v="272"/>
    <n v="0"/>
    <n v="272"/>
    <n v="0"/>
    <n v="0"/>
    <n v="0"/>
    <n v="2.21"/>
    <n v="597"/>
    <n v="1958"/>
    <m/>
    <m/>
  </r>
  <r>
    <x v="15"/>
    <x v="5"/>
    <n v="285"/>
    <n v="0"/>
    <n v="285"/>
    <n v="0"/>
    <n v="0"/>
    <n v="0"/>
    <n v="2.2200000000000002"/>
    <n v="575"/>
    <n v="1958"/>
    <m/>
    <m/>
  </r>
  <r>
    <x v="15"/>
    <x v="6"/>
    <n v="383"/>
    <n v="0"/>
    <n v="383"/>
    <n v="0"/>
    <n v="0"/>
    <n v="0"/>
    <n v="2.88"/>
    <n v="587"/>
    <n v="1958"/>
    <m/>
    <m/>
  </r>
  <r>
    <x v="15"/>
    <x v="7"/>
    <n v="288"/>
    <n v="0"/>
    <n v="288"/>
    <n v="0"/>
    <n v="0"/>
    <n v="0"/>
    <n v="2.0699999999999998"/>
    <n v="593"/>
    <n v="1958"/>
    <m/>
    <m/>
  </r>
  <r>
    <x v="15"/>
    <x v="8"/>
    <n v="206"/>
    <n v="0"/>
    <n v="206"/>
    <n v="0"/>
    <n v="0"/>
    <n v="0"/>
    <n v="1.42"/>
    <n v="669"/>
    <n v="1958"/>
    <m/>
    <m/>
  </r>
  <r>
    <x v="15"/>
    <x v="9"/>
    <n v="352"/>
    <n v="0"/>
    <n v="352"/>
    <n v="0"/>
    <n v="0"/>
    <n v="0"/>
    <n v="2.34"/>
    <n v="595"/>
    <n v="1958"/>
    <m/>
    <m/>
  </r>
  <r>
    <x v="15"/>
    <x v="10"/>
    <n v="358"/>
    <n v="0"/>
    <n v="358"/>
    <n v="0"/>
    <n v="0"/>
    <n v="0"/>
    <n v="2.29"/>
    <n v="595"/>
    <n v="1989"/>
    <m/>
    <m/>
  </r>
  <r>
    <x v="15"/>
    <x v="11"/>
    <n v="157"/>
    <n v="0"/>
    <n v="157"/>
    <n v="0"/>
    <n v="0"/>
    <n v="0"/>
    <n v="0.97"/>
    <n v="605"/>
    <n v="1989"/>
    <m/>
    <m/>
  </r>
  <r>
    <x v="15"/>
    <x v="12"/>
    <n v="483"/>
    <n v="0"/>
    <n v="483"/>
    <n v="0"/>
    <n v="0"/>
    <n v="0"/>
    <n v="2.89"/>
    <n v="616"/>
    <n v="1989"/>
    <m/>
    <m/>
  </r>
  <r>
    <x v="15"/>
    <x v="13"/>
    <n v="434"/>
    <n v="0"/>
    <n v="434"/>
    <n v="0"/>
    <n v="0"/>
    <n v="0"/>
    <n v="2.52"/>
    <n v="699"/>
    <n v="1989"/>
    <m/>
    <m/>
  </r>
  <r>
    <x v="15"/>
    <x v="14"/>
    <n v="326"/>
    <n v="0"/>
    <n v="300"/>
    <n v="26"/>
    <n v="0"/>
    <n v="0"/>
    <n v="1.84"/>
    <n v="751"/>
    <n v="1989"/>
    <m/>
    <m/>
  </r>
  <r>
    <x v="15"/>
    <x v="15"/>
    <n v="436"/>
    <n v="0"/>
    <n v="409"/>
    <n v="26"/>
    <n v="0"/>
    <n v="0"/>
    <n v="2.4"/>
    <n v="887"/>
    <n v="1989"/>
    <m/>
    <m/>
  </r>
  <r>
    <x v="15"/>
    <x v="16"/>
    <n v="335"/>
    <n v="0"/>
    <n v="309"/>
    <n v="26"/>
    <n v="0"/>
    <n v="0"/>
    <n v="1.8"/>
    <n v="882"/>
    <n v="1989"/>
    <m/>
    <m/>
  </r>
  <r>
    <x v="15"/>
    <x v="17"/>
    <n v="177"/>
    <n v="0"/>
    <n v="146"/>
    <n v="31"/>
    <n v="0"/>
    <n v="0"/>
    <n v="0.93"/>
    <n v="982"/>
    <n v="1989"/>
    <m/>
    <m/>
  </r>
  <r>
    <x v="15"/>
    <x v="18"/>
    <n v="274"/>
    <n v="0"/>
    <n v="243"/>
    <n v="31"/>
    <n v="0"/>
    <n v="0"/>
    <n v="1.41"/>
    <n v="1074"/>
    <n v="1989"/>
    <m/>
    <m/>
  </r>
  <r>
    <x v="15"/>
    <x v="19"/>
    <n v="301"/>
    <n v="0"/>
    <n v="160"/>
    <n v="141"/>
    <n v="0"/>
    <n v="0"/>
    <n v="1.51"/>
    <n v="1000"/>
    <n v="1989"/>
    <m/>
    <m/>
  </r>
  <r>
    <x v="15"/>
    <x v="20"/>
    <n v="347"/>
    <n v="0"/>
    <n v="185"/>
    <n v="162"/>
    <n v="0"/>
    <n v="0"/>
    <n v="1.69"/>
    <n v="826"/>
    <n v="1989"/>
    <m/>
    <m/>
  </r>
  <r>
    <x v="15"/>
    <x v="21"/>
    <n v="707"/>
    <n v="0"/>
    <n v="523"/>
    <n v="183"/>
    <n v="0"/>
    <n v="0"/>
    <n v="3.34"/>
    <n v="882"/>
    <n v="1989"/>
    <m/>
    <m/>
  </r>
  <r>
    <x v="15"/>
    <x v="22"/>
    <n v="829"/>
    <n v="10"/>
    <n v="552"/>
    <n v="267"/>
    <n v="0"/>
    <n v="0"/>
    <n v="3.77"/>
    <n v="906"/>
    <n v="1989"/>
    <m/>
    <m/>
  </r>
  <r>
    <x v="15"/>
    <x v="23"/>
    <n v="1004"/>
    <n v="0"/>
    <n v="412"/>
    <n v="592"/>
    <n v="0"/>
    <n v="0"/>
    <n v="4.4000000000000004"/>
    <n v="826"/>
    <n v="1989"/>
    <m/>
    <m/>
  </r>
  <r>
    <x v="15"/>
    <x v="24"/>
    <n v="1506"/>
    <n v="10"/>
    <n v="657"/>
    <n v="839"/>
    <n v="0"/>
    <n v="0"/>
    <n v="6.32"/>
    <n v="869"/>
    <n v="1989"/>
    <m/>
    <m/>
  </r>
  <r>
    <x v="15"/>
    <x v="25"/>
    <n v="1474"/>
    <n v="0"/>
    <n v="440"/>
    <n v="1035"/>
    <n v="0"/>
    <n v="0"/>
    <n v="5.88"/>
    <n v="657"/>
    <n v="1989"/>
    <m/>
    <m/>
  </r>
  <r>
    <x v="15"/>
    <x v="26"/>
    <n v="1569"/>
    <n v="0"/>
    <n v="480"/>
    <n v="1089"/>
    <n v="0"/>
    <n v="0"/>
    <n v="5.92"/>
    <n v="538"/>
    <n v="1989"/>
    <m/>
    <m/>
  </r>
  <r>
    <x v="15"/>
    <x v="27"/>
    <n v="1793"/>
    <n v="0"/>
    <n v="652"/>
    <n v="1141"/>
    <n v="0"/>
    <n v="0"/>
    <n v="6.35"/>
    <n v="526"/>
    <n v="1989"/>
    <m/>
    <m/>
  </r>
  <r>
    <x v="15"/>
    <x v="28"/>
    <n v="2037"/>
    <n v="0"/>
    <n v="798"/>
    <n v="1239"/>
    <n v="0"/>
    <n v="0"/>
    <n v="6.75"/>
    <n v="393"/>
    <n v="1989"/>
    <m/>
    <m/>
  </r>
  <r>
    <x v="15"/>
    <x v="29"/>
    <n v="2118"/>
    <n v="0"/>
    <n v="758"/>
    <n v="1361"/>
    <n v="0"/>
    <n v="0"/>
    <n v="6.58"/>
    <n v="251"/>
    <n v="1989"/>
    <m/>
    <m/>
  </r>
  <r>
    <x v="15"/>
    <x v="30"/>
    <n v="2218"/>
    <n v="22"/>
    <n v="725"/>
    <n v="1472"/>
    <n v="0"/>
    <n v="0"/>
    <n v="6.51"/>
    <n v="126"/>
    <n v="1989"/>
    <m/>
    <m/>
  </r>
  <r>
    <x v="15"/>
    <x v="31"/>
    <n v="2151"/>
    <n v="0"/>
    <n v="624"/>
    <n v="1527"/>
    <n v="0"/>
    <n v="0"/>
    <n v="6.01"/>
    <n v="159"/>
    <n v="1989"/>
    <m/>
    <m/>
  </r>
  <r>
    <x v="15"/>
    <x v="32"/>
    <n v="2325"/>
    <n v="0"/>
    <n v="784"/>
    <n v="1541"/>
    <n v="0"/>
    <n v="0"/>
    <n v="6.25"/>
    <n v="308"/>
    <n v="1989"/>
    <m/>
    <m/>
  </r>
  <r>
    <x v="15"/>
    <x v="33"/>
    <n v="2683"/>
    <n v="0"/>
    <n v="988"/>
    <n v="1695"/>
    <n v="0"/>
    <n v="0"/>
    <n v="6.99"/>
    <n v="144"/>
    <n v="1989"/>
    <m/>
    <m/>
  </r>
  <r>
    <x v="15"/>
    <x v="34"/>
    <n v="2244"/>
    <n v="0"/>
    <n v="454"/>
    <n v="1790"/>
    <n v="0"/>
    <n v="0"/>
    <n v="5.69"/>
    <n v="0"/>
    <n v="1989"/>
    <m/>
    <m/>
  </r>
  <r>
    <x v="15"/>
    <x v="35"/>
    <n v="2511"/>
    <n v="0"/>
    <n v="653"/>
    <n v="1858"/>
    <n v="0"/>
    <n v="0"/>
    <n v="6.2"/>
    <n v="0"/>
    <n v="1989"/>
    <m/>
    <m/>
  </r>
  <r>
    <x v="15"/>
    <x v="36"/>
    <n v="2780"/>
    <n v="0"/>
    <n v="531"/>
    <n v="2249"/>
    <n v="0"/>
    <n v="0"/>
    <n v="6.67"/>
    <n v="0"/>
    <n v="1989"/>
    <m/>
    <m/>
  </r>
  <r>
    <x v="15"/>
    <x v="37"/>
    <n v="3003"/>
    <n v="0"/>
    <n v="444"/>
    <n v="2559"/>
    <n v="0"/>
    <n v="0"/>
    <n v="6.97"/>
    <n v="0"/>
    <n v="1989"/>
    <m/>
    <m/>
  </r>
  <r>
    <x v="15"/>
    <x v="38"/>
    <n v="3117"/>
    <n v="0"/>
    <n v="665"/>
    <n v="2453"/>
    <n v="0"/>
    <n v="0"/>
    <n v="6.99"/>
    <n v="0"/>
    <n v="1989"/>
    <m/>
    <m/>
  </r>
  <r>
    <x v="15"/>
    <x v="39"/>
    <n v="3317"/>
    <n v="0"/>
    <n v="676"/>
    <n v="2619"/>
    <n v="21"/>
    <n v="0"/>
    <n v="7.18"/>
    <n v="0"/>
    <n v="1989"/>
    <m/>
    <m/>
  </r>
  <r>
    <x v="15"/>
    <x v="40"/>
    <n v="3201"/>
    <n v="0"/>
    <n v="450"/>
    <n v="2730"/>
    <n v="21"/>
    <n v="0"/>
    <n v="6.7"/>
    <n v="0"/>
    <n v="1989"/>
    <m/>
    <m/>
  </r>
  <r>
    <x v="15"/>
    <x v="41"/>
    <n v="3389"/>
    <n v="0"/>
    <n v="516"/>
    <n v="2853"/>
    <n v="20"/>
    <n v="0"/>
    <n v="6.88"/>
    <n v="27"/>
    <n v="1990"/>
    <m/>
    <m/>
  </r>
  <r>
    <x v="15"/>
    <x v="42"/>
    <n v="3239"/>
    <n v="0"/>
    <n v="507"/>
    <n v="2712"/>
    <n v="20"/>
    <n v="0"/>
    <n v="6.39"/>
    <n v="68"/>
    <n v="1990"/>
    <m/>
    <m/>
  </r>
  <r>
    <x v="15"/>
    <x v="43"/>
    <n v="2973"/>
    <n v="0"/>
    <n v="230"/>
    <n v="2712"/>
    <n v="30"/>
    <n v="0"/>
    <n v="5.72"/>
    <n v="103"/>
    <n v="1990"/>
    <m/>
    <m/>
  </r>
  <r>
    <x v="15"/>
    <x v="44"/>
    <n v="3993"/>
    <n v="0"/>
    <n v="548"/>
    <n v="3414"/>
    <n v="31"/>
    <n v="0"/>
    <n v="7.5"/>
    <n v="258"/>
    <n v="1990"/>
    <m/>
    <m/>
  </r>
  <r>
    <x v="15"/>
    <x v="45"/>
    <n v="4033"/>
    <n v="0"/>
    <n v="658"/>
    <n v="3344"/>
    <n v="31"/>
    <n v="0"/>
    <n v="7.4"/>
    <n v="296"/>
    <n v="1990"/>
    <m/>
    <m/>
  </r>
  <r>
    <x v="15"/>
    <x v="46"/>
    <n v="4041"/>
    <n v="0"/>
    <n v="454"/>
    <n v="3560"/>
    <n v="27"/>
    <n v="0"/>
    <n v="7.23"/>
    <n v="312"/>
    <n v="1990"/>
    <m/>
    <m/>
  </r>
  <r>
    <x v="15"/>
    <x v="47"/>
    <n v="4260"/>
    <n v="0"/>
    <n v="563"/>
    <n v="3672"/>
    <n v="26"/>
    <n v="0"/>
    <n v="7.41"/>
    <n v="287"/>
    <n v="1990"/>
    <m/>
    <m/>
  </r>
  <r>
    <x v="15"/>
    <x v="48"/>
    <n v="4723"/>
    <n v="0"/>
    <n v="744"/>
    <n v="3955"/>
    <n v="23"/>
    <n v="0"/>
    <n v="7.96"/>
    <n v="205"/>
    <n v="1990"/>
    <m/>
    <m/>
  </r>
  <r>
    <x v="15"/>
    <x v="49"/>
    <n v="5019"/>
    <n v="0"/>
    <n v="819"/>
    <n v="4169"/>
    <n v="31"/>
    <n v="0"/>
    <n v="8.2100000000000009"/>
    <n v="296"/>
    <n v="1990"/>
    <m/>
    <m/>
  </r>
  <r>
    <x v="15"/>
    <x v="50"/>
    <n v="4914"/>
    <n v="0"/>
    <n v="573"/>
    <n v="4320"/>
    <n v="21"/>
    <n v="0"/>
    <n v="7.84"/>
    <n v="283"/>
    <n v="1990"/>
    <m/>
    <m/>
  </r>
  <r>
    <x v="15"/>
    <x v="51"/>
    <n v="5084"/>
    <n v="0"/>
    <n v="666"/>
    <n v="4406"/>
    <n v="12"/>
    <n v="0"/>
    <n v="7.97"/>
    <n v="303"/>
    <n v="1990"/>
    <m/>
    <m/>
  </r>
  <r>
    <x v="15"/>
    <x v="52"/>
    <n v="3798"/>
    <n v="0"/>
    <n v="524"/>
    <n v="3261"/>
    <n v="12"/>
    <n v="0"/>
    <n v="5.91"/>
    <n v="292"/>
    <n v="1990"/>
    <m/>
    <m/>
  </r>
  <r>
    <x v="15"/>
    <x v="53"/>
    <n v="4281"/>
    <n v="0"/>
    <n v="838"/>
    <n v="3434"/>
    <n v="9"/>
    <n v="0"/>
    <n v="6.67"/>
    <n v="353"/>
    <n v="1990"/>
    <m/>
    <m/>
  </r>
  <r>
    <x v="15"/>
    <x v="54"/>
    <n v="4491"/>
    <n v="0"/>
    <n v="932"/>
    <n v="3541"/>
    <n v="18"/>
    <n v="0"/>
    <n v="6.94"/>
    <n v="395"/>
    <n v="1990"/>
    <m/>
    <m/>
  </r>
  <r>
    <x v="15"/>
    <x v="55"/>
    <n v="4775"/>
    <n v="0"/>
    <n v="1038"/>
    <n v="3683"/>
    <n v="54"/>
    <n v="0"/>
    <n v="7.11"/>
    <n v="432"/>
    <n v="1990"/>
    <m/>
    <m/>
  </r>
  <r>
    <x v="15"/>
    <x v="56"/>
    <n v="5238"/>
    <n v="0"/>
    <n v="1283"/>
    <n v="3901"/>
    <n v="54"/>
    <n v="0"/>
    <n v="7.23"/>
    <n v="467"/>
    <n v="1990"/>
    <m/>
    <m/>
  </r>
  <r>
    <x v="15"/>
    <x v="57"/>
    <n v="5135"/>
    <n v="0"/>
    <n v="838"/>
    <n v="4243"/>
    <n v="54"/>
    <n v="0"/>
    <n v="6.33"/>
    <n v="545"/>
    <n v="1990"/>
    <m/>
    <m/>
  </r>
  <r>
    <x v="15"/>
    <x v="58"/>
    <n v="7321"/>
    <n v="0"/>
    <n v="1572"/>
    <n v="5695"/>
    <n v="54"/>
    <n v="0"/>
    <n v="7.09"/>
    <n v="569"/>
    <n v="1990"/>
    <m/>
    <m/>
  </r>
  <r>
    <x v="15"/>
    <x v="59"/>
    <n v="8118"/>
    <n v="0"/>
    <n v="1789"/>
    <n v="6269"/>
    <n v="60"/>
    <n v="0"/>
    <n v="7.27"/>
    <n v="635"/>
    <n v="1990"/>
    <m/>
    <m/>
  </r>
  <r>
    <x v="15"/>
    <x v="60"/>
    <n v="7695"/>
    <n v="0"/>
    <n v="1002"/>
    <n v="6598"/>
    <n v="95"/>
    <n v="0"/>
    <n v="6.43"/>
    <n v="581"/>
    <n v="1990"/>
    <m/>
    <m/>
  </r>
  <r>
    <x v="15"/>
    <x v="61"/>
    <n v="7981"/>
    <n v="0"/>
    <n v="1123"/>
    <n v="6696"/>
    <n v="163"/>
    <n v="0"/>
    <n v="6.33"/>
    <n v="545"/>
    <n v="1990"/>
    <m/>
    <m/>
  </r>
  <r>
    <x v="15"/>
    <x v="62"/>
    <n v="7813"/>
    <n v="0"/>
    <n v="1008"/>
    <n v="6628"/>
    <n v="177"/>
    <n v="0"/>
    <n v="5.98"/>
    <n v="507"/>
    <n v="1990"/>
    <m/>
    <m/>
  </r>
  <r>
    <x v="15"/>
    <x v="63"/>
    <n v="7274"/>
    <n v="0"/>
    <n v="432"/>
    <n v="6658"/>
    <n v="184"/>
    <n v="0"/>
    <n v="5.45"/>
    <n v="481"/>
    <n v="1990"/>
    <m/>
    <m/>
  </r>
  <r>
    <x v="15"/>
    <x v="64"/>
    <n v="8539"/>
    <n v="0"/>
    <n v="1211"/>
    <n v="7145"/>
    <n v="184"/>
    <n v="0"/>
    <n v="6.33"/>
    <n v="344"/>
    <n v="1990"/>
    <m/>
    <m/>
  </r>
  <r>
    <x v="15"/>
    <x v="65"/>
    <n v="8546"/>
    <n v="0"/>
    <n v="604"/>
    <n v="7738"/>
    <n v="204"/>
    <n v="0"/>
    <n v="6.28"/>
    <n v="338"/>
    <n v="1990"/>
    <m/>
    <m/>
  </r>
  <r>
    <x v="16"/>
    <x v="23"/>
    <n v="5162"/>
    <n v="686"/>
    <n v="2534"/>
    <n v="1476"/>
    <n v="354"/>
    <n v="112"/>
    <n v="0.08"/>
    <n v="232"/>
    <n v="1989"/>
    <m/>
    <m/>
  </r>
  <r>
    <x v="16"/>
    <x v="24"/>
    <n v="5464"/>
    <n v="664"/>
    <n v="2589"/>
    <n v="1685"/>
    <n v="391"/>
    <n v="136"/>
    <n v="0.08"/>
    <n v="292"/>
    <n v="1989"/>
    <m/>
    <m/>
  </r>
  <r>
    <x v="16"/>
    <x v="25"/>
    <n v="5841"/>
    <n v="626"/>
    <n v="2663"/>
    <n v="1912"/>
    <n v="472"/>
    <n v="168"/>
    <n v="0.09"/>
    <n v="377"/>
    <n v="1989"/>
    <m/>
    <m/>
  </r>
  <r>
    <x v="16"/>
    <x v="26"/>
    <n v="6332"/>
    <n v="646"/>
    <n v="3020"/>
    <n v="2074"/>
    <n v="424"/>
    <n v="168"/>
    <n v="0.09"/>
    <n v="259"/>
    <n v="1989"/>
    <m/>
    <m/>
  </r>
  <r>
    <x v="16"/>
    <x v="27"/>
    <n v="6228"/>
    <n v="551"/>
    <n v="2874"/>
    <n v="2179"/>
    <n v="427"/>
    <n v="197"/>
    <n v="0.09"/>
    <n v="164"/>
    <n v="1989"/>
    <m/>
    <m/>
  </r>
  <r>
    <x v="16"/>
    <x v="28"/>
    <n v="6651"/>
    <n v="630"/>
    <n v="2974"/>
    <n v="2420"/>
    <n v="430"/>
    <n v="197"/>
    <n v="0.09"/>
    <n v="205"/>
    <n v="1989"/>
    <m/>
    <m/>
  </r>
  <r>
    <x v="16"/>
    <x v="29"/>
    <n v="7128"/>
    <n v="643"/>
    <n v="3327"/>
    <n v="2479"/>
    <n v="422"/>
    <n v="257"/>
    <n v="0.09"/>
    <n v="198"/>
    <n v="1989"/>
    <m/>
    <m/>
  </r>
  <r>
    <x v="16"/>
    <x v="30"/>
    <n v="7704"/>
    <n v="716"/>
    <n v="3565"/>
    <n v="2659"/>
    <n v="465"/>
    <n v="299"/>
    <n v="0.1"/>
    <n v="327"/>
    <n v="1989"/>
    <m/>
    <m/>
  </r>
  <r>
    <x v="16"/>
    <x v="31"/>
    <n v="8745"/>
    <n v="951"/>
    <n v="3801"/>
    <n v="3148"/>
    <n v="454"/>
    <n v="391"/>
    <n v="0.11"/>
    <n v="312"/>
    <n v="1989"/>
    <m/>
    <m/>
  </r>
  <r>
    <x v="16"/>
    <x v="32"/>
    <n v="9381"/>
    <n v="987"/>
    <n v="3857"/>
    <n v="3656"/>
    <n v="488"/>
    <n v="393"/>
    <n v="0.11"/>
    <n v="286"/>
    <n v="1989"/>
    <m/>
    <m/>
  </r>
  <r>
    <x v="16"/>
    <x v="33"/>
    <n v="10195"/>
    <n v="1266"/>
    <n v="4315"/>
    <n v="3778"/>
    <n v="503"/>
    <n v="332"/>
    <n v="0.12"/>
    <n v="209"/>
    <n v="1989"/>
    <m/>
    <m/>
  </r>
  <r>
    <x v="16"/>
    <x v="34"/>
    <n v="10991"/>
    <n v="1134"/>
    <n v="4767"/>
    <n v="3978"/>
    <n v="672"/>
    <n v="440"/>
    <n v="0.12"/>
    <n v="165"/>
    <n v="1989"/>
    <m/>
    <m/>
  </r>
  <r>
    <x v="16"/>
    <x v="35"/>
    <n v="11687"/>
    <n v="1312"/>
    <n v="5323"/>
    <n v="3985"/>
    <n v="639"/>
    <n v="427"/>
    <n v="0.13"/>
    <n v="148"/>
    <n v="1989"/>
    <m/>
    <m/>
  </r>
  <r>
    <x v="16"/>
    <x v="36"/>
    <n v="12865"/>
    <n v="1582"/>
    <n v="5963"/>
    <n v="4223"/>
    <n v="711"/>
    <n v="386"/>
    <n v="0.13"/>
    <n v="120"/>
    <n v="1989"/>
    <m/>
    <m/>
  </r>
  <r>
    <x v="16"/>
    <x v="37"/>
    <n v="13486"/>
    <n v="1711"/>
    <n v="6255"/>
    <n v="4430"/>
    <n v="711"/>
    <n v="379"/>
    <n v="0.14000000000000001"/>
    <n v="120"/>
    <n v="1989"/>
    <m/>
    <m/>
  </r>
  <r>
    <x v="16"/>
    <x v="38"/>
    <n v="14599"/>
    <n v="1757"/>
    <n v="6835"/>
    <n v="4581"/>
    <n v="929"/>
    <n v="496"/>
    <n v="0.14000000000000001"/>
    <n v="101"/>
    <n v="1989"/>
    <m/>
    <m/>
  </r>
  <r>
    <x v="16"/>
    <x v="39"/>
    <n v="15875"/>
    <n v="1940"/>
    <n v="7459"/>
    <n v="4980"/>
    <n v="958"/>
    <n v="539"/>
    <n v="0.15"/>
    <n v="108"/>
    <n v="1989"/>
    <m/>
    <m/>
  </r>
  <r>
    <x v="16"/>
    <x v="40"/>
    <n v="16623"/>
    <n v="1933"/>
    <n v="8029"/>
    <n v="5718"/>
    <n v="943"/>
    <n v="0"/>
    <n v="0.15"/>
    <n v="109"/>
    <n v="1989"/>
    <m/>
    <m/>
  </r>
  <r>
    <x v="16"/>
    <x v="41"/>
    <n v="18698"/>
    <n v="2328"/>
    <n v="9041"/>
    <n v="6309"/>
    <n v="1019"/>
    <n v="0"/>
    <n v="0.17"/>
    <n v="114"/>
    <n v="1990"/>
    <m/>
    <m/>
  </r>
  <r>
    <x v="16"/>
    <x v="42"/>
    <n v="18610"/>
    <n v="2190"/>
    <n v="8819"/>
    <n v="6546"/>
    <n v="1056"/>
    <n v="0"/>
    <n v="0.16"/>
    <n v="141"/>
    <n v="1990"/>
    <m/>
    <m/>
  </r>
  <r>
    <x v="16"/>
    <x v="43"/>
    <n v="19850"/>
    <n v="2282"/>
    <n v="9545"/>
    <n v="6964"/>
    <n v="1060"/>
    <n v="0"/>
    <n v="0.17"/>
    <n v="135"/>
    <n v="1990"/>
    <m/>
    <m/>
  </r>
  <r>
    <x v="16"/>
    <x v="44"/>
    <n v="21273"/>
    <n v="2310"/>
    <n v="10476"/>
    <n v="7355"/>
    <n v="1132"/>
    <n v="0"/>
    <n v="0.18"/>
    <n v="147"/>
    <n v="1990"/>
    <m/>
    <m/>
  </r>
  <r>
    <x v="16"/>
    <x v="45"/>
    <n v="23136"/>
    <n v="2513"/>
    <n v="11732"/>
    <n v="7789"/>
    <n v="1102"/>
    <n v="0"/>
    <n v="0.19"/>
    <n v="125"/>
    <n v="1990"/>
    <m/>
    <m/>
  </r>
  <r>
    <x v="16"/>
    <x v="46"/>
    <n v="23039"/>
    <n v="2274"/>
    <n v="11925"/>
    <n v="7672"/>
    <n v="1168"/>
    <n v="0"/>
    <n v="0.18"/>
    <n v="127"/>
    <n v="1990"/>
    <m/>
    <m/>
  </r>
  <r>
    <x v="16"/>
    <x v="47"/>
    <n v="25756"/>
    <n v="2554"/>
    <n v="13695"/>
    <n v="8298"/>
    <n v="1210"/>
    <n v="0"/>
    <n v="0.2"/>
    <n v="117"/>
    <n v="1990"/>
    <m/>
    <m/>
  </r>
  <r>
    <x v="16"/>
    <x v="48"/>
    <n v="25828"/>
    <n v="2340"/>
    <n v="13471"/>
    <n v="8793"/>
    <n v="1224"/>
    <n v="0"/>
    <n v="0.19"/>
    <n v="127"/>
    <n v="1990"/>
    <m/>
    <m/>
  </r>
  <r>
    <x v="16"/>
    <x v="49"/>
    <n v="26633"/>
    <n v="2233"/>
    <n v="14350"/>
    <n v="8838"/>
    <n v="1211"/>
    <n v="0"/>
    <n v="0.19"/>
    <n v="127"/>
    <n v="1990"/>
    <m/>
    <m/>
  </r>
  <r>
    <x v="16"/>
    <x v="50"/>
    <n v="27375"/>
    <n v="2345"/>
    <n v="14314"/>
    <n v="9409"/>
    <n v="1306"/>
    <n v="0"/>
    <n v="0.19"/>
    <n v="113"/>
    <n v="1990"/>
    <m/>
    <m/>
  </r>
  <r>
    <x v="16"/>
    <x v="51"/>
    <n v="29029"/>
    <n v="2235"/>
    <n v="15118"/>
    <n v="9926"/>
    <n v="1346"/>
    <n v="404"/>
    <n v="0.2"/>
    <n v="121"/>
    <n v="1990"/>
    <m/>
    <m/>
  </r>
  <r>
    <x v="16"/>
    <x v="52"/>
    <n v="29529"/>
    <n v="2195"/>
    <n v="15035"/>
    <n v="10332"/>
    <n v="1496"/>
    <n v="471"/>
    <n v="0.2"/>
    <n v="147"/>
    <n v="1990"/>
    <m/>
    <m/>
  </r>
  <r>
    <x v="16"/>
    <x v="53"/>
    <n v="31111"/>
    <n v="2751"/>
    <n v="14645"/>
    <n v="12219"/>
    <n v="1496"/>
    <n v="0"/>
    <n v="0.21"/>
    <n v="273"/>
    <n v="1990"/>
    <m/>
    <m/>
  </r>
  <r>
    <x v="16"/>
    <x v="54"/>
    <n v="32423"/>
    <n v="3601"/>
    <n v="12067"/>
    <n v="14987"/>
    <n v="1768"/>
    <n v="0"/>
    <n v="0.21"/>
    <n v="131"/>
    <n v="1990"/>
    <m/>
    <m/>
  </r>
  <r>
    <x v="16"/>
    <x v="55"/>
    <n v="35888"/>
    <n v="4614"/>
    <n v="12646"/>
    <n v="16588"/>
    <n v="2040"/>
    <n v="0"/>
    <n v="0.23"/>
    <n v="193"/>
    <n v="1990"/>
    <m/>
    <m/>
  </r>
  <r>
    <x v="16"/>
    <x v="56"/>
    <n v="37261"/>
    <n v="4419"/>
    <n v="13200"/>
    <n v="17330"/>
    <n v="2312"/>
    <n v="0"/>
    <n v="0.23"/>
    <n v="245"/>
    <n v="1990"/>
    <m/>
    <m/>
  </r>
  <r>
    <x v="16"/>
    <x v="57"/>
    <n v="39835"/>
    <n v="4828"/>
    <n v="14798"/>
    <n v="17401"/>
    <n v="2809"/>
    <n v="0"/>
    <n v="0.25"/>
    <n v="234"/>
    <n v="1990"/>
    <m/>
    <m/>
  </r>
  <r>
    <x v="16"/>
    <x v="58"/>
    <n v="43331"/>
    <n v="6307"/>
    <n v="15796"/>
    <n v="17727"/>
    <n v="3501"/>
    <n v="0"/>
    <n v="0.26"/>
    <n v="253"/>
    <n v="1990"/>
    <m/>
    <m/>
  </r>
  <r>
    <x v="16"/>
    <x v="59"/>
    <n v="43379"/>
    <n v="5161"/>
    <n v="16083"/>
    <n v="17946"/>
    <n v="4189"/>
    <n v="0"/>
    <n v="0.26"/>
    <n v="277"/>
    <n v="1990"/>
    <m/>
    <m/>
  </r>
  <r>
    <x v="16"/>
    <x v="60"/>
    <n v="43315"/>
    <n v="5052"/>
    <n v="15914"/>
    <n v="18283"/>
    <n v="4066"/>
    <n v="0"/>
    <n v="0.26"/>
    <n v="351"/>
    <n v="1990"/>
    <m/>
    <m/>
  </r>
  <r>
    <x v="16"/>
    <x v="61"/>
    <n v="44013"/>
    <n v="4756"/>
    <n v="16989"/>
    <n v="18188"/>
    <n v="4080"/>
    <n v="0"/>
    <n v="0.26"/>
    <n v="286"/>
    <n v="1990"/>
    <m/>
    <m/>
  </r>
  <r>
    <x v="16"/>
    <x v="62"/>
    <n v="44166"/>
    <n v="4685"/>
    <n v="16528"/>
    <n v="19009"/>
    <n v="3944"/>
    <n v="0"/>
    <n v="0.25"/>
    <n v="257"/>
    <n v="1990"/>
    <m/>
    <m/>
  </r>
  <r>
    <x v="16"/>
    <x v="63"/>
    <n v="44586"/>
    <n v="4011"/>
    <n v="17409"/>
    <n v="19086"/>
    <n v="4080"/>
    <n v="0"/>
    <n v="0.25"/>
    <n v="237"/>
    <n v="1990"/>
    <m/>
    <m/>
  </r>
  <r>
    <x v="16"/>
    <x v="64"/>
    <n v="44812"/>
    <n v="3728"/>
    <n v="18982"/>
    <n v="17886"/>
    <n v="4216"/>
    <n v="0"/>
    <n v="0.25"/>
    <n v="252"/>
    <n v="1990"/>
    <m/>
    <m/>
  </r>
  <r>
    <x v="16"/>
    <x v="65"/>
    <n v="45350"/>
    <n v="3535"/>
    <n v="19726"/>
    <n v="17736"/>
    <n v="4352"/>
    <n v="0"/>
    <n v="0.25"/>
    <n v="263"/>
    <n v="1990"/>
    <m/>
    <m/>
  </r>
  <r>
    <x v="17"/>
    <x v="100"/>
    <n v="1"/>
    <n v="0"/>
    <n v="1"/>
    <n v="0"/>
    <n v="0"/>
    <s v="."/>
    <s v="."/>
    <n v="0"/>
    <n v="1958"/>
    <m/>
    <m/>
  </r>
  <r>
    <x v="17"/>
    <x v="101"/>
    <n v="1"/>
    <n v="0"/>
    <n v="1"/>
    <n v="0"/>
    <n v="0"/>
    <s v="."/>
    <s v="."/>
    <n v="0"/>
    <n v="1958"/>
    <m/>
    <m/>
  </r>
  <r>
    <x v="17"/>
    <x v="102"/>
    <n v="2"/>
    <n v="0"/>
    <n v="2"/>
    <n v="0"/>
    <n v="0"/>
    <s v="."/>
    <s v="."/>
    <n v="0"/>
    <n v="1958"/>
    <m/>
    <m/>
  </r>
  <r>
    <x v="17"/>
    <x v="103"/>
    <n v="1"/>
    <n v="0"/>
    <n v="1"/>
    <n v="0"/>
    <n v="0"/>
    <s v="."/>
    <s v="."/>
    <n v="0"/>
    <n v="1958"/>
    <m/>
    <m/>
  </r>
  <r>
    <x v="17"/>
    <x v="104"/>
    <n v="1"/>
    <n v="0"/>
    <n v="1"/>
    <n v="0"/>
    <n v="0"/>
    <s v="."/>
    <s v="."/>
    <n v="0"/>
    <n v="1958"/>
    <m/>
    <m/>
  </r>
  <r>
    <x v="17"/>
    <x v="66"/>
    <n v="1"/>
    <n v="0"/>
    <n v="1"/>
    <n v="0"/>
    <n v="0"/>
    <s v="."/>
    <s v="."/>
    <n v="0"/>
    <n v="1958"/>
    <m/>
    <m/>
  </r>
  <r>
    <x v="17"/>
    <x v="67"/>
    <n v="1"/>
    <n v="0"/>
    <n v="1"/>
    <n v="0"/>
    <n v="0"/>
    <s v="."/>
    <s v="."/>
    <n v="0"/>
    <n v="1958"/>
    <m/>
    <m/>
  </r>
  <r>
    <x v="17"/>
    <x v="68"/>
    <n v="0"/>
    <n v="0"/>
    <n v="0"/>
    <n v="0"/>
    <n v="0"/>
    <s v="."/>
    <s v="."/>
    <n v="0"/>
    <n v="1958"/>
    <m/>
    <m/>
  </r>
  <r>
    <x v="17"/>
    <x v="69"/>
    <n v="0"/>
    <n v="0"/>
    <n v="0"/>
    <n v="0"/>
    <n v="0"/>
    <s v="."/>
    <s v="."/>
    <n v="0"/>
    <n v="1958"/>
    <m/>
    <m/>
  </r>
  <r>
    <x v="17"/>
    <x v="70"/>
    <n v="0"/>
    <n v="0"/>
    <n v="0"/>
    <n v="0"/>
    <n v="0"/>
    <s v="."/>
    <s v="."/>
    <n v="0"/>
    <n v="1958"/>
    <m/>
    <m/>
  </r>
  <r>
    <x v="17"/>
    <x v="71"/>
    <n v="0"/>
    <n v="0"/>
    <n v="0"/>
    <n v="0"/>
    <n v="0"/>
    <s v="."/>
    <s v="."/>
    <n v="0"/>
    <n v="1958"/>
    <m/>
    <m/>
  </r>
  <r>
    <x v="17"/>
    <x v="72"/>
    <n v="1"/>
    <n v="0"/>
    <n v="1"/>
    <n v="0"/>
    <n v="0"/>
    <s v="."/>
    <s v="."/>
    <n v="0"/>
    <n v="1958"/>
    <m/>
    <m/>
  </r>
  <r>
    <x v="17"/>
    <x v="73"/>
    <n v="0"/>
    <n v="0"/>
    <n v="0"/>
    <n v="0"/>
    <n v="0"/>
    <s v="."/>
    <s v="."/>
    <n v="0"/>
    <n v="1958"/>
    <m/>
    <m/>
  </r>
  <r>
    <x v="17"/>
    <x v="74"/>
    <n v="0"/>
    <n v="0"/>
    <n v="0"/>
    <n v="0"/>
    <n v="0"/>
    <s v="."/>
    <s v="."/>
    <n v="0"/>
    <n v="1958"/>
    <m/>
    <m/>
  </r>
  <r>
    <x v="17"/>
    <x v="75"/>
    <n v="0"/>
    <n v="0"/>
    <n v="0"/>
    <n v="0"/>
    <n v="0"/>
    <s v="."/>
    <s v="."/>
    <n v="0"/>
    <n v="1958"/>
    <m/>
    <m/>
  </r>
  <r>
    <x v="17"/>
    <x v="76"/>
    <n v="0"/>
    <n v="0"/>
    <n v="0"/>
    <n v="0"/>
    <n v="0"/>
    <s v="."/>
    <s v="."/>
    <n v="0"/>
    <n v="1958"/>
    <m/>
    <m/>
  </r>
  <r>
    <x v="17"/>
    <x v="77"/>
    <n v="0"/>
    <n v="0"/>
    <n v="0"/>
    <n v="0"/>
    <n v="0"/>
    <s v="."/>
    <s v="."/>
    <n v="0"/>
    <n v="1958"/>
    <m/>
    <m/>
  </r>
  <r>
    <x v="17"/>
    <x v="78"/>
    <n v="0"/>
    <n v="0"/>
    <n v="0"/>
    <n v="0"/>
    <n v="0"/>
    <s v="."/>
    <s v="."/>
    <n v="0"/>
    <n v="1958"/>
    <m/>
    <m/>
  </r>
  <r>
    <x v="17"/>
    <x v="79"/>
    <n v="0"/>
    <n v="0"/>
    <n v="0"/>
    <n v="0"/>
    <n v="0"/>
    <s v="."/>
    <s v="."/>
    <n v="0"/>
    <n v="1958"/>
    <m/>
    <m/>
  </r>
  <r>
    <x v="17"/>
    <x v="80"/>
    <n v="1"/>
    <n v="0"/>
    <n v="0"/>
    <n v="1"/>
    <n v="0"/>
    <s v="."/>
    <s v="."/>
    <n v="0"/>
    <n v="1958"/>
    <m/>
    <m/>
  </r>
  <r>
    <x v="17"/>
    <x v="81"/>
    <n v="1"/>
    <n v="0"/>
    <n v="0"/>
    <n v="1"/>
    <n v="0"/>
    <s v="."/>
    <s v="."/>
    <n v="0"/>
    <n v="1958"/>
    <m/>
    <m/>
  </r>
  <r>
    <x v="17"/>
    <x v="0"/>
    <n v="1"/>
    <n v="0"/>
    <n v="0"/>
    <n v="1"/>
    <n v="0"/>
    <s v="."/>
    <s v="."/>
    <n v="0"/>
    <n v="1958"/>
    <m/>
    <m/>
  </r>
  <r>
    <x v="17"/>
    <x v="1"/>
    <n v="20"/>
    <n v="1"/>
    <n v="18"/>
    <n v="1"/>
    <n v="0"/>
    <n v="0"/>
    <n v="0.1"/>
    <n v="0"/>
    <n v="1958"/>
    <m/>
    <m/>
  </r>
  <r>
    <x v="17"/>
    <x v="2"/>
    <n v="30"/>
    <n v="1"/>
    <n v="27"/>
    <n v="2"/>
    <n v="0"/>
    <n v="0"/>
    <n v="0.14000000000000001"/>
    <n v="0"/>
    <n v="1958"/>
    <m/>
    <m/>
  </r>
  <r>
    <x v="17"/>
    <x v="3"/>
    <n v="24"/>
    <n v="1"/>
    <n v="21"/>
    <n v="2"/>
    <n v="0"/>
    <n v="0"/>
    <n v="0.11"/>
    <n v="0"/>
    <n v="1958"/>
    <m/>
    <m/>
  </r>
  <r>
    <x v="17"/>
    <x v="4"/>
    <n v="30"/>
    <n v="1"/>
    <n v="27"/>
    <n v="2"/>
    <n v="0"/>
    <n v="0"/>
    <n v="0.13"/>
    <n v="0"/>
    <n v="1958"/>
    <m/>
    <m/>
  </r>
  <r>
    <x v="17"/>
    <x v="5"/>
    <n v="31"/>
    <n v="1"/>
    <n v="28"/>
    <n v="2"/>
    <n v="0"/>
    <n v="0"/>
    <n v="0.14000000000000001"/>
    <n v="1"/>
    <n v="1958"/>
    <m/>
    <m/>
  </r>
  <r>
    <x v="17"/>
    <x v="6"/>
    <n v="35"/>
    <n v="1"/>
    <n v="32"/>
    <n v="2"/>
    <n v="0"/>
    <n v="0"/>
    <n v="0.15"/>
    <n v="1"/>
    <n v="1958"/>
    <m/>
    <m/>
  </r>
  <r>
    <x v="17"/>
    <x v="7"/>
    <n v="35"/>
    <n v="1"/>
    <n v="32"/>
    <n v="2"/>
    <n v="0"/>
    <n v="0"/>
    <n v="0.15"/>
    <n v="1"/>
    <n v="1958"/>
    <m/>
    <m/>
  </r>
  <r>
    <x v="17"/>
    <x v="8"/>
    <n v="37"/>
    <n v="1"/>
    <n v="35"/>
    <n v="2"/>
    <n v="0"/>
    <n v="0"/>
    <n v="0.16"/>
    <n v="2"/>
    <n v="1958"/>
    <m/>
    <m/>
  </r>
  <r>
    <x v="17"/>
    <x v="9"/>
    <n v="41"/>
    <n v="1"/>
    <n v="39"/>
    <n v="2"/>
    <n v="0"/>
    <n v="0"/>
    <n v="0.18"/>
    <n v="2"/>
    <n v="1958"/>
    <m/>
    <m/>
  </r>
  <r>
    <x v="17"/>
    <x v="10"/>
    <n v="41"/>
    <n v="1"/>
    <n v="39"/>
    <n v="2"/>
    <n v="0"/>
    <n v="0"/>
    <n v="0.18"/>
    <n v="3"/>
    <n v="1989"/>
    <m/>
    <m/>
  </r>
  <r>
    <x v="17"/>
    <x v="11"/>
    <n v="47"/>
    <n v="1"/>
    <n v="45"/>
    <n v="1"/>
    <n v="0"/>
    <n v="0"/>
    <n v="0.2"/>
    <n v="3"/>
    <n v="1989"/>
    <m/>
    <m/>
  </r>
  <r>
    <x v="17"/>
    <x v="12"/>
    <n v="53"/>
    <n v="1"/>
    <n v="51"/>
    <n v="2"/>
    <n v="0"/>
    <n v="0"/>
    <n v="0.23"/>
    <n v="6"/>
    <n v="1989"/>
    <m/>
    <m/>
  </r>
  <r>
    <x v="17"/>
    <x v="13"/>
    <n v="71"/>
    <n v="1"/>
    <n v="69"/>
    <n v="2"/>
    <n v="0"/>
    <n v="0"/>
    <n v="0.31"/>
    <n v="168"/>
    <n v="1989"/>
    <m/>
    <m/>
  </r>
  <r>
    <x v="17"/>
    <x v="14"/>
    <n v="52"/>
    <n v="0"/>
    <n v="50"/>
    <n v="2"/>
    <n v="0"/>
    <n v="0"/>
    <n v="0.22"/>
    <n v="236"/>
    <n v="1989"/>
    <m/>
    <m/>
  </r>
  <r>
    <x v="17"/>
    <x v="15"/>
    <n v="49"/>
    <n v="0"/>
    <n v="48"/>
    <n v="2"/>
    <n v="0"/>
    <n v="0"/>
    <n v="0.21"/>
    <n v="206"/>
    <n v="1989"/>
    <m/>
    <m/>
  </r>
  <r>
    <x v="17"/>
    <x v="16"/>
    <n v="56"/>
    <n v="0"/>
    <n v="54"/>
    <n v="2"/>
    <n v="0"/>
    <n v="0"/>
    <n v="0.24"/>
    <n v="250"/>
    <n v="1989"/>
    <m/>
    <m/>
  </r>
  <r>
    <x v="17"/>
    <x v="17"/>
    <n v="73"/>
    <n v="1"/>
    <n v="70"/>
    <n v="2"/>
    <n v="0"/>
    <n v="0"/>
    <n v="0.31"/>
    <n v="269"/>
    <n v="1989"/>
    <m/>
    <m/>
  </r>
  <r>
    <x v="17"/>
    <x v="18"/>
    <n v="92"/>
    <n v="1"/>
    <n v="90"/>
    <n v="2"/>
    <n v="0"/>
    <n v="0"/>
    <n v="0.39"/>
    <n v="223"/>
    <n v="1989"/>
    <m/>
    <m/>
  </r>
  <r>
    <x v="17"/>
    <x v="19"/>
    <n v="120"/>
    <n v="0"/>
    <n v="119"/>
    <n v="2"/>
    <n v="0"/>
    <n v="0"/>
    <n v="0.51"/>
    <n v="253"/>
    <n v="1989"/>
    <m/>
    <m/>
  </r>
  <r>
    <x v="17"/>
    <x v="20"/>
    <n v="131"/>
    <n v="0"/>
    <n v="130"/>
    <n v="2"/>
    <n v="0"/>
    <n v="0"/>
    <n v="0.55000000000000004"/>
    <n v="145"/>
    <n v="1989"/>
    <m/>
    <m/>
  </r>
  <r>
    <x v="17"/>
    <x v="21"/>
    <n v="117"/>
    <n v="0"/>
    <n v="116"/>
    <n v="2"/>
    <n v="0"/>
    <n v="0"/>
    <n v="0.49"/>
    <n v="127"/>
    <n v="1989"/>
    <m/>
    <m/>
  </r>
  <r>
    <x v="17"/>
    <x v="22"/>
    <n v="132"/>
    <n v="0"/>
    <n v="131"/>
    <n v="2"/>
    <n v="0"/>
    <n v="0"/>
    <n v="0.55000000000000004"/>
    <n v="171"/>
    <n v="1989"/>
    <m/>
    <m/>
  </r>
  <r>
    <x v="17"/>
    <x v="23"/>
    <n v="137"/>
    <n v="0"/>
    <n v="136"/>
    <n v="1"/>
    <n v="0"/>
    <n v="0"/>
    <n v="0.56999999999999995"/>
    <n v="151"/>
    <n v="1989"/>
    <m/>
    <m/>
  </r>
  <r>
    <x v="17"/>
    <x v="24"/>
    <n v="131"/>
    <n v="0"/>
    <n v="129"/>
    <n v="2"/>
    <n v="0"/>
    <n v="0"/>
    <n v="0.54"/>
    <n v="116"/>
    <n v="1989"/>
    <m/>
    <m/>
  </r>
  <r>
    <x v="17"/>
    <x v="25"/>
    <n v="134"/>
    <n v="0"/>
    <n v="133"/>
    <n v="1"/>
    <n v="0"/>
    <n v="0"/>
    <n v="0.55000000000000004"/>
    <n v="229"/>
    <n v="1989"/>
    <m/>
    <m/>
  </r>
  <r>
    <x v="17"/>
    <x v="26"/>
    <n v="155"/>
    <n v="0"/>
    <n v="154"/>
    <n v="1"/>
    <n v="0"/>
    <n v="0"/>
    <n v="0.63"/>
    <n v="113"/>
    <n v="1989"/>
    <m/>
    <m/>
  </r>
  <r>
    <x v="17"/>
    <x v="27"/>
    <n v="145"/>
    <n v="0"/>
    <n v="142"/>
    <n v="2"/>
    <n v="0"/>
    <n v="0"/>
    <n v="0.59"/>
    <n v="95"/>
    <n v="1989"/>
    <m/>
    <m/>
  </r>
  <r>
    <x v="17"/>
    <x v="28"/>
    <n v="161"/>
    <n v="0"/>
    <n v="158"/>
    <n v="2"/>
    <n v="0"/>
    <n v="0"/>
    <n v="0.65"/>
    <n v="96"/>
    <n v="1989"/>
    <m/>
    <m/>
  </r>
  <r>
    <x v="17"/>
    <x v="29"/>
    <n v="172"/>
    <n v="0"/>
    <n v="167"/>
    <n v="5"/>
    <n v="0"/>
    <n v="0"/>
    <n v="0.69"/>
    <n v="162"/>
    <n v="1989"/>
    <m/>
    <m/>
  </r>
  <r>
    <x v="17"/>
    <x v="30"/>
    <n v="164"/>
    <n v="0"/>
    <n v="157"/>
    <n v="6"/>
    <n v="0"/>
    <n v="0"/>
    <n v="0.66"/>
    <n v="148"/>
    <n v="1989"/>
    <m/>
    <m/>
  </r>
  <r>
    <x v="17"/>
    <x v="31"/>
    <n v="184"/>
    <n v="0"/>
    <n v="177"/>
    <n v="7"/>
    <n v="0"/>
    <n v="0"/>
    <n v="0.74"/>
    <n v="169"/>
    <n v="1989"/>
    <m/>
    <m/>
  </r>
  <r>
    <x v="17"/>
    <x v="32"/>
    <n v="187"/>
    <n v="0"/>
    <n v="183"/>
    <n v="4"/>
    <n v="0"/>
    <n v="0"/>
    <n v="0.75"/>
    <n v="138"/>
    <n v="1989"/>
    <m/>
    <m/>
  </r>
  <r>
    <x v="17"/>
    <x v="33"/>
    <n v="176"/>
    <n v="0"/>
    <n v="172"/>
    <n v="5"/>
    <n v="0"/>
    <n v="0"/>
    <n v="0.7"/>
    <n v="122"/>
    <n v="1989"/>
    <m/>
    <m/>
  </r>
  <r>
    <x v="17"/>
    <x v="34"/>
    <n v="187"/>
    <n v="0"/>
    <n v="182"/>
    <n v="6"/>
    <n v="0"/>
    <n v="0"/>
    <n v="0.74"/>
    <n v="131"/>
    <n v="1989"/>
    <m/>
    <m/>
  </r>
  <r>
    <x v="17"/>
    <x v="35"/>
    <n v="204"/>
    <n v="0"/>
    <n v="173"/>
    <n v="10"/>
    <n v="20"/>
    <n v="0"/>
    <n v="0.8"/>
    <n v="131"/>
    <n v="1989"/>
    <m/>
    <m/>
  </r>
  <r>
    <x v="17"/>
    <x v="36"/>
    <n v="231"/>
    <n v="0"/>
    <n v="188"/>
    <n v="13"/>
    <n v="30"/>
    <n v="0"/>
    <n v="0.91"/>
    <n v="114"/>
    <n v="1989"/>
    <m/>
    <m/>
  </r>
  <r>
    <x v="17"/>
    <x v="37"/>
    <n v="250"/>
    <n v="0"/>
    <n v="209"/>
    <n v="14"/>
    <n v="27"/>
    <n v="0"/>
    <n v="0.98"/>
    <n v="86"/>
    <n v="1989"/>
    <m/>
    <m/>
  </r>
  <r>
    <x v="17"/>
    <x v="38"/>
    <n v="257"/>
    <n v="0"/>
    <n v="218"/>
    <n v="12"/>
    <n v="28"/>
    <n v="0"/>
    <n v="1"/>
    <n v="105"/>
    <n v="1989"/>
    <m/>
    <m/>
  </r>
  <r>
    <x v="17"/>
    <x v="39"/>
    <n v="258"/>
    <n v="0"/>
    <n v="219"/>
    <n v="14"/>
    <n v="25"/>
    <n v="0"/>
    <n v="1"/>
    <n v="102"/>
    <n v="1989"/>
    <m/>
    <m/>
  </r>
  <r>
    <x v="17"/>
    <x v="40"/>
    <n v="270"/>
    <n v="0"/>
    <n v="226"/>
    <n v="15"/>
    <n v="29"/>
    <n v="0"/>
    <n v="1.04"/>
    <n v="102"/>
    <n v="1989"/>
    <m/>
    <m/>
  </r>
  <r>
    <x v="17"/>
    <x v="41"/>
    <n v="293"/>
    <n v="0"/>
    <n v="251"/>
    <n v="15"/>
    <n v="27"/>
    <n v="0"/>
    <n v="1.1299999999999999"/>
    <n v="92"/>
    <n v="1990"/>
    <m/>
    <m/>
  </r>
  <r>
    <x v="17"/>
    <x v="42"/>
    <n v="329"/>
    <n v="0"/>
    <n v="290"/>
    <n v="12"/>
    <n v="27"/>
    <n v="0"/>
    <n v="1.26"/>
    <n v="92"/>
    <n v="1990"/>
    <m/>
    <m/>
  </r>
  <r>
    <x v="17"/>
    <x v="43"/>
    <n v="267"/>
    <n v="0"/>
    <n v="232"/>
    <n v="11"/>
    <n v="24"/>
    <n v="0"/>
    <n v="1.02"/>
    <n v="76"/>
    <n v="1990"/>
    <m/>
    <m/>
  </r>
  <r>
    <x v="17"/>
    <x v="44"/>
    <n v="304"/>
    <n v="0"/>
    <n v="282"/>
    <n v="14"/>
    <n v="8"/>
    <n v="0"/>
    <n v="1.1599999999999999"/>
    <n v="69"/>
    <n v="1990"/>
    <m/>
    <m/>
  </r>
  <r>
    <x v="17"/>
    <x v="45"/>
    <n v="204"/>
    <n v="0"/>
    <n v="182"/>
    <n v="12"/>
    <n v="11"/>
    <n v="0"/>
    <n v="0.78"/>
    <n v="95"/>
    <n v="1990"/>
    <m/>
    <m/>
  </r>
  <r>
    <x v="17"/>
    <x v="46"/>
    <n v="226"/>
    <n v="0"/>
    <n v="202"/>
    <n v="14"/>
    <n v="10"/>
    <n v="0"/>
    <n v="0.86"/>
    <n v="102"/>
    <n v="1990"/>
    <m/>
    <m/>
  </r>
  <r>
    <x v="17"/>
    <x v="47"/>
    <n v="232"/>
    <n v="0"/>
    <n v="202"/>
    <n v="15"/>
    <n v="15"/>
    <n v="0"/>
    <n v="0.88"/>
    <n v="113"/>
    <n v="1990"/>
    <m/>
    <m/>
  </r>
  <r>
    <x v="17"/>
    <x v="48"/>
    <n v="246"/>
    <n v="0"/>
    <n v="209"/>
    <n v="12"/>
    <n v="24"/>
    <n v="0"/>
    <n v="0.93"/>
    <n v="148"/>
    <n v="1990"/>
    <m/>
    <m/>
  </r>
  <r>
    <x v="17"/>
    <x v="49"/>
    <n v="311"/>
    <n v="0"/>
    <n v="257"/>
    <n v="19"/>
    <n v="35"/>
    <n v="0"/>
    <n v="1.17"/>
    <n v="136"/>
    <n v="1990"/>
    <m/>
    <m/>
  </r>
  <r>
    <x v="17"/>
    <x v="50"/>
    <n v="330"/>
    <n v="0"/>
    <n v="271"/>
    <n v="25"/>
    <n v="34"/>
    <n v="0"/>
    <n v="1.24"/>
    <n v="140"/>
    <n v="1990"/>
    <m/>
    <m/>
  </r>
  <r>
    <x v="17"/>
    <x v="51"/>
    <n v="324"/>
    <n v="0"/>
    <n v="268"/>
    <n v="20"/>
    <n v="36"/>
    <n v="0"/>
    <n v="1.21"/>
    <n v="172"/>
    <n v="1990"/>
    <m/>
    <m/>
  </r>
  <r>
    <x v="17"/>
    <x v="52"/>
    <n v="333"/>
    <n v="0"/>
    <n v="282"/>
    <n v="17"/>
    <n v="34"/>
    <n v="0"/>
    <n v="1.24"/>
    <n v="167"/>
    <n v="1990"/>
    <m/>
    <m/>
  </r>
  <r>
    <x v="17"/>
    <x v="53"/>
    <n v="335"/>
    <n v="0"/>
    <n v="279"/>
    <n v="15"/>
    <n v="41"/>
    <n v="0"/>
    <n v="1.25"/>
    <n v="162"/>
    <n v="1990"/>
    <m/>
    <m/>
  </r>
  <r>
    <x v="17"/>
    <x v="54"/>
    <n v="346"/>
    <n v="0"/>
    <n v="290"/>
    <n v="13"/>
    <n v="44"/>
    <n v="0"/>
    <n v="1.29"/>
    <n v="156"/>
    <n v="1990"/>
    <m/>
    <m/>
  </r>
  <r>
    <x v="17"/>
    <x v="55"/>
    <n v="353"/>
    <n v="0"/>
    <n v="296"/>
    <n v="13"/>
    <n v="44"/>
    <n v="0"/>
    <n v="1.31"/>
    <n v="151"/>
    <n v="1990"/>
    <m/>
    <m/>
  </r>
  <r>
    <x v="17"/>
    <x v="56"/>
    <n v="369"/>
    <n v="0"/>
    <n v="309"/>
    <n v="14"/>
    <n v="46"/>
    <n v="0"/>
    <n v="1.36"/>
    <n v="146"/>
    <n v="1990"/>
    <m/>
    <m/>
  </r>
  <r>
    <x v="17"/>
    <x v="57"/>
    <n v="374"/>
    <n v="0"/>
    <n v="314"/>
    <n v="14"/>
    <n v="46"/>
    <n v="0"/>
    <n v="1.38"/>
    <n v="140"/>
    <n v="1990"/>
    <m/>
    <m/>
  </r>
  <r>
    <x v="17"/>
    <x v="58"/>
    <n v="372"/>
    <n v="0"/>
    <n v="322"/>
    <n v="10"/>
    <n v="40"/>
    <n v="1"/>
    <n v="1.35"/>
    <n v="125"/>
    <n v="1990"/>
    <m/>
    <m/>
  </r>
  <r>
    <x v="17"/>
    <x v="59"/>
    <n v="442"/>
    <n v="0"/>
    <n v="392"/>
    <n v="9"/>
    <n v="41"/>
    <n v="1"/>
    <n v="1.59"/>
    <n v="134"/>
    <n v="1990"/>
    <m/>
    <m/>
  </r>
  <r>
    <x v="17"/>
    <x v="60"/>
    <n v="441"/>
    <n v="0"/>
    <n v="397"/>
    <n v="9"/>
    <n v="35"/>
    <n v="1"/>
    <n v="1.58"/>
    <n v="115"/>
    <n v="1990"/>
    <m/>
    <m/>
  </r>
  <r>
    <x v="17"/>
    <x v="61"/>
    <n v="403"/>
    <n v="0"/>
    <n v="363"/>
    <n v="8"/>
    <n v="31"/>
    <n v="1"/>
    <n v="1.44"/>
    <n v="108"/>
    <n v="1990"/>
    <m/>
    <m/>
  </r>
  <r>
    <x v="17"/>
    <x v="62"/>
    <n v="417"/>
    <n v="0"/>
    <n v="378"/>
    <n v="9"/>
    <n v="30"/>
    <n v="1"/>
    <n v="1.49"/>
    <n v="121"/>
    <n v="1990"/>
    <m/>
    <m/>
  </r>
  <r>
    <x v="17"/>
    <x v="63"/>
    <n v="401"/>
    <n v="0"/>
    <n v="367"/>
    <n v="10"/>
    <n v="24"/>
    <n v="1"/>
    <n v="1.43"/>
    <n v="97"/>
    <n v="1990"/>
    <m/>
    <m/>
  </r>
  <r>
    <x v="17"/>
    <x v="64"/>
    <n v="395"/>
    <n v="0"/>
    <n v="360"/>
    <n v="12"/>
    <n v="22"/>
    <n v="1"/>
    <n v="1.4"/>
    <n v="109"/>
    <n v="1990"/>
    <m/>
    <m/>
  </r>
  <r>
    <x v="17"/>
    <x v="65"/>
    <n v="347"/>
    <n v="0"/>
    <n v="317"/>
    <n v="7"/>
    <n v="22"/>
    <n v="0"/>
    <n v="1.22"/>
    <n v="27"/>
    <n v="1990"/>
    <m/>
    <m/>
  </r>
  <r>
    <x v="18"/>
    <x v="43"/>
    <n v="23839"/>
    <n v="2149"/>
    <n v="12122"/>
    <n v="9256"/>
    <n v="313"/>
    <n v="0"/>
    <n v="2.31"/>
    <n v="0"/>
    <n v="1990"/>
    <m/>
    <m/>
  </r>
  <r>
    <x v="18"/>
    <x v="44"/>
    <n v="20935"/>
    <n v="1865"/>
    <n v="10008"/>
    <n v="8804"/>
    <n v="258"/>
    <n v="0"/>
    <n v="2.0299999999999998"/>
    <n v="0"/>
    <n v="1990"/>
    <m/>
    <m/>
  </r>
  <r>
    <x v="18"/>
    <x v="45"/>
    <n v="17741"/>
    <n v="1617"/>
    <n v="8320"/>
    <n v="7603"/>
    <n v="202"/>
    <n v="0"/>
    <n v="1.72"/>
    <n v="0"/>
    <n v="1990"/>
    <m/>
    <m/>
  </r>
  <r>
    <x v="18"/>
    <x v="46"/>
    <n v="16573"/>
    <n v="1448"/>
    <n v="7781"/>
    <n v="7177"/>
    <n v="168"/>
    <n v="0"/>
    <n v="1.61"/>
    <n v="0"/>
    <n v="1990"/>
    <m/>
    <m/>
  </r>
  <r>
    <x v="18"/>
    <x v="47"/>
    <n v="16407"/>
    <n v="1379"/>
    <n v="7264"/>
    <n v="7564"/>
    <n v="200"/>
    <n v="0"/>
    <n v="1.6"/>
    <n v="0"/>
    <n v="1990"/>
    <m/>
    <m/>
  </r>
  <r>
    <x v="18"/>
    <x v="48"/>
    <n v="16241"/>
    <n v="1139"/>
    <n v="6242"/>
    <n v="8606"/>
    <n v="255"/>
    <n v="0"/>
    <n v="1.59"/>
    <n v="0"/>
    <n v="1990"/>
    <m/>
    <m/>
  </r>
  <r>
    <x v="18"/>
    <x v="49"/>
    <n v="15844"/>
    <n v="1108"/>
    <n v="6018"/>
    <n v="8441"/>
    <n v="277"/>
    <n v="0"/>
    <n v="1.56"/>
    <n v="0"/>
    <n v="1990"/>
    <m/>
    <m/>
  </r>
  <r>
    <x v="18"/>
    <x v="50"/>
    <n v="15302"/>
    <n v="886"/>
    <n v="5404"/>
    <n v="8725"/>
    <n v="286"/>
    <n v="0"/>
    <n v="1.51"/>
    <n v="0"/>
    <n v="1990"/>
    <m/>
    <m/>
  </r>
  <r>
    <x v="18"/>
    <x v="51"/>
    <n v="14668"/>
    <n v="958"/>
    <n v="4554"/>
    <n v="8906"/>
    <n v="251"/>
    <n v="0"/>
    <n v="1.46"/>
    <n v="0"/>
    <n v="1990"/>
    <m/>
    <m/>
  </r>
  <r>
    <x v="18"/>
    <x v="52"/>
    <n v="14388"/>
    <n v="807"/>
    <n v="4308"/>
    <n v="9027"/>
    <n v="245"/>
    <n v="0"/>
    <n v="1.44"/>
    <n v="0"/>
    <n v="1990"/>
    <m/>
    <m/>
  </r>
  <r>
    <x v="18"/>
    <x v="53"/>
    <n v="14291"/>
    <n v="720"/>
    <n v="4086"/>
    <n v="9191"/>
    <n v="295"/>
    <n v="0"/>
    <n v="1.43"/>
    <n v="0"/>
    <n v="1990"/>
    <m/>
    <m/>
  </r>
  <r>
    <x v="18"/>
    <x v="54"/>
    <n v="14598"/>
    <n v="709"/>
    <n v="3987"/>
    <n v="9566"/>
    <n v="336"/>
    <n v="0"/>
    <n v="1.47"/>
    <n v="0"/>
    <n v="1990"/>
    <m/>
    <m/>
  </r>
  <r>
    <x v="18"/>
    <x v="55"/>
    <n v="15860"/>
    <n v="628"/>
    <n v="4486"/>
    <n v="10375"/>
    <n v="371"/>
    <n v="0"/>
    <n v="1.61"/>
    <n v="0"/>
    <n v="1990"/>
    <m/>
    <m/>
  </r>
  <r>
    <x v="18"/>
    <x v="56"/>
    <n v="16135"/>
    <n v="620"/>
    <n v="4508"/>
    <n v="10582"/>
    <n v="426"/>
    <n v="0"/>
    <n v="1.64"/>
    <n v="0"/>
    <n v="1990"/>
    <m/>
    <m/>
  </r>
  <r>
    <x v="18"/>
    <x v="57"/>
    <n v="16927"/>
    <n v="627"/>
    <n v="5050"/>
    <n v="10775"/>
    <n v="475"/>
    <n v="0"/>
    <n v="1.73"/>
    <n v="0"/>
    <n v="1990"/>
    <m/>
    <m/>
  </r>
  <r>
    <x v="18"/>
    <x v="58"/>
    <n v="16505"/>
    <n v="602"/>
    <n v="4545"/>
    <n v="10838"/>
    <n v="520"/>
    <n v="0"/>
    <n v="1.72"/>
    <n v="0"/>
    <n v="1990"/>
    <m/>
    <m/>
  </r>
  <r>
    <x v="18"/>
    <x v="59"/>
    <n v="17209"/>
    <n v="555"/>
    <n v="5029"/>
    <n v="11051"/>
    <n v="574"/>
    <n v="0"/>
    <n v="1.8"/>
    <n v="0"/>
    <n v="1990"/>
    <m/>
    <m/>
  </r>
  <r>
    <x v="18"/>
    <x v="60"/>
    <n v="16695"/>
    <n v="565"/>
    <n v="6361"/>
    <n v="9177"/>
    <n v="592"/>
    <n v="0"/>
    <n v="1.76"/>
    <n v="0"/>
    <n v="1990"/>
    <m/>
    <m/>
  </r>
  <r>
    <x v="18"/>
    <x v="61"/>
    <n v="17192"/>
    <n v="620"/>
    <n v="4620"/>
    <n v="11336"/>
    <n v="616"/>
    <n v="0"/>
    <n v="1.81"/>
    <n v="0"/>
    <n v="1990"/>
    <m/>
    <m/>
  </r>
  <r>
    <x v="18"/>
    <x v="62"/>
    <n v="17470"/>
    <n v="632"/>
    <n v="5479"/>
    <n v="10733"/>
    <n v="626"/>
    <n v="0"/>
    <n v="1.84"/>
    <n v="0"/>
    <n v="1990"/>
    <m/>
    <m/>
  </r>
  <r>
    <x v="18"/>
    <x v="63"/>
    <n v="17241"/>
    <n v="803"/>
    <n v="5193"/>
    <n v="10579"/>
    <n v="667"/>
    <n v="0"/>
    <n v="1.82"/>
    <n v="0"/>
    <n v="1990"/>
    <m/>
    <m/>
  </r>
  <r>
    <x v="18"/>
    <x v="64"/>
    <n v="17390"/>
    <n v="858"/>
    <n v="5170"/>
    <n v="10675"/>
    <n v="688"/>
    <n v="0"/>
    <n v="1.83"/>
    <n v="86"/>
    <n v="1990"/>
    <m/>
    <m/>
  </r>
  <r>
    <x v="18"/>
    <x v="65"/>
    <n v="17316"/>
    <n v="888"/>
    <n v="5072"/>
    <n v="10592"/>
    <n v="764"/>
    <n v="0"/>
    <n v="1.82"/>
    <n v="94"/>
    <n v="1990"/>
    <m/>
    <m/>
  </r>
  <r>
    <x v="19"/>
    <x v="197"/>
    <n v="1746"/>
    <n v="1746"/>
    <n v="0"/>
    <n v="0"/>
    <n v="0"/>
    <s v="."/>
    <s v="."/>
    <n v="0"/>
    <n v="1958"/>
    <m/>
    <m/>
  </r>
  <r>
    <x v="19"/>
    <x v="176"/>
    <n v="1691"/>
    <n v="1691"/>
    <n v="0"/>
    <n v="0"/>
    <n v="0"/>
    <s v="."/>
    <s v="."/>
    <n v="0"/>
    <n v="1958"/>
    <m/>
    <m/>
  </r>
  <r>
    <x v="19"/>
    <x v="177"/>
    <n v="1218"/>
    <n v="1218"/>
    <n v="0"/>
    <n v="0"/>
    <n v="0"/>
    <s v="."/>
    <s v="."/>
    <n v="0"/>
    <n v="1958"/>
    <m/>
    <m/>
  </r>
  <r>
    <x v="19"/>
    <x v="178"/>
    <n v="1287"/>
    <n v="1287"/>
    <n v="0"/>
    <n v="0"/>
    <n v="0"/>
    <s v="."/>
    <s v="."/>
    <n v="0"/>
    <n v="1958"/>
    <m/>
    <m/>
  </r>
  <r>
    <x v="19"/>
    <x v="179"/>
    <n v="1246"/>
    <n v="1246"/>
    <n v="0"/>
    <n v="0"/>
    <n v="0"/>
    <s v="."/>
    <s v="."/>
    <n v="0"/>
    <n v="1958"/>
    <m/>
    <m/>
  </r>
  <r>
    <x v="19"/>
    <x v="180"/>
    <n v="1203"/>
    <n v="1203"/>
    <n v="0"/>
    <n v="0"/>
    <n v="0"/>
    <s v="."/>
    <s v="."/>
    <n v="0"/>
    <n v="1958"/>
    <m/>
    <m/>
  </r>
  <r>
    <x v="19"/>
    <x v="181"/>
    <n v="1299"/>
    <n v="1299"/>
    <n v="0"/>
    <n v="0"/>
    <n v="0"/>
    <s v="."/>
    <s v="."/>
    <n v="0"/>
    <n v="1958"/>
    <m/>
    <m/>
  </r>
  <r>
    <x v="19"/>
    <x v="182"/>
    <n v="1528"/>
    <n v="1528"/>
    <n v="0"/>
    <n v="0"/>
    <n v="0"/>
    <s v="."/>
    <s v="."/>
    <n v="0"/>
    <n v="1958"/>
    <m/>
    <m/>
  </r>
  <r>
    <x v="19"/>
    <x v="183"/>
    <n v="1637"/>
    <n v="1637"/>
    <n v="0"/>
    <n v="0"/>
    <n v="0"/>
    <s v="."/>
    <s v="."/>
    <n v="0"/>
    <n v="1958"/>
    <m/>
    <m/>
  </r>
  <r>
    <x v="19"/>
    <x v="184"/>
    <n v="1671"/>
    <n v="1671"/>
    <n v="0"/>
    <n v="0"/>
    <n v="0"/>
    <s v="."/>
    <s v="."/>
    <n v="0"/>
    <n v="1958"/>
    <m/>
    <m/>
  </r>
  <r>
    <x v="19"/>
    <x v="185"/>
    <n v="1831"/>
    <n v="1831"/>
    <n v="0"/>
    <n v="0"/>
    <n v="0"/>
    <s v="."/>
    <s v="."/>
    <n v="0"/>
    <n v="1958"/>
    <m/>
    <m/>
  </r>
  <r>
    <x v="19"/>
    <x v="186"/>
    <n v="2109"/>
    <n v="2109"/>
    <n v="0"/>
    <n v="0"/>
    <n v="0"/>
    <s v="."/>
    <s v="."/>
    <n v="0"/>
    <n v="1958"/>
    <m/>
    <m/>
  </r>
  <r>
    <x v="19"/>
    <x v="187"/>
    <n v="2017"/>
    <n v="2017"/>
    <n v="0"/>
    <n v="0"/>
    <n v="0"/>
    <s v="."/>
    <s v="."/>
    <n v="0"/>
    <n v="1958"/>
    <m/>
    <m/>
  </r>
  <r>
    <x v="19"/>
    <x v="188"/>
    <n v="2096"/>
    <n v="2096"/>
    <n v="0"/>
    <n v="0"/>
    <n v="0"/>
    <s v="."/>
    <s v="."/>
    <n v="0"/>
    <n v="1958"/>
    <m/>
    <m/>
  </r>
  <r>
    <x v="19"/>
    <x v="189"/>
    <n v="1941"/>
    <n v="1941"/>
    <n v="0"/>
    <n v="0"/>
    <n v="0"/>
    <s v="."/>
    <s v="."/>
    <n v="0"/>
    <n v="1958"/>
    <m/>
    <m/>
  </r>
  <r>
    <x v="19"/>
    <x v="190"/>
    <n v="2129"/>
    <n v="2129"/>
    <n v="0"/>
    <n v="0"/>
    <n v="0"/>
    <s v="."/>
    <s v="."/>
    <n v="0"/>
    <n v="1958"/>
    <m/>
    <m/>
  </r>
  <r>
    <x v="19"/>
    <x v="191"/>
    <n v="2243"/>
    <n v="2243"/>
    <n v="0"/>
    <n v="0"/>
    <n v="0"/>
    <s v="."/>
    <s v="."/>
    <n v="0"/>
    <n v="1958"/>
    <m/>
    <m/>
  </r>
  <r>
    <x v="19"/>
    <x v="192"/>
    <n v="2447"/>
    <n v="2447"/>
    <n v="0"/>
    <n v="0"/>
    <n v="0"/>
    <s v="."/>
    <s v="."/>
    <n v="0"/>
    <n v="1958"/>
    <m/>
    <m/>
  </r>
  <r>
    <x v="19"/>
    <x v="193"/>
    <n v="2543"/>
    <n v="2543"/>
    <n v="0"/>
    <n v="0"/>
    <n v="0"/>
    <s v="."/>
    <s v="."/>
    <n v="0"/>
    <n v="1958"/>
    <m/>
    <m/>
  </r>
  <r>
    <x v="19"/>
    <x v="194"/>
    <n v="2261"/>
    <n v="2261"/>
    <n v="0"/>
    <n v="0"/>
    <n v="0"/>
    <s v="."/>
    <s v="."/>
    <n v="0"/>
    <n v="1958"/>
    <m/>
    <m/>
  </r>
  <r>
    <x v="19"/>
    <x v="195"/>
    <n v="2384"/>
    <n v="2384"/>
    <n v="0"/>
    <n v="0"/>
    <n v="0"/>
    <s v="."/>
    <s v="."/>
    <n v="0"/>
    <n v="1958"/>
    <m/>
    <m/>
  </r>
  <r>
    <x v="19"/>
    <x v="196"/>
    <n v="2547"/>
    <n v="2547"/>
    <n v="0"/>
    <n v="0"/>
    <n v="0"/>
    <s v="."/>
    <s v="."/>
    <n v="0"/>
    <n v="1958"/>
    <m/>
    <m/>
  </r>
  <r>
    <x v="19"/>
    <x v="128"/>
    <n v="2775"/>
    <n v="2775"/>
    <n v="0"/>
    <n v="0"/>
    <n v="0"/>
    <s v="."/>
    <s v="."/>
    <n v="0"/>
    <n v="1958"/>
    <m/>
    <m/>
  </r>
  <r>
    <x v="19"/>
    <x v="129"/>
    <n v="3114"/>
    <n v="3114"/>
    <n v="0"/>
    <n v="0"/>
    <n v="0"/>
    <s v="."/>
    <s v="."/>
    <n v="0"/>
    <n v="1958"/>
    <m/>
    <m/>
  </r>
  <r>
    <x v="19"/>
    <x v="130"/>
    <n v="3217"/>
    <n v="3217"/>
    <n v="0"/>
    <n v="0"/>
    <n v="0"/>
    <s v="."/>
    <s v="."/>
    <n v="0"/>
    <n v="1958"/>
    <m/>
    <m/>
  </r>
  <r>
    <x v="19"/>
    <x v="131"/>
    <n v="3564"/>
    <n v="3564"/>
    <n v="0"/>
    <n v="0"/>
    <n v="0"/>
    <s v="."/>
    <s v="."/>
    <n v="0"/>
    <n v="1958"/>
    <m/>
    <m/>
  </r>
  <r>
    <x v="19"/>
    <x v="132"/>
    <n v="3651"/>
    <n v="3651"/>
    <n v="0"/>
    <n v="0"/>
    <n v="0"/>
    <s v="."/>
    <s v="."/>
    <n v="0"/>
    <n v="1958"/>
    <m/>
    <m/>
  </r>
  <r>
    <x v="19"/>
    <x v="133"/>
    <n v="3606"/>
    <n v="3606"/>
    <n v="0"/>
    <n v="0"/>
    <n v="0"/>
    <s v="."/>
    <s v="."/>
    <n v="0"/>
    <n v="1958"/>
    <m/>
    <m/>
  </r>
  <r>
    <x v="19"/>
    <x v="134"/>
    <n v="3754"/>
    <n v="3754"/>
    <n v="0"/>
    <n v="0"/>
    <n v="0"/>
    <s v="."/>
    <s v="."/>
    <n v="0"/>
    <n v="1958"/>
    <m/>
    <m/>
  </r>
  <r>
    <x v="19"/>
    <x v="135"/>
    <n v="3944"/>
    <n v="3944"/>
    <n v="0"/>
    <n v="0"/>
    <n v="0"/>
    <s v="."/>
    <s v="."/>
    <n v="0"/>
    <n v="1958"/>
    <m/>
    <m/>
  </r>
  <r>
    <x v="19"/>
    <x v="136"/>
    <n v="4066"/>
    <n v="4066"/>
    <n v="0"/>
    <n v="0"/>
    <n v="0"/>
    <s v="."/>
    <s v="."/>
    <n v="0"/>
    <n v="1958"/>
    <m/>
    <m/>
  </r>
  <r>
    <x v="19"/>
    <x v="137"/>
    <n v="4152"/>
    <n v="4152"/>
    <n v="0"/>
    <n v="0"/>
    <n v="0"/>
    <s v="."/>
    <s v="."/>
    <n v="0"/>
    <n v="1958"/>
    <m/>
    <m/>
  </r>
  <r>
    <x v="19"/>
    <x v="138"/>
    <n v="4492"/>
    <n v="4492"/>
    <n v="0"/>
    <n v="0"/>
    <n v="0"/>
    <s v="."/>
    <s v="."/>
    <n v="0"/>
    <n v="1958"/>
    <m/>
    <m/>
  </r>
  <r>
    <x v="19"/>
    <x v="139"/>
    <n v="4461"/>
    <n v="4461"/>
    <n v="0"/>
    <n v="0"/>
    <n v="0"/>
    <s v="."/>
    <s v="."/>
    <n v="0"/>
    <n v="1958"/>
    <m/>
    <m/>
  </r>
  <r>
    <x v="19"/>
    <x v="140"/>
    <n v="4702"/>
    <n v="4702"/>
    <n v="0"/>
    <n v="0"/>
    <n v="0"/>
    <s v="."/>
    <s v="."/>
    <n v="0"/>
    <n v="1958"/>
    <m/>
    <m/>
  </r>
  <r>
    <x v="19"/>
    <x v="141"/>
    <n v="4935"/>
    <n v="4935"/>
    <n v="0"/>
    <n v="0"/>
    <n v="0"/>
    <s v="."/>
    <s v="."/>
    <n v="0"/>
    <n v="1958"/>
    <m/>
    <m/>
  </r>
  <r>
    <x v="19"/>
    <x v="142"/>
    <n v="5202"/>
    <n v="5202"/>
    <n v="0"/>
    <n v="0"/>
    <n v="0"/>
    <s v="."/>
    <s v="."/>
    <n v="0"/>
    <n v="1958"/>
    <m/>
    <m/>
  </r>
  <r>
    <x v="19"/>
    <x v="143"/>
    <n v="5603"/>
    <n v="5603"/>
    <n v="0"/>
    <n v="0"/>
    <n v="0"/>
    <s v="."/>
    <s v="."/>
    <n v="0"/>
    <n v="1958"/>
    <m/>
    <m/>
  </r>
  <r>
    <x v="19"/>
    <x v="144"/>
    <n v="6068"/>
    <n v="6068"/>
    <n v="0"/>
    <n v="0"/>
    <n v="0"/>
    <s v="."/>
    <s v="."/>
    <n v="0"/>
    <n v="1958"/>
    <m/>
    <m/>
  </r>
  <r>
    <x v="19"/>
    <x v="145"/>
    <n v="5486"/>
    <n v="5486"/>
    <n v="0"/>
    <n v="0"/>
    <n v="0"/>
    <s v="."/>
    <s v="."/>
    <n v="0"/>
    <n v="1958"/>
    <m/>
    <m/>
  </r>
  <r>
    <x v="19"/>
    <x v="146"/>
    <n v="5909"/>
    <n v="5909"/>
    <n v="0"/>
    <n v="0"/>
    <n v="0"/>
    <s v="."/>
    <s v="."/>
    <n v="0"/>
    <n v="1958"/>
    <m/>
    <m/>
  </r>
  <r>
    <x v="19"/>
    <x v="147"/>
    <n v="6754"/>
    <n v="6754"/>
    <n v="0"/>
    <n v="0"/>
    <n v="0"/>
    <s v="."/>
    <s v="."/>
    <n v="0"/>
    <n v="1958"/>
    <m/>
    <m/>
  </r>
  <r>
    <x v="19"/>
    <x v="148"/>
    <n v="6473"/>
    <n v="6473"/>
    <n v="0"/>
    <n v="0"/>
    <n v="0"/>
    <s v="."/>
    <s v="."/>
    <n v="0"/>
    <n v="1958"/>
    <m/>
    <m/>
  </r>
  <r>
    <x v="19"/>
    <x v="149"/>
    <n v="6984"/>
    <n v="6984"/>
    <n v="0"/>
    <n v="0"/>
    <n v="0"/>
    <s v="."/>
    <s v="."/>
    <n v="0"/>
    <n v="1958"/>
    <m/>
    <m/>
  </r>
  <r>
    <x v="19"/>
    <x v="150"/>
    <n v="7671"/>
    <n v="7671"/>
    <n v="0"/>
    <n v="0"/>
    <n v="0"/>
    <s v="."/>
    <s v="."/>
    <n v="0"/>
    <n v="1958"/>
    <m/>
    <m/>
  </r>
  <r>
    <x v="19"/>
    <x v="151"/>
    <n v="7073"/>
    <n v="7073"/>
    <n v="0"/>
    <n v="0"/>
    <n v="0"/>
    <s v="."/>
    <s v="."/>
    <n v="0"/>
    <n v="1958"/>
    <m/>
    <m/>
  </r>
  <r>
    <x v="19"/>
    <x v="152"/>
    <n v="7350"/>
    <n v="7350"/>
    <n v="0"/>
    <n v="0"/>
    <n v="0"/>
    <s v="."/>
    <s v="."/>
    <n v="0"/>
    <n v="1958"/>
    <m/>
    <m/>
  </r>
  <r>
    <x v="19"/>
    <x v="153"/>
    <n v="7183"/>
    <n v="7183"/>
    <n v="0"/>
    <n v="0"/>
    <n v="0"/>
    <s v="."/>
    <s v="."/>
    <n v="0"/>
    <n v="1958"/>
    <m/>
    <m/>
  </r>
  <r>
    <x v="19"/>
    <x v="154"/>
    <n v="6837"/>
    <n v="6837"/>
    <n v="0"/>
    <n v="0"/>
    <n v="0"/>
    <s v="."/>
    <s v="."/>
    <n v="0"/>
    <n v="1958"/>
    <m/>
    <m/>
  </r>
  <r>
    <x v="19"/>
    <x v="155"/>
    <n v="7434"/>
    <n v="7434"/>
    <n v="0"/>
    <n v="0"/>
    <n v="0"/>
    <s v="."/>
    <s v="."/>
    <n v="0"/>
    <n v="1958"/>
    <m/>
    <m/>
  </r>
  <r>
    <x v="19"/>
    <x v="156"/>
    <n v="7569"/>
    <n v="7569"/>
    <n v="0"/>
    <n v="0"/>
    <n v="0"/>
    <s v="."/>
    <s v="."/>
    <n v="0"/>
    <n v="1958"/>
    <m/>
    <m/>
  </r>
  <r>
    <x v="19"/>
    <x v="157"/>
    <n v="8304"/>
    <n v="8304"/>
    <n v="0"/>
    <n v="0"/>
    <n v="0"/>
    <s v="."/>
    <s v="."/>
    <n v="0"/>
    <n v="1958"/>
    <m/>
    <m/>
  </r>
  <r>
    <x v="19"/>
    <x v="158"/>
    <n v="8360"/>
    <n v="8360"/>
    <n v="0"/>
    <n v="0"/>
    <n v="0"/>
    <s v="."/>
    <s v="."/>
    <n v="0"/>
    <n v="1958"/>
    <m/>
    <m/>
  </r>
  <r>
    <x v="19"/>
    <x v="159"/>
    <n v="8853"/>
    <n v="8853"/>
    <n v="0"/>
    <n v="0"/>
    <n v="0"/>
    <s v="."/>
    <s v="."/>
    <n v="0"/>
    <n v="1958"/>
    <m/>
    <m/>
  </r>
  <r>
    <x v="19"/>
    <x v="160"/>
    <n v="9384"/>
    <n v="9384"/>
    <n v="0"/>
    <n v="0"/>
    <n v="0"/>
    <s v="."/>
    <s v="."/>
    <n v="0"/>
    <n v="1958"/>
    <m/>
    <m/>
  </r>
  <r>
    <x v="19"/>
    <x v="161"/>
    <n v="9244"/>
    <n v="9244"/>
    <n v="0"/>
    <n v="0"/>
    <n v="0"/>
    <s v="."/>
    <s v="."/>
    <n v="0"/>
    <n v="1958"/>
    <m/>
    <m/>
  </r>
  <r>
    <x v="19"/>
    <x v="162"/>
    <n v="9029"/>
    <n v="9029"/>
    <n v="0"/>
    <n v="0"/>
    <n v="0"/>
    <s v="."/>
    <s v="."/>
    <n v="0"/>
    <n v="1958"/>
    <m/>
    <m/>
  </r>
  <r>
    <x v="19"/>
    <x v="163"/>
    <n v="8762"/>
    <n v="8762"/>
    <n v="0"/>
    <n v="0"/>
    <n v="0"/>
    <s v="."/>
    <s v="."/>
    <n v="0"/>
    <n v="1958"/>
    <m/>
    <m/>
  </r>
  <r>
    <x v="19"/>
    <x v="105"/>
    <n v="9271"/>
    <n v="9271"/>
    <n v="0"/>
    <n v="0"/>
    <n v="0"/>
    <s v="."/>
    <s v="."/>
    <n v="0"/>
    <n v="1958"/>
    <m/>
    <m/>
  </r>
  <r>
    <x v="19"/>
    <x v="106"/>
    <n v="9840"/>
    <n v="9840"/>
    <n v="0"/>
    <n v="0"/>
    <n v="0"/>
    <s v="."/>
    <s v="."/>
    <n v="0"/>
    <n v="1958"/>
    <m/>
    <m/>
  </r>
  <r>
    <x v="19"/>
    <x v="107"/>
    <n v="10053"/>
    <n v="10053"/>
    <n v="0"/>
    <n v="0"/>
    <n v="0"/>
    <s v="."/>
    <s v="."/>
    <n v="0"/>
    <n v="1958"/>
    <m/>
    <m/>
  </r>
  <r>
    <x v="19"/>
    <x v="108"/>
    <n v="10869"/>
    <n v="10869"/>
    <n v="0"/>
    <n v="0"/>
    <n v="0"/>
    <s v="."/>
    <s v="."/>
    <n v="0"/>
    <n v="1958"/>
    <m/>
    <m/>
  </r>
  <r>
    <x v="19"/>
    <x v="109"/>
    <n v="10311"/>
    <n v="10311"/>
    <n v="0"/>
    <n v="0"/>
    <n v="0"/>
    <s v="."/>
    <s v="."/>
    <n v="0"/>
    <n v="1958"/>
    <m/>
    <m/>
  </r>
  <r>
    <x v="19"/>
    <x v="110"/>
    <n v="10297"/>
    <n v="10297"/>
    <n v="0"/>
    <n v="0"/>
    <n v="0"/>
    <s v="."/>
    <s v="."/>
    <n v="0"/>
    <n v="1958"/>
    <m/>
    <m/>
  </r>
  <r>
    <x v="19"/>
    <x v="111"/>
    <n v="9846"/>
    <n v="9846"/>
    <n v="0"/>
    <n v="0"/>
    <n v="0"/>
    <s v="."/>
    <s v="."/>
    <n v="0"/>
    <n v="1958"/>
    <m/>
    <m/>
  </r>
  <r>
    <x v="19"/>
    <x v="112"/>
    <n v="10871"/>
    <n v="10871"/>
    <n v="0"/>
    <n v="0"/>
    <n v="0"/>
    <s v="."/>
    <s v="."/>
    <n v="0"/>
    <n v="1958"/>
    <m/>
    <m/>
  </r>
  <r>
    <x v="19"/>
    <x v="113"/>
    <n v="10953"/>
    <n v="10953"/>
    <n v="0"/>
    <n v="0"/>
    <n v="0"/>
    <s v="."/>
    <s v="."/>
    <n v="0"/>
    <n v="1958"/>
    <m/>
    <m/>
  </r>
  <r>
    <x v="19"/>
    <x v="114"/>
    <n v="11539"/>
    <n v="11539"/>
    <n v="0"/>
    <n v="0"/>
    <n v="0"/>
    <s v="."/>
    <s v="."/>
    <n v="0"/>
    <n v="1958"/>
    <m/>
    <m/>
  </r>
  <r>
    <x v="19"/>
    <x v="115"/>
    <n v="11939"/>
    <n v="11939"/>
    <n v="0"/>
    <n v="0"/>
    <n v="0"/>
    <s v="."/>
    <s v="."/>
    <n v="0"/>
    <n v="1958"/>
    <m/>
    <m/>
  </r>
  <r>
    <x v="19"/>
    <x v="116"/>
    <n v="12305"/>
    <n v="12305"/>
    <n v="0"/>
    <n v="0"/>
    <n v="0"/>
    <s v="."/>
    <s v="."/>
    <n v="0"/>
    <n v="1958"/>
    <m/>
    <m/>
  </r>
  <r>
    <x v="19"/>
    <x v="117"/>
    <n v="12862"/>
    <n v="12862"/>
    <n v="0"/>
    <n v="0"/>
    <n v="0"/>
    <s v="."/>
    <s v="."/>
    <n v="0"/>
    <n v="1958"/>
    <m/>
    <m/>
  </r>
  <r>
    <x v="19"/>
    <x v="82"/>
    <n v="13555"/>
    <n v="13555"/>
    <n v="0"/>
    <n v="0"/>
    <n v="0"/>
    <s v="."/>
    <s v="."/>
    <n v="0"/>
    <n v="1958"/>
    <m/>
    <m/>
  </r>
  <r>
    <x v="19"/>
    <x v="83"/>
    <n v="12748"/>
    <n v="12748"/>
    <n v="0"/>
    <n v="0"/>
    <n v="0"/>
    <s v="."/>
    <s v="."/>
    <n v="0"/>
    <n v="1958"/>
    <m/>
    <m/>
  </r>
  <r>
    <x v="19"/>
    <x v="84"/>
    <n v="13334"/>
    <n v="13334"/>
    <n v="0"/>
    <n v="0"/>
    <n v="0"/>
    <s v="."/>
    <s v="."/>
    <n v="0"/>
    <n v="1958"/>
    <m/>
    <m/>
  </r>
  <r>
    <x v="19"/>
    <x v="85"/>
    <n v="14364"/>
    <n v="14364"/>
    <n v="0"/>
    <n v="0"/>
    <n v="0"/>
    <s v="."/>
    <s v="."/>
    <n v="0"/>
    <n v="1958"/>
    <m/>
    <m/>
  </r>
  <r>
    <x v="19"/>
    <x v="86"/>
    <n v="13742"/>
    <n v="13742"/>
    <n v="0"/>
    <n v="0"/>
    <n v="0"/>
    <s v="."/>
    <s v="."/>
    <n v="0"/>
    <n v="1958"/>
    <m/>
    <m/>
  </r>
  <r>
    <x v="19"/>
    <x v="87"/>
    <n v="13719"/>
    <n v="13719"/>
    <n v="0"/>
    <n v="0"/>
    <n v="0"/>
    <s v="."/>
    <s v="."/>
    <n v="0"/>
    <n v="1958"/>
    <m/>
    <m/>
  </r>
  <r>
    <x v="19"/>
    <x v="118"/>
    <n v="15692"/>
    <n v="15692"/>
    <n v="0"/>
    <n v="0"/>
    <n v="0"/>
    <s v="."/>
    <s v="."/>
    <n v="0"/>
    <n v="1958"/>
    <m/>
    <m/>
  </r>
  <r>
    <x v="19"/>
    <x v="119"/>
    <n v="15918"/>
    <n v="15918"/>
    <n v="0"/>
    <n v="0"/>
    <n v="0"/>
    <s v="."/>
    <s v="."/>
    <n v="0"/>
    <n v="1958"/>
    <m/>
    <m/>
  </r>
  <r>
    <x v="19"/>
    <x v="120"/>
    <n v="15788"/>
    <n v="15788"/>
    <n v="0"/>
    <n v="0"/>
    <n v="0"/>
    <s v="."/>
    <s v="."/>
    <n v="0"/>
    <n v="1958"/>
    <m/>
    <m/>
  </r>
  <r>
    <x v="19"/>
    <x v="121"/>
    <n v="15765"/>
    <n v="15765"/>
    <n v="0"/>
    <n v="0"/>
    <n v="0"/>
    <s v="."/>
    <s v="."/>
    <n v="0"/>
    <n v="1958"/>
    <m/>
    <m/>
  </r>
  <r>
    <x v="19"/>
    <x v="122"/>
    <n v="16727"/>
    <n v="16727"/>
    <n v="0"/>
    <n v="0"/>
    <n v="0"/>
    <s v="."/>
    <s v="."/>
    <n v="0"/>
    <n v="1958"/>
    <m/>
    <m/>
  </r>
  <r>
    <x v="19"/>
    <x v="123"/>
    <n v="16836"/>
    <n v="16836"/>
    <n v="0"/>
    <n v="0"/>
    <n v="0"/>
    <s v="."/>
    <s v="."/>
    <n v="0"/>
    <n v="1958"/>
    <m/>
    <m/>
  </r>
  <r>
    <x v="19"/>
    <x v="124"/>
    <n v="17679"/>
    <n v="17679"/>
    <n v="0"/>
    <n v="0"/>
    <n v="0"/>
    <s v="."/>
    <s v="."/>
    <n v="0"/>
    <n v="1958"/>
    <m/>
    <m/>
  </r>
  <r>
    <x v="19"/>
    <x v="125"/>
    <n v="18563"/>
    <n v="18237"/>
    <n v="326"/>
    <n v="0"/>
    <n v="0"/>
    <s v="."/>
    <s v="."/>
    <n v="0"/>
    <n v="1958"/>
    <m/>
    <m/>
  </r>
  <r>
    <x v="19"/>
    <x v="126"/>
    <n v="11074"/>
    <n v="11074"/>
    <n v="0"/>
    <n v="0"/>
    <n v="0"/>
    <s v="."/>
    <s v="."/>
    <n v="0"/>
    <n v="1958"/>
    <m/>
    <m/>
  </r>
  <r>
    <x v="19"/>
    <x v="127"/>
    <n v="9394"/>
    <n v="9394"/>
    <n v="0"/>
    <n v="0"/>
    <n v="0"/>
    <s v="."/>
    <s v="."/>
    <n v="0"/>
    <n v="1958"/>
    <m/>
    <m/>
  </r>
  <r>
    <x v="19"/>
    <x v="88"/>
    <n v="12498"/>
    <n v="12498"/>
    <n v="0"/>
    <n v="0"/>
    <n v="0"/>
    <s v="."/>
    <s v="."/>
    <n v="0"/>
    <n v="1958"/>
    <m/>
    <m/>
  </r>
  <r>
    <x v="19"/>
    <x v="89"/>
    <n v="9893"/>
    <n v="9893"/>
    <n v="0"/>
    <n v="0"/>
    <n v="0"/>
    <s v="."/>
    <s v="."/>
    <n v="0"/>
    <n v="1958"/>
    <m/>
    <m/>
  </r>
  <r>
    <x v="19"/>
    <x v="90"/>
    <n v="9204"/>
    <n v="9204"/>
    <n v="0"/>
    <n v="0"/>
    <n v="0"/>
    <s v="."/>
    <s v="."/>
    <n v="0"/>
    <n v="1958"/>
    <m/>
    <m/>
  </r>
  <r>
    <x v="19"/>
    <x v="91"/>
    <n v="12246"/>
    <n v="12246"/>
    <n v="0"/>
    <n v="0"/>
    <n v="0"/>
    <s v="."/>
    <s v="."/>
    <n v="0"/>
    <n v="1958"/>
    <m/>
    <m/>
  </r>
  <r>
    <x v="19"/>
    <x v="92"/>
    <n v="15053"/>
    <n v="15053"/>
    <n v="0"/>
    <n v="0"/>
    <n v="0"/>
    <s v="."/>
    <s v="."/>
    <n v="0"/>
    <n v="1958"/>
    <m/>
    <m/>
  </r>
  <r>
    <x v="19"/>
    <x v="93"/>
    <n v="13792"/>
    <n v="13792"/>
    <n v="0"/>
    <n v="0"/>
    <n v="0"/>
    <s v="."/>
    <s v="."/>
    <n v="0"/>
    <n v="1958"/>
    <m/>
    <m/>
  </r>
  <r>
    <x v="19"/>
    <x v="94"/>
    <n v="15259"/>
    <n v="15085"/>
    <n v="174"/>
    <n v="0"/>
    <n v="0"/>
    <s v="."/>
    <s v="."/>
    <n v="0"/>
    <n v="1958"/>
    <m/>
    <m/>
  </r>
  <r>
    <x v="19"/>
    <x v="95"/>
    <n v="19619"/>
    <n v="19361"/>
    <n v="258"/>
    <n v="0"/>
    <n v="0"/>
    <s v="."/>
    <s v="."/>
    <n v="0"/>
    <n v="1958"/>
    <m/>
    <m/>
  </r>
  <r>
    <x v="19"/>
    <x v="96"/>
    <n v="20812"/>
    <n v="20512"/>
    <n v="300"/>
    <n v="0"/>
    <n v="0"/>
    <s v="."/>
    <s v="."/>
    <n v="0"/>
    <n v="1958"/>
    <m/>
    <m/>
  </r>
  <r>
    <x v="19"/>
    <x v="97"/>
    <n v="21299"/>
    <n v="20980"/>
    <n v="319"/>
    <n v="0"/>
    <n v="0"/>
    <s v="."/>
    <s v="."/>
    <n v="0"/>
    <n v="1958"/>
    <m/>
    <m/>
  </r>
  <r>
    <x v="19"/>
    <x v="98"/>
    <n v="21202"/>
    <n v="20885"/>
    <n v="316"/>
    <n v="0"/>
    <n v="0"/>
    <s v="."/>
    <s v="."/>
    <n v="0"/>
    <n v="1958"/>
    <m/>
    <m/>
  </r>
  <r>
    <x v="19"/>
    <x v="99"/>
    <n v="24693"/>
    <n v="24386"/>
    <n v="306"/>
    <n v="0"/>
    <n v="0"/>
    <s v="."/>
    <s v="."/>
    <n v="0"/>
    <n v="1958"/>
    <m/>
    <m/>
  </r>
  <r>
    <x v="19"/>
    <x v="100"/>
    <n v="24088"/>
    <n v="23144"/>
    <n v="529"/>
    <n v="0"/>
    <n v="414"/>
    <s v="."/>
    <s v="."/>
    <n v="0"/>
    <n v="1958"/>
    <m/>
    <m/>
  </r>
  <r>
    <x v="19"/>
    <x v="101"/>
    <n v="26465"/>
    <n v="25432"/>
    <n v="591"/>
    <n v="0"/>
    <n v="442"/>
    <s v="."/>
    <s v="."/>
    <n v="0"/>
    <n v="1958"/>
    <m/>
    <m/>
  </r>
  <r>
    <x v="19"/>
    <x v="102"/>
    <n v="25569"/>
    <n v="24541"/>
    <n v="614"/>
    <n v="0"/>
    <n v="415"/>
    <s v="."/>
    <s v="."/>
    <n v="0"/>
    <n v="1958"/>
    <m/>
    <m/>
  </r>
  <r>
    <x v="19"/>
    <x v="103"/>
    <n v="22962"/>
    <n v="21991"/>
    <n v="635"/>
    <n v="0"/>
    <n v="335"/>
    <s v="."/>
    <s v="."/>
    <n v="0"/>
    <n v="1958"/>
    <m/>
    <m/>
  </r>
  <r>
    <x v="19"/>
    <x v="104"/>
    <n v="18483"/>
    <n v="17510"/>
    <n v="687"/>
    <n v="0"/>
    <n v="286"/>
    <s v="."/>
    <s v="."/>
    <n v="0"/>
    <n v="1958"/>
    <m/>
    <m/>
  </r>
  <r>
    <x v="19"/>
    <x v="66"/>
    <n v="19832"/>
    <n v="18870"/>
    <n v="697"/>
    <n v="0"/>
    <n v="265"/>
    <s v="."/>
    <s v="."/>
    <n v="0"/>
    <n v="1958"/>
    <m/>
    <m/>
  </r>
  <r>
    <x v="19"/>
    <x v="67"/>
    <n v="20460"/>
    <n v="19333"/>
    <n v="869"/>
    <n v="0"/>
    <n v="258"/>
    <s v="."/>
    <s v="."/>
    <n v="0"/>
    <n v="1958"/>
    <m/>
    <m/>
  </r>
  <r>
    <x v="19"/>
    <x v="68"/>
    <n v="19555"/>
    <n v="18520"/>
    <n v="736"/>
    <n v="0"/>
    <n v="299"/>
    <s v="."/>
    <s v="."/>
    <n v="0"/>
    <n v="1958"/>
    <m/>
    <m/>
  </r>
  <r>
    <x v="19"/>
    <x v="69"/>
    <n v="20473"/>
    <n v="19157"/>
    <n v="996"/>
    <n v="0"/>
    <n v="320"/>
    <s v="."/>
    <s v="."/>
    <n v="0"/>
    <n v="1958"/>
    <m/>
    <m/>
  </r>
  <r>
    <x v="19"/>
    <x v="70"/>
    <n v="24648"/>
    <n v="23246"/>
    <n v="993"/>
    <n v="0"/>
    <n v="409"/>
    <s v="."/>
    <s v="."/>
    <n v="0"/>
    <n v="1958"/>
    <m/>
    <m/>
  </r>
  <r>
    <x v="19"/>
    <x v="71"/>
    <n v="21597"/>
    <n v="20240"/>
    <n v="941"/>
    <n v="0"/>
    <n v="415"/>
    <s v="."/>
    <s v="."/>
    <n v="0"/>
    <n v="1958"/>
    <m/>
    <m/>
  </r>
  <r>
    <x v="19"/>
    <x v="72"/>
    <n v="20120"/>
    <n v="19773"/>
    <n v="0"/>
    <n v="0"/>
    <n v="347"/>
    <s v="."/>
    <s v="."/>
    <n v="0"/>
    <n v="1958"/>
    <m/>
    <m/>
  </r>
  <r>
    <x v="19"/>
    <x v="73"/>
    <n v="16950"/>
    <n v="16921"/>
    <n v="0"/>
    <n v="0"/>
    <n v="29"/>
    <s v="."/>
    <s v="."/>
    <n v="0"/>
    <n v="1958"/>
    <m/>
    <m/>
  </r>
  <r>
    <x v="19"/>
    <x v="74"/>
    <n v="17791"/>
    <n v="17705"/>
    <n v="0"/>
    <n v="0"/>
    <n v="86"/>
    <s v="."/>
    <s v="."/>
    <n v="0"/>
    <n v="1958"/>
    <m/>
    <m/>
  </r>
  <r>
    <x v="19"/>
    <x v="75"/>
    <n v="16670"/>
    <n v="16600"/>
    <n v="0"/>
    <n v="0"/>
    <n v="69"/>
    <s v="."/>
    <s v="."/>
    <n v="0"/>
    <n v="1958"/>
    <m/>
    <m/>
  </r>
  <r>
    <x v="19"/>
    <x v="76"/>
    <n v="15790"/>
    <n v="15727"/>
    <n v="0"/>
    <n v="0"/>
    <n v="63"/>
    <s v="."/>
    <s v="."/>
    <n v="0"/>
    <n v="1958"/>
    <m/>
    <m/>
  </r>
  <r>
    <x v="19"/>
    <x v="77"/>
    <n v="9045"/>
    <n v="8964"/>
    <n v="0"/>
    <n v="0"/>
    <n v="82"/>
    <s v="."/>
    <s v="."/>
    <n v="0"/>
    <n v="1958"/>
    <m/>
    <m/>
  </r>
  <r>
    <x v="19"/>
    <x v="78"/>
    <n v="10578"/>
    <n v="10490"/>
    <n v="0"/>
    <n v="0"/>
    <n v="88"/>
    <s v="."/>
    <s v="."/>
    <n v="0"/>
    <n v="1958"/>
    <m/>
    <m/>
  </r>
  <r>
    <x v="19"/>
    <x v="79"/>
    <n v="15398"/>
    <n v="15141"/>
    <n v="0"/>
    <n v="0"/>
    <n v="257"/>
    <s v="."/>
    <s v="."/>
    <n v="0"/>
    <n v="1958"/>
    <m/>
    <m/>
  </r>
  <r>
    <x v="19"/>
    <x v="80"/>
    <n v="22391"/>
    <n v="20283"/>
    <n v="1753"/>
    <n v="0"/>
    <n v="355"/>
    <s v="."/>
    <s v="."/>
    <n v="0"/>
    <n v="1958"/>
    <m/>
    <m/>
  </r>
  <r>
    <x v="19"/>
    <x v="81"/>
    <n v="23218"/>
    <n v="20903"/>
    <n v="1862"/>
    <n v="0"/>
    <n v="453"/>
    <s v="."/>
    <s v="."/>
    <n v="0"/>
    <n v="1958"/>
    <m/>
    <m/>
  </r>
  <r>
    <x v="19"/>
    <x v="0"/>
    <n v="22048"/>
    <n v="19936"/>
    <n v="1715"/>
    <n v="0"/>
    <n v="398"/>
    <s v="."/>
    <s v="."/>
    <n v="0"/>
    <n v="1958"/>
    <m/>
    <m/>
  </r>
  <r>
    <x v="19"/>
    <x v="1"/>
    <n v="20801"/>
    <n v="18612"/>
    <n v="1703"/>
    <n v="2"/>
    <n v="484"/>
    <n v="0"/>
    <n v="2.41"/>
    <n v="265"/>
    <n v="1958"/>
    <m/>
    <m/>
  </r>
  <r>
    <x v="19"/>
    <x v="2"/>
    <n v="24418"/>
    <n v="21749"/>
    <n v="2063"/>
    <n v="8"/>
    <n v="598"/>
    <n v="0"/>
    <n v="2.82"/>
    <n v="435"/>
    <n v="1958"/>
    <m/>
    <m/>
  </r>
  <r>
    <x v="19"/>
    <x v="3"/>
    <n v="22784"/>
    <n v="19929"/>
    <n v="2280"/>
    <n v="16"/>
    <n v="559"/>
    <n v="0"/>
    <n v="2.62"/>
    <n v="412"/>
    <n v="1958"/>
    <m/>
    <m/>
  </r>
  <r>
    <x v="19"/>
    <x v="4"/>
    <n v="22487"/>
    <n v="19220"/>
    <n v="2619"/>
    <n v="19"/>
    <n v="629"/>
    <n v="0"/>
    <n v="2.57"/>
    <n v="364"/>
    <n v="1958"/>
    <m/>
    <m/>
  </r>
  <r>
    <x v="19"/>
    <x v="5"/>
    <n v="23404"/>
    <n v="19904"/>
    <n v="2890"/>
    <n v="15"/>
    <n v="595"/>
    <n v="0"/>
    <n v="2.66"/>
    <n v="384"/>
    <n v="1958"/>
    <m/>
    <m/>
  </r>
  <r>
    <x v="19"/>
    <x v="6"/>
    <n v="25119"/>
    <n v="20963"/>
    <n v="3498"/>
    <n v="21"/>
    <n v="638"/>
    <n v="0"/>
    <n v="2.83"/>
    <n v="493"/>
    <n v="1958"/>
    <m/>
    <m/>
  </r>
  <r>
    <x v="19"/>
    <x v="7"/>
    <n v="26419"/>
    <n v="21873"/>
    <n v="3887"/>
    <n v="25"/>
    <n v="634"/>
    <n v="0"/>
    <n v="2.96"/>
    <n v="625"/>
    <n v="1958"/>
    <m/>
    <m/>
  </r>
  <r>
    <x v="19"/>
    <x v="8"/>
    <n v="26339"/>
    <n v="21227"/>
    <n v="4442"/>
    <n v="29"/>
    <n v="640"/>
    <n v="0"/>
    <n v="2.93"/>
    <n v="494"/>
    <n v="1958"/>
    <m/>
    <m/>
  </r>
  <r>
    <x v="19"/>
    <x v="9"/>
    <n v="23936"/>
    <n v="18219"/>
    <n v="5136"/>
    <n v="29"/>
    <n v="552"/>
    <n v="0"/>
    <n v="2.65"/>
    <n v="460"/>
    <n v="1958"/>
    <m/>
    <m/>
  </r>
  <r>
    <x v="19"/>
    <x v="10"/>
    <n v="24107"/>
    <n v="18127"/>
    <n v="5351"/>
    <n v="25"/>
    <n v="604"/>
    <n v="0"/>
    <n v="2.65"/>
    <n v="585"/>
    <n v="1989"/>
    <m/>
    <m/>
  </r>
  <r>
    <x v="19"/>
    <x v="11"/>
    <n v="24816"/>
    <n v="18533"/>
    <n v="5668"/>
    <n v="17"/>
    <n v="597"/>
    <n v="0"/>
    <n v="2.71"/>
    <n v="657"/>
    <n v="1989"/>
    <m/>
    <m/>
  </r>
  <r>
    <x v="19"/>
    <x v="12"/>
    <n v="25305"/>
    <n v="18283"/>
    <n v="6356"/>
    <n v="19"/>
    <n v="647"/>
    <n v="0"/>
    <n v="2.75"/>
    <n v="901"/>
    <n v="1989"/>
    <m/>
    <m/>
  </r>
  <r>
    <x v="19"/>
    <x v="13"/>
    <n v="26757"/>
    <n v="18707"/>
    <n v="7379"/>
    <n v="21"/>
    <n v="651"/>
    <n v="0"/>
    <n v="2.89"/>
    <n v="1139"/>
    <n v="1989"/>
    <m/>
    <m/>
  </r>
  <r>
    <x v="19"/>
    <x v="14"/>
    <n v="28847"/>
    <n v="19455"/>
    <n v="8734"/>
    <n v="19"/>
    <n v="640"/>
    <n v="0"/>
    <n v="3.09"/>
    <n v="1313"/>
    <n v="1989"/>
    <m/>
    <m/>
  </r>
  <r>
    <x v="19"/>
    <x v="15"/>
    <n v="28269"/>
    <n v="17746"/>
    <n v="9708"/>
    <n v="20"/>
    <n v="795"/>
    <n v="0"/>
    <n v="3.01"/>
    <n v="1559"/>
    <n v="1989"/>
    <m/>
    <m/>
  </r>
  <r>
    <x v="19"/>
    <x v="16"/>
    <n v="28754"/>
    <n v="16877"/>
    <n v="11048"/>
    <n v="26"/>
    <n v="803"/>
    <n v="0"/>
    <n v="3.05"/>
    <n v="1758"/>
    <n v="1989"/>
    <m/>
    <m/>
  </r>
  <r>
    <x v="19"/>
    <x v="17"/>
    <n v="28690"/>
    <n v="15882"/>
    <n v="11966"/>
    <n v="55"/>
    <n v="788"/>
    <n v="0"/>
    <n v="3.03"/>
    <n v="1816"/>
    <n v="1989"/>
    <m/>
    <m/>
  </r>
  <r>
    <x v="19"/>
    <x v="18"/>
    <n v="29308"/>
    <n v="15522"/>
    <n v="12742"/>
    <n v="253"/>
    <n v="791"/>
    <n v="0"/>
    <n v="3.08"/>
    <n v="1773"/>
    <n v="1989"/>
    <m/>
    <m/>
  </r>
  <r>
    <x v="19"/>
    <x v="19"/>
    <n v="32331"/>
    <n v="15957"/>
    <n v="14940"/>
    <n v="653"/>
    <n v="781"/>
    <n v="0"/>
    <n v="3.38"/>
    <n v="1916"/>
    <n v="1989"/>
    <m/>
    <m/>
  </r>
  <r>
    <x v="19"/>
    <x v="20"/>
    <n v="33711"/>
    <n v="15253"/>
    <n v="16254"/>
    <n v="1352"/>
    <n v="853"/>
    <n v="0"/>
    <n v="3.52"/>
    <n v="2515"/>
    <n v="1989"/>
    <m/>
    <m/>
  </r>
  <r>
    <x v="19"/>
    <x v="21"/>
    <n v="34257"/>
    <n v="13373"/>
    <n v="17830"/>
    <n v="2139"/>
    <n v="915"/>
    <n v="0"/>
    <n v="3.56"/>
    <n v="2628"/>
    <n v="1989"/>
    <m/>
    <m/>
  </r>
  <r>
    <x v="19"/>
    <x v="22"/>
    <n v="33141"/>
    <n v="11028"/>
    <n v="18218"/>
    <n v="2952"/>
    <n v="943"/>
    <n v="0"/>
    <n v="3.43"/>
    <n v="2585"/>
    <n v="1989"/>
    <m/>
    <m/>
  </r>
  <r>
    <x v="19"/>
    <x v="23"/>
    <n v="35679"/>
    <n v="11498"/>
    <n v="19505"/>
    <n v="3711"/>
    <n v="964"/>
    <n v="0"/>
    <n v="3.68"/>
    <n v="2862"/>
    <n v="1989"/>
    <m/>
    <m/>
  </r>
  <r>
    <x v="19"/>
    <x v="24"/>
    <n v="37871"/>
    <n v="12347"/>
    <n v="20096"/>
    <n v="4471"/>
    <n v="958"/>
    <n v="0"/>
    <n v="3.89"/>
    <n v="3117"/>
    <n v="1989"/>
    <m/>
    <m/>
  </r>
  <r>
    <x v="19"/>
    <x v="25"/>
    <n v="36875"/>
    <n v="13225"/>
    <n v="17406"/>
    <n v="5227"/>
    <n v="1016"/>
    <n v="0"/>
    <n v="3.78"/>
    <n v="2662"/>
    <n v="1989"/>
    <m/>
    <m/>
  </r>
  <r>
    <x v="19"/>
    <x v="26"/>
    <n v="33297"/>
    <n v="10502"/>
    <n v="16768"/>
    <n v="5091"/>
    <n v="936"/>
    <n v="0"/>
    <n v="3.4"/>
    <n v="2704"/>
    <n v="1989"/>
    <m/>
    <m/>
  </r>
  <r>
    <x v="19"/>
    <x v="27"/>
    <n v="35454"/>
    <n v="11262"/>
    <n v="17736"/>
    <n v="5435"/>
    <n v="1021"/>
    <n v="0"/>
    <n v="3.61"/>
    <n v="2615"/>
    <n v="1989"/>
    <m/>
    <m/>
  </r>
  <r>
    <x v="19"/>
    <x v="28"/>
    <n v="34516"/>
    <n v="10598"/>
    <n v="17494"/>
    <n v="5369"/>
    <n v="1056"/>
    <n v="0"/>
    <n v="3.51"/>
    <n v="2670"/>
    <n v="1989"/>
    <m/>
    <m/>
  </r>
  <r>
    <x v="19"/>
    <x v="29"/>
    <n v="37048"/>
    <n v="11913"/>
    <n v="18782"/>
    <n v="5323"/>
    <n v="1030"/>
    <n v="0"/>
    <n v="3.77"/>
    <n v="2704"/>
    <n v="1989"/>
    <m/>
    <m/>
  </r>
  <r>
    <x v="19"/>
    <x v="30"/>
    <n v="38242"/>
    <n v="12856"/>
    <n v="18521"/>
    <n v="5817"/>
    <n v="1048"/>
    <n v="0"/>
    <n v="3.88"/>
    <n v="2457"/>
    <n v="1989"/>
    <m/>
    <m/>
  </r>
  <r>
    <x v="19"/>
    <x v="31"/>
    <n v="36897"/>
    <n v="12870"/>
    <n v="17444"/>
    <n v="5565"/>
    <n v="1017"/>
    <n v="0"/>
    <n v="3.75"/>
    <n v="2444"/>
    <n v="1989"/>
    <m/>
    <m/>
  </r>
  <r>
    <x v="19"/>
    <x v="32"/>
    <n v="33821"/>
    <n v="12612"/>
    <n v="15166"/>
    <n v="5133"/>
    <n v="910"/>
    <n v="0"/>
    <n v="3.43"/>
    <n v="2811"/>
    <n v="1989"/>
    <m/>
    <m/>
  </r>
  <r>
    <x v="19"/>
    <x v="33"/>
    <n v="32057"/>
    <n v="12454"/>
    <n v="14505"/>
    <n v="4237"/>
    <n v="860"/>
    <n v="0"/>
    <n v="3.26"/>
    <n v="2547"/>
    <n v="1989"/>
    <m/>
    <m/>
  </r>
  <r>
    <x v="19"/>
    <x v="34"/>
    <n v="27715"/>
    <n v="9998"/>
    <n v="12492"/>
    <n v="4447"/>
    <n v="778"/>
    <n v="0"/>
    <n v="2.82"/>
    <n v="2491"/>
    <n v="1989"/>
    <m/>
    <m/>
  </r>
  <r>
    <x v="19"/>
    <x v="35"/>
    <n v="28749"/>
    <n v="11465"/>
    <n v="11919"/>
    <n v="4589"/>
    <n v="776"/>
    <n v="0"/>
    <n v="2.92"/>
    <n v="2503"/>
    <n v="1989"/>
    <m/>
    <m/>
  </r>
  <r>
    <x v="19"/>
    <x v="36"/>
    <n v="28490"/>
    <n v="11111"/>
    <n v="12049"/>
    <n v="4577"/>
    <n v="753"/>
    <n v="0"/>
    <n v="2.9"/>
    <n v="2497"/>
    <n v="1989"/>
    <m/>
    <m/>
  </r>
  <r>
    <x v="19"/>
    <x v="37"/>
    <n v="28054"/>
    <n v="9842"/>
    <n v="13750"/>
    <n v="3680"/>
    <n v="783"/>
    <n v="0"/>
    <n v="2.85"/>
    <n v="3004"/>
    <n v="1989"/>
    <m/>
    <m/>
  </r>
  <r>
    <x v="19"/>
    <x v="38"/>
    <n v="28120"/>
    <n v="9949"/>
    <n v="13276"/>
    <n v="4120"/>
    <n v="774"/>
    <n v="0"/>
    <n v="2.85"/>
    <n v="3403"/>
    <n v="1989"/>
    <m/>
    <m/>
  </r>
  <r>
    <x v="19"/>
    <x v="39"/>
    <n v="27367"/>
    <n v="9041"/>
    <n v="13383"/>
    <n v="4067"/>
    <n v="877"/>
    <n v="0"/>
    <n v="2.77"/>
    <n v="3815"/>
    <n v="1989"/>
    <m/>
    <m/>
  </r>
  <r>
    <x v="19"/>
    <x v="40"/>
    <n v="29305"/>
    <n v="10935"/>
    <n v="12936"/>
    <n v="4519"/>
    <n v="914"/>
    <n v="0"/>
    <n v="2.95"/>
    <n v="4039"/>
    <n v="1989"/>
    <m/>
    <m/>
  </r>
  <r>
    <x v="19"/>
    <x v="41"/>
    <n v="28920"/>
    <n v="10431"/>
    <n v="12445"/>
    <n v="5102"/>
    <n v="942"/>
    <n v="0"/>
    <n v="2.91"/>
    <n v="4382"/>
    <n v="1990"/>
    <m/>
    <m/>
  </r>
  <r>
    <x v="19"/>
    <x v="42"/>
    <n v="30259"/>
    <n v="9867"/>
    <n v="13959"/>
    <n v="5455"/>
    <n v="977"/>
    <n v="0"/>
    <n v="3.03"/>
    <n v="4442"/>
    <n v="1990"/>
    <m/>
    <m/>
  </r>
  <r>
    <x v="19"/>
    <x v="43"/>
    <n v="30534"/>
    <n v="9171"/>
    <n v="14613"/>
    <n v="5652"/>
    <n v="1098"/>
    <n v="0"/>
    <n v="3.05"/>
    <n v="4421"/>
    <n v="1990"/>
    <m/>
    <m/>
  </r>
  <r>
    <x v="19"/>
    <x v="44"/>
    <n v="29357"/>
    <n v="8301"/>
    <n v="14146"/>
    <n v="5875"/>
    <n v="1035"/>
    <n v="0"/>
    <n v="2.93"/>
    <n v="4440"/>
    <n v="1990"/>
    <m/>
    <m/>
  </r>
  <r>
    <x v="19"/>
    <x v="45"/>
    <n v="30634"/>
    <n v="8924"/>
    <n v="14525"/>
    <n v="6041"/>
    <n v="1144"/>
    <n v="0"/>
    <n v="3.05"/>
    <n v="4277"/>
    <n v="1990"/>
    <m/>
    <m/>
  </r>
  <r>
    <x v="19"/>
    <x v="46"/>
    <n v="30632"/>
    <n v="8558"/>
    <n v="14329"/>
    <n v="6627"/>
    <n v="1118"/>
    <n v="0"/>
    <n v="3.04"/>
    <n v="4155"/>
    <n v="1990"/>
    <m/>
    <m/>
  </r>
  <r>
    <x v="19"/>
    <x v="47"/>
    <n v="32195"/>
    <n v="8262"/>
    <n v="15484"/>
    <n v="7380"/>
    <n v="1069"/>
    <n v="0"/>
    <n v="3.19"/>
    <n v="4774"/>
    <n v="1990"/>
    <m/>
    <m/>
  </r>
  <r>
    <x v="19"/>
    <x v="48"/>
    <n v="31454"/>
    <n v="7960"/>
    <n v="15363"/>
    <n v="7036"/>
    <n v="1095"/>
    <n v="0"/>
    <n v="3.11"/>
    <n v="5531"/>
    <n v="1990"/>
    <m/>
    <m/>
  </r>
  <r>
    <x v="19"/>
    <x v="49"/>
    <n v="32281"/>
    <n v="8071"/>
    <n v="15467"/>
    <n v="7791"/>
    <n v="952"/>
    <n v="0"/>
    <n v="3.19"/>
    <n v="6041"/>
    <n v="1990"/>
    <m/>
    <m/>
  </r>
  <r>
    <x v="19"/>
    <x v="50"/>
    <n v="31159"/>
    <n v="7046"/>
    <n v="14795"/>
    <n v="8329"/>
    <n v="990"/>
    <n v="0"/>
    <n v="3.07"/>
    <n v="5322"/>
    <n v="1990"/>
    <m/>
    <m/>
  </r>
  <r>
    <x v="19"/>
    <x v="51"/>
    <n v="31393"/>
    <n v="7932"/>
    <n v="14139"/>
    <n v="8350"/>
    <n v="972"/>
    <n v="0"/>
    <n v="3.09"/>
    <n v="5964"/>
    <n v="1990"/>
    <m/>
    <m/>
  </r>
  <r>
    <x v="19"/>
    <x v="52"/>
    <n v="31232"/>
    <n v="7268"/>
    <n v="14759"/>
    <n v="8232"/>
    <n v="973"/>
    <n v="0"/>
    <n v="3.06"/>
    <n v="5558"/>
    <n v="1990"/>
    <m/>
    <m/>
  </r>
  <r>
    <x v="19"/>
    <x v="53"/>
    <n v="29264"/>
    <n v="6347"/>
    <n v="13613"/>
    <n v="8356"/>
    <n v="949"/>
    <n v="0"/>
    <n v="2.85"/>
    <n v="7081"/>
    <n v="1990"/>
    <m/>
    <m/>
  </r>
  <r>
    <x v="19"/>
    <x v="54"/>
    <n v="30792"/>
    <n v="5974"/>
    <n v="14932"/>
    <n v="8995"/>
    <n v="891"/>
    <n v="0"/>
    <n v="2.99"/>
    <n v="7846"/>
    <n v="1990"/>
    <m/>
    <m/>
  </r>
  <r>
    <x v="19"/>
    <x v="55"/>
    <n v="30298"/>
    <n v="5734"/>
    <n v="14551"/>
    <n v="9100"/>
    <n v="913"/>
    <n v="0"/>
    <n v="2.93"/>
    <n v="7999"/>
    <n v="1990"/>
    <m/>
    <m/>
  </r>
  <r>
    <x v="19"/>
    <x v="56"/>
    <n v="29591"/>
    <n v="5088"/>
    <n v="14272"/>
    <n v="9199"/>
    <n v="1033"/>
    <n v="0"/>
    <n v="2.84"/>
    <n v="7866"/>
    <n v="1990"/>
    <m/>
    <m/>
  </r>
  <r>
    <x v="19"/>
    <x v="57"/>
    <n v="29199"/>
    <n v="4901"/>
    <n v="13814"/>
    <n v="9370"/>
    <n v="1114"/>
    <n v="0"/>
    <n v="2.79"/>
    <n v="8337"/>
    <n v="1990"/>
    <m/>
    <m/>
  </r>
  <r>
    <x v="19"/>
    <x v="58"/>
    <n v="28237"/>
    <n v="4376"/>
    <n v="13234"/>
    <n v="9324"/>
    <n v="1302"/>
    <n v="0"/>
    <n v="2.64"/>
    <n v="9332"/>
    <n v="1990"/>
    <m/>
    <m/>
  </r>
  <r>
    <x v="19"/>
    <x v="59"/>
    <n v="28482"/>
    <n v="4440"/>
    <n v="13862"/>
    <n v="9268"/>
    <n v="913"/>
    <n v="0"/>
    <n v="2.64"/>
    <n v="9679"/>
    <n v="1990"/>
    <m/>
    <m/>
  </r>
  <r>
    <x v="19"/>
    <x v="60"/>
    <n v="27233"/>
    <n v="3086"/>
    <n v="13894"/>
    <n v="9438"/>
    <n v="815"/>
    <n v="0"/>
    <n v="2.5099999999999998"/>
    <n v="7305"/>
    <n v="1990"/>
    <m/>
    <m/>
  </r>
  <r>
    <x v="19"/>
    <x v="61"/>
    <n v="30222"/>
    <n v="3787"/>
    <n v="14993"/>
    <n v="10613"/>
    <n v="829"/>
    <n v="0"/>
    <n v="2.77"/>
    <n v="7916"/>
    <n v="1990"/>
    <m/>
    <m/>
  </r>
  <r>
    <x v="19"/>
    <x v="62"/>
    <n v="27255"/>
    <n v="3522"/>
    <n v="13799"/>
    <n v="8988"/>
    <n v="946"/>
    <n v="0"/>
    <n v="2.48"/>
    <n v="7243"/>
    <n v="1990"/>
    <m/>
    <m/>
  </r>
  <r>
    <x v="19"/>
    <x v="63"/>
    <n v="25936"/>
    <n v="3205"/>
    <n v="12904"/>
    <n v="8973"/>
    <n v="854"/>
    <n v="0"/>
    <n v="2.34"/>
    <n v="6507"/>
    <n v="1990"/>
    <m/>
    <m/>
  </r>
  <r>
    <x v="19"/>
    <x v="64"/>
    <n v="26444"/>
    <n v="3291"/>
    <n v="13330"/>
    <n v="8991"/>
    <n v="832"/>
    <n v="0"/>
    <n v="2.37"/>
    <n v="6542"/>
    <n v="1990"/>
    <m/>
    <m/>
  </r>
  <r>
    <x v="19"/>
    <x v="65"/>
    <n v="25457"/>
    <n v="3215"/>
    <n v="13543"/>
    <n v="7869"/>
    <n v="830"/>
    <n v="0"/>
    <n v="2.27"/>
    <n v="5889"/>
    <n v="1990"/>
    <m/>
    <m/>
  </r>
  <r>
    <x v="20"/>
    <x v="1"/>
    <n v="5"/>
    <n v="0"/>
    <n v="5"/>
    <n v="0"/>
    <n v="0"/>
    <n v="0"/>
    <n v="7.0000000000000007E-2"/>
    <n v="0"/>
    <n v="1958"/>
    <m/>
    <m/>
  </r>
  <r>
    <x v="20"/>
    <x v="2"/>
    <n v="7"/>
    <n v="0"/>
    <n v="7"/>
    <n v="0"/>
    <n v="0"/>
    <n v="0"/>
    <n v="0.09"/>
    <n v="0"/>
    <n v="1958"/>
    <m/>
    <m/>
  </r>
  <r>
    <x v="20"/>
    <x v="3"/>
    <n v="7"/>
    <n v="0"/>
    <n v="7"/>
    <n v="0"/>
    <n v="0"/>
    <n v="0"/>
    <n v="0.09"/>
    <n v="0"/>
    <n v="1958"/>
    <m/>
    <m/>
  </r>
  <r>
    <x v="20"/>
    <x v="4"/>
    <n v="8"/>
    <n v="0"/>
    <n v="8"/>
    <n v="0"/>
    <n v="0"/>
    <n v="0"/>
    <n v="0.1"/>
    <n v="0"/>
    <n v="1958"/>
    <m/>
    <m/>
  </r>
  <r>
    <x v="20"/>
    <x v="5"/>
    <n v="8"/>
    <n v="0"/>
    <n v="8"/>
    <n v="0"/>
    <n v="0"/>
    <n v="0"/>
    <n v="0.1"/>
    <n v="2"/>
    <n v="1958"/>
    <m/>
    <m/>
  </r>
  <r>
    <x v="20"/>
    <x v="6"/>
    <n v="8"/>
    <n v="0"/>
    <n v="8"/>
    <n v="0"/>
    <n v="0"/>
    <n v="0"/>
    <n v="0.1"/>
    <n v="0"/>
    <n v="1958"/>
    <m/>
    <m/>
  </r>
  <r>
    <x v="20"/>
    <x v="7"/>
    <n v="8"/>
    <n v="0"/>
    <n v="8"/>
    <n v="0"/>
    <n v="0"/>
    <n v="0"/>
    <n v="0.1"/>
    <n v="2"/>
    <n v="1958"/>
    <m/>
    <m/>
  </r>
  <r>
    <x v="20"/>
    <x v="8"/>
    <n v="8"/>
    <n v="0"/>
    <n v="8"/>
    <n v="0"/>
    <n v="0"/>
    <n v="0"/>
    <n v="0.09"/>
    <n v="1"/>
    <n v="1958"/>
    <m/>
    <m/>
  </r>
  <r>
    <x v="20"/>
    <x v="9"/>
    <n v="11"/>
    <n v="0"/>
    <n v="11"/>
    <n v="0"/>
    <n v="0"/>
    <n v="0"/>
    <n v="0.12"/>
    <n v="1"/>
    <n v="1958"/>
    <m/>
    <m/>
  </r>
  <r>
    <x v="20"/>
    <x v="10"/>
    <n v="11"/>
    <n v="0"/>
    <n v="11"/>
    <n v="0"/>
    <n v="0"/>
    <n v="0"/>
    <n v="0.12"/>
    <n v="1"/>
    <n v="1989"/>
    <m/>
    <m/>
  </r>
  <r>
    <x v="20"/>
    <x v="11"/>
    <n v="12"/>
    <n v="0"/>
    <n v="12"/>
    <n v="0"/>
    <n v="0"/>
    <n v="0"/>
    <n v="0.13"/>
    <n v="1"/>
    <n v="1989"/>
    <m/>
    <m/>
  </r>
  <r>
    <x v="20"/>
    <x v="12"/>
    <n v="10"/>
    <n v="0"/>
    <n v="10"/>
    <n v="0"/>
    <n v="0"/>
    <n v="0"/>
    <n v="0.11"/>
    <n v="0"/>
    <n v="1989"/>
    <m/>
    <m/>
  </r>
  <r>
    <x v="20"/>
    <x v="13"/>
    <n v="19"/>
    <n v="0"/>
    <n v="19"/>
    <n v="0"/>
    <n v="0"/>
    <n v="0"/>
    <n v="0.2"/>
    <n v="1"/>
    <n v="1989"/>
    <m/>
    <m/>
  </r>
  <r>
    <x v="20"/>
    <x v="14"/>
    <n v="17"/>
    <n v="0"/>
    <n v="17"/>
    <n v="0"/>
    <n v="0"/>
    <n v="0"/>
    <n v="0.17"/>
    <n v="1"/>
    <n v="1989"/>
    <m/>
    <m/>
  </r>
  <r>
    <x v="20"/>
    <x v="15"/>
    <n v="23"/>
    <n v="0"/>
    <n v="23"/>
    <n v="0"/>
    <n v="0"/>
    <n v="0"/>
    <n v="0.22"/>
    <n v="1"/>
    <n v="1989"/>
    <m/>
    <m/>
  </r>
  <r>
    <x v="20"/>
    <x v="16"/>
    <n v="23"/>
    <n v="0"/>
    <n v="23"/>
    <n v="0"/>
    <n v="0"/>
    <n v="0"/>
    <n v="0.21"/>
    <n v="1"/>
    <n v="1989"/>
    <m/>
    <m/>
  </r>
  <r>
    <x v="20"/>
    <x v="17"/>
    <n v="22"/>
    <n v="0"/>
    <n v="22"/>
    <n v="0"/>
    <n v="0"/>
    <n v="0"/>
    <n v="0.2"/>
    <n v="1"/>
    <n v="1989"/>
    <m/>
    <m/>
  </r>
  <r>
    <x v="20"/>
    <x v="18"/>
    <n v="33"/>
    <n v="0"/>
    <n v="33"/>
    <n v="0"/>
    <n v="0"/>
    <n v="0"/>
    <n v="0.28999999999999998"/>
    <n v="1"/>
    <n v="1989"/>
    <m/>
    <m/>
  </r>
  <r>
    <x v="20"/>
    <x v="19"/>
    <n v="28"/>
    <n v="0"/>
    <n v="28"/>
    <n v="0"/>
    <n v="0"/>
    <n v="0"/>
    <n v="0.24"/>
    <n v="1"/>
    <n v="1989"/>
    <m/>
    <m/>
  </r>
  <r>
    <x v="20"/>
    <x v="20"/>
    <n v="37"/>
    <n v="0"/>
    <n v="37"/>
    <n v="0"/>
    <n v="0"/>
    <n v="0"/>
    <n v="0.31"/>
    <n v="4"/>
    <n v="1989"/>
    <m/>
    <m/>
  </r>
  <r>
    <x v="20"/>
    <x v="21"/>
    <n v="33"/>
    <n v="0"/>
    <n v="33"/>
    <n v="0"/>
    <n v="0"/>
    <n v="0"/>
    <n v="0.27"/>
    <n v="2"/>
    <n v="1989"/>
    <m/>
    <m/>
  </r>
  <r>
    <x v="20"/>
    <x v="22"/>
    <n v="39"/>
    <n v="0"/>
    <n v="39"/>
    <n v="0"/>
    <n v="0"/>
    <n v="0"/>
    <n v="0.31"/>
    <n v="3"/>
    <n v="1989"/>
    <m/>
    <m/>
  </r>
  <r>
    <x v="20"/>
    <x v="23"/>
    <n v="43"/>
    <n v="0"/>
    <n v="43"/>
    <n v="0"/>
    <n v="0"/>
    <n v="0"/>
    <n v="0.34"/>
    <n v="5"/>
    <n v="1989"/>
    <m/>
    <m/>
  </r>
  <r>
    <x v="20"/>
    <x v="24"/>
    <n v="40"/>
    <n v="0"/>
    <n v="40"/>
    <n v="0"/>
    <n v="0"/>
    <n v="0"/>
    <n v="0.31"/>
    <n v="7"/>
    <n v="1989"/>
    <m/>
    <m/>
  </r>
  <r>
    <x v="20"/>
    <x v="25"/>
    <n v="42"/>
    <n v="0"/>
    <n v="42"/>
    <n v="0"/>
    <n v="0"/>
    <n v="0"/>
    <n v="0.32"/>
    <n v="7"/>
    <n v="1989"/>
    <m/>
    <m/>
  </r>
  <r>
    <x v="20"/>
    <x v="26"/>
    <n v="48"/>
    <n v="0"/>
    <n v="48"/>
    <n v="0"/>
    <n v="0"/>
    <n v="0"/>
    <n v="0.36"/>
    <n v="6"/>
    <n v="1989"/>
    <m/>
    <m/>
  </r>
  <r>
    <x v="20"/>
    <x v="27"/>
    <n v="48"/>
    <n v="0"/>
    <n v="48"/>
    <n v="0"/>
    <n v="0"/>
    <n v="0"/>
    <n v="0.35"/>
    <n v="6"/>
    <n v="1989"/>
    <m/>
    <m/>
  </r>
  <r>
    <x v="20"/>
    <x v="28"/>
    <n v="54"/>
    <n v="0"/>
    <n v="54"/>
    <n v="0"/>
    <n v="0"/>
    <n v="0"/>
    <n v="0.39"/>
    <n v="8"/>
    <n v="1989"/>
    <m/>
    <m/>
  </r>
  <r>
    <x v="20"/>
    <x v="29"/>
    <n v="59"/>
    <n v="0"/>
    <n v="59"/>
    <n v="0"/>
    <n v="0"/>
    <n v="0"/>
    <n v="0.43"/>
    <n v="10"/>
    <n v="1989"/>
    <m/>
    <m/>
  </r>
  <r>
    <x v="20"/>
    <x v="30"/>
    <n v="57"/>
    <n v="0"/>
    <n v="57"/>
    <n v="0"/>
    <n v="0"/>
    <n v="0"/>
    <n v="0.4"/>
    <n v="9"/>
    <n v="1989"/>
    <m/>
    <m/>
  </r>
  <r>
    <x v="20"/>
    <x v="31"/>
    <n v="52"/>
    <n v="0"/>
    <n v="52"/>
    <n v="0"/>
    <n v="0"/>
    <n v="0"/>
    <n v="0.36"/>
    <n v="9"/>
    <n v="1989"/>
    <m/>
    <m/>
  </r>
  <r>
    <x v="20"/>
    <x v="32"/>
    <n v="50"/>
    <n v="0"/>
    <n v="50"/>
    <n v="0"/>
    <n v="0"/>
    <n v="0"/>
    <n v="0.34"/>
    <n v="8"/>
    <n v="1989"/>
    <m/>
    <m/>
  </r>
  <r>
    <x v="20"/>
    <x v="33"/>
    <n v="47"/>
    <n v="0"/>
    <n v="47"/>
    <n v="0"/>
    <n v="0"/>
    <n v="0"/>
    <n v="0.31"/>
    <n v="8"/>
    <n v="1989"/>
    <m/>
    <m/>
  </r>
  <r>
    <x v="20"/>
    <x v="34"/>
    <n v="47"/>
    <n v="0"/>
    <n v="47"/>
    <n v="0"/>
    <n v="0"/>
    <n v="0"/>
    <n v="0.3"/>
    <n v="9"/>
    <n v="1989"/>
    <m/>
    <m/>
  </r>
  <r>
    <x v="20"/>
    <x v="35"/>
    <n v="47"/>
    <n v="0"/>
    <n v="47"/>
    <n v="0"/>
    <n v="0"/>
    <n v="0"/>
    <n v="0.28999999999999998"/>
    <n v="9"/>
    <n v="1989"/>
    <m/>
    <m/>
  </r>
  <r>
    <x v="20"/>
    <x v="36"/>
    <n v="52"/>
    <n v="0"/>
    <n v="52"/>
    <n v="0"/>
    <n v="0"/>
    <n v="0"/>
    <n v="0.31"/>
    <n v="2"/>
    <n v="1989"/>
    <m/>
    <m/>
  </r>
  <r>
    <x v="20"/>
    <x v="37"/>
    <n v="56"/>
    <n v="0"/>
    <n v="56"/>
    <n v="0"/>
    <n v="0"/>
    <n v="0"/>
    <n v="0.33"/>
    <n v="2"/>
    <n v="1989"/>
    <m/>
    <m/>
  </r>
  <r>
    <x v="20"/>
    <x v="38"/>
    <n v="62"/>
    <n v="0"/>
    <n v="62"/>
    <n v="0"/>
    <n v="0"/>
    <n v="0"/>
    <n v="0.35"/>
    <n v="4"/>
    <n v="1989"/>
    <m/>
    <m/>
  </r>
  <r>
    <x v="20"/>
    <x v="39"/>
    <n v="68"/>
    <n v="0"/>
    <n v="68"/>
    <n v="0"/>
    <n v="0"/>
    <n v="0"/>
    <n v="0.38"/>
    <n v="12"/>
    <n v="1989"/>
    <m/>
    <m/>
  </r>
  <r>
    <x v="20"/>
    <x v="40"/>
    <n v="82"/>
    <n v="0"/>
    <n v="82"/>
    <n v="0"/>
    <n v="0"/>
    <n v="0"/>
    <n v="0.44"/>
    <n v="14"/>
    <n v="1989"/>
    <m/>
    <m/>
  </r>
  <r>
    <x v="20"/>
    <x v="41"/>
    <n v="85"/>
    <n v="0"/>
    <n v="85"/>
    <n v="0"/>
    <n v="0"/>
    <n v="0"/>
    <n v="0.45"/>
    <n v="10"/>
    <n v="1990"/>
    <m/>
    <m/>
  </r>
  <r>
    <x v="20"/>
    <x v="42"/>
    <n v="98"/>
    <n v="0"/>
    <n v="98"/>
    <n v="0"/>
    <n v="0"/>
    <n v="0"/>
    <n v="0.5"/>
    <n v="13"/>
    <n v="1990"/>
    <m/>
    <m/>
  </r>
  <r>
    <x v="20"/>
    <x v="43"/>
    <n v="97"/>
    <n v="0"/>
    <n v="97"/>
    <n v="0"/>
    <n v="0"/>
    <n v="0"/>
    <n v="0.48"/>
    <n v="13"/>
    <n v="1990"/>
    <m/>
    <m/>
  </r>
  <r>
    <x v="20"/>
    <x v="44"/>
    <n v="103"/>
    <n v="0"/>
    <n v="103"/>
    <n v="0"/>
    <n v="0"/>
    <n v="0"/>
    <n v="0.5"/>
    <n v="9"/>
    <n v="1990"/>
    <m/>
    <m/>
  </r>
  <r>
    <x v="20"/>
    <x v="45"/>
    <n v="102"/>
    <n v="0"/>
    <n v="102"/>
    <n v="0"/>
    <n v="0"/>
    <n v="0"/>
    <n v="0.48"/>
    <n v="11"/>
    <n v="1990"/>
    <m/>
    <m/>
  </r>
  <r>
    <x v="20"/>
    <x v="46"/>
    <n v="103"/>
    <n v="0"/>
    <n v="103"/>
    <n v="0"/>
    <n v="0"/>
    <n v="0"/>
    <n v="0.47"/>
    <n v="8"/>
    <n v="1990"/>
    <m/>
    <m/>
  </r>
  <r>
    <x v="20"/>
    <x v="47"/>
    <n v="84"/>
    <n v="0"/>
    <n v="84"/>
    <n v="0"/>
    <n v="0"/>
    <n v="0"/>
    <n v="0.37"/>
    <n v="9"/>
    <n v="1990"/>
    <m/>
    <m/>
  </r>
  <r>
    <x v="20"/>
    <x v="48"/>
    <n v="106"/>
    <n v="0"/>
    <n v="106"/>
    <n v="0"/>
    <n v="0"/>
    <n v="0"/>
    <n v="0.46"/>
    <n v="12"/>
    <n v="1990"/>
    <m/>
    <m/>
  </r>
  <r>
    <x v="20"/>
    <x v="49"/>
    <n v="101"/>
    <n v="0"/>
    <n v="101"/>
    <n v="0"/>
    <n v="0"/>
    <n v="0"/>
    <n v="0.42"/>
    <n v="19"/>
    <n v="1990"/>
    <m/>
    <m/>
  </r>
  <r>
    <x v="20"/>
    <x v="50"/>
    <n v="95"/>
    <n v="0"/>
    <n v="95"/>
    <n v="0"/>
    <n v="0"/>
    <n v="0"/>
    <n v="0.39"/>
    <n v="18"/>
    <n v="1990"/>
    <m/>
    <m/>
  </r>
  <r>
    <x v="20"/>
    <x v="51"/>
    <n v="108"/>
    <n v="0"/>
    <n v="108"/>
    <n v="0"/>
    <n v="0"/>
    <n v="0"/>
    <n v="0.43"/>
    <n v="24"/>
    <n v="1990"/>
    <m/>
    <m/>
  </r>
  <r>
    <x v="20"/>
    <x v="52"/>
    <n v="122"/>
    <n v="0"/>
    <n v="122"/>
    <n v="0"/>
    <n v="0"/>
    <n v="0"/>
    <n v="0.48"/>
    <n v="14"/>
    <n v="1990"/>
    <m/>
    <m/>
  </r>
  <r>
    <x v="20"/>
    <x v="53"/>
    <n v="118"/>
    <n v="0"/>
    <n v="118"/>
    <n v="0"/>
    <n v="0"/>
    <n v="0"/>
    <n v="0.45"/>
    <n v="15"/>
    <n v="1990"/>
    <m/>
    <m/>
  </r>
  <r>
    <x v="20"/>
    <x v="54"/>
    <n v="118"/>
    <n v="0"/>
    <n v="118"/>
    <n v="0"/>
    <n v="0"/>
    <n v="0"/>
    <n v="0.44"/>
    <n v="17"/>
    <n v="1990"/>
    <m/>
    <m/>
  </r>
  <r>
    <x v="20"/>
    <x v="55"/>
    <n v="107"/>
    <n v="0"/>
    <n v="107"/>
    <n v="0"/>
    <n v="0"/>
    <n v="0"/>
    <n v="0.39"/>
    <n v="18"/>
    <n v="1990"/>
    <m/>
    <m/>
  </r>
  <r>
    <x v="20"/>
    <x v="56"/>
    <n v="115"/>
    <n v="0"/>
    <n v="115"/>
    <n v="0"/>
    <n v="0"/>
    <n v="0"/>
    <n v="0.41"/>
    <n v="19"/>
    <n v="1990"/>
    <m/>
    <m/>
  </r>
  <r>
    <x v="20"/>
    <x v="57"/>
    <n v="121"/>
    <n v="0"/>
    <n v="121"/>
    <n v="0"/>
    <n v="0"/>
    <n v="0"/>
    <n v="0.42"/>
    <n v="19"/>
    <n v="1990"/>
    <m/>
    <m/>
  </r>
  <r>
    <x v="20"/>
    <x v="58"/>
    <n v="130"/>
    <n v="0"/>
    <n v="130"/>
    <n v="0"/>
    <n v="0"/>
    <n v="0"/>
    <n v="0.45"/>
    <n v="14"/>
    <n v="1990"/>
    <m/>
    <m/>
  </r>
  <r>
    <x v="20"/>
    <x v="59"/>
    <n v="119"/>
    <n v="0"/>
    <n v="119"/>
    <n v="0"/>
    <n v="0"/>
    <n v="0"/>
    <n v="0.41"/>
    <n v="13"/>
    <n v="1990"/>
    <m/>
    <m/>
  </r>
  <r>
    <x v="20"/>
    <x v="60"/>
    <n v="160"/>
    <n v="0"/>
    <n v="160"/>
    <n v="0"/>
    <n v="0"/>
    <n v="0"/>
    <n v="0.51"/>
    <n v="13"/>
    <n v="1990"/>
    <m/>
    <m/>
  </r>
  <r>
    <x v="20"/>
    <x v="61"/>
    <n v="147"/>
    <n v="0"/>
    <n v="143"/>
    <n v="3"/>
    <n v="0"/>
    <n v="0"/>
    <n v="0.46"/>
    <n v="11"/>
    <n v="1990"/>
    <m/>
    <m/>
  </r>
  <r>
    <x v="20"/>
    <x v="62"/>
    <n v="164"/>
    <n v="0"/>
    <n v="161"/>
    <n v="3"/>
    <n v="0"/>
    <n v="0"/>
    <n v="0.5"/>
    <n v="9"/>
    <n v="1990"/>
    <m/>
    <m/>
  </r>
  <r>
    <x v="20"/>
    <x v="63"/>
    <n v="130"/>
    <n v="0"/>
    <n v="128"/>
    <n v="2"/>
    <n v="0"/>
    <n v="0"/>
    <n v="0.39"/>
    <n v="9"/>
    <n v="1990"/>
    <m/>
    <m/>
  </r>
  <r>
    <x v="20"/>
    <x v="64"/>
    <n v="140"/>
    <n v="0"/>
    <n v="138"/>
    <n v="2"/>
    <n v="0"/>
    <n v="0"/>
    <n v="0.41"/>
    <n v="12"/>
    <n v="1990"/>
    <m/>
    <m/>
  </r>
  <r>
    <x v="20"/>
    <x v="65"/>
    <n v="135"/>
    <n v="0"/>
    <n v="134"/>
    <n v="1"/>
    <n v="0"/>
    <n v="0"/>
    <n v="0.38"/>
    <n v="10"/>
    <n v="1990"/>
    <m/>
    <m/>
  </r>
  <r>
    <x v="21"/>
    <x v="9"/>
    <n v="34"/>
    <n v="0"/>
    <n v="34"/>
    <n v="0"/>
    <n v="0"/>
    <n v="0"/>
    <n v="0.01"/>
    <n v="0"/>
    <n v="1958"/>
    <m/>
    <m/>
  </r>
  <r>
    <x v="21"/>
    <x v="10"/>
    <n v="28"/>
    <n v="0"/>
    <n v="28"/>
    <n v="0"/>
    <n v="0"/>
    <n v="0"/>
    <n v="0.01"/>
    <n v="0"/>
    <n v="1989"/>
    <m/>
    <m/>
  </r>
  <r>
    <x v="21"/>
    <x v="11"/>
    <n v="44"/>
    <n v="0"/>
    <n v="44"/>
    <n v="0"/>
    <n v="0"/>
    <n v="0"/>
    <n v="0.02"/>
    <n v="0"/>
    <n v="1989"/>
    <m/>
    <m/>
  </r>
  <r>
    <x v="21"/>
    <x v="12"/>
    <n v="35"/>
    <n v="0"/>
    <n v="35"/>
    <n v="0"/>
    <n v="0"/>
    <n v="0"/>
    <n v="0.01"/>
    <n v="0"/>
    <n v="1989"/>
    <m/>
    <m/>
  </r>
  <r>
    <x v="21"/>
    <x v="13"/>
    <n v="37"/>
    <n v="0"/>
    <n v="37"/>
    <n v="0"/>
    <n v="0"/>
    <n v="0"/>
    <n v="0.01"/>
    <n v="0"/>
    <n v="1989"/>
    <m/>
    <m/>
  </r>
  <r>
    <x v="21"/>
    <x v="14"/>
    <n v="33"/>
    <n v="0"/>
    <n v="33"/>
    <n v="0"/>
    <n v="0"/>
    <n v="0"/>
    <n v="0.01"/>
    <n v="0"/>
    <n v="1989"/>
    <m/>
    <m/>
  </r>
  <r>
    <x v="21"/>
    <x v="15"/>
    <n v="39"/>
    <n v="0"/>
    <n v="39"/>
    <n v="0"/>
    <n v="0"/>
    <n v="0"/>
    <n v="0.02"/>
    <n v="0"/>
    <n v="1989"/>
    <m/>
    <m/>
  </r>
  <r>
    <x v="21"/>
    <x v="16"/>
    <n v="41"/>
    <n v="0"/>
    <n v="41"/>
    <n v="0"/>
    <n v="0"/>
    <n v="0"/>
    <n v="0.02"/>
    <n v="0"/>
    <n v="1989"/>
    <m/>
    <m/>
  </r>
  <r>
    <x v="21"/>
    <x v="17"/>
    <n v="31"/>
    <n v="0"/>
    <n v="31"/>
    <n v="0"/>
    <n v="0"/>
    <n v="0"/>
    <n v="0.01"/>
    <n v="0"/>
    <n v="1989"/>
    <m/>
    <m/>
  </r>
  <r>
    <x v="21"/>
    <x v="18"/>
    <n v="39"/>
    <n v="0"/>
    <n v="39"/>
    <n v="0"/>
    <n v="0"/>
    <n v="0"/>
    <n v="0.01"/>
    <n v="0"/>
    <n v="1989"/>
    <m/>
    <m/>
  </r>
  <r>
    <x v="21"/>
    <x v="19"/>
    <n v="42"/>
    <n v="0"/>
    <n v="42"/>
    <n v="0"/>
    <n v="0"/>
    <n v="0"/>
    <n v="0.02"/>
    <n v="0"/>
    <n v="1989"/>
    <m/>
    <m/>
  </r>
  <r>
    <x v="21"/>
    <x v="20"/>
    <n v="55"/>
    <n v="0"/>
    <n v="55"/>
    <n v="0"/>
    <n v="0"/>
    <n v="0"/>
    <n v="0.02"/>
    <n v="0"/>
    <n v="1989"/>
    <m/>
    <m/>
  </r>
  <r>
    <x v="21"/>
    <x v="21"/>
    <n v="77"/>
    <n v="0"/>
    <n v="77"/>
    <n v="0"/>
    <n v="0"/>
    <n v="0"/>
    <n v="0.03"/>
    <n v="6"/>
    <n v="1989"/>
    <m/>
    <m/>
  </r>
  <r>
    <x v="21"/>
    <x v="22"/>
    <n v="80"/>
    <n v="0"/>
    <n v="80"/>
    <n v="0"/>
    <n v="0"/>
    <n v="0"/>
    <n v="0.03"/>
    <n v="4"/>
    <n v="1989"/>
    <m/>
    <m/>
  </r>
  <r>
    <x v="21"/>
    <x v="23"/>
    <n v="106"/>
    <n v="0"/>
    <n v="106"/>
    <n v="0"/>
    <n v="0"/>
    <n v="0"/>
    <n v="0.04"/>
    <n v="5"/>
    <n v="1989"/>
    <m/>
    <m/>
  </r>
  <r>
    <x v="21"/>
    <x v="24"/>
    <n v="104"/>
    <n v="0"/>
    <n v="104"/>
    <n v="0"/>
    <n v="0"/>
    <n v="0"/>
    <n v="0.03"/>
    <n v="3"/>
    <n v="1989"/>
    <m/>
    <m/>
  </r>
  <r>
    <x v="21"/>
    <x v="25"/>
    <n v="111"/>
    <n v="0"/>
    <n v="111"/>
    <n v="0"/>
    <n v="0"/>
    <n v="0"/>
    <n v="0.04"/>
    <n v="3"/>
    <n v="1989"/>
    <m/>
    <m/>
  </r>
  <r>
    <x v="21"/>
    <x v="26"/>
    <n v="121"/>
    <n v="0"/>
    <n v="121"/>
    <n v="0"/>
    <n v="0"/>
    <n v="0"/>
    <n v="0.04"/>
    <n v="3"/>
    <n v="1989"/>
    <m/>
    <m/>
  </r>
  <r>
    <x v="21"/>
    <x v="27"/>
    <n v="71"/>
    <n v="0"/>
    <n v="71"/>
    <n v="0"/>
    <n v="0"/>
    <n v="0"/>
    <n v="0.02"/>
    <n v="4"/>
    <n v="1989"/>
    <m/>
    <m/>
  </r>
  <r>
    <x v="21"/>
    <x v="28"/>
    <n v="81"/>
    <n v="0"/>
    <n v="81"/>
    <n v="0"/>
    <n v="0"/>
    <n v="0"/>
    <n v="0.02"/>
    <n v="8"/>
    <n v="1989"/>
    <m/>
    <m/>
  </r>
  <r>
    <x v="21"/>
    <x v="29"/>
    <n v="99"/>
    <n v="0"/>
    <n v="99"/>
    <n v="0"/>
    <n v="0"/>
    <n v="0"/>
    <n v="0.03"/>
    <n v="9"/>
    <n v="1989"/>
    <m/>
    <m/>
  </r>
  <r>
    <x v="21"/>
    <x v="30"/>
    <n v="100"/>
    <n v="0"/>
    <n v="100"/>
    <n v="0"/>
    <n v="0"/>
    <n v="0"/>
    <n v="0.03"/>
    <n v="9"/>
    <n v="1989"/>
    <m/>
    <m/>
  </r>
  <r>
    <x v="21"/>
    <x v="31"/>
    <n v="141"/>
    <n v="0"/>
    <n v="102"/>
    <n v="0"/>
    <n v="39"/>
    <n v="0"/>
    <n v="0.04"/>
    <n v="9"/>
    <n v="1989"/>
    <m/>
    <m/>
  </r>
  <r>
    <x v="21"/>
    <x v="32"/>
    <n v="117"/>
    <n v="0"/>
    <n v="77"/>
    <n v="0"/>
    <n v="40"/>
    <n v="0"/>
    <n v="0.03"/>
    <n v="15"/>
    <n v="1989"/>
    <m/>
    <m/>
  </r>
  <r>
    <x v="21"/>
    <x v="33"/>
    <n v="134"/>
    <n v="0"/>
    <n v="91"/>
    <n v="0"/>
    <n v="43"/>
    <n v="0"/>
    <n v="0.04"/>
    <n v="14"/>
    <n v="1989"/>
    <m/>
    <m/>
  </r>
  <r>
    <x v="21"/>
    <x v="34"/>
    <n v="124"/>
    <n v="0"/>
    <n v="83"/>
    <n v="0"/>
    <n v="41"/>
    <n v="0"/>
    <n v="0.03"/>
    <n v="16"/>
    <n v="1989"/>
    <m/>
    <m/>
  </r>
  <r>
    <x v="21"/>
    <x v="35"/>
    <n v="137"/>
    <n v="0"/>
    <n v="96"/>
    <n v="0"/>
    <n v="41"/>
    <n v="0"/>
    <n v="0.03"/>
    <n v="15"/>
    <n v="1989"/>
    <m/>
    <m/>
  </r>
  <r>
    <x v="21"/>
    <x v="36"/>
    <n v="203"/>
    <n v="0"/>
    <n v="162"/>
    <n v="0"/>
    <n v="41"/>
    <n v="0"/>
    <n v="0.05"/>
    <n v="15"/>
    <n v="1989"/>
    <m/>
    <m/>
  </r>
  <r>
    <x v="21"/>
    <x v="37"/>
    <n v="187"/>
    <n v="0"/>
    <n v="146"/>
    <n v="0"/>
    <n v="41"/>
    <n v="0"/>
    <n v="0.04"/>
    <n v="15"/>
    <n v="1989"/>
    <m/>
    <m/>
  </r>
  <r>
    <x v="21"/>
    <x v="38"/>
    <n v="147"/>
    <n v="0"/>
    <n v="106"/>
    <n v="0"/>
    <n v="41"/>
    <n v="0"/>
    <n v="0.03"/>
    <n v="13"/>
    <n v="1989"/>
    <m/>
    <m/>
  </r>
  <r>
    <x v="21"/>
    <x v="39"/>
    <n v="151"/>
    <n v="0"/>
    <n v="124"/>
    <n v="0"/>
    <n v="27"/>
    <n v="0"/>
    <n v="0.03"/>
    <n v="15"/>
    <n v="1989"/>
    <m/>
    <m/>
  </r>
  <r>
    <x v="21"/>
    <x v="40"/>
    <n v="172"/>
    <n v="0"/>
    <n v="138"/>
    <n v="0"/>
    <n v="34"/>
    <n v="0"/>
    <n v="0.04"/>
    <n v="15"/>
    <n v="1989"/>
    <m/>
    <m/>
  </r>
  <r>
    <x v="21"/>
    <x v="41"/>
    <n v="193"/>
    <n v="0"/>
    <n v="152"/>
    <n v="0"/>
    <n v="41"/>
    <n v="0"/>
    <n v="0.04"/>
    <n v="15"/>
    <n v="1990"/>
    <m/>
    <m/>
  </r>
  <r>
    <x v="21"/>
    <x v="42"/>
    <n v="224"/>
    <n v="0"/>
    <n v="180"/>
    <n v="0"/>
    <n v="44"/>
    <n v="0"/>
    <n v="0.05"/>
    <n v="16"/>
    <n v="1990"/>
    <m/>
    <m/>
  </r>
  <r>
    <x v="21"/>
    <x v="43"/>
    <n v="245"/>
    <n v="0"/>
    <n v="195"/>
    <n v="0"/>
    <n v="50"/>
    <n v="0"/>
    <n v="0.05"/>
    <n v="16"/>
    <n v="1990"/>
    <m/>
    <m/>
  </r>
  <r>
    <x v="21"/>
    <x v="44"/>
    <n v="309"/>
    <n v="0"/>
    <n v="240"/>
    <n v="0"/>
    <n v="69"/>
    <n v="0"/>
    <n v="0.06"/>
    <n v="16"/>
    <n v="1990"/>
    <m/>
    <m/>
  </r>
  <r>
    <x v="21"/>
    <x v="45"/>
    <n v="345"/>
    <n v="0"/>
    <n v="282"/>
    <n v="0"/>
    <n v="63"/>
    <n v="0"/>
    <n v="0.06"/>
    <n v="17"/>
    <n v="1990"/>
    <m/>
    <m/>
  </r>
  <r>
    <x v="21"/>
    <x v="46"/>
    <n v="362"/>
    <n v="0"/>
    <n v="283"/>
    <n v="0"/>
    <n v="79"/>
    <n v="0"/>
    <n v="0.06"/>
    <n v="17"/>
    <n v="1990"/>
    <m/>
    <m/>
  </r>
  <r>
    <x v="21"/>
    <x v="47"/>
    <n v="345"/>
    <n v="0"/>
    <n v="296"/>
    <n v="0"/>
    <n v="49"/>
    <n v="0"/>
    <n v="0.06"/>
    <n v="19"/>
    <n v="1990"/>
    <m/>
    <m/>
  </r>
  <r>
    <x v="21"/>
    <x v="48"/>
    <n v="332"/>
    <n v="0"/>
    <n v="305"/>
    <n v="0"/>
    <n v="27"/>
    <n v="0"/>
    <n v="0.06"/>
    <n v="15"/>
    <n v="1990"/>
    <m/>
    <m/>
  </r>
  <r>
    <x v="21"/>
    <x v="49"/>
    <n v="331"/>
    <n v="0"/>
    <n v="304"/>
    <n v="0"/>
    <n v="27"/>
    <n v="0"/>
    <n v="0.05"/>
    <n v="26"/>
    <n v="1990"/>
    <m/>
    <m/>
  </r>
  <r>
    <x v="21"/>
    <x v="50"/>
    <n v="426"/>
    <n v="0"/>
    <n v="399"/>
    <n v="0"/>
    <n v="27"/>
    <n v="0"/>
    <n v="7.0000000000000007E-2"/>
    <n v="26"/>
    <n v="1990"/>
    <m/>
    <m/>
  </r>
  <r>
    <x v="21"/>
    <x v="51"/>
    <n v="436"/>
    <n v="0"/>
    <n v="402"/>
    <n v="0"/>
    <n v="34"/>
    <n v="0"/>
    <n v="7.0000000000000007E-2"/>
    <n v="18"/>
    <n v="1990"/>
    <m/>
    <m/>
  </r>
  <r>
    <x v="21"/>
    <x v="52"/>
    <n v="495"/>
    <n v="0"/>
    <n v="461"/>
    <n v="0"/>
    <n v="34"/>
    <n v="0"/>
    <n v="7.0000000000000007E-2"/>
    <n v="17"/>
    <n v="1990"/>
    <m/>
    <m/>
  </r>
  <r>
    <x v="21"/>
    <x v="53"/>
    <n v="567"/>
    <n v="0"/>
    <n v="533"/>
    <n v="0"/>
    <n v="34"/>
    <n v="0"/>
    <n v="0.08"/>
    <n v="20"/>
    <n v="1990"/>
    <m/>
    <m/>
  </r>
  <r>
    <x v="21"/>
    <x v="54"/>
    <n v="642"/>
    <n v="0"/>
    <n v="608"/>
    <n v="0"/>
    <n v="34"/>
    <n v="0"/>
    <n v="0.09"/>
    <n v="30"/>
    <n v="1990"/>
    <m/>
    <m/>
  </r>
  <r>
    <x v="21"/>
    <x v="55"/>
    <n v="684"/>
    <n v="0"/>
    <n v="650"/>
    <n v="0"/>
    <n v="34"/>
    <n v="0"/>
    <n v="0.09"/>
    <n v="21"/>
    <n v="1990"/>
    <m/>
    <m/>
  </r>
  <r>
    <x v="21"/>
    <x v="56"/>
    <n v="653"/>
    <n v="0"/>
    <n v="619"/>
    <n v="0"/>
    <n v="34"/>
    <n v="0"/>
    <n v="0.09"/>
    <n v="9"/>
    <n v="1990"/>
    <m/>
    <m/>
  </r>
  <r>
    <x v="21"/>
    <x v="57"/>
    <n v="1056"/>
    <n v="0"/>
    <n v="853"/>
    <n v="0"/>
    <n v="203"/>
    <n v="0"/>
    <n v="0.13"/>
    <n v="18"/>
    <n v="1990"/>
    <m/>
    <m/>
  </r>
  <r>
    <x v="21"/>
    <x v="58"/>
    <n v="1226"/>
    <n v="0"/>
    <n v="1015"/>
    <n v="0"/>
    <n v="211"/>
    <n v="0"/>
    <n v="0.14000000000000001"/>
    <n v="21"/>
    <n v="1990"/>
    <m/>
    <m/>
  </r>
  <r>
    <x v="21"/>
    <x v="59"/>
    <n v="1203"/>
    <n v="0"/>
    <n v="1020"/>
    <n v="0"/>
    <n v="183"/>
    <n v="0"/>
    <n v="0.13"/>
    <n v="35"/>
    <n v="1990"/>
    <m/>
    <m/>
  </r>
  <r>
    <x v="21"/>
    <x v="60"/>
    <n v="1271"/>
    <n v="0"/>
    <n v="1092"/>
    <n v="0"/>
    <n v="179"/>
    <n v="0"/>
    <n v="0.14000000000000001"/>
    <n v="74"/>
    <n v="1990"/>
    <m/>
    <m/>
  </r>
  <r>
    <x v="21"/>
    <x v="61"/>
    <n v="1388"/>
    <n v="0"/>
    <n v="1211"/>
    <n v="0"/>
    <n v="177"/>
    <n v="0"/>
    <n v="0.15"/>
    <n v="127"/>
    <n v="1990"/>
    <m/>
    <m/>
  </r>
  <r>
    <x v="21"/>
    <x v="62"/>
    <n v="1444"/>
    <n v="0"/>
    <n v="1245"/>
    <n v="0"/>
    <n v="199"/>
    <n v="0"/>
    <n v="0.15"/>
    <n v="131"/>
    <n v="1990"/>
    <m/>
    <m/>
  </r>
  <r>
    <x v="21"/>
    <x v="63"/>
    <n v="1492"/>
    <n v="0"/>
    <n v="1303"/>
    <n v="0"/>
    <n v="189"/>
    <n v="0"/>
    <n v="0.15"/>
    <n v="137"/>
    <n v="1990"/>
    <m/>
    <m/>
  </r>
  <r>
    <x v="21"/>
    <x v="64"/>
    <n v="1585"/>
    <n v="0"/>
    <n v="1392"/>
    <n v="0"/>
    <n v="193"/>
    <n v="0"/>
    <n v="0.15"/>
    <n v="146"/>
    <n v="1990"/>
    <m/>
    <m/>
  </r>
  <r>
    <x v="21"/>
    <x v="65"/>
    <n v="1723"/>
    <n v="51"/>
    <n v="1483"/>
    <n v="0"/>
    <n v="190"/>
    <n v="0"/>
    <n v="0.16"/>
    <n v="156"/>
    <n v="1990"/>
    <m/>
    <m/>
  </r>
  <r>
    <x v="22"/>
    <x v="1"/>
    <n v="12"/>
    <n v="1"/>
    <n v="11"/>
    <n v="0"/>
    <n v="0"/>
    <n v="0"/>
    <n v="0.31"/>
    <n v="21"/>
    <n v="1958"/>
    <m/>
    <m/>
  </r>
  <r>
    <x v="22"/>
    <x v="2"/>
    <n v="16"/>
    <n v="1"/>
    <n v="15"/>
    <n v="0"/>
    <n v="0"/>
    <n v="0"/>
    <n v="0.42"/>
    <n v="30"/>
    <n v="1958"/>
    <m/>
    <m/>
  </r>
  <r>
    <x v="22"/>
    <x v="3"/>
    <n v="29"/>
    <n v="2"/>
    <n v="27"/>
    <n v="0"/>
    <n v="0"/>
    <n v="0"/>
    <n v="0.75"/>
    <n v="38"/>
    <n v="1958"/>
    <m/>
    <m/>
  </r>
  <r>
    <x v="22"/>
    <x v="4"/>
    <n v="25"/>
    <n v="1"/>
    <n v="23"/>
    <n v="0"/>
    <n v="0"/>
    <n v="0"/>
    <n v="0.64"/>
    <n v="39"/>
    <n v="1958"/>
    <m/>
    <m/>
  </r>
  <r>
    <x v="22"/>
    <x v="5"/>
    <n v="23"/>
    <n v="1"/>
    <n v="23"/>
    <n v="0"/>
    <n v="0"/>
    <n v="0"/>
    <n v="0.59"/>
    <n v="47"/>
    <n v="1958"/>
    <m/>
    <m/>
  </r>
  <r>
    <x v="22"/>
    <x v="6"/>
    <n v="30"/>
    <n v="1"/>
    <n v="29"/>
    <n v="0"/>
    <n v="0"/>
    <n v="0"/>
    <n v="0.74"/>
    <n v="73"/>
    <n v="1958"/>
    <m/>
    <m/>
  </r>
  <r>
    <x v="22"/>
    <x v="7"/>
    <n v="37"/>
    <n v="1"/>
    <n v="36"/>
    <n v="0"/>
    <n v="0"/>
    <n v="0"/>
    <n v="0.9"/>
    <n v="92"/>
    <n v="1958"/>
    <m/>
    <m/>
  </r>
  <r>
    <x v="22"/>
    <x v="8"/>
    <n v="38"/>
    <n v="1"/>
    <n v="37"/>
    <n v="0"/>
    <n v="0"/>
    <n v="0"/>
    <n v="0.89"/>
    <n v="106"/>
    <n v="1958"/>
    <m/>
    <m/>
  </r>
  <r>
    <x v="22"/>
    <x v="9"/>
    <n v="40"/>
    <n v="1"/>
    <n v="39"/>
    <n v="0"/>
    <n v="0"/>
    <n v="0"/>
    <n v="0.93"/>
    <n v="105"/>
    <n v="1958"/>
    <m/>
    <m/>
  </r>
  <r>
    <x v="22"/>
    <x v="10"/>
    <n v="37"/>
    <n v="0"/>
    <n v="37"/>
    <n v="0"/>
    <n v="0"/>
    <n v="0"/>
    <n v="0.84"/>
    <n v="110"/>
    <n v="1989"/>
    <m/>
    <m/>
  </r>
  <r>
    <x v="22"/>
    <x v="11"/>
    <n v="43"/>
    <n v="0"/>
    <n v="43"/>
    <n v="0"/>
    <n v="0"/>
    <n v="0"/>
    <n v="0.95"/>
    <n v="127"/>
    <n v="1989"/>
    <m/>
    <m/>
  </r>
  <r>
    <x v="22"/>
    <x v="12"/>
    <n v="48"/>
    <n v="0"/>
    <n v="48"/>
    <n v="0"/>
    <n v="0"/>
    <n v="0"/>
    <n v="1.05"/>
    <n v="142"/>
    <n v="1989"/>
    <m/>
    <m/>
  </r>
  <r>
    <x v="22"/>
    <x v="13"/>
    <n v="43"/>
    <n v="0"/>
    <n v="43"/>
    <n v="0"/>
    <n v="0"/>
    <n v="0"/>
    <n v="0.92"/>
    <n v="146"/>
    <n v="1989"/>
    <m/>
    <m/>
  </r>
  <r>
    <x v="22"/>
    <x v="14"/>
    <n v="41"/>
    <n v="0"/>
    <n v="41"/>
    <n v="0"/>
    <n v="0"/>
    <n v="0"/>
    <n v="0.87"/>
    <n v="121"/>
    <n v="1989"/>
    <m/>
    <m/>
  </r>
  <r>
    <x v="22"/>
    <x v="15"/>
    <n v="55"/>
    <n v="0"/>
    <n v="55"/>
    <n v="0"/>
    <n v="0"/>
    <n v="0"/>
    <n v="1.1499999999999999"/>
    <n v="113"/>
    <n v="1989"/>
    <m/>
    <m/>
  </r>
  <r>
    <x v="22"/>
    <x v="16"/>
    <n v="49"/>
    <n v="0"/>
    <n v="49"/>
    <n v="0"/>
    <n v="0"/>
    <n v="0"/>
    <n v="0.99"/>
    <n v="96"/>
    <n v="1989"/>
    <m/>
    <m/>
  </r>
  <r>
    <x v="22"/>
    <x v="17"/>
    <n v="55"/>
    <n v="0"/>
    <n v="55"/>
    <n v="0"/>
    <n v="0"/>
    <n v="0"/>
    <n v="1.1200000000000001"/>
    <n v="98"/>
    <n v="1989"/>
    <m/>
    <m/>
  </r>
  <r>
    <x v="22"/>
    <x v="18"/>
    <n v="58"/>
    <n v="0"/>
    <n v="58"/>
    <n v="0"/>
    <n v="0"/>
    <n v="0"/>
    <n v="1.1499999999999999"/>
    <n v="99"/>
    <n v="1989"/>
    <m/>
    <m/>
  </r>
  <r>
    <x v="22"/>
    <x v="19"/>
    <n v="61"/>
    <n v="0"/>
    <n v="61"/>
    <n v="0"/>
    <n v="0"/>
    <n v="0"/>
    <n v="1.21"/>
    <n v="112"/>
    <n v="1989"/>
    <m/>
    <m/>
  </r>
  <r>
    <x v="22"/>
    <x v="20"/>
    <n v="54"/>
    <n v="0"/>
    <n v="54"/>
    <n v="0"/>
    <n v="0"/>
    <n v="0"/>
    <n v="1.05"/>
    <n v="122"/>
    <n v="1989"/>
    <m/>
    <m/>
  </r>
  <r>
    <x v="22"/>
    <x v="21"/>
    <n v="62"/>
    <n v="0"/>
    <n v="62"/>
    <n v="0"/>
    <n v="0"/>
    <n v="0"/>
    <n v="1.2"/>
    <n v="117"/>
    <n v="1989"/>
    <m/>
    <m/>
  </r>
  <r>
    <x v="22"/>
    <x v="22"/>
    <n v="63"/>
    <n v="0"/>
    <n v="63"/>
    <n v="0"/>
    <n v="0"/>
    <n v="0"/>
    <n v="1.2"/>
    <n v="200"/>
    <n v="1989"/>
    <m/>
    <m/>
  </r>
  <r>
    <x v="22"/>
    <x v="23"/>
    <n v="69"/>
    <n v="0"/>
    <n v="69"/>
    <n v="0"/>
    <n v="0"/>
    <n v="0"/>
    <n v="1.32"/>
    <n v="112"/>
    <n v="1989"/>
    <m/>
    <m/>
  </r>
  <r>
    <x v="22"/>
    <x v="24"/>
    <n v="116"/>
    <n v="0"/>
    <n v="116"/>
    <n v="0"/>
    <n v="0"/>
    <n v="0"/>
    <n v="2.1800000000000002"/>
    <n v="55"/>
    <n v="1989"/>
    <m/>
    <m/>
  </r>
  <r>
    <x v="22"/>
    <x v="25"/>
    <n v="121"/>
    <n v="0"/>
    <n v="121"/>
    <n v="0"/>
    <n v="0"/>
    <n v="0"/>
    <n v="2.2599999999999998"/>
    <n v="30"/>
    <n v="1989"/>
    <m/>
    <m/>
  </r>
  <r>
    <x v="22"/>
    <x v="26"/>
    <n v="125"/>
    <n v="1"/>
    <n v="124"/>
    <n v="0"/>
    <n v="0"/>
    <n v="0"/>
    <n v="2.31"/>
    <n v="36"/>
    <n v="1989"/>
    <m/>
    <m/>
  </r>
  <r>
    <x v="22"/>
    <x v="27"/>
    <n v="128"/>
    <n v="0"/>
    <n v="128"/>
    <n v="0"/>
    <n v="0"/>
    <n v="0"/>
    <n v="2.34"/>
    <n v="35"/>
    <n v="1989"/>
    <m/>
    <m/>
  </r>
  <r>
    <x v="22"/>
    <x v="28"/>
    <n v="124"/>
    <n v="0"/>
    <n v="124"/>
    <n v="0"/>
    <n v="0"/>
    <n v="0"/>
    <n v="2.25"/>
    <n v="39"/>
    <n v="1989"/>
    <m/>
    <m/>
  </r>
  <r>
    <x v="22"/>
    <x v="29"/>
    <n v="116"/>
    <n v="0"/>
    <n v="116"/>
    <n v="0"/>
    <n v="0"/>
    <n v="0"/>
    <n v="2.1"/>
    <n v="47"/>
    <n v="1989"/>
    <m/>
    <m/>
  </r>
  <r>
    <x v="22"/>
    <x v="30"/>
    <n v="126"/>
    <n v="0"/>
    <n v="126"/>
    <n v="0"/>
    <n v="0"/>
    <n v="0"/>
    <n v="2.27"/>
    <n v="47"/>
    <n v="1989"/>
    <m/>
    <m/>
  </r>
  <r>
    <x v="22"/>
    <x v="31"/>
    <n v="119"/>
    <n v="0"/>
    <n v="119"/>
    <n v="0"/>
    <n v="0"/>
    <n v="0"/>
    <n v="2.12"/>
    <n v="38"/>
    <n v="1989"/>
    <m/>
    <m/>
  </r>
  <r>
    <x v="22"/>
    <x v="32"/>
    <n v="106"/>
    <n v="0"/>
    <n v="106"/>
    <n v="0"/>
    <n v="0"/>
    <n v="0"/>
    <n v="1.89"/>
    <n v="32"/>
    <n v="1989"/>
    <m/>
    <m/>
  </r>
  <r>
    <x v="22"/>
    <x v="33"/>
    <n v="108"/>
    <n v="0"/>
    <n v="108"/>
    <n v="0"/>
    <n v="0"/>
    <n v="0"/>
    <n v="1.9"/>
    <n v="28"/>
    <n v="1989"/>
    <m/>
    <m/>
  </r>
  <r>
    <x v="22"/>
    <x v="34"/>
    <n v="123"/>
    <n v="0"/>
    <n v="123"/>
    <n v="0"/>
    <n v="0"/>
    <n v="0"/>
    <n v="2.16"/>
    <n v="30"/>
    <n v="1989"/>
    <m/>
    <m/>
  </r>
  <r>
    <x v="22"/>
    <x v="35"/>
    <n v="121"/>
    <n v="0"/>
    <n v="121"/>
    <n v="0"/>
    <n v="0"/>
    <n v="0"/>
    <n v="2.11"/>
    <n v="26"/>
    <n v="1989"/>
    <m/>
    <m/>
  </r>
  <r>
    <x v="22"/>
    <x v="36"/>
    <n v="123"/>
    <n v="0"/>
    <n v="123"/>
    <n v="0"/>
    <n v="0"/>
    <n v="0"/>
    <n v="2.13"/>
    <n v="22"/>
    <n v="1989"/>
    <m/>
    <m/>
  </r>
  <r>
    <x v="22"/>
    <x v="37"/>
    <n v="115"/>
    <n v="0"/>
    <n v="115"/>
    <n v="0"/>
    <n v="0"/>
    <n v="0"/>
    <n v="1.97"/>
    <n v="21"/>
    <n v="1989"/>
    <m/>
    <m/>
  </r>
  <r>
    <x v="22"/>
    <x v="38"/>
    <n v="156"/>
    <n v="0"/>
    <n v="156"/>
    <n v="0"/>
    <n v="0"/>
    <n v="0"/>
    <n v="2.66"/>
    <n v="33"/>
    <n v="1989"/>
    <m/>
    <m/>
  </r>
  <r>
    <x v="22"/>
    <x v="39"/>
    <n v="176"/>
    <n v="0"/>
    <n v="176"/>
    <n v="0"/>
    <n v="0"/>
    <n v="0"/>
    <n v="2.98"/>
    <n v="32"/>
    <n v="1989"/>
    <m/>
    <m/>
  </r>
  <r>
    <x v="22"/>
    <x v="40"/>
    <n v="213"/>
    <n v="0"/>
    <n v="213"/>
    <n v="0"/>
    <n v="0"/>
    <n v="0"/>
    <n v="3.59"/>
    <n v="26"/>
    <n v="1989"/>
    <m/>
    <m/>
  </r>
  <r>
    <x v="22"/>
    <x v="41"/>
    <n v="137"/>
    <n v="0"/>
    <n v="137"/>
    <n v="0"/>
    <n v="0"/>
    <n v="0"/>
    <n v="2.2999999999999998"/>
    <n v="15"/>
    <n v="1990"/>
    <m/>
    <m/>
  </r>
  <r>
    <x v="22"/>
    <x v="42"/>
    <n v="147"/>
    <n v="0"/>
    <n v="147"/>
    <n v="0"/>
    <n v="0"/>
    <n v="0"/>
    <n v="2.44"/>
    <n v="15"/>
    <n v="1990"/>
    <m/>
    <m/>
  </r>
  <r>
    <x v="22"/>
    <x v="43"/>
    <n v="126"/>
    <n v="0"/>
    <n v="126"/>
    <n v="0"/>
    <n v="0"/>
    <n v="0"/>
    <n v="2.09"/>
    <n v="13"/>
    <n v="1990"/>
    <m/>
    <m/>
  </r>
  <r>
    <x v="22"/>
    <x v="44"/>
    <n v="147"/>
    <n v="0"/>
    <n v="147"/>
    <n v="0"/>
    <n v="0"/>
    <n v="0"/>
    <n v="2.41"/>
    <n v="13"/>
    <n v="1990"/>
    <m/>
    <m/>
  </r>
  <r>
    <x v="22"/>
    <x v="45"/>
    <n v="145"/>
    <n v="0"/>
    <n v="145"/>
    <n v="0"/>
    <n v="0"/>
    <n v="0"/>
    <n v="2.37"/>
    <n v="13"/>
    <n v="1990"/>
    <m/>
    <m/>
  </r>
  <r>
    <x v="22"/>
    <x v="46"/>
    <n v="145"/>
    <n v="0"/>
    <n v="145"/>
    <n v="0"/>
    <n v="0"/>
    <n v="0"/>
    <n v="2.36"/>
    <n v="14"/>
    <n v="1990"/>
    <m/>
    <m/>
  </r>
  <r>
    <x v="22"/>
    <x v="47"/>
    <n v="144"/>
    <n v="0"/>
    <n v="144"/>
    <n v="0"/>
    <n v="0"/>
    <n v="0"/>
    <n v="2.33"/>
    <n v="14"/>
    <n v="1990"/>
    <m/>
    <m/>
  </r>
  <r>
    <x v="22"/>
    <x v="48"/>
    <n v="143"/>
    <n v="0"/>
    <n v="143"/>
    <n v="0"/>
    <n v="0"/>
    <n v="0"/>
    <n v="2.31"/>
    <n v="14"/>
    <n v="1990"/>
    <m/>
    <m/>
  </r>
  <r>
    <x v="22"/>
    <x v="49"/>
    <n v="142"/>
    <n v="0"/>
    <n v="142"/>
    <n v="0"/>
    <n v="0"/>
    <n v="0"/>
    <n v="2.29"/>
    <n v="14"/>
    <n v="1990"/>
    <m/>
    <m/>
  </r>
  <r>
    <x v="22"/>
    <x v="50"/>
    <n v="140"/>
    <n v="0"/>
    <n v="140"/>
    <n v="0"/>
    <n v="0"/>
    <n v="0"/>
    <n v="2.2400000000000002"/>
    <n v="16"/>
    <n v="1990"/>
    <m/>
    <m/>
  </r>
  <r>
    <x v="22"/>
    <x v="51"/>
    <n v="141"/>
    <n v="0"/>
    <n v="141"/>
    <n v="0"/>
    <n v="0"/>
    <n v="0"/>
    <n v="2.25"/>
    <n v="16"/>
    <n v="1990"/>
    <m/>
    <m/>
  </r>
  <r>
    <x v="22"/>
    <x v="52"/>
    <n v="144"/>
    <n v="0"/>
    <n v="144"/>
    <n v="0"/>
    <n v="0"/>
    <n v="0"/>
    <n v="2.2799999999999998"/>
    <n v="16"/>
    <n v="1990"/>
    <m/>
    <m/>
  </r>
  <r>
    <x v="22"/>
    <x v="53"/>
    <n v="152"/>
    <n v="0"/>
    <n v="152"/>
    <n v="0"/>
    <n v="0"/>
    <n v="0"/>
    <n v="2.39"/>
    <n v="18"/>
    <n v="1990"/>
    <m/>
    <m/>
  </r>
  <r>
    <x v="22"/>
    <x v="54"/>
    <n v="153"/>
    <n v="0"/>
    <n v="153"/>
    <n v="0"/>
    <n v="0"/>
    <n v="0"/>
    <n v="2.41"/>
    <n v="16"/>
    <n v="1990"/>
    <m/>
    <m/>
  </r>
  <r>
    <x v="22"/>
    <x v="55"/>
    <n v="159"/>
    <n v="0"/>
    <n v="159"/>
    <n v="0"/>
    <n v="0"/>
    <n v="0"/>
    <n v="2.4900000000000002"/>
    <n v="17"/>
    <n v="1990"/>
    <m/>
    <m/>
  </r>
  <r>
    <x v="22"/>
    <x v="56"/>
    <n v="159"/>
    <n v="0"/>
    <n v="159"/>
    <n v="0"/>
    <n v="0"/>
    <n v="0"/>
    <n v="2.48"/>
    <n v="27"/>
    <n v="1990"/>
    <m/>
    <m/>
  </r>
  <r>
    <x v="22"/>
    <x v="57"/>
    <n v="178"/>
    <n v="0"/>
    <n v="178"/>
    <n v="0"/>
    <n v="0"/>
    <n v="0"/>
    <n v="2.77"/>
    <n v="32"/>
    <n v="1990"/>
    <m/>
    <m/>
  </r>
  <r>
    <x v="22"/>
    <x v="58"/>
    <n v="199"/>
    <n v="0"/>
    <n v="199"/>
    <n v="0"/>
    <n v="0"/>
    <n v="0"/>
    <n v="3.09"/>
    <n v="46"/>
    <n v="1990"/>
    <m/>
    <m/>
  </r>
  <r>
    <x v="22"/>
    <x v="59"/>
    <n v="177"/>
    <n v="0"/>
    <n v="177"/>
    <n v="0"/>
    <n v="0"/>
    <n v="0"/>
    <n v="2.73"/>
    <n v="58"/>
    <n v="1990"/>
    <m/>
    <m/>
  </r>
  <r>
    <x v="22"/>
    <x v="60"/>
    <n v="130"/>
    <n v="0"/>
    <n v="130"/>
    <n v="0"/>
    <n v="0"/>
    <n v="0"/>
    <n v="2.02"/>
    <n v="53"/>
    <n v="1990"/>
    <m/>
    <m/>
  </r>
  <r>
    <x v="22"/>
    <x v="61"/>
    <n v="166"/>
    <n v="0"/>
    <n v="166"/>
    <n v="0"/>
    <n v="0"/>
    <n v="0"/>
    <n v="2.59"/>
    <n v="50"/>
    <n v="1990"/>
    <m/>
    <m/>
  </r>
  <r>
    <x v="22"/>
    <x v="62"/>
    <n v="121"/>
    <n v="0"/>
    <n v="121"/>
    <n v="0"/>
    <n v="0"/>
    <n v="0"/>
    <n v="1.9"/>
    <n v="18"/>
    <n v="1990"/>
    <m/>
    <m/>
  </r>
  <r>
    <x v="22"/>
    <x v="63"/>
    <n v="130"/>
    <n v="0"/>
    <n v="130"/>
    <n v="0"/>
    <n v="0"/>
    <n v="0"/>
    <n v="2.0499999999999998"/>
    <n v="18"/>
    <n v="1990"/>
    <m/>
    <m/>
  </r>
  <r>
    <x v="22"/>
    <x v="64"/>
    <n v="125"/>
    <n v="0"/>
    <n v="125"/>
    <n v="0"/>
    <n v="0"/>
    <n v="0"/>
    <n v="1.99"/>
    <n v="18"/>
    <n v="1990"/>
    <m/>
    <m/>
  </r>
  <r>
    <x v="22"/>
    <x v="65"/>
    <n v="157"/>
    <n v="0"/>
    <n v="157"/>
    <n v="0"/>
    <n v="0"/>
    <n v="0"/>
    <n v="2.5099999999999998"/>
    <n v="24"/>
    <n v="1990"/>
    <m/>
    <m/>
  </r>
  <r>
    <x v="23"/>
    <x v="21"/>
    <n v="1"/>
    <n v="0"/>
    <n v="1"/>
    <n v="0"/>
    <n v="0"/>
    <n v="0"/>
    <n v="0"/>
    <n v="0"/>
    <n v="1989"/>
    <m/>
    <m/>
  </r>
  <r>
    <x v="23"/>
    <x v="22"/>
    <n v="1"/>
    <n v="0"/>
    <n v="1"/>
    <n v="0"/>
    <n v="0"/>
    <n v="0"/>
    <n v="0"/>
    <n v="0"/>
    <n v="1989"/>
    <m/>
    <m/>
  </r>
  <r>
    <x v="23"/>
    <x v="23"/>
    <n v="1"/>
    <n v="0"/>
    <n v="1"/>
    <n v="0"/>
    <n v="0"/>
    <n v="0"/>
    <n v="0"/>
    <n v="0"/>
    <n v="1989"/>
    <m/>
    <m/>
  </r>
  <r>
    <x v="23"/>
    <x v="24"/>
    <n v="1"/>
    <n v="0"/>
    <n v="1"/>
    <n v="0"/>
    <n v="0"/>
    <n v="0"/>
    <n v="0"/>
    <n v="0"/>
    <n v="1989"/>
    <m/>
    <m/>
  </r>
  <r>
    <x v="23"/>
    <x v="25"/>
    <n v="1"/>
    <n v="0"/>
    <n v="1"/>
    <n v="0"/>
    <n v="0"/>
    <n v="0"/>
    <n v="0"/>
    <n v="0"/>
    <n v="1989"/>
    <m/>
    <m/>
  </r>
  <r>
    <x v="23"/>
    <x v="26"/>
    <n v="1"/>
    <n v="0"/>
    <n v="1"/>
    <n v="0"/>
    <n v="0"/>
    <n v="0"/>
    <n v="0"/>
    <n v="0"/>
    <n v="1989"/>
    <m/>
    <m/>
  </r>
  <r>
    <x v="23"/>
    <x v="27"/>
    <n v="1"/>
    <n v="0"/>
    <n v="1"/>
    <n v="0"/>
    <n v="0"/>
    <n v="0"/>
    <n v="0"/>
    <n v="0"/>
    <n v="1989"/>
    <m/>
    <m/>
  </r>
  <r>
    <x v="23"/>
    <x v="28"/>
    <n v="2"/>
    <n v="0"/>
    <n v="2"/>
    <n v="0"/>
    <n v="0"/>
    <n v="0"/>
    <n v="0"/>
    <n v="0"/>
    <n v="1989"/>
    <m/>
    <m/>
  </r>
  <r>
    <x v="23"/>
    <x v="29"/>
    <n v="3"/>
    <n v="0"/>
    <n v="3"/>
    <n v="0"/>
    <n v="0"/>
    <n v="0"/>
    <n v="0.01"/>
    <n v="0"/>
    <n v="1989"/>
    <m/>
    <m/>
  </r>
  <r>
    <x v="23"/>
    <x v="30"/>
    <n v="6"/>
    <n v="1"/>
    <n v="5"/>
    <n v="0"/>
    <n v="0"/>
    <n v="0"/>
    <n v="0.01"/>
    <n v="0"/>
    <n v="1989"/>
    <m/>
    <m/>
  </r>
  <r>
    <x v="23"/>
    <x v="31"/>
    <n v="6"/>
    <n v="1"/>
    <n v="5"/>
    <n v="0"/>
    <n v="0"/>
    <n v="0"/>
    <n v="0.01"/>
    <n v="0"/>
    <n v="1989"/>
    <m/>
    <m/>
  </r>
  <r>
    <x v="23"/>
    <x v="32"/>
    <n v="7"/>
    <n v="1"/>
    <n v="7"/>
    <n v="0"/>
    <n v="0"/>
    <n v="0"/>
    <n v="0.02"/>
    <n v="0"/>
    <n v="1989"/>
    <m/>
    <m/>
  </r>
  <r>
    <x v="23"/>
    <x v="33"/>
    <n v="9"/>
    <n v="1"/>
    <n v="8"/>
    <n v="0"/>
    <n v="0"/>
    <n v="0"/>
    <n v="0.02"/>
    <n v="0"/>
    <n v="1989"/>
    <m/>
    <m/>
  </r>
  <r>
    <x v="23"/>
    <x v="34"/>
    <n v="8"/>
    <n v="1"/>
    <n v="8"/>
    <n v="0"/>
    <n v="0"/>
    <n v="0"/>
    <n v="0.02"/>
    <n v="0"/>
    <n v="1989"/>
    <m/>
    <m/>
  </r>
  <r>
    <x v="23"/>
    <x v="35"/>
    <n v="14"/>
    <n v="0"/>
    <n v="14"/>
    <n v="0"/>
    <n v="0"/>
    <n v="0"/>
    <n v="0.03"/>
    <n v="0"/>
    <n v="1989"/>
    <m/>
    <m/>
  </r>
  <r>
    <x v="23"/>
    <x v="36"/>
    <n v="17"/>
    <n v="0"/>
    <n v="17"/>
    <n v="0"/>
    <n v="0"/>
    <n v="0"/>
    <n v="0.03"/>
    <n v="0"/>
    <n v="1989"/>
    <m/>
    <m/>
  </r>
  <r>
    <x v="23"/>
    <x v="37"/>
    <n v="15"/>
    <n v="0"/>
    <n v="15"/>
    <n v="0"/>
    <n v="0"/>
    <n v="0"/>
    <n v="0.03"/>
    <n v="0"/>
    <n v="1989"/>
    <m/>
    <m/>
  </r>
  <r>
    <x v="23"/>
    <x v="38"/>
    <n v="28"/>
    <n v="12"/>
    <n v="16"/>
    <n v="0"/>
    <n v="0"/>
    <n v="0"/>
    <n v="0.05"/>
    <n v="0"/>
    <n v="1989"/>
    <m/>
    <m/>
  </r>
  <r>
    <x v="23"/>
    <x v="39"/>
    <n v="30"/>
    <n v="13"/>
    <n v="17"/>
    <n v="0"/>
    <n v="0"/>
    <n v="0"/>
    <n v="0.06"/>
    <n v="0"/>
    <n v="1989"/>
    <m/>
    <m/>
  </r>
  <r>
    <x v="23"/>
    <x v="40"/>
    <n v="17"/>
    <n v="0"/>
    <n v="17"/>
    <n v="0"/>
    <n v="0"/>
    <n v="0"/>
    <n v="0.03"/>
    <n v="0"/>
    <n v="1989"/>
    <m/>
    <m/>
  </r>
  <r>
    <x v="23"/>
    <x v="41"/>
    <n v="35"/>
    <n v="13"/>
    <n v="22"/>
    <n v="0"/>
    <n v="0"/>
    <n v="0"/>
    <n v="0.06"/>
    <n v="0"/>
    <n v="1990"/>
    <m/>
    <m/>
  </r>
  <r>
    <x v="23"/>
    <x v="42"/>
    <n v="51"/>
    <n v="13"/>
    <n v="22"/>
    <n v="0"/>
    <n v="16"/>
    <n v="0"/>
    <n v="0.09"/>
    <n v="0"/>
    <n v="1990"/>
    <m/>
    <m/>
  </r>
  <r>
    <x v="23"/>
    <x v="43"/>
    <n v="59"/>
    <n v="22"/>
    <n v="21"/>
    <n v="0"/>
    <n v="16"/>
    <n v="0"/>
    <n v="0.11"/>
    <n v="1"/>
    <n v="1990"/>
    <m/>
    <m/>
  </r>
  <r>
    <x v="23"/>
    <x v="44"/>
    <n v="50"/>
    <n v="12"/>
    <n v="23"/>
    <n v="0"/>
    <n v="15"/>
    <n v="0"/>
    <n v="0.09"/>
    <n v="1"/>
    <n v="1990"/>
    <m/>
    <m/>
  </r>
  <r>
    <x v="23"/>
    <x v="45"/>
    <n v="58"/>
    <n v="17"/>
    <n v="24"/>
    <n v="0"/>
    <n v="16"/>
    <n v="0"/>
    <n v="0.11"/>
    <n v="1"/>
    <n v="1990"/>
    <m/>
    <m/>
  </r>
  <r>
    <x v="23"/>
    <x v="46"/>
    <n v="68"/>
    <n v="21"/>
    <n v="28"/>
    <n v="0"/>
    <n v="19"/>
    <n v="0"/>
    <n v="0.13"/>
    <n v="1"/>
    <n v="1990"/>
    <m/>
    <m/>
  </r>
  <r>
    <x v="23"/>
    <x v="47"/>
    <n v="82"/>
    <n v="25"/>
    <n v="34"/>
    <n v="0"/>
    <n v="22"/>
    <n v="0"/>
    <n v="0.16"/>
    <n v="1"/>
    <n v="1990"/>
    <m/>
    <m/>
  </r>
  <r>
    <x v="23"/>
    <x v="48"/>
    <n v="107"/>
    <n v="51"/>
    <n v="33"/>
    <n v="0"/>
    <n v="22"/>
    <n v="0"/>
    <n v="0.2"/>
    <n v="1"/>
    <n v="1990"/>
    <m/>
    <m/>
  </r>
  <r>
    <x v="23"/>
    <x v="49"/>
    <n v="104"/>
    <n v="49"/>
    <n v="35"/>
    <n v="0"/>
    <n v="20"/>
    <n v="0"/>
    <n v="0.19"/>
    <n v="1"/>
    <n v="1990"/>
    <m/>
    <m/>
  </r>
  <r>
    <x v="23"/>
    <x v="50"/>
    <n v="105"/>
    <n v="48"/>
    <n v="37"/>
    <n v="0"/>
    <n v="20"/>
    <n v="0"/>
    <n v="0.19"/>
    <n v="1"/>
    <n v="1990"/>
    <m/>
    <m/>
  </r>
  <r>
    <x v="23"/>
    <x v="51"/>
    <n v="108"/>
    <n v="48"/>
    <n v="40"/>
    <n v="0"/>
    <n v="20"/>
    <n v="0"/>
    <n v="0.19"/>
    <n v="1"/>
    <n v="1990"/>
    <m/>
    <m/>
  </r>
  <r>
    <x v="23"/>
    <x v="52"/>
    <n v="105"/>
    <n v="40"/>
    <n v="44"/>
    <n v="0"/>
    <n v="22"/>
    <n v="0"/>
    <n v="0.18"/>
    <n v="1"/>
    <n v="1990"/>
    <m/>
    <m/>
  </r>
  <r>
    <x v="23"/>
    <x v="53"/>
    <n v="114"/>
    <n v="46"/>
    <n v="46"/>
    <n v="0"/>
    <n v="22"/>
    <n v="0"/>
    <n v="0.19"/>
    <n v="1"/>
    <n v="1990"/>
    <m/>
    <m/>
  </r>
  <r>
    <x v="23"/>
    <x v="54"/>
    <n v="103"/>
    <n v="30"/>
    <n v="51"/>
    <n v="0"/>
    <n v="22"/>
    <n v="0"/>
    <n v="0.16"/>
    <n v="1"/>
    <n v="1990"/>
    <m/>
    <m/>
  </r>
  <r>
    <x v="23"/>
    <x v="55"/>
    <n v="84"/>
    <n v="7"/>
    <n v="54"/>
    <n v="0"/>
    <n v="23"/>
    <n v="0"/>
    <n v="0.13"/>
    <n v="1"/>
    <n v="1990"/>
    <m/>
    <m/>
  </r>
  <r>
    <x v="23"/>
    <x v="56"/>
    <n v="108"/>
    <n v="27"/>
    <n v="58"/>
    <n v="0"/>
    <n v="23"/>
    <n v="0"/>
    <n v="0.16"/>
    <n v="1"/>
    <n v="1990"/>
    <m/>
    <m/>
  </r>
  <r>
    <x v="23"/>
    <x v="57"/>
    <n v="107"/>
    <n v="23"/>
    <n v="60"/>
    <n v="0"/>
    <n v="24"/>
    <n v="0"/>
    <n v="0.16"/>
    <n v="1"/>
    <n v="1990"/>
    <m/>
    <m/>
  </r>
  <r>
    <x v="23"/>
    <x v="58"/>
    <n v="107"/>
    <n v="22"/>
    <n v="61"/>
    <n v="0"/>
    <n v="24"/>
    <n v="0"/>
    <n v="0.16"/>
    <n v="1"/>
    <n v="1990"/>
    <m/>
    <m/>
  </r>
  <r>
    <x v="23"/>
    <x v="59"/>
    <n v="115"/>
    <n v="31"/>
    <n v="59"/>
    <n v="0"/>
    <n v="24"/>
    <n v="0"/>
    <n v="0.17"/>
    <n v="1"/>
    <n v="1990"/>
    <m/>
    <m/>
  </r>
  <r>
    <x v="23"/>
    <x v="60"/>
    <n v="106"/>
    <n v="16"/>
    <n v="66"/>
    <n v="0"/>
    <n v="24"/>
    <n v="0"/>
    <n v="0.15"/>
    <n v="1"/>
    <n v="1990"/>
    <m/>
    <m/>
  </r>
  <r>
    <x v="23"/>
    <x v="61"/>
    <n v="133"/>
    <n v="21"/>
    <n v="85"/>
    <n v="0"/>
    <n v="27"/>
    <n v="0"/>
    <n v="0.19"/>
    <n v="1"/>
    <n v="1990"/>
    <m/>
    <m/>
  </r>
  <r>
    <x v="23"/>
    <x v="62"/>
    <n v="200"/>
    <n v="26"/>
    <n v="100"/>
    <n v="0"/>
    <n v="74"/>
    <n v="0"/>
    <n v="0.27"/>
    <n v="1"/>
    <n v="1990"/>
    <m/>
    <m/>
  </r>
  <r>
    <x v="23"/>
    <x v="63"/>
    <n v="223"/>
    <n v="38"/>
    <n v="114"/>
    <n v="0"/>
    <n v="71"/>
    <n v="0"/>
    <n v="0.3"/>
    <n v="2"/>
    <n v="1990"/>
    <m/>
    <m/>
  </r>
  <r>
    <x v="23"/>
    <x v="64"/>
    <n v="251"/>
    <n v="53"/>
    <n v="120"/>
    <n v="0"/>
    <n v="78"/>
    <n v="0"/>
    <n v="0.33"/>
    <n v="3"/>
    <n v="1990"/>
    <m/>
    <m/>
  </r>
  <r>
    <x v="23"/>
    <x v="65"/>
    <n v="273"/>
    <n v="69"/>
    <n v="111"/>
    <n v="0"/>
    <n v="94"/>
    <n v="0"/>
    <n v="0.36"/>
    <n v="3"/>
    <n v="1990"/>
    <m/>
    <m/>
  </r>
  <r>
    <x v="24"/>
    <x v="63"/>
    <n v="85"/>
    <n v="0"/>
    <n v="85"/>
    <n v="0"/>
    <n v="0"/>
    <n v="0"/>
    <n v="3.72"/>
    <n v="185"/>
    <n v="1990"/>
    <m/>
    <m/>
  </r>
  <r>
    <x v="24"/>
    <x v="64"/>
    <n v="88"/>
    <n v="0"/>
    <n v="88"/>
    <n v="0"/>
    <n v="0"/>
    <n v="0"/>
    <n v="3.71"/>
    <n v="190"/>
    <n v="1990"/>
    <m/>
    <m/>
  </r>
  <r>
    <x v="24"/>
    <x v="65"/>
    <n v="88"/>
    <n v="0"/>
    <n v="88"/>
    <n v="0"/>
    <n v="0"/>
    <n v="0"/>
    <n v="3.62"/>
    <n v="190"/>
    <n v="1990"/>
    <m/>
    <m/>
  </r>
  <r>
    <x v="25"/>
    <x v="43"/>
    <n v="4105"/>
    <n v="3435"/>
    <n v="435"/>
    <n v="215"/>
    <n v="20"/>
    <n v="0"/>
    <n v="1.04"/>
    <n v="14"/>
    <n v="1990"/>
    <m/>
    <m/>
  </r>
  <r>
    <x v="25"/>
    <x v="44"/>
    <n v="3437"/>
    <n v="2977"/>
    <n v="367"/>
    <n v="73"/>
    <n v="20"/>
    <n v="0"/>
    <n v="0.93"/>
    <n v="26"/>
    <n v="1990"/>
    <m/>
    <m/>
  </r>
  <r>
    <x v="25"/>
    <x v="45"/>
    <n v="881"/>
    <n v="321"/>
    <n v="440"/>
    <n v="88"/>
    <n v="33"/>
    <n v="0"/>
    <n v="0.25"/>
    <n v="31"/>
    <n v="1990"/>
    <m/>
    <m/>
  </r>
  <r>
    <x v="25"/>
    <x v="46"/>
    <n v="935"/>
    <n v="376"/>
    <n v="452"/>
    <n v="77"/>
    <n v="31"/>
    <n v="0"/>
    <n v="0.28000000000000003"/>
    <n v="32"/>
    <n v="1990"/>
    <m/>
    <m/>
  </r>
  <r>
    <x v="25"/>
    <x v="47"/>
    <n v="1161"/>
    <n v="545"/>
    <n v="466"/>
    <n v="129"/>
    <n v="20"/>
    <n v="0"/>
    <n v="0.35"/>
    <n v="32"/>
    <n v="1990"/>
    <m/>
    <m/>
  </r>
  <r>
    <x v="25"/>
    <x v="48"/>
    <n v="2289"/>
    <n v="1704"/>
    <n v="481"/>
    <n v="77"/>
    <n v="27"/>
    <n v="0"/>
    <n v="0.68"/>
    <n v="33"/>
    <n v="1990"/>
    <m/>
    <m/>
  </r>
  <r>
    <x v="25"/>
    <x v="49"/>
    <n v="2889"/>
    <n v="2172"/>
    <n v="588"/>
    <n v="88"/>
    <n v="41"/>
    <n v="0"/>
    <n v="0.83"/>
    <n v="34"/>
    <n v="1990"/>
    <m/>
    <m/>
  </r>
  <r>
    <x v="25"/>
    <x v="50"/>
    <n v="2830"/>
    <n v="2117"/>
    <n v="582"/>
    <n v="90"/>
    <n v="41"/>
    <n v="0"/>
    <n v="0.79"/>
    <n v="34"/>
    <n v="1990"/>
    <m/>
    <m/>
  </r>
  <r>
    <x v="25"/>
    <x v="51"/>
    <n v="3760"/>
    <n v="2650"/>
    <n v="901"/>
    <n v="125"/>
    <n v="85"/>
    <n v="0"/>
    <n v="1.02"/>
    <n v="9"/>
    <n v="1990"/>
    <m/>
    <m/>
  </r>
  <r>
    <x v="25"/>
    <x v="52"/>
    <n v="3644"/>
    <n v="2581"/>
    <n v="886"/>
    <n v="82"/>
    <n v="96"/>
    <n v="0"/>
    <n v="0.97"/>
    <n v="7"/>
    <n v="1990"/>
    <m/>
    <m/>
  </r>
  <r>
    <x v="25"/>
    <x v="53"/>
    <n v="3900"/>
    <n v="2853"/>
    <n v="846"/>
    <n v="77"/>
    <n v="124"/>
    <n v="0"/>
    <n v="1.03"/>
    <n v="7"/>
    <n v="1990"/>
    <m/>
    <m/>
  </r>
  <r>
    <x v="25"/>
    <x v="54"/>
    <n v="3951"/>
    <n v="2951"/>
    <n v="778"/>
    <n v="101"/>
    <n v="121"/>
    <n v="0"/>
    <n v="1.04"/>
    <n v="6"/>
    <n v="1990"/>
    <m/>
    <m/>
  </r>
  <r>
    <x v="25"/>
    <x v="55"/>
    <n v="4257"/>
    <n v="3027"/>
    <n v="929"/>
    <n v="159"/>
    <n v="142"/>
    <n v="0"/>
    <n v="1.1299999999999999"/>
    <n v="4"/>
    <n v="1990"/>
    <m/>
    <m/>
  </r>
  <r>
    <x v="25"/>
    <x v="56"/>
    <n v="4419"/>
    <n v="3234"/>
    <n v="856"/>
    <n v="189"/>
    <n v="140"/>
    <n v="0"/>
    <n v="1.17"/>
    <n v="4"/>
    <n v="1990"/>
    <m/>
    <m/>
  </r>
  <r>
    <x v="25"/>
    <x v="57"/>
    <n v="4790"/>
    <n v="3520"/>
    <n v="905"/>
    <n v="199"/>
    <n v="167"/>
    <n v="0"/>
    <n v="1.27"/>
    <n v="4"/>
    <n v="1990"/>
    <m/>
    <m/>
  </r>
  <r>
    <x v="25"/>
    <x v="58"/>
    <n v="4814"/>
    <n v="3463"/>
    <n v="967"/>
    <n v="210"/>
    <n v="174"/>
    <n v="0"/>
    <n v="1.24"/>
    <n v="4"/>
    <n v="1990"/>
    <m/>
    <m/>
  </r>
  <r>
    <x v="25"/>
    <x v="59"/>
    <n v="5496"/>
    <n v="3978"/>
    <n v="1119"/>
    <n v="208"/>
    <n v="191"/>
    <n v="0"/>
    <n v="1.42"/>
    <n v="4"/>
    <n v="1990"/>
    <m/>
    <m/>
  </r>
  <r>
    <x v="25"/>
    <x v="60"/>
    <n v="5646"/>
    <n v="4181"/>
    <n v="1200"/>
    <n v="119"/>
    <n v="146"/>
    <n v="0"/>
    <n v="1.47"/>
    <n v="4"/>
    <n v="1990"/>
    <m/>
    <m/>
  </r>
  <r>
    <x v="25"/>
    <x v="61"/>
    <n v="5802"/>
    <n v="4332"/>
    <n v="1217"/>
    <n v="125"/>
    <n v="129"/>
    <n v="0"/>
    <n v="1.51"/>
    <n v="4"/>
    <n v="1990"/>
    <m/>
    <m/>
  </r>
  <r>
    <x v="25"/>
    <x v="62"/>
    <n v="6514"/>
    <n v="5045"/>
    <n v="1206"/>
    <n v="142"/>
    <n v="121"/>
    <n v="0"/>
    <n v="1.7"/>
    <n v="4"/>
    <n v="1990"/>
    <m/>
    <m/>
  </r>
  <r>
    <x v="25"/>
    <x v="63"/>
    <n v="6070"/>
    <n v="4704"/>
    <n v="1121"/>
    <n v="131"/>
    <n v="115"/>
    <n v="0"/>
    <n v="1.59"/>
    <n v="4"/>
    <n v="1990"/>
    <m/>
    <m/>
  </r>
  <r>
    <x v="25"/>
    <x v="64"/>
    <n v="5978"/>
    <n v="4663"/>
    <n v="1093"/>
    <n v="102"/>
    <n v="120"/>
    <n v="0"/>
    <n v="1.56"/>
    <n v="3"/>
    <n v="1990"/>
    <m/>
    <m/>
  </r>
  <r>
    <x v="25"/>
    <x v="65"/>
    <n v="6063"/>
    <n v="4738"/>
    <n v="1117"/>
    <n v="95"/>
    <n v="114"/>
    <n v="0"/>
    <n v="1.59"/>
    <n v="3"/>
    <n v="1990"/>
    <m/>
    <m/>
  </r>
  <r>
    <x v="26"/>
    <x v="23"/>
    <n v="6"/>
    <n v="6"/>
    <n v="0"/>
    <n v="0"/>
    <n v="0"/>
    <n v="0"/>
    <n v="0.01"/>
    <n v="0"/>
    <n v="1989"/>
    <m/>
    <m/>
  </r>
  <r>
    <x v="26"/>
    <x v="24"/>
    <n v="14"/>
    <n v="14"/>
    <n v="0"/>
    <n v="0"/>
    <n v="0"/>
    <n v="0"/>
    <n v="0.02"/>
    <n v="0"/>
    <n v="1989"/>
    <m/>
    <m/>
  </r>
  <r>
    <x v="26"/>
    <x v="25"/>
    <n v="24"/>
    <n v="24"/>
    <n v="0"/>
    <n v="0"/>
    <n v="0"/>
    <n v="0"/>
    <n v="0.03"/>
    <n v="0"/>
    <n v="1989"/>
    <m/>
    <m/>
  </r>
  <r>
    <x v="26"/>
    <x v="26"/>
    <n v="51"/>
    <n v="51"/>
    <n v="0"/>
    <n v="0"/>
    <n v="0"/>
    <n v="0"/>
    <n v="0.06"/>
    <n v="0"/>
    <n v="1989"/>
    <m/>
    <m/>
  </r>
  <r>
    <x v="26"/>
    <x v="27"/>
    <n v="162"/>
    <n v="162"/>
    <n v="0"/>
    <n v="0"/>
    <n v="0"/>
    <n v="0"/>
    <n v="0.19"/>
    <n v="0"/>
    <n v="1989"/>
    <m/>
    <m/>
  </r>
  <r>
    <x v="26"/>
    <x v="28"/>
    <n v="213"/>
    <n v="213"/>
    <n v="0"/>
    <n v="0"/>
    <n v="0"/>
    <n v="0"/>
    <n v="0.24"/>
    <n v="0"/>
    <n v="1989"/>
    <m/>
    <m/>
  </r>
  <r>
    <x v="26"/>
    <x v="29"/>
    <n v="227"/>
    <n v="227"/>
    <n v="0"/>
    <n v="0"/>
    <n v="0"/>
    <n v="0"/>
    <n v="0.25"/>
    <n v="0"/>
    <n v="1989"/>
    <m/>
    <m/>
  </r>
  <r>
    <x v="26"/>
    <x v="30"/>
    <n v="257"/>
    <n v="257"/>
    <n v="0"/>
    <n v="0"/>
    <n v="0"/>
    <n v="0"/>
    <n v="0.27"/>
    <n v="0"/>
    <n v="1989"/>
    <m/>
    <m/>
  </r>
  <r>
    <x v="26"/>
    <x v="31"/>
    <n v="269"/>
    <n v="269"/>
    <n v="0"/>
    <n v="0"/>
    <n v="0"/>
    <n v="0"/>
    <n v="0.27"/>
    <n v="0"/>
    <n v="1989"/>
    <m/>
    <m/>
  </r>
  <r>
    <x v="26"/>
    <x v="32"/>
    <n v="275"/>
    <n v="275"/>
    <n v="0"/>
    <n v="0"/>
    <n v="0"/>
    <n v="0"/>
    <n v="0.27"/>
    <n v="0"/>
    <n v="1989"/>
    <m/>
    <m/>
  </r>
  <r>
    <x v="26"/>
    <x v="33"/>
    <n v="300"/>
    <n v="300"/>
    <n v="0"/>
    <n v="0"/>
    <n v="0"/>
    <n v="0"/>
    <n v="0.28000000000000003"/>
    <n v="0"/>
    <n v="1989"/>
    <m/>
    <m/>
  </r>
  <r>
    <x v="26"/>
    <x v="34"/>
    <n v="281"/>
    <n v="281"/>
    <n v="0"/>
    <n v="0"/>
    <n v="0"/>
    <n v="0"/>
    <n v="0.25"/>
    <n v="0"/>
    <n v="1989"/>
    <m/>
    <m/>
  </r>
  <r>
    <x v="26"/>
    <x v="35"/>
    <n v="285"/>
    <n v="285"/>
    <n v="0"/>
    <n v="0"/>
    <n v="0"/>
    <n v="0"/>
    <n v="0.25"/>
    <n v="0"/>
    <n v="1989"/>
    <m/>
    <m/>
  </r>
  <r>
    <x v="26"/>
    <x v="36"/>
    <n v="316"/>
    <n v="316"/>
    <n v="0"/>
    <n v="0"/>
    <n v="0"/>
    <n v="0"/>
    <n v="0.27"/>
    <n v="0"/>
    <n v="1989"/>
    <m/>
    <m/>
  </r>
  <r>
    <x v="26"/>
    <x v="37"/>
    <n v="291"/>
    <n v="291"/>
    <n v="0"/>
    <n v="0"/>
    <n v="0"/>
    <n v="0"/>
    <n v="0.24"/>
    <n v="0"/>
    <n v="1989"/>
    <m/>
    <m/>
  </r>
  <r>
    <x v="26"/>
    <x v="38"/>
    <n v="338"/>
    <n v="338"/>
    <n v="0"/>
    <n v="0"/>
    <n v="0"/>
    <n v="0"/>
    <n v="0.27"/>
    <n v="0"/>
    <n v="1989"/>
    <m/>
    <m/>
  </r>
  <r>
    <x v="26"/>
    <x v="39"/>
    <n v="355"/>
    <n v="355"/>
    <n v="0"/>
    <n v="0"/>
    <n v="0"/>
    <n v="0"/>
    <n v="0.27"/>
    <n v="0"/>
    <n v="1989"/>
    <m/>
    <m/>
  </r>
  <r>
    <x v="26"/>
    <x v="40"/>
    <n v="390"/>
    <n v="390"/>
    <n v="0"/>
    <n v="0"/>
    <n v="0"/>
    <n v="0"/>
    <n v="0.28999999999999998"/>
    <n v="0"/>
    <n v="1989"/>
    <m/>
    <m/>
  </r>
  <r>
    <x v="26"/>
    <x v="41"/>
    <n v="737"/>
    <n v="477"/>
    <n v="260"/>
    <n v="0"/>
    <n v="0"/>
    <n v="0"/>
    <n v="0.53"/>
    <n v="9"/>
    <n v="1990"/>
    <m/>
    <m/>
  </r>
  <r>
    <x v="26"/>
    <x v="42"/>
    <n v="719"/>
    <n v="469"/>
    <n v="250"/>
    <n v="0"/>
    <n v="0"/>
    <n v="0"/>
    <n v="0.51"/>
    <n v="8"/>
    <n v="1990"/>
    <m/>
    <m/>
  </r>
  <r>
    <x v="26"/>
    <x v="43"/>
    <n v="758"/>
    <n v="531"/>
    <n v="228"/>
    <n v="0"/>
    <n v="0"/>
    <n v="0"/>
    <n v="0.52"/>
    <n v="7"/>
    <n v="1990"/>
    <m/>
    <m/>
  </r>
  <r>
    <x v="26"/>
    <x v="44"/>
    <n v="872"/>
    <n v="525"/>
    <n v="347"/>
    <n v="0"/>
    <n v="0"/>
    <n v="0"/>
    <n v="0.57999999999999996"/>
    <n v="3"/>
    <n v="1990"/>
    <m/>
    <m/>
  </r>
  <r>
    <x v="26"/>
    <x v="45"/>
    <n v="827"/>
    <n v="533"/>
    <n v="294"/>
    <n v="0"/>
    <n v="0"/>
    <n v="0"/>
    <n v="0.53"/>
    <n v="4"/>
    <n v="1990"/>
    <m/>
    <m/>
  </r>
  <r>
    <x v="26"/>
    <x v="46"/>
    <n v="831"/>
    <n v="539"/>
    <n v="292"/>
    <n v="0"/>
    <n v="0"/>
    <n v="0"/>
    <n v="0.52"/>
    <n v="5"/>
    <n v="1990"/>
    <m/>
    <m/>
  </r>
  <r>
    <x v="26"/>
    <x v="47"/>
    <n v="752"/>
    <n v="433"/>
    <n v="319"/>
    <n v="0"/>
    <n v="0"/>
    <n v="0"/>
    <n v="0.46"/>
    <n v="5"/>
    <n v="1990"/>
    <m/>
    <m/>
  </r>
  <r>
    <x v="26"/>
    <x v="48"/>
    <n v="764"/>
    <n v="464"/>
    <n v="300"/>
    <n v="0"/>
    <n v="0"/>
    <n v="0"/>
    <n v="0.46"/>
    <n v="4"/>
    <n v="1990"/>
    <m/>
    <m/>
  </r>
  <r>
    <x v="26"/>
    <x v="49"/>
    <n v="912"/>
    <n v="552"/>
    <n v="360"/>
    <n v="0"/>
    <n v="0"/>
    <n v="0"/>
    <n v="0.54"/>
    <n v="3"/>
    <n v="1990"/>
    <m/>
    <m/>
  </r>
  <r>
    <x v="26"/>
    <x v="50"/>
    <n v="862"/>
    <n v="435"/>
    <n v="427"/>
    <n v="0"/>
    <n v="0"/>
    <n v="0"/>
    <n v="0.5"/>
    <n v="5"/>
    <n v="1990"/>
    <m/>
    <m/>
  </r>
  <r>
    <x v="26"/>
    <x v="51"/>
    <n v="1031"/>
    <n v="560"/>
    <n v="471"/>
    <n v="0"/>
    <n v="0"/>
    <n v="0"/>
    <n v="0.59"/>
    <n v="6"/>
    <n v="1990"/>
    <m/>
    <m/>
  </r>
  <r>
    <x v="26"/>
    <x v="52"/>
    <n v="1050"/>
    <n v="547"/>
    <n v="503"/>
    <n v="0"/>
    <n v="0"/>
    <n v="0"/>
    <n v="0.59"/>
    <n v="9"/>
    <n v="1990"/>
    <m/>
    <m/>
  </r>
  <r>
    <x v="26"/>
    <x v="53"/>
    <n v="1085"/>
    <n v="570"/>
    <n v="515"/>
    <n v="0"/>
    <n v="0"/>
    <n v="0"/>
    <n v="0.6"/>
    <n v="6"/>
    <n v="1990"/>
    <m/>
    <m/>
  </r>
  <r>
    <x v="26"/>
    <x v="54"/>
    <n v="1044"/>
    <n v="492"/>
    <n v="552"/>
    <n v="0"/>
    <n v="0"/>
    <n v="0"/>
    <n v="0.56999999999999995"/>
    <n v="6"/>
    <n v="1990"/>
    <m/>
    <m/>
  </r>
  <r>
    <x v="26"/>
    <x v="55"/>
    <n v="1063"/>
    <n v="541"/>
    <n v="522"/>
    <n v="0"/>
    <n v="0"/>
    <n v="0"/>
    <n v="0.56999999999999995"/>
    <n v="7"/>
    <n v="1990"/>
    <m/>
    <m/>
  </r>
  <r>
    <x v="26"/>
    <x v="56"/>
    <n v="1117"/>
    <n v="584"/>
    <n v="533"/>
    <n v="0"/>
    <n v="0"/>
    <n v="0"/>
    <n v="0.6"/>
    <n v="9"/>
    <n v="1990"/>
    <m/>
    <m/>
  </r>
  <r>
    <x v="26"/>
    <x v="57"/>
    <n v="1128"/>
    <n v="571"/>
    <n v="558"/>
    <n v="0"/>
    <n v="0"/>
    <n v="0"/>
    <n v="0.59"/>
    <n v="9"/>
    <n v="1990"/>
    <m/>
    <m/>
  </r>
  <r>
    <x v="26"/>
    <x v="58"/>
    <n v="1154"/>
    <n v="528"/>
    <n v="626"/>
    <n v="0"/>
    <n v="0"/>
    <n v="0"/>
    <n v="0.6"/>
    <n v="7"/>
    <n v="1990"/>
    <m/>
    <m/>
  </r>
  <r>
    <x v="26"/>
    <x v="59"/>
    <n v="1229"/>
    <n v="533"/>
    <n v="696"/>
    <n v="0"/>
    <n v="0"/>
    <n v="0"/>
    <n v="0.64"/>
    <n v="14"/>
    <n v="1990"/>
    <m/>
    <m/>
  </r>
  <r>
    <x v="26"/>
    <x v="60"/>
    <n v="1026"/>
    <n v="430"/>
    <n v="595"/>
    <n v="0"/>
    <n v="0"/>
    <n v="0"/>
    <n v="0.51"/>
    <n v="13"/>
    <n v="1990"/>
    <m/>
    <m/>
  </r>
  <r>
    <x v="26"/>
    <x v="61"/>
    <n v="1278"/>
    <n v="576"/>
    <n v="667"/>
    <n v="0"/>
    <n v="35"/>
    <n v="0"/>
    <n v="0.62"/>
    <n v="14"/>
    <n v="1990"/>
    <m/>
    <m/>
  </r>
  <r>
    <x v="26"/>
    <x v="62"/>
    <n v="1139"/>
    <n v="390"/>
    <n v="707"/>
    <n v="0"/>
    <n v="41"/>
    <n v="0"/>
    <n v="0.54"/>
    <n v="15"/>
    <n v="1990"/>
    <m/>
    <m/>
  </r>
  <r>
    <x v="26"/>
    <x v="63"/>
    <n v="1154"/>
    <n v="355"/>
    <n v="749"/>
    <n v="0"/>
    <n v="50"/>
    <n v="0"/>
    <n v="0.54"/>
    <n v="10"/>
    <n v="1990"/>
    <m/>
    <m/>
  </r>
  <r>
    <x v="26"/>
    <x v="64"/>
    <n v="1426"/>
    <n v="589"/>
    <n v="787"/>
    <n v="0"/>
    <n v="50"/>
    <n v="0"/>
    <n v="0.66"/>
    <n v="11"/>
    <n v="1990"/>
    <m/>
    <m/>
  </r>
  <r>
    <x v="26"/>
    <x v="65"/>
    <n v="1918"/>
    <n v="1049"/>
    <n v="819"/>
    <n v="0"/>
    <n v="50"/>
    <n v="0"/>
    <n v="0.86"/>
    <n v="9"/>
    <n v="1990"/>
    <m/>
    <m/>
  </r>
  <r>
    <x v="27"/>
    <x v="83"/>
    <n v="574"/>
    <n v="574"/>
    <n v="0"/>
    <n v="0"/>
    <n v="0"/>
    <s v="."/>
    <s v="."/>
    <n v="0"/>
    <n v="1958"/>
    <m/>
    <m/>
  </r>
  <r>
    <x v="27"/>
    <x v="84"/>
    <n v="684"/>
    <n v="684"/>
    <n v="0"/>
    <n v="0"/>
    <n v="0"/>
    <s v="."/>
    <s v="."/>
    <n v="0"/>
    <n v="1958"/>
    <m/>
    <m/>
  </r>
  <r>
    <x v="27"/>
    <x v="85"/>
    <n v="666"/>
    <n v="666"/>
    <n v="0"/>
    <n v="0"/>
    <n v="0"/>
    <s v="."/>
    <s v="."/>
    <n v="0"/>
    <n v="1958"/>
    <m/>
    <m/>
  </r>
  <r>
    <x v="27"/>
    <x v="86"/>
    <n v="715"/>
    <n v="715"/>
    <n v="0"/>
    <n v="0"/>
    <n v="0"/>
    <s v="."/>
    <s v="."/>
    <n v="0"/>
    <n v="1958"/>
    <m/>
    <m/>
  </r>
  <r>
    <x v="27"/>
    <x v="87"/>
    <n v="764"/>
    <n v="764"/>
    <n v="0"/>
    <n v="0"/>
    <n v="0"/>
    <s v="."/>
    <s v="."/>
    <n v="0"/>
    <n v="1958"/>
    <m/>
    <m/>
  </r>
  <r>
    <x v="27"/>
    <x v="118"/>
    <n v="875"/>
    <n v="875"/>
    <n v="0"/>
    <n v="0"/>
    <n v="0"/>
    <s v="."/>
    <s v="."/>
    <n v="0"/>
    <n v="1958"/>
    <m/>
    <m/>
  </r>
  <r>
    <x v="27"/>
    <x v="119"/>
    <n v="942"/>
    <n v="942"/>
    <n v="0"/>
    <n v="0"/>
    <n v="0"/>
    <s v="."/>
    <s v="."/>
    <n v="0"/>
    <n v="1958"/>
    <m/>
    <m/>
  </r>
  <r>
    <x v="27"/>
    <x v="120"/>
    <n v="981"/>
    <n v="981"/>
    <n v="0"/>
    <n v="0"/>
    <n v="0"/>
    <s v="."/>
    <s v="."/>
    <n v="0"/>
    <n v="1958"/>
    <m/>
    <m/>
  </r>
  <r>
    <x v="27"/>
    <x v="121"/>
    <n v="985"/>
    <n v="985"/>
    <n v="0"/>
    <n v="0"/>
    <n v="0"/>
    <s v="."/>
    <s v="."/>
    <n v="0"/>
    <n v="1958"/>
    <m/>
    <m/>
  </r>
  <r>
    <x v="27"/>
    <x v="122"/>
    <n v="1146"/>
    <n v="1146"/>
    <n v="0"/>
    <n v="0"/>
    <n v="0"/>
    <s v="."/>
    <s v="."/>
    <n v="0"/>
    <n v="1958"/>
    <m/>
    <m/>
  </r>
  <r>
    <x v="27"/>
    <x v="123"/>
    <n v="1257"/>
    <n v="1257"/>
    <n v="0"/>
    <n v="0"/>
    <n v="0"/>
    <s v="."/>
    <s v="."/>
    <n v="0"/>
    <n v="1958"/>
    <m/>
    <m/>
  </r>
  <r>
    <x v="27"/>
    <x v="124"/>
    <n v="1526"/>
    <n v="1526"/>
    <n v="0"/>
    <n v="0"/>
    <n v="0"/>
    <s v="."/>
    <s v="."/>
    <n v="0"/>
    <n v="1958"/>
    <m/>
    <m/>
  </r>
  <r>
    <x v="27"/>
    <x v="125"/>
    <n v="1647"/>
    <n v="1647"/>
    <n v="0"/>
    <n v="0"/>
    <n v="0"/>
    <s v="."/>
    <s v="."/>
    <n v="0"/>
    <n v="1958"/>
    <m/>
    <m/>
  </r>
  <r>
    <x v="27"/>
    <x v="126"/>
    <n v="1121"/>
    <n v="1121"/>
    <n v="0"/>
    <n v="0"/>
    <n v="0"/>
    <s v="."/>
    <s v="."/>
    <n v="0"/>
    <n v="1958"/>
    <m/>
    <m/>
  </r>
  <r>
    <x v="27"/>
    <x v="127"/>
    <n v="858"/>
    <n v="858"/>
    <n v="0"/>
    <n v="0"/>
    <n v="0"/>
    <s v="."/>
    <s v="."/>
    <n v="0"/>
    <n v="1958"/>
    <m/>
    <m/>
  </r>
  <r>
    <x v="27"/>
    <x v="88"/>
    <n v="786"/>
    <n v="786"/>
    <n v="0"/>
    <n v="0"/>
    <n v="0"/>
    <s v="."/>
    <s v="."/>
    <n v="0"/>
    <n v="1958"/>
    <m/>
    <m/>
  </r>
  <r>
    <x v="27"/>
    <x v="89"/>
    <n v="682"/>
    <n v="682"/>
    <n v="0"/>
    <n v="0"/>
    <n v="0"/>
    <s v="."/>
    <s v="."/>
    <n v="0"/>
    <n v="1958"/>
    <m/>
    <m/>
  </r>
  <r>
    <x v="27"/>
    <x v="90"/>
    <n v="634"/>
    <n v="634"/>
    <n v="0"/>
    <n v="0"/>
    <n v="0"/>
    <s v="."/>
    <s v="."/>
    <n v="0"/>
    <n v="1958"/>
    <m/>
    <m/>
  </r>
  <r>
    <x v="27"/>
    <x v="91"/>
    <n v="838"/>
    <n v="838"/>
    <n v="0"/>
    <n v="0"/>
    <n v="0"/>
    <s v="."/>
    <s v="."/>
    <n v="0"/>
    <n v="1958"/>
    <m/>
    <m/>
  </r>
  <r>
    <x v="27"/>
    <x v="92"/>
    <n v="995"/>
    <n v="995"/>
    <n v="0"/>
    <n v="0"/>
    <n v="0"/>
    <s v="."/>
    <s v="."/>
    <n v="0"/>
    <n v="1958"/>
    <m/>
    <m/>
  </r>
  <r>
    <x v="27"/>
    <x v="93"/>
    <n v="789"/>
    <n v="789"/>
    <n v="0"/>
    <n v="0"/>
    <n v="0"/>
    <s v="."/>
    <s v="."/>
    <n v="0"/>
    <n v="1958"/>
    <m/>
    <m/>
  </r>
  <r>
    <x v="27"/>
    <x v="94"/>
    <n v="1032"/>
    <n v="1032"/>
    <n v="0"/>
    <n v="0"/>
    <n v="0"/>
    <s v="."/>
    <s v="."/>
    <n v="0"/>
    <n v="1958"/>
    <m/>
    <m/>
  </r>
  <r>
    <x v="27"/>
    <x v="95"/>
    <n v="1260"/>
    <n v="1260"/>
    <n v="0"/>
    <n v="0"/>
    <n v="0"/>
    <s v="."/>
    <s v="."/>
    <n v="0"/>
    <n v="1958"/>
    <m/>
    <m/>
  </r>
  <r>
    <x v="27"/>
    <x v="96"/>
    <n v="1393"/>
    <n v="1393"/>
    <n v="0"/>
    <n v="0"/>
    <n v="0"/>
    <s v="."/>
    <s v="."/>
    <n v="0"/>
    <n v="1958"/>
    <m/>
    <m/>
  </r>
  <r>
    <x v="27"/>
    <x v="97"/>
    <n v="1467"/>
    <n v="1467"/>
    <n v="0"/>
    <n v="0"/>
    <n v="0"/>
    <s v="."/>
    <s v="."/>
    <n v="0"/>
    <n v="1958"/>
    <m/>
    <m/>
  </r>
  <r>
    <x v="27"/>
    <x v="98"/>
    <n v="1495"/>
    <n v="1495"/>
    <n v="0"/>
    <n v="0"/>
    <n v="0"/>
    <s v="."/>
    <s v="."/>
    <n v="0"/>
    <n v="1958"/>
    <m/>
    <m/>
  </r>
  <r>
    <x v="27"/>
    <x v="99"/>
    <n v="1658"/>
    <n v="1658"/>
    <n v="0"/>
    <n v="0"/>
    <n v="0"/>
    <s v="."/>
    <s v="."/>
    <n v="0"/>
    <n v="1958"/>
    <m/>
    <m/>
  </r>
  <r>
    <x v="27"/>
    <x v="100"/>
    <n v="1618"/>
    <n v="1606"/>
    <n v="0"/>
    <n v="0"/>
    <n v="12"/>
    <s v="."/>
    <s v="."/>
    <n v="0"/>
    <n v="1958"/>
    <m/>
    <m/>
  </r>
  <r>
    <x v="27"/>
    <x v="101"/>
    <n v="1732"/>
    <n v="1719"/>
    <n v="0"/>
    <n v="0"/>
    <n v="13"/>
    <s v="."/>
    <s v="."/>
    <n v="0"/>
    <n v="1958"/>
    <m/>
    <m/>
  </r>
  <r>
    <x v="27"/>
    <x v="102"/>
    <n v="1505"/>
    <n v="1494"/>
    <n v="0"/>
    <n v="0"/>
    <n v="12"/>
    <s v="."/>
    <s v="."/>
    <n v="0"/>
    <n v="1958"/>
    <m/>
    <m/>
  </r>
  <r>
    <x v="27"/>
    <x v="103"/>
    <n v="1138"/>
    <n v="1115"/>
    <n v="0"/>
    <n v="0"/>
    <n v="23"/>
    <s v="."/>
    <s v="."/>
    <n v="0"/>
    <n v="1958"/>
    <m/>
    <m/>
  </r>
  <r>
    <x v="27"/>
    <x v="104"/>
    <n v="1138"/>
    <n v="1118"/>
    <n v="0"/>
    <n v="0"/>
    <n v="20"/>
    <s v="."/>
    <s v="."/>
    <n v="0"/>
    <n v="1958"/>
    <m/>
    <m/>
  </r>
  <r>
    <x v="27"/>
    <x v="66"/>
    <n v="1289"/>
    <n v="1259"/>
    <n v="0"/>
    <n v="0"/>
    <n v="30"/>
    <s v="."/>
    <s v="."/>
    <n v="0"/>
    <n v="1958"/>
    <m/>
    <m/>
  </r>
  <r>
    <x v="27"/>
    <x v="67"/>
    <n v="1262"/>
    <n v="1218"/>
    <n v="0"/>
    <n v="0"/>
    <n v="44"/>
    <s v="."/>
    <s v="."/>
    <n v="0"/>
    <n v="1958"/>
    <m/>
    <m/>
  </r>
  <r>
    <x v="27"/>
    <x v="68"/>
    <n v="1504"/>
    <n v="1453"/>
    <n v="2"/>
    <n v="0"/>
    <n v="50"/>
    <s v="."/>
    <s v="."/>
    <n v="0"/>
    <n v="1958"/>
    <m/>
    <m/>
  </r>
  <r>
    <x v="27"/>
    <x v="69"/>
    <n v="1405"/>
    <n v="1329"/>
    <n v="11"/>
    <n v="0"/>
    <n v="66"/>
    <s v="."/>
    <s v="."/>
    <n v="0"/>
    <n v="1958"/>
    <m/>
    <m/>
  </r>
  <r>
    <x v="27"/>
    <x v="70"/>
    <n v="1662"/>
    <n v="1552"/>
    <n v="32"/>
    <n v="0"/>
    <n v="78"/>
    <s v="."/>
    <s v="."/>
    <n v="0"/>
    <n v="1958"/>
    <m/>
    <m/>
  </r>
  <r>
    <x v="27"/>
    <x v="71"/>
    <n v="1664"/>
    <n v="1539"/>
    <n v="40"/>
    <n v="0"/>
    <n v="84"/>
    <s v="."/>
    <s v="."/>
    <n v="0"/>
    <n v="1958"/>
    <m/>
    <m/>
  </r>
  <r>
    <x v="27"/>
    <x v="72"/>
    <n v="1624"/>
    <n v="1493"/>
    <n v="35"/>
    <n v="0"/>
    <n v="95"/>
    <s v="."/>
    <s v="."/>
    <n v="0"/>
    <n v="1958"/>
    <m/>
    <m/>
  </r>
  <r>
    <x v="27"/>
    <x v="73"/>
    <n v="1771"/>
    <n v="1629"/>
    <n v="41"/>
    <n v="0"/>
    <n v="101"/>
    <s v="."/>
    <s v="."/>
    <n v="0"/>
    <n v="1958"/>
    <m/>
    <m/>
  </r>
  <r>
    <x v="27"/>
    <x v="74"/>
    <n v="1715"/>
    <n v="1572"/>
    <n v="39"/>
    <n v="0"/>
    <n v="104"/>
    <s v="."/>
    <s v="."/>
    <n v="0"/>
    <n v="1958"/>
    <m/>
    <m/>
  </r>
  <r>
    <x v="27"/>
    <x v="75"/>
    <n v="1602"/>
    <n v="1487"/>
    <n v="13"/>
    <n v="1"/>
    <n v="102"/>
    <s v="."/>
    <s v="."/>
    <n v="0"/>
    <n v="1958"/>
    <m/>
    <m/>
  </r>
  <r>
    <x v="27"/>
    <x v="76"/>
    <n v="1768"/>
    <n v="1628"/>
    <n v="36"/>
    <n v="3"/>
    <n v="102"/>
    <s v="."/>
    <s v="."/>
    <n v="0"/>
    <n v="1958"/>
    <m/>
    <m/>
  </r>
  <r>
    <x v="27"/>
    <x v="77"/>
    <n v="1610"/>
    <n v="1476"/>
    <n v="22"/>
    <n v="2"/>
    <n v="110"/>
    <s v="."/>
    <s v="."/>
    <n v="0"/>
    <n v="1958"/>
    <m/>
    <m/>
  </r>
  <r>
    <x v="27"/>
    <x v="78"/>
    <n v="1863"/>
    <n v="1740"/>
    <n v="17"/>
    <n v="1"/>
    <n v="105"/>
    <s v="."/>
    <s v="."/>
    <n v="0"/>
    <n v="1958"/>
    <m/>
    <m/>
  </r>
  <r>
    <x v="27"/>
    <x v="79"/>
    <n v="2037"/>
    <n v="1882"/>
    <n v="39"/>
    <n v="5"/>
    <n v="112"/>
    <s v="."/>
    <s v="."/>
    <n v="0"/>
    <n v="1958"/>
    <m/>
    <m/>
  </r>
  <r>
    <x v="27"/>
    <x v="80"/>
    <n v="2443"/>
    <n v="2300"/>
    <n v="18"/>
    <n v="1"/>
    <n v="124"/>
    <s v="."/>
    <s v="."/>
    <n v="0"/>
    <n v="1958"/>
    <m/>
    <m/>
  </r>
  <r>
    <x v="27"/>
    <x v="81"/>
    <n v="2143"/>
    <n v="1974"/>
    <n v="16"/>
    <n v="2"/>
    <n v="151"/>
    <s v="."/>
    <s v="."/>
    <n v="0"/>
    <n v="1958"/>
    <m/>
    <m/>
  </r>
  <r>
    <x v="27"/>
    <x v="0"/>
    <n v="2012"/>
    <n v="1824"/>
    <n v="12"/>
    <n v="3"/>
    <n v="174"/>
    <s v="."/>
    <s v="."/>
    <n v="0"/>
    <n v="1958"/>
    <m/>
    <m/>
  </r>
  <r>
    <x v="27"/>
    <x v="1"/>
    <n v="5367"/>
    <n v="1742"/>
    <n v="3433"/>
    <n v="1"/>
    <n v="189"/>
    <n v="2"/>
    <n v="0.1"/>
    <n v="290"/>
    <n v="1958"/>
    <m/>
    <m/>
  </r>
  <r>
    <x v="27"/>
    <x v="2"/>
    <n v="5913"/>
    <n v="1713"/>
    <n v="3997"/>
    <n v="1"/>
    <n v="198"/>
    <n v="4"/>
    <n v="0.11"/>
    <n v="290"/>
    <n v="1958"/>
    <m/>
    <m/>
  </r>
  <r>
    <x v="27"/>
    <x v="3"/>
    <n v="6807"/>
    <n v="1640"/>
    <n v="4943"/>
    <n v="1"/>
    <n v="220"/>
    <n v="4"/>
    <n v="0.12"/>
    <n v="121"/>
    <n v="1958"/>
    <m/>
    <m/>
  </r>
  <r>
    <x v="27"/>
    <x v="4"/>
    <n v="6885"/>
    <n v="1534"/>
    <n v="5060"/>
    <n v="2"/>
    <n v="276"/>
    <n v="14"/>
    <n v="0.12"/>
    <n v="347"/>
    <n v="1958"/>
    <m/>
    <m/>
  </r>
  <r>
    <x v="27"/>
    <x v="5"/>
    <n v="8102"/>
    <n v="1570"/>
    <n v="6155"/>
    <n v="4"/>
    <n v="340"/>
    <n v="34"/>
    <n v="0.13"/>
    <n v="275"/>
    <n v="1958"/>
    <m/>
    <m/>
  </r>
  <r>
    <x v="27"/>
    <x v="6"/>
    <n v="9289"/>
    <n v="1600"/>
    <n v="7276"/>
    <n v="4"/>
    <n v="377"/>
    <n v="33"/>
    <n v="0.15"/>
    <n v="43"/>
    <n v="1958"/>
    <m/>
    <m/>
  </r>
  <r>
    <x v="27"/>
    <x v="7"/>
    <n v="9995"/>
    <n v="1384"/>
    <n v="8116"/>
    <n v="5"/>
    <n v="445"/>
    <n v="45"/>
    <n v="0.15"/>
    <n v="47"/>
    <n v="1958"/>
    <m/>
    <m/>
  </r>
  <r>
    <x v="27"/>
    <x v="8"/>
    <n v="9822"/>
    <n v="1372"/>
    <n v="7930"/>
    <n v="9"/>
    <n v="462"/>
    <n v="49"/>
    <n v="0.15"/>
    <n v="51"/>
    <n v="1958"/>
    <m/>
    <m/>
  </r>
  <r>
    <x v="27"/>
    <x v="9"/>
    <n v="10663"/>
    <n v="1078"/>
    <n v="8967"/>
    <n v="18"/>
    <n v="515"/>
    <n v="85"/>
    <n v="0.16"/>
    <n v="60"/>
    <n v="1958"/>
    <m/>
    <m/>
  </r>
  <r>
    <x v="27"/>
    <x v="10"/>
    <n v="10653"/>
    <n v="1121"/>
    <n v="8863"/>
    <n v="25"/>
    <n v="522"/>
    <n v="122"/>
    <n v="0.15"/>
    <n v="60"/>
    <n v="1989"/>
    <m/>
    <m/>
  </r>
  <r>
    <x v="27"/>
    <x v="11"/>
    <n v="12792"/>
    <n v="1355"/>
    <n v="10649"/>
    <n v="31"/>
    <n v="608"/>
    <n v="149"/>
    <n v="0.18"/>
    <n v="64"/>
    <n v="1989"/>
    <m/>
    <m/>
  </r>
  <r>
    <x v="27"/>
    <x v="12"/>
    <n v="13418"/>
    <n v="1277"/>
    <n v="11318"/>
    <n v="31"/>
    <n v="641"/>
    <n v="150"/>
    <n v="0.18"/>
    <n v="64"/>
    <n v="1989"/>
    <m/>
    <m/>
  </r>
  <r>
    <x v="27"/>
    <x v="13"/>
    <n v="14643"/>
    <n v="1547"/>
    <n v="12235"/>
    <n v="30"/>
    <n v="690"/>
    <n v="142"/>
    <n v="0.19"/>
    <n v="64"/>
    <n v="1989"/>
    <m/>
    <m/>
  </r>
  <r>
    <x v="27"/>
    <x v="14"/>
    <n v="15167"/>
    <n v="1479"/>
    <n v="12803"/>
    <n v="45"/>
    <n v="705"/>
    <n v="135"/>
    <n v="0.19"/>
    <n v="64"/>
    <n v="1989"/>
    <m/>
    <m/>
  </r>
  <r>
    <x v="27"/>
    <x v="15"/>
    <n v="15472"/>
    <n v="1684"/>
    <n v="12828"/>
    <n v="44"/>
    <n v="765"/>
    <n v="152"/>
    <n v="0.19"/>
    <n v="180"/>
    <n v="1989"/>
    <m/>
    <m/>
  </r>
  <r>
    <x v="27"/>
    <x v="16"/>
    <n v="15380"/>
    <n v="1895"/>
    <n v="12490"/>
    <n v="53"/>
    <n v="764"/>
    <n v="177"/>
    <n v="0.18"/>
    <n v="182"/>
    <n v="1989"/>
    <m/>
    <m/>
  </r>
  <r>
    <x v="27"/>
    <x v="17"/>
    <n v="17536"/>
    <n v="2283"/>
    <n v="14153"/>
    <n v="67"/>
    <n v="822"/>
    <n v="211"/>
    <n v="0.2"/>
    <n v="215"/>
    <n v="1989"/>
    <m/>
    <m/>
  </r>
  <r>
    <x v="27"/>
    <x v="18"/>
    <n v="18051"/>
    <n v="2217"/>
    <n v="14663"/>
    <n v="70"/>
    <n v="871"/>
    <n v="230"/>
    <n v="0.2"/>
    <n v="205"/>
    <n v="1989"/>
    <m/>
    <m/>
  </r>
  <r>
    <x v="27"/>
    <x v="19"/>
    <n v="21113"/>
    <n v="2329"/>
    <n v="17462"/>
    <n v="63"/>
    <n v="990"/>
    <n v="270"/>
    <n v="0.23"/>
    <n v="218"/>
    <n v="1989"/>
    <m/>
    <m/>
  </r>
  <r>
    <x v="27"/>
    <x v="20"/>
    <n v="22993"/>
    <n v="2570"/>
    <n v="18947"/>
    <n v="64"/>
    <n v="1064"/>
    <n v="348"/>
    <n v="0.25"/>
    <n v="248"/>
    <n v="1989"/>
    <m/>
    <m/>
  </r>
  <r>
    <x v="27"/>
    <x v="21"/>
    <n v="25569"/>
    <n v="2430"/>
    <n v="21357"/>
    <n v="42"/>
    <n v="1224"/>
    <n v="515"/>
    <n v="0.27"/>
    <n v="710"/>
    <n v="1989"/>
    <m/>
    <m/>
  </r>
  <r>
    <x v="27"/>
    <x v="22"/>
    <n v="27989"/>
    <n v="2452"/>
    <n v="23759"/>
    <n v="68"/>
    <n v="1333"/>
    <n v="377"/>
    <n v="0.28000000000000003"/>
    <n v="744"/>
    <n v="1989"/>
    <m/>
    <m/>
  </r>
  <r>
    <x v="27"/>
    <x v="23"/>
    <n v="31187"/>
    <n v="2558"/>
    <n v="26672"/>
    <n v="75"/>
    <n v="1548"/>
    <n v="334"/>
    <n v="0.31"/>
    <n v="1029"/>
    <n v="1989"/>
    <m/>
    <m/>
  </r>
  <r>
    <x v="27"/>
    <x v="24"/>
    <n v="36123"/>
    <n v="2459"/>
    <n v="31486"/>
    <n v="103"/>
    <n v="1822"/>
    <n v="253"/>
    <n v="0.35"/>
    <n v="1077"/>
    <n v="1989"/>
    <m/>
    <m/>
  </r>
  <r>
    <x v="27"/>
    <x v="25"/>
    <n v="39121"/>
    <n v="2604"/>
    <n v="34071"/>
    <n v="189"/>
    <n v="2028"/>
    <n v="229"/>
    <n v="0.37"/>
    <n v="1159"/>
    <n v="1989"/>
    <m/>
    <m/>
  </r>
  <r>
    <x v="27"/>
    <x v="26"/>
    <n v="41223"/>
    <n v="3019"/>
    <n v="35400"/>
    <n v="213"/>
    <n v="2371"/>
    <n v="220"/>
    <n v="0.38"/>
    <n v="1272"/>
    <n v="1989"/>
    <m/>
    <m/>
  </r>
  <r>
    <x v="27"/>
    <x v="27"/>
    <n v="42311"/>
    <n v="3144"/>
    <n v="36083"/>
    <n v="250"/>
    <n v="2604"/>
    <n v="230"/>
    <n v="0.38"/>
    <n v="1150"/>
    <n v="1989"/>
    <m/>
    <m/>
  </r>
  <r>
    <x v="27"/>
    <x v="28"/>
    <n v="44440"/>
    <n v="4109"/>
    <n v="36925"/>
    <n v="309"/>
    <n v="2873"/>
    <n v="224"/>
    <n v="0.39"/>
    <n v="970"/>
    <n v="1989"/>
    <m/>
    <m/>
  </r>
  <r>
    <x v="27"/>
    <x v="29"/>
    <n v="48248"/>
    <n v="4833"/>
    <n v="39703"/>
    <n v="405"/>
    <n v="3030"/>
    <n v="278"/>
    <n v="0.42"/>
    <n v="1075"/>
    <n v="1989"/>
    <m/>
    <m/>
  </r>
  <r>
    <x v="27"/>
    <x v="30"/>
    <n v="51356"/>
    <n v="5039"/>
    <n v="42175"/>
    <n v="445"/>
    <n v="3383"/>
    <n v="315"/>
    <n v="0.43"/>
    <n v="1209"/>
    <n v="1989"/>
    <m/>
    <m/>
  </r>
  <r>
    <x v="27"/>
    <x v="31"/>
    <n v="51020"/>
    <n v="5455"/>
    <n v="40997"/>
    <n v="514"/>
    <n v="3698"/>
    <n v="357"/>
    <n v="0.42"/>
    <n v="1012"/>
    <n v="1989"/>
    <m/>
    <m/>
  </r>
  <r>
    <x v="27"/>
    <x v="32"/>
    <n v="46852"/>
    <n v="5383"/>
    <n v="36989"/>
    <n v="460"/>
    <n v="3543"/>
    <n v="477"/>
    <n v="0.38"/>
    <n v="1268"/>
    <n v="1989"/>
    <m/>
    <m/>
  </r>
  <r>
    <x v="27"/>
    <x v="33"/>
    <n v="46953"/>
    <n v="5882"/>
    <n v="36352"/>
    <n v="650"/>
    <n v="3488"/>
    <n v="581"/>
    <n v="0.37"/>
    <n v="1345"/>
    <n v="1989"/>
    <m/>
    <m/>
  </r>
  <r>
    <x v="27"/>
    <x v="34"/>
    <n v="45441"/>
    <n v="6530"/>
    <n v="34317"/>
    <n v="922"/>
    <n v="2838"/>
    <n v="833"/>
    <n v="0.35"/>
    <n v="1418"/>
    <n v="1989"/>
    <m/>
    <m/>
  </r>
  <r>
    <x v="27"/>
    <x v="35"/>
    <n v="46034"/>
    <n v="7914"/>
    <n v="33314"/>
    <n v="1138"/>
    <n v="2685"/>
    <n v="983"/>
    <n v="0.35"/>
    <n v="1312"/>
    <n v="1989"/>
    <m/>
    <m/>
  </r>
  <r>
    <x v="27"/>
    <x v="36"/>
    <n v="49427"/>
    <n v="9517"/>
    <n v="34802"/>
    <n v="1363"/>
    <n v="2803"/>
    <n v="941"/>
    <n v="0.36"/>
    <n v="1337"/>
    <n v="1989"/>
    <m/>
    <m/>
  </r>
  <r>
    <x v="27"/>
    <x v="37"/>
    <n v="54236"/>
    <n v="9586"/>
    <n v="38858"/>
    <n v="1634"/>
    <n v="3440"/>
    <n v="718"/>
    <n v="0.39"/>
    <n v="1155"/>
    <n v="1989"/>
    <m/>
    <m/>
  </r>
  <r>
    <x v="27"/>
    <x v="38"/>
    <n v="56594"/>
    <n v="10981"/>
    <n v="39722"/>
    <n v="1812"/>
    <n v="3464"/>
    <n v="615"/>
    <n v="0.4"/>
    <n v="1089"/>
    <n v="1989"/>
    <m/>
    <m/>
  </r>
  <r>
    <x v="27"/>
    <x v="39"/>
    <n v="57094"/>
    <n v="10856"/>
    <n v="40298"/>
    <n v="1867"/>
    <n v="3445"/>
    <n v="628"/>
    <n v="0.4"/>
    <n v="821"/>
    <n v="1989"/>
    <m/>
    <m/>
  </r>
  <r>
    <x v="27"/>
    <x v="40"/>
    <n v="58365"/>
    <n v="10898"/>
    <n v="41370"/>
    <n v="1994"/>
    <n v="3526"/>
    <n v="577"/>
    <n v="0.4"/>
    <n v="893"/>
    <n v="1989"/>
    <m/>
    <m/>
  </r>
  <r>
    <x v="27"/>
    <x v="41"/>
    <n v="56964"/>
    <n v="9749"/>
    <n v="41067"/>
    <n v="2025"/>
    <n v="3509"/>
    <n v="614"/>
    <n v="0.38"/>
    <n v="860"/>
    <n v="1990"/>
    <m/>
    <m/>
  </r>
  <r>
    <x v="27"/>
    <x v="42"/>
    <n v="59812"/>
    <n v="11191"/>
    <n v="42317"/>
    <n v="1981"/>
    <n v="3739"/>
    <n v="585"/>
    <n v="0.39"/>
    <n v="1076"/>
    <n v="1990"/>
    <m/>
    <m/>
  </r>
  <r>
    <x v="27"/>
    <x v="43"/>
    <n v="60187"/>
    <n v="10756"/>
    <n v="43516"/>
    <n v="2128"/>
    <n v="3251"/>
    <n v="535"/>
    <n v="0.39"/>
    <n v="1099"/>
    <n v="1990"/>
    <m/>
    <m/>
  </r>
  <r>
    <x v="27"/>
    <x v="44"/>
    <n v="62923"/>
    <n v="11029"/>
    <n v="45589"/>
    <n v="2324"/>
    <n v="3379"/>
    <n v="602"/>
    <n v="0.4"/>
    <n v="1304"/>
    <n v="1990"/>
    <m/>
    <m/>
  </r>
  <r>
    <x v="27"/>
    <x v="45"/>
    <n v="66036"/>
    <n v="11485"/>
    <n v="48074"/>
    <n v="2411"/>
    <n v="3431"/>
    <n v="634"/>
    <n v="0.41"/>
    <n v="1539"/>
    <n v="1990"/>
    <m/>
    <m/>
  </r>
  <r>
    <x v="27"/>
    <x v="46"/>
    <n v="70452"/>
    <n v="12109"/>
    <n v="51280"/>
    <n v="2587"/>
    <n v="3843"/>
    <n v="634"/>
    <n v="0.44"/>
    <n v="1569"/>
    <n v="1990"/>
    <m/>
    <m/>
  </r>
  <r>
    <x v="27"/>
    <x v="47"/>
    <n v="77661"/>
    <n v="12788"/>
    <n v="56373"/>
    <n v="2899"/>
    <n v="4705"/>
    <n v="896"/>
    <n v="0.47"/>
    <n v="1801"/>
    <n v="1990"/>
    <m/>
    <m/>
  </r>
  <r>
    <x v="27"/>
    <x v="48"/>
    <n v="81960"/>
    <n v="13002"/>
    <n v="59631"/>
    <n v="3218"/>
    <n v="5181"/>
    <n v="929"/>
    <n v="0.49"/>
    <n v="2181"/>
    <n v="1990"/>
    <m/>
    <m/>
  </r>
  <r>
    <x v="27"/>
    <x v="49"/>
    <n v="85162"/>
    <n v="12710"/>
    <n v="62467"/>
    <n v="3377"/>
    <n v="5432"/>
    <n v="1175"/>
    <n v="0.5"/>
    <n v="2258"/>
    <n v="1990"/>
    <m/>
    <m/>
  </r>
  <r>
    <x v="27"/>
    <x v="50"/>
    <n v="87312"/>
    <n v="13149"/>
    <n v="63550"/>
    <n v="3797"/>
    <n v="5477"/>
    <n v="1339"/>
    <n v="0.51"/>
    <n v="2929"/>
    <n v="1990"/>
    <m/>
    <m/>
  </r>
  <r>
    <x v="27"/>
    <x v="51"/>
    <n v="89442"/>
    <n v="13976"/>
    <n v="63825"/>
    <n v="4915"/>
    <n v="5332"/>
    <n v="1394"/>
    <n v="0.51"/>
    <n v="3093"/>
    <n v="1990"/>
    <m/>
    <m/>
  </r>
  <r>
    <x v="27"/>
    <x v="52"/>
    <n v="92019"/>
    <n v="13811"/>
    <n v="65127"/>
    <n v="6245"/>
    <n v="5294"/>
    <n v="1542"/>
    <n v="0.52"/>
    <n v="3348"/>
    <n v="1990"/>
    <m/>
    <m/>
  </r>
  <r>
    <x v="27"/>
    <x v="53"/>
    <n v="90610"/>
    <n v="13315"/>
    <n v="63135"/>
    <n v="7731"/>
    <n v="5172"/>
    <n v="1257"/>
    <n v="0.51"/>
    <n v="3742"/>
    <n v="1990"/>
    <m/>
    <m/>
  </r>
  <r>
    <x v="27"/>
    <x v="54"/>
    <n v="87707"/>
    <n v="14284"/>
    <n v="59884"/>
    <n v="7966"/>
    <n v="4625"/>
    <n v="947"/>
    <n v="0.48"/>
    <n v="3676"/>
    <n v="1990"/>
    <m/>
    <m/>
  </r>
  <r>
    <x v="27"/>
    <x v="55"/>
    <n v="92126"/>
    <n v="14857"/>
    <n v="61763"/>
    <n v="9844"/>
    <n v="4680"/>
    <n v="982"/>
    <n v="0.5"/>
    <n v="3775"/>
    <n v="1990"/>
    <m/>
    <m/>
  </r>
  <r>
    <x v="27"/>
    <x v="56"/>
    <n v="94712"/>
    <n v="14403"/>
    <n v="63294"/>
    <n v="10439"/>
    <n v="5264"/>
    <n v="1312"/>
    <n v="0.51"/>
    <n v="3915"/>
    <n v="1990"/>
    <m/>
    <m/>
  </r>
  <r>
    <x v="27"/>
    <x v="57"/>
    <n v="94810"/>
    <n v="14254"/>
    <n v="62952"/>
    <n v="10928"/>
    <n v="5698"/>
    <n v="978"/>
    <n v="0.5"/>
    <n v="3968"/>
    <n v="1990"/>
    <m/>
    <m/>
  </r>
  <r>
    <x v="27"/>
    <x v="58"/>
    <n v="99049"/>
    <n v="15093"/>
    <n v="65508"/>
    <n v="11066"/>
    <n v="6331"/>
    <n v="1051"/>
    <n v="0.52"/>
    <n v="4284"/>
    <n v="1990"/>
    <m/>
    <m/>
  </r>
  <r>
    <x v="27"/>
    <x v="59"/>
    <n v="105708"/>
    <n v="15273"/>
    <n v="68994"/>
    <n v="13245"/>
    <n v="7056"/>
    <n v="1139"/>
    <n v="0.55000000000000004"/>
    <n v="5238"/>
    <n v="1990"/>
    <m/>
    <m/>
  </r>
  <r>
    <x v="27"/>
    <x v="60"/>
    <n v="100122"/>
    <n v="12134"/>
    <n v="68488"/>
    <n v="10678"/>
    <n v="7038"/>
    <n v="1784"/>
    <n v="0.51"/>
    <n v="4615"/>
    <n v="1990"/>
    <m/>
    <m/>
  </r>
  <r>
    <x v="27"/>
    <x v="61"/>
    <n v="114468"/>
    <n v="15965"/>
    <n v="74689"/>
    <n v="14372"/>
    <n v="8040"/>
    <n v="1402"/>
    <n v="0.57999999999999996"/>
    <n v="5101"/>
    <n v="1990"/>
    <m/>
    <m/>
  </r>
  <r>
    <x v="27"/>
    <x v="62"/>
    <n v="119829"/>
    <n v="17498"/>
    <n v="78849"/>
    <n v="13778"/>
    <n v="8717"/>
    <n v="987"/>
    <n v="0.6"/>
    <n v="5516"/>
    <n v="1990"/>
    <m/>
    <m/>
  </r>
  <r>
    <x v="27"/>
    <x v="63"/>
    <n v="128178"/>
    <n v="17165"/>
    <n v="84409"/>
    <n v="16328"/>
    <n v="9428"/>
    <n v="848"/>
    <n v="0.63"/>
    <n v="5168"/>
    <n v="1990"/>
    <m/>
    <m/>
  </r>
  <r>
    <x v="27"/>
    <x v="64"/>
    <n v="137354"/>
    <n v="18773"/>
    <n v="88898"/>
    <n v="19399"/>
    <n v="9517"/>
    <n v="767"/>
    <n v="0.67"/>
    <n v="4895"/>
    <n v="1990"/>
    <m/>
    <m/>
  </r>
  <r>
    <x v="27"/>
    <x v="65"/>
    <n v="144480"/>
    <n v="20089"/>
    <n v="92454"/>
    <n v="21297"/>
    <n v="9691"/>
    <n v="949"/>
    <n v="0.7"/>
    <n v="4895"/>
    <n v="1990"/>
    <m/>
    <m/>
  </r>
  <r>
    <x v="28"/>
    <x v="13"/>
    <n v="1"/>
    <n v="0"/>
    <n v="1"/>
    <n v="0"/>
    <n v="0"/>
    <n v="0"/>
    <n v="0.1"/>
    <n v="0"/>
    <n v="1989"/>
    <m/>
    <m/>
  </r>
  <r>
    <x v="28"/>
    <x v="14"/>
    <n v="1"/>
    <n v="0"/>
    <n v="1"/>
    <n v="0"/>
    <n v="0"/>
    <n v="0"/>
    <n v="0.1"/>
    <n v="0"/>
    <n v="1989"/>
    <m/>
    <m/>
  </r>
  <r>
    <x v="28"/>
    <x v="15"/>
    <n v="2"/>
    <n v="0"/>
    <n v="2"/>
    <n v="0"/>
    <n v="0"/>
    <n v="0"/>
    <n v="0.19"/>
    <n v="0"/>
    <n v="1989"/>
    <m/>
    <m/>
  </r>
  <r>
    <x v="28"/>
    <x v="16"/>
    <n v="2"/>
    <n v="0"/>
    <n v="2"/>
    <n v="0"/>
    <n v="0"/>
    <n v="0"/>
    <n v="0.19"/>
    <n v="0"/>
    <n v="1989"/>
    <m/>
    <m/>
  </r>
  <r>
    <x v="28"/>
    <x v="17"/>
    <n v="3"/>
    <n v="0"/>
    <n v="3"/>
    <n v="0"/>
    <n v="0"/>
    <n v="0"/>
    <n v="0.37"/>
    <n v="0"/>
    <n v="1989"/>
    <m/>
    <m/>
  </r>
  <r>
    <x v="28"/>
    <x v="18"/>
    <n v="1"/>
    <n v="0"/>
    <n v="1"/>
    <n v="0"/>
    <n v="0"/>
    <n v="0"/>
    <n v="0.09"/>
    <n v="0"/>
    <n v="1989"/>
    <m/>
    <m/>
  </r>
  <r>
    <x v="28"/>
    <x v="19"/>
    <n v="4"/>
    <n v="0"/>
    <n v="4"/>
    <n v="0"/>
    <n v="0"/>
    <n v="0"/>
    <n v="0.44"/>
    <n v="0"/>
    <n v="1989"/>
    <m/>
    <m/>
  </r>
  <r>
    <x v="28"/>
    <x v="20"/>
    <n v="5"/>
    <n v="0"/>
    <n v="5"/>
    <n v="0"/>
    <n v="0"/>
    <n v="0"/>
    <n v="0.52"/>
    <n v="0"/>
    <n v="1989"/>
    <m/>
    <m/>
  </r>
  <r>
    <x v="28"/>
    <x v="21"/>
    <n v="5"/>
    <n v="0"/>
    <n v="5"/>
    <n v="0"/>
    <n v="0"/>
    <n v="0"/>
    <n v="0.51"/>
    <n v="0"/>
    <n v="1989"/>
    <m/>
    <m/>
  </r>
  <r>
    <x v="28"/>
    <x v="22"/>
    <n v="6"/>
    <n v="0"/>
    <n v="6"/>
    <n v="0"/>
    <n v="0"/>
    <n v="0"/>
    <n v="0.59"/>
    <n v="0"/>
    <n v="1989"/>
    <m/>
    <m/>
  </r>
  <r>
    <x v="28"/>
    <x v="23"/>
    <n v="6"/>
    <n v="0"/>
    <n v="6"/>
    <n v="0"/>
    <n v="0"/>
    <n v="0"/>
    <n v="0.57999999999999996"/>
    <n v="0"/>
    <n v="1989"/>
    <m/>
    <m/>
  </r>
  <r>
    <x v="28"/>
    <x v="24"/>
    <n v="7"/>
    <n v="0"/>
    <n v="7"/>
    <n v="0"/>
    <n v="0"/>
    <n v="0"/>
    <n v="0.65"/>
    <n v="0"/>
    <n v="1989"/>
    <m/>
    <m/>
  </r>
  <r>
    <x v="28"/>
    <x v="25"/>
    <n v="7"/>
    <n v="0"/>
    <n v="7"/>
    <n v="0"/>
    <n v="0"/>
    <n v="0"/>
    <n v="0.64"/>
    <n v="0"/>
    <n v="1989"/>
    <m/>
    <m/>
  </r>
  <r>
    <x v="28"/>
    <x v="26"/>
    <n v="7"/>
    <n v="0"/>
    <n v="7"/>
    <n v="0"/>
    <n v="0"/>
    <n v="0"/>
    <n v="0.64"/>
    <n v="0"/>
    <n v="1989"/>
    <m/>
    <m/>
  </r>
  <r>
    <x v="28"/>
    <x v="27"/>
    <n v="7"/>
    <n v="0"/>
    <n v="7"/>
    <n v="0"/>
    <n v="0"/>
    <n v="0"/>
    <n v="0.63"/>
    <n v="0"/>
    <n v="1989"/>
    <m/>
    <m/>
  </r>
  <r>
    <x v="28"/>
    <x v="28"/>
    <n v="8"/>
    <n v="0"/>
    <n v="8"/>
    <n v="0"/>
    <n v="0"/>
    <n v="0"/>
    <n v="0.71"/>
    <n v="0"/>
    <n v="1989"/>
    <m/>
    <m/>
  </r>
  <r>
    <x v="28"/>
    <x v="29"/>
    <n v="8"/>
    <n v="0"/>
    <n v="8"/>
    <n v="0"/>
    <n v="0"/>
    <n v="0"/>
    <n v="0.71"/>
    <n v="0"/>
    <n v="1989"/>
    <m/>
    <m/>
  </r>
  <r>
    <x v="28"/>
    <x v="30"/>
    <n v="8"/>
    <n v="0"/>
    <n v="8"/>
    <n v="0"/>
    <n v="0"/>
    <n v="0"/>
    <n v="0.7"/>
    <n v="0"/>
    <n v="1989"/>
    <m/>
    <m/>
  </r>
  <r>
    <x v="28"/>
    <x v="31"/>
    <n v="8"/>
    <n v="0"/>
    <n v="8"/>
    <n v="0"/>
    <n v="0"/>
    <n v="0"/>
    <n v="0.76"/>
    <n v="0"/>
    <n v="1989"/>
    <m/>
    <m/>
  </r>
  <r>
    <x v="28"/>
    <x v="32"/>
    <n v="12"/>
    <n v="0"/>
    <n v="12"/>
    <n v="0"/>
    <n v="0"/>
    <n v="0"/>
    <n v="1.03"/>
    <n v="0"/>
    <n v="1989"/>
    <m/>
    <m/>
  </r>
  <r>
    <x v="28"/>
    <x v="33"/>
    <n v="10"/>
    <n v="0"/>
    <n v="10"/>
    <n v="0"/>
    <n v="0"/>
    <n v="0"/>
    <n v="0.86"/>
    <n v="0"/>
    <n v="1989"/>
    <m/>
    <m/>
  </r>
  <r>
    <x v="28"/>
    <x v="34"/>
    <n v="11"/>
    <n v="0"/>
    <n v="11"/>
    <n v="0"/>
    <n v="0"/>
    <n v="0"/>
    <n v="0.89"/>
    <n v="0"/>
    <n v="1989"/>
    <m/>
    <m/>
  </r>
  <r>
    <x v="28"/>
    <x v="35"/>
    <n v="11"/>
    <n v="0"/>
    <n v="11"/>
    <n v="0"/>
    <n v="0"/>
    <n v="0"/>
    <n v="0.85"/>
    <n v="0"/>
    <n v="1989"/>
    <m/>
    <m/>
  </r>
  <r>
    <x v="28"/>
    <x v="36"/>
    <n v="13"/>
    <n v="0"/>
    <n v="13"/>
    <n v="0"/>
    <n v="0"/>
    <n v="0"/>
    <n v="1.01"/>
    <n v="0"/>
    <n v="1989"/>
    <m/>
    <m/>
  </r>
  <r>
    <x v="28"/>
    <x v="37"/>
    <n v="15"/>
    <n v="0"/>
    <n v="15"/>
    <n v="0"/>
    <n v="0"/>
    <n v="0"/>
    <n v="1.08"/>
    <n v="0"/>
    <n v="1989"/>
    <m/>
    <m/>
  </r>
  <r>
    <x v="28"/>
    <x v="38"/>
    <n v="17"/>
    <n v="0"/>
    <n v="17"/>
    <n v="0"/>
    <n v="0"/>
    <n v="0"/>
    <n v="1.1499999999999999"/>
    <n v="0"/>
    <n v="1989"/>
    <m/>
    <m/>
  </r>
  <r>
    <x v="28"/>
    <x v="39"/>
    <n v="18"/>
    <n v="0"/>
    <n v="18"/>
    <n v="0"/>
    <n v="0"/>
    <n v="0"/>
    <n v="1.1499999999999999"/>
    <n v="0"/>
    <n v="1989"/>
    <m/>
    <m/>
  </r>
  <r>
    <x v="28"/>
    <x v="40"/>
    <n v="18"/>
    <n v="0"/>
    <n v="18"/>
    <n v="0"/>
    <n v="0"/>
    <n v="0"/>
    <n v="1.1000000000000001"/>
    <n v="0"/>
    <n v="1989"/>
    <m/>
    <m/>
  </r>
  <r>
    <x v="28"/>
    <x v="41"/>
    <n v="18"/>
    <n v="0"/>
    <n v="18"/>
    <n v="0"/>
    <n v="0"/>
    <n v="0"/>
    <n v="1.07"/>
    <n v="0"/>
    <n v="1990"/>
    <m/>
    <m/>
  </r>
  <r>
    <x v="28"/>
    <x v="42"/>
    <n v="18"/>
    <n v="0"/>
    <n v="18"/>
    <n v="0"/>
    <n v="0"/>
    <n v="0"/>
    <n v="1.04"/>
    <n v="0"/>
    <n v="1990"/>
    <m/>
    <m/>
  </r>
  <r>
    <x v="28"/>
    <x v="43"/>
    <n v="19"/>
    <n v="0"/>
    <n v="19"/>
    <n v="0"/>
    <n v="0"/>
    <n v="0"/>
    <n v="1.1100000000000001"/>
    <n v="0"/>
    <n v="1990"/>
    <m/>
    <m/>
  </r>
  <r>
    <x v="28"/>
    <x v="44"/>
    <n v="20"/>
    <n v="0"/>
    <n v="20"/>
    <n v="0"/>
    <n v="0"/>
    <n v="0"/>
    <n v="1.1299999999999999"/>
    <n v="0"/>
    <n v="1990"/>
    <m/>
    <m/>
  </r>
  <r>
    <x v="28"/>
    <x v="45"/>
    <n v="22"/>
    <n v="0"/>
    <n v="22"/>
    <n v="0"/>
    <n v="0"/>
    <n v="0"/>
    <n v="1.2"/>
    <n v="0"/>
    <n v="1990"/>
    <m/>
    <m/>
  </r>
  <r>
    <x v="28"/>
    <x v="46"/>
    <n v="23"/>
    <n v="0"/>
    <n v="23"/>
    <n v="0"/>
    <n v="0"/>
    <n v="0"/>
    <n v="1.27"/>
    <n v="0"/>
    <n v="1990"/>
    <m/>
    <m/>
  </r>
  <r>
    <x v="28"/>
    <x v="47"/>
    <n v="26"/>
    <n v="0"/>
    <n v="26"/>
    <n v="0"/>
    <n v="0"/>
    <n v="0"/>
    <n v="1.38"/>
    <n v="0"/>
    <n v="1990"/>
    <m/>
    <m/>
  </r>
  <r>
    <x v="28"/>
    <x v="48"/>
    <n v="27"/>
    <n v="0"/>
    <n v="27"/>
    <n v="0"/>
    <n v="0"/>
    <n v="0"/>
    <n v="1.39"/>
    <n v="0"/>
    <n v="1990"/>
    <m/>
    <m/>
  </r>
  <r>
    <x v="28"/>
    <x v="49"/>
    <n v="28"/>
    <n v="0"/>
    <n v="28"/>
    <n v="0"/>
    <n v="0"/>
    <n v="0"/>
    <n v="1.4"/>
    <n v="0"/>
    <n v="1990"/>
    <m/>
    <m/>
  </r>
  <r>
    <x v="28"/>
    <x v="50"/>
    <n v="28"/>
    <n v="0"/>
    <n v="28"/>
    <n v="0"/>
    <n v="0"/>
    <n v="0"/>
    <n v="1.37"/>
    <n v="0"/>
    <n v="1990"/>
    <m/>
    <m/>
  </r>
  <r>
    <x v="28"/>
    <x v="51"/>
    <n v="28"/>
    <n v="0"/>
    <n v="28"/>
    <n v="0"/>
    <n v="0"/>
    <n v="0"/>
    <n v="1.39"/>
    <n v="0"/>
    <n v="1990"/>
    <m/>
    <m/>
  </r>
  <r>
    <x v="28"/>
    <x v="52"/>
    <n v="29"/>
    <n v="0"/>
    <n v="29"/>
    <n v="0"/>
    <n v="0"/>
    <n v="0"/>
    <n v="1.41"/>
    <n v="0"/>
    <n v="1990"/>
    <m/>
    <m/>
  </r>
  <r>
    <x v="28"/>
    <x v="53"/>
    <n v="31"/>
    <n v="0"/>
    <n v="31"/>
    <n v="0"/>
    <n v="0"/>
    <n v="0"/>
    <n v="1.46"/>
    <n v="0"/>
    <n v="1990"/>
    <m/>
    <m/>
  </r>
  <r>
    <x v="28"/>
    <x v="54"/>
    <n v="33"/>
    <n v="0"/>
    <n v="33"/>
    <n v="0"/>
    <n v="0"/>
    <n v="0"/>
    <n v="1.52"/>
    <n v="0"/>
    <n v="1990"/>
    <m/>
    <m/>
  </r>
  <r>
    <x v="28"/>
    <x v="55"/>
    <n v="34"/>
    <n v="0"/>
    <n v="34"/>
    <n v="0"/>
    <n v="0"/>
    <n v="0"/>
    <n v="1.58"/>
    <n v="0"/>
    <n v="1990"/>
    <m/>
    <m/>
  </r>
  <r>
    <x v="28"/>
    <x v="56"/>
    <n v="36"/>
    <n v="0"/>
    <n v="36"/>
    <n v="0"/>
    <n v="0"/>
    <n v="0"/>
    <n v="1.64"/>
    <n v="0"/>
    <n v="1990"/>
    <m/>
    <m/>
  </r>
  <r>
    <x v="28"/>
    <x v="57"/>
    <n v="39"/>
    <n v="0"/>
    <n v="39"/>
    <n v="0"/>
    <n v="0"/>
    <n v="0"/>
    <n v="1.73"/>
    <n v="0"/>
    <n v="1990"/>
    <m/>
    <m/>
  </r>
  <r>
    <x v="28"/>
    <x v="58"/>
    <n v="41"/>
    <n v="0"/>
    <n v="41"/>
    <n v="0"/>
    <n v="0"/>
    <n v="0"/>
    <n v="1.65"/>
    <n v="0"/>
    <n v="1990"/>
    <m/>
    <m/>
  </r>
  <r>
    <x v="28"/>
    <x v="59"/>
    <n v="44"/>
    <n v="0"/>
    <n v="44"/>
    <n v="0"/>
    <n v="0"/>
    <n v="0"/>
    <n v="1.69"/>
    <n v="0"/>
    <n v="1990"/>
    <m/>
    <m/>
  </r>
  <r>
    <x v="28"/>
    <x v="60"/>
    <n v="45"/>
    <n v="0"/>
    <n v="45"/>
    <n v="0"/>
    <n v="0"/>
    <n v="0"/>
    <n v="1.71"/>
    <n v="0"/>
    <n v="1990"/>
    <m/>
    <m/>
  </r>
  <r>
    <x v="28"/>
    <x v="61"/>
    <n v="47"/>
    <n v="0"/>
    <n v="47"/>
    <n v="0"/>
    <n v="0"/>
    <n v="0"/>
    <n v="1.72"/>
    <n v="0"/>
    <n v="1990"/>
    <m/>
    <m/>
  </r>
  <r>
    <x v="28"/>
    <x v="62"/>
    <n v="48"/>
    <n v="0"/>
    <n v="48"/>
    <n v="0"/>
    <n v="0"/>
    <n v="0"/>
    <n v="1.71"/>
    <n v="0"/>
    <n v="1990"/>
    <m/>
    <m/>
  </r>
  <r>
    <x v="28"/>
    <x v="63"/>
    <n v="48"/>
    <n v="0"/>
    <n v="48"/>
    <n v="0"/>
    <n v="0"/>
    <n v="0"/>
    <n v="1.67"/>
    <n v="0"/>
    <n v="1990"/>
    <m/>
    <m/>
  </r>
  <r>
    <x v="28"/>
    <x v="64"/>
    <n v="48"/>
    <n v="0"/>
    <n v="48"/>
    <n v="0"/>
    <n v="0"/>
    <n v="0"/>
    <n v="1.64"/>
    <n v="0"/>
    <n v="1990"/>
    <m/>
    <m/>
  </r>
  <r>
    <x v="28"/>
    <x v="65"/>
    <n v="49"/>
    <n v="0"/>
    <n v="49"/>
    <n v="0"/>
    <n v="0"/>
    <n v="0"/>
    <n v="1.64"/>
    <n v="0"/>
    <n v="1990"/>
    <m/>
    <m/>
  </r>
  <r>
    <x v="29"/>
    <x v="102"/>
    <n v="0"/>
    <n v="0"/>
    <n v="0"/>
    <n v="0"/>
    <n v="0"/>
    <s v="."/>
    <s v="."/>
    <n v="0"/>
    <n v="1958"/>
    <m/>
    <m/>
  </r>
  <r>
    <x v="29"/>
    <x v="103"/>
    <n v="0"/>
    <n v="0"/>
    <n v="0"/>
    <n v="0"/>
    <n v="0"/>
    <s v="."/>
    <s v="."/>
    <n v="0"/>
    <n v="1958"/>
    <m/>
    <m/>
  </r>
  <r>
    <x v="29"/>
    <x v="104"/>
    <n v="0"/>
    <n v="0"/>
    <n v="0"/>
    <n v="0"/>
    <n v="0"/>
    <s v="."/>
    <s v="."/>
    <n v="0"/>
    <n v="1958"/>
    <m/>
    <m/>
  </r>
  <r>
    <x v="29"/>
    <x v="66"/>
    <n v="1"/>
    <n v="0"/>
    <n v="0"/>
    <n v="1"/>
    <n v="0"/>
    <s v="."/>
    <s v="."/>
    <n v="0"/>
    <n v="1958"/>
    <m/>
    <m/>
  </r>
  <r>
    <x v="29"/>
    <x v="67"/>
    <n v="12"/>
    <n v="0"/>
    <n v="0"/>
    <n v="12"/>
    <n v="0"/>
    <s v="."/>
    <s v="."/>
    <n v="0"/>
    <n v="1958"/>
    <m/>
    <m/>
  </r>
  <r>
    <x v="29"/>
    <x v="68"/>
    <n v="7"/>
    <n v="0"/>
    <n v="0"/>
    <n v="7"/>
    <n v="0"/>
    <s v="."/>
    <s v="."/>
    <n v="0"/>
    <n v="1958"/>
    <m/>
    <m/>
  </r>
  <r>
    <x v="29"/>
    <x v="69"/>
    <n v="21"/>
    <n v="0"/>
    <n v="6"/>
    <n v="15"/>
    <n v="0"/>
    <s v="."/>
    <s v="."/>
    <n v="0"/>
    <n v="1958"/>
    <m/>
    <m/>
  </r>
  <r>
    <x v="29"/>
    <x v="70"/>
    <n v="56"/>
    <n v="0"/>
    <n v="12"/>
    <n v="44"/>
    <n v="0"/>
    <s v="."/>
    <s v="."/>
    <n v="0"/>
    <n v="1958"/>
    <m/>
    <m/>
  </r>
  <r>
    <x v="29"/>
    <x v="71"/>
    <n v="59"/>
    <n v="0"/>
    <n v="9"/>
    <n v="50"/>
    <n v="0"/>
    <s v="."/>
    <s v="."/>
    <n v="0"/>
    <n v="1958"/>
    <m/>
    <m/>
  </r>
  <r>
    <x v="29"/>
    <x v="72"/>
    <n v="717"/>
    <n v="0"/>
    <n v="654"/>
    <n v="63"/>
    <n v="0"/>
    <s v="."/>
    <s v="."/>
    <n v="0"/>
    <n v="1958"/>
    <m/>
    <m/>
  </r>
  <r>
    <x v="29"/>
    <x v="73"/>
    <n v="808"/>
    <n v="0"/>
    <n v="728"/>
    <n v="81"/>
    <n v="0"/>
    <s v="."/>
    <s v="."/>
    <n v="0"/>
    <n v="1958"/>
    <m/>
    <m/>
  </r>
  <r>
    <x v="29"/>
    <x v="74"/>
    <n v="537"/>
    <n v="0"/>
    <n v="520"/>
    <n v="17"/>
    <n v="0"/>
    <s v="."/>
    <s v="."/>
    <n v="0"/>
    <n v="1958"/>
    <m/>
    <m/>
  </r>
  <r>
    <x v="29"/>
    <x v="75"/>
    <n v="340"/>
    <n v="0"/>
    <n v="340"/>
    <n v="0"/>
    <n v="0"/>
    <s v="."/>
    <s v="."/>
    <n v="0"/>
    <n v="1958"/>
    <m/>
    <m/>
  </r>
  <r>
    <x v="29"/>
    <x v="76"/>
    <n v="511"/>
    <n v="0"/>
    <n v="511"/>
    <n v="0"/>
    <n v="0"/>
    <s v="."/>
    <s v="."/>
    <n v="0"/>
    <n v="1958"/>
    <m/>
    <m/>
  </r>
  <r>
    <x v="29"/>
    <x v="77"/>
    <n v="681"/>
    <n v="0"/>
    <n v="681"/>
    <n v="0"/>
    <n v="0"/>
    <s v="."/>
    <s v="."/>
    <n v="0"/>
    <n v="1958"/>
    <m/>
    <m/>
  </r>
  <r>
    <x v="29"/>
    <x v="78"/>
    <n v="251"/>
    <n v="0"/>
    <n v="251"/>
    <n v="0"/>
    <n v="0"/>
    <s v="."/>
    <s v="."/>
    <n v="0"/>
    <n v="1958"/>
    <m/>
    <m/>
  </r>
  <r>
    <x v="29"/>
    <x v="79"/>
    <n v="258"/>
    <n v="0"/>
    <n v="243"/>
    <n v="15"/>
    <n v="0"/>
    <s v="."/>
    <s v="."/>
    <n v="0"/>
    <n v="1958"/>
    <m/>
    <m/>
  </r>
  <r>
    <x v="29"/>
    <x v="80"/>
    <n v="1461"/>
    <n v="0"/>
    <n v="1447"/>
    <n v="14"/>
    <n v="0"/>
    <s v="."/>
    <s v="."/>
    <n v="0"/>
    <n v="1958"/>
    <m/>
    <m/>
  </r>
  <r>
    <x v="29"/>
    <x v="81"/>
    <n v="22"/>
    <n v="0"/>
    <n v="3"/>
    <n v="20"/>
    <n v="0"/>
    <s v="."/>
    <s v="."/>
    <n v="0"/>
    <n v="1958"/>
    <m/>
    <m/>
  </r>
  <r>
    <x v="29"/>
    <x v="0"/>
    <n v="3130"/>
    <n v="0"/>
    <n v="2810"/>
    <n v="320"/>
    <n v="0"/>
    <s v="."/>
    <s v="."/>
    <n v="0"/>
    <n v="1958"/>
    <m/>
    <m/>
  </r>
  <r>
    <x v="29"/>
    <x v="1"/>
    <n v="113"/>
    <n v="0"/>
    <n v="42"/>
    <n v="71"/>
    <n v="0"/>
    <n v="0"/>
    <n v="2.35"/>
    <n v="0"/>
    <n v="1958"/>
    <m/>
    <m/>
  </r>
  <r>
    <x v="29"/>
    <x v="2"/>
    <n v="82"/>
    <n v="0"/>
    <n v="9"/>
    <n v="73"/>
    <n v="0"/>
    <n v="0"/>
    <n v="1.6"/>
    <n v="0"/>
    <n v="1958"/>
    <m/>
    <m/>
  </r>
  <r>
    <x v="29"/>
    <x v="3"/>
    <n v="88"/>
    <n v="0"/>
    <n v="14"/>
    <n v="74"/>
    <n v="0"/>
    <n v="0"/>
    <n v="1.63"/>
    <n v="0"/>
    <n v="1958"/>
    <m/>
    <m/>
  </r>
  <r>
    <x v="29"/>
    <x v="4"/>
    <n v="94"/>
    <n v="0"/>
    <n v="21"/>
    <n v="73"/>
    <n v="0"/>
    <n v="0"/>
    <n v="1.65"/>
    <n v="0"/>
    <n v="1958"/>
    <m/>
    <m/>
  </r>
  <r>
    <x v="29"/>
    <x v="5"/>
    <n v="98"/>
    <n v="0"/>
    <n v="23"/>
    <n v="74"/>
    <n v="0"/>
    <n v="0"/>
    <n v="1.63"/>
    <n v="0"/>
    <n v="1958"/>
    <m/>
    <m/>
  </r>
  <r>
    <x v="29"/>
    <x v="6"/>
    <n v="82"/>
    <n v="0"/>
    <n v="9"/>
    <n v="73"/>
    <n v="0"/>
    <n v="0"/>
    <n v="1.3"/>
    <n v="0"/>
    <n v="1958"/>
    <m/>
    <m/>
  </r>
  <r>
    <x v="29"/>
    <x v="7"/>
    <n v="81"/>
    <n v="0"/>
    <n v="8"/>
    <n v="74"/>
    <n v="0"/>
    <n v="0"/>
    <n v="1.23"/>
    <n v="0"/>
    <n v="1958"/>
    <m/>
    <m/>
  </r>
  <r>
    <x v="29"/>
    <x v="8"/>
    <n v="80"/>
    <n v="0"/>
    <n v="8"/>
    <n v="72"/>
    <n v="0"/>
    <n v="0"/>
    <n v="1.1599999999999999"/>
    <n v="0"/>
    <n v="1958"/>
    <m/>
    <m/>
  </r>
  <r>
    <x v="29"/>
    <x v="9"/>
    <n v="87"/>
    <n v="0"/>
    <n v="6"/>
    <n v="82"/>
    <n v="0"/>
    <n v="0"/>
    <n v="1.2"/>
    <n v="0"/>
    <n v="1958"/>
    <m/>
    <m/>
  </r>
  <r>
    <x v="29"/>
    <x v="10"/>
    <n v="89"/>
    <n v="0"/>
    <n v="8"/>
    <n v="82"/>
    <n v="0"/>
    <n v="0"/>
    <n v="1.17"/>
    <n v="0"/>
    <n v="1989"/>
    <m/>
    <m/>
  </r>
  <r>
    <x v="29"/>
    <x v="11"/>
    <n v="91"/>
    <n v="0"/>
    <n v="8"/>
    <n v="83"/>
    <n v="0"/>
    <n v="0"/>
    <n v="1.1399999999999999"/>
    <n v="0"/>
    <n v="1989"/>
    <m/>
    <m/>
  </r>
  <r>
    <x v="29"/>
    <x v="12"/>
    <n v="83"/>
    <n v="0"/>
    <n v="8"/>
    <n v="75"/>
    <n v="0"/>
    <n v="0"/>
    <n v="1"/>
    <n v="0"/>
    <n v="1989"/>
    <m/>
    <m/>
  </r>
  <r>
    <x v="29"/>
    <x v="13"/>
    <n v="101"/>
    <n v="0"/>
    <n v="20"/>
    <n v="80"/>
    <n v="0"/>
    <n v="0"/>
    <n v="1.1499999999999999"/>
    <n v="0"/>
    <n v="1989"/>
    <m/>
    <m/>
  </r>
  <r>
    <x v="29"/>
    <x v="14"/>
    <n v="97"/>
    <n v="0"/>
    <n v="15"/>
    <n v="82"/>
    <n v="0"/>
    <n v="0"/>
    <n v="1.06"/>
    <n v="0"/>
    <n v="1989"/>
    <m/>
    <m/>
  </r>
  <r>
    <x v="29"/>
    <x v="15"/>
    <n v="93"/>
    <n v="0"/>
    <n v="20"/>
    <n v="73"/>
    <n v="0"/>
    <n v="0"/>
    <n v="0.98"/>
    <n v="0"/>
    <n v="1989"/>
    <m/>
    <m/>
  </r>
  <r>
    <x v="29"/>
    <x v="16"/>
    <n v="91"/>
    <n v="0"/>
    <n v="3"/>
    <n v="89"/>
    <n v="0"/>
    <n v="0"/>
    <n v="0.92"/>
    <n v="0"/>
    <n v="1989"/>
    <m/>
    <m/>
  </r>
  <r>
    <x v="29"/>
    <x v="17"/>
    <n v="134"/>
    <n v="0"/>
    <n v="55"/>
    <n v="79"/>
    <n v="0"/>
    <n v="0"/>
    <n v="1.29"/>
    <n v="0"/>
    <n v="1989"/>
    <m/>
    <m/>
  </r>
  <r>
    <x v="29"/>
    <x v="18"/>
    <n v="120"/>
    <n v="0"/>
    <n v="39"/>
    <n v="80"/>
    <n v="0"/>
    <n v="0"/>
    <n v="1.1000000000000001"/>
    <n v="0"/>
    <n v="1989"/>
    <m/>
    <m/>
  </r>
  <r>
    <x v="29"/>
    <x v="19"/>
    <n v="117"/>
    <n v="0"/>
    <n v="39"/>
    <n v="78"/>
    <n v="0"/>
    <n v="0"/>
    <n v="1.02"/>
    <n v="0"/>
    <n v="1989"/>
    <m/>
    <m/>
  </r>
  <r>
    <x v="29"/>
    <x v="20"/>
    <n v="133"/>
    <n v="0"/>
    <n v="45"/>
    <n v="88"/>
    <n v="0"/>
    <n v="0"/>
    <n v="1.1100000000000001"/>
    <n v="0"/>
    <n v="1989"/>
    <m/>
    <m/>
  </r>
  <r>
    <x v="29"/>
    <x v="21"/>
    <n v="2239"/>
    <n v="0"/>
    <n v="52"/>
    <n v="106"/>
    <n v="0"/>
    <n v="2081"/>
    <n v="17.899999999999999"/>
    <n v="0"/>
    <n v="1989"/>
    <m/>
    <m/>
  </r>
  <r>
    <x v="29"/>
    <x v="22"/>
    <n v="2050"/>
    <n v="0"/>
    <n v="71"/>
    <n v="99"/>
    <n v="0"/>
    <n v="1880"/>
    <n v="15.65"/>
    <n v="0"/>
    <n v="1989"/>
    <m/>
    <m/>
  </r>
  <r>
    <x v="29"/>
    <x v="23"/>
    <n v="2580"/>
    <n v="0"/>
    <n v="60"/>
    <n v="201"/>
    <n v="0"/>
    <n v="2319"/>
    <n v="18.809999999999999"/>
    <n v="0"/>
    <n v="1989"/>
    <m/>
    <m/>
  </r>
  <r>
    <x v="29"/>
    <x v="24"/>
    <n v="2722"/>
    <n v="0"/>
    <n v="68"/>
    <n v="235"/>
    <n v="0"/>
    <n v="2420"/>
    <n v="18.96"/>
    <n v="0"/>
    <n v="1989"/>
    <m/>
    <m/>
  </r>
  <r>
    <x v="29"/>
    <x v="25"/>
    <n v="2232"/>
    <n v="0"/>
    <n v="80"/>
    <n v="373"/>
    <n v="0"/>
    <n v="1780"/>
    <n v="14.88"/>
    <n v="0"/>
    <n v="1989"/>
    <m/>
    <m/>
  </r>
  <r>
    <x v="29"/>
    <x v="26"/>
    <n v="1931"/>
    <n v="0"/>
    <n v="82"/>
    <n v="414"/>
    <n v="0"/>
    <n v="1435"/>
    <n v="12.33"/>
    <n v="0"/>
    <n v="1989"/>
    <m/>
    <m/>
  </r>
  <r>
    <x v="29"/>
    <x v="27"/>
    <n v="1643"/>
    <n v="0"/>
    <n v="92"/>
    <n v="279"/>
    <n v="0"/>
    <n v="1271"/>
    <n v="10.07"/>
    <n v="0"/>
    <n v="1989"/>
    <m/>
    <m/>
  </r>
  <r>
    <x v="29"/>
    <x v="28"/>
    <n v="1744"/>
    <n v="0"/>
    <n v="121"/>
    <n v="488"/>
    <n v="0"/>
    <n v="1134"/>
    <n v="10.27"/>
    <n v="0"/>
    <n v="1989"/>
    <m/>
    <m/>
  </r>
  <r>
    <x v="29"/>
    <x v="29"/>
    <n v="2602"/>
    <n v="0"/>
    <n v="148"/>
    <n v="983"/>
    <n v="0"/>
    <n v="1471"/>
    <n v="14.74"/>
    <n v="0"/>
    <n v="1989"/>
    <m/>
    <m/>
  </r>
  <r>
    <x v="29"/>
    <x v="30"/>
    <n v="2029"/>
    <n v="0"/>
    <n v="174"/>
    <n v="948"/>
    <n v="0"/>
    <n v="907"/>
    <n v="11.09"/>
    <n v="0"/>
    <n v="1989"/>
    <m/>
    <m/>
  </r>
  <r>
    <x v="29"/>
    <x v="31"/>
    <n v="1877"/>
    <n v="1"/>
    <n v="184"/>
    <n v="792"/>
    <n v="0"/>
    <n v="900"/>
    <n v="9.91"/>
    <n v="0"/>
    <n v="1989"/>
    <m/>
    <m/>
  </r>
  <r>
    <x v="29"/>
    <x v="32"/>
    <n v="401"/>
    <n v="0"/>
    <n v="-161"/>
    <n v="323"/>
    <n v="0"/>
    <n v="239"/>
    <n v="2.0499999999999998"/>
    <n v="0"/>
    <n v="1989"/>
    <m/>
    <m/>
  </r>
  <r>
    <x v="29"/>
    <x v="33"/>
    <n v="571"/>
    <n v="0"/>
    <n v="-156"/>
    <n v="321"/>
    <n v="0"/>
    <n v="405"/>
    <n v="2.84"/>
    <n v="0"/>
    <n v="1989"/>
    <m/>
    <m/>
  </r>
  <r>
    <x v="29"/>
    <x v="34"/>
    <n v="738"/>
    <n v="0"/>
    <n v="-8"/>
    <n v="358"/>
    <n v="0"/>
    <n v="388"/>
    <n v="3.57"/>
    <n v="0"/>
    <n v="1989"/>
    <m/>
    <m/>
  </r>
  <r>
    <x v="29"/>
    <x v="35"/>
    <n v="523"/>
    <n v="0"/>
    <n v="179"/>
    <n v="299"/>
    <n v="0"/>
    <n v="44"/>
    <n v="2.4500000000000002"/>
    <n v="0"/>
    <n v="1989"/>
    <m/>
    <m/>
  </r>
  <r>
    <x v="29"/>
    <x v="36"/>
    <n v="708"/>
    <n v="0"/>
    <n v="334"/>
    <n v="337"/>
    <n v="0"/>
    <n v="37"/>
    <n v="3.23"/>
    <n v="0"/>
    <n v="1989"/>
    <m/>
    <m/>
  </r>
  <r>
    <x v="29"/>
    <x v="37"/>
    <n v="627"/>
    <n v="0"/>
    <n v="360"/>
    <n v="257"/>
    <n v="0"/>
    <n v="9"/>
    <n v="2.78"/>
    <n v="0"/>
    <n v="1989"/>
    <m/>
    <m/>
  </r>
  <r>
    <x v="29"/>
    <x v="38"/>
    <n v="905"/>
    <n v="0"/>
    <n v="325"/>
    <n v="567"/>
    <n v="0"/>
    <n v="13"/>
    <n v="3.91"/>
    <n v="0"/>
    <n v="1989"/>
    <m/>
    <m/>
  </r>
  <r>
    <x v="29"/>
    <x v="39"/>
    <n v="1559"/>
    <n v="0"/>
    <n v="437"/>
    <n v="1109"/>
    <n v="0"/>
    <n v="13"/>
    <n v="6.54"/>
    <n v="0"/>
    <n v="1989"/>
    <m/>
    <m/>
  </r>
  <r>
    <x v="29"/>
    <x v="40"/>
    <n v="1731"/>
    <n v="0"/>
    <n v="430"/>
    <n v="1288"/>
    <n v="0"/>
    <n v="13"/>
    <n v="7.06"/>
    <n v="0"/>
    <n v="1989"/>
    <m/>
    <m/>
  </r>
  <r>
    <x v="29"/>
    <x v="41"/>
    <n v="1689"/>
    <n v="0"/>
    <n v="420"/>
    <n v="1253"/>
    <n v="0"/>
    <n v="16"/>
    <n v="6.7"/>
    <n v="58"/>
    <n v="1990"/>
    <m/>
    <m/>
  </r>
  <r>
    <x v="29"/>
    <x v="42"/>
    <n v="1448"/>
    <n v="0"/>
    <n v="447"/>
    <n v="673"/>
    <n v="0"/>
    <n v="328"/>
    <n v="5.58"/>
    <n v="74"/>
    <n v="1990"/>
    <m/>
    <m/>
  </r>
  <r>
    <x v="29"/>
    <x v="43"/>
    <n v="1422"/>
    <n v="0"/>
    <n v="344"/>
    <n v="765"/>
    <n v="0"/>
    <n v="312"/>
    <n v="5.33"/>
    <n v="85"/>
    <n v="1990"/>
    <m/>
    <m/>
  </r>
  <r>
    <x v="29"/>
    <x v="44"/>
    <n v="1355"/>
    <n v="0"/>
    <n v="438"/>
    <n v="756"/>
    <n v="0"/>
    <n v="161"/>
    <n v="4.9400000000000004"/>
    <n v="87"/>
    <n v="1990"/>
    <m/>
    <m/>
  </r>
  <r>
    <x v="29"/>
    <x v="45"/>
    <n v="1280"/>
    <n v="0"/>
    <n v="369"/>
    <n v="717"/>
    <n v="0"/>
    <n v="194"/>
    <n v="4.54"/>
    <n v="114"/>
    <n v="1990"/>
    <m/>
    <m/>
  </r>
  <r>
    <x v="29"/>
    <x v="46"/>
    <n v="1306"/>
    <n v="0"/>
    <n v="297"/>
    <n v="746"/>
    <n v="0"/>
    <n v="262"/>
    <n v="4.51"/>
    <n v="117"/>
    <n v="1990"/>
    <m/>
    <m/>
  </r>
  <r>
    <x v="29"/>
    <x v="47"/>
    <n v="1328"/>
    <n v="0"/>
    <n v="326"/>
    <n v="771"/>
    <n v="34"/>
    <n v="198"/>
    <n v="4.47"/>
    <n v="118"/>
    <n v="1990"/>
    <m/>
    <m/>
  </r>
  <r>
    <x v="29"/>
    <x v="48"/>
    <n v="1380"/>
    <n v="0"/>
    <n v="349"/>
    <n v="800"/>
    <n v="34"/>
    <n v="197"/>
    <n v="4.53"/>
    <n v="126"/>
    <n v="1990"/>
    <m/>
    <m/>
  </r>
  <r>
    <x v="29"/>
    <x v="49"/>
    <n v="1437"/>
    <n v="0"/>
    <n v="388"/>
    <n v="832"/>
    <n v="29"/>
    <n v="188"/>
    <n v="4.5999999999999996"/>
    <n v="115"/>
    <n v="1990"/>
    <m/>
    <m/>
  </r>
  <r>
    <x v="29"/>
    <x v="50"/>
    <n v="1066"/>
    <n v="0"/>
    <n v="422"/>
    <n v="455"/>
    <n v="28"/>
    <n v="161"/>
    <n v="3.33"/>
    <n v="103"/>
    <n v="1990"/>
    <m/>
    <m/>
  </r>
  <r>
    <x v="29"/>
    <x v="51"/>
    <n v="1285"/>
    <n v="0"/>
    <n v="229"/>
    <n v="831"/>
    <n v="32"/>
    <n v="193"/>
    <n v="3.93"/>
    <n v="118"/>
    <n v="1990"/>
    <m/>
    <m/>
  </r>
  <r>
    <x v="29"/>
    <x v="52"/>
    <n v="1229"/>
    <n v="0"/>
    <n v="246"/>
    <n v="793"/>
    <n v="31"/>
    <n v="159"/>
    <n v="3.68"/>
    <n v="124"/>
    <n v="1990"/>
    <m/>
    <m/>
  </r>
  <r>
    <x v="29"/>
    <x v="53"/>
    <n v="1194"/>
    <n v="0"/>
    <n v="196"/>
    <n v="778"/>
    <n v="33"/>
    <n v="187"/>
    <n v="3.49"/>
    <n v="129"/>
    <n v="1990"/>
    <m/>
    <m/>
  </r>
  <r>
    <x v="29"/>
    <x v="54"/>
    <n v="1252"/>
    <n v="0"/>
    <n v="229"/>
    <n v="792"/>
    <n v="32"/>
    <n v="200"/>
    <n v="3.59"/>
    <n v="133"/>
    <n v="1990"/>
    <m/>
    <m/>
  </r>
  <r>
    <x v="29"/>
    <x v="55"/>
    <n v="1363"/>
    <n v="0"/>
    <n v="275"/>
    <n v="885"/>
    <n v="33"/>
    <n v="170"/>
    <n v="3.83"/>
    <n v="143"/>
    <n v="1990"/>
    <m/>
    <m/>
  </r>
  <r>
    <x v="29"/>
    <x v="56"/>
    <n v="1365"/>
    <n v="0"/>
    <n v="289"/>
    <n v="896"/>
    <n v="36"/>
    <n v="144"/>
    <n v="3.76"/>
    <n v="141"/>
    <n v="1990"/>
    <m/>
    <m/>
  </r>
  <r>
    <x v="29"/>
    <x v="57"/>
    <n v="1326"/>
    <n v="0"/>
    <n v="265"/>
    <n v="884"/>
    <n v="33"/>
    <n v="144"/>
    <n v="3.58"/>
    <n v="153"/>
    <n v="1990"/>
    <m/>
    <m/>
  </r>
  <r>
    <x v="29"/>
    <x v="58"/>
    <n v="2295"/>
    <n v="0"/>
    <n v="504"/>
    <n v="1621"/>
    <n v="27"/>
    <n v="143"/>
    <n v="6.02"/>
    <n v="149"/>
    <n v="1990"/>
    <m/>
    <m/>
  </r>
  <r>
    <x v="29"/>
    <x v="59"/>
    <n v="2487"/>
    <n v="0"/>
    <n v="561"/>
    <n v="1772"/>
    <n v="33"/>
    <n v="121"/>
    <n v="6.41"/>
    <n v="154"/>
    <n v="1990"/>
    <m/>
    <m/>
  </r>
  <r>
    <x v="29"/>
    <x v="60"/>
    <n v="2144"/>
    <n v="0"/>
    <n v="479"/>
    <n v="1528"/>
    <n v="30"/>
    <n v="108"/>
    <n v="5.54"/>
    <n v="144"/>
    <n v="1990"/>
    <m/>
    <m/>
  </r>
  <r>
    <x v="29"/>
    <x v="61"/>
    <n v="2237"/>
    <n v="0"/>
    <n v="434"/>
    <n v="1672"/>
    <n v="37"/>
    <n v="94"/>
    <n v="5.69"/>
    <n v="167"/>
    <n v="1990"/>
    <m/>
    <m/>
  </r>
  <r>
    <x v="29"/>
    <x v="62"/>
    <n v="2644"/>
    <n v="0"/>
    <n v="534"/>
    <n v="1989"/>
    <n v="39"/>
    <n v="82"/>
    <n v="6.62"/>
    <n v="175"/>
    <n v="1990"/>
    <m/>
    <m/>
  </r>
  <r>
    <x v="29"/>
    <x v="63"/>
    <n v="2636"/>
    <n v="0"/>
    <n v="564"/>
    <n v="1942"/>
    <n v="45"/>
    <n v="86"/>
    <n v="6.5"/>
    <n v="125"/>
    <n v="1990"/>
    <m/>
    <m/>
  </r>
  <r>
    <x v="29"/>
    <x v="64"/>
    <n v="2128"/>
    <n v="0"/>
    <n v="452"/>
    <n v="1535"/>
    <n v="46"/>
    <n v="95"/>
    <n v="5.17"/>
    <n v="139"/>
    <n v="1990"/>
    <m/>
    <m/>
  </r>
  <r>
    <x v="29"/>
    <x v="65"/>
    <n v="2484"/>
    <n v="0"/>
    <n v="461"/>
    <n v="1848"/>
    <n v="48"/>
    <n v="127"/>
    <n v="5.95"/>
    <n v="122"/>
    <n v="1990"/>
    <m/>
    <m/>
  </r>
  <r>
    <x v="30"/>
    <x v="156"/>
    <n v="0"/>
    <n v="0"/>
    <n v="0"/>
    <n v="0"/>
    <n v="0"/>
    <s v="."/>
    <s v="."/>
    <n v="0"/>
    <n v="1958"/>
    <m/>
    <m/>
  </r>
  <r>
    <x v="30"/>
    <x v="157"/>
    <n v="0"/>
    <n v="0"/>
    <n v="0"/>
    <n v="0"/>
    <n v="0"/>
    <s v="."/>
    <s v="."/>
    <n v="0"/>
    <n v="1958"/>
    <m/>
    <m/>
  </r>
  <r>
    <x v="30"/>
    <x v="158"/>
    <n v="1"/>
    <n v="1"/>
    <n v="0"/>
    <n v="0"/>
    <n v="0"/>
    <s v="."/>
    <s v="."/>
    <n v="0"/>
    <n v="1958"/>
    <m/>
    <m/>
  </r>
  <r>
    <x v="30"/>
    <x v="159"/>
    <n v="1"/>
    <n v="1"/>
    <n v="0"/>
    <n v="0"/>
    <n v="0"/>
    <s v="."/>
    <s v="."/>
    <n v="0"/>
    <n v="1958"/>
    <m/>
    <m/>
  </r>
  <r>
    <x v="30"/>
    <x v="160"/>
    <n v="2"/>
    <n v="2"/>
    <n v="0"/>
    <n v="0"/>
    <n v="0"/>
    <s v="."/>
    <s v="."/>
    <n v="0"/>
    <n v="1958"/>
    <m/>
    <m/>
  </r>
  <r>
    <x v="30"/>
    <x v="161"/>
    <n v="3"/>
    <n v="3"/>
    <n v="0"/>
    <n v="0"/>
    <n v="0"/>
    <s v="."/>
    <s v="."/>
    <n v="0"/>
    <n v="1958"/>
    <m/>
    <m/>
  </r>
  <r>
    <x v="30"/>
    <x v="162"/>
    <n v="2"/>
    <n v="2"/>
    <n v="0"/>
    <n v="0"/>
    <n v="0"/>
    <s v="."/>
    <s v="."/>
    <n v="0"/>
    <n v="1958"/>
    <m/>
    <m/>
  </r>
  <r>
    <x v="30"/>
    <x v="163"/>
    <n v="2"/>
    <n v="2"/>
    <n v="0"/>
    <n v="0"/>
    <n v="0"/>
    <s v="."/>
    <s v="."/>
    <n v="0"/>
    <n v="1958"/>
    <m/>
    <m/>
  </r>
  <r>
    <x v="30"/>
    <x v="105"/>
    <n v="3"/>
    <n v="3"/>
    <n v="0"/>
    <n v="0"/>
    <n v="0"/>
    <s v="."/>
    <s v="."/>
    <n v="0"/>
    <n v="1958"/>
    <m/>
    <m/>
  </r>
  <r>
    <x v="30"/>
    <x v="106"/>
    <n v="5"/>
    <n v="5"/>
    <n v="0"/>
    <n v="0"/>
    <n v="0"/>
    <s v="."/>
    <s v="."/>
    <n v="0"/>
    <n v="1958"/>
    <m/>
    <m/>
  </r>
  <r>
    <x v="30"/>
    <x v="107"/>
    <n v="7"/>
    <n v="7"/>
    <n v="0"/>
    <n v="0"/>
    <n v="0"/>
    <s v="."/>
    <s v="."/>
    <n v="0"/>
    <n v="1958"/>
    <m/>
    <m/>
  </r>
  <r>
    <x v="30"/>
    <x v="108"/>
    <n v="9"/>
    <n v="9"/>
    <n v="0"/>
    <n v="0"/>
    <n v="0"/>
    <s v="."/>
    <s v="."/>
    <n v="0"/>
    <n v="1958"/>
    <m/>
    <m/>
  </r>
  <r>
    <x v="30"/>
    <x v="109"/>
    <n v="11"/>
    <n v="11"/>
    <n v="0"/>
    <n v="0"/>
    <n v="0"/>
    <s v="."/>
    <s v="."/>
    <n v="0"/>
    <n v="1958"/>
    <m/>
    <m/>
  </r>
  <r>
    <x v="30"/>
    <x v="110"/>
    <n v="13"/>
    <n v="13"/>
    <n v="0"/>
    <n v="0"/>
    <n v="0"/>
    <s v="."/>
    <s v="."/>
    <n v="0"/>
    <n v="1958"/>
    <m/>
    <m/>
  </r>
  <r>
    <x v="30"/>
    <x v="111"/>
    <n v="17"/>
    <n v="17"/>
    <n v="0"/>
    <n v="0"/>
    <n v="0"/>
    <s v="."/>
    <s v="."/>
    <n v="0"/>
    <n v="1958"/>
    <m/>
    <m/>
  </r>
  <r>
    <x v="30"/>
    <x v="112"/>
    <n v="22"/>
    <n v="22"/>
    <n v="0"/>
    <n v="0"/>
    <n v="0"/>
    <s v="."/>
    <s v="."/>
    <n v="0"/>
    <n v="1958"/>
    <m/>
    <m/>
  </r>
  <r>
    <x v="30"/>
    <x v="113"/>
    <n v="23"/>
    <n v="23"/>
    <n v="0"/>
    <n v="0"/>
    <n v="0"/>
    <s v="."/>
    <s v="."/>
    <n v="0"/>
    <n v="1958"/>
    <m/>
    <m/>
  </r>
  <r>
    <x v="30"/>
    <x v="114"/>
    <n v="29"/>
    <n v="29"/>
    <n v="0"/>
    <n v="0"/>
    <n v="0"/>
    <s v="."/>
    <s v="."/>
    <n v="0"/>
    <n v="1958"/>
    <m/>
    <m/>
  </r>
  <r>
    <x v="30"/>
    <x v="115"/>
    <n v="30"/>
    <n v="30"/>
    <n v="0"/>
    <n v="0"/>
    <n v="0"/>
    <s v="."/>
    <s v="."/>
    <n v="0"/>
    <n v="1958"/>
    <m/>
    <m/>
  </r>
  <r>
    <x v="30"/>
    <x v="116"/>
    <n v="40"/>
    <n v="40"/>
    <n v="0"/>
    <n v="0"/>
    <n v="0"/>
    <s v="."/>
    <s v="."/>
    <n v="0"/>
    <n v="1958"/>
    <m/>
    <m/>
  </r>
  <r>
    <x v="30"/>
    <x v="117"/>
    <n v="40"/>
    <n v="40"/>
    <n v="0"/>
    <n v="0"/>
    <n v="0"/>
    <s v="."/>
    <s v="."/>
    <n v="0"/>
    <n v="1958"/>
    <m/>
    <m/>
  </r>
  <r>
    <x v="30"/>
    <x v="82"/>
    <n v="59"/>
    <n v="59"/>
    <n v="0"/>
    <n v="0"/>
    <n v="0"/>
    <s v="."/>
    <s v="."/>
    <n v="0"/>
    <n v="1958"/>
    <m/>
    <m/>
  </r>
  <r>
    <x v="30"/>
    <x v="83"/>
    <n v="74"/>
    <n v="74"/>
    <n v="0"/>
    <n v="0"/>
    <n v="0"/>
    <s v="."/>
    <s v="."/>
    <n v="0"/>
    <n v="1958"/>
    <m/>
    <m/>
  </r>
  <r>
    <x v="30"/>
    <x v="84"/>
    <n v="65"/>
    <n v="65"/>
    <n v="0"/>
    <n v="0"/>
    <n v="0"/>
    <s v="."/>
    <s v="."/>
    <n v="0"/>
    <n v="1958"/>
    <m/>
    <m/>
  </r>
  <r>
    <x v="30"/>
    <x v="85"/>
    <n v="64"/>
    <n v="64"/>
    <n v="0"/>
    <n v="0"/>
    <n v="0"/>
    <s v="."/>
    <s v="."/>
    <n v="0"/>
    <n v="1958"/>
    <m/>
    <m/>
  </r>
  <r>
    <x v="30"/>
    <x v="86"/>
    <n v="82"/>
    <n v="82"/>
    <n v="0"/>
    <n v="0"/>
    <n v="0"/>
    <s v="."/>
    <s v="."/>
    <n v="0"/>
    <n v="1958"/>
    <m/>
    <m/>
  </r>
  <r>
    <x v="30"/>
    <x v="87"/>
    <n v="98"/>
    <n v="98"/>
    <n v="0"/>
    <n v="0"/>
    <n v="0"/>
    <s v="."/>
    <s v="."/>
    <n v="0"/>
    <n v="1958"/>
    <m/>
    <m/>
  </r>
  <r>
    <x v="30"/>
    <x v="118"/>
    <n v="86"/>
    <n v="86"/>
    <n v="0"/>
    <n v="0"/>
    <n v="0"/>
    <s v="."/>
    <s v="."/>
    <n v="0"/>
    <n v="1958"/>
    <m/>
    <m/>
  </r>
  <r>
    <x v="30"/>
    <x v="119"/>
    <n v="124"/>
    <n v="124"/>
    <n v="0"/>
    <n v="0"/>
    <n v="0"/>
    <s v="."/>
    <s v="."/>
    <n v="0"/>
    <n v="1958"/>
    <m/>
    <m/>
  </r>
  <r>
    <x v="30"/>
    <x v="120"/>
    <n v="163"/>
    <n v="163"/>
    <n v="0"/>
    <n v="0"/>
    <n v="0"/>
    <s v="."/>
    <s v="."/>
    <n v="0"/>
    <n v="1958"/>
    <m/>
    <m/>
  </r>
  <r>
    <x v="30"/>
    <x v="121"/>
    <n v="165"/>
    <n v="165"/>
    <n v="0"/>
    <n v="0"/>
    <n v="0"/>
    <s v="."/>
    <s v="."/>
    <n v="0"/>
    <n v="1958"/>
    <m/>
    <m/>
  </r>
  <r>
    <x v="30"/>
    <x v="122"/>
    <n v="173"/>
    <n v="173"/>
    <n v="0"/>
    <n v="0"/>
    <n v="0"/>
    <s v="."/>
    <s v="."/>
    <n v="0"/>
    <n v="1958"/>
    <m/>
    <m/>
  </r>
  <r>
    <x v="30"/>
    <x v="123"/>
    <n v="245"/>
    <n v="245"/>
    <n v="0"/>
    <n v="0"/>
    <n v="0"/>
    <s v="."/>
    <s v="."/>
    <n v="0"/>
    <n v="1958"/>
    <m/>
    <m/>
  </r>
  <r>
    <x v="30"/>
    <x v="124"/>
    <n v="245"/>
    <n v="245"/>
    <n v="0"/>
    <n v="0"/>
    <n v="0"/>
    <s v="."/>
    <s v="."/>
    <n v="0"/>
    <n v="1958"/>
    <m/>
    <m/>
  </r>
  <r>
    <x v="30"/>
    <x v="125"/>
    <n v="215"/>
    <n v="215"/>
    <n v="0"/>
    <n v="0"/>
    <n v="0"/>
    <s v="."/>
    <s v="."/>
    <n v="0"/>
    <n v="1958"/>
    <m/>
    <m/>
  </r>
  <r>
    <x v="30"/>
    <x v="126"/>
    <n v="323"/>
    <n v="323"/>
    <n v="0"/>
    <n v="0"/>
    <n v="0"/>
    <s v="."/>
    <s v="."/>
    <n v="0"/>
    <n v="1958"/>
    <m/>
    <m/>
  </r>
  <r>
    <x v="30"/>
    <x v="127"/>
    <n v="208"/>
    <n v="208"/>
    <n v="0"/>
    <n v="0"/>
    <n v="0"/>
    <s v="."/>
    <s v="."/>
    <n v="0"/>
    <n v="1958"/>
    <m/>
    <m/>
  </r>
  <r>
    <x v="30"/>
    <x v="88"/>
    <n v="252"/>
    <n v="252"/>
    <n v="0"/>
    <n v="0"/>
    <n v="0"/>
    <s v="."/>
    <s v="."/>
    <n v="0"/>
    <n v="1958"/>
    <m/>
    <m/>
  </r>
  <r>
    <x v="30"/>
    <x v="89"/>
    <n v="311"/>
    <n v="311"/>
    <n v="0"/>
    <n v="0"/>
    <n v="0"/>
    <s v="."/>
    <s v="."/>
    <n v="0"/>
    <n v="1958"/>
    <m/>
    <m/>
  </r>
  <r>
    <x v="30"/>
    <x v="90"/>
    <n v="388"/>
    <n v="388"/>
    <n v="0"/>
    <n v="0"/>
    <n v="0"/>
    <s v="."/>
    <s v="."/>
    <n v="0"/>
    <n v="1958"/>
    <m/>
    <m/>
  </r>
  <r>
    <x v="30"/>
    <x v="91"/>
    <n v="228"/>
    <n v="228"/>
    <n v="0"/>
    <n v="0"/>
    <n v="0"/>
    <s v="."/>
    <s v="."/>
    <n v="0"/>
    <n v="1958"/>
    <m/>
    <m/>
  </r>
  <r>
    <x v="30"/>
    <x v="92"/>
    <n v="300"/>
    <n v="300"/>
    <n v="0"/>
    <n v="0"/>
    <n v="0"/>
    <s v="."/>
    <s v="."/>
    <n v="0"/>
    <n v="1958"/>
    <m/>
    <m/>
  </r>
  <r>
    <x v="30"/>
    <x v="93"/>
    <n v="373"/>
    <n v="373"/>
    <n v="0"/>
    <n v="0"/>
    <n v="0"/>
    <s v="."/>
    <s v="."/>
    <n v="0"/>
    <n v="1958"/>
    <m/>
    <m/>
  </r>
  <r>
    <x v="30"/>
    <x v="94"/>
    <n v="412"/>
    <n v="412"/>
    <n v="0"/>
    <n v="0"/>
    <n v="0"/>
    <s v="."/>
    <s v="."/>
    <n v="0"/>
    <n v="1958"/>
    <m/>
    <m/>
  </r>
  <r>
    <x v="30"/>
    <x v="95"/>
    <n v="438"/>
    <n v="438"/>
    <n v="0"/>
    <n v="0"/>
    <n v="0"/>
    <s v="."/>
    <s v="."/>
    <n v="0"/>
    <n v="1958"/>
    <m/>
    <m/>
  </r>
  <r>
    <x v="30"/>
    <x v="96"/>
    <n v="503"/>
    <n v="503"/>
    <n v="0"/>
    <n v="0"/>
    <n v="0"/>
    <s v="."/>
    <s v="."/>
    <n v="0"/>
    <n v="1958"/>
    <m/>
    <m/>
  </r>
  <r>
    <x v="30"/>
    <x v="97"/>
    <n v="494"/>
    <n v="494"/>
    <n v="0"/>
    <n v="0"/>
    <n v="0"/>
    <s v="."/>
    <s v="."/>
    <n v="0"/>
    <n v="1958"/>
    <m/>
    <m/>
  </r>
  <r>
    <x v="30"/>
    <x v="98"/>
    <n v="486"/>
    <n v="486"/>
    <n v="0"/>
    <n v="0"/>
    <n v="0"/>
    <s v="."/>
    <s v="."/>
    <n v="0"/>
    <n v="1958"/>
    <m/>
    <m/>
  </r>
  <r>
    <x v="30"/>
    <x v="99"/>
    <n v="496"/>
    <n v="496"/>
    <n v="0"/>
    <n v="0"/>
    <n v="0"/>
    <s v="."/>
    <s v="."/>
    <n v="0"/>
    <n v="1958"/>
    <m/>
    <m/>
  </r>
  <r>
    <x v="30"/>
    <x v="100"/>
    <n v="584"/>
    <n v="569"/>
    <n v="0"/>
    <n v="0"/>
    <n v="15"/>
    <s v="."/>
    <s v="."/>
    <n v="0"/>
    <n v="1958"/>
    <m/>
    <m/>
  </r>
  <r>
    <x v="30"/>
    <x v="101"/>
    <n v="678"/>
    <n v="657"/>
    <n v="0"/>
    <n v="0"/>
    <n v="21"/>
    <s v="."/>
    <s v="."/>
    <n v="0"/>
    <n v="1958"/>
    <m/>
    <m/>
  </r>
  <r>
    <x v="30"/>
    <x v="102"/>
    <n v="656"/>
    <n v="632"/>
    <n v="0"/>
    <n v="0"/>
    <n v="24"/>
    <s v="."/>
    <s v="."/>
    <n v="0"/>
    <n v="1958"/>
    <m/>
    <m/>
  </r>
  <r>
    <x v="30"/>
    <x v="103"/>
    <n v="621"/>
    <n v="607"/>
    <n v="0"/>
    <n v="0"/>
    <n v="14"/>
    <s v="."/>
    <s v="."/>
    <n v="0"/>
    <n v="1958"/>
    <m/>
    <m/>
  </r>
  <r>
    <x v="30"/>
    <x v="104"/>
    <n v="720"/>
    <n v="701"/>
    <n v="0"/>
    <n v="0"/>
    <n v="19"/>
    <s v="."/>
    <s v="."/>
    <n v="0"/>
    <n v="1958"/>
    <m/>
    <m/>
  </r>
  <r>
    <x v="30"/>
    <x v="66"/>
    <n v="641"/>
    <n v="624"/>
    <n v="0"/>
    <n v="0"/>
    <n v="16"/>
    <s v="."/>
    <s v="."/>
    <n v="0"/>
    <n v="1958"/>
    <m/>
    <m/>
  </r>
  <r>
    <x v="30"/>
    <x v="67"/>
    <n v="666"/>
    <n v="651"/>
    <n v="0"/>
    <n v="0"/>
    <n v="16"/>
    <s v="."/>
    <s v="."/>
    <n v="0"/>
    <n v="1958"/>
    <m/>
    <m/>
  </r>
  <r>
    <x v="30"/>
    <x v="68"/>
    <n v="675"/>
    <n v="661"/>
    <n v="0"/>
    <n v="0"/>
    <n v="14"/>
    <s v="."/>
    <s v="."/>
    <n v="0"/>
    <n v="1958"/>
    <m/>
    <m/>
  </r>
  <r>
    <x v="30"/>
    <x v="69"/>
    <n v="686"/>
    <n v="671"/>
    <n v="0"/>
    <n v="0"/>
    <n v="15"/>
    <s v="."/>
    <s v="."/>
    <n v="0"/>
    <n v="1958"/>
    <m/>
    <m/>
  </r>
  <r>
    <x v="30"/>
    <x v="70"/>
    <n v="761"/>
    <n v="743"/>
    <n v="0"/>
    <n v="0"/>
    <n v="18"/>
    <s v="."/>
    <s v="."/>
    <n v="0"/>
    <n v="1958"/>
    <m/>
    <m/>
  </r>
  <r>
    <x v="30"/>
    <x v="71"/>
    <n v="866"/>
    <n v="841"/>
    <n v="0"/>
    <n v="0"/>
    <n v="24"/>
    <s v="."/>
    <s v="."/>
    <n v="0"/>
    <n v="1958"/>
    <m/>
    <m/>
  </r>
  <r>
    <x v="30"/>
    <x v="72"/>
    <n v="951"/>
    <n v="926"/>
    <n v="0"/>
    <n v="0"/>
    <n v="24"/>
    <s v="."/>
    <s v="."/>
    <n v="0"/>
    <n v="1958"/>
    <m/>
    <m/>
  </r>
  <r>
    <x v="30"/>
    <x v="73"/>
    <n v="1119"/>
    <n v="1119"/>
    <n v="0"/>
    <n v="0"/>
    <n v="0"/>
    <s v="."/>
    <s v="."/>
    <n v="0"/>
    <n v="1958"/>
    <m/>
    <m/>
  </r>
  <r>
    <x v="30"/>
    <x v="74"/>
    <n v="1207"/>
    <n v="1207"/>
    <n v="0"/>
    <n v="0"/>
    <n v="0"/>
    <s v="."/>
    <s v="."/>
    <n v="0"/>
    <n v="1958"/>
    <m/>
    <m/>
  </r>
  <r>
    <x v="30"/>
    <x v="75"/>
    <n v="1460"/>
    <n v="1460"/>
    <n v="0"/>
    <n v="0"/>
    <n v="0"/>
    <s v="."/>
    <s v="."/>
    <n v="0"/>
    <n v="1958"/>
    <m/>
    <m/>
  </r>
  <r>
    <x v="30"/>
    <x v="76"/>
    <n v="1586"/>
    <n v="1586"/>
    <n v="0"/>
    <n v="0"/>
    <n v="0"/>
    <s v="."/>
    <s v="."/>
    <n v="0"/>
    <n v="1958"/>
    <m/>
    <m/>
  </r>
  <r>
    <x v="30"/>
    <x v="77"/>
    <n v="1198"/>
    <n v="1181"/>
    <n v="0"/>
    <n v="0"/>
    <n v="17"/>
    <s v="."/>
    <s v="."/>
    <n v="0"/>
    <n v="1958"/>
    <m/>
    <m/>
  </r>
  <r>
    <x v="30"/>
    <x v="78"/>
    <n v="1422"/>
    <n v="1389"/>
    <n v="0"/>
    <n v="0"/>
    <n v="33"/>
    <s v="."/>
    <s v="."/>
    <n v="0"/>
    <n v="1958"/>
    <m/>
    <m/>
  </r>
  <r>
    <x v="30"/>
    <x v="79"/>
    <n v="1358"/>
    <n v="1358"/>
    <n v="0"/>
    <n v="0"/>
    <n v="0"/>
    <s v="."/>
    <s v="."/>
    <n v="0"/>
    <n v="1958"/>
    <m/>
    <m/>
  </r>
  <r>
    <x v="30"/>
    <x v="80"/>
    <n v="1613"/>
    <n v="1613"/>
    <n v="0"/>
    <n v="0"/>
    <n v="0"/>
    <s v="."/>
    <s v="."/>
    <n v="0"/>
    <n v="1958"/>
    <m/>
    <m/>
  </r>
  <r>
    <x v="30"/>
    <x v="81"/>
    <n v="1698"/>
    <n v="1654"/>
    <n v="0"/>
    <n v="0"/>
    <n v="44"/>
    <s v="."/>
    <s v="."/>
    <n v="0"/>
    <n v="1958"/>
    <m/>
    <m/>
  </r>
  <r>
    <x v="30"/>
    <x v="0"/>
    <n v="2034"/>
    <n v="2034"/>
    <n v="0"/>
    <n v="0"/>
    <n v="0"/>
    <s v="."/>
    <s v="."/>
    <n v="0"/>
    <n v="1958"/>
    <m/>
    <m/>
  </r>
  <r>
    <x v="30"/>
    <x v="1"/>
    <n v="2047"/>
    <n v="1816"/>
    <n v="148"/>
    <n v="0"/>
    <n v="82"/>
    <n v="0"/>
    <n v="0.28000000000000003"/>
    <n v="0"/>
    <n v="1958"/>
    <m/>
    <m/>
  </r>
  <r>
    <x v="30"/>
    <x v="2"/>
    <n v="2229"/>
    <n v="1972"/>
    <n v="172"/>
    <n v="0"/>
    <n v="86"/>
    <n v="0"/>
    <n v="0.31"/>
    <n v="0"/>
    <n v="1958"/>
    <m/>
    <m/>
  </r>
  <r>
    <x v="30"/>
    <x v="3"/>
    <n v="2574"/>
    <n v="2285"/>
    <n v="197"/>
    <n v="0"/>
    <n v="92"/>
    <n v="0"/>
    <n v="0.35"/>
    <n v="0"/>
    <n v="1958"/>
    <m/>
    <m/>
  </r>
  <r>
    <x v="30"/>
    <x v="4"/>
    <n v="2890"/>
    <n v="2572"/>
    <n v="223"/>
    <n v="0"/>
    <n v="95"/>
    <n v="0"/>
    <n v="0.39"/>
    <n v="0"/>
    <n v="1958"/>
    <m/>
    <m/>
  </r>
  <r>
    <x v="30"/>
    <x v="5"/>
    <n v="3110"/>
    <n v="2751"/>
    <n v="253"/>
    <n v="0"/>
    <n v="106"/>
    <n v="0"/>
    <n v="0.42"/>
    <n v="0"/>
    <n v="1958"/>
    <m/>
    <m/>
  </r>
  <r>
    <x v="30"/>
    <x v="6"/>
    <n v="3301"/>
    <n v="2890"/>
    <n v="301"/>
    <n v="0"/>
    <n v="110"/>
    <n v="0"/>
    <n v="0.44"/>
    <n v="0"/>
    <n v="1958"/>
    <m/>
    <m/>
  </r>
  <r>
    <x v="30"/>
    <x v="7"/>
    <n v="3540"/>
    <n v="3061"/>
    <n v="363"/>
    <n v="0"/>
    <n v="117"/>
    <n v="0"/>
    <n v="0.47"/>
    <n v="0"/>
    <n v="1958"/>
    <m/>
    <m/>
  </r>
  <r>
    <x v="30"/>
    <x v="8"/>
    <n v="3928"/>
    <n v="3381"/>
    <n v="427"/>
    <n v="0"/>
    <n v="120"/>
    <n v="0"/>
    <n v="0.51"/>
    <n v="0"/>
    <n v="1958"/>
    <m/>
    <m/>
  </r>
  <r>
    <x v="30"/>
    <x v="9"/>
    <n v="4266"/>
    <n v="3718"/>
    <n v="421"/>
    <n v="0"/>
    <n v="127"/>
    <n v="0"/>
    <n v="0.55000000000000004"/>
    <n v="0"/>
    <n v="1958"/>
    <m/>
    <m/>
  </r>
  <r>
    <x v="30"/>
    <x v="10"/>
    <n v="5357"/>
    <n v="4561"/>
    <n v="601"/>
    <n v="0"/>
    <n v="195"/>
    <n v="0"/>
    <n v="0.69"/>
    <n v="0"/>
    <n v="1989"/>
    <m/>
    <m/>
  </r>
  <r>
    <x v="30"/>
    <x v="11"/>
    <n v="6080"/>
    <n v="5083"/>
    <n v="780"/>
    <n v="0"/>
    <n v="216"/>
    <n v="0"/>
    <n v="0.77"/>
    <n v="0"/>
    <n v="1989"/>
    <m/>
    <m/>
  </r>
  <r>
    <x v="30"/>
    <x v="12"/>
    <n v="7083"/>
    <n v="5849"/>
    <n v="996"/>
    <n v="0"/>
    <n v="238"/>
    <n v="0"/>
    <n v="0.89"/>
    <n v="0"/>
    <n v="1989"/>
    <m/>
    <m/>
  </r>
  <r>
    <x v="30"/>
    <x v="13"/>
    <n v="8382"/>
    <n v="6749"/>
    <n v="1376"/>
    <n v="0"/>
    <n v="257"/>
    <n v="0"/>
    <n v="1.05"/>
    <n v="0"/>
    <n v="1989"/>
    <m/>
    <m/>
  </r>
  <r>
    <x v="30"/>
    <x v="14"/>
    <n v="9384"/>
    <n v="7310"/>
    <n v="1774"/>
    <n v="0"/>
    <n v="300"/>
    <n v="0"/>
    <n v="1.1599999999999999"/>
    <n v="0"/>
    <n v="1989"/>
    <m/>
    <m/>
  </r>
  <r>
    <x v="30"/>
    <x v="15"/>
    <n v="11689"/>
    <n v="8766"/>
    <n v="2572"/>
    <n v="0"/>
    <n v="351"/>
    <n v="0"/>
    <n v="1.44"/>
    <n v="0"/>
    <n v="1989"/>
    <m/>
    <m/>
  </r>
  <r>
    <x v="30"/>
    <x v="16"/>
    <n v="12631"/>
    <n v="9255"/>
    <n v="2976"/>
    <n v="34"/>
    <n v="365"/>
    <n v="0"/>
    <n v="1.54"/>
    <n v="0"/>
    <n v="1989"/>
    <m/>
    <m/>
  </r>
  <r>
    <x v="30"/>
    <x v="17"/>
    <n v="13299"/>
    <n v="9483"/>
    <n v="3377"/>
    <n v="51"/>
    <n v="388"/>
    <n v="0"/>
    <n v="1.61"/>
    <n v="0"/>
    <n v="1989"/>
    <m/>
    <m/>
  </r>
  <r>
    <x v="30"/>
    <x v="18"/>
    <n v="15044"/>
    <n v="10289"/>
    <n v="4143"/>
    <n v="155"/>
    <n v="456"/>
    <n v="0"/>
    <n v="1.81"/>
    <n v="0"/>
    <n v="1989"/>
    <m/>
    <m/>
  </r>
  <r>
    <x v="30"/>
    <x v="19"/>
    <n v="16233"/>
    <n v="10725"/>
    <n v="4792"/>
    <n v="239"/>
    <n v="478"/>
    <n v="0"/>
    <n v="1.94"/>
    <n v="0"/>
    <n v="1989"/>
    <m/>
    <m/>
  </r>
  <r>
    <x v="30"/>
    <x v="20"/>
    <n v="18101"/>
    <n v="11227"/>
    <n v="6143"/>
    <n v="248"/>
    <n v="483"/>
    <n v="0"/>
    <n v="2.15"/>
    <n v="0"/>
    <n v="1989"/>
    <m/>
    <m/>
  </r>
  <r>
    <x v="30"/>
    <x v="21"/>
    <n v="16700"/>
    <n v="9041"/>
    <n v="6936"/>
    <n v="225"/>
    <n v="499"/>
    <n v="0"/>
    <n v="1.97"/>
    <n v="111"/>
    <n v="1989"/>
    <m/>
    <m/>
  </r>
  <r>
    <x v="30"/>
    <x v="22"/>
    <n v="17535"/>
    <n v="8772"/>
    <n v="8080"/>
    <n v="155"/>
    <n v="528"/>
    <n v="0"/>
    <n v="2.0499999999999998"/>
    <n v="154"/>
    <n v="1989"/>
    <m/>
    <m/>
  </r>
  <r>
    <x v="30"/>
    <x v="23"/>
    <n v="18045"/>
    <n v="8954"/>
    <n v="8455"/>
    <n v="104"/>
    <n v="532"/>
    <n v="0"/>
    <n v="2.1"/>
    <n v="167"/>
    <n v="1989"/>
    <m/>
    <m/>
  </r>
  <r>
    <x v="30"/>
    <x v="24"/>
    <n v="18769"/>
    <n v="9153"/>
    <n v="8944"/>
    <n v="105"/>
    <n v="568"/>
    <n v="0"/>
    <n v="2.17"/>
    <n v="141"/>
    <n v="1989"/>
    <m/>
    <m/>
  </r>
  <r>
    <x v="30"/>
    <x v="25"/>
    <n v="19433"/>
    <n v="9044"/>
    <n v="9576"/>
    <n v="229"/>
    <n v="584"/>
    <n v="0"/>
    <n v="2.2400000000000002"/>
    <n v="154"/>
    <n v="1989"/>
    <m/>
    <m/>
  </r>
  <r>
    <x v="30"/>
    <x v="26"/>
    <n v="19924"/>
    <n v="9388"/>
    <n v="9336"/>
    <n v="607"/>
    <n v="593"/>
    <n v="0"/>
    <n v="2.2799999999999998"/>
    <n v="171"/>
    <n v="1989"/>
    <m/>
    <m/>
  </r>
  <r>
    <x v="30"/>
    <x v="27"/>
    <n v="19939"/>
    <n v="8656"/>
    <n v="9629"/>
    <n v="1062"/>
    <n v="593"/>
    <n v="0"/>
    <n v="2.2799999999999998"/>
    <n v="205"/>
    <n v="1989"/>
    <m/>
    <m/>
  </r>
  <r>
    <x v="30"/>
    <x v="28"/>
    <n v="20717"/>
    <n v="8632"/>
    <n v="10096"/>
    <n v="1355"/>
    <n v="634"/>
    <n v="0"/>
    <n v="2.36"/>
    <n v="175"/>
    <n v="1989"/>
    <m/>
    <m/>
  </r>
  <r>
    <x v="30"/>
    <x v="29"/>
    <n v="22201"/>
    <n v="9250"/>
    <n v="10806"/>
    <n v="1445"/>
    <n v="700"/>
    <n v="0"/>
    <n v="2.52"/>
    <n v="171"/>
    <n v="1989"/>
    <m/>
    <m/>
  </r>
  <r>
    <x v="30"/>
    <x v="30"/>
    <n v="21585"/>
    <n v="9545"/>
    <n v="9760"/>
    <n v="1546"/>
    <n v="735"/>
    <n v="0"/>
    <n v="2.44"/>
    <n v="171"/>
    <n v="1989"/>
    <m/>
    <m/>
  </r>
  <r>
    <x v="30"/>
    <x v="31"/>
    <n v="21131"/>
    <n v="9982"/>
    <n v="8443"/>
    <n v="1978"/>
    <n v="729"/>
    <n v="0"/>
    <n v="2.38"/>
    <n v="180"/>
    <n v="1989"/>
    <m/>
    <m/>
  </r>
  <r>
    <x v="30"/>
    <x v="32"/>
    <n v="21910"/>
    <n v="10135"/>
    <n v="8881"/>
    <n v="2154"/>
    <n v="740"/>
    <n v="0"/>
    <n v="2.4700000000000002"/>
    <n v="175"/>
    <n v="1989"/>
    <m/>
    <m/>
  </r>
  <r>
    <x v="30"/>
    <x v="33"/>
    <n v="24579"/>
    <n v="10674"/>
    <n v="10754"/>
    <n v="2388"/>
    <n v="763"/>
    <n v="0"/>
    <n v="2.76"/>
    <n v="188"/>
    <n v="1989"/>
    <m/>
    <m/>
  </r>
  <r>
    <x v="30"/>
    <x v="34"/>
    <n v="24643"/>
    <n v="10652"/>
    <n v="10713"/>
    <n v="2511"/>
    <n v="768"/>
    <n v="0"/>
    <n v="2.76"/>
    <n v="222"/>
    <n v="1989"/>
    <m/>
    <m/>
  </r>
  <r>
    <x v="30"/>
    <x v="35"/>
    <n v="23825"/>
    <n v="10685"/>
    <n v="9825"/>
    <n v="2536"/>
    <n v="778"/>
    <n v="0"/>
    <n v="2.66"/>
    <n v="223"/>
    <n v="1989"/>
    <m/>
    <m/>
  </r>
  <r>
    <x v="30"/>
    <x v="36"/>
    <n v="24418"/>
    <n v="11217"/>
    <n v="10038"/>
    <n v="2443"/>
    <n v="720"/>
    <n v="0"/>
    <n v="2.73"/>
    <n v="196"/>
    <n v="1989"/>
    <m/>
    <m/>
  </r>
  <r>
    <x v="30"/>
    <x v="37"/>
    <n v="24960"/>
    <n v="11191"/>
    <n v="10418"/>
    <n v="2575"/>
    <n v="775"/>
    <n v="0"/>
    <n v="2.79"/>
    <n v="245"/>
    <n v="1989"/>
    <m/>
    <m/>
  </r>
  <r>
    <x v="30"/>
    <x v="38"/>
    <n v="24989"/>
    <n v="11401"/>
    <n v="9899"/>
    <n v="2943"/>
    <n v="747"/>
    <n v="0"/>
    <n v="2.79"/>
    <n v="256"/>
    <n v="1989"/>
    <m/>
    <m/>
  </r>
  <r>
    <x v="30"/>
    <x v="39"/>
    <n v="23804"/>
    <n v="10346"/>
    <n v="9358"/>
    <n v="3347"/>
    <n v="753"/>
    <n v="0"/>
    <n v="2.67"/>
    <n v="259"/>
    <n v="1989"/>
    <m/>
    <m/>
  </r>
  <r>
    <x v="30"/>
    <x v="40"/>
    <n v="23654"/>
    <n v="10529"/>
    <n v="9442"/>
    <n v="3008"/>
    <n v="676"/>
    <n v="0"/>
    <n v="2.66"/>
    <n v="265"/>
    <n v="1989"/>
    <m/>
    <m/>
  </r>
  <r>
    <x v="30"/>
    <x v="41"/>
    <n v="20311"/>
    <n v="9799"/>
    <n v="6839"/>
    <n v="3033"/>
    <n v="641"/>
    <n v="0"/>
    <n v="2.2999999999999998"/>
    <n v="204"/>
    <n v="1990"/>
    <m/>
    <m/>
  </r>
  <r>
    <x v="30"/>
    <x v="42"/>
    <n v="15694"/>
    <n v="8129"/>
    <n v="4647"/>
    <n v="2595"/>
    <n v="323"/>
    <n v="0"/>
    <n v="1.8"/>
    <n v="190"/>
    <n v="1990"/>
    <m/>
    <m/>
  </r>
  <r>
    <x v="30"/>
    <x v="43"/>
    <n v="14782"/>
    <n v="8252"/>
    <n v="3955"/>
    <n v="2285"/>
    <n v="290"/>
    <n v="0"/>
    <n v="1.71"/>
    <n v="235"/>
    <n v="1990"/>
    <m/>
    <m/>
  </r>
  <r>
    <x v="30"/>
    <x v="44"/>
    <n v="18506"/>
    <n v="8800"/>
    <n v="7298"/>
    <n v="2136"/>
    <n v="273"/>
    <n v="0"/>
    <n v="2.16"/>
    <n v="177"/>
    <n v="1990"/>
    <m/>
    <m/>
  </r>
  <r>
    <x v="30"/>
    <x v="45"/>
    <n v="14770"/>
    <n v="8037"/>
    <n v="4369"/>
    <n v="2104"/>
    <n v="260"/>
    <n v="0"/>
    <n v="1.75"/>
    <n v="227"/>
    <n v="1990"/>
    <m/>
    <m/>
  </r>
  <r>
    <x v="30"/>
    <x v="46"/>
    <n v="15818"/>
    <n v="8124"/>
    <n v="4836"/>
    <n v="2576"/>
    <n v="282"/>
    <n v="0"/>
    <n v="1.89"/>
    <n v="235"/>
    <n v="1990"/>
    <m/>
    <m/>
  </r>
  <r>
    <x v="30"/>
    <x v="47"/>
    <n v="15424"/>
    <n v="8183"/>
    <n v="4029"/>
    <n v="2921"/>
    <n v="291"/>
    <n v="0"/>
    <n v="1.86"/>
    <n v="204"/>
    <n v="1990"/>
    <m/>
    <m/>
  </r>
  <r>
    <x v="30"/>
    <x v="48"/>
    <n v="14076"/>
    <n v="8341"/>
    <n v="3198"/>
    <n v="2311"/>
    <n v="225"/>
    <n v="0"/>
    <n v="1.72"/>
    <n v="28"/>
    <n v="1990"/>
    <m/>
    <m/>
  </r>
  <r>
    <x v="30"/>
    <x v="49"/>
    <n v="13362"/>
    <n v="7843"/>
    <n v="3328"/>
    <n v="1954"/>
    <n v="237"/>
    <n v="0"/>
    <n v="1.64"/>
    <n v="77"/>
    <n v="1990"/>
    <m/>
    <m/>
  </r>
  <r>
    <x v="30"/>
    <x v="50"/>
    <n v="11994"/>
    <n v="6928"/>
    <n v="3108"/>
    <n v="1678"/>
    <n v="280"/>
    <n v="0"/>
    <n v="1.49"/>
    <n v="65"/>
    <n v="1990"/>
    <m/>
    <m/>
  </r>
  <r>
    <x v="30"/>
    <x v="51"/>
    <n v="11871"/>
    <n v="6864"/>
    <n v="2876"/>
    <n v="1831"/>
    <n v="300"/>
    <n v="0"/>
    <n v="1.48"/>
    <n v="121"/>
    <n v="1990"/>
    <m/>
    <m/>
  </r>
  <r>
    <x v="30"/>
    <x v="52"/>
    <n v="12668"/>
    <n v="7796"/>
    <n v="2878"/>
    <n v="1711"/>
    <n v="284"/>
    <n v="0"/>
    <n v="1.59"/>
    <n v="168"/>
    <n v="1990"/>
    <m/>
    <m/>
  </r>
  <r>
    <x v="30"/>
    <x v="53"/>
    <n v="12172"/>
    <n v="7123"/>
    <n v="3257"/>
    <n v="1502"/>
    <n v="291"/>
    <n v="0"/>
    <n v="1.54"/>
    <n v="193"/>
    <n v="1990"/>
    <m/>
    <m/>
  </r>
  <r>
    <x v="30"/>
    <x v="54"/>
    <n v="12901"/>
    <n v="7769"/>
    <n v="3284"/>
    <n v="1562"/>
    <n v="286"/>
    <n v="0"/>
    <n v="1.65"/>
    <n v="250"/>
    <n v="1990"/>
    <m/>
    <m/>
  </r>
  <r>
    <x v="30"/>
    <x v="55"/>
    <n v="12763"/>
    <n v="7701"/>
    <n v="3105"/>
    <n v="1557"/>
    <n v="400"/>
    <n v="0"/>
    <n v="1.64"/>
    <n v="226"/>
    <n v="1990"/>
    <m/>
    <m/>
  </r>
  <r>
    <x v="30"/>
    <x v="56"/>
    <n v="13067"/>
    <n v="7298"/>
    <n v="3526"/>
    <n v="1751"/>
    <n v="492"/>
    <n v="0"/>
    <n v="1.69"/>
    <n v="251"/>
    <n v="1990"/>
    <m/>
    <m/>
  </r>
  <r>
    <x v="30"/>
    <x v="57"/>
    <n v="13360"/>
    <n v="7365"/>
    <n v="3626"/>
    <n v="1812"/>
    <n v="557"/>
    <n v="0"/>
    <n v="1.74"/>
    <n v="240"/>
    <n v="1990"/>
    <m/>
    <m/>
  </r>
  <r>
    <x v="30"/>
    <x v="58"/>
    <n v="14250"/>
    <n v="8292"/>
    <n v="3477"/>
    <n v="1880"/>
    <n v="600"/>
    <n v="0"/>
    <n v="1.88"/>
    <n v="196"/>
    <n v="1990"/>
    <m/>
    <m/>
  </r>
  <r>
    <x v="30"/>
    <x v="59"/>
    <n v="13837"/>
    <n v="8077"/>
    <n v="3306"/>
    <n v="1820"/>
    <n v="633"/>
    <n v="0"/>
    <n v="1.84"/>
    <n v="280"/>
    <n v="1990"/>
    <m/>
    <m/>
  </r>
  <r>
    <x v="30"/>
    <x v="60"/>
    <n v="11635"/>
    <n v="6766"/>
    <n v="3160"/>
    <n v="1350"/>
    <n v="360"/>
    <n v="0"/>
    <n v="1.56"/>
    <n v="304"/>
    <n v="1990"/>
    <m/>
    <m/>
  </r>
  <r>
    <x v="30"/>
    <x v="61"/>
    <n v="12030"/>
    <n v="7284"/>
    <n v="3042"/>
    <n v="1437"/>
    <n v="267"/>
    <n v="0"/>
    <n v="1.62"/>
    <n v="223"/>
    <n v="1990"/>
    <m/>
    <m/>
  </r>
  <r>
    <x v="30"/>
    <x v="62"/>
    <n v="13457"/>
    <n v="8738"/>
    <n v="2822"/>
    <n v="1643"/>
    <n v="254"/>
    <n v="0"/>
    <n v="1.83"/>
    <n v="206"/>
    <n v="1990"/>
    <m/>
    <m/>
  </r>
  <r>
    <x v="30"/>
    <x v="63"/>
    <n v="12192"/>
    <n v="7479"/>
    <n v="2979"/>
    <n v="1531"/>
    <n v="203"/>
    <n v="0"/>
    <n v="1.67"/>
    <n v="191"/>
    <n v="1990"/>
    <m/>
    <m/>
  </r>
  <r>
    <x v="30"/>
    <x v="64"/>
    <n v="10799"/>
    <n v="6326"/>
    <n v="2729"/>
    <n v="1498"/>
    <n v="246"/>
    <n v="0"/>
    <n v="1.49"/>
    <n v="210"/>
    <n v="1990"/>
    <m/>
    <m/>
  </r>
  <r>
    <x v="30"/>
    <x v="65"/>
    <n v="11567"/>
    <n v="6821"/>
    <n v="3018"/>
    <n v="1476"/>
    <n v="252"/>
    <n v="0"/>
    <n v="1.61"/>
    <n v="211"/>
    <n v="1990"/>
    <m/>
    <m/>
  </r>
  <r>
    <x v="31"/>
    <x v="9"/>
    <n v="1"/>
    <n v="0"/>
    <n v="1"/>
    <n v="0"/>
    <n v="0"/>
    <n v="0"/>
    <n v="0"/>
    <n v="0"/>
    <n v="1958"/>
    <m/>
    <m/>
  </r>
  <r>
    <x v="31"/>
    <x v="10"/>
    <n v="2"/>
    <n v="0"/>
    <n v="2"/>
    <n v="0"/>
    <n v="0"/>
    <n v="0"/>
    <n v="0"/>
    <n v="0"/>
    <n v="1989"/>
    <m/>
    <m/>
  </r>
  <r>
    <x v="31"/>
    <x v="11"/>
    <n v="12"/>
    <n v="0"/>
    <n v="12"/>
    <n v="0"/>
    <n v="0"/>
    <n v="0"/>
    <n v="0"/>
    <n v="0"/>
    <n v="1989"/>
    <m/>
    <m/>
  </r>
  <r>
    <x v="31"/>
    <x v="12"/>
    <n v="25"/>
    <n v="0"/>
    <n v="25"/>
    <n v="0"/>
    <n v="0"/>
    <n v="0"/>
    <n v="0.01"/>
    <n v="0"/>
    <n v="1989"/>
    <m/>
    <m/>
  </r>
  <r>
    <x v="31"/>
    <x v="13"/>
    <n v="23"/>
    <n v="0"/>
    <n v="23"/>
    <n v="0"/>
    <n v="0"/>
    <n v="0"/>
    <n v="0"/>
    <n v="0"/>
    <n v="1989"/>
    <m/>
    <m/>
  </r>
  <r>
    <x v="31"/>
    <x v="14"/>
    <n v="24"/>
    <n v="0"/>
    <n v="24"/>
    <n v="0"/>
    <n v="0"/>
    <n v="0"/>
    <n v="0"/>
    <n v="0"/>
    <n v="1989"/>
    <m/>
    <m/>
  </r>
  <r>
    <x v="31"/>
    <x v="15"/>
    <n v="30"/>
    <n v="0"/>
    <n v="30"/>
    <n v="0"/>
    <n v="0"/>
    <n v="0"/>
    <n v="0.01"/>
    <n v="0"/>
    <n v="1989"/>
    <m/>
    <m/>
  </r>
  <r>
    <x v="31"/>
    <x v="16"/>
    <n v="28"/>
    <n v="0"/>
    <n v="28"/>
    <n v="0"/>
    <n v="0"/>
    <n v="0"/>
    <n v="0.01"/>
    <n v="0"/>
    <n v="1989"/>
    <m/>
    <m/>
  </r>
  <r>
    <x v="31"/>
    <x v="17"/>
    <n v="28"/>
    <n v="0"/>
    <n v="28"/>
    <n v="0"/>
    <n v="0"/>
    <n v="0"/>
    <n v="0.01"/>
    <n v="0"/>
    <n v="1989"/>
    <m/>
    <m/>
  </r>
  <r>
    <x v="31"/>
    <x v="18"/>
    <n v="28"/>
    <n v="0"/>
    <n v="28"/>
    <n v="0"/>
    <n v="0"/>
    <n v="0"/>
    <n v="0.01"/>
    <n v="0"/>
    <n v="1989"/>
    <m/>
    <m/>
  </r>
  <r>
    <x v="31"/>
    <x v="19"/>
    <n v="28"/>
    <n v="0"/>
    <n v="28"/>
    <n v="0"/>
    <n v="0"/>
    <n v="0"/>
    <n v="0.01"/>
    <n v="0"/>
    <n v="1989"/>
    <m/>
    <m/>
  </r>
  <r>
    <x v="31"/>
    <x v="20"/>
    <n v="33"/>
    <n v="0"/>
    <n v="33"/>
    <n v="0"/>
    <n v="0"/>
    <n v="0"/>
    <n v="0.01"/>
    <n v="0"/>
    <n v="1989"/>
    <m/>
    <m/>
  </r>
  <r>
    <x v="31"/>
    <x v="21"/>
    <n v="39"/>
    <n v="0"/>
    <n v="39"/>
    <n v="0"/>
    <n v="0"/>
    <n v="0"/>
    <n v="0.01"/>
    <n v="0"/>
    <n v="1989"/>
    <m/>
    <m/>
  </r>
  <r>
    <x v="31"/>
    <x v="22"/>
    <n v="41"/>
    <n v="0"/>
    <n v="41"/>
    <n v="0"/>
    <n v="0"/>
    <n v="0"/>
    <n v="0.01"/>
    <n v="0"/>
    <n v="1989"/>
    <m/>
    <m/>
  </r>
  <r>
    <x v="31"/>
    <x v="23"/>
    <n v="44"/>
    <n v="0"/>
    <n v="44"/>
    <n v="0"/>
    <n v="0"/>
    <n v="0"/>
    <n v="0.01"/>
    <n v="0"/>
    <n v="1989"/>
    <m/>
    <m/>
  </r>
  <r>
    <x v="31"/>
    <x v="24"/>
    <n v="46"/>
    <n v="0"/>
    <n v="46"/>
    <n v="0"/>
    <n v="0"/>
    <n v="0"/>
    <n v="0.01"/>
    <n v="0"/>
    <n v="1989"/>
    <m/>
    <m/>
  </r>
  <r>
    <x v="31"/>
    <x v="25"/>
    <n v="56"/>
    <n v="0"/>
    <n v="56"/>
    <n v="0"/>
    <n v="0"/>
    <n v="0"/>
    <n v="0.01"/>
    <n v="0"/>
    <n v="1989"/>
    <m/>
    <m/>
  </r>
  <r>
    <x v="31"/>
    <x v="26"/>
    <n v="60"/>
    <n v="0"/>
    <n v="60"/>
    <n v="0"/>
    <n v="0"/>
    <n v="0"/>
    <n v="0.01"/>
    <n v="0"/>
    <n v="1989"/>
    <m/>
    <m/>
  </r>
  <r>
    <x v="31"/>
    <x v="27"/>
    <n v="57"/>
    <n v="0"/>
    <n v="57"/>
    <n v="0"/>
    <n v="0"/>
    <n v="0"/>
    <n v="0.01"/>
    <n v="0"/>
    <n v="1989"/>
    <m/>
    <m/>
  </r>
  <r>
    <x v="31"/>
    <x v="28"/>
    <n v="68"/>
    <n v="0"/>
    <n v="68"/>
    <n v="0"/>
    <n v="0"/>
    <n v="0"/>
    <n v="0.01"/>
    <n v="0"/>
    <n v="1989"/>
    <m/>
    <m/>
  </r>
  <r>
    <x v="31"/>
    <x v="29"/>
    <n v="95"/>
    <n v="0"/>
    <n v="95"/>
    <n v="0"/>
    <n v="0"/>
    <n v="0"/>
    <n v="0.01"/>
    <n v="0"/>
    <n v="1989"/>
    <m/>
    <m/>
  </r>
  <r>
    <x v="31"/>
    <x v="30"/>
    <n v="111"/>
    <n v="0"/>
    <n v="111"/>
    <n v="0"/>
    <n v="0"/>
    <n v="0"/>
    <n v="0.02"/>
    <n v="0"/>
    <n v="1989"/>
    <m/>
    <m/>
  </r>
  <r>
    <x v="31"/>
    <x v="31"/>
    <n v="118"/>
    <n v="0"/>
    <n v="118"/>
    <n v="0"/>
    <n v="0"/>
    <n v="0"/>
    <n v="0.02"/>
    <n v="0"/>
    <n v="1989"/>
    <m/>
    <m/>
  </r>
  <r>
    <x v="31"/>
    <x v="32"/>
    <n v="152"/>
    <n v="0"/>
    <n v="152"/>
    <n v="0"/>
    <n v="0"/>
    <n v="0"/>
    <n v="0.02"/>
    <n v="0"/>
    <n v="1989"/>
    <m/>
    <m/>
  </r>
  <r>
    <x v="31"/>
    <x v="33"/>
    <n v="157"/>
    <n v="0"/>
    <n v="157"/>
    <n v="0"/>
    <n v="0"/>
    <n v="0"/>
    <n v="0.02"/>
    <n v="0"/>
    <n v="1989"/>
    <m/>
    <m/>
  </r>
  <r>
    <x v="31"/>
    <x v="34"/>
    <n v="162"/>
    <n v="0"/>
    <n v="162"/>
    <n v="0"/>
    <n v="0"/>
    <n v="0"/>
    <n v="0.02"/>
    <n v="0"/>
    <n v="1989"/>
    <m/>
    <m/>
  </r>
  <r>
    <x v="31"/>
    <x v="35"/>
    <n v="127"/>
    <n v="0"/>
    <n v="127"/>
    <n v="0"/>
    <n v="0"/>
    <n v="0"/>
    <n v="0.02"/>
    <n v="0"/>
    <n v="1989"/>
    <m/>
    <m/>
  </r>
  <r>
    <x v="31"/>
    <x v="36"/>
    <n v="130"/>
    <n v="0"/>
    <n v="130"/>
    <n v="0"/>
    <n v="0"/>
    <n v="0"/>
    <n v="0.02"/>
    <n v="0"/>
    <n v="1989"/>
    <m/>
    <m/>
  </r>
  <r>
    <x v="31"/>
    <x v="37"/>
    <n v="131"/>
    <n v="0"/>
    <n v="131"/>
    <n v="0"/>
    <n v="0"/>
    <n v="0"/>
    <n v="0.02"/>
    <n v="0"/>
    <n v="1989"/>
    <m/>
    <m/>
  </r>
  <r>
    <x v="31"/>
    <x v="38"/>
    <n v="141"/>
    <n v="0"/>
    <n v="141"/>
    <n v="0"/>
    <n v="0"/>
    <n v="0"/>
    <n v="0.02"/>
    <n v="0"/>
    <n v="1989"/>
    <m/>
    <m/>
  </r>
  <r>
    <x v="31"/>
    <x v="39"/>
    <n v="151"/>
    <n v="0"/>
    <n v="151"/>
    <n v="0"/>
    <n v="0"/>
    <n v="0"/>
    <n v="0.02"/>
    <n v="0"/>
    <n v="1989"/>
    <m/>
    <m/>
  </r>
  <r>
    <x v="31"/>
    <x v="40"/>
    <n v="224"/>
    <n v="0"/>
    <n v="224"/>
    <n v="0"/>
    <n v="0"/>
    <n v="0"/>
    <n v="0.02"/>
    <n v="0"/>
    <n v="1989"/>
    <m/>
    <m/>
  </r>
  <r>
    <x v="31"/>
    <x v="41"/>
    <n v="159"/>
    <n v="0"/>
    <n v="159"/>
    <n v="0"/>
    <n v="0"/>
    <n v="0"/>
    <n v="0.02"/>
    <n v="8"/>
    <n v="1990"/>
    <m/>
    <m/>
  </r>
  <r>
    <x v="31"/>
    <x v="42"/>
    <n v="171"/>
    <n v="0"/>
    <n v="171"/>
    <n v="0"/>
    <n v="0"/>
    <n v="0"/>
    <n v="0.02"/>
    <n v="8"/>
    <n v="1990"/>
    <m/>
    <m/>
  </r>
  <r>
    <x v="31"/>
    <x v="43"/>
    <n v="172"/>
    <n v="0"/>
    <n v="172"/>
    <n v="0"/>
    <n v="0"/>
    <n v="0"/>
    <n v="0.02"/>
    <n v="9"/>
    <n v="1990"/>
    <m/>
    <m/>
  </r>
  <r>
    <x v="31"/>
    <x v="44"/>
    <n v="171"/>
    <n v="0"/>
    <n v="171"/>
    <n v="0"/>
    <n v="0"/>
    <n v="0"/>
    <n v="0.02"/>
    <n v="9"/>
    <n v="1990"/>
    <m/>
    <m/>
  </r>
  <r>
    <x v="31"/>
    <x v="45"/>
    <n v="176"/>
    <n v="0"/>
    <n v="176"/>
    <n v="0"/>
    <n v="0"/>
    <n v="0"/>
    <n v="0.02"/>
    <n v="9"/>
    <n v="1990"/>
    <m/>
    <m/>
  </r>
  <r>
    <x v="31"/>
    <x v="46"/>
    <n v="171"/>
    <n v="0"/>
    <n v="167"/>
    <n v="0"/>
    <n v="4"/>
    <n v="0"/>
    <n v="0.02"/>
    <n v="9"/>
    <n v="1990"/>
    <m/>
    <m/>
  </r>
  <r>
    <x v="31"/>
    <x v="47"/>
    <n v="193"/>
    <n v="0"/>
    <n v="189"/>
    <n v="0"/>
    <n v="4"/>
    <n v="0"/>
    <n v="0.02"/>
    <n v="11"/>
    <n v="1990"/>
    <m/>
    <m/>
  </r>
  <r>
    <x v="31"/>
    <x v="48"/>
    <n v="220"/>
    <n v="0"/>
    <n v="215"/>
    <n v="0"/>
    <n v="5"/>
    <n v="0"/>
    <n v="0.02"/>
    <n v="13"/>
    <n v="1990"/>
    <m/>
    <m/>
  </r>
  <r>
    <x v="31"/>
    <x v="49"/>
    <n v="235"/>
    <n v="0"/>
    <n v="230"/>
    <n v="0"/>
    <n v="5"/>
    <n v="0"/>
    <n v="0.02"/>
    <n v="15"/>
    <n v="1990"/>
    <m/>
    <m/>
  </r>
  <r>
    <x v="31"/>
    <x v="50"/>
    <n v="254"/>
    <n v="0"/>
    <n v="230"/>
    <n v="0"/>
    <n v="24"/>
    <n v="0"/>
    <n v="0.02"/>
    <n v="14"/>
    <n v="1990"/>
    <m/>
    <m/>
  </r>
  <r>
    <x v="31"/>
    <x v="51"/>
    <n v="284"/>
    <n v="0"/>
    <n v="270"/>
    <n v="0"/>
    <n v="14"/>
    <n v="0"/>
    <n v="0.02"/>
    <n v="16"/>
    <n v="1990"/>
    <m/>
    <m/>
  </r>
  <r>
    <x v="31"/>
    <x v="52"/>
    <n v="272"/>
    <n v="0"/>
    <n v="265"/>
    <n v="0"/>
    <n v="7"/>
    <n v="0"/>
    <n v="0.02"/>
    <n v="15"/>
    <n v="1990"/>
    <m/>
    <m/>
  </r>
  <r>
    <x v="31"/>
    <x v="53"/>
    <n v="274"/>
    <n v="0"/>
    <n v="270"/>
    <n v="0"/>
    <n v="4"/>
    <n v="0"/>
    <n v="0.02"/>
    <n v="12"/>
    <n v="1990"/>
    <m/>
    <m/>
  </r>
  <r>
    <x v="31"/>
    <x v="54"/>
    <n v="294"/>
    <n v="0"/>
    <n v="290"/>
    <n v="0"/>
    <n v="4"/>
    <n v="0"/>
    <n v="0.02"/>
    <n v="12"/>
    <n v="1990"/>
    <m/>
    <m/>
  </r>
  <r>
    <x v="31"/>
    <x v="55"/>
    <n v="301"/>
    <n v="0"/>
    <n v="297"/>
    <n v="0"/>
    <n v="4"/>
    <n v="0"/>
    <n v="0.02"/>
    <n v="14"/>
    <n v="1990"/>
    <m/>
    <m/>
  </r>
  <r>
    <x v="31"/>
    <x v="56"/>
    <n v="307"/>
    <n v="0"/>
    <n v="303"/>
    <n v="0"/>
    <n v="4"/>
    <n v="0"/>
    <n v="0.02"/>
    <n v="17"/>
    <n v="1990"/>
    <m/>
    <m/>
  </r>
  <r>
    <x v="31"/>
    <x v="57"/>
    <n v="371"/>
    <n v="0"/>
    <n v="367"/>
    <n v="0"/>
    <n v="4"/>
    <n v="0"/>
    <n v="0.03"/>
    <n v="14"/>
    <n v="1990"/>
    <m/>
    <m/>
  </r>
  <r>
    <x v="31"/>
    <x v="58"/>
    <n v="449"/>
    <n v="0"/>
    <n v="445"/>
    <n v="0"/>
    <n v="4"/>
    <n v="0"/>
    <n v="0.03"/>
    <n v="12"/>
    <n v="1990"/>
    <m/>
    <m/>
  </r>
  <r>
    <x v="31"/>
    <x v="59"/>
    <n v="523"/>
    <n v="0"/>
    <n v="459"/>
    <n v="0"/>
    <n v="64"/>
    <n v="0"/>
    <n v="0.04"/>
    <n v="17"/>
    <n v="1990"/>
    <m/>
    <m/>
  </r>
  <r>
    <x v="31"/>
    <x v="60"/>
    <n v="527"/>
    <n v="0"/>
    <n v="450"/>
    <n v="0"/>
    <n v="77"/>
    <n v="0"/>
    <n v="0.03"/>
    <n v="13"/>
    <n v="1990"/>
    <m/>
    <m/>
  </r>
  <r>
    <x v="31"/>
    <x v="61"/>
    <n v="535"/>
    <n v="0"/>
    <n v="455"/>
    <n v="0"/>
    <n v="80"/>
    <n v="0"/>
    <n v="0.03"/>
    <n v="30"/>
    <n v="1990"/>
    <m/>
    <m/>
  </r>
  <r>
    <x v="31"/>
    <x v="62"/>
    <n v="603"/>
    <n v="0"/>
    <n v="523"/>
    <n v="0"/>
    <n v="80"/>
    <n v="0"/>
    <n v="0.04"/>
    <n v="35"/>
    <n v="1990"/>
    <m/>
    <m/>
  </r>
  <r>
    <x v="31"/>
    <x v="63"/>
    <n v="717"/>
    <n v="0"/>
    <n v="627"/>
    <n v="0"/>
    <n v="90"/>
    <n v="0"/>
    <n v="0.04"/>
    <n v="37"/>
    <n v="1990"/>
    <m/>
    <m/>
  </r>
  <r>
    <x v="31"/>
    <x v="64"/>
    <n v="834"/>
    <n v="0"/>
    <n v="755"/>
    <n v="0"/>
    <n v="79"/>
    <n v="0"/>
    <n v="0.05"/>
    <n v="47"/>
    <n v="1990"/>
    <m/>
    <m/>
  </r>
  <r>
    <x v="31"/>
    <x v="65"/>
    <n v="777"/>
    <n v="0"/>
    <n v="722"/>
    <n v="0"/>
    <n v="55"/>
    <n v="0"/>
    <n v="0.04"/>
    <n v="29"/>
    <n v="1990"/>
    <m/>
    <m/>
  </r>
  <r>
    <x v="32"/>
    <x v="13"/>
    <n v="12"/>
    <n v="0"/>
    <n v="12"/>
    <n v="0"/>
    <n v="0"/>
    <n v="0"/>
    <n v="0"/>
    <n v="0"/>
    <n v="1989"/>
    <m/>
    <m/>
  </r>
  <r>
    <x v="32"/>
    <x v="14"/>
    <n v="13"/>
    <n v="0"/>
    <n v="13"/>
    <n v="0"/>
    <n v="0"/>
    <n v="0"/>
    <n v="0"/>
    <n v="0"/>
    <n v="1989"/>
    <m/>
    <m/>
  </r>
  <r>
    <x v="32"/>
    <x v="15"/>
    <n v="13"/>
    <n v="0"/>
    <n v="13"/>
    <n v="0"/>
    <n v="0"/>
    <n v="0"/>
    <n v="0"/>
    <n v="0"/>
    <n v="1989"/>
    <m/>
    <m/>
  </r>
  <r>
    <x v="32"/>
    <x v="16"/>
    <n v="10"/>
    <n v="0"/>
    <n v="10"/>
    <n v="0"/>
    <n v="0"/>
    <n v="0"/>
    <n v="0"/>
    <n v="0"/>
    <n v="1989"/>
    <m/>
    <m/>
  </r>
  <r>
    <x v="32"/>
    <x v="17"/>
    <n v="13"/>
    <n v="0"/>
    <n v="13"/>
    <n v="0"/>
    <n v="0"/>
    <n v="0"/>
    <n v="0"/>
    <n v="0"/>
    <n v="1989"/>
    <m/>
    <m/>
  </r>
  <r>
    <x v="32"/>
    <x v="18"/>
    <n v="13"/>
    <n v="0"/>
    <n v="13"/>
    <n v="0"/>
    <n v="0"/>
    <n v="0"/>
    <n v="0"/>
    <n v="0"/>
    <n v="1989"/>
    <m/>
    <m/>
  </r>
  <r>
    <x v="32"/>
    <x v="19"/>
    <n v="15"/>
    <n v="0"/>
    <n v="15"/>
    <n v="0"/>
    <n v="0"/>
    <n v="0"/>
    <n v="0"/>
    <n v="0"/>
    <n v="1989"/>
    <m/>
    <m/>
  </r>
  <r>
    <x v="32"/>
    <x v="20"/>
    <n v="20"/>
    <n v="0"/>
    <n v="20"/>
    <n v="0"/>
    <n v="0"/>
    <n v="0"/>
    <n v="0.01"/>
    <n v="0"/>
    <n v="1989"/>
    <m/>
    <m/>
  </r>
  <r>
    <x v="32"/>
    <x v="21"/>
    <n v="17"/>
    <n v="0"/>
    <n v="17"/>
    <n v="0"/>
    <n v="0"/>
    <n v="0"/>
    <n v="0"/>
    <n v="3"/>
    <n v="1989"/>
    <m/>
    <m/>
  </r>
  <r>
    <x v="32"/>
    <x v="22"/>
    <n v="20"/>
    <n v="0"/>
    <n v="20"/>
    <n v="0"/>
    <n v="0"/>
    <n v="0"/>
    <n v="0.01"/>
    <n v="1"/>
    <n v="1989"/>
    <m/>
    <m/>
  </r>
  <r>
    <x v="32"/>
    <x v="23"/>
    <n v="20"/>
    <n v="0"/>
    <n v="19"/>
    <n v="0"/>
    <n v="0"/>
    <n v="0"/>
    <n v="0.01"/>
    <n v="1"/>
    <n v="1989"/>
    <m/>
    <m/>
  </r>
  <r>
    <x v="32"/>
    <x v="24"/>
    <n v="20"/>
    <n v="0"/>
    <n v="19"/>
    <n v="0"/>
    <n v="0"/>
    <n v="0"/>
    <n v="0.01"/>
    <n v="1"/>
    <n v="1989"/>
    <m/>
    <m/>
  </r>
  <r>
    <x v="32"/>
    <x v="25"/>
    <n v="25"/>
    <n v="0"/>
    <n v="24"/>
    <n v="0"/>
    <n v="0"/>
    <n v="0"/>
    <n v="0.01"/>
    <n v="2"/>
    <n v="1989"/>
    <m/>
    <m/>
  </r>
  <r>
    <x v="32"/>
    <x v="26"/>
    <n v="21"/>
    <n v="0"/>
    <n v="21"/>
    <n v="0"/>
    <n v="0"/>
    <n v="0"/>
    <n v="0.01"/>
    <n v="1"/>
    <n v="1989"/>
    <m/>
    <m/>
  </r>
  <r>
    <x v="32"/>
    <x v="27"/>
    <n v="24"/>
    <n v="0"/>
    <n v="23"/>
    <n v="0"/>
    <n v="0"/>
    <n v="0"/>
    <n v="0.01"/>
    <n v="1"/>
    <n v="1989"/>
    <m/>
    <m/>
  </r>
  <r>
    <x v="32"/>
    <x v="28"/>
    <n v="27"/>
    <n v="0"/>
    <n v="27"/>
    <n v="0"/>
    <n v="0"/>
    <n v="0"/>
    <n v="0.01"/>
    <n v="1"/>
    <n v="1989"/>
    <m/>
    <m/>
  </r>
  <r>
    <x v="32"/>
    <x v="29"/>
    <n v="28"/>
    <n v="1"/>
    <n v="28"/>
    <n v="0"/>
    <n v="0"/>
    <n v="0"/>
    <n v="0.01"/>
    <n v="1"/>
    <n v="1989"/>
    <m/>
    <m/>
  </r>
  <r>
    <x v="32"/>
    <x v="30"/>
    <n v="30"/>
    <n v="1"/>
    <n v="29"/>
    <n v="0"/>
    <n v="0"/>
    <n v="0"/>
    <n v="0.01"/>
    <n v="1"/>
    <n v="1989"/>
    <m/>
    <m/>
  </r>
  <r>
    <x v="32"/>
    <x v="31"/>
    <n v="40"/>
    <n v="2"/>
    <n v="39"/>
    <n v="0"/>
    <n v="0"/>
    <n v="0"/>
    <n v="0.01"/>
    <n v="1"/>
    <n v="1989"/>
    <m/>
    <m/>
  </r>
  <r>
    <x v="32"/>
    <x v="32"/>
    <n v="43"/>
    <n v="2"/>
    <n v="41"/>
    <n v="0"/>
    <n v="0"/>
    <n v="0"/>
    <n v="0.01"/>
    <n v="2"/>
    <n v="1989"/>
    <m/>
    <m/>
  </r>
  <r>
    <x v="32"/>
    <x v="33"/>
    <n v="43"/>
    <n v="4"/>
    <n v="39"/>
    <n v="0"/>
    <n v="0"/>
    <n v="0"/>
    <n v="0.01"/>
    <n v="1"/>
    <n v="1989"/>
    <m/>
    <m/>
  </r>
  <r>
    <x v="32"/>
    <x v="34"/>
    <n v="56"/>
    <n v="5"/>
    <n v="51"/>
    <n v="0"/>
    <n v="0"/>
    <n v="0"/>
    <n v="0.01"/>
    <n v="2"/>
    <n v="1989"/>
    <m/>
    <m/>
  </r>
  <r>
    <x v="32"/>
    <x v="35"/>
    <n v="60"/>
    <n v="5"/>
    <n v="54"/>
    <n v="0"/>
    <n v="0"/>
    <n v="0"/>
    <n v="0.01"/>
    <n v="2"/>
    <n v="1989"/>
    <m/>
    <m/>
  </r>
  <r>
    <x v="32"/>
    <x v="36"/>
    <n v="63"/>
    <n v="4"/>
    <n v="59"/>
    <n v="0"/>
    <n v="0"/>
    <n v="0"/>
    <n v="0.01"/>
    <n v="2"/>
    <n v="1989"/>
    <m/>
    <m/>
  </r>
  <r>
    <x v="32"/>
    <x v="37"/>
    <n v="64"/>
    <n v="5"/>
    <n v="59"/>
    <n v="0"/>
    <n v="0"/>
    <n v="0"/>
    <n v="0.01"/>
    <n v="2"/>
    <n v="1989"/>
    <m/>
    <m/>
  </r>
  <r>
    <x v="32"/>
    <x v="38"/>
    <n v="68"/>
    <n v="7"/>
    <n v="61"/>
    <n v="0"/>
    <n v="0"/>
    <n v="0"/>
    <n v="0.01"/>
    <n v="3"/>
    <n v="1989"/>
    <m/>
    <m/>
  </r>
  <r>
    <x v="32"/>
    <x v="39"/>
    <n v="62"/>
    <n v="5"/>
    <n v="58"/>
    <n v="0"/>
    <n v="0"/>
    <n v="0"/>
    <n v="0.01"/>
    <n v="3"/>
    <n v="1989"/>
    <m/>
    <m/>
  </r>
  <r>
    <x v="32"/>
    <x v="40"/>
    <n v="73"/>
    <n v="5"/>
    <n v="68"/>
    <n v="0"/>
    <n v="0"/>
    <n v="0"/>
    <n v="0.01"/>
    <n v="3"/>
    <n v="1989"/>
    <m/>
    <m/>
  </r>
  <r>
    <x v="32"/>
    <x v="41"/>
    <n v="57"/>
    <n v="4"/>
    <n v="53"/>
    <n v="0"/>
    <n v="0"/>
    <n v="0"/>
    <n v="0.01"/>
    <n v="4"/>
    <n v="1990"/>
    <m/>
    <m/>
  </r>
  <r>
    <x v="32"/>
    <x v="42"/>
    <n v="65"/>
    <n v="4"/>
    <n v="61"/>
    <n v="0"/>
    <n v="0"/>
    <n v="0"/>
    <n v="0.01"/>
    <n v="4"/>
    <n v="1990"/>
    <m/>
    <m/>
  </r>
  <r>
    <x v="32"/>
    <x v="43"/>
    <n v="59"/>
    <n v="5"/>
    <n v="54"/>
    <n v="0"/>
    <n v="0"/>
    <n v="0"/>
    <n v="0.01"/>
    <n v="4"/>
    <n v="1990"/>
    <m/>
    <m/>
  </r>
  <r>
    <x v="32"/>
    <x v="44"/>
    <n v="62"/>
    <n v="5"/>
    <n v="58"/>
    <n v="0"/>
    <n v="0"/>
    <n v="0"/>
    <n v="0.01"/>
    <n v="5"/>
    <n v="1990"/>
    <m/>
    <m/>
  </r>
  <r>
    <x v="32"/>
    <x v="45"/>
    <n v="64"/>
    <n v="5"/>
    <n v="59"/>
    <n v="0"/>
    <n v="0"/>
    <n v="0"/>
    <n v="0.01"/>
    <n v="4"/>
    <n v="1990"/>
    <m/>
    <m/>
  </r>
  <r>
    <x v="32"/>
    <x v="46"/>
    <n v="65"/>
    <n v="5"/>
    <n v="60"/>
    <n v="0"/>
    <n v="0"/>
    <n v="0"/>
    <n v="0.01"/>
    <n v="5"/>
    <n v="1990"/>
    <m/>
    <m/>
  </r>
  <r>
    <x v="32"/>
    <x v="47"/>
    <n v="66"/>
    <n v="5"/>
    <n v="62"/>
    <n v="0"/>
    <n v="0"/>
    <n v="0"/>
    <n v="0.01"/>
    <n v="5"/>
    <n v="1990"/>
    <m/>
    <m/>
  </r>
  <r>
    <x v="32"/>
    <x v="48"/>
    <n v="68"/>
    <n v="5"/>
    <n v="64"/>
    <n v="0"/>
    <n v="0"/>
    <n v="0"/>
    <n v="0.01"/>
    <n v="5"/>
    <n v="1990"/>
    <m/>
    <m/>
  </r>
  <r>
    <x v="32"/>
    <x v="49"/>
    <n v="68"/>
    <n v="5"/>
    <n v="64"/>
    <n v="0"/>
    <n v="0"/>
    <n v="0"/>
    <n v="0.01"/>
    <n v="5"/>
    <n v="1990"/>
    <m/>
    <m/>
  </r>
  <r>
    <x v="32"/>
    <x v="50"/>
    <n v="69"/>
    <n v="2"/>
    <n v="68"/>
    <n v="0"/>
    <n v="0"/>
    <n v="0"/>
    <n v="0.01"/>
    <n v="5"/>
    <n v="1990"/>
    <m/>
    <m/>
  </r>
  <r>
    <x v="32"/>
    <x v="51"/>
    <n v="74"/>
    <n v="2"/>
    <n v="73"/>
    <n v="0"/>
    <n v="0"/>
    <n v="0"/>
    <n v="0.01"/>
    <n v="6"/>
    <n v="1990"/>
    <m/>
    <m/>
  </r>
  <r>
    <x v="32"/>
    <x v="52"/>
    <n v="56"/>
    <n v="3"/>
    <n v="54"/>
    <n v="0"/>
    <n v="0"/>
    <n v="0"/>
    <n v="0.01"/>
    <n v="5"/>
    <n v="1990"/>
    <m/>
    <m/>
  </r>
  <r>
    <x v="32"/>
    <x v="53"/>
    <n v="58"/>
    <n v="3"/>
    <n v="55"/>
    <n v="0"/>
    <n v="0"/>
    <n v="0"/>
    <n v="0.01"/>
    <n v="3"/>
    <n v="1990"/>
    <m/>
    <m/>
  </r>
  <r>
    <x v="32"/>
    <x v="54"/>
    <n v="44"/>
    <n v="2"/>
    <n v="42"/>
    <n v="0"/>
    <n v="0"/>
    <n v="0"/>
    <n v="0.01"/>
    <n v="3"/>
    <n v="1990"/>
    <m/>
    <m/>
  </r>
  <r>
    <x v="32"/>
    <x v="55"/>
    <n v="54"/>
    <n v="2"/>
    <n v="52"/>
    <n v="0"/>
    <n v="0"/>
    <n v="0"/>
    <n v="0.01"/>
    <n v="5"/>
    <n v="1990"/>
    <m/>
    <m/>
  </r>
  <r>
    <x v="32"/>
    <x v="56"/>
    <n v="42"/>
    <n v="2"/>
    <n v="40"/>
    <n v="0"/>
    <n v="0"/>
    <n v="0"/>
    <n v="0.01"/>
    <n v="6"/>
    <n v="1990"/>
    <m/>
    <m/>
  </r>
  <r>
    <x v="32"/>
    <x v="57"/>
    <n v="51"/>
    <n v="4"/>
    <n v="47"/>
    <n v="0"/>
    <n v="0"/>
    <n v="0"/>
    <n v="0.01"/>
    <n v="6"/>
    <n v="1990"/>
    <m/>
    <m/>
  </r>
  <r>
    <x v="32"/>
    <x v="58"/>
    <n v="51"/>
    <n v="3"/>
    <n v="49"/>
    <n v="0"/>
    <n v="0"/>
    <n v="0"/>
    <n v="0.01"/>
    <n v="5"/>
    <n v="1990"/>
    <m/>
    <m/>
  </r>
  <r>
    <x v="32"/>
    <x v="59"/>
    <n v="52"/>
    <n v="4"/>
    <n v="49"/>
    <n v="0"/>
    <n v="0"/>
    <n v="0"/>
    <n v="0.01"/>
    <n v="5"/>
    <n v="1990"/>
    <m/>
    <m/>
  </r>
  <r>
    <x v="32"/>
    <x v="60"/>
    <n v="52"/>
    <n v="4"/>
    <n v="48"/>
    <n v="0"/>
    <n v="0"/>
    <n v="0"/>
    <n v="0.01"/>
    <n v="5"/>
    <n v="1990"/>
    <m/>
    <m/>
  </r>
  <r>
    <x v="32"/>
    <x v="61"/>
    <n v="58"/>
    <n v="5"/>
    <n v="53"/>
    <n v="0"/>
    <n v="0"/>
    <n v="0"/>
    <n v="0.01"/>
    <n v="4"/>
    <n v="1990"/>
    <m/>
    <m/>
  </r>
  <r>
    <x v="32"/>
    <x v="62"/>
    <n v="66"/>
    <n v="3"/>
    <n v="58"/>
    <n v="0"/>
    <n v="5"/>
    <n v="0"/>
    <n v="0.01"/>
    <n v="3"/>
    <n v="1990"/>
    <m/>
    <m/>
  </r>
  <r>
    <x v="32"/>
    <x v="63"/>
    <n v="77"/>
    <n v="8"/>
    <n v="59"/>
    <n v="0"/>
    <n v="10"/>
    <n v="0"/>
    <n v="0.01"/>
    <n v="3"/>
    <n v="1990"/>
    <m/>
    <m/>
  </r>
  <r>
    <x v="32"/>
    <x v="64"/>
    <n v="79"/>
    <n v="6"/>
    <n v="59"/>
    <n v="0"/>
    <n v="14"/>
    <n v="0"/>
    <n v="0.01"/>
    <n v="3"/>
    <n v="1990"/>
    <m/>
    <m/>
  </r>
  <r>
    <x v="32"/>
    <x v="65"/>
    <n v="120"/>
    <n v="4"/>
    <n v="106"/>
    <n v="0"/>
    <n v="10"/>
    <n v="0"/>
    <n v="0.01"/>
    <n v="3"/>
    <n v="1990"/>
    <m/>
    <m/>
  </r>
  <r>
    <x v="33"/>
    <x v="6"/>
    <n v="28"/>
    <n v="0"/>
    <n v="28"/>
    <n v="0"/>
    <n v="0"/>
    <n v="0"/>
    <n v="0.01"/>
    <n v="0"/>
    <n v="1958"/>
    <m/>
    <m/>
  </r>
  <r>
    <x v="33"/>
    <x v="7"/>
    <n v="36"/>
    <n v="0"/>
    <n v="36"/>
    <n v="0"/>
    <n v="0"/>
    <n v="0"/>
    <n v="0.01"/>
    <n v="0"/>
    <n v="1958"/>
    <m/>
    <m/>
  </r>
  <r>
    <x v="33"/>
    <x v="8"/>
    <n v="44"/>
    <n v="0"/>
    <n v="44"/>
    <n v="0"/>
    <n v="0"/>
    <n v="0"/>
    <n v="0.01"/>
    <n v="0"/>
    <n v="1958"/>
    <m/>
    <m/>
  </r>
  <r>
    <x v="33"/>
    <x v="9"/>
    <n v="54"/>
    <n v="0"/>
    <n v="54"/>
    <n v="0"/>
    <n v="0"/>
    <n v="0"/>
    <n v="0.01"/>
    <n v="0"/>
    <n v="1958"/>
    <m/>
    <m/>
  </r>
  <r>
    <x v="33"/>
    <x v="10"/>
    <n v="58"/>
    <n v="0"/>
    <n v="58"/>
    <n v="0"/>
    <n v="0"/>
    <n v="0"/>
    <n v="0.01"/>
    <n v="0"/>
    <n v="1989"/>
    <m/>
    <m/>
  </r>
  <r>
    <x v="33"/>
    <x v="11"/>
    <n v="64"/>
    <n v="0"/>
    <n v="64"/>
    <n v="0"/>
    <n v="0"/>
    <n v="0"/>
    <n v="0.01"/>
    <n v="0"/>
    <n v="1989"/>
    <m/>
    <m/>
  </r>
  <r>
    <x v="33"/>
    <x v="12"/>
    <n v="78"/>
    <n v="0"/>
    <n v="78"/>
    <n v="0"/>
    <n v="0"/>
    <n v="0"/>
    <n v="0.01"/>
    <n v="0"/>
    <n v="1989"/>
    <m/>
    <m/>
  </r>
  <r>
    <x v="33"/>
    <x v="13"/>
    <n v="84"/>
    <n v="0"/>
    <n v="84"/>
    <n v="0"/>
    <n v="0"/>
    <n v="0"/>
    <n v="0.01"/>
    <n v="0"/>
    <n v="1989"/>
    <m/>
    <m/>
  </r>
  <r>
    <x v="33"/>
    <x v="14"/>
    <n v="106"/>
    <n v="0"/>
    <n v="106"/>
    <n v="0"/>
    <n v="0"/>
    <n v="0"/>
    <n v="0.02"/>
    <n v="0"/>
    <n v="1989"/>
    <m/>
    <m/>
  </r>
  <r>
    <x v="33"/>
    <x v="15"/>
    <n v="93"/>
    <n v="9"/>
    <n v="84"/>
    <n v="0"/>
    <n v="1"/>
    <n v="0"/>
    <n v="0.02"/>
    <n v="0"/>
    <n v="1989"/>
    <m/>
    <m/>
  </r>
  <r>
    <x v="33"/>
    <x v="16"/>
    <n v="110"/>
    <n v="20"/>
    <n v="83"/>
    <n v="0"/>
    <n v="7"/>
    <n v="0"/>
    <n v="0.02"/>
    <n v="0"/>
    <n v="1989"/>
    <m/>
    <m/>
  </r>
  <r>
    <x v="33"/>
    <x v="17"/>
    <n v="128"/>
    <n v="27"/>
    <n v="93"/>
    <n v="0"/>
    <n v="8"/>
    <n v="0"/>
    <n v="0.02"/>
    <n v="0"/>
    <n v="1989"/>
    <m/>
    <m/>
  </r>
  <r>
    <x v="33"/>
    <x v="18"/>
    <n v="114"/>
    <n v="10"/>
    <n v="96"/>
    <n v="0"/>
    <n v="8"/>
    <n v="0"/>
    <n v="0.02"/>
    <n v="0"/>
    <n v="1989"/>
    <m/>
    <m/>
  </r>
  <r>
    <x v="33"/>
    <x v="19"/>
    <n v="134"/>
    <n v="26"/>
    <n v="100"/>
    <n v="0"/>
    <n v="8"/>
    <n v="0"/>
    <n v="0.02"/>
    <n v="0"/>
    <n v="1989"/>
    <m/>
    <m/>
  </r>
  <r>
    <x v="33"/>
    <x v="20"/>
    <n v="367"/>
    <n v="9"/>
    <n v="349"/>
    <n v="0"/>
    <n v="8"/>
    <n v="0"/>
    <n v="0.05"/>
    <n v="0"/>
    <n v="1989"/>
    <m/>
    <m/>
  </r>
  <r>
    <x v="33"/>
    <x v="21"/>
    <n v="320"/>
    <n v="9"/>
    <n v="306"/>
    <n v="0"/>
    <n v="5"/>
    <n v="0"/>
    <n v="0.05"/>
    <n v="0"/>
    <n v="1989"/>
    <m/>
    <m/>
  </r>
  <r>
    <x v="33"/>
    <x v="22"/>
    <n v="68"/>
    <n v="7"/>
    <n v="53"/>
    <n v="0"/>
    <n v="8"/>
    <n v="0"/>
    <n v="0.01"/>
    <n v="0"/>
    <n v="1989"/>
    <m/>
    <m/>
  </r>
  <r>
    <x v="33"/>
    <x v="23"/>
    <n v="32"/>
    <n v="4"/>
    <n v="21"/>
    <n v="0"/>
    <n v="7"/>
    <n v="0"/>
    <n v="0"/>
    <n v="0"/>
    <n v="1989"/>
    <m/>
    <m/>
  </r>
  <r>
    <x v="33"/>
    <x v="24"/>
    <n v="35"/>
    <n v="0"/>
    <n v="24"/>
    <n v="0"/>
    <n v="11"/>
    <n v="0"/>
    <n v="0"/>
    <n v="0"/>
    <n v="1989"/>
    <m/>
    <m/>
  </r>
  <r>
    <x v="33"/>
    <x v="25"/>
    <n v="20"/>
    <n v="0"/>
    <n v="13"/>
    <n v="0"/>
    <n v="7"/>
    <n v="0"/>
    <n v="0"/>
    <n v="0"/>
    <n v="1989"/>
    <m/>
    <m/>
  </r>
  <r>
    <x v="33"/>
    <x v="26"/>
    <n v="20"/>
    <n v="0"/>
    <n v="13"/>
    <n v="0"/>
    <n v="7"/>
    <n v="0"/>
    <n v="0"/>
    <n v="0"/>
    <n v="1989"/>
    <m/>
    <m/>
  </r>
  <r>
    <x v="33"/>
    <x v="27"/>
    <n v="20"/>
    <n v="0"/>
    <n v="13"/>
    <n v="0"/>
    <n v="7"/>
    <n v="0"/>
    <n v="0"/>
    <n v="0"/>
    <n v="1989"/>
    <m/>
    <m/>
  </r>
  <r>
    <x v="33"/>
    <x v="28"/>
    <n v="20"/>
    <n v="0"/>
    <n v="13"/>
    <n v="0"/>
    <n v="7"/>
    <n v="0"/>
    <n v="0"/>
    <n v="0"/>
    <n v="1989"/>
    <m/>
    <m/>
  </r>
  <r>
    <x v="33"/>
    <x v="29"/>
    <n v="14"/>
    <n v="0"/>
    <n v="13"/>
    <n v="0"/>
    <n v="1"/>
    <n v="0"/>
    <n v="0"/>
    <n v="0"/>
    <n v="1989"/>
    <m/>
    <m/>
  </r>
  <r>
    <x v="33"/>
    <x v="30"/>
    <n v="8"/>
    <n v="0"/>
    <n v="8"/>
    <n v="0"/>
    <n v="0"/>
    <n v="0"/>
    <n v="0"/>
    <n v="0"/>
    <n v="1989"/>
    <m/>
    <m/>
  </r>
  <r>
    <x v="33"/>
    <x v="31"/>
    <n v="78"/>
    <n v="0"/>
    <n v="78"/>
    <n v="0"/>
    <n v="0"/>
    <n v="0"/>
    <n v="0.01"/>
    <n v="0"/>
    <n v="1989"/>
    <m/>
    <m/>
  </r>
  <r>
    <x v="33"/>
    <x v="32"/>
    <n v="82"/>
    <n v="0"/>
    <n v="82"/>
    <n v="0"/>
    <n v="0"/>
    <n v="0"/>
    <n v="0.01"/>
    <n v="0"/>
    <n v="1989"/>
    <m/>
    <m/>
  </r>
  <r>
    <x v="33"/>
    <x v="33"/>
    <n v="92"/>
    <n v="0"/>
    <n v="92"/>
    <n v="0"/>
    <n v="0"/>
    <n v="0"/>
    <n v="0.01"/>
    <n v="0"/>
    <n v="1989"/>
    <m/>
    <m/>
  </r>
  <r>
    <x v="33"/>
    <x v="34"/>
    <n v="100"/>
    <n v="0"/>
    <n v="100"/>
    <n v="0"/>
    <n v="0"/>
    <n v="0"/>
    <n v="0.01"/>
    <n v="0"/>
    <n v="1989"/>
    <m/>
    <m/>
  </r>
  <r>
    <x v="33"/>
    <x v="35"/>
    <n v="112"/>
    <n v="0"/>
    <n v="112"/>
    <n v="0"/>
    <n v="0"/>
    <n v="0"/>
    <n v="0.01"/>
    <n v="0"/>
    <n v="1989"/>
    <m/>
    <m/>
  </r>
  <r>
    <x v="33"/>
    <x v="36"/>
    <n v="114"/>
    <n v="0"/>
    <n v="114"/>
    <n v="0"/>
    <n v="0"/>
    <n v="0"/>
    <n v="0.01"/>
    <n v="0"/>
    <n v="1989"/>
    <m/>
    <m/>
  </r>
  <r>
    <x v="33"/>
    <x v="37"/>
    <n v="118"/>
    <n v="0"/>
    <n v="118"/>
    <n v="0"/>
    <n v="0"/>
    <n v="0"/>
    <n v="0.01"/>
    <n v="0"/>
    <n v="1989"/>
    <m/>
    <m/>
  </r>
  <r>
    <x v="33"/>
    <x v="38"/>
    <n v="119"/>
    <n v="0"/>
    <n v="119"/>
    <n v="0"/>
    <n v="0"/>
    <n v="0"/>
    <n v="0.01"/>
    <n v="0"/>
    <n v="1989"/>
    <m/>
    <m/>
  </r>
  <r>
    <x v="33"/>
    <x v="39"/>
    <n v="123"/>
    <n v="0"/>
    <n v="123"/>
    <n v="0"/>
    <n v="0"/>
    <n v="0"/>
    <n v="0.01"/>
    <n v="0"/>
    <n v="1989"/>
    <m/>
    <m/>
  </r>
  <r>
    <x v="33"/>
    <x v="40"/>
    <n v="123"/>
    <n v="0"/>
    <n v="123"/>
    <n v="0"/>
    <n v="0"/>
    <n v="0"/>
    <n v="0.01"/>
    <n v="0"/>
    <n v="1989"/>
    <m/>
    <m/>
  </r>
  <r>
    <x v="33"/>
    <x v="41"/>
    <n v="344"/>
    <n v="0"/>
    <n v="344"/>
    <n v="0"/>
    <n v="0"/>
    <n v="0"/>
    <n v="0.04"/>
    <n v="9"/>
    <n v="1990"/>
    <m/>
    <m/>
  </r>
  <r>
    <x v="33"/>
    <x v="42"/>
    <n v="356"/>
    <n v="0"/>
    <n v="356"/>
    <n v="0"/>
    <n v="0"/>
    <n v="0"/>
    <n v="0.04"/>
    <n v="9"/>
    <n v="1990"/>
    <m/>
    <m/>
  </r>
  <r>
    <x v="33"/>
    <x v="43"/>
    <n v="368"/>
    <n v="0"/>
    <n v="368"/>
    <n v="0"/>
    <n v="0"/>
    <n v="0"/>
    <n v="0.04"/>
    <n v="9"/>
    <n v="1990"/>
    <m/>
    <m/>
  </r>
  <r>
    <x v="33"/>
    <x v="44"/>
    <n v="378"/>
    <n v="0"/>
    <n v="378"/>
    <n v="0"/>
    <n v="0"/>
    <n v="0"/>
    <n v="0.04"/>
    <n v="9"/>
    <n v="1990"/>
    <m/>
    <m/>
  </r>
  <r>
    <x v="33"/>
    <x v="45"/>
    <n v="403"/>
    <n v="0"/>
    <n v="389"/>
    <n v="0"/>
    <n v="14"/>
    <n v="0"/>
    <n v="0.04"/>
    <n v="9"/>
    <n v="1990"/>
    <m/>
    <m/>
  </r>
  <r>
    <x v="33"/>
    <x v="46"/>
    <n v="423"/>
    <n v="0"/>
    <n v="409"/>
    <n v="0"/>
    <n v="14"/>
    <n v="0"/>
    <n v="0.04"/>
    <n v="9"/>
    <n v="1990"/>
    <m/>
    <m/>
  </r>
  <r>
    <x v="33"/>
    <x v="47"/>
    <n v="441"/>
    <n v="0"/>
    <n v="414"/>
    <n v="0"/>
    <n v="27"/>
    <n v="0"/>
    <n v="0.04"/>
    <n v="10"/>
    <n v="1990"/>
    <m/>
    <m/>
  </r>
  <r>
    <x v="33"/>
    <x v="48"/>
    <n v="420"/>
    <n v="0"/>
    <n v="400"/>
    <n v="0"/>
    <n v="20"/>
    <n v="0"/>
    <n v="0.04"/>
    <n v="11"/>
    <n v="1990"/>
    <m/>
    <m/>
  </r>
  <r>
    <x v="33"/>
    <x v="49"/>
    <n v="532"/>
    <n v="0"/>
    <n v="512"/>
    <n v="0"/>
    <n v="20"/>
    <n v="0"/>
    <n v="0.04"/>
    <n v="8"/>
    <n v="1990"/>
    <m/>
    <m/>
  </r>
  <r>
    <x v="33"/>
    <x v="50"/>
    <n v="517"/>
    <n v="0"/>
    <n v="517"/>
    <n v="0"/>
    <n v="0"/>
    <n v="0"/>
    <n v="0.04"/>
    <n v="10"/>
    <n v="1990"/>
    <m/>
    <m/>
  </r>
  <r>
    <x v="33"/>
    <x v="51"/>
    <n v="539"/>
    <n v="0"/>
    <n v="539"/>
    <n v="0"/>
    <n v="0"/>
    <n v="0"/>
    <n v="0.04"/>
    <n v="12"/>
    <n v="1990"/>
    <m/>
    <m/>
  </r>
  <r>
    <x v="33"/>
    <x v="52"/>
    <n v="614"/>
    <n v="0"/>
    <n v="614"/>
    <n v="0"/>
    <n v="0"/>
    <n v="0"/>
    <n v="0.05"/>
    <n v="11"/>
    <n v="1990"/>
    <m/>
    <m/>
  </r>
  <r>
    <x v="33"/>
    <x v="53"/>
    <n v="602"/>
    <n v="0"/>
    <n v="602"/>
    <n v="0"/>
    <n v="0"/>
    <n v="0"/>
    <n v="0.05"/>
    <n v="9"/>
    <n v="1990"/>
    <m/>
    <m/>
  </r>
  <r>
    <x v="33"/>
    <x v="54"/>
    <n v="649"/>
    <n v="0"/>
    <n v="649"/>
    <n v="0"/>
    <n v="0"/>
    <n v="0"/>
    <n v="0.05"/>
    <n v="11"/>
    <n v="1990"/>
    <m/>
    <m/>
  </r>
  <r>
    <x v="33"/>
    <x v="55"/>
    <n v="667"/>
    <n v="0"/>
    <n v="667"/>
    <n v="0"/>
    <n v="0"/>
    <n v="0"/>
    <n v="0.05"/>
    <n v="14"/>
    <n v="1990"/>
    <m/>
    <m/>
  </r>
  <r>
    <x v="33"/>
    <x v="56"/>
    <n v="757"/>
    <n v="0"/>
    <n v="757"/>
    <n v="0"/>
    <n v="0"/>
    <n v="0"/>
    <n v="0.06"/>
    <n v="15"/>
    <n v="1990"/>
    <m/>
    <m/>
  </r>
  <r>
    <x v="33"/>
    <x v="57"/>
    <n v="818"/>
    <n v="0"/>
    <n v="818"/>
    <n v="0"/>
    <n v="0"/>
    <n v="0"/>
    <n v="0.06"/>
    <n v="15"/>
    <n v="1990"/>
    <m/>
    <m/>
  </r>
  <r>
    <x v="33"/>
    <x v="58"/>
    <n v="945"/>
    <n v="0"/>
    <n v="933"/>
    <n v="0"/>
    <n v="12"/>
    <n v="0"/>
    <n v="7.0000000000000007E-2"/>
    <n v="33"/>
    <n v="1990"/>
    <m/>
    <m/>
  </r>
  <r>
    <x v="33"/>
    <x v="59"/>
    <n v="1063"/>
    <n v="0"/>
    <n v="958"/>
    <n v="0"/>
    <n v="105"/>
    <n v="0"/>
    <n v="0.08"/>
    <n v="30"/>
    <n v="1990"/>
    <m/>
    <m/>
  </r>
  <r>
    <x v="33"/>
    <x v="60"/>
    <n v="1269"/>
    <n v="8"/>
    <n v="1134"/>
    <n v="0"/>
    <n v="127"/>
    <n v="0"/>
    <n v="0.09"/>
    <n v="24"/>
    <n v="1990"/>
    <m/>
    <m/>
  </r>
  <r>
    <x v="33"/>
    <x v="61"/>
    <n v="1367"/>
    <n v="9"/>
    <n v="1252"/>
    <n v="0"/>
    <n v="107"/>
    <n v="0"/>
    <n v="0.1"/>
    <n v="32"/>
    <n v="1990"/>
    <m/>
    <m/>
  </r>
  <r>
    <x v="33"/>
    <x v="62"/>
    <n v="1420"/>
    <n v="10"/>
    <n v="1288"/>
    <n v="0"/>
    <n v="123"/>
    <n v="0"/>
    <n v="0.1"/>
    <n v="38"/>
    <n v="1990"/>
    <m/>
    <m/>
  </r>
  <r>
    <x v="33"/>
    <x v="63"/>
    <n v="1488"/>
    <n v="11"/>
    <n v="1344"/>
    <n v="0"/>
    <n v="133"/>
    <n v="0"/>
    <n v="0.1"/>
    <n v="47"/>
    <n v="1990"/>
    <m/>
    <m/>
  </r>
  <r>
    <x v="33"/>
    <x v="64"/>
    <n v="1528"/>
    <n v="49"/>
    <n v="1335"/>
    <n v="0"/>
    <n v="144"/>
    <n v="0"/>
    <n v="0.1"/>
    <n v="54"/>
    <n v="1990"/>
    <m/>
    <m/>
  </r>
  <r>
    <x v="33"/>
    <x v="65"/>
    <n v="1823"/>
    <n v="251"/>
    <n v="1382"/>
    <n v="0"/>
    <n v="190"/>
    <n v="0"/>
    <n v="0.12"/>
    <n v="63"/>
    <n v="1990"/>
    <m/>
    <m/>
  </r>
  <r>
    <x v="34"/>
    <x v="198"/>
    <n v="1"/>
    <n v="1"/>
    <n v="0"/>
    <n v="0"/>
    <n v="0"/>
    <s v="."/>
    <s v="."/>
    <n v="0"/>
    <n v="1958"/>
    <m/>
    <m/>
  </r>
  <r>
    <x v="34"/>
    <x v="199"/>
    <n v="1"/>
    <n v="1"/>
    <n v="0"/>
    <n v="0"/>
    <n v="0"/>
    <s v="."/>
    <s v="."/>
    <n v="0"/>
    <n v="1958"/>
    <m/>
    <m/>
  </r>
  <r>
    <x v="34"/>
    <x v="200"/>
    <n v="1"/>
    <n v="1"/>
    <n v="0"/>
    <n v="0"/>
    <n v="0"/>
    <s v="."/>
    <s v="."/>
    <n v="0"/>
    <n v="1958"/>
    <m/>
    <m/>
  </r>
  <r>
    <x v="34"/>
    <x v="201"/>
    <n v="1"/>
    <n v="1"/>
    <n v="0"/>
    <n v="0"/>
    <n v="0"/>
    <s v="."/>
    <s v="."/>
    <n v="0"/>
    <n v="1958"/>
    <m/>
    <m/>
  </r>
  <r>
    <x v="34"/>
    <x v="202"/>
    <n v="1"/>
    <n v="1"/>
    <n v="0"/>
    <n v="0"/>
    <n v="0"/>
    <s v="."/>
    <s v="."/>
    <n v="0"/>
    <n v="1958"/>
    <m/>
    <m/>
  </r>
  <r>
    <x v="34"/>
    <x v="203"/>
    <n v="1"/>
    <n v="1"/>
    <n v="0"/>
    <n v="0"/>
    <n v="0"/>
    <s v="."/>
    <s v="."/>
    <n v="0"/>
    <n v="1958"/>
    <m/>
    <m/>
  </r>
  <r>
    <x v="34"/>
    <x v="204"/>
    <n v="1"/>
    <n v="1"/>
    <n v="0"/>
    <n v="0"/>
    <n v="0"/>
    <s v="."/>
    <s v="."/>
    <n v="0"/>
    <n v="1958"/>
    <m/>
    <m/>
  </r>
  <r>
    <x v="34"/>
    <x v="205"/>
    <n v="1"/>
    <n v="1"/>
    <n v="0"/>
    <n v="0"/>
    <n v="0"/>
    <s v="."/>
    <s v="."/>
    <n v="0"/>
    <n v="1958"/>
    <m/>
    <m/>
  </r>
  <r>
    <x v="34"/>
    <x v="206"/>
    <n v="1"/>
    <n v="1"/>
    <n v="0"/>
    <n v="0"/>
    <n v="0"/>
    <s v="."/>
    <s v="."/>
    <n v="0"/>
    <n v="1958"/>
    <m/>
    <m/>
  </r>
  <r>
    <x v="34"/>
    <x v="207"/>
    <n v="1"/>
    <n v="1"/>
    <n v="0"/>
    <n v="0"/>
    <n v="0"/>
    <s v="."/>
    <s v="."/>
    <n v="0"/>
    <n v="1958"/>
    <m/>
    <m/>
  </r>
  <r>
    <x v="34"/>
    <x v="208"/>
    <n v="1"/>
    <n v="1"/>
    <n v="0"/>
    <n v="0"/>
    <n v="0"/>
    <s v="."/>
    <s v="."/>
    <n v="0"/>
    <n v="1958"/>
    <m/>
    <m/>
  </r>
  <r>
    <x v="34"/>
    <x v="209"/>
    <n v="1"/>
    <n v="1"/>
    <n v="0"/>
    <n v="0"/>
    <n v="0"/>
    <s v="."/>
    <s v="."/>
    <n v="0"/>
    <n v="1958"/>
    <m/>
    <m/>
  </r>
  <r>
    <x v="34"/>
    <x v="210"/>
    <n v="1"/>
    <n v="1"/>
    <n v="0"/>
    <n v="0"/>
    <n v="0"/>
    <s v="."/>
    <s v="."/>
    <n v="0"/>
    <n v="1958"/>
    <m/>
    <m/>
  </r>
  <r>
    <x v="34"/>
    <x v="211"/>
    <n v="1"/>
    <n v="1"/>
    <n v="0"/>
    <n v="0"/>
    <n v="0"/>
    <s v="."/>
    <s v="."/>
    <n v="0"/>
    <n v="1958"/>
    <m/>
    <m/>
  </r>
  <r>
    <x v="34"/>
    <x v="212"/>
    <n v="1"/>
    <n v="1"/>
    <n v="0"/>
    <n v="0"/>
    <n v="0"/>
    <s v="."/>
    <s v="."/>
    <n v="0"/>
    <n v="1958"/>
    <m/>
    <m/>
  </r>
  <r>
    <x v="34"/>
    <x v="213"/>
    <n v="1"/>
    <n v="1"/>
    <n v="0"/>
    <n v="0"/>
    <n v="0"/>
    <s v="."/>
    <s v="."/>
    <n v="0"/>
    <n v="1958"/>
    <m/>
    <m/>
  </r>
  <r>
    <x v="34"/>
    <x v="214"/>
    <n v="1"/>
    <n v="1"/>
    <n v="0"/>
    <n v="0"/>
    <n v="0"/>
    <s v="."/>
    <s v="."/>
    <n v="0"/>
    <n v="1958"/>
    <m/>
    <m/>
  </r>
  <r>
    <x v="34"/>
    <x v="197"/>
    <n v="1"/>
    <n v="1"/>
    <n v="0"/>
    <n v="0"/>
    <n v="0"/>
    <s v="."/>
    <s v="."/>
    <n v="0"/>
    <n v="1958"/>
    <m/>
    <m/>
  </r>
  <r>
    <x v="34"/>
    <x v="215"/>
    <n v="1"/>
    <n v="1"/>
    <n v="0"/>
    <n v="0"/>
    <n v="0"/>
    <s v="."/>
    <s v="."/>
    <n v="0"/>
    <n v="1958"/>
    <m/>
    <m/>
  </r>
  <r>
    <x v="34"/>
    <x v="216"/>
    <n v="1"/>
    <n v="1"/>
    <n v="0"/>
    <n v="0"/>
    <n v="0"/>
    <s v="."/>
    <s v="."/>
    <n v="0"/>
    <n v="1958"/>
    <m/>
    <m/>
  </r>
  <r>
    <x v="34"/>
    <x v="217"/>
    <n v="1"/>
    <n v="1"/>
    <n v="0"/>
    <n v="0"/>
    <n v="0"/>
    <s v="."/>
    <s v="."/>
    <n v="0"/>
    <n v="1958"/>
    <m/>
    <m/>
  </r>
  <r>
    <x v="34"/>
    <x v="218"/>
    <n v="1"/>
    <n v="1"/>
    <n v="0"/>
    <n v="0"/>
    <n v="0"/>
    <s v="."/>
    <s v="."/>
    <n v="0"/>
    <n v="1958"/>
    <m/>
    <m/>
  </r>
  <r>
    <x v="34"/>
    <x v="164"/>
    <n v="1"/>
    <n v="1"/>
    <n v="0"/>
    <n v="0"/>
    <n v="0"/>
    <s v="."/>
    <s v="."/>
    <n v="0"/>
    <n v="1958"/>
    <m/>
    <m/>
  </r>
  <r>
    <x v="34"/>
    <x v="219"/>
    <n v="1"/>
    <n v="1"/>
    <n v="0"/>
    <n v="0"/>
    <n v="0"/>
    <s v="."/>
    <s v="."/>
    <n v="0"/>
    <n v="1958"/>
    <m/>
    <m/>
  </r>
  <r>
    <x v="34"/>
    <x v="220"/>
    <n v="1"/>
    <n v="1"/>
    <n v="0"/>
    <n v="0"/>
    <n v="0"/>
    <s v="."/>
    <s v="."/>
    <n v="0"/>
    <n v="1958"/>
    <m/>
    <m/>
  </r>
  <r>
    <x v="34"/>
    <x v="221"/>
    <n v="1"/>
    <n v="1"/>
    <n v="0"/>
    <n v="0"/>
    <n v="0"/>
    <s v="."/>
    <s v="."/>
    <n v="0"/>
    <n v="1958"/>
    <m/>
    <m/>
  </r>
  <r>
    <x v="34"/>
    <x v="222"/>
    <n v="1"/>
    <n v="1"/>
    <n v="0"/>
    <n v="0"/>
    <n v="0"/>
    <s v="."/>
    <s v="."/>
    <n v="0"/>
    <n v="1958"/>
    <m/>
    <m/>
  </r>
  <r>
    <x v="34"/>
    <x v="223"/>
    <n v="1"/>
    <n v="1"/>
    <n v="0"/>
    <n v="0"/>
    <n v="0"/>
    <s v="."/>
    <s v="."/>
    <n v="0"/>
    <n v="1958"/>
    <m/>
    <m/>
  </r>
  <r>
    <x v="34"/>
    <x v="224"/>
    <n v="1"/>
    <n v="1"/>
    <n v="0"/>
    <n v="0"/>
    <n v="0"/>
    <s v="."/>
    <s v="."/>
    <n v="0"/>
    <n v="1958"/>
    <m/>
    <m/>
  </r>
  <r>
    <x v="34"/>
    <x v="225"/>
    <n v="1"/>
    <n v="1"/>
    <n v="0"/>
    <n v="0"/>
    <n v="0"/>
    <s v="."/>
    <s v="."/>
    <n v="0"/>
    <n v="1958"/>
    <m/>
    <m/>
  </r>
  <r>
    <x v="34"/>
    <x v="226"/>
    <n v="1"/>
    <n v="1"/>
    <n v="0"/>
    <n v="0"/>
    <n v="0"/>
    <s v="."/>
    <s v="."/>
    <n v="0"/>
    <n v="1958"/>
    <m/>
    <m/>
  </r>
  <r>
    <x v="34"/>
    <x v="227"/>
    <n v="1"/>
    <n v="1"/>
    <n v="0"/>
    <n v="0"/>
    <n v="0"/>
    <s v="."/>
    <s v="."/>
    <n v="0"/>
    <n v="1958"/>
    <m/>
    <m/>
  </r>
  <r>
    <x v="34"/>
    <x v="228"/>
    <n v="1"/>
    <n v="1"/>
    <n v="0"/>
    <n v="0"/>
    <n v="0"/>
    <s v="."/>
    <s v="."/>
    <n v="0"/>
    <n v="1958"/>
    <m/>
    <m/>
  </r>
  <r>
    <x v="34"/>
    <x v="229"/>
    <n v="1"/>
    <n v="1"/>
    <n v="0"/>
    <n v="0"/>
    <n v="0"/>
    <s v="."/>
    <s v="."/>
    <n v="0"/>
    <n v="1958"/>
    <m/>
    <m/>
  </r>
  <r>
    <x v="34"/>
    <x v="165"/>
    <n v="1"/>
    <n v="1"/>
    <n v="0"/>
    <n v="0"/>
    <n v="0"/>
    <s v="."/>
    <s v="."/>
    <n v="0"/>
    <n v="1958"/>
    <m/>
    <m/>
  </r>
  <r>
    <x v="34"/>
    <x v="166"/>
    <n v="1"/>
    <n v="1"/>
    <n v="0"/>
    <n v="0"/>
    <n v="0"/>
    <s v="."/>
    <s v="."/>
    <n v="0"/>
    <n v="1958"/>
    <m/>
    <m/>
  </r>
  <r>
    <x v="34"/>
    <x v="167"/>
    <n v="1"/>
    <n v="1"/>
    <n v="0"/>
    <n v="0"/>
    <n v="0"/>
    <s v="."/>
    <s v="."/>
    <n v="0"/>
    <n v="1958"/>
    <m/>
    <m/>
  </r>
  <r>
    <x v="34"/>
    <x v="168"/>
    <n v="1"/>
    <n v="1"/>
    <n v="0"/>
    <n v="0"/>
    <n v="0"/>
    <s v="."/>
    <s v="."/>
    <n v="0"/>
    <n v="1958"/>
    <m/>
    <m/>
  </r>
  <r>
    <x v="34"/>
    <x v="169"/>
    <n v="1"/>
    <n v="1"/>
    <n v="0"/>
    <n v="0"/>
    <n v="0"/>
    <s v="."/>
    <s v="."/>
    <n v="0"/>
    <n v="1958"/>
    <m/>
    <m/>
  </r>
  <r>
    <x v="34"/>
    <x v="170"/>
    <n v="1"/>
    <n v="1"/>
    <n v="0"/>
    <n v="0"/>
    <n v="0"/>
    <s v="."/>
    <s v="."/>
    <n v="0"/>
    <n v="1958"/>
    <m/>
    <m/>
  </r>
  <r>
    <x v="34"/>
    <x v="171"/>
    <n v="1"/>
    <n v="1"/>
    <n v="0"/>
    <n v="0"/>
    <n v="0"/>
    <s v="."/>
    <s v="."/>
    <n v="0"/>
    <n v="1958"/>
    <m/>
    <m/>
  </r>
  <r>
    <x v="34"/>
    <x v="172"/>
    <n v="1"/>
    <n v="1"/>
    <n v="0"/>
    <n v="0"/>
    <n v="0"/>
    <s v="."/>
    <s v="."/>
    <n v="0"/>
    <n v="1958"/>
    <m/>
    <m/>
  </r>
  <r>
    <x v="34"/>
    <x v="173"/>
    <n v="1"/>
    <n v="1"/>
    <n v="0"/>
    <n v="0"/>
    <n v="0"/>
    <s v="."/>
    <s v="."/>
    <n v="0"/>
    <n v="1958"/>
    <m/>
    <m/>
  </r>
  <r>
    <x v="34"/>
    <x v="174"/>
    <n v="1"/>
    <n v="1"/>
    <n v="0"/>
    <n v="0"/>
    <n v="0"/>
    <s v="."/>
    <s v="."/>
    <n v="0"/>
    <n v="1958"/>
    <m/>
    <m/>
  </r>
  <r>
    <x v="34"/>
    <x v="175"/>
    <n v="1"/>
    <n v="1"/>
    <n v="0"/>
    <n v="0"/>
    <n v="0"/>
    <s v="."/>
    <s v="."/>
    <n v="0"/>
    <n v="1958"/>
    <m/>
    <m/>
  </r>
  <r>
    <x v="34"/>
    <x v="176"/>
    <n v="1"/>
    <n v="1"/>
    <n v="0"/>
    <n v="0"/>
    <n v="0"/>
    <s v="."/>
    <s v="."/>
    <n v="0"/>
    <n v="1958"/>
    <m/>
    <m/>
  </r>
  <r>
    <x v="34"/>
    <x v="177"/>
    <n v="1"/>
    <n v="1"/>
    <n v="0"/>
    <n v="0"/>
    <n v="0"/>
    <s v="."/>
    <s v="."/>
    <n v="0"/>
    <n v="1958"/>
    <m/>
    <m/>
  </r>
  <r>
    <x v="34"/>
    <x v="178"/>
    <n v="1"/>
    <n v="1"/>
    <n v="0"/>
    <n v="0"/>
    <n v="0"/>
    <s v="."/>
    <s v="."/>
    <n v="0"/>
    <n v="1958"/>
    <m/>
    <m/>
  </r>
  <r>
    <x v="34"/>
    <x v="179"/>
    <n v="1"/>
    <n v="1"/>
    <n v="0"/>
    <n v="0"/>
    <n v="0"/>
    <s v="."/>
    <s v="."/>
    <n v="0"/>
    <n v="1958"/>
    <m/>
    <m/>
  </r>
  <r>
    <x v="34"/>
    <x v="180"/>
    <n v="1"/>
    <n v="1"/>
    <n v="0"/>
    <n v="0"/>
    <n v="0"/>
    <s v="."/>
    <s v="."/>
    <n v="0"/>
    <n v="1958"/>
    <m/>
    <m/>
  </r>
  <r>
    <x v="34"/>
    <x v="181"/>
    <n v="1"/>
    <n v="1"/>
    <n v="0"/>
    <n v="0"/>
    <n v="0"/>
    <s v="."/>
    <s v="."/>
    <n v="0"/>
    <n v="1958"/>
    <m/>
    <m/>
  </r>
  <r>
    <x v="34"/>
    <x v="182"/>
    <n v="1"/>
    <n v="1"/>
    <n v="0"/>
    <n v="0"/>
    <n v="0"/>
    <s v="."/>
    <s v="."/>
    <n v="0"/>
    <n v="1958"/>
    <m/>
    <m/>
  </r>
  <r>
    <x v="34"/>
    <x v="183"/>
    <n v="1"/>
    <n v="1"/>
    <n v="0"/>
    <n v="0"/>
    <n v="0"/>
    <s v="."/>
    <s v="."/>
    <n v="0"/>
    <n v="1958"/>
    <m/>
    <m/>
  </r>
  <r>
    <x v="34"/>
    <x v="184"/>
    <n v="1"/>
    <n v="1"/>
    <n v="0"/>
    <n v="0"/>
    <n v="0"/>
    <s v="."/>
    <s v="."/>
    <n v="0"/>
    <n v="1958"/>
    <m/>
    <m/>
  </r>
  <r>
    <x v="34"/>
    <x v="185"/>
    <n v="1"/>
    <n v="1"/>
    <n v="0"/>
    <n v="0"/>
    <n v="0"/>
    <s v="."/>
    <s v="."/>
    <n v="0"/>
    <n v="1958"/>
    <m/>
    <m/>
  </r>
  <r>
    <x v="34"/>
    <x v="186"/>
    <n v="1"/>
    <n v="1"/>
    <n v="0"/>
    <n v="0"/>
    <n v="0"/>
    <s v="."/>
    <s v="."/>
    <n v="0"/>
    <n v="1958"/>
    <m/>
    <m/>
  </r>
  <r>
    <x v="34"/>
    <x v="187"/>
    <n v="1"/>
    <n v="1"/>
    <n v="0"/>
    <n v="0"/>
    <n v="0"/>
    <s v="."/>
    <s v="."/>
    <n v="0"/>
    <n v="1958"/>
    <m/>
    <m/>
  </r>
  <r>
    <x v="34"/>
    <x v="188"/>
    <n v="1"/>
    <n v="1"/>
    <n v="0"/>
    <n v="0"/>
    <n v="0"/>
    <s v="."/>
    <s v="."/>
    <n v="0"/>
    <n v="1958"/>
    <m/>
    <m/>
  </r>
  <r>
    <x v="34"/>
    <x v="189"/>
    <n v="1"/>
    <n v="1"/>
    <n v="0"/>
    <n v="0"/>
    <n v="0"/>
    <s v="."/>
    <s v="."/>
    <n v="0"/>
    <n v="1958"/>
    <m/>
    <m/>
  </r>
  <r>
    <x v="34"/>
    <x v="190"/>
    <n v="1"/>
    <n v="1"/>
    <n v="0"/>
    <n v="0"/>
    <n v="0"/>
    <s v="."/>
    <s v="."/>
    <n v="0"/>
    <n v="1958"/>
    <m/>
    <m/>
  </r>
  <r>
    <x v="34"/>
    <x v="191"/>
    <n v="1"/>
    <n v="1"/>
    <n v="0"/>
    <n v="0"/>
    <n v="0"/>
    <s v="."/>
    <s v="."/>
    <n v="0"/>
    <n v="1958"/>
    <m/>
    <m/>
  </r>
  <r>
    <x v="34"/>
    <x v="192"/>
    <n v="7"/>
    <n v="7"/>
    <n v="0"/>
    <n v="0"/>
    <n v="0"/>
    <s v="."/>
    <s v="."/>
    <n v="0"/>
    <n v="1958"/>
    <m/>
    <m/>
  </r>
  <r>
    <x v="34"/>
    <x v="193"/>
    <n v="9"/>
    <n v="9"/>
    <n v="0"/>
    <n v="0"/>
    <n v="0"/>
    <s v="."/>
    <s v="."/>
    <n v="0"/>
    <n v="1958"/>
    <m/>
    <m/>
  </r>
  <r>
    <x v="34"/>
    <x v="194"/>
    <n v="11"/>
    <n v="11"/>
    <n v="0"/>
    <n v="0"/>
    <n v="0"/>
    <s v="."/>
    <s v="."/>
    <n v="0"/>
    <n v="1958"/>
    <m/>
    <m/>
  </r>
  <r>
    <x v="34"/>
    <x v="195"/>
    <n v="13"/>
    <n v="13"/>
    <n v="0"/>
    <n v="0"/>
    <n v="0"/>
    <s v="."/>
    <s v="."/>
    <n v="0"/>
    <n v="1958"/>
    <m/>
    <m/>
  </r>
  <r>
    <x v="34"/>
    <x v="196"/>
    <n v="16"/>
    <n v="16"/>
    <n v="0"/>
    <n v="0"/>
    <n v="0"/>
    <s v="."/>
    <s v="."/>
    <n v="0"/>
    <n v="1958"/>
    <m/>
    <m/>
  </r>
  <r>
    <x v="34"/>
    <x v="128"/>
    <n v="19"/>
    <n v="19"/>
    <n v="0"/>
    <n v="0"/>
    <n v="0"/>
    <s v="."/>
    <s v="."/>
    <n v="0"/>
    <n v="1958"/>
    <m/>
    <m/>
  </r>
  <r>
    <x v="34"/>
    <x v="129"/>
    <n v="23"/>
    <n v="23"/>
    <n v="0"/>
    <n v="0"/>
    <n v="0"/>
    <s v="."/>
    <s v="."/>
    <n v="0"/>
    <n v="1958"/>
    <m/>
    <m/>
  </r>
  <r>
    <x v="34"/>
    <x v="130"/>
    <n v="28"/>
    <n v="28"/>
    <n v="0"/>
    <n v="0"/>
    <n v="0"/>
    <s v="."/>
    <s v="."/>
    <n v="0"/>
    <n v="1958"/>
    <m/>
    <m/>
  </r>
  <r>
    <x v="34"/>
    <x v="131"/>
    <n v="34"/>
    <n v="34"/>
    <n v="0"/>
    <n v="0"/>
    <n v="0"/>
    <s v="."/>
    <s v="."/>
    <n v="0"/>
    <n v="1958"/>
    <m/>
    <m/>
  </r>
  <r>
    <x v="34"/>
    <x v="132"/>
    <n v="41"/>
    <n v="41"/>
    <n v="0"/>
    <n v="0"/>
    <n v="0"/>
    <s v="."/>
    <s v="."/>
    <n v="0"/>
    <n v="1958"/>
    <m/>
    <m/>
  </r>
  <r>
    <x v="34"/>
    <x v="133"/>
    <n v="49"/>
    <n v="49"/>
    <n v="0"/>
    <n v="0"/>
    <n v="0"/>
    <s v="."/>
    <s v="."/>
    <n v="0"/>
    <n v="1958"/>
    <m/>
    <m/>
  </r>
  <r>
    <x v="34"/>
    <x v="134"/>
    <n v="59"/>
    <n v="59"/>
    <n v="0"/>
    <n v="0"/>
    <n v="0"/>
    <s v="."/>
    <s v="."/>
    <n v="0"/>
    <n v="1958"/>
    <m/>
    <m/>
  </r>
  <r>
    <x v="34"/>
    <x v="135"/>
    <n v="72"/>
    <n v="72"/>
    <n v="0"/>
    <n v="0"/>
    <n v="0"/>
    <s v="."/>
    <s v="."/>
    <n v="0"/>
    <n v="1958"/>
    <m/>
    <m/>
  </r>
  <r>
    <x v="34"/>
    <x v="136"/>
    <n v="86"/>
    <n v="86"/>
    <n v="0"/>
    <n v="0"/>
    <n v="0"/>
    <s v="."/>
    <s v="."/>
    <n v="0"/>
    <n v="1958"/>
    <m/>
    <m/>
  </r>
  <r>
    <x v="34"/>
    <x v="137"/>
    <n v="104"/>
    <n v="104"/>
    <n v="0"/>
    <n v="0"/>
    <n v="0"/>
    <s v="."/>
    <s v="."/>
    <n v="0"/>
    <n v="1958"/>
    <m/>
    <m/>
  </r>
  <r>
    <x v="34"/>
    <x v="138"/>
    <n v="125"/>
    <n v="125"/>
    <n v="0"/>
    <n v="0"/>
    <n v="0"/>
    <s v="."/>
    <s v="."/>
    <n v="0"/>
    <n v="1958"/>
    <m/>
    <m/>
  </r>
  <r>
    <x v="34"/>
    <x v="139"/>
    <n v="153"/>
    <n v="151"/>
    <n v="2"/>
    <n v="0"/>
    <n v="0"/>
    <s v="."/>
    <s v="."/>
    <n v="0"/>
    <n v="1958"/>
    <m/>
    <m/>
  </r>
  <r>
    <x v="34"/>
    <x v="140"/>
    <n v="192"/>
    <n v="182"/>
    <n v="9"/>
    <n v="0"/>
    <n v="0"/>
    <s v="."/>
    <s v="."/>
    <n v="0"/>
    <n v="1958"/>
    <m/>
    <m/>
  </r>
  <r>
    <x v="34"/>
    <x v="141"/>
    <n v="230"/>
    <n v="220"/>
    <n v="10"/>
    <n v="0"/>
    <n v="0"/>
    <s v="."/>
    <s v="."/>
    <n v="0"/>
    <n v="1958"/>
    <m/>
    <m/>
  </r>
  <r>
    <x v="34"/>
    <x v="142"/>
    <n v="278"/>
    <n v="265"/>
    <n v="13"/>
    <n v="0"/>
    <n v="0"/>
    <s v="."/>
    <s v="."/>
    <n v="0"/>
    <n v="1958"/>
    <m/>
    <m/>
  </r>
  <r>
    <x v="34"/>
    <x v="143"/>
    <n v="339"/>
    <n v="320"/>
    <n v="19"/>
    <n v="0"/>
    <n v="0"/>
    <s v="."/>
    <s v="."/>
    <n v="0"/>
    <n v="1958"/>
    <m/>
    <m/>
  </r>
  <r>
    <x v="34"/>
    <x v="144"/>
    <n v="435"/>
    <n v="414"/>
    <n v="21"/>
    <n v="0"/>
    <n v="0"/>
    <s v="."/>
    <s v="."/>
    <n v="0"/>
    <n v="1958"/>
    <m/>
    <m/>
  </r>
  <r>
    <x v="34"/>
    <x v="145"/>
    <n v="258"/>
    <n v="235"/>
    <n v="23"/>
    <n v="0"/>
    <n v="0"/>
    <s v="."/>
    <s v="."/>
    <n v="0"/>
    <n v="1958"/>
    <m/>
    <m/>
  </r>
  <r>
    <x v="34"/>
    <x v="146"/>
    <n v="187"/>
    <n v="163"/>
    <n v="24"/>
    <n v="0"/>
    <n v="0"/>
    <s v="."/>
    <s v="."/>
    <n v="0"/>
    <n v="1958"/>
    <m/>
    <m/>
  </r>
  <r>
    <x v="34"/>
    <x v="147"/>
    <n v="334"/>
    <n v="306"/>
    <n v="28"/>
    <n v="0"/>
    <n v="0"/>
    <s v="."/>
    <s v="."/>
    <n v="0"/>
    <n v="1958"/>
    <m/>
    <m/>
  </r>
  <r>
    <x v="34"/>
    <x v="148"/>
    <n v="486"/>
    <n v="455"/>
    <n v="30"/>
    <n v="0"/>
    <n v="0"/>
    <s v="."/>
    <s v="."/>
    <n v="0"/>
    <n v="1958"/>
    <m/>
    <m/>
  </r>
  <r>
    <x v="34"/>
    <x v="149"/>
    <n v="504"/>
    <n v="469"/>
    <n v="34"/>
    <n v="0"/>
    <n v="0"/>
    <s v="."/>
    <s v="."/>
    <n v="0"/>
    <n v="1958"/>
    <m/>
    <m/>
  </r>
  <r>
    <x v="34"/>
    <x v="150"/>
    <n v="439"/>
    <n v="398"/>
    <n v="41"/>
    <n v="0"/>
    <n v="0"/>
    <s v="."/>
    <s v="."/>
    <n v="0"/>
    <n v="1958"/>
    <m/>
    <m/>
  </r>
  <r>
    <x v="34"/>
    <x v="151"/>
    <n v="443"/>
    <n v="424"/>
    <n v="18"/>
    <n v="0"/>
    <n v="0"/>
    <s v="."/>
    <s v="."/>
    <n v="0"/>
    <n v="1958"/>
    <m/>
    <m/>
  </r>
  <r>
    <x v="34"/>
    <x v="152"/>
    <n v="512"/>
    <n v="487"/>
    <n v="24"/>
    <n v="0"/>
    <n v="0"/>
    <s v="."/>
    <s v="."/>
    <n v="0"/>
    <n v="1958"/>
    <m/>
    <m/>
  </r>
  <r>
    <x v="34"/>
    <x v="153"/>
    <n v="507"/>
    <n v="471"/>
    <n v="35"/>
    <n v="0"/>
    <n v="0"/>
    <s v="."/>
    <s v="."/>
    <n v="0"/>
    <n v="1958"/>
    <m/>
    <m/>
  </r>
  <r>
    <x v="34"/>
    <x v="154"/>
    <n v="552"/>
    <n v="517"/>
    <n v="35"/>
    <n v="0"/>
    <n v="0"/>
    <s v="."/>
    <s v="."/>
    <n v="0"/>
    <n v="1958"/>
    <m/>
    <m/>
  </r>
  <r>
    <x v="34"/>
    <x v="155"/>
    <n v="528"/>
    <n v="493"/>
    <n v="35"/>
    <n v="0"/>
    <n v="0"/>
    <s v="."/>
    <s v="."/>
    <n v="0"/>
    <n v="1958"/>
    <m/>
    <m/>
  </r>
  <r>
    <x v="34"/>
    <x v="156"/>
    <n v="596"/>
    <n v="531"/>
    <n v="64"/>
    <n v="0"/>
    <n v="0"/>
    <s v="."/>
    <s v="."/>
    <n v="0"/>
    <n v="1958"/>
    <m/>
    <m/>
  </r>
  <r>
    <x v="34"/>
    <x v="157"/>
    <n v="1428"/>
    <n v="1389"/>
    <n v="39"/>
    <n v="0"/>
    <n v="0"/>
    <s v="."/>
    <s v="."/>
    <n v="0"/>
    <n v="1958"/>
    <m/>
    <m/>
  </r>
  <r>
    <x v="34"/>
    <x v="158"/>
    <n v="1526"/>
    <n v="1495"/>
    <n v="31"/>
    <n v="0"/>
    <n v="0"/>
    <s v="."/>
    <s v="."/>
    <n v="0"/>
    <n v="1958"/>
    <m/>
    <m/>
  </r>
  <r>
    <x v="34"/>
    <x v="159"/>
    <n v="1806"/>
    <n v="1775"/>
    <n v="31"/>
    <n v="0"/>
    <n v="0"/>
    <s v="."/>
    <s v="."/>
    <n v="0"/>
    <n v="1958"/>
    <m/>
    <m/>
  </r>
  <r>
    <x v="34"/>
    <x v="160"/>
    <n v="2028"/>
    <n v="2004"/>
    <n v="24"/>
    <n v="0"/>
    <n v="0"/>
    <s v="."/>
    <s v="."/>
    <n v="0"/>
    <n v="1958"/>
    <m/>
    <m/>
  </r>
  <r>
    <x v="34"/>
    <x v="161"/>
    <n v="2347"/>
    <n v="2320"/>
    <n v="27"/>
    <n v="0"/>
    <n v="0"/>
    <s v="."/>
    <s v="."/>
    <n v="0"/>
    <n v="1958"/>
    <m/>
    <m/>
  </r>
  <r>
    <x v="34"/>
    <x v="162"/>
    <n v="2250"/>
    <n v="2223"/>
    <n v="27"/>
    <n v="0"/>
    <n v="0"/>
    <s v="."/>
    <s v="."/>
    <n v="0"/>
    <n v="1958"/>
    <m/>
    <m/>
  </r>
  <r>
    <x v="34"/>
    <x v="163"/>
    <n v="2401"/>
    <n v="2337"/>
    <n v="64"/>
    <n v="0"/>
    <n v="0"/>
    <s v="."/>
    <s v="."/>
    <n v="0"/>
    <n v="1958"/>
    <m/>
    <m/>
  </r>
  <r>
    <x v="34"/>
    <x v="105"/>
    <n v="2770"/>
    <n v="2712"/>
    <n v="58"/>
    <n v="0"/>
    <n v="0"/>
    <s v="."/>
    <s v="."/>
    <n v="0"/>
    <n v="1958"/>
    <m/>
    <m/>
  </r>
  <r>
    <x v="34"/>
    <x v="106"/>
    <n v="3633"/>
    <n v="3556"/>
    <n v="77"/>
    <n v="0"/>
    <n v="0"/>
    <s v="."/>
    <s v="."/>
    <n v="0"/>
    <n v="1958"/>
    <m/>
    <m/>
  </r>
  <r>
    <x v="34"/>
    <x v="107"/>
    <n v="3082"/>
    <n v="3004"/>
    <n v="77"/>
    <n v="0"/>
    <n v="0"/>
    <s v="."/>
    <s v="."/>
    <n v="0"/>
    <n v="1958"/>
    <m/>
    <m/>
  </r>
  <r>
    <x v="34"/>
    <x v="108"/>
    <n v="3388"/>
    <n v="3301"/>
    <n v="87"/>
    <n v="0"/>
    <n v="0"/>
    <s v="."/>
    <s v="."/>
    <n v="0"/>
    <n v="1958"/>
    <m/>
    <m/>
  </r>
  <r>
    <x v="34"/>
    <x v="109"/>
    <n v="3805"/>
    <n v="3721"/>
    <n v="84"/>
    <n v="0"/>
    <n v="0"/>
    <s v="."/>
    <s v="."/>
    <n v="0"/>
    <n v="1958"/>
    <m/>
    <m/>
  </r>
  <r>
    <x v="34"/>
    <x v="110"/>
    <n v="3791"/>
    <n v="3704"/>
    <n v="87"/>
    <n v="0"/>
    <n v="0"/>
    <s v="."/>
    <s v="."/>
    <n v="0"/>
    <n v="1958"/>
    <m/>
    <m/>
  </r>
  <r>
    <x v="34"/>
    <x v="111"/>
    <n v="4054"/>
    <n v="3965"/>
    <n v="89"/>
    <n v="0"/>
    <n v="0"/>
    <s v="."/>
    <s v="."/>
    <n v="0"/>
    <n v="1958"/>
    <m/>
    <m/>
  </r>
  <r>
    <x v="34"/>
    <x v="112"/>
    <n v="3870"/>
    <n v="3778"/>
    <n v="93"/>
    <n v="0"/>
    <n v="0"/>
    <s v="."/>
    <s v="."/>
    <n v="0"/>
    <n v="1958"/>
    <m/>
    <m/>
  </r>
  <r>
    <x v="34"/>
    <x v="113"/>
    <n v="3693"/>
    <n v="3612"/>
    <n v="81"/>
    <n v="0"/>
    <n v="0"/>
    <s v="."/>
    <s v="."/>
    <n v="0"/>
    <n v="1958"/>
    <m/>
    <m/>
  </r>
  <r>
    <x v="34"/>
    <x v="114"/>
    <n v="3998"/>
    <n v="3917"/>
    <n v="81"/>
    <n v="0"/>
    <n v="0"/>
    <s v="."/>
    <s v="."/>
    <n v="0"/>
    <n v="1958"/>
    <m/>
    <m/>
  </r>
  <r>
    <x v="34"/>
    <x v="115"/>
    <n v="4039"/>
    <n v="3959"/>
    <n v="80"/>
    <n v="0"/>
    <n v="0"/>
    <s v="."/>
    <s v="."/>
    <n v="0"/>
    <n v="1958"/>
    <m/>
    <m/>
  </r>
  <r>
    <x v="34"/>
    <x v="116"/>
    <n v="4287"/>
    <n v="4203"/>
    <n v="85"/>
    <n v="0"/>
    <n v="0"/>
    <s v="."/>
    <s v="."/>
    <n v="0"/>
    <n v="1958"/>
    <m/>
    <m/>
  </r>
  <r>
    <x v="34"/>
    <x v="117"/>
    <n v="5232"/>
    <n v="5140"/>
    <n v="91"/>
    <n v="0"/>
    <n v="0"/>
    <s v="."/>
    <s v="."/>
    <n v="0"/>
    <n v="1958"/>
    <m/>
    <m/>
  </r>
  <r>
    <x v="34"/>
    <x v="82"/>
    <n v="5630"/>
    <n v="5526"/>
    <n v="103"/>
    <n v="0"/>
    <n v="0"/>
    <s v="."/>
    <s v="."/>
    <n v="0"/>
    <n v="1958"/>
    <m/>
    <m/>
  </r>
  <r>
    <x v="34"/>
    <x v="83"/>
    <n v="6508"/>
    <n v="6422"/>
    <n v="86"/>
    <n v="0"/>
    <n v="0"/>
    <s v="."/>
    <s v="."/>
    <n v="0"/>
    <n v="1958"/>
    <m/>
    <m/>
  </r>
  <r>
    <x v="34"/>
    <x v="84"/>
    <n v="7000"/>
    <n v="6939"/>
    <n v="61"/>
    <n v="0"/>
    <n v="0"/>
    <s v="."/>
    <s v="."/>
    <n v="0"/>
    <n v="1958"/>
    <m/>
    <m/>
  </r>
  <r>
    <x v="34"/>
    <x v="85"/>
    <n v="7631"/>
    <n v="7570"/>
    <n v="61"/>
    <n v="0"/>
    <n v="0"/>
    <s v="."/>
    <s v="."/>
    <n v="0"/>
    <n v="1958"/>
    <m/>
    <m/>
  </r>
  <r>
    <x v="34"/>
    <x v="86"/>
    <n v="9033"/>
    <n v="8957"/>
    <n v="76"/>
    <n v="0"/>
    <n v="0"/>
    <s v="."/>
    <s v="."/>
    <n v="0"/>
    <n v="1958"/>
    <m/>
    <m/>
  </r>
  <r>
    <x v="34"/>
    <x v="87"/>
    <n v="9658"/>
    <n v="9514"/>
    <n v="144"/>
    <n v="0"/>
    <n v="0"/>
    <s v="."/>
    <s v="."/>
    <n v="0"/>
    <n v="1958"/>
    <m/>
    <m/>
  </r>
  <r>
    <x v="34"/>
    <x v="118"/>
    <n v="10204"/>
    <n v="10098"/>
    <n v="107"/>
    <n v="0"/>
    <n v="0"/>
    <s v="."/>
    <s v="."/>
    <n v="0"/>
    <n v="1958"/>
    <m/>
    <m/>
  </r>
  <r>
    <x v="34"/>
    <x v="119"/>
    <n v="12825"/>
    <n v="12657"/>
    <n v="168"/>
    <n v="0"/>
    <n v="0"/>
    <s v="."/>
    <s v="."/>
    <n v="0"/>
    <n v="1958"/>
    <m/>
    <m/>
  </r>
  <r>
    <x v="34"/>
    <x v="120"/>
    <n v="12939"/>
    <n v="12778"/>
    <n v="161"/>
    <n v="0"/>
    <n v="0"/>
    <s v="."/>
    <s v="."/>
    <n v="0"/>
    <n v="1958"/>
    <m/>
    <m/>
  </r>
  <r>
    <x v="34"/>
    <x v="121"/>
    <n v="12387"/>
    <n v="12340"/>
    <n v="47"/>
    <n v="0"/>
    <n v="0"/>
    <s v="."/>
    <s v="."/>
    <n v="0"/>
    <n v="1958"/>
    <m/>
    <m/>
  </r>
  <r>
    <x v="34"/>
    <x v="122"/>
    <n v="14089"/>
    <n v="13880"/>
    <n v="208"/>
    <n v="0"/>
    <n v="0"/>
    <s v="."/>
    <s v="."/>
    <n v="0"/>
    <n v="1958"/>
    <m/>
    <m/>
  </r>
  <r>
    <x v="34"/>
    <x v="123"/>
    <n v="16449"/>
    <n v="16016"/>
    <n v="264"/>
    <n v="168"/>
    <n v="0"/>
    <s v="."/>
    <s v="."/>
    <n v="0"/>
    <n v="1958"/>
    <m/>
    <m/>
  </r>
  <r>
    <x v="34"/>
    <x v="124"/>
    <n v="18360"/>
    <n v="17724"/>
    <n v="415"/>
    <n v="221"/>
    <n v="0"/>
    <s v="."/>
    <s v="."/>
    <n v="0"/>
    <n v="1958"/>
    <m/>
    <m/>
  </r>
  <r>
    <x v="34"/>
    <x v="125"/>
    <n v="21638"/>
    <n v="20793"/>
    <n v="549"/>
    <n v="296"/>
    <n v="0"/>
    <s v="."/>
    <s v="."/>
    <n v="0"/>
    <n v="1958"/>
    <m/>
    <m/>
  </r>
  <r>
    <x v="34"/>
    <x v="126"/>
    <n v="18663"/>
    <n v="17694"/>
    <n v="655"/>
    <n v="313"/>
    <n v="0"/>
    <s v="."/>
    <s v="."/>
    <n v="0"/>
    <n v="1958"/>
    <m/>
    <m/>
  </r>
  <r>
    <x v="34"/>
    <x v="127"/>
    <n v="16680"/>
    <n v="15743"/>
    <n v="647"/>
    <n v="291"/>
    <n v="0"/>
    <s v="."/>
    <s v="."/>
    <n v="0"/>
    <n v="1958"/>
    <m/>
    <m/>
  </r>
  <r>
    <x v="34"/>
    <x v="88"/>
    <n v="20867"/>
    <n v="19659"/>
    <n v="839"/>
    <n v="368"/>
    <n v="0"/>
    <s v="."/>
    <s v="."/>
    <n v="0"/>
    <n v="1958"/>
    <m/>
    <m/>
  </r>
  <r>
    <x v="34"/>
    <x v="89"/>
    <n v="23265"/>
    <n v="21790"/>
    <n v="1080"/>
    <n v="396"/>
    <n v="0"/>
    <s v="."/>
    <s v="."/>
    <n v="0"/>
    <n v="1958"/>
    <m/>
    <m/>
  </r>
  <r>
    <x v="34"/>
    <x v="90"/>
    <n v="24432"/>
    <n v="22887"/>
    <n v="1254"/>
    <n v="291"/>
    <n v="0"/>
    <s v="."/>
    <s v="."/>
    <n v="0"/>
    <n v="1958"/>
    <m/>
    <m/>
  </r>
  <r>
    <x v="34"/>
    <x v="91"/>
    <n v="20767"/>
    <n v="19143"/>
    <n v="1336"/>
    <n v="288"/>
    <n v="0"/>
    <s v="."/>
    <s v="."/>
    <n v="0"/>
    <n v="1958"/>
    <m/>
    <m/>
  </r>
  <r>
    <x v="34"/>
    <x v="92"/>
    <n v="23029"/>
    <n v="21832"/>
    <n v="953"/>
    <n v="243"/>
    <n v="0"/>
    <s v="."/>
    <s v="."/>
    <n v="0"/>
    <n v="1958"/>
    <m/>
    <m/>
  </r>
  <r>
    <x v="34"/>
    <x v="93"/>
    <n v="21966"/>
    <n v="20608"/>
    <n v="1154"/>
    <n v="204"/>
    <n v="0"/>
    <s v="."/>
    <s v="."/>
    <n v="0"/>
    <n v="1958"/>
    <m/>
    <m/>
  </r>
  <r>
    <x v="34"/>
    <x v="94"/>
    <n v="18889"/>
    <n v="17318"/>
    <n v="1358"/>
    <n v="212"/>
    <n v="0"/>
    <s v="."/>
    <s v="."/>
    <n v="0"/>
    <n v="1958"/>
    <m/>
    <m/>
  </r>
  <r>
    <x v="34"/>
    <x v="95"/>
    <n v="25377"/>
    <n v="23863"/>
    <n v="1283"/>
    <n v="231"/>
    <n v="0"/>
    <s v="."/>
    <s v="."/>
    <n v="0"/>
    <n v="1958"/>
    <m/>
    <m/>
  </r>
  <r>
    <x v="34"/>
    <x v="96"/>
    <n v="21120"/>
    <n v="19438"/>
    <n v="1467"/>
    <n v="215"/>
    <n v="0"/>
    <s v="."/>
    <s v="."/>
    <n v="0"/>
    <n v="1958"/>
    <m/>
    <m/>
  </r>
  <r>
    <x v="34"/>
    <x v="97"/>
    <n v="20537"/>
    <n v="18852"/>
    <n v="1440"/>
    <n v="244"/>
    <n v="0"/>
    <s v="."/>
    <s v="."/>
    <n v="0"/>
    <n v="1958"/>
    <m/>
    <m/>
  </r>
  <r>
    <x v="34"/>
    <x v="98"/>
    <n v="23132"/>
    <n v="21039"/>
    <n v="1815"/>
    <n v="278"/>
    <n v="0"/>
    <s v="."/>
    <s v="."/>
    <n v="0"/>
    <n v="1958"/>
    <m/>
    <m/>
  </r>
  <r>
    <x v="34"/>
    <x v="99"/>
    <n v="25109"/>
    <n v="22597"/>
    <n v="2204"/>
    <n v="309"/>
    <n v="0"/>
    <s v="."/>
    <s v="."/>
    <n v="0"/>
    <n v="1958"/>
    <m/>
    <m/>
  </r>
  <r>
    <x v="34"/>
    <x v="100"/>
    <n v="25596"/>
    <n v="22272"/>
    <n v="2759"/>
    <n v="326"/>
    <n v="239"/>
    <s v="."/>
    <s v="."/>
    <n v="0"/>
    <n v="1958"/>
    <m/>
    <m/>
  </r>
  <r>
    <x v="34"/>
    <x v="101"/>
    <n v="27030"/>
    <n v="22899"/>
    <n v="3457"/>
    <n v="410"/>
    <n v="265"/>
    <s v="."/>
    <s v="."/>
    <n v="0"/>
    <n v="1958"/>
    <m/>
    <m/>
  </r>
  <r>
    <x v="34"/>
    <x v="102"/>
    <n v="25752"/>
    <n v="21698"/>
    <n v="3375"/>
    <n v="425"/>
    <n v="255"/>
    <s v="."/>
    <s v="."/>
    <n v="0"/>
    <n v="1958"/>
    <m/>
    <m/>
  </r>
  <r>
    <x v="34"/>
    <x v="103"/>
    <n v="20703"/>
    <n v="16707"/>
    <n v="3402"/>
    <n v="374"/>
    <n v="220"/>
    <s v="."/>
    <s v="."/>
    <n v="0"/>
    <n v="1958"/>
    <m/>
    <m/>
  </r>
  <r>
    <x v="34"/>
    <x v="104"/>
    <n v="19162"/>
    <n v="15757"/>
    <n v="2966"/>
    <n v="338"/>
    <n v="100"/>
    <s v="."/>
    <s v="."/>
    <n v="0"/>
    <n v="1958"/>
    <m/>
    <m/>
  </r>
  <r>
    <x v="34"/>
    <x v="66"/>
    <n v="18964"/>
    <n v="15404"/>
    <n v="3174"/>
    <n v="334"/>
    <n v="52"/>
    <s v="."/>
    <s v="."/>
    <n v="0"/>
    <n v="1958"/>
    <m/>
    <m/>
  </r>
  <r>
    <x v="34"/>
    <x v="67"/>
    <n v="21811"/>
    <n v="17782"/>
    <n v="3618"/>
    <n v="335"/>
    <n v="75"/>
    <s v="."/>
    <s v="."/>
    <n v="0"/>
    <n v="1958"/>
    <m/>
    <m/>
  </r>
  <r>
    <x v="34"/>
    <x v="68"/>
    <n v="21506"/>
    <n v="17176"/>
    <n v="3895"/>
    <n v="360"/>
    <n v="75"/>
    <s v="."/>
    <s v="."/>
    <n v="0"/>
    <n v="1958"/>
    <m/>
    <m/>
  </r>
  <r>
    <x v="34"/>
    <x v="69"/>
    <n v="23517"/>
    <n v="18789"/>
    <n v="4215"/>
    <n v="406"/>
    <n v="107"/>
    <s v="."/>
    <s v="."/>
    <n v="0"/>
    <n v="1958"/>
    <m/>
    <m/>
  </r>
  <r>
    <x v="34"/>
    <x v="70"/>
    <n v="25515"/>
    <n v="20253"/>
    <n v="4661"/>
    <n v="468"/>
    <n v="133"/>
    <s v="."/>
    <s v="."/>
    <n v="0"/>
    <n v="1958"/>
    <m/>
    <m/>
  </r>
  <r>
    <x v="34"/>
    <x v="71"/>
    <n v="23348"/>
    <n v="18141"/>
    <n v="4605"/>
    <n v="483"/>
    <n v="119"/>
    <s v="."/>
    <s v="."/>
    <n v="0"/>
    <n v="1958"/>
    <m/>
    <m/>
  </r>
  <r>
    <x v="34"/>
    <x v="72"/>
    <n v="25930"/>
    <n v="20249"/>
    <n v="5048"/>
    <n v="508"/>
    <n v="124"/>
    <s v="."/>
    <s v="."/>
    <n v="0"/>
    <n v="1958"/>
    <m/>
    <m/>
  </r>
  <r>
    <x v="34"/>
    <x v="73"/>
    <n v="29647"/>
    <n v="23121"/>
    <n v="5766"/>
    <n v="596"/>
    <n v="163"/>
    <s v="."/>
    <s v="."/>
    <n v="0"/>
    <n v="1958"/>
    <m/>
    <m/>
  </r>
  <r>
    <x v="34"/>
    <x v="74"/>
    <n v="32794"/>
    <n v="25577"/>
    <n v="6407"/>
    <n v="629"/>
    <n v="181"/>
    <s v="."/>
    <s v="."/>
    <n v="0"/>
    <n v="1958"/>
    <m/>
    <m/>
  </r>
  <r>
    <x v="34"/>
    <x v="75"/>
    <n v="35776"/>
    <n v="28788"/>
    <n v="6130"/>
    <n v="660"/>
    <n v="197"/>
    <s v="."/>
    <s v="."/>
    <n v="0"/>
    <n v="1958"/>
    <m/>
    <m/>
  </r>
  <r>
    <x v="34"/>
    <x v="76"/>
    <n v="37682"/>
    <n v="30172"/>
    <n v="6713"/>
    <n v="640"/>
    <n v="158"/>
    <s v="."/>
    <s v="."/>
    <n v="0"/>
    <n v="1958"/>
    <m/>
    <m/>
  </r>
  <r>
    <x v="34"/>
    <x v="77"/>
    <n v="38322"/>
    <n v="29969"/>
    <n v="7546"/>
    <n v="651"/>
    <n v="155"/>
    <s v="."/>
    <s v="."/>
    <n v="0"/>
    <n v="1958"/>
    <m/>
    <m/>
  </r>
  <r>
    <x v="34"/>
    <x v="78"/>
    <n v="35624"/>
    <n v="27401"/>
    <n v="7340"/>
    <n v="700"/>
    <n v="183"/>
    <s v="."/>
    <s v="."/>
    <n v="0"/>
    <n v="1958"/>
    <m/>
    <m/>
  </r>
  <r>
    <x v="34"/>
    <x v="79"/>
    <n v="37781"/>
    <n v="28858"/>
    <n v="7982"/>
    <n v="692"/>
    <n v="250"/>
    <s v="."/>
    <s v="."/>
    <n v="0"/>
    <n v="1958"/>
    <m/>
    <m/>
  </r>
  <r>
    <x v="34"/>
    <x v="80"/>
    <n v="39180"/>
    <n v="29595"/>
    <n v="8566"/>
    <n v="761"/>
    <n v="258"/>
    <s v="."/>
    <s v="."/>
    <n v="0"/>
    <n v="1958"/>
    <m/>
    <m/>
  </r>
  <r>
    <x v="34"/>
    <x v="81"/>
    <n v="43263"/>
    <n v="32233"/>
    <n v="9885"/>
    <n v="839"/>
    <n v="305"/>
    <s v="."/>
    <s v="."/>
    <n v="0"/>
    <n v="1958"/>
    <m/>
    <m/>
  </r>
  <r>
    <x v="34"/>
    <x v="0"/>
    <n v="39583"/>
    <n v="27643"/>
    <n v="10723"/>
    <n v="874"/>
    <n v="344"/>
    <s v="."/>
    <s v="."/>
    <n v="0"/>
    <n v="1958"/>
    <m/>
    <m/>
  </r>
  <r>
    <x v="34"/>
    <x v="1"/>
    <n v="42070"/>
    <n v="26424"/>
    <n v="14314"/>
    <n v="970"/>
    <n v="361"/>
    <n v="0"/>
    <n v="3.06"/>
    <n v="1230"/>
    <n v="1958"/>
    <m/>
    <m/>
  </r>
  <r>
    <x v="34"/>
    <x v="2"/>
    <n v="44402"/>
    <n v="26442"/>
    <n v="16480"/>
    <n v="1114"/>
    <n v="367"/>
    <n v="0"/>
    <n v="3.14"/>
    <n v="1335"/>
    <n v="1958"/>
    <m/>
    <m/>
  </r>
  <r>
    <x v="34"/>
    <x v="3"/>
    <n v="43510"/>
    <n v="24522"/>
    <n v="17421"/>
    <n v="1167"/>
    <n v="400"/>
    <n v="0"/>
    <n v="3"/>
    <n v="1369"/>
    <n v="1958"/>
    <m/>
    <m/>
  </r>
  <r>
    <x v="34"/>
    <x v="4"/>
    <n v="43838"/>
    <n v="22636"/>
    <n v="19063"/>
    <n v="1313"/>
    <n v="480"/>
    <n v="347"/>
    <n v="2.94"/>
    <n v="1489"/>
    <n v="1958"/>
    <m/>
    <m/>
  </r>
  <r>
    <x v="34"/>
    <x v="5"/>
    <n v="44482"/>
    <n v="21857"/>
    <n v="20518"/>
    <n v="1623"/>
    <n v="484"/>
    <n v="0"/>
    <n v="2.9"/>
    <n v="1335"/>
    <n v="1958"/>
    <m/>
    <m/>
  </r>
  <r>
    <x v="34"/>
    <x v="6"/>
    <n v="46258"/>
    <n v="19709"/>
    <n v="23405"/>
    <n v="2030"/>
    <n v="543"/>
    <n v="571"/>
    <n v="2.94"/>
    <n v="1480"/>
    <n v="1958"/>
    <m/>
    <m/>
  </r>
  <r>
    <x v="34"/>
    <x v="7"/>
    <n v="51807"/>
    <n v="21420"/>
    <n v="26530"/>
    <n v="2331"/>
    <n v="620"/>
    <n v="906"/>
    <n v="3.2"/>
    <n v="1535"/>
    <n v="1958"/>
    <m/>
    <m/>
  </r>
  <r>
    <x v="34"/>
    <x v="8"/>
    <n v="49900"/>
    <n v="17719"/>
    <n v="27326"/>
    <n v="2965"/>
    <n v="746"/>
    <n v="1144"/>
    <n v="3"/>
    <n v="1802"/>
    <n v="1958"/>
    <m/>
    <m/>
  </r>
  <r>
    <x v="34"/>
    <x v="9"/>
    <n v="49721"/>
    <n v="15629"/>
    <n v="28539"/>
    <n v="3665"/>
    <n v="759"/>
    <n v="1129"/>
    <n v="2.91"/>
    <n v="1541"/>
    <n v="1958"/>
    <m/>
    <m/>
  </r>
  <r>
    <x v="34"/>
    <x v="10"/>
    <n v="50356"/>
    <n v="14614"/>
    <n v="29383"/>
    <n v="4723"/>
    <n v="775"/>
    <n v="861"/>
    <n v="2.88"/>
    <n v="1828"/>
    <n v="1989"/>
    <m/>
    <m/>
  </r>
  <r>
    <x v="34"/>
    <x v="11"/>
    <n v="52603"/>
    <n v="13547"/>
    <n v="31589"/>
    <n v="5878"/>
    <n v="714"/>
    <n v="875"/>
    <n v="2.94"/>
    <n v="1851"/>
    <n v="1989"/>
    <m/>
    <m/>
  </r>
  <r>
    <x v="34"/>
    <x v="12"/>
    <n v="52954"/>
    <n v="12444"/>
    <n v="32386"/>
    <n v="6268"/>
    <n v="766"/>
    <n v="1090"/>
    <n v="2.9"/>
    <n v="1937"/>
    <n v="1989"/>
    <m/>
    <m/>
  </r>
  <r>
    <x v="34"/>
    <x v="13"/>
    <n v="56500"/>
    <n v="12836"/>
    <n v="34467"/>
    <n v="7090"/>
    <n v="849"/>
    <n v="1258"/>
    <n v="3.03"/>
    <n v="2044"/>
    <n v="1989"/>
    <m/>
    <m/>
  </r>
  <r>
    <x v="34"/>
    <x v="14"/>
    <n v="57570"/>
    <n v="12718"/>
    <n v="36646"/>
    <n v="6104"/>
    <n v="865"/>
    <n v="1237"/>
    <n v="3.04"/>
    <n v="2148"/>
    <n v="1989"/>
    <m/>
    <m/>
  </r>
  <r>
    <x v="34"/>
    <x v="15"/>
    <n v="64849"/>
    <n v="14170"/>
    <n v="39225"/>
    <n v="9323"/>
    <n v="976"/>
    <n v="1155"/>
    <n v="3.36"/>
    <n v="2220"/>
    <n v="1989"/>
    <m/>
    <m/>
  </r>
  <r>
    <x v="34"/>
    <x v="16"/>
    <n v="68763"/>
    <n v="14786"/>
    <n v="41416"/>
    <n v="10381"/>
    <n v="1031"/>
    <n v="1149"/>
    <n v="3.49"/>
    <n v="2455"/>
    <n v="1989"/>
    <m/>
    <m/>
  </r>
  <r>
    <x v="34"/>
    <x v="17"/>
    <n v="70717"/>
    <n v="14351"/>
    <n v="42529"/>
    <n v="11578"/>
    <n v="1101"/>
    <n v="1158"/>
    <n v="3.52"/>
    <n v="2686"/>
    <n v="1989"/>
    <m/>
    <m/>
  </r>
  <r>
    <x v="34"/>
    <x v="18"/>
    <n v="76874"/>
    <n v="15643"/>
    <n v="46804"/>
    <n v="12299"/>
    <n v="986"/>
    <n v="1142"/>
    <n v="3.75"/>
    <n v="2731"/>
    <n v="1989"/>
    <m/>
    <m/>
  </r>
  <r>
    <x v="34"/>
    <x v="19"/>
    <n v="82776"/>
    <n v="16533"/>
    <n v="48909"/>
    <n v="15154"/>
    <n v="1007"/>
    <n v="1172"/>
    <n v="3.95"/>
    <n v="2975"/>
    <n v="1989"/>
    <m/>
    <m/>
  </r>
  <r>
    <x v="34"/>
    <x v="20"/>
    <n v="83829"/>
    <n v="16135"/>
    <n v="49544"/>
    <n v="15911"/>
    <n v="1018"/>
    <n v="1221"/>
    <n v="3.93"/>
    <n v="3119"/>
    <n v="1989"/>
    <m/>
    <m/>
  </r>
  <r>
    <x v="34"/>
    <x v="21"/>
    <n v="93124"/>
    <n v="16052"/>
    <n v="57689"/>
    <n v="17092"/>
    <n v="980"/>
    <n v="1311"/>
    <n v="4.29"/>
    <n v="2780"/>
    <n v="1989"/>
    <m/>
    <m/>
  </r>
  <r>
    <x v="34"/>
    <x v="22"/>
    <n v="96157"/>
    <n v="15250"/>
    <n v="60133"/>
    <n v="18414"/>
    <n v="1119"/>
    <n v="1241"/>
    <n v="4.3600000000000003"/>
    <n v="2644"/>
    <n v="1989"/>
    <m/>
    <m/>
  </r>
  <r>
    <x v="34"/>
    <x v="23"/>
    <n v="103937"/>
    <n v="16964"/>
    <n v="63679"/>
    <n v="20875"/>
    <n v="1231"/>
    <n v="1189"/>
    <n v="4.6500000000000004"/>
    <n v="2858"/>
    <n v="1989"/>
    <m/>
    <m/>
  </r>
  <r>
    <x v="34"/>
    <x v="24"/>
    <n v="104069"/>
    <n v="14196"/>
    <n v="65004"/>
    <n v="22344"/>
    <n v="1373"/>
    <n v="1152"/>
    <n v="4.5999999999999996"/>
    <n v="3162"/>
    <n v="1989"/>
    <m/>
    <m/>
  </r>
  <r>
    <x v="34"/>
    <x v="25"/>
    <n v="106346"/>
    <n v="13239"/>
    <n v="67938"/>
    <n v="22794"/>
    <n v="1411"/>
    <n v="965"/>
    <n v="4.6500000000000004"/>
    <n v="2914"/>
    <n v="1989"/>
    <m/>
    <m/>
  </r>
  <r>
    <x v="34"/>
    <x v="26"/>
    <n v="108302"/>
    <n v="16726"/>
    <n v="66044"/>
    <n v="23448"/>
    <n v="1355"/>
    <n v="728"/>
    <n v="4.68"/>
    <n v="2416"/>
    <n v="1989"/>
    <m/>
    <m/>
  </r>
  <r>
    <x v="34"/>
    <x v="27"/>
    <n v="108895"/>
    <n v="16130"/>
    <n v="63792"/>
    <n v="27000"/>
    <n v="1309"/>
    <n v="664"/>
    <n v="4.6500000000000004"/>
    <n v="2350"/>
    <n v="1989"/>
    <m/>
    <m/>
  </r>
  <r>
    <x v="34"/>
    <x v="28"/>
    <n v="111304"/>
    <n v="17749"/>
    <n v="63783"/>
    <n v="27826"/>
    <n v="1311"/>
    <n v="635"/>
    <n v="4.7"/>
    <n v="2308"/>
    <n v="1989"/>
    <m/>
    <m/>
  </r>
  <r>
    <x v="34"/>
    <x v="29"/>
    <n v="113416"/>
    <n v="18971"/>
    <n v="63817"/>
    <n v="28535"/>
    <n v="1403"/>
    <n v="691"/>
    <n v="4.7300000000000004"/>
    <n v="2580"/>
    <n v="1989"/>
    <m/>
    <m/>
  </r>
  <r>
    <x v="34"/>
    <x v="30"/>
    <n v="120553"/>
    <n v="20750"/>
    <n v="66674"/>
    <n v="30724"/>
    <n v="1600"/>
    <n v="805"/>
    <n v="4.97"/>
    <n v="1992"/>
    <n v="1989"/>
    <m/>
    <m/>
  </r>
  <r>
    <x v="34"/>
    <x v="31"/>
    <n v="120871"/>
    <n v="22154"/>
    <n v="65856"/>
    <n v="30579"/>
    <n v="1428"/>
    <n v="855"/>
    <n v="4.93"/>
    <n v="1896"/>
    <n v="1989"/>
    <m/>
    <m/>
  </r>
  <r>
    <x v="34"/>
    <x v="32"/>
    <n v="117263"/>
    <n v="22841"/>
    <n v="62202"/>
    <n v="30029"/>
    <n v="1380"/>
    <n v="811"/>
    <n v="4.7300000000000004"/>
    <n v="1336"/>
    <n v="1989"/>
    <m/>
    <m/>
  </r>
  <r>
    <x v="34"/>
    <x v="33"/>
    <n v="113120"/>
    <n v="24139"/>
    <n v="56944"/>
    <n v="30111"/>
    <n v="1146"/>
    <n v="781"/>
    <n v="4.5199999999999996"/>
    <n v="1077"/>
    <n v="1989"/>
    <m/>
    <m/>
  </r>
  <r>
    <x v="34"/>
    <x v="34"/>
    <n v="111450"/>
    <n v="25525"/>
    <n v="52896"/>
    <n v="31122"/>
    <n v="1070"/>
    <n v="837"/>
    <n v="4.41"/>
    <n v="955"/>
    <n v="1989"/>
    <m/>
    <m/>
  </r>
  <r>
    <x v="34"/>
    <x v="35"/>
    <n v="116061"/>
    <n v="28088"/>
    <n v="52540"/>
    <n v="33087"/>
    <n v="1171"/>
    <n v="1175"/>
    <n v="4.54"/>
    <n v="913"/>
    <n v="1989"/>
    <m/>
    <m/>
  </r>
  <r>
    <x v="34"/>
    <x v="36"/>
    <n v="115102"/>
    <n v="27228"/>
    <n v="50944"/>
    <n v="34177"/>
    <n v="1386"/>
    <n v="1367"/>
    <n v="4.45"/>
    <n v="758"/>
    <n v="1989"/>
    <m/>
    <m/>
  </r>
  <r>
    <x v="34"/>
    <x v="37"/>
    <n v="110459"/>
    <n v="25242"/>
    <n v="50881"/>
    <n v="31600"/>
    <n v="1442"/>
    <n v="1294"/>
    <n v="4.22"/>
    <n v="774"/>
    <n v="1989"/>
    <m/>
    <m/>
  </r>
  <r>
    <x v="34"/>
    <x v="38"/>
    <n v="117630"/>
    <n v="27028"/>
    <n v="55094"/>
    <n v="32511"/>
    <n v="1712"/>
    <n v="1285"/>
    <n v="4.43"/>
    <n v="994"/>
    <n v="1989"/>
    <m/>
    <m/>
  </r>
  <r>
    <x v="34"/>
    <x v="39"/>
    <n v="124367"/>
    <n v="29041"/>
    <n v="57555"/>
    <n v="34717"/>
    <n v="1637"/>
    <n v="1417"/>
    <n v="4.62"/>
    <n v="1112"/>
    <n v="1989"/>
    <m/>
    <m/>
  </r>
  <r>
    <x v="34"/>
    <x v="40"/>
    <n v="126336"/>
    <n v="29175"/>
    <n v="56398"/>
    <n v="37779"/>
    <n v="1712"/>
    <n v="1272"/>
    <n v="4.62"/>
    <n v="1309"/>
    <n v="1989"/>
    <m/>
    <m/>
  </r>
  <r>
    <x v="34"/>
    <x v="41"/>
    <n v="118675"/>
    <n v="25598"/>
    <n v="56103"/>
    <n v="34191"/>
    <n v="1591"/>
    <n v="1191"/>
    <n v="4.28"/>
    <n v="1526"/>
    <n v="1990"/>
    <m/>
    <m/>
  </r>
  <r>
    <x v="34"/>
    <x v="42"/>
    <n v="116384"/>
    <n v="26731"/>
    <n v="52473"/>
    <n v="34605"/>
    <n v="1278"/>
    <n v="1297"/>
    <n v="4.1500000000000004"/>
    <n v="1487"/>
    <n v="1990"/>
    <m/>
    <m/>
  </r>
  <r>
    <x v="34"/>
    <x v="43"/>
    <n v="120256"/>
    <n v="27731"/>
    <n v="53930"/>
    <n v="36465"/>
    <n v="775"/>
    <n v="1356"/>
    <n v="4.24"/>
    <n v="1564"/>
    <n v="1990"/>
    <m/>
    <m/>
  </r>
  <r>
    <x v="34"/>
    <x v="44"/>
    <n v="121511"/>
    <n v="25479"/>
    <n v="55191"/>
    <n v="38700"/>
    <n v="907"/>
    <n v="1234"/>
    <n v="4.2300000000000004"/>
    <n v="1415"/>
    <n v="1990"/>
    <m/>
    <m/>
  </r>
  <r>
    <x v="34"/>
    <x v="45"/>
    <n v="124584"/>
    <n v="26261"/>
    <n v="55047"/>
    <n v="40603"/>
    <n v="1439"/>
    <n v="1234"/>
    <n v="4.29"/>
    <n v="1505"/>
    <n v="1990"/>
    <m/>
    <m/>
  </r>
  <r>
    <x v="34"/>
    <x v="46"/>
    <n v="127526"/>
    <n v="26832"/>
    <n v="56072"/>
    <n v="41916"/>
    <n v="1420"/>
    <n v="1286"/>
    <n v="4.3499999999999996"/>
    <n v="1577"/>
    <n v="1990"/>
    <m/>
    <m/>
  </r>
  <r>
    <x v="34"/>
    <x v="47"/>
    <n v="130739"/>
    <n v="27406"/>
    <n v="56535"/>
    <n v="43994"/>
    <n v="1576"/>
    <n v="1228"/>
    <n v="4.42"/>
    <n v="1642"/>
    <n v="1990"/>
    <m/>
    <m/>
  </r>
  <r>
    <x v="34"/>
    <x v="48"/>
    <n v="135068"/>
    <n v="29139"/>
    <n v="58680"/>
    <n v="44323"/>
    <n v="1634"/>
    <n v="1292"/>
    <n v="4.5199999999999996"/>
    <n v="1609"/>
    <n v="1990"/>
    <m/>
    <m/>
  </r>
  <r>
    <x v="34"/>
    <x v="49"/>
    <n v="138133"/>
    <n v="31093"/>
    <n v="61174"/>
    <n v="42545"/>
    <n v="1649"/>
    <n v="1674"/>
    <n v="4.59"/>
    <n v="1807"/>
    <n v="1990"/>
    <m/>
    <m/>
  </r>
  <r>
    <x v="34"/>
    <x v="50"/>
    <n v="140548"/>
    <n v="31030"/>
    <n v="62103"/>
    <n v="44436"/>
    <n v="1718"/>
    <n v="1261"/>
    <n v="4.63"/>
    <n v="1748"/>
    <n v="1990"/>
    <m/>
    <m/>
  </r>
  <r>
    <x v="34"/>
    <x v="51"/>
    <n v="145727"/>
    <n v="33321"/>
    <n v="63048"/>
    <n v="46380"/>
    <n v="1715"/>
    <n v="1263"/>
    <n v="4.75"/>
    <n v="1760"/>
    <n v="1990"/>
    <m/>
    <m/>
  </r>
  <r>
    <x v="34"/>
    <x v="52"/>
    <n v="143967"/>
    <n v="33051"/>
    <n v="63181"/>
    <n v="44894"/>
    <n v="1740"/>
    <n v="1102"/>
    <n v="4.6500000000000004"/>
    <n v="1869"/>
    <n v="1990"/>
    <m/>
    <m/>
  </r>
  <r>
    <x v="34"/>
    <x v="53"/>
    <n v="141624"/>
    <n v="31757"/>
    <n v="61103"/>
    <n v="45812"/>
    <n v="1779"/>
    <n v="1174"/>
    <n v="4.53"/>
    <n v="1507"/>
    <n v="1990"/>
    <m/>
    <m/>
  </r>
  <r>
    <x v="34"/>
    <x v="54"/>
    <n v="150832"/>
    <n v="31322"/>
    <n v="66775"/>
    <n v="49797"/>
    <n v="1825"/>
    <n v="1114"/>
    <n v="4.7699999999999996"/>
    <n v="1014"/>
    <n v="1990"/>
    <m/>
    <m/>
  </r>
  <r>
    <x v="34"/>
    <x v="55"/>
    <n v="150586"/>
    <n v="30162"/>
    <n v="68779"/>
    <n v="48733"/>
    <n v="1885"/>
    <n v="1026"/>
    <n v="4.71"/>
    <n v="1264"/>
    <n v="1990"/>
    <m/>
    <m/>
  </r>
  <r>
    <x v="34"/>
    <x v="56"/>
    <n v="152009"/>
    <n v="30486"/>
    <n v="68252"/>
    <n v="50353"/>
    <n v="1928"/>
    <n v="990"/>
    <n v="4.71"/>
    <n v="1459"/>
    <n v="1990"/>
    <m/>
    <m/>
  </r>
  <r>
    <x v="34"/>
    <x v="57"/>
    <n v="148301"/>
    <n v="30530"/>
    <n v="65084"/>
    <n v="49657"/>
    <n v="1950"/>
    <n v="1080"/>
    <n v="4.55"/>
    <n v="1292"/>
    <n v="1990"/>
    <m/>
    <m/>
  </r>
  <r>
    <x v="34"/>
    <x v="58"/>
    <n v="151174"/>
    <n v="33279"/>
    <n v="65748"/>
    <n v="49113"/>
    <n v="2051"/>
    <n v="983"/>
    <n v="4.58"/>
    <n v="1173"/>
    <n v="1990"/>
    <m/>
    <m/>
  </r>
  <r>
    <x v="34"/>
    <x v="59"/>
    <n v="152994"/>
    <n v="30383"/>
    <n v="70541"/>
    <n v="49255"/>
    <n v="1859"/>
    <n v="956"/>
    <n v="4.58"/>
    <n v="1168"/>
    <n v="1990"/>
    <m/>
    <m/>
  </r>
  <r>
    <x v="34"/>
    <x v="60"/>
    <n v="146377"/>
    <n v="24889"/>
    <n v="70310"/>
    <n v="48850"/>
    <n v="1494"/>
    <n v="834"/>
    <n v="4.34"/>
    <n v="1195"/>
    <n v="1990"/>
    <m/>
    <m/>
  </r>
  <r>
    <x v="34"/>
    <x v="61"/>
    <n v="145806"/>
    <n v="24504"/>
    <n v="69694"/>
    <n v="49114"/>
    <n v="1691"/>
    <n v="804"/>
    <n v="4.2699999999999996"/>
    <n v="1518"/>
    <n v="1990"/>
    <m/>
    <m/>
  </r>
  <r>
    <x v="34"/>
    <x v="62"/>
    <n v="146472"/>
    <n v="21966"/>
    <n v="69866"/>
    <n v="52135"/>
    <n v="1632"/>
    <n v="873"/>
    <n v="4.25"/>
    <n v="1223"/>
    <n v="1990"/>
    <m/>
    <m/>
  </r>
  <r>
    <x v="34"/>
    <x v="63"/>
    <n v="141112"/>
    <n v="20803"/>
    <n v="65652"/>
    <n v="51994"/>
    <n v="1695"/>
    <n v="968"/>
    <n v="4.05"/>
    <n v="1171"/>
    <n v="1990"/>
    <m/>
    <m/>
  </r>
  <r>
    <x v="34"/>
    <x v="64"/>
    <n v="141031"/>
    <n v="18778"/>
    <n v="65850"/>
    <n v="53841"/>
    <n v="1579"/>
    <n v="983"/>
    <n v="4"/>
    <n v="1048"/>
    <n v="1990"/>
    <m/>
    <m/>
  </r>
  <r>
    <x v="34"/>
    <x v="65"/>
    <n v="146494"/>
    <n v="20667"/>
    <n v="67717"/>
    <n v="55436"/>
    <n v="1616"/>
    <n v="1059"/>
    <n v="4.12"/>
    <n v="914"/>
    <n v="1990"/>
    <m/>
    <m/>
  </r>
  <r>
    <x v="35"/>
    <x v="1"/>
    <n v="28"/>
    <n v="27"/>
    <n v="2"/>
    <n v="0"/>
    <n v="0"/>
    <n v="0"/>
    <n v="0.16"/>
    <n v="304"/>
    <n v="1958"/>
    <m/>
    <m/>
  </r>
  <r>
    <x v="35"/>
    <x v="2"/>
    <n v="21"/>
    <n v="20"/>
    <n v="2"/>
    <n v="0"/>
    <n v="0"/>
    <n v="0"/>
    <n v="0.12"/>
    <n v="304"/>
    <n v="1958"/>
    <m/>
    <m/>
  </r>
  <r>
    <x v="35"/>
    <x v="3"/>
    <n v="10"/>
    <n v="8"/>
    <n v="2"/>
    <n v="0"/>
    <n v="0"/>
    <n v="0"/>
    <n v="0.05"/>
    <n v="258"/>
    <n v="1958"/>
    <m/>
    <m/>
  </r>
  <r>
    <x v="35"/>
    <x v="4"/>
    <n v="5"/>
    <n v="4"/>
    <n v="2"/>
    <n v="0"/>
    <n v="0"/>
    <n v="0"/>
    <n v="0.03"/>
    <n v="398"/>
    <n v="1958"/>
    <m/>
    <m/>
  </r>
  <r>
    <x v="35"/>
    <x v="5"/>
    <n v="6"/>
    <n v="3"/>
    <n v="3"/>
    <n v="0"/>
    <n v="0"/>
    <n v="0"/>
    <n v="0.03"/>
    <n v="600"/>
    <n v="1958"/>
    <m/>
    <m/>
  </r>
  <r>
    <x v="35"/>
    <x v="6"/>
    <n v="6"/>
    <n v="2"/>
    <n v="4"/>
    <n v="0"/>
    <n v="0"/>
    <n v="0"/>
    <n v="0.03"/>
    <n v="383"/>
    <n v="1958"/>
    <m/>
    <m/>
  </r>
  <r>
    <x v="35"/>
    <x v="7"/>
    <n v="8"/>
    <n v="4"/>
    <n v="4"/>
    <n v="0"/>
    <n v="0"/>
    <n v="0"/>
    <n v="0.04"/>
    <n v="377"/>
    <n v="1958"/>
    <m/>
    <m/>
  </r>
  <r>
    <x v="35"/>
    <x v="8"/>
    <n v="5"/>
    <n v="1"/>
    <n v="4"/>
    <n v="0"/>
    <n v="0"/>
    <n v="0"/>
    <n v="0.02"/>
    <n v="460"/>
    <n v="1958"/>
    <m/>
    <m/>
  </r>
  <r>
    <x v="35"/>
    <x v="9"/>
    <n v="4"/>
    <n v="0"/>
    <n v="4"/>
    <n v="0"/>
    <n v="0"/>
    <n v="0"/>
    <n v="0.02"/>
    <n v="396"/>
    <n v="1958"/>
    <m/>
    <m/>
  </r>
  <r>
    <x v="35"/>
    <x v="10"/>
    <n v="5"/>
    <n v="0"/>
    <n v="4"/>
    <n v="0"/>
    <n v="1"/>
    <n v="0"/>
    <n v="0.03"/>
    <n v="404"/>
    <n v="1989"/>
    <m/>
    <m/>
  </r>
  <r>
    <x v="35"/>
    <x v="11"/>
    <n v="6"/>
    <n v="0"/>
    <n v="5"/>
    <n v="0"/>
    <n v="1"/>
    <n v="0"/>
    <n v="0.03"/>
    <n v="424"/>
    <n v="1989"/>
    <m/>
    <m/>
  </r>
  <r>
    <x v="35"/>
    <x v="12"/>
    <n v="6"/>
    <n v="0"/>
    <n v="5"/>
    <n v="0"/>
    <n v="1"/>
    <n v="0"/>
    <n v="0.03"/>
    <n v="258"/>
    <n v="1989"/>
    <m/>
    <m/>
  </r>
  <r>
    <x v="35"/>
    <x v="13"/>
    <n v="5"/>
    <n v="0"/>
    <n v="4"/>
    <n v="0"/>
    <n v="1"/>
    <n v="0"/>
    <n v="0.02"/>
    <n v="300"/>
    <n v="1989"/>
    <m/>
    <m/>
  </r>
  <r>
    <x v="35"/>
    <x v="14"/>
    <n v="4"/>
    <n v="0"/>
    <n v="3"/>
    <n v="0"/>
    <n v="1"/>
    <n v="0"/>
    <n v="0.02"/>
    <n v="300"/>
    <n v="1989"/>
    <m/>
    <m/>
  </r>
  <r>
    <x v="35"/>
    <x v="15"/>
    <n v="8"/>
    <n v="0"/>
    <n v="6"/>
    <n v="0"/>
    <n v="2"/>
    <n v="0"/>
    <n v="0.03"/>
    <n v="331"/>
    <n v="1989"/>
    <m/>
    <m/>
  </r>
  <r>
    <x v="35"/>
    <x v="16"/>
    <n v="7"/>
    <n v="0"/>
    <n v="5"/>
    <n v="0"/>
    <n v="2"/>
    <n v="0"/>
    <n v="0.03"/>
    <n v="404"/>
    <n v="1989"/>
    <m/>
    <m/>
  </r>
  <r>
    <x v="35"/>
    <x v="17"/>
    <n v="6"/>
    <n v="0"/>
    <n v="6"/>
    <n v="0"/>
    <n v="0"/>
    <n v="0"/>
    <n v="0.02"/>
    <n v="451"/>
    <n v="1989"/>
    <m/>
    <m/>
  </r>
  <r>
    <x v="35"/>
    <x v="18"/>
    <n v="5"/>
    <n v="0"/>
    <n v="5"/>
    <n v="0"/>
    <n v="0"/>
    <n v="0"/>
    <n v="0.02"/>
    <n v="538"/>
    <n v="1989"/>
    <m/>
    <m/>
  </r>
  <r>
    <x v="35"/>
    <x v="19"/>
    <n v="8"/>
    <n v="0"/>
    <n v="7"/>
    <n v="0"/>
    <n v="1"/>
    <n v="0"/>
    <n v="0.03"/>
    <n v="387"/>
    <n v="1989"/>
    <m/>
    <m/>
  </r>
  <r>
    <x v="35"/>
    <x v="20"/>
    <n v="10"/>
    <n v="0"/>
    <n v="8"/>
    <n v="0"/>
    <n v="2"/>
    <n v="0"/>
    <n v="0.04"/>
    <n v="352"/>
    <n v="1989"/>
    <m/>
    <m/>
  </r>
  <r>
    <x v="35"/>
    <x v="21"/>
    <n v="10"/>
    <n v="0"/>
    <n v="8"/>
    <n v="0"/>
    <n v="2"/>
    <n v="0"/>
    <n v="0.03"/>
    <n v="386"/>
    <n v="1989"/>
    <m/>
    <m/>
  </r>
  <r>
    <x v="35"/>
    <x v="22"/>
    <n v="10"/>
    <n v="0"/>
    <n v="9"/>
    <n v="0"/>
    <n v="1"/>
    <n v="0"/>
    <n v="0.04"/>
    <n v="284"/>
    <n v="1989"/>
    <m/>
    <m/>
  </r>
  <r>
    <x v="35"/>
    <x v="23"/>
    <n v="14"/>
    <n v="0"/>
    <n v="13"/>
    <n v="0"/>
    <n v="1"/>
    <n v="0"/>
    <n v="0.05"/>
    <n v="291"/>
    <n v="1989"/>
    <m/>
    <m/>
  </r>
  <r>
    <x v="35"/>
    <x v="24"/>
    <n v="17"/>
    <n v="0"/>
    <n v="15"/>
    <n v="0"/>
    <n v="2"/>
    <n v="0"/>
    <n v="0.06"/>
    <n v="317"/>
    <n v="1989"/>
    <m/>
    <m/>
  </r>
  <r>
    <x v="35"/>
    <x v="25"/>
    <n v="18"/>
    <n v="0"/>
    <n v="18"/>
    <n v="0"/>
    <n v="0"/>
    <n v="0"/>
    <n v="0.06"/>
    <n v="300"/>
    <n v="1989"/>
    <m/>
    <m/>
  </r>
  <r>
    <x v="35"/>
    <x v="26"/>
    <n v="21"/>
    <n v="0"/>
    <n v="21"/>
    <n v="0"/>
    <n v="0"/>
    <n v="0"/>
    <n v="7.0000000000000007E-2"/>
    <n v="168"/>
    <n v="1989"/>
    <m/>
    <m/>
  </r>
  <r>
    <x v="35"/>
    <x v="27"/>
    <n v="20"/>
    <n v="0"/>
    <n v="20"/>
    <n v="0"/>
    <n v="0"/>
    <n v="0"/>
    <n v="0.06"/>
    <n v="84"/>
    <n v="1989"/>
    <m/>
    <m/>
  </r>
  <r>
    <x v="35"/>
    <x v="28"/>
    <n v="22"/>
    <n v="0"/>
    <n v="22"/>
    <n v="0"/>
    <n v="0"/>
    <n v="0"/>
    <n v="7.0000000000000007E-2"/>
    <n v="71"/>
    <n v="1989"/>
    <m/>
    <m/>
  </r>
  <r>
    <x v="35"/>
    <x v="29"/>
    <n v="57"/>
    <n v="0"/>
    <n v="55"/>
    <n v="0"/>
    <n v="2"/>
    <n v="0"/>
    <n v="0.19"/>
    <n v="65"/>
    <n v="1989"/>
    <m/>
    <m/>
  </r>
  <r>
    <x v="35"/>
    <x v="30"/>
    <n v="68"/>
    <n v="0"/>
    <n v="68"/>
    <n v="0"/>
    <n v="0"/>
    <n v="0"/>
    <n v="0.23"/>
    <n v="56"/>
    <n v="1989"/>
    <m/>
    <m/>
  </r>
  <r>
    <x v="35"/>
    <x v="31"/>
    <n v="33"/>
    <n v="0"/>
    <n v="33"/>
    <n v="0"/>
    <n v="0"/>
    <n v="0"/>
    <n v="0.11"/>
    <n v="4"/>
    <n v="1989"/>
    <m/>
    <m/>
  </r>
  <r>
    <x v="35"/>
    <x v="32"/>
    <n v="9"/>
    <n v="0"/>
    <n v="9"/>
    <n v="0"/>
    <n v="0"/>
    <n v="0"/>
    <n v="0.03"/>
    <n v="15"/>
    <n v="1989"/>
    <m/>
    <m/>
  </r>
  <r>
    <x v="35"/>
    <x v="33"/>
    <n v="10"/>
    <n v="0"/>
    <n v="10"/>
    <n v="0"/>
    <n v="0"/>
    <n v="0"/>
    <n v="0.03"/>
    <n v="5"/>
    <n v="1989"/>
    <m/>
    <m/>
  </r>
  <r>
    <x v="35"/>
    <x v="34"/>
    <n v="10"/>
    <n v="0"/>
    <n v="10"/>
    <n v="0"/>
    <n v="0"/>
    <n v="0"/>
    <n v="0.03"/>
    <n v="10"/>
    <n v="1989"/>
    <m/>
    <m/>
  </r>
  <r>
    <x v="35"/>
    <x v="35"/>
    <n v="23"/>
    <n v="0"/>
    <n v="23"/>
    <n v="0"/>
    <n v="0"/>
    <n v="0"/>
    <n v="7.0000000000000007E-2"/>
    <n v="25"/>
    <n v="1989"/>
    <m/>
    <m/>
  </r>
  <r>
    <x v="35"/>
    <x v="36"/>
    <n v="23"/>
    <n v="0"/>
    <n v="23"/>
    <n v="0"/>
    <n v="0"/>
    <n v="0"/>
    <n v="7.0000000000000007E-2"/>
    <n v="9"/>
    <n v="1989"/>
    <m/>
    <m/>
  </r>
  <r>
    <x v="35"/>
    <x v="37"/>
    <n v="16"/>
    <n v="0"/>
    <n v="16"/>
    <n v="0"/>
    <n v="0"/>
    <n v="0"/>
    <n v="0.05"/>
    <n v="8"/>
    <n v="1989"/>
    <m/>
    <m/>
  </r>
  <r>
    <x v="35"/>
    <x v="38"/>
    <n v="22"/>
    <n v="0"/>
    <n v="22"/>
    <n v="0"/>
    <n v="0"/>
    <n v="0"/>
    <n v="0.06"/>
    <n v="3"/>
    <n v="1989"/>
    <m/>
    <m/>
  </r>
  <r>
    <x v="35"/>
    <x v="39"/>
    <n v="20"/>
    <n v="0"/>
    <n v="20"/>
    <n v="0"/>
    <n v="0"/>
    <n v="0"/>
    <n v="0.06"/>
    <n v="4"/>
    <n v="1989"/>
    <m/>
    <m/>
  </r>
  <r>
    <x v="35"/>
    <x v="40"/>
    <n v="22"/>
    <n v="0"/>
    <n v="22"/>
    <n v="0"/>
    <n v="0"/>
    <n v="0"/>
    <n v="0.06"/>
    <n v="4"/>
    <n v="1989"/>
    <m/>
    <m/>
  </r>
  <r>
    <x v="35"/>
    <x v="41"/>
    <n v="26"/>
    <n v="0"/>
    <n v="26"/>
    <n v="0"/>
    <n v="0"/>
    <n v="0"/>
    <n v="7.0000000000000007E-2"/>
    <n v="15"/>
    <n v="1990"/>
    <m/>
    <m/>
  </r>
  <r>
    <x v="35"/>
    <x v="42"/>
    <n v="27"/>
    <n v="0"/>
    <n v="27"/>
    <n v="0"/>
    <n v="0"/>
    <n v="0"/>
    <n v="0.08"/>
    <n v="16"/>
    <n v="1990"/>
    <m/>
    <m/>
  </r>
  <r>
    <x v="35"/>
    <x v="43"/>
    <n v="29"/>
    <n v="0"/>
    <n v="29"/>
    <n v="0"/>
    <n v="0"/>
    <n v="0"/>
    <n v="0.08"/>
    <n v="17"/>
    <n v="1990"/>
    <m/>
    <m/>
  </r>
  <r>
    <x v="35"/>
    <x v="44"/>
    <n v="30"/>
    <n v="0"/>
    <n v="30"/>
    <n v="0"/>
    <n v="0"/>
    <n v="0"/>
    <n v="0.08"/>
    <n v="18"/>
    <n v="1990"/>
    <m/>
    <m/>
  </r>
  <r>
    <x v="35"/>
    <x v="45"/>
    <n v="31"/>
    <n v="0"/>
    <n v="31"/>
    <n v="0"/>
    <n v="0"/>
    <n v="0"/>
    <n v="0.08"/>
    <n v="18"/>
    <n v="1990"/>
    <m/>
    <m/>
  </r>
  <r>
    <x v="35"/>
    <x v="46"/>
    <n v="33"/>
    <n v="0"/>
    <n v="33"/>
    <n v="0"/>
    <n v="0"/>
    <n v="0"/>
    <n v="0.08"/>
    <n v="19"/>
    <n v="1990"/>
    <m/>
    <m/>
  </r>
  <r>
    <x v="35"/>
    <x v="47"/>
    <n v="39"/>
    <n v="0"/>
    <n v="39"/>
    <n v="0"/>
    <n v="0"/>
    <n v="0"/>
    <n v="0.1"/>
    <n v="22"/>
    <n v="1990"/>
    <m/>
    <m/>
  </r>
  <r>
    <x v="35"/>
    <x v="48"/>
    <n v="40"/>
    <n v="0"/>
    <n v="40"/>
    <n v="0"/>
    <n v="0"/>
    <n v="0"/>
    <n v="0.1"/>
    <n v="23"/>
    <n v="1990"/>
    <m/>
    <m/>
  </r>
  <r>
    <x v="35"/>
    <x v="49"/>
    <n v="43"/>
    <n v="0"/>
    <n v="43"/>
    <n v="0"/>
    <n v="0"/>
    <n v="0"/>
    <n v="0.1"/>
    <n v="24"/>
    <n v="1990"/>
    <m/>
    <m/>
  </r>
  <r>
    <x v="35"/>
    <x v="50"/>
    <n v="50"/>
    <n v="0"/>
    <n v="50"/>
    <n v="0"/>
    <n v="0"/>
    <n v="0"/>
    <n v="0.12"/>
    <n v="27"/>
    <n v="1990"/>
    <m/>
    <m/>
  </r>
  <r>
    <x v="35"/>
    <x v="51"/>
    <n v="59"/>
    <n v="0"/>
    <n v="59"/>
    <n v="0"/>
    <n v="0"/>
    <n v="0"/>
    <n v="0.13"/>
    <n v="28"/>
    <n v="1990"/>
    <m/>
    <m/>
  </r>
  <r>
    <x v="35"/>
    <x v="52"/>
    <n v="64"/>
    <n v="0"/>
    <n v="64"/>
    <n v="0"/>
    <n v="0"/>
    <n v="0"/>
    <n v="0.14000000000000001"/>
    <n v="32"/>
    <n v="1990"/>
    <m/>
    <m/>
  </r>
  <r>
    <x v="35"/>
    <x v="53"/>
    <n v="75"/>
    <n v="0"/>
    <n v="75"/>
    <n v="0"/>
    <n v="0"/>
    <n v="0"/>
    <n v="0.16"/>
    <n v="31"/>
    <n v="1990"/>
    <m/>
    <m/>
  </r>
  <r>
    <x v="35"/>
    <x v="54"/>
    <n v="84"/>
    <n v="0"/>
    <n v="84"/>
    <n v="0"/>
    <n v="0"/>
    <n v="0"/>
    <n v="0.18"/>
    <n v="22"/>
    <n v="1990"/>
    <m/>
    <m/>
  </r>
  <r>
    <x v="35"/>
    <x v="55"/>
    <n v="90"/>
    <n v="0"/>
    <n v="90"/>
    <n v="0"/>
    <n v="0"/>
    <n v="0"/>
    <n v="0.19"/>
    <n v="25"/>
    <n v="1990"/>
    <m/>
    <m/>
  </r>
  <r>
    <x v="35"/>
    <x v="56"/>
    <n v="120"/>
    <n v="0"/>
    <n v="120"/>
    <n v="0"/>
    <n v="0"/>
    <n v="0"/>
    <n v="0.25"/>
    <n v="63"/>
    <n v="1990"/>
    <m/>
    <m/>
  </r>
  <r>
    <x v="35"/>
    <x v="57"/>
    <n v="129"/>
    <n v="0"/>
    <n v="129"/>
    <n v="0"/>
    <n v="0"/>
    <n v="0"/>
    <n v="0.27"/>
    <n v="66"/>
    <n v="1990"/>
    <m/>
    <m/>
  </r>
  <r>
    <x v="35"/>
    <x v="58"/>
    <n v="138"/>
    <n v="0"/>
    <n v="138"/>
    <n v="0"/>
    <n v="0"/>
    <n v="0"/>
    <n v="0.28999999999999998"/>
    <n v="78"/>
    <n v="1990"/>
    <m/>
    <m/>
  </r>
  <r>
    <x v="35"/>
    <x v="59"/>
    <n v="128"/>
    <n v="0"/>
    <n v="128"/>
    <n v="0"/>
    <n v="0"/>
    <n v="0"/>
    <n v="0.26"/>
    <n v="92"/>
    <n v="1990"/>
    <m/>
    <m/>
  </r>
  <r>
    <x v="35"/>
    <x v="60"/>
    <n v="143"/>
    <n v="0"/>
    <n v="143"/>
    <n v="0"/>
    <n v="0"/>
    <n v="0"/>
    <n v="0.28999999999999998"/>
    <n v="65"/>
    <n v="1990"/>
    <m/>
    <m/>
  </r>
  <r>
    <x v="35"/>
    <x v="61"/>
    <n v="152"/>
    <n v="0"/>
    <n v="152"/>
    <n v="0"/>
    <n v="0"/>
    <n v="0"/>
    <n v="0.31"/>
    <n v="71"/>
    <n v="1990"/>
    <m/>
    <m/>
  </r>
  <r>
    <x v="35"/>
    <x v="62"/>
    <n v="168"/>
    <n v="0"/>
    <n v="168"/>
    <n v="0"/>
    <n v="0"/>
    <n v="0"/>
    <n v="0.34"/>
    <n v="94"/>
    <n v="1990"/>
    <m/>
    <m/>
  </r>
  <r>
    <x v="35"/>
    <x v="63"/>
    <n v="138"/>
    <n v="0"/>
    <n v="138"/>
    <n v="0"/>
    <n v="0"/>
    <n v="0"/>
    <n v="0.28000000000000003"/>
    <n v="89"/>
    <n v="1990"/>
    <m/>
    <m/>
  </r>
  <r>
    <x v="35"/>
    <x v="64"/>
    <n v="136"/>
    <n v="0"/>
    <n v="136"/>
    <n v="0"/>
    <n v="0"/>
    <n v="0"/>
    <n v="0.27"/>
    <n v="86"/>
    <n v="1990"/>
    <m/>
    <m/>
  </r>
  <r>
    <x v="35"/>
    <x v="65"/>
    <n v="134"/>
    <n v="0"/>
    <n v="134"/>
    <n v="0"/>
    <n v="0"/>
    <n v="0"/>
    <n v="0.26"/>
    <n v="105"/>
    <n v="1990"/>
    <m/>
    <m/>
  </r>
  <r>
    <x v="36"/>
    <x v="7"/>
    <n v="1"/>
    <n v="0"/>
    <n v="1"/>
    <n v="0"/>
    <n v="0"/>
    <n v="0"/>
    <n v="0.12"/>
    <n v="0"/>
    <n v="1958"/>
    <m/>
    <m/>
  </r>
  <r>
    <x v="36"/>
    <x v="8"/>
    <n v="1"/>
    <n v="0"/>
    <n v="1"/>
    <n v="0"/>
    <n v="0"/>
    <n v="0"/>
    <n v="0.11"/>
    <n v="0"/>
    <n v="1958"/>
    <m/>
    <m/>
  </r>
  <r>
    <x v="36"/>
    <x v="9"/>
    <n v="2"/>
    <n v="0"/>
    <n v="2"/>
    <n v="0"/>
    <n v="0"/>
    <n v="0"/>
    <n v="0.22"/>
    <n v="0"/>
    <n v="1958"/>
    <m/>
    <m/>
  </r>
  <r>
    <x v="36"/>
    <x v="10"/>
    <n v="2"/>
    <n v="0"/>
    <n v="2"/>
    <n v="0"/>
    <n v="0"/>
    <n v="0"/>
    <n v="0.21"/>
    <n v="0"/>
    <n v="1989"/>
    <m/>
    <m/>
  </r>
  <r>
    <x v="36"/>
    <x v="11"/>
    <n v="3"/>
    <n v="0"/>
    <n v="3"/>
    <n v="0"/>
    <n v="0"/>
    <n v="0"/>
    <n v="0.41"/>
    <n v="0"/>
    <n v="1989"/>
    <m/>
    <m/>
  </r>
  <r>
    <x v="36"/>
    <x v="12"/>
    <n v="3"/>
    <n v="0"/>
    <n v="3"/>
    <n v="0"/>
    <n v="0"/>
    <n v="0"/>
    <n v="0.4"/>
    <n v="0"/>
    <n v="1989"/>
    <m/>
    <m/>
  </r>
  <r>
    <x v="36"/>
    <x v="13"/>
    <n v="3"/>
    <n v="0"/>
    <n v="3"/>
    <n v="0"/>
    <n v="0"/>
    <n v="0"/>
    <n v="0.3"/>
    <n v="0"/>
    <n v="1989"/>
    <m/>
    <m/>
  </r>
  <r>
    <x v="36"/>
    <x v="14"/>
    <n v="3"/>
    <n v="0"/>
    <n v="3"/>
    <n v="0"/>
    <n v="0"/>
    <n v="0"/>
    <n v="0.39"/>
    <n v="0"/>
    <n v="1989"/>
    <m/>
    <m/>
  </r>
  <r>
    <x v="36"/>
    <x v="15"/>
    <n v="3"/>
    <n v="0"/>
    <n v="3"/>
    <n v="0"/>
    <n v="0"/>
    <n v="0"/>
    <n v="0.39"/>
    <n v="0"/>
    <n v="1989"/>
    <m/>
    <m/>
  </r>
  <r>
    <x v="36"/>
    <x v="16"/>
    <n v="3"/>
    <n v="0"/>
    <n v="3"/>
    <n v="0"/>
    <n v="0"/>
    <n v="0"/>
    <n v="0.28999999999999998"/>
    <n v="0"/>
    <n v="1989"/>
    <m/>
    <m/>
  </r>
  <r>
    <x v="36"/>
    <x v="17"/>
    <n v="5"/>
    <n v="0"/>
    <n v="5"/>
    <n v="0"/>
    <n v="0"/>
    <n v="0"/>
    <n v="0.56999999999999995"/>
    <n v="0"/>
    <n v="1989"/>
    <m/>
    <m/>
  </r>
  <r>
    <x v="36"/>
    <x v="18"/>
    <n v="4"/>
    <n v="0"/>
    <n v="4"/>
    <n v="0"/>
    <n v="0"/>
    <n v="0"/>
    <n v="0.47"/>
    <n v="0"/>
    <n v="1989"/>
    <m/>
    <m/>
  </r>
  <r>
    <x v="36"/>
    <x v="19"/>
    <n v="6"/>
    <n v="0"/>
    <n v="6"/>
    <n v="0"/>
    <n v="0"/>
    <n v="0"/>
    <n v="0.65"/>
    <n v="0"/>
    <n v="1989"/>
    <m/>
    <m/>
  </r>
  <r>
    <x v="36"/>
    <x v="20"/>
    <n v="12"/>
    <n v="0"/>
    <n v="12"/>
    <n v="0"/>
    <n v="0"/>
    <n v="0"/>
    <n v="1.27"/>
    <n v="0"/>
    <n v="1989"/>
    <m/>
    <m/>
  </r>
  <r>
    <x v="36"/>
    <x v="21"/>
    <n v="10"/>
    <n v="0"/>
    <n v="10"/>
    <n v="0"/>
    <n v="0"/>
    <n v="0"/>
    <n v="1.05"/>
    <n v="0"/>
    <n v="1989"/>
    <m/>
    <m/>
  </r>
  <r>
    <x v="36"/>
    <x v="22"/>
    <n v="12"/>
    <n v="0"/>
    <n v="12"/>
    <n v="0"/>
    <n v="0"/>
    <n v="0"/>
    <n v="1.17"/>
    <n v="0"/>
    <n v="1989"/>
    <m/>
    <m/>
  </r>
  <r>
    <x v="36"/>
    <x v="23"/>
    <n v="15"/>
    <n v="0"/>
    <n v="15"/>
    <n v="0"/>
    <n v="0"/>
    <n v="0"/>
    <n v="1.42"/>
    <n v="0"/>
    <n v="1989"/>
    <m/>
    <m/>
  </r>
  <r>
    <x v="36"/>
    <x v="24"/>
    <n v="16"/>
    <n v="0"/>
    <n v="16"/>
    <n v="0"/>
    <n v="0"/>
    <n v="0"/>
    <n v="1.41"/>
    <n v="0"/>
    <n v="1989"/>
    <m/>
    <m/>
  </r>
  <r>
    <x v="36"/>
    <x v="25"/>
    <n v="15"/>
    <n v="0"/>
    <n v="15"/>
    <n v="0"/>
    <n v="0"/>
    <n v="0"/>
    <n v="1.26"/>
    <n v="0"/>
    <n v="1989"/>
    <m/>
    <m/>
  </r>
  <r>
    <x v="36"/>
    <x v="26"/>
    <n v="15"/>
    <n v="0"/>
    <n v="15"/>
    <n v="0"/>
    <n v="0"/>
    <n v="0"/>
    <n v="1.18"/>
    <n v="0"/>
    <n v="1989"/>
    <m/>
    <m/>
  </r>
  <r>
    <x v="36"/>
    <x v="27"/>
    <n v="18"/>
    <n v="0"/>
    <n v="18"/>
    <n v="0"/>
    <n v="0"/>
    <n v="0"/>
    <n v="1.36"/>
    <n v="0"/>
    <n v="1989"/>
    <m/>
    <m/>
  </r>
  <r>
    <x v="36"/>
    <x v="28"/>
    <n v="19"/>
    <n v="0"/>
    <n v="19"/>
    <n v="0"/>
    <n v="0"/>
    <n v="0"/>
    <n v="1.33"/>
    <n v="0"/>
    <n v="1989"/>
    <m/>
    <m/>
  </r>
  <r>
    <x v="36"/>
    <x v="29"/>
    <n v="25"/>
    <n v="0"/>
    <n v="25"/>
    <n v="0"/>
    <n v="0"/>
    <n v="0"/>
    <n v="1.64"/>
    <n v="0"/>
    <n v="1989"/>
    <m/>
    <m/>
  </r>
  <r>
    <x v="36"/>
    <x v="30"/>
    <n v="25"/>
    <n v="0"/>
    <n v="25"/>
    <n v="0"/>
    <n v="0"/>
    <n v="0"/>
    <n v="1.56"/>
    <n v="0"/>
    <n v="1989"/>
    <m/>
    <m/>
  </r>
  <r>
    <x v="36"/>
    <x v="31"/>
    <n v="44"/>
    <n v="0"/>
    <n v="44"/>
    <n v="0"/>
    <n v="0"/>
    <n v="0"/>
    <n v="2.63"/>
    <n v="6"/>
    <n v="1989"/>
    <m/>
    <m/>
  </r>
  <r>
    <x v="36"/>
    <x v="32"/>
    <n v="42"/>
    <n v="0"/>
    <n v="42"/>
    <n v="0"/>
    <n v="0"/>
    <n v="0"/>
    <n v="2.39"/>
    <n v="7"/>
    <n v="1989"/>
    <m/>
    <m/>
  </r>
  <r>
    <x v="36"/>
    <x v="33"/>
    <n v="44"/>
    <n v="0"/>
    <n v="44"/>
    <n v="0"/>
    <n v="0"/>
    <n v="0"/>
    <n v="2.4500000000000002"/>
    <n v="7"/>
    <n v="1989"/>
    <m/>
    <m/>
  </r>
  <r>
    <x v="36"/>
    <x v="34"/>
    <n v="46"/>
    <n v="0"/>
    <n v="46"/>
    <n v="0"/>
    <n v="0"/>
    <n v="0"/>
    <n v="2.46"/>
    <n v="8"/>
    <n v="1989"/>
    <m/>
    <m/>
  </r>
  <r>
    <x v="36"/>
    <x v="35"/>
    <n v="50"/>
    <n v="0"/>
    <n v="50"/>
    <n v="0"/>
    <n v="0"/>
    <n v="0"/>
    <n v="2.59"/>
    <n v="7"/>
    <n v="1989"/>
    <m/>
    <m/>
  </r>
  <r>
    <x v="36"/>
    <x v="36"/>
    <n v="52"/>
    <n v="0"/>
    <n v="52"/>
    <n v="0"/>
    <n v="0"/>
    <n v="0"/>
    <n v="2.57"/>
    <n v="8"/>
    <n v="1989"/>
    <m/>
    <m/>
  </r>
  <r>
    <x v="36"/>
    <x v="37"/>
    <n v="55"/>
    <n v="0"/>
    <n v="55"/>
    <n v="0"/>
    <n v="0"/>
    <n v="0"/>
    <n v="2.61"/>
    <n v="9"/>
    <n v="1989"/>
    <m/>
    <m/>
  </r>
  <r>
    <x v="36"/>
    <x v="38"/>
    <n v="59"/>
    <n v="0"/>
    <n v="59"/>
    <n v="0"/>
    <n v="0"/>
    <n v="0"/>
    <n v="2.63"/>
    <n v="10"/>
    <n v="1989"/>
    <m/>
    <m/>
  </r>
  <r>
    <x v="36"/>
    <x v="39"/>
    <n v="61"/>
    <n v="0"/>
    <n v="61"/>
    <n v="0"/>
    <n v="0"/>
    <n v="0"/>
    <n v="2.6"/>
    <n v="9"/>
    <n v="1989"/>
    <m/>
    <m/>
  </r>
  <r>
    <x v="36"/>
    <x v="40"/>
    <n v="70"/>
    <n v="0"/>
    <n v="70"/>
    <n v="0"/>
    <n v="0"/>
    <n v="0"/>
    <n v="2.84"/>
    <n v="7"/>
    <n v="1989"/>
    <m/>
    <m/>
  </r>
  <r>
    <x v="36"/>
    <x v="41"/>
    <n v="68"/>
    <n v="0"/>
    <n v="68"/>
    <n v="0"/>
    <n v="0"/>
    <n v="0"/>
    <n v="2.6"/>
    <n v="5"/>
    <n v="1990"/>
    <m/>
    <m/>
  </r>
  <r>
    <x v="36"/>
    <x v="42"/>
    <n v="74"/>
    <n v="0"/>
    <n v="74"/>
    <n v="0"/>
    <n v="0"/>
    <n v="0"/>
    <n v="2.69"/>
    <n v="5"/>
    <n v="1990"/>
    <m/>
    <m/>
  </r>
  <r>
    <x v="36"/>
    <x v="43"/>
    <n v="85"/>
    <n v="0"/>
    <n v="85"/>
    <n v="0"/>
    <n v="0"/>
    <n v="0"/>
    <n v="2.95"/>
    <n v="5"/>
    <n v="1990"/>
    <m/>
    <m/>
  </r>
  <r>
    <x v="36"/>
    <x v="44"/>
    <n v="90"/>
    <n v="0"/>
    <n v="90"/>
    <n v="0"/>
    <n v="0"/>
    <n v="0"/>
    <n v="3.01"/>
    <n v="5"/>
    <n v="1990"/>
    <m/>
    <m/>
  </r>
  <r>
    <x v="36"/>
    <x v="45"/>
    <n v="99"/>
    <n v="0"/>
    <n v="99"/>
    <n v="0"/>
    <n v="0"/>
    <n v="0"/>
    <n v="3.14"/>
    <n v="6"/>
    <n v="1990"/>
    <m/>
    <m/>
  </r>
  <r>
    <x v="36"/>
    <x v="46"/>
    <n v="99"/>
    <n v="0"/>
    <n v="99"/>
    <n v="0"/>
    <n v="0"/>
    <n v="0"/>
    <n v="3.01"/>
    <n v="6"/>
    <n v="1990"/>
    <m/>
    <m/>
  </r>
  <r>
    <x v="36"/>
    <x v="47"/>
    <n v="105"/>
    <n v="0"/>
    <n v="105"/>
    <n v="0"/>
    <n v="0"/>
    <n v="0"/>
    <n v="3.09"/>
    <n v="6"/>
    <n v="1990"/>
    <m/>
    <m/>
  </r>
  <r>
    <x v="36"/>
    <x v="48"/>
    <n v="111"/>
    <n v="0"/>
    <n v="111"/>
    <n v="0"/>
    <n v="0"/>
    <n v="0"/>
    <n v="3.13"/>
    <n v="7"/>
    <n v="1990"/>
    <m/>
    <m/>
  </r>
  <r>
    <x v="36"/>
    <x v="49"/>
    <n v="117"/>
    <n v="0"/>
    <n v="117"/>
    <n v="0"/>
    <n v="0"/>
    <n v="0"/>
    <n v="3.19"/>
    <n v="7"/>
    <n v="1990"/>
    <m/>
    <m/>
  </r>
  <r>
    <x v="36"/>
    <x v="50"/>
    <n v="117"/>
    <n v="0"/>
    <n v="117"/>
    <n v="0"/>
    <n v="0"/>
    <n v="0"/>
    <n v="3.06"/>
    <n v="7"/>
    <n v="1990"/>
    <m/>
    <m/>
  </r>
  <r>
    <x v="36"/>
    <x v="51"/>
    <n v="127"/>
    <n v="0"/>
    <n v="127"/>
    <n v="0"/>
    <n v="0"/>
    <n v="0"/>
    <n v="3.17"/>
    <n v="7"/>
    <n v="1990"/>
    <m/>
    <m/>
  </r>
  <r>
    <x v="36"/>
    <x v="52"/>
    <n v="128"/>
    <n v="0"/>
    <n v="128"/>
    <n v="0"/>
    <n v="0"/>
    <n v="0"/>
    <n v="3.01"/>
    <n v="8"/>
    <n v="1990"/>
    <m/>
    <m/>
  </r>
  <r>
    <x v="36"/>
    <x v="53"/>
    <n v="133"/>
    <n v="0"/>
    <n v="133"/>
    <n v="0"/>
    <n v="0"/>
    <n v="0"/>
    <n v="2.95"/>
    <n v="8"/>
    <n v="1990"/>
    <m/>
    <m/>
  </r>
  <r>
    <x v="36"/>
    <x v="54"/>
    <n v="135"/>
    <n v="0"/>
    <n v="135"/>
    <n v="0"/>
    <n v="0"/>
    <n v="0"/>
    <n v="2.82"/>
    <n v="8"/>
    <n v="1990"/>
    <m/>
    <m/>
  </r>
  <r>
    <x v="36"/>
    <x v="55"/>
    <n v="126"/>
    <n v="0"/>
    <n v="126"/>
    <n v="0"/>
    <n v="0"/>
    <n v="0"/>
    <n v="2.5"/>
    <n v="9"/>
    <n v="1990"/>
    <m/>
    <m/>
  </r>
  <r>
    <x v="36"/>
    <x v="56"/>
    <n v="129"/>
    <n v="0"/>
    <n v="129"/>
    <n v="0"/>
    <n v="0"/>
    <n v="0"/>
    <n v="2.4700000000000002"/>
    <n v="9"/>
    <n v="1990"/>
    <m/>
    <m/>
  </r>
  <r>
    <x v="36"/>
    <x v="57"/>
    <n v="132"/>
    <n v="0"/>
    <n v="132"/>
    <n v="0"/>
    <n v="0"/>
    <n v="0"/>
    <n v="2.46"/>
    <n v="9"/>
    <n v="1990"/>
    <m/>
    <m/>
  </r>
  <r>
    <x v="36"/>
    <x v="58"/>
    <n v="156"/>
    <n v="0"/>
    <n v="156"/>
    <n v="0"/>
    <n v="0"/>
    <n v="0"/>
    <n v="3.03"/>
    <n v="11"/>
    <n v="1990"/>
    <m/>
    <m/>
  </r>
  <r>
    <x v="36"/>
    <x v="59"/>
    <n v="159"/>
    <n v="0"/>
    <n v="159"/>
    <n v="0"/>
    <n v="0"/>
    <n v="0"/>
    <n v="3.01"/>
    <n v="13"/>
    <n v="1990"/>
    <m/>
    <m/>
  </r>
  <r>
    <x v="36"/>
    <x v="60"/>
    <n v="152"/>
    <n v="0"/>
    <n v="152"/>
    <n v="0"/>
    <n v="0"/>
    <n v="0"/>
    <n v="2.79"/>
    <n v="9"/>
    <n v="1990"/>
    <m/>
    <m/>
  </r>
  <r>
    <x v="36"/>
    <x v="61"/>
    <n v="152"/>
    <n v="0"/>
    <n v="152"/>
    <n v="0"/>
    <n v="0"/>
    <n v="0"/>
    <n v="2.75"/>
    <n v="9"/>
    <n v="1990"/>
    <m/>
    <m/>
  </r>
  <r>
    <x v="36"/>
    <x v="62"/>
    <n v="160"/>
    <n v="0"/>
    <n v="160"/>
    <n v="0"/>
    <n v="0"/>
    <n v="0"/>
    <n v="2.83"/>
    <n v="9"/>
    <n v="1990"/>
    <m/>
    <m/>
  </r>
  <r>
    <x v="36"/>
    <x v="63"/>
    <n v="146"/>
    <n v="0"/>
    <n v="146"/>
    <n v="0"/>
    <n v="0"/>
    <n v="0"/>
    <n v="2.5299999999999998"/>
    <n v="10"/>
    <n v="1990"/>
    <m/>
    <m/>
  </r>
  <r>
    <x v="36"/>
    <x v="64"/>
    <n v="146"/>
    <n v="0"/>
    <n v="146"/>
    <n v="0"/>
    <n v="0"/>
    <n v="0"/>
    <n v="2.5"/>
    <n v="9"/>
    <n v="1990"/>
    <m/>
    <m/>
  </r>
  <r>
    <x v="36"/>
    <x v="65"/>
    <n v="148"/>
    <n v="0"/>
    <n v="148"/>
    <n v="0"/>
    <n v="0"/>
    <n v="0"/>
    <n v="2.5"/>
    <n v="9"/>
    <n v="1990"/>
    <m/>
    <m/>
  </r>
  <r>
    <x v="37"/>
    <x v="10"/>
    <n v="27"/>
    <n v="0"/>
    <n v="27"/>
    <n v="0"/>
    <n v="0"/>
    <n v="0"/>
    <n v="0.02"/>
    <n v="0"/>
    <n v="1989"/>
    <m/>
    <m/>
  </r>
  <r>
    <x v="37"/>
    <x v="11"/>
    <n v="24"/>
    <n v="0"/>
    <n v="24"/>
    <n v="0"/>
    <n v="0"/>
    <n v="0"/>
    <n v="0.02"/>
    <n v="0"/>
    <n v="1989"/>
    <m/>
    <m/>
  </r>
  <r>
    <x v="37"/>
    <x v="12"/>
    <n v="24"/>
    <n v="0"/>
    <n v="24"/>
    <n v="0"/>
    <n v="0"/>
    <n v="0"/>
    <n v="0.02"/>
    <n v="0"/>
    <n v="1989"/>
    <m/>
    <m/>
  </r>
  <r>
    <x v="37"/>
    <x v="13"/>
    <n v="20"/>
    <n v="0"/>
    <n v="20"/>
    <n v="0"/>
    <n v="0"/>
    <n v="0"/>
    <n v="0.01"/>
    <n v="2"/>
    <n v="1989"/>
    <m/>
    <m/>
  </r>
  <r>
    <x v="37"/>
    <x v="14"/>
    <n v="20"/>
    <n v="0"/>
    <n v="20"/>
    <n v="0"/>
    <n v="0"/>
    <n v="0"/>
    <n v="0.01"/>
    <n v="0"/>
    <n v="1989"/>
    <m/>
    <m/>
  </r>
  <r>
    <x v="37"/>
    <x v="15"/>
    <n v="20"/>
    <n v="0"/>
    <n v="20"/>
    <n v="0"/>
    <n v="0"/>
    <n v="0"/>
    <n v="0.01"/>
    <n v="1"/>
    <n v="1989"/>
    <m/>
    <m/>
  </r>
  <r>
    <x v="37"/>
    <x v="16"/>
    <n v="24"/>
    <n v="0"/>
    <n v="24"/>
    <n v="0"/>
    <n v="0"/>
    <n v="0"/>
    <n v="0.01"/>
    <n v="3"/>
    <n v="1989"/>
    <m/>
    <m/>
  </r>
  <r>
    <x v="37"/>
    <x v="17"/>
    <n v="23"/>
    <n v="0"/>
    <n v="23"/>
    <n v="0"/>
    <n v="0"/>
    <n v="0"/>
    <n v="0.01"/>
    <n v="2"/>
    <n v="1989"/>
    <m/>
    <m/>
  </r>
  <r>
    <x v="37"/>
    <x v="18"/>
    <n v="25"/>
    <n v="0"/>
    <n v="25"/>
    <n v="0"/>
    <n v="0"/>
    <n v="0"/>
    <n v="0.01"/>
    <n v="2"/>
    <n v="1989"/>
    <m/>
    <m/>
  </r>
  <r>
    <x v="37"/>
    <x v="19"/>
    <n v="50"/>
    <n v="0"/>
    <n v="50"/>
    <n v="0"/>
    <n v="0"/>
    <n v="0"/>
    <n v="0.03"/>
    <n v="2"/>
    <n v="1989"/>
    <m/>
    <m/>
  </r>
  <r>
    <x v="37"/>
    <x v="20"/>
    <n v="51"/>
    <n v="0"/>
    <n v="51"/>
    <n v="0"/>
    <n v="0"/>
    <n v="0"/>
    <n v="0.03"/>
    <n v="2"/>
    <n v="1989"/>
    <m/>
    <m/>
  </r>
  <r>
    <x v="37"/>
    <x v="21"/>
    <n v="57"/>
    <n v="0"/>
    <n v="57"/>
    <n v="0"/>
    <n v="0"/>
    <n v="0"/>
    <n v="0.03"/>
    <n v="3"/>
    <n v="1989"/>
    <m/>
    <m/>
  </r>
  <r>
    <x v="37"/>
    <x v="22"/>
    <n v="50"/>
    <n v="0"/>
    <n v="50"/>
    <n v="0"/>
    <n v="0"/>
    <n v="0"/>
    <n v="0.03"/>
    <n v="2"/>
    <n v="1989"/>
    <m/>
    <m/>
  </r>
  <r>
    <x v="37"/>
    <x v="23"/>
    <n v="46"/>
    <n v="0"/>
    <n v="46"/>
    <n v="0"/>
    <n v="0"/>
    <n v="0"/>
    <n v="0.02"/>
    <n v="2"/>
    <n v="1989"/>
    <m/>
    <m/>
  </r>
  <r>
    <x v="37"/>
    <x v="24"/>
    <n v="44"/>
    <n v="0"/>
    <n v="44"/>
    <n v="0"/>
    <n v="0"/>
    <n v="0"/>
    <n v="0.02"/>
    <n v="2"/>
    <n v="1989"/>
    <m/>
    <m/>
  </r>
  <r>
    <x v="37"/>
    <x v="25"/>
    <n v="31"/>
    <n v="0"/>
    <n v="31"/>
    <n v="0"/>
    <n v="0"/>
    <n v="0"/>
    <n v="0.02"/>
    <n v="1"/>
    <n v="1989"/>
    <m/>
    <m/>
  </r>
  <r>
    <x v="37"/>
    <x v="26"/>
    <n v="28"/>
    <n v="0"/>
    <n v="28"/>
    <n v="0"/>
    <n v="0"/>
    <n v="0"/>
    <n v="0.01"/>
    <n v="1"/>
    <n v="1989"/>
    <m/>
    <m/>
  </r>
  <r>
    <x v="37"/>
    <x v="27"/>
    <n v="35"/>
    <n v="0"/>
    <n v="35"/>
    <n v="0"/>
    <n v="0"/>
    <n v="0"/>
    <n v="0.02"/>
    <n v="1"/>
    <n v="1989"/>
    <m/>
    <m/>
  </r>
  <r>
    <x v="37"/>
    <x v="28"/>
    <n v="35"/>
    <n v="0"/>
    <n v="35"/>
    <n v="0"/>
    <n v="0"/>
    <n v="0"/>
    <n v="0.02"/>
    <n v="3"/>
    <n v="1989"/>
    <m/>
    <m/>
  </r>
  <r>
    <x v="37"/>
    <x v="29"/>
    <n v="40"/>
    <n v="0"/>
    <n v="40"/>
    <n v="0"/>
    <n v="0"/>
    <n v="0"/>
    <n v="0.02"/>
    <n v="3"/>
    <n v="1989"/>
    <m/>
    <m/>
  </r>
  <r>
    <x v="37"/>
    <x v="30"/>
    <n v="28"/>
    <n v="0"/>
    <n v="28"/>
    <n v="0"/>
    <n v="0"/>
    <n v="0"/>
    <n v="0.01"/>
    <n v="3"/>
    <n v="1989"/>
    <m/>
    <m/>
  </r>
  <r>
    <x v="37"/>
    <x v="31"/>
    <n v="29"/>
    <n v="0"/>
    <n v="29"/>
    <n v="0"/>
    <n v="0"/>
    <n v="0"/>
    <n v="0.01"/>
    <n v="4"/>
    <n v="1989"/>
    <m/>
    <m/>
  </r>
  <r>
    <x v="37"/>
    <x v="32"/>
    <n v="37"/>
    <n v="0"/>
    <n v="37"/>
    <n v="0"/>
    <n v="0"/>
    <n v="0"/>
    <n v="0.02"/>
    <n v="4"/>
    <n v="1989"/>
    <m/>
    <m/>
  </r>
  <r>
    <x v="37"/>
    <x v="33"/>
    <n v="39"/>
    <n v="0"/>
    <n v="39"/>
    <n v="0"/>
    <n v="0"/>
    <n v="0"/>
    <n v="0.02"/>
    <n v="5"/>
    <n v="1989"/>
    <m/>
    <m/>
  </r>
  <r>
    <x v="37"/>
    <x v="34"/>
    <n v="40"/>
    <n v="0"/>
    <n v="40"/>
    <n v="0"/>
    <n v="0"/>
    <n v="0"/>
    <n v="0.02"/>
    <n v="6"/>
    <n v="1989"/>
    <m/>
    <m/>
  </r>
  <r>
    <x v="37"/>
    <x v="35"/>
    <n v="41"/>
    <n v="0"/>
    <n v="41"/>
    <n v="0"/>
    <n v="0"/>
    <n v="0"/>
    <n v="0.02"/>
    <n v="4"/>
    <n v="1989"/>
    <m/>
    <m/>
  </r>
  <r>
    <x v="37"/>
    <x v="36"/>
    <n v="44"/>
    <n v="0"/>
    <n v="44"/>
    <n v="0"/>
    <n v="0"/>
    <n v="0"/>
    <n v="0.02"/>
    <n v="5"/>
    <n v="1989"/>
    <m/>
    <m/>
  </r>
  <r>
    <x v="37"/>
    <x v="37"/>
    <n v="44"/>
    <n v="0"/>
    <n v="44"/>
    <n v="0"/>
    <n v="0"/>
    <n v="0"/>
    <n v="0.02"/>
    <n v="5"/>
    <n v="1989"/>
    <m/>
    <m/>
  </r>
  <r>
    <x v="37"/>
    <x v="38"/>
    <n v="71"/>
    <n v="0"/>
    <n v="71"/>
    <n v="0"/>
    <n v="0"/>
    <n v="0"/>
    <n v="0.03"/>
    <n v="10"/>
    <n v="1989"/>
    <m/>
    <m/>
  </r>
  <r>
    <x v="37"/>
    <x v="39"/>
    <n v="63"/>
    <n v="0"/>
    <n v="63"/>
    <n v="0"/>
    <n v="0"/>
    <n v="0"/>
    <n v="0.02"/>
    <n v="9"/>
    <n v="1989"/>
    <m/>
    <m/>
  </r>
  <r>
    <x v="37"/>
    <x v="40"/>
    <n v="68"/>
    <n v="0"/>
    <n v="68"/>
    <n v="0"/>
    <n v="0"/>
    <n v="0"/>
    <n v="0.02"/>
    <n v="10"/>
    <n v="1989"/>
    <m/>
    <m/>
  </r>
  <r>
    <x v="37"/>
    <x v="41"/>
    <n v="54"/>
    <n v="0"/>
    <n v="54"/>
    <n v="0"/>
    <n v="0"/>
    <n v="0"/>
    <n v="0.02"/>
    <n v="10"/>
    <n v="1990"/>
    <m/>
    <m/>
  </r>
  <r>
    <x v="37"/>
    <x v="42"/>
    <n v="56"/>
    <n v="0"/>
    <n v="56"/>
    <n v="0"/>
    <n v="0"/>
    <n v="0"/>
    <n v="0.02"/>
    <n v="10"/>
    <n v="1990"/>
    <m/>
    <m/>
  </r>
  <r>
    <x v="37"/>
    <x v="43"/>
    <n v="59"/>
    <n v="0"/>
    <n v="59"/>
    <n v="0"/>
    <n v="0"/>
    <n v="0"/>
    <n v="0.02"/>
    <n v="10"/>
    <n v="1990"/>
    <m/>
    <m/>
  </r>
  <r>
    <x v="37"/>
    <x v="44"/>
    <n v="61"/>
    <n v="0"/>
    <n v="61"/>
    <n v="0"/>
    <n v="0"/>
    <n v="0"/>
    <n v="0.02"/>
    <n v="10"/>
    <n v="1990"/>
    <m/>
    <m/>
  </r>
  <r>
    <x v="37"/>
    <x v="45"/>
    <n v="64"/>
    <n v="0"/>
    <n v="64"/>
    <n v="0"/>
    <n v="0"/>
    <n v="0"/>
    <n v="0.02"/>
    <n v="11"/>
    <n v="1990"/>
    <m/>
    <m/>
  </r>
  <r>
    <x v="37"/>
    <x v="46"/>
    <n v="64"/>
    <n v="0"/>
    <n v="64"/>
    <n v="0"/>
    <n v="0"/>
    <n v="0"/>
    <n v="0.02"/>
    <n v="11"/>
    <n v="1990"/>
    <m/>
    <m/>
  </r>
  <r>
    <x v="37"/>
    <x v="47"/>
    <n v="64"/>
    <n v="0"/>
    <n v="64"/>
    <n v="0"/>
    <n v="0"/>
    <n v="0"/>
    <n v="0.02"/>
    <n v="12"/>
    <n v="1990"/>
    <m/>
    <m/>
  </r>
  <r>
    <x v="37"/>
    <x v="48"/>
    <n v="67"/>
    <n v="0"/>
    <n v="67"/>
    <n v="0"/>
    <n v="0"/>
    <n v="0"/>
    <n v="0.02"/>
    <n v="12"/>
    <n v="1990"/>
    <m/>
    <m/>
  </r>
  <r>
    <x v="37"/>
    <x v="49"/>
    <n v="68"/>
    <n v="0"/>
    <n v="68"/>
    <n v="0"/>
    <n v="0"/>
    <n v="0"/>
    <n v="0.02"/>
    <n v="12"/>
    <n v="1990"/>
    <m/>
    <m/>
  </r>
  <r>
    <x v="37"/>
    <x v="50"/>
    <n v="72"/>
    <n v="0"/>
    <n v="72"/>
    <n v="0"/>
    <n v="0"/>
    <n v="0"/>
    <n v="0.02"/>
    <n v="13"/>
    <n v="1990"/>
    <m/>
    <m/>
  </r>
  <r>
    <x v="37"/>
    <x v="51"/>
    <n v="73"/>
    <n v="0"/>
    <n v="73"/>
    <n v="0"/>
    <n v="0"/>
    <n v="0"/>
    <n v="0.02"/>
    <n v="14"/>
    <n v="1990"/>
    <m/>
    <m/>
  </r>
  <r>
    <x v="37"/>
    <x v="52"/>
    <n v="67"/>
    <n v="0"/>
    <n v="67"/>
    <n v="0"/>
    <n v="0"/>
    <n v="0"/>
    <n v="0.02"/>
    <n v="24"/>
    <n v="1990"/>
    <m/>
    <m/>
  </r>
  <r>
    <x v="37"/>
    <x v="53"/>
    <n v="67"/>
    <n v="0"/>
    <n v="67"/>
    <n v="0"/>
    <n v="0"/>
    <n v="0"/>
    <n v="0.02"/>
    <n v="24"/>
    <n v="1990"/>
    <m/>
    <m/>
  </r>
  <r>
    <x v="37"/>
    <x v="54"/>
    <n v="64"/>
    <n v="0"/>
    <n v="64"/>
    <n v="0"/>
    <n v="0"/>
    <n v="0"/>
    <n v="0.02"/>
    <n v="22"/>
    <n v="1990"/>
    <m/>
    <m/>
  </r>
  <r>
    <x v="37"/>
    <x v="55"/>
    <n v="64"/>
    <n v="0"/>
    <n v="64"/>
    <n v="0"/>
    <n v="0"/>
    <n v="0"/>
    <n v="0.02"/>
    <n v="22"/>
    <n v="1990"/>
    <m/>
    <m/>
  </r>
  <r>
    <x v="37"/>
    <x v="56"/>
    <n v="64"/>
    <n v="0"/>
    <n v="64"/>
    <n v="0"/>
    <n v="0"/>
    <n v="0"/>
    <n v="0.02"/>
    <n v="22"/>
    <n v="1990"/>
    <m/>
    <m/>
  </r>
  <r>
    <x v="37"/>
    <x v="57"/>
    <n v="68"/>
    <n v="0"/>
    <n v="68"/>
    <n v="0"/>
    <n v="0"/>
    <n v="0"/>
    <n v="0.02"/>
    <n v="24"/>
    <n v="1990"/>
    <m/>
    <m/>
  </r>
  <r>
    <x v="37"/>
    <x v="58"/>
    <n v="69"/>
    <n v="0"/>
    <n v="69"/>
    <n v="0"/>
    <n v="0"/>
    <n v="0"/>
    <n v="0.02"/>
    <n v="25"/>
    <n v="1990"/>
    <m/>
    <m/>
  </r>
  <r>
    <x v="37"/>
    <x v="59"/>
    <n v="69"/>
    <n v="0"/>
    <n v="69"/>
    <n v="0"/>
    <n v="0"/>
    <n v="0"/>
    <n v="0.02"/>
    <n v="26"/>
    <n v="1990"/>
    <m/>
    <m/>
  </r>
  <r>
    <x v="37"/>
    <x v="60"/>
    <n v="69"/>
    <n v="0"/>
    <n v="69"/>
    <n v="0"/>
    <n v="0"/>
    <n v="0"/>
    <n v="0.02"/>
    <n v="26"/>
    <n v="1990"/>
    <m/>
    <m/>
  </r>
  <r>
    <x v="37"/>
    <x v="61"/>
    <n v="72"/>
    <n v="0"/>
    <n v="72"/>
    <n v="0"/>
    <n v="0"/>
    <n v="0"/>
    <n v="0.02"/>
    <n v="27"/>
    <n v="1990"/>
    <m/>
    <m/>
  </r>
  <r>
    <x v="37"/>
    <x v="62"/>
    <n v="76"/>
    <n v="0"/>
    <n v="76"/>
    <n v="0"/>
    <n v="0"/>
    <n v="0"/>
    <n v="0.02"/>
    <n v="27"/>
    <n v="1990"/>
    <m/>
    <m/>
  </r>
  <r>
    <x v="37"/>
    <x v="63"/>
    <n v="80"/>
    <n v="0"/>
    <n v="80"/>
    <n v="0"/>
    <n v="0"/>
    <n v="0"/>
    <n v="0.02"/>
    <n v="28"/>
    <n v="1990"/>
    <m/>
    <m/>
  </r>
  <r>
    <x v="37"/>
    <x v="64"/>
    <n v="81"/>
    <n v="0"/>
    <n v="81"/>
    <n v="0"/>
    <n v="0"/>
    <n v="0"/>
    <n v="0.02"/>
    <n v="28"/>
    <n v="1990"/>
    <m/>
    <m/>
  </r>
  <r>
    <x v="37"/>
    <x v="65"/>
    <n v="82"/>
    <n v="0"/>
    <n v="82"/>
    <n v="0"/>
    <n v="0"/>
    <n v="0"/>
    <n v="0.02"/>
    <n v="29"/>
    <n v="1990"/>
    <m/>
    <m/>
  </r>
  <r>
    <x v="38"/>
    <x v="10"/>
    <n v="17"/>
    <n v="0"/>
    <n v="17"/>
    <n v="0"/>
    <n v="0"/>
    <n v="0"/>
    <n v="0.01"/>
    <n v="2"/>
    <n v="1989"/>
    <m/>
    <m/>
  </r>
  <r>
    <x v="38"/>
    <x v="11"/>
    <n v="15"/>
    <n v="0"/>
    <n v="15"/>
    <n v="0"/>
    <n v="0"/>
    <n v="0"/>
    <n v="0.01"/>
    <n v="2"/>
    <n v="1989"/>
    <m/>
    <m/>
  </r>
  <r>
    <x v="38"/>
    <x v="12"/>
    <n v="14"/>
    <n v="0"/>
    <n v="14"/>
    <n v="0"/>
    <n v="0"/>
    <n v="0"/>
    <n v="0"/>
    <n v="1"/>
    <n v="1989"/>
    <m/>
    <m/>
  </r>
  <r>
    <x v="38"/>
    <x v="13"/>
    <n v="23"/>
    <n v="0"/>
    <n v="23"/>
    <n v="0"/>
    <n v="0"/>
    <n v="0"/>
    <n v="0.01"/>
    <n v="1"/>
    <n v="1989"/>
    <m/>
    <m/>
  </r>
  <r>
    <x v="38"/>
    <x v="14"/>
    <n v="25"/>
    <n v="0"/>
    <n v="25"/>
    <n v="0"/>
    <n v="0"/>
    <n v="0"/>
    <n v="0.01"/>
    <n v="3"/>
    <n v="1989"/>
    <m/>
    <m/>
  </r>
  <r>
    <x v="38"/>
    <x v="15"/>
    <n v="27"/>
    <n v="0"/>
    <n v="27"/>
    <n v="0"/>
    <n v="0"/>
    <n v="0"/>
    <n v="0.01"/>
    <n v="3"/>
    <n v="1989"/>
    <m/>
    <m/>
  </r>
  <r>
    <x v="38"/>
    <x v="16"/>
    <n v="29"/>
    <n v="0"/>
    <n v="29"/>
    <n v="0"/>
    <n v="0"/>
    <n v="0"/>
    <n v="0.01"/>
    <n v="3"/>
    <n v="1989"/>
    <m/>
    <m/>
  </r>
  <r>
    <x v="38"/>
    <x v="17"/>
    <n v="23"/>
    <n v="0"/>
    <n v="23"/>
    <n v="0"/>
    <n v="0"/>
    <n v="0"/>
    <n v="0.01"/>
    <n v="1"/>
    <n v="1989"/>
    <m/>
    <m/>
  </r>
  <r>
    <x v="38"/>
    <x v="18"/>
    <n v="32"/>
    <n v="0"/>
    <n v="32"/>
    <n v="0"/>
    <n v="0"/>
    <n v="0"/>
    <n v="0.01"/>
    <n v="3"/>
    <n v="1989"/>
    <m/>
    <m/>
  </r>
  <r>
    <x v="38"/>
    <x v="19"/>
    <n v="34"/>
    <n v="0"/>
    <n v="34"/>
    <n v="0"/>
    <n v="0"/>
    <n v="0"/>
    <n v="0.01"/>
    <n v="3"/>
    <n v="1989"/>
    <m/>
    <m/>
  </r>
  <r>
    <x v="38"/>
    <x v="20"/>
    <n v="44"/>
    <n v="0"/>
    <n v="44"/>
    <n v="0"/>
    <n v="0"/>
    <n v="0"/>
    <n v="0.01"/>
    <n v="5"/>
    <n v="1989"/>
    <m/>
    <m/>
  </r>
  <r>
    <x v="38"/>
    <x v="21"/>
    <n v="34"/>
    <n v="0"/>
    <n v="34"/>
    <n v="0"/>
    <n v="0"/>
    <n v="0"/>
    <n v="0.01"/>
    <n v="18"/>
    <n v="1989"/>
    <m/>
    <m/>
  </r>
  <r>
    <x v="38"/>
    <x v="22"/>
    <n v="41"/>
    <n v="0"/>
    <n v="41"/>
    <n v="0"/>
    <n v="0"/>
    <n v="0"/>
    <n v="0.01"/>
    <n v="17"/>
    <n v="1989"/>
    <m/>
    <m/>
  </r>
  <r>
    <x v="38"/>
    <x v="23"/>
    <n v="33"/>
    <n v="0"/>
    <n v="33"/>
    <n v="0"/>
    <n v="0"/>
    <n v="0"/>
    <n v="0.01"/>
    <n v="15"/>
    <n v="1989"/>
    <m/>
    <m/>
  </r>
  <r>
    <x v="38"/>
    <x v="24"/>
    <n v="44"/>
    <n v="0"/>
    <n v="44"/>
    <n v="0"/>
    <n v="0"/>
    <n v="0"/>
    <n v="0.01"/>
    <n v="21"/>
    <n v="1989"/>
    <m/>
    <m/>
  </r>
  <r>
    <x v="38"/>
    <x v="25"/>
    <n v="41"/>
    <n v="0"/>
    <n v="41"/>
    <n v="0"/>
    <n v="0"/>
    <n v="0"/>
    <n v="0.01"/>
    <n v="15"/>
    <n v="1989"/>
    <m/>
    <m/>
  </r>
  <r>
    <x v="38"/>
    <x v="26"/>
    <n v="50"/>
    <n v="0"/>
    <n v="50"/>
    <n v="0"/>
    <n v="0"/>
    <n v="0"/>
    <n v="0.01"/>
    <n v="15"/>
    <n v="1989"/>
    <m/>
    <m/>
  </r>
  <r>
    <x v="38"/>
    <x v="27"/>
    <n v="50"/>
    <n v="0"/>
    <n v="50"/>
    <n v="0"/>
    <n v="0"/>
    <n v="0"/>
    <n v="0.01"/>
    <n v="15"/>
    <n v="1989"/>
    <m/>
    <m/>
  </r>
  <r>
    <x v="38"/>
    <x v="28"/>
    <n v="54"/>
    <n v="0"/>
    <n v="54"/>
    <n v="0"/>
    <n v="0"/>
    <n v="0"/>
    <n v="0.01"/>
    <n v="17"/>
    <n v="1989"/>
    <m/>
    <m/>
  </r>
  <r>
    <x v="38"/>
    <x v="29"/>
    <n v="53"/>
    <n v="0"/>
    <n v="53"/>
    <n v="0"/>
    <n v="0"/>
    <n v="0"/>
    <n v="0.01"/>
    <n v="17"/>
    <n v="1989"/>
    <m/>
    <m/>
  </r>
  <r>
    <x v="38"/>
    <x v="30"/>
    <n v="55"/>
    <n v="0"/>
    <n v="55"/>
    <n v="0"/>
    <n v="0"/>
    <n v="0"/>
    <n v="0.01"/>
    <n v="18"/>
    <n v="1989"/>
    <m/>
    <m/>
  </r>
  <r>
    <x v="38"/>
    <x v="31"/>
    <n v="57"/>
    <n v="0"/>
    <n v="57"/>
    <n v="0"/>
    <n v="0"/>
    <n v="0"/>
    <n v="0.01"/>
    <n v="19"/>
    <n v="1989"/>
    <m/>
    <m/>
  </r>
  <r>
    <x v="38"/>
    <x v="32"/>
    <n v="57"/>
    <n v="0"/>
    <n v="57"/>
    <n v="0"/>
    <n v="0"/>
    <n v="0"/>
    <n v="0.01"/>
    <n v="19"/>
    <n v="1989"/>
    <m/>
    <m/>
  </r>
  <r>
    <x v="38"/>
    <x v="33"/>
    <n v="56"/>
    <n v="0"/>
    <n v="56"/>
    <n v="0"/>
    <n v="0"/>
    <n v="0"/>
    <n v="0.01"/>
    <n v="18"/>
    <n v="1989"/>
    <m/>
    <m/>
  </r>
  <r>
    <x v="38"/>
    <x v="34"/>
    <n v="56"/>
    <n v="0"/>
    <n v="56"/>
    <n v="0"/>
    <n v="0"/>
    <n v="0"/>
    <n v="0.01"/>
    <n v="20"/>
    <n v="1989"/>
    <m/>
    <m/>
  </r>
  <r>
    <x v="38"/>
    <x v="35"/>
    <n v="59"/>
    <n v="0"/>
    <n v="59"/>
    <n v="0"/>
    <n v="0"/>
    <n v="0"/>
    <n v="0.01"/>
    <n v="19"/>
    <n v="1989"/>
    <m/>
    <m/>
  </r>
  <r>
    <x v="38"/>
    <x v="36"/>
    <n v="49"/>
    <n v="0"/>
    <n v="49"/>
    <n v="0"/>
    <n v="0"/>
    <n v="0"/>
    <n v="0.01"/>
    <n v="20"/>
    <n v="1989"/>
    <m/>
    <m/>
  </r>
  <r>
    <x v="38"/>
    <x v="37"/>
    <n v="51"/>
    <n v="0"/>
    <n v="51"/>
    <n v="0"/>
    <n v="0"/>
    <n v="0"/>
    <n v="0.01"/>
    <n v="17"/>
    <n v="1989"/>
    <m/>
    <m/>
  </r>
  <r>
    <x v="38"/>
    <x v="38"/>
    <n v="54"/>
    <n v="0"/>
    <n v="54"/>
    <n v="0"/>
    <n v="0"/>
    <n v="0"/>
    <n v="0.01"/>
    <n v="17"/>
    <n v="1989"/>
    <m/>
    <m/>
  </r>
  <r>
    <x v="38"/>
    <x v="39"/>
    <n v="18"/>
    <n v="0"/>
    <n v="18"/>
    <n v="0"/>
    <n v="0"/>
    <n v="0"/>
    <n v="0"/>
    <n v="12"/>
    <n v="1989"/>
    <m/>
    <m/>
  </r>
  <r>
    <x v="38"/>
    <x v="40"/>
    <n v="28"/>
    <n v="0"/>
    <n v="28"/>
    <n v="0"/>
    <n v="0"/>
    <n v="0"/>
    <n v="0"/>
    <n v="12"/>
    <n v="1989"/>
    <m/>
    <m/>
  </r>
  <r>
    <x v="38"/>
    <x v="41"/>
    <n v="39"/>
    <n v="0"/>
    <n v="39"/>
    <n v="0"/>
    <n v="0"/>
    <n v="0"/>
    <n v="0.01"/>
    <n v="14"/>
    <n v="1990"/>
    <m/>
    <m/>
  </r>
  <r>
    <x v="38"/>
    <x v="42"/>
    <n v="18"/>
    <n v="0"/>
    <n v="18"/>
    <n v="0"/>
    <n v="0"/>
    <n v="0"/>
    <n v="0"/>
    <n v="14"/>
    <n v="1990"/>
    <m/>
    <m/>
  </r>
  <r>
    <x v="38"/>
    <x v="43"/>
    <n v="23"/>
    <n v="0"/>
    <n v="23"/>
    <n v="0"/>
    <n v="0"/>
    <n v="0"/>
    <n v="0"/>
    <n v="14"/>
    <n v="1990"/>
    <m/>
    <m/>
  </r>
  <r>
    <x v="38"/>
    <x v="44"/>
    <n v="25"/>
    <n v="0"/>
    <n v="25"/>
    <n v="0"/>
    <n v="0"/>
    <n v="0"/>
    <n v="0"/>
    <n v="15"/>
    <n v="1990"/>
    <m/>
    <m/>
  </r>
  <r>
    <x v="38"/>
    <x v="45"/>
    <n v="28"/>
    <n v="0"/>
    <n v="28"/>
    <n v="0"/>
    <n v="0"/>
    <n v="0"/>
    <n v="0"/>
    <n v="16"/>
    <n v="1990"/>
    <m/>
    <m/>
  </r>
  <r>
    <x v="38"/>
    <x v="46"/>
    <n v="30"/>
    <n v="0"/>
    <n v="30"/>
    <n v="0"/>
    <n v="0"/>
    <n v="0"/>
    <n v="0"/>
    <n v="16"/>
    <n v="1990"/>
    <m/>
    <m/>
  </r>
  <r>
    <x v="38"/>
    <x v="47"/>
    <n v="34"/>
    <n v="0"/>
    <n v="34"/>
    <n v="0"/>
    <n v="0"/>
    <n v="0"/>
    <n v="0"/>
    <n v="16"/>
    <n v="1990"/>
    <m/>
    <m/>
  </r>
  <r>
    <x v="38"/>
    <x v="48"/>
    <n v="39"/>
    <n v="0"/>
    <n v="39"/>
    <n v="0"/>
    <n v="0"/>
    <n v="0"/>
    <n v="0.01"/>
    <n v="16"/>
    <n v="1990"/>
    <m/>
    <m/>
  </r>
  <r>
    <x v="38"/>
    <x v="49"/>
    <n v="41"/>
    <n v="0"/>
    <n v="41"/>
    <n v="0"/>
    <n v="0"/>
    <n v="0"/>
    <n v="0.01"/>
    <n v="16"/>
    <n v="1990"/>
    <m/>
    <m/>
  </r>
  <r>
    <x v="38"/>
    <x v="50"/>
    <n v="44"/>
    <n v="0"/>
    <n v="44"/>
    <n v="0"/>
    <n v="0"/>
    <n v="0"/>
    <n v="0.01"/>
    <n v="17"/>
    <n v="1990"/>
    <m/>
    <m/>
  </r>
  <r>
    <x v="38"/>
    <x v="51"/>
    <n v="48"/>
    <n v="0"/>
    <n v="48"/>
    <n v="0"/>
    <n v="0"/>
    <n v="0"/>
    <n v="0.01"/>
    <n v="17"/>
    <n v="1990"/>
    <m/>
    <m/>
  </r>
  <r>
    <x v="38"/>
    <x v="52"/>
    <n v="47"/>
    <n v="0"/>
    <n v="47"/>
    <n v="0"/>
    <n v="0"/>
    <n v="0"/>
    <n v="0.01"/>
    <n v="15"/>
    <n v="1990"/>
    <m/>
    <m/>
  </r>
  <r>
    <x v="38"/>
    <x v="53"/>
    <n v="46"/>
    <n v="0"/>
    <n v="46"/>
    <n v="0"/>
    <n v="0"/>
    <n v="0"/>
    <n v="0.01"/>
    <n v="15"/>
    <n v="1990"/>
    <m/>
    <m/>
  </r>
  <r>
    <x v="38"/>
    <x v="54"/>
    <n v="104"/>
    <n v="0"/>
    <n v="104"/>
    <n v="0"/>
    <n v="0"/>
    <n v="0"/>
    <n v="0.01"/>
    <n v="15"/>
    <n v="1990"/>
    <m/>
    <m/>
  </r>
  <r>
    <x v="38"/>
    <x v="55"/>
    <n v="103"/>
    <n v="0"/>
    <n v="103"/>
    <n v="0"/>
    <n v="0"/>
    <n v="0"/>
    <n v="0.01"/>
    <n v="15"/>
    <n v="1990"/>
    <m/>
    <m/>
  </r>
  <r>
    <x v="38"/>
    <x v="56"/>
    <n v="109"/>
    <n v="0"/>
    <n v="109"/>
    <n v="0"/>
    <n v="0"/>
    <n v="0"/>
    <n v="0.01"/>
    <n v="16"/>
    <n v="1990"/>
    <m/>
    <m/>
  </r>
  <r>
    <x v="38"/>
    <x v="57"/>
    <n v="111"/>
    <n v="0"/>
    <n v="111"/>
    <n v="0"/>
    <n v="0"/>
    <n v="0"/>
    <n v="0.01"/>
    <n v="16"/>
    <n v="1990"/>
    <m/>
    <m/>
  </r>
  <r>
    <x v="38"/>
    <x v="58"/>
    <n v="126"/>
    <n v="0"/>
    <n v="126"/>
    <n v="0"/>
    <n v="0"/>
    <n v="0"/>
    <n v="0.01"/>
    <n v="16"/>
    <n v="1990"/>
    <m/>
    <m/>
  </r>
  <r>
    <x v="38"/>
    <x v="59"/>
    <n v="139"/>
    <n v="0"/>
    <n v="139"/>
    <n v="0"/>
    <n v="0"/>
    <n v="0"/>
    <n v="0.01"/>
    <n v="15"/>
    <n v="1990"/>
    <m/>
    <m/>
  </r>
  <r>
    <x v="38"/>
    <x v="60"/>
    <n v="134"/>
    <n v="0"/>
    <n v="134"/>
    <n v="0"/>
    <n v="0"/>
    <n v="0"/>
    <n v="0.01"/>
    <n v="15"/>
    <n v="1990"/>
    <m/>
    <m/>
  </r>
  <r>
    <x v="38"/>
    <x v="61"/>
    <n v="141"/>
    <n v="0"/>
    <n v="141"/>
    <n v="0"/>
    <n v="0"/>
    <n v="0"/>
    <n v="0.01"/>
    <n v="15"/>
    <n v="1990"/>
    <m/>
    <m/>
  </r>
  <r>
    <x v="38"/>
    <x v="62"/>
    <n v="147"/>
    <n v="0"/>
    <n v="147"/>
    <n v="0"/>
    <n v="0"/>
    <n v="0"/>
    <n v="0.01"/>
    <n v="15"/>
    <n v="1990"/>
    <m/>
    <m/>
  </r>
  <r>
    <x v="38"/>
    <x v="63"/>
    <n v="167"/>
    <n v="0"/>
    <n v="148"/>
    <n v="0"/>
    <n v="19"/>
    <n v="0"/>
    <n v="0.01"/>
    <n v="15"/>
    <n v="1990"/>
    <m/>
    <m/>
  </r>
  <r>
    <x v="38"/>
    <x v="64"/>
    <n v="191"/>
    <n v="0"/>
    <n v="167"/>
    <n v="0"/>
    <n v="24"/>
    <n v="0"/>
    <n v="0.01"/>
    <n v="15"/>
    <n v="1990"/>
    <m/>
    <m/>
  </r>
  <r>
    <x v="38"/>
    <x v="65"/>
    <n v="199"/>
    <n v="0"/>
    <n v="172"/>
    <n v="0"/>
    <n v="27"/>
    <n v="0"/>
    <n v="0.01"/>
    <n v="15"/>
    <n v="1990"/>
    <m/>
    <m/>
  </r>
  <r>
    <x v="39"/>
    <x v="113"/>
    <n v="143"/>
    <n v="143"/>
    <n v="0"/>
    <n v="0"/>
    <n v="0"/>
    <s v="."/>
    <s v="."/>
    <n v="0"/>
    <n v="1958"/>
    <m/>
    <m/>
  </r>
  <r>
    <x v="39"/>
    <x v="114"/>
    <n v="146"/>
    <n v="146"/>
    <n v="0"/>
    <n v="0"/>
    <n v="0"/>
    <s v="."/>
    <s v="."/>
    <n v="0"/>
    <n v="1958"/>
    <m/>
    <m/>
  </r>
  <r>
    <x v="39"/>
    <x v="115"/>
    <n v="174"/>
    <n v="174"/>
    <n v="0"/>
    <n v="0"/>
    <n v="0"/>
    <s v="."/>
    <s v="."/>
    <n v="0"/>
    <n v="1958"/>
    <m/>
    <m/>
  </r>
  <r>
    <x v="39"/>
    <x v="116"/>
    <n v="202"/>
    <n v="202"/>
    <n v="0"/>
    <n v="0"/>
    <n v="0"/>
    <s v="."/>
    <s v="."/>
    <n v="0"/>
    <n v="1958"/>
    <m/>
    <m/>
  </r>
  <r>
    <x v="39"/>
    <x v="117"/>
    <n v="173"/>
    <n v="173"/>
    <n v="0"/>
    <n v="0"/>
    <n v="0"/>
    <s v="."/>
    <s v="."/>
    <n v="0"/>
    <n v="1958"/>
    <m/>
    <m/>
  </r>
  <r>
    <x v="39"/>
    <x v="82"/>
    <n v="232"/>
    <n v="232"/>
    <n v="0"/>
    <n v="0"/>
    <n v="0"/>
    <s v="."/>
    <s v="."/>
    <n v="0"/>
    <n v="1958"/>
    <m/>
    <m/>
  </r>
  <r>
    <x v="39"/>
    <x v="83"/>
    <n v="428"/>
    <n v="428"/>
    <n v="0"/>
    <n v="0"/>
    <n v="0"/>
    <s v="."/>
    <s v="."/>
    <n v="0"/>
    <n v="1958"/>
    <m/>
    <m/>
  </r>
  <r>
    <x v="39"/>
    <x v="84"/>
    <n v="535"/>
    <n v="535"/>
    <n v="0"/>
    <n v="0"/>
    <n v="0"/>
    <s v="."/>
    <s v="."/>
    <n v="0"/>
    <n v="1958"/>
    <m/>
    <m/>
  </r>
  <r>
    <x v="39"/>
    <x v="85"/>
    <n v="590"/>
    <n v="590"/>
    <n v="0"/>
    <n v="0"/>
    <n v="0"/>
    <s v="."/>
    <s v="."/>
    <n v="0"/>
    <n v="1958"/>
    <m/>
    <m/>
  </r>
  <r>
    <x v="39"/>
    <x v="86"/>
    <n v="537"/>
    <n v="537"/>
    <n v="0"/>
    <n v="0"/>
    <n v="0"/>
    <s v="."/>
    <s v="."/>
    <n v="0"/>
    <n v="1958"/>
    <m/>
    <m/>
  </r>
  <r>
    <x v="39"/>
    <x v="87"/>
    <n v="567"/>
    <n v="567"/>
    <n v="0"/>
    <n v="0"/>
    <n v="0"/>
    <s v="."/>
    <s v="."/>
    <n v="0"/>
    <n v="1958"/>
    <m/>
    <m/>
  </r>
  <r>
    <x v="39"/>
    <x v="118"/>
    <n v="666"/>
    <n v="666"/>
    <n v="0"/>
    <n v="0"/>
    <n v="0"/>
    <s v="."/>
    <s v="."/>
    <n v="0"/>
    <n v="1958"/>
    <m/>
    <m/>
  </r>
  <r>
    <x v="39"/>
    <x v="119"/>
    <n v="595"/>
    <n v="595"/>
    <n v="0"/>
    <n v="0"/>
    <n v="0"/>
    <s v="."/>
    <s v="."/>
    <n v="0"/>
    <n v="1958"/>
    <m/>
    <m/>
  </r>
  <r>
    <x v="39"/>
    <x v="120"/>
    <n v="671"/>
    <n v="671"/>
    <n v="0"/>
    <n v="0"/>
    <n v="0"/>
    <s v="."/>
    <s v="."/>
    <n v="0"/>
    <n v="1958"/>
    <m/>
    <m/>
  </r>
  <r>
    <x v="39"/>
    <x v="121"/>
    <n v="642"/>
    <n v="642"/>
    <n v="0"/>
    <n v="0"/>
    <n v="0"/>
    <s v="."/>
    <s v="."/>
    <n v="0"/>
    <n v="1958"/>
    <m/>
    <m/>
  </r>
  <r>
    <x v="39"/>
    <x v="122"/>
    <n v="767"/>
    <n v="767"/>
    <n v="0"/>
    <n v="0"/>
    <n v="0"/>
    <s v="."/>
    <s v="."/>
    <n v="0"/>
    <n v="1958"/>
    <m/>
    <m/>
  </r>
  <r>
    <x v="39"/>
    <x v="123"/>
    <n v="848"/>
    <n v="848"/>
    <n v="0"/>
    <n v="0"/>
    <n v="0"/>
    <s v="."/>
    <s v="."/>
    <n v="0"/>
    <n v="1958"/>
    <m/>
    <m/>
  </r>
  <r>
    <x v="39"/>
    <x v="124"/>
    <n v="945"/>
    <n v="945"/>
    <n v="0"/>
    <n v="0"/>
    <n v="0"/>
    <s v="."/>
    <s v="."/>
    <n v="0"/>
    <n v="1958"/>
    <m/>
    <m/>
  </r>
  <r>
    <x v="39"/>
    <x v="125"/>
    <n v="916"/>
    <n v="916"/>
    <n v="0"/>
    <n v="0"/>
    <n v="0"/>
    <s v="."/>
    <s v="."/>
    <n v="0"/>
    <n v="1958"/>
    <m/>
    <m/>
  </r>
  <r>
    <x v="39"/>
    <x v="126"/>
    <n v="776"/>
    <n v="776"/>
    <n v="0"/>
    <n v="0"/>
    <n v="0"/>
    <s v="."/>
    <s v="."/>
    <n v="0"/>
    <n v="1958"/>
    <m/>
    <m/>
  </r>
  <r>
    <x v="39"/>
    <x v="127"/>
    <n v="837"/>
    <n v="837"/>
    <n v="0"/>
    <n v="0"/>
    <n v="0"/>
    <s v="."/>
    <s v="."/>
    <n v="0"/>
    <n v="1958"/>
    <m/>
    <m/>
  </r>
  <r>
    <x v="39"/>
    <x v="88"/>
    <n v="1012"/>
    <n v="1012"/>
    <n v="0"/>
    <n v="0"/>
    <n v="0"/>
    <s v="."/>
    <s v="."/>
    <n v="0"/>
    <n v="1958"/>
    <m/>
    <m/>
  </r>
  <r>
    <x v="39"/>
    <x v="89"/>
    <n v="1099"/>
    <n v="1099"/>
    <n v="0"/>
    <n v="0"/>
    <n v="0"/>
    <s v="."/>
    <s v="."/>
    <n v="0"/>
    <n v="1958"/>
    <m/>
    <m/>
  </r>
  <r>
    <x v="39"/>
    <x v="90"/>
    <n v="1083"/>
    <n v="1083"/>
    <n v="0"/>
    <n v="0"/>
    <n v="0"/>
    <s v="."/>
    <s v="."/>
    <n v="0"/>
    <n v="1958"/>
    <m/>
    <m/>
  </r>
  <r>
    <x v="39"/>
    <x v="91"/>
    <n v="1060"/>
    <n v="1060"/>
    <n v="0"/>
    <n v="0"/>
    <n v="0"/>
    <s v="."/>
    <s v="."/>
    <n v="0"/>
    <n v="1958"/>
    <m/>
    <m/>
  </r>
  <r>
    <x v="39"/>
    <x v="92"/>
    <n v="759"/>
    <n v="759"/>
    <n v="0"/>
    <n v="0"/>
    <n v="0"/>
    <s v="."/>
    <s v="."/>
    <n v="0"/>
    <n v="1958"/>
    <m/>
    <m/>
  </r>
  <r>
    <x v="39"/>
    <x v="93"/>
    <n v="910"/>
    <n v="910"/>
    <n v="0"/>
    <n v="0"/>
    <n v="0"/>
    <s v="."/>
    <s v="."/>
    <n v="0"/>
    <n v="1958"/>
    <m/>
    <m/>
  </r>
  <r>
    <x v="39"/>
    <x v="94"/>
    <n v="752"/>
    <n v="752"/>
    <n v="0"/>
    <n v="0"/>
    <n v="0"/>
    <s v="."/>
    <s v="."/>
    <n v="0"/>
    <n v="1958"/>
    <m/>
    <m/>
  </r>
  <r>
    <x v="39"/>
    <x v="95"/>
    <n v="831"/>
    <n v="831"/>
    <n v="0"/>
    <n v="0"/>
    <n v="0"/>
    <s v="."/>
    <s v="."/>
    <n v="0"/>
    <n v="1958"/>
    <m/>
    <m/>
  </r>
  <r>
    <x v="39"/>
    <x v="96"/>
    <n v="1099"/>
    <n v="1099"/>
    <n v="0"/>
    <n v="0"/>
    <n v="0"/>
    <s v="."/>
    <s v="."/>
    <n v="0"/>
    <n v="1958"/>
    <m/>
    <m/>
  </r>
  <r>
    <x v="39"/>
    <x v="97"/>
    <n v="1037"/>
    <n v="1037"/>
    <n v="0"/>
    <n v="0"/>
    <n v="0"/>
    <s v="."/>
    <s v="."/>
    <n v="0"/>
    <n v="1958"/>
    <m/>
    <m/>
  </r>
  <r>
    <x v="39"/>
    <x v="98"/>
    <n v="1065"/>
    <n v="1065"/>
    <n v="0"/>
    <n v="0"/>
    <n v="0"/>
    <s v="."/>
    <s v="."/>
    <n v="0"/>
    <n v="1958"/>
    <m/>
    <m/>
  </r>
  <r>
    <x v="39"/>
    <x v="99"/>
    <n v="1058"/>
    <n v="1058"/>
    <n v="0"/>
    <n v="0"/>
    <n v="0"/>
    <s v="."/>
    <s v="."/>
    <n v="0"/>
    <n v="1958"/>
    <m/>
    <m/>
  </r>
  <r>
    <x v="39"/>
    <x v="100"/>
    <n v="998"/>
    <n v="982"/>
    <n v="0"/>
    <n v="0"/>
    <n v="15"/>
    <s v="."/>
    <s v="."/>
    <n v="0"/>
    <n v="1958"/>
    <m/>
    <m/>
  </r>
  <r>
    <x v="39"/>
    <x v="101"/>
    <n v="1096"/>
    <n v="1077"/>
    <n v="0"/>
    <n v="0"/>
    <n v="20"/>
    <s v="."/>
    <s v="."/>
    <n v="0"/>
    <n v="1958"/>
    <m/>
    <m/>
  </r>
  <r>
    <x v="39"/>
    <x v="102"/>
    <n v="1051"/>
    <n v="1030"/>
    <n v="0"/>
    <n v="0"/>
    <n v="22"/>
    <s v="."/>
    <s v="."/>
    <n v="0"/>
    <n v="1958"/>
    <m/>
    <m/>
  </r>
  <r>
    <x v="39"/>
    <x v="103"/>
    <n v="799"/>
    <n v="785"/>
    <n v="0"/>
    <n v="0"/>
    <n v="14"/>
    <s v="."/>
    <s v="."/>
    <n v="0"/>
    <n v="1958"/>
    <m/>
    <m/>
  </r>
  <r>
    <x v="39"/>
    <x v="104"/>
    <n v="790"/>
    <n v="775"/>
    <n v="0"/>
    <n v="0"/>
    <n v="15"/>
    <s v="."/>
    <s v="."/>
    <n v="0"/>
    <n v="1958"/>
    <m/>
    <m/>
  </r>
  <r>
    <x v="39"/>
    <x v="66"/>
    <n v="1117"/>
    <n v="1098"/>
    <n v="0"/>
    <n v="0"/>
    <n v="19"/>
    <s v="."/>
    <s v="."/>
    <n v="0"/>
    <n v="1958"/>
    <m/>
    <m/>
  </r>
  <r>
    <x v="39"/>
    <x v="67"/>
    <n v="1318"/>
    <n v="1291"/>
    <n v="0"/>
    <n v="0"/>
    <n v="28"/>
    <s v="."/>
    <s v="."/>
    <n v="0"/>
    <n v="1958"/>
    <m/>
    <m/>
  </r>
  <r>
    <x v="39"/>
    <x v="68"/>
    <n v="1395"/>
    <n v="1357"/>
    <n v="0"/>
    <n v="0"/>
    <n v="39"/>
    <s v="."/>
    <s v="."/>
    <n v="0"/>
    <n v="1958"/>
    <m/>
    <m/>
  </r>
  <r>
    <x v="39"/>
    <x v="69"/>
    <n v="1372"/>
    <n v="1339"/>
    <n v="0"/>
    <n v="0"/>
    <n v="34"/>
    <s v="."/>
    <s v="."/>
    <n v="0"/>
    <n v="1958"/>
    <m/>
    <m/>
  </r>
  <r>
    <x v="39"/>
    <x v="70"/>
    <n v="1441"/>
    <n v="1398"/>
    <n v="0"/>
    <n v="0"/>
    <n v="43"/>
    <s v="."/>
    <s v="."/>
    <n v="0"/>
    <n v="1958"/>
    <m/>
    <m/>
  </r>
  <r>
    <x v="39"/>
    <x v="71"/>
    <n v="1509"/>
    <n v="1459"/>
    <n v="0"/>
    <n v="0"/>
    <n v="50"/>
    <s v="."/>
    <s v="."/>
    <n v="0"/>
    <n v="1958"/>
    <m/>
    <m/>
  </r>
  <r>
    <x v="39"/>
    <x v="72"/>
    <n v="1367"/>
    <n v="1321"/>
    <n v="0"/>
    <n v="0"/>
    <n v="46"/>
    <s v="."/>
    <s v="."/>
    <n v="0"/>
    <n v="1958"/>
    <m/>
    <m/>
  </r>
  <r>
    <x v="39"/>
    <x v="73"/>
    <n v="1436"/>
    <n v="1384"/>
    <n v="0"/>
    <n v="0"/>
    <n v="52"/>
    <s v="."/>
    <s v="."/>
    <n v="0"/>
    <n v="1958"/>
    <m/>
    <m/>
  </r>
  <r>
    <x v="39"/>
    <x v="74"/>
    <n v="1520"/>
    <n v="1471"/>
    <n v="0"/>
    <n v="0"/>
    <n v="49"/>
    <s v="."/>
    <s v="."/>
    <n v="0"/>
    <n v="1958"/>
    <m/>
    <m/>
  </r>
  <r>
    <x v="39"/>
    <x v="75"/>
    <n v="1585"/>
    <n v="1536"/>
    <n v="0"/>
    <n v="0"/>
    <n v="50"/>
    <s v="."/>
    <s v="."/>
    <n v="0"/>
    <n v="1958"/>
    <m/>
    <m/>
  </r>
  <r>
    <x v="39"/>
    <x v="76"/>
    <n v="1668"/>
    <n v="1617"/>
    <n v="0"/>
    <n v="0"/>
    <n v="51"/>
    <s v="."/>
    <s v="."/>
    <n v="0"/>
    <n v="1958"/>
    <m/>
    <m/>
  </r>
  <r>
    <x v="39"/>
    <x v="77"/>
    <n v="1676"/>
    <n v="1627"/>
    <n v="0"/>
    <n v="0"/>
    <n v="49"/>
    <s v="."/>
    <s v="."/>
    <n v="0"/>
    <n v="1958"/>
    <m/>
    <m/>
  </r>
  <r>
    <x v="39"/>
    <x v="78"/>
    <n v="1540"/>
    <n v="1484"/>
    <n v="0"/>
    <n v="0"/>
    <n v="56"/>
    <s v="."/>
    <s v="."/>
    <n v="0"/>
    <n v="1958"/>
    <m/>
    <m/>
  </r>
  <r>
    <x v="39"/>
    <x v="79"/>
    <n v="1483"/>
    <n v="1404"/>
    <n v="0"/>
    <n v="0"/>
    <n v="79"/>
    <s v="."/>
    <s v="."/>
    <n v="0"/>
    <n v="1958"/>
    <m/>
    <m/>
  </r>
  <r>
    <x v="39"/>
    <x v="80"/>
    <n v="1558"/>
    <n v="1476"/>
    <n v="0"/>
    <n v="0"/>
    <n v="82"/>
    <s v="."/>
    <s v="."/>
    <n v="0"/>
    <n v="1958"/>
    <m/>
    <m/>
  </r>
  <r>
    <x v="39"/>
    <x v="81"/>
    <n v="1695"/>
    <n v="1621"/>
    <n v="0"/>
    <n v="0"/>
    <n v="73"/>
    <s v="."/>
    <s v="."/>
    <n v="0"/>
    <n v="1958"/>
    <m/>
    <m/>
  </r>
  <r>
    <x v="39"/>
    <x v="0"/>
    <n v="1604"/>
    <n v="1529"/>
    <n v="6"/>
    <n v="2"/>
    <n v="67"/>
    <s v="."/>
    <s v="."/>
    <n v="0"/>
    <n v="1958"/>
    <m/>
    <m/>
  </r>
  <r>
    <x v="39"/>
    <x v="1"/>
    <n v="2307"/>
    <n v="1296"/>
    <n v="941"/>
    <n v="0"/>
    <n v="70"/>
    <n v="0"/>
    <n v="0.38"/>
    <n v="15"/>
    <n v="1958"/>
    <m/>
    <m/>
  </r>
  <r>
    <x v="39"/>
    <x v="2"/>
    <n v="2725"/>
    <n v="1556"/>
    <n v="1074"/>
    <n v="0"/>
    <n v="95"/>
    <n v="0"/>
    <n v="0.44"/>
    <n v="17"/>
    <n v="1958"/>
    <m/>
    <m/>
  </r>
  <r>
    <x v="39"/>
    <x v="3"/>
    <n v="2895"/>
    <n v="1569"/>
    <n v="1183"/>
    <n v="0"/>
    <n v="111"/>
    <n v="32"/>
    <n v="0.46"/>
    <n v="27"/>
    <n v="1958"/>
    <m/>
    <m/>
  </r>
  <r>
    <x v="39"/>
    <x v="4"/>
    <n v="2840"/>
    <n v="1507"/>
    <n v="1201"/>
    <n v="0"/>
    <n v="104"/>
    <n v="28"/>
    <n v="0.44"/>
    <n v="33"/>
    <n v="1958"/>
    <m/>
    <m/>
  </r>
  <r>
    <x v="39"/>
    <x v="5"/>
    <n v="3025"/>
    <n v="1498"/>
    <n v="1382"/>
    <n v="25"/>
    <n v="105"/>
    <n v="15"/>
    <n v="0.46"/>
    <n v="42"/>
    <n v="1958"/>
    <m/>
    <m/>
  </r>
  <r>
    <x v="39"/>
    <x v="6"/>
    <n v="3166"/>
    <n v="1490"/>
    <n v="1505"/>
    <n v="25"/>
    <n v="109"/>
    <n v="37"/>
    <n v="0.47"/>
    <n v="63"/>
    <n v="1958"/>
    <m/>
    <m/>
  </r>
  <r>
    <x v="39"/>
    <x v="7"/>
    <n v="3230"/>
    <n v="1510"/>
    <n v="1532"/>
    <n v="25"/>
    <n v="105"/>
    <n v="57"/>
    <n v="0.47"/>
    <n v="68"/>
    <n v="1958"/>
    <m/>
    <m/>
  </r>
  <r>
    <x v="39"/>
    <x v="8"/>
    <n v="3201"/>
    <n v="1389"/>
    <n v="1575"/>
    <n v="25"/>
    <n v="99"/>
    <n v="113"/>
    <n v="0.45"/>
    <n v="86"/>
    <n v="1958"/>
    <m/>
    <m/>
  </r>
  <r>
    <x v="39"/>
    <x v="9"/>
    <n v="3399"/>
    <n v="1292"/>
    <n v="1769"/>
    <n v="25"/>
    <n v="99"/>
    <n v="214"/>
    <n v="0.47"/>
    <n v="68"/>
    <n v="1958"/>
    <m/>
    <m/>
  </r>
  <r>
    <x v="39"/>
    <x v="10"/>
    <n v="3468"/>
    <n v="1240"/>
    <n v="1785"/>
    <n v="25"/>
    <n v="114"/>
    <n v="304"/>
    <n v="0.46"/>
    <n v="70"/>
    <n v="1989"/>
    <m/>
    <m/>
  </r>
  <r>
    <x v="39"/>
    <x v="11"/>
    <n v="3679"/>
    <n v="1231"/>
    <n v="1890"/>
    <n v="25"/>
    <n v="114"/>
    <n v="419"/>
    <n v="0.48"/>
    <n v="64"/>
    <n v="1989"/>
    <m/>
    <m/>
  </r>
  <r>
    <x v="39"/>
    <x v="12"/>
    <n v="3947"/>
    <n v="1212"/>
    <n v="1970"/>
    <n v="28"/>
    <n v="120"/>
    <n v="617"/>
    <n v="0.5"/>
    <n v="29"/>
    <n v="1989"/>
    <m/>
    <m/>
  </r>
  <r>
    <x v="39"/>
    <x v="13"/>
    <n v="4561"/>
    <n v="1302"/>
    <n v="2274"/>
    <n v="28"/>
    <n v="139"/>
    <n v="817"/>
    <n v="0.56999999999999995"/>
    <n v="35"/>
    <n v="1989"/>
    <m/>
    <m/>
  </r>
  <r>
    <x v="39"/>
    <x v="14"/>
    <n v="4733"/>
    <n v="1256"/>
    <n v="2482"/>
    <n v="28"/>
    <n v="159"/>
    <n v="808"/>
    <n v="0.56999999999999995"/>
    <n v="28"/>
    <n v="1989"/>
    <m/>
    <m/>
  </r>
  <r>
    <x v="39"/>
    <x v="15"/>
    <n v="4779"/>
    <n v="1202"/>
    <n v="2677"/>
    <n v="28"/>
    <n v="172"/>
    <n v="700"/>
    <n v="0.56999999999999995"/>
    <n v="21"/>
    <n v="1989"/>
    <m/>
    <m/>
  </r>
  <r>
    <x v="39"/>
    <x v="16"/>
    <n v="4845"/>
    <n v="1190"/>
    <n v="2779"/>
    <n v="31"/>
    <n v="161"/>
    <n v="684"/>
    <n v="0.56000000000000005"/>
    <n v="51"/>
    <n v="1989"/>
    <m/>
    <m/>
  </r>
  <r>
    <x v="39"/>
    <x v="17"/>
    <n v="5125"/>
    <n v="1183"/>
    <n v="3120"/>
    <n v="31"/>
    <n v="186"/>
    <n v="606"/>
    <n v="0.57999999999999996"/>
    <n v="53"/>
    <n v="1989"/>
    <m/>
    <m/>
  </r>
  <r>
    <x v="39"/>
    <x v="18"/>
    <n v="5252"/>
    <n v="1243"/>
    <n v="3135"/>
    <n v="34"/>
    <n v="168"/>
    <n v="673"/>
    <n v="0.57999999999999996"/>
    <n v="63"/>
    <n v="1989"/>
    <m/>
    <m/>
  </r>
  <r>
    <x v="39"/>
    <x v="19"/>
    <n v="5788"/>
    <n v="1279"/>
    <n v="3503"/>
    <n v="35"/>
    <n v="168"/>
    <n v="802"/>
    <n v="0.63"/>
    <n v="72"/>
    <n v="1989"/>
    <m/>
    <m/>
  </r>
  <r>
    <x v="39"/>
    <x v="20"/>
    <n v="6151"/>
    <n v="1291"/>
    <n v="3639"/>
    <n v="39"/>
    <n v="195"/>
    <n v="987"/>
    <n v="0.65"/>
    <n v="81"/>
    <n v="1989"/>
    <m/>
    <m/>
  </r>
  <r>
    <x v="39"/>
    <x v="21"/>
    <n v="6726"/>
    <n v="1300"/>
    <n v="3930"/>
    <n v="646"/>
    <n v="278"/>
    <n v="571"/>
    <n v="0.7"/>
    <n v="60"/>
    <n v="1989"/>
    <m/>
    <m/>
  </r>
  <r>
    <x v="39"/>
    <x v="22"/>
    <n v="7389"/>
    <n v="1406"/>
    <n v="4171"/>
    <n v="680"/>
    <n v="186"/>
    <n v="945"/>
    <n v="0.76"/>
    <n v="285"/>
    <n v="1989"/>
    <m/>
    <m/>
  </r>
  <r>
    <x v="39"/>
    <x v="23"/>
    <n v="7688"/>
    <n v="1189"/>
    <n v="4445"/>
    <n v="697"/>
    <n v="188"/>
    <n v="1168"/>
    <n v="0.77"/>
    <n v="285"/>
    <n v="1989"/>
    <m/>
    <m/>
  </r>
  <r>
    <x v="39"/>
    <x v="24"/>
    <n v="7541"/>
    <n v="1275"/>
    <n v="4209"/>
    <n v="618"/>
    <n v="187"/>
    <n v="1252"/>
    <n v="0.75"/>
    <n v="267"/>
    <n v="1989"/>
    <m/>
    <m/>
  </r>
  <r>
    <x v="39"/>
    <x v="25"/>
    <n v="7078"/>
    <n v="1225"/>
    <n v="4046"/>
    <n v="616"/>
    <n v="194"/>
    <n v="998"/>
    <n v="0.69"/>
    <n v="227"/>
    <n v="1989"/>
    <m/>
    <m/>
  </r>
  <r>
    <x v="39"/>
    <x v="26"/>
    <n v="6276"/>
    <n v="974"/>
    <n v="3515"/>
    <n v="616"/>
    <n v="138"/>
    <n v="1034"/>
    <n v="0.6"/>
    <n v="197"/>
    <n v="1989"/>
    <m/>
    <m/>
  </r>
  <r>
    <x v="39"/>
    <x v="27"/>
    <n v="6573"/>
    <n v="995"/>
    <n v="3753"/>
    <n v="436"/>
    <n v="131"/>
    <n v="1257"/>
    <n v="0.62"/>
    <n v="180"/>
    <n v="1989"/>
    <m/>
    <m/>
  </r>
  <r>
    <x v="39"/>
    <x v="28"/>
    <n v="6302"/>
    <n v="1051"/>
    <n v="3844"/>
    <n v="411"/>
    <n v="153"/>
    <n v="843"/>
    <n v="0.59"/>
    <n v="174"/>
    <n v="1989"/>
    <m/>
    <m/>
  </r>
  <r>
    <x v="39"/>
    <x v="29"/>
    <n v="6258"/>
    <n v="1069"/>
    <n v="3970"/>
    <n v="249"/>
    <n v="160"/>
    <n v="810"/>
    <n v="0.57999999999999996"/>
    <n v="215"/>
    <n v="1989"/>
    <m/>
    <m/>
  </r>
  <r>
    <x v="39"/>
    <x v="30"/>
    <n v="6780"/>
    <n v="1159"/>
    <n v="4209"/>
    <n v="387"/>
    <n v="184"/>
    <n v="841"/>
    <n v="0.62"/>
    <n v="226"/>
    <n v="1989"/>
    <m/>
    <m/>
  </r>
  <r>
    <x v="39"/>
    <x v="31"/>
    <n v="6890"/>
    <n v="1397"/>
    <n v="4215"/>
    <n v="391"/>
    <n v="215"/>
    <n v="673"/>
    <n v="0.62"/>
    <n v="222"/>
    <n v="1989"/>
    <m/>
    <m/>
  </r>
  <r>
    <x v="39"/>
    <x v="32"/>
    <n v="6696"/>
    <n v="1346"/>
    <n v="4299"/>
    <n v="448"/>
    <n v="253"/>
    <n v="349"/>
    <n v="0.59"/>
    <n v="257"/>
    <n v="1989"/>
    <m/>
    <m/>
  </r>
  <r>
    <x v="39"/>
    <x v="33"/>
    <n v="5622"/>
    <n v="899"/>
    <n v="3849"/>
    <n v="463"/>
    <n v="154"/>
    <n v="257"/>
    <n v="0.49"/>
    <n v="175"/>
    <n v="1989"/>
    <m/>
    <m/>
  </r>
  <r>
    <x v="39"/>
    <x v="34"/>
    <n v="5683"/>
    <n v="1103"/>
    <n v="3712"/>
    <n v="492"/>
    <n v="171"/>
    <n v="205"/>
    <n v="0.49"/>
    <n v="160"/>
    <n v="1989"/>
    <m/>
    <m/>
  </r>
  <r>
    <x v="39"/>
    <x v="35"/>
    <n v="6054"/>
    <n v="1426"/>
    <n v="3736"/>
    <n v="494"/>
    <n v="190"/>
    <n v="208"/>
    <n v="0.51"/>
    <n v="157"/>
    <n v="1989"/>
    <m/>
    <m/>
  </r>
  <r>
    <x v="39"/>
    <x v="36"/>
    <n v="5864"/>
    <n v="1380"/>
    <n v="3615"/>
    <n v="504"/>
    <n v="194"/>
    <n v="170"/>
    <n v="0.48"/>
    <n v="158"/>
    <n v="1989"/>
    <m/>
    <m/>
  </r>
  <r>
    <x v="39"/>
    <x v="37"/>
    <n v="6067"/>
    <n v="1446"/>
    <n v="3854"/>
    <n v="460"/>
    <n v="195"/>
    <n v="111"/>
    <n v="0.49"/>
    <n v="207"/>
    <n v="1989"/>
    <m/>
    <m/>
  </r>
  <r>
    <x v="39"/>
    <x v="38"/>
    <n v="6183"/>
    <n v="1428"/>
    <n v="3989"/>
    <n v="451"/>
    <n v="217"/>
    <n v="98"/>
    <n v="0.49"/>
    <n v="220"/>
    <n v="1989"/>
    <m/>
    <m/>
  </r>
  <r>
    <x v="39"/>
    <x v="39"/>
    <n v="7343"/>
    <n v="1962"/>
    <n v="4449"/>
    <n v="601"/>
    <n v="256"/>
    <n v="75"/>
    <n v="0.57999999999999996"/>
    <n v="229"/>
    <n v="1989"/>
    <m/>
    <m/>
  </r>
  <r>
    <x v="39"/>
    <x v="40"/>
    <n v="8832"/>
    <n v="2698"/>
    <n v="4891"/>
    <n v="888"/>
    <n v="273"/>
    <n v="82"/>
    <n v="0.68"/>
    <n v="302"/>
    <n v="1989"/>
    <m/>
    <m/>
  </r>
  <r>
    <x v="39"/>
    <x v="41"/>
    <n v="9085"/>
    <n v="2922"/>
    <n v="5056"/>
    <n v="713"/>
    <n v="288"/>
    <n v="105"/>
    <n v="0.69"/>
    <n v="311"/>
    <n v="1990"/>
    <m/>
    <m/>
  </r>
  <r>
    <x v="39"/>
    <x v="42"/>
    <n v="8542"/>
    <n v="2355"/>
    <n v="5217"/>
    <n v="600"/>
    <n v="306"/>
    <n v="65"/>
    <n v="0.64"/>
    <n v="320"/>
    <n v="1990"/>
    <m/>
    <m/>
  </r>
  <r>
    <x v="39"/>
    <x v="43"/>
    <n v="8856"/>
    <n v="2035"/>
    <n v="5682"/>
    <n v="713"/>
    <n v="360"/>
    <n v="66"/>
    <n v="0.65"/>
    <n v="331"/>
    <n v="1990"/>
    <m/>
    <m/>
  </r>
  <r>
    <x v="39"/>
    <x v="44"/>
    <n v="9443"/>
    <n v="2082"/>
    <n v="6228"/>
    <n v="668"/>
    <n v="411"/>
    <n v="54"/>
    <n v="0.68"/>
    <n v="364"/>
    <n v="1990"/>
    <m/>
    <m/>
  </r>
  <r>
    <x v="39"/>
    <x v="45"/>
    <n v="10391"/>
    <n v="2555"/>
    <n v="6614"/>
    <n v="718"/>
    <n v="407"/>
    <n v="97"/>
    <n v="0.73"/>
    <n v="458"/>
    <n v="1990"/>
    <m/>
    <m/>
  </r>
  <r>
    <x v="39"/>
    <x v="46"/>
    <n v="11384"/>
    <n v="2814"/>
    <n v="7324"/>
    <n v="714"/>
    <n v="445"/>
    <n v="86"/>
    <n v="0.79"/>
    <n v="483"/>
    <n v="1990"/>
    <m/>
    <m/>
  </r>
  <r>
    <x v="39"/>
    <x v="47"/>
    <n v="13226"/>
    <n v="3934"/>
    <n v="7985"/>
    <n v="732"/>
    <n v="494"/>
    <n v="80"/>
    <n v="0.9"/>
    <n v="405"/>
    <n v="1990"/>
    <m/>
    <m/>
  </r>
  <r>
    <x v="39"/>
    <x v="48"/>
    <n v="15379"/>
    <n v="5078"/>
    <n v="8475"/>
    <n v="1236"/>
    <n v="508"/>
    <n v="82"/>
    <n v="1.04"/>
    <n v="481"/>
    <n v="1990"/>
    <m/>
    <m/>
  </r>
  <r>
    <x v="39"/>
    <x v="49"/>
    <n v="15719"/>
    <n v="4850"/>
    <n v="8518"/>
    <n v="1758"/>
    <n v="529"/>
    <n v="64"/>
    <n v="1.05"/>
    <n v="616"/>
    <n v="1990"/>
    <m/>
    <m/>
  </r>
  <r>
    <x v="39"/>
    <x v="50"/>
    <n v="16772"/>
    <n v="5054"/>
    <n v="8776"/>
    <n v="2465"/>
    <n v="413"/>
    <n v="64"/>
    <n v="1.1000000000000001"/>
    <n v="657"/>
    <n v="1990"/>
    <m/>
    <m/>
  </r>
  <r>
    <x v="39"/>
    <x v="51"/>
    <n v="16039"/>
    <n v="3887"/>
    <n v="8359"/>
    <n v="3253"/>
    <n v="459"/>
    <n v="81"/>
    <n v="1.04"/>
    <n v="822"/>
    <n v="1990"/>
    <m/>
    <m/>
  </r>
  <r>
    <x v="39"/>
    <x v="52"/>
    <n v="14546"/>
    <n v="2528"/>
    <n v="7769"/>
    <n v="3689"/>
    <n v="478"/>
    <n v="81"/>
    <n v="0.93"/>
    <n v="879"/>
    <n v="1990"/>
    <m/>
    <m/>
  </r>
  <r>
    <x v="39"/>
    <x v="53"/>
    <n v="15043"/>
    <n v="2560"/>
    <n v="8276"/>
    <n v="3686"/>
    <n v="471"/>
    <n v="50"/>
    <n v="0.95"/>
    <n v="871"/>
    <n v="1990"/>
    <m/>
    <m/>
  </r>
  <r>
    <x v="39"/>
    <x v="54"/>
    <n v="15163"/>
    <n v="2523"/>
    <n v="8075"/>
    <n v="4022"/>
    <n v="493"/>
    <n v="50"/>
    <n v="0.95"/>
    <n v="1057"/>
    <n v="1990"/>
    <m/>
    <m/>
  </r>
  <r>
    <x v="39"/>
    <x v="55"/>
    <n v="16301"/>
    <n v="2806"/>
    <n v="8549"/>
    <n v="4380"/>
    <n v="517"/>
    <n v="49"/>
    <n v="1.01"/>
    <n v="1138"/>
    <n v="1990"/>
    <m/>
    <m/>
  </r>
  <r>
    <x v="39"/>
    <x v="56"/>
    <n v="16858"/>
    <n v="2798"/>
    <n v="9232"/>
    <n v="4246"/>
    <n v="544"/>
    <n v="38"/>
    <n v="1.03"/>
    <n v="1200"/>
    <n v="1990"/>
    <m/>
    <m/>
  </r>
  <r>
    <x v="39"/>
    <x v="57"/>
    <n v="17675"/>
    <n v="3422"/>
    <n v="9753"/>
    <n v="3912"/>
    <n v="559"/>
    <n v="29"/>
    <n v="1.07"/>
    <n v="1411"/>
    <n v="1990"/>
    <m/>
    <m/>
  </r>
  <r>
    <x v="39"/>
    <x v="58"/>
    <n v="19536"/>
    <n v="3550"/>
    <n v="12889"/>
    <n v="2392"/>
    <n v="604"/>
    <n v="101"/>
    <n v="1.17"/>
    <n v="1415"/>
    <n v="1990"/>
    <m/>
    <m/>
  </r>
  <r>
    <x v="39"/>
    <x v="59"/>
    <n v="19594"/>
    <n v="4567"/>
    <n v="12978"/>
    <n v="1317"/>
    <n v="629"/>
    <n v="103"/>
    <n v="1.1599999999999999"/>
    <n v="1442"/>
    <n v="1990"/>
    <m/>
    <m/>
  </r>
  <r>
    <x v="39"/>
    <x v="60"/>
    <n v="18218"/>
    <n v="3666"/>
    <n v="12263"/>
    <n v="1741"/>
    <n v="527"/>
    <n v="22"/>
    <n v="1.08"/>
    <n v="1077"/>
    <n v="1990"/>
    <m/>
    <m/>
  </r>
  <r>
    <x v="39"/>
    <x v="61"/>
    <n v="19703"/>
    <n v="4510"/>
    <n v="11861"/>
    <n v="2791"/>
    <n v="526"/>
    <n v="14"/>
    <n v="1.1599999999999999"/>
    <n v="768"/>
    <n v="1990"/>
    <m/>
    <m/>
  </r>
  <r>
    <x v="39"/>
    <x v="62"/>
    <n v="21610"/>
    <n v="5690"/>
    <n v="12453"/>
    <n v="2852"/>
    <n v="599"/>
    <n v="16"/>
    <n v="1.26"/>
    <n v="790"/>
    <n v="1990"/>
    <m/>
    <m/>
  </r>
  <r>
    <x v="39"/>
    <x v="63"/>
    <n v="22082"/>
    <n v="6407"/>
    <n v="12326"/>
    <n v="2677"/>
    <n v="642"/>
    <n v="29"/>
    <n v="1.27"/>
    <n v="718"/>
    <n v="1990"/>
    <m/>
    <m/>
  </r>
  <r>
    <x v="39"/>
    <x v="64"/>
    <n v="22696"/>
    <n v="6931"/>
    <n v="12531"/>
    <n v="2536"/>
    <n v="664"/>
    <n v="33"/>
    <n v="1.29"/>
    <n v="689"/>
    <n v="1990"/>
    <m/>
    <m/>
  </r>
  <r>
    <x v="39"/>
    <x v="65"/>
    <n v="22515"/>
    <n v="6989"/>
    <n v="12610"/>
    <n v="2223"/>
    <n v="680"/>
    <n v="13"/>
    <n v="1.27"/>
    <n v="702"/>
    <n v="1990"/>
    <m/>
    <m/>
  </r>
  <r>
    <x v="40"/>
    <x v="117"/>
    <n v="26"/>
    <n v="26"/>
    <n v="0"/>
    <n v="0"/>
    <n v="0"/>
    <s v="."/>
    <s v="."/>
    <n v="0"/>
    <n v="1958"/>
    <m/>
    <m/>
  </r>
  <r>
    <x v="40"/>
    <x v="84"/>
    <n v="26"/>
    <n v="26"/>
    <n v="0"/>
    <n v="0"/>
    <n v="0"/>
    <s v="."/>
    <s v="."/>
    <n v="0"/>
    <n v="1958"/>
    <m/>
    <m/>
  </r>
  <r>
    <x v="40"/>
    <x v="85"/>
    <n v="536"/>
    <n v="536"/>
    <n v="0"/>
    <n v="0"/>
    <n v="0"/>
    <s v="."/>
    <s v="."/>
    <n v="0"/>
    <n v="1958"/>
    <m/>
    <m/>
  </r>
  <r>
    <x v="40"/>
    <x v="86"/>
    <n v="570"/>
    <n v="570"/>
    <n v="0"/>
    <n v="0"/>
    <n v="0"/>
    <s v="."/>
    <s v="."/>
    <n v="0"/>
    <n v="1958"/>
    <m/>
    <m/>
  </r>
  <r>
    <x v="40"/>
    <x v="87"/>
    <n v="627"/>
    <n v="627"/>
    <n v="0"/>
    <n v="0"/>
    <n v="0"/>
    <s v="."/>
    <s v="."/>
    <n v="0"/>
    <n v="1958"/>
    <m/>
    <m/>
  </r>
  <r>
    <x v="40"/>
    <x v="118"/>
    <n v="4670"/>
    <n v="4670"/>
    <n v="0"/>
    <n v="0"/>
    <n v="0"/>
    <s v="."/>
    <s v="."/>
    <n v="0"/>
    <n v="1958"/>
    <m/>
    <m/>
  </r>
  <r>
    <x v="40"/>
    <x v="119"/>
    <n v="4596"/>
    <n v="4596"/>
    <n v="0"/>
    <n v="0"/>
    <n v="0"/>
    <s v="."/>
    <s v="."/>
    <n v="0"/>
    <n v="1958"/>
    <m/>
    <m/>
  </r>
  <r>
    <x v="40"/>
    <x v="120"/>
    <n v="6204"/>
    <n v="6204"/>
    <n v="0"/>
    <n v="0"/>
    <n v="0"/>
    <s v="."/>
    <s v="."/>
    <n v="0"/>
    <n v="1958"/>
    <m/>
    <m/>
  </r>
  <r>
    <x v="40"/>
    <x v="121"/>
    <n v="5687"/>
    <n v="5687"/>
    <n v="0"/>
    <n v="0"/>
    <n v="0"/>
    <s v="."/>
    <s v="."/>
    <n v="0"/>
    <n v="1958"/>
    <m/>
    <m/>
  </r>
  <r>
    <x v="40"/>
    <x v="122"/>
    <n v="5117"/>
    <n v="5117"/>
    <n v="0"/>
    <n v="0"/>
    <n v="0"/>
    <s v="."/>
    <s v="."/>
    <n v="0"/>
    <n v="1958"/>
    <m/>
    <m/>
  </r>
  <r>
    <x v="40"/>
    <x v="123"/>
    <n v="7600"/>
    <n v="7600"/>
    <n v="0"/>
    <n v="0"/>
    <n v="0"/>
    <s v="."/>
    <s v="."/>
    <n v="0"/>
    <n v="1958"/>
    <m/>
    <m/>
  </r>
  <r>
    <x v="40"/>
    <x v="124"/>
    <n v="2671"/>
    <n v="2671"/>
    <n v="0"/>
    <n v="0"/>
    <n v="0"/>
    <s v="."/>
    <s v="."/>
    <n v="0"/>
    <n v="1958"/>
    <m/>
    <m/>
  </r>
  <r>
    <x v="40"/>
    <x v="125"/>
    <n v="2936"/>
    <n v="2936"/>
    <n v="0"/>
    <n v="0"/>
    <n v="0"/>
    <s v="."/>
    <s v="."/>
    <n v="0"/>
    <n v="1958"/>
    <m/>
    <m/>
  </r>
  <r>
    <x v="40"/>
    <x v="126"/>
    <n v="4123"/>
    <n v="4123"/>
    <n v="0"/>
    <n v="0"/>
    <n v="0"/>
    <s v="."/>
    <s v="."/>
    <n v="0"/>
    <n v="1958"/>
    <m/>
    <m/>
  </r>
  <r>
    <x v="40"/>
    <x v="127"/>
    <n v="4391"/>
    <n v="4391"/>
    <n v="0"/>
    <n v="0"/>
    <n v="0"/>
    <s v="."/>
    <s v="."/>
    <n v="0"/>
    <n v="1958"/>
    <m/>
    <m/>
  </r>
  <r>
    <x v="40"/>
    <x v="88"/>
    <n v="4903"/>
    <n v="4903"/>
    <n v="0"/>
    <n v="0"/>
    <n v="0"/>
    <s v="."/>
    <s v="."/>
    <n v="0"/>
    <n v="1958"/>
    <m/>
    <m/>
  </r>
  <r>
    <x v="40"/>
    <x v="89"/>
    <n v="5418"/>
    <n v="5418"/>
    <n v="0"/>
    <n v="0"/>
    <n v="0"/>
    <s v="."/>
    <s v="."/>
    <n v="0"/>
    <n v="1958"/>
    <m/>
    <m/>
  </r>
  <r>
    <x v="40"/>
    <x v="90"/>
    <n v="5743"/>
    <n v="5743"/>
    <n v="0"/>
    <n v="0"/>
    <n v="0"/>
    <s v="."/>
    <s v="."/>
    <n v="0"/>
    <n v="1958"/>
    <m/>
    <m/>
  </r>
  <r>
    <x v="40"/>
    <x v="91"/>
    <n v="6620"/>
    <n v="6620"/>
    <n v="0"/>
    <n v="0"/>
    <n v="0"/>
    <s v="."/>
    <s v="."/>
    <n v="0"/>
    <n v="1958"/>
    <m/>
    <m/>
  </r>
  <r>
    <x v="40"/>
    <x v="92"/>
    <n v="7306"/>
    <n v="7306"/>
    <n v="0"/>
    <n v="0"/>
    <n v="0"/>
    <s v="."/>
    <s v="."/>
    <n v="0"/>
    <n v="1958"/>
    <m/>
    <m/>
  </r>
  <r>
    <x v="40"/>
    <x v="93"/>
    <n v="6902"/>
    <n v="6902"/>
    <n v="0"/>
    <n v="0"/>
    <n v="0"/>
    <s v="."/>
    <s v="."/>
    <n v="0"/>
    <n v="1958"/>
    <m/>
    <m/>
  </r>
  <r>
    <x v="40"/>
    <x v="94"/>
    <n v="7269"/>
    <n v="7269"/>
    <n v="0"/>
    <n v="0"/>
    <n v="0"/>
    <s v="."/>
    <s v="."/>
    <n v="0"/>
    <n v="1958"/>
    <m/>
    <m/>
  </r>
  <r>
    <x v="40"/>
    <x v="95"/>
    <n v="8775"/>
    <n v="8775"/>
    <n v="0"/>
    <n v="0"/>
    <n v="0"/>
    <s v="."/>
    <s v="."/>
    <n v="0"/>
    <n v="1958"/>
    <m/>
    <m/>
  </r>
  <r>
    <x v="40"/>
    <x v="96"/>
    <n v="9578"/>
    <n v="9578"/>
    <n v="0"/>
    <n v="0"/>
    <n v="0"/>
    <s v="."/>
    <s v="."/>
    <n v="0"/>
    <n v="1958"/>
    <m/>
    <m/>
  </r>
  <r>
    <x v="40"/>
    <x v="97"/>
    <n v="9067"/>
    <n v="9067"/>
    <n v="0"/>
    <n v="0"/>
    <n v="0"/>
    <s v="."/>
    <s v="."/>
    <n v="0"/>
    <n v="1958"/>
    <m/>
    <m/>
  </r>
  <r>
    <x v="40"/>
    <x v="98"/>
    <n v="8076"/>
    <n v="8074"/>
    <n v="2"/>
    <n v="0"/>
    <n v="0"/>
    <s v="."/>
    <s v="."/>
    <n v="0"/>
    <n v="1958"/>
    <m/>
    <m/>
  </r>
  <r>
    <x v="40"/>
    <x v="99"/>
    <n v="9150"/>
    <n v="9148"/>
    <n v="3"/>
    <n v="0"/>
    <n v="0"/>
    <s v="."/>
    <s v="."/>
    <n v="0"/>
    <n v="1958"/>
    <m/>
    <m/>
  </r>
  <r>
    <x v="40"/>
    <x v="100"/>
    <n v="9311"/>
    <n v="9296"/>
    <n v="3"/>
    <n v="0"/>
    <n v="13"/>
    <s v="."/>
    <s v="."/>
    <n v="0"/>
    <n v="1958"/>
    <m/>
    <m/>
  </r>
  <r>
    <x v="40"/>
    <x v="101"/>
    <n v="9776"/>
    <n v="9748"/>
    <n v="3"/>
    <n v="0"/>
    <n v="25"/>
    <s v="."/>
    <s v="."/>
    <n v="0"/>
    <n v="1958"/>
    <m/>
    <m/>
  </r>
  <r>
    <x v="40"/>
    <x v="102"/>
    <n v="10350"/>
    <n v="10284"/>
    <n v="42"/>
    <n v="0"/>
    <n v="24"/>
    <s v="."/>
    <s v="."/>
    <n v="0"/>
    <n v="1958"/>
    <m/>
    <m/>
  </r>
  <r>
    <x v="40"/>
    <x v="103"/>
    <n v="10988"/>
    <n v="10905"/>
    <n v="51"/>
    <n v="0"/>
    <n v="32"/>
    <s v="."/>
    <s v="."/>
    <n v="0"/>
    <n v="1958"/>
    <m/>
    <m/>
  </r>
  <r>
    <x v="40"/>
    <x v="104"/>
    <n v="10535"/>
    <n v="10450"/>
    <n v="59"/>
    <n v="0"/>
    <n v="26"/>
    <s v="."/>
    <s v="."/>
    <n v="0"/>
    <n v="1958"/>
    <m/>
    <m/>
  </r>
  <r>
    <x v="40"/>
    <x v="66"/>
    <n v="11522"/>
    <n v="11413"/>
    <n v="73"/>
    <n v="0"/>
    <n v="37"/>
    <s v="."/>
    <s v="."/>
    <n v="0"/>
    <n v="1958"/>
    <m/>
    <m/>
  </r>
  <r>
    <x v="40"/>
    <x v="67"/>
    <n v="13448"/>
    <n v="13339"/>
    <n v="77"/>
    <n v="0"/>
    <n v="32"/>
    <s v="."/>
    <s v="."/>
    <n v="0"/>
    <n v="1958"/>
    <m/>
    <m/>
  </r>
  <r>
    <x v="40"/>
    <x v="68"/>
    <n v="15728"/>
    <n v="15558"/>
    <n v="118"/>
    <n v="0"/>
    <n v="51"/>
    <s v="."/>
    <s v="."/>
    <n v="0"/>
    <n v="1958"/>
    <m/>
    <m/>
  </r>
  <r>
    <x v="40"/>
    <x v="69"/>
    <n v="17751"/>
    <n v="17472"/>
    <n v="139"/>
    <n v="0"/>
    <n v="140"/>
    <s v="."/>
    <s v="."/>
    <n v="0"/>
    <n v="1958"/>
    <m/>
    <m/>
  </r>
  <r>
    <x v="40"/>
    <x v="70"/>
    <n v="16533"/>
    <n v="16227"/>
    <n v="162"/>
    <n v="0"/>
    <n v="143"/>
    <s v="."/>
    <s v="."/>
    <n v="0"/>
    <n v="1958"/>
    <m/>
    <m/>
  </r>
  <r>
    <x v="40"/>
    <x v="71"/>
    <n v="15094"/>
    <n v="14863"/>
    <n v="228"/>
    <n v="0"/>
    <n v="3"/>
    <s v="."/>
    <s v="."/>
    <n v="0"/>
    <n v="1958"/>
    <m/>
    <m/>
  </r>
  <r>
    <x v="40"/>
    <x v="72"/>
    <n v="18329"/>
    <n v="17934"/>
    <n v="322"/>
    <n v="0"/>
    <n v="73"/>
    <s v="."/>
    <s v="."/>
    <n v="0"/>
    <n v="1958"/>
    <m/>
    <m/>
  </r>
  <r>
    <x v="40"/>
    <x v="73"/>
    <n v="23499"/>
    <n v="22921"/>
    <n v="490"/>
    <n v="0"/>
    <n v="89"/>
    <s v="."/>
    <s v="."/>
    <n v="0"/>
    <n v="1958"/>
    <m/>
    <m/>
  </r>
  <r>
    <x v="40"/>
    <x v="74"/>
    <n v="29371"/>
    <n v="28654"/>
    <n v="555"/>
    <n v="0"/>
    <n v="162"/>
    <s v="."/>
    <s v="."/>
    <n v="0"/>
    <n v="1958"/>
    <m/>
    <m/>
  </r>
  <r>
    <x v="40"/>
    <x v="75"/>
    <n v="31078"/>
    <n v="30180"/>
    <n v="684"/>
    <n v="0"/>
    <n v="214"/>
    <s v="."/>
    <s v="."/>
    <n v="0"/>
    <n v="1958"/>
    <m/>
    <m/>
  </r>
  <r>
    <x v="40"/>
    <x v="76"/>
    <n v="26557"/>
    <n v="26088"/>
    <n v="260"/>
    <n v="0"/>
    <n v="209"/>
    <s v="."/>
    <s v="."/>
    <n v="0"/>
    <n v="1958"/>
    <m/>
    <m/>
  </r>
  <r>
    <x v="40"/>
    <x v="77"/>
    <n v="26710"/>
    <n v="26381"/>
    <n v="168"/>
    <n v="0"/>
    <n v="160"/>
    <s v="."/>
    <s v="."/>
    <n v="0"/>
    <n v="1958"/>
    <m/>
    <m/>
  </r>
  <r>
    <x v="40"/>
    <x v="78"/>
    <n v="13742"/>
    <n v="13590"/>
    <n v="147"/>
    <n v="0"/>
    <n v="6"/>
    <s v="."/>
    <s v="."/>
    <n v="0"/>
    <n v="1958"/>
    <m/>
    <m/>
  </r>
  <r>
    <x v="40"/>
    <x v="79"/>
    <n v="8536"/>
    <n v="8449"/>
    <n v="59"/>
    <n v="0"/>
    <n v="28"/>
    <s v="."/>
    <s v="."/>
    <n v="0"/>
    <n v="1958"/>
    <m/>
    <m/>
  </r>
  <r>
    <x v="40"/>
    <x v="80"/>
    <n v="9167"/>
    <n v="9067"/>
    <n v="44"/>
    <n v="0"/>
    <n v="57"/>
    <s v="."/>
    <s v="."/>
    <n v="0"/>
    <n v="1958"/>
    <m/>
    <m/>
  </r>
  <r>
    <x v="40"/>
    <x v="81"/>
    <n v="6510"/>
    <n v="6421"/>
    <n v="61"/>
    <n v="0"/>
    <n v="27"/>
    <s v="."/>
    <s v="."/>
    <n v="0"/>
    <n v="1958"/>
    <m/>
    <m/>
  </r>
  <r>
    <x v="40"/>
    <x v="0"/>
    <n v="16187"/>
    <n v="16027"/>
    <n v="99"/>
    <n v="0"/>
    <n v="61"/>
    <s v="."/>
    <s v="."/>
    <n v="0"/>
    <n v="1958"/>
    <m/>
    <m/>
  </r>
  <r>
    <x v="40"/>
    <x v="1"/>
    <n v="21465"/>
    <n v="21183"/>
    <n v="169"/>
    <n v="4"/>
    <n v="109"/>
    <n v="0"/>
    <n v="0.04"/>
    <n v="0"/>
    <n v="1958"/>
    <m/>
    <m/>
  </r>
  <r>
    <x v="40"/>
    <x v="2"/>
    <n v="27763"/>
    <n v="27329"/>
    <n v="256"/>
    <n v="2"/>
    <n v="176"/>
    <n v="0"/>
    <n v="0.05"/>
    <n v="0"/>
    <n v="1958"/>
    <m/>
    <m/>
  </r>
  <r>
    <x v="40"/>
    <x v="3"/>
    <n v="34995"/>
    <n v="34237"/>
    <n v="365"/>
    <n v="4"/>
    <n v="389"/>
    <n v="0"/>
    <n v="0.06"/>
    <n v="0"/>
    <n v="1958"/>
    <m/>
    <m/>
  </r>
  <r>
    <x v="40"/>
    <x v="4"/>
    <n v="36600"/>
    <n v="35546"/>
    <n v="521"/>
    <n v="6"/>
    <n v="528"/>
    <n v="0"/>
    <n v="0.06"/>
    <n v="0"/>
    <n v="1958"/>
    <m/>
    <m/>
  </r>
  <r>
    <x v="40"/>
    <x v="5"/>
    <n v="44011"/>
    <n v="42466"/>
    <n v="912"/>
    <n v="8"/>
    <n v="626"/>
    <n v="0"/>
    <n v="7.0000000000000007E-2"/>
    <n v="0"/>
    <n v="1958"/>
    <m/>
    <m/>
  </r>
  <r>
    <x v="40"/>
    <x v="6"/>
    <n v="52099"/>
    <n v="49999"/>
    <n v="1479"/>
    <n v="9"/>
    <n v="612"/>
    <n v="0"/>
    <n v="0.09"/>
    <n v="0"/>
    <n v="1958"/>
    <m/>
    <m/>
  </r>
  <r>
    <x v="40"/>
    <x v="7"/>
    <n v="59047"/>
    <n v="55956"/>
    <n v="2209"/>
    <n v="13"/>
    <n v="869"/>
    <n v="0"/>
    <n v="0.1"/>
    <n v="0"/>
    <n v="1958"/>
    <m/>
    <m/>
  </r>
  <r>
    <x v="40"/>
    <x v="8"/>
    <n v="69964"/>
    <n v="66541"/>
    <n v="2453"/>
    <n v="36"/>
    <n v="933"/>
    <n v="0"/>
    <n v="0.11"/>
    <n v="0"/>
    <n v="1958"/>
    <m/>
    <m/>
  </r>
  <r>
    <x v="40"/>
    <x v="9"/>
    <n v="143390"/>
    <n v="138694"/>
    <n v="3373"/>
    <n v="58"/>
    <n v="1265"/>
    <n v="0"/>
    <n v="0.22"/>
    <n v="0"/>
    <n v="1958"/>
    <m/>
    <m/>
  </r>
  <r>
    <x v="40"/>
    <x v="10"/>
    <n v="196823"/>
    <n v="189803"/>
    <n v="5199"/>
    <n v="152"/>
    <n v="1669"/>
    <n v="0"/>
    <n v="0.3"/>
    <n v="0"/>
    <n v="1989"/>
    <m/>
    <m/>
  </r>
  <r>
    <x v="40"/>
    <x v="11"/>
    <n v="212906"/>
    <n v="204251"/>
    <n v="6275"/>
    <n v="544"/>
    <n v="1836"/>
    <n v="0"/>
    <n v="0.32"/>
    <n v="0"/>
    <n v="1989"/>
    <m/>
    <m/>
  </r>
  <r>
    <x v="40"/>
    <x v="12"/>
    <n v="150550"/>
    <n v="142597"/>
    <n v="6096"/>
    <n v="769"/>
    <n v="1088"/>
    <n v="0"/>
    <n v="0.23"/>
    <n v="0"/>
    <n v="1989"/>
    <m/>
    <m/>
  </r>
  <r>
    <x v="40"/>
    <x v="13"/>
    <n v="120087"/>
    <n v="112425"/>
    <n v="5940"/>
    <n v="634"/>
    <n v="1088"/>
    <n v="0"/>
    <n v="0.18"/>
    <n v="0"/>
    <n v="1989"/>
    <m/>
    <m/>
  </r>
  <r>
    <x v="40"/>
    <x v="14"/>
    <n v="119088"/>
    <n v="110842"/>
    <n v="6351"/>
    <n v="534"/>
    <n v="1360"/>
    <n v="0"/>
    <n v="0.17"/>
    <n v="0"/>
    <n v="1989"/>
    <m/>
    <m/>
  </r>
  <r>
    <x v="40"/>
    <x v="15"/>
    <n v="119150"/>
    <n v="109599"/>
    <n v="7568"/>
    <n v="554"/>
    <n v="1428"/>
    <n v="0"/>
    <n v="0.17"/>
    <n v="0"/>
    <n v="1989"/>
    <m/>
    <m/>
  </r>
  <r>
    <x v="40"/>
    <x v="16"/>
    <n v="129799"/>
    <n v="118175"/>
    <n v="9552"/>
    <n v="576"/>
    <n v="1496"/>
    <n v="0"/>
    <n v="0.18"/>
    <n v="0"/>
    <n v="1989"/>
    <m/>
    <m/>
  </r>
  <r>
    <x v="40"/>
    <x v="17"/>
    <n v="142566"/>
    <n v="128212"/>
    <n v="12158"/>
    <n v="701"/>
    <n v="1496"/>
    <n v="0"/>
    <n v="0.2"/>
    <n v="0"/>
    <n v="1989"/>
    <m/>
    <m/>
  </r>
  <r>
    <x v="40"/>
    <x v="18"/>
    <n v="118144"/>
    <n v="104694"/>
    <n v="11599"/>
    <n v="764"/>
    <n v="1087"/>
    <n v="0"/>
    <n v="0.16"/>
    <n v="0"/>
    <n v="1989"/>
    <m/>
    <m/>
  </r>
  <r>
    <x v="40"/>
    <x v="19"/>
    <n v="127878"/>
    <n v="112642"/>
    <n v="13278"/>
    <n v="733"/>
    <n v="1225"/>
    <n v="0"/>
    <n v="0.17"/>
    <n v="0"/>
    <n v="1989"/>
    <m/>
    <m/>
  </r>
  <r>
    <x v="40"/>
    <x v="20"/>
    <n v="157414"/>
    <n v="136784"/>
    <n v="18245"/>
    <n v="1026"/>
    <n v="1359"/>
    <n v="0"/>
    <n v="0.2"/>
    <n v="0"/>
    <n v="1989"/>
    <m/>
    <m/>
  </r>
  <r>
    <x v="40"/>
    <x v="21"/>
    <n v="210422"/>
    <n v="181732"/>
    <n v="25831"/>
    <n v="1502"/>
    <n v="1357"/>
    <n v="0"/>
    <n v="0.26"/>
    <n v="0"/>
    <n v="1989"/>
    <m/>
    <m/>
  </r>
  <r>
    <x v="40"/>
    <x v="22"/>
    <n v="239060"/>
    <n v="200990"/>
    <n v="32776"/>
    <n v="1958"/>
    <n v="3121"/>
    <n v="216"/>
    <n v="0.28999999999999998"/>
    <n v="0"/>
    <n v="1989"/>
    <m/>
    <m/>
  </r>
  <r>
    <x v="40"/>
    <x v="23"/>
    <n v="254043"/>
    <n v="210349"/>
    <n v="37753"/>
    <n v="2533"/>
    <n v="3128"/>
    <n v="279"/>
    <n v="0.3"/>
    <n v="0"/>
    <n v="1989"/>
    <m/>
    <m/>
  </r>
  <r>
    <x v="40"/>
    <x v="24"/>
    <n v="264124"/>
    <n v="213904"/>
    <n v="43346"/>
    <n v="3130"/>
    <n v="3400"/>
    <n v="345"/>
    <n v="0.3"/>
    <n v="0"/>
    <n v="1989"/>
    <m/>
    <m/>
  </r>
  <r>
    <x v="40"/>
    <x v="25"/>
    <n v="269434"/>
    <n v="211818"/>
    <n v="49829"/>
    <n v="3941"/>
    <n v="3400"/>
    <n v="446"/>
    <n v="0.3"/>
    <n v="0"/>
    <n v="1989"/>
    <m/>
    <m/>
  </r>
  <r>
    <x v="40"/>
    <x v="26"/>
    <n v="312410"/>
    <n v="247445"/>
    <n v="55729"/>
    <n v="4632"/>
    <n v="4084"/>
    <n v="520"/>
    <n v="0.34"/>
    <n v="0"/>
    <n v="1989"/>
    <m/>
    <m/>
  </r>
  <r>
    <x v="40"/>
    <x v="27"/>
    <n v="326205"/>
    <n v="248468"/>
    <n v="65225"/>
    <n v="5286"/>
    <n v="6705"/>
    <n v="520"/>
    <n v="0.35"/>
    <n v="0"/>
    <n v="1989"/>
    <m/>
    <m/>
  </r>
  <r>
    <x v="40"/>
    <x v="28"/>
    <n v="357325"/>
    <n v="272546"/>
    <n v="70274"/>
    <n v="6342"/>
    <n v="7568"/>
    <n v="595"/>
    <n v="0.38"/>
    <n v="0"/>
    <n v="1989"/>
    <m/>
    <m/>
  </r>
  <r>
    <x v="40"/>
    <x v="29"/>
    <n v="398737"/>
    <n v="304980"/>
    <n v="76963"/>
    <n v="7174"/>
    <n v="8873"/>
    <n v="747"/>
    <n v="0.42"/>
    <n v="0"/>
    <n v="1989"/>
    <m/>
    <m/>
  </r>
  <r>
    <x v="40"/>
    <x v="30"/>
    <n v="407652"/>
    <n v="313196"/>
    <n v="75990"/>
    <n v="7581"/>
    <n v="10050"/>
    <n v="836"/>
    <n v="0.42"/>
    <n v="0"/>
    <n v="1989"/>
    <m/>
    <m/>
  </r>
  <r>
    <x v="40"/>
    <x v="31"/>
    <n v="400107"/>
    <n v="306404"/>
    <n v="74564"/>
    <n v="7456"/>
    <n v="10861"/>
    <n v="822"/>
    <n v="0.41"/>
    <n v="0"/>
    <n v="1989"/>
    <m/>
    <m/>
  </r>
  <r>
    <x v="40"/>
    <x v="32"/>
    <n v="395828"/>
    <n v="307042"/>
    <n v="69971"/>
    <n v="6656"/>
    <n v="11424"/>
    <n v="734"/>
    <n v="0.4"/>
    <n v="0"/>
    <n v="1989"/>
    <m/>
    <m/>
  </r>
  <r>
    <x v="40"/>
    <x v="33"/>
    <n v="430941"/>
    <n v="340845"/>
    <n v="70363"/>
    <n v="6250"/>
    <n v="12794"/>
    <n v="689"/>
    <n v="0.43"/>
    <n v="0"/>
    <n v="1989"/>
    <m/>
    <m/>
  </r>
  <r>
    <x v="40"/>
    <x v="34"/>
    <n v="454603"/>
    <n v="360765"/>
    <n v="71990"/>
    <n v="6397"/>
    <n v="14722"/>
    <n v="729"/>
    <n v="0.44"/>
    <n v="0"/>
    <n v="1989"/>
    <m/>
    <m/>
  </r>
  <r>
    <x v="40"/>
    <x v="35"/>
    <n v="494930"/>
    <n v="396888"/>
    <n v="74086"/>
    <n v="6612"/>
    <n v="16467"/>
    <n v="877"/>
    <n v="0.48"/>
    <n v="0"/>
    <n v="1989"/>
    <m/>
    <m/>
  </r>
  <r>
    <x v="40"/>
    <x v="36"/>
    <n v="536284"/>
    <n v="432454"/>
    <n v="77673"/>
    <n v="6774"/>
    <n v="19383"/>
    <n v="0"/>
    <n v="0.51"/>
    <n v="0"/>
    <n v="1989"/>
    <m/>
    <m/>
  </r>
  <r>
    <x v="40"/>
    <x v="37"/>
    <n v="564213"/>
    <n v="452344"/>
    <n v="82715"/>
    <n v="7192"/>
    <n v="21961"/>
    <n v="0"/>
    <n v="0.53"/>
    <n v="0"/>
    <n v="1989"/>
    <m/>
    <m/>
  </r>
  <r>
    <x v="40"/>
    <x v="38"/>
    <n v="602593"/>
    <n v="483152"/>
    <n v="87752"/>
    <n v="7260"/>
    <n v="24429"/>
    <n v="0"/>
    <n v="0.55000000000000004"/>
    <n v="0"/>
    <n v="1989"/>
    <m/>
    <m/>
  </r>
  <r>
    <x v="40"/>
    <x v="39"/>
    <n v="646169"/>
    <n v="516566"/>
    <n v="93649"/>
    <n v="7454"/>
    <n v="28500"/>
    <n v="0"/>
    <n v="0.57999999999999996"/>
    <n v="0"/>
    <n v="1989"/>
    <m/>
    <m/>
  </r>
  <r>
    <x v="40"/>
    <x v="40"/>
    <n v="656815"/>
    <n v="524082"/>
    <n v="96736"/>
    <n v="7866"/>
    <n v="28130"/>
    <n v="0"/>
    <n v="0.57999999999999996"/>
    <n v="0"/>
    <n v="1989"/>
    <m/>
    <m/>
  </r>
  <r>
    <x v="40"/>
    <x v="41"/>
    <n v="666057"/>
    <n v="539488"/>
    <n v="90012"/>
    <n v="7997"/>
    <n v="28560"/>
    <n v="0"/>
    <n v="0.57999999999999996"/>
    <n v="1283"/>
    <n v="1990"/>
    <m/>
    <m/>
  </r>
  <r>
    <x v="40"/>
    <x v="42"/>
    <n v="699644"/>
    <n v="559476"/>
    <n v="97413"/>
    <n v="8400"/>
    <n v="34355"/>
    <n v="0"/>
    <n v="0.6"/>
    <n v="1368"/>
    <n v="1990"/>
    <m/>
    <m/>
  </r>
  <r>
    <x v="40"/>
    <x v="43"/>
    <n v="733694"/>
    <n v="577161"/>
    <n v="106362"/>
    <n v="8253"/>
    <n v="41918"/>
    <n v="0"/>
    <n v="0.62"/>
    <n v="1539"/>
    <n v="1990"/>
    <m/>
    <m/>
  </r>
  <r>
    <x v="40"/>
    <x v="44"/>
    <n v="785027"/>
    <n v="608282"/>
    <n v="116962"/>
    <n v="9751"/>
    <n v="50032"/>
    <n v="0"/>
    <n v="0.66"/>
    <n v="2250"/>
    <n v="1990"/>
    <m/>
    <m/>
  </r>
  <r>
    <x v="40"/>
    <x v="45"/>
    <n v="833990"/>
    <n v="649724"/>
    <n v="115642"/>
    <n v="11345"/>
    <n v="57280"/>
    <n v="0"/>
    <n v="0.69"/>
    <n v="2426"/>
    <n v="1990"/>
    <m/>
    <m/>
  </r>
  <r>
    <x v="40"/>
    <x v="46"/>
    <n v="905450"/>
    <n v="701352"/>
    <n v="127792"/>
    <n v="11582"/>
    <n v="64724"/>
    <n v="0"/>
    <n v="0.75"/>
    <n v="895"/>
    <n v="1990"/>
    <m/>
    <m/>
  </r>
  <r>
    <x v="40"/>
    <x v="47"/>
    <n v="944393"/>
    <n v="726092"/>
    <n v="139362"/>
    <n v="12137"/>
    <n v="66802"/>
    <n v="0"/>
    <n v="0.77"/>
    <n v="831"/>
    <n v="1990"/>
    <m/>
    <m/>
  </r>
  <r>
    <x v="40"/>
    <x v="48"/>
    <n v="946144"/>
    <n v="712215"/>
    <n v="152282"/>
    <n v="12052"/>
    <n v="69595"/>
    <n v="0"/>
    <n v="0.76"/>
    <n v="794"/>
    <n v="1990"/>
    <m/>
    <m/>
  </r>
  <r>
    <x v="40"/>
    <x v="49"/>
    <n v="906557"/>
    <n v="667241"/>
    <n v="152637"/>
    <n v="13783"/>
    <n v="72896"/>
    <n v="0"/>
    <n v="0.73"/>
    <n v="1941"/>
    <n v="1990"/>
    <m/>
    <m/>
  </r>
  <r>
    <x v="40"/>
    <x v="50"/>
    <n v="904842"/>
    <n v="649152"/>
    <n v="162869"/>
    <n v="14894"/>
    <n v="77928"/>
    <n v="0"/>
    <n v="0.72"/>
    <n v="3416"/>
    <n v="1990"/>
    <m/>
    <m/>
  </r>
  <r>
    <x v="40"/>
    <x v="51"/>
    <n v="928601"/>
    <n v="654047"/>
    <n v="177043"/>
    <n v="16320"/>
    <n v="81192"/>
    <n v="0"/>
    <n v="0.73"/>
    <n v="3571"/>
    <n v="1990"/>
    <m/>
    <m/>
  </r>
  <r>
    <x v="40"/>
    <x v="52"/>
    <n v="951068"/>
    <n v="662897"/>
    <n v="179940"/>
    <n v="18329"/>
    <n v="89901"/>
    <n v="0"/>
    <n v="0.74"/>
    <n v="3681"/>
    <n v="1990"/>
    <m/>
    <m/>
  </r>
  <r>
    <x v="40"/>
    <x v="53"/>
    <n v="1049978"/>
    <n v="758398"/>
    <n v="178244"/>
    <n v="14736"/>
    <n v="98600"/>
    <n v="0"/>
    <n v="0.82"/>
    <n v="4528"/>
    <n v="1990"/>
    <m/>
    <m/>
  </r>
  <r>
    <x v="40"/>
    <x v="54"/>
    <n v="1238183"/>
    <n v="905917"/>
    <n v="198444"/>
    <n v="16579"/>
    <n v="117243"/>
    <n v="0"/>
    <n v="0.96"/>
    <n v="4578"/>
    <n v="1990"/>
    <m/>
    <m/>
  </r>
  <r>
    <x v="40"/>
    <x v="55"/>
    <n v="1427199"/>
    <n v="1046749"/>
    <n v="229010"/>
    <n v="19520"/>
    <n v="131920"/>
    <n v="0"/>
    <n v="1.1000000000000001"/>
    <n v="6109"/>
    <n v="1990"/>
    <m/>
    <m/>
  </r>
  <r>
    <x v="40"/>
    <x v="56"/>
    <n v="1608115"/>
    <n v="1207530"/>
    <n v="232034"/>
    <n v="23187"/>
    <n v="145364"/>
    <n v="0"/>
    <n v="1.23"/>
    <n v="7102"/>
    <n v="1990"/>
    <m/>
    <m/>
  </r>
  <r>
    <x v="40"/>
    <x v="57"/>
    <n v="1780554"/>
    <n v="1338803"/>
    <n v="245233"/>
    <n v="28317"/>
    <n v="168201"/>
    <n v="0"/>
    <n v="1.35"/>
    <n v="8267"/>
    <n v="1990"/>
    <m/>
    <m/>
  </r>
  <r>
    <x v="40"/>
    <x v="58"/>
    <n v="1917316"/>
    <n v="1443751"/>
    <n v="253098"/>
    <n v="35348"/>
    <n v="185119"/>
    <n v="0"/>
    <n v="1.44"/>
    <n v="9154"/>
    <n v="1990"/>
    <m/>
    <m/>
  </r>
  <r>
    <x v="40"/>
    <x v="59"/>
    <n v="2059741"/>
    <n v="1563721"/>
    <n v="264770"/>
    <n v="40850"/>
    <n v="190400"/>
    <n v="0"/>
    <n v="1.53"/>
    <n v="8941"/>
    <n v="1990"/>
    <m/>
    <m/>
  </r>
  <r>
    <x v="40"/>
    <x v="60"/>
    <n v="2181895"/>
    <n v="1645333"/>
    <n v="268108"/>
    <n v="44870"/>
    <n v="223584"/>
    <n v="0"/>
    <n v="1.64"/>
    <n v="9650"/>
    <n v="1990"/>
    <m/>
    <m/>
  </r>
  <r>
    <x v="40"/>
    <x v="61"/>
    <n v="2393248"/>
    <n v="1792793"/>
    <n v="298191"/>
    <n v="54472"/>
    <n v="247792"/>
    <n v="0"/>
    <n v="1.78"/>
    <n v="11687"/>
    <n v="1990"/>
    <m/>
    <m/>
  </r>
  <r>
    <x v="40"/>
    <x v="62"/>
    <n v="2654360"/>
    <n v="1995029"/>
    <n v="306730"/>
    <n v="67137"/>
    <n v="285464"/>
    <n v="0"/>
    <n v="1.97"/>
    <n v="12636"/>
    <n v="1990"/>
    <m/>
    <m/>
  </r>
  <r>
    <x v="40"/>
    <x v="63"/>
    <n v="2734817"/>
    <n v="2037338"/>
    <n v="321155"/>
    <n v="75764"/>
    <n v="300560"/>
    <n v="0"/>
    <n v="2.02"/>
    <n v="12701"/>
    <n v="1990"/>
    <m/>
    <m/>
  </r>
  <r>
    <x v="40"/>
    <x v="64"/>
    <n v="2797384"/>
    <n v="2045156"/>
    <n v="336960"/>
    <n v="87371"/>
    <n v="327896"/>
    <n v="0"/>
    <n v="2.0499999999999998"/>
    <n v="12057"/>
    <n v="1990"/>
    <m/>
    <m/>
  </r>
  <r>
    <x v="40"/>
    <x v="65"/>
    <n v="2806634"/>
    <n v="2026492"/>
    <n v="344725"/>
    <n v="96504"/>
    <n v="338912"/>
    <n v="0"/>
    <n v="2.0499999999999998"/>
    <n v="12066"/>
    <n v="1990"/>
    <m/>
    <m/>
  </r>
  <r>
    <x v="41"/>
    <x v="21"/>
    <n v="19"/>
    <n v="0"/>
    <n v="19"/>
    <n v="0"/>
    <n v="0"/>
    <n v="0"/>
    <n v="6.42"/>
    <n v="0"/>
    <n v="1989"/>
    <m/>
    <m/>
  </r>
  <r>
    <x v="41"/>
    <x v="22"/>
    <n v="23"/>
    <n v="0"/>
    <n v="23"/>
    <n v="0"/>
    <n v="0"/>
    <n v="0"/>
    <n v="7.81"/>
    <n v="0"/>
    <n v="1989"/>
    <m/>
    <m/>
  </r>
  <r>
    <x v="41"/>
    <x v="23"/>
    <n v="23"/>
    <n v="0"/>
    <n v="23"/>
    <n v="0"/>
    <n v="0"/>
    <n v="0"/>
    <n v="7.54"/>
    <n v="0"/>
    <n v="1989"/>
    <m/>
    <m/>
  </r>
  <r>
    <x v="41"/>
    <x v="24"/>
    <n v="19"/>
    <n v="0"/>
    <n v="19"/>
    <n v="0"/>
    <n v="0"/>
    <n v="0"/>
    <n v="6.42"/>
    <n v="0"/>
    <n v="1989"/>
    <m/>
    <m/>
  </r>
  <r>
    <x v="41"/>
    <x v="25"/>
    <n v="34"/>
    <n v="0"/>
    <n v="34"/>
    <n v="0"/>
    <n v="0"/>
    <n v="0"/>
    <n v="11.44"/>
    <n v="0"/>
    <n v="1989"/>
    <m/>
    <m/>
  </r>
  <r>
    <x v="41"/>
    <x v="26"/>
    <n v="37"/>
    <n v="0"/>
    <n v="37"/>
    <n v="0"/>
    <n v="0"/>
    <n v="0"/>
    <n v="12.28"/>
    <n v="0"/>
    <n v="1989"/>
    <m/>
    <m/>
  </r>
  <r>
    <x v="41"/>
    <x v="27"/>
    <n v="34"/>
    <n v="0"/>
    <n v="34"/>
    <n v="0"/>
    <n v="0"/>
    <n v="0"/>
    <n v="11.44"/>
    <n v="0"/>
    <n v="1989"/>
    <m/>
    <m/>
  </r>
  <r>
    <x v="41"/>
    <x v="28"/>
    <n v="25"/>
    <n v="0"/>
    <n v="25"/>
    <n v="0"/>
    <n v="0"/>
    <n v="0"/>
    <n v="8.3699999999999992"/>
    <n v="0"/>
    <n v="1989"/>
    <m/>
    <m/>
  </r>
  <r>
    <x v="41"/>
    <x v="29"/>
    <n v="25"/>
    <n v="0"/>
    <n v="25"/>
    <n v="0"/>
    <n v="0"/>
    <n v="0"/>
    <n v="8.3699999999999992"/>
    <n v="0"/>
    <n v="1989"/>
    <m/>
    <m/>
  </r>
  <r>
    <x v="41"/>
    <x v="30"/>
    <n v="27"/>
    <n v="0"/>
    <n v="27"/>
    <n v="0"/>
    <n v="0"/>
    <n v="0"/>
    <n v="8.93"/>
    <n v="0"/>
    <n v="1989"/>
    <m/>
    <m/>
  </r>
  <r>
    <x v="41"/>
    <x v="31"/>
    <n v="27"/>
    <n v="0"/>
    <n v="27"/>
    <n v="0"/>
    <n v="0"/>
    <n v="0"/>
    <n v="8.93"/>
    <n v="0"/>
    <n v="1989"/>
    <m/>
    <m/>
  </r>
  <r>
    <x v="41"/>
    <x v="32"/>
    <n v="28"/>
    <n v="0"/>
    <n v="28"/>
    <n v="0"/>
    <n v="0"/>
    <n v="0"/>
    <n v="9.2100000000000009"/>
    <n v="0"/>
    <n v="1989"/>
    <m/>
    <m/>
  </r>
  <r>
    <x v="41"/>
    <x v="33"/>
    <n v="20"/>
    <n v="0"/>
    <n v="20"/>
    <n v="0"/>
    <n v="0"/>
    <n v="0"/>
    <n v="6.7"/>
    <n v="0"/>
    <n v="1989"/>
    <m/>
    <m/>
  </r>
  <r>
    <x v="41"/>
    <x v="34"/>
    <n v="22"/>
    <n v="0"/>
    <n v="22"/>
    <n v="0"/>
    <n v="0"/>
    <n v="0"/>
    <n v="7.26"/>
    <n v="0"/>
    <n v="1989"/>
    <m/>
    <m/>
  </r>
  <r>
    <x v="42"/>
    <x v="93"/>
    <n v="8"/>
    <n v="0"/>
    <n v="8"/>
    <n v="0"/>
    <n v="0"/>
    <s v="."/>
    <s v="."/>
    <n v="0"/>
    <n v="1958"/>
    <m/>
    <m/>
  </r>
  <r>
    <x v="42"/>
    <x v="94"/>
    <n v="39"/>
    <n v="0"/>
    <n v="39"/>
    <n v="0"/>
    <n v="0"/>
    <s v="."/>
    <s v="."/>
    <n v="0"/>
    <n v="1958"/>
    <m/>
    <m/>
  </r>
  <r>
    <x v="42"/>
    <x v="95"/>
    <n v="51"/>
    <n v="0"/>
    <n v="51"/>
    <n v="0"/>
    <n v="0"/>
    <s v="."/>
    <s v="."/>
    <n v="0"/>
    <n v="1958"/>
    <m/>
    <m/>
  </r>
  <r>
    <x v="42"/>
    <x v="96"/>
    <n v="54"/>
    <n v="0"/>
    <n v="54"/>
    <n v="0"/>
    <n v="0"/>
    <s v="."/>
    <s v="."/>
    <n v="0"/>
    <n v="1958"/>
    <m/>
    <m/>
  </r>
  <r>
    <x v="42"/>
    <x v="97"/>
    <n v="121"/>
    <n v="0"/>
    <n v="121"/>
    <n v="0"/>
    <n v="0"/>
    <s v="."/>
    <s v="."/>
    <n v="0"/>
    <n v="1958"/>
    <m/>
    <m/>
  </r>
  <r>
    <x v="42"/>
    <x v="98"/>
    <n v="231"/>
    <n v="0"/>
    <n v="231"/>
    <n v="0"/>
    <n v="0"/>
    <s v="."/>
    <s v="."/>
    <n v="0"/>
    <n v="1958"/>
    <m/>
    <m/>
  </r>
  <r>
    <x v="42"/>
    <x v="99"/>
    <n v="225"/>
    <n v="0"/>
    <n v="225"/>
    <n v="0"/>
    <n v="0"/>
    <s v="."/>
    <s v="."/>
    <n v="0"/>
    <n v="1958"/>
    <m/>
    <m/>
  </r>
  <r>
    <x v="42"/>
    <x v="100"/>
    <n v="368"/>
    <n v="72"/>
    <n v="296"/>
    <n v="0"/>
    <n v="0"/>
    <s v="."/>
    <s v="."/>
    <n v="0"/>
    <n v="1958"/>
    <m/>
    <m/>
  </r>
  <r>
    <x v="42"/>
    <x v="101"/>
    <n v="352"/>
    <n v="72"/>
    <n v="280"/>
    <n v="0"/>
    <n v="0"/>
    <s v="."/>
    <s v="."/>
    <n v="0"/>
    <n v="1958"/>
    <m/>
    <m/>
  </r>
  <r>
    <x v="42"/>
    <x v="102"/>
    <n v="178"/>
    <n v="72"/>
    <n v="105"/>
    <n v="0"/>
    <n v="0"/>
    <s v="."/>
    <s v="."/>
    <n v="0"/>
    <n v="1958"/>
    <m/>
    <m/>
  </r>
  <r>
    <x v="42"/>
    <x v="103"/>
    <n v="90"/>
    <n v="0"/>
    <n v="90"/>
    <n v="0"/>
    <n v="0"/>
    <s v="."/>
    <s v="."/>
    <n v="0"/>
    <n v="1958"/>
    <m/>
    <m/>
  </r>
  <r>
    <x v="42"/>
    <x v="104"/>
    <n v="22"/>
    <n v="0"/>
    <n v="22"/>
    <n v="0"/>
    <n v="0"/>
    <s v="."/>
    <s v="."/>
    <n v="0"/>
    <n v="1958"/>
    <m/>
    <m/>
  </r>
  <r>
    <x v="42"/>
    <x v="66"/>
    <n v="146"/>
    <n v="65"/>
    <n v="81"/>
    <n v="0"/>
    <n v="0"/>
    <s v="."/>
    <s v="."/>
    <n v="0"/>
    <n v="1958"/>
    <m/>
    <m/>
  </r>
  <r>
    <x v="42"/>
    <x v="67"/>
    <n v="201"/>
    <n v="182"/>
    <n v="9"/>
    <n v="0"/>
    <n v="10"/>
    <s v="."/>
    <s v="."/>
    <n v="0"/>
    <n v="1958"/>
    <m/>
    <m/>
  </r>
  <r>
    <x v="42"/>
    <x v="68"/>
    <n v="656"/>
    <n v="274"/>
    <n v="103"/>
    <n v="269"/>
    <n v="10"/>
    <s v="."/>
    <s v="."/>
    <n v="0"/>
    <n v="1958"/>
    <m/>
    <m/>
  </r>
  <r>
    <x v="42"/>
    <x v="69"/>
    <n v="760"/>
    <n v="285"/>
    <n v="184"/>
    <n v="278"/>
    <n v="14"/>
    <s v="."/>
    <s v="."/>
    <n v="0"/>
    <n v="1958"/>
    <m/>
    <m/>
  </r>
  <r>
    <x v="42"/>
    <x v="70"/>
    <n v="760"/>
    <n v="245"/>
    <n v="219"/>
    <n v="280"/>
    <n v="17"/>
    <s v="."/>
    <s v="."/>
    <n v="0"/>
    <n v="1958"/>
    <m/>
    <m/>
  </r>
  <r>
    <x v="42"/>
    <x v="71"/>
    <n v="820"/>
    <n v="240"/>
    <n v="281"/>
    <n v="280"/>
    <n v="19"/>
    <s v="."/>
    <s v="."/>
    <n v="0"/>
    <n v="1958"/>
    <m/>
    <m/>
  </r>
  <r>
    <x v="42"/>
    <x v="72"/>
    <n v="1266"/>
    <n v="253"/>
    <n v="719"/>
    <n v="271"/>
    <n v="23"/>
    <s v="."/>
    <s v="."/>
    <n v="0"/>
    <n v="1958"/>
    <m/>
    <m/>
  </r>
  <r>
    <x v="42"/>
    <x v="73"/>
    <n v="1137"/>
    <n v="378"/>
    <n v="406"/>
    <n v="327"/>
    <n v="26"/>
    <s v="."/>
    <s v="."/>
    <n v="0"/>
    <n v="1958"/>
    <m/>
    <m/>
  </r>
  <r>
    <x v="42"/>
    <x v="74"/>
    <n v="1019"/>
    <n v="291"/>
    <n v="329"/>
    <n v="370"/>
    <n v="29"/>
    <s v="."/>
    <s v="."/>
    <n v="0"/>
    <n v="1958"/>
    <m/>
    <m/>
  </r>
  <r>
    <x v="42"/>
    <x v="75"/>
    <n v="1137"/>
    <n v="419"/>
    <n v="388"/>
    <n v="302"/>
    <n v="28"/>
    <s v="."/>
    <s v="."/>
    <n v="0"/>
    <n v="1958"/>
    <m/>
    <m/>
  </r>
  <r>
    <x v="42"/>
    <x v="76"/>
    <n v="1019"/>
    <n v="350"/>
    <n v="342"/>
    <n v="291"/>
    <n v="35"/>
    <s v="."/>
    <s v="."/>
    <n v="0"/>
    <n v="1958"/>
    <m/>
    <m/>
  </r>
  <r>
    <x v="42"/>
    <x v="77"/>
    <n v="1294"/>
    <n v="374"/>
    <n v="510"/>
    <n v="373"/>
    <n v="38"/>
    <s v="."/>
    <s v="."/>
    <n v="0"/>
    <n v="1958"/>
    <m/>
    <m/>
  </r>
  <r>
    <x v="42"/>
    <x v="78"/>
    <n v="1223"/>
    <n v="387"/>
    <n v="424"/>
    <n v="370"/>
    <n v="41"/>
    <s v="."/>
    <s v="."/>
    <n v="0"/>
    <n v="1958"/>
    <m/>
    <m/>
  </r>
  <r>
    <x v="42"/>
    <x v="79"/>
    <n v="1354"/>
    <n v="401"/>
    <n v="569"/>
    <n v="339"/>
    <n v="45"/>
    <s v="."/>
    <s v="."/>
    <n v="0"/>
    <n v="1958"/>
    <m/>
    <m/>
  </r>
  <r>
    <x v="42"/>
    <x v="80"/>
    <n v="1382"/>
    <n v="366"/>
    <n v="661"/>
    <n v="308"/>
    <n v="47"/>
    <s v="."/>
    <s v="."/>
    <n v="0"/>
    <n v="1958"/>
    <m/>
    <m/>
  </r>
  <r>
    <x v="42"/>
    <x v="81"/>
    <n v="1224"/>
    <n v="372"/>
    <n v="611"/>
    <n v="191"/>
    <n v="50"/>
    <s v="."/>
    <s v="."/>
    <n v="0"/>
    <n v="1958"/>
    <m/>
    <m/>
  </r>
  <r>
    <x v="42"/>
    <x v="0"/>
    <n v="1402"/>
    <n v="377"/>
    <n v="690"/>
    <n v="270"/>
    <n v="65"/>
    <s v="."/>
    <s v="."/>
    <n v="0"/>
    <n v="1958"/>
    <m/>
    <m/>
  </r>
  <r>
    <x v="42"/>
    <x v="1"/>
    <n v="2047"/>
    <n v="708"/>
    <n v="1262"/>
    <n v="0"/>
    <n v="77"/>
    <n v="0"/>
    <n v="0.17"/>
    <n v="21"/>
    <n v="1958"/>
    <m/>
    <m/>
  </r>
  <r>
    <x v="42"/>
    <x v="2"/>
    <n v="2229"/>
    <n v="782"/>
    <n v="1360"/>
    <n v="0"/>
    <n v="88"/>
    <n v="0"/>
    <n v="0.18"/>
    <n v="21"/>
    <n v="1958"/>
    <m/>
    <m/>
  </r>
  <r>
    <x v="42"/>
    <x v="3"/>
    <n v="2357"/>
    <n v="677"/>
    <n v="1585"/>
    <n v="0"/>
    <n v="95"/>
    <n v="0"/>
    <n v="0.19"/>
    <n v="24"/>
    <n v="1958"/>
    <m/>
    <m/>
  </r>
  <r>
    <x v="42"/>
    <x v="4"/>
    <n v="2938"/>
    <n v="862"/>
    <n v="1957"/>
    <n v="0"/>
    <n v="119"/>
    <n v="0"/>
    <n v="0.22"/>
    <n v="30"/>
    <n v="1958"/>
    <m/>
    <m/>
  </r>
  <r>
    <x v="42"/>
    <x v="5"/>
    <n v="2627"/>
    <n v="1052"/>
    <n v="1444"/>
    <n v="0"/>
    <n v="131"/>
    <n v="0"/>
    <n v="0.2"/>
    <n v="32"/>
    <n v="1958"/>
    <m/>
    <m/>
  </r>
  <r>
    <x v="42"/>
    <x v="6"/>
    <n v="3261"/>
    <n v="1297"/>
    <n v="1822"/>
    <n v="0"/>
    <n v="142"/>
    <n v="0"/>
    <n v="0.24"/>
    <n v="26"/>
    <n v="1958"/>
    <m/>
    <m/>
  </r>
  <r>
    <x v="42"/>
    <x v="7"/>
    <n v="3440"/>
    <n v="1402"/>
    <n v="1871"/>
    <n v="0"/>
    <n v="166"/>
    <n v="0"/>
    <n v="0.24"/>
    <n v="27"/>
    <n v="1958"/>
    <m/>
    <m/>
  </r>
  <r>
    <x v="42"/>
    <x v="8"/>
    <n v="3727"/>
    <n v="1402"/>
    <n v="2158"/>
    <n v="0"/>
    <n v="167"/>
    <n v="0"/>
    <n v="0.25"/>
    <n v="30"/>
    <n v="1958"/>
    <m/>
    <m/>
  </r>
  <r>
    <x v="42"/>
    <x v="9"/>
    <n v="3816"/>
    <n v="1711"/>
    <n v="1938"/>
    <n v="0"/>
    <n v="167"/>
    <n v="0"/>
    <n v="0.25"/>
    <n v="32"/>
    <n v="1958"/>
    <m/>
    <m/>
  </r>
  <r>
    <x v="42"/>
    <x v="10"/>
    <n v="4392"/>
    <n v="1739"/>
    <n v="2148"/>
    <n v="184"/>
    <n v="185"/>
    <n v="137"/>
    <n v="0.28000000000000003"/>
    <n v="32"/>
    <n v="1989"/>
    <m/>
    <m/>
  </r>
  <r>
    <x v="42"/>
    <x v="11"/>
    <n v="4475"/>
    <n v="1823"/>
    <n v="2165"/>
    <n v="188"/>
    <n v="199"/>
    <n v="100"/>
    <n v="0.28000000000000003"/>
    <n v="34"/>
    <n v="1989"/>
    <m/>
    <m/>
  </r>
  <r>
    <x v="42"/>
    <x v="12"/>
    <n v="4968"/>
    <n v="1963"/>
    <n v="2510"/>
    <n v="194"/>
    <n v="217"/>
    <n v="84"/>
    <n v="0.3"/>
    <n v="34"/>
    <n v="1989"/>
    <m/>
    <m/>
  </r>
  <r>
    <x v="42"/>
    <x v="13"/>
    <n v="5302"/>
    <n v="2103"/>
    <n v="2595"/>
    <n v="293"/>
    <n v="237"/>
    <n v="74"/>
    <n v="0.31"/>
    <n v="36"/>
    <n v="1989"/>
    <m/>
    <m/>
  </r>
  <r>
    <x v="42"/>
    <x v="14"/>
    <n v="5797"/>
    <n v="2242"/>
    <n v="2857"/>
    <n v="356"/>
    <n v="250"/>
    <n v="93"/>
    <n v="0.33"/>
    <n v="34"/>
    <n v="1989"/>
    <m/>
    <m/>
  </r>
  <r>
    <x v="42"/>
    <x v="15"/>
    <n v="5920"/>
    <n v="2103"/>
    <n v="2991"/>
    <n v="377"/>
    <n v="267"/>
    <n v="183"/>
    <n v="0.33"/>
    <n v="32"/>
    <n v="1989"/>
    <m/>
    <m/>
  </r>
  <r>
    <x v="42"/>
    <x v="16"/>
    <n v="6241"/>
    <n v="1963"/>
    <n v="3057"/>
    <n v="465"/>
    <n v="279"/>
    <n v="478"/>
    <n v="0.34"/>
    <n v="33"/>
    <n v="1989"/>
    <m/>
    <m/>
  </r>
  <r>
    <x v="42"/>
    <x v="17"/>
    <n v="6409"/>
    <n v="1752"/>
    <n v="3356"/>
    <n v="552"/>
    <n v="282"/>
    <n v="467"/>
    <n v="0.34"/>
    <n v="32"/>
    <n v="1989"/>
    <m/>
    <m/>
  </r>
  <r>
    <x v="42"/>
    <x v="18"/>
    <n v="6740"/>
    <n v="2172"/>
    <n v="3364"/>
    <n v="575"/>
    <n v="287"/>
    <n v="342"/>
    <n v="0.34"/>
    <n v="32"/>
    <n v="1989"/>
    <m/>
    <m/>
  </r>
  <r>
    <x v="42"/>
    <x v="19"/>
    <n v="7255"/>
    <n v="2172"/>
    <n v="3899"/>
    <n v="594"/>
    <n v="322"/>
    <n v="269"/>
    <n v="0.36"/>
    <n v="30"/>
    <n v="1989"/>
    <m/>
    <m/>
  </r>
  <r>
    <x v="42"/>
    <x v="20"/>
    <n v="7649"/>
    <n v="2324"/>
    <n v="3969"/>
    <n v="662"/>
    <n v="325"/>
    <n v="369"/>
    <n v="0.37"/>
    <n v="30"/>
    <n v="1989"/>
    <m/>
    <m/>
  </r>
  <r>
    <x v="42"/>
    <x v="21"/>
    <n v="7746"/>
    <n v="1585"/>
    <n v="4739"/>
    <n v="741"/>
    <n v="380"/>
    <n v="301"/>
    <n v="0.36"/>
    <n v="274"/>
    <n v="1989"/>
    <m/>
    <m/>
  </r>
  <r>
    <x v="42"/>
    <x v="22"/>
    <n v="8270"/>
    <n v="1774"/>
    <n v="4942"/>
    <n v="822"/>
    <n v="387"/>
    <n v="344"/>
    <n v="0.38"/>
    <n v="286"/>
    <n v="1989"/>
    <m/>
    <m/>
  </r>
  <r>
    <x v="42"/>
    <x v="23"/>
    <n v="8585"/>
    <n v="1826"/>
    <n v="5073"/>
    <n v="965"/>
    <n v="415"/>
    <n v="307"/>
    <n v="0.38"/>
    <n v="291"/>
    <n v="1989"/>
    <m/>
    <m/>
  </r>
  <r>
    <x v="42"/>
    <x v="24"/>
    <n v="9190"/>
    <n v="2120"/>
    <n v="5341"/>
    <n v="1006"/>
    <n v="438"/>
    <n v="285"/>
    <n v="0.4"/>
    <n v="239"/>
    <n v="1989"/>
    <m/>
    <m/>
  </r>
  <r>
    <x v="42"/>
    <x v="25"/>
    <n v="9948"/>
    <n v="2268"/>
    <n v="5925"/>
    <n v="974"/>
    <n v="474"/>
    <n v="308"/>
    <n v="0.42"/>
    <n v="235"/>
    <n v="1989"/>
    <m/>
    <m/>
  </r>
  <r>
    <x v="42"/>
    <x v="26"/>
    <n v="9789"/>
    <n v="2396"/>
    <n v="5599"/>
    <n v="982"/>
    <n v="420"/>
    <n v="392"/>
    <n v="0.41"/>
    <n v="230"/>
    <n v="1989"/>
    <m/>
    <m/>
  </r>
  <r>
    <x v="42"/>
    <x v="27"/>
    <n v="10387"/>
    <n v="2516"/>
    <n v="5955"/>
    <n v="1010"/>
    <n v="491"/>
    <n v="416"/>
    <n v="0.42"/>
    <n v="216"/>
    <n v="1989"/>
    <m/>
    <m/>
  </r>
  <r>
    <x v="42"/>
    <x v="28"/>
    <n v="10732"/>
    <n v="2569"/>
    <n v="6141"/>
    <n v="1147"/>
    <n v="448"/>
    <n v="426"/>
    <n v="0.43"/>
    <n v="201"/>
    <n v="1989"/>
    <m/>
    <m/>
  </r>
  <r>
    <x v="42"/>
    <x v="29"/>
    <n v="11367"/>
    <n v="2701"/>
    <n v="6151"/>
    <n v="1520"/>
    <n v="565"/>
    <n v="430"/>
    <n v="0.44"/>
    <n v="201"/>
    <n v="1989"/>
    <m/>
    <m/>
  </r>
  <r>
    <x v="42"/>
    <x v="30"/>
    <n v="12117"/>
    <n v="3072"/>
    <n v="6445"/>
    <n v="1630"/>
    <n v="579"/>
    <n v="390"/>
    <n v="0.46"/>
    <n v="184"/>
    <n v="1989"/>
    <m/>
    <m/>
  </r>
  <r>
    <x v="42"/>
    <x v="31"/>
    <n v="12096"/>
    <n v="2811"/>
    <n v="6524"/>
    <n v="1885"/>
    <n v="592"/>
    <n v="283"/>
    <n v="0.45"/>
    <n v="192"/>
    <n v="1989"/>
    <m/>
    <m/>
  </r>
  <r>
    <x v="42"/>
    <x v="32"/>
    <n v="12124"/>
    <n v="2910"/>
    <n v="6281"/>
    <n v="2015"/>
    <n v="606"/>
    <n v="313"/>
    <n v="0.44"/>
    <n v="188"/>
    <n v="1989"/>
    <m/>
    <m/>
  </r>
  <r>
    <x v="42"/>
    <x v="33"/>
    <n v="12521"/>
    <n v="2999"/>
    <n v="6423"/>
    <n v="2108"/>
    <n v="684"/>
    <n v="308"/>
    <n v="0.45"/>
    <n v="169"/>
    <n v="1989"/>
    <m/>
    <m/>
  </r>
  <r>
    <x v="42"/>
    <x v="34"/>
    <n v="13485"/>
    <n v="3313"/>
    <n v="6886"/>
    <n v="2312"/>
    <n v="642"/>
    <n v="332"/>
    <n v="0.47"/>
    <n v="163"/>
    <n v="1989"/>
    <m/>
    <m/>
  </r>
  <r>
    <x v="42"/>
    <x v="35"/>
    <n v="13357"/>
    <n v="3274"/>
    <n v="6725"/>
    <n v="2325"/>
    <n v="718"/>
    <n v="315"/>
    <n v="0.45"/>
    <n v="126"/>
    <n v="1989"/>
    <m/>
    <m/>
  </r>
  <r>
    <x v="42"/>
    <x v="36"/>
    <n v="13193"/>
    <n v="3332"/>
    <n v="6820"/>
    <n v="2006"/>
    <n v="734"/>
    <n v="302"/>
    <n v="0.44"/>
    <n v="142"/>
    <n v="1989"/>
    <m/>
    <m/>
  </r>
  <r>
    <x v="42"/>
    <x v="37"/>
    <n v="13390"/>
    <n v="3286"/>
    <n v="7133"/>
    <n v="1882"/>
    <n v="817"/>
    <n v="273"/>
    <n v="0.44"/>
    <n v="127"/>
    <n v="1989"/>
    <m/>
    <m/>
  </r>
  <r>
    <x v="42"/>
    <x v="38"/>
    <n v="13768"/>
    <n v="3402"/>
    <n v="7355"/>
    <n v="1961"/>
    <n v="811"/>
    <n v="239"/>
    <n v="0.44"/>
    <n v="137"/>
    <n v="1989"/>
    <m/>
    <m/>
  </r>
  <r>
    <x v="42"/>
    <x v="39"/>
    <n v="14302"/>
    <n v="3425"/>
    <n v="7718"/>
    <n v="2056"/>
    <n v="920"/>
    <n v="183"/>
    <n v="0.45"/>
    <n v="103"/>
    <n v="1989"/>
    <m/>
    <m/>
  </r>
  <r>
    <x v="42"/>
    <x v="40"/>
    <n v="14517"/>
    <n v="3539"/>
    <n v="8025"/>
    <n v="1928"/>
    <n v="903"/>
    <n v="123"/>
    <n v="0.45"/>
    <n v="89"/>
    <n v="1989"/>
    <m/>
    <m/>
  </r>
  <r>
    <x v="42"/>
    <x v="41"/>
    <n v="15636"/>
    <n v="3789"/>
    <n v="8491"/>
    <n v="2285"/>
    <n v="850"/>
    <n v="220"/>
    <n v="0.47"/>
    <n v="89"/>
    <n v="1990"/>
    <m/>
    <m/>
  </r>
  <r>
    <x v="42"/>
    <x v="42"/>
    <n v="15577"/>
    <n v="3388"/>
    <n v="8733"/>
    <n v="2373"/>
    <n v="857"/>
    <n v="226"/>
    <n v="0.46"/>
    <n v="102"/>
    <n v="1990"/>
    <m/>
    <m/>
  </r>
  <r>
    <x v="42"/>
    <x v="43"/>
    <n v="16921"/>
    <n v="3730"/>
    <n v="9730"/>
    <n v="2283"/>
    <n v="926"/>
    <n v="252"/>
    <n v="0.49"/>
    <n v="122"/>
    <n v="1990"/>
    <m/>
    <m/>
  </r>
  <r>
    <x v="42"/>
    <x v="44"/>
    <n v="17459"/>
    <n v="3877"/>
    <n v="9835"/>
    <n v="2359"/>
    <n v="1078"/>
    <n v="309"/>
    <n v="0.5"/>
    <n v="102"/>
    <n v="1990"/>
    <m/>
    <m/>
  </r>
  <r>
    <x v="42"/>
    <x v="45"/>
    <n v="18427"/>
    <n v="3715"/>
    <n v="10797"/>
    <n v="2450"/>
    <n v="1268"/>
    <n v="197"/>
    <n v="0.51"/>
    <n v="127"/>
    <n v="1990"/>
    <m/>
    <m/>
  </r>
  <r>
    <x v="42"/>
    <x v="46"/>
    <n v="16257"/>
    <n v="3858"/>
    <n v="8677"/>
    <n v="2264"/>
    <n v="1279"/>
    <n v="179"/>
    <n v="0.45"/>
    <n v="744"/>
    <n v="1990"/>
    <m/>
    <m/>
  </r>
  <r>
    <x v="42"/>
    <x v="47"/>
    <n v="16506"/>
    <n v="3415"/>
    <n v="8891"/>
    <n v="2793"/>
    <n v="1211"/>
    <n v="196"/>
    <n v="0.44"/>
    <n v="737"/>
    <n v="1990"/>
    <m/>
    <m/>
  </r>
  <r>
    <x v="42"/>
    <x v="48"/>
    <n v="17701"/>
    <n v="3354"/>
    <n v="9497"/>
    <n v="3399"/>
    <n v="1149"/>
    <n v="302"/>
    <n v="0.47"/>
    <n v="781"/>
    <n v="1990"/>
    <m/>
    <m/>
  </r>
  <r>
    <x v="42"/>
    <x v="49"/>
    <n v="17992"/>
    <n v="3190"/>
    <n v="9650"/>
    <n v="3554"/>
    <n v="1250"/>
    <n v="348"/>
    <n v="0.47"/>
    <n v="744"/>
    <n v="1990"/>
    <m/>
    <m/>
  </r>
  <r>
    <x v="42"/>
    <x v="50"/>
    <n v="15411"/>
    <n v="2643"/>
    <n v="8295"/>
    <n v="3057"/>
    <n v="1251"/>
    <n v="165"/>
    <n v="0.39"/>
    <n v="711"/>
    <n v="1990"/>
    <m/>
    <m/>
  </r>
  <r>
    <x v="42"/>
    <x v="51"/>
    <n v="15796"/>
    <n v="2791"/>
    <n v="8004"/>
    <n v="3408"/>
    <n v="1326"/>
    <n v="266"/>
    <n v="0.4"/>
    <n v="713"/>
    <n v="1990"/>
    <m/>
    <m/>
  </r>
  <r>
    <x v="42"/>
    <x v="52"/>
    <n v="15346"/>
    <n v="2817"/>
    <n v="7790"/>
    <n v="3619"/>
    <n v="929"/>
    <n v="191"/>
    <n v="0.38"/>
    <n v="713"/>
    <n v="1990"/>
    <m/>
    <m/>
  </r>
  <r>
    <x v="42"/>
    <x v="53"/>
    <n v="15179"/>
    <n v="2529"/>
    <n v="7839"/>
    <n v="3615"/>
    <n v="898"/>
    <n v="297"/>
    <n v="0.37"/>
    <n v="717"/>
    <n v="1990"/>
    <m/>
    <m/>
  </r>
  <r>
    <x v="42"/>
    <x v="54"/>
    <n v="15659"/>
    <n v="2840"/>
    <n v="8091"/>
    <n v="3461"/>
    <n v="998"/>
    <n v="269"/>
    <n v="0.38"/>
    <n v="699"/>
    <n v="1990"/>
    <m/>
    <m/>
  </r>
  <r>
    <x v="42"/>
    <x v="55"/>
    <n v="15018"/>
    <n v="1987"/>
    <n v="8058"/>
    <n v="3643"/>
    <n v="1064"/>
    <n v="265"/>
    <n v="0.35"/>
    <n v="742"/>
    <n v="1990"/>
    <m/>
    <m/>
  </r>
  <r>
    <x v="42"/>
    <x v="56"/>
    <n v="16620"/>
    <n v="2793"/>
    <n v="8444"/>
    <n v="3823"/>
    <n v="1354"/>
    <n v="206"/>
    <n v="0.39"/>
    <n v="796"/>
    <n v="1990"/>
    <m/>
    <m/>
  </r>
  <r>
    <x v="42"/>
    <x v="57"/>
    <n v="17164"/>
    <n v="2552"/>
    <n v="9272"/>
    <n v="3830"/>
    <n v="1365"/>
    <n v="145"/>
    <n v="0.39"/>
    <n v="876"/>
    <n v="1990"/>
    <m/>
    <m/>
  </r>
  <r>
    <x v="42"/>
    <x v="58"/>
    <n v="17025"/>
    <n v="2198"/>
    <n v="9347"/>
    <n v="3830"/>
    <n v="1505"/>
    <n v="145"/>
    <n v="0.38"/>
    <n v="750"/>
    <n v="1990"/>
    <m/>
    <m/>
  </r>
  <r>
    <x v="42"/>
    <x v="59"/>
    <n v="18568"/>
    <n v="2939"/>
    <n v="9294"/>
    <n v="4781"/>
    <n v="1422"/>
    <n v="132"/>
    <n v="0.41"/>
    <n v="817"/>
    <n v="1990"/>
    <m/>
    <m/>
  </r>
  <r>
    <x v="42"/>
    <x v="60"/>
    <n v="19815"/>
    <n v="3221"/>
    <n v="9581"/>
    <n v="5485"/>
    <n v="1256"/>
    <n v="271"/>
    <n v="0.44"/>
    <n v="936"/>
    <n v="1990"/>
    <m/>
    <m/>
  </r>
  <r>
    <x v="42"/>
    <x v="61"/>
    <n v="20773"/>
    <n v="3677"/>
    <n v="9507"/>
    <n v="6001"/>
    <n v="1293"/>
    <n v="295"/>
    <n v="0.45"/>
    <n v="1122"/>
    <n v="1990"/>
    <m/>
    <m/>
  </r>
  <r>
    <x v="42"/>
    <x v="62"/>
    <n v="20870"/>
    <n v="3762"/>
    <n v="9537"/>
    <n v="5745"/>
    <n v="1466"/>
    <n v="359"/>
    <n v="0.45"/>
    <n v="1241"/>
    <n v="1990"/>
    <m/>
    <m/>
  </r>
  <r>
    <x v="42"/>
    <x v="63"/>
    <n v="21803"/>
    <n v="3150"/>
    <n v="10556"/>
    <n v="6250"/>
    <n v="1486"/>
    <n v="361"/>
    <n v="0.47"/>
    <n v="1188"/>
    <n v="1990"/>
    <m/>
    <m/>
  </r>
  <r>
    <x v="42"/>
    <x v="64"/>
    <n v="24441"/>
    <n v="3581"/>
    <n v="11564"/>
    <n v="6306"/>
    <n v="1530"/>
    <n v="1459"/>
    <n v="0.52"/>
    <n v="1547"/>
    <n v="1990"/>
    <m/>
    <m/>
  </r>
  <r>
    <x v="42"/>
    <x v="65"/>
    <n v="22932"/>
    <n v="3988"/>
    <n v="10856"/>
    <n v="6186"/>
    <n v="1684"/>
    <n v="218"/>
    <n v="0.48"/>
    <n v="1636"/>
    <n v="1990"/>
    <m/>
    <m/>
  </r>
  <r>
    <x v="43"/>
    <x v="10"/>
    <n v="3"/>
    <n v="0"/>
    <n v="3"/>
    <n v="0"/>
    <n v="0"/>
    <n v="0"/>
    <n v="0.01"/>
    <n v="0"/>
    <n v="1989"/>
    <m/>
    <m/>
  </r>
  <r>
    <x v="43"/>
    <x v="11"/>
    <n v="3"/>
    <n v="0"/>
    <n v="3"/>
    <n v="0"/>
    <n v="0"/>
    <n v="0"/>
    <n v="0.01"/>
    <n v="0"/>
    <n v="1989"/>
    <m/>
    <m/>
  </r>
  <r>
    <x v="43"/>
    <x v="12"/>
    <n v="3"/>
    <n v="0"/>
    <n v="3"/>
    <n v="0"/>
    <n v="0"/>
    <n v="0"/>
    <n v="0.01"/>
    <n v="0"/>
    <n v="1989"/>
    <m/>
    <m/>
  </r>
  <r>
    <x v="43"/>
    <x v="13"/>
    <n v="3"/>
    <n v="0"/>
    <n v="3"/>
    <n v="0"/>
    <n v="0"/>
    <n v="0"/>
    <n v="0.01"/>
    <n v="0"/>
    <n v="1989"/>
    <m/>
    <m/>
  </r>
  <r>
    <x v="43"/>
    <x v="14"/>
    <n v="3"/>
    <n v="0"/>
    <n v="3"/>
    <n v="0"/>
    <n v="0"/>
    <n v="0"/>
    <n v="0.02"/>
    <n v="0"/>
    <n v="1989"/>
    <m/>
    <m/>
  </r>
  <r>
    <x v="43"/>
    <x v="15"/>
    <n v="3"/>
    <n v="0"/>
    <n v="3"/>
    <n v="0"/>
    <n v="0"/>
    <n v="0"/>
    <n v="0.02"/>
    <n v="0"/>
    <n v="1989"/>
    <m/>
    <m/>
  </r>
  <r>
    <x v="43"/>
    <x v="16"/>
    <n v="4"/>
    <n v="0"/>
    <n v="4"/>
    <n v="0"/>
    <n v="0"/>
    <n v="0"/>
    <n v="0.02"/>
    <n v="0"/>
    <n v="1989"/>
    <m/>
    <m/>
  </r>
  <r>
    <x v="43"/>
    <x v="17"/>
    <n v="5"/>
    <n v="0"/>
    <n v="5"/>
    <n v="0"/>
    <n v="0"/>
    <n v="0"/>
    <n v="0.02"/>
    <n v="0"/>
    <n v="1989"/>
    <m/>
    <m/>
  </r>
  <r>
    <x v="43"/>
    <x v="18"/>
    <n v="5"/>
    <n v="0"/>
    <n v="5"/>
    <n v="0"/>
    <n v="0"/>
    <n v="0"/>
    <n v="0.02"/>
    <n v="0"/>
    <n v="1989"/>
    <m/>
    <m/>
  </r>
  <r>
    <x v="43"/>
    <x v="19"/>
    <n v="5"/>
    <n v="0"/>
    <n v="5"/>
    <n v="0"/>
    <n v="0"/>
    <n v="0"/>
    <n v="0.02"/>
    <n v="0"/>
    <n v="1989"/>
    <m/>
    <m/>
  </r>
  <r>
    <x v="43"/>
    <x v="20"/>
    <n v="5"/>
    <n v="0"/>
    <n v="5"/>
    <n v="0"/>
    <n v="0"/>
    <n v="0"/>
    <n v="0.02"/>
    <n v="0"/>
    <n v="1989"/>
    <m/>
    <m/>
  </r>
  <r>
    <x v="43"/>
    <x v="21"/>
    <n v="8"/>
    <n v="0"/>
    <n v="8"/>
    <n v="0"/>
    <n v="0"/>
    <n v="0"/>
    <n v="0.03"/>
    <n v="0"/>
    <n v="1989"/>
    <m/>
    <m/>
  </r>
  <r>
    <x v="43"/>
    <x v="22"/>
    <n v="8"/>
    <n v="0"/>
    <n v="8"/>
    <n v="0"/>
    <n v="0"/>
    <n v="0"/>
    <n v="0.03"/>
    <n v="0"/>
    <n v="1989"/>
    <m/>
    <m/>
  </r>
  <r>
    <x v="43"/>
    <x v="23"/>
    <n v="8"/>
    <n v="0"/>
    <n v="8"/>
    <n v="0"/>
    <n v="0"/>
    <n v="0"/>
    <n v="0.03"/>
    <n v="0"/>
    <n v="1989"/>
    <m/>
    <m/>
  </r>
  <r>
    <x v="43"/>
    <x v="24"/>
    <n v="8"/>
    <n v="0"/>
    <n v="8"/>
    <n v="0"/>
    <n v="0"/>
    <n v="0"/>
    <n v="0.03"/>
    <n v="0"/>
    <n v="1989"/>
    <m/>
    <m/>
  </r>
  <r>
    <x v="43"/>
    <x v="25"/>
    <n v="8"/>
    <n v="0"/>
    <n v="8"/>
    <n v="0"/>
    <n v="0"/>
    <n v="0"/>
    <n v="0.03"/>
    <n v="0"/>
    <n v="1989"/>
    <m/>
    <m/>
  </r>
  <r>
    <x v="43"/>
    <x v="26"/>
    <n v="9"/>
    <n v="0"/>
    <n v="9"/>
    <n v="0"/>
    <n v="0"/>
    <n v="0"/>
    <n v="0.03"/>
    <n v="0"/>
    <n v="1989"/>
    <m/>
    <m/>
  </r>
  <r>
    <x v="43"/>
    <x v="27"/>
    <n v="11"/>
    <n v="0"/>
    <n v="11"/>
    <n v="0"/>
    <n v="0"/>
    <n v="0"/>
    <n v="0.04"/>
    <n v="0"/>
    <n v="1989"/>
    <m/>
    <m/>
  </r>
  <r>
    <x v="43"/>
    <x v="28"/>
    <n v="11"/>
    <n v="0"/>
    <n v="11"/>
    <n v="0"/>
    <n v="0"/>
    <n v="0"/>
    <n v="0.04"/>
    <n v="0"/>
    <n v="1989"/>
    <m/>
    <m/>
  </r>
  <r>
    <x v="43"/>
    <x v="29"/>
    <n v="8"/>
    <n v="0"/>
    <n v="8"/>
    <n v="0"/>
    <n v="0"/>
    <n v="0"/>
    <n v="0.03"/>
    <n v="0"/>
    <n v="1989"/>
    <m/>
    <m/>
  </r>
  <r>
    <x v="43"/>
    <x v="30"/>
    <n v="6"/>
    <n v="0"/>
    <n v="6"/>
    <n v="0"/>
    <n v="0"/>
    <n v="0"/>
    <n v="0.02"/>
    <n v="0"/>
    <n v="1989"/>
    <m/>
    <m/>
  </r>
  <r>
    <x v="43"/>
    <x v="31"/>
    <n v="13"/>
    <n v="0"/>
    <n v="13"/>
    <n v="0"/>
    <n v="0"/>
    <n v="0"/>
    <n v="0.04"/>
    <n v="0"/>
    <n v="1989"/>
    <m/>
    <m/>
  </r>
  <r>
    <x v="43"/>
    <x v="32"/>
    <n v="13"/>
    <n v="0"/>
    <n v="13"/>
    <n v="0"/>
    <n v="0"/>
    <n v="0"/>
    <n v="0.04"/>
    <n v="0"/>
    <n v="1989"/>
    <m/>
    <m/>
  </r>
  <r>
    <x v="43"/>
    <x v="33"/>
    <n v="13"/>
    <n v="0"/>
    <n v="13"/>
    <n v="0"/>
    <n v="0"/>
    <n v="0"/>
    <n v="0.04"/>
    <n v="0"/>
    <n v="1989"/>
    <m/>
    <m/>
  </r>
  <r>
    <x v="43"/>
    <x v="34"/>
    <n v="13"/>
    <n v="0"/>
    <n v="13"/>
    <n v="0"/>
    <n v="0"/>
    <n v="0"/>
    <n v="0.04"/>
    <n v="0"/>
    <n v="1989"/>
    <m/>
    <m/>
  </r>
  <r>
    <x v="43"/>
    <x v="35"/>
    <n v="13"/>
    <n v="0"/>
    <n v="13"/>
    <n v="0"/>
    <n v="0"/>
    <n v="0"/>
    <n v="0.03"/>
    <n v="0"/>
    <n v="1989"/>
    <m/>
    <m/>
  </r>
  <r>
    <x v="43"/>
    <x v="36"/>
    <n v="13"/>
    <n v="0"/>
    <n v="13"/>
    <n v="0"/>
    <n v="0"/>
    <n v="0"/>
    <n v="0.03"/>
    <n v="0"/>
    <n v="1989"/>
    <m/>
    <m/>
  </r>
  <r>
    <x v="43"/>
    <x v="37"/>
    <n v="12"/>
    <n v="0"/>
    <n v="12"/>
    <n v="0"/>
    <n v="0"/>
    <n v="0"/>
    <n v="0.03"/>
    <n v="0"/>
    <n v="1989"/>
    <m/>
    <m/>
  </r>
  <r>
    <x v="43"/>
    <x v="38"/>
    <n v="13"/>
    <n v="0"/>
    <n v="13"/>
    <n v="0"/>
    <n v="0"/>
    <n v="0"/>
    <n v="0.03"/>
    <n v="0"/>
    <n v="1989"/>
    <m/>
    <m/>
  </r>
  <r>
    <x v="43"/>
    <x v="39"/>
    <n v="14"/>
    <n v="0"/>
    <n v="14"/>
    <n v="0"/>
    <n v="0"/>
    <n v="0"/>
    <n v="0.03"/>
    <n v="0"/>
    <n v="1989"/>
    <m/>
    <m/>
  </r>
  <r>
    <x v="43"/>
    <x v="40"/>
    <n v="14"/>
    <n v="0"/>
    <n v="14"/>
    <n v="0"/>
    <n v="0"/>
    <n v="0"/>
    <n v="0.03"/>
    <n v="0"/>
    <n v="1989"/>
    <m/>
    <m/>
  </r>
  <r>
    <x v="43"/>
    <x v="41"/>
    <n v="17"/>
    <n v="0"/>
    <n v="17"/>
    <n v="0"/>
    <n v="0"/>
    <n v="0"/>
    <n v="0.04"/>
    <n v="1"/>
    <n v="1990"/>
    <m/>
    <m/>
  </r>
  <r>
    <x v="43"/>
    <x v="42"/>
    <n v="18"/>
    <n v="0"/>
    <n v="18"/>
    <n v="0"/>
    <n v="0"/>
    <n v="0"/>
    <n v="0.04"/>
    <n v="1"/>
    <n v="1990"/>
    <m/>
    <m/>
  </r>
  <r>
    <x v="43"/>
    <x v="43"/>
    <n v="18"/>
    <n v="0"/>
    <n v="18"/>
    <n v="0"/>
    <n v="0"/>
    <n v="0"/>
    <n v="0.04"/>
    <n v="1"/>
    <n v="1990"/>
    <m/>
    <m/>
  </r>
  <r>
    <x v="43"/>
    <x v="44"/>
    <n v="19"/>
    <n v="0"/>
    <n v="19"/>
    <n v="0"/>
    <n v="0"/>
    <n v="0"/>
    <n v="0.04"/>
    <n v="1"/>
    <n v="1990"/>
    <m/>
    <m/>
  </r>
  <r>
    <x v="43"/>
    <x v="45"/>
    <n v="19"/>
    <n v="0"/>
    <n v="19"/>
    <n v="0"/>
    <n v="0"/>
    <n v="0"/>
    <n v="0.04"/>
    <n v="1"/>
    <n v="1990"/>
    <m/>
    <m/>
  </r>
  <r>
    <x v="43"/>
    <x v="46"/>
    <n v="20"/>
    <n v="0"/>
    <n v="20"/>
    <n v="0"/>
    <n v="0"/>
    <n v="0"/>
    <n v="0.04"/>
    <n v="1"/>
    <n v="1990"/>
    <m/>
    <m/>
  </r>
  <r>
    <x v="43"/>
    <x v="47"/>
    <n v="21"/>
    <n v="0"/>
    <n v="21"/>
    <n v="0"/>
    <n v="0"/>
    <n v="0"/>
    <n v="0.04"/>
    <n v="1"/>
    <n v="1990"/>
    <m/>
    <m/>
  </r>
  <r>
    <x v="43"/>
    <x v="48"/>
    <n v="22"/>
    <n v="0"/>
    <n v="22"/>
    <n v="0"/>
    <n v="0"/>
    <n v="0"/>
    <n v="0.04"/>
    <n v="1"/>
    <n v="1990"/>
    <m/>
    <m/>
  </r>
  <r>
    <x v="43"/>
    <x v="49"/>
    <n v="24"/>
    <n v="0"/>
    <n v="24"/>
    <n v="0"/>
    <n v="0"/>
    <n v="0"/>
    <n v="0.05"/>
    <n v="1"/>
    <n v="1990"/>
    <m/>
    <m/>
  </r>
  <r>
    <x v="43"/>
    <x v="50"/>
    <n v="25"/>
    <n v="0"/>
    <n v="25"/>
    <n v="0"/>
    <n v="0"/>
    <n v="0"/>
    <n v="0.05"/>
    <n v="1"/>
    <n v="1990"/>
    <m/>
    <m/>
  </r>
  <r>
    <x v="43"/>
    <x v="51"/>
    <n v="28"/>
    <n v="0"/>
    <n v="28"/>
    <n v="0"/>
    <n v="0"/>
    <n v="0"/>
    <n v="0.05"/>
    <n v="1"/>
    <n v="1990"/>
    <m/>
    <m/>
  </r>
  <r>
    <x v="43"/>
    <x v="52"/>
    <n v="28"/>
    <n v="0"/>
    <n v="28"/>
    <n v="0"/>
    <n v="0"/>
    <n v="0"/>
    <n v="0.05"/>
    <n v="1"/>
    <n v="1990"/>
    <m/>
    <m/>
  </r>
  <r>
    <x v="43"/>
    <x v="53"/>
    <n v="28"/>
    <n v="0"/>
    <n v="28"/>
    <n v="0"/>
    <n v="0"/>
    <n v="0"/>
    <n v="0.05"/>
    <n v="1"/>
    <n v="1990"/>
    <m/>
    <m/>
  </r>
  <r>
    <x v="43"/>
    <x v="54"/>
    <n v="36"/>
    <n v="0"/>
    <n v="36"/>
    <n v="0"/>
    <n v="0"/>
    <n v="0"/>
    <n v="0.06"/>
    <n v="2"/>
    <n v="1990"/>
    <m/>
    <m/>
  </r>
  <r>
    <x v="43"/>
    <x v="55"/>
    <n v="39"/>
    <n v="0"/>
    <n v="39"/>
    <n v="0"/>
    <n v="0"/>
    <n v="0"/>
    <n v="0.06"/>
    <n v="2"/>
    <n v="1990"/>
    <m/>
    <m/>
  </r>
  <r>
    <x v="43"/>
    <x v="56"/>
    <n v="38"/>
    <n v="0"/>
    <n v="38"/>
    <n v="0"/>
    <n v="0"/>
    <n v="0"/>
    <n v="0.06"/>
    <n v="2"/>
    <n v="1990"/>
    <m/>
    <m/>
  </r>
  <r>
    <x v="43"/>
    <x v="57"/>
    <n v="44"/>
    <n v="0"/>
    <n v="44"/>
    <n v="0"/>
    <n v="0"/>
    <n v="0"/>
    <n v="7.0000000000000007E-2"/>
    <n v="2"/>
    <n v="1990"/>
    <m/>
    <m/>
  </r>
  <r>
    <x v="43"/>
    <x v="58"/>
    <n v="28"/>
    <n v="0"/>
    <n v="28"/>
    <n v="0"/>
    <n v="0"/>
    <n v="0"/>
    <n v="0.04"/>
    <n v="2"/>
    <n v="1990"/>
    <m/>
    <m/>
  </r>
  <r>
    <x v="43"/>
    <x v="59"/>
    <n v="29"/>
    <n v="0"/>
    <n v="29"/>
    <n v="0"/>
    <n v="0"/>
    <n v="0"/>
    <n v="0.05"/>
    <n v="2"/>
    <n v="1990"/>
    <m/>
    <m/>
  </r>
  <r>
    <x v="43"/>
    <x v="60"/>
    <n v="36"/>
    <n v="0"/>
    <n v="36"/>
    <n v="0"/>
    <n v="0"/>
    <n v="0"/>
    <n v="0.05"/>
    <n v="2"/>
    <n v="1990"/>
    <m/>
    <m/>
  </r>
  <r>
    <x v="43"/>
    <x v="61"/>
    <n v="44"/>
    <n v="0"/>
    <n v="44"/>
    <n v="0"/>
    <n v="0"/>
    <n v="0"/>
    <n v="0.06"/>
    <n v="2"/>
    <n v="1990"/>
    <m/>
    <m/>
  </r>
  <r>
    <x v="43"/>
    <x v="62"/>
    <n v="37"/>
    <n v="0"/>
    <n v="37"/>
    <n v="0"/>
    <n v="0"/>
    <n v="0"/>
    <n v="0.05"/>
    <n v="3"/>
    <n v="1990"/>
    <m/>
    <m/>
  </r>
  <r>
    <x v="43"/>
    <x v="63"/>
    <n v="39"/>
    <n v="0"/>
    <n v="39"/>
    <n v="0"/>
    <n v="0"/>
    <n v="0"/>
    <n v="0.05"/>
    <n v="3"/>
    <n v="1990"/>
    <m/>
    <m/>
  </r>
  <r>
    <x v="43"/>
    <x v="64"/>
    <n v="48"/>
    <n v="0"/>
    <n v="48"/>
    <n v="0"/>
    <n v="0"/>
    <n v="0"/>
    <n v="0.06"/>
    <n v="3"/>
    <n v="1990"/>
    <m/>
    <m/>
  </r>
  <r>
    <x v="43"/>
    <x v="65"/>
    <n v="42"/>
    <n v="0"/>
    <n v="42"/>
    <n v="0"/>
    <n v="0"/>
    <n v="0"/>
    <n v="0.05"/>
    <n v="3"/>
    <n v="1990"/>
    <m/>
    <m/>
  </r>
  <r>
    <x v="44"/>
    <x v="10"/>
    <n v="51"/>
    <n v="0"/>
    <n v="51"/>
    <n v="0"/>
    <n v="0"/>
    <n v="0"/>
    <n v="0.05"/>
    <n v="1"/>
    <n v="1989"/>
    <m/>
    <m/>
  </r>
  <r>
    <x v="44"/>
    <x v="11"/>
    <n v="61"/>
    <n v="0"/>
    <n v="61"/>
    <n v="0"/>
    <n v="0"/>
    <n v="0"/>
    <n v="0.06"/>
    <n v="5"/>
    <n v="1989"/>
    <m/>
    <m/>
  </r>
  <r>
    <x v="44"/>
    <x v="12"/>
    <n v="73"/>
    <n v="0"/>
    <n v="73"/>
    <n v="0"/>
    <n v="0"/>
    <n v="0"/>
    <n v="7.0000000000000007E-2"/>
    <n v="1"/>
    <n v="1989"/>
    <m/>
    <m/>
  </r>
  <r>
    <x v="44"/>
    <x v="13"/>
    <n v="65"/>
    <n v="0"/>
    <n v="65"/>
    <n v="0"/>
    <n v="0"/>
    <n v="0"/>
    <n v="0.06"/>
    <n v="7"/>
    <n v="1989"/>
    <m/>
    <m/>
  </r>
  <r>
    <x v="44"/>
    <x v="14"/>
    <n v="64"/>
    <n v="0"/>
    <n v="64"/>
    <n v="0"/>
    <n v="0"/>
    <n v="0"/>
    <n v="0.06"/>
    <n v="1"/>
    <n v="1989"/>
    <m/>
    <m/>
  </r>
  <r>
    <x v="44"/>
    <x v="15"/>
    <n v="73"/>
    <n v="0"/>
    <n v="73"/>
    <n v="0"/>
    <n v="0"/>
    <n v="0"/>
    <n v="0.06"/>
    <n v="10"/>
    <n v="1989"/>
    <m/>
    <m/>
  </r>
  <r>
    <x v="44"/>
    <x v="16"/>
    <n v="67"/>
    <n v="0"/>
    <n v="67"/>
    <n v="0"/>
    <n v="0"/>
    <n v="0"/>
    <n v="0.06"/>
    <n v="7"/>
    <n v="1989"/>
    <m/>
    <m/>
  </r>
  <r>
    <x v="44"/>
    <x v="17"/>
    <n v="84"/>
    <n v="0"/>
    <n v="84"/>
    <n v="0"/>
    <n v="0"/>
    <n v="0"/>
    <n v="7.0000000000000007E-2"/>
    <n v="8"/>
    <n v="1989"/>
    <m/>
    <m/>
  </r>
  <r>
    <x v="44"/>
    <x v="18"/>
    <n v="88"/>
    <n v="0"/>
    <n v="88"/>
    <n v="0"/>
    <n v="0"/>
    <n v="0"/>
    <n v="7.0000000000000007E-2"/>
    <n v="9"/>
    <n v="1989"/>
    <m/>
    <m/>
  </r>
  <r>
    <x v="44"/>
    <x v="19"/>
    <n v="123"/>
    <n v="0"/>
    <n v="123"/>
    <n v="0"/>
    <n v="0"/>
    <n v="0"/>
    <n v="0.1"/>
    <n v="9"/>
    <n v="1989"/>
    <m/>
    <m/>
  </r>
  <r>
    <x v="44"/>
    <x v="20"/>
    <n v="137"/>
    <n v="0"/>
    <n v="136"/>
    <n v="2"/>
    <n v="0"/>
    <n v="0"/>
    <n v="0.11"/>
    <n v="2"/>
    <n v="1989"/>
    <m/>
    <m/>
  </r>
  <r>
    <x v="44"/>
    <x v="21"/>
    <n v="156"/>
    <n v="0"/>
    <n v="103"/>
    <n v="22"/>
    <n v="0"/>
    <n v="32"/>
    <n v="0.12"/>
    <n v="3"/>
    <n v="1989"/>
    <m/>
    <m/>
  </r>
  <r>
    <x v="44"/>
    <x v="22"/>
    <n v="187"/>
    <n v="0"/>
    <n v="110"/>
    <n v="38"/>
    <n v="0"/>
    <n v="39"/>
    <n v="0.14000000000000001"/>
    <n v="3"/>
    <n v="1989"/>
    <m/>
    <m/>
  </r>
  <r>
    <x v="44"/>
    <x v="23"/>
    <n v="181"/>
    <n v="0"/>
    <n v="102"/>
    <n v="44"/>
    <n v="0"/>
    <n v="36"/>
    <n v="0.13"/>
    <n v="3"/>
    <n v="1989"/>
    <m/>
    <m/>
  </r>
  <r>
    <x v="44"/>
    <x v="24"/>
    <n v="333"/>
    <n v="0"/>
    <n v="98"/>
    <n v="8"/>
    <n v="0"/>
    <n v="226"/>
    <n v="0.23"/>
    <n v="3"/>
    <n v="1989"/>
    <m/>
    <m/>
  </r>
  <r>
    <x v="44"/>
    <x v="25"/>
    <n v="443"/>
    <n v="0"/>
    <n v="101"/>
    <n v="9"/>
    <n v="0"/>
    <n v="333"/>
    <n v="0.28999999999999998"/>
    <n v="4"/>
    <n v="1989"/>
    <m/>
    <m/>
  </r>
  <r>
    <x v="44"/>
    <x v="26"/>
    <n v="300"/>
    <n v="0"/>
    <n v="92"/>
    <n v="9"/>
    <n v="0"/>
    <n v="199"/>
    <n v="0.19"/>
    <n v="5"/>
    <n v="1989"/>
    <m/>
    <m/>
  </r>
  <r>
    <x v="44"/>
    <x v="27"/>
    <n v="337"/>
    <n v="0"/>
    <n v="144"/>
    <n v="4"/>
    <n v="0"/>
    <n v="188"/>
    <n v="0.21"/>
    <n v="8"/>
    <n v="1989"/>
    <m/>
    <m/>
  </r>
  <r>
    <x v="44"/>
    <x v="28"/>
    <n v="131"/>
    <n v="0"/>
    <n v="82"/>
    <n v="0"/>
    <n v="0"/>
    <n v="49"/>
    <n v="0.08"/>
    <n v="7"/>
    <n v="1989"/>
    <m/>
    <m/>
  </r>
  <r>
    <x v="44"/>
    <x v="29"/>
    <n v="88"/>
    <n v="0"/>
    <n v="65"/>
    <n v="1"/>
    <n v="0"/>
    <n v="22"/>
    <n v="0.05"/>
    <n v="6"/>
    <n v="1989"/>
    <m/>
    <m/>
  </r>
  <r>
    <x v="44"/>
    <x v="30"/>
    <n v="95"/>
    <n v="0"/>
    <n v="75"/>
    <n v="1"/>
    <n v="0"/>
    <n v="19"/>
    <n v="0.05"/>
    <n v="8"/>
    <n v="1989"/>
    <m/>
    <m/>
  </r>
  <r>
    <x v="44"/>
    <x v="31"/>
    <n v="111"/>
    <n v="0"/>
    <n v="75"/>
    <n v="1"/>
    <n v="5"/>
    <n v="30"/>
    <n v="0.06"/>
    <n v="11"/>
    <n v="1989"/>
    <m/>
    <m/>
  </r>
  <r>
    <x v="44"/>
    <x v="32"/>
    <n v="129"/>
    <n v="0"/>
    <n v="87"/>
    <n v="0"/>
    <n v="7"/>
    <n v="35"/>
    <n v="7.0000000000000007E-2"/>
    <n v="12"/>
    <n v="1989"/>
    <m/>
    <m/>
  </r>
  <r>
    <x v="44"/>
    <x v="33"/>
    <n v="367"/>
    <n v="0"/>
    <n v="319"/>
    <n v="1"/>
    <n v="5"/>
    <n v="42"/>
    <n v="0.19"/>
    <n v="10"/>
    <n v="1989"/>
    <m/>
    <m/>
  </r>
  <r>
    <x v="44"/>
    <x v="34"/>
    <n v="312"/>
    <n v="0"/>
    <n v="265"/>
    <n v="1"/>
    <n v="2"/>
    <n v="44"/>
    <n v="0.16"/>
    <n v="11"/>
    <n v="1989"/>
    <m/>
    <m/>
  </r>
  <r>
    <x v="44"/>
    <x v="35"/>
    <n v="311"/>
    <n v="0"/>
    <n v="265"/>
    <n v="1"/>
    <n v="0"/>
    <n v="45"/>
    <n v="0.15"/>
    <n v="8"/>
    <n v="1989"/>
    <m/>
    <m/>
  </r>
  <r>
    <x v="44"/>
    <x v="36"/>
    <n v="349"/>
    <n v="0"/>
    <n v="295"/>
    <n v="2"/>
    <n v="8"/>
    <n v="45"/>
    <n v="0.17"/>
    <n v="9"/>
    <n v="1989"/>
    <m/>
    <m/>
  </r>
  <r>
    <x v="44"/>
    <x v="37"/>
    <n v="291"/>
    <n v="0"/>
    <n v="236"/>
    <n v="1"/>
    <n v="8"/>
    <n v="46"/>
    <n v="0.14000000000000001"/>
    <n v="10"/>
    <n v="1989"/>
    <m/>
    <m/>
  </r>
  <r>
    <x v="44"/>
    <x v="38"/>
    <n v="361"/>
    <n v="0"/>
    <n v="309"/>
    <n v="1"/>
    <n v="5"/>
    <n v="46"/>
    <n v="0.16"/>
    <n v="6"/>
    <n v="1989"/>
    <m/>
    <m/>
  </r>
  <r>
    <x v="44"/>
    <x v="39"/>
    <n v="409"/>
    <n v="0"/>
    <n v="352"/>
    <n v="1"/>
    <n v="10"/>
    <n v="46"/>
    <n v="0.18"/>
    <n v="5"/>
    <n v="1989"/>
    <m/>
    <m/>
  </r>
  <r>
    <x v="44"/>
    <x v="40"/>
    <n v="411"/>
    <n v="0"/>
    <n v="347"/>
    <n v="1"/>
    <n v="17"/>
    <n v="46"/>
    <n v="0.18"/>
    <n v="5"/>
    <n v="1989"/>
    <m/>
    <m/>
  </r>
  <r>
    <x v="44"/>
    <x v="41"/>
    <n v="324"/>
    <n v="0"/>
    <n v="265"/>
    <n v="1"/>
    <n v="12"/>
    <n v="46"/>
    <n v="0.14000000000000001"/>
    <n v="4"/>
    <n v="1990"/>
    <m/>
    <m/>
  </r>
  <r>
    <x v="44"/>
    <x v="42"/>
    <n v="274"/>
    <n v="0"/>
    <n v="213"/>
    <n v="1"/>
    <n v="14"/>
    <n v="46"/>
    <n v="0.11"/>
    <n v="5"/>
    <n v="1990"/>
    <m/>
    <m/>
  </r>
  <r>
    <x v="44"/>
    <x v="43"/>
    <n v="349"/>
    <n v="0"/>
    <n v="259"/>
    <n v="28"/>
    <n v="16"/>
    <n v="46"/>
    <n v="0.14000000000000001"/>
    <n v="7"/>
    <n v="1990"/>
    <m/>
    <m/>
  </r>
  <r>
    <x v="44"/>
    <x v="44"/>
    <n v="360"/>
    <n v="0"/>
    <n v="244"/>
    <n v="55"/>
    <n v="16"/>
    <n v="46"/>
    <n v="0.14000000000000001"/>
    <n v="7"/>
    <n v="1990"/>
    <m/>
    <m/>
  </r>
  <r>
    <x v="44"/>
    <x v="45"/>
    <n v="586"/>
    <n v="0"/>
    <n v="473"/>
    <n v="55"/>
    <n v="12"/>
    <n v="46"/>
    <n v="0.22"/>
    <n v="7"/>
    <n v="1990"/>
    <m/>
    <m/>
  </r>
  <r>
    <x v="44"/>
    <x v="46"/>
    <n v="427"/>
    <n v="0"/>
    <n v="313"/>
    <n v="55"/>
    <n v="13"/>
    <n v="45"/>
    <n v="0.16"/>
    <n v="9"/>
    <n v="1990"/>
    <m/>
    <m/>
  </r>
  <r>
    <x v="44"/>
    <x v="47"/>
    <n v="468"/>
    <n v="0"/>
    <n v="360"/>
    <n v="55"/>
    <n v="7"/>
    <n v="46"/>
    <n v="0.17"/>
    <n v="9"/>
    <n v="1990"/>
    <m/>
    <m/>
  </r>
  <r>
    <x v="44"/>
    <x v="48"/>
    <n v="639"/>
    <n v="0"/>
    <n v="522"/>
    <n v="69"/>
    <n v="3"/>
    <n v="46"/>
    <n v="0.22"/>
    <n v="9"/>
    <n v="1990"/>
    <m/>
    <m/>
  </r>
  <r>
    <x v="44"/>
    <x v="49"/>
    <n v="212"/>
    <n v="0"/>
    <n v="97"/>
    <n v="69"/>
    <n v="0"/>
    <n v="46"/>
    <n v="7.0000000000000007E-2"/>
    <n v="0"/>
    <n v="1990"/>
    <m/>
    <m/>
  </r>
  <r>
    <x v="44"/>
    <x v="50"/>
    <n v="224"/>
    <n v="0"/>
    <n v="99"/>
    <n v="75"/>
    <n v="0"/>
    <n v="51"/>
    <n v="7.0000000000000007E-2"/>
    <n v="0"/>
    <n v="1990"/>
    <m/>
    <m/>
  </r>
  <r>
    <x v="44"/>
    <x v="51"/>
    <n v="286"/>
    <n v="0"/>
    <n v="152"/>
    <n v="65"/>
    <n v="3"/>
    <n v="66"/>
    <n v="0.09"/>
    <n v="0"/>
    <n v="1990"/>
    <m/>
    <m/>
  </r>
  <r>
    <x v="44"/>
    <x v="52"/>
    <n v="209"/>
    <n v="0"/>
    <n v="209"/>
    <n v="0"/>
    <n v="0"/>
    <n v="0"/>
    <n v="7.0000000000000007E-2"/>
    <n v="0"/>
    <n v="1990"/>
    <m/>
    <m/>
  </r>
  <r>
    <x v="44"/>
    <x v="53"/>
    <n v="157"/>
    <n v="0"/>
    <n v="157"/>
    <n v="0"/>
    <n v="0"/>
    <n v="0"/>
    <n v="0.05"/>
    <n v="0"/>
    <n v="1990"/>
    <m/>
    <m/>
  </r>
  <r>
    <x v="44"/>
    <x v="54"/>
    <n v="250"/>
    <n v="0"/>
    <n v="241"/>
    <n v="9"/>
    <n v="0"/>
    <n v="0"/>
    <n v="7.0000000000000007E-2"/>
    <n v="0"/>
    <n v="1990"/>
    <m/>
    <m/>
  </r>
  <r>
    <x v="44"/>
    <x v="55"/>
    <n v="259"/>
    <n v="0"/>
    <n v="249"/>
    <n v="10"/>
    <n v="0"/>
    <n v="0"/>
    <n v="0.08"/>
    <n v="0"/>
    <n v="1990"/>
    <m/>
    <m/>
  </r>
  <r>
    <x v="44"/>
    <x v="56"/>
    <n v="268"/>
    <n v="0"/>
    <n v="242"/>
    <n v="12"/>
    <n v="14"/>
    <n v="0"/>
    <n v="0.08"/>
    <n v="38"/>
    <n v="1990"/>
    <m/>
    <m/>
  </r>
  <r>
    <x v="44"/>
    <x v="57"/>
    <n v="305"/>
    <n v="0"/>
    <n v="279"/>
    <n v="12"/>
    <n v="14"/>
    <n v="0"/>
    <n v="0.08"/>
    <n v="34"/>
    <n v="1990"/>
    <m/>
    <m/>
  </r>
  <r>
    <x v="44"/>
    <x v="58"/>
    <n v="331"/>
    <n v="0"/>
    <n v="306"/>
    <n v="11"/>
    <n v="14"/>
    <n v="0"/>
    <n v="0.09"/>
    <n v="65"/>
    <n v="1990"/>
    <m/>
    <m/>
  </r>
  <r>
    <x v="44"/>
    <x v="59"/>
    <n v="357"/>
    <n v="0"/>
    <n v="330"/>
    <n v="13"/>
    <n v="14"/>
    <n v="0"/>
    <n v="0.09"/>
    <n v="84"/>
    <n v="1990"/>
    <m/>
    <m/>
  </r>
  <r>
    <x v="44"/>
    <x v="60"/>
    <n v="476"/>
    <n v="0"/>
    <n v="432"/>
    <n v="29"/>
    <n v="15"/>
    <n v="0"/>
    <n v="0.12"/>
    <n v="42"/>
    <n v="1990"/>
    <m/>
    <m/>
  </r>
  <r>
    <x v="44"/>
    <x v="61"/>
    <n v="540"/>
    <n v="0"/>
    <n v="476"/>
    <n v="53"/>
    <n v="11"/>
    <n v="0"/>
    <n v="0.13"/>
    <n v="38"/>
    <n v="1990"/>
    <m/>
    <m/>
  </r>
  <r>
    <x v="44"/>
    <x v="62"/>
    <n v="616"/>
    <n v="0"/>
    <n v="529"/>
    <n v="77"/>
    <n v="10"/>
    <n v="0"/>
    <n v="0.15"/>
    <n v="42"/>
    <n v="1990"/>
    <m/>
    <m/>
  </r>
  <r>
    <x v="44"/>
    <x v="63"/>
    <n v="810"/>
    <n v="0"/>
    <n v="679"/>
    <n v="111"/>
    <n v="20"/>
    <n v="0"/>
    <n v="0.19"/>
    <n v="40"/>
    <n v="1990"/>
    <m/>
    <m/>
  </r>
  <r>
    <x v="44"/>
    <x v="64"/>
    <n v="842"/>
    <n v="0"/>
    <n v="693"/>
    <n v="115"/>
    <n v="34"/>
    <n v="0"/>
    <n v="0.19"/>
    <n v="37"/>
    <n v="1990"/>
    <m/>
    <m/>
  </r>
  <r>
    <x v="44"/>
    <x v="65"/>
    <n v="844"/>
    <n v="0"/>
    <n v="658"/>
    <n v="123"/>
    <n v="63"/>
    <n v="0"/>
    <n v="0.19"/>
    <n v="34"/>
    <n v="1990"/>
    <m/>
    <m/>
  </r>
  <r>
    <x v="45"/>
    <x v="20"/>
    <n v="3"/>
    <n v="0"/>
    <n v="3"/>
    <n v="0"/>
    <n v="0"/>
    <n v="0"/>
    <n v="0.16"/>
    <n v="0"/>
    <n v="1989"/>
    <m/>
    <m/>
  </r>
  <r>
    <x v="45"/>
    <x v="21"/>
    <n v="3"/>
    <n v="0"/>
    <n v="3"/>
    <n v="0"/>
    <n v="0"/>
    <n v="0"/>
    <n v="0.12"/>
    <n v="0"/>
    <n v="1989"/>
    <m/>
    <m/>
  </r>
  <r>
    <x v="45"/>
    <x v="22"/>
    <n v="3"/>
    <n v="0"/>
    <n v="3"/>
    <n v="0"/>
    <n v="0"/>
    <n v="0"/>
    <n v="0.12"/>
    <n v="0"/>
    <n v="1989"/>
    <m/>
    <m/>
  </r>
  <r>
    <x v="45"/>
    <x v="23"/>
    <n v="3"/>
    <n v="0"/>
    <n v="3"/>
    <n v="0"/>
    <n v="0"/>
    <n v="0"/>
    <n v="0.16"/>
    <n v="0"/>
    <n v="1989"/>
    <m/>
    <m/>
  </r>
  <r>
    <x v="45"/>
    <x v="24"/>
    <n v="3"/>
    <n v="0"/>
    <n v="3"/>
    <n v="0"/>
    <n v="0"/>
    <n v="0"/>
    <n v="0.12"/>
    <n v="0"/>
    <n v="1989"/>
    <m/>
    <m/>
  </r>
  <r>
    <x v="45"/>
    <x v="25"/>
    <n v="3"/>
    <n v="0"/>
    <n v="3"/>
    <n v="0"/>
    <n v="0"/>
    <n v="0"/>
    <n v="0.16"/>
    <n v="0"/>
    <n v="1989"/>
    <m/>
    <m/>
  </r>
  <r>
    <x v="45"/>
    <x v="26"/>
    <n v="4"/>
    <n v="0"/>
    <n v="4"/>
    <n v="0"/>
    <n v="0"/>
    <n v="0"/>
    <n v="0.21"/>
    <n v="0"/>
    <n v="1989"/>
    <m/>
    <m/>
  </r>
  <r>
    <x v="45"/>
    <x v="27"/>
    <n v="4"/>
    <n v="0"/>
    <n v="4"/>
    <n v="0"/>
    <n v="0"/>
    <n v="0"/>
    <n v="0.21"/>
    <n v="0"/>
    <n v="1989"/>
    <m/>
    <m/>
  </r>
  <r>
    <x v="45"/>
    <x v="28"/>
    <n v="8"/>
    <n v="0"/>
    <n v="8"/>
    <n v="0"/>
    <n v="0"/>
    <n v="0"/>
    <n v="0.39"/>
    <n v="0"/>
    <n v="1989"/>
    <m/>
    <m/>
  </r>
  <r>
    <x v="45"/>
    <x v="29"/>
    <n v="8"/>
    <n v="0"/>
    <n v="8"/>
    <n v="0"/>
    <n v="0"/>
    <n v="0"/>
    <n v="0.41"/>
    <n v="0"/>
    <n v="1989"/>
    <m/>
    <m/>
  </r>
  <r>
    <x v="45"/>
    <x v="30"/>
    <n v="7"/>
    <n v="0"/>
    <n v="7"/>
    <n v="0"/>
    <n v="0"/>
    <n v="0"/>
    <n v="0.37"/>
    <n v="0"/>
    <n v="1989"/>
    <m/>
    <m/>
  </r>
  <r>
    <x v="45"/>
    <x v="31"/>
    <n v="8"/>
    <n v="0"/>
    <n v="8"/>
    <n v="0"/>
    <n v="0"/>
    <n v="0"/>
    <n v="0.47"/>
    <n v="0"/>
    <n v="1989"/>
    <m/>
    <m/>
  </r>
  <r>
    <x v="45"/>
    <x v="32"/>
    <n v="18"/>
    <n v="0"/>
    <n v="18"/>
    <n v="0"/>
    <n v="0"/>
    <n v="0"/>
    <n v="1.01"/>
    <n v="0"/>
    <n v="1989"/>
    <m/>
    <m/>
  </r>
  <r>
    <x v="45"/>
    <x v="33"/>
    <n v="14"/>
    <n v="0"/>
    <n v="14"/>
    <n v="0"/>
    <n v="0"/>
    <n v="0"/>
    <n v="0.82"/>
    <n v="0"/>
    <n v="1989"/>
    <m/>
    <m/>
  </r>
  <r>
    <x v="45"/>
    <x v="34"/>
    <n v="14"/>
    <n v="0"/>
    <n v="14"/>
    <n v="0"/>
    <n v="0"/>
    <n v="0"/>
    <n v="0.81"/>
    <n v="0"/>
    <n v="1989"/>
    <m/>
    <m/>
  </r>
  <r>
    <x v="45"/>
    <x v="35"/>
    <n v="6"/>
    <n v="0"/>
    <n v="6"/>
    <n v="0"/>
    <n v="0"/>
    <n v="0"/>
    <n v="0.33"/>
    <n v="9"/>
    <n v="1989"/>
    <m/>
    <m/>
  </r>
  <r>
    <x v="45"/>
    <x v="36"/>
    <n v="6"/>
    <n v="0"/>
    <n v="6"/>
    <n v="0"/>
    <n v="0"/>
    <n v="0"/>
    <n v="0.33"/>
    <n v="9"/>
    <n v="1989"/>
    <m/>
    <m/>
  </r>
  <r>
    <x v="45"/>
    <x v="37"/>
    <n v="6"/>
    <n v="0"/>
    <n v="6"/>
    <n v="0"/>
    <n v="0"/>
    <n v="0"/>
    <n v="0.33"/>
    <n v="9"/>
    <n v="1989"/>
    <m/>
    <m/>
  </r>
  <r>
    <x v="45"/>
    <x v="38"/>
    <n v="6"/>
    <n v="0"/>
    <n v="6"/>
    <n v="0"/>
    <n v="0"/>
    <n v="0"/>
    <n v="0.33"/>
    <n v="9"/>
    <n v="1989"/>
    <m/>
    <m/>
  </r>
  <r>
    <x v="45"/>
    <x v="39"/>
    <n v="6"/>
    <n v="0"/>
    <n v="6"/>
    <n v="0"/>
    <n v="0"/>
    <n v="0"/>
    <n v="0.33"/>
    <n v="9"/>
    <n v="1989"/>
    <m/>
    <m/>
  </r>
  <r>
    <x v="45"/>
    <x v="40"/>
    <n v="6"/>
    <n v="0"/>
    <n v="6"/>
    <n v="0"/>
    <n v="0"/>
    <n v="0"/>
    <n v="0.33"/>
    <n v="7"/>
    <n v="1989"/>
    <m/>
    <m/>
  </r>
  <r>
    <x v="45"/>
    <x v="41"/>
    <n v="10"/>
    <n v="0"/>
    <n v="10"/>
    <n v="0"/>
    <n v="0"/>
    <n v="0"/>
    <n v="0.56999999999999995"/>
    <n v="4"/>
    <n v="1990"/>
    <m/>
    <m/>
  </r>
  <r>
    <x v="45"/>
    <x v="42"/>
    <n v="10"/>
    <n v="0"/>
    <n v="10"/>
    <n v="0"/>
    <n v="0"/>
    <n v="0"/>
    <n v="0.56999999999999995"/>
    <n v="4"/>
    <n v="1990"/>
    <m/>
    <m/>
  </r>
  <r>
    <x v="45"/>
    <x v="43"/>
    <n v="10"/>
    <n v="0"/>
    <n v="10"/>
    <n v="0"/>
    <n v="0"/>
    <n v="0"/>
    <n v="0.56000000000000005"/>
    <n v="4"/>
    <n v="1990"/>
    <m/>
    <m/>
  </r>
  <r>
    <x v="45"/>
    <x v="44"/>
    <n v="11"/>
    <n v="0"/>
    <n v="11"/>
    <n v="0"/>
    <n v="0"/>
    <n v="0"/>
    <n v="0.6"/>
    <n v="4"/>
    <n v="1990"/>
    <m/>
    <m/>
  </r>
  <r>
    <x v="45"/>
    <x v="45"/>
    <n v="11"/>
    <n v="0"/>
    <n v="11"/>
    <n v="0"/>
    <n v="0"/>
    <n v="0"/>
    <n v="0.6"/>
    <n v="4"/>
    <n v="1990"/>
    <m/>
    <m/>
  </r>
  <r>
    <x v="45"/>
    <x v="46"/>
    <n v="11"/>
    <n v="0"/>
    <n v="11"/>
    <n v="0"/>
    <n v="0"/>
    <n v="0"/>
    <n v="0.59"/>
    <n v="4"/>
    <n v="1990"/>
    <m/>
    <m/>
  </r>
  <r>
    <x v="45"/>
    <x v="47"/>
    <n v="13"/>
    <n v="0"/>
    <n v="13"/>
    <n v="0"/>
    <n v="0"/>
    <n v="0"/>
    <n v="0.69"/>
    <n v="3"/>
    <n v="1990"/>
    <m/>
    <m/>
  </r>
  <r>
    <x v="45"/>
    <x v="48"/>
    <n v="13"/>
    <n v="0"/>
    <n v="13"/>
    <n v="0"/>
    <n v="0"/>
    <n v="0"/>
    <n v="0.69"/>
    <n v="3"/>
    <n v="1990"/>
    <m/>
    <m/>
  </r>
  <r>
    <x v="45"/>
    <x v="49"/>
    <n v="13"/>
    <n v="0"/>
    <n v="13"/>
    <n v="0"/>
    <n v="0"/>
    <n v="0"/>
    <n v="0.7"/>
    <n v="3"/>
    <n v="1990"/>
    <m/>
    <m/>
  </r>
  <r>
    <x v="45"/>
    <x v="50"/>
    <n v="13"/>
    <n v="0"/>
    <n v="13"/>
    <n v="0"/>
    <n v="0"/>
    <n v="0"/>
    <n v="0.71"/>
    <n v="3"/>
    <n v="1990"/>
    <m/>
    <m/>
  </r>
  <r>
    <x v="45"/>
    <x v="51"/>
    <n v="13"/>
    <n v="0"/>
    <n v="13"/>
    <n v="0"/>
    <n v="0"/>
    <n v="0"/>
    <n v="0.7"/>
    <n v="3"/>
    <n v="1990"/>
    <m/>
    <m/>
  </r>
  <r>
    <x v="45"/>
    <x v="52"/>
    <n v="9"/>
    <n v="0"/>
    <n v="9"/>
    <n v="0"/>
    <n v="0"/>
    <n v="0"/>
    <n v="0.51"/>
    <n v="6"/>
    <n v="1990"/>
    <m/>
    <m/>
  </r>
  <r>
    <x v="45"/>
    <x v="53"/>
    <n v="8"/>
    <n v="0"/>
    <n v="8"/>
    <n v="0"/>
    <n v="0"/>
    <n v="0"/>
    <n v="0.46"/>
    <n v="2"/>
    <n v="1990"/>
    <m/>
    <m/>
  </r>
  <r>
    <x v="45"/>
    <x v="54"/>
    <n v="9"/>
    <n v="0"/>
    <n v="9"/>
    <n v="0"/>
    <n v="0"/>
    <n v="0"/>
    <n v="0.49"/>
    <n v="2"/>
    <n v="1990"/>
    <m/>
    <m/>
  </r>
  <r>
    <x v="45"/>
    <x v="55"/>
    <n v="15"/>
    <n v="0"/>
    <n v="15"/>
    <n v="0"/>
    <n v="0"/>
    <n v="0"/>
    <n v="0.79"/>
    <n v="2"/>
    <n v="1990"/>
    <m/>
    <m/>
  </r>
  <r>
    <x v="45"/>
    <x v="56"/>
    <n v="17"/>
    <n v="0"/>
    <n v="17"/>
    <n v="0"/>
    <n v="0"/>
    <n v="0"/>
    <n v="0.86"/>
    <n v="2"/>
    <n v="1990"/>
    <m/>
    <m/>
  </r>
  <r>
    <x v="45"/>
    <x v="57"/>
    <n v="18"/>
    <n v="0"/>
    <n v="18"/>
    <n v="0"/>
    <n v="0"/>
    <n v="0"/>
    <n v="0.89"/>
    <n v="2"/>
    <n v="1990"/>
    <m/>
    <m/>
  </r>
  <r>
    <x v="45"/>
    <x v="58"/>
    <n v="18"/>
    <n v="0"/>
    <n v="18"/>
    <n v="0"/>
    <n v="0"/>
    <n v="0"/>
    <n v="0.93"/>
    <n v="2"/>
    <n v="1990"/>
    <m/>
    <m/>
  </r>
  <r>
    <x v="45"/>
    <x v="59"/>
    <n v="19"/>
    <n v="0"/>
    <n v="19"/>
    <n v="0"/>
    <n v="0"/>
    <n v="0"/>
    <n v="0.96"/>
    <n v="2"/>
    <n v="1990"/>
    <m/>
    <m/>
  </r>
  <r>
    <x v="45"/>
    <x v="60"/>
    <n v="19"/>
    <n v="0"/>
    <n v="19"/>
    <n v="0"/>
    <n v="0"/>
    <n v="0"/>
    <n v="0.96"/>
    <n v="2"/>
    <n v="1990"/>
    <m/>
    <m/>
  </r>
  <r>
    <x v="45"/>
    <x v="61"/>
    <n v="19"/>
    <n v="0"/>
    <n v="19"/>
    <n v="0"/>
    <n v="0"/>
    <n v="0"/>
    <n v="0.95"/>
    <n v="2"/>
    <n v="1990"/>
    <m/>
    <m/>
  </r>
  <r>
    <x v="45"/>
    <x v="62"/>
    <n v="19"/>
    <n v="0"/>
    <n v="19"/>
    <n v="0"/>
    <n v="0"/>
    <n v="0"/>
    <n v="0.94"/>
    <n v="2"/>
    <n v="1990"/>
    <m/>
    <m/>
  </r>
  <r>
    <x v="45"/>
    <x v="63"/>
    <n v="19"/>
    <n v="0"/>
    <n v="19"/>
    <n v="0"/>
    <n v="0"/>
    <n v="0"/>
    <n v="0.94"/>
    <n v="2"/>
    <n v="1990"/>
    <m/>
    <m/>
  </r>
  <r>
    <x v="45"/>
    <x v="64"/>
    <n v="19"/>
    <n v="0"/>
    <n v="19"/>
    <n v="0"/>
    <n v="0"/>
    <n v="0"/>
    <n v="0.93"/>
    <n v="2"/>
    <n v="1990"/>
    <m/>
    <m/>
  </r>
  <r>
    <x v="45"/>
    <x v="65"/>
    <n v="19"/>
    <n v="0"/>
    <n v="19"/>
    <n v="0"/>
    <n v="0"/>
    <n v="0"/>
    <n v="0.93"/>
    <n v="2"/>
    <n v="1990"/>
    <m/>
    <m/>
  </r>
  <r>
    <x v="46"/>
    <x v="1"/>
    <n v="78"/>
    <n v="0"/>
    <n v="78"/>
    <n v="0"/>
    <n v="0"/>
    <n v="0"/>
    <n v="0.08"/>
    <n v="0"/>
    <n v="1958"/>
    <m/>
    <m/>
  </r>
  <r>
    <x v="46"/>
    <x v="2"/>
    <n v="85"/>
    <n v="0"/>
    <n v="85"/>
    <n v="0"/>
    <n v="0"/>
    <n v="0"/>
    <n v="0.09"/>
    <n v="0"/>
    <n v="1958"/>
    <m/>
    <m/>
  </r>
  <r>
    <x v="46"/>
    <x v="3"/>
    <n v="106"/>
    <n v="0"/>
    <n v="106"/>
    <n v="0"/>
    <n v="0"/>
    <n v="0"/>
    <n v="0.1"/>
    <n v="0"/>
    <n v="1958"/>
    <m/>
    <m/>
  </r>
  <r>
    <x v="46"/>
    <x v="4"/>
    <n v="118"/>
    <n v="0"/>
    <n v="118"/>
    <n v="0"/>
    <n v="0"/>
    <n v="0"/>
    <n v="0.11"/>
    <n v="0"/>
    <n v="1958"/>
    <m/>
    <m/>
  </r>
  <r>
    <x v="46"/>
    <x v="5"/>
    <n v="111"/>
    <n v="0"/>
    <n v="111"/>
    <n v="0"/>
    <n v="0"/>
    <n v="0"/>
    <n v="0.1"/>
    <n v="0"/>
    <n v="1958"/>
    <m/>
    <m/>
  </r>
  <r>
    <x v="46"/>
    <x v="6"/>
    <n v="95"/>
    <n v="0"/>
    <n v="95"/>
    <n v="0"/>
    <n v="0"/>
    <n v="0"/>
    <n v="0.08"/>
    <n v="0"/>
    <n v="1958"/>
    <m/>
    <m/>
  </r>
  <r>
    <x v="46"/>
    <x v="7"/>
    <n v="132"/>
    <n v="0"/>
    <n v="132"/>
    <n v="0"/>
    <n v="0"/>
    <n v="0"/>
    <n v="0.11"/>
    <n v="0"/>
    <n v="1958"/>
    <m/>
    <m/>
  </r>
  <r>
    <x v="46"/>
    <x v="8"/>
    <n v="126"/>
    <n v="0"/>
    <n v="126"/>
    <n v="0"/>
    <n v="0"/>
    <n v="0"/>
    <n v="0.1"/>
    <n v="0"/>
    <n v="1958"/>
    <m/>
    <m/>
  </r>
  <r>
    <x v="46"/>
    <x v="9"/>
    <n v="122"/>
    <n v="0"/>
    <n v="122"/>
    <n v="0"/>
    <n v="0"/>
    <n v="0"/>
    <n v="0.1"/>
    <n v="0"/>
    <n v="1958"/>
    <m/>
    <m/>
  </r>
  <r>
    <x v="46"/>
    <x v="10"/>
    <n v="105"/>
    <n v="0"/>
    <n v="105"/>
    <n v="0"/>
    <n v="0"/>
    <n v="0"/>
    <n v="0.08"/>
    <n v="0"/>
    <n v="1989"/>
    <m/>
    <m/>
  </r>
  <r>
    <x v="46"/>
    <x v="11"/>
    <n v="134"/>
    <n v="0"/>
    <n v="134"/>
    <n v="0"/>
    <n v="0"/>
    <n v="0"/>
    <n v="0.1"/>
    <n v="0"/>
    <n v="1989"/>
    <m/>
    <m/>
  </r>
  <r>
    <x v="46"/>
    <x v="12"/>
    <n v="134"/>
    <n v="0"/>
    <n v="134"/>
    <n v="0"/>
    <n v="0"/>
    <n v="0"/>
    <n v="0.1"/>
    <n v="0"/>
    <n v="1989"/>
    <m/>
    <m/>
  </r>
  <r>
    <x v="46"/>
    <x v="13"/>
    <n v="150"/>
    <n v="0"/>
    <n v="150"/>
    <n v="0"/>
    <n v="0"/>
    <n v="0"/>
    <n v="0.1"/>
    <n v="0"/>
    <n v="1989"/>
    <m/>
    <m/>
  </r>
  <r>
    <x v="46"/>
    <x v="14"/>
    <n v="164"/>
    <n v="0"/>
    <n v="164"/>
    <n v="0"/>
    <n v="0"/>
    <n v="0"/>
    <n v="0.11"/>
    <n v="0"/>
    <n v="1989"/>
    <m/>
    <m/>
  </r>
  <r>
    <x v="46"/>
    <x v="15"/>
    <n v="184"/>
    <n v="0"/>
    <n v="180"/>
    <n v="0"/>
    <n v="4"/>
    <n v="0"/>
    <n v="0.12"/>
    <n v="0"/>
    <n v="1989"/>
    <m/>
    <m/>
  </r>
  <r>
    <x v="46"/>
    <x v="16"/>
    <n v="231"/>
    <n v="0"/>
    <n v="215"/>
    <n v="0"/>
    <n v="16"/>
    <n v="0"/>
    <n v="0.15"/>
    <n v="0"/>
    <n v="1989"/>
    <m/>
    <m/>
  </r>
  <r>
    <x v="46"/>
    <x v="17"/>
    <n v="271"/>
    <n v="0"/>
    <n v="255"/>
    <n v="0"/>
    <n v="16"/>
    <n v="0"/>
    <n v="0.17"/>
    <n v="0"/>
    <n v="1989"/>
    <m/>
    <m/>
  </r>
  <r>
    <x v="46"/>
    <x v="18"/>
    <n v="239"/>
    <n v="0"/>
    <n v="224"/>
    <n v="0"/>
    <n v="15"/>
    <n v="0"/>
    <n v="0.14000000000000001"/>
    <n v="3"/>
    <n v="1989"/>
    <m/>
    <m/>
  </r>
  <r>
    <x v="46"/>
    <x v="19"/>
    <n v="283"/>
    <n v="0"/>
    <n v="265"/>
    <n v="0"/>
    <n v="18"/>
    <n v="0"/>
    <n v="0.16"/>
    <n v="7"/>
    <n v="1989"/>
    <m/>
    <m/>
  </r>
  <r>
    <x v="46"/>
    <x v="20"/>
    <n v="313"/>
    <n v="0"/>
    <n v="291"/>
    <n v="0"/>
    <n v="22"/>
    <n v="0"/>
    <n v="0.18"/>
    <n v="3"/>
    <n v="1989"/>
    <m/>
    <m/>
  </r>
  <r>
    <x v="46"/>
    <x v="21"/>
    <n v="341"/>
    <n v="0"/>
    <n v="316"/>
    <n v="0"/>
    <n v="25"/>
    <n v="0"/>
    <n v="0.19"/>
    <n v="13"/>
    <n v="1989"/>
    <m/>
    <m/>
  </r>
  <r>
    <x v="46"/>
    <x v="22"/>
    <n v="417"/>
    <n v="0"/>
    <n v="388"/>
    <n v="0"/>
    <n v="29"/>
    <n v="0"/>
    <n v="0.22"/>
    <n v="25"/>
    <n v="1989"/>
    <m/>
    <m/>
  </r>
  <r>
    <x v="46"/>
    <x v="23"/>
    <n v="481"/>
    <n v="0"/>
    <n v="445"/>
    <n v="0"/>
    <n v="36"/>
    <n v="0"/>
    <n v="0.25"/>
    <n v="18"/>
    <n v="1989"/>
    <m/>
    <m/>
  </r>
  <r>
    <x v="46"/>
    <x v="24"/>
    <n v="558"/>
    <n v="0"/>
    <n v="521"/>
    <n v="0"/>
    <n v="37"/>
    <n v="0"/>
    <n v="0.28999999999999998"/>
    <n v="13"/>
    <n v="1989"/>
    <m/>
    <m/>
  </r>
  <r>
    <x v="46"/>
    <x v="25"/>
    <n v="520"/>
    <n v="0"/>
    <n v="480"/>
    <n v="0"/>
    <n v="40"/>
    <n v="0"/>
    <n v="0.26"/>
    <n v="9"/>
    <n v="1989"/>
    <m/>
    <m/>
  </r>
  <r>
    <x v="46"/>
    <x v="26"/>
    <n v="556"/>
    <n v="0"/>
    <n v="511"/>
    <n v="0"/>
    <n v="45"/>
    <n v="0"/>
    <n v="0.27"/>
    <n v="13"/>
    <n v="1989"/>
    <m/>
    <m/>
  </r>
  <r>
    <x v="46"/>
    <x v="27"/>
    <n v="569"/>
    <n v="0"/>
    <n v="520"/>
    <n v="0"/>
    <n v="49"/>
    <n v="0"/>
    <n v="0.27"/>
    <n v="13"/>
    <n v="1989"/>
    <m/>
    <m/>
  </r>
  <r>
    <x v="46"/>
    <x v="28"/>
    <n v="713"/>
    <n v="0"/>
    <n v="658"/>
    <n v="0"/>
    <n v="55"/>
    <n v="0"/>
    <n v="0.33"/>
    <n v="0"/>
    <n v="1989"/>
    <m/>
    <m/>
  </r>
  <r>
    <x v="46"/>
    <x v="29"/>
    <n v="797"/>
    <n v="0"/>
    <n v="730"/>
    <n v="0"/>
    <n v="67"/>
    <n v="0"/>
    <n v="0.36"/>
    <n v="0"/>
    <n v="1989"/>
    <m/>
    <m/>
  </r>
  <r>
    <x v="46"/>
    <x v="30"/>
    <n v="762"/>
    <n v="0"/>
    <n v="690"/>
    <n v="0"/>
    <n v="72"/>
    <n v="0"/>
    <n v="0.33"/>
    <n v="0"/>
    <n v="1989"/>
    <m/>
    <m/>
  </r>
  <r>
    <x v="46"/>
    <x v="31"/>
    <n v="672"/>
    <n v="0"/>
    <n v="597"/>
    <n v="0"/>
    <n v="75"/>
    <n v="0"/>
    <n v="0.28999999999999998"/>
    <n v="0"/>
    <n v="1989"/>
    <m/>
    <m/>
  </r>
  <r>
    <x v="46"/>
    <x v="32"/>
    <n v="614"/>
    <n v="0"/>
    <n v="551"/>
    <n v="0"/>
    <n v="63"/>
    <n v="0"/>
    <n v="0.25"/>
    <n v="0"/>
    <n v="1989"/>
    <m/>
    <m/>
  </r>
  <r>
    <x v="46"/>
    <x v="33"/>
    <n v="569"/>
    <n v="0"/>
    <n v="511"/>
    <n v="0"/>
    <n v="58"/>
    <n v="0"/>
    <n v="0.23"/>
    <n v="0"/>
    <n v="1989"/>
    <m/>
    <m/>
  </r>
  <r>
    <x v="46"/>
    <x v="34"/>
    <n v="574"/>
    <n v="0"/>
    <n v="522"/>
    <n v="0"/>
    <n v="52"/>
    <n v="0"/>
    <n v="0.23"/>
    <n v="0"/>
    <n v="1989"/>
    <m/>
    <m/>
  </r>
  <r>
    <x v="46"/>
    <x v="35"/>
    <n v="546"/>
    <n v="0"/>
    <n v="482"/>
    <n v="0"/>
    <n v="64"/>
    <n v="0"/>
    <n v="0.21"/>
    <n v="0"/>
    <n v="1989"/>
    <m/>
    <m/>
  </r>
  <r>
    <x v="46"/>
    <x v="36"/>
    <n v="618"/>
    <n v="0"/>
    <n v="553"/>
    <n v="0"/>
    <n v="65"/>
    <n v="0"/>
    <n v="0.23"/>
    <n v="0"/>
    <n v="1989"/>
    <m/>
    <m/>
  </r>
  <r>
    <x v="46"/>
    <x v="37"/>
    <n v="711"/>
    <n v="0"/>
    <n v="636"/>
    <n v="0"/>
    <n v="75"/>
    <n v="0"/>
    <n v="0.26"/>
    <n v="0"/>
    <n v="1989"/>
    <m/>
    <m/>
  </r>
  <r>
    <x v="46"/>
    <x v="38"/>
    <n v="752"/>
    <n v="0"/>
    <n v="673"/>
    <n v="0"/>
    <n v="79"/>
    <n v="0"/>
    <n v="0.26"/>
    <n v="0"/>
    <n v="1989"/>
    <m/>
    <m/>
  </r>
  <r>
    <x v="46"/>
    <x v="39"/>
    <n v="802"/>
    <n v="0"/>
    <n v="726"/>
    <n v="0"/>
    <n v="76"/>
    <n v="0"/>
    <n v="0.27"/>
    <n v="0"/>
    <n v="1989"/>
    <m/>
    <m/>
  </r>
  <r>
    <x v="46"/>
    <x v="40"/>
    <n v="811"/>
    <n v="0"/>
    <n v="728"/>
    <n v="0"/>
    <n v="83"/>
    <n v="0"/>
    <n v="0.27"/>
    <n v="0"/>
    <n v="1989"/>
    <m/>
    <m/>
  </r>
  <r>
    <x v="46"/>
    <x v="41"/>
    <n v="806"/>
    <n v="0"/>
    <n v="722"/>
    <n v="0"/>
    <n v="84"/>
    <n v="0"/>
    <n v="0.26"/>
    <n v="0"/>
    <n v="1990"/>
    <m/>
    <m/>
  </r>
  <r>
    <x v="46"/>
    <x v="42"/>
    <n v="910"/>
    <n v="0"/>
    <n v="815"/>
    <n v="0"/>
    <n v="95"/>
    <n v="0"/>
    <n v="0.28999999999999998"/>
    <n v="0"/>
    <n v="1990"/>
    <m/>
    <m/>
  </r>
  <r>
    <x v="46"/>
    <x v="43"/>
    <n v="1034"/>
    <n v="0"/>
    <n v="939"/>
    <n v="0"/>
    <n v="95"/>
    <n v="0"/>
    <n v="0.32"/>
    <n v="0"/>
    <n v="1990"/>
    <m/>
    <m/>
  </r>
  <r>
    <x v="46"/>
    <x v="44"/>
    <n v="1078"/>
    <n v="0"/>
    <n v="961"/>
    <n v="0"/>
    <n v="117"/>
    <n v="0"/>
    <n v="0.33"/>
    <n v="0"/>
    <n v="1990"/>
    <m/>
    <m/>
  </r>
  <r>
    <x v="46"/>
    <x v="45"/>
    <n v="1437"/>
    <n v="0"/>
    <n v="1309"/>
    <n v="0"/>
    <n v="128"/>
    <n v="0"/>
    <n v="0.42"/>
    <n v="0"/>
    <n v="1990"/>
    <m/>
    <m/>
  </r>
  <r>
    <x v="46"/>
    <x v="46"/>
    <n v="1327"/>
    <n v="0"/>
    <n v="1209"/>
    <n v="0"/>
    <n v="118"/>
    <n v="0"/>
    <n v="0.38"/>
    <n v="0"/>
    <n v="1990"/>
    <m/>
    <m/>
  </r>
  <r>
    <x v="46"/>
    <x v="47"/>
    <n v="1295"/>
    <n v="0"/>
    <n v="1182"/>
    <n v="0"/>
    <n v="113"/>
    <n v="0"/>
    <n v="0.36"/>
    <n v="0"/>
    <n v="1990"/>
    <m/>
    <m/>
  </r>
  <r>
    <x v="46"/>
    <x v="48"/>
    <n v="1360"/>
    <n v="0"/>
    <n v="1232"/>
    <n v="0"/>
    <n v="128"/>
    <n v="0"/>
    <n v="0.37"/>
    <n v="0"/>
    <n v="1990"/>
    <m/>
    <m/>
  </r>
  <r>
    <x v="46"/>
    <x v="49"/>
    <n v="1450"/>
    <n v="0"/>
    <n v="1302"/>
    <n v="0"/>
    <n v="148"/>
    <n v="0"/>
    <n v="0.39"/>
    <n v="0"/>
    <n v="1990"/>
    <m/>
    <m/>
  </r>
  <r>
    <x v="46"/>
    <x v="50"/>
    <n v="1506"/>
    <n v="0"/>
    <n v="1356"/>
    <n v="0"/>
    <n v="150"/>
    <n v="0"/>
    <n v="0.39"/>
    <n v="0"/>
    <n v="1990"/>
    <m/>
    <m/>
  </r>
  <r>
    <x v="46"/>
    <x v="51"/>
    <n v="1493"/>
    <n v="0"/>
    <n v="1350"/>
    <n v="0"/>
    <n v="143"/>
    <n v="0"/>
    <n v="0.38"/>
    <n v="0"/>
    <n v="1990"/>
    <m/>
    <m/>
  </r>
  <r>
    <x v="46"/>
    <x v="52"/>
    <n v="1571"/>
    <n v="32"/>
    <n v="1376"/>
    <n v="0"/>
    <n v="163"/>
    <n v="0"/>
    <n v="0.39"/>
    <n v="0"/>
    <n v="1990"/>
    <m/>
    <m/>
  </r>
  <r>
    <x v="46"/>
    <x v="53"/>
    <n v="1725"/>
    <n v="55"/>
    <n v="1507"/>
    <n v="0"/>
    <n v="163"/>
    <n v="0"/>
    <n v="0.42"/>
    <n v="0"/>
    <n v="1990"/>
    <m/>
    <m/>
  </r>
  <r>
    <x v="46"/>
    <x v="54"/>
    <n v="1807"/>
    <n v="104"/>
    <n v="1550"/>
    <n v="0"/>
    <n v="154"/>
    <n v="0"/>
    <n v="0.43"/>
    <n v="0"/>
    <n v="1990"/>
    <m/>
    <m/>
  </r>
  <r>
    <x v="46"/>
    <x v="55"/>
    <n v="1890"/>
    <n v="84"/>
    <n v="1602"/>
    <n v="0"/>
    <n v="204"/>
    <n v="0"/>
    <n v="0.45"/>
    <n v="0"/>
    <n v="1990"/>
    <m/>
    <m/>
  </r>
  <r>
    <x v="46"/>
    <x v="56"/>
    <n v="1873"/>
    <n v="35"/>
    <n v="1566"/>
    <n v="0"/>
    <n v="272"/>
    <n v="0"/>
    <n v="0.43"/>
    <n v="0"/>
    <n v="1990"/>
    <m/>
    <m/>
  </r>
  <r>
    <x v="46"/>
    <x v="57"/>
    <n v="1936"/>
    <n v="40"/>
    <n v="1706"/>
    <n v="0"/>
    <n v="190"/>
    <n v="0"/>
    <n v="0.44"/>
    <n v="0"/>
    <n v="1990"/>
    <m/>
    <m/>
  </r>
  <r>
    <x v="46"/>
    <x v="58"/>
    <n v="2215"/>
    <n v="81"/>
    <n v="1821"/>
    <n v="0"/>
    <n v="313"/>
    <n v="0"/>
    <n v="0.5"/>
    <n v="0"/>
    <n v="1990"/>
    <m/>
    <m/>
  </r>
  <r>
    <x v="46"/>
    <x v="59"/>
    <n v="2217"/>
    <n v="80"/>
    <n v="1851"/>
    <n v="0"/>
    <n v="286"/>
    <n v="0"/>
    <n v="0.49"/>
    <n v="0"/>
    <n v="1990"/>
    <m/>
    <m/>
  </r>
  <r>
    <x v="46"/>
    <x v="60"/>
    <n v="2155"/>
    <n v="69"/>
    <n v="1800"/>
    <n v="0"/>
    <n v="286"/>
    <n v="0"/>
    <n v="0.48"/>
    <n v="0"/>
    <n v="1990"/>
    <m/>
    <m/>
  </r>
  <r>
    <x v="46"/>
    <x v="61"/>
    <n v="2064"/>
    <n v="63"/>
    <n v="1828"/>
    <n v="0"/>
    <n v="174"/>
    <n v="0"/>
    <n v="0.45"/>
    <n v="0"/>
    <n v="1990"/>
    <m/>
    <m/>
  </r>
  <r>
    <x v="46"/>
    <x v="62"/>
    <n v="2111"/>
    <n v="62"/>
    <n v="1859"/>
    <n v="0"/>
    <n v="190"/>
    <n v="0"/>
    <n v="0.46"/>
    <n v="0"/>
    <n v="1990"/>
    <m/>
    <m/>
  </r>
  <r>
    <x v="46"/>
    <x v="63"/>
    <n v="2118"/>
    <n v="63"/>
    <n v="1865"/>
    <n v="0"/>
    <n v="190"/>
    <n v="0"/>
    <n v="0.46"/>
    <n v="0"/>
    <n v="1990"/>
    <m/>
    <m/>
  </r>
  <r>
    <x v="46"/>
    <x v="64"/>
    <n v="2072"/>
    <n v="63"/>
    <n v="1809"/>
    <n v="0"/>
    <n v="199"/>
    <n v="0"/>
    <n v="0.44"/>
    <n v="133"/>
    <n v="1990"/>
    <m/>
    <m/>
  </r>
  <r>
    <x v="46"/>
    <x v="65"/>
    <n v="2116"/>
    <n v="63"/>
    <n v="1849"/>
    <n v="0"/>
    <n v="204"/>
    <n v="0"/>
    <n v="0.44"/>
    <n v="132"/>
    <n v="1990"/>
    <m/>
    <m/>
  </r>
  <r>
    <x v="47"/>
    <x v="9"/>
    <n v="136"/>
    <n v="0"/>
    <n v="136"/>
    <n v="0"/>
    <n v="0"/>
    <n v="0"/>
    <n v="0.04"/>
    <n v="0"/>
    <n v="1958"/>
    <m/>
    <m/>
  </r>
  <r>
    <x v="47"/>
    <x v="10"/>
    <n v="149"/>
    <n v="0"/>
    <n v="149"/>
    <n v="0"/>
    <n v="0"/>
    <n v="0"/>
    <n v="0.04"/>
    <n v="7"/>
    <n v="1989"/>
    <m/>
    <m/>
  </r>
  <r>
    <x v="47"/>
    <x v="11"/>
    <n v="126"/>
    <n v="0"/>
    <n v="126"/>
    <n v="0"/>
    <n v="0"/>
    <n v="0"/>
    <n v="0.03"/>
    <n v="3"/>
    <n v="1989"/>
    <m/>
    <m/>
  </r>
  <r>
    <x v="47"/>
    <x v="12"/>
    <n v="151"/>
    <n v="0"/>
    <n v="151"/>
    <n v="0"/>
    <n v="0"/>
    <n v="0"/>
    <n v="0.04"/>
    <n v="1"/>
    <n v="1989"/>
    <m/>
    <m/>
  </r>
  <r>
    <x v="47"/>
    <x v="13"/>
    <n v="160"/>
    <n v="0"/>
    <n v="160"/>
    <n v="0"/>
    <n v="0"/>
    <n v="0"/>
    <n v="0.04"/>
    <n v="1"/>
    <n v="1989"/>
    <m/>
    <m/>
  </r>
  <r>
    <x v="47"/>
    <x v="14"/>
    <n v="170"/>
    <n v="0"/>
    <n v="170"/>
    <n v="0"/>
    <n v="0"/>
    <n v="0"/>
    <n v="0.04"/>
    <n v="1"/>
    <n v="1989"/>
    <m/>
    <m/>
  </r>
  <r>
    <x v="47"/>
    <x v="15"/>
    <n v="208"/>
    <n v="0"/>
    <n v="208"/>
    <n v="0"/>
    <n v="0"/>
    <n v="0"/>
    <n v="0.05"/>
    <n v="18"/>
    <n v="1989"/>
    <m/>
    <m/>
  </r>
  <r>
    <x v="47"/>
    <x v="16"/>
    <n v="320"/>
    <n v="0"/>
    <n v="320"/>
    <n v="0"/>
    <n v="0"/>
    <n v="0"/>
    <n v="7.0000000000000007E-2"/>
    <n v="21"/>
    <n v="1989"/>
    <m/>
    <m/>
  </r>
  <r>
    <x v="47"/>
    <x v="17"/>
    <n v="353"/>
    <n v="0"/>
    <n v="338"/>
    <n v="0"/>
    <n v="15"/>
    <n v="0"/>
    <n v="0.08"/>
    <n v="31"/>
    <n v="1989"/>
    <m/>
    <m/>
  </r>
  <r>
    <x v="47"/>
    <x v="18"/>
    <n v="406"/>
    <n v="0"/>
    <n v="371"/>
    <n v="0"/>
    <n v="35"/>
    <n v="0"/>
    <n v="0.08"/>
    <n v="35"/>
    <n v="1989"/>
    <m/>
    <m/>
  </r>
  <r>
    <x v="47"/>
    <x v="19"/>
    <n v="481"/>
    <n v="0"/>
    <n v="436"/>
    <n v="0"/>
    <n v="45"/>
    <n v="0"/>
    <n v="0.1"/>
    <n v="39"/>
    <n v="1989"/>
    <m/>
    <m/>
  </r>
  <r>
    <x v="47"/>
    <x v="20"/>
    <n v="569"/>
    <n v="0"/>
    <n v="516"/>
    <n v="0"/>
    <n v="53"/>
    <n v="0"/>
    <n v="0.11"/>
    <n v="44"/>
    <n v="1989"/>
    <m/>
    <m/>
  </r>
  <r>
    <x v="47"/>
    <x v="21"/>
    <n v="666"/>
    <n v="0"/>
    <n v="612"/>
    <n v="0"/>
    <n v="54"/>
    <n v="0"/>
    <n v="0.12"/>
    <n v="40"/>
    <n v="1989"/>
    <m/>
    <m/>
  </r>
  <r>
    <x v="47"/>
    <x v="22"/>
    <n v="738"/>
    <n v="0"/>
    <n v="670"/>
    <n v="0"/>
    <n v="68"/>
    <n v="0"/>
    <n v="0.13"/>
    <n v="42"/>
    <n v="1989"/>
    <m/>
    <m/>
  </r>
  <r>
    <x v="47"/>
    <x v="23"/>
    <n v="822"/>
    <n v="0"/>
    <n v="740"/>
    <n v="0"/>
    <n v="82"/>
    <n v="0"/>
    <n v="0.14000000000000001"/>
    <n v="48"/>
    <n v="1989"/>
    <m/>
    <m/>
  </r>
  <r>
    <x v="47"/>
    <x v="24"/>
    <n v="875"/>
    <n v="0"/>
    <n v="785"/>
    <n v="0"/>
    <n v="90"/>
    <n v="0"/>
    <n v="0.14000000000000001"/>
    <n v="37"/>
    <n v="1989"/>
    <m/>
    <m/>
  </r>
  <r>
    <x v="47"/>
    <x v="25"/>
    <n v="971"/>
    <n v="0"/>
    <n v="885"/>
    <n v="0"/>
    <n v="86"/>
    <n v="0"/>
    <n v="0.15"/>
    <n v="32"/>
    <n v="1989"/>
    <m/>
    <m/>
  </r>
  <r>
    <x v="47"/>
    <x v="26"/>
    <n v="1088"/>
    <n v="0"/>
    <n v="1088"/>
    <n v="0"/>
    <n v="0"/>
    <n v="0"/>
    <n v="0.16"/>
    <n v="19"/>
    <n v="1989"/>
    <m/>
    <m/>
  </r>
  <r>
    <x v="47"/>
    <x v="27"/>
    <n v="1081"/>
    <n v="0"/>
    <n v="1081"/>
    <n v="0"/>
    <n v="0"/>
    <n v="0"/>
    <n v="0.15"/>
    <n v="2"/>
    <n v="1989"/>
    <m/>
    <m/>
  </r>
  <r>
    <x v="47"/>
    <x v="28"/>
    <n v="1106"/>
    <n v="0"/>
    <n v="1106"/>
    <n v="0"/>
    <n v="0"/>
    <n v="0"/>
    <n v="0.15"/>
    <n v="7"/>
    <n v="1989"/>
    <m/>
    <m/>
  </r>
  <r>
    <x v="47"/>
    <x v="29"/>
    <n v="1314"/>
    <n v="0"/>
    <n v="1314"/>
    <n v="0"/>
    <n v="0"/>
    <n v="0"/>
    <n v="0.17"/>
    <n v="9"/>
    <n v="1989"/>
    <m/>
    <m/>
  </r>
  <r>
    <x v="47"/>
    <x v="30"/>
    <n v="1479"/>
    <n v="0"/>
    <n v="1479"/>
    <n v="0"/>
    <n v="0"/>
    <n v="0"/>
    <n v="0.18"/>
    <n v="9"/>
    <n v="1989"/>
    <m/>
    <m/>
  </r>
  <r>
    <x v="47"/>
    <x v="31"/>
    <n v="1697"/>
    <n v="0"/>
    <n v="1520"/>
    <n v="0"/>
    <n v="177"/>
    <n v="0"/>
    <n v="0.2"/>
    <n v="45"/>
    <n v="1989"/>
    <m/>
    <m/>
  </r>
  <r>
    <x v="47"/>
    <x v="32"/>
    <n v="1218"/>
    <n v="0"/>
    <n v="1055"/>
    <n v="0"/>
    <n v="163"/>
    <n v="0"/>
    <n v="0.14000000000000001"/>
    <n v="44"/>
    <n v="1989"/>
    <m/>
    <m/>
  </r>
  <r>
    <x v="47"/>
    <x v="33"/>
    <n v="1666"/>
    <n v="0"/>
    <n v="1516"/>
    <n v="0"/>
    <n v="150"/>
    <n v="0"/>
    <n v="0.18"/>
    <n v="49"/>
    <n v="1989"/>
    <m/>
    <m/>
  </r>
  <r>
    <x v="47"/>
    <x v="34"/>
    <n v="1320"/>
    <n v="0"/>
    <n v="1233"/>
    <n v="0"/>
    <n v="87"/>
    <n v="0"/>
    <n v="0.14000000000000001"/>
    <n v="48"/>
    <n v="1989"/>
    <m/>
    <m/>
  </r>
  <r>
    <x v="47"/>
    <x v="35"/>
    <n v="1474"/>
    <n v="0"/>
    <n v="1401"/>
    <n v="0"/>
    <n v="73"/>
    <n v="0"/>
    <n v="0.15"/>
    <n v="44"/>
    <n v="1989"/>
    <m/>
    <m/>
  </r>
  <r>
    <x v="47"/>
    <x v="36"/>
    <n v="1998"/>
    <n v="0"/>
    <n v="1906"/>
    <n v="0"/>
    <n v="92"/>
    <n v="0"/>
    <n v="0.19"/>
    <n v="51"/>
    <n v="1989"/>
    <m/>
    <m/>
  </r>
  <r>
    <x v="47"/>
    <x v="37"/>
    <n v="1627"/>
    <n v="0"/>
    <n v="1522"/>
    <n v="0"/>
    <n v="105"/>
    <n v="0"/>
    <n v="0.15"/>
    <n v="56"/>
    <n v="1989"/>
    <m/>
    <m/>
  </r>
  <r>
    <x v="47"/>
    <x v="38"/>
    <n v="2095"/>
    <n v="0"/>
    <n v="2006"/>
    <n v="0"/>
    <n v="89"/>
    <n v="0"/>
    <n v="0.19"/>
    <n v="56"/>
    <n v="1989"/>
    <m/>
    <m/>
  </r>
  <r>
    <x v="47"/>
    <x v="39"/>
    <n v="2498"/>
    <n v="0"/>
    <n v="2403"/>
    <n v="0"/>
    <n v="95"/>
    <n v="0"/>
    <n v="0.21"/>
    <n v="59"/>
    <n v="1989"/>
    <m/>
    <m/>
  </r>
  <r>
    <x v="47"/>
    <x v="40"/>
    <n v="2324"/>
    <n v="0"/>
    <n v="2256"/>
    <n v="0"/>
    <n v="68"/>
    <n v="0"/>
    <n v="0.19"/>
    <n v="62"/>
    <n v="1989"/>
    <m/>
    <m/>
  </r>
  <r>
    <x v="47"/>
    <x v="41"/>
    <n v="1373"/>
    <n v="0"/>
    <n v="1305"/>
    <n v="0"/>
    <n v="68"/>
    <n v="0"/>
    <n v="0.11"/>
    <n v="82"/>
    <n v="1990"/>
    <m/>
    <m/>
  </r>
  <r>
    <x v="47"/>
    <x v="42"/>
    <n v="1244"/>
    <n v="0"/>
    <n v="1176"/>
    <n v="0"/>
    <n v="68"/>
    <n v="0"/>
    <n v="0.1"/>
    <n v="93"/>
    <n v="1990"/>
    <m/>
    <m/>
  </r>
  <r>
    <x v="47"/>
    <x v="43"/>
    <n v="1118"/>
    <n v="0"/>
    <n v="1049"/>
    <n v="0"/>
    <n v="69"/>
    <n v="0"/>
    <n v="0.08"/>
    <n v="96"/>
    <n v="1990"/>
    <m/>
    <m/>
  </r>
  <r>
    <x v="47"/>
    <x v="44"/>
    <n v="1458"/>
    <n v="0"/>
    <n v="1390"/>
    <n v="0"/>
    <n v="68"/>
    <n v="0"/>
    <n v="0.11"/>
    <n v="99"/>
    <n v="1990"/>
    <m/>
    <m/>
  </r>
  <r>
    <x v="47"/>
    <x v="45"/>
    <n v="1278"/>
    <n v="0"/>
    <n v="1128"/>
    <n v="0"/>
    <n v="150"/>
    <n v="0"/>
    <n v="0.09"/>
    <n v="131"/>
    <n v="1990"/>
    <m/>
    <m/>
  </r>
  <r>
    <x v="47"/>
    <x v="46"/>
    <n v="1805"/>
    <n v="0"/>
    <n v="1644"/>
    <n v="26"/>
    <n v="136"/>
    <n v="0"/>
    <n v="0.12"/>
    <n v="133"/>
    <n v="1990"/>
    <m/>
    <m/>
  </r>
  <r>
    <x v="47"/>
    <x v="47"/>
    <n v="2138"/>
    <n v="0"/>
    <n v="1768"/>
    <n v="234"/>
    <n v="136"/>
    <n v="0"/>
    <n v="0.14000000000000001"/>
    <n v="138"/>
    <n v="1990"/>
    <m/>
    <m/>
  </r>
  <r>
    <x v="47"/>
    <x v="48"/>
    <n v="2064"/>
    <n v="0"/>
    <n v="1530"/>
    <n v="383"/>
    <n v="150"/>
    <n v="0"/>
    <n v="0.13"/>
    <n v="152"/>
    <n v="1990"/>
    <m/>
    <m/>
  </r>
  <r>
    <x v="47"/>
    <x v="49"/>
    <n v="1885"/>
    <n v="0"/>
    <n v="1350"/>
    <n v="447"/>
    <n v="88"/>
    <n v="0"/>
    <n v="0.12"/>
    <n v="150"/>
    <n v="1990"/>
    <m/>
    <m/>
  </r>
  <r>
    <x v="47"/>
    <x v="50"/>
    <n v="1709"/>
    <n v="0"/>
    <n v="969"/>
    <n v="653"/>
    <n v="88"/>
    <n v="0"/>
    <n v="0.11"/>
    <n v="159"/>
    <n v="1990"/>
    <m/>
    <m/>
  </r>
  <r>
    <x v="47"/>
    <x v="51"/>
    <n v="1852"/>
    <n v="0"/>
    <n v="1104"/>
    <n v="660"/>
    <n v="88"/>
    <n v="0"/>
    <n v="0.11"/>
    <n v="180"/>
    <n v="1990"/>
    <m/>
    <m/>
  </r>
  <r>
    <x v="47"/>
    <x v="52"/>
    <n v="2107"/>
    <n v="0"/>
    <n v="1303"/>
    <n v="716"/>
    <n v="88"/>
    <n v="0"/>
    <n v="0.12"/>
    <n v="168"/>
    <n v="1990"/>
    <m/>
    <m/>
  </r>
  <r>
    <x v="47"/>
    <x v="53"/>
    <n v="1987"/>
    <n v="0"/>
    <n v="1169"/>
    <n v="730"/>
    <n v="88"/>
    <n v="0"/>
    <n v="0.12"/>
    <n v="157"/>
    <n v="1990"/>
    <m/>
    <m/>
  </r>
  <r>
    <x v="47"/>
    <x v="54"/>
    <n v="1489"/>
    <n v="0"/>
    <n v="759"/>
    <n v="641"/>
    <n v="88"/>
    <n v="0"/>
    <n v="0.09"/>
    <n v="168"/>
    <n v="1990"/>
    <m/>
    <m/>
  </r>
  <r>
    <x v="47"/>
    <x v="55"/>
    <n v="2090"/>
    <n v="0"/>
    <n v="1187"/>
    <n v="815"/>
    <n v="88"/>
    <n v="0"/>
    <n v="0.12"/>
    <n v="154"/>
    <n v="1990"/>
    <m/>
    <m/>
  </r>
  <r>
    <x v="47"/>
    <x v="56"/>
    <n v="2134"/>
    <n v="0"/>
    <n v="1136"/>
    <n v="910"/>
    <n v="88"/>
    <n v="0"/>
    <n v="0.12"/>
    <n v="141"/>
    <n v="1990"/>
    <m/>
    <m/>
  </r>
  <r>
    <x v="47"/>
    <x v="57"/>
    <n v="1908"/>
    <n v="0"/>
    <n v="1004"/>
    <n v="855"/>
    <n v="49"/>
    <n v="0"/>
    <n v="0.1"/>
    <n v="132"/>
    <n v="1990"/>
    <m/>
    <m/>
  </r>
  <r>
    <x v="47"/>
    <x v="58"/>
    <n v="1848"/>
    <n v="0"/>
    <n v="996"/>
    <n v="788"/>
    <n v="64"/>
    <n v="0"/>
    <n v="0.1"/>
    <n v="133"/>
    <n v="1990"/>
    <m/>
    <m/>
  </r>
  <r>
    <x v="47"/>
    <x v="59"/>
    <n v="1848"/>
    <n v="0"/>
    <n v="970"/>
    <n v="829"/>
    <n v="49"/>
    <n v="0"/>
    <n v="0.1"/>
    <n v="103"/>
    <n v="1990"/>
    <m/>
    <m/>
  </r>
  <r>
    <x v="47"/>
    <x v="60"/>
    <n v="1543"/>
    <n v="0"/>
    <n v="745"/>
    <n v="760"/>
    <n v="38"/>
    <n v="0"/>
    <n v="0.08"/>
    <n v="61"/>
    <n v="1990"/>
    <m/>
    <m/>
  </r>
  <r>
    <x v="47"/>
    <x v="61"/>
    <n v="1900"/>
    <n v="0"/>
    <n v="826"/>
    <n v="829"/>
    <n v="245"/>
    <n v="0"/>
    <n v="0.09"/>
    <n v="64"/>
    <n v="1990"/>
    <m/>
    <m/>
  </r>
  <r>
    <x v="47"/>
    <x v="62"/>
    <n v="1977"/>
    <n v="0"/>
    <n v="915"/>
    <n v="817"/>
    <n v="245"/>
    <n v="0"/>
    <n v="0.1"/>
    <n v="56"/>
    <n v="1990"/>
    <m/>
    <m/>
  </r>
  <r>
    <x v="47"/>
    <x v="63"/>
    <n v="2535"/>
    <n v="0"/>
    <n v="1386"/>
    <n v="891"/>
    <n v="258"/>
    <n v="0"/>
    <n v="0.12"/>
    <n v="68"/>
    <n v="1990"/>
    <m/>
    <m/>
  </r>
  <r>
    <x v="47"/>
    <x v="64"/>
    <n v="2914"/>
    <n v="0"/>
    <n v="1578"/>
    <n v="1023"/>
    <n v="313"/>
    <n v="0"/>
    <n v="0.13"/>
    <n v="62"/>
    <n v="1990"/>
    <m/>
    <m/>
  </r>
  <r>
    <x v="47"/>
    <x v="65"/>
    <n v="3012"/>
    <n v="0"/>
    <n v="1627"/>
    <n v="1032"/>
    <n v="354"/>
    <n v="0"/>
    <n v="0.14000000000000001"/>
    <n v="96"/>
    <n v="1990"/>
    <m/>
    <m/>
  </r>
  <r>
    <x v="48"/>
    <x v="43"/>
    <n v="4477"/>
    <n v="451"/>
    <n v="2470"/>
    <n v="1316"/>
    <n v="240"/>
    <n v="0"/>
    <n v="0.98"/>
    <n v="20"/>
    <n v="1990"/>
    <m/>
    <m/>
  </r>
  <r>
    <x v="48"/>
    <x v="44"/>
    <n v="4568"/>
    <n v="373"/>
    <n v="2576"/>
    <n v="1389"/>
    <n v="229"/>
    <n v="0"/>
    <n v="0.99"/>
    <n v="50"/>
    <n v="1990"/>
    <m/>
    <m/>
  </r>
  <r>
    <x v="48"/>
    <x v="45"/>
    <n v="4497"/>
    <n v="235"/>
    <n v="2676"/>
    <n v="1307"/>
    <n v="279"/>
    <n v="0"/>
    <n v="0.97"/>
    <n v="110"/>
    <n v="1990"/>
    <m/>
    <m/>
  </r>
  <r>
    <x v="48"/>
    <x v="46"/>
    <n v="4632"/>
    <n v="182"/>
    <n v="3010"/>
    <n v="1208"/>
    <n v="232"/>
    <n v="0"/>
    <n v="0.99"/>
    <n v="95"/>
    <n v="1990"/>
    <m/>
    <m/>
  </r>
  <r>
    <x v="48"/>
    <x v="47"/>
    <n v="4624"/>
    <n v="150"/>
    <n v="2869"/>
    <n v="1354"/>
    <n v="251"/>
    <n v="0"/>
    <n v="0.99"/>
    <n v="86"/>
    <n v="1990"/>
    <m/>
    <m/>
  </r>
  <r>
    <x v="48"/>
    <x v="48"/>
    <n v="5156"/>
    <n v="253"/>
    <n v="3210"/>
    <n v="1403"/>
    <n v="290"/>
    <n v="0"/>
    <n v="1.1100000000000001"/>
    <n v="85"/>
    <n v="1990"/>
    <m/>
    <m/>
  </r>
  <r>
    <x v="48"/>
    <x v="49"/>
    <n v="5496"/>
    <n v="242"/>
    <n v="3593"/>
    <n v="1349"/>
    <n v="312"/>
    <n v="0"/>
    <n v="1.2"/>
    <n v="91"/>
    <n v="1990"/>
    <m/>
    <m/>
  </r>
  <r>
    <x v="48"/>
    <x v="50"/>
    <n v="5452"/>
    <n v="214"/>
    <n v="3501"/>
    <n v="1368"/>
    <n v="369"/>
    <n v="0"/>
    <n v="1.2"/>
    <n v="86"/>
    <n v="1990"/>
    <m/>
    <m/>
  </r>
  <r>
    <x v="48"/>
    <x v="51"/>
    <n v="5274"/>
    <n v="439"/>
    <n v="3067"/>
    <n v="1380"/>
    <n v="388"/>
    <n v="0"/>
    <n v="1.17"/>
    <n v="70"/>
    <n v="1990"/>
    <m/>
    <m/>
  </r>
  <r>
    <x v="48"/>
    <x v="52"/>
    <n v="5562"/>
    <n v="501"/>
    <n v="3174"/>
    <n v="1446"/>
    <n v="441"/>
    <n v="0"/>
    <n v="1.24"/>
    <n v="80"/>
    <n v="1990"/>
    <m/>
    <m/>
  </r>
  <r>
    <x v="48"/>
    <x v="53"/>
    <n v="5856"/>
    <n v="604"/>
    <n v="3312"/>
    <n v="1480"/>
    <n v="459"/>
    <n v="0"/>
    <n v="1.31"/>
    <n v="72"/>
    <n v="1990"/>
    <m/>
    <m/>
  </r>
  <r>
    <x v="48"/>
    <x v="54"/>
    <n v="6268"/>
    <n v="672"/>
    <n v="3628"/>
    <n v="1472"/>
    <n v="497"/>
    <n v="0"/>
    <n v="1.41"/>
    <n v="68"/>
    <n v="1990"/>
    <m/>
    <m/>
  </r>
  <r>
    <x v="48"/>
    <x v="55"/>
    <n v="6102"/>
    <n v="697"/>
    <n v="3352"/>
    <n v="1535"/>
    <n v="518"/>
    <n v="0"/>
    <n v="1.37"/>
    <n v="78"/>
    <n v="1990"/>
    <m/>
    <m/>
  </r>
  <r>
    <x v="48"/>
    <x v="56"/>
    <n v="6161"/>
    <n v="717"/>
    <n v="3490"/>
    <n v="1480"/>
    <n v="473"/>
    <n v="0"/>
    <n v="1.39"/>
    <n v="91"/>
    <n v="1990"/>
    <m/>
    <m/>
  </r>
  <r>
    <x v="48"/>
    <x v="57"/>
    <n v="6165"/>
    <n v="647"/>
    <n v="3560"/>
    <n v="1468"/>
    <n v="489"/>
    <n v="0"/>
    <n v="1.39"/>
    <n v="89"/>
    <n v="1990"/>
    <m/>
    <m/>
  </r>
  <r>
    <x v="48"/>
    <x v="58"/>
    <n v="6498"/>
    <n v="714"/>
    <n v="3609"/>
    <n v="1687"/>
    <n v="488"/>
    <n v="0"/>
    <n v="1.49"/>
    <n v="96"/>
    <n v="1990"/>
    <m/>
    <m/>
  </r>
  <r>
    <x v="48"/>
    <x v="59"/>
    <n v="6161"/>
    <n v="719"/>
    <n v="3370"/>
    <n v="1609"/>
    <n v="463"/>
    <n v="0"/>
    <n v="1.41"/>
    <n v="105"/>
    <n v="1990"/>
    <m/>
    <m/>
  </r>
  <r>
    <x v="48"/>
    <x v="60"/>
    <n v="5772"/>
    <n v="537"/>
    <n v="3336"/>
    <n v="1501"/>
    <n v="397"/>
    <n v="0"/>
    <n v="1.33"/>
    <n v="80"/>
    <n v="1990"/>
    <m/>
    <m/>
  </r>
  <r>
    <x v="48"/>
    <x v="61"/>
    <n v="5501"/>
    <n v="704"/>
    <n v="2815"/>
    <n v="1644"/>
    <n v="338"/>
    <n v="0"/>
    <n v="1.27"/>
    <n v="86"/>
    <n v="1990"/>
    <m/>
    <m/>
  </r>
  <r>
    <x v="48"/>
    <x v="62"/>
    <n v="5402"/>
    <n v="730"/>
    <n v="2730"/>
    <n v="1605"/>
    <n v="336"/>
    <n v="0"/>
    <n v="1.26"/>
    <n v="105"/>
    <n v="1990"/>
    <m/>
    <m/>
  </r>
  <r>
    <x v="48"/>
    <x v="63"/>
    <n v="4907"/>
    <n v="654"/>
    <n v="2452"/>
    <n v="1507"/>
    <n v="293"/>
    <n v="0"/>
    <n v="1.1399999999999999"/>
    <n v="90"/>
    <n v="1990"/>
    <m/>
    <m/>
  </r>
  <r>
    <x v="48"/>
    <x v="64"/>
    <n v="4786"/>
    <n v="699"/>
    <n v="2344"/>
    <n v="1425"/>
    <n v="317"/>
    <n v="0"/>
    <n v="1.1200000000000001"/>
    <n v="98"/>
    <n v="1990"/>
    <m/>
    <m/>
  </r>
  <r>
    <x v="48"/>
    <x v="65"/>
    <n v="4593"/>
    <n v="670"/>
    <n v="2343"/>
    <n v="1261"/>
    <n v="319"/>
    <n v="0"/>
    <n v="1.08"/>
    <n v="98"/>
    <n v="1990"/>
    <m/>
    <m/>
  </r>
  <r>
    <x v="49"/>
    <x v="74"/>
    <n v="21"/>
    <s v="."/>
    <s v="."/>
    <s v="."/>
    <n v="21"/>
    <s v="."/>
    <s v="."/>
    <n v="0"/>
    <n v="1958"/>
    <m/>
    <m/>
  </r>
  <r>
    <x v="49"/>
    <x v="75"/>
    <n v="23"/>
    <s v="."/>
    <s v="."/>
    <s v="."/>
    <n v="23"/>
    <s v="."/>
    <s v="."/>
    <n v="0"/>
    <n v="1958"/>
    <m/>
    <m/>
  </r>
  <r>
    <x v="49"/>
    <x v="76"/>
    <n v="23"/>
    <s v="."/>
    <s v="."/>
    <s v="."/>
    <n v="23"/>
    <s v="."/>
    <s v="."/>
    <n v="0"/>
    <n v="1958"/>
    <m/>
    <m/>
  </r>
  <r>
    <x v="49"/>
    <x v="77"/>
    <n v="24"/>
    <s v="."/>
    <s v="."/>
    <s v="."/>
    <n v="24"/>
    <s v="."/>
    <s v="."/>
    <n v="0"/>
    <n v="1958"/>
    <m/>
    <m/>
  </r>
  <r>
    <x v="49"/>
    <x v="78"/>
    <n v="30"/>
    <s v="."/>
    <s v="."/>
    <s v="."/>
    <n v="30"/>
    <s v="."/>
    <s v="."/>
    <n v="0"/>
    <n v="1958"/>
    <m/>
    <m/>
  </r>
  <r>
    <x v="49"/>
    <x v="79"/>
    <n v="46"/>
    <n v="0"/>
    <n v="10"/>
    <n v="0"/>
    <n v="36"/>
    <s v="."/>
    <s v="."/>
    <n v="0"/>
    <n v="1958"/>
    <m/>
    <m/>
  </r>
  <r>
    <x v="49"/>
    <x v="80"/>
    <n v="52"/>
    <n v="0"/>
    <n v="14"/>
    <n v="0"/>
    <n v="38"/>
    <s v="."/>
    <s v="."/>
    <n v="0"/>
    <n v="1958"/>
    <m/>
    <m/>
  </r>
  <r>
    <x v="49"/>
    <x v="81"/>
    <n v="50"/>
    <n v="0"/>
    <n v="11"/>
    <n v="0"/>
    <n v="39"/>
    <s v="."/>
    <s v="."/>
    <n v="0"/>
    <n v="1958"/>
    <m/>
    <m/>
  </r>
  <r>
    <x v="49"/>
    <x v="0"/>
    <n v="50"/>
    <n v="0"/>
    <n v="8"/>
    <n v="0"/>
    <n v="42"/>
    <s v="."/>
    <s v="."/>
    <n v="0"/>
    <n v="1958"/>
    <m/>
    <m/>
  </r>
  <r>
    <x v="49"/>
    <x v="1"/>
    <n v="1530"/>
    <n v="35"/>
    <n v="1453"/>
    <n v="0"/>
    <n v="43"/>
    <n v="0"/>
    <n v="0.26"/>
    <n v="0"/>
    <n v="1958"/>
    <m/>
    <m/>
  </r>
  <r>
    <x v="49"/>
    <x v="2"/>
    <n v="1766"/>
    <n v="65"/>
    <n v="1649"/>
    <n v="0"/>
    <n v="52"/>
    <n v="0"/>
    <n v="0.28999999999999998"/>
    <n v="0"/>
    <n v="1958"/>
    <m/>
    <m/>
  </r>
  <r>
    <x v="49"/>
    <x v="3"/>
    <n v="1715"/>
    <n v="41"/>
    <n v="1618"/>
    <n v="0"/>
    <n v="57"/>
    <n v="0"/>
    <n v="0.28000000000000003"/>
    <n v="0"/>
    <n v="1958"/>
    <m/>
    <m/>
  </r>
  <r>
    <x v="49"/>
    <x v="4"/>
    <n v="1690"/>
    <n v="31"/>
    <n v="1604"/>
    <n v="0"/>
    <n v="55"/>
    <n v="0"/>
    <n v="0.27"/>
    <n v="0"/>
    <n v="1958"/>
    <m/>
    <m/>
  </r>
  <r>
    <x v="49"/>
    <x v="5"/>
    <n v="1624"/>
    <n v="26"/>
    <n v="1541"/>
    <n v="0"/>
    <n v="57"/>
    <n v="0"/>
    <n v="0.25"/>
    <n v="0"/>
    <n v="1958"/>
    <m/>
    <m/>
  </r>
  <r>
    <x v="49"/>
    <x v="6"/>
    <n v="1850"/>
    <n v="23"/>
    <n v="1768"/>
    <n v="0"/>
    <n v="59"/>
    <n v="0"/>
    <n v="0.28000000000000003"/>
    <n v="0"/>
    <n v="1958"/>
    <m/>
    <m/>
  </r>
  <r>
    <x v="49"/>
    <x v="7"/>
    <n v="1595"/>
    <n v="14"/>
    <n v="1500"/>
    <n v="0"/>
    <n v="81"/>
    <n v="0"/>
    <n v="0.24"/>
    <n v="0"/>
    <n v="1958"/>
    <m/>
    <m/>
  </r>
  <r>
    <x v="49"/>
    <x v="8"/>
    <n v="3785"/>
    <n v="104"/>
    <n v="3593"/>
    <n v="0"/>
    <n v="88"/>
    <n v="0"/>
    <n v="0.56000000000000005"/>
    <n v="0"/>
    <n v="1958"/>
    <m/>
    <m/>
  </r>
  <r>
    <x v="49"/>
    <x v="9"/>
    <n v="4912"/>
    <n v="35"/>
    <n v="4781"/>
    <n v="0"/>
    <n v="97"/>
    <n v="0"/>
    <n v="0.71"/>
    <n v="0"/>
    <n v="1958"/>
    <m/>
    <m/>
  </r>
  <r>
    <x v="49"/>
    <x v="10"/>
    <n v="4276"/>
    <n v="42"/>
    <n v="4149"/>
    <n v="0"/>
    <n v="85"/>
    <n v="0"/>
    <n v="0.61"/>
    <n v="0"/>
    <n v="1989"/>
    <m/>
    <m/>
  </r>
  <r>
    <x v="49"/>
    <x v="11"/>
    <n v="3736"/>
    <n v="31"/>
    <n v="3650"/>
    <n v="0"/>
    <n v="54"/>
    <n v="0"/>
    <n v="0.52"/>
    <n v="0"/>
    <n v="1989"/>
    <m/>
    <m/>
  </r>
  <r>
    <x v="49"/>
    <x v="12"/>
    <n v="3322"/>
    <n v="116"/>
    <n v="3089"/>
    <n v="0"/>
    <n v="118"/>
    <n v="0"/>
    <n v="0.46"/>
    <n v="0"/>
    <n v="1989"/>
    <m/>
    <m/>
  </r>
  <r>
    <x v="49"/>
    <x v="13"/>
    <n v="3864"/>
    <n v="34"/>
    <n v="3724"/>
    <n v="0"/>
    <n v="106"/>
    <n v="0"/>
    <n v="0.52"/>
    <n v="0"/>
    <n v="1989"/>
    <m/>
    <m/>
  </r>
  <r>
    <x v="49"/>
    <x v="14"/>
    <n v="3556"/>
    <n v="51"/>
    <n v="3395"/>
    <n v="0"/>
    <n v="110"/>
    <n v="0"/>
    <n v="0.47"/>
    <n v="0"/>
    <n v="1989"/>
    <m/>
    <m/>
  </r>
  <r>
    <x v="49"/>
    <x v="15"/>
    <n v="3898"/>
    <n v="65"/>
    <n v="3723"/>
    <n v="0"/>
    <n v="110"/>
    <n v="0"/>
    <n v="0.5"/>
    <n v="0"/>
    <n v="1989"/>
    <m/>
    <m/>
  </r>
  <r>
    <x v="49"/>
    <x v="16"/>
    <n v="3984"/>
    <n v="66"/>
    <n v="3809"/>
    <n v="0"/>
    <n v="109"/>
    <n v="0"/>
    <n v="0.5"/>
    <n v="0"/>
    <n v="1989"/>
    <m/>
    <m/>
  </r>
  <r>
    <x v="49"/>
    <x v="17"/>
    <n v="4141"/>
    <n v="46"/>
    <n v="3986"/>
    <n v="0"/>
    <n v="109"/>
    <n v="0"/>
    <n v="0.51"/>
    <n v="0"/>
    <n v="1989"/>
    <m/>
    <m/>
  </r>
  <r>
    <x v="49"/>
    <x v="18"/>
    <n v="4295"/>
    <n v="67"/>
    <n v="4228"/>
    <n v="0"/>
    <n v="0"/>
    <n v="0"/>
    <n v="0.52"/>
    <n v="0"/>
    <n v="1989"/>
    <m/>
    <m/>
  </r>
  <r>
    <x v="49"/>
    <x v="19"/>
    <n v="4373"/>
    <n v="42"/>
    <n v="4225"/>
    <n v="0"/>
    <n v="106"/>
    <n v="0"/>
    <n v="0.52"/>
    <n v="0"/>
    <n v="1989"/>
    <m/>
    <m/>
  </r>
  <r>
    <x v="49"/>
    <x v="20"/>
    <n v="4707"/>
    <n v="50"/>
    <n v="4551"/>
    <n v="0"/>
    <n v="106"/>
    <n v="0"/>
    <n v="0.55000000000000004"/>
    <n v="0"/>
    <n v="1989"/>
    <m/>
    <m/>
  </r>
  <r>
    <x v="49"/>
    <x v="21"/>
    <n v="5092"/>
    <n v="47"/>
    <n v="4944"/>
    <n v="0"/>
    <n v="101"/>
    <n v="0"/>
    <n v="0.59"/>
    <n v="0"/>
    <n v="1989"/>
    <m/>
    <m/>
  </r>
  <r>
    <x v="49"/>
    <x v="22"/>
    <n v="5347"/>
    <n v="38"/>
    <n v="5206"/>
    <n v="1"/>
    <n v="102"/>
    <n v="0"/>
    <n v="0.6"/>
    <n v="0"/>
    <n v="1989"/>
    <m/>
    <m/>
  </r>
  <r>
    <x v="49"/>
    <x v="23"/>
    <n v="5672"/>
    <n v="38"/>
    <n v="5431"/>
    <n v="4"/>
    <n v="200"/>
    <n v="0"/>
    <n v="0.63"/>
    <n v="0"/>
    <n v="1989"/>
    <m/>
    <m/>
  </r>
  <r>
    <x v="49"/>
    <x v="24"/>
    <n v="6108"/>
    <n v="33"/>
    <n v="5864"/>
    <n v="8"/>
    <n v="204"/>
    <n v="0"/>
    <n v="0.67"/>
    <n v="0"/>
    <n v="1989"/>
    <m/>
    <m/>
  </r>
  <r>
    <x v="49"/>
    <x v="25"/>
    <n v="6248"/>
    <n v="34"/>
    <n v="5957"/>
    <n v="10"/>
    <n v="247"/>
    <n v="0"/>
    <n v="0.67"/>
    <n v="0"/>
    <n v="1989"/>
    <m/>
    <m/>
  </r>
  <r>
    <x v="49"/>
    <x v="26"/>
    <n v="7381"/>
    <n v="41"/>
    <n v="7048"/>
    <n v="9"/>
    <n v="283"/>
    <n v="0"/>
    <n v="0.78"/>
    <n v="0"/>
    <n v="1989"/>
    <m/>
    <m/>
  </r>
  <r>
    <x v="49"/>
    <x v="27"/>
    <n v="7424"/>
    <n v="35"/>
    <n v="7038"/>
    <n v="11"/>
    <n v="340"/>
    <n v="0"/>
    <n v="0.78"/>
    <n v="0"/>
    <n v="1989"/>
    <m/>
    <m/>
  </r>
  <r>
    <x v="49"/>
    <x v="28"/>
    <n v="8018"/>
    <n v="64"/>
    <n v="7584"/>
    <n v="9"/>
    <n v="361"/>
    <n v="0"/>
    <n v="0.83"/>
    <n v="0"/>
    <n v="1989"/>
    <m/>
    <m/>
  </r>
  <r>
    <x v="49"/>
    <x v="29"/>
    <n v="8369"/>
    <n v="66"/>
    <n v="7929"/>
    <n v="6"/>
    <n v="369"/>
    <n v="0"/>
    <n v="0.86"/>
    <n v="0"/>
    <n v="1989"/>
    <m/>
    <m/>
  </r>
  <r>
    <x v="49"/>
    <x v="30"/>
    <n v="8648"/>
    <n v="55"/>
    <n v="8228"/>
    <n v="9"/>
    <n v="355"/>
    <n v="0"/>
    <n v="0.89"/>
    <n v="0"/>
    <n v="1989"/>
    <m/>
    <m/>
  </r>
  <r>
    <x v="49"/>
    <x v="31"/>
    <n v="8563"/>
    <n v="69"/>
    <n v="8100"/>
    <n v="9"/>
    <n v="385"/>
    <n v="0"/>
    <n v="0.87"/>
    <n v="0"/>
    <n v="1989"/>
    <m/>
    <m/>
  </r>
  <r>
    <x v="49"/>
    <x v="32"/>
    <n v="8931"/>
    <n v="69"/>
    <n v="8408"/>
    <n v="7"/>
    <n v="448"/>
    <n v="0"/>
    <n v="0.91"/>
    <n v="0"/>
    <n v="1989"/>
    <m/>
    <m/>
  </r>
  <r>
    <x v="49"/>
    <x v="33"/>
    <n v="9423"/>
    <n v="94"/>
    <n v="8893"/>
    <n v="5"/>
    <n v="430"/>
    <n v="0"/>
    <n v="0.95"/>
    <n v="66"/>
    <n v="1989"/>
    <m/>
    <m/>
  </r>
  <r>
    <x v="49"/>
    <x v="34"/>
    <n v="8411"/>
    <n v="65"/>
    <n v="7903"/>
    <n v="4"/>
    <n v="439"/>
    <n v="0"/>
    <n v="0.85"/>
    <n v="252"/>
    <n v="1989"/>
    <m/>
    <m/>
  </r>
  <r>
    <x v="49"/>
    <x v="35"/>
    <n v="8891"/>
    <n v="73"/>
    <n v="8362"/>
    <n v="2"/>
    <n v="455"/>
    <n v="0"/>
    <n v="0.89"/>
    <n v="269"/>
    <n v="1989"/>
    <m/>
    <m/>
  </r>
  <r>
    <x v="49"/>
    <x v="36"/>
    <n v="8884"/>
    <n v="75"/>
    <n v="8373"/>
    <n v="3"/>
    <n v="433"/>
    <n v="0"/>
    <n v="0.88"/>
    <n v="263"/>
    <n v="1989"/>
    <m/>
    <m/>
  </r>
  <r>
    <x v="49"/>
    <x v="37"/>
    <n v="9154"/>
    <n v="72"/>
    <n v="8630"/>
    <n v="3"/>
    <n v="449"/>
    <n v="0"/>
    <n v="0.9"/>
    <n v="156"/>
    <n v="1989"/>
    <m/>
    <m/>
  </r>
  <r>
    <x v="49"/>
    <x v="38"/>
    <n v="9259"/>
    <n v="77"/>
    <n v="8690"/>
    <n v="12"/>
    <n v="481"/>
    <n v="0"/>
    <n v="0.9"/>
    <n v="156"/>
    <n v="1989"/>
    <m/>
    <m/>
  </r>
  <r>
    <x v="49"/>
    <x v="39"/>
    <n v="9718"/>
    <n v="83"/>
    <n v="9139"/>
    <n v="11"/>
    <n v="485"/>
    <n v="0"/>
    <n v="0.94"/>
    <n v="186"/>
    <n v="1989"/>
    <m/>
    <m/>
  </r>
  <r>
    <x v="49"/>
    <x v="40"/>
    <n v="9746"/>
    <n v="121"/>
    <n v="9181"/>
    <n v="17"/>
    <n v="427"/>
    <n v="0"/>
    <n v="0.93"/>
    <n v="175"/>
    <n v="1989"/>
    <m/>
    <m/>
  </r>
  <r>
    <x v="49"/>
    <x v="41"/>
    <n v="9093"/>
    <n v="150"/>
    <n v="8517"/>
    <n v="19"/>
    <n v="408"/>
    <n v="0"/>
    <n v="0.86"/>
    <n v="268"/>
    <n v="1990"/>
    <m/>
    <m/>
  </r>
  <r>
    <x v="49"/>
    <x v="42"/>
    <n v="8102"/>
    <n v="102"/>
    <n v="7709"/>
    <n v="19"/>
    <n v="272"/>
    <n v="0"/>
    <n v="0.76"/>
    <n v="239"/>
    <n v="1990"/>
    <m/>
    <m/>
  </r>
  <r>
    <x v="49"/>
    <x v="43"/>
    <n v="8534"/>
    <n v="47"/>
    <n v="8204"/>
    <n v="11"/>
    <n v="272"/>
    <n v="0"/>
    <n v="0.8"/>
    <n v="174"/>
    <n v="1990"/>
    <m/>
    <m/>
  </r>
  <r>
    <x v="49"/>
    <x v="44"/>
    <n v="8012"/>
    <n v="60"/>
    <n v="7797"/>
    <n v="12"/>
    <n v="143"/>
    <n v="0"/>
    <n v="0.74"/>
    <n v="169"/>
    <n v="1990"/>
    <m/>
    <m/>
  </r>
  <r>
    <x v="49"/>
    <x v="45"/>
    <n v="8794"/>
    <n v="64"/>
    <n v="8573"/>
    <n v="10"/>
    <n v="147"/>
    <n v="0"/>
    <n v="0.81"/>
    <n v="145"/>
    <n v="1990"/>
    <m/>
    <m/>
  </r>
  <r>
    <x v="49"/>
    <x v="46"/>
    <n v="7011"/>
    <n v="59"/>
    <n v="6742"/>
    <n v="9"/>
    <n v="200"/>
    <n v="0"/>
    <n v="0.64"/>
    <n v="233"/>
    <n v="1990"/>
    <m/>
    <m/>
  </r>
  <r>
    <x v="49"/>
    <x v="47"/>
    <n v="7362"/>
    <n v="19"/>
    <n v="7135"/>
    <n v="10"/>
    <n v="198"/>
    <n v="0"/>
    <n v="0.67"/>
    <n v="318"/>
    <n v="1990"/>
    <m/>
    <m/>
  </r>
  <r>
    <x v="49"/>
    <x v="48"/>
    <n v="6722"/>
    <n v="20"/>
    <n v="6450"/>
    <n v="19"/>
    <n v="232"/>
    <n v="0"/>
    <n v="0.61"/>
    <n v="356"/>
    <n v="1990"/>
    <m/>
    <m/>
  </r>
  <r>
    <x v="49"/>
    <x v="49"/>
    <n v="6681"/>
    <n v="24"/>
    <n v="6360"/>
    <n v="63"/>
    <n v="233"/>
    <n v="0"/>
    <n v="0.61"/>
    <n v="335"/>
    <n v="1990"/>
    <m/>
    <m/>
  </r>
  <r>
    <x v="49"/>
    <x v="50"/>
    <n v="6908"/>
    <n v="25"/>
    <n v="6399"/>
    <n v="241"/>
    <n v="243"/>
    <n v="0"/>
    <n v="0.62"/>
    <n v="325"/>
    <n v="1990"/>
    <m/>
    <m/>
  </r>
  <r>
    <x v="49"/>
    <x v="51"/>
    <n v="7113"/>
    <n v="23"/>
    <n v="6567"/>
    <n v="301"/>
    <n v="222"/>
    <n v="0"/>
    <n v="0.64"/>
    <n v="268"/>
    <n v="1990"/>
    <m/>
    <m/>
  </r>
  <r>
    <x v="49"/>
    <x v="52"/>
    <n v="6941"/>
    <n v="18"/>
    <n v="6431"/>
    <n v="312"/>
    <n v="180"/>
    <n v="0"/>
    <n v="0.62"/>
    <n v="236"/>
    <n v="1990"/>
    <m/>
    <m/>
  </r>
  <r>
    <x v="49"/>
    <x v="53"/>
    <n v="7115"/>
    <n v="19"/>
    <n v="6610"/>
    <n v="306"/>
    <n v="180"/>
    <n v="0"/>
    <n v="0.64"/>
    <n v="221"/>
    <n v="1990"/>
    <m/>
    <m/>
  </r>
  <r>
    <x v="49"/>
    <x v="54"/>
    <n v="6950"/>
    <n v="27"/>
    <n v="6395"/>
    <n v="345"/>
    <n v="183"/>
    <n v="0"/>
    <n v="0.62"/>
    <n v="236"/>
    <n v="1990"/>
    <m/>
    <m/>
  </r>
  <r>
    <x v="49"/>
    <x v="55"/>
    <n v="6819"/>
    <n v="28"/>
    <n v="6232"/>
    <n v="369"/>
    <n v="191"/>
    <n v="0"/>
    <n v="0.61"/>
    <n v="168"/>
    <n v="1990"/>
    <m/>
    <m/>
  </r>
  <r>
    <x v="49"/>
    <x v="56"/>
    <n v="7092"/>
    <n v="21"/>
    <n v="6469"/>
    <n v="389"/>
    <n v="213"/>
    <n v="0"/>
    <n v="0.63"/>
    <n v="165"/>
    <n v="1990"/>
    <m/>
    <m/>
  </r>
  <r>
    <x v="49"/>
    <x v="57"/>
    <n v="7474"/>
    <n v="7"/>
    <n v="6667"/>
    <n v="568"/>
    <n v="232"/>
    <n v="0"/>
    <n v="0.66"/>
    <n v="175"/>
    <n v="1990"/>
    <m/>
    <m/>
  </r>
  <r>
    <x v="49"/>
    <x v="58"/>
    <n v="7307"/>
    <n v="20"/>
    <n v="6404"/>
    <n v="638"/>
    <n v="245"/>
    <n v="0"/>
    <n v="0.65"/>
    <n v="168"/>
    <n v="1990"/>
    <m/>
    <m/>
  </r>
  <r>
    <x v="49"/>
    <x v="59"/>
    <n v="8302"/>
    <n v="25"/>
    <n v="7437"/>
    <n v="608"/>
    <n v="232"/>
    <n v="0"/>
    <n v="0.73"/>
    <n v="144"/>
    <n v="1990"/>
    <m/>
    <m/>
  </r>
  <r>
    <x v="49"/>
    <x v="60"/>
    <n v="8153"/>
    <n v="24"/>
    <n v="7303"/>
    <n v="605"/>
    <n v="221"/>
    <n v="0"/>
    <n v="0.72"/>
    <n v="139"/>
    <n v="1990"/>
    <m/>
    <m/>
  </r>
  <r>
    <x v="49"/>
    <x v="61"/>
    <n v="10465"/>
    <n v="21"/>
    <n v="9659"/>
    <n v="562"/>
    <n v="222"/>
    <n v="0"/>
    <n v="0.93"/>
    <n v="140"/>
    <n v="1990"/>
    <m/>
    <m/>
  </r>
  <r>
    <x v="49"/>
    <x v="62"/>
    <n v="9814"/>
    <n v="3"/>
    <n v="9040"/>
    <n v="534"/>
    <n v="236"/>
    <n v="0"/>
    <n v="0.87"/>
    <n v="140"/>
    <n v="1990"/>
    <m/>
    <m/>
  </r>
  <r>
    <x v="49"/>
    <x v="63"/>
    <n v="9860"/>
    <n v="4"/>
    <n v="9066"/>
    <n v="542"/>
    <n v="248"/>
    <n v="0"/>
    <n v="0.87"/>
    <n v="140"/>
    <n v="1990"/>
    <m/>
    <m/>
  </r>
  <r>
    <x v="49"/>
    <x v="64"/>
    <n v="9490"/>
    <n v="10"/>
    <n v="8696"/>
    <n v="558"/>
    <n v="226"/>
    <n v="0"/>
    <n v="0.84"/>
    <n v="203"/>
    <n v="1990"/>
    <m/>
    <m/>
  </r>
  <r>
    <x v="49"/>
    <x v="65"/>
    <n v="9500"/>
    <n v="1"/>
    <n v="8655"/>
    <n v="629"/>
    <n v="215"/>
    <n v="0"/>
    <n v="0.83"/>
    <n v="206"/>
    <n v="1990"/>
    <m/>
    <m/>
  </r>
  <r>
    <x v="50"/>
    <x v="63"/>
    <n v="1636"/>
    <n v="0"/>
    <n v="1636"/>
    <n v="0"/>
    <n v="0"/>
    <n v="0"/>
    <n v="10.72"/>
    <n v="1408"/>
    <n v="1990"/>
    <m/>
    <m/>
  </r>
  <r>
    <x v="50"/>
    <x v="64"/>
    <n v="1422"/>
    <n v="0"/>
    <n v="1422"/>
    <n v="0"/>
    <n v="0"/>
    <n v="0"/>
    <n v="9.2100000000000009"/>
    <n v="1421"/>
    <n v="1990"/>
    <m/>
    <m/>
  </r>
  <r>
    <x v="50"/>
    <x v="65"/>
    <n v="1604"/>
    <n v="0"/>
    <n v="1604"/>
    <n v="0"/>
    <n v="0"/>
    <n v="0"/>
    <n v="10.3"/>
    <n v="1446"/>
    <n v="1990"/>
    <m/>
    <m/>
  </r>
  <r>
    <x v="51"/>
    <x v="1"/>
    <n v="73"/>
    <n v="1"/>
    <n v="71"/>
    <n v="0"/>
    <n v="0"/>
    <n v="0"/>
    <n v="0.15"/>
    <n v="3"/>
    <n v="1958"/>
    <m/>
    <m/>
  </r>
  <r>
    <x v="51"/>
    <x v="2"/>
    <n v="77"/>
    <n v="1"/>
    <n v="75"/>
    <n v="0"/>
    <n v="0"/>
    <n v="0"/>
    <n v="0.15"/>
    <n v="3"/>
    <n v="1958"/>
    <m/>
    <m/>
  </r>
  <r>
    <x v="51"/>
    <x v="3"/>
    <n v="86"/>
    <n v="3"/>
    <n v="83"/>
    <n v="0"/>
    <n v="0"/>
    <n v="0"/>
    <n v="0.17"/>
    <n v="3"/>
    <n v="1958"/>
    <m/>
    <m/>
  </r>
  <r>
    <x v="51"/>
    <x v="4"/>
    <n v="100"/>
    <n v="2"/>
    <n v="98"/>
    <n v="0"/>
    <n v="0"/>
    <n v="0"/>
    <n v="0.19"/>
    <n v="4"/>
    <n v="1958"/>
    <m/>
    <m/>
  </r>
  <r>
    <x v="51"/>
    <x v="5"/>
    <n v="121"/>
    <n v="1"/>
    <n v="120"/>
    <n v="0"/>
    <n v="0"/>
    <n v="0"/>
    <n v="0.23"/>
    <n v="6"/>
    <n v="1958"/>
    <m/>
    <m/>
  </r>
  <r>
    <x v="51"/>
    <x v="6"/>
    <n v="123"/>
    <n v="0"/>
    <n v="123"/>
    <n v="0"/>
    <n v="0"/>
    <n v="0"/>
    <n v="0.23"/>
    <n v="11"/>
    <n v="1958"/>
    <m/>
    <m/>
  </r>
  <r>
    <x v="51"/>
    <x v="7"/>
    <n v="184"/>
    <n v="4"/>
    <n v="175"/>
    <n v="0"/>
    <n v="5"/>
    <n v="0"/>
    <n v="0.34"/>
    <n v="35"/>
    <n v="1958"/>
    <m/>
    <m/>
  </r>
  <r>
    <x v="51"/>
    <x v="8"/>
    <n v="223"/>
    <n v="1"/>
    <n v="213"/>
    <n v="0"/>
    <n v="9"/>
    <n v="0"/>
    <n v="0.41"/>
    <n v="32"/>
    <n v="1958"/>
    <m/>
    <m/>
  </r>
  <r>
    <x v="51"/>
    <x v="9"/>
    <n v="209"/>
    <n v="1"/>
    <n v="198"/>
    <n v="0"/>
    <n v="11"/>
    <n v="0"/>
    <n v="0.37"/>
    <n v="53"/>
    <n v="1958"/>
    <m/>
    <m/>
  </r>
  <r>
    <x v="51"/>
    <x v="10"/>
    <n v="227"/>
    <n v="1"/>
    <n v="215"/>
    <n v="0"/>
    <n v="11"/>
    <n v="0"/>
    <n v="0.4"/>
    <n v="37"/>
    <n v="1989"/>
    <m/>
    <m/>
  </r>
  <r>
    <x v="51"/>
    <x v="11"/>
    <n v="242"/>
    <n v="0"/>
    <n v="230"/>
    <n v="0"/>
    <n v="12"/>
    <n v="0"/>
    <n v="0.42"/>
    <n v="32"/>
    <n v="1989"/>
    <m/>
    <m/>
  </r>
  <r>
    <x v="51"/>
    <x v="12"/>
    <n v="236"/>
    <n v="0"/>
    <n v="223"/>
    <n v="0"/>
    <n v="13"/>
    <n v="0"/>
    <n v="0.41"/>
    <n v="22"/>
    <n v="1989"/>
    <m/>
    <m/>
  </r>
  <r>
    <x v="51"/>
    <x v="13"/>
    <n v="247"/>
    <n v="0"/>
    <n v="234"/>
    <n v="0"/>
    <n v="13"/>
    <n v="0"/>
    <n v="0.43"/>
    <n v="9"/>
    <n v="1989"/>
    <m/>
    <m/>
  </r>
  <r>
    <x v="51"/>
    <x v="14"/>
    <n v="269"/>
    <n v="0"/>
    <n v="256"/>
    <n v="0"/>
    <n v="13"/>
    <n v="0"/>
    <n v="0.47"/>
    <n v="27"/>
    <n v="1989"/>
    <m/>
    <m/>
  </r>
  <r>
    <x v="51"/>
    <x v="15"/>
    <n v="273"/>
    <n v="0"/>
    <n v="263"/>
    <n v="0"/>
    <n v="10"/>
    <n v="0"/>
    <n v="0.47"/>
    <n v="20"/>
    <n v="1989"/>
    <m/>
    <m/>
  </r>
  <r>
    <x v="51"/>
    <x v="16"/>
    <n v="314"/>
    <n v="0"/>
    <n v="301"/>
    <n v="0"/>
    <n v="13"/>
    <n v="0"/>
    <n v="0.54"/>
    <n v="10"/>
    <n v="1989"/>
    <m/>
    <m/>
  </r>
  <r>
    <x v="51"/>
    <x v="17"/>
    <n v="339"/>
    <n v="1"/>
    <n v="325"/>
    <n v="0"/>
    <n v="13"/>
    <n v="0"/>
    <n v="0.57999999999999996"/>
    <n v="15"/>
    <n v="1989"/>
    <m/>
    <m/>
  </r>
  <r>
    <x v="51"/>
    <x v="18"/>
    <n v="372"/>
    <n v="0"/>
    <n v="347"/>
    <n v="0"/>
    <n v="25"/>
    <n v="0"/>
    <n v="0.63"/>
    <n v="14"/>
    <n v="1989"/>
    <m/>
    <m/>
  </r>
  <r>
    <x v="51"/>
    <x v="19"/>
    <n v="443"/>
    <n v="1"/>
    <n v="410"/>
    <n v="0"/>
    <n v="32"/>
    <n v="0"/>
    <n v="0.74"/>
    <n v="40"/>
    <n v="1989"/>
    <m/>
    <m/>
  </r>
  <r>
    <x v="51"/>
    <x v="20"/>
    <n v="456"/>
    <n v="1"/>
    <n v="422"/>
    <n v="0"/>
    <n v="33"/>
    <n v="0"/>
    <n v="0.75"/>
    <n v="19"/>
    <n v="1989"/>
    <m/>
    <m/>
  </r>
  <r>
    <x v="51"/>
    <x v="21"/>
    <n v="465"/>
    <n v="0"/>
    <n v="429"/>
    <n v="0"/>
    <n v="36"/>
    <n v="0"/>
    <n v="0.76"/>
    <n v="38"/>
    <n v="1989"/>
    <m/>
    <m/>
  </r>
  <r>
    <x v="51"/>
    <x v="22"/>
    <n v="514"/>
    <n v="1"/>
    <n v="472"/>
    <n v="0"/>
    <n v="41"/>
    <n v="0"/>
    <n v="0.83"/>
    <n v="44"/>
    <n v="1989"/>
    <m/>
    <m/>
  </r>
  <r>
    <x v="51"/>
    <x v="23"/>
    <n v="656"/>
    <n v="2"/>
    <n v="597"/>
    <n v="0"/>
    <n v="57"/>
    <n v="0"/>
    <n v="1.04"/>
    <n v="57"/>
    <n v="1989"/>
    <m/>
    <m/>
  </r>
  <r>
    <x v="51"/>
    <x v="24"/>
    <n v="682"/>
    <n v="1"/>
    <n v="620"/>
    <n v="0"/>
    <n v="61"/>
    <n v="0"/>
    <n v="1.07"/>
    <n v="73"/>
    <n v="1989"/>
    <m/>
    <m/>
  </r>
  <r>
    <x v="51"/>
    <x v="25"/>
    <n v="525"/>
    <n v="0"/>
    <n v="479"/>
    <n v="0"/>
    <n v="46"/>
    <n v="0"/>
    <n v="0.82"/>
    <n v="51"/>
    <n v="1989"/>
    <m/>
    <m/>
  </r>
  <r>
    <x v="51"/>
    <x v="26"/>
    <n v="540"/>
    <n v="0"/>
    <n v="457"/>
    <n v="0"/>
    <n v="83"/>
    <n v="0"/>
    <n v="0.83"/>
    <n v="24"/>
    <n v="1989"/>
    <m/>
    <m/>
  </r>
  <r>
    <x v="51"/>
    <x v="27"/>
    <n v="672"/>
    <n v="0"/>
    <n v="533"/>
    <n v="0"/>
    <n v="139"/>
    <n v="0"/>
    <n v="1.02"/>
    <n v="38"/>
    <n v="1989"/>
    <m/>
    <m/>
  </r>
  <r>
    <x v="51"/>
    <x v="28"/>
    <n v="728"/>
    <n v="0"/>
    <n v="581"/>
    <n v="0"/>
    <n v="146"/>
    <n v="0"/>
    <n v="1.0900000000000001"/>
    <n v="54"/>
    <n v="1989"/>
    <m/>
    <m/>
  </r>
  <r>
    <x v="51"/>
    <x v="29"/>
    <n v="766"/>
    <n v="0"/>
    <n v="615"/>
    <n v="0"/>
    <n v="151"/>
    <n v="0"/>
    <n v="1.1399999999999999"/>
    <n v="63"/>
    <n v="1989"/>
    <m/>
    <m/>
  </r>
  <r>
    <x v="51"/>
    <x v="30"/>
    <n v="819"/>
    <n v="0"/>
    <n v="665"/>
    <n v="0"/>
    <n v="154"/>
    <n v="0"/>
    <n v="1.2"/>
    <n v="79"/>
    <n v="1989"/>
    <m/>
    <m/>
  </r>
  <r>
    <x v="51"/>
    <x v="31"/>
    <n v="875"/>
    <n v="0"/>
    <n v="707"/>
    <n v="0"/>
    <n v="168"/>
    <n v="0"/>
    <n v="1.28"/>
    <n v="79"/>
    <n v="1989"/>
    <m/>
    <m/>
  </r>
  <r>
    <x v="51"/>
    <x v="32"/>
    <n v="831"/>
    <n v="0"/>
    <n v="690"/>
    <n v="0"/>
    <n v="141"/>
    <n v="0"/>
    <n v="1.21"/>
    <n v="86"/>
    <n v="1989"/>
    <m/>
    <m/>
  </r>
  <r>
    <x v="51"/>
    <x v="33"/>
    <n v="846"/>
    <n v="0"/>
    <n v="701"/>
    <n v="0"/>
    <n v="145"/>
    <n v="0"/>
    <n v="1.22"/>
    <n v="103"/>
    <n v="1989"/>
    <m/>
    <m/>
  </r>
  <r>
    <x v="51"/>
    <x v="34"/>
    <n v="845"/>
    <n v="0"/>
    <n v="717"/>
    <n v="0"/>
    <n v="128"/>
    <n v="0"/>
    <n v="1.22"/>
    <n v="120"/>
    <n v="1989"/>
    <m/>
    <m/>
  </r>
  <r>
    <x v="51"/>
    <x v="35"/>
    <n v="868"/>
    <n v="38"/>
    <n v="714"/>
    <n v="0"/>
    <n v="116"/>
    <n v="0"/>
    <n v="1.24"/>
    <n v="147"/>
    <n v="1989"/>
    <m/>
    <m/>
  </r>
  <r>
    <x v="51"/>
    <x v="36"/>
    <n v="846"/>
    <n v="54"/>
    <n v="702"/>
    <n v="0"/>
    <n v="90"/>
    <n v="0"/>
    <n v="1.2"/>
    <n v="151"/>
    <n v="1989"/>
    <m/>
    <m/>
  </r>
  <r>
    <x v="51"/>
    <x v="37"/>
    <n v="967"/>
    <n v="40"/>
    <n v="810"/>
    <n v="0"/>
    <n v="117"/>
    <n v="0"/>
    <n v="1.36"/>
    <n v="157"/>
    <n v="1989"/>
    <m/>
    <m/>
  </r>
  <r>
    <x v="51"/>
    <x v="38"/>
    <n v="1124"/>
    <n v="109"/>
    <n v="898"/>
    <n v="0"/>
    <n v="116"/>
    <n v="0"/>
    <n v="1.55"/>
    <n v="203"/>
    <n v="1989"/>
    <m/>
    <m/>
  </r>
  <r>
    <x v="51"/>
    <x v="39"/>
    <n v="1126"/>
    <n v="66"/>
    <n v="942"/>
    <n v="0"/>
    <n v="118"/>
    <n v="0"/>
    <n v="1.53"/>
    <n v="216"/>
    <n v="1989"/>
    <m/>
    <m/>
  </r>
  <r>
    <x v="51"/>
    <x v="40"/>
    <n v="1184"/>
    <n v="54"/>
    <n v="988"/>
    <n v="0"/>
    <n v="142"/>
    <n v="0"/>
    <n v="1.58"/>
    <n v="252"/>
    <n v="1989"/>
    <m/>
    <m/>
  </r>
  <r>
    <x v="51"/>
    <x v="41"/>
    <n v="1193"/>
    <n v="78"/>
    <n v="961"/>
    <n v="0"/>
    <n v="154"/>
    <n v="0"/>
    <n v="1.56"/>
    <n v="251"/>
    <n v="1990"/>
    <m/>
    <m/>
  </r>
  <r>
    <x v="51"/>
    <x v="42"/>
    <n v="1279"/>
    <n v="11"/>
    <n v="1114"/>
    <n v="0"/>
    <n v="154"/>
    <n v="0"/>
    <n v="1.63"/>
    <n v="212"/>
    <n v="1990"/>
    <m/>
    <m/>
  </r>
  <r>
    <x v="51"/>
    <x v="43"/>
    <n v="1413"/>
    <n v="19"/>
    <n v="1240"/>
    <n v="0"/>
    <n v="154"/>
    <n v="0"/>
    <n v="1.76"/>
    <n v="262"/>
    <n v="1990"/>
    <m/>
    <m/>
  </r>
  <r>
    <x v="51"/>
    <x v="44"/>
    <n v="1486"/>
    <n v="22"/>
    <n v="1315"/>
    <n v="0"/>
    <n v="148"/>
    <n v="0"/>
    <n v="1.81"/>
    <n v="240"/>
    <n v="1990"/>
    <m/>
    <m/>
  </r>
  <r>
    <x v="51"/>
    <x v="45"/>
    <n v="1539"/>
    <n v="20"/>
    <n v="1376"/>
    <n v="0"/>
    <n v="143"/>
    <n v="0"/>
    <n v="1.84"/>
    <n v="256"/>
    <n v="1990"/>
    <m/>
    <m/>
  </r>
  <r>
    <x v="51"/>
    <x v="46"/>
    <n v="1468"/>
    <n v="14"/>
    <n v="1314"/>
    <n v="0"/>
    <n v="139"/>
    <n v="0"/>
    <n v="1.72"/>
    <n v="281"/>
    <n v="1990"/>
    <m/>
    <m/>
  </r>
  <r>
    <x v="51"/>
    <x v="47"/>
    <n v="1619"/>
    <n v="12"/>
    <n v="1471"/>
    <n v="0"/>
    <n v="136"/>
    <n v="0"/>
    <n v="1.85"/>
    <n v="291"/>
    <n v="1990"/>
    <m/>
    <m/>
  </r>
  <r>
    <x v="51"/>
    <x v="48"/>
    <n v="1598"/>
    <n v="14"/>
    <n v="1460"/>
    <n v="0"/>
    <n v="124"/>
    <n v="0"/>
    <n v="1.79"/>
    <n v="294"/>
    <n v="1990"/>
    <m/>
    <m/>
  </r>
  <r>
    <x v="51"/>
    <x v="49"/>
    <n v="1747"/>
    <n v="19"/>
    <n v="1564"/>
    <n v="0"/>
    <n v="164"/>
    <n v="0"/>
    <n v="1.92"/>
    <n v="305"/>
    <n v="1990"/>
    <m/>
    <m/>
  </r>
  <r>
    <x v="51"/>
    <x v="50"/>
    <n v="1739"/>
    <n v="22"/>
    <n v="1560"/>
    <n v="0"/>
    <n v="157"/>
    <n v="0"/>
    <n v="1.88"/>
    <n v="358"/>
    <n v="1990"/>
    <m/>
    <m/>
  </r>
  <r>
    <x v="51"/>
    <x v="51"/>
    <n v="1890"/>
    <n v="35"/>
    <n v="1664"/>
    <n v="0"/>
    <n v="190"/>
    <n v="0"/>
    <n v="2"/>
    <n v="395"/>
    <n v="1990"/>
    <m/>
    <m/>
  </r>
  <r>
    <x v="51"/>
    <x v="52"/>
    <n v="1867"/>
    <n v="39"/>
    <n v="1642"/>
    <n v="0"/>
    <n v="186"/>
    <n v="0"/>
    <n v="1.94"/>
    <n v="445"/>
    <n v="1990"/>
    <m/>
    <m/>
  </r>
  <r>
    <x v="51"/>
    <x v="53"/>
    <n v="1915"/>
    <n v="38"/>
    <n v="1680"/>
    <n v="0"/>
    <n v="196"/>
    <n v="0"/>
    <n v="1.95"/>
    <n v="377"/>
    <n v="1990"/>
    <m/>
    <m/>
  </r>
  <r>
    <x v="51"/>
    <x v="54"/>
    <n v="2113"/>
    <n v="38"/>
    <n v="1852"/>
    <n v="0"/>
    <n v="223"/>
    <n v="0"/>
    <n v="2.12"/>
    <n v="383"/>
    <n v="1990"/>
    <m/>
    <m/>
  </r>
  <r>
    <x v="51"/>
    <x v="55"/>
    <n v="2000"/>
    <n v="42"/>
    <n v="1728"/>
    <n v="0"/>
    <n v="230"/>
    <n v="0"/>
    <n v="1.97"/>
    <n v="299"/>
    <n v="1990"/>
    <m/>
    <m/>
  </r>
  <r>
    <x v="51"/>
    <x v="56"/>
    <n v="2046"/>
    <n v="38"/>
    <n v="1763"/>
    <n v="0"/>
    <n v="245"/>
    <n v="0"/>
    <n v="1.98"/>
    <n v="499"/>
    <n v="1990"/>
    <m/>
    <m/>
  </r>
  <r>
    <x v="51"/>
    <x v="57"/>
    <n v="2124"/>
    <n v="39"/>
    <n v="1841"/>
    <n v="0"/>
    <n v="243"/>
    <n v="0"/>
    <n v="2.0299999999999998"/>
    <n v="510"/>
    <n v="1990"/>
    <m/>
    <m/>
  </r>
  <r>
    <x v="51"/>
    <x v="58"/>
    <n v="2235"/>
    <n v="36"/>
    <n v="1944"/>
    <n v="0"/>
    <n v="255"/>
    <n v="0"/>
    <n v="2.1"/>
    <n v="481"/>
    <n v="1990"/>
    <m/>
    <m/>
  </r>
  <r>
    <x v="51"/>
    <x v="59"/>
    <n v="2339"/>
    <n v="29"/>
    <n v="2050"/>
    <n v="0"/>
    <n v="260"/>
    <n v="0"/>
    <n v="2.17"/>
    <n v="462"/>
    <n v="1990"/>
    <m/>
    <m/>
  </r>
  <r>
    <x v="51"/>
    <x v="60"/>
    <n v="2212"/>
    <n v="15"/>
    <n v="1995"/>
    <n v="0"/>
    <n v="201"/>
    <n v="0"/>
    <n v="2.0299999999999998"/>
    <n v="414"/>
    <n v="1990"/>
    <m/>
    <m/>
  </r>
  <r>
    <x v="51"/>
    <x v="61"/>
    <n v="2102"/>
    <n v="19"/>
    <n v="1901"/>
    <n v="0"/>
    <n v="181"/>
    <n v="0"/>
    <n v="1.9"/>
    <n v="391"/>
    <n v="1990"/>
    <m/>
    <m/>
  </r>
  <r>
    <x v="51"/>
    <x v="62"/>
    <n v="2025"/>
    <n v="9"/>
    <n v="1852"/>
    <n v="0"/>
    <n v="164"/>
    <n v="0"/>
    <n v="1.81"/>
    <n v="422"/>
    <n v="1990"/>
    <m/>
    <m/>
  </r>
  <r>
    <x v="51"/>
    <x v="63"/>
    <n v="1887"/>
    <n v="0"/>
    <n v="1747"/>
    <n v="0"/>
    <n v="140"/>
    <n v="0"/>
    <n v="1.67"/>
    <n v="394"/>
    <n v="1990"/>
    <m/>
    <m/>
  </r>
  <r>
    <x v="51"/>
    <x v="64"/>
    <n v="1622"/>
    <n v="0"/>
    <n v="1505"/>
    <n v="0"/>
    <n v="116"/>
    <n v="0"/>
    <n v="1.42"/>
    <n v="406"/>
    <n v="1990"/>
    <m/>
    <m/>
  </r>
  <r>
    <x v="51"/>
    <x v="65"/>
    <n v="1653"/>
    <n v="3"/>
    <n v="1551"/>
    <n v="0"/>
    <n v="100"/>
    <n v="0"/>
    <n v="1.43"/>
    <n v="397"/>
    <n v="1990"/>
    <m/>
    <m/>
  </r>
  <r>
    <x v="52"/>
    <x v="43"/>
    <n v="37681"/>
    <n v="27799"/>
    <n v="5443"/>
    <n v="3622"/>
    <n v="816"/>
    <n v="0"/>
    <n v="3.65"/>
    <n v="148"/>
    <n v="1990"/>
    <m/>
    <m/>
  </r>
  <r>
    <x v="52"/>
    <x v="44"/>
    <n v="36169"/>
    <n v="26493"/>
    <n v="5241"/>
    <n v="3702"/>
    <n v="733"/>
    <n v="0"/>
    <n v="3.5"/>
    <n v="121"/>
    <n v="1990"/>
    <m/>
    <m/>
  </r>
  <r>
    <x v="52"/>
    <x v="45"/>
    <n v="34288"/>
    <n v="24708"/>
    <n v="5243"/>
    <n v="3616"/>
    <n v="721"/>
    <n v="0"/>
    <n v="3.32"/>
    <n v="148"/>
    <n v="1990"/>
    <m/>
    <m/>
  </r>
  <r>
    <x v="52"/>
    <x v="46"/>
    <n v="33769"/>
    <n v="24164"/>
    <n v="4857"/>
    <n v="4092"/>
    <n v="656"/>
    <n v="0"/>
    <n v="3.27"/>
    <n v="157"/>
    <n v="1990"/>
    <m/>
    <m/>
  </r>
  <r>
    <x v="52"/>
    <x v="47"/>
    <n v="34191"/>
    <n v="23770"/>
    <n v="5030"/>
    <n v="4709"/>
    <n v="682"/>
    <n v="0"/>
    <n v="3.32"/>
    <n v="114"/>
    <n v="1990"/>
    <m/>
    <m/>
  </r>
  <r>
    <x v="52"/>
    <x v="48"/>
    <n v="34746"/>
    <n v="24315"/>
    <n v="4978"/>
    <n v="4790"/>
    <n v="663"/>
    <n v="0"/>
    <n v="3.37"/>
    <n v="105"/>
    <n v="1990"/>
    <m/>
    <m/>
  </r>
  <r>
    <x v="52"/>
    <x v="49"/>
    <n v="33418"/>
    <n v="22622"/>
    <n v="5370"/>
    <n v="4800"/>
    <n v="626"/>
    <n v="0"/>
    <n v="3.25"/>
    <n v="98"/>
    <n v="1990"/>
    <m/>
    <m/>
  </r>
  <r>
    <x v="52"/>
    <x v="50"/>
    <n v="30536"/>
    <n v="19930"/>
    <n v="5203"/>
    <n v="4826"/>
    <n v="577"/>
    <n v="0"/>
    <n v="2.98"/>
    <n v="114"/>
    <n v="1990"/>
    <m/>
    <m/>
  </r>
  <r>
    <x v="52"/>
    <x v="51"/>
    <n v="33774"/>
    <n v="23581"/>
    <n v="4951"/>
    <n v="4684"/>
    <n v="557"/>
    <n v="0"/>
    <n v="3.3"/>
    <n v="134"/>
    <n v="1990"/>
    <m/>
    <m/>
  </r>
  <r>
    <x v="52"/>
    <x v="52"/>
    <n v="33739"/>
    <n v="22968"/>
    <n v="5271"/>
    <n v="5017"/>
    <n v="483"/>
    <n v="0"/>
    <n v="3.3"/>
    <n v="135"/>
    <n v="1990"/>
    <m/>
    <m/>
  </r>
  <r>
    <x v="52"/>
    <x v="53"/>
    <n v="32656"/>
    <n v="21946"/>
    <n v="5425"/>
    <n v="4848"/>
    <n v="438"/>
    <n v="0"/>
    <n v="3.2"/>
    <n v="139"/>
    <n v="1990"/>
    <m/>
    <m/>
  </r>
  <r>
    <x v="52"/>
    <x v="54"/>
    <n v="33286"/>
    <n v="22352"/>
    <n v="5560"/>
    <n v="4898"/>
    <n v="476"/>
    <n v="0"/>
    <n v="3.26"/>
    <n v="168"/>
    <n v="1990"/>
    <m/>
    <m/>
  </r>
  <r>
    <x v="52"/>
    <x v="55"/>
    <n v="31845"/>
    <n v="20585"/>
    <n v="5875"/>
    <n v="4864"/>
    <n v="521"/>
    <n v="0"/>
    <n v="3.12"/>
    <n v="241"/>
    <n v="1990"/>
    <m/>
    <m/>
  </r>
  <r>
    <x v="52"/>
    <x v="56"/>
    <n v="32754"/>
    <n v="21549"/>
    <n v="5853"/>
    <n v="4811"/>
    <n v="541"/>
    <n v="0"/>
    <n v="3.2"/>
    <n v="263"/>
    <n v="1990"/>
    <m/>
    <m/>
  </r>
  <r>
    <x v="52"/>
    <x v="57"/>
    <n v="33299"/>
    <n v="22281"/>
    <n v="5698"/>
    <n v="4743"/>
    <n v="577"/>
    <n v="0"/>
    <n v="3.25"/>
    <n v="278"/>
    <n v="1990"/>
    <m/>
    <m/>
  </r>
  <r>
    <x v="52"/>
    <x v="58"/>
    <n v="33625"/>
    <n v="22544"/>
    <n v="5893"/>
    <n v="4521"/>
    <n v="666"/>
    <n v="0"/>
    <n v="3.25"/>
    <n v="286"/>
    <n v="1990"/>
    <m/>
    <m/>
  </r>
  <r>
    <x v="52"/>
    <x v="59"/>
    <n v="31813"/>
    <n v="20824"/>
    <n v="5867"/>
    <n v="4480"/>
    <n v="641"/>
    <n v="0"/>
    <n v="3.06"/>
    <n v="294"/>
    <n v="1990"/>
    <m/>
    <m/>
  </r>
  <r>
    <x v="52"/>
    <x v="60"/>
    <n v="29359"/>
    <n v="18916"/>
    <n v="5693"/>
    <n v="4250"/>
    <n v="499"/>
    <n v="0"/>
    <n v="2.81"/>
    <n v="281"/>
    <n v="1990"/>
    <m/>
    <m/>
  </r>
  <r>
    <x v="52"/>
    <x v="61"/>
    <n v="30428"/>
    <n v="19505"/>
    <n v="5423"/>
    <n v="5040"/>
    <n v="460"/>
    <n v="0"/>
    <n v="2.9"/>
    <n v="259"/>
    <n v="1990"/>
    <m/>
    <m/>
  </r>
  <r>
    <x v="52"/>
    <x v="62"/>
    <n v="29154"/>
    <n v="19062"/>
    <n v="5304"/>
    <n v="4253"/>
    <n v="535"/>
    <n v="0"/>
    <n v="2.77"/>
    <n v="257"/>
    <n v="1990"/>
    <m/>
    <m/>
  </r>
  <r>
    <x v="52"/>
    <x v="63"/>
    <n v="27551"/>
    <n v="17685"/>
    <n v="5117"/>
    <n v="4282"/>
    <n v="467"/>
    <n v="0"/>
    <n v="2.61"/>
    <n v="243"/>
    <n v="1990"/>
    <m/>
    <m/>
  </r>
  <r>
    <x v="52"/>
    <x v="64"/>
    <n v="26909"/>
    <n v="17124"/>
    <n v="5010"/>
    <n v="4339"/>
    <n v="437"/>
    <n v="0"/>
    <n v="2.5499999999999998"/>
    <n v="234"/>
    <n v="1990"/>
    <m/>
    <m/>
  </r>
  <r>
    <x v="52"/>
    <x v="65"/>
    <n v="26309"/>
    <n v="16744"/>
    <n v="5202"/>
    <n v="3861"/>
    <n v="502"/>
    <n v="0"/>
    <n v="2.5"/>
    <n v="242"/>
    <n v="1990"/>
    <m/>
    <m/>
  </r>
  <r>
    <x v="53"/>
    <x v="137"/>
    <n v="73"/>
    <n v="73"/>
    <n v="0"/>
    <n v="0"/>
    <n v="0"/>
    <s v="."/>
    <s v="."/>
    <n v="0"/>
    <n v="1958"/>
    <m/>
    <m/>
  </r>
  <r>
    <x v="53"/>
    <x v="138"/>
    <n v="240"/>
    <n v="240"/>
    <n v="0"/>
    <n v="0"/>
    <n v="0"/>
    <s v="."/>
    <s v="."/>
    <n v="0"/>
    <n v="1958"/>
    <m/>
    <m/>
  </r>
  <r>
    <x v="53"/>
    <x v="139"/>
    <n v="408"/>
    <n v="408"/>
    <n v="0"/>
    <n v="0"/>
    <n v="0"/>
    <s v="."/>
    <s v="."/>
    <n v="0"/>
    <n v="1958"/>
    <m/>
    <m/>
  </r>
  <r>
    <x v="53"/>
    <x v="140"/>
    <n v="576"/>
    <n v="576"/>
    <n v="0"/>
    <n v="0"/>
    <n v="0"/>
    <s v="."/>
    <s v="."/>
    <n v="0"/>
    <n v="1958"/>
    <m/>
    <m/>
  </r>
  <r>
    <x v="53"/>
    <x v="141"/>
    <n v="744"/>
    <n v="744"/>
    <n v="0"/>
    <n v="0"/>
    <n v="0"/>
    <s v="."/>
    <s v="."/>
    <n v="0"/>
    <n v="1958"/>
    <m/>
    <m/>
  </r>
  <r>
    <x v="53"/>
    <x v="142"/>
    <n v="912"/>
    <n v="912"/>
    <n v="0"/>
    <n v="0"/>
    <n v="0"/>
    <s v="."/>
    <s v="."/>
    <n v="0"/>
    <n v="1958"/>
    <m/>
    <m/>
  </r>
  <r>
    <x v="53"/>
    <x v="143"/>
    <n v="1080"/>
    <n v="1080"/>
    <n v="0"/>
    <n v="0"/>
    <n v="0"/>
    <s v="."/>
    <s v="."/>
    <n v="0"/>
    <n v="1958"/>
    <m/>
    <m/>
  </r>
  <r>
    <x v="53"/>
    <x v="144"/>
    <n v="1247"/>
    <n v="1247"/>
    <n v="0"/>
    <n v="0"/>
    <n v="0"/>
    <s v="."/>
    <s v="."/>
    <n v="0"/>
    <n v="1958"/>
    <m/>
    <m/>
  </r>
  <r>
    <x v="53"/>
    <x v="145"/>
    <n v="1415"/>
    <n v="1415"/>
    <n v="0"/>
    <n v="0"/>
    <n v="0"/>
    <s v="."/>
    <s v="."/>
    <n v="0"/>
    <n v="1958"/>
    <m/>
    <m/>
  </r>
  <r>
    <x v="53"/>
    <x v="146"/>
    <n v="1583"/>
    <n v="1583"/>
    <n v="0"/>
    <n v="0"/>
    <n v="0"/>
    <s v="."/>
    <s v="."/>
    <n v="0"/>
    <n v="1958"/>
    <m/>
    <m/>
  </r>
  <r>
    <x v="53"/>
    <x v="147"/>
    <n v="1751"/>
    <n v="1751"/>
    <n v="0"/>
    <n v="0"/>
    <n v="0"/>
    <s v="."/>
    <s v="."/>
    <n v="0"/>
    <n v="1958"/>
    <m/>
    <m/>
  </r>
  <r>
    <x v="53"/>
    <x v="148"/>
    <n v="1919"/>
    <n v="1919"/>
    <n v="0"/>
    <n v="0"/>
    <n v="0"/>
    <s v="."/>
    <s v="."/>
    <n v="0"/>
    <n v="1958"/>
    <m/>
    <m/>
  </r>
  <r>
    <x v="53"/>
    <x v="149"/>
    <n v="2086"/>
    <n v="2086"/>
    <n v="0"/>
    <n v="0"/>
    <n v="0"/>
    <s v="."/>
    <s v="."/>
    <n v="0"/>
    <n v="1958"/>
    <m/>
    <m/>
  </r>
  <r>
    <x v="53"/>
    <x v="150"/>
    <n v="2254"/>
    <n v="2254"/>
    <n v="0"/>
    <n v="0"/>
    <n v="0"/>
    <s v="."/>
    <s v="."/>
    <n v="0"/>
    <n v="1958"/>
    <m/>
    <m/>
  </r>
  <r>
    <x v="53"/>
    <x v="151"/>
    <n v="2422"/>
    <n v="2422"/>
    <n v="0"/>
    <n v="0"/>
    <n v="0"/>
    <s v="."/>
    <s v="."/>
    <n v="0"/>
    <n v="1958"/>
    <m/>
    <m/>
  </r>
  <r>
    <x v="53"/>
    <x v="152"/>
    <n v="2590"/>
    <n v="2590"/>
    <n v="0"/>
    <n v="0"/>
    <n v="0"/>
    <s v="."/>
    <s v="."/>
    <n v="0"/>
    <n v="1958"/>
    <m/>
    <m/>
  </r>
  <r>
    <x v="53"/>
    <x v="153"/>
    <n v="4477"/>
    <n v="4477"/>
    <n v="0"/>
    <n v="0"/>
    <n v="0"/>
    <s v="."/>
    <s v="."/>
    <n v="0"/>
    <n v="1958"/>
    <m/>
    <m/>
  </r>
  <r>
    <x v="53"/>
    <x v="154"/>
    <n v="4704"/>
    <n v="4704"/>
    <n v="0"/>
    <n v="0"/>
    <n v="0"/>
    <s v="."/>
    <s v="."/>
    <n v="0"/>
    <n v="1958"/>
    <m/>
    <m/>
  </r>
  <r>
    <x v="53"/>
    <x v="155"/>
    <n v="4931"/>
    <n v="4931"/>
    <n v="0"/>
    <n v="0"/>
    <n v="0"/>
    <s v="."/>
    <s v="."/>
    <n v="0"/>
    <n v="1958"/>
    <m/>
    <m/>
  </r>
  <r>
    <x v="53"/>
    <x v="156"/>
    <n v="5299"/>
    <n v="5299"/>
    <n v="0"/>
    <n v="0"/>
    <n v="0"/>
    <s v="."/>
    <s v="."/>
    <n v="0"/>
    <n v="1958"/>
    <m/>
    <m/>
  </r>
  <r>
    <x v="53"/>
    <x v="157"/>
    <n v="5614"/>
    <n v="5614"/>
    <n v="0"/>
    <n v="0"/>
    <n v="0"/>
    <s v="."/>
    <s v="."/>
    <n v="0"/>
    <n v="1958"/>
    <m/>
    <m/>
  </r>
  <r>
    <x v="53"/>
    <x v="158"/>
    <n v="5929"/>
    <n v="5929"/>
    <n v="0"/>
    <n v="0"/>
    <n v="0"/>
    <s v="."/>
    <s v="."/>
    <n v="0"/>
    <n v="1958"/>
    <m/>
    <m/>
  </r>
  <r>
    <x v="53"/>
    <x v="159"/>
    <n v="6063"/>
    <n v="6063"/>
    <n v="0"/>
    <n v="0"/>
    <n v="0"/>
    <s v="."/>
    <s v="."/>
    <n v="0"/>
    <n v="1958"/>
    <m/>
    <m/>
  </r>
  <r>
    <x v="53"/>
    <x v="160"/>
    <n v="6476"/>
    <n v="6476"/>
    <n v="0"/>
    <n v="0"/>
    <n v="0"/>
    <s v="."/>
    <s v="."/>
    <n v="0"/>
    <n v="1958"/>
    <m/>
    <m/>
  </r>
  <r>
    <x v="53"/>
    <x v="161"/>
    <n v="6689"/>
    <n v="6689"/>
    <n v="0"/>
    <n v="0"/>
    <n v="0"/>
    <s v="."/>
    <s v="."/>
    <n v="0"/>
    <n v="1958"/>
    <m/>
    <m/>
  </r>
  <r>
    <x v="53"/>
    <x v="162"/>
    <n v="7023"/>
    <n v="7023"/>
    <n v="0"/>
    <n v="0"/>
    <n v="0"/>
    <s v="."/>
    <s v="."/>
    <n v="0"/>
    <n v="1958"/>
    <m/>
    <m/>
  </r>
  <r>
    <x v="53"/>
    <x v="163"/>
    <n v="7383"/>
    <n v="7383"/>
    <n v="0"/>
    <n v="0"/>
    <n v="0"/>
    <s v="."/>
    <s v="."/>
    <n v="0"/>
    <n v="1958"/>
    <m/>
    <m/>
  </r>
  <r>
    <x v="53"/>
    <x v="105"/>
    <n v="7755"/>
    <n v="7755"/>
    <n v="0"/>
    <n v="0"/>
    <n v="0"/>
    <s v="."/>
    <s v="."/>
    <n v="0"/>
    <n v="1958"/>
    <m/>
    <m/>
  </r>
  <r>
    <x v="53"/>
    <x v="106"/>
    <n v="8312"/>
    <n v="8312"/>
    <n v="0"/>
    <n v="0"/>
    <n v="0"/>
    <s v="."/>
    <s v="."/>
    <n v="0"/>
    <n v="1958"/>
    <m/>
    <m/>
  </r>
  <r>
    <x v="53"/>
    <x v="107"/>
    <n v="8800"/>
    <n v="8800"/>
    <n v="0"/>
    <n v="0"/>
    <n v="0"/>
    <s v="."/>
    <s v="."/>
    <n v="0"/>
    <n v="1958"/>
    <m/>
    <m/>
  </r>
  <r>
    <x v="53"/>
    <x v="108"/>
    <n v="9411"/>
    <n v="9411"/>
    <n v="0"/>
    <n v="0"/>
    <n v="0"/>
    <s v="."/>
    <s v="."/>
    <n v="0"/>
    <n v="1958"/>
    <m/>
    <m/>
  </r>
  <r>
    <x v="53"/>
    <x v="109"/>
    <n v="9757"/>
    <n v="9757"/>
    <n v="0"/>
    <n v="0"/>
    <n v="0"/>
    <s v="."/>
    <s v="."/>
    <n v="0"/>
    <n v="1958"/>
    <m/>
    <m/>
  </r>
  <r>
    <x v="53"/>
    <x v="110"/>
    <n v="9905"/>
    <n v="9905"/>
    <n v="0"/>
    <n v="0"/>
    <n v="0"/>
    <s v="."/>
    <s v="."/>
    <n v="0"/>
    <n v="1958"/>
    <m/>
    <m/>
  </r>
  <r>
    <x v="53"/>
    <x v="111"/>
    <n v="10125"/>
    <n v="10125"/>
    <n v="0"/>
    <n v="0"/>
    <n v="0"/>
    <s v="."/>
    <s v="."/>
    <n v="0"/>
    <n v="1958"/>
    <m/>
    <m/>
  </r>
  <r>
    <x v="53"/>
    <x v="112"/>
    <n v="10379"/>
    <n v="10379"/>
    <n v="0"/>
    <n v="0"/>
    <n v="0"/>
    <s v="."/>
    <s v="."/>
    <n v="0"/>
    <n v="1958"/>
    <m/>
    <m/>
  </r>
  <r>
    <x v="53"/>
    <x v="113"/>
    <n v="10772"/>
    <n v="10772"/>
    <n v="0"/>
    <n v="0"/>
    <n v="0"/>
    <s v="."/>
    <s v="."/>
    <n v="0"/>
    <n v="1958"/>
    <m/>
    <m/>
  </r>
  <r>
    <x v="53"/>
    <x v="114"/>
    <n v="11037"/>
    <n v="11037"/>
    <n v="0"/>
    <n v="0"/>
    <n v="0"/>
    <s v="."/>
    <s v="."/>
    <n v="0"/>
    <n v="1958"/>
    <m/>
    <m/>
  </r>
  <r>
    <x v="53"/>
    <x v="115"/>
    <n v="11681"/>
    <n v="11681"/>
    <n v="0"/>
    <n v="0"/>
    <n v="0"/>
    <s v="."/>
    <s v="."/>
    <n v="0"/>
    <n v="1958"/>
    <m/>
    <m/>
  </r>
  <r>
    <x v="53"/>
    <x v="116"/>
    <n v="11942"/>
    <n v="11942"/>
    <n v="0"/>
    <n v="0"/>
    <n v="0"/>
    <s v="."/>
    <s v="."/>
    <n v="0"/>
    <n v="1958"/>
    <m/>
    <m/>
  </r>
  <r>
    <x v="53"/>
    <x v="117"/>
    <n v="12252"/>
    <n v="12252"/>
    <n v="0"/>
    <n v="0"/>
    <n v="0"/>
    <s v="."/>
    <s v="."/>
    <n v="0"/>
    <n v="1958"/>
    <m/>
    <m/>
  </r>
  <r>
    <x v="53"/>
    <x v="82"/>
    <n v="12163"/>
    <n v="12163"/>
    <n v="0"/>
    <n v="0"/>
    <n v="0"/>
    <s v="."/>
    <s v="."/>
    <n v="0"/>
    <n v="1958"/>
    <m/>
    <m/>
  </r>
  <r>
    <x v="53"/>
    <x v="83"/>
    <n v="12709"/>
    <n v="12709"/>
    <n v="0"/>
    <n v="0"/>
    <n v="0"/>
    <s v="."/>
    <s v="."/>
    <n v="0"/>
    <n v="1958"/>
    <m/>
    <m/>
  </r>
  <r>
    <x v="53"/>
    <x v="84"/>
    <n v="12879"/>
    <n v="12879"/>
    <n v="0"/>
    <n v="0"/>
    <n v="0"/>
    <s v="."/>
    <s v="."/>
    <n v="0"/>
    <n v="1958"/>
    <m/>
    <m/>
  </r>
  <r>
    <x v="53"/>
    <x v="85"/>
    <n v="13121"/>
    <n v="13121"/>
    <n v="0"/>
    <n v="0"/>
    <n v="0"/>
    <s v="."/>
    <s v="."/>
    <n v="0"/>
    <n v="1958"/>
    <m/>
    <m/>
  </r>
  <r>
    <x v="53"/>
    <x v="86"/>
    <n v="13249"/>
    <n v="13249"/>
    <n v="0"/>
    <n v="0"/>
    <n v="0"/>
    <s v="."/>
    <s v="."/>
    <n v="0"/>
    <n v="1958"/>
    <m/>
    <m/>
  </r>
  <r>
    <x v="53"/>
    <x v="87"/>
    <n v="13639"/>
    <n v="13639"/>
    <n v="0"/>
    <n v="0"/>
    <n v="0"/>
    <s v="."/>
    <s v="."/>
    <n v="0"/>
    <n v="1958"/>
    <m/>
    <m/>
  </r>
  <r>
    <x v="53"/>
    <x v="118"/>
    <n v="14243"/>
    <n v="14243"/>
    <n v="0"/>
    <n v="0"/>
    <n v="0"/>
    <s v="."/>
    <s v="."/>
    <n v="0"/>
    <n v="1958"/>
    <m/>
    <m/>
  </r>
  <r>
    <x v="53"/>
    <x v="119"/>
    <n v="14969"/>
    <n v="14969"/>
    <n v="0"/>
    <n v="0"/>
    <n v="0"/>
    <s v="."/>
    <s v="."/>
    <n v="0"/>
    <n v="1958"/>
    <m/>
    <m/>
  </r>
  <r>
    <x v="53"/>
    <x v="120"/>
    <n v="15245"/>
    <n v="15245"/>
    <n v="0"/>
    <n v="0"/>
    <n v="0"/>
    <s v="."/>
    <s v="."/>
    <n v="0"/>
    <n v="1958"/>
    <m/>
    <m/>
  </r>
  <r>
    <x v="53"/>
    <x v="121"/>
    <n v="15152"/>
    <n v="15152"/>
    <n v="0"/>
    <n v="0"/>
    <n v="0"/>
    <s v="."/>
    <s v="."/>
    <n v="0"/>
    <n v="1958"/>
    <m/>
    <m/>
  </r>
  <r>
    <x v="53"/>
    <x v="122"/>
    <n v="14994"/>
    <n v="14994"/>
    <n v="0"/>
    <n v="0"/>
    <n v="0"/>
    <s v="."/>
    <s v="."/>
    <n v="0"/>
    <n v="1958"/>
    <m/>
    <m/>
  </r>
  <r>
    <x v="53"/>
    <x v="123"/>
    <n v="15184"/>
    <n v="15184"/>
    <n v="0"/>
    <n v="0"/>
    <n v="0"/>
    <s v="."/>
    <s v="."/>
    <n v="0"/>
    <n v="1958"/>
    <m/>
    <m/>
  </r>
  <r>
    <x v="53"/>
    <x v="124"/>
    <n v="16156"/>
    <n v="16156"/>
    <n v="0"/>
    <n v="0"/>
    <n v="0"/>
    <s v="."/>
    <s v="."/>
    <n v="0"/>
    <n v="1958"/>
    <m/>
    <m/>
  </r>
  <r>
    <x v="53"/>
    <x v="125"/>
    <n v="16899"/>
    <n v="16899"/>
    <n v="0"/>
    <n v="0"/>
    <n v="0"/>
    <s v="."/>
    <s v="."/>
    <n v="0"/>
    <n v="1958"/>
    <m/>
    <m/>
  </r>
  <r>
    <x v="53"/>
    <x v="126"/>
    <n v="15406"/>
    <n v="15404"/>
    <n v="2"/>
    <n v="0"/>
    <n v="0"/>
    <s v="."/>
    <s v="."/>
    <n v="0"/>
    <n v="1958"/>
    <m/>
    <m/>
  </r>
  <r>
    <x v="53"/>
    <x v="127"/>
    <n v="15372"/>
    <n v="15368"/>
    <n v="3"/>
    <n v="0"/>
    <n v="0"/>
    <s v="."/>
    <s v="."/>
    <n v="0"/>
    <n v="1958"/>
    <m/>
    <m/>
  </r>
  <r>
    <x v="53"/>
    <x v="88"/>
    <n v="16361"/>
    <n v="16356"/>
    <n v="4"/>
    <n v="0"/>
    <n v="0"/>
    <s v="."/>
    <s v="."/>
    <n v="0"/>
    <n v="1958"/>
    <m/>
    <m/>
  </r>
  <r>
    <x v="53"/>
    <x v="89"/>
    <n v="15385"/>
    <n v="15377"/>
    <n v="8"/>
    <n v="0"/>
    <n v="0"/>
    <s v="."/>
    <s v="."/>
    <n v="0"/>
    <n v="1958"/>
    <m/>
    <m/>
  </r>
  <r>
    <x v="53"/>
    <x v="90"/>
    <n v="13117"/>
    <n v="13110"/>
    <n v="7"/>
    <n v="0"/>
    <n v="0"/>
    <s v="."/>
    <s v="."/>
    <n v="0"/>
    <n v="1958"/>
    <m/>
    <m/>
  </r>
  <r>
    <x v="53"/>
    <x v="91"/>
    <n v="12392"/>
    <n v="12386"/>
    <n v="6"/>
    <n v="0"/>
    <n v="0"/>
    <s v="."/>
    <s v="."/>
    <n v="0"/>
    <n v="1958"/>
    <m/>
    <m/>
  </r>
  <r>
    <x v="53"/>
    <x v="92"/>
    <n v="12290"/>
    <n v="12281"/>
    <n v="8"/>
    <n v="0"/>
    <n v="0"/>
    <s v="."/>
    <s v="."/>
    <n v="0"/>
    <n v="1958"/>
    <m/>
    <m/>
  </r>
  <r>
    <x v="53"/>
    <x v="93"/>
    <n v="11803"/>
    <n v="11792"/>
    <n v="12"/>
    <n v="0"/>
    <n v="0"/>
    <s v="."/>
    <s v="."/>
    <n v="0"/>
    <n v="1958"/>
    <m/>
    <m/>
  </r>
  <r>
    <x v="53"/>
    <x v="94"/>
    <n v="10534"/>
    <n v="10519"/>
    <n v="15"/>
    <n v="0"/>
    <n v="0"/>
    <s v="."/>
    <s v="."/>
    <n v="0"/>
    <n v="1958"/>
    <m/>
    <m/>
  </r>
  <r>
    <x v="53"/>
    <x v="95"/>
    <n v="11134"/>
    <n v="11125"/>
    <n v="9"/>
    <n v="0"/>
    <n v="0"/>
    <s v="."/>
    <s v="."/>
    <n v="0"/>
    <n v="1958"/>
    <m/>
    <m/>
  </r>
  <r>
    <x v="53"/>
    <x v="96"/>
    <n v="13666"/>
    <n v="13657"/>
    <n v="9"/>
    <n v="0"/>
    <n v="0"/>
    <s v="."/>
    <s v="."/>
    <n v="0"/>
    <n v="1958"/>
    <m/>
    <m/>
  </r>
  <r>
    <x v="53"/>
    <x v="97"/>
    <n v="12861"/>
    <n v="12841"/>
    <n v="20"/>
    <n v="0"/>
    <n v="0"/>
    <s v="."/>
    <s v="."/>
    <n v="0"/>
    <n v="1958"/>
    <m/>
    <m/>
  </r>
  <r>
    <x v="53"/>
    <x v="98"/>
    <n v="13040"/>
    <n v="13022"/>
    <n v="18"/>
    <n v="0"/>
    <n v="0"/>
    <s v="."/>
    <s v="."/>
    <n v="0"/>
    <n v="1958"/>
    <m/>
    <m/>
  </r>
  <r>
    <x v="53"/>
    <x v="99"/>
    <n v="13994"/>
    <n v="13979"/>
    <n v="14"/>
    <n v="0"/>
    <n v="0"/>
    <s v="."/>
    <s v="."/>
    <n v="0"/>
    <n v="1958"/>
    <m/>
    <m/>
  </r>
  <r>
    <x v="53"/>
    <x v="100"/>
    <n v="14734"/>
    <n v="14723"/>
    <n v="12"/>
    <n v="0"/>
    <n v="0"/>
    <s v="."/>
    <s v="."/>
    <n v="0"/>
    <n v="1958"/>
    <m/>
    <m/>
  </r>
  <r>
    <x v="53"/>
    <x v="101"/>
    <n v="16482"/>
    <n v="16469"/>
    <n v="12"/>
    <n v="1"/>
    <n v="0"/>
    <s v="."/>
    <s v="."/>
    <n v="0"/>
    <n v="1958"/>
    <m/>
    <m/>
  </r>
  <r>
    <x v="53"/>
    <x v="102"/>
    <n v="14530"/>
    <n v="14307"/>
    <n v="59"/>
    <n v="1"/>
    <n v="163"/>
    <s v="."/>
    <s v="."/>
    <n v="0"/>
    <n v="1958"/>
    <m/>
    <m/>
  </r>
  <r>
    <x v="53"/>
    <x v="103"/>
    <n v="13595"/>
    <n v="13414"/>
    <n v="17"/>
    <n v="0"/>
    <n v="163"/>
    <s v="."/>
    <s v="."/>
    <n v="0"/>
    <n v="1958"/>
    <m/>
    <m/>
  </r>
  <r>
    <x v="53"/>
    <x v="104"/>
    <n v="11849"/>
    <n v="11686"/>
    <n v="16"/>
    <n v="0"/>
    <n v="147"/>
    <s v="."/>
    <s v="."/>
    <n v="0"/>
    <n v="1958"/>
    <m/>
    <m/>
  </r>
  <r>
    <x v="53"/>
    <x v="66"/>
    <n v="10837"/>
    <n v="10705"/>
    <n v="15"/>
    <n v="0"/>
    <n v="116"/>
    <s v="."/>
    <s v="."/>
    <n v="0"/>
    <n v="1958"/>
    <m/>
    <m/>
  </r>
  <r>
    <x v="53"/>
    <x v="67"/>
    <n v="10825"/>
    <n v="10680"/>
    <n v="22"/>
    <n v="0"/>
    <n v="122"/>
    <s v="."/>
    <s v="."/>
    <n v="0"/>
    <n v="1958"/>
    <m/>
    <m/>
  </r>
  <r>
    <x v="53"/>
    <x v="68"/>
    <n v="11144"/>
    <n v="10996"/>
    <n v="17"/>
    <n v="0"/>
    <n v="130"/>
    <s v="."/>
    <s v="."/>
    <n v="0"/>
    <n v="1958"/>
    <m/>
    <m/>
  </r>
  <r>
    <x v="53"/>
    <x v="69"/>
    <n v="12108"/>
    <n v="11948"/>
    <n v="16"/>
    <n v="1"/>
    <n v="143"/>
    <s v="."/>
    <s v="."/>
    <n v="0"/>
    <n v="1958"/>
    <m/>
    <m/>
  </r>
  <r>
    <x v="53"/>
    <x v="70"/>
    <n v="14666"/>
    <n v="14465"/>
    <n v="15"/>
    <n v="1"/>
    <n v="185"/>
    <s v="."/>
    <s v="."/>
    <n v="0"/>
    <n v="1958"/>
    <m/>
    <m/>
  </r>
  <r>
    <x v="53"/>
    <x v="71"/>
    <n v="16805"/>
    <n v="16788"/>
    <n v="16"/>
    <n v="1"/>
    <n v="0"/>
    <s v="."/>
    <s v="."/>
    <n v="0"/>
    <n v="1958"/>
    <m/>
    <m/>
  </r>
  <r>
    <x v="53"/>
    <x v="72"/>
    <n v="18463"/>
    <n v="18408"/>
    <n v="18"/>
    <n v="0"/>
    <n v="38"/>
    <s v="."/>
    <s v="."/>
    <n v="0"/>
    <n v="1958"/>
    <m/>
    <m/>
  </r>
  <r>
    <x v="53"/>
    <x v="73"/>
    <n v="20809"/>
    <n v="20754"/>
    <n v="25"/>
    <n v="1"/>
    <n v="29"/>
    <s v="."/>
    <s v="."/>
    <n v="0"/>
    <n v="1958"/>
    <m/>
    <m/>
  </r>
  <r>
    <x v="53"/>
    <x v="74"/>
    <n v="20945"/>
    <n v="20874"/>
    <n v="29"/>
    <n v="1"/>
    <n v="41"/>
    <s v="."/>
    <s v="."/>
    <n v="0"/>
    <n v="1958"/>
    <m/>
    <m/>
  </r>
  <r>
    <x v="53"/>
    <x v="75"/>
    <n v="22590"/>
    <n v="22516"/>
    <n v="30"/>
    <n v="0"/>
    <n v="44"/>
    <s v="."/>
    <s v="."/>
    <n v="0"/>
    <n v="1958"/>
    <m/>
    <m/>
  </r>
  <r>
    <x v="53"/>
    <x v="76"/>
    <n v="24941"/>
    <n v="24863"/>
    <n v="30"/>
    <n v="0"/>
    <n v="48"/>
    <s v="."/>
    <s v="."/>
    <n v="0"/>
    <n v="1958"/>
    <m/>
    <m/>
  </r>
  <r>
    <x v="53"/>
    <x v="77"/>
    <n v="23780"/>
    <n v="23752"/>
    <n v="27"/>
    <n v="0"/>
    <n v="0"/>
    <s v="."/>
    <s v="."/>
    <n v="0"/>
    <n v="1958"/>
    <m/>
    <m/>
  </r>
  <r>
    <x v="53"/>
    <x v="78"/>
    <n v="12620"/>
    <n v="12608"/>
    <n v="11"/>
    <n v="1"/>
    <n v="0"/>
    <s v="."/>
    <s v="."/>
    <n v="0"/>
    <n v="1958"/>
    <m/>
    <m/>
  </r>
  <r>
    <x v="53"/>
    <x v="79"/>
    <n v="15707"/>
    <n v="15556"/>
    <n v="24"/>
    <n v="1"/>
    <n v="125"/>
    <s v="."/>
    <s v="."/>
    <n v="0"/>
    <n v="1958"/>
    <m/>
    <m/>
  </r>
  <r>
    <x v="53"/>
    <x v="80"/>
    <n v="17825"/>
    <n v="17601"/>
    <n v="33"/>
    <n v="0"/>
    <n v="191"/>
    <s v="."/>
    <s v="."/>
    <n v="0"/>
    <n v="1958"/>
    <m/>
    <m/>
  </r>
  <r>
    <x v="53"/>
    <x v="81"/>
    <n v="19265"/>
    <n v="19000"/>
    <n v="41"/>
    <n v="0"/>
    <n v="224"/>
    <s v="."/>
    <s v="."/>
    <n v="0"/>
    <n v="1958"/>
    <m/>
    <m/>
  </r>
  <r>
    <x v="53"/>
    <x v="0"/>
    <n v="20252"/>
    <n v="19966"/>
    <n v="50"/>
    <n v="0"/>
    <n v="236"/>
    <s v="."/>
    <s v="."/>
    <n v="0"/>
    <n v="1958"/>
    <m/>
    <m/>
  </r>
  <r>
    <x v="53"/>
    <x v="1"/>
    <n v="20851"/>
    <n v="20044"/>
    <n v="534"/>
    <n v="18"/>
    <n v="255"/>
    <n v="0"/>
    <n v="1.68"/>
    <n v="0"/>
    <n v="1958"/>
    <m/>
    <m/>
  </r>
  <r>
    <x v="53"/>
    <x v="2"/>
    <n v="22219"/>
    <n v="21372"/>
    <n v="527"/>
    <n v="37"/>
    <n v="283"/>
    <n v="0"/>
    <n v="1.77"/>
    <n v="0"/>
    <n v="1958"/>
    <m/>
    <m/>
  </r>
  <r>
    <x v="53"/>
    <x v="3"/>
    <n v="23757"/>
    <n v="22774"/>
    <n v="622"/>
    <n v="60"/>
    <n v="301"/>
    <n v="0"/>
    <n v="1.88"/>
    <n v="0"/>
    <n v="1958"/>
    <m/>
    <m/>
  </r>
  <r>
    <x v="53"/>
    <x v="4"/>
    <n v="24623"/>
    <n v="23585"/>
    <n v="641"/>
    <n v="80"/>
    <n v="316"/>
    <n v="0"/>
    <n v="1.92"/>
    <n v="0"/>
    <n v="1958"/>
    <m/>
    <m/>
  </r>
  <r>
    <x v="53"/>
    <x v="5"/>
    <n v="26296"/>
    <n v="25085"/>
    <n v="780"/>
    <n v="82"/>
    <n v="348"/>
    <n v="0"/>
    <n v="2.0299999999999998"/>
    <n v="0"/>
    <n v="1958"/>
    <m/>
    <m/>
  </r>
  <r>
    <x v="53"/>
    <x v="6"/>
    <n v="27296"/>
    <n v="26017"/>
    <n v="803"/>
    <n v="82"/>
    <n v="393"/>
    <n v="0"/>
    <n v="2.08"/>
    <n v="0"/>
    <n v="1958"/>
    <m/>
    <m/>
  </r>
  <r>
    <x v="53"/>
    <x v="7"/>
    <n v="29290"/>
    <n v="27860"/>
    <n v="872"/>
    <n v="131"/>
    <n v="428"/>
    <n v="0"/>
    <n v="2.2200000000000002"/>
    <n v="0"/>
    <n v="1958"/>
    <m/>
    <m/>
  </r>
  <r>
    <x v="53"/>
    <x v="8"/>
    <n v="30592"/>
    <n v="28644"/>
    <n v="1058"/>
    <n v="391"/>
    <n v="499"/>
    <n v="0"/>
    <n v="2.29"/>
    <n v="0"/>
    <n v="1958"/>
    <m/>
    <m/>
  </r>
  <r>
    <x v="53"/>
    <x v="9"/>
    <n v="33426"/>
    <n v="31133"/>
    <n v="1104"/>
    <n v="630"/>
    <n v="559"/>
    <n v="0"/>
    <n v="2.4900000000000002"/>
    <n v="0"/>
    <n v="1958"/>
    <m/>
    <m/>
  </r>
  <r>
    <x v="53"/>
    <x v="10"/>
    <n v="33457"/>
    <n v="30709"/>
    <n v="1362"/>
    <n v="747"/>
    <n v="639"/>
    <n v="0"/>
    <n v="2.4700000000000002"/>
    <n v="0"/>
    <n v="1989"/>
    <m/>
    <m/>
  </r>
  <r>
    <x v="53"/>
    <x v="11"/>
    <n v="35683"/>
    <n v="32501"/>
    <n v="1770"/>
    <n v="725"/>
    <n v="687"/>
    <n v="0"/>
    <n v="2.61"/>
    <n v="0"/>
    <n v="1989"/>
    <m/>
    <m/>
  </r>
  <r>
    <x v="53"/>
    <x v="12"/>
    <n v="38729"/>
    <n v="34982"/>
    <n v="2312"/>
    <n v="708"/>
    <n v="727"/>
    <n v="0"/>
    <n v="2.81"/>
    <n v="0"/>
    <n v="1989"/>
    <m/>
    <m/>
  </r>
  <r>
    <x v="53"/>
    <x v="13"/>
    <n v="41272"/>
    <n v="36981"/>
    <n v="2916"/>
    <n v="598"/>
    <n v="777"/>
    <n v="0"/>
    <n v="2.97"/>
    <n v="0"/>
    <n v="1989"/>
    <m/>
    <m/>
  </r>
  <r>
    <x v="53"/>
    <x v="14"/>
    <n v="43415"/>
    <n v="38972"/>
    <n v="3181"/>
    <n v="559"/>
    <n v="704"/>
    <n v="0"/>
    <n v="3.1"/>
    <n v="0"/>
    <n v="1989"/>
    <m/>
    <m/>
  </r>
  <r>
    <x v="53"/>
    <x v="15"/>
    <n v="45183"/>
    <n v="39933"/>
    <n v="3975"/>
    <n v="528"/>
    <n v="747"/>
    <n v="0"/>
    <n v="3.21"/>
    <n v="0"/>
    <n v="1989"/>
    <m/>
    <m/>
  </r>
  <r>
    <x v="53"/>
    <x v="16"/>
    <n v="44026"/>
    <n v="38572"/>
    <n v="4200"/>
    <n v="476"/>
    <n v="777"/>
    <n v="0"/>
    <n v="3.11"/>
    <n v="0"/>
    <n v="1989"/>
    <m/>
    <m/>
  </r>
  <r>
    <x v="53"/>
    <x v="17"/>
    <n v="43778"/>
    <n v="38000"/>
    <n v="4416"/>
    <n v="528"/>
    <n v="834"/>
    <n v="0"/>
    <n v="3.08"/>
    <n v="0"/>
    <n v="1989"/>
    <m/>
    <m/>
  </r>
  <r>
    <x v="53"/>
    <x v="18"/>
    <n v="43687"/>
    <n v="36858"/>
    <n v="5304"/>
    <n v="646"/>
    <n v="878"/>
    <n v="0"/>
    <n v="3.07"/>
    <n v="0"/>
    <n v="1989"/>
    <m/>
    <m/>
  </r>
  <r>
    <x v="53"/>
    <x v="19"/>
    <n v="45707"/>
    <n v="38438"/>
    <n v="5600"/>
    <n v="785"/>
    <n v="883"/>
    <n v="0"/>
    <n v="3.21"/>
    <n v="0"/>
    <n v="1989"/>
    <m/>
    <m/>
  </r>
  <r>
    <x v="53"/>
    <x v="20"/>
    <n v="48523"/>
    <n v="39968"/>
    <n v="6671"/>
    <n v="968"/>
    <n v="916"/>
    <n v="0"/>
    <n v="3.4"/>
    <n v="0"/>
    <n v="1989"/>
    <m/>
    <m/>
  </r>
  <r>
    <x v="53"/>
    <x v="21"/>
    <n v="55632"/>
    <n v="45132"/>
    <n v="8437"/>
    <n v="1056"/>
    <n v="1007"/>
    <n v="0"/>
    <n v="3.88"/>
    <n v="0"/>
    <n v="1989"/>
    <m/>
    <m/>
  </r>
  <r>
    <x v="53"/>
    <x v="22"/>
    <n v="58367"/>
    <n v="46321"/>
    <n v="9744"/>
    <n v="1220"/>
    <n v="1082"/>
    <n v="0"/>
    <n v="4.05"/>
    <n v="0"/>
    <n v="1989"/>
    <m/>
    <m/>
  </r>
  <r>
    <x v="53"/>
    <x v="23"/>
    <n v="58912"/>
    <n v="45759"/>
    <n v="10721"/>
    <n v="1338"/>
    <n v="1094"/>
    <n v="0"/>
    <n v="4.07"/>
    <n v="0"/>
    <n v="1989"/>
    <m/>
    <m/>
  </r>
  <r>
    <x v="53"/>
    <x v="24"/>
    <n v="59162"/>
    <n v="44502"/>
    <n v="12070"/>
    <n v="1450"/>
    <n v="1140"/>
    <n v="0"/>
    <n v="4.0599999999999996"/>
    <n v="0"/>
    <n v="1989"/>
    <m/>
    <m/>
  </r>
  <r>
    <x v="53"/>
    <x v="25"/>
    <n v="59858"/>
    <n v="44240"/>
    <n v="12622"/>
    <n v="1777"/>
    <n v="1219"/>
    <n v="0"/>
    <n v="4.07"/>
    <n v="0"/>
    <n v="1989"/>
    <m/>
    <m/>
  </r>
  <r>
    <x v="53"/>
    <x v="26"/>
    <n v="62640"/>
    <n v="45457"/>
    <n v="13940"/>
    <n v="1977"/>
    <n v="1265"/>
    <n v="0"/>
    <n v="4.2300000000000004"/>
    <n v="0"/>
    <n v="1989"/>
    <m/>
    <m/>
  </r>
  <r>
    <x v="53"/>
    <x v="27"/>
    <n v="65089"/>
    <n v="46647"/>
    <n v="14905"/>
    <n v="2238"/>
    <n v="1299"/>
    <n v="0"/>
    <n v="4.3600000000000003"/>
    <n v="0"/>
    <n v="1989"/>
    <m/>
    <m/>
  </r>
  <r>
    <x v="53"/>
    <x v="28"/>
    <n v="67048"/>
    <n v="47139"/>
    <n v="15763"/>
    <n v="2821"/>
    <n v="1326"/>
    <n v="0"/>
    <n v="4.46"/>
    <n v="0"/>
    <n v="1989"/>
    <m/>
    <m/>
  </r>
  <r>
    <x v="53"/>
    <x v="29"/>
    <n v="67671"/>
    <n v="48270"/>
    <n v="14848"/>
    <n v="3166"/>
    <n v="1388"/>
    <n v="0"/>
    <n v="4.47"/>
    <n v="0"/>
    <n v="1989"/>
    <m/>
    <m/>
  </r>
  <r>
    <x v="53"/>
    <x v="30"/>
    <n v="65920"/>
    <n v="46258"/>
    <n v="14807"/>
    <n v="3460"/>
    <n v="1395"/>
    <n v="0"/>
    <n v="4.33"/>
    <n v="0"/>
    <n v="1989"/>
    <m/>
    <m/>
  </r>
  <r>
    <x v="53"/>
    <x v="31"/>
    <n v="66706"/>
    <n v="46833"/>
    <n v="14057"/>
    <n v="4382"/>
    <n v="1434"/>
    <n v="0"/>
    <n v="4.3600000000000003"/>
    <n v="0"/>
    <n v="1989"/>
    <m/>
    <m/>
  </r>
  <r>
    <x v="53"/>
    <x v="32"/>
    <n v="65994"/>
    <n v="46975"/>
    <n v="13750"/>
    <n v="3821"/>
    <n v="1448"/>
    <n v="0"/>
    <n v="4.29"/>
    <n v="0"/>
    <n v="1989"/>
    <m/>
    <m/>
  </r>
  <r>
    <x v="53"/>
    <x v="33"/>
    <n v="65359"/>
    <n v="46977"/>
    <n v="12897"/>
    <n v="4081"/>
    <n v="1404"/>
    <n v="0"/>
    <n v="4.24"/>
    <n v="0"/>
    <n v="1989"/>
    <m/>
    <m/>
  </r>
  <r>
    <x v="53"/>
    <x v="34"/>
    <n v="65463"/>
    <n v="47486"/>
    <n v="12484"/>
    <n v="4065"/>
    <n v="1428"/>
    <n v="0"/>
    <n v="4.24"/>
    <n v="0"/>
    <n v="1989"/>
    <m/>
    <m/>
  </r>
  <r>
    <x v="53"/>
    <x v="35"/>
    <n v="67680"/>
    <n v="48413"/>
    <n v="13307"/>
    <n v="4527"/>
    <n v="1432"/>
    <n v="0"/>
    <n v="4.37"/>
    <n v="0"/>
    <n v="1989"/>
    <m/>
    <m/>
  </r>
  <r>
    <x v="53"/>
    <x v="36"/>
    <n v="66768"/>
    <n v="47560"/>
    <n v="13270"/>
    <n v="4541"/>
    <n v="1396"/>
    <n v="0"/>
    <n v="4.3099999999999996"/>
    <n v="0"/>
    <n v="1989"/>
    <m/>
    <m/>
  </r>
  <r>
    <x v="53"/>
    <x v="37"/>
    <n v="67240"/>
    <n v="48285"/>
    <n v="12483"/>
    <n v="5072"/>
    <n v="1401"/>
    <n v="0"/>
    <n v="4.33"/>
    <n v="0"/>
    <n v="1989"/>
    <m/>
    <m/>
  </r>
  <r>
    <x v="53"/>
    <x v="38"/>
    <n v="66714"/>
    <n v="47470"/>
    <n v="12711"/>
    <n v="5122"/>
    <n v="1410"/>
    <n v="0"/>
    <n v="4.29"/>
    <n v="0"/>
    <n v="1989"/>
    <m/>
    <m/>
  </r>
  <r>
    <x v="53"/>
    <x v="39"/>
    <n v="65655"/>
    <n v="47116"/>
    <n v="11906"/>
    <n v="5141"/>
    <n v="1492"/>
    <n v="0"/>
    <n v="4.21"/>
    <n v="0"/>
    <n v="1989"/>
    <m/>
    <m/>
  </r>
  <r>
    <x v="53"/>
    <x v="40"/>
    <n v="63501"/>
    <n v="44765"/>
    <n v="11523"/>
    <n v="5733"/>
    <n v="1481"/>
    <n v="0"/>
    <n v="4.0599999999999996"/>
    <n v="0"/>
    <n v="1989"/>
    <m/>
    <m/>
  </r>
  <r>
    <x v="53"/>
    <x v="41"/>
    <n v="59383"/>
    <n v="42182"/>
    <n v="9782"/>
    <n v="6032"/>
    <n v="1387"/>
    <n v="0"/>
    <n v="3.79"/>
    <n v="0"/>
    <n v="1990"/>
    <m/>
    <m/>
  </r>
  <r>
    <x v="53"/>
    <x v="42"/>
    <n v="54764"/>
    <n v="38134"/>
    <n v="9083"/>
    <n v="6417"/>
    <n v="1129"/>
    <n v="0"/>
    <n v="3.51"/>
    <n v="0"/>
    <n v="1990"/>
    <m/>
    <m/>
  </r>
  <r>
    <x v="54"/>
    <x v="78"/>
    <n v="18"/>
    <s v="."/>
    <s v="."/>
    <s v="."/>
    <n v="18"/>
    <s v="."/>
    <s v="."/>
    <n v="0"/>
    <n v="1958"/>
    <m/>
    <m/>
  </r>
  <r>
    <x v="54"/>
    <x v="79"/>
    <n v="20"/>
    <s v="."/>
    <s v="."/>
    <s v="."/>
    <n v="20"/>
    <s v="."/>
    <s v="."/>
    <n v="0"/>
    <n v="1958"/>
    <m/>
    <m/>
  </r>
  <r>
    <x v="54"/>
    <x v="80"/>
    <n v="20"/>
    <s v="."/>
    <s v="."/>
    <s v="."/>
    <n v="20"/>
    <s v="."/>
    <s v="."/>
    <n v="0"/>
    <n v="1958"/>
    <m/>
    <m/>
  </r>
  <r>
    <x v="54"/>
    <x v="81"/>
    <n v="383"/>
    <n v="383"/>
    <n v="0"/>
    <n v="0"/>
    <n v="0"/>
    <s v="."/>
    <s v="."/>
    <n v="0"/>
    <n v="1958"/>
    <m/>
    <m/>
  </r>
  <r>
    <x v="54"/>
    <x v="0"/>
    <n v="486"/>
    <n v="486"/>
    <n v="0"/>
    <n v="0"/>
    <n v="0"/>
    <s v="."/>
    <s v="."/>
    <n v="0"/>
    <n v="1958"/>
    <m/>
    <m/>
  </r>
  <r>
    <x v="54"/>
    <x v="1"/>
    <n v="213"/>
    <n v="102"/>
    <n v="111"/>
    <n v="0"/>
    <n v="0"/>
    <n v="0"/>
    <n v="0.02"/>
    <n v="0"/>
    <n v="1958"/>
    <m/>
    <m/>
  </r>
  <r>
    <x v="54"/>
    <x v="2"/>
    <n v="272"/>
    <n v="135"/>
    <n v="116"/>
    <n v="0"/>
    <n v="21"/>
    <n v="0"/>
    <n v="0.03"/>
    <n v="0"/>
    <n v="1958"/>
    <m/>
    <m/>
  </r>
  <r>
    <x v="54"/>
    <x v="3"/>
    <n v="243"/>
    <n v="141"/>
    <n v="82"/>
    <n v="0"/>
    <n v="20"/>
    <n v="0"/>
    <n v="0.03"/>
    <n v="0"/>
    <n v="1958"/>
    <m/>
    <m/>
  </r>
  <r>
    <x v="54"/>
    <x v="4"/>
    <n v="474"/>
    <n v="338"/>
    <n v="95"/>
    <n v="0"/>
    <n v="41"/>
    <n v="0"/>
    <n v="0.05"/>
    <n v="0"/>
    <n v="1958"/>
    <m/>
    <m/>
  </r>
  <r>
    <x v="54"/>
    <x v="5"/>
    <n v="1307"/>
    <n v="1127"/>
    <n v="111"/>
    <n v="0"/>
    <n v="68"/>
    <n v="0"/>
    <n v="0.14000000000000001"/>
    <n v="0"/>
    <n v="1958"/>
    <m/>
    <m/>
  </r>
  <r>
    <x v="54"/>
    <x v="6"/>
    <n v="2005"/>
    <n v="1844"/>
    <n v="112"/>
    <n v="0"/>
    <n v="49"/>
    <n v="0"/>
    <n v="0.21"/>
    <n v="0"/>
    <n v="1958"/>
    <m/>
    <m/>
  </r>
  <r>
    <x v="54"/>
    <x v="7"/>
    <n v="2447"/>
    <n v="2240"/>
    <n v="126"/>
    <n v="0"/>
    <n v="81"/>
    <n v="0"/>
    <n v="0.25"/>
    <n v="0"/>
    <n v="1958"/>
    <m/>
    <m/>
  </r>
  <r>
    <x v="54"/>
    <x v="8"/>
    <n v="3082"/>
    <n v="2820"/>
    <n v="140"/>
    <n v="0"/>
    <n v="122"/>
    <n v="0"/>
    <n v="0.31"/>
    <n v="0"/>
    <n v="1958"/>
    <m/>
    <m/>
  </r>
  <r>
    <x v="54"/>
    <x v="9"/>
    <n v="4268"/>
    <n v="3927"/>
    <n v="175"/>
    <n v="0"/>
    <n v="166"/>
    <n v="0"/>
    <n v="0.41"/>
    <n v="0"/>
    <n v="1958"/>
    <m/>
    <m/>
  </r>
  <r>
    <x v="54"/>
    <x v="10"/>
    <n v="5424"/>
    <n v="4973"/>
    <n v="188"/>
    <n v="0"/>
    <n v="262"/>
    <n v="0"/>
    <n v="0.51"/>
    <n v="0"/>
    <n v="1989"/>
    <m/>
    <m/>
  </r>
  <r>
    <x v="54"/>
    <x v="11"/>
    <n v="6495"/>
    <n v="6021"/>
    <n v="163"/>
    <n v="0"/>
    <n v="311"/>
    <n v="0"/>
    <n v="0.59"/>
    <n v="0"/>
    <n v="1989"/>
    <m/>
    <m/>
  </r>
  <r>
    <x v="54"/>
    <x v="12"/>
    <n v="7215"/>
    <n v="6673"/>
    <n v="234"/>
    <n v="0"/>
    <n v="308"/>
    <n v="0"/>
    <n v="0.64"/>
    <n v="0"/>
    <n v="1989"/>
    <m/>
    <m/>
  </r>
  <r>
    <x v="54"/>
    <x v="13"/>
    <n v="8378"/>
    <n v="7733"/>
    <n v="322"/>
    <n v="0"/>
    <n v="323"/>
    <n v="0"/>
    <n v="0.73"/>
    <n v="0"/>
    <n v="1989"/>
    <m/>
    <m/>
  </r>
  <r>
    <x v="54"/>
    <x v="14"/>
    <n v="8962"/>
    <n v="8275"/>
    <n v="343"/>
    <n v="0"/>
    <n v="344"/>
    <n v="0"/>
    <n v="0.76"/>
    <n v="0"/>
    <n v="1989"/>
    <m/>
    <m/>
  </r>
  <r>
    <x v="54"/>
    <x v="15"/>
    <n v="9724"/>
    <n v="9045"/>
    <n v="324"/>
    <n v="0"/>
    <n v="355"/>
    <n v="0"/>
    <n v="0.81"/>
    <n v="0"/>
    <n v="1989"/>
    <m/>
    <m/>
  </r>
  <r>
    <x v="54"/>
    <x v="16"/>
    <n v="12072"/>
    <n v="11448"/>
    <n v="298"/>
    <n v="0"/>
    <n v="326"/>
    <n v="0"/>
    <n v="0.98"/>
    <n v="0"/>
    <n v="1989"/>
    <m/>
    <m/>
  </r>
  <r>
    <x v="54"/>
    <x v="17"/>
    <n v="12994"/>
    <n v="12353"/>
    <n v="301"/>
    <n v="0"/>
    <n v="340"/>
    <n v="0"/>
    <n v="1.03"/>
    <n v="0"/>
    <n v="1989"/>
    <m/>
    <m/>
  </r>
  <r>
    <x v="54"/>
    <x v="18"/>
    <n v="14302"/>
    <n v="13600"/>
    <n v="349"/>
    <n v="0"/>
    <n v="353"/>
    <n v="0"/>
    <n v="1.1000000000000001"/>
    <n v="0"/>
    <n v="1989"/>
    <m/>
    <m/>
  </r>
  <r>
    <x v="54"/>
    <x v="19"/>
    <n v="16179"/>
    <n v="15256"/>
    <n v="557"/>
    <n v="0"/>
    <n v="366"/>
    <n v="0"/>
    <n v="1.2"/>
    <n v="0"/>
    <n v="1989"/>
    <m/>
    <m/>
  </r>
  <r>
    <x v="54"/>
    <x v="20"/>
    <n v="17492"/>
    <n v="16509"/>
    <n v="603"/>
    <n v="0"/>
    <n v="381"/>
    <n v="0"/>
    <n v="1.26"/>
    <n v="0"/>
    <n v="1989"/>
    <m/>
    <m/>
  </r>
  <r>
    <x v="54"/>
    <x v="21"/>
    <n v="20058"/>
    <n v="18831"/>
    <n v="682"/>
    <n v="0"/>
    <n v="545"/>
    <n v="0"/>
    <n v="1.41"/>
    <n v="0"/>
    <n v="1989"/>
    <m/>
    <m/>
  </r>
  <r>
    <x v="54"/>
    <x v="22"/>
    <n v="29332"/>
    <n v="28106"/>
    <n v="572"/>
    <n v="0"/>
    <n v="654"/>
    <n v="0"/>
    <n v="2"/>
    <n v="0"/>
    <n v="1989"/>
    <m/>
    <m/>
  </r>
  <r>
    <x v="54"/>
    <x v="23"/>
    <n v="24434"/>
    <n v="23116"/>
    <n v="602"/>
    <n v="0"/>
    <n v="716"/>
    <n v="0"/>
    <n v="1.63"/>
    <n v="0"/>
    <n v="1989"/>
    <m/>
    <m/>
  </r>
  <r>
    <x v="54"/>
    <x v="24"/>
    <n v="26569"/>
    <n v="25139"/>
    <n v="640"/>
    <n v="0"/>
    <n v="790"/>
    <n v="0"/>
    <n v="1.72"/>
    <n v="0"/>
    <n v="1989"/>
    <m/>
    <m/>
  </r>
  <r>
    <x v="54"/>
    <x v="25"/>
    <n v="27739"/>
    <n v="26088"/>
    <n v="837"/>
    <n v="0"/>
    <n v="814"/>
    <n v="0"/>
    <n v="1.76"/>
    <n v="0"/>
    <n v="1989"/>
    <m/>
    <m/>
  </r>
  <r>
    <x v="54"/>
    <x v="26"/>
    <n v="29381"/>
    <n v="27460"/>
    <n v="971"/>
    <n v="0"/>
    <n v="950"/>
    <n v="0"/>
    <n v="1.83"/>
    <n v="27"/>
    <n v="1989"/>
    <m/>
    <m/>
  </r>
  <r>
    <x v="54"/>
    <x v="27"/>
    <n v="30049"/>
    <n v="28161"/>
    <n v="938"/>
    <n v="0"/>
    <n v="950"/>
    <n v="0"/>
    <n v="1.84"/>
    <n v="0"/>
    <n v="1989"/>
    <m/>
    <m/>
  </r>
  <r>
    <x v="54"/>
    <x v="28"/>
    <n v="31052"/>
    <n v="29094"/>
    <n v="1006"/>
    <n v="0"/>
    <n v="952"/>
    <n v="0"/>
    <n v="1.87"/>
    <n v="0"/>
    <n v="1989"/>
    <m/>
    <m/>
  </r>
  <r>
    <x v="54"/>
    <x v="29"/>
    <n v="29575"/>
    <n v="27091"/>
    <n v="1532"/>
    <n v="0"/>
    <n v="952"/>
    <n v="0"/>
    <n v="1.76"/>
    <n v="0"/>
    <n v="1989"/>
    <m/>
    <m/>
  </r>
  <r>
    <x v="54"/>
    <x v="30"/>
    <n v="30153"/>
    <n v="27315"/>
    <n v="1750"/>
    <n v="0"/>
    <n v="1088"/>
    <n v="0"/>
    <n v="1.77"/>
    <n v="0"/>
    <n v="1989"/>
    <m/>
    <m/>
  </r>
  <r>
    <x v="54"/>
    <x v="31"/>
    <n v="31208"/>
    <n v="28161"/>
    <n v="1959"/>
    <n v="0"/>
    <n v="1088"/>
    <n v="0"/>
    <n v="1.81"/>
    <n v="0"/>
    <n v="1989"/>
    <m/>
    <m/>
  </r>
  <r>
    <x v="54"/>
    <x v="32"/>
    <n v="31306"/>
    <n v="28133"/>
    <n v="2085"/>
    <n v="0"/>
    <n v="1088"/>
    <n v="0"/>
    <n v="1.79"/>
    <n v="0"/>
    <n v="1989"/>
    <m/>
    <m/>
  </r>
  <r>
    <x v="54"/>
    <x v="33"/>
    <n v="32000"/>
    <n v="28746"/>
    <n v="2168"/>
    <n v="0"/>
    <n v="1086"/>
    <n v="0"/>
    <n v="1.8"/>
    <n v="0"/>
    <n v="1989"/>
    <m/>
    <m/>
  </r>
  <r>
    <x v="54"/>
    <x v="34"/>
    <n v="34270"/>
    <n v="30932"/>
    <n v="2252"/>
    <n v="0"/>
    <n v="1086"/>
    <n v="0"/>
    <n v="1.89"/>
    <n v="0"/>
    <n v="1989"/>
    <m/>
    <m/>
  </r>
  <r>
    <x v="54"/>
    <x v="35"/>
    <n v="36875"/>
    <n v="33369"/>
    <n v="2420"/>
    <n v="0"/>
    <n v="1086"/>
    <n v="0"/>
    <n v="2"/>
    <n v="0"/>
    <n v="1989"/>
    <m/>
    <m/>
  </r>
  <r>
    <x v="54"/>
    <x v="36"/>
    <n v="39514"/>
    <n v="35841"/>
    <n v="2587"/>
    <n v="0"/>
    <n v="1086"/>
    <n v="0"/>
    <n v="2.11"/>
    <n v="0"/>
    <n v="1989"/>
    <m/>
    <m/>
  </r>
  <r>
    <x v="54"/>
    <x v="37"/>
    <n v="42952"/>
    <n v="38735"/>
    <n v="3131"/>
    <n v="0"/>
    <n v="1086"/>
    <n v="0"/>
    <n v="2.2599999999999998"/>
    <n v="0"/>
    <n v="1989"/>
    <m/>
    <m/>
  </r>
  <r>
    <x v="54"/>
    <x v="38"/>
    <n v="48111"/>
    <n v="42779"/>
    <n v="4111"/>
    <n v="0"/>
    <n v="1221"/>
    <n v="0"/>
    <n v="2.5"/>
    <n v="0"/>
    <n v="1989"/>
    <m/>
    <m/>
  </r>
  <r>
    <x v="54"/>
    <x v="39"/>
    <n v="55061"/>
    <n v="49593"/>
    <n v="3864"/>
    <n v="0"/>
    <n v="1604"/>
    <n v="0"/>
    <n v="2.82"/>
    <n v="0"/>
    <n v="1989"/>
    <m/>
    <m/>
  </r>
  <r>
    <x v="54"/>
    <x v="40"/>
    <n v="58532"/>
    <n v="52443"/>
    <n v="3868"/>
    <n v="0"/>
    <n v="2221"/>
    <n v="0"/>
    <n v="2.95"/>
    <n v="0"/>
    <n v="1989"/>
    <m/>
    <m/>
  </r>
  <r>
    <x v="54"/>
    <x v="41"/>
    <n v="33803"/>
    <n v="29415"/>
    <n v="2212"/>
    <n v="0"/>
    <n v="2176"/>
    <n v="0"/>
    <n v="1.68"/>
    <n v="0"/>
    <n v="1990"/>
    <m/>
    <m/>
  </r>
  <r>
    <x v="54"/>
    <x v="42"/>
    <n v="32393"/>
    <n v="28535"/>
    <n v="1683"/>
    <n v="0"/>
    <n v="2176"/>
    <n v="0"/>
    <n v="1.58"/>
    <n v="0"/>
    <n v="1990"/>
    <m/>
    <m/>
  </r>
  <r>
    <x v="54"/>
    <x v="43"/>
    <n v="28527"/>
    <n v="24845"/>
    <n v="1370"/>
    <n v="0"/>
    <n v="2312"/>
    <n v="0"/>
    <n v="1.37"/>
    <n v="0"/>
    <n v="1990"/>
    <m/>
    <m/>
  </r>
  <r>
    <x v="54"/>
    <x v="44"/>
    <n v="26320"/>
    <n v="22781"/>
    <n v="1227"/>
    <n v="0"/>
    <n v="2312"/>
    <n v="0"/>
    <n v="1.24"/>
    <n v="0"/>
    <n v="1990"/>
    <m/>
    <m/>
  </r>
  <r>
    <x v="54"/>
    <x v="45"/>
    <n v="24098"/>
    <n v="20957"/>
    <n v="829"/>
    <n v="0"/>
    <n v="2312"/>
    <n v="0"/>
    <n v="1.1200000000000001"/>
    <n v="0"/>
    <n v="1990"/>
    <m/>
    <m/>
  </r>
  <r>
    <x v="54"/>
    <x v="46"/>
    <n v="22610"/>
    <n v="19197"/>
    <n v="1102"/>
    <n v="0"/>
    <n v="2312"/>
    <n v="0"/>
    <n v="1.04"/>
    <n v="0"/>
    <n v="1990"/>
    <m/>
    <m/>
  </r>
  <r>
    <x v="54"/>
    <x v="47"/>
    <n v="19978"/>
    <n v="16486"/>
    <n v="1181"/>
    <n v="0"/>
    <n v="2312"/>
    <n v="0"/>
    <n v="0.91"/>
    <n v="0"/>
    <n v="1990"/>
    <m/>
    <m/>
  </r>
  <r>
    <x v="54"/>
    <x v="48"/>
    <n v="17956"/>
    <n v="16182"/>
    <n v="822"/>
    <n v="0"/>
    <n v="952"/>
    <n v="0"/>
    <n v="0.81"/>
    <n v="0"/>
    <n v="1990"/>
    <m/>
    <m/>
  </r>
  <r>
    <x v="54"/>
    <x v="49"/>
    <n v="16122"/>
    <n v="14598"/>
    <n v="1089"/>
    <n v="0"/>
    <n v="435"/>
    <n v="0"/>
    <n v="0.72"/>
    <n v="0"/>
    <n v="1990"/>
    <m/>
    <m/>
  </r>
  <r>
    <x v="54"/>
    <x v="50"/>
    <n v="17598"/>
    <n v="16343"/>
    <n v="712"/>
    <n v="0"/>
    <n v="544"/>
    <n v="0"/>
    <n v="0.78"/>
    <n v="0"/>
    <n v="1990"/>
    <m/>
    <m/>
  </r>
  <r>
    <x v="54"/>
    <x v="51"/>
    <n v="18997"/>
    <n v="17515"/>
    <n v="856"/>
    <n v="0"/>
    <n v="626"/>
    <n v="0"/>
    <n v="0.83"/>
    <n v="0"/>
    <n v="1990"/>
    <m/>
    <m/>
  </r>
  <r>
    <x v="54"/>
    <x v="52"/>
    <n v="19696"/>
    <n v="18043"/>
    <n v="952"/>
    <n v="0"/>
    <n v="702"/>
    <n v="0"/>
    <n v="0.85"/>
    <n v="0"/>
    <n v="1990"/>
    <m/>
    <m/>
  </r>
  <r>
    <x v="54"/>
    <x v="53"/>
    <n v="18878"/>
    <n v="17200"/>
    <n v="954"/>
    <n v="0"/>
    <n v="724"/>
    <n v="0"/>
    <n v="0.81"/>
    <n v="0"/>
    <n v="1990"/>
    <m/>
    <m/>
  </r>
  <r>
    <x v="54"/>
    <x v="54"/>
    <n v="19294"/>
    <n v="17613"/>
    <n v="929"/>
    <n v="0"/>
    <n v="753"/>
    <n v="0"/>
    <n v="0.82"/>
    <n v="0"/>
    <n v="1990"/>
    <m/>
    <m/>
  </r>
  <r>
    <x v="54"/>
    <x v="55"/>
    <n v="19732"/>
    <n v="18031"/>
    <n v="935"/>
    <n v="0"/>
    <n v="766"/>
    <n v="0"/>
    <n v="0.84"/>
    <n v="0"/>
    <n v="1990"/>
    <m/>
    <m/>
  </r>
  <r>
    <x v="54"/>
    <x v="56"/>
    <n v="20609"/>
    <n v="19050"/>
    <n v="785"/>
    <n v="0"/>
    <n v="775"/>
    <n v="0"/>
    <n v="0.87"/>
    <n v="0"/>
    <n v="1990"/>
    <m/>
    <m/>
  </r>
  <r>
    <x v="54"/>
    <x v="57"/>
    <n v="20971"/>
    <n v="19533"/>
    <n v="599"/>
    <n v="0"/>
    <n v="838"/>
    <n v="0"/>
    <n v="0.88"/>
    <n v="0"/>
    <n v="1990"/>
    <m/>
    <m/>
  </r>
  <r>
    <x v="54"/>
    <x v="58"/>
    <n v="17515"/>
    <n v="15965"/>
    <n v="716"/>
    <n v="0"/>
    <n v="834"/>
    <n v="0"/>
    <n v="0.73"/>
    <n v="0"/>
    <n v="1990"/>
    <m/>
    <m/>
  </r>
  <r>
    <x v="54"/>
    <x v="59"/>
    <n v="19398"/>
    <n v="17793"/>
    <n v="733"/>
    <n v="0"/>
    <n v="872"/>
    <n v="0"/>
    <n v="0.8"/>
    <n v="0"/>
    <n v="1990"/>
    <m/>
    <m/>
  </r>
  <r>
    <x v="54"/>
    <x v="60"/>
    <n v="19274"/>
    <n v="17697"/>
    <n v="707"/>
    <n v="0"/>
    <n v="870"/>
    <n v="0"/>
    <n v="0.79"/>
    <n v="0"/>
    <n v="1990"/>
    <m/>
    <m/>
  </r>
  <r>
    <x v="54"/>
    <x v="61"/>
    <n v="18122"/>
    <n v="16591"/>
    <n v="701"/>
    <n v="0"/>
    <n v="830"/>
    <n v="0"/>
    <n v="0.74"/>
    <n v="0"/>
    <n v="1990"/>
    <m/>
    <m/>
  </r>
  <r>
    <x v="54"/>
    <x v="62"/>
    <n v="13099"/>
    <n v="11521"/>
    <n v="721"/>
    <n v="0"/>
    <n v="857"/>
    <n v="0"/>
    <n v="0.53"/>
    <n v="0"/>
    <n v="1990"/>
    <m/>
    <m/>
  </r>
  <r>
    <x v="54"/>
    <x v="63"/>
    <n v="13378"/>
    <n v="11803"/>
    <n v="691"/>
    <n v="0"/>
    <n v="884"/>
    <n v="0"/>
    <n v="0.54"/>
    <n v="0"/>
    <n v="1990"/>
    <m/>
    <m/>
  </r>
  <r>
    <x v="54"/>
    <x v="64"/>
    <n v="9820"/>
    <n v="8108"/>
    <n v="746"/>
    <n v="0"/>
    <n v="966"/>
    <n v="0"/>
    <n v="0.39"/>
    <n v="0"/>
    <n v="1990"/>
    <m/>
    <m/>
  </r>
  <r>
    <x v="54"/>
    <x v="65"/>
    <n v="11052"/>
    <n v="9361"/>
    <n v="712"/>
    <n v="0"/>
    <n v="979"/>
    <n v="0"/>
    <n v="0.44"/>
    <n v="0"/>
    <n v="1990"/>
    <m/>
    <m/>
  </r>
  <r>
    <x v="55"/>
    <x v="92"/>
    <n v="1"/>
    <n v="1"/>
    <n v="0"/>
    <n v="0"/>
    <n v="0"/>
    <s v="."/>
    <s v="."/>
    <n v="0"/>
    <n v="1958"/>
    <m/>
    <m/>
  </r>
  <r>
    <x v="55"/>
    <x v="93"/>
    <n v="2"/>
    <n v="2"/>
    <n v="0"/>
    <n v="0"/>
    <n v="0"/>
    <s v="."/>
    <s v="."/>
    <n v="0"/>
    <n v="1958"/>
    <m/>
    <m/>
  </r>
  <r>
    <x v="55"/>
    <x v="94"/>
    <n v="22"/>
    <n v="22"/>
    <n v="0"/>
    <n v="0"/>
    <n v="0"/>
    <s v="."/>
    <s v="."/>
    <n v="0"/>
    <n v="1958"/>
    <m/>
    <m/>
  </r>
  <r>
    <x v="55"/>
    <x v="95"/>
    <n v="44"/>
    <n v="44"/>
    <n v="0"/>
    <n v="0"/>
    <n v="0"/>
    <s v="."/>
    <s v="."/>
    <n v="0"/>
    <n v="1958"/>
    <m/>
    <m/>
  </r>
  <r>
    <x v="55"/>
    <x v="96"/>
    <n v="59"/>
    <n v="59"/>
    <n v="0"/>
    <n v="0"/>
    <n v="0"/>
    <s v="."/>
    <s v="."/>
    <n v="0"/>
    <n v="1958"/>
    <m/>
    <m/>
  </r>
  <r>
    <x v="55"/>
    <x v="97"/>
    <n v="47"/>
    <n v="47"/>
    <n v="0"/>
    <n v="0"/>
    <n v="0"/>
    <s v="."/>
    <s v="."/>
    <n v="0"/>
    <n v="1958"/>
    <m/>
    <m/>
  </r>
  <r>
    <x v="55"/>
    <x v="98"/>
    <n v="65"/>
    <n v="65"/>
    <n v="0"/>
    <n v="0"/>
    <n v="0"/>
    <s v="."/>
    <s v="."/>
    <n v="0"/>
    <n v="1958"/>
    <m/>
    <m/>
  </r>
  <r>
    <x v="55"/>
    <x v="99"/>
    <n v="63"/>
    <n v="63"/>
    <n v="0"/>
    <n v="0"/>
    <n v="0"/>
    <s v="."/>
    <s v="."/>
    <n v="0"/>
    <n v="1958"/>
    <m/>
    <m/>
  </r>
  <r>
    <x v="55"/>
    <x v="100"/>
    <n v="77"/>
    <n v="71"/>
    <n v="0"/>
    <n v="0"/>
    <n v="6"/>
    <s v="."/>
    <s v="."/>
    <n v="0"/>
    <n v="1958"/>
    <m/>
    <m/>
  </r>
  <r>
    <x v="55"/>
    <x v="101"/>
    <n v="83"/>
    <n v="75"/>
    <n v="0"/>
    <n v="0"/>
    <n v="8"/>
    <s v="."/>
    <s v="."/>
    <n v="0"/>
    <n v="1958"/>
    <m/>
    <m/>
  </r>
  <r>
    <x v="55"/>
    <x v="102"/>
    <n v="106"/>
    <n v="97"/>
    <n v="0"/>
    <n v="0"/>
    <n v="9"/>
    <s v="."/>
    <s v="."/>
    <n v="0"/>
    <n v="1958"/>
    <m/>
    <m/>
  </r>
  <r>
    <x v="55"/>
    <x v="103"/>
    <n v="68"/>
    <n v="62"/>
    <n v="0"/>
    <n v="0"/>
    <n v="6"/>
    <s v="."/>
    <s v="."/>
    <n v="0"/>
    <n v="1958"/>
    <m/>
    <m/>
  </r>
  <r>
    <x v="55"/>
    <x v="104"/>
    <n v="14"/>
    <n v="12"/>
    <n v="0"/>
    <n v="0"/>
    <n v="2"/>
    <s v="."/>
    <s v="."/>
    <n v="0"/>
    <n v="1958"/>
    <m/>
    <m/>
  </r>
  <r>
    <x v="55"/>
    <x v="66"/>
    <n v="1"/>
    <s v="."/>
    <s v="."/>
    <s v="."/>
    <n v="1"/>
    <s v="."/>
    <s v="."/>
    <n v="0"/>
    <n v="1958"/>
    <m/>
    <m/>
  </r>
  <r>
    <x v="55"/>
    <x v="67"/>
    <n v="5"/>
    <n v="4"/>
    <n v="0"/>
    <n v="0"/>
    <n v="1"/>
    <s v="."/>
    <s v="."/>
    <n v="0"/>
    <n v="1958"/>
    <m/>
    <m/>
  </r>
  <r>
    <x v="55"/>
    <x v="68"/>
    <n v="9"/>
    <n v="8"/>
    <n v="0"/>
    <n v="0"/>
    <n v="1"/>
    <s v="."/>
    <s v="."/>
    <n v="0"/>
    <n v="1958"/>
    <m/>
    <m/>
  </r>
  <r>
    <x v="55"/>
    <x v="69"/>
    <n v="11"/>
    <n v="10"/>
    <n v="0"/>
    <n v="0"/>
    <n v="1"/>
    <s v="."/>
    <s v="."/>
    <n v="0"/>
    <n v="1958"/>
    <m/>
    <m/>
  </r>
  <r>
    <x v="55"/>
    <x v="70"/>
    <n v="28"/>
    <n v="26"/>
    <n v="0"/>
    <n v="0"/>
    <n v="1"/>
    <s v="."/>
    <s v="."/>
    <n v="0"/>
    <n v="1958"/>
    <m/>
    <m/>
  </r>
  <r>
    <x v="55"/>
    <x v="71"/>
    <n v="33"/>
    <n v="30"/>
    <n v="0"/>
    <n v="0"/>
    <n v="2"/>
    <s v="."/>
    <s v="."/>
    <n v="0"/>
    <n v="1958"/>
    <m/>
    <m/>
  </r>
  <r>
    <x v="55"/>
    <x v="72"/>
    <n v="24"/>
    <n v="20"/>
    <n v="0"/>
    <n v="0"/>
    <n v="5"/>
    <s v="."/>
    <s v="."/>
    <n v="0"/>
    <n v="1958"/>
    <m/>
    <m/>
  </r>
  <r>
    <x v="55"/>
    <x v="73"/>
    <n v="21"/>
    <n v="17"/>
    <n v="0"/>
    <n v="0"/>
    <n v="3"/>
    <s v="."/>
    <s v="."/>
    <n v="0"/>
    <n v="1958"/>
    <m/>
    <m/>
  </r>
  <r>
    <x v="55"/>
    <x v="74"/>
    <n v="28"/>
    <n v="22"/>
    <n v="0"/>
    <n v="0"/>
    <n v="6"/>
    <s v="."/>
    <s v="."/>
    <n v="0"/>
    <n v="1958"/>
    <m/>
    <m/>
  </r>
  <r>
    <x v="55"/>
    <x v="75"/>
    <n v="39"/>
    <n v="30"/>
    <n v="0"/>
    <n v="0"/>
    <n v="9"/>
    <s v="."/>
    <s v="."/>
    <n v="0"/>
    <n v="1958"/>
    <m/>
    <m/>
  </r>
  <r>
    <x v="55"/>
    <x v="76"/>
    <n v="60"/>
    <n v="51"/>
    <n v="0"/>
    <n v="0"/>
    <n v="9"/>
    <s v="."/>
    <s v="."/>
    <n v="0"/>
    <n v="1958"/>
    <m/>
    <m/>
  </r>
  <r>
    <x v="55"/>
    <x v="77"/>
    <n v="47"/>
    <n v="35"/>
    <n v="0"/>
    <n v="0"/>
    <n v="12"/>
    <s v="."/>
    <s v="."/>
    <n v="0"/>
    <n v="1958"/>
    <m/>
    <m/>
  </r>
  <r>
    <x v="55"/>
    <x v="78"/>
    <n v="47"/>
    <n v="36"/>
    <n v="0"/>
    <n v="0"/>
    <n v="10"/>
    <s v="."/>
    <s v="."/>
    <n v="0"/>
    <n v="1958"/>
    <m/>
    <m/>
  </r>
  <r>
    <x v="55"/>
    <x v="79"/>
    <n v="85"/>
    <n v="74"/>
    <n v="0"/>
    <n v="0"/>
    <n v="11"/>
    <s v="."/>
    <s v="."/>
    <n v="0"/>
    <n v="1958"/>
    <m/>
    <m/>
  </r>
  <r>
    <x v="55"/>
    <x v="80"/>
    <n v="89"/>
    <n v="74"/>
    <n v="0"/>
    <n v="0"/>
    <n v="16"/>
    <s v="."/>
    <s v="."/>
    <n v="0"/>
    <n v="1958"/>
    <m/>
    <m/>
  </r>
  <r>
    <x v="55"/>
    <x v="81"/>
    <n v="102"/>
    <n v="85"/>
    <n v="0"/>
    <n v="0"/>
    <n v="17"/>
    <s v="."/>
    <s v="."/>
    <n v="0"/>
    <n v="1958"/>
    <m/>
    <m/>
  </r>
  <r>
    <x v="55"/>
    <x v="0"/>
    <n v="130"/>
    <n v="110"/>
    <n v="0"/>
    <n v="0"/>
    <n v="20"/>
    <s v="."/>
    <s v="."/>
    <n v="0"/>
    <n v="1958"/>
    <m/>
    <m/>
  </r>
  <r>
    <x v="55"/>
    <x v="1"/>
    <n v="404"/>
    <n v="263"/>
    <n v="117"/>
    <n v="0"/>
    <n v="24"/>
    <n v="0"/>
    <n v="0.03"/>
    <n v="0"/>
    <n v="1958"/>
    <m/>
    <m/>
  </r>
  <r>
    <x v="55"/>
    <x v="2"/>
    <n v="477"/>
    <n v="289"/>
    <n v="160"/>
    <n v="0"/>
    <n v="28"/>
    <n v="0"/>
    <n v="0.04"/>
    <n v="0"/>
    <n v="1958"/>
    <m/>
    <m/>
  </r>
  <r>
    <x v="55"/>
    <x v="3"/>
    <n v="569"/>
    <n v="365"/>
    <n v="172"/>
    <n v="0"/>
    <n v="33"/>
    <n v="0"/>
    <n v="0.04"/>
    <n v="0"/>
    <n v="1958"/>
    <m/>
    <m/>
  </r>
  <r>
    <x v="55"/>
    <x v="4"/>
    <n v="625"/>
    <n v="373"/>
    <n v="219"/>
    <n v="0"/>
    <n v="34"/>
    <n v="0"/>
    <n v="0.05"/>
    <n v="0"/>
    <n v="1958"/>
    <m/>
    <m/>
  </r>
  <r>
    <x v="55"/>
    <x v="5"/>
    <n v="769"/>
    <n v="429"/>
    <n v="293"/>
    <n v="0"/>
    <n v="47"/>
    <n v="0"/>
    <n v="0.06"/>
    <n v="0"/>
    <n v="1958"/>
    <m/>
    <m/>
  </r>
  <r>
    <x v="55"/>
    <x v="6"/>
    <n v="925"/>
    <n v="555"/>
    <n v="315"/>
    <n v="0"/>
    <n v="55"/>
    <n v="0"/>
    <n v="7.0000000000000007E-2"/>
    <n v="0"/>
    <n v="1958"/>
    <m/>
    <m/>
  </r>
  <r>
    <x v="55"/>
    <x v="7"/>
    <n v="867"/>
    <n v="468"/>
    <n v="337"/>
    <n v="0"/>
    <n v="62"/>
    <n v="0"/>
    <n v="0.06"/>
    <n v="0"/>
    <n v="1958"/>
    <m/>
    <m/>
  </r>
  <r>
    <x v="55"/>
    <x v="8"/>
    <n v="909"/>
    <n v="486"/>
    <n v="360"/>
    <n v="0"/>
    <n v="63"/>
    <n v="0"/>
    <n v="0.06"/>
    <n v="0"/>
    <n v="1958"/>
    <m/>
    <m/>
  </r>
  <r>
    <x v="55"/>
    <x v="9"/>
    <n v="799"/>
    <n v="374"/>
    <n v="373"/>
    <n v="0"/>
    <n v="53"/>
    <n v="0"/>
    <n v="0.05"/>
    <n v="0"/>
    <n v="1958"/>
    <m/>
    <m/>
  </r>
  <r>
    <x v="55"/>
    <x v="10"/>
    <n v="737"/>
    <n v="343"/>
    <n v="347"/>
    <n v="0"/>
    <n v="47"/>
    <n v="0"/>
    <n v="0.05"/>
    <n v="0"/>
    <n v="1989"/>
    <m/>
    <m/>
  </r>
  <r>
    <x v="55"/>
    <x v="11"/>
    <n v="633"/>
    <n v="284"/>
    <n v="322"/>
    <n v="0"/>
    <n v="27"/>
    <n v="0"/>
    <n v="0.04"/>
    <n v="0"/>
    <n v="1989"/>
    <m/>
    <m/>
  </r>
  <r>
    <x v="55"/>
    <x v="12"/>
    <n v="643"/>
    <n v="289"/>
    <n v="336"/>
    <n v="0"/>
    <n v="19"/>
    <n v="0"/>
    <n v="0.04"/>
    <n v="0"/>
    <n v="1989"/>
    <m/>
    <m/>
  </r>
  <r>
    <x v="55"/>
    <x v="13"/>
    <n v="593"/>
    <n v="229"/>
    <n v="337"/>
    <n v="0"/>
    <n v="27"/>
    <n v="0"/>
    <n v="0.04"/>
    <n v="0"/>
    <n v="1989"/>
    <m/>
    <m/>
  </r>
  <r>
    <x v="55"/>
    <x v="14"/>
    <n v="626"/>
    <n v="223"/>
    <n v="369"/>
    <n v="0"/>
    <n v="33"/>
    <n v="0"/>
    <n v="0.04"/>
    <n v="0"/>
    <n v="1989"/>
    <m/>
    <m/>
  </r>
  <r>
    <x v="55"/>
    <x v="15"/>
    <n v="539"/>
    <n v="256"/>
    <n v="251"/>
    <n v="0"/>
    <n v="31"/>
    <n v="0"/>
    <n v="0.03"/>
    <n v="12"/>
    <n v="1989"/>
    <m/>
    <m/>
  </r>
  <r>
    <x v="55"/>
    <x v="16"/>
    <n v="674"/>
    <n v="322"/>
    <n v="319"/>
    <n v="0"/>
    <n v="34"/>
    <n v="0"/>
    <n v="0.04"/>
    <n v="15"/>
    <n v="1989"/>
    <m/>
    <m/>
  </r>
  <r>
    <x v="55"/>
    <x v="17"/>
    <n v="656"/>
    <n v="248"/>
    <n v="372"/>
    <n v="0"/>
    <n v="36"/>
    <n v="0"/>
    <n v="0.04"/>
    <n v="21"/>
    <n v="1989"/>
    <m/>
    <m/>
  </r>
  <r>
    <x v="55"/>
    <x v="18"/>
    <n v="625"/>
    <n v="259"/>
    <n v="326"/>
    <n v="0"/>
    <n v="40"/>
    <n v="0"/>
    <n v="0.03"/>
    <n v="15"/>
    <n v="1989"/>
    <m/>
    <m/>
  </r>
  <r>
    <x v="55"/>
    <x v="19"/>
    <n v="919"/>
    <n v="202"/>
    <n v="677"/>
    <n v="0"/>
    <n v="40"/>
    <n v="0"/>
    <n v="0.05"/>
    <n v="14"/>
    <n v="1989"/>
    <m/>
    <m/>
  </r>
  <r>
    <x v="55"/>
    <x v="20"/>
    <n v="996"/>
    <n v="242"/>
    <n v="710"/>
    <n v="0"/>
    <n v="44"/>
    <n v="0"/>
    <n v="0.05"/>
    <n v="17"/>
    <n v="1989"/>
    <m/>
    <m/>
  </r>
  <r>
    <x v="55"/>
    <x v="21"/>
    <n v="740"/>
    <n v="215"/>
    <n v="468"/>
    <n v="0"/>
    <n v="57"/>
    <n v="0"/>
    <n v="0.04"/>
    <n v="145"/>
    <n v="1989"/>
    <m/>
    <m/>
  </r>
  <r>
    <x v="55"/>
    <x v="22"/>
    <n v="808"/>
    <n v="239"/>
    <n v="507"/>
    <n v="0"/>
    <n v="62"/>
    <n v="0"/>
    <n v="0.04"/>
    <n v="146"/>
    <n v="1989"/>
    <m/>
    <m/>
  </r>
  <r>
    <x v="55"/>
    <x v="23"/>
    <n v="824"/>
    <n v="232"/>
    <n v="527"/>
    <n v="0"/>
    <n v="65"/>
    <n v="0"/>
    <n v="0.04"/>
    <n v="146"/>
    <n v="1989"/>
    <m/>
    <m/>
  </r>
  <r>
    <x v="55"/>
    <x v="24"/>
    <n v="871"/>
    <n v="226"/>
    <n v="572"/>
    <n v="0"/>
    <n v="73"/>
    <n v="0"/>
    <n v="0.04"/>
    <n v="144"/>
    <n v="1989"/>
    <m/>
    <m/>
  </r>
  <r>
    <x v="55"/>
    <x v="25"/>
    <n v="919"/>
    <n v="227"/>
    <n v="607"/>
    <n v="0"/>
    <n v="85"/>
    <n v="0"/>
    <n v="0.04"/>
    <n v="134"/>
    <n v="1989"/>
    <m/>
    <m/>
  </r>
  <r>
    <x v="55"/>
    <x v="26"/>
    <n v="883"/>
    <n v="183"/>
    <n v="615"/>
    <n v="0"/>
    <n v="85"/>
    <n v="0"/>
    <n v="0.04"/>
    <n v="94"/>
    <n v="1989"/>
    <m/>
    <m/>
  </r>
  <r>
    <x v="55"/>
    <x v="27"/>
    <n v="931"/>
    <n v="239"/>
    <n v="603"/>
    <n v="0"/>
    <n v="89"/>
    <n v="0"/>
    <n v="0.04"/>
    <n v="62"/>
    <n v="1989"/>
    <m/>
    <m/>
  </r>
  <r>
    <x v="55"/>
    <x v="28"/>
    <n v="951"/>
    <n v="242"/>
    <n v="642"/>
    <n v="0"/>
    <n v="67"/>
    <n v="0"/>
    <n v="0.04"/>
    <n v="84"/>
    <n v="1989"/>
    <m/>
    <m/>
  </r>
  <r>
    <x v="55"/>
    <x v="29"/>
    <n v="965"/>
    <n v="230"/>
    <n v="671"/>
    <n v="0"/>
    <n v="64"/>
    <n v="0"/>
    <n v="0.04"/>
    <n v="92"/>
    <n v="1989"/>
    <m/>
    <m/>
  </r>
  <r>
    <x v="55"/>
    <x v="30"/>
    <n v="1024"/>
    <n v="204"/>
    <n v="759"/>
    <n v="0"/>
    <n v="61"/>
    <n v="0"/>
    <n v="0.04"/>
    <n v="114"/>
    <n v="1989"/>
    <m/>
    <m/>
  </r>
  <r>
    <x v="55"/>
    <x v="31"/>
    <n v="955"/>
    <n v="230"/>
    <n v="665"/>
    <n v="0"/>
    <n v="60"/>
    <n v="0"/>
    <n v="0.04"/>
    <n v="118"/>
    <n v="1989"/>
    <m/>
    <m/>
  </r>
  <r>
    <x v="55"/>
    <x v="32"/>
    <n v="1030"/>
    <n v="235"/>
    <n v="728"/>
    <n v="0"/>
    <n v="67"/>
    <n v="0"/>
    <n v="0.04"/>
    <n v="122"/>
    <n v="1989"/>
    <m/>
    <m/>
  </r>
  <r>
    <x v="55"/>
    <x v="33"/>
    <n v="838"/>
    <n v="225"/>
    <n v="539"/>
    <n v="0"/>
    <n v="74"/>
    <n v="0"/>
    <n v="0.03"/>
    <n v="109"/>
    <n v="1989"/>
    <m/>
    <m/>
  </r>
  <r>
    <x v="55"/>
    <x v="34"/>
    <n v="1098"/>
    <n v="220"/>
    <n v="808"/>
    <n v="0"/>
    <n v="70"/>
    <n v="0"/>
    <n v="0.04"/>
    <n v="130"/>
    <n v="1989"/>
    <m/>
    <m/>
  </r>
  <r>
    <x v="55"/>
    <x v="35"/>
    <n v="1081"/>
    <n v="225"/>
    <n v="783"/>
    <n v="0"/>
    <n v="73"/>
    <n v="0"/>
    <n v="0.04"/>
    <n v="124"/>
    <n v="1989"/>
    <m/>
    <m/>
  </r>
  <r>
    <x v="55"/>
    <x v="36"/>
    <n v="993"/>
    <n v="224"/>
    <n v="708"/>
    <n v="0"/>
    <n v="60"/>
    <n v="0"/>
    <n v="0.03"/>
    <n v="127"/>
    <n v="1989"/>
    <m/>
    <m/>
  </r>
  <r>
    <x v="55"/>
    <x v="37"/>
    <n v="921"/>
    <n v="229"/>
    <n v="632"/>
    <n v="0"/>
    <n v="60"/>
    <n v="0"/>
    <n v="0.03"/>
    <n v="127"/>
    <n v="1989"/>
    <m/>
    <m/>
  </r>
  <r>
    <x v="55"/>
    <x v="38"/>
    <n v="1051"/>
    <n v="232"/>
    <n v="752"/>
    <n v="0"/>
    <n v="67"/>
    <n v="0"/>
    <n v="0.03"/>
    <n v="125"/>
    <n v="1989"/>
    <m/>
    <m/>
  </r>
  <r>
    <x v="55"/>
    <x v="39"/>
    <n v="1096"/>
    <n v="254"/>
    <n v="775"/>
    <n v="0"/>
    <n v="67"/>
    <n v="0"/>
    <n v="0.03"/>
    <n v="115"/>
    <n v="1989"/>
    <m/>
    <m/>
  </r>
  <r>
    <x v="55"/>
    <x v="40"/>
    <n v="1198"/>
    <n v="230"/>
    <n v="906"/>
    <n v="0"/>
    <n v="62"/>
    <n v="0"/>
    <n v="0.03"/>
    <n v="111"/>
    <n v="1989"/>
    <m/>
    <m/>
  </r>
  <r>
    <x v="55"/>
    <x v="41"/>
    <n v="1110"/>
    <n v="209"/>
    <n v="838"/>
    <n v="0"/>
    <n v="63"/>
    <n v="0"/>
    <n v="0.03"/>
    <n v="116"/>
    <n v="1990"/>
    <m/>
    <m/>
  </r>
  <r>
    <x v="55"/>
    <x v="42"/>
    <n v="808"/>
    <n v="0"/>
    <n v="774"/>
    <n v="0"/>
    <n v="34"/>
    <n v="0"/>
    <n v="0.02"/>
    <n v="120"/>
    <n v="1990"/>
    <m/>
    <m/>
  </r>
  <r>
    <x v="55"/>
    <x v="43"/>
    <n v="768"/>
    <n v="0"/>
    <n v="744"/>
    <n v="0"/>
    <n v="24"/>
    <n v="0"/>
    <n v="0.02"/>
    <n v="115"/>
    <n v="1990"/>
    <m/>
    <m/>
  </r>
  <r>
    <x v="55"/>
    <x v="44"/>
    <n v="707"/>
    <n v="0"/>
    <n v="687"/>
    <n v="0"/>
    <n v="20"/>
    <n v="0"/>
    <n v="0.02"/>
    <n v="117"/>
    <n v="1990"/>
    <m/>
    <m/>
  </r>
  <r>
    <x v="55"/>
    <x v="45"/>
    <n v="447"/>
    <n v="0"/>
    <n v="424"/>
    <n v="0"/>
    <n v="23"/>
    <n v="0"/>
    <n v="0.01"/>
    <n v="93"/>
    <n v="1990"/>
    <m/>
    <m/>
  </r>
  <r>
    <x v="55"/>
    <x v="46"/>
    <n v="579"/>
    <n v="0"/>
    <n v="547"/>
    <n v="0"/>
    <n v="32"/>
    <n v="0"/>
    <n v="0.01"/>
    <n v="96"/>
    <n v="1990"/>
    <m/>
    <m/>
  </r>
  <r>
    <x v="55"/>
    <x v="47"/>
    <n v="632"/>
    <n v="0"/>
    <n v="599"/>
    <n v="0"/>
    <n v="33"/>
    <n v="0"/>
    <n v="0.01"/>
    <n v="96"/>
    <n v="1990"/>
    <m/>
    <m/>
  </r>
  <r>
    <x v="55"/>
    <x v="48"/>
    <n v="518"/>
    <n v="0"/>
    <n v="501"/>
    <n v="0"/>
    <n v="17"/>
    <n v="0"/>
    <n v="0.01"/>
    <n v="97"/>
    <n v="1990"/>
    <m/>
    <m/>
  </r>
  <r>
    <x v="55"/>
    <x v="49"/>
    <n v="455"/>
    <n v="0"/>
    <n v="437"/>
    <n v="0"/>
    <n v="18"/>
    <n v="0"/>
    <n v="0.01"/>
    <n v="98"/>
    <n v="1990"/>
    <m/>
    <m/>
  </r>
  <r>
    <x v="55"/>
    <x v="50"/>
    <n v="377"/>
    <n v="0"/>
    <n v="355"/>
    <n v="0"/>
    <n v="22"/>
    <n v="0"/>
    <n v="0.01"/>
    <n v="97"/>
    <n v="1990"/>
    <m/>
    <m/>
  </r>
  <r>
    <x v="55"/>
    <x v="51"/>
    <n v="222"/>
    <n v="0"/>
    <n v="199"/>
    <n v="0"/>
    <n v="23"/>
    <n v="0"/>
    <n v="0"/>
    <n v="79"/>
    <n v="1990"/>
    <m/>
    <m/>
  </r>
  <r>
    <x v="55"/>
    <x v="52"/>
    <n v="228"/>
    <n v="0"/>
    <n v="201"/>
    <n v="0"/>
    <n v="27"/>
    <n v="0"/>
    <n v="0"/>
    <n v="82"/>
    <n v="1990"/>
    <m/>
    <m/>
  </r>
  <r>
    <x v="55"/>
    <x v="53"/>
    <n v="253"/>
    <n v="0"/>
    <n v="217"/>
    <n v="0"/>
    <n v="36"/>
    <n v="0"/>
    <n v="0"/>
    <n v="103"/>
    <n v="1990"/>
    <m/>
    <m/>
  </r>
  <r>
    <x v="55"/>
    <x v="54"/>
    <n v="269"/>
    <n v="0"/>
    <n v="224"/>
    <n v="0"/>
    <n v="45"/>
    <n v="0"/>
    <n v="0"/>
    <n v="111"/>
    <n v="1990"/>
    <m/>
    <m/>
  </r>
  <r>
    <x v="55"/>
    <x v="55"/>
    <n v="327"/>
    <n v="0"/>
    <n v="272"/>
    <n v="0"/>
    <n v="55"/>
    <n v="0"/>
    <n v="0.01"/>
    <n v="109"/>
    <n v="1990"/>
    <m/>
    <m/>
  </r>
  <r>
    <x v="55"/>
    <x v="56"/>
    <n v="409"/>
    <n v="0"/>
    <n v="338"/>
    <n v="0"/>
    <n v="71"/>
    <n v="0"/>
    <n v="0.01"/>
    <n v="136"/>
    <n v="1990"/>
    <m/>
    <m/>
  </r>
  <r>
    <x v="55"/>
    <x v="57"/>
    <n v="439"/>
    <n v="0"/>
    <n v="362"/>
    <n v="6"/>
    <n v="71"/>
    <n v="0"/>
    <n v="0.01"/>
    <n v="174"/>
    <n v="1990"/>
    <m/>
    <m/>
  </r>
  <r>
    <x v="55"/>
    <x v="58"/>
    <n v="479"/>
    <n v="0"/>
    <n v="395"/>
    <n v="12"/>
    <n v="72"/>
    <n v="0"/>
    <n v="0.01"/>
    <n v="144"/>
    <n v="1990"/>
    <m/>
    <m/>
  </r>
  <r>
    <x v="55"/>
    <x v="59"/>
    <n v="507"/>
    <n v="0"/>
    <n v="439"/>
    <n v="12"/>
    <n v="56"/>
    <n v="0"/>
    <n v="0.01"/>
    <n v="13"/>
    <n v="1990"/>
    <m/>
    <m/>
  </r>
  <r>
    <x v="55"/>
    <x v="60"/>
    <n v="477"/>
    <n v="0"/>
    <n v="402"/>
    <n v="12"/>
    <n v="63"/>
    <n v="0"/>
    <n v="0.01"/>
    <n v="13"/>
    <n v="1990"/>
    <m/>
    <m/>
  </r>
  <r>
    <x v="55"/>
    <x v="61"/>
    <n v="551"/>
    <n v="0"/>
    <n v="471"/>
    <n v="12"/>
    <n v="67"/>
    <n v="0"/>
    <n v="0.01"/>
    <n v="126"/>
    <n v="1990"/>
    <m/>
    <m/>
  </r>
  <r>
    <x v="55"/>
    <x v="62"/>
    <n v="680"/>
    <n v="0"/>
    <n v="606"/>
    <n v="12"/>
    <n v="62"/>
    <n v="0"/>
    <n v="0.01"/>
    <n v="124"/>
    <n v="1990"/>
    <m/>
    <m/>
  </r>
  <r>
    <x v="55"/>
    <x v="63"/>
    <n v="655"/>
    <n v="0"/>
    <n v="599"/>
    <n v="0"/>
    <n v="56"/>
    <n v="0"/>
    <n v="0.01"/>
    <n v="119"/>
    <n v="1990"/>
    <m/>
    <m/>
  </r>
  <r>
    <x v="55"/>
    <x v="64"/>
    <n v="979"/>
    <n v="0"/>
    <n v="918"/>
    <n v="0"/>
    <n v="61"/>
    <n v="0"/>
    <n v="0.01"/>
    <n v="129"/>
    <n v="1990"/>
    <m/>
    <m/>
  </r>
  <r>
    <x v="55"/>
    <x v="65"/>
    <n v="1274"/>
    <n v="0"/>
    <n v="1228"/>
    <n v="1"/>
    <n v="45"/>
    <n v="0"/>
    <n v="0.02"/>
    <n v="193"/>
    <n v="1990"/>
    <m/>
    <m/>
  </r>
  <r>
    <x v="56"/>
    <x v="6"/>
    <n v="644"/>
    <n v="581"/>
    <n v="63"/>
    <n v="0"/>
    <n v="0"/>
    <n v="0"/>
    <s v="."/>
    <n v="0"/>
    <n v="1958"/>
    <m/>
    <m/>
  </r>
  <r>
    <x v="56"/>
    <x v="7"/>
    <n v="490"/>
    <n v="387"/>
    <n v="75"/>
    <n v="0"/>
    <n v="27"/>
    <n v="0"/>
    <s v="."/>
    <n v="0"/>
    <n v="1958"/>
    <m/>
    <m/>
  </r>
  <r>
    <x v="56"/>
    <x v="8"/>
    <n v="432"/>
    <n v="327"/>
    <n v="84"/>
    <n v="0"/>
    <n v="22"/>
    <n v="0"/>
    <s v="."/>
    <n v="0"/>
    <n v="1958"/>
    <m/>
    <m/>
  </r>
  <r>
    <x v="56"/>
    <x v="9"/>
    <n v="919"/>
    <n v="786"/>
    <n v="92"/>
    <n v="0"/>
    <n v="41"/>
    <n v="0"/>
    <s v="."/>
    <n v="0"/>
    <n v="1958"/>
    <m/>
    <m/>
  </r>
  <r>
    <x v="56"/>
    <x v="10"/>
    <n v="1389"/>
    <n v="1232"/>
    <n v="105"/>
    <n v="0"/>
    <n v="52"/>
    <n v="0"/>
    <s v="."/>
    <n v="0"/>
    <n v="1989"/>
    <m/>
    <m/>
  </r>
  <r>
    <x v="56"/>
    <x v="11"/>
    <n v="1621"/>
    <n v="1470"/>
    <n v="96"/>
    <n v="0"/>
    <n v="55"/>
    <n v="0"/>
    <s v="."/>
    <n v="0"/>
    <n v="1989"/>
    <m/>
    <m/>
  </r>
  <r>
    <x v="56"/>
    <x v="12"/>
    <n v="1681"/>
    <n v="1516"/>
    <n v="103"/>
    <n v="0"/>
    <n v="62"/>
    <n v="0"/>
    <s v="."/>
    <n v="0"/>
    <n v="1989"/>
    <m/>
    <m/>
  </r>
  <r>
    <x v="56"/>
    <x v="13"/>
    <n v="2059"/>
    <n v="1883"/>
    <n v="113"/>
    <n v="0"/>
    <n v="63"/>
    <n v="0"/>
    <s v="."/>
    <n v="0"/>
    <n v="1989"/>
    <m/>
    <m/>
  </r>
  <r>
    <x v="56"/>
    <x v="14"/>
    <n v="1919"/>
    <n v="1744"/>
    <n v="108"/>
    <n v="0"/>
    <n v="67"/>
    <n v="0"/>
    <s v="."/>
    <n v="0"/>
    <n v="1989"/>
    <m/>
    <m/>
  </r>
  <r>
    <x v="56"/>
    <x v="15"/>
    <n v="2105"/>
    <n v="1909"/>
    <n v="108"/>
    <n v="0"/>
    <n v="88"/>
    <n v="0"/>
    <s v="."/>
    <n v="0"/>
    <n v="1989"/>
    <m/>
    <m/>
  </r>
  <r>
    <x v="56"/>
    <x v="16"/>
    <n v="2250"/>
    <n v="2033"/>
    <n v="115"/>
    <n v="0"/>
    <n v="102"/>
    <n v="0"/>
    <s v="."/>
    <n v="0"/>
    <n v="1989"/>
    <m/>
    <m/>
  </r>
  <r>
    <x v="56"/>
    <x v="17"/>
    <n v="2395"/>
    <n v="2174"/>
    <n v="118"/>
    <n v="0"/>
    <n v="102"/>
    <n v="0"/>
    <s v="."/>
    <n v="0"/>
    <n v="1989"/>
    <m/>
    <m/>
  </r>
  <r>
    <x v="56"/>
    <x v="18"/>
    <n v="2136"/>
    <n v="1849"/>
    <n v="185"/>
    <n v="0"/>
    <n v="102"/>
    <n v="0"/>
    <s v="."/>
    <n v="0"/>
    <n v="1989"/>
    <m/>
    <m/>
  </r>
  <r>
    <x v="56"/>
    <x v="19"/>
    <n v="2289"/>
    <n v="1954"/>
    <n v="268"/>
    <n v="0"/>
    <n v="67"/>
    <n v="0"/>
    <s v="."/>
    <n v="0"/>
    <n v="1989"/>
    <m/>
    <m/>
  </r>
  <r>
    <x v="56"/>
    <x v="20"/>
    <n v="2321"/>
    <n v="1974"/>
    <n v="280"/>
    <n v="0"/>
    <n v="67"/>
    <n v="0"/>
    <s v="."/>
    <n v="0"/>
    <n v="1989"/>
    <m/>
    <m/>
  </r>
  <r>
    <x v="57"/>
    <x v="189"/>
    <n v="37"/>
    <n v="37"/>
    <n v="0"/>
    <n v="0"/>
    <n v="0"/>
    <s v="."/>
    <s v="."/>
    <n v="0"/>
    <n v="1958"/>
    <m/>
    <m/>
  </r>
  <r>
    <x v="57"/>
    <x v="190"/>
    <n v="43"/>
    <n v="43"/>
    <n v="0"/>
    <n v="0"/>
    <n v="0"/>
    <s v="."/>
    <s v="."/>
    <n v="0"/>
    <n v="1958"/>
    <m/>
    <m/>
  </r>
  <r>
    <x v="57"/>
    <x v="191"/>
    <n v="57"/>
    <n v="57"/>
    <n v="0"/>
    <n v="0"/>
    <n v="0"/>
    <s v="."/>
    <s v="."/>
    <n v="0"/>
    <n v="1958"/>
    <m/>
    <m/>
  </r>
  <r>
    <x v="57"/>
    <x v="192"/>
    <n v="62"/>
    <n v="62"/>
    <n v="0"/>
    <n v="0"/>
    <n v="0"/>
    <s v="."/>
    <s v="."/>
    <n v="0"/>
    <n v="1958"/>
    <m/>
    <m/>
  </r>
  <r>
    <x v="57"/>
    <x v="193"/>
    <n v="47"/>
    <n v="47"/>
    <n v="0"/>
    <n v="0"/>
    <n v="0"/>
    <s v="."/>
    <s v="."/>
    <n v="0"/>
    <n v="1958"/>
    <m/>
    <m/>
  </r>
  <r>
    <x v="57"/>
    <x v="194"/>
    <n v="85"/>
    <n v="85"/>
    <n v="0"/>
    <n v="0"/>
    <n v="0"/>
    <s v="."/>
    <s v="."/>
    <n v="0"/>
    <n v="1958"/>
    <m/>
    <m/>
  </r>
  <r>
    <x v="57"/>
    <x v="195"/>
    <n v="74"/>
    <n v="74"/>
    <n v="0"/>
    <n v="0"/>
    <n v="0"/>
    <s v="."/>
    <s v="."/>
    <n v="0"/>
    <n v="1958"/>
    <m/>
    <m/>
  </r>
  <r>
    <x v="57"/>
    <x v="196"/>
    <n v="93"/>
    <n v="93"/>
    <n v="0"/>
    <n v="0"/>
    <n v="0"/>
    <s v="."/>
    <s v="."/>
    <n v="0"/>
    <n v="1958"/>
    <m/>
    <m/>
  </r>
  <r>
    <x v="57"/>
    <x v="128"/>
    <n v="85"/>
    <n v="85"/>
    <n v="0"/>
    <n v="0"/>
    <n v="0"/>
    <s v="."/>
    <s v="."/>
    <n v="0"/>
    <n v="1958"/>
    <m/>
    <m/>
  </r>
  <r>
    <x v="57"/>
    <x v="129"/>
    <n v="91"/>
    <n v="91"/>
    <n v="0"/>
    <n v="0"/>
    <n v="0"/>
    <s v="."/>
    <s v="."/>
    <n v="0"/>
    <n v="1958"/>
    <m/>
    <m/>
  </r>
  <r>
    <x v="57"/>
    <x v="130"/>
    <n v="98"/>
    <n v="98"/>
    <n v="0"/>
    <n v="0"/>
    <n v="0"/>
    <s v="."/>
    <s v="."/>
    <n v="0"/>
    <n v="1958"/>
    <m/>
    <m/>
  </r>
  <r>
    <x v="57"/>
    <x v="131"/>
    <n v="125"/>
    <n v="125"/>
    <n v="0"/>
    <n v="0"/>
    <n v="0"/>
    <s v="."/>
    <s v="."/>
    <n v="0"/>
    <n v="1958"/>
    <m/>
    <m/>
  </r>
  <r>
    <x v="57"/>
    <x v="132"/>
    <n v="124"/>
    <n v="124"/>
    <n v="0"/>
    <n v="0"/>
    <n v="0"/>
    <s v="."/>
    <s v="."/>
    <n v="0"/>
    <n v="1958"/>
    <m/>
    <m/>
  </r>
  <r>
    <x v="57"/>
    <x v="133"/>
    <n v="177"/>
    <n v="177"/>
    <n v="0"/>
    <n v="0"/>
    <n v="0"/>
    <s v="."/>
    <s v="."/>
    <n v="0"/>
    <n v="1958"/>
    <m/>
    <m/>
  </r>
  <r>
    <x v="57"/>
    <x v="134"/>
    <n v="181"/>
    <n v="181"/>
    <n v="0"/>
    <n v="0"/>
    <n v="0"/>
    <s v="."/>
    <s v="."/>
    <n v="0"/>
    <n v="1958"/>
    <m/>
    <m/>
  </r>
  <r>
    <x v="57"/>
    <x v="135"/>
    <n v="134"/>
    <n v="134"/>
    <n v="0"/>
    <n v="0"/>
    <n v="0"/>
    <s v="."/>
    <s v="."/>
    <n v="0"/>
    <n v="1958"/>
    <m/>
    <m/>
  </r>
  <r>
    <x v="57"/>
    <x v="136"/>
    <n v="171"/>
    <n v="171"/>
    <n v="0"/>
    <n v="0"/>
    <n v="0"/>
    <s v="."/>
    <s v="."/>
    <n v="0"/>
    <n v="1958"/>
    <m/>
    <m/>
  </r>
  <r>
    <x v="57"/>
    <x v="137"/>
    <n v="148"/>
    <n v="148"/>
    <n v="0"/>
    <n v="0"/>
    <n v="0"/>
    <s v="."/>
    <s v="."/>
    <n v="0"/>
    <n v="1958"/>
    <m/>
    <m/>
  </r>
  <r>
    <x v="57"/>
    <x v="138"/>
    <n v="214"/>
    <n v="214"/>
    <n v="0"/>
    <n v="0"/>
    <n v="0"/>
    <s v="."/>
    <s v="."/>
    <n v="0"/>
    <n v="1958"/>
    <m/>
    <m/>
  </r>
  <r>
    <x v="57"/>
    <x v="139"/>
    <n v="185"/>
    <n v="185"/>
    <n v="0"/>
    <n v="0"/>
    <n v="0"/>
    <s v="."/>
    <s v="."/>
    <n v="0"/>
    <n v="1958"/>
    <m/>
    <m/>
  </r>
  <r>
    <x v="57"/>
    <x v="140"/>
    <n v="206"/>
    <n v="206"/>
    <n v="0"/>
    <n v="0"/>
    <n v="0"/>
    <s v="."/>
    <s v="."/>
    <n v="0"/>
    <n v="1958"/>
    <m/>
    <m/>
  </r>
  <r>
    <x v="57"/>
    <x v="141"/>
    <n v="177"/>
    <n v="177"/>
    <n v="0"/>
    <n v="0"/>
    <n v="0"/>
    <s v="."/>
    <s v="."/>
    <n v="0"/>
    <n v="1958"/>
    <m/>
    <m/>
  </r>
  <r>
    <x v="57"/>
    <x v="142"/>
    <n v="277"/>
    <n v="277"/>
    <n v="0"/>
    <n v="0"/>
    <n v="0"/>
    <s v="."/>
    <s v="."/>
    <n v="0"/>
    <n v="1958"/>
    <m/>
    <m/>
  </r>
  <r>
    <x v="57"/>
    <x v="143"/>
    <n v="256"/>
    <n v="256"/>
    <n v="0"/>
    <n v="0"/>
    <n v="0"/>
    <s v="."/>
    <s v="."/>
    <n v="0"/>
    <n v="1958"/>
    <m/>
    <m/>
  </r>
  <r>
    <x v="57"/>
    <x v="144"/>
    <n v="250"/>
    <n v="250"/>
    <n v="0"/>
    <n v="0"/>
    <n v="0"/>
    <s v="."/>
    <s v="."/>
    <n v="0"/>
    <n v="1958"/>
    <m/>
    <m/>
  </r>
  <r>
    <x v="57"/>
    <x v="145"/>
    <n v="296"/>
    <n v="296"/>
    <n v="0"/>
    <n v="0"/>
    <n v="0"/>
    <s v="."/>
    <s v="."/>
    <n v="0"/>
    <n v="1958"/>
    <m/>
    <m/>
  </r>
  <r>
    <x v="57"/>
    <x v="146"/>
    <n v="258"/>
    <n v="258"/>
    <n v="0"/>
    <n v="0"/>
    <n v="0"/>
    <s v="."/>
    <s v="."/>
    <n v="0"/>
    <n v="1958"/>
    <m/>
    <m/>
  </r>
  <r>
    <x v="57"/>
    <x v="147"/>
    <n v="312"/>
    <n v="312"/>
    <n v="0"/>
    <n v="0"/>
    <n v="0"/>
    <s v="."/>
    <s v="."/>
    <n v="0"/>
    <n v="1958"/>
    <m/>
    <m/>
  </r>
  <r>
    <x v="57"/>
    <x v="148"/>
    <n v="324"/>
    <n v="324"/>
    <n v="0"/>
    <n v="0"/>
    <n v="0"/>
    <s v="."/>
    <s v="."/>
    <n v="0"/>
    <n v="1958"/>
    <m/>
    <m/>
  </r>
  <r>
    <x v="57"/>
    <x v="149"/>
    <n v="311"/>
    <n v="311"/>
    <n v="0"/>
    <n v="0"/>
    <n v="0"/>
    <s v="."/>
    <s v="."/>
    <n v="0"/>
    <n v="1958"/>
    <m/>
    <m/>
  </r>
  <r>
    <x v="57"/>
    <x v="150"/>
    <n v="314"/>
    <n v="314"/>
    <n v="0"/>
    <n v="0"/>
    <n v="0"/>
    <s v="."/>
    <s v="."/>
    <n v="0"/>
    <n v="1958"/>
    <m/>
    <m/>
  </r>
  <r>
    <x v="57"/>
    <x v="151"/>
    <n v="339"/>
    <n v="339"/>
    <n v="0"/>
    <n v="0"/>
    <n v="0"/>
    <s v="."/>
    <s v="."/>
    <n v="0"/>
    <n v="1958"/>
    <m/>
    <m/>
  </r>
  <r>
    <x v="57"/>
    <x v="152"/>
    <n v="398"/>
    <n v="398"/>
    <n v="0"/>
    <n v="0"/>
    <n v="0"/>
    <s v="."/>
    <s v="."/>
    <n v="0"/>
    <n v="1958"/>
    <m/>
    <m/>
  </r>
  <r>
    <x v="57"/>
    <x v="153"/>
    <n v="421"/>
    <n v="421"/>
    <n v="0"/>
    <n v="0"/>
    <n v="0"/>
    <s v="."/>
    <s v="."/>
    <n v="0"/>
    <n v="1958"/>
    <m/>
    <m/>
  </r>
  <r>
    <x v="57"/>
    <x v="154"/>
    <n v="416"/>
    <n v="416"/>
    <n v="0"/>
    <n v="0"/>
    <n v="0"/>
    <s v="."/>
    <s v="."/>
    <n v="0"/>
    <n v="1958"/>
    <m/>
    <m/>
  </r>
  <r>
    <x v="57"/>
    <x v="155"/>
    <n v="395"/>
    <n v="395"/>
    <n v="0"/>
    <n v="0"/>
    <n v="0"/>
    <s v="."/>
    <s v="."/>
    <n v="0"/>
    <n v="1958"/>
    <m/>
    <m/>
  </r>
  <r>
    <x v="57"/>
    <x v="156"/>
    <n v="446"/>
    <n v="446"/>
    <n v="0"/>
    <n v="0"/>
    <n v="0"/>
    <s v="."/>
    <s v="."/>
    <n v="0"/>
    <n v="1958"/>
    <m/>
    <m/>
  </r>
  <r>
    <x v="57"/>
    <x v="157"/>
    <n v="508"/>
    <n v="508"/>
    <n v="0"/>
    <n v="0"/>
    <n v="0"/>
    <s v="."/>
    <s v="."/>
    <n v="0"/>
    <n v="1958"/>
    <m/>
    <m/>
  </r>
  <r>
    <x v="57"/>
    <x v="158"/>
    <n v="538"/>
    <n v="538"/>
    <n v="0"/>
    <n v="0"/>
    <n v="0"/>
    <s v="."/>
    <s v="."/>
    <n v="0"/>
    <n v="1958"/>
    <m/>
    <m/>
  </r>
  <r>
    <x v="57"/>
    <x v="159"/>
    <n v="577"/>
    <n v="577"/>
    <n v="0"/>
    <n v="0"/>
    <n v="0"/>
    <s v="."/>
    <s v="."/>
    <n v="0"/>
    <n v="1958"/>
    <m/>
    <m/>
  </r>
  <r>
    <x v="57"/>
    <x v="160"/>
    <n v="663"/>
    <n v="663"/>
    <n v="0"/>
    <n v="0"/>
    <n v="0"/>
    <s v="."/>
    <s v="."/>
    <n v="0"/>
    <n v="1958"/>
    <m/>
    <m/>
  </r>
  <r>
    <x v="57"/>
    <x v="161"/>
    <n v="660"/>
    <n v="660"/>
    <n v="0"/>
    <n v="0"/>
    <n v="0"/>
    <s v="."/>
    <s v="."/>
    <n v="0"/>
    <n v="1958"/>
    <m/>
    <m/>
  </r>
  <r>
    <x v="57"/>
    <x v="162"/>
    <n v="692"/>
    <n v="692"/>
    <n v="0"/>
    <n v="0"/>
    <n v="0"/>
    <s v="."/>
    <s v="."/>
    <n v="0"/>
    <n v="1958"/>
    <m/>
    <m/>
  </r>
  <r>
    <x v="57"/>
    <x v="163"/>
    <n v="663"/>
    <n v="663"/>
    <n v="0"/>
    <n v="0"/>
    <n v="0"/>
    <s v="."/>
    <s v="."/>
    <n v="0"/>
    <n v="1958"/>
    <m/>
    <m/>
  </r>
  <r>
    <x v="57"/>
    <x v="105"/>
    <n v="680"/>
    <n v="680"/>
    <n v="0"/>
    <n v="0"/>
    <n v="0"/>
    <s v="."/>
    <s v="."/>
    <n v="0"/>
    <n v="1958"/>
    <m/>
    <m/>
  </r>
  <r>
    <x v="57"/>
    <x v="106"/>
    <n v="765"/>
    <n v="765"/>
    <n v="0"/>
    <n v="0"/>
    <n v="0"/>
    <s v="."/>
    <s v="."/>
    <n v="0"/>
    <n v="1958"/>
    <m/>
    <m/>
  </r>
  <r>
    <x v="57"/>
    <x v="107"/>
    <n v="817"/>
    <n v="817"/>
    <n v="0"/>
    <n v="0"/>
    <n v="0"/>
    <s v="."/>
    <s v="."/>
    <n v="0"/>
    <n v="1958"/>
    <m/>
    <m/>
  </r>
  <r>
    <x v="57"/>
    <x v="108"/>
    <n v="783"/>
    <n v="783"/>
    <n v="0"/>
    <n v="0"/>
    <n v="0"/>
    <s v="."/>
    <s v="."/>
    <n v="0"/>
    <n v="1958"/>
    <m/>
    <m/>
  </r>
  <r>
    <x v="57"/>
    <x v="109"/>
    <n v="842"/>
    <n v="842"/>
    <n v="0"/>
    <n v="0"/>
    <n v="0"/>
    <s v="."/>
    <s v="."/>
    <n v="0"/>
    <n v="1958"/>
    <m/>
    <m/>
  </r>
  <r>
    <x v="57"/>
    <x v="110"/>
    <n v="865"/>
    <n v="838"/>
    <n v="28"/>
    <n v="0"/>
    <n v="0"/>
    <s v="."/>
    <s v="."/>
    <n v="0"/>
    <n v="1958"/>
    <m/>
    <m/>
  </r>
  <r>
    <x v="57"/>
    <x v="111"/>
    <n v="818"/>
    <n v="818"/>
    <n v="0"/>
    <n v="0"/>
    <n v="0"/>
    <s v="."/>
    <s v="."/>
    <n v="0"/>
    <n v="1958"/>
    <m/>
    <m/>
  </r>
  <r>
    <x v="57"/>
    <x v="112"/>
    <n v="928"/>
    <n v="928"/>
    <n v="0"/>
    <n v="0"/>
    <n v="0"/>
    <s v="."/>
    <s v="."/>
    <n v="0"/>
    <n v="1958"/>
    <m/>
    <m/>
  </r>
  <r>
    <x v="57"/>
    <x v="113"/>
    <n v="962"/>
    <n v="962"/>
    <n v="0"/>
    <n v="0"/>
    <n v="0"/>
    <s v="."/>
    <s v="."/>
    <n v="0"/>
    <n v="1958"/>
    <m/>
    <m/>
  </r>
  <r>
    <x v="57"/>
    <x v="114"/>
    <n v="1177"/>
    <n v="1177"/>
    <n v="0"/>
    <n v="0"/>
    <n v="0"/>
    <s v="."/>
    <s v="."/>
    <n v="0"/>
    <n v="1958"/>
    <m/>
    <m/>
  </r>
  <r>
    <x v="57"/>
    <x v="115"/>
    <n v="1262"/>
    <n v="1262"/>
    <n v="0"/>
    <n v="0"/>
    <n v="0"/>
    <s v="."/>
    <s v="."/>
    <n v="0"/>
    <n v="1958"/>
    <m/>
    <m/>
  </r>
  <r>
    <x v="57"/>
    <x v="116"/>
    <n v="1311"/>
    <n v="1311"/>
    <n v="0"/>
    <n v="0"/>
    <n v="0"/>
    <s v="."/>
    <s v="."/>
    <n v="0"/>
    <n v="1958"/>
    <m/>
    <m/>
  </r>
  <r>
    <x v="57"/>
    <x v="117"/>
    <n v="1433"/>
    <n v="1433"/>
    <n v="0"/>
    <n v="0"/>
    <n v="0"/>
    <s v="."/>
    <s v="."/>
    <n v="0"/>
    <n v="1958"/>
    <m/>
    <m/>
  </r>
  <r>
    <x v="57"/>
    <x v="82"/>
    <n v="1405"/>
    <n v="1405"/>
    <n v="0"/>
    <n v="0"/>
    <n v="0"/>
    <s v="."/>
    <s v="."/>
    <n v="0"/>
    <n v="1958"/>
    <m/>
    <m/>
  </r>
  <r>
    <x v="57"/>
    <x v="83"/>
    <n v="1463"/>
    <n v="1463"/>
    <n v="0"/>
    <n v="0"/>
    <n v="0"/>
    <s v="."/>
    <s v="."/>
    <n v="0"/>
    <n v="1958"/>
    <m/>
    <m/>
  </r>
  <r>
    <x v="57"/>
    <x v="84"/>
    <n v="1502"/>
    <n v="1502"/>
    <n v="0"/>
    <n v="0"/>
    <n v="0"/>
    <s v="."/>
    <s v="."/>
    <n v="0"/>
    <n v="1958"/>
    <m/>
    <m/>
  </r>
  <r>
    <x v="57"/>
    <x v="85"/>
    <n v="1563"/>
    <n v="1563"/>
    <n v="0"/>
    <n v="0"/>
    <n v="0"/>
    <s v="."/>
    <s v="."/>
    <n v="0"/>
    <n v="1958"/>
    <m/>
    <m/>
  </r>
  <r>
    <x v="57"/>
    <x v="86"/>
    <n v="1686"/>
    <n v="1686"/>
    <n v="0"/>
    <n v="0"/>
    <n v="0"/>
    <s v="."/>
    <s v="."/>
    <n v="0"/>
    <n v="1958"/>
    <m/>
    <m/>
  </r>
  <r>
    <x v="57"/>
    <x v="87"/>
    <n v="1640"/>
    <n v="1640"/>
    <n v="0"/>
    <n v="0"/>
    <n v="0"/>
    <s v="."/>
    <s v="."/>
    <n v="0"/>
    <n v="1958"/>
    <m/>
    <m/>
  </r>
  <r>
    <x v="57"/>
    <x v="118"/>
    <n v="1786"/>
    <n v="1786"/>
    <n v="0"/>
    <n v="0"/>
    <n v="0"/>
    <s v="."/>
    <s v="."/>
    <n v="0"/>
    <n v="1958"/>
    <m/>
    <m/>
  </r>
  <r>
    <x v="57"/>
    <x v="119"/>
    <n v="1592"/>
    <n v="1592"/>
    <n v="0"/>
    <n v="0"/>
    <n v="0"/>
    <s v="."/>
    <s v="."/>
    <n v="0"/>
    <n v="1958"/>
    <m/>
    <m/>
  </r>
  <r>
    <x v="57"/>
    <x v="120"/>
    <n v="1975"/>
    <n v="1975"/>
    <n v="0"/>
    <n v="0"/>
    <n v="0"/>
    <s v="."/>
    <s v="."/>
    <n v="0"/>
    <n v="1958"/>
    <m/>
    <m/>
  </r>
  <r>
    <x v="57"/>
    <x v="121"/>
    <n v="2185"/>
    <n v="2185"/>
    <n v="0"/>
    <n v="0"/>
    <n v="0"/>
    <s v="."/>
    <s v="."/>
    <n v="0"/>
    <n v="1958"/>
    <m/>
    <m/>
  </r>
  <r>
    <x v="57"/>
    <x v="122"/>
    <n v="2006"/>
    <n v="2006"/>
    <n v="0"/>
    <n v="0"/>
    <n v="0"/>
    <s v="."/>
    <s v="."/>
    <n v="0"/>
    <n v="1958"/>
    <m/>
    <m/>
  </r>
  <r>
    <x v="57"/>
    <x v="123"/>
    <n v="2137"/>
    <n v="2137"/>
    <n v="0"/>
    <n v="0"/>
    <n v="0"/>
    <s v="."/>
    <s v="."/>
    <n v="0"/>
    <n v="1958"/>
    <m/>
    <m/>
  </r>
  <r>
    <x v="57"/>
    <x v="124"/>
    <n v="2534"/>
    <n v="2534"/>
    <n v="0"/>
    <n v="0"/>
    <n v="0"/>
    <s v="."/>
    <s v="."/>
    <n v="0"/>
    <n v="1958"/>
    <m/>
    <m/>
  </r>
  <r>
    <x v="57"/>
    <x v="125"/>
    <n v="2600"/>
    <n v="2600"/>
    <n v="0"/>
    <n v="0"/>
    <n v="0"/>
    <s v="."/>
    <s v="."/>
    <n v="0"/>
    <n v="1958"/>
    <m/>
    <m/>
  </r>
  <r>
    <x v="57"/>
    <x v="126"/>
    <n v="2665"/>
    <n v="2665"/>
    <n v="0"/>
    <n v="0"/>
    <n v="0"/>
    <s v="."/>
    <s v="."/>
    <n v="0"/>
    <n v="1958"/>
    <m/>
    <m/>
  </r>
  <r>
    <x v="57"/>
    <x v="127"/>
    <n v="2853"/>
    <n v="2853"/>
    <n v="0"/>
    <n v="0"/>
    <n v="0"/>
    <s v="."/>
    <s v="."/>
    <n v="0"/>
    <n v="1958"/>
    <m/>
    <m/>
  </r>
  <r>
    <x v="57"/>
    <x v="88"/>
    <n v="2788"/>
    <n v="2788"/>
    <n v="0"/>
    <n v="0"/>
    <n v="0"/>
    <s v="."/>
    <s v="."/>
    <n v="0"/>
    <n v="1958"/>
    <m/>
    <m/>
  </r>
  <r>
    <x v="57"/>
    <x v="89"/>
    <n v="2029"/>
    <n v="2029"/>
    <n v="0"/>
    <n v="0"/>
    <n v="0"/>
    <s v="."/>
    <s v="."/>
    <n v="0"/>
    <n v="1958"/>
    <m/>
    <m/>
  </r>
  <r>
    <x v="57"/>
    <x v="90"/>
    <n v="2368"/>
    <n v="2368"/>
    <n v="0"/>
    <n v="0"/>
    <n v="0"/>
    <s v="."/>
    <s v="."/>
    <n v="0"/>
    <n v="1958"/>
    <m/>
    <m/>
  </r>
  <r>
    <x v="57"/>
    <x v="91"/>
    <n v="2248"/>
    <n v="2248"/>
    <n v="0"/>
    <n v="0"/>
    <n v="0"/>
    <s v="."/>
    <s v="."/>
    <n v="0"/>
    <n v="1958"/>
    <m/>
    <m/>
  </r>
  <r>
    <x v="57"/>
    <x v="92"/>
    <n v="1963"/>
    <n v="1963"/>
    <n v="0"/>
    <n v="0"/>
    <n v="0"/>
    <s v="."/>
    <s v="."/>
    <n v="0"/>
    <n v="1958"/>
    <m/>
    <m/>
  </r>
  <r>
    <x v="57"/>
    <x v="93"/>
    <n v="1854"/>
    <n v="1854"/>
    <n v="0"/>
    <n v="0"/>
    <n v="0"/>
    <s v="."/>
    <s v="."/>
    <n v="0"/>
    <n v="1958"/>
    <m/>
    <m/>
  </r>
  <r>
    <x v="57"/>
    <x v="94"/>
    <n v="2634"/>
    <n v="2634"/>
    <n v="0"/>
    <n v="0"/>
    <n v="0"/>
    <s v="."/>
    <s v="."/>
    <n v="0"/>
    <n v="1958"/>
    <m/>
    <m/>
  </r>
  <r>
    <x v="57"/>
    <x v="95"/>
    <n v="2873"/>
    <n v="2873"/>
    <n v="0"/>
    <n v="0"/>
    <n v="0"/>
    <s v="."/>
    <s v="."/>
    <n v="0"/>
    <n v="1958"/>
    <m/>
    <m/>
  </r>
  <r>
    <x v="57"/>
    <x v="96"/>
    <n v="3368"/>
    <n v="3368"/>
    <n v="0"/>
    <n v="0"/>
    <n v="0"/>
    <s v="."/>
    <s v="."/>
    <n v="0"/>
    <n v="1958"/>
    <m/>
    <m/>
  </r>
  <r>
    <x v="57"/>
    <x v="97"/>
    <n v="2926"/>
    <n v="2926"/>
    <n v="0"/>
    <n v="0"/>
    <n v="0"/>
    <s v="."/>
    <s v="."/>
    <n v="0"/>
    <n v="1958"/>
    <m/>
    <m/>
  </r>
  <r>
    <x v="57"/>
    <x v="98"/>
    <n v="2857"/>
    <n v="2857"/>
    <n v="0"/>
    <n v="0"/>
    <n v="0"/>
    <s v="."/>
    <s v="."/>
    <n v="0"/>
    <n v="1958"/>
    <m/>
    <m/>
  </r>
  <r>
    <x v="57"/>
    <x v="99"/>
    <n v="3637"/>
    <n v="3637"/>
    <n v="0"/>
    <n v="0"/>
    <n v="0"/>
    <s v="."/>
    <s v="."/>
    <n v="0"/>
    <n v="1958"/>
    <m/>
    <m/>
  </r>
  <r>
    <x v="57"/>
    <x v="100"/>
    <n v="3428"/>
    <n v="3322"/>
    <n v="0"/>
    <n v="0"/>
    <n v="106"/>
    <s v="."/>
    <s v="."/>
    <n v="0"/>
    <n v="1958"/>
    <m/>
    <m/>
  </r>
  <r>
    <x v="57"/>
    <x v="101"/>
    <n v="4129"/>
    <n v="4020"/>
    <n v="0"/>
    <n v="0"/>
    <n v="109"/>
    <s v="."/>
    <s v="."/>
    <n v="0"/>
    <n v="1958"/>
    <m/>
    <m/>
  </r>
  <r>
    <x v="57"/>
    <x v="102"/>
    <n v="3769"/>
    <n v="3663"/>
    <n v="0"/>
    <n v="0"/>
    <n v="106"/>
    <s v="."/>
    <s v="."/>
    <n v="0"/>
    <n v="1958"/>
    <m/>
    <m/>
  </r>
  <r>
    <x v="57"/>
    <x v="103"/>
    <n v="3909"/>
    <n v="3840"/>
    <n v="0"/>
    <n v="0"/>
    <n v="69"/>
    <s v="."/>
    <s v="."/>
    <n v="0"/>
    <n v="1958"/>
    <m/>
    <m/>
  </r>
  <r>
    <x v="57"/>
    <x v="104"/>
    <n v="3665"/>
    <n v="3608"/>
    <n v="0"/>
    <n v="0"/>
    <n v="56"/>
    <s v="."/>
    <s v="."/>
    <n v="0"/>
    <n v="1958"/>
    <m/>
    <m/>
  </r>
  <r>
    <x v="57"/>
    <x v="66"/>
    <n v="3650"/>
    <n v="3575"/>
    <n v="0"/>
    <n v="0"/>
    <n v="75"/>
    <s v="."/>
    <s v="."/>
    <n v="0"/>
    <n v="1958"/>
    <m/>
    <m/>
  </r>
  <r>
    <x v="57"/>
    <x v="67"/>
    <n v="3997"/>
    <n v="3892"/>
    <n v="0"/>
    <n v="0"/>
    <n v="105"/>
    <s v="."/>
    <s v="."/>
    <n v="0"/>
    <n v="1958"/>
    <m/>
    <m/>
  </r>
  <r>
    <x v="57"/>
    <x v="68"/>
    <n v="4163"/>
    <n v="4060"/>
    <n v="0"/>
    <n v="0"/>
    <n v="103"/>
    <s v="."/>
    <s v="."/>
    <n v="0"/>
    <n v="1958"/>
    <m/>
    <m/>
  </r>
  <r>
    <x v="57"/>
    <x v="69"/>
    <n v="4307"/>
    <n v="4200"/>
    <n v="0"/>
    <n v="0"/>
    <n v="108"/>
    <s v="."/>
    <s v="."/>
    <n v="0"/>
    <n v="1958"/>
    <m/>
    <m/>
  </r>
  <r>
    <x v="57"/>
    <x v="70"/>
    <n v="4448"/>
    <n v="4356"/>
    <n v="0"/>
    <n v="0"/>
    <n v="92"/>
    <s v="."/>
    <s v="."/>
    <n v="0"/>
    <n v="1958"/>
    <m/>
    <m/>
  </r>
  <r>
    <x v="57"/>
    <x v="71"/>
    <n v="3994"/>
    <n v="3907"/>
    <n v="0"/>
    <n v="0"/>
    <n v="87"/>
    <s v="."/>
    <s v="."/>
    <n v="0"/>
    <n v="1958"/>
    <m/>
    <m/>
  </r>
  <r>
    <x v="57"/>
    <x v="72"/>
    <n v="4450"/>
    <n v="4355"/>
    <n v="0"/>
    <n v="0"/>
    <n v="95"/>
    <s v="."/>
    <s v="."/>
    <n v="0"/>
    <n v="1958"/>
    <m/>
    <m/>
  </r>
  <r>
    <x v="57"/>
    <x v="73"/>
    <n v="4046"/>
    <n v="3986"/>
    <n v="0"/>
    <n v="0"/>
    <n v="60"/>
    <s v="."/>
    <s v="."/>
    <n v="0"/>
    <n v="1958"/>
    <m/>
    <m/>
  </r>
  <r>
    <x v="57"/>
    <x v="74"/>
    <n v="4749"/>
    <n v="4692"/>
    <n v="0"/>
    <n v="0"/>
    <n v="57"/>
    <s v="."/>
    <s v="."/>
    <n v="0"/>
    <n v="1958"/>
    <m/>
    <m/>
  </r>
  <r>
    <x v="57"/>
    <x v="75"/>
    <n v="4496"/>
    <n v="4437"/>
    <n v="0"/>
    <n v="0"/>
    <n v="59"/>
    <s v="."/>
    <s v="."/>
    <n v="0"/>
    <n v="1958"/>
    <m/>
    <m/>
  </r>
  <r>
    <x v="57"/>
    <x v="76"/>
    <n v="5629"/>
    <n v="5542"/>
    <n v="0"/>
    <n v="0"/>
    <n v="87"/>
    <s v="."/>
    <s v="."/>
    <n v="0"/>
    <n v="1958"/>
    <m/>
    <m/>
  </r>
  <r>
    <x v="57"/>
    <x v="77"/>
    <n v="5536"/>
    <n v="5448"/>
    <n v="0"/>
    <n v="0"/>
    <n v="88"/>
    <s v="."/>
    <s v="."/>
    <n v="0"/>
    <n v="1958"/>
    <m/>
    <m/>
  </r>
  <r>
    <x v="57"/>
    <x v="78"/>
    <n v="3833"/>
    <n v="3803"/>
    <n v="0"/>
    <n v="0"/>
    <n v="30"/>
    <s v="."/>
    <s v="."/>
    <n v="0"/>
    <n v="1958"/>
    <m/>
    <m/>
  </r>
  <r>
    <x v="57"/>
    <x v="79"/>
    <n v="4816"/>
    <n v="4748"/>
    <n v="0"/>
    <n v="0"/>
    <n v="68"/>
    <s v="."/>
    <s v="."/>
    <n v="0"/>
    <n v="1958"/>
    <m/>
    <m/>
  </r>
  <r>
    <x v="57"/>
    <x v="80"/>
    <n v="5856"/>
    <n v="5770"/>
    <n v="0"/>
    <n v="0"/>
    <n v="86"/>
    <s v="."/>
    <s v="."/>
    <n v="0"/>
    <n v="1958"/>
    <m/>
    <m/>
  </r>
  <r>
    <x v="57"/>
    <x v="81"/>
    <n v="4660"/>
    <n v="4556"/>
    <n v="0"/>
    <n v="0"/>
    <n v="105"/>
    <s v="."/>
    <s v="."/>
    <n v="0"/>
    <n v="1958"/>
    <m/>
    <m/>
  </r>
  <r>
    <x v="57"/>
    <x v="0"/>
    <n v="4608"/>
    <n v="4494"/>
    <n v="0"/>
    <n v="0"/>
    <n v="113"/>
    <s v="."/>
    <s v="."/>
    <n v="0"/>
    <n v="1958"/>
    <m/>
    <m/>
  </r>
  <r>
    <x v="57"/>
    <x v="1"/>
    <n v="6002"/>
    <n v="4529"/>
    <n v="1354"/>
    <n v="0"/>
    <n v="119"/>
    <n v="0"/>
    <n v="1.41"/>
    <n v="27"/>
    <n v="1958"/>
    <m/>
    <m/>
  </r>
  <r>
    <x v="57"/>
    <x v="2"/>
    <n v="5984"/>
    <n v="4292"/>
    <n v="1558"/>
    <n v="0"/>
    <n v="134"/>
    <n v="0"/>
    <n v="1.39"/>
    <n v="33"/>
    <n v="1958"/>
    <m/>
    <m/>
  </r>
  <r>
    <x v="57"/>
    <x v="3"/>
    <n v="6251"/>
    <n v="4467"/>
    <n v="1618"/>
    <n v="0"/>
    <n v="165"/>
    <n v="0"/>
    <n v="1.44"/>
    <n v="33"/>
    <n v="1958"/>
    <m/>
    <m/>
  </r>
  <r>
    <x v="57"/>
    <x v="4"/>
    <n v="6320"/>
    <n v="4422"/>
    <n v="1727"/>
    <n v="0"/>
    <n v="171"/>
    <n v="0"/>
    <n v="1.44"/>
    <n v="33"/>
    <n v="1958"/>
    <m/>
    <m/>
  </r>
  <r>
    <x v="57"/>
    <x v="5"/>
    <n v="6982"/>
    <n v="4905"/>
    <n v="1911"/>
    <n v="0"/>
    <n v="166"/>
    <n v="0"/>
    <n v="1.58"/>
    <n v="206"/>
    <n v="1958"/>
    <m/>
    <m/>
  </r>
  <r>
    <x v="57"/>
    <x v="6"/>
    <n v="7388"/>
    <n v="4828"/>
    <n v="2389"/>
    <n v="0"/>
    <n v="171"/>
    <n v="0"/>
    <n v="1.66"/>
    <n v="255"/>
    <n v="1958"/>
    <m/>
    <m/>
  </r>
  <r>
    <x v="57"/>
    <x v="7"/>
    <n v="7199"/>
    <n v="4193"/>
    <n v="2845"/>
    <n v="0"/>
    <n v="161"/>
    <n v="0"/>
    <n v="1.61"/>
    <n v="233"/>
    <n v="1958"/>
    <m/>
    <m/>
  </r>
  <r>
    <x v="57"/>
    <x v="8"/>
    <n v="6797"/>
    <n v="3690"/>
    <n v="2949"/>
    <n v="0"/>
    <n v="158"/>
    <n v="0"/>
    <n v="1.51"/>
    <n v="251"/>
    <n v="1958"/>
    <m/>
    <m/>
  </r>
  <r>
    <x v="57"/>
    <x v="9"/>
    <n v="7313"/>
    <n v="3880"/>
    <n v="3287"/>
    <n v="0"/>
    <n v="145"/>
    <n v="0"/>
    <n v="1.62"/>
    <n v="270"/>
    <n v="1958"/>
    <m/>
    <m/>
  </r>
  <r>
    <x v="57"/>
    <x v="10"/>
    <n v="7107"/>
    <n v="3487"/>
    <n v="3430"/>
    <n v="0"/>
    <n v="189"/>
    <n v="0"/>
    <n v="1.56"/>
    <n v="281"/>
    <n v="1989"/>
    <m/>
    <m/>
  </r>
  <r>
    <x v="57"/>
    <x v="11"/>
    <n v="8121"/>
    <n v="4060"/>
    <n v="3866"/>
    <n v="0"/>
    <n v="196"/>
    <n v="0"/>
    <n v="1.77"/>
    <n v="252"/>
    <n v="1989"/>
    <m/>
    <m/>
  </r>
  <r>
    <x v="57"/>
    <x v="12"/>
    <n v="8654"/>
    <n v="3946"/>
    <n v="4493"/>
    <n v="0"/>
    <n v="215"/>
    <n v="0"/>
    <n v="1.88"/>
    <n v="234"/>
    <n v="1989"/>
    <m/>
    <m/>
  </r>
  <r>
    <x v="57"/>
    <x v="13"/>
    <n v="10070"/>
    <n v="4337"/>
    <n v="5512"/>
    <n v="0"/>
    <n v="222"/>
    <n v="0"/>
    <n v="2.17"/>
    <n v="63"/>
    <n v="1989"/>
    <m/>
    <m/>
  </r>
  <r>
    <x v="57"/>
    <x v="14"/>
    <n v="11101"/>
    <n v="4399"/>
    <n v="6495"/>
    <n v="0"/>
    <n v="207"/>
    <n v="0"/>
    <n v="2.37"/>
    <n v="76"/>
    <n v="1989"/>
    <m/>
    <m/>
  </r>
  <r>
    <x v="57"/>
    <x v="15"/>
    <n v="11778"/>
    <n v="4069"/>
    <n v="7452"/>
    <n v="0"/>
    <n v="258"/>
    <n v="0"/>
    <n v="2.4900000000000002"/>
    <n v="81"/>
    <n v="1989"/>
    <m/>
    <m/>
  </r>
  <r>
    <x v="57"/>
    <x v="16"/>
    <n v="12091"/>
    <n v="3745"/>
    <n v="8075"/>
    <n v="0"/>
    <n v="271"/>
    <n v="0"/>
    <n v="2.54"/>
    <n v="97"/>
    <n v="1989"/>
    <m/>
    <m/>
  </r>
  <r>
    <x v="57"/>
    <x v="17"/>
    <n v="13670"/>
    <n v="3837"/>
    <n v="9548"/>
    <n v="0"/>
    <n v="285"/>
    <n v="0"/>
    <n v="2.85"/>
    <n v="112"/>
    <n v="1989"/>
    <m/>
    <m/>
  </r>
  <r>
    <x v="57"/>
    <x v="18"/>
    <n v="13383"/>
    <n v="3430"/>
    <n v="9654"/>
    <n v="0"/>
    <n v="299"/>
    <n v="0"/>
    <n v="2.77"/>
    <n v="111"/>
    <n v="1989"/>
    <m/>
    <m/>
  </r>
  <r>
    <x v="57"/>
    <x v="19"/>
    <n v="14542"/>
    <n v="3366"/>
    <n v="10866"/>
    <n v="0"/>
    <n v="310"/>
    <n v="0"/>
    <n v="2.99"/>
    <n v="157"/>
    <n v="1989"/>
    <m/>
    <m/>
  </r>
  <r>
    <x v="57"/>
    <x v="20"/>
    <n v="16199"/>
    <n v="3138"/>
    <n v="12706"/>
    <n v="0"/>
    <n v="355"/>
    <n v="0"/>
    <n v="3.31"/>
    <n v="686"/>
    <n v="1989"/>
    <m/>
    <m/>
  </r>
  <r>
    <x v="57"/>
    <x v="21"/>
    <n v="16935"/>
    <n v="2554"/>
    <n v="14026"/>
    <n v="0"/>
    <n v="354"/>
    <n v="0"/>
    <n v="3.44"/>
    <n v="917"/>
    <n v="1989"/>
    <m/>
    <m/>
  </r>
  <r>
    <x v="57"/>
    <x v="22"/>
    <n v="15561"/>
    <n v="1566"/>
    <n v="13623"/>
    <n v="0"/>
    <n v="372"/>
    <n v="0"/>
    <n v="3.14"/>
    <n v="1121"/>
    <n v="1989"/>
    <m/>
    <m/>
  </r>
  <r>
    <x v="57"/>
    <x v="23"/>
    <n v="16265"/>
    <n v="1454"/>
    <n v="14408"/>
    <n v="0"/>
    <n v="391"/>
    <n v="12"/>
    <n v="3.26"/>
    <n v="1219"/>
    <n v="1989"/>
    <m/>
    <m/>
  </r>
  <r>
    <x v="57"/>
    <x v="24"/>
    <n v="16162"/>
    <n v="2475"/>
    <n v="13275"/>
    <n v="0"/>
    <n v="393"/>
    <n v="19"/>
    <n v="3.22"/>
    <n v="1215"/>
    <n v="1989"/>
    <m/>
    <m/>
  </r>
  <r>
    <x v="57"/>
    <x v="25"/>
    <n v="15020"/>
    <n v="2233"/>
    <n v="12433"/>
    <n v="0"/>
    <n v="339"/>
    <n v="15"/>
    <n v="2.98"/>
    <n v="839"/>
    <n v="1989"/>
    <m/>
    <m/>
  </r>
  <r>
    <x v="57"/>
    <x v="26"/>
    <n v="15211"/>
    <n v="2956"/>
    <n v="11913"/>
    <n v="0"/>
    <n v="304"/>
    <n v="38"/>
    <n v="3.01"/>
    <n v="900"/>
    <n v="1989"/>
    <m/>
    <m/>
  </r>
  <r>
    <x v="57"/>
    <x v="27"/>
    <n v="16399"/>
    <n v="3340"/>
    <n v="12696"/>
    <n v="0"/>
    <n v="320"/>
    <n v="43"/>
    <n v="3.23"/>
    <n v="901"/>
    <n v="1989"/>
    <m/>
    <m/>
  </r>
  <r>
    <x v="57"/>
    <x v="28"/>
    <n v="16866"/>
    <n v="3747"/>
    <n v="12705"/>
    <n v="0"/>
    <n v="314"/>
    <n v="100"/>
    <n v="3.31"/>
    <n v="875"/>
    <n v="1989"/>
    <m/>
    <m/>
  </r>
  <r>
    <x v="57"/>
    <x v="29"/>
    <n v="16667"/>
    <n v="3513"/>
    <n v="12705"/>
    <n v="0"/>
    <n v="357"/>
    <n v="91"/>
    <n v="3.26"/>
    <n v="935"/>
    <n v="1989"/>
    <m/>
    <m/>
  </r>
  <r>
    <x v="57"/>
    <x v="30"/>
    <n v="17180"/>
    <n v="4446"/>
    <n v="12313"/>
    <n v="0"/>
    <n v="328"/>
    <n v="93"/>
    <n v="3.36"/>
    <n v="879"/>
    <n v="1989"/>
    <m/>
    <m/>
  </r>
  <r>
    <x v="57"/>
    <x v="31"/>
    <n v="16463"/>
    <n v="6009"/>
    <n v="10151"/>
    <n v="0"/>
    <n v="261"/>
    <n v="43"/>
    <n v="3.21"/>
    <n v="816"/>
    <n v="1989"/>
    <m/>
    <m/>
  </r>
  <r>
    <x v="57"/>
    <x v="32"/>
    <n v="14123"/>
    <n v="4937"/>
    <n v="8907"/>
    <n v="0"/>
    <n v="218"/>
    <n v="61"/>
    <n v="2.76"/>
    <n v="824"/>
    <n v="1989"/>
    <m/>
    <m/>
  </r>
  <r>
    <x v="57"/>
    <x v="33"/>
    <n v="14643"/>
    <n v="6022"/>
    <n v="8316"/>
    <n v="0"/>
    <n v="241"/>
    <n v="62"/>
    <n v="2.86"/>
    <n v="839"/>
    <n v="1989"/>
    <m/>
    <m/>
  </r>
  <r>
    <x v="57"/>
    <x v="34"/>
    <n v="13683"/>
    <n v="5449"/>
    <n v="7944"/>
    <n v="8"/>
    <n v="225"/>
    <n v="57"/>
    <n v="2.67"/>
    <n v="801"/>
    <n v="1989"/>
    <m/>
    <m/>
  </r>
  <r>
    <x v="57"/>
    <x v="35"/>
    <n v="13870"/>
    <n v="5831"/>
    <n v="7680"/>
    <n v="59"/>
    <n v="227"/>
    <n v="72"/>
    <n v="2.71"/>
    <n v="836"/>
    <n v="1989"/>
    <m/>
    <m/>
  </r>
  <r>
    <x v="57"/>
    <x v="36"/>
    <n v="16382"/>
    <n v="7643"/>
    <n v="8069"/>
    <n v="351"/>
    <n v="237"/>
    <n v="82"/>
    <n v="3.2"/>
    <n v="810"/>
    <n v="1989"/>
    <m/>
    <m/>
  </r>
  <r>
    <x v="57"/>
    <x v="37"/>
    <n v="16063"/>
    <n v="7372"/>
    <n v="7737"/>
    <n v="581"/>
    <n v="276"/>
    <n v="97"/>
    <n v="3.14"/>
    <n v="864"/>
    <n v="1989"/>
    <m/>
    <m/>
  </r>
  <r>
    <x v="57"/>
    <x v="38"/>
    <n v="15910"/>
    <n v="7497"/>
    <n v="7349"/>
    <n v="738"/>
    <n v="257"/>
    <n v="71"/>
    <n v="3.11"/>
    <n v="1106"/>
    <n v="1989"/>
    <m/>
    <m/>
  </r>
  <r>
    <x v="57"/>
    <x v="39"/>
    <n v="15028"/>
    <n v="7087"/>
    <n v="6773"/>
    <n v="865"/>
    <n v="229"/>
    <n v="74"/>
    <n v="2.93"/>
    <n v="1318"/>
    <n v="1989"/>
    <m/>
    <m/>
  </r>
  <r>
    <x v="57"/>
    <x v="40"/>
    <n v="13304"/>
    <n v="5594"/>
    <n v="6386"/>
    <n v="986"/>
    <n v="273"/>
    <n v="65"/>
    <n v="2.59"/>
    <n v="1313"/>
    <n v="1989"/>
    <m/>
    <m/>
  </r>
  <r>
    <x v="57"/>
    <x v="41"/>
    <n v="13698"/>
    <n v="6275"/>
    <n v="5998"/>
    <n v="1135"/>
    <n v="226"/>
    <n v="63"/>
    <n v="2.66"/>
    <n v="1318"/>
    <n v="1990"/>
    <m/>
    <m/>
  </r>
  <r>
    <x v="57"/>
    <x v="42"/>
    <n v="16436"/>
    <n v="8610"/>
    <n v="6137"/>
    <n v="1285"/>
    <n v="274"/>
    <n v="130"/>
    <n v="3.19"/>
    <n v="1202"/>
    <n v="1990"/>
    <m/>
    <m/>
  </r>
  <r>
    <x v="57"/>
    <x v="43"/>
    <n v="14814"/>
    <n v="7006"/>
    <n v="6040"/>
    <n v="1351"/>
    <n v="282"/>
    <n v="134"/>
    <n v="2.86"/>
    <n v="1253"/>
    <n v="1990"/>
    <m/>
    <m/>
  </r>
  <r>
    <x v="57"/>
    <x v="44"/>
    <n v="15562"/>
    <n v="7544"/>
    <n v="6062"/>
    <n v="1530"/>
    <n v="309"/>
    <n v="117"/>
    <n v="3"/>
    <n v="1628"/>
    <n v="1990"/>
    <m/>
    <m/>
  </r>
  <r>
    <x v="57"/>
    <x v="45"/>
    <n v="16635"/>
    <n v="8059"/>
    <n v="6420"/>
    <n v="1710"/>
    <n v="330"/>
    <n v="115"/>
    <n v="3.19"/>
    <n v="1815"/>
    <n v="1990"/>
    <m/>
    <m/>
  </r>
  <r>
    <x v="57"/>
    <x v="46"/>
    <n v="15591"/>
    <n v="6489"/>
    <n v="6682"/>
    <n v="1980"/>
    <n v="351"/>
    <n v="89"/>
    <n v="2.98"/>
    <n v="1890"/>
    <n v="1990"/>
    <m/>
    <m/>
  </r>
  <r>
    <x v="57"/>
    <x v="47"/>
    <n v="19684"/>
    <n v="9430"/>
    <n v="7465"/>
    <n v="2333"/>
    <n v="358"/>
    <n v="99"/>
    <n v="3.75"/>
    <n v="1845"/>
    <n v="1990"/>
    <m/>
    <m/>
  </r>
  <r>
    <x v="57"/>
    <x v="48"/>
    <n v="16787"/>
    <n v="6675"/>
    <n v="7147"/>
    <n v="2456"/>
    <n v="365"/>
    <n v="144"/>
    <n v="3.18"/>
    <n v="1749"/>
    <n v="1990"/>
    <m/>
    <m/>
  </r>
  <r>
    <x v="57"/>
    <x v="49"/>
    <n v="16240"/>
    <n v="6002"/>
    <n v="7121"/>
    <n v="2668"/>
    <n v="344"/>
    <n v="105"/>
    <n v="3.06"/>
    <n v="1794"/>
    <n v="1990"/>
    <m/>
    <m/>
  </r>
  <r>
    <x v="57"/>
    <x v="50"/>
    <n v="15039"/>
    <n v="4854"/>
    <n v="6887"/>
    <n v="2805"/>
    <n v="262"/>
    <n v="231"/>
    <n v="2.83"/>
    <n v="1759"/>
    <n v="1990"/>
    <m/>
    <m/>
  </r>
  <r>
    <x v="57"/>
    <x v="51"/>
    <n v="13998"/>
    <n v="4147"/>
    <n v="6649"/>
    <n v="2779"/>
    <n v="273"/>
    <n v="150"/>
    <n v="2.62"/>
    <n v="1770"/>
    <n v="1990"/>
    <m/>
    <m/>
  </r>
  <r>
    <x v="57"/>
    <x v="52"/>
    <n v="14431"/>
    <n v="4356"/>
    <n v="6742"/>
    <n v="2892"/>
    <n v="278"/>
    <n v="162"/>
    <n v="2.69"/>
    <n v="1592"/>
    <n v="1990"/>
    <m/>
    <m/>
  </r>
  <r>
    <x v="57"/>
    <x v="53"/>
    <n v="14194"/>
    <n v="4396"/>
    <n v="6499"/>
    <n v="2890"/>
    <n v="276"/>
    <n v="133"/>
    <n v="2.64"/>
    <n v="1336"/>
    <n v="1990"/>
    <m/>
    <m/>
  </r>
  <r>
    <x v="57"/>
    <x v="54"/>
    <n v="15271"/>
    <n v="5864"/>
    <n v="6090"/>
    <n v="2911"/>
    <n v="266"/>
    <n v="140"/>
    <n v="2.84"/>
    <n v="1399"/>
    <n v="1990"/>
    <m/>
    <m/>
  </r>
  <r>
    <x v="57"/>
    <x v="55"/>
    <n v="13799"/>
    <n v="4482"/>
    <n v="5977"/>
    <n v="2894"/>
    <n v="292"/>
    <n v="154"/>
    <n v="2.56"/>
    <n v="1335"/>
    <n v="1990"/>
    <m/>
    <m/>
  </r>
  <r>
    <x v="57"/>
    <x v="56"/>
    <n v="12843"/>
    <n v="3872"/>
    <n v="5826"/>
    <n v="2748"/>
    <n v="288"/>
    <n v="109"/>
    <n v="2.37"/>
    <n v="1384"/>
    <n v="1990"/>
    <m/>
    <m/>
  </r>
  <r>
    <x v="57"/>
    <x v="57"/>
    <n v="14995"/>
    <n v="5719"/>
    <n v="5937"/>
    <n v="2833"/>
    <n v="399"/>
    <n v="107"/>
    <n v="2.76"/>
    <n v="1602"/>
    <n v="1990"/>
    <m/>
    <m/>
  </r>
  <r>
    <x v="57"/>
    <x v="58"/>
    <n v="13705"/>
    <n v="4786"/>
    <n v="5901"/>
    <n v="2537"/>
    <n v="390"/>
    <n v="91"/>
    <n v="2.5099999999999998"/>
    <n v="1664"/>
    <n v="1990"/>
    <m/>
    <m/>
  </r>
  <r>
    <x v="57"/>
    <x v="59"/>
    <n v="12799"/>
    <n v="4062"/>
    <n v="5777"/>
    <n v="2544"/>
    <n v="339"/>
    <n v="78"/>
    <n v="2.33"/>
    <n v="1535"/>
    <n v="1990"/>
    <m/>
    <m/>
  </r>
  <r>
    <x v="57"/>
    <x v="60"/>
    <n v="12138"/>
    <n v="4154"/>
    <n v="5288"/>
    <n v="2433"/>
    <n v="214"/>
    <n v="50"/>
    <n v="2.2000000000000002"/>
    <n v="1089"/>
    <n v="1990"/>
    <m/>
    <m/>
  </r>
  <r>
    <x v="57"/>
    <x v="61"/>
    <n v="12719"/>
    <n v="4172"/>
    <n v="5504"/>
    <n v="2762"/>
    <n v="211"/>
    <n v="70"/>
    <n v="2.29"/>
    <n v="1272"/>
    <n v="1990"/>
    <m/>
    <m/>
  </r>
  <r>
    <x v="57"/>
    <x v="62"/>
    <n v="11084"/>
    <n v="3348"/>
    <n v="5121"/>
    <n v="2322"/>
    <n v="246"/>
    <n v="48"/>
    <n v="1.99"/>
    <n v="1299"/>
    <n v="1990"/>
    <m/>
    <m/>
  </r>
  <r>
    <x v="57"/>
    <x v="63"/>
    <n v="9934"/>
    <n v="2553"/>
    <n v="4918"/>
    <n v="2176"/>
    <n v="245"/>
    <n v="42"/>
    <n v="1.77"/>
    <n v="1138"/>
    <n v="1990"/>
    <m/>
    <m/>
  </r>
  <r>
    <x v="57"/>
    <x v="64"/>
    <n v="10508"/>
    <n v="3248"/>
    <n v="4884"/>
    <n v="2071"/>
    <n v="249"/>
    <n v="56"/>
    <n v="1.87"/>
    <n v="1230"/>
    <n v="1990"/>
    <m/>
    <m/>
  </r>
  <r>
    <x v="57"/>
    <x v="65"/>
    <n v="9135"/>
    <n v="2468"/>
    <n v="4606"/>
    <n v="1757"/>
    <n v="255"/>
    <n v="50"/>
    <n v="1.62"/>
    <n v="1383"/>
    <n v="1990"/>
    <m/>
    <m/>
  </r>
  <r>
    <x v="58"/>
    <x v="1"/>
    <n v="3"/>
    <n v="0"/>
    <n v="3"/>
    <n v="0"/>
    <n v="0"/>
    <n v="0"/>
    <n v="0.04"/>
    <n v="0"/>
    <n v="1958"/>
    <m/>
    <m/>
  </r>
  <r>
    <x v="58"/>
    <x v="2"/>
    <n v="7"/>
    <n v="0"/>
    <n v="7"/>
    <n v="0"/>
    <n v="0"/>
    <n v="0"/>
    <n v="0.11"/>
    <n v="275"/>
    <n v="1958"/>
    <m/>
    <m/>
  </r>
  <r>
    <x v="58"/>
    <x v="3"/>
    <n v="7"/>
    <n v="0"/>
    <n v="7"/>
    <n v="0"/>
    <n v="0"/>
    <n v="0"/>
    <n v="0.1"/>
    <n v="372"/>
    <n v="1958"/>
    <m/>
    <m/>
  </r>
  <r>
    <x v="58"/>
    <x v="4"/>
    <n v="8"/>
    <n v="0"/>
    <n v="8"/>
    <n v="0"/>
    <n v="0"/>
    <n v="0"/>
    <n v="0.11"/>
    <n v="477"/>
    <n v="1958"/>
    <m/>
    <m/>
  </r>
  <r>
    <x v="58"/>
    <x v="5"/>
    <n v="9"/>
    <n v="0"/>
    <n v="9"/>
    <n v="0"/>
    <n v="0"/>
    <n v="0"/>
    <n v="0.13"/>
    <n v="551"/>
    <n v="1958"/>
    <m/>
    <m/>
  </r>
  <r>
    <x v="58"/>
    <x v="6"/>
    <n v="10"/>
    <n v="0"/>
    <n v="10"/>
    <n v="0"/>
    <n v="0"/>
    <n v="0"/>
    <n v="0.14000000000000001"/>
    <n v="518"/>
    <n v="1958"/>
    <m/>
    <m/>
  </r>
  <r>
    <x v="58"/>
    <x v="7"/>
    <n v="8"/>
    <n v="0"/>
    <n v="8"/>
    <n v="0"/>
    <n v="0"/>
    <n v="0"/>
    <n v="0.12"/>
    <n v="412"/>
    <n v="1958"/>
    <m/>
    <m/>
  </r>
  <r>
    <x v="58"/>
    <x v="8"/>
    <n v="12"/>
    <n v="0"/>
    <n v="12"/>
    <n v="0"/>
    <n v="0"/>
    <n v="0"/>
    <n v="0.16"/>
    <n v="401"/>
    <n v="1958"/>
    <m/>
    <m/>
  </r>
  <r>
    <x v="58"/>
    <x v="9"/>
    <n v="13"/>
    <n v="0"/>
    <n v="13"/>
    <n v="0"/>
    <n v="0"/>
    <n v="0"/>
    <n v="0.17"/>
    <n v="599"/>
    <n v="1958"/>
    <m/>
    <m/>
  </r>
  <r>
    <x v="58"/>
    <x v="10"/>
    <n v="10"/>
    <n v="0"/>
    <n v="10"/>
    <n v="0"/>
    <n v="0"/>
    <n v="0"/>
    <n v="0.12"/>
    <n v="819"/>
    <n v="1989"/>
    <m/>
    <m/>
  </r>
  <r>
    <x v="58"/>
    <x v="11"/>
    <n v="11"/>
    <n v="0"/>
    <n v="11"/>
    <n v="0"/>
    <n v="0"/>
    <n v="0"/>
    <n v="0.13"/>
    <n v="817"/>
    <n v="1989"/>
    <m/>
    <m/>
  </r>
  <r>
    <x v="58"/>
    <x v="12"/>
    <n v="12"/>
    <n v="0"/>
    <n v="12"/>
    <n v="0"/>
    <n v="0"/>
    <n v="0"/>
    <n v="0.13"/>
    <n v="977"/>
    <n v="1989"/>
    <m/>
    <m/>
  </r>
  <r>
    <x v="58"/>
    <x v="13"/>
    <n v="13"/>
    <n v="0"/>
    <n v="13"/>
    <n v="0"/>
    <n v="0"/>
    <n v="0"/>
    <n v="0.13"/>
    <n v="1113"/>
    <n v="1989"/>
    <m/>
    <m/>
  </r>
  <r>
    <x v="58"/>
    <x v="14"/>
    <n v="18"/>
    <n v="0"/>
    <n v="18"/>
    <n v="0"/>
    <n v="0"/>
    <n v="0"/>
    <n v="0.18"/>
    <n v="1036"/>
    <n v="1989"/>
    <m/>
    <m/>
  </r>
  <r>
    <x v="58"/>
    <x v="15"/>
    <n v="23"/>
    <n v="0"/>
    <n v="23"/>
    <n v="0"/>
    <n v="0"/>
    <n v="0"/>
    <n v="0.21"/>
    <n v="1317"/>
    <n v="1989"/>
    <m/>
    <m/>
  </r>
  <r>
    <x v="58"/>
    <x v="16"/>
    <n v="33"/>
    <n v="0"/>
    <n v="33"/>
    <n v="0"/>
    <n v="0"/>
    <n v="0"/>
    <n v="0.28999999999999998"/>
    <n v="1665"/>
    <n v="1989"/>
    <m/>
    <m/>
  </r>
  <r>
    <x v="58"/>
    <x v="17"/>
    <n v="38"/>
    <n v="0"/>
    <n v="38"/>
    <n v="0"/>
    <n v="0"/>
    <n v="0"/>
    <n v="0.3"/>
    <n v="1543"/>
    <n v="1989"/>
    <m/>
    <m/>
  </r>
  <r>
    <x v="58"/>
    <x v="18"/>
    <n v="24"/>
    <n v="0"/>
    <n v="24"/>
    <n v="0"/>
    <n v="0"/>
    <n v="0"/>
    <n v="0.18"/>
    <n v="1063"/>
    <n v="1989"/>
    <m/>
    <m/>
  </r>
  <r>
    <x v="58"/>
    <x v="19"/>
    <n v="33"/>
    <n v="0"/>
    <n v="33"/>
    <n v="0"/>
    <n v="0"/>
    <n v="0"/>
    <n v="0.24"/>
    <n v="410"/>
    <n v="1989"/>
    <m/>
    <m/>
  </r>
  <r>
    <x v="58"/>
    <x v="20"/>
    <n v="23"/>
    <n v="0"/>
    <n v="23"/>
    <n v="0"/>
    <n v="0"/>
    <n v="0"/>
    <n v="0.15"/>
    <n v="515"/>
    <n v="1989"/>
    <m/>
    <m/>
  </r>
  <r>
    <x v="58"/>
    <x v="21"/>
    <n v="38"/>
    <n v="0"/>
    <n v="38"/>
    <n v="0"/>
    <n v="0"/>
    <n v="0"/>
    <n v="0.23"/>
    <n v="616"/>
    <n v="1989"/>
    <m/>
    <m/>
  </r>
  <r>
    <x v="58"/>
    <x v="22"/>
    <n v="44"/>
    <n v="0"/>
    <n v="44"/>
    <n v="0"/>
    <n v="0"/>
    <n v="0"/>
    <n v="0.25"/>
    <n v="455"/>
    <n v="1989"/>
    <m/>
    <m/>
  </r>
  <r>
    <x v="58"/>
    <x v="23"/>
    <n v="52"/>
    <n v="0"/>
    <n v="52"/>
    <n v="0"/>
    <n v="0"/>
    <n v="0"/>
    <n v="0.28999999999999998"/>
    <n v="425"/>
    <n v="1989"/>
    <m/>
    <m/>
  </r>
  <r>
    <x v="58"/>
    <x v="24"/>
    <n v="49"/>
    <n v="0"/>
    <n v="49"/>
    <n v="0"/>
    <n v="0"/>
    <n v="0"/>
    <n v="0.26"/>
    <n v="332"/>
    <n v="1989"/>
    <m/>
    <m/>
  </r>
  <r>
    <x v="58"/>
    <x v="25"/>
    <n v="53"/>
    <n v="0"/>
    <n v="53"/>
    <n v="0"/>
    <n v="0"/>
    <n v="0"/>
    <n v="0.26"/>
    <n v="246"/>
    <n v="1989"/>
    <m/>
    <m/>
  </r>
  <r>
    <x v="58"/>
    <x v="26"/>
    <n v="54"/>
    <n v="0"/>
    <n v="54"/>
    <n v="0"/>
    <n v="0"/>
    <n v="0"/>
    <n v="0.24"/>
    <n v="329"/>
    <n v="1989"/>
    <m/>
    <m/>
  </r>
  <r>
    <x v="58"/>
    <x v="27"/>
    <n v="54"/>
    <n v="0"/>
    <n v="54"/>
    <n v="0"/>
    <n v="0"/>
    <n v="0"/>
    <n v="0.22"/>
    <n v="492"/>
    <n v="1989"/>
    <m/>
    <m/>
  </r>
  <r>
    <x v="58"/>
    <x v="28"/>
    <n v="54"/>
    <n v="0"/>
    <n v="54"/>
    <n v="0"/>
    <n v="0"/>
    <n v="0"/>
    <n v="0.2"/>
    <n v="425"/>
    <n v="1989"/>
    <m/>
    <m/>
  </r>
  <r>
    <x v="58"/>
    <x v="29"/>
    <n v="55"/>
    <n v="0"/>
    <n v="55"/>
    <n v="0"/>
    <n v="0"/>
    <n v="0"/>
    <n v="0.19"/>
    <n v="335"/>
    <n v="1989"/>
    <m/>
    <m/>
  </r>
  <r>
    <x v="58"/>
    <x v="30"/>
    <n v="99"/>
    <n v="0"/>
    <n v="99"/>
    <n v="0"/>
    <n v="0"/>
    <n v="0"/>
    <n v="0.31"/>
    <n v="365"/>
    <n v="1989"/>
    <m/>
    <m/>
  </r>
  <r>
    <x v="58"/>
    <x v="31"/>
    <n v="95"/>
    <n v="0"/>
    <n v="95"/>
    <n v="0"/>
    <n v="0"/>
    <n v="0"/>
    <n v="0.28000000000000003"/>
    <n v="337"/>
    <n v="1989"/>
    <m/>
    <m/>
  </r>
  <r>
    <x v="58"/>
    <x v="32"/>
    <n v="82"/>
    <n v="0"/>
    <n v="82"/>
    <n v="0"/>
    <n v="0"/>
    <n v="0"/>
    <n v="0.23"/>
    <n v="323"/>
    <n v="1989"/>
    <m/>
    <m/>
  </r>
  <r>
    <x v="58"/>
    <x v="33"/>
    <n v="95"/>
    <n v="0"/>
    <n v="95"/>
    <n v="0"/>
    <n v="0"/>
    <n v="0"/>
    <n v="0.26"/>
    <n v="329"/>
    <n v="1989"/>
    <m/>
    <m/>
  </r>
  <r>
    <x v="58"/>
    <x v="34"/>
    <n v="95"/>
    <n v="0"/>
    <n v="95"/>
    <n v="0"/>
    <n v="0"/>
    <n v="0"/>
    <n v="0.26"/>
    <n v="335"/>
    <n v="1989"/>
    <m/>
    <m/>
  </r>
  <r>
    <x v="58"/>
    <x v="35"/>
    <n v="96"/>
    <n v="0"/>
    <n v="96"/>
    <n v="0"/>
    <n v="0"/>
    <n v="0"/>
    <n v="0.25"/>
    <n v="329"/>
    <n v="1989"/>
    <m/>
    <m/>
  </r>
  <r>
    <x v="58"/>
    <x v="36"/>
    <n v="98"/>
    <n v="0"/>
    <n v="98"/>
    <n v="0"/>
    <n v="0"/>
    <n v="0"/>
    <n v="0.24"/>
    <n v="323"/>
    <n v="1989"/>
    <m/>
    <m/>
  </r>
  <r>
    <x v="58"/>
    <x v="37"/>
    <n v="103"/>
    <n v="0"/>
    <n v="103"/>
    <n v="0"/>
    <n v="0"/>
    <n v="0"/>
    <n v="0.24"/>
    <n v="328"/>
    <n v="1989"/>
    <m/>
    <m/>
  </r>
  <r>
    <x v="58"/>
    <x v="38"/>
    <n v="106"/>
    <n v="0"/>
    <n v="106"/>
    <n v="0"/>
    <n v="0"/>
    <n v="0"/>
    <n v="0.23"/>
    <n v="305"/>
    <n v="1989"/>
    <m/>
    <m/>
  </r>
  <r>
    <x v="58"/>
    <x v="39"/>
    <n v="95"/>
    <n v="0"/>
    <n v="95"/>
    <n v="0"/>
    <n v="0"/>
    <n v="0"/>
    <n v="0.19"/>
    <n v="299"/>
    <n v="1989"/>
    <m/>
    <m/>
  </r>
  <r>
    <x v="58"/>
    <x v="40"/>
    <n v="106"/>
    <n v="0"/>
    <n v="106"/>
    <n v="0"/>
    <n v="0"/>
    <n v="0"/>
    <n v="0.2"/>
    <n v="284"/>
    <n v="1989"/>
    <m/>
    <m/>
  </r>
  <r>
    <x v="58"/>
    <x v="41"/>
    <n v="88"/>
    <n v="0"/>
    <n v="88"/>
    <n v="0"/>
    <n v="0"/>
    <n v="0"/>
    <n v="0.16"/>
    <n v="122"/>
    <n v="1990"/>
    <m/>
    <m/>
  </r>
  <r>
    <x v="58"/>
    <x v="42"/>
    <n v="85"/>
    <n v="0"/>
    <n v="85"/>
    <n v="0"/>
    <n v="0"/>
    <n v="0"/>
    <n v="0.15"/>
    <n v="122"/>
    <n v="1990"/>
    <m/>
    <m/>
  </r>
  <r>
    <x v="58"/>
    <x v="43"/>
    <n v="85"/>
    <n v="0"/>
    <n v="85"/>
    <n v="0"/>
    <n v="0"/>
    <n v="0"/>
    <n v="0.14000000000000001"/>
    <n v="121"/>
    <n v="1990"/>
    <m/>
    <m/>
  </r>
  <r>
    <x v="58"/>
    <x v="44"/>
    <n v="85"/>
    <n v="0"/>
    <n v="85"/>
    <n v="0"/>
    <n v="0"/>
    <n v="0"/>
    <n v="0.14000000000000001"/>
    <n v="123"/>
    <n v="1990"/>
    <m/>
    <m/>
  </r>
  <r>
    <x v="58"/>
    <x v="45"/>
    <n v="83"/>
    <n v="0"/>
    <n v="83"/>
    <n v="0"/>
    <n v="0"/>
    <n v="0"/>
    <n v="0.14000000000000001"/>
    <n v="125"/>
    <n v="1990"/>
    <m/>
    <m/>
  </r>
  <r>
    <x v="58"/>
    <x v="46"/>
    <n v="83"/>
    <n v="0"/>
    <n v="83"/>
    <n v="0"/>
    <n v="0"/>
    <n v="0"/>
    <n v="0.13"/>
    <n v="127"/>
    <n v="1990"/>
    <m/>
    <m/>
  </r>
  <r>
    <x v="58"/>
    <x v="47"/>
    <n v="85"/>
    <n v="0"/>
    <n v="85"/>
    <n v="0"/>
    <n v="0"/>
    <n v="0"/>
    <n v="0.13"/>
    <n v="126"/>
    <n v="1990"/>
    <m/>
    <m/>
  </r>
  <r>
    <x v="58"/>
    <x v="48"/>
    <n v="89"/>
    <n v="0"/>
    <n v="89"/>
    <n v="0"/>
    <n v="0"/>
    <n v="0"/>
    <n v="0.13"/>
    <n v="125"/>
    <n v="1990"/>
    <m/>
    <m/>
  </r>
  <r>
    <x v="58"/>
    <x v="49"/>
    <n v="86"/>
    <n v="0"/>
    <n v="86"/>
    <n v="0"/>
    <n v="0"/>
    <n v="0"/>
    <n v="0.13"/>
    <n v="125"/>
    <n v="1990"/>
    <m/>
    <m/>
  </r>
  <r>
    <x v="58"/>
    <x v="50"/>
    <n v="86"/>
    <n v="0"/>
    <n v="86"/>
    <n v="0"/>
    <n v="0"/>
    <n v="0"/>
    <n v="0.12"/>
    <n v="127"/>
    <n v="1990"/>
    <m/>
    <m/>
  </r>
  <r>
    <x v="58"/>
    <x v="51"/>
    <n v="93"/>
    <n v="0"/>
    <n v="93"/>
    <n v="0"/>
    <n v="0"/>
    <n v="0"/>
    <n v="0.13"/>
    <n v="135"/>
    <n v="1990"/>
    <m/>
    <m/>
  </r>
  <r>
    <x v="58"/>
    <x v="52"/>
    <n v="100"/>
    <n v="0"/>
    <n v="100"/>
    <n v="0"/>
    <n v="0"/>
    <n v="0"/>
    <n v="0.13"/>
    <n v="127"/>
    <n v="1990"/>
    <m/>
    <m/>
  </r>
  <r>
    <x v="58"/>
    <x v="53"/>
    <n v="109"/>
    <n v="0"/>
    <n v="109"/>
    <n v="0"/>
    <n v="0"/>
    <n v="0"/>
    <n v="0.14000000000000001"/>
    <n v="118"/>
    <n v="1990"/>
    <m/>
    <m/>
  </r>
  <r>
    <x v="58"/>
    <x v="54"/>
    <n v="115"/>
    <n v="0"/>
    <n v="115"/>
    <n v="0"/>
    <n v="0"/>
    <n v="0"/>
    <n v="0.15"/>
    <n v="121"/>
    <n v="1990"/>
    <m/>
    <m/>
  </r>
  <r>
    <x v="58"/>
    <x v="55"/>
    <n v="111"/>
    <n v="0"/>
    <n v="111"/>
    <n v="0"/>
    <n v="0"/>
    <n v="0"/>
    <n v="0.14000000000000001"/>
    <n v="118"/>
    <n v="1990"/>
    <m/>
    <m/>
  </r>
  <r>
    <x v="58"/>
    <x v="56"/>
    <n v="113"/>
    <n v="0"/>
    <n v="113"/>
    <n v="0"/>
    <n v="0"/>
    <n v="0"/>
    <n v="0.14000000000000001"/>
    <n v="103"/>
    <n v="1990"/>
    <m/>
    <m/>
  </r>
  <r>
    <x v="58"/>
    <x v="57"/>
    <n v="112"/>
    <n v="0"/>
    <n v="112"/>
    <n v="0"/>
    <n v="0"/>
    <n v="0"/>
    <n v="0.14000000000000001"/>
    <n v="89"/>
    <n v="1990"/>
    <m/>
    <m/>
  </r>
  <r>
    <x v="58"/>
    <x v="58"/>
    <n v="126"/>
    <n v="0"/>
    <n v="126"/>
    <n v="0"/>
    <n v="0"/>
    <n v="0"/>
    <n v="0.16"/>
    <n v="86"/>
    <n v="1990"/>
    <m/>
    <m/>
  </r>
  <r>
    <x v="58"/>
    <x v="59"/>
    <n v="136"/>
    <n v="0"/>
    <n v="136"/>
    <n v="0"/>
    <n v="0"/>
    <n v="0"/>
    <n v="0.17"/>
    <n v="80"/>
    <n v="1990"/>
    <m/>
    <m/>
  </r>
  <r>
    <x v="58"/>
    <x v="60"/>
    <n v="126"/>
    <n v="0"/>
    <n v="126"/>
    <n v="0"/>
    <n v="0"/>
    <n v="0"/>
    <n v="0.15"/>
    <n v="87"/>
    <n v="1990"/>
    <m/>
    <m/>
  </r>
  <r>
    <x v="58"/>
    <x v="61"/>
    <n v="141"/>
    <n v="0"/>
    <n v="141"/>
    <n v="0"/>
    <n v="0"/>
    <n v="0"/>
    <n v="0.17"/>
    <n v="88"/>
    <n v="1990"/>
    <m/>
    <m/>
  </r>
  <r>
    <x v="58"/>
    <x v="62"/>
    <n v="129"/>
    <n v="0"/>
    <n v="129"/>
    <n v="0"/>
    <n v="0"/>
    <n v="0"/>
    <n v="0.15"/>
    <n v="85"/>
    <n v="1990"/>
    <m/>
    <m/>
  </r>
  <r>
    <x v="58"/>
    <x v="63"/>
    <n v="141"/>
    <n v="0"/>
    <n v="141"/>
    <n v="0"/>
    <n v="0"/>
    <n v="0"/>
    <n v="0.17"/>
    <n v="87"/>
    <n v="1990"/>
    <m/>
    <m/>
  </r>
  <r>
    <x v="58"/>
    <x v="64"/>
    <n v="166"/>
    <n v="0"/>
    <n v="146"/>
    <n v="0"/>
    <n v="20"/>
    <n v="0"/>
    <n v="0.19"/>
    <n v="92"/>
    <n v="1990"/>
    <m/>
    <m/>
  </r>
  <r>
    <x v="58"/>
    <x v="65"/>
    <n v="197"/>
    <n v="0"/>
    <n v="149"/>
    <n v="0"/>
    <n v="48"/>
    <n v="0"/>
    <n v="0.22"/>
    <n v="94"/>
    <n v="1990"/>
    <m/>
    <m/>
  </r>
  <r>
    <x v="59"/>
    <x v="2"/>
    <n v="1"/>
    <n v="0"/>
    <n v="1"/>
    <n v="0"/>
    <n v="0"/>
    <n v="0"/>
    <n v="0.02"/>
    <n v="0"/>
    <n v="1958"/>
    <m/>
    <m/>
  </r>
  <r>
    <x v="59"/>
    <x v="3"/>
    <n v="2"/>
    <n v="0"/>
    <n v="2"/>
    <n v="0"/>
    <n v="0"/>
    <n v="0"/>
    <n v="0.03"/>
    <n v="0"/>
    <n v="1958"/>
    <m/>
    <m/>
  </r>
  <r>
    <x v="59"/>
    <x v="4"/>
    <n v="1"/>
    <n v="0"/>
    <n v="1"/>
    <n v="0"/>
    <n v="0"/>
    <n v="0"/>
    <n v="0.02"/>
    <n v="0"/>
    <n v="1958"/>
    <m/>
    <m/>
  </r>
  <r>
    <x v="59"/>
    <x v="5"/>
    <n v="1"/>
    <n v="0"/>
    <n v="1"/>
    <n v="0"/>
    <n v="0"/>
    <n v="0"/>
    <n v="0.02"/>
    <n v="0"/>
    <n v="1958"/>
    <m/>
    <m/>
  </r>
  <r>
    <x v="59"/>
    <x v="6"/>
    <n v="1"/>
    <n v="0"/>
    <n v="1"/>
    <n v="0"/>
    <n v="0"/>
    <n v="0"/>
    <n v="0.02"/>
    <n v="0"/>
    <n v="1958"/>
    <m/>
    <m/>
  </r>
  <r>
    <x v="59"/>
    <x v="7"/>
    <n v="1"/>
    <n v="0"/>
    <n v="1"/>
    <n v="0"/>
    <n v="0"/>
    <n v="0"/>
    <n v="0.02"/>
    <n v="0"/>
    <n v="1958"/>
    <m/>
    <m/>
  </r>
  <r>
    <x v="59"/>
    <x v="8"/>
    <n v="1"/>
    <n v="0"/>
    <n v="1"/>
    <n v="0"/>
    <n v="0"/>
    <n v="0"/>
    <n v="0.01"/>
    <n v="0"/>
    <n v="1958"/>
    <m/>
    <m/>
  </r>
  <r>
    <x v="59"/>
    <x v="9"/>
    <n v="2"/>
    <n v="0"/>
    <n v="2"/>
    <n v="0"/>
    <n v="0"/>
    <n v="0"/>
    <n v="0.03"/>
    <n v="0"/>
    <n v="1958"/>
    <m/>
    <m/>
  </r>
  <r>
    <x v="59"/>
    <x v="10"/>
    <n v="3"/>
    <n v="0"/>
    <n v="3"/>
    <n v="0"/>
    <n v="0"/>
    <n v="0"/>
    <n v="0.04"/>
    <n v="0"/>
    <n v="1989"/>
    <m/>
    <m/>
  </r>
  <r>
    <x v="59"/>
    <x v="11"/>
    <n v="3"/>
    <n v="0"/>
    <n v="3"/>
    <n v="0"/>
    <n v="0"/>
    <n v="0"/>
    <n v="0.04"/>
    <n v="0"/>
    <n v="1989"/>
    <m/>
    <m/>
  </r>
  <r>
    <x v="59"/>
    <x v="12"/>
    <n v="3"/>
    <n v="0"/>
    <n v="3"/>
    <n v="0"/>
    <n v="0"/>
    <n v="0"/>
    <n v="0.05"/>
    <n v="0"/>
    <n v="1989"/>
    <m/>
    <m/>
  </r>
  <r>
    <x v="59"/>
    <x v="13"/>
    <n v="3"/>
    <n v="0"/>
    <n v="3"/>
    <n v="0"/>
    <n v="0"/>
    <n v="0"/>
    <n v="0.05"/>
    <n v="0"/>
    <n v="1989"/>
    <m/>
    <m/>
  </r>
  <r>
    <x v="59"/>
    <x v="14"/>
    <n v="4"/>
    <n v="0"/>
    <n v="4"/>
    <n v="0"/>
    <n v="0"/>
    <n v="0"/>
    <n v="7.0000000000000007E-2"/>
    <n v="0"/>
    <n v="1989"/>
    <m/>
    <m/>
  </r>
  <r>
    <x v="59"/>
    <x v="15"/>
    <n v="4"/>
    <n v="0"/>
    <n v="4"/>
    <n v="0"/>
    <n v="0"/>
    <n v="0"/>
    <n v="7.0000000000000007E-2"/>
    <n v="0"/>
    <n v="1989"/>
    <m/>
    <m/>
  </r>
  <r>
    <x v="59"/>
    <x v="16"/>
    <n v="4"/>
    <n v="0"/>
    <n v="4"/>
    <n v="0"/>
    <n v="0"/>
    <n v="0"/>
    <n v="0.06"/>
    <n v="0"/>
    <n v="1989"/>
    <m/>
    <m/>
  </r>
  <r>
    <x v="59"/>
    <x v="17"/>
    <n v="4"/>
    <n v="0"/>
    <n v="4"/>
    <n v="0"/>
    <n v="0"/>
    <n v="0"/>
    <n v="0.06"/>
    <n v="0"/>
    <n v="1989"/>
    <m/>
    <m/>
  </r>
  <r>
    <x v="59"/>
    <x v="18"/>
    <n v="6"/>
    <n v="0"/>
    <n v="6"/>
    <n v="0"/>
    <n v="0"/>
    <n v="0"/>
    <n v="0.09"/>
    <n v="0"/>
    <n v="1989"/>
    <m/>
    <m/>
  </r>
  <r>
    <x v="59"/>
    <x v="19"/>
    <n v="6"/>
    <n v="0"/>
    <n v="6"/>
    <n v="0"/>
    <n v="0"/>
    <n v="0"/>
    <n v="0.08"/>
    <n v="0"/>
    <n v="1989"/>
    <m/>
    <m/>
  </r>
  <r>
    <x v="59"/>
    <x v="20"/>
    <n v="5"/>
    <n v="0"/>
    <n v="5"/>
    <n v="0"/>
    <n v="0"/>
    <n v="0"/>
    <n v="7.0000000000000007E-2"/>
    <n v="0"/>
    <n v="1989"/>
    <m/>
    <m/>
  </r>
  <r>
    <x v="59"/>
    <x v="21"/>
    <n v="7"/>
    <n v="0"/>
    <n v="7"/>
    <n v="0"/>
    <n v="0"/>
    <n v="0"/>
    <n v="0.09"/>
    <n v="0"/>
    <n v="1989"/>
    <m/>
    <m/>
  </r>
  <r>
    <x v="59"/>
    <x v="22"/>
    <n v="7"/>
    <n v="0"/>
    <n v="7"/>
    <n v="0"/>
    <n v="0"/>
    <n v="0"/>
    <n v="0.09"/>
    <n v="0"/>
    <n v="1989"/>
    <m/>
    <m/>
  </r>
  <r>
    <x v="59"/>
    <x v="23"/>
    <n v="7"/>
    <n v="0"/>
    <n v="7"/>
    <n v="0"/>
    <n v="0"/>
    <n v="0"/>
    <n v="0.09"/>
    <n v="0"/>
    <n v="1989"/>
    <m/>
    <m/>
  </r>
  <r>
    <x v="59"/>
    <x v="24"/>
    <n v="7"/>
    <n v="0"/>
    <n v="7"/>
    <n v="0"/>
    <n v="0"/>
    <n v="0"/>
    <n v="0.09"/>
    <n v="0"/>
    <n v="1989"/>
    <m/>
    <m/>
  </r>
  <r>
    <x v="59"/>
    <x v="25"/>
    <n v="8"/>
    <n v="0"/>
    <n v="8"/>
    <n v="0"/>
    <n v="0"/>
    <n v="0"/>
    <n v="0.1"/>
    <n v="0"/>
    <n v="1989"/>
    <m/>
    <m/>
  </r>
  <r>
    <x v="59"/>
    <x v="26"/>
    <n v="8"/>
    <n v="0"/>
    <n v="8"/>
    <n v="0"/>
    <n v="0"/>
    <n v="0"/>
    <n v="0.1"/>
    <n v="0"/>
    <n v="1989"/>
    <m/>
    <m/>
  </r>
  <r>
    <x v="59"/>
    <x v="27"/>
    <n v="8"/>
    <n v="0"/>
    <n v="8"/>
    <n v="0"/>
    <n v="0"/>
    <n v="0"/>
    <n v="0.1"/>
    <n v="0"/>
    <n v="1989"/>
    <m/>
    <m/>
  </r>
  <r>
    <x v="59"/>
    <x v="28"/>
    <n v="7"/>
    <n v="0"/>
    <n v="7"/>
    <n v="0"/>
    <n v="0"/>
    <n v="0"/>
    <n v="0.09"/>
    <n v="0"/>
    <n v="1989"/>
    <m/>
    <m/>
  </r>
  <r>
    <x v="59"/>
    <x v="29"/>
    <n v="7"/>
    <n v="0"/>
    <n v="7"/>
    <n v="0"/>
    <n v="0"/>
    <n v="0"/>
    <n v="0.09"/>
    <n v="0"/>
    <n v="1989"/>
    <m/>
    <m/>
  </r>
  <r>
    <x v="59"/>
    <x v="30"/>
    <n v="9"/>
    <n v="0"/>
    <n v="9"/>
    <n v="0"/>
    <n v="0"/>
    <n v="0"/>
    <n v="0.12"/>
    <n v="0"/>
    <n v="1989"/>
    <m/>
    <m/>
  </r>
  <r>
    <x v="59"/>
    <x v="31"/>
    <n v="10"/>
    <n v="0"/>
    <n v="10"/>
    <n v="0"/>
    <n v="0"/>
    <n v="0"/>
    <n v="0.13"/>
    <n v="0"/>
    <n v="1989"/>
    <m/>
    <m/>
  </r>
  <r>
    <x v="59"/>
    <x v="32"/>
    <n v="10"/>
    <n v="0"/>
    <n v="10"/>
    <n v="0"/>
    <n v="0"/>
    <n v="0"/>
    <n v="0.13"/>
    <n v="0"/>
    <n v="1989"/>
    <m/>
    <m/>
  </r>
  <r>
    <x v="59"/>
    <x v="33"/>
    <n v="11"/>
    <n v="0"/>
    <n v="11"/>
    <n v="0"/>
    <n v="0"/>
    <n v="0"/>
    <n v="0.14000000000000001"/>
    <n v="0"/>
    <n v="1989"/>
    <m/>
    <m/>
  </r>
  <r>
    <x v="59"/>
    <x v="34"/>
    <n v="11"/>
    <n v="0"/>
    <n v="11"/>
    <n v="0"/>
    <n v="0"/>
    <n v="0"/>
    <n v="0.15"/>
    <n v="0"/>
    <n v="1989"/>
    <m/>
    <m/>
  </r>
  <r>
    <x v="59"/>
    <x v="35"/>
    <n v="12"/>
    <n v="0"/>
    <n v="12"/>
    <n v="0"/>
    <n v="0"/>
    <n v="0"/>
    <n v="0.16"/>
    <n v="0"/>
    <n v="1989"/>
    <m/>
    <m/>
  </r>
  <r>
    <x v="59"/>
    <x v="36"/>
    <n v="13"/>
    <n v="0"/>
    <n v="13"/>
    <n v="0"/>
    <n v="0"/>
    <n v="0"/>
    <n v="0.18"/>
    <n v="0"/>
    <n v="1989"/>
    <m/>
    <m/>
  </r>
  <r>
    <x v="59"/>
    <x v="37"/>
    <n v="13"/>
    <n v="0"/>
    <n v="13"/>
    <n v="0"/>
    <n v="0"/>
    <n v="0"/>
    <n v="0.18"/>
    <n v="0"/>
    <n v="1989"/>
    <m/>
    <m/>
  </r>
  <r>
    <x v="59"/>
    <x v="38"/>
    <n v="13"/>
    <n v="0"/>
    <n v="13"/>
    <n v="0"/>
    <n v="0"/>
    <n v="0"/>
    <n v="0.19"/>
    <n v="0"/>
    <n v="1989"/>
    <m/>
    <m/>
  </r>
  <r>
    <x v="59"/>
    <x v="39"/>
    <n v="15"/>
    <n v="0"/>
    <n v="15"/>
    <n v="0"/>
    <n v="0"/>
    <n v="0"/>
    <n v="0.21"/>
    <n v="0"/>
    <n v="1989"/>
    <m/>
    <m/>
  </r>
  <r>
    <x v="59"/>
    <x v="40"/>
    <n v="16"/>
    <n v="0"/>
    <n v="16"/>
    <n v="0"/>
    <n v="0"/>
    <n v="0"/>
    <n v="0.22"/>
    <n v="0"/>
    <n v="1989"/>
    <m/>
    <m/>
  </r>
  <r>
    <x v="59"/>
    <x v="41"/>
    <n v="16"/>
    <n v="0"/>
    <n v="16"/>
    <n v="0"/>
    <n v="0"/>
    <n v="0"/>
    <n v="0.22"/>
    <n v="0"/>
    <n v="1990"/>
    <m/>
    <m/>
  </r>
  <r>
    <x v="59"/>
    <x v="42"/>
    <n v="16"/>
    <n v="0"/>
    <n v="16"/>
    <n v="0"/>
    <n v="0"/>
    <n v="0"/>
    <n v="0.22"/>
    <n v="0"/>
    <n v="1990"/>
    <m/>
    <m/>
  </r>
  <r>
    <x v="59"/>
    <x v="43"/>
    <n v="16"/>
    <n v="0"/>
    <n v="16"/>
    <n v="0"/>
    <n v="0"/>
    <n v="0"/>
    <n v="0.22"/>
    <n v="0"/>
    <n v="1990"/>
    <m/>
    <m/>
  </r>
  <r>
    <x v="59"/>
    <x v="44"/>
    <n v="17"/>
    <n v="0"/>
    <n v="17"/>
    <n v="0"/>
    <n v="0"/>
    <n v="0"/>
    <n v="0.24"/>
    <n v="0"/>
    <n v="1990"/>
    <m/>
    <m/>
  </r>
  <r>
    <x v="59"/>
    <x v="45"/>
    <n v="18"/>
    <n v="0"/>
    <n v="18"/>
    <n v="0"/>
    <n v="0"/>
    <n v="0"/>
    <n v="0.26"/>
    <n v="0"/>
    <n v="1990"/>
    <m/>
    <m/>
  </r>
  <r>
    <x v="59"/>
    <x v="46"/>
    <n v="22"/>
    <n v="0"/>
    <n v="22"/>
    <n v="0"/>
    <n v="0"/>
    <n v="0"/>
    <n v="0.31"/>
    <n v="0"/>
    <n v="1990"/>
    <m/>
    <m/>
  </r>
  <r>
    <x v="59"/>
    <x v="47"/>
    <n v="20"/>
    <n v="0"/>
    <n v="20"/>
    <n v="0"/>
    <n v="0"/>
    <n v="0"/>
    <n v="0.28000000000000003"/>
    <n v="0"/>
    <n v="1990"/>
    <m/>
    <m/>
  </r>
  <r>
    <x v="59"/>
    <x v="48"/>
    <n v="22"/>
    <n v="0"/>
    <n v="22"/>
    <n v="0"/>
    <n v="0"/>
    <n v="0"/>
    <n v="0.31"/>
    <n v="0"/>
    <n v="1990"/>
    <m/>
    <m/>
  </r>
  <r>
    <x v="59"/>
    <x v="49"/>
    <n v="21"/>
    <n v="0"/>
    <n v="21"/>
    <n v="0"/>
    <n v="0"/>
    <n v="0"/>
    <n v="0.3"/>
    <n v="0"/>
    <n v="1990"/>
    <m/>
    <m/>
  </r>
  <r>
    <x v="59"/>
    <x v="50"/>
    <n v="22"/>
    <n v="0"/>
    <n v="22"/>
    <n v="0"/>
    <n v="0"/>
    <n v="0"/>
    <n v="0.31"/>
    <n v="0"/>
    <n v="1990"/>
    <m/>
    <m/>
  </r>
  <r>
    <x v="59"/>
    <x v="51"/>
    <n v="28"/>
    <n v="0"/>
    <n v="28"/>
    <n v="0"/>
    <n v="0"/>
    <n v="0"/>
    <n v="0.4"/>
    <n v="0"/>
    <n v="1990"/>
    <m/>
    <m/>
  </r>
  <r>
    <x v="59"/>
    <x v="52"/>
    <n v="30"/>
    <n v="0"/>
    <n v="30"/>
    <n v="0"/>
    <n v="0"/>
    <n v="0"/>
    <n v="0.43"/>
    <n v="1"/>
    <n v="1990"/>
    <m/>
    <m/>
  </r>
  <r>
    <x v="59"/>
    <x v="53"/>
    <n v="28"/>
    <n v="0"/>
    <n v="28"/>
    <n v="0"/>
    <n v="0"/>
    <n v="0"/>
    <n v="0.4"/>
    <n v="1"/>
    <n v="1990"/>
    <m/>
    <m/>
  </r>
  <r>
    <x v="59"/>
    <x v="54"/>
    <n v="32"/>
    <n v="0"/>
    <n v="32"/>
    <n v="0"/>
    <n v="0"/>
    <n v="0"/>
    <n v="0.46"/>
    <n v="1"/>
    <n v="1990"/>
    <m/>
    <m/>
  </r>
  <r>
    <x v="59"/>
    <x v="55"/>
    <n v="31"/>
    <n v="0"/>
    <n v="31"/>
    <n v="0"/>
    <n v="0"/>
    <n v="0"/>
    <n v="0.45"/>
    <n v="1"/>
    <n v="1990"/>
    <m/>
    <m/>
  </r>
  <r>
    <x v="59"/>
    <x v="56"/>
    <n v="32"/>
    <n v="0"/>
    <n v="32"/>
    <n v="0"/>
    <n v="0"/>
    <n v="0"/>
    <n v="0.46"/>
    <n v="1"/>
    <n v="1990"/>
    <m/>
    <m/>
  </r>
  <r>
    <x v="59"/>
    <x v="57"/>
    <n v="31"/>
    <n v="0"/>
    <n v="31"/>
    <n v="0"/>
    <n v="0"/>
    <n v="0"/>
    <n v="0.45"/>
    <n v="2"/>
    <n v="1990"/>
    <m/>
    <m/>
  </r>
  <r>
    <x v="59"/>
    <x v="58"/>
    <n v="42"/>
    <n v="0"/>
    <n v="42"/>
    <n v="0"/>
    <n v="0"/>
    <n v="0"/>
    <n v="0.59"/>
    <n v="2"/>
    <n v="1990"/>
    <m/>
    <m/>
  </r>
  <r>
    <x v="59"/>
    <x v="59"/>
    <n v="36"/>
    <n v="0"/>
    <n v="36"/>
    <n v="0"/>
    <n v="0"/>
    <n v="0"/>
    <n v="0.51"/>
    <n v="2"/>
    <n v="1990"/>
    <m/>
    <m/>
  </r>
  <r>
    <x v="59"/>
    <x v="60"/>
    <n v="36"/>
    <n v="0"/>
    <n v="36"/>
    <n v="0"/>
    <n v="0"/>
    <n v="0"/>
    <n v="0.51"/>
    <n v="2"/>
    <n v="1990"/>
    <m/>
    <m/>
  </r>
  <r>
    <x v="59"/>
    <x v="61"/>
    <n v="38"/>
    <n v="0"/>
    <n v="38"/>
    <n v="0"/>
    <n v="0"/>
    <n v="0"/>
    <n v="0.53"/>
    <n v="2"/>
    <n v="1990"/>
    <m/>
    <m/>
  </r>
  <r>
    <x v="59"/>
    <x v="62"/>
    <n v="35"/>
    <n v="0"/>
    <n v="35"/>
    <n v="0"/>
    <n v="0"/>
    <n v="0"/>
    <n v="0.49"/>
    <n v="2"/>
    <n v="1990"/>
    <m/>
    <m/>
  </r>
  <r>
    <x v="59"/>
    <x v="63"/>
    <n v="37"/>
    <n v="0"/>
    <n v="37"/>
    <n v="0"/>
    <n v="0"/>
    <n v="0"/>
    <n v="0.51"/>
    <n v="2"/>
    <n v="1990"/>
    <m/>
    <m/>
  </r>
  <r>
    <x v="59"/>
    <x v="64"/>
    <n v="36"/>
    <n v="0"/>
    <n v="36"/>
    <n v="0"/>
    <n v="0"/>
    <n v="0"/>
    <n v="0.5"/>
    <n v="2"/>
    <n v="1990"/>
    <m/>
    <m/>
  </r>
  <r>
    <x v="59"/>
    <x v="65"/>
    <n v="37"/>
    <n v="0"/>
    <n v="37"/>
    <n v="0"/>
    <n v="0"/>
    <n v="0"/>
    <n v="0.51"/>
    <n v="2"/>
    <n v="1990"/>
    <m/>
    <m/>
  </r>
  <r>
    <x v="60"/>
    <x v="80"/>
    <n v="2"/>
    <s v="."/>
    <s v="."/>
    <s v="."/>
    <n v="2"/>
    <s v="."/>
    <s v="."/>
    <n v="0"/>
    <n v="1958"/>
    <m/>
    <m/>
  </r>
  <r>
    <x v="60"/>
    <x v="81"/>
    <n v="6"/>
    <s v="."/>
    <s v="."/>
    <s v="."/>
    <n v="6"/>
    <s v="."/>
    <s v="."/>
    <n v="0"/>
    <n v="1958"/>
    <m/>
    <m/>
  </r>
  <r>
    <x v="60"/>
    <x v="0"/>
    <n v="7"/>
    <s v="."/>
    <s v="."/>
    <s v="."/>
    <n v="7"/>
    <s v="."/>
    <s v="."/>
    <n v="0"/>
    <n v="1958"/>
    <m/>
    <m/>
  </r>
  <r>
    <x v="60"/>
    <x v="1"/>
    <n v="95"/>
    <n v="0"/>
    <n v="85"/>
    <n v="0"/>
    <n v="10"/>
    <n v="0"/>
    <n v="0.04"/>
    <n v="2"/>
    <n v="1958"/>
    <m/>
    <m/>
  </r>
  <r>
    <x v="60"/>
    <x v="2"/>
    <n v="98"/>
    <n v="0"/>
    <n v="84"/>
    <n v="0"/>
    <n v="14"/>
    <n v="0"/>
    <n v="0.04"/>
    <n v="2"/>
    <n v="1958"/>
    <m/>
    <m/>
  </r>
  <r>
    <x v="60"/>
    <x v="3"/>
    <n v="162"/>
    <n v="0"/>
    <n v="143"/>
    <n v="0"/>
    <n v="19"/>
    <n v="0"/>
    <n v="0.06"/>
    <n v="2"/>
    <n v="1958"/>
    <m/>
    <m/>
  </r>
  <r>
    <x v="60"/>
    <x v="4"/>
    <n v="169"/>
    <n v="1"/>
    <n v="151"/>
    <n v="0"/>
    <n v="18"/>
    <n v="0"/>
    <n v="0.06"/>
    <n v="3"/>
    <n v="1958"/>
    <m/>
    <m/>
  </r>
  <r>
    <x v="60"/>
    <x v="5"/>
    <n v="171"/>
    <n v="1"/>
    <n v="148"/>
    <n v="0"/>
    <n v="22"/>
    <n v="0"/>
    <n v="0.06"/>
    <n v="3"/>
    <n v="1958"/>
    <m/>
    <m/>
  </r>
  <r>
    <x v="60"/>
    <x v="6"/>
    <n v="250"/>
    <n v="1"/>
    <n v="217"/>
    <n v="0"/>
    <n v="32"/>
    <n v="0"/>
    <n v="0.09"/>
    <n v="4"/>
    <n v="1958"/>
    <m/>
    <m/>
  </r>
  <r>
    <x v="60"/>
    <x v="7"/>
    <n v="269"/>
    <n v="1"/>
    <n v="234"/>
    <n v="0"/>
    <n v="34"/>
    <n v="0"/>
    <n v="0.09"/>
    <n v="4"/>
    <n v="1958"/>
    <m/>
    <m/>
  </r>
  <r>
    <x v="60"/>
    <x v="8"/>
    <n v="282"/>
    <n v="0"/>
    <n v="244"/>
    <n v="0"/>
    <n v="38"/>
    <n v="0"/>
    <n v="0.09"/>
    <n v="4"/>
    <n v="1958"/>
    <m/>
    <m/>
  </r>
  <r>
    <x v="60"/>
    <x v="9"/>
    <n v="291"/>
    <n v="1"/>
    <n v="253"/>
    <n v="0"/>
    <n v="37"/>
    <n v="0"/>
    <n v="0.09"/>
    <n v="4"/>
    <n v="1958"/>
    <m/>
    <m/>
  </r>
  <r>
    <x v="60"/>
    <x v="10"/>
    <n v="304"/>
    <n v="1"/>
    <n v="277"/>
    <n v="0"/>
    <n v="26"/>
    <n v="0"/>
    <n v="0.09"/>
    <n v="4"/>
    <n v="1989"/>
    <m/>
    <m/>
  </r>
  <r>
    <x v="60"/>
    <x v="11"/>
    <n v="284"/>
    <n v="1"/>
    <n v="260"/>
    <n v="0"/>
    <n v="23"/>
    <n v="0"/>
    <n v="0.09"/>
    <n v="4"/>
    <n v="1989"/>
    <m/>
    <m/>
  </r>
  <r>
    <x v="60"/>
    <x v="12"/>
    <n v="281"/>
    <n v="1"/>
    <n v="249"/>
    <n v="0"/>
    <n v="32"/>
    <n v="0"/>
    <n v="0.08"/>
    <n v="3"/>
    <n v="1989"/>
    <m/>
    <m/>
  </r>
  <r>
    <x v="60"/>
    <x v="13"/>
    <n v="339"/>
    <n v="0"/>
    <n v="306"/>
    <n v="0"/>
    <n v="33"/>
    <n v="0"/>
    <n v="0.1"/>
    <n v="5"/>
    <n v="1989"/>
    <m/>
    <m/>
  </r>
  <r>
    <x v="60"/>
    <x v="14"/>
    <n v="341"/>
    <n v="1"/>
    <n v="309"/>
    <n v="0"/>
    <n v="31"/>
    <n v="0"/>
    <n v="0.09"/>
    <n v="6"/>
    <n v="1989"/>
    <m/>
    <m/>
  </r>
  <r>
    <x v="60"/>
    <x v="15"/>
    <n v="477"/>
    <n v="1"/>
    <n v="435"/>
    <n v="0"/>
    <n v="41"/>
    <n v="0"/>
    <n v="0.13"/>
    <n v="7"/>
    <n v="1989"/>
    <m/>
    <m/>
  </r>
  <r>
    <x v="60"/>
    <x v="16"/>
    <n v="422"/>
    <n v="1"/>
    <n v="393"/>
    <n v="0"/>
    <n v="29"/>
    <n v="0"/>
    <n v="0.11"/>
    <n v="2"/>
    <n v="1989"/>
    <m/>
    <m/>
  </r>
  <r>
    <x v="60"/>
    <x v="17"/>
    <n v="456"/>
    <n v="1"/>
    <n v="417"/>
    <n v="0"/>
    <n v="38"/>
    <n v="0"/>
    <n v="0.11"/>
    <n v="3"/>
    <n v="1989"/>
    <m/>
    <m/>
  </r>
  <r>
    <x v="60"/>
    <x v="18"/>
    <n v="428"/>
    <n v="1"/>
    <n v="385"/>
    <n v="0"/>
    <n v="42"/>
    <n v="0"/>
    <n v="0.1"/>
    <n v="3"/>
    <n v="1989"/>
    <m/>
    <m/>
  </r>
  <r>
    <x v="60"/>
    <x v="19"/>
    <n v="641"/>
    <n v="1"/>
    <n v="596"/>
    <n v="0"/>
    <n v="44"/>
    <n v="0"/>
    <n v="0.15"/>
    <n v="3"/>
    <n v="1989"/>
    <m/>
    <m/>
  </r>
  <r>
    <x v="60"/>
    <x v="20"/>
    <n v="724"/>
    <n v="1"/>
    <n v="671"/>
    <n v="0"/>
    <n v="53"/>
    <n v="0"/>
    <n v="0.17"/>
    <n v="3"/>
    <n v="1989"/>
    <m/>
    <m/>
  </r>
  <r>
    <x v="60"/>
    <x v="21"/>
    <n v="848"/>
    <n v="1"/>
    <n v="780"/>
    <n v="0"/>
    <n v="67"/>
    <n v="0"/>
    <n v="0.19"/>
    <n v="3"/>
    <n v="1989"/>
    <m/>
    <m/>
  </r>
  <r>
    <x v="60"/>
    <x v="22"/>
    <n v="961"/>
    <n v="1"/>
    <n v="879"/>
    <n v="0"/>
    <n v="81"/>
    <n v="0"/>
    <n v="0.21"/>
    <n v="2"/>
    <n v="1989"/>
    <m/>
    <m/>
  </r>
  <r>
    <x v="60"/>
    <x v="23"/>
    <n v="1275"/>
    <n v="1"/>
    <n v="1182"/>
    <n v="0"/>
    <n v="92"/>
    <n v="0"/>
    <n v="0.27"/>
    <n v="2"/>
    <n v="1989"/>
    <m/>
    <m/>
  </r>
  <r>
    <x v="60"/>
    <x v="24"/>
    <n v="1627"/>
    <n v="1"/>
    <n v="1547"/>
    <n v="0"/>
    <n v="79"/>
    <n v="0"/>
    <n v="0.33"/>
    <n v="2"/>
    <n v="1989"/>
    <m/>
    <m/>
  </r>
  <r>
    <x v="60"/>
    <x v="25"/>
    <n v="1750"/>
    <n v="1"/>
    <n v="1667"/>
    <n v="0"/>
    <n v="82"/>
    <n v="0"/>
    <n v="0.35"/>
    <n v="2"/>
    <n v="1989"/>
    <m/>
    <m/>
  </r>
  <r>
    <x v="60"/>
    <x v="26"/>
    <n v="1729"/>
    <n v="1"/>
    <n v="1649"/>
    <n v="0"/>
    <n v="80"/>
    <n v="0"/>
    <n v="0.34"/>
    <n v="1"/>
    <n v="1989"/>
    <m/>
    <m/>
  </r>
  <r>
    <x v="60"/>
    <x v="27"/>
    <n v="1727"/>
    <n v="1"/>
    <n v="1638"/>
    <n v="0"/>
    <n v="89"/>
    <n v="0"/>
    <n v="0.33"/>
    <n v="1"/>
    <n v="1989"/>
    <m/>
    <m/>
  </r>
  <r>
    <x v="60"/>
    <x v="28"/>
    <n v="1531"/>
    <n v="1"/>
    <n v="1413"/>
    <n v="0"/>
    <n v="117"/>
    <n v="0"/>
    <n v="0.28000000000000003"/>
    <n v="1"/>
    <n v="1989"/>
    <m/>
    <m/>
  </r>
  <r>
    <x v="60"/>
    <x v="29"/>
    <n v="1486"/>
    <n v="0"/>
    <n v="1368"/>
    <n v="0"/>
    <n v="118"/>
    <n v="0"/>
    <n v="0.27"/>
    <n v="1"/>
    <n v="1989"/>
    <m/>
    <m/>
  </r>
  <r>
    <x v="60"/>
    <x v="30"/>
    <n v="1857"/>
    <n v="0"/>
    <n v="1736"/>
    <n v="0"/>
    <n v="121"/>
    <n v="0"/>
    <n v="0.33"/>
    <n v="2"/>
    <n v="1989"/>
    <m/>
    <m/>
  </r>
  <r>
    <x v="60"/>
    <x v="31"/>
    <n v="1761"/>
    <n v="0"/>
    <n v="1623"/>
    <n v="0"/>
    <n v="138"/>
    <n v="0"/>
    <n v="0.3"/>
    <n v="1"/>
    <n v="1989"/>
    <m/>
    <m/>
  </r>
  <r>
    <x v="60"/>
    <x v="32"/>
    <n v="1682"/>
    <n v="0"/>
    <n v="1553"/>
    <n v="0"/>
    <n v="129"/>
    <n v="0"/>
    <n v="0.28000000000000003"/>
    <n v="0"/>
    <n v="1989"/>
    <m/>
    <m/>
  </r>
  <r>
    <x v="60"/>
    <x v="33"/>
    <n v="1729"/>
    <n v="0"/>
    <n v="1600"/>
    <n v="0"/>
    <n v="129"/>
    <n v="0"/>
    <n v="0.28999999999999998"/>
    <n v="0"/>
    <n v="1989"/>
    <m/>
    <m/>
  </r>
  <r>
    <x v="60"/>
    <x v="34"/>
    <n v="2158"/>
    <n v="0"/>
    <n v="2008"/>
    <n v="0"/>
    <n v="150"/>
    <n v="0"/>
    <n v="0.35"/>
    <n v="0"/>
    <n v="1989"/>
    <m/>
    <m/>
  </r>
  <r>
    <x v="60"/>
    <x v="35"/>
    <n v="2030"/>
    <n v="0"/>
    <n v="1875"/>
    <n v="0"/>
    <n v="155"/>
    <n v="0"/>
    <n v="0.32"/>
    <n v="0"/>
    <n v="1989"/>
    <m/>
    <m/>
  </r>
  <r>
    <x v="60"/>
    <x v="36"/>
    <n v="1989"/>
    <n v="0"/>
    <n v="1852"/>
    <n v="0"/>
    <n v="137"/>
    <n v="0"/>
    <n v="0.31"/>
    <n v="0"/>
    <n v="1989"/>
    <m/>
    <m/>
  </r>
  <r>
    <x v="60"/>
    <x v="37"/>
    <n v="2231"/>
    <n v="20"/>
    <n v="2065"/>
    <n v="0"/>
    <n v="145"/>
    <n v="0"/>
    <n v="0.34"/>
    <n v="0"/>
    <n v="1989"/>
    <m/>
    <m/>
  </r>
  <r>
    <x v="60"/>
    <x v="38"/>
    <n v="2660"/>
    <n v="168"/>
    <n v="2344"/>
    <n v="0"/>
    <n v="148"/>
    <n v="0"/>
    <n v="0.39"/>
    <n v="0"/>
    <n v="1989"/>
    <m/>
    <m/>
  </r>
  <r>
    <x v="60"/>
    <x v="39"/>
    <n v="2682"/>
    <n v="70"/>
    <n v="2409"/>
    <n v="0"/>
    <n v="203"/>
    <n v="0"/>
    <n v="0.39"/>
    <n v="0"/>
    <n v="1989"/>
    <m/>
    <m/>
  </r>
  <r>
    <x v="60"/>
    <x v="40"/>
    <n v="2827"/>
    <n v="190"/>
    <n v="2419"/>
    <n v="0"/>
    <n v="218"/>
    <n v="0"/>
    <n v="0.4"/>
    <n v="0"/>
    <n v="1989"/>
    <m/>
    <m/>
  </r>
  <r>
    <x v="60"/>
    <x v="41"/>
    <n v="2517"/>
    <n v="7"/>
    <n v="2367"/>
    <n v="0"/>
    <n v="144"/>
    <n v="0"/>
    <n v="0.35"/>
    <n v="0"/>
    <n v="1990"/>
    <m/>
    <m/>
  </r>
  <r>
    <x v="60"/>
    <x v="42"/>
    <n v="2739"/>
    <n v="41"/>
    <n v="2529"/>
    <n v="0"/>
    <n v="168"/>
    <n v="0"/>
    <n v="0.37"/>
    <n v="0"/>
    <n v="1990"/>
    <m/>
    <m/>
  </r>
  <r>
    <x v="60"/>
    <x v="43"/>
    <n v="2979"/>
    <n v="101"/>
    <n v="2693"/>
    <n v="0"/>
    <n v="186"/>
    <n v="0"/>
    <n v="0.4"/>
    <n v="0"/>
    <n v="1990"/>
    <m/>
    <m/>
  </r>
  <r>
    <x v="60"/>
    <x v="44"/>
    <n v="3208"/>
    <n v="87"/>
    <n v="2948"/>
    <n v="0"/>
    <n v="173"/>
    <n v="0"/>
    <n v="0.42"/>
    <n v="0"/>
    <n v="1990"/>
    <m/>
    <m/>
  </r>
  <r>
    <x v="60"/>
    <x v="45"/>
    <n v="3402"/>
    <n v="75"/>
    <n v="3153"/>
    <n v="0"/>
    <n v="174"/>
    <n v="0"/>
    <n v="0.44"/>
    <n v="0"/>
    <n v="1990"/>
    <m/>
    <m/>
  </r>
  <r>
    <x v="60"/>
    <x v="46"/>
    <n v="4332"/>
    <n v="80"/>
    <n v="4054"/>
    <n v="0"/>
    <n v="198"/>
    <n v="0"/>
    <n v="0.55000000000000004"/>
    <n v="0"/>
    <n v="1990"/>
    <m/>
    <m/>
  </r>
  <r>
    <x v="60"/>
    <x v="47"/>
    <n v="4725"/>
    <n v="93"/>
    <n v="4409"/>
    <n v="0"/>
    <n v="223"/>
    <n v="0"/>
    <n v="0.59"/>
    <n v="0"/>
    <n v="1990"/>
    <m/>
    <m/>
  </r>
  <r>
    <x v="60"/>
    <x v="48"/>
    <n v="4909"/>
    <n v="101"/>
    <n v="4558"/>
    <n v="0"/>
    <n v="250"/>
    <n v="0"/>
    <n v="0.6"/>
    <n v="53"/>
    <n v="1990"/>
    <m/>
    <m/>
  </r>
  <r>
    <x v="60"/>
    <x v="49"/>
    <n v="5017"/>
    <n v="196"/>
    <n v="4566"/>
    <n v="0"/>
    <n v="256"/>
    <n v="0"/>
    <n v="0.6"/>
    <n v="55"/>
    <n v="1990"/>
    <m/>
    <m/>
  </r>
  <r>
    <x v="60"/>
    <x v="50"/>
    <n v="5062"/>
    <n v="169"/>
    <n v="4582"/>
    <n v="0"/>
    <n v="310"/>
    <n v="0"/>
    <n v="0.6"/>
    <n v="57"/>
    <n v="1990"/>
    <m/>
    <m/>
  </r>
  <r>
    <x v="60"/>
    <x v="51"/>
    <n v="5397"/>
    <n v="67"/>
    <n v="4988"/>
    <n v="0"/>
    <n v="341"/>
    <n v="0"/>
    <n v="0.63"/>
    <n v="59"/>
    <n v="1990"/>
    <m/>
    <m/>
  </r>
  <r>
    <x v="60"/>
    <x v="52"/>
    <n v="5404"/>
    <n v="147"/>
    <n v="4884"/>
    <n v="0"/>
    <n v="373"/>
    <n v="0"/>
    <n v="0.62"/>
    <n v="63"/>
    <n v="1990"/>
    <m/>
    <m/>
  </r>
  <r>
    <x v="60"/>
    <x v="53"/>
    <n v="5817"/>
    <n v="169"/>
    <n v="5234"/>
    <n v="0"/>
    <n v="415"/>
    <n v="0"/>
    <n v="0.66"/>
    <n v="67"/>
    <n v="1990"/>
    <m/>
    <m/>
  </r>
  <r>
    <x v="60"/>
    <x v="54"/>
    <n v="5867"/>
    <n v="765"/>
    <n v="4551"/>
    <n v="155"/>
    <n v="395"/>
    <n v="0"/>
    <n v="0.65"/>
    <n v="76"/>
    <n v="1990"/>
    <m/>
    <m/>
  </r>
  <r>
    <x v="60"/>
    <x v="55"/>
    <n v="4993"/>
    <n v="563"/>
    <n v="4005"/>
    <n v="65"/>
    <n v="361"/>
    <n v="0"/>
    <n v="0.55000000000000004"/>
    <n v="84"/>
    <n v="1990"/>
    <m/>
    <m/>
  </r>
  <r>
    <x v="60"/>
    <x v="56"/>
    <n v="5083"/>
    <n v="345"/>
    <n v="4231"/>
    <n v="129"/>
    <n v="378"/>
    <n v="0"/>
    <n v="0.55000000000000004"/>
    <n v="363"/>
    <n v="1990"/>
    <m/>
    <m/>
  </r>
  <r>
    <x v="60"/>
    <x v="57"/>
    <n v="5395"/>
    <n v="510"/>
    <n v="4211"/>
    <n v="161"/>
    <n v="514"/>
    <n v="0"/>
    <n v="0.56999999999999995"/>
    <n v="356"/>
    <n v="1990"/>
    <m/>
    <m/>
  </r>
  <r>
    <x v="60"/>
    <x v="58"/>
    <n v="5774"/>
    <n v="527"/>
    <n v="4415"/>
    <n v="274"/>
    <n v="558"/>
    <n v="0"/>
    <n v="0.6"/>
    <n v="364"/>
    <n v="1990"/>
    <m/>
    <m/>
  </r>
  <r>
    <x v="60"/>
    <x v="59"/>
    <n v="5648"/>
    <n v="576"/>
    <n v="4247"/>
    <n v="253"/>
    <n v="572"/>
    <n v="0"/>
    <n v="0.57999999999999996"/>
    <n v="361"/>
    <n v="1990"/>
    <m/>
    <m/>
  </r>
  <r>
    <x v="60"/>
    <x v="60"/>
    <n v="5516"/>
    <n v="563"/>
    <n v="4158"/>
    <n v="271"/>
    <n v="524"/>
    <n v="0"/>
    <n v="0.56000000000000005"/>
    <n v="362"/>
    <n v="1990"/>
    <m/>
    <m/>
  </r>
  <r>
    <x v="60"/>
    <x v="61"/>
    <n v="5733"/>
    <n v="505"/>
    <n v="4262"/>
    <n v="408"/>
    <n v="558"/>
    <n v="0"/>
    <n v="0.57999999999999996"/>
    <n v="357"/>
    <n v="1990"/>
    <m/>
    <m/>
  </r>
  <r>
    <x v="60"/>
    <x v="62"/>
    <n v="5789"/>
    <n v="573"/>
    <n v="4232"/>
    <n v="440"/>
    <n v="544"/>
    <n v="0"/>
    <n v="0.57999999999999996"/>
    <n v="364"/>
    <n v="1990"/>
    <m/>
    <m/>
  </r>
  <r>
    <x v="60"/>
    <x v="63"/>
    <n v="6033"/>
    <n v="637"/>
    <n v="4249"/>
    <n v="585"/>
    <n v="562"/>
    <n v="0"/>
    <n v="0.59"/>
    <n v="409"/>
    <n v="1990"/>
    <m/>
    <m/>
  </r>
  <r>
    <x v="60"/>
    <x v="64"/>
    <n v="5847"/>
    <n v="604"/>
    <n v="4136"/>
    <n v="530"/>
    <n v="577"/>
    <n v="0"/>
    <n v="0.56999999999999995"/>
    <n v="371"/>
    <n v="1990"/>
    <m/>
    <m/>
  </r>
  <r>
    <x v="60"/>
    <x v="65"/>
    <n v="5874"/>
    <n v="765"/>
    <n v="3938"/>
    <n v="518"/>
    <n v="653"/>
    <n v="0"/>
    <n v="0.56000000000000005"/>
    <n v="414"/>
    <n v="1990"/>
    <m/>
    <m/>
  </r>
  <r>
    <x v="61"/>
    <x v="135"/>
    <n v="119"/>
    <n v="119"/>
    <n v="0"/>
    <n v="0"/>
    <n v="0"/>
    <s v="."/>
    <s v="."/>
    <n v="0"/>
    <n v="1958"/>
    <m/>
    <n v="31.663"/>
  </r>
  <r>
    <x v="61"/>
    <x v="136"/>
    <n v="192"/>
    <n v="192"/>
    <n v="0"/>
    <n v="0"/>
    <n v="0"/>
    <s v="."/>
    <s v="."/>
    <n v="0"/>
    <n v="1958"/>
    <m/>
    <n v="0.40828500440306958"/>
  </r>
  <r>
    <x v="61"/>
    <x v="137"/>
    <n v="194"/>
    <n v="194"/>
    <n v="0"/>
    <n v="0"/>
    <n v="0"/>
    <s v="."/>
    <s v="."/>
    <n v="0"/>
    <n v="1958"/>
    <m/>
    <m/>
  </r>
  <r>
    <x v="61"/>
    <x v="138"/>
    <n v="150"/>
    <n v="150"/>
    <n v="0"/>
    <n v="0"/>
    <n v="0"/>
    <s v="."/>
    <s v="."/>
    <n v="0"/>
    <n v="1958"/>
    <m/>
    <m/>
  </r>
  <r>
    <x v="61"/>
    <x v="139"/>
    <n v="166"/>
    <n v="166"/>
    <n v="0"/>
    <n v="0"/>
    <n v="0"/>
    <s v="."/>
    <s v="."/>
    <n v="0"/>
    <n v="1958"/>
    <m/>
    <m/>
  </r>
  <r>
    <x v="61"/>
    <x v="140"/>
    <n v="184"/>
    <n v="184"/>
    <n v="0"/>
    <n v="0"/>
    <n v="0"/>
    <s v="."/>
    <s v="."/>
    <n v="0"/>
    <n v="1958"/>
    <m/>
    <m/>
  </r>
  <r>
    <x v="61"/>
    <x v="141"/>
    <n v="174"/>
    <n v="174"/>
    <n v="0"/>
    <n v="0"/>
    <n v="0"/>
    <s v="."/>
    <s v="."/>
    <n v="0"/>
    <n v="1958"/>
    <m/>
    <m/>
  </r>
  <r>
    <x v="61"/>
    <x v="142"/>
    <n v="171"/>
    <n v="171"/>
    <n v="0"/>
    <n v="0"/>
    <n v="0"/>
    <s v="."/>
    <s v="."/>
    <n v="0"/>
    <n v="1958"/>
    <m/>
    <m/>
  </r>
  <r>
    <x v="61"/>
    <x v="143"/>
    <n v="193"/>
    <n v="193"/>
    <n v="0"/>
    <n v="0"/>
    <n v="0"/>
    <s v="."/>
    <s v="."/>
    <n v="0"/>
    <n v="1958"/>
    <m/>
    <m/>
  </r>
  <r>
    <x v="61"/>
    <x v="155"/>
    <n v="533"/>
    <n v="533"/>
    <n v="0"/>
    <n v="0"/>
    <n v="0"/>
    <s v="."/>
    <s v="."/>
    <n v="0"/>
    <n v="1958"/>
    <m/>
    <m/>
  </r>
  <r>
    <x v="61"/>
    <x v="156"/>
    <n v="506"/>
    <n v="486"/>
    <n v="20"/>
    <n v="0"/>
    <n v="0"/>
    <s v="."/>
    <s v="."/>
    <n v="0"/>
    <n v="1958"/>
    <m/>
    <m/>
  </r>
  <r>
    <x v="61"/>
    <x v="157"/>
    <n v="566"/>
    <n v="536"/>
    <n v="30"/>
    <n v="0"/>
    <n v="0"/>
    <s v="."/>
    <s v="."/>
    <n v="0"/>
    <n v="1958"/>
    <m/>
    <m/>
  </r>
  <r>
    <x v="61"/>
    <x v="158"/>
    <n v="552"/>
    <n v="524"/>
    <n v="27"/>
    <n v="0"/>
    <n v="0"/>
    <s v="."/>
    <s v="."/>
    <n v="0"/>
    <n v="1958"/>
    <m/>
    <m/>
  </r>
  <r>
    <x v="61"/>
    <x v="159"/>
    <n v="656"/>
    <n v="594"/>
    <n v="62"/>
    <n v="0"/>
    <n v="0"/>
    <s v="."/>
    <s v="."/>
    <n v="0"/>
    <n v="1958"/>
    <m/>
    <m/>
  </r>
  <r>
    <x v="61"/>
    <x v="160"/>
    <n v="732"/>
    <n v="691"/>
    <n v="41"/>
    <n v="0"/>
    <n v="0"/>
    <s v="."/>
    <s v="."/>
    <n v="0"/>
    <n v="1958"/>
    <m/>
    <m/>
  </r>
  <r>
    <x v="61"/>
    <x v="161"/>
    <n v="815"/>
    <n v="734"/>
    <n v="81"/>
    <n v="0"/>
    <n v="0"/>
    <s v="."/>
    <s v="."/>
    <n v="0"/>
    <n v="1958"/>
    <m/>
    <m/>
  </r>
  <r>
    <x v="61"/>
    <x v="162"/>
    <n v="736"/>
    <n v="680"/>
    <n v="56"/>
    <n v="0"/>
    <n v="0"/>
    <s v="."/>
    <s v="."/>
    <n v="0"/>
    <n v="1958"/>
    <m/>
    <m/>
  </r>
  <r>
    <x v="61"/>
    <x v="163"/>
    <n v="826"/>
    <n v="729"/>
    <n v="97"/>
    <n v="0"/>
    <n v="0"/>
    <s v="."/>
    <s v="."/>
    <n v="0"/>
    <n v="1958"/>
    <m/>
    <m/>
  </r>
  <r>
    <x v="61"/>
    <x v="105"/>
    <n v="915"/>
    <n v="822"/>
    <n v="94"/>
    <n v="0"/>
    <n v="0"/>
    <s v="."/>
    <s v="."/>
    <n v="0"/>
    <n v="1958"/>
    <m/>
    <m/>
  </r>
  <r>
    <x v="61"/>
    <x v="106"/>
    <n v="1016"/>
    <n v="898"/>
    <n v="119"/>
    <n v="0"/>
    <n v="0"/>
    <s v="."/>
    <s v="."/>
    <n v="0"/>
    <n v="1958"/>
    <m/>
    <m/>
  </r>
  <r>
    <x v="61"/>
    <x v="107"/>
    <n v="1195"/>
    <n v="1022"/>
    <n v="173"/>
    <n v="0"/>
    <n v="0"/>
    <s v="."/>
    <s v="."/>
    <n v="0"/>
    <n v="1958"/>
    <m/>
    <m/>
  </r>
  <r>
    <x v="61"/>
    <x v="108"/>
    <n v="1318"/>
    <n v="1139"/>
    <n v="179"/>
    <n v="0"/>
    <n v="0"/>
    <s v="."/>
    <s v="."/>
    <n v="0"/>
    <n v="1958"/>
    <m/>
    <m/>
  </r>
  <r>
    <x v="61"/>
    <x v="109"/>
    <n v="1419"/>
    <n v="1223"/>
    <n v="196"/>
    <n v="0"/>
    <n v="0"/>
    <s v="."/>
    <s v="."/>
    <n v="0"/>
    <n v="1958"/>
    <m/>
    <m/>
  </r>
  <r>
    <x v="61"/>
    <x v="110"/>
    <n v="1559"/>
    <n v="1333"/>
    <n v="227"/>
    <n v="0"/>
    <n v="0"/>
    <s v="."/>
    <s v="."/>
    <n v="0"/>
    <n v="1958"/>
    <m/>
    <m/>
  </r>
  <r>
    <x v="61"/>
    <x v="111"/>
    <n v="1641"/>
    <n v="1346"/>
    <n v="296"/>
    <n v="0"/>
    <n v="0"/>
    <s v="."/>
    <s v="."/>
    <n v="0"/>
    <n v="1958"/>
    <m/>
    <m/>
  </r>
  <r>
    <x v="61"/>
    <x v="112"/>
    <n v="1674"/>
    <n v="1481"/>
    <n v="193"/>
    <n v="0"/>
    <n v="0"/>
    <s v="."/>
    <s v="."/>
    <n v="0"/>
    <n v="1958"/>
    <m/>
    <m/>
  </r>
  <r>
    <x v="62"/>
    <x v="89"/>
    <n v="7"/>
    <n v="0"/>
    <n v="7"/>
    <n v="0"/>
    <n v="0"/>
    <s v="."/>
    <s v="."/>
    <n v="0"/>
    <n v="1958"/>
    <m/>
    <m/>
  </r>
  <r>
    <x v="62"/>
    <x v="90"/>
    <n v="7"/>
    <n v="0"/>
    <n v="7"/>
    <n v="0"/>
    <n v="0"/>
    <s v="."/>
    <s v="."/>
    <n v="0"/>
    <n v="1958"/>
    <m/>
    <m/>
  </r>
  <r>
    <x v="62"/>
    <x v="91"/>
    <n v="7"/>
    <n v="0"/>
    <n v="7"/>
    <n v="0"/>
    <n v="0"/>
    <s v="."/>
    <s v="."/>
    <n v="0"/>
    <n v="1958"/>
    <m/>
    <m/>
  </r>
  <r>
    <x v="62"/>
    <x v="92"/>
    <n v="7"/>
    <n v="0"/>
    <n v="7"/>
    <n v="0"/>
    <n v="0"/>
    <s v="."/>
    <s v="."/>
    <n v="0"/>
    <n v="1958"/>
    <m/>
    <m/>
  </r>
  <r>
    <x v="62"/>
    <x v="93"/>
    <n v="7"/>
    <n v="0"/>
    <n v="7"/>
    <n v="0"/>
    <n v="0"/>
    <s v="."/>
    <s v="."/>
    <n v="0"/>
    <n v="1958"/>
    <m/>
    <m/>
  </r>
  <r>
    <x v="62"/>
    <x v="94"/>
    <n v="7"/>
    <n v="0"/>
    <n v="7"/>
    <n v="0"/>
    <n v="0"/>
    <s v="."/>
    <s v="."/>
    <n v="0"/>
    <n v="1958"/>
    <m/>
    <m/>
  </r>
  <r>
    <x v="62"/>
    <x v="95"/>
    <n v="10"/>
    <n v="0"/>
    <n v="10"/>
    <n v="0"/>
    <n v="0"/>
    <s v="."/>
    <s v="."/>
    <n v="0"/>
    <n v="1958"/>
    <m/>
    <m/>
  </r>
  <r>
    <x v="62"/>
    <x v="96"/>
    <n v="12"/>
    <n v="0"/>
    <n v="12"/>
    <n v="0"/>
    <n v="0"/>
    <s v="."/>
    <s v="."/>
    <n v="0"/>
    <n v="1958"/>
    <m/>
    <m/>
  </r>
  <r>
    <x v="62"/>
    <x v="97"/>
    <n v="19"/>
    <n v="0"/>
    <n v="19"/>
    <n v="0"/>
    <n v="0"/>
    <s v="."/>
    <s v="."/>
    <n v="0"/>
    <n v="1958"/>
    <m/>
    <m/>
  </r>
  <r>
    <x v="62"/>
    <x v="98"/>
    <n v="25"/>
    <n v="0"/>
    <n v="25"/>
    <n v="0"/>
    <n v="0"/>
    <s v="."/>
    <s v="."/>
    <n v="0"/>
    <n v="1958"/>
    <m/>
    <m/>
  </r>
  <r>
    <x v="62"/>
    <x v="99"/>
    <n v="64"/>
    <n v="0"/>
    <n v="64"/>
    <n v="0"/>
    <n v="0"/>
    <s v="."/>
    <s v="."/>
    <n v="0"/>
    <n v="1958"/>
    <m/>
    <m/>
  </r>
  <r>
    <x v="62"/>
    <x v="100"/>
    <n v="129"/>
    <n v="0"/>
    <n v="129"/>
    <n v="0"/>
    <n v="0"/>
    <s v="."/>
    <s v="."/>
    <n v="0"/>
    <n v="1958"/>
    <m/>
    <m/>
  </r>
  <r>
    <x v="62"/>
    <x v="101"/>
    <n v="164"/>
    <n v="0"/>
    <n v="164"/>
    <n v="0"/>
    <n v="0"/>
    <s v="."/>
    <s v="."/>
    <n v="0"/>
    <n v="1958"/>
    <m/>
    <m/>
  </r>
  <r>
    <x v="62"/>
    <x v="102"/>
    <n v="185"/>
    <n v="0"/>
    <n v="185"/>
    <n v="0"/>
    <n v="0"/>
    <s v="."/>
    <s v="."/>
    <n v="0"/>
    <n v="1958"/>
    <m/>
    <m/>
  </r>
  <r>
    <x v="62"/>
    <x v="103"/>
    <n v="209"/>
    <n v="0"/>
    <n v="209"/>
    <n v="0"/>
    <n v="0"/>
    <s v="."/>
    <s v="."/>
    <n v="0"/>
    <n v="1958"/>
    <m/>
    <m/>
  </r>
  <r>
    <x v="62"/>
    <x v="104"/>
    <n v="194"/>
    <n v="0"/>
    <n v="190"/>
    <n v="4"/>
    <n v="0"/>
    <s v="."/>
    <s v="."/>
    <n v="0"/>
    <n v="1958"/>
    <m/>
    <m/>
  </r>
  <r>
    <x v="62"/>
    <x v="66"/>
    <n v="198"/>
    <n v="0"/>
    <n v="193"/>
    <n v="5"/>
    <n v="0"/>
    <s v="."/>
    <s v="."/>
    <n v="0"/>
    <n v="1958"/>
    <m/>
    <m/>
  </r>
  <r>
    <x v="62"/>
    <x v="67"/>
    <n v="200"/>
    <n v="0"/>
    <n v="194"/>
    <n v="6"/>
    <n v="0"/>
    <s v="."/>
    <s v="."/>
    <n v="0"/>
    <n v="1958"/>
    <m/>
    <m/>
  </r>
  <r>
    <x v="62"/>
    <x v="68"/>
    <n v="214"/>
    <n v="0"/>
    <n v="205"/>
    <n v="7"/>
    <n v="2"/>
    <s v="."/>
    <s v="."/>
    <n v="0"/>
    <n v="1958"/>
    <m/>
    <m/>
  </r>
  <r>
    <x v="62"/>
    <x v="69"/>
    <n v="239"/>
    <n v="0"/>
    <n v="228"/>
    <n v="11"/>
    <n v="0"/>
    <s v="."/>
    <s v="."/>
    <n v="0"/>
    <n v="1958"/>
    <m/>
    <m/>
  </r>
  <r>
    <x v="62"/>
    <x v="70"/>
    <n v="266"/>
    <n v="0"/>
    <n v="239"/>
    <n v="27"/>
    <n v="0"/>
    <s v="."/>
    <s v="."/>
    <n v="0"/>
    <n v="1958"/>
    <m/>
    <m/>
  </r>
  <r>
    <x v="62"/>
    <x v="71"/>
    <n v="281"/>
    <n v="0"/>
    <n v="249"/>
    <n v="33"/>
    <n v="0"/>
    <s v="."/>
    <s v="."/>
    <n v="0"/>
    <n v="1958"/>
    <m/>
    <m/>
  </r>
  <r>
    <x v="62"/>
    <x v="72"/>
    <n v="292"/>
    <n v="0"/>
    <n v="255"/>
    <n v="34"/>
    <n v="2"/>
    <s v="."/>
    <s v="."/>
    <n v="0"/>
    <n v="1958"/>
    <m/>
    <m/>
  </r>
  <r>
    <x v="62"/>
    <x v="73"/>
    <n v="297"/>
    <n v="0"/>
    <n v="260"/>
    <n v="35"/>
    <n v="2"/>
    <s v="."/>
    <s v="."/>
    <n v="0"/>
    <n v="1958"/>
    <m/>
    <m/>
  </r>
  <r>
    <x v="62"/>
    <x v="74"/>
    <n v="199"/>
    <n v="0"/>
    <n v="172"/>
    <n v="25"/>
    <n v="2"/>
    <s v="."/>
    <s v="."/>
    <n v="0"/>
    <n v="1958"/>
    <m/>
    <m/>
  </r>
  <r>
    <x v="62"/>
    <x v="75"/>
    <n v="287"/>
    <n v="0"/>
    <n v="252"/>
    <n v="32"/>
    <n v="3"/>
    <s v="."/>
    <s v="."/>
    <n v="0"/>
    <n v="1958"/>
    <m/>
    <m/>
  </r>
  <r>
    <x v="62"/>
    <x v="76"/>
    <n v="288"/>
    <n v="0"/>
    <n v="255"/>
    <n v="29"/>
    <n v="4"/>
    <s v="."/>
    <s v="."/>
    <n v="0"/>
    <n v="1958"/>
    <m/>
    <m/>
  </r>
  <r>
    <x v="62"/>
    <x v="77"/>
    <n v="362"/>
    <n v="0"/>
    <n v="320"/>
    <n v="38"/>
    <n v="5"/>
    <s v="."/>
    <s v="."/>
    <n v="0"/>
    <n v="1958"/>
    <m/>
    <m/>
  </r>
  <r>
    <x v="62"/>
    <x v="78"/>
    <n v="335"/>
    <n v="0"/>
    <n v="289"/>
    <n v="41"/>
    <n v="5"/>
    <s v="."/>
    <s v="."/>
    <n v="0"/>
    <n v="1958"/>
    <m/>
    <m/>
  </r>
  <r>
    <x v="62"/>
    <x v="79"/>
    <n v="301"/>
    <n v="0"/>
    <n v="257"/>
    <n v="39"/>
    <n v="5"/>
    <s v="."/>
    <s v="."/>
    <n v="0"/>
    <n v="1958"/>
    <m/>
    <m/>
  </r>
  <r>
    <x v="62"/>
    <x v="80"/>
    <n v="316"/>
    <n v="0"/>
    <n v="260"/>
    <n v="51"/>
    <n v="4"/>
    <s v="."/>
    <s v="."/>
    <n v="0"/>
    <n v="1958"/>
    <m/>
    <m/>
  </r>
  <r>
    <x v="62"/>
    <x v="81"/>
    <n v="351"/>
    <n v="0"/>
    <n v="283"/>
    <n v="63"/>
    <n v="5"/>
    <s v="."/>
    <s v="."/>
    <n v="0"/>
    <n v="1958"/>
    <m/>
    <m/>
  </r>
  <r>
    <x v="62"/>
    <x v="0"/>
    <n v="355"/>
    <n v="0"/>
    <n v="283"/>
    <n v="65"/>
    <n v="7"/>
    <s v="."/>
    <s v="."/>
    <n v="0"/>
    <n v="1958"/>
    <m/>
    <m/>
  </r>
  <r>
    <x v="62"/>
    <x v="1"/>
    <n v="202"/>
    <n v="0"/>
    <n v="194"/>
    <n v="0"/>
    <n v="8"/>
    <n v="0"/>
    <n v="0.06"/>
    <n v="6"/>
    <n v="1958"/>
    <m/>
    <m/>
  </r>
  <r>
    <x v="62"/>
    <x v="2"/>
    <n v="192"/>
    <n v="0"/>
    <n v="181"/>
    <n v="0"/>
    <n v="11"/>
    <n v="0"/>
    <n v="0.06"/>
    <n v="11"/>
    <n v="1958"/>
    <m/>
    <m/>
  </r>
  <r>
    <x v="62"/>
    <x v="3"/>
    <n v="244"/>
    <n v="0"/>
    <n v="232"/>
    <n v="0"/>
    <n v="12"/>
    <n v="0"/>
    <n v="7.0000000000000007E-2"/>
    <n v="14"/>
    <n v="1958"/>
    <m/>
    <m/>
  </r>
  <r>
    <x v="62"/>
    <x v="4"/>
    <n v="224"/>
    <n v="0"/>
    <n v="212"/>
    <n v="0"/>
    <n v="12"/>
    <n v="0"/>
    <n v="0.06"/>
    <n v="13"/>
    <n v="1958"/>
    <m/>
    <m/>
  </r>
  <r>
    <x v="62"/>
    <x v="5"/>
    <n v="263"/>
    <n v="0"/>
    <n v="250"/>
    <n v="0"/>
    <n v="13"/>
    <n v="0"/>
    <n v="7.0000000000000007E-2"/>
    <n v="14"/>
    <n v="1958"/>
    <m/>
    <m/>
  </r>
  <r>
    <x v="62"/>
    <x v="6"/>
    <n v="327"/>
    <n v="0"/>
    <n v="307"/>
    <n v="0"/>
    <n v="20"/>
    <n v="0"/>
    <n v="0.08"/>
    <n v="23"/>
    <n v="1958"/>
    <m/>
    <m/>
  </r>
  <r>
    <x v="62"/>
    <x v="7"/>
    <n v="354"/>
    <n v="0"/>
    <n v="333"/>
    <n v="0"/>
    <n v="21"/>
    <n v="0"/>
    <n v="0.09"/>
    <n v="0"/>
    <n v="1958"/>
    <m/>
    <m/>
  </r>
  <r>
    <x v="62"/>
    <x v="8"/>
    <n v="309"/>
    <n v="0"/>
    <n v="288"/>
    <n v="0"/>
    <n v="21"/>
    <n v="0"/>
    <n v="0.08"/>
    <n v="17"/>
    <n v="1958"/>
    <m/>
    <m/>
  </r>
  <r>
    <x v="62"/>
    <x v="9"/>
    <n v="361"/>
    <n v="0"/>
    <n v="339"/>
    <n v="0"/>
    <n v="22"/>
    <n v="0"/>
    <n v="0.09"/>
    <n v="15"/>
    <n v="1958"/>
    <m/>
    <m/>
  </r>
  <r>
    <x v="62"/>
    <x v="10"/>
    <n v="353"/>
    <n v="0"/>
    <n v="332"/>
    <n v="0"/>
    <n v="21"/>
    <n v="0"/>
    <n v="0.08"/>
    <n v="17"/>
    <n v="1989"/>
    <m/>
    <m/>
  </r>
  <r>
    <x v="62"/>
    <x v="11"/>
    <n v="481"/>
    <n v="0"/>
    <n v="454"/>
    <n v="0"/>
    <n v="27"/>
    <n v="0"/>
    <n v="0.11"/>
    <n v="21"/>
    <n v="1989"/>
    <m/>
    <m/>
  </r>
  <r>
    <x v="62"/>
    <x v="12"/>
    <n v="449"/>
    <n v="0"/>
    <n v="419"/>
    <n v="0"/>
    <n v="30"/>
    <n v="0"/>
    <n v="0.1"/>
    <n v="47"/>
    <n v="1989"/>
    <m/>
    <m/>
  </r>
  <r>
    <x v="62"/>
    <x v="13"/>
    <n v="427"/>
    <n v="0"/>
    <n v="398"/>
    <n v="0"/>
    <n v="29"/>
    <n v="0"/>
    <n v="0.09"/>
    <n v="34"/>
    <n v="1989"/>
    <m/>
    <m/>
  </r>
  <r>
    <x v="62"/>
    <x v="14"/>
    <n v="490"/>
    <n v="0"/>
    <n v="455"/>
    <n v="0"/>
    <n v="35"/>
    <n v="0"/>
    <n v="0.1"/>
    <n v="43"/>
    <n v="1989"/>
    <m/>
    <m/>
  </r>
  <r>
    <x v="62"/>
    <x v="15"/>
    <n v="585"/>
    <n v="0"/>
    <n v="546"/>
    <n v="0"/>
    <n v="39"/>
    <n v="0"/>
    <n v="0.12"/>
    <n v="26"/>
    <n v="1989"/>
    <m/>
    <m/>
  </r>
  <r>
    <x v="62"/>
    <x v="16"/>
    <n v="621"/>
    <n v="0"/>
    <n v="577"/>
    <n v="0"/>
    <n v="44"/>
    <n v="0"/>
    <n v="0.12"/>
    <n v="30"/>
    <n v="1989"/>
    <m/>
    <m/>
  </r>
  <r>
    <x v="62"/>
    <x v="17"/>
    <n v="660"/>
    <n v="0"/>
    <n v="609"/>
    <n v="0"/>
    <n v="51"/>
    <n v="0"/>
    <n v="0.12"/>
    <n v="26"/>
    <n v="1989"/>
    <m/>
    <m/>
  </r>
  <r>
    <x v="62"/>
    <x v="18"/>
    <n v="707"/>
    <n v="0"/>
    <n v="654"/>
    <n v="0"/>
    <n v="53"/>
    <n v="0"/>
    <n v="0.13"/>
    <n v="21"/>
    <n v="1989"/>
    <m/>
    <m/>
  </r>
  <r>
    <x v="62"/>
    <x v="19"/>
    <n v="850"/>
    <n v="0"/>
    <n v="782"/>
    <n v="9"/>
    <n v="59"/>
    <n v="0"/>
    <n v="0.15"/>
    <n v="34"/>
    <n v="1989"/>
    <m/>
    <m/>
  </r>
  <r>
    <x v="62"/>
    <x v="20"/>
    <n v="980"/>
    <n v="0"/>
    <n v="810"/>
    <n v="9"/>
    <n v="62"/>
    <n v="98"/>
    <n v="0.17"/>
    <n v="47"/>
    <n v="1989"/>
    <m/>
    <m/>
  </r>
  <r>
    <x v="62"/>
    <x v="21"/>
    <n v="1168"/>
    <n v="0"/>
    <n v="947"/>
    <n v="9"/>
    <n v="45"/>
    <n v="167"/>
    <n v="0.2"/>
    <n v="47"/>
    <n v="1989"/>
    <m/>
    <m/>
  </r>
  <r>
    <x v="62"/>
    <x v="22"/>
    <n v="1152"/>
    <n v="0"/>
    <n v="1001"/>
    <n v="9"/>
    <n v="50"/>
    <n v="93"/>
    <n v="0.19"/>
    <n v="77"/>
    <n v="1989"/>
    <m/>
    <m/>
  </r>
  <r>
    <x v="62"/>
    <x v="23"/>
    <n v="1253"/>
    <n v="0"/>
    <n v="1090"/>
    <n v="11"/>
    <n v="66"/>
    <n v="86"/>
    <n v="0.2"/>
    <n v="62"/>
    <n v="1989"/>
    <m/>
    <m/>
  </r>
  <r>
    <x v="62"/>
    <x v="24"/>
    <n v="1435"/>
    <n v="0"/>
    <n v="1168"/>
    <n v="18"/>
    <n v="66"/>
    <n v="183"/>
    <n v="0.22"/>
    <n v="86"/>
    <n v="1989"/>
    <m/>
    <m/>
  </r>
  <r>
    <x v="62"/>
    <x v="25"/>
    <n v="1661"/>
    <n v="0"/>
    <n v="1386"/>
    <n v="18"/>
    <n v="79"/>
    <n v="177"/>
    <n v="0.25"/>
    <n v="90"/>
    <n v="1989"/>
    <m/>
    <m/>
  </r>
  <r>
    <x v="62"/>
    <x v="26"/>
    <n v="2008"/>
    <n v="0"/>
    <n v="1745"/>
    <n v="20"/>
    <n v="81"/>
    <n v="162"/>
    <n v="0.28999999999999998"/>
    <n v="98"/>
    <n v="1989"/>
    <m/>
    <m/>
  </r>
  <r>
    <x v="62"/>
    <x v="27"/>
    <n v="2212"/>
    <n v="0"/>
    <n v="1937"/>
    <n v="20"/>
    <n v="83"/>
    <n v="173"/>
    <n v="0.31"/>
    <n v="81"/>
    <n v="1989"/>
    <m/>
    <m/>
  </r>
  <r>
    <x v="62"/>
    <x v="28"/>
    <n v="2041"/>
    <n v="0"/>
    <n v="1738"/>
    <n v="26"/>
    <n v="85"/>
    <n v="192"/>
    <n v="0.28000000000000003"/>
    <n v="98"/>
    <n v="1989"/>
    <m/>
    <m/>
  </r>
  <r>
    <x v="62"/>
    <x v="29"/>
    <n v="2843"/>
    <n v="0"/>
    <n v="2508"/>
    <n v="26"/>
    <n v="113"/>
    <n v="197"/>
    <n v="0.38"/>
    <n v="110"/>
    <n v="1989"/>
    <m/>
    <m/>
  </r>
  <r>
    <x v="62"/>
    <x v="30"/>
    <n v="3318"/>
    <n v="0"/>
    <n v="2901"/>
    <n v="23"/>
    <n v="149"/>
    <n v="245"/>
    <n v="0.43"/>
    <n v="107"/>
    <n v="1989"/>
    <m/>
    <m/>
  </r>
  <r>
    <x v="62"/>
    <x v="31"/>
    <n v="3666"/>
    <n v="0"/>
    <n v="3237"/>
    <n v="20"/>
    <n v="189"/>
    <n v="220"/>
    <n v="0.46"/>
    <n v="108"/>
    <n v="1989"/>
    <m/>
    <m/>
  </r>
  <r>
    <x v="62"/>
    <x v="32"/>
    <n v="4552"/>
    <n v="0"/>
    <n v="4139"/>
    <n v="36"/>
    <n v="168"/>
    <n v="209"/>
    <n v="0.56000000000000005"/>
    <n v="71"/>
    <n v="1989"/>
    <m/>
    <m/>
  </r>
  <r>
    <x v="62"/>
    <x v="33"/>
    <n v="5260"/>
    <n v="0"/>
    <n v="4801"/>
    <n v="47"/>
    <n v="216"/>
    <n v="196"/>
    <n v="0.63"/>
    <n v="62"/>
    <n v="1989"/>
    <m/>
    <m/>
  </r>
  <r>
    <x v="62"/>
    <x v="34"/>
    <n v="5333"/>
    <n v="0"/>
    <n v="4890"/>
    <n v="55"/>
    <n v="193"/>
    <n v="194"/>
    <n v="0.62"/>
    <n v="33"/>
    <n v="1989"/>
    <m/>
    <m/>
  </r>
  <r>
    <x v="62"/>
    <x v="35"/>
    <n v="5797"/>
    <n v="0"/>
    <n v="5286"/>
    <n v="53"/>
    <n v="236"/>
    <n v="222"/>
    <n v="0.65"/>
    <n v="62"/>
    <n v="1989"/>
    <m/>
    <m/>
  </r>
  <r>
    <x v="62"/>
    <x v="36"/>
    <n v="5299"/>
    <n v="0"/>
    <n v="4695"/>
    <n v="51"/>
    <n v="267"/>
    <n v="286"/>
    <n v="0.57999999999999996"/>
    <n v="56"/>
    <n v="1989"/>
    <m/>
    <m/>
  </r>
  <r>
    <x v="62"/>
    <x v="37"/>
    <n v="4166"/>
    <n v="0"/>
    <n v="3490"/>
    <n v="52"/>
    <n v="274"/>
    <n v="349"/>
    <n v="0.45"/>
    <n v="60"/>
    <n v="1989"/>
    <m/>
    <m/>
  </r>
  <r>
    <x v="62"/>
    <x v="38"/>
    <n v="4122"/>
    <n v="0"/>
    <n v="3628"/>
    <n v="26"/>
    <n v="292"/>
    <n v="176"/>
    <n v="0.43"/>
    <n v="118"/>
    <n v="1989"/>
    <m/>
    <m/>
  </r>
  <r>
    <x v="62"/>
    <x v="39"/>
    <n v="4710"/>
    <n v="0"/>
    <n v="3988"/>
    <n v="52"/>
    <n v="299"/>
    <n v="371"/>
    <n v="0.48"/>
    <n v="133"/>
    <n v="1989"/>
    <m/>
    <m/>
  </r>
  <r>
    <x v="62"/>
    <x v="40"/>
    <n v="5527"/>
    <n v="0"/>
    <n v="4665"/>
    <n v="99"/>
    <n v="306"/>
    <n v="457"/>
    <n v="0.55000000000000004"/>
    <n v="181"/>
    <n v="1989"/>
    <m/>
    <m/>
  </r>
  <r>
    <x v="62"/>
    <x v="41"/>
    <n v="4589"/>
    <n v="0"/>
    <n v="3688"/>
    <n v="139"/>
    <n v="306"/>
    <n v="456"/>
    <n v="0.45"/>
    <n v="177"/>
    <n v="1990"/>
    <m/>
    <m/>
  </r>
  <r>
    <x v="62"/>
    <x v="42"/>
    <n v="4499"/>
    <n v="0"/>
    <n v="3642"/>
    <n v="164"/>
    <n v="313"/>
    <n v="380"/>
    <n v="0.43"/>
    <n v="186"/>
    <n v="1990"/>
    <m/>
    <m/>
  </r>
  <r>
    <x v="62"/>
    <x v="43"/>
    <n v="6076"/>
    <n v="0"/>
    <n v="5277"/>
    <n v="127"/>
    <n v="306"/>
    <n v="366"/>
    <n v="0.56999999999999995"/>
    <n v="198"/>
    <n v="1990"/>
    <m/>
    <m/>
  </r>
  <r>
    <x v="62"/>
    <x v="44"/>
    <n v="6601"/>
    <n v="0"/>
    <n v="5764"/>
    <n v="146"/>
    <n v="285"/>
    <n v="406"/>
    <n v="0.6"/>
    <n v="198"/>
    <n v="1990"/>
    <m/>
    <m/>
  </r>
  <r>
    <x v="62"/>
    <x v="45"/>
    <n v="3723"/>
    <n v="0"/>
    <n v="2906"/>
    <n v="132"/>
    <n v="294"/>
    <n v="391"/>
    <n v="0.33"/>
    <n v="211"/>
    <n v="1990"/>
    <m/>
    <m/>
  </r>
  <r>
    <x v="62"/>
    <x v="46"/>
    <n v="6229"/>
    <n v="0"/>
    <n v="5341"/>
    <n v="127"/>
    <n v="356"/>
    <n v="405"/>
    <n v="0.55000000000000004"/>
    <n v="216"/>
    <n v="1990"/>
    <m/>
    <m/>
  </r>
  <r>
    <x v="62"/>
    <x v="47"/>
    <n v="6597"/>
    <n v="0"/>
    <n v="5694"/>
    <n v="135"/>
    <n v="412"/>
    <n v="356"/>
    <n v="0.56999999999999995"/>
    <n v="259"/>
    <n v="1990"/>
    <m/>
    <m/>
  </r>
  <r>
    <x v="62"/>
    <x v="48"/>
    <n v="5007"/>
    <n v="0"/>
    <n v="4163"/>
    <n v="123"/>
    <n v="394"/>
    <n v="327"/>
    <n v="0.43"/>
    <n v="273"/>
    <n v="1990"/>
    <m/>
    <m/>
  </r>
  <r>
    <x v="62"/>
    <x v="49"/>
    <n v="6125"/>
    <n v="0"/>
    <n v="5262"/>
    <n v="126"/>
    <n v="354"/>
    <n v="383"/>
    <n v="0.51"/>
    <n v="395"/>
    <n v="1990"/>
    <m/>
    <m/>
  </r>
  <r>
    <x v="62"/>
    <x v="50"/>
    <n v="5862"/>
    <n v="0"/>
    <n v="5043"/>
    <n v="118"/>
    <n v="313"/>
    <n v="388"/>
    <n v="0.48"/>
    <n v="293"/>
    <n v="1990"/>
    <m/>
    <m/>
  </r>
  <r>
    <x v="62"/>
    <x v="51"/>
    <n v="5650"/>
    <n v="0"/>
    <n v="4729"/>
    <n v="129"/>
    <n v="381"/>
    <n v="412"/>
    <n v="0.46"/>
    <n v="394"/>
    <n v="1990"/>
    <m/>
    <m/>
  </r>
  <r>
    <x v="62"/>
    <x v="52"/>
    <n v="6304"/>
    <n v="0"/>
    <n v="5363"/>
    <n v="131"/>
    <n v="397"/>
    <n v="414"/>
    <n v="0.5"/>
    <n v="378"/>
    <n v="1990"/>
    <m/>
    <m/>
  </r>
  <r>
    <x v="62"/>
    <x v="53"/>
    <n v="6804"/>
    <n v="0"/>
    <n v="5795"/>
    <n v="130"/>
    <n v="408"/>
    <n v="471"/>
    <n v="0.53"/>
    <n v="355"/>
    <n v="1990"/>
    <m/>
    <m/>
  </r>
  <r>
    <x v="62"/>
    <x v="54"/>
    <n v="7354"/>
    <n v="0"/>
    <n v="6243"/>
    <n v="254"/>
    <n v="422"/>
    <n v="436"/>
    <n v="0.56999999999999995"/>
    <n v="292"/>
    <n v="1990"/>
    <m/>
    <m/>
  </r>
  <r>
    <x v="62"/>
    <x v="55"/>
    <n v="7921"/>
    <n v="0"/>
    <n v="6730"/>
    <n v="310"/>
    <n v="472"/>
    <n v="409"/>
    <n v="0.6"/>
    <n v="344"/>
    <n v="1990"/>
    <m/>
    <m/>
  </r>
  <r>
    <x v="62"/>
    <x v="56"/>
    <n v="8253"/>
    <n v="0"/>
    <n v="7097"/>
    <n v="244"/>
    <n v="502"/>
    <n v="409"/>
    <n v="0.61"/>
    <n v="353"/>
    <n v="1990"/>
    <m/>
    <m/>
  </r>
  <r>
    <x v="62"/>
    <x v="57"/>
    <n v="7870"/>
    <n v="0"/>
    <n v="6699"/>
    <n v="208"/>
    <n v="559"/>
    <n v="404"/>
    <n v="0.57999999999999996"/>
    <n v="528"/>
    <n v="1990"/>
    <m/>
    <m/>
  </r>
  <r>
    <x v="62"/>
    <x v="58"/>
    <n v="8696"/>
    <n v="0"/>
    <n v="7448"/>
    <n v="243"/>
    <n v="601"/>
    <n v="404"/>
    <n v="0.61"/>
    <n v="518"/>
    <n v="1990"/>
    <m/>
    <m/>
  </r>
  <r>
    <x v="62"/>
    <x v="59"/>
    <n v="9236"/>
    <n v="0"/>
    <n v="7872"/>
    <n v="212"/>
    <n v="747"/>
    <n v="404"/>
    <n v="0.64"/>
    <n v="843"/>
    <n v="1990"/>
    <m/>
    <m/>
  </r>
  <r>
    <x v="62"/>
    <x v="60"/>
    <n v="9836"/>
    <n v="0"/>
    <n v="8404"/>
    <n v="367"/>
    <n v="722"/>
    <n v="343"/>
    <n v="0.67"/>
    <n v="767"/>
    <n v="1990"/>
    <m/>
    <m/>
  </r>
  <r>
    <x v="62"/>
    <x v="61"/>
    <n v="9943"/>
    <n v="0"/>
    <n v="8517"/>
    <n v="397"/>
    <n v="719"/>
    <n v="310"/>
    <n v="0.67"/>
    <n v="708"/>
    <n v="1990"/>
    <m/>
    <m/>
  </r>
  <r>
    <x v="62"/>
    <x v="62"/>
    <n v="10529"/>
    <n v="0"/>
    <n v="9046"/>
    <n v="365"/>
    <n v="776"/>
    <n v="343"/>
    <n v="0.69"/>
    <n v="707"/>
    <n v="1990"/>
    <m/>
    <m/>
  </r>
  <r>
    <x v="62"/>
    <x v="63"/>
    <n v="10401"/>
    <n v="0"/>
    <n v="8806"/>
    <n v="464"/>
    <n v="819"/>
    <n v="312"/>
    <n v="0.67"/>
    <n v="624"/>
    <n v="1990"/>
    <m/>
    <m/>
  </r>
  <r>
    <x v="62"/>
    <x v="64"/>
    <n v="11180"/>
    <n v="0"/>
    <n v="9454"/>
    <n v="539"/>
    <n v="907"/>
    <n v="280"/>
    <n v="0.71"/>
    <n v="634"/>
    <n v="1990"/>
    <m/>
    <m/>
  </r>
  <r>
    <x v="62"/>
    <x v="65"/>
    <n v="11977"/>
    <n v="0"/>
    <n v="10114"/>
    <n v="548"/>
    <n v="898"/>
    <n v="417"/>
    <n v="0.75"/>
    <n v="664"/>
    <n v="1990"/>
    <m/>
    <m/>
  </r>
  <r>
    <x v="63"/>
    <x v="123"/>
    <n v="3"/>
    <n v="0"/>
    <n v="3"/>
    <n v="0"/>
    <n v="0"/>
    <s v="."/>
    <s v="."/>
    <n v="0"/>
    <n v="1958"/>
    <m/>
    <m/>
  </r>
  <r>
    <x v="63"/>
    <x v="124"/>
    <n v="23"/>
    <n v="0"/>
    <n v="23"/>
    <n v="0"/>
    <n v="0"/>
    <s v="."/>
    <s v="."/>
    <n v="0"/>
    <n v="1958"/>
    <m/>
    <m/>
  </r>
  <r>
    <x v="63"/>
    <x v="125"/>
    <n v="11"/>
    <n v="0"/>
    <n v="11"/>
    <n v="0"/>
    <n v="0"/>
    <s v="."/>
    <s v="."/>
    <n v="0"/>
    <n v="1958"/>
    <m/>
    <m/>
  </r>
  <r>
    <x v="63"/>
    <x v="126"/>
    <n v="84"/>
    <n v="0"/>
    <n v="84"/>
    <n v="0"/>
    <n v="0"/>
    <s v="."/>
    <s v="."/>
    <n v="0"/>
    <n v="1958"/>
    <m/>
    <m/>
  </r>
  <r>
    <x v="63"/>
    <x v="127"/>
    <n v="25"/>
    <n v="0"/>
    <n v="25"/>
    <n v="0"/>
    <n v="0"/>
    <s v="."/>
    <s v="."/>
    <n v="0"/>
    <n v="1958"/>
    <m/>
    <m/>
  </r>
  <r>
    <x v="63"/>
    <x v="88"/>
    <n v="49"/>
    <n v="0"/>
    <n v="49"/>
    <n v="0"/>
    <n v="0"/>
    <s v="."/>
    <s v="."/>
    <n v="0"/>
    <n v="1958"/>
    <m/>
    <m/>
  </r>
  <r>
    <x v="63"/>
    <x v="89"/>
    <n v="115"/>
    <n v="0"/>
    <n v="115"/>
    <n v="0"/>
    <n v="0"/>
    <s v="."/>
    <s v="."/>
    <n v="0"/>
    <n v="1958"/>
    <m/>
    <m/>
  </r>
  <r>
    <x v="63"/>
    <x v="90"/>
    <n v="236"/>
    <n v="0"/>
    <n v="236"/>
    <n v="0"/>
    <n v="0"/>
    <s v="."/>
    <s v="."/>
    <n v="0"/>
    <n v="1958"/>
    <m/>
    <m/>
  </r>
  <r>
    <x v="63"/>
    <x v="91"/>
    <n v="188"/>
    <n v="0"/>
    <n v="188"/>
    <n v="0"/>
    <n v="0"/>
    <s v="."/>
    <s v="."/>
    <n v="0"/>
    <n v="1958"/>
    <m/>
    <m/>
  </r>
  <r>
    <x v="63"/>
    <x v="92"/>
    <n v="124"/>
    <n v="0"/>
    <n v="124"/>
    <n v="0"/>
    <n v="0"/>
    <s v="."/>
    <s v="."/>
    <n v="0"/>
    <n v="1958"/>
    <m/>
    <m/>
  </r>
  <r>
    <x v="63"/>
    <x v="93"/>
    <n v="153"/>
    <n v="0"/>
    <n v="153"/>
    <n v="0"/>
    <n v="0"/>
    <s v="."/>
    <s v="."/>
    <n v="0"/>
    <n v="1958"/>
    <m/>
    <m/>
  </r>
  <r>
    <x v="63"/>
    <x v="94"/>
    <n v="145"/>
    <n v="0"/>
    <n v="145"/>
    <n v="0"/>
    <n v="0"/>
    <s v="."/>
    <s v="."/>
    <n v="0"/>
    <n v="1958"/>
    <m/>
    <m/>
  </r>
  <r>
    <x v="63"/>
    <x v="95"/>
    <n v="128"/>
    <n v="0"/>
    <n v="128"/>
    <n v="0"/>
    <n v="0"/>
    <s v="."/>
    <s v="."/>
    <n v="0"/>
    <n v="1958"/>
    <m/>
    <m/>
  </r>
  <r>
    <x v="63"/>
    <x v="96"/>
    <n v="136"/>
    <n v="0"/>
    <n v="136"/>
    <n v="0"/>
    <n v="0"/>
    <s v="."/>
    <s v="."/>
    <n v="0"/>
    <n v="1958"/>
    <m/>
    <m/>
  </r>
  <r>
    <x v="63"/>
    <x v="97"/>
    <n v="151"/>
    <n v="0"/>
    <n v="151"/>
    <n v="0"/>
    <n v="0"/>
    <s v="."/>
    <s v="."/>
    <n v="0"/>
    <n v="1958"/>
    <m/>
    <m/>
  </r>
  <r>
    <x v="63"/>
    <x v="98"/>
    <n v="145"/>
    <n v="0"/>
    <n v="145"/>
    <n v="0"/>
    <n v="0"/>
    <s v="."/>
    <s v="."/>
    <n v="0"/>
    <n v="1958"/>
    <m/>
    <m/>
  </r>
  <r>
    <x v="63"/>
    <x v="99"/>
    <n v="155"/>
    <n v="0"/>
    <n v="155"/>
    <n v="0"/>
    <n v="0"/>
    <s v="."/>
    <s v="."/>
    <n v="0"/>
    <n v="1958"/>
    <m/>
    <m/>
  </r>
  <r>
    <x v="63"/>
    <x v="100"/>
    <n v="237"/>
    <n v="0"/>
    <n v="224"/>
    <n v="0"/>
    <n v="12"/>
    <s v="."/>
    <s v="."/>
    <n v="0"/>
    <n v="1958"/>
    <m/>
    <m/>
  </r>
  <r>
    <x v="63"/>
    <x v="101"/>
    <n v="252"/>
    <n v="0"/>
    <n v="228"/>
    <n v="0"/>
    <n v="24"/>
    <s v="."/>
    <s v="."/>
    <n v="0"/>
    <n v="1958"/>
    <m/>
    <m/>
  </r>
  <r>
    <x v="63"/>
    <x v="102"/>
    <n v="279"/>
    <n v="0"/>
    <n v="239"/>
    <n v="0"/>
    <n v="41"/>
    <s v="."/>
    <s v="."/>
    <n v="0"/>
    <n v="1958"/>
    <m/>
    <m/>
  </r>
  <r>
    <x v="63"/>
    <x v="103"/>
    <n v="275"/>
    <n v="0"/>
    <n v="242"/>
    <n v="0"/>
    <n v="33"/>
    <s v="."/>
    <s v="."/>
    <n v="0"/>
    <n v="1958"/>
    <m/>
    <m/>
  </r>
  <r>
    <x v="63"/>
    <x v="104"/>
    <n v="260"/>
    <n v="0"/>
    <n v="227"/>
    <n v="0"/>
    <n v="33"/>
    <s v="."/>
    <s v="."/>
    <n v="0"/>
    <n v="1958"/>
    <m/>
    <m/>
  </r>
  <r>
    <x v="63"/>
    <x v="66"/>
    <n v="238"/>
    <n v="0"/>
    <n v="199"/>
    <n v="0"/>
    <n v="39"/>
    <s v="."/>
    <s v="."/>
    <n v="0"/>
    <n v="1958"/>
    <m/>
    <m/>
  </r>
  <r>
    <x v="63"/>
    <x v="67"/>
    <n v="225"/>
    <n v="0"/>
    <n v="185"/>
    <n v="0"/>
    <n v="40"/>
    <s v="."/>
    <s v="."/>
    <n v="0"/>
    <n v="1958"/>
    <m/>
    <m/>
  </r>
  <r>
    <x v="63"/>
    <x v="68"/>
    <n v="204"/>
    <n v="0"/>
    <n v="152"/>
    <n v="0"/>
    <n v="52"/>
    <s v="."/>
    <s v="."/>
    <n v="0"/>
    <n v="1958"/>
    <m/>
    <m/>
  </r>
  <r>
    <x v="63"/>
    <x v="69"/>
    <n v="199"/>
    <n v="0"/>
    <n v="153"/>
    <n v="0"/>
    <n v="46"/>
    <s v="."/>
    <s v="."/>
    <n v="0"/>
    <n v="1958"/>
    <m/>
    <m/>
  </r>
  <r>
    <x v="63"/>
    <x v="70"/>
    <n v="188"/>
    <n v="0"/>
    <n v="143"/>
    <n v="0"/>
    <n v="45"/>
    <s v="."/>
    <s v="."/>
    <n v="0"/>
    <n v="1958"/>
    <m/>
    <m/>
  </r>
  <r>
    <x v="63"/>
    <x v="71"/>
    <n v="240"/>
    <n v="0"/>
    <n v="189"/>
    <n v="0"/>
    <n v="51"/>
    <s v="."/>
    <s v="."/>
    <n v="0"/>
    <n v="1958"/>
    <m/>
    <m/>
  </r>
  <r>
    <x v="63"/>
    <x v="72"/>
    <n v="608"/>
    <n v="0"/>
    <n v="558"/>
    <n v="0"/>
    <n v="51"/>
    <s v="."/>
    <s v="."/>
    <n v="0"/>
    <n v="1958"/>
    <m/>
    <m/>
  </r>
  <r>
    <x v="63"/>
    <x v="73"/>
    <n v="827"/>
    <n v="0"/>
    <n v="778"/>
    <n v="0"/>
    <n v="49"/>
    <s v="."/>
    <s v="."/>
    <n v="0"/>
    <n v="1958"/>
    <m/>
    <m/>
  </r>
  <r>
    <x v="63"/>
    <x v="74"/>
    <n v="1079"/>
    <n v="0"/>
    <n v="1022"/>
    <n v="0"/>
    <n v="57"/>
    <s v="."/>
    <s v="."/>
    <n v="0"/>
    <n v="1958"/>
    <m/>
    <m/>
  </r>
  <r>
    <x v="63"/>
    <x v="75"/>
    <n v="1047"/>
    <n v="0"/>
    <n v="990"/>
    <n v="0"/>
    <n v="57"/>
    <s v="."/>
    <s v="."/>
    <n v="0"/>
    <n v="1958"/>
    <m/>
    <m/>
  </r>
  <r>
    <x v="63"/>
    <x v="76"/>
    <n v="1120"/>
    <n v="0"/>
    <n v="1076"/>
    <n v="0"/>
    <n v="44"/>
    <s v="."/>
    <s v="."/>
    <n v="0"/>
    <n v="1958"/>
    <m/>
    <m/>
  </r>
  <r>
    <x v="63"/>
    <x v="77"/>
    <n v="1190"/>
    <n v="0"/>
    <n v="1133"/>
    <n v="0"/>
    <n v="58"/>
    <s v="."/>
    <s v="."/>
    <n v="0"/>
    <n v="1958"/>
    <m/>
    <m/>
  </r>
  <r>
    <x v="63"/>
    <x v="78"/>
    <n v="1189"/>
    <n v="0"/>
    <n v="1130"/>
    <n v="0"/>
    <n v="59"/>
    <s v="."/>
    <s v="."/>
    <n v="0"/>
    <n v="1958"/>
    <m/>
    <m/>
  </r>
  <r>
    <x v="63"/>
    <x v="79"/>
    <n v="1153"/>
    <n v="0"/>
    <n v="1073"/>
    <n v="0"/>
    <n v="80"/>
    <s v="."/>
    <s v="."/>
    <n v="0"/>
    <n v="1958"/>
    <m/>
    <m/>
  </r>
  <r>
    <x v="63"/>
    <x v="80"/>
    <n v="1205"/>
    <n v="0"/>
    <n v="1117"/>
    <n v="0"/>
    <n v="88"/>
    <s v="."/>
    <s v="."/>
    <n v="0"/>
    <n v="1958"/>
    <m/>
    <m/>
  </r>
  <r>
    <x v="63"/>
    <x v="81"/>
    <n v="1679"/>
    <n v="0"/>
    <n v="1575"/>
    <n v="0"/>
    <n v="104"/>
    <s v="."/>
    <s v="."/>
    <n v="0"/>
    <n v="1958"/>
    <m/>
    <m/>
  </r>
  <r>
    <x v="63"/>
    <x v="0"/>
    <n v="2037"/>
    <n v="0"/>
    <n v="1916"/>
    <n v="0"/>
    <n v="121"/>
    <s v="."/>
    <s v="."/>
    <n v="0"/>
    <n v="1958"/>
    <m/>
    <m/>
  </r>
  <r>
    <x v="63"/>
    <x v="1"/>
    <n v="2794"/>
    <n v="139"/>
    <n v="2516"/>
    <n v="0"/>
    <n v="139"/>
    <n v="0"/>
    <n v="0.13"/>
    <n v="26"/>
    <n v="1958"/>
    <m/>
    <m/>
  </r>
  <r>
    <x v="63"/>
    <x v="2"/>
    <n v="2883"/>
    <n v="184"/>
    <n v="2545"/>
    <n v="0"/>
    <n v="154"/>
    <n v="0"/>
    <n v="0.13"/>
    <n v="30"/>
    <n v="1958"/>
    <m/>
    <m/>
  </r>
  <r>
    <x v="63"/>
    <x v="3"/>
    <n v="2974"/>
    <n v="129"/>
    <n v="2716"/>
    <n v="0"/>
    <n v="129"/>
    <n v="0"/>
    <n v="0.13"/>
    <n v="19"/>
    <n v="1958"/>
    <m/>
    <m/>
  </r>
  <r>
    <x v="63"/>
    <x v="4"/>
    <n v="2943"/>
    <n v="50"/>
    <n v="2744"/>
    <n v="0"/>
    <n v="149"/>
    <n v="0"/>
    <n v="0.13"/>
    <n v="1"/>
    <n v="1958"/>
    <m/>
    <m/>
  </r>
  <r>
    <x v="63"/>
    <x v="5"/>
    <n v="3185"/>
    <n v="88"/>
    <n v="2914"/>
    <n v="0"/>
    <n v="182"/>
    <n v="0"/>
    <n v="0.13"/>
    <n v="27"/>
    <n v="1958"/>
    <m/>
    <m/>
  </r>
  <r>
    <x v="63"/>
    <x v="6"/>
    <n v="2906"/>
    <n v="71"/>
    <n v="2649"/>
    <n v="0"/>
    <n v="186"/>
    <n v="0"/>
    <n v="0.12"/>
    <n v="43"/>
    <n v="1958"/>
    <m/>
    <m/>
  </r>
  <r>
    <x v="63"/>
    <x v="7"/>
    <n v="2715"/>
    <n v="64"/>
    <n v="2467"/>
    <n v="0"/>
    <n v="184"/>
    <n v="0"/>
    <n v="0.11"/>
    <n v="21"/>
    <n v="1958"/>
    <m/>
    <m/>
  </r>
  <r>
    <x v="63"/>
    <x v="8"/>
    <n v="3254"/>
    <n v="120"/>
    <n v="2935"/>
    <n v="0"/>
    <n v="199"/>
    <n v="0"/>
    <n v="0.13"/>
    <n v="27"/>
    <n v="1958"/>
    <m/>
    <m/>
  </r>
  <r>
    <x v="63"/>
    <x v="9"/>
    <n v="3736"/>
    <n v="182"/>
    <n v="3348"/>
    <n v="0"/>
    <n v="206"/>
    <n v="0"/>
    <n v="0.14000000000000001"/>
    <n v="22"/>
    <n v="1958"/>
    <m/>
    <m/>
  </r>
  <r>
    <x v="63"/>
    <x v="10"/>
    <n v="3470"/>
    <n v="57"/>
    <n v="3170"/>
    <n v="0"/>
    <n v="243"/>
    <n v="0"/>
    <n v="0.13"/>
    <n v="24"/>
    <n v="1989"/>
    <m/>
    <m/>
  </r>
  <r>
    <x v="63"/>
    <x v="11"/>
    <n v="4378"/>
    <n v="113"/>
    <n v="3987"/>
    <n v="0"/>
    <n v="278"/>
    <n v="0"/>
    <n v="0.16"/>
    <n v="39"/>
    <n v="1989"/>
    <m/>
    <m/>
  </r>
  <r>
    <x v="63"/>
    <x v="12"/>
    <n v="4660"/>
    <n v="213"/>
    <n v="4166"/>
    <n v="0"/>
    <n v="280"/>
    <n v="0"/>
    <n v="0.16"/>
    <n v="58"/>
    <n v="1989"/>
    <m/>
    <m/>
  </r>
  <r>
    <x v="63"/>
    <x v="13"/>
    <n v="5071"/>
    <n v="193"/>
    <n v="4574"/>
    <n v="0"/>
    <n v="304"/>
    <n v="0"/>
    <n v="0.17"/>
    <n v="51"/>
    <n v="1989"/>
    <m/>
    <m/>
  </r>
  <r>
    <x v="63"/>
    <x v="14"/>
    <n v="5878"/>
    <n v="193"/>
    <n v="5344"/>
    <n v="0"/>
    <n v="341"/>
    <n v="0"/>
    <n v="0.19"/>
    <n v="75"/>
    <n v="1989"/>
    <m/>
    <m/>
  </r>
  <r>
    <x v="63"/>
    <x v="15"/>
    <n v="6960"/>
    <n v="331"/>
    <n v="6259"/>
    <n v="27"/>
    <n v="343"/>
    <n v="0"/>
    <n v="0.22"/>
    <n v="67"/>
    <n v="1989"/>
    <m/>
    <m/>
  </r>
  <r>
    <x v="63"/>
    <x v="16"/>
    <n v="7538"/>
    <n v="280"/>
    <n v="6904"/>
    <n v="26"/>
    <n v="329"/>
    <n v="0"/>
    <n v="0.24"/>
    <n v="71"/>
    <n v="1989"/>
    <m/>
    <m/>
  </r>
  <r>
    <x v="63"/>
    <x v="17"/>
    <n v="7244"/>
    <n v="184"/>
    <n v="6699"/>
    <n v="29"/>
    <n v="332"/>
    <n v="0"/>
    <n v="0.22"/>
    <n v="78"/>
    <n v="1989"/>
    <m/>
    <m/>
  </r>
  <r>
    <x v="63"/>
    <x v="18"/>
    <n v="5366"/>
    <n v="303"/>
    <n v="4660"/>
    <n v="29"/>
    <n v="374"/>
    <n v="0"/>
    <n v="0.16"/>
    <n v="470"/>
    <n v="1989"/>
    <m/>
    <m/>
  </r>
  <r>
    <x v="63"/>
    <x v="19"/>
    <n v="6246"/>
    <n v="315"/>
    <n v="5474"/>
    <n v="29"/>
    <n v="428"/>
    <n v="0"/>
    <n v="0.18"/>
    <n v="113"/>
    <n v="1989"/>
    <m/>
    <m/>
  </r>
  <r>
    <x v="63"/>
    <x v="20"/>
    <n v="5371"/>
    <n v="344"/>
    <n v="4119"/>
    <n v="37"/>
    <n v="491"/>
    <n v="379"/>
    <n v="0.15"/>
    <n v="77"/>
    <n v="1989"/>
    <m/>
    <m/>
  </r>
  <r>
    <x v="63"/>
    <x v="21"/>
    <n v="5914"/>
    <n v="335"/>
    <n v="4528"/>
    <n v="45"/>
    <n v="501"/>
    <n v="506"/>
    <n v="0.16"/>
    <n v="68"/>
    <n v="1989"/>
    <m/>
    <m/>
  </r>
  <r>
    <x v="63"/>
    <x v="22"/>
    <n v="6285"/>
    <n v="250"/>
    <n v="5049"/>
    <n v="44"/>
    <n v="533"/>
    <n v="410"/>
    <n v="0.17"/>
    <n v="72"/>
    <n v="1989"/>
    <m/>
    <m/>
  </r>
  <r>
    <x v="63"/>
    <x v="23"/>
    <n v="6957"/>
    <n v="256"/>
    <n v="5815"/>
    <n v="37"/>
    <n v="520"/>
    <n v="330"/>
    <n v="0.19"/>
    <n v="94"/>
    <n v="1989"/>
    <m/>
    <m/>
  </r>
  <r>
    <x v="63"/>
    <x v="24"/>
    <n v="6489"/>
    <n v="245"/>
    <n v="5302"/>
    <n v="46"/>
    <n v="492"/>
    <n v="404"/>
    <n v="0.17"/>
    <n v="201"/>
    <n v="1989"/>
    <m/>
    <m/>
  </r>
  <r>
    <x v="63"/>
    <x v="25"/>
    <n v="7124"/>
    <n v="421"/>
    <n v="5531"/>
    <n v="22"/>
    <n v="444"/>
    <n v="705"/>
    <n v="0.18"/>
    <n v="247"/>
    <n v="1989"/>
    <m/>
    <m/>
  </r>
  <r>
    <x v="63"/>
    <x v="26"/>
    <n v="8481"/>
    <n v="972"/>
    <n v="6310"/>
    <n v="24"/>
    <n v="487"/>
    <n v="688"/>
    <n v="0.21"/>
    <n v="372"/>
    <n v="1989"/>
    <m/>
    <m/>
  </r>
  <r>
    <x v="63"/>
    <x v="27"/>
    <n v="9407"/>
    <n v="623"/>
    <n v="7334"/>
    <n v="199"/>
    <n v="457"/>
    <n v="793"/>
    <n v="0.23"/>
    <n v="547"/>
    <n v="1989"/>
    <m/>
    <m/>
  </r>
  <r>
    <x v="63"/>
    <x v="28"/>
    <n v="10326"/>
    <n v="693"/>
    <n v="8071"/>
    <n v="572"/>
    <n v="443"/>
    <n v="547"/>
    <n v="0.25"/>
    <n v="560"/>
    <n v="1989"/>
    <m/>
    <m/>
  </r>
  <r>
    <x v="63"/>
    <x v="29"/>
    <n v="10721"/>
    <n v="543"/>
    <n v="8496"/>
    <n v="840"/>
    <n v="408"/>
    <n v="434"/>
    <n v="0.25"/>
    <n v="688"/>
    <n v="1989"/>
    <m/>
    <m/>
  </r>
  <r>
    <x v="63"/>
    <x v="30"/>
    <n v="11712"/>
    <n v="496"/>
    <n v="9036"/>
    <n v="1509"/>
    <n v="402"/>
    <n v="269"/>
    <n v="0.27"/>
    <n v="812"/>
    <n v="1989"/>
    <m/>
    <m/>
  </r>
  <r>
    <x v="63"/>
    <x v="31"/>
    <n v="12337"/>
    <n v="496"/>
    <n v="10563"/>
    <n v="840"/>
    <n v="412"/>
    <n v="26"/>
    <n v="0.27"/>
    <n v="1017"/>
    <n v="1989"/>
    <m/>
    <m/>
  </r>
  <r>
    <x v="63"/>
    <x v="32"/>
    <n v="13902"/>
    <n v="790"/>
    <n v="11626"/>
    <n v="999"/>
    <n v="476"/>
    <n v="11"/>
    <n v="0.3"/>
    <n v="1245"/>
    <n v="1989"/>
    <m/>
    <m/>
  </r>
  <r>
    <x v="63"/>
    <x v="33"/>
    <n v="15414"/>
    <n v="879"/>
    <n v="12829"/>
    <n v="1114"/>
    <n v="579"/>
    <n v="13"/>
    <n v="0.33"/>
    <n v="1530"/>
    <n v="1989"/>
    <m/>
    <m/>
  </r>
  <r>
    <x v="63"/>
    <x v="34"/>
    <n v="15569"/>
    <n v="616"/>
    <n v="13059"/>
    <n v="1146"/>
    <n v="748"/>
    <n v="0"/>
    <n v="0.32"/>
    <n v="1548"/>
    <n v="1989"/>
    <m/>
    <m/>
  </r>
  <r>
    <x v="63"/>
    <x v="35"/>
    <n v="17409"/>
    <n v="616"/>
    <n v="14448"/>
    <n v="1460"/>
    <n v="884"/>
    <n v="0"/>
    <n v="0.35"/>
    <n v="899"/>
    <n v="1989"/>
    <m/>
    <m/>
  </r>
  <r>
    <x v="63"/>
    <x v="36"/>
    <n v="17436"/>
    <n v="621"/>
    <n v="14155"/>
    <n v="1878"/>
    <n v="782"/>
    <n v="0"/>
    <n v="0.34"/>
    <n v="974"/>
    <n v="1989"/>
    <m/>
    <m/>
  </r>
  <r>
    <x v="63"/>
    <x v="37"/>
    <n v="20334"/>
    <n v="754"/>
    <n v="16350"/>
    <n v="2195"/>
    <n v="1035"/>
    <n v="0"/>
    <n v="0.39"/>
    <n v="1035"/>
    <n v="1989"/>
    <m/>
    <m/>
  </r>
  <r>
    <x v="63"/>
    <x v="38"/>
    <n v="20401"/>
    <n v="798"/>
    <n v="15689"/>
    <n v="2725"/>
    <n v="1189"/>
    <n v="0"/>
    <n v="0.38"/>
    <n v="1030"/>
    <n v="1989"/>
    <m/>
    <m/>
  </r>
  <r>
    <x v="63"/>
    <x v="39"/>
    <n v="20325"/>
    <n v="705"/>
    <n v="15144"/>
    <n v="3145"/>
    <n v="1331"/>
    <n v="0"/>
    <n v="0.37"/>
    <n v="1043"/>
    <n v="1989"/>
    <m/>
    <m/>
  </r>
  <r>
    <x v="63"/>
    <x v="40"/>
    <n v="19684"/>
    <n v="773"/>
    <n v="13855"/>
    <n v="3360"/>
    <n v="1697"/>
    <n v="0"/>
    <n v="0.35"/>
    <n v="1283"/>
    <n v="1989"/>
    <m/>
    <m/>
  </r>
  <r>
    <x v="63"/>
    <x v="41"/>
    <n v="20710"/>
    <n v="917"/>
    <n v="14323"/>
    <n v="3552"/>
    <n v="1918"/>
    <n v="0"/>
    <n v="0.36"/>
    <n v="1411"/>
    <n v="1990"/>
    <m/>
    <m/>
  </r>
  <r>
    <x v="63"/>
    <x v="42"/>
    <n v="21466"/>
    <n v="736"/>
    <n v="14428"/>
    <n v="4068"/>
    <n v="2234"/>
    <n v="0"/>
    <n v="0.37"/>
    <n v="1163"/>
    <n v="1990"/>
    <m/>
    <m/>
  </r>
  <r>
    <x v="63"/>
    <x v="43"/>
    <n v="22161"/>
    <n v="707"/>
    <n v="14743"/>
    <n v="4399"/>
    <n v="2312"/>
    <n v="0"/>
    <n v="0.38"/>
    <n v="1154"/>
    <n v="1990"/>
    <m/>
    <m/>
  </r>
  <r>
    <x v="63"/>
    <x v="44"/>
    <n v="25404"/>
    <n v="932"/>
    <n v="17244"/>
    <n v="5052"/>
    <n v="2176"/>
    <n v="0"/>
    <n v="0.42"/>
    <n v="1484"/>
    <n v="1990"/>
    <m/>
    <m/>
  </r>
  <r>
    <x v="63"/>
    <x v="45"/>
    <n v="23265"/>
    <n v="1008"/>
    <n v="14566"/>
    <n v="5502"/>
    <n v="2190"/>
    <n v="0"/>
    <n v="0.38"/>
    <n v="2389"/>
    <n v="1990"/>
    <m/>
    <m/>
  </r>
  <r>
    <x v="63"/>
    <x v="46"/>
    <n v="26104"/>
    <n v="669"/>
    <n v="15933"/>
    <n v="7099"/>
    <n v="2402"/>
    <n v="0"/>
    <n v="0.42"/>
    <n v="2352"/>
    <n v="1990"/>
    <m/>
    <m/>
  </r>
  <r>
    <x v="63"/>
    <x v="47"/>
    <n v="27824"/>
    <n v="936"/>
    <n v="16783"/>
    <n v="7562"/>
    <n v="2543"/>
    <n v="0"/>
    <n v="0.44"/>
    <n v="2630"/>
    <n v="1990"/>
    <m/>
    <m/>
  </r>
  <r>
    <x v="63"/>
    <x v="48"/>
    <n v="29507"/>
    <n v="778"/>
    <n v="19209"/>
    <n v="6840"/>
    <n v="2679"/>
    <n v="0"/>
    <n v="0.46"/>
    <n v="2901"/>
    <n v="1990"/>
    <m/>
    <m/>
  </r>
  <r>
    <x v="63"/>
    <x v="49"/>
    <n v="33336"/>
    <n v="762"/>
    <n v="22542"/>
    <n v="7176"/>
    <n v="2856"/>
    <n v="0"/>
    <n v="0.51"/>
    <n v="2161"/>
    <n v="1990"/>
    <m/>
    <m/>
  </r>
  <r>
    <x v="63"/>
    <x v="50"/>
    <n v="34195"/>
    <n v="684"/>
    <n v="21708"/>
    <n v="8631"/>
    <n v="3171"/>
    <n v="0"/>
    <n v="0.51"/>
    <n v="2605"/>
    <n v="1990"/>
    <m/>
    <m/>
  </r>
  <r>
    <x v="63"/>
    <x v="51"/>
    <n v="38540"/>
    <n v="858"/>
    <n v="23286"/>
    <n v="11113"/>
    <n v="3283"/>
    <n v="0"/>
    <n v="0.56999999999999995"/>
    <n v="2768"/>
    <n v="1990"/>
    <m/>
    <m/>
  </r>
  <r>
    <x v="63"/>
    <x v="52"/>
    <n v="34211"/>
    <n v="750"/>
    <n v="18131"/>
    <n v="11834"/>
    <n v="3495"/>
    <n v="0"/>
    <n v="0.5"/>
    <n v="2682"/>
    <n v="1990"/>
    <m/>
    <m/>
  </r>
  <r>
    <x v="63"/>
    <x v="53"/>
    <n v="34686"/>
    <n v="807"/>
    <n v="15593"/>
    <n v="14457"/>
    <n v="3829"/>
    <n v="0"/>
    <n v="0.49"/>
    <n v="2087"/>
    <n v="1990"/>
    <m/>
    <m/>
  </r>
  <r>
    <x v="63"/>
    <x v="54"/>
    <n v="40350"/>
    <n v="836"/>
    <n v="20004"/>
    <n v="15888"/>
    <n v="3623"/>
    <n v="0"/>
    <n v="0.56000000000000005"/>
    <n v="2977"/>
    <n v="1990"/>
    <m/>
    <m/>
  </r>
  <r>
    <x v="63"/>
    <x v="55"/>
    <n v="41154"/>
    <n v="871"/>
    <n v="20643"/>
    <n v="15727"/>
    <n v="3912"/>
    <n v="0"/>
    <n v="0.56000000000000005"/>
    <n v="2176"/>
    <n v="1990"/>
    <m/>
    <m/>
  </r>
  <r>
    <x v="63"/>
    <x v="56"/>
    <n v="45598"/>
    <n v="837"/>
    <n v="21619"/>
    <n v="18729"/>
    <n v="4414"/>
    <n v="0"/>
    <n v="0.61"/>
    <n v="1854"/>
    <n v="1990"/>
    <m/>
    <m/>
  </r>
  <r>
    <x v="63"/>
    <x v="57"/>
    <n v="48701"/>
    <n v="799"/>
    <n v="22841"/>
    <n v="20151"/>
    <n v="4910"/>
    <n v="0"/>
    <n v="0.64"/>
    <n v="1595"/>
    <n v="1990"/>
    <m/>
    <m/>
  </r>
  <r>
    <x v="63"/>
    <x v="58"/>
    <n v="51566"/>
    <n v="796"/>
    <n v="23134"/>
    <n v="22142"/>
    <n v="5494"/>
    <n v="0"/>
    <n v="0.69"/>
    <n v="2865"/>
    <n v="1990"/>
    <m/>
    <m/>
  </r>
  <r>
    <x v="63"/>
    <x v="59"/>
    <n v="54155"/>
    <n v="779"/>
    <n v="25220"/>
    <n v="22738"/>
    <n v="5419"/>
    <n v="0"/>
    <n v="0.72"/>
    <n v="2718"/>
    <n v="1990"/>
    <m/>
    <m/>
  </r>
  <r>
    <x v="63"/>
    <x v="60"/>
    <n v="56377"/>
    <n v="734"/>
    <n v="26943"/>
    <n v="22322"/>
    <n v="6378"/>
    <n v="0"/>
    <n v="0.7"/>
    <n v="2735"/>
    <n v="1990"/>
    <m/>
    <m/>
  </r>
  <r>
    <x v="63"/>
    <x v="61"/>
    <n v="55281"/>
    <n v="1126"/>
    <n v="25725"/>
    <n v="22366"/>
    <n v="6065"/>
    <n v="0"/>
    <n v="0.67"/>
    <n v="2602"/>
    <n v="1990"/>
    <m/>
    <m/>
  </r>
  <r>
    <x v="63"/>
    <x v="62"/>
    <n v="59221"/>
    <n v="464"/>
    <n v="27562"/>
    <n v="25295"/>
    <n v="5900"/>
    <n v="0"/>
    <n v="0.71"/>
    <n v="990"/>
    <n v="1990"/>
    <m/>
    <m/>
  </r>
  <r>
    <x v="63"/>
    <x v="63"/>
    <n v="59195"/>
    <n v="492"/>
    <n v="25836"/>
    <n v="25360"/>
    <n v="7507"/>
    <n v="0"/>
    <n v="0.69"/>
    <n v="1001"/>
    <n v="1990"/>
    <m/>
    <m/>
  </r>
  <r>
    <x v="63"/>
    <x v="64"/>
    <n v="58198"/>
    <n v="224"/>
    <n v="26501"/>
    <n v="24672"/>
    <n v="6800"/>
    <n v="0"/>
    <n v="0.66"/>
    <n v="694"/>
    <n v="1990"/>
    <m/>
    <m/>
  </r>
  <r>
    <x v="63"/>
    <x v="65"/>
    <n v="55057"/>
    <n v="408"/>
    <n v="22480"/>
    <n v="25505"/>
    <n v="6664"/>
    <n v="0"/>
    <n v="0.61"/>
    <n v="1942"/>
    <n v="1990"/>
    <m/>
    <m/>
  </r>
  <r>
    <x v="64"/>
    <x v="1"/>
    <n v="73"/>
    <n v="0"/>
    <n v="73"/>
    <n v="0"/>
    <n v="0"/>
    <n v="0"/>
    <n v="0.03"/>
    <n v="3"/>
    <n v="1958"/>
    <m/>
    <m/>
  </r>
  <r>
    <x v="64"/>
    <x v="2"/>
    <n v="88"/>
    <n v="0"/>
    <n v="88"/>
    <n v="0"/>
    <n v="0"/>
    <n v="0"/>
    <n v="0.04"/>
    <n v="3"/>
    <n v="1958"/>
    <m/>
    <m/>
  </r>
  <r>
    <x v="64"/>
    <x v="3"/>
    <n v="106"/>
    <n v="0"/>
    <n v="106"/>
    <n v="0"/>
    <n v="0"/>
    <n v="0"/>
    <n v="0.05"/>
    <n v="3"/>
    <n v="1958"/>
    <m/>
    <m/>
  </r>
  <r>
    <x v="64"/>
    <x v="4"/>
    <n v="114"/>
    <n v="0"/>
    <n v="109"/>
    <n v="0"/>
    <n v="5"/>
    <n v="0"/>
    <n v="0.05"/>
    <n v="3"/>
    <n v="1958"/>
    <m/>
    <m/>
  </r>
  <r>
    <x v="64"/>
    <x v="5"/>
    <n v="128"/>
    <n v="0"/>
    <n v="121"/>
    <n v="0"/>
    <n v="7"/>
    <n v="0"/>
    <n v="0.05"/>
    <n v="3"/>
    <n v="1958"/>
    <m/>
    <m/>
  </r>
  <r>
    <x v="64"/>
    <x v="6"/>
    <n v="126"/>
    <n v="0"/>
    <n v="118"/>
    <n v="0"/>
    <n v="8"/>
    <n v="0"/>
    <n v="0.05"/>
    <n v="3"/>
    <n v="1958"/>
    <m/>
    <m/>
  </r>
  <r>
    <x v="64"/>
    <x v="7"/>
    <n v="144"/>
    <n v="0"/>
    <n v="135"/>
    <n v="0"/>
    <n v="9"/>
    <n v="0"/>
    <n v="0.06"/>
    <n v="3"/>
    <n v="1958"/>
    <m/>
    <m/>
  </r>
  <r>
    <x v="64"/>
    <x v="8"/>
    <n v="163"/>
    <n v="0"/>
    <n v="151"/>
    <n v="0"/>
    <n v="12"/>
    <n v="0"/>
    <n v="0.06"/>
    <n v="3"/>
    <n v="1958"/>
    <m/>
    <m/>
  </r>
  <r>
    <x v="64"/>
    <x v="9"/>
    <n v="163"/>
    <n v="0"/>
    <n v="151"/>
    <n v="0"/>
    <n v="12"/>
    <n v="0"/>
    <n v="0.06"/>
    <n v="3"/>
    <n v="1958"/>
    <m/>
    <m/>
  </r>
  <r>
    <x v="64"/>
    <x v="10"/>
    <n v="165"/>
    <n v="0"/>
    <n v="154"/>
    <n v="0"/>
    <n v="11"/>
    <n v="0"/>
    <n v="0.06"/>
    <n v="3"/>
    <n v="1989"/>
    <m/>
    <m/>
  </r>
  <r>
    <x v="64"/>
    <x v="11"/>
    <n v="169"/>
    <n v="0"/>
    <n v="157"/>
    <n v="0"/>
    <n v="12"/>
    <n v="0"/>
    <n v="0.06"/>
    <n v="3"/>
    <n v="1989"/>
    <m/>
    <m/>
  </r>
  <r>
    <x v="64"/>
    <x v="12"/>
    <n v="159"/>
    <n v="0"/>
    <n v="149"/>
    <n v="0"/>
    <n v="10"/>
    <n v="0"/>
    <n v="0.06"/>
    <n v="3"/>
    <n v="1989"/>
    <m/>
    <m/>
  </r>
  <r>
    <x v="64"/>
    <x v="13"/>
    <n v="177"/>
    <n v="0"/>
    <n v="168"/>
    <n v="0"/>
    <n v="9"/>
    <n v="0"/>
    <n v="0.06"/>
    <n v="3"/>
    <n v="1989"/>
    <m/>
    <m/>
  </r>
  <r>
    <x v="64"/>
    <x v="14"/>
    <n v="307"/>
    <n v="0"/>
    <n v="296"/>
    <n v="0"/>
    <n v="11"/>
    <n v="0"/>
    <n v="0.1"/>
    <n v="3"/>
    <n v="1989"/>
    <m/>
    <m/>
  </r>
  <r>
    <x v="64"/>
    <x v="15"/>
    <n v="336"/>
    <n v="0"/>
    <n v="324"/>
    <n v="0"/>
    <n v="12"/>
    <n v="0"/>
    <n v="0.11"/>
    <n v="3"/>
    <n v="1989"/>
    <m/>
    <m/>
  </r>
  <r>
    <x v="64"/>
    <x v="16"/>
    <n v="284"/>
    <n v="0"/>
    <n v="273"/>
    <n v="0"/>
    <n v="11"/>
    <n v="0"/>
    <n v="0.09"/>
    <n v="3"/>
    <n v="1989"/>
    <m/>
    <m/>
  </r>
  <r>
    <x v="64"/>
    <x v="17"/>
    <n v="356"/>
    <n v="0"/>
    <n v="337"/>
    <n v="0"/>
    <n v="19"/>
    <n v="0"/>
    <n v="0.11"/>
    <n v="3"/>
    <n v="1989"/>
    <m/>
    <m/>
  </r>
  <r>
    <x v="64"/>
    <x v="18"/>
    <n v="316"/>
    <n v="0"/>
    <n v="297"/>
    <n v="0"/>
    <n v="19"/>
    <n v="0"/>
    <n v="0.09"/>
    <n v="3"/>
    <n v="1989"/>
    <m/>
    <m/>
  </r>
  <r>
    <x v="64"/>
    <x v="19"/>
    <n v="344"/>
    <n v="0"/>
    <n v="323"/>
    <n v="0"/>
    <n v="21"/>
    <n v="0"/>
    <n v="0.1"/>
    <n v="3"/>
    <n v="1989"/>
    <m/>
    <m/>
  </r>
  <r>
    <x v="64"/>
    <x v="20"/>
    <n v="325"/>
    <n v="0"/>
    <n v="306"/>
    <n v="0"/>
    <n v="19"/>
    <n v="0"/>
    <n v="0.09"/>
    <n v="3"/>
    <n v="1989"/>
    <m/>
    <m/>
  </r>
  <r>
    <x v="64"/>
    <x v="21"/>
    <n v="390"/>
    <n v="0"/>
    <n v="368"/>
    <n v="0"/>
    <n v="22"/>
    <n v="0"/>
    <n v="0.1"/>
    <n v="2"/>
    <n v="1989"/>
    <m/>
    <m/>
  </r>
  <r>
    <x v="64"/>
    <x v="22"/>
    <n v="412"/>
    <n v="0"/>
    <n v="387"/>
    <n v="0"/>
    <n v="25"/>
    <n v="0"/>
    <n v="0.11"/>
    <n v="2"/>
    <n v="1989"/>
    <m/>
    <m/>
  </r>
  <r>
    <x v="64"/>
    <x v="23"/>
    <n v="458"/>
    <n v="0"/>
    <n v="428"/>
    <n v="0"/>
    <n v="30"/>
    <n v="0"/>
    <n v="0.12"/>
    <n v="2"/>
    <n v="1989"/>
    <m/>
    <m/>
  </r>
  <r>
    <x v="64"/>
    <x v="24"/>
    <n v="537"/>
    <n v="0"/>
    <n v="504"/>
    <n v="0"/>
    <n v="33"/>
    <n v="0"/>
    <n v="0.13"/>
    <n v="2"/>
    <n v="1989"/>
    <m/>
    <m/>
  </r>
  <r>
    <x v="64"/>
    <x v="25"/>
    <n v="538"/>
    <n v="0"/>
    <n v="498"/>
    <n v="0"/>
    <n v="40"/>
    <n v="0"/>
    <n v="0.13"/>
    <n v="2"/>
    <n v="1989"/>
    <m/>
    <m/>
  </r>
  <r>
    <x v="64"/>
    <x v="26"/>
    <n v="575"/>
    <n v="0"/>
    <n v="530"/>
    <n v="0"/>
    <n v="45"/>
    <n v="0"/>
    <n v="0.14000000000000001"/>
    <n v="14"/>
    <n v="1989"/>
    <m/>
    <m/>
  </r>
  <r>
    <x v="64"/>
    <x v="27"/>
    <n v="603"/>
    <n v="0"/>
    <n v="559"/>
    <n v="0"/>
    <n v="44"/>
    <n v="0"/>
    <n v="0.14000000000000001"/>
    <n v="31"/>
    <n v="1989"/>
    <m/>
    <m/>
  </r>
  <r>
    <x v="64"/>
    <x v="28"/>
    <n v="624"/>
    <n v="0"/>
    <n v="573"/>
    <n v="0"/>
    <n v="51"/>
    <n v="0"/>
    <n v="0.14000000000000001"/>
    <n v="49"/>
    <n v="1989"/>
    <m/>
    <m/>
  </r>
  <r>
    <x v="64"/>
    <x v="29"/>
    <n v="652"/>
    <n v="0"/>
    <n v="590"/>
    <n v="0"/>
    <n v="62"/>
    <n v="0"/>
    <n v="0.15"/>
    <n v="32"/>
    <n v="1989"/>
    <m/>
    <m/>
  </r>
  <r>
    <x v="64"/>
    <x v="30"/>
    <n v="652"/>
    <n v="0"/>
    <n v="572"/>
    <n v="0"/>
    <n v="80"/>
    <n v="0"/>
    <n v="0.14000000000000001"/>
    <n v="30"/>
    <n v="1989"/>
    <m/>
    <m/>
  </r>
  <r>
    <x v="64"/>
    <x v="31"/>
    <n v="582"/>
    <n v="0"/>
    <n v="511"/>
    <n v="0"/>
    <n v="71"/>
    <n v="0"/>
    <n v="0.12"/>
    <n v="51"/>
    <n v="1989"/>
    <m/>
    <m/>
  </r>
  <r>
    <x v="64"/>
    <x v="32"/>
    <n v="500"/>
    <n v="0"/>
    <n v="438"/>
    <n v="0"/>
    <n v="62"/>
    <n v="0"/>
    <n v="0.11"/>
    <n v="41"/>
    <n v="1989"/>
    <m/>
    <m/>
  </r>
  <r>
    <x v="64"/>
    <x v="33"/>
    <n v="482"/>
    <n v="0"/>
    <n v="425"/>
    <n v="0"/>
    <n v="57"/>
    <n v="0"/>
    <n v="0.1"/>
    <n v="37"/>
    <n v="1989"/>
    <m/>
    <m/>
  </r>
  <r>
    <x v="64"/>
    <x v="34"/>
    <n v="519"/>
    <n v="0"/>
    <n v="460"/>
    <n v="0"/>
    <n v="59"/>
    <n v="0"/>
    <n v="0.11"/>
    <n v="46"/>
    <n v="1989"/>
    <m/>
    <m/>
  </r>
  <r>
    <x v="64"/>
    <x v="35"/>
    <n v="438"/>
    <n v="0"/>
    <n v="384"/>
    <n v="0"/>
    <n v="54"/>
    <n v="0"/>
    <n v="0.09"/>
    <n v="51"/>
    <n v="1989"/>
    <m/>
    <m/>
  </r>
  <r>
    <x v="64"/>
    <x v="36"/>
    <n v="542"/>
    <n v="0"/>
    <n v="481"/>
    <n v="0"/>
    <n v="61"/>
    <n v="0"/>
    <n v="0.11"/>
    <n v="0"/>
    <n v="1989"/>
    <m/>
    <m/>
  </r>
  <r>
    <x v="64"/>
    <x v="37"/>
    <n v="543"/>
    <n v="0"/>
    <n v="483"/>
    <n v="0"/>
    <n v="60"/>
    <n v="0"/>
    <n v="0.11"/>
    <n v="0"/>
    <n v="1989"/>
    <m/>
    <m/>
  </r>
  <r>
    <x v="64"/>
    <x v="38"/>
    <n v="668"/>
    <n v="0"/>
    <n v="585"/>
    <n v="0"/>
    <n v="83"/>
    <n v="0"/>
    <n v="0.13"/>
    <n v="0"/>
    <n v="1989"/>
    <m/>
    <m/>
  </r>
  <r>
    <x v="64"/>
    <x v="39"/>
    <n v="674"/>
    <n v="0"/>
    <n v="589"/>
    <n v="0"/>
    <n v="85"/>
    <n v="0"/>
    <n v="0.13"/>
    <n v="0"/>
    <n v="1989"/>
    <m/>
    <m/>
  </r>
  <r>
    <x v="64"/>
    <x v="40"/>
    <n v="706"/>
    <n v="0"/>
    <n v="620"/>
    <n v="0"/>
    <n v="86"/>
    <n v="0"/>
    <n v="0.13"/>
    <n v="0"/>
    <n v="1989"/>
    <m/>
    <m/>
  </r>
  <r>
    <x v="64"/>
    <x v="41"/>
    <n v="685"/>
    <n v="0"/>
    <n v="598"/>
    <n v="0"/>
    <n v="87"/>
    <n v="0"/>
    <n v="0.13"/>
    <n v="31"/>
    <n v="1990"/>
    <m/>
    <m/>
  </r>
  <r>
    <x v="64"/>
    <x v="42"/>
    <n v="865"/>
    <n v="0"/>
    <n v="773"/>
    <n v="0"/>
    <n v="92"/>
    <n v="0"/>
    <n v="0.16"/>
    <n v="25"/>
    <n v="1990"/>
    <m/>
    <m/>
  </r>
  <r>
    <x v="64"/>
    <x v="43"/>
    <n v="905"/>
    <n v="0"/>
    <n v="848"/>
    <n v="0"/>
    <n v="57"/>
    <n v="0"/>
    <n v="0.16"/>
    <n v="36"/>
    <n v="1990"/>
    <m/>
    <m/>
  </r>
  <r>
    <x v="64"/>
    <x v="44"/>
    <n v="1035"/>
    <n v="0"/>
    <n v="918"/>
    <n v="0"/>
    <n v="117"/>
    <n v="0"/>
    <n v="0.19"/>
    <n v="39"/>
    <n v="1990"/>
    <m/>
    <m/>
  </r>
  <r>
    <x v="64"/>
    <x v="45"/>
    <n v="1253"/>
    <n v="0"/>
    <n v="1137"/>
    <n v="0"/>
    <n v="116"/>
    <n v="0"/>
    <n v="0.22"/>
    <n v="38"/>
    <n v="1990"/>
    <m/>
    <m/>
  </r>
  <r>
    <x v="64"/>
    <x v="46"/>
    <n v="1371"/>
    <n v="0"/>
    <n v="1250"/>
    <n v="0"/>
    <n v="121"/>
    <n v="0"/>
    <n v="0.24"/>
    <n v="43"/>
    <n v="1990"/>
    <m/>
    <m/>
  </r>
  <r>
    <x v="64"/>
    <x v="47"/>
    <n v="1246"/>
    <n v="0"/>
    <n v="1117"/>
    <n v="0"/>
    <n v="129"/>
    <n v="0"/>
    <n v="0.22"/>
    <n v="41"/>
    <n v="1990"/>
    <m/>
    <m/>
  </r>
  <r>
    <x v="64"/>
    <x v="48"/>
    <n v="1493"/>
    <n v="0"/>
    <n v="1354"/>
    <n v="0"/>
    <n v="139"/>
    <n v="0"/>
    <n v="0.26"/>
    <n v="40"/>
    <n v="1990"/>
    <m/>
    <m/>
  </r>
  <r>
    <x v="64"/>
    <x v="49"/>
    <n v="1585"/>
    <n v="1"/>
    <n v="1439"/>
    <n v="0"/>
    <n v="145"/>
    <n v="0"/>
    <n v="0.27"/>
    <n v="51"/>
    <n v="1990"/>
    <m/>
    <m/>
  </r>
  <r>
    <x v="64"/>
    <x v="50"/>
    <n v="1554"/>
    <n v="1"/>
    <n v="1413"/>
    <n v="0"/>
    <n v="140"/>
    <n v="0"/>
    <n v="0.26"/>
    <n v="56"/>
    <n v="1990"/>
    <m/>
    <m/>
  </r>
  <r>
    <x v="64"/>
    <x v="51"/>
    <n v="1566"/>
    <n v="1"/>
    <n v="1421"/>
    <n v="0"/>
    <n v="145"/>
    <n v="0"/>
    <n v="0.26"/>
    <n v="59"/>
    <n v="1990"/>
    <m/>
    <m/>
  </r>
  <r>
    <x v="64"/>
    <x v="52"/>
    <n v="1622"/>
    <n v="1"/>
    <n v="1462"/>
    <n v="0"/>
    <n v="160"/>
    <n v="0"/>
    <n v="0.27"/>
    <n v="60"/>
    <n v="1990"/>
    <m/>
    <m/>
  </r>
  <r>
    <x v="64"/>
    <x v="53"/>
    <n v="1647"/>
    <n v="1"/>
    <n v="1466"/>
    <n v="0"/>
    <n v="180"/>
    <n v="0"/>
    <n v="0.27"/>
    <n v="55"/>
    <n v="1990"/>
    <m/>
    <m/>
  </r>
  <r>
    <x v="64"/>
    <x v="54"/>
    <n v="1787"/>
    <n v="1"/>
    <n v="1597"/>
    <n v="0"/>
    <n v="189"/>
    <n v="0"/>
    <n v="0.3"/>
    <n v="58"/>
    <n v="1990"/>
    <m/>
    <m/>
  </r>
  <r>
    <x v="64"/>
    <x v="55"/>
    <n v="1736"/>
    <n v="1"/>
    <n v="1563"/>
    <n v="0"/>
    <n v="172"/>
    <n v="0"/>
    <n v="0.28999999999999998"/>
    <n v="62"/>
    <n v="1990"/>
    <m/>
    <m/>
  </r>
  <r>
    <x v="64"/>
    <x v="56"/>
    <n v="1760"/>
    <n v="1"/>
    <n v="1605"/>
    <n v="0"/>
    <n v="154"/>
    <n v="0"/>
    <n v="0.28999999999999998"/>
    <n v="65"/>
    <n v="1990"/>
    <m/>
    <m/>
  </r>
  <r>
    <x v="64"/>
    <x v="57"/>
    <n v="1867"/>
    <n v="1"/>
    <n v="1688"/>
    <n v="0"/>
    <n v="178"/>
    <n v="0"/>
    <n v="0.31"/>
    <n v="62"/>
    <n v="1990"/>
    <m/>
    <m/>
  </r>
  <r>
    <x v="64"/>
    <x v="58"/>
    <n v="1903"/>
    <n v="0"/>
    <n v="1726"/>
    <n v="0"/>
    <n v="177"/>
    <n v="0"/>
    <n v="0.31"/>
    <n v="97"/>
    <n v="1990"/>
    <m/>
    <m/>
  </r>
  <r>
    <x v="64"/>
    <x v="59"/>
    <n v="1785"/>
    <n v="0"/>
    <n v="1608"/>
    <n v="0"/>
    <n v="177"/>
    <n v="0"/>
    <n v="0.28999999999999998"/>
    <n v="95"/>
    <n v="1990"/>
    <m/>
    <m/>
  </r>
  <r>
    <x v="64"/>
    <x v="60"/>
    <n v="1757"/>
    <n v="0"/>
    <n v="1592"/>
    <n v="0"/>
    <n v="165"/>
    <n v="0"/>
    <n v="0.28999999999999998"/>
    <n v="95"/>
    <n v="1990"/>
    <m/>
    <m/>
  </r>
  <r>
    <x v="64"/>
    <x v="61"/>
    <n v="1761"/>
    <n v="0"/>
    <n v="1586"/>
    <n v="0"/>
    <n v="175"/>
    <n v="0"/>
    <n v="0.28999999999999998"/>
    <n v="92"/>
    <n v="1990"/>
    <m/>
    <m/>
  </r>
  <r>
    <x v="64"/>
    <x v="62"/>
    <n v="1813"/>
    <n v="0"/>
    <n v="1633"/>
    <n v="0"/>
    <n v="180"/>
    <n v="0"/>
    <n v="0.3"/>
    <n v="94"/>
    <n v="1990"/>
    <m/>
    <m/>
  </r>
  <r>
    <x v="64"/>
    <x v="63"/>
    <n v="1817"/>
    <n v="0"/>
    <n v="1629"/>
    <n v="0"/>
    <n v="188"/>
    <n v="0"/>
    <n v="0.3"/>
    <n v="71"/>
    <n v="1990"/>
    <m/>
    <m/>
  </r>
  <r>
    <x v="64"/>
    <x v="64"/>
    <n v="1699"/>
    <n v="0"/>
    <n v="1536"/>
    <n v="0"/>
    <n v="163"/>
    <n v="0"/>
    <n v="0.28000000000000003"/>
    <n v="123"/>
    <n v="1990"/>
    <m/>
    <m/>
  </r>
  <r>
    <x v="64"/>
    <x v="65"/>
    <n v="1714"/>
    <n v="0"/>
    <n v="1578"/>
    <n v="0"/>
    <n v="136"/>
    <n v="0"/>
    <n v="0.28000000000000003"/>
    <n v="130"/>
    <n v="1990"/>
    <m/>
    <m/>
  </r>
  <r>
    <x v="65"/>
    <x v="1"/>
    <n v="3"/>
    <n v="0"/>
    <n v="3"/>
    <n v="0"/>
    <n v="0"/>
    <n v="0"/>
    <n v="0.01"/>
    <n v="0"/>
    <n v="1958"/>
    <m/>
    <m/>
  </r>
  <r>
    <x v="65"/>
    <x v="2"/>
    <n v="3"/>
    <n v="0"/>
    <n v="3"/>
    <n v="0"/>
    <n v="0"/>
    <n v="0"/>
    <n v="0.01"/>
    <n v="0"/>
    <n v="1958"/>
    <m/>
    <m/>
  </r>
  <r>
    <x v="65"/>
    <x v="3"/>
    <n v="3"/>
    <n v="0"/>
    <n v="3"/>
    <n v="0"/>
    <n v="0"/>
    <n v="0"/>
    <n v="0.01"/>
    <n v="0"/>
    <n v="1958"/>
    <m/>
    <m/>
  </r>
  <r>
    <x v="65"/>
    <x v="4"/>
    <n v="3"/>
    <n v="0"/>
    <n v="3"/>
    <n v="0"/>
    <n v="0"/>
    <n v="0"/>
    <n v="0.01"/>
    <n v="0"/>
    <n v="1958"/>
    <m/>
    <m/>
  </r>
  <r>
    <x v="65"/>
    <x v="5"/>
    <n v="8"/>
    <n v="0"/>
    <n v="8"/>
    <n v="0"/>
    <n v="0"/>
    <n v="0"/>
    <n v="0.04"/>
    <n v="0"/>
    <n v="1958"/>
    <m/>
    <m/>
  </r>
  <r>
    <x v="65"/>
    <x v="6"/>
    <n v="10"/>
    <n v="0"/>
    <n v="10"/>
    <n v="0"/>
    <n v="0"/>
    <n v="0"/>
    <n v="0.04"/>
    <n v="0"/>
    <n v="1958"/>
    <m/>
    <m/>
  </r>
  <r>
    <x v="65"/>
    <x v="7"/>
    <n v="10"/>
    <n v="0"/>
    <n v="10"/>
    <n v="0"/>
    <n v="0"/>
    <n v="0"/>
    <n v="0.04"/>
    <n v="0"/>
    <n v="1958"/>
    <m/>
    <m/>
  </r>
  <r>
    <x v="65"/>
    <x v="8"/>
    <n v="9"/>
    <n v="0"/>
    <n v="9"/>
    <n v="0"/>
    <n v="0"/>
    <n v="0"/>
    <n v="0.04"/>
    <n v="0"/>
    <n v="1958"/>
    <m/>
    <m/>
  </r>
  <r>
    <x v="65"/>
    <x v="9"/>
    <n v="13"/>
    <n v="0"/>
    <n v="13"/>
    <n v="0"/>
    <n v="0"/>
    <n v="0"/>
    <n v="0.05"/>
    <n v="0"/>
    <n v="1958"/>
    <m/>
    <m/>
  </r>
  <r>
    <x v="65"/>
    <x v="10"/>
    <n v="13"/>
    <n v="0"/>
    <n v="13"/>
    <n v="0"/>
    <n v="0"/>
    <n v="0"/>
    <n v="0.05"/>
    <n v="0"/>
    <n v="1989"/>
    <m/>
    <m/>
  </r>
  <r>
    <x v="65"/>
    <x v="11"/>
    <n v="6"/>
    <n v="0"/>
    <n v="6"/>
    <n v="0"/>
    <n v="0"/>
    <n v="0"/>
    <n v="0.02"/>
    <n v="0"/>
    <n v="1989"/>
    <m/>
    <m/>
  </r>
  <r>
    <x v="65"/>
    <x v="12"/>
    <n v="6"/>
    <n v="0"/>
    <n v="6"/>
    <n v="0"/>
    <n v="0"/>
    <n v="0"/>
    <n v="0.02"/>
    <n v="0"/>
    <n v="1989"/>
    <m/>
    <m/>
  </r>
  <r>
    <x v="65"/>
    <x v="13"/>
    <n v="6"/>
    <n v="0"/>
    <n v="6"/>
    <n v="0"/>
    <n v="0"/>
    <n v="0"/>
    <n v="0.02"/>
    <n v="0"/>
    <n v="1989"/>
    <m/>
    <m/>
  </r>
  <r>
    <x v="65"/>
    <x v="14"/>
    <n v="7"/>
    <n v="0"/>
    <n v="7"/>
    <n v="0"/>
    <n v="0"/>
    <n v="0"/>
    <n v="0.03"/>
    <n v="0"/>
    <n v="1989"/>
    <m/>
    <m/>
  </r>
  <r>
    <x v="65"/>
    <x v="15"/>
    <n v="7"/>
    <n v="0"/>
    <n v="7"/>
    <n v="0"/>
    <n v="0"/>
    <n v="0"/>
    <n v="0.03"/>
    <n v="0"/>
    <n v="1989"/>
    <m/>
    <m/>
  </r>
  <r>
    <x v="65"/>
    <x v="16"/>
    <n v="8"/>
    <n v="0"/>
    <n v="8"/>
    <n v="0"/>
    <n v="0"/>
    <n v="0"/>
    <n v="0.03"/>
    <n v="0"/>
    <n v="1989"/>
    <m/>
    <m/>
  </r>
  <r>
    <x v="65"/>
    <x v="17"/>
    <n v="7"/>
    <n v="0"/>
    <n v="7"/>
    <n v="0"/>
    <n v="0"/>
    <n v="0"/>
    <n v="0.02"/>
    <n v="0"/>
    <n v="1989"/>
    <m/>
    <m/>
  </r>
  <r>
    <x v="65"/>
    <x v="18"/>
    <n v="7"/>
    <n v="0"/>
    <n v="7"/>
    <n v="0"/>
    <n v="0"/>
    <n v="0"/>
    <n v="0.02"/>
    <n v="0"/>
    <n v="1989"/>
    <m/>
    <m/>
  </r>
  <r>
    <x v="65"/>
    <x v="19"/>
    <n v="8"/>
    <n v="0"/>
    <n v="8"/>
    <n v="0"/>
    <n v="0"/>
    <n v="0"/>
    <n v="0.03"/>
    <n v="0"/>
    <n v="1989"/>
    <m/>
    <m/>
  </r>
  <r>
    <x v="65"/>
    <x v="20"/>
    <n v="12"/>
    <n v="0"/>
    <n v="12"/>
    <n v="0"/>
    <n v="0"/>
    <n v="0"/>
    <n v="0.04"/>
    <n v="0"/>
    <n v="1989"/>
    <m/>
    <m/>
  </r>
  <r>
    <x v="65"/>
    <x v="21"/>
    <n v="10"/>
    <n v="0"/>
    <n v="10"/>
    <n v="0"/>
    <n v="0"/>
    <n v="0"/>
    <n v="0.03"/>
    <n v="0"/>
    <n v="1989"/>
    <m/>
    <m/>
  </r>
  <r>
    <x v="65"/>
    <x v="22"/>
    <n v="18"/>
    <n v="0"/>
    <n v="18"/>
    <n v="0"/>
    <n v="0"/>
    <n v="0"/>
    <n v="0.06"/>
    <n v="0"/>
    <n v="1989"/>
    <m/>
    <m/>
  </r>
  <r>
    <x v="65"/>
    <x v="23"/>
    <n v="24"/>
    <n v="0"/>
    <n v="24"/>
    <n v="0"/>
    <n v="0"/>
    <n v="0"/>
    <n v="0.09"/>
    <n v="0"/>
    <n v="1989"/>
    <m/>
    <m/>
  </r>
  <r>
    <x v="65"/>
    <x v="24"/>
    <n v="8"/>
    <n v="0"/>
    <n v="8"/>
    <n v="0"/>
    <n v="0"/>
    <n v="0"/>
    <n v="0.03"/>
    <n v="0"/>
    <n v="1989"/>
    <m/>
    <m/>
  </r>
  <r>
    <x v="65"/>
    <x v="25"/>
    <n v="14"/>
    <n v="0"/>
    <n v="14"/>
    <n v="0"/>
    <n v="0"/>
    <n v="0"/>
    <n v="0.06"/>
    <n v="0"/>
    <n v="1989"/>
    <m/>
    <m/>
  </r>
  <r>
    <x v="65"/>
    <x v="26"/>
    <n v="17"/>
    <n v="0"/>
    <n v="17"/>
    <n v="0"/>
    <n v="0"/>
    <n v="0"/>
    <n v="7.0000000000000007E-2"/>
    <n v="0"/>
    <n v="1989"/>
    <m/>
    <m/>
  </r>
  <r>
    <x v="65"/>
    <x v="27"/>
    <n v="17"/>
    <n v="0"/>
    <n v="17"/>
    <n v="0"/>
    <n v="0"/>
    <n v="0"/>
    <n v="7.0000000000000007E-2"/>
    <n v="0"/>
    <n v="1989"/>
    <m/>
    <m/>
  </r>
  <r>
    <x v="65"/>
    <x v="28"/>
    <n v="17"/>
    <n v="0"/>
    <n v="17"/>
    <n v="0"/>
    <n v="0"/>
    <n v="0"/>
    <n v="0.08"/>
    <n v="0"/>
    <n v="1989"/>
    <m/>
    <m/>
  </r>
  <r>
    <x v="65"/>
    <x v="29"/>
    <n v="19"/>
    <n v="0"/>
    <n v="19"/>
    <n v="0"/>
    <n v="0"/>
    <n v="0"/>
    <n v="0.09"/>
    <n v="0"/>
    <n v="1989"/>
    <m/>
    <m/>
  </r>
  <r>
    <x v="65"/>
    <x v="30"/>
    <n v="17"/>
    <n v="0"/>
    <n v="17"/>
    <n v="0"/>
    <n v="0"/>
    <n v="0"/>
    <n v="0.08"/>
    <n v="0"/>
    <n v="1989"/>
    <m/>
    <m/>
  </r>
  <r>
    <x v="65"/>
    <x v="31"/>
    <n v="16"/>
    <n v="0"/>
    <n v="16"/>
    <n v="0"/>
    <n v="0"/>
    <n v="0"/>
    <n v="7.0000000000000007E-2"/>
    <n v="0"/>
    <n v="1989"/>
    <m/>
    <m/>
  </r>
  <r>
    <x v="65"/>
    <x v="32"/>
    <n v="19"/>
    <n v="0"/>
    <n v="19"/>
    <n v="0"/>
    <n v="0"/>
    <n v="0"/>
    <n v="0.08"/>
    <n v="0"/>
    <n v="1989"/>
    <m/>
    <m/>
  </r>
  <r>
    <x v="65"/>
    <x v="33"/>
    <n v="20"/>
    <n v="0"/>
    <n v="20"/>
    <n v="0"/>
    <n v="0"/>
    <n v="0"/>
    <n v="0.08"/>
    <n v="0"/>
    <n v="1989"/>
    <m/>
    <m/>
  </r>
  <r>
    <x v="65"/>
    <x v="34"/>
    <n v="17"/>
    <n v="0"/>
    <n v="17"/>
    <n v="0"/>
    <n v="0"/>
    <n v="0"/>
    <n v="0.06"/>
    <n v="0"/>
    <n v="1989"/>
    <m/>
    <m/>
  </r>
  <r>
    <x v="65"/>
    <x v="35"/>
    <n v="22"/>
    <n v="0"/>
    <n v="22"/>
    <n v="0"/>
    <n v="0"/>
    <n v="0"/>
    <n v="7.0000000000000007E-2"/>
    <n v="0"/>
    <n v="1989"/>
    <m/>
    <m/>
  </r>
  <r>
    <x v="65"/>
    <x v="36"/>
    <n v="18"/>
    <n v="0"/>
    <n v="18"/>
    <n v="0"/>
    <n v="0"/>
    <n v="0"/>
    <n v="0.06"/>
    <n v="0"/>
    <n v="1989"/>
    <m/>
    <m/>
  </r>
  <r>
    <x v="65"/>
    <x v="37"/>
    <n v="22"/>
    <n v="0"/>
    <n v="22"/>
    <n v="0"/>
    <n v="0"/>
    <n v="0"/>
    <n v="7.0000000000000007E-2"/>
    <n v="0"/>
    <n v="1989"/>
    <m/>
    <m/>
  </r>
  <r>
    <x v="65"/>
    <x v="38"/>
    <n v="27"/>
    <n v="0"/>
    <n v="27"/>
    <n v="0"/>
    <n v="0"/>
    <n v="0"/>
    <n v="0.08"/>
    <n v="0"/>
    <n v="1989"/>
    <m/>
    <m/>
  </r>
  <r>
    <x v="65"/>
    <x v="39"/>
    <n v="29"/>
    <n v="0"/>
    <n v="29"/>
    <n v="0"/>
    <n v="0"/>
    <n v="0"/>
    <n v="0.08"/>
    <n v="0"/>
    <n v="1989"/>
    <m/>
    <m/>
  </r>
  <r>
    <x v="65"/>
    <x v="40"/>
    <n v="32"/>
    <n v="0"/>
    <n v="32"/>
    <n v="0"/>
    <n v="0"/>
    <n v="0"/>
    <n v="0.09"/>
    <n v="0"/>
    <n v="1989"/>
    <m/>
    <m/>
  </r>
  <r>
    <x v="65"/>
    <x v="41"/>
    <n v="18"/>
    <n v="0"/>
    <n v="18"/>
    <n v="0"/>
    <n v="0"/>
    <n v="0"/>
    <n v="0.05"/>
    <n v="2"/>
    <n v="1990"/>
    <m/>
    <m/>
  </r>
  <r>
    <x v="65"/>
    <x v="42"/>
    <n v="39"/>
    <n v="0"/>
    <n v="39"/>
    <n v="0"/>
    <n v="0"/>
    <n v="0"/>
    <n v="0.1"/>
    <n v="2"/>
    <n v="1990"/>
    <m/>
    <m/>
  </r>
  <r>
    <x v="65"/>
    <x v="43"/>
    <n v="43"/>
    <n v="0"/>
    <n v="43"/>
    <n v="0"/>
    <n v="0"/>
    <n v="0"/>
    <n v="0.11"/>
    <n v="2"/>
    <n v="1990"/>
    <m/>
    <m/>
  </r>
  <r>
    <x v="65"/>
    <x v="44"/>
    <n v="27"/>
    <n v="0"/>
    <n v="27"/>
    <n v="0"/>
    <n v="0"/>
    <n v="0"/>
    <n v="0.06"/>
    <n v="3"/>
    <n v="1990"/>
    <m/>
    <m/>
  </r>
  <r>
    <x v="65"/>
    <x v="45"/>
    <n v="9"/>
    <n v="0"/>
    <n v="9"/>
    <n v="0"/>
    <n v="0"/>
    <n v="0"/>
    <n v="0.02"/>
    <n v="2"/>
    <n v="1990"/>
    <m/>
    <m/>
  </r>
  <r>
    <x v="65"/>
    <x v="46"/>
    <n v="35"/>
    <n v="0"/>
    <n v="35"/>
    <n v="0"/>
    <n v="0"/>
    <n v="0"/>
    <n v="0.08"/>
    <n v="2"/>
    <n v="1990"/>
    <m/>
    <m/>
  </r>
  <r>
    <x v="65"/>
    <x v="47"/>
    <n v="31"/>
    <n v="0"/>
    <n v="31"/>
    <n v="0"/>
    <n v="0"/>
    <n v="0"/>
    <n v="7.0000000000000007E-2"/>
    <n v="3"/>
    <n v="1990"/>
    <m/>
    <m/>
  </r>
  <r>
    <x v="65"/>
    <x v="48"/>
    <n v="79"/>
    <n v="0"/>
    <n v="79"/>
    <n v="0"/>
    <n v="0"/>
    <n v="0"/>
    <n v="0.17"/>
    <n v="3"/>
    <n v="1990"/>
    <m/>
    <m/>
  </r>
  <r>
    <x v="65"/>
    <x v="49"/>
    <n v="45"/>
    <n v="0"/>
    <n v="45"/>
    <n v="0"/>
    <n v="0"/>
    <n v="0"/>
    <n v="0.09"/>
    <n v="5"/>
    <n v="1990"/>
    <m/>
    <m/>
  </r>
  <r>
    <x v="65"/>
    <x v="50"/>
    <n v="127"/>
    <n v="0"/>
    <n v="106"/>
    <n v="0"/>
    <n v="0"/>
    <n v="21"/>
    <n v="0.25"/>
    <n v="6"/>
    <n v="1990"/>
    <m/>
    <m/>
  </r>
  <r>
    <x v="65"/>
    <x v="51"/>
    <n v="124"/>
    <n v="0"/>
    <n v="99"/>
    <n v="0"/>
    <n v="0"/>
    <n v="25"/>
    <n v="0.24"/>
    <n v="9"/>
    <n v="1990"/>
    <m/>
    <m/>
  </r>
  <r>
    <x v="65"/>
    <x v="52"/>
    <n v="844"/>
    <n v="0"/>
    <n v="39"/>
    <n v="133"/>
    <n v="0"/>
    <n v="673"/>
    <n v="1.57"/>
    <n v="11"/>
    <n v="1990"/>
    <m/>
    <m/>
  </r>
  <r>
    <x v="65"/>
    <x v="53"/>
    <n v="1358"/>
    <n v="0"/>
    <n v="214"/>
    <n v="249"/>
    <n v="0"/>
    <n v="895"/>
    <n v="2.4500000000000002"/>
    <n v="12"/>
    <n v="1990"/>
    <m/>
    <m/>
  </r>
  <r>
    <x v="65"/>
    <x v="54"/>
    <n v="1641"/>
    <n v="0"/>
    <n v="497"/>
    <n v="252"/>
    <n v="0"/>
    <n v="891"/>
    <n v="2.87"/>
    <n v="25"/>
    <n v="1990"/>
    <m/>
    <m/>
  </r>
  <r>
    <x v="65"/>
    <x v="55"/>
    <n v="1423"/>
    <n v="0"/>
    <n v="280"/>
    <n v="336"/>
    <n v="0"/>
    <n v="807"/>
    <n v="2.41"/>
    <n v="27"/>
    <n v="1990"/>
    <m/>
    <m/>
  </r>
  <r>
    <x v="65"/>
    <x v="56"/>
    <n v="1285"/>
    <n v="0"/>
    <n v="142"/>
    <n v="605"/>
    <n v="0"/>
    <n v="538"/>
    <n v="2.11"/>
    <n v="28"/>
    <n v="1990"/>
    <m/>
    <m/>
  </r>
  <r>
    <x v="65"/>
    <x v="57"/>
    <n v="1297"/>
    <n v="0"/>
    <n v="154"/>
    <n v="739"/>
    <n v="0"/>
    <n v="404"/>
    <n v="2.0699999999999998"/>
    <n v="29"/>
    <n v="1990"/>
    <m/>
    <m/>
  </r>
  <r>
    <x v="65"/>
    <x v="58"/>
    <n v="1308"/>
    <n v="0"/>
    <n v="163"/>
    <n v="876"/>
    <n v="0"/>
    <n v="269"/>
    <n v="2.0499999999999998"/>
    <n v="29"/>
    <n v="1990"/>
    <m/>
    <m/>
  </r>
  <r>
    <x v="65"/>
    <x v="59"/>
    <n v="1228"/>
    <n v="0"/>
    <n v="166"/>
    <n v="780"/>
    <n v="0"/>
    <n v="283"/>
    <n v="1.87"/>
    <n v="30"/>
    <n v="1990"/>
    <m/>
    <m/>
  </r>
  <r>
    <x v="65"/>
    <x v="60"/>
    <n v="1260"/>
    <n v="0"/>
    <n v="166"/>
    <n v="811"/>
    <n v="0"/>
    <n v="283"/>
    <n v="1.78"/>
    <n v="30"/>
    <n v="1990"/>
    <m/>
    <m/>
  </r>
  <r>
    <x v="65"/>
    <x v="61"/>
    <n v="1276"/>
    <n v="0"/>
    <n v="166"/>
    <n v="827"/>
    <n v="0"/>
    <n v="283"/>
    <n v="1.75"/>
    <n v="30"/>
    <n v="1990"/>
    <m/>
    <m/>
  </r>
  <r>
    <x v="65"/>
    <x v="62"/>
    <n v="1671"/>
    <n v="0"/>
    <n v="166"/>
    <n v="880"/>
    <n v="0"/>
    <n v="625"/>
    <n v="2.23"/>
    <n v="30"/>
    <n v="1990"/>
    <m/>
    <m/>
  </r>
  <r>
    <x v="65"/>
    <x v="63"/>
    <n v="1395"/>
    <n v="0"/>
    <n v="166"/>
    <n v="933"/>
    <n v="0"/>
    <n v="297"/>
    <n v="1.8"/>
    <n v="30"/>
    <n v="1990"/>
    <m/>
    <m/>
  </r>
  <r>
    <x v="65"/>
    <x v="64"/>
    <n v="1408"/>
    <n v="0"/>
    <n v="166"/>
    <n v="823"/>
    <n v="0"/>
    <n v="420"/>
    <n v="1.77"/>
    <n v="30"/>
    <n v="1990"/>
    <m/>
    <m/>
  </r>
  <r>
    <x v="65"/>
    <x v="65"/>
    <n v="1458"/>
    <n v="0"/>
    <n v="166"/>
    <n v="864"/>
    <n v="0"/>
    <n v="428"/>
    <n v="1.78"/>
    <n v="30"/>
    <n v="1990"/>
    <m/>
    <m/>
  </r>
  <r>
    <x v="66"/>
    <x v="72"/>
    <n v="4"/>
    <s v="."/>
    <s v="."/>
    <s v="."/>
    <n v="4"/>
    <s v="."/>
    <s v="."/>
    <n v="0"/>
    <n v="1958"/>
    <m/>
    <m/>
  </r>
  <r>
    <x v="66"/>
    <x v="73"/>
    <n v="2"/>
    <s v="."/>
    <s v="."/>
    <s v="."/>
    <n v="2"/>
    <s v="."/>
    <s v="."/>
    <n v="0"/>
    <n v="1958"/>
    <m/>
    <m/>
  </r>
  <r>
    <x v="66"/>
    <x v="74"/>
    <n v="1"/>
    <s v="."/>
    <s v="."/>
    <s v="."/>
    <n v="1"/>
    <s v="."/>
    <s v="."/>
    <n v="0"/>
    <n v="1958"/>
    <m/>
    <m/>
  </r>
  <r>
    <x v="66"/>
    <x v="75"/>
    <n v="3"/>
    <s v="."/>
    <s v="."/>
    <s v="."/>
    <n v="3"/>
    <s v="."/>
    <s v="."/>
    <n v="0"/>
    <n v="1958"/>
    <m/>
    <m/>
  </r>
  <r>
    <x v="66"/>
    <x v="76"/>
    <n v="4"/>
    <s v="."/>
    <s v="."/>
    <s v="."/>
    <n v="4"/>
    <s v="."/>
    <s v="."/>
    <n v="0"/>
    <n v="1958"/>
    <m/>
    <m/>
  </r>
  <r>
    <x v="66"/>
    <x v="77"/>
    <n v="5"/>
    <s v="."/>
    <s v="."/>
    <s v="."/>
    <n v="5"/>
    <s v="."/>
    <s v="."/>
    <n v="0"/>
    <n v="1958"/>
    <m/>
    <m/>
  </r>
  <r>
    <x v="66"/>
    <x v="45"/>
    <n v="236"/>
    <n v="0"/>
    <n v="230"/>
    <n v="0"/>
    <n v="6"/>
    <n v="0"/>
    <n v="7.0000000000000007E-2"/>
    <n v="185"/>
    <n v="1990"/>
    <m/>
    <m/>
  </r>
  <r>
    <x v="66"/>
    <x v="46"/>
    <n v="255"/>
    <n v="0"/>
    <n v="248"/>
    <n v="0"/>
    <n v="7"/>
    <n v="0"/>
    <n v="0.08"/>
    <n v="122"/>
    <n v="1990"/>
    <m/>
    <m/>
  </r>
  <r>
    <x v="66"/>
    <x v="47"/>
    <n v="276"/>
    <n v="0"/>
    <n v="270"/>
    <n v="0"/>
    <n v="6"/>
    <n v="0"/>
    <n v="0.08"/>
    <n v="136"/>
    <n v="1990"/>
    <m/>
    <m/>
  </r>
  <r>
    <x v="66"/>
    <x v="48"/>
    <n v="236"/>
    <n v="0"/>
    <n v="228"/>
    <n v="0"/>
    <n v="8"/>
    <n v="0"/>
    <n v="7.0000000000000007E-2"/>
    <n v="72"/>
    <n v="1990"/>
    <m/>
    <m/>
  </r>
  <r>
    <x v="66"/>
    <x v="49"/>
    <n v="161"/>
    <n v="0"/>
    <n v="155"/>
    <n v="0"/>
    <n v="6"/>
    <n v="0"/>
    <n v="0.05"/>
    <n v="6"/>
    <n v="1990"/>
    <m/>
    <m/>
  </r>
  <r>
    <x v="66"/>
    <x v="50"/>
    <n v="169"/>
    <n v="0"/>
    <n v="163"/>
    <n v="0"/>
    <n v="6"/>
    <n v="0"/>
    <n v="0.05"/>
    <n v="7"/>
    <n v="1990"/>
    <m/>
    <m/>
  </r>
  <r>
    <x v="66"/>
    <x v="51"/>
    <n v="166"/>
    <n v="0"/>
    <n v="160"/>
    <n v="0"/>
    <n v="6"/>
    <n v="0"/>
    <n v="0.05"/>
    <n v="8"/>
    <n v="1990"/>
    <m/>
    <m/>
  </r>
  <r>
    <x v="66"/>
    <x v="52"/>
    <n v="172"/>
    <n v="0"/>
    <n v="166"/>
    <n v="0"/>
    <n v="6"/>
    <n v="0"/>
    <n v="0.05"/>
    <n v="16"/>
    <n v="1990"/>
    <m/>
    <m/>
  </r>
  <r>
    <x v="66"/>
    <x v="53"/>
    <n v="165"/>
    <n v="0"/>
    <n v="159"/>
    <n v="0"/>
    <n v="6"/>
    <n v="0"/>
    <n v="0.04"/>
    <n v="7"/>
    <n v="1990"/>
    <m/>
    <m/>
  </r>
  <r>
    <x v="66"/>
    <x v="54"/>
    <n v="198"/>
    <n v="0"/>
    <n v="192"/>
    <n v="0"/>
    <n v="6"/>
    <n v="0"/>
    <n v="0.05"/>
    <n v="9"/>
    <n v="1990"/>
    <m/>
    <m/>
  </r>
  <r>
    <x v="66"/>
    <x v="55"/>
    <n v="210"/>
    <n v="0"/>
    <n v="204"/>
    <n v="0"/>
    <n v="6"/>
    <n v="0"/>
    <n v="0.05"/>
    <n v="9"/>
    <n v="1990"/>
    <m/>
    <m/>
  </r>
  <r>
    <x v="66"/>
    <x v="56"/>
    <n v="209"/>
    <n v="0"/>
    <n v="203"/>
    <n v="0"/>
    <n v="6"/>
    <n v="0"/>
    <n v="0.05"/>
    <n v="8"/>
    <n v="1990"/>
    <m/>
    <m/>
  </r>
  <r>
    <x v="66"/>
    <x v="57"/>
    <n v="153"/>
    <n v="0"/>
    <n v="147"/>
    <n v="0"/>
    <n v="6"/>
    <n v="0"/>
    <n v="0.03"/>
    <n v="6"/>
    <n v="1990"/>
    <m/>
    <m/>
  </r>
  <r>
    <x v="66"/>
    <x v="58"/>
    <n v="158"/>
    <n v="0"/>
    <n v="152"/>
    <n v="0"/>
    <n v="6"/>
    <n v="0"/>
    <n v="0.03"/>
    <n v="4"/>
    <n v="1990"/>
    <m/>
    <m/>
  </r>
  <r>
    <x v="66"/>
    <x v="59"/>
    <n v="113"/>
    <n v="0"/>
    <n v="107"/>
    <n v="0"/>
    <n v="6"/>
    <n v="0"/>
    <n v="0.02"/>
    <n v="3"/>
    <n v="1990"/>
    <m/>
    <m/>
  </r>
  <r>
    <x v="66"/>
    <x v="60"/>
    <n v="140"/>
    <n v="0"/>
    <n v="134"/>
    <n v="0"/>
    <n v="6"/>
    <n v="0"/>
    <n v="0.03"/>
    <n v="1"/>
    <n v="1990"/>
    <m/>
    <m/>
  </r>
  <r>
    <x v="66"/>
    <x v="61"/>
    <n v="140"/>
    <n v="0"/>
    <n v="134"/>
    <n v="0"/>
    <n v="6"/>
    <n v="0"/>
    <n v="0.03"/>
    <n v="1"/>
    <n v="1990"/>
    <m/>
    <m/>
  </r>
  <r>
    <x v="66"/>
    <x v="62"/>
    <n v="162"/>
    <n v="0"/>
    <n v="136"/>
    <n v="0"/>
    <n v="26"/>
    <n v="0"/>
    <n v="0.03"/>
    <n v="1"/>
    <n v="1990"/>
    <m/>
    <m/>
  </r>
  <r>
    <x v="66"/>
    <x v="63"/>
    <n v="180"/>
    <n v="0"/>
    <n v="145"/>
    <n v="0"/>
    <n v="35"/>
    <n v="0"/>
    <n v="0.04"/>
    <n v="1"/>
    <n v="1990"/>
    <m/>
    <m/>
  </r>
  <r>
    <x v="66"/>
    <x v="64"/>
    <n v="182"/>
    <n v="0"/>
    <n v="147"/>
    <n v="0"/>
    <n v="35"/>
    <n v="0"/>
    <n v="0.04"/>
    <n v="1"/>
    <n v="1990"/>
    <m/>
    <m/>
  </r>
  <r>
    <x v="66"/>
    <x v="65"/>
    <n v="190"/>
    <n v="0"/>
    <n v="149"/>
    <n v="0"/>
    <n v="41"/>
    <n v="0"/>
    <n v="0.04"/>
    <n v="1"/>
    <n v="1990"/>
    <m/>
    <m/>
  </r>
  <r>
    <x v="67"/>
    <x v="100"/>
    <n v="9"/>
    <s v="."/>
    <s v="."/>
    <s v="."/>
    <n v="9"/>
    <s v="."/>
    <s v="."/>
    <n v="0"/>
    <n v="1958"/>
    <m/>
    <m/>
  </r>
  <r>
    <x v="67"/>
    <x v="101"/>
    <n v="8"/>
    <s v="."/>
    <s v="."/>
    <s v="."/>
    <n v="8"/>
    <s v="."/>
    <s v="."/>
    <n v="0"/>
    <n v="1958"/>
    <m/>
    <m/>
  </r>
  <r>
    <x v="67"/>
    <x v="102"/>
    <n v="6"/>
    <s v="."/>
    <s v="."/>
    <s v="."/>
    <n v="6"/>
    <s v="."/>
    <s v="."/>
    <n v="0"/>
    <n v="1958"/>
    <m/>
    <m/>
  </r>
  <r>
    <x v="67"/>
    <x v="103"/>
    <n v="6"/>
    <s v="."/>
    <s v="."/>
    <s v="."/>
    <n v="6"/>
    <s v="."/>
    <s v="."/>
    <n v="0"/>
    <n v="1958"/>
    <m/>
    <m/>
  </r>
  <r>
    <x v="67"/>
    <x v="104"/>
    <n v="4"/>
    <s v="."/>
    <s v="."/>
    <s v="."/>
    <n v="4"/>
    <s v="."/>
    <s v="."/>
    <n v="0"/>
    <n v="1958"/>
    <m/>
    <m/>
  </r>
  <r>
    <x v="67"/>
    <x v="66"/>
    <n v="4"/>
    <s v="."/>
    <s v="."/>
    <s v="."/>
    <n v="4"/>
    <s v="."/>
    <s v="."/>
    <n v="0"/>
    <n v="1958"/>
    <m/>
    <m/>
  </r>
  <r>
    <x v="67"/>
    <x v="67"/>
    <n v="4"/>
    <s v="."/>
    <s v="."/>
    <s v="."/>
    <n v="4"/>
    <s v="."/>
    <s v="."/>
    <n v="0"/>
    <n v="1958"/>
    <m/>
    <m/>
  </r>
  <r>
    <x v="67"/>
    <x v="68"/>
    <n v="5"/>
    <s v="."/>
    <s v="."/>
    <s v="."/>
    <n v="5"/>
    <s v="."/>
    <s v="."/>
    <n v="0"/>
    <n v="1958"/>
    <m/>
    <m/>
  </r>
  <r>
    <x v="67"/>
    <x v="69"/>
    <n v="7"/>
    <s v="."/>
    <s v="."/>
    <s v="."/>
    <n v="7"/>
    <s v="."/>
    <s v="."/>
    <n v="0"/>
    <n v="1958"/>
    <m/>
    <m/>
  </r>
  <r>
    <x v="67"/>
    <x v="70"/>
    <n v="9"/>
    <s v="."/>
    <s v="."/>
    <s v="."/>
    <n v="9"/>
    <s v="."/>
    <s v="."/>
    <n v="0"/>
    <n v="1958"/>
    <m/>
    <m/>
  </r>
  <r>
    <x v="67"/>
    <x v="71"/>
    <n v="11"/>
    <s v="."/>
    <s v="."/>
    <s v="."/>
    <n v="11"/>
    <s v="."/>
    <s v="."/>
    <n v="0"/>
    <n v="1958"/>
    <m/>
    <m/>
  </r>
  <r>
    <x v="67"/>
    <x v="72"/>
    <n v="10"/>
    <s v="."/>
    <s v="."/>
    <s v="."/>
    <n v="10"/>
    <s v="."/>
    <s v="."/>
    <n v="0"/>
    <n v="1958"/>
    <m/>
    <m/>
  </r>
  <r>
    <x v="67"/>
    <x v="43"/>
    <n v="6512"/>
    <n v="4968"/>
    <n v="1014"/>
    <n v="448"/>
    <n v="82"/>
    <n v="0"/>
    <n v="4.26"/>
    <n v="117"/>
    <n v="1990"/>
    <m/>
    <m/>
  </r>
  <r>
    <x v="67"/>
    <x v="44"/>
    <n v="5320"/>
    <n v="3965"/>
    <n v="1065"/>
    <n v="222"/>
    <n v="68"/>
    <n v="0"/>
    <n v="3.55"/>
    <n v="145"/>
    <n v="1990"/>
    <m/>
    <m/>
  </r>
  <r>
    <x v="67"/>
    <x v="45"/>
    <n v="5193"/>
    <n v="3843"/>
    <n v="976"/>
    <n v="319"/>
    <n v="55"/>
    <n v="0"/>
    <n v="3.54"/>
    <n v="122"/>
    <n v="1990"/>
    <m/>
    <m/>
  </r>
  <r>
    <x v="67"/>
    <x v="46"/>
    <n v="4778"/>
    <n v="3670"/>
    <n v="687"/>
    <n v="364"/>
    <n v="57"/>
    <n v="0"/>
    <n v="3.32"/>
    <n v="91"/>
    <n v="1990"/>
    <m/>
    <m/>
  </r>
  <r>
    <x v="67"/>
    <x v="47"/>
    <n v="5004"/>
    <n v="3828"/>
    <n v="722"/>
    <n v="401"/>
    <n v="53"/>
    <n v="0"/>
    <n v="3.52"/>
    <n v="92"/>
    <n v="1990"/>
    <m/>
    <m/>
  </r>
  <r>
    <x v="67"/>
    <x v="48"/>
    <n v="4938"/>
    <n v="3796"/>
    <n v="694"/>
    <n v="390"/>
    <n v="58"/>
    <n v="0"/>
    <n v="3.52"/>
    <n v="105"/>
    <n v="1990"/>
    <m/>
    <m/>
  </r>
  <r>
    <x v="67"/>
    <x v="49"/>
    <n v="4448"/>
    <n v="3261"/>
    <n v="773"/>
    <n v="370"/>
    <n v="44"/>
    <n v="0"/>
    <n v="3.2"/>
    <n v="105"/>
    <n v="1990"/>
    <m/>
    <m/>
  </r>
  <r>
    <x v="67"/>
    <x v="50"/>
    <n v="4134"/>
    <n v="2987"/>
    <n v="738"/>
    <n v="360"/>
    <n v="49"/>
    <n v="0"/>
    <n v="3"/>
    <n v="115"/>
    <n v="1990"/>
    <m/>
    <m/>
  </r>
  <r>
    <x v="67"/>
    <x v="51"/>
    <n v="4052"/>
    <n v="3111"/>
    <n v="482"/>
    <n v="413"/>
    <n v="45"/>
    <n v="0"/>
    <n v="2.96"/>
    <n v="109"/>
    <n v="1990"/>
    <m/>
    <m/>
  </r>
  <r>
    <x v="67"/>
    <x v="52"/>
    <n v="4246"/>
    <n v="3134"/>
    <n v="614"/>
    <n v="444"/>
    <n v="55"/>
    <n v="0"/>
    <n v="3.12"/>
    <n v="100"/>
    <n v="1990"/>
    <m/>
    <m/>
  </r>
  <r>
    <x v="67"/>
    <x v="53"/>
    <n v="4060"/>
    <n v="3054"/>
    <n v="571"/>
    <n v="372"/>
    <n v="63"/>
    <n v="0"/>
    <n v="2.99"/>
    <n v="118"/>
    <n v="1990"/>
    <m/>
    <m/>
  </r>
  <r>
    <x v="67"/>
    <x v="54"/>
    <n v="4670"/>
    <n v="3595"/>
    <n v="581"/>
    <n v="425"/>
    <n v="69"/>
    <n v="0"/>
    <n v="3.45"/>
    <n v="113"/>
    <n v="1990"/>
    <m/>
    <m/>
  </r>
  <r>
    <x v="67"/>
    <x v="55"/>
    <n v="4713"/>
    <n v="3594"/>
    <n v="552"/>
    <n v="484"/>
    <n v="84"/>
    <n v="0"/>
    <n v="3.5"/>
    <n v="155"/>
    <n v="1990"/>
    <m/>
    <m/>
  </r>
  <r>
    <x v="67"/>
    <x v="56"/>
    <n v="4569"/>
    <n v="3435"/>
    <n v="536"/>
    <n v="499"/>
    <n v="99"/>
    <n v="0"/>
    <n v="3.39"/>
    <n v="144"/>
    <n v="1990"/>
    <m/>
    <m/>
  </r>
  <r>
    <x v="67"/>
    <x v="57"/>
    <n v="4411"/>
    <n v="3270"/>
    <n v="521"/>
    <n v="505"/>
    <n v="115"/>
    <n v="0"/>
    <n v="3.28"/>
    <n v="212"/>
    <n v="1990"/>
    <m/>
    <m/>
  </r>
  <r>
    <x v="67"/>
    <x v="58"/>
    <n v="5102"/>
    <n v="3958"/>
    <n v="515"/>
    <n v="502"/>
    <n v="127"/>
    <n v="0"/>
    <n v="3.89"/>
    <n v="258"/>
    <n v="1990"/>
    <m/>
    <m/>
  </r>
  <r>
    <x v="67"/>
    <x v="59"/>
    <n v="4770"/>
    <n v="3699"/>
    <n v="481"/>
    <n v="481"/>
    <n v="110"/>
    <n v="0"/>
    <n v="3.65"/>
    <n v="244"/>
    <n v="1990"/>
    <m/>
    <m/>
  </r>
  <r>
    <x v="67"/>
    <x v="60"/>
    <n v="3972"/>
    <n v="3237"/>
    <n v="363"/>
    <n v="328"/>
    <n v="44"/>
    <n v="0"/>
    <n v="2.97"/>
    <n v="224"/>
    <n v="1990"/>
    <m/>
    <m/>
  </r>
  <r>
    <x v="67"/>
    <x v="61"/>
    <n v="4938"/>
    <n v="4158"/>
    <n v="378"/>
    <n v="351"/>
    <n v="51"/>
    <n v="0"/>
    <n v="3.71"/>
    <n v="224"/>
    <n v="1990"/>
    <m/>
    <m/>
  </r>
  <r>
    <x v="67"/>
    <x v="62"/>
    <n v="5074"/>
    <n v="4349"/>
    <n v="350"/>
    <n v="314"/>
    <n v="61"/>
    <n v="0"/>
    <n v="3.82"/>
    <n v="194"/>
    <n v="1990"/>
    <m/>
    <m/>
  </r>
  <r>
    <x v="67"/>
    <x v="63"/>
    <n v="4806"/>
    <n v="4062"/>
    <n v="337"/>
    <n v="341"/>
    <n v="66"/>
    <n v="0"/>
    <n v="3.63"/>
    <n v="382"/>
    <n v="1990"/>
    <m/>
    <m/>
  </r>
  <r>
    <x v="67"/>
    <x v="64"/>
    <n v="5425"/>
    <n v="4736"/>
    <n v="280"/>
    <n v="347"/>
    <n v="62"/>
    <n v="0"/>
    <n v="4.1100000000000003"/>
    <n v="393"/>
    <n v="1990"/>
    <m/>
    <m/>
  </r>
  <r>
    <x v="67"/>
    <x v="65"/>
    <n v="5323"/>
    <n v="4767"/>
    <n v="223"/>
    <n v="272"/>
    <n v="61"/>
    <n v="0"/>
    <n v="4.04"/>
    <n v="317"/>
    <n v="1990"/>
    <m/>
    <m/>
  </r>
  <r>
    <x v="68"/>
    <x v="74"/>
    <n v="3"/>
    <s v="."/>
    <s v="."/>
    <s v="."/>
    <n v="3"/>
    <s v="."/>
    <s v="."/>
    <n v="0"/>
    <n v="1958"/>
    <m/>
    <m/>
  </r>
  <r>
    <x v="68"/>
    <x v="75"/>
    <n v="3"/>
    <s v="."/>
    <s v="."/>
    <s v="."/>
    <n v="3"/>
    <s v="."/>
    <s v="."/>
    <n v="0"/>
    <n v="1958"/>
    <m/>
    <m/>
  </r>
  <r>
    <x v="68"/>
    <x v="76"/>
    <n v="3"/>
    <s v="."/>
    <s v="."/>
    <s v="."/>
    <n v="3"/>
    <s v="."/>
    <s v="."/>
    <n v="0"/>
    <n v="1958"/>
    <m/>
    <m/>
  </r>
  <r>
    <x v="68"/>
    <x v="81"/>
    <n v="1"/>
    <s v="."/>
    <s v="."/>
    <s v="."/>
    <n v="1"/>
    <s v="."/>
    <s v="."/>
    <n v="0"/>
    <n v="1958"/>
    <m/>
    <m/>
  </r>
  <r>
    <x v="68"/>
    <x v="0"/>
    <n v="1"/>
    <s v="."/>
    <s v="."/>
    <s v="."/>
    <n v="1"/>
    <s v="."/>
    <s v="."/>
    <n v="0"/>
    <n v="1958"/>
    <m/>
    <m/>
  </r>
  <r>
    <x v="68"/>
    <x v="1"/>
    <n v="24"/>
    <n v="6"/>
    <n v="18"/>
    <n v="0"/>
    <n v="1"/>
    <n v="0"/>
    <n v="0"/>
    <n v="0"/>
    <n v="1958"/>
    <m/>
    <m/>
  </r>
  <r>
    <x v="68"/>
    <x v="2"/>
    <n v="17"/>
    <n v="4"/>
    <n v="12"/>
    <n v="0"/>
    <n v="1"/>
    <n v="0"/>
    <n v="0"/>
    <n v="0"/>
    <n v="1958"/>
    <m/>
    <m/>
  </r>
  <r>
    <x v="68"/>
    <x v="3"/>
    <n v="27"/>
    <n v="3"/>
    <n v="23"/>
    <n v="0"/>
    <n v="1"/>
    <n v="0"/>
    <n v="0"/>
    <n v="0"/>
    <n v="1958"/>
    <m/>
    <m/>
  </r>
  <r>
    <x v="68"/>
    <x v="4"/>
    <n v="50"/>
    <n v="2"/>
    <n v="47"/>
    <n v="0"/>
    <n v="1"/>
    <n v="0"/>
    <n v="0"/>
    <n v="0"/>
    <n v="1958"/>
    <m/>
    <m/>
  </r>
  <r>
    <x v="68"/>
    <x v="5"/>
    <n v="74"/>
    <n v="10"/>
    <n v="59"/>
    <n v="0"/>
    <n v="4"/>
    <n v="0"/>
    <n v="0"/>
    <n v="0"/>
    <n v="1958"/>
    <m/>
    <m/>
  </r>
  <r>
    <x v="68"/>
    <x v="6"/>
    <n v="62"/>
    <n v="8"/>
    <n v="50"/>
    <n v="0"/>
    <n v="4"/>
    <n v="0"/>
    <n v="0"/>
    <n v="0"/>
    <n v="1958"/>
    <m/>
    <m/>
  </r>
  <r>
    <x v="68"/>
    <x v="7"/>
    <n v="66"/>
    <n v="8"/>
    <n v="54"/>
    <n v="0"/>
    <n v="4"/>
    <n v="0"/>
    <n v="0"/>
    <n v="0"/>
    <n v="1958"/>
    <m/>
    <m/>
  </r>
  <r>
    <x v="68"/>
    <x v="8"/>
    <n v="88"/>
    <n v="0"/>
    <n v="85"/>
    <n v="0"/>
    <n v="3"/>
    <n v="0"/>
    <n v="0"/>
    <n v="1"/>
    <n v="1958"/>
    <m/>
    <m/>
  </r>
  <r>
    <x v="68"/>
    <x v="9"/>
    <n v="87"/>
    <n v="7"/>
    <n v="76"/>
    <n v="0"/>
    <n v="4"/>
    <n v="0"/>
    <n v="0"/>
    <n v="2"/>
    <n v="1958"/>
    <m/>
    <m/>
  </r>
  <r>
    <x v="68"/>
    <x v="10"/>
    <n v="92"/>
    <n v="4"/>
    <n v="85"/>
    <n v="0"/>
    <n v="3"/>
    <n v="0"/>
    <n v="0"/>
    <n v="11"/>
    <n v="1989"/>
    <m/>
    <m/>
  </r>
  <r>
    <x v="68"/>
    <x v="11"/>
    <n v="96"/>
    <n v="7"/>
    <n v="85"/>
    <n v="0"/>
    <n v="4"/>
    <n v="0"/>
    <n v="0"/>
    <n v="15"/>
    <n v="1989"/>
    <m/>
    <m/>
  </r>
  <r>
    <x v="68"/>
    <x v="12"/>
    <n v="93"/>
    <n v="7"/>
    <n v="82"/>
    <n v="0"/>
    <n v="4"/>
    <n v="0"/>
    <n v="0"/>
    <n v="17"/>
    <n v="1989"/>
    <m/>
    <m/>
  </r>
  <r>
    <x v="68"/>
    <x v="13"/>
    <n v="108"/>
    <n v="6"/>
    <n v="96"/>
    <n v="0"/>
    <n v="6"/>
    <n v="0"/>
    <n v="0"/>
    <n v="18"/>
    <n v="1989"/>
    <m/>
    <m/>
  </r>
  <r>
    <x v="68"/>
    <x v="14"/>
    <n v="115"/>
    <n v="7"/>
    <n v="104"/>
    <n v="0"/>
    <n v="5"/>
    <n v="0"/>
    <n v="0"/>
    <n v="18"/>
    <n v="1989"/>
    <m/>
    <m/>
  </r>
  <r>
    <x v="68"/>
    <x v="15"/>
    <n v="111"/>
    <n v="1"/>
    <n v="104"/>
    <n v="0"/>
    <n v="6"/>
    <n v="0"/>
    <n v="0"/>
    <n v="17"/>
    <n v="1989"/>
    <m/>
    <m/>
  </r>
  <r>
    <x v="68"/>
    <x v="16"/>
    <n v="176"/>
    <n v="7"/>
    <n v="157"/>
    <n v="0"/>
    <n v="13"/>
    <n v="0"/>
    <n v="0.01"/>
    <n v="15"/>
    <n v="1989"/>
    <m/>
    <m/>
  </r>
  <r>
    <x v="68"/>
    <x v="17"/>
    <n v="225"/>
    <n v="7"/>
    <n v="204"/>
    <n v="0"/>
    <n v="14"/>
    <n v="0"/>
    <n v="0.01"/>
    <n v="16"/>
    <n v="1989"/>
    <m/>
    <m/>
  </r>
  <r>
    <x v="68"/>
    <x v="18"/>
    <n v="293"/>
    <n v="1"/>
    <n v="272"/>
    <n v="0"/>
    <n v="20"/>
    <n v="0"/>
    <n v="0.01"/>
    <n v="16"/>
    <n v="1989"/>
    <m/>
    <m/>
  </r>
  <r>
    <x v="68"/>
    <x v="19"/>
    <n v="471"/>
    <n v="4"/>
    <n v="443"/>
    <n v="0"/>
    <n v="24"/>
    <n v="0"/>
    <n v="0.02"/>
    <n v="17"/>
    <n v="1989"/>
    <m/>
    <m/>
  </r>
  <r>
    <x v="68"/>
    <x v="20"/>
    <n v="455"/>
    <n v="7"/>
    <n v="424"/>
    <n v="0"/>
    <n v="23"/>
    <n v="0"/>
    <n v="0.02"/>
    <n v="16"/>
    <n v="1989"/>
    <m/>
    <m/>
  </r>
  <r>
    <x v="68"/>
    <x v="21"/>
    <n v="451"/>
    <n v="0"/>
    <n v="426"/>
    <n v="0"/>
    <n v="25"/>
    <n v="0"/>
    <n v="0.01"/>
    <n v="9"/>
    <n v="1989"/>
    <m/>
    <m/>
  </r>
  <r>
    <x v="68"/>
    <x v="22"/>
    <n v="505"/>
    <n v="0"/>
    <n v="476"/>
    <n v="0"/>
    <n v="29"/>
    <n v="0"/>
    <n v="0.02"/>
    <n v="11"/>
    <n v="1989"/>
    <m/>
    <m/>
  </r>
  <r>
    <x v="68"/>
    <x v="23"/>
    <n v="384"/>
    <n v="0"/>
    <n v="358"/>
    <n v="0"/>
    <n v="26"/>
    <n v="0"/>
    <n v="0.01"/>
    <n v="16"/>
    <n v="1989"/>
    <m/>
    <m/>
  </r>
  <r>
    <x v="68"/>
    <x v="24"/>
    <n v="478"/>
    <n v="0"/>
    <n v="461"/>
    <n v="0"/>
    <n v="17"/>
    <n v="0"/>
    <n v="0.01"/>
    <n v="15"/>
    <n v="1989"/>
    <m/>
    <m/>
  </r>
  <r>
    <x v="68"/>
    <x v="25"/>
    <n v="474"/>
    <n v="0"/>
    <n v="458"/>
    <n v="0"/>
    <n v="16"/>
    <n v="0"/>
    <n v="0.01"/>
    <n v="12"/>
    <n v="1989"/>
    <m/>
    <m/>
  </r>
  <r>
    <x v="68"/>
    <x v="26"/>
    <n v="330"/>
    <n v="0"/>
    <n v="310"/>
    <n v="0"/>
    <n v="20"/>
    <n v="0"/>
    <n v="0.01"/>
    <n v="6"/>
    <n v="1989"/>
    <m/>
    <m/>
  </r>
  <r>
    <x v="68"/>
    <x v="27"/>
    <n v="321"/>
    <n v="0"/>
    <n v="301"/>
    <n v="0"/>
    <n v="20"/>
    <n v="0"/>
    <n v="0.01"/>
    <n v="21"/>
    <n v="1989"/>
    <m/>
    <m/>
  </r>
  <r>
    <x v="68"/>
    <x v="28"/>
    <n v="286"/>
    <n v="0"/>
    <n v="276"/>
    <n v="0"/>
    <n v="10"/>
    <n v="0"/>
    <n v="0.01"/>
    <n v="17"/>
    <n v="1989"/>
    <m/>
    <m/>
  </r>
  <r>
    <x v="68"/>
    <x v="29"/>
    <n v="374"/>
    <n v="0"/>
    <n v="362"/>
    <n v="0"/>
    <n v="12"/>
    <n v="0"/>
    <n v="0.01"/>
    <n v="17"/>
    <n v="1989"/>
    <m/>
    <m/>
  </r>
  <r>
    <x v="68"/>
    <x v="30"/>
    <n v="504"/>
    <n v="0"/>
    <n v="491"/>
    <n v="0"/>
    <n v="13"/>
    <n v="0"/>
    <n v="0.01"/>
    <n v="14"/>
    <n v="1989"/>
    <m/>
    <m/>
  </r>
  <r>
    <x v="68"/>
    <x v="31"/>
    <n v="497"/>
    <n v="0"/>
    <n v="482"/>
    <n v="0"/>
    <n v="15"/>
    <n v="0"/>
    <n v="0.01"/>
    <n v="21"/>
    <n v="1989"/>
    <m/>
    <m/>
  </r>
  <r>
    <x v="68"/>
    <x v="32"/>
    <n v="509"/>
    <n v="0"/>
    <n v="491"/>
    <n v="0"/>
    <n v="18"/>
    <n v="0"/>
    <n v="0.01"/>
    <n v="32"/>
    <n v="1989"/>
    <m/>
    <m/>
  </r>
  <r>
    <x v="68"/>
    <x v="33"/>
    <n v="404"/>
    <n v="0"/>
    <n v="384"/>
    <n v="0"/>
    <n v="20"/>
    <n v="0"/>
    <n v="0.01"/>
    <n v="54"/>
    <n v="1989"/>
    <m/>
    <m/>
  </r>
  <r>
    <x v="68"/>
    <x v="34"/>
    <n v="503"/>
    <n v="0"/>
    <n v="480"/>
    <n v="0"/>
    <n v="23"/>
    <n v="0"/>
    <n v="0.01"/>
    <n v="22"/>
    <n v="1989"/>
    <m/>
    <m/>
  </r>
  <r>
    <x v="68"/>
    <x v="35"/>
    <n v="454"/>
    <n v="0"/>
    <n v="421"/>
    <n v="0"/>
    <n v="33"/>
    <n v="0"/>
    <n v="0.01"/>
    <n v="51"/>
    <n v="1989"/>
    <m/>
    <m/>
  </r>
  <r>
    <x v="68"/>
    <x v="36"/>
    <n v="495"/>
    <n v="0"/>
    <n v="461"/>
    <n v="0"/>
    <n v="34"/>
    <n v="0"/>
    <n v="0.01"/>
    <n v="37"/>
    <n v="1989"/>
    <m/>
    <m/>
  </r>
  <r>
    <x v="68"/>
    <x v="37"/>
    <n v="604"/>
    <n v="0"/>
    <n v="567"/>
    <n v="0"/>
    <n v="37"/>
    <n v="0"/>
    <n v="0.01"/>
    <n v="77"/>
    <n v="1989"/>
    <m/>
    <m/>
  </r>
  <r>
    <x v="68"/>
    <x v="38"/>
    <n v="704"/>
    <n v="0"/>
    <n v="656"/>
    <n v="0"/>
    <n v="48"/>
    <n v="0"/>
    <n v="0.02"/>
    <n v="63"/>
    <n v="1989"/>
    <m/>
    <m/>
  </r>
  <r>
    <x v="68"/>
    <x v="39"/>
    <n v="729"/>
    <n v="0"/>
    <n v="674"/>
    <n v="0"/>
    <n v="55"/>
    <n v="0"/>
    <n v="0.02"/>
    <n v="49"/>
    <n v="1989"/>
    <m/>
    <m/>
  </r>
  <r>
    <x v="68"/>
    <x v="40"/>
    <n v="771"/>
    <n v="0"/>
    <n v="720"/>
    <n v="0"/>
    <n v="51"/>
    <n v="0"/>
    <n v="0.02"/>
    <n v="50"/>
    <n v="1989"/>
    <m/>
    <m/>
  </r>
  <r>
    <x v="68"/>
    <x v="41"/>
    <n v="823"/>
    <n v="0"/>
    <n v="777"/>
    <n v="0"/>
    <n v="46"/>
    <n v="0"/>
    <n v="0.02"/>
    <n v="53"/>
    <n v="1990"/>
    <m/>
    <m/>
  </r>
  <r>
    <x v="68"/>
    <x v="42"/>
    <n v="814"/>
    <n v="0"/>
    <n v="775"/>
    <n v="0"/>
    <n v="39"/>
    <n v="0"/>
    <n v="0.02"/>
    <n v="55"/>
    <n v="1990"/>
    <m/>
    <m/>
  </r>
  <r>
    <x v="68"/>
    <x v="43"/>
    <n v="809"/>
    <n v="0"/>
    <n v="768"/>
    <n v="0"/>
    <n v="41"/>
    <n v="0"/>
    <n v="0.02"/>
    <n v="59"/>
    <n v="1990"/>
    <m/>
    <m/>
  </r>
  <r>
    <x v="68"/>
    <x v="44"/>
    <n v="826"/>
    <n v="0"/>
    <n v="778"/>
    <n v="0"/>
    <n v="48"/>
    <n v="0"/>
    <s v="."/>
    <n v="56"/>
    <n v="1990"/>
    <m/>
    <m/>
  </r>
  <r>
    <x v="68"/>
    <x v="45"/>
    <n v="611"/>
    <n v="0"/>
    <n v="548"/>
    <n v="0"/>
    <n v="63"/>
    <n v="0"/>
    <n v="0.01"/>
    <n v="42"/>
    <n v="1990"/>
    <m/>
    <m/>
  </r>
  <r>
    <x v="68"/>
    <x v="46"/>
    <n v="699"/>
    <n v="0"/>
    <n v="616"/>
    <n v="0"/>
    <n v="83"/>
    <n v="0"/>
    <n v="0.01"/>
    <n v="42"/>
    <n v="1990"/>
    <m/>
    <m/>
  </r>
  <r>
    <x v="68"/>
    <x v="47"/>
    <n v="780"/>
    <n v="0"/>
    <n v="686"/>
    <n v="0"/>
    <n v="94"/>
    <n v="0"/>
    <n v="0.01"/>
    <n v="38"/>
    <n v="1990"/>
    <m/>
    <m/>
  </r>
  <r>
    <x v="68"/>
    <x v="48"/>
    <n v="832"/>
    <n v="0"/>
    <n v="730"/>
    <n v="0"/>
    <n v="102"/>
    <n v="0"/>
    <n v="0.01"/>
    <n v="37"/>
    <n v="1990"/>
    <m/>
    <m/>
  </r>
  <r>
    <x v="68"/>
    <x v="49"/>
    <n v="878"/>
    <n v="0"/>
    <n v="776"/>
    <n v="0"/>
    <n v="102"/>
    <n v="0"/>
    <n v="0.01"/>
    <n v="47"/>
    <n v="1990"/>
    <m/>
    <m/>
  </r>
  <r>
    <x v="68"/>
    <x v="50"/>
    <n v="861"/>
    <n v="0"/>
    <n v="774"/>
    <n v="0"/>
    <n v="87"/>
    <n v="0"/>
    <n v="0.01"/>
    <n v="52"/>
    <n v="1990"/>
    <m/>
    <m/>
  </r>
  <r>
    <x v="68"/>
    <x v="51"/>
    <n v="968"/>
    <n v="0"/>
    <n v="848"/>
    <n v="0"/>
    <n v="120"/>
    <n v="0"/>
    <n v="0.01"/>
    <n v="56"/>
    <n v="1990"/>
    <m/>
    <m/>
  </r>
  <r>
    <x v="68"/>
    <x v="52"/>
    <n v="1187"/>
    <n v="0"/>
    <n v="1065"/>
    <n v="0"/>
    <n v="122"/>
    <n v="0"/>
    <n v="0.02"/>
    <n v="68"/>
    <n v="1990"/>
    <m/>
    <m/>
  </r>
  <r>
    <x v="68"/>
    <x v="53"/>
    <n v="1233"/>
    <n v="0"/>
    <n v="1111"/>
    <n v="0"/>
    <n v="122"/>
    <n v="0"/>
    <n v="0.02"/>
    <n v="64"/>
    <n v="1990"/>
    <m/>
    <m/>
  </r>
  <r>
    <x v="68"/>
    <x v="54"/>
    <n v="1360"/>
    <n v="0"/>
    <n v="1206"/>
    <n v="0"/>
    <n v="154"/>
    <n v="0"/>
    <n v="0.02"/>
    <n v="62"/>
    <n v="1990"/>
    <m/>
    <m/>
  </r>
  <r>
    <x v="68"/>
    <x v="55"/>
    <n v="1444"/>
    <n v="0"/>
    <n v="1265"/>
    <n v="0"/>
    <n v="179"/>
    <n v="0"/>
    <n v="0.02"/>
    <n v="84"/>
    <n v="1990"/>
    <m/>
    <m/>
  </r>
  <r>
    <x v="68"/>
    <x v="56"/>
    <n v="1396"/>
    <n v="0"/>
    <n v="1183"/>
    <n v="0"/>
    <n v="213"/>
    <n v="0"/>
    <n v="0.02"/>
    <n v="106"/>
    <n v="1990"/>
    <m/>
    <m/>
  </r>
  <r>
    <x v="68"/>
    <x v="57"/>
    <n v="1501"/>
    <n v="0"/>
    <n v="1266"/>
    <n v="0"/>
    <n v="235"/>
    <n v="0"/>
    <n v="0.02"/>
    <n v="128"/>
    <n v="1990"/>
    <m/>
    <m/>
  </r>
  <r>
    <x v="68"/>
    <x v="58"/>
    <n v="1640"/>
    <n v="0"/>
    <n v="1419"/>
    <n v="0"/>
    <n v="221"/>
    <n v="0"/>
    <n v="0.02"/>
    <n v="159"/>
    <n v="1990"/>
    <m/>
    <m/>
  </r>
  <r>
    <x v="68"/>
    <x v="59"/>
    <n v="1794"/>
    <n v="11"/>
    <n v="1534"/>
    <n v="0"/>
    <n v="249"/>
    <n v="0"/>
    <n v="0.02"/>
    <n v="156"/>
    <n v="1990"/>
    <m/>
    <m/>
  </r>
  <r>
    <x v="68"/>
    <x v="60"/>
    <n v="1808"/>
    <n v="30"/>
    <n v="1548"/>
    <n v="0"/>
    <n v="230"/>
    <n v="0"/>
    <n v="0.02"/>
    <n v="180"/>
    <n v="1990"/>
    <m/>
    <m/>
  </r>
  <r>
    <x v="68"/>
    <x v="61"/>
    <n v="1796"/>
    <n v="36"/>
    <n v="1537"/>
    <n v="0"/>
    <n v="223"/>
    <n v="0"/>
    <n v="0.02"/>
    <n v="233"/>
    <n v="1990"/>
    <m/>
    <m/>
  </r>
  <r>
    <x v="68"/>
    <x v="62"/>
    <n v="2107"/>
    <n v="123"/>
    <n v="1701"/>
    <n v="0"/>
    <n v="283"/>
    <n v="0"/>
    <n v="0.02"/>
    <n v="233"/>
    <n v="1990"/>
    <m/>
    <m/>
  </r>
  <r>
    <x v="68"/>
    <x v="63"/>
    <n v="2335"/>
    <n v="162"/>
    <n v="1697"/>
    <n v="0"/>
    <n v="476"/>
    <n v="0"/>
    <n v="0.03"/>
    <n v="272"/>
    <n v="1990"/>
    <m/>
    <m/>
  </r>
  <r>
    <x v="68"/>
    <x v="64"/>
    <n v="2900"/>
    <n v="211"/>
    <n v="2009"/>
    <n v="0"/>
    <n v="680"/>
    <n v="0"/>
    <n v="0.03"/>
    <n v="299"/>
    <n v="1990"/>
    <m/>
    <m/>
  </r>
  <r>
    <x v="68"/>
    <x v="65"/>
    <n v="3163"/>
    <n v="232"/>
    <n v="2197"/>
    <n v="0"/>
    <n v="734"/>
    <n v="0"/>
    <n v="0.03"/>
    <n v="330"/>
    <n v="1990"/>
    <m/>
    <m/>
  </r>
  <r>
    <x v="69"/>
    <x v="1"/>
    <n v="11"/>
    <n v="9"/>
    <n v="2"/>
    <n v="0"/>
    <n v="0"/>
    <n v="0"/>
    <n v="0.35"/>
    <n v="0"/>
    <n v="1958"/>
    <m/>
    <m/>
  </r>
  <r>
    <x v="69"/>
    <x v="2"/>
    <n v="11"/>
    <n v="7"/>
    <n v="4"/>
    <n v="0"/>
    <n v="0"/>
    <n v="0"/>
    <n v="0.34"/>
    <n v="0"/>
    <n v="1958"/>
    <m/>
    <m/>
  </r>
  <r>
    <x v="69"/>
    <x v="3"/>
    <n v="15"/>
    <n v="5"/>
    <n v="10"/>
    <n v="0"/>
    <n v="0"/>
    <n v="0"/>
    <n v="0.48"/>
    <n v="0"/>
    <n v="1958"/>
    <m/>
    <m/>
  </r>
  <r>
    <x v="69"/>
    <x v="4"/>
    <n v="23"/>
    <n v="5"/>
    <n v="18"/>
    <n v="0"/>
    <n v="0"/>
    <n v="0"/>
    <n v="0.72"/>
    <n v="0"/>
    <n v="1958"/>
    <m/>
    <m/>
  </r>
  <r>
    <x v="69"/>
    <x v="5"/>
    <n v="21"/>
    <n v="6"/>
    <n v="15"/>
    <n v="0"/>
    <n v="0"/>
    <n v="0"/>
    <n v="0.66"/>
    <n v="0"/>
    <n v="1958"/>
    <m/>
    <m/>
  </r>
  <r>
    <x v="69"/>
    <x v="6"/>
    <n v="27"/>
    <n v="6"/>
    <n v="22"/>
    <n v="0"/>
    <n v="0"/>
    <n v="0"/>
    <n v="0.86"/>
    <n v="0"/>
    <n v="1958"/>
    <m/>
    <m/>
  </r>
  <r>
    <x v="69"/>
    <x v="7"/>
    <n v="31"/>
    <n v="4"/>
    <n v="28"/>
    <n v="0"/>
    <n v="0"/>
    <n v="0"/>
    <n v="0.97"/>
    <n v="0"/>
    <n v="1958"/>
    <m/>
    <m/>
  </r>
  <r>
    <x v="69"/>
    <x v="8"/>
    <n v="26"/>
    <n v="2"/>
    <n v="23"/>
    <n v="0"/>
    <n v="0"/>
    <n v="0"/>
    <n v="0.78"/>
    <n v="0"/>
    <n v="1958"/>
    <m/>
    <m/>
  </r>
  <r>
    <x v="69"/>
    <x v="9"/>
    <n v="32"/>
    <n v="1"/>
    <n v="30"/>
    <n v="0"/>
    <n v="0"/>
    <n v="0"/>
    <n v="0.95"/>
    <n v="0"/>
    <n v="1958"/>
    <m/>
    <m/>
  </r>
  <r>
    <x v="69"/>
    <x v="10"/>
    <n v="27"/>
    <n v="1"/>
    <n v="26"/>
    <n v="0"/>
    <n v="0"/>
    <n v="0"/>
    <n v="0.81"/>
    <n v="0"/>
    <n v="1989"/>
    <m/>
    <m/>
  </r>
  <r>
    <x v="69"/>
    <x v="11"/>
    <n v="16"/>
    <n v="1"/>
    <n v="14"/>
    <n v="0"/>
    <n v="0"/>
    <n v="0"/>
    <n v="0.45"/>
    <n v="0"/>
    <n v="1989"/>
    <m/>
    <m/>
  </r>
  <r>
    <x v="69"/>
    <x v="12"/>
    <n v="31"/>
    <n v="2"/>
    <n v="28"/>
    <n v="0"/>
    <n v="0"/>
    <n v="0"/>
    <n v="0.88"/>
    <n v="0"/>
    <n v="1989"/>
    <m/>
    <m/>
  </r>
  <r>
    <x v="69"/>
    <x v="13"/>
    <n v="32"/>
    <n v="1"/>
    <n v="31"/>
    <n v="0"/>
    <n v="0"/>
    <n v="0"/>
    <n v="0.92"/>
    <n v="0"/>
    <n v="1989"/>
    <m/>
    <m/>
  </r>
  <r>
    <x v="69"/>
    <x v="14"/>
    <n v="34"/>
    <n v="3"/>
    <n v="31"/>
    <n v="0"/>
    <n v="0"/>
    <n v="0"/>
    <n v="0.95"/>
    <n v="0"/>
    <n v="1989"/>
    <m/>
    <m/>
  </r>
  <r>
    <x v="69"/>
    <x v="15"/>
    <n v="33"/>
    <n v="2"/>
    <n v="31"/>
    <n v="0"/>
    <n v="0"/>
    <n v="0"/>
    <n v="0.92"/>
    <n v="0"/>
    <n v="1989"/>
    <m/>
    <m/>
  </r>
  <r>
    <x v="69"/>
    <x v="16"/>
    <n v="37"/>
    <n v="2"/>
    <n v="35"/>
    <n v="0"/>
    <n v="0"/>
    <n v="0"/>
    <n v="1.02"/>
    <n v="0"/>
    <n v="1989"/>
    <m/>
    <m/>
  </r>
  <r>
    <x v="69"/>
    <x v="17"/>
    <n v="38"/>
    <n v="2"/>
    <n v="36"/>
    <n v="0"/>
    <n v="0"/>
    <n v="0"/>
    <n v="1.04"/>
    <n v="0"/>
    <n v="1989"/>
    <m/>
    <m/>
  </r>
  <r>
    <x v="69"/>
    <x v="18"/>
    <n v="46"/>
    <n v="1"/>
    <n v="44"/>
    <n v="0"/>
    <n v="0"/>
    <n v="0"/>
    <n v="1.23"/>
    <n v="0"/>
    <n v="1989"/>
    <m/>
    <m/>
  </r>
  <r>
    <x v="69"/>
    <x v="19"/>
    <n v="50"/>
    <n v="1"/>
    <n v="49"/>
    <n v="0"/>
    <n v="0"/>
    <n v="0"/>
    <n v="1.33"/>
    <n v="0"/>
    <n v="1989"/>
    <m/>
    <m/>
  </r>
  <r>
    <x v="69"/>
    <x v="20"/>
    <n v="58"/>
    <n v="1"/>
    <n v="57"/>
    <n v="0"/>
    <n v="0"/>
    <n v="0"/>
    <n v="1.51"/>
    <n v="0"/>
    <n v="1989"/>
    <m/>
    <m/>
  </r>
  <r>
    <x v="69"/>
    <x v="21"/>
    <n v="70"/>
    <n v="1"/>
    <n v="69"/>
    <n v="0"/>
    <n v="0"/>
    <n v="0"/>
    <n v="1.82"/>
    <n v="0"/>
    <n v="1989"/>
    <m/>
    <m/>
  </r>
  <r>
    <x v="69"/>
    <x v="22"/>
    <n v="71"/>
    <n v="1"/>
    <n v="70"/>
    <n v="0"/>
    <n v="0"/>
    <n v="0"/>
    <n v="1.83"/>
    <n v="0"/>
    <n v="1989"/>
    <m/>
    <m/>
  </r>
  <r>
    <x v="69"/>
    <x v="23"/>
    <n v="64"/>
    <n v="1"/>
    <n v="64"/>
    <n v="0"/>
    <n v="0"/>
    <n v="0"/>
    <n v="1.64"/>
    <n v="0"/>
    <n v="1989"/>
    <m/>
    <m/>
  </r>
  <r>
    <x v="69"/>
    <x v="24"/>
    <n v="69"/>
    <n v="0"/>
    <n v="69"/>
    <n v="0"/>
    <n v="0"/>
    <n v="0"/>
    <n v="1.73"/>
    <n v="0"/>
    <n v="1989"/>
    <m/>
    <m/>
  </r>
  <r>
    <x v="69"/>
    <x v="25"/>
    <n v="82"/>
    <n v="0"/>
    <n v="82"/>
    <n v="0"/>
    <n v="0"/>
    <n v="0"/>
    <n v="2.0499999999999998"/>
    <n v="0"/>
    <n v="1989"/>
    <m/>
    <m/>
  </r>
  <r>
    <x v="69"/>
    <x v="26"/>
    <n v="95"/>
    <n v="0"/>
    <n v="95"/>
    <n v="0"/>
    <n v="0"/>
    <n v="0"/>
    <n v="2.36"/>
    <n v="0"/>
    <n v="1989"/>
    <m/>
    <m/>
  </r>
  <r>
    <x v="69"/>
    <x v="27"/>
    <n v="90"/>
    <n v="0"/>
    <n v="90"/>
    <n v="0"/>
    <n v="0"/>
    <n v="0"/>
    <n v="2.21"/>
    <n v="0"/>
    <n v="1989"/>
    <m/>
    <m/>
  </r>
  <r>
    <x v="69"/>
    <x v="28"/>
    <n v="111"/>
    <n v="0"/>
    <n v="111"/>
    <n v="0"/>
    <n v="0"/>
    <n v="0"/>
    <n v="2.7"/>
    <n v="0"/>
    <n v="1989"/>
    <m/>
    <m/>
  </r>
  <r>
    <x v="69"/>
    <x v="29"/>
    <n v="109"/>
    <n v="0"/>
    <n v="109"/>
    <n v="0"/>
    <n v="0"/>
    <n v="0"/>
    <n v="2.61"/>
    <n v="0"/>
    <n v="1989"/>
    <m/>
    <m/>
  </r>
  <r>
    <x v="69"/>
    <x v="30"/>
    <n v="131"/>
    <n v="0"/>
    <n v="131"/>
    <n v="0"/>
    <n v="0"/>
    <n v="0"/>
    <n v="3.09"/>
    <n v="0"/>
    <n v="1989"/>
    <m/>
    <m/>
  </r>
  <r>
    <x v="69"/>
    <x v="31"/>
    <n v="115"/>
    <n v="0"/>
    <n v="115"/>
    <n v="0"/>
    <n v="0"/>
    <n v="0"/>
    <n v="2.68"/>
    <n v="0"/>
    <n v="1989"/>
    <m/>
    <m/>
  </r>
  <r>
    <x v="69"/>
    <x v="32"/>
    <n v="120"/>
    <n v="0"/>
    <n v="120"/>
    <n v="0"/>
    <n v="0"/>
    <n v="0"/>
    <n v="2.76"/>
    <n v="0"/>
    <n v="1989"/>
    <m/>
    <m/>
  </r>
  <r>
    <x v="69"/>
    <x v="33"/>
    <n v="125"/>
    <n v="0"/>
    <n v="125"/>
    <n v="0"/>
    <n v="0"/>
    <n v="0"/>
    <n v="2.85"/>
    <n v="0"/>
    <n v="1989"/>
    <m/>
    <m/>
  </r>
  <r>
    <x v="69"/>
    <x v="34"/>
    <n v="133"/>
    <n v="0"/>
    <n v="133"/>
    <n v="0"/>
    <n v="0"/>
    <n v="0"/>
    <n v="3"/>
    <n v="0"/>
    <n v="1989"/>
    <m/>
    <m/>
  </r>
  <r>
    <x v="69"/>
    <x v="35"/>
    <n v="136"/>
    <n v="0"/>
    <n v="136"/>
    <n v="0"/>
    <n v="0"/>
    <n v="0"/>
    <n v="3.02"/>
    <n v="0"/>
    <n v="1989"/>
    <m/>
    <m/>
  </r>
  <r>
    <x v="69"/>
    <x v="36"/>
    <n v="141"/>
    <n v="0"/>
    <n v="141"/>
    <n v="0"/>
    <n v="0"/>
    <n v="0"/>
    <n v="3.11"/>
    <n v="0"/>
    <n v="1989"/>
    <m/>
    <m/>
  </r>
  <r>
    <x v="69"/>
    <x v="37"/>
    <n v="134"/>
    <n v="0"/>
    <n v="134"/>
    <n v="0"/>
    <n v="0"/>
    <n v="0"/>
    <n v="2.9"/>
    <n v="0"/>
    <n v="1989"/>
    <m/>
    <m/>
  </r>
  <r>
    <x v="69"/>
    <x v="38"/>
    <n v="136"/>
    <n v="0"/>
    <n v="136"/>
    <n v="0"/>
    <n v="0"/>
    <n v="0"/>
    <n v="2.92"/>
    <n v="0"/>
    <n v="1989"/>
    <m/>
    <m/>
  </r>
  <r>
    <x v="69"/>
    <x v="39"/>
    <n v="144"/>
    <n v="0"/>
    <n v="144"/>
    <n v="0"/>
    <n v="0"/>
    <n v="0"/>
    <n v="3.04"/>
    <n v="0"/>
    <n v="1989"/>
    <m/>
    <m/>
  </r>
  <r>
    <x v="69"/>
    <x v="40"/>
    <n v="158"/>
    <n v="0"/>
    <n v="158"/>
    <n v="0"/>
    <n v="0"/>
    <n v="0"/>
    <n v="3.32"/>
    <n v="0"/>
    <n v="1989"/>
    <m/>
    <m/>
  </r>
  <r>
    <x v="69"/>
    <x v="41"/>
    <n v="194"/>
    <n v="0"/>
    <n v="194"/>
    <n v="0"/>
    <n v="0"/>
    <n v="0"/>
    <n v="4.08"/>
    <n v="8"/>
    <n v="1990"/>
    <m/>
    <m/>
  </r>
  <r>
    <x v="69"/>
    <x v="42"/>
    <n v="182"/>
    <n v="0"/>
    <n v="182"/>
    <n v="0"/>
    <n v="0"/>
    <n v="0"/>
    <n v="3.87"/>
    <n v="8"/>
    <n v="1990"/>
    <m/>
    <m/>
  </r>
  <r>
    <x v="69"/>
    <x v="43"/>
    <n v="177"/>
    <n v="0"/>
    <n v="177"/>
    <n v="0"/>
    <n v="0"/>
    <n v="0"/>
    <n v="3.85"/>
    <n v="15"/>
    <n v="1990"/>
    <m/>
    <m/>
  </r>
  <r>
    <x v="69"/>
    <x v="44"/>
    <n v="159"/>
    <n v="0"/>
    <n v="159"/>
    <n v="0"/>
    <n v="0"/>
    <n v="0"/>
    <n v="3.54"/>
    <n v="12"/>
    <n v="1990"/>
    <m/>
    <m/>
  </r>
  <r>
    <x v="69"/>
    <x v="45"/>
    <n v="157"/>
    <n v="0"/>
    <n v="157"/>
    <n v="0"/>
    <n v="0"/>
    <n v="0"/>
    <n v="3.56"/>
    <n v="11"/>
    <n v="1990"/>
    <m/>
    <m/>
  </r>
  <r>
    <x v="69"/>
    <x v="46"/>
    <n v="156"/>
    <n v="0"/>
    <n v="156"/>
    <n v="0"/>
    <n v="0"/>
    <n v="0"/>
    <n v="3.58"/>
    <n v="11"/>
    <n v="1990"/>
    <m/>
    <m/>
  </r>
  <r>
    <x v="69"/>
    <x v="47"/>
    <n v="164"/>
    <n v="0"/>
    <n v="164"/>
    <n v="0"/>
    <n v="0"/>
    <n v="0"/>
    <n v="3.78"/>
    <n v="10"/>
    <n v="1990"/>
    <m/>
    <m/>
  </r>
  <r>
    <x v="69"/>
    <x v="48"/>
    <n v="161"/>
    <n v="0"/>
    <n v="161"/>
    <n v="0"/>
    <n v="0"/>
    <n v="0"/>
    <n v="3.67"/>
    <n v="12"/>
    <n v="1990"/>
    <m/>
    <m/>
  </r>
  <r>
    <x v="69"/>
    <x v="49"/>
    <n v="170"/>
    <n v="0"/>
    <n v="170"/>
    <n v="0"/>
    <n v="0"/>
    <n v="0"/>
    <n v="3.83"/>
    <n v="10"/>
    <n v="1990"/>
    <m/>
    <m/>
  </r>
  <r>
    <x v="69"/>
    <x v="50"/>
    <n v="172"/>
    <n v="0"/>
    <n v="172"/>
    <n v="0"/>
    <n v="0"/>
    <n v="0"/>
    <n v="3.83"/>
    <n v="9"/>
    <n v="1990"/>
    <m/>
    <m/>
  </r>
  <r>
    <x v="69"/>
    <x v="51"/>
    <n v="188"/>
    <n v="0"/>
    <n v="188"/>
    <n v="0"/>
    <n v="0"/>
    <n v="0"/>
    <n v="4.0999999999999996"/>
    <n v="9"/>
    <n v="1990"/>
    <m/>
    <m/>
  </r>
  <r>
    <x v="69"/>
    <x v="52"/>
    <n v="208"/>
    <n v="0"/>
    <n v="208"/>
    <n v="0"/>
    <n v="0"/>
    <n v="0"/>
    <n v="4.5"/>
    <n v="9"/>
    <n v="1990"/>
    <m/>
    <m/>
  </r>
  <r>
    <x v="69"/>
    <x v="53"/>
    <n v="198"/>
    <n v="0"/>
    <n v="198"/>
    <n v="0"/>
    <n v="0"/>
    <n v="0"/>
    <n v="4.2300000000000004"/>
    <n v="10"/>
    <n v="1990"/>
    <m/>
    <m/>
  </r>
  <r>
    <x v="69"/>
    <x v="54"/>
    <n v="200"/>
    <n v="0"/>
    <n v="200"/>
    <n v="0"/>
    <n v="0"/>
    <n v="0"/>
    <n v="4.22"/>
    <n v="9"/>
    <n v="1990"/>
    <m/>
    <m/>
  </r>
  <r>
    <x v="69"/>
    <x v="55"/>
    <n v="204"/>
    <n v="0"/>
    <n v="204"/>
    <n v="0"/>
    <n v="0"/>
    <n v="0"/>
    <n v="4.26"/>
    <n v="10"/>
    <n v="1990"/>
    <m/>
    <m/>
  </r>
  <r>
    <x v="69"/>
    <x v="56"/>
    <n v="197"/>
    <n v="0"/>
    <n v="197"/>
    <n v="0"/>
    <n v="0"/>
    <n v="0"/>
    <n v="4.08"/>
    <n v="10"/>
    <n v="1990"/>
    <m/>
    <m/>
  </r>
  <r>
    <x v="69"/>
    <x v="57"/>
    <n v="185"/>
    <n v="0"/>
    <n v="185"/>
    <n v="0"/>
    <n v="0"/>
    <n v="0"/>
    <n v="3.82"/>
    <n v="21"/>
    <n v="1990"/>
    <m/>
    <m/>
  </r>
  <r>
    <x v="69"/>
    <x v="58"/>
    <n v="188"/>
    <n v="0"/>
    <n v="188"/>
    <n v="0"/>
    <n v="0"/>
    <n v="0"/>
    <n v="3.8"/>
    <n v="26"/>
    <n v="1990"/>
    <m/>
    <m/>
  </r>
  <r>
    <x v="69"/>
    <x v="59"/>
    <n v="172"/>
    <n v="0"/>
    <n v="172"/>
    <n v="0"/>
    <n v="0"/>
    <n v="0"/>
    <n v="3.48"/>
    <n v="27"/>
    <n v="1990"/>
    <m/>
    <m/>
  </r>
  <r>
    <x v="69"/>
    <x v="60"/>
    <n v="157"/>
    <n v="0"/>
    <n v="157"/>
    <n v="0"/>
    <n v="0"/>
    <n v="0"/>
    <n v="3.24"/>
    <n v="28"/>
    <n v="1990"/>
    <m/>
    <m/>
  </r>
  <r>
    <x v="69"/>
    <x v="61"/>
    <n v="172"/>
    <n v="0"/>
    <n v="172"/>
    <n v="0"/>
    <n v="0"/>
    <n v="0"/>
    <n v="3.53"/>
    <n v="26"/>
    <n v="1990"/>
    <m/>
    <m/>
  </r>
  <r>
    <x v="69"/>
    <x v="62"/>
    <n v="155"/>
    <n v="0"/>
    <n v="155"/>
    <n v="0"/>
    <n v="0"/>
    <n v="0"/>
    <n v="3.19"/>
    <n v="29"/>
    <n v="1990"/>
    <m/>
    <m/>
  </r>
  <r>
    <x v="69"/>
    <x v="63"/>
    <n v="161"/>
    <n v="0"/>
    <n v="161"/>
    <n v="0"/>
    <n v="0"/>
    <n v="0"/>
    <n v="3.32"/>
    <n v="27"/>
    <n v="1990"/>
    <m/>
    <m/>
  </r>
  <r>
    <x v="69"/>
    <x v="64"/>
    <n v="185"/>
    <n v="0"/>
    <n v="185"/>
    <n v="0"/>
    <n v="0"/>
    <n v="0"/>
    <n v="3.83"/>
    <n v="20"/>
    <n v="1990"/>
    <m/>
    <m/>
  </r>
  <r>
    <x v="69"/>
    <x v="65"/>
    <n v="163"/>
    <n v="0"/>
    <n v="163"/>
    <n v="0"/>
    <n v="0"/>
    <n v="0"/>
    <n v="3.39"/>
    <n v="20"/>
    <n v="1990"/>
    <m/>
    <m/>
  </r>
  <r>
    <x v="70"/>
    <x v="1"/>
    <n v="75"/>
    <n v="0"/>
    <n v="75"/>
    <n v="0"/>
    <n v="0"/>
    <n v="0"/>
    <n v="33.33"/>
    <n v="17"/>
    <n v="1958"/>
    <m/>
    <m/>
  </r>
  <r>
    <x v="70"/>
    <x v="2"/>
    <n v="97"/>
    <n v="0"/>
    <n v="97"/>
    <n v="0"/>
    <n v="0"/>
    <n v="0"/>
    <n v="43.22"/>
    <n v="15"/>
    <n v="1958"/>
    <m/>
    <m/>
  </r>
  <r>
    <x v="70"/>
    <x v="3"/>
    <n v="69"/>
    <n v="0"/>
    <n v="69"/>
    <n v="0"/>
    <n v="0"/>
    <n v="0"/>
    <n v="30.72"/>
    <n v="27"/>
    <n v="1958"/>
    <m/>
    <m/>
  </r>
  <r>
    <x v="70"/>
    <x v="4"/>
    <n v="28"/>
    <n v="0"/>
    <n v="28"/>
    <n v="0"/>
    <n v="0"/>
    <n v="0"/>
    <n v="12.8"/>
    <n v="19"/>
    <n v="1958"/>
    <m/>
    <m/>
  </r>
  <r>
    <x v="70"/>
    <x v="5"/>
    <n v="80"/>
    <n v="0"/>
    <n v="80"/>
    <n v="0"/>
    <n v="0"/>
    <n v="0"/>
    <n v="35.94"/>
    <n v="10"/>
    <n v="1958"/>
    <m/>
    <m/>
  </r>
  <r>
    <x v="70"/>
    <x v="6"/>
    <n v="82"/>
    <n v="0"/>
    <n v="82"/>
    <n v="0"/>
    <n v="0"/>
    <n v="0"/>
    <n v="37.26"/>
    <n v="10"/>
    <n v="1958"/>
    <m/>
    <m/>
  </r>
  <r>
    <x v="70"/>
    <x v="7"/>
    <n v="85"/>
    <n v="0"/>
    <n v="85"/>
    <n v="0"/>
    <n v="0"/>
    <n v="0"/>
    <n v="38.979999999999997"/>
    <n v="8"/>
    <n v="1958"/>
    <m/>
    <m/>
  </r>
  <r>
    <x v="70"/>
    <x v="8"/>
    <n v="85"/>
    <n v="0"/>
    <n v="85"/>
    <n v="0"/>
    <n v="0"/>
    <n v="0"/>
    <n v="39.17"/>
    <n v="4"/>
    <n v="1958"/>
    <m/>
    <m/>
  </r>
  <r>
    <x v="70"/>
    <x v="9"/>
    <n v="100"/>
    <n v="0"/>
    <n v="100"/>
    <n v="0"/>
    <n v="0"/>
    <n v="0"/>
    <n v="45.96"/>
    <n v="6"/>
    <n v="1958"/>
    <m/>
    <m/>
  </r>
  <r>
    <x v="70"/>
    <x v="10"/>
    <n v="28"/>
    <n v="0"/>
    <n v="28"/>
    <n v="0"/>
    <n v="0"/>
    <n v="0"/>
    <n v="12.82"/>
    <n v="24"/>
    <n v="1989"/>
    <m/>
    <m/>
  </r>
  <r>
    <x v="70"/>
    <x v="11"/>
    <n v="53"/>
    <n v="0"/>
    <n v="53"/>
    <n v="0"/>
    <n v="0"/>
    <n v="0"/>
    <n v="24.6"/>
    <n v="33"/>
    <n v="1989"/>
    <m/>
    <m/>
  </r>
  <r>
    <x v="70"/>
    <x v="12"/>
    <n v="42"/>
    <n v="0"/>
    <n v="42"/>
    <n v="0"/>
    <n v="0"/>
    <n v="0"/>
    <n v="19.64"/>
    <n v="15"/>
    <n v="1989"/>
    <m/>
    <m/>
  </r>
  <r>
    <x v="70"/>
    <x v="13"/>
    <n v="13"/>
    <n v="0"/>
    <n v="13"/>
    <n v="0"/>
    <n v="0"/>
    <n v="0"/>
    <n v="5.93"/>
    <n v="15"/>
    <n v="1989"/>
    <m/>
    <m/>
  </r>
  <r>
    <x v="70"/>
    <x v="14"/>
    <n v="13"/>
    <n v="0"/>
    <n v="13"/>
    <n v="0"/>
    <n v="0"/>
    <n v="0"/>
    <n v="5.97"/>
    <n v="10"/>
    <n v="1989"/>
    <m/>
    <m/>
  </r>
  <r>
    <x v="70"/>
    <x v="15"/>
    <n v="3"/>
    <n v="0"/>
    <n v="3"/>
    <n v="0"/>
    <n v="0"/>
    <n v="0"/>
    <n v="1.6"/>
    <n v="5"/>
    <n v="1989"/>
    <m/>
    <m/>
  </r>
  <r>
    <x v="70"/>
    <x v="16"/>
    <n v="3"/>
    <n v="0"/>
    <n v="3"/>
    <n v="0"/>
    <n v="0"/>
    <n v="0"/>
    <n v="1.21"/>
    <n v="3"/>
    <n v="1989"/>
    <m/>
    <m/>
  </r>
  <r>
    <x v="70"/>
    <x v="17"/>
    <n v="3"/>
    <n v="0"/>
    <n v="3"/>
    <n v="0"/>
    <n v="0"/>
    <n v="0"/>
    <n v="1.22"/>
    <n v="2"/>
    <n v="1989"/>
    <m/>
    <m/>
  </r>
  <r>
    <x v="70"/>
    <x v="18"/>
    <n v="5"/>
    <n v="0"/>
    <n v="5"/>
    <n v="0"/>
    <n v="0"/>
    <n v="0"/>
    <n v="2.46"/>
    <n v="2"/>
    <n v="1989"/>
    <m/>
    <m/>
  </r>
  <r>
    <x v="70"/>
    <x v="21"/>
    <n v="3"/>
    <n v="2"/>
    <n v="1"/>
    <n v="0"/>
    <n v="0"/>
    <n v="0"/>
    <n v="1.65"/>
    <n v="1"/>
    <n v="1989"/>
    <m/>
    <m/>
  </r>
  <r>
    <x v="70"/>
    <x v="22"/>
    <n v="3"/>
    <n v="2"/>
    <n v="1"/>
    <n v="0"/>
    <n v="0"/>
    <n v="0"/>
    <n v="1.67"/>
    <n v="1"/>
    <n v="1989"/>
    <m/>
    <m/>
  </r>
  <r>
    <x v="70"/>
    <x v="23"/>
    <n v="3"/>
    <n v="2"/>
    <n v="1"/>
    <n v="0"/>
    <n v="0"/>
    <n v="0"/>
    <n v="1.68"/>
    <n v="1"/>
    <n v="1989"/>
    <m/>
    <m/>
  </r>
  <r>
    <x v="70"/>
    <x v="24"/>
    <n v="4"/>
    <n v="3"/>
    <n v="1"/>
    <n v="0"/>
    <n v="0"/>
    <n v="0"/>
    <n v="1.82"/>
    <n v="1"/>
    <n v="1989"/>
    <m/>
    <m/>
  </r>
  <r>
    <x v="70"/>
    <x v="25"/>
    <n v="4"/>
    <n v="3"/>
    <n v="1"/>
    <n v="0"/>
    <n v="0"/>
    <n v="0"/>
    <n v="1.83"/>
    <n v="1"/>
    <n v="1989"/>
    <m/>
    <m/>
  </r>
  <r>
    <x v="70"/>
    <x v="26"/>
    <n v="4"/>
    <n v="3"/>
    <n v="1"/>
    <n v="0"/>
    <n v="0"/>
    <n v="0"/>
    <n v="1.84"/>
    <n v="1"/>
    <n v="1989"/>
    <m/>
    <m/>
  </r>
  <r>
    <x v="70"/>
    <x v="27"/>
    <n v="4"/>
    <n v="3"/>
    <n v="1"/>
    <n v="0"/>
    <n v="0"/>
    <n v="0"/>
    <n v="1.99"/>
    <n v="1"/>
    <n v="1989"/>
    <m/>
    <m/>
  </r>
  <r>
    <x v="70"/>
    <x v="28"/>
    <n v="4"/>
    <n v="3"/>
    <n v="1"/>
    <n v="0"/>
    <n v="0"/>
    <n v="0"/>
    <n v="2"/>
    <n v="1"/>
    <n v="1989"/>
    <m/>
    <m/>
  </r>
  <r>
    <x v="70"/>
    <x v="29"/>
    <n v="4"/>
    <n v="3"/>
    <n v="1"/>
    <n v="0"/>
    <n v="0"/>
    <n v="0"/>
    <n v="2.0099999999999998"/>
    <n v="1"/>
    <n v="1989"/>
    <m/>
    <m/>
  </r>
  <r>
    <x v="70"/>
    <x v="30"/>
    <n v="4"/>
    <n v="3"/>
    <n v="1"/>
    <n v="0"/>
    <n v="0"/>
    <n v="0"/>
    <n v="2.0299999999999998"/>
    <n v="1"/>
    <n v="1989"/>
    <m/>
    <m/>
  </r>
  <r>
    <x v="70"/>
    <x v="31"/>
    <n v="4"/>
    <n v="3"/>
    <n v="1"/>
    <n v="0"/>
    <n v="0"/>
    <n v="0"/>
    <n v="2.04"/>
    <n v="1"/>
    <n v="1989"/>
    <m/>
    <m/>
  </r>
  <r>
    <x v="70"/>
    <x v="32"/>
    <n v="7"/>
    <n v="3"/>
    <n v="3"/>
    <n v="0"/>
    <n v="0"/>
    <n v="0"/>
    <n v="3.53"/>
    <n v="1"/>
    <n v="1989"/>
    <m/>
    <m/>
  </r>
  <r>
    <x v="70"/>
    <x v="33"/>
    <n v="6"/>
    <n v="2"/>
    <n v="3"/>
    <n v="0"/>
    <n v="0"/>
    <n v="0"/>
    <n v="3.14"/>
    <n v="1"/>
    <n v="1989"/>
    <m/>
    <m/>
  </r>
  <r>
    <x v="70"/>
    <x v="34"/>
    <n v="6"/>
    <n v="3"/>
    <n v="3"/>
    <n v="0"/>
    <n v="0"/>
    <n v="0"/>
    <n v="3.41"/>
    <n v="1"/>
    <n v="1989"/>
    <m/>
    <m/>
  </r>
  <r>
    <x v="70"/>
    <x v="35"/>
    <n v="7"/>
    <n v="3"/>
    <n v="3"/>
    <n v="0"/>
    <n v="0"/>
    <n v="0"/>
    <n v="3.54"/>
    <n v="1"/>
    <n v="1989"/>
    <m/>
    <m/>
  </r>
  <r>
    <x v="70"/>
    <x v="36"/>
    <n v="8"/>
    <n v="4"/>
    <n v="4"/>
    <n v="0"/>
    <n v="0"/>
    <n v="0"/>
    <n v="4.24"/>
    <n v="1"/>
    <n v="1989"/>
    <m/>
    <m/>
  </r>
  <r>
    <x v="70"/>
    <x v="37"/>
    <n v="9"/>
    <n v="4"/>
    <n v="5"/>
    <n v="0"/>
    <n v="0"/>
    <n v="0"/>
    <n v="4.66"/>
    <n v="1"/>
    <n v="1989"/>
    <m/>
    <m/>
  </r>
  <r>
    <x v="70"/>
    <x v="38"/>
    <n v="10"/>
    <n v="4"/>
    <n v="6"/>
    <n v="0"/>
    <n v="0"/>
    <n v="0"/>
    <n v="5.07"/>
    <n v="1"/>
    <n v="1989"/>
    <m/>
    <m/>
  </r>
  <r>
    <x v="70"/>
    <x v="39"/>
    <n v="11"/>
    <n v="4"/>
    <n v="8"/>
    <n v="0"/>
    <n v="0"/>
    <n v="0"/>
    <n v="5.89"/>
    <n v="1"/>
    <n v="1989"/>
    <m/>
    <m/>
  </r>
  <r>
    <x v="70"/>
    <x v="40"/>
    <n v="11"/>
    <n v="4"/>
    <n v="8"/>
    <n v="0"/>
    <n v="0"/>
    <n v="0"/>
    <n v="5.78"/>
    <n v="0"/>
    <n v="1989"/>
    <m/>
    <m/>
  </r>
  <r>
    <x v="70"/>
    <x v="41"/>
    <n v="11"/>
    <n v="4"/>
    <n v="8"/>
    <n v="0"/>
    <n v="0"/>
    <n v="0"/>
    <n v="5.63"/>
    <n v="0"/>
    <n v="1990"/>
    <m/>
    <m/>
  </r>
  <r>
    <x v="70"/>
    <x v="42"/>
    <n v="11"/>
    <n v="4"/>
    <n v="8"/>
    <n v="0"/>
    <n v="0"/>
    <n v="0"/>
    <n v="5.44"/>
    <n v="0"/>
    <n v="1990"/>
    <m/>
    <m/>
  </r>
  <r>
    <x v="70"/>
    <x v="43"/>
    <n v="11"/>
    <n v="4"/>
    <n v="8"/>
    <n v="0"/>
    <n v="0"/>
    <n v="0"/>
    <n v="5.23"/>
    <n v="0"/>
    <n v="1990"/>
    <m/>
    <m/>
  </r>
  <r>
    <x v="70"/>
    <x v="44"/>
    <n v="11"/>
    <n v="4"/>
    <n v="8"/>
    <n v="0"/>
    <n v="0"/>
    <n v="0"/>
    <n v="5.01"/>
    <n v="0"/>
    <n v="1990"/>
    <m/>
    <m/>
  </r>
  <r>
    <x v="70"/>
    <x v="45"/>
    <n v="11"/>
    <n v="4"/>
    <n v="8"/>
    <n v="0"/>
    <n v="0"/>
    <n v="0"/>
    <n v="4.8"/>
    <n v="0"/>
    <n v="1990"/>
    <m/>
    <m/>
  </r>
  <r>
    <x v="70"/>
    <x v="46"/>
    <n v="12"/>
    <n v="4"/>
    <n v="8"/>
    <n v="0"/>
    <n v="0"/>
    <n v="0"/>
    <n v="4.9400000000000004"/>
    <n v="0"/>
    <n v="1990"/>
    <m/>
    <m/>
  </r>
  <r>
    <x v="70"/>
    <x v="47"/>
    <n v="12"/>
    <n v="4"/>
    <n v="8"/>
    <n v="0"/>
    <n v="0"/>
    <n v="0"/>
    <n v="4.74"/>
    <n v="0"/>
    <n v="1990"/>
    <m/>
    <m/>
  </r>
  <r>
    <x v="70"/>
    <x v="48"/>
    <n v="13"/>
    <n v="4"/>
    <n v="9"/>
    <n v="0"/>
    <n v="0"/>
    <n v="0"/>
    <n v="4.88"/>
    <n v="0"/>
    <n v="1990"/>
    <m/>
    <m/>
  </r>
  <r>
    <x v="70"/>
    <x v="49"/>
    <n v="10"/>
    <n v="3"/>
    <n v="8"/>
    <n v="0"/>
    <n v="0"/>
    <n v="0"/>
    <n v="3.83"/>
    <n v="0"/>
    <n v="1990"/>
    <m/>
    <m/>
  </r>
  <r>
    <x v="70"/>
    <x v="50"/>
    <n v="10"/>
    <n v="3"/>
    <n v="8"/>
    <n v="0"/>
    <n v="0"/>
    <n v="0"/>
    <n v="3.72"/>
    <n v="0"/>
    <n v="1990"/>
    <m/>
    <m/>
  </r>
  <r>
    <x v="70"/>
    <x v="51"/>
    <n v="10"/>
    <n v="3"/>
    <n v="8"/>
    <n v="0"/>
    <n v="0"/>
    <n v="0"/>
    <n v="3.64"/>
    <n v="0"/>
    <n v="1990"/>
    <m/>
    <m/>
  </r>
  <r>
    <x v="70"/>
    <x v="52"/>
    <n v="12"/>
    <n v="3"/>
    <n v="8"/>
    <n v="0"/>
    <n v="0"/>
    <n v="0"/>
    <n v="3.96"/>
    <n v="0"/>
    <n v="1990"/>
    <m/>
    <m/>
  </r>
  <r>
    <x v="70"/>
    <x v="53"/>
    <n v="12"/>
    <n v="3"/>
    <n v="9"/>
    <n v="0"/>
    <n v="0"/>
    <n v="0"/>
    <n v="4.13"/>
    <n v="0"/>
    <n v="1990"/>
    <m/>
    <m/>
  </r>
  <r>
    <x v="70"/>
    <x v="54"/>
    <n v="13"/>
    <n v="3"/>
    <n v="10"/>
    <n v="0"/>
    <n v="0"/>
    <n v="0"/>
    <n v="4.4000000000000004"/>
    <n v="0"/>
    <n v="1990"/>
    <m/>
    <m/>
  </r>
  <r>
    <x v="70"/>
    <x v="55"/>
    <n v="14"/>
    <n v="3"/>
    <n v="11"/>
    <n v="0"/>
    <n v="0"/>
    <n v="0"/>
    <n v="4.7699999999999996"/>
    <n v="0"/>
    <n v="1990"/>
    <m/>
    <m/>
  </r>
  <r>
    <x v="70"/>
    <x v="56"/>
    <n v="14"/>
    <n v="3"/>
    <n v="11"/>
    <n v="0"/>
    <n v="0"/>
    <n v="0"/>
    <n v="4.76"/>
    <n v="0"/>
    <n v="1990"/>
    <m/>
    <m/>
  </r>
  <r>
    <x v="70"/>
    <x v="57"/>
    <n v="16"/>
    <n v="3"/>
    <n v="13"/>
    <n v="0"/>
    <n v="0"/>
    <n v="0"/>
    <n v="5.31"/>
    <n v="0"/>
    <n v="1990"/>
    <m/>
    <m/>
  </r>
  <r>
    <x v="70"/>
    <x v="58"/>
    <n v="16"/>
    <n v="3"/>
    <n v="13"/>
    <n v="0"/>
    <n v="0"/>
    <n v="0"/>
    <n v="5.29"/>
    <n v="0"/>
    <n v="1990"/>
    <m/>
    <m/>
  </r>
  <r>
    <x v="70"/>
    <x v="59"/>
    <n v="16"/>
    <n v="3"/>
    <n v="13"/>
    <n v="0"/>
    <n v="0"/>
    <n v="0"/>
    <n v="5.26"/>
    <n v="0"/>
    <n v="1990"/>
    <m/>
    <m/>
  </r>
  <r>
    <x v="70"/>
    <x v="60"/>
    <n v="16"/>
    <n v="3"/>
    <n v="13"/>
    <n v="0"/>
    <n v="0"/>
    <n v="0"/>
    <n v="5.49"/>
    <n v="0"/>
    <n v="1990"/>
    <m/>
    <m/>
  </r>
  <r>
    <x v="70"/>
    <x v="61"/>
    <n v="15"/>
    <n v="3"/>
    <n v="12"/>
    <n v="0"/>
    <n v="0"/>
    <n v="0"/>
    <n v="5.22"/>
    <n v="0"/>
    <n v="1990"/>
    <m/>
    <m/>
  </r>
  <r>
    <x v="70"/>
    <x v="62"/>
    <n v="15"/>
    <n v="3"/>
    <n v="12"/>
    <n v="0"/>
    <n v="0"/>
    <n v="0"/>
    <n v="5.22"/>
    <n v="0"/>
    <n v="1990"/>
    <m/>
    <m/>
  </r>
  <r>
    <x v="70"/>
    <x v="63"/>
    <n v="15"/>
    <n v="3"/>
    <n v="12"/>
    <n v="0"/>
    <n v="0"/>
    <n v="0"/>
    <n v="5.21"/>
    <n v="0"/>
    <n v="1990"/>
    <m/>
    <m/>
  </r>
  <r>
    <x v="70"/>
    <x v="64"/>
    <n v="15"/>
    <n v="3"/>
    <n v="12"/>
    <n v="0"/>
    <n v="0"/>
    <n v="0"/>
    <n v="5.18"/>
    <n v="0"/>
    <n v="1990"/>
    <m/>
    <m/>
  </r>
  <r>
    <x v="70"/>
    <x v="65"/>
    <n v="15"/>
    <n v="3"/>
    <n v="12"/>
    <n v="0"/>
    <n v="0"/>
    <n v="0"/>
    <n v="5.16"/>
    <n v="0"/>
    <n v="1990"/>
    <m/>
    <m/>
  </r>
  <r>
    <x v="71"/>
    <x v="78"/>
    <n v="31184"/>
    <n v="31184"/>
    <n v="0"/>
    <n v="0"/>
    <n v="0"/>
    <s v="."/>
    <s v="."/>
    <n v="0"/>
    <n v="1958"/>
    <m/>
    <m/>
  </r>
  <r>
    <x v="71"/>
    <x v="79"/>
    <n v="47762"/>
    <n v="47173"/>
    <n v="544"/>
    <n v="45"/>
    <n v="0"/>
    <s v="."/>
    <s v="."/>
    <n v="0"/>
    <n v="1958"/>
    <m/>
    <m/>
  </r>
  <r>
    <x v="71"/>
    <x v="80"/>
    <n v="61568"/>
    <n v="61053"/>
    <n v="483"/>
    <n v="32"/>
    <n v="0"/>
    <s v="."/>
    <s v="."/>
    <n v="0"/>
    <n v="1958"/>
    <m/>
    <m/>
  </r>
  <r>
    <x v="71"/>
    <x v="81"/>
    <n v="75711"/>
    <n v="72935"/>
    <n v="2644"/>
    <n v="28"/>
    <n v="104"/>
    <s v="."/>
    <s v="."/>
    <n v="0"/>
    <n v="1958"/>
    <m/>
    <m/>
  </r>
  <r>
    <x v="71"/>
    <x v="0"/>
    <n v="85971"/>
    <n v="84198"/>
    <n v="1615"/>
    <n v="22"/>
    <n v="136"/>
    <s v="."/>
    <s v="."/>
    <n v="0"/>
    <n v="1958"/>
    <m/>
    <m/>
  </r>
  <r>
    <x v="71"/>
    <x v="1"/>
    <n v="94786"/>
    <n v="91224"/>
    <n v="2047"/>
    <n v="7"/>
    <n v="1508"/>
    <n v="0"/>
    <n v="1.9"/>
    <n v="1425"/>
    <n v="1958"/>
    <m/>
    <m/>
  </r>
  <r>
    <x v="71"/>
    <x v="2"/>
    <n v="108587"/>
    <n v="104074"/>
    <n v="2814"/>
    <n v="5"/>
    <n v="1693"/>
    <n v="0"/>
    <n v="2.16"/>
    <n v="1675"/>
    <n v="1958"/>
    <m/>
    <m/>
  </r>
  <r>
    <x v="71"/>
    <x v="3"/>
    <n v="115080"/>
    <n v="110085"/>
    <n v="3192"/>
    <n v="19"/>
    <n v="1785"/>
    <n v="0"/>
    <n v="2.27"/>
    <n v="1824"/>
    <n v="1958"/>
    <m/>
    <m/>
  </r>
  <r>
    <x v="71"/>
    <x v="4"/>
    <n v="112933"/>
    <n v="106452"/>
    <n v="4295"/>
    <n v="56"/>
    <n v="2130"/>
    <n v="0"/>
    <n v="2.2000000000000002"/>
    <n v="1494"/>
    <n v="1958"/>
    <m/>
    <m/>
  </r>
  <r>
    <x v="71"/>
    <x v="5"/>
    <n v="119855"/>
    <n v="111427"/>
    <n v="6092"/>
    <n v="85"/>
    <n v="2251"/>
    <n v="0"/>
    <n v="2.31"/>
    <n v="1706"/>
    <n v="1958"/>
    <m/>
    <m/>
  </r>
  <r>
    <x v="71"/>
    <x v="6"/>
    <n v="132583"/>
    <n v="122169"/>
    <n v="7724"/>
    <n v="179"/>
    <n v="2511"/>
    <n v="0"/>
    <n v="2.5299999999999998"/>
    <n v="2109"/>
    <n v="1958"/>
    <m/>
    <m/>
  </r>
  <r>
    <x v="71"/>
    <x v="7"/>
    <n v="142587"/>
    <n v="129802"/>
    <n v="9906"/>
    <n v="267"/>
    <n v="2611"/>
    <n v="0"/>
    <n v="2.69"/>
    <n v="2407"/>
    <n v="1958"/>
    <m/>
    <m/>
  </r>
  <r>
    <x v="71"/>
    <x v="8"/>
    <n v="143609"/>
    <n v="129156"/>
    <n v="11598"/>
    <n v="250"/>
    <n v="2606"/>
    <n v="0"/>
    <n v="2.68"/>
    <n v="2161"/>
    <n v="1958"/>
    <m/>
    <m/>
  </r>
  <r>
    <x v="71"/>
    <x v="9"/>
    <n v="136469"/>
    <n v="119218"/>
    <n v="14319"/>
    <n v="254"/>
    <n v="2677"/>
    <n v="0"/>
    <n v="2.52"/>
    <n v="1906"/>
    <n v="1958"/>
    <m/>
    <m/>
  </r>
  <r>
    <x v="71"/>
    <x v="10"/>
    <n v="135672"/>
    <n v="113716"/>
    <n v="18509"/>
    <n v="297"/>
    <n v="3150"/>
    <n v="0"/>
    <n v="2.48"/>
    <n v="2006"/>
    <n v="1989"/>
    <m/>
    <m/>
  </r>
  <r>
    <x v="71"/>
    <x v="11"/>
    <n v="148359"/>
    <n v="120826"/>
    <n v="23814"/>
    <n v="332"/>
    <n v="3387"/>
    <n v="0"/>
    <n v="2.68"/>
    <n v="2344"/>
    <n v="1989"/>
    <m/>
    <m/>
  </r>
  <r>
    <x v="71"/>
    <x v="12"/>
    <n v="150252"/>
    <n v="118462"/>
    <n v="27727"/>
    <n v="371"/>
    <n v="3692"/>
    <n v="0"/>
    <n v="2.68"/>
    <n v="2436"/>
    <n v="1989"/>
    <m/>
    <m/>
  </r>
  <r>
    <x v="71"/>
    <x v="13"/>
    <n v="159755"/>
    <n v="120621"/>
    <n v="34741"/>
    <n v="504"/>
    <n v="3889"/>
    <n v="0"/>
    <n v="2.81"/>
    <n v="2648"/>
    <n v="1989"/>
    <m/>
    <m/>
  </r>
  <r>
    <x v="71"/>
    <x v="14"/>
    <n v="174409"/>
    <n v="126758"/>
    <n v="43023"/>
    <n v="655"/>
    <n v="3973"/>
    <n v="0"/>
    <n v="3.02"/>
    <n v="2601"/>
    <n v="1989"/>
    <m/>
    <m/>
  </r>
  <r>
    <x v="71"/>
    <x v="15"/>
    <n v="178232"/>
    <n v="123294"/>
    <n v="49361"/>
    <n v="1003"/>
    <n v="4574"/>
    <n v="0"/>
    <n v="3.05"/>
    <n v="3068"/>
    <n v="1989"/>
    <m/>
    <m/>
  </r>
  <r>
    <x v="71"/>
    <x v="16"/>
    <n v="177427"/>
    <n v="114921"/>
    <n v="56398"/>
    <n v="1466"/>
    <n v="4642"/>
    <n v="0"/>
    <n v="3.01"/>
    <n v="3351"/>
    <n v="1989"/>
    <m/>
    <m/>
  </r>
  <r>
    <x v="71"/>
    <x v="17"/>
    <n v="174573"/>
    <n v="105324"/>
    <n v="62748"/>
    <n v="1777"/>
    <n v="4724"/>
    <n v="0"/>
    <n v="2.93"/>
    <n v="3776"/>
    <n v="1989"/>
    <m/>
    <m/>
  </r>
  <r>
    <x v="71"/>
    <x v="18"/>
    <n v="172762"/>
    <n v="100862"/>
    <n v="65232"/>
    <n v="2358"/>
    <n v="4310"/>
    <n v="0"/>
    <n v="2.89"/>
    <n v="3358"/>
    <n v="1989"/>
    <m/>
    <m/>
  </r>
  <r>
    <x v="71"/>
    <x v="19"/>
    <n v="184911"/>
    <n v="102321"/>
    <n v="74146"/>
    <n v="3896"/>
    <n v="4548"/>
    <n v="0"/>
    <n v="3.07"/>
    <n v="3708"/>
    <n v="1989"/>
    <m/>
    <m/>
  </r>
  <r>
    <x v="71"/>
    <x v="20"/>
    <n v="199457"/>
    <n v="106989"/>
    <n v="82192"/>
    <n v="5505"/>
    <n v="4771"/>
    <n v="0"/>
    <n v="3.3"/>
    <n v="4050"/>
    <n v="1989"/>
    <m/>
    <m/>
  </r>
  <r>
    <x v="71"/>
    <x v="21"/>
    <n v="203756"/>
    <n v="97910"/>
    <n v="92800"/>
    <n v="7834"/>
    <n v="5212"/>
    <n v="0"/>
    <n v="3.36"/>
    <n v="4866"/>
    <n v="1989"/>
    <m/>
    <m/>
  </r>
  <r>
    <x v="71"/>
    <x v="22"/>
    <n v="205511"/>
    <n v="93151"/>
    <n v="96352"/>
    <n v="10431"/>
    <n v="5578"/>
    <n v="0"/>
    <n v="3.37"/>
    <n v="5068"/>
    <n v="1989"/>
    <m/>
    <m/>
  </r>
  <r>
    <x v="71"/>
    <x v="23"/>
    <n v="207402"/>
    <n v="86913"/>
    <n v="101148"/>
    <n v="13474"/>
    <n v="5868"/>
    <n v="0"/>
    <n v="3.39"/>
    <n v="5389"/>
    <n v="1989"/>
    <m/>
    <m/>
  </r>
  <r>
    <x v="71"/>
    <x v="24"/>
    <n v="218416"/>
    <n v="89639"/>
    <n v="106302"/>
    <n v="16897"/>
    <n v="5578"/>
    <n v="0"/>
    <n v="3.55"/>
    <n v="5208"/>
    <n v="1989"/>
    <m/>
    <m/>
  </r>
  <r>
    <x v="71"/>
    <x v="25"/>
    <n v="212052"/>
    <n v="91716"/>
    <n v="95038"/>
    <n v="20405"/>
    <n v="4893"/>
    <n v="0"/>
    <n v="3.44"/>
    <n v="4785"/>
    <n v="1989"/>
    <m/>
    <m/>
  </r>
  <r>
    <x v="71"/>
    <x v="26"/>
    <n v="195164"/>
    <n v="78559"/>
    <n v="90573"/>
    <n v="21476"/>
    <n v="4556"/>
    <n v="0"/>
    <n v="3.16"/>
    <n v="4372"/>
    <n v="1989"/>
    <m/>
    <m/>
  </r>
  <r>
    <x v="71"/>
    <x v="27"/>
    <n v="217385"/>
    <n v="88847"/>
    <n v="101193"/>
    <n v="22527"/>
    <n v="4817"/>
    <n v="0"/>
    <n v="3.51"/>
    <n v="4380"/>
    <n v="1989"/>
    <m/>
    <m/>
  </r>
  <r>
    <x v="71"/>
    <x v="28"/>
    <n v="204846"/>
    <n v="77359"/>
    <n v="99202"/>
    <n v="23741"/>
    <n v="4543"/>
    <n v="0"/>
    <n v="3.31"/>
    <n v="4560"/>
    <n v="1989"/>
    <m/>
    <m/>
  </r>
  <r>
    <x v="71"/>
    <x v="29"/>
    <n v="211348"/>
    <n v="79141"/>
    <n v="101536"/>
    <n v="25870"/>
    <n v="4801"/>
    <n v="0"/>
    <n v="3.42"/>
    <n v="4464"/>
    <n v="1989"/>
    <m/>
    <m/>
  </r>
  <r>
    <x v="71"/>
    <x v="30"/>
    <n v="220557"/>
    <n v="85387"/>
    <n v="101810"/>
    <n v="28322"/>
    <n v="5037"/>
    <n v="0"/>
    <n v="3.58"/>
    <n v="4611"/>
    <n v="1989"/>
    <m/>
    <m/>
  </r>
  <r>
    <x v="71"/>
    <x v="31"/>
    <n v="214599"/>
    <n v="85710"/>
    <n v="96328"/>
    <n v="27912"/>
    <n v="4649"/>
    <n v="0"/>
    <n v="3.49"/>
    <n v="4695"/>
    <n v="1989"/>
    <m/>
    <m/>
  </r>
  <r>
    <x v="71"/>
    <x v="32"/>
    <n v="200278"/>
    <n v="87268"/>
    <n v="82730"/>
    <n v="25996"/>
    <n v="4284"/>
    <n v="0"/>
    <n v="3.26"/>
    <n v="4903"/>
    <n v="1989"/>
    <m/>
    <m/>
  </r>
  <r>
    <x v="71"/>
    <x v="33"/>
    <n v="191092"/>
    <n v="84345"/>
    <n v="78732"/>
    <n v="23924"/>
    <n v="4091"/>
    <n v="0"/>
    <n v="3.12"/>
    <n v="4474"/>
    <n v="1989"/>
    <m/>
    <m/>
  </r>
  <r>
    <x v="71"/>
    <x v="34"/>
    <n v="190549"/>
    <n v="84933"/>
    <n v="76728"/>
    <n v="24745"/>
    <n v="4143"/>
    <n v="0"/>
    <n v="3.12"/>
    <n v="4294"/>
    <n v="1989"/>
    <m/>
    <m/>
  </r>
  <r>
    <x v="71"/>
    <x v="35"/>
    <n v="193819"/>
    <n v="87166"/>
    <n v="77263"/>
    <n v="25458"/>
    <n v="3932"/>
    <n v="0"/>
    <n v="3.17"/>
    <n v="4245"/>
    <n v="1989"/>
    <m/>
    <m/>
  </r>
  <r>
    <x v="71"/>
    <x v="36"/>
    <n v="192459"/>
    <n v="84708"/>
    <n v="78492"/>
    <n v="25755"/>
    <n v="3503"/>
    <n v="0"/>
    <n v="3.15"/>
    <n v="4994"/>
    <n v="1989"/>
    <m/>
    <m/>
  </r>
  <r>
    <x v="71"/>
    <x v="37"/>
    <n v="192504"/>
    <n v="82492"/>
    <n v="83249"/>
    <n v="23148"/>
    <n v="3615"/>
    <n v="0"/>
    <n v="3.15"/>
    <n v="6088"/>
    <n v="1989"/>
    <m/>
    <m/>
  </r>
  <r>
    <x v="71"/>
    <x v="38"/>
    <n v="188526"/>
    <n v="78570"/>
    <n v="80521"/>
    <n v="25633"/>
    <n v="3436"/>
    <n v="366"/>
    <n v="3.09"/>
    <n v="5438"/>
    <n v="1989"/>
    <m/>
    <m/>
  </r>
  <r>
    <x v="71"/>
    <x v="39"/>
    <n v="189664"/>
    <n v="78666"/>
    <n v="81963"/>
    <n v="25140"/>
    <n v="3565"/>
    <n v="330"/>
    <n v="3.1"/>
    <n v="5101"/>
    <n v="1989"/>
    <m/>
    <m/>
  </r>
  <r>
    <x v="71"/>
    <x v="40"/>
    <n v="186289"/>
    <n v="78408"/>
    <n v="74634"/>
    <n v="29210"/>
    <n v="3876"/>
    <n v="161"/>
    <n v="3.04"/>
    <n v="5057"/>
    <n v="1989"/>
    <m/>
    <m/>
  </r>
  <r>
    <x v="71"/>
    <x v="41"/>
    <n v="191890"/>
    <n v="79117"/>
    <n v="78159"/>
    <n v="30148"/>
    <n v="4148"/>
    <n v="317"/>
    <n v="3.13"/>
    <n v="5065"/>
    <n v="1990"/>
    <m/>
    <m/>
  </r>
  <r>
    <x v="72"/>
    <x v="43"/>
    <n v="27"/>
    <n v="0"/>
    <n v="27"/>
    <n v="0"/>
    <n v="0"/>
    <n v="0"/>
    <n v="0.26"/>
    <n v="1"/>
    <n v="1990"/>
    <m/>
    <m/>
  </r>
  <r>
    <x v="72"/>
    <x v="44"/>
    <n v="27"/>
    <n v="0"/>
    <n v="27"/>
    <n v="0"/>
    <n v="0"/>
    <n v="0"/>
    <n v="0.26"/>
    <n v="1"/>
    <n v="1990"/>
    <m/>
    <m/>
  </r>
  <r>
    <x v="72"/>
    <x v="45"/>
    <n v="28"/>
    <n v="0"/>
    <n v="28"/>
    <n v="0"/>
    <n v="0"/>
    <n v="0"/>
    <n v="0.26"/>
    <n v="1"/>
    <n v="1990"/>
    <m/>
    <m/>
  </r>
  <r>
    <x v="72"/>
    <x v="46"/>
    <n v="29"/>
    <n v="0"/>
    <n v="29"/>
    <n v="0"/>
    <n v="0"/>
    <n v="0"/>
    <n v="0.27"/>
    <n v="1"/>
    <n v="1990"/>
    <m/>
    <m/>
  </r>
  <r>
    <x v="72"/>
    <x v="47"/>
    <n v="29"/>
    <n v="0"/>
    <n v="29"/>
    <n v="0"/>
    <n v="0"/>
    <n v="0"/>
    <n v="0.27"/>
    <n v="1"/>
    <n v="1990"/>
    <m/>
    <m/>
  </r>
  <r>
    <x v="72"/>
    <x v="48"/>
    <n v="30"/>
    <n v="0"/>
    <n v="30"/>
    <n v="0"/>
    <n v="0"/>
    <n v="0"/>
    <n v="0.28000000000000003"/>
    <n v="1"/>
    <n v="1990"/>
    <m/>
    <m/>
  </r>
  <r>
    <x v="72"/>
    <x v="49"/>
    <n v="32"/>
    <n v="0"/>
    <n v="32"/>
    <n v="0"/>
    <n v="0"/>
    <n v="0"/>
    <n v="0.3"/>
    <n v="1"/>
    <n v="1990"/>
    <m/>
    <m/>
  </r>
  <r>
    <x v="72"/>
    <x v="50"/>
    <n v="30"/>
    <n v="0"/>
    <n v="30"/>
    <n v="0"/>
    <n v="0"/>
    <n v="0"/>
    <n v="0.28000000000000003"/>
    <n v="1"/>
    <n v="1990"/>
    <m/>
    <m/>
  </r>
  <r>
    <x v="72"/>
    <x v="51"/>
    <n v="34"/>
    <n v="0"/>
    <n v="34"/>
    <n v="0"/>
    <n v="0"/>
    <n v="0"/>
    <n v="0.32"/>
    <n v="1"/>
    <n v="1990"/>
    <m/>
    <m/>
  </r>
  <r>
    <x v="72"/>
    <x v="52"/>
    <n v="46"/>
    <n v="0"/>
    <n v="46"/>
    <n v="0"/>
    <n v="0"/>
    <n v="0"/>
    <n v="0.43"/>
    <n v="1"/>
    <n v="1990"/>
    <m/>
    <m/>
  </r>
  <r>
    <x v="72"/>
    <x v="53"/>
    <n v="39"/>
    <n v="0"/>
    <n v="39"/>
    <n v="0"/>
    <n v="0"/>
    <n v="0"/>
    <n v="0.36"/>
    <n v="1"/>
    <n v="1990"/>
    <m/>
    <m/>
  </r>
  <r>
    <x v="72"/>
    <x v="54"/>
    <n v="39"/>
    <n v="0"/>
    <n v="39"/>
    <n v="0"/>
    <n v="0"/>
    <n v="0"/>
    <n v="0.36"/>
    <n v="1"/>
    <n v="1990"/>
    <m/>
    <m/>
  </r>
  <r>
    <x v="72"/>
    <x v="55"/>
    <n v="39"/>
    <n v="0"/>
    <n v="39"/>
    <n v="0"/>
    <n v="0"/>
    <n v="0"/>
    <n v="0.35"/>
    <n v="1"/>
    <n v="1990"/>
    <m/>
    <m/>
  </r>
  <r>
    <x v="72"/>
    <x v="56"/>
    <n v="33"/>
    <n v="0"/>
    <n v="33"/>
    <n v="0"/>
    <n v="0"/>
    <n v="0"/>
    <n v="0.3"/>
    <n v="1"/>
    <n v="1990"/>
    <m/>
    <m/>
  </r>
  <r>
    <x v="72"/>
    <x v="57"/>
    <n v="33"/>
    <n v="0"/>
    <n v="33"/>
    <n v="0"/>
    <n v="0"/>
    <n v="0"/>
    <n v="0.3"/>
    <n v="1"/>
    <n v="1990"/>
    <m/>
    <m/>
  </r>
  <r>
    <x v="72"/>
    <x v="58"/>
    <n v="38"/>
    <n v="0"/>
    <n v="38"/>
    <n v="0"/>
    <n v="0"/>
    <n v="0"/>
    <n v="0.36"/>
    <n v="1"/>
    <n v="1990"/>
    <m/>
    <m/>
  </r>
  <r>
    <x v="72"/>
    <x v="59"/>
    <n v="32"/>
    <n v="0"/>
    <n v="32"/>
    <n v="0"/>
    <n v="0"/>
    <n v="0"/>
    <n v="0.3"/>
    <n v="1"/>
    <n v="1990"/>
    <m/>
    <m/>
  </r>
  <r>
    <x v="72"/>
    <x v="60"/>
    <n v="44"/>
    <n v="0"/>
    <n v="44"/>
    <n v="0"/>
    <n v="0"/>
    <n v="0"/>
    <n v="0.43"/>
    <n v="1"/>
    <n v="1990"/>
    <m/>
    <m/>
  </r>
  <r>
    <x v="72"/>
    <x v="61"/>
    <n v="31"/>
    <n v="0"/>
    <n v="31"/>
    <n v="0"/>
    <n v="0"/>
    <n v="0"/>
    <n v="0.3"/>
    <n v="1"/>
    <n v="1990"/>
    <m/>
    <m/>
  </r>
  <r>
    <x v="72"/>
    <x v="62"/>
    <n v="33"/>
    <n v="0"/>
    <n v="33"/>
    <n v="0"/>
    <n v="0"/>
    <n v="0"/>
    <n v="0.32"/>
    <n v="1"/>
    <n v="1990"/>
    <m/>
    <m/>
  </r>
  <r>
    <x v="72"/>
    <x v="63"/>
    <n v="37"/>
    <n v="0"/>
    <n v="37"/>
    <n v="0"/>
    <n v="0"/>
    <n v="0"/>
    <n v="0.36"/>
    <n v="1"/>
    <n v="1990"/>
    <m/>
    <m/>
  </r>
  <r>
    <x v="72"/>
    <x v="64"/>
    <n v="39"/>
    <n v="0"/>
    <n v="39"/>
    <n v="0"/>
    <n v="0"/>
    <n v="0"/>
    <n v="0.37"/>
    <n v="1"/>
    <n v="1990"/>
    <m/>
    <m/>
  </r>
  <r>
    <x v="72"/>
    <x v="65"/>
    <n v="41"/>
    <n v="0"/>
    <n v="41"/>
    <n v="0"/>
    <n v="0"/>
    <n v="0"/>
    <n v="0.39"/>
    <n v="1"/>
    <n v="1990"/>
    <m/>
    <m/>
  </r>
  <r>
    <x v="73"/>
    <x v="1"/>
    <n v="1421"/>
    <n v="346"/>
    <n v="1075"/>
    <n v="0"/>
    <n v="0"/>
    <n v="0"/>
    <n v="1.39"/>
    <n v="42"/>
    <n v="1958"/>
    <m/>
    <m/>
  </r>
  <r>
    <x v="73"/>
    <x v="2"/>
    <n v="2098"/>
    <n v="373"/>
    <n v="1725"/>
    <n v="0"/>
    <n v="0"/>
    <n v="0"/>
    <n v="1.96"/>
    <n v="39"/>
    <n v="1958"/>
    <m/>
    <m/>
  </r>
  <r>
    <x v="73"/>
    <x v="3"/>
    <n v="2555"/>
    <n v="340"/>
    <n v="2215"/>
    <n v="0"/>
    <n v="0"/>
    <n v="0"/>
    <n v="2.2799999999999998"/>
    <n v="34"/>
    <n v="1958"/>
    <m/>
    <m/>
  </r>
  <r>
    <x v="73"/>
    <x v="4"/>
    <n v="2585"/>
    <n v="266"/>
    <n v="2316"/>
    <n v="0"/>
    <n v="4"/>
    <n v="0"/>
    <n v="2.19"/>
    <n v="21"/>
    <n v="1958"/>
    <m/>
    <m/>
  </r>
  <r>
    <x v="73"/>
    <x v="5"/>
    <n v="2800"/>
    <n v="205"/>
    <n v="2583"/>
    <n v="0"/>
    <n v="12"/>
    <n v="0"/>
    <n v="2.2599999999999998"/>
    <n v="18"/>
    <n v="1958"/>
    <m/>
    <m/>
  </r>
  <r>
    <x v="73"/>
    <x v="6"/>
    <n v="3009"/>
    <n v="197"/>
    <n v="2796"/>
    <n v="0"/>
    <n v="15"/>
    <n v="0"/>
    <n v="2.2999999999999998"/>
    <n v="15"/>
    <n v="1958"/>
    <m/>
    <m/>
  </r>
  <r>
    <x v="73"/>
    <x v="7"/>
    <n v="3041"/>
    <n v="184"/>
    <n v="2842"/>
    <n v="0"/>
    <n v="14"/>
    <n v="0"/>
    <n v="2.21"/>
    <n v="23"/>
    <n v="1958"/>
    <m/>
    <m/>
  </r>
  <r>
    <x v="74"/>
    <x v="1"/>
    <n v="33"/>
    <n v="7"/>
    <n v="26"/>
    <n v="0"/>
    <n v="0"/>
    <n v="0"/>
    <n v="0.11"/>
    <n v="5"/>
    <n v="1958"/>
    <m/>
    <m/>
  </r>
  <r>
    <x v="74"/>
    <x v="2"/>
    <n v="36"/>
    <n v="14"/>
    <n v="23"/>
    <n v="0"/>
    <n v="0"/>
    <n v="0"/>
    <n v="0.12"/>
    <n v="7"/>
    <n v="1958"/>
    <m/>
    <m/>
  </r>
  <r>
    <x v="74"/>
    <x v="3"/>
    <n v="43"/>
    <n v="17"/>
    <n v="26"/>
    <n v="0"/>
    <n v="0"/>
    <n v="0"/>
    <n v="0.14000000000000001"/>
    <n v="5"/>
    <n v="1958"/>
    <m/>
    <m/>
  </r>
  <r>
    <x v="74"/>
    <x v="4"/>
    <n v="46"/>
    <n v="14"/>
    <n v="32"/>
    <n v="0"/>
    <n v="0"/>
    <n v="0"/>
    <n v="0.14000000000000001"/>
    <n v="6"/>
    <n v="1958"/>
    <m/>
    <m/>
  </r>
  <r>
    <x v="74"/>
    <x v="5"/>
    <n v="43"/>
    <n v="15"/>
    <n v="28"/>
    <n v="0"/>
    <n v="0"/>
    <n v="0"/>
    <n v="0.13"/>
    <n v="9"/>
    <n v="1958"/>
    <m/>
    <m/>
  </r>
  <r>
    <x v="74"/>
    <x v="6"/>
    <n v="47"/>
    <n v="13"/>
    <n v="34"/>
    <n v="0"/>
    <n v="0"/>
    <n v="0"/>
    <n v="0.14000000000000001"/>
    <n v="13"/>
    <n v="1958"/>
    <m/>
    <m/>
  </r>
  <r>
    <x v="74"/>
    <x v="7"/>
    <n v="53"/>
    <n v="12"/>
    <n v="42"/>
    <n v="0"/>
    <n v="0"/>
    <n v="0"/>
    <n v="0.15"/>
    <n v="13"/>
    <n v="1958"/>
    <m/>
    <m/>
  </r>
  <r>
    <x v="74"/>
    <x v="8"/>
    <n v="45"/>
    <n v="4"/>
    <n v="40"/>
    <n v="0"/>
    <n v="0"/>
    <n v="0"/>
    <n v="0.12"/>
    <n v="16"/>
    <n v="1958"/>
    <m/>
    <m/>
  </r>
  <r>
    <x v="74"/>
    <x v="9"/>
    <n v="48"/>
    <n v="2"/>
    <n v="46"/>
    <n v="0"/>
    <n v="0"/>
    <n v="0"/>
    <n v="0.13"/>
    <n v="15"/>
    <n v="1958"/>
    <m/>
    <m/>
  </r>
  <r>
    <x v="74"/>
    <x v="10"/>
    <n v="54"/>
    <n v="7"/>
    <n v="47"/>
    <n v="0"/>
    <n v="0"/>
    <n v="0"/>
    <n v="0.14000000000000001"/>
    <n v="19"/>
    <n v="1989"/>
    <m/>
    <m/>
  </r>
  <r>
    <x v="74"/>
    <x v="11"/>
    <n v="53"/>
    <n v="5"/>
    <n v="48"/>
    <n v="0"/>
    <n v="0"/>
    <n v="0"/>
    <n v="0.13"/>
    <n v="32"/>
    <n v="1989"/>
    <m/>
    <m/>
  </r>
  <r>
    <x v="74"/>
    <x v="12"/>
    <n v="46"/>
    <n v="1"/>
    <n v="44"/>
    <n v="0"/>
    <n v="0"/>
    <n v="0"/>
    <n v="0.11"/>
    <n v="40"/>
    <n v="1989"/>
    <m/>
    <m/>
  </r>
  <r>
    <x v="74"/>
    <x v="13"/>
    <n v="63"/>
    <n v="5"/>
    <n v="58"/>
    <n v="0"/>
    <n v="0"/>
    <n v="0"/>
    <n v="0.15"/>
    <n v="49"/>
    <n v="1989"/>
    <m/>
    <m/>
  </r>
  <r>
    <x v="74"/>
    <x v="14"/>
    <n v="66"/>
    <n v="5"/>
    <n v="61"/>
    <n v="0"/>
    <n v="0"/>
    <n v="0"/>
    <n v="0.15"/>
    <n v="43"/>
    <n v="1989"/>
    <m/>
    <m/>
  </r>
  <r>
    <x v="74"/>
    <x v="15"/>
    <n v="116"/>
    <n v="3"/>
    <n v="109"/>
    <n v="0"/>
    <n v="4"/>
    <n v="0"/>
    <n v="0.26"/>
    <n v="51"/>
    <n v="1989"/>
    <m/>
    <m/>
  </r>
  <r>
    <x v="74"/>
    <x v="16"/>
    <n v="94"/>
    <n v="2"/>
    <n v="87"/>
    <n v="0"/>
    <n v="5"/>
    <n v="0"/>
    <n v="0.2"/>
    <n v="61"/>
    <n v="1989"/>
    <m/>
    <m/>
  </r>
  <r>
    <x v="74"/>
    <x v="17"/>
    <n v="88"/>
    <n v="1"/>
    <n v="80"/>
    <n v="0"/>
    <n v="6"/>
    <n v="0"/>
    <n v="0.18"/>
    <n v="71"/>
    <n v="1989"/>
    <m/>
    <m/>
  </r>
  <r>
    <x v="74"/>
    <x v="18"/>
    <n v="97"/>
    <n v="4"/>
    <n v="86"/>
    <n v="0"/>
    <n v="6"/>
    <n v="0"/>
    <n v="0.2"/>
    <n v="68"/>
    <n v="1989"/>
    <m/>
    <m/>
  </r>
  <r>
    <x v="74"/>
    <x v="19"/>
    <n v="108"/>
    <n v="1"/>
    <n v="100"/>
    <n v="0"/>
    <n v="7"/>
    <n v="0"/>
    <n v="0.22"/>
    <n v="74"/>
    <n v="1989"/>
    <m/>
    <m/>
  </r>
  <r>
    <x v="74"/>
    <x v="20"/>
    <n v="118"/>
    <n v="1"/>
    <n v="111"/>
    <n v="0"/>
    <n v="7"/>
    <n v="0"/>
    <n v="0.23"/>
    <n v="86"/>
    <n v="1989"/>
    <m/>
    <m/>
  </r>
  <r>
    <x v="74"/>
    <x v="21"/>
    <n v="142"/>
    <n v="0"/>
    <n v="134"/>
    <n v="0"/>
    <n v="8"/>
    <n v="0"/>
    <n v="0.27"/>
    <n v="104"/>
    <n v="1989"/>
    <m/>
    <m/>
  </r>
  <r>
    <x v="74"/>
    <x v="22"/>
    <n v="150"/>
    <n v="1"/>
    <n v="137"/>
    <n v="0"/>
    <n v="11"/>
    <n v="0"/>
    <n v="0.28000000000000003"/>
    <n v="128"/>
    <n v="1989"/>
    <m/>
    <m/>
  </r>
  <r>
    <x v="74"/>
    <x v="23"/>
    <n v="158"/>
    <n v="0"/>
    <n v="146"/>
    <n v="0"/>
    <n v="12"/>
    <n v="0"/>
    <n v="0.28999999999999998"/>
    <n v="101"/>
    <n v="1989"/>
    <m/>
    <m/>
  </r>
  <r>
    <x v="74"/>
    <x v="24"/>
    <n v="172"/>
    <n v="0"/>
    <n v="160"/>
    <n v="0"/>
    <n v="12"/>
    <n v="0"/>
    <n v="0.31"/>
    <n v="136"/>
    <n v="1989"/>
    <m/>
    <m/>
  </r>
  <r>
    <x v="74"/>
    <x v="25"/>
    <n v="183"/>
    <n v="5"/>
    <n v="167"/>
    <n v="0"/>
    <n v="11"/>
    <n v="0"/>
    <n v="0.32"/>
    <n v="109"/>
    <n v="1989"/>
    <m/>
    <m/>
  </r>
  <r>
    <x v="74"/>
    <x v="26"/>
    <n v="170"/>
    <n v="12"/>
    <n v="147"/>
    <n v="0"/>
    <n v="10"/>
    <n v="0"/>
    <n v="0.28999999999999998"/>
    <n v="92"/>
    <n v="1989"/>
    <m/>
    <m/>
  </r>
  <r>
    <x v="74"/>
    <x v="27"/>
    <n v="132"/>
    <n v="7"/>
    <n v="116"/>
    <n v="0"/>
    <n v="9"/>
    <n v="0"/>
    <n v="0.22"/>
    <n v="100"/>
    <n v="1989"/>
    <m/>
    <m/>
  </r>
  <r>
    <x v="74"/>
    <x v="28"/>
    <n v="209"/>
    <n v="14"/>
    <n v="185"/>
    <n v="0"/>
    <n v="10"/>
    <n v="0"/>
    <n v="0.35"/>
    <n v="82"/>
    <n v="1989"/>
    <m/>
    <m/>
  </r>
  <r>
    <x v="74"/>
    <x v="29"/>
    <n v="194"/>
    <n v="18"/>
    <n v="165"/>
    <n v="0"/>
    <n v="11"/>
    <n v="0"/>
    <n v="0.32"/>
    <n v="90"/>
    <n v="1989"/>
    <m/>
    <m/>
  </r>
  <r>
    <x v="74"/>
    <x v="30"/>
    <n v="229"/>
    <n v="17"/>
    <n v="199"/>
    <n v="0"/>
    <n v="13"/>
    <n v="0"/>
    <n v="0.37"/>
    <n v="88"/>
    <n v="1989"/>
    <m/>
    <m/>
  </r>
  <r>
    <x v="74"/>
    <x v="31"/>
    <n v="217"/>
    <n v="15"/>
    <n v="191"/>
    <n v="0"/>
    <n v="11"/>
    <n v="0"/>
    <n v="0.34"/>
    <n v="88"/>
    <n v="1989"/>
    <m/>
    <m/>
  </r>
  <r>
    <x v="74"/>
    <x v="32"/>
    <n v="295"/>
    <n v="13"/>
    <n v="269"/>
    <n v="0"/>
    <n v="13"/>
    <n v="0"/>
    <n v="0.45"/>
    <n v="21"/>
    <n v="1989"/>
    <m/>
    <m/>
  </r>
  <r>
    <x v="74"/>
    <x v="33"/>
    <n v="229"/>
    <n v="17"/>
    <n v="200"/>
    <n v="0"/>
    <n v="12"/>
    <n v="0"/>
    <n v="0.34"/>
    <n v="77"/>
    <n v="1989"/>
    <m/>
    <m/>
  </r>
  <r>
    <x v="74"/>
    <x v="34"/>
    <n v="195"/>
    <n v="13"/>
    <n v="167"/>
    <n v="0"/>
    <n v="15"/>
    <n v="0"/>
    <n v="0.28999999999999998"/>
    <n v="59"/>
    <n v="1989"/>
    <m/>
    <m/>
  </r>
  <r>
    <x v="74"/>
    <x v="35"/>
    <n v="159"/>
    <n v="16"/>
    <n v="130"/>
    <n v="0"/>
    <n v="13"/>
    <n v="0"/>
    <n v="0.23"/>
    <n v="74"/>
    <n v="1989"/>
    <m/>
    <m/>
  </r>
  <r>
    <x v="74"/>
    <x v="36"/>
    <n v="158"/>
    <n v="12"/>
    <n v="133"/>
    <n v="0"/>
    <n v="13"/>
    <n v="0"/>
    <n v="0.22"/>
    <n v="75"/>
    <n v="1989"/>
    <m/>
    <m/>
  </r>
  <r>
    <x v="74"/>
    <x v="37"/>
    <n v="165"/>
    <n v="11"/>
    <n v="141"/>
    <n v="0"/>
    <n v="13"/>
    <n v="0"/>
    <n v="0.23"/>
    <n v="116"/>
    <n v="1989"/>
    <m/>
    <m/>
  </r>
  <r>
    <x v="74"/>
    <x v="38"/>
    <n v="130"/>
    <n v="4"/>
    <n v="118"/>
    <n v="0"/>
    <n v="8"/>
    <n v="0"/>
    <n v="0.18"/>
    <n v="86"/>
    <n v="1989"/>
    <m/>
    <m/>
  </r>
  <r>
    <x v="74"/>
    <x v="39"/>
    <n v="151"/>
    <n v="3"/>
    <n v="142"/>
    <n v="0"/>
    <n v="6"/>
    <n v="0"/>
    <n v="0.21"/>
    <n v="68"/>
    <n v="1989"/>
    <m/>
    <m/>
  </r>
  <r>
    <x v="74"/>
    <x v="40"/>
    <n v="172"/>
    <n v="12"/>
    <n v="152"/>
    <n v="0"/>
    <n v="8"/>
    <n v="0"/>
    <n v="0.24"/>
    <n v="97"/>
    <n v="1989"/>
    <m/>
    <m/>
  </r>
  <r>
    <x v="74"/>
    <x v="41"/>
    <n v="222"/>
    <n v="17"/>
    <n v="193"/>
    <n v="0"/>
    <n v="11"/>
    <n v="0"/>
    <n v="0.3"/>
    <n v="74"/>
    <n v="1990"/>
    <m/>
    <m/>
  </r>
  <r>
    <x v="74"/>
    <x v="42"/>
    <n v="183"/>
    <n v="13"/>
    <n v="159"/>
    <n v="0"/>
    <n v="11"/>
    <n v="0"/>
    <n v="0.25"/>
    <n v="59"/>
    <n v="1990"/>
    <m/>
    <m/>
  </r>
  <r>
    <x v="74"/>
    <x v="43"/>
    <n v="204"/>
    <n v="14"/>
    <n v="178"/>
    <n v="0"/>
    <n v="11"/>
    <n v="0"/>
    <n v="0.27"/>
    <n v="78"/>
    <n v="1990"/>
    <m/>
    <m/>
  </r>
  <r>
    <x v="74"/>
    <x v="44"/>
    <n v="205"/>
    <n v="14"/>
    <n v="179"/>
    <n v="0"/>
    <n v="11"/>
    <n v="0"/>
    <n v="0.27"/>
    <n v="89"/>
    <n v="1990"/>
    <m/>
    <m/>
  </r>
  <r>
    <x v="74"/>
    <x v="45"/>
    <n v="204"/>
    <n v="14"/>
    <n v="177"/>
    <n v="0"/>
    <n v="13"/>
    <n v="0"/>
    <n v="0.27"/>
    <n v="98"/>
    <n v="1990"/>
    <m/>
    <m/>
  </r>
  <r>
    <x v="74"/>
    <x v="46"/>
    <n v="208"/>
    <n v="14"/>
    <n v="182"/>
    <n v="0"/>
    <n v="12"/>
    <n v="0"/>
    <n v="0.27"/>
    <n v="105"/>
    <n v="1990"/>
    <m/>
    <m/>
  </r>
  <r>
    <x v="74"/>
    <x v="47"/>
    <n v="224"/>
    <n v="16"/>
    <n v="197"/>
    <n v="0"/>
    <n v="11"/>
    <n v="0"/>
    <n v="0.28999999999999998"/>
    <n v="109"/>
    <n v="1990"/>
    <m/>
    <m/>
  </r>
  <r>
    <x v="74"/>
    <x v="48"/>
    <n v="216"/>
    <n v="16"/>
    <n v="188"/>
    <n v="0"/>
    <n v="13"/>
    <n v="0"/>
    <n v="0.27"/>
    <n v="117"/>
    <n v="1990"/>
    <m/>
    <m/>
  </r>
  <r>
    <x v="74"/>
    <x v="49"/>
    <n v="210"/>
    <n v="14"/>
    <n v="183"/>
    <n v="0"/>
    <n v="12"/>
    <n v="0"/>
    <n v="0.26"/>
    <n v="121"/>
    <n v="1990"/>
    <m/>
    <m/>
  </r>
  <r>
    <x v="74"/>
    <x v="50"/>
    <n v="214"/>
    <n v="13"/>
    <n v="188"/>
    <n v="0"/>
    <n v="13"/>
    <n v="0"/>
    <n v="0.27"/>
    <n v="134"/>
    <n v="1990"/>
    <m/>
    <m/>
  </r>
  <r>
    <x v="74"/>
    <x v="51"/>
    <n v="230"/>
    <n v="12"/>
    <n v="204"/>
    <n v="0"/>
    <n v="13"/>
    <n v="0"/>
    <n v="0.28000000000000003"/>
    <n v="180"/>
    <n v="1990"/>
    <m/>
    <m/>
  </r>
  <r>
    <x v="74"/>
    <x v="52"/>
    <n v="288"/>
    <n v="11"/>
    <n v="265"/>
    <n v="0"/>
    <n v="13"/>
    <n v="0"/>
    <n v="0.35"/>
    <n v="139"/>
    <n v="1990"/>
    <m/>
    <m/>
  </r>
  <r>
    <x v="74"/>
    <x v="53"/>
    <n v="243"/>
    <n v="12"/>
    <n v="216"/>
    <n v="0"/>
    <n v="15"/>
    <n v="0"/>
    <n v="0.3"/>
    <n v="110"/>
    <n v="1990"/>
    <m/>
    <m/>
  </r>
  <r>
    <x v="74"/>
    <x v="54"/>
    <n v="286"/>
    <n v="12"/>
    <n v="258"/>
    <n v="0"/>
    <n v="16"/>
    <n v="0"/>
    <n v="0.35"/>
    <n v="137"/>
    <n v="1990"/>
    <m/>
    <m/>
  </r>
  <r>
    <x v="74"/>
    <x v="55"/>
    <n v="369"/>
    <n v="0"/>
    <n v="353"/>
    <n v="0"/>
    <n v="16"/>
    <n v="0"/>
    <n v="0.45"/>
    <n v="207"/>
    <n v="1990"/>
    <m/>
    <m/>
  </r>
  <r>
    <x v="74"/>
    <x v="56"/>
    <n v="299"/>
    <n v="0"/>
    <n v="280"/>
    <n v="0"/>
    <n v="19"/>
    <n v="0"/>
    <n v="0.36"/>
    <n v="181"/>
    <n v="1990"/>
    <m/>
    <m/>
  </r>
  <r>
    <x v="74"/>
    <x v="57"/>
    <n v="332"/>
    <n v="0"/>
    <n v="313"/>
    <n v="0"/>
    <n v="19"/>
    <n v="0"/>
    <n v="0.4"/>
    <n v="182"/>
    <n v="1990"/>
    <m/>
    <m/>
  </r>
  <r>
    <x v="74"/>
    <x v="58"/>
    <n v="316"/>
    <n v="0"/>
    <n v="296"/>
    <n v="0"/>
    <n v="20"/>
    <n v="0"/>
    <n v="0.38"/>
    <n v="169"/>
    <n v="1990"/>
    <m/>
    <m/>
  </r>
  <r>
    <x v="74"/>
    <x v="59"/>
    <n v="244"/>
    <n v="0"/>
    <n v="225"/>
    <n v="0"/>
    <n v="19"/>
    <n v="0"/>
    <n v="0.28999999999999998"/>
    <n v="118"/>
    <n v="1990"/>
    <m/>
    <m/>
  </r>
  <r>
    <x v="74"/>
    <x v="60"/>
    <n v="216"/>
    <n v="0"/>
    <n v="201"/>
    <n v="0"/>
    <n v="15"/>
    <n v="0"/>
    <n v="0.25"/>
    <n v="88"/>
    <n v="1990"/>
    <m/>
    <m/>
  </r>
  <r>
    <x v="74"/>
    <x v="61"/>
    <n v="333"/>
    <n v="0"/>
    <n v="310"/>
    <n v="1"/>
    <n v="22"/>
    <n v="0"/>
    <n v="0.39"/>
    <n v="139"/>
    <n v="1990"/>
    <m/>
    <m/>
  </r>
  <r>
    <x v="74"/>
    <x v="62"/>
    <n v="297"/>
    <n v="0"/>
    <n v="274"/>
    <n v="0"/>
    <n v="23"/>
    <n v="0"/>
    <n v="0.34"/>
    <n v="44"/>
    <n v="1990"/>
    <m/>
    <m/>
  </r>
  <r>
    <x v="74"/>
    <x v="63"/>
    <n v="289"/>
    <n v="0"/>
    <n v="269"/>
    <n v="0"/>
    <n v="20"/>
    <n v="0"/>
    <n v="0.33"/>
    <n v="44"/>
    <n v="1990"/>
    <m/>
    <m/>
  </r>
  <r>
    <x v="74"/>
    <x v="64"/>
    <n v="314"/>
    <n v="0"/>
    <n v="289"/>
    <n v="0"/>
    <n v="25"/>
    <n v="0"/>
    <n v="0.36"/>
    <n v="48"/>
    <n v="1990"/>
    <m/>
    <m/>
  </r>
  <r>
    <x v="74"/>
    <x v="65"/>
    <n v="319"/>
    <n v="0"/>
    <n v="293"/>
    <n v="0"/>
    <n v="26"/>
    <n v="0"/>
    <n v="0.36"/>
    <n v="56"/>
    <n v="1990"/>
    <m/>
    <m/>
  </r>
  <r>
    <x v="75"/>
    <x v="137"/>
    <n v="10"/>
    <n v="10"/>
    <n v="0"/>
    <n v="0"/>
    <n v="0"/>
    <s v="."/>
    <s v="."/>
    <n v="0"/>
    <n v="1958"/>
    <m/>
    <m/>
  </r>
  <r>
    <x v="75"/>
    <x v="138"/>
    <n v="20"/>
    <n v="20"/>
    <n v="0"/>
    <n v="0"/>
    <n v="0"/>
    <s v="."/>
    <s v="."/>
    <n v="0"/>
    <n v="1958"/>
    <m/>
    <m/>
  </r>
  <r>
    <x v="75"/>
    <x v="139"/>
    <n v="20"/>
    <n v="20"/>
    <n v="0"/>
    <n v="0"/>
    <n v="0"/>
    <s v="."/>
    <s v="."/>
    <n v="0"/>
    <n v="1958"/>
    <m/>
    <m/>
  </r>
  <r>
    <x v="75"/>
    <x v="140"/>
    <n v="21"/>
    <n v="21"/>
    <n v="0"/>
    <n v="0"/>
    <n v="0"/>
    <s v="."/>
    <s v="."/>
    <n v="0"/>
    <n v="1958"/>
    <m/>
    <m/>
  </r>
  <r>
    <x v="75"/>
    <x v="141"/>
    <n v="13"/>
    <n v="13"/>
    <n v="0"/>
    <n v="0"/>
    <n v="0"/>
    <s v="."/>
    <s v="."/>
    <n v="0"/>
    <n v="1958"/>
    <m/>
    <m/>
  </r>
  <r>
    <x v="75"/>
    <x v="142"/>
    <n v="17"/>
    <n v="17"/>
    <n v="0"/>
    <n v="0"/>
    <n v="0"/>
    <s v="."/>
    <s v="."/>
    <n v="0"/>
    <n v="1958"/>
    <m/>
    <m/>
  </r>
  <r>
    <x v="75"/>
    <x v="143"/>
    <n v="19"/>
    <n v="19"/>
    <n v="0"/>
    <n v="0"/>
    <n v="0"/>
    <s v="."/>
    <s v="."/>
    <n v="0"/>
    <n v="1958"/>
    <m/>
    <m/>
  </r>
  <r>
    <x v="75"/>
    <x v="144"/>
    <n v="17"/>
    <n v="17"/>
    <n v="0"/>
    <n v="0"/>
    <n v="0"/>
    <s v="."/>
    <s v="."/>
    <n v="0"/>
    <n v="1958"/>
    <m/>
    <m/>
  </r>
  <r>
    <x v="75"/>
    <x v="145"/>
    <n v="24"/>
    <n v="24"/>
    <n v="0"/>
    <n v="0"/>
    <n v="0"/>
    <s v="."/>
    <s v="."/>
    <n v="0"/>
    <n v="1958"/>
    <m/>
    <m/>
  </r>
  <r>
    <x v="75"/>
    <x v="146"/>
    <n v="19"/>
    <n v="19"/>
    <n v="0"/>
    <n v="0"/>
    <n v="0"/>
    <s v="."/>
    <s v="."/>
    <n v="0"/>
    <n v="1958"/>
    <m/>
    <m/>
  </r>
  <r>
    <x v="75"/>
    <x v="147"/>
    <n v="25"/>
    <n v="24"/>
    <n v="1"/>
    <n v="0"/>
    <n v="0"/>
    <s v="."/>
    <s v="."/>
    <n v="0"/>
    <n v="1958"/>
    <m/>
    <m/>
  </r>
  <r>
    <x v="75"/>
    <x v="148"/>
    <n v="31"/>
    <n v="30"/>
    <n v="1"/>
    <n v="0"/>
    <n v="0"/>
    <s v="."/>
    <s v="."/>
    <n v="0"/>
    <n v="1958"/>
    <m/>
    <m/>
  </r>
  <r>
    <x v="75"/>
    <x v="149"/>
    <n v="25"/>
    <n v="24"/>
    <n v="1"/>
    <n v="0"/>
    <n v="0"/>
    <s v="."/>
    <s v="."/>
    <n v="0"/>
    <n v="1958"/>
    <m/>
    <m/>
  </r>
  <r>
    <x v="75"/>
    <x v="150"/>
    <n v="24"/>
    <n v="22"/>
    <n v="2"/>
    <n v="0"/>
    <n v="0"/>
    <s v="."/>
    <s v="."/>
    <n v="0"/>
    <n v="1958"/>
    <m/>
    <m/>
  </r>
  <r>
    <x v="75"/>
    <x v="151"/>
    <n v="34"/>
    <n v="33"/>
    <n v="2"/>
    <n v="0"/>
    <n v="0"/>
    <s v="."/>
    <s v="."/>
    <n v="0"/>
    <n v="1958"/>
    <m/>
    <m/>
  </r>
  <r>
    <x v="75"/>
    <x v="152"/>
    <n v="23"/>
    <n v="22"/>
    <n v="1"/>
    <n v="0"/>
    <n v="0"/>
    <s v="."/>
    <s v="."/>
    <n v="0"/>
    <n v="1958"/>
    <m/>
    <m/>
  </r>
  <r>
    <x v="75"/>
    <x v="153"/>
    <n v="26"/>
    <n v="24"/>
    <n v="2"/>
    <n v="0"/>
    <n v="0"/>
    <s v="."/>
    <s v="."/>
    <n v="0"/>
    <n v="1958"/>
    <m/>
    <m/>
  </r>
  <r>
    <x v="75"/>
    <x v="154"/>
    <n v="31"/>
    <n v="29"/>
    <n v="3"/>
    <n v="0"/>
    <n v="0"/>
    <s v="."/>
    <s v="."/>
    <n v="0"/>
    <n v="1958"/>
    <m/>
    <m/>
  </r>
  <r>
    <x v="75"/>
    <x v="155"/>
    <n v="35"/>
    <n v="33"/>
    <n v="2"/>
    <n v="0"/>
    <n v="0"/>
    <s v="."/>
    <s v="."/>
    <n v="0"/>
    <n v="1958"/>
    <m/>
    <m/>
  </r>
  <r>
    <x v="75"/>
    <x v="156"/>
    <n v="21"/>
    <n v="20"/>
    <n v="2"/>
    <n v="0"/>
    <n v="0"/>
    <s v="."/>
    <s v="."/>
    <n v="0"/>
    <n v="1958"/>
    <m/>
    <m/>
  </r>
  <r>
    <x v="75"/>
    <x v="157"/>
    <n v="27"/>
    <n v="25"/>
    <n v="3"/>
    <n v="0"/>
    <n v="0"/>
    <s v="."/>
    <s v="."/>
    <n v="0"/>
    <n v="1958"/>
    <m/>
    <m/>
  </r>
  <r>
    <x v="75"/>
    <x v="158"/>
    <n v="27"/>
    <n v="24"/>
    <n v="3"/>
    <n v="0"/>
    <n v="0"/>
    <s v="."/>
    <s v="."/>
    <n v="0"/>
    <n v="1958"/>
    <m/>
    <m/>
  </r>
  <r>
    <x v="75"/>
    <x v="159"/>
    <n v="33"/>
    <n v="30"/>
    <n v="3"/>
    <n v="0"/>
    <n v="0"/>
    <s v="."/>
    <s v="."/>
    <n v="0"/>
    <n v="1958"/>
    <m/>
    <m/>
  </r>
  <r>
    <x v="75"/>
    <x v="160"/>
    <n v="32"/>
    <n v="28"/>
    <n v="4"/>
    <n v="0"/>
    <n v="0"/>
    <s v="."/>
    <s v="."/>
    <n v="0"/>
    <n v="1958"/>
    <m/>
    <m/>
  </r>
  <r>
    <x v="75"/>
    <x v="161"/>
    <n v="39"/>
    <n v="35"/>
    <n v="3"/>
    <n v="0"/>
    <n v="0"/>
    <s v="."/>
    <s v="."/>
    <n v="0"/>
    <n v="1958"/>
    <m/>
    <m/>
  </r>
  <r>
    <x v="75"/>
    <x v="162"/>
    <n v="60"/>
    <n v="55"/>
    <n v="5"/>
    <n v="0"/>
    <n v="0"/>
    <s v="."/>
    <s v="."/>
    <n v="0"/>
    <n v="1958"/>
    <m/>
    <m/>
  </r>
  <r>
    <x v="75"/>
    <x v="163"/>
    <n v="35"/>
    <n v="31"/>
    <n v="4"/>
    <n v="0"/>
    <n v="0"/>
    <s v="."/>
    <s v="."/>
    <n v="0"/>
    <n v="1958"/>
    <m/>
    <m/>
  </r>
  <r>
    <x v="75"/>
    <x v="105"/>
    <n v="35"/>
    <n v="30"/>
    <n v="5"/>
    <n v="0"/>
    <n v="0"/>
    <s v="."/>
    <s v="."/>
    <n v="0"/>
    <n v="1958"/>
    <m/>
    <m/>
  </r>
  <r>
    <x v="75"/>
    <x v="106"/>
    <n v="33"/>
    <n v="27"/>
    <n v="6"/>
    <n v="0"/>
    <n v="0"/>
    <s v="."/>
    <s v="."/>
    <n v="0"/>
    <n v="1958"/>
    <m/>
    <m/>
  </r>
  <r>
    <x v="75"/>
    <x v="107"/>
    <n v="44"/>
    <n v="37"/>
    <n v="8"/>
    <n v="0"/>
    <n v="0"/>
    <s v="."/>
    <s v="."/>
    <n v="0"/>
    <n v="1958"/>
    <m/>
    <m/>
  </r>
  <r>
    <x v="75"/>
    <x v="108"/>
    <n v="57"/>
    <n v="50"/>
    <n v="8"/>
    <n v="0"/>
    <n v="0"/>
    <s v="."/>
    <s v="."/>
    <n v="0"/>
    <n v="1958"/>
    <m/>
    <m/>
  </r>
  <r>
    <x v="75"/>
    <x v="109"/>
    <n v="60"/>
    <n v="51"/>
    <n v="8"/>
    <n v="0"/>
    <n v="0"/>
    <s v="."/>
    <s v="."/>
    <n v="0"/>
    <n v="1958"/>
    <m/>
    <m/>
  </r>
  <r>
    <x v="75"/>
    <x v="110"/>
    <n v="53"/>
    <n v="44"/>
    <n v="8"/>
    <n v="0"/>
    <n v="0"/>
    <s v="."/>
    <s v="."/>
    <n v="0"/>
    <n v="1958"/>
    <m/>
    <m/>
  </r>
  <r>
    <x v="75"/>
    <x v="111"/>
    <n v="53"/>
    <n v="43"/>
    <n v="10"/>
    <n v="0"/>
    <n v="0"/>
    <s v="."/>
    <s v="."/>
    <n v="0"/>
    <n v="1958"/>
    <m/>
    <m/>
  </r>
  <r>
    <x v="75"/>
    <x v="112"/>
    <n v="60"/>
    <n v="51"/>
    <n v="8"/>
    <n v="0"/>
    <n v="0"/>
    <s v="."/>
    <s v="."/>
    <n v="0"/>
    <n v="1958"/>
    <m/>
    <m/>
  </r>
  <r>
    <x v="75"/>
    <x v="113"/>
    <n v="64"/>
    <n v="54"/>
    <n v="11"/>
    <n v="0"/>
    <n v="0"/>
    <s v="."/>
    <s v="."/>
    <n v="0"/>
    <n v="1958"/>
    <m/>
    <m/>
  </r>
  <r>
    <x v="75"/>
    <x v="114"/>
    <n v="81"/>
    <n v="69"/>
    <n v="13"/>
    <n v="0"/>
    <n v="0"/>
    <s v="."/>
    <s v="."/>
    <n v="0"/>
    <n v="1958"/>
    <m/>
    <m/>
  </r>
  <r>
    <x v="75"/>
    <x v="115"/>
    <n v="141"/>
    <n v="127"/>
    <n v="13"/>
    <n v="0"/>
    <n v="0"/>
    <s v="."/>
    <s v="."/>
    <n v="0"/>
    <n v="1958"/>
    <m/>
    <m/>
  </r>
  <r>
    <x v="75"/>
    <x v="116"/>
    <n v="133"/>
    <n v="119"/>
    <n v="14"/>
    <n v="0"/>
    <n v="0"/>
    <s v="."/>
    <s v="."/>
    <n v="0"/>
    <n v="1958"/>
    <m/>
    <m/>
  </r>
  <r>
    <x v="75"/>
    <x v="117"/>
    <n v="201"/>
    <n v="185"/>
    <n v="17"/>
    <n v="0"/>
    <n v="0"/>
    <s v="."/>
    <s v="."/>
    <n v="0"/>
    <n v="1958"/>
    <m/>
    <m/>
  </r>
  <r>
    <x v="75"/>
    <x v="82"/>
    <n v="164"/>
    <n v="148"/>
    <n v="16"/>
    <n v="0"/>
    <n v="0"/>
    <s v="."/>
    <s v="."/>
    <n v="0"/>
    <n v="1958"/>
    <m/>
    <m/>
  </r>
  <r>
    <x v="75"/>
    <x v="83"/>
    <n v="115"/>
    <n v="97"/>
    <n v="18"/>
    <n v="0"/>
    <n v="0"/>
    <s v="."/>
    <s v="."/>
    <n v="0"/>
    <n v="1958"/>
    <m/>
    <m/>
  </r>
  <r>
    <x v="75"/>
    <x v="84"/>
    <n v="109"/>
    <n v="91"/>
    <n v="18"/>
    <n v="0"/>
    <n v="0"/>
    <s v="."/>
    <s v="."/>
    <n v="0"/>
    <n v="1958"/>
    <m/>
    <m/>
  </r>
  <r>
    <x v="75"/>
    <x v="85"/>
    <n v="140"/>
    <n v="121"/>
    <n v="19"/>
    <n v="0"/>
    <n v="0"/>
    <s v="."/>
    <s v="."/>
    <n v="0"/>
    <n v="1958"/>
    <m/>
    <m/>
  </r>
  <r>
    <x v="75"/>
    <x v="86"/>
    <n v="144"/>
    <n v="124"/>
    <n v="20"/>
    <n v="0"/>
    <n v="0"/>
    <s v="."/>
    <s v="."/>
    <n v="0"/>
    <n v="1958"/>
    <m/>
    <m/>
  </r>
  <r>
    <x v="75"/>
    <x v="87"/>
    <n v="160"/>
    <n v="137"/>
    <n v="23"/>
    <n v="0"/>
    <n v="0"/>
    <s v="."/>
    <s v="."/>
    <n v="0"/>
    <n v="1958"/>
    <m/>
    <m/>
  </r>
  <r>
    <x v="75"/>
    <x v="118"/>
    <n v="168"/>
    <n v="147"/>
    <n v="21"/>
    <n v="0"/>
    <n v="0"/>
    <s v="."/>
    <s v="."/>
    <n v="0"/>
    <n v="1958"/>
    <m/>
    <m/>
  </r>
  <r>
    <x v="75"/>
    <x v="119"/>
    <n v="242"/>
    <n v="219"/>
    <n v="23"/>
    <n v="0"/>
    <n v="0"/>
    <s v="."/>
    <s v="."/>
    <n v="0"/>
    <n v="1958"/>
    <m/>
    <m/>
  </r>
  <r>
    <x v="75"/>
    <x v="120"/>
    <n v="384"/>
    <n v="359"/>
    <n v="25"/>
    <n v="0"/>
    <n v="0"/>
    <s v="."/>
    <s v="."/>
    <n v="0"/>
    <n v="1958"/>
    <m/>
    <m/>
  </r>
  <r>
    <x v="75"/>
    <x v="121"/>
    <n v="350"/>
    <n v="324"/>
    <n v="27"/>
    <n v="0"/>
    <n v="0"/>
    <s v="."/>
    <s v="."/>
    <n v="0"/>
    <n v="1958"/>
    <m/>
    <m/>
  </r>
  <r>
    <x v="75"/>
    <x v="122"/>
    <n v="290"/>
    <n v="262"/>
    <n v="28"/>
    <n v="0"/>
    <n v="0"/>
    <s v="."/>
    <s v="."/>
    <n v="0"/>
    <n v="1958"/>
    <m/>
    <m/>
  </r>
  <r>
    <x v="75"/>
    <x v="123"/>
    <n v="359"/>
    <n v="330"/>
    <n v="28"/>
    <n v="0"/>
    <n v="0"/>
    <s v="."/>
    <s v="."/>
    <n v="0"/>
    <n v="1958"/>
    <m/>
    <m/>
  </r>
  <r>
    <x v="75"/>
    <x v="124"/>
    <n v="405"/>
    <n v="376"/>
    <n v="29"/>
    <n v="0"/>
    <n v="0"/>
    <s v="."/>
    <s v="."/>
    <n v="0"/>
    <n v="1958"/>
    <m/>
    <m/>
  </r>
  <r>
    <x v="75"/>
    <x v="125"/>
    <n v="454"/>
    <n v="424"/>
    <n v="30"/>
    <n v="0"/>
    <n v="0"/>
    <s v="."/>
    <s v="."/>
    <n v="0"/>
    <n v="1958"/>
    <m/>
    <m/>
  </r>
  <r>
    <x v="75"/>
    <x v="126"/>
    <n v="188"/>
    <n v="166"/>
    <n v="22"/>
    <n v="0"/>
    <n v="0"/>
    <s v="."/>
    <s v="."/>
    <n v="0"/>
    <n v="1958"/>
    <m/>
    <m/>
  </r>
  <r>
    <x v="75"/>
    <x v="127"/>
    <n v="29"/>
    <n v="5"/>
    <n v="24"/>
    <n v="0"/>
    <n v="0"/>
    <s v="."/>
    <s v="."/>
    <n v="0"/>
    <n v="1958"/>
    <m/>
    <m/>
  </r>
  <r>
    <x v="75"/>
    <x v="88"/>
    <n v="49"/>
    <n v="22"/>
    <n v="27"/>
    <n v="0"/>
    <n v="0"/>
    <s v="."/>
    <s v="."/>
    <n v="0"/>
    <n v="1958"/>
    <m/>
    <m/>
  </r>
  <r>
    <x v="75"/>
    <x v="89"/>
    <n v="33"/>
    <n v="12"/>
    <n v="21"/>
    <n v="0"/>
    <n v="0"/>
    <s v="."/>
    <s v="."/>
    <n v="0"/>
    <n v="1958"/>
    <m/>
    <m/>
  </r>
  <r>
    <x v="75"/>
    <x v="90"/>
    <n v="20"/>
    <n v="20"/>
    <n v="0"/>
    <n v="0"/>
    <n v="0"/>
    <s v="."/>
    <s v="."/>
    <n v="0"/>
    <n v="1958"/>
    <m/>
    <m/>
  </r>
  <r>
    <x v="75"/>
    <x v="91"/>
    <n v="65"/>
    <n v="31"/>
    <n v="34"/>
    <n v="0"/>
    <n v="0"/>
    <s v="."/>
    <s v="."/>
    <n v="0"/>
    <n v="1958"/>
    <m/>
    <m/>
  </r>
  <r>
    <x v="75"/>
    <x v="92"/>
    <n v="75"/>
    <n v="65"/>
    <n v="10"/>
    <n v="0"/>
    <n v="0"/>
    <s v="."/>
    <s v="."/>
    <n v="0"/>
    <n v="1958"/>
    <m/>
    <m/>
  </r>
  <r>
    <x v="75"/>
    <x v="93"/>
    <n v="77"/>
    <n v="63"/>
    <n v="14"/>
    <n v="0"/>
    <n v="0"/>
    <s v="."/>
    <s v="."/>
    <n v="0"/>
    <n v="1958"/>
    <m/>
    <m/>
  </r>
  <r>
    <x v="75"/>
    <x v="94"/>
    <n v="194"/>
    <n v="176"/>
    <n v="18"/>
    <n v="0"/>
    <n v="0"/>
    <s v="."/>
    <s v="."/>
    <n v="0"/>
    <n v="1958"/>
    <m/>
    <m/>
  </r>
  <r>
    <x v="75"/>
    <x v="95"/>
    <n v="403"/>
    <n v="380"/>
    <n v="23"/>
    <n v="0"/>
    <n v="0"/>
    <s v="."/>
    <s v="."/>
    <n v="0"/>
    <n v="1958"/>
    <m/>
    <m/>
  </r>
  <r>
    <x v="75"/>
    <x v="96"/>
    <n v="476"/>
    <n v="448"/>
    <n v="28"/>
    <n v="0"/>
    <n v="0"/>
    <s v="."/>
    <s v="."/>
    <n v="0"/>
    <n v="1958"/>
    <m/>
    <m/>
  </r>
  <r>
    <x v="75"/>
    <x v="97"/>
    <n v="467"/>
    <n v="443"/>
    <n v="24"/>
    <n v="0"/>
    <n v="0"/>
    <s v="."/>
    <s v="."/>
    <n v="0"/>
    <n v="1958"/>
    <m/>
    <m/>
  </r>
  <r>
    <x v="75"/>
    <x v="98"/>
    <n v="436"/>
    <n v="411"/>
    <n v="25"/>
    <n v="0"/>
    <n v="0"/>
    <s v="."/>
    <s v="."/>
    <n v="0"/>
    <n v="1958"/>
    <m/>
    <m/>
  </r>
  <r>
    <x v="75"/>
    <x v="99"/>
    <n v="778"/>
    <n v="749"/>
    <n v="29"/>
    <n v="0"/>
    <n v="0"/>
    <s v="."/>
    <s v="."/>
    <n v="0"/>
    <n v="1958"/>
    <m/>
    <m/>
  </r>
  <r>
    <x v="75"/>
    <x v="100"/>
    <n v="854"/>
    <n v="779"/>
    <n v="37"/>
    <n v="0"/>
    <n v="38"/>
    <s v="."/>
    <s v="."/>
    <n v="0"/>
    <n v="1958"/>
    <m/>
    <m/>
  </r>
  <r>
    <x v="75"/>
    <x v="101"/>
    <n v="915"/>
    <n v="847"/>
    <n v="30"/>
    <n v="0"/>
    <n v="38"/>
    <s v="."/>
    <s v="."/>
    <n v="0"/>
    <n v="1958"/>
    <m/>
    <m/>
  </r>
  <r>
    <x v="75"/>
    <x v="102"/>
    <n v="723"/>
    <n v="664"/>
    <n v="32"/>
    <n v="0"/>
    <n v="28"/>
    <s v="."/>
    <s v="."/>
    <n v="0"/>
    <n v="1958"/>
    <m/>
    <m/>
  </r>
  <r>
    <x v="75"/>
    <x v="103"/>
    <n v="822"/>
    <n v="773"/>
    <n v="27"/>
    <n v="0"/>
    <n v="22"/>
    <s v="."/>
    <s v="."/>
    <n v="0"/>
    <n v="1958"/>
    <m/>
    <m/>
  </r>
  <r>
    <x v="75"/>
    <x v="104"/>
    <n v="825"/>
    <n v="768"/>
    <n v="37"/>
    <n v="0"/>
    <n v="21"/>
    <s v="."/>
    <s v="."/>
    <n v="0"/>
    <n v="1958"/>
    <m/>
    <m/>
  </r>
  <r>
    <x v="75"/>
    <x v="66"/>
    <n v="880"/>
    <n v="827"/>
    <n v="30"/>
    <n v="0"/>
    <n v="22"/>
    <s v="."/>
    <s v="."/>
    <n v="0"/>
    <n v="1958"/>
    <m/>
    <m/>
  </r>
  <r>
    <x v="75"/>
    <x v="67"/>
    <n v="1079"/>
    <n v="1012"/>
    <n v="36"/>
    <n v="0"/>
    <n v="31"/>
    <s v="."/>
    <s v="."/>
    <n v="0"/>
    <n v="1958"/>
    <m/>
    <m/>
  </r>
  <r>
    <x v="75"/>
    <x v="68"/>
    <n v="960"/>
    <n v="885"/>
    <n v="39"/>
    <n v="0"/>
    <n v="37"/>
    <s v="."/>
    <s v="."/>
    <n v="0"/>
    <n v="1958"/>
    <m/>
    <m/>
  </r>
  <r>
    <x v="75"/>
    <x v="69"/>
    <n v="1355"/>
    <n v="1253"/>
    <n v="57"/>
    <n v="0"/>
    <n v="45"/>
    <s v="."/>
    <s v="."/>
    <n v="0"/>
    <n v="1958"/>
    <m/>
    <m/>
  </r>
  <r>
    <x v="75"/>
    <x v="70"/>
    <n v="1851"/>
    <n v="1621"/>
    <n v="175"/>
    <n v="0"/>
    <n v="56"/>
    <s v="."/>
    <s v="."/>
    <n v="0"/>
    <n v="1958"/>
    <m/>
    <m/>
  </r>
  <r>
    <x v="75"/>
    <x v="71"/>
    <n v="1555"/>
    <n v="1294"/>
    <n v="196"/>
    <n v="0"/>
    <n v="65"/>
    <s v="."/>
    <s v="."/>
    <n v="0"/>
    <n v="1958"/>
    <m/>
    <m/>
  </r>
  <r>
    <x v="75"/>
    <x v="72"/>
    <n v="1330"/>
    <n v="1036"/>
    <n v="218"/>
    <n v="0"/>
    <n v="77"/>
    <s v="."/>
    <s v="."/>
    <n v="0"/>
    <n v="1958"/>
    <m/>
    <m/>
  </r>
  <r>
    <x v="75"/>
    <x v="73"/>
    <n v="632"/>
    <n v="507"/>
    <n v="84"/>
    <n v="0"/>
    <n v="41"/>
    <s v="."/>
    <s v="."/>
    <n v="0"/>
    <n v="1958"/>
    <m/>
    <m/>
  </r>
  <r>
    <x v="75"/>
    <x v="74"/>
    <n v="886"/>
    <n v="775"/>
    <n v="69"/>
    <n v="0"/>
    <n v="42"/>
    <s v="."/>
    <s v="."/>
    <n v="0"/>
    <n v="1958"/>
    <m/>
    <m/>
  </r>
  <r>
    <x v="75"/>
    <x v="75"/>
    <n v="767"/>
    <n v="663"/>
    <n v="80"/>
    <n v="0"/>
    <n v="24"/>
    <s v="."/>
    <s v="."/>
    <n v="0"/>
    <n v="1958"/>
    <m/>
    <m/>
  </r>
  <r>
    <x v="75"/>
    <x v="76"/>
    <n v="1077"/>
    <n v="963"/>
    <n v="81"/>
    <n v="0"/>
    <n v="32"/>
    <s v="."/>
    <s v="."/>
    <n v="0"/>
    <n v="1958"/>
    <m/>
    <m/>
  </r>
  <r>
    <x v="75"/>
    <x v="77"/>
    <n v="744"/>
    <n v="678"/>
    <n v="42"/>
    <n v="0"/>
    <n v="24"/>
    <s v="."/>
    <s v="."/>
    <n v="0"/>
    <n v="1958"/>
    <m/>
    <m/>
  </r>
  <r>
    <x v="75"/>
    <x v="78"/>
    <n v="175"/>
    <n v="117"/>
    <n v="21"/>
    <n v="0"/>
    <n v="38"/>
    <s v="."/>
    <s v="."/>
    <n v="0"/>
    <n v="1958"/>
    <m/>
    <m/>
  </r>
  <r>
    <x v="75"/>
    <x v="79"/>
    <n v="896"/>
    <n v="726"/>
    <n v="125"/>
    <n v="0"/>
    <n v="45"/>
    <s v="."/>
    <s v="."/>
    <n v="0"/>
    <n v="1958"/>
    <m/>
    <m/>
  </r>
  <r>
    <x v="75"/>
    <x v="80"/>
    <n v="1488"/>
    <n v="1132"/>
    <n v="299"/>
    <n v="0"/>
    <n v="57"/>
    <s v="."/>
    <s v="."/>
    <n v="0"/>
    <n v="1958"/>
    <m/>
    <m/>
  </r>
  <r>
    <x v="75"/>
    <x v="81"/>
    <n v="2309"/>
    <n v="1803"/>
    <n v="430"/>
    <n v="0"/>
    <n v="76"/>
    <s v="."/>
    <s v="."/>
    <n v="0"/>
    <n v="1958"/>
    <m/>
    <m/>
  </r>
  <r>
    <x v="75"/>
    <x v="0"/>
    <n v="1347"/>
    <n v="916"/>
    <n v="342"/>
    <n v="0"/>
    <n v="89"/>
    <s v="."/>
    <s v="."/>
    <n v="0"/>
    <n v="1958"/>
    <m/>
    <m/>
  </r>
  <r>
    <x v="75"/>
    <x v="1"/>
    <n v="1787"/>
    <n v="1295"/>
    <n v="390"/>
    <n v="0"/>
    <n v="101"/>
    <n v="0"/>
    <n v="0.45"/>
    <n v="3"/>
    <n v="1958"/>
    <m/>
    <m/>
  </r>
  <r>
    <x v="75"/>
    <x v="2"/>
    <n v="2178"/>
    <n v="1650"/>
    <n v="414"/>
    <n v="0"/>
    <n v="113"/>
    <n v="0"/>
    <n v="0.54"/>
    <n v="3"/>
    <n v="1958"/>
    <m/>
    <m/>
  </r>
  <r>
    <x v="75"/>
    <x v="3"/>
    <n v="2363"/>
    <n v="1747"/>
    <n v="511"/>
    <n v="0"/>
    <n v="106"/>
    <n v="0"/>
    <n v="0.57999999999999996"/>
    <n v="5"/>
    <n v="1958"/>
    <m/>
    <m/>
  </r>
  <r>
    <x v="75"/>
    <x v="4"/>
    <n v="2066"/>
    <n v="1349"/>
    <n v="589"/>
    <n v="0"/>
    <n v="127"/>
    <n v="0"/>
    <n v="0.5"/>
    <n v="3"/>
    <n v="1958"/>
    <m/>
    <m/>
  </r>
  <r>
    <x v="75"/>
    <x v="5"/>
    <n v="2499"/>
    <n v="1605"/>
    <n v="754"/>
    <n v="0"/>
    <n v="141"/>
    <n v="0"/>
    <n v="0.6"/>
    <n v="5"/>
    <n v="1958"/>
    <m/>
    <m/>
  </r>
  <r>
    <x v="75"/>
    <x v="6"/>
    <n v="2983"/>
    <n v="1799"/>
    <n v="1042"/>
    <n v="0"/>
    <n v="142"/>
    <n v="0"/>
    <n v="0.7"/>
    <n v="7"/>
    <n v="1958"/>
    <m/>
    <m/>
  </r>
  <r>
    <x v="75"/>
    <x v="7"/>
    <n v="3322"/>
    <n v="1893"/>
    <n v="1298"/>
    <n v="0"/>
    <n v="131"/>
    <n v="0"/>
    <n v="0.78"/>
    <n v="8"/>
    <n v="1958"/>
    <m/>
    <m/>
  </r>
  <r>
    <x v="75"/>
    <x v="8"/>
    <n v="3342"/>
    <n v="1838"/>
    <n v="1375"/>
    <n v="0"/>
    <n v="129"/>
    <n v="0"/>
    <n v="0.77"/>
    <n v="8"/>
    <n v="1958"/>
    <m/>
    <m/>
  </r>
  <r>
    <x v="75"/>
    <x v="9"/>
    <n v="2896"/>
    <n v="1397"/>
    <n v="1373"/>
    <n v="0"/>
    <n v="126"/>
    <n v="0"/>
    <n v="0.66"/>
    <n v="7"/>
    <n v="1958"/>
    <m/>
    <m/>
  </r>
  <r>
    <x v="75"/>
    <x v="10"/>
    <n v="3701"/>
    <n v="1980"/>
    <n v="1562"/>
    <n v="0"/>
    <n v="159"/>
    <n v="0"/>
    <n v="0.84"/>
    <n v="9"/>
    <n v="1989"/>
    <m/>
    <m/>
  </r>
  <r>
    <x v="75"/>
    <x v="11"/>
    <n v="4119"/>
    <n v="1982"/>
    <n v="1966"/>
    <n v="0"/>
    <n v="171"/>
    <n v="0"/>
    <n v="0.93"/>
    <n v="10"/>
    <n v="1989"/>
    <m/>
    <m/>
  </r>
  <r>
    <x v="75"/>
    <x v="12"/>
    <n v="4074"/>
    <n v="1701"/>
    <n v="2189"/>
    <n v="0"/>
    <n v="183"/>
    <n v="0"/>
    <n v="0.91"/>
    <n v="11"/>
    <n v="1989"/>
    <m/>
    <m/>
  </r>
  <r>
    <x v="75"/>
    <x v="13"/>
    <n v="4584"/>
    <n v="1779"/>
    <n v="2621"/>
    <n v="0"/>
    <n v="185"/>
    <n v="0"/>
    <n v="1.02"/>
    <n v="10"/>
    <n v="1989"/>
    <m/>
    <m/>
  </r>
  <r>
    <x v="75"/>
    <x v="14"/>
    <n v="5279"/>
    <n v="1889"/>
    <n v="3196"/>
    <n v="0"/>
    <n v="194"/>
    <n v="0"/>
    <n v="1.17"/>
    <n v="21"/>
    <n v="1989"/>
    <m/>
    <m/>
  </r>
  <r>
    <x v="75"/>
    <x v="15"/>
    <n v="6232"/>
    <n v="2187"/>
    <n v="3831"/>
    <n v="0"/>
    <n v="214"/>
    <n v="0"/>
    <n v="1.37"/>
    <n v="9"/>
    <n v="1989"/>
    <m/>
    <m/>
  </r>
  <r>
    <x v="75"/>
    <x v="16"/>
    <n v="6907"/>
    <n v="1972"/>
    <n v="4694"/>
    <n v="0"/>
    <n v="241"/>
    <n v="0"/>
    <n v="1.51"/>
    <n v="21"/>
    <n v="1989"/>
    <m/>
    <m/>
  </r>
  <r>
    <x v="75"/>
    <x v="17"/>
    <n v="8050"/>
    <n v="1853"/>
    <n v="5983"/>
    <n v="0"/>
    <n v="214"/>
    <n v="0"/>
    <n v="1.76"/>
    <n v="26"/>
    <n v="1989"/>
    <m/>
    <m/>
  </r>
  <r>
    <x v="75"/>
    <x v="18"/>
    <n v="7804"/>
    <n v="1800"/>
    <n v="5798"/>
    <n v="0"/>
    <n v="206"/>
    <n v="0"/>
    <n v="1.7"/>
    <n v="26"/>
    <n v="1989"/>
    <m/>
    <m/>
  </r>
  <r>
    <x v="75"/>
    <x v="19"/>
    <n v="9085"/>
    <n v="2148"/>
    <n v="6737"/>
    <n v="0"/>
    <n v="201"/>
    <n v="0"/>
    <n v="1.98"/>
    <n v="29"/>
    <n v="1989"/>
    <m/>
    <m/>
  </r>
  <r>
    <x v="75"/>
    <x v="20"/>
    <n v="10345"/>
    <n v="2578"/>
    <n v="7523"/>
    <n v="0"/>
    <n v="244"/>
    <n v="0"/>
    <n v="2.25"/>
    <n v="40"/>
    <n v="1989"/>
    <m/>
    <m/>
  </r>
  <r>
    <x v="75"/>
    <x v="21"/>
    <n v="11016"/>
    <n v="2356"/>
    <n v="8404"/>
    <n v="0"/>
    <n v="255"/>
    <n v="0"/>
    <n v="2.39"/>
    <n v="105"/>
    <n v="1989"/>
    <m/>
    <m/>
  </r>
  <r>
    <x v="75"/>
    <x v="22"/>
    <n v="11067"/>
    <n v="2123"/>
    <n v="8694"/>
    <n v="0"/>
    <n v="250"/>
    <n v="0"/>
    <n v="2.39"/>
    <n v="116"/>
    <n v="1989"/>
    <m/>
    <m/>
  </r>
  <r>
    <x v="75"/>
    <x v="23"/>
    <n v="12043"/>
    <n v="2405"/>
    <n v="9368"/>
    <n v="0"/>
    <n v="270"/>
    <n v="0"/>
    <n v="2.59"/>
    <n v="109"/>
    <n v="1989"/>
    <m/>
    <m/>
  </r>
  <r>
    <x v="75"/>
    <x v="24"/>
    <n v="13468"/>
    <n v="2671"/>
    <n v="10512"/>
    <n v="0"/>
    <n v="285"/>
    <n v="0"/>
    <n v="2.88"/>
    <n v="147"/>
    <n v="1989"/>
    <m/>
    <m/>
  </r>
  <r>
    <x v="75"/>
    <x v="25"/>
    <n v="12730"/>
    <n v="2658"/>
    <n v="9535"/>
    <n v="237"/>
    <n v="300"/>
    <n v="0"/>
    <n v="2.71"/>
    <n v="140"/>
    <n v="1989"/>
    <m/>
    <m/>
  </r>
  <r>
    <x v="75"/>
    <x v="26"/>
    <n v="12572"/>
    <n v="2455"/>
    <n v="9448"/>
    <n v="387"/>
    <n v="281"/>
    <n v="0"/>
    <n v="2.67"/>
    <n v="196"/>
    <n v="1989"/>
    <m/>
    <m/>
  </r>
  <r>
    <x v="75"/>
    <x v="27"/>
    <n v="13984"/>
    <n v="3336"/>
    <n v="9983"/>
    <n v="416"/>
    <n v="248"/>
    <n v="0"/>
    <n v="2.96"/>
    <n v="239"/>
    <n v="1989"/>
    <m/>
    <m/>
  </r>
  <r>
    <x v="75"/>
    <x v="28"/>
    <n v="13695"/>
    <n v="3210"/>
    <n v="9783"/>
    <n v="469"/>
    <n v="233"/>
    <n v="0"/>
    <n v="2.89"/>
    <n v="296"/>
    <n v="1989"/>
    <m/>
    <m/>
  </r>
  <r>
    <x v="75"/>
    <x v="29"/>
    <n v="14157"/>
    <n v="4199"/>
    <n v="9216"/>
    <n v="510"/>
    <n v="232"/>
    <n v="0"/>
    <n v="2.98"/>
    <n v="330"/>
    <n v="1989"/>
    <m/>
    <m/>
  </r>
  <r>
    <x v="75"/>
    <x v="30"/>
    <n v="14817"/>
    <n v="4494"/>
    <n v="9573"/>
    <n v="513"/>
    <n v="238"/>
    <n v="0"/>
    <n v="3.11"/>
    <n v="599"/>
    <n v="1989"/>
    <m/>
    <m/>
  </r>
  <r>
    <x v="75"/>
    <x v="31"/>
    <n v="15884"/>
    <n v="5462"/>
    <n v="9694"/>
    <n v="482"/>
    <n v="247"/>
    <n v="0"/>
    <n v="3.32"/>
    <n v="639"/>
    <n v="1989"/>
    <m/>
    <m/>
  </r>
  <r>
    <x v="75"/>
    <x v="32"/>
    <n v="14047"/>
    <n v="4780"/>
    <n v="8637"/>
    <n v="383"/>
    <n v="247"/>
    <n v="0"/>
    <n v="2.93"/>
    <n v="624"/>
    <n v="1989"/>
    <m/>
    <m/>
  </r>
  <r>
    <x v="75"/>
    <x v="33"/>
    <n v="11749"/>
    <n v="3284"/>
    <n v="7852"/>
    <n v="361"/>
    <n v="253"/>
    <n v="0"/>
    <n v="2.4300000000000002"/>
    <n v="699"/>
    <n v="1989"/>
    <m/>
    <m/>
  </r>
  <r>
    <x v="75"/>
    <x v="34"/>
    <n v="11338"/>
    <n v="3501"/>
    <n v="7228"/>
    <n v="350"/>
    <n v="259"/>
    <n v="0"/>
    <n v="2.34"/>
    <n v="710"/>
    <n v="1989"/>
    <m/>
    <m/>
  </r>
  <r>
    <x v="75"/>
    <x v="35"/>
    <n v="11523"/>
    <n v="4103"/>
    <n v="6796"/>
    <n v="399"/>
    <n v="224"/>
    <n v="0"/>
    <n v="2.36"/>
    <n v="859"/>
    <n v="1989"/>
    <m/>
    <m/>
  </r>
  <r>
    <x v="75"/>
    <x v="36"/>
    <n v="13544"/>
    <n v="5194"/>
    <n v="7622"/>
    <n v="508"/>
    <n v="219"/>
    <n v="0"/>
    <n v="2.76"/>
    <n v="540"/>
    <n v="1989"/>
    <m/>
    <m/>
  </r>
  <r>
    <x v="75"/>
    <x v="37"/>
    <n v="14543"/>
    <n v="4639"/>
    <n v="9094"/>
    <n v="617"/>
    <n v="193"/>
    <n v="0"/>
    <n v="2.96"/>
    <n v="587"/>
    <n v="1989"/>
    <m/>
    <m/>
  </r>
  <r>
    <x v="75"/>
    <x v="38"/>
    <n v="15723"/>
    <n v="5548"/>
    <n v="9163"/>
    <n v="817"/>
    <n v="194"/>
    <n v="0"/>
    <n v="3.18"/>
    <n v="588"/>
    <n v="1989"/>
    <m/>
    <m/>
  </r>
  <r>
    <x v="75"/>
    <x v="39"/>
    <n v="14231"/>
    <n v="5386"/>
    <n v="7765"/>
    <n v="875"/>
    <n v="205"/>
    <n v="0"/>
    <n v="2.87"/>
    <n v="631"/>
    <n v="1989"/>
    <m/>
    <m/>
  </r>
  <r>
    <x v="75"/>
    <x v="40"/>
    <n v="14340"/>
    <n v="5187"/>
    <n v="7774"/>
    <n v="1163"/>
    <n v="217"/>
    <n v="0"/>
    <n v="2.89"/>
    <n v="694"/>
    <n v="1989"/>
    <m/>
    <m/>
  </r>
  <r>
    <x v="75"/>
    <x v="41"/>
    <n v="14111"/>
    <n v="5521"/>
    <n v="6999"/>
    <n v="1363"/>
    <n v="227"/>
    <n v="0"/>
    <n v="2.83"/>
    <n v="769"/>
    <n v="1990"/>
    <m/>
    <m/>
  </r>
  <r>
    <x v="75"/>
    <x v="42"/>
    <n v="14644"/>
    <n v="5791"/>
    <n v="7232"/>
    <n v="1441"/>
    <n v="180"/>
    <n v="0"/>
    <n v="2.92"/>
    <n v="728"/>
    <n v="1990"/>
    <m/>
    <m/>
  </r>
  <r>
    <x v="75"/>
    <x v="43"/>
    <n v="12946"/>
    <n v="5154"/>
    <n v="6144"/>
    <n v="1494"/>
    <n v="154"/>
    <n v="0"/>
    <n v="2.57"/>
    <n v="822"/>
    <n v="1990"/>
    <m/>
    <m/>
  </r>
  <r>
    <x v="75"/>
    <x v="44"/>
    <n v="13745"/>
    <n v="5755"/>
    <n v="6325"/>
    <n v="1551"/>
    <n v="114"/>
    <n v="0"/>
    <n v="2.72"/>
    <n v="679"/>
    <n v="1990"/>
    <m/>
    <m/>
  </r>
  <r>
    <x v="75"/>
    <x v="45"/>
    <n v="15605"/>
    <n v="7100"/>
    <n v="6672"/>
    <n v="1715"/>
    <n v="118"/>
    <n v="0"/>
    <n v="3.07"/>
    <n v="587"/>
    <n v="1990"/>
    <m/>
    <m/>
  </r>
  <r>
    <x v="75"/>
    <x v="46"/>
    <n v="14375"/>
    <n v="6390"/>
    <n v="6088"/>
    <n v="1773"/>
    <n v="123"/>
    <n v="0"/>
    <n v="2.81"/>
    <n v="529"/>
    <n v="1990"/>
    <m/>
    <m/>
  </r>
  <r>
    <x v="75"/>
    <x v="47"/>
    <n v="16712"/>
    <n v="7695"/>
    <n v="7030"/>
    <n v="1853"/>
    <n v="133"/>
    <n v="0"/>
    <n v="3.26"/>
    <n v="585"/>
    <n v="1990"/>
    <m/>
    <m/>
  </r>
  <r>
    <x v="75"/>
    <x v="48"/>
    <n v="16344"/>
    <n v="7172"/>
    <n v="7234"/>
    <n v="1815"/>
    <n v="123"/>
    <n v="0"/>
    <n v="3.18"/>
    <n v="623"/>
    <n v="1990"/>
    <m/>
    <m/>
  </r>
  <r>
    <x v="75"/>
    <x v="49"/>
    <n v="15541"/>
    <n v="5807"/>
    <n v="7502"/>
    <n v="2083"/>
    <n v="149"/>
    <n v="0"/>
    <n v="3.02"/>
    <n v="729"/>
    <n v="1990"/>
    <m/>
    <m/>
  </r>
  <r>
    <x v="75"/>
    <x v="50"/>
    <n v="15114"/>
    <n v="5632"/>
    <n v="7219"/>
    <n v="2085"/>
    <n v="178"/>
    <n v="0"/>
    <n v="2.93"/>
    <n v="780"/>
    <n v="1990"/>
    <m/>
    <m/>
  </r>
  <r>
    <x v="75"/>
    <x v="51"/>
    <n v="14297"/>
    <n v="5420"/>
    <n v="6546"/>
    <n v="2137"/>
    <n v="193"/>
    <n v="0"/>
    <n v="2.76"/>
    <n v="870"/>
    <n v="1990"/>
    <m/>
    <m/>
  </r>
  <r>
    <x v="75"/>
    <x v="52"/>
    <n v="15558"/>
    <n v="6573"/>
    <n v="6490"/>
    <n v="2315"/>
    <n v="180"/>
    <n v="0"/>
    <n v="3"/>
    <n v="793"/>
    <n v="1990"/>
    <m/>
    <m/>
  </r>
  <r>
    <x v="75"/>
    <x v="53"/>
    <n v="16821"/>
    <n v="7138"/>
    <n v="7219"/>
    <n v="2301"/>
    <n v="163"/>
    <n v="0"/>
    <n v="3.24"/>
    <n v="853"/>
    <n v="1990"/>
    <m/>
    <m/>
  </r>
  <r>
    <x v="75"/>
    <x v="54"/>
    <n v="18852"/>
    <n v="8663"/>
    <n v="7435"/>
    <n v="2551"/>
    <n v="203"/>
    <n v="0"/>
    <n v="3.62"/>
    <n v="859"/>
    <n v="1990"/>
    <m/>
    <m/>
  </r>
  <r>
    <x v="75"/>
    <x v="55"/>
    <n v="18296"/>
    <n v="7882"/>
    <n v="7771"/>
    <n v="2467"/>
    <n v="176"/>
    <n v="0"/>
    <n v="3.5"/>
    <n v="797"/>
    <n v="1990"/>
    <m/>
    <m/>
  </r>
  <r>
    <x v="75"/>
    <x v="56"/>
    <n v="14902"/>
    <n v="5176"/>
    <n v="7294"/>
    <n v="2247"/>
    <n v="185"/>
    <n v="0"/>
    <n v="2.84"/>
    <n v="791"/>
    <n v="1990"/>
    <m/>
    <m/>
  </r>
  <r>
    <x v="75"/>
    <x v="57"/>
    <n v="18053"/>
    <n v="7833"/>
    <n v="7570"/>
    <n v="2421"/>
    <n v="229"/>
    <n v="0"/>
    <n v="3.43"/>
    <n v="875"/>
    <n v="1990"/>
    <m/>
    <m/>
  </r>
  <r>
    <x v="75"/>
    <x v="58"/>
    <n v="17449"/>
    <n v="7651"/>
    <n v="7236"/>
    <n v="2325"/>
    <n v="237"/>
    <n v="0"/>
    <n v="3.3"/>
    <n v="846"/>
    <n v="1990"/>
    <m/>
    <m/>
  </r>
  <r>
    <x v="75"/>
    <x v="59"/>
    <n v="15413"/>
    <n v="5612"/>
    <n v="7173"/>
    <n v="2406"/>
    <n v="222"/>
    <n v="0"/>
    <n v="2.9"/>
    <n v="833"/>
    <n v="1990"/>
    <m/>
    <m/>
  </r>
  <r>
    <x v="75"/>
    <x v="60"/>
    <n v="14494"/>
    <n v="5399"/>
    <n v="6776"/>
    <n v="2176"/>
    <n v="143"/>
    <n v="0"/>
    <n v="2.71"/>
    <n v="640"/>
    <n v="1990"/>
    <m/>
    <m/>
  </r>
  <r>
    <x v="75"/>
    <x v="61"/>
    <n v="16930"/>
    <n v="7388"/>
    <n v="6980"/>
    <n v="2397"/>
    <n v="165"/>
    <n v="0"/>
    <n v="3.15"/>
    <n v="630"/>
    <n v="1990"/>
    <m/>
    <m/>
  </r>
  <r>
    <x v="75"/>
    <x v="62"/>
    <n v="15494"/>
    <n v="6325"/>
    <n v="6881"/>
    <n v="2099"/>
    <n v="189"/>
    <n v="0"/>
    <n v="2.87"/>
    <n v="701"/>
    <n v="1990"/>
    <m/>
    <m/>
  </r>
  <r>
    <x v="75"/>
    <x v="63"/>
    <n v="13399"/>
    <n v="4911"/>
    <n v="6436"/>
    <n v="1877"/>
    <n v="176"/>
    <n v="0"/>
    <n v="2.4700000000000002"/>
    <n v="616"/>
    <n v="1990"/>
    <m/>
    <m/>
  </r>
  <r>
    <x v="75"/>
    <x v="64"/>
    <n v="12877"/>
    <n v="5478"/>
    <n v="5437"/>
    <n v="1784"/>
    <n v="177"/>
    <n v="0"/>
    <n v="2.36"/>
    <n v="639"/>
    <n v="1990"/>
    <m/>
    <m/>
  </r>
  <r>
    <x v="75"/>
    <x v="65"/>
    <n v="12899"/>
    <n v="4677"/>
    <n v="6482"/>
    <n v="1570"/>
    <n v="170"/>
    <n v="0"/>
    <n v="2.35"/>
    <n v="602"/>
    <n v="1990"/>
    <m/>
    <m/>
  </r>
  <r>
    <x v="76"/>
    <x v="1"/>
    <n v="9"/>
    <n v="0"/>
    <n v="9"/>
    <n v="0"/>
    <n v="0"/>
    <n v="0"/>
    <n v="0.01"/>
    <n v="0"/>
    <n v="1958"/>
    <m/>
    <m/>
  </r>
  <r>
    <x v="76"/>
    <x v="2"/>
    <n v="4"/>
    <n v="0"/>
    <n v="4"/>
    <n v="0"/>
    <n v="0"/>
    <n v="0"/>
    <n v="0"/>
    <n v="1"/>
    <n v="1958"/>
    <m/>
    <m/>
  </r>
  <r>
    <x v="76"/>
    <x v="3"/>
    <n v="8"/>
    <n v="0"/>
    <n v="8"/>
    <n v="0"/>
    <n v="0"/>
    <n v="0"/>
    <n v="0.01"/>
    <n v="0"/>
    <n v="1958"/>
    <m/>
    <m/>
  </r>
  <r>
    <x v="76"/>
    <x v="4"/>
    <n v="11"/>
    <n v="0"/>
    <n v="11"/>
    <n v="0"/>
    <n v="0"/>
    <n v="0"/>
    <n v="0.01"/>
    <n v="0"/>
    <n v="1958"/>
    <m/>
    <m/>
  </r>
  <r>
    <x v="76"/>
    <x v="5"/>
    <n v="1205"/>
    <n v="0"/>
    <n v="1205"/>
    <n v="0"/>
    <n v="0"/>
    <n v="0"/>
    <n v="1.1299999999999999"/>
    <n v="2"/>
    <n v="1958"/>
    <m/>
    <m/>
  </r>
  <r>
    <x v="76"/>
    <x v="6"/>
    <n v="666"/>
    <n v="0"/>
    <n v="666"/>
    <n v="0"/>
    <n v="0"/>
    <n v="0"/>
    <n v="0.61"/>
    <n v="2611"/>
    <n v="1958"/>
    <m/>
    <m/>
  </r>
  <r>
    <x v="76"/>
    <x v="7"/>
    <n v="626"/>
    <n v="0"/>
    <n v="626"/>
    <n v="0"/>
    <n v="0"/>
    <n v="0"/>
    <n v="0.56000000000000005"/>
    <n v="2057"/>
    <n v="1958"/>
    <m/>
    <m/>
  </r>
  <r>
    <x v="76"/>
    <x v="8"/>
    <n v="800"/>
    <n v="0"/>
    <n v="800"/>
    <n v="0"/>
    <n v="0"/>
    <n v="0"/>
    <n v="0.71"/>
    <n v="1827"/>
    <n v="1958"/>
    <m/>
    <m/>
  </r>
  <r>
    <x v="76"/>
    <x v="9"/>
    <n v="496"/>
    <n v="0"/>
    <n v="496"/>
    <n v="0"/>
    <n v="0"/>
    <n v="0"/>
    <n v="0.43"/>
    <n v="2881"/>
    <n v="1958"/>
    <m/>
    <m/>
  </r>
  <r>
    <x v="76"/>
    <x v="10"/>
    <n v="690"/>
    <n v="0"/>
    <n v="690"/>
    <n v="0"/>
    <n v="0"/>
    <n v="0"/>
    <n v="0.57999999999999996"/>
    <n v="2857"/>
    <n v="1989"/>
    <m/>
    <m/>
  </r>
  <r>
    <x v="76"/>
    <x v="11"/>
    <n v="975"/>
    <n v="0"/>
    <n v="975"/>
    <n v="0"/>
    <n v="0"/>
    <n v="0"/>
    <n v="0.81"/>
    <n v="2846"/>
    <n v="1989"/>
    <m/>
    <m/>
  </r>
  <r>
    <x v="76"/>
    <x v="12"/>
    <n v="707"/>
    <n v="0"/>
    <n v="707"/>
    <n v="0"/>
    <n v="0"/>
    <n v="0"/>
    <n v="0.56999999999999995"/>
    <n v="3053"/>
    <n v="1989"/>
    <m/>
    <m/>
  </r>
  <r>
    <x v="76"/>
    <x v="13"/>
    <n v="1041"/>
    <n v="0"/>
    <n v="1041"/>
    <n v="0"/>
    <n v="0"/>
    <n v="0"/>
    <n v="0.82"/>
    <n v="2975"/>
    <n v="1989"/>
    <m/>
    <m/>
  </r>
  <r>
    <x v="76"/>
    <x v="14"/>
    <n v="774"/>
    <n v="0"/>
    <n v="774"/>
    <n v="0"/>
    <n v="0"/>
    <n v="0"/>
    <n v="0.6"/>
    <n v="3307"/>
    <n v="1989"/>
    <m/>
    <m/>
  </r>
  <r>
    <x v="76"/>
    <x v="15"/>
    <n v="964"/>
    <n v="0"/>
    <n v="964"/>
    <n v="0"/>
    <n v="0"/>
    <n v="0"/>
    <n v="0.73"/>
    <n v="3387"/>
    <n v="1989"/>
    <m/>
    <m/>
  </r>
  <r>
    <x v="76"/>
    <x v="16"/>
    <n v="1044"/>
    <n v="0"/>
    <n v="1044"/>
    <n v="0"/>
    <n v="0"/>
    <n v="0"/>
    <n v="0.77"/>
    <n v="2812"/>
    <n v="1989"/>
    <m/>
    <m/>
  </r>
  <r>
    <x v="76"/>
    <x v="17"/>
    <n v="918"/>
    <n v="0"/>
    <n v="918"/>
    <n v="0"/>
    <n v="0"/>
    <n v="0"/>
    <n v="0.66"/>
    <n v="3160"/>
    <n v="1989"/>
    <m/>
    <m/>
  </r>
  <r>
    <x v="76"/>
    <x v="18"/>
    <n v="805"/>
    <n v="0"/>
    <n v="805"/>
    <n v="0"/>
    <n v="0"/>
    <n v="0"/>
    <n v="0.56999999999999995"/>
    <n v="1202"/>
    <n v="1989"/>
    <m/>
    <m/>
  </r>
  <r>
    <x v="76"/>
    <x v="19"/>
    <n v="3141"/>
    <n v="0"/>
    <n v="3141"/>
    <n v="0"/>
    <n v="0"/>
    <n v="0"/>
    <n v="2.1800000000000002"/>
    <n v="80"/>
    <n v="1989"/>
    <m/>
    <m/>
  </r>
  <r>
    <x v="76"/>
    <x v="20"/>
    <n v="1239"/>
    <n v="0"/>
    <n v="1239"/>
    <n v="0"/>
    <n v="0"/>
    <n v="0"/>
    <n v="0.84"/>
    <n v="530"/>
    <n v="1989"/>
    <m/>
    <m/>
  </r>
  <r>
    <x v="76"/>
    <x v="21"/>
    <n v="639"/>
    <n v="0"/>
    <n v="639"/>
    <n v="0"/>
    <n v="0"/>
    <n v="0"/>
    <n v="0.43"/>
    <n v="365"/>
    <n v="1989"/>
    <m/>
    <m/>
  </r>
  <r>
    <x v="76"/>
    <x v="22"/>
    <n v="479"/>
    <n v="0"/>
    <n v="479"/>
    <n v="0"/>
    <n v="0"/>
    <n v="0"/>
    <n v="0.31"/>
    <n v="321"/>
    <n v="1989"/>
    <m/>
    <m/>
  </r>
  <r>
    <x v="76"/>
    <x v="23"/>
    <n v="339"/>
    <n v="0"/>
    <n v="339"/>
    <n v="0"/>
    <n v="0"/>
    <n v="0"/>
    <n v="0.22"/>
    <n v="282"/>
    <n v="1989"/>
    <m/>
    <m/>
  </r>
  <r>
    <x v="76"/>
    <x v="24"/>
    <n v="656"/>
    <n v="0"/>
    <n v="656"/>
    <n v="0"/>
    <n v="0"/>
    <n v="0"/>
    <n v="0.41"/>
    <n v="284"/>
    <n v="1989"/>
    <m/>
    <m/>
  </r>
  <r>
    <x v="76"/>
    <x v="25"/>
    <n v="512"/>
    <n v="0"/>
    <n v="512"/>
    <n v="0"/>
    <n v="0"/>
    <n v="0"/>
    <n v="0.32"/>
    <n v="204"/>
    <n v="1989"/>
    <m/>
    <m/>
  </r>
  <r>
    <x v="76"/>
    <x v="26"/>
    <n v="427"/>
    <n v="0"/>
    <n v="427"/>
    <n v="0"/>
    <n v="0"/>
    <n v="0"/>
    <n v="0.26"/>
    <n v="263"/>
    <n v="1989"/>
    <m/>
    <m/>
  </r>
  <r>
    <x v="76"/>
    <x v="27"/>
    <n v="501"/>
    <n v="0"/>
    <n v="501"/>
    <n v="0"/>
    <n v="0"/>
    <n v="0"/>
    <n v="0.3"/>
    <n v="554"/>
    <n v="1989"/>
    <m/>
    <m/>
  </r>
  <r>
    <x v="76"/>
    <x v="28"/>
    <n v="577"/>
    <n v="0"/>
    <n v="577"/>
    <n v="0"/>
    <n v="0"/>
    <n v="0"/>
    <n v="0.33"/>
    <n v="581"/>
    <n v="1989"/>
    <m/>
    <m/>
  </r>
  <r>
    <x v="76"/>
    <x v="29"/>
    <n v="588"/>
    <n v="0"/>
    <n v="588"/>
    <n v="0"/>
    <n v="0"/>
    <n v="0"/>
    <n v="0.33"/>
    <n v="583"/>
    <n v="1989"/>
    <m/>
    <m/>
  </r>
  <r>
    <x v="76"/>
    <x v="30"/>
    <n v="594"/>
    <n v="0"/>
    <n v="594"/>
    <n v="0"/>
    <n v="0"/>
    <n v="0"/>
    <n v="0.33"/>
    <n v="609"/>
    <n v="1989"/>
    <m/>
    <m/>
  </r>
  <r>
    <x v="76"/>
    <x v="31"/>
    <n v="579"/>
    <n v="0"/>
    <n v="579"/>
    <n v="0"/>
    <n v="0"/>
    <n v="0"/>
    <n v="0.31"/>
    <n v="609"/>
    <n v="1989"/>
    <m/>
    <m/>
  </r>
  <r>
    <x v="76"/>
    <x v="32"/>
    <n v="783"/>
    <n v="0"/>
    <n v="783"/>
    <n v="0"/>
    <n v="0"/>
    <n v="0"/>
    <n v="0.41"/>
    <n v="173"/>
    <n v="1989"/>
    <m/>
    <m/>
  </r>
  <r>
    <x v="76"/>
    <x v="33"/>
    <n v="1088"/>
    <n v="0"/>
    <n v="1088"/>
    <n v="0"/>
    <n v="0"/>
    <n v="0"/>
    <n v="0.55000000000000004"/>
    <n v="361"/>
    <n v="1989"/>
    <m/>
    <m/>
  </r>
  <r>
    <x v="76"/>
    <x v="34"/>
    <n v="1047"/>
    <n v="0"/>
    <n v="1047"/>
    <n v="0"/>
    <n v="0"/>
    <n v="0"/>
    <n v="0.52"/>
    <n v="284"/>
    <n v="1989"/>
    <m/>
    <m/>
  </r>
  <r>
    <x v="76"/>
    <x v="35"/>
    <n v="1152"/>
    <n v="0"/>
    <n v="1152"/>
    <n v="0"/>
    <n v="0"/>
    <n v="0"/>
    <n v="0.55000000000000004"/>
    <n v="361"/>
    <n v="1989"/>
    <m/>
    <m/>
  </r>
  <r>
    <x v="76"/>
    <x v="36"/>
    <n v="1500"/>
    <n v="0"/>
    <n v="1500"/>
    <n v="0"/>
    <n v="0"/>
    <n v="0"/>
    <n v="0.7"/>
    <n v="365"/>
    <n v="1989"/>
    <m/>
    <m/>
  </r>
  <r>
    <x v="76"/>
    <x v="37"/>
    <n v="1395"/>
    <n v="0"/>
    <n v="1395"/>
    <n v="0"/>
    <n v="0"/>
    <n v="0"/>
    <n v="0.63"/>
    <n v="266"/>
    <n v="1989"/>
    <m/>
    <m/>
  </r>
  <r>
    <x v="76"/>
    <x v="38"/>
    <n v="1453"/>
    <n v="0"/>
    <n v="1453"/>
    <n v="0"/>
    <n v="0"/>
    <n v="0"/>
    <n v="0.64"/>
    <n v="270"/>
    <n v="1989"/>
    <m/>
    <m/>
  </r>
  <r>
    <x v="76"/>
    <x v="39"/>
    <n v="1690"/>
    <n v="0"/>
    <n v="1690"/>
    <n v="0"/>
    <n v="0"/>
    <n v="0"/>
    <n v="0.72"/>
    <n v="257"/>
    <n v="1989"/>
    <m/>
    <m/>
  </r>
  <r>
    <x v="76"/>
    <x v="40"/>
    <n v="1772"/>
    <n v="0"/>
    <n v="1772"/>
    <n v="0"/>
    <n v="0"/>
    <n v="0"/>
    <n v="0.73"/>
    <n v="232"/>
    <n v="1989"/>
    <m/>
    <m/>
  </r>
  <r>
    <x v="76"/>
    <x v="41"/>
    <n v="1590"/>
    <n v="0"/>
    <n v="1590"/>
    <n v="0"/>
    <n v="0"/>
    <n v="0"/>
    <n v="0.64"/>
    <n v="292"/>
    <n v="1990"/>
    <m/>
    <m/>
  </r>
  <r>
    <x v="77"/>
    <x v="78"/>
    <n v="1"/>
    <n v="0"/>
    <n v="1"/>
    <n v="0"/>
    <n v="0"/>
    <s v="."/>
    <s v="."/>
    <n v="0"/>
    <n v="1958"/>
    <m/>
    <m/>
  </r>
  <r>
    <x v="77"/>
    <x v="79"/>
    <n v="26037"/>
    <n v="26037"/>
    <n v="0"/>
    <n v="0"/>
    <n v="0"/>
    <s v="."/>
    <s v="."/>
    <n v="0"/>
    <n v="1958"/>
    <m/>
    <m/>
  </r>
  <r>
    <x v="77"/>
    <x v="80"/>
    <n v="25133"/>
    <n v="24715"/>
    <n v="0"/>
    <n v="0"/>
    <n v="418"/>
    <s v="."/>
    <s v="."/>
    <n v="0"/>
    <n v="1958"/>
    <m/>
    <m/>
  </r>
  <r>
    <x v="77"/>
    <x v="81"/>
    <n v="27412"/>
    <n v="26631"/>
    <n v="0"/>
    <n v="0"/>
    <n v="781"/>
    <s v="."/>
    <s v="."/>
    <n v="0"/>
    <n v="1958"/>
    <m/>
    <m/>
  </r>
  <r>
    <x v="77"/>
    <x v="0"/>
    <n v="31984"/>
    <n v="30805"/>
    <n v="0"/>
    <n v="0"/>
    <n v="1179"/>
    <s v="."/>
    <s v="."/>
    <n v="0"/>
    <n v="1958"/>
    <m/>
    <m/>
  </r>
  <r>
    <x v="77"/>
    <x v="1"/>
    <n v="44606"/>
    <n v="44393"/>
    <n v="18"/>
    <n v="5"/>
    <n v="190"/>
    <n v="0"/>
    <n v="2.4300000000000002"/>
    <n v="0"/>
    <n v="1958"/>
    <m/>
    <m/>
  </r>
  <r>
    <x v="77"/>
    <x v="2"/>
    <n v="48870"/>
    <n v="48428"/>
    <n v="209"/>
    <n v="10"/>
    <n v="222"/>
    <n v="0"/>
    <n v="2.66"/>
    <n v="0"/>
    <n v="1958"/>
    <m/>
    <m/>
  </r>
  <r>
    <x v="77"/>
    <x v="3"/>
    <n v="51689"/>
    <n v="51041"/>
    <n v="371"/>
    <n v="8"/>
    <n v="269"/>
    <n v="0"/>
    <n v="2.82"/>
    <n v="0"/>
    <n v="1958"/>
    <m/>
    <m/>
  </r>
  <r>
    <x v="77"/>
    <x v="4"/>
    <n v="57254"/>
    <n v="56535"/>
    <n v="379"/>
    <n v="6"/>
    <n v="333"/>
    <n v="0"/>
    <n v="3.14"/>
    <n v="0"/>
    <n v="1958"/>
    <m/>
    <m/>
  </r>
  <r>
    <x v="77"/>
    <x v="5"/>
    <n v="60224"/>
    <n v="59281"/>
    <n v="571"/>
    <n v="14"/>
    <n v="358"/>
    <n v="0"/>
    <n v="3.33"/>
    <n v="0"/>
    <n v="1958"/>
    <m/>
    <m/>
  </r>
  <r>
    <x v="77"/>
    <x v="6"/>
    <n v="64902"/>
    <n v="64046"/>
    <n v="431"/>
    <n v="20"/>
    <n v="404"/>
    <n v="0"/>
    <n v="3.62"/>
    <n v="0"/>
    <n v="1958"/>
    <m/>
    <m/>
  </r>
  <r>
    <x v="77"/>
    <x v="7"/>
    <n v="66551"/>
    <n v="65374"/>
    <n v="710"/>
    <n v="22"/>
    <n v="445"/>
    <n v="0"/>
    <n v="3.74"/>
    <n v="0"/>
    <n v="1958"/>
    <m/>
    <m/>
  </r>
  <r>
    <x v="77"/>
    <x v="8"/>
    <n v="68727"/>
    <n v="67398"/>
    <n v="821"/>
    <n v="37"/>
    <n v="471"/>
    <n v="0"/>
    <n v="3.9"/>
    <n v="0"/>
    <n v="1958"/>
    <m/>
    <m/>
  </r>
  <r>
    <x v="77"/>
    <x v="9"/>
    <n v="69992"/>
    <n v="68753"/>
    <n v="726"/>
    <n v="29"/>
    <n v="484"/>
    <n v="0"/>
    <n v="4"/>
    <n v="0"/>
    <n v="1958"/>
    <m/>
    <m/>
  </r>
  <r>
    <x v="77"/>
    <x v="10"/>
    <n v="70634"/>
    <n v="69322"/>
    <n v="712"/>
    <n v="27"/>
    <n v="572"/>
    <n v="0"/>
    <n v="4.07"/>
    <n v="0"/>
    <n v="1989"/>
    <m/>
    <m/>
  </r>
  <r>
    <x v="77"/>
    <x v="11"/>
    <n v="73822"/>
    <n v="72190"/>
    <n v="911"/>
    <n v="36"/>
    <n v="684"/>
    <n v="0"/>
    <n v="4.28"/>
    <n v="0"/>
    <n v="1989"/>
    <m/>
    <m/>
  </r>
  <r>
    <x v="77"/>
    <x v="12"/>
    <n v="77633"/>
    <n v="75765"/>
    <n v="1119"/>
    <n v="33"/>
    <n v="717"/>
    <n v="0"/>
    <n v="4.53"/>
    <n v="0"/>
    <n v="1989"/>
    <m/>
    <m/>
  </r>
  <r>
    <x v="77"/>
    <x v="13"/>
    <n v="81322"/>
    <n v="79165"/>
    <n v="1386"/>
    <n v="33"/>
    <n v="739"/>
    <n v="0"/>
    <n v="4.76"/>
    <n v="0"/>
    <n v="1989"/>
    <m/>
    <m/>
  </r>
  <r>
    <x v="77"/>
    <x v="14"/>
    <n v="83680"/>
    <n v="81126"/>
    <n v="1768"/>
    <n v="44"/>
    <n v="742"/>
    <n v="0"/>
    <n v="4.91"/>
    <n v="0"/>
    <n v="1989"/>
    <m/>
    <m/>
  </r>
  <r>
    <x v="77"/>
    <x v="15"/>
    <n v="86254"/>
    <n v="82932"/>
    <n v="2496"/>
    <n v="41"/>
    <n v="784"/>
    <n v="0"/>
    <n v="5.07"/>
    <n v="0"/>
    <n v="1989"/>
    <m/>
    <m/>
  </r>
  <r>
    <x v="77"/>
    <x v="16"/>
    <n v="84654"/>
    <n v="80744"/>
    <n v="3037"/>
    <n v="45"/>
    <n v="828"/>
    <n v="0"/>
    <n v="4.97"/>
    <n v="0"/>
    <n v="1989"/>
    <m/>
    <m/>
  </r>
  <r>
    <x v="77"/>
    <x v="17"/>
    <n v="85140"/>
    <n v="80293"/>
    <n v="3923"/>
    <n v="46"/>
    <n v="877"/>
    <n v="0"/>
    <n v="5"/>
    <n v="0"/>
    <n v="1989"/>
    <m/>
    <m/>
  </r>
  <r>
    <x v="77"/>
    <x v="18"/>
    <n v="82802"/>
    <n v="77595"/>
    <n v="4194"/>
    <n v="37"/>
    <n v="976"/>
    <n v="0"/>
    <n v="4.8600000000000003"/>
    <n v="0"/>
    <n v="1989"/>
    <m/>
    <m/>
  </r>
  <r>
    <x v="77"/>
    <x v="19"/>
    <n v="83909"/>
    <n v="77707"/>
    <n v="5122"/>
    <n v="52"/>
    <n v="1027"/>
    <n v="0"/>
    <n v="4.92"/>
    <n v="0"/>
    <n v="1989"/>
    <m/>
    <m/>
  </r>
  <r>
    <x v="77"/>
    <x v="20"/>
    <n v="87708"/>
    <n v="80288"/>
    <n v="6289"/>
    <n v="123"/>
    <n v="1008"/>
    <n v="0"/>
    <n v="5.14"/>
    <n v="0"/>
    <n v="1989"/>
    <m/>
    <m/>
  </r>
  <r>
    <x v="77"/>
    <x v="21"/>
    <n v="76323"/>
    <n v="66728"/>
    <n v="8219"/>
    <n v="290"/>
    <n v="1086"/>
    <n v="0"/>
    <n v="4.47"/>
    <n v="0"/>
    <n v="1989"/>
    <m/>
    <m/>
  </r>
  <r>
    <x v="77"/>
    <x v="22"/>
    <n v="77692"/>
    <n v="67366"/>
    <n v="8638"/>
    <n v="536"/>
    <n v="1152"/>
    <n v="0"/>
    <n v="4.5599999999999996"/>
    <n v="0"/>
    <n v="1989"/>
    <m/>
    <m/>
  </r>
  <r>
    <x v="77"/>
    <x v="23"/>
    <n v="77028"/>
    <n v="64173"/>
    <n v="10754"/>
    <n v="896"/>
    <n v="1205"/>
    <n v="0"/>
    <n v="4.53"/>
    <n v="0"/>
    <n v="1989"/>
    <m/>
    <m/>
  </r>
  <r>
    <x v="77"/>
    <x v="24"/>
    <n v="78149"/>
    <n v="63725"/>
    <n v="11531"/>
    <n v="1594"/>
    <n v="1299"/>
    <n v="0"/>
    <n v="4.6100000000000003"/>
    <n v="0"/>
    <n v="1989"/>
    <m/>
    <m/>
  </r>
  <r>
    <x v="77"/>
    <x v="25"/>
    <n v="78267"/>
    <n v="62718"/>
    <n v="11521"/>
    <n v="2656"/>
    <n v="1373"/>
    <n v="0"/>
    <n v="4.63"/>
    <n v="0"/>
    <n v="1989"/>
    <m/>
    <m/>
  </r>
  <r>
    <x v="77"/>
    <x v="26"/>
    <n v="78745"/>
    <n v="62265"/>
    <n v="12268"/>
    <n v="2763"/>
    <n v="1449"/>
    <n v="0"/>
    <n v="4.67"/>
    <n v="0"/>
    <n v="1989"/>
    <m/>
    <m/>
  </r>
  <r>
    <x v="77"/>
    <x v="27"/>
    <n v="80724"/>
    <n v="62891"/>
    <n v="13261"/>
    <n v="3028"/>
    <n v="1543"/>
    <n v="0"/>
    <n v="4.8"/>
    <n v="0"/>
    <n v="1989"/>
    <m/>
    <m/>
  </r>
  <r>
    <x v="77"/>
    <x v="28"/>
    <n v="82873"/>
    <n v="63647"/>
    <n v="14561"/>
    <n v="3019"/>
    <n v="1646"/>
    <n v="0"/>
    <n v="4.9400000000000004"/>
    <n v="0"/>
    <n v="1989"/>
    <m/>
    <m/>
  </r>
  <r>
    <x v="77"/>
    <x v="29"/>
    <n v="83690"/>
    <n v="63801"/>
    <n v="15324"/>
    <n v="2861"/>
    <n v="1703"/>
    <n v="0"/>
    <n v="4.99"/>
    <n v="0"/>
    <n v="1989"/>
    <m/>
    <m/>
  </r>
  <r>
    <x v="77"/>
    <x v="30"/>
    <n v="85134"/>
    <n v="64496"/>
    <n v="15981"/>
    <n v="2988"/>
    <n v="1669"/>
    <n v="0"/>
    <n v="5.08"/>
    <n v="0"/>
    <n v="1989"/>
    <m/>
    <m/>
  </r>
  <r>
    <x v="77"/>
    <x v="31"/>
    <n v="86252"/>
    <n v="64720"/>
    <n v="16242"/>
    <n v="3598"/>
    <n v="1692"/>
    <n v="0"/>
    <n v="5.15"/>
    <n v="0"/>
    <n v="1989"/>
    <m/>
    <m/>
  </r>
  <r>
    <x v="77"/>
    <x v="32"/>
    <n v="86520"/>
    <n v="64956"/>
    <n v="15878"/>
    <n v="4026"/>
    <n v="1660"/>
    <n v="0"/>
    <n v="5.17"/>
    <n v="0"/>
    <n v="1989"/>
    <m/>
    <m/>
  </r>
  <r>
    <x v="77"/>
    <x v="33"/>
    <n v="86780"/>
    <n v="65986"/>
    <n v="15281"/>
    <n v="3919"/>
    <n v="1594"/>
    <n v="0"/>
    <n v="5.19"/>
    <n v="0"/>
    <n v="1989"/>
    <m/>
    <m/>
  </r>
  <r>
    <x v="77"/>
    <x v="34"/>
    <n v="86254"/>
    <n v="66197"/>
    <n v="14265"/>
    <n v="4191"/>
    <n v="1602"/>
    <n v="0"/>
    <n v="5.16"/>
    <n v="0"/>
    <n v="1989"/>
    <m/>
    <m/>
  </r>
  <r>
    <x v="77"/>
    <x v="35"/>
    <n v="88909"/>
    <n v="69038"/>
    <n v="14137"/>
    <n v="4163"/>
    <n v="1571"/>
    <n v="0"/>
    <n v="5.33"/>
    <n v="0"/>
    <n v="1989"/>
    <m/>
    <m/>
  </r>
  <r>
    <x v="77"/>
    <x v="36"/>
    <n v="93226"/>
    <n v="73418"/>
    <n v="14363"/>
    <n v="3866"/>
    <n v="1579"/>
    <n v="0"/>
    <n v="5.6"/>
    <n v="0"/>
    <n v="1989"/>
    <m/>
    <m/>
  </r>
  <r>
    <x v="77"/>
    <x v="37"/>
    <n v="94166"/>
    <n v="74103"/>
    <n v="14139"/>
    <n v="4295"/>
    <n v="1630"/>
    <n v="0"/>
    <n v="5.68"/>
    <n v="0"/>
    <n v="1989"/>
    <m/>
    <m/>
  </r>
  <r>
    <x v="77"/>
    <x v="38"/>
    <n v="94070"/>
    <n v="74329"/>
    <n v="13784"/>
    <n v="4265"/>
    <n v="1691"/>
    <n v="0"/>
    <n v="5.7"/>
    <n v="0"/>
    <n v="1989"/>
    <m/>
    <m/>
  </r>
  <r>
    <x v="77"/>
    <x v="39"/>
    <n v="92068"/>
    <n v="72224"/>
    <n v="13905"/>
    <n v="4237"/>
    <n v="1702"/>
    <n v="0"/>
    <n v="5.62"/>
    <n v="0"/>
    <n v="1989"/>
    <m/>
    <m/>
  </r>
  <r>
    <x v="77"/>
    <x v="40"/>
    <n v="91100"/>
    <n v="70822"/>
    <n v="14548"/>
    <n v="4062"/>
    <n v="1668"/>
    <n v="0"/>
    <n v="5.59"/>
    <n v="0"/>
    <n v="1989"/>
    <m/>
    <m/>
  </r>
  <r>
    <x v="77"/>
    <x v="41"/>
    <n v="84557"/>
    <n v="65097"/>
    <n v="14761"/>
    <n v="3717"/>
    <n v="983"/>
    <n v="0"/>
    <n v="5.2"/>
    <n v="0"/>
    <n v="1990"/>
    <m/>
    <m/>
  </r>
  <r>
    <x v="78"/>
    <x v="1"/>
    <n v="53"/>
    <n v="0"/>
    <n v="51"/>
    <n v="2"/>
    <n v="0"/>
    <n v="0"/>
    <s v="."/>
    <n v="573"/>
    <n v="1958"/>
    <m/>
    <m/>
  </r>
  <r>
    <x v="78"/>
    <x v="2"/>
    <n v="54"/>
    <n v="0"/>
    <n v="52"/>
    <n v="2"/>
    <n v="0"/>
    <n v="0"/>
    <s v="."/>
    <n v="587"/>
    <n v="1958"/>
    <m/>
    <m/>
  </r>
  <r>
    <x v="78"/>
    <x v="3"/>
    <n v="52"/>
    <n v="0"/>
    <n v="50"/>
    <n v="2"/>
    <n v="0"/>
    <n v="0"/>
    <s v="."/>
    <n v="610"/>
    <n v="1958"/>
    <m/>
    <m/>
  </r>
  <r>
    <x v="78"/>
    <x v="4"/>
    <n v="28"/>
    <n v="0"/>
    <n v="27"/>
    <n v="2"/>
    <n v="0"/>
    <n v="0"/>
    <s v="."/>
    <n v="616"/>
    <n v="1958"/>
    <m/>
    <m/>
  </r>
  <r>
    <x v="78"/>
    <x v="5"/>
    <n v="23"/>
    <n v="0"/>
    <n v="22"/>
    <n v="1"/>
    <n v="0"/>
    <n v="0"/>
    <s v="."/>
    <n v="522"/>
    <n v="1958"/>
    <m/>
    <m/>
  </r>
  <r>
    <x v="78"/>
    <x v="6"/>
    <n v="22"/>
    <n v="0"/>
    <n v="20"/>
    <n v="1"/>
    <n v="0"/>
    <n v="0"/>
    <s v="."/>
    <n v="526"/>
    <n v="1958"/>
    <m/>
    <m/>
  </r>
  <r>
    <x v="78"/>
    <x v="7"/>
    <n v="29"/>
    <n v="0"/>
    <n v="28"/>
    <n v="1"/>
    <n v="0"/>
    <n v="0"/>
    <s v="."/>
    <n v="557"/>
    <n v="1958"/>
    <m/>
    <m/>
  </r>
  <r>
    <x v="78"/>
    <x v="8"/>
    <n v="42"/>
    <n v="0"/>
    <n v="41"/>
    <n v="1"/>
    <n v="0"/>
    <n v="0"/>
    <s v="."/>
    <n v="522"/>
    <n v="1958"/>
    <m/>
    <m/>
  </r>
  <r>
    <x v="78"/>
    <x v="9"/>
    <n v="53"/>
    <n v="0"/>
    <n v="53"/>
    <n v="1"/>
    <n v="0"/>
    <n v="0"/>
    <s v="."/>
    <n v="544"/>
    <n v="1958"/>
    <m/>
    <m/>
  </r>
  <r>
    <x v="78"/>
    <x v="10"/>
    <n v="84"/>
    <n v="0"/>
    <n v="84"/>
    <n v="1"/>
    <n v="0"/>
    <n v="0"/>
    <s v="."/>
    <n v="560"/>
    <n v="1989"/>
    <m/>
    <m/>
  </r>
  <r>
    <x v="78"/>
    <x v="11"/>
    <n v="73"/>
    <n v="0"/>
    <n v="73"/>
    <n v="0"/>
    <n v="0"/>
    <n v="0"/>
    <s v="."/>
    <n v="675"/>
    <n v="1989"/>
    <m/>
    <m/>
  </r>
  <r>
    <x v="78"/>
    <x v="12"/>
    <n v="66"/>
    <n v="0"/>
    <n v="65"/>
    <n v="0"/>
    <n v="0"/>
    <n v="0"/>
    <s v="."/>
    <n v="865"/>
    <n v="1989"/>
    <m/>
    <m/>
  </r>
  <r>
    <x v="78"/>
    <x v="13"/>
    <n v="74"/>
    <n v="0"/>
    <n v="74"/>
    <n v="0"/>
    <n v="0"/>
    <n v="0"/>
    <s v="."/>
    <n v="1113"/>
    <n v="1989"/>
    <m/>
    <m/>
  </r>
  <r>
    <x v="78"/>
    <x v="14"/>
    <n v="152"/>
    <n v="0"/>
    <n v="152"/>
    <n v="0"/>
    <n v="0"/>
    <n v="0"/>
    <s v="."/>
    <n v="1807"/>
    <n v="1989"/>
    <m/>
    <m/>
  </r>
  <r>
    <x v="78"/>
    <x v="15"/>
    <n v="216"/>
    <n v="0"/>
    <n v="216"/>
    <n v="0"/>
    <n v="0"/>
    <n v="0"/>
    <s v="."/>
    <n v="1944"/>
    <n v="1989"/>
    <m/>
    <m/>
  </r>
  <r>
    <x v="78"/>
    <x v="16"/>
    <n v="163"/>
    <n v="0"/>
    <n v="162"/>
    <n v="0"/>
    <n v="0"/>
    <n v="0"/>
    <s v="."/>
    <n v="2205"/>
    <n v="1989"/>
    <m/>
    <m/>
  </r>
  <r>
    <x v="78"/>
    <x v="17"/>
    <n v="123"/>
    <n v="0"/>
    <n v="123"/>
    <n v="0"/>
    <n v="0"/>
    <n v="0"/>
    <s v="."/>
    <n v="2505"/>
    <n v="1989"/>
    <m/>
    <m/>
  </r>
  <r>
    <x v="78"/>
    <x v="18"/>
    <n v="124"/>
    <n v="0"/>
    <n v="124"/>
    <n v="0"/>
    <n v="0"/>
    <n v="0"/>
    <s v="."/>
    <n v="3296"/>
    <n v="1989"/>
    <m/>
    <m/>
  </r>
  <r>
    <x v="78"/>
    <x v="19"/>
    <n v="159"/>
    <n v="0"/>
    <n v="158"/>
    <n v="0"/>
    <n v="0"/>
    <n v="0"/>
    <s v="."/>
    <n v="3499"/>
    <n v="1989"/>
    <m/>
    <m/>
  </r>
  <r>
    <x v="78"/>
    <x v="20"/>
    <n v="91"/>
    <n v="0"/>
    <n v="90"/>
    <n v="0"/>
    <n v="0"/>
    <n v="0"/>
    <s v="."/>
    <n v="3321"/>
    <n v="1989"/>
    <m/>
    <m/>
  </r>
  <r>
    <x v="78"/>
    <x v="21"/>
    <n v="130"/>
    <n v="0"/>
    <n v="130"/>
    <n v="0"/>
    <n v="0"/>
    <n v="0"/>
    <s v="."/>
    <n v="3713"/>
    <n v="1989"/>
    <m/>
    <m/>
  </r>
  <r>
    <x v="78"/>
    <x v="22"/>
    <n v="131"/>
    <n v="0"/>
    <n v="131"/>
    <n v="0"/>
    <n v="0"/>
    <n v="0"/>
    <s v="."/>
    <n v="3513"/>
    <n v="1989"/>
    <m/>
    <m/>
  </r>
  <r>
    <x v="78"/>
    <x v="23"/>
    <n v="193"/>
    <n v="0"/>
    <n v="193"/>
    <n v="0"/>
    <n v="0"/>
    <n v="0"/>
    <s v="."/>
    <n v="3267"/>
    <n v="1989"/>
    <m/>
    <m/>
  </r>
  <r>
    <x v="78"/>
    <x v="24"/>
    <n v="199"/>
    <n v="0"/>
    <n v="199"/>
    <n v="0"/>
    <n v="0"/>
    <n v="0"/>
    <s v="."/>
    <n v="3393"/>
    <n v="1989"/>
    <m/>
    <m/>
  </r>
  <r>
    <x v="78"/>
    <x v="25"/>
    <n v="227"/>
    <n v="0"/>
    <n v="227"/>
    <n v="0"/>
    <n v="0"/>
    <n v="0"/>
    <s v="."/>
    <n v="3145"/>
    <n v="1989"/>
    <m/>
    <m/>
  </r>
  <r>
    <x v="78"/>
    <x v="26"/>
    <n v="304"/>
    <n v="0"/>
    <n v="304"/>
    <n v="0"/>
    <n v="0"/>
    <n v="0"/>
    <s v="."/>
    <n v="2793"/>
    <n v="1989"/>
    <m/>
    <m/>
  </r>
  <r>
    <x v="78"/>
    <x v="27"/>
    <n v="278"/>
    <n v="0"/>
    <n v="278"/>
    <n v="0"/>
    <n v="0"/>
    <n v="0"/>
    <s v="."/>
    <n v="2405"/>
    <n v="1989"/>
    <m/>
    <m/>
  </r>
  <r>
    <x v="78"/>
    <x v="28"/>
    <n v="309"/>
    <n v="0"/>
    <n v="309"/>
    <n v="0"/>
    <n v="0"/>
    <n v="0"/>
    <s v="."/>
    <n v="1783"/>
    <n v="1989"/>
    <m/>
    <m/>
  </r>
  <r>
    <x v="78"/>
    <x v="29"/>
    <n v="297"/>
    <n v="0"/>
    <n v="297"/>
    <n v="0"/>
    <n v="0"/>
    <n v="0"/>
    <s v="."/>
    <n v="1625"/>
    <n v="1989"/>
    <m/>
    <m/>
  </r>
  <r>
    <x v="78"/>
    <x v="30"/>
    <n v="280"/>
    <n v="0"/>
    <n v="280"/>
    <n v="0"/>
    <n v="0"/>
    <n v="0"/>
    <s v="."/>
    <n v="1711"/>
    <n v="1989"/>
    <m/>
    <m/>
  </r>
  <r>
    <x v="79"/>
    <x v="1"/>
    <n v="7"/>
    <n v="0"/>
    <n v="7"/>
    <n v="0"/>
    <n v="0"/>
    <n v="0"/>
    <n v="0"/>
    <n v="0"/>
    <n v="1958"/>
    <m/>
    <m/>
  </r>
  <r>
    <x v="79"/>
    <x v="2"/>
    <n v="7"/>
    <n v="0"/>
    <n v="7"/>
    <n v="0"/>
    <n v="0"/>
    <n v="0"/>
    <n v="0"/>
    <n v="0"/>
    <n v="1958"/>
    <m/>
    <m/>
  </r>
  <r>
    <x v="79"/>
    <x v="3"/>
    <n v="8"/>
    <n v="0"/>
    <n v="8"/>
    <n v="0"/>
    <n v="0"/>
    <n v="0"/>
    <n v="0"/>
    <n v="0"/>
    <n v="1958"/>
    <m/>
    <m/>
  </r>
  <r>
    <x v="79"/>
    <x v="4"/>
    <n v="8"/>
    <n v="0"/>
    <n v="8"/>
    <n v="0"/>
    <n v="0"/>
    <n v="0"/>
    <n v="0"/>
    <n v="0"/>
    <n v="1958"/>
    <m/>
    <m/>
  </r>
  <r>
    <x v="79"/>
    <x v="5"/>
    <n v="11"/>
    <n v="0"/>
    <n v="11"/>
    <n v="0"/>
    <n v="0"/>
    <n v="0"/>
    <n v="0"/>
    <n v="0"/>
    <n v="1958"/>
    <m/>
    <m/>
  </r>
  <r>
    <x v="79"/>
    <x v="6"/>
    <n v="12"/>
    <n v="0"/>
    <n v="12"/>
    <n v="0"/>
    <n v="0"/>
    <n v="0"/>
    <n v="0"/>
    <n v="0"/>
    <n v="1958"/>
    <m/>
    <m/>
  </r>
  <r>
    <x v="79"/>
    <x v="7"/>
    <n v="10"/>
    <n v="0"/>
    <n v="10"/>
    <n v="0"/>
    <n v="0"/>
    <n v="0"/>
    <n v="0"/>
    <n v="0"/>
    <n v="1958"/>
    <m/>
    <m/>
  </r>
  <r>
    <x v="79"/>
    <x v="8"/>
    <n v="7"/>
    <n v="0"/>
    <n v="7"/>
    <n v="0"/>
    <n v="0"/>
    <n v="0"/>
    <n v="0"/>
    <n v="0"/>
    <n v="1958"/>
    <m/>
    <m/>
  </r>
  <r>
    <x v="79"/>
    <x v="9"/>
    <n v="18"/>
    <n v="0"/>
    <n v="18"/>
    <n v="0"/>
    <n v="0"/>
    <n v="0"/>
    <n v="0"/>
    <n v="0"/>
    <n v="1958"/>
    <m/>
    <m/>
  </r>
  <r>
    <x v="79"/>
    <x v="10"/>
    <n v="20"/>
    <n v="0"/>
    <n v="20"/>
    <n v="0"/>
    <n v="0"/>
    <n v="0"/>
    <n v="0.01"/>
    <n v="0"/>
    <n v="1989"/>
    <m/>
    <m/>
  </r>
  <r>
    <x v="79"/>
    <x v="11"/>
    <n v="16"/>
    <n v="0"/>
    <n v="16"/>
    <n v="0"/>
    <n v="0"/>
    <n v="0"/>
    <n v="0"/>
    <n v="0"/>
    <n v="1989"/>
    <m/>
    <m/>
  </r>
  <r>
    <x v="79"/>
    <x v="12"/>
    <n v="20"/>
    <n v="0"/>
    <n v="20"/>
    <n v="0"/>
    <n v="0"/>
    <n v="0"/>
    <n v="0"/>
    <n v="0"/>
    <n v="1989"/>
    <m/>
    <m/>
  </r>
  <r>
    <x v="79"/>
    <x v="13"/>
    <n v="19"/>
    <n v="0"/>
    <n v="19"/>
    <n v="0"/>
    <n v="0"/>
    <n v="0"/>
    <n v="0"/>
    <n v="0"/>
    <n v="1989"/>
    <m/>
    <m/>
  </r>
  <r>
    <x v="79"/>
    <x v="14"/>
    <n v="22"/>
    <n v="0"/>
    <n v="22"/>
    <n v="0"/>
    <n v="0"/>
    <n v="0"/>
    <n v="0.01"/>
    <n v="0"/>
    <n v="1989"/>
    <m/>
    <m/>
  </r>
  <r>
    <x v="79"/>
    <x v="15"/>
    <n v="27"/>
    <n v="0"/>
    <n v="27"/>
    <n v="0"/>
    <n v="0"/>
    <n v="0"/>
    <n v="0.01"/>
    <n v="0"/>
    <n v="1989"/>
    <m/>
    <m/>
  </r>
  <r>
    <x v="79"/>
    <x v="16"/>
    <n v="28"/>
    <n v="0"/>
    <n v="28"/>
    <n v="0"/>
    <n v="0"/>
    <n v="0"/>
    <n v="0.01"/>
    <n v="0"/>
    <n v="1989"/>
    <m/>
    <m/>
  </r>
  <r>
    <x v="79"/>
    <x v="17"/>
    <n v="27"/>
    <n v="0"/>
    <n v="27"/>
    <n v="0"/>
    <n v="0"/>
    <n v="0"/>
    <n v="0.01"/>
    <n v="0"/>
    <n v="1989"/>
    <m/>
    <m/>
  </r>
  <r>
    <x v="79"/>
    <x v="18"/>
    <n v="28"/>
    <n v="0"/>
    <n v="28"/>
    <n v="0"/>
    <n v="0"/>
    <n v="0"/>
    <n v="0.01"/>
    <n v="0"/>
    <n v="1989"/>
    <m/>
    <m/>
  </r>
  <r>
    <x v="79"/>
    <x v="19"/>
    <n v="35"/>
    <n v="0"/>
    <n v="35"/>
    <n v="0"/>
    <n v="0"/>
    <n v="0"/>
    <n v="0.01"/>
    <n v="0"/>
    <n v="1989"/>
    <m/>
    <m/>
  </r>
  <r>
    <x v="79"/>
    <x v="20"/>
    <n v="37"/>
    <n v="0"/>
    <n v="37"/>
    <n v="0"/>
    <n v="0"/>
    <n v="0"/>
    <n v="0.01"/>
    <n v="0"/>
    <n v="1989"/>
    <m/>
    <m/>
  </r>
  <r>
    <x v="79"/>
    <x v="21"/>
    <n v="46"/>
    <n v="0"/>
    <n v="46"/>
    <n v="0"/>
    <n v="0"/>
    <n v="0"/>
    <n v="0.01"/>
    <n v="0"/>
    <n v="1989"/>
    <m/>
    <m/>
  </r>
  <r>
    <x v="79"/>
    <x v="22"/>
    <n v="59"/>
    <n v="0"/>
    <n v="59"/>
    <n v="0"/>
    <n v="0"/>
    <n v="0"/>
    <n v="0.01"/>
    <n v="0"/>
    <n v="1989"/>
    <m/>
    <m/>
  </r>
  <r>
    <x v="79"/>
    <x v="23"/>
    <n v="69"/>
    <n v="0"/>
    <n v="69"/>
    <n v="0"/>
    <n v="0"/>
    <n v="0"/>
    <n v="0.01"/>
    <n v="0"/>
    <n v="1989"/>
    <m/>
    <m/>
  </r>
  <r>
    <x v="79"/>
    <x v="24"/>
    <n v="89"/>
    <n v="0"/>
    <n v="87"/>
    <n v="0"/>
    <n v="2"/>
    <n v="0"/>
    <n v="0.02"/>
    <n v="0"/>
    <n v="1989"/>
    <m/>
    <m/>
  </r>
  <r>
    <x v="79"/>
    <x v="25"/>
    <n v="101"/>
    <n v="0"/>
    <n v="93"/>
    <n v="0"/>
    <n v="8"/>
    <n v="0"/>
    <n v="0.02"/>
    <n v="1"/>
    <n v="1989"/>
    <m/>
    <m/>
  </r>
  <r>
    <x v="79"/>
    <x v="26"/>
    <n v="165"/>
    <n v="0"/>
    <n v="157"/>
    <n v="0"/>
    <n v="8"/>
    <n v="0"/>
    <n v="0.03"/>
    <n v="18"/>
    <n v="1989"/>
    <m/>
    <m/>
  </r>
  <r>
    <x v="79"/>
    <x v="27"/>
    <n v="199"/>
    <n v="0"/>
    <n v="191"/>
    <n v="0"/>
    <n v="8"/>
    <n v="0"/>
    <n v="0.04"/>
    <n v="5"/>
    <n v="1989"/>
    <m/>
    <m/>
  </r>
  <r>
    <x v="79"/>
    <x v="28"/>
    <n v="236"/>
    <n v="0"/>
    <n v="228"/>
    <n v="0"/>
    <n v="8"/>
    <n v="0"/>
    <n v="0.04"/>
    <n v="9"/>
    <n v="1989"/>
    <m/>
    <m/>
  </r>
  <r>
    <x v="79"/>
    <x v="29"/>
    <n v="259"/>
    <n v="0"/>
    <n v="250"/>
    <n v="0"/>
    <n v="9"/>
    <n v="0"/>
    <n v="0.04"/>
    <n v="16"/>
    <n v="1989"/>
    <m/>
    <m/>
  </r>
  <r>
    <x v="79"/>
    <x v="30"/>
    <n v="285"/>
    <n v="0"/>
    <n v="273"/>
    <n v="0"/>
    <n v="12"/>
    <n v="0"/>
    <n v="0.05"/>
    <n v="17"/>
    <n v="1989"/>
    <m/>
    <m/>
  </r>
  <r>
    <x v="79"/>
    <x v="31"/>
    <n v="326"/>
    <n v="0"/>
    <n v="315"/>
    <n v="0"/>
    <n v="11"/>
    <n v="0"/>
    <n v="0.05"/>
    <n v="17"/>
    <n v="1989"/>
    <m/>
    <m/>
  </r>
  <r>
    <x v="79"/>
    <x v="32"/>
    <n v="371"/>
    <n v="0"/>
    <n v="360"/>
    <n v="0"/>
    <n v="11"/>
    <n v="0"/>
    <n v="0.06"/>
    <n v="17"/>
    <n v="1989"/>
    <m/>
    <m/>
  </r>
  <r>
    <x v="79"/>
    <x v="33"/>
    <n v="534"/>
    <n v="0"/>
    <n v="502"/>
    <n v="0"/>
    <n v="32"/>
    <n v="0"/>
    <n v="0.08"/>
    <n v="34"/>
    <n v="1989"/>
    <m/>
    <m/>
  </r>
  <r>
    <x v="79"/>
    <x v="34"/>
    <n v="679"/>
    <n v="0"/>
    <n v="563"/>
    <n v="0"/>
    <n v="116"/>
    <n v="0"/>
    <n v="0.1"/>
    <n v="34"/>
    <n v="1989"/>
    <m/>
    <m/>
  </r>
  <r>
    <x v="79"/>
    <x v="35"/>
    <n v="804"/>
    <n v="0"/>
    <n v="615"/>
    <n v="0"/>
    <n v="189"/>
    <n v="0"/>
    <n v="0.11"/>
    <n v="34"/>
    <n v="1989"/>
    <m/>
    <m/>
  </r>
  <r>
    <x v="79"/>
    <x v="36"/>
    <n v="861"/>
    <n v="0"/>
    <n v="671"/>
    <n v="0"/>
    <n v="190"/>
    <n v="0"/>
    <n v="0.11"/>
    <n v="38"/>
    <n v="1989"/>
    <m/>
    <m/>
  </r>
  <r>
    <x v="79"/>
    <x v="37"/>
    <n v="860"/>
    <n v="0"/>
    <n v="702"/>
    <n v="0"/>
    <n v="158"/>
    <n v="0"/>
    <n v="0.11"/>
    <n v="43"/>
    <n v="1989"/>
    <m/>
    <m/>
  </r>
  <r>
    <x v="79"/>
    <x v="38"/>
    <n v="915"/>
    <n v="0"/>
    <n v="812"/>
    <n v="0"/>
    <n v="103"/>
    <n v="0"/>
    <n v="0.11"/>
    <n v="43"/>
    <n v="1989"/>
    <m/>
    <m/>
  </r>
  <r>
    <x v="79"/>
    <x v="39"/>
    <n v="929"/>
    <n v="0"/>
    <n v="841"/>
    <n v="0"/>
    <n v="88"/>
    <n v="0"/>
    <n v="0.11"/>
    <n v="43"/>
    <n v="1989"/>
    <m/>
    <m/>
  </r>
  <r>
    <x v="79"/>
    <x v="40"/>
    <n v="954"/>
    <n v="0"/>
    <n v="859"/>
    <n v="0"/>
    <n v="95"/>
    <n v="0"/>
    <n v="0.11"/>
    <n v="43"/>
    <n v="1989"/>
    <m/>
    <m/>
  </r>
  <r>
    <x v="79"/>
    <x v="41"/>
    <n v="1027"/>
    <n v="0"/>
    <n v="914"/>
    <n v="0"/>
    <n v="113"/>
    <n v="0"/>
    <n v="0.11"/>
    <n v="43"/>
    <n v="1990"/>
    <m/>
    <m/>
  </r>
  <r>
    <x v="80"/>
    <x v="197"/>
    <n v="611"/>
    <n v="611"/>
    <n v="0"/>
    <n v="0"/>
    <n v="0"/>
    <s v="."/>
    <s v="."/>
    <n v="0"/>
    <n v="1958"/>
    <m/>
    <m/>
  </r>
  <r>
    <x v="80"/>
    <x v="216"/>
    <n v="594"/>
    <n v="594"/>
    <n v="0"/>
    <n v="0"/>
    <n v="0"/>
    <s v="."/>
    <s v="."/>
    <n v="0"/>
    <n v="1958"/>
    <m/>
    <m/>
  </r>
  <r>
    <x v="80"/>
    <x v="221"/>
    <n v="579"/>
    <n v="579"/>
    <n v="0"/>
    <n v="0"/>
    <n v="0"/>
    <s v="."/>
    <s v="."/>
    <n v="0"/>
    <n v="1958"/>
    <m/>
    <m/>
  </r>
  <r>
    <x v="80"/>
    <x v="222"/>
    <n v="560"/>
    <n v="560"/>
    <n v="0"/>
    <n v="0"/>
    <n v="0"/>
    <s v="."/>
    <s v="."/>
    <n v="0"/>
    <n v="1958"/>
    <m/>
    <m/>
  </r>
  <r>
    <x v="80"/>
    <x v="223"/>
    <n v="605"/>
    <n v="605"/>
    <n v="0"/>
    <n v="0"/>
    <n v="0"/>
    <s v="."/>
    <s v="."/>
    <n v="0"/>
    <n v="1958"/>
    <m/>
    <m/>
  </r>
  <r>
    <x v="80"/>
    <x v="224"/>
    <n v="559"/>
    <n v="559"/>
    <n v="0"/>
    <n v="0"/>
    <n v="0"/>
    <s v="."/>
    <s v="."/>
    <n v="0"/>
    <n v="1958"/>
    <m/>
    <m/>
  </r>
  <r>
    <x v="80"/>
    <x v="225"/>
    <n v="571"/>
    <n v="571"/>
    <n v="0"/>
    <n v="0"/>
    <n v="0"/>
    <s v="."/>
    <s v="."/>
    <n v="0"/>
    <n v="1958"/>
    <m/>
    <m/>
  </r>
  <r>
    <x v="80"/>
    <x v="226"/>
    <n v="639"/>
    <n v="639"/>
    <n v="0"/>
    <n v="0"/>
    <n v="0"/>
    <s v="."/>
    <s v="."/>
    <n v="0"/>
    <n v="1958"/>
    <m/>
    <m/>
  </r>
  <r>
    <x v="80"/>
    <x v="227"/>
    <n v="682"/>
    <n v="682"/>
    <n v="0"/>
    <n v="0"/>
    <n v="0"/>
    <s v="."/>
    <s v="."/>
    <n v="0"/>
    <n v="1958"/>
    <m/>
    <m/>
  </r>
  <r>
    <x v="80"/>
    <x v="228"/>
    <n v="726"/>
    <n v="726"/>
    <n v="0"/>
    <n v="0"/>
    <n v="0"/>
    <s v="."/>
    <s v="."/>
    <n v="0"/>
    <n v="1958"/>
    <m/>
    <m/>
  </r>
  <r>
    <x v="80"/>
    <x v="229"/>
    <n v="650"/>
    <n v="650"/>
    <n v="0"/>
    <n v="0"/>
    <n v="0"/>
    <s v="."/>
    <s v="."/>
    <n v="0"/>
    <n v="1958"/>
    <m/>
    <m/>
  </r>
  <r>
    <x v="80"/>
    <x v="165"/>
    <n v="698"/>
    <n v="698"/>
    <n v="0"/>
    <n v="0"/>
    <n v="0"/>
    <s v="."/>
    <s v="."/>
    <n v="0"/>
    <n v="1958"/>
    <m/>
    <m/>
  </r>
  <r>
    <x v="80"/>
    <x v="166"/>
    <n v="792"/>
    <n v="792"/>
    <n v="0"/>
    <n v="0"/>
    <n v="0"/>
    <s v="."/>
    <s v="."/>
    <n v="0"/>
    <n v="1958"/>
    <m/>
    <m/>
  </r>
  <r>
    <x v="80"/>
    <x v="167"/>
    <n v="822"/>
    <n v="822"/>
    <n v="0"/>
    <n v="0"/>
    <n v="0"/>
    <s v="."/>
    <s v="."/>
    <n v="0"/>
    <n v="1958"/>
    <m/>
    <m/>
  </r>
  <r>
    <x v="80"/>
    <x v="168"/>
    <n v="865"/>
    <n v="865"/>
    <n v="0"/>
    <n v="0"/>
    <n v="0"/>
    <s v="."/>
    <s v="."/>
    <n v="0"/>
    <n v="1958"/>
    <m/>
    <m/>
  </r>
  <r>
    <x v="80"/>
    <x v="169"/>
    <n v="865"/>
    <n v="865"/>
    <n v="0"/>
    <n v="0"/>
    <n v="0"/>
    <s v="."/>
    <s v="."/>
    <n v="0"/>
    <n v="1958"/>
    <m/>
    <m/>
  </r>
  <r>
    <x v="80"/>
    <x v="170"/>
    <n v="960"/>
    <n v="960"/>
    <n v="0"/>
    <n v="0"/>
    <n v="0"/>
    <s v="."/>
    <s v="."/>
    <n v="0"/>
    <n v="1958"/>
    <m/>
    <m/>
  </r>
  <r>
    <x v="80"/>
    <x v="171"/>
    <n v="1080"/>
    <n v="1080"/>
    <n v="0"/>
    <n v="0"/>
    <n v="0"/>
    <s v="."/>
    <s v="."/>
    <n v="0"/>
    <n v="1958"/>
    <m/>
    <m/>
  </r>
  <r>
    <x v="80"/>
    <x v="172"/>
    <n v="1116"/>
    <n v="1116"/>
    <n v="0"/>
    <n v="0"/>
    <n v="0"/>
    <s v="."/>
    <s v="."/>
    <n v="0"/>
    <n v="1958"/>
    <m/>
    <m/>
  </r>
  <r>
    <x v="80"/>
    <x v="173"/>
    <n v="1613"/>
    <n v="1613"/>
    <n v="0"/>
    <n v="0"/>
    <n v="0"/>
    <s v="."/>
    <s v="."/>
    <n v="0"/>
    <n v="1958"/>
    <m/>
    <m/>
  </r>
  <r>
    <x v="80"/>
    <x v="174"/>
    <n v="1704"/>
    <n v="1704"/>
    <n v="0"/>
    <n v="0"/>
    <n v="0"/>
    <s v="."/>
    <s v="."/>
    <n v="0"/>
    <n v="1958"/>
    <m/>
    <m/>
  </r>
  <r>
    <x v="80"/>
    <x v="175"/>
    <n v="1658"/>
    <n v="1658"/>
    <n v="0"/>
    <n v="0"/>
    <n v="0"/>
    <s v="."/>
    <s v="."/>
    <n v="0"/>
    <n v="1958"/>
    <m/>
    <m/>
  </r>
  <r>
    <x v="80"/>
    <x v="176"/>
    <n v="1788"/>
    <n v="1788"/>
    <n v="0"/>
    <n v="0"/>
    <n v="0"/>
    <s v="."/>
    <s v="."/>
    <n v="0"/>
    <n v="1958"/>
    <m/>
    <m/>
  </r>
  <r>
    <x v="80"/>
    <x v="177"/>
    <n v="1652"/>
    <n v="1652"/>
    <n v="0"/>
    <n v="0"/>
    <n v="0"/>
    <s v="."/>
    <s v="."/>
    <n v="0"/>
    <n v="1958"/>
    <m/>
    <m/>
  </r>
  <r>
    <x v="80"/>
    <x v="178"/>
    <n v="1823"/>
    <n v="1823"/>
    <n v="0"/>
    <n v="0"/>
    <n v="0"/>
    <s v="."/>
    <s v="."/>
    <n v="0"/>
    <n v="1958"/>
    <m/>
    <m/>
  </r>
  <r>
    <x v="80"/>
    <x v="179"/>
    <n v="1978"/>
    <n v="1978"/>
    <n v="0"/>
    <n v="0"/>
    <n v="0"/>
    <s v="."/>
    <s v="."/>
    <n v="0"/>
    <n v="1958"/>
    <m/>
    <m/>
  </r>
  <r>
    <x v="80"/>
    <x v="180"/>
    <n v="2435"/>
    <n v="2435"/>
    <n v="0"/>
    <n v="0"/>
    <n v="0"/>
    <s v="."/>
    <s v="."/>
    <n v="0"/>
    <n v="1958"/>
    <m/>
    <m/>
  </r>
  <r>
    <x v="80"/>
    <x v="181"/>
    <n v="2527"/>
    <n v="2527"/>
    <n v="0"/>
    <n v="0"/>
    <n v="0"/>
    <s v="."/>
    <s v="."/>
    <n v="0"/>
    <n v="1958"/>
    <m/>
    <m/>
  </r>
  <r>
    <x v="80"/>
    <x v="182"/>
    <n v="2903"/>
    <n v="2903"/>
    <n v="0"/>
    <n v="0"/>
    <n v="0"/>
    <s v="."/>
    <s v="."/>
    <n v="0"/>
    <n v="1958"/>
    <m/>
    <m/>
  </r>
  <r>
    <x v="80"/>
    <x v="183"/>
    <n v="3098"/>
    <n v="3098"/>
    <n v="0"/>
    <n v="0"/>
    <n v="0"/>
    <s v="."/>
    <s v="."/>
    <n v="0"/>
    <n v="1958"/>
    <m/>
    <m/>
  </r>
  <r>
    <x v="80"/>
    <x v="184"/>
    <n v="3239"/>
    <n v="3239"/>
    <n v="0"/>
    <n v="0"/>
    <n v="0"/>
    <s v="."/>
    <s v="."/>
    <n v="0"/>
    <n v="1958"/>
    <m/>
    <m/>
  </r>
  <r>
    <x v="80"/>
    <x v="185"/>
    <n v="3158"/>
    <n v="3158"/>
    <n v="0"/>
    <n v="0"/>
    <n v="0"/>
    <s v="."/>
    <s v="."/>
    <n v="0"/>
    <n v="1958"/>
    <m/>
    <m/>
  </r>
  <r>
    <x v="80"/>
    <x v="186"/>
    <n v="3220"/>
    <n v="3220"/>
    <n v="0"/>
    <n v="0"/>
    <n v="0"/>
    <s v="."/>
    <s v="."/>
    <n v="0"/>
    <n v="1958"/>
    <m/>
    <m/>
  </r>
  <r>
    <x v="80"/>
    <x v="187"/>
    <n v="3772"/>
    <n v="3772"/>
    <n v="0"/>
    <n v="0"/>
    <n v="0"/>
    <s v="."/>
    <s v="."/>
    <n v="0"/>
    <n v="1958"/>
    <m/>
    <m/>
  </r>
  <r>
    <x v="80"/>
    <x v="188"/>
    <n v="3965"/>
    <n v="3965"/>
    <n v="0"/>
    <n v="0"/>
    <n v="0"/>
    <s v="."/>
    <s v="."/>
    <n v="0"/>
    <n v="1958"/>
    <m/>
    <m/>
  </r>
  <r>
    <x v="80"/>
    <x v="189"/>
    <n v="3971"/>
    <n v="3971"/>
    <n v="0"/>
    <n v="0"/>
    <n v="0"/>
    <s v="."/>
    <s v="."/>
    <n v="0"/>
    <n v="1958"/>
    <m/>
    <m/>
  </r>
  <r>
    <x v="80"/>
    <x v="190"/>
    <n v="4165"/>
    <n v="4165"/>
    <n v="0"/>
    <n v="0"/>
    <n v="0"/>
    <s v="."/>
    <s v="."/>
    <n v="0"/>
    <n v="1958"/>
    <m/>
    <m/>
  </r>
  <r>
    <x v="80"/>
    <x v="191"/>
    <n v="4868"/>
    <n v="4868"/>
    <n v="0"/>
    <n v="0"/>
    <n v="0"/>
    <s v="."/>
    <s v="."/>
    <n v="0"/>
    <n v="1958"/>
    <m/>
    <m/>
  </r>
  <r>
    <x v="80"/>
    <x v="192"/>
    <n v="5057"/>
    <n v="5057"/>
    <n v="0"/>
    <n v="0"/>
    <n v="0"/>
    <s v="."/>
    <s v="."/>
    <n v="0"/>
    <n v="1958"/>
    <m/>
    <m/>
  </r>
  <r>
    <x v="80"/>
    <x v="193"/>
    <n v="5688"/>
    <n v="5688"/>
    <n v="0"/>
    <n v="0"/>
    <n v="0"/>
    <s v="."/>
    <s v="."/>
    <n v="0"/>
    <n v="1958"/>
    <m/>
    <m/>
  </r>
  <r>
    <x v="80"/>
    <x v="194"/>
    <n v="4555"/>
    <n v="4555"/>
    <n v="0"/>
    <n v="0"/>
    <n v="0"/>
    <s v="."/>
    <s v="."/>
    <n v="0"/>
    <n v="1958"/>
    <m/>
    <m/>
  </r>
  <r>
    <x v="80"/>
    <x v="195"/>
    <n v="4745"/>
    <n v="4745"/>
    <n v="0"/>
    <n v="0"/>
    <n v="0"/>
    <s v="."/>
    <s v="."/>
    <n v="0"/>
    <n v="1958"/>
    <m/>
    <m/>
  </r>
  <r>
    <x v="80"/>
    <x v="196"/>
    <n v="5354"/>
    <n v="5354"/>
    <n v="0"/>
    <n v="0"/>
    <n v="0"/>
    <s v="."/>
    <s v="."/>
    <n v="0"/>
    <n v="1958"/>
    <m/>
    <m/>
  </r>
  <r>
    <x v="80"/>
    <x v="128"/>
    <n v="5469"/>
    <n v="5469"/>
    <n v="0"/>
    <n v="0"/>
    <n v="0"/>
    <s v="."/>
    <s v="."/>
    <n v="0"/>
    <n v="1958"/>
    <m/>
    <m/>
  </r>
  <r>
    <x v="80"/>
    <x v="129"/>
    <n v="5887"/>
    <n v="5887"/>
    <n v="0"/>
    <n v="0"/>
    <n v="0"/>
    <s v="."/>
    <s v="."/>
    <n v="0"/>
    <n v="1958"/>
    <m/>
    <m/>
  </r>
  <r>
    <x v="80"/>
    <x v="130"/>
    <n v="6916"/>
    <n v="6916"/>
    <n v="0"/>
    <n v="0"/>
    <n v="0"/>
    <s v="."/>
    <s v="."/>
    <n v="0"/>
    <n v="1958"/>
    <m/>
    <m/>
  </r>
  <r>
    <x v="80"/>
    <x v="131"/>
    <n v="7973"/>
    <n v="7973"/>
    <n v="0"/>
    <n v="0"/>
    <n v="0"/>
    <s v="."/>
    <s v="."/>
    <n v="0"/>
    <n v="1958"/>
    <m/>
    <m/>
  </r>
  <r>
    <x v="80"/>
    <x v="132"/>
    <n v="9026"/>
    <n v="9016"/>
    <n v="10"/>
    <n v="0"/>
    <n v="0"/>
    <s v="."/>
    <s v="."/>
    <n v="0"/>
    <n v="1958"/>
    <m/>
    <m/>
  </r>
  <r>
    <x v="80"/>
    <x v="133"/>
    <n v="9452"/>
    <n v="9441"/>
    <n v="11"/>
    <n v="0"/>
    <n v="0"/>
    <s v="."/>
    <s v="."/>
    <n v="0"/>
    <n v="1958"/>
    <m/>
    <m/>
  </r>
  <r>
    <x v="80"/>
    <x v="134"/>
    <n v="9629"/>
    <n v="9617"/>
    <n v="12"/>
    <n v="0"/>
    <n v="0"/>
    <s v="."/>
    <s v="."/>
    <n v="0"/>
    <n v="1958"/>
    <m/>
    <m/>
  </r>
  <r>
    <x v="80"/>
    <x v="135"/>
    <n v="9442"/>
    <n v="9429"/>
    <n v="13"/>
    <n v="0"/>
    <n v="0"/>
    <s v="."/>
    <s v="."/>
    <n v="0"/>
    <n v="1958"/>
    <m/>
    <m/>
  </r>
  <r>
    <x v="80"/>
    <x v="136"/>
    <n v="9550"/>
    <n v="9538"/>
    <n v="13"/>
    <n v="0"/>
    <n v="0"/>
    <s v="."/>
    <s v="."/>
    <n v="0"/>
    <n v="1958"/>
    <m/>
    <m/>
  </r>
  <r>
    <x v="80"/>
    <x v="137"/>
    <n v="10407"/>
    <n v="10395"/>
    <n v="13"/>
    <n v="0"/>
    <n v="0"/>
    <s v="."/>
    <s v="."/>
    <n v="0"/>
    <n v="1958"/>
    <m/>
    <m/>
  </r>
  <r>
    <x v="80"/>
    <x v="138"/>
    <n v="11256"/>
    <n v="11243"/>
    <n v="13"/>
    <n v="0"/>
    <n v="0"/>
    <s v="."/>
    <s v="."/>
    <n v="0"/>
    <n v="1958"/>
    <m/>
    <m/>
  </r>
  <r>
    <x v="80"/>
    <x v="139"/>
    <n v="11879"/>
    <n v="11866"/>
    <n v="13"/>
    <n v="0"/>
    <n v="0"/>
    <s v="."/>
    <s v="."/>
    <n v="0"/>
    <n v="1958"/>
    <m/>
    <m/>
  </r>
  <r>
    <x v="80"/>
    <x v="140"/>
    <n v="12060"/>
    <n v="12046"/>
    <n v="14"/>
    <n v="0"/>
    <n v="0"/>
    <s v="."/>
    <s v="."/>
    <n v="0"/>
    <n v="1958"/>
    <m/>
    <m/>
  </r>
  <r>
    <x v="80"/>
    <x v="141"/>
    <n v="12781"/>
    <n v="12766"/>
    <n v="15"/>
    <n v="0"/>
    <n v="0"/>
    <s v="."/>
    <s v="."/>
    <n v="0"/>
    <n v="1958"/>
    <m/>
    <m/>
  </r>
  <r>
    <x v="80"/>
    <x v="142"/>
    <n v="13456"/>
    <n v="13440"/>
    <n v="16"/>
    <n v="0"/>
    <n v="0"/>
    <s v="."/>
    <s v="."/>
    <n v="0"/>
    <n v="1958"/>
    <m/>
    <m/>
  </r>
  <r>
    <x v="80"/>
    <x v="143"/>
    <n v="14618"/>
    <n v="14601"/>
    <n v="17"/>
    <n v="0"/>
    <n v="0"/>
    <s v="."/>
    <s v="."/>
    <n v="0"/>
    <n v="1958"/>
    <m/>
    <m/>
  </r>
  <r>
    <x v="80"/>
    <x v="144"/>
    <n v="14814"/>
    <n v="14796"/>
    <n v="18"/>
    <n v="0"/>
    <n v="0"/>
    <s v="."/>
    <s v="."/>
    <n v="0"/>
    <n v="1958"/>
    <m/>
    <m/>
  </r>
  <r>
    <x v="80"/>
    <x v="145"/>
    <n v="15156"/>
    <n v="15137"/>
    <n v="18"/>
    <n v="0"/>
    <n v="0"/>
    <s v="."/>
    <s v="."/>
    <n v="0"/>
    <n v="1958"/>
    <m/>
    <m/>
  </r>
  <r>
    <x v="80"/>
    <x v="146"/>
    <n v="15541"/>
    <n v="15523"/>
    <n v="18"/>
    <n v="0"/>
    <n v="0"/>
    <s v="."/>
    <s v="."/>
    <n v="0"/>
    <n v="1958"/>
    <m/>
    <m/>
  </r>
  <r>
    <x v="80"/>
    <x v="147"/>
    <n v="13793"/>
    <n v="13775"/>
    <n v="18"/>
    <n v="0"/>
    <n v="0"/>
    <s v="."/>
    <s v="."/>
    <n v="0"/>
    <n v="1958"/>
    <m/>
    <m/>
  </r>
  <r>
    <x v="80"/>
    <x v="148"/>
    <n v="13718"/>
    <n v="13700"/>
    <n v="18"/>
    <n v="0"/>
    <n v="0"/>
    <s v="."/>
    <s v="."/>
    <n v="0"/>
    <n v="1958"/>
    <m/>
    <m/>
  </r>
  <r>
    <x v="80"/>
    <x v="149"/>
    <n v="16628"/>
    <n v="16609"/>
    <n v="19"/>
    <n v="0"/>
    <n v="0"/>
    <s v="."/>
    <s v="."/>
    <n v="0"/>
    <n v="1958"/>
    <m/>
    <m/>
  </r>
  <r>
    <x v="80"/>
    <x v="150"/>
    <n v="17972"/>
    <n v="17952"/>
    <n v="20"/>
    <n v="0"/>
    <n v="0"/>
    <s v="."/>
    <s v="."/>
    <n v="0"/>
    <n v="1958"/>
    <m/>
    <m/>
  </r>
  <r>
    <x v="80"/>
    <x v="151"/>
    <n v="17097"/>
    <n v="17076"/>
    <n v="21"/>
    <n v="0"/>
    <n v="0"/>
    <s v="."/>
    <s v="."/>
    <n v="0"/>
    <n v="1958"/>
    <m/>
    <m/>
  </r>
  <r>
    <x v="80"/>
    <x v="152"/>
    <n v="17811"/>
    <n v="17786"/>
    <n v="25"/>
    <n v="0"/>
    <n v="0"/>
    <s v="."/>
    <s v="."/>
    <n v="0"/>
    <n v="1958"/>
    <m/>
    <m/>
  </r>
  <r>
    <x v="80"/>
    <x v="153"/>
    <n v="17838"/>
    <n v="17808"/>
    <n v="29"/>
    <n v="0"/>
    <n v="0"/>
    <s v="."/>
    <s v="."/>
    <n v="0"/>
    <n v="1958"/>
    <m/>
    <m/>
  </r>
  <r>
    <x v="80"/>
    <x v="154"/>
    <n v="17447"/>
    <n v="17413"/>
    <n v="33"/>
    <n v="0"/>
    <n v="0"/>
    <s v="."/>
    <s v="."/>
    <n v="0"/>
    <n v="1958"/>
    <m/>
    <m/>
  </r>
  <r>
    <x v="80"/>
    <x v="155"/>
    <n v="17801"/>
    <n v="17760"/>
    <n v="42"/>
    <n v="0"/>
    <n v="0"/>
    <s v="."/>
    <s v="."/>
    <n v="0"/>
    <n v="1958"/>
    <m/>
    <m/>
  </r>
  <r>
    <x v="80"/>
    <x v="156"/>
    <n v="18422"/>
    <n v="18372"/>
    <n v="50"/>
    <n v="0"/>
    <n v="0"/>
    <s v="."/>
    <s v="."/>
    <n v="0"/>
    <n v="1958"/>
    <m/>
    <m/>
  </r>
  <r>
    <x v="80"/>
    <x v="157"/>
    <n v="20783"/>
    <n v="20724"/>
    <n v="59"/>
    <n v="0"/>
    <n v="0"/>
    <s v="."/>
    <s v="."/>
    <n v="0"/>
    <n v="1958"/>
    <m/>
    <m/>
  </r>
  <r>
    <x v="80"/>
    <x v="158"/>
    <n v="21284"/>
    <n v="21217"/>
    <n v="67"/>
    <n v="0"/>
    <n v="0"/>
    <s v="."/>
    <s v="."/>
    <n v="0"/>
    <n v="1958"/>
    <m/>
    <m/>
  </r>
  <r>
    <x v="80"/>
    <x v="159"/>
    <n v="22464"/>
    <n v="22389"/>
    <n v="75"/>
    <n v="0"/>
    <n v="0"/>
    <s v="."/>
    <s v="."/>
    <n v="0"/>
    <n v="1958"/>
    <m/>
    <m/>
  </r>
  <r>
    <x v="80"/>
    <x v="160"/>
    <n v="23559"/>
    <n v="23475"/>
    <n v="84"/>
    <n v="0"/>
    <n v="0"/>
    <s v="."/>
    <s v="."/>
    <n v="0"/>
    <n v="1958"/>
    <m/>
    <m/>
  </r>
  <r>
    <x v="80"/>
    <x v="161"/>
    <n v="22629"/>
    <n v="22532"/>
    <n v="96"/>
    <n v="0"/>
    <n v="0"/>
    <s v="."/>
    <s v="."/>
    <n v="0"/>
    <n v="1958"/>
    <m/>
    <m/>
  </r>
  <r>
    <x v="80"/>
    <x v="162"/>
    <n v="21756"/>
    <n v="21618"/>
    <n v="138"/>
    <n v="0"/>
    <n v="0"/>
    <s v="."/>
    <s v="."/>
    <n v="0"/>
    <n v="1958"/>
    <m/>
    <m/>
  </r>
  <r>
    <x v="80"/>
    <x v="163"/>
    <n v="21581"/>
    <n v="21434"/>
    <n v="147"/>
    <n v="0"/>
    <n v="0"/>
    <s v="."/>
    <s v="."/>
    <n v="0"/>
    <n v="1958"/>
    <m/>
    <m/>
  </r>
  <r>
    <x v="80"/>
    <x v="105"/>
    <n v="22732"/>
    <n v="22582"/>
    <n v="151"/>
    <n v="0"/>
    <n v="0"/>
    <s v="."/>
    <s v="."/>
    <n v="0"/>
    <n v="1958"/>
    <m/>
    <m/>
  </r>
  <r>
    <x v="80"/>
    <x v="106"/>
    <n v="23650"/>
    <n v="23495"/>
    <n v="155"/>
    <n v="0"/>
    <n v="0"/>
    <s v="."/>
    <s v="."/>
    <n v="0"/>
    <n v="1958"/>
    <m/>
    <m/>
  </r>
  <r>
    <x v="80"/>
    <x v="107"/>
    <n v="24235"/>
    <n v="24076"/>
    <n v="159"/>
    <n v="0"/>
    <n v="0"/>
    <s v="."/>
    <s v="."/>
    <n v="0"/>
    <n v="1958"/>
    <m/>
    <m/>
  </r>
  <r>
    <x v="80"/>
    <x v="108"/>
    <n v="26697"/>
    <n v="26534"/>
    <n v="163"/>
    <n v="0"/>
    <n v="0"/>
    <s v="."/>
    <s v="."/>
    <n v="0"/>
    <n v="1958"/>
    <m/>
    <m/>
  </r>
  <r>
    <x v="80"/>
    <x v="109"/>
    <n v="26742"/>
    <n v="26575"/>
    <n v="167"/>
    <n v="0"/>
    <n v="0"/>
    <s v="."/>
    <s v="."/>
    <n v="0"/>
    <n v="1958"/>
    <m/>
    <m/>
  </r>
  <r>
    <x v="80"/>
    <x v="110"/>
    <n v="26780"/>
    <n v="26608"/>
    <n v="172"/>
    <n v="0"/>
    <n v="0"/>
    <s v="."/>
    <s v="."/>
    <n v="0"/>
    <n v="1958"/>
    <m/>
    <m/>
  </r>
  <r>
    <x v="80"/>
    <x v="111"/>
    <n v="26291"/>
    <n v="26115"/>
    <n v="176"/>
    <n v="0"/>
    <n v="0"/>
    <s v="."/>
    <s v="."/>
    <n v="0"/>
    <n v="1958"/>
    <m/>
    <m/>
  </r>
  <r>
    <x v="80"/>
    <x v="112"/>
    <n v="27811"/>
    <n v="27631"/>
    <n v="180"/>
    <n v="0"/>
    <n v="0"/>
    <s v="."/>
    <s v="."/>
    <n v="0"/>
    <n v="1958"/>
    <m/>
    <m/>
  </r>
  <r>
    <x v="80"/>
    <x v="113"/>
    <n v="28050"/>
    <n v="27858"/>
    <n v="193"/>
    <n v="0"/>
    <n v="0"/>
    <s v="."/>
    <s v="."/>
    <n v="0"/>
    <n v="1958"/>
    <m/>
    <m/>
  </r>
  <r>
    <x v="80"/>
    <x v="114"/>
    <n v="29007"/>
    <n v="28806"/>
    <n v="201"/>
    <n v="0"/>
    <n v="0"/>
    <s v="."/>
    <s v="."/>
    <n v="0"/>
    <n v="1958"/>
    <m/>
    <m/>
  </r>
  <r>
    <x v="80"/>
    <x v="115"/>
    <n v="30366"/>
    <n v="30144"/>
    <n v="222"/>
    <n v="0"/>
    <n v="0"/>
    <s v="."/>
    <s v="."/>
    <n v="0"/>
    <n v="1958"/>
    <m/>
    <m/>
  </r>
  <r>
    <x v="80"/>
    <x v="116"/>
    <n v="31399"/>
    <n v="31156"/>
    <n v="243"/>
    <n v="0"/>
    <n v="0"/>
    <s v="."/>
    <s v="."/>
    <n v="0"/>
    <n v="1958"/>
    <m/>
    <m/>
  </r>
  <r>
    <x v="80"/>
    <x v="117"/>
    <n v="32833"/>
    <n v="32607"/>
    <n v="226"/>
    <n v="0"/>
    <n v="0"/>
    <s v="."/>
    <s v="."/>
    <n v="0"/>
    <n v="1958"/>
    <m/>
    <m/>
  </r>
  <r>
    <x v="80"/>
    <x v="82"/>
    <n v="35283"/>
    <n v="35082"/>
    <n v="201"/>
    <n v="0"/>
    <n v="0"/>
    <s v="."/>
    <s v="."/>
    <n v="0"/>
    <n v="1958"/>
    <m/>
    <m/>
  </r>
  <r>
    <x v="80"/>
    <x v="83"/>
    <n v="34117"/>
    <n v="33924"/>
    <n v="193"/>
    <n v="0"/>
    <n v="0"/>
    <s v="."/>
    <s v="."/>
    <n v="0"/>
    <n v="1958"/>
    <m/>
    <m/>
  </r>
  <r>
    <x v="80"/>
    <x v="84"/>
    <n v="32113"/>
    <n v="31938"/>
    <n v="176"/>
    <n v="0"/>
    <n v="0"/>
    <s v="."/>
    <s v="."/>
    <n v="0"/>
    <n v="1958"/>
    <m/>
    <m/>
  </r>
  <r>
    <x v="80"/>
    <x v="85"/>
    <n v="35301"/>
    <n v="35150"/>
    <n v="151"/>
    <n v="0"/>
    <n v="0"/>
    <s v="."/>
    <s v="."/>
    <n v="0"/>
    <n v="1958"/>
    <m/>
    <m/>
  </r>
  <r>
    <x v="80"/>
    <x v="86"/>
    <n v="34388"/>
    <n v="34267"/>
    <n v="121"/>
    <n v="0"/>
    <n v="0"/>
    <s v="."/>
    <s v="."/>
    <n v="0"/>
    <n v="1958"/>
    <m/>
    <m/>
  </r>
  <r>
    <x v="80"/>
    <x v="87"/>
    <n v="34778"/>
    <n v="34657"/>
    <n v="121"/>
    <n v="0"/>
    <n v="0"/>
    <s v="."/>
    <s v="."/>
    <n v="0"/>
    <n v="1958"/>
    <m/>
    <m/>
  </r>
  <r>
    <x v="80"/>
    <x v="118"/>
    <n v="37273"/>
    <n v="37156"/>
    <n v="117"/>
    <n v="0"/>
    <n v="0"/>
    <s v="."/>
    <s v="."/>
    <n v="0"/>
    <n v="1958"/>
    <m/>
    <m/>
  </r>
  <r>
    <x v="80"/>
    <x v="119"/>
    <n v="39737"/>
    <n v="39624"/>
    <n v="113"/>
    <n v="0"/>
    <n v="0"/>
    <s v="."/>
    <s v="."/>
    <n v="0"/>
    <n v="1958"/>
    <m/>
    <m/>
  </r>
  <r>
    <x v="80"/>
    <x v="120"/>
    <n v="40042"/>
    <n v="39933"/>
    <n v="109"/>
    <n v="0"/>
    <n v="0"/>
    <s v="."/>
    <s v="."/>
    <n v="0"/>
    <n v="1958"/>
    <m/>
    <m/>
  </r>
  <r>
    <x v="80"/>
    <x v="121"/>
    <n v="40965"/>
    <n v="40860"/>
    <n v="105"/>
    <n v="0"/>
    <n v="0"/>
    <s v="."/>
    <s v="."/>
    <n v="0"/>
    <n v="1958"/>
    <m/>
    <m/>
  </r>
  <r>
    <x v="80"/>
    <x v="122"/>
    <n v="41106"/>
    <n v="41005"/>
    <n v="100"/>
    <n v="0"/>
    <n v="0"/>
    <s v="."/>
    <s v="."/>
    <n v="0"/>
    <n v="1958"/>
    <m/>
    <m/>
  </r>
  <r>
    <x v="80"/>
    <x v="123"/>
    <n v="42824"/>
    <n v="42728"/>
    <n v="96"/>
    <n v="0"/>
    <n v="0"/>
    <s v="."/>
    <s v="."/>
    <n v="0"/>
    <n v="1958"/>
    <m/>
    <m/>
  </r>
  <r>
    <x v="80"/>
    <x v="124"/>
    <n v="43280"/>
    <n v="43188"/>
    <n v="92"/>
    <n v="0"/>
    <n v="0"/>
    <s v="."/>
    <s v="."/>
    <n v="0"/>
    <n v="1958"/>
    <m/>
    <m/>
  </r>
  <r>
    <x v="80"/>
    <x v="125"/>
    <n v="46701"/>
    <n v="46627"/>
    <n v="74"/>
    <n v="0"/>
    <n v="0"/>
    <s v="."/>
    <s v="."/>
    <n v="0"/>
    <n v="1958"/>
    <m/>
    <m/>
  </r>
  <r>
    <x v="80"/>
    <x v="126"/>
    <n v="32301"/>
    <n v="32301"/>
    <n v="0"/>
    <n v="0"/>
    <n v="0"/>
    <s v="."/>
    <s v="."/>
    <n v="0"/>
    <n v="1958"/>
    <m/>
    <m/>
  </r>
  <r>
    <x v="80"/>
    <x v="127"/>
    <n v="28175"/>
    <n v="28175"/>
    <n v="0"/>
    <n v="0"/>
    <n v="0"/>
    <s v="."/>
    <s v="."/>
    <n v="0"/>
    <n v="1958"/>
    <m/>
    <m/>
  </r>
  <r>
    <x v="80"/>
    <x v="88"/>
    <n v="29937"/>
    <n v="29937"/>
    <n v="0"/>
    <n v="0"/>
    <n v="0"/>
    <s v="."/>
    <s v="."/>
    <n v="0"/>
    <n v="1958"/>
    <m/>
    <m/>
  </r>
  <r>
    <x v="80"/>
    <x v="89"/>
    <n v="33189"/>
    <n v="33189"/>
    <n v="0"/>
    <n v="0"/>
    <n v="0"/>
    <s v="."/>
    <s v="."/>
    <n v="0"/>
    <n v="1958"/>
    <m/>
    <m/>
  </r>
  <r>
    <x v="80"/>
    <x v="90"/>
    <n v="29599"/>
    <n v="29555"/>
    <n v="44"/>
    <n v="0"/>
    <n v="0"/>
    <s v="."/>
    <s v="."/>
    <n v="0"/>
    <n v="1958"/>
    <m/>
    <m/>
  </r>
  <r>
    <x v="80"/>
    <x v="91"/>
    <n v="31698"/>
    <n v="31657"/>
    <n v="40"/>
    <n v="0"/>
    <n v="0"/>
    <s v="."/>
    <s v="."/>
    <n v="0"/>
    <n v="1958"/>
    <m/>
    <m/>
  </r>
  <r>
    <x v="80"/>
    <x v="92"/>
    <n v="41424"/>
    <n v="41353"/>
    <n v="71"/>
    <n v="0"/>
    <n v="0"/>
    <s v="."/>
    <s v="."/>
    <n v="0"/>
    <n v="1958"/>
    <m/>
    <m/>
  </r>
  <r>
    <x v="80"/>
    <x v="93"/>
    <n v="37639"/>
    <n v="37558"/>
    <n v="80"/>
    <n v="0"/>
    <n v="0"/>
    <s v="."/>
    <s v="."/>
    <n v="0"/>
    <n v="1958"/>
    <m/>
    <m/>
  </r>
  <r>
    <x v="80"/>
    <x v="94"/>
    <n v="44528"/>
    <n v="44310"/>
    <n v="218"/>
    <n v="0"/>
    <n v="0"/>
    <s v="."/>
    <s v="."/>
    <n v="0"/>
    <n v="1958"/>
    <m/>
    <m/>
  </r>
  <r>
    <x v="80"/>
    <x v="95"/>
    <n v="50270"/>
    <n v="49793"/>
    <n v="477"/>
    <n v="0"/>
    <n v="0"/>
    <s v="."/>
    <s v="."/>
    <n v="0"/>
    <n v="1958"/>
    <m/>
    <m/>
  </r>
  <r>
    <x v="80"/>
    <x v="96"/>
    <n v="56396"/>
    <n v="55497"/>
    <n v="899"/>
    <n v="0"/>
    <n v="0"/>
    <s v="."/>
    <s v="."/>
    <n v="0"/>
    <n v="1958"/>
    <m/>
    <m/>
  </r>
  <r>
    <x v="80"/>
    <x v="97"/>
    <n v="58359"/>
    <n v="54590"/>
    <n v="3769"/>
    <n v="0"/>
    <n v="0"/>
    <s v="."/>
    <s v="."/>
    <n v="0"/>
    <n v="1958"/>
    <m/>
    <m/>
  </r>
  <r>
    <x v="80"/>
    <x v="98"/>
    <n v="58333"/>
    <n v="56603"/>
    <n v="1731"/>
    <n v="0"/>
    <n v="0"/>
    <s v="."/>
    <s v="."/>
    <n v="0"/>
    <n v="1958"/>
    <m/>
    <m/>
  </r>
  <r>
    <x v="80"/>
    <x v="99"/>
    <n v="58144"/>
    <n v="58092"/>
    <n v="52"/>
    <n v="0"/>
    <n v="0"/>
    <s v="."/>
    <s v="."/>
    <n v="0"/>
    <n v="1958"/>
    <m/>
    <m/>
  </r>
  <r>
    <x v="80"/>
    <x v="100"/>
    <n v="57761"/>
    <n v="57083"/>
    <n v="101"/>
    <n v="0"/>
    <n v="577"/>
    <s v="."/>
    <s v="."/>
    <n v="0"/>
    <n v="1958"/>
    <m/>
    <m/>
  </r>
  <r>
    <x v="80"/>
    <x v="101"/>
    <n v="63948"/>
    <n v="63027"/>
    <n v="134"/>
    <n v="0"/>
    <n v="787"/>
    <s v="."/>
    <s v="."/>
    <n v="0"/>
    <n v="1958"/>
    <m/>
    <m/>
  </r>
  <r>
    <x v="80"/>
    <x v="102"/>
    <n v="64862"/>
    <n v="63824"/>
    <n v="359"/>
    <n v="0"/>
    <n v="679"/>
    <s v="."/>
    <s v="."/>
    <n v="0"/>
    <n v="1958"/>
    <m/>
    <m/>
  </r>
  <r>
    <x v="80"/>
    <x v="103"/>
    <n v="59365"/>
    <n v="58326"/>
    <n v="372"/>
    <n v="0"/>
    <n v="667"/>
    <s v="."/>
    <s v="."/>
    <n v="0"/>
    <n v="1958"/>
    <m/>
    <m/>
  </r>
  <r>
    <x v="80"/>
    <x v="104"/>
    <n v="52346"/>
    <n v="50896"/>
    <n v="767"/>
    <n v="0"/>
    <n v="684"/>
    <s v="."/>
    <s v="."/>
    <n v="0"/>
    <n v="1958"/>
    <m/>
    <m/>
  </r>
  <r>
    <x v="80"/>
    <x v="66"/>
    <n v="54423"/>
    <n v="51615"/>
    <n v="2175"/>
    <n v="0"/>
    <n v="633"/>
    <s v="."/>
    <s v="."/>
    <n v="0"/>
    <n v="1958"/>
    <m/>
    <m/>
  </r>
  <r>
    <x v="80"/>
    <x v="67"/>
    <n v="54959"/>
    <n v="51365"/>
    <n v="2931"/>
    <n v="0"/>
    <n v="663"/>
    <s v="."/>
    <s v="."/>
    <n v="0"/>
    <n v="1958"/>
    <m/>
    <m/>
  </r>
  <r>
    <x v="80"/>
    <x v="68"/>
    <n v="53327"/>
    <n v="48705"/>
    <n v="4024"/>
    <n v="0"/>
    <n v="599"/>
    <s v="."/>
    <s v="."/>
    <n v="0"/>
    <n v="1958"/>
    <m/>
    <m/>
  </r>
  <r>
    <x v="80"/>
    <x v="69"/>
    <n v="54066"/>
    <n v="48804"/>
    <n v="4632"/>
    <n v="0"/>
    <n v="631"/>
    <s v="."/>
    <s v="."/>
    <n v="0"/>
    <n v="1958"/>
    <m/>
    <m/>
  </r>
  <r>
    <x v="80"/>
    <x v="70"/>
    <n v="59422"/>
    <n v="54199"/>
    <n v="4644"/>
    <n v="0"/>
    <n v="579"/>
    <s v="."/>
    <s v="."/>
    <n v="0"/>
    <n v="1958"/>
    <m/>
    <m/>
  </r>
  <r>
    <x v="80"/>
    <x v="71"/>
    <n v="55076"/>
    <n v="49737"/>
    <n v="5338"/>
    <n v="0"/>
    <n v="0"/>
    <s v="."/>
    <s v="."/>
    <n v="0"/>
    <n v="1958"/>
    <m/>
    <m/>
  </r>
  <r>
    <x v="80"/>
    <x v="72"/>
    <n v="53116"/>
    <n v="48324"/>
    <n v="4792"/>
    <n v="0"/>
    <n v="0"/>
    <s v="."/>
    <s v="."/>
    <n v="0"/>
    <n v="1958"/>
    <m/>
    <m/>
  </r>
  <r>
    <x v="80"/>
    <x v="73"/>
    <n v="37592"/>
    <n v="34757"/>
    <n v="2835"/>
    <n v="0"/>
    <n v="0"/>
    <s v="."/>
    <s v="."/>
    <n v="0"/>
    <n v="1958"/>
    <m/>
    <m/>
  </r>
  <r>
    <x v="80"/>
    <x v="74"/>
    <n v="32730"/>
    <n v="32272"/>
    <n v="-5"/>
    <n v="0"/>
    <n v="463"/>
    <s v="."/>
    <s v="."/>
    <n v="0"/>
    <n v="1958"/>
    <m/>
    <m/>
  </r>
  <r>
    <x v="80"/>
    <x v="75"/>
    <n v="33435"/>
    <n v="33046"/>
    <n v="48"/>
    <n v="1"/>
    <n v="340"/>
    <s v="."/>
    <s v="."/>
    <n v="0"/>
    <n v="1958"/>
    <m/>
    <m/>
  </r>
  <r>
    <x v="80"/>
    <x v="76"/>
    <n v="34186"/>
    <n v="33710"/>
    <n v="56"/>
    <n v="21"/>
    <n v="398"/>
    <s v="."/>
    <s v="."/>
    <n v="0"/>
    <n v="1958"/>
    <m/>
    <m/>
  </r>
  <r>
    <x v="80"/>
    <x v="77"/>
    <n v="21832"/>
    <n v="21550"/>
    <n v="49"/>
    <n v="31"/>
    <n v="202"/>
    <s v="."/>
    <s v="."/>
    <n v="0"/>
    <n v="1958"/>
    <m/>
    <m/>
  </r>
  <r>
    <x v="80"/>
    <x v="78"/>
    <n v="29250"/>
    <n v="28748"/>
    <n v="248"/>
    <n v="40"/>
    <n v="214"/>
    <s v="."/>
    <s v="."/>
    <n v="0"/>
    <n v="1958"/>
    <m/>
    <m/>
  </r>
  <r>
    <x v="80"/>
    <x v="79"/>
    <n v="45102"/>
    <n v="42793"/>
    <n v="1971"/>
    <n v="51"/>
    <n v="288"/>
    <s v="."/>
    <s v="."/>
    <n v="0"/>
    <n v="1958"/>
    <m/>
    <m/>
  </r>
  <r>
    <x v="80"/>
    <x v="80"/>
    <n v="50120"/>
    <n v="45838"/>
    <n v="3622"/>
    <n v="135"/>
    <n v="524"/>
    <s v="."/>
    <s v="."/>
    <n v="0"/>
    <n v="1958"/>
    <m/>
    <m/>
  </r>
  <r>
    <x v="80"/>
    <x v="81"/>
    <n v="53636"/>
    <n v="47113"/>
    <n v="5625"/>
    <n v="167"/>
    <n v="732"/>
    <s v="."/>
    <s v="."/>
    <n v="0"/>
    <n v="1958"/>
    <m/>
    <m/>
  </r>
  <r>
    <x v="80"/>
    <x v="0"/>
    <n v="62521"/>
    <n v="53432"/>
    <n v="7986"/>
    <n v="227"/>
    <n v="876"/>
    <s v="."/>
    <s v="."/>
    <n v="0"/>
    <n v="1958"/>
    <m/>
    <m/>
  </r>
  <r>
    <x v="80"/>
    <x v="1"/>
    <n v="55215"/>
    <n v="45537"/>
    <n v="8575"/>
    <n v="122"/>
    <n v="980"/>
    <n v="0"/>
    <n v="1.32"/>
    <n v="1014"/>
    <n v="1958"/>
    <m/>
    <m/>
  </r>
  <r>
    <x v="80"/>
    <x v="2"/>
    <n v="62435"/>
    <n v="51029"/>
    <n v="10149"/>
    <n v="152"/>
    <n v="1105"/>
    <n v="0"/>
    <n v="1.48"/>
    <n v="1507"/>
    <n v="1958"/>
    <m/>
    <m/>
  </r>
  <r>
    <x v="80"/>
    <x v="3"/>
    <n v="61960"/>
    <n v="49626"/>
    <n v="11004"/>
    <n v="154"/>
    <n v="1176"/>
    <n v="0"/>
    <n v="1.46"/>
    <n v="1623"/>
    <n v="1958"/>
    <m/>
    <m/>
  </r>
  <r>
    <x v="80"/>
    <x v="4"/>
    <n v="58566"/>
    <n v="45477"/>
    <n v="11680"/>
    <n v="143"/>
    <n v="1266"/>
    <n v="0"/>
    <n v="1.37"/>
    <n v="1512"/>
    <n v="1958"/>
    <m/>
    <m/>
  </r>
  <r>
    <x v="80"/>
    <x v="5"/>
    <n v="61788"/>
    <n v="46981"/>
    <n v="13317"/>
    <n v="165"/>
    <n v="1325"/>
    <n v="0"/>
    <n v="1.43"/>
    <n v="1507"/>
    <n v="1958"/>
    <m/>
    <m/>
  </r>
  <r>
    <x v="80"/>
    <x v="6"/>
    <n v="65236"/>
    <n v="48960"/>
    <n v="14634"/>
    <n v="198"/>
    <n v="1444"/>
    <n v="0"/>
    <n v="1.5"/>
    <n v="1597"/>
    <n v="1958"/>
    <m/>
    <m/>
  </r>
  <r>
    <x v="80"/>
    <x v="7"/>
    <n v="73293"/>
    <n v="55052"/>
    <n v="16442"/>
    <n v="243"/>
    <n v="1556"/>
    <n v="0"/>
    <n v="1.67"/>
    <n v="1815"/>
    <n v="1958"/>
    <m/>
    <m/>
  </r>
  <r>
    <x v="80"/>
    <x v="8"/>
    <n v="75750"/>
    <n v="56627"/>
    <n v="17095"/>
    <n v="313"/>
    <n v="1715"/>
    <n v="0"/>
    <n v="1.71"/>
    <n v="1539"/>
    <n v="1958"/>
    <m/>
    <m/>
  </r>
  <r>
    <x v="80"/>
    <x v="9"/>
    <n v="72655"/>
    <n v="52085"/>
    <n v="18373"/>
    <n v="373"/>
    <n v="1824"/>
    <n v="0"/>
    <n v="1.63"/>
    <n v="1751"/>
    <n v="1958"/>
    <m/>
    <m/>
  </r>
  <r>
    <x v="80"/>
    <x v="10"/>
    <n v="71492"/>
    <n v="49217"/>
    <n v="19595"/>
    <n v="776"/>
    <n v="1904"/>
    <n v="0"/>
    <n v="1.58"/>
    <n v="1537"/>
    <n v="1989"/>
    <m/>
    <m/>
  </r>
  <r>
    <x v="80"/>
    <x v="11"/>
    <n v="73962"/>
    <n v="49356"/>
    <n v="21126"/>
    <n v="1552"/>
    <n v="1928"/>
    <n v="0"/>
    <n v="1.62"/>
    <n v="1583"/>
    <n v="1989"/>
    <m/>
    <m/>
  </r>
  <r>
    <x v="80"/>
    <x v="12"/>
    <n v="76687"/>
    <n v="49598"/>
    <n v="22833"/>
    <n v="2163"/>
    <n v="2092"/>
    <n v="0"/>
    <n v="1.66"/>
    <n v="1824"/>
    <n v="1989"/>
    <m/>
    <m/>
  </r>
  <r>
    <x v="80"/>
    <x v="13"/>
    <n v="81458"/>
    <n v="50848"/>
    <n v="25771"/>
    <n v="2543"/>
    <n v="2296"/>
    <n v="0"/>
    <n v="1.74"/>
    <n v="1959"/>
    <n v="1989"/>
    <m/>
    <m/>
  </r>
  <r>
    <x v="80"/>
    <x v="14"/>
    <n v="91088"/>
    <n v="53907"/>
    <n v="32099"/>
    <n v="2616"/>
    <n v="2466"/>
    <n v="0"/>
    <n v="1.91"/>
    <n v="1891"/>
    <n v="1989"/>
    <m/>
    <m/>
  </r>
  <r>
    <x v="80"/>
    <x v="15"/>
    <n v="94165"/>
    <n v="51930"/>
    <n v="36565"/>
    <n v="2740"/>
    <n v="2929"/>
    <n v="0"/>
    <n v="1.95"/>
    <n v="2020"/>
    <n v="1989"/>
    <m/>
    <m/>
  </r>
  <r>
    <x v="80"/>
    <x v="16"/>
    <n v="95951"/>
    <n v="48616"/>
    <n v="41544"/>
    <n v="2749"/>
    <n v="3042"/>
    <n v="0"/>
    <n v="1.97"/>
    <n v="2007"/>
    <n v="1989"/>
    <m/>
    <m/>
  </r>
  <r>
    <x v="80"/>
    <x v="17"/>
    <n v="94692"/>
    <n v="44887"/>
    <n v="43745"/>
    <n v="2891"/>
    <n v="3169"/>
    <n v="0"/>
    <n v="1.92"/>
    <n v="2152"/>
    <n v="1989"/>
    <m/>
    <m/>
  </r>
  <r>
    <x v="80"/>
    <x v="18"/>
    <n v="101448"/>
    <n v="44191"/>
    <n v="50649"/>
    <n v="3292"/>
    <n v="3316"/>
    <n v="0"/>
    <n v="2.04"/>
    <n v="2572"/>
    <n v="1989"/>
    <m/>
    <m/>
  </r>
  <r>
    <x v="80"/>
    <x v="19"/>
    <n v="104890"/>
    <n v="42370"/>
    <n v="55164"/>
    <n v="3903"/>
    <n v="3453"/>
    <n v="0"/>
    <n v="2.1"/>
    <n v="2930"/>
    <n v="1989"/>
    <m/>
    <m/>
  </r>
  <r>
    <x v="80"/>
    <x v="20"/>
    <n v="112697"/>
    <n v="42430"/>
    <n v="61993"/>
    <n v="4528"/>
    <n v="3746"/>
    <n v="0"/>
    <n v="2.2400000000000002"/>
    <n v="3426"/>
    <n v="1989"/>
    <m/>
    <m/>
  </r>
  <r>
    <x v="80"/>
    <x v="21"/>
    <n v="119720"/>
    <n v="39840"/>
    <n v="70785"/>
    <n v="5149"/>
    <n v="3945"/>
    <n v="0"/>
    <n v="2.36"/>
    <n v="4366"/>
    <n v="1989"/>
    <m/>
    <m/>
  </r>
  <r>
    <x v="80"/>
    <x v="22"/>
    <n v="126107"/>
    <n v="36301"/>
    <n v="78329"/>
    <n v="6087"/>
    <n v="3937"/>
    <n v="1453"/>
    <n v="2.46"/>
    <n v="4579"/>
    <n v="1989"/>
    <m/>
    <m/>
  </r>
  <r>
    <x v="80"/>
    <x v="23"/>
    <n v="131096"/>
    <n v="32096"/>
    <n v="86300"/>
    <n v="7215"/>
    <n v="4068"/>
    <n v="1417"/>
    <n v="2.54"/>
    <n v="5356"/>
    <n v="1989"/>
    <m/>
    <m/>
  </r>
  <r>
    <x v="80"/>
    <x v="24"/>
    <n v="140878"/>
    <n v="31524"/>
    <n v="95304"/>
    <n v="8489"/>
    <n v="4177"/>
    <n v="1384"/>
    <n v="2.71"/>
    <n v="6086"/>
    <n v="1989"/>
    <m/>
    <m/>
  </r>
  <r>
    <x v="80"/>
    <x v="25"/>
    <n v="136098"/>
    <n v="31610"/>
    <n v="89948"/>
    <n v="8829"/>
    <n v="4398"/>
    <n v="1312"/>
    <n v="2.6"/>
    <n v="5561"/>
    <n v="1989"/>
    <m/>
    <m/>
  </r>
  <r>
    <x v="80"/>
    <x v="26"/>
    <n v="121876"/>
    <n v="27724"/>
    <n v="79098"/>
    <n v="9839"/>
    <n v="4024"/>
    <n v="1191"/>
    <n v="2.31"/>
    <n v="5374"/>
    <n v="1989"/>
    <m/>
    <m/>
  </r>
  <r>
    <x v="80"/>
    <x v="27"/>
    <n v="137879"/>
    <n v="32657"/>
    <n v="89359"/>
    <n v="10574"/>
    <n v="3998"/>
    <n v="1292"/>
    <n v="2.6"/>
    <n v="5917"/>
    <n v="1989"/>
    <m/>
    <m/>
  </r>
  <r>
    <x v="80"/>
    <x v="28"/>
    <n v="131131"/>
    <n v="31836"/>
    <n v="83069"/>
    <n v="11017"/>
    <n v="3921"/>
    <n v="1288"/>
    <n v="2.46"/>
    <n v="6105"/>
    <n v="1989"/>
    <m/>
    <m/>
  </r>
  <r>
    <x v="80"/>
    <x v="29"/>
    <n v="137949"/>
    <n v="31217"/>
    <n v="89661"/>
    <n v="11984"/>
    <n v="3811"/>
    <n v="1275"/>
    <n v="2.58"/>
    <n v="5598"/>
    <n v="1989"/>
    <m/>
    <m/>
  </r>
  <r>
    <x v="80"/>
    <x v="30"/>
    <n v="144302"/>
    <n v="34091"/>
    <n v="92044"/>
    <n v="13228"/>
    <n v="3920"/>
    <n v="1020"/>
    <n v="2.69"/>
    <n v="5919"/>
    <n v="1989"/>
    <m/>
    <m/>
  </r>
  <r>
    <x v="80"/>
    <x v="31"/>
    <n v="137814"/>
    <n v="34151"/>
    <n v="85540"/>
    <n v="13400"/>
    <n v="3958"/>
    <n v="765"/>
    <n v="2.56"/>
    <n v="5066"/>
    <n v="1989"/>
    <m/>
    <m/>
  </r>
  <r>
    <x v="80"/>
    <x v="32"/>
    <n v="123998"/>
    <n v="30062"/>
    <n v="75916"/>
    <n v="13671"/>
    <n v="3839"/>
    <n v="510"/>
    <n v="2.29"/>
    <n v="4876"/>
    <n v="1989"/>
    <m/>
    <m/>
  </r>
  <r>
    <x v="80"/>
    <x v="33"/>
    <n v="119142"/>
    <n v="30931"/>
    <n v="71218"/>
    <n v="13182"/>
    <n v="3556"/>
    <n v="255"/>
    <n v="2.19"/>
    <n v="4220"/>
    <n v="1989"/>
    <m/>
    <m/>
  </r>
  <r>
    <x v="80"/>
    <x v="34"/>
    <n v="115245"/>
    <n v="27550"/>
    <n v="69868"/>
    <n v="14494"/>
    <n v="3333"/>
    <n v="0"/>
    <n v="2.11"/>
    <n v="3820"/>
    <n v="1989"/>
    <m/>
    <m/>
  </r>
  <r>
    <x v="80"/>
    <x v="35"/>
    <n v="110538"/>
    <n v="26719"/>
    <n v="66093"/>
    <n v="14637"/>
    <n v="3090"/>
    <n v="0"/>
    <n v="2.0099999999999998"/>
    <n v="3672"/>
    <n v="1989"/>
    <m/>
    <m/>
  </r>
  <r>
    <x v="80"/>
    <x v="36"/>
    <n v="109321"/>
    <n v="26066"/>
    <n v="64817"/>
    <n v="15236"/>
    <n v="3202"/>
    <n v="0"/>
    <n v="1.98"/>
    <n v="3916"/>
    <n v="1989"/>
    <m/>
    <m/>
  </r>
  <r>
    <x v="80"/>
    <x v="37"/>
    <n v="105158"/>
    <n v="21323"/>
    <n v="65444"/>
    <n v="15196"/>
    <n v="3195"/>
    <n v="0"/>
    <n v="1.89"/>
    <n v="3970"/>
    <n v="1989"/>
    <m/>
    <m/>
  </r>
  <r>
    <x v="80"/>
    <x v="38"/>
    <n v="102943"/>
    <n v="19670"/>
    <n v="65712"/>
    <n v="14358"/>
    <n v="3204"/>
    <n v="0"/>
    <n v="1.84"/>
    <n v="4550"/>
    <n v="1989"/>
    <m/>
    <m/>
  </r>
  <r>
    <x v="80"/>
    <x v="39"/>
    <n v="101502"/>
    <n v="20057"/>
    <n v="63711"/>
    <n v="14293"/>
    <n v="3441"/>
    <n v="0"/>
    <n v="1.81"/>
    <n v="4722"/>
    <n v="1989"/>
    <m/>
    <m/>
  </r>
  <r>
    <x v="80"/>
    <x v="40"/>
    <n v="106531"/>
    <n v="21384"/>
    <n v="66761"/>
    <n v="14737"/>
    <n v="3649"/>
    <n v="0"/>
    <n v="1.89"/>
    <n v="4325"/>
    <n v="1989"/>
    <m/>
    <m/>
  </r>
  <r>
    <x v="80"/>
    <x v="41"/>
    <n v="102452"/>
    <n v="20441"/>
    <n v="62162"/>
    <n v="16259"/>
    <n v="3590"/>
    <n v="0"/>
    <n v="1.81"/>
    <n v="4788"/>
    <n v="1990"/>
    <m/>
    <m/>
  </r>
  <r>
    <x v="80"/>
    <x v="42"/>
    <n v="106542"/>
    <n v="21610"/>
    <n v="63515"/>
    <n v="17812"/>
    <n v="3605"/>
    <n v="0"/>
    <n v="1.87"/>
    <n v="4648"/>
    <n v="1990"/>
    <m/>
    <m/>
  </r>
  <r>
    <x v="80"/>
    <x v="43"/>
    <n v="99780"/>
    <n v="19002"/>
    <n v="60124"/>
    <n v="17775"/>
    <n v="2878"/>
    <n v="0"/>
    <n v="1.74"/>
    <n v="4944"/>
    <n v="1990"/>
    <m/>
    <m/>
  </r>
  <r>
    <x v="80"/>
    <x v="44"/>
    <n v="98150"/>
    <n v="15202"/>
    <n v="61986"/>
    <n v="18180"/>
    <n v="2783"/>
    <n v="0"/>
    <n v="1.71"/>
    <n v="4921"/>
    <n v="1990"/>
    <m/>
    <m/>
  </r>
  <r>
    <x v="80"/>
    <x v="45"/>
    <n v="92206"/>
    <n v="15056"/>
    <n v="56900"/>
    <n v="17354"/>
    <n v="2896"/>
    <n v="0"/>
    <n v="1.6"/>
    <n v="4870"/>
    <n v="1990"/>
    <m/>
    <m/>
  </r>
  <r>
    <x v="80"/>
    <x v="46"/>
    <n v="95217"/>
    <n v="15685"/>
    <n v="58381"/>
    <n v="18473"/>
    <n v="2678"/>
    <n v="0"/>
    <n v="1.65"/>
    <n v="5088"/>
    <n v="1990"/>
    <m/>
    <m/>
  </r>
  <r>
    <x v="80"/>
    <x v="47"/>
    <n v="102347"/>
    <n v="16915"/>
    <n v="62363"/>
    <n v="20415"/>
    <n v="2654"/>
    <n v="0"/>
    <n v="1.76"/>
    <n v="5398"/>
    <n v="1990"/>
    <m/>
    <m/>
  </r>
  <r>
    <x v="80"/>
    <x v="48"/>
    <n v="95872"/>
    <n v="14842"/>
    <n v="58767"/>
    <n v="19573"/>
    <n v="2690"/>
    <n v="0"/>
    <n v="1.64"/>
    <n v="5670"/>
    <n v="1990"/>
    <m/>
    <m/>
  </r>
  <r>
    <x v="80"/>
    <x v="49"/>
    <n v="102930"/>
    <n v="17528"/>
    <n v="61881"/>
    <n v="20869"/>
    <n v="2652"/>
    <n v="0"/>
    <n v="1.76"/>
    <n v="6110"/>
    <n v="1990"/>
    <m/>
    <m/>
  </r>
  <r>
    <x v="80"/>
    <x v="50"/>
    <n v="100605"/>
    <n v="15667"/>
    <n v="60910"/>
    <n v="21278"/>
    <n v="2750"/>
    <n v="0"/>
    <n v="1.71"/>
    <n v="6481"/>
    <n v="1990"/>
    <m/>
    <m/>
  </r>
  <r>
    <x v="80"/>
    <x v="51"/>
    <n v="98780"/>
    <n v="15158"/>
    <n v="58544"/>
    <n v="22339"/>
    <n v="2739"/>
    <n v="0"/>
    <n v="1.67"/>
    <n v="6713"/>
    <n v="1990"/>
    <m/>
    <m/>
  </r>
  <r>
    <x v="80"/>
    <x v="52"/>
    <n v="102955"/>
    <n v="12857"/>
    <n v="63948"/>
    <n v="23452"/>
    <n v="2698"/>
    <n v="0"/>
    <n v="1.73"/>
    <n v="6290"/>
    <n v="1990"/>
    <m/>
    <m/>
  </r>
  <r>
    <x v="80"/>
    <x v="53"/>
    <n v="102284"/>
    <n v="13757"/>
    <n v="62471"/>
    <n v="23412"/>
    <n v="2643"/>
    <n v="0"/>
    <n v="1.71"/>
    <n v="6242"/>
    <n v="1990"/>
    <m/>
    <m/>
  </r>
  <r>
    <x v="80"/>
    <x v="54"/>
    <n v="103815"/>
    <n v="14536"/>
    <n v="62049"/>
    <n v="24557"/>
    <n v="2673"/>
    <n v="0"/>
    <n v="1.72"/>
    <n v="6388"/>
    <n v="1990"/>
    <m/>
    <m/>
  </r>
  <r>
    <x v="80"/>
    <x v="55"/>
    <n v="104652"/>
    <n v="13930"/>
    <n v="62795"/>
    <n v="25076"/>
    <n v="2851"/>
    <n v="0"/>
    <n v="1.73"/>
    <n v="6964"/>
    <n v="1990"/>
    <m/>
    <m/>
  </r>
  <r>
    <x v="80"/>
    <x v="56"/>
    <n v="105091"/>
    <n v="14405"/>
    <n v="62169"/>
    <n v="25624"/>
    <n v="2894"/>
    <n v="0"/>
    <n v="1.72"/>
    <n v="6805"/>
    <n v="1990"/>
    <m/>
    <m/>
  </r>
  <r>
    <x v="80"/>
    <x v="57"/>
    <n v="102472"/>
    <n v="13364"/>
    <n v="61296"/>
    <n v="24747"/>
    <n v="3065"/>
    <n v="0"/>
    <n v="1.67"/>
    <n v="7099"/>
    <n v="1990"/>
    <m/>
    <m/>
  </r>
  <r>
    <x v="80"/>
    <x v="58"/>
    <n v="100666"/>
    <n v="13847"/>
    <n v="59748"/>
    <n v="24038"/>
    <n v="3033"/>
    <n v="0"/>
    <n v="1.62"/>
    <n v="7334"/>
    <n v="1990"/>
    <m/>
    <m/>
  </r>
  <r>
    <x v="80"/>
    <x v="59"/>
    <n v="99898"/>
    <n v="13205"/>
    <n v="58939"/>
    <n v="24911"/>
    <n v="2842"/>
    <n v="0"/>
    <n v="1.6"/>
    <n v="7057"/>
    <n v="1990"/>
    <m/>
    <m/>
  </r>
  <r>
    <x v="80"/>
    <x v="60"/>
    <n v="95964"/>
    <n v="11503"/>
    <n v="57995"/>
    <n v="24022"/>
    <n v="2444"/>
    <n v="0"/>
    <n v="1.53"/>
    <n v="6614"/>
    <n v="1990"/>
    <m/>
    <m/>
  </r>
  <r>
    <x v="80"/>
    <x v="61"/>
    <n v="96273"/>
    <n v="12332"/>
    <n v="54960"/>
    <n v="26569"/>
    <n v="2412"/>
    <n v="0"/>
    <n v="1.53"/>
    <n v="6636"/>
    <n v="1990"/>
    <m/>
    <m/>
  </r>
  <r>
    <x v="80"/>
    <x v="62"/>
    <n v="90484"/>
    <n v="10543"/>
    <n v="54185"/>
    <n v="23136"/>
    <n v="2621"/>
    <n v="0"/>
    <n v="1.43"/>
    <n v="7029"/>
    <n v="1990"/>
    <m/>
    <m/>
  </r>
  <r>
    <x v="80"/>
    <x v="63"/>
    <n v="90872"/>
    <n v="11645"/>
    <n v="52933"/>
    <n v="23871"/>
    <n v="2422"/>
    <n v="0"/>
    <n v="1.43"/>
    <n v="6775"/>
    <n v="1990"/>
    <m/>
    <m/>
  </r>
  <r>
    <x v="80"/>
    <x v="64"/>
    <n v="91109"/>
    <n v="12683"/>
    <n v="51614"/>
    <n v="24363"/>
    <n v="2450"/>
    <n v="0"/>
    <n v="1.43"/>
    <n v="6547"/>
    <n v="1990"/>
    <m/>
    <m/>
  </r>
  <r>
    <x v="80"/>
    <x v="65"/>
    <n v="82704"/>
    <n v="9419"/>
    <n v="50615"/>
    <n v="20358"/>
    <n v="2312"/>
    <n v="0"/>
    <n v="1.29"/>
    <n v="6306"/>
    <n v="1990"/>
    <m/>
    <m/>
  </r>
  <r>
    <x v="81"/>
    <x v="1"/>
    <n v="48"/>
    <n v="5"/>
    <n v="43"/>
    <n v="0"/>
    <n v="0"/>
    <n v="0"/>
    <n v="0.01"/>
    <n v="0"/>
    <n v="1958"/>
    <m/>
    <m/>
  </r>
  <r>
    <x v="81"/>
    <x v="2"/>
    <n v="64"/>
    <n v="2"/>
    <n v="62"/>
    <n v="0"/>
    <n v="0"/>
    <n v="0"/>
    <n v="0.01"/>
    <n v="0"/>
    <n v="1958"/>
    <m/>
    <m/>
  </r>
  <r>
    <x v="81"/>
    <x v="3"/>
    <n v="83"/>
    <n v="7"/>
    <n v="76"/>
    <n v="0"/>
    <n v="0"/>
    <n v="0"/>
    <n v="0.02"/>
    <n v="0"/>
    <n v="1958"/>
    <m/>
    <m/>
  </r>
  <r>
    <x v="81"/>
    <x v="4"/>
    <n v="70"/>
    <n v="3"/>
    <n v="67"/>
    <n v="0"/>
    <n v="0"/>
    <n v="0"/>
    <n v="0.01"/>
    <n v="0"/>
    <n v="1958"/>
    <m/>
    <m/>
  </r>
  <r>
    <x v="81"/>
    <x v="5"/>
    <n v="74"/>
    <n v="1"/>
    <n v="73"/>
    <n v="0"/>
    <n v="0"/>
    <n v="0"/>
    <n v="0.01"/>
    <n v="0"/>
    <n v="1958"/>
    <m/>
    <m/>
  </r>
  <r>
    <x v="81"/>
    <x v="6"/>
    <n v="73"/>
    <n v="2"/>
    <n v="70"/>
    <n v="0"/>
    <n v="0"/>
    <n v="0"/>
    <n v="0.01"/>
    <n v="0"/>
    <n v="1958"/>
    <m/>
    <m/>
  </r>
  <r>
    <x v="81"/>
    <x v="7"/>
    <n v="95"/>
    <n v="0"/>
    <n v="95"/>
    <n v="0"/>
    <n v="0"/>
    <n v="0"/>
    <n v="0.02"/>
    <n v="0"/>
    <n v="1958"/>
    <m/>
    <m/>
  </r>
  <r>
    <x v="81"/>
    <x v="8"/>
    <n v="102"/>
    <n v="0"/>
    <n v="102"/>
    <n v="0"/>
    <n v="0"/>
    <n v="0"/>
    <n v="0.02"/>
    <n v="0"/>
    <n v="1958"/>
    <m/>
    <m/>
  </r>
  <r>
    <x v="81"/>
    <x v="9"/>
    <n v="117"/>
    <n v="0"/>
    <n v="117"/>
    <n v="0"/>
    <n v="0"/>
    <n v="0"/>
    <n v="0.02"/>
    <n v="0"/>
    <n v="1958"/>
    <m/>
    <m/>
  </r>
  <r>
    <x v="82"/>
    <x v="1"/>
    <n v="2"/>
    <n v="0"/>
    <n v="2"/>
    <n v="0"/>
    <n v="0"/>
    <n v="0"/>
    <n v="7.0000000000000007E-2"/>
    <n v="0"/>
    <n v="1958"/>
    <m/>
    <m/>
  </r>
  <r>
    <x v="82"/>
    <x v="2"/>
    <n v="3"/>
    <n v="0"/>
    <n v="3"/>
    <n v="0"/>
    <n v="0"/>
    <n v="0"/>
    <n v="0.1"/>
    <n v="0"/>
    <n v="1958"/>
    <m/>
    <m/>
  </r>
  <r>
    <x v="82"/>
    <x v="3"/>
    <n v="3"/>
    <n v="0"/>
    <n v="3"/>
    <n v="0"/>
    <n v="0"/>
    <n v="0"/>
    <n v="0.12"/>
    <n v="0"/>
    <n v="1958"/>
    <m/>
    <m/>
  </r>
  <r>
    <x v="82"/>
    <x v="4"/>
    <n v="3"/>
    <n v="0"/>
    <n v="3"/>
    <n v="0"/>
    <n v="0"/>
    <n v="0"/>
    <n v="0.12"/>
    <n v="0"/>
    <n v="1958"/>
    <m/>
    <m/>
  </r>
  <r>
    <x v="82"/>
    <x v="5"/>
    <n v="4"/>
    <n v="0"/>
    <n v="4"/>
    <n v="0"/>
    <n v="0"/>
    <n v="0"/>
    <n v="0.15"/>
    <n v="0"/>
    <n v="1958"/>
    <m/>
    <m/>
  </r>
  <r>
    <x v="82"/>
    <x v="6"/>
    <n v="4"/>
    <n v="0"/>
    <n v="4"/>
    <n v="0"/>
    <n v="0"/>
    <n v="0"/>
    <n v="0.15"/>
    <n v="0"/>
    <n v="1958"/>
    <m/>
    <m/>
  </r>
  <r>
    <x v="82"/>
    <x v="7"/>
    <n v="4"/>
    <n v="0"/>
    <n v="4"/>
    <n v="0"/>
    <n v="0"/>
    <n v="0"/>
    <n v="0.14000000000000001"/>
    <n v="0"/>
    <n v="1958"/>
    <m/>
    <m/>
  </r>
  <r>
    <x v="82"/>
    <x v="8"/>
    <n v="4"/>
    <n v="0"/>
    <n v="4"/>
    <n v="0"/>
    <n v="0"/>
    <n v="0"/>
    <n v="0.14000000000000001"/>
    <n v="0"/>
    <n v="1958"/>
    <m/>
    <m/>
  </r>
  <r>
    <x v="82"/>
    <x v="9"/>
    <n v="5"/>
    <n v="0"/>
    <n v="5"/>
    <n v="0"/>
    <n v="0"/>
    <n v="0"/>
    <n v="0.16"/>
    <n v="0"/>
    <n v="1958"/>
    <m/>
    <m/>
  </r>
  <r>
    <x v="82"/>
    <x v="10"/>
    <n v="6"/>
    <n v="0"/>
    <n v="6"/>
    <n v="0"/>
    <n v="0"/>
    <n v="0"/>
    <n v="0.19"/>
    <n v="0"/>
    <n v="1989"/>
    <m/>
    <m/>
  </r>
  <r>
    <x v="82"/>
    <x v="11"/>
    <n v="6"/>
    <n v="0"/>
    <n v="6"/>
    <n v="0"/>
    <n v="0"/>
    <n v="0"/>
    <n v="0.18"/>
    <n v="0"/>
    <n v="1989"/>
    <m/>
    <m/>
  </r>
  <r>
    <x v="82"/>
    <x v="12"/>
    <n v="6"/>
    <n v="0"/>
    <n v="6"/>
    <n v="0"/>
    <n v="0"/>
    <n v="0"/>
    <n v="0.17"/>
    <n v="0"/>
    <n v="1989"/>
    <m/>
    <m/>
  </r>
  <r>
    <x v="82"/>
    <x v="13"/>
    <n v="6"/>
    <n v="0"/>
    <n v="6"/>
    <n v="0"/>
    <n v="0"/>
    <n v="0"/>
    <n v="0.17"/>
    <n v="0"/>
    <n v="1989"/>
    <m/>
    <m/>
  </r>
  <r>
    <x v="82"/>
    <x v="14"/>
    <n v="7"/>
    <n v="0"/>
    <n v="7"/>
    <n v="0"/>
    <n v="0"/>
    <n v="0"/>
    <n v="0.19"/>
    <n v="0"/>
    <n v="1989"/>
    <m/>
    <m/>
  </r>
  <r>
    <x v="82"/>
    <x v="15"/>
    <n v="8"/>
    <n v="0"/>
    <n v="8"/>
    <n v="0"/>
    <n v="0"/>
    <n v="0"/>
    <n v="0.22"/>
    <n v="0"/>
    <n v="1989"/>
    <m/>
    <m/>
  </r>
  <r>
    <x v="82"/>
    <x v="16"/>
    <n v="10"/>
    <n v="0"/>
    <n v="10"/>
    <n v="0"/>
    <n v="0"/>
    <n v="0"/>
    <n v="0.26"/>
    <n v="0"/>
    <n v="1989"/>
    <m/>
    <m/>
  </r>
  <r>
    <x v="82"/>
    <x v="17"/>
    <n v="12"/>
    <n v="0"/>
    <n v="12"/>
    <n v="0"/>
    <n v="0"/>
    <n v="0"/>
    <n v="0.28999999999999998"/>
    <n v="0"/>
    <n v="1989"/>
    <m/>
    <m/>
  </r>
  <r>
    <x v="82"/>
    <x v="18"/>
    <n v="19"/>
    <n v="0"/>
    <n v="19"/>
    <n v="0"/>
    <n v="0"/>
    <n v="0"/>
    <n v="0.45"/>
    <n v="0"/>
    <n v="1989"/>
    <m/>
    <m/>
  </r>
  <r>
    <x v="82"/>
    <x v="19"/>
    <n v="23"/>
    <n v="0"/>
    <n v="23"/>
    <n v="0"/>
    <n v="0"/>
    <n v="0"/>
    <n v="0.52"/>
    <n v="0"/>
    <n v="1989"/>
    <m/>
    <m/>
  </r>
  <r>
    <x v="82"/>
    <x v="20"/>
    <n v="23"/>
    <n v="0"/>
    <n v="23"/>
    <n v="0"/>
    <n v="0"/>
    <n v="0"/>
    <n v="0.5"/>
    <n v="0"/>
    <n v="1989"/>
    <m/>
    <m/>
  </r>
  <r>
    <x v="82"/>
    <x v="21"/>
    <n v="28"/>
    <n v="0"/>
    <n v="28"/>
    <n v="0"/>
    <n v="0"/>
    <n v="0"/>
    <n v="0.56999999999999995"/>
    <n v="0"/>
    <n v="1989"/>
    <m/>
    <m/>
  </r>
  <r>
    <x v="82"/>
    <x v="22"/>
    <n v="28"/>
    <n v="0"/>
    <n v="28"/>
    <n v="0"/>
    <n v="0"/>
    <n v="0"/>
    <n v="0.56999999999999995"/>
    <n v="0"/>
    <n v="1989"/>
    <m/>
    <m/>
  </r>
  <r>
    <x v="82"/>
    <x v="23"/>
    <n v="28"/>
    <n v="0"/>
    <n v="28"/>
    <n v="0"/>
    <n v="0"/>
    <n v="0"/>
    <n v="0.55000000000000004"/>
    <n v="0"/>
    <n v="1989"/>
    <m/>
    <m/>
  </r>
  <r>
    <x v="82"/>
    <x v="24"/>
    <n v="32"/>
    <n v="0"/>
    <n v="32"/>
    <n v="0"/>
    <n v="0"/>
    <n v="0"/>
    <n v="0.59"/>
    <n v="0"/>
    <n v="1989"/>
    <m/>
    <m/>
  </r>
  <r>
    <x v="82"/>
    <x v="25"/>
    <n v="28"/>
    <n v="0"/>
    <n v="28"/>
    <n v="0"/>
    <n v="0"/>
    <n v="0"/>
    <n v="0.52"/>
    <n v="0"/>
    <n v="1989"/>
    <m/>
    <m/>
  </r>
  <r>
    <x v="82"/>
    <x v="26"/>
    <n v="32"/>
    <n v="0"/>
    <n v="32"/>
    <n v="0"/>
    <n v="0"/>
    <n v="0"/>
    <n v="0.56000000000000005"/>
    <n v="0"/>
    <n v="1989"/>
    <m/>
    <m/>
  </r>
  <r>
    <x v="82"/>
    <x v="27"/>
    <n v="75"/>
    <n v="0"/>
    <n v="75"/>
    <n v="0"/>
    <n v="0"/>
    <n v="0"/>
    <n v="1.27"/>
    <n v="0"/>
    <n v="1989"/>
    <m/>
    <m/>
  </r>
  <r>
    <x v="82"/>
    <x v="28"/>
    <n v="93"/>
    <n v="0"/>
    <n v="93"/>
    <n v="0"/>
    <n v="0"/>
    <n v="0"/>
    <n v="1.53"/>
    <n v="0"/>
    <n v="1989"/>
    <m/>
    <m/>
  </r>
  <r>
    <x v="82"/>
    <x v="29"/>
    <n v="90"/>
    <n v="0"/>
    <n v="90"/>
    <n v="0"/>
    <n v="0"/>
    <n v="0"/>
    <n v="1.44"/>
    <n v="0"/>
    <n v="1989"/>
    <m/>
    <m/>
  </r>
  <r>
    <x v="82"/>
    <x v="30"/>
    <n v="149"/>
    <n v="0"/>
    <n v="149"/>
    <n v="0"/>
    <n v="0"/>
    <n v="0"/>
    <n v="2.29"/>
    <n v="0"/>
    <n v="1989"/>
    <m/>
    <m/>
  </r>
  <r>
    <x v="82"/>
    <x v="31"/>
    <n v="102"/>
    <n v="0"/>
    <n v="102"/>
    <n v="0"/>
    <n v="0"/>
    <n v="0"/>
    <n v="1.51"/>
    <n v="0"/>
    <n v="1989"/>
    <m/>
    <m/>
  </r>
  <r>
    <x v="82"/>
    <x v="32"/>
    <n v="89"/>
    <n v="0"/>
    <n v="89"/>
    <n v="0"/>
    <n v="0"/>
    <n v="0"/>
    <n v="1.25"/>
    <n v="0"/>
    <n v="1989"/>
    <m/>
    <m/>
  </r>
  <r>
    <x v="82"/>
    <x v="33"/>
    <n v="99"/>
    <n v="0"/>
    <n v="99"/>
    <n v="0"/>
    <n v="0"/>
    <n v="0"/>
    <n v="1.33"/>
    <n v="11"/>
    <n v="1989"/>
    <m/>
    <m/>
  </r>
  <r>
    <x v="82"/>
    <x v="34"/>
    <n v="105"/>
    <n v="0"/>
    <n v="105"/>
    <n v="0"/>
    <n v="0"/>
    <n v="0"/>
    <n v="1.34"/>
    <n v="9"/>
    <n v="1989"/>
    <m/>
    <m/>
  </r>
  <r>
    <x v="82"/>
    <x v="35"/>
    <n v="97"/>
    <n v="0"/>
    <n v="97"/>
    <n v="0"/>
    <n v="0"/>
    <n v="0"/>
    <n v="1.18"/>
    <n v="8"/>
    <n v="1989"/>
    <m/>
    <m/>
  </r>
  <r>
    <x v="82"/>
    <x v="36"/>
    <n v="100"/>
    <n v="0"/>
    <n v="100"/>
    <n v="0"/>
    <n v="0"/>
    <n v="0"/>
    <n v="1.1499999999999999"/>
    <n v="7"/>
    <n v="1989"/>
    <m/>
    <m/>
  </r>
  <r>
    <x v="82"/>
    <x v="37"/>
    <n v="100"/>
    <n v="0"/>
    <n v="100"/>
    <n v="0"/>
    <n v="0"/>
    <n v="0"/>
    <n v="1.08"/>
    <n v="7"/>
    <n v="1989"/>
    <m/>
    <m/>
  </r>
  <r>
    <x v="82"/>
    <x v="38"/>
    <n v="114"/>
    <n v="0"/>
    <n v="114"/>
    <n v="0"/>
    <n v="0"/>
    <n v="0"/>
    <n v="1.1499999999999999"/>
    <n v="9"/>
    <n v="1989"/>
    <m/>
    <m/>
  </r>
  <r>
    <x v="82"/>
    <x v="39"/>
    <n v="141"/>
    <n v="0"/>
    <n v="141"/>
    <n v="0"/>
    <n v="0"/>
    <n v="0"/>
    <n v="1.33"/>
    <n v="10"/>
    <n v="1989"/>
    <m/>
    <m/>
  </r>
  <r>
    <x v="82"/>
    <x v="40"/>
    <n v="183"/>
    <n v="0"/>
    <n v="183"/>
    <n v="0"/>
    <n v="0"/>
    <n v="0"/>
    <n v="1.64"/>
    <n v="13"/>
    <n v="1989"/>
    <m/>
    <m/>
  </r>
  <r>
    <x v="82"/>
    <x v="41"/>
    <n v="172"/>
    <n v="0"/>
    <n v="172"/>
    <n v="0"/>
    <n v="0"/>
    <n v="0"/>
    <n v="1.47"/>
    <n v="19"/>
    <n v="1990"/>
    <m/>
    <m/>
  </r>
  <r>
    <x v="82"/>
    <x v="42"/>
    <n v="182"/>
    <n v="0"/>
    <n v="182"/>
    <n v="0"/>
    <n v="0"/>
    <n v="0"/>
    <n v="1.49"/>
    <n v="17"/>
    <n v="1990"/>
    <m/>
    <m/>
  </r>
  <r>
    <x v="82"/>
    <x v="43"/>
    <n v="192"/>
    <n v="0"/>
    <n v="192"/>
    <n v="0"/>
    <n v="0"/>
    <n v="0"/>
    <n v="1.52"/>
    <n v="17"/>
    <n v="1990"/>
    <m/>
    <m/>
  </r>
  <r>
    <x v="82"/>
    <x v="44"/>
    <n v="191"/>
    <n v="0"/>
    <n v="191"/>
    <n v="0"/>
    <n v="0"/>
    <n v="0"/>
    <n v="1.46"/>
    <n v="18"/>
    <n v="1990"/>
    <m/>
    <m/>
  </r>
  <r>
    <x v="82"/>
    <x v="45"/>
    <n v="168"/>
    <n v="0"/>
    <n v="163"/>
    <n v="0"/>
    <n v="5"/>
    <n v="0"/>
    <n v="1.25"/>
    <n v="17"/>
    <n v="1990"/>
    <m/>
    <m/>
  </r>
  <r>
    <x v="82"/>
    <x v="46"/>
    <n v="159"/>
    <n v="0"/>
    <n v="151"/>
    <n v="0"/>
    <n v="8"/>
    <n v="0"/>
    <n v="1.1399999999999999"/>
    <n v="17"/>
    <n v="1990"/>
    <m/>
    <m/>
  </r>
  <r>
    <x v="82"/>
    <x v="47"/>
    <n v="133"/>
    <n v="0"/>
    <n v="126"/>
    <n v="0"/>
    <n v="7"/>
    <n v="0"/>
    <n v="0.92"/>
    <n v="17"/>
    <n v="1990"/>
    <m/>
    <m/>
  </r>
  <r>
    <x v="82"/>
    <x v="48"/>
    <n v="128"/>
    <n v="0"/>
    <n v="121"/>
    <n v="0"/>
    <n v="7"/>
    <n v="0"/>
    <n v="0.87"/>
    <n v="20"/>
    <n v="1990"/>
    <m/>
    <m/>
  </r>
  <r>
    <x v="82"/>
    <x v="49"/>
    <n v="167"/>
    <n v="0"/>
    <n v="155"/>
    <n v="0"/>
    <n v="12"/>
    <n v="0"/>
    <n v="1.0900000000000001"/>
    <n v="26"/>
    <n v="1990"/>
    <m/>
    <m/>
  </r>
  <r>
    <x v="82"/>
    <x v="50"/>
    <n v="127"/>
    <n v="0"/>
    <n v="115"/>
    <n v="0"/>
    <n v="12"/>
    <n v="0"/>
    <n v="0.8"/>
    <n v="27"/>
    <n v="1990"/>
    <m/>
    <m/>
  </r>
  <r>
    <x v="82"/>
    <x v="51"/>
    <n v="127"/>
    <n v="0"/>
    <n v="115"/>
    <n v="0"/>
    <n v="12"/>
    <n v="0"/>
    <n v="0.77"/>
    <n v="30"/>
    <n v="1990"/>
    <m/>
    <m/>
  </r>
  <r>
    <x v="82"/>
    <x v="52"/>
    <n v="139"/>
    <n v="0"/>
    <n v="131"/>
    <n v="0"/>
    <n v="8"/>
    <n v="0"/>
    <n v="0.81"/>
    <n v="30"/>
    <n v="1990"/>
    <m/>
    <m/>
  </r>
  <r>
    <x v="82"/>
    <x v="53"/>
    <n v="125"/>
    <n v="0"/>
    <n v="117"/>
    <n v="0"/>
    <n v="8"/>
    <n v="0"/>
    <n v="0.7"/>
    <n v="24"/>
    <n v="1990"/>
    <m/>
    <m/>
  </r>
  <r>
    <x v="82"/>
    <x v="54"/>
    <n v="164"/>
    <n v="0"/>
    <n v="156"/>
    <n v="0"/>
    <n v="8"/>
    <n v="0"/>
    <n v="0.87"/>
    <n v="23"/>
    <n v="1990"/>
    <m/>
    <m/>
  </r>
  <r>
    <x v="82"/>
    <x v="55"/>
    <n v="156"/>
    <n v="0"/>
    <n v="148"/>
    <n v="0"/>
    <n v="8"/>
    <n v="0"/>
    <n v="0.8"/>
    <n v="27"/>
    <n v="1990"/>
    <m/>
    <m/>
  </r>
  <r>
    <x v="82"/>
    <x v="56"/>
    <n v="151"/>
    <n v="0"/>
    <n v="143"/>
    <n v="0"/>
    <n v="8"/>
    <n v="0"/>
    <n v="0.75"/>
    <n v="28"/>
    <n v="1990"/>
    <m/>
    <m/>
  </r>
  <r>
    <x v="82"/>
    <x v="57"/>
    <n v="129"/>
    <n v="0"/>
    <n v="121"/>
    <n v="0"/>
    <n v="8"/>
    <n v="0"/>
    <n v="0.62"/>
    <n v="28"/>
    <n v="1990"/>
    <m/>
    <m/>
  </r>
  <r>
    <x v="82"/>
    <x v="58"/>
    <n v="154"/>
    <n v="0"/>
    <n v="146"/>
    <n v="0"/>
    <n v="8"/>
    <n v="0"/>
    <n v="0.72"/>
    <n v="24"/>
    <n v="1990"/>
    <m/>
    <m/>
  </r>
  <r>
    <x v="82"/>
    <x v="59"/>
    <n v="152"/>
    <n v="0"/>
    <n v="144"/>
    <n v="0"/>
    <n v="8"/>
    <n v="0"/>
    <n v="0.69"/>
    <n v="33"/>
    <n v="1990"/>
    <m/>
    <m/>
  </r>
  <r>
    <x v="82"/>
    <x v="60"/>
    <n v="161"/>
    <n v="0"/>
    <n v="153"/>
    <n v="0"/>
    <n v="8"/>
    <n v="0"/>
    <n v="0.71"/>
    <n v="32"/>
    <n v="1990"/>
    <m/>
    <m/>
  </r>
  <r>
    <x v="82"/>
    <x v="61"/>
    <n v="174"/>
    <n v="0"/>
    <n v="162"/>
    <n v="0"/>
    <n v="12"/>
    <n v="0"/>
    <n v="0.75"/>
    <n v="32"/>
    <n v="1990"/>
    <m/>
    <m/>
  </r>
  <r>
    <x v="82"/>
    <x v="62"/>
    <n v="175"/>
    <n v="0"/>
    <n v="163"/>
    <n v="0"/>
    <n v="12"/>
    <n v="0"/>
    <n v="0.73"/>
    <n v="33"/>
    <n v="1990"/>
    <m/>
    <m/>
  </r>
  <r>
    <x v="82"/>
    <x v="63"/>
    <n v="161"/>
    <n v="0"/>
    <n v="147"/>
    <n v="0"/>
    <n v="14"/>
    <n v="0"/>
    <n v="0.65"/>
    <n v="33"/>
    <n v="1990"/>
    <m/>
    <m/>
  </r>
  <r>
    <x v="82"/>
    <x v="64"/>
    <n v="172"/>
    <n v="0"/>
    <n v="159"/>
    <n v="0"/>
    <n v="13"/>
    <n v="0"/>
    <n v="0.68"/>
    <n v="33"/>
    <n v="1990"/>
    <m/>
    <m/>
  </r>
  <r>
    <x v="82"/>
    <x v="65"/>
    <n v="200"/>
    <n v="0"/>
    <n v="188"/>
    <n v="0"/>
    <n v="12"/>
    <n v="0"/>
    <n v="0.76"/>
    <n v="33"/>
    <n v="1990"/>
    <m/>
    <m/>
  </r>
  <r>
    <x v="83"/>
    <x v="100"/>
    <n v="22"/>
    <s v="."/>
    <s v="."/>
    <s v="."/>
    <n v="22"/>
    <s v="."/>
    <s v="."/>
    <n v="0"/>
    <n v="1958"/>
    <m/>
    <m/>
  </r>
  <r>
    <x v="83"/>
    <x v="101"/>
    <n v="25"/>
    <s v="."/>
    <s v="."/>
    <s v="."/>
    <n v="25"/>
    <s v="."/>
    <s v="."/>
    <n v="0"/>
    <n v="1958"/>
    <m/>
    <m/>
  </r>
  <r>
    <x v="83"/>
    <x v="102"/>
    <n v="23"/>
    <s v="."/>
    <s v="."/>
    <s v="."/>
    <n v="23"/>
    <s v="."/>
    <s v="."/>
    <n v="0"/>
    <n v="1958"/>
    <m/>
    <m/>
  </r>
  <r>
    <x v="83"/>
    <x v="103"/>
    <n v="21"/>
    <s v="."/>
    <s v="."/>
    <s v="."/>
    <n v="21"/>
    <s v="."/>
    <s v="."/>
    <n v="0"/>
    <n v="1958"/>
    <m/>
    <m/>
  </r>
  <r>
    <x v="83"/>
    <x v="104"/>
    <n v="23"/>
    <s v="."/>
    <s v="."/>
    <s v="."/>
    <n v="23"/>
    <s v="."/>
    <s v="."/>
    <n v="0"/>
    <n v="1958"/>
    <m/>
    <m/>
  </r>
  <r>
    <x v="83"/>
    <x v="66"/>
    <n v="15"/>
    <s v="."/>
    <s v="."/>
    <s v="."/>
    <n v="15"/>
    <s v="."/>
    <s v="."/>
    <n v="0"/>
    <n v="1958"/>
    <m/>
    <m/>
  </r>
  <r>
    <x v="83"/>
    <x v="67"/>
    <n v="16"/>
    <s v="."/>
    <s v="."/>
    <s v="."/>
    <n v="16"/>
    <s v="."/>
    <s v="."/>
    <n v="0"/>
    <n v="1958"/>
    <m/>
    <m/>
  </r>
  <r>
    <x v="83"/>
    <x v="68"/>
    <n v="15"/>
    <s v="."/>
    <s v="."/>
    <s v="."/>
    <n v="15"/>
    <s v="."/>
    <s v="."/>
    <n v="0"/>
    <n v="1958"/>
    <m/>
    <m/>
  </r>
  <r>
    <x v="83"/>
    <x v="69"/>
    <n v="20"/>
    <s v="."/>
    <s v="."/>
    <s v="."/>
    <n v="20"/>
    <s v="."/>
    <s v="."/>
    <n v="0"/>
    <n v="1958"/>
    <m/>
    <m/>
  </r>
  <r>
    <x v="83"/>
    <x v="70"/>
    <n v="32"/>
    <s v="."/>
    <s v="."/>
    <s v="."/>
    <n v="32"/>
    <s v="."/>
    <s v="."/>
    <n v="0"/>
    <n v="1958"/>
    <m/>
    <m/>
  </r>
  <r>
    <x v="83"/>
    <x v="71"/>
    <n v="36"/>
    <s v="."/>
    <s v="."/>
    <s v="."/>
    <n v="36"/>
    <s v="."/>
    <s v="."/>
    <n v="0"/>
    <n v="1958"/>
    <m/>
    <m/>
  </r>
  <r>
    <x v="83"/>
    <x v="72"/>
    <n v="42"/>
    <s v="."/>
    <s v="."/>
    <s v="."/>
    <n v="42"/>
    <s v="."/>
    <s v="."/>
    <n v="0"/>
    <n v="1958"/>
    <m/>
    <m/>
  </r>
  <r>
    <x v="83"/>
    <x v="73"/>
    <n v="38"/>
    <s v="."/>
    <s v="."/>
    <s v="."/>
    <n v="38"/>
    <s v="."/>
    <s v="."/>
    <n v="0"/>
    <n v="1958"/>
    <m/>
    <m/>
  </r>
  <r>
    <x v="83"/>
    <x v="74"/>
    <n v="41"/>
    <s v="."/>
    <s v="."/>
    <s v="."/>
    <n v="41"/>
    <s v="."/>
    <s v="."/>
    <n v="0"/>
    <n v="1958"/>
    <m/>
    <m/>
  </r>
  <r>
    <x v="83"/>
    <x v="75"/>
    <n v="24"/>
    <s v="."/>
    <s v="."/>
    <s v="."/>
    <n v="24"/>
    <s v="."/>
    <s v="."/>
    <n v="0"/>
    <n v="1958"/>
    <m/>
    <m/>
  </r>
  <r>
    <x v="83"/>
    <x v="76"/>
    <n v="17"/>
    <s v="."/>
    <s v="."/>
    <s v="."/>
    <n v="17"/>
    <s v="."/>
    <s v="."/>
    <n v="0"/>
    <n v="1958"/>
    <m/>
    <m/>
  </r>
  <r>
    <x v="83"/>
    <x v="78"/>
    <n v="1"/>
    <s v="."/>
    <s v="."/>
    <s v="."/>
    <n v="1"/>
    <s v="."/>
    <s v="."/>
    <n v="0"/>
    <n v="1958"/>
    <m/>
    <m/>
  </r>
  <r>
    <x v="83"/>
    <x v="79"/>
    <n v="195"/>
    <n v="190"/>
    <n v="0"/>
    <n v="0"/>
    <n v="5"/>
    <s v="."/>
    <s v="."/>
    <n v="0"/>
    <n v="1958"/>
    <m/>
    <m/>
  </r>
  <r>
    <x v="83"/>
    <x v="80"/>
    <n v="194"/>
    <n v="188"/>
    <n v="0"/>
    <n v="0"/>
    <n v="5"/>
    <s v="."/>
    <s v="."/>
    <n v="0"/>
    <n v="1958"/>
    <m/>
    <m/>
  </r>
  <r>
    <x v="83"/>
    <x v="81"/>
    <n v="273"/>
    <n v="260"/>
    <n v="0"/>
    <n v="0"/>
    <n v="13"/>
    <s v="."/>
    <s v="."/>
    <n v="0"/>
    <n v="1958"/>
    <m/>
    <m/>
  </r>
  <r>
    <x v="83"/>
    <x v="0"/>
    <n v="294"/>
    <n v="273"/>
    <n v="0"/>
    <n v="0"/>
    <n v="21"/>
    <s v="."/>
    <s v="."/>
    <n v="0"/>
    <n v="1958"/>
    <m/>
    <m/>
  </r>
  <r>
    <x v="83"/>
    <x v="1"/>
    <n v="404"/>
    <n v="283"/>
    <n v="100"/>
    <n v="0"/>
    <n v="20"/>
    <n v="0"/>
    <n v="0.01"/>
    <n v="43"/>
    <n v="1958"/>
    <m/>
    <m/>
  </r>
  <r>
    <x v="83"/>
    <x v="2"/>
    <n v="351"/>
    <n v="170"/>
    <n v="152"/>
    <n v="0"/>
    <n v="29"/>
    <n v="0"/>
    <n v="0.01"/>
    <n v="154"/>
    <n v="1958"/>
    <m/>
    <m/>
  </r>
  <r>
    <x v="83"/>
    <x v="3"/>
    <n v="509"/>
    <n v="273"/>
    <n v="205"/>
    <n v="0"/>
    <n v="31"/>
    <n v="0"/>
    <n v="0.01"/>
    <n v="166"/>
    <n v="1958"/>
    <m/>
    <m/>
  </r>
  <r>
    <x v="83"/>
    <x v="4"/>
    <n v="478"/>
    <n v="170"/>
    <n v="268"/>
    <n v="0"/>
    <n v="40"/>
    <n v="0"/>
    <n v="0.01"/>
    <n v="267"/>
    <n v="1958"/>
    <m/>
    <m/>
  </r>
  <r>
    <x v="83"/>
    <x v="5"/>
    <n v="729"/>
    <n v="381"/>
    <n v="313"/>
    <n v="0"/>
    <n v="35"/>
    <n v="0"/>
    <n v="0.02"/>
    <n v="9"/>
    <n v="1958"/>
    <m/>
    <m/>
  </r>
  <r>
    <x v="84"/>
    <x v="6"/>
    <n v="12"/>
    <n v="0"/>
    <n v="12"/>
    <n v="0"/>
    <n v="0"/>
    <n v="0"/>
    <n v="0.17"/>
    <n v="1"/>
    <n v="1958"/>
    <m/>
    <m/>
  </r>
  <r>
    <x v="84"/>
    <x v="7"/>
    <n v="12"/>
    <n v="0"/>
    <n v="12"/>
    <n v="0"/>
    <n v="0"/>
    <n v="0"/>
    <n v="0.16"/>
    <n v="1"/>
    <n v="1958"/>
    <m/>
    <m/>
  </r>
  <r>
    <x v="84"/>
    <x v="8"/>
    <n v="14"/>
    <n v="0"/>
    <n v="14"/>
    <n v="0"/>
    <n v="0"/>
    <n v="0"/>
    <n v="0.19"/>
    <n v="2"/>
    <n v="1958"/>
    <m/>
    <m/>
  </r>
  <r>
    <x v="84"/>
    <x v="9"/>
    <n v="14"/>
    <n v="0"/>
    <n v="14"/>
    <n v="0"/>
    <n v="0"/>
    <n v="0"/>
    <n v="0.19"/>
    <n v="2"/>
    <n v="1958"/>
    <m/>
    <m/>
  </r>
  <r>
    <x v="84"/>
    <x v="10"/>
    <n v="8"/>
    <n v="0"/>
    <n v="8"/>
    <n v="0"/>
    <n v="0"/>
    <n v="0"/>
    <n v="0.1"/>
    <n v="3"/>
    <n v="1989"/>
    <m/>
    <m/>
  </r>
  <r>
    <x v="84"/>
    <x v="11"/>
    <n v="10"/>
    <n v="0"/>
    <n v="10"/>
    <n v="0"/>
    <n v="0"/>
    <n v="0"/>
    <n v="0.13"/>
    <n v="5"/>
    <n v="1989"/>
    <m/>
    <m/>
  </r>
  <r>
    <x v="84"/>
    <x v="12"/>
    <n v="16"/>
    <n v="0"/>
    <n v="16"/>
    <n v="0"/>
    <n v="0"/>
    <n v="0"/>
    <n v="0.19"/>
    <n v="4"/>
    <n v="1989"/>
    <m/>
    <m/>
  </r>
  <r>
    <x v="84"/>
    <x v="13"/>
    <n v="13"/>
    <n v="0"/>
    <n v="13"/>
    <n v="0"/>
    <n v="0"/>
    <n v="0"/>
    <n v="0.15"/>
    <n v="3"/>
    <n v="1989"/>
    <m/>
    <m/>
  </r>
  <r>
    <x v="84"/>
    <x v="14"/>
    <n v="18"/>
    <n v="0"/>
    <n v="18"/>
    <n v="0"/>
    <n v="0"/>
    <n v="0"/>
    <n v="0.2"/>
    <n v="3"/>
    <n v="1989"/>
    <m/>
    <m/>
  </r>
  <r>
    <x v="84"/>
    <x v="15"/>
    <n v="18"/>
    <n v="0"/>
    <n v="18"/>
    <n v="0"/>
    <n v="0"/>
    <n v="0"/>
    <n v="0.2"/>
    <n v="12"/>
    <n v="1989"/>
    <m/>
    <m/>
  </r>
  <r>
    <x v="84"/>
    <x v="16"/>
    <n v="23"/>
    <n v="0"/>
    <n v="23"/>
    <n v="0"/>
    <n v="0"/>
    <n v="0"/>
    <n v="0.24"/>
    <n v="34"/>
    <n v="1989"/>
    <m/>
    <m/>
  </r>
  <r>
    <x v="84"/>
    <x v="17"/>
    <n v="33"/>
    <n v="0"/>
    <n v="33"/>
    <n v="0"/>
    <n v="0"/>
    <n v="0"/>
    <n v="0.35"/>
    <n v="40"/>
    <n v="1989"/>
    <m/>
    <m/>
  </r>
  <r>
    <x v="84"/>
    <x v="18"/>
    <n v="38"/>
    <n v="0"/>
    <n v="38"/>
    <n v="0"/>
    <n v="0"/>
    <n v="0"/>
    <n v="0.38"/>
    <n v="69"/>
    <n v="1989"/>
    <m/>
    <m/>
  </r>
  <r>
    <x v="84"/>
    <x v="19"/>
    <n v="42"/>
    <n v="0"/>
    <n v="42"/>
    <n v="0"/>
    <n v="0"/>
    <n v="0"/>
    <n v="0.4"/>
    <n v="75"/>
    <n v="1989"/>
    <m/>
    <m/>
  </r>
  <r>
    <x v="84"/>
    <x v="20"/>
    <n v="44"/>
    <n v="0"/>
    <n v="44"/>
    <n v="0"/>
    <n v="0"/>
    <n v="0"/>
    <n v="0.41"/>
    <n v="43"/>
    <n v="1989"/>
    <m/>
    <m/>
  </r>
  <r>
    <x v="84"/>
    <x v="21"/>
    <n v="53"/>
    <n v="0"/>
    <n v="53"/>
    <n v="0"/>
    <n v="0"/>
    <n v="0"/>
    <n v="0.48"/>
    <n v="72"/>
    <n v="1989"/>
    <m/>
    <m/>
  </r>
  <r>
    <x v="84"/>
    <x v="22"/>
    <n v="62"/>
    <n v="0"/>
    <n v="62"/>
    <n v="0"/>
    <n v="0"/>
    <n v="0"/>
    <n v="0.54"/>
    <n v="62"/>
    <n v="1989"/>
    <m/>
    <m/>
  </r>
  <r>
    <x v="84"/>
    <x v="23"/>
    <n v="59"/>
    <n v="0"/>
    <n v="59"/>
    <n v="0"/>
    <n v="0"/>
    <n v="0"/>
    <n v="0.5"/>
    <n v="53"/>
    <n v="1989"/>
    <m/>
    <m/>
  </r>
  <r>
    <x v="84"/>
    <x v="24"/>
    <n v="57"/>
    <n v="0"/>
    <n v="57"/>
    <n v="0"/>
    <n v="0"/>
    <n v="0"/>
    <n v="0.47"/>
    <n v="62"/>
    <n v="1989"/>
    <m/>
    <m/>
  </r>
  <r>
    <x v="84"/>
    <x v="25"/>
    <n v="59"/>
    <n v="0"/>
    <n v="59"/>
    <n v="0"/>
    <n v="0"/>
    <n v="0"/>
    <n v="0.47"/>
    <n v="68"/>
    <n v="1989"/>
    <m/>
    <m/>
  </r>
  <r>
    <x v="84"/>
    <x v="26"/>
    <n v="58"/>
    <n v="0"/>
    <n v="58"/>
    <n v="0"/>
    <n v="0"/>
    <n v="0"/>
    <n v="0.45"/>
    <n v="59"/>
    <n v="1989"/>
    <m/>
    <m/>
  </r>
  <r>
    <x v="84"/>
    <x v="27"/>
    <n v="72"/>
    <n v="0"/>
    <n v="72"/>
    <n v="0"/>
    <n v="0"/>
    <n v="0"/>
    <n v="0.54"/>
    <n v="57"/>
    <n v="1989"/>
    <m/>
    <m/>
  </r>
  <r>
    <x v="84"/>
    <x v="28"/>
    <n v="75"/>
    <n v="0"/>
    <n v="75"/>
    <n v="0"/>
    <n v="0"/>
    <n v="0"/>
    <n v="0.54"/>
    <n v="32"/>
    <n v="1989"/>
    <m/>
    <m/>
  </r>
  <r>
    <x v="84"/>
    <x v="29"/>
    <n v="85"/>
    <n v="0"/>
    <n v="85"/>
    <n v="0"/>
    <n v="0"/>
    <n v="0"/>
    <n v="0.6"/>
    <n v="62"/>
    <n v="1989"/>
    <m/>
    <m/>
  </r>
  <r>
    <x v="84"/>
    <x v="30"/>
    <n v="77"/>
    <n v="0"/>
    <n v="77"/>
    <n v="0"/>
    <n v="0"/>
    <n v="0"/>
    <n v="0.53"/>
    <n v="68"/>
    <n v="1989"/>
    <m/>
    <m/>
  </r>
  <r>
    <x v="84"/>
    <x v="31"/>
    <n v="80"/>
    <n v="0"/>
    <n v="80"/>
    <n v="0"/>
    <n v="0"/>
    <n v="0"/>
    <n v="0.53"/>
    <n v="66"/>
    <n v="1989"/>
    <m/>
    <m/>
  </r>
  <r>
    <x v="84"/>
    <x v="32"/>
    <n v="90"/>
    <n v="0"/>
    <n v="90"/>
    <n v="0"/>
    <n v="0"/>
    <n v="0"/>
    <n v="0.57999999999999996"/>
    <n v="72"/>
    <n v="1989"/>
    <m/>
    <m/>
  </r>
  <r>
    <x v="84"/>
    <x v="33"/>
    <n v="92"/>
    <n v="0"/>
    <n v="92"/>
    <n v="0"/>
    <n v="0"/>
    <n v="0"/>
    <n v="0.56999999999999995"/>
    <n v="97"/>
    <n v="1989"/>
    <m/>
    <m/>
  </r>
  <r>
    <x v="84"/>
    <x v="34"/>
    <n v="115"/>
    <n v="0"/>
    <n v="115"/>
    <n v="0"/>
    <n v="0"/>
    <n v="0"/>
    <n v="0.7"/>
    <n v="95"/>
    <n v="1989"/>
    <m/>
    <m/>
  </r>
  <r>
    <x v="84"/>
    <x v="35"/>
    <n v="125"/>
    <n v="0"/>
    <n v="125"/>
    <n v="0"/>
    <n v="0"/>
    <n v="0"/>
    <n v="0.74"/>
    <n v="94"/>
    <n v="1989"/>
    <m/>
    <m/>
  </r>
  <r>
    <x v="84"/>
    <x v="36"/>
    <n v="160"/>
    <n v="0"/>
    <n v="160"/>
    <n v="0"/>
    <n v="0"/>
    <n v="0"/>
    <n v="0.92"/>
    <n v="61"/>
    <n v="1989"/>
    <m/>
    <m/>
  </r>
  <r>
    <x v="84"/>
    <x v="37"/>
    <n v="165"/>
    <n v="0"/>
    <n v="165"/>
    <n v="0"/>
    <n v="0"/>
    <n v="0"/>
    <n v="0.92"/>
    <n v="68"/>
    <n v="1989"/>
    <m/>
    <m/>
  </r>
  <r>
    <x v="84"/>
    <x v="38"/>
    <n v="166"/>
    <n v="0"/>
    <n v="166"/>
    <n v="0"/>
    <n v="0"/>
    <n v="0"/>
    <n v="0.91"/>
    <n v="69"/>
    <n v="1989"/>
    <m/>
    <m/>
  </r>
  <r>
    <x v="84"/>
    <x v="39"/>
    <n v="156"/>
    <n v="0"/>
    <n v="156"/>
    <n v="0"/>
    <n v="0"/>
    <n v="0"/>
    <n v="0.83"/>
    <n v="63"/>
    <n v="1989"/>
    <m/>
    <m/>
  </r>
  <r>
    <x v="84"/>
    <x v="40"/>
    <n v="148"/>
    <n v="0"/>
    <n v="148"/>
    <n v="0"/>
    <n v="0"/>
    <n v="0"/>
    <n v="0.77"/>
    <n v="64"/>
    <n v="1989"/>
    <m/>
    <m/>
  </r>
  <r>
    <x v="84"/>
    <x v="41"/>
    <n v="119"/>
    <n v="0"/>
    <n v="119"/>
    <n v="0"/>
    <n v="0"/>
    <n v="0"/>
    <n v="0.61"/>
    <n v="54"/>
    <n v="1990"/>
    <m/>
    <m/>
  </r>
  <r>
    <x v="84"/>
    <x v="42"/>
    <n v="118"/>
    <n v="0"/>
    <n v="118"/>
    <n v="0"/>
    <n v="0"/>
    <n v="0"/>
    <n v="0.59"/>
    <n v="46"/>
    <n v="1990"/>
    <m/>
    <m/>
  </r>
  <r>
    <x v="84"/>
    <x v="43"/>
    <n v="113"/>
    <n v="0"/>
    <n v="113"/>
    <n v="0"/>
    <n v="0"/>
    <n v="0"/>
    <n v="0.56000000000000005"/>
    <n v="45"/>
    <n v="1990"/>
    <m/>
    <m/>
  </r>
  <r>
    <x v="84"/>
    <x v="44"/>
    <n v="116"/>
    <n v="0"/>
    <n v="116"/>
    <n v="0"/>
    <n v="0"/>
    <n v="0"/>
    <n v="0.56000000000000005"/>
    <n v="43"/>
    <n v="1990"/>
    <m/>
    <m/>
  </r>
  <r>
    <x v="84"/>
    <x v="45"/>
    <n v="120"/>
    <n v="0"/>
    <n v="120"/>
    <n v="0"/>
    <n v="0"/>
    <n v="0"/>
    <n v="0.56999999999999995"/>
    <n v="40"/>
    <n v="1990"/>
    <m/>
    <m/>
  </r>
  <r>
    <x v="84"/>
    <x v="46"/>
    <n v="117"/>
    <n v="0"/>
    <n v="117"/>
    <n v="0"/>
    <n v="0"/>
    <n v="0"/>
    <n v="0.54"/>
    <n v="47"/>
    <n v="1990"/>
    <m/>
    <m/>
  </r>
  <r>
    <x v="84"/>
    <x v="47"/>
    <n v="118"/>
    <n v="0"/>
    <n v="118"/>
    <n v="0"/>
    <n v="0"/>
    <n v="0"/>
    <n v="0.54"/>
    <n v="46"/>
    <n v="1990"/>
    <m/>
    <m/>
  </r>
  <r>
    <x v="84"/>
    <x v="48"/>
    <n v="123"/>
    <n v="0"/>
    <n v="123"/>
    <n v="0"/>
    <n v="0"/>
    <n v="0"/>
    <n v="0.55000000000000004"/>
    <n v="47"/>
    <n v="1990"/>
    <m/>
    <m/>
  </r>
  <r>
    <x v="84"/>
    <x v="49"/>
    <n v="122"/>
    <n v="0"/>
    <n v="122"/>
    <n v="0"/>
    <n v="0"/>
    <n v="0"/>
    <n v="0.53"/>
    <n v="47"/>
    <n v="1990"/>
    <m/>
    <m/>
  </r>
  <r>
    <x v="84"/>
    <x v="50"/>
    <n v="135"/>
    <n v="0"/>
    <n v="135"/>
    <n v="0"/>
    <n v="0"/>
    <n v="0"/>
    <n v="0.57999999999999996"/>
    <n v="47"/>
    <n v="1990"/>
    <m/>
    <m/>
  </r>
  <r>
    <x v="84"/>
    <x v="51"/>
    <n v="155"/>
    <n v="0"/>
    <n v="155"/>
    <n v="0"/>
    <n v="0"/>
    <n v="0"/>
    <n v="0.65"/>
    <n v="50"/>
    <n v="1990"/>
    <m/>
    <m/>
  </r>
  <r>
    <x v="84"/>
    <x v="52"/>
    <n v="185"/>
    <n v="0"/>
    <n v="185"/>
    <n v="0"/>
    <n v="0"/>
    <n v="0"/>
    <n v="0.77"/>
    <n v="52"/>
    <n v="1990"/>
    <m/>
    <m/>
  </r>
  <r>
    <x v="84"/>
    <x v="53"/>
    <n v="193"/>
    <n v="0"/>
    <n v="193"/>
    <n v="0"/>
    <n v="0"/>
    <n v="0"/>
    <n v="0.79"/>
    <n v="46"/>
    <n v="1990"/>
    <m/>
    <m/>
  </r>
  <r>
    <x v="84"/>
    <x v="54"/>
    <n v="210"/>
    <n v="0"/>
    <n v="210"/>
    <n v="0"/>
    <n v="0"/>
    <n v="0"/>
    <n v="0.85"/>
    <n v="48"/>
    <n v="1990"/>
    <m/>
    <m/>
  </r>
  <r>
    <x v="84"/>
    <x v="55"/>
    <n v="208"/>
    <n v="0"/>
    <n v="208"/>
    <n v="0"/>
    <n v="0"/>
    <n v="0"/>
    <n v="0.83"/>
    <n v="50"/>
    <n v="1990"/>
    <m/>
    <m/>
  </r>
  <r>
    <x v="84"/>
    <x v="56"/>
    <n v="224"/>
    <n v="0"/>
    <n v="224"/>
    <n v="0"/>
    <n v="0"/>
    <n v="0"/>
    <n v="0.88"/>
    <n v="51"/>
    <n v="1990"/>
    <m/>
    <m/>
  </r>
  <r>
    <x v="84"/>
    <x v="57"/>
    <n v="225"/>
    <n v="0"/>
    <n v="225"/>
    <n v="0"/>
    <n v="0"/>
    <n v="0"/>
    <n v="0.87"/>
    <n v="44"/>
    <n v="1990"/>
    <m/>
    <m/>
  </r>
  <r>
    <x v="84"/>
    <x v="58"/>
    <n v="223"/>
    <n v="0"/>
    <n v="223"/>
    <n v="0"/>
    <n v="0"/>
    <n v="0"/>
    <n v="0.86"/>
    <n v="54"/>
    <n v="1990"/>
    <m/>
    <m/>
  </r>
  <r>
    <x v="84"/>
    <x v="59"/>
    <n v="230"/>
    <n v="0"/>
    <n v="230"/>
    <n v="0"/>
    <n v="0"/>
    <n v="0"/>
    <n v="0.88"/>
    <n v="50"/>
    <n v="1990"/>
    <m/>
    <m/>
  </r>
  <r>
    <x v="84"/>
    <x v="60"/>
    <n v="231"/>
    <n v="0"/>
    <n v="231"/>
    <n v="0"/>
    <n v="0"/>
    <n v="0"/>
    <n v="0.87"/>
    <n v="49"/>
    <n v="1990"/>
    <m/>
    <m/>
  </r>
  <r>
    <x v="84"/>
    <x v="61"/>
    <n v="234"/>
    <n v="0"/>
    <n v="234"/>
    <n v="0"/>
    <n v="0"/>
    <n v="0"/>
    <n v="0.87"/>
    <n v="50"/>
    <n v="1990"/>
    <m/>
    <m/>
  </r>
  <r>
    <x v="84"/>
    <x v="62"/>
    <n v="227"/>
    <n v="0"/>
    <n v="227"/>
    <n v="0"/>
    <n v="0"/>
    <n v="0"/>
    <n v="0.84"/>
    <n v="47"/>
    <n v="1990"/>
    <m/>
    <m/>
  </r>
  <r>
    <x v="84"/>
    <x v="63"/>
    <n v="222"/>
    <n v="0"/>
    <n v="222"/>
    <n v="0"/>
    <n v="0"/>
    <n v="0"/>
    <n v="0.81"/>
    <n v="45"/>
    <n v="1990"/>
    <m/>
    <m/>
  </r>
  <r>
    <x v="84"/>
    <x v="64"/>
    <n v="224"/>
    <n v="0"/>
    <n v="224"/>
    <n v="0"/>
    <n v="0"/>
    <n v="0"/>
    <n v="0.81"/>
    <n v="46"/>
    <n v="1990"/>
    <m/>
    <m/>
  </r>
  <r>
    <x v="84"/>
    <x v="65"/>
    <n v="219"/>
    <n v="0"/>
    <n v="219"/>
    <n v="0"/>
    <n v="0"/>
    <n v="0"/>
    <n v="0.78"/>
    <n v="45"/>
    <n v="1990"/>
    <m/>
    <m/>
  </r>
  <r>
    <x v="85"/>
    <x v="0"/>
    <n v="6"/>
    <s v="."/>
    <s v="."/>
    <s v="."/>
    <n v="6"/>
    <s v="."/>
    <s v="."/>
    <n v="0"/>
    <n v="1958"/>
    <m/>
    <m/>
  </r>
  <r>
    <x v="85"/>
    <x v="1"/>
    <n v="354"/>
    <n v="69"/>
    <n v="277"/>
    <n v="0"/>
    <n v="8"/>
    <n v="0"/>
    <n v="0.02"/>
    <n v="577"/>
    <n v="1958"/>
    <m/>
    <m/>
  </r>
  <r>
    <x v="85"/>
    <x v="2"/>
    <n v="296"/>
    <n v="119"/>
    <n v="170"/>
    <n v="0"/>
    <n v="7"/>
    <n v="0"/>
    <n v="0.01"/>
    <n v="903"/>
    <n v="1958"/>
    <m/>
    <m/>
  </r>
  <r>
    <x v="85"/>
    <x v="3"/>
    <n v="331"/>
    <n v="114"/>
    <n v="206"/>
    <n v="0"/>
    <n v="11"/>
    <n v="0"/>
    <n v="0.01"/>
    <n v="936"/>
    <n v="1958"/>
    <m/>
    <m/>
  </r>
  <r>
    <x v="85"/>
    <x v="4"/>
    <n v="275"/>
    <n v="38"/>
    <n v="229"/>
    <n v="0"/>
    <n v="8"/>
    <n v="0"/>
    <n v="0.01"/>
    <n v="962"/>
    <n v="1958"/>
    <m/>
    <m/>
  </r>
  <r>
    <x v="85"/>
    <x v="5"/>
    <n v="324"/>
    <n v="43"/>
    <n v="270"/>
    <n v="0"/>
    <n v="11"/>
    <n v="0"/>
    <n v="0.01"/>
    <n v="985"/>
    <n v="1958"/>
    <m/>
    <m/>
  </r>
  <r>
    <x v="85"/>
    <x v="6"/>
    <n v="323"/>
    <n v="19"/>
    <n v="286"/>
    <n v="0"/>
    <n v="18"/>
    <n v="0"/>
    <n v="0.01"/>
    <n v="950"/>
    <n v="1958"/>
    <m/>
    <m/>
  </r>
  <r>
    <x v="85"/>
    <x v="7"/>
    <n v="374"/>
    <n v="25"/>
    <n v="330"/>
    <n v="0"/>
    <n v="20"/>
    <n v="0"/>
    <n v="0.02"/>
    <n v="1114"/>
    <n v="1958"/>
    <m/>
    <m/>
  </r>
  <r>
    <x v="85"/>
    <x v="8"/>
    <n v="383"/>
    <n v="1"/>
    <n v="361"/>
    <n v="0"/>
    <n v="21"/>
    <n v="0"/>
    <n v="0.02"/>
    <n v="1452"/>
    <n v="1958"/>
    <m/>
    <m/>
  </r>
  <r>
    <x v="86"/>
    <x v="10"/>
    <n v="6"/>
    <n v="0"/>
    <n v="3"/>
    <n v="4"/>
    <n v="0"/>
    <n v="0"/>
    <n v="0.01"/>
    <n v="0"/>
    <n v="1989"/>
    <m/>
    <m/>
  </r>
  <r>
    <x v="86"/>
    <x v="11"/>
    <n v="36"/>
    <n v="0"/>
    <n v="33"/>
    <n v="4"/>
    <n v="0"/>
    <n v="0"/>
    <n v="7.0000000000000007E-2"/>
    <n v="0"/>
    <n v="1989"/>
    <m/>
    <m/>
  </r>
  <r>
    <x v="86"/>
    <x v="12"/>
    <n v="45"/>
    <n v="0"/>
    <n v="41"/>
    <n v="4"/>
    <n v="0"/>
    <n v="0"/>
    <n v="0.09"/>
    <n v="0"/>
    <n v="1989"/>
    <m/>
    <m/>
  </r>
  <r>
    <x v="86"/>
    <x v="13"/>
    <n v="24"/>
    <n v="0"/>
    <n v="19"/>
    <n v="5"/>
    <n v="0"/>
    <n v="0"/>
    <n v="0.05"/>
    <n v="0"/>
    <n v="1989"/>
    <m/>
    <m/>
  </r>
  <r>
    <x v="86"/>
    <x v="14"/>
    <n v="20"/>
    <n v="0"/>
    <n v="15"/>
    <n v="5"/>
    <n v="0"/>
    <n v="0"/>
    <n v="0.04"/>
    <n v="0"/>
    <n v="1989"/>
    <m/>
    <m/>
  </r>
  <r>
    <x v="86"/>
    <x v="15"/>
    <n v="52"/>
    <n v="0"/>
    <n v="47"/>
    <n v="5"/>
    <n v="0"/>
    <n v="0"/>
    <n v="0.1"/>
    <n v="0"/>
    <n v="1989"/>
    <m/>
    <m/>
  </r>
  <r>
    <x v="86"/>
    <x v="16"/>
    <n v="59"/>
    <n v="0"/>
    <n v="53"/>
    <n v="6"/>
    <n v="0"/>
    <n v="0"/>
    <n v="0.12"/>
    <n v="0"/>
    <n v="1989"/>
    <m/>
    <m/>
  </r>
  <r>
    <x v="86"/>
    <x v="17"/>
    <n v="104"/>
    <n v="0"/>
    <n v="98"/>
    <n v="6"/>
    <n v="0"/>
    <n v="0"/>
    <n v="0.21"/>
    <n v="0"/>
    <n v="1989"/>
    <m/>
    <m/>
  </r>
  <r>
    <x v="86"/>
    <x v="18"/>
    <n v="276"/>
    <n v="0"/>
    <n v="267"/>
    <n v="9"/>
    <n v="0"/>
    <n v="0"/>
    <n v="0.54"/>
    <n v="0"/>
    <n v="1989"/>
    <m/>
    <m/>
  </r>
  <r>
    <x v="86"/>
    <x v="19"/>
    <n v="535"/>
    <n v="0"/>
    <n v="522"/>
    <n v="13"/>
    <n v="0"/>
    <n v="0"/>
    <n v="1.04"/>
    <n v="0"/>
    <n v="1989"/>
    <m/>
    <m/>
  </r>
  <r>
    <x v="86"/>
    <x v="20"/>
    <n v="391"/>
    <n v="0"/>
    <n v="378"/>
    <n v="13"/>
    <n v="0"/>
    <n v="0"/>
    <n v="0.75"/>
    <n v="0"/>
    <n v="1989"/>
    <m/>
    <m/>
  </r>
  <r>
    <x v="86"/>
    <x v="21"/>
    <n v="568"/>
    <n v="0"/>
    <n v="541"/>
    <n v="10"/>
    <n v="0"/>
    <n v="17"/>
    <n v="1.07"/>
    <n v="54"/>
    <n v="1989"/>
    <m/>
    <m/>
  </r>
  <r>
    <x v="86"/>
    <x v="22"/>
    <n v="776"/>
    <n v="0"/>
    <n v="620"/>
    <n v="49"/>
    <n v="0"/>
    <n v="107"/>
    <n v="1.44"/>
    <n v="62"/>
    <n v="1989"/>
    <m/>
    <m/>
  </r>
  <r>
    <x v="86"/>
    <x v="23"/>
    <n v="747"/>
    <n v="0"/>
    <n v="571"/>
    <n v="54"/>
    <n v="0"/>
    <n v="122"/>
    <n v="1.35"/>
    <n v="53"/>
    <n v="1989"/>
    <m/>
    <m/>
  </r>
  <r>
    <x v="86"/>
    <x v="24"/>
    <n v="1449"/>
    <n v="0"/>
    <n v="631"/>
    <n v="248"/>
    <n v="0"/>
    <n v="570"/>
    <n v="2.56"/>
    <n v="64"/>
    <n v="1989"/>
    <m/>
    <m/>
  </r>
  <r>
    <x v="86"/>
    <x v="25"/>
    <n v="1487"/>
    <n v="0"/>
    <n v="605"/>
    <n v="287"/>
    <n v="0"/>
    <n v="595"/>
    <n v="2.56"/>
    <n v="57"/>
    <n v="1989"/>
    <m/>
    <m/>
  </r>
  <r>
    <x v="86"/>
    <x v="26"/>
    <n v="1464"/>
    <n v="0"/>
    <n v="618"/>
    <n v="85"/>
    <n v="0"/>
    <n v="761"/>
    <n v="2.46"/>
    <n v="49"/>
    <n v="1989"/>
    <m/>
    <m/>
  </r>
  <r>
    <x v="86"/>
    <x v="27"/>
    <n v="1557"/>
    <n v="0"/>
    <n v="685"/>
    <n v="26"/>
    <n v="15"/>
    <n v="831"/>
    <n v="2.5499999999999998"/>
    <n v="53"/>
    <n v="1989"/>
    <m/>
    <m/>
  </r>
  <r>
    <x v="86"/>
    <x v="28"/>
    <n v="1722"/>
    <n v="0"/>
    <n v="882"/>
    <n v="27"/>
    <n v="26"/>
    <n v="787"/>
    <n v="2.74"/>
    <n v="67"/>
    <n v="1989"/>
    <m/>
    <m/>
  </r>
  <r>
    <x v="86"/>
    <x v="29"/>
    <n v="2062"/>
    <n v="0"/>
    <n v="1208"/>
    <n v="19"/>
    <n v="2"/>
    <n v="832"/>
    <n v="3.2"/>
    <n v="69"/>
    <n v="1989"/>
    <m/>
    <m/>
  </r>
  <r>
    <x v="86"/>
    <x v="30"/>
    <n v="1842"/>
    <n v="0"/>
    <n v="923"/>
    <n v="15"/>
    <n v="12"/>
    <n v="892"/>
    <n v="2.78"/>
    <n v="71"/>
    <n v="1989"/>
    <m/>
    <m/>
  </r>
  <r>
    <x v="86"/>
    <x v="31"/>
    <n v="1809"/>
    <n v="0"/>
    <n v="934"/>
    <n v="8"/>
    <n v="15"/>
    <n v="852"/>
    <n v="2.65"/>
    <n v="73"/>
    <n v="1989"/>
    <m/>
    <m/>
  </r>
  <r>
    <x v="86"/>
    <x v="32"/>
    <n v="1793"/>
    <n v="0"/>
    <n v="887"/>
    <n v="37"/>
    <n v="20"/>
    <n v="850"/>
    <n v="2.5499999999999998"/>
    <n v="85"/>
    <n v="1989"/>
    <m/>
    <m/>
  </r>
  <r>
    <x v="86"/>
    <x v="33"/>
    <n v="1788"/>
    <n v="0"/>
    <n v="883"/>
    <n v="60"/>
    <n v="24"/>
    <n v="820"/>
    <n v="2.4700000000000002"/>
    <n v="86"/>
    <n v="1989"/>
    <m/>
    <m/>
  </r>
  <r>
    <x v="86"/>
    <x v="34"/>
    <n v="1505"/>
    <n v="0"/>
    <n v="727"/>
    <n v="49"/>
    <n v="16"/>
    <n v="713"/>
    <n v="2.02"/>
    <n v="83"/>
    <n v="1989"/>
    <m/>
    <m/>
  </r>
  <r>
    <x v="86"/>
    <x v="35"/>
    <n v="1635"/>
    <n v="0"/>
    <n v="652"/>
    <n v="21"/>
    <n v="28"/>
    <n v="934"/>
    <n v="2.12"/>
    <n v="82"/>
    <n v="1989"/>
    <m/>
    <m/>
  </r>
  <r>
    <x v="86"/>
    <x v="36"/>
    <n v="1723"/>
    <n v="0"/>
    <n v="589"/>
    <n v="26"/>
    <n v="33"/>
    <n v="1075"/>
    <n v="2.17"/>
    <n v="85"/>
    <n v="1989"/>
    <m/>
    <m/>
  </r>
  <r>
    <x v="86"/>
    <x v="37"/>
    <n v="1355"/>
    <n v="0"/>
    <n v="560"/>
    <n v="47"/>
    <n v="29"/>
    <n v="719"/>
    <n v="1.65"/>
    <n v="108"/>
    <n v="1989"/>
    <m/>
    <m/>
  </r>
  <r>
    <x v="86"/>
    <x v="38"/>
    <n v="1097"/>
    <n v="0"/>
    <n v="406"/>
    <n v="60"/>
    <n v="19"/>
    <n v="612"/>
    <n v="1.3"/>
    <n v="98"/>
    <n v="1989"/>
    <m/>
    <m/>
  </r>
  <r>
    <x v="86"/>
    <x v="39"/>
    <n v="1182"/>
    <n v="0"/>
    <n v="460"/>
    <n v="92"/>
    <n v="18"/>
    <n v="612"/>
    <n v="1.36"/>
    <n v="107"/>
    <n v="1989"/>
    <m/>
    <m/>
  </r>
  <r>
    <x v="86"/>
    <x v="40"/>
    <n v="1574"/>
    <n v="0"/>
    <n v="608"/>
    <n v="48"/>
    <n v="16"/>
    <n v="902"/>
    <n v="1.75"/>
    <n v="103"/>
    <n v="1989"/>
    <m/>
    <m/>
  </r>
  <r>
    <x v="86"/>
    <x v="41"/>
    <n v="1227"/>
    <n v="0"/>
    <n v="231"/>
    <n v="56"/>
    <n v="16"/>
    <n v="924"/>
    <n v="1.32"/>
    <n v="74"/>
    <n v="1990"/>
    <m/>
    <m/>
  </r>
  <r>
    <x v="86"/>
    <x v="42"/>
    <n v="1237"/>
    <n v="0"/>
    <n v="239"/>
    <n v="57"/>
    <n v="16"/>
    <n v="925"/>
    <n v="1.29"/>
    <n v="70"/>
    <n v="1990"/>
    <m/>
    <m/>
  </r>
  <r>
    <x v="86"/>
    <x v="43"/>
    <n v="1345"/>
    <n v="0"/>
    <n v="283"/>
    <n v="54"/>
    <n v="16"/>
    <n v="992"/>
    <n v="1.36"/>
    <n v="233"/>
    <n v="1990"/>
    <m/>
    <m/>
  </r>
  <r>
    <x v="86"/>
    <x v="44"/>
    <n v="1361"/>
    <n v="0"/>
    <n v="295"/>
    <n v="56"/>
    <n v="18"/>
    <n v="992"/>
    <n v="1.33"/>
    <n v="226"/>
    <n v="1990"/>
    <m/>
    <m/>
  </r>
  <r>
    <x v="86"/>
    <x v="45"/>
    <n v="1197"/>
    <n v="0"/>
    <n v="193"/>
    <n v="53"/>
    <n v="17"/>
    <n v="934"/>
    <n v="1.1299999999999999"/>
    <n v="187"/>
    <n v="1990"/>
    <m/>
    <m/>
  </r>
  <r>
    <x v="86"/>
    <x v="46"/>
    <n v="1261"/>
    <n v="0"/>
    <n v="235"/>
    <n v="70"/>
    <n v="21"/>
    <n v="934"/>
    <n v="1.1599999999999999"/>
    <n v="173"/>
    <n v="1990"/>
    <m/>
    <m/>
  </r>
  <r>
    <x v="86"/>
    <x v="47"/>
    <n v="1302"/>
    <n v="0"/>
    <n v="277"/>
    <n v="66"/>
    <n v="25"/>
    <n v="934"/>
    <n v="1.1599999999999999"/>
    <n v="156"/>
    <n v="1990"/>
    <m/>
    <m/>
  </r>
  <r>
    <x v="86"/>
    <x v="48"/>
    <n v="1308"/>
    <n v="0"/>
    <n v="279"/>
    <n v="68"/>
    <n v="27"/>
    <n v="934"/>
    <n v="1.1399999999999999"/>
    <n v="186"/>
    <n v="1990"/>
    <m/>
    <m/>
  </r>
  <r>
    <x v="86"/>
    <x v="49"/>
    <n v="1358"/>
    <n v="0"/>
    <n v="333"/>
    <n v="63"/>
    <n v="27"/>
    <n v="934"/>
    <n v="1.1499999999999999"/>
    <n v="198"/>
    <n v="1990"/>
    <m/>
    <m/>
  </r>
  <r>
    <x v="86"/>
    <x v="50"/>
    <n v="1311"/>
    <n v="0"/>
    <n v="289"/>
    <n v="63"/>
    <n v="24"/>
    <n v="934"/>
    <n v="1.0900000000000001"/>
    <n v="206"/>
    <n v="1990"/>
    <m/>
    <m/>
  </r>
  <r>
    <x v="86"/>
    <x v="51"/>
    <n v="1280"/>
    <n v="0"/>
    <n v="284"/>
    <n v="64"/>
    <n v="29"/>
    <n v="903"/>
    <n v="1.04"/>
    <n v="230"/>
    <n v="1990"/>
    <m/>
    <m/>
  </r>
  <r>
    <x v="86"/>
    <x v="52"/>
    <n v="1309"/>
    <n v="0"/>
    <n v="343"/>
    <n v="67"/>
    <n v="33"/>
    <n v="866"/>
    <n v="1.04"/>
    <n v="230"/>
    <n v="1990"/>
    <m/>
    <m/>
  </r>
  <r>
    <x v="86"/>
    <x v="53"/>
    <n v="1247"/>
    <n v="0"/>
    <n v="323"/>
    <n v="70"/>
    <n v="35"/>
    <n v="819"/>
    <n v="0.97"/>
    <n v="240"/>
    <n v="1990"/>
    <m/>
    <m/>
  </r>
  <r>
    <x v="86"/>
    <x v="54"/>
    <n v="1266"/>
    <n v="0"/>
    <n v="316"/>
    <n v="74"/>
    <n v="35"/>
    <n v="840"/>
    <n v="0.96"/>
    <n v="232"/>
    <n v="1990"/>
    <m/>
    <m/>
  </r>
  <r>
    <x v="86"/>
    <x v="55"/>
    <n v="1278"/>
    <n v="0"/>
    <n v="331"/>
    <n v="73"/>
    <n v="35"/>
    <n v="840"/>
    <n v="0.95"/>
    <n v="229"/>
    <n v="1990"/>
    <m/>
    <m/>
  </r>
  <r>
    <x v="86"/>
    <x v="56"/>
    <n v="1333"/>
    <n v="0"/>
    <n v="382"/>
    <n v="76"/>
    <n v="35"/>
    <n v="840"/>
    <n v="0.97"/>
    <n v="225"/>
    <n v="1990"/>
    <m/>
    <m/>
  </r>
  <r>
    <x v="86"/>
    <x v="57"/>
    <n v="1138"/>
    <n v="0"/>
    <n v="394"/>
    <n v="79"/>
    <n v="35"/>
    <n v="630"/>
    <n v="0.81"/>
    <n v="209"/>
    <n v="1990"/>
    <m/>
    <m/>
  </r>
  <r>
    <x v="86"/>
    <x v="58"/>
    <n v="1123"/>
    <n v="0"/>
    <n v="430"/>
    <n v="85"/>
    <n v="31"/>
    <n v="577"/>
    <n v="0.78"/>
    <n v="214"/>
    <n v="1990"/>
    <m/>
    <m/>
  </r>
  <r>
    <x v="86"/>
    <x v="59"/>
    <n v="1138"/>
    <n v="0"/>
    <n v="435"/>
    <n v="95"/>
    <n v="31"/>
    <n v="577"/>
    <n v="0.77"/>
    <n v="209"/>
    <n v="1990"/>
    <m/>
    <m/>
  </r>
  <r>
    <x v="86"/>
    <x v="60"/>
    <n v="1159"/>
    <n v="0"/>
    <n v="421"/>
    <n v="126"/>
    <n v="34"/>
    <n v="577"/>
    <n v="0.77"/>
    <n v="204"/>
    <n v="1990"/>
    <m/>
    <m/>
  </r>
  <r>
    <x v="86"/>
    <x v="61"/>
    <n v="1312"/>
    <n v="0"/>
    <n v="537"/>
    <n v="168"/>
    <n v="30"/>
    <n v="577"/>
    <n v="0.85"/>
    <n v="248"/>
    <n v="1990"/>
    <m/>
    <m/>
  </r>
  <r>
    <x v="86"/>
    <x v="62"/>
    <n v="1356"/>
    <n v="0"/>
    <n v="604"/>
    <n v="188"/>
    <n v="31"/>
    <n v="532"/>
    <n v="0.86"/>
    <n v="224"/>
    <n v="1990"/>
    <m/>
    <m/>
  </r>
  <r>
    <x v="86"/>
    <x v="63"/>
    <n v="1392"/>
    <n v="0"/>
    <n v="646"/>
    <n v="193"/>
    <n v="27"/>
    <n v="527"/>
    <n v="0.86"/>
    <n v="237"/>
    <n v="1990"/>
    <m/>
    <m/>
  </r>
  <r>
    <x v="86"/>
    <x v="64"/>
    <n v="1440"/>
    <n v="0"/>
    <n v="738"/>
    <n v="158"/>
    <n v="23"/>
    <n v="522"/>
    <n v="0.87"/>
    <n v="222"/>
    <n v="1990"/>
    <m/>
    <m/>
  </r>
  <r>
    <x v="86"/>
    <x v="65"/>
    <n v="1416"/>
    <n v="0"/>
    <n v="749"/>
    <n v="173"/>
    <n v="23"/>
    <n v="471"/>
    <n v="0.84"/>
    <n v="211"/>
    <n v="1990"/>
    <m/>
    <m/>
  </r>
  <r>
    <x v="87"/>
    <x v="1"/>
    <n v="4"/>
    <n v="0"/>
    <n v="4"/>
    <n v="0"/>
    <n v="0"/>
    <n v="0"/>
    <n v="0.02"/>
    <n v="0"/>
    <n v="1958"/>
    <m/>
    <m/>
  </r>
  <r>
    <x v="87"/>
    <x v="2"/>
    <n v="4"/>
    <n v="0"/>
    <n v="4"/>
    <n v="0"/>
    <n v="0"/>
    <n v="0"/>
    <n v="0.02"/>
    <n v="0"/>
    <n v="1958"/>
    <m/>
    <m/>
  </r>
  <r>
    <x v="87"/>
    <x v="3"/>
    <n v="3"/>
    <n v="0"/>
    <n v="3"/>
    <n v="0"/>
    <n v="0"/>
    <n v="0"/>
    <n v="0.01"/>
    <n v="0"/>
    <n v="1958"/>
    <m/>
    <m/>
  </r>
  <r>
    <x v="87"/>
    <x v="4"/>
    <n v="3"/>
    <n v="0"/>
    <n v="3"/>
    <n v="0"/>
    <n v="0"/>
    <n v="0"/>
    <n v="0.01"/>
    <n v="0"/>
    <n v="1958"/>
    <m/>
    <m/>
  </r>
  <r>
    <x v="87"/>
    <x v="5"/>
    <n v="4"/>
    <n v="0"/>
    <n v="4"/>
    <n v="0"/>
    <n v="0"/>
    <n v="0"/>
    <n v="0.01"/>
    <n v="0"/>
    <n v="1958"/>
    <m/>
    <m/>
  </r>
  <r>
    <x v="87"/>
    <x v="6"/>
    <n v="4"/>
    <n v="0"/>
    <n v="4"/>
    <n v="0"/>
    <n v="0"/>
    <n v="0"/>
    <n v="0.01"/>
    <n v="0"/>
    <n v="1958"/>
    <m/>
    <m/>
  </r>
  <r>
    <x v="87"/>
    <x v="7"/>
    <n v="5"/>
    <n v="0"/>
    <n v="5"/>
    <n v="0"/>
    <n v="0"/>
    <n v="0"/>
    <n v="0.02"/>
    <n v="0"/>
    <n v="1958"/>
    <m/>
    <m/>
  </r>
  <r>
    <x v="87"/>
    <x v="8"/>
    <n v="6"/>
    <n v="0"/>
    <n v="6"/>
    <n v="0"/>
    <n v="0"/>
    <n v="0"/>
    <n v="0.02"/>
    <n v="0"/>
    <n v="1958"/>
    <m/>
    <m/>
  </r>
  <r>
    <x v="87"/>
    <x v="9"/>
    <n v="7"/>
    <n v="0"/>
    <n v="7"/>
    <n v="0"/>
    <n v="0"/>
    <n v="0"/>
    <n v="0.02"/>
    <n v="0"/>
    <n v="1958"/>
    <m/>
    <m/>
  </r>
  <r>
    <x v="87"/>
    <x v="10"/>
    <n v="5"/>
    <n v="0"/>
    <n v="5"/>
    <n v="0"/>
    <n v="0"/>
    <n v="0"/>
    <n v="0.01"/>
    <n v="0"/>
    <n v="1989"/>
    <m/>
    <m/>
  </r>
  <r>
    <x v="87"/>
    <x v="11"/>
    <n v="5"/>
    <n v="0"/>
    <n v="5"/>
    <n v="0"/>
    <n v="0"/>
    <n v="0"/>
    <n v="0.01"/>
    <n v="0"/>
    <n v="1989"/>
    <m/>
    <m/>
  </r>
  <r>
    <x v="87"/>
    <x v="12"/>
    <n v="6"/>
    <n v="0"/>
    <n v="6"/>
    <n v="0"/>
    <n v="0"/>
    <n v="0"/>
    <n v="0.02"/>
    <n v="0"/>
    <n v="1989"/>
    <m/>
    <m/>
  </r>
  <r>
    <x v="87"/>
    <x v="13"/>
    <n v="7"/>
    <n v="0"/>
    <n v="7"/>
    <n v="0"/>
    <n v="0"/>
    <n v="0"/>
    <n v="0.02"/>
    <n v="0"/>
    <n v="1989"/>
    <m/>
    <m/>
  </r>
  <r>
    <x v="87"/>
    <x v="14"/>
    <n v="8"/>
    <n v="0"/>
    <n v="8"/>
    <n v="0"/>
    <n v="0"/>
    <n v="0"/>
    <n v="0.02"/>
    <n v="0"/>
    <n v="1989"/>
    <m/>
    <m/>
  </r>
  <r>
    <x v="87"/>
    <x v="15"/>
    <n v="8"/>
    <n v="0"/>
    <n v="8"/>
    <n v="0"/>
    <n v="0"/>
    <n v="0"/>
    <n v="0.02"/>
    <n v="0"/>
    <n v="1989"/>
    <m/>
    <m/>
  </r>
  <r>
    <x v="87"/>
    <x v="16"/>
    <n v="8"/>
    <n v="0"/>
    <n v="8"/>
    <n v="0"/>
    <n v="0"/>
    <n v="0"/>
    <n v="0.02"/>
    <n v="0"/>
    <n v="1989"/>
    <m/>
    <m/>
  </r>
  <r>
    <x v="87"/>
    <x v="17"/>
    <n v="9"/>
    <n v="0"/>
    <n v="9"/>
    <n v="0"/>
    <n v="0"/>
    <n v="0"/>
    <n v="0.02"/>
    <n v="0"/>
    <n v="1989"/>
    <m/>
    <m/>
  </r>
  <r>
    <x v="87"/>
    <x v="18"/>
    <n v="9"/>
    <n v="0"/>
    <n v="9"/>
    <n v="0"/>
    <n v="0"/>
    <n v="0"/>
    <n v="0.02"/>
    <n v="0"/>
    <n v="1989"/>
    <m/>
    <m/>
  </r>
  <r>
    <x v="87"/>
    <x v="19"/>
    <n v="10"/>
    <n v="0"/>
    <n v="10"/>
    <n v="0"/>
    <n v="0"/>
    <n v="0"/>
    <n v="0.02"/>
    <n v="0"/>
    <n v="1989"/>
    <m/>
    <m/>
  </r>
  <r>
    <x v="87"/>
    <x v="20"/>
    <n v="13"/>
    <n v="0"/>
    <n v="13"/>
    <n v="0"/>
    <n v="0"/>
    <n v="0"/>
    <n v="0.03"/>
    <n v="0"/>
    <n v="1989"/>
    <m/>
    <m/>
  </r>
  <r>
    <x v="87"/>
    <x v="21"/>
    <n v="13"/>
    <n v="0"/>
    <n v="13"/>
    <n v="0"/>
    <n v="0"/>
    <n v="0"/>
    <n v="0.03"/>
    <n v="0"/>
    <n v="1989"/>
    <m/>
    <m/>
  </r>
  <r>
    <x v="87"/>
    <x v="22"/>
    <n v="15"/>
    <n v="0"/>
    <n v="15"/>
    <n v="0"/>
    <n v="0"/>
    <n v="0"/>
    <n v="0.03"/>
    <n v="0"/>
    <n v="1989"/>
    <m/>
    <m/>
  </r>
  <r>
    <x v="87"/>
    <x v="23"/>
    <n v="18"/>
    <n v="0"/>
    <n v="18"/>
    <n v="0"/>
    <n v="0"/>
    <n v="0"/>
    <n v="0.04"/>
    <n v="0"/>
    <n v="1989"/>
    <m/>
    <m/>
  </r>
  <r>
    <x v="87"/>
    <x v="24"/>
    <n v="17"/>
    <n v="0"/>
    <n v="17"/>
    <n v="0"/>
    <n v="0"/>
    <n v="0"/>
    <n v="0.03"/>
    <n v="0"/>
    <n v="1989"/>
    <m/>
    <m/>
  </r>
  <r>
    <x v="87"/>
    <x v="25"/>
    <n v="17"/>
    <n v="0"/>
    <n v="17"/>
    <n v="0"/>
    <n v="0"/>
    <n v="0"/>
    <n v="0.03"/>
    <n v="0"/>
    <n v="1989"/>
    <m/>
    <m/>
  </r>
  <r>
    <x v="87"/>
    <x v="26"/>
    <n v="27"/>
    <n v="0"/>
    <n v="27"/>
    <n v="0"/>
    <n v="0"/>
    <n v="0"/>
    <n v="0.05"/>
    <n v="0"/>
    <n v="1989"/>
    <m/>
    <m/>
  </r>
  <r>
    <x v="87"/>
    <x v="27"/>
    <n v="27"/>
    <n v="0"/>
    <n v="27"/>
    <n v="0"/>
    <n v="0"/>
    <n v="0"/>
    <n v="0.05"/>
    <n v="0"/>
    <n v="1989"/>
    <m/>
    <m/>
  </r>
  <r>
    <x v="87"/>
    <x v="28"/>
    <n v="31"/>
    <n v="0"/>
    <n v="31"/>
    <n v="0"/>
    <n v="0"/>
    <n v="0"/>
    <n v="0.05"/>
    <n v="0"/>
    <n v="1989"/>
    <m/>
    <m/>
  </r>
  <r>
    <x v="87"/>
    <x v="29"/>
    <n v="38"/>
    <n v="0"/>
    <n v="38"/>
    <n v="0"/>
    <n v="0"/>
    <n v="0"/>
    <n v="0.06"/>
    <n v="0"/>
    <n v="1989"/>
    <m/>
    <m/>
  </r>
  <r>
    <x v="87"/>
    <x v="30"/>
    <n v="40"/>
    <n v="0"/>
    <n v="40"/>
    <n v="0"/>
    <n v="0"/>
    <n v="0"/>
    <n v="7.0000000000000007E-2"/>
    <n v="0"/>
    <n v="1989"/>
    <m/>
    <m/>
  </r>
  <r>
    <x v="87"/>
    <x v="31"/>
    <n v="43"/>
    <n v="0"/>
    <n v="43"/>
    <n v="0"/>
    <n v="0"/>
    <n v="0"/>
    <n v="7.0000000000000007E-2"/>
    <n v="0"/>
    <n v="1989"/>
    <m/>
    <m/>
  </r>
  <r>
    <x v="87"/>
    <x v="32"/>
    <n v="43"/>
    <n v="0"/>
    <n v="43"/>
    <n v="0"/>
    <n v="0"/>
    <n v="0"/>
    <n v="7.0000000000000007E-2"/>
    <n v="0"/>
    <n v="1989"/>
    <m/>
    <m/>
  </r>
  <r>
    <x v="87"/>
    <x v="33"/>
    <n v="44"/>
    <n v="0"/>
    <n v="44"/>
    <n v="0"/>
    <n v="0"/>
    <n v="0"/>
    <n v="7.0000000000000007E-2"/>
    <n v="0"/>
    <n v="1989"/>
    <m/>
    <m/>
  </r>
  <r>
    <x v="87"/>
    <x v="34"/>
    <n v="44"/>
    <n v="0"/>
    <n v="44"/>
    <n v="0"/>
    <n v="0"/>
    <n v="0"/>
    <n v="0.06"/>
    <n v="0"/>
    <n v="1989"/>
    <m/>
    <m/>
  </r>
  <r>
    <x v="87"/>
    <x v="35"/>
    <n v="47"/>
    <n v="0"/>
    <n v="47"/>
    <n v="0"/>
    <n v="0"/>
    <n v="0"/>
    <n v="0.06"/>
    <n v="0"/>
    <n v="1989"/>
    <m/>
    <m/>
  </r>
  <r>
    <x v="87"/>
    <x v="36"/>
    <n v="47"/>
    <n v="0"/>
    <n v="47"/>
    <n v="0"/>
    <n v="0"/>
    <n v="0"/>
    <n v="0.06"/>
    <n v="0"/>
    <n v="1989"/>
    <m/>
    <m/>
  </r>
  <r>
    <x v="87"/>
    <x v="37"/>
    <n v="44"/>
    <n v="0"/>
    <n v="44"/>
    <n v="0"/>
    <n v="0"/>
    <n v="0"/>
    <n v="0.06"/>
    <n v="0"/>
    <n v="1989"/>
    <m/>
    <m/>
  </r>
  <r>
    <x v="87"/>
    <x v="38"/>
    <n v="49"/>
    <n v="0"/>
    <n v="49"/>
    <n v="0"/>
    <n v="0"/>
    <n v="0"/>
    <n v="0.06"/>
    <n v="0"/>
    <n v="1989"/>
    <m/>
    <m/>
  </r>
  <r>
    <x v="87"/>
    <x v="39"/>
    <n v="50"/>
    <n v="0"/>
    <n v="50"/>
    <n v="0"/>
    <n v="0"/>
    <n v="0"/>
    <n v="0.06"/>
    <n v="0"/>
    <n v="1989"/>
    <m/>
    <m/>
  </r>
  <r>
    <x v="87"/>
    <x v="40"/>
    <n v="49"/>
    <n v="0"/>
    <n v="49"/>
    <n v="0"/>
    <n v="0"/>
    <n v="0"/>
    <n v="0.05"/>
    <n v="0"/>
    <n v="1989"/>
    <m/>
    <m/>
  </r>
  <r>
    <x v="87"/>
    <x v="41"/>
    <n v="48"/>
    <n v="0"/>
    <n v="48"/>
    <n v="0"/>
    <n v="0"/>
    <n v="0"/>
    <n v="0.05"/>
    <n v="4"/>
    <n v="1990"/>
    <m/>
    <m/>
  </r>
  <r>
    <x v="87"/>
    <x v="42"/>
    <n v="49"/>
    <n v="0"/>
    <n v="49"/>
    <n v="0"/>
    <n v="0"/>
    <n v="0"/>
    <n v="0.05"/>
    <n v="5"/>
    <n v="1990"/>
    <m/>
    <m/>
  </r>
  <r>
    <x v="87"/>
    <x v="43"/>
    <n v="49"/>
    <n v="0"/>
    <n v="49"/>
    <n v="0"/>
    <n v="0"/>
    <n v="0"/>
    <n v="0.05"/>
    <n v="5"/>
    <n v="1990"/>
    <m/>
    <m/>
  </r>
  <r>
    <x v="87"/>
    <x v="44"/>
    <n v="51"/>
    <n v="0"/>
    <n v="51"/>
    <n v="0"/>
    <n v="0"/>
    <n v="0"/>
    <n v="0.05"/>
    <n v="6"/>
    <n v="1990"/>
    <m/>
    <m/>
  </r>
  <r>
    <x v="87"/>
    <x v="45"/>
    <n v="51"/>
    <n v="0"/>
    <n v="51"/>
    <n v="0"/>
    <n v="0"/>
    <n v="0"/>
    <n v="0.05"/>
    <n v="6"/>
    <n v="1990"/>
    <m/>
    <m/>
  </r>
  <r>
    <x v="87"/>
    <x v="46"/>
    <n v="54"/>
    <n v="0"/>
    <n v="54"/>
    <n v="0"/>
    <n v="0"/>
    <n v="0"/>
    <n v="0.05"/>
    <n v="6"/>
    <n v="1990"/>
    <m/>
    <m/>
  </r>
  <r>
    <x v="87"/>
    <x v="47"/>
    <n v="54"/>
    <n v="0"/>
    <n v="54"/>
    <n v="0"/>
    <n v="0"/>
    <n v="0"/>
    <n v="0.05"/>
    <n v="6"/>
    <n v="1990"/>
    <m/>
    <m/>
  </r>
  <r>
    <x v="87"/>
    <x v="48"/>
    <n v="54"/>
    <n v="0"/>
    <n v="54"/>
    <n v="0"/>
    <n v="0"/>
    <n v="0"/>
    <n v="0.04"/>
    <n v="6"/>
    <n v="1990"/>
    <m/>
    <m/>
  </r>
  <r>
    <x v="87"/>
    <x v="49"/>
    <n v="58"/>
    <n v="0"/>
    <n v="58"/>
    <n v="0"/>
    <n v="0"/>
    <n v="0"/>
    <n v="0.05"/>
    <n v="7"/>
    <n v="1990"/>
    <m/>
    <m/>
  </r>
  <r>
    <x v="87"/>
    <x v="50"/>
    <n v="63"/>
    <n v="0"/>
    <n v="63"/>
    <n v="0"/>
    <n v="0"/>
    <n v="0"/>
    <n v="0.05"/>
    <n v="8"/>
    <n v="1990"/>
    <m/>
    <m/>
  </r>
  <r>
    <x v="87"/>
    <x v="51"/>
    <n v="67"/>
    <n v="0"/>
    <n v="67"/>
    <n v="0"/>
    <n v="0"/>
    <n v="0"/>
    <n v="0.05"/>
    <n v="8"/>
    <n v="1990"/>
    <m/>
    <m/>
  </r>
  <r>
    <x v="87"/>
    <x v="52"/>
    <n v="69"/>
    <n v="0"/>
    <n v="69"/>
    <n v="0"/>
    <n v="0"/>
    <n v="0"/>
    <n v="0.05"/>
    <n v="8"/>
    <n v="1990"/>
    <m/>
    <m/>
  </r>
  <r>
    <x v="87"/>
    <x v="53"/>
    <n v="79"/>
    <n v="0"/>
    <n v="78"/>
    <n v="1"/>
    <n v="0"/>
    <n v="0"/>
    <n v="0.06"/>
    <n v="8"/>
    <n v="1990"/>
    <m/>
    <m/>
  </r>
  <r>
    <x v="87"/>
    <x v="54"/>
    <n v="79"/>
    <n v="0"/>
    <n v="78"/>
    <n v="1"/>
    <n v="0"/>
    <n v="0"/>
    <n v="0.06"/>
    <n v="8"/>
    <n v="1990"/>
    <m/>
    <m/>
  </r>
  <r>
    <x v="87"/>
    <x v="55"/>
    <n v="80"/>
    <n v="0"/>
    <n v="80"/>
    <n v="1"/>
    <n v="0"/>
    <n v="0"/>
    <n v="0.06"/>
    <n v="8"/>
    <n v="1990"/>
    <m/>
    <m/>
  </r>
  <r>
    <x v="87"/>
    <x v="56"/>
    <n v="80"/>
    <n v="0"/>
    <n v="80"/>
    <n v="1"/>
    <n v="0"/>
    <n v="0"/>
    <n v="0.05"/>
    <n v="8"/>
    <n v="1990"/>
    <m/>
    <m/>
  </r>
  <r>
    <x v="87"/>
    <x v="57"/>
    <n v="84"/>
    <n v="0"/>
    <n v="83"/>
    <n v="1"/>
    <n v="0"/>
    <n v="0"/>
    <n v="0.05"/>
    <n v="9"/>
    <n v="1990"/>
    <m/>
    <m/>
  </r>
  <r>
    <x v="87"/>
    <x v="58"/>
    <n v="96"/>
    <n v="0"/>
    <n v="95"/>
    <n v="1"/>
    <n v="0"/>
    <n v="0"/>
    <n v="0.06"/>
    <n v="12"/>
    <n v="1990"/>
    <m/>
    <m/>
  </r>
  <r>
    <x v="87"/>
    <x v="59"/>
    <n v="100"/>
    <n v="0"/>
    <n v="99"/>
    <n v="1"/>
    <n v="0"/>
    <n v="0"/>
    <n v="0.06"/>
    <n v="12"/>
    <n v="1990"/>
    <m/>
    <m/>
  </r>
  <r>
    <x v="87"/>
    <x v="60"/>
    <n v="104"/>
    <n v="0"/>
    <n v="102"/>
    <n v="1"/>
    <n v="0"/>
    <n v="0"/>
    <n v="0.06"/>
    <n v="16"/>
    <n v="1990"/>
    <m/>
    <m/>
  </r>
  <r>
    <x v="87"/>
    <x v="61"/>
    <n v="118"/>
    <n v="0"/>
    <n v="116"/>
    <n v="1"/>
    <n v="0"/>
    <n v="0"/>
    <n v="7.0000000000000007E-2"/>
    <n v="15"/>
    <n v="1990"/>
    <m/>
    <m/>
  </r>
  <r>
    <x v="87"/>
    <x v="62"/>
    <n v="122"/>
    <n v="0"/>
    <n v="121"/>
    <n v="1"/>
    <n v="0"/>
    <n v="0"/>
    <n v="7.0000000000000007E-2"/>
    <n v="18"/>
    <n v="1990"/>
    <m/>
    <m/>
  </r>
  <r>
    <x v="87"/>
    <x v="63"/>
    <n v="124"/>
    <n v="0"/>
    <n v="122"/>
    <n v="1"/>
    <n v="0"/>
    <n v="0"/>
    <n v="7.0000000000000007E-2"/>
    <n v="13"/>
    <n v="1990"/>
    <m/>
    <m/>
  </r>
  <r>
    <x v="87"/>
    <x v="64"/>
    <n v="118"/>
    <n v="0"/>
    <n v="116"/>
    <n v="1"/>
    <n v="0"/>
    <n v="0"/>
    <n v="0.06"/>
    <n v="18"/>
    <n v="1990"/>
    <m/>
    <m/>
  </r>
  <r>
    <x v="87"/>
    <x v="65"/>
    <n v="140"/>
    <n v="0"/>
    <n v="138"/>
    <n v="1"/>
    <n v="0"/>
    <n v="0"/>
    <n v="7.0000000000000007E-2"/>
    <n v="12"/>
    <n v="1990"/>
    <m/>
    <m/>
  </r>
  <r>
    <x v="88"/>
    <x v="43"/>
    <n v="4182"/>
    <n v="264"/>
    <n v="1377"/>
    <n v="2472"/>
    <n v="68"/>
    <n v="0"/>
    <n v="0.78"/>
    <n v="12"/>
    <n v="1990"/>
    <m/>
    <m/>
  </r>
  <r>
    <x v="88"/>
    <x v="44"/>
    <n v="2714"/>
    <n v="174"/>
    <n v="617"/>
    <n v="1882"/>
    <n v="41"/>
    <n v="0"/>
    <n v="0.52"/>
    <n v="9"/>
    <n v="1990"/>
    <m/>
    <m/>
  </r>
  <r>
    <x v="88"/>
    <x v="45"/>
    <n v="1659"/>
    <n v="92"/>
    <n v="305"/>
    <n v="1248"/>
    <n v="14"/>
    <n v="0"/>
    <n v="0.32"/>
    <n v="2"/>
    <n v="1990"/>
    <m/>
    <m/>
  </r>
  <r>
    <x v="88"/>
    <x v="46"/>
    <n v="628"/>
    <n v="43"/>
    <n v="111"/>
    <n v="461"/>
    <n v="14"/>
    <n v="0"/>
    <n v="0.12"/>
    <n v="2"/>
    <n v="1990"/>
    <m/>
    <m/>
  </r>
  <r>
    <x v="88"/>
    <x v="47"/>
    <n v="1109"/>
    <n v="44"/>
    <n v="657"/>
    <n v="396"/>
    <n v="12"/>
    <n v="0"/>
    <n v="0.22"/>
    <n v="44"/>
    <n v="1990"/>
    <m/>
    <m/>
  </r>
  <r>
    <x v="88"/>
    <x v="48"/>
    <n v="1210"/>
    <n v="8"/>
    <n v="712"/>
    <n v="478"/>
    <n v="12"/>
    <n v="0"/>
    <n v="0.25"/>
    <n v="41"/>
    <n v="1990"/>
    <m/>
    <m/>
  </r>
  <r>
    <x v="88"/>
    <x v="49"/>
    <n v="1353"/>
    <n v="21"/>
    <n v="828"/>
    <n v="476"/>
    <n v="27"/>
    <n v="0"/>
    <n v="0.28000000000000003"/>
    <n v="88"/>
    <n v="1990"/>
    <m/>
    <m/>
  </r>
  <r>
    <x v="88"/>
    <x v="50"/>
    <n v="1185"/>
    <n v="17"/>
    <n v="692"/>
    <n v="431"/>
    <n v="46"/>
    <n v="0"/>
    <n v="0.25"/>
    <n v="91"/>
    <n v="1990"/>
    <m/>
    <m/>
  </r>
  <r>
    <x v="88"/>
    <x v="51"/>
    <n v="1237"/>
    <n v="16"/>
    <n v="579"/>
    <n v="595"/>
    <n v="47"/>
    <n v="0"/>
    <n v="0.26"/>
    <n v="21"/>
    <n v="1990"/>
    <m/>
    <m/>
  </r>
  <r>
    <x v="88"/>
    <x v="52"/>
    <n v="1028"/>
    <n v="15"/>
    <n v="457"/>
    <n v="507"/>
    <n v="46"/>
    <n v="2"/>
    <n v="0.22"/>
    <n v="11"/>
    <n v="1990"/>
    <m/>
    <m/>
  </r>
  <r>
    <x v="88"/>
    <x v="53"/>
    <n v="924"/>
    <n v="15"/>
    <n v="437"/>
    <n v="424"/>
    <n v="47"/>
    <n v="1"/>
    <n v="0.2"/>
    <n v="20"/>
    <n v="1990"/>
    <m/>
    <m/>
  </r>
  <r>
    <x v="88"/>
    <x v="54"/>
    <n v="1029"/>
    <n v="31"/>
    <n v="468"/>
    <n v="482"/>
    <n v="47"/>
    <n v="1"/>
    <n v="0.23"/>
    <n v="22"/>
    <n v="1990"/>
    <m/>
    <m/>
  </r>
  <r>
    <x v="88"/>
    <x v="55"/>
    <n v="1179"/>
    <n v="47"/>
    <n v="423"/>
    <n v="650"/>
    <n v="58"/>
    <n v="1"/>
    <n v="0.26"/>
    <n v="27"/>
    <n v="1990"/>
    <m/>
    <m/>
  </r>
  <r>
    <x v="88"/>
    <x v="56"/>
    <n v="1382"/>
    <n v="49"/>
    <n v="509"/>
    <n v="762"/>
    <n v="61"/>
    <n v="1"/>
    <n v="0.31"/>
    <n v="33"/>
    <n v="1990"/>
    <m/>
    <m/>
  </r>
  <r>
    <x v="88"/>
    <x v="57"/>
    <n v="1677"/>
    <n v="49"/>
    <n v="572"/>
    <n v="994"/>
    <n v="61"/>
    <n v="1"/>
    <n v="0.38"/>
    <n v="36"/>
    <n v="1990"/>
    <m/>
    <m/>
  </r>
  <r>
    <x v="88"/>
    <x v="58"/>
    <n v="1751"/>
    <n v="104"/>
    <n v="688"/>
    <n v="897"/>
    <n v="61"/>
    <n v="1"/>
    <n v="0.4"/>
    <n v="38"/>
    <n v="1990"/>
    <m/>
    <m/>
  </r>
  <r>
    <x v="88"/>
    <x v="59"/>
    <n v="1409"/>
    <n v="70"/>
    <n v="602"/>
    <n v="676"/>
    <n v="61"/>
    <n v="0"/>
    <n v="0.32"/>
    <n v="34"/>
    <n v="1990"/>
    <m/>
    <m/>
  </r>
  <r>
    <x v="88"/>
    <x v="60"/>
    <n v="1702"/>
    <n v="139"/>
    <n v="766"/>
    <n v="678"/>
    <n v="118"/>
    <n v="0"/>
    <n v="0.4"/>
    <n v="34"/>
    <n v="1990"/>
    <m/>
    <m/>
  </r>
  <r>
    <x v="88"/>
    <x v="61"/>
    <n v="1722"/>
    <n v="218"/>
    <n v="754"/>
    <n v="634"/>
    <n v="117"/>
    <n v="0"/>
    <n v="0.41"/>
    <n v="34"/>
    <n v="1990"/>
    <m/>
    <m/>
  </r>
  <r>
    <x v="88"/>
    <x v="62"/>
    <n v="2174"/>
    <n v="289"/>
    <n v="739"/>
    <n v="942"/>
    <n v="204"/>
    <n v="0"/>
    <n v="0.52"/>
    <n v="30"/>
    <n v="1990"/>
    <m/>
    <m/>
  </r>
  <r>
    <x v="88"/>
    <x v="63"/>
    <n v="2302"/>
    <n v="322"/>
    <n v="741"/>
    <n v="1029"/>
    <n v="210"/>
    <n v="0"/>
    <n v="0.56000000000000005"/>
    <n v="32"/>
    <n v="1990"/>
    <m/>
    <m/>
  </r>
  <r>
    <x v="88"/>
    <x v="64"/>
    <n v="2143"/>
    <n v="331"/>
    <n v="726"/>
    <n v="867"/>
    <n v="220"/>
    <n v="0"/>
    <n v="0.52"/>
    <n v="73"/>
    <n v="1990"/>
    <m/>
    <m/>
  </r>
  <r>
    <x v="88"/>
    <x v="65"/>
    <n v="2451"/>
    <n v="310"/>
    <n v="774"/>
    <n v="1145"/>
    <n v="221"/>
    <n v="0"/>
    <n v="0.61"/>
    <n v="68"/>
    <n v="1990"/>
    <m/>
    <m/>
  </r>
  <r>
    <x v="89"/>
    <x v="205"/>
    <n v="128"/>
    <n v="128"/>
    <n v="0"/>
    <n v="0"/>
    <n v="0"/>
    <s v="."/>
    <s v="."/>
    <n v="0"/>
    <n v="1958"/>
    <m/>
    <m/>
  </r>
  <r>
    <x v="89"/>
    <x v="206"/>
    <n v="131"/>
    <n v="131"/>
    <n v="0"/>
    <n v="0"/>
    <n v="0"/>
    <s v="."/>
    <s v="."/>
    <n v="0"/>
    <n v="1958"/>
    <m/>
    <m/>
  </r>
  <r>
    <x v="89"/>
    <x v="207"/>
    <n v="121"/>
    <n v="121"/>
    <n v="0"/>
    <n v="0"/>
    <n v="0"/>
    <s v="."/>
    <s v="."/>
    <n v="0"/>
    <n v="1958"/>
    <m/>
    <m/>
  </r>
  <r>
    <x v="89"/>
    <x v="208"/>
    <n v="122"/>
    <n v="122"/>
    <n v="0"/>
    <n v="0"/>
    <n v="0"/>
    <s v="."/>
    <s v="."/>
    <n v="0"/>
    <n v="1958"/>
    <m/>
    <m/>
  </r>
  <r>
    <x v="89"/>
    <x v="209"/>
    <n v="146"/>
    <n v="146"/>
    <n v="0"/>
    <n v="0"/>
    <n v="0"/>
    <s v="."/>
    <s v="."/>
    <n v="0"/>
    <n v="1958"/>
    <m/>
    <m/>
  </r>
  <r>
    <x v="89"/>
    <x v="210"/>
    <n v="150"/>
    <n v="150"/>
    <n v="0"/>
    <n v="0"/>
    <n v="0"/>
    <s v="."/>
    <s v="."/>
    <n v="0"/>
    <n v="1958"/>
    <m/>
    <m/>
  </r>
  <r>
    <x v="89"/>
    <x v="211"/>
    <n v="157"/>
    <n v="157"/>
    <n v="0"/>
    <n v="0"/>
    <n v="0"/>
    <s v="."/>
    <s v="."/>
    <n v="0"/>
    <n v="1958"/>
    <m/>
    <m/>
  </r>
  <r>
    <x v="89"/>
    <x v="212"/>
    <n v="171"/>
    <n v="171"/>
    <n v="0"/>
    <n v="0"/>
    <n v="0"/>
    <s v="."/>
    <s v="."/>
    <n v="0"/>
    <n v="1958"/>
    <m/>
    <m/>
  </r>
  <r>
    <x v="89"/>
    <x v="213"/>
    <n v="217"/>
    <n v="217"/>
    <n v="0"/>
    <n v="0"/>
    <n v="0"/>
    <s v="."/>
    <s v="."/>
    <n v="0"/>
    <n v="1958"/>
    <m/>
    <m/>
  </r>
  <r>
    <x v="89"/>
    <x v="214"/>
    <n v="146"/>
    <n v="146"/>
    <n v="0"/>
    <n v="0"/>
    <n v="0"/>
    <s v="."/>
    <s v="."/>
    <n v="0"/>
    <n v="1958"/>
    <m/>
    <m/>
  </r>
  <r>
    <x v="89"/>
    <x v="197"/>
    <n v="151"/>
    <n v="151"/>
    <n v="0"/>
    <n v="0"/>
    <n v="0"/>
    <s v="."/>
    <s v="."/>
    <n v="0"/>
    <n v="1958"/>
    <m/>
    <m/>
  </r>
  <r>
    <x v="89"/>
    <x v="215"/>
    <n v="146"/>
    <n v="146"/>
    <n v="0"/>
    <n v="0"/>
    <n v="0"/>
    <s v="."/>
    <s v="."/>
    <n v="0"/>
    <n v="1958"/>
    <m/>
    <m/>
  </r>
  <r>
    <x v="89"/>
    <x v="216"/>
    <n v="275"/>
    <n v="275"/>
    <n v="0"/>
    <n v="0"/>
    <n v="0"/>
    <s v="."/>
    <s v="."/>
    <n v="0"/>
    <n v="1958"/>
    <m/>
    <m/>
  </r>
  <r>
    <x v="89"/>
    <x v="217"/>
    <n v="284"/>
    <n v="284"/>
    <n v="0"/>
    <n v="0"/>
    <n v="0"/>
    <s v="."/>
    <s v="."/>
    <n v="0"/>
    <n v="1958"/>
    <m/>
    <m/>
  </r>
  <r>
    <x v="89"/>
    <x v="218"/>
    <n v="256"/>
    <n v="256"/>
    <n v="0"/>
    <n v="0"/>
    <n v="0"/>
    <s v="."/>
    <s v="."/>
    <n v="0"/>
    <n v="1958"/>
    <m/>
    <m/>
  </r>
  <r>
    <x v="89"/>
    <x v="164"/>
    <n v="734"/>
    <n v="734"/>
    <n v="0"/>
    <n v="0"/>
    <n v="0"/>
    <s v="."/>
    <s v="."/>
    <n v="0"/>
    <n v="1958"/>
    <m/>
    <m/>
  </r>
  <r>
    <x v="89"/>
    <x v="219"/>
    <n v="245"/>
    <n v="245"/>
    <n v="0"/>
    <n v="0"/>
    <n v="0"/>
    <s v="."/>
    <s v="."/>
    <n v="0"/>
    <n v="1958"/>
    <m/>
    <m/>
  </r>
  <r>
    <x v="89"/>
    <x v="220"/>
    <n v="254"/>
    <n v="254"/>
    <n v="0"/>
    <n v="0"/>
    <n v="0"/>
    <s v="."/>
    <s v="."/>
    <n v="0"/>
    <n v="1958"/>
    <m/>
    <m/>
  </r>
  <r>
    <x v="89"/>
    <x v="221"/>
    <n v="267"/>
    <n v="267"/>
    <n v="0"/>
    <n v="0"/>
    <n v="0"/>
    <s v="."/>
    <s v="."/>
    <n v="0"/>
    <n v="1958"/>
    <m/>
    <m/>
  </r>
  <r>
    <x v="89"/>
    <x v="222"/>
    <n v="253"/>
    <n v="253"/>
    <n v="0"/>
    <n v="0"/>
    <n v="0"/>
    <s v="."/>
    <s v="."/>
    <n v="0"/>
    <n v="1958"/>
    <m/>
    <m/>
  </r>
  <r>
    <x v="89"/>
    <x v="223"/>
    <n v="249"/>
    <n v="249"/>
    <n v="0"/>
    <n v="0"/>
    <n v="0"/>
    <s v="."/>
    <s v="."/>
    <n v="0"/>
    <n v="1958"/>
    <m/>
    <m/>
  </r>
  <r>
    <x v="89"/>
    <x v="224"/>
    <n v="243"/>
    <n v="243"/>
    <n v="0"/>
    <n v="0"/>
    <n v="0"/>
    <s v="."/>
    <s v="."/>
    <n v="0"/>
    <n v="1958"/>
    <m/>
    <m/>
  </r>
  <r>
    <x v="89"/>
    <x v="225"/>
    <n v="241"/>
    <n v="241"/>
    <n v="0"/>
    <n v="0"/>
    <n v="0"/>
    <s v="."/>
    <s v="."/>
    <n v="0"/>
    <n v="1958"/>
    <m/>
    <m/>
  </r>
  <r>
    <x v="89"/>
    <x v="226"/>
    <n v="281"/>
    <n v="281"/>
    <n v="0"/>
    <n v="0"/>
    <n v="0"/>
    <s v="."/>
    <s v="."/>
    <n v="0"/>
    <n v="1958"/>
    <m/>
    <m/>
  </r>
  <r>
    <x v="89"/>
    <x v="227"/>
    <n v="651"/>
    <n v="651"/>
    <n v="0"/>
    <n v="0"/>
    <n v="0"/>
    <s v="."/>
    <s v="."/>
    <n v="0"/>
    <n v="1958"/>
    <m/>
    <m/>
  </r>
  <r>
    <x v="89"/>
    <x v="228"/>
    <n v="923"/>
    <n v="923"/>
    <n v="0"/>
    <n v="0"/>
    <n v="0"/>
    <s v="."/>
    <s v="."/>
    <n v="0"/>
    <n v="1958"/>
    <m/>
    <m/>
  </r>
  <r>
    <x v="89"/>
    <x v="229"/>
    <n v="964"/>
    <n v="964"/>
    <n v="0"/>
    <n v="0"/>
    <n v="0"/>
    <s v="."/>
    <s v="."/>
    <n v="0"/>
    <n v="1958"/>
    <m/>
    <m/>
  </r>
  <r>
    <x v="89"/>
    <x v="165"/>
    <n v="894"/>
    <n v="894"/>
    <n v="0"/>
    <n v="0"/>
    <n v="0"/>
    <s v="."/>
    <s v="."/>
    <n v="0"/>
    <n v="1958"/>
    <m/>
    <m/>
  </r>
  <r>
    <x v="89"/>
    <x v="166"/>
    <n v="923"/>
    <n v="923"/>
    <n v="0"/>
    <n v="0"/>
    <n v="0"/>
    <s v="."/>
    <s v="."/>
    <n v="0"/>
    <n v="1958"/>
    <m/>
    <m/>
  </r>
  <r>
    <x v="89"/>
    <x v="167"/>
    <n v="964"/>
    <n v="964"/>
    <n v="0"/>
    <n v="0"/>
    <n v="0"/>
    <s v="."/>
    <s v="."/>
    <n v="0"/>
    <n v="1958"/>
    <m/>
    <m/>
  </r>
  <r>
    <x v="89"/>
    <x v="168"/>
    <n v="991"/>
    <n v="991"/>
    <n v="0"/>
    <n v="0"/>
    <n v="0"/>
    <s v="."/>
    <s v="."/>
    <n v="0"/>
    <n v="1958"/>
    <m/>
    <m/>
  </r>
  <r>
    <x v="89"/>
    <x v="169"/>
    <n v="1101"/>
    <n v="1101"/>
    <n v="0"/>
    <n v="0"/>
    <n v="0"/>
    <s v="."/>
    <s v="."/>
    <n v="0"/>
    <n v="1958"/>
    <m/>
    <m/>
  </r>
  <r>
    <x v="89"/>
    <x v="170"/>
    <n v="882"/>
    <n v="882"/>
    <n v="0"/>
    <n v="0"/>
    <n v="0"/>
    <s v="."/>
    <s v="."/>
    <n v="0"/>
    <n v="1958"/>
    <m/>
    <m/>
  </r>
  <r>
    <x v="89"/>
    <x v="171"/>
    <n v="1184"/>
    <n v="1184"/>
    <n v="0"/>
    <n v="0"/>
    <n v="0"/>
    <s v="."/>
    <s v="."/>
    <n v="0"/>
    <n v="1958"/>
    <m/>
    <m/>
  </r>
  <r>
    <x v="89"/>
    <x v="172"/>
    <n v="1143"/>
    <n v="1143"/>
    <n v="0"/>
    <n v="0"/>
    <n v="0"/>
    <s v="."/>
    <s v="."/>
    <n v="0"/>
    <n v="1958"/>
    <m/>
    <m/>
  </r>
  <r>
    <x v="89"/>
    <x v="173"/>
    <n v="1239"/>
    <n v="1239"/>
    <n v="0"/>
    <n v="0"/>
    <n v="0"/>
    <s v="."/>
    <s v="."/>
    <n v="0"/>
    <n v="1958"/>
    <m/>
    <m/>
  </r>
  <r>
    <x v="89"/>
    <x v="174"/>
    <n v="1239"/>
    <n v="1239"/>
    <n v="0"/>
    <n v="0"/>
    <n v="0"/>
    <s v="."/>
    <s v="."/>
    <n v="0"/>
    <n v="1958"/>
    <m/>
    <m/>
  </r>
  <r>
    <x v="89"/>
    <x v="175"/>
    <n v="991"/>
    <n v="991"/>
    <n v="0"/>
    <n v="0"/>
    <n v="0"/>
    <s v="."/>
    <s v="."/>
    <n v="0"/>
    <n v="1958"/>
    <m/>
    <m/>
  </r>
  <r>
    <x v="89"/>
    <x v="176"/>
    <n v="1308"/>
    <n v="1308"/>
    <n v="0"/>
    <n v="0"/>
    <n v="0"/>
    <s v="."/>
    <s v="."/>
    <n v="0"/>
    <n v="1958"/>
    <m/>
    <m/>
  </r>
  <r>
    <x v="89"/>
    <x v="177"/>
    <n v="1253"/>
    <n v="1253"/>
    <n v="0"/>
    <n v="0"/>
    <n v="0"/>
    <s v="."/>
    <s v="."/>
    <n v="0"/>
    <n v="1958"/>
    <m/>
    <m/>
  </r>
  <r>
    <x v="89"/>
    <x v="178"/>
    <n v="941"/>
    <n v="941"/>
    <n v="0"/>
    <n v="0"/>
    <n v="0"/>
    <s v="."/>
    <s v="."/>
    <n v="0"/>
    <n v="1958"/>
    <m/>
    <m/>
  </r>
  <r>
    <x v="89"/>
    <x v="179"/>
    <n v="1195"/>
    <n v="1195"/>
    <n v="0"/>
    <n v="0"/>
    <n v="0"/>
    <s v="."/>
    <s v="."/>
    <n v="0"/>
    <n v="1958"/>
    <m/>
    <m/>
  </r>
  <r>
    <x v="89"/>
    <x v="180"/>
    <n v="1204"/>
    <n v="1204"/>
    <n v="0"/>
    <n v="0"/>
    <n v="0"/>
    <s v="."/>
    <s v="."/>
    <n v="0"/>
    <n v="1958"/>
    <m/>
    <m/>
  </r>
  <r>
    <x v="89"/>
    <x v="181"/>
    <n v="1346"/>
    <n v="1346"/>
    <n v="0"/>
    <n v="0"/>
    <n v="0"/>
    <s v="."/>
    <s v="."/>
    <n v="0"/>
    <n v="1958"/>
    <m/>
    <m/>
  </r>
  <r>
    <x v="89"/>
    <x v="182"/>
    <n v="1417"/>
    <n v="1417"/>
    <n v="0"/>
    <n v="0"/>
    <n v="0"/>
    <s v="."/>
    <s v="."/>
    <n v="0"/>
    <n v="1958"/>
    <m/>
    <m/>
  </r>
  <r>
    <x v="89"/>
    <x v="183"/>
    <n v="1624"/>
    <n v="1624"/>
    <n v="0"/>
    <n v="0"/>
    <n v="0"/>
    <s v="."/>
    <s v="."/>
    <n v="0"/>
    <n v="1958"/>
    <m/>
    <m/>
  </r>
  <r>
    <x v="89"/>
    <x v="184"/>
    <n v="1810"/>
    <n v="1810"/>
    <n v="0"/>
    <n v="0"/>
    <n v="0"/>
    <s v="."/>
    <s v="."/>
    <n v="0"/>
    <n v="1958"/>
    <m/>
    <m/>
  </r>
  <r>
    <x v="89"/>
    <x v="185"/>
    <n v="1916"/>
    <n v="1916"/>
    <n v="0"/>
    <n v="0"/>
    <n v="0"/>
    <s v="."/>
    <s v="."/>
    <n v="0"/>
    <n v="1958"/>
    <m/>
    <m/>
  </r>
  <r>
    <x v="89"/>
    <x v="186"/>
    <n v="2504"/>
    <n v="2504"/>
    <n v="0"/>
    <n v="0"/>
    <n v="0"/>
    <s v="."/>
    <s v="."/>
    <n v="0"/>
    <n v="1958"/>
    <m/>
    <m/>
  </r>
  <r>
    <x v="89"/>
    <x v="187"/>
    <n v="2606"/>
    <n v="2606"/>
    <n v="0"/>
    <n v="0"/>
    <n v="0"/>
    <s v="."/>
    <s v="."/>
    <n v="0"/>
    <n v="1958"/>
    <m/>
    <m/>
  </r>
  <r>
    <x v="89"/>
    <x v="188"/>
    <n v="2970"/>
    <n v="2970"/>
    <n v="0"/>
    <n v="0"/>
    <n v="0"/>
    <s v="."/>
    <s v="."/>
    <n v="0"/>
    <n v="1958"/>
    <m/>
    <m/>
  </r>
  <r>
    <x v="89"/>
    <x v="189"/>
    <n v="2811"/>
    <n v="2811"/>
    <n v="0"/>
    <n v="0"/>
    <n v="0"/>
    <s v="."/>
    <s v="."/>
    <n v="0"/>
    <n v="1958"/>
    <m/>
    <m/>
  </r>
  <r>
    <x v="89"/>
    <x v="190"/>
    <n v="2970"/>
    <n v="2970"/>
    <n v="0"/>
    <n v="0"/>
    <n v="0"/>
    <s v="."/>
    <s v="."/>
    <n v="0"/>
    <n v="1958"/>
    <m/>
    <m/>
  </r>
  <r>
    <x v="89"/>
    <x v="191"/>
    <n v="3442"/>
    <n v="3442"/>
    <n v="0"/>
    <n v="0"/>
    <n v="0"/>
    <s v="."/>
    <s v="."/>
    <n v="0"/>
    <n v="1958"/>
    <m/>
    <m/>
  </r>
  <r>
    <x v="89"/>
    <x v="192"/>
    <n v="3599"/>
    <n v="3599"/>
    <n v="0"/>
    <n v="0"/>
    <n v="0"/>
    <s v="."/>
    <s v="."/>
    <n v="0"/>
    <n v="1958"/>
    <m/>
    <m/>
  </r>
  <r>
    <x v="89"/>
    <x v="193"/>
    <n v="3777"/>
    <n v="3777"/>
    <n v="0"/>
    <n v="0"/>
    <n v="0"/>
    <s v="."/>
    <s v="."/>
    <n v="0"/>
    <n v="1958"/>
    <m/>
    <m/>
  </r>
  <r>
    <x v="89"/>
    <x v="194"/>
    <n v="3501"/>
    <n v="3501"/>
    <n v="0"/>
    <n v="0"/>
    <n v="0"/>
    <s v="."/>
    <s v="."/>
    <n v="0"/>
    <n v="1958"/>
    <m/>
    <m/>
  </r>
  <r>
    <x v="89"/>
    <x v="195"/>
    <n v="3718"/>
    <n v="3718"/>
    <n v="0"/>
    <n v="0"/>
    <n v="0"/>
    <s v="."/>
    <s v="."/>
    <n v="0"/>
    <n v="1958"/>
    <m/>
    <m/>
  </r>
  <r>
    <x v="89"/>
    <x v="196"/>
    <n v="4132"/>
    <n v="4132"/>
    <n v="0"/>
    <n v="0"/>
    <n v="0"/>
    <s v="."/>
    <s v="."/>
    <n v="0"/>
    <n v="1958"/>
    <m/>
    <m/>
  </r>
  <r>
    <x v="89"/>
    <x v="128"/>
    <n v="4604"/>
    <n v="4604"/>
    <n v="0"/>
    <n v="0"/>
    <n v="0"/>
    <s v="."/>
    <s v="."/>
    <n v="0"/>
    <n v="1958"/>
    <m/>
    <m/>
  </r>
  <r>
    <x v="89"/>
    <x v="129"/>
    <n v="5233"/>
    <n v="5233"/>
    <n v="0"/>
    <n v="0"/>
    <n v="0"/>
    <s v="."/>
    <s v="."/>
    <n v="0"/>
    <n v="1958"/>
    <m/>
    <m/>
  </r>
  <r>
    <x v="89"/>
    <x v="130"/>
    <n v="5666"/>
    <n v="5666"/>
    <n v="0"/>
    <n v="0"/>
    <n v="0"/>
    <s v="."/>
    <s v="."/>
    <n v="0"/>
    <n v="1958"/>
    <m/>
    <m/>
  </r>
  <r>
    <x v="89"/>
    <x v="131"/>
    <n v="6650"/>
    <n v="6650"/>
    <n v="0"/>
    <n v="0"/>
    <n v="0"/>
    <s v="."/>
    <s v="."/>
    <n v="0"/>
    <n v="1958"/>
    <m/>
    <m/>
  </r>
  <r>
    <x v="89"/>
    <x v="132"/>
    <n v="7810"/>
    <n v="7810"/>
    <n v="0"/>
    <n v="0"/>
    <n v="0"/>
    <s v="."/>
    <s v="."/>
    <n v="0"/>
    <n v="1958"/>
    <m/>
    <m/>
  </r>
  <r>
    <x v="89"/>
    <x v="133"/>
    <n v="8440"/>
    <n v="8440"/>
    <n v="0"/>
    <n v="0"/>
    <n v="0"/>
    <s v="."/>
    <s v="."/>
    <n v="0"/>
    <n v="1958"/>
    <m/>
    <m/>
  </r>
  <r>
    <x v="89"/>
    <x v="134"/>
    <n v="8990"/>
    <n v="8990"/>
    <n v="0"/>
    <n v="0"/>
    <n v="0"/>
    <s v="."/>
    <s v="."/>
    <n v="0"/>
    <n v="1958"/>
    <m/>
    <m/>
  </r>
  <r>
    <x v="89"/>
    <x v="135"/>
    <n v="9719"/>
    <n v="9719"/>
    <n v="0"/>
    <n v="0"/>
    <n v="0"/>
    <s v="."/>
    <s v="."/>
    <n v="0"/>
    <n v="1958"/>
    <m/>
    <m/>
  </r>
  <r>
    <x v="89"/>
    <x v="136"/>
    <n v="9227"/>
    <n v="9227"/>
    <n v="0"/>
    <n v="0"/>
    <n v="0"/>
    <s v="."/>
    <s v="."/>
    <n v="0"/>
    <n v="1958"/>
    <m/>
    <m/>
  </r>
  <r>
    <x v="89"/>
    <x v="137"/>
    <n v="9933"/>
    <n v="9933"/>
    <n v="0"/>
    <n v="0"/>
    <n v="0"/>
    <s v="."/>
    <s v="."/>
    <n v="0"/>
    <n v="1958"/>
    <m/>
    <m/>
  </r>
  <r>
    <x v="89"/>
    <x v="138"/>
    <n v="11280"/>
    <n v="11280"/>
    <n v="0"/>
    <n v="0"/>
    <n v="0"/>
    <s v="."/>
    <s v="."/>
    <n v="0"/>
    <n v="1958"/>
    <m/>
    <m/>
  </r>
  <r>
    <x v="89"/>
    <x v="139"/>
    <n v="12429"/>
    <n v="12429"/>
    <n v="0"/>
    <n v="0"/>
    <n v="0"/>
    <s v="."/>
    <s v="."/>
    <n v="0"/>
    <n v="1958"/>
    <m/>
    <m/>
  </r>
  <r>
    <x v="89"/>
    <x v="140"/>
    <n v="13478"/>
    <n v="13478"/>
    <n v="0"/>
    <n v="0"/>
    <n v="0"/>
    <s v="."/>
    <s v="."/>
    <n v="0"/>
    <n v="1958"/>
    <m/>
    <m/>
  </r>
  <r>
    <x v="89"/>
    <x v="141"/>
    <n v="15459"/>
    <n v="15459"/>
    <n v="0"/>
    <n v="0"/>
    <n v="0"/>
    <s v="."/>
    <s v="."/>
    <n v="0"/>
    <n v="1958"/>
    <m/>
    <m/>
  </r>
  <r>
    <x v="89"/>
    <x v="142"/>
    <n v="17322"/>
    <n v="17312"/>
    <n v="10"/>
    <n v="0"/>
    <n v="0"/>
    <s v="."/>
    <s v="."/>
    <n v="0"/>
    <n v="1958"/>
    <m/>
    <m/>
  </r>
  <r>
    <x v="89"/>
    <x v="143"/>
    <n v="17169"/>
    <n v="17141"/>
    <n v="28"/>
    <n v="0"/>
    <n v="0"/>
    <s v="."/>
    <s v="."/>
    <n v="0"/>
    <n v="1958"/>
    <m/>
    <m/>
  </r>
  <r>
    <x v="89"/>
    <x v="144"/>
    <n v="18874"/>
    <n v="18823"/>
    <n v="51"/>
    <n v="0"/>
    <n v="0"/>
    <s v="."/>
    <s v="."/>
    <n v="0"/>
    <n v="1958"/>
    <m/>
    <m/>
  </r>
  <r>
    <x v="89"/>
    <x v="145"/>
    <n v="20297"/>
    <n v="20237"/>
    <n v="60"/>
    <n v="0"/>
    <n v="0"/>
    <s v="."/>
    <s v="."/>
    <n v="0"/>
    <n v="1958"/>
    <m/>
    <m/>
  </r>
  <r>
    <x v="89"/>
    <x v="146"/>
    <n v="21177"/>
    <n v="21101"/>
    <n v="76"/>
    <n v="0"/>
    <n v="0"/>
    <s v="."/>
    <s v="."/>
    <n v="0"/>
    <n v="1958"/>
    <m/>
    <m/>
  </r>
  <r>
    <x v="89"/>
    <x v="147"/>
    <n v="20917"/>
    <n v="20836"/>
    <n v="80"/>
    <n v="0"/>
    <n v="0"/>
    <s v="."/>
    <s v="."/>
    <n v="0"/>
    <n v="1958"/>
    <m/>
    <m/>
  </r>
  <r>
    <x v="89"/>
    <x v="148"/>
    <n v="23294"/>
    <n v="23189"/>
    <n v="105"/>
    <n v="0"/>
    <n v="0"/>
    <s v="."/>
    <s v="."/>
    <n v="0"/>
    <n v="1958"/>
    <m/>
    <m/>
  </r>
  <r>
    <x v="89"/>
    <x v="149"/>
    <n v="25139"/>
    <n v="25035"/>
    <n v="105"/>
    <n v="0"/>
    <n v="0"/>
    <s v="."/>
    <s v="."/>
    <n v="0"/>
    <n v="1958"/>
    <m/>
    <m/>
  </r>
  <r>
    <x v="89"/>
    <x v="150"/>
    <n v="26847"/>
    <n v="26701"/>
    <n v="146"/>
    <n v="0"/>
    <n v="0"/>
    <s v="."/>
    <s v="."/>
    <n v="0"/>
    <n v="1958"/>
    <m/>
    <m/>
  </r>
  <r>
    <x v="89"/>
    <x v="151"/>
    <n v="19540"/>
    <n v="19409"/>
    <n v="131"/>
    <n v="0"/>
    <n v="0"/>
    <s v="."/>
    <s v="."/>
    <n v="0"/>
    <n v="1958"/>
    <m/>
    <m/>
  </r>
  <r>
    <x v="89"/>
    <x v="152"/>
    <n v="27707"/>
    <n v="27538"/>
    <n v="169"/>
    <n v="0"/>
    <n v="0"/>
    <s v="."/>
    <s v="."/>
    <n v="0"/>
    <n v="1958"/>
    <m/>
    <m/>
  </r>
  <r>
    <x v="89"/>
    <x v="153"/>
    <n v="28231"/>
    <n v="28052"/>
    <n v="178"/>
    <n v="0"/>
    <n v="0"/>
    <s v="."/>
    <s v="."/>
    <n v="0"/>
    <n v="1958"/>
    <m/>
    <m/>
  </r>
  <r>
    <x v="89"/>
    <x v="154"/>
    <n v="27648"/>
    <n v="27438"/>
    <n v="210"/>
    <n v="0"/>
    <n v="0"/>
    <s v="."/>
    <s v="."/>
    <n v="0"/>
    <n v="1958"/>
    <m/>
    <m/>
  </r>
  <r>
    <x v="89"/>
    <x v="155"/>
    <n v="28533"/>
    <n v="28322"/>
    <n v="211"/>
    <n v="0"/>
    <n v="0"/>
    <s v="."/>
    <s v="."/>
    <n v="0"/>
    <n v="1958"/>
    <m/>
    <m/>
  </r>
  <r>
    <x v="89"/>
    <x v="156"/>
    <n v="30253"/>
    <n v="30040"/>
    <n v="213"/>
    <n v="0"/>
    <n v="0"/>
    <s v="."/>
    <s v="."/>
    <n v="0"/>
    <n v="1958"/>
    <m/>
    <m/>
  </r>
  <r>
    <x v="89"/>
    <x v="157"/>
    <n v="33980"/>
    <n v="33801"/>
    <n v="179"/>
    <n v="0"/>
    <n v="0"/>
    <s v="."/>
    <s v="."/>
    <n v="0"/>
    <n v="1958"/>
    <m/>
    <m/>
  </r>
  <r>
    <x v="89"/>
    <x v="158"/>
    <n v="36644"/>
    <n v="36397"/>
    <n v="247"/>
    <n v="0"/>
    <n v="0"/>
    <s v="."/>
    <s v="."/>
    <n v="0"/>
    <n v="1958"/>
    <m/>
    <m/>
  </r>
  <r>
    <x v="89"/>
    <x v="159"/>
    <n v="39210"/>
    <n v="38916"/>
    <n v="294"/>
    <n v="0"/>
    <n v="0"/>
    <s v="."/>
    <s v="."/>
    <n v="0"/>
    <n v="1958"/>
    <m/>
    <m/>
  </r>
  <r>
    <x v="89"/>
    <x v="160"/>
    <n v="41783"/>
    <n v="41470"/>
    <n v="313"/>
    <n v="0"/>
    <n v="0"/>
    <s v="."/>
    <s v="."/>
    <n v="0"/>
    <n v="1958"/>
    <m/>
    <m/>
  </r>
  <r>
    <x v="89"/>
    <x v="161"/>
    <n v="42993"/>
    <n v="42600"/>
    <n v="393"/>
    <n v="0"/>
    <n v="0"/>
    <s v="."/>
    <s v="."/>
    <n v="0"/>
    <n v="1958"/>
    <m/>
    <m/>
  </r>
  <r>
    <x v="89"/>
    <x v="162"/>
    <n v="43991"/>
    <n v="43583"/>
    <n v="409"/>
    <n v="0"/>
    <n v="0"/>
    <s v="."/>
    <s v="."/>
    <n v="0"/>
    <n v="1958"/>
    <m/>
    <m/>
  </r>
  <r>
    <x v="89"/>
    <x v="163"/>
    <n v="44496"/>
    <n v="44121"/>
    <n v="375"/>
    <n v="0"/>
    <n v="0"/>
    <s v="."/>
    <s v="."/>
    <n v="0"/>
    <n v="1958"/>
    <m/>
    <m/>
  </r>
  <r>
    <x v="89"/>
    <x v="105"/>
    <n v="46504"/>
    <n v="46069"/>
    <n v="435"/>
    <n v="0"/>
    <n v="0"/>
    <s v="."/>
    <s v="."/>
    <n v="0"/>
    <n v="1958"/>
    <m/>
    <m/>
  </r>
  <r>
    <x v="89"/>
    <x v="106"/>
    <n v="50859"/>
    <n v="50377"/>
    <n v="482"/>
    <n v="0"/>
    <n v="0"/>
    <s v="."/>
    <s v="."/>
    <n v="0"/>
    <n v="1958"/>
    <m/>
    <m/>
  </r>
  <r>
    <x v="89"/>
    <x v="107"/>
    <n v="54271"/>
    <n v="53738"/>
    <n v="532"/>
    <n v="0"/>
    <n v="0"/>
    <s v="."/>
    <s v="."/>
    <n v="0"/>
    <n v="1958"/>
    <m/>
    <m/>
  </r>
  <r>
    <x v="89"/>
    <x v="108"/>
    <n v="56832"/>
    <n v="56278"/>
    <n v="554"/>
    <n v="0"/>
    <n v="0"/>
    <s v="."/>
    <s v="."/>
    <n v="0"/>
    <n v="1958"/>
    <m/>
    <m/>
  </r>
  <r>
    <x v="89"/>
    <x v="109"/>
    <n v="60273"/>
    <n v="59695"/>
    <n v="579"/>
    <n v="0"/>
    <n v="0"/>
    <s v="."/>
    <s v="."/>
    <n v="0"/>
    <n v="1958"/>
    <m/>
    <m/>
  </r>
  <r>
    <x v="89"/>
    <x v="110"/>
    <n v="58676"/>
    <n v="58043"/>
    <n v="634"/>
    <n v="0"/>
    <n v="0"/>
    <s v="."/>
    <s v="."/>
    <n v="0"/>
    <n v="1958"/>
    <m/>
    <m/>
  </r>
  <r>
    <x v="89"/>
    <x v="111"/>
    <n v="60238"/>
    <n v="59586"/>
    <n v="652"/>
    <n v="0"/>
    <n v="0"/>
    <s v="."/>
    <s v="."/>
    <n v="0"/>
    <n v="1958"/>
    <m/>
    <m/>
  </r>
  <r>
    <x v="89"/>
    <x v="112"/>
    <n v="62636"/>
    <n v="61964"/>
    <n v="671"/>
    <n v="0"/>
    <n v="0"/>
    <s v="."/>
    <s v="."/>
    <n v="0"/>
    <n v="1958"/>
    <m/>
    <m/>
  </r>
  <r>
    <x v="89"/>
    <x v="113"/>
    <n v="65034"/>
    <n v="64340"/>
    <n v="693"/>
    <n v="0"/>
    <n v="0"/>
    <s v="."/>
    <s v="."/>
    <n v="0"/>
    <n v="1958"/>
    <m/>
    <m/>
  </r>
  <r>
    <x v="89"/>
    <x v="114"/>
    <n v="69940"/>
    <n v="69209"/>
    <n v="732"/>
    <n v="0"/>
    <n v="0"/>
    <s v="."/>
    <s v="."/>
    <n v="0"/>
    <n v="1958"/>
    <m/>
    <m/>
  </r>
  <r>
    <x v="89"/>
    <x v="115"/>
    <n v="74660"/>
    <n v="73891"/>
    <n v="769"/>
    <n v="0"/>
    <n v="0"/>
    <s v="."/>
    <s v="."/>
    <n v="0"/>
    <n v="1958"/>
    <m/>
    <m/>
  </r>
  <r>
    <x v="89"/>
    <x v="116"/>
    <n v="77887"/>
    <n v="77106"/>
    <n v="780"/>
    <n v="0"/>
    <n v="0"/>
    <s v="."/>
    <s v="."/>
    <n v="0"/>
    <n v="1958"/>
    <m/>
    <m/>
  </r>
  <r>
    <x v="89"/>
    <x v="117"/>
    <n v="82774"/>
    <n v="81988"/>
    <n v="785"/>
    <n v="0"/>
    <n v="0"/>
    <s v="."/>
    <s v="."/>
    <n v="0"/>
    <n v="1958"/>
    <m/>
    <m/>
  </r>
  <r>
    <x v="89"/>
    <x v="82"/>
    <n v="89181"/>
    <n v="88354"/>
    <n v="827"/>
    <n v="0"/>
    <n v="0"/>
    <s v="."/>
    <s v="."/>
    <n v="0"/>
    <n v="1958"/>
    <m/>
    <m/>
  </r>
  <r>
    <x v="89"/>
    <x v="83"/>
    <n v="88853"/>
    <n v="88040"/>
    <n v="813"/>
    <n v="0"/>
    <n v="0"/>
    <s v="."/>
    <s v="."/>
    <n v="0"/>
    <n v="1958"/>
    <m/>
    <m/>
  </r>
  <r>
    <x v="89"/>
    <x v="84"/>
    <n v="87115"/>
    <n v="86286"/>
    <n v="828"/>
    <n v="0"/>
    <n v="0"/>
    <s v="."/>
    <s v="."/>
    <n v="0"/>
    <n v="1958"/>
    <m/>
    <m/>
  </r>
  <r>
    <x v="89"/>
    <x v="85"/>
    <n v="93777"/>
    <n v="92903"/>
    <n v="873"/>
    <n v="0"/>
    <n v="0"/>
    <s v="."/>
    <s v="."/>
    <n v="0"/>
    <n v="1958"/>
    <m/>
    <m/>
  </r>
  <r>
    <x v="89"/>
    <x v="86"/>
    <n v="97195"/>
    <n v="96300"/>
    <n v="896"/>
    <n v="0"/>
    <n v="0"/>
    <s v="."/>
    <s v="."/>
    <n v="0"/>
    <n v="1958"/>
    <m/>
    <m/>
  </r>
  <r>
    <x v="89"/>
    <x v="87"/>
    <n v="104346"/>
    <n v="103477"/>
    <n v="869"/>
    <n v="0"/>
    <n v="0"/>
    <s v="."/>
    <s v="."/>
    <n v="0"/>
    <n v="1958"/>
    <m/>
    <m/>
  </r>
  <r>
    <x v="89"/>
    <x v="118"/>
    <n v="98782"/>
    <n v="97902"/>
    <n v="881"/>
    <n v="0"/>
    <n v="0"/>
    <s v="."/>
    <s v="."/>
    <n v="0"/>
    <n v="1958"/>
    <m/>
    <m/>
  </r>
  <r>
    <x v="89"/>
    <x v="119"/>
    <n v="120683"/>
    <n v="119739"/>
    <n v="944"/>
    <n v="0"/>
    <n v="0"/>
    <s v="."/>
    <s v="."/>
    <n v="0"/>
    <n v="1958"/>
    <m/>
    <m/>
  </r>
  <r>
    <x v="89"/>
    <x v="120"/>
    <n v="121900"/>
    <n v="120901"/>
    <n v="999"/>
    <n v="0"/>
    <n v="0"/>
    <s v="."/>
    <s v="."/>
    <n v="0"/>
    <n v="1958"/>
    <m/>
    <m/>
  </r>
  <r>
    <x v="89"/>
    <x v="121"/>
    <n v="121608"/>
    <n v="120671"/>
    <n v="938"/>
    <n v="0"/>
    <n v="0"/>
    <s v="."/>
    <s v="."/>
    <n v="0"/>
    <n v="1958"/>
    <m/>
    <m/>
  </r>
  <r>
    <x v="89"/>
    <x v="122"/>
    <n v="121552"/>
    <n v="120586"/>
    <n v="966"/>
    <n v="0"/>
    <n v="0"/>
    <s v="."/>
    <s v="."/>
    <n v="0"/>
    <n v="1958"/>
    <m/>
    <m/>
  </r>
  <r>
    <x v="89"/>
    <x v="123"/>
    <n v="125160"/>
    <n v="124219"/>
    <n v="941"/>
    <n v="0"/>
    <n v="0"/>
    <s v="."/>
    <s v="."/>
    <n v="0"/>
    <n v="1958"/>
    <m/>
    <m/>
  </r>
  <r>
    <x v="89"/>
    <x v="124"/>
    <n v="136223"/>
    <n v="135174"/>
    <n v="1049"/>
    <n v="0"/>
    <n v="0"/>
    <s v="."/>
    <s v="."/>
    <n v="0"/>
    <n v="1958"/>
    <m/>
    <m/>
  </r>
  <r>
    <x v="89"/>
    <x v="125"/>
    <n v="146038"/>
    <n v="145071"/>
    <n v="967"/>
    <n v="0"/>
    <n v="0"/>
    <s v="."/>
    <s v="."/>
    <n v="0"/>
    <n v="1958"/>
    <m/>
    <m/>
  </r>
  <r>
    <x v="89"/>
    <x v="126"/>
    <n v="135897"/>
    <n v="135805"/>
    <n v="92"/>
    <n v="0"/>
    <n v="0"/>
    <s v="."/>
    <s v="."/>
    <n v="0"/>
    <n v="1958"/>
    <m/>
    <m/>
  </r>
  <r>
    <x v="89"/>
    <x v="127"/>
    <n v="126339"/>
    <n v="126256"/>
    <n v="83"/>
    <n v="0"/>
    <n v="0"/>
    <s v="."/>
    <s v="."/>
    <n v="0"/>
    <n v="1958"/>
    <m/>
    <m/>
  </r>
  <r>
    <x v="89"/>
    <x v="88"/>
    <n v="136653"/>
    <n v="136575"/>
    <n v="78"/>
    <n v="0"/>
    <n v="0"/>
    <s v="."/>
    <s v="."/>
    <n v="0"/>
    <n v="1958"/>
    <m/>
    <m/>
  </r>
  <r>
    <x v="89"/>
    <x v="89"/>
    <n v="143171"/>
    <n v="143094"/>
    <n v="76"/>
    <n v="0"/>
    <n v="0"/>
    <s v="."/>
    <s v="."/>
    <n v="0"/>
    <n v="1958"/>
    <m/>
    <m/>
  </r>
  <r>
    <x v="89"/>
    <x v="90"/>
    <n v="137397"/>
    <n v="137365"/>
    <n v="32"/>
    <n v="0"/>
    <n v="0"/>
    <s v="."/>
    <s v="."/>
    <n v="0"/>
    <n v="1958"/>
    <m/>
    <m/>
  </r>
  <r>
    <x v="89"/>
    <x v="91"/>
    <n v="105739"/>
    <n v="105708"/>
    <n v="31"/>
    <n v="0"/>
    <n v="0"/>
    <s v="."/>
    <s v="."/>
    <n v="0"/>
    <n v="1958"/>
    <m/>
    <m/>
  </r>
  <r>
    <x v="89"/>
    <x v="92"/>
    <n v="117142"/>
    <n v="117113"/>
    <n v="29"/>
    <n v="0"/>
    <n v="0"/>
    <s v="."/>
    <s v="."/>
    <n v="0"/>
    <n v="1958"/>
    <m/>
    <m/>
  </r>
  <r>
    <x v="89"/>
    <x v="93"/>
    <n v="129143"/>
    <n v="129111"/>
    <n v="32"/>
    <n v="0"/>
    <n v="0"/>
    <s v="."/>
    <s v="."/>
    <n v="0"/>
    <n v="1958"/>
    <m/>
    <m/>
  </r>
  <r>
    <x v="89"/>
    <x v="94"/>
    <n v="124307"/>
    <n v="124272"/>
    <n v="35"/>
    <n v="0"/>
    <n v="0"/>
    <s v="."/>
    <s v="."/>
    <n v="0"/>
    <n v="1958"/>
    <m/>
    <m/>
  </r>
  <r>
    <x v="89"/>
    <x v="95"/>
    <n v="90592"/>
    <n v="90550"/>
    <n v="43"/>
    <n v="0"/>
    <n v="0"/>
    <s v="."/>
    <s v="."/>
    <n v="0"/>
    <n v="1958"/>
    <m/>
    <m/>
  </r>
  <r>
    <x v="89"/>
    <x v="96"/>
    <n v="123306"/>
    <n v="123256"/>
    <n v="49"/>
    <n v="0"/>
    <n v="0"/>
    <s v="."/>
    <s v="."/>
    <n v="0"/>
    <n v="1958"/>
    <m/>
    <m/>
  </r>
  <r>
    <x v="89"/>
    <x v="97"/>
    <n v="125018"/>
    <n v="124952"/>
    <n v="66"/>
    <n v="0"/>
    <n v="0"/>
    <s v="."/>
    <s v="."/>
    <n v="0"/>
    <n v="1958"/>
    <m/>
    <m/>
  </r>
  <r>
    <x v="89"/>
    <x v="98"/>
    <n v="112783"/>
    <n v="112704"/>
    <n v="80"/>
    <n v="0"/>
    <n v="0"/>
    <s v="."/>
    <s v="."/>
    <n v="0"/>
    <n v="1958"/>
    <m/>
    <m/>
  </r>
  <r>
    <x v="89"/>
    <x v="99"/>
    <n v="131289"/>
    <n v="131329"/>
    <n v="-39"/>
    <n v="0"/>
    <n v="0"/>
    <s v="."/>
    <s v="."/>
    <n v="0"/>
    <n v="1958"/>
    <m/>
    <m/>
  </r>
  <r>
    <x v="89"/>
    <x v="100"/>
    <n v="137797"/>
    <n v="136790"/>
    <n v="-42"/>
    <n v="0"/>
    <n v="1049"/>
    <s v="."/>
    <s v="."/>
    <n v="0"/>
    <n v="1958"/>
    <m/>
    <m/>
  </r>
  <r>
    <x v="89"/>
    <x v="101"/>
    <n v="147099"/>
    <n v="146199"/>
    <n v="-80"/>
    <n v="0"/>
    <n v="980"/>
    <s v="."/>
    <s v="."/>
    <n v="0"/>
    <n v="1958"/>
    <m/>
    <m/>
  </r>
  <r>
    <x v="89"/>
    <x v="102"/>
    <n v="126019"/>
    <n v="125352"/>
    <n v="-104"/>
    <n v="0"/>
    <n v="771"/>
    <s v="."/>
    <s v="."/>
    <n v="0"/>
    <n v="1958"/>
    <m/>
    <m/>
  </r>
  <r>
    <x v="89"/>
    <x v="103"/>
    <n v="105239"/>
    <n v="104823"/>
    <n v="-105"/>
    <n v="0"/>
    <n v="522"/>
    <s v="."/>
    <s v="."/>
    <n v="0"/>
    <n v="1958"/>
    <m/>
    <m/>
  </r>
  <r>
    <x v="89"/>
    <x v="104"/>
    <n v="94792"/>
    <n v="94448"/>
    <n v="-49"/>
    <n v="0"/>
    <n v="393"/>
    <s v="."/>
    <s v="."/>
    <n v="0"/>
    <n v="1958"/>
    <m/>
    <m/>
  </r>
  <r>
    <x v="89"/>
    <x v="66"/>
    <n v="99578"/>
    <n v="99082"/>
    <n v="-39"/>
    <n v="0"/>
    <n v="535"/>
    <s v="."/>
    <s v="."/>
    <n v="0"/>
    <n v="1958"/>
    <m/>
    <m/>
  </r>
  <r>
    <x v="89"/>
    <x v="67"/>
    <n v="111530"/>
    <n v="110559"/>
    <n v="85"/>
    <n v="6"/>
    <n v="880"/>
    <s v="."/>
    <s v="."/>
    <n v="0"/>
    <n v="1958"/>
    <m/>
    <m/>
  </r>
  <r>
    <x v="89"/>
    <x v="68"/>
    <n v="123463"/>
    <n v="121900"/>
    <n v="358"/>
    <n v="7"/>
    <n v="1198"/>
    <s v="."/>
    <s v="."/>
    <n v="0"/>
    <n v="1958"/>
    <m/>
    <m/>
  </r>
  <r>
    <x v="89"/>
    <x v="69"/>
    <n v="136376"/>
    <n v="134402"/>
    <n v="373"/>
    <n v="12"/>
    <n v="1590"/>
    <s v="."/>
    <s v="."/>
    <n v="0"/>
    <n v="1958"/>
    <m/>
    <m/>
  </r>
  <r>
    <x v="89"/>
    <x v="70"/>
    <n v="153811"/>
    <n v="151708"/>
    <n v="378"/>
    <n v="11"/>
    <n v="1714"/>
    <s v="."/>
    <s v="."/>
    <n v="0"/>
    <n v="1958"/>
    <m/>
    <m/>
  </r>
  <r>
    <x v="89"/>
    <x v="71"/>
    <n v="164120"/>
    <n v="161479"/>
    <n v="510"/>
    <n v="9"/>
    <n v="2122"/>
    <s v="."/>
    <s v="."/>
    <n v="0"/>
    <n v="1958"/>
    <m/>
    <m/>
  </r>
  <r>
    <x v="89"/>
    <x v="72"/>
    <n v="177042"/>
    <n v="174508"/>
    <n v="620"/>
    <n v="16"/>
    <n v="1898"/>
    <s v="."/>
    <s v="."/>
    <n v="0"/>
    <n v="1958"/>
    <m/>
    <m/>
  </r>
  <r>
    <x v="89"/>
    <x v="73"/>
    <n v="178594"/>
    <n v="176240"/>
    <n v="884"/>
    <n v="8"/>
    <n v="1461"/>
    <s v="."/>
    <s v="."/>
    <n v="0"/>
    <n v="1958"/>
    <m/>
    <m/>
  </r>
  <r>
    <x v="89"/>
    <x v="74"/>
    <n v="180360"/>
    <n v="178054"/>
    <n v="755"/>
    <n v="7"/>
    <n v="1543"/>
    <s v="."/>
    <s v="."/>
    <n v="0"/>
    <n v="1958"/>
    <m/>
    <m/>
  </r>
  <r>
    <x v="89"/>
    <x v="75"/>
    <n v="182295"/>
    <n v="180674"/>
    <n v="623"/>
    <n v="7"/>
    <n v="991"/>
    <s v="."/>
    <s v="."/>
    <n v="0"/>
    <n v="1958"/>
    <m/>
    <m/>
  </r>
  <r>
    <x v="89"/>
    <x v="76"/>
    <n v="185444"/>
    <n v="183609"/>
    <n v="595"/>
    <n v="5"/>
    <n v="1234"/>
    <s v="."/>
    <s v="."/>
    <n v="0"/>
    <n v="1958"/>
    <m/>
    <m/>
  </r>
  <r>
    <x v="89"/>
    <x v="77"/>
    <n v="163830"/>
    <n v="163190"/>
    <n v="604"/>
    <n v="36"/>
    <n v="0"/>
    <s v="."/>
    <s v="."/>
    <n v="0"/>
    <n v="1958"/>
    <m/>
    <m/>
  </r>
  <r>
    <x v="89"/>
    <x v="78"/>
    <n v="492"/>
    <n v="0"/>
    <n v="455"/>
    <n v="37"/>
    <n v="0"/>
    <s v="."/>
    <s v="."/>
    <n v="0"/>
    <n v="1958"/>
    <m/>
    <m/>
  </r>
  <r>
    <x v="89"/>
    <x v="79"/>
    <n v="353"/>
    <s v="."/>
    <s v="."/>
    <s v="."/>
    <n v="353"/>
    <s v="."/>
    <s v="."/>
    <n v="0"/>
    <n v="1958"/>
    <m/>
    <m/>
  </r>
  <r>
    <x v="89"/>
    <x v="42"/>
    <n v="253606"/>
    <n v="121566"/>
    <n v="90980"/>
    <n v="36072"/>
    <n v="4678"/>
    <n v="310"/>
    <n v="3.18"/>
    <n v="5410"/>
    <n v="1990"/>
    <m/>
    <m/>
  </r>
  <r>
    <x v="89"/>
    <x v="43"/>
    <n v="243244"/>
    <n v="110594"/>
    <n v="91818"/>
    <n v="35521"/>
    <n v="5104"/>
    <n v="207"/>
    <n v="3.03"/>
    <n v="5364"/>
    <n v="1990"/>
    <m/>
    <m/>
  </r>
  <r>
    <x v="89"/>
    <x v="44"/>
    <n v="239336"/>
    <n v="103953"/>
    <n v="92901"/>
    <n v="37310"/>
    <n v="4984"/>
    <n v="188"/>
    <n v="2.96"/>
    <n v="5973"/>
    <n v="1990"/>
    <m/>
    <m/>
  </r>
  <r>
    <x v="89"/>
    <x v="45"/>
    <n v="236040"/>
    <n v="101106"/>
    <n v="91417"/>
    <n v="38217"/>
    <n v="4914"/>
    <n v="387"/>
    <n v="2.9"/>
    <n v="6212"/>
    <n v="1990"/>
    <m/>
    <m/>
  </r>
  <r>
    <x v="89"/>
    <x v="46"/>
    <n v="235645"/>
    <n v="96680"/>
    <n v="91700"/>
    <n v="42033"/>
    <n v="4529"/>
    <n v="704"/>
    <n v="2.88"/>
    <n v="6236"/>
    <n v="1990"/>
    <m/>
    <m/>
  </r>
  <r>
    <x v="89"/>
    <x v="47"/>
    <n v="242600"/>
    <n v="96068"/>
    <n v="94544"/>
    <n v="47007"/>
    <n v="4288"/>
    <n v="693"/>
    <n v="2.95"/>
    <n v="6311"/>
    <n v="1990"/>
    <m/>
    <m/>
  </r>
  <r>
    <x v="89"/>
    <x v="48"/>
    <n v="235145"/>
    <n v="91658"/>
    <n v="92969"/>
    <n v="44937"/>
    <n v="4889"/>
    <n v="691"/>
    <n v="2.86"/>
    <n v="6619"/>
    <n v="1990"/>
    <m/>
    <m/>
  </r>
  <r>
    <x v="89"/>
    <x v="49"/>
    <n v="233260"/>
    <n v="89420"/>
    <n v="92657"/>
    <n v="45425"/>
    <n v="4979"/>
    <n v="779"/>
    <n v="2.83"/>
    <n v="6700"/>
    <n v="1990"/>
    <m/>
    <m/>
  </r>
  <r>
    <x v="89"/>
    <x v="50"/>
    <n v="224287"/>
    <n v="85160"/>
    <n v="88471"/>
    <n v="44967"/>
    <n v="4884"/>
    <n v="806"/>
    <n v="2.72"/>
    <n v="7043"/>
    <n v="1990"/>
    <m/>
    <m/>
  </r>
  <r>
    <x v="89"/>
    <x v="51"/>
    <n v="226337"/>
    <n v="89463"/>
    <n v="86414"/>
    <n v="44878"/>
    <n v="4816"/>
    <n v="766"/>
    <n v="2.75"/>
    <n v="7397"/>
    <n v="1990"/>
    <m/>
    <m/>
  </r>
  <r>
    <x v="89"/>
    <x v="52"/>
    <n v="232796"/>
    <n v="91315"/>
    <n v="89142"/>
    <n v="47212"/>
    <n v="4368"/>
    <n v="759"/>
    <n v="2.83"/>
    <n v="7191"/>
    <n v="1990"/>
    <m/>
    <m/>
  </r>
  <r>
    <x v="89"/>
    <x v="53"/>
    <n v="226268"/>
    <n v="88933"/>
    <n v="85171"/>
    <n v="47200"/>
    <n v="4217"/>
    <n v="748"/>
    <n v="2.74"/>
    <n v="7328"/>
    <n v="1990"/>
    <m/>
    <m/>
  </r>
  <r>
    <x v="89"/>
    <x v="54"/>
    <n v="224383"/>
    <n v="89552"/>
    <n v="82973"/>
    <n v="47390"/>
    <n v="4454"/>
    <n v="13"/>
    <n v="2.72"/>
    <n v="7658"/>
    <n v="1990"/>
    <m/>
    <m/>
  </r>
  <r>
    <x v="89"/>
    <x v="55"/>
    <n v="222744"/>
    <n v="90065"/>
    <n v="80754"/>
    <n v="47584"/>
    <n v="4332"/>
    <n v="10"/>
    <n v="2.7"/>
    <n v="8200"/>
    <n v="1990"/>
    <m/>
    <m/>
  </r>
  <r>
    <x v="89"/>
    <x v="56"/>
    <n v="217393"/>
    <n v="86165"/>
    <n v="78421"/>
    <n v="48581"/>
    <n v="4217"/>
    <n v="9"/>
    <n v="2.63"/>
    <n v="8519"/>
    <n v="1990"/>
    <m/>
    <m/>
  </r>
  <r>
    <x v="89"/>
    <x v="57"/>
    <n v="222654"/>
    <n v="89858"/>
    <n v="78686"/>
    <n v="49527"/>
    <n v="4574"/>
    <n v="9"/>
    <n v="2.7"/>
    <n v="8912"/>
    <n v="1990"/>
    <m/>
    <m/>
  </r>
  <r>
    <x v="89"/>
    <x v="58"/>
    <n v="212857"/>
    <n v="91205"/>
    <n v="69328"/>
    <n v="47777"/>
    <n v="4540"/>
    <n v="6"/>
    <n v="2.5499999999999998"/>
    <n v="9589"/>
    <n v="1990"/>
    <m/>
    <m/>
  </r>
  <r>
    <x v="89"/>
    <x v="59"/>
    <n v="212862"/>
    <n v="84989"/>
    <n v="75258"/>
    <n v="48194"/>
    <n v="4415"/>
    <n v="7"/>
    <n v="2.5499999999999998"/>
    <n v="9606"/>
    <n v="1990"/>
    <m/>
    <m/>
  </r>
  <r>
    <x v="89"/>
    <x v="60"/>
    <n v="196963"/>
    <n v="76236"/>
    <n v="71218"/>
    <n v="45426"/>
    <n v="4076"/>
    <n v="7"/>
    <n v="2.4500000000000002"/>
    <n v="9124"/>
    <n v="1990"/>
    <m/>
    <m/>
  </r>
  <r>
    <x v="89"/>
    <x v="61"/>
    <n v="206943"/>
    <n v="83574"/>
    <n v="71983"/>
    <n v="47408"/>
    <n v="3972"/>
    <n v="6"/>
    <n v="2.57"/>
    <n v="9078"/>
    <n v="1990"/>
    <m/>
    <m/>
  </r>
  <r>
    <x v="89"/>
    <x v="62"/>
    <n v="199754"/>
    <n v="82252"/>
    <n v="69465"/>
    <n v="43468"/>
    <n v="4561"/>
    <n v="8"/>
    <n v="2.48"/>
    <n v="8789"/>
    <n v="1990"/>
    <m/>
    <m/>
  </r>
  <r>
    <x v="89"/>
    <x v="63"/>
    <n v="201762"/>
    <n v="84428"/>
    <n v="69309"/>
    <n v="43608"/>
    <n v="4411"/>
    <n v="6"/>
    <n v="2.5099999999999998"/>
    <n v="9060"/>
    <n v="1990"/>
    <m/>
    <m/>
  </r>
  <r>
    <x v="89"/>
    <x v="64"/>
    <n v="206521"/>
    <n v="86226"/>
    <n v="70373"/>
    <n v="45658"/>
    <n v="4258"/>
    <n v="5"/>
    <n v="2.56"/>
    <n v="8982"/>
    <n v="1990"/>
    <m/>
    <m/>
  </r>
  <r>
    <x v="89"/>
    <x v="65"/>
    <n v="196314"/>
    <n v="84098"/>
    <n v="68263"/>
    <n v="39582"/>
    <n v="4365"/>
    <n v="5"/>
    <n v="2.4300000000000002"/>
    <n v="8706"/>
    <n v="1990"/>
    <m/>
    <m/>
  </r>
  <r>
    <x v="90"/>
    <x v="1"/>
    <n v="174"/>
    <n v="46"/>
    <n v="128"/>
    <n v="0"/>
    <n v="0"/>
    <n v="0"/>
    <n v="0.03"/>
    <n v="27"/>
    <n v="1958"/>
    <m/>
    <m/>
  </r>
  <r>
    <x v="90"/>
    <x v="2"/>
    <n v="239"/>
    <n v="93"/>
    <n v="147"/>
    <n v="0"/>
    <n v="0"/>
    <n v="0"/>
    <n v="0.05"/>
    <n v="27"/>
    <n v="1958"/>
    <m/>
    <m/>
  </r>
  <r>
    <x v="90"/>
    <x v="3"/>
    <n v="237"/>
    <n v="82"/>
    <n v="155"/>
    <n v="0"/>
    <n v="0"/>
    <n v="0"/>
    <n v="0.05"/>
    <n v="30"/>
    <n v="1958"/>
    <m/>
    <m/>
  </r>
  <r>
    <x v="90"/>
    <x v="4"/>
    <n v="278"/>
    <n v="89"/>
    <n v="189"/>
    <n v="0"/>
    <n v="0"/>
    <n v="0"/>
    <n v="0.05"/>
    <n v="20"/>
    <n v="1958"/>
    <m/>
    <m/>
  </r>
  <r>
    <x v="90"/>
    <x v="5"/>
    <n v="274"/>
    <n v="91"/>
    <n v="183"/>
    <n v="0"/>
    <n v="0"/>
    <n v="0"/>
    <n v="0.05"/>
    <n v="19"/>
    <n v="1958"/>
    <m/>
    <m/>
  </r>
  <r>
    <x v="90"/>
    <x v="6"/>
    <n v="324"/>
    <n v="81"/>
    <n v="243"/>
    <n v="0"/>
    <n v="0"/>
    <n v="0"/>
    <n v="0.06"/>
    <n v="17"/>
    <n v="1958"/>
    <m/>
    <m/>
  </r>
  <r>
    <x v="90"/>
    <x v="7"/>
    <n v="294"/>
    <n v="77"/>
    <n v="217"/>
    <n v="0"/>
    <n v="0"/>
    <n v="0"/>
    <n v="0.05"/>
    <n v="19"/>
    <n v="1958"/>
    <m/>
    <m/>
  </r>
  <r>
    <x v="90"/>
    <x v="8"/>
    <n v="353"/>
    <n v="72"/>
    <n v="280"/>
    <n v="0"/>
    <n v="0"/>
    <n v="0"/>
    <n v="0.06"/>
    <n v="15"/>
    <n v="1958"/>
    <m/>
    <m/>
  </r>
  <r>
    <x v="90"/>
    <x v="9"/>
    <n v="372"/>
    <n v="72"/>
    <n v="300"/>
    <n v="0"/>
    <n v="0"/>
    <n v="0"/>
    <n v="0.06"/>
    <n v="16"/>
    <n v="1958"/>
    <m/>
    <m/>
  </r>
  <r>
    <x v="90"/>
    <x v="10"/>
    <n v="361"/>
    <n v="61"/>
    <n v="301"/>
    <n v="0"/>
    <n v="0"/>
    <n v="0"/>
    <n v="0.06"/>
    <n v="15"/>
    <n v="1989"/>
    <m/>
    <m/>
  </r>
  <r>
    <x v="90"/>
    <x v="11"/>
    <n v="399"/>
    <n v="45"/>
    <n v="354"/>
    <n v="0"/>
    <n v="0"/>
    <n v="0"/>
    <n v="0.06"/>
    <n v="16"/>
    <n v="1989"/>
    <m/>
    <m/>
  </r>
  <r>
    <x v="90"/>
    <x v="12"/>
    <n v="367"/>
    <n v="42"/>
    <n v="325"/>
    <n v="0"/>
    <n v="0"/>
    <n v="0"/>
    <n v="0.05"/>
    <n v="15"/>
    <n v="1989"/>
    <m/>
    <m/>
  </r>
  <r>
    <x v="90"/>
    <x v="13"/>
    <n v="391"/>
    <n v="25"/>
    <n v="367"/>
    <n v="0"/>
    <n v="0"/>
    <n v="0"/>
    <n v="0.05"/>
    <n v="19"/>
    <n v="1989"/>
    <m/>
    <m/>
  </r>
  <r>
    <x v="90"/>
    <x v="14"/>
    <n v="470"/>
    <n v="31"/>
    <n v="439"/>
    <n v="0"/>
    <n v="0"/>
    <n v="0"/>
    <n v="0.06"/>
    <n v="4"/>
    <n v="1989"/>
    <m/>
    <m/>
  </r>
  <r>
    <x v="90"/>
    <x v="15"/>
    <n v="450"/>
    <n v="33"/>
    <n v="418"/>
    <n v="0"/>
    <n v="0"/>
    <n v="0"/>
    <n v="0.06"/>
    <n v="39"/>
    <n v="1989"/>
    <m/>
    <m/>
  </r>
  <r>
    <x v="90"/>
    <x v="16"/>
    <n v="465"/>
    <n v="20"/>
    <n v="445"/>
    <n v="0"/>
    <n v="0"/>
    <n v="0"/>
    <n v="0.06"/>
    <n v="9"/>
    <n v="1989"/>
    <m/>
    <m/>
  </r>
  <r>
    <x v="90"/>
    <x v="17"/>
    <n v="393"/>
    <n v="39"/>
    <n v="354"/>
    <n v="0"/>
    <n v="0"/>
    <n v="0"/>
    <n v="0.05"/>
    <n v="18"/>
    <n v="1989"/>
    <m/>
    <m/>
  </r>
  <r>
    <x v="90"/>
    <x v="18"/>
    <n v="408"/>
    <n v="22"/>
    <n v="387"/>
    <n v="0"/>
    <n v="0"/>
    <n v="0"/>
    <n v="0.05"/>
    <n v="21"/>
    <n v="1989"/>
    <m/>
    <m/>
  </r>
  <r>
    <x v="90"/>
    <x v="19"/>
    <n v="481"/>
    <n v="17"/>
    <n v="433"/>
    <n v="0"/>
    <n v="31"/>
    <n v="0"/>
    <n v="0.06"/>
    <n v="26"/>
    <n v="1989"/>
    <m/>
    <m/>
  </r>
  <r>
    <x v="90"/>
    <x v="20"/>
    <n v="461"/>
    <n v="14"/>
    <n v="393"/>
    <n v="0"/>
    <n v="55"/>
    <n v="0"/>
    <n v="0.05"/>
    <n v="26"/>
    <n v="1989"/>
    <m/>
    <m/>
  </r>
  <r>
    <x v="90"/>
    <x v="21"/>
    <n v="716"/>
    <n v="23"/>
    <n v="633"/>
    <n v="0"/>
    <n v="60"/>
    <n v="0"/>
    <n v="0.08"/>
    <n v="31"/>
    <n v="1989"/>
    <m/>
    <m/>
  </r>
  <r>
    <x v="90"/>
    <x v="22"/>
    <n v="626"/>
    <n v="4"/>
    <n v="550"/>
    <n v="0"/>
    <n v="72"/>
    <n v="0"/>
    <n v="7.0000000000000007E-2"/>
    <n v="25"/>
    <n v="1989"/>
    <m/>
    <m/>
  </r>
  <r>
    <x v="90"/>
    <x v="23"/>
    <n v="661"/>
    <n v="4"/>
    <n v="601"/>
    <n v="0"/>
    <n v="56"/>
    <n v="0"/>
    <n v="7.0000000000000007E-2"/>
    <n v="33"/>
    <n v="1989"/>
    <m/>
    <m/>
  </r>
  <r>
    <x v="90"/>
    <x v="24"/>
    <n v="675"/>
    <n v="8"/>
    <n v="608"/>
    <n v="0"/>
    <n v="59"/>
    <n v="0"/>
    <n v="7.0000000000000007E-2"/>
    <n v="30"/>
    <n v="1989"/>
    <m/>
    <m/>
  </r>
  <r>
    <x v="90"/>
    <x v="25"/>
    <n v="801"/>
    <n v="2"/>
    <n v="728"/>
    <n v="0"/>
    <n v="71"/>
    <n v="0"/>
    <n v="0.08"/>
    <n v="34"/>
    <n v="1989"/>
    <m/>
    <m/>
  </r>
  <r>
    <x v="90"/>
    <x v="26"/>
    <n v="749"/>
    <n v="4"/>
    <n v="654"/>
    <n v="0"/>
    <n v="91"/>
    <n v="0"/>
    <n v="0.08"/>
    <n v="38"/>
    <n v="1989"/>
    <m/>
    <m/>
  </r>
  <r>
    <x v="90"/>
    <x v="27"/>
    <n v="664"/>
    <n v="8"/>
    <n v="567"/>
    <n v="0"/>
    <n v="89"/>
    <n v="0"/>
    <n v="7.0000000000000007E-2"/>
    <n v="73"/>
    <n v="1989"/>
    <m/>
    <m/>
  </r>
  <r>
    <x v="90"/>
    <x v="28"/>
    <n v="819"/>
    <n v="1"/>
    <n v="734"/>
    <n v="0"/>
    <n v="83"/>
    <n v="0"/>
    <n v="0.08"/>
    <n v="57"/>
    <n v="1989"/>
    <m/>
    <m/>
  </r>
  <r>
    <x v="90"/>
    <x v="29"/>
    <n v="810"/>
    <n v="1"/>
    <n v="740"/>
    <n v="0"/>
    <n v="68"/>
    <n v="0"/>
    <n v="0.08"/>
    <n v="51"/>
    <n v="1989"/>
    <m/>
    <m/>
  </r>
  <r>
    <x v="90"/>
    <x v="30"/>
    <n v="725"/>
    <n v="1"/>
    <n v="687"/>
    <n v="0"/>
    <n v="37"/>
    <n v="0"/>
    <n v="7.0000000000000007E-2"/>
    <n v="59"/>
    <n v="1989"/>
    <m/>
    <m/>
  </r>
  <r>
    <x v="90"/>
    <x v="31"/>
    <n v="698"/>
    <n v="1"/>
    <n v="656"/>
    <n v="0"/>
    <n v="40"/>
    <n v="0"/>
    <n v="0.06"/>
    <n v="41"/>
    <n v="1989"/>
    <m/>
    <m/>
  </r>
  <r>
    <x v="90"/>
    <x v="32"/>
    <n v="831"/>
    <n v="1"/>
    <n v="775"/>
    <n v="0"/>
    <n v="54"/>
    <n v="0"/>
    <n v="7.0000000000000007E-2"/>
    <n v="37"/>
    <n v="1989"/>
    <m/>
    <m/>
  </r>
  <r>
    <x v="90"/>
    <x v="33"/>
    <n v="830"/>
    <n v="1"/>
    <n v="789"/>
    <n v="0"/>
    <n v="40"/>
    <n v="0"/>
    <n v="7.0000000000000007E-2"/>
    <n v="34"/>
    <n v="1989"/>
    <m/>
    <m/>
  </r>
  <r>
    <x v="90"/>
    <x v="34"/>
    <n v="997"/>
    <n v="1"/>
    <n v="956"/>
    <n v="0"/>
    <n v="39"/>
    <n v="0"/>
    <n v="0.08"/>
    <n v="38"/>
    <n v="1989"/>
    <m/>
    <m/>
  </r>
  <r>
    <x v="90"/>
    <x v="35"/>
    <n v="704"/>
    <n v="1"/>
    <n v="671"/>
    <n v="0"/>
    <n v="31"/>
    <n v="0"/>
    <n v="0.06"/>
    <n v="36"/>
    <n v="1989"/>
    <m/>
    <m/>
  </r>
  <r>
    <x v="90"/>
    <x v="36"/>
    <n v="907"/>
    <n v="1"/>
    <n v="857"/>
    <n v="0"/>
    <n v="49"/>
    <n v="0"/>
    <n v="7.0000000000000007E-2"/>
    <n v="38"/>
    <n v="1989"/>
    <m/>
    <m/>
  </r>
  <r>
    <x v="90"/>
    <x v="37"/>
    <n v="831"/>
    <n v="1"/>
    <n v="800"/>
    <n v="0"/>
    <n v="30"/>
    <n v="0"/>
    <n v="0.06"/>
    <n v="37"/>
    <n v="1989"/>
    <m/>
    <m/>
  </r>
  <r>
    <x v="90"/>
    <x v="38"/>
    <n v="896"/>
    <n v="2"/>
    <n v="857"/>
    <n v="0"/>
    <n v="37"/>
    <n v="0"/>
    <n v="7.0000000000000007E-2"/>
    <n v="38"/>
    <n v="1989"/>
    <m/>
    <m/>
  </r>
  <r>
    <x v="90"/>
    <x v="39"/>
    <n v="941"/>
    <n v="2"/>
    <n v="874"/>
    <n v="0"/>
    <n v="65"/>
    <n v="0"/>
    <n v="7.0000000000000007E-2"/>
    <n v="37"/>
    <n v="1989"/>
    <m/>
    <m/>
  </r>
  <r>
    <x v="90"/>
    <x v="40"/>
    <n v="912"/>
    <n v="2"/>
    <n v="833"/>
    <n v="0"/>
    <n v="77"/>
    <n v="0"/>
    <n v="0.06"/>
    <n v="34"/>
    <n v="1989"/>
    <m/>
    <m/>
  </r>
  <r>
    <x v="90"/>
    <x v="41"/>
    <n v="1041"/>
    <n v="2"/>
    <n v="947"/>
    <n v="0"/>
    <n v="92"/>
    <n v="0"/>
    <n v="7.0000000000000007E-2"/>
    <n v="50"/>
    <n v="1990"/>
    <m/>
    <m/>
  </r>
  <r>
    <x v="90"/>
    <x v="42"/>
    <n v="1073"/>
    <n v="2"/>
    <n v="969"/>
    <n v="0"/>
    <n v="102"/>
    <n v="0"/>
    <n v="7.0000000000000007E-2"/>
    <n v="52"/>
    <n v="1990"/>
    <m/>
    <m/>
  </r>
  <r>
    <x v="90"/>
    <x v="43"/>
    <n v="1086"/>
    <n v="2"/>
    <n v="944"/>
    <n v="0"/>
    <n v="139"/>
    <n v="0"/>
    <n v="7.0000000000000007E-2"/>
    <n v="54"/>
    <n v="1990"/>
    <m/>
    <m/>
  </r>
  <r>
    <x v="90"/>
    <x v="44"/>
    <n v="1240"/>
    <n v="2"/>
    <n v="1073"/>
    <n v="0"/>
    <n v="164"/>
    <n v="0"/>
    <n v="0.08"/>
    <n v="56"/>
    <n v="1990"/>
    <m/>
    <m/>
  </r>
  <r>
    <x v="90"/>
    <x v="45"/>
    <n v="1351"/>
    <n v="2"/>
    <n v="1165"/>
    <n v="0"/>
    <n v="183"/>
    <n v="0"/>
    <n v="0.08"/>
    <n v="56"/>
    <n v="1990"/>
    <m/>
    <m/>
  </r>
  <r>
    <x v="90"/>
    <x v="46"/>
    <n v="1439"/>
    <n v="2"/>
    <n v="1260"/>
    <n v="0"/>
    <n v="177"/>
    <n v="0"/>
    <n v="0.08"/>
    <n v="66"/>
    <n v="1990"/>
    <m/>
    <m/>
  </r>
  <r>
    <x v="90"/>
    <x v="47"/>
    <n v="1530"/>
    <n v="2"/>
    <n v="1324"/>
    <n v="0"/>
    <n v="204"/>
    <n v="0"/>
    <n v="0.09"/>
    <n v="65"/>
    <n v="1990"/>
    <m/>
    <m/>
  </r>
  <r>
    <x v="90"/>
    <x v="48"/>
    <n v="1736"/>
    <n v="2"/>
    <n v="1503"/>
    <n v="0"/>
    <n v="231"/>
    <n v="0"/>
    <n v="0.1"/>
    <n v="66"/>
    <n v="1990"/>
    <m/>
    <m/>
  </r>
  <r>
    <x v="90"/>
    <x v="49"/>
    <n v="1746"/>
    <n v="0"/>
    <n v="1524"/>
    <n v="0"/>
    <n v="222"/>
    <n v="0"/>
    <n v="0.1"/>
    <n v="74"/>
    <n v="1990"/>
    <m/>
    <m/>
  </r>
  <r>
    <x v="90"/>
    <x v="50"/>
    <n v="1786"/>
    <n v="0"/>
    <n v="1532"/>
    <n v="0"/>
    <n v="254"/>
    <n v="0"/>
    <n v="0.1"/>
    <n v="83"/>
    <n v="1990"/>
    <m/>
    <m/>
  </r>
  <r>
    <x v="90"/>
    <x v="51"/>
    <n v="1715"/>
    <n v="0"/>
    <n v="1450"/>
    <n v="0"/>
    <n v="265"/>
    <n v="0"/>
    <n v="0.09"/>
    <n v="87"/>
    <n v="1990"/>
    <m/>
    <m/>
  </r>
  <r>
    <x v="90"/>
    <x v="52"/>
    <n v="1887"/>
    <n v="0"/>
    <n v="1629"/>
    <n v="0"/>
    <n v="258"/>
    <n v="0"/>
    <n v="0.1"/>
    <n v="78"/>
    <n v="1990"/>
    <m/>
    <m/>
  </r>
  <r>
    <x v="90"/>
    <x v="53"/>
    <n v="2024"/>
    <n v="0"/>
    <n v="1766"/>
    <n v="0"/>
    <n v="258"/>
    <n v="0"/>
    <n v="0.1"/>
    <n v="80"/>
    <n v="1990"/>
    <m/>
    <m/>
  </r>
  <r>
    <x v="90"/>
    <x v="54"/>
    <n v="2081"/>
    <n v="0"/>
    <n v="1823"/>
    <n v="0"/>
    <n v="258"/>
    <n v="0"/>
    <n v="0.1"/>
    <n v="137"/>
    <n v="1990"/>
    <m/>
    <m/>
  </r>
  <r>
    <x v="90"/>
    <x v="55"/>
    <n v="2004"/>
    <n v="0"/>
    <n v="1746"/>
    <n v="0"/>
    <n v="258"/>
    <n v="0"/>
    <n v="0.09"/>
    <n v="112"/>
    <n v="1990"/>
    <m/>
    <m/>
  </r>
  <r>
    <x v="90"/>
    <x v="56"/>
    <n v="1907"/>
    <n v="0"/>
    <n v="1662"/>
    <n v="0"/>
    <n v="245"/>
    <n v="0"/>
    <n v="0.09"/>
    <n v="138"/>
    <n v="1990"/>
    <m/>
    <m/>
  </r>
  <r>
    <x v="90"/>
    <x v="57"/>
    <n v="2552"/>
    <n v="0"/>
    <n v="2307"/>
    <n v="0"/>
    <n v="245"/>
    <n v="0"/>
    <n v="0.12"/>
    <n v="136"/>
    <n v="1990"/>
    <m/>
    <m/>
  </r>
  <r>
    <x v="90"/>
    <x v="58"/>
    <n v="2680"/>
    <n v="0"/>
    <n v="2435"/>
    <n v="0"/>
    <n v="245"/>
    <n v="0"/>
    <n v="0.12"/>
    <n v="138"/>
    <n v="1990"/>
    <m/>
    <m/>
  </r>
  <r>
    <x v="90"/>
    <x v="59"/>
    <n v="2492"/>
    <n v="0"/>
    <n v="2247"/>
    <n v="0"/>
    <n v="245"/>
    <n v="0"/>
    <n v="0.11"/>
    <n v="144"/>
    <n v="1990"/>
    <m/>
    <m/>
  </r>
  <r>
    <x v="90"/>
    <x v="60"/>
    <n v="2102"/>
    <n v="0"/>
    <n v="1855"/>
    <n v="3"/>
    <n v="245"/>
    <n v="0"/>
    <n v="0.09"/>
    <n v="135"/>
    <n v="1990"/>
    <m/>
    <m/>
  </r>
  <r>
    <x v="90"/>
    <x v="61"/>
    <n v="2715"/>
    <n v="0"/>
    <n v="2208"/>
    <n v="221"/>
    <n v="286"/>
    <n v="0"/>
    <n v="0.11"/>
    <n v="169"/>
    <n v="1990"/>
    <m/>
    <m/>
  </r>
  <r>
    <x v="90"/>
    <x v="62"/>
    <n v="2681"/>
    <n v="0"/>
    <n v="1909"/>
    <n v="432"/>
    <n v="340"/>
    <n v="0"/>
    <n v="0.11"/>
    <n v="178"/>
    <n v="1990"/>
    <m/>
    <m/>
  </r>
  <r>
    <x v="90"/>
    <x v="63"/>
    <n v="3239"/>
    <n v="0"/>
    <n v="2611"/>
    <n v="219"/>
    <n v="408"/>
    <n v="0"/>
    <n v="0.13"/>
    <n v="176"/>
    <n v="1990"/>
    <m/>
    <m/>
  </r>
  <r>
    <x v="90"/>
    <x v="64"/>
    <n v="3987"/>
    <n v="0"/>
    <n v="3415"/>
    <n v="164"/>
    <n v="408"/>
    <n v="0"/>
    <n v="0.15"/>
    <n v="153"/>
    <n v="1990"/>
    <m/>
    <m/>
  </r>
  <r>
    <x v="90"/>
    <x v="65"/>
    <n v="3945"/>
    <n v="0"/>
    <n v="3188"/>
    <n v="349"/>
    <n v="408"/>
    <n v="0"/>
    <n v="0.15"/>
    <n v="104"/>
    <n v="1990"/>
    <m/>
    <m/>
  </r>
  <r>
    <x v="91"/>
    <x v="1"/>
    <n v="32"/>
    <n v="14"/>
    <n v="18"/>
    <n v="0"/>
    <n v="0"/>
    <n v="0"/>
    <n v="1.57"/>
    <n v="450"/>
    <n v="1958"/>
    <m/>
    <m/>
  </r>
  <r>
    <x v="91"/>
    <x v="2"/>
    <n v="28"/>
    <n v="7"/>
    <n v="21"/>
    <n v="0"/>
    <n v="0"/>
    <n v="0"/>
    <n v="1.36"/>
    <n v="475"/>
    <n v="1958"/>
    <m/>
    <m/>
  </r>
  <r>
    <x v="91"/>
    <x v="3"/>
    <n v="20"/>
    <n v="7"/>
    <n v="13"/>
    <n v="0"/>
    <n v="0"/>
    <n v="0"/>
    <n v="0.96"/>
    <n v="440"/>
    <n v="1958"/>
    <m/>
    <m/>
  </r>
  <r>
    <x v="91"/>
    <x v="4"/>
    <n v="18"/>
    <n v="5"/>
    <n v="13"/>
    <n v="0"/>
    <n v="0"/>
    <n v="0"/>
    <n v="0.84"/>
    <n v="311"/>
    <n v="1958"/>
    <m/>
    <m/>
  </r>
  <r>
    <x v="91"/>
    <x v="5"/>
    <n v="15"/>
    <n v="2"/>
    <n v="13"/>
    <n v="0"/>
    <n v="0"/>
    <n v="0"/>
    <n v="0.7"/>
    <n v="274"/>
    <n v="1958"/>
    <m/>
    <m/>
  </r>
  <r>
    <x v="91"/>
    <x v="6"/>
    <n v="16"/>
    <n v="4"/>
    <n v="13"/>
    <n v="0"/>
    <n v="0"/>
    <n v="0"/>
    <n v="0.77"/>
    <n v="276"/>
    <n v="1958"/>
    <m/>
    <m/>
  </r>
  <r>
    <x v="91"/>
    <x v="7"/>
    <n v="14"/>
    <n v="1"/>
    <n v="13"/>
    <n v="0"/>
    <n v="0"/>
    <n v="0"/>
    <n v="0.66"/>
    <n v="388"/>
    <n v="1958"/>
    <m/>
    <m/>
  </r>
  <r>
    <x v="91"/>
    <x v="8"/>
    <n v="14"/>
    <n v="1"/>
    <n v="13"/>
    <n v="0"/>
    <n v="0"/>
    <n v="0"/>
    <n v="0.66"/>
    <n v="437"/>
    <n v="1958"/>
    <m/>
    <m/>
  </r>
  <r>
    <x v="91"/>
    <x v="9"/>
    <n v="15"/>
    <n v="2"/>
    <n v="13"/>
    <n v="0"/>
    <n v="0"/>
    <n v="0"/>
    <n v="0.69"/>
    <n v="239"/>
    <n v="1958"/>
    <m/>
    <m/>
  </r>
  <r>
    <x v="91"/>
    <x v="10"/>
    <n v="13"/>
    <n v="1"/>
    <n v="13"/>
    <n v="0"/>
    <n v="0"/>
    <n v="0"/>
    <n v="0.62"/>
    <n v="157"/>
    <n v="1989"/>
    <m/>
    <m/>
  </r>
  <r>
    <x v="91"/>
    <x v="11"/>
    <n v="13"/>
    <n v="0"/>
    <n v="13"/>
    <n v="0"/>
    <n v="0"/>
    <n v="0"/>
    <n v="0.62"/>
    <n v="156"/>
    <n v="1989"/>
    <m/>
    <m/>
  </r>
  <r>
    <x v="91"/>
    <x v="12"/>
    <n v="14"/>
    <n v="1"/>
    <n v="13"/>
    <n v="0"/>
    <n v="0"/>
    <n v="0"/>
    <n v="0.65"/>
    <n v="146"/>
    <n v="1989"/>
    <m/>
    <m/>
  </r>
  <r>
    <x v="91"/>
    <x v="13"/>
    <n v="15"/>
    <n v="1"/>
    <n v="14"/>
    <n v="0"/>
    <n v="0"/>
    <n v="0"/>
    <n v="0.68"/>
    <n v="144"/>
    <n v="1989"/>
    <m/>
    <m/>
  </r>
  <r>
    <x v="91"/>
    <x v="14"/>
    <n v="15"/>
    <n v="1"/>
    <n v="13"/>
    <n v="0"/>
    <n v="0"/>
    <n v="0"/>
    <n v="0.66"/>
    <n v="171"/>
    <n v="1989"/>
    <m/>
    <m/>
  </r>
  <r>
    <x v="91"/>
    <x v="15"/>
    <n v="15"/>
    <n v="0"/>
    <n v="15"/>
    <n v="0"/>
    <n v="0"/>
    <n v="0"/>
    <n v="0.66"/>
    <n v="160"/>
    <n v="1989"/>
    <m/>
    <m/>
  </r>
  <r>
    <x v="91"/>
    <x v="16"/>
    <n v="13"/>
    <n v="0"/>
    <n v="13"/>
    <n v="0"/>
    <n v="0"/>
    <n v="0"/>
    <n v="0.57999999999999996"/>
    <n v="144"/>
    <n v="1989"/>
    <m/>
    <m/>
  </r>
  <r>
    <x v="91"/>
    <x v="17"/>
    <n v="15"/>
    <n v="0"/>
    <n v="15"/>
    <n v="0"/>
    <n v="0"/>
    <n v="0"/>
    <n v="0.64"/>
    <n v="131"/>
    <n v="1989"/>
    <m/>
    <m/>
  </r>
  <r>
    <x v="91"/>
    <x v="18"/>
    <n v="17"/>
    <n v="0"/>
    <n v="17"/>
    <n v="0"/>
    <n v="0"/>
    <n v="0"/>
    <n v="0.7"/>
    <n v="168"/>
    <n v="1989"/>
    <m/>
    <m/>
  </r>
  <r>
    <x v="91"/>
    <x v="19"/>
    <n v="18"/>
    <n v="0"/>
    <n v="18"/>
    <n v="0"/>
    <n v="0"/>
    <n v="0"/>
    <n v="0.73"/>
    <n v="129"/>
    <n v="1989"/>
    <m/>
    <m/>
  </r>
  <r>
    <x v="91"/>
    <x v="20"/>
    <n v="18"/>
    <n v="0"/>
    <n v="18"/>
    <n v="0"/>
    <n v="0"/>
    <n v="0"/>
    <n v="0.75"/>
    <n v="120"/>
    <n v="1989"/>
    <m/>
    <m/>
  </r>
  <r>
    <x v="91"/>
    <x v="21"/>
    <n v="19"/>
    <n v="0"/>
    <n v="19"/>
    <n v="0"/>
    <n v="0"/>
    <n v="0"/>
    <n v="0.78"/>
    <n v="127"/>
    <n v="1989"/>
    <m/>
    <m/>
  </r>
  <r>
    <x v="91"/>
    <x v="22"/>
    <n v="22"/>
    <n v="0"/>
    <n v="22"/>
    <n v="0"/>
    <n v="0"/>
    <n v="0"/>
    <n v="0.88"/>
    <n v="150"/>
    <n v="1989"/>
    <m/>
    <m/>
  </r>
  <r>
    <x v="91"/>
    <x v="23"/>
    <n v="20"/>
    <n v="0"/>
    <n v="20"/>
    <n v="0"/>
    <n v="0"/>
    <n v="0"/>
    <n v="0.8"/>
    <n v="163"/>
    <n v="1989"/>
    <m/>
    <m/>
  </r>
  <r>
    <x v="91"/>
    <x v="24"/>
    <n v="23"/>
    <n v="0"/>
    <n v="23"/>
    <n v="0"/>
    <n v="0"/>
    <n v="0"/>
    <n v="0.9"/>
    <n v="181"/>
    <n v="1989"/>
    <m/>
    <m/>
  </r>
  <r>
    <x v="91"/>
    <x v="25"/>
    <n v="21"/>
    <n v="0"/>
    <n v="21"/>
    <n v="0"/>
    <n v="0"/>
    <n v="0"/>
    <n v="0.83"/>
    <n v="197"/>
    <n v="1989"/>
    <m/>
    <m/>
  </r>
  <r>
    <x v="91"/>
    <x v="26"/>
    <n v="24"/>
    <n v="0"/>
    <n v="24"/>
    <n v="0"/>
    <n v="0"/>
    <n v="0"/>
    <n v="0.95"/>
    <n v="175"/>
    <n v="1989"/>
    <m/>
    <m/>
  </r>
  <r>
    <x v="91"/>
    <x v="27"/>
    <n v="21"/>
    <n v="0"/>
    <n v="21"/>
    <n v="0"/>
    <n v="0"/>
    <n v="0"/>
    <n v="0.82"/>
    <n v="186"/>
    <n v="1989"/>
    <m/>
    <m/>
  </r>
  <r>
    <x v="91"/>
    <x v="28"/>
    <n v="21"/>
    <n v="0"/>
    <n v="21"/>
    <n v="0"/>
    <n v="0"/>
    <n v="0"/>
    <n v="0.81"/>
    <n v="180"/>
    <n v="1989"/>
    <m/>
    <m/>
  </r>
  <r>
    <x v="91"/>
    <x v="29"/>
    <n v="19"/>
    <n v="0"/>
    <n v="19"/>
    <n v="0"/>
    <n v="0"/>
    <n v="0"/>
    <n v="0.74"/>
    <n v="135"/>
    <n v="1989"/>
    <m/>
    <m/>
  </r>
  <r>
    <x v="91"/>
    <x v="30"/>
    <n v="25"/>
    <n v="0"/>
    <n v="25"/>
    <n v="0"/>
    <n v="0"/>
    <n v="0"/>
    <n v="0.95"/>
    <n v="151"/>
    <n v="1989"/>
    <m/>
    <m/>
  </r>
  <r>
    <x v="91"/>
    <x v="31"/>
    <n v="24"/>
    <n v="0"/>
    <n v="24"/>
    <n v="0"/>
    <n v="0"/>
    <n v="0"/>
    <n v="0.91"/>
    <n v="121"/>
    <n v="1989"/>
    <m/>
    <m/>
  </r>
  <r>
    <x v="91"/>
    <x v="32"/>
    <n v="14"/>
    <n v="0"/>
    <n v="14"/>
    <n v="0"/>
    <n v="0"/>
    <n v="0"/>
    <n v="0.53"/>
    <n v="141"/>
    <n v="1989"/>
    <m/>
    <m/>
  </r>
  <r>
    <x v="91"/>
    <x v="33"/>
    <n v="6"/>
    <n v="0"/>
    <n v="6"/>
    <n v="0"/>
    <n v="0"/>
    <n v="0"/>
    <n v="0.22"/>
    <n v="134"/>
    <n v="1989"/>
    <m/>
    <m/>
  </r>
  <r>
    <x v="91"/>
    <x v="34"/>
    <n v="10"/>
    <n v="0"/>
    <n v="10"/>
    <n v="0"/>
    <n v="0"/>
    <n v="0"/>
    <n v="0.38"/>
    <n v="106"/>
    <n v="1989"/>
    <m/>
    <m/>
  </r>
  <r>
    <x v="91"/>
    <x v="35"/>
    <n v="9"/>
    <n v="0"/>
    <n v="9"/>
    <n v="0"/>
    <n v="0"/>
    <n v="0"/>
    <n v="0.35"/>
    <n v="99"/>
    <n v="1989"/>
    <m/>
    <m/>
  </r>
  <r>
    <x v="91"/>
    <x v="36"/>
    <n v="12"/>
    <n v="0"/>
    <n v="12"/>
    <n v="0"/>
    <n v="0"/>
    <n v="0"/>
    <n v="0.44"/>
    <n v="246"/>
    <n v="1989"/>
    <m/>
    <m/>
  </r>
  <r>
    <x v="91"/>
    <x v="37"/>
    <n v="11"/>
    <n v="0"/>
    <n v="11"/>
    <n v="0"/>
    <n v="0"/>
    <n v="0"/>
    <n v="0.41"/>
    <n v="327"/>
    <n v="1989"/>
    <m/>
    <m/>
  </r>
  <r>
    <x v="91"/>
    <x v="38"/>
    <n v="13"/>
    <n v="0"/>
    <n v="13"/>
    <n v="0"/>
    <n v="0"/>
    <n v="0"/>
    <n v="0.5"/>
    <n v="307"/>
    <n v="1989"/>
    <m/>
    <m/>
  </r>
  <r>
    <x v="91"/>
    <x v="39"/>
    <n v="19"/>
    <n v="0"/>
    <n v="19"/>
    <n v="0"/>
    <n v="0"/>
    <n v="0"/>
    <n v="0.72"/>
    <n v="398"/>
    <n v="1989"/>
    <m/>
    <m/>
  </r>
  <r>
    <x v="91"/>
    <x v="40"/>
    <n v="19"/>
    <n v="0"/>
    <n v="19"/>
    <n v="0"/>
    <n v="0"/>
    <n v="0"/>
    <n v="0.72"/>
    <n v="378"/>
    <n v="1989"/>
    <m/>
    <m/>
  </r>
  <r>
    <x v="91"/>
    <x v="41"/>
    <n v="39"/>
    <n v="0"/>
    <n v="39"/>
    <n v="0"/>
    <n v="0"/>
    <n v="0"/>
    <n v="1.44"/>
    <n v="1524"/>
    <n v="1990"/>
    <m/>
    <m/>
  </r>
  <r>
    <x v="91"/>
    <x v="42"/>
    <n v="54"/>
    <n v="0"/>
    <n v="54"/>
    <n v="0"/>
    <n v="0"/>
    <n v="0"/>
    <n v="2.02"/>
    <n v="1505"/>
    <n v="1990"/>
    <m/>
    <m/>
  </r>
  <r>
    <x v="91"/>
    <x v="43"/>
    <n v="64"/>
    <n v="0"/>
    <n v="64"/>
    <n v="0"/>
    <n v="0"/>
    <n v="0"/>
    <n v="2.38"/>
    <n v="1504"/>
    <n v="1990"/>
    <m/>
    <m/>
  </r>
  <r>
    <x v="91"/>
    <x v="44"/>
    <n v="65"/>
    <n v="0"/>
    <n v="65"/>
    <n v="0"/>
    <n v="0"/>
    <n v="0"/>
    <n v="2.41"/>
    <n v="1535"/>
    <n v="1990"/>
    <m/>
    <m/>
  </r>
  <r>
    <x v="91"/>
    <x v="45"/>
    <n v="77"/>
    <n v="0"/>
    <n v="77"/>
    <n v="0"/>
    <n v="0"/>
    <n v="0"/>
    <n v="2.83"/>
    <n v="1600"/>
    <n v="1990"/>
    <m/>
    <m/>
  </r>
  <r>
    <x v="91"/>
    <x v="46"/>
    <n v="75"/>
    <n v="0"/>
    <n v="75"/>
    <n v="0"/>
    <n v="0"/>
    <n v="0"/>
    <n v="2.76"/>
    <n v="1650"/>
    <n v="1990"/>
    <m/>
    <m/>
  </r>
  <r>
    <x v="91"/>
    <x v="47"/>
    <n v="77"/>
    <n v="0"/>
    <n v="77"/>
    <n v="0"/>
    <n v="0"/>
    <n v="0"/>
    <n v="2.82"/>
    <n v="1697"/>
    <n v="1990"/>
    <m/>
    <m/>
  </r>
  <r>
    <x v="91"/>
    <x v="48"/>
    <n v="80"/>
    <n v="0"/>
    <n v="80"/>
    <n v="0"/>
    <n v="0"/>
    <n v="0"/>
    <n v="2.92"/>
    <n v="1805"/>
    <n v="1990"/>
    <m/>
    <m/>
  </r>
  <r>
    <x v="91"/>
    <x v="49"/>
    <n v="84"/>
    <n v="0"/>
    <n v="84"/>
    <n v="0"/>
    <n v="0"/>
    <n v="0"/>
    <n v="3.08"/>
    <n v="2173"/>
    <n v="1990"/>
    <m/>
    <m/>
  </r>
  <r>
    <x v="91"/>
    <x v="50"/>
    <n v="87"/>
    <n v="0"/>
    <n v="87"/>
    <n v="0"/>
    <n v="0"/>
    <n v="0"/>
    <n v="3.2"/>
    <n v="2289"/>
    <n v="1990"/>
    <m/>
    <m/>
  </r>
  <r>
    <x v="91"/>
    <x v="51"/>
    <n v="91"/>
    <n v="0"/>
    <n v="91"/>
    <n v="0"/>
    <n v="0"/>
    <n v="0"/>
    <n v="3.34"/>
    <n v="2321"/>
    <n v="1990"/>
    <m/>
    <m/>
  </r>
  <r>
    <x v="91"/>
    <x v="52"/>
    <n v="94"/>
    <n v="0"/>
    <n v="94"/>
    <n v="0"/>
    <n v="0"/>
    <n v="0"/>
    <n v="3.4"/>
    <n v="2562"/>
    <n v="1990"/>
    <m/>
    <m/>
  </r>
  <r>
    <x v="91"/>
    <x v="53"/>
    <n v="95"/>
    <n v="0"/>
    <n v="95"/>
    <n v="0"/>
    <n v="0"/>
    <n v="0"/>
    <n v="3.41"/>
    <n v="2839"/>
    <n v="1990"/>
    <m/>
    <m/>
  </r>
  <r>
    <x v="91"/>
    <x v="54"/>
    <n v="97"/>
    <n v="0"/>
    <n v="97"/>
    <n v="0"/>
    <n v="0"/>
    <n v="0"/>
    <n v="3.42"/>
    <n v="3278"/>
    <n v="1990"/>
    <m/>
    <m/>
  </r>
  <r>
    <x v="91"/>
    <x v="55"/>
    <n v="105"/>
    <n v="0"/>
    <n v="105"/>
    <n v="0"/>
    <n v="0"/>
    <n v="0"/>
    <n v="3.66"/>
    <n v="3115"/>
    <n v="1990"/>
    <m/>
    <m/>
  </r>
  <r>
    <x v="91"/>
    <x v="56"/>
    <n v="109"/>
    <n v="0"/>
    <n v="109"/>
    <n v="0"/>
    <n v="0"/>
    <n v="0"/>
    <n v="3.74"/>
    <n v="3498"/>
    <n v="1990"/>
    <m/>
    <m/>
  </r>
  <r>
    <x v="91"/>
    <x v="57"/>
    <n v="114"/>
    <n v="0"/>
    <n v="114"/>
    <n v="0"/>
    <n v="0"/>
    <n v="0"/>
    <n v="3.89"/>
    <n v="3409"/>
    <n v="1990"/>
    <m/>
    <m/>
  </r>
  <r>
    <x v="91"/>
    <x v="58"/>
    <n v="113"/>
    <n v="0"/>
    <n v="113"/>
    <n v="0"/>
    <n v="0"/>
    <n v="0"/>
    <n v="3.86"/>
    <n v="3697"/>
    <n v="1990"/>
    <m/>
    <m/>
  </r>
  <r>
    <x v="91"/>
    <x v="59"/>
    <n v="116"/>
    <n v="0"/>
    <n v="116"/>
    <n v="0"/>
    <n v="0"/>
    <n v="0"/>
    <n v="3.94"/>
    <n v="3589"/>
    <n v="1990"/>
    <m/>
    <m/>
  </r>
  <r>
    <x v="91"/>
    <x v="60"/>
    <n v="126"/>
    <n v="0"/>
    <n v="126"/>
    <n v="0"/>
    <n v="0"/>
    <n v="0"/>
    <n v="4.16"/>
    <n v="3799"/>
    <n v="1990"/>
    <m/>
    <m/>
  </r>
  <r>
    <x v="91"/>
    <x v="61"/>
    <n v="127"/>
    <n v="0"/>
    <n v="127"/>
    <n v="0"/>
    <n v="0"/>
    <n v="0"/>
    <n v="4.1399999999999997"/>
    <n v="3666"/>
    <n v="1990"/>
    <m/>
    <m/>
  </r>
  <r>
    <x v="91"/>
    <x v="62"/>
    <n v="123"/>
    <n v="0"/>
    <n v="123"/>
    <n v="0"/>
    <n v="0"/>
    <n v="0"/>
    <n v="3.96"/>
    <n v="3653"/>
    <n v="1990"/>
    <m/>
    <m/>
  </r>
  <r>
    <x v="91"/>
    <x v="63"/>
    <n v="126"/>
    <n v="0"/>
    <n v="126"/>
    <n v="0"/>
    <n v="0"/>
    <n v="0"/>
    <n v="4"/>
    <n v="3682"/>
    <n v="1990"/>
    <m/>
    <m/>
  </r>
  <r>
    <x v="91"/>
    <x v="64"/>
    <n v="134"/>
    <n v="0"/>
    <n v="134"/>
    <n v="0"/>
    <n v="0"/>
    <n v="0"/>
    <n v="4.22"/>
    <n v="3370"/>
    <n v="1990"/>
    <m/>
    <m/>
  </r>
  <r>
    <x v="91"/>
    <x v="65"/>
    <n v="144"/>
    <n v="0"/>
    <n v="144"/>
    <n v="0"/>
    <n v="0"/>
    <n v="0"/>
    <n v="4.5"/>
    <n v="2509"/>
    <n v="1990"/>
    <m/>
    <m/>
  </r>
  <r>
    <x v="92"/>
    <x v="144"/>
    <n v="46"/>
    <n v="46"/>
    <n v="0"/>
    <n v="0"/>
    <n v="0"/>
    <s v="."/>
    <s v="."/>
    <n v="0"/>
    <n v="1958"/>
    <m/>
    <m/>
  </r>
  <r>
    <x v="92"/>
    <x v="145"/>
    <n v="23"/>
    <n v="23"/>
    <n v="0"/>
    <n v="0"/>
    <n v="0"/>
    <s v="."/>
    <s v="."/>
    <n v="0"/>
    <n v="1958"/>
    <m/>
    <m/>
  </r>
  <r>
    <x v="92"/>
    <x v="146"/>
    <n v="53"/>
    <n v="53"/>
    <n v="0"/>
    <n v="0"/>
    <n v="0"/>
    <s v="."/>
    <s v="."/>
    <n v="0"/>
    <n v="1958"/>
    <m/>
    <m/>
  </r>
  <r>
    <x v="92"/>
    <x v="147"/>
    <n v="55"/>
    <n v="55"/>
    <n v="0"/>
    <n v="0"/>
    <n v="0"/>
    <s v="."/>
    <s v="."/>
    <n v="0"/>
    <n v="1958"/>
    <m/>
    <m/>
  </r>
  <r>
    <x v="92"/>
    <x v="148"/>
    <n v="81"/>
    <n v="81"/>
    <n v="0"/>
    <n v="0"/>
    <n v="0"/>
    <s v="."/>
    <s v="."/>
    <n v="0"/>
    <n v="1958"/>
    <m/>
    <m/>
  </r>
  <r>
    <x v="92"/>
    <x v="149"/>
    <n v="48"/>
    <n v="48"/>
    <n v="0"/>
    <n v="0"/>
    <n v="0"/>
    <s v="."/>
    <s v="."/>
    <n v="0"/>
    <n v="1958"/>
    <m/>
    <m/>
  </r>
  <r>
    <x v="92"/>
    <x v="150"/>
    <n v="53"/>
    <n v="53"/>
    <n v="0"/>
    <n v="0"/>
    <n v="0"/>
    <s v="."/>
    <s v="."/>
    <n v="0"/>
    <n v="1958"/>
    <m/>
    <m/>
  </r>
  <r>
    <x v="92"/>
    <x v="151"/>
    <n v="41"/>
    <n v="41"/>
    <n v="0"/>
    <n v="0"/>
    <n v="0"/>
    <s v="."/>
    <s v="."/>
    <n v="0"/>
    <n v="1958"/>
    <m/>
    <m/>
  </r>
  <r>
    <x v="92"/>
    <x v="152"/>
    <n v="45"/>
    <n v="45"/>
    <n v="0"/>
    <n v="0"/>
    <n v="0"/>
    <s v="."/>
    <s v="."/>
    <n v="0"/>
    <n v="1958"/>
    <m/>
    <m/>
  </r>
  <r>
    <x v="92"/>
    <x v="156"/>
    <n v="1"/>
    <n v="1"/>
    <n v="0"/>
    <n v="0"/>
    <n v="0"/>
    <s v="."/>
    <s v="."/>
    <n v="0"/>
    <n v="1958"/>
    <m/>
    <m/>
  </r>
  <r>
    <x v="92"/>
    <x v="160"/>
    <n v="1"/>
    <n v="1"/>
    <n v="0"/>
    <n v="0"/>
    <n v="0"/>
    <s v="."/>
    <s v="."/>
    <n v="0"/>
    <n v="1958"/>
    <m/>
    <m/>
  </r>
  <r>
    <x v="92"/>
    <x v="106"/>
    <n v="1"/>
    <n v="1"/>
    <n v="0"/>
    <n v="0"/>
    <n v="0"/>
    <s v="."/>
    <s v="."/>
    <n v="0"/>
    <n v="1958"/>
    <m/>
    <m/>
  </r>
  <r>
    <x v="92"/>
    <x v="110"/>
    <n v="101"/>
    <n v="101"/>
    <n v="0"/>
    <n v="0"/>
    <n v="0"/>
    <s v="."/>
    <s v="."/>
    <n v="0"/>
    <n v="1958"/>
    <m/>
    <m/>
  </r>
  <r>
    <x v="92"/>
    <x v="111"/>
    <n v="89"/>
    <n v="89"/>
    <n v="0"/>
    <n v="0"/>
    <n v="0"/>
    <s v="."/>
    <s v="."/>
    <n v="0"/>
    <n v="1958"/>
    <m/>
    <m/>
  </r>
  <r>
    <x v="92"/>
    <x v="112"/>
    <n v="91"/>
    <n v="91"/>
    <n v="0"/>
    <n v="0"/>
    <n v="0"/>
    <s v="."/>
    <s v="."/>
    <n v="0"/>
    <n v="1958"/>
    <m/>
    <m/>
  </r>
  <r>
    <x v="92"/>
    <x v="113"/>
    <n v="85"/>
    <n v="85"/>
    <n v="0"/>
    <n v="0"/>
    <n v="0"/>
    <s v="."/>
    <s v="."/>
    <n v="0"/>
    <n v="1958"/>
    <m/>
    <m/>
  </r>
  <r>
    <x v="92"/>
    <x v="114"/>
    <n v="102"/>
    <n v="102"/>
    <n v="0"/>
    <n v="0"/>
    <n v="0"/>
    <s v="."/>
    <s v="."/>
    <n v="0"/>
    <n v="1958"/>
    <m/>
    <m/>
  </r>
  <r>
    <x v="92"/>
    <x v="115"/>
    <n v="99"/>
    <n v="99"/>
    <n v="0"/>
    <n v="0"/>
    <n v="0"/>
    <s v="."/>
    <s v="."/>
    <n v="0"/>
    <n v="1958"/>
    <m/>
    <m/>
  </r>
  <r>
    <x v="92"/>
    <x v="116"/>
    <n v="126"/>
    <n v="126"/>
    <n v="0"/>
    <n v="0"/>
    <n v="0"/>
    <s v="."/>
    <s v="."/>
    <n v="0"/>
    <n v="1958"/>
    <m/>
    <m/>
  </r>
  <r>
    <x v="92"/>
    <x v="117"/>
    <n v="66"/>
    <n v="66"/>
    <n v="0"/>
    <n v="0"/>
    <n v="0"/>
    <s v="."/>
    <s v="."/>
    <n v="0"/>
    <n v="1958"/>
    <m/>
    <m/>
  </r>
  <r>
    <x v="92"/>
    <x v="82"/>
    <n v="114"/>
    <n v="114"/>
    <n v="0"/>
    <n v="0"/>
    <n v="0"/>
    <s v="."/>
    <s v="."/>
    <n v="0"/>
    <n v="1958"/>
    <m/>
    <m/>
  </r>
  <r>
    <x v="92"/>
    <x v="83"/>
    <n v="114"/>
    <n v="114"/>
    <n v="0"/>
    <n v="0"/>
    <n v="0"/>
    <s v="."/>
    <s v="."/>
    <n v="0"/>
    <n v="1958"/>
    <m/>
    <m/>
  </r>
  <r>
    <x v="92"/>
    <x v="84"/>
    <n v="91"/>
    <n v="91"/>
    <n v="0"/>
    <n v="0"/>
    <n v="0"/>
    <s v="."/>
    <s v="."/>
    <n v="0"/>
    <n v="1958"/>
    <m/>
    <m/>
  </r>
  <r>
    <x v="92"/>
    <x v="85"/>
    <n v="109"/>
    <n v="109"/>
    <n v="0"/>
    <n v="0"/>
    <n v="0"/>
    <s v="."/>
    <s v="."/>
    <n v="0"/>
    <n v="1958"/>
    <m/>
    <m/>
  </r>
  <r>
    <x v="92"/>
    <x v="86"/>
    <n v="97"/>
    <n v="97"/>
    <n v="0"/>
    <n v="0"/>
    <n v="0"/>
    <s v="."/>
    <s v="."/>
    <n v="0"/>
    <n v="1958"/>
    <m/>
    <m/>
  </r>
  <r>
    <x v="92"/>
    <x v="87"/>
    <n v="76"/>
    <n v="76"/>
    <n v="0"/>
    <n v="0"/>
    <n v="0"/>
    <s v="."/>
    <s v="."/>
    <n v="0"/>
    <n v="1958"/>
    <m/>
    <m/>
  </r>
  <r>
    <x v="92"/>
    <x v="118"/>
    <n v="71"/>
    <n v="71"/>
    <n v="0"/>
    <n v="0"/>
    <n v="0"/>
    <s v="."/>
    <s v="."/>
    <n v="0"/>
    <n v="1958"/>
    <m/>
    <m/>
  </r>
  <r>
    <x v="92"/>
    <x v="119"/>
    <n v="117"/>
    <n v="117"/>
    <n v="0"/>
    <n v="0"/>
    <n v="0"/>
    <s v="."/>
    <s v="."/>
    <n v="0"/>
    <n v="1958"/>
    <m/>
    <m/>
  </r>
  <r>
    <x v="92"/>
    <x v="120"/>
    <n v="199"/>
    <n v="199"/>
    <n v="0"/>
    <n v="0"/>
    <n v="0"/>
    <s v="."/>
    <s v="."/>
    <n v="0"/>
    <n v="1958"/>
    <m/>
    <m/>
  </r>
  <r>
    <x v="92"/>
    <x v="121"/>
    <n v="153"/>
    <n v="153"/>
    <n v="0"/>
    <n v="0"/>
    <n v="0"/>
    <s v="."/>
    <s v="."/>
    <n v="0"/>
    <n v="1958"/>
    <m/>
    <m/>
  </r>
  <r>
    <x v="92"/>
    <x v="122"/>
    <n v="196"/>
    <n v="196"/>
    <n v="0"/>
    <n v="0"/>
    <n v="0"/>
    <s v="."/>
    <s v="."/>
    <n v="0"/>
    <n v="1958"/>
    <m/>
    <m/>
  </r>
  <r>
    <x v="92"/>
    <x v="123"/>
    <n v="247"/>
    <n v="247"/>
    <n v="0"/>
    <n v="0"/>
    <n v="0"/>
    <s v="."/>
    <s v="."/>
    <n v="0"/>
    <n v="1958"/>
    <m/>
    <m/>
  </r>
  <r>
    <x v="92"/>
    <x v="125"/>
    <n v="365"/>
    <n v="365"/>
    <n v="0"/>
    <n v="0"/>
    <n v="0"/>
    <s v="."/>
    <s v="."/>
    <n v="0"/>
    <n v="1958"/>
    <m/>
    <m/>
  </r>
  <r>
    <x v="92"/>
    <x v="126"/>
    <n v="3"/>
    <n v="3"/>
    <n v="0"/>
    <n v="0"/>
    <n v="0"/>
    <s v="."/>
    <s v="."/>
    <n v="0"/>
    <n v="1958"/>
    <m/>
    <m/>
  </r>
  <r>
    <x v="92"/>
    <x v="127"/>
    <n v="6"/>
    <n v="6"/>
    <n v="0"/>
    <n v="0"/>
    <n v="0"/>
    <s v="."/>
    <s v="."/>
    <n v="0"/>
    <n v="1958"/>
    <m/>
    <m/>
  </r>
  <r>
    <x v="92"/>
    <x v="88"/>
    <n v="18"/>
    <n v="18"/>
    <n v="0"/>
    <n v="0"/>
    <n v="0"/>
    <s v="."/>
    <s v="."/>
    <n v="0"/>
    <n v="1958"/>
    <m/>
    <m/>
  </r>
  <r>
    <x v="92"/>
    <x v="89"/>
    <n v="25"/>
    <n v="25"/>
    <n v="0"/>
    <n v="0"/>
    <n v="0"/>
    <s v="."/>
    <s v="."/>
    <n v="0"/>
    <n v="1958"/>
    <m/>
    <m/>
  </r>
  <r>
    <x v="92"/>
    <x v="90"/>
    <n v="34"/>
    <n v="34"/>
    <n v="0"/>
    <n v="0"/>
    <n v="0"/>
    <s v="."/>
    <s v="."/>
    <n v="0"/>
    <n v="1958"/>
    <m/>
    <m/>
  </r>
  <r>
    <x v="92"/>
    <x v="91"/>
    <n v="29"/>
    <n v="29"/>
    <n v="0"/>
    <n v="0"/>
    <n v="0"/>
    <s v="."/>
    <s v="."/>
    <n v="0"/>
    <n v="1958"/>
    <m/>
    <m/>
  </r>
  <r>
    <x v="92"/>
    <x v="92"/>
    <n v="185"/>
    <n v="185"/>
    <n v="0"/>
    <n v="0"/>
    <n v="0"/>
    <s v="."/>
    <s v="."/>
    <n v="0"/>
    <n v="1958"/>
    <m/>
    <m/>
  </r>
  <r>
    <x v="92"/>
    <x v="93"/>
    <n v="203"/>
    <n v="203"/>
    <n v="0"/>
    <n v="0"/>
    <n v="0"/>
    <s v="."/>
    <s v="."/>
    <n v="0"/>
    <n v="1958"/>
    <m/>
    <m/>
  </r>
  <r>
    <x v="92"/>
    <x v="94"/>
    <n v="185"/>
    <n v="185"/>
    <n v="0"/>
    <n v="0"/>
    <n v="0"/>
    <s v="."/>
    <s v="."/>
    <n v="0"/>
    <n v="1958"/>
    <m/>
    <m/>
  </r>
  <r>
    <x v="92"/>
    <x v="95"/>
    <n v="251"/>
    <n v="251"/>
    <n v="0"/>
    <n v="0"/>
    <n v="0"/>
    <s v="."/>
    <s v="."/>
    <n v="0"/>
    <n v="1958"/>
    <m/>
    <m/>
  </r>
  <r>
    <x v="92"/>
    <x v="96"/>
    <n v="354"/>
    <n v="354"/>
    <n v="0"/>
    <n v="0"/>
    <n v="0"/>
    <s v="."/>
    <s v="."/>
    <n v="0"/>
    <n v="1958"/>
    <m/>
    <m/>
  </r>
  <r>
    <x v="92"/>
    <x v="97"/>
    <n v="540"/>
    <n v="479"/>
    <n v="62"/>
    <n v="0"/>
    <n v="0"/>
    <s v="."/>
    <s v="."/>
    <n v="0"/>
    <n v="1958"/>
    <m/>
    <m/>
  </r>
  <r>
    <x v="92"/>
    <x v="98"/>
    <n v="497"/>
    <n v="423"/>
    <n v="74"/>
    <n v="0"/>
    <n v="0"/>
    <s v="."/>
    <s v="."/>
    <n v="0"/>
    <n v="1958"/>
    <m/>
    <m/>
  </r>
  <r>
    <x v="92"/>
    <x v="99"/>
    <n v="632"/>
    <n v="540"/>
    <n v="93"/>
    <n v="0"/>
    <n v="0"/>
    <s v="."/>
    <s v="."/>
    <n v="0"/>
    <n v="1958"/>
    <m/>
    <m/>
  </r>
  <r>
    <x v="92"/>
    <x v="100"/>
    <n v="648"/>
    <n v="522"/>
    <n v="106"/>
    <n v="0"/>
    <n v="20"/>
    <s v="."/>
    <s v="."/>
    <n v="0"/>
    <n v="1958"/>
    <m/>
    <m/>
  </r>
  <r>
    <x v="92"/>
    <x v="101"/>
    <n v="738"/>
    <n v="593"/>
    <n v="124"/>
    <n v="0"/>
    <n v="21"/>
    <s v="."/>
    <s v="."/>
    <n v="0"/>
    <n v="1958"/>
    <m/>
    <m/>
  </r>
  <r>
    <x v="92"/>
    <x v="102"/>
    <n v="779"/>
    <n v="619"/>
    <n v="135"/>
    <n v="0"/>
    <n v="24"/>
    <s v="."/>
    <s v="."/>
    <n v="0"/>
    <n v="1958"/>
    <m/>
    <m/>
  </r>
  <r>
    <x v="92"/>
    <x v="103"/>
    <n v="745"/>
    <n v="580"/>
    <n v="138"/>
    <n v="0"/>
    <n v="27"/>
    <s v="."/>
    <s v="."/>
    <n v="0"/>
    <n v="1958"/>
    <m/>
    <m/>
  </r>
  <r>
    <x v="92"/>
    <x v="104"/>
    <n v="732"/>
    <n v="553"/>
    <n v="152"/>
    <n v="0"/>
    <n v="27"/>
    <s v="."/>
    <s v="."/>
    <n v="0"/>
    <n v="1958"/>
    <m/>
    <m/>
  </r>
  <r>
    <x v="92"/>
    <x v="66"/>
    <n v="628"/>
    <n v="447"/>
    <n v="153"/>
    <n v="0"/>
    <n v="27"/>
    <s v="."/>
    <s v="."/>
    <n v="0"/>
    <n v="1958"/>
    <m/>
    <m/>
  </r>
  <r>
    <x v="92"/>
    <x v="67"/>
    <n v="773"/>
    <n v="564"/>
    <n v="175"/>
    <n v="0"/>
    <n v="34"/>
    <s v="."/>
    <s v="."/>
    <n v="0"/>
    <n v="1958"/>
    <m/>
    <m/>
  </r>
  <r>
    <x v="92"/>
    <x v="68"/>
    <n v="795"/>
    <n v="553"/>
    <n v="204"/>
    <n v="0"/>
    <n v="37"/>
    <s v="."/>
    <s v="."/>
    <n v="0"/>
    <n v="1958"/>
    <m/>
    <m/>
  </r>
  <r>
    <x v="92"/>
    <x v="69"/>
    <n v="919"/>
    <n v="646"/>
    <n v="235"/>
    <n v="0"/>
    <n v="38"/>
    <s v="."/>
    <s v="."/>
    <n v="0"/>
    <n v="1958"/>
    <m/>
    <m/>
  </r>
  <r>
    <x v="92"/>
    <x v="70"/>
    <n v="979"/>
    <n v="669"/>
    <n v="271"/>
    <n v="0"/>
    <n v="39"/>
    <s v="."/>
    <s v="."/>
    <n v="0"/>
    <n v="1958"/>
    <m/>
    <m/>
  </r>
  <r>
    <x v="92"/>
    <x v="71"/>
    <n v="776"/>
    <n v="667"/>
    <n v="68"/>
    <n v="0"/>
    <n v="42"/>
    <s v="."/>
    <s v="."/>
    <n v="0"/>
    <n v="1958"/>
    <m/>
    <m/>
  </r>
  <r>
    <x v="92"/>
    <x v="72"/>
    <n v="69"/>
    <n v="22"/>
    <n v="0"/>
    <n v="0"/>
    <n v="47"/>
    <s v="."/>
    <s v="."/>
    <n v="0"/>
    <n v="1958"/>
    <m/>
    <m/>
  </r>
  <r>
    <x v="92"/>
    <x v="73"/>
    <n v="65"/>
    <n v="39"/>
    <n v="0"/>
    <n v="0"/>
    <n v="26"/>
    <s v="."/>
    <s v="."/>
    <n v="0"/>
    <n v="1958"/>
    <m/>
    <m/>
  </r>
  <r>
    <x v="92"/>
    <x v="74"/>
    <n v="37"/>
    <n v="28"/>
    <n v="0"/>
    <n v="0"/>
    <n v="9"/>
    <s v="."/>
    <s v="."/>
    <n v="0"/>
    <n v="1958"/>
    <m/>
    <m/>
  </r>
  <r>
    <x v="92"/>
    <x v="75"/>
    <n v="62"/>
    <n v="57"/>
    <n v="0"/>
    <n v="0"/>
    <n v="4"/>
    <s v="."/>
    <s v="."/>
    <n v="0"/>
    <n v="1958"/>
    <m/>
    <m/>
  </r>
  <r>
    <x v="92"/>
    <x v="76"/>
    <n v="58"/>
    <n v="58"/>
    <n v="0"/>
    <n v="0"/>
    <n v="0"/>
    <s v="."/>
    <s v="."/>
    <n v="0"/>
    <n v="1958"/>
    <m/>
    <m/>
  </r>
  <r>
    <x v="92"/>
    <x v="77"/>
    <n v="30"/>
    <n v="30"/>
    <n v="0"/>
    <n v="0"/>
    <n v="0"/>
    <s v="."/>
    <s v="."/>
    <n v="0"/>
    <n v="1958"/>
    <m/>
    <m/>
  </r>
  <r>
    <x v="92"/>
    <x v="78"/>
    <n v="18"/>
    <n v="11"/>
    <n v="0"/>
    <n v="0"/>
    <n v="7"/>
    <s v="."/>
    <s v="."/>
    <n v="0"/>
    <n v="1958"/>
    <m/>
    <m/>
  </r>
  <r>
    <x v="92"/>
    <x v="79"/>
    <n v="34"/>
    <n v="20"/>
    <n v="0"/>
    <n v="0"/>
    <n v="14"/>
    <s v="."/>
    <s v="."/>
    <n v="0"/>
    <n v="1958"/>
    <m/>
    <m/>
  </r>
  <r>
    <x v="92"/>
    <x v="80"/>
    <n v="46"/>
    <n v="21"/>
    <n v="0"/>
    <n v="0"/>
    <n v="25"/>
    <s v="."/>
    <s v="."/>
    <n v="0"/>
    <n v="1958"/>
    <m/>
    <m/>
  </r>
  <r>
    <x v="92"/>
    <x v="81"/>
    <n v="369"/>
    <n v="199"/>
    <n v="133"/>
    <n v="0"/>
    <n v="38"/>
    <s v="."/>
    <s v="."/>
    <n v="0"/>
    <n v="1958"/>
    <m/>
    <m/>
  </r>
  <r>
    <x v="92"/>
    <x v="0"/>
    <n v="448"/>
    <n v="238"/>
    <n v="165"/>
    <n v="0"/>
    <n v="45"/>
    <s v="."/>
    <s v="."/>
    <n v="0"/>
    <n v="1958"/>
    <m/>
    <m/>
  </r>
  <r>
    <x v="92"/>
    <x v="1"/>
    <n v="1127"/>
    <n v="249"/>
    <n v="824"/>
    <n v="0"/>
    <n v="54"/>
    <n v="0"/>
    <n v="0.15"/>
    <n v="77"/>
    <n v="1958"/>
    <m/>
    <m/>
  </r>
  <r>
    <x v="92"/>
    <x v="2"/>
    <n v="1249"/>
    <n v="309"/>
    <n v="882"/>
    <n v="0"/>
    <n v="59"/>
    <n v="0"/>
    <n v="0.16"/>
    <n v="85"/>
    <n v="1958"/>
    <m/>
    <m/>
  </r>
  <r>
    <x v="92"/>
    <x v="3"/>
    <n v="1310"/>
    <n v="265"/>
    <n v="965"/>
    <n v="0"/>
    <n v="81"/>
    <n v="0"/>
    <n v="0.17"/>
    <n v="72"/>
    <n v="1958"/>
    <m/>
    <m/>
  </r>
  <r>
    <x v="92"/>
    <x v="4"/>
    <n v="1334"/>
    <n v="313"/>
    <n v="919"/>
    <n v="0"/>
    <n v="101"/>
    <n v="0"/>
    <n v="0.17"/>
    <n v="118"/>
    <n v="1958"/>
    <m/>
    <m/>
  </r>
  <r>
    <x v="92"/>
    <x v="5"/>
    <n v="1388"/>
    <n v="368"/>
    <n v="904"/>
    <n v="0"/>
    <n v="116"/>
    <n v="0"/>
    <n v="0.18"/>
    <n v="265"/>
    <n v="1958"/>
    <m/>
    <m/>
  </r>
  <r>
    <x v="92"/>
    <x v="6"/>
    <n v="1626"/>
    <n v="409"/>
    <n v="1063"/>
    <n v="0"/>
    <n v="154"/>
    <n v="0"/>
    <n v="0.2"/>
    <n v="191"/>
    <n v="1958"/>
    <m/>
    <m/>
  </r>
  <r>
    <x v="92"/>
    <x v="7"/>
    <n v="1717"/>
    <n v="407"/>
    <n v="1141"/>
    <n v="0"/>
    <n v="168"/>
    <n v="0"/>
    <n v="0.21"/>
    <n v="134"/>
    <n v="1958"/>
    <m/>
    <m/>
  </r>
  <r>
    <x v="92"/>
    <x v="8"/>
    <n v="1861"/>
    <n v="482"/>
    <n v="1212"/>
    <n v="0"/>
    <n v="167"/>
    <n v="0"/>
    <n v="0.23"/>
    <n v="136"/>
    <n v="1958"/>
    <m/>
    <m/>
  </r>
  <r>
    <x v="92"/>
    <x v="9"/>
    <n v="2034"/>
    <n v="509"/>
    <n v="1343"/>
    <n v="0"/>
    <n v="182"/>
    <n v="0"/>
    <n v="0.25"/>
    <n v="99"/>
    <n v="1958"/>
    <m/>
    <m/>
  </r>
  <r>
    <x v="92"/>
    <x v="10"/>
    <n v="2218"/>
    <n v="603"/>
    <n v="1419"/>
    <n v="0"/>
    <n v="196"/>
    <n v="0"/>
    <n v="0.27"/>
    <n v="168"/>
    <n v="1989"/>
    <m/>
    <m/>
  </r>
  <r>
    <x v="92"/>
    <x v="11"/>
    <n v="2565"/>
    <n v="851"/>
    <n v="1490"/>
    <n v="0"/>
    <n v="223"/>
    <n v="0"/>
    <n v="0.31"/>
    <n v="471"/>
    <n v="1989"/>
    <m/>
    <m/>
  </r>
  <r>
    <x v="92"/>
    <x v="12"/>
    <n v="2679"/>
    <n v="896"/>
    <n v="1533"/>
    <n v="0"/>
    <n v="250"/>
    <n v="0"/>
    <n v="0.32"/>
    <n v="666"/>
    <n v="1989"/>
    <m/>
    <m/>
  </r>
  <r>
    <x v="92"/>
    <x v="13"/>
    <n v="2772"/>
    <n v="900"/>
    <n v="1611"/>
    <n v="0"/>
    <n v="262"/>
    <n v="0"/>
    <n v="0.33"/>
    <n v="828"/>
    <n v="1989"/>
    <m/>
    <m/>
  </r>
  <r>
    <x v="92"/>
    <x v="14"/>
    <n v="3343"/>
    <n v="1193"/>
    <n v="1838"/>
    <n v="0"/>
    <n v="312"/>
    <n v="0"/>
    <n v="0.39"/>
    <n v="943"/>
    <n v="1989"/>
    <m/>
    <m/>
  </r>
  <r>
    <x v="92"/>
    <x v="15"/>
    <n v="3606"/>
    <n v="1347"/>
    <n v="1896"/>
    <n v="0"/>
    <n v="363"/>
    <n v="0"/>
    <n v="0.42"/>
    <n v="803"/>
    <n v="1989"/>
    <m/>
    <m/>
  </r>
  <r>
    <x v="92"/>
    <x v="16"/>
    <n v="4643"/>
    <n v="1740"/>
    <n v="2466"/>
    <n v="0"/>
    <n v="437"/>
    <n v="0"/>
    <n v="0.54"/>
    <n v="913"/>
    <n v="1989"/>
    <m/>
    <m/>
  </r>
  <r>
    <x v="92"/>
    <x v="17"/>
    <n v="5086"/>
    <n v="1721"/>
    <n v="2877"/>
    <n v="0"/>
    <n v="488"/>
    <n v="0"/>
    <n v="0.59"/>
    <n v="810"/>
    <n v="1989"/>
    <m/>
    <m/>
  </r>
  <r>
    <x v="92"/>
    <x v="18"/>
    <n v="5327"/>
    <n v="1723"/>
    <n v="3135"/>
    <n v="0"/>
    <n v="469"/>
    <n v="0"/>
    <n v="0.62"/>
    <n v="875"/>
    <n v="1989"/>
    <m/>
    <m/>
  </r>
  <r>
    <x v="92"/>
    <x v="19"/>
    <n v="6087"/>
    <n v="1816"/>
    <n v="3716"/>
    <n v="0"/>
    <n v="555"/>
    <n v="0"/>
    <n v="0.7"/>
    <n v="606"/>
    <n v="1989"/>
    <m/>
    <m/>
  </r>
  <r>
    <x v="92"/>
    <x v="20"/>
    <n v="6947"/>
    <n v="2182"/>
    <n v="4107"/>
    <n v="0"/>
    <n v="658"/>
    <n v="0"/>
    <n v="0.79"/>
    <n v="590"/>
    <n v="1989"/>
    <m/>
    <m/>
  </r>
  <r>
    <x v="92"/>
    <x v="21"/>
    <n v="6590"/>
    <n v="1556"/>
    <n v="4375"/>
    <n v="0"/>
    <n v="659"/>
    <n v="0"/>
    <n v="0.75"/>
    <n v="844"/>
    <n v="1989"/>
    <m/>
    <m/>
  </r>
  <r>
    <x v="92"/>
    <x v="22"/>
    <n v="7585"/>
    <n v="1826"/>
    <n v="5006"/>
    <n v="0"/>
    <n v="753"/>
    <n v="0"/>
    <n v="0.86"/>
    <n v="898"/>
    <n v="1989"/>
    <m/>
    <m/>
  </r>
  <r>
    <x v="92"/>
    <x v="23"/>
    <n v="8610"/>
    <n v="1901"/>
    <n v="5855"/>
    <n v="0"/>
    <n v="854"/>
    <n v="0"/>
    <n v="0.97"/>
    <n v="1166"/>
    <n v="1989"/>
    <m/>
    <m/>
  </r>
  <r>
    <x v="92"/>
    <x v="24"/>
    <n v="10160"/>
    <n v="2318"/>
    <n v="6959"/>
    <n v="0"/>
    <n v="883"/>
    <n v="0"/>
    <n v="1.1399999999999999"/>
    <n v="1271"/>
    <n v="1989"/>
    <m/>
    <m/>
  </r>
  <r>
    <x v="92"/>
    <x v="25"/>
    <n v="9877"/>
    <n v="2454"/>
    <n v="6469"/>
    <n v="0"/>
    <n v="955"/>
    <n v="0"/>
    <n v="1.1000000000000001"/>
    <n v="981"/>
    <n v="1989"/>
    <m/>
    <m/>
  </r>
  <r>
    <x v="92"/>
    <x v="26"/>
    <n v="10601"/>
    <n v="3099"/>
    <n v="6423"/>
    <n v="0"/>
    <n v="1080"/>
    <n v="0"/>
    <n v="1.17"/>
    <n v="1153"/>
    <n v="1989"/>
    <m/>
    <m/>
  </r>
  <r>
    <x v="92"/>
    <x v="27"/>
    <n v="11702"/>
    <n v="3658"/>
    <n v="6855"/>
    <n v="0"/>
    <n v="1189"/>
    <n v="0"/>
    <n v="1.28"/>
    <n v="1247"/>
    <n v="1989"/>
    <m/>
    <m/>
  </r>
  <r>
    <x v="92"/>
    <x v="28"/>
    <n v="12817"/>
    <n v="3764"/>
    <n v="7614"/>
    <n v="0"/>
    <n v="1439"/>
    <n v="0"/>
    <n v="1.38"/>
    <n v="1268"/>
    <n v="1989"/>
    <m/>
    <m/>
  </r>
  <r>
    <x v="92"/>
    <x v="29"/>
    <n v="13112"/>
    <n v="3255"/>
    <n v="8323"/>
    <n v="0"/>
    <n v="1534"/>
    <n v="0"/>
    <n v="1.39"/>
    <n v="1564"/>
    <n v="1989"/>
    <m/>
    <m/>
  </r>
  <r>
    <x v="92"/>
    <x v="30"/>
    <n v="13988"/>
    <n v="3697"/>
    <n v="8646"/>
    <n v="0"/>
    <n v="1645"/>
    <n v="0"/>
    <n v="1.47"/>
    <n v="1548"/>
    <n v="1989"/>
    <m/>
    <m/>
  </r>
  <r>
    <x v="92"/>
    <x v="31"/>
    <n v="14025"/>
    <n v="3502"/>
    <n v="8799"/>
    <n v="0"/>
    <n v="1724"/>
    <n v="0"/>
    <n v="1.45"/>
    <n v="1358"/>
    <n v="1989"/>
    <m/>
    <m/>
  </r>
  <r>
    <x v="92"/>
    <x v="32"/>
    <n v="13832"/>
    <n v="3896"/>
    <n v="8176"/>
    <n v="0"/>
    <n v="1760"/>
    <n v="0"/>
    <n v="1.42"/>
    <n v="1521"/>
    <n v="1989"/>
    <m/>
    <m/>
  </r>
  <r>
    <x v="92"/>
    <x v="33"/>
    <n v="14221"/>
    <n v="4245"/>
    <n v="8168"/>
    <n v="59"/>
    <n v="1749"/>
    <n v="0"/>
    <n v="1.45"/>
    <n v="1397"/>
    <n v="1989"/>
    <m/>
    <m/>
  </r>
  <r>
    <x v="92"/>
    <x v="34"/>
    <n v="15147"/>
    <n v="5231"/>
    <n v="7942"/>
    <n v="43"/>
    <n v="1931"/>
    <n v="0"/>
    <n v="1.54"/>
    <n v="1309"/>
    <n v="1989"/>
    <m/>
    <m/>
  </r>
  <r>
    <x v="92"/>
    <x v="35"/>
    <n v="15559"/>
    <n v="5624"/>
    <n v="8048"/>
    <n v="47"/>
    <n v="1839"/>
    <n v="0"/>
    <n v="1.57"/>
    <n v="1332"/>
    <n v="1989"/>
    <m/>
    <m/>
  </r>
  <r>
    <x v="92"/>
    <x v="36"/>
    <n v="16526"/>
    <n v="6481"/>
    <n v="8141"/>
    <n v="45"/>
    <n v="1859"/>
    <n v="0"/>
    <n v="1.66"/>
    <n v="1629"/>
    <n v="1989"/>
    <m/>
    <m/>
  </r>
  <r>
    <x v="92"/>
    <x v="37"/>
    <n v="16125"/>
    <n v="6645"/>
    <n v="7610"/>
    <n v="56"/>
    <n v="1814"/>
    <n v="0"/>
    <n v="1.62"/>
    <n v="2088"/>
    <n v="1989"/>
    <m/>
    <m/>
  </r>
  <r>
    <x v="92"/>
    <x v="38"/>
    <n v="17309"/>
    <n v="7241"/>
    <n v="8213"/>
    <n v="64"/>
    <n v="1791"/>
    <n v="0"/>
    <n v="1.73"/>
    <n v="2185"/>
    <n v="1989"/>
    <m/>
    <m/>
  </r>
  <r>
    <x v="92"/>
    <x v="39"/>
    <n v="18541"/>
    <n v="7941"/>
    <n v="8753"/>
    <n v="72"/>
    <n v="1775"/>
    <n v="1"/>
    <n v="1.85"/>
    <n v="2397"/>
    <n v="1989"/>
    <m/>
    <m/>
  </r>
  <r>
    <x v="92"/>
    <x v="40"/>
    <n v="20230"/>
    <n v="8572"/>
    <n v="9867"/>
    <n v="84"/>
    <n v="1705"/>
    <n v="1"/>
    <n v="2"/>
    <n v="2382"/>
    <n v="1989"/>
    <m/>
    <m/>
  </r>
  <r>
    <x v="92"/>
    <x v="41"/>
    <n v="20256"/>
    <n v="8656"/>
    <n v="9663"/>
    <n v="86"/>
    <n v="1850"/>
    <n v="1"/>
    <n v="1.99"/>
    <n v="2891"/>
    <n v="1990"/>
    <m/>
    <m/>
  </r>
  <r>
    <x v="92"/>
    <x v="42"/>
    <n v="20197"/>
    <n v="8337"/>
    <n v="10168"/>
    <n v="85"/>
    <n v="1606"/>
    <n v="1"/>
    <n v="1.97"/>
    <n v="2621"/>
    <n v="1990"/>
    <m/>
    <m/>
  </r>
  <r>
    <x v="92"/>
    <x v="43"/>
    <n v="20589"/>
    <n v="8751"/>
    <n v="10307"/>
    <n v="79"/>
    <n v="1451"/>
    <n v="1"/>
    <n v="1.99"/>
    <n v="2949"/>
    <n v="1990"/>
    <m/>
    <m/>
  </r>
  <r>
    <x v="92"/>
    <x v="44"/>
    <n v="20647"/>
    <n v="8769"/>
    <n v="10102"/>
    <n v="58"/>
    <n v="1716"/>
    <n v="1"/>
    <n v="1.97"/>
    <n v="3377"/>
    <n v="1990"/>
    <m/>
    <m/>
  </r>
  <r>
    <x v="92"/>
    <x v="45"/>
    <n v="21246"/>
    <n v="9093"/>
    <n v="10405"/>
    <n v="30"/>
    <n v="1718"/>
    <n v="1"/>
    <n v="2.0099999999999998"/>
    <n v="3658"/>
    <n v="1990"/>
    <m/>
    <m/>
  </r>
  <r>
    <x v="92"/>
    <x v="46"/>
    <n v="21484"/>
    <n v="9002"/>
    <n v="10485"/>
    <n v="27"/>
    <n v="1969"/>
    <n v="1"/>
    <n v="2.0099999999999998"/>
    <n v="3824"/>
    <n v="1990"/>
    <m/>
    <m/>
  </r>
  <r>
    <x v="92"/>
    <x v="47"/>
    <n v="21882"/>
    <n v="8519"/>
    <n v="11332"/>
    <n v="31"/>
    <n v="1999"/>
    <n v="1"/>
    <n v="2.0299999999999998"/>
    <n v="3423"/>
    <n v="1990"/>
    <m/>
    <m/>
  </r>
  <r>
    <x v="92"/>
    <x v="48"/>
    <n v="22830"/>
    <n v="9178"/>
    <n v="11507"/>
    <n v="107"/>
    <n v="2038"/>
    <n v="0"/>
    <n v="2.11"/>
    <n v="3407"/>
    <n v="1990"/>
    <m/>
    <m/>
  </r>
  <r>
    <x v="92"/>
    <x v="49"/>
    <n v="23930"/>
    <n v="9579"/>
    <n v="11857"/>
    <n v="453"/>
    <n v="2040"/>
    <n v="0"/>
    <n v="2.2000000000000002"/>
    <n v="3751"/>
    <n v="1990"/>
    <m/>
    <m/>
  </r>
  <r>
    <x v="92"/>
    <x v="50"/>
    <n v="23626"/>
    <n v="9194"/>
    <n v="11781"/>
    <n v="761"/>
    <n v="1891"/>
    <n v="0"/>
    <n v="2.16"/>
    <n v="3500"/>
    <n v="1990"/>
    <m/>
    <m/>
  </r>
  <r>
    <x v="92"/>
    <x v="51"/>
    <n v="24984"/>
    <n v="9705"/>
    <n v="12111"/>
    <n v="1065"/>
    <n v="2103"/>
    <n v="0"/>
    <n v="2.27"/>
    <n v="3830"/>
    <n v="1990"/>
    <m/>
    <m/>
  </r>
  <r>
    <x v="92"/>
    <x v="52"/>
    <n v="25581"/>
    <n v="9993"/>
    <n v="12522"/>
    <n v="1051"/>
    <n v="2015"/>
    <n v="0"/>
    <n v="2.3199999999999998"/>
    <n v="3694"/>
    <n v="1990"/>
    <m/>
    <m/>
  </r>
  <r>
    <x v="92"/>
    <x v="53"/>
    <n v="25544"/>
    <n v="9654"/>
    <n v="12823"/>
    <n v="1125"/>
    <n v="1942"/>
    <n v="0"/>
    <n v="2.31"/>
    <n v="3385"/>
    <n v="1990"/>
    <m/>
    <m/>
  </r>
  <r>
    <x v="92"/>
    <x v="54"/>
    <n v="26108"/>
    <n v="9580"/>
    <n v="13271"/>
    <n v="1266"/>
    <n v="1991"/>
    <n v="0"/>
    <n v="2.35"/>
    <n v="3470"/>
    <n v="1990"/>
    <m/>
    <m/>
  </r>
  <r>
    <x v="92"/>
    <x v="55"/>
    <n v="26493"/>
    <n v="9786"/>
    <n v="13270"/>
    <n v="1392"/>
    <n v="2045"/>
    <n v="0"/>
    <n v="2.38"/>
    <n v="3519"/>
    <n v="1990"/>
    <m/>
    <m/>
  </r>
  <r>
    <x v="92"/>
    <x v="56"/>
    <n v="26909"/>
    <n v="9626"/>
    <n v="13750"/>
    <n v="1470"/>
    <n v="2063"/>
    <n v="0"/>
    <n v="2.41"/>
    <n v="3169"/>
    <n v="1990"/>
    <m/>
    <m/>
  </r>
  <r>
    <x v="92"/>
    <x v="57"/>
    <n v="26530"/>
    <n v="9079"/>
    <n v="13604"/>
    <n v="1716"/>
    <n v="2132"/>
    <n v="0"/>
    <n v="2.36"/>
    <n v="3499"/>
    <n v="1990"/>
    <m/>
    <m/>
  </r>
  <r>
    <x v="92"/>
    <x v="58"/>
    <n v="26792"/>
    <n v="9514"/>
    <n v="12910"/>
    <n v="2101"/>
    <n v="2267"/>
    <n v="0"/>
    <n v="2.42"/>
    <n v="3634"/>
    <n v="1990"/>
    <m/>
    <m/>
  </r>
  <r>
    <x v="92"/>
    <x v="59"/>
    <n v="26170"/>
    <n v="8944"/>
    <n v="13296"/>
    <n v="2190"/>
    <n v="1741"/>
    <n v="0"/>
    <n v="2.36"/>
    <n v="3542"/>
    <n v="1990"/>
    <m/>
    <m/>
  </r>
  <r>
    <x v="92"/>
    <x v="60"/>
    <n v="25073"/>
    <n v="9080"/>
    <n v="12769"/>
    <n v="1856"/>
    <n v="1369"/>
    <n v="0"/>
    <n v="2.2400000000000002"/>
    <n v="3016"/>
    <n v="1990"/>
    <m/>
    <m/>
  </r>
  <r>
    <x v="92"/>
    <x v="61"/>
    <n v="22868"/>
    <n v="8457"/>
    <n v="11130"/>
    <n v="2020"/>
    <n v="1260"/>
    <n v="0"/>
    <n v="2.0499999999999998"/>
    <n v="2973"/>
    <n v="1990"/>
    <m/>
    <m/>
  </r>
  <r>
    <x v="92"/>
    <x v="62"/>
    <n v="21773"/>
    <n v="8491"/>
    <n v="10046"/>
    <n v="2481"/>
    <n v="755"/>
    <n v="0"/>
    <n v="1.95"/>
    <n v="3061"/>
    <n v="1990"/>
    <m/>
    <m/>
  </r>
  <r>
    <x v="92"/>
    <x v="63"/>
    <n v="21828"/>
    <n v="8760"/>
    <n v="10099"/>
    <n v="2287"/>
    <n v="681"/>
    <n v="0"/>
    <n v="1.96"/>
    <n v="2545"/>
    <n v="1990"/>
    <m/>
    <m/>
  </r>
  <r>
    <x v="92"/>
    <x v="64"/>
    <n v="18948"/>
    <n v="7517"/>
    <n v="8594"/>
    <n v="2021"/>
    <n v="815"/>
    <n v="0"/>
    <n v="1.71"/>
    <n v="2443"/>
    <n v="1990"/>
    <m/>
    <m/>
  </r>
  <r>
    <x v="92"/>
    <x v="65"/>
    <n v="18358"/>
    <n v="7203"/>
    <n v="8906"/>
    <n v="1552"/>
    <n v="697"/>
    <n v="0"/>
    <n v="1.67"/>
    <n v="2301"/>
    <n v="1990"/>
    <m/>
    <m/>
  </r>
  <r>
    <x v="93"/>
    <x v="1"/>
    <n v="27"/>
    <n v="22"/>
    <n v="5"/>
    <n v="0"/>
    <n v="0"/>
    <n v="0"/>
    <n v="1.19"/>
    <n v="0"/>
    <n v="1958"/>
    <m/>
    <m/>
  </r>
  <r>
    <x v="93"/>
    <x v="2"/>
    <n v="27"/>
    <n v="20"/>
    <n v="7"/>
    <n v="0"/>
    <n v="0"/>
    <n v="0"/>
    <n v="1.1499999999999999"/>
    <n v="0"/>
    <n v="1958"/>
    <m/>
    <m/>
  </r>
  <r>
    <x v="93"/>
    <x v="3"/>
    <n v="29"/>
    <n v="22"/>
    <n v="7"/>
    <n v="0"/>
    <n v="0"/>
    <n v="0"/>
    <n v="1.22"/>
    <n v="0"/>
    <n v="1958"/>
    <m/>
    <m/>
  </r>
  <r>
    <x v="93"/>
    <x v="4"/>
    <n v="33"/>
    <n v="22"/>
    <n v="11"/>
    <n v="0"/>
    <n v="0"/>
    <n v="0"/>
    <n v="1.32"/>
    <n v="0"/>
    <n v="1958"/>
    <m/>
    <m/>
  </r>
  <r>
    <x v="93"/>
    <x v="5"/>
    <n v="28"/>
    <n v="20"/>
    <n v="8"/>
    <n v="0"/>
    <n v="0"/>
    <n v="0"/>
    <n v="1.1000000000000001"/>
    <n v="0"/>
    <n v="1958"/>
    <m/>
    <m/>
  </r>
  <r>
    <x v="93"/>
    <x v="6"/>
    <n v="57"/>
    <n v="24"/>
    <n v="33"/>
    <n v="0"/>
    <n v="0"/>
    <n v="0"/>
    <n v="2.14"/>
    <n v="0"/>
    <n v="1958"/>
    <m/>
    <m/>
  </r>
  <r>
    <x v="93"/>
    <x v="7"/>
    <n v="39"/>
    <n v="20"/>
    <n v="19"/>
    <n v="0"/>
    <n v="0"/>
    <n v="0"/>
    <n v="1.41"/>
    <n v="0"/>
    <n v="1958"/>
    <m/>
    <m/>
  </r>
  <r>
    <x v="93"/>
    <x v="8"/>
    <n v="44"/>
    <n v="22"/>
    <n v="23"/>
    <n v="0"/>
    <n v="0"/>
    <n v="0"/>
    <n v="1.55"/>
    <n v="0"/>
    <n v="1958"/>
    <m/>
    <m/>
  </r>
  <r>
    <x v="93"/>
    <x v="9"/>
    <n v="62"/>
    <n v="30"/>
    <n v="32"/>
    <n v="0"/>
    <n v="0"/>
    <n v="0"/>
    <n v="2.08"/>
    <n v="0"/>
    <n v="1958"/>
    <m/>
    <m/>
  </r>
  <r>
    <x v="93"/>
    <x v="10"/>
    <n v="64"/>
    <n v="25"/>
    <n v="39"/>
    <n v="0"/>
    <n v="0"/>
    <n v="0"/>
    <n v="2.04"/>
    <n v="0"/>
    <n v="1989"/>
    <m/>
    <m/>
  </r>
  <r>
    <x v="93"/>
    <x v="11"/>
    <n v="61"/>
    <n v="33"/>
    <n v="28"/>
    <n v="0"/>
    <n v="0"/>
    <n v="0"/>
    <n v="1.87"/>
    <n v="0"/>
    <n v="1989"/>
    <m/>
    <m/>
  </r>
  <r>
    <x v="93"/>
    <x v="12"/>
    <n v="80"/>
    <n v="33"/>
    <n v="48"/>
    <n v="0"/>
    <n v="0"/>
    <n v="0"/>
    <n v="2.37"/>
    <n v="0"/>
    <n v="1989"/>
    <m/>
    <m/>
  </r>
  <r>
    <x v="93"/>
    <x v="13"/>
    <n v="72"/>
    <n v="30"/>
    <n v="43"/>
    <n v="0"/>
    <n v="0"/>
    <n v="0"/>
    <n v="2.06"/>
    <n v="0"/>
    <n v="1989"/>
    <m/>
    <m/>
  </r>
  <r>
    <x v="93"/>
    <x v="14"/>
    <n v="90"/>
    <n v="39"/>
    <n v="51"/>
    <n v="0"/>
    <n v="0"/>
    <n v="0"/>
    <n v="2.4700000000000002"/>
    <n v="0"/>
    <n v="1989"/>
    <m/>
    <m/>
  </r>
  <r>
    <x v="93"/>
    <x v="15"/>
    <n v="86"/>
    <n v="25"/>
    <n v="61"/>
    <n v="0"/>
    <n v="0"/>
    <n v="0"/>
    <n v="2.27"/>
    <n v="0"/>
    <n v="1989"/>
    <m/>
    <m/>
  </r>
  <r>
    <x v="93"/>
    <x v="16"/>
    <n v="94"/>
    <n v="21"/>
    <n v="73"/>
    <n v="0"/>
    <n v="0"/>
    <n v="0"/>
    <n v="2.39"/>
    <n v="0"/>
    <n v="1989"/>
    <m/>
    <m/>
  </r>
  <r>
    <x v="93"/>
    <x v="17"/>
    <n v="106"/>
    <n v="29"/>
    <n v="77"/>
    <n v="0"/>
    <n v="0"/>
    <n v="0"/>
    <n v="2.6"/>
    <n v="0"/>
    <n v="1989"/>
    <m/>
    <m/>
  </r>
  <r>
    <x v="93"/>
    <x v="18"/>
    <n v="114"/>
    <n v="33"/>
    <n v="80"/>
    <n v="0"/>
    <n v="0"/>
    <n v="0"/>
    <n v="2.69"/>
    <n v="0"/>
    <n v="1989"/>
    <m/>
    <m/>
  </r>
  <r>
    <x v="93"/>
    <x v="19"/>
    <n v="148"/>
    <n v="28"/>
    <n v="120"/>
    <n v="0"/>
    <n v="0"/>
    <n v="0"/>
    <n v="3.38"/>
    <n v="0"/>
    <n v="1989"/>
    <m/>
    <m/>
  </r>
  <r>
    <x v="93"/>
    <x v="20"/>
    <n v="111"/>
    <n v="22"/>
    <n v="90"/>
    <n v="0"/>
    <n v="0"/>
    <n v="0"/>
    <n v="2.46"/>
    <n v="0"/>
    <n v="1989"/>
    <m/>
    <m/>
  </r>
  <r>
    <x v="93"/>
    <x v="21"/>
    <n v="104"/>
    <n v="21"/>
    <n v="83"/>
    <n v="0"/>
    <n v="0"/>
    <n v="0"/>
    <n v="2.2400000000000002"/>
    <n v="0"/>
    <n v="1989"/>
    <m/>
    <m/>
  </r>
  <r>
    <x v="93"/>
    <x v="22"/>
    <n v="128"/>
    <n v="20"/>
    <n v="109"/>
    <n v="0"/>
    <n v="0"/>
    <n v="0"/>
    <n v="2.71"/>
    <n v="0"/>
    <n v="1989"/>
    <m/>
    <m/>
  </r>
  <r>
    <x v="93"/>
    <x v="23"/>
    <n v="151"/>
    <n v="5"/>
    <n v="146"/>
    <n v="0"/>
    <n v="0"/>
    <n v="0"/>
    <n v="3.13"/>
    <n v="0"/>
    <n v="1989"/>
    <m/>
    <m/>
  </r>
  <r>
    <x v="93"/>
    <x v="24"/>
    <n v="152"/>
    <n v="11"/>
    <n v="141"/>
    <n v="0"/>
    <n v="0"/>
    <n v="0"/>
    <n v="3.12"/>
    <n v="0"/>
    <n v="1989"/>
    <m/>
    <m/>
  </r>
  <r>
    <x v="93"/>
    <x v="25"/>
    <n v="152"/>
    <n v="6"/>
    <n v="147"/>
    <n v="0"/>
    <n v="0"/>
    <n v="0"/>
    <n v="3.09"/>
    <n v="0"/>
    <n v="1989"/>
    <m/>
    <m/>
  </r>
  <r>
    <x v="93"/>
    <x v="26"/>
    <n v="138"/>
    <n v="0"/>
    <n v="138"/>
    <n v="0"/>
    <n v="0"/>
    <n v="0"/>
    <n v="2.79"/>
    <n v="0"/>
    <n v="1989"/>
    <m/>
    <m/>
  </r>
  <r>
    <x v="93"/>
    <x v="27"/>
    <n v="60"/>
    <n v="3"/>
    <n v="57"/>
    <n v="0"/>
    <n v="0"/>
    <n v="0"/>
    <n v="1.2"/>
    <n v="0"/>
    <n v="1989"/>
    <m/>
    <m/>
  </r>
  <r>
    <x v="93"/>
    <x v="28"/>
    <n v="197"/>
    <n v="0"/>
    <n v="197"/>
    <n v="0"/>
    <n v="0"/>
    <n v="0"/>
    <n v="3.95"/>
    <n v="0"/>
    <n v="1989"/>
    <m/>
    <m/>
  </r>
  <r>
    <x v="93"/>
    <x v="29"/>
    <n v="107"/>
    <n v="2"/>
    <n v="105"/>
    <n v="0"/>
    <n v="0"/>
    <n v="0"/>
    <n v="2.14"/>
    <n v="0"/>
    <n v="1989"/>
    <m/>
    <m/>
  </r>
  <r>
    <x v="93"/>
    <x v="30"/>
    <n v="156"/>
    <n v="2"/>
    <n v="154"/>
    <n v="0"/>
    <n v="0"/>
    <n v="0"/>
    <n v="3.13"/>
    <n v="0"/>
    <n v="1989"/>
    <m/>
    <m/>
  </r>
  <r>
    <x v="93"/>
    <x v="31"/>
    <n v="154"/>
    <n v="1"/>
    <n v="152"/>
    <n v="0"/>
    <n v="0"/>
    <n v="0"/>
    <n v="3.06"/>
    <n v="0"/>
    <n v="1989"/>
    <m/>
    <m/>
  </r>
  <r>
    <x v="93"/>
    <x v="32"/>
    <n v="144"/>
    <n v="1"/>
    <n v="142"/>
    <n v="0"/>
    <n v="0"/>
    <n v="0"/>
    <n v="2.84"/>
    <n v="0"/>
    <n v="1989"/>
    <m/>
    <m/>
  </r>
  <r>
    <x v="93"/>
    <x v="33"/>
    <n v="141"/>
    <n v="1"/>
    <n v="140"/>
    <n v="0"/>
    <n v="0"/>
    <n v="0"/>
    <n v="2.75"/>
    <n v="0"/>
    <n v="1989"/>
    <m/>
    <m/>
  </r>
  <r>
    <x v="93"/>
    <x v="34"/>
    <n v="99"/>
    <n v="1"/>
    <n v="98"/>
    <n v="0"/>
    <n v="0"/>
    <n v="0"/>
    <n v="1.9"/>
    <n v="0"/>
    <n v="1989"/>
    <m/>
    <m/>
  </r>
  <r>
    <x v="93"/>
    <x v="35"/>
    <n v="155"/>
    <n v="1"/>
    <n v="154"/>
    <n v="0"/>
    <n v="0"/>
    <n v="0"/>
    <n v="2.95"/>
    <n v="0"/>
    <n v="1989"/>
    <m/>
    <m/>
  </r>
  <r>
    <x v="93"/>
    <x v="36"/>
    <n v="139"/>
    <n v="0"/>
    <n v="139"/>
    <n v="0"/>
    <n v="0"/>
    <n v="0"/>
    <n v="2.61"/>
    <n v="0"/>
    <n v="1989"/>
    <m/>
    <m/>
  </r>
  <r>
    <x v="93"/>
    <x v="37"/>
    <n v="89"/>
    <n v="0"/>
    <n v="89"/>
    <n v="0"/>
    <n v="0"/>
    <n v="0"/>
    <n v="1.65"/>
    <n v="0"/>
    <n v="1989"/>
    <m/>
    <m/>
  </r>
  <r>
    <x v="93"/>
    <x v="38"/>
    <n v="64"/>
    <n v="0"/>
    <n v="64"/>
    <n v="0"/>
    <n v="0"/>
    <n v="0"/>
    <n v="1.19"/>
    <n v="0"/>
    <n v="1989"/>
    <m/>
    <m/>
  </r>
  <r>
    <x v="93"/>
    <x v="39"/>
    <n v="149"/>
    <n v="0"/>
    <n v="149"/>
    <n v="0"/>
    <n v="0"/>
    <n v="0"/>
    <n v="2.72"/>
    <n v="0"/>
    <n v="1989"/>
    <m/>
    <m/>
  </r>
  <r>
    <x v="93"/>
    <x v="40"/>
    <n v="129"/>
    <n v="0"/>
    <n v="129"/>
    <n v="0"/>
    <n v="0"/>
    <n v="0"/>
    <n v="2.33"/>
    <n v="0"/>
    <n v="1989"/>
    <m/>
    <m/>
  </r>
  <r>
    <x v="93"/>
    <x v="41"/>
    <n v="151"/>
    <n v="0"/>
    <n v="151"/>
    <n v="0"/>
    <n v="0"/>
    <n v="0"/>
    <n v="2.71"/>
    <n v="0"/>
    <n v="1990"/>
    <m/>
    <m/>
  </r>
  <r>
    <x v="93"/>
    <x v="42"/>
    <n v="149"/>
    <n v="0"/>
    <n v="149"/>
    <n v="0"/>
    <n v="0"/>
    <n v="0"/>
    <n v="2.68"/>
    <n v="0"/>
    <n v="1990"/>
    <m/>
    <m/>
  </r>
  <r>
    <x v="93"/>
    <x v="43"/>
    <n v="131"/>
    <n v="0"/>
    <n v="131"/>
    <n v="0"/>
    <n v="0"/>
    <n v="0"/>
    <n v="2.36"/>
    <n v="0"/>
    <n v="1990"/>
    <m/>
    <m/>
  </r>
  <r>
    <x v="93"/>
    <x v="44"/>
    <n v="136"/>
    <n v="0"/>
    <n v="136"/>
    <n v="0"/>
    <n v="0"/>
    <n v="0"/>
    <n v="2.4500000000000002"/>
    <n v="0"/>
    <n v="1990"/>
    <m/>
    <m/>
  </r>
  <r>
    <x v="93"/>
    <x v="45"/>
    <n v="137"/>
    <n v="0"/>
    <n v="137"/>
    <n v="0"/>
    <n v="0"/>
    <n v="0"/>
    <n v="2.4700000000000002"/>
    <n v="0"/>
    <n v="1990"/>
    <m/>
    <m/>
  </r>
  <r>
    <x v="93"/>
    <x v="46"/>
    <n v="137"/>
    <n v="0"/>
    <n v="137"/>
    <n v="0"/>
    <n v="0"/>
    <n v="0"/>
    <n v="2.4700000000000002"/>
    <n v="0"/>
    <n v="1990"/>
    <m/>
    <m/>
  </r>
  <r>
    <x v="93"/>
    <x v="47"/>
    <n v="141"/>
    <n v="0"/>
    <n v="141"/>
    <n v="0"/>
    <n v="0"/>
    <n v="0"/>
    <n v="2.5299999999999998"/>
    <n v="0"/>
    <n v="1990"/>
    <m/>
    <m/>
  </r>
  <r>
    <x v="93"/>
    <x v="48"/>
    <n v="142"/>
    <n v="0"/>
    <n v="142"/>
    <n v="0"/>
    <n v="0"/>
    <n v="0"/>
    <n v="2.5499999999999998"/>
    <n v="0"/>
    <n v="1990"/>
    <m/>
    <m/>
  </r>
  <r>
    <x v="93"/>
    <x v="49"/>
    <n v="144"/>
    <n v="0"/>
    <n v="144"/>
    <n v="0"/>
    <n v="0"/>
    <n v="0"/>
    <n v="2.58"/>
    <n v="0"/>
    <n v="1990"/>
    <m/>
    <m/>
  </r>
  <r>
    <x v="93"/>
    <x v="50"/>
    <n v="147"/>
    <n v="0"/>
    <n v="147"/>
    <n v="0"/>
    <n v="0"/>
    <n v="0"/>
    <n v="2.63"/>
    <n v="0"/>
    <n v="1990"/>
    <m/>
    <m/>
  </r>
  <r>
    <x v="93"/>
    <x v="51"/>
    <n v="145"/>
    <n v="0"/>
    <n v="145"/>
    <n v="0"/>
    <n v="0"/>
    <n v="0"/>
    <n v="2.58"/>
    <n v="7"/>
    <n v="1990"/>
    <m/>
    <m/>
  </r>
  <r>
    <x v="93"/>
    <x v="52"/>
    <n v="147"/>
    <n v="0"/>
    <n v="147"/>
    <n v="0"/>
    <n v="0"/>
    <n v="0"/>
    <n v="2.6"/>
    <n v="7"/>
    <n v="1990"/>
    <m/>
    <m/>
  </r>
  <r>
    <x v="93"/>
    <x v="53"/>
    <n v="147"/>
    <n v="0"/>
    <n v="147"/>
    <n v="0"/>
    <n v="0"/>
    <n v="0"/>
    <n v="2.6"/>
    <n v="7"/>
    <n v="1990"/>
    <m/>
    <m/>
  </r>
  <r>
    <x v="93"/>
    <x v="54"/>
    <n v="145"/>
    <n v="0"/>
    <n v="145"/>
    <n v="0"/>
    <n v="0"/>
    <n v="0"/>
    <n v="2.5499999999999998"/>
    <n v="9"/>
    <n v="1990"/>
    <m/>
    <m/>
  </r>
  <r>
    <x v="93"/>
    <x v="55"/>
    <n v="159"/>
    <n v="0"/>
    <n v="159"/>
    <n v="0"/>
    <n v="0"/>
    <n v="0"/>
    <n v="2.79"/>
    <n v="57"/>
    <n v="1990"/>
    <m/>
    <m/>
  </r>
  <r>
    <x v="93"/>
    <x v="56"/>
    <n v="166"/>
    <n v="0"/>
    <n v="166"/>
    <n v="0"/>
    <n v="0"/>
    <n v="0"/>
    <n v="2.9"/>
    <n v="56"/>
    <n v="1990"/>
    <m/>
    <m/>
  </r>
  <r>
    <x v="93"/>
    <x v="57"/>
    <n v="171"/>
    <n v="0"/>
    <n v="171"/>
    <n v="0"/>
    <n v="0"/>
    <n v="0"/>
    <n v="2.98"/>
    <n v="53"/>
    <n v="1990"/>
    <m/>
    <m/>
  </r>
  <r>
    <x v="93"/>
    <x v="58"/>
    <n v="174"/>
    <n v="0"/>
    <n v="174"/>
    <n v="0"/>
    <n v="0"/>
    <n v="0"/>
    <n v="3.07"/>
    <n v="44"/>
    <n v="1990"/>
    <m/>
    <m/>
  </r>
  <r>
    <x v="93"/>
    <x v="59"/>
    <n v="180"/>
    <n v="0"/>
    <n v="180"/>
    <n v="0"/>
    <n v="0"/>
    <n v="0"/>
    <n v="3.18"/>
    <n v="46"/>
    <n v="1990"/>
    <m/>
    <m/>
  </r>
  <r>
    <x v="93"/>
    <x v="60"/>
    <n v="157"/>
    <n v="0"/>
    <n v="157"/>
    <n v="0"/>
    <n v="0"/>
    <n v="0"/>
    <n v="2.76"/>
    <n v="9"/>
    <n v="1990"/>
    <m/>
    <m/>
  </r>
  <r>
    <x v="93"/>
    <x v="61"/>
    <n v="181"/>
    <n v="0"/>
    <n v="181"/>
    <n v="0"/>
    <n v="0"/>
    <n v="0"/>
    <n v="3.2"/>
    <n v="34"/>
    <n v="1990"/>
    <m/>
    <m/>
  </r>
  <r>
    <x v="93"/>
    <x v="62"/>
    <n v="193"/>
    <n v="0"/>
    <n v="193"/>
    <n v="0"/>
    <n v="0"/>
    <n v="0"/>
    <n v="3.43"/>
    <n v="40"/>
    <n v="1990"/>
    <m/>
    <m/>
  </r>
  <r>
    <x v="93"/>
    <x v="63"/>
    <n v="155"/>
    <n v="0"/>
    <n v="155"/>
    <n v="0"/>
    <n v="0"/>
    <n v="0"/>
    <n v="2.75"/>
    <n v="19"/>
    <n v="1990"/>
    <m/>
    <m/>
  </r>
  <r>
    <x v="93"/>
    <x v="64"/>
    <n v="151"/>
    <n v="0"/>
    <n v="151"/>
    <n v="0"/>
    <n v="0"/>
    <n v="0"/>
    <n v="2.68"/>
    <n v="14"/>
    <n v="1990"/>
    <m/>
    <m/>
  </r>
  <r>
    <x v="93"/>
    <x v="65"/>
    <n v="138"/>
    <n v="0"/>
    <n v="138"/>
    <n v="0"/>
    <n v="0"/>
    <n v="0"/>
    <n v="2.46"/>
    <n v="15"/>
    <n v="1990"/>
    <m/>
    <m/>
  </r>
  <r>
    <x v="94"/>
    <x v="1"/>
    <n v="2"/>
    <n v="0"/>
    <n v="2"/>
    <n v="0"/>
    <n v="0"/>
    <n v="0"/>
    <n v="0.02"/>
    <n v="0"/>
    <n v="1958"/>
    <m/>
    <m/>
  </r>
  <r>
    <x v="94"/>
    <x v="2"/>
    <n v="3"/>
    <n v="0"/>
    <n v="3"/>
    <n v="0"/>
    <n v="0"/>
    <n v="0"/>
    <n v="0.03"/>
    <n v="0"/>
    <n v="1958"/>
    <m/>
    <m/>
  </r>
  <r>
    <x v="94"/>
    <x v="3"/>
    <n v="3"/>
    <n v="0"/>
    <n v="3"/>
    <n v="0"/>
    <n v="0"/>
    <n v="0"/>
    <n v="0.03"/>
    <n v="0"/>
    <n v="1958"/>
    <m/>
    <m/>
  </r>
  <r>
    <x v="94"/>
    <x v="4"/>
    <n v="3"/>
    <n v="0"/>
    <n v="3"/>
    <n v="0"/>
    <n v="0"/>
    <n v="0"/>
    <n v="0.03"/>
    <n v="0"/>
    <n v="1958"/>
    <m/>
    <m/>
  </r>
  <r>
    <x v="94"/>
    <x v="5"/>
    <n v="3"/>
    <n v="0"/>
    <n v="3"/>
    <n v="0"/>
    <n v="0"/>
    <n v="0"/>
    <n v="0.03"/>
    <n v="0"/>
    <n v="1958"/>
    <m/>
    <m/>
  </r>
  <r>
    <x v="94"/>
    <x v="6"/>
    <n v="3"/>
    <n v="0"/>
    <n v="3"/>
    <n v="0"/>
    <n v="0"/>
    <n v="0"/>
    <n v="0.04"/>
    <n v="0"/>
    <n v="1958"/>
    <m/>
    <m/>
  </r>
  <r>
    <x v="94"/>
    <x v="7"/>
    <n v="3"/>
    <n v="0"/>
    <n v="3"/>
    <n v="0"/>
    <n v="0"/>
    <n v="0"/>
    <n v="0.04"/>
    <n v="0"/>
    <n v="1958"/>
    <m/>
    <m/>
  </r>
  <r>
    <x v="94"/>
    <x v="8"/>
    <n v="3"/>
    <n v="0"/>
    <n v="3"/>
    <n v="0"/>
    <n v="0"/>
    <n v="0"/>
    <n v="0.04"/>
    <n v="0"/>
    <n v="1958"/>
    <m/>
    <m/>
  </r>
  <r>
    <x v="94"/>
    <x v="9"/>
    <n v="4"/>
    <n v="0"/>
    <n v="4"/>
    <n v="0"/>
    <n v="0"/>
    <n v="0"/>
    <n v="0.05"/>
    <n v="0"/>
    <n v="1958"/>
    <m/>
    <m/>
  </r>
  <r>
    <x v="94"/>
    <x v="10"/>
    <n v="4"/>
    <n v="0"/>
    <n v="4"/>
    <n v="0"/>
    <n v="0"/>
    <n v="0"/>
    <n v="0.05"/>
    <n v="0"/>
    <n v="1989"/>
    <m/>
    <m/>
  </r>
  <r>
    <x v="94"/>
    <x v="11"/>
    <n v="6"/>
    <n v="0"/>
    <n v="6"/>
    <n v="0"/>
    <n v="0"/>
    <n v="0"/>
    <n v="7.0000000000000007E-2"/>
    <n v="0"/>
    <n v="1989"/>
    <m/>
    <m/>
  </r>
  <r>
    <x v="94"/>
    <x v="12"/>
    <n v="5"/>
    <n v="0"/>
    <n v="5"/>
    <n v="0"/>
    <n v="0"/>
    <n v="0"/>
    <n v="0.06"/>
    <n v="0"/>
    <n v="1989"/>
    <m/>
    <m/>
  </r>
  <r>
    <x v="94"/>
    <x v="13"/>
    <n v="7"/>
    <n v="0"/>
    <n v="7"/>
    <n v="0"/>
    <n v="0"/>
    <n v="0"/>
    <n v="7.0000000000000007E-2"/>
    <n v="0"/>
    <n v="1989"/>
    <m/>
    <m/>
  </r>
  <r>
    <x v="94"/>
    <x v="14"/>
    <n v="4"/>
    <n v="0"/>
    <n v="4"/>
    <n v="0"/>
    <n v="0"/>
    <n v="0"/>
    <n v="0.04"/>
    <n v="0"/>
    <n v="1989"/>
    <m/>
    <m/>
  </r>
  <r>
    <x v="94"/>
    <x v="15"/>
    <n v="6"/>
    <n v="0"/>
    <n v="6"/>
    <n v="0"/>
    <n v="0"/>
    <n v="0"/>
    <n v="0.06"/>
    <n v="0"/>
    <n v="1989"/>
    <m/>
    <m/>
  </r>
  <r>
    <x v="94"/>
    <x v="16"/>
    <n v="6"/>
    <n v="0"/>
    <n v="6"/>
    <n v="0"/>
    <n v="0"/>
    <n v="0"/>
    <n v="0.06"/>
    <n v="0"/>
    <n v="1989"/>
    <m/>
    <m/>
  </r>
  <r>
    <x v="94"/>
    <x v="17"/>
    <n v="8"/>
    <n v="0"/>
    <n v="8"/>
    <n v="0"/>
    <n v="0"/>
    <n v="0"/>
    <n v="0.08"/>
    <n v="0"/>
    <n v="1989"/>
    <m/>
    <m/>
  </r>
  <r>
    <x v="94"/>
    <x v="18"/>
    <n v="10"/>
    <n v="0"/>
    <n v="10"/>
    <n v="0"/>
    <n v="0"/>
    <n v="0"/>
    <n v="0.11"/>
    <n v="0"/>
    <n v="1989"/>
    <m/>
    <m/>
  </r>
  <r>
    <x v="94"/>
    <x v="19"/>
    <n v="11"/>
    <n v="0"/>
    <n v="11"/>
    <n v="0"/>
    <n v="0"/>
    <n v="0"/>
    <n v="0.11"/>
    <n v="0"/>
    <n v="1989"/>
    <m/>
    <m/>
  </r>
  <r>
    <x v="94"/>
    <x v="20"/>
    <n v="13"/>
    <n v="0"/>
    <n v="13"/>
    <n v="0"/>
    <n v="0"/>
    <n v="0"/>
    <n v="0.13"/>
    <n v="0"/>
    <n v="1989"/>
    <m/>
    <m/>
  </r>
  <r>
    <x v="94"/>
    <x v="21"/>
    <n v="12"/>
    <n v="0"/>
    <n v="12"/>
    <n v="0"/>
    <n v="0"/>
    <n v="0"/>
    <n v="0.12"/>
    <n v="0"/>
    <n v="1989"/>
    <m/>
    <m/>
  </r>
  <r>
    <x v="94"/>
    <x v="22"/>
    <n v="13"/>
    <n v="0"/>
    <n v="13"/>
    <n v="0"/>
    <n v="0"/>
    <n v="0"/>
    <n v="0.13"/>
    <n v="0"/>
    <n v="1989"/>
    <m/>
    <m/>
  </r>
  <r>
    <x v="94"/>
    <x v="23"/>
    <n v="13"/>
    <n v="0"/>
    <n v="13"/>
    <n v="0"/>
    <n v="0"/>
    <n v="0"/>
    <n v="0.14000000000000001"/>
    <n v="0"/>
    <n v="1989"/>
    <m/>
    <m/>
  </r>
  <r>
    <x v="94"/>
    <x v="24"/>
    <n v="15"/>
    <n v="0"/>
    <n v="15"/>
    <n v="0"/>
    <n v="0"/>
    <n v="0"/>
    <n v="0.16"/>
    <n v="0"/>
    <n v="1989"/>
    <m/>
    <m/>
  </r>
  <r>
    <x v="94"/>
    <x v="25"/>
    <n v="10"/>
    <n v="0"/>
    <n v="10"/>
    <n v="0"/>
    <n v="0"/>
    <n v="0"/>
    <n v="0.11"/>
    <n v="0"/>
    <n v="1989"/>
    <m/>
    <m/>
  </r>
  <r>
    <x v="94"/>
    <x v="26"/>
    <n v="13"/>
    <n v="0"/>
    <n v="13"/>
    <n v="0"/>
    <n v="0"/>
    <n v="0"/>
    <n v="0.14000000000000001"/>
    <n v="0"/>
    <n v="1989"/>
    <m/>
    <m/>
  </r>
  <r>
    <x v="94"/>
    <x v="27"/>
    <n v="13"/>
    <n v="0"/>
    <n v="13"/>
    <n v="0"/>
    <n v="0"/>
    <n v="0"/>
    <n v="0.15"/>
    <n v="0"/>
    <n v="1989"/>
    <m/>
    <m/>
  </r>
  <r>
    <x v="94"/>
    <x v="28"/>
    <n v="13"/>
    <n v="0"/>
    <n v="13"/>
    <n v="0"/>
    <n v="0"/>
    <n v="0"/>
    <n v="0.15"/>
    <n v="0"/>
    <n v="1989"/>
    <m/>
    <m/>
  </r>
  <r>
    <x v="94"/>
    <x v="29"/>
    <n v="14"/>
    <n v="0"/>
    <n v="14"/>
    <n v="0"/>
    <n v="0"/>
    <n v="0"/>
    <n v="0.16"/>
    <n v="0"/>
    <n v="1989"/>
    <m/>
    <m/>
  </r>
  <r>
    <x v="94"/>
    <x v="30"/>
    <n v="13"/>
    <n v="0"/>
    <n v="13"/>
    <n v="0"/>
    <n v="0"/>
    <n v="0"/>
    <n v="0.15"/>
    <n v="0"/>
    <n v="1989"/>
    <m/>
    <m/>
  </r>
  <r>
    <x v="94"/>
    <x v="31"/>
    <n v="13"/>
    <n v="0"/>
    <n v="13"/>
    <n v="0"/>
    <n v="0"/>
    <n v="0"/>
    <n v="0.15"/>
    <n v="0"/>
    <n v="1989"/>
    <m/>
    <m/>
  </r>
  <r>
    <x v="94"/>
    <x v="32"/>
    <n v="16"/>
    <n v="0"/>
    <n v="16"/>
    <n v="0"/>
    <n v="0"/>
    <n v="0"/>
    <n v="0.18"/>
    <n v="0"/>
    <n v="1989"/>
    <m/>
    <m/>
  </r>
  <r>
    <x v="94"/>
    <x v="33"/>
    <n v="17"/>
    <n v="0"/>
    <n v="17"/>
    <n v="0"/>
    <n v="0"/>
    <n v="0"/>
    <n v="0.18"/>
    <n v="1"/>
    <n v="1989"/>
    <m/>
    <m/>
  </r>
  <r>
    <x v="94"/>
    <x v="34"/>
    <n v="17"/>
    <n v="0"/>
    <n v="17"/>
    <n v="0"/>
    <n v="0"/>
    <n v="0"/>
    <n v="0.17"/>
    <n v="1"/>
    <n v="1989"/>
    <m/>
    <m/>
  </r>
  <r>
    <x v="94"/>
    <x v="35"/>
    <n v="17"/>
    <n v="0"/>
    <n v="17"/>
    <n v="0"/>
    <n v="0"/>
    <n v="0"/>
    <n v="0.17"/>
    <n v="0"/>
    <n v="1989"/>
    <m/>
    <m/>
  </r>
  <r>
    <x v="94"/>
    <x v="36"/>
    <n v="17"/>
    <n v="0"/>
    <n v="17"/>
    <n v="0"/>
    <n v="0"/>
    <n v="0"/>
    <n v="0.17"/>
    <n v="0"/>
    <n v="1989"/>
    <m/>
    <m/>
  </r>
  <r>
    <x v="94"/>
    <x v="37"/>
    <n v="18"/>
    <n v="0"/>
    <n v="18"/>
    <n v="0"/>
    <n v="0"/>
    <n v="0"/>
    <n v="0.18"/>
    <n v="2"/>
    <n v="1989"/>
    <m/>
    <m/>
  </r>
  <r>
    <x v="94"/>
    <x v="38"/>
    <n v="20"/>
    <n v="0"/>
    <n v="20"/>
    <n v="0"/>
    <n v="0"/>
    <n v="0"/>
    <n v="0.2"/>
    <n v="2"/>
    <n v="1989"/>
    <m/>
    <m/>
  </r>
  <r>
    <x v="94"/>
    <x v="39"/>
    <n v="26"/>
    <n v="0"/>
    <n v="26"/>
    <n v="0"/>
    <n v="0"/>
    <n v="0"/>
    <n v="0.26"/>
    <n v="3"/>
    <n v="1989"/>
    <m/>
    <m/>
  </r>
  <r>
    <x v="94"/>
    <x v="40"/>
    <n v="28"/>
    <n v="0"/>
    <n v="28"/>
    <n v="0"/>
    <n v="0"/>
    <n v="0"/>
    <n v="0.28999999999999998"/>
    <n v="3"/>
    <n v="1989"/>
    <m/>
    <m/>
  </r>
  <r>
    <x v="94"/>
    <x v="41"/>
    <n v="29"/>
    <n v="0"/>
    <n v="29"/>
    <n v="0"/>
    <n v="0"/>
    <n v="0"/>
    <n v="0.3"/>
    <n v="4"/>
    <n v="1990"/>
    <m/>
    <m/>
  </r>
  <r>
    <x v="94"/>
    <x v="42"/>
    <n v="30"/>
    <n v="0"/>
    <n v="30"/>
    <n v="0"/>
    <n v="0"/>
    <n v="0"/>
    <n v="0.31"/>
    <n v="4"/>
    <n v="1990"/>
    <m/>
    <m/>
  </r>
  <r>
    <x v="94"/>
    <x v="43"/>
    <n v="32"/>
    <n v="0"/>
    <n v="32"/>
    <n v="0"/>
    <n v="0"/>
    <n v="0"/>
    <n v="0.33"/>
    <n v="4"/>
    <n v="1990"/>
    <m/>
    <m/>
  </r>
  <r>
    <x v="94"/>
    <x v="44"/>
    <n v="33"/>
    <n v="0"/>
    <n v="33"/>
    <n v="0"/>
    <n v="0"/>
    <n v="0"/>
    <n v="0.34"/>
    <n v="5"/>
    <n v="1990"/>
    <m/>
    <m/>
  </r>
  <r>
    <x v="94"/>
    <x v="45"/>
    <n v="39"/>
    <n v="0"/>
    <n v="39"/>
    <n v="0"/>
    <n v="0"/>
    <n v="0"/>
    <n v="0.39"/>
    <n v="5"/>
    <n v="1990"/>
    <m/>
    <m/>
  </r>
  <r>
    <x v="94"/>
    <x v="46"/>
    <n v="41"/>
    <n v="0"/>
    <n v="41"/>
    <n v="0"/>
    <n v="0"/>
    <n v="0"/>
    <n v="0.41"/>
    <n v="5"/>
    <n v="1990"/>
    <m/>
    <m/>
  </r>
  <r>
    <x v="94"/>
    <x v="47"/>
    <n v="42"/>
    <n v="0"/>
    <n v="42"/>
    <n v="0"/>
    <n v="0"/>
    <n v="0"/>
    <n v="0.42"/>
    <n v="5"/>
    <n v="1990"/>
    <m/>
    <m/>
  </r>
  <r>
    <x v="94"/>
    <x v="48"/>
    <n v="46"/>
    <n v="0"/>
    <n v="46"/>
    <n v="0"/>
    <n v="0"/>
    <n v="0"/>
    <n v="0.46"/>
    <n v="5"/>
    <n v="1990"/>
    <m/>
    <m/>
  </r>
  <r>
    <x v="94"/>
    <x v="49"/>
    <n v="48"/>
    <n v="0"/>
    <n v="48"/>
    <n v="0"/>
    <n v="0"/>
    <n v="0"/>
    <n v="0.47"/>
    <n v="5"/>
    <n v="1990"/>
    <m/>
    <m/>
  </r>
  <r>
    <x v="94"/>
    <x v="50"/>
    <n v="53"/>
    <n v="0"/>
    <n v="53"/>
    <n v="0"/>
    <n v="0"/>
    <n v="0"/>
    <n v="0.52"/>
    <n v="6"/>
    <n v="1990"/>
    <m/>
    <m/>
  </r>
  <r>
    <x v="94"/>
    <x v="51"/>
    <n v="52"/>
    <n v="0"/>
    <n v="52"/>
    <n v="0"/>
    <n v="0"/>
    <n v="0"/>
    <n v="0.51"/>
    <n v="6"/>
    <n v="1990"/>
    <m/>
    <m/>
  </r>
  <r>
    <x v="94"/>
    <x v="52"/>
    <n v="53"/>
    <n v="0"/>
    <n v="53"/>
    <n v="0"/>
    <n v="0"/>
    <n v="0"/>
    <n v="0.52"/>
    <n v="6"/>
    <n v="1990"/>
    <m/>
    <m/>
  </r>
  <r>
    <x v="94"/>
    <x v="53"/>
    <n v="56"/>
    <n v="0"/>
    <n v="56"/>
    <n v="0"/>
    <n v="0"/>
    <n v="0"/>
    <n v="0.55000000000000004"/>
    <n v="5"/>
    <n v="1990"/>
    <m/>
    <m/>
  </r>
  <r>
    <x v="94"/>
    <x v="54"/>
    <n v="59"/>
    <n v="0"/>
    <n v="59"/>
    <n v="0"/>
    <n v="0"/>
    <n v="0"/>
    <n v="0.56999999999999995"/>
    <n v="5"/>
    <n v="1990"/>
    <m/>
    <m/>
  </r>
  <r>
    <x v="94"/>
    <x v="55"/>
    <n v="56"/>
    <n v="0"/>
    <n v="56"/>
    <n v="0"/>
    <n v="0"/>
    <n v="0"/>
    <n v="0.55000000000000004"/>
    <n v="5"/>
    <n v="1990"/>
    <m/>
    <m/>
  </r>
  <r>
    <x v="94"/>
    <x v="56"/>
    <n v="59"/>
    <n v="0"/>
    <n v="59"/>
    <n v="0"/>
    <n v="0"/>
    <n v="0"/>
    <n v="0.57999999999999996"/>
    <n v="5"/>
    <n v="1990"/>
    <m/>
    <m/>
  </r>
  <r>
    <x v="94"/>
    <x v="57"/>
    <n v="63"/>
    <n v="0"/>
    <n v="63"/>
    <n v="0"/>
    <n v="0"/>
    <n v="0"/>
    <n v="0.61"/>
    <n v="5"/>
    <n v="1990"/>
    <m/>
    <m/>
  </r>
  <r>
    <x v="94"/>
    <x v="58"/>
    <n v="65"/>
    <n v="0"/>
    <n v="65"/>
    <n v="0"/>
    <n v="0"/>
    <n v="0"/>
    <n v="0.63"/>
    <n v="5"/>
    <n v="1990"/>
    <m/>
    <m/>
  </r>
  <r>
    <x v="94"/>
    <x v="59"/>
    <n v="69"/>
    <n v="0"/>
    <n v="69"/>
    <n v="0"/>
    <n v="0"/>
    <n v="0"/>
    <n v="0.66"/>
    <n v="7"/>
    <n v="1990"/>
    <m/>
    <m/>
  </r>
  <r>
    <x v="94"/>
    <x v="60"/>
    <n v="69"/>
    <n v="0"/>
    <n v="69"/>
    <n v="0"/>
    <n v="0"/>
    <n v="0"/>
    <n v="0.67"/>
    <n v="5"/>
    <n v="1990"/>
    <m/>
    <m/>
  </r>
  <r>
    <x v="94"/>
    <x v="61"/>
    <n v="71"/>
    <n v="0"/>
    <n v="71"/>
    <n v="0"/>
    <n v="0"/>
    <n v="0"/>
    <n v="0.68"/>
    <n v="4"/>
    <n v="1990"/>
    <m/>
    <m/>
  </r>
  <r>
    <x v="94"/>
    <x v="62"/>
    <n v="69"/>
    <n v="0"/>
    <n v="69"/>
    <n v="0"/>
    <n v="0"/>
    <n v="0"/>
    <n v="0.65"/>
    <n v="3"/>
    <n v="1990"/>
    <m/>
    <m/>
  </r>
  <r>
    <x v="94"/>
    <x v="63"/>
    <n v="74"/>
    <n v="0"/>
    <n v="74"/>
    <n v="0"/>
    <n v="0"/>
    <n v="0"/>
    <n v="0.7"/>
    <n v="3"/>
    <n v="1990"/>
    <m/>
    <m/>
  </r>
  <r>
    <x v="94"/>
    <x v="64"/>
    <n v="83"/>
    <n v="0"/>
    <n v="83"/>
    <n v="0"/>
    <n v="0"/>
    <n v="0"/>
    <n v="0.78"/>
    <n v="3"/>
    <n v="1990"/>
    <m/>
    <m/>
  </r>
  <r>
    <x v="94"/>
    <x v="65"/>
    <n v="66"/>
    <n v="0"/>
    <n v="66"/>
    <n v="0"/>
    <n v="0"/>
    <n v="0"/>
    <n v="0.62"/>
    <n v="4"/>
    <n v="1990"/>
    <m/>
    <m/>
  </r>
  <r>
    <x v="95"/>
    <x v="1"/>
    <n v="17"/>
    <n v="0"/>
    <n v="17"/>
    <n v="0"/>
    <n v="0"/>
    <n v="0"/>
    <n v="0.08"/>
    <n v="0"/>
    <n v="1958"/>
    <m/>
    <m/>
  </r>
  <r>
    <x v="95"/>
    <x v="2"/>
    <n v="18"/>
    <n v="0"/>
    <n v="18"/>
    <n v="0"/>
    <n v="0"/>
    <n v="0"/>
    <n v="0.09"/>
    <n v="0"/>
    <n v="1958"/>
    <m/>
    <m/>
  </r>
  <r>
    <x v="95"/>
    <x v="3"/>
    <n v="18"/>
    <n v="0"/>
    <n v="18"/>
    <n v="0"/>
    <n v="0"/>
    <n v="0"/>
    <n v="0.08"/>
    <n v="0"/>
    <n v="1958"/>
    <m/>
    <m/>
  </r>
  <r>
    <x v="95"/>
    <x v="4"/>
    <n v="18"/>
    <n v="0"/>
    <n v="18"/>
    <n v="0"/>
    <n v="0"/>
    <n v="0"/>
    <n v="0.08"/>
    <n v="0"/>
    <n v="1958"/>
    <m/>
    <m/>
  </r>
  <r>
    <x v="95"/>
    <x v="5"/>
    <n v="20"/>
    <n v="0"/>
    <n v="20"/>
    <n v="0"/>
    <n v="0"/>
    <n v="0"/>
    <n v="0.09"/>
    <n v="0"/>
    <n v="1958"/>
    <m/>
    <m/>
  </r>
  <r>
    <x v="95"/>
    <x v="6"/>
    <n v="22"/>
    <n v="0"/>
    <n v="22"/>
    <n v="0"/>
    <n v="0"/>
    <n v="0"/>
    <n v="0.09"/>
    <n v="0"/>
    <n v="1958"/>
    <m/>
    <m/>
  </r>
  <r>
    <x v="95"/>
    <x v="7"/>
    <n v="25"/>
    <n v="0"/>
    <n v="25"/>
    <n v="0"/>
    <n v="0"/>
    <n v="0"/>
    <n v="0.1"/>
    <n v="0"/>
    <n v="1958"/>
    <m/>
    <m/>
  </r>
  <r>
    <x v="95"/>
    <x v="8"/>
    <n v="30"/>
    <n v="0"/>
    <n v="30"/>
    <n v="0"/>
    <n v="0"/>
    <n v="0"/>
    <n v="0.12"/>
    <n v="0"/>
    <n v="1958"/>
    <m/>
    <m/>
  </r>
  <r>
    <x v="95"/>
    <x v="9"/>
    <n v="30"/>
    <n v="0"/>
    <n v="30"/>
    <n v="0"/>
    <n v="0"/>
    <n v="0"/>
    <n v="0.12"/>
    <n v="0"/>
    <n v="1958"/>
    <m/>
    <m/>
  </r>
  <r>
    <x v="95"/>
    <x v="10"/>
    <n v="39"/>
    <n v="0"/>
    <n v="39"/>
    <n v="0"/>
    <n v="0"/>
    <n v="0"/>
    <n v="0.15"/>
    <n v="0"/>
    <n v="1989"/>
    <m/>
    <m/>
  </r>
  <r>
    <x v="95"/>
    <x v="11"/>
    <n v="43"/>
    <n v="0"/>
    <n v="43"/>
    <n v="0"/>
    <n v="0"/>
    <n v="0"/>
    <n v="0.15"/>
    <n v="0"/>
    <n v="1989"/>
    <m/>
    <m/>
  </r>
  <r>
    <x v="95"/>
    <x v="12"/>
    <n v="48"/>
    <n v="0"/>
    <n v="48"/>
    <n v="0"/>
    <n v="0"/>
    <n v="0"/>
    <n v="0.17"/>
    <n v="0"/>
    <n v="1989"/>
    <m/>
    <m/>
  </r>
  <r>
    <x v="95"/>
    <x v="13"/>
    <n v="51"/>
    <n v="0"/>
    <n v="51"/>
    <n v="0"/>
    <n v="0"/>
    <n v="0"/>
    <n v="0.18"/>
    <n v="0"/>
    <n v="1989"/>
    <m/>
    <m/>
  </r>
  <r>
    <x v="95"/>
    <x v="14"/>
    <n v="56"/>
    <n v="0"/>
    <n v="56"/>
    <n v="0"/>
    <n v="0"/>
    <n v="0"/>
    <n v="0.19"/>
    <n v="0"/>
    <n v="1989"/>
    <m/>
    <m/>
  </r>
  <r>
    <x v="95"/>
    <x v="15"/>
    <n v="59"/>
    <n v="0"/>
    <n v="59"/>
    <n v="0"/>
    <n v="0"/>
    <n v="0"/>
    <n v="0.2"/>
    <n v="0"/>
    <n v="1989"/>
    <m/>
    <m/>
  </r>
  <r>
    <x v="95"/>
    <x v="16"/>
    <n v="56"/>
    <n v="0"/>
    <n v="56"/>
    <n v="0"/>
    <n v="0"/>
    <n v="0"/>
    <n v="0.19"/>
    <n v="0"/>
    <n v="1989"/>
    <m/>
    <m/>
  </r>
  <r>
    <x v="95"/>
    <x v="17"/>
    <n v="69"/>
    <n v="0"/>
    <n v="69"/>
    <n v="0"/>
    <n v="0"/>
    <n v="0"/>
    <n v="0.23"/>
    <n v="0"/>
    <n v="1989"/>
    <m/>
    <m/>
  </r>
  <r>
    <x v="95"/>
    <x v="18"/>
    <n v="79"/>
    <n v="0"/>
    <n v="79"/>
    <n v="0"/>
    <n v="0"/>
    <n v="0"/>
    <n v="0.25"/>
    <n v="0"/>
    <n v="1989"/>
    <m/>
    <m/>
  </r>
  <r>
    <x v="95"/>
    <x v="19"/>
    <n v="76"/>
    <n v="0"/>
    <n v="76"/>
    <n v="0"/>
    <n v="0"/>
    <n v="0"/>
    <n v="0.24"/>
    <n v="0"/>
    <n v="1989"/>
    <m/>
    <m/>
  </r>
  <r>
    <x v="95"/>
    <x v="20"/>
    <n v="85"/>
    <n v="0"/>
    <n v="85"/>
    <n v="0"/>
    <n v="0"/>
    <n v="0"/>
    <n v="0.27"/>
    <n v="0"/>
    <n v="1989"/>
    <m/>
    <m/>
  </r>
  <r>
    <x v="95"/>
    <x v="21"/>
    <n v="83"/>
    <n v="0"/>
    <n v="83"/>
    <n v="0"/>
    <n v="0"/>
    <n v="0"/>
    <n v="0.26"/>
    <n v="0"/>
    <n v="1989"/>
    <m/>
    <m/>
  </r>
  <r>
    <x v="95"/>
    <x v="22"/>
    <n v="93"/>
    <n v="0"/>
    <n v="93"/>
    <n v="0"/>
    <n v="0"/>
    <n v="0"/>
    <n v="0.28999999999999998"/>
    <n v="0"/>
    <n v="1989"/>
    <m/>
    <m/>
  </r>
  <r>
    <x v="95"/>
    <x v="23"/>
    <n v="103"/>
    <n v="0"/>
    <n v="103"/>
    <n v="0"/>
    <n v="0"/>
    <n v="0"/>
    <n v="0.32"/>
    <n v="0"/>
    <n v="1989"/>
    <m/>
    <m/>
  </r>
  <r>
    <x v="95"/>
    <x v="24"/>
    <n v="111"/>
    <n v="0"/>
    <n v="111"/>
    <n v="0"/>
    <n v="0"/>
    <n v="0"/>
    <n v="0.34"/>
    <n v="0"/>
    <n v="1989"/>
    <m/>
    <m/>
  </r>
  <r>
    <x v="95"/>
    <x v="25"/>
    <n v="105"/>
    <n v="0"/>
    <n v="105"/>
    <n v="0"/>
    <n v="0"/>
    <n v="0"/>
    <n v="0.32"/>
    <n v="0"/>
    <n v="1989"/>
    <m/>
    <m/>
  </r>
  <r>
    <x v="95"/>
    <x v="26"/>
    <n v="110"/>
    <n v="0"/>
    <n v="110"/>
    <n v="0"/>
    <n v="0"/>
    <n v="0"/>
    <n v="0.33"/>
    <n v="2"/>
    <n v="1989"/>
    <m/>
    <m/>
  </r>
  <r>
    <x v="95"/>
    <x v="27"/>
    <n v="135"/>
    <n v="0"/>
    <n v="135"/>
    <n v="0"/>
    <n v="0"/>
    <n v="0"/>
    <n v="0.41"/>
    <n v="2"/>
    <n v="1989"/>
    <m/>
    <m/>
  </r>
  <r>
    <x v="95"/>
    <x v="28"/>
    <n v="143"/>
    <n v="0"/>
    <n v="143"/>
    <n v="0"/>
    <n v="0"/>
    <n v="0"/>
    <n v="0.44"/>
    <n v="2"/>
    <n v="1989"/>
    <m/>
    <m/>
  </r>
  <r>
    <x v="95"/>
    <x v="29"/>
    <n v="144"/>
    <n v="0"/>
    <n v="144"/>
    <n v="0"/>
    <n v="0"/>
    <n v="0"/>
    <n v="0.44"/>
    <n v="3"/>
    <n v="1989"/>
    <m/>
    <m/>
  </r>
  <r>
    <x v="95"/>
    <x v="30"/>
    <n v="147"/>
    <n v="0"/>
    <n v="147"/>
    <n v="0"/>
    <n v="0"/>
    <n v="0"/>
    <n v="0.45"/>
    <n v="3"/>
    <n v="1989"/>
    <m/>
    <m/>
  </r>
  <r>
    <x v="95"/>
    <x v="31"/>
    <n v="171"/>
    <n v="0"/>
    <n v="146"/>
    <n v="0"/>
    <n v="25"/>
    <n v="0"/>
    <n v="0.52"/>
    <n v="24"/>
    <n v="1989"/>
    <m/>
    <m/>
  </r>
  <r>
    <x v="95"/>
    <x v="32"/>
    <n v="215"/>
    <n v="0"/>
    <n v="193"/>
    <n v="0"/>
    <n v="22"/>
    <n v="0"/>
    <n v="0.65"/>
    <n v="32"/>
    <n v="1989"/>
    <m/>
    <m/>
  </r>
  <r>
    <x v="95"/>
    <x v="33"/>
    <n v="208"/>
    <n v="0"/>
    <n v="186"/>
    <n v="0"/>
    <n v="22"/>
    <n v="0"/>
    <n v="0.62"/>
    <n v="35"/>
    <n v="1989"/>
    <m/>
    <m/>
  </r>
  <r>
    <x v="95"/>
    <x v="34"/>
    <n v="222"/>
    <n v="0"/>
    <n v="200"/>
    <n v="0"/>
    <n v="22"/>
    <n v="0"/>
    <n v="0.65"/>
    <n v="37"/>
    <n v="1989"/>
    <m/>
    <m/>
  </r>
  <r>
    <x v="95"/>
    <x v="35"/>
    <n v="239"/>
    <n v="0"/>
    <n v="216"/>
    <n v="0"/>
    <n v="23"/>
    <n v="0"/>
    <n v="0.69"/>
    <n v="42"/>
    <n v="1989"/>
    <m/>
    <m/>
  </r>
  <r>
    <x v="95"/>
    <x v="36"/>
    <n v="243"/>
    <n v="0"/>
    <n v="220"/>
    <n v="0"/>
    <n v="23"/>
    <n v="0"/>
    <n v="0.68"/>
    <n v="50"/>
    <n v="1989"/>
    <m/>
    <m/>
  </r>
  <r>
    <x v="95"/>
    <x v="37"/>
    <n v="259"/>
    <n v="0"/>
    <n v="234"/>
    <n v="0"/>
    <n v="25"/>
    <n v="0"/>
    <n v="0.72"/>
    <n v="52"/>
    <n v="1989"/>
    <m/>
    <m/>
  </r>
  <r>
    <x v="95"/>
    <x v="38"/>
    <n v="276"/>
    <n v="0"/>
    <n v="250"/>
    <n v="0"/>
    <n v="26"/>
    <n v="0"/>
    <n v="0.75"/>
    <n v="60"/>
    <n v="1989"/>
    <m/>
    <m/>
  </r>
  <r>
    <x v="95"/>
    <x v="39"/>
    <n v="308"/>
    <n v="0"/>
    <n v="275"/>
    <n v="0"/>
    <n v="33"/>
    <n v="0"/>
    <n v="0.82"/>
    <n v="75"/>
    <n v="1989"/>
    <m/>
    <m/>
  </r>
  <r>
    <x v="95"/>
    <x v="40"/>
    <n v="324"/>
    <n v="0"/>
    <n v="294"/>
    <n v="0"/>
    <n v="30"/>
    <n v="0"/>
    <n v="0.85"/>
    <n v="68"/>
    <n v="1989"/>
    <m/>
    <m/>
  </r>
  <r>
    <x v="95"/>
    <x v="41"/>
    <n v="350"/>
    <n v="0"/>
    <n v="319"/>
    <n v="0"/>
    <n v="31"/>
    <n v="0"/>
    <n v="0.91"/>
    <n v="71"/>
    <n v="1990"/>
    <m/>
    <m/>
  </r>
  <r>
    <x v="95"/>
    <x v="42"/>
    <n v="351"/>
    <n v="0"/>
    <n v="318"/>
    <n v="0"/>
    <n v="33"/>
    <n v="0"/>
    <n v="0.9"/>
    <n v="78"/>
    <n v="1990"/>
    <m/>
    <m/>
  </r>
  <r>
    <x v="95"/>
    <x v="43"/>
    <n v="366"/>
    <n v="0"/>
    <n v="334"/>
    <n v="0"/>
    <n v="32"/>
    <n v="0"/>
    <n v="0.93"/>
    <n v="68"/>
    <n v="1990"/>
    <m/>
    <m/>
  </r>
  <r>
    <x v="95"/>
    <x v="44"/>
    <n v="375"/>
    <n v="0"/>
    <n v="344"/>
    <n v="0"/>
    <n v="31"/>
    <n v="0"/>
    <n v="0.94"/>
    <n v="62"/>
    <n v="1990"/>
    <m/>
    <m/>
  </r>
  <r>
    <x v="95"/>
    <x v="45"/>
    <n v="387"/>
    <n v="0"/>
    <n v="356"/>
    <n v="0"/>
    <n v="31"/>
    <n v="0"/>
    <n v="0.96"/>
    <n v="78"/>
    <n v="1990"/>
    <m/>
    <m/>
  </r>
  <r>
    <x v="95"/>
    <x v="46"/>
    <n v="399"/>
    <n v="0"/>
    <n v="368"/>
    <n v="0"/>
    <n v="31"/>
    <n v="0"/>
    <n v="0.99"/>
    <n v="95"/>
    <n v="1990"/>
    <m/>
    <m/>
  </r>
  <r>
    <x v="95"/>
    <x v="47"/>
    <n v="423"/>
    <n v="0"/>
    <n v="392"/>
    <n v="0"/>
    <n v="31"/>
    <n v="0"/>
    <n v="1.03"/>
    <n v="108"/>
    <n v="1990"/>
    <m/>
    <m/>
  </r>
  <r>
    <x v="95"/>
    <x v="48"/>
    <n v="438"/>
    <n v="0"/>
    <n v="407"/>
    <n v="0"/>
    <n v="31"/>
    <n v="0"/>
    <n v="1.06"/>
    <n v="118"/>
    <n v="1990"/>
    <m/>
    <m/>
  </r>
  <r>
    <x v="95"/>
    <x v="49"/>
    <n v="565"/>
    <n v="72"/>
    <n v="461"/>
    <n v="0"/>
    <n v="31"/>
    <n v="0"/>
    <n v="1.35"/>
    <n v="133"/>
    <n v="1990"/>
    <m/>
    <m/>
  </r>
  <r>
    <x v="95"/>
    <x v="50"/>
    <n v="516"/>
    <n v="87"/>
    <n v="398"/>
    <n v="0"/>
    <n v="31"/>
    <n v="0"/>
    <n v="1.22"/>
    <n v="135"/>
    <n v="1990"/>
    <m/>
    <m/>
  </r>
  <r>
    <x v="95"/>
    <x v="51"/>
    <n v="522"/>
    <n v="91"/>
    <n v="395"/>
    <n v="0"/>
    <n v="36"/>
    <n v="0"/>
    <n v="1.22"/>
    <n v="136"/>
    <n v="1990"/>
    <m/>
    <m/>
  </r>
  <r>
    <x v="95"/>
    <x v="52"/>
    <n v="566"/>
    <n v="94"/>
    <n v="436"/>
    <n v="0"/>
    <n v="36"/>
    <n v="0"/>
    <n v="1.31"/>
    <n v="123"/>
    <n v="1990"/>
    <m/>
    <m/>
  </r>
  <r>
    <x v="95"/>
    <x v="53"/>
    <n v="576"/>
    <n v="98"/>
    <n v="447"/>
    <n v="0"/>
    <n v="31"/>
    <n v="0"/>
    <n v="1.32"/>
    <n v="125"/>
    <n v="1990"/>
    <m/>
    <m/>
  </r>
  <r>
    <x v="95"/>
    <x v="54"/>
    <n v="608"/>
    <n v="101"/>
    <n v="476"/>
    <n v="0"/>
    <n v="31"/>
    <n v="0"/>
    <n v="1.39"/>
    <n v="105"/>
    <n v="1990"/>
    <m/>
    <m/>
  </r>
  <r>
    <x v="95"/>
    <x v="55"/>
    <n v="631"/>
    <n v="105"/>
    <n v="495"/>
    <n v="0"/>
    <n v="31"/>
    <n v="0"/>
    <n v="1.43"/>
    <n v="109"/>
    <n v="1990"/>
    <m/>
    <m/>
  </r>
  <r>
    <x v="95"/>
    <x v="56"/>
    <n v="606"/>
    <n v="107"/>
    <n v="466"/>
    <n v="0"/>
    <n v="33"/>
    <n v="0"/>
    <n v="1.36"/>
    <n v="97"/>
    <n v="1990"/>
    <m/>
    <m/>
  </r>
  <r>
    <x v="95"/>
    <x v="57"/>
    <n v="588"/>
    <n v="109"/>
    <n v="448"/>
    <n v="0"/>
    <n v="31"/>
    <n v="0"/>
    <n v="1.31"/>
    <n v="91"/>
    <n v="1990"/>
    <m/>
    <m/>
  </r>
  <r>
    <x v="95"/>
    <x v="58"/>
    <n v="636"/>
    <n v="125"/>
    <n v="480"/>
    <n v="0"/>
    <n v="31"/>
    <n v="0"/>
    <n v="1.41"/>
    <n v="88"/>
    <n v="1990"/>
    <m/>
    <m/>
  </r>
  <r>
    <x v="95"/>
    <x v="59"/>
    <n v="624"/>
    <n v="119"/>
    <n v="464"/>
    <n v="0"/>
    <n v="41"/>
    <n v="0"/>
    <n v="1.38"/>
    <n v="91"/>
    <n v="1990"/>
    <m/>
    <m/>
  </r>
  <r>
    <x v="95"/>
    <x v="60"/>
    <n v="630"/>
    <n v="119"/>
    <n v="470"/>
    <n v="0"/>
    <n v="41"/>
    <n v="0"/>
    <n v="1.38"/>
    <n v="91"/>
    <n v="1990"/>
    <m/>
    <m/>
  </r>
  <r>
    <x v="95"/>
    <x v="61"/>
    <n v="627"/>
    <n v="112"/>
    <n v="474"/>
    <n v="0"/>
    <n v="41"/>
    <n v="0"/>
    <n v="1.37"/>
    <n v="91"/>
    <n v="1990"/>
    <m/>
    <m/>
  </r>
  <r>
    <x v="95"/>
    <x v="62"/>
    <n v="663"/>
    <n v="145"/>
    <n v="477"/>
    <n v="0"/>
    <n v="41"/>
    <n v="0"/>
    <n v="1.45"/>
    <n v="91"/>
    <n v="1990"/>
    <m/>
    <m/>
  </r>
  <r>
    <x v="95"/>
    <x v="63"/>
    <n v="694"/>
    <n v="145"/>
    <n v="508"/>
    <n v="0"/>
    <n v="41"/>
    <n v="0"/>
    <n v="1.51"/>
    <n v="92"/>
    <n v="1990"/>
    <m/>
    <m/>
  </r>
  <r>
    <x v="95"/>
    <x v="64"/>
    <n v="697"/>
    <n v="145"/>
    <n v="511"/>
    <n v="0"/>
    <n v="41"/>
    <n v="0"/>
    <n v="1.5"/>
    <n v="92"/>
    <n v="1990"/>
    <m/>
    <m/>
  </r>
  <r>
    <x v="95"/>
    <x v="65"/>
    <n v="700"/>
    <n v="145"/>
    <n v="514"/>
    <n v="0"/>
    <n v="41"/>
    <n v="0"/>
    <n v="1.5"/>
    <n v="93"/>
    <n v="1990"/>
    <m/>
    <m/>
  </r>
  <r>
    <x v="96"/>
    <x v="74"/>
    <n v="3"/>
    <s v="."/>
    <s v="."/>
    <s v="."/>
    <n v="3"/>
    <s v="."/>
    <s v="."/>
    <n v="0"/>
    <n v="1958"/>
    <m/>
    <m/>
  </r>
  <r>
    <x v="96"/>
    <x v="75"/>
    <n v="3"/>
    <s v="."/>
    <s v="."/>
    <s v="."/>
    <n v="3"/>
    <s v="."/>
    <s v="."/>
    <n v="0"/>
    <n v="1958"/>
    <m/>
    <m/>
  </r>
  <r>
    <x v="96"/>
    <x v="76"/>
    <n v="3"/>
    <s v="."/>
    <s v="."/>
    <s v="."/>
    <n v="3"/>
    <s v="."/>
    <s v="."/>
    <n v="0"/>
    <n v="1958"/>
    <m/>
    <m/>
  </r>
  <r>
    <x v="96"/>
    <x v="77"/>
    <n v="3"/>
    <s v="."/>
    <s v="."/>
    <s v="."/>
    <n v="3"/>
    <s v="."/>
    <s v="."/>
    <n v="0"/>
    <n v="1958"/>
    <m/>
    <m/>
  </r>
  <r>
    <x v="96"/>
    <x v="78"/>
    <n v="4"/>
    <s v="."/>
    <s v="."/>
    <s v="."/>
    <n v="4"/>
    <s v="."/>
    <s v="."/>
    <n v="0"/>
    <n v="1958"/>
    <m/>
    <m/>
  </r>
  <r>
    <x v="96"/>
    <x v="79"/>
    <n v="4"/>
    <s v="."/>
    <s v="."/>
    <s v="."/>
    <n v="4"/>
    <s v="."/>
    <s v="."/>
    <n v="0"/>
    <n v="1958"/>
    <m/>
    <m/>
  </r>
  <r>
    <x v="96"/>
    <x v="80"/>
    <n v="4"/>
    <s v="."/>
    <s v="."/>
    <s v="."/>
    <n v="4"/>
    <s v="."/>
    <s v="."/>
    <n v="0"/>
    <n v="1958"/>
    <m/>
    <m/>
  </r>
  <r>
    <x v="96"/>
    <x v="81"/>
    <n v="4"/>
    <s v="."/>
    <s v="."/>
    <s v="."/>
    <n v="4"/>
    <s v="."/>
    <s v="."/>
    <n v="0"/>
    <n v="1958"/>
    <m/>
    <m/>
  </r>
  <r>
    <x v="96"/>
    <x v="0"/>
    <n v="5"/>
    <s v="."/>
    <s v="."/>
    <s v="."/>
    <n v="5"/>
    <s v="."/>
    <s v="."/>
    <n v="0"/>
    <n v="1958"/>
    <m/>
    <m/>
  </r>
  <r>
    <x v="96"/>
    <x v="1"/>
    <n v="169"/>
    <n v="0"/>
    <n v="163"/>
    <n v="0"/>
    <n v="6"/>
    <n v="0"/>
    <n v="0.05"/>
    <n v="41"/>
    <n v="1958"/>
    <m/>
    <m/>
  </r>
  <r>
    <x v="96"/>
    <x v="2"/>
    <n v="174"/>
    <n v="0"/>
    <n v="166"/>
    <n v="0"/>
    <n v="8"/>
    <n v="0"/>
    <n v="0.05"/>
    <n v="40"/>
    <n v="1958"/>
    <m/>
    <m/>
  </r>
  <r>
    <x v="96"/>
    <x v="3"/>
    <n v="176"/>
    <n v="0"/>
    <n v="168"/>
    <n v="0"/>
    <n v="8"/>
    <n v="0"/>
    <n v="0.05"/>
    <n v="31"/>
    <n v="1958"/>
    <m/>
    <m/>
  </r>
  <r>
    <x v="96"/>
    <x v="4"/>
    <n v="186"/>
    <n v="0"/>
    <n v="178"/>
    <n v="0"/>
    <n v="8"/>
    <n v="0"/>
    <n v="0.05"/>
    <n v="29"/>
    <n v="1958"/>
    <m/>
    <m/>
  </r>
  <r>
    <x v="96"/>
    <x v="5"/>
    <n v="203"/>
    <n v="0"/>
    <n v="195"/>
    <n v="0"/>
    <n v="8"/>
    <n v="0"/>
    <n v="0.06"/>
    <n v="28"/>
    <n v="1958"/>
    <m/>
    <m/>
  </r>
  <r>
    <x v="96"/>
    <x v="6"/>
    <n v="250"/>
    <n v="0"/>
    <n v="239"/>
    <n v="0"/>
    <n v="11"/>
    <n v="0"/>
    <n v="7.0000000000000007E-2"/>
    <n v="30"/>
    <n v="1958"/>
    <m/>
    <m/>
  </r>
  <r>
    <x v="96"/>
    <x v="7"/>
    <n v="267"/>
    <n v="0"/>
    <n v="256"/>
    <n v="0"/>
    <n v="11"/>
    <n v="0"/>
    <n v="7.0000000000000007E-2"/>
    <n v="32"/>
    <n v="1958"/>
    <m/>
    <m/>
  </r>
  <r>
    <x v="96"/>
    <x v="8"/>
    <n v="269"/>
    <n v="0"/>
    <n v="256"/>
    <n v="0"/>
    <n v="13"/>
    <n v="0"/>
    <n v="7.0000000000000007E-2"/>
    <n v="30"/>
    <n v="1958"/>
    <m/>
    <m/>
  </r>
  <r>
    <x v="96"/>
    <x v="9"/>
    <n v="308"/>
    <n v="0"/>
    <n v="292"/>
    <n v="0"/>
    <n v="16"/>
    <n v="0"/>
    <n v="0.08"/>
    <n v="30"/>
    <n v="1958"/>
    <m/>
    <m/>
  </r>
  <r>
    <x v="96"/>
    <x v="10"/>
    <n v="338"/>
    <n v="0"/>
    <n v="322"/>
    <n v="0"/>
    <n v="16"/>
    <n v="0"/>
    <n v="0.08"/>
    <n v="32"/>
    <n v="1989"/>
    <m/>
    <m/>
  </r>
  <r>
    <x v="96"/>
    <x v="11"/>
    <n v="367"/>
    <n v="0"/>
    <n v="352"/>
    <n v="0"/>
    <n v="15"/>
    <n v="0"/>
    <n v="0.09"/>
    <n v="33"/>
    <n v="1989"/>
    <m/>
    <m/>
  </r>
  <r>
    <x v="96"/>
    <x v="12"/>
    <n v="384"/>
    <n v="0"/>
    <n v="367"/>
    <n v="0"/>
    <n v="17"/>
    <n v="0"/>
    <n v="0.09"/>
    <n v="38"/>
    <n v="1989"/>
    <m/>
    <m/>
  </r>
  <r>
    <x v="96"/>
    <x v="13"/>
    <n v="377"/>
    <n v="0"/>
    <n v="361"/>
    <n v="0"/>
    <n v="16"/>
    <n v="0"/>
    <n v="0.09"/>
    <n v="38"/>
    <n v="1989"/>
    <m/>
    <m/>
  </r>
  <r>
    <x v="96"/>
    <x v="14"/>
    <n v="415"/>
    <n v="0"/>
    <n v="394"/>
    <n v="0"/>
    <n v="21"/>
    <n v="0"/>
    <n v="0.09"/>
    <n v="41"/>
    <n v="1989"/>
    <m/>
    <m/>
  </r>
  <r>
    <x v="96"/>
    <x v="15"/>
    <n v="483"/>
    <n v="0"/>
    <n v="458"/>
    <n v="0"/>
    <n v="25"/>
    <n v="0"/>
    <n v="0.1"/>
    <n v="42"/>
    <n v="1989"/>
    <m/>
    <m/>
  </r>
  <r>
    <x v="96"/>
    <x v="16"/>
    <n v="539"/>
    <n v="0"/>
    <n v="507"/>
    <n v="0"/>
    <n v="32"/>
    <n v="0"/>
    <n v="0.11"/>
    <n v="44"/>
    <n v="1989"/>
    <m/>
    <m/>
  </r>
  <r>
    <x v="96"/>
    <x v="17"/>
    <n v="475"/>
    <n v="0"/>
    <n v="448"/>
    <n v="0"/>
    <n v="27"/>
    <n v="0"/>
    <n v="0.1"/>
    <n v="48"/>
    <n v="1989"/>
    <m/>
    <m/>
  </r>
  <r>
    <x v="96"/>
    <x v="18"/>
    <n v="541"/>
    <n v="0"/>
    <n v="511"/>
    <n v="0"/>
    <n v="30"/>
    <n v="0"/>
    <n v="0.11"/>
    <n v="51"/>
    <n v="1989"/>
    <m/>
    <m/>
  </r>
  <r>
    <x v="96"/>
    <x v="19"/>
    <n v="584"/>
    <n v="0"/>
    <n v="560"/>
    <n v="0"/>
    <n v="24"/>
    <n v="0"/>
    <n v="0.11"/>
    <n v="54"/>
    <n v="1989"/>
    <m/>
    <m/>
  </r>
  <r>
    <x v="96"/>
    <x v="20"/>
    <n v="622"/>
    <n v="0"/>
    <n v="592"/>
    <n v="0"/>
    <n v="30"/>
    <n v="0"/>
    <n v="0.12"/>
    <n v="61"/>
    <n v="1989"/>
    <m/>
    <m/>
  </r>
  <r>
    <x v="96"/>
    <x v="21"/>
    <n v="627"/>
    <n v="0"/>
    <n v="597"/>
    <n v="0"/>
    <n v="30"/>
    <n v="0"/>
    <n v="0.12"/>
    <n v="62"/>
    <n v="1989"/>
    <m/>
    <m/>
  </r>
  <r>
    <x v="96"/>
    <x v="22"/>
    <n v="666"/>
    <n v="0"/>
    <n v="635"/>
    <n v="0"/>
    <n v="31"/>
    <n v="0"/>
    <n v="0.12"/>
    <n v="65"/>
    <n v="1989"/>
    <m/>
    <m/>
  </r>
  <r>
    <x v="96"/>
    <x v="23"/>
    <n v="739"/>
    <n v="0"/>
    <n v="703"/>
    <n v="0"/>
    <n v="36"/>
    <n v="0"/>
    <n v="0.13"/>
    <n v="77"/>
    <n v="1989"/>
    <m/>
    <m/>
  </r>
  <r>
    <x v="96"/>
    <x v="24"/>
    <n v="801"/>
    <n v="0"/>
    <n v="759"/>
    <n v="0"/>
    <n v="42"/>
    <n v="0"/>
    <n v="0.14000000000000001"/>
    <n v="76"/>
    <n v="1989"/>
    <m/>
    <m/>
  </r>
  <r>
    <x v="96"/>
    <x v="25"/>
    <n v="837"/>
    <n v="0"/>
    <n v="795"/>
    <n v="0"/>
    <n v="42"/>
    <n v="0"/>
    <n v="0.14000000000000001"/>
    <n v="74"/>
    <n v="1989"/>
    <m/>
    <m/>
  </r>
  <r>
    <x v="96"/>
    <x v="26"/>
    <n v="961"/>
    <n v="0"/>
    <n v="908"/>
    <n v="0"/>
    <n v="53"/>
    <n v="0"/>
    <n v="0.15"/>
    <n v="88"/>
    <n v="1989"/>
    <m/>
    <m/>
  </r>
  <r>
    <x v="96"/>
    <x v="27"/>
    <n v="903"/>
    <n v="0"/>
    <n v="842"/>
    <n v="0"/>
    <n v="61"/>
    <n v="0"/>
    <n v="0.14000000000000001"/>
    <n v="98"/>
    <n v="1989"/>
    <m/>
    <m/>
  </r>
  <r>
    <x v="96"/>
    <x v="28"/>
    <n v="1040"/>
    <n v="0"/>
    <n v="973"/>
    <n v="0"/>
    <n v="67"/>
    <n v="0"/>
    <n v="0.16"/>
    <n v="117"/>
    <n v="1989"/>
    <m/>
    <m/>
  </r>
  <r>
    <x v="96"/>
    <x v="29"/>
    <n v="1126"/>
    <n v="0"/>
    <n v="1056"/>
    <n v="0"/>
    <n v="70"/>
    <n v="0"/>
    <n v="0.17"/>
    <n v="118"/>
    <n v="1989"/>
    <m/>
    <m/>
  </r>
  <r>
    <x v="96"/>
    <x v="30"/>
    <n v="1280"/>
    <n v="0"/>
    <n v="1202"/>
    <n v="0"/>
    <n v="78"/>
    <n v="0"/>
    <n v="0.19"/>
    <n v="118"/>
    <n v="1989"/>
    <m/>
    <m/>
  </r>
  <r>
    <x v="96"/>
    <x v="31"/>
    <n v="1230"/>
    <n v="0"/>
    <n v="1153"/>
    <n v="0"/>
    <n v="77"/>
    <n v="0"/>
    <n v="0.17"/>
    <n v="117"/>
    <n v="1989"/>
    <m/>
    <m/>
  </r>
  <r>
    <x v="96"/>
    <x v="32"/>
    <n v="1082"/>
    <n v="0"/>
    <n v="1004"/>
    <n v="8"/>
    <n v="70"/>
    <n v="0"/>
    <n v="0.15"/>
    <n v="118"/>
    <n v="1989"/>
    <m/>
    <m/>
  </r>
  <r>
    <x v="96"/>
    <x v="33"/>
    <n v="989"/>
    <n v="0"/>
    <n v="903"/>
    <n v="16"/>
    <n v="69"/>
    <n v="0"/>
    <n v="0.13"/>
    <n v="130"/>
    <n v="1989"/>
    <m/>
    <m/>
  </r>
  <r>
    <x v="96"/>
    <x v="34"/>
    <n v="867"/>
    <n v="0"/>
    <n v="790"/>
    <n v="17"/>
    <n v="61"/>
    <n v="0"/>
    <n v="0.11"/>
    <n v="114"/>
    <n v="1989"/>
    <m/>
    <m/>
  </r>
  <r>
    <x v="96"/>
    <x v="35"/>
    <n v="933"/>
    <n v="0"/>
    <n v="867"/>
    <n v="9"/>
    <n v="57"/>
    <n v="0"/>
    <n v="0.12"/>
    <n v="110"/>
    <n v="1989"/>
    <m/>
    <m/>
  </r>
  <r>
    <x v="96"/>
    <x v="36"/>
    <n v="961"/>
    <n v="0"/>
    <n v="889"/>
    <n v="0"/>
    <n v="72"/>
    <n v="0"/>
    <n v="0.12"/>
    <n v="111"/>
    <n v="1989"/>
    <m/>
    <m/>
  </r>
  <r>
    <x v="96"/>
    <x v="37"/>
    <n v="1009"/>
    <n v="0"/>
    <n v="914"/>
    <n v="6"/>
    <n v="88"/>
    <n v="0"/>
    <n v="0.12"/>
    <n v="0"/>
    <n v="1989"/>
    <m/>
    <m/>
  </r>
  <r>
    <x v="96"/>
    <x v="38"/>
    <n v="1089"/>
    <n v="0"/>
    <n v="899"/>
    <n v="10"/>
    <n v="180"/>
    <n v="0"/>
    <n v="0.13"/>
    <n v="0"/>
    <n v="1989"/>
    <m/>
    <m/>
  </r>
  <r>
    <x v="96"/>
    <x v="39"/>
    <n v="1125"/>
    <n v="0"/>
    <n v="1010"/>
    <n v="7"/>
    <n v="109"/>
    <n v="0"/>
    <n v="0.13"/>
    <n v="0"/>
    <n v="1989"/>
    <m/>
    <m/>
  </r>
  <r>
    <x v="96"/>
    <x v="40"/>
    <n v="1158"/>
    <n v="0"/>
    <n v="1033"/>
    <n v="5"/>
    <n v="119"/>
    <n v="0"/>
    <n v="0.13"/>
    <n v="0"/>
    <n v="1989"/>
    <m/>
    <m/>
  </r>
  <r>
    <x v="96"/>
    <x v="41"/>
    <n v="1387"/>
    <n v="0"/>
    <n v="1155"/>
    <n v="5"/>
    <n v="228"/>
    <n v="0"/>
    <n v="0.16"/>
    <n v="0"/>
    <n v="1990"/>
    <m/>
    <m/>
  </r>
  <r>
    <x v="96"/>
    <x v="42"/>
    <n v="1378"/>
    <n v="0"/>
    <n v="1177"/>
    <n v="4"/>
    <n v="196"/>
    <n v="0"/>
    <n v="0.15"/>
    <n v="0"/>
    <n v="1990"/>
    <m/>
    <m/>
  </r>
  <r>
    <x v="96"/>
    <x v="43"/>
    <n v="1641"/>
    <n v="0"/>
    <n v="1446"/>
    <n v="5"/>
    <n v="190"/>
    <n v="0"/>
    <n v="0.18"/>
    <n v="0"/>
    <n v="1990"/>
    <m/>
    <m/>
  </r>
  <r>
    <x v="96"/>
    <x v="44"/>
    <n v="1543"/>
    <n v="0"/>
    <n v="1386"/>
    <n v="5"/>
    <n v="152"/>
    <n v="0"/>
    <n v="0.16"/>
    <n v="0"/>
    <n v="1990"/>
    <m/>
    <m/>
  </r>
  <r>
    <x v="96"/>
    <x v="45"/>
    <n v="1865"/>
    <n v="0"/>
    <n v="1696"/>
    <n v="5"/>
    <n v="163"/>
    <n v="0"/>
    <n v="0.19"/>
    <n v="0"/>
    <n v="1990"/>
    <m/>
    <m/>
  </r>
  <r>
    <x v="96"/>
    <x v="46"/>
    <n v="1954"/>
    <n v="0"/>
    <n v="1792"/>
    <n v="6"/>
    <n v="157"/>
    <n v="0"/>
    <n v="0.2"/>
    <n v="0"/>
    <n v="1990"/>
    <m/>
    <m/>
  </r>
  <r>
    <x v="96"/>
    <x v="47"/>
    <n v="1814"/>
    <n v="0"/>
    <n v="1660"/>
    <n v="6"/>
    <n v="148"/>
    <n v="0"/>
    <n v="0.18"/>
    <n v="0"/>
    <n v="1990"/>
    <m/>
    <m/>
  </r>
  <r>
    <x v="96"/>
    <x v="48"/>
    <n v="2072"/>
    <n v="0"/>
    <n v="1892"/>
    <n v="6"/>
    <n v="174"/>
    <n v="0"/>
    <n v="0.2"/>
    <n v="0"/>
    <n v="1990"/>
    <m/>
    <m/>
  </r>
  <r>
    <x v="96"/>
    <x v="49"/>
    <n v="2387"/>
    <n v="0"/>
    <n v="2183"/>
    <n v="0"/>
    <n v="204"/>
    <n v="0"/>
    <n v="0.22"/>
    <n v="145"/>
    <n v="1990"/>
    <m/>
    <m/>
  </r>
  <r>
    <x v="96"/>
    <x v="50"/>
    <n v="2435"/>
    <n v="11"/>
    <n v="2206"/>
    <n v="0"/>
    <n v="218"/>
    <n v="0"/>
    <n v="0.22"/>
    <n v="144"/>
    <n v="1990"/>
    <m/>
    <m/>
  </r>
  <r>
    <x v="96"/>
    <x v="51"/>
    <n v="2704"/>
    <n v="156"/>
    <n v="2282"/>
    <n v="0"/>
    <n v="267"/>
    <n v="0"/>
    <n v="0.24"/>
    <n v="144"/>
    <n v="1990"/>
    <m/>
    <m/>
  </r>
  <r>
    <x v="96"/>
    <x v="52"/>
    <n v="2898"/>
    <n v="145"/>
    <n v="2482"/>
    <n v="0"/>
    <n v="272"/>
    <n v="0"/>
    <n v="0.25"/>
    <n v="141"/>
    <n v="1990"/>
    <m/>
    <m/>
  </r>
  <r>
    <x v="96"/>
    <x v="53"/>
    <n v="3026"/>
    <n v="282"/>
    <n v="2472"/>
    <n v="0"/>
    <n v="272"/>
    <n v="0"/>
    <n v="0.26"/>
    <n v="135"/>
    <n v="1990"/>
    <m/>
    <m/>
  </r>
  <r>
    <x v="96"/>
    <x v="54"/>
    <n v="2953"/>
    <n v="267"/>
    <n v="2414"/>
    <n v="0"/>
    <n v="272"/>
    <n v="0"/>
    <n v="0.24"/>
    <n v="139"/>
    <n v="1990"/>
    <m/>
    <m/>
  </r>
  <r>
    <x v="96"/>
    <x v="55"/>
    <n v="3169"/>
    <n v="308"/>
    <n v="2561"/>
    <n v="0"/>
    <n v="299"/>
    <n v="0"/>
    <n v="0.26"/>
    <n v="141"/>
    <n v="1990"/>
    <m/>
    <m/>
  </r>
  <r>
    <x v="96"/>
    <x v="56"/>
    <n v="3428"/>
    <n v="426"/>
    <n v="2675"/>
    <n v="0"/>
    <n v="326"/>
    <n v="0"/>
    <n v="0.27"/>
    <n v="165"/>
    <n v="1990"/>
    <m/>
    <m/>
  </r>
  <r>
    <x v="96"/>
    <x v="57"/>
    <n v="3449"/>
    <n v="461"/>
    <n v="2662"/>
    <n v="0"/>
    <n v="326"/>
    <n v="0"/>
    <n v="0.26"/>
    <n v="164"/>
    <n v="1990"/>
    <m/>
    <m/>
  </r>
  <r>
    <x v="96"/>
    <x v="58"/>
    <n v="3443"/>
    <n v="324"/>
    <n v="2779"/>
    <n v="0"/>
    <n v="340"/>
    <n v="0"/>
    <n v="0.26"/>
    <n v="248"/>
    <n v="1990"/>
    <m/>
    <m/>
  </r>
  <r>
    <x v="96"/>
    <x v="59"/>
    <n v="3117"/>
    <n v="327"/>
    <n v="2450"/>
    <n v="0"/>
    <n v="340"/>
    <n v="0"/>
    <n v="0.23"/>
    <n v="253"/>
    <n v="1990"/>
    <m/>
    <m/>
  </r>
  <r>
    <x v="96"/>
    <x v="60"/>
    <n v="3232"/>
    <n v="213"/>
    <n v="2815"/>
    <n v="0"/>
    <n v="204"/>
    <n v="0"/>
    <n v="0.22"/>
    <n v="252"/>
    <n v="1990"/>
    <m/>
    <m/>
  </r>
  <r>
    <x v="96"/>
    <x v="61"/>
    <n v="3181"/>
    <n v="356"/>
    <n v="2445"/>
    <n v="0"/>
    <n v="380"/>
    <n v="0"/>
    <n v="0.22"/>
    <n v="293"/>
    <n v="1990"/>
    <m/>
    <m/>
  </r>
  <r>
    <x v="96"/>
    <x v="62"/>
    <n v="3228"/>
    <n v="357"/>
    <n v="2483"/>
    <n v="0"/>
    <n v="388"/>
    <n v="0"/>
    <n v="0.21"/>
    <n v="298"/>
    <n v="1990"/>
    <m/>
    <m/>
  </r>
  <r>
    <x v="96"/>
    <x v="63"/>
    <n v="3265"/>
    <n v="361"/>
    <n v="2513"/>
    <n v="0"/>
    <n v="392"/>
    <n v="0"/>
    <n v="0.21"/>
    <n v="292"/>
    <n v="1990"/>
    <m/>
    <m/>
  </r>
  <r>
    <x v="96"/>
    <x v="64"/>
    <n v="3718"/>
    <n v="361"/>
    <n v="2954"/>
    <n v="0"/>
    <n v="404"/>
    <n v="0"/>
    <n v="0.24"/>
    <n v="310"/>
    <n v="1990"/>
    <m/>
    <m/>
  </r>
  <r>
    <x v="96"/>
    <x v="65"/>
    <n v="4998"/>
    <n v="521"/>
    <n v="4000"/>
    <n v="0"/>
    <n v="476"/>
    <n v="0"/>
    <n v="0.31"/>
    <n v="311"/>
    <n v="1990"/>
    <m/>
    <m/>
  </r>
  <r>
    <x v="97"/>
    <x v="9"/>
    <n v="45"/>
    <n v="0"/>
    <n v="45"/>
    <n v="0"/>
    <n v="0"/>
    <n v="0"/>
    <n v="0.01"/>
    <n v="1"/>
    <n v="1958"/>
    <m/>
    <m/>
  </r>
  <r>
    <x v="97"/>
    <x v="10"/>
    <n v="43"/>
    <n v="0"/>
    <n v="43"/>
    <n v="0"/>
    <n v="0"/>
    <n v="0"/>
    <n v="0.01"/>
    <n v="1"/>
    <n v="1989"/>
    <m/>
    <m/>
  </r>
  <r>
    <x v="97"/>
    <x v="11"/>
    <n v="112"/>
    <n v="0"/>
    <n v="112"/>
    <n v="0"/>
    <n v="0"/>
    <n v="0"/>
    <n v="0.03"/>
    <n v="1"/>
    <n v="1989"/>
    <m/>
    <m/>
  </r>
  <r>
    <x v="97"/>
    <x v="12"/>
    <n v="168"/>
    <n v="0"/>
    <n v="168"/>
    <n v="0"/>
    <n v="0"/>
    <n v="0"/>
    <n v="0.05"/>
    <n v="1"/>
    <n v="1989"/>
    <m/>
    <m/>
  </r>
  <r>
    <x v="97"/>
    <x v="13"/>
    <n v="180"/>
    <n v="0"/>
    <n v="180"/>
    <n v="0"/>
    <n v="0"/>
    <n v="0"/>
    <n v="0.05"/>
    <n v="1"/>
    <n v="1989"/>
    <m/>
    <m/>
  </r>
  <r>
    <x v="97"/>
    <x v="14"/>
    <n v="190"/>
    <n v="0"/>
    <n v="190"/>
    <n v="0"/>
    <n v="0"/>
    <n v="0"/>
    <n v="0.05"/>
    <n v="2"/>
    <n v="1989"/>
    <m/>
    <m/>
  </r>
  <r>
    <x v="97"/>
    <x v="15"/>
    <n v="191"/>
    <n v="0"/>
    <n v="191"/>
    <n v="0"/>
    <n v="0"/>
    <n v="0"/>
    <n v="0.05"/>
    <n v="2"/>
    <n v="1989"/>
    <m/>
    <m/>
  </r>
  <r>
    <x v="97"/>
    <x v="16"/>
    <n v="190"/>
    <n v="0"/>
    <n v="190"/>
    <n v="0"/>
    <n v="0"/>
    <n v="0"/>
    <n v="0.05"/>
    <n v="2"/>
    <n v="1989"/>
    <m/>
    <m/>
  </r>
  <r>
    <x v="97"/>
    <x v="17"/>
    <n v="196"/>
    <n v="0"/>
    <n v="196"/>
    <n v="0"/>
    <n v="0"/>
    <n v="0"/>
    <n v="0.05"/>
    <n v="2"/>
    <n v="1989"/>
    <m/>
    <m/>
  </r>
  <r>
    <x v="97"/>
    <x v="18"/>
    <n v="198"/>
    <n v="0"/>
    <n v="198"/>
    <n v="0"/>
    <n v="0"/>
    <n v="0"/>
    <n v="0.05"/>
    <n v="2"/>
    <n v="1989"/>
    <m/>
    <m/>
  </r>
  <r>
    <x v="97"/>
    <x v="19"/>
    <n v="204"/>
    <n v="0"/>
    <n v="204"/>
    <n v="0"/>
    <n v="0"/>
    <n v="0"/>
    <n v="0.05"/>
    <n v="2"/>
    <n v="1989"/>
    <m/>
    <m/>
  </r>
  <r>
    <x v="97"/>
    <x v="20"/>
    <n v="204"/>
    <n v="0"/>
    <n v="204"/>
    <n v="0"/>
    <n v="0"/>
    <n v="0"/>
    <n v="0.05"/>
    <n v="2"/>
    <n v="1989"/>
    <m/>
    <m/>
  </r>
  <r>
    <x v="97"/>
    <x v="21"/>
    <n v="216"/>
    <n v="0"/>
    <n v="216"/>
    <n v="0"/>
    <n v="0"/>
    <n v="0"/>
    <n v="0.05"/>
    <n v="2"/>
    <n v="1989"/>
    <m/>
    <m/>
  </r>
  <r>
    <x v="97"/>
    <x v="22"/>
    <n v="222"/>
    <n v="0"/>
    <n v="222"/>
    <n v="0"/>
    <n v="0"/>
    <n v="0"/>
    <n v="0.05"/>
    <n v="2"/>
    <n v="1989"/>
    <m/>
    <m/>
  </r>
  <r>
    <x v="97"/>
    <x v="23"/>
    <n v="227"/>
    <n v="0"/>
    <n v="227"/>
    <n v="0"/>
    <n v="0"/>
    <n v="0"/>
    <n v="0.05"/>
    <n v="2"/>
    <n v="1989"/>
    <m/>
    <m/>
  </r>
  <r>
    <x v="97"/>
    <x v="24"/>
    <n v="219"/>
    <n v="0"/>
    <n v="219"/>
    <n v="0"/>
    <n v="0"/>
    <n v="0"/>
    <n v="0.05"/>
    <n v="2"/>
    <n v="1989"/>
    <m/>
    <m/>
  </r>
  <r>
    <x v="97"/>
    <x v="25"/>
    <n v="229"/>
    <n v="0"/>
    <n v="229"/>
    <n v="0"/>
    <n v="0"/>
    <n v="0"/>
    <n v="0.05"/>
    <n v="3"/>
    <n v="1989"/>
    <m/>
    <m/>
  </r>
  <r>
    <x v="97"/>
    <x v="26"/>
    <n v="230"/>
    <n v="0"/>
    <n v="230"/>
    <n v="0"/>
    <n v="0"/>
    <n v="0"/>
    <n v="0.05"/>
    <n v="3"/>
    <n v="1989"/>
    <m/>
    <m/>
  </r>
  <r>
    <x v="97"/>
    <x v="27"/>
    <n v="242"/>
    <n v="0"/>
    <n v="242"/>
    <n v="0"/>
    <n v="0"/>
    <n v="0"/>
    <n v="0.06"/>
    <n v="3"/>
    <n v="1989"/>
    <m/>
    <m/>
  </r>
  <r>
    <x v="97"/>
    <x v="28"/>
    <n v="246"/>
    <n v="0"/>
    <n v="246"/>
    <n v="0"/>
    <n v="0"/>
    <n v="0"/>
    <n v="0.06"/>
    <n v="5"/>
    <n v="1989"/>
    <m/>
    <m/>
  </r>
  <r>
    <x v="97"/>
    <x v="29"/>
    <n v="246"/>
    <n v="0"/>
    <n v="246"/>
    <n v="0"/>
    <n v="0"/>
    <n v="0"/>
    <n v="0.06"/>
    <n v="5"/>
    <n v="1989"/>
    <m/>
    <m/>
  </r>
  <r>
    <x v="97"/>
    <x v="30"/>
    <n v="258"/>
    <n v="0"/>
    <n v="258"/>
    <n v="0"/>
    <n v="0"/>
    <n v="0"/>
    <n v="0.06"/>
    <n v="4"/>
    <n v="1989"/>
    <m/>
    <m/>
  </r>
  <r>
    <x v="97"/>
    <x v="31"/>
    <n v="263"/>
    <n v="0"/>
    <n v="263"/>
    <n v="0"/>
    <n v="0"/>
    <n v="0"/>
    <n v="0.06"/>
    <n v="5"/>
    <n v="1989"/>
    <m/>
    <m/>
  </r>
  <r>
    <x v="97"/>
    <x v="32"/>
    <n v="270"/>
    <n v="0"/>
    <n v="270"/>
    <n v="0"/>
    <n v="0"/>
    <n v="0"/>
    <n v="0.06"/>
    <n v="4"/>
    <n v="1989"/>
    <m/>
    <m/>
  </r>
  <r>
    <x v="97"/>
    <x v="33"/>
    <n v="268"/>
    <n v="0"/>
    <n v="268"/>
    <n v="0"/>
    <n v="0"/>
    <n v="0"/>
    <n v="0.06"/>
    <n v="5"/>
    <n v="1989"/>
    <m/>
    <m/>
  </r>
  <r>
    <x v="97"/>
    <x v="34"/>
    <n v="260"/>
    <n v="0"/>
    <n v="260"/>
    <n v="0"/>
    <n v="0"/>
    <n v="0"/>
    <n v="0.06"/>
    <n v="6"/>
    <n v="1989"/>
    <m/>
    <m/>
  </r>
  <r>
    <x v="97"/>
    <x v="35"/>
    <n v="267"/>
    <n v="0"/>
    <n v="267"/>
    <n v="0"/>
    <n v="0"/>
    <n v="0"/>
    <n v="0.06"/>
    <n v="5"/>
    <n v="1989"/>
    <m/>
    <m/>
  </r>
  <r>
    <x v="97"/>
    <x v="36"/>
    <n v="271"/>
    <n v="0"/>
    <n v="271"/>
    <n v="0"/>
    <n v="0"/>
    <n v="0"/>
    <n v="0.06"/>
    <n v="6"/>
    <n v="1989"/>
    <m/>
    <m/>
  </r>
  <r>
    <x v="97"/>
    <x v="37"/>
    <n v="272"/>
    <n v="0"/>
    <n v="272"/>
    <n v="0"/>
    <n v="0"/>
    <n v="0"/>
    <n v="0.05"/>
    <n v="6"/>
    <n v="1989"/>
    <m/>
    <m/>
  </r>
  <r>
    <x v="97"/>
    <x v="38"/>
    <n v="271"/>
    <n v="0"/>
    <n v="271"/>
    <n v="0"/>
    <n v="0"/>
    <n v="0"/>
    <n v="0.05"/>
    <n v="9"/>
    <n v="1989"/>
    <m/>
    <m/>
  </r>
  <r>
    <x v="97"/>
    <x v="39"/>
    <n v="280"/>
    <n v="0"/>
    <n v="280"/>
    <n v="0"/>
    <n v="0"/>
    <n v="0"/>
    <n v="0.05"/>
    <n v="9"/>
    <n v="1989"/>
    <m/>
    <m/>
  </r>
  <r>
    <x v="97"/>
    <x v="40"/>
    <n v="285"/>
    <n v="0"/>
    <n v="285"/>
    <n v="0"/>
    <n v="0"/>
    <n v="0"/>
    <n v="0.05"/>
    <n v="9"/>
    <n v="1989"/>
    <m/>
    <m/>
  </r>
  <r>
    <x v="97"/>
    <x v="41"/>
    <n v="274"/>
    <n v="0"/>
    <n v="274"/>
    <n v="0"/>
    <n v="0"/>
    <n v="0"/>
    <n v="0.05"/>
    <n v="13"/>
    <n v="1990"/>
    <m/>
    <m/>
  </r>
  <r>
    <x v="97"/>
    <x v="42"/>
    <n v="280"/>
    <n v="0"/>
    <n v="280"/>
    <n v="0"/>
    <n v="0"/>
    <n v="0"/>
    <n v="0.05"/>
    <n v="13"/>
    <n v="1990"/>
    <m/>
    <m/>
  </r>
  <r>
    <x v="97"/>
    <x v="43"/>
    <n v="289"/>
    <n v="0"/>
    <n v="289"/>
    <n v="0"/>
    <n v="0"/>
    <n v="0"/>
    <n v="0.04"/>
    <n v="13"/>
    <n v="1990"/>
    <m/>
    <m/>
  </r>
  <r>
    <x v="97"/>
    <x v="44"/>
    <n v="297"/>
    <n v="0"/>
    <n v="297"/>
    <n v="0"/>
    <n v="0"/>
    <n v="0"/>
    <n v="0.04"/>
    <n v="15"/>
    <n v="1990"/>
    <m/>
    <m/>
  </r>
  <r>
    <x v="97"/>
    <x v="45"/>
    <n v="341"/>
    <n v="0"/>
    <n v="307"/>
    <n v="0"/>
    <n v="34"/>
    <n v="0"/>
    <n v="0.05"/>
    <n v="15"/>
    <n v="1990"/>
    <m/>
    <m/>
  </r>
  <r>
    <x v="97"/>
    <x v="46"/>
    <n v="352"/>
    <n v="0"/>
    <n v="318"/>
    <n v="0"/>
    <n v="34"/>
    <n v="0"/>
    <n v="0.05"/>
    <n v="15"/>
    <n v="1990"/>
    <m/>
    <m/>
  </r>
  <r>
    <x v="97"/>
    <x v="47"/>
    <n v="372"/>
    <n v="0"/>
    <n v="337"/>
    <n v="0"/>
    <n v="35"/>
    <n v="0"/>
    <n v="0.05"/>
    <n v="15"/>
    <n v="1990"/>
    <m/>
    <m/>
  </r>
  <r>
    <x v="97"/>
    <x v="48"/>
    <n v="387"/>
    <n v="0"/>
    <n v="352"/>
    <n v="0"/>
    <n v="35"/>
    <n v="0"/>
    <n v="0.05"/>
    <n v="15"/>
    <n v="1990"/>
    <m/>
    <m/>
  </r>
  <r>
    <x v="97"/>
    <x v="49"/>
    <n v="410"/>
    <n v="0"/>
    <n v="372"/>
    <n v="0"/>
    <n v="38"/>
    <n v="0"/>
    <n v="0.05"/>
    <n v="16"/>
    <n v="1990"/>
    <m/>
    <m/>
  </r>
  <r>
    <x v="97"/>
    <x v="50"/>
    <n v="431"/>
    <n v="0"/>
    <n v="391"/>
    <n v="0"/>
    <n v="40"/>
    <n v="0"/>
    <n v="0.05"/>
    <n v="16"/>
    <n v="1990"/>
    <m/>
    <m/>
  </r>
  <r>
    <x v="97"/>
    <x v="51"/>
    <n v="448"/>
    <n v="0"/>
    <n v="407"/>
    <n v="0"/>
    <n v="41"/>
    <n v="0"/>
    <n v="0.05"/>
    <n v="18"/>
    <n v="1990"/>
    <m/>
    <m/>
  </r>
  <r>
    <x v="97"/>
    <x v="52"/>
    <n v="469"/>
    <n v="0"/>
    <n v="426"/>
    <n v="0"/>
    <n v="43"/>
    <n v="0"/>
    <n v="0.06"/>
    <n v="18"/>
    <n v="1990"/>
    <m/>
    <m/>
  </r>
  <r>
    <x v="97"/>
    <x v="53"/>
    <n v="492"/>
    <n v="0"/>
    <n v="443"/>
    <n v="0"/>
    <n v="49"/>
    <n v="0"/>
    <n v="0.06"/>
    <n v="18"/>
    <n v="1990"/>
    <m/>
    <m/>
  </r>
  <r>
    <x v="97"/>
    <x v="54"/>
    <n v="513"/>
    <n v="0"/>
    <n v="464"/>
    <n v="0"/>
    <n v="49"/>
    <n v="0"/>
    <n v="0.06"/>
    <n v="18"/>
    <n v="1990"/>
    <m/>
    <m/>
  </r>
  <r>
    <x v="97"/>
    <x v="55"/>
    <n v="530"/>
    <n v="0"/>
    <n v="481"/>
    <n v="0"/>
    <n v="49"/>
    <n v="0"/>
    <n v="0.06"/>
    <n v="18"/>
    <n v="1990"/>
    <m/>
    <m/>
  </r>
  <r>
    <x v="97"/>
    <x v="56"/>
    <n v="498"/>
    <n v="0"/>
    <n v="498"/>
    <n v="0"/>
    <n v="0"/>
    <n v="0"/>
    <n v="0.06"/>
    <n v="19"/>
    <n v="1990"/>
    <m/>
    <m/>
  </r>
  <r>
    <x v="97"/>
    <x v="57"/>
    <n v="516"/>
    <n v="0"/>
    <n v="516"/>
    <n v="0"/>
    <n v="0"/>
    <n v="0"/>
    <n v="0.06"/>
    <n v="19"/>
    <n v="1990"/>
    <m/>
    <m/>
  </r>
  <r>
    <x v="97"/>
    <x v="58"/>
    <n v="537"/>
    <n v="0"/>
    <n v="537"/>
    <n v="0"/>
    <n v="0"/>
    <n v="0"/>
    <n v="0.05"/>
    <n v="21"/>
    <n v="1990"/>
    <m/>
    <m/>
  </r>
  <r>
    <x v="97"/>
    <x v="59"/>
    <n v="597"/>
    <n v="0"/>
    <n v="545"/>
    <n v="0"/>
    <n v="52"/>
    <n v="0"/>
    <n v="0.06"/>
    <n v="21"/>
    <n v="1990"/>
    <m/>
    <m/>
  </r>
  <r>
    <x v="97"/>
    <x v="60"/>
    <n v="617"/>
    <n v="0"/>
    <n v="576"/>
    <n v="0"/>
    <n v="41"/>
    <n v="0"/>
    <n v="0.06"/>
    <n v="21"/>
    <n v="1990"/>
    <m/>
    <m/>
  </r>
  <r>
    <x v="97"/>
    <x v="61"/>
    <n v="710"/>
    <n v="0"/>
    <n v="678"/>
    <n v="0"/>
    <n v="32"/>
    <n v="0"/>
    <n v="0.06"/>
    <n v="21"/>
    <n v="1990"/>
    <m/>
    <m/>
  </r>
  <r>
    <x v="97"/>
    <x v="62"/>
    <n v="758"/>
    <n v="0"/>
    <n v="708"/>
    <n v="0"/>
    <n v="50"/>
    <n v="0"/>
    <n v="7.0000000000000007E-2"/>
    <n v="21"/>
    <n v="1990"/>
    <m/>
    <m/>
  </r>
  <r>
    <x v="97"/>
    <x v="63"/>
    <n v="704"/>
    <n v="0"/>
    <n v="661"/>
    <n v="0"/>
    <n v="43"/>
    <n v="0"/>
    <n v="0.06"/>
    <n v="21"/>
    <n v="1990"/>
    <m/>
    <m/>
  </r>
  <r>
    <x v="97"/>
    <x v="64"/>
    <n v="627"/>
    <n v="0"/>
    <n v="576"/>
    <n v="0"/>
    <n v="51"/>
    <n v="0"/>
    <n v="0.05"/>
    <n v="21"/>
    <n v="1990"/>
    <m/>
    <m/>
  </r>
  <r>
    <x v="97"/>
    <x v="65"/>
    <n v="668"/>
    <n v="0"/>
    <n v="599"/>
    <n v="0"/>
    <n v="68"/>
    <n v="0"/>
    <n v="0.05"/>
    <n v="21"/>
    <n v="1990"/>
    <m/>
    <m/>
  </r>
  <r>
    <x v="98"/>
    <x v="1"/>
    <n v="2"/>
    <n v="0"/>
    <n v="2"/>
    <n v="0"/>
    <n v="0"/>
    <n v="0"/>
    <n v="0"/>
    <n v="0"/>
    <n v="1958"/>
    <m/>
    <m/>
  </r>
  <r>
    <x v="98"/>
    <x v="2"/>
    <n v="1"/>
    <n v="0"/>
    <n v="1"/>
    <n v="0"/>
    <n v="0"/>
    <n v="0"/>
    <n v="0"/>
    <n v="0"/>
    <n v="1958"/>
    <m/>
    <m/>
  </r>
  <r>
    <x v="98"/>
    <x v="3"/>
    <n v="3"/>
    <n v="0"/>
    <n v="3"/>
    <n v="0"/>
    <n v="0"/>
    <n v="0"/>
    <n v="0"/>
    <n v="0"/>
    <n v="1958"/>
    <m/>
    <m/>
  </r>
  <r>
    <x v="98"/>
    <x v="4"/>
    <n v="2"/>
    <n v="0"/>
    <n v="2"/>
    <n v="0"/>
    <n v="0"/>
    <n v="0"/>
    <n v="0"/>
    <n v="0"/>
    <n v="1958"/>
    <m/>
    <m/>
  </r>
  <r>
    <x v="98"/>
    <x v="5"/>
    <n v="2"/>
    <n v="0"/>
    <n v="2"/>
    <n v="0"/>
    <n v="0"/>
    <n v="0"/>
    <n v="0"/>
    <n v="0"/>
    <n v="1958"/>
    <m/>
    <m/>
  </r>
  <r>
    <x v="98"/>
    <x v="6"/>
    <n v="3"/>
    <n v="0"/>
    <n v="3"/>
    <n v="0"/>
    <n v="0"/>
    <n v="0"/>
    <n v="0"/>
    <n v="0"/>
    <n v="1958"/>
    <m/>
    <m/>
  </r>
  <r>
    <x v="98"/>
    <x v="7"/>
    <n v="3"/>
    <n v="0"/>
    <n v="3"/>
    <n v="0"/>
    <n v="0"/>
    <n v="0"/>
    <n v="0"/>
    <n v="0"/>
    <n v="1958"/>
    <m/>
    <m/>
  </r>
  <r>
    <x v="98"/>
    <x v="8"/>
    <n v="3"/>
    <n v="0"/>
    <n v="3"/>
    <n v="0"/>
    <n v="0"/>
    <n v="0"/>
    <n v="0.01"/>
    <n v="0"/>
    <n v="1958"/>
    <m/>
    <m/>
  </r>
  <r>
    <x v="98"/>
    <x v="9"/>
    <n v="3"/>
    <n v="0"/>
    <n v="3"/>
    <n v="0"/>
    <n v="0"/>
    <n v="0"/>
    <n v="0.01"/>
    <n v="0"/>
    <n v="1958"/>
    <m/>
    <m/>
  </r>
  <r>
    <x v="98"/>
    <x v="10"/>
    <n v="4"/>
    <n v="0"/>
    <n v="4"/>
    <n v="0"/>
    <n v="0"/>
    <n v="0"/>
    <n v="0.01"/>
    <n v="0"/>
    <n v="1989"/>
    <m/>
    <m/>
  </r>
  <r>
    <x v="98"/>
    <x v="11"/>
    <n v="5"/>
    <n v="0"/>
    <n v="5"/>
    <n v="0"/>
    <n v="0"/>
    <n v="0"/>
    <n v="0.01"/>
    <n v="0"/>
    <n v="1989"/>
    <m/>
    <m/>
  </r>
  <r>
    <x v="98"/>
    <x v="12"/>
    <n v="8"/>
    <n v="0"/>
    <n v="8"/>
    <n v="0"/>
    <n v="0"/>
    <n v="0"/>
    <n v="0.01"/>
    <n v="0"/>
    <n v="1989"/>
    <m/>
    <m/>
  </r>
  <r>
    <x v="98"/>
    <x v="13"/>
    <n v="11"/>
    <n v="0"/>
    <n v="11"/>
    <n v="0"/>
    <n v="0"/>
    <n v="0"/>
    <n v="0.02"/>
    <n v="0"/>
    <n v="1989"/>
    <m/>
    <m/>
  </r>
  <r>
    <x v="98"/>
    <x v="14"/>
    <n v="13"/>
    <n v="0"/>
    <n v="13"/>
    <n v="0"/>
    <n v="0"/>
    <n v="0"/>
    <n v="0.02"/>
    <n v="0"/>
    <n v="1989"/>
    <m/>
    <m/>
  </r>
  <r>
    <x v="98"/>
    <x v="15"/>
    <n v="16"/>
    <n v="0"/>
    <n v="16"/>
    <n v="0"/>
    <n v="0"/>
    <n v="0"/>
    <n v="0.03"/>
    <n v="0"/>
    <n v="1989"/>
    <m/>
    <m/>
  </r>
  <r>
    <x v="98"/>
    <x v="16"/>
    <n v="18"/>
    <n v="0"/>
    <n v="18"/>
    <n v="0"/>
    <n v="0"/>
    <n v="0"/>
    <n v="0.03"/>
    <n v="0"/>
    <n v="1989"/>
    <m/>
    <m/>
  </r>
  <r>
    <x v="98"/>
    <x v="17"/>
    <n v="18"/>
    <n v="0"/>
    <n v="18"/>
    <n v="0"/>
    <n v="0"/>
    <n v="0"/>
    <n v="0.03"/>
    <n v="0"/>
    <n v="1989"/>
    <m/>
    <m/>
  </r>
  <r>
    <x v="98"/>
    <x v="18"/>
    <n v="13"/>
    <n v="0"/>
    <n v="13"/>
    <n v="0"/>
    <n v="0"/>
    <n v="0"/>
    <n v="0.02"/>
    <n v="0"/>
    <n v="1989"/>
    <m/>
    <m/>
  </r>
  <r>
    <x v="98"/>
    <x v="19"/>
    <n v="17"/>
    <n v="0"/>
    <n v="17"/>
    <n v="0"/>
    <n v="0"/>
    <n v="0"/>
    <n v="0.03"/>
    <n v="0"/>
    <n v="1989"/>
    <m/>
    <m/>
  </r>
  <r>
    <x v="98"/>
    <x v="20"/>
    <n v="16"/>
    <n v="0"/>
    <n v="16"/>
    <n v="0"/>
    <n v="0"/>
    <n v="0"/>
    <n v="0.03"/>
    <n v="0"/>
    <n v="1989"/>
    <m/>
    <m/>
  </r>
  <r>
    <x v="98"/>
    <x v="21"/>
    <n v="19"/>
    <n v="0"/>
    <n v="19"/>
    <n v="0"/>
    <n v="0"/>
    <n v="0"/>
    <n v="0.03"/>
    <n v="0"/>
    <n v="1989"/>
    <m/>
    <m/>
  </r>
  <r>
    <x v="98"/>
    <x v="22"/>
    <n v="20"/>
    <n v="0"/>
    <n v="20"/>
    <n v="0"/>
    <n v="0"/>
    <n v="0"/>
    <n v="0.03"/>
    <n v="0"/>
    <n v="1989"/>
    <m/>
    <m/>
  </r>
  <r>
    <x v="98"/>
    <x v="23"/>
    <n v="18"/>
    <n v="0"/>
    <n v="18"/>
    <n v="0"/>
    <n v="0"/>
    <n v="0"/>
    <n v="0.03"/>
    <n v="0"/>
    <n v="1989"/>
    <m/>
    <m/>
  </r>
  <r>
    <x v="98"/>
    <x v="24"/>
    <n v="30"/>
    <n v="0"/>
    <n v="30"/>
    <n v="0"/>
    <n v="0"/>
    <n v="0"/>
    <n v="0.05"/>
    <n v="0"/>
    <n v="1989"/>
    <m/>
    <m/>
  </r>
  <r>
    <x v="98"/>
    <x v="25"/>
    <n v="28"/>
    <n v="0"/>
    <n v="28"/>
    <n v="0"/>
    <n v="0"/>
    <n v="0"/>
    <n v="0.04"/>
    <n v="0"/>
    <n v="1989"/>
    <m/>
    <m/>
  </r>
  <r>
    <x v="98"/>
    <x v="26"/>
    <n v="31"/>
    <n v="0"/>
    <n v="31"/>
    <n v="0"/>
    <n v="0"/>
    <n v="0"/>
    <n v="0.04"/>
    <n v="0"/>
    <n v="1989"/>
    <m/>
    <m/>
  </r>
  <r>
    <x v="98"/>
    <x v="27"/>
    <n v="26"/>
    <n v="0"/>
    <n v="26"/>
    <n v="0"/>
    <n v="0"/>
    <n v="0"/>
    <n v="0.04"/>
    <n v="0"/>
    <n v="1989"/>
    <m/>
    <m/>
  </r>
  <r>
    <x v="98"/>
    <x v="28"/>
    <n v="28"/>
    <n v="0"/>
    <n v="28"/>
    <n v="0"/>
    <n v="0"/>
    <n v="0"/>
    <n v="0.04"/>
    <n v="0"/>
    <n v="1989"/>
    <m/>
    <m/>
  </r>
  <r>
    <x v="98"/>
    <x v="29"/>
    <n v="28"/>
    <n v="0"/>
    <n v="28"/>
    <n v="0"/>
    <n v="0"/>
    <n v="0"/>
    <n v="0.04"/>
    <n v="3"/>
    <n v="1989"/>
    <m/>
    <m/>
  </r>
  <r>
    <x v="98"/>
    <x v="30"/>
    <n v="30"/>
    <n v="0"/>
    <n v="30"/>
    <n v="0"/>
    <n v="0"/>
    <n v="0"/>
    <n v="0.04"/>
    <n v="3"/>
    <n v="1989"/>
    <m/>
    <m/>
  </r>
  <r>
    <x v="98"/>
    <x v="31"/>
    <n v="40"/>
    <n v="0"/>
    <n v="40"/>
    <n v="0"/>
    <n v="0"/>
    <n v="0"/>
    <n v="0.05"/>
    <n v="4"/>
    <n v="1989"/>
    <m/>
    <m/>
  </r>
  <r>
    <x v="98"/>
    <x v="32"/>
    <n v="39"/>
    <n v="0"/>
    <n v="39"/>
    <n v="0"/>
    <n v="0"/>
    <n v="0"/>
    <n v="0.04"/>
    <n v="4"/>
    <n v="1989"/>
    <m/>
    <m/>
  </r>
  <r>
    <x v="98"/>
    <x v="33"/>
    <n v="39"/>
    <n v="0"/>
    <n v="39"/>
    <n v="0"/>
    <n v="0"/>
    <n v="0"/>
    <n v="0.04"/>
    <n v="4"/>
    <n v="1989"/>
    <m/>
    <m/>
  </r>
  <r>
    <x v="98"/>
    <x v="34"/>
    <n v="39"/>
    <n v="0"/>
    <n v="39"/>
    <n v="0"/>
    <n v="0"/>
    <n v="0"/>
    <n v="0.04"/>
    <n v="4"/>
    <n v="1989"/>
    <m/>
    <m/>
  </r>
  <r>
    <x v="98"/>
    <x v="35"/>
    <n v="44"/>
    <n v="0"/>
    <n v="44"/>
    <n v="0"/>
    <n v="0"/>
    <n v="0"/>
    <n v="0.05"/>
    <n v="4"/>
    <n v="1989"/>
    <m/>
    <m/>
  </r>
  <r>
    <x v="98"/>
    <x v="36"/>
    <n v="47"/>
    <n v="0"/>
    <n v="47"/>
    <n v="0"/>
    <n v="0"/>
    <n v="0"/>
    <n v="0.05"/>
    <n v="4"/>
    <n v="1989"/>
    <m/>
    <m/>
  </r>
  <r>
    <x v="98"/>
    <x v="37"/>
    <n v="50"/>
    <n v="0"/>
    <n v="50"/>
    <n v="0"/>
    <n v="0"/>
    <n v="0"/>
    <n v="0.05"/>
    <n v="4"/>
    <n v="1989"/>
    <m/>
    <m/>
  </r>
  <r>
    <x v="98"/>
    <x v="38"/>
    <n v="53"/>
    <n v="0"/>
    <n v="53"/>
    <n v="0"/>
    <n v="0"/>
    <n v="0"/>
    <n v="0.06"/>
    <n v="5"/>
    <n v="1989"/>
    <m/>
    <m/>
  </r>
  <r>
    <x v="98"/>
    <x v="39"/>
    <n v="59"/>
    <n v="0"/>
    <n v="59"/>
    <n v="0"/>
    <n v="0"/>
    <n v="0"/>
    <n v="0.06"/>
    <n v="5"/>
    <n v="1989"/>
    <m/>
    <m/>
  </r>
  <r>
    <x v="98"/>
    <x v="40"/>
    <n v="63"/>
    <n v="0"/>
    <n v="63"/>
    <n v="0"/>
    <n v="0"/>
    <n v="0"/>
    <n v="0.06"/>
    <n v="4"/>
    <n v="1989"/>
    <m/>
    <m/>
  </r>
  <r>
    <x v="98"/>
    <x v="41"/>
    <n v="47"/>
    <n v="0"/>
    <n v="47"/>
    <n v="0"/>
    <n v="0"/>
    <n v="0"/>
    <n v="0.05"/>
    <n v="7"/>
    <n v="1990"/>
    <m/>
    <m/>
  </r>
  <r>
    <x v="98"/>
    <x v="42"/>
    <n v="48"/>
    <n v="0"/>
    <n v="48"/>
    <n v="0"/>
    <n v="0"/>
    <n v="0"/>
    <n v="0.05"/>
    <n v="7"/>
    <n v="1990"/>
    <m/>
    <m/>
  </r>
  <r>
    <x v="98"/>
    <x v="43"/>
    <n v="49"/>
    <n v="0"/>
    <n v="49"/>
    <n v="0"/>
    <n v="0"/>
    <n v="0"/>
    <n v="0.05"/>
    <n v="7"/>
    <n v="1990"/>
    <m/>
    <m/>
  </r>
  <r>
    <x v="98"/>
    <x v="44"/>
    <n v="50"/>
    <n v="0"/>
    <n v="50"/>
    <n v="0"/>
    <n v="0"/>
    <n v="0"/>
    <n v="0.05"/>
    <n v="7"/>
    <n v="1990"/>
    <m/>
    <m/>
  </r>
  <r>
    <x v="98"/>
    <x v="45"/>
    <n v="50"/>
    <n v="0"/>
    <n v="50"/>
    <n v="0"/>
    <n v="0"/>
    <n v="0"/>
    <n v="0.05"/>
    <n v="7"/>
    <n v="1990"/>
    <m/>
    <m/>
  </r>
  <r>
    <x v="98"/>
    <x v="46"/>
    <n v="50"/>
    <n v="0"/>
    <n v="50"/>
    <n v="0"/>
    <n v="0"/>
    <n v="0"/>
    <n v="0.04"/>
    <n v="7"/>
    <n v="1990"/>
    <m/>
    <m/>
  </r>
  <r>
    <x v="98"/>
    <x v="47"/>
    <n v="50"/>
    <n v="0"/>
    <n v="50"/>
    <n v="0"/>
    <n v="0"/>
    <n v="0"/>
    <n v="0.04"/>
    <n v="7"/>
    <n v="1990"/>
    <m/>
    <m/>
  </r>
  <r>
    <x v="98"/>
    <x v="48"/>
    <n v="55"/>
    <n v="0"/>
    <n v="55"/>
    <n v="0"/>
    <n v="0"/>
    <n v="0"/>
    <n v="0.05"/>
    <n v="7"/>
    <n v="1990"/>
    <m/>
    <m/>
  </r>
  <r>
    <x v="98"/>
    <x v="49"/>
    <n v="47"/>
    <n v="0"/>
    <n v="47"/>
    <n v="0"/>
    <n v="0"/>
    <n v="0"/>
    <n v="0.04"/>
    <n v="7"/>
    <n v="1990"/>
    <m/>
    <m/>
  </r>
  <r>
    <x v="98"/>
    <x v="50"/>
    <n v="53"/>
    <n v="0"/>
    <n v="53"/>
    <n v="0"/>
    <n v="0"/>
    <n v="0"/>
    <n v="0.04"/>
    <n v="9"/>
    <n v="1990"/>
    <m/>
    <m/>
  </r>
  <r>
    <x v="98"/>
    <x v="51"/>
    <n v="40"/>
    <n v="0"/>
    <n v="40"/>
    <n v="0"/>
    <n v="0"/>
    <n v="0"/>
    <n v="0.03"/>
    <n v="9"/>
    <n v="1990"/>
    <m/>
    <m/>
  </r>
  <r>
    <x v="98"/>
    <x v="52"/>
    <n v="41"/>
    <n v="0"/>
    <n v="41"/>
    <n v="0"/>
    <n v="0"/>
    <n v="0"/>
    <n v="0.03"/>
    <n v="9"/>
    <n v="1990"/>
    <m/>
    <m/>
  </r>
  <r>
    <x v="98"/>
    <x v="53"/>
    <n v="42"/>
    <n v="0"/>
    <n v="42"/>
    <n v="0"/>
    <n v="0"/>
    <n v="0"/>
    <n v="0.03"/>
    <n v="9"/>
    <n v="1990"/>
    <m/>
    <m/>
  </r>
  <r>
    <x v="98"/>
    <x v="54"/>
    <n v="53"/>
    <n v="0"/>
    <n v="53"/>
    <n v="0"/>
    <n v="0"/>
    <n v="0"/>
    <n v="0.04"/>
    <n v="9"/>
    <n v="1990"/>
    <m/>
    <m/>
  </r>
  <r>
    <x v="98"/>
    <x v="55"/>
    <n v="55"/>
    <n v="0"/>
    <n v="55"/>
    <n v="0"/>
    <n v="0"/>
    <n v="0"/>
    <n v="0.04"/>
    <n v="9"/>
    <n v="1990"/>
    <m/>
    <m/>
  </r>
  <r>
    <x v="98"/>
    <x v="56"/>
    <n v="58"/>
    <n v="0"/>
    <n v="58"/>
    <n v="0"/>
    <n v="0"/>
    <n v="0"/>
    <n v="0.04"/>
    <n v="9"/>
    <n v="1990"/>
    <m/>
    <m/>
  </r>
  <r>
    <x v="98"/>
    <x v="57"/>
    <n v="59"/>
    <n v="0"/>
    <n v="59"/>
    <n v="0"/>
    <n v="0"/>
    <n v="0"/>
    <n v="0.04"/>
    <n v="9"/>
    <n v="1990"/>
    <m/>
    <m/>
  </r>
  <r>
    <x v="98"/>
    <x v="58"/>
    <n v="63"/>
    <n v="0"/>
    <n v="63"/>
    <n v="0"/>
    <n v="0"/>
    <n v="0"/>
    <n v="0.04"/>
    <n v="9"/>
    <n v="1990"/>
    <m/>
    <m/>
  </r>
  <r>
    <x v="98"/>
    <x v="59"/>
    <n v="62"/>
    <n v="0"/>
    <n v="62"/>
    <n v="0"/>
    <n v="0"/>
    <n v="0"/>
    <n v="0.04"/>
    <n v="9"/>
    <n v="1990"/>
    <m/>
    <m/>
  </r>
  <r>
    <x v="98"/>
    <x v="60"/>
    <n v="64"/>
    <n v="0"/>
    <n v="64"/>
    <n v="0"/>
    <n v="0"/>
    <n v="0"/>
    <n v="0.04"/>
    <n v="9"/>
    <n v="1990"/>
    <m/>
    <m/>
  </r>
  <r>
    <x v="98"/>
    <x v="61"/>
    <n v="65"/>
    <n v="0"/>
    <n v="65"/>
    <n v="0"/>
    <n v="0"/>
    <n v="0"/>
    <n v="0.04"/>
    <n v="9"/>
    <n v="1990"/>
    <m/>
    <m/>
  </r>
  <r>
    <x v="98"/>
    <x v="62"/>
    <n v="67"/>
    <n v="0"/>
    <n v="67"/>
    <n v="0"/>
    <n v="0"/>
    <n v="0"/>
    <n v="0.04"/>
    <n v="9"/>
    <n v="1990"/>
    <m/>
    <m/>
  </r>
  <r>
    <x v="98"/>
    <x v="63"/>
    <n v="69"/>
    <n v="0"/>
    <n v="69"/>
    <n v="0"/>
    <n v="0"/>
    <n v="0"/>
    <n v="0.04"/>
    <n v="9"/>
    <n v="1990"/>
    <m/>
    <m/>
  </r>
  <r>
    <x v="98"/>
    <x v="64"/>
    <n v="70"/>
    <n v="0"/>
    <n v="70"/>
    <n v="0"/>
    <n v="0"/>
    <n v="0"/>
    <n v="0.04"/>
    <n v="9"/>
    <n v="1990"/>
    <m/>
    <m/>
  </r>
  <r>
    <x v="98"/>
    <x v="65"/>
    <n v="74"/>
    <n v="0"/>
    <n v="74"/>
    <n v="0"/>
    <n v="0"/>
    <n v="0"/>
    <n v="0.04"/>
    <n v="10"/>
    <n v="1990"/>
    <m/>
    <m/>
  </r>
  <r>
    <x v="99"/>
    <x v="1"/>
    <n v="71"/>
    <n v="0"/>
    <n v="71"/>
    <n v="0"/>
    <n v="0"/>
    <n v="0"/>
    <n v="0.18"/>
    <n v="0"/>
    <n v="1958"/>
    <m/>
    <m/>
  </r>
  <r>
    <x v="99"/>
    <x v="2"/>
    <n v="78"/>
    <n v="2"/>
    <n v="76"/>
    <n v="0"/>
    <n v="0"/>
    <n v="0"/>
    <n v="0.19"/>
    <n v="0"/>
    <n v="1958"/>
    <m/>
    <m/>
  </r>
  <r>
    <x v="99"/>
    <x v="3"/>
    <n v="92"/>
    <n v="1"/>
    <n v="90"/>
    <n v="0"/>
    <n v="0"/>
    <n v="0"/>
    <n v="0.21"/>
    <n v="0"/>
    <n v="1958"/>
    <m/>
    <m/>
  </r>
  <r>
    <x v="99"/>
    <x v="4"/>
    <n v="123"/>
    <n v="1"/>
    <n v="121"/>
    <n v="0"/>
    <n v="0"/>
    <n v="0"/>
    <n v="0.27"/>
    <n v="0"/>
    <n v="1958"/>
    <m/>
    <m/>
  </r>
  <r>
    <x v="99"/>
    <x v="5"/>
    <n v="129"/>
    <n v="2"/>
    <n v="126"/>
    <n v="0"/>
    <n v="0"/>
    <n v="0"/>
    <n v="0.27"/>
    <n v="0"/>
    <n v="1958"/>
    <m/>
    <m/>
  </r>
  <r>
    <x v="99"/>
    <x v="6"/>
    <n v="141"/>
    <n v="1"/>
    <n v="141"/>
    <n v="0"/>
    <n v="0"/>
    <n v="0"/>
    <n v="0.28999999999999998"/>
    <n v="0"/>
    <n v="1958"/>
    <m/>
    <m/>
  </r>
  <r>
    <x v="99"/>
    <x v="7"/>
    <n v="150"/>
    <n v="0"/>
    <n v="150"/>
    <n v="0"/>
    <n v="0"/>
    <n v="0"/>
    <n v="0.3"/>
    <n v="0"/>
    <n v="1958"/>
    <m/>
    <m/>
  </r>
  <r>
    <x v="99"/>
    <x v="8"/>
    <n v="146"/>
    <n v="1"/>
    <n v="146"/>
    <n v="0"/>
    <n v="0"/>
    <n v="0"/>
    <n v="0.28999999999999998"/>
    <n v="0"/>
    <n v="1958"/>
    <m/>
    <m/>
  </r>
  <r>
    <x v="99"/>
    <x v="9"/>
    <n v="125"/>
    <n v="1"/>
    <n v="124"/>
    <n v="0"/>
    <n v="0"/>
    <n v="0"/>
    <n v="0.24"/>
    <n v="0"/>
    <n v="1958"/>
    <m/>
    <m/>
  </r>
  <r>
    <x v="99"/>
    <x v="10"/>
    <n v="151"/>
    <n v="0"/>
    <n v="151"/>
    <n v="0"/>
    <n v="0"/>
    <n v="0"/>
    <n v="0.28000000000000003"/>
    <n v="0"/>
    <n v="1989"/>
    <m/>
    <m/>
  </r>
  <r>
    <x v="99"/>
    <x v="11"/>
    <n v="180"/>
    <n v="0"/>
    <n v="180"/>
    <n v="0"/>
    <n v="0"/>
    <n v="0"/>
    <n v="0.32"/>
    <n v="2"/>
    <n v="1989"/>
    <m/>
    <m/>
  </r>
  <r>
    <x v="99"/>
    <x v="12"/>
    <n v="201"/>
    <n v="0"/>
    <n v="201"/>
    <n v="0"/>
    <n v="0"/>
    <n v="0"/>
    <n v="0.35"/>
    <n v="3"/>
    <n v="1989"/>
    <m/>
    <m/>
  </r>
  <r>
    <x v="99"/>
    <x v="13"/>
    <n v="185"/>
    <n v="0"/>
    <n v="185"/>
    <n v="0"/>
    <n v="0"/>
    <n v="0"/>
    <n v="0.31"/>
    <n v="2"/>
    <n v="1989"/>
    <m/>
    <m/>
  </r>
  <r>
    <x v="99"/>
    <x v="14"/>
    <n v="168"/>
    <n v="0"/>
    <n v="168"/>
    <n v="0"/>
    <n v="0"/>
    <n v="0"/>
    <n v="0.28000000000000003"/>
    <n v="2"/>
    <n v="1989"/>
    <m/>
    <m/>
  </r>
  <r>
    <x v="99"/>
    <x v="15"/>
    <n v="177"/>
    <n v="0"/>
    <n v="177"/>
    <n v="0"/>
    <n v="0"/>
    <n v="0"/>
    <n v="0.28000000000000003"/>
    <n v="2"/>
    <n v="1989"/>
    <m/>
    <m/>
  </r>
  <r>
    <x v="99"/>
    <x v="16"/>
    <n v="294"/>
    <n v="0"/>
    <n v="294"/>
    <n v="0"/>
    <n v="0"/>
    <n v="0"/>
    <n v="0.46"/>
    <n v="3"/>
    <n v="1989"/>
    <m/>
    <m/>
  </r>
  <r>
    <x v="99"/>
    <x v="17"/>
    <n v="322"/>
    <n v="0"/>
    <n v="322"/>
    <n v="0"/>
    <n v="0"/>
    <n v="0"/>
    <n v="0.49"/>
    <n v="3"/>
    <n v="1989"/>
    <m/>
    <m/>
  </r>
  <r>
    <x v="99"/>
    <x v="18"/>
    <n v="361"/>
    <n v="0"/>
    <n v="361"/>
    <n v="0"/>
    <n v="0"/>
    <n v="0"/>
    <n v="0.53"/>
    <n v="6"/>
    <n v="1989"/>
    <m/>
    <m/>
  </r>
  <r>
    <x v="99"/>
    <x v="19"/>
    <n v="363"/>
    <n v="0"/>
    <n v="363"/>
    <n v="0"/>
    <n v="0"/>
    <n v="0"/>
    <n v="0.52"/>
    <n v="6"/>
    <n v="1989"/>
    <m/>
    <m/>
  </r>
  <r>
    <x v="99"/>
    <x v="20"/>
    <n v="373"/>
    <n v="0"/>
    <n v="373"/>
    <n v="0"/>
    <n v="0"/>
    <n v="0"/>
    <n v="0.53"/>
    <n v="5"/>
    <n v="1989"/>
    <m/>
    <m/>
  </r>
  <r>
    <x v="99"/>
    <x v="21"/>
    <n v="431"/>
    <n v="0"/>
    <n v="431"/>
    <n v="0"/>
    <n v="0"/>
    <n v="0"/>
    <n v="0.6"/>
    <n v="3"/>
    <n v="1989"/>
    <m/>
    <m/>
  </r>
  <r>
    <x v="99"/>
    <x v="22"/>
    <n v="409"/>
    <n v="0"/>
    <n v="409"/>
    <n v="0"/>
    <n v="0"/>
    <n v="0"/>
    <n v="0.56000000000000005"/>
    <n v="3"/>
    <n v="1989"/>
    <m/>
    <m/>
  </r>
  <r>
    <x v="99"/>
    <x v="23"/>
    <n v="426"/>
    <n v="0"/>
    <n v="426"/>
    <n v="0"/>
    <n v="0"/>
    <n v="0"/>
    <n v="0.57999999999999996"/>
    <n v="3"/>
    <n v="1989"/>
    <m/>
    <m/>
  </r>
  <r>
    <x v="99"/>
    <x v="24"/>
    <n v="492"/>
    <n v="0"/>
    <n v="492"/>
    <n v="0"/>
    <n v="0"/>
    <n v="0"/>
    <n v="0.67"/>
    <n v="8"/>
    <n v="1989"/>
    <m/>
    <m/>
  </r>
  <r>
    <x v="99"/>
    <x v="25"/>
    <n v="424"/>
    <n v="0"/>
    <n v="424"/>
    <n v="0"/>
    <n v="0"/>
    <n v="0"/>
    <n v="0.56999999999999995"/>
    <n v="8"/>
    <n v="1989"/>
    <m/>
    <m/>
  </r>
  <r>
    <x v="99"/>
    <x v="26"/>
    <n v="498"/>
    <n v="0"/>
    <n v="498"/>
    <n v="0"/>
    <n v="0"/>
    <n v="0"/>
    <n v="0.67"/>
    <n v="9"/>
    <n v="1989"/>
    <m/>
    <m/>
  </r>
  <r>
    <x v="99"/>
    <x v="27"/>
    <n v="478"/>
    <n v="0"/>
    <n v="478"/>
    <n v="0"/>
    <n v="0"/>
    <n v="0"/>
    <n v="0.63"/>
    <n v="9"/>
    <n v="1989"/>
    <m/>
    <m/>
  </r>
  <r>
    <x v="99"/>
    <x v="28"/>
    <n v="518"/>
    <n v="0"/>
    <n v="518"/>
    <n v="0"/>
    <n v="0"/>
    <n v="0"/>
    <n v="0.68"/>
    <n v="9"/>
    <n v="1989"/>
    <m/>
    <m/>
  </r>
  <r>
    <x v="99"/>
    <x v="29"/>
    <n v="561"/>
    <n v="0"/>
    <n v="561"/>
    <n v="0"/>
    <n v="0"/>
    <n v="0"/>
    <n v="0.73"/>
    <n v="9"/>
    <n v="1989"/>
    <m/>
    <m/>
  </r>
  <r>
    <x v="99"/>
    <x v="30"/>
    <n v="415"/>
    <n v="0"/>
    <n v="415"/>
    <n v="0"/>
    <n v="0"/>
    <n v="0"/>
    <n v="0.54"/>
    <n v="9"/>
    <n v="1989"/>
    <m/>
    <m/>
  </r>
  <r>
    <x v="99"/>
    <x v="31"/>
    <n v="488"/>
    <n v="0"/>
    <n v="488"/>
    <n v="0"/>
    <n v="0"/>
    <n v="0"/>
    <n v="0.63"/>
    <n v="8"/>
    <n v="1989"/>
    <m/>
    <m/>
  </r>
  <r>
    <x v="99"/>
    <x v="32"/>
    <n v="491"/>
    <n v="0"/>
    <n v="491"/>
    <n v="0"/>
    <n v="0"/>
    <n v="0"/>
    <n v="0.63"/>
    <n v="8"/>
    <n v="1989"/>
    <m/>
    <m/>
  </r>
  <r>
    <x v="99"/>
    <x v="33"/>
    <n v="383"/>
    <n v="0"/>
    <n v="383"/>
    <n v="0"/>
    <n v="0"/>
    <n v="0"/>
    <n v="0.5"/>
    <n v="8"/>
    <n v="1989"/>
    <m/>
    <m/>
  </r>
  <r>
    <x v="99"/>
    <x v="34"/>
    <n v="340"/>
    <n v="0"/>
    <n v="340"/>
    <n v="0"/>
    <n v="0"/>
    <n v="0"/>
    <n v="0.44"/>
    <n v="7"/>
    <n v="1989"/>
    <m/>
    <m/>
  </r>
  <r>
    <x v="99"/>
    <x v="35"/>
    <n v="383"/>
    <n v="0"/>
    <n v="383"/>
    <n v="0"/>
    <n v="0"/>
    <n v="0"/>
    <n v="0.51"/>
    <n v="7"/>
    <n v="1989"/>
    <m/>
    <m/>
  </r>
  <r>
    <x v="99"/>
    <x v="36"/>
    <n v="387"/>
    <n v="0"/>
    <n v="387"/>
    <n v="0"/>
    <n v="0"/>
    <n v="0"/>
    <n v="0.51"/>
    <n v="6"/>
    <n v="1989"/>
    <m/>
    <m/>
  </r>
  <r>
    <x v="99"/>
    <x v="37"/>
    <n v="285"/>
    <n v="0"/>
    <n v="285"/>
    <n v="0"/>
    <n v="0"/>
    <n v="0"/>
    <n v="0.38"/>
    <n v="6"/>
    <n v="1989"/>
    <m/>
    <m/>
  </r>
  <r>
    <x v="99"/>
    <x v="38"/>
    <n v="357"/>
    <n v="0"/>
    <n v="357"/>
    <n v="0"/>
    <n v="0"/>
    <n v="0"/>
    <n v="0.48"/>
    <n v="14"/>
    <n v="1989"/>
    <m/>
    <m/>
  </r>
  <r>
    <x v="99"/>
    <x v="39"/>
    <n v="383"/>
    <n v="0"/>
    <n v="383"/>
    <n v="0"/>
    <n v="0"/>
    <n v="0"/>
    <n v="0.52"/>
    <n v="13"/>
    <n v="1989"/>
    <m/>
    <m/>
  </r>
  <r>
    <x v="99"/>
    <x v="40"/>
    <n v="323"/>
    <n v="0"/>
    <n v="323"/>
    <n v="0"/>
    <n v="0"/>
    <n v="0"/>
    <n v="0.44"/>
    <n v="12"/>
    <n v="1989"/>
    <m/>
    <m/>
  </r>
  <r>
    <x v="99"/>
    <x v="41"/>
    <n v="309"/>
    <n v="0"/>
    <n v="309"/>
    <n v="0"/>
    <n v="0"/>
    <n v="0"/>
    <n v="0.43"/>
    <n v="12"/>
    <n v="1990"/>
    <m/>
    <m/>
  </r>
  <r>
    <x v="99"/>
    <x v="42"/>
    <n v="304"/>
    <n v="0"/>
    <n v="304"/>
    <n v="0"/>
    <n v="0"/>
    <n v="0"/>
    <n v="0.42"/>
    <n v="11"/>
    <n v="1990"/>
    <m/>
    <m/>
  </r>
  <r>
    <x v="99"/>
    <x v="43"/>
    <n v="285"/>
    <n v="0"/>
    <n v="285"/>
    <n v="0"/>
    <n v="0"/>
    <n v="0"/>
    <n v="0.39"/>
    <n v="10"/>
    <n v="1990"/>
    <m/>
    <m/>
  </r>
  <r>
    <x v="99"/>
    <x v="44"/>
    <n v="285"/>
    <n v="0"/>
    <n v="285"/>
    <n v="0"/>
    <n v="0"/>
    <n v="0"/>
    <n v="0.39"/>
    <n v="10"/>
    <n v="1990"/>
    <m/>
    <m/>
  </r>
  <r>
    <x v="99"/>
    <x v="45"/>
    <n v="378"/>
    <n v="0"/>
    <n v="378"/>
    <n v="0"/>
    <n v="0"/>
    <n v="0"/>
    <n v="0.52"/>
    <n v="11"/>
    <n v="1990"/>
    <m/>
    <m/>
  </r>
  <r>
    <x v="99"/>
    <x v="46"/>
    <n v="399"/>
    <n v="0"/>
    <n v="399"/>
    <n v="0"/>
    <n v="0"/>
    <n v="0"/>
    <n v="0.55000000000000004"/>
    <n v="9"/>
    <n v="1990"/>
    <m/>
    <m/>
  </r>
  <r>
    <x v="99"/>
    <x v="47"/>
    <n v="414"/>
    <n v="0"/>
    <n v="414"/>
    <n v="0"/>
    <n v="0"/>
    <n v="0"/>
    <n v="0.56999999999999995"/>
    <n v="12"/>
    <n v="1990"/>
    <m/>
    <m/>
  </r>
  <r>
    <x v="99"/>
    <x v="48"/>
    <n v="434"/>
    <n v="0"/>
    <n v="434"/>
    <n v="0"/>
    <n v="0"/>
    <n v="0"/>
    <n v="0.59"/>
    <n v="13"/>
    <n v="1990"/>
    <m/>
    <m/>
  </r>
  <r>
    <x v="99"/>
    <x v="49"/>
    <n v="452"/>
    <n v="0"/>
    <n v="452"/>
    <n v="0"/>
    <n v="0"/>
    <n v="0"/>
    <n v="0.62"/>
    <n v="10"/>
    <n v="1990"/>
    <m/>
    <m/>
  </r>
  <r>
    <x v="99"/>
    <x v="50"/>
    <n v="458"/>
    <n v="0"/>
    <n v="458"/>
    <n v="0"/>
    <n v="0"/>
    <n v="0"/>
    <n v="0.63"/>
    <n v="10"/>
    <n v="1990"/>
    <m/>
    <m/>
  </r>
  <r>
    <x v="99"/>
    <x v="51"/>
    <n v="439"/>
    <n v="0"/>
    <n v="439"/>
    <n v="0"/>
    <n v="0"/>
    <n v="0"/>
    <n v="0.6"/>
    <n v="11"/>
    <n v="1990"/>
    <m/>
    <m/>
  </r>
  <r>
    <x v="99"/>
    <x v="52"/>
    <n v="435"/>
    <n v="0"/>
    <n v="435"/>
    <n v="0"/>
    <n v="0"/>
    <n v="0"/>
    <n v="0.59"/>
    <n v="9"/>
    <n v="1990"/>
    <m/>
    <m/>
  </r>
  <r>
    <x v="99"/>
    <x v="53"/>
    <n v="431"/>
    <n v="0"/>
    <n v="431"/>
    <n v="0"/>
    <n v="0"/>
    <n v="0"/>
    <n v="0.57999999999999996"/>
    <n v="9"/>
    <n v="1990"/>
    <m/>
    <m/>
  </r>
  <r>
    <x v="99"/>
    <x v="54"/>
    <n v="427"/>
    <n v="0"/>
    <n v="427"/>
    <n v="0"/>
    <n v="0"/>
    <n v="0"/>
    <n v="0.57999999999999996"/>
    <n v="9"/>
    <n v="1990"/>
    <m/>
    <m/>
  </r>
  <r>
    <x v="99"/>
    <x v="55"/>
    <n v="444"/>
    <n v="0"/>
    <n v="444"/>
    <n v="0"/>
    <n v="0"/>
    <n v="0"/>
    <n v="0.6"/>
    <n v="9"/>
    <n v="1990"/>
    <m/>
    <m/>
  </r>
  <r>
    <x v="99"/>
    <x v="56"/>
    <n v="392"/>
    <n v="0"/>
    <n v="392"/>
    <n v="0"/>
    <n v="0"/>
    <n v="0"/>
    <n v="0.53"/>
    <n v="9"/>
    <n v="1990"/>
    <m/>
    <m/>
  </r>
  <r>
    <x v="99"/>
    <x v="57"/>
    <n v="352"/>
    <n v="0"/>
    <n v="352"/>
    <n v="0"/>
    <n v="0"/>
    <n v="0"/>
    <n v="0.47"/>
    <n v="7"/>
    <n v="1990"/>
    <m/>
    <m/>
  </r>
  <r>
    <x v="99"/>
    <x v="58"/>
    <n v="426"/>
    <n v="0"/>
    <n v="426"/>
    <n v="0"/>
    <n v="0"/>
    <n v="0"/>
    <n v="0.55000000000000004"/>
    <n v="8"/>
    <n v="1990"/>
    <m/>
    <m/>
  </r>
  <r>
    <x v="99"/>
    <x v="59"/>
    <n v="425"/>
    <n v="0"/>
    <n v="425"/>
    <n v="0"/>
    <n v="0"/>
    <n v="0"/>
    <n v="0.55000000000000004"/>
    <n v="8"/>
    <n v="1990"/>
    <m/>
    <m/>
  </r>
  <r>
    <x v="99"/>
    <x v="60"/>
    <n v="427"/>
    <n v="0"/>
    <n v="427"/>
    <n v="0"/>
    <n v="0"/>
    <n v="0"/>
    <n v="0.56999999999999995"/>
    <n v="8"/>
    <n v="1990"/>
    <m/>
    <m/>
  </r>
  <r>
    <x v="99"/>
    <x v="61"/>
    <n v="469"/>
    <n v="0"/>
    <n v="469"/>
    <n v="0"/>
    <n v="0"/>
    <n v="0"/>
    <n v="0.62"/>
    <n v="8"/>
    <n v="1990"/>
    <m/>
    <m/>
  </r>
  <r>
    <x v="99"/>
    <x v="62"/>
    <n v="486"/>
    <n v="0"/>
    <n v="486"/>
    <n v="0"/>
    <n v="0"/>
    <n v="0"/>
    <n v="0.64"/>
    <n v="8"/>
    <n v="1990"/>
    <m/>
    <m/>
  </r>
  <r>
    <x v="99"/>
    <x v="63"/>
    <n v="544"/>
    <n v="0"/>
    <n v="544"/>
    <n v="0"/>
    <n v="0"/>
    <n v="0"/>
    <n v="0.72"/>
    <n v="13"/>
    <n v="1990"/>
    <m/>
    <m/>
  </r>
  <r>
    <x v="99"/>
    <x v="64"/>
    <n v="528"/>
    <n v="0"/>
    <n v="528"/>
    <n v="0"/>
    <n v="0"/>
    <n v="0"/>
    <n v="0.69"/>
    <n v="9"/>
    <n v="1990"/>
    <m/>
    <m/>
  </r>
  <r>
    <x v="99"/>
    <x v="65"/>
    <n v="548"/>
    <n v="0"/>
    <n v="548"/>
    <n v="0"/>
    <n v="0"/>
    <n v="0"/>
    <n v="0.72"/>
    <n v="8"/>
    <n v="1990"/>
    <m/>
    <m/>
  </r>
  <r>
    <x v="100"/>
    <x v="1"/>
    <n v="31"/>
    <n v="0"/>
    <n v="31"/>
    <n v="0"/>
    <n v="0"/>
    <n v="0"/>
    <n v="0.01"/>
    <n v="0"/>
    <n v="1958"/>
    <m/>
    <m/>
  </r>
  <r>
    <x v="100"/>
    <x v="2"/>
    <n v="36"/>
    <n v="0"/>
    <n v="36"/>
    <n v="0"/>
    <n v="0"/>
    <n v="0"/>
    <n v="0.01"/>
    <n v="0"/>
    <n v="1958"/>
    <m/>
    <m/>
  </r>
  <r>
    <x v="100"/>
    <x v="3"/>
    <n v="40"/>
    <n v="0"/>
    <n v="40"/>
    <n v="0"/>
    <n v="0"/>
    <n v="0"/>
    <n v="0.01"/>
    <n v="0"/>
    <n v="1958"/>
    <m/>
    <m/>
  </r>
  <r>
    <x v="100"/>
    <x v="4"/>
    <n v="43"/>
    <n v="0"/>
    <n v="43"/>
    <n v="0"/>
    <n v="0"/>
    <n v="0"/>
    <n v="0.01"/>
    <n v="0"/>
    <n v="1958"/>
    <m/>
    <m/>
  </r>
  <r>
    <x v="100"/>
    <x v="5"/>
    <n v="59"/>
    <n v="0"/>
    <n v="59"/>
    <n v="0"/>
    <n v="0"/>
    <n v="0"/>
    <n v="0.02"/>
    <n v="0"/>
    <n v="1958"/>
    <m/>
    <m/>
  </r>
  <r>
    <x v="100"/>
    <x v="6"/>
    <n v="73"/>
    <n v="0"/>
    <n v="69"/>
    <n v="0"/>
    <n v="4"/>
    <n v="0"/>
    <n v="0.02"/>
    <n v="0"/>
    <n v="1958"/>
    <m/>
    <m/>
  </r>
  <r>
    <x v="100"/>
    <x v="7"/>
    <n v="72"/>
    <n v="0"/>
    <n v="66"/>
    <n v="0"/>
    <n v="6"/>
    <n v="0"/>
    <n v="0.02"/>
    <n v="0"/>
    <n v="1958"/>
    <m/>
    <m/>
  </r>
  <r>
    <x v="100"/>
    <x v="8"/>
    <n v="69"/>
    <n v="0"/>
    <n v="65"/>
    <n v="0"/>
    <n v="4"/>
    <n v="0"/>
    <n v="0.02"/>
    <n v="0"/>
    <n v="1958"/>
    <m/>
    <m/>
  </r>
  <r>
    <x v="100"/>
    <x v="9"/>
    <n v="75"/>
    <n v="0"/>
    <n v="70"/>
    <n v="0"/>
    <n v="5"/>
    <n v="0"/>
    <n v="0.02"/>
    <n v="0"/>
    <n v="1958"/>
    <m/>
    <m/>
  </r>
  <r>
    <x v="100"/>
    <x v="10"/>
    <n v="69"/>
    <n v="0"/>
    <n v="64"/>
    <n v="0"/>
    <n v="5"/>
    <n v="0"/>
    <n v="0.02"/>
    <n v="13"/>
    <n v="1989"/>
    <m/>
    <m/>
  </r>
  <r>
    <x v="100"/>
    <x v="11"/>
    <n v="78"/>
    <n v="0"/>
    <n v="71"/>
    <n v="0"/>
    <n v="7"/>
    <n v="0"/>
    <n v="0.02"/>
    <n v="17"/>
    <n v="1989"/>
    <m/>
    <m/>
  </r>
  <r>
    <x v="100"/>
    <x v="12"/>
    <n v="81"/>
    <n v="0"/>
    <n v="75"/>
    <n v="0"/>
    <n v="6"/>
    <n v="0"/>
    <n v="0.02"/>
    <n v="7"/>
    <n v="1989"/>
    <m/>
    <m/>
  </r>
  <r>
    <x v="100"/>
    <x v="13"/>
    <n v="83"/>
    <n v="0"/>
    <n v="75"/>
    <n v="0"/>
    <n v="8"/>
    <n v="0"/>
    <n v="0.02"/>
    <n v="12"/>
    <n v="1989"/>
    <m/>
    <m/>
  </r>
  <r>
    <x v="100"/>
    <x v="14"/>
    <n v="68"/>
    <n v="0"/>
    <n v="61"/>
    <n v="0"/>
    <n v="7"/>
    <n v="0"/>
    <n v="0.02"/>
    <n v="9"/>
    <n v="1989"/>
    <m/>
    <m/>
  </r>
  <r>
    <x v="100"/>
    <x v="15"/>
    <n v="82"/>
    <n v="0"/>
    <n v="74"/>
    <n v="0"/>
    <n v="8"/>
    <n v="0"/>
    <n v="0.02"/>
    <n v="5"/>
    <n v="1989"/>
    <m/>
    <m/>
  </r>
  <r>
    <x v="100"/>
    <x v="16"/>
    <n v="83"/>
    <n v="0"/>
    <n v="77"/>
    <n v="0"/>
    <n v="6"/>
    <n v="0"/>
    <n v="0.02"/>
    <n v="4"/>
    <n v="1989"/>
    <m/>
    <m/>
  </r>
  <r>
    <x v="100"/>
    <x v="17"/>
    <n v="83"/>
    <n v="0"/>
    <n v="78"/>
    <n v="0"/>
    <n v="5"/>
    <n v="0"/>
    <n v="0.02"/>
    <n v="4"/>
    <n v="1989"/>
    <m/>
    <m/>
  </r>
  <r>
    <x v="100"/>
    <x v="18"/>
    <n v="71"/>
    <n v="0"/>
    <n v="66"/>
    <n v="0"/>
    <n v="5"/>
    <n v="0"/>
    <n v="0.02"/>
    <n v="15"/>
    <n v="1989"/>
    <m/>
    <m/>
  </r>
  <r>
    <x v="100"/>
    <x v="19"/>
    <n v="72"/>
    <n v="0"/>
    <n v="66"/>
    <n v="0"/>
    <n v="6"/>
    <n v="0"/>
    <n v="0.02"/>
    <n v="15"/>
    <n v="1989"/>
    <m/>
    <m/>
  </r>
  <r>
    <x v="100"/>
    <x v="20"/>
    <n v="86"/>
    <n v="0"/>
    <n v="79"/>
    <n v="0"/>
    <n v="7"/>
    <n v="0"/>
    <n v="0.02"/>
    <n v="24"/>
    <n v="1989"/>
    <m/>
    <m/>
  </r>
  <r>
    <x v="100"/>
    <x v="21"/>
    <n v="105"/>
    <n v="0"/>
    <n v="97"/>
    <n v="0"/>
    <n v="8"/>
    <n v="0"/>
    <n v="0.02"/>
    <n v="5"/>
    <n v="1989"/>
    <m/>
    <m/>
  </r>
  <r>
    <x v="100"/>
    <x v="22"/>
    <n v="110"/>
    <n v="0"/>
    <n v="100"/>
    <n v="0"/>
    <n v="10"/>
    <n v="0"/>
    <n v="0.02"/>
    <n v="5"/>
    <n v="1989"/>
    <m/>
    <m/>
  </r>
  <r>
    <x v="100"/>
    <x v="23"/>
    <n v="107"/>
    <n v="0"/>
    <n v="96"/>
    <n v="0"/>
    <n v="11"/>
    <n v="0"/>
    <n v="0.02"/>
    <n v="5"/>
    <n v="1989"/>
    <m/>
    <m/>
  </r>
  <r>
    <x v="100"/>
    <x v="24"/>
    <n v="115"/>
    <n v="0"/>
    <n v="100"/>
    <n v="0"/>
    <n v="15"/>
    <n v="0"/>
    <n v="0.02"/>
    <n v="5"/>
    <n v="1989"/>
    <m/>
    <m/>
  </r>
  <r>
    <x v="100"/>
    <x v="25"/>
    <n v="129"/>
    <n v="0"/>
    <n v="110"/>
    <n v="0"/>
    <n v="19"/>
    <n v="0"/>
    <n v="0.03"/>
    <n v="5"/>
    <n v="1989"/>
    <m/>
    <m/>
  </r>
  <r>
    <x v="100"/>
    <x v="26"/>
    <n v="132"/>
    <n v="0"/>
    <n v="111"/>
    <n v="0"/>
    <n v="21"/>
    <n v="0"/>
    <n v="0.03"/>
    <n v="5"/>
    <n v="1989"/>
    <m/>
    <m/>
  </r>
  <r>
    <x v="100"/>
    <x v="27"/>
    <n v="184"/>
    <n v="0"/>
    <n v="151"/>
    <n v="0"/>
    <n v="33"/>
    <n v="0"/>
    <n v="0.04"/>
    <n v="5"/>
    <n v="1989"/>
    <m/>
    <m/>
  </r>
  <r>
    <x v="100"/>
    <x v="28"/>
    <n v="193"/>
    <n v="0"/>
    <n v="160"/>
    <n v="0"/>
    <n v="33"/>
    <n v="0"/>
    <n v="0.04"/>
    <n v="5"/>
    <n v="1989"/>
    <m/>
    <m/>
  </r>
  <r>
    <x v="100"/>
    <x v="29"/>
    <n v="206"/>
    <n v="0"/>
    <n v="172"/>
    <n v="0"/>
    <n v="34"/>
    <n v="0"/>
    <n v="0.04"/>
    <n v="7"/>
    <n v="1989"/>
    <m/>
    <m/>
  </r>
  <r>
    <x v="100"/>
    <x v="30"/>
    <n v="206"/>
    <n v="0"/>
    <n v="174"/>
    <n v="0"/>
    <n v="32"/>
    <n v="0"/>
    <n v="0.04"/>
    <n v="10"/>
    <n v="1989"/>
    <m/>
    <m/>
  </r>
  <r>
    <x v="100"/>
    <x v="31"/>
    <n v="205"/>
    <n v="0"/>
    <n v="172"/>
    <n v="0"/>
    <n v="33"/>
    <n v="0"/>
    <n v="0.04"/>
    <n v="8"/>
    <n v="1989"/>
    <m/>
    <m/>
  </r>
  <r>
    <x v="100"/>
    <x v="32"/>
    <n v="209"/>
    <n v="0"/>
    <n v="177"/>
    <n v="0"/>
    <n v="32"/>
    <n v="0"/>
    <n v="0.04"/>
    <n v="11"/>
    <n v="1989"/>
    <m/>
    <m/>
  </r>
  <r>
    <x v="100"/>
    <x v="33"/>
    <n v="225"/>
    <n v="27"/>
    <n v="169"/>
    <n v="0"/>
    <n v="29"/>
    <n v="0"/>
    <n v="0.04"/>
    <n v="11"/>
    <n v="1989"/>
    <m/>
    <m/>
  </r>
  <r>
    <x v="100"/>
    <x v="34"/>
    <n v="244"/>
    <n v="41"/>
    <n v="174"/>
    <n v="0"/>
    <n v="29"/>
    <n v="0"/>
    <n v="0.04"/>
    <n v="13"/>
    <n v="1989"/>
    <m/>
    <m/>
  </r>
  <r>
    <x v="100"/>
    <x v="35"/>
    <n v="249"/>
    <n v="43"/>
    <n v="176"/>
    <n v="0"/>
    <n v="30"/>
    <n v="0"/>
    <n v="0.04"/>
    <n v="15"/>
    <n v="1989"/>
    <m/>
    <m/>
  </r>
  <r>
    <x v="100"/>
    <x v="36"/>
    <n v="257"/>
    <n v="44"/>
    <n v="177"/>
    <n v="0"/>
    <n v="36"/>
    <n v="0"/>
    <n v="0.04"/>
    <n v="15"/>
    <n v="1989"/>
    <m/>
    <m/>
  </r>
  <r>
    <x v="100"/>
    <x v="37"/>
    <n v="230"/>
    <n v="13"/>
    <n v="183"/>
    <n v="0"/>
    <n v="34"/>
    <n v="0"/>
    <n v="0.04"/>
    <n v="21"/>
    <n v="1989"/>
    <m/>
    <m/>
  </r>
  <r>
    <x v="100"/>
    <x v="38"/>
    <n v="249"/>
    <n v="13"/>
    <n v="202"/>
    <n v="0"/>
    <n v="34"/>
    <n v="0"/>
    <n v="0.04"/>
    <n v="21"/>
    <n v="1989"/>
    <m/>
    <m/>
  </r>
  <r>
    <x v="100"/>
    <x v="39"/>
    <n v="279"/>
    <n v="22"/>
    <n v="223"/>
    <n v="0"/>
    <n v="34"/>
    <n v="0"/>
    <n v="0.04"/>
    <n v="19"/>
    <n v="1989"/>
    <m/>
    <m/>
  </r>
  <r>
    <x v="100"/>
    <x v="40"/>
    <n v="283"/>
    <n v="9"/>
    <n v="244"/>
    <n v="0"/>
    <n v="30"/>
    <n v="0"/>
    <n v="0.04"/>
    <n v="19"/>
    <n v="1989"/>
    <m/>
    <m/>
  </r>
  <r>
    <x v="100"/>
    <x v="41"/>
    <n v="271"/>
    <n v="9"/>
    <n v="235"/>
    <n v="0"/>
    <n v="27"/>
    <n v="0"/>
    <n v="0.04"/>
    <n v="31"/>
    <n v="1990"/>
    <m/>
    <m/>
  </r>
  <r>
    <x v="100"/>
    <x v="42"/>
    <n v="272"/>
    <n v="18"/>
    <n v="220"/>
    <n v="0"/>
    <n v="34"/>
    <n v="0"/>
    <n v="0.04"/>
    <n v="28"/>
    <n v="1990"/>
    <m/>
    <m/>
  </r>
  <r>
    <x v="100"/>
    <x v="43"/>
    <n v="248"/>
    <n v="19"/>
    <n v="202"/>
    <n v="0"/>
    <n v="27"/>
    <n v="0"/>
    <n v="0.03"/>
    <n v="17"/>
    <n v="1990"/>
    <m/>
    <m/>
  </r>
  <r>
    <x v="100"/>
    <x v="44"/>
    <n v="181"/>
    <n v="0"/>
    <n v="167"/>
    <n v="0"/>
    <n v="14"/>
    <n v="0"/>
    <n v="0.02"/>
    <n v="9"/>
    <n v="1990"/>
    <m/>
    <m/>
  </r>
  <r>
    <x v="100"/>
    <x v="45"/>
    <n v="82"/>
    <n v="0"/>
    <n v="82"/>
    <n v="0"/>
    <n v="0"/>
    <n v="0"/>
    <n v="0.01"/>
    <n v="14"/>
    <n v="1990"/>
    <m/>
    <m/>
  </r>
  <r>
    <x v="100"/>
    <x v="46"/>
    <n v="246"/>
    <n v="0"/>
    <n v="246"/>
    <n v="0"/>
    <n v="0"/>
    <n v="0"/>
    <n v="0.03"/>
    <n v="17"/>
    <n v="1990"/>
    <m/>
    <m/>
  </r>
  <r>
    <x v="100"/>
    <x v="47"/>
    <n v="282"/>
    <n v="0"/>
    <n v="282"/>
    <n v="0"/>
    <n v="0"/>
    <n v="0"/>
    <n v="0.04"/>
    <n v="16"/>
    <n v="1990"/>
    <m/>
    <m/>
  </r>
  <r>
    <x v="100"/>
    <x v="48"/>
    <n v="373"/>
    <n v="0"/>
    <n v="373"/>
    <n v="0"/>
    <n v="0"/>
    <n v="0"/>
    <n v="0.05"/>
    <n v="16"/>
    <n v="1990"/>
    <m/>
    <m/>
  </r>
  <r>
    <x v="100"/>
    <x v="49"/>
    <n v="336"/>
    <n v="0"/>
    <n v="336"/>
    <n v="0"/>
    <n v="0"/>
    <n v="0"/>
    <n v="0.04"/>
    <n v="18"/>
    <n v="1990"/>
    <m/>
    <m/>
  </r>
  <r>
    <x v="100"/>
    <x v="50"/>
    <n v="363"/>
    <n v="0"/>
    <n v="363"/>
    <n v="0"/>
    <n v="0"/>
    <n v="0"/>
    <n v="0.04"/>
    <n v="25"/>
    <n v="1990"/>
    <m/>
    <m/>
  </r>
  <r>
    <x v="100"/>
    <x v="51"/>
    <n v="373"/>
    <n v="0"/>
    <n v="373"/>
    <n v="0"/>
    <n v="0"/>
    <n v="0"/>
    <n v="0.04"/>
    <n v="24"/>
    <n v="1990"/>
    <m/>
    <m/>
  </r>
  <r>
    <x v="100"/>
    <x v="52"/>
    <n v="428"/>
    <n v="0"/>
    <n v="400"/>
    <n v="0"/>
    <n v="28"/>
    <n v="0"/>
    <n v="0.05"/>
    <n v="28"/>
    <n v="1990"/>
    <m/>
    <m/>
  </r>
  <r>
    <x v="100"/>
    <x v="53"/>
    <n v="498"/>
    <n v="0"/>
    <n v="459"/>
    <n v="0"/>
    <n v="39"/>
    <n v="0"/>
    <n v="0.06"/>
    <n v="29"/>
    <n v="1990"/>
    <m/>
    <m/>
  </r>
  <r>
    <x v="100"/>
    <x v="54"/>
    <n v="473"/>
    <n v="0"/>
    <n v="434"/>
    <n v="0"/>
    <n v="39"/>
    <n v="0"/>
    <n v="0.05"/>
    <n v="15"/>
    <n v="1990"/>
    <m/>
    <m/>
  </r>
  <r>
    <x v="100"/>
    <x v="55"/>
    <n v="542"/>
    <n v="0"/>
    <n v="501"/>
    <n v="0"/>
    <n v="41"/>
    <n v="0"/>
    <n v="0.06"/>
    <n v="20"/>
    <n v="1990"/>
    <m/>
    <m/>
  </r>
  <r>
    <x v="100"/>
    <x v="56"/>
    <n v="566"/>
    <n v="0"/>
    <n v="525"/>
    <n v="0"/>
    <n v="41"/>
    <n v="0"/>
    <n v="0.06"/>
    <n v="20"/>
    <n v="1990"/>
    <m/>
    <m/>
  </r>
  <r>
    <x v="100"/>
    <x v="57"/>
    <n v="576"/>
    <n v="0"/>
    <n v="537"/>
    <n v="0"/>
    <n v="39"/>
    <n v="0"/>
    <n v="0.06"/>
    <n v="21"/>
    <n v="1990"/>
    <m/>
    <m/>
  </r>
  <r>
    <x v="100"/>
    <x v="58"/>
    <n v="652"/>
    <n v="0"/>
    <n v="613"/>
    <n v="0"/>
    <n v="39"/>
    <n v="0"/>
    <n v="7.0000000000000007E-2"/>
    <n v="17"/>
    <n v="1990"/>
    <m/>
    <m/>
  </r>
  <r>
    <x v="100"/>
    <x v="59"/>
    <n v="654"/>
    <n v="0"/>
    <n v="613"/>
    <n v="0"/>
    <n v="41"/>
    <n v="0"/>
    <n v="7.0000000000000007E-2"/>
    <n v="17"/>
    <n v="1990"/>
    <m/>
    <m/>
  </r>
  <r>
    <x v="100"/>
    <x v="60"/>
    <n v="619"/>
    <n v="0"/>
    <n v="578"/>
    <n v="0"/>
    <n v="41"/>
    <n v="0"/>
    <n v="0.06"/>
    <n v="15"/>
    <n v="1990"/>
    <m/>
    <m/>
  </r>
  <r>
    <x v="100"/>
    <x v="61"/>
    <n v="580"/>
    <n v="0"/>
    <n v="539"/>
    <n v="0"/>
    <n v="41"/>
    <n v="0"/>
    <n v="0.06"/>
    <n v="17"/>
    <n v="1990"/>
    <m/>
    <m/>
  </r>
  <r>
    <x v="100"/>
    <x v="62"/>
    <n v="605"/>
    <n v="0"/>
    <n v="564"/>
    <n v="0"/>
    <n v="41"/>
    <n v="0"/>
    <n v="0.06"/>
    <n v="15"/>
    <n v="1990"/>
    <m/>
    <m/>
  </r>
  <r>
    <x v="100"/>
    <x v="63"/>
    <n v="631"/>
    <n v="0"/>
    <n v="590"/>
    <n v="0"/>
    <n v="41"/>
    <n v="0"/>
    <n v="0.06"/>
    <n v="44"/>
    <n v="1990"/>
    <m/>
    <m/>
  </r>
  <r>
    <x v="100"/>
    <x v="64"/>
    <n v="656"/>
    <n v="0"/>
    <n v="615"/>
    <n v="0"/>
    <n v="41"/>
    <n v="0"/>
    <n v="0.06"/>
    <n v="76"/>
    <n v="1990"/>
    <m/>
    <m/>
  </r>
  <r>
    <x v="100"/>
    <x v="65"/>
    <n v="780"/>
    <n v="0"/>
    <n v="739"/>
    <n v="0"/>
    <n v="41"/>
    <n v="0"/>
    <n v="7.0000000000000007E-2"/>
    <n v="29"/>
    <n v="1990"/>
    <m/>
    <m/>
  </r>
  <r>
    <x v="101"/>
    <x v="1"/>
    <n v="82"/>
    <n v="0"/>
    <n v="82"/>
    <n v="0"/>
    <n v="0"/>
    <n v="0"/>
    <n v="0.06"/>
    <n v="0"/>
    <n v="1958"/>
    <m/>
    <m/>
  </r>
  <r>
    <x v="101"/>
    <x v="2"/>
    <n v="95"/>
    <n v="0"/>
    <n v="95"/>
    <n v="0"/>
    <n v="0"/>
    <n v="0"/>
    <n v="0.06"/>
    <n v="0"/>
    <n v="1958"/>
    <m/>
    <m/>
  </r>
  <r>
    <x v="101"/>
    <x v="3"/>
    <n v="98"/>
    <n v="0"/>
    <n v="98"/>
    <n v="0"/>
    <n v="0"/>
    <n v="0"/>
    <n v="0.06"/>
    <n v="0"/>
    <n v="1958"/>
    <m/>
    <m/>
  </r>
  <r>
    <x v="101"/>
    <x v="4"/>
    <n v="91"/>
    <n v="0"/>
    <n v="91"/>
    <n v="0"/>
    <n v="0"/>
    <n v="0"/>
    <n v="0.06"/>
    <n v="0"/>
    <n v="1958"/>
    <m/>
    <m/>
  </r>
  <r>
    <x v="101"/>
    <x v="5"/>
    <n v="103"/>
    <n v="0"/>
    <n v="103"/>
    <n v="0"/>
    <n v="0"/>
    <n v="0"/>
    <n v="0.06"/>
    <n v="0"/>
    <n v="1958"/>
    <m/>
    <m/>
  </r>
  <r>
    <x v="101"/>
    <x v="6"/>
    <n v="119"/>
    <n v="0"/>
    <n v="119"/>
    <n v="0"/>
    <n v="0"/>
    <n v="0"/>
    <n v="7.0000000000000007E-2"/>
    <n v="0"/>
    <n v="1958"/>
    <m/>
    <m/>
  </r>
  <r>
    <x v="101"/>
    <x v="7"/>
    <n v="124"/>
    <n v="0"/>
    <n v="124"/>
    <n v="0"/>
    <n v="0"/>
    <n v="0"/>
    <n v="7.0000000000000007E-2"/>
    <n v="0"/>
    <n v="1958"/>
    <m/>
    <m/>
  </r>
  <r>
    <x v="101"/>
    <x v="8"/>
    <n v="157"/>
    <n v="0"/>
    <n v="157"/>
    <n v="0"/>
    <n v="0"/>
    <n v="0"/>
    <n v="0.09"/>
    <n v="0"/>
    <n v="1958"/>
    <m/>
    <m/>
  </r>
  <r>
    <x v="101"/>
    <x v="9"/>
    <n v="160"/>
    <n v="0"/>
    <n v="160"/>
    <n v="0"/>
    <n v="0"/>
    <n v="0"/>
    <n v="0.09"/>
    <n v="0"/>
    <n v="1958"/>
    <m/>
    <m/>
  </r>
  <r>
    <x v="101"/>
    <x v="10"/>
    <n v="160"/>
    <n v="0"/>
    <n v="159"/>
    <n v="0"/>
    <n v="1"/>
    <n v="0"/>
    <n v="0.08"/>
    <n v="0"/>
    <n v="1989"/>
    <m/>
    <m/>
  </r>
  <r>
    <x v="101"/>
    <x v="11"/>
    <n v="168"/>
    <n v="0"/>
    <n v="163"/>
    <n v="0"/>
    <n v="5"/>
    <n v="0"/>
    <n v="0.08"/>
    <n v="0"/>
    <n v="1989"/>
    <m/>
    <m/>
  </r>
  <r>
    <x v="101"/>
    <x v="12"/>
    <n v="201"/>
    <n v="0"/>
    <n v="195"/>
    <n v="0"/>
    <n v="6"/>
    <n v="0"/>
    <n v="0.1"/>
    <n v="0"/>
    <n v="1989"/>
    <m/>
    <m/>
  </r>
  <r>
    <x v="101"/>
    <x v="13"/>
    <n v="191"/>
    <n v="0"/>
    <n v="183"/>
    <n v="0"/>
    <n v="8"/>
    <n v="0"/>
    <n v="0.09"/>
    <n v="0"/>
    <n v="1989"/>
    <m/>
    <m/>
  </r>
  <r>
    <x v="101"/>
    <x v="14"/>
    <n v="194"/>
    <n v="0"/>
    <n v="186"/>
    <n v="0"/>
    <n v="8"/>
    <n v="0"/>
    <n v="0.09"/>
    <n v="0"/>
    <n v="1989"/>
    <m/>
    <m/>
  </r>
  <r>
    <x v="101"/>
    <x v="15"/>
    <n v="197"/>
    <n v="0"/>
    <n v="187"/>
    <n v="0"/>
    <n v="10"/>
    <n v="0"/>
    <n v="0.09"/>
    <n v="0"/>
    <n v="1989"/>
    <m/>
    <m/>
  </r>
  <r>
    <x v="101"/>
    <x v="16"/>
    <n v="205"/>
    <n v="0"/>
    <n v="192"/>
    <n v="0"/>
    <n v="13"/>
    <n v="0"/>
    <n v="0.09"/>
    <n v="0"/>
    <n v="1989"/>
    <m/>
    <m/>
  </r>
  <r>
    <x v="101"/>
    <x v="17"/>
    <n v="220"/>
    <n v="0"/>
    <n v="206"/>
    <n v="0"/>
    <n v="14"/>
    <n v="0"/>
    <n v="0.09"/>
    <n v="26"/>
    <n v="1989"/>
    <m/>
    <m/>
  </r>
  <r>
    <x v="101"/>
    <x v="18"/>
    <n v="239"/>
    <n v="0"/>
    <n v="224"/>
    <n v="0"/>
    <n v="15"/>
    <n v="0"/>
    <n v="0.1"/>
    <n v="27"/>
    <n v="1989"/>
    <m/>
    <m/>
  </r>
  <r>
    <x v="101"/>
    <x v="19"/>
    <n v="334"/>
    <n v="0"/>
    <n v="316"/>
    <n v="0"/>
    <n v="18"/>
    <n v="0"/>
    <n v="0.13"/>
    <n v="43"/>
    <n v="1989"/>
    <m/>
    <m/>
  </r>
  <r>
    <x v="101"/>
    <x v="20"/>
    <n v="321"/>
    <n v="0"/>
    <n v="303"/>
    <n v="0"/>
    <n v="18"/>
    <n v="0"/>
    <n v="0.12"/>
    <n v="17"/>
    <n v="1989"/>
    <m/>
    <m/>
  </r>
  <r>
    <x v="101"/>
    <x v="21"/>
    <n v="379"/>
    <n v="0"/>
    <n v="358"/>
    <n v="0"/>
    <n v="21"/>
    <n v="0"/>
    <n v="0.14000000000000001"/>
    <n v="17"/>
    <n v="1989"/>
    <m/>
    <m/>
  </r>
  <r>
    <x v="101"/>
    <x v="22"/>
    <n v="363"/>
    <n v="0"/>
    <n v="341"/>
    <n v="0"/>
    <n v="22"/>
    <n v="0"/>
    <n v="0.13"/>
    <n v="17"/>
    <n v="1989"/>
    <m/>
    <m/>
  </r>
  <r>
    <x v="101"/>
    <x v="23"/>
    <n v="419"/>
    <n v="0"/>
    <n v="393"/>
    <n v="0"/>
    <n v="26"/>
    <n v="0"/>
    <n v="0.15"/>
    <n v="17"/>
    <n v="1989"/>
    <m/>
    <m/>
  </r>
  <r>
    <x v="101"/>
    <x v="24"/>
    <n v="412"/>
    <n v="0"/>
    <n v="380"/>
    <n v="0"/>
    <n v="32"/>
    <n v="0"/>
    <n v="0.14000000000000001"/>
    <n v="17"/>
    <n v="1989"/>
    <m/>
    <m/>
  </r>
  <r>
    <x v="101"/>
    <x v="25"/>
    <n v="425"/>
    <n v="0"/>
    <n v="396"/>
    <n v="0"/>
    <n v="29"/>
    <n v="0"/>
    <n v="0.14000000000000001"/>
    <n v="17"/>
    <n v="1989"/>
    <m/>
    <m/>
  </r>
  <r>
    <x v="101"/>
    <x v="26"/>
    <n v="455"/>
    <n v="0"/>
    <n v="415"/>
    <n v="0"/>
    <n v="40"/>
    <n v="0"/>
    <n v="0.15"/>
    <n v="17"/>
    <n v="1989"/>
    <m/>
    <m/>
  </r>
  <r>
    <x v="101"/>
    <x v="27"/>
    <n v="485"/>
    <n v="0"/>
    <n v="450"/>
    <n v="0"/>
    <n v="35"/>
    <n v="0"/>
    <n v="0.15"/>
    <n v="17"/>
    <n v="1989"/>
    <m/>
    <m/>
  </r>
  <r>
    <x v="101"/>
    <x v="28"/>
    <n v="546"/>
    <n v="0"/>
    <n v="512"/>
    <n v="0"/>
    <n v="34"/>
    <n v="0"/>
    <n v="0.17"/>
    <n v="17"/>
    <n v="1989"/>
    <m/>
    <m/>
  </r>
  <r>
    <x v="101"/>
    <x v="29"/>
    <n v="559"/>
    <n v="0"/>
    <n v="522"/>
    <n v="0"/>
    <n v="37"/>
    <n v="0"/>
    <n v="0.16"/>
    <n v="15"/>
    <n v="1989"/>
    <m/>
    <m/>
  </r>
  <r>
    <x v="101"/>
    <x v="30"/>
    <n v="527"/>
    <n v="0"/>
    <n v="496"/>
    <n v="0"/>
    <n v="31"/>
    <n v="0"/>
    <n v="0.15"/>
    <n v="15"/>
    <n v="1989"/>
    <m/>
    <m/>
  </r>
  <r>
    <x v="101"/>
    <x v="31"/>
    <n v="561"/>
    <n v="0"/>
    <n v="500"/>
    <n v="0"/>
    <n v="61"/>
    <n v="0"/>
    <n v="0.15"/>
    <n v="14"/>
    <n v="1989"/>
    <m/>
    <m/>
  </r>
  <r>
    <x v="101"/>
    <x v="32"/>
    <n v="497"/>
    <n v="0"/>
    <n v="455"/>
    <n v="0"/>
    <n v="42"/>
    <n v="0"/>
    <n v="0.13"/>
    <n v="0"/>
    <n v="1989"/>
    <m/>
    <m/>
  </r>
  <r>
    <x v="101"/>
    <x v="33"/>
    <n v="481"/>
    <n v="0"/>
    <n v="443"/>
    <n v="0"/>
    <n v="38"/>
    <n v="0"/>
    <n v="0.12"/>
    <n v="0"/>
    <n v="1989"/>
    <m/>
    <m/>
  </r>
  <r>
    <x v="101"/>
    <x v="34"/>
    <n v="546"/>
    <n v="0"/>
    <n v="480"/>
    <n v="0"/>
    <n v="66"/>
    <n v="0"/>
    <n v="0.14000000000000001"/>
    <n v="0"/>
    <n v="1989"/>
    <m/>
    <m/>
  </r>
  <r>
    <x v="101"/>
    <x v="35"/>
    <n v="542"/>
    <n v="0"/>
    <n v="469"/>
    <n v="0"/>
    <n v="73"/>
    <n v="0"/>
    <n v="0.13"/>
    <n v="0"/>
    <n v="1989"/>
    <m/>
    <m/>
  </r>
  <r>
    <x v="101"/>
    <x v="36"/>
    <n v="520"/>
    <n v="0"/>
    <n v="473"/>
    <n v="0"/>
    <n v="47"/>
    <n v="0"/>
    <n v="0.12"/>
    <n v="0"/>
    <n v="1989"/>
    <m/>
    <m/>
  </r>
  <r>
    <x v="101"/>
    <x v="37"/>
    <n v="504"/>
    <n v="0"/>
    <n v="455"/>
    <n v="0"/>
    <n v="49"/>
    <n v="0"/>
    <n v="0.12"/>
    <n v="0"/>
    <n v="1989"/>
    <m/>
    <m/>
  </r>
  <r>
    <x v="101"/>
    <x v="38"/>
    <n v="593"/>
    <n v="0"/>
    <n v="532"/>
    <n v="0"/>
    <n v="61"/>
    <n v="0"/>
    <n v="0.13"/>
    <n v="0"/>
    <n v="1989"/>
    <m/>
    <m/>
  </r>
  <r>
    <x v="101"/>
    <x v="39"/>
    <n v="683"/>
    <n v="0"/>
    <n v="607"/>
    <n v="0"/>
    <n v="76"/>
    <n v="0"/>
    <n v="0.15"/>
    <n v="0"/>
    <n v="1989"/>
    <m/>
    <m/>
  </r>
  <r>
    <x v="101"/>
    <x v="40"/>
    <n v="744"/>
    <n v="0"/>
    <n v="656"/>
    <n v="0"/>
    <n v="88"/>
    <n v="0"/>
    <n v="0.16"/>
    <n v="0"/>
    <n v="1989"/>
    <m/>
    <m/>
  </r>
  <r>
    <x v="101"/>
    <x v="41"/>
    <n v="707"/>
    <n v="0"/>
    <n v="618"/>
    <n v="0"/>
    <n v="89"/>
    <n v="0"/>
    <n v="0.14000000000000001"/>
    <n v="0"/>
    <n v="1990"/>
    <m/>
    <m/>
  </r>
  <r>
    <x v="101"/>
    <x v="42"/>
    <n v="736"/>
    <n v="0"/>
    <n v="642"/>
    <n v="0"/>
    <n v="94"/>
    <n v="0"/>
    <n v="0.15"/>
    <n v="0"/>
    <n v="1990"/>
    <m/>
    <m/>
  </r>
  <r>
    <x v="101"/>
    <x v="43"/>
    <n v="839"/>
    <n v="0"/>
    <n v="751"/>
    <n v="0"/>
    <n v="88"/>
    <n v="0"/>
    <n v="0.16"/>
    <n v="0"/>
    <n v="1990"/>
    <m/>
    <m/>
  </r>
  <r>
    <x v="101"/>
    <x v="44"/>
    <n v="777"/>
    <n v="0"/>
    <n v="679"/>
    <n v="0"/>
    <n v="98"/>
    <n v="0"/>
    <n v="0.15"/>
    <n v="0"/>
    <n v="1990"/>
    <m/>
    <m/>
  </r>
  <r>
    <x v="101"/>
    <x v="45"/>
    <n v="910"/>
    <n v="0"/>
    <n v="826"/>
    <n v="0"/>
    <n v="84"/>
    <n v="0"/>
    <n v="0.17"/>
    <n v="0"/>
    <n v="1990"/>
    <m/>
    <m/>
  </r>
  <r>
    <x v="101"/>
    <x v="46"/>
    <n v="1058"/>
    <n v="0"/>
    <n v="960"/>
    <n v="0"/>
    <n v="98"/>
    <n v="0"/>
    <n v="0.19"/>
    <n v="0"/>
    <n v="1990"/>
    <m/>
    <m/>
  </r>
  <r>
    <x v="101"/>
    <x v="47"/>
    <n v="1080"/>
    <n v="0"/>
    <n v="951"/>
    <n v="0"/>
    <n v="129"/>
    <n v="0"/>
    <n v="0.19"/>
    <n v="0"/>
    <n v="1990"/>
    <m/>
    <m/>
  </r>
  <r>
    <x v="101"/>
    <x v="48"/>
    <n v="1134"/>
    <n v="0"/>
    <n v="992"/>
    <n v="0"/>
    <n v="142"/>
    <n v="0"/>
    <n v="0.19"/>
    <n v="0"/>
    <n v="1990"/>
    <m/>
    <m/>
  </r>
  <r>
    <x v="101"/>
    <x v="49"/>
    <n v="1268"/>
    <n v="1"/>
    <n v="1145"/>
    <n v="0"/>
    <n v="122"/>
    <n v="0"/>
    <n v="0.21"/>
    <n v="21"/>
    <n v="1990"/>
    <m/>
    <m/>
  </r>
  <r>
    <x v="101"/>
    <x v="50"/>
    <n v="1293"/>
    <n v="41"/>
    <n v="1119"/>
    <n v="0"/>
    <n v="133"/>
    <n v="0"/>
    <n v="0.21"/>
    <n v="26"/>
    <n v="1990"/>
    <m/>
    <m/>
  </r>
  <r>
    <x v="101"/>
    <x v="51"/>
    <n v="1372"/>
    <n v="98"/>
    <n v="1099"/>
    <n v="0"/>
    <n v="175"/>
    <n v="0"/>
    <n v="0.22"/>
    <n v="30"/>
    <n v="1990"/>
    <m/>
    <m/>
  </r>
  <r>
    <x v="101"/>
    <x v="52"/>
    <n v="1558"/>
    <n v="89"/>
    <n v="1289"/>
    <n v="0"/>
    <n v="180"/>
    <n v="0"/>
    <n v="0.25"/>
    <n v="19"/>
    <n v="1990"/>
    <m/>
    <m/>
  </r>
  <r>
    <x v="101"/>
    <x v="53"/>
    <n v="1661"/>
    <n v="102"/>
    <n v="1393"/>
    <n v="0"/>
    <n v="166"/>
    <n v="0"/>
    <n v="0.26"/>
    <n v="20"/>
    <n v="1990"/>
    <m/>
    <m/>
  </r>
  <r>
    <x v="101"/>
    <x v="54"/>
    <n v="1846"/>
    <n v="122"/>
    <n v="1551"/>
    <n v="0"/>
    <n v="172"/>
    <n v="0"/>
    <n v="0.28000000000000003"/>
    <n v="21"/>
    <n v="1990"/>
    <m/>
    <m/>
  </r>
  <r>
    <x v="101"/>
    <x v="55"/>
    <n v="2009"/>
    <n v="126"/>
    <n v="1694"/>
    <n v="0"/>
    <n v="189"/>
    <n v="0"/>
    <n v="0.3"/>
    <n v="24"/>
    <n v="1990"/>
    <m/>
    <m/>
  </r>
  <r>
    <x v="101"/>
    <x v="56"/>
    <n v="2060"/>
    <n v="133"/>
    <n v="1740"/>
    <n v="0"/>
    <n v="188"/>
    <n v="0"/>
    <n v="0.3"/>
    <n v="19"/>
    <n v="1990"/>
    <m/>
    <m/>
  </r>
  <r>
    <x v="101"/>
    <x v="57"/>
    <n v="1911"/>
    <n v="90"/>
    <n v="1594"/>
    <n v="0"/>
    <n v="227"/>
    <n v="0"/>
    <n v="0.27"/>
    <n v="25"/>
    <n v="1990"/>
    <m/>
    <m/>
  </r>
  <r>
    <x v="101"/>
    <x v="58"/>
    <n v="2394"/>
    <n v="89"/>
    <n v="2063"/>
    <n v="0"/>
    <n v="242"/>
    <n v="0"/>
    <n v="0.33"/>
    <n v="21"/>
    <n v="1990"/>
    <m/>
    <m/>
  </r>
  <r>
    <x v="101"/>
    <x v="59"/>
    <n v="2365"/>
    <n v="122"/>
    <n v="2000"/>
    <n v="0"/>
    <n v="243"/>
    <n v="0"/>
    <n v="0.32"/>
    <n v="38"/>
    <n v="1990"/>
    <m/>
    <m/>
  </r>
  <r>
    <x v="101"/>
    <x v="60"/>
    <n v="2147"/>
    <n v="120"/>
    <n v="1783"/>
    <n v="0"/>
    <n v="245"/>
    <n v="0"/>
    <n v="0.28999999999999998"/>
    <n v="41"/>
    <n v="1990"/>
    <m/>
    <m/>
  </r>
  <r>
    <x v="101"/>
    <x v="61"/>
    <n v="2175"/>
    <n v="124"/>
    <n v="1833"/>
    <n v="0"/>
    <n v="218"/>
    <n v="0"/>
    <n v="0.28999999999999998"/>
    <n v="40"/>
    <n v="1990"/>
    <m/>
    <m/>
  </r>
  <r>
    <x v="101"/>
    <x v="62"/>
    <n v="2442"/>
    <n v="181"/>
    <n v="2040"/>
    <n v="0"/>
    <n v="220"/>
    <n v="0"/>
    <n v="0.32"/>
    <n v="45"/>
    <n v="1990"/>
    <m/>
    <m/>
  </r>
  <r>
    <x v="101"/>
    <x v="63"/>
    <n v="2450"/>
    <n v="183"/>
    <n v="2033"/>
    <n v="0"/>
    <n v="235"/>
    <n v="0"/>
    <n v="0.32"/>
    <n v="43"/>
    <n v="1990"/>
    <m/>
    <m/>
  </r>
  <r>
    <x v="101"/>
    <x v="64"/>
    <n v="2472"/>
    <n v="186"/>
    <n v="2055"/>
    <n v="0"/>
    <n v="231"/>
    <n v="0"/>
    <n v="0.31"/>
    <n v="36"/>
    <n v="1990"/>
    <m/>
    <m/>
  </r>
  <r>
    <x v="101"/>
    <x v="65"/>
    <n v="2583"/>
    <n v="145"/>
    <n v="2207"/>
    <n v="0"/>
    <n v="231"/>
    <n v="0"/>
    <n v="0.32"/>
    <n v="57"/>
    <n v="1990"/>
    <m/>
    <m/>
  </r>
  <r>
    <x v="102"/>
    <x v="71"/>
    <n v="15"/>
    <s v="."/>
    <s v="."/>
    <s v="."/>
    <n v="15"/>
    <s v="."/>
    <s v="."/>
    <n v="0"/>
    <n v="1958"/>
    <m/>
    <m/>
  </r>
  <r>
    <x v="102"/>
    <x v="72"/>
    <n v="15"/>
    <s v="."/>
    <s v="."/>
    <s v="."/>
    <n v="15"/>
    <s v="."/>
    <s v="."/>
    <n v="0"/>
    <n v="1958"/>
    <m/>
    <m/>
  </r>
  <r>
    <x v="102"/>
    <x v="74"/>
    <n v="15"/>
    <s v="."/>
    <s v="."/>
    <s v="."/>
    <n v="15"/>
    <s v="."/>
    <s v="."/>
    <n v="0"/>
    <n v="1958"/>
    <m/>
    <m/>
  </r>
  <r>
    <x v="102"/>
    <x v="80"/>
    <n v="5"/>
    <s v="."/>
    <s v="."/>
    <s v="."/>
    <n v="5"/>
    <s v="."/>
    <s v="."/>
    <n v="0"/>
    <n v="1958"/>
    <m/>
    <m/>
  </r>
  <r>
    <x v="102"/>
    <x v="81"/>
    <n v="7"/>
    <s v="."/>
    <s v="."/>
    <s v="."/>
    <n v="7"/>
    <s v="."/>
    <s v="."/>
    <n v="0"/>
    <n v="1958"/>
    <m/>
    <m/>
  </r>
  <r>
    <x v="102"/>
    <x v="0"/>
    <n v="8"/>
    <s v="."/>
    <s v="."/>
    <s v="."/>
    <n v="8"/>
    <s v="."/>
    <s v="."/>
    <n v="0"/>
    <n v="1958"/>
    <m/>
    <m/>
  </r>
  <r>
    <x v="102"/>
    <x v="1"/>
    <n v="360"/>
    <n v="128"/>
    <n v="223"/>
    <n v="0"/>
    <n v="9"/>
    <n v="0"/>
    <n v="0.18"/>
    <n v="180"/>
    <n v="1958"/>
    <m/>
    <m/>
  </r>
  <r>
    <x v="102"/>
    <x v="2"/>
    <n v="425"/>
    <n v="140"/>
    <n v="275"/>
    <n v="0"/>
    <n v="10"/>
    <n v="0"/>
    <n v="0.21"/>
    <n v="183"/>
    <n v="1958"/>
    <m/>
    <m/>
  </r>
  <r>
    <x v="102"/>
    <x v="3"/>
    <n v="419"/>
    <n v="158"/>
    <n v="252"/>
    <n v="0"/>
    <n v="9"/>
    <n v="0"/>
    <n v="0.2"/>
    <n v="162"/>
    <n v="1958"/>
    <m/>
    <m/>
  </r>
  <r>
    <x v="102"/>
    <x v="4"/>
    <n v="472"/>
    <n v="103"/>
    <n v="359"/>
    <n v="0"/>
    <n v="9"/>
    <n v="0"/>
    <n v="0.21"/>
    <n v="187"/>
    <n v="1958"/>
    <m/>
    <m/>
  </r>
  <r>
    <x v="102"/>
    <x v="5"/>
    <n v="491"/>
    <n v="104"/>
    <n v="373"/>
    <n v="0"/>
    <n v="14"/>
    <n v="0"/>
    <n v="0.21"/>
    <n v="298"/>
    <n v="1958"/>
    <m/>
    <m/>
  </r>
  <r>
    <x v="102"/>
    <x v="6"/>
    <n v="513"/>
    <n v="130"/>
    <n v="368"/>
    <n v="0"/>
    <n v="16"/>
    <n v="0"/>
    <n v="0.21"/>
    <n v="299"/>
    <n v="1958"/>
    <m/>
    <m/>
  </r>
  <r>
    <x v="102"/>
    <x v="7"/>
    <n v="579"/>
    <n v="60"/>
    <n v="503"/>
    <n v="0"/>
    <n v="16"/>
    <n v="0"/>
    <n v="0.22"/>
    <n v="356"/>
    <n v="1958"/>
    <m/>
    <m/>
  </r>
  <r>
    <x v="102"/>
    <x v="8"/>
    <n v="645"/>
    <n v="122"/>
    <n v="510"/>
    <n v="0"/>
    <n v="14"/>
    <n v="0"/>
    <n v="0.24"/>
    <n v="378"/>
    <n v="1958"/>
    <m/>
    <m/>
  </r>
  <r>
    <x v="102"/>
    <x v="9"/>
    <n v="648"/>
    <n v="105"/>
    <n v="522"/>
    <n v="0"/>
    <n v="21"/>
    <n v="0"/>
    <n v="0.23"/>
    <n v="409"/>
    <n v="1958"/>
    <m/>
    <m/>
  </r>
  <r>
    <x v="102"/>
    <x v="10"/>
    <n v="738"/>
    <n v="109"/>
    <n v="610"/>
    <n v="0"/>
    <n v="19"/>
    <n v="0"/>
    <n v="0.25"/>
    <n v="319"/>
    <n v="1989"/>
    <m/>
    <m/>
  </r>
  <r>
    <x v="102"/>
    <x v="11"/>
    <n v="806"/>
    <n v="114"/>
    <n v="671"/>
    <n v="0"/>
    <n v="20"/>
    <n v="0"/>
    <n v="0.26"/>
    <n v="355"/>
    <n v="1989"/>
    <m/>
    <m/>
  </r>
  <r>
    <x v="102"/>
    <x v="12"/>
    <n v="920"/>
    <n v="123"/>
    <n v="772"/>
    <n v="0"/>
    <n v="25"/>
    <n v="0"/>
    <n v="0.28999999999999998"/>
    <n v="353"/>
    <n v="1989"/>
    <m/>
    <m/>
  </r>
  <r>
    <x v="102"/>
    <x v="13"/>
    <n v="1005"/>
    <n v="112"/>
    <n v="864"/>
    <n v="0"/>
    <n v="29"/>
    <n v="0"/>
    <n v="0.3"/>
    <n v="410"/>
    <n v="1989"/>
    <m/>
    <m/>
  </r>
  <r>
    <x v="102"/>
    <x v="14"/>
    <n v="1159"/>
    <n v="98"/>
    <n v="1031"/>
    <n v="0"/>
    <n v="30"/>
    <n v="0"/>
    <n v="0.33"/>
    <n v="439"/>
    <n v="1989"/>
    <m/>
    <m/>
  </r>
  <r>
    <x v="102"/>
    <x v="15"/>
    <n v="1152"/>
    <n v="91"/>
    <n v="1032"/>
    <n v="0"/>
    <n v="29"/>
    <n v="0"/>
    <n v="0.31"/>
    <n v="498"/>
    <n v="1989"/>
    <m/>
    <m/>
  </r>
  <r>
    <x v="102"/>
    <x v="16"/>
    <n v="1311"/>
    <n v="90"/>
    <n v="1187"/>
    <n v="0"/>
    <n v="33"/>
    <n v="0"/>
    <n v="0.34"/>
    <n v="545"/>
    <n v="1989"/>
    <m/>
    <m/>
  </r>
  <r>
    <x v="102"/>
    <x v="17"/>
    <n v="1409"/>
    <n v="77"/>
    <n v="1298"/>
    <n v="0"/>
    <n v="34"/>
    <n v="0"/>
    <n v="0.36"/>
    <n v="600"/>
    <n v="1989"/>
    <m/>
    <m/>
  </r>
  <r>
    <x v="102"/>
    <x v="18"/>
    <n v="1652"/>
    <n v="63"/>
    <n v="1560"/>
    <n v="0"/>
    <n v="29"/>
    <n v="0"/>
    <n v="0.42"/>
    <n v="722"/>
    <n v="1989"/>
    <m/>
    <m/>
  </r>
  <r>
    <x v="102"/>
    <x v="19"/>
    <n v="1692"/>
    <n v="46"/>
    <n v="1595"/>
    <n v="0"/>
    <n v="51"/>
    <n v="0"/>
    <n v="0.43"/>
    <n v="899"/>
    <n v="1989"/>
    <m/>
    <m/>
  </r>
  <r>
    <x v="102"/>
    <x v="20"/>
    <n v="2116"/>
    <n v="28"/>
    <n v="2037"/>
    <n v="0"/>
    <n v="51"/>
    <n v="0"/>
    <n v="0.54"/>
    <n v="925"/>
    <n v="1989"/>
    <m/>
    <m/>
  </r>
  <r>
    <x v="102"/>
    <x v="21"/>
    <n v="2291"/>
    <n v="17"/>
    <n v="2216"/>
    <n v="0"/>
    <n v="58"/>
    <n v="0"/>
    <n v="0.57999999999999996"/>
    <n v="1020"/>
    <n v="1989"/>
    <m/>
    <m/>
  </r>
  <r>
    <x v="102"/>
    <x v="22"/>
    <n v="2498"/>
    <n v="21"/>
    <n v="2406"/>
    <n v="0"/>
    <n v="70"/>
    <n v="0"/>
    <n v="0.62"/>
    <n v="994"/>
    <n v="1989"/>
    <m/>
    <m/>
  </r>
  <r>
    <x v="102"/>
    <x v="23"/>
    <n v="2532"/>
    <n v="15"/>
    <n v="2462"/>
    <n v="0"/>
    <n v="56"/>
    <n v="0"/>
    <n v="0.62"/>
    <n v="1444"/>
    <n v="1989"/>
    <m/>
    <m/>
  </r>
  <r>
    <x v="102"/>
    <x v="24"/>
    <n v="2535"/>
    <n v="6"/>
    <n v="2469"/>
    <n v="0"/>
    <n v="60"/>
    <n v="0"/>
    <n v="0.61"/>
    <n v="1591"/>
    <n v="1989"/>
    <m/>
    <m/>
  </r>
  <r>
    <x v="102"/>
    <x v="25"/>
    <n v="2912"/>
    <n v="9"/>
    <n v="2825"/>
    <n v="0"/>
    <n v="78"/>
    <n v="0"/>
    <n v="0.69"/>
    <n v="1234"/>
    <n v="1989"/>
    <m/>
    <m/>
  </r>
  <r>
    <x v="102"/>
    <x v="26"/>
    <n v="3005"/>
    <n v="7"/>
    <n v="2919"/>
    <n v="0"/>
    <n v="78"/>
    <n v="0"/>
    <n v="0.69"/>
    <n v="1067"/>
    <n v="1989"/>
    <m/>
    <m/>
  </r>
  <r>
    <x v="102"/>
    <x v="27"/>
    <n v="3411"/>
    <n v="11"/>
    <n v="3295"/>
    <n v="0"/>
    <n v="104"/>
    <n v="0"/>
    <n v="0.76"/>
    <n v="1275"/>
    <n v="1989"/>
    <m/>
    <m/>
  </r>
  <r>
    <x v="102"/>
    <x v="28"/>
    <n v="3881"/>
    <n v="9"/>
    <n v="3732"/>
    <n v="0"/>
    <n v="140"/>
    <n v="0"/>
    <n v="0.84"/>
    <n v="1147"/>
    <n v="1989"/>
    <m/>
    <m/>
  </r>
  <r>
    <x v="102"/>
    <x v="29"/>
    <n v="4296"/>
    <n v="8"/>
    <n v="4120"/>
    <n v="0"/>
    <n v="168"/>
    <n v="0"/>
    <n v="0.9"/>
    <n v="1135"/>
    <n v="1989"/>
    <m/>
    <m/>
  </r>
  <r>
    <x v="102"/>
    <x v="30"/>
    <n v="4332"/>
    <n v="8"/>
    <n v="4150"/>
    <n v="0"/>
    <n v="174"/>
    <n v="0"/>
    <n v="0.88"/>
    <n v="1204"/>
    <n v="1989"/>
    <m/>
    <m/>
  </r>
  <r>
    <x v="102"/>
    <x v="31"/>
    <n v="4544"/>
    <n v="5"/>
    <n v="4337"/>
    <n v="0"/>
    <n v="202"/>
    <n v="0"/>
    <n v="0.9"/>
    <n v="1206"/>
    <n v="1989"/>
    <m/>
    <m/>
  </r>
  <r>
    <x v="102"/>
    <x v="32"/>
    <n v="5097"/>
    <n v="31"/>
    <n v="4859"/>
    <n v="0"/>
    <n v="206"/>
    <n v="0"/>
    <n v="0.99"/>
    <n v="1115"/>
    <n v="1989"/>
    <m/>
    <m/>
  </r>
  <r>
    <x v="102"/>
    <x v="33"/>
    <n v="5373"/>
    <n v="793"/>
    <n v="4385"/>
    <n v="0"/>
    <n v="195"/>
    <n v="0"/>
    <n v="1.03"/>
    <n v="1154"/>
    <n v="1989"/>
    <m/>
    <m/>
  </r>
  <r>
    <x v="102"/>
    <x v="34"/>
    <n v="5731"/>
    <n v="1825"/>
    <n v="3673"/>
    <n v="0"/>
    <n v="233"/>
    <n v="0"/>
    <n v="1.08"/>
    <n v="1205"/>
    <n v="1989"/>
    <m/>
    <m/>
  </r>
  <r>
    <x v="102"/>
    <x v="35"/>
    <n v="6094"/>
    <n v="2471"/>
    <n v="3372"/>
    <n v="0"/>
    <n v="251"/>
    <n v="0"/>
    <n v="1.1399999999999999"/>
    <n v="1204"/>
    <n v="1989"/>
    <m/>
    <m/>
  </r>
  <r>
    <x v="102"/>
    <x v="36"/>
    <n v="6276"/>
    <n v="3059"/>
    <n v="2967"/>
    <n v="0"/>
    <n v="250"/>
    <n v="0"/>
    <n v="1.1599999999999999"/>
    <n v="1168"/>
    <n v="1989"/>
    <m/>
    <m/>
  </r>
  <r>
    <x v="102"/>
    <x v="37"/>
    <n v="7008"/>
    <n v="3540"/>
    <n v="3164"/>
    <n v="0"/>
    <n v="304"/>
    <n v="0"/>
    <n v="1.28"/>
    <n v="1371"/>
    <n v="1989"/>
    <m/>
    <m/>
  </r>
  <r>
    <x v="102"/>
    <x v="38"/>
    <n v="7710"/>
    <n v="4435"/>
    <n v="2972"/>
    <n v="0"/>
    <n v="303"/>
    <n v="0"/>
    <n v="1.39"/>
    <n v="1520"/>
    <n v="1989"/>
    <m/>
    <m/>
  </r>
  <r>
    <x v="102"/>
    <x v="39"/>
    <n v="8040"/>
    <n v="5129"/>
    <n v="2613"/>
    <n v="0"/>
    <n v="298"/>
    <n v="0"/>
    <n v="1.42"/>
    <n v="1881"/>
    <n v="1989"/>
    <m/>
    <m/>
  </r>
  <r>
    <x v="102"/>
    <x v="40"/>
    <n v="8276"/>
    <n v="5494"/>
    <n v="2491"/>
    <n v="0"/>
    <n v="291"/>
    <n v="0"/>
    <n v="1.45"/>
    <n v="2199"/>
    <n v="1989"/>
    <m/>
    <m/>
  </r>
  <r>
    <x v="102"/>
    <x v="41"/>
    <n v="7454"/>
    <n v="4943"/>
    <n v="2266"/>
    <n v="0"/>
    <n v="246"/>
    <n v="0"/>
    <n v="1.29"/>
    <n v="2574"/>
    <n v="1990"/>
    <m/>
    <m/>
  </r>
  <r>
    <x v="102"/>
    <x v="42"/>
    <n v="7810"/>
    <n v="5332"/>
    <n v="2251"/>
    <n v="0"/>
    <n v="228"/>
    <n v="0"/>
    <n v="1.33"/>
    <n v="2409"/>
    <n v="1990"/>
    <m/>
    <m/>
  </r>
  <r>
    <x v="102"/>
    <x v="43"/>
    <n v="9025"/>
    <n v="5653"/>
    <n v="3150"/>
    <n v="0"/>
    <n v="223"/>
    <n v="0"/>
    <n v="1.53"/>
    <n v="3174"/>
    <n v="1990"/>
    <m/>
    <m/>
  </r>
  <r>
    <x v="102"/>
    <x v="44"/>
    <n v="9535"/>
    <n v="6548"/>
    <n v="2755"/>
    <n v="0"/>
    <n v="233"/>
    <n v="0"/>
    <n v="1.6"/>
    <n v="3447"/>
    <n v="1990"/>
    <m/>
    <m/>
  </r>
  <r>
    <x v="102"/>
    <x v="45"/>
    <n v="8531"/>
    <n v="4677"/>
    <n v="3592"/>
    <n v="0"/>
    <n v="262"/>
    <n v="0"/>
    <n v="1.41"/>
    <n v="3534"/>
    <n v="1990"/>
    <m/>
    <m/>
  </r>
  <r>
    <x v="102"/>
    <x v="46"/>
    <n v="8582"/>
    <n v="5042"/>
    <n v="3266"/>
    <n v="15"/>
    <n v="260"/>
    <n v="0"/>
    <n v="1.4"/>
    <n v="4293"/>
    <n v="1990"/>
    <m/>
    <m/>
  </r>
  <r>
    <x v="102"/>
    <x v="47"/>
    <n v="7942"/>
    <n v="3747"/>
    <n v="3060"/>
    <n v="858"/>
    <n v="276"/>
    <n v="0"/>
    <n v="1.27"/>
    <n v="4405"/>
    <n v="1990"/>
    <m/>
    <m/>
  </r>
  <r>
    <x v="102"/>
    <x v="48"/>
    <n v="8373"/>
    <n v="3161"/>
    <n v="3609"/>
    <n v="1341"/>
    <n v="262"/>
    <n v="0"/>
    <n v="1.31"/>
    <n v="4319"/>
    <n v="1990"/>
    <m/>
    <m/>
  </r>
  <r>
    <x v="102"/>
    <x v="49"/>
    <n v="10663"/>
    <n v="3906"/>
    <n v="5290"/>
    <n v="1258"/>
    <n v="209"/>
    <n v="0"/>
    <n v="1.62"/>
    <n v="4683"/>
    <n v="1990"/>
    <m/>
    <m/>
  </r>
  <r>
    <x v="102"/>
    <x v="50"/>
    <n v="11649"/>
    <n v="3193"/>
    <n v="6881"/>
    <n v="1387"/>
    <n v="189"/>
    <n v="0"/>
    <n v="1.74"/>
    <n v="5373"/>
    <n v="1990"/>
    <m/>
    <m/>
  </r>
  <r>
    <x v="102"/>
    <x v="51"/>
    <n v="11028"/>
    <n v="3947"/>
    <n v="5655"/>
    <n v="1251"/>
    <n v="175"/>
    <n v="0"/>
    <n v="1.63"/>
    <n v="5059"/>
    <n v="1990"/>
    <m/>
    <m/>
  </r>
  <r>
    <x v="102"/>
    <x v="52"/>
    <n v="10351"/>
    <n v="4132"/>
    <n v="4764"/>
    <n v="1281"/>
    <n v="174"/>
    <n v="0"/>
    <n v="1.52"/>
    <n v="5274"/>
    <n v="1990"/>
    <m/>
    <m/>
  </r>
  <r>
    <x v="102"/>
    <x v="53"/>
    <n v="10809"/>
    <n v="5366"/>
    <n v="4031"/>
    <n v="1248"/>
    <n v="164"/>
    <n v="0"/>
    <n v="1.58"/>
    <n v="6902"/>
    <n v="1990"/>
    <m/>
    <m/>
  </r>
  <r>
    <x v="102"/>
    <x v="54"/>
    <n v="11824"/>
    <n v="6839"/>
    <n v="4026"/>
    <n v="797"/>
    <n v="162"/>
    <n v="0"/>
    <n v="1.73"/>
    <n v="7000"/>
    <n v="1990"/>
    <m/>
    <m/>
  </r>
  <r>
    <x v="102"/>
    <x v="55"/>
    <n v="11374"/>
    <n v="6324"/>
    <n v="3758"/>
    <n v="1152"/>
    <n v="141"/>
    <n v="0"/>
    <n v="1.67"/>
    <n v="9282"/>
    <n v="1990"/>
    <m/>
    <m/>
  </r>
  <r>
    <x v="102"/>
    <x v="56"/>
    <n v="11964"/>
    <n v="6950"/>
    <n v="3726"/>
    <n v="1151"/>
    <n v="137"/>
    <n v="0"/>
    <n v="1.76"/>
    <n v="8018"/>
    <n v="1990"/>
    <m/>
    <m/>
  </r>
  <r>
    <x v="102"/>
    <x v="57"/>
    <n v="11469"/>
    <n v="6888"/>
    <n v="3228"/>
    <n v="1217"/>
    <n v="137"/>
    <n v="0"/>
    <n v="1.68"/>
    <n v="9454"/>
    <n v="1990"/>
    <m/>
    <m/>
  </r>
  <r>
    <x v="102"/>
    <x v="58"/>
    <n v="11923"/>
    <n v="7534"/>
    <n v="3202"/>
    <n v="1051"/>
    <n v="136"/>
    <n v="0"/>
    <n v="1.72"/>
    <n v="10399"/>
    <n v="1990"/>
    <m/>
    <m/>
  </r>
  <r>
    <x v="102"/>
    <x v="59"/>
    <n v="11993"/>
    <n v="7086"/>
    <n v="3465"/>
    <n v="1248"/>
    <n v="194"/>
    <n v="0"/>
    <n v="1.72"/>
    <n v="9880"/>
    <n v="1990"/>
    <m/>
    <m/>
  </r>
  <r>
    <x v="102"/>
    <x v="60"/>
    <n v="11494"/>
    <n v="7400"/>
    <n v="2528"/>
    <n v="1412"/>
    <n v="153"/>
    <n v="0"/>
    <n v="1.65"/>
    <n v="13497"/>
    <n v="1990"/>
    <m/>
    <m/>
  </r>
  <r>
    <x v="102"/>
    <x v="61"/>
    <n v="11093"/>
    <n v="6438"/>
    <n v="2688"/>
    <n v="1768"/>
    <n v="199"/>
    <n v="0"/>
    <n v="1.59"/>
    <n v="13595"/>
    <n v="1990"/>
    <m/>
    <m/>
  </r>
  <r>
    <x v="102"/>
    <x v="62"/>
    <n v="11943"/>
    <n v="7659"/>
    <n v="2637"/>
    <n v="1438"/>
    <n v="209"/>
    <n v="0"/>
    <n v="1.7"/>
    <n v="13924"/>
    <n v="1990"/>
    <m/>
    <m/>
  </r>
  <r>
    <x v="102"/>
    <x v="63"/>
    <n v="11842"/>
    <n v="7540"/>
    <n v="2741"/>
    <n v="1333"/>
    <n v="228"/>
    <n v="0"/>
    <n v="1.67"/>
    <n v="13123"/>
    <n v="1990"/>
    <m/>
    <m/>
  </r>
  <r>
    <x v="102"/>
    <x v="64"/>
    <n v="12273"/>
    <n v="8037"/>
    <n v="2698"/>
    <n v="1298"/>
    <n v="240"/>
    <n v="0"/>
    <n v="1.71"/>
    <n v="13498"/>
    <n v="1990"/>
    <m/>
    <m/>
  </r>
  <r>
    <x v="102"/>
    <x v="65"/>
    <n v="12605"/>
    <n v="8420"/>
    <n v="2659"/>
    <n v="1268"/>
    <n v="258"/>
    <n v="0"/>
    <n v="1.74"/>
    <n v="12769"/>
    <n v="1990"/>
    <m/>
    <m/>
  </r>
  <r>
    <x v="103"/>
    <x v="176"/>
    <n v="31"/>
    <n v="31"/>
    <n v="0"/>
    <n v="0"/>
    <n v="0"/>
    <s v="."/>
    <s v="."/>
    <n v="0"/>
    <n v="1958"/>
    <m/>
    <m/>
  </r>
  <r>
    <x v="103"/>
    <x v="177"/>
    <n v="19"/>
    <n v="19"/>
    <n v="0"/>
    <n v="0"/>
    <n v="0"/>
    <s v="."/>
    <s v="."/>
    <n v="0"/>
    <n v="1958"/>
    <m/>
    <m/>
  </r>
  <r>
    <x v="103"/>
    <x v="178"/>
    <n v="24"/>
    <n v="24"/>
    <n v="0"/>
    <n v="0"/>
    <n v="0"/>
    <s v="."/>
    <s v="."/>
    <n v="0"/>
    <n v="1958"/>
    <m/>
    <m/>
  </r>
  <r>
    <x v="103"/>
    <x v="179"/>
    <n v="18"/>
    <n v="18"/>
    <n v="0"/>
    <n v="0"/>
    <n v="0"/>
    <s v="."/>
    <s v="."/>
    <n v="0"/>
    <n v="1958"/>
    <m/>
    <m/>
  </r>
  <r>
    <x v="103"/>
    <x v="180"/>
    <n v="19"/>
    <n v="19"/>
    <n v="0"/>
    <n v="0"/>
    <n v="0"/>
    <s v="."/>
    <s v="."/>
    <n v="0"/>
    <n v="1958"/>
    <m/>
    <m/>
  </r>
  <r>
    <x v="103"/>
    <x v="181"/>
    <n v="14"/>
    <n v="14"/>
    <n v="0"/>
    <n v="0"/>
    <n v="0"/>
    <s v="."/>
    <s v="."/>
    <n v="0"/>
    <n v="1958"/>
    <m/>
    <m/>
  </r>
  <r>
    <x v="103"/>
    <x v="182"/>
    <n v="23"/>
    <n v="23"/>
    <n v="0"/>
    <n v="0"/>
    <n v="0"/>
    <s v="."/>
    <s v="."/>
    <n v="0"/>
    <n v="1958"/>
    <m/>
    <m/>
  </r>
  <r>
    <x v="103"/>
    <x v="183"/>
    <n v="19"/>
    <n v="19"/>
    <n v="0"/>
    <n v="0"/>
    <n v="0"/>
    <s v="."/>
    <s v="."/>
    <n v="0"/>
    <n v="1958"/>
    <m/>
    <m/>
  </r>
  <r>
    <x v="103"/>
    <x v="184"/>
    <n v="17"/>
    <n v="17"/>
    <n v="0"/>
    <n v="0"/>
    <n v="0"/>
    <s v="."/>
    <s v="."/>
    <n v="0"/>
    <n v="1958"/>
    <m/>
    <m/>
  </r>
  <r>
    <x v="103"/>
    <x v="185"/>
    <n v="38"/>
    <n v="38"/>
    <n v="0"/>
    <n v="0"/>
    <n v="0"/>
    <s v="."/>
    <s v="."/>
    <n v="0"/>
    <n v="1958"/>
    <m/>
    <m/>
  </r>
  <r>
    <x v="103"/>
    <x v="186"/>
    <n v="37"/>
    <n v="37"/>
    <n v="0"/>
    <n v="0"/>
    <n v="0"/>
    <s v="."/>
    <s v="."/>
    <n v="0"/>
    <n v="1958"/>
    <m/>
    <m/>
  </r>
  <r>
    <x v="103"/>
    <x v="187"/>
    <n v="39"/>
    <n v="39"/>
    <n v="0"/>
    <n v="0"/>
    <n v="0"/>
    <s v="."/>
    <s v="."/>
    <n v="0"/>
    <n v="1958"/>
    <m/>
    <m/>
  </r>
  <r>
    <x v="103"/>
    <x v="188"/>
    <n v="23"/>
    <n v="23"/>
    <n v="0"/>
    <n v="0"/>
    <n v="0"/>
    <s v="."/>
    <s v="."/>
    <n v="0"/>
    <n v="1958"/>
    <m/>
    <m/>
  </r>
  <r>
    <x v="103"/>
    <x v="189"/>
    <n v="24"/>
    <n v="24"/>
    <n v="0"/>
    <n v="0"/>
    <n v="0"/>
    <s v="."/>
    <s v="."/>
    <n v="0"/>
    <n v="1958"/>
    <m/>
    <m/>
  </r>
  <r>
    <x v="103"/>
    <x v="190"/>
    <n v="51"/>
    <n v="51"/>
    <n v="0"/>
    <n v="0"/>
    <n v="0"/>
    <s v="."/>
    <s v="."/>
    <n v="0"/>
    <n v="1958"/>
    <m/>
    <m/>
  </r>
  <r>
    <x v="103"/>
    <x v="191"/>
    <n v="24"/>
    <n v="24"/>
    <n v="0"/>
    <n v="0"/>
    <n v="0"/>
    <s v="."/>
    <s v="."/>
    <n v="0"/>
    <n v="1958"/>
    <m/>
    <m/>
  </r>
  <r>
    <x v="103"/>
    <x v="192"/>
    <n v="17"/>
    <n v="17"/>
    <n v="0"/>
    <n v="0"/>
    <n v="0"/>
    <s v="."/>
    <s v="."/>
    <n v="0"/>
    <n v="1958"/>
    <m/>
    <m/>
  </r>
  <r>
    <x v="103"/>
    <x v="193"/>
    <n v="45"/>
    <n v="45"/>
    <n v="0"/>
    <n v="0"/>
    <n v="0"/>
    <s v="."/>
    <s v="."/>
    <n v="0"/>
    <n v="1958"/>
    <m/>
    <m/>
  </r>
  <r>
    <x v="103"/>
    <x v="194"/>
    <n v="0"/>
    <n v="0"/>
    <n v="0"/>
    <n v="0"/>
    <n v="0"/>
    <s v="."/>
    <s v="."/>
    <n v="0"/>
    <n v="1958"/>
    <m/>
    <m/>
  </r>
  <r>
    <x v="103"/>
    <x v="195"/>
    <n v="0"/>
    <n v="0"/>
    <n v="0"/>
    <n v="0"/>
    <n v="0"/>
    <s v="."/>
    <s v="."/>
    <n v="0"/>
    <n v="1958"/>
    <m/>
    <m/>
  </r>
  <r>
    <x v="103"/>
    <x v="196"/>
    <n v="0"/>
    <n v="0"/>
    <n v="0"/>
    <n v="0"/>
    <n v="0"/>
    <s v="."/>
    <s v="."/>
    <n v="0"/>
    <n v="1958"/>
    <m/>
    <m/>
  </r>
  <r>
    <x v="103"/>
    <x v="128"/>
    <n v="75"/>
    <n v="75"/>
    <n v="0"/>
    <n v="0"/>
    <n v="0"/>
    <s v="."/>
    <s v="."/>
    <n v="0"/>
    <n v="1958"/>
    <m/>
    <m/>
  </r>
  <r>
    <x v="103"/>
    <x v="129"/>
    <n v="94"/>
    <n v="94"/>
    <n v="0"/>
    <n v="0"/>
    <n v="0"/>
    <s v="."/>
    <s v="."/>
    <n v="0"/>
    <n v="1958"/>
    <m/>
    <m/>
  </r>
  <r>
    <x v="103"/>
    <x v="130"/>
    <n v="94"/>
    <n v="94"/>
    <n v="0"/>
    <n v="0"/>
    <n v="0"/>
    <s v="."/>
    <s v="."/>
    <n v="0"/>
    <n v="1958"/>
    <m/>
    <m/>
  </r>
  <r>
    <x v="103"/>
    <x v="131"/>
    <n v="119"/>
    <n v="119"/>
    <n v="0"/>
    <n v="0"/>
    <n v="0"/>
    <s v="."/>
    <s v="."/>
    <n v="0"/>
    <n v="1958"/>
    <m/>
    <m/>
  </r>
  <r>
    <x v="103"/>
    <x v="132"/>
    <n v="124"/>
    <n v="124"/>
    <n v="0"/>
    <n v="0"/>
    <n v="0"/>
    <s v="."/>
    <s v="."/>
    <n v="0"/>
    <n v="1958"/>
    <m/>
    <m/>
  </r>
  <r>
    <x v="103"/>
    <x v="133"/>
    <n v="130"/>
    <n v="130"/>
    <n v="0"/>
    <n v="0"/>
    <n v="0"/>
    <s v="."/>
    <s v="."/>
    <n v="0"/>
    <n v="1958"/>
    <m/>
    <m/>
  </r>
  <r>
    <x v="103"/>
    <x v="134"/>
    <n v="149"/>
    <n v="149"/>
    <n v="0"/>
    <n v="0"/>
    <n v="0"/>
    <s v="."/>
    <s v="."/>
    <n v="0"/>
    <n v="1958"/>
    <m/>
    <m/>
  </r>
  <r>
    <x v="103"/>
    <x v="135"/>
    <n v="104"/>
    <n v="104"/>
    <n v="0"/>
    <n v="0"/>
    <n v="0"/>
    <s v="."/>
    <s v="."/>
    <n v="0"/>
    <n v="1958"/>
    <m/>
    <m/>
  </r>
  <r>
    <x v="103"/>
    <x v="136"/>
    <n v="210"/>
    <n v="210"/>
    <n v="0"/>
    <n v="0"/>
    <n v="0"/>
    <s v="."/>
    <s v="."/>
    <n v="0"/>
    <n v="1958"/>
    <m/>
    <m/>
  </r>
  <r>
    <x v="103"/>
    <x v="137"/>
    <n v="247"/>
    <n v="247"/>
    <n v="0"/>
    <n v="0"/>
    <n v="0"/>
    <s v="."/>
    <s v="."/>
    <n v="0"/>
    <n v="1958"/>
    <m/>
    <m/>
  </r>
  <r>
    <x v="103"/>
    <x v="138"/>
    <n v="262"/>
    <n v="262"/>
    <n v="0"/>
    <n v="0"/>
    <n v="0"/>
    <s v="."/>
    <s v="."/>
    <n v="0"/>
    <n v="1958"/>
    <m/>
    <m/>
  </r>
  <r>
    <x v="103"/>
    <x v="139"/>
    <n v="316"/>
    <n v="316"/>
    <n v="0"/>
    <n v="0"/>
    <n v="0"/>
    <s v="."/>
    <s v="."/>
    <n v="0"/>
    <n v="1958"/>
    <m/>
    <m/>
  </r>
  <r>
    <x v="103"/>
    <x v="140"/>
    <n v="330"/>
    <n v="330"/>
    <n v="0"/>
    <n v="0"/>
    <n v="0"/>
    <s v="."/>
    <s v="."/>
    <n v="0"/>
    <n v="1958"/>
    <m/>
    <m/>
  </r>
  <r>
    <x v="103"/>
    <x v="141"/>
    <n v="330"/>
    <n v="330"/>
    <n v="0"/>
    <n v="0"/>
    <n v="0"/>
    <s v="."/>
    <s v="."/>
    <n v="0"/>
    <n v="1958"/>
    <m/>
    <m/>
  </r>
  <r>
    <x v="103"/>
    <x v="142"/>
    <n v="343"/>
    <n v="343"/>
    <n v="0"/>
    <n v="0"/>
    <n v="0"/>
    <s v="."/>
    <s v="."/>
    <n v="0"/>
    <n v="1958"/>
    <m/>
    <m/>
  </r>
  <r>
    <x v="103"/>
    <x v="143"/>
    <n v="390"/>
    <n v="390"/>
    <n v="0"/>
    <n v="0"/>
    <n v="0"/>
    <s v="."/>
    <s v="."/>
    <n v="0"/>
    <n v="1958"/>
    <m/>
    <m/>
  </r>
  <r>
    <x v="103"/>
    <x v="144"/>
    <n v="461"/>
    <n v="461"/>
    <n v="0"/>
    <n v="0"/>
    <n v="0"/>
    <s v="."/>
    <s v="."/>
    <n v="0"/>
    <n v="1958"/>
    <m/>
    <m/>
  </r>
  <r>
    <x v="103"/>
    <x v="145"/>
    <n v="493"/>
    <n v="493"/>
    <n v="0"/>
    <n v="0"/>
    <n v="0"/>
    <s v="."/>
    <s v="."/>
    <n v="0"/>
    <n v="1958"/>
    <m/>
    <m/>
  </r>
  <r>
    <x v="103"/>
    <x v="146"/>
    <n v="536"/>
    <n v="536"/>
    <n v="0"/>
    <n v="0"/>
    <n v="0"/>
    <s v="."/>
    <s v="."/>
    <n v="0"/>
    <n v="1958"/>
    <m/>
    <m/>
  </r>
  <r>
    <x v="103"/>
    <x v="147"/>
    <n v="579"/>
    <n v="579"/>
    <n v="0"/>
    <n v="0"/>
    <n v="0"/>
    <s v="."/>
    <s v="."/>
    <n v="0"/>
    <n v="1958"/>
    <m/>
    <m/>
  </r>
  <r>
    <x v="103"/>
    <x v="148"/>
    <n v="718"/>
    <n v="718"/>
    <n v="0"/>
    <n v="0"/>
    <n v="0"/>
    <s v="."/>
    <s v="."/>
    <n v="0"/>
    <n v="1958"/>
    <m/>
    <m/>
  </r>
  <r>
    <x v="103"/>
    <x v="149"/>
    <n v="763"/>
    <n v="763"/>
    <n v="0"/>
    <n v="0"/>
    <n v="0"/>
    <s v="."/>
    <s v="."/>
    <n v="0"/>
    <n v="1958"/>
    <m/>
    <m/>
  </r>
  <r>
    <x v="103"/>
    <x v="150"/>
    <n v="796"/>
    <n v="796"/>
    <n v="0"/>
    <n v="0"/>
    <n v="0"/>
    <s v="."/>
    <s v="."/>
    <n v="0"/>
    <n v="1958"/>
    <m/>
    <m/>
  </r>
  <r>
    <x v="103"/>
    <x v="151"/>
    <n v="698"/>
    <n v="698"/>
    <n v="0"/>
    <n v="0"/>
    <n v="0"/>
    <s v="."/>
    <s v="."/>
    <n v="0"/>
    <n v="1958"/>
    <m/>
    <m/>
  </r>
  <r>
    <x v="103"/>
    <x v="152"/>
    <n v="719"/>
    <n v="719"/>
    <n v="0"/>
    <n v="0"/>
    <n v="0"/>
    <s v="."/>
    <s v="."/>
    <n v="0"/>
    <n v="1958"/>
    <m/>
    <m/>
  </r>
  <r>
    <x v="103"/>
    <x v="153"/>
    <n v="754"/>
    <n v="741"/>
    <n v="13"/>
    <n v="0"/>
    <n v="0"/>
    <s v="."/>
    <s v="."/>
    <n v="0"/>
    <n v="1958"/>
    <m/>
    <m/>
  </r>
  <r>
    <x v="103"/>
    <x v="154"/>
    <n v="788"/>
    <n v="781"/>
    <n v="7"/>
    <n v="0"/>
    <n v="0"/>
    <s v="."/>
    <s v="."/>
    <n v="0"/>
    <n v="1958"/>
    <m/>
    <m/>
  </r>
  <r>
    <x v="103"/>
    <x v="155"/>
    <n v="785"/>
    <n v="785"/>
    <n v="0"/>
    <n v="0"/>
    <n v="0"/>
    <s v="."/>
    <s v="."/>
    <n v="0"/>
    <n v="1958"/>
    <m/>
    <m/>
  </r>
  <r>
    <x v="103"/>
    <x v="156"/>
    <n v="783"/>
    <n v="783"/>
    <n v="0"/>
    <n v="0"/>
    <n v="0"/>
    <s v="."/>
    <s v="."/>
    <n v="0"/>
    <n v="1958"/>
    <m/>
    <m/>
  </r>
  <r>
    <x v="103"/>
    <x v="157"/>
    <n v="904"/>
    <n v="904"/>
    <n v="0"/>
    <n v="0"/>
    <n v="0"/>
    <s v="."/>
    <s v="."/>
    <n v="0"/>
    <n v="1958"/>
    <m/>
    <m/>
  </r>
  <r>
    <x v="103"/>
    <x v="158"/>
    <n v="969"/>
    <n v="967"/>
    <n v="2"/>
    <n v="0"/>
    <n v="0"/>
    <s v="."/>
    <s v="."/>
    <n v="0"/>
    <n v="1958"/>
    <m/>
    <m/>
  </r>
  <r>
    <x v="103"/>
    <x v="159"/>
    <n v="978"/>
    <n v="977"/>
    <n v="1"/>
    <n v="0"/>
    <n v="0"/>
    <s v="."/>
    <s v="."/>
    <n v="0"/>
    <n v="1958"/>
    <m/>
    <m/>
  </r>
  <r>
    <x v="103"/>
    <x v="160"/>
    <n v="1113"/>
    <n v="1113"/>
    <n v="0"/>
    <n v="0"/>
    <n v="0"/>
    <s v="."/>
    <s v="."/>
    <n v="0"/>
    <n v="1958"/>
    <m/>
    <m/>
  </r>
  <r>
    <x v="103"/>
    <x v="161"/>
    <n v="1182"/>
    <n v="1182"/>
    <n v="0"/>
    <n v="0"/>
    <n v="0"/>
    <s v="."/>
    <s v="."/>
    <n v="0"/>
    <n v="1958"/>
    <m/>
    <m/>
  </r>
  <r>
    <x v="103"/>
    <x v="162"/>
    <n v="1195"/>
    <n v="1195"/>
    <n v="0"/>
    <n v="0"/>
    <n v="0"/>
    <s v="."/>
    <s v="."/>
    <n v="0"/>
    <n v="1958"/>
    <m/>
    <m/>
  </r>
  <r>
    <x v="103"/>
    <x v="163"/>
    <n v="1118"/>
    <n v="1118"/>
    <n v="0"/>
    <n v="0"/>
    <n v="0"/>
    <s v="."/>
    <s v="."/>
    <n v="0"/>
    <n v="1958"/>
    <m/>
    <m/>
  </r>
  <r>
    <x v="103"/>
    <x v="105"/>
    <n v="1115"/>
    <n v="1115"/>
    <n v="0"/>
    <n v="0"/>
    <n v="0"/>
    <s v="."/>
    <s v="."/>
    <n v="0"/>
    <n v="1958"/>
    <m/>
    <m/>
  </r>
  <r>
    <x v="103"/>
    <x v="106"/>
    <n v="1209"/>
    <n v="1209"/>
    <n v="0"/>
    <n v="0"/>
    <n v="0"/>
    <s v="."/>
    <s v="."/>
    <n v="0"/>
    <n v="1958"/>
    <m/>
    <m/>
  </r>
  <r>
    <x v="103"/>
    <x v="107"/>
    <n v="1297"/>
    <n v="1297"/>
    <n v="0"/>
    <n v="0"/>
    <n v="0"/>
    <s v="."/>
    <s v="."/>
    <n v="0"/>
    <n v="1958"/>
    <m/>
    <m/>
  </r>
  <r>
    <x v="103"/>
    <x v="108"/>
    <n v="1434"/>
    <n v="1433"/>
    <n v="1"/>
    <n v="0"/>
    <n v="0"/>
    <s v="."/>
    <s v="."/>
    <n v="0"/>
    <n v="1958"/>
    <m/>
    <m/>
  </r>
  <r>
    <x v="103"/>
    <x v="109"/>
    <n v="1507"/>
    <n v="1507"/>
    <n v="1"/>
    <n v="0"/>
    <n v="0"/>
    <s v="."/>
    <s v="."/>
    <n v="0"/>
    <n v="1958"/>
    <m/>
    <m/>
  </r>
  <r>
    <x v="103"/>
    <x v="110"/>
    <n v="1570"/>
    <n v="1570"/>
    <n v="0"/>
    <n v="0"/>
    <n v="0"/>
    <s v="."/>
    <s v="."/>
    <n v="0"/>
    <n v="1958"/>
    <m/>
    <m/>
  </r>
  <r>
    <x v="103"/>
    <x v="111"/>
    <n v="1636"/>
    <n v="1636"/>
    <n v="0"/>
    <n v="0"/>
    <n v="0"/>
    <s v="."/>
    <s v="."/>
    <n v="0"/>
    <n v="1958"/>
    <m/>
    <m/>
  </r>
  <r>
    <x v="103"/>
    <x v="112"/>
    <n v="1756"/>
    <n v="1756"/>
    <n v="0"/>
    <n v="0"/>
    <n v="0"/>
    <s v="."/>
    <s v="."/>
    <n v="0"/>
    <n v="1958"/>
    <m/>
    <m/>
  </r>
  <r>
    <x v="103"/>
    <x v="113"/>
    <n v="1873"/>
    <n v="1873"/>
    <n v="0"/>
    <n v="0"/>
    <n v="0"/>
    <s v="."/>
    <s v="."/>
    <n v="0"/>
    <n v="1958"/>
    <m/>
    <m/>
  </r>
  <r>
    <x v="103"/>
    <x v="114"/>
    <n v="2013"/>
    <n v="2011"/>
    <n v="2"/>
    <n v="0"/>
    <n v="0"/>
    <s v="."/>
    <s v="."/>
    <n v="0"/>
    <n v="1958"/>
    <m/>
    <m/>
  </r>
  <r>
    <x v="103"/>
    <x v="115"/>
    <n v="2037"/>
    <n v="2035"/>
    <n v="2"/>
    <n v="0"/>
    <n v="0"/>
    <s v="."/>
    <s v="."/>
    <n v="0"/>
    <n v="1958"/>
    <m/>
    <m/>
  </r>
  <r>
    <x v="103"/>
    <x v="116"/>
    <n v="2329"/>
    <n v="2327"/>
    <n v="2"/>
    <n v="0"/>
    <n v="0"/>
    <s v="."/>
    <s v="."/>
    <n v="0"/>
    <n v="1958"/>
    <m/>
    <m/>
  </r>
  <r>
    <x v="103"/>
    <x v="117"/>
    <n v="2258"/>
    <n v="2256"/>
    <n v="2"/>
    <n v="0"/>
    <n v="0"/>
    <s v="."/>
    <s v="."/>
    <n v="0"/>
    <n v="1958"/>
    <m/>
    <m/>
  </r>
  <r>
    <x v="103"/>
    <x v="82"/>
    <n v="2616"/>
    <n v="2614"/>
    <n v="2"/>
    <n v="0"/>
    <n v="0"/>
    <s v="."/>
    <s v="."/>
    <n v="0"/>
    <n v="1958"/>
    <m/>
    <m/>
  </r>
  <r>
    <x v="103"/>
    <x v="83"/>
    <n v="2625"/>
    <n v="2622"/>
    <n v="3"/>
    <n v="0"/>
    <n v="0"/>
    <s v="."/>
    <s v="."/>
    <n v="0"/>
    <n v="1958"/>
    <m/>
    <m/>
  </r>
  <r>
    <x v="103"/>
    <x v="84"/>
    <n v="2415"/>
    <n v="2411"/>
    <n v="3"/>
    <n v="0"/>
    <n v="0"/>
    <s v="."/>
    <s v="."/>
    <n v="0"/>
    <n v="1958"/>
    <m/>
    <m/>
  </r>
  <r>
    <x v="103"/>
    <x v="85"/>
    <n v="2504"/>
    <n v="2501"/>
    <n v="3"/>
    <n v="0"/>
    <n v="0"/>
    <s v="."/>
    <s v="."/>
    <n v="0"/>
    <n v="1958"/>
    <m/>
    <m/>
  </r>
  <r>
    <x v="103"/>
    <x v="86"/>
    <n v="2532"/>
    <n v="2530"/>
    <n v="2"/>
    <n v="0"/>
    <n v="0"/>
    <s v="."/>
    <s v="."/>
    <n v="0"/>
    <n v="1958"/>
    <m/>
    <m/>
  </r>
  <r>
    <x v="103"/>
    <x v="87"/>
    <n v="2574"/>
    <n v="2570"/>
    <n v="4"/>
    <n v="0"/>
    <n v="0"/>
    <s v="."/>
    <s v="."/>
    <n v="0"/>
    <n v="1958"/>
    <m/>
    <m/>
  </r>
  <r>
    <x v="103"/>
    <x v="118"/>
    <n v="2774"/>
    <n v="2772"/>
    <n v="3"/>
    <n v="0"/>
    <n v="0"/>
    <s v="."/>
    <s v="."/>
    <n v="0"/>
    <n v="1958"/>
    <m/>
    <m/>
  </r>
  <r>
    <x v="103"/>
    <x v="119"/>
    <n v="2785"/>
    <n v="2783"/>
    <n v="2"/>
    <n v="0"/>
    <n v="0"/>
    <s v="."/>
    <s v="."/>
    <n v="0"/>
    <n v="1958"/>
    <m/>
    <m/>
  </r>
  <r>
    <x v="103"/>
    <x v="120"/>
    <n v="2940"/>
    <n v="2938"/>
    <n v="2"/>
    <n v="0"/>
    <n v="0"/>
    <s v="."/>
    <s v="."/>
    <n v="0"/>
    <n v="1958"/>
    <m/>
    <m/>
  </r>
  <r>
    <x v="103"/>
    <x v="121"/>
    <n v="3235"/>
    <n v="3233"/>
    <n v="3"/>
    <n v="0"/>
    <n v="0"/>
    <s v="."/>
    <s v="."/>
    <n v="0"/>
    <n v="1958"/>
    <m/>
    <m/>
  </r>
  <r>
    <x v="103"/>
    <x v="122"/>
    <n v="3187"/>
    <n v="3185"/>
    <n v="3"/>
    <n v="0"/>
    <n v="0"/>
    <s v="."/>
    <s v="."/>
    <n v="0"/>
    <n v="1958"/>
    <m/>
    <m/>
  </r>
  <r>
    <x v="103"/>
    <x v="123"/>
    <n v="3274"/>
    <n v="3272"/>
    <n v="2"/>
    <n v="0"/>
    <n v="0"/>
    <s v="."/>
    <s v="."/>
    <n v="0"/>
    <n v="1958"/>
    <m/>
    <m/>
  </r>
  <r>
    <x v="103"/>
    <x v="124"/>
    <n v="3358"/>
    <n v="3355"/>
    <n v="3"/>
    <n v="0"/>
    <n v="0"/>
    <s v="."/>
    <s v="."/>
    <n v="0"/>
    <n v="1958"/>
    <m/>
    <m/>
  </r>
  <r>
    <x v="103"/>
    <x v="125"/>
    <n v="3555"/>
    <n v="3553"/>
    <n v="2"/>
    <n v="0"/>
    <n v="0"/>
    <s v="."/>
    <s v="."/>
    <n v="0"/>
    <n v="1958"/>
    <m/>
    <m/>
  </r>
  <r>
    <x v="103"/>
    <x v="126"/>
    <n v="3164"/>
    <n v="3161"/>
    <n v="3"/>
    <n v="0"/>
    <n v="0"/>
    <s v="."/>
    <s v="."/>
    <n v="0"/>
    <n v="1958"/>
    <m/>
    <m/>
  </r>
  <r>
    <x v="103"/>
    <x v="127"/>
    <n v="3211"/>
    <n v="3205"/>
    <n v="6"/>
    <n v="0"/>
    <n v="0"/>
    <s v="."/>
    <s v="."/>
    <n v="0"/>
    <n v="1958"/>
    <m/>
    <m/>
  </r>
  <r>
    <x v="103"/>
    <x v="88"/>
    <n v="3230"/>
    <n v="3225"/>
    <n v="5"/>
    <n v="0"/>
    <n v="0"/>
    <s v="."/>
    <s v="."/>
    <n v="0"/>
    <n v="1958"/>
    <m/>
    <m/>
  </r>
  <r>
    <x v="103"/>
    <x v="89"/>
    <n v="3198"/>
    <n v="3190"/>
    <n v="8"/>
    <n v="0"/>
    <n v="0"/>
    <s v="."/>
    <s v="."/>
    <n v="0"/>
    <n v="1958"/>
    <m/>
    <m/>
  </r>
  <r>
    <x v="103"/>
    <x v="90"/>
    <n v="2907"/>
    <n v="2907"/>
    <n v="0"/>
    <n v="0"/>
    <n v="0"/>
    <s v="."/>
    <s v="."/>
    <n v="0"/>
    <n v="1958"/>
    <m/>
    <m/>
  </r>
  <r>
    <x v="103"/>
    <x v="91"/>
    <n v="1298"/>
    <n v="1294"/>
    <n v="4"/>
    <n v="0"/>
    <n v="0"/>
    <s v="."/>
    <s v="."/>
    <n v="0"/>
    <n v="1958"/>
    <m/>
    <m/>
  </r>
  <r>
    <x v="103"/>
    <x v="92"/>
    <n v="1525"/>
    <n v="1511"/>
    <n v="14"/>
    <n v="0"/>
    <n v="0"/>
    <s v="."/>
    <s v="."/>
    <n v="0"/>
    <n v="1958"/>
    <m/>
    <m/>
  </r>
  <r>
    <x v="103"/>
    <x v="93"/>
    <n v="2521"/>
    <n v="2485"/>
    <n v="36"/>
    <n v="0"/>
    <n v="0"/>
    <s v="."/>
    <s v="."/>
    <n v="0"/>
    <n v="1958"/>
    <m/>
    <m/>
  </r>
  <r>
    <x v="103"/>
    <x v="94"/>
    <n v="3005"/>
    <n v="2955"/>
    <n v="50"/>
    <n v="0"/>
    <n v="0"/>
    <s v="."/>
    <s v="."/>
    <n v="0"/>
    <n v="1958"/>
    <m/>
    <m/>
  </r>
  <r>
    <x v="103"/>
    <x v="95"/>
    <n v="3237"/>
    <n v="3168"/>
    <n v="69"/>
    <n v="0"/>
    <n v="0"/>
    <s v="."/>
    <s v="."/>
    <n v="0"/>
    <n v="1958"/>
    <m/>
    <m/>
  </r>
  <r>
    <x v="103"/>
    <x v="96"/>
    <n v="3074"/>
    <n v="2996"/>
    <n v="78"/>
    <n v="0"/>
    <n v="0"/>
    <s v="."/>
    <s v="."/>
    <n v="0"/>
    <n v="1958"/>
    <m/>
    <m/>
  </r>
  <r>
    <x v="103"/>
    <x v="97"/>
    <n v="2765"/>
    <n v="2701"/>
    <n v="64"/>
    <n v="0"/>
    <n v="0"/>
    <s v="."/>
    <s v="."/>
    <n v="0"/>
    <n v="1958"/>
    <m/>
    <m/>
  </r>
  <r>
    <x v="103"/>
    <x v="98"/>
    <n v="3213"/>
    <n v="3102"/>
    <n v="111"/>
    <n v="0"/>
    <n v="0"/>
    <s v="."/>
    <s v="."/>
    <n v="0"/>
    <n v="1958"/>
    <m/>
    <m/>
  </r>
  <r>
    <x v="103"/>
    <x v="99"/>
    <n v="3572"/>
    <n v="3433"/>
    <n v="139"/>
    <n v="0"/>
    <n v="0"/>
    <s v="."/>
    <s v="."/>
    <n v="0"/>
    <n v="1958"/>
    <m/>
    <m/>
  </r>
  <r>
    <x v="103"/>
    <x v="100"/>
    <n v="3753"/>
    <n v="3534"/>
    <n v="161"/>
    <n v="0"/>
    <n v="58"/>
    <s v="."/>
    <s v="."/>
    <n v="0"/>
    <n v="1958"/>
    <m/>
    <m/>
  </r>
  <r>
    <x v="103"/>
    <x v="101"/>
    <n v="4125"/>
    <n v="3896"/>
    <n v="174"/>
    <n v="0"/>
    <n v="55"/>
    <s v="."/>
    <s v="."/>
    <n v="0"/>
    <n v="1958"/>
    <m/>
    <m/>
  </r>
  <r>
    <x v="103"/>
    <x v="102"/>
    <n v="3416"/>
    <n v="3163"/>
    <n v="208"/>
    <n v="0"/>
    <n v="45"/>
    <s v="."/>
    <s v="."/>
    <n v="0"/>
    <n v="1958"/>
    <m/>
    <m/>
  </r>
  <r>
    <x v="103"/>
    <x v="103"/>
    <n v="3054"/>
    <n v="2875"/>
    <n v="138"/>
    <n v="0"/>
    <n v="40"/>
    <s v="."/>
    <s v="."/>
    <n v="0"/>
    <n v="1958"/>
    <m/>
    <m/>
  </r>
  <r>
    <x v="103"/>
    <x v="104"/>
    <n v="2787"/>
    <n v="2636"/>
    <n v="123"/>
    <n v="1"/>
    <n v="27"/>
    <s v="."/>
    <s v="."/>
    <n v="0"/>
    <n v="1958"/>
    <m/>
    <m/>
  </r>
  <r>
    <x v="103"/>
    <x v="66"/>
    <n v="2731"/>
    <n v="2559"/>
    <n v="147"/>
    <n v="1"/>
    <n v="25"/>
    <s v="."/>
    <s v="."/>
    <n v="0"/>
    <n v="1958"/>
    <m/>
    <m/>
  </r>
  <r>
    <x v="103"/>
    <x v="67"/>
    <n v="2886"/>
    <n v="2658"/>
    <n v="196"/>
    <n v="1"/>
    <n v="31"/>
    <s v="."/>
    <s v="."/>
    <n v="0"/>
    <n v="1958"/>
    <m/>
    <m/>
  </r>
  <r>
    <x v="103"/>
    <x v="68"/>
    <n v="3024"/>
    <n v="2839"/>
    <n v="146"/>
    <n v="1"/>
    <n v="38"/>
    <s v="."/>
    <s v="."/>
    <n v="0"/>
    <n v="1958"/>
    <m/>
    <m/>
  </r>
  <r>
    <x v="103"/>
    <x v="69"/>
    <n v="3248"/>
    <n v="3002"/>
    <n v="216"/>
    <n v="1"/>
    <n v="29"/>
    <s v="."/>
    <s v="."/>
    <n v="0"/>
    <n v="1958"/>
    <m/>
    <m/>
  </r>
  <r>
    <x v="103"/>
    <x v="70"/>
    <n v="3718"/>
    <n v="3426"/>
    <n v="236"/>
    <n v="2"/>
    <n v="53"/>
    <s v="."/>
    <s v="."/>
    <n v="0"/>
    <n v="1958"/>
    <m/>
    <m/>
  </r>
  <r>
    <x v="103"/>
    <x v="71"/>
    <n v="4032"/>
    <n v="3763"/>
    <n v="211"/>
    <n v="4"/>
    <n v="54"/>
    <s v="."/>
    <s v="."/>
    <n v="0"/>
    <n v="1958"/>
    <m/>
    <m/>
  </r>
  <r>
    <x v="103"/>
    <x v="72"/>
    <n v="3942"/>
    <n v="3815"/>
    <n v="121"/>
    <n v="6"/>
    <n v="0"/>
    <s v="."/>
    <s v="."/>
    <n v="0"/>
    <n v="1958"/>
    <m/>
    <m/>
  </r>
  <r>
    <x v="103"/>
    <x v="73"/>
    <n v="4319"/>
    <n v="4091"/>
    <n v="213"/>
    <n v="16"/>
    <n v="0"/>
    <s v="."/>
    <s v="."/>
    <n v="0"/>
    <n v="1958"/>
    <m/>
    <m/>
  </r>
  <r>
    <x v="103"/>
    <x v="74"/>
    <n v="4873"/>
    <n v="4410"/>
    <n v="353"/>
    <n v="19"/>
    <n v="91"/>
    <s v="."/>
    <s v="."/>
    <n v="0"/>
    <n v="1958"/>
    <m/>
    <m/>
  </r>
  <r>
    <x v="103"/>
    <x v="75"/>
    <n v="5142"/>
    <n v="4462"/>
    <n v="558"/>
    <n v="23"/>
    <n v="99"/>
    <s v="."/>
    <s v="."/>
    <n v="0"/>
    <n v="1958"/>
    <m/>
    <m/>
  </r>
  <r>
    <x v="103"/>
    <x v="76"/>
    <n v="5243"/>
    <n v="4410"/>
    <n v="702"/>
    <n v="35"/>
    <n v="95"/>
    <s v="."/>
    <s v="."/>
    <n v="0"/>
    <n v="1958"/>
    <m/>
    <m/>
  </r>
  <r>
    <x v="103"/>
    <x v="77"/>
    <n v="4328"/>
    <n v="3571"/>
    <n v="697"/>
    <n v="39"/>
    <n v="21"/>
    <s v="."/>
    <s v="."/>
    <n v="0"/>
    <n v="1958"/>
    <m/>
    <m/>
  </r>
  <r>
    <x v="103"/>
    <x v="78"/>
    <n v="2238"/>
    <n v="1646"/>
    <n v="548"/>
    <n v="38"/>
    <n v="5"/>
    <s v="."/>
    <s v="."/>
    <n v="0"/>
    <n v="1958"/>
    <m/>
    <m/>
  </r>
  <r>
    <x v="103"/>
    <x v="79"/>
    <n v="2947"/>
    <n v="2305"/>
    <n v="574"/>
    <n v="45"/>
    <n v="22"/>
    <s v="."/>
    <s v="."/>
    <n v="0"/>
    <n v="1958"/>
    <m/>
    <m/>
  </r>
  <r>
    <x v="103"/>
    <x v="80"/>
    <n v="3777"/>
    <n v="3221"/>
    <n v="477"/>
    <n v="50"/>
    <n v="28"/>
    <s v="."/>
    <s v="."/>
    <n v="0"/>
    <n v="1958"/>
    <m/>
    <m/>
  </r>
  <r>
    <x v="103"/>
    <x v="81"/>
    <n v="4471"/>
    <n v="3865"/>
    <n v="406"/>
    <n v="159"/>
    <n v="41"/>
    <s v="."/>
    <s v="."/>
    <n v="0"/>
    <n v="1958"/>
    <m/>
    <m/>
  </r>
  <r>
    <x v="103"/>
    <x v="0"/>
    <n v="5571"/>
    <n v="4902"/>
    <n v="409"/>
    <n v="185"/>
    <n v="75"/>
    <s v="."/>
    <s v="."/>
    <n v="0"/>
    <n v="1958"/>
    <m/>
    <m/>
  </r>
  <r>
    <x v="103"/>
    <x v="1"/>
    <n v="5020"/>
    <n v="4287"/>
    <n v="432"/>
    <n v="192"/>
    <n v="109"/>
    <n v="0"/>
    <n v="0.54"/>
    <n v="0"/>
    <n v="1958"/>
    <m/>
    <m/>
  </r>
  <r>
    <x v="103"/>
    <x v="2"/>
    <n v="6056"/>
    <n v="5124"/>
    <n v="599"/>
    <n v="204"/>
    <n v="129"/>
    <n v="0"/>
    <n v="0.64"/>
    <n v="0"/>
    <n v="1958"/>
    <m/>
    <m/>
  </r>
  <r>
    <x v="103"/>
    <x v="3"/>
    <n v="7427"/>
    <n v="6328"/>
    <n v="703"/>
    <n v="252"/>
    <n v="144"/>
    <n v="0"/>
    <n v="0.77"/>
    <n v="0"/>
    <n v="1958"/>
    <m/>
    <m/>
  </r>
  <r>
    <x v="103"/>
    <x v="4"/>
    <n v="8671"/>
    <n v="7314"/>
    <n v="937"/>
    <n v="277"/>
    <n v="144"/>
    <n v="0"/>
    <n v="0.89"/>
    <n v="0"/>
    <n v="1958"/>
    <m/>
    <m/>
  </r>
  <r>
    <x v="103"/>
    <x v="5"/>
    <n v="9283"/>
    <n v="7778"/>
    <n v="1095"/>
    <n v="280"/>
    <n v="129"/>
    <n v="0"/>
    <n v="0.95"/>
    <n v="0"/>
    <n v="1958"/>
    <m/>
    <m/>
  </r>
  <r>
    <x v="103"/>
    <x v="6"/>
    <n v="9746"/>
    <n v="7978"/>
    <n v="1333"/>
    <n v="275"/>
    <n v="160"/>
    <n v="0"/>
    <n v="0.99"/>
    <n v="0"/>
    <n v="1958"/>
    <m/>
    <m/>
  </r>
  <r>
    <x v="103"/>
    <x v="7"/>
    <n v="9052"/>
    <n v="7493"/>
    <n v="1196"/>
    <n v="229"/>
    <n v="135"/>
    <n v="0"/>
    <n v="0.92"/>
    <n v="0"/>
    <n v="1958"/>
    <m/>
    <m/>
  </r>
  <r>
    <x v="103"/>
    <x v="8"/>
    <n v="10494"/>
    <n v="8756"/>
    <n v="1395"/>
    <n v="208"/>
    <n v="135"/>
    <n v="0"/>
    <n v="1.06"/>
    <n v="0"/>
    <n v="1958"/>
    <m/>
    <m/>
  </r>
  <r>
    <x v="103"/>
    <x v="9"/>
    <n v="10712"/>
    <n v="8887"/>
    <n v="1455"/>
    <n v="193"/>
    <n v="177"/>
    <n v="0"/>
    <n v="1.08"/>
    <n v="0"/>
    <n v="1958"/>
    <m/>
    <m/>
  </r>
  <r>
    <x v="103"/>
    <x v="10"/>
    <n v="11438"/>
    <n v="9327"/>
    <n v="1659"/>
    <n v="258"/>
    <n v="195"/>
    <n v="0"/>
    <n v="1.1499999999999999"/>
    <n v="0"/>
    <n v="1989"/>
    <m/>
    <m/>
  </r>
  <r>
    <x v="103"/>
    <x v="11"/>
    <n v="12373"/>
    <n v="9959"/>
    <n v="1923"/>
    <n v="276"/>
    <n v="214"/>
    <n v="0"/>
    <n v="1.24"/>
    <n v="0"/>
    <n v="1989"/>
    <m/>
    <m/>
  </r>
  <r>
    <x v="103"/>
    <x v="12"/>
    <n v="13356"/>
    <n v="10651"/>
    <n v="2235"/>
    <n v="253"/>
    <n v="218"/>
    <n v="0"/>
    <n v="1.33"/>
    <n v="0"/>
    <n v="1989"/>
    <m/>
    <m/>
  </r>
  <r>
    <x v="103"/>
    <x v="13"/>
    <n v="13788"/>
    <n v="10793"/>
    <n v="2412"/>
    <n v="261"/>
    <n v="236"/>
    <n v="87"/>
    <n v="1.37"/>
    <n v="0"/>
    <n v="1989"/>
    <m/>
    <m/>
  </r>
  <r>
    <x v="103"/>
    <x v="14"/>
    <n v="15348"/>
    <n v="11985"/>
    <n v="2626"/>
    <n v="368"/>
    <n v="245"/>
    <n v="123"/>
    <n v="1.52"/>
    <n v="0"/>
    <n v="1989"/>
    <m/>
    <m/>
  </r>
  <r>
    <x v="103"/>
    <x v="15"/>
    <n v="17017"/>
    <n v="13102"/>
    <n v="2995"/>
    <n v="469"/>
    <n v="307"/>
    <n v="145"/>
    <n v="1.68"/>
    <n v="0"/>
    <n v="1989"/>
    <m/>
    <m/>
  </r>
  <r>
    <x v="103"/>
    <x v="16"/>
    <n v="16715"/>
    <n v="12513"/>
    <n v="3128"/>
    <n v="639"/>
    <n v="324"/>
    <n v="111"/>
    <n v="1.65"/>
    <n v="0"/>
    <n v="1989"/>
    <m/>
    <m/>
  </r>
  <r>
    <x v="103"/>
    <x v="17"/>
    <n v="16835"/>
    <n v="12068"/>
    <n v="3480"/>
    <n v="873"/>
    <n v="354"/>
    <n v="60"/>
    <n v="1.65"/>
    <n v="0"/>
    <n v="1989"/>
    <m/>
    <m/>
  </r>
  <r>
    <x v="103"/>
    <x v="18"/>
    <n v="16043"/>
    <n v="10653"/>
    <n v="3830"/>
    <n v="1128"/>
    <n v="361"/>
    <n v="72"/>
    <n v="1.57"/>
    <n v="0"/>
    <n v="1989"/>
    <m/>
    <m/>
  </r>
  <r>
    <x v="103"/>
    <x v="19"/>
    <n v="16677"/>
    <n v="10509"/>
    <n v="4272"/>
    <n v="1454"/>
    <n v="381"/>
    <n v="60"/>
    <n v="1.63"/>
    <n v="0"/>
    <n v="1989"/>
    <m/>
    <m/>
  </r>
  <r>
    <x v="103"/>
    <x v="20"/>
    <n v="17022"/>
    <n v="10182"/>
    <n v="4681"/>
    <n v="1738"/>
    <n v="349"/>
    <n v="72"/>
    <n v="1.66"/>
    <n v="0"/>
    <n v="1989"/>
    <m/>
    <m/>
  </r>
  <r>
    <x v="103"/>
    <x v="21"/>
    <n v="19090"/>
    <n v="12599"/>
    <n v="4337"/>
    <n v="1710"/>
    <n v="377"/>
    <n v="67"/>
    <n v="1.85"/>
    <n v="0"/>
    <n v="1989"/>
    <m/>
    <m/>
  </r>
  <r>
    <x v="103"/>
    <x v="22"/>
    <n v="18893"/>
    <n v="11522"/>
    <n v="5016"/>
    <n v="1909"/>
    <n v="369"/>
    <n v="77"/>
    <n v="1.82"/>
    <n v="0"/>
    <n v="1989"/>
    <m/>
    <m/>
  </r>
  <r>
    <x v="103"/>
    <x v="23"/>
    <n v="18934"/>
    <n v="11034"/>
    <n v="5360"/>
    <n v="2088"/>
    <n v="404"/>
    <n v="49"/>
    <n v="1.82"/>
    <n v="0"/>
    <n v="1989"/>
    <m/>
    <m/>
  </r>
  <r>
    <x v="103"/>
    <x v="24"/>
    <n v="19926"/>
    <n v="10915"/>
    <n v="6002"/>
    <n v="2468"/>
    <n v="463"/>
    <n v="78"/>
    <n v="1.91"/>
    <n v="0"/>
    <n v="1989"/>
    <m/>
    <m/>
  </r>
  <r>
    <x v="103"/>
    <x v="25"/>
    <n v="20208"/>
    <n v="10523"/>
    <n v="6480"/>
    <n v="2612"/>
    <n v="467"/>
    <n v="126"/>
    <n v="1.93"/>
    <n v="0"/>
    <n v="1989"/>
    <m/>
    <m/>
  </r>
  <r>
    <x v="103"/>
    <x v="26"/>
    <n v="20559"/>
    <n v="10133"/>
    <n v="6841"/>
    <n v="3011"/>
    <n v="511"/>
    <n v="63"/>
    <n v="1.95"/>
    <n v="0"/>
    <n v="1989"/>
    <m/>
    <m/>
  </r>
  <r>
    <x v="103"/>
    <x v="27"/>
    <n v="21820"/>
    <n v="10232"/>
    <n v="7238"/>
    <n v="3689"/>
    <n v="585"/>
    <n v="75"/>
    <n v="2.06"/>
    <n v="0"/>
    <n v="1989"/>
    <m/>
    <m/>
  </r>
  <r>
    <x v="103"/>
    <x v="28"/>
    <n v="22690"/>
    <n v="10036"/>
    <n v="8079"/>
    <n v="3871"/>
    <n v="628"/>
    <n v="77"/>
    <n v="2.14"/>
    <n v="0"/>
    <n v="1989"/>
    <m/>
    <m/>
  </r>
  <r>
    <x v="103"/>
    <x v="29"/>
    <n v="24049"/>
    <n v="10384"/>
    <n v="8708"/>
    <n v="4230"/>
    <n v="648"/>
    <n v="79"/>
    <n v="2.2599999999999998"/>
    <n v="0"/>
    <n v="1989"/>
    <m/>
    <m/>
  </r>
  <r>
    <x v="103"/>
    <x v="30"/>
    <n v="23515"/>
    <n v="10297"/>
    <n v="7947"/>
    <n v="4533"/>
    <n v="661"/>
    <n v="77"/>
    <n v="2.2000000000000002"/>
    <n v="0"/>
    <n v="1989"/>
    <m/>
    <m/>
  </r>
  <r>
    <x v="103"/>
    <x v="31"/>
    <n v="23687"/>
    <n v="10002"/>
    <n v="8056"/>
    <n v="4886"/>
    <n v="634"/>
    <n v="109"/>
    <n v="2.21"/>
    <n v="0"/>
    <n v="1989"/>
    <m/>
    <m/>
  </r>
  <r>
    <x v="103"/>
    <x v="32"/>
    <n v="23621"/>
    <n v="10287"/>
    <n v="7603"/>
    <n v="5002"/>
    <n v="630"/>
    <n v="99"/>
    <n v="2.21"/>
    <n v="0"/>
    <n v="1989"/>
    <m/>
    <m/>
  </r>
  <r>
    <x v="103"/>
    <x v="33"/>
    <n v="23690"/>
    <n v="10540"/>
    <n v="7344"/>
    <n v="5213"/>
    <n v="594"/>
    <n v="0"/>
    <n v="2.2200000000000002"/>
    <n v="0"/>
    <n v="1989"/>
    <m/>
    <m/>
  </r>
  <r>
    <x v="103"/>
    <x v="34"/>
    <n v="24308"/>
    <n v="10097"/>
    <n v="8560"/>
    <n v="5074"/>
    <n v="577"/>
    <n v="0"/>
    <n v="2.29"/>
    <n v="0"/>
    <n v="1989"/>
    <m/>
    <m/>
  </r>
  <r>
    <x v="103"/>
    <x v="35"/>
    <n v="24776"/>
    <n v="10054"/>
    <n v="8933"/>
    <n v="5226"/>
    <n v="564"/>
    <n v="0"/>
    <n v="2.34"/>
    <n v="0"/>
    <n v="1989"/>
    <m/>
    <m/>
  </r>
  <r>
    <x v="103"/>
    <x v="36"/>
    <n v="23481"/>
    <n v="9964"/>
    <n v="8054"/>
    <n v="4962"/>
    <n v="500"/>
    <n v="0"/>
    <n v="2.23"/>
    <n v="0"/>
    <n v="1989"/>
    <m/>
    <m/>
  </r>
  <r>
    <x v="103"/>
    <x v="37"/>
    <n v="22781"/>
    <n v="9683"/>
    <n v="7312"/>
    <n v="5264"/>
    <n v="523"/>
    <n v="0"/>
    <n v="2.17"/>
    <n v="0"/>
    <n v="1989"/>
    <m/>
    <m/>
  </r>
  <r>
    <x v="103"/>
    <x v="38"/>
    <n v="23026"/>
    <n v="9765"/>
    <n v="7471"/>
    <n v="5226"/>
    <n v="565"/>
    <n v="0"/>
    <n v="2.2000000000000002"/>
    <n v="0"/>
    <n v="1989"/>
    <m/>
    <m/>
  </r>
  <r>
    <x v="103"/>
    <x v="39"/>
    <n v="21343"/>
    <n v="8993"/>
    <n v="6650"/>
    <n v="5172"/>
    <n v="527"/>
    <n v="0"/>
    <n v="2.0499999999999998"/>
    <n v="0"/>
    <n v="1989"/>
    <m/>
    <m/>
  </r>
  <r>
    <x v="103"/>
    <x v="40"/>
    <n v="20750"/>
    <n v="8431"/>
    <n v="6528"/>
    <n v="5266"/>
    <n v="525"/>
    <n v="0"/>
    <n v="2"/>
    <n v="0"/>
    <n v="1989"/>
    <m/>
    <m/>
  </r>
  <r>
    <x v="103"/>
    <x v="41"/>
    <n v="18993"/>
    <n v="6571"/>
    <n v="6321"/>
    <n v="5567"/>
    <n v="534"/>
    <n v="0"/>
    <n v="1.83"/>
    <n v="137"/>
    <n v="1990"/>
    <m/>
    <m/>
  </r>
  <r>
    <x v="103"/>
    <x v="42"/>
    <n v="18158"/>
    <n v="6462"/>
    <n v="5831"/>
    <n v="5520"/>
    <n v="344"/>
    <n v="0"/>
    <n v="1.75"/>
    <n v="108"/>
    <n v="1990"/>
    <m/>
    <m/>
  </r>
  <r>
    <x v="103"/>
    <x v="43"/>
    <n v="16470"/>
    <n v="5603"/>
    <n v="5711"/>
    <n v="4853"/>
    <n v="304"/>
    <n v="0"/>
    <n v="1.59"/>
    <n v="114"/>
    <n v="1990"/>
    <m/>
    <m/>
  </r>
  <r>
    <x v="103"/>
    <x v="44"/>
    <n v="16885"/>
    <n v="5220"/>
    <n v="6099"/>
    <n v="5222"/>
    <n v="344"/>
    <n v="0"/>
    <n v="1.63"/>
    <n v="104"/>
    <n v="1990"/>
    <m/>
    <m/>
  </r>
  <r>
    <x v="103"/>
    <x v="45"/>
    <n v="16058"/>
    <n v="5106"/>
    <n v="5295"/>
    <n v="5274"/>
    <n v="383"/>
    <n v="0"/>
    <n v="1.55"/>
    <n v="157"/>
    <n v="1990"/>
    <m/>
    <m/>
  </r>
  <r>
    <x v="103"/>
    <x v="46"/>
    <n v="16463"/>
    <n v="4967"/>
    <n v="5374"/>
    <n v="5730"/>
    <n v="391"/>
    <n v="0"/>
    <n v="1.59"/>
    <n v="151"/>
    <n v="1990"/>
    <m/>
    <m/>
  </r>
  <r>
    <x v="103"/>
    <x v="47"/>
    <n v="16925"/>
    <n v="5089"/>
    <n v="5068"/>
    <n v="6394"/>
    <n v="374"/>
    <n v="0"/>
    <n v="1.64"/>
    <n v="161"/>
    <n v="1990"/>
    <m/>
    <m/>
  </r>
  <r>
    <x v="103"/>
    <x v="48"/>
    <n v="16604"/>
    <n v="4931"/>
    <n v="5228"/>
    <n v="6064"/>
    <n v="382"/>
    <n v="0"/>
    <n v="1.61"/>
    <n v="153"/>
    <n v="1990"/>
    <m/>
    <m/>
  </r>
  <r>
    <x v="103"/>
    <x v="49"/>
    <n v="16134"/>
    <n v="4565"/>
    <n v="5054"/>
    <n v="6106"/>
    <n v="408"/>
    <n v="0"/>
    <n v="1.57"/>
    <n v="162"/>
    <n v="1990"/>
    <m/>
    <m/>
  </r>
  <r>
    <x v="103"/>
    <x v="50"/>
    <n v="16035"/>
    <n v="4438"/>
    <n v="5005"/>
    <n v="6186"/>
    <n v="405"/>
    <n v="0"/>
    <n v="1.57"/>
    <n v="174"/>
    <n v="1990"/>
    <m/>
    <m/>
  </r>
  <r>
    <x v="103"/>
    <x v="51"/>
    <n v="15224"/>
    <n v="4130"/>
    <n v="4611"/>
    <n v="6031"/>
    <n v="452"/>
    <n v="0"/>
    <n v="1.49"/>
    <n v="195"/>
    <n v="1990"/>
    <m/>
    <m/>
  </r>
  <r>
    <x v="103"/>
    <x v="52"/>
    <n v="15538"/>
    <n v="3832"/>
    <n v="4540"/>
    <n v="6690"/>
    <n v="469"/>
    <n v="7"/>
    <n v="1.53"/>
    <n v="183"/>
    <n v="1990"/>
    <m/>
    <m/>
  </r>
  <r>
    <x v="103"/>
    <x v="53"/>
    <n v="15289"/>
    <n v="3865"/>
    <n v="4187"/>
    <n v="6752"/>
    <n v="477"/>
    <n v="8"/>
    <n v="1.5"/>
    <n v="173"/>
    <n v="1990"/>
    <m/>
    <m/>
  </r>
  <r>
    <x v="103"/>
    <x v="54"/>
    <n v="16104"/>
    <n v="4004"/>
    <n v="4178"/>
    <n v="7424"/>
    <n v="486"/>
    <n v="13"/>
    <n v="1.59"/>
    <n v="169"/>
    <n v="1990"/>
    <m/>
    <m/>
  </r>
  <r>
    <x v="103"/>
    <x v="55"/>
    <n v="15669"/>
    <n v="3642"/>
    <n v="4213"/>
    <n v="7315"/>
    <n v="487"/>
    <n v="11"/>
    <n v="1.55"/>
    <n v="193"/>
    <n v="1990"/>
    <m/>
    <m/>
  </r>
  <r>
    <x v="103"/>
    <x v="56"/>
    <n v="15822"/>
    <n v="3272"/>
    <n v="4528"/>
    <n v="7554"/>
    <n v="458"/>
    <n v="11"/>
    <n v="1.57"/>
    <n v="223"/>
    <n v="1990"/>
    <m/>
    <m/>
  </r>
  <r>
    <x v="103"/>
    <x v="57"/>
    <n v="15650"/>
    <n v="3324"/>
    <n v="4662"/>
    <n v="7156"/>
    <n v="506"/>
    <n v="2"/>
    <n v="1.55"/>
    <n v="226"/>
    <n v="1990"/>
    <m/>
    <m/>
  </r>
  <r>
    <x v="103"/>
    <x v="58"/>
    <n v="15281"/>
    <n v="3398"/>
    <n v="4710"/>
    <n v="6686"/>
    <n v="483"/>
    <n v="4"/>
    <n v="1.52"/>
    <n v="207"/>
    <n v="1990"/>
    <m/>
    <m/>
  </r>
  <r>
    <x v="103"/>
    <x v="59"/>
    <n v="14956"/>
    <n v="3326"/>
    <n v="4548"/>
    <n v="6596"/>
    <n v="482"/>
    <n v="4"/>
    <n v="1.49"/>
    <n v="230"/>
    <n v="1990"/>
    <m/>
    <m/>
  </r>
  <r>
    <x v="103"/>
    <x v="60"/>
    <n v="13229"/>
    <n v="2751"/>
    <n v="4379"/>
    <n v="5716"/>
    <n v="382"/>
    <n v="1"/>
    <n v="1.32"/>
    <n v="197"/>
    <n v="1990"/>
    <m/>
    <m/>
  </r>
  <r>
    <x v="103"/>
    <x v="61"/>
    <n v="13696"/>
    <n v="2958"/>
    <n v="4318"/>
    <n v="6131"/>
    <n v="290"/>
    <n v="0"/>
    <n v="1.37"/>
    <n v="196"/>
    <n v="1990"/>
    <m/>
    <m/>
  </r>
  <r>
    <x v="103"/>
    <x v="62"/>
    <n v="13047"/>
    <n v="3008"/>
    <n v="3967"/>
    <n v="5842"/>
    <n v="230"/>
    <n v="0"/>
    <n v="1.31"/>
    <n v="198"/>
    <n v="1990"/>
    <m/>
    <m/>
  </r>
  <r>
    <x v="103"/>
    <x v="63"/>
    <n v="12158"/>
    <n v="2901"/>
    <n v="3771"/>
    <n v="5232"/>
    <n v="254"/>
    <n v="0"/>
    <n v="1.22"/>
    <n v="142"/>
    <n v="1990"/>
    <m/>
    <m/>
  </r>
  <r>
    <x v="103"/>
    <x v="64"/>
    <n v="11492"/>
    <n v="2547"/>
    <n v="3923"/>
    <n v="4747"/>
    <n v="275"/>
    <n v="0"/>
    <n v="1.1599999999999999"/>
    <n v="139"/>
    <n v="1990"/>
    <m/>
    <m/>
  </r>
  <r>
    <x v="103"/>
    <x v="65"/>
    <n v="11477"/>
    <n v="2400"/>
    <n v="4431"/>
    <n v="4361"/>
    <n v="286"/>
    <n v="0"/>
    <n v="1.1599999999999999"/>
    <n v="146"/>
    <n v="1990"/>
    <m/>
    <m/>
  </r>
  <r>
    <x v="104"/>
    <x v="69"/>
    <n v="6"/>
    <n v="6"/>
    <n v="0"/>
    <n v="0"/>
    <n v="0"/>
    <s v="."/>
    <s v="."/>
    <n v="0"/>
    <n v="1958"/>
    <m/>
    <m/>
  </r>
  <r>
    <x v="104"/>
    <x v="70"/>
    <n v="5"/>
    <n v="5"/>
    <n v="0"/>
    <n v="0"/>
    <n v="0"/>
    <s v="."/>
    <s v="."/>
    <n v="0"/>
    <n v="1958"/>
    <m/>
    <m/>
  </r>
  <r>
    <x v="104"/>
    <x v="73"/>
    <n v="9"/>
    <n v="9"/>
    <n v="0"/>
    <n v="0"/>
    <n v="0"/>
    <s v="."/>
    <s v="."/>
    <n v="0"/>
    <n v="1958"/>
    <m/>
    <m/>
  </r>
  <r>
    <x v="104"/>
    <x v="74"/>
    <n v="7"/>
    <n v="7"/>
    <n v="0"/>
    <n v="0"/>
    <n v="0"/>
    <s v="."/>
    <s v="."/>
    <n v="0"/>
    <n v="1958"/>
    <m/>
    <m/>
  </r>
  <r>
    <x v="104"/>
    <x v="76"/>
    <n v="5"/>
    <n v="5"/>
    <n v="0"/>
    <n v="0"/>
    <n v="0"/>
    <s v="."/>
    <s v="."/>
    <n v="0"/>
    <n v="1958"/>
    <m/>
    <m/>
  </r>
  <r>
    <x v="104"/>
    <x v="77"/>
    <n v="5"/>
    <n v="5"/>
    <n v="0"/>
    <n v="0"/>
    <n v="0"/>
    <s v="."/>
    <s v="."/>
    <n v="0"/>
    <n v="1958"/>
    <m/>
    <m/>
  </r>
  <r>
    <x v="104"/>
    <x v="78"/>
    <n v="4"/>
    <n v="4"/>
    <n v="0"/>
    <n v="0"/>
    <n v="0"/>
    <s v="."/>
    <s v="."/>
    <n v="0"/>
    <n v="1958"/>
    <m/>
    <m/>
  </r>
  <r>
    <x v="104"/>
    <x v="79"/>
    <n v="3"/>
    <n v="3"/>
    <n v="0"/>
    <n v="0"/>
    <n v="0"/>
    <s v="."/>
    <s v="."/>
    <n v="0"/>
    <n v="1958"/>
    <m/>
    <m/>
  </r>
  <r>
    <x v="104"/>
    <x v="80"/>
    <n v="1"/>
    <n v="1"/>
    <n v="0"/>
    <n v="0"/>
    <n v="0"/>
    <s v="."/>
    <s v="."/>
    <n v="0"/>
    <n v="1958"/>
    <m/>
    <m/>
  </r>
  <r>
    <x v="104"/>
    <x v="81"/>
    <n v="1"/>
    <n v="1"/>
    <n v="0"/>
    <n v="0"/>
    <n v="0"/>
    <s v="."/>
    <s v="."/>
    <n v="0"/>
    <n v="1958"/>
    <m/>
    <m/>
  </r>
  <r>
    <x v="104"/>
    <x v="0"/>
    <n v="1"/>
    <n v="1"/>
    <n v="0"/>
    <n v="0"/>
    <n v="0"/>
    <s v="."/>
    <s v="."/>
    <n v="0"/>
    <n v="1958"/>
    <m/>
    <m/>
  </r>
  <r>
    <x v="104"/>
    <x v="1"/>
    <n v="202"/>
    <n v="63"/>
    <n v="139"/>
    <n v="0"/>
    <n v="0"/>
    <n v="0"/>
    <n v="1.41"/>
    <n v="15"/>
    <n v="1958"/>
    <m/>
    <m/>
  </r>
  <r>
    <x v="104"/>
    <x v="2"/>
    <n v="176"/>
    <n v="45"/>
    <n v="131"/>
    <n v="0"/>
    <n v="0"/>
    <n v="0"/>
    <n v="1.21"/>
    <n v="14"/>
    <n v="1958"/>
    <m/>
    <m/>
  </r>
  <r>
    <x v="104"/>
    <x v="3"/>
    <n v="212"/>
    <n v="40"/>
    <n v="172"/>
    <n v="0"/>
    <n v="0"/>
    <n v="0"/>
    <n v="1.43"/>
    <n v="24"/>
    <n v="1958"/>
    <m/>
    <m/>
  </r>
  <r>
    <x v="104"/>
    <x v="4"/>
    <n v="250"/>
    <n v="32"/>
    <n v="219"/>
    <n v="0"/>
    <n v="0"/>
    <n v="0"/>
    <n v="1.66"/>
    <n v="14"/>
    <n v="1958"/>
    <m/>
    <m/>
  </r>
  <r>
    <x v="104"/>
    <x v="5"/>
    <n v="213"/>
    <n v="29"/>
    <n v="184"/>
    <n v="0"/>
    <n v="0"/>
    <n v="0"/>
    <n v="1.38"/>
    <n v="15"/>
    <n v="1958"/>
    <m/>
    <m/>
  </r>
  <r>
    <x v="104"/>
    <x v="6"/>
    <n v="249"/>
    <n v="41"/>
    <n v="208"/>
    <n v="0"/>
    <n v="0"/>
    <n v="0"/>
    <n v="1.57"/>
    <n v="15"/>
    <n v="1958"/>
    <m/>
    <m/>
  </r>
  <r>
    <x v="104"/>
    <x v="7"/>
    <n v="259"/>
    <n v="30"/>
    <n v="229"/>
    <n v="0"/>
    <n v="0"/>
    <n v="0"/>
    <n v="1.6"/>
    <n v="13"/>
    <n v="1958"/>
    <m/>
    <m/>
  </r>
  <r>
    <x v="104"/>
    <x v="8"/>
    <n v="263"/>
    <n v="23"/>
    <n v="240"/>
    <n v="0"/>
    <n v="0"/>
    <n v="0"/>
    <n v="1.59"/>
    <n v="12"/>
    <n v="1958"/>
    <m/>
    <m/>
  </r>
  <r>
    <x v="104"/>
    <x v="9"/>
    <n v="298"/>
    <n v="22"/>
    <n v="272"/>
    <n v="0"/>
    <n v="4"/>
    <n v="0"/>
    <n v="1.76"/>
    <n v="11"/>
    <n v="1958"/>
    <m/>
    <m/>
  </r>
  <r>
    <x v="104"/>
    <x v="10"/>
    <n v="338"/>
    <n v="20"/>
    <n v="307"/>
    <n v="0"/>
    <n v="11"/>
    <n v="0"/>
    <n v="1.96"/>
    <n v="12"/>
    <n v="1989"/>
    <m/>
    <m/>
  </r>
  <r>
    <x v="104"/>
    <x v="11"/>
    <n v="331"/>
    <n v="16"/>
    <n v="306"/>
    <n v="0"/>
    <n v="10"/>
    <n v="0"/>
    <n v="1.88"/>
    <n v="11"/>
    <n v="1989"/>
    <m/>
    <m/>
  </r>
  <r>
    <x v="104"/>
    <x v="12"/>
    <n v="298"/>
    <n v="12"/>
    <n v="276"/>
    <n v="0"/>
    <n v="10"/>
    <n v="0"/>
    <n v="1.66"/>
    <n v="9"/>
    <n v="1989"/>
    <m/>
    <m/>
  </r>
  <r>
    <x v="104"/>
    <x v="13"/>
    <n v="327"/>
    <n v="12"/>
    <n v="302"/>
    <n v="0"/>
    <n v="13"/>
    <n v="0"/>
    <n v="1.79"/>
    <n v="10"/>
    <n v="1989"/>
    <m/>
    <m/>
  </r>
  <r>
    <x v="104"/>
    <x v="14"/>
    <n v="356"/>
    <n v="8"/>
    <n v="334"/>
    <n v="0"/>
    <n v="13"/>
    <n v="0"/>
    <n v="1.91"/>
    <n v="17"/>
    <n v="1989"/>
    <m/>
    <m/>
  </r>
  <r>
    <x v="104"/>
    <x v="15"/>
    <n v="357"/>
    <n v="9"/>
    <n v="332"/>
    <n v="0"/>
    <n v="15"/>
    <n v="0"/>
    <n v="1.88"/>
    <n v="19"/>
    <n v="1989"/>
    <m/>
    <m/>
  </r>
  <r>
    <x v="104"/>
    <x v="16"/>
    <n v="381"/>
    <n v="5"/>
    <n v="361"/>
    <n v="0"/>
    <n v="15"/>
    <n v="0"/>
    <n v="1.98"/>
    <n v="27"/>
    <n v="1989"/>
    <m/>
    <m/>
  </r>
  <r>
    <x v="104"/>
    <x v="17"/>
    <n v="408"/>
    <n v="4"/>
    <n v="388"/>
    <n v="0"/>
    <n v="16"/>
    <n v="0"/>
    <n v="2.1"/>
    <n v="27"/>
    <n v="1989"/>
    <m/>
    <m/>
  </r>
  <r>
    <x v="104"/>
    <x v="18"/>
    <n v="394"/>
    <n v="3"/>
    <n v="374"/>
    <n v="0"/>
    <n v="16"/>
    <n v="0"/>
    <n v="2"/>
    <n v="37"/>
    <n v="1989"/>
    <m/>
    <m/>
  </r>
  <r>
    <x v="104"/>
    <x v="19"/>
    <n v="435"/>
    <n v="3"/>
    <n v="419"/>
    <n v="0"/>
    <n v="14"/>
    <n v="0"/>
    <n v="2.1800000000000002"/>
    <n v="38"/>
    <n v="1989"/>
    <m/>
    <m/>
  </r>
  <r>
    <x v="104"/>
    <x v="20"/>
    <n v="345"/>
    <n v="1"/>
    <n v="331"/>
    <n v="0"/>
    <n v="13"/>
    <n v="0"/>
    <n v="1.71"/>
    <n v="32"/>
    <n v="1989"/>
    <m/>
    <m/>
  </r>
  <r>
    <x v="104"/>
    <x v="21"/>
    <n v="379"/>
    <n v="1"/>
    <n v="367"/>
    <n v="0"/>
    <n v="12"/>
    <n v="0"/>
    <n v="1.86"/>
    <n v="49"/>
    <n v="1989"/>
    <m/>
    <m/>
  </r>
  <r>
    <x v="104"/>
    <x v="22"/>
    <n v="402"/>
    <n v="1"/>
    <n v="385"/>
    <n v="0"/>
    <n v="16"/>
    <n v="0"/>
    <n v="1.94"/>
    <n v="62"/>
    <n v="1989"/>
    <m/>
    <m/>
  </r>
  <r>
    <x v="104"/>
    <x v="23"/>
    <n v="405"/>
    <n v="1"/>
    <n v="387"/>
    <n v="0"/>
    <n v="18"/>
    <n v="0"/>
    <n v="1.93"/>
    <n v="68"/>
    <n v="1989"/>
    <m/>
    <m/>
  </r>
  <r>
    <x v="104"/>
    <x v="24"/>
    <n v="478"/>
    <n v="1"/>
    <n v="460"/>
    <n v="0"/>
    <n v="18"/>
    <n v="0"/>
    <n v="2.25"/>
    <n v="91"/>
    <n v="1989"/>
    <m/>
    <m/>
  </r>
  <r>
    <x v="104"/>
    <x v="25"/>
    <n v="475"/>
    <n v="0"/>
    <n v="454"/>
    <n v="0"/>
    <n v="21"/>
    <n v="0"/>
    <n v="2.2000000000000002"/>
    <n v="56"/>
    <n v="1989"/>
    <m/>
    <m/>
  </r>
  <r>
    <x v="104"/>
    <x v="26"/>
    <n v="441"/>
    <n v="0"/>
    <n v="419"/>
    <n v="0"/>
    <n v="22"/>
    <n v="0"/>
    <n v="2.02"/>
    <n v="38"/>
    <n v="1989"/>
    <m/>
    <m/>
  </r>
  <r>
    <x v="104"/>
    <x v="27"/>
    <n v="465"/>
    <n v="0"/>
    <n v="445"/>
    <n v="0"/>
    <n v="20"/>
    <n v="0"/>
    <n v="2.11"/>
    <n v="14"/>
    <n v="1989"/>
    <m/>
    <m/>
  </r>
  <r>
    <x v="104"/>
    <x v="28"/>
    <n v="520"/>
    <n v="0"/>
    <n v="501"/>
    <n v="0"/>
    <n v="19"/>
    <n v="0"/>
    <n v="2.34"/>
    <n v="12"/>
    <n v="1989"/>
    <m/>
    <m/>
  </r>
  <r>
    <x v="104"/>
    <x v="29"/>
    <n v="525"/>
    <n v="0"/>
    <n v="507"/>
    <n v="0"/>
    <n v="18"/>
    <n v="0"/>
    <n v="2.34"/>
    <n v="12"/>
    <n v="1989"/>
    <m/>
    <m/>
  </r>
  <r>
    <x v="104"/>
    <x v="30"/>
    <n v="542"/>
    <n v="14"/>
    <n v="511"/>
    <n v="0"/>
    <n v="17"/>
    <n v="0"/>
    <n v="2.4"/>
    <n v="26"/>
    <n v="1989"/>
    <m/>
    <m/>
  </r>
  <r>
    <x v="104"/>
    <x v="31"/>
    <n v="509"/>
    <n v="18"/>
    <n v="474"/>
    <n v="0"/>
    <n v="17"/>
    <n v="0"/>
    <n v="2.23"/>
    <n v="17"/>
    <n v="1989"/>
    <m/>
    <m/>
  </r>
  <r>
    <x v="104"/>
    <x v="32"/>
    <n v="478"/>
    <n v="30"/>
    <n v="431"/>
    <n v="0"/>
    <n v="17"/>
    <n v="0"/>
    <n v="2.0699999999999998"/>
    <n v="17"/>
    <n v="1989"/>
    <m/>
    <m/>
  </r>
  <r>
    <x v="104"/>
    <x v="33"/>
    <n v="436"/>
    <n v="31"/>
    <n v="388"/>
    <n v="0"/>
    <n v="17"/>
    <n v="0"/>
    <n v="1.87"/>
    <n v="14"/>
    <n v="1989"/>
    <m/>
    <m/>
  </r>
  <r>
    <x v="104"/>
    <x v="34"/>
    <n v="422"/>
    <n v="45"/>
    <n v="362"/>
    <n v="0"/>
    <n v="16"/>
    <n v="0"/>
    <n v="1.79"/>
    <n v="30"/>
    <n v="1989"/>
    <m/>
    <m/>
  </r>
  <r>
    <x v="104"/>
    <x v="35"/>
    <n v="495"/>
    <n v="63"/>
    <n v="416"/>
    <n v="0"/>
    <n v="16"/>
    <n v="0"/>
    <n v="2.0699999999999998"/>
    <n v="15"/>
    <n v="1989"/>
    <m/>
    <m/>
  </r>
  <r>
    <x v="104"/>
    <x v="36"/>
    <n v="444"/>
    <n v="67"/>
    <n v="361"/>
    <n v="0"/>
    <n v="16"/>
    <n v="0"/>
    <n v="1.84"/>
    <n v="51"/>
    <n v="1989"/>
    <m/>
    <m/>
  </r>
  <r>
    <x v="104"/>
    <x v="37"/>
    <n v="487"/>
    <n v="75"/>
    <n v="398"/>
    <n v="0"/>
    <n v="15"/>
    <n v="0"/>
    <n v="2"/>
    <n v="45"/>
    <n v="1989"/>
    <m/>
    <m/>
  </r>
  <r>
    <x v="104"/>
    <x v="38"/>
    <n v="505"/>
    <n v="60"/>
    <n v="427"/>
    <n v="0"/>
    <n v="18"/>
    <n v="0"/>
    <n v="2.0499999999999998"/>
    <n v="55"/>
    <n v="1989"/>
    <m/>
    <m/>
  </r>
  <r>
    <x v="104"/>
    <x v="39"/>
    <n v="504"/>
    <n v="62"/>
    <n v="424"/>
    <n v="0"/>
    <n v="18"/>
    <n v="0"/>
    <n v="2.02"/>
    <n v="57"/>
    <n v="1989"/>
    <m/>
    <m/>
  </r>
  <r>
    <x v="104"/>
    <x v="40"/>
    <n v="519"/>
    <n v="64"/>
    <n v="440"/>
    <n v="0"/>
    <n v="16"/>
    <n v="0"/>
    <n v="2.06"/>
    <n v="97"/>
    <n v="1989"/>
    <m/>
    <m/>
  </r>
  <r>
    <x v="104"/>
    <x v="41"/>
    <n v="545"/>
    <n v="66"/>
    <n v="462"/>
    <n v="0"/>
    <n v="16"/>
    <n v="0"/>
    <n v="2.14"/>
    <n v="87"/>
    <n v="1990"/>
    <m/>
    <m/>
  </r>
  <r>
    <x v="104"/>
    <x v="42"/>
    <n v="482"/>
    <n v="67"/>
    <n v="401"/>
    <n v="0"/>
    <n v="14"/>
    <n v="0"/>
    <n v="1.87"/>
    <n v="63"/>
    <n v="1990"/>
    <m/>
    <m/>
  </r>
  <r>
    <x v="104"/>
    <x v="43"/>
    <n v="496"/>
    <n v="48"/>
    <n v="435"/>
    <n v="0"/>
    <n v="14"/>
    <n v="0"/>
    <n v="1.91"/>
    <n v="71"/>
    <n v="1990"/>
    <m/>
    <m/>
  </r>
  <r>
    <x v="104"/>
    <x v="44"/>
    <n v="539"/>
    <n v="47"/>
    <n v="481"/>
    <n v="0"/>
    <n v="12"/>
    <n v="0"/>
    <n v="2.0499999999999998"/>
    <n v="80"/>
    <n v="1990"/>
    <m/>
    <m/>
  </r>
  <r>
    <x v="104"/>
    <x v="45"/>
    <n v="548"/>
    <n v="70"/>
    <n v="467"/>
    <n v="0"/>
    <n v="11"/>
    <n v="0"/>
    <n v="2.0699999999999998"/>
    <n v="82"/>
    <n v="1990"/>
    <m/>
    <m/>
  </r>
  <r>
    <x v="104"/>
    <x v="46"/>
    <n v="531"/>
    <n v="57"/>
    <n v="463"/>
    <n v="0"/>
    <n v="11"/>
    <n v="0"/>
    <n v="1.98"/>
    <n v="94"/>
    <n v="1990"/>
    <m/>
    <m/>
  </r>
  <r>
    <x v="104"/>
    <x v="47"/>
    <n v="603"/>
    <n v="66"/>
    <n v="525"/>
    <n v="0"/>
    <n v="12"/>
    <n v="0"/>
    <n v="2.23"/>
    <n v="103"/>
    <n v="1990"/>
    <m/>
    <m/>
  </r>
  <r>
    <x v="104"/>
    <x v="48"/>
    <n v="574"/>
    <n v="58"/>
    <n v="502"/>
    <n v="0"/>
    <n v="14"/>
    <n v="0"/>
    <n v="2.11"/>
    <n v="116"/>
    <n v="1990"/>
    <m/>
    <m/>
  </r>
  <r>
    <x v="104"/>
    <x v="49"/>
    <n v="573"/>
    <n v="68"/>
    <n v="489"/>
    <n v="0"/>
    <n v="16"/>
    <n v="0"/>
    <n v="2.08"/>
    <n v="139"/>
    <n v="1990"/>
    <m/>
    <m/>
  </r>
  <r>
    <x v="104"/>
    <x v="50"/>
    <n v="564"/>
    <n v="59"/>
    <n v="486"/>
    <n v="0"/>
    <n v="18"/>
    <n v="0"/>
    <n v="2.0299999999999998"/>
    <n v="142"/>
    <n v="1990"/>
    <m/>
    <m/>
  </r>
  <r>
    <x v="104"/>
    <x v="51"/>
    <n v="590"/>
    <n v="101"/>
    <n v="469"/>
    <n v="0"/>
    <n v="20"/>
    <n v="0"/>
    <n v="2.1"/>
    <n v="168"/>
    <n v="1990"/>
    <m/>
    <m/>
  </r>
  <r>
    <x v="104"/>
    <x v="52"/>
    <n v="573"/>
    <n v="96"/>
    <n v="460"/>
    <n v="0"/>
    <n v="17"/>
    <n v="0"/>
    <n v="2.02"/>
    <n v="134"/>
    <n v="1990"/>
    <m/>
    <m/>
  </r>
  <r>
    <x v="104"/>
    <x v="53"/>
    <n v="592"/>
    <n v="100"/>
    <n v="481"/>
    <n v="0"/>
    <n v="11"/>
    <n v="0"/>
    <n v="2.06"/>
    <n v="140"/>
    <n v="1990"/>
    <m/>
    <m/>
  </r>
  <r>
    <x v="104"/>
    <x v="54"/>
    <n v="591"/>
    <n v="94"/>
    <n v="485"/>
    <n v="0"/>
    <n v="12"/>
    <n v="0"/>
    <n v="2.04"/>
    <n v="143"/>
    <n v="1990"/>
    <m/>
    <m/>
  </r>
  <r>
    <x v="104"/>
    <x v="55"/>
    <n v="612"/>
    <n v="106"/>
    <n v="491"/>
    <n v="0"/>
    <n v="14"/>
    <n v="0"/>
    <n v="2.09"/>
    <n v="158"/>
    <n v="1990"/>
    <m/>
    <m/>
  </r>
  <r>
    <x v="104"/>
    <x v="56"/>
    <n v="608"/>
    <n v="103"/>
    <n v="487"/>
    <n v="0"/>
    <n v="18"/>
    <n v="0"/>
    <n v="2.0499999999999998"/>
    <n v="166"/>
    <n v="1990"/>
    <m/>
    <m/>
  </r>
  <r>
    <x v="104"/>
    <x v="57"/>
    <n v="627"/>
    <n v="92"/>
    <n v="516"/>
    <n v="0"/>
    <n v="19"/>
    <n v="0"/>
    <n v="2.08"/>
    <n v="178"/>
    <n v="1990"/>
    <m/>
    <m/>
  </r>
  <r>
    <x v="104"/>
    <x v="58"/>
    <n v="630"/>
    <n v="110"/>
    <n v="502"/>
    <n v="0"/>
    <n v="19"/>
    <n v="0"/>
    <n v="2.0699999999999998"/>
    <n v="195"/>
    <n v="1990"/>
    <m/>
    <m/>
  </r>
  <r>
    <x v="104"/>
    <x v="59"/>
    <n v="578"/>
    <n v="97"/>
    <n v="462"/>
    <n v="0"/>
    <n v="19"/>
    <n v="0"/>
    <n v="1.87"/>
    <n v="179"/>
    <n v="1990"/>
    <m/>
    <m/>
  </r>
  <r>
    <x v="104"/>
    <x v="60"/>
    <n v="560"/>
    <n v="88"/>
    <n v="453"/>
    <n v="0"/>
    <n v="19"/>
    <n v="0"/>
    <n v="1.78"/>
    <n v="138"/>
    <n v="1990"/>
    <m/>
    <m/>
  </r>
  <r>
    <x v="104"/>
    <x v="61"/>
    <n v="535"/>
    <n v="93"/>
    <n v="423"/>
    <n v="0"/>
    <n v="19"/>
    <n v="0"/>
    <n v="1.68"/>
    <n v="152"/>
    <n v="1990"/>
    <m/>
    <m/>
  </r>
  <r>
    <x v="104"/>
    <x v="62"/>
    <n v="513"/>
    <n v="94"/>
    <n v="400"/>
    <n v="0"/>
    <n v="19"/>
    <n v="0"/>
    <n v="1.6"/>
    <n v="168"/>
    <n v="1990"/>
    <m/>
    <m/>
  </r>
  <r>
    <x v="104"/>
    <x v="63"/>
    <n v="491"/>
    <n v="96"/>
    <n v="395"/>
    <n v="0"/>
    <n v="0"/>
    <n v="0"/>
    <n v="1.52"/>
    <n v="170"/>
    <n v="1990"/>
    <m/>
    <m/>
  </r>
  <r>
    <x v="104"/>
    <x v="64"/>
    <n v="518"/>
    <n v="101"/>
    <n v="417"/>
    <n v="0"/>
    <n v="0"/>
    <n v="0"/>
    <n v="1.59"/>
    <n v="156"/>
    <n v="1990"/>
    <m/>
    <m/>
  </r>
  <r>
    <x v="104"/>
    <x v="65"/>
    <n v="541"/>
    <n v="90"/>
    <n v="451"/>
    <n v="0"/>
    <n v="0"/>
    <n v="0"/>
    <n v="1.65"/>
    <n v="171"/>
    <n v="1990"/>
    <m/>
    <m/>
  </r>
  <r>
    <x v="61"/>
    <x v="113"/>
    <n v="2097"/>
    <n v="1858"/>
    <n v="238"/>
    <n v="0"/>
    <n v="0"/>
    <s v="."/>
    <s v="."/>
    <n v="0"/>
    <n v="1958"/>
    <m/>
    <m/>
  </r>
  <r>
    <x v="61"/>
    <x v="114"/>
    <n v="2269"/>
    <n v="2021"/>
    <n v="247"/>
    <n v="0"/>
    <n v="0"/>
    <s v="."/>
    <s v="."/>
    <n v="0"/>
    <n v="1958"/>
    <m/>
    <m/>
  </r>
  <r>
    <x v="61"/>
    <x v="115"/>
    <n v="2456"/>
    <n v="2136"/>
    <n v="320"/>
    <n v="0"/>
    <n v="0"/>
    <s v="."/>
    <s v="."/>
    <n v="0"/>
    <n v="1958"/>
    <m/>
    <m/>
  </r>
  <r>
    <x v="61"/>
    <x v="116"/>
    <n v="2721"/>
    <n v="2421"/>
    <n v="301"/>
    <n v="0"/>
    <n v="0"/>
    <s v="."/>
    <s v="."/>
    <n v="0"/>
    <n v="1958"/>
    <m/>
    <m/>
  </r>
  <r>
    <x v="61"/>
    <x v="117"/>
    <n v="2999"/>
    <n v="2676"/>
    <n v="323"/>
    <n v="0"/>
    <n v="0"/>
    <s v="."/>
    <s v="."/>
    <n v="0"/>
    <n v="1958"/>
    <m/>
    <m/>
  </r>
  <r>
    <x v="61"/>
    <x v="82"/>
    <n v="3562"/>
    <n v="3214"/>
    <n v="348"/>
    <n v="0"/>
    <n v="0"/>
    <s v="."/>
    <s v="."/>
    <n v="0"/>
    <n v="1958"/>
    <m/>
    <m/>
  </r>
  <r>
    <x v="61"/>
    <x v="83"/>
    <n v="3929"/>
    <n v="3485"/>
    <n v="444"/>
    <n v="0"/>
    <n v="0"/>
    <s v="."/>
    <s v="."/>
    <n v="0"/>
    <n v="1958"/>
    <m/>
    <m/>
  </r>
  <r>
    <x v="61"/>
    <x v="84"/>
    <n v="4333"/>
    <n v="3900"/>
    <n v="434"/>
    <n v="0"/>
    <n v="0"/>
    <s v="."/>
    <s v="."/>
    <n v="0"/>
    <n v="1958"/>
    <m/>
    <m/>
  </r>
  <r>
    <x v="61"/>
    <x v="85"/>
    <n v="4412"/>
    <n v="3907"/>
    <n v="505"/>
    <n v="0"/>
    <n v="0"/>
    <s v="."/>
    <s v="."/>
    <n v="0"/>
    <n v="1958"/>
    <m/>
    <m/>
  </r>
  <r>
    <x v="61"/>
    <x v="86"/>
    <n v="4931"/>
    <n v="4316"/>
    <n v="615"/>
    <n v="0"/>
    <n v="0"/>
    <s v="."/>
    <s v="."/>
    <n v="0"/>
    <n v="1958"/>
    <m/>
    <m/>
  </r>
  <r>
    <x v="61"/>
    <x v="87"/>
    <n v="5042"/>
    <n v="4422"/>
    <n v="620"/>
    <n v="0"/>
    <n v="0"/>
    <s v="."/>
    <s v="."/>
    <n v="0"/>
    <n v="1958"/>
    <m/>
    <m/>
  </r>
  <r>
    <x v="61"/>
    <x v="118"/>
    <n v="5825"/>
    <n v="5139"/>
    <n v="686"/>
    <n v="0"/>
    <n v="0"/>
    <s v="."/>
    <s v="."/>
    <n v="0"/>
    <n v="1958"/>
    <m/>
    <m/>
  </r>
  <r>
    <x v="61"/>
    <x v="119"/>
    <n v="6500"/>
    <n v="5856"/>
    <n v="644"/>
    <n v="0"/>
    <n v="0"/>
    <s v="."/>
    <s v="."/>
    <n v="0"/>
    <n v="1958"/>
    <m/>
    <m/>
  </r>
  <r>
    <x v="61"/>
    <x v="120"/>
    <n v="7437"/>
    <n v="6708"/>
    <n v="729"/>
    <n v="0"/>
    <n v="0"/>
    <s v="."/>
    <s v="."/>
    <n v="0"/>
    <n v="1958"/>
    <m/>
    <m/>
  </r>
  <r>
    <x v="61"/>
    <x v="121"/>
    <n v="7183"/>
    <n v="6235"/>
    <n v="948"/>
    <n v="0"/>
    <n v="0"/>
    <s v="."/>
    <s v="."/>
    <n v="0"/>
    <n v="1958"/>
    <m/>
    <m/>
  </r>
  <r>
    <x v="61"/>
    <x v="122"/>
    <n v="7013"/>
    <n v="6328"/>
    <n v="685"/>
    <n v="0"/>
    <n v="0"/>
    <s v="."/>
    <s v="."/>
    <n v="0"/>
    <n v="1958"/>
    <m/>
    <m/>
  </r>
  <r>
    <x v="61"/>
    <x v="123"/>
    <n v="7400"/>
    <n v="6680"/>
    <n v="720"/>
    <n v="0"/>
    <n v="0"/>
    <s v="."/>
    <s v="."/>
    <n v="0"/>
    <n v="1958"/>
    <m/>
    <m/>
  </r>
  <r>
    <x v="61"/>
    <x v="124"/>
    <n v="8520"/>
    <n v="7725"/>
    <n v="795"/>
    <n v="0"/>
    <n v="0"/>
    <s v="."/>
    <s v="."/>
    <n v="0"/>
    <n v="1958"/>
    <m/>
    <m/>
  </r>
  <r>
    <x v="61"/>
    <x v="125"/>
    <n v="9399"/>
    <n v="8514"/>
    <n v="885"/>
    <n v="0"/>
    <n v="0"/>
    <s v="."/>
    <s v="."/>
    <n v="0"/>
    <n v="1958"/>
    <m/>
    <m/>
  </r>
  <r>
    <x v="61"/>
    <x v="126"/>
    <n v="9475"/>
    <n v="8648"/>
    <n v="826"/>
    <n v="0"/>
    <n v="0"/>
    <s v="."/>
    <s v="."/>
    <n v="0"/>
    <n v="1958"/>
    <m/>
    <m/>
  </r>
  <r>
    <x v="61"/>
    <x v="127"/>
    <n v="9901"/>
    <n v="8985"/>
    <n v="916"/>
    <n v="0"/>
    <n v="0"/>
    <s v="."/>
    <s v="."/>
    <n v="0"/>
    <n v="1958"/>
    <m/>
    <m/>
  </r>
  <r>
    <x v="61"/>
    <x v="88"/>
    <n v="10011"/>
    <n v="9064"/>
    <n v="948"/>
    <n v="0"/>
    <n v="0"/>
    <s v="."/>
    <s v="."/>
    <n v="0"/>
    <n v="1958"/>
    <m/>
    <m/>
  </r>
  <r>
    <x v="61"/>
    <x v="89"/>
    <n v="10469"/>
    <n v="9567"/>
    <n v="902"/>
    <n v="0"/>
    <n v="0"/>
    <s v="."/>
    <s v="."/>
    <n v="0"/>
    <n v="1958"/>
    <m/>
    <m/>
  </r>
  <r>
    <x v="61"/>
    <x v="90"/>
    <n v="11779"/>
    <n v="10886"/>
    <n v="893"/>
    <n v="0"/>
    <n v="0"/>
    <s v="."/>
    <s v="."/>
    <n v="0"/>
    <n v="1958"/>
    <m/>
    <m/>
  </r>
  <r>
    <x v="61"/>
    <x v="91"/>
    <n v="12861"/>
    <n v="11887"/>
    <n v="975"/>
    <n v="0"/>
    <n v="0"/>
    <s v="."/>
    <s v="."/>
    <n v="0"/>
    <n v="1958"/>
    <m/>
    <m/>
  </r>
  <r>
    <x v="61"/>
    <x v="92"/>
    <n v="10415"/>
    <n v="9435"/>
    <n v="980"/>
    <n v="0"/>
    <n v="0"/>
    <s v="."/>
    <s v="."/>
    <n v="0"/>
    <n v="1958"/>
    <m/>
    <m/>
  </r>
  <r>
    <x v="61"/>
    <x v="93"/>
    <n v="11202"/>
    <n v="10140"/>
    <n v="1062"/>
    <n v="0"/>
    <n v="0"/>
    <s v="."/>
    <s v="."/>
    <n v="0"/>
    <n v="1958"/>
    <m/>
    <m/>
  </r>
  <r>
    <x v="61"/>
    <x v="94"/>
    <n v="11023"/>
    <n v="9987"/>
    <n v="1037"/>
    <n v="0"/>
    <n v="0"/>
    <s v="."/>
    <s v="."/>
    <n v="0"/>
    <n v="1958"/>
    <m/>
    <m/>
  </r>
  <r>
    <x v="61"/>
    <x v="95"/>
    <n v="11347"/>
    <n v="10326"/>
    <n v="1021"/>
    <n v="0"/>
    <n v="0"/>
    <s v="."/>
    <s v="."/>
    <n v="0"/>
    <n v="1958"/>
    <m/>
    <m/>
  </r>
  <r>
    <x v="61"/>
    <x v="96"/>
    <n v="12148"/>
    <n v="11124"/>
    <n v="1023"/>
    <n v="0"/>
    <n v="0"/>
    <s v="."/>
    <s v="."/>
    <n v="0"/>
    <n v="1958"/>
    <m/>
    <m/>
  </r>
  <r>
    <x v="61"/>
    <x v="97"/>
    <n v="11986"/>
    <n v="10981"/>
    <n v="1006"/>
    <n v="0"/>
    <n v="0"/>
    <s v="."/>
    <s v="."/>
    <n v="0"/>
    <n v="1958"/>
    <m/>
    <m/>
  </r>
  <r>
    <x v="61"/>
    <x v="98"/>
    <n v="11952"/>
    <n v="11031"/>
    <n v="921"/>
    <n v="0"/>
    <n v="0"/>
    <s v="."/>
    <s v="."/>
    <n v="0"/>
    <n v="1958"/>
    <m/>
    <m/>
  </r>
  <r>
    <x v="61"/>
    <x v="99"/>
    <n v="12536"/>
    <n v="11600"/>
    <n v="936"/>
    <n v="0"/>
    <n v="0"/>
    <s v="."/>
    <s v="."/>
    <n v="0"/>
    <n v="1958"/>
    <m/>
    <m/>
  </r>
  <r>
    <x v="61"/>
    <x v="100"/>
    <n v="12063"/>
    <n v="11842"/>
    <n v="144"/>
    <n v="0"/>
    <n v="77"/>
    <s v="."/>
    <s v="."/>
    <n v="0"/>
    <n v="1958"/>
    <m/>
    <m/>
  </r>
  <r>
    <x v="61"/>
    <x v="101"/>
    <n v="12553"/>
    <n v="12302"/>
    <n v="173"/>
    <n v="0"/>
    <n v="78"/>
    <s v="."/>
    <s v="."/>
    <n v="0"/>
    <n v="1958"/>
    <m/>
    <m/>
  </r>
  <r>
    <x v="61"/>
    <x v="102"/>
    <n v="12761"/>
    <n v="12504"/>
    <n v="179"/>
    <n v="0"/>
    <n v="78"/>
    <s v="."/>
    <s v="."/>
    <n v="0"/>
    <n v="1958"/>
    <m/>
    <m/>
  </r>
  <r>
    <x v="61"/>
    <x v="103"/>
    <n v="11688"/>
    <n v="11407"/>
    <n v="201"/>
    <n v="0"/>
    <n v="80"/>
    <s v="."/>
    <s v="."/>
    <n v="0"/>
    <n v="1958"/>
    <m/>
    <m/>
  </r>
  <r>
    <x v="61"/>
    <x v="104"/>
    <n v="10867"/>
    <n v="10586"/>
    <n v="200"/>
    <n v="0"/>
    <n v="81"/>
    <s v="."/>
    <s v="."/>
    <n v="0"/>
    <n v="1958"/>
    <m/>
    <m/>
  </r>
  <r>
    <x v="61"/>
    <x v="66"/>
    <n v="10668"/>
    <n v="10395"/>
    <n v="188"/>
    <n v="0"/>
    <n v="85"/>
    <s v="."/>
    <s v="."/>
    <n v="0"/>
    <n v="1958"/>
    <m/>
    <m/>
  </r>
  <r>
    <x v="61"/>
    <x v="67"/>
    <n v="11912"/>
    <n v="11587"/>
    <n v="221"/>
    <n v="0"/>
    <n v="104"/>
    <s v="."/>
    <s v="."/>
    <n v="0"/>
    <n v="1958"/>
    <m/>
    <m/>
  </r>
  <r>
    <x v="61"/>
    <x v="68"/>
    <n v="12446"/>
    <n v="12091"/>
    <n v="234"/>
    <n v="0"/>
    <n v="121"/>
    <s v="."/>
    <s v="."/>
    <n v="0"/>
    <n v="1958"/>
    <m/>
    <m/>
  </r>
  <r>
    <x v="61"/>
    <x v="69"/>
    <n v="12232"/>
    <n v="11878"/>
    <n v="221"/>
    <n v="0"/>
    <n v="133"/>
    <s v="."/>
    <s v="."/>
    <n v="0"/>
    <n v="1958"/>
    <m/>
    <m/>
  </r>
  <r>
    <x v="61"/>
    <x v="70"/>
    <n v="13549"/>
    <n v="13152"/>
    <n v="242"/>
    <n v="0"/>
    <n v="155"/>
    <s v="."/>
    <s v="."/>
    <n v="0"/>
    <n v="1958"/>
    <m/>
    <m/>
  </r>
  <r>
    <x v="61"/>
    <x v="71"/>
    <n v="15168"/>
    <n v="14889"/>
    <n v="279"/>
    <n v="0"/>
    <n v="0"/>
    <s v="."/>
    <s v="."/>
    <n v="0"/>
    <n v="1958"/>
    <m/>
    <m/>
  </r>
  <r>
    <x v="61"/>
    <x v="72"/>
    <n v="14848"/>
    <n v="14587"/>
    <n v="260"/>
    <n v="0"/>
    <n v="0"/>
    <s v="."/>
    <s v="."/>
    <n v="0"/>
    <n v="1958"/>
    <m/>
    <m/>
  </r>
  <r>
    <x v="61"/>
    <x v="73"/>
    <n v="15747"/>
    <n v="15438"/>
    <n v="309"/>
    <n v="0"/>
    <n v="0"/>
    <s v="."/>
    <s v="."/>
    <n v="0"/>
    <n v="1958"/>
    <m/>
    <m/>
  </r>
  <r>
    <x v="61"/>
    <x v="74"/>
    <n v="16091"/>
    <n v="15478"/>
    <n v="324"/>
    <n v="0"/>
    <n v="289"/>
    <s v="."/>
    <s v="."/>
    <n v="0"/>
    <n v="1958"/>
    <m/>
    <m/>
  </r>
  <r>
    <x v="61"/>
    <x v="75"/>
    <n v="16075"/>
    <n v="15461"/>
    <n v="312"/>
    <n v="0"/>
    <n v="302"/>
    <s v="."/>
    <s v="."/>
    <n v="0"/>
    <n v="1958"/>
    <m/>
    <m/>
  </r>
  <r>
    <x v="61"/>
    <x v="76"/>
    <n v="14000"/>
    <n v="13401"/>
    <n v="306"/>
    <n v="0"/>
    <n v="292"/>
    <s v="."/>
    <s v="."/>
    <n v="0"/>
    <n v="1958"/>
    <m/>
    <m/>
  </r>
  <r>
    <x v="61"/>
    <x v="77"/>
    <n v="14318"/>
    <n v="13724"/>
    <n v="311"/>
    <n v="0"/>
    <n v="282"/>
    <s v="."/>
    <s v="."/>
    <n v="0"/>
    <n v="1958"/>
    <m/>
    <m/>
  </r>
  <r>
    <x v="61"/>
    <x v="78"/>
    <n v="15883"/>
    <n v="15322"/>
    <n v="265"/>
    <n v="0"/>
    <n v="296"/>
    <s v="."/>
    <s v="."/>
    <n v="0"/>
    <n v="1958"/>
    <m/>
    <m/>
  </r>
  <r>
    <x v="61"/>
    <x v="79"/>
    <n v="15693"/>
    <n v="15180"/>
    <n v="245"/>
    <n v="0"/>
    <n v="268"/>
    <s v="."/>
    <s v="."/>
    <n v="0"/>
    <n v="1958"/>
    <m/>
    <m/>
  </r>
  <r>
    <x v="61"/>
    <x v="80"/>
    <n v="15994"/>
    <n v="15585"/>
    <n v="208"/>
    <n v="0"/>
    <n v="200"/>
    <s v="."/>
    <s v="."/>
    <n v="0"/>
    <n v="1958"/>
    <m/>
    <m/>
  </r>
  <r>
    <x v="61"/>
    <x v="81"/>
    <n v="15999"/>
    <n v="15574"/>
    <n v="210"/>
    <n v="0"/>
    <n v="215"/>
    <s v="."/>
    <s v="."/>
    <n v="0"/>
    <n v="1958"/>
    <m/>
    <m/>
  </r>
  <r>
    <x v="61"/>
    <x v="0"/>
    <n v="16889"/>
    <n v="16387"/>
    <n v="212"/>
    <n v="0"/>
    <n v="290"/>
    <s v="."/>
    <s v="."/>
    <n v="0"/>
    <n v="1958"/>
    <m/>
    <m/>
  </r>
  <r>
    <x v="61"/>
    <x v="1"/>
    <n v="18178"/>
    <n v="15855"/>
    <n v="1962"/>
    <n v="0"/>
    <n v="361"/>
    <n v="0"/>
    <n v="0.05"/>
    <n v="156"/>
    <n v="1958"/>
    <m/>
    <m/>
  </r>
  <r>
    <x v="61"/>
    <x v="2"/>
    <n v="19029"/>
    <n v="16444"/>
    <n v="2143"/>
    <n v="0"/>
    <n v="442"/>
    <n v="0"/>
    <n v="0.05"/>
    <n v="212"/>
    <n v="1958"/>
    <m/>
    <m/>
  </r>
  <r>
    <x v="61"/>
    <x v="3"/>
    <n v="20058"/>
    <n v="17506"/>
    <n v="2064"/>
    <n v="0"/>
    <n v="489"/>
    <n v="0"/>
    <n v="0.05"/>
    <n v="270"/>
    <n v="1958"/>
    <m/>
    <m/>
  </r>
  <r>
    <x v="61"/>
    <x v="4"/>
    <n v="20436"/>
    <n v="17818"/>
    <n v="2096"/>
    <n v="0"/>
    <n v="522"/>
    <n v="0"/>
    <n v="0.05"/>
    <n v="248"/>
    <n v="1958"/>
    <m/>
    <m/>
  </r>
  <r>
    <x v="61"/>
    <x v="5"/>
    <n v="21490"/>
    <n v="18278"/>
    <n v="2604"/>
    <n v="0"/>
    <n v="608"/>
    <n v="0"/>
    <n v="0.05"/>
    <n v="327"/>
    <n v="1958"/>
    <m/>
    <m/>
  </r>
  <r>
    <x v="61"/>
    <x v="6"/>
    <n v="23319"/>
    <n v="19219"/>
    <n v="3480"/>
    <n v="0"/>
    <n v="620"/>
    <n v="0"/>
    <n v="0.06"/>
    <n v="292"/>
    <n v="1958"/>
    <m/>
    <m/>
  </r>
  <r>
    <x v="61"/>
    <x v="7"/>
    <n v="24142"/>
    <n v="19655"/>
    <n v="3806"/>
    <n v="0"/>
    <n v="681"/>
    <n v="0"/>
    <n v="0.06"/>
    <n v="296"/>
    <n v="1958"/>
    <m/>
    <m/>
  </r>
  <r>
    <x v="61"/>
    <x v="8"/>
    <n v="27084"/>
    <n v="21972"/>
    <n v="4338"/>
    <n v="0"/>
    <n v="774"/>
    <n v="0"/>
    <n v="0.06"/>
    <n v="460"/>
    <n v="1958"/>
    <m/>
    <m/>
  </r>
  <r>
    <x v="61"/>
    <x v="9"/>
    <n v="28309"/>
    <n v="22872"/>
    <n v="4597"/>
    <n v="0"/>
    <n v="841"/>
    <n v="0"/>
    <n v="7.0000000000000007E-2"/>
    <n v="384"/>
    <n v="1958"/>
    <m/>
    <m/>
  </r>
  <r>
    <x v="61"/>
    <x v="10"/>
    <n v="29950"/>
    <n v="23988"/>
    <n v="5018"/>
    <n v="0"/>
    <n v="943"/>
    <n v="0"/>
    <n v="7.0000000000000007E-2"/>
    <n v="369"/>
    <n v="1989"/>
    <m/>
    <m/>
  </r>
  <r>
    <x v="61"/>
    <x v="11"/>
    <n v="32883"/>
    <n v="26509"/>
    <n v="5307"/>
    <n v="0"/>
    <n v="1067"/>
    <n v="0"/>
    <n v="7.0000000000000007E-2"/>
    <n v="425"/>
    <n v="1989"/>
    <m/>
    <m/>
  </r>
  <r>
    <x v="61"/>
    <x v="12"/>
    <n v="35561"/>
    <n v="28622"/>
    <n v="5816"/>
    <n v="1"/>
    <n v="1121"/>
    <n v="0"/>
    <n v="0.08"/>
    <n v="408"/>
    <n v="1989"/>
    <m/>
    <m/>
  </r>
  <r>
    <x v="61"/>
    <x v="13"/>
    <n v="39124"/>
    <n v="31150"/>
    <n v="6792"/>
    <n v="3"/>
    <n v="1168"/>
    <n v="12"/>
    <n v="0.08"/>
    <n v="415"/>
    <n v="1989"/>
    <m/>
    <m/>
  </r>
  <r>
    <x v="61"/>
    <x v="14"/>
    <n v="42019"/>
    <n v="33309"/>
    <n v="7398"/>
    <n v="3"/>
    <n v="1272"/>
    <n v="37"/>
    <n v="0.09"/>
    <n v="418"/>
    <n v="1989"/>
    <m/>
    <m/>
  </r>
  <r>
    <x v="61"/>
    <x v="15"/>
    <n v="41082"/>
    <n v="31952"/>
    <n v="7675"/>
    <n v="6"/>
    <n v="1318"/>
    <n v="130"/>
    <n v="0.08"/>
    <n v="509"/>
    <n v="1989"/>
    <m/>
    <m/>
  </r>
  <r>
    <x v="61"/>
    <x v="16"/>
    <n v="45261"/>
    <n v="35129"/>
    <n v="8410"/>
    <n v="77"/>
    <n v="1439"/>
    <n v="205"/>
    <n v="0.09"/>
    <n v="465"/>
    <n v="1989"/>
    <m/>
    <m/>
  </r>
  <r>
    <x v="61"/>
    <x v="17"/>
    <n v="46841"/>
    <n v="35289"/>
    <n v="9737"/>
    <n v="85"/>
    <n v="1503"/>
    <n v="227"/>
    <n v="0.09"/>
    <n v="503"/>
    <n v="1989"/>
    <m/>
    <m/>
  </r>
  <r>
    <x v="61"/>
    <x v="18"/>
    <n v="46970"/>
    <n v="35926"/>
    <n v="8924"/>
    <n v="133"/>
    <n v="1590"/>
    <n v="397"/>
    <n v="0.09"/>
    <n v="601"/>
    <n v="1989"/>
    <m/>
    <m/>
  </r>
  <r>
    <x v="61"/>
    <x v="19"/>
    <n v="51087"/>
    <n v="37353"/>
    <n v="11531"/>
    <n v="205"/>
    <n v="1624"/>
    <n v="374"/>
    <n v="0.1"/>
    <n v="560"/>
    <n v="1989"/>
    <m/>
    <m/>
  </r>
  <r>
    <x v="61"/>
    <x v="20"/>
    <n v="52011"/>
    <n v="37214"/>
    <n v="12377"/>
    <n v="272"/>
    <n v="1803"/>
    <n v="344"/>
    <n v="0.1"/>
    <n v="476"/>
    <n v="1989"/>
    <m/>
    <m/>
  </r>
  <r>
    <x v="61"/>
    <x v="21"/>
    <n v="53216"/>
    <n v="37270"/>
    <n v="13464"/>
    <n v="252"/>
    <n v="1842"/>
    <n v="388"/>
    <n v="0.1"/>
    <n v="472"/>
    <n v="1989"/>
    <m/>
    <m/>
  </r>
  <r>
    <x v="61"/>
    <x v="22"/>
    <n v="56141"/>
    <n v="38301"/>
    <n v="15132"/>
    <n v="296"/>
    <n v="2026"/>
    <n v="387"/>
    <n v="0.1"/>
    <n v="490"/>
    <n v="1989"/>
    <m/>
    <m/>
  </r>
  <r>
    <x v="61"/>
    <x v="23"/>
    <n v="59408"/>
    <n v="40535"/>
    <n v="16069"/>
    <n v="329"/>
    <n v="2143"/>
    <n v="331"/>
    <n v="0.1"/>
    <n v="438"/>
    <n v="1989"/>
    <m/>
    <m/>
  </r>
  <r>
    <x v="61"/>
    <x v="24"/>
    <n v="61179"/>
    <n v="41571"/>
    <n v="16853"/>
    <n v="319"/>
    <n v="2041"/>
    <n v="395"/>
    <n v="0.1"/>
    <n v="522"/>
    <n v="1989"/>
    <m/>
    <m/>
  </r>
  <r>
    <x v="61"/>
    <x v="25"/>
    <n v="63265"/>
    <n v="43933"/>
    <n v="16547"/>
    <n v="371"/>
    <n v="1943"/>
    <n v="471"/>
    <n v="0.1"/>
    <n v="412"/>
    <n v="1989"/>
    <m/>
    <m/>
  </r>
  <r>
    <x v="61"/>
    <x v="26"/>
    <n v="68776"/>
    <n v="48668"/>
    <n v="16877"/>
    <n v="473"/>
    <n v="2208"/>
    <n v="549"/>
    <n v="0.11"/>
    <n v="491"/>
    <n v="1989"/>
    <m/>
    <m/>
  </r>
  <r>
    <x v="61"/>
    <x v="27"/>
    <n v="71935"/>
    <n v="50956"/>
    <n v="17314"/>
    <n v="626"/>
    <n v="2543"/>
    <n v="496"/>
    <n v="0.11"/>
    <n v="543"/>
    <n v="1989"/>
    <m/>
    <m/>
  </r>
  <r>
    <x v="61"/>
    <x v="28"/>
    <n v="76098"/>
    <n v="53547"/>
    <n v="18711"/>
    <n v="677"/>
    <n v="2592"/>
    <n v="571"/>
    <n v="0.12"/>
    <n v="600"/>
    <n v="1989"/>
    <m/>
    <m/>
  </r>
  <r>
    <x v="61"/>
    <x v="29"/>
    <n v="77201"/>
    <n v="52696"/>
    <n v="20556"/>
    <n v="748"/>
    <n v="2660"/>
    <n v="541"/>
    <n v="0.12"/>
    <n v="586"/>
    <n v="1989"/>
    <m/>
    <m/>
  </r>
  <r>
    <x v="61"/>
    <x v="30"/>
    <n v="80963"/>
    <n v="54486"/>
    <n v="22561"/>
    <n v="827"/>
    <n v="2484"/>
    <n v="605"/>
    <n v="0.12"/>
    <n v="614"/>
    <n v="1989"/>
    <m/>
    <m/>
  </r>
  <r>
    <x v="61"/>
    <x v="31"/>
    <n v="85633"/>
    <n v="59528"/>
    <n v="22701"/>
    <n v="679"/>
    <n v="2407"/>
    <n v="318"/>
    <n v="0.12"/>
    <n v="673"/>
    <n v="1989"/>
    <m/>
    <m/>
  </r>
  <r>
    <x v="61"/>
    <x v="32"/>
    <n v="92402"/>
    <n v="63440"/>
    <n v="24485"/>
    <n v="787"/>
    <n v="2823"/>
    <n v="867"/>
    <n v="0.13"/>
    <n v="462"/>
    <n v="1989"/>
    <m/>
    <m/>
  </r>
  <r>
    <x v="61"/>
    <x v="33"/>
    <n v="95347"/>
    <n v="64290"/>
    <n v="25766"/>
    <n v="1190"/>
    <n v="3060"/>
    <n v="1041"/>
    <n v="0.13"/>
    <n v="444"/>
    <n v="1989"/>
    <m/>
    <m/>
  </r>
  <r>
    <x v="61"/>
    <x v="34"/>
    <n v="103264"/>
    <n v="70141"/>
    <n v="27066"/>
    <n v="1431"/>
    <n v="3448"/>
    <n v="1178"/>
    <n v="0.14000000000000001"/>
    <n v="501"/>
    <n v="1989"/>
    <m/>
    <m/>
  </r>
  <r>
    <x v="61"/>
    <x v="35"/>
    <n v="105841"/>
    <n v="69832"/>
    <n v="28959"/>
    <n v="1684"/>
    <n v="3948"/>
    <n v="1419"/>
    <n v="0.14000000000000001"/>
    <n v="570"/>
    <n v="1989"/>
    <m/>
    <m/>
  </r>
  <r>
    <x v="61"/>
    <x v="36"/>
    <n v="116355"/>
    <n v="76407"/>
    <n v="31867"/>
    <n v="1965"/>
    <n v="4492"/>
    <n v="1625"/>
    <n v="0.15"/>
    <n v="540"/>
    <n v="1989"/>
    <m/>
    <m/>
  </r>
  <r>
    <x v="61"/>
    <x v="37"/>
    <n v="124781"/>
    <n v="82404"/>
    <n v="33258"/>
    <n v="2814"/>
    <n v="4950"/>
    <n v="1355"/>
    <n v="0.16"/>
    <n v="600"/>
    <n v="1989"/>
    <m/>
    <m/>
  </r>
  <r>
    <x v="61"/>
    <x v="38"/>
    <n v="133210"/>
    <n v="88041"/>
    <n v="34845"/>
    <n v="3487"/>
    <n v="5029"/>
    <n v="1809"/>
    <n v="0.16"/>
    <n v="730"/>
    <n v="1989"/>
    <m/>
    <m/>
  </r>
  <r>
    <x v="61"/>
    <x v="39"/>
    <n v="143868"/>
    <n v="95677"/>
    <n v="36467"/>
    <n v="4150"/>
    <n v="5535"/>
    <n v="2039"/>
    <n v="0.17"/>
    <n v="904"/>
    <n v="1989"/>
    <m/>
    <m/>
  </r>
  <r>
    <x v="61"/>
    <x v="40"/>
    <n v="157897"/>
    <n v="102451"/>
    <n v="41134"/>
    <n v="5054"/>
    <n v="6256"/>
    <n v="3003"/>
    <n v="0.18"/>
    <n v="774"/>
    <n v="1989"/>
    <m/>
    <m/>
  </r>
  <r>
    <x v="61"/>
    <x v="41"/>
    <n v="168845"/>
    <n v="110562"/>
    <n v="43168"/>
    <n v="5758"/>
    <n v="6664"/>
    <n v="2694"/>
    <n v="0.19"/>
    <n v="737"/>
    <n v="1990"/>
    <m/>
    <m/>
  </r>
  <r>
    <x v="61"/>
    <x v="42"/>
    <n v="179490"/>
    <n v="118564"/>
    <n v="45421"/>
    <n v="6431"/>
    <n v="6936"/>
    <n v="2138"/>
    <n v="0.2"/>
    <n v="723"/>
    <n v="1990"/>
    <m/>
    <m/>
  </r>
  <r>
    <x v="61"/>
    <x v="43"/>
    <n v="190643"/>
    <n v="124106"/>
    <n v="51325"/>
    <n v="7439"/>
    <n v="6800"/>
    <n v="973"/>
    <n v="0.21"/>
    <n v="735"/>
    <n v="1990"/>
    <m/>
    <m/>
  </r>
  <r>
    <x v="61"/>
    <x v="44"/>
    <n v="197354"/>
    <n v="130654"/>
    <n v="51004"/>
    <n v="7368"/>
    <n v="7318"/>
    <n v="1010"/>
    <n v="0.21"/>
    <n v="684"/>
    <n v="1990"/>
    <m/>
    <m/>
  </r>
  <r>
    <x v="61"/>
    <x v="45"/>
    <n v="208544"/>
    <n v="137471"/>
    <n v="54300"/>
    <n v="7915"/>
    <n v="7752"/>
    <n v="1107"/>
    <n v="0.22"/>
    <n v="547"/>
    <n v="1990"/>
    <m/>
    <m/>
  </r>
  <r>
    <x v="61"/>
    <x v="46"/>
    <n v="221315"/>
    <n v="142299"/>
    <n v="59029"/>
    <n v="10658"/>
    <n v="8432"/>
    <n v="898"/>
    <n v="0.23"/>
    <n v="551"/>
    <n v="1990"/>
    <m/>
    <m/>
  </r>
  <r>
    <x v="61"/>
    <x v="47"/>
    <n v="240612"/>
    <n v="152186"/>
    <n v="66365"/>
    <n v="10848"/>
    <n v="10200"/>
    <n v="1014"/>
    <n v="0.24"/>
    <n v="556"/>
    <n v="1990"/>
    <m/>
    <m/>
  </r>
  <r>
    <x v="61"/>
    <x v="48"/>
    <n v="250255"/>
    <n v="159191"/>
    <n v="66649"/>
    <n v="12561"/>
    <n v="10880"/>
    <n v="974"/>
    <n v="0.25"/>
    <n v="560"/>
    <n v="1990"/>
    <m/>
    <m/>
  </r>
  <r>
    <x v="61"/>
    <x v="49"/>
    <n v="255310"/>
    <n v="158106"/>
    <n v="71750"/>
    <n v="12990"/>
    <n v="11560"/>
    <n v="904"/>
    <n v="0.25"/>
    <n v="564"/>
    <n v="1990"/>
    <m/>
    <m/>
  </r>
  <r>
    <x v="61"/>
    <x v="50"/>
    <n v="271548"/>
    <n v="169087"/>
    <n v="77852"/>
    <n v="11549"/>
    <n v="12240"/>
    <n v="820"/>
    <n v="0.26"/>
    <n v="1292"/>
    <n v="1990"/>
    <m/>
    <m/>
  </r>
  <r>
    <x v="61"/>
    <x v="51"/>
    <n v="281389"/>
    <n v="172812"/>
    <n v="82834"/>
    <n v="11974"/>
    <n v="12920"/>
    <n v="849"/>
    <n v="0.27"/>
    <n v="1596"/>
    <n v="1990"/>
    <m/>
    <m/>
  </r>
  <r>
    <x v="61"/>
    <x v="52"/>
    <n v="283925"/>
    <n v="175588"/>
    <n v="81284"/>
    <n v="11891"/>
    <n v="14280"/>
    <n v="880"/>
    <n v="0.27"/>
    <n v="2017"/>
    <n v="1990"/>
    <m/>
    <m/>
  </r>
  <r>
    <x v="61"/>
    <x v="53"/>
    <n v="287499"/>
    <n v="180571"/>
    <n v="77675"/>
    <n v="12864"/>
    <n v="15640"/>
    <n v="749"/>
    <n v="0.26"/>
    <n v="1962"/>
    <n v="1990"/>
    <m/>
    <m/>
  </r>
  <r>
    <x v="61"/>
    <x v="54"/>
    <n v="299863"/>
    <n v="188804"/>
    <n v="80134"/>
    <n v="13643"/>
    <n v="16728"/>
    <n v="554"/>
    <n v="0.27"/>
    <n v="2073"/>
    <n v="1990"/>
    <m/>
    <m/>
  </r>
  <r>
    <x v="61"/>
    <x v="55"/>
    <n v="314786"/>
    <n v="202101"/>
    <n v="80954"/>
    <n v="13533"/>
    <n v="17680"/>
    <n v="519"/>
    <n v="0.28000000000000003"/>
    <n v="2409"/>
    <n v="1990"/>
    <m/>
    <m/>
  </r>
  <r>
    <x v="61"/>
    <x v="56"/>
    <n v="333396"/>
    <n v="217636"/>
    <n v="81814"/>
    <n v="13766"/>
    <n v="19720"/>
    <n v="460"/>
    <n v="0.28999999999999998"/>
    <n v="2822"/>
    <n v="1990"/>
    <m/>
    <m/>
  </r>
  <r>
    <x v="61"/>
    <x v="57"/>
    <n v="355527"/>
    <n v="233351"/>
    <n v="86420"/>
    <n v="13494"/>
    <n v="21760"/>
    <n v="502"/>
    <n v="0.31"/>
    <n v="3402"/>
    <n v="1990"/>
    <m/>
    <m/>
  </r>
  <r>
    <x v="61"/>
    <x v="58"/>
    <n v="383858"/>
    <n v="254139"/>
    <n v="91557"/>
    <n v="14382"/>
    <n v="23120"/>
    <n v="660"/>
    <n v="0.33"/>
    <n v="3954"/>
    <n v="1990"/>
    <m/>
    <m/>
  </r>
  <r>
    <x v="61"/>
    <x v="59"/>
    <n v="427701"/>
    <n v="274747"/>
    <n v="110009"/>
    <n v="17207"/>
    <n v="25160"/>
    <n v="577"/>
    <n v="0.36"/>
    <n v="3740"/>
    <n v="1990"/>
    <m/>
    <m/>
  </r>
  <r>
    <x v="61"/>
    <x v="60"/>
    <n v="474133"/>
    <n v="296815"/>
    <n v="124035"/>
    <n v="24883"/>
    <n v="27880"/>
    <n v="520"/>
    <n v="0.39"/>
    <n v="4035"/>
    <n v="1990"/>
    <m/>
    <m/>
  </r>
  <r>
    <x v="61"/>
    <x v="61"/>
    <n v="468964"/>
    <n v="298209"/>
    <n v="112969"/>
    <n v="27357"/>
    <n v="29920"/>
    <n v="509"/>
    <n v="0.38"/>
    <n v="4035"/>
    <n v="1990"/>
    <m/>
    <m/>
  </r>
  <r>
    <x v="61"/>
    <x v="62"/>
    <n v="502257"/>
    <n v="330199"/>
    <n v="113915"/>
    <n v="24937"/>
    <n v="32640"/>
    <n v="567"/>
    <n v="0.4"/>
    <n v="4035"/>
    <n v="1990"/>
    <m/>
    <m/>
  </r>
  <r>
    <x v="61"/>
    <x v="63"/>
    <n v="550451"/>
    <n v="372453"/>
    <n v="119399"/>
    <n v="21312"/>
    <n v="36720"/>
    <n v="567"/>
    <n v="0.44"/>
    <n v="4035"/>
    <n v="1990"/>
    <m/>
    <m/>
  </r>
  <r>
    <x v="61"/>
    <x v="64"/>
    <n v="554882"/>
    <n v="362676"/>
    <n v="125763"/>
    <n v="27784"/>
    <n v="38080"/>
    <n v="579"/>
    <n v="0.43"/>
    <n v="4405"/>
    <n v="1990"/>
    <m/>
    <m/>
  </r>
  <r>
    <x v="61"/>
    <x v="65"/>
    <n v="610411"/>
    <n v="407077"/>
    <n v="140199"/>
    <n v="25278"/>
    <n v="37400"/>
    <n v="457"/>
    <n v="0.47"/>
    <n v="4396"/>
    <n v="1990"/>
    <m/>
    <m/>
  </r>
  <r>
    <x v="105"/>
    <x v="79"/>
    <n v="205"/>
    <n v="205"/>
    <n v="0"/>
    <n v="0"/>
    <n v="0"/>
    <s v="."/>
    <s v="."/>
    <n v="0"/>
    <n v="1958"/>
    <m/>
    <m/>
  </r>
  <r>
    <x v="105"/>
    <x v="80"/>
    <n v="212"/>
    <n v="170"/>
    <n v="42"/>
    <n v="0"/>
    <n v="0"/>
    <s v="."/>
    <s v="."/>
    <n v="0"/>
    <n v="1958"/>
    <m/>
    <m/>
  </r>
  <r>
    <x v="105"/>
    <x v="81"/>
    <n v="234"/>
    <n v="135"/>
    <n v="54"/>
    <n v="0"/>
    <n v="45"/>
    <s v="."/>
    <s v="."/>
    <n v="0"/>
    <n v="1958"/>
    <m/>
    <m/>
  </r>
  <r>
    <x v="105"/>
    <x v="0"/>
    <n v="332"/>
    <n v="168"/>
    <n v="105"/>
    <n v="0"/>
    <n v="58"/>
    <s v="."/>
    <s v="."/>
    <n v="0"/>
    <n v="1958"/>
    <m/>
    <m/>
  </r>
  <r>
    <x v="105"/>
    <x v="1"/>
    <n v="1733"/>
    <n v="1053"/>
    <n v="623"/>
    <n v="0"/>
    <n v="57"/>
    <n v="0"/>
    <n v="0.02"/>
    <n v="68"/>
    <n v="1958"/>
    <m/>
    <m/>
  </r>
  <r>
    <x v="105"/>
    <x v="2"/>
    <n v="2140"/>
    <n v="1362"/>
    <n v="709"/>
    <n v="0"/>
    <n v="69"/>
    <n v="0"/>
    <n v="0.03"/>
    <n v="77"/>
    <n v="1958"/>
    <m/>
    <m/>
  </r>
  <r>
    <x v="105"/>
    <x v="3"/>
    <n v="2260"/>
    <n v="1405"/>
    <n v="782"/>
    <n v="0"/>
    <n v="73"/>
    <n v="0"/>
    <n v="0.03"/>
    <n v="87"/>
    <n v="1958"/>
    <m/>
    <m/>
  </r>
  <r>
    <x v="105"/>
    <x v="4"/>
    <n v="2300"/>
    <n v="1310"/>
    <n v="908"/>
    <n v="0"/>
    <n v="82"/>
    <n v="0"/>
    <n v="0.03"/>
    <n v="120"/>
    <n v="1958"/>
    <m/>
    <m/>
  </r>
  <r>
    <x v="105"/>
    <x v="5"/>
    <n v="2336"/>
    <n v="1205"/>
    <n v="1038"/>
    <n v="0"/>
    <n v="93"/>
    <n v="0"/>
    <n v="0.03"/>
    <n v="153"/>
    <n v="1958"/>
    <m/>
    <m/>
  </r>
  <r>
    <x v="105"/>
    <x v="6"/>
    <n v="2407"/>
    <n v="1156"/>
    <n v="1138"/>
    <n v="19"/>
    <n v="94"/>
    <n v="0"/>
    <n v="0.03"/>
    <n v="162"/>
    <n v="1958"/>
    <m/>
    <m/>
  </r>
  <r>
    <x v="105"/>
    <x v="7"/>
    <n v="2852"/>
    <n v="1438"/>
    <n v="1212"/>
    <n v="95"/>
    <n v="107"/>
    <n v="0"/>
    <n v="0.03"/>
    <n v="167"/>
    <n v="1958"/>
    <m/>
    <m/>
  </r>
  <r>
    <x v="105"/>
    <x v="8"/>
    <n v="2947"/>
    <n v="1327"/>
    <n v="1329"/>
    <n v="141"/>
    <n v="149"/>
    <n v="0"/>
    <n v="0.03"/>
    <n v="188"/>
    <n v="1958"/>
    <m/>
    <m/>
  </r>
  <r>
    <x v="105"/>
    <x v="9"/>
    <n v="3309"/>
    <n v="1449"/>
    <n v="1537"/>
    <n v="175"/>
    <n v="148"/>
    <n v="0"/>
    <n v="0.04"/>
    <n v="201"/>
    <n v="1958"/>
    <m/>
    <m/>
  </r>
  <r>
    <x v="105"/>
    <x v="10"/>
    <n v="3211"/>
    <n v="1223"/>
    <n v="1639"/>
    <n v="212"/>
    <n v="136"/>
    <n v="0"/>
    <n v="0.03"/>
    <n v="218"/>
    <n v="1989"/>
    <m/>
    <m/>
  </r>
  <r>
    <x v="105"/>
    <x v="11"/>
    <n v="3860"/>
    <n v="1607"/>
    <n v="1787"/>
    <n v="309"/>
    <n v="158"/>
    <n v="0"/>
    <n v="0.04"/>
    <n v="224"/>
    <n v="1989"/>
    <m/>
    <m/>
  </r>
  <r>
    <x v="105"/>
    <x v="12"/>
    <n v="3997"/>
    <n v="1583"/>
    <n v="1870"/>
    <n v="375"/>
    <n v="169"/>
    <n v="0"/>
    <n v="0.04"/>
    <n v="241"/>
    <n v="1989"/>
    <m/>
    <m/>
  </r>
  <r>
    <x v="105"/>
    <x v="13"/>
    <n v="4392"/>
    <n v="1688"/>
    <n v="2051"/>
    <n v="463"/>
    <n v="190"/>
    <n v="0"/>
    <n v="0.04"/>
    <n v="274"/>
    <n v="1989"/>
    <m/>
    <m/>
  </r>
  <r>
    <x v="105"/>
    <x v="14"/>
    <n v="5049"/>
    <n v="1822"/>
    <n v="2443"/>
    <n v="580"/>
    <n v="204"/>
    <n v="0"/>
    <n v="0.05"/>
    <n v="288"/>
    <n v="1989"/>
    <m/>
    <m/>
  </r>
  <r>
    <x v="105"/>
    <x v="15"/>
    <n v="5191"/>
    <n v="1779"/>
    <n v="2473"/>
    <n v="729"/>
    <n v="210"/>
    <n v="0"/>
    <n v="0.05"/>
    <n v="322"/>
    <n v="1989"/>
    <m/>
    <m/>
  </r>
  <r>
    <x v="105"/>
    <x v="16"/>
    <n v="5447"/>
    <n v="1683"/>
    <n v="2669"/>
    <n v="863"/>
    <n v="232"/>
    <n v="0"/>
    <n v="0.05"/>
    <n v="298"/>
    <n v="1989"/>
    <m/>
    <m/>
  </r>
  <r>
    <x v="105"/>
    <x v="17"/>
    <n v="5543"/>
    <n v="1454"/>
    <n v="2863"/>
    <n v="975"/>
    <n v="251"/>
    <n v="0"/>
    <n v="0.05"/>
    <n v="175"/>
    <n v="1989"/>
    <m/>
    <m/>
  </r>
  <r>
    <x v="105"/>
    <x v="18"/>
    <n v="5883"/>
    <n v="1428"/>
    <n v="3041"/>
    <n v="1137"/>
    <n v="277"/>
    <n v="0"/>
    <n v="0.05"/>
    <n v="262"/>
    <n v="1989"/>
    <m/>
    <m/>
  </r>
  <r>
    <x v="105"/>
    <x v="19"/>
    <n v="6746"/>
    <n v="1549"/>
    <n v="3590"/>
    <n v="1276"/>
    <n v="331"/>
    <n v="0"/>
    <n v="0.06"/>
    <n v="274"/>
    <n v="1989"/>
    <m/>
    <m/>
  </r>
  <r>
    <x v="105"/>
    <x v="20"/>
    <n v="6543"/>
    <n v="1429"/>
    <n v="3178"/>
    <n v="1572"/>
    <n v="364"/>
    <n v="0"/>
    <n v="0.05"/>
    <n v="363"/>
    <n v="1989"/>
    <m/>
    <m/>
  </r>
  <r>
    <x v="105"/>
    <x v="21"/>
    <n v="6637"/>
    <n v="1331"/>
    <n v="3387"/>
    <n v="1286"/>
    <n v="350"/>
    <n v="284"/>
    <n v="0.05"/>
    <n v="320"/>
    <n v="1989"/>
    <m/>
    <m/>
  </r>
  <r>
    <x v="105"/>
    <x v="22"/>
    <n v="6293"/>
    <n v="1176"/>
    <n v="3120"/>
    <n v="1349"/>
    <n v="365"/>
    <n v="284"/>
    <n v="0.05"/>
    <n v="304"/>
    <n v="1989"/>
    <m/>
    <m/>
  </r>
  <r>
    <x v="106"/>
    <x v="107"/>
    <n v="1"/>
    <n v="1"/>
    <n v="0"/>
    <n v="0"/>
    <n v="0"/>
    <s v="."/>
    <s v="."/>
    <n v="0"/>
    <n v="1958"/>
    <m/>
    <m/>
  </r>
  <r>
    <x v="106"/>
    <x v="108"/>
    <n v="4"/>
    <n v="4"/>
    <n v="0"/>
    <n v="0"/>
    <n v="0"/>
    <s v="."/>
    <s v="."/>
    <n v="0"/>
    <n v="1958"/>
    <m/>
    <m/>
  </r>
  <r>
    <x v="106"/>
    <x v="109"/>
    <n v="6"/>
    <n v="6"/>
    <n v="0"/>
    <n v="0"/>
    <n v="0"/>
    <s v="."/>
    <s v="."/>
    <n v="0"/>
    <n v="1958"/>
    <m/>
    <m/>
  </r>
  <r>
    <x v="106"/>
    <x v="110"/>
    <n v="49"/>
    <n v="51"/>
    <n v="-3"/>
    <n v="0"/>
    <n v="0"/>
    <s v="."/>
    <s v="."/>
    <n v="0"/>
    <n v="1958"/>
    <m/>
    <m/>
  </r>
  <r>
    <x v="106"/>
    <x v="111"/>
    <n v="110"/>
    <n v="49"/>
    <n v="62"/>
    <n v="0"/>
    <n v="0"/>
    <s v="."/>
    <s v="."/>
    <n v="0"/>
    <n v="1958"/>
    <m/>
    <m/>
  </r>
  <r>
    <x v="106"/>
    <x v="112"/>
    <n v="131"/>
    <n v="70"/>
    <n v="61"/>
    <n v="0"/>
    <n v="0"/>
    <s v="."/>
    <s v="."/>
    <n v="0"/>
    <n v="1958"/>
    <m/>
    <m/>
  </r>
  <r>
    <x v="106"/>
    <x v="113"/>
    <n v="210"/>
    <n v="93"/>
    <n v="116"/>
    <n v="0"/>
    <n v="0"/>
    <s v="."/>
    <s v="."/>
    <n v="0"/>
    <n v="1958"/>
    <m/>
    <m/>
  </r>
  <r>
    <x v="106"/>
    <x v="114"/>
    <n v="235"/>
    <n v="103"/>
    <n v="132"/>
    <n v="0"/>
    <n v="0"/>
    <s v="."/>
    <s v="."/>
    <n v="0"/>
    <n v="1958"/>
    <m/>
    <m/>
  </r>
  <r>
    <x v="106"/>
    <x v="115"/>
    <n v="302"/>
    <n v="118"/>
    <n v="184"/>
    <n v="0"/>
    <n v="0"/>
    <s v="."/>
    <s v="."/>
    <n v="0"/>
    <n v="1958"/>
    <m/>
    <m/>
  </r>
  <r>
    <x v="106"/>
    <x v="116"/>
    <n v="352"/>
    <n v="119"/>
    <n v="233"/>
    <n v="0"/>
    <n v="0"/>
    <s v="."/>
    <s v="."/>
    <n v="0"/>
    <n v="1958"/>
    <m/>
    <m/>
  </r>
  <r>
    <x v="106"/>
    <x v="117"/>
    <n v="307"/>
    <n v="135"/>
    <n v="172"/>
    <n v="0"/>
    <n v="0"/>
    <s v="."/>
    <s v="."/>
    <n v="0"/>
    <n v="1958"/>
    <m/>
    <m/>
  </r>
  <r>
    <x v="106"/>
    <x v="82"/>
    <n v="330"/>
    <n v="147"/>
    <n v="183"/>
    <n v="0"/>
    <n v="0"/>
    <s v="."/>
    <s v="."/>
    <n v="0"/>
    <n v="1958"/>
    <m/>
    <m/>
  </r>
  <r>
    <x v="106"/>
    <x v="83"/>
    <n v="612"/>
    <n v="148"/>
    <n v="464"/>
    <n v="0"/>
    <n v="0"/>
    <s v="."/>
    <s v="."/>
    <n v="0"/>
    <n v="1958"/>
    <m/>
    <m/>
  </r>
  <r>
    <x v="106"/>
    <x v="84"/>
    <n v="420"/>
    <n v="139"/>
    <n v="281"/>
    <n v="0"/>
    <n v="0"/>
    <s v="."/>
    <s v="."/>
    <n v="0"/>
    <n v="1958"/>
    <m/>
    <m/>
  </r>
  <r>
    <x v="106"/>
    <x v="85"/>
    <n v="819"/>
    <n v="153"/>
    <n v="666"/>
    <n v="0"/>
    <n v="0"/>
    <s v="."/>
    <s v="."/>
    <n v="0"/>
    <n v="1958"/>
    <m/>
    <m/>
  </r>
  <r>
    <x v="106"/>
    <x v="86"/>
    <n v="919"/>
    <n v="167"/>
    <n v="752"/>
    <n v="0"/>
    <n v="0"/>
    <s v="."/>
    <s v="."/>
    <n v="0"/>
    <n v="1958"/>
    <m/>
    <m/>
  </r>
  <r>
    <x v="106"/>
    <x v="87"/>
    <n v="1128"/>
    <n v="221"/>
    <n v="907"/>
    <n v="0"/>
    <n v="0"/>
    <s v="."/>
    <s v="."/>
    <n v="0"/>
    <n v="1958"/>
    <m/>
    <m/>
  </r>
  <r>
    <x v="106"/>
    <x v="118"/>
    <n v="1215"/>
    <n v="269"/>
    <n v="946"/>
    <n v="0"/>
    <n v="0"/>
    <s v="."/>
    <s v="."/>
    <n v="0"/>
    <n v="1958"/>
    <m/>
    <m/>
  </r>
  <r>
    <x v="106"/>
    <x v="119"/>
    <n v="1445"/>
    <n v="291"/>
    <n v="1154"/>
    <n v="0"/>
    <n v="0"/>
    <s v="."/>
    <s v="."/>
    <n v="0"/>
    <n v="1958"/>
    <m/>
    <m/>
  </r>
  <r>
    <x v="106"/>
    <x v="120"/>
    <n v="1499"/>
    <n v="310"/>
    <n v="1189"/>
    <n v="0"/>
    <n v="0"/>
    <s v="."/>
    <s v="."/>
    <n v="0"/>
    <n v="1958"/>
    <m/>
    <m/>
  </r>
  <r>
    <x v="106"/>
    <x v="121"/>
    <n v="1634"/>
    <n v="358"/>
    <n v="1276"/>
    <n v="0"/>
    <n v="0"/>
    <s v="."/>
    <s v="."/>
    <n v="0"/>
    <n v="1958"/>
    <m/>
    <m/>
  </r>
  <r>
    <x v="106"/>
    <x v="122"/>
    <n v="1668"/>
    <n v="393"/>
    <n v="1275"/>
    <n v="0"/>
    <n v="0"/>
    <s v="."/>
    <s v="."/>
    <n v="0"/>
    <n v="1958"/>
    <m/>
    <m/>
  </r>
  <r>
    <x v="106"/>
    <x v="123"/>
    <n v="1836"/>
    <n v="437"/>
    <n v="1399"/>
    <n v="0"/>
    <n v="0"/>
    <s v="."/>
    <s v="."/>
    <n v="0"/>
    <n v="1958"/>
    <m/>
    <m/>
  </r>
  <r>
    <x v="106"/>
    <x v="124"/>
    <n v="1594"/>
    <n v="441"/>
    <n v="1153"/>
    <n v="0"/>
    <n v="0"/>
    <s v="."/>
    <s v="."/>
    <n v="0"/>
    <n v="1958"/>
    <m/>
    <m/>
  </r>
  <r>
    <x v="106"/>
    <x v="125"/>
    <n v="1610"/>
    <n v="411"/>
    <n v="1199"/>
    <n v="0"/>
    <n v="0"/>
    <s v="."/>
    <s v="."/>
    <n v="0"/>
    <n v="1958"/>
    <m/>
    <m/>
  </r>
  <r>
    <x v="106"/>
    <x v="126"/>
    <n v="1642"/>
    <n v="448"/>
    <n v="1194"/>
    <n v="0"/>
    <n v="0"/>
    <s v="."/>
    <s v="."/>
    <n v="0"/>
    <n v="1958"/>
    <m/>
    <m/>
  </r>
  <r>
    <x v="106"/>
    <x v="127"/>
    <n v="1646"/>
    <n v="451"/>
    <n v="1195"/>
    <n v="0"/>
    <n v="0"/>
    <s v="."/>
    <s v="."/>
    <n v="0"/>
    <n v="1958"/>
    <m/>
    <m/>
  </r>
  <r>
    <x v="106"/>
    <x v="88"/>
    <n v="1846"/>
    <n v="542"/>
    <n v="1304"/>
    <n v="0"/>
    <n v="0"/>
    <s v="."/>
    <s v="."/>
    <n v="0"/>
    <n v="1958"/>
    <m/>
    <m/>
  </r>
  <r>
    <x v="106"/>
    <x v="89"/>
    <n v="1948"/>
    <n v="596"/>
    <n v="1352"/>
    <n v="0"/>
    <n v="0"/>
    <s v="."/>
    <s v="."/>
    <n v="0"/>
    <n v="1958"/>
    <m/>
    <m/>
  </r>
  <r>
    <x v="106"/>
    <x v="90"/>
    <n v="1946"/>
    <n v="603"/>
    <n v="1343"/>
    <n v="0"/>
    <n v="0"/>
    <s v="."/>
    <s v="."/>
    <n v="0"/>
    <n v="1958"/>
    <m/>
    <m/>
  </r>
  <r>
    <x v="106"/>
    <x v="91"/>
    <n v="2084"/>
    <n v="688"/>
    <n v="1397"/>
    <n v="0"/>
    <n v="0"/>
    <s v="."/>
    <s v="."/>
    <n v="0"/>
    <n v="1958"/>
    <m/>
    <m/>
  </r>
  <r>
    <x v="106"/>
    <x v="92"/>
    <n v="2255"/>
    <n v="794"/>
    <n v="1461"/>
    <n v="0"/>
    <n v="0"/>
    <s v="."/>
    <s v="."/>
    <n v="0"/>
    <n v="1958"/>
    <m/>
    <m/>
  </r>
  <r>
    <x v="106"/>
    <x v="93"/>
    <n v="2390"/>
    <n v="878"/>
    <n v="1474"/>
    <n v="39"/>
    <n v="0"/>
    <s v="."/>
    <s v="."/>
    <n v="0"/>
    <n v="1958"/>
    <m/>
    <m/>
  </r>
  <r>
    <x v="106"/>
    <x v="94"/>
    <n v="2265"/>
    <n v="754"/>
    <n v="1470"/>
    <n v="41"/>
    <n v="0"/>
    <s v="."/>
    <s v="."/>
    <n v="0"/>
    <n v="1958"/>
    <m/>
    <m/>
  </r>
  <r>
    <x v="106"/>
    <x v="95"/>
    <n v="2617"/>
    <n v="837"/>
    <n v="1690"/>
    <n v="91"/>
    <n v="0"/>
    <s v="."/>
    <s v="."/>
    <n v="0"/>
    <n v="1958"/>
    <m/>
    <m/>
  </r>
  <r>
    <x v="106"/>
    <x v="96"/>
    <n v="2889"/>
    <n v="1048"/>
    <n v="1726"/>
    <n v="115"/>
    <n v="0"/>
    <s v="."/>
    <s v="."/>
    <n v="0"/>
    <n v="1958"/>
    <m/>
    <m/>
  </r>
  <r>
    <x v="106"/>
    <x v="97"/>
    <n v="3024"/>
    <n v="1014"/>
    <n v="1843"/>
    <n v="167"/>
    <n v="0"/>
    <s v="."/>
    <s v="."/>
    <n v="0"/>
    <n v="1958"/>
    <m/>
    <m/>
  </r>
  <r>
    <x v="106"/>
    <x v="98"/>
    <n v="3029"/>
    <n v="1062"/>
    <n v="1816"/>
    <n v="151"/>
    <n v="0"/>
    <s v="."/>
    <s v="."/>
    <n v="0"/>
    <n v="1958"/>
    <m/>
    <m/>
  </r>
  <r>
    <x v="106"/>
    <x v="99"/>
    <n v="3517"/>
    <n v="1173"/>
    <n v="2199"/>
    <n v="145"/>
    <n v="0"/>
    <s v="."/>
    <s v="."/>
    <n v="0"/>
    <n v="1958"/>
    <m/>
    <m/>
  </r>
  <r>
    <x v="106"/>
    <x v="100"/>
    <n v="4048"/>
    <n v="1234"/>
    <n v="2620"/>
    <n v="195"/>
    <n v="0"/>
    <s v="."/>
    <s v="."/>
    <n v="0"/>
    <n v="1958"/>
    <m/>
    <m/>
  </r>
  <r>
    <x v="106"/>
    <x v="101"/>
    <n v="5060"/>
    <n v="1327"/>
    <n v="3495"/>
    <n v="218"/>
    <n v="20"/>
    <s v="."/>
    <s v="."/>
    <n v="0"/>
    <n v="1958"/>
    <m/>
    <m/>
  </r>
  <r>
    <x v="106"/>
    <x v="102"/>
    <n v="4936"/>
    <n v="1355"/>
    <n v="3342"/>
    <n v="219"/>
    <n v="19"/>
    <s v="."/>
    <s v="."/>
    <n v="0"/>
    <n v="1958"/>
    <m/>
    <m/>
  </r>
  <r>
    <x v="106"/>
    <x v="103"/>
    <n v="4611"/>
    <n v="1017"/>
    <n v="3234"/>
    <n v="343"/>
    <n v="18"/>
    <s v="."/>
    <s v="."/>
    <n v="0"/>
    <n v="1958"/>
    <m/>
    <m/>
  </r>
  <r>
    <x v="106"/>
    <x v="104"/>
    <n v="4527"/>
    <n v="760"/>
    <n v="3397"/>
    <n v="359"/>
    <n v="11"/>
    <s v="."/>
    <s v="."/>
    <n v="0"/>
    <n v="1958"/>
    <m/>
    <m/>
  </r>
  <r>
    <x v="106"/>
    <x v="66"/>
    <n v="4875"/>
    <n v="749"/>
    <n v="3703"/>
    <n v="413"/>
    <n v="10"/>
    <s v="."/>
    <s v="."/>
    <n v="0"/>
    <n v="1958"/>
    <m/>
    <m/>
  </r>
  <r>
    <x v="106"/>
    <x v="67"/>
    <n v="5250"/>
    <n v="748"/>
    <n v="4046"/>
    <n v="440"/>
    <n v="15"/>
    <s v="."/>
    <s v="."/>
    <n v="0"/>
    <n v="1958"/>
    <m/>
    <m/>
  </r>
  <r>
    <x v="106"/>
    <x v="68"/>
    <n v="5459"/>
    <n v="804"/>
    <n v="4190"/>
    <n v="445"/>
    <n v="19"/>
    <s v="."/>
    <s v="."/>
    <n v="0"/>
    <n v="1958"/>
    <m/>
    <m/>
  </r>
  <r>
    <x v="106"/>
    <x v="69"/>
    <n v="5941"/>
    <n v="831"/>
    <n v="4667"/>
    <n v="425"/>
    <n v="18"/>
    <s v="."/>
    <s v="."/>
    <n v="0"/>
    <n v="1958"/>
    <m/>
    <m/>
  </r>
  <r>
    <x v="106"/>
    <x v="70"/>
    <n v="6917"/>
    <n v="994"/>
    <n v="5460"/>
    <n v="463"/>
    <n v="0"/>
    <s v="."/>
    <s v="."/>
    <n v="0"/>
    <n v="1958"/>
    <m/>
    <m/>
  </r>
  <r>
    <x v="106"/>
    <x v="71"/>
    <n v="7296"/>
    <n v="1055"/>
    <n v="5742"/>
    <n v="499"/>
    <n v="0"/>
    <s v="."/>
    <s v="."/>
    <n v="0"/>
    <n v="1958"/>
    <m/>
    <m/>
  </r>
  <r>
    <x v="106"/>
    <x v="72"/>
    <n v="7970"/>
    <n v="1290"/>
    <n v="6145"/>
    <n v="513"/>
    <n v="23"/>
    <s v="."/>
    <s v="."/>
    <n v="0"/>
    <n v="1958"/>
    <m/>
    <m/>
  </r>
  <r>
    <x v="106"/>
    <x v="73"/>
    <n v="7842"/>
    <n v="1455"/>
    <n v="5856"/>
    <n v="531"/>
    <n v="0"/>
    <s v="."/>
    <s v="."/>
    <n v="0"/>
    <n v="1958"/>
    <m/>
    <m/>
  </r>
  <r>
    <x v="106"/>
    <x v="74"/>
    <n v="7229"/>
    <n v="1441"/>
    <n v="5764"/>
    <n v="0"/>
    <n v="23"/>
    <s v="."/>
    <s v="."/>
    <n v="0"/>
    <n v="1958"/>
    <m/>
    <m/>
  </r>
  <r>
    <x v="106"/>
    <x v="75"/>
    <n v="2581"/>
    <n v="0"/>
    <n v="2581"/>
    <n v="0"/>
    <n v="0"/>
    <s v="."/>
    <s v="."/>
    <n v="0"/>
    <n v="1958"/>
    <m/>
    <m/>
  </r>
  <r>
    <x v="106"/>
    <x v="76"/>
    <n v="5193"/>
    <n v="0"/>
    <n v="5193"/>
    <n v="0"/>
    <n v="0"/>
    <s v="."/>
    <s v="."/>
    <n v="0"/>
    <n v="1958"/>
    <m/>
    <m/>
  </r>
  <r>
    <x v="106"/>
    <x v="77"/>
    <n v="2394"/>
    <n v="0"/>
    <n v="2394"/>
    <n v="0"/>
    <n v="0"/>
    <s v="."/>
    <s v="."/>
    <n v="0"/>
    <n v="1958"/>
    <m/>
    <m/>
  </r>
  <r>
    <x v="106"/>
    <x v="78"/>
    <n v="1039"/>
    <n v="222"/>
    <n v="817"/>
    <n v="0"/>
    <n v="0"/>
    <s v="."/>
    <s v="."/>
    <n v="0"/>
    <n v="1958"/>
    <m/>
    <m/>
  </r>
  <r>
    <x v="106"/>
    <x v="79"/>
    <n v="367"/>
    <n v="114"/>
    <n v="253"/>
    <n v="0"/>
    <n v="0"/>
    <s v="."/>
    <s v="."/>
    <n v="0"/>
    <n v="1958"/>
    <m/>
    <m/>
  </r>
  <r>
    <x v="106"/>
    <x v="80"/>
    <n v="1107"/>
    <n v="161"/>
    <n v="932"/>
    <n v="13"/>
    <n v="1"/>
    <s v="."/>
    <s v="."/>
    <n v="0"/>
    <n v="1958"/>
    <m/>
    <m/>
  </r>
  <r>
    <x v="106"/>
    <x v="81"/>
    <n v="4229"/>
    <n v="391"/>
    <n v="3640"/>
    <n v="193"/>
    <n v="5"/>
    <s v="."/>
    <s v="."/>
    <n v="0"/>
    <n v="1958"/>
    <m/>
    <m/>
  </r>
  <r>
    <x v="106"/>
    <x v="0"/>
    <n v="5978"/>
    <n v="479"/>
    <n v="5189"/>
    <n v="310"/>
    <n v="0"/>
    <s v="."/>
    <s v="."/>
    <n v="0"/>
    <n v="1958"/>
    <m/>
    <m/>
  </r>
  <r>
    <x v="106"/>
    <x v="1"/>
    <n v="2683"/>
    <n v="557"/>
    <n v="1800"/>
    <n v="325"/>
    <n v="0"/>
    <n v="0"/>
    <n v="0.04"/>
    <n v="287"/>
    <n v="1958"/>
    <m/>
    <m/>
  </r>
  <r>
    <x v="106"/>
    <x v="2"/>
    <n v="2563"/>
    <n v="577"/>
    <n v="1561"/>
    <n v="411"/>
    <n v="14"/>
    <n v="0"/>
    <n v="0.03"/>
    <n v="314"/>
    <n v="1958"/>
    <m/>
    <m/>
  </r>
  <r>
    <x v="106"/>
    <x v="3"/>
    <n v="3472"/>
    <n v="670"/>
    <n v="2224"/>
    <n v="560"/>
    <n v="19"/>
    <n v="0"/>
    <n v="0.04"/>
    <n v="462"/>
    <n v="1958"/>
    <m/>
    <m/>
  </r>
  <r>
    <x v="106"/>
    <x v="4"/>
    <n v="3570"/>
    <n v="593"/>
    <n v="2240"/>
    <n v="716"/>
    <n v="20"/>
    <n v="0"/>
    <n v="0.05"/>
    <n v="662"/>
    <n v="1958"/>
    <m/>
    <m/>
  </r>
  <r>
    <x v="106"/>
    <x v="5"/>
    <n v="4025"/>
    <n v="613"/>
    <n v="2563"/>
    <n v="829"/>
    <n v="20"/>
    <n v="0"/>
    <n v="0.05"/>
    <n v="562"/>
    <n v="1958"/>
    <m/>
    <m/>
  </r>
  <r>
    <x v="106"/>
    <x v="6"/>
    <n v="5689"/>
    <n v="579"/>
    <n v="4090"/>
    <n v="1000"/>
    <n v="20"/>
    <n v="0"/>
    <n v="7.0000000000000007E-2"/>
    <n v="447"/>
    <n v="1958"/>
    <m/>
    <m/>
  </r>
  <r>
    <x v="106"/>
    <x v="7"/>
    <n v="5953"/>
    <n v="623"/>
    <n v="4239"/>
    <n v="1071"/>
    <n v="20"/>
    <n v="0"/>
    <n v="7.0000000000000007E-2"/>
    <n v="455"/>
    <n v="1958"/>
    <m/>
    <m/>
  </r>
  <r>
    <x v="106"/>
    <x v="8"/>
    <n v="6117"/>
    <n v="523"/>
    <n v="4425"/>
    <n v="1136"/>
    <n v="34"/>
    <n v="0"/>
    <n v="7.0000000000000007E-2"/>
    <n v="479"/>
    <n v="1958"/>
    <m/>
    <m/>
  </r>
  <r>
    <x v="106"/>
    <x v="9"/>
    <n v="6061"/>
    <n v="438"/>
    <n v="4488"/>
    <n v="1093"/>
    <n v="41"/>
    <n v="0"/>
    <n v="7.0000000000000007E-2"/>
    <n v="340"/>
    <n v="1958"/>
    <m/>
    <m/>
  </r>
  <r>
    <x v="106"/>
    <x v="10"/>
    <n v="6513"/>
    <n v="485"/>
    <n v="4813"/>
    <n v="1168"/>
    <n v="47"/>
    <n v="0"/>
    <n v="7.0000000000000007E-2"/>
    <n v="447"/>
    <n v="1989"/>
    <m/>
    <m/>
  </r>
  <r>
    <x v="106"/>
    <x v="11"/>
    <n v="5837"/>
    <n v="497"/>
    <n v="4014"/>
    <n v="1274"/>
    <n v="53"/>
    <n v="0"/>
    <n v="0.06"/>
    <n v="418"/>
    <n v="1989"/>
    <m/>
    <m/>
  </r>
  <r>
    <x v="106"/>
    <x v="12"/>
    <n v="7097"/>
    <n v="417"/>
    <n v="5274"/>
    <n v="1345"/>
    <n v="61"/>
    <n v="0"/>
    <n v="0.08"/>
    <n v="606"/>
    <n v="1989"/>
    <m/>
    <m/>
  </r>
  <r>
    <x v="106"/>
    <x v="13"/>
    <n v="6271"/>
    <n v="355"/>
    <n v="4430"/>
    <n v="1417"/>
    <n v="69"/>
    <n v="0"/>
    <n v="0.06"/>
    <n v="416"/>
    <n v="1989"/>
    <m/>
    <m/>
  </r>
  <r>
    <x v="106"/>
    <x v="14"/>
    <n v="6213"/>
    <n v="435"/>
    <n v="4267"/>
    <n v="1466"/>
    <n v="45"/>
    <n v="0"/>
    <n v="0.06"/>
    <n v="327"/>
    <n v="1989"/>
    <m/>
    <m/>
  </r>
  <r>
    <x v="106"/>
    <x v="15"/>
    <n v="6107"/>
    <n v="329"/>
    <n v="4287"/>
    <n v="1431"/>
    <n v="60"/>
    <n v="0"/>
    <n v="0.06"/>
    <n v="291"/>
    <n v="1989"/>
    <m/>
    <m/>
  </r>
  <r>
    <x v="106"/>
    <x v="16"/>
    <n v="6733"/>
    <n v="208"/>
    <n v="4822"/>
    <n v="1653"/>
    <n v="50"/>
    <n v="0"/>
    <n v="0.06"/>
    <n v="305"/>
    <n v="1989"/>
    <m/>
    <m/>
  </r>
  <r>
    <x v="106"/>
    <x v="17"/>
    <n v="6380"/>
    <n v="245"/>
    <n v="4432"/>
    <n v="1657"/>
    <n v="46"/>
    <n v="0"/>
    <n v="0.06"/>
    <n v="345"/>
    <n v="1989"/>
    <m/>
    <m/>
  </r>
  <r>
    <x v="106"/>
    <x v="18"/>
    <n v="6698"/>
    <n v="169"/>
    <n v="4810"/>
    <n v="1671"/>
    <n v="48"/>
    <n v="0"/>
    <n v="0.06"/>
    <n v="331"/>
    <n v="1989"/>
    <m/>
    <m/>
  </r>
  <r>
    <x v="106"/>
    <x v="19"/>
    <n v="7523"/>
    <n v="129"/>
    <n v="5616"/>
    <n v="1722"/>
    <n v="56"/>
    <n v="0"/>
    <n v="7.0000000000000007E-2"/>
    <n v="239"/>
    <n v="1989"/>
    <m/>
    <m/>
  </r>
  <r>
    <x v="106"/>
    <x v="20"/>
    <n v="9106"/>
    <n v="153"/>
    <n v="7515"/>
    <n v="1364"/>
    <n v="73"/>
    <n v="0"/>
    <n v="0.08"/>
    <n v="180"/>
    <n v="1989"/>
    <m/>
    <m/>
  </r>
  <r>
    <x v="106"/>
    <x v="21"/>
    <n v="9769"/>
    <n v="118"/>
    <n v="7973"/>
    <n v="628"/>
    <n v="75"/>
    <n v="975"/>
    <n v="0.08"/>
    <n v="199"/>
    <n v="1989"/>
    <m/>
    <m/>
  </r>
  <r>
    <x v="106"/>
    <x v="22"/>
    <n v="10632"/>
    <n v="151"/>
    <n v="8618"/>
    <n v="740"/>
    <n v="66"/>
    <n v="1057"/>
    <n v="0.09"/>
    <n v="251"/>
    <n v="1989"/>
    <m/>
    <m/>
  </r>
  <r>
    <x v="106"/>
    <x v="23"/>
    <n v="11819"/>
    <n v="143"/>
    <n v="9433"/>
    <n v="545"/>
    <n v="81"/>
    <n v="1617"/>
    <n v="0.09"/>
    <n v="313"/>
    <n v="1989"/>
    <m/>
    <m/>
  </r>
  <r>
    <x v="106"/>
    <x v="24"/>
    <n v="13399"/>
    <n v="97"/>
    <n v="10566"/>
    <n v="858"/>
    <n v="99"/>
    <n v="1779"/>
    <n v="0.1"/>
    <n v="422"/>
    <n v="1989"/>
    <m/>
    <m/>
  </r>
  <r>
    <x v="106"/>
    <x v="25"/>
    <n v="13979"/>
    <n v="120"/>
    <n v="10742"/>
    <n v="893"/>
    <n v="113"/>
    <n v="2111"/>
    <n v="0.11"/>
    <n v="352"/>
    <n v="1989"/>
    <m/>
    <m/>
  </r>
  <r>
    <x v="106"/>
    <x v="26"/>
    <n v="14716"/>
    <n v="149"/>
    <n v="11123"/>
    <n v="1394"/>
    <n v="146"/>
    <n v="1904"/>
    <n v="0.11"/>
    <n v="356"/>
    <n v="1989"/>
    <m/>
    <m/>
  </r>
  <r>
    <x v="106"/>
    <x v="27"/>
    <n v="16856"/>
    <n v="122"/>
    <n v="12503"/>
    <n v="1540"/>
    <n v="245"/>
    <n v="2445"/>
    <n v="0.12"/>
    <n v="190"/>
    <n v="1989"/>
    <m/>
    <m/>
  </r>
  <r>
    <x v="106"/>
    <x v="28"/>
    <n v="22480"/>
    <n v="139"/>
    <n v="15382"/>
    <n v="1808"/>
    <n v="361"/>
    <n v="4790"/>
    <n v="0.16"/>
    <n v="415"/>
    <n v="1989"/>
    <m/>
    <m/>
  </r>
  <r>
    <x v="106"/>
    <x v="29"/>
    <n v="25616"/>
    <n v="149"/>
    <n v="17093"/>
    <n v="2148"/>
    <n v="502"/>
    <n v="5724"/>
    <n v="0.18"/>
    <n v="307"/>
    <n v="1989"/>
    <m/>
    <m/>
  </r>
  <r>
    <x v="106"/>
    <x v="30"/>
    <n v="25933"/>
    <n v="178"/>
    <n v="17307"/>
    <n v="2015"/>
    <n v="639"/>
    <n v="5795"/>
    <n v="0.18"/>
    <n v="268"/>
    <n v="1989"/>
    <m/>
    <m/>
  </r>
  <r>
    <x v="106"/>
    <x v="31"/>
    <n v="25848"/>
    <n v="193"/>
    <n v="18050"/>
    <n v="3320"/>
    <n v="792"/>
    <n v="3493"/>
    <n v="0.17"/>
    <n v="295"/>
    <n v="1989"/>
    <m/>
    <m/>
  </r>
  <r>
    <x v="106"/>
    <x v="32"/>
    <n v="27314"/>
    <n v="216"/>
    <n v="19197"/>
    <n v="3657"/>
    <n v="937"/>
    <n v="3307"/>
    <n v="0.18"/>
    <n v="272"/>
    <n v="1989"/>
    <m/>
    <m/>
  </r>
  <r>
    <x v="106"/>
    <x v="33"/>
    <n v="28745"/>
    <n v="235"/>
    <n v="20493"/>
    <n v="4235"/>
    <n v="1020"/>
    <n v="2762"/>
    <n v="0.18"/>
    <n v="265"/>
    <n v="1989"/>
    <m/>
    <m/>
  </r>
  <r>
    <x v="106"/>
    <x v="34"/>
    <n v="28622"/>
    <n v="327"/>
    <n v="21213"/>
    <n v="3725"/>
    <n v="1113"/>
    <n v="2243"/>
    <n v="0.18"/>
    <n v="229"/>
    <n v="1989"/>
    <m/>
    <m/>
  </r>
  <r>
    <x v="106"/>
    <x v="35"/>
    <n v="30593"/>
    <n v="514"/>
    <n v="20249"/>
    <n v="6656"/>
    <n v="1205"/>
    <n v="1969"/>
    <n v="0.19"/>
    <n v="244"/>
    <n v="1989"/>
    <m/>
    <m/>
  </r>
  <r>
    <x v="106"/>
    <x v="36"/>
    <n v="33064"/>
    <n v="1002"/>
    <n v="21432"/>
    <n v="7389"/>
    <n v="1371"/>
    <n v="1870"/>
    <n v="0.2"/>
    <n v="248"/>
    <n v="1989"/>
    <m/>
    <m/>
  </r>
  <r>
    <x v="106"/>
    <x v="37"/>
    <n v="33199"/>
    <n v="2199"/>
    <n v="21362"/>
    <n v="6241"/>
    <n v="1488"/>
    <n v="1909"/>
    <n v="0.19"/>
    <n v="252"/>
    <n v="1989"/>
    <m/>
    <m/>
  </r>
  <r>
    <x v="106"/>
    <x v="38"/>
    <n v="33644"/>
    <n v="2243"/>
    <n v="20475"/>
    <n v="7372"/>
    <n v="1611"/>
    <n v="1942"/>
    <n v="0.19"/>
    <n v="316"/>
    <n v="1989"/>
    <m/>
    <m/>
  </r>
  <r>
    <x v="106"/>
    <x v="39"/>
    <n v="36041"/>
    <n v="1887"/>
    <n v="23811"/>
    <n v="6379"/>
    <n v="1665"/>
    <n v="2299"/>
    <n v="0.2"/>
    <n v="269"/>
    <n v="1989"/>
    <m/>
    <m/>
  </r>
  <r>
    <x v="106"/>
    <x v="40"/>
    <n v="35715"/>
    <n v="1714"/>
    <n v="23130"/>
    <n v="6811"/>
    <n v="1917"/>
    <n v="2143"/>
    <n v="0.2"/>
    <n v="345"/>
    <n v="1989"/>
    <m/>
    <m/>
  </r>
  <r>
    <x v="106"/>
    <x v="41"/>
    <n v="40787"/>
    <n v="1896"/>
    <n v="22509"/>
    <n v="12026"/>
    <n v="1877"/>
    <n v="2478"/>
    <n v="0.22"/>
    <n v="369"/>
    <n v="1990"/>
    <m/>
    <m/>
  </r>
  <r>
    <x v="106"/>
    <x v="42"/>
    <n v="49013"/>
    <n v="3690"/>
    <n v="28237"/>
    <n v="11871"/>
    <n v="2197"/>
    <n v="3019"/>
    <n v="0.26"/>
    <n v="398"/>
    <n v="1990"/>
    <m/>
    <m/>
  </r>
  <r>
    <x v="106"/>
    <x v="43"/>
    <n v="55243"/>
    <n v="3414"/>
    <n v="31961"/>
    <n v="14294"/>
    <n v="2350"/>
    <n v="3223"/>
    <n v="0.28999999999999998"/>
    <n v="404"/>
    <n v="1990"/>
    <m/>
    <m/>
  </r>
  <r>
    <x v="106"/>
    <x v="44"/>
    <n v="59613"/>
    <n v="5816"/>
    <n v="32047"/>
    <n v="15737"/>
    <n v="2575"/>
    <n v="3439"/>
    <n v="0.31"/>
    <n v="464"/>
    <n v="1990"/>
    <m/>
    <m/>
  </r>
  <r>
    <x v="106"/>
    <x v="45"/>
    <n v="60380"/>
    <n v="7273"/>
    <n v="30969"/>
    <n v="16460"/>
    <n v="2979"/>
    <n v="2699"/>
    <n v="0.31"/>
    <n v="507"/>
    <n v="1990"/>
    <m/>
    <m/>
  </r>
  <r>
    <x v="106"/>
    <x v="46"/>
    <n v="61342"/>
    <n v="6871"/>
    <n v="31076"/>
    <n v="17624"/>
    <n v="3146"/>
    <n v="2625"/>
    <n v="0.31"/>
    <n v="504"/>
    <n v="1990"/>
    <m/>
    <m/>
  </r>
  <r>
    <x v="106"/>
    <x v="47"/>
    <n v="69073"/>
    <n v="7522"/>
    <n v="34015"/>
    <n v="21559"/>
    <n v="3352"/>
    <n v="2625"/>
    <n v="0.34"/>
    <n v="807"/>
    <n v="1990"/>
    <m/>
    <m/>
  </r>
  <r>
    <x v="106"/>
    <x v="48"/>
    <n v="75991"/>
    <n v="8021"/>
    <n v="39265"/>
    <n v="22391"/>
    <n v="3741"/>
    <n v="2572"/>
    <n v="0.37"/>
    <n v="804"/>
    <n v="1990"/>
    <m/>
    <m/>
  </r>
  <r>
    <x v="106"/>
    <x v="49"/>
    <n v="58413"/>
    <n v="8754"/>
    <n v="30888"/>
    <n v="13108"/>
    <n v="3038"/>
    <n v="2625"/>
    <n v="0.28000000000000003"/>
    <n v="952"/>
    <n v="1990"/>
    <m/>
    <m/>
  </r>
  <r>
    <x v="106"/>
    <x v="50"/>
    <n v="65991"/>
    <n v="10144"/>
    <n v="28945"/>
    <n v="22831"/>
    <n v="3254"/>
    <n v="817"/>
    <n v="0.31"/>
    <n v="1573"/>
    <n v="1990"/>
    <m/>
    <m/>
  </r>
  <r>
    <x v="106"/>
    <x v="51"/>
    <n v="71835"/>
    <n v="11458"/>
    <n v="42297"/>
    <n v="13262"/>
    <n v="3779"/>
    <n v="1038"/>
    <n v="0.34"/>
    <n v="408"/>
    <n v="1990"/>
    <m/>
    <m/>
  </r>
  <r>
    <x v="106"/>
    <x v="52"/>
    <n v="80422"/>
    <n v="16053"/>
    <n v="40900"/>
    <n v="16693"/>
    <n v="4257"/>
    <n v="2520"/>
    <n v="0.37"/>
    <n v="494"/>
    <n v="1990"/>
    <m/>
    <m/>
  </r>
  <r>
    <x v="106"/>
    <x v="53"/>
    <n v="83648"/>
    <n v="17251"/>
    <n v="42806"/>
    <n v="16311"/>
    <n v="4711"/>
    <n v="2568"/>
    <n v="0.38"/>
    <n v="607"/>
    <n v="1990"/>
    <m/>
    <m/>
  </r>
  <r>
    <x v="106"/>
    <x v="54"/>
    <n v="86390"/>
    <n v="17932"/>
    <n v="44336"/>
    <n v="17102"/>
    <n v="4828"/>
    <n v="2192"/>
    <n v="0.39"/>
    <n v="1089"/>
    <n v="1990"/>
    <m/>
    <m/>
  </r>
  <r>
    <x v="106"/>
    <x v="55"/>
    <n v="92074"/>
    <n v="21198"/>
    <n v="47460"/>
    <n v="16890"/>
    <n v="4519"/>
    <n v="2006"/>
    <n v="0.41"/>
    <n v="961"/>
    <n v="1990"/>
    <m/>
    <m/>
  </r>
  <r>
    <x v="106"/>
    <x v="56"/>
    <n v="93262"/>
    <n v="24173"/>
    <n v="47695"/>
    <n v="14861"/>
    <n v="4613"/>
    <n v="1920"/>
    <n v="0.41"/>
    <n v="921"/>
    <n v="1990"/>
    <m/>
    <m/>
  </r>
  <r>
    <x v="106"/>
    <x v="57"/>
    <n v="94115"/>
    <n v="30398"/>
    <n v="41621"/>
    <n v="15673"/>
    <n v="4760"/>
    <n v="1663"/>
    <n v="0.41"/>
    <n v="928"/>
    <n v="1990"/>
    <m/>
    <m/>
  </r>
  <r>
    <x v="106"/>
    <x v="58"/>
    <n v="102412"/>
    <n v="35119"/>
    <n v="45367"/>
    <n v="15578"/>
    <n v="4896"/>
    <n v="1452"/>
    <n v="0.44"/>
    <n v="1300"/>
    <n v="1990"/>
    <m/>
    <m/>
  </r>
  <r>
    <x v="106"/>
    <x v="59"/>
    <n v="113597"/>
    <n v="47247"/>
    <n v="43205"/>
    <n v="16461"/>
    <n v="5240"/>
    <n v="1444"/>
    <n v="0.48"/>
    <n v="1365"/>
    <n v="1990"/>
    <m/>
    <m/>
  </r>
  <r>
    <x v="106"/>
    <x v="60"/>
    <n v="121737"/>
    <n v="47330"/>
    <n v="49467"/>
    <n v="17615"/>
    <n v="5020"/>
    <n v="2305"/>
    <n v="0.51"/>
    <n v="268"/>
    <n v="1990"/>
    <m/>
    <m/>
  </r>
  <r>
    <x v="106"/>
    <x v="61"/>
    <n v="116924"/>
    <n v="35295"/>
    <n v="53405"/>
    <n v="20123"/>
    <n v="5369"/>
    <n v="2733"/>
    <n v="0.48"/>
    <n v="248"/>
    <n v="1990"/>
    <m/>
    <m/>
  </r>
  <r>
    <x v="106"/>
    <x v="62"/>
    <n v="164621"/>
    <n v="75931"/>
    <n v="57677"/>
    <n v="22258"/>
    <n v="6152"/>
    <n v="2603"/>
    <n v="0.67"/>
    <n v="744"/>
    <n v="1990"/>
    <m/>
    <m/>
  </r>
  <r>
    <x v="106"/>
    <x v="63"/>
    <n v="173733"/>
    <n v="81711"/>
    <n v="59710"/>
    <n v="21851"/>
    <n v="7120"/>
    <n v="3342"/>
    <n v="0.7"/>
    <n v="790"/>
    <n v="1990"/>
    <m/>
    <m/>
  </r>
  <r>
    <x v="106"/>
    <x v="64"/>
    <n v="133686"/>
    <n v="39375"/>
    <n v="65400"/>
    <n v="17673"/>
    <n v="7710"/>
    <n v="3528"/>
    <n v="0.53"/>
    <n v="1068"/>
    <n v="1990"/>
    <m/>
    <m/>
  </r>
  <r>
    <x v="106"/>
    <x v="65"/>
    <n v="126582"/>
    <n v="33370"/>
    <n v="63677"/>
    <n v="17035"/>
    <n v="7888"/>
    <n v="4612"/>
    <n v="0.5"/>
    <n v="1356"/>
    <n v="1990"/>
    <m/>
    <m/>
  </r>
  <r>
    <x v="107"/>
    <x v="96"/>
    <n v="0"/>
    <n v="0"/>
    <n v="0"/>
    <n v="0"/>
    <n v="0"/>
    <s v="."/>
    <s v="."/>
    <n v="0"/>
    <n v="1958"/>
    <m/>
    <m/>
  </r>
  <r>
    <x v="107"/>
    <x v="97"/>
    <n v="0"/>
    <n v="0"/>
    <n v="0"/>
    <n v="0"/>
    <n v="0"/>
    <s v="."/>
    <s v="."/>
    <n v="0"/>
    <n v="1958"/>
    <m/>
    <m/>
  </r>
  <r>
    <x v="107"/>
    <x v="98"/>
    <n v="0"/>
    <n v="0"/>
    <n v="0"/>
    <n v="0"/>
    <n v="0"/>
    <s v="."/>
    <s v="."/>
    <n v="0"/>
    <n v="1958"/>
    <m/>
    <m/>
  </r>
  <r>
    <x v="107"/>
    <x v="99"/>
    <n v="38"/>
    <n v="0"/>
    <n v="38"/>
    <n v="0"/>
    <n v="0"/>
    <s v="."/>
    <s v="."/>
    <n v="0"/>
    <n v="1958"/>
    <m/>
    <m/>
  </r>
  <r>
    <x v="107"/>
    <x v="100"/>
    <n v="79"/>
    <n v="0"/>
    <n v="79"/>
    <n v="0"/>
    <n v="0"/>
    <s v="."/>
    <s v="."/>
    <n v="0"/>
    <n v="1958"/>
    <m/>
    <m/>
  </r>
  <r>
    <x v="107"/>
    <x v="101"/>
    <n v="101"/>
    <n v="0"/>
    <n v="101"/>
    <n v="0"/>
    <n v="0"/>
    <s v="."/>
    <s v="."/>
    <n v="0"/>
    <n v="1958"/>
    <m/>
    <m/>
  </r>
  <r>
    <x v="107"/>
    <x v="102"/>
    <n v="101"/>
    <n v="0"/>
    <n v="101"/>
    <n v="0"/>
    <n v="0"/>
    <s v="."/>
    <s v="."/>
    <n v="0"/>
    <n v="1958"/>
    <m/>
    <m/>
  </r>
  <r>
    <x v="107"/>
    <x v="103"/>
    <n v="100"/>
    <n v="0"/>
    <n v="100"/>
    <n v="0"/>
    <n v="0"/>
    <s v="."/>
    <s v="."/>
    <n v="0"/>
    <n v="1958"/>
    <m/>
    <m/>
  </r>
  <r>
    <x v="107"/>
    <x v="104"/>
    <n v="102"/>
    <n v="0"/>
    <n v="102"/>
    <n v="0"/>
    <n v="0"/>
    <s v="."/>
    <s v="."/>
    <n v="0"/>
    <n v="1958"/>
    <m/>
    <m/>
  </r>
  <r>
    <x v="107"/>
    <x v="66"/>
    <n v="96"/>
    <n v="0"/>
    <n v="96"/>
    <n v="0"/>
    <n v="0"/>
    <s v="."/>
    <s v="."/>
    <n v="0"/>
    <n v="1958"/>
    <m/>
    <m/>
  </r>
  <r>
    <x v="107"/>
    <x v="67"/>
    <n v="782"/>
    <n v="0"/>
    <n v="782"/>
    <n v="0"/>
    <n v="0"/>
    <s v="."/>
    <s v="."/>
    <n v="0"/>
    <n v="1958"/>
    <m/>
    <m/>
  </r>
  <r>
    <x v="107"/>
    <x v="68"/>
    <n v="1562"/>
    <n v="0"/>
    <n v="1562"/>
    <n v="0"/>
    <n v="0"/>
    <s v="."/>
    <s v="."/>
    <n v="0"/>
    <n v="1958"/>
    <m/>
    <m/>
  </r>
  <r>
    <x v="107"/>
    <x v="69"/>
    <n v="1581"/>
    <n v="0"/>
    <n v="1581"/>
    <n v="0"/>
    <n v="0"/>
    <s v="."/>
    <s v="."/>
    <n v="0"/>
    <n v="1958"/>
    <m/>
    <m/>
  </r>
  <r>
    <x v="107"/>
    <x v="70"/>
    <n v="1704"/>
    <n v="0"/>
    <n v="1704"/>
    <n v="0"/>
    <n v="0"/>
    <s v="."/>
    <s v="."/>
    <n v="0"/>
    <n v="1958"/>
    <m/>
    <m/>
  </r>
  <r>
    <x v="107"/>
    <x v="71"/>
    <n v="1615"/>
    <n v="0"/>
    <n v="1615"/>
    <n v="0"/>
    <n v="0"/>
    <s v="."/>
    <s v="."/>
    <n v="0"/>
    <n v="1958"/>
    <m/>
    <m/>
  </r>
  <r>
    <x v="107"/>
    <x v="72"/>
    <n v="3318"/>
    <n v="0"/>
    <n v="3318"/>
    <n v="0"/>
    <n v="0"/>
    <s v="."/>
    <s v="."/>
    <n v="0"/>
    <n v="1958"/>
    <m/>
    <m/>
  </r>
  <r>
    <x v="107"/>
    <x v="73"/>
    <n v="2099"/>
    <n v="0"/>
    <n v="2099"/>
    <n v="0"/>
    <n v="0"/>
    <s v="."/>
    <s v="."/>
    <n v="0"/>
    <n v="1958"/>
    <m/>
    <m/>
  </r>
  <r>
    <x v="107"/>
    <x v="74"/>
    <n v="1312"/>
    <n v="0"/>
    <n v="1312"/>
    <n v="0"/>
    <n v="0"/>
    <s v="."/>
    <s v="."/>
    <n v="0"/>
    <n v="1958"/>
    <m/>
    <m/>
  </r>
  <r>
    <x v="107"/>
    <x v="75"/>
    <n v="2173"/>
    <n v="0"/>
    <n v="2173"/>
    <n v="0"/>
    <n v="0"/>
    <s v="."/>
    <s v="."/>
    <n v="0"/>
    <n v="1958"/>
    <m/>
    <m/>
  </r>
  <r>
    <x v="107"/>
    <x v="76"/>
    <n v="2991"/>
    <n v="0"/>
    <n v="2991"/>
    <n v="0"/>
    <n v="0"/>
    <s v="."/>
    <s v="."/>
    <n v="0"/>
    <n v="1958"/>
    <m/>
    <m/>
  </r>
  <r>
    <x v="107"/>
    <x v="77"/>
    <n v="3486"/>
    <n v="0"/>
    <n v="3486"/>
    <n v="0"/>
    <n v="0"/>
    <s v="."/>
    <s v="."/>
    <n v="0"/>
    <n v="1958"/>
    <m/>
    <m/>
  </r>
  <r>
    <x v="107"/>
    <x v="78"/>
    <n v="3857"/>
    <n v="0"/>
    <n v="3857"/>
    <n v="0"/>
    <n v="0"/>
    <s v="."/>
    <s v="."/>
    <n v="0"/>
    <n v="1958"/>
    <m/>
    <m/>
  </r>
  <r>
    <x v="107"/>
    <x v="79"/>
    <n v="3918"/>
    <n v="0"/>
    <n v="3918"/>
    <n v="0"/>
    <n v="0"/>
    <s v="."/>
    <s v="."/>
    <n v="0"/>
    <n v="1958"/>
    <m/>
    <m/>
  </r>
  <r>
    <x v="107"/>
    <x v="80"/>
    <n v="3937"/>
    <n v="0"/>
    <n v="3937"/>
    <n v="0"/>
    <n v="0"/>
    <s v="."/>
    <s v="."/>
    <n v="0"/>
    <n v="1958"/>
    <m/>
    <m/>
  </r>
  <r>
    <x v="107"/>
    <x v="81"/>
    <n v="-26"/>
    <n v="0"/>
    <n v="-26"/>
    <n v="0"/>
    <n v="0"/>
    <s v="."/>
    <s v="."/>
    <n v="0"/>
    <n v="1958"/>
    <m/>
    <m/>
  </r>
  <r>
    <x v="107"/>
    <x v="0"/>
    <n v="308"/>
    <n v="0"/>
    <n v="307"/>
    <n v="0"/>
    <n v="1"/>
    <s v="."/>
    <s v="."/>
    <n v="0"/>
    <n v="1958"/>
    <m/>
    <m/>
  </r>
  <r>
    <x v="107"/>
    <x v="1"/>
    <n v="450"/>
    <n v="1"/>
    <n v="440"/>
    <n v="0"/>
    <n v="9"/>
    <n v="0"/>
    <n v="0.08"/>
    <n v="4"/>
    <n v="1958"/>
    <m/>
    <m/>
  </r>
  <r>
    <x v="107"/>
    <x v="2"/>
    <n v="663"/>
    <n v="2"/>
    <n v="651"/>
    <n v="0"/>
    <n v="10"/>
    <n v="0"/>
    <n v="0.11"/>
    <n v="4"/>
    <n v="1958"/>
    <m/>
    <m/>
  </r>
  <r>
    <x v="107"/>
    <x v="3"/>
    <n v="535"/>
    <n v="1"/>
    <n v="520"/>
    <n v="0"/>
    <n v="14"/>
    <n v="0"/>
    <n v="0.09"/>
    <n v="4"/>
    <n v="1958"/>
    <m/>
    <m/>
  </r>
  <r>
    <x v="107"/>
    <x v="4"/>
    <n v="690"/>
    <n v="1"/>
    <n v="666"/>
    <n v="0"/>
    <n v="24"/>
    <n v="0"/>
    <n v="0.11"/>
    <n v="9"/>
    <n v="1958"/>
    <m/>
    <m/>
  </r>
  <r>
    <x v="107"/>
    <x v="5"/>
    <n v="832"/>
    <n v="1"/>
    <n v="805"/>
    <n v="0"/>
    <n v="27"/>
    <n v="0"/>
    <n v="0.13"/>
    <n v="9"/>
    <n v="1958"/>
    <m/>
    <m/>
  </r>
  <r>
    <x v="107"/>
    <x v="6"/>
    <n v="1119"/>
    <n v="2"/>
    <n v="900"/>
    <n v="173"/>
    <n v="43"/>
    <n v="0"/>
    <n v="0.17"/>
    <n v="10"/>
    <n v="1958"/>
    <m/>
    <m/>
  </r>
  <r>
    <x v="107"/>
    <x v="7"/>
    <n v="1746"/>
    <n v="1"/>
    <n v="1489"/>
    <n v="189"/>
    <n v="67"/>
    <n v="0"/>
    <n v="0.26"/>
    <n v="13"/>
    <n v="1958"/>
    <m/>
    <m/>
  </r>
  <r>
    <x v="107"/>
    <x v="8"/>
    <n v="1630"/>
    <n v="1"/>
    <n v="1406"/>
    <n v="141"/>
    <n v="82"/>
    <n v="0"/>
    <n v="0.24"/>
    <n v="17"/>
    <n v="1958"/>
    <m/>
    <m/>
  </r>
  <r>
    <x v="107"/>
    <x v="9"/>
    <n v="1820"/>
    <n v="1"/>
    <n v="1615"/>
    <n v="113"/>
    <n v="91"/>
    <n v="0"/>
    <n v="0.26"/>
    <n v="17"/>
    <n v="1958"/>
    <m/>
    <m/>
  </r>
  <r>
    <x v="107"/>
    <x v="10"/>
    <n v="1997"/>
    <n v="3"/>
    <n v="1729"/>
    <n v="175"/>
    <n v="90"/>
    <n v="0"/>
    <n v="0.28000000000000003"/>
    <n v="17"/>
    <n v="1989"/>
    <m/>
    <m/>
  </r>
  <r>
    <x v="107"/>
    <x v="11"/>
    <n v="2254"/>
    <n v="2"/>
    <n v="1852"/>
    <n v="316"/>
    <n v="84"/>
    <n v="0"/>
    <n v="0.31"/>
    <n v="17"/>
    <n v="1989"/>
    <m/>
    <m/>
  </r>
  <r>
    <x v="107"/>
    <x v="12"/>
    <n v="2378"/>
    <n v="1"/>
    <n v="1916"/>
    <n v="334"/>
    <n v="127"/>
    <n v="0"/>
    <n v="0.31"/>
    <n v="36"/>
    <n v="1989"/>
    <m/>
    <m/>
  </r>
  <r>
    <x v="107"/>
    <x v="13"/>
    <n v="2463"/>
    <n v="1"/>
    <n v="2003"/>
    <n v="338"/>
    <n v="121"/>
    <n v="0"/>
    <n v="0.32"/>
    <n v="31"/>
    <n v="1989"/>
    <m/>
    <m/>
  </r>
  <r>
    <x v="107"/>
    <x v="14"/>
    <n v="2562"/>
    <n v="1"/>
    <n v="2053"/>
    <n v="380"/>
    <n v="128"/>
    <n v="0"/>
    <n v="0.32"/>
    <n v="27"/>
    <n v="1989"/>
    <m/>
    <m/>
  </r>
  <r>
    <x v="107"/>
    <x v="15"/>
    <n v="2475"/>
    <n v="1"/>
    <n v="1927"/>
    <n v="398"/>
    <n v="149"/>
    <n v="0"/>
    <n v="0.3"/>
    <n v="27"/>
    <n v="1989"/>
    <m/>
    <m/>
  </r>
  <r>
    <x v="107"/>
    <x v="16"/>
    <n v="5267"/>
    <n v="1"/>
    <n v="2196"/>
    <n v="260"/>
    <n v="175"/>
    <n v="2634"/>
    <n v="0.62"/>
    <n v="22"/>
    <n v="1989"/>
    <m/>
    <m/>
  </r>
  <r>
    <x v="107"/>
    <x v="17"/>
    <n v="7555"/>
    <n v="1"/>
    <n v="4121"/>
    <n v="284"/>
    <n v="183"/>
    <n v="2966"/>
    <n v="0.86"/>
    <n v="19"/>
    <n v="1989"/>
    <m/>
    <m/>
  </r>
  <r>
    <x v="107"/>
    <x v="18"/>
    <n v="5016"/>
    <n v="1"/>
    <n v="1851"/>
    <n v="243"/>
    <n v="190"/>
    <n v="2731"/>
    <n v="0.55000000000000004"/>
    <n v="23"/>
    <n v="1989"/>
    <m/>
    <m/>
  </r>
  <r>
    <x v="107"/>
    <x v="19"/>
    <n v="5377"/>
    <n v="1"/>
    <n v="2548"/>
    <n v="254"/>
    <n v="190"/>
    <n v="2383"/>
    <n v="0.56999999999999995"/>
    <n v="75"/>
    <n v="1989"/>
    <m/>
    <m/>
  </r>
  <r>
    <x v="107"/>
    <x v="20"/>
    <n v="6170"/>
    <n v="1"/>
    <n v="2748"/>
    <n v="399"/>
    <n v="188"/>
    <n v="2834"/>
    <n v="0.64"/>
    <n v="75"/>
    <n v="1989"/>
    <m/>
    <m/>
  </r>
  <r>
    <x v="107"/>
    <x v="21"/>
    <n v="6520"/>
    <n v="1"/>
    <n v="3116"/>
    <n v="411"/>
    <n v="185"/>
    <n v="2807"/>
    <n v="0.65"/>
    <n v="32"/>
    <n v="1989"/>
    <m/>
    <m/>
  </r>
  <r>
    <x v="107"/>
    <x v="22"/>
    <n v="7871"/>
    <n v="3"/>
    <n v="3413"/>
    <n v="485"/>
    <n v="252"/>
    <n v="3720"/>
    <n v="0.76"/>
    <n v="76"/>
    <n v="1989"/>
    <m/>
    <m/>
  </r>
  <r>
    <x v="107"/>
    <x v="23"/>
    <n v="8059"/>
    <n v="2"/>
    <n v="3904"/>
    <n v="490"/>
    <n v="259"/>
    <n v="3405"/>
    <n v="0.75"/>
    <n v="72"/>
    <n v="1989"/>
    <m/>
    <m/>
  </r>
  <r>
    <x v="107"/>
    <x v="24"/>
    <n v="8357"/>
    <n v="1"/>
    <n v="3528"/>
    <n v="634"/>
    <n v="247"/>
    <n v="3947"/>
    <n v="0.76"/>
    <n v="71"/>
    <n v="1989"/>
    <m/>
    <m/>
  </r>
  <r>
    <x v="107"/>
    <x v="25"/>
    <n v="8438"/>
    <n v="3"/>
    <n v="3517"/>
    <n v="424"/>
    <n v="247"/>
    <n v="4247"/>
    <n v="0.74"/>
    <n v="80"/>
    <n v="1989"/>
    <m/>
    <m/>
  </r>
  <r>
    <x v="107"/>
    <x v="26"/>
    <n v="9042"/>
    <n v="1"/>
    <n v="3420"/>
    <n v="681"/>
    <n v="324"/>
    <n v="4616"/>
    <n v="0.77"/>
    <n v="83"/>
    <n v="1989"/>
    <m/>
    <m/>
  </r>
  <r>
    <x v="107"/>
    <x v="27"/>
    <n v="13308"/>
    <n v="1"/>
    <n v="6132"/>
    <n v="945"/>
    <n v="371"/>
    <n v="5859"/>
    <n v="1.0900000000000001"/>
    <n v="87"/>
    <n v="1989"/>
    <m/>
    <m/>
  </r>
  <r>
    <x v="107"/>
    <x v="28"/>
    <n v="11920"/>
    <n v="1"/>
    <n v="6198"/>
    <n v="618"/>
    <n v="431"/>
    <n v="4672"/>
    <n v="0.95"/>
    <n v="95"/>
    <n v="1989"/>
    <m/>
    <m/>
  </r>
  <r>
    <x v="107"/>
    <x v="29"/>
    <n v="11540"/>
    <n v="1"/>
    <n v="5390"/>
    <n v="640"/>
    <n v="626"/>
    <n v="4882"/>
    <n v="0.89"/>
    <n v="103"/>
    <n v="1989"/>
    <m/>
    <m/>
  </r>
  <r>
    <x v="107"/>
    <x v="30"/>
    <n v="14451"/>
    <n v="1"/>
    <n v="6444"/>
    <n v="918"/>
    <n v="694"/>
    <n v="6394"/>
    <n v="1.08"/>
    <n v="103"/>
    <n v="1989"/>
    <m/>
    <m/>
  </r>
  <r>
    <x v="107"/>
    <x v="31"/>
    <n v="12424"/>
    <n v="1"/>
    <n v="5959"/>
    <n v="672"/>
    <n v="748"/>
    <n v="5045"/>
    <n v="0.9"/>
    <n v="106"/>
    <n v="1989"/>
    <m/>
    <m/>
  </r>
  <r>
    <x v="107"/>
    <x v="32"/>
    <n v="8760"/>
    <n v="1"/>
    <n v="6045"/>
    <n v="179"/>
    <n v="762"/>
    <n v="1774"/>
    <n v="0.62"/>
    <n v="106"/>
    <n v="1989"/>
    <m/>
    <m/>
  </r>
  <r>
    <x v="107"/>
    <x v="33"/>
    <n v="8351"/>
    <n v="1"/>
    <n v="5559"/>
    <n v="182"/>
    <n v="761"/>
    <n v="1848"/>
    <n v="0.57999999999999996"/>
    <n v="106"/>
    <n v="1989"/>
    <m/>
    <m/>
  </r>
  <r>
    <x v="107"/>
    <x v="34"/>
    <n v="10567"/>
    <n v="1"/>
    <n v="7862"/>
    <n v="179"/>
    <n v="761"/>
    <n v="1764"/>
    <n v="0.71"/>
    <n v="123"/>
    <n v="1989"/>
    <m/>
    <m/>
  </r>
  <r>
    <x v="107"/>
    <x v="35"/>
    <n v="10964"/>
    <n v="1"/>
    <n v="7468"/>
    <n v="252"/>
    <n v="1086"/>
    <n v="2157"/>
    <n v="0.72"/>
    <n v="133"/>
    <n v="1989"/>
    <m/>
    <m/>
  </r>
  <r>
    <x v="107"/>
    <x v="36"/>
    <n v="12183"/>
    <n v="1"/>
    <n v="7843"/>
    <n v="420"/>
    <n v="1086"/>
    <n v="2833"/>
    <n v="0.79"/>
    <n v="132"/>
    <n v="1989"/>
    <m/>
    <m/>
  </r>
  <r>
    <x v="107"/>
    <x v="37"/>
    <n v="13022"/>
    <n v="1"/>
    <n v="8430"/>
    <n v="157"/>
    <n v="1086"/>
    <n v="3348"/>
    <n v="0.82"/>
    <n v="89"/>
    <n v="1989"/>
    <m/>
    <m/>
  </r>
  <r>
    <x v="107"/>
    <x v="38"/>
    <n v="14421"/>
    <n v="1"/>
    <n v="9869"/>
    <n v="524"/>
    <n v="1357"/>
    <n v="2671"/>
    <n v="0.89"/>
    <n v="175"/>
    <n v="1989"/>
    <m/>
    <m/>
  </r>
  <r>
    <x v="107"/>
    <x v="39"/>
    <n v="18524"/>
    <n v="1"/>
    <n v="13883"/>
    <n v="790"/>
    <n v="1431"/>
    <n v="2419"/>
    <n v="1.1200000000000001"/>
    <n v="175"/>
    <n v="1989"/>
    <m/>
    <m/>
  </r>
  <r>
    <x v="107"/>
    <x v="40"/>
    <n v="19976"/>
    <n v="1"/>
    <n v="15035"/>
    <n v="677"/>
    <n v="1703"/>
    <n v="2561"/>
    <n v="1.18"/>
    <n v="176"/>
    <n v="1989"/>
    <m/>
    <m/>
  </r>
  <r>
    <x v="107"/>
    <x v="41"/>
    <n v="13006"/>
    <n v="1"/>
    <n v="9064"/>
    <n v="403"/>
    <n v="1360"/>
    <n v="2178"/>
    <n v="0.75"/>
    <n v="392"/>
    <n v="1990"/>
    <m/>
    <m/>
  </r>
  <r>
    <x v="107"/>
    <x v="42"/>
    <n v="12447"/>
    <n v="1"/>
    <n v="10777"/>
    <n v="963"/>
    <n v="680"/>
    <n v="26"/>
    <n v="0.7"/>
    <n v="248"/>
    <n v="1990"/>
    <m/>
    <m/>
  </r>
  <r>
    <x v="107"/>
    <x v="43"/>
    <n v="16120"/>
    <n v="0"/>
    <n v="14628"/>
    <n v="1189"/>
    <n v="272"/>
    <n v="31"/>
    <n v="0.88"/>
    <n v="269"/>
    <n v="1990"/>
    <m/>
    <m/>
  </r>
  <r>
    <x v="107"/>
    <x v="44"/>
    <n v="17279"/>
    <n v="0"/>
    <n v="15645"/>
    <n v="1336"/>
    <n v="272"/>
    <n v="26"/>
    <n v="0.91"/>
    <n v="304"/>
    <n v="1990"/>
    <m/>
    <m/>
  </r>
  <r>
    <x v="107"/>
    <x v="45"/>
    <n v="19453"/>
    <n v="0"/>
    <n v="17494"/>
    <n v="1661"/>
    <n v="272"/>
    <n v="26"/>
    <n v="0.99"/>
    <n v="351"/>
    <n v="1990"/>
    <m/>
    <m/>
  </r>
  <r>
    <x v="107"/>
    <x v="46"/>
    <n v="20275"/>
    <n v="0"/>
    <n v="18301"/>
    <n v="1661"/>
    <n v="287"/>
    <n v="26"/>
    <n v="1"/>
    <n v="342"/>
    <n v="1990"/>
    <m/>
    <m/>
  </r>
  <r>
    <x v="107"/>
    <x v="47"/>
    <n v="18953"/>
    <n v="0"/>
    <n v="17011"/>
    <n v="1698"/>
    <n v="218"/>
    <n v="26"/>
    <n v="0.9"/>
    <n v="352"/>
    <n v="1990"/>
    <m/>
    <m/>
  </r>
  <r>
    <x v="107"/>
    <x v="48"/>
    <n v="18628"/>
    <n v="0"/>
    <n v="16537"/>
    <n v="1598"/>
    <n v="231"/>
    <n v="262"/>
    <n v="0.86"/>
    <n v="358"/>
    <n v="1990"/>
    <m/>
    <m/>
  </r>
  <r>
    <x v="107"/>
    <x v="49"/>
    <n v="19736"/>
    <n v="0"/>
    <n v="17539"/>
    <n v="1505"/>
    <n v="272"/>
    <n v="420"/>
    <n v="0.88"/>
    <n v="366"/>
    <n v="1990"/>
    <m/>
    <m/>
  </r>
  <r>
    <x v="107"/>
    <x v="50"/>
    <n v="19712"/>
    <n v="0"/>
    <n v="16911"/>
    <n v="1622"/>
    <n v="680"/>
    <n v="499"/>
    <n v="0.85"/>
    <n v="368"/>
    <n v="1990"/>
    <m/>
    <m/>
  </r>
  <r>
    <x v="107"/>
    <x v="51"/>
    <n v="19756"/>
    <n v="0"/>
    <n v="16834"/>
    <n v="1607"/>
    <n v="816"/>
    <n v="499"/>
    <n v="0.83"/>
    <n v="402"/>
    <n v="1990"/>
    <m/>
    <m/>
  </r>
  <r>
    <x v="107"/>
    <x v="52"/>
    <n v="23273"/>
    <n v="0"/>
    <n v="20550"/>
    <n v="1408"/>
    <n v="816"/>
    <n v="499"/>
    <n v="0.95"/>
    <n v="437"/>
    <n v="1990"/>
    <m/>
    <m/>
  </r>
  <r>
    <x v="107"/>
    <x v="53"/>
    <n v="23796"/>
    <n v="0"/>
    <n v="21195"/>
    <n v="1173"/>
    <n v="929"/>
    <n v="499"/>
    <n v="0.94"/>
    <n v="428"/>
    <n v="1990"/>
    <m/>
    <m/>
  </r>
  <r>
    <x v="107"/>
    <x v="54"/>
    <n v="24848"/>
    <n v="0"/>
    <n v="23268"/>
    <n v="796"/>
    <n v="259"/>
    <n v="525"/>
    <n v="0.96"/>
    <n v="346"/>
    <n v="1990"/>
    <m/>
    <m/>
  </r>
  <r>
    <x v="107"/>
    <x v="55"/>
    <n v="31111"/>
    <n v="0"/>
    <n v="26061"/>
    <n v="510"/>
    <n v="340"/>
    <n v="4200"/>
    <n v="1.17"/>
    <n v="548"/>
    <n v="1990"/>
    <m/>
    <m/>
  </r>
  <r>
    <x v="107"/>
    <x v="56"/>
    <n v="30958"/>
    <n v="0"/>
    <n v="23828"/>
    <n v="3395"/>
    <n v="408"/>
    <n v="3327"/>
    <n v="1.1299999999999999"/>
    <n v="0"/>
    <n v="1990"/>
    <m/>
    <m/>
  </r>
  <r>
    <x v="107"/>
    <x v="57"/>
    <n v="26935"/>
    <n v="0"/>
    <n v="19601"/>
    <n v="3264"/>
    <n v="476"/>
    <n v="3594"/>
    <n v="0.96"/>
    <n v="0"/>
    <n v="1990"/>
    <m/>
    <m/>
  </r>
  <r>
    <x v="107"/>
    <x v="58"/>
    <n v="16950"/>
    <n v="0"/>
    <n v="9549"/>
    <n v="3283"/>
    <n v="612"/>
    <n v="3507"/>
    <n v="0.59"/>
    <n v="0"/>
    <n v="1990"/>
    <m/>
    <m/>
  </r>
  <r>
    <x v="107"/>
    <x v="59"/>
    <n v="25402"/>
    <n v="0"/>
    <n v="17235"/>
    <n v="4162"/>
    <n v="878"/>
    <n v="3127"/>
    <n v="0.86"/>
    <n v="0"/>
    <n v="1990"/>
    <m/>
    <m/>
  </r>
  <r>
    <x v="107"/>
    <x v="60"/>
    <n v="28510"/>
    <n v="0"/>
    <n v="19301"/>
    <n v="4558"/>
    <n v="952"/>
    <n v="3699"/>
    <n v="0.95"/>
    <n v="0"/>
    <n v="1990"/>
    <m/>
    <m/>
  </r>
  <r>
    <x v="107"/>
    <x v="61"/>
    <n v="30596"/>
    <n v="0"/>
    <n v="21668"/>
    <n v="4044"/>
    <n v="1088"/>
    <n v="3796"/>
    <n v="0.99"/>
    <n v="0"/>
    <n v="1990"/>
    <m/>
    <m/>
  </r>
  <r>
    <x v="107"/>
    <x v="62"/>
    <n v="36647"/>
    <n v="0"/>
    <n v="27114"/>
    <n v="3127"/>
    <n v="1360"/>
    <n v="5046"/>
    <n v="1.1499999999999999"/>
    <n v="815"/>
    <n v="1990"/>
    <m/>
    <m/>
  </r>
  <r>
    <x v="107"/>
    <x v="63"/>
    <n v="41648"/>
    <n v="0"/>
    <n v="30924"/>
    <n v="3077"/>
    <n v="1360"/>
    <n v="6287"/>
    <n v="1.26"/>
    <n v="426"/>
    <n v="1990"/>
    <m/>
    <m/>
  </r>
  <r>
    <x v="107"/>
    <x v="64"/>
    <n v="45134"/>
    <n v="0"/>
    <n v="33411"/>
    <n v="3564"/>
    <n v="1632"/>
    <n v="6527"/>
    <n v="1.32"/>
    <n v="491"/>
    <n v="1990"/>
    <m/>
    <m/>
  </r>
  <r>
    <x v="107"/>
    <x v="65"/>
    <n v="45935"/>
    <n v="0"/>
    <n v="33962"/>
    <n v="3448"/>
    <n v="1768"/>
    <n v="6757"/>
    <n v="1.3"/>
    <n v="611"/>
    <n v="1990"/>
    <m/>
    <m/>
  </r>
  <r>
    <x v="108"/>
    <x v="196"/>
    <n v="108"/>
    <n v="108"/>
    <n v="0"/>
    <n v="0"/>
    <n v="0"/>
    <s v="."/>
    <s v="."/>
    <n v="0"/>
    <n v="1958"/>
    <m/>
    <m/>
  </r>
  <r>
    <x v="108"/>
    <x v="157"/>
    <n v="96"/>
    <n v="96"/>
    <n v="0"/>
    <n v="0"/>
    <n v="0"/>
    <s v="."/>
    <s v="."/>
    <n v="0"/>
    <n v="1958"/>
    <m/>
    <m/>
  </r>
  <r>
    <x v="108"/>
    <x v="158"/>
    <n v="96"/>
    <n v="96"/>
    <n v="0"/>
    <n v="0"/>
    <n v="0"/>
    <s v="."/>
    <s v="."/>
    <n v="0"/>
    <n v="1958"/>
    <m/>
    <m/>
  </r>
  <r>
    <x v="108"/>
    <x v="122"/>
    <n v="59"/>
    <n v="59"/>
    <n v="0"/>
    <n v="0"/>
    <n v="0"/>
    <s v="."/>
    <s v="."/>
    <n v="0"/>
    <n v="1958"/>
    <m/>
    <m/>
  </r>
  <r>
    <x v="108"/>
    <x v="125"/>
    <n v="61"/>
    <n v="61"/>
    <n v="0"/>
    <n v="0"/>
    <n v="0"/>
    <s v="."/>
    <s v="."/>
    <n v="0"/>
    <n v="1958"/>
    <m/>
    <m/>
  </r>
  <r>
    <x v="108"/>
    <x v="126"/>
    <n v="68"/>
    <n v="68"/>
    <n v="0"/>
    <n v="0"/>
    <n v="0"/>
    <s v="."/>
    <s v="."/>
    <n v="0"/>
    <n v="1958"/>
    <m/>
    <m/>
  </r>
  <r>
    <x v="108"/>
    <x v="127"/>
    <n v="62"/>
    <n v="62"/>
    <n v="0"/>
    <n v="0"/>
    <n v="0"/>
    <s v="."/>
    <s v="."/>
    <n v="0"/>
    <n v="1958"/>
    <m/>
    <m/>
  </r>
  <r>
    <x v="108"/>
    <x v="88"/>
    <n v="66"/>
    <n v="66"/>
    <n v="0"/>
    <n v="0"/>
    <n v="0"/>
    <s v="."/>
    <s v="."/>
    <n v="0"/>
    <n v="1958"/>
    <m/>
    <m/>
  </r>
  <r>
    <x v="108"/>
    <x v="89"/>
    <n v="70"/>
    <n v="70"/>
    <n v="0"/>
    <n v="0"/>
    <n v="0"/>
    <s v="."/>
    <s v="."/>
    <n v="0"/>
    <n v="1958"/>
    <m/>
    <m/>
  </r>
  <r>
    <x v="108"/>
    <x v="90"/>
    <n v="67"/>
    <n v="67"/>
    <n v="0"/>
    <n v="0"/>
    <n v="0"/>
    <s v="."/>
    <s v="."/>
    <n v="0"/>
    <n v="1958"/>
    <m/>
    <m/>
  </r>
  <r>
    <x v="108"/>
    <x v="91"/>
    <n v="68"/>
    <n v="68"/>
    <n v="0"/>
    <n v="0"/>
    <n v="0"/>
    <s v="."/>
    <s v="."/>
    <n v="0"/>
    <n v="1958"/>
    <m/>
    <m/>
  </r>
  <r>
    <x v="108"/>
    <x v="92"/>
    <n v="80"/>
    <n v="80"/>
    <n v="0"/>
    <n v="0"/>
    <n v="0"/>
    <s v="."/>
    <s v="."/>
    <n v="0"/>
    <n v="1958"/>
    <m/>
    <m/>
  </r>
  <r>
    <x v="108"/>
    <x v="93"/>
    <n v="65"/>
    <n v="65"/>
    <n v="0"/>
    <n v="0"/>
    <n v="0"/>
    <s v="."/>
    <s v="."/>
    <n v="0"/>
    <n v="1958"/>
    <m/>
    <m/>
  </r>
  <r>
    <x v="108"/>
    <x v="96"/>
    <n v="1825"/>
    <n v="1825"/>
    <n v="0"/>
    <n v="0"/>
    <n v="0"/>
    <s v="."/>
    <s v="."/>
    <n v="0"/>
    <n v="1958"/>
    <m/>
    <m/>
  </r>
  <r>
    <x v="108"/>
    <x v="97"/>
    <n v="1647"/>
    <n v="1647"/>
    <n v="0"/>
    <n v="0"/>
    <n v="0"/>
    <s v="."/>
    <s v="."/>
    <n v="0"/>
    <n v="1958"/>
    <m/>
    <m/>
  </r>
  <r>
    <x v="108"/>
    <x v="98"/>
    <n v="2210"/>
    <n v="2210"/>
    <n v="0"/>
    <n v="0"/>
    <n v="0"/>
    <s v="."/>
    <s v="."/>
    <n v="0"/>
    <n v="1958"/>
    <m/>
    <m/>
  </r>
  <r>
    <x v="108"/>
    <x v="99"/>
    <n v="1837"/>
    <n v="1837"/>
    <n v="0"/>
    <n v="0"/>
    <n v="0"/>
    <s v="."/>
    <s v="."/>
    <n v="0"/>
    <n v="1958"/>
    <m/>
    <m/>
  </r>
  <r>
    <x v="108"/>
    <x v="100"/>
    <n v="1770"/>
    <n v="1770"/>
    <n v="0"/>
    <n v="0"/>
    <n v="0"/>
    <s v="."/>
    <s v="."/>
    <n v="0"/>
    <n v="1958"/>
    <m/>
    <m/>
  </r>
  <r>
    <x v="108"/>
    <x v="101"/>
    <n v="2729"/>
    <n v="2729"/>
    <n v="0"/>
    <n v="0"/>
    <n v="0"/>
    <s v="."/>
    <s v="."/>
    <n v="0"/>
    <n v="1958"/>
    <m/>
    <m/>
  </r>
  <r>
    <x v="108"/>
    <x v="102"/>
    <n v="2607"/>
    <n v="2607"/>
    <n v="0"/>
    <n v="0"/>
    <n v="0"/>
    <s v="."/>
    <s v="."/>
    <n v="0"/>
    <n v="1958"/>
    <m/>
    <m/>
  </r>
  <r>
    <x v="108"/>
    <x v="103"/>
    <n v="2686"/>
    <n v="2686"/>
    <n v="0"/>
    <n v="0"/>
    <n v="0"/>
    <s v="."/>
    <s v="."/>
    <n v="0"/>
    <n v="1958"/>
    <m/>
    <m/>
  </r>
  <r>
    <x v="108"/>
    <x v="104"/>
    <n v="1754"/>
    <n v="1754"/>
    <n v="0"/>
    <n v="0"/>
    <n v="0"/>
    <s v="."/>
    <s v="."/>
    <n v="0"/>
    <n v="1958"/>
    <m/>
    <m/>
  </r>
  <r>
    <x v="108"/>
    <x v="66"/>
    <n v="2529"/>
    <n v="2529"/>
    <n v="0"/>
    <n v="0"/>
    <n v="0"/>
    <s v="."/>
    <s v="."/>
    <n v="0"/>
    <n v="1958"/>
    <m/>
    <m/>
  </r>
  <r>
    <x v="108"/>
    <x v="67"/>
    <n v="2588"/>
    <n v="2588"/>
    <n v="0"/>
    <n v="0"/>
    <n v="0"/>
    <s v="."/>
    <s v="."/>
    <n v="0"/>
    <n v="1958"/>
    <m/>
    <m/>
  </r>
  <r>
    <x v="108"/>
    <x v="68"/>
    <n v="2602"/>
    <n v="2602"/>
    <n v="0"/>
    <n v="0"/>
    <n v="0"/>
    <s v="."/>
    <s v="."/>
    <n v="0"/>
    <n v="1958"/>
    <m/>
    <m/>
  </r>
  <r>
    <x v="108"/>
    <x v="69"/>
    <n v="2769"/>
    <n v="2769"/>
    <n v="0"/>
    <n v="0"/>
    <n v="0"/>
    <s v="."/>
    <s v="."/>
    <n v="0"/>
    <n v="1958"/>
    <m/>
    <m/>
  </r>
  <r>
    <x v="108"/>
    <x v="70"/>
    <n v="2826"/>
    <n v="2826"/>
    <n v="0"/>
    <n v="0"/>
    <n v="0"/>
    <s v="."/>
    <s v="."/>
    <n v="0"/>
    <n v="1958"/>
    <m/>
    <m/>
  </r>
  <r>
    <x v="108"/>
    <x v="71"/>
    <n v="2720"/>
    <n v="2705"/>
    <n v="0"/>
    <n v="0"/>
    <n v="15"/>
    <s v="."/>
    <s v="."/>
    <n v="0"/>
    <n v="1958"/>
    <m/>
    <m/>
  </r>
  <r>
    <x v="108"/>
    <x v="72"/>
    <n v="3147"/>
    <n v="3112"/>
    <n v="0"/>
    <n v="0"/>
    <n v="35"/>
    <s v="."/>
    <s v="."/>
    <n v="0"/>
    <n v="1958"/>
    <m/>
    <m/>
  </r>
  <r>
    <x v="108"/>
    <x v="73"/>
    <n v="3145"/>
    <n v="3108"/>
    <n v="0"/>
    <n v="0"/>
    <n v="37"/>
    <s v="."/>
    <s v="."/>
    <n v="0"/>
    <n v="1958"/>
    <m/>
    <m/>
  </r>
  <r>
    <x v="108"/>
    <x v="74"/>
    <n v="2306"/>
    <n v="2266"/>
    <n v="0"/>
    <n v="0"/>
    <n v="40"/>
    <s v="."/>
    <s v="."/>
    <n v="0"/>
    <n v="1958"/>
    <m/>
    <m/>
  </r>
  <r>
    <x v="108"/>
    <x v="75"/>
    <n v="1915"/>
    <n v="1887"/>
    <n v="0"/>
    <n v="0"/>
    <n v="27"/>
    <s v="."/>
    <s v="."/>
    <n v="0"/>
    <n v="1958"/>
    <m/>
    <m/>
  </r>
  <r>
    <x v="108"/>
    <x v="76"/>
    <n v="1941"/>
    <n v="1907"/>
    <n v="0"/>
    <n v="0"/>
    <n v="34"/>
    <s v="."/>
    <s v="."/>
    <n v="0"/>
    <n v="1958"/>
    <m/>
    <m/>
  </r>
  <r>
    <x v="108"/>
    <x v="77"/>
    <n v="1735"/>
    <n v="1705"/>
    <n v="0"/>
    <n v="0"/>
    <n v="30"/>
    <s v="."/>
    <s v="."/>
    <n v="0"/>
    <n v="1958"/>
    <m/>
    <m/>
  </r>
  <r>
    <x v="108"/>
    <x v="78"/>
    <n v="1865"/>
    <n v="1839"/>
    <n v="0"/>
    <n v="0"/>
    <n v="26"/>
    <s v="."/>
    <s v="."/>
    <n v="0"/>
    <n v="1958"/>
    <m/>
    <m/>
  </r>
  <r>
    <x v="108"/>
    <x v="79"/>
    <n v="2237"/>
    <n v="2196"/>
    <n v="0"/>
    <n v="0"/>
    <n v="41"/>
    <s v="."/>
    <s v="."/>
    <n v="0"/>
    <n v="1958"/>
    <m/>
    <m/>
  </r>
  <r>
    <x v="108"/>
    <x v="80"/>
    <n v="2405"/>
    <n v="2366"/>
    <n v="0"/>
    <n v="0"/>
    <n v="40"/>
    <s v="."/>
    <s v="."/>
    <n v="0"/>
    <n v="1958"/>
    <m/>
    <m/>
  </r>
  <r>
    <x v="108"/>
    <x v="81"/>
    <n v="2305"/>
    <n v="2251"/>
    <n v="0"/>
    <n v="0"/>
    <n v="54"/>
    <s v="."/>
    <s v="."/>
    <n v="0"/>
    <n v="1958"/>
    <m/>
    <m/>
  </r>
  <r>
    <x v="108"/>
    <x v="0"/>
    <n v="2278"/>
    <n v="2219"/>
    <n v="0"/>
    <n v="0"/>
    <n v="59"/>
    <s v="."/>
    <s v="."/>
    <n v="0"/>
    <n v="1958"/>
    <m/>
    <m/>
  </r>
  <r>
    <x v="108"/>
    <x v="1"/>
    <n v="2655"/>
    <n v="2327"/>
    <n v="269"/>
    <n v="0"/>
    <n v="60"/>
    <n v="0"/>
    <n v="0.91"/>
    <n v="49"/>
    <n v="1958"/>
    <m/>
    <m/>
  </r>
  <r>
    <x v="108"/>
    <x v="2"/>
    <n v="2868"/>
    <n v="2437"/>
    <n v="373"/>
    <n v="0"/>
    <n v="58"/>
    <n v="0"/>
    <n v="0.98"/>
    <n v="50"/>
    <n v="1958"/>
    <m/>
    <m/>
  </r>
  <r>
    <x v="108"/>
    <x v="3"/>
    <n v="2626"/>
    <n v="2266"/>
    <n v="297"/>
    <n v="0"/>
    <n v="63"/>
    <n v="0"/>
    <n v="0.9"/>
    <n v="71"/>
    <n v="1958"/>
    <m/>
    <m/>
  </r>
  <r>
    <x v="108"/>
    <x v="4"/>
    <n v="2603"/>
    <n v="2171"/>
    <n v="368"/>
    <n v="0"/>
    <n v="64"/>
    <n v="0"/>
    <n v="0.89"/>
    <n v="75"/>
    <n v="1958"/>
    <m/>
    <m/>
  </r>
  <r>
    <x v="108"/>
    <x v="5"/>
    <n v="2482"/>
    <n v="1979"/>
    <n v="421"/>
    <n v="0"/>
    <n v="81"/>
    <n v="0"/>
    <n v="0.85"/>
    <n v="83"/>
    <n v="1958"/>
    <m/>
    <m/>
  </r>
  <r>
    <x v="108"/>
    <x v="6"/>
    <n v="3198"/>
    <n v="2302"/>
    <n v="805"/>
    <n v="0"/>
    <n v="91"/>
    <n v="0"/>
    <n v="1.1000000000000001"/>
    <n v="119"/>
    <n v="1958"/>
    <m/>
    <m/>
  </r>
  <r>
    <x v="108"/>
    <x v="7"/>
    <n v="2982"/>
    <n v="1930"/>
    <n v="954"/>
    <n v="0"/>
    <n v="97"/>
    <n v="0"/>
    <n v="1.03"/>
    <n v="129"/>
    <n v="1958"/>
    <m/>
    <m/>
  </r>
  <r>
    <x v="108"/>
    <x v="8"/>
    <n v="2653"/>
    <n v="1880"/>
    <n v="702"/>
    <n v="0"/>
    <n v="71"/>
    <n v="0"/>
    <n v="0.93"/>
    <n v="106"/>
    <n v="1958"/>
    <m/>
    <m/>
  </r>
  <r>
    <x v="108"/>
    <x v="9"/>
    <n v="2445"/>
    <n v="1624"/>
    <n v="750"/>
    <n v="0"/>
    <n v="71"/>
    <n v="0"/>
    <n v="0.86"/>
    <n v="137"/>
    <n v="1958"/>
    <m/>
    <m/>
  </r>
  <r>
    <x v="108"/>
    <x v="10"/>
    <n v="3361"/>
    <n v="2400"/>
    <n v="876"/>
    <n v="0"/>
    <n v="85"/>
    <n v="0"/>
    <n v="1.18"/>
    <n v="138"/>
    <n v="1989"/>
    <m/>
    <m/>
  </r>
  <r>
    <x v="108"/>
    <x v="11"/>
    <n v="3049"/>
    <n v="2073"/>
    <n v="876"/>
    <n v="0"/>
    <n v="101"/>
    <n v="0"/>
    <n v="1.08"/>
    <n v="187"/>
    <n v="1989"/>
    <m/>
    <m/>
  </r>
  <r>
    <x v="108"/>
    <x v="12"/>
    <n v="3372"/>
    <n v="2267"/>
    <n v="1024"/>
    <n v="0"/>
    <n v="81"/>
    <n v="0"/>
    <n v="1.19"/>
    <n v="209"/>
    <n v="1989"/>
    <m/>
    <m/>
  </r>
  <r>
    <x v="108"/>
    <x v="13"/>
    <n v="3578"/>
    <n v="2246"/>
    <n v="1229"/>
    <n v="0"/>
    <n v="103"/>
    <n v="0"/>
    <n v="1.26"/>
    <n v="178"/>
    <n v="1989"/>
    <m/>
    <m/>
  </r>
  <r>
    <x v="108"/>
    <x v="14"/>
    <n v="3671"/>
    <n v="2149"/>
    <n v="1413"/>
    <n v="0"/>
    <n v="109"/>
    <n v="0"/>
    <n v="1.29"/>
    <n v="178"/>
    <n v="1989"/>
    <m/>
    <m/>
  </r>
  <r>
    <x v="108"/>
    <x v="15"/>
    <n v="3881"/>
    <n v="2151"/>
    <n v="1598"/>
    <n v="0"/>
    <n v="132"/>
    <n v="0"/>
    <n v="1.36"/>
    <n v="201"/>
    <n v="1989"/>
    <m/>
    <m/>
  </r>
  <r>
    <x v="108"/>
    <x v="16"/>
    <n v="3745"/>
    <n v="1818"/>
    <n v="1784"/>
    <n v="0"/>
    <n v="143"/>
    <n v="0"/>
    <n v="1.3"/>
    <n v="214"/>
    <n v="1989"/>
    <m/>
    <m/>
  </r>
  <r>
    <x v="108"/>
    <x v="17"/>
    <n v="4121"/>
    <n v="2025"/>
    <n v="1946"/>
    <n v="0"/>
    <n v="151"/>
    <n v="0"/>
    <n v="1.43"/>
    <n v="227"/>
    <n v="1989"/>
    <m/>
    <m/>
  </r>
  <r>
    <x v="108"/>
    <x v="18"/>
    <n v="4476"/>
    <n v="2086"/>
    <n v="2214"/>
    <n v="0"/>
    <n v="176"/>
    <n v="0"/>
    <n v="1.54"/>
    <n v="286"/>
    <n v="1989"/>
    <m/>
    <m/>
  </r>
  <r>
    <x v="108"/>
    <x v="19"/>
    <n v="4860"/>
    <n v="2419"/>
    <n v="2256"/>
    <n v="0"/>
    <n v="184"/>
    <n v="0"/>
    <n v="1.67"/>
    <n v="309"/>
    <n v="1989"/>
    <m/>
    <m/>
  </r>
  <r>
    <x v="108"/>
    <x v="20"/>
    <n v="5049"/>
    <n v="2294"/>
    <n v="2582"/>
    <n v="0"/>
    <n v="173"/>
    <n v="0"/>
    <n v="1.72"/>
    <n v="361"/>
    <n v="1989"/>
    <m/>
    <m/>
  </r>
  <r>
    <x v="108"/>
    <x v="21"/>
    <n v="5294"/>
    <n v="2224"/>
    <n v="2953"/>
    <n v="0"/>
    <n v="117"/>
    <n v="0"/>
    <n v="1.79"/>
    <n v="355"/>
    <n v="1989"/>
    <m/>
    <m/>
  </r>
  <r>
    <x v="108"/>
    <x v="22"/>
    <n v="6135"/>
    <n v="2244"/>
    <n v="3687"/>
    <n v="0"/>
    <n v="204"/>
    <n v="0"/>
    <n v="2.0499999999999998"/>
    <n v="336"/>
    <n v="1989"/>
    <m/>
    <m/>
  </r>
  <r>
    <x v="108"/>
    <x v="23"/>
    <n v="6014"/>
    <n v="2105"/>
    <n v="3709"/>
    <n v="0"/>
    <n v="200"/>
    <n v="0"/>
    <n v="1.98"/>
    <n v="318"/>
    <n v="1989"/>
    <m/>
    <m/>
  </r>
  <r>
    <x v="108"/>
    <x v="24"/>
    <n v="6234"/>
    <n v="1936"/>
    <n v="4084"/>
    <n v="0"/>
    <n v="214"/>
    <n v="0"/>
    <n v="2.02"/>
    <n v="286"/>
    <n v="1989"/>
    <m/>
    <m/>
  </r>
  <r>
    <x v="108"/>
    <x v="25"/>
    <n v="6355"/>
    <n v="2032"/>
    <n v="4114"/>
    <n v="0"/>
    <n v="209"/>
    <n v="0"/>
    <n v="2.0299999999999998"/>
    <n v="268"/>
    <n v="1989"/>
    <m/>
    <m/>
  </r>
  <r>
    <x v="108"/>
    <x v="26"/>
    <n v="6014"/>
    <n v="1851"/>
    <n v="3951"/>
    <n v="0"/>
    <n v="212"/>
    <n v="0"/>
    <n v="1.89"/>
    <n v="263"/>
    <n v="1989"/>
    <m/>
    <m/>
  </r>
  <r>
    <x v="108"/>
    <x v="27"/>
    <n v="6080"/>
    <n v="1892"/>
    <n v="3975"/>
    <n v="0"/>
    <n v="213"/>
    <n v="0"/>
    <n v="1.88"/>
    <n v="300"/>
    <n v="1989"/>
    <m/>
    <m/>
  </r>
  <r>
    <x v="108"/>
    <x v="28"/>
    <n v="6427"/>
    <n v="2023"/>
    <n v="4189"/>
    <n v="0"/>
    <n v="215"/>
    <n v="0"/>
    <n v="1.96"/>
    <n v="300"/>
    <n v="1989"/>
    <m/>
    <m/>
  </r>
  <r>
    <x v="108"/>
    <x v="29"/>
    <n v="6428"/>
    <n v="1679"/>
    <n v="4498"/>
    <n v="5"/>
    <n v="246"/>
    <n v="0"/>
    <n v="1.93"/>
    <n v="289"/>
    <n v="1989"/>
    <m/>
    <m/>
  </r>
  <r>
    <x v="108"/>
    <x v="30"/>
    <n v="7469"/>
    <n v="2104"/>
    <n v="4795"/>
    <n v="288"/>
    <n v="281"/>
    <n v="0"/>
    <n v="2.21"/>
    <n v="270"/>
    <n v="1989"/>
    <m/>
    <m/>
  </r>
  <r>
    <x v="108"/>
    <x v="31"/>
    <n v="7160"/>
    <n v="2022"/>
    <n v="4425"/>
    <n v="460"/>
    <n v="254"/>
    <n v="0"/>
    <n v="2.1"/>
    <n v="234"/>
    <n v="1989"/>
    <m/>
    <m/>
  </r>
  <r>
    <x v="108"/>
    <x v="32"/>
    <n v="7101"/>
    <n v="2160"/>
    <n v="3976"/>
    <n v="701"/>
    <n v="264"/>
    <n v="0"/>
    <n v="2.06"/>
    <n v="201"/>
    <n v="1989"/>
    <m/>
    <m/>
  </r>
  <r>
    <x v="108"/>
    <x v="33"/>
    <n v="6967"/>
    <n v="2280"/>
    <n v="3437"/>
    <n v="1035"/>
    <n v="215"/>
    <n v="0"/>
    <n v="2"/>
    <n v="191"/>
    <n v="1989"/>
    <m/>
    <m/>
  </r>
  <r>
    <x v="108"/>
    <x v="34"/>
    <n v="7011"/>
    <n v="2516"/>
    <n v="3184"/>
    <n v="1109"/>
    <n v="202"/>
    <n v="0"/>
    <n v="2"/>
    <n v="194"/>
    <n v="1989"/>
    <m/>
    <m/>
  </r>
  <r>
    <x v="108"/>
    <x v="35"/>
    <n v="6962"/>
    <n v="2387"/>
    <n v="3212"/>
    <n v="1176"/>
    <n v="187"/>
    <n v="0"/>
    <n v="1.98"/>
    <n v="181"/>
    <n v="1989"/>
    <m/>
    <m/>
  </r>
  <r>
    <x v="108"/>
    <x v="36"/>
    <n v="7288"/>
    <n v="2769"/>
    <n v="3105"/>
    <n v="1216"/>
    <n v="198"/>
    <n v="0"/>
    <n v="2.06"/>
    <n v="185"/>
    <n v="1989"/>
    <m/>
    <m/>
  </r>
  <r>
    <x v="108"/>
    <x v="37"/>
    <n v="7779"/>
    <n v="3042"/>
    <n v="3698"/>
    <n v="849"/>
    <n v="190"/>
    <n v="0"/>
    <n v="2.2000000000000002"/>
    <n v="272"/>
    <n v="1989"/>
    <m/>
    <m/>
  </r>
  <r>
    <x v="108"/>
    <x v="38"/>
    <n v="8235"/>
    <n v="3880"/>
    <n v="3317"/>
    <n v="841"/>
    <n v="197"/>
    <n v="0"/>
    <n v="2.33"/>
    <n v="264"/>
    <n v="1989"/>
    <m/>
    <m/>
  </r>
  <r>
    <x v="108"/>
    <x v="39"/>
    <n v="8138"/>
    <n v="3961"/>
    <n v="2931"/>
    <n v="1016"/>
    <n v="229"/>
    <n v="0"/>
    <n v="2.2999999999999998"/>
    <n v="307"/>
    <n v="1989"/>
    <m/>
    <m/>
  </r>
  <r>
    <x v="108"/>
    <x v="40"/>
    <n v="8186"/>
    <n v="3972"/>
    <n v="2847"/>
    <n v="1146"/>
    <n v="221"/>
    <n v="0"/>
    <n v="2.3199999999999998"/>
    <n v="307"/>
    <n v="1989"/>
    <m/>
    <m/>
  </r>
  <r>
    <x v="108"/>
    <x v="41"/>
    <n v="8513"/>
    <n v="3594"/>
    <n v="3527"/>
    <n v="1170"/>
    <n v="222"/>
    <n v="0"/>
    <n v="2.41"/>
    <n v="305"/>
    <n v="1990"/>
    <m/>
    <m/>
  </r>
  <r>
    <x v="108"/>
    <x v="42"/>
    <n v="8563"/>
    <n v="3553"/>
    <n v="3593"/>
    <n v="1199"/>
    <n v="218"/>
    <n v="0"/>
    <n v="2.42"/>
    <n v="308"/>
    <n v="1990"/>
    <m/>
    <m/>
  </r>
  <r>
    <x v="108"/>
    <x v="43"/>
    <n v="8463"/>
    <n v="3471"/>
    <n v="3588"/>
    <n v="1186"/>
    <n v="218"/>
    <n v="0"/>
    <n v="2.38"/>
    <n v="267"/>
    <n v="1990"/>
    <m/>
    <m/>
  </r>
  <r>
    <x v="108"/>
    <x v="44"/>
    <n v="8525"/>
    <n v="3289"/>
    <n v="3692"/>
    <n v="1347"/>
    <n v="197"/>
    <n v="0"/>
    <n v="2.39"/>
    <n v="402"/>
    <n v="1990"/>
    <m/>
    <m/>
  </r>
  <r>
    <x v="108"/>
    <x v="45"/>
    <n v="8910"/>
    <n v="3121"/>
    <n v="4198"/>
    <n v="1370"/>
    <n v="221"/>
    <n v="0"/>
    <n v="2.48"/>
    <n v="350"/>
    <n v="1990"/>
    <m/>
    <m/>
  </r>
  <r>
    <x v="108"/>
    <x v="46"/>
    <n v="8991"/>
    <n v="3067"/>
    <n v="4231"/>
    <n v="1458"/>
    <n v="235"/>
    <n v="0"/>
    <n v="2.4900000000000002"/>
    <n v="412"/>
    <n v="1990"/>
    <m/>
    <m/>
  </r>
  <r>
    <x v="108"/>
    <x v="47"/>
    <n v="9519"/>
    <n v="3129"/>
    <n v="4471"/>
    <n v="1656"/>
    <n v="263"/>
    <n v="0"/>
    <n v="2.62"/>
    <n v="421"/>
    <n v="1990"/>
    <m/>
    <m/>
  </r>
  <r>
    <x v="108"/>
    <x v="48"/>
    <n v="9931"/>
    <n v="3050"/>
    <n v="4864"/>
    <n v="1731"/>
    <n v="286"/>
    <n v="0"/>
    <n v="2.71"/>
    <n v="472"/>
    <n v="1990"/>
    <m/>
    <m/>
  </r>
  <r>
    <x v="108"/>
    <x v="49"/>
    <n v="10514"/>
    <n v="3045"/>
    <n v="5446"/>
    <n v="1750"/>
    <n v="272"/>
    <n v="0"/>
    <n v="2.84"/>
    <n v="489"/>
    <n v="1990"/>
    <m/>
    <m/>
  </r>
  <r>
    <x v="108"/>
    <x v="50"/>
    <n v="10950"/>
    <n v="2580"/>
    <n v="6163"/>
    <n v="1872"/>
    <n v="335"/>
    <n v="0"/>
    <n v="2.92"/>
    <n v="565"/>
    <n v="1990"/>
    <m/>
    <m/>
  </r>
  <r>
    <x v="108"/>
    <x v="51"/>
    <n v="11243"/>
    <n v="2758"/>
    <n v="5983"/>
    <n v="2146"/>
    <n v="356"/>
    <n v="0"/>
    <n v="2.96"/>
    <n v="614"/>
    <n v="1990"/>
    <m/>
    <m/>
  </r>
  <r>
    <x v="108"/>
    <x v="52"/>
    <n v="12007"/>
    <n v="2891"/>
    <n v="6408"/>
    <n v="2238"/>
    <n v="469"/>
    <n v="0"/>
    <n v="3.11"/>
    <n v="720"/>
    <n v="1990"/>
    <m/>
    <m/>
  </r>
  <r>
    <x v="108"/>
    <x v="53"/>
    <n v="11839"/>
    <n v="2818"/>
    <n v="6272"/>
    <n v="2298"/>
    <n v="452"/>
    <n v="0"/>
    <n v="3.01"/>
    <n v="746"/>
    <n v="1990"/>
    <m/>
    <m/>
  </r>
  <r>
    <x v="108"/>
    <x v="54"/>
    <n v="11641"/>
    <n v="2808"/>
    <n v="6031"/>
    <n v="2281"/>
    <n v="521"/>
    <n v="0"/>
    <n v="2.9"/>
    <n v="752"/>
    <n v="1990"/>
    <m/>
    <m/>
  </r>
  <r>
    <x v="108"/>
    <x v="55"/>
    <n v="11934"/>
    <n v="2579"/>
    <n v="6398"/>
    <n v="2277"/>
    <n v="680"/>
    <n v="0"/>
    <n v="2.92"/>
    <n v="701"/>
    <n v="1990"/>
    <m/>
    <m/>
  </r>
  <r>
    <x v="108"/>
    <x v="56"/>
    <n v="11873"/>
    <n v="2913"/>
    <n v="6102"/>
    <n v="2167"/>
    <n v="691"/>
    <n v="0"/>
    <n v="2.86"/>
    <n v="750"/>
    <n v="1990"/>
    <m/>
    <m/>
  </r>
  <r>
    <x v="108"/>
    <x v="57"/>
    <n v="11770"/>
    <n v="2591"/>
    <n v="6043"/>
    <n v="2458"/>
    <n v="677"/>
    <n v="0"/>
    <n v="2.78"/>
    <n v="781"/>
    <n v="1990"/>
    <m/>
    <m/>
  </r>
  <r>
    <x v="108"/>
    <x v="58"/>
    <n v="12173"/>
    <n v="2547"/>
    <n v="6315"/>
    <n v="2673"/>
    <n v="639"/>
    <n v="0"/>
    <n v="2.84"/>
    <n v="901"/>
    <n v="1990"/>
    <m/>
    <m/>
  </r>
  <r>
    <x v="108"/>
    <x v="59"/>
    <n v="11726"/>
    <n v="2494"/>
    <n v="5825"/>
    <n v="2796"/>
    <n v="611"/>
    <n v="0"/>
    <n v="2.69"/>
    <n v="830"/>
    <n v="1990"/>
    <m/>
    <m/>
  </r>
  <r>
    <x v="108"/>
    <x v="60"/>
    <n v="10994"/>
    <n v="2226"/>
    <n v="5740"/>
    <n v="2648"/>
    <n v="380"/>
    <n v="0"/>
    <n v="2.41"/>
    <n v="557"/>
    <n v="1990"/>
    <m/>
    <m/>
  </r>
  <r>
    <x v="108"/>
    <x v="61"/>
    <n v="10923"/>
    <n v="2201"/>
    <n v="5469"/>
    <n v="2930"/>
    <n v="324"/>
    <n v="0"/>
    <n v="2.37"/>
    <n v="671"/>
    <n v="1990"/>
    <m/>
    <m/>
  </r>
  <r>
    <x v="108"/>
    <x v="62"/>
    <n v="9717"/>
    <n v="2059"/>
    <n v="4796"/>
    <n v="2576"/>
    <n v="286"/>
    <n v="0"/>
    <n v="2.09"/>
    <n v="644"/>
    <n v="1990"/>
    <m/>
    <m/>
  </r>
  <r>
    <x v="108"/>
    <x v="63"/>
    <n v="9706"/>
    <n v="2455"/>
    <n v="4576"/>
    <n v="2513"/>
    <n v="163"/>
    <n v="0"/>
    <n v="2.08"/>
    <n v="553"/>
    <n v="1990"/>
    <m/>
    <m/>
  </r>
  <r>
    <x v="108"/>
    <x v="64"/>
    <n v="9505"/>
    <n v="2132"/>
    <n v="4705"/>
    <n v="2395"/>
    <n v="272"/>
    <n v="0"/>
    <n v="2.0299999999999998"/>
    <n v="631"/>
    <n v="1990"/>
    <m/>
    <m/>
  </r>
  <r>
    <x v="108"/>
    <x v="65"/>
    <n v="9290"/>
    <n v="2114"/>
    <n v="4580"/>
    <n v="2325"/>
    <n v="272"/>
    <n v="0"/>
    <n v="1.99"/>
    <n v="711"/>
    <n v="1990"/>
    <m/>
    <m/>
  </r>
  <r>
    <x v="109"/>
    <x v="84"/>
    <n v="0"/>
    <n v="0"/>
    <n v="0"/>
    <n v="0"/>
    <n v="0"/>
    <s v="."/>
    <s v="."/>
    <n v="0"/>
    <n v="1958"/>
    <m/>
    <m/>
  </r>
  <r>
    <x v="109"/>
    <x v="85"/>
    <n v="0"/>
    <n v="0"/>
    <n v="0"/>
    <n v="0"/>
    <n v="0"/>
    <s v="."/>
    <s v="."/>
    <n v="0"/>
    <n v="1958"/>
    <m/>
    <m/>
  </r>
  <r>
    <x v="109"/>
    <x v="87"/>
    <n v="0"/>
    <n v="0"/>
    <n v="0"/>
    <n v="0"/>
    <n v="0"/>
    <s v="."/>
    <s v="."/>
    <n v="0"/>
    <n v="1958"/>
    <m/>
    <m/>
  </r>
  <r>
    <x v="109"/>
    <x v="118"/>
    <n v="1"/>
    <n v="0"/>
    <n v="1"/>
    <n v="0"/>
    <n v="0"/>
    <s v="."/>
    <s v="."/>
    <n v="0"/>
    <n v="1958"/>
    <m/>
    <m/>
  </r>
  <r>
    <x v="109"/>
    <x v="119"/>
    <n v="0"/>
    <n v="0"/>
    <n v="0"/>
    <n v="0"/>
    <n v="0"/>
    <s v="."/>
    <s v="."/>
    <n v="0"/>
    <n v="1958"/>
    <m/>
    <m/>
  </r>
  <r>
    <x v="109"/>
    <x v="120"/>
    <n v="0"/>
    <n v="0"/>
    <n v="0"/>
    <n v="0"/>
    <n v="0"/>
    <s v="."/>
    <s v="."/>
    <n v="0"/>
    <n v="1958"/>
    <m/>
    <m/>
  </r>
  <r>
    <x v="109"/>
    <x v="121"/>
    <n v="0"/>
    <n v="0"/>
    <n v="0"/>
    <n v="0"/>
    <n v="0"/>
    <s v="."/>
    <s v="."/>
    <n v="0"/>
    <n v="1958"/>
    <m/>
    <m/>
  </r>
  <r>
    <x v="109"/>
    <x v="122"/>
    <n v="0"/>
    <n v="0"/>
    <n v="0"/>
    <n v="0"/>
    <n v="0"/>
    <s v="."/>
    <s v="."/>
    <n v="0"/>
    <n v="1958"/>
    <m/>
    <m/>
  </r>
  <r>
    <x v="109"/>
    <x v="123"/>
    <n v="37"/>
    <n v="0"/>
    <n v="37"/>
    <n v="0"/>
    <n v="0"/>
    <s v="."/>
    <s v="."/>
    <n v="0"/>
    <n v="1958"/>
    <m/>
    <m/>
  </r>
  <r>
    <x v="109"/>
    <x v="124"/>
    <n v="69"/>
    <n v="0"/>
    <n v="69"/>
    <n v="0"/>
    <n v="0"/>
    <s v="."/>
    <s v="."/>
    <n v="0"/>
    <n v="1958"/>
    <m/>
    <m/>
  </r>
  <r>
    <x v="109"/>
    <x v="125"/>
    <n v="233"/>
    <n v="0"/>
    <n v="233"/>
    <n v="0"/>
    <n v="0"/>
    <s v="."/>
    <s v="."/>
    <n v="0"/>
    <n v="1958"/>
    <m/>
    <m/>
  </r>
  <r>
    <x v="109"/>
    <x v="126"/>
    <n v="320"/>
    <n v="0"/>
    <n v="320"/>
    <n v="0"/>
    <n v="0"/>
    <s v="."/>
    <s v="."/>
    <n v="0"/>
    <n v="1958"/>
    <m/>
    <m/>
  </r>
  <r>
    <x v="109"/>
    <x v="127"/>
    <n v="383"/>
    <n v="0"/>
    <n v="383"/>
    <n v="0"/>
    <n v="0"/>
    <s v="."/>
    <s v="."/>
    <n v="0"/>
    <n v="1958"/>
    <m/>
    <m/>
  </r>
  <r>
    <x v="109"/>
    <x v="88"/>
    <n v="548"/>
    <n v="0"/>
    <n v="548"/>
    <n v="0"/>
    <n v="0"/>
    <s v="."/>
    <s v="."/>
    <n v="0"/>
    <n v="1958"/>
    <m/>
    <m/>
  </r>
  <r>
    <x v="109"/>
    <x v="89"/>
    <n v="764"/>
    <n v="0"/>
    <n v="764"/>
    <n v="0"/>
    <n v="0"/>
    <s v="."/>
    <s v="."/>
    <n v="0"/>
    <n v="1958"/>
    <m/>
    <m/>
  </r>
  <r>
    <x v="109"/>
    <x v="90"/>
    <n v="941"/>
    <n v="0"/>
    <n v="941"/>
    <n v="0"/>
    <n v="0"/>
    <s v="."/>
    <s v="."/>
    <n v="0"/>
    <n v="1958"/>
    <m/>
    <m/>
  </r>
  <r>
    <x v="109"/>
    <x v="91"/>
    <n v="1179"/>
    <n v="0"/>
    <n v="1179"/>
    <n v="0"/>
    <n v="0"/>
    <s v="."/>
    <s v="."/>
    <n v="0"/>
    <n v="1958"/>
    <m/>
    <m/>
  </r>
  <r>
    <x v="109"/>
    <x v="92"/>
    <n v="1484"/>
    <n v="0"/>
    <n v="1484"/>
    <n v="0"/>
    <n v="0"/>
    <s v="."/>
    <s v="."/>
    <n v="0"/>
    <n v="1958"/>
    <m/>
    <m/>
  </r>
  <r>
    <x v="109"/>
    <x v="93"/>
    <n v="1980"/>
    <n v="0"/>
    <n v="1980"/>
    <n v="0"/>
    <n v="0"/>
    <s v="."/>
    <s v="."/>
    <n v="0"/>
    <n v="1958"/>
    <m/>
    <m/>
  </r>
  <r>
    <x v="109"/>
    <x v="94"/>
    <n v="2518"/>
    <n v="0"/>
    <n v="2518"/>
    <n v="0"/>
    <n v="0"/>
    <s v="."/>
    <s v="."/>
    <n v="0"/>
    <n v="1958"/>
    <m/>
    <m/>
  </r>
  <r>
    <x v="109"/>
    <x v="95"/>
    <n v="3160"/>
    <n v="0"/>
    <n v="3160"/>
    <n v="0"/>
    <n v="0"/>
    <s v="."/>
    <s v="."/>
    <n v="0"/>
    <n v="1958"/>
    <m/>
    <m/>
  </r>
  <r>
    <x v="109"/>
    <x v="96"/>
    <n v="3686"/>
    <n v="0"/>
    <n v="3686"/>
    <n v="0"/>
    <n v="0"/>
    <s v="."/>
    <s v="."/>
    <n v="0"/>
    <n v="1958"/>
    <m/>
    <m/>
  </r>
  <r>
    <x v="109"/>
    <x v="97"/>
    <n v="3876"/>
    <n v="0"/>
    <n v="3876"/>
    <n v="0"/>
    <n v="0"/>
    <s v="."/>
    <s v="."/>
    <n v="0"/>
    <n v="1958"/>
    <m/>
    <m/>
  </r>
  <r>
    <x v="109"/>
    <x v="98"/>
    <n v="4110"/>
    <n v="0"/>
    <n v="4110"/>
    <n v="0"/>
    <n v="0"/>
    <s v="."/>
    <s v="."/>
    <n v="0"/>
    <n v="1958"/>
    <m/>
    <m/>
  </r>
  <r>
    <x v="109"/>
    <x v="99"/>
    <n v="4558"/>
    <n v="0"/>
    <n v="4558"/>
    <n v="0"/>
    <n v="0"/>
    <s v="."/>
    <s v="."/>
    <n v="0"/>
    <n v="1958"/>
    <m/>
    <m/>
  </r>
  <r>
    <x v="109"/>
    <x v="100"/>
    <n v="4825"/>
    <n v="0"/>
    <n v="4825"/>
    <n v="0"/>
    <n v="0"/>
    <s v="."/>
    <s v="."/>
    <n v="0"/>
    <n v="1958"/>
    <m/>
    <m/>
  </r>
  <r>
    <x v="109"/>
    <x v="101"/>
    <n v="4646"/>
    <n v="0"/>
    <n v="4646"/>
    <n v="0"/>
    <n v="0"/>
    <s v="."/>
    <s v="."/>
    <n v="0"/>
    <n v="1958"/>
    <m/>
    <m/>
  </r>
  <r>
    <x v="109"/>
    <x v="102"/>
    <n v="5053"/>
    <n v="0"/>
    <n v="5053"/>
    <n v="0"/>
    <n v="0"/>
    <s v="."/>
    <s v="."/>
    <n v="0"/>
    <n v="1958"/>
    <m/>
    <m/>
  </r>
  <r>
    <x v="109"/>
    <x v="103"/>
    <n v="4892"/>
    <n v="0"/>
    <n v="4892"/>
    <n v="0"/>
    <n v="0"/>
    <s v="."/>
    <s v="."/>
    <n v="0"/>
    <n v="1958"/>
    <m/>
    <m/>
  </r>
  <r>
    <x v="109"/>
    <x v="104"/>
    <n v="5483"/>
    <n v="0"/>
    <n v="5483"/>
    <n v="0"/>
    <n v="0"/>
    <s v="."/>
    <s v="."/>
    <n v="0"/>
    <n v="1958"/>
    <m/>
    <m/>
  </r>
  <r>
    <x v="109"/>
    <x v="66"/>
    <n v="6028"/>
    <n v="0"/>
    <n v="6028"/>
    <n v="0"/>
    <n v="0"/>
    <s v="."/>
    <s v="."/>
    <n v="0"/>
    <n v="1958"/>
    <m/>
    <m/>
  </r>
  <r>
    <x v="109"/>
    <x v="67"/>
    <n v="6412"/>
    <n v="0"/>
    <n v="6412"/>
    <n v="0"/>
    <n v="0"/>
    <s v="."/>
    <s v="."/>
    <n v="0"/>
    <n v="1958"/>
    <m/>
    <m/>
  </r>
  <r>
    <x v="109"/>
    <x v="68"/>
    <n v="6370"/>
    <n v="0"/>
    <n v="6370"/>
    <n v="0"/>
    <n v="0"/>
    <s v="."/>
    <s v="."/>
    <n v="0"/>
    <n v="1958"/>
    <m/>
    <m/>
  </r>
  <r>
    <x v="109"/>
    <x v="69"/>
    <n v="6974"/>
    <n v="0"/>
    <n v="6974"/>
    <n v="0"/>
    <n v="0"/>
    <s v="."/>
    <s v="."/>
    <n v="0"/>
    <n v="1958"/>
    <m/>
    <m/>
  </r>
  <r>
    <x v="109"/>
    <x v="70"/>
    <n v="8649"/>
    <n v="0"/>
    <n v="8649"/>
    <n v="0"/>
    <n v="0"/>
    <s v="."/>
    <s v="."/>
    <n v="0"/>
    <n v="1958"/>
    <m/>
    <m/>
  </r>
  <r>
    <x v="109"/>
    <x v="71"/>
    <n v="8673"/>
    <n v="0"/>
    <n v="8673"/>
    <n v="0"/>
    <n v="0"/>
    <s v="."/>
    <s v="."/>
    <n v="0"/>
    <n v="1958"/>
    <m/>
    <m/>
  </r>
  <r>
    <x v="109"/>
    <x v="72"/>
    <n v="8202"/>
    <n v="54"/>
    <n v="8148"/>
    <n v="0"/>
    <n v="0"/>
    <s v="."/>
    <s v="."/>
    <n v="0"/>
    <n v="1958"/>
    <m/>
    <m/>
  </r>
  <r>
    <x v="109"/>
    <x v="73"/>
    <n v="7404"/>
    <n v="67"/>
    <n v="7328"/>
    <n v="0"/>
    <n v="9"/>
    <s v="."/>
    <s v="."/>
    <n v="0"/>
    <n v="1958"/>
    <m/>
    <m/>
  </r>
  <r>
    <x v="109"/>
    <x v="74"/>
    <n v="5683"/>
    <n v="65"/>
    <n v="5610"/>
    <n v="0"/>
    <n v="7"/>
    <s v="."/>
    <s v="."/>
    <n v="0"/>
    <n v="1958"/>
    <m/>
    <m/>
  </r>
  <r>
    <x v="109"/>
    <x v="75"/>
    <n v="8060"/>
    <n v="59"/>
    <n v="7993"/>
    <n v="0"/>
    <n v="7"/>
    <s v="."/>
    <s v="."/>
    <n v="0"/>
    <n v="1958"/>
    <m/>
    <m/>
  </r>
  <r>
    <x v="109"/>
    <x v="76"/>
    <n v="8312"/>
    <n v="50"/>
    <n v="8257"/>
    <n v="0"/>
    <n v="5"/>
    <s v="."/>
    <s v="."/>
    <n v="0"/>
    <n v="1958"/>
    <m/>
    <m/>
  </r>
  <r>
    <x v="109"/>
    <x v="77"/>
    <n v="11370"/>
    <n v="72"/>
    <n v="11292"/>
    <n v="0"/>
    <n v="5"/>
    <s v="."/>
    <s v="."/>
    <n v="0"/>
    <n v="1958"/>
    <m/>
    <m/>
  </r>
  <r>
    <x v="109"/>
    <x v="78"/>
    <n v="14437"/>
    <n v="109"/>
    <n v="14325"/>
    <n v="0"/>
    <n v="3"/>
    <s v="."/>
    <s v="."/>
    <n v="0"/>
    <n v="1958"/>
    <m/>
    <m/>
  </r>
  <r>
    <x v="109"/>
    <x v="79"/>
    <n v="16439"/>
    <n v="109"/>
    <n v="16325"/>
    <n v="0"/>
    <n v="6"/>
    <s v="."/>
    <s v="."/>
    <n v="0"/>
    <n v="1958"/>
    <m/>
    <m/>
  </r>
  <r>
    <x v="109"/>
    <x v="80"/>
    <n v="17322"/>
    <n v="136"/>
    <n v="17180"/>
    <n v="0"/>
    <n v="6"/>
    <s v="."/>
    <s v="."/>
    <n v="0"/>
    <n v="1958"/>
    <m/>
    <m/>
  </r>
  <r>
    <x v="109"/>
    <x v="81"/>
    <n v="21275"/>
    <n v="109"/>
    <n v="21157"/>
    <n v="0"/>
    <n v="9"/>
    <s v="."/>
    <s v="."/>
    <n v="0"/>
    <n v="1958"/>
    <m/>
    <m/>
  </r>
  <r>
    <x v="109"/>
    <x v="0"/>
    <n v="22935"/>
    <n v="123"/>
    <n v="22804"/>
    <n v="0"/>
    <n v="8"/>
    <s v="."/>
    <s v="."/>
    <n v="0"/>
    <n v="1958"/>
    <m/>
    <m/>
  </r>
  <r>
    <x v="109"/>
    <x v="1"/>
    <n v="-1473"/>
    <n v="145"/>
    <n v="-1627"/>
    <n v="0"/>
    <n v="9"/>
    <n v="0"/>
    <n v="-0.08"/>
    <n v="9"/>
    <n v="1958"/>
    <m/>
    <m/>
  </r>
  <r>
    <x v="109"/>
    <x v="2"/>
    <n v="1887"/>
    <n v="123"/>
    <n v="1755"/>
    <n v="0"/>
    <n v="9"/>
    <n v="0"/>
    <n v="0.11"/>
    <n v="646"/>
    <n v="1958"/>
    <m/>
    <m/>
  </r>
  <r>
    <x v="109"/>
    <x v="3"/>
    <n v="1117"/>
    <n v="109"/>
    <n v="1001"/>
    <n v="0"/>
    <n v="7"/>
    <n v="0"/>
    <n v="0.06"/>
    <n v="1"/>
    <n v="1958"/>
    <m/>
    <m/>
  </r>
  <r>
    <x v="109"/>
    <x v="4"/>
    <n v="1045"/>
    <n v="112"/>
    <n v="923"/>
    <n v="0"/>
    <n v="9"/>
    <n v="0"/>
    <n v="0.06"/>
    <n v="1"/>
    <n v="1958"/>
    <m/>
    <m/>
  </r>
  <r>
    <x v="109"/>
    <x v="5"/>
    <n v="285"/>
    <n v="182"/>
    <n v="95"/>
    <n v="0"/>
    <n v="9"/>
    <n v="0"/>
    <n v="0.02"/>
    <n v="91"/>
    <n v="1958"/>
    <m/>
    <m/>
  </r>
  <r>
    <x v="109"/>
    <x v="6"/>
    <n v="4316"/>
    <n v="177"/>
    <n v="785"/>
    <n v="159"/>
    <n v="18"/>
    <n v="3177"/>
    <n v="0.22"/>
    <n v="605"/>
    <n v="1958"/>
    <m/>
    <m/>
  </r>
  <r>
    <x v="109"/>
    <x v="7"/>
    <n v="6225"/>
    <n v="138"/>
    <n v="2344"/>
    <n v="232"/>
    <n v="30"/>
    <n v="3481"/>
    <n v="0.31"/>
    <n v="906"/>
    <n v="1958"/>
    <m/>
    <m/>
  </r>
  <r>
    <x v="109"/>
    <x v="8"/>
    <n v="5950"/>
    <n v="127"/>
    <n v="3033"/>
    <n v="383"/>
    <n v="43"/>
    <n v="2365"/>
    <n v="0.28999999999999998"/>
    <n v="1291"/>
    <n v="1958"/>
    <m/>
    <m/>
  </r>
  <r>
    <x v="109"/>
    <x v="9"/>
    <n v="6886"/>
    <n v="140"/>
    <n v="3603"/>
    <n v="393"/>
    <n v="56"/>
    <n v="2694"/>
    <n v="0.33"/>
    <n v="1451"/>
    <n v="1958"/>
    <m/>
    <m/>
  </r>
  <r>
    <x v="109"/>
    <x v="10"/>
    <n v="6979"/>
    <n v="172"/>
    <n v="3189"/>
    <n v="480"/>
    <n v="79"/>
    <n v="3059"/>
    <n v="0.33"/>
    <n v="1518"/>
    <n v="1989"/>
    <m/>
    <m/>
  </r>
  <r>
    <x v="109"/>
    <x v="11"/>
    <n v="10197"/>
    <n v="167"/>
    <n v="5960"/>
    <n v="502"/>
    <n v="108"/>
    <n v="3461"/>
    <n v="0.46"/>
    <n v="1814"/>
    <n v="1989"/>
    <m/>
    <m/>
  </r>
  <r>
    <x v="109"/>
    <x v="12"/>
    <n v="9965"/>
    <n v="143"/>
    <n v="5274"/>
    <n v="519"/>
    <n v="101"/>
    <n v="3927"/>
    <n v="0.44"/>
    <n v="1863"/>
    <n v="1989"/>
    <m/>
    <m/>
  </r>
  <r>
    <x v="109"/>
    <x v="13"/>
    <n v="10216"/>
    <n v="148"/>
    <n v="5106"/>
    <n v="556"/>
    <n v="101"/>
    <n v="4305"/>
    <n v="0.44"/>
    <n v="2163"/>
    <n v="1989"/>
    <m/>
    <m/>
  </r>
  <r>
    <x v="109"/>
    <x v="14"/>
    <n v="11274"/>
    <n v="165"/>
    <n v="5533"/>
    <n v="602"/>
    <n v="101"/>
    <n v="4874"/>
    <n v="0.47"/>
    <n v="2357"/>
    <n v="1989"/>
    <m/>
    <m/>
  </r>
  <r>
    <x v="109"/>
    <x v="15"/>
    <n v="12970"/>
    <n v="198"/>
    <n v="6433"/>
    <n v="630"/>
    <n v="101"/>
    <n v="5608"/>
    <n v="0.53"/>
    <n v="2447"/>
    <n v="1989"/>
    <m/>
    <m/>
  </r>
  <r>
    <x v="109"/>
    <x v="16"/>
    <n v="14662"/>
    <n v="206"/>
    <n v="6721"/>
    <n v="649"/>
    <n v="107"/>
    <n v="6978"/>
    <n v="0.57999999999999996"/>
    <n v="2703"/>
    <n v="1989"/>
    <m/>
    <m/>
  </r>
  <r>
    <x v="109"/>
    <x v="17"/>
    <n v="17497"/>
    <n v="206"/>
    <n v="7180"/>
    <n v="732"/>
    <n v="190"/>
    <n v="9188"/>
    <n v="0.68"/>
    <n v="2616"/>
    <n v="1989"/>
    <m/>
    <m/>
  </r>
  <r>
    <x v="109"/>
    <x v="18"/>
    <n v="18528"/>
    <n v="210"/>
    <n v="7535"/>
    <n v="775"/>
    <n v="190"/>
    <n v="9818"/>
    <n v="0.7"/>
    <n v="3569"/>
    <n v="1989"/>
    <m/>
    <m/>
  </r>
  <r>
    <x v="109"/>
    <x v="19"/>
    <n v="22472"/>
    <n v="215"/>
    <n v="9962"/>
    <n v="829"/>
    <n v="264"/>
    <n v="11202"/>
    <n v="0.83"/>
    <n v="3700"/>
    <n v="1989"/>
    <m/>
    <m/>
  </r>
  <r>
    <x v="109"/>
    <x v="20"/>
    <n v="22666"/>
    <n v="355"/>
    <n v="7831"/>
    <n v="2462"/>
    <n v="319"/>
    <n v="11699"/>
    <n v="0.81"/>
    <n v="5333"/>
    <n v="1989"/>
    <m/>
    <m/>
  </r>
  <r>
    <x v="109"/>
    <x v="21"/>
    <n v="25054"/>
    <n v="344"/>
    <n v="8930"/>
    <n v="5611"/>
    <n v="350"/>
    <n v="9819"/>
    <n v="0.87"/>
    <n v="4795"/>
    <n v="1989"/>
    <m/>
    <m/>
  </r>
  <r>
    <x v="109"/>
    <x v="22"/>
    <n v="27740"/>
    <n v="390"/>
    <n v="10741"/>
    <n v="4920"/>
    <n v="388"/>
    <n v="11301"/>
    <n v="0.94"/>
    <n v="4981"/>
    <n v="1989"/>
    <m/>
    <m/>
  </r>
  <r>
    <x v="109"/>
    <x v="23"/>
    <n v="28938"/>
    <n v="662"/>
    <n v="10381"/>
    <n v="4767"/>
    <n v="459"/>
    <n v="12670"/>
    <n v="0.96"/>
    <n v="5573"/>
    <n v="1989"/>
    <m/>
    <m/>
  </r>
  <r>
    <x v="109"/>
    <x v="24"/>
    <n v="35341"/>
    <n v="727"/>
    <n v="13957"/>
    <n v="5237"/>
    <n v="475"/>
    <n v="14945"/>
    <n v="1.1399999999999999"/>
    <n v="5999"/>
    <n v="1989"/>
    <m/>
    <m/>
  </r>
  <r>
    <x v="109"/>
    <x v="25"/>
    <n v="39245"/>
    <n v="829"/>
    <n v="16418"/>
    <n v="6598"/>
    <n v="615"/>
    <n v="14785"/>
    <n v="1.23"/>
    <n v="5469"/>
    <n v="1989"/>
    <m/>
    <m/>
  </r>
  <r>
    <x v="109"/>
    <x v="26"/>
    <n v="38001"/>
    <n v="714"/>
    <n v="17830"/>
    <n v="6247"/>
    <n v="730"/>
    <n v="12480"/>
    <n v="1.1599999999999999"/>
    <n v="4946"/>
    <n v="1989"/>
    <m/>
    <m/>
  </r>
  <r>
    <x v="109"/>
    <x v="27"/>
    <n v="42717"/>
    <n v="635"/>
    <n v="20246"/>
    <n v="6232"/>
    <n v="830"/>
    <n v="14774"/>
    <n v="1.26"/>
    <n v="4366"/>
    <n v="1989"/>
    <m/>
    <m/>
  </r>
  <r>
    <x v="109"/>
    <x v="28"/>
    <n v="44715"/>
    <n v="637"/>
    <n v="23542"/>
    <n v="5580"/>
    <n v="987"/>
    <n v="13970"/>
    <n v="1.28"/>
    <n v="3937"/>
    <n v="1989"/>
    <m/>
    <m/>
  </r>
  <r>
    <x v="109"/>
    <x v="29"/>
    <n v="44306"/>
    <n v="692"/>
    <n v="23219"/>
    <n v="5140"/>
    <n v="1632"/>
    <n v="13623"/>
    <n v="1.23"/>
    <n v="3636"/>
    <n v="1989"/>
    <m/>
    <m/>
  </r>
  <r>
    <x v="109"/>
    <x v="30"/>
    <n v="44731"/>
    <n v="657"/>
    <n v="27999"/>
    <n v="6564"/>
    <n v="1224"/>
    <n v="8287"/>
    <n v="1.2"/>
    <n v="3595"/>
    <n v="1989"/>
    <m/>
    <m/>
  </r>
  <r>
    <x v="109"/>
    <x v="31"/>
    <n v="32970"/>
    <n v="664"/>
    <n v="22621"/>
    <n v="3625"/>
    <n v="1088"/>
    <n v="4972"/>
    <n v="0.85"/>
    <n v="3510"/>
    <n v="1989"/>
    <m/>
    <m/>
  </r>
  <r>
    <x v="109"/>
    <x v="32"/>
    <n v="30788"/>
    <n v="526"/>
    <n v="21820"/>
    <n v="3314"/>
    <n v="1088"/>
    <n v="4040"/>
    <n v="0.77"/>
    <n v="902"/>
    <n v="1989"/>
    <m/>
    <m/>
  </r>
  <r>
    <x v="109"/>
    <x v="33"/>
    <n v="37635"/>
    <n v="818"/>
    <n v="24598"/>
    <n v="3446"/>
    <n v="1292"/>
    <n v="7481"/>
    <n v="0.91"/>
    <n v="1372"/>
    <n v="1989"/>
    <m/>
    <m/>
  </r>
  <r>
    <x v="109"/>
    <x v="34"/>
    <n v="40847"/>
    <n v="751"/>
    <n v="27617"/>
    <n v="4376"/>
    <n v="1357"/>
    <n v="6746"/>
    <n v="0.95"/>
    <n v="1475"/>
    <n v="1989"/>
    <m/>
    <m/>
  </r>
  <r>
    <x v="109"/>
    <x v="35"/>
    <n v="41085"/>
    <n v="893"/>
    <n v="28316"/>
    <n v="6861"/>
    <n v="1605"/>
    <n v="3411"/>
    <n v="0.92"/>
    <n v="1458"/>
    <n v="1989"/>
    <m/>
    <m/>
  </r>
  <r>
    <x v="109"/>
    <x v="36"/>
    <n v="43842"/>
    <n v="935"/>
    <n v="30903"/>
    <n v="7476"/>
    <n v="1695"/>
    <n v="2833"/>
    <n v="0.94"/>
    <n v="1415"/>
    <n v="1989"/>
    <m/>
    <m/>
  </r>
  <r>
    <x v="109"/>
    <x v="37"/>
    <n v="40469"/>
    <n v="977"/>
    <n v="27252"/>
    <n v="7790"/>
    <n v="1669"/>
    <n v="2781"/>
    <n v="0.84"/>
    <n v="1116"/>
    <n v="1989"/>
    <m/>
    <m/>
  </r>
  <r>
    <x v="109"/>
    <x v="38"/>
    <n v="43516"/>
    <n v="997"/>
    <n v="29917"/>
    <n v="8352"/>
    <n v="1731"/>
    <n v="2519"/>
    <n v="0.87"/>
    <n v="731"/>
    <n v="1989"/>
    <m/>
    <m/>
  </r>
  <r>
    <x v="109"/>
    <x v="39"/>
    <n v="48027"/>
    <n v="1011"/>
    <n v="32779"/>
    <n v="10479"/>
    <n v="1659"/>
    <n v="2099"/>
    <n v="0.93"/>
    <n v="389"/>
    <n v="1989"/>
    <m/>
    <m/>
  </r>
  <r>
    <x v="109"/>
    <x v="40"/>
    <n v="52142"/>
    <n v="834"/>
    <n v="37194"/>
    <n v="11624"/>
    <n v="1703"/>
    <n v="787"/>
    <n v="0.98"/>
    <n v="313"/>
    <n v="1989"/>
    <m/>
    <m/>
  </r>
  <r>
    <x v="109"/>
    <x v="41"/>
    <n v="57394"/>
    <n v="735"/>
    <n v="38015"/>
    <n v="10921"/>
    <n v="1768"/>
    <n v="5955"/>
    <n v="1.05"/>
    <n v="840"/>
    <n v="1990"/>
    <m/>
    <m/>
  </r>
  <r>
    <x v="109"/>
    <x v="42"/>
    <n v="62013"/>
    <n v="1049"/>
    <n v="39293"/>
    <n v="13542"/>
    <n v="2040"/>
    <n v="6090"/>
    <n v="1.1100000000000001"/>
    <n v="970"/>
    <n v="1990"/>
    <m/>
    <m/>
  </r>
  <r>
    <x v="109"/>
    <x v="43"/>
    <n v="62304"/>
    <n v="924"/>
    <n v="39013"/>
    <n v="14369"/>
    <n v="2067"/>
    <n v="5932"/>
    <n v="1.0900000000000001"/>
    <n v="982"/>
    <n v="1990"/>
    <m/>
    <m/>
  </r>
  <r>
    <x v="109"/>
    <x v="44"/>
    <n v="64689"/>
    <n v="1128"/>
    <n v="39992"/>
    <n v="16564"/>
    <n v="2176"/>
    <n v="4830"/>
    <n v="1.1200000000000001"/>
    <n v="1057"/>
    <n v="1990"/>
    <m/>
    <m/>
  </r>
  <r>
    <x v="109"/>
    <x v="45"/>
    <n v="72329"/>
    <n v="1139"/>
    <n v="42922"/>
    <n v="20002"/>
    <n v="2176"/>
    <n v="6090"/>
    <n v="1.23"/>
    <n v="1150"/>
    <n v="1990"/>
    <m/>
    <m/>
  </r>
  <r>
    <x v="109"/>
    <x v="46"/>
    <n v="74432"/>
    <n v="1067"/>
    <n v="42742"/>
    <n v="22264"/>
    <n v="2217"/>
    <n v="6142"/>
    <n v="1.25"/>
    <n v="1189"/>
    <n v="1990"/>
    <m/>
    <m/>
  </r>
  <r>
    <x v="109"/>
    <x v="47"/>
    <n v="75282"/>
    <n v="1116"/>
    <n v="43195"/>
    <n v="22174"/>
    <n v="2496"/>
    <n v="6300"/>
    <n v="1.24"/>
    <n v="715"/>
    <n v="1990"/>
    <m/>
    <m/>
  </r>
  <r>
    <x v="109"/>
    <x v="48"/>
    <n v="73437"/>
    <n v="1145"/>
    <n v="39086"/>
    <n v="24813"/>
    <n v="2618"/>
    <n v="5775"/>
    <n v="1.19"/>
    <n v="971"/>
    <n v="1990"/>
    <m/>
    <m/>
  </r>
  <r>
    <x v="109"/>
    <x v="49"/>
    <n v="84131"/>
    <n v="1333"/>
    <n v="47727"/>
    <n v="26925"/>
    <n v="2897"/>
    <n v="5250"/>
    <n v="1.33"/>
    <n v="1190"/>
    <n v="1990"/>
    <m/>
    <m/>
  </r>
  <r>
    <x v="109"/>
    <x v="50"/>
    <n v="104265"/>
    <n v="1358"/>
    <n v="62150"/>
    <n v="31192"/>
    <n v="3003"/>
    <n v="6562"/>
    <n v="1.62"/>
    <n v="1295"/>
    <n v="1990"/>
    <m/>
    <m/>
  </r>
  <r>
    <x v="109"/>
    <x v="51"/>
    <n v="101510"/>
    <n v="1454"/>
    <n v="57346"/>
    <n v="32873"/>
    <n v="3248"/>
    <n v="6588"/>
    <n v="1.55"/>
    <n v="1283"/>
    <n v="1990"/>
    <m/>
    <m/>
  </r>
  <r>
    <x v="109"/>
    <x v="52"/>
    <n v="108655"/>
    <n v="1130"/>
    <n v="62080"/>
    <n v="34840"/>
    <n v="3623"/>
    <n v="6982"/>
    <n v="1.64"/>
    <n v="1297"/>
    <n v="1990"/>
    <m/>
    <m/>
  </r>
  <r>
    <x v="109"/>
    <x v="53"/>
    <n v="109561"/>
    <n v="1273"/>
    <n v="59477"/>
    <n v="39251"/>
    <n v="3890"/>
    <n v="5670"/>
    <n v="1.63"/>
    <n v="1205"/>
    <n v="1990"/>
    <m/>
    <m/>
  </r>
  <r>
    <x v="109"/>
    <x v="54"/>
    <n v="114109"/>
    <n v="1416"/>
    <n v="57530"/>
    <n v="43250"/>
    <n v="4143"/>
    <n v="7770"/>
    <n v="1.68"/>
    <n v="1163"/>
    <n v="1990"/>
    <m/>
    <m/>
  </r>
  <r>
    <x v="109"/>
    <x v="55"/>
    <n v="121908"/>
    <n v="1363"/>
    <n v="60478"/>
    <n v="48826"/>
    <n v="4379"/>
    <n v="6861"/>
    <n v="1.77"/>
    <n v="1148"/>
    <n v="1990"/>
    <m/>
    <m/>
  </r>
  <r>
    <x v="109"/>
    <x v="56"/>
    <n v="127845"/>
    <n v="1661"/>
    <n v="60814"/>
    <n v="54629"/>
    <n v="4440"/>
    <n v="6300"/>
    <n v="1.83"/>
    <n v="749"/>
    <n v="1990"/>
    <m/>
    <m/>
  </r>
  <r>
    <x v="109"/>
    <x v="57"/>
    <n v="138898"/>
    <n v="1633"/>
    <n v="63690"/>
    <n v="60464"/>
    <n v="4801"/>
    <n v="8311"/>
    <n v="1.97"/>
    <n v="1314"/>
    <n v="1990"/>
    <m/>
    <m/>
  </r>
  <r>
    <x v="109"/>
    <x v="58"/>
    <n v="141621"/>
    <n v="1795"/>
    <n v="61457"/>
    <n v="64552"/>
    <n v="5576"/>
    <n v="8240"/>
    <n v="1.97"/>
    <n v="1818"/>
    <n v="1990"/>
    <m/>
    <m/>
  </r>
  <r>
    <x v="109"/>
    <x v="59"/>
    <n v="147691"/>
    <n v="1599"/>
    <n v="63850"/>
    <n v="67379"/>
    <n v="6038"/>
    <n v="8826"/>
    <n v="2.0299999999999998"/>
    <n v="2240"/>
    <n v="1990"/>
    <m/>
    <m/>
  </r>
  <r>
    <x v="109"/>
    <x v="60"/>
    <n v="151153"/>
    <n v="1199"/>
    <n v="63569"/>
    <n v="71251"/>
    <n v="6800"/>
    <n v="8334"/>
    <n v="2.06"/>
    <n v="2780"/>
    <n v="1990"/>
    <m/>
    <m/>
  </r>
  <r>
    <x v="109"/>
    <x v="61"/>
    <n v="156267"/>
    <n v="1487"/>
    <n v="62100"/>
    <n v="75661"/>
    <n v="8296"/>
    <n v="8723"/>
    <n v="2.1"/>
    <n v="3088"/>
    <n v="1990"/>
    <m/>
    <m/>
  </r>
  <r>
    <x v="109"/>
    <x v="62"/>
    <n v="160637"/>
    <n v="1450"/>
    <n v="61052"/>
    <n v="80039"/>
    <n v="8976"/>
    <n v="9119"/>
    <n v="2.14"/>
    <n v="2935"/>
    <n v="1990"/>
    <m/>
    <m/>
  </r>
  <r>
    <x v="109"/>
    <x v="63"/>
    <n v="166828"/>
    <n v="1126"/>
    <n v="66900"/>
    <n v="79769"/>
    <n v="9554"/>
    <n v="9479"/>
    <n v="2.19"/>
    <n v="2643"/>
    <n v="1990"/>
    <m/>
    <m/>
  </r>
  <r>
    <x v="109"/>
    <x v="64"/>
    <n v="169015"/>
    <n v="1160"/>
    <n v="68466"/>
    <n v="80495"/>
    <n v="9343"/>
    <n v="9550"/>
    <n v="2.19"/>
    <n v="3665"/>
    <n v="1990"/>
    <m/>
    <m/>
  </r>
  <r>
    <x v="109"/>
    <x v="65"/>
    <n v="177115"/>
    <n v="900"/>
    <n v="66662"/>
    <n v="91127"/>
    <n v="8976"/>
    <n v="9450"/>
    <n v="2.27"/>
    <n v="4218"/>
    <n v="1990"/>
    <m/>
    <m/>
  </r>
  <r>
    <x v="110"/>
    <x v="102"/>
    <n v="11"/>
    <s v="."/>
    <s v="."/>
    <s v="."/>
    <n v="11"/>
    <s v="."/>
    <s v="."/>
    <n v="0"/>
    <n v="1958"/>
    <m/>
    <m/>
  </r>
  <r>
    <x v="110"/>
    <x v="103"/>
    <n v="11"/>
    <s v="."/>
    <s v="."/>
    <s v="."/>
    <n v="11"/>
    <s v="."/>
    <s v="."/>
    <n v="0"/>
    <n v="1958"/>
    <m/>
    <m/>
  </r>
  <r>
    <x v="110"/>
    <x v="104"/>
    <n v="14"/>
    <s v="."/>
    <s v="."/>
    <s v="."/>
    <n v="14"/>
    <s v="."/>
    <s v="."/>
    <n v="0"/>
    <n v="1958"/>
    <m/>
    <m/>
  </r>
  <r>
    <x v="110"/>
    <x v="66"/>
    <n v="18"/>
    <s v="."/>
    <s v="."/>
    <s v="."/>
    <n v="18"/>
    <s v="."/>
    <s v="."/>
    <n v="0"/>
    <n v="1958"/>
    <m/>
    <m/>
  </r>
  <r>
    <x v="110"/>
    <x v="67"/>
    <n v="19"/>
    <s v="."/>
    <s v="."/>
    <s v="."/>
    <n v="19"/>
    <s v="."/>
    <s v="."/>
    <n v="0"/>
    <n v="1958"/>
    <m/>
    <m/>
  </r>
  <r>
    <x v="110"/>
    <x v="68"/>
    <n v="25"/>
    <s v="."/>
    <s v="."/>
    <s v="."/>
    <n v="25"/>
    <s v="."/>
    <s v="."/>
    <n v="0"/>
    <n v="1958"/>
    <m/>
    <m/>
  </r>
  <r>
    <x v="110"/>
    <x v="69"/>
    <n v="21"/>
    <s v="."/>
    <s v="."/>
    <s v="."/>
    <n v="21"/>
    <s v="."/>
    <s v="."/>
    <n v="0"/>
    <n v="1958"/>
    <m/>
    <m/>
  </r>
  <r>
    <x v="110"/>
    <x v="70"/>
    <n v="22"/>
    <s v="."/>
    <s v="."/>
    <s v="."/>
    <n v="22"/>
    <s v="."/>
    <s v="."/>
    <n v="0"/>
    <n v="1958"/>
    <m/>
    <m/>
  </r>
  <r>
    <x v="110"/>
    <x v="71"/>
    <n v="13"/>
    <s v="."/>
    <s v="."/>
    <s v="."/>
    <n v="13"/>
    <s v="."/>
    <s v="."/>
    <n v="0"/>
    <n v="1958"/>
    <m/>
    <m/>
  </r>
  <r>
    <x v="110"/>
    <x v="72"/>
    <n v="15"/>
    <s v="."/>
    <s v="."/>
    <s v="."/>
    <n v="15"/>
    <s v="."/>
    <s v="."/>
    <n v="0"/>
    <n v="1958"/>
    <m/>
    <m/>
  </r>
  <r>
    <x v="110"/>
    <x v="73"/>
    <n v="20"/>
    <s v="."/>
    <s v="."/>
    <s v="."/>
    <n v="20"/>
    <s v="."/>
    <s v="."/>
    <n v="0"/>
    <n v="1958"/>
    <m/>
    <m/>
  </r>
  <r>
    <x v="110"/>
    <x v="74"/>
    <n v="16"/>
    <s v="."/>
    <s v="."/>
    <s v="."/>
    <n v="16"/>
    <s v="."/>
    <s v="."/>
    <n v="0"/>
    <n v="1958"/>
    <m/>
    <m/>
  </r>
  <r>
    <x v="110"/>
    <x v="75"/>
    <n v="30"/>
    <s v="."/>
    <s v="."/>
    <s v="."/>
    <n v="30"/>
    <s v="."/>
    <s v="."/>
    <n v="0"/>
    <n v="1958"/>
    <m/>
    <m/>
  </r>
  <r>
    <x v="110"/>
    <x v="76"/>
    <n v="23"/>
    <s v="."/>
    <s v="."/>
    <s v="."/>
    <n v="23"/>
    <s v="."/>
    <s v="."/>
    <n v="0"/>
    <n v="1958"/>
    <m/>
    <m/>
  </r>
  <r>
    <x v="110"/>
    <x v="77"/>
    <n v="24"/>
    <s v="."/>
    <s v="."/>
    <s v="."/>
    <n v="24"/>
    <s v="."/>
    <s v="."/>
    <n v="0"/>
    <n v="1958"/>
    <m/>
    <m/>
  </r>
  <r>
    <x v="110"/>
    <x v="78"/>
    <n v="20"/>
    <s v="."/>
    <s v="."/>
    <s v="."/>
    <n v="20"/>
    <s v="."/>
    <s v="."/>
    <n v="0"/>
    <n v="1958"/>
    <m/>
    <m/>
  </r>
  <r>
    <x v="110"/>
    <x v="79"/>
    <n v="36"/>
    <s v="."/>
    <s v="."/>
    <s v="."/>
    <n v="36"/>
    <s v="."/>
    <s v="."/>
    <n v="0"/>
    <n v="1958"/>
    <m/>
    <m/>
  </r>
  <r>
    <x v="110"/>
    <x v="80"/>
    <n v="45"/>
    <s v="."/>
    <s v="."/>
    <s v="."/>
    <n v="45"/>
    <s v="."/>
    <s v="."/>
    <n v="0"/>
    <n v="1958"/>
    <m/>
    <m/>
  </r>
  <r>
    <x v="110"/>
    <x v="81"/>
    <n v="22"/>
    <s v="."/>
    <s v="."/>
    <s v="."/>
    <n v="22"/>
    <s v="."/>
    <s v="."/>
    <n v="0"/>
    <n v="1958"/>
    <m/>
    <m/>
  </r>
  <r>
    <x v="110"/>
    <x v="0"/>
    <n v="33"/>
    <s v="."/>
    <s v="."/>
    <s v="."/>
    <n v="33"/>
    <s v="."/>
    <s v="."/>
    <n v="0"/>
    <n v="1958"/>
    <m/>
    <m/>
  </r>
  <r>
    <x v="110"/>
    <x v="1"/>
    <n v="456"/>
    <n v="19"/>
    <n v="385"/>
    <n v="0"/>
    <n v="52"/>
    <n v="0"/>
    <n v="0.36"/>
    <n v="6"/>
    <n v="1958"/>
    <m/>
    <m/>
  </r>
  <r>
    <x v="110"/>
    <x v="2"/>
    <n v="797"/>
    <n v="11"/>
    <n v="726"/>
    <n v="0"/>
    <n v="60"/>
    <n v="0"/>
    <n v="0.59"/>
    <n v="7"/>
    <n v="1958"/>
    <m/>
    <m/>
  </r>
  <r>
    <x v="110"/>
    <x v="3"/>
    <n v="999"/>
    <n v="20"/>
    <n v="918"/>
    <n v="0"/>
    <n v="61"/>
    <n v="0"/>
    <n v="0.69"/>
    <n v="5"/>
    <n v="1958"/>
    <m/>
    <m/>
  </r>
  <r>
    <x v="110"/>
    <x v="4"/>
    <n v="1103"/>
    <n v="20"/>
    <n v="1020"/>
    <n v="0"/>
    <n v="63"/>
    <n v="0"/>
    <n v="0.71"/>
    <n v="9"/>
    <n v="1958"/>
    <m/>
    <m/>
  </r>
  <r>
    <x v="110"/>
    <x v="5"/>
    <n v="1181"/>
    <n v="24"/>
    <n v="1080"/>
    <n v="0"/>
    <n v="77"/>
    <n v="0"/>
    <n v="0.72"/>
    <n v="9"/>
    <n v="1958"/>
    <m/>
    <m/>
  </r>
  <r>
    <x v="110"/>
    <x v="6"/>
    <n v="1315"/>
    <n v="12"/>
    <n v="1213"/>
    <n v="0"/>
    <n v="90"/>
    <n v="0"/>
    <n v="0.77"/>
    <n v="13"/>
    <n v="1958"/>
    <m/>
    <m/>
  </r>
  <r>
    <x v="110"/>
    <x v="7"/>
    <n v="1309"/>
    <n v="20"/>
    <n v="1206"/>
    <n v="0"/>
    <n v="83"/>
    <n v="0"/>
    <n v="0.73"/>
    <n v="14"/>
    <n v="1958"/>
    <m/>
    <m/>
  </r>
  <r>
    <x v="110"/>
    <x v="8"/>
    <n v="1412"/>
    <n v="20"/>
    <n v="1294"/>
    <n v="0"/>
    <n v="98"/>
    <n v="0"/>
    <n v="0.76"/>
    <n v="14"/>
    <n v="1958"/>
    <m/>
    <m/>
  </r>
  <r>
    <x v="110"/>
    <x v="9"/>
    <n v="1512"/>
    <n v="18"/>
    <n v="1397"/>
    <n v="0"/>
    <n v="97"/>
    <n v="0"/>
    <n v="0.78"/>
    <n v="13"/>
    <n v="1958"/>
    <m/>
    <m/>
  </r>
  <r>
    <x v="110"/>
    <x v="10"/>
    <n v="1530"/>
    <n v="15"/>
    <n v="1409"/>
    <n v="0"/>
    <n v="106"/>
    <n v="0"/>
    <n v="0.76"/>
    <n v="13"/>
    <n v="1989"/>
    <m/>
    <m/>
  </r>
  <r>
    <x v="110"/>
    <x v="11"/>
    <n v="1764"/>
    <n v="33"/>
    <n v="1621"/>
    <n v="0"/>
    <n v="110"/>
    <n v="0"/>
    <n v="0.84"/>
    <n v="13"/>
    <n v="1989"/>
    <m/>
    <m/>
  </r>
  <r>
    <x v="110"/>
    <x v="12"/>
    <n v="1928"/>
    <n v="31"/>
    <n v="1780"/>
    <n v="2"/>
    <n v="115"/>
    <n v="0"/>
    <n v="0.89"/>
    <n v="9"/>
    <n v="1989"/>
    <m/>
    <m/>
  </r>
  <r>
    <x v="110"/>
    <x v="13"/>
    <n v="2166"/>
    <n v="32"/>
    <n v="1998"/>
    <n v="6"/>
    <n v="130"/>
    <n v="0"/>
    <n v="0.96"/>
    <n v="10"/>
    <n v="1989"/>
    <m/>
    <m/>
  </r>
  <r>
    <x v="110"/>
    <x v="14"/>
    <n v="2239"/>
    <n v="15"/>
    <n v="2081"/>
    <n v="5"/>
    <n v="139"/>
    <n v="0"/>
    <n v="0.95"/>
    <n v="6"/>
    <n v="1989"/>
    <m/>
    <m/>
  </r>
  <r>
    <x v="110"/>
    <x v="15"/>
    <n v="2495"/>
    <n v="20"/>
    <n v="2312"/>
    <n v="15"/>
    <n v="149"/>
    <n v="0"/>
    <n v="1.02"/>
    <n v="7"/>
    <n v="1989"/>
    <m/>
    <m/>
  </r>
  <r>
    <x v="110"/>
    <x v="16"/>
    <n v="3530"/>
    <n v="6"/>
    <n v="3316"/>
    <n v="37"/>
    <n v="171"/>
    <n v="0"/>
    <n v="1.4"/>
    <n v="8"/>
    <n v="1989"/>
    <m/>
    <m/>
  </r>
  <r>
    <x v="110"/>
    <x v="17"/>
    <n v="3708"/>
    <n v="5"/>
    <n v="3494"/>
    <n v="49"/>
    <n v="159"/>
    <n v="0"/>
    <n v="1.43"/>
    <n v="6"/>
    <n v="1989"/>
    <m/>
    <m/>
  </r>
  <r>
    <x v="110"/>
    <x v="18"/>
    <n v="3693"/>
    <n v="5"/>
    <n v="3522"/>
    <n v="57"/>
    <n v="109"/>
    <n v="0"/>
    <n v="1.39"/>
    <n v="10"/>
    <n v="1989"/>
    <m/>
    <m/>
  </r>
  <r>
    <x v="110"/>
    <x v="19"/>
    <n v="3766"/>
    <n v="7"/>
    <n v="3536"/>
    <n v="74"/>
    <n v="150"/>
    <n v="0"/>
    <n v="1.39"/>
    <n v="9"/>
    <n v="1989"/>
    <m/>
    <m/>
  </r>
  <r>
    <x v="110"/>
    <x v="20"/>
    <n v="4041"/>
    <n v="7"/>
    <n v="3783"/>
    <n v="74"/>
    <n v="178"/>
    <n v="0"/>
    <n v="1.46"/>
    <n v="10"/>
    <n v="1989"/>
    <m/>
    <m/>
  </r>
  <r>
    <x v="110"/>
    <x v="21"/>
    <n v="4521"/>
    <n v="5"/>
    <n v="4263"/>
    <n v="64"/>
    <n v="188"/>
    <n v="0"/>
    <n v="1.59"/>
    <n v="145"/>
    <n v="1989"/>
    <m/>
    <m/>
  </r>
  <r>
    <x v="110"/>
    <x v="22"/>
    <n v="4431"/>
    <n v="6"/>
    <n v="4175"/>
    <n v="59"/>
    <n v="191"/>
    <n v="0"/>
    <n v="1.51"/>
    <n v="172"/>
    <n v="1989"/>
    <m/>
    <m/>
  </r>
  <r>
    <x v="110"/>
    <x v="23"/>
    <n v="4618"/>
    <n v="5"/>
    <n v="4344"/>
    <n v="59"/>
    <n v="210"/>
    <n v="0"/>
    <n v="1.52"/>
    <n v="113"/>
    <n v="1989"/>
    <m/>
    <m/>
  </r>
  <r>
    <x v="110"/>
    <x v="24"/>
    <n v="5266"/>
    <n v="3"/>
    <n v="5065"/>
    <n v="26"/>
    <n v="171"/>
    <n v="0"/>
    <n v="1.68"/>
    <n v="251"/>
    <n v="1989"/>
    <m/>
    <m/>
  </r>
  <r>
    <x v="110"/>
    <x v="25"/>
    <n v="5303"/>
    <n v="3"/>
    <n v="5024"/>
    <n v="31"/>
    <n v="244"/>
    <n v="0"/>
    <n v="1.64"/>
    <n v="213"/>
    <n v="1989"/>
    <m/>
    <m/>
  </r>
  <r>
    <x v="110"/>
    <x v="26"/>
    <n v="5358"/>
    <n v="4"/>
    <n v="5028"/>
    <n v="29"/>
    <n v="298"/>
    <n v="0"/>
    <n v="1.61"/>
    <n v="168"/>
    <n v="1989"/>
    <m/>
    <m/>
  </r>
  <r>
    <x v="110"/>
    <x v="27"/>
    <n v="5348"/>
    <n v="4"/>
    <n v="5044"/>
    <n v="28"/>
    <n v="272"/>
    <n v="0"/>
    <n v="1.56"/>
    <n v="177"/>
    <n v="1989"/>
    <m/>
    <m/>
  </r>
  <r>
    <x v="110"/>
    <x v="28"/>
    <n v="5425"/>
    <n v="4"/>
    <n v="5126"/>
    <n v="28"/>
    <n v="267"/>
    <n v="0"/>
    <n v="1.54"/>
    <n v="202"/>
    <n v="1989"/>
    <m/>
    <m/>
  </r>
  <r>
    <x v="110"/>
    <x v="29"/>
    <n v="5775"/>
    <n v="4"/>
    <n v="5472"/>
    <n v="28"/>
    <n v="271"/>
    <n v="0"/>
    <n v="1.61"/>
    <n v="213"/>
    <n v="1989"/>
    <m/>
    <m/>
  </r>
  <r>
    <x v="110"/>
    <x v="30"/>
    <n v="5732"/>
    <n v="4"/>
    <n v="5430"/>
    <n v="36"/>
    <n v="261"/>
    <n v="0"/>
    <n v="1.56"/>
    <n v="234"/>
    <n v="1989"/>
    <m/>
    <m/>
  </r>
  <r>
    <x v="110"/>
    <x v="31"/>
    <n v="5767"/>
    <n v="4"/>
    <n v="5438"/>
    <n v="75"/>
    <n v="250"/>
    <n v="0"/>
    <n v="1.54"/>
    <n v="202"/>
    <n v="1989"/>
    <m/>
    <m/>
  </r>
  <r>
    <x v="110"/>
    <x v="32"/>
    <n v="5785"/>
    <n v="4"/>
    <n v="5425"/>
    <n v="76"/>
    <n v="280"/>
    <n v="0"/>
    <n v="1.52"/>
    <n v="200"/>
    <n v="1989"/>
    <m/>
    <m/>
  </r>
  <r>
    <x v="110"/>
    <x v="33"/>
    <n v="6567"/>
    <n v="657"/>
    <n v="5574"/>
    <n v="37"/>
    <n v="298"/>
    <n v="0"/>
    <n v="1.69"/>
    <n v="183"/>
    <n v="1989"/>
    <m/>
    <m/>
  </r>
  <r>
    <x v="110"/>
    <x v="34"/>
    <n v="6528"/>
    <n v="1220"/>
    <n v="4998"/>
    <n v="31"/>
    <n v="280"/>
    <n v="0"/>
    <n v="1.65"/>
    <n v="174"/>
    <n v="1989"/>
    <m/>
    <m/>
  </r>
  <r>
    <x v="110"/>
    <x v="35"/>
    <n v="6475"/>
    <n v="1943"/>
    <n v="4226"/>
    <n v="24"/>
    <n v="281"/>
    <n v="0"/>
    <n v="1.61"/>
    <n v="783"/>
    <n v="1989"/>
    <m/>
    <m/>
  </r>
  <r>
    <x v="110"/>
    <x v="36"/>
    <n v="6782"/>
    <n v="2124"/>
    <n v="4358"/>
    <n v="26"/>
    <n v="275"/>
    <n v="0"/>
    <n v="1.66"/>
    <n v="799"/>
    <n v="1989"/>
    <m/>
    <m/>
  </r>
  <r>
    <x v="110"/>
    <x v="37"/>
    <n v="7261"/>
    <n v="2330"/>
    <n v="4633"/>
    <n v="18"/>
    <n v="280"/>
    <n v="0"/>
    <n v="1.75"/>
    <n v="675"/>
    <n v="1989"/>
    <m/>
    <m/>
  </r>
  <r>
    <x v="110"/>
    <x v="38"/>
    <n v="7468"/>
    <n v="2365"/>
    <n v="4780"/>
    <n v="20"/>
    <n v="303"/>
    <n v="0"/>
    <n v="1.77"/>
    <n v="799"/>
    <n v="1989"/>
    <m/>
    <m/>
  </r>
  <r>
    <x v="110"/>
    <x v="39"/>
    <n v="8195"/>
    <n v="2358"/>
    <n v="5505"/>
    <n v="17"/>
    <n v="316"/>
    <n v="0"/>
    <n v="1.91"/>
    <n v="781"/>
    <n v="1989"/>
    <m/>
    <m/>
  </r>
  <r>
    <x v="110"/>
    <x v="40"/>
    <n v="8660"/>
    <n v="2513"/>
    <n v="5819"/>
    <n v="17"/>
    <n v="311"/>
    <n v="0"/>
    <n v="1.98"/>
    <n v="832"/>
    <n v="1989"/>
    <m/>
    <m/>
  </r>
  <r>
    <x v="110"/>
    <x v="41"/>
    <n v="9898"/>
    <n v="2716"/>
    <n v="6775"/>
    <n v="18"/>
    <n v="390"/>
    <n v="0"/>
    <n v="2.2000000000000002"/>
    <n v="534"/>
    <n v="1990"/>
    <m/>
    <m/>
  </r>
  <r>
    <x v="110"/>
    <x v="42"/>
    <n v="10023"/>
    <n v="2964"/>
    <n v="6562"/>
    <n v="13"/>
    <n v="483"/>
    <n v="0"/>
    <n v="2.16"/>
    <n v="545"/>
    <n v="1990"/>
    <m/>
    <m/>
  </r>
  <r>
    <x v="110"/>
    <x v="43"/>
    <n v="11669"/>
    <n v="3649"/>
    <n v="7468"/>
    <n v="13"/>
    <n v="539"/>
    <n v="0"/>
    <n v="2.4300000000000002"/>
    <n v="587"/>
    <n v="1990"/>
    <m/>
    <m/>
  </r>
  <r>
    <x v="110"/>
    <x v="44"/>
    <n v="12292"/>
    <n v="4124"/>
    <n v="7537"/>
    <n v="13"/>
    <n v="617"/>
    <n v="0"/>
    <n v="2.4700000000000002"/>
    <n v="679"/>
    <n v="1990"/>
    <m/>
    <m/>
  </r>
  <r>
    <x v="110"/>
    <x v="45"/>
    <n v="13199"/>
    <n v="4371"/>
    <n v="8162"/>
    <n v="12"/>
    <n v="653"/>
    <n v="0"/>
    <n v="2.56"/>
    <n v="698"/>
    <n v="1990"/>
    <m/>
    <m/>
  </r>
  <r>
    <x v="110"/>
    <x v="46"/>
    <n v="13935"/>
    <n v="4790"/>
    <n v="8289"/>
    <n v="12"/>
    <n v="844"/>
    <n v="0"/>
    <n v="2.61"/>
    <n v="752"/>
    <n v="1990"/>
    <m/>
    <m/>
  </r>
  <r>
    <x v="110"/>
    <x v="47"/>
    <n v="14480"/>
    <n v="5706"/>
    <n v="8004"/>
    <n v="8"/>
    <n v="762"/>
    <n v="0"/>
    <n v="2.64"/>
    <n v="691"/>
    <n v="1990"/>
    <m/>
    <m/>
  </r>
  <r>
    <x v="110"/>
    <x v="48"/>
    <n v="15239"/>
    <n v="6290"/>
    <n v="8207"/>
    <n v="8"/>
    <n v="734"/>
    <n v="0"/>
    <n v="2.71"/>
    <n v="703"/>
    <n v="1990"/>
    <m/>
    <m/>
  </r>
  <r>
    <x v="110"/>
    <x v="49"/>
    <n v="15570"/>
    <n v="6766"/>
    <n v="7917"/>
    <n v="6"/>
    <n v="881"/>
    <n v="0"/>
    <n v="2.7"/>
    <n v="709"/>
    <n v="1990"/>
    <m/>
    <m/>
  </r>
  <r>
    <x v="110"/>
    <x v="50"/>
    <n v="15188"/>
    <n v="6607"/>
    <n v="7712"/>
    <n v="5"/>
    <n v="864"/>
    <n v="0"/>
    <n v="2.58"/>
    <n v="639"/>
    <n v="1990"/>
    <m/>
    <m/>
  </r>
  <r>
    <x v="110"/>
    <x v="51"/>
    <n v="16433"/>
    <n v="7697"/>
    <n v="7955"/>
    <n v="5"/>
    <n v="776"/>
    <n v="0"/>
    <n v="2.73"/>
    <n v="804"/>
    <n v="1990"/>
    <m/>
    <m/>
  </r>
  <r>
    <x v="110"/>
    <x v="52"/>
    <n v="17343"/>
    <n v="8347"/>
    <n v="8352"/>
    <n v="5"/>
    <n v="639"/>
    <n v="0"/>
    <n v="2.83"/>
    <n v="714"/>
    <n v="1990"/>
    <m/>
    <m/>
  </r>
  <r>
    <x v="110"/>
    <x v="53"/>
    <n v="16311"/>
    <n v="7985"/>
    <n v="7699"/>
    <n v="4"/>
    <n v="623"/>
    <n v="0"/>
    <n v="2.61"/>
    <n v="1123"/>
    <n v="1990"/>
    <m/>
    <m/>
  </r>
  <r>
    <x v="110"/>
    <x v="54"/>
    <n v="17150"/>
    <n v="8113"/>
    <n v="8403"/>
    <n v="4"/>
    <n v="630"/>
    <n v="0"/>
    <n v="2.7"/>
    <n v="1121"/>
    <n v="1990"/>
    <m/>
    <m/>
  </r>
  <r>
    <x v="110"/>
    <x v="55"/>
    <n v="16095"/>
    <n v="8200"/>
    <n v="6690"/>
    <n v="595"/>
    <n v="611"/>
    <n v="0"/>
    <n v="2.4900000000000002"/>
    <n v="1064"/>
    <n v="1990"/>
    <m/>
    <m/>
  </r>
  <r>
    <x v="110"/>
    <x v="56"/>
    <n v="15531"/>
    <n v="7594"/>
    <n v="6425"/>
    <n v="820"/>
    <n v="693"/>
    <n v="0"/>
    <n v="2.35"/>
    <n v="1090"/>
    <n v="1990"/>
    <m/>
    <m/>
  </r>
  <r>
    <x v="110"/>
    <x v="57"/>
    <n v="17036"/>
    <n v="8166"/>
    <n v="7016"/>
    <n v="1161"/>
    <n v="692"/>
    <n v="0"/>
    <n v="2.52"/>
    <n v="1140"/>
    <n v="1990"/>
    <m/>
    <m/>
  </r>
  <r>
    <x v="110"/>
    <x v="58"/>
    <n v="17200"/>
    <n v="8272"/>
    <n v="6859"/>
    <n v="1389"/>
    <n v="680"/>
    <n v="0"/>
    <n v="2.48"/>
    <n v="1239"/>
    <n v="1990"/>
    <m/>
    <m/>
  </r>
  <r>
    <x v="110"/>
    <x v="59"/>
    <n v="18616"/>
    <n v="8074"/>
    <n v="7971"/>
    <n v="1915"/>
    <n v="655"/>
    <n v="0"/>
    <n v="2.62"/>
    <n v="999"/>
    <n v="1990"/>
    <m/>
    <m/>
  </r>
  <r>
    <x v="110"/>
    <x v="60"/>
    <n v="17581"/>
    <n v="7393"/>
    <n v="7406"/>
    <n v="2135"/>
    <n v="647"/>
    <n v="0"/>
    <n v="2.42"/>
    <n v="956"/>
    <n v="1990"/>
    <m/>
    <m/>
  </r>
  <r>
    <x v="110"/>
    <x v="61"/>
    <n v="18784"/>
    <n v="7661"/>
    <n v="7673"/>
    <n v="2751"/>
    <n v="699"/>
    <n v="0"/>
    <n v="2.5299999999999998"/>
    <n v="944"/>
    <n v="1990"/>
    <m/>
    <m/>
  </r>
  <r>
    <x v="110"/>
    <x v="62"/>
    <n v="18852"/>
    <n v="7915"/>
    <n v="7642"/>
    <n v="2550"/>
    <n v="745"/>
    <n v="0"/>
    <n v="2.4900000000000002"/>
    <n v="964"/>
    <n v="1990"/>
    <m/>
    <m/>
  </r>
  <r>
    <x v="110"/>
    <x v="63"/>
    <n v="20597"/>
    <n v="8891"/>
    <n v="9592"/>
    <n v="1314"/>
    <n v="801"/>
    <n v="0"/>
    <n v="2.68"/>
    <n v="950"/>
    <n v="1990"/>
    <m/>
    <m/>
  </r>
  <r>
    <x v="110"/>
    <x v="64"/>
    <n v="18290"/>
    <n v="7281"/>
    <n v="6554"/>
    <n v="3585"/>
    <n v="870"/>
    <n v="0"/>
    <n v="2.34"/>
    <n v="1130"/>
    <n v="1990"/>
    <m/>
    <m/>
  </r>
  <r>
    <x v="110"/>
    <x v="65"/>
    <n v="17617"/>
    <n v="6775"/>
    <n v="6013"/>
    <n v="3930"/>
    <n v="898"/>
    <n v="0"/>
    <n v="2.2200000000000002"/>
    <n v="1011"/>
    <n v="1990"/>
    <m/>
    <m/>
  </r>
  <r>
    <x v="111"/>
    <x v="137"/>
    <n v="8"/>
    <n v="8"/>
    <n v="0"/>
    <n v="0"/>
    <n v="0"/>
    <s v="."/>
    <s v="."/>
    <n v="0"/>
    <n v="1958"/>
    <m/>
    <m/>
  </r>
  <r>
    <x v="111"/>
    <x v="138"/>
    <n v="183"/>
    <n v="183"/>
    <n v="0"/>
    <n v="0"/>
    <n v="0"/>
    <s v="."/>
    <s v="."/>
    <n v="0"/>
    <n v="1958"/>
    <m/>
    <m/>
  </r>
  <r>
    <x v="111"/>
    <x v="139"/>
    <n v="335"/>
    <n v="335"/>
    <n v="0"/>
    <n v="0"/>
    <n v="0"/>
    <s v="."/>
    <s v="."/>
    <n v="0"/>
    <n v="1958"/>
    <m/>
    <m/>
  </r>
  <r>
    <x v="111"/>
    <x v="140"/>
    <n v="292"/>
    <n v="292"/>
    <n v="0"/>
    <n v="0"/>
    <n v="0"/>
    <s v="."/>
    <s v="."/>
    <n v="0"/>
    <n v="1958"/>
    <m/>
    <m/>
  </r>
  <r>
    <x v="111"/>
    <x v="141"/>
    <n v="438"/>
    <n v="437"/>
    <n v="1"/>
    <n v="0"/>
    <n v="0"/>
    <s v="."/>
    <s v="."/>
    <n v="0"/>
    <n v="1958"/>
    <m/>
    <m/>
  </r>
  <r>
    <x v="111"/>
    <x v="142"/>
    <n v="347"/>
    <n v="340"/>
    <n v="7"/>
    <n v="0"/>
    <n v="0"/>
    <s v="."/>
    <s v="."/>
    <n v="0"/>
    <n v="1958"/>
    <m/>
    <m/>
  </r>
  <r>
    <x v="111"/>
    <x v="143"/>
    <n v="403"/>
    <n v="393"/>
    <n v="10"/>
    <n v="0"/>
    <n v="0"/>
    <s v="."/>
    <s v="."/>
    <n v="0"/>
    <n v="1958"/>
    <m/>
    <m/>
  </r>
  <r>
    <x v="111"/>
    <x v="144"/>
    <n v="401"/>
    <n v="385"/>
    <n v="16"/>
    <n v="0"/>
    <n v="0"/>
    <s v="."/>
    <s v="."/>
    <n v="0"/>
    <n v="1958"/>
    <m/>
    <m/>
  </r>
  <r>
    <x v="111"/>
    <x v="145"/>
    <n v="463"/>
    <n v="434"/>
    <n v="29"/>
    <n v="0"/>
    <n v="0"/>
    <s v="."/>
    <s v="."/>
    <n v="0"/>
    <n v="1958"/>
    <m/>
    <m/>
  </r>
  <r>
    <x v="111"/>
    <x v="146"/>
    <n v="511"/>
    <n v="486"/>
    <n v="25"/>
    <n v="0"/>
    <n v="0"/>
    <s v="."/>
    <s v="."/>
    <n v="0"/>
    <n v="1958"/>
    <m/>
    <m/>
  </r>
  <r>
    <x v="111"/>
    <x v="147"/>
    <n v="731"/>
    <n v="698"/>
    <n v="33"/>
    <n v="0"/>
    <n v="0"/>
    <s v="."/>
    <s v="."/>
    <n v="0"/>
    <n v="1958"/>
    <m/>
    <m/>
  </r>
  <r>
    <x v="111"/>
    <x v="148"/>
    <n v="630"/>
    <n v="594"/>
    <n v="36"/>
    <n v="0"/>
    <n v="0"/>
    <s v="."/>
    <s v="."/>
    <n v="0"/>
    <n v="1958"/>
    <m/>
    <m/>
  </r>
  <r>
    <x v="111"/>
    <x v="149"/>
    <n v="812"/>
    <n v="776"/>
    <n v="35"/>
    <n v="0"/>
    <n v="0"/>
    <s v="."/>
    <s v="."/>
    <n v="0"/>
    <n v="1958"/>
    <m/>
    <m/>
  </r>
  <r>
    <x v="111"/>
    <x v="150"/>
    <n v="756"/>
    <n v="727"/>
    <n v="29"/>
    <n v="0"/>
    <n v="0"/>
    <s v="."/>
    <s v="."/>
    <n v="0"/>
    <n v="1958"/>
    <m/>
    <m/>
  </r>
  <r>
    <x v="111"/>
    <x v="151"/>
    <n v="818"/>
    <n v="781"/>
    <n v="37"/>
    <n v="0"/>
    <n v="0"/>
    <s v="."/>
    <s v="."/>
    <n v="0"/>
    <n v="1958"/>
    <m/>
    <m/>
  </r>
  <r>
    <x v="111"/>
    <x v="152"/>
    <n v="837"/>
    <n v="799"/>
    <n v="38"/>
    <n v="0"/>
    <n v="0"/>
    <s v="."/>
    <s v="."/>
    <n v="0"/>
    <n v="1958"/>
    <m/>
    <m/>
  </r>
  <r>
    <x v="111"/>
    <x v="153"/>
    <n v="1121"/>
    <n v="1084"/>
    <n v="37"/>
    <n v="0"/>
    <n v="0"/>
    <s v="."/>
    <s v="."/>
    <n v="0"/>
    <n v="1958"/>
    <m/>
    <m/>
  </r>
  <r>
    <x v="111"/>
    <x v="154"/>
    <n v="1038"/>
    <n v="996"/>
    <n v="42"/>
    <n v="0"/>
    <n v="0"/>
    <s v="."/>
    <s v="."/>
    <n v="0"/>
    <n v="1958"/>
    <m/>
    <m/>
  </r>
  <r>
    <x v="111"/>
    <x v="155"/>
    <n v="1033"/>
    <n v="993"/>
    <n v="40"/>
    <n v="0"/>
    <n v="0"/>
    <s v="."/>
    <s v="."/>
    <n v="0"/>
    <n v="1958"/>
    <m/>
    <m/>
  </r>
  <r>
    <x v="111"/>
    <x v="156"/>
    <n v="1189"/>
    <n v="1139"/>
    <n v="49"/>
    <n v="0"/>
    <n v="0"/>
    <s v="."/>
    <s v="."/>
    <n v="0"/>
    <n v="1958"/>
    <m/>
    <m/>
  </r>
  <r>
    <x v="111"/>
    <x v="157"/>
    <n v="1383"/>
    <n v="1334"/>
    <n v="49"/>
    <n v="0"/>
    <n v="0"/>
    <s v="."/>
    <s v="."/>
    <n v="0"/>
    <n v="1958"/>
    <m/>
    <m/>
  </r>
  <r>
    <x v="111"/>
    <x v="158"/>
    <n v="1626"/>
    <n v="1575"/>
    <n v="50"/>
    <n v="0"/>
    <n v="0"/>
    <s v="."/>
    <s v="."/>
    <n v="0"/>
    <n v="1958"/>
    <m/>
    <m/>
  </r>
  <r>
    <x v="111"/>
    <x v="159"/>
    <n v="1712"/>
    <n v="1661"/>
    <n v="51"/>
    <n v="0"/>
    <n v="0"/>
    <s v="."/>
    <s v="."/>
    <n v="0"/>
    <n v="1958"/>
    <m/>
    <m/>
  </r>
  <r>
    <x v="111"/>
    <x v="160"/>
    <n v="1814"/>
    <n v="1760"/>
    <n v="54"/>
    <n v="0"/>
    <n v="0"/>
    <s v="."/>
    <s v="."/>
    <n v="0"/>
    <n v="1958"/>
    <m/>
    <m/>
  </r>
  <r>
    <x v="111"/>
    <x v="161"/>
    <n v="2009"/>
    <n v="1947"/>
    <n v="62"/>
    <n v="0"/>
    <n v="0"/>
    <s v="."/>
    <s v="."/>
    <n v="0"/>
    <n v="1958"/>
    <m/>
    <m/>
  </r>
  <r>
    <x v="111"/>
    <x v="162"/>
    <n v="2286"/>
    <n v="2208"/>
    <n v="78"/>
    <n v="0"/>
    <n v="0"/>
    <s v="."/>
    <s v="."/>
    <n v="0"/>
    <n v="1958"/>
    <m/>
    <m/>
  </r>
  <r>
    <x v="111"/>
    <x v="163"/>
    <n v="2273"/>
    <n v="2212"/>
    <n v="60"/>
    <n v="0"/>
    <n v="0"/>
    <s v="."/>
    <s v="."/>
    <n v="0"/>
    <n v="1958"/>
    <m/>
    <m/>
  </r>
  <r>
    <x v="111"/>
    <x v="105"/>
    <n v="2770"/>
    <n v="2707"/>
    <n v="64"/>
    <n v="0"/>
    <n v="0"/>
    <s v="."/>
    <s v="."/>
    <n v="0"/>
    <n v="1958"/>
    <m/>
    <m/>
  </r>
  <r>
    <x v="111"/>
    <x v="106"/>
    <n v="2974"/>
    <n v="2915"/>
    <n v="59"/>
    <n v="0"/>
    <n v="0"/>
    <s v="."/>
    <s v="."/>
    <n v="0"/>
    <n v="1958"/>
    <m/>
    <m/>
  </r>
  <r>
    <x v="111"/>
    <x v="107"/>
    <n v="3072"/>
    <n v="3013"/>
    <n v="59"/>
    <n v="0"/>
    <n v="0"/>
    <s v="."/>
    <s v="."/>
    <n v="0"/>
    <n v="1958"/>
    <m/>
    <m/>
  </r>
  <r>
    <x v="111"/>
    <x v="108"/>
    <n v="3332"/>
    <n v="3271"/>
    <n v="60"/>
    <n v="0"/>
    <n v="0"/>
    <s v="."/>
    <s v="."/>
    <n v="0"/>
    <n v="1958"/>
    <m/>
    <m/>
  </r>
  <r>
    <x v="111"/>
    <x v="109"/>
    <n v="3002"/>
    <n v="2929"/>
    <n v="73"/>
    <n v="0"/>
    <n v="0"/>
    <s v="."/>
    <s v="."/>
    <n v="0"/>
    <n v="1958"/>
    <m/>
    <m/>
  </r>
  <r>
    <x v="111"/>
    <x v="110"/>
    <n v="2972"/>
    <n v="2899"/>
    <n v="73"/>
    <n v="0"/>
    <n v="0"/>
    <s v="."/>
    <s v="."/>
    <n v="0"/>
    <n v="1958"/>
    <m/>
    <m/>
  </r>
  <r>
    <x v="111"/>
    <x v="111"/>
    <n v="2872"/>
    <n v="2793"/>
    <n v="79"/>
    <n v="0"/>
    <n v="0"/>
    <s v="."/>
    <s v="."/>
    <n v="0"/>
    <n v="1958"/>
    <m/>
    <m/>
  </r>
  <r>
    <x v="111"/>
    <x v="112"/>
    <n v="3565"/>
    <n v="3487"/>
    <n v="78"/>
    <n v="0"/>
    <n v="0"/>
    <s v="."/>
    <s v="."/>
    <n v="0"/>
    <n v="1958"/>
    <m/>
    <m/>
  </r>
  <r>
    <x v="111"/>
    <x v="113"/>
    <n v="3281"/>
    <n v="3208"/>
    <n v="73"/>
    <n v="0"/>
    <n v="0"/>
    <s v="."/>
    <s v="."/>
    <n v="0"/>
    <n v="1958"/>
    <m/>
    <m/>
  </r>
  <r>
    <x v="111"/>
    <x v="114"/>
    <n v="3118"/>
    <n v="3035"/>
    <n v="83"/>
    <n v="0"/>
    <n v="0"/>
    <s v="."/>
    <s v="."/>
    <n v="0"/>
    <n v="1958"/>
    <m/>
    <m/>
  </r>
  <r>
    <x v="111"/>
    <x v="115"/>
    <n v="3253"/>
    <n v="3176"/>
    <n v="78"/>
    <n v="0"/>
    <n v="0"/>
    <s v="."/>
    <s v="."/>
    <n v="0"/>
    <n v="1958"/>
    <m/>
    <m/>
  </r>
  <r>
    <x v="111"/>
    <x v="116"/>
    <n v="3385"/>
    <n v="3309"/>
    <n v="76"/>
    <n v="0"/>
    <n v="0"/>
    <s v="."/>
    <s v="."/>
    <n v="0"/>
    <n v="1958"/>
    <m/>
    <m/>
  </r>
  <r>
    <x v="111"/>
    <x v="117"/>
    <n v="3709"/>
    <n v="3636"/>
    <n v="73"/>
    <n v="0"/>
    <n v="0"/>
    <s v="."/>
    <s v="."/>
    <n v="0"/>
    <n v="1958"/>
    <m/>
    <m/>
  </r>
  <r>
    <x v="111"/>
    <x v="82"/>
    <n v="3796"/>
    <n v="3722"/>
    <n v="74"/>
    <n v="0"/>
    <n v="0"/>
    <s v="."/>
    <s v="."/>
    <n v="0"/>
    <n v="1958"/>
    <m/>
    <m/>
  </r>
  <r>
    <x v="111"/>
    <x v="83"/>
    <n v="3690"/>
    <n v="3630"/>
    <n v="59"/>
    <n v="0"/>
    <n v="0"/>
    <s v="."/>
    <s v="."/>
    <n v="0"/>
    <n v="1958"/>
    <m/>
    <m/>
  </r>
  <r>
    <x v="111"/>
    <x v="84"/>
    <n v="4098"/>
    <n v="4037"/>
    <n v="60"/>
    <n v="1"/>
    <n v="0"/>
    <s v="."/>
    <s v="."/>
    <n v="0"/>
    <n v="1958"/>
    <m/>
    <m/>
  </r>
  <r>
    <x v="111"/>
    <x v="85"/>
    <n v="4180"/>
    <n v="4120"/>
    <n v="59"/>
    <n v="1"/>
    <n v="0"/>
    <s v="."/>
    <s v="."/>
    <n v="0"/>
    <n v="1958"/>
    <m/>
    <m/>
  </r>
  <r>
    <x v="111"/>
    <x v="86"/>
    <n v="4418"/>
    <n v="4355"/>
    <n v="61"/>
    <n v="1"/>
    <n v="0"/>
    <s v="."/>
    <s v="."/>
    <n v="0"/>
    <n v="1958"/>
    <m/>
    <m/>
  </r>
  <r>
    <x v="111"/>
    <x v="87"/>
    <n v="4870"/>
    <n v="4808"/>
    <n v="61"/>
    <n v="1"/>
    <n v="0"/>
    <s v="."/>
    <s v="."/>
    <n v="0"/>
    <n v="1958"/>
    <m/>
    <m/>
  </r>
  <r>
    <x v="111"/>
    <x v="118"/>
    <n v="5756"/>
    <n v="5693"/>
    <n v="60"/>
    <n v="3"/>
    <n v="0"/>
    <s v="."/>
    <s v="."/>
    <n v="0"/>
    <n v="1958"/>
    <m/>
    <m/>
  </r>
  <r>
    <x v="111"/>
    <x v="119"/>
    <n v="6225"/>
    <n v="6150"/>
    <n v="72"/>
    <n v="3"/>
    <n v="0"/>
    <s v="."/>
    <s v="."/>
    <n v="0"/>
    <n v="1958"/>
    <m/>
    <m/>
  </r>
  <r>
    <x v="111"/>
    <x v="120"/>
    <n v="6349"/>
    <n v="6264"/>
    <n v="82"/>
    <n v="3"/>
    <n v="0"/>
    <s v="."/>
    <s v="."/>
    <n v="0"/>
    <n v="1958"/>
    <m/>
    <m/>
  </r>
  <r>
    <x v="111"/>
    <x v="121"/>
    <n v="7015"/>
    <n v="6922"/>
    <n v="90"/>
    <n v="4"/>
    <n v="0"/>
    <s v="."/>
    <s v="."/>
    <n v="0"/>
    <n v="1958"/>
    <m/>
    <m/>
  </r>
  <r>
    <x v="111"/>
    <x v="122"/>
    <n v="7024"/>
    <n v="6931"/>
    <n v="89"/>
    <n v="4"/>
    <n v="0"/>
    <s v="."/>
    <s v="."/>
    <n v="0"/>
    <n v="1958"/>
    <m/>
    <m/>
  </r>
  <r>
    <x v="111"/>
    <x v="123"/>
    <n v="7243"/>
    <n v="7111"/>
    <n v="128"/>
    <n v="4"/>
    <n v="0"/>
    <s v="."/>
    <s v="."/>
    <n v="0"/>
    <n v="1958"/>
    <m/>
    <m/>
  </r>
  <r>
    <x v="111"/>
    <x v="124"/>
    <n v="7601"/>
    <n v="7474"/>
    <n v="124"/>
    <n v="3"/>
    <n v="0"/>
    <s v="."/>
    <s v="."/>
    <n v="0"/>
    <n v="1958"/>
    <m/>
    <m/>
  </r>
  <r>
    <x v="111"/>
    <x v="125"/>
    <n v="8178"/>
    <n v="8044"/>
    <n v="131"/>
    <n v="3"/>
    <n v="0"/>
    <s v="."/>
    <s v="."/>
    <n v="0"/>
    <n v="1958"/>
    <m/>
    <m/>
  </r>
  <r>
    <x v="111"/>
    <x v="126"/>
    <n v="7434"/>
    <n v="7291"/>
    <n v="140"/>
    <n v="3"/>
    <n v="0"/>
    <s v="."/>
    <s v="."/>
    <n v="0"/>
    <n v="1958"/>
    <m/>
    <m/>
  </r>
  <r>
    <x v="111"/>
    <x v="127"/>
    <n v="6490"/>
    <n v="6340"/>
    <n v="147"/>
    <n v="3"/>
    <n v="0"/>
    <s v="."/>
    <s v="."/>
    <n v="0"/>
    <n v="1958"/>
    <m/>
    <m/>
  </r>
  <r>
    <x v="111"/>
    <x v="88"/>
    <n v="6417"/>
    <n v="6228"/>
    <n v="187"/>
    <n v="3"/>
    <n v="0"/>
    <s v="."/>
    <s v="."/>
    <n v="0"/>
    <n v="1958"/>
    <m/>
    <m/>
  </r>
  <r>
    <x v="111"/>
    <x v="89"/>
    <n v="4400"/>
    <n v="4198"/>
    <n v="199"/>
    <n v="3"/>
    <n v="0"/>
    <s v="."/>
    <s v="."/>
    <n v="0"/>
    <n v="1958"/>
    <m/>
    <m/>
  </r>
  <r>
    <x v="111"/>
    <x v="90"/>
    <n v="5180"/>
    <n v="4932"/>
    <n v="244"/>
    <n v="3"/>
    <n v="0"/>
    <s v="."/>
    <s v="."/>
    <n v="0"/>
    <n v="1958"/>
    <m/>
    <m/>
  </r>
  <r>
    <x v="111"/>
    <x v="91"/>
    <n v="5079"/>
    <n v="4869"/>
    <n v="206"/>
    <n v="4"/>
    <n v="0"/>
    <s v="."/>
    <s v="."/>
    <n v="0"/>
    <n v="1958"/>
    <m/>
    <m/>
  </r>
  <r>
    <x v="111"/>
    <x v="92"/>
    <n v="4877"/>
    <n v="4662"/>
    <n v="211"/>
    <n v="4"/>
    <n v="0"/>
    <s v="."/>
    <s v="."/>
    <n v="0"/>
    <n v="1958"/>
    <m/>
    <m/>
  </r>
  <r>
    <x v="111"/>
    <x v="93"/>
    <n v="5972"/>
    <n v="5794"/>
    <n v="174"/>
    <n v="4"/>
    <n v="0"/>
    <s v="."/>
    <s v="."/>
    <n v="0"/>
    <n v="1958"/>
    <m/>
    <m/>
  </r>
  <r>
    <x v="111"/>
    <x v="94"/>
    <n v="7014"/>
    <n v="6763"/>
    <n v="247"/>
    <n v="3"/>
    <n v="0"/>
    <s v="."/>
    <s v="."/>
    <n v="0"/>
    <n v="1958"/>
    <m/>
    <m/>
  </r>
  <r>
    <x v="111"/>
    <x v="95"/>
    <n v="7321"/>
    <n v="7021"/>
    <n v="296"/>
    <n v="3"/>
    <n v="0"/>
    <s v="."/>
    <s v="."/>
    <n v="0"/>
    <n v="1958"/>
    <m/>
    <m/>
  </r>
  <r>
    <x v="111"/>
    <x v="96"/>
    <n v="8783"/>
    <n v="8461"/>
    <n v="319"/>
    <n v="3"/>
    <n v="0"/>
    <s v="."/>
    <s v="."/>
    <n v="0"/>
    <n v="1958"/>
    <m/>
    <m/>
  </r>
  <r>
    <x v="111"/>
    <x v="97"/>
    <n v="8452"/>
    <n v="8084"/>
    <n v="365"/>
    <n v="3"/>
    <n v="0"/>
    <s v="."/>
    <s v="."/>
    <n v="0"/>
    <n v="1958"/>
    <m/>
    <m/>
  </r>
  <r>
    <x v="111"/>
    <x v="98"/>
    <n v="9782"/>
    <n v="9385"/>
    <n v="394"/>
    <n v="3"/>
    <n v="0"/>
    <s v="."/>
    <s v="."/>
    <n v="0"/>
    <n v="1958"/>
    <m/>
    <m/>
  </r>
  <r>
    <x v="111"/>
    <x v="99"/>
    <n v="11022"/>
    <n v="10565"/>
    <n v="455"/>
    <n v="3"/>
    <n v="0"/>
    <s v="."/>
    <s v="."/>
    <n v="0"/>
    <n v="1958"/>
    <m/>
    <m/>
  </r>
  <r>
    <x v="111"/>
    <x v="100"/>
    <n v="10415"/>
    <n v="9481"/>
    <n v="513"/>
    <n v="3"/>
    <n v="418"/>
    <s v="."/>
    <s v="."/>
    <n v="0"/>
    <n v="1958"/>
    <m/>
    <m/>
  </r>
  <r>
    <x v="111"/>
    <x v="101"/>
    <n v="12020"/>
    <n v="10951"/>
    <n v="590"/>
    <n v="3"/>
    <n v="476"/>
    <s v="."/>
    <s v="."/>
    <n v="0"/>
    <n v="1958"/>
    <m/>
    <m/>
  </r>
  <r>
    <x v="111"/>
    <x v="102"/>
    <n v="10798"/>
    <n v="9695"/>
    <n v="625"/>
    <n v="4"/>
    <n v="474"/>
    <s v="."/>
    <s v="."/>
    <n v="0"/>
    <n v="1958"/>
    <m/>
    <m/>
  </r>
  <r>
    <x v="111"/>
    <x v="103"/>
    <n v="9330"/>
    <n v="8305"/>
    <n v="601"/>
    <n v="6"/>
    <n v="418"/>
    <s v="."/>
    <s v="."/>
    <n v="0"/>
    <n v="1958"/>
    <m/>
    <m/>
  </r>
  <r>
    <x v="111"/>
    <x v="104"/>
    <n v="7663"/>
    <n v="6645"/>
    <n v="587"/>
    <n v="6"/>
    <n v="425"/>
    <s v="."/>
    <s v="."/>
    <n v="0"/>
    <n v="1958"/>
    <m/>
    <m/>
  </r>
  <r>
    <x v="111"/>
    <x v="66"/>
    <n v="8321"/>
    <n v="7271"/>
    <n v="560"/>
    <n v="6"/>
    <n v="483"/>
    <s v="."/>
    <s v="."/>
    <n v="0"/>
    <n v="1958"/>
    <m/>
    <m/>
  </r>
  <r>
    <x v="111"/>
    <x v="67"/>
    <n v="10829"/>
    <n v="9644"/>
    <n v="624"/>
    <n v="7"/>
    <n v="554"/>
    <s v="."/>
    <s v="."/>
    <n v="0"/>
    <n v="1958"/>
    <m/>
    <m/>
  </r>
  <r>
    <x v="111"/>
    <x v="68"/>
    <n v="12389"/>
    <n v="11091"/>
    <n v="718"/>
    <n v="6"/>
    <n v="574"/>
    <s v="."/>
    <s v="."/>
    <n v="0"/>
    <n v="1958"/>
    <m/>
    <m/>
  </r>
  <r>
    <x v="111"/>
    <x v="69"/>
    <n v="8735"/>
    <n v="7615"/>
    <n v="593"/>
    <n v="6"/>
    <n v="520"/>
    <s v="."/>
    <s v="."/>
    <n v="0"/>
    <n v="1958"/>
    <m/>
    <m/>
  </r>
  <r>
    <x v="111"/>
    <x v="70"/>
    <n v="12334"/>
    <n v="10570"/>
    <n v="1164"/>
    <n v="7"/>
    <n v="593"/>
    <s v="."/>
    <s v="."/>
    <n v="0"/>
    <n v="1958"/>
    <m/>
    <m/>
  </r>
  <r>
    <x v="111"/>
    <x v="71"/>
    <n v="12281"/>
    <n v="10228"/>
    <n v="1419"/>
    <n v="8"/>
    <n v="627"/>
    <s v="."/>
    <s v="."/>
    <n v="0"/>
    <n v="1958"/>
    <m/>
    <m/>
  </r>
  <r>
    <x v="111"/>
    <x v="72"/>
    <n v="12593"/>
    <n v="10178"/>
    <n v="1711"/>
    <n v="9"/>
    <n v="695"/>
    <s v="."/>
    <s v="."/>
    <n v="0"/>
    <n v="1958"/>
    <m/>
    <m/>
  </r>
  <r>
    <x v="111"/>
    <x v="73"/>
    <n v="13387"/>
    <n v="11655"/>
    <n v="1066"/>
    <n v="13"/>
    <n v="653"/>
    <s v="."/>
    <s v="."/>
    <n v="0"/>
    <n v="1958"/>
    <m/>
    <m/>
  </r>
  <r>
    <x v="111"/>
    <x v="74"/>
    <n v="11710"/>
    <n v="11009"/>
    <n v="301"/>
    <n v="19"/>
    <n v="380"/>
    <s v="."/>
    <s v="."/>
    <n v="0"/>
    <n v="1958"/>
    <m/>
    <m/>
  </r>
  <r>
    <x v="111"/>
    <x v="75"/>
    <n v="11435"/>
    <n v="10653"/>
    <n v="452"/>
    <n v="26"/>
    <n v="305"/>
    <s v="."/>
    <s v="."/>
    <n v="0"/>
    <n v="1958"/>
    <m/>
    <m/>
  </r>
  <r>
    <x v="111"/>
    <x v="76"/>
    <n v="1943"/>
    <n v="1676"/>
    <n v="9"/>
    <n v="26"/>
    <n v="233"/>
    <s v="."/>
    <s v="."/>
    <n v="0"/>
    <n v="1958"/>
    <m/>
    <m/>
  </r>
  <r>
    <x v="111"/>
    <x v="77"/>
    <n v="978"/>
    <n v="766"/>
    <n v="6"/>
    <n v="23"/>
    <n v="184"/>
    <s v="."/>
    <s v="."/>
    <n v="0"/>
    <n v="1958"/>
    <m/>
    <m/>
  </r>
  <r>
    <x v="111"/>
    <x v="78"/>
    <n v="1189"/>
    <n v="1008"/>
    <n v="6"/>
    <n v="19"/>
    <n v="155"/>
    <s v="."/>
    <s v="."/>
    <n v="0"/>
    <n v="1958"/>
    <m/>
    <m/>
  </r>
  <r>
    <x v="111"/>
    <x v="79"/>
    <n v="6052"/>
    <n v="5439"/>
    <n v="308"/>
    <n v="30"/>
    <n v="275"/>
    <s v="."/>
    <s v="."/>
    <n v="0"/>
    <n v="1958"/>
    <m/>
    <m/>
  </r>
  <r>
    <x v="111"/>
    <x v="80"/>
    <n v="10043"/>
    <n v="8121"/>
    <n v="1505"/>
    <n v="44"/>
    <n v="375"/>
    <s v="."/>
    <s v="."/>
    <n v="0"/>
    <n v="1958"/>
    <m/>
    <m/>
  </r>
  <r>
    <x v="111"/>
    <x v="81"/>
    <n v="9700"/>
    <n v="7185"/>
    <n v="2034"/>
    <n v="54"/>
    <n v="428"/>
    <s v="."/>
    <s v="."/>
    <n v="0"/>
    <n v="1958"/>
    <m/>
    <m/>
  </r>
  <r>
    <x v="111"/>
    <x v="0"/>
    <n v="10859"/>
    <n v="7517"/>
    <n v="2677"/>
    <n v="115"/>
    <n v="549"/>
    <s v="."/>
    <s v="."/>
    <n v="0"/>
    <n v="1958"/>
    <m/>
    <m/>
  </r>
  <r>
    <x v="111"/>
    <x v="1"/>
    <n v="11313"/>
    <n v="6707"/>
    <n v="3665"/>
    <n v="261"/>
    <n v="681"/>
    <n v="0"/>
    <n v="0.24"/>
    <n v="675"/>
    <n v="1958"/>
    <m/>
    <m/>
  </r>
  <r>
    <x v="111"/>
    <x v="2"/>
    <n v="13331"/>
    <n v="7549"/>
    <n v="4529"/>
    <n v="494"/>
    <n v="759"/>
    <n v="0"/>
    <n v="0.28000000000000003"/>
    <n v="829"/>
    <n v="1958"/>
    <m/>
    <m/>
  </r>
  <r>
    <x v="111"/>
    <x v="3"/>
    <n v="13823"/>
    <n v="7103"/>
    <n v="5082"/>
    <n v="733"/>
    <n v="905"/>
    <n v="0"/>
    <n v="0.28999999999999998"/>
    <n v="832"/>
    <n v="1958"/>
    <m/>
    <m/>
  </r>
  <r>
    <x v="111"/>
    <x v="4"/>
    <n v="15291"/>
    <n v="7324"/>
    <n v="5736"/>
    <n v="1166"/>
    <n v="1065"/>
    <n v="0"/>
    <n v="0.32"/>
    <n v="892"/>
    <n v="1958"/>
    <m/>
    <m/>
  </r>
  <r>
    <x v="111"/>
    <x v="5"/>
    <n v="17733"/>
    <n v="7632"/>
    <n v="7393"/>
    <n v="1518"/>
    <n v="1191"/>
    <n v="0"/>
    <n v="0.37"/>
    <n v="1068"/>
    <n v="1958"/>
    <m/>
    <m/>
  </r>
  <r>
    <x v="111"/>
    <x v="6"/>
    <n v="20008"/>
    <n v="7913"/>
    <n v="8790"/>
    <n v="1855"/>
    <n v="1450"/>
    <n v="0"/>
    <n v="0.42"/>
    <n v="1102"/>
    <n v="1958"/>
    <m/>
    <m/>
  </r>
  <r>
    <x v="111"/>
    <x v="7"/>
    <n v="22795"/>
    <n v="8455"/>
    <n v="10509"/>
    <n v="2289"/>
    <n v="1542"/>
    <n v="0"/>
    <n v="0.47"/>
    <n v="1113"/>
    <n v="1958"/>
    <m/>
    <m/>
  </r>
  <r>
    <x v="111"/>
    <x v="8"/>
    <n v="23779"/>
    <n v="8157"/>
    <n v="11446"/>
    <n v="2551"/>
    <n v="1625"/>
    <n v="0"/>
    <n v="0.49"/>
    <n v="1002"/>
    <n v="1958"/>
    <m/>
    <m/>
  </r>
  <r>
    <x v="111"/>
    <x v="9"/>
    <n v="23922"/>
    <n v="7369"/>
    <n v="12160"/>
    <n v="2648"/>
    <n v="1744"/>
    <n v="0"/>
    <n v="0.49"/>
    <n v="1707"/>
    <n v="1958"/>
    <m/>
    <m/>
  </r>
  <r>
    <x v="111"/>
    <x v="10"/>
    <n v="25694"/>
    <n v="7099"/>
    <n v="13507"/>
    <n v="3129"/>
    <n v="1959"/>
    <n v="0"/>
    <n v="0.52"/>
    <n v="2120"/>
    <n v="1989"/>
    <m/>
    <m/>
  </r>
  <r>
    <x v="111"/>
    <x v="11"/>
    <n v="29822"/>
    <n v="7610"/>
    <n v="16737"/>
    <n v="3297"/>
    <n v="2178"/>
    <n v="0"/>
    <n v="0.6"/>
    <n v="2868"/>
    <n v="1989"/>
    <m/>
    <m/>
  </r>
  <r>
    <x v="111"/>
    <x v="12"/>
    <n v="33965"/>
    <n v="8234"/>
    <n v="19785"/>
    <n v="3494"/>
    <n v="2452"/>
    <n v="0"/>
    <n v="0.68"/>
    <n v="3477"/>
    <n v="1989"/>
    <m/>
    <m/>
  </r>
  <r>
    <x v="111"/>
    <x v="13"/>
    <n v="39939"/>
    <n v="8699"/>
    <n v="24840"/>
    <n v="3657"/>
    <n v="2743"/>
    <n v="0"/>
    <n v="0.79"/>
    <n v="3815"/>
    <n v="1989"/>
    <m/>
    <m/>
  </r>
  <r>
    <x v="111"/>
    <x v="14"/>
    <n v="44936"/>
    <n v="8937"/>
    <n v="29279"/>
    <n v="3717"/>
    <n v="3004"/>
    <n v="0"/>
    <n v="0.89"/>
    <n v="4290"/>
    <n v="1989"/>
    <m/>
    <m/>
  </r>
  <r>
    <x v="111"/>
    <x v="15"/>
    <n v="47984"/>
    <n v="7582"/>
    <n v="33391"/>
    <n v="3904"/>
    <n v="3106"/>
    <n v="0"/>
    <n v="0.94"/>
    <n v="5094"/>
    <n v="1989"/>
    <m/>
    <m/>
  </r>
  <r>
    <x v="111"/>
    <x v="16"/>
    <n v="51750"/>
    <n v="8334"/>
    <n v="36643"/>
    <n v="3959"/>
    <n v="2814"/>
    <n v="0"/>
    <n v="1.01"/>
    <n v="5991"/>
    <n v="1989"/>
    <m/>
    <m/>
  </r>
  <r>
    <x v="111"/>
    <x v="17"/>
    <n v="58426"/>
    <n v="8644"/>
    <n v="42410"/>
    <n v="4323"/>
    <n v="3049"/>
    <n v="0"/>
    <n v="1.1299999999999999"/>
    <n v="6947"/>
    <n v="1989"/>
    <m/>
    <m/>
  </r>
  <r>
    <x v="111"/>
    <x v="18"/>
    <n v="63929"/>
    <n v="9602"/>
    <n v="46035"/>
    <n v="4722"/>
    <n v="3571"/>
    <n v="0"/>
    <n v="1.22"/>
    <n v="6601"/>
    <n v="1989"/>
    <m/>
    <m/>
  </r>
  <r>
    <x v="111"/>
    <x v="19"/>
    <n v="68038"/>
    <n v="8939"/>
    <n v="49573"/>
    <n v="5519"/>
    <n v="4007"/>
    <n v="0"/>
    <n v="1.29"/>
    <n v="6754"/>
    <n v="1989"/>
    <m/>
    <m/>
  </r>
  <r>
    <x v="111"/>
    <x v="20"/>
    <n v="73632"/>
    <n v="8981"/>
    <n v="54289"/>
    <n v="6099"/>
    <n v="4263"/>
    <n v="0"/>
    <n v="1.39"/>
    <n v="7285"/>
    <n v="1989"/>
    <m/>
    <m/>
  </r>
  <r>
    <x v="111"/>
    <x v="21"/>
    <n v="80922"/>
    <n v="8974"/>
    <n v="61426"/>
    <n v="6024"/>
    <n v="4498"/>
    <n v="0"/>
    <n v="1.52"/>
    <n v="6739"/>
    <n v="1989"/>
    <m/>
    <m/>
  </r>
  <r>
    <x v="111"/>
    <x v="22"/>
    <n v="84971"/>
    <n v="8381"/>
    <n v="65427"/>
    <n v="6838"/>
    <n v="4325"/>
    <n v="0"/>
    <n v="1.58"/>
    <n v="7343"/>
    <n v="1989"/>
    <m/>
    <m/>
  </r>
  <r>
    <x v="111"/>
    <x v="23"/>
    <n v="89711"/>
    <n v="7948"/>
    <n v="69311"/>
    <n v="7901"/>
    <n v="4551"/>
    <n v="0"/>
    <n v="1.66"/>
    <n v="7664"/>
    <n v="1989"/>
    <m/>
    <m/>
  </r>
  <r>
    <x v="111"/>
    <x v="24"/>
    <n v="96624"/>
    <n v="8029"/>
    <n v="74734"/>
    <n v="8924"/>
    <n v="4938"/>
    <n v="0"/>
    <n v="1.77"/>
    <n v="7279"/>
    <n v="1989"/>
    <m/>
    <m/>
  </r>
  <r>
    <x v="111"/>
    <x v="25"/>
    <n v="98011"/>
    <n v="8645"/>
    <n v="74312"/>
    <n v="10116"/>
    <n v="4938"/>
    <n v="0"/>
    <n v="1.79"/>
    <n v="6167"/>
    <n v="1989"/>
    <m/>
    <m/>
  </r>
  <r>
    <x v="111"/>
    <x v="26"/>
    <n v="93349"/>
    <n v="8353"/>
    <n v="68830"/>
    <n v="11510"/>
    <n v="4656"/>
    <n v="0"/>
    <n v="1.69"/>
    <n v="5706"/>
    <n v="1989"/>
    <m/>
    <m/>
  </r>
  <r>
    <x v="111"/>
    <x v="27"/>
    <n v="100167"/>
    <n v="8450"/>
    <n v="72855"/>
    <n v="13921"/>
    <n v="4941"/>
    <n v="0"/>
    <n v="1.81"/>
    <n v="5799"/>
    <n v="1989"/>
    <m/>
    <m/>
  </r>
  <r>
    <x v="111"/>
    <x v="28"/>
    <n v="97130"/>
    <n v="8561"/>
    <n v="69715"/>
    <n v="13657"/>
    <n v="5196"/>
    <n v="0"/>
    <n v="1.75"/>
    <n v="5471"/>
    <n v="1989"/>
    <m/>
    <m/>
  </r>
  <r>
    <x v="111"/>
    <x v="29"/>
    <n v="101782"/>
    <n v="9700"/>
    <n v="72703"/>
    <n v="14179"/>
    <n v="5200"/>
    <n v="0"/>
    <n v="1.82"/>
    <n v="5829"/>
    <n v="1989"/>
    <m/>
    <m/>
  </r>
  <r>
    <x v="111"/>
    <x v="30"/>
    <n v="105663"/>
    <n v="10952"/>
    <n v="75482"/>
    <n v="13886"/>
    <n v="5343"/>
    <n v="0"/>
    <n v="1.88"/>
    <n v="5807"/>
    <n v="1989"/>
    <m/>
    <m/>
  </r>
  <r>
    <x v="111"/>
    <x v="31"/>
    <n v="106073"/>
    <n v="12258"/>
    <n v="73876"/>
    <n v="14258"/>
    <n v="5681"/>
    <n v="0"/>
    <n v="1.89"/>
    <n v="5009"/>
    <n v="1989"/>
    <m/>
    <m/>
  </r>
  <r>
    <x v="111"/>
    <x v="32"/>
    <n v="103087"/>
    <n v="13038"/>
    <n v="70629"/>
    <n v="13769"/>
    <n v="5651"/>
    <n v="0"/>
    <n v="1.83"/>
    <n v="4663"/>
    <n v="1989"/>
    <m/>
    <m/>
  </r>
  <r>
    <x v="111"/>
    <x v="33"/>
    <n v="100813"/>
    <n v="13603"/>
    <n v="67395"/>
    <n v="14411"/>
    <n v="5403"/>
    <n v="0"/>
    <n v="1.78"/>
    <n v="4866"/>
    <n v="1989"/>
    <m/>
    <m/>
  </r>
  <r>
    <x v="111"/>
    <x v="34"/>
    <n v="98545"/>
    <n v="12140"/>
    <n v="67013"/>
    <n v="14059"/>
    <n v="5333"/>
    <n v="0"/>
    <n v="1.74"/>
    <n v="4203"/>
    <n v="1989"/>
    <m/>
    <m/>
  </r>
  <r>
    <x v="111"/>
    <x v="35"/>
    <n v="100259"/>
    <n v="14918"/>
    <n v="63574"/>
    <n v="16629"/>
    <n v="5138"/>
    <n v="0"/>
    <n v="1.77"/>
    <n v="4215"/>
    <n v="1989"/>
    <m/>
    <m/>
  </r>
  <r>
    <x v="111"/>
    <x v="36"/>
    <n v="101482"/>
    <n v="16211"/>
    <n v="63224"/>
    <n v="17059"/>
    <n v="4988"/>
    <n v="0"/>
    <n v="1.79"/>
    <n v="4419"/>
    <n v="1989"/>
    <m/>
    <m/>
  </r>
  <r>
    <x v="111"/>
    <x v="37"/>
    <n v="99933"/>
    <n v="14543"/>
    <n v="64228"/>
    <n v="16275"/>
    <n v="4888"/>
    <n v="0"/>
    <n v="1.76"/>
    <n v="4593"/>
    <n v="1989"/>
    <m/>
    <m/>
  </r>
  <r>
    <x v="111"/>
    <x v="38"/>
    <n v="104628"/>
    <n v="15181"/>
    <n v="66336"/>
    <n v="18043"/>
    <n v="5067"/>
    <n v="0"/>
    <n v="1.84"/>
    <n v="4327"/>
    <n v="1989"/>
    <m/>
    <m/>
  </r>
  <r>
    <x v="111"/>
    <x v="39"/>
    <n v="106294"/>
    <n v="14381"/>
    <n v="67543"/>
    <n v="19217"/>
    <n v="5152"/>
    <n v="0"/>
    <n v="1.87"/>
    <n v="3851"/>
    <n v="1989"/>
    <m/>
    <m/>
  </r>
  <r>
    <x v="111"/>
    <x v="40"/>
    <n v="111510"/>
    <n v="14235"/>
    <n v="68902"/>
    <n v="23017"/>
    <n v="5356"/>
    <n v="0"/>
    <n v="1.96"/>
    <n v="3882"/>
    <n v="1989"/>
    <m/>
    <m/>
  </r>
  <r>
    <x v="111"/>
    <x v="41"/>
    <n v="113867"/>
    <n v="15149"/>
    <n v="68919"/>
    <n v="24359"/>
    <n v="5440"/>
    <n v="0"/>
    <n v="2"/>
    <n v="3608"/>
    <n v="1990"/>
    <m/>
    <m/>
  </r>
  <r>
    <x v="111"/>
    <x v="42"/>
    <n v="115597"/>
    <n v="14268"/>
    <n v="69875"/>
    <n v="25904"/>
    <n v="5550"/>
    <n v="0"/>
    <n v="2.0299999999999998"/>
    <n v="3674"/>
    <n v="1990"/>
    <m/>
    <m/>
  </r>
  <r>
    <x v="111"/>
    <x v="43"/>
    <n v="114681"/>
    <n v="12614"/>
    <n v="70766"/>
    <n v="25678"/>
    <n v="5623"/>
    <n v="0"/>
    <n v="2.0099999999999998"/>
    <n v="3592"/>
    <n v="1990"/>
    <m/>
    <m/>
  </r>
  <r>
    <x v="111"/>
    <x v="44"/>
    <n v="112331"/>
    <n v="11023"/>
    <n v="70514"/>
    <n v="26201"/>
    <n v="4593"/>
    <n v="0"/>
    <n v="1.97"/>
    <n v="3623"/>
    <n v="1990"/>
    <m/>
    <m/>
  </r>
  <r>
    <x v="111"/>
    <x v="45"/>
    <n v="111093"/>
    <n v="11811"/>
    <n v="69515"/>
    <n v="25318"/>
    <n v="4449"/>
    <n v="0"/>
    <n v="1.95"/>
    <n v="3600"/>
    <n v="1990"/>
    <m/>
    <m/>
  </r>
  <r>
    <x v="111"/>
    <x v="46"/>
    <n v="117394"/>
    <n v="12652"/>
    <n v="72268"/>
    <n v="27889"/>
    <n v="4585"/>
    <n v="0"/>
    <n v="2.06"/>
    <n v="3764"/>
    <n v="1990"/>
    <m/>
    <m/>
  </r>
  <r>
    <x v="111"/>
    <x v="47"/>
    <n v="116125"/>
    <n v="11629"/>
    <n v="71191"/>
    <n v="28772"/>
    <n v="4532"/>
    <n v="0"/>
    <n v="2.04"/>
    <n v="3443"/>
    <n v="1990"/>
    <m/>
    <m/>
  </r>
  <r>
    <x v="111"/>
    <x v="48"/>
    <n v="117395"/>
    <n v="11758"/>
    <n v="71393"/>
    <n v="29659"/>
    <n v="4586"/>
    <n v="0"/>
    <n v="2.06"/>
    <n v="3585"/>
    <n v="1990"/>
    <m/>
    <m/>
  </r>
  <r>
    <x v="111"/>
    <x v="49"/>
    <n v="120031"/>
    <n v="12226"/>
    <n v="71043"/>
    <n v="31932"/>
    <n v="4830"/>
    <n v="0"/>
    <n v="2.11"/>
    <n v="3933"/>
    <n v="1990"/>
    <m/>
    <m/>
  </r>
  <r>
    <x v="111"/>
    <x v="50"/>
    <n v="120534"/>
    <n v="12171"/>
    <n v="68582"/>
    <n v="34707"/>
    <n v="5073"/>
    <n v="0"/>
    <n v="2.12"/>
    <n v="3460"/>
    <n v="1990"/>
    <m/>
    <m/>
  </r>
  <r>
    <x v="111"/>
    <x v="51"/>
    <n v="122870"/>
    <n v="12986"/>
    <n v="68402"/>
    <n v="36188"/>
    <n v="5294"/>
    <n v="0"/>
    <n v="2.16"/>
    <n v="3816"/>
    <n v="1990"/>
    <m/>
    <m/>
  </r>
  <r>
    <x v="111"/>
    <x v="52"/>
    <n v="122811"/>
    <n v="13857"/>
    <n v="67254"/>
    <n v="36287"/>
    <n v="5413"/>
    <n v="0"/>
    <n v="2.15"/>
    <n v="3709"/>
    <n v="1990"/>
    <m/>
    <m/>
  </r>
  <r>
    <x v="111"/>
    <x v="53"/>
    <n v="123428"/>
    <n v="14147"/>
    <n v="67565"/>
    <n v="36042"/>
    <n v="5674"/>
    <n v="0"/>
    <n v="2.15"/>
    <n v="3848"/>
    <n v="1990"/>
    <m/>
    <m/>
  </r>
  <r>
    <x v="111"/>
    <x v="54"/>
    <n v="127720"/>
    <n v="15336"/>
    <n v="66720"/>
    <n v="39736"/>
    <n v="5927"/>
    <n v="0"/>
    <n v="2.21"/>
    <n v="4271"/>
    <n v="1990"/>
    <m/>
    <m/>
  </r>
  <r>
    <x v="111"/>
    <x v="55"/>
    <n v="129253"/>
    <n v="17166"/>
    <n v="64686"/>
    <n v="41234"/>
    <n v="6167"/>
    <n v="0"/>
    <n v="2.2200000000000002"/>
    <n v="4343"/>
    <n v="1990"/>
    <m/>
    <m/>
  </r>
  <r>
    <x v="111"/>
    <x v="56"/>
    <n v="129093"/>
    <n v="17053"/>
    <n v="62434"/>
    <n v="44127"/>
    <n v="5479"/>
    <n v="0"/>
    <n v="2.2000000000000002"/>
    <n v="4491"/>
    <n v="1990"/>
    <m/>
    <m/>
  </r>
  <r>
    <x v="111"/>
    <x v="57"/>
    <n v="127992"/>
    <n v="17238"/>
    <n v="61036"/>
    <n v="43216"/>
    <n v="6503"/>
    <n v="0"/>
    <n v="2.17"/>
    <n v="4750"/>
    <n v="1990"/>
    <m/>
    <m/>
  </r>
  <r>
    <x v="111"/>
    <x v="58"/>
    <n v="126173"/>
    <n v="17368"/>
    <n v="58912"/>
    <n v="43427"/>
    <n v="6466"/>
    <n v="0"/>
    <n v="2.12"/>
    <n v="4984"/>
    <n v="1990"/>
    <m/>
    <m/>
  </r>
  <r>
    <x v="111"/>
    <x v="59"/>
    <n v="121949"/>
    <n v="16855"/>
    <n v="55822"/>
    <n v="43420"/>
    <n v="5852"/>
    <n v="0"/>
    <n v="2.04"/>
    <n v="4988"/>
    <n v="1990"/>
    <m/>
    <m/>
  </r>
  <r>
    <x v="111"/>
    <x v="60"/>
    <n v="109515"/>
    <n v="13158"/>
    <n v="51507"/>
    <n v="39912"/>
    <n v="4939"/>
    <n v="0"/>
    <n v="1.84"/>
    <n v="4585"/>
    <n v="1990"/>
    <m/>
    <m/>
  </r>
  <r>
    <x v="111"/>
    <x v="61"/>
    <n v="110543"/>
    <n v="14655"/>
    <n v="48702"/>
    <n v="42507"/>
    <n v="4679"/>
    <n v="0"/>
    <n v="1.85"/>
    <n v="5284"/>
    <n v="1990"/>
    <m/>
    <m/>
  </r>
  <r>
    <x v="111"/>
    <x v="62"/>
    <n v="108534"/>
    <n v="16433"/>
    <n v="47740"/>
    <n v="39857"/>
    <n v="4504"/>
    <n v="0"/>
    <n v="1.82"/>
    <n v="4926"/>
    <n v="1990"/>
    <m/>
    <m/>
  </r>
  <r>
    <x v="111"/>
    <x v="63"/>
    <n v="100755"/>
    <n v="16819"/>
    <n v="42046"/>
    <n v="38321"/>
    <n v="3569"/>
    <n v="0"/>
    <n v="1.69"/>
    <n v="4779"/>
    <n v="1990"/>
    <m/>
    <m/>
  </r>
  <r>
    <x v="111"/>
    <x v="64"/>
    <n v="94169"/>
    <n v="14007"/>
    <n v="41178"/>
    <n v="35842"/>
    <n v="3142"/>
    <n v="0"/>
    <n v="1.57"/>
    <n v="4440"/>
    <n v="1990"/>
    <m/>
    <m/>
  </r>
  <r>
    <x v="111"/>
    <x v="65"/>
    <n v="87377"/>
    <n v="13532"/>
    <n v="39265"/>
    <n v="31670"/>
    <n v="2910"/>
    <n v="0"/>
    <n v="1.46"/>
    <n v="4265"/>
    <n v="1990"/>
    <m/>
    <m/>
  </r>
  <r>
    <x v="112"/>
    <x v="1"/>
    <n v="74"/>
    <n v="12"/>
    <n v="63"/>
    <n v="0"/>
    <n v="0"/>
    <n v="0"/>
    <n v="0.05"/>
    <n v="96"/>
    <n v="1958"/>
    <m/>
    <m/>
  </r>
  <r>
    <x v="112"/>
    <x v="2"/>
    <n v="142"/>
    <n v="18"/>
    <n v="124"/>
    <n v="0"/>
    <n v="0"/>
    <n v="0"/>
    <n v="0.1"/>
    <n v="58"/>
    <n v="1958"/>
    <m/>
    <m/>
  </r>
  <r>
    <x v="112"/>
    <x v="3"/>
    <n v="154"/>
    <n v="7"/>
    <n v="137"/>
    <n v="0"/>
    <n v="10"/>
    <n v="0"/>
    <n v="0.1"/>
    <n v="81"/>
    <n v="1958"/>
    <m/>
    <m/>
  </r>
  <r>
    <x v="112"/>
    <x v="4"/>
    <n v="168"/>
    <n v="8"/>
    <n v="146"/>
    <n v="0"/>
    <n v="14"/>
    <n v="0"/>
    <n v="0.11"/>
    <n v="146"/>
    <n v="1958"/>
    <m/>
    <m/>
  </r>
  <r>
    <x v="112"/>
    <x v="5"/>
    <n v="216"/>
    <n v="10"/>
    <n v="193"/>
    <n v="0"/>
    <n v="13"/>
    <n v="0"/>
    <n v="0.14000000000000001"/>
    <n v="160"/>
    <n v="1958"/>
    <m/>
    <m/>
  </r>
  <r>
    <x v="112"/>
    <x v="6"/>
    <n v="269"/>
    <n v="11"/>
    <n v="243"/>
    <n v="0"/>
    <n v="15"/>
    <n v="0"/>
    <n v="0.17"/>
    <n v="132"/>
    <n v="1958"/>
    <m/>
    <m/>
  </r>
  <r>
    <x v="112"/>
    <x v="7"/>
    <n v="344"/>
    <n v="9"/>
    <n v="317"/>
    <n v="0"/>
    <n v="18"/>
    <n v="0"/>
    <n v="0.22"/>
    <n v="68"/>
    <n v="1958"/>
    <m/>
    <m/>
  </r>
  <r>
    <x v="112"/>
    <x v="8"/>
    <n v="438"/>
    <n v="1"/>
    <n v="417"/>
    <n v="0"/>
    <n v="20"/>
    <n v="0"/>
    <n v="0.28000000000000003"/>
    <n v="103"/>
    <n v="1958"/>
    <m/>
    <m/>
  </r>
  <r>
    <x v="112"/>
    <x v="9"/>
    <n v="370"/>
    <n v="1"/>
    <n v="346"/>
    <n v="0"/>
    <n v="24"/>
    <n v="0"/>
    <n v="0.23"/>
    <n v="154"/>
    <n v="1958"/>
    <m/>
    <m/>
  </r>
  <r>
    <x v="112"/>
    <x v="10"/>
    <n v="502"/>
    <n v="1"/>
    <n v="474"/>
    <n v="0"/>
    <n v="27"/>
    <n v="0"/>
    <n v="0.31"/>
    <n v="162"/>
    <n v="1989"/>
    <m/>
    <m/>
  </r>
  <r>
    <x v="112"/>
    <x v="11"/>
    <n v="401"/>
    <n v="0"/>
    <n v="372"/>
    <n v="0"/>
    <n v="29"/>
    <n v="0"/>
    <n v="0.25"/>
    <n v="225"/>
    <n v="1989"/>
    <m/>
    <m/>
  </r>
  <r>
    <x v="112"/>
    <x v="12"/>
    <n v="581"/>
    <n v="1"/>
    <n v="551"/>
    <n v="0"/>
    <n v="29"/>
    <n v="0"/>
    <n v="0.35"/>
    <n v="213"/>
    <n v="1989"/>
    <m/>
    <m/>
  </r>
  <r>
    <x v="112"/>
    <x v="13"/>
    <n v="578"/>
    <n v="1"/>
    <n v="550"/>
    <n v="0"/>
    <n v="27"/>
    <n v="0"/>
    <n v="0.34"/>
    <n v="152"/>
    <n v="1989"/>
    <m/>
    <m/>
  </r>
  <r>
    <x v="112"/>
    <x v="14"/>
    <n v="654"/>
    <n v="1"/>
    <n v="626"/>
    <n v="0"/>
    <n v="27"/>
    <n v="0"/>
    <n v="0.38"/>
    <n v="79"/>
    <n v="1989"/>
    <m/>
    <m/>
  </r>
  <r>
    <x v="112"/>
    <x v="15"/>
    <n v="1109"/>
    <n v="1"/>
    <n v="1071"/>
    <n v="0"/>
    <n v="38"/>
    <n v="0"/>
    <n v="0.64"/>
    <n v="161"/>
    <n v="1989"/>
    <m/>
    <m/>
  </r>
  <r>
    <x v="112"/>
    <x v="16"/>
    <n v="816"/>
    <n v="1"/>
    <n v="774"/>
    <n v="0"/>
    <n v="42"/>
    <n v="0"/>
    <n v="0.46"/>
    <n v="215"/>
    <n v="1989"/>
    <m/>
    <m/>
  </r>
  <r>
    <x v="112"/>
    <x v="17"/>
    <n v="960"/>
    <n v="1"/>
    <n v="912"/>
    <n v="0"/>
    <n v="48"/>
    <n v="0"/>
    <n v="0.54"/>
    <n v="178"/>
    <n v="1989"/>
    <m/>
    <m/>
  </r>
  <r>
    <x v="112"/>
    <x v="18"/>
    <n v="1055"/>
    <n v="1"/>
    <n v="1008"/>
    <n v="0"/>
    <n v="46"/>
    <n v="0"/>
    <n v="0.57999999999999996"/>
    <n v="164"/>
    <n v="1989"/>
    <m/>
    <m/>
  </r>
  <r>
    <x v="112"/>
    <x v="19"/>
    <n v="1059"/>
    <n v="1"/>
    <n v="1002"/>
    <n v="0"/>
    <n v="56"/>
    <n v="0"/>
    <n v="0.57999999999999996"/>
    <n v="245"/>
    <n v="1989"/>
    <m/>
    <m/>
  </r>
  <r>
    <x v="112"/>
    <x v="20"/>
    <n v="1165"/>
    <n v="1"/>
    <n v="1109"/>
    <n v="0"/>
    <n v="56"/>
    <n v="0"/>
    <n v="0.63"/>
    <n v="243"/>
    <n v="1989"/>
    <m/>
    <m/>
  </r>
  <r>
    <x v="112"/>
    <x v="21"/>
    <n v="1362"/>
    <n v="1"/>
    <n v="1300"/>
    <n v="0"/>
    <n v="60"/>
    <n v="0"/>
    <n v="0.73"/>
    <n v="163"/>
    <n v="1989"/>
    <m/>
    <m/>
  </r>
  <r>
    <x v="112"/>
    <x v="22"/>
    <n v="1569"/>
    <n v="1"/>
    <n v="1510"/>
    <n v="0"/>
    <n v="58"/>
    <n v="0"/>
    <n v="0.83"/>
    <n v="177"/>
    <n v="1989"/>
    <m/>
    <m/>
  </r>
  <r>
    <x v="112"/>
    <x v="23"/>
    <n v="1715"/>
    <n v="1"/>
    <n v="1657"/>
    <n v="0"/>
    <n v="57"/>
    <n v="0"/>
    <n v="0.89"/>
    <n v="198"/>
    <n v="1989"/>
    <m/>
    <m/>
  </r>
  <r>
    <x v="112"/>
    <x v="24"/>
    <n v="2263"/>
    <n v="1"/>
    <n v="2207"/>
    <n v="0"/>
    <n v="55"/>
    <n v="0"/>
    <n v="1.1599999999999999"/>
    <n v="211"/>
    <n v="1989"/>
    <m/>
    <m/>
  </r>
  <r>
    <x v="112"/>
    <x v="25"/>
    <n v="2073"/>
    <n v="1"/>
    <n v="2018"/>
    <n v="0"/>
    <n v="55"/>
    <n v="0"/>
    <n v="1.04"/>
    <n v="201"/>
    <n v="1989"/>
    <m/>
    <m/>
  </r>
  <r>
    <x v="112"/>
    <x v="26"/>
    <n v="2233"/>
    <n v="1"/>
    <n v="2177"/>
    <n v="0"/>
    <n v="55"/>
    <n v="0"/>
    <n v="1.1100000000000001"/>
    <n v="129"/>
    <n v="1989"/>
    <m/>
    <m/>
  </r>
  <r>
    <x v="112"/>
    <x v="27"/>
    <n v="1986"/>
    <n v="1"/>
    <n v="1936"/>
    <n v="0"/>
    <n v="50"/>
    <n v="0"/>
    <n v="0.98"/>
    <n v="115"/>
    <n v="1989"/>
    <m/>
    <m/>
  </r>
  <r>
    <x v="112"/>
    <x v="28"/>
    <n v="2031"/>
    <n v="0"/>
    <n v="1986"/>
    <n v="0"/>
    <n v="45"/>
    <n v="0"/>
    <n v="0.99"/>
    <n v="103"/>
    <n v="1989"/>
    <m/>
    <m/>
  </r>
  <r>
    <x v="112"/>
    <x v="29"/>
    <n v="2487"/>
    <n v="0"/>
    <n v="2447"/>
    <n v="0"/>
    <n v="40"/>
    <n v="0"/>
    <n v="1.2"/>
    <n v="73"/>
    <n v="1989"/>
    <m/>
    <m/>
  </r>
  <r>
    <x v="112"/>
    <x v="30"/>
    <n v="2328"/>
    <n v="1"/>
    <n v="2297"/>
    <n v="0"/>
    <n v="31"/>
    <n v="0"/>
    <n v="1.1100000000000001"/>
    <n v="84"/>
    <n v="1989"/>
    <m/>
    <m/>
  </r>
  <r>
    <x v="112"/>
    <x v="31"/>
    <n v="2305"/>
    <n v="1"/>
    <n v="2284"/>
    <n v="0"/>
    <n v="20"/>
    <n v="0"/>
    <n v="1.08"/>
    <n v="30"/>
    <n v="1989"/>
    <m/>
    <m/>
  </r>
  <r>
    <x v="112"/>
    <x v="32"/>
    <n v="2022"/>
    <n v="1"/>
    <n v="1999"/>
    <n v="0"/>
    <n v="22"/>
    <n v="0"/>
    <n v="0.93"/>
    <n v="21"/>
    <n v="1989"/>
    <m/>
    <m/>
  </r>
  <r>
    <x v="112"/>
    <x v="33"/>
    <n v="1696"/>
    <n v="0"/>
    <n v="1667"/>
    <n v="0"/>
    <n v="29"/>
    <n v="0"/>
    <n v="0.77"/>
    <n v="21"/>
    <n v="1989"/>
    <m/>
    <m/>
  </r>
  <r>
    <x v="112"/>
    <x v="34"/>
    <n v="1759"/>
    <n v="0"/>
    <n v="1721"/>
    <n v="0"/>
    <n v="38"/>
    <n v="0"/>
    <n v="0.79"/>
    <n v="48"/>
    <n v="1989"/>
    <m/>
    <m/>
  </r>
  <r>
    <x v="112"/>
    <x v="35"/>
    <n v="1403"/>
    <n v="0"/>
    <n v="1367"/>
    <n v="0"/>
    <n v="36"/>
    <n v="0"/>
    <n v="0.62"/>
    <n v="38"/>
    <n v="1989"/>
    <m/>
    <m/>
  </r>
  <r>
    <x v="112"/>
    <x v="36"/>
    <n v="1376"/>
    <n v="0"/>
    <n v="1343"/>
    <n v="0"/>
    <n v="33"/>
    <n v="0"/>
    <n v="0.6"/>
    <n v="43"/>
    <n v="1989"/>
    <m/>
    <m/>
  </r>
  <r>
    <x v="112"/>
    <x v="37"/>
    <n v="1241"/>
    <n v="0"/>
    <n v="1208"/>
    <n v="0"/>
    <n v="33"/>
    <n v="0"/>
    <n v="0.54"/>
    <n v="13"/>
    <n v="1989"/>
    <m/>
    <m/>
  </r>
  <r>
    <x v="112"/>
    <x v="38"/>
    <n v="1468"/>
    <n v="0"/>
    <n v="1426"/>
    <n v="0"/>
    <n v="42"/>
    <n v="0"/>
    <n v="0.63"/>
    <n v="9"/>
    <n v="1989"/>
    <m/>
    <m/>
  </r>
  <r>
    <x v="112"/>
    <x v="39"/>
    <n v="1235"/>
    <n v="0"/>
    <n v="1185"/>
    <n v="0"/>
    <n v="50"/>
    <n v="0"/>
    <n v="0.53"/>
    <n v="13"/>
    <n v="1989"/>
    <m/>
    <m/>
  </r>
  <r>
    <x v="112"/>
    <x v="40"/>
    <n v="1835"/>
    <n v="0"/>
    <n v="1776"/>
    <n v="0"/>
    <n v="59"/>
    <n v="0"/>
    <n v="0.78"/>
    <n v="15"/>
    <n v="1989"/>
    <m/>
    <m/>
  </r>
  <r>
    <x v="112"/>
    <x v="41"/>
    <n v="2054"/>
    <n v="38"/>
    <n v="1957"/>
    <n v="0"/>
    <n v="60"/>
    <n v="0"/>
    <n v="0.87"/>
    <n v="141"/>
    <n v="1990"/>
    <m/>
    <m/>
  </r>
  <r>
    <x v="112"/>
    <x v="42"/>
    <n v="2115"/>
    <n v="37"/>
    <n v="2026"/>
    <n v="0"/>
    <n v="52"/>
    <n v="0"/>
    <n v="0.89"/>
    <n v="142"/>
    <n v="1990"/>
    <m/>
    <m/>
  </r>
  <r>
    <x v="112"/>
    <x v="43"/>
    <n v="2104"/>
    <n v="48"/>
    <n v="1991"/>
    <n v="0"/>
    <n v="65"/>
    <n v="0"/>
    <n v="0.88"/>
    <n v="145"/>
    <n v="1990"/>
    <m/>
    <m/>
  </r>
  <r>
    <x v="112"/>
    <x v="44"/>
    <n v="2183"/>
    <n v="40"/>
    <n v="2082"/>
    <n v="0"/>
    <n v="61"/>
    <n v="0"/>
    <n v="0.9"/>
    <n v="149"/>
    <n v="1990"/>
    <m/>
    <m/>
  </r>
  <r>
    <x v="112"/>
    <x v="45"/>
    <n v="2235"/>
    <n v="38"/>
    <n v="2136"/>
    <n v="0"/>
    <n v="61"/>
    <n v="0"/>
    <n v="0.92"/>
    <n v="147"/>
    <n v="1990"/>
    <m/>
    <m/>
  </r>
  <r>
    <x v="112"/>
    <x v="46"/>
    <n v="2503"/>
    <n v="40"/>
    <n v="2392"/>
    <n v="0"/>
    <n v="71"/>
    <n v="0"/>
    <n v="1.02"/>
    <n v="172"/>
    <n v="1990"/>
    <m/>
    <m/>
  </r>
  <r>
    <x v="112"/>
    <x v="47"/>
    <n v="2646"/>
    <n v="46"/>
    <n v="2523"/>
    <n v="0"/>
    <n v="76"/>
    <n v="0"/>
    <n v="1.06"/>
    <n v="138"/>
    <n v="1990"/>
    <m/>
    <m/>
  </r>
  <r>
    <x v="112"/>
    <x v="48"/>
    <n v="2763"/>
    <n v="49"/>
    <n v="2635"/>
    <n v="0"/>
    <n v="80"/>
    <n v="0"/>
    <n v="1.1000000000000001"/>
    <n v="139"/>
    <n v="1990"/>
    <m/>
    <m/>
  </r>
  <r>
    <x v="112"/>
    <x v="49"/>
    <n v="2650"/>
    <n v="51"/>
    <n v="2523"/>
    <n v="0"/>
    <n v="76"/>
    <n v="0"/>
    <n v="1.05"/>
    <n v="155"/>
    <n v="1990"/>
    <m/>
    <m/>
  </r>
  <r>
    <x v="112"/>
    <x v="50"/>
    <n v="2721"/>
    <n v="52"/>
    <n v="2600"/>
    <n v="0"/>
    <n v="69"/>
    <n v="0"/>
    <n v="1.06"/>
    <n v="155"/>
    <n v="1990"/>
    <m/>
    <m/>
  </r>
  <r>
    <x v="112"/>
    <x v="51"/>
    <n v="2811"/>
    <n v="52"/>
    <n v="2688"/>
    <n v="0"/>
    <n v="71"/>
    <n v="0"/>
    <n v="1.0900000000000001"/>
    <n v="163"/>
    <n v="1990"/>
    <m/>
    <m/>
  </r>
  <r>
    <x v="112"/>
    <x v="52"/>
    <n v="2895"/>
    <n v="38"/>
    <n v="2775"/>
    <n v="0"/>
    <n v="81"/>
    <n v="0"/>
    <n v="1.1100000000000001"/>
    <n v="162"/>
    <n v="1990"/>
    <m/>
    <m/>
  </r>
  <r>
    <x v="112"/>
    <x v="53"/>
    <n v="2793"/>
    <n v="64"/>
    <n v="2646"/>
    <n v="0"/>
    <n v="84"/>
    <n v="0"/>
    <n v="1.06"/>
    <n v="203"/>
    <n v="1990"/>
    <m/>
    <m/>
  </r>
  <r>
    <x v="112"/>
    <x v="54"/>
    <n v="2909"/>
    <n v="62"/>
    <n v="2765"/>
    <n v="0"/>
    <n v="83"/>
    <n v="0"/>
    <n v="1.1000000000000001"/>
    <n v="203"/>
    <n v="1990"/>
    <m/>
    <m/>
  </r>
  <r>
    <x v="112"/>
    <x v="55"/>
    <n v="2910"/>
    <n v="48"/>
    <n v="2752"/>
    <n v="0"/>
    <n v="110"/>
    <n v="0"/>
    <n v="1.0900000000000001"/>
    <n v="192"/>
    <n v="1990"/>
    <m/>
    <m/>
  </r>
  <r>
    <x v="112"/>
    <x v="56"/>
    <n v="2863"/>
    <n v="42"/>
    <n v="2706"/>
    <n v="0"/>
    <n v="115"/>
    <n v="0"/>
    <n v="1.07"/>
    <n v="229"/>
    <n v="1990"/>
    <m/>
    <m/>
  </r>
  <r>
    <x v="112"/>
    <x v="57"/>
    <n v="3135"/>
    <n v="20"/>
    <n v="3012"/>
    <n v="0"/>
    <n v="103"/>
    <n v="0"/>
    <n v="1.1599999999999999"/>
    <n v="230"/>
    <n v="1990"/>
    <m/>
    <m/>
  </r>
  <r>
    <x v="112"/>
    <x v="58"/>
    <n v="2632"/>
    <n v="26"/>
    <n v="2525"/>
    <n v="0"/>
    <n v="81"/>
    <n v="0"/>
    <n v="0.97"/>
    <n v="225"/>
    <n v="1990"/>
    <m/>
    <m/>
  </r>
  <r>
    <x v="112"/>
    <x v="59"/>
    <n v="2784"/>
    <n v="35"/>
    <n v="2650"/>
    <n v="0"/>
    <n v="99"/>
    <n v="0"/>
    <n v="1.02"/>
    <n v="355"/>
    <n v="1990"/>
    <m/>
    <m/>
  </r>
  <r>
    <x v="112"/>
    <x v="60"/>
    <n v="2111"/>
    <n v="37"/>
    <n v="1974"/>
    <n v="0"/>
    <n v="100"/>
    <n v="0"/>
    <n v="0.77"/>
    <n v="161"/>
    <n v="1990"/>
    <m/>
    <m/>
  </r>
  <r>
    <x v="112"/>
    <x v="61"/>
    <n v="1990"/>
    <n v="31"/>
    <n v="1861"/>
    <n v="0"/>
    <n v="98"/>
    <n v="0"/>
    <n v="0.73"/>
    <n v="224"/>
    <n v="1990"/>
    <m/>
    <m/>
  </r>
  <r>
    <x v="112"/>
    <x v="62"/>
    <n v="2143"/>
    <n v="58"/>
    <n v="1981"/>
    <n v="0"/>
    <n v="104"/>
    <n v="0"/>
    <n v="0.78"/>
    <n v="213"/>
    <n v="1990"/>
    <m/>
    <m/>
  </r>
  <r>
    <x v="112"/>
    <x v="63"/>
    <n v="2035"/>
    <n v="53"/>
    <n v="1880"/>
    <n v="0"/>
    <n v="103"/>
    <n v="0"/>
    <n v="0.74"/>
    <n v="209"/>
    <n v="1990"/>
    <m/>
    <m/>
  </r>
  <r>
    <x v="112"/>
    <x v="64"/>
    <n v="2207"/>
    <n v="64"/>
    <n v="2030"/>
    <n v="0"/>
    <n v="112"/>
    <n v="0"/>
    <n v="0.8"/>
    <n v="195"/>
    <n v="1990"/>
    <m/>
    <m/>
  </r>
  <r>
    <x v="112"/>
    <x v="65"/>
    <n v="2024"/>
    <n v="75"/>
    <n v="1835"/>
    <n v="0"/>
    <n v="113"/>
    <n v="0"/>
    <n v="0.73"/>
    <n v="182"/>
    <n v="1990"/>
    <m/>
    <m/>
  </r>
  <r>
    <x v="113"/>
    <x v="1"/>
    <n v="27991"/>
    <n v="26127"/>
    <n v="1220"/>
    <n v="37"/>
    <n v="607"/>
    <n v="0"/>
    <n v="0.34"/>
    <n v="429"/>
    <n v="1958"/>
    <m/>
    <m/>
  </r>
  <r>
    <x v="113"/>
    <x v="2"/>
    <n v="33702"/>
    <n v="30295"/>
    <n v="2472"/>
    <n v="44"/>
    <n v="891"/>
    <n v="0"/>
    <n v="0.4"/>
    <n v="698"/>
    <n v="1958"/>
    <m/>
    <m/>
  </r>
  <r>
    <x v="113"/>
    <x v="3"/>
    <n v="35599"/>
    <n v="31098"/>
    <n v="3485"/>
    <n v="49"/>
    <n v="968"/>
    <n v="0"/>
    <n v="0.42"/>
    <n v="649"/>
    <n v="1958"/>
    <m/>
    <m/>
  </r>
  <r>
    <x v="113"/>
    <x v="4"/>
    <n v="39794"/>
    <n v="32527"/>
    <n v="6016"/>
    <n v="59"/>
    <n v="1192"/>
    <n v="0"/>
    <n v="0.46"/>
    <n v="503"/>
    <n v="1958"/>
    <m/>
    <m/>
  </r>
  <r>
    <x v="113"/>
    <x v="5"/>
    <n v="38913"/>
    <n v="30843"/>
    <n v="6543"/>
    <n v="75"/>
    <n v="1452"/>
    <n v="0"/>
    <n v="0.45"/>
    <n v="629"/>
    <n v="1958"/>
    <m/>
    <m/>
  </r>
  <r>
    <x v="113"/>
    <x v="6"/>
    <n v="38733"/>
    <n v="29719"/>
    <n v="7483"/>
    <n v="94"/>
    <n v="1437"/>
    <n v="0"/>
    <n v="0.44"/>
    <n v="1157"/>
    <n v="1958"/>
    <m/>
    <m/>
  </r>
  <r>
    <x v="113"/>
    <x v="7"/>
    <n v="43856"/>
    <n v="33128"/>
    <n v="8829"/>
    <n v="128"/>
    <n v="1771"/>
    <n v="0"/>
    <n v="0.49"/>
    <n v="1753"/>
    <n v="1958"/>
    <m/>
    <m/>
  </r>
  <r>
    <x v="113"/>
    <x v="8"/>
    <n v="51345"/>
    <n v="37129"/>
    <n v="11979"/>
    <n v="174"/>
    <n v="2064"/>
    <n v="0"/>
    <n v="0.56999999999999995"/>
    <n v="1900"/>
    <n v="1958"/>
    <m/>
    <m/>
  </r>
  <r>
    <x v="113"/>
    <x v="9"/>
    <n v="49460"/>
    <n v="34521"/>
    <n v="12648"/>
    <n v="253"/>
    <n v="2038"/>
    <n v="0"/>
    <n v="0.54"/>
    <n v="1637"/>
    <n v="1958"/>
    <m/>
    <m/>
  </r>
  <r>
    <x v="113"/>
    <x v="10"/>
    <n v="52590"/>
    <n v="34347"/>
    <n v="15575"/>
    <n v="320"/>
    <n v="2348"/>
    <n v="0"/>
    <n v="0.56999999999999995"/>
    <n v="2278"/>
    <n v="1989"/>
    <m/>
    <m/>
  </r>
  <r>
    <x v="113"/>
    <x v="11"/>
    <n v="63480"/>
    <n v="37976"/>
    <n v="22002"/>
    <n v="437"/>
    <n v="3065"/>
    <n v="0"/>
    <n v="0.69"/>
    <n v="3574"/>
    <n v="1989"/>
    <m/>
    <m/>
  </r>
  <r>
    <x v="113"/>
    <x v="12"/>
    <n v="77207"/>
    <n v="43904"/>
    <n v="29394"/>
    <n v="558"/>
    <n v="3350"/>
    <n v="0"/>
    <n v="0.83"/>
    <n v="5024"/>
    <n v="1989"/>
    <m/>
    <m/>
  </r>
  <r>
    <x v="113"/>
    <x v="13"/>
    <n v="79962"/>
    <n v="42089"/>
    <n v="33232"/>
    <n v="726"/>
    <n v="3915"/>
    <n v="0"/>
    <n v="0.85"/>
    <n v="5755"/>
    <n v="1989"/>
    <m/>
    <m/>
  </r>
  <r>
    <x v="113"/>
    <x v="14"/>
    <n v="88689"/>
    <n v="42396"/>
    <n v="41218"/>
    <n v="1002"/>
    <n v="4073"/>
    <n v="0"/>
    <n v="0.93"/>
    <n v="7039"/>
    <n v="1989"/>
    <m/>
    <m/>
  </r>
  <r>
    <x v="113"/>
    <x v="15"/>
    <n v="97987"/>
    <n v="43725"/>
    <n v="48685"/>
    <n v="1093"/>
    <n v="4485"/>
    <n v="0"/>
    <n v="1.02"/>
    <n v="8392"/>
    <n v="1989"/>
    <m/>
    <m/>
  </r>
  <r>
    <x v="113"/>
    <x v="16"/>
    <n v="105514"/>
    <n v="45237"/>
    <n v="54846"/>
    <n v="985"/>
    <n v="4446"/>
    <n v="0"/>
    <n v="1.08"/>
    <n v="7263"/>
    <n v="1989"/>
    <m/>
    <m/>
  </r>
  <r>
    <x v="113"/>
    <x v="17"/>
    <n v="114465"/>
    <n v="46520"/>
    <n v="61730"/>
    <n v="1010"/>
    <n v="5204"/>
    <n v="0"/>
    <n v="1.1599999999999999"/>
    <n v="9429"/>
    <n v="1989"/>
    <m/>
    <m/>
  </r>
  <r>
    <x v="113"/>
    <x v="18"/>
    <n v="133592"/>
    <n v="49536"/>
    <n v="77146"/>
    <n v="1067"/>
    <n v="5844"/>
    <n v="0"/>
    <n v="1.34"/>
    <n v="9160"/>
    <n v="1989"/>
    <m/>
    <m/>
  </r>
  <r>
    <x v="113"/>
    <x v="19"/>
    <n v="153413"/>
    <n v="54618"/>
    <n v="91158"/>
    <n v="1154"/>
    <n v="6484"/>
    <n v="0"/>
    <n v="1.52"/>
    <n v="7903"/>
    <n v="1989"/>
    <m/>
    <m/>
  </r>
  <r>
    <x v="113"/>
    <x v="20"/>
    <n v="178336"/>
    <n v="60323"/>
    <n v="109737"/>
    <n v="1288"/>
    <n v="6989"/>
    <n v="0"/>
    <n v="1.74"/>
    <n v="9402"/>
    <n v="1989"/>
    <m/>
    <m/>
  </r>
  <r>
    <x v="113"/>
    <x v="21"/>
    <n v="209660"/>
    <n v="62572"/>
    <n v="137204"/>
    <n v="2095"/>
    <n v="7778"/>
    <n v="11"/>
    <n v="2.02"/>
    <n v="7203"/>
    <n v="1989"/>
    <m/>
    <m/>
  </r>
  <r>
    <x v="113"/>
    <x v="22"/>
    <n v="217492"/>
    <n v="56328"/>
    <n v="150862"/>
    <n v="2209"/>
    <n v="8083"/>
    <n v="11"/>
    <n v="2.0699999999999998"/>
    <n v="10033"/>
    <n v="1989"/>
    <m/>
    <m/>
  </r>
  <r>
    <x v="113"/>
    <x v="23"/>
    <n v="232717"/>
    <n v="54644"/>
    <n v="166857"/>
    <n v="2179"/>
    <n v="9016"/>
    <n v="21"/>
    <n v="2.1800000000000002"/>
    <n v="11495"/>
    <n v="1989"/>
    <m/>
    <m/>
  </r>
  <r>
    <x v="113"/>
    <x v="24"/>
    <n v="249727"/>
    <n v="58511"/>
    <n v="177681"/>
    <n v="2888"/>
    <n v="10624"/>
    <n v="22"/>
    <n v="2.31"/>
    <n v="16242"/>
    <n v="1989"/>
    <m/>
    <m/>
  </r>
  <r>
    <x v="113"/>
    <x v="25"/>
    <n v="249761"/>
    <n v="62552"/>
    <n v="173384"/>
    <n v="3865"/>
    <n v="9943"/>
    <n v="17"/>
    <n v="2.2799999999999998"/>
    <n v="16207"/>
    <n v="1989"/>
    <m/>
    <m/>
  </r>
  <r>
    <x v="113"/>
    <x v="26"/>
    <n v="237271"/>
    <n v="58248"/>
    <n v="165400"/>
    <n v="4682"/>
    <n v="8910"/>
    <n v="30"/>
    <n v="2.14"/>
    <n v="18070"/>
    <n v="1989"/>
    <m/>
    <m/>
  </r>
  <r>
    <x v="113"/>
    <x v="27"/>
    <n v="247860"/>
    <n v="56873"/>
    <n v="175972"/>
    <n v="5645"/>
    <n v="9345"/>
    <n v="25"/>
    <n v="2.21"/>
    <n v="14544"/>
    <n v="1989"/>
    <m/>
    <m/>
  </r>
  <r>
    <x v="113"/>
    <x v="28"/>
    <n v="255035"/>
    <n v="55819"/>
    <n v="182505"/>
    <n v="6737"/>
    <n v="9947"/>
    <n v="28"/>
    <n v="2.2599999999999998"/>
    <n v="13362"/>
    <n v="1989"/>
    <m/>
    <m/>
  </r>
  <r>
    <x v="113"/>
    <x v="29"/>
    <n v="246492"/>
    <n v="47691"/>
    <n v="177813"/>
    <n v="9417"/>
    <n v="11544"/>
    <n v="28"/>
    <n v="2.16"/>
    <n v="12103"/>
    <n v="1989"/>
    <m/>
    <m/>
  </r>
  <r>
    <x v="113"/>
    <x v="30"/>
    <n v="260600"/>
    <n v="52112"/>
    <n v="185360"/>
    <n v="11160"/>
    <n v="11941"/>
    <n v="27"/>
    <n v="2.27"/>
    <n v="12100"/>
    <n v="1989"/>
    <m/>
    <m/>
  </r>
  <r>
    <x v="113"/>
    <x v="31"/>
    <n v="258405"/>
    <n v="61217"/>
    <n v="172123"/>
    <n v="13082"/>
    <n v="11962"/>
    <n v="21"/>
    <n v="2.23"/>
    <n v="11321"/>
    <n v="1989"/>
    <m/>
    <m/>
  </r>
  <r>
    <x v="113"/>
    <x v="32"/>
    <n v="253506"/>
    <n v="67510"/>
    <n v="161176"/>
    <n v="13262"/>
    <n v="11537"/>
    <n v="20"/>
    <n v="2.17"/>
    <n v="10487"/>
    <n v="1989"/>
    <m/>
    <m/>
  </r>
  <r>
    <x v="113"/>
    <x v="33"/>
    <n v="245487"/>
    <n v="66220"/>
    <n v="154691"/>
    <n v="13577"/>
    <n v="10974"/>
    <n v="25"/>
    <n v="2.09"/>
    <n v="8315"/>
    <n v="1989"/>
    <m/>
    <m/>
  </r>
  <r>
    <x v="113"/>
    <x v="34"/>
    <n v="241025"/>
    <n v="62717"/>
    <n v="152722"/>
    <n v="14560"/>
    <n v="11001"/>
    <n v="25"/>
    <n v="2.0299999999999998"/>
    <n v="7910"/>
    <n v="1989"/>
    <m/>
    <m/>
  </r>
  <r>
    <x v="113"/>
    <x v="35"/>
    <n v="256376"/>
    <n v="71009"/>
    <n v="155049"/>
    <n v="19568"/>
    <n v="10725"/>
    <n v="26"/>
    <n v="2.15"/>
    <n v="8326"/>
    <n v="1989"/>
    <m/>
    <m/>
  </r>
  <r>
    <x v="113"/>
    <x v="36"/>
    <n v="249631"/>
    <n v="74178"/>
    <n v="144509"/>
    <n v="21010"/>
    <n v="9907"/>
    <n v="27"/>
    <n v="2.08"/>
    <n v="8376"/>
    <n v="1989"/>
    <m/>
    <m/>
  </r>
  <r>
    <x v="113"/>
    <x v="37"/>
    <n v="249614"/>
    <n v="70269"/>
    <n v="147477"/>
    <n v="22176"/>
    <n v="9692"/>
    <n v="0"/>
    <n v="2.0699999999999998"/>
    <n v="7372"/>
    <n v="1989"/>
    <m/>
    <m/>
  </r>
  <r>
    <x v="113"/>
    <x v="38"/>
    <n v="246996"/>
    <n v="68339"/>
    <n v="146353"/>
    <n v="22573"/>
    <n v="9731"/>
    <n v="0"/>
    <n v="2.04"/>
    <n v="7145"/>
    <n v="1989"/>
    <m/>
    <m/>
  </r>
  <r>
    <x v="113"/>
    <x v="39"/>
    <n v="269725"/>
    <n v="76013"/>
    <n v="159637"/>
    <n v="23528"/>
    <n v="10547"/>
    <n v="0"/>
    <n v="2.2200000000000002"/>
    <n v="7030"/>
    <n v="1989"/>
    <m/>
    <m/>
  </r>
  <r>
    <x v="113"/>
    <x v="40"/>
    <n v="279670"/>
    <n v="75629"/>
    <n v="167892"/>
    <n v="25307"/>
    <n v="10842"/>
    <n v="0"/>
    <n v="2.2999999999999998"/>
    <n v="7592"/>
    <n v="1989"/>
    <m/>
    <m/>
  </r>
  <r>
    <x v="113"/>
    <x v="41"/>
    <n v="298931"/>
    <n v="79599"/>
    <n v="180264"/>
    <n v="27590"/>
    <n v="11478"/>
    <n v="0"/>
    <n v="2.4500000000000002"/>
    <n v="8272"/>
    <n v="1990"/>
    <m/>
    <m/>
  </r>
  <r>
    <x v="113"/>
    <x v="42"/>
    <n v="299804"/>
    <n v="80994"/>
    <n v="177592"/>
    <n v="29036"/>
    <n v="12181"/>
    <n v="0"/>
    <n v="2.44"/>
    <n v="8727"/>
    <n v="1990"/>
    <m/>
    <m/>
  </r>
  <r>
    <x v="113"/>
    <x v="43"/>
    <n v="306476"/>
    <n v="79662"/>
    <n v="185098"/>
    <n v="29713"/>
    <n v="12002"/>
    <n v="0"/>
    <n v="2.4900000000000002"/>
    <n v="8840"/>
    <n v="1990"/>
    <m/>
    <m/>
  </r>
  <r>
    <x v="113"/>
    <x v="44"/>
    <n v="302669"/>
    <n v="80362"/>
    <n v="179862"/>
    <n v="30471"/>
    <n v="11974"/>
    <n v="0"/>
    <n v="2.4500000000000002"/>
    <n v="9346"/>
    <n v="1990"/>
    <m/>
    <m/>
  </r>
  <r>
    <x v="113"/>
    <x v="45"/>
    <n v="319966"/>
    <n v="85412"/>
    <n v="189585"/>
    <n v="32508"/>
    <n v="12461"/>
    <n v="0"/>
    <n v="2.58"/>
    <n v="9818"/>
    <n v="1990"/>
    <m/>
    <m/>
  </r>
  <r>
    <x v="113"/>
    <x v="46"/>
    <n v="322729"/>
    <n v="88689"/>
    <n v="188503"/>
    <n v="33232"/>
    <n v="12304"/>
    <n v="0"/>
    <n v="2.59"/>
    <n v="9227"/>
    <n v="1990"/>
    <m/>
    <m/>
  </r>
  <r>
    <x v="113"/>
    <x v="47"/>
    <n v="328522"/>
    <n v="91271"/>
    <n v="189287"/>
    <n v="35113"/>
    <n v="12851"/>
    <n v="0"/>
    <n v="2.63"/>
    <n v="8352"/>
    <n v="1990"/>
    <m/>
    <m/>
  </r>
  <r>
    <x v="113"/>
    <x v="48"/>
    <n v="327458"/>
    <n v="94029"/>
    <n v="184331"/>
    <n v="36594"/>
    <n v="12504"/>
    <n v="0"/>
    <n v="2.62"/>
    <n v="9533"/>
    <n v="1990"/>
    <m/>
    <m/>
  </r>
  <r>
    <x v="113"/>
    <x v="49"/>
    <n v="315743"/>
    <n v="88444"/>
    <n v="178819"/>
    <n v="37418"/>
    <n v="11061"/>
    <n v="0"/>
    <n v="2.52"/>
    <n v="10049"/>
    <n v="1990"/>
    <m/>
    <m/>
  </r>
  <r>
    <x v="113"/>
    <x v="50"/>
    <n v="326293"/>
    <n v="95205"/>
    <n v="180575"/>
    <n v="39618"/>
    <n v="10896"/>
    <n v="0"/>
    <n v="2.6"/>
    <n v="9691"/>
    <n v="1990"/>
    <m/>
    <m/>
  </r>
  <r>
    <x v="113"/>
    <x v="51"/>
    <n v="332841"/>
    <n v="100449"/>
    <n v="180347"/>
    <n v="41016"/>
    <n v="11029"/>
    <n v="0"/>
    <n v="2.65"/>
    <n v="9768"/>
    <n v="1990"/>
    <m/>
    <m/>
  </r>
  <r>
    <x v="113"/>
    <x v="52"/>
    <n v="328164"/>
    <n v="102660"/>
    <n v="173578"/>
    <n v="41515"/>
    <n v="10411"/>
    <n v="0"/>
    <n v="2.61"/>
    <n v="8916"/>
    <n v="1990"/>
    <m/>
    <m/>
  </r>
  <r>
    <x v="113"/>
    <x v="53"/>
    <n v="332710"/>
    <n v="106656"/>
    <n v="174724"/>
    <n v="41560"/>
    <n v="9769"/>
    <n v="0"/>
    <n v="2.64"/>
    <n v="9776"/>
    <n v="1990"/>
    <m/>
    <m/>
  </r>
  <r>
    <x v="113"/>
    <x v="54"/>
    <n v="338722"/>
    <n v="110136"/>
    <n v="174687"/>
    <n v="44546"/>
    <n v="9352"/>
    <n v="0"/>
    <n v="2.68"/>
    <n v="9992"/>
    <n v="1990"/>
    <m/>
    <m/>
  </r>
  <r>
    <x v="113"/>
    <x v="55"/>
    <n v="345244"/>
    <n v="120877"/>
    <n v="171113"/>
    <n v="44091"/>
    <n v="9163"/>
    <n v="0"/>
    <n v="2.73"/>
    <n v="10390"/>
    <n v="1990"/>
    <m/>
    <m/>
  </r>
  <r>
    <x v="113"/>
    <x v="56"/>
    <n v="337948"/>
    <n v="113961"/>
    <n v="170431"/>
    <n v="44086"/>
    <n v="9470"/>
    <n v="0"/>
    <n v="2.67"/>
    <n v="11001"/>
    <n v="1990"/>
    <m/>
    <m/>
  </r>
  <r>
    <x v="113"/>
    <x v="57"/>
    <n v="335832"/>
    <n v="115165"/>
    <n v="162766"/>
    <n v="48390"/>
    <n v="9512"/>
    <n v="0"/>
    <n v="2.66"/>
    <n v="10276"/>
    <n v="1990"/>
    <m/>
    <m/>
  </r>
  <r>
    <x v="113"/>
    <x v="58"/>
    <n v="341486"/>
    <n v="120503"/>
    <n v="159895"/>
    <n v="51883"/>
    <n v="9205"/>
    <n v="0"/>
    <n v="2.68"/>
    <n v="9890"/>
    <n v="1990"/>
    <m/>
    <m/>
  </r>
  <r>
    <x v="113"/>
    <x v="59"/>
    <n v="330007"/>
    <n v="118203"/>
    <n v="150961"/>
    <n v="52301"/>
    <n v="8542"/>
    <n v="0"/>
    <n v="2.59"/>
    <n v="9220"/>
    <n v="1990"/>
    <m/>
    <m/>
  </r>
  <r>
    <x v="113"/>
    <x v="60"/>
    <n v="301028"/>
    <n v="105273"/>
    <n v="137864"/>
    <n v="50438"/>
    <n v="7453"/>
    <n v="0"/>
    <n v="2.36"/>
    <n v="8150"/>
    <n v="1990"/>
    <m/>
    <m/>
  </r>
  <r>
    <x v="113"/>
    <x v="61"/>
    <n v="319505"/>
    <n v="119676"/>
    <n v="139083"/>
    <n v="53738"/>
    <n v="7008"/>
    <n v="0"/>
    <n v="2.5099999999999998"/>
    <n v="8339"/>
    <n v="1990"/>
    <m/>
    <m/>
  </r>
  <r>
    <x v="113"/>
    <x v="62"/>
    <n v="324809"/>
    <n v="111852"/>
    <n v="143467"/>
    <n v="62514"/>
    <n v="6976"/>
    <n v="0"/>
    <n v="2.5499999999999998"/>
    <n v="8406"/>
    <n v="1990"/>
    <m/>
    <m/>
  </r>
  <r>
    <x v="113"/>
    <x v="63"/>
    <n v="335470"/>
    <n v="115977"/>
    <n v="146258"/>
    <n v="65791"/>
    <n v="7444"/>
    <n v="0"/>
    <n v="2.64"/>
    <n v="8600"/>
    <n v="1990"/>
    <m/>
    <m/>
  </r>
  <r>
    <x v="113"/>
    <x v="64"/>
    <n v="339928"/>
    <n v="125408"/>
    <n v="140230"/>
    <n v="66407"/>
    <n v="7883"/>
    <n v="0"/>
    <n v="2.68"/>
    <n v="8631"/>
    <n v="1990"/>
    <m/>
    <m/>
  </r>
  <r>
    <x v="113"/>
    <x v="65"/>
    <n v="331074"/>
    <n v="122461"/>
    <n v="133395"/>
    <n v="67342"/>
    <n v="7876"/>
    <n v="0"/>
    <n v="2.61"/>
    <n v="8123"/>
    <n v="1990"/>
    <m/>
    <m/>
  </r>
  <r>
    <x v="114"/>
    <x v="145"/>
    <n v="3"/>
    <n v="3"/>
    <n v="0"/>
    <n v="0"/>
    <n v="0"/>
    <s v="."/>
    <s v="."/>
    <n v="0"/>
    <n v="1958"/>
    <m/>
    <m/>
  </r>
  <r>
    <x v="114"/>
    <x v="146"/>
    <n v="5"/>
    <n v="5"/>
    <n v="0"/>
    <n v="0"/>
    <n v="0"/>
    <s v="."/>
    <s v="."/>
    <n v="0"/>
    <n v="1958"/>
    <m/>
    <m/>
  </r>
  <r>
    <x v="114"/>
    <x v="147"/>
    <n v="5"/>
    <n v="4"/>
    <n v="0"/>
    <n v="0"/>
    <n v="0"/>
    <s v="."/>
    <s v="."/>
    <n v="0"/>
    <n v="1958"/>
    <m/>
    <m/>
  </r>
  <r>
    <x v="114"/>
    <x v="148"/>
    <n v="7"/>
    <n v="7"/>
    <n v="1"/>
    <n v="0"/>
    <n v="0"/>
    <s v="."/>
    <s v="."/>
    <n v="0"/>
    <n v="1958"/>
    <m/>
    <m/>
  </r>
  <r>
    <x v="114"/>
    <x v="149"/>
    <n v="9"/>
    <n v="8"/>
    <n v="1"/>
    <n v="0"/>
    <n v="0"/>
    <s v="."/>
    <s v="."/>
    <n v="0"/>
    <n v="1958"/>
    <m/>
    <m/>
  </r>
  <r>
    <x v="114"/>
    <x v="150"/>
    <n v="11"/>
    <n v="8"/>
    <n v="3"/>
    <n v="0"/>
    <n v="0"/>
    <s v="."/>
    <s v="."/>
    <n v="0"/>
    <n v="1958"/>
    <m/>
    <m/>
  </r>
  <r>
    <x v="114"/>
    <x v="151"/>
    <n v="160"/>
    <n v="157"/>
    <n v="3"/>
    <n v="0"/>
    <n v="0"/>
    <s v="."/>
    <s v="."/>
    <n v="0"/>
    <n v="1958"/>
    <m/>
    <m/>
  </r>
  <r>
    <x v="114"/>
    <x v="152"/>
    <n v="393"/>
    <n v="385"/>
    <n v="8"/>
    <n v="0"/>
    <n v="0"/>
    <s v="."/>
    <s v="."/>
    <n v="0"/>
    <n v="1958"/>
    <m/>
    <m/>
  </r>
  <r>
    <x v="114"/>
    <x v="153"/>
    <n v="383"/>
    <n v="375"/>
    <n v="8"/>
    <n v="0"/>
    <n v="0"/>
    <s v="."/>
    <s v="."/>
    <n v="0"/>
    <n v="1958"/>
    <m/>
    <m/>
  </r>
  <r>
    <x v="114"/>
    <x v="154"/>
    <n v="352"/>
    <n v="344"/>
    <n v="8"/>
    <n v="0"/>
    <n v="0"/>
    <s v="."/>
    <s v="."/>
    <n v="0"/>
    <n v="1958"/>
    <m/>
    <m/>
  </r>
  <r>
    <x v="114"/>
    <x v="155"/>
    <n v="507"/>
    <n v="477"/>
    <n v="30"/>
    <n v="0"/>
    <n v="0"/>
    <s v="."/>
    <s v="."/>
    <n v="0"/>
    <n v="1958"/>
    <m/>
    <m/>
  </r>
  <r>
    <x v="114"/>
    <x v="156"/>
    <n v="632"/>
    <n v="587"/>
    <n v="46"/>
    <n v="0"/>
    <n v="0"/>
    <s v="."/>
    <s v="."/>
    <n v="0"/>
    <n v="1958"/>
    <m/>
    <m/>
  </r>
  <r>
    <x v="114"/>
    <x v="157"/>
    <n v="641"/>
    <n v="600"/>
    <n v="41"/>
    <n v="0"/>
    <n v="0"/>
    <s v="."/>
    <s v="."/>
    <n v="0"/>
    <n v="1958"/>
    <m/>
    <m/>
  </r>
  <r>
    <x v="114"/>
    <x v="158"/>
    <n v="659"/>
    <n v="636"/>
    <n v="23"/>
    <n v="0"/>
    <n v="0"/>
    <s v="."/>
    <s v="."/>
    <n v="0"/>
    <n v="1958"/>
    <m/>
    <m/>
  </r>
  <r>
    <x v="114"/>
    <x v="159"/>
    <n v="686"/>
    <n v="631"/>
    <n v="55"/>
    <n v="0"/>
    <n v="0"/>
    <s v="."/>
    <s v="."/>
    <n v="0"/>
    <n v="1958"/>
    <m/>
    <m/>
  </r>
  <r>
    <x v="114"/>
    <x v="160"/>
    <n v="740"/>
    <n v="676"/>
    <n v="63"/>
    <n v="0"/>
    <n v="0"/>
    <s v="."/>
    <s v="."/>
    <n v="0"/>
    <n v="1958"/>
    <m/>
    <m/>
  </r>
  <r>
    <x v="114"/>
    <x v="161"/>
    <n v="807"/>
    <n v="758"/>
    <n v="49"/>
    <n v="0"/>
    <n v="0"/>
    <s v="."/>
    <s v="."/>
    <n v="0"/>
    <n v="1958"/>
    <m/>
    <m/>
  </r>
  <r>
    <x v="114"/>
    <x v="162"/>
    <n v="914"/>
    <n v="865"/>
    <n v="50"/>
    <n v="0"/>
    <n v="0"/>
    <s v="."/>
    <s v="."/>
    <n v="0"/>
    <n v="1958"/>
    <m/>
    <m/>
  </r>
  <r>
    <x v="114"/>
    <x v="163"/>
    <n v="984"/>
    <n v="915"/>
    <n v="68"/>
    <n v="0"/>
    <n v="0"/>
    <s v="."/>
    <s v="."/>
    <n v="0"/>
    <n v="1958"/>
    <m/>
    <m/>
  </r>
  <r>
    <x v="114"/>
    <x v="105"/>
    <n v="1221"/>
    <n v="1165"/>
    <n v="57"/>
    <n v="0"/>
    <n v="0"/>
    <s v="."/>
    <s v="."/>
    <n v="0"/>
    <n v="1958"/>
    <m/>
    <m/>
  </r>
  <r>
    <x v="114"/>
    <x v="106"/>
    <n v="1411"/>
    <n v="1332"/>
    <n v="79"/>
    <n v="0"/>
    <n v="0"/>
    <s v="."/>
    <s v="."/>
    <n v="0"/>
    <n v="1958"/>
    <m/>
    <m/>
  </r>
  <r>
    <x v="114"/>
    <x v="107"/>
    <n v="1707"/>
    <n v="1606"/>
    <n v="101"/>
    <n v="0"/>
    <n v="0"/>
    <s v="."/>
    <s v="."/>
    <n v="0"/>
    <n v="1958"/>
    <m/>
    <m/>
  </r>
  <r>
    <x v="114"/>
    <x v="108"/>
    <n v="1844"/>
    <n v="1729"/>
    <n v="116"/>
    <n v="0"/>
    <n v="0"/>
    <s v="."/>
    <s v="."/>
    <n v="0"/>
    <n v="1958"/>
    <m/>
    <m/>
  </r>
  <r>
    <x v="114"/>
    <x v="109"/>
    <n v="2217"/>
    <n v="2109"/>
    <n v="108"/>
    <n v="0"/>
    <n v="0"/>
    <s v="."/>
    <s v="."/>
    <n v="0"/>
    <n v="1958"/>
    <m/>
    <m/>
  </r>
  <r>
    <x v="114"/>
    <x v="110"/>
    <n v="2204"/>
    <n v="2111"/>
    <n v="93"/>
    <n v="0"/>
    <n v="0"/>
    <s v="."/>
    <s v="."/>
    <n v="0"/>
    <n v="1958"/>
    <m/>
    <m/>
  </r>
  <r>
    <x v="114"/>
    <x v="111"/>
    <n v="2340"/>
    <n v="2202"/>
    <n v="138"/>
    <n v="0"/>
    <n v="0"/>
    <s v="."/>
    <s v="."/>
    <n v="0"/>
    <n v="1958"/>
    <m/>
    <m/>
  </r>
  <r>
    <x v="114"/>
    <x v="112"/>
    <n v="3009"/>
    <n v="2848"/>
    <n v="160"/>
    <n v="0"/>
    <n v="0"/>
    <s v="."/>
    <s v="."/>
    <n v="0"/>
    <n v="1958"/>
    <m/>
    <m/>
  </r>
  <r>
    <x v="114"/>
    <x v="113"/>
    <n v="3337"/>
    <n v="3207"/>
    <n v="130"/>
    <n v="0"/>
    <n v="0"/>
    <s v="."/>
    <s v="."/>
    <n v="0"/>
    <n v="1958"/>
    <m/>
    <m/>
  </r>
  <r>
    <x v="114"/>
    <x v="114"/>
    <n v="3525"/>
    <n v="3360"/>
    <n v="165"/>
    <n v="0"/>
    <n v="0"/>
    <s v="."/>
    <s v="."/>
    <n v="0"/>
    <n v="1958"/>
    <m/>
    <m/>
  </r>
  <r>
    <x v="114"/>
    <x v="115"/>
    <n v="3696"/>
    <n v="3513"/>
    <n v="183"/>
    <n v="0"/>
    <n v="0"/>
    <s v="."/>
    <s v="."/>
    <n v="0"/>
    <n v="1958"/>
    <m/>
    <m/>
  </r>
  <r>
    <x v="114"/>
    <x v="116"/>
    <n v="4707"/>
    <n v="4500"/>
    <n v="208"/>
    <n v="0"/>
    <n v="0"/>
    <s v="."/>
    <s v="."/>
    <n v="0"/>
    <n v="1958"/>
    <m/>
    <m/>
  </r>
  <r>
    <x v="114"/>
    <x v="117"/>
    <n v="4714"/>
    <n v="4524"/>
    <n v="190"/>
    <n v="0"/>
    <n v="0"/>
    <s v="."/>
    <s v="."/>
    <n v="0"/>
    <n v="1958"/>
    <m/>
    <m/>
  </r>
  <r>
    <x v="114"/>
    <x v="82"/>
    <n v="5298"/>
    <n v="5030"/>
    <n v="268"/>
    <n v="0"/>
    <n v="0"/>
    <s v="."/>
    <s v="."/>
    <n v="0"/>
    <n v="1958"/>
    <m/>
    <m/>
  </r>
  <r>
    <x v="114"/>
    <x v="83"/>
    <n v="6352"/>
    <n v="6055"/>
    <n v="296"/>
    <n v="0"/>
    <n v="0"/>
    <s v="."/>
    <s v="."/>
    <n v="0"/>
    <n v="1958"/>
    <m/>
    <m/>
  </r>
  <r>
    <x v="114"/>
    <x v="84"/>
    <n v="6808"/>
    <n v="6487"/>
    <n v="322"/>
    <n v="0"/>
    <n v="0"/>
    <s v="."/>
    <s v="."/>
    <n v="0"/>
    <n v="1958"/>
    <m/>
    <m/>
  </r>
  <r>
    <x v="114"/>
    <x v="85"/>
    <n v="7038"/>
    <n v="6780"/>
    <n v="258"/>
    <n v="0"/>
    <n v="0"/>
    <s v="."/>
    <s v="."/>
    <n v="0"/>
    <n v="1958"/>
    <m/>
    <m/>
  </r>
  <r>
    <x v="114"/>
    <x v="86"/>
    <n v="7929"/>
    <n v="7566"/>
    <n v="363"/>
    <n v="0"/>
    <n v="0"/>
    <s v="."/>
    <s v="."/>
    <n v="0"/>
    <n v="1958"/>
    <m/>
    <m/>
  </r>
  <r>
    <x v="114"/>
    <x v="87"/>
    <n v="8169"/>
    <n v="7872"/>
    <n v="297"/>
    <n v="0"/>
    <n v="0"/>
    <s v="."/>
    <s v="."/>
    <n v="0"/>
    <n v="1958"/>
    <m/>
    <m/>
  </r>
  <r>
    <x v="114"/>
    <x v="118"/>
    <n v="8967"/>
    <n v="8627"/>
    <n v="340"/>
    <n v="0"/>
    <n v="0"/>
    <s v="."/>
    <s v="."/>
    <n v="0"/>
    <n v="1958"/>
    <m/>
    <m/>
  </r>
  <r>
    <x v="114"/>
    <x v="119"/>
    <n v="9572"/>
    <n v="9170"/>
    <n v="402"/>
    <n v="0"/>
    <n v="0"/>
    <s v="."/>
    <s v="."/>
    <n v="0"/>
    <n v="1958"/>
    <m/>
    <m/>
  </r>
  <r>
    <x v="114"/>
    <x v="120"/>
    <n v="10271"/>
    <n v="9858"/>
    <n v="414"/>
    <n v="0"/>
    <n v="0"/>
    <s v="."/>
    <s v="."/>
    <n v="0"/>
    <n v="1958"/>
    <m/>
    <m/>
  </r>
  <r>
    <x v="114"/>
    <x v="121"/>
    <n v="10441"/>
    <n v="10072"/>
    <n v="369"/>
    <n v="0"/>
    <n v="0"/>
    <s v="."/>
    <s v="."/>
    <n v="0"/>
    <n v="1958"/>
    <m/>
    <m/>
  </r>
  <r>
    <x v="114"/>
    <x v="122"/>
    <n v="10749"/>
    <n v="10534"/>
    <n v="215"/>
    <n v="0"/>
    <n v="0"/>
    <s v="."/>
    <s v="."/>
    <n v="0"/>
    <n v="1958"/>
    <m/>
    <m/>
  </r>
  <r>
    <x v="114"/>
    <x v="123"/>
    <n v="12066"/>
    <n v="11831"/>
    <n v="234"/>
    <n v="0"/>
    <n v="0"/>
    <s v="."/>
    <s v="."/>
    <n v="0"/>
    <n v="1958"/>
    <m/>
    <m/>
  </r>
  <r>
    <x v="114"/>
    <x v="124"/>
    <n v="13450"/>
    <n v="13255"/>
    <n v="196"/>
    <n v="0"/>
    <n v="0"/>
    <s v="."/>
    <s v="."/>
    <n v="0"/>
    <n v="1958"/>
    <m/>
    <m/>
  </r>
  <r>
    <x v="114"/>
    <x v="125"/>
    <n v="14824"/>
    <n v="14595"/>
    <n v="229"/>
    <n v="0"/>
    <n v="0"/>
    <s v="."/>
    <s v="."/>
    <n v="0"/>
    <n v="1958"/>
    <m/>
    <m/>
  </r>
  <r>
    <x v="114"/>
    <x v="126"/>
    <n v="15834"/>
    <n v="15524"/>
    <n v="311"/>
    <n v="0"/>
    <n v="0"/>
    <s v="."/>
    <s v="."/>
    <n v="0"/>
    <n v="1958"/>
    <m/>
    <m/>
  </r>
  <r>
    <x v="114"/>
    <x v="127"/>
    <n v="14422"/>
    <n v="14077"/>
    <n v="345"/>
    <n v="0"/>
    <n v="0"/>
    <s v="."/>
    <s v="."/>
    <n v="0"/>
    <n v="1958"/>
    <m/>
    <m/>
  </r>
  <r>
    <x v="114"/>
    <x v="88"/>
    <n v="15993"/>
    <n v="15636"/>
    <n v="349"/>
    <n v="8"/>
    <n v="0"/>
    <s v="."/>
    <s v="."/>
    <n v="0"/>
    <n v="1958"/>
    <m/>
    <m/>
  </r>
  <r>
    <x v="114"/>
    <x v="89"/>
    <n v="18418"/>
    <n v="18068"/>
    <n v="337"/>
    <n v="12"/>
    <n v="0"/>
    <s v="."/>
    <s v="."/>
    <n v="0"/>
    <n v="1958"/>
    <m/>
    <m/>
  </r>
  <r>
    <x v="114"/>
    <x v="90"/>
    <n v="19526"/>
    <n v="19225"/>
    <n v="288"/>
    <n v="13"/>
    <n v="0"/>
    <s v="."/>
    <s v="."/>
    <n v="0"/>
    <n v="1958"/>
    <m/>
    <m/>
  </r>
  <r>
    <x v="114"/>
    <x v="91"/>
    <n v="21614"/>
    <n v="21336"/>
    <n v="264"/>
    <n v="14"/>
    <n v="0"/>
    <s v="."/>
    <s v="."/>
    <n v="0"/>
    <n v="1958"/>
    <m/>
    <m/>
  </r>
  <r>
    <x v="114"/>
    <x v="92"/>
    <n v="20273"/>
    <n v="19992"/>
    <n v="262"/>
    <n v="19"/>
    <n v="0"/>
    <s v="."/>
    <s v="."/>
    <n v="0"/>
    <n v="1958"/>
    <m/>
    <m/>
  </r>
  <r>
    <x v="114"/>
    <x v="93"/>
    <n v="18234"/>
    <n v="17968"/>
    <n v="250"/>
    <n v="16"/>
    <n v="0"/>
    <s v="."/>
    <s v="."/>
    <n v="0"/>
    <n v="1958"/>
    <m/>
    <m/>
  </r>
  <r>
    <x v="114"/>
    <x v="94"/>
    <n v="19495"/>
    <n v="19241"/>
    <n v="239"/>
    <n v="16"/>
    <n v="0"/>
    <s v="."/>
    <s v="."/>
    <n v="0"/>
    <n v="1958"/>
    <m/>
    <m/>
  </r>
  <r>
    <x v="114"/>
    <x v="95"/>
    <n v="20717"/>
    <n v="20494"/>
    <n v="210"/>
    <n v="13"/>
    <n v="0"/>
    <s v="."/>
    <s v="."/>
    <n v="0"/>
    <n v="1958"/>
    <m/>
    <m/>
  </r>
  <r>
    <x v="114"/>
    <x v="96"/>
    <n v="21656"/>
    <n v="21436"/>
    <n v="211"/>
    <n v="10"/>
    <n v="0"/>
    <s v="."/>
    <s v="."/>
    <n v="0"/>
    <n v="1958"/>
    <m/>
    <m/>
  </r>
  <r>
    <x v="114"/>
    <x v="97"/>
    <n v="22383"/>
    <n v="22149"/>
    <n v="223"/>
    <n v="11"/>
    <n v="0"/>
    <s v="."/>
    <s v="."/>
    <n v="0"/>
    <n v="1958"/>
    <m/>
    <m/>
  </r>
  <r>
    <x v="114"/>
    <x v="98"/>
    <n v="22545"/>
    <n v="22327"/>
    <n v="208"/>
    <n v="11"/>
    <n v="0"/>
    <s v="."/>
    <s v="."/>
    <n v="0"/>
    <n v="1958"/>
    <m/>
    <m/>
  </r>
  <r>
    <x v="114"/>
    <x v="99"/>
    <n v="24422"/>
    <n v="24201"/>
    <n v="208"/>
    <n v="14"/>
    <n v="0"/>
    <s v="."/>
    <s v="."/>
    <n v="0"/>
    <n v="1958"/>
    <m/>
    <m/>
  </r>
  <r>
    <x v="114"/>
    <x v="100"/>
    <n v="25220"/>
    <n v="24466"/>
    <n v="219"/>
    <n v="13"/>
    <n v="522"/>
    <s v="."/>
    <s v="."/>
    <n v="0"/>
    <n v="1958"/>
    <m/>
    <m/>
  </r>
  <r>
    <x v="114"/>
    <x v="101"/>
    <n v="25900"/>
    <n v="25072"/>
    <n v="233"/>
    <n v="14"/>
    <n v="581"/>
    <s v="."/>
    <s v="."/>
    <n v="0"/>
    <n v="1958"/>
    <m/>
    <m/>
  </r>
  <r>
    <x v="114"/>
    <x v="102"/>
    <n v="23521"/>
    <n v="22754"/>
    <n v="236"/>
    <n v="21"/>
    <n v="510"/>
    <s v="."/>
    <s v="."/>
    <n v="0"/>
    <n v="1958"/>
    <m/>
    <m/>
  </r>
  <r>
    <x v="114"/>
    <x v="103"/>
    <n v="21266"/>
    <n v="20508"/>
    <n v="229"/>
    <n v="38"/>
    <n v="492"/>
    <s v="."/>
    <s v="."/>
    <n v="0"/>
    <n v="1958"/>
    <m/>
    <m/>
  </r>
  <r>
    <x v="114"/>
    <x v="104"/>
    <n v="21287"/>
    <n v="20566"/>
    <n v="189"/>
    <n v="25"/>
    <n v="507"/>
    <s v="."/>
    <s v="."/>
    <n v="0"/>
    <n v="1958"/>
    <m/>
    <m/>
  </r>
  <r>
    <x v="114"/>
    <x v="66"/>
    <n v="24935"/>
    <n v="24092"/>
    <n v="169"/>
    <n v="23"/>
    <n v="651"/>
    <s v="."/>
    <s v="."/>
    <n v="0"/>
    <n v="1958"/>
    <m/>
    <m/>
  </r>
  <r>
    <x v="114"/>
    <x v="67"/>
    <n v="27626"/>
    <n v="26755"/>
    <n v="213"/>
    <n v="23"/>
    <n v="634"/>
    <s v="."/>
    <s v="."/>
    <n v="0"/>
    <n v="1958"/>
    <m/>
    <m/>
  </r>
  <r>
    <x v="114"/>
    <x v="68"/>
    <n v="29041"/>
    <n v="27959"/>
    <n v="263"/>
    <n v="20"/>
    <n v="799"/>
    <s v="."/>
    <s v="."/>
    <n v="0"/>
    <n v="1958"/>
    <m/>
    <m/>
  </r>
  <r>
    <x v="114"/>
    <x v="69"/>
    <n v="31898"/>
    <n v="30736"/>
    <n v="295"/>
    <n v="20"/>
    <n v="848"/>
    <s v="."/>
    <s v="."/>
    <n v="0"/>
    <n v="1958"/>
    <m/>
    <m/>
  </r>
  <r>
    <x v="114"/>
    <x v="70"/>
    <n v="34240"/>
    <n v="33098"/>
    <n v="296"/>
    <n v="26"/>
    <n v="821"/>
    <s v="."/>
    <s v="."/>
    <n v="0"/>
    <n v="1958"/>
    <m/>
    <m/>
  </r>
  <r>
    <x v="114"/>
    <x v="71"/>
    <n v="35960"/>
    <n v="34890"/>
    <n v="295"/>
    <n v="25"/>
    <n v="751"/>
    <s v="."/>
    <s v="."/>
    <n v="0"/>
    <n v="1958"/>
    <m/>
    <m/>
  </r>
  <r>
    <x v="114"/>
    <x v="72"/>
    <n v="34871"/>
    <n v="33885"/>
    <n v="270"/>
    <n v="27"/>
    <n v="690"/>
    <s v="."/>
    <s v="."/>
    <n v="0"/>
    <n v="1958"/>
    <m/>
    <m/>
  </r>
  <r>
    <x v="114"/>
    <x v="73"/>
    <n v="41829"/>
    <n v="40973"/>
    <n v="250"/>
    <n v="28"/>
    <n v="578"/>
    <s v="."/>
    <s v="."/>
    <n v="0"/>
    <n v="1958"/>
    <m/>
    <m/>
  </r>
  <r>
    <x v="114"/>
    <x v="74"/>
    <n v="42202"/>
    <n v="41167"/>
    <n v="216"/>
    <n v="27"/>
    <n v="793"/>
    <s v="."/>
    <s v="."/>
    <n v="0"/>
    <n v="1958"/>
    <m/>
    <m/>
  </r>
  <r>
    <x v="114"/>
    <x v="75"/>
    <n v="40341"/>
    <n v="39525"/>
    <n v="198"/>
    <n v="27"/>
    <n v="592"/>
    <s v="."/>
    <s v="."/>
    <n v="0"/>
    <n v="1958"/>
    <m/>
    <m/>
  </r>
  <r>
    <x v="114"/>
    <x v="76"/>
    <n v="41117"/>
    <n v="40378"/>
    <n v="204"/>
    <n v="22"/>
    <n v="512"/>
    <s v="."/>
    <s v="."/>
    <n v="0"/>
    <n v="1958"/>
    <m/>
    <m/>
  </r>
  <r>
    <x v="114"/>
    <x v="77"/>
    <n v="37867"/>
    <n v="37251"/>
    <n v="192"/>
    <n v="22"/>
    <n v="403"/>
    <s v="."/>
    <s v="."/>
    <n v="0"/>
    <n v="1958"/>
    <m/>
    <m/>
  </r>
  <r>
    <x v="114"/>
    <x v="78"/>
    <n v="20917"/>
    <n v="20553"/>
    <n v="185"/>
    <n v="20"/>
    <n v="159"/>
    <s v="."/>
    <s v="."/>
    <n v="0"/>
    <n v="1958"/>
    <m/>
    <m/>
  </r>
  <r>
    <x v="114"/>
    <x v="79"/>
    <n v="14386"/>
    <n v="14081"/>
    <n v="161"/>
    <n v="18"/>
    <n v="126"/>
    <s v="."/>
    <s v="."/>
    <n v="0"/>
    <n v="1958"/>
    <m/>
    <m/>
  </r>
  <r>
    <x v="114"/>
    <x v="80"/>
    <n v="19115"/>
    <n v="18776"/>
    <n v="152"/>
    <n v="19"/>
    <n v="168"/>
    <s v="."/>
    <s v="."/>
    <n v="0"/>
    <n v="1958"/>
    <m/>
    <m/>
  </r>
  <r>
    <x v="114"/>
    <x v="81"/>
    <n v="24042"/>
    <n v="23631"/>
    <n v="133"/>
    <n v="25"/>
    <n v="253"/>
    <s v="."/>
    <s v="."/>
    <n v="0"/>
    <n v="1958"/>
    <m/>
    <m/>
  </r>
  <r>
    <x v="114"/>
    <x v="0"/>
    <n v="26865"/>
    <n v="26229"/>
    <n v="162"/>
    <n v="28"/>
    <n v="446"/>
    <s v="."/>
    <s v="."/>
    <n v="0"/>
    <n v="1958"/>
    <m/>
    <m/>
  </r>
  <r>
    <x v="115"/>
    <x v="1"/>
    <n v="47"/>
    <n v="0"/>
    <n v="47"/>
    <n v="0"/>
    <n v="0"/>
    <n v="0"/>
    <n v="0.1"/>
    <n v="0"/>
    <n v="1958"/>
    <m/>
    <m/>
  </r>
  <r>
    <x v="115"/>
    <x v="2"/>
    <n v="44"/>
    <n v="0"/>
    <n v="44"/>
    <n v="0"/>
    <n v="0"/>
    <n v="0"/>
    <n v="0.09"/>
    <n v="0"/>
    <n v="1958"/>
    <m/>
    <m/>
  </r>
  <r>
    <x v="115"/>
    <x v="3"/>
    <n v="53"/>
    <n v="0"/>
    <n v="53"/>
    <n v="0"/>
    <n v="0"/>
    <n v="0"/>
    <n v="0.1"/>
    <n v="0"/>
    <n v="1958"/>
    <m/>
    <m/>
  </r>
  <r>
    <x v="115"/>
    <x v="4"/>
    <n v="58"/>
    <n v="0"/>
    <n v="58"/>
    <n v="0"/>
    <n v="0"/>
    <n v="0"/>
    <n v="0.1"/>
    <n v="0"/>
    <n v="1958"/>
    <m/>
    <m/>
  </r>
  <r>
    <x v="115"/>
    <x v="5"/>
    <n v="69"/>
    <n v="0"/>
    <n v="60"/>
    <n v="0"/>
    <n v="9"/>
    <n v="0"/>
    <n v="0.11"/>
    <n v="0"/>
    <n v="1958"/>
    <m/>
    <m/>
  </r>
  <r>
    <x v="115"/>
    <x v="6"/>
    <n v="104"/>
    <n v="0"/>
    <n v="92"/>
    <n v="0"/>
    <n v="12"/>
    <n v="0"/>
    <n v="0.16"/>
    <n v="0"/>
    <n v="1958"/>
    <m/>
    <m/>
  </r>
  <r>
    <x v="115"/>
    <x v="7"/>
    <n v="123"/>
    <n v="0"/>
    <n v="112"/>
    <n v="0"/>
    <n v="11"/>
    <n v="0"/>
    <n v="0.18"/>
    <n v="0"/>
    <n v="1958"/>
    <m/>
    <m/>
  </r>
  <r>
    <x v="115"/>
    <x v="8"/>
    <n v="135"/>
    <n v="0"/>
    <n v="120"/>
    <n v="0"/>
    <n v="15"/>
    <n v="0"/>
    <n v="0.18"/>
    <n v="0"/>
    <n v="1958"/>
    <m/>
    <m/>
  </r>
  <r>
    <x v="115"/>
    <x v="9"/>
    <n v="143"/>
    <n v="0"/>
    <n v="128"/>
    <n v="0"/>
    <n v="15"/>
    <n v="0"/>
    <n v="0.18"/>
    <n v="0"/>
    <n v="1958"/>
    <m/>
    <m/>
  </r>
  <r>
    <x v="115"/>
    <x v="10"/>
    <n v="179"/>
    <n v="0"/>
    <n v="164"/>
    <n v="0"/>
    <n v="15"/>
    <n v="0"/>
    <n v="0.21"/>
    <n v="0"/>
    <n v="1989"/>
    <m/>
    <m/>
  </r>
  <r>
    <x v="115"/>
    <x v="11"/>
    <n v="203"/>
    <n v="0"/>
    <n v="181"/>
    <n v="0"/>
    <n v="22"/>
    <n v="0"/>
    <n v="0.23"/>
    <n v="0"/>
    <n v="1989"/>
    <m/>
    <m/>
  </r>
  <r>
    <x v="115"/>
    <x v="12"/>
    <n v="267"/>
    <n v="0"/>
    <n v="237"/>
    <n v="0"/>
    <n v="30"/>
    <n v="0"/>
    <n v="0.28999999999999998"/>
    <n v="0"/>
    <n v="1989"/>
    <m/>
    <m/>
  </r>
  <r>
    <x v="115"/>
    <x v="13"/>
    <n v="286"/>
    <n v="0"/>
    <n v="254"/>
    <n v="0"/>
    <n v="32"/>
    <n v="0"/>
    <n v="0.28999999999999998"/>
    <n v="0"/>
    <n v="1989"/>
    <m/>
    <m/>
  </r>
  <r>
    <x v="115"/>
    <x v="14"/>
    <n v="333"/>
    <n v="0"/>
    <n v="294"/>
    <n v="0"/>
    <n v="39"/>
    <n v="0"/>
    <n v="0.33"/>
    <n v="0"/>
    <n v="1989"/>
    <m/>
    <m/>
  </r>
  <r>
    <x v="115"/>
    <x v="15"/>
    <n v="339"/>
    <n v="0"/>
    <n v="297"/>
    <n v="0"/>
    <n v="42"/>
    <n v="0"/>
    <n v="0.32"/>
    <n v="0"/>
    <n v="1989"/>
    <m/>
    <m/>
  </r>
  <r>
    <x v="115"/>
    <x v="16"/>
    <n v="388"/>
    <n v="0"/>
    <n v="347"/>
    <n v="0"/>
    <n v="41"/>
    <n v="0"/>
    <n v="0.34"/>
    <n v="0"/>
    <n v="1989"/>
    <m/>
    <m/>
  </r>
  <r>
    <x v="115"/>
    <x v="17"/>
    <n v="432"/>
    <n v="0"/>
    <n v="381"/>
    <n v="0"/>
    <n v="51"/>
    <n v="0"/>
    <n v="0.35"/>
    <n v="0"/>
    <n v="1989"/>
    <m/>
    <m/>
  </r>
  <r>
    <x v="115"/>
    <x v="18"/>
    <n v="386"/>
    <n v="0"/>
    <n v="342"/>
    <n v="0"/>
    <n v="44"/>
    <n v="0"/>
    <n v="0.28999999999999998"/>
    <n v="0"/>
    <n v="1989"/>
    <m/>
    <m/>
  </r>
  <r>
    <x v="115"/>
    <x v="19"/>
    <n v="411"/>
    <n v="0"/>
    <n v="346"/>
    <n v="0"/>
    <n v="65"/>
    <n v="0"/>
    <n v="0.28000000000000003"/>
    <n v="0"/>
    <n v="1989"/>
    <m/>
    <m/>
  </r>
  <r>
    <x v="115"/>
    <x v="20"/>
    <n v="480"/>
    <n v="0"/>
    <n v="415"/>
    <n v="0"/>
    <n v="65"/>
    <n v="0"/>
    <n v="0.31"/>
    <n v="0"/>
    <n v="1989"/>
    <m/>
    <m/>
  </r>
  <r>
    <x v="115"/>
    <x v="21"/>
    <n v="425"/>
    <n v="0"/>
    <n v="374"/>
    <n v="0"/>
    <n v="51"/>
    <n v="0"/>
    <n v="0.26"/>
    <n v="26"/>
    <n v="1989"/>
    <m/>
    <m/>
  </r>
  <r>
    <x v="115"/>
    <x v="22"/>
    <n v="452"/>
    <n v="0"/>
    <n v="395"/>
    <n v="0"/>
    <n v="57"/>
    <n v="0"/>
    <n v="0.26"/>
    <n v="33"/>
    <n v="1989"/>
    <m/>
    <m/>
  </r>
  <r>
    <x v="115"/>
    <x v="23"/>
    <n v="523"/>
    <n v="0"/>
    <n v="433"/>
    <n v="0"/>
    <n v="90"/>
    <n v="0"/>
    <n v="0.28999999999999998"/>
    <n v="37"/>
    <n v="1989"/>
    <m/>
    <m/>
  </r>
  <r>
    <x v="115"/>
    <x v="24"/>
    <n v="601"/>
    <n v="0"/>
    <n v="517"/>
    <n v="0"/>
    <n v="84"/>
    <n v="0"/>
    <n v="0.32"/>
    <n v="38"/>
    <n v="1989"/>
    <m/>
    <m/>
  </r>
  <r>
    <x v="115"/>
    <x v="25"/>
    <n v="608"/>
    <n v="0"/>
    <n v="527"/>
    <n v="0"/>
    <n v="81"/>
    <n v="0"/>
    <n v="0.31"/>
    <n v="43"/>
    <n v="1989"/>
    <m/>
    <m/>
  </r>
  <r>
    <x v="115"/>
    <x v="26"/>
    <n v="680"/>
    <n v="0"/>
    <n v="602"/>
    <n v="0"/>
    <n v="78"/>
    <n v="0"/>
    <n v="0.34"/>
    <n v="50"/>
    <n v="1989"/>
    <m/>
    <m/>
  </r>
  <r>
    <x v="115"/>
    <x v="27"/>
    <n v="805"/>
    <n v="0"/>
    <n v="732"/>
    <n v="0"/>
    <n v="73"/>
    <n v="0"/>
    <n v="0.39"/>
    <n v="69"/>
    <n v="1989"/>
    <m/>
    <m/>
  </r>
  <r>
    <x v="115"/>
    <x v="28"/>
    <n v="863"/>
    <n v="0"/>
    <n v="786"/>
    <n v="0"/>
    <n v="77"/>
    <n v="0"/>
    <n v="0.41"/>
    <n v="89"/>
    <n v="1989"/>
    <m/>
    <m/>
  </r>
  <r>
    <x v="115"/>
    <x v="29"/>
    <n v="993"/>
    <n v="0"/>
    <n v="916"/>
    <n v="0"/>
    <n v="77"/>
    <n v="0"/>
    <n v="0.46"/>
    <n v="105"/>
    <n v="1989"/>
    <m/>
    <m/>
  </r>
  <r>
    <x v="115"/>
    <x v="30"/>
    <n v="1035"/>
    <n v="0"/>
    <n v="950"/>
    <n v="0"/>
    <n v="85"/>
    <n v="0"/>
    <n v="0.46"/>
    <n v="140"/>
    <n v="1989"/>
    <m/>
    <m/>
  </r>
  <r>
    <x v="115"/>
    <x v="31"/>
    <n v="1289"/>
    <n v="0"/>
    <n v="1165"/>
    <n v="0"/>
    <n v="124"/>
    <n v="0"/>
    <n v="0.56000000000000005"/>
    <n v="164"/>
    <n v="1989"/>
    <m/>
    <m/>
  </r>
  <r>
    <x v="115"/>
    <x v="32"/>
    <n v="1599"/>
    <n v="0"/>
    <n v="1468"/>
    <n v="0"/>
    <n v="131"/>
    <n v="0"/>
    <n v="0.67"/>
    <n v="216"/>
    <n v="1989"/>
    <m/>
    <m/>
  </r>
  <r>
    <x v="115"/>
    <x v="33"/>
    <n v="1716"/>
    <n v="0"/>
    <n v="1608"/>
    <n v="0"/>
    <n v="108"/>
    <n v="0"/>
    <n v="0.69"/>
    <n v="252"/>
    <n v="1989"/>
    <m/>
    <m/>
  </r>
  <r>
    <x v="115"/>
    <x v="34"/>
    <n v="2008"/>
    <n v="0"/>
    <n v="1835"/>
    <n v="0"/>
    <n v="173"/>
    <n v="0"/>
    <n v="0.78"/>
    <n v="213"/>
    <n v="1989"/>
    <m/>
    <m/>
  </r>
  <r>
    <x v="115"/>
    <x v="35"/>
    <n v="2278"/>
    <n v="0"/>
    <n v="2008"/>
    <n v="0"/>
    <n v="270"/>
    <n v="0"/>
    <n v="0.85"/>
    <n v="193"/>
    <n v="1989"/>
    <m/>
    <m/>
  </r>
  <r>
    <x v="115"/>
    <x v="36"/>
    <n v="2329"/>
    <n v="0"/>
    <n v="2054"/>
    <n v="0"/>
    <n v="275"/>
    <n v="0"/>
    <n v="0.83"/>
    <n v="200"/>
    <n v="1989"/>
    <m/>
    <m/>
  </r>
  <r>
    <x v="115"/>
    <x v="37"/>
    <n v="2531"/>
    <n v="0"/>
    <n v="2287"/>
    <n v="0"/>
    <n v="244"/>
    <n v="0"/>
    <n v="0.87"/>
    <n v="160"/>
    <n v="1989"/>
    <m/>
    <m/>
  </r>
  <r>
    <x v="115"/>
    <x v="38"/>
    <n v="2635"/>
    <n v="0"/>
    <n v="2327"/>
    <n v="0"/>
    <n v="308"/>
    <n v="0"/>
    <n v="0.87"/>
    <n v="157"/>
    <n v="1989"/>
    <m/>
    <m/>
  </r>
  <r>
    <x v="115"/>
    <x v="39"/>
    <n v="2540"/>
    <n v="0"/>
    <n v="2291"/>
    <n v="0"/>
    <n v="249"/>
    <n v="0"/>
    <n v="0.81"/>
    <n v="158"/>
    <n v="1989"/>
    <m/>
    <m/>
  </r>
  <r>
    <x v="115"/>
    <x v="40"/>
    <n v="2518"/>
    <n v="0"/>
    <n v="2256"/>
    <n v="0"/>
    <n v="262"/>
    <n v="0"/>
    <n v="0.77"/>
    <n v="202"/>
    <n v="1989"/>
    <m/>
    <m/>
  </r>
  <r>
    <x v="115"/>
    <x v="41"/>
    <n v="2837"/>
    <n v="0"/>
    <n v="2589"/>
    <n v="0"/>
    <n v="248"/>
    <n v="0"/>
    <n v="0.83"/>
    <n v="195"/>
    <n v="1990"/>
    <m/>
    <m/>
  </r>
  <r>
    <x v="115"/>
    <x v="42"/>
    <n v="2672"/>
    <n v="0"/>
    <n v="2487"/>
    <n v="0"/>
    <n v="185"/>
    <n v="0"/>
    <n v="0.74"/>
    <n v="92"/>
    <n v="1990"/>
    <m/>
    <m/>
  </r>
  <r>
    <x v="115"/>
    <x v="43"/>
    <n v="3345"/>
    <n v="0"/>
    <n v="2853"/>
    <n v="67"/>
    <n v="426"/>
    <n v="0"/>
    <n v="0.88"/>
    <n v="168"/>
    <n v="1990"/>
    <m/>
    <m/>
  </r>
  <r>
    <x v="115"/>
    <x v="44"/>
    <n v="3300"/>
    <n v="0"/>
    <n v="2744"/>
    <n v="79"/>
    <n v="478"/>
    <n v="0"/>
    <n v="0.82"/>
    <n v="193"/>
    <n v="1990"/>
    <m/>
    <m/>
  </r>
  <r>
    <x v="115"/>
    <x v="45"/>
    <n v="3718"/>
    <n v="0"/>
    <n v="3043"/>
    <n v="131"/>
    <n v="544"/>
    <n v="0"/>
    <n v="0.88"/>
    <n v="176"/>
    <n v="1990"/>
    <m/>
    <m/>
  </r>
  <r>
    <x v="115"/>
    <x v="46"/>
    <n v="3697"/>
    <n v="0"/>
    <n v="3102"/>
    <n v="118"/>
    <n v="477"/>
    <n v="0"/>
    <n v="0.84"/>
    <n v="209"/>
    <n v="1990"/>
    <m/>
    <m/>
  </r>
  <r>
    <x v="115"/>
    <x v="47"/>
    <n v="3869"/>
    <n v="0"/>
    <n v="3277"/>
    <n v="114"/>
    <n v="478"/>
    <n v="0"/>
    <n v="0.86"/>
    <n v="252"/>
    <n v="1990"/>
    <m/>
    <m/>
  </r>
  <r>
    <x v="115"/>
    <x v="48"/>
    <n v="3932"/>
    <n v="0"/>
    <n v="3364"/>
    <n v="126"/>
    <n v="442"/>
    <n v="0"/>
    <n v="0.85"/>
    <n v="233"/>
    <n v="1990"/>
    <m/>
    <m/>
  </r>
  <r>
    <x v="115"/>
    <x v="49"/>
    <n v="3966"/>
    <n v="0"/>
    <n v="3478"/>
    <n v="128"/>
    <n v="360"/>
    <n v="0"/>
    <n v="0.85"/>
    <n v="188"/>
    <n v="1990"/>
    <m/>
    <m/>
  </r>
  <r>
    <x v="115"/>
    <x v="50"/>
    <n v="3973"/>
    <n v="0"/>
    <n v="3481"/>
    <n v="127"/>
    <n v="365"/>
    <n v="0"/>
    <n v="0.84"/>
    <n v="191"/>
    <n v="1990"/>
    <m/>
    <m/>
  </r>
  <r>
    <x v="115"/>
    <x v="51"/>
    <n v="4229"/>
    <n v="0"/>
    <n v="3749"/>
    <n v="121"/>
    <n v="359"/>
    <n v="0"/>
    <n v="0.88"/>
    <n v="222"/>
    <n v="1990"/>
    <m/>
    <m/>
  </r>
  <r>
    <x v="115"/>
    <x v="52"/>
    <n v="4364"/>
    <n v="0"/>
    <n v="3804"/>
    <n v="129"/>
    <n v="432"/>
    <n v="0"/>
    <n v="0.89"/>
    <n v="42"/>
    <n v="1990"/>
    <m/>
    <m/>
  </r>
  <r>
    <x v="115"/>
    <x v="53"/>
    <n v="4605"/>
    <n v="0"/>
    <n v="4004"/>
    <n v="117"/>
    <n v="484"/>
    <n v="0"/>
    <n v="0.92"/>
    <n v="38"/>
    <n v="1990"/>
    <m/>
    <m/>
  </r>
  <r>
    <x v="115"/>
    <x v="54"/>
    <n v="4764"/>
    <n v="0"/>
    <n v="4153"/>
    <n v="133"/>
    <n v="478"/>
    <n v="0"/>
    <n v="0.93"/>
    <n v="58"/>
    <n v="1990"/>
    <m/>
    <m/>
  </r>
  <r>
    <x v="115"/>
    <x v="55"/>
    <n v="5247"/>
    <n v="0"/>
    <n v="3969"/>
    <n v="747"/>
    <n v="531"/>
    <n v="0"/>
    <n v="1.01"/>
    <n v="106"/>
    <n v="1990"/>
    <m/>
    <m/>
  </r>
  <r>
    <x v="115"/>
    <x v="56"/>
    <n v="5743"/>
    <n v="0"/>
    <n v="4329"/>
    <n v="864"/>
    <n v="550"/>
    <n v="0"/>
    <n v="1.08"/>
    <n v="197"/>
    <n v="1990"/>
    <m/>
    <m/>
  </r>
  <r>
    <x v="115"/>
    <x v="57"/>
    <n v="5760"/>
    <n v="0"/>
    <n v="3969"/>
    <n v="1251"/>
    <n v="540"/>
    <n v="0"/>
    <n v="1.05"/>
    <n v="95"/>
    <n v="1990"/>
    <m/>
    <m/>
  </r>
  <r>
    <x v="115"/>
    <x v="58"/>
    <n v="6009"/>
    <n v="0"/>
    <n v="3928"/>
    <n v="1503"/>
    <n v="579"/>
    <n v="0"/>
    <n v="1.06"/>
    <n v="110"/>
    <n v="1990"/>
    <m/>
    <m/>
  </r>
  <r>
    <x v="115"/>
    <x v="59"/>
    <n v="5822"/>
    <n v="0"/>
    <n v="3525"/>
    <n v="1702"/>
    <n v="595"/>
    <n v="0"/>
    <n v="0.98"/>
    <n v="101"/>
    <n v="1990"/>
    <m/>
    <m/>
  </r>
  <r>
    <x v="115"/>
    <x v="60"/>
    <n v="5970"/>
    <n v="0"/>
    <n v="3516"/>
    <n v="1927"/>
    <n v="527"/>
    <n v="0"/>
    <n v="0.95"/>
    <n v="121"/>
    <n v="1990"/>
    <m/>
    <m/>
  </r>
  <r>
    <x v="115"/>
    <x v="61"/>
    <n v="5776"/>
    <n v="0"/>
    <n v="3813"/>
    <n v="1429"/>
    <n v="534"/>
    <n v="0"/>
    <n v="0.89"/>
    <n v="119"/>
    <n v="1990"/>
    <m/>
    <m/>
  </r>
  <r>
    <x v="115"/>
    <x v="62"/>
    <n v="5909"/>
    <n v="0"/>
    <n v="4981"/>
    <n v="545"/>
    <n v="383"/>
    <n v="0"/>
    <n v="0.87"/>
    <n v="104"/>
    <n v="1990"/>
    <m/>
    <m/>
  </r>
  <r>
    <x v="115"/>
    <x v="63"/>
    <n v="6666"/>
    <n v="0"/>
    <n v="5703"/>
    <n v="412"/>
    <n v="552"/>
    <n v="0"/>
    <n v="0.95"/>
    <n v="126"/>
    <n v="1990"/>
    <m/>
    <m/>
  </r>
  <r>
    <x v="115"/>
    <x v="64"/>
    <n v="6651"/>
    <n v="322"/>
    <n v="5248"/>
    <n v="510"/>
    <n v="571"/>
    <n v="0"/>
    <n v="0.92"/>
    <n v="121"/>
    <n v="1990"/>
    <m/>
    <m/>
  </r>
  <r>
    <x v="115"/>
    <x v="65"/>
    <n v="7213"/>
    <n v="375"/>
    <n v="6057"/>
    <n v="169"/>
    <n v="612"/>
    <n v="0"/>
    <n v="0.97"/>
    <n v="110"/>
    <n v="1990"/>
    <m/>
    <m/>
  </r>
  <r>
    <x v="116"/>
    <x v="43"/>
    <n v="71460"/>
    <n v="42543"/>
    <n v="18743"/>
    <n v="9304"/>
    <n v="870"/>
    <n v="0"/>
    <n v="4.3499999999999996"/>
    <n v="840"/>
    <n v="1990"/>
    <m/>
    <m/>
  </r>
  <r>
    <x v="116"/>
    <x v="44"/>
    <n v="59346"/>
    <n v="38934"/>
    <n v="13277"/>
    <n v="6591"/>
    <n v="544"/>
    <n v="0"/>
    <n v="3.64"/>
    <n v="279"/>
    <n v="1990"/>
    <m/>
    <m/>
  </r>
  <r>
    <x v="116"/>
    <x v="45"/>
    <n v="54536"/>
    <n v="36480"/>
    <n v="12709"/>
    <n v="5074"/>
    <n v="272"/>
    <n v="0"/>
    <n v="3.38"/>
    <n v="413"/>
    <n v="1990"/>
    <m/>
    <m/>
  </r>
  <r>
    <x v="116"/>
    <x v="46"/>
    <n v="46132"/>
    <n v="30232"/>
    <n v="9243"/>
    <n v="6301"/>
    <n v="356"/>
    <n v="0"/>
    <n v="2.9"/>
    <n v="293"/>
    <n v="1990"/>
    <m/>
    <m/>
  </r>
  <r>
    <x v="116"/>
    <x v="47"/>
    <n v="38597"/>
    <n v="26808"/>
    <n v="6739"/>
    <n v="4898"/>
    <n v="152"/>
    <n v="0"/>
    <n v="2.46"/>
    <n v="284"/>
    <n v="1990"/>
    <m/>
    <m/>
  </r>
  <r>
    <x v="116"/>
    <x v="48"/>
    <n v="35304"/>
    <n v="22504"/>
    <n v="8313"/>
    <n v="4397"/>
    <n v="90"/>
    <n v="0"/>
    <n v="2.2799999999999998"/>
    <n v="262"/>
    <n v="1990"/>
    <m/>
    <m/>
  </r>
  <r>
    <x v="116"/>
    <x v="49"/>
    <n v="34721"/>
    <n v="22615"/>
    <n v="7624"/>
    <n v="4401"/>
    <n v="82"/>
    <n v="0"/>
    <n v="2.27"/>
    <n v="270"/>
    <n v="1990"/>
    <m/>
    <m/>
  </r>
  <r>
    <x v="116"/>
    <x v="50"/>
    <n v="31768"/>
    <n v="21226"/>
    <n v="6016"/>
    <n v="4413"/>
    <n v="114"/>
    <n v="0"/>
    <n v="2.11"/>
    <n v="0"/>
    <n v="1990"/>
    <m/>
    <m/>
  </r>
  <r>
    <x v="116"/>
    <x v="51"/>
    <n v="32206"/>
    <n v="20424"/>
    <n v="6100"/>
    <n v="5522"/>
    <n v="160"/>
    <n v="0"/>
    <n v="2.15"/>
    <n v="0"/>
    <n v="1990"/>
    <m/>
    <m/>
  </r>
  <r>
    <x v="116"/>
    <x v="52"/>
    <n v="35956"/>
    <n v="22040"/>
    <n v="7966"/>
    <n v="5675"/>
    <n v="276"/>
    <n v="0"/>
    <n v="2.41"/>
    <n v="105"/>
    <n v="1990"/>
    <m/>
    <m/>
  </r>
  <r>
    <x v="116"/>
    <x v="53"/>
    <n v="36470"/>
    <n v="22570"/>
    <n v="7402"/>
    <n v="6209"/>
    <n v="290"/>
    <n v="0"/>
    <n v="2.4500000000000002"/>
    <n v="156"/>
    <n v="1990"/>
    <m/>
    <m/>
  </r>
  <r>
    <x v="116"/>
    <x v="54"/>
    <n v="38781"/>
    <n v="24497"/>
    <n v="6449"/>
    <n v="7484"/>
    <n v="350"/>
    <n v="0"/>
    <n v="2.59"/>
    <n v="145"/>
    <n v="1990"/>
    <m/>
    <m/>
  </r>
  <r>
    <x v="116"/>
    <x v="55"/>
    <n v="47192"/>
    <n v="28831"/>
    <n v="9235"/>
    <n v="8629"/>
    <n v="498"/>
    <n v="0"/>
    <n v="3.13"/>
    <n v="182"/>
    <n v="1990"/>
    <m/>
    <m/>
  </r>
  <r>
    <x v="116"/>
    <x v="56"/>
    <n v="48358"/>
    <n v="29266"/>
    <n v="7668"/>
    <n v="10883"/>
    <n v="541"/>
    <n v="0"/>
    <n v="3.19"/>
    <n v="197"/>
    <n v="1990"/>
    <m/>
    <m/>
  </r>
  <r>
    <x v="116"/>
    <x v="57"/>
    <n v="52531"/>
    <n v="31453"/>
    <n v="8691"/>
    <n v="11723"/>
    <n v="664"/>
    <n v="0"/>
    <n v="3.43"/>
    <n v="147"/>
    <n v="1990"/>
    <m/>
    <m/>
  </r>
  <r>
    <x v="116"/>
    <x v="58"/>
    <n v="60635"/>
    <n v="33477"/>
    <n v="11626"/>
    <n v="14758"/>
    <n v="775"/>
    <n v="0"/>
    <n v="3.94"/>
    <n v="197"/>
    <n v="1990"/>
    <m/>
    <m/>
  </r>
  <r>
    <x v="116"/>
    <x v="59"/>
    <n v="63487"/>
    <n v="36017"/>
    <n v="9538"/>
    <n v="17138"/>
    <n v="794"/>
    <n v="0"/>
    <n v="4.08"/>
    <n v="185"/>
    <n v="1990"/>
    <m/>
    <m/>
  </r>
  <r>
    <x v="116"/>
    <x v="60"/>
    <n v="58178"/>
    <n v="33208"/>
    <n v="7557"/>
    <n v="16638"/>
    <n v="774"/>
    <n v="0"/>
    <n v="3.61"/>
    <n v="155"/>
    <n v="1990"/>
    <m/>
    <m/>
  </r>
  <r>
    <x v="116"/>
    <x v="61"/>
    <n v="67780"/>
    <n v="35784"/>
    <n v="12921"/>
    <n v="18166"/>
    <n v="909"/>
    <n v="0"/>
    <n v="4.16"/>
    <n v="174"/>
    <n v="1990"/>
    <m/>
    <m/>
  </r>
  <r>
    <x v="116"/>
    <x v="62"/>
    <n v="70646"/>
    <n v="39193"/>
    <n v="10260"/>
    <n v="20154"/>
    <n v="1039"/>
    <n v="0"/>
    <n v="4.2699999999999996"/>
    <n v="151"/>
    <n v="1990"/>
    <m/>
    <m/>
  </r>
  <r>
    <x v="116"/>
    <x v="63"/>
    <n v="66259"/>
    <n v="39243"/>
    <n v="8834"/>
    <n v="17223"/>
    <n v="959"/>
    <n v="0"/>
    <n v="3.94"/>
    <n v="168"/>
    <n v="1990"/>
    <m/>
    <m/>
  </r>
  <r>
    <x v="116"/>
    <x v="64"/>
    <n v="71679"/>
    <n v="38840"/>
    <n v="12964"/>
    <n v="18914"/>
    <n v="962"/>
    <n v="0"/>
    <n v="4.1900000000000004"/>
    <n v="140"/>
    <n v="1990"/>
    <m/>
    <m/>
  </r>
  <r>
    <x v="116"/>
    <x v="65"/>
    <n v="67716"/>
    <n v="38375"/>
    <n v="8819"/>
    <n v="19438"/>
    <n v="1085"/>
    <n v="0"/>
    <n v="3.9"/>
    <n v="193"/>
    <n v="1990"/>
    <m/>
    <m/>
  </r>
  <r>
    <x v="117"/>
    <x v="1"/>
    <n v="248"/>
    <n v="32"/>
    <n v="216"/>
    <n v="0"/>
    <n v="0"/>
    <n v="0"/>
    <n v="0.04"/>
    <n v="117"/>
    <n v="1958"/>
    <m/>
    <m/>
  </r>
  <r>
    <x v="117"/>
    <x v="2"/>
    <n v="380"/>
    <n v="14"/>
    <n v="363"/>
    <n v="0"/>
    <n v="3"/>
    <n v="0"/>
    <n v="0.06"/>
    <n v="108"/>
    <n v="1958"/>
    <m/>
    <m/>
  </r>
  <r>
    <x v="117"/>
    <x v="3"/>
    <n v="434"/>
    <n v="21"/>
    <n v="409"/>
    <n v="0"/>
    <n v="4"/>
    <n v="0"/>
    <n v="7.0000000000000007E-2"/>
    <n v="125"/>
    <n v="1958"/>
    <m/>
    <m/>
  </r>
  <r>
    <x v="117"/>
    <x v="4"/>
    <n v="413"/>
    <n v="10"/>
    <n v="398"/>
    <n v="0"/>
    <n v="5"/>
    <n v="0"/>
    <n v="0.06"/>
    <n v="108"/>
    <n v="1958"/>
    <m/>
    <m/>
  </r>
  <r>
    <x v="117"/>
    <x v="5"/>
    <n v="464"/>
    <n v="17"/>
    <n v="437"/>
    <n v="0"/>
    <n v="10"/>
    <n v="0"/>
    <n v="7.0000000000000007E-2"/>
    <n v="116"/>
    <n v="1958"/>
    <m/>
    <m/>
  </r>
  <r>
    <x v="117"/>
    <x v="6"/>
    <n v="542"/>
    <n v="19"/>
    <n v="505"/>
    <n v="0"/>
    <n v="18"/>
    <n v="0"/>
    <n v="0.08"/>
    <n v="103"/>
    <n v="1958"/>
    <m/>
    <m/>
  </r>
  <r>
    <x v="117"/>
    <x v="7"/>
    <n v="606"/>
    <n v="33"/>
    <n v="548"/>
    <n v="0"/>
    <n v="25"/>
    <n v="0"/>
    <n v="0.08"/>
    <n v="119"/>
    <n v="1958"/>
    <m/>
    <m/>
  </r>
  <r>
    <x v="117"/>
    <x v="8"/>
    <n v="623"/>
    <n v="29"/>
    <n v="566"/>
    <n v="0"/>
    <n v="28"/>
    <n v="0"/>
    <n v="0.08"/>
    <n v="103"/>
    <n v="1958"/>
    <m/>
    <m/>
  </r>
  <r>
    <x v="117"/>
    <x v="9"/>
    <n v="570"/>
    <n v="28"/>
    <n v="512"/>
    <n v="0"/>
    <n v="30"/>
    <n v="0"/>
    <n v="7.0000000000000007E-2"/>
    <n v="100"/>
    <n v="1958"/>
    <m/>
    <m/>
  </r>
  <r>
    <x v="117"/>
    <x v="10"/>
    <n v="603"/>
    <n v="27"/>
    <n v="532"/>
    <n v="0"/>
    <n v="43"/>
    <n v="0"/>
    <n v="0.08"/>
    <n v="109"/>
    <n v="1989"/>
    <m/>
    <m/>
  </r>
  <r>
    <x v="117"/>
    <x v="11"/>
    <n v="662"/>
    <n v="31"/>
    <n v="584"/>
    <n v="0"/>
    <n v="48"/>
    <n v="0"/>
    <n v="0.08"/>
    <n v="109"/>
    <n v="1989"/>
    <m/>
    <m/>
  </r>
  <r>
    <x v="117"/>
    <x v="12"/>
    <n v="655"/>
    <n v="27"/>
    <n v="584"/>
    <n v="0"/>
    <n v="45"/>
    <n v="0"/>
    <n v="0.08"/>
    <n v="150"/>
    <n v="1989"/>
    <m/>
    <m/>
  </r>
  <r>
    <x v="117"/>
    <x v="13"/>
    <n v="716"/>
    <n v="32"/>
    <n v="636"/>
    <n v="0"/>
    <n v="47"/>
    <n v="0"/>
    <n v="0.08"/>
    <n v="160"/>
    <n v="1989"/>
    <m/>
    <m/>
  </r>
  <r>
    <x v="117"/>
    <x v="14"/>
    <n v="779"/>
    <n v="31"/>
    <n v="701"/>
    <n v="0"/>
    <n v="47"/>
    <n v="0"/>
    <n v="0.09"/>
    <n v="154"/>
    <n v="1989"/>
    <m/>
    <m/>
  </r>
  <r>
    <x v="117"/>
    <x v="15"/>
    <n v="771"/>
    <n v="25"/>
    <n v="689"/>
    <n v="0"/>
    <n v="57"/>
    <n v="0"/>
    <n v="0.08"/>
    <n v="150"/>
    <n v="1989"/>
    <m/>
    <m/>
  </r>
  <r>
    <x v="117"/>
    <x v="16"/>
    <n v="673"/>
    <n v="40"/>
    <n v="568"/>
    <n v="0"/>
    <n v="66"/>
    <n v="0"/>
    <n v="7.0000000000000007E-2"/>
    <n v="192"/>
    <n v="1989"/>
    <m/>
    <m/>
  </r>
  <r>
    <x v="117"/>
    <x v="17"/>
    <n v="732"/>
    <n v="35"/>
    <n v="630"/>
    <n v="0"/>
    <n v="66"/>
    <n v="0"/>
    <n v="7.0000000000000007E-2"/>
    <n v="221"/>
    <n v="1989"/>
    <m/>
    <m/>
  </r>
  <r>
    <x v="117"/>
    <x v="18"/>
    <n v="737"/>
    <n v="36"/>
    <n v="636"/>
    <n v="0"/>
    <n v="65"/>
    <n v="0"/>
    <n v="7.0000000000000007E-2"/>
    <n v="532"/>
    <n v="1989"/>
    <m/>
    <m/>
  </r>
  <r>
    <x v="117"/>
    <x v="19"/>
    <n v="769"/>
    <n v="30"/>
    <n v="666"/>
    <n v="0"/>
    <n v="74"/>
    <n v="0"/>
    <n v="7.0000000000000007E-2"/>
    <n v="528"/>
    <n v="1989"/>
    <m/>
    <m/>
  </r>
  <r>
    <x v="117"/>
    <x v="20"/>
    <n v="854"/>
    <n v="23"/>
    <n v="743"/>
    <n v="0"/>
    <n v="87"/>
    <n v="0"/>
    <n v="0.08"/>
    <n v="513"/>
    <n v="1989"/>
    <m/>
    <m/>
  </r>
  <r>
    <x v="117"/>
    <x v="21"/>
    <n v="841"/>
    <n v="60"/>
    <n v="673"/>
    <n v="0"/>
    <n v="108"/>
    <n v="0"/>
    <n v="7.0000000000000007E-2"/>
    <n v="489"/>
    <n v="1989"/>
    <m/>
    <m/>
  </r>
  <r>
    <x v="117"/>
    <x v="22"/>
    <n v="1005"/>
    <n v="59"/>
    <n v="838"/>
    <n v="0"/>
    <n v="108"/>
    <n v="0"/>
    <n v="0.09"/>
    <n v="552"/>
    <n v="1989"/>
    <m/>
    <m/>
  </r>
  <r>
    <x v="117"/>
    <x v="23"/>
    <n v="1056"/>
    <n v="29"/>
    <n v="918"/>
    <n v="0"/>
    <n v="109"/>
    <n v="0"/>
    <n v="0.09"/>
    <n v="546"/>
    <n v="1989"/>
    <m/>
    <m/>
  </r>
  <r>
    <x v="117"/>
    <x v="24"/>
    <n v="1069"/>
    <n v="51"/>
    <n v="909"/>
    <n v="0"/>
    <n v="108"/>
    <n v="0"/>
    <n v="0.09"/>
    <n v="504"/>
    <n v="1989"/>
    <m/>
    <m/>
  </r>
  <r>
    <x v="117"/>
    <x v="25"/>
    <n v="1350"/>
    <n v="48"/>
    <n v="1186"/>
    <n v="0"/>
    <n v="116"/>
    <n v="0"/>
    <n v="0.1"/>
    <n v="443"/>
    <n v="1989"/>
    <m/>
    <m/>
  </r>
  <r>
    <x v="117"/>
    <x v="26"/>
    <n v="1357"/>
    <n v="33"/>
    <n v="1202"/>
    <n v="0"/>
    <n v="122"/>
    <n v="0"/>
    <n v="0.1"/>
    <n v="393"/>
    <n v="1989"/>
    <m/>
    <m/>
  </r>
  <r>
    <x v="117"/>
    <x v="27"/>
    <n v="1257"/>
    <n v="46"/>
    <n v="1077"/>
    <n v="0"/>
    <n v="134"/>
    <n v="0"/>
    <n v="0.09"/>
    <n v="363"/>
    <n v="1989"/>
    <m/>
    <m/>
  </r>
  <r>
    <x v="117"/>
    <x v="28"/>
    <n v="1379"/>
    <n v="46"/>
    <n v="1177"/>
    <n v="0"/>
    <n v="156"/>
    <n v="0"/>
    <n v="0.09"/>
    <n v="441"/>
    <n v="1989"/>
    <m/>
    <m/>
  </r>
  <r>
    <x v="117"/>
    <x v="29"/>
    <n v="1452"/>
    <n v="38"/>
    <n v="1262"/>
    <n v="0"/>
    <n v="153"/>
    <n v="0"/>
    <n v="0.1"/>
    <n v="424"/>
    <n v="1989"/>
    <m/>
    <m/>
  </r>
  <r>
    <x v="117"/>
    <x v="30"/>
    <n v="1374"/>
    <n v="12"/>
    <n v="1247"/>
    <n v="0"/>
    <n v="116"/>
    <n v="0"/>
    <n v="0.09"/>
    <n v="218"/>
    <n v="1989"/>
    <m/>
    <m/>
  </r>
  <r>
    <x v="117"/>
    <x v="31"/>
    <n v="1690"/>
    <n v="13"/>
    <n v="1505"/>
    <n v="0"/>
    <n v="173"/>
    <n v="0"/>
    <n v="0.1"/>
    <n v="381"/>
    <n v="1989"/>
    <m/>
    <m/>
  </r>
  <r>
    <x v="117"/>
    <x v="32"/>
    <n v="1780"/>
    <n v="65"/>
    <n v="1538"/>
    <n v="0"/>
    <n v="177"/>
    <n v="0"/>
    <n v="0.11"/>
    <n v="376"/>
    <n v="1989"/>
    <m/>
    <m/>
  </r>
  <r>
    <x v="117"/>
    <x v="33"/>
    <n v="1280"/>
    <n v="24"/>
    <n v="1079"/>
    <n v="0"/>
    <n v="177"/>
    <n v="0"/>
    <n v="7.0000000000000007E-2"/>
    <n v="246"/>
    <n v="1989"/>
    <m/>
    <m/>
  </r>
  <r>
    <x v="117"/>
    <x v="34"/>
    <n v="1271"/>
    <n v="67"/>
    <n v="1031"/>
    <n v="0"/>
    <n v="174"/>
    <n v="0"/>
    <n v="7.0000000000000007E-2"/>
    <n v="225"/>
    <n v="1989"/>
    <m/>
    <m/>
  </r>
  <r>
    <x v="117"/>
    <x v="35"/>
    <n v="1178"/>
    <n v="86"/>
    <n v="934"/>
    <n v="0"/>
    <n v="158"/>
    <n v="0"/>
    <n v="0.06"/>
    <n v="199"/>
    <n v="1989"/>
    <m/>
    <m/>
  </r>
  <r>
    <x v="117"/>
    <x v="36"/>
    <n v="1028"/>
    <n v="63"/>
    <n v="850"/>
    <n v="0"/>
    <n v="115"/>
    <n v="0"/>
    <n v="0.05"/>
    <n v="318"/>
    <n v="1989"/>
    <m/>
    <m/>
  </r>
  <r>
    <x v="117"/>
    <x v="37"/>
    <n v="1135"/>
    <n v="62"/>
    <n v="895"/>
    <n v="0"/>
    <n v="178"/>
    <n v="0"/>
    <n v="0.06"/>
    <n v="304"/>
    <n v="1989"/>
    <m/>
    <m/>
  </r>
  <r>
    <x v="117"/>
    <x v="38"/>
    <n v="1411"/>
    <n v="67"/>
    <n v="1165"/>
    <n v="0"/>
    <n v="180"/>
    <n v="0"/>
    <n v="7.0000000000000007E-2"/>
    <n v="197"/>
    <n v="1989"/>
    <m/>
    <m/>
  </r>
  <r>
    <x v="117"/>
    <x v="39"/>
    <n v="1306"/>
    <n v="82"/>
    <n v="1055"/>
    <n v="0"/>
    <n v="169"/>
    <n v="0"/>
    <n v="0.06"/>
    <n v="150"/>
    <n v="1989"/>
    <m/>
    <m/>
  </r>
  <r>
    <x v="117"/>
    <x v="40"/>
    <n v="1416"/>
    <n v="96"/>
    <n v="1155"/>
    <n v="0"/>
    <n v="165"/>
    <n v="0"/>
    <n v="0.06"/>
    <n v="186"/>
    <n v="1989"/>
    <m/>
    <m/>
  </r>
  <r>
    <x v="117"/>
    <x v="41"/>
    <n v="1588"/>
    <n v="110"/>
    <n v="1273"/>
    <n v="0"/>
    <n v="205"/>
    <n v="0"/>
    <n v="7.0000000000000007E-2"/>
    <n v="192"/>
    <n v="1990"/>
    <m/>
    <m/>
  </r>
  <r>
    <x v="117"/>
    <x v="42"/>
    <n v="1320"/>
    <n v="96"/>
    <n v="1030"/>
    <n v="0"/>
    <n v="194"/>
    <n v="0"/>
    <n v="0.05"/>
    <n v="109"/>
    <n v="1990"/>
    <m/>
    <m/>
  </r>
  <r>
    <x v="117"/>
    <x v="43"/>
    <n v="1511"/>
    <n v="115"/>
    <n v="1191"/>
    <n v="0"/>
    <n v="205"/>
    <n v="0"/>
    <n v="0.06"/>
    <n v="120"/>
    <n v="1990"/>
    <m/>
    <m/>
  </r>
  <r>
    <x v="117"/>
    <x v="44"/>
    <n v="1731"/>
    <n v="96"/>
    <n v="1443"/>
    <n v="0"/>
    <n v="193"/>
    <n v="0"/>
    <n v="7.0000000000000007E-2"/>
    <n v="142"/>
    <n v="1990"/>
    <m/>
    <m/>
  </r>
  <r>
    <x v="117"/>
    <x v="45"/>
    <n v="1788"/>
    <n v="80"/>
    <n v="1511"/>
    <n v="0"/>
    <n v="197"/>
    <n v="0"/>
    <n v="7.0000000000000007E-2"/>
    <n v="117"/>
    <n v="1990"/>
    <m/>
    <m/>
  </r>
  <r>
    <x v="117"/>
    <x v="46"/>
    <n v="2060"/>
    <n v="101"/>
    <n v="1747"/>
    <n v="0"/>
    <n v="213"/>
    <n v="0"/>
    <n v="0.08"/>
    <n v="47"/>
    <n v="1990"/>
    <m/>
    <m/>
  </r>
  <r>
    <x v="117"/>
    <x v="47"/>
    <n v="2544"/>
    <n v="96"/>
    <n v="2201"/>
    <n v="0"/>
    <n v="247"/>
    <n v="0"/>
    <n v="0.09"/>
    <n v="32"/>
    <n v="1990"/>
    <m/>
    <m/>
  </r>
  <r>
    <x v="117"/>
    <x v="48"/>
    <n v="2254"/>
    <n v="67"/>
    <n v="1983"/>
    <n v="0"/>
    <n v="205"/>
    <n v="0"/>
    <n v="0.08"/>
    <n v="49"/>
    <n v="1990"/>
    <m/>
    <m/>
  </r>
  <r>
    <x v="117"/>
    <x v="49"/>
    <n v="2737"/>
    <n v="54"/>
    <n v="2490"/>
    <n v="0"/>
    <n v="194"/>
    <n v="0"/>
    <n v="0.09"/>
    <n v="73"/>
    <n v="1990"/>
    <m/>
    <m/>
  </r>
  <r>
    <x v="117"/>
    <x v="50"/>
    <n v="2774"/>
    <n v="53"/>
    <n v="2525"/>
    <n v="0"/>
    <n v="196"/>
    <n v="0"/>
    <n v="0.09"/>
    <n v="73"/>
    <n v="1990"/>
    <m/>
    <m/>
  </r>
  <r>
    <x v="117"/>
    <x v="51"/>
    <n v="2841"/>
    <n v="48"/>
    <n v="2637"/>
    <n v="0"/>
    <n v="156"/>
    <n v="0"/>
    <n v="0.09"/>
    <n v="73"/>
    <n v="1990"/>
    <m/>
    <m/>
  </r>
  <r>
    <x v="117"/>
    <x v="52"/>
    <n v="2555"/>
    <n v="48"/>
    <n v="2328"/>
    <n v="0"/>
    <n v="179"/>
    <n v="0"/>
    <n v="0.08"/>
    <n v="73"/>
    <n v="1990"/>
    <m/>
    <m/>
  </r>
  <r>
    <x v="117"/>
    <x v="53"/>
    <n v="2173"/>
    <n v="72"/>
    <n v="1901"/>
    <n v="0"/>
    <n v="199"/>
    <n v="0"/>
    <n v="7.0000000000000007E-2"/>
    <n v="73"/>
    <n v="1990"/>
    <m/>
    <m/>
  </r>
  <r>
    <x v="117"/>
    <x v="54"/>
    <n v="1842"/>
    <n v="67"/>
    <n v="1550"/>
    <n v="0"/>
    <n v="225"/>
    <n v="0"/>
    <n v="0.05"/>
    <n v="428"/>
    <n v="1990"/>
    <m/>
    <m/>
  </r>
  <r>
    <x v="117"/>
    <x v="55"/>
    <n v="2079"/>
    <n v="78"/>
    <n v="1758"/>
    <n v="0"/>
    <n v="243"/>
    <n v="0"/>
    <n v="0.06"/>
    <n v="477"/>
    <n v="1990"/>
    <m/>
    <m/>
  </r>
  <r>
    <x v="117"/>
    <x v="56"/>
    <n v="2335"/>
    <n v="91"/>
    <n v="1956"/>
    <n v="0"/>
    <n v="289"/>
    <n v="0"/>
    <n v="7.0000000000000007E-2"/>
    <n v="498"/>
    <n v="1990"/>
    <m/>
    <m/>
  </r>
  <r>
    <x v="117"/>
    <x v="57"/>
    <n v="2611"/>
    <n v="121"/>
    <n v="2194"/>
    <n v="0"/>
    <n v="296"/>
    <n v="0"/>
    <n v="7.0000000000000007E-2"/>
    <n v="530"/>
    <n v="1990"/>
    <m/>
    <m/>
  </r>
  <r>
    <x v="117"/>
    <x v="58"/>
    <n v="2681"/>
    <n v="109"/>
    <n v="2225"/>
    <n v="0"/>
    <n v="346"/>
    <n v="0"/>
    <n v="7.0000000000000007E-2"/>
    <n v="551"/>
    <n v="1990"/>
    <m/>
    <m/>
  </r>
  <r>
    <x v="117"/>
    <x v="59"/>
    <n v="2793"/>
    <n v="112"/>
    <n v="2296"/>
    <n v="0"/>
    <n v="385"/>
    <n v="0"/>
    <n v="7.0000000000000007E-2"/>
    <n v="479"/>
    <n v="1990"/>
    <m/>
    <m/>
  </r>
  <r>
    <x v="117"/>
    <x v="60"/>
    <n v="3368"/>
    <n v="100"/>
    <n v="2816"/>
    <n v="0"/>
    <n v="452"/>
    <n v="0"/>
    <n v="0.09"/>
    <n v="490"/>
    <n v="1990"/>
    <m/>
    <m/>
  </r>
  <r>
    <x v="117"/>
    <x v="61"/>
    <n v="3320"/>
    <n v="171"/>
    <n v="2644"/>
    <n v="0"/>
    <n v="505"/>
    <n v="0"/>
    <n v="0.08"/>
    <n v="576"/>
    <n v="1990"/>
    <m/>
    <m/>
  </r>
  <r>
    <x v="117"/>
    <x v="62"/>
    <n v="3670"/>
    <n v="277"/>
    <n v="2784"/>
    <n v="0"/>
    <n v="609"/>
    <n v="0"/>
    <n v="0.09"/>
    <n v="597"/>
    <n v="1990"/>
    <m/>
    <m/>
  </r>
  <r>
    <x v="117"/>
    <x v="63"/>
    <n v="3413"/>
    <n v="248"/>
    <n v="2534"/>
    <n v="0"/>
    <n v="631"/>
    <n v="0"/>
    <n v="0.08"/>
    <n v="585"/>
    <n v="1990"/>
    <m/>
    <m/>
  </r>
  <r>
    <x v="117"/>
    <x v="64"/>
    <n v="3636"/>
    <n v="274"/>
    <n v="2673"/>
    <n v="0"/>
    <n v="688"/>
    <n v="0"/>
    <n v="0.08"/>
    <n v="495"/>
    <n v="1990"/>
    <m/>
    <m/>
  </r>
  <r>
    <x v="117"/>
    <x v="65"/>
    <n v="3896"/>
    <n v="340"/>
    <n v="2796"/>
    <n v="0"/>
    <n v="759"/>
    <n v="0"/>
    <n v="0.09"/>
    <n v="194"/>
    <n v="1990"/>
    <m/>
    <m/>
  </r>
  <r>
    <x v="118"/>
    <x v="12"/>
    <n v="2"/>
    <n v="0"/>
    <n v="2"/>
    <n v="0"/>
    <n v="0"/>
    <n v="0"/>
    <n v="0.05"/>
    <n v="0"/>
    <n v="1989"/>
    <m/>
    <m/>
  </r>
  <r>
    <x v="118"/>
    <x v="13"/>
    <n v="3"/>
    <n v="0"/>
    <n v="3"/>
    <n v="0"/>
    <n v="0"/>
    <n v="0"/>
    <n v="7.0000000000000007E-2"/>
    <n v="0"/>
    <n v="1989"/>
    <m/>
    <m/>
  </r>
  <r>
    <x v="118"/>
    <x v="14"/>
    <n v="5"/>
    <n v="0"/>
    <n v="5"/>
    <n v="0"/>
    <n v="0"/>
    <n v="0"/>
    <n v="0.14000000000000001"/>
    <n v="0"/>
    <n v="1989"/>
    <m/>
    <m/>
  </r>
  <r>
    <x v="118"/>
    <x v="15"/>
    <n v="5"/>
    <n v="0"/>
    <n v="5"/>
    <n v="0"/>
    <n v="0"/>
    <n v="0"/>
    <n v="0.14000000000000001"/>
    <n v="0"/>
    <n v="1989"/>
    <m/>
    <m/>
  </r>
  <r>
    <x v="118"/>
    <x v="16"/>
    <n v="3"/>
    <n v="0"/>
    <n v="3"/>
    <n v="0"/>
    <n v="0"/>
    <n v="0"/>
    <n v="0.09"/>
    <n v="0"/>
    <n v="1989"/>
    <m/>
    <m/>
  </r>
  <r>
    <x v="118"/>
    <x v="17"/>
    <n v="3"/>
    <n v="0"/>
    <n v="3"/>
    <n v="0"/>
    <n v="0"/>
    <n v="0"/>
    <n v="0.09"/>
    <n v="0"/>
    <n v="1989"/>
    <m/>
    <m/>
  </r>
  <r>
    <x v="118"/>
    <x v="18"/>
    <n v="6"/>
    <n v="0"/>
    <n v="6"/>
    <n v="0"/>
    <n v="0"/>
    <n v="0"/>
    <n v="0.15"/>
    <n v="0"/>
    <n v="1989"/>
    <m/>
    <m/>
  </r>
  <r>
    <x v="118"/>
    <x v="19"/>
    <n v="9"/>
    <n v="0"/>
    <n v="9"/>
    <n v="0"/>
    <n v="0"/>
    <n v="0"/>
    <n v="0.22"/>
    <n v="0"/>
    <n v="1989"/>
    <m/>
    <m/>
  </r>
  <r>
    <x v="118"/>
    <x v="20"/>
    <n v="3"/>
    <n v="0"/>
    <n v="3"/>
    <n v="0"/>
    <n v="0"/>
    <n v="0"/>
    <n v="0.08"/>
    <n v="0"/>
    <n v="1989"/>
    <m/>
    <m/>
  </r>
  <r>
    <x v="118"/>
    <x v="21"/>
    <n v="6"/>
    <n v="0"/>
    <n v="6"/>
    <n v="0"/>
    <n v="0"/>
    <n v="0"/>
    <n v="0.13"/>
    <n v="0"/>
    <n v="1989"/>
    <m/>
    <m/>
  </r>
  <r>
    <x v="118"/>
    <x v="22"/>
    <n v="8"/>
    <n v="0"/>
    <n v="8"/>
    <n v="0"/>
    <n v="0"/>
    <n v="0"/>
    <n v="0.19"/>
    <n v="0"/>
    <n v="1989"/>
    <m/>
    <m/>
  </r>
  <r>
    <x v="118"/>
    <x v="23"/>
    <n v="7"/>
    <n v="0"/>
    <n v="7"/>
    <n v="0"/>
    <n v="0"/>
    <n v="0"/>
    <n v="0.15"/>
    <n v="0"/>
    <n v="1989"/>
    <m/>
    <m/>
  </r>
  <r>
    <x v="118"/>
    <x v="24"/>
    <n v="10"/>
    <n v="0"/>
    <n v="10"/>
    <n v="0"/>
    <n v="0"/>
    <n v="0"/>
    <n v="0.22"/>
    <n v="0"/>
    <n v="1989"/>
    <m/>
    <m/>
  </r>
  <r>
    <x v="118"/>
    <x v="25"/>
    <n v="9"/>
    <n v="0"/>
    <n v="9"/>
    <n v="0"/>
    <n v="0"/>
    <n v="0"/>
    <n v="0.19"/>
    <n v="0"/>
    <n v="1989"/>
    <m/>
    <m/>
  </r>
  <r>
    <x v="118"/>
    <x v="26"/>
    <n v="9"/>
    <n v="0"/>
    <n v="9"/>
    <n v="0"/>
    <n v="0"/>
    <n v="0"/>
    <n v="0.19"/>
    <n v="0"/>
    <n v="1989"/>
    <m/>
    <m/>
  </r>
  <r>
    <x v="118"/>
    <x v="27"/>
    <n v="9"/>
    <n v="0"/>
    <n v="9"/>
    <n v="0"/>
    <n v="0"/>
    <n v="0"/>
    <n v="0.19"/>
    <n v="0"/>
    <n v="1989"/>
    <m/>
    <m/>
  </r>
  <r>
    <x v="118"/>
    <x v="28"/>
    <n v="6"/>
    <n v="0"/>
    <n v="6"/>
    <n v="0"/>
    <n v="0"/>
    <n v="0"/>
    <n v="0.12"/>
    <n v="0"/>
    <n v="1989"/>
    <m/>
    <m/>
  </r>
  <r>
    <x v="118"/>
    <x v="29"/>
    <n v="6"/>
    <n v="0"/>
    <n v="6"/>
    <n v="0"/>
    <n v="0"/>
    <n v="0"/>
    <n v="0.11"/>
    <n v="0"/>
    <n v="1989"/>
    <m/>
    <m/>
  </r>
  <r>
    <x v="118"/>
    <x v="30"/>
    <n v="7"/>
    <n v="0"/>
    <n v="7"/>
    <n v="0"/>
    <n v="0"/>
    <n v="0"/>
    <n v="0.13"/>
    <n v="0"/>
    <n v="1989"/>
    <m/>
    <m/>
  </r>
  <r>
    <x v="118"/>
    <x v="31"/>
    <n v="8"/>
    <n v="0"/>
    <n v="8"/>
    <n v="0"/>
    <n v="0"/>
    <n v="0"/>
    <n v="0.14000000000000001"/>
    <n v="0"/>
    <n v="1989"/>
    <m/>
    <m/>
  </r>
  <r>
    <x v="118"/>
    <x v="32"/>
    <n v="8"/>
    <n v="0"/>
    <n v="8"/>
    <n v="0"/>
    <n v="0"/>
    <n v="0"/>
    <n v="0.13"/>
    <n v="0"/>
    <n v="1989"/>
    <m/>
    <m/>
  </r>
  <r>
    <x v="118"/>
    <x v="33"/>
    <n v="7"/>
    <n v="0"/>
    <n v="7"/>
    <n v="0"/>
    <n v="0"/>
    <n v="0"/>
    <n v="0.12"/>
    <n v="0"/>
    <n v="1989"/>
    <m/>
    <m/>
  </r>
  <r>
    <x v="118"/>
    <x v="34"/>
    <n v="6"/>
    <n v="0"/>
    <n v="6"/>
    <n v="0"/>
    <n v="0"/>
    <n v="0"/>
    <n v="0.1"/>
    <n v="0"/>
    <n v="1989"/>
    <m/>
    <m/>
  </r>
  <r>
    <x v="118"/>
    <x v="35"/>
    <n v="6"/>
    <n v="0"/>
    <n v="6"/>
    <n v="0"/>
    <n v="0"/>
    <n v="0"/>
    <n v="0.1"/>
    <n v="0"/>
    <n v="1989"/>
    <m/>
    <m/>
  </r>
  <r>
    <x v="118"/>
    <x v="36"/>
    <n v="6"/>
    <n v="0"/>
    <n v="6"/>
    <n v="0"/>
    <n v="0"/>
    <n v="0"/>
    <n v="0.09"/>
    <n v="0"/>
    <n v="1989"/>
    <m/>
    <m/>
  </r>
  <r>
    <x v="118"/>
    <x v="37"/>
    <n v="5"/>
    <n v="0"/>
    <n v="5"/>
    <n v="0"/>
    <n v="0"/>
    <n v="0"/>
    <n v="0.08"/>
    <n v="0"/>
    <n v="1989"/>
    <m/>
    <m/>
  </r>
  <r>
    <x v="118"/>
    <x v="38"/>
    <n v="6"/>
    <n v="0"/>
    <n v="6"/>
    <n v="0"/>
    <n v="0"/>
    <n v="0"/>
    <n v="0.09"/>
    <n v="0"/>
    <n v="1989"/>
    <m/>
    <m/>
  </r>
  <r>
    <x v="118"/>
    <x v="39"/>
    <n v="6"/>
    <n v="0"/>
    <n v="6"/>
    <n v="0"/>
    <n v="0"/>
    <n v="0"/>
    <n v="0.09"/>
    <n v="0"/>
    <n v="1989"/>
    <m/>
    <m/>
  </r>
  <r>
    <x v="118"/>
    <x v="40"/>
    <n v="6"/>
    <n v="0"/>
    <n v="6"/>
    <n v="0"/>
    <n v="0"/>
    <n v="0"/>
    <n v="0.08"/>
    <n v="0"/>
    <n v="1989"/>
    <m/>
    <m/>
  </r>
  <r>
    <x v="118"/>
    <x v="41"/>
    <n v="6"/>
    <n v="0"/>
    <n v="6"/>
    <n v="0"/>
    <n v="0"/>
    <n v="0"/>
    <n v="0.08"/>
    <n v="1"/>
    <n v="1990"/>
    <m/>
    <m/>
  </r>
  <r>
    <x v="118"/>
    <x v="42"/>
    <n v="6"/>
    <n v="0"/>
    <n v="6"/>
    <n v="0"/>
    <n v="0"/>
    <n v="0"/>
    <n v="0.08"/>
    <n v="1"/>
    <n v="1990"/>
    <m/>
    <m/>
  </r>
  <r>
    <x v="118"/>
    <x v="43"/>
    <n v="7"/>
    <n v="0"/>
    <n v="7"/>
    <n v="0"/>
    <n v="0"/>
    <n v="0"/>
    <n v="0.09"/>
    <n v="1"/>
    <n v="1990"/>
    <m/>
    <m/>
  </r>
  <r>
    <x v="118"/>
    <x v="44"/>
    <n v="8"/>
    <n v="0"/>
    <n v="8"/>
    <n v="0"/>
    <n v="0"/>
    <n v="0"/>
    <n v="0.1"/>
    <n v="1"/>
    <n v="1990"/>
    <m/>
    <m/>
  </r>
  <r>
    <x v="118"/>
    <x v="45"/>
    <n v="8"/>
    <n v="0"/>
    <n v="8"/>
    <n v="0"/>
    <n v="0"/>
    <n v="0"/>
    <n v="0.1"/>
    <n v="1"/>
    <n v="1990"/>
    <m/>
    <m/>
  </r>
  <r>
    <x v="118"/>
    <x v="46"/>
    <n v="8"/>
    <n v="0"/>
    <n v="8"/>
    <n v="0"/>
    <n v="0"/>
    <n v="0"/>
    <n v="0.1"/>
    <n v="1"/>
    <n v="1990"/>
    <m/>
    <m/>
  </r>
  <r>
    <x v="118"/>
    <x v="47"/>
    <n v="9"/>
    <n v="0"/>
    <n v="9"/>
    <n v="0"/>
    <n v="0"/>
    <n v="0"/>
    <n v="0.12"/>
    <n v="1"/>
    <n v="1990"/>
    <m/>
    <m/>
  </r>
  <r>
    <x v="118"/>
    <x v="48"/>
    <n v="7"/>
    <n v="0"/>
    <n v="7"/>
    <n v="0"/>
    <n v="0"/>
    <n v="0"/>
    <n v="0.08"/>
    <n v="1"/>
    <n v="1990"/>
    <m/>
    <m/>
  </r>
  <r>
    <x v="118"/>
    <x v="49"/>
    <n v="8"/>
    <n v="0"/>
    <n v="8"/>
    <n v="0"/>
    <n v="0"/>
    <n v="0"/>
    <n v="0.1"/>
    <n v="1"/>
    <n v="1990"/>
    <m/>
    <m/>
  </r>
  <r>
    <x v="118"/>
    <x v="50"/>
    <n v="8"/>
    <n v="0"/>
    <n v="8"/>
    <n v="0"/>
    <n v="0"/>
    <n v="0"/>
    <n v="0.09"/>
    <n v="1"/>
    <n v="1990"/>
    <m/>
    <m/>
  </r>
  <r>
    <x v="118"/>
    <x v="51"/>
    <n v="8"/>
    <n v="0"/>
    <n v="8"/>
    <n v="0"/>
    <n v="0"/>
    <n v="0"/>
    <n v="0.1"/>
    <n v="1"/>
    <n v="1990"/>
    <m/>
    <m/>
  </r>
  <r>
    <x v="118"/>
    <x v="52"/>
    <n v="7"/>
    <n v="0"/>
    <n v="7"/>
    <n v="0"/>
    <n v="0"/>
    <n v="0"/>
    <n v="0.08"/>
    <n v="2"/>
    <n v="1990"/>
    <m/>
    <m/>
  </r>
  <r>
    <x v="118"/>
    <x v="53"/>
    <n v="11"/>
    <n v="0"/>
    <n v="11"/>
    <n v="0"/>
    <n v="0"/>
    <n v="0"/>
    <n v="0.12"/>
    <n v="2"/>
    <n v="1990"/>
    <m/>
    <m/>
  </r>
  <r>
    <x v="118"/>
    <x v="54"/>
    <n v="11"/>
    <n v="0"/>
    <n v="11"/>
    <n v="0"/>
    <n v="0"/>
    <n v="0"/>
    <n v="0.12"/>
    <n v="2"/>
    <n v="1990"/>
    <m/>
    <m/>
  </r>
  <r>
    <x v="118"/>
    <x v="55"/>
    <n v="12"/>
    <n v="0"/>
    <n v="12"/>
    <n v="0"/>
    <n v="0"/>
    <n v="0"/>
    <n v="0.13"/>
    <n v="2"/>
    <n v="1990"/>
    <m/>
    <m/>
  </r>
  <r>
    <x v="118"/>
    <x v="56"/>
    <n v="17"/>
    <n v="0"/>
    <n v="17"/>
    <n v="0"/>
    <n v="0"/>
    <n v="0"/>
    <n v="0.18"/>
    <n v="3"/>
    <n v="1990"/>
    <m/>
    <m/>
  </r>
  <r>
    <x v="118"/>
    <x v="57"/>
    <n v="19"/>
    <n v="0"/>
    <n v="19"/>
    <n v="0"/>
    <n v="0"/>
    <n v="0"/>
    <n v="0.21"/>
    <n v="4"/>
    <n v="1990"/>
    <m/>
    <m/>
  </r>
  <r>
    <x v="118"/>
    <x v="58"/>
    <n v="14"/>
    <n v="0"/>
    <n v="14"/>
    <n v="0"/>
    <n v="0"/>
    <n v="0"/>
    <n v="0.15"/>
    <n v="3"/>
    <n v="1990"/>
    <m/>
    <m/>
  </r>
  <r>
    <x v="118"/>
    <x v="59"/>
    <n v="15"/>
    <n v="0"/>
    <n v="15"/>
    <n v="0"/>
    <n v="0"/>
    <n v="0"/>
    <n v="0.16"/>
    <n v="3"/>
    <n v="1990"/>
    <m/>
    <m/>
  </r>
  <r>
    <x v="118"/>
    <x v="60"/>
    <n v="11"/>
    <n v="0"/>
    <n v="11"/>
    <n v="0"/>
    <n v="0"/>
    <n v="0"/>
    <n v="0.11"/>
    <n v="2"/>
    <n v="1990"/>
    <m/>
    <m/>
  </r>
  <r>
    <x v="118"/>
    <x v="61"/>
    <n v="17"/>
    <n v="0"/>
    <n v="17"/>
    <n v="0"/>
    <n v="0"/>
    <n v="0"/>
    <n v="0.16"/>
    <n v="3"/>
    <n v="1990"/>
    <m/>
    <m/>
  </r>
  <r>
    <x v="118"/>
    <x v="62"/>
    <n v="17"/>
    <n v="0"/>
    <n v="17"/>
    <n v="0"/>
    <n v="0"/>
    <n v="0"/>
    <n v="0.16"/>
    <n v="3"/>
    <n v="1990"/>
    <m/>
    <m/>
  </r>
  <r>
    <x v="118"/>
    <x v="63"/>
    <n v="17"/>
    <n v="0"/>
    <n v="17"/>
    <n v="0"/>
    <n v="0"/>
    <n v="0"/>
    <n v="0.16"/>
    <n v="3"/>
    <n v="1990"/>
    <m/>
    <m/>
  </r>
  <r>
    <x v="118"/>
    <x v="64"/>
    <n v="17"/>
    <n v="0"/>
    <n v="17"/>
    <n v="0"/>
    <n v="0"/>
    <n v="0"/>
    <n v="0.15"/>
    <n v="3"/>
    <n v="1990"/>
    <m/>
    <m/>
  </r>
  <r>
    <x v="118"/>
    <x v="65"/>
    <n v="17"/>
    <n v="0"/>
    <n v="17"/>
    <n v="0"/>
    <n v="0"/>
    <n v="0"/>
    <n v="0.15"/>
    <n v="3"/>
    <n v="1990"/>
    <m/>
    <m/>
  </r>
  <r>
    <x v="119"/>
    <x v="79"/>
    <n v="670"/>
    <n v="0"/>
    <n v="670"/>
    <n v="0"/>
    <n v="0"/>
    <s v="."/>
    <s v="."/>
    <n v="0"/>
    <n v="1958"/>
    <m/>
    <m/>
  </r>
  <r>
    <x v="119"/>
    <x v="80"/>
    <n v="1842"/>
    <n v="0"/>
    <n v="1842"/>
    <n v="0"/>
    <n v="0"/>
    <s v="."/>
    <s v="."/>
    <n v="0"/>
    <n v="1958"/>
    <m/>
    <m/>
  </r>
  <r>
    <x v="119"/>
    <x v="81"/>
    <n v="92"/>
    <n v="0"/>
    <n v="92"/>
    <n v="0"/>
    <n v="0"/>
    <s v="."/>
    <s v="."/>
    <n v="0"/>
    <n v="1958"/>
    <m/>
    <m/>
  </r>
  <r>
    <x v="119"/>
    <x v="0"/>
    <n v="290"/>
    <n v="0"/>
    <n v="290"/>
    <n v="0"/>
    <n v="0"/>
    <s v="."/>
    <s v="."/>
    <n v="0"/>
    <n v="1958"/>
    <m/>
    <m/>
  </r>
  <r>
    <x v="119"/>
    <x v="1"/>
    <n v="105"/>
    <n v="0"/>
    <n v="105"/>
    <n v="0"/>
    <n v="0"/>
    <n v="0"/>
    <n v="0.69"/>
    <n v="727"/>
    <n v="1958"/>
    <m/>
    <m/>
  </r>
  <r>
    <x v="119"/>
    <x v="2"/>
    <n v="32"/>
    <n v="0"/>
    <n v="32"/>
    <n v="0"/>
    <n v="0"/>
    <n v="0"/>
    <n v="0.19"/>
    <n v="770"/>
    <n v="1958"/>
    <m/>
    <m/>
  </r>
  <r>
    <x v="119"/>
    <x v="3"/>
    <n v="-119"/>
    <n v="0"/>
    <n v="-119"/>
    <n v="0"/>
    <n v="0"/>
    <n v="0"/>
    <n v="-0.68"/>
    <n v="780"/>
    <n v="1958"/>
    <m/>
    <m/>
  </r>
  <r>
    <x v="119"/>
    <x v="4"/>
    <n v="-14"/>
    <n v="0"/>
    <n v="-14"/>
    <n v="0"/>
    <n v="0"/>
    <n v="0"/>
    <n v="-0.08"/>
    <n v="1035"/>
    <n v="1958"/>
    <m/>
    <m/>
  </r>
  <r>
    <x v="119"/>
    <x v="5"/>
    <n v="383"/>
    <n v="0"/>
    <n v="383"/>
    <n v="0"/>
    <n v="0"/>
    <n v="0"/>
    <n v="2.02"/>
    <n v="1077"/>
    <n v="1958"/>
    <m/>
    <m/>
  </r>
  <r>
    <x v="119"/>
    <x v="6"/>
    <n v="504"/>
    <n v="0"/>
    <n v="504"/>
    <n v="0"/>
    <n v="0"/>
    <n v="0"/>
    <n v="2.57"/>
    <n v="1201"/>
    <n v="1958"/>
    <m/>
    <m/>
  </r>
  <r>
    <x v="119"/>
    <x v="7"/>
    <n v="284"/>
    <n v="0"/>
    <n v="284"/>
    <n v="0"/>
    <n v="0"/>
    <n v="0"/>
    <n v="1.4"/>
    <n v="1437"/>
    <n v="1958"/>
    <m/>
    <m/>
  </r>
  <r>
    <x v="119"/>
    <x v="8"/>
    <n v="600"/>
    <n v="0"/>
    <n v="600"/>
    <n v="0"/>
    <n v="0"/>
    <n v="0"/>
    <n v="2.85"/>
    <n v="2175"/>
    <n v="1958"/>
    <m/>
    <m/>
  </r>
  <r>
    <x v="119"/>
    <x v="9"/>
    <n v="1007"/>
    <n v="0"/>
    <n v="1007"/>
    <n v="0"/>
    <n v="0"/>
    <n v="0"/>
    <n v="4.54"/>
    <n v="2275"/>
    <n v="1958"/>
    <m/>
    <m/>
  </r>
  <r>
    <x v="119"/>
    <x v="10"/>
    <n v="1037"/>
    <n v="0"/>
    <n v="1037"/>
    <n v="0"/>
    <n v="0"/>
    <n v="0"/>
    <n v="4.33"/>
    <n v="2244"/>
    <n v="1989"/>
    <m/>
    <m/>
  </r>
  <r>
    <x v="119"/>
    <x v="11"/>
    <n v="2128"/>
    <n v="0"/>
    <n v="1635"/>
    <n v="493"/>
    <n v="0"/>
    <n v="0"/>
    <n v="8.07"/>
    <n v="2688"/>
    <n v="1989"/>
    <m/>
    <m/>
  </r>
  <r>
    <x v="119"/>
    <x v="12"/>
    <n v="2722"/>
    <n v="0"/>
    <n v="2208"/>
    <n v="514"/>
    <n v="0"/>
    <n v="0"/>
    <n v="9.18"/>
    <n v="2694"/>
    <n v="1989"/>
    <m/>
    <m/>
  </r>
  <r>
    <x v="119"/>
    <x v="13"/>
    <n v="3897"/>
    <n v="0"/>
    <n v="3202"/>
    <n v="694"/>
    <n v="0"/>
    <n v="0"/>
    <n v="11.56"/>
    <n v="3495"/>
    <n v="1989"/>
    <m/>
    <m/>
  </r>
  <r>
    <x v="119"/>
    <x v="14"/>
    <n v="4643"/>
    <n v="0"/>
    <n v="3847"/>
    <n v="796"/>
    <n v="0"/>
    <n v="0"/>
    <n v="12.11"/>
    <n v="3644"/>
    <n v="1989"/>
    <m/>
    <m/>
  </r>
  <r>
    <x v="119"/>
    <x v="15"/>
    <n v="6909"/>
    <n v="0"/>
    <n v="1185"/>
    <n v="878"/>
    <n v="0"/>
    <n v="4847"/>
    <n v="15.95"/>
    <n v="3820"/>
    <n v="1989"/>
    <m/>
    <m/>
  </r>
  <r>
    <x v="119"/>
    <x v="16"/>
    <n v="9659"/>
    <n v="0"/>
    <n v="3592"/>
    <n v="940"/>
    <n v="0"/>
    <n v="5128"/>
    <n v="19.95"/>
    <n v="3190"/>
    <n v="1989"/>
    <m/>
    <m/>
  </r>
  <r>
    <x v="119"/>
    <x v="17"/>
    <n v="9586"/>
    <n v="0"/>
    <n v="3089"/>
    <n v="1300"/>
    <n v="0"/>
    <n v="5197"/>
    <n v="17.89"/>
    <n v="3210"/>
    <n v="1989"/>
    <m/>
    <m/>
  </r>
  <r>
    <x v="119"/>
    <x v="18"/>
    <n v="6938"/>
    <n v="0"/>
    <n v="553"/>
    <n v="1419"/>
    <n v="0"/>
    <n v="4967"/>
    <n v="11.8"/>
    <n v="3474"/>
    <n v="1989"/>
    <m/>
    <m/>
  </r>
  <r>
    <x v="119"/>
    <x v="19"/>
    <n v="6120"/>
    <n v="0"/>
    <n v="-198"/>
    <n v="1749"/>
    <n v="0"/>
    <n v="4568"/>
    <n v="9.5399999999999991"/>
    <n v="3831"/>
    <n v="1989"/>
    <m/>
    <m/>
  </r>
  <r>
    <x v="119"/>
    <x v="20"/>
    <n v="7317"/>
    <n v="0"/>
    <n v="427"/>
    <n v="1953"/>
    <n v="0"/>
    <n v="4937"/>
    <n v="10.5"/>
    <n v="3740"/>
    <n v="1989"/>
    <m/>
    <m/>
  </r>
  <r>
    <x v="119"/>
    <x v="21"/>
    <n v="6829"/>
    <n v="0"/>
    <n v="76"/>
    <n v="1069"/>
    <n v="0"/>
    <n v="5684"/>
    <n v="9.07"/>
    <n v="3691"/>
    <n v="1989"/>
    <m/>
    <m/>
  </r>
  <r>
    <x v="119"/>
    <x v="22"/>
    <n v="7401"/>
    <n v="0"/>
    <n v="94"/>
    <n v="1105"/>
    <n v="0"/>
    <n v="6202"/>
    <n v="9.1199999999999992"/>
    <n v="3523"/>
    <n v="1989"/>
    <m/>
    <m/>
  </r>
  <r>
    <x v="119"/>
    <x v="23"/>
    <n v="7536"/>
    <n v="0"/>
    <n v="280"/>
    <n v="1306"/>
    <n v="0"/>
    <n v="5950"/>
    <n v="8.66"/>
    <n v="4048"/>
    <n v="1989"/>
    <m/>
    <m/>
  </r>
  <r>
    <x v="119"/>
    <x v="24"/>
    <n v="6611"/>
    <n v="0"/>
    <n v="451"/>
    <n v="1462"/>
    <n v="0"/>
    <n v="4697"/>
    <n v="7.1"/>
    <n v="3711"/>
    <n v="1989"/>
    <m/>
    <m/>
  </r>
  <r>
    <x v="119"/>
    <x v="25"/>
    <n v="5271"/>
    <n v="0"/>
    <n v="478"/>
    <n v="1558"/>
    <n v="31"/>
    <n v="3203"/>
    <n v="5.31"/>
    <n v="3241"/>
    <n v="1989"/>
    <m/>
    <m/>
  </r>
  <r>
    <x v="119"/>
    <x v="26"/>
    <n v="4589"/>
    <n v="0"/>
    <n v="559"/>
    <n v="1660"/>
    <n v="39"/>
    <n v="2331"/>
    <n v="4.3499999999999996"/>
    <n v="2151"/>
    <n v="1989"/>
    <m/>
    <m/>
  </r>
  <r>
    <x v="119"/>
    <x v="27"/>
    <n v="5038"/>
    <n v="0"/>
    <n v="1197"/>
    <n v="1752"/>
    <n v="45"/>
    <n v="2043"/>
    <n v="4.51"/>
    <n v="2765"/>
    <n v="1989"/>
    <m/>
    <m/>
  </r>
  <r>
    <x v="119"/>
    <x v="28"/>
    <n v="4696"/>
    <n v="0"/>
    <n v="1153"/>
    <n v="1917"/>
    <n v="45"/>
    <n v="1582"/>
    <n v="3.98"/>
    <n v="2373"/>
    <n v="1989"/>
    <m/>
    <m/>
  </r>
  <r>
    <x v="119"/>
    <x v="29"/>
    <n v="5727"/>
    <n v="0"/>
    <n v="1441"/>
    <n v="2162"/>
    <n v="85"/>
    <n v="2039"/>
    <n v="4.6100000000000003"/>
    <n v="2314"/>
    <n v="1989"/>
    <m/>
    <m/>
  </r>
  <r>
    <x v="119"/>
    <x v="30"/>
    <n v="4818"/>
    <n v="0"/>
    <n v="1184"/>
    <n v="1799"/>
    <n v="141"/>
    <n v="1695"/>
    <n v="3.68"/>
    <n v="2720"/>
    <n v="1989"/>
    <m/>
    <m/>
  </r>
  <r>
    <x v="119"/>
    <x v="31"/>
    <n v="6729"/>
    <n v="0"/>
    <n v="1774"/>
    <n v="3806"/>
    <n v="178"/>
    <n v="971"/>
    <n v="4.8899999999999997"/>
    <n v="1979"/>
    <n v="1989"/>
    <m/>
    <m/>
  </r>
  <r>
    <x v="119"/>
    <x v="32"/>
    <n v="6876"/>
    <n v="0"/>
    <n v="3006"/>
    <n v="3144"/>
    <n v="211"/>
    <n v="515"/>
    <n v="4.76"/>
    <n v="1519"/>
    <n v="1989"/>
    <m/>
    <m/>
  </r>
  <r>
    <x v="119"/>
    <x v="33"/>
    <n v="5773"/>
    <n v="0"/>
    <n v="2835"/>
    <n v="2402"/>
    <n v="211"/>
    <n v="326"/>
    <n v="3.81"/>
    <n v="1033"/>
    <n v="1989"/>
    <m/>
    <m/>
  </r>
  <r>
    <x v="119"/>
    <x v="34"/>
    <n v="5893"/>
    <n v="0"/>
    <n v="2693"/>
    <n v="2638"/>
    <n v="153"/>
    <n v="409"/>
    <n v="3.72"/>
    <n v="999"/>
    <n v="1989"/>
    <m/>
    <m/>
  </r>
  <r>
    <x v="119"/>
    <x v="35"/>
    <n v="7736"/>
    <n v="0"/>
    <n v="4294"/>
    <n v="2855"/>
    <n v="161"/>
    <n v="426"/>
    <n v="4.66"/>
    <n v="1126"/>
    <n v="1989"/>
    <m/>
    <m/>
  </r>
  <r>
    <x v="119"/>
    <x v="36"/>
    <n v="7952"/>
    <n v="0"/>
    <n v="4429"/>
    <n v="2837"/>
    <n v="162"/>
    <n v="523"/>
    <n v="4.5599999999999996"/>
    <n v="1053"/>
    <n v="1989"/>
    <m/>
    <m/>
  </r>
  <r>
    <x v="119"/>
    <x v="37"/>
    <n v="9632"/>
    <n v="0"/>
    <n v="5455"/>
    <n v="3672"/>
    <n v="138"/>
    <n v="367"/>
    <n v="5.25"/>
    <n v="1086"/>
    <n v="1989"/>
    <m/>
    <m/>
  </r>
  <r>
    <x v="119"/>
    <x v="38"/>
    <n v="8582"/>
    <n v="0"/>
    <n v="4134"/>
    <n v="3943"/>
    <n v="138"/>
    <n v="367"/>
    <n v="4.43"/>
    <n v="1060"/>
    <n v="1989"/>
    <m/>
    <m/>
  </r>
  <r>
    <x v="119"/>
    <x v="39"/>
    <n v="8976"/>
    <n v="0"/>
    <n v="4482"/>
    <n v="3901"/>
    <n v="121"/>
    <n v="472"/>
    <n v="4.43"/>
    <n v="1107"/>
    <n v="1989"/>
    <m/>
    <m/>
  </r>
  <r>
    <x v="119"/>
    <x v="40"/>
    <n v="9786"/>
    <n v="0"/>
    <n v="4322"/>
    <n v="4736"/>
    <n v="151"/>
    <n v="577"/>
    <n v="4.7"/>
    <n v="1231"/>
    <n v="1989"/>
    <m/>
    <m/>
  </r>
  <r>
    <x v="119"/>
    <x v="41"/>
    <n v="13908"/>
    <n v="0"/>
    <n v="9606"/>
    <n v="3813"/>
    <n v="122"/>
    <n v="367"/>
    <n v="6.66"/>
    <n v="172"/>
    <n v="1990"/>
    <m/>
    <m/>
  </r>
  <r>
    <x v="119"/>
    <x v="42"/>
    <n v="2779"/>
    <n v="0"/>
    <n v="2370"/>
    <n v="392"/>
    <n v="13"/>
    <n v="4"/>
    <n v="1.37"/>
    <n v="120"/>
    <n v="1990"/>
    <m/>
    <m/>
  </r>
  <r>
    <x v="119"/>
    <x v="43"/>
    <n v="5750"/>
    <n v="0"/>
    <n v="3383"/>
    <n v="2033"/>
    <n v="72"/>
    <n v="262"/>
    <n v="2.99"/>
    <n v="298"/>
    <n v="1990"/>
    <m/>
    <m/>
  </r>
  <r>
    <x v="119"/>
    <x v="44"/>
    <n v="9074"/>
    <n v="0"/>
    <n v="4757"/>
    <n v="4144"/>
    <n v="68"/>
    <n v="105"/>
    <n v="5.05"/>
    <n v="559"/>
    <n v="1990"/>
    <m/>
    <m/>
  </r>
  <r>
    <x v="119"/>
    <x v="45"/>
    <n v="10610"/>
    <n v="0"/>
    <n v="6232"/>
    <n v="3980"/>
    <n v="136"/>
    <n v="262"/>
    <n v="6.29"/>
    <n v="746"/>
    <n v="1990"/>
    <m/>
    <m/>
  </r>
  <r>
    <x v="119"/>
    <x v="46"/>
    <n v="14950"/>
    <n v="0"/>
    <n v="9562"/>
    <n v="4861"/>
    <n v="265"/>
    <n v="262"/>
    <n v="9.18"/>
    <n v="806"/>
    <n v="1990"/>
    <m/>
    <m/>
  </r>
  <r>
    <x v="119"/>
    <x v="47"/>
    <n v="13677"/>
    <n v="0"/>
    <n v="8270"/>
    <n v="4873"/>
    <n v="272"/>
    <n v="262"/>
    <n v="8.4"/>
    <n v="797"/>
    <n v="1990"/>
    <m/>
    <m/>
  </r>
  <r>
    <x v="119"/>
    <x v="48"/>
    <n v="14977"/>
    <n v="0"/>
    <n v="9581"/>
    <n v="4856"/>
    <n v="272"/>
    <n v="268"/>
    <n v="8.92"/>
    <n v="899"/>
    <n v="1990"/>
    <m/>
    <m/>
  </r>
  <r>
    <x v="119"/>
    <x v="49"/>
    <n v="14111"/>
    <n v="0"/>
    <n v="8758"/>
    <n v="4907"/>
    <n v="183"/>
    <n v="262"/>
    <n v="8"/>
    <n v="916"/>
    <n v="1990"/>
    <m/>
    <m/>
  </r>
  <r>
    <x v="119"/>
    <x v="50"/>
    <n v="14732"/>
    <n v="0"/>
    <n v="9805"/>
    <n v="4491"/>
    <n v="195"/>
    <n v="240"/>
    <n v="7.93"/>
    <n v="876"/>
    <n v="1990"/>
    <m/>
    <m/>
  </r>
  <r>
    <x v="119"/>
    <x v="51"/>
    <n v="14606"/>
    <n v="0"/>
    <n v="8537"/>
    <n v="5646"/>
    <n v="161"/>
    <n v="263"/>
    <n v="7.53"/>
    <n v="705"/>
    <n v="1990"/>
    <m/>
    <m/>
  </r>
  <r>
    <x v="119"/>
    <x v="52"/>
    <n v="15719"/>
    <n v="0"/>
    <n v="9901"/>
    <n v="5524"/>
    <n v="125"/>
    <n v="168"/>
    <n v="7.82"/>
    <n v="673"/>
    <n v="1990"/>
    <m/>
    <m/>
  </r>
  <r>
    <x v="119"/>
    <x v="53"/>
    <n v="15879"/>
    <n v="0"/>
    <n v="10589"/>
    <n v="4954"/>
    <n v="215"/>
    <n v="121"/>
    <n v="7.67"/>
    <n v="834"/>
    <n v="1990"/>
    <m/>
    <m/>
  </r>
  <r>
    <x v="119"/>
    <x v="54"/>
    <n v="16341"/>
    <n v="0"/>
    <n v="10179"/>
    <n v="5773"/>
    <n v="253"/>
    <n v="136"/>
    <n v="7.68"/>
    <n v="1218"/>
    <n v="1990"/>
    <m/>
    <m/>
  </r>
  <r>
    <x v="119"/>
    <x v="55"/>
    <n v="17326"/>
    <n v="0"/>
    <n v="10624"/>
    <n v="6213"/>
    <n v="358"/>
    <n v="131"/>
    <n v="7.91"/>
    <n v="1151"/>
    <n v="1990"/>
    <m/>
    <m/>
  </r>
  <r>
    <x v="119"/>
    <x v="56"/>
    <n v="19511"/>
    <n v="0"/>
    <n v="12251"/>
    <n v="6967"/>
    <n v="292"/>
    <n v="1"/>
    <n v="8.6199999999999992"/>
    <n v="1088"/>
    <n v="1990"/>
    <m/>
    <m/>
  </r>
  <r>
    <x v="119"/>
    <x v="57"/>
    <n v="20117"/>
    <n v="0"/>
    <n v="12522"/>
    <n v="7160"/>
    <n v="299"/>
    <n v="136"/>
    <n v="8.56"/>
    <n v="1170"/>
    <n v="1990"/>
    <m/>
    <m/>
  </r>
  <r>
    <x v="119"/>
    <x v="58"/>
    <n v="20517"/>
    <n v="0"/>
    <n v="13116"/>
    <n v="6970"/>
    <n v="299"/>
    <n v="131"/>
    <n v="8.0299999999999994"/>
    <n v="1349"/>
    <n v="1990"/>
    <m/>
    <m/>
  </r>
  <r>
    <x v="119"/>
    <x v="59"/>
    <n v="22561"/>
    <n v="0"/>
    <n v="14837"/>
    <n v="7265"/>
    <n v="354"/>
    <n v="105"/>
    <n v="8.35"/>
    <n v="1450"/>
    <n v="1990"/>
    <m/>
    <m/>
  </r>
  <r>
    <x v="119"/>
    <x v="60"/>
    <n v="23808"/>
    <n v="0"/>
    <n v="16853"/>
    <n v="6578"/>
    <n v="272"/>
    <n v="105"/>
    <n v="8.26"/>
    <n v="983"/>
    <n v="1990"/>
    <m/>
    <m/>
  </r>
  <r>
    <x v="119"/>
    <x v="61"/>
    <n v="24441"/>
    <n v="0"/>
    <n v="16377"/>
    <n v="7678"/>
    <n v="272"/>
    <n v="114"/>
    <n v="7.99"/>
    <n v="1072"/>
    <n v="1990"/>
    <m/>
    <m/>
  </r>
  <r>
    <x v="119"/>
    <x v="62"/>
    <n v="24824"/>
    <n v="0"/>
    <n v="15436"/>
    <n v="8968"/>
    <n v="306"/>
    <n v="114"/>
    <n v="7.66"/>
    <n v="1488"/>
    <n v="1990"/>
    <m/>
    <m/>
  </r>
  <r>
    <x v="119"/>
    <x v="63"/>
    <n v="27907"/>
    <n v="0"/>
    <n v="17982"/>
    <n v="9479"/>
    <n v="326"/>
    <n v="119"/>
    <n v="8.16"/>
    <n v="1629"/>
    <n v="1990"/>
    <m/>
    <m/>
  </r>
  <r>
    <x v="119"/>
    <x v="64"/>
    <n v="26819"/>
    <n v="0"/>
    <n v="16863"/>
    <n v="9434"/>
    <n v="408"/>
    <n v="114"/>
    <n v="7.46"/>
    <n v="1599"/>
    <n v="1990"/>
    <m/>
    <m/>
  </r>
  <r>
    <x v="119"/>
    <x v="65"/>
    <n v="26018"/>
    <n v="0"/>
    <n v="15952"/>
    <n v="9433"/>
    <n v="517"/>
    <n v="116"/>
    <n v="6.93"/>
    <n v="1585"/>
    <n v="1990"/>
    <m/>
    <m/>
  </r>
  <r>
    <x v="120"/>
    <x v="42"/>
    <n v="130438"/>
    <n v="0"/>
    <n v="123118"/>
    <n v="0"/>
    <n v="0"/>
    <n v="7320"/>
    <s v="."/>
    <n v="0"/>
    <n v="1990"/>
    <m/>
    <m/>
  </r>
  <r>
    <x v="121"/>
    <x v="43"/>
    <n v="3059"/>
    <n v="1041"/>
    <n v="1028"/>
    <n v="839"/>
    <n v="150"/>
    <n v="0"/>
    <n v="0.68"/>
    <n v="51"/>
    <n v="1990"/>
    <m/>
    <m/>
  </r>
  <r>
    <x v="121"/>
    <x v="44"/>
    <n v="2351"/>
    <n v="938"/>
    <n v="686"/>
    <n v="632"/>
    <n v="95"/>
    <n v="0"/>
    <n v="0.52"/>
    <n v="14"/>
    <n v="1990"/>
    <m/>
    <m/>
  </r>
  <r>
    <x v="121"/>
    <x v="45"/>
    <n v="1698"/>
    <n v="934"/>
    <n v="241"/>
    <n v="468"/>
    <n v="54"/>
    <n v="0"/>
    <n v="0.37"/>
    <n v="10"/>
    <n v="1990"/>
    <m/>
    <m/>
  </r>
  <r>
    <x v="121"/>
    <x v="46"/>
    <n v="1235"/>
    <n v="340"/>
    <n v="381"/>
    <n v="472"/>
    <n v="42"/>
    <n v="0"/>
    <n v="0.27"/>
    <n v="53"/>
    <n v="1990"/>
    <m/>
    <m/>
  </r>
  <r>
    <x v="121"/>
    <x v="47"/>
    <n v="1553"/>
    <n v="506"/>
    <n v="421"/>
    <n v="552"/>
    <n v="74"/>
    <n v="0"/>
    <n v="0.33"/>
    <n v="58"/>
    <n v="1990"/>
    <m/>
    <m/>
  </r>
  <r>
    <x v="121"/>
    <x v="48"/>
    <n v="1530"/>
    <n v="530"/>
    <n v="457"/>
    <n v="454"/>
    <n v="89"/>
    <n v="0"/>
    <n v="0.32"/>
    <n v="38"/>
    <n v="1990"/>
    <m/>
    <m/>
  </r>
  <r>
    <x v="121"/>
    <x v="49"/>
    <n v="1624"/>
    <n v="529"/>
    <n v="466"/>
    <n v="533"/>
    <n v="96"/>
    <n v="0"/>
    <n v="0.34"/>
    <n v="45"/>
    <n v="1990"/>
    <m/>
    <m/>
  </r>
  <r>
    <x v="121"/>
    <x v="50"/>
    <n v="1274"/>
    <n v="523"/>
    <n v="385"/>
    <n v="314"/>
    <n v="52"/>
    <n v="0"/>
    <n v="0.26"/>
    <n v="32"/>
    <n v="1990"/>
    <m/>
    <m/>
  </r>
  <r>
    <x v="121"/>
    <x v="51"/>
    <n v="1264"/>
    <n v="509"/>
    <n v="329"/>
    <n v="358"/>
    <n v="68"/>
    <n v="0"/>
    <n v="0.26"/>
    <n v="32"/>
    <n v="1990"/>
    <m/>
    <m/>
  </r>
  <r>
    <x v="121"/>
    <x v="52"/>
    <n v="1062"/>
    <n v="335"/>
    <n v="296"/>
    <n v="366"/>
    <n v="64"/>
    <n v="0"/>
    <n v="0.21"/>
    <n v="20"/>
    <n v="1990"/>
    <m/>
    <m/>
  </r>
  <r>
    <x v="121"/>
    <x v="53"/>
    <n v="1352"/>
    <n v="542"/>
    <n v="274"/>
    <n v="464"/>
    <n v="72"/>
    <n v="0"/>
    <n v="0.27"/>
    <n v="29"/>
    <n v="1990"/>
    <m/>
    <m/>
  </r>
  <r>
    <x v="121"/>
    <x v="54"/>
    <n v="1483"/>
    <n v="657"/>
    <n v="340"/>
    <n v="383"/>
    <n v="103"/>
    <n v="0"/>
    <n v="0.3"/>
    <n v="28"/>
    <n v="1990"/>
    <m/>
    <m/>
  </r>
  <r>
    <x v="121"/>
    <x v="55"/>
    <n v="1602"/>
    <n v="645"/>
    <n v="421"/>
    <n v="418"/>
    <n v="118"/>
    <n v="0"/>
    <n v="0.32"/>
    <n v="43"/>
    <n v="1990"/>
    <m/>
    <m/>
  </r>
  <r>
    <x v="121"/>
    <x v="56"/>
    <n v="1525"/>
    <n v="633"/>
    <n v="374"/>
    <n v="386"/>
    <n v="132"/>
    <n v="0"/>
    <n v="0.3"/>
    <n v="107"/>
    <n v="1990"/>
    <m/>
    <m/>
  </r>
  <r>
    <x v="121"/>
    <x v="57"/>
    <n v="1502"/>
    <n v="607"/>
    <n v="347"/>
    <n v="403"/>
    <n v="144"/>
    <n v="0"/>
    <n v="0.3"/>
    <n v="264"/>
    <n v="1990"/>
    <m/>
    <m/>
  </r>
  <r>
    <x v="121"/>
    <x v="58"/>
    <n v="1808"/>
    <n v="629"/>
    <n v="610"/>
    <n v="402"/>
    <n v="167"/>
    <n v="0"/>
    <n v="0.35"/>
    <n v="204"/>
    <n v="1990"/>
    <m/>
    <m/>
  </r>
  <r>
    <x v="121"/>
    <x v="59"/>
    <n v="2089"/>
    <n v="871"/>
    <n v="661"/>
    <n v="390"/>
    <n v="166"/>
    <n v="0"/>
    <n v="0.4"/>
    <n v="247"/>
    <n v="1990"/>
    <m/>
    <m/>
  </r>
  <r>
    <x v="121"/>
    <x v="60"/>
    <n v="1852"/>
    <n v="751"/>
    <n v="852"/>
    <n v="170"/>
    <n v="79"/>
    <n v="0"/>
    <n v="0.34"/>
    <n v="283"/>
    <n v="1990"/>
    <m/>
    <m/>
  </r>
  <r>
    <x v="121"/>
    <x v="61"/>
    <n v="1741"/>
    <n v="732"/>
    <n v="752"/>
    <n v="154"/>
    <n v="103"/>
    <n v="0"/>
    <n v="0.32"/>
    <n v="230"/>
    <n v="1990"/>
    <m/>
    <m/>
  </r>
  <r>
    <x v="121"/>
    <x v="62"/>
    <n v="2088"/>
    <n v="782"/>
    <n v="993"/>
    <n v="174"/>
    <n v="139"/>
    <n v="0"/>
    <n v="0.38"/>
    <n v="44"/>
    <n v="1990"/>
    <m/>
    <m/>
  </r>
  <r>
    <x v="121"/>
    <x v="63"/>
    <n v="2763"/>
    <n v="1096"/>
    <n v="1275"/>
    <n v="223"/>
    <n v="169"/>
    <n v="0"/>
    <n v="0.49"/>
    <n v="26"/>
    <n v="1990"/>
    <m/>
    <m/>
  </r>
  <r>
    <x v="121"/>
    <x v="64"/>
    <n v="2684"/>
    <n v="976"/>
    <n v="1309"/>
    <n v="171"/>
    <n v="228"/>
    <n v="0"/>
    <n v="0.47"/>
    <n v="41"/>
    <n v="1990"/>
    <m/>
    <m/>
  </r>
  <r>
    <x v="121"/>
    <x v="65"/>
    <n v="2620"/>
    <n v="1229"/>
    <n v="1016"/>
    <n v="141"/>
    <n v="235"/>
    <n v="0"/>
    <n v="0.45"/>
    <n v="3"/>
    <n v="1990"/>
    <m/>
    <m/>
  </r>
  <r>
    <x v="122"/>
    <x v="6"/>
    <n v="7"/>
    <n v="0"/>
    <n v="7"/>
    <n v="0"/>
    <n v="0"/>
    <n v="0"/>
    <n v="0"/>
    <n v="0"/>
    <n v="1958"/>
    <m/>
    <m/>
  </r>
  <r>
    <x v="122"/>
    <x v="7"/>
    <n v="16"/>
    <n v="0"/>
    <n v="16"/>
    <n v="0"/>
    <n v="0"/>
    <n v="0"/>
    <n v="0.01"/>
    <n v="0"/>
    <n v="1958"/>
    <m/>
    <m/>
  </r>
  <r>
    <x v="122"/>
    <x v="8"/>
    <n v="16"/>
    <n v="0"/>
    <n v="16"/>
    <n v="0"/>
    <n v="0"/>
    <n v="0"/>
    <n v="0.01"/>
    <n v="0"/>
    <n v="1958"/>
    <m/>
    <m/>
  </r>
  <r>
    <x v="122"/>
    <x v="9"/>
    <n v="20"/>
    <n v="0"/>
    <n v="20"/>
    <n v="0"/>
    <n v="0"/>
    <n v="0"/>
    <n v="0.01"/>
    <n v="0"/>
    <n v="1958"/>
    <m/>
    <m/>
  </r>
  <r>
    <x v="122"/>
    <x v="10"/>
    <n v="21"/>
    <n v="0"/>
    <n v="21"/>
    <n v="0"/>
    <n v="0"/>
    <n v="0"/>
    <n v="0.01"/>
    <n v="0"/>
    <n v="1989"/>
    <m/>
    <m/>
  </r>
  <r>
    <x v="122"/>
    <x v="11"/>
    <n v="22"/>
    <n v="0"/>
    <n v="22"/>
    <n v="0"/>
    <n v="0"/>
    <n v="0"/>
    <n v="0.01"/>
    <n v="0"/>
    <n v="1989"/>
    <m/>
    <m/>
  </r>
  <r>
    <x v="122"/>
    <x v="12"/>
    <n v="31"/>
    <n v="0"/>
    <n v="31"/>
    <n v="0"/>
    <n v="0"/>
    <n v="0"/>
    <n v="0.01"/>
    <n v="0"/>
    <n v="1989"/>
    <m/>
    <m/>
  </r>
  <r>
    <x v="122"/>
    <x v="13"/>
    <n v="36"/>
    <n v="0"/>
    <n v="36"/>
    <n v="0"/>
    <n v="0"/>
    <n v="0"/>
    <n v="0.02"/>
    <n v="0"/>
    <n v="1989"/>
    <m/>
    <m/>
  </r>
  <r>
    <x v="122"/>
    <x v="14"/>
    <n v="40"/>
    <n v="0"/>
    <n v="40"/>
    <n v="0"/>
    <n v="0"/>
    <n v="0"/>
    <n v="0.02"/>
    <n v="0"/>
    <n v="1989"/>
    <m/>
    <m/>
  </r>
  <r>
    <x v="122"/>
    <x v="15"/>
    <n v="47"/>
    <n v="0"/>
    <n v="47"/>
    <n v="0"/>
    <n v="0"/>
    <n v="0"/>
    <n v="0.02"/>
    <n v="0"/>
    <n v="1989"/>
    <m/>
    <m/>
  </r>
  <r>
    <x v="122"/>
    <x v="16"/>
    <n v="49"/>
    <n v="0"/>
    <n v="49"/>
    <n v="0"/>
    <n v="0"/>
    <n v="0"/>
    <n v="0.02"/>
    <n v="0"/>
    <n v="1989"/>
    <m/>
    <m/>
  </r>
  <r>
    <x v="122"/>
    <x v="17"/>
    <n v="64"/>
    <n v="0"/>
    <n v="64"/>
    <n v="0"/>
    <n v="0"/>
    <n v="0"/>
    <n v="0.03"/>
    <n v="0"/>
    <n v="1989"/>
    <m/>
    <m/>
  </r>
  <r>
    <x v="122"/>
    <x v="18"/>
    <n v="87"/>
    <n v="0"/>
    <n v="87"/>
    <n v="0"/>
    <n v="0"/>
    <n v="0"/>
    <n v="0.03"/>
    <n v="0"/>
    <n v="1989"/>
    <m/>
    <m/>
  </r>
  <r>
    <x v="122"/>
    <x v="19"/>
    <n v="46"/>
    <n v="0"/>
    <n v="46"/>
    <n v="0"/>
    <n v="0"/>
    <n v="0"/>
    <n v="0.02"/>
    <n v="0"/>
    <n v="1989"/>
    <m/>
    <m/>
  </r>
  <r>
    <x v="122"/>
    <x v="20"/>
    <n v="87"/>
    <n v="0"/>
    <n v="87"/>
    <n v="0"/>
    <n v="0"/>
    <n v="0"/>
    <n v="0.03"/>
    <n v="0"/>
    <n v="1989"/>
    <m/>
    <m/>
  </r>
  <r>
    <x v="122"/>
    <x v="21"/>
    <n v="156"/>
    <n v="0"/>
    <n v="156"/>
    <n v="0"/>
    <n v="0"/>
    <n v="0"/>
    <n v="0.06"/>
    <n v="0"/>
    <n v="1989"/>
    <m/>
    <m/>
  </r>
  <r>
    <x v="122"/>
    <x v="22"/>
    <n v="115"/>
    <n v="0"/>
    <n v="115"/>
    <n v="0"/>
    <n v="0"/>
    <n v="0"/>
    <n v="0.04"/>
    <n v="0"/>
    <n v="1989"/>
    <m/>
    <m/>
  </r>
  <r>
    <x v="122"/>
    <x v="23"/>
    <n v="133"/>
    <n v="0"/>
    <n v="133"/>
    <n v="0"/>
    <n v="0"/>
    <n v="0"/>
    <n v="0.05"/>
    <n v="0"/>
    <n v="1989"/>
    <m/>
    <m/>
  </r>
  <r>
    <x v="122"/>
    <x v="24"/>
    <n v="141"/>
    <n v="0"/>
    <n v="141"/>
    <n v="0"/>
    <n v="0"/>
    <n v="0"/>
    <n v="0.05"/>
    <n v="0"/>
    <n v="1989"/>
    <m/>
    <m/>
  </r>
  <r>
    <x v="122"/>
    <x v="25"/>
    <n v="80"/>
    <n v="0"/>
    <n v="80"/>
    <n v="0"/>
    <n v="0"/>
    <n v="0"/>
    <n v="0.03"/>
    <n v="0"/>
    <n v="1989"/>
    <m/>
    <m/>
  </r>
  <r>
    <x v="122"/>
    <x v="26"/>
    <n v="69"/>
    <n v="0"/>
    <n v="69"/>
    <n v="0"/>
    <n v="0"/>
    <n v="0"/>
    <n v="0.02"/>
    <n v="0"/>
    <n v="1989"/>
    <m/>
    <m/>
  </r>
  <r>
    <x v="122"/>
    <x v="27"/>
    <n v="61"/>
    <n v="0"/>
    <n v="61"/>
    <n v="0"/>
    <n v="0"/>
    <n v="0"/>
    <n v="0.02"/>
    <n v="0"/>
    <n v="1989"/>
    <m/>
    <m/>
  </r>
  <r>
    <x v="122"/>
    <x v="28"/>
    <n v="63"/>
    <n v="0"/>
    <n v="63"/>
    <n v="0"/>
    <n v="0"/>
    <n v="0"/>
    <n v="0.02"/>
    <n v="0"/>
    <n v="1989"/>
    <m/>
    <m/>
  </r>
  <r>
    <x v="122"/>
    <x v="29"/>
    <n v="63"/>
    <n v="0"/>
    <n v="63"/>
    <n v="0"/>
    <n v="0"/>
    <n v="0"/>
    <n v="0.02"/>
    <n v="0"/>
    <n v="1989"/>
    <m/>
    <m/>
  </r>
  <r>
    <x v="122"/>
    <x v="30"/>
    <n v="61"/>
    <n v="0"/>
    <n v="61"/>
    <n v="0"/>
    <n v="0"/>
    <n v="0"/>
    <n v="0.02"/>
    <n v="0"/>
    <n v="1989"/>
    <m/>
    <m/>
  </r>
  <r>
    <x v="122"/>
    <x v="31"/>
    <n v="51"/>
    <n v="0"/>
    <n v="51"/>
    <n v="0"/>
    <n v="0"/>
    <n v="0"/>
    <n v="0.02"/>
    <n v="0"/>
    <n v="1989"/>
    <m/>
    <m/>
  </r>
  <r>
    <x v="122"/>
    <x v="32"/>
    <n v="41"/>
    <n v="0"/>
    <n v="41"/>
    <n v="0"/>
    <n v="0"/>
    <n v="0"/>
    <n v="0.01"/>
    <n v="0"/>
    <n v="1989"/>
    <m/>
    <m/>
  </r>
  <r>
    <x v="122"/>
    <x v="33"/>
    <n v="43"/>
    <n v="0"/>
    <n v="43"/>
    <n v="0"/>
    <n v="0"/>
    <n v="0"/>
    <n v="0.01"/>
    <n v="0"/>
    <n v="1989"/>
    <m/>
    <m/>
  </r>
  <r>
    <x v="122"/>
    <x v="34"/>
    <n v="49"/>
    <n v="0"/>
    <n v="49"/>
    <n v="0"/>
    <n v="0"/>
    <n v="0"/>
    <n v="0.01"/>
    <n v="0"/>
    <n v="1989"/>
    <m/>
    <m/>
  </r>
  <r>
    <x v="122"/>
    <x v="35"/>
    <n v="50"/>
    <n v="0"/>
    <n v="50"/>
    <n v="0"/>
    <n v="0"/>
    <n v="0"/>
    <n v="0.01"/>
    <n v="0"/>
    <n v="1989"/>
    <m/>
    <m/>
  </r>
  <r>
    <x v="122"/>
    <x v="36"/>
    <n v="55"/>
    <n v="0"/>
    <n v="55"/>
    <n v="0"/>
    <n v="0"/>
    <n v="0"/>
    <n v="0.02"/>
    <n v="0"/>
    <n v="1989"/>
    <m/>
    <m/>
  </r>
  <r>
    <x v="122"/>
    <x v="37"/>
    <n v="57"/>
    <n v="0"/>
    <n v="57"/>
    <n v="0"/>
    <n v="0"/>
    <n v="0"/>
    <n v="0.02"/>
    <n v="0"/>
    <n v="1989"/>
    <m/>
    <m/>
  </r>
  <r>
    <x v="122"/>
    <x v="38"/>
    <n v="57"/>
    <n v="0"/>
    <n v="57"/>
    <n v="0"/>
    <n v="0"/>
    <n v="0"/>
    <n v="0.01"/>
    <n v="0"/>
    <n v="1989"/>
    <m/>
    <m/>
  </r>
  <r>
    <x v="122"/>
    <x v="39"/>
    <n v="57"/>
    <n v="0"/>
    <n v="57"/>
    <n v="0"/>
    <n v="0"/>
    <n v="0"/>
    <n v="0.01"/>
    <n v="0"/>
    <n v="1989"/>
    <m/>
    <m/>
  </r>
  <r>
    <x v="122"/>
    <x v="40"/>
    <n v="64"/>
    <n v="1"/>
    <n v="63"/>
    <n v="0"/>
    <n v="0"/>
    <n v="0"/>
    <n v="0.02"/>
    <n v="0"/>
    <n v="1989"/>
    <m/>
    <m/>
  </r>
  <r>
    <x v="122"/>
    <x v="41"/>
    <n v="58"/>
    <n v="1"/>
    <n v="58"/>
    <n v="0"/>
    <n v="0"/>
    <n v="0"/>
    <n v="0.01"/>
    <n v="4"/>
    <n v="1990"/>
    <m/>
    <m/>
  </r>
  <r>
    <x v="122"/>
    <x v="42"/>
    <n v="64"/>
    <n v="1"/>
    <n v="63"/>
    <n v="0"/>
    <n v="0"/>
    <n v="0"/>
    <n v="0.01"/>
    <n v="5"/>
    <n v="1990"/>
    <m/>
    <m/>
  </r>
  <r>
    <x v="122"/>
    <x v="43"/>
    <n v="70"/>
    <n v="1"/>
    <n v="68"/>
    <n v="0"/>
    <n v="1"/>
    <n v="0"/>
    <n v="0.02"/>
    <n v="6"/>
    <n v="1990"/>
    <m/>
    <m/>
  </r>
  <r>
    <x v="122"/>
    <x v="44"/>
    <n v="70"/>
    <n v="1"/>
    <n v="68"/>
    <n v="0"/>
    <n v="1"/>
    <n v="0"/>
    <n v="0.02"/>
    <n v="6"/>
    <n v="1990"/>
    <m/>
    <m/>
  </r>
  <r>
    <x v="122"/>
    <x v="45"/>
    <n v="75"/>
    <n v="1"/>
    <n v="73"/>
    <n v="0"/>
    <n v="1"/>
    <n v="0"/>
    <n v="0.02"/>
    <n v="7"/>
    <n v="1990"/>
    <m/>
    <m/>
  </r>
  <r>
    <x v="122"/>
    <x v="46"/>
    <n v="95"/>
    <n v="17"/>
    <n v="77"/>
    <n v="0"/>
    <n v="1"/>
    <n v="0"/>
    <n v="0.02"/>
    <n v="7"/>
    <n v="1990"/>
    <m/>
    <m/>
  </r>
  <r>
    <x v="122"/>
    <x v="47"/>
    <n v="130"/>
    <n v="37"/>
    <n v="82"/>
    <n v="0"/>
    <n v="11"/>
    <n v="0"/>
    <n v="0.03"/>
    <n v="8"/>
    <n v="1990"/>
    <m/>
    <m/>
  </r>
  <r>
    <x v="122"/>
    <x v="48"/>
    <n v="166"/>
    <n v="69"/>
    <n v="86"/>
    <n v="0"/>
    <n v="11"/>
    <n v="0"/>
    <n v="0.03"/>
    <n v="8"/>
    <n v="1990"/>
    <m/>
    <m/>
  </r>
  <r>
    <x v="122"/>
    <x v="49"/>
    <n v="187"/>
    <n v="85"/>
    <n v="91"/>
    <n v="0"/>
    <n v="11"/>
    <n v="0"/>
    <n v="0.04"/>
    <n v="9"/>
    <n v="1990"/>
    <m/>
    <m/>
  </r>
  <r>
    <x v="122"/>
    <x v="50"/>
    <n v="253"/>
    <n v="150"/>
    <n v="91"/>
    <n v="0"/>
    <n v="11"/>
    <n v="0"/>
    <n v="0.05"/>
    <n v="9"/>
    <n v="1990"/>
    <m/>
    <m/>
  </r>
  <r>
    <x v="122"/>
    <x v="51"/>
    <n v="256"/>
    <n v="152"/>
    <n v="91"/>
    <n v="0"/>
    <n v="13"/>
    <n v="0"/>
    <n v="0.05"/>
    <n v="9"/>
    <n v="1990"/>
    <m/>
    <m/>
  </r>
  <r>
    <x v="122"/>
    <x v="52"/>
    <n v="238"/>
    <n v="123"/>
    <n v="102"/>
    <n v="0"/>
    <n v="13"/>
    <n v="0"/>
    <n v="0.04"/>
    <n v="8"/>
    <n v="1990"/>
    <m/>
    <m/>
  </r>
  <r>
    <x v="122"/>
    <x v="53"/>
    <n v="314"/>
    <n v="178"/>
    <n v="102"/>
    <n v="0"/>
    <n v="33"/>
    <n v="0"/>
    <n v="0.06"/>
    <n v="8"/>
    <n v="1990"/>
    <m/>
    <m/>
  </r>
  <r>
    <x v="122"/>
    <x v="54"/>
    <n v="300"/>
    <n v="167"/>
    <n v="99"/>
    <n v="0"/>
    <n v="34"/>
    <n v="0"/>
    <n v="0.05"/>
    <n v="9"/>
    <n v="1990"/>
    <m/>
    <m/>
  </r>
  <r>
    <x v="122"/>
    <x v="55"/>
    <n v="380"/>
    <n v="244"/>
    <n v="102"/>
    <n v="0"/>
    <n v="34"/>
    <n v="0"/>
    <n v="7.0000000000000007E-2"/>
    <n v="8"/>
    <n v="1990"/>
    <m/>
    <m/>
  </r>
  <r>
    <x v="122"/>
    <x v="56"/>
    <n v="383"/>
    <n v="246"/>
    <n v="103"/>
    <n v="0"/>
    <n v="34"/>
    <n v="0"/>
    <n v="7.0000000000000007E-2"/>
    <n v="8"/>
    <n v="1990"/>
    <m/>
    <m/>
  </r>
  <r>
    <x v="122"/>
    <x v="57"/>
    <n v="423"/>
    <n v="266"/>
    <n v="103"/>
    <n v="0"/>
    <n v="54"/>
    <n v="0"/>
    <n v="7.0000000000000007E-2"/>
    <n v="9"/>
    <n v="1990"/>
    <m/>
    <m/>
  </r>
  <r>
    <x v="122"/>
    <x v="58"/>
    <n v="248"/>
    <n v="88"/>
    <n v="106"/>
    <n v="0"/>
    <n v="54"/>
    <n v="0"/>
    <n v="0.04"/>
    <n v="9"/>
    <n v="1990"/>
    <m/>
    <m/>
  </r>
  <r>
    <x v="122"/>
    <x v="59"/>
    <n v="258"/>
    <n v="98"/>
    <n v="106"/>
    <n v="0"/>
    <n v="54"/>
    <n v="0"/>
    <n v="0.04"/>
    <n v="9"/>
    <n v="1990"/>
    <m/>
    <m/>
  </r>
  <r>
    <x v="122"/>
    <x v="60"/>
    <n v="343"/>
    <n v="99"/>
    <n v="108"/>
    <n v="0"/>
    <n v="136"/>
    <n v="0"/>
    <n v="0.06"/>
    <n v="9"/>
    <n v="1990"/>
    <m/>
    <m/>
  </r>
  <r>
    <x v="122"/>
    <x v="61"/>
    <n v="447"/>
    <n v="181"/>
    <n v="104"/>
    <n v="0"/>
    <n v="163"/>
    <n v="0"/>
    <n v="7.0000000000000007E-2"/>
    <n v="9"/>
    <n v="1990"/>
    <m/>
    <m/>
  </r>
  <r>
    <x v="122"/>
    <x v="62"/>
    <n v="443"/>
    <n v="151"/>
    <n v="115"/>
    <n v="0"/>
    <n v="177"/>
    <n v="0"/>
    <n v="7.0000000000000007E-2"/>
    <n v="9"/>
    <n v="1990"/>
    <m/>
    <m/>
  </r>
  <r>
    <x v="122"/>
    <x v="63"/>
    <n v="463"/>
    <n v="142"/>
    <n v="116"/>
    <n v="0"/>
    <n v="204"/>
    <n v="0"/>
    <n v="7.0000000000000007E-2"/>
    <n v="9"/>
    <n v="1990"/>
    <m/>
    <m/>
  </r>
  <r>
    <x v="122"/>
    <x v="64"/>
    <n v="430"/>
    <n v="105"/>
    <n v="121"/>
    <n v="0"/>
    <n v="204"/>
    <n v="0"/>
    <n v="7.0000000000000007E-2"/>
    <n v="9"/>
    <n v="1990"/>
    <m/>
    <m/>
  </r>
  <r>
    <x v="122"/>
    <x v="65"/>
    <n v="533"/>
    <n v="84"/>
    <n v="122"/>
    <n v="0"/>
    <n v="326"/>
    <n v="0"/>
    <n v="0.08"/>
    <n v="9"/>
    <n v="1990"/>
    <m/>
    <m/>
  </r>
  <r>
    <x v="123"/>
    <x v="100"/>
    <n v="3"/>
    <s v="."/>
    <s v="."/>
    <s v="."/>
    <n v="3"/>
    <s v="."/>
    <s v="."/>
    <n v="0"/>
    <n v="1958"/>
    <m/>
    <m/>
  </r>
  <r>
    <x v="123"/>
    <x v="101"/>
    <n v="5"/>
    <s v="."/>
    <s v="."/>
    <s v="."/>
    <n v="5"/>
    <s v="."/>
    <s v="."/>
    <n v="0"/>
    <n v="1958"/>
    <m/>
    <m/>
  </r>
  <r>
    <x v="123"/>
    <x v="102"/>
    <n v="10"/>
    <s v="."/>
    <s v="."/>
    <s v="."/>
    <n v="10"/>
    <s v="."/>
    <s v="."/>
    <n v="0"/>
    <n v="1958"/>
    <m/>
    <m/>
  </r>
  <r>
    <x v="123"/>
    <x v="103"/>
    <n v="10"/>
    <s v="."/>
    <s v="."/>
    <s v="."/>
    <n v="10"/>
    <s v="."/>
    <s v="."/>
    <n v="0"/>
    <n v="1958"/>
    <m/>
    <m/>
  </r>
  <r>
    <x v="123"/>
    <x v="104"/>
    <n v="7"/>
    <s v="."/>
    <s v="."/>
    <s v="."/>
    <n v="7"/>
    <s v="."/>
    <s v="."/>
    <n v="0"/>
    <n v="1958"/>
    <m/>
    <m/>
  </r>
  <r>
    <x v="123"/>
    <x v="66"/>
    <n v="7"/>
    <s v="."/>
    <s v="."/>
    <s v="."/>
    <n v="7"/>
    <s v="."/>
    <s v="."/>
    <n v="0"/>
    <n v="1958"/>
    <m/>
    <m/>
  </r>
  <r>
    <x v="123"/>
    <x v="67"/>
    <n v="10"/>
    <s v="."/>
    <s v="."/>
    <s v="."/>
    <n v="10"/>
    <s v="."/>
    <s v="."/>
    <n v="0"/>
    <n v="1958"/>
    <m/>
    <m/>
  </r>
  <r>
    <x v="123"/>
    <x v="68"/>
    <n v="10"/>
    <s v="."/>
    <s v="."/>
    <s v="."/>
    <n v="10"/>
    <s v="."/>
    <s v="."/>
    <n v="0"/>
    <n v="1958"/>
    <m/>
    <m/>
  </r>
  <r>
    <x v="123"/>
    <x v="69"/>
    <n v="14"/>
    <s v="."/>
    <s v="."/>
    <s v="."/>
    <n v="14"/>
    <s v="."/>
    <s v="."/>
    <n v="0"/>
    <n v="1958"/>
    <m/>
    <m/>
  </r>
  <r>
    <x v="123"/>
    <x v="70"/>
    <n v="16"/>
    <s v="."/>
    <s v="."/>
    <s v="."/>
    <n v="16"/>
    <s v="."/>
    <s v="."/>
    <n v="0"/>
    <n v="1958"/>
    <m/>
    <m/>
  </r>
  <r>
    <x v="123"/>
    <x v="71"/>
    <n v="21"/>
    <s v="."/>
    <s v="."/>
    <s v="."/>
    <n v="21"/>
    <s v="."/>
    <s v="."/>
    <n v="0"/>
    <n v="1958"/>
    <m/>
    <m/>
  </r>
  <r>
    <x v="123"/>
    <x v="72"/>
    <n v="22"/>
    <s v="."/>
    <s v="."/>
    <s v="."/>
    <n v="22"/>
    <s v="."/>
    <s v="."/>
    <n v="0"/>
    <n v="1958"/>
    <m/>
    <m/>
  </r>
  <r>
    <x v="123"/>
    <x v="43"/>
    <n v="3857"/>
    <n v="564"/>
    <n v="2161"/>
    <n v="1078"/>
    <n v="54"/>
    <n v="0"/>
    <n v="1.48"/>
    <n v="36"/>
    <n v="1990"/>
    <m/>
    <m/>
  </r>
  <r>
    <x v="123"/>
    <x v="44"/>
    <n v="3277"/>
    <n v="515"/>
    <n v="2011"/>
    <n v="710"/>
    <n v="41"/>
    <n v="0"/>
    <n v="1.27"/>
    <n v="51"/>
    <n v="1990"/>
    <m/>
    <m/>
  </r>
  <r>
    <x v="123"/>
    <x v="45"/>
    <n v="2976"/>
    <n v="386"/>
    <n v="2040"/>
    <n v="517"/>
    <n v="33"/>
    <n v="0"/>
    <n v="1.18"/>
    <n v="81"/>
    <n v="1990"/>
    <m/>
    <m/>
  </r>
  <r>
    <x v="123"/>
    <x v="46"/>
    <n v="2575"/>
    <n v="276"/>
    <n v="1640"/>
    <n v="631"/>
    <n v="28"/>
    <n v="0"/>
    <n v="1.03"/>
    <n v="44"/>
    <n v="1990"/>
    <m/>
    <m/>
  </r>
  <r>
    <x v="123"/>
    <x v="47"/>
    <n v="2495"/>
    <n v="259"/>
    <n v="1645"/>
    <n v="546"/>
    <n v="44"/>
    <n v="0"/>
    <n v="1.01"/>
    <n v="46"/>
    <n v="1990"/>
    <m/>
    <m/>
  </r>
  <r>
    <x v="123"/>
    <x v="48"/>
    <n v="2306"/>
    <n v="230"/>
    <n v="1378"/>
    <n v="665"/>
    <n v="33"/>
    <n v="0"/>
    <n v="0.95"/>
    <n v="44"/>
    <n v="1990"/>
    <m/>
    <m/>
  </r>
  <r>
    <x v="123"/>
    <x v="49"/>
    <n v="2199"/>
    <n v="169"/>
    <n v="1335"/>
    <n v="645"/>
    <n v="50"/>
    <n v="0"/>
    <n v="0.91"/>
    <n v="25"/>
    <n v="1990"/>
    <m/>
    <m/>
  </r>
  <r>
    <x v="123"/>
    <x v="50"/>
    <n v="1849"/>
    <n v="131"/>
    <n v="1100"/>
    <n v="618"/>
    <n v="0"/>
    <n v="0"/>
    <n v="0.77"/>
    <n v="25"/>
    <n v="1990"/>
    <m/>
    <m/>
  </r>
  <r>
    <x v="123"/>
    <x v="51"/>
    <n v="1732"/>
    <n v="136"/>
    <n v="914"/>
    <n v="682"/>
    <n v="0"/>
    <n v="0"/>
    <n v="0.73"/>
    <n v="29"/>
    <n v="1990"/>
    <m/>
    <m/>
  </r>
  <r>
    <x v="123"/>
    <x v="52"/>
    <n v="1905"/>
    <n v="128"/>
    <n v="984"/>
    <n v="793"/>
    <n v="0"/>
    <n v="0"/>
    <n v="0.8"/>
    <n v="191"/>
    <n v="1990"/>
    <m/>
    <m/>
  </r>
  <r>
    <x v="123"/>
    <x v="53"/>
    <n v="1885"/>
    <n v="103"/>
    <n v="940"/>
    <n v="807"/>
    <n v="35"/>
    <n v="0"/>
    <n v="0.8"/>
    <n v="201"/>
    <n v="1990"/>
    <m/>
    <m/>
  </r>
  <r>
    <x v="123"/>
    <x v="54"/>
    <n v="2010"/>
    <n v="90"/>
    <n v="1039"/>
    <n v="841"/>
    <n v="40"/>
    <n v="0"/>
    <n v="0.86"/>
    <n v="196"/>
    <n v="1990"/>
    <m/>
    <m/>
  </r>
  <r>
    <x v="123"/>
    <x v="55"/>
    <n v="2019"/>
    <n v="70"/>
    <n v="1078"/>
    <n v="832"/>
    <n v="39"/>
    <n v="0"/>
    <n v="0.87"/>
    <n v="215"/>
    <n v="1990"/>
    <m/>
    <m/>
  </r>
  <r>
    <x v="123"/>
    <x v="56"/>
    <n v="2047"/>
    <n v="85"/>
    <n v="1077"/>
    <n v="848"/>
    <n v="38"/>
    <n v="0"/>
    <n v="0.89"/>
    <n v="274"/>
    <n v="1990"/>
    <m/>
    <m/>
  </r>
  <r>
    <x v="123"/>
    <x v="57"/>
    <n v="2185"/>
    <n v="88"/>
    <n v="1181"/>
    <n v="879"/>
    <n v="38"/>
    <n v="0"/>
    <n v="0.95"/>
    <n v="226"/>
    <n v="1990"/>
    <m/>
    <m/>
  </r>
  <r>
    <x v="123"/>
    <x v="58"/>
    <n v="2268"/>
    <n v="111"/>
    <n v="1267"/>
    <n v="849"/>
    <n v="41"/>
    <n v="0"/>
    <n v="1.05"/>
    <n v="221"/>
    <n v="1990"/>
    <m/>
    <m/>
  </r>
  <r>
    <x v="123"/>
    <x v="59"/>
    <n v="2155"/>
    <n v="110"/>
    <n v="1170"/>
    <n v="833"/>
    <n v="42"/>
    <n v="0"/>
    <n v="1.01"/>
    <n v="260"/>
    <n v="1990"/>
    <m/>
    <m/>
  </r>
  <r>
    <x v="123"/>
    <x v="60"/>
    <n v="1972"/>
    <n v="89"/>
    <n v="1068"/>
    <n v="766"/>
    <n v="49"/>
    <n v="0"/>
    <n v="0.93"/>
    <n v="323"/>
    <n v="1990"/>
    <m/>
    <m/>
  </r>
  <r>
    <x v="123"/>
    <x v="61"/>
    <n v="2202"/>
    <n v="112"/>
    <n v="1091"/>
    <n v="913"/>
    <n v="86"/>
    <n v="0"/>
    <n v="1.05"/>
    <n v="316"/>
    <n v="1990"/>
    <m/>
    <m/>
  </r>
  <r>
    <x v="123"/>
    <x v="62"/>
    <n v="1989"/>
    <n v="114"/>
    <n v="968"/>
    <n v="805"/>
    <n v="102"/>
    <n v="0"/>
    <n v="0.96"/>
    <n v="284"/>
    <n v="1990"/>
    <m/>
    <m/>
  </r>
  <r>
    <x v="123"/>
    <x v="63"/>
    <n v="1926"/>
    <n v="95"/>
    <n v="951"/>
    <n v="756"/>
    <n v="123"/>
    <n v="0"/>
    <n v="0.95"/>
    <n v="307"/>
    <n v="1990"/>
    <m/>
    <m/>
  </r>
  <r>
    <x v="123"/>
    <x v="64"/>
    <n v="1931"/>
    <n v="82"/>
    <n v="960"/>
    <n v="752"/>
    <n v="136"/>
    <n v="0"/>
    <n v="0.96"/>
    <n v="310"/>
    <n v="1990"/>
    <m/>
    <m/>
  </r>
  <r>
    <x v="123"/>
    <x v="65"/>
    <n v="1902"/>
    <n v="62"/>
    <n v="1002"/>
    <n v="676"/>
    <n v="163"/>
    <n v="0"/>
    <n v="0.96"/>
    <n v="292"/>
    <n v="1990"/>
    <m/>
    <m/>
  </r>
  <r>
    <x v="124"/>
    <x v="103"/>
    <n v="1"/>
    <s v="."/>
    <s v="."/>
    <s v="."/>
    <n v="1"/>
    <s v="."/>
    <s v="."/>
    <n v="0"/>
    <n v="1958"/>
    <m/>
    <m/>
  </r>
  <r>
    <x v="124"/>
    <x v="104"/>
    <n v="3"/>
    <s v="."/>
    <s v="."/>
    <s v="."/>
    <n v="3"/>
    <s v="."/>
    <s v="."/>
    <n v="0"/>
    <n v="1958"/>
    <m/>
    <m/>
  </r>
  <r>
    <x v="124"/>
    <x v="66"/>
    <n v="4"/>
    <s v="."/>
    <s v="."/>
    <s v="."/>
    <n v="4"/>
    <s v="."/>
    <s v="."/>
    <n v="0"/>
    <n v="1958"/>
    <m/>
    <m/>
  </r>
  <r>
    <x v="124"/>
    <x v="68"/>
    <n v="14"/>
    <s v="."/>
    <s v="."/>
    <s v="."/>
    <n v="14"/>
    <s v="."/>
    <s v="."/>
    <n v="0"/>
    <n v="1958"/>
    <m/>
    <m/>
  </r>
  <r>
    <x v="124"/>
    <x v="69"/>
    <n v="16"/>
    <s v="."/>
    <s v="."/>
    <s v="."/>
    <n v="16"/>
    <s v="."/>
    <s v="."/>
    <n v="0"/>
    <n v="1958"/>
    <m/>
    <m/>
  </r>
  <r>
    <x v="124"/>
    <x v="70"/>
    <n v="17"/>
    <s v="."/>
    <s v="."/>
    <s v="."/>
    <n v="17"/>
    <s v="."/>
    <s v="."/>
    <n v="0"/>
    <n v="1958"/>
    <m/>
    <m/>
  </r>
  <r>
    <x v="124"/>
    <x v="71"/>
    <n v="17"/>
    <s v="."/>
    <s v="."/>
    <s v="."/>
    <n v="17"/>
    <s v="."/>
    <s v="."/>
    <n v="0"/>
    <n v="1958"/>
    <m/>
    <m/>
  </r>
  <r>
    <x v="124"/>
    <x v="72"/>
    <n v="16"/>
    <s v="."/>
    <s v="."/>
    <s v="."/>
    <n v="16"/>
    <s v="."/>
    <s v="."/>
    <n v="0"/>
    <n v="1958"/>
    <m/>
    <m/>
  </r>
  <r>
    <x v="124"/>
    <x v="73"/>
    <n v="6"/>
    <s v="."/>
    <s v="."/>
    <s v="."/>
    <n v="6"/>
    <s v="."/>
    <s v="."/>
    <n v="0"/>
    <n v="1958"/>
    <m/>
    <m/>
  </r>
  <r>
    <x v="124"/>
    <x v="74"/>
    <n v="6"/>
    <s v="."/>
    <s v="."/>
    <s v="."/>
    <n v="6"/>
    <s v="."/>
    <s v="."/>
    <n v="0"/>
    <n v="1958"/>
    <m/>
    <m/>
  </r>
  <r>
    <x v="124"/>
    <x v="75"/>
    <n v="96"/>
    <s v="."/>
    <s v="."/>
    <s v="."/>
    <n v="96"/>
    <s v="."/>
    <s v="."/>
    <n v="0"/>
    <n v="1958"/>
    <m/>
    <m/>
  </r>
  <r>
    <x v="124"/>
    <x v="76"/>
    <n v="10"/>
    <s v="."/>
    <s v="."/>
    <s v="."/>
    <n v="10"/>
    <s v="."/>
    <s v="."/>
    <n v="0"/>
    <n v="1958"/>
    <m/>
    <m/>
  </r>
  <r>
    <x v="124"/>
    <x v="77"/>
    <n v="18"/>
    <s v="."/>
    <s v="."/>
    <s v="."/>
    <n v="18"/>
    <s v="."/>
    <s v="."/>
    <n v="0"/>
    <n v="1958"/>
    <m/>
    <m/>
  </r>
  <r>
    <x v="124"/>
    <x v="78"/>
    <n v="20"/>
    <s v="."/>
    <s v="."/>
    <s v="."/>
    <n v="20"/>
    <s v="."/>
    <s v="."/>
    <n v="0"/>
    <n v="1958"/>
    <m/>
    <m/>
  </r>
  <r>
    <x v="124"/>
    <x v="79"/>
    <n v="20"/>
    <s v="."/>
    <s v="."/>
    <s v="."/>
    <n v="20"/>
    <s v="."/>
    <s v="."/>
    <n v="0"/>
    <n v="1958"/>
    <m/>
    <m/>
  </r>
  <r>
    <x v="124"/>
    <x v="80"/>
    <n v="23"/>
    <s v="."/>
    <s v="."/>
    <s v="."/>
    <n v="23"/>
    <s v="."/>
    <s v="."/>
    <n v="0"/>
    <n v="1958"/>
    <m/>
    <m/>
  </r>
  <r>
    <x v="124"/>
    <x v="81"/>
    <n v="28"/>
    <s v="."/>
    <s v="."/>
    <s v="."/>
    <n v="28"/>
    <s v="."/>
    <s v="."/>
    <n v="0"/>
    <n v="1958"/>
    <m/>
    <m/>
  </r>
  <r>
    <x v="124"/>
    <x v="0"/>
    <n v="32"/>
    <s v="."/>
    <s v="."/>
    <s v="."/>
    <n v="32"/>
    <s v="."/>
    <s v="."/>
    <n v="0"/>
    <n v="1958"/>
    <m/>
    <m/>
  </r>
  <r>
    <x v="124"/>
    <x v="1"/>
    <n v="413"/>
    <n v="1"/>
    <n v="377"/>
    <n v="0"/>
    <n v="36"/>
    <n v="0"/>
    <n v="0.28999999999999998"/>
    <n v="12"/>
    <n v="1958"/>
    <m/>
    <m/>
  </r>
  <r>
    <x v="124"/>
    <x v="2"/>
    <n v="398"/>
    <n v="1"/>
    <n v="357"/>
    <n v="0"/>
    <n v="41"/>
    <n v="0"/>
    <n v="0.27"/>
    <n v="226"/>
    <n v="1958"/>
    <m/>
    <m/>
  </r>
  <r>
    <x v="124"/>
    <x v="3"/>
    <n v="321"/>
    <n v="3"/>
    <n v="279"/>
    <n v="0"/>
    <n v="39"/>
    <n v="0"/>
    <n v="0.21"/>
    <n v="206"/>
    <n v="1958"/>
    <m/>
    <m/>
  </r>
  <r>
    <x v="124"/>
    <x v="4"/>
    <n v="341"/>
    <n v="3"/>
    <n v="297"/>
    <n v="0"/>
    <n v="41"/>
    <n v="0"/>
    <n v="0.22"/>
    <n v="214"/>
    <n v="1958"/>
    <m/>
    <m/>
  </r>
  <r>
    <x v="124"/>
    <x v="5"/>
    <n v="357"/>
    <n v="2"/>
    <n v="309"/>
    <n v="0"/>
    <n v="46"/>
    <n v="0"/>
    <n v="0.23"/>
    <n v="216"/>
    <n v="1958"/>
    <m/>
    <m/>
  </r>
  <r>
    <x v="124"/>
    <x v="6"/>
    <n v="443"/>
    <n v="1"/>
    <n v="380"/>
    <n v="0"/>
    <n v="62"/>
    <n v="0"/>
    <n v="0.27"/>
    <n v="182"/>
    <n v="1958"/>
    <m/>
    <m/>
  </r>
  <r>
    <x v="124"/>
    <x v="7"/>
    <n v="515"/>
    <n v="2"/>
    <n v="447"/>
    <n v="0"/>
    <n v="66"/>
    <n v="0"/>
    <n v="0.31"/>
    <n v="231"/>
    <n v="1958"/>
    <m/>
    <m/>
  </r>
  <r>
    <x v="124"/>
    <x v="8"/>
    <n v="564"/>
    <n v="2"/>
    <n v="486"/>
    <n v="0"/>
    <n v="76"/>
    <n v="0"/>
    <n v="0.32"/>
    <n v="198"/>
    <n v="1958"/>
    <m/>
    <m/>
  </r>
  <r>
    <x v="124"/>
    <x v="9"/>
    <n v="541"/>
    <n v="2"/>
    <n v="470"/>
    <n v="0"/>
    <n v="69"/>
    <n v="0"/>
    <n v="0.3"/>
    <n v="152"/>
    <n v="1958"/>
    <m/>
    <m/>
  </r>
  <r>
    <x v="124"/>
    <x v="10"/>
    <n v="669"/>
    <n v="2"/>
    <n v="566"/>
    <n v="0"/>
    <n v="101"/>
    <n v="0"/>
    <n v="0.36"/>
    <n v="197"/>
    <n v="1989"/>
    <m/>
    <m/>
  </r>
  <r>
    <x v="124"/>
    <x v="11"/>
    <n v="704"/>
    <n v="3"/>
    <n v="584"/>
    <n v="0"/>
    <n v="116"/>
    <n v="0"/>
    <n v="0.37"/>
    <n v="189"/>
    <n v="1989"/>
    <m/>
    <m/>
  </r>
  <r>
    <x v="124"/>
    <x v="12"/>
    <n v="732"/>
    <n v="1"/>
    <n v="612"/>
    <n v="0"/>
    <n v="119"/>
    <n v="0"/>
    <n v="0.37"/>
    <n v="190"/>
    <n v="1989"/>
    <m/>
    <m/>
  </r>
  <r>
    <x v="124"/>
    <x v="13"/>
    <n v="779"/>
    <n v="2"/>
    <n v="660"/>
    <n v="0"/>
    <n v="117"/>
    <n v="0"/>
    <n v="0.38"/>
    <n v="208"/>
    <n v="1989"/>
    <m/>
    <m/>
  </r>
  <r>
    <x v="124"/>
    <x v="14"/>
    <n v="826"/>
    <n v="6"/>
    <n v="698"/>
    <n v="0"/>
    <n v="122"/>
    <n v="0"/>
    <n v="0.4"/>
    <n v="262"/>
    <n v="1989"/>
    <m/>
    <m/>
  </r>
  <r>
    <x v="124"/>
    <x v="15"/>
    <n v="891"/>
    <n v="8"/>
    <n v="763"/>
    <n v="0"/>
    <n v="120"/>
    <n v="0"/>
    <n v="0.41"/>
    <n v="291"/>
    <n v="1989"/>
    <m/>
    <m/>
  </r>
  <r>
    <x v="124"/>
    <x v="16"/>
    <n v="905"/>
    <n v="7"/>
    <n v="766"/>
    <n v="0"/>
    <n v="132"/>
    <n v="0"/>
    <n v="0.41"/>
    <n v="409"/>
    <n v="1989"/>
    <m/>
    <m/>
  </r>
  <r>
    <x v="124"/>
    <x v="17"/>
    <n v="990"/>
    <n v="3"/>
    <n v="838"/>
    <n v="0"/>
    <n v="149"/>
    <n v="0"/>
    <n v="0.44"/>
    <n v="457"/>
    <n v="1989"/>
    <m/>
    <m/>
  </r>
  <r>
    <x v="124"/>
    <x v="18"/>
    <n v="974"/>
    <n v="1"/>
    <n v="835"/>
    <n v="0"/>
    <n v="138"/>
    <n v="0"/>
    <n v="0.42"/>
    <n v="410"/>
    <n v="1989"/>
    <m/>
    <m/>
  </r>
  <r>
    <x v="124"/>
    <x v="19"/>
    <n v="1009"/>
    <n v="3"/>
    <n v="882"/>
    <n v="0"/>
    <n v="123"/>
    <n v="0"/>
    <n v="0.43"/>
    <n v="590"/>
    <n v="1989"/>
    <m/>
    <m/>
  </r>
  <r>
    <x v="124"/>
    <x v="20"/>
    <n v="1187"/>
    <n v="7"/>
    <n v="1010"/>
    <n v="0"/>
    <n v="170"/>
    <n v="0"/>
    <n v="0.49"/>
    <n v="362"/>
    <n v="1989"/>
    <m/>
    <m/>
  </r>
  <r>
    <x v="124"/>
    <x v="21"/>
    <n v="1077"/>
    <n v="3"/>
    <n v="893"/>
    <n v="0"/>
    <n v="182"/>
    <n v="0"/>
    <n v="0.44"/>
    <n v="591"/>
    <n v="1989"/>
    <m/>
    <m/>
  </r>
  <r>
    <x v="124"/>
    <x v="22"/>
    <n v="1456"/>
    <n v="3"/>
    <n v="1249"/>
    <n v="0"/>
    <n v="204"/>
    <n v="0"/>
    <n v="0.57999999999999996"/>
    <n v="422"/>
    <n v="1989"/>
    <m/>
    <m/>
  </r>
  <r>
    <x v="124"/>
    <x v="23"/>
    <n v="1562"/>
    <n v="5"/>
    <n v="1329"/>
    <n v="0"/>
    <n v="229"/>
    <n v="0"/>
    <n v="0.6"/>
    <n v="389"/>
    <n v="1989"/>
    <m/>
    <m/>
  </r>
  <r>
    <x v="124"/>
    <x v="24"/>
    <n v="1956"/>
    <n v="10"/>
    <n v="1720"/>
    <n v="0"/>
    <n v="226"/>
    <n v="0"/>
    <n v="0.73"/>
    <n v="314"/>
    <n v="1989"/>
    <m/>
    <m/>
  </r>
  <r>
    <x v="124"/>
    <x v="25"/>
    <n v="1972"/>
    <n v="7"/>
    <n v="1728"/>
    <n v="0"/>
    <n v="237"/>
    <n v="0"/>
    <n v="0.72"/>
    <n v="316"/>
    <n v="1989"/>
    <m/>
    <m/>
  </r>
  <r>
    <x v="124"/>
    <x v="26"/>
    <n v="1754"/>
    <n v="7"/>
    <n v="1522"/>
    <n v="0"/>
    <n v="225"/>
    <n v="0"/>
    <n v="0.63"/>
    <n v="215"/>
    <n v="1989"/>
    <m/>
    <m/>
  </r>
  <r>
    <x v="124"/>
    <x v="27"/>
    <n v="1671"/>
    <n v="4"/>
    <n v="1435"/>
    <n v="0"/>
    <n v="232"/>
    <n v="0"/>
    <n v="0.6"/>
    <n v="150"/>
    <n v="1989"/>
    <m/>
    <m/>
  </r>
  <r>
    <x v="124"/>
    <x v="28"/>
    <n v="1520"/>
    <n v="4"/>
    <n v="1331"/>
    <n v="0"/>
    <n v="185"/>
    <n v="0"/>
    <n v="0.54"/>
    <n v="180"/>
    <n v="1989"/>
    <m/>
    <m/>
  </r>
  <r>
    <x v="124"/>
    <x v="29"/>
    <n v="1558"/>
    <n v="4"/>
    <n v="1366"/>
    <n v="0"/>
    <n v="188"/>
    <n v="0"/>
    <n v="0.56000000000000005"/>
    <n v="180"/>
    <n v="1989"/>
    <m/>
    <m/>
  </r>
  <r>
    <x v="124"/>
    <x v="30"/>
    <n v="1679"/>
    <n v="4"/>
    <n v="1386"/>
    <n v="0"/>
    <n v="289"/>
    <n v="0"/>
    <n v="0.6"/>
    <n v="206"/>
    <n v="1989"/>
    <m/>
    <m/>
  </r>
  <r>
    <x v="124"/>
    <x v="31"/>
    <n v="1685"/>
    <n v="4"/>
    <n v="1479"/>
    <n v="0"/>
    <n v="202"/>
    <n v="0"/>
    <n v="0.6"/>
    <n v="214"/>
    <n v="1989"/>
    <m/>
    <m/>
  </r>
  <r>
    <x v="124"/>
    <x v="32"/>
    <n v="1732"/>
    <n v="4"/>
    <n v="1403"/>
    <n v="0"/>
    <n v="325"/>
    <n v="0"/>
    <n v="0.62"/>
    <n v="205"/>
    <n v="1989"/>
    <m/>
    <m/>
  </r>
  <r>
    <x v="124"/>
    <x v="33"/>
    <n v="1667"/>
    <n v="2"/>
    <n v="1434"/>
    <n v="0"/>
    <n v="231"/>
    <n v="0"/>
    <n v="0.59"/>
    <n v="137"/>
    <n v="1989"/>
    <m/>
    <m/>
  </r>
  <r>
    <x v="124"/>
    <x v="34"/>
    <n v="1996"/>
    <n v="0"/>
    <n v="1792"/>
    <n v="0"/>
    <n v="204"/>
    <n v="0"/>
    <n v="0.7"/>
    <n v="128"/>
    <n v="1989"/>
    <m/>
    <m/>
  </r>
  <r>
    <x v="124"/>
    <x v="35"/>
    <n v="1923"/>
    <n v="0"/>
    <n v="1753"/>
    <n v="0"/>
    <n v="170"/>
    <n v="0"/>
    <n v="0.67"/>
    <n v="86"/>
    <n v="1989"/>
    <m/>
    <m/>
  </r>
  <r>
    <x v="124"/>
    <x v="36"/>
    <n v="2197"/>
    <n v="0"/>
    <n v="2061"/>
    <n v="0"/>
    <n v="136"/>
    <n v="0"/>
    <n v="0.76"/>
    <n v="86"/>
    <n v="1989"/>
    <m/>
    <m/>
  </r>
  <r>
    <x v="124"/>
    <x v="37"/>
    <n v="2116"/>
    <n v="0"/>
    <n v="1993"/>
    <n v="0"/>
    <n v="123"/>
    <n v="0"/>
    <n v="0.73"/>
    <n v="103"/>
    <n v="1989"/>
    <m/>
    <m/>
  </r>
  <r>
    <x v="124"/>
    <x v="38"/>
    <n v="2173"/>
    <n v="0"/>
    <n v="2050"/>
    <n v="0"/>
    <n v="123"/>
    <n v="0"/>
    <n v="0.75"/>
    <n v="60"/>
    <n v="1989"/>
    <m/>
    <m/>
  </r>
  <r>
    <x v="124"/>
    <x v="39"/>
    <n v="2089"/>
    <n v="0"/>
    <n v="1966"/>
    <n v="0"/>
    <n v="123"/>
    <n v="0"/>
    <n v="0.72"/>
    <n v="34"/>
    <n v="1989"/>
    <m/>
    <m/>
  </r>
  <r>
    <x v="124"/>
    <x v="40"/>
    <n v="2196"/>
    <n v="0"/>
    <n v="2073"/>
    <n v="0"/>
    <n v="123"/>
    <n v="0"/>
    <n v="0.76"/>
    <n v="34"/>
    <n v="1989"/>
    <m/>
    <m/>
  </r>
  <r>
    <x v="124"/>
    <x v="41"/>
    <n v="2240"/>
    <n v="0"/>
    <n v="2118"/>
    <n v="0"/>
    <n v="122"/>
    <n v="0"/>
    <n v="0.76"/>
    <n v="51"/>
    <n v="1990"/>
    <m/>
    <m/>
  </r>
  <r>
    <x v="124"/>
    <x v="42"/>
    <n v="2312"/>
    <n v="0"/>
    <n v="2190"/>
    <n v="0"/>
    <n v="122"/>
    <n v="0"/>
    <n v="0.76"/>
    <n v="77"/>
    <n v="1990"/>
    <m/>
    <m/>
  </r>
  <r>
    <x v="124"/>
    <x v="43"/>
    <n v="2825"/>
    <n v="0"/>
    <n v="2621"/>
    <n v="0"/>
    <n v="204"/>
    <n v="0"/>
    <n v="0.9"/>
    <n v="86"/>
    <n v="1990"/>
    <m/>
    <m/>
  </r>
  <r>
    <x v="124"/>
    <x v="44"/>
    <n v="3186"/>
    <n v="80"/>
    <n v="2698"/>
    <n v="0"/>
    <n v="408"/>
    <n v="0"/>
    <n v="0.98"/>
    <n v="104"/>
    <n v="1990"/>
    <m/>
    <m/>
  </r>
  <r>
    <x v="124"/>
    <x v="45"/>
    <n v="3464"/>
    <n v="81"/>
    <n v="2914"/>
    <n v="0"/>
    <n v="469"/>
    <n v="0"/>
    <n v="1.03"/>
    <n v="127"/>
    <n v="1990"/>
    <m/>
    <m/>
  </r>
  <r>
    <x v="124"/>
    <x v="46"/>
    <n v="3703"/>
    <n v="137"/>
    <n v="3085"/>
    <n v="0"/>
    <n v="481"/>
    <n v="0"/>
    <n v="1.07"/>
    <n v="151"/>
    <n v="1990"/>
    <m/>
    <m/>
  </r>
  <r>
    <x v="124"/>
    <x v="47"/>
    <n v="3752"/>
    <n v="163"/>
    <n v="3113"/>
    <n v="0"/>
    <n v="476"/>
    <n v="0"/>
    <n v="1.06"/>
    <n v="157"/>
    <n v="1990"/>
    <m/>
    <m/>
  </r>
  <r>
    <x v="124"/>
    <x v="48"/>
    <n v="4267"/>
    <n v="166"/>
    <n v="3733"/>
    <n v="0"/>
    <n v="368"/>
    <n v="0"/>
    <n v="1.19"/>
    <n v="162"/>
    <n v="1990"/>
    <m/>
    <m/>
  </r>
  <r>
    <x v="124"/>
    <x v="49"/>
    <n v="4540"/>
    <n v="145"/>
    <n v="3944"/>
    <n v="0"/>
    <n v="451"/>
    <n v="0"/>
    <n v="1.25"/>
    <n v="104"/>
    <n v="1990"/>
    <m/>
    <m/>
  </r>
  <r>
    <x v="124"/>
    <x v="50"/>
    <n v="4497"/>
    <n v="146"/>
    <n v="3982"/>
    <n v="0"/>
    <n v="369"/>
    <n v="0"/>
    <n v="1.22"/>
    <n v="121"/>
    <n v="1990"/>
    <m/>
    <m/>
  </r>
  <r>
    <x v="124"/>
    <x v="51"/>
    <n v="4158"/>
    <n v="137"/>
    <n v="3639"/>
    <n v="0"/>
    <n v="382"/>
    <n v="0"/>
    <n v="1.1100000000000001"/>
    <n v="120"/>
    <n v="1990"/>
    <m/>
    <m/>
  </r>
  <r>
    <x v="124"/>
    <x v="52"/>
    <n v="4410"/>
    <n v="137"/>
    <n v="3880"/>
    <n v="0"/>
    <n v="393"/>
    <n v="0"/>
    <n v="1.1599999999999999"/>
    <n v="122"/>
    <n v="1990"/>
    <m/>
    <m/>
  </r>
  <r>
    <x v="124"/>
    <x v="53"/>
    <n v="4364"/>
    <n v="137"/>
    <n v="3839"/>
    <n v="0"/>
    <n v="388"/>
    <n v="0"/>
    <n v="1.1299999999999999"/>
    <n v="121"/>
    <n v="1990"/>
    <m/>
    <m/>
  </r>
  <r>
    <x v="124"/>
    <x v="54"/>
    <n v="4958"/>
    <n v="137"/>
    <n v="4292"/>
    <n v="0"/>
    <n v="530"/>
    <n v="0"/>
    <n v="1.26"/>
    <n v="122"/>
    <n v="1990"/>
    <m/>
    <m/>
  </r>
  <r>
    <x v="124"/>
    <x v="55"/>
    <n v="4581"/>
    <n v="137"/>
    <n v="3846"/>
    <n v="0"/>
    <n v="598"/>
    <n v="0"/>
    <n v="1.1499999999999999"/>
    <n v="125"/>
    <n v="1990"/>
    <m/>
    <m/>
  </r>
  <r>
    <x v="124"/>
    <x v="56"/>
    <n v="4420"/>
    <n v="137"/>
    <n v="3657"/>
    <n v="0"/>
    <n v="626"/>
    <n v="0"/>
    <n v="1.0900000000000001"/>
    <n v="142"/>
    <n v="1990"/>
    <m/>
    <m/>
  </r>
  <r>
    <x v="124"/>
    <x v="57"/>
    <n v="3943"/>
    <n v="137"/>
    <n v="3352"/>
    <n v="0"/>
    <n v="455"/>
    <n v="0"/>
    <n v="0.96"/>
    <n v="104"/>
    <n v="1990"/>
    <m/>
    <m/>
  </r>
  <r>
    <x v="124"/>
    <x v="58"/>
    <n v="3671"/>
    <n v="137"/>
    <n v="2997"/>
    <n v="0"/>
    <n v="537"/>
    <n v="0"/>
    <n v="0.89"/>
    <n v="128"/>
    <n v="1990"/>
    <m/>
    <m/>
  </r>
  <r>
    <x v="124"/>
    <x v="59"/>
    <n v="4698"/>
    <n v="137"/>
    <n v="3983"/>
    <n v="0"/>
    <n v="578"/>
    <n v="0"/>
    <n v="1.1200000000000001"/>
    <n v="163"/>
    <n v="1990"/>
    <m/>
    <m/>
  </r>
  <r>
    <x v="124"/>
    <x v="60"/>
    <n v="5692"/>
    <n v="137"/>
    <n v="4864"/>
    <n v="26"/>
    <n v="666"/>
    <n v="0"/>
    <n v="1.36"/>
    <n v="172"/>
    <n v="1990"/>
    <m/>
    <m/>
  </r>
  <r>
    <x v="124"/>
    <x v="61"/>
    <n v="5467"/>
    <n v="154"/>
    <n v="4470"/>
    <n v="132"/>
    <n v="711"/>
    <n v="0"/>
    <n v="1.26"/>
    <n v="213"/>
    <n v="1990"/>
    <m/>
    <m/>
  </r>
  <r>
    <x v="124"/>
    <x v="62"/>
    <n v="5575"/>
    <n v="171"/>
    <n v="4656"/>
    <n v="0"/>
    <n v="748"/>
    <n v="0"/>
    <n v="1.21"/>
    <n v="216"/>
    <n v="1990"/>
    <m/>
    <m/>
  </r>
  <r>
    <x v="124"/>
    <x v="63"/>
    <n v="6172"/>
    <n v="171"/>
    <n v="5279"/>
    <n v="0"/>
    <n v="722"/>
    <n v="0"/>
    <n v="1.25"/>
    <n v="203"/>
    <n v="1990"/>
    <m/>
    <m/>
  </r>
  <r>
    <x v="124"/>
    <x v="64"/>
    <n v="6158"/>
    <n v="137"/>
    <n v="5228"/>
    <n v="0"/>
    <n v="793"/>
    <n v="0"/>
    <n v="1.1599999999999999"/>
    <n v="247"/>
    <n v="1990"/>
    <m/>
    <m/>
  </r>
  <r>
    <x v="124"/>
    <x v="65"/>
    <n v="6564"/>
    <n v="171"/>
    <n v="5643"/>
    <n v="0"/>
    <n v="750"/>
    <n v="0"/>
    <n v="1.17"/>
    <n v="222"/>
    <n v="1990"/>
    <m/>
    <m/>
  </r>
  <r>
    <x v="125"/>
    <x v="1"/>
    <n v="5"/>
    <n v="1"/>
    <n v="4"/>
    <n v="0"/>
    <n v="0"/>
    <n v="0"/>
    <n v="7.0000000000000007E-2"/>
    <n v="0"/>
    <n v="1958"/>
    <m/>
    <m/>
  </r>
  <r>
    <x v="125"/>
    <x v="2"/>
    <n v="8"/>
    <n v="4"/>
    <n v="3"/>
    <n v="0"/>
    <n v="0"/>
    <n v="0"/>
    <n v="0.11"/>
    <n v="0"/>
    <n v="1958"/>
    <m/>
    <m/>
  </r>
  <r>
    <x v="125"/>
    <x v="3"/>
    <n v="6"/>
    <n v="1"/>
    <n v="5"/>
    <n v="0"/>
    <n v="0"/>
    <n v="0"/>
    <n v="0.08"/>
    <n v="0"/>
    <n v="1958"/>
    <m/>
    <m/>
  </r>
  <r>
    <x v="125"/>
    <x v="4"/>
    <n v="7"/>
    <n v="1"/>
    <n v="6"/>
    <n v="0"/>
    <n v="0"/>
    <n v="0"/>
    <n v="0.1"/>
    <n v="0"/>
    <n v="1958"/>
    <m/>
    <m/>
  </r>
  <r>
    <x v="125"/>
    <x v="5"/>
    <n v="5"/>
    <n v="0"/>
    <n v="5"/>
    <n v="0"/>
    <n v="0"/>
    <n v="0"/>
    <n v="7.0000000000000007E-2"/>
    <n v="0"/>
    <n v="1958"/>
    <m/>
    <m/>
  </r>
  <r>
    <x v="125"/>
    <x v="6"/>
    <n v="9"/>
    <n v="1"/>
    <n v="8"/>
    <n v="0"/>
    <n v="0"/>
    <n v="0"/>
    <n v="0.12"/>
    <n v="0"/>
    <n v="1958"/>
    <m/>
    <m/>
  </r>
  <r>
    <x v="125"/>
    <x v="7"/>
    <n v="9"/>
    <n v="1"/>
    <n v="8"/>
    <n v="0"/>
    <n v="0"/>
    <n v="0"/>
    <n v="0.12"/>
    <n v="0"/>
    <n v="1958"/>
    <m/>
    <m/>
  </r>
  <r>
    <x v="126"/>
    <x v="41"/>
    <n v="402"/>
    <n v="311"/>
    <n v="90"/>
    <n v="0"/>
    <n v="0"/>
    <n v="0"/>
    <n v="0.25"/>
    <n v="0"/>
    <n v="1990"/>
    <m/>
    <m/>
  </r>
  <r>
    <x v="126"/>
    <x v="42"/>
    <n v="417"/>
    <n v="326"/>
    <n v="91"/>
    <n v="0"/>
    <n v="0"/>
    <n v="0"/>
    <n v="0.25"/>
    <n v="0"/>
    <n v="1990"/>
    <m/>
    <m/>
  </r>
  <r>
    <x v="126"/>
    <x v="43"/>
    <n v="433"/>
    <n v="340"/>
    <n v="93"/>
    <n v="0"/>
    <n v="0"/>
    <n v="0"/>
    <n v="0.25"/>
    <n v="0"/>
    <n v="1990"/>
    <m/>
    <m/>
  </r>
  <r>
    <x v="126"/>
    <x v="44"/>
    <n v="446"/>
    <n v="351"/>
    <n v="95"/>
    <n v="0"/>
    <n v="0"/>
    <n v="0"/>
    <n v="0.26"/>
    <n v="0"/>
    <n v="1990"/>
    <m/>
    <m/>
  </r>
  <r>
    <x v="126"/>
    <x v="45"/>
    <n v="457"/>
    <n v="362"/>
    <n v="95"/>
    <n v="0"/>
    <n v="0"/>
    <n v="0"/>
    <n v="0.26"/>
    <n v="0"/>
    <n v="1990"/>
    <m/>
    <m/>
  </r>
  <r>
    <x v="126"/>
    <x v="46"/>
    <n v="466"/>
    <n v="369"/>
    <n v="97"/>
    <n v="0"/>
    <n v="0"/>
    <n v="0"/>
    <n v="0.26"/>
    <n v="0"/>
    <n v="1990"/>
    <m/>
    <m/>
  </r>
  <r>
    <x v="126"/>
    <x v="47"/>
    <n v="474"/>
    <n v="377"/>
    <n v="98"/>
    <n v="0"/>
    <n v="0"/>
    <n v="0"/>
    <n v="0.26"/>
    <n v="0"/>
    <n v="1990"/>
    <m/>
    <m/>
  </r>
  <r>
    <x v="126"/>
    <x v="48"/>
    <n v="483"/>
    <n v="384"/>
    <n v="100"/>
    <n v="0"/>
    <n v="0"/>
    <n v="0"/>
    <n v="0.26"/>
    <n v="0"/>
    <n v="1990"/>
    <m/>
    <m/>
  </r>
  <r>
    <x v="126"/>
    <x v="49"/>
    <n v="492"/>
    <n v="391"/>
    <n v="101"/>
    <n v="0"/>
    <n v="0"/>
    <n v="0"/>
    <n v="0.26"/>
    <n v="0"/>
    <n v="1990"/>
    <m/>
    <m/>
  </r>
  <r>
    <x v="126"/>
    <x v="50"/>
    <n v="498"/>
    <n v="396"/>
    <n v="102"/>
    <n v="0"/>
    <n v="0"/>
    <n v="0"/>
    <n v="0.26"/>
    <n v="0"/>
    <n v="1990"/>
    <m/>
    <m/>
  </r>
  <r>
    <x v="126"/>
    <x v="51"/>
    <n v="505"/>
    <n v="401"/>
    <n v="104"/>
    <n v="0"/>
    <n v="0"/>
    <n v="0"/>
    <n v="0.26"/>
    <n v="0"/>
    <n v="1990"/>
    <m/>
    <m/>
  </r>
  <r>
    <x v="126"/>
    <x v="52"/>
    <n v="512"/>
    <n v="407"/>
    <n v="105"/>
    <n v="0"/>
    <n v="0"/>
    <n v="0"/>
    <n v="0.26"/>
    <n v="0"/>
    <n v="1990"/>
    <m/>
    <m/>
  </r>
  <r>
    <x v="126"/>
    <x v="53"/>
    <n v="520"/>
    <n v="413"/>
    <n v="106"/>
    <n v="0"/>
    <n v="0"/>
    <n v="0"/>
    <n v="0.26"/>
    <n v="0"/>
    <n v="1990"/>
    <m/>
    <m/>
  </r>
  <r>
    <x v="126"/>
    <x v="54"/>
    <n v="527"/>
    <n v="421"/>
    <n v="106"/>
    <n v="0"/>
    <n v="0"/>
    <n v="0"/>
    <n v="0.26"/>
    <n v="0"/>
    <n v="1990"/>
    <m/>
    <m/>
  </r>
  <r>
    <x v="126"/>
    <x v="55"/>
    <n v="541"/>
    <n v="429"/>
    <n v="112"/>
    <n v="0"/>
    <n v="0"/>
    <n v="0"/>
    <n v="0.26"/>
    <n v="0"/>
    <n v="1990"/>
    <m/>
    <m/>
  </r>
  <r>
    <x v="126"/>
    <x v="56"/>
    <n v="549"/>
    <n v="436"/>
    <n v="113"/>
    <n v="0"/>
    <n v="0"/>
    <n v="0"/>
    <n v="0.27"/>
    <n v="0"/>
    <n v="1990"/>
    <m/>
    <m/>
  </r>
  <r>
    <x v="126"/>
    <x v="57"/>
    <n v="556"/>
    <n v="444"/>
    <n v="112"/>
    <n v="0"/>
    <n v="0"/>
    <n v="0"/>
    <n v="0.27"/>
    <n v="0"/>
    <n v="1990"/>
    <m/>
    <m/>
  </r>
  <r>
    <x v="126"/>
    <x v="58"/>
    <n v="566"/>
    <n v="451"/>
    <n v="115"/>
    <n v="0"/>
    <n v="0"/>
    <n v="0"/>
    <n v="0.28999999999999998"/>
    <n v="0"/>
    <n v="1990"/>
    <m/>
    <m/>
  </r>
  <r>
    <x v="126"/>
    <x v="59"/>
    <n v="580"/>
    <n v="459"/>
    <n v="121"/>
    <n v="0"/>
    <n v="0"/>
    <n v="0"/>
    <n v="0.28999999999999998"/>
    <n v="0"/>
    <n v="1990"/>
    <m/>
    <m/>
  </r>
  <r>
    <x v="126"/>
    <x v="60"/>
    <n v="605"/>
    <n v="467"/>
    <n v="138"/>
    <n v="0"/>
    <n v="0"/>
    <n v="0"/>
    <n v="0.3"/>
    <n v="0"/>
    <n v="1990"/>
    <m/>
    <m/>
  </r>
  <r>
    <x v="126"/>
    <x v="61"/>
    <n v="621"/>
    <n v="478"/>
    <n v="143"/>
    <n v="0"/>
    <n v="0"/>
    <n v="0"/>
    <n v="0.31"/>
    <n v="0"/>
    <n v="1990"/>
    <m/>
    <m/>
  </r>
  <r>
    <x v="126"/>
    <x v="62"/>
    <n v="636"/>
    <n v="485"/>
    <n v="151"/>
    <n v="0"/>
    <n v="0"/>
    <n v="0"/>
    <n v="0.31"/>
    <n v="0"/>
    <n v="1990"/>
    <m/>
    <m/>
  </r>
  <r>
    <x v="126"/>
    <x v="63"/>
    <n v="656"/>
    <n v="492"/>
    <n v="163"/>
    <n v="0"/>
    <n v="0"/>
    <n v="0"/>
    <n v="0.32"/>
    <n v="0"/>
    <n v="1990"/>
    <m/>
    <m/>
  </r>
  <r>
    <x v="126"/>
    <x v="64"/>
    <n v="664"/>
    <n v="500"/>
    <n v="164"/>
    <n v="0"/>
    <n v="0"/>
    <n v="0"/>
    <n v="0.32"/>
    <n v="0"/>
    <n v="1990"/>
    <m/>
    <m/>
  </r>
  <r>
    <x v="126"/>
    <x v="65"/>
    <n v="673"/>
    <n v="507"/>
    <n v="167"/>
    <n v="0"/>
    <n v="0"/>
    <n v="0"/>
    <n v="0.32"/>
    <n v="0"/>
    <n v="1990"/>
    <m/>
    <m/>
  </r>
  <r>
    <x v="127"/>
    <x v="1"/>
    <n v="13"/>
    <n v="0"/>
    <n v="13"/>
    <n v="0"/>
    <n v="0"/>
    <n v="0"/>
    <n v="0.01"/>
    <n v="0"/>
    <n v="1958"/>
    <m/>
    <m/>
  </r>
  <r>
    <x v="127"/>
    <x v="2"/>
    <n v="12"/>
    <n v="0"/>
    <n v="12"/>
    <n v="0"/>
    <n v="0"/>
    <n v="0"/>
    <n v="0.01"/>
    <n v="1"/>
    <n v="1958"/>
    <m/>
    <m/>
  </r>
  <r>
    <x v="127"/>
    <x v="3"/>
    <n v="15"/>
    <n v="0"/>
    <n v="15"/>
    <n v="0"/>
    <n v="0"/>
    <n v="0"/>
    <n v="0.02"/>
    <n v="1"/>
    <n v="1958"/>
    <m/>
    <m/>
  </r>
  <r>
    <x v="127"/>
    <x v="4"/>
    <n v="16"/>
    <n v="0"/>
    <n v="16"/>
    <n v="0"/>
    <n v="0"/>
    <n v="0"/>
    <n v="0.02"/>
    <n v="1"/>
    <n v="1958"/>
    <m/>
    <m/>
  </r>
  <r>
    <x v="127"/>
    <x v="5"/>
    <n v="28"/>
    <n v="0"/>
    <n v="28"/>
    <n v="0"/>
    <n v="0"/>
    <n v="0"/>
    <n v="0.03"/>
    <n v="3"/>
    <n v="1958"/>
    <m/>
    <m/>
  </r>
  <r>
    <x v="127"/>
    <x v="6"/>
    <n v="16"/>
    <n v="0"/>
    <n v="16"/>
    <n v="0"/>
    <n v="0"/>
    <n v="0"/>
    <n v="0.02"/>
    <n v="3"/>
    <n v="1958"/>
    <m/>
    <m/>
  </r>
  <r>
    <x v="127"/>
    <x v="7"/>
    <n v="13"/>
    <n v="0"/>
    <n v="13"/>
    <n v="0"/>
    <n v="0"/>
    <n v="0"/>
    <n v="0.01"/>
    <n v="3"/>
    <n v="1958"/>
    <m/>
    <m/>
  </r>
  <r>
    <x v="127"/>
    <x v="8"/>
    <n v="23"/>
    <n v="0"/>
    <n v="23"/>
    <n v="0"/>
    <n v="0"/>
    <n v="0"/>
    <n v="0.02"/>
    <n v="3"/>
    <n v="1958"/>
    <m/>
    <m/>
  </r>
  <r>
    <x v="127"/>
    <x v="9"/>
    <n v="44"/>
    <n v="0"/>
    <n v="44"/>
    <n v="0"/>
    <n v="0"/>
    <n v="0"/>
    <n v="0.04"/>
    <n v="3"/>
    <n v="1958"/>
    <m/>
    <m/>
  </r>
  <r>
    <x v="127"/>
    <x v="10"/>
    <n v="39"/>
    <n v="0"/>
    <n v="39"/>
    <n v="0"/>
    <n v="0"/>
    <n v="0"/>
    <n v="0.04"/>
    <n v="5"/>
    <n v="1989"/>
    <m/>
    <m/>
  </r>
  <r>
    <x v="127"/>
    <x v="11"/>
    <n v="45"/>
    <n v="0"/>
    <n v="45"/>
    <n v="0"/>
    <n v="0"/>
    <n v="0"/>
    <n v="0.04"/>
    <n v="5"/>
    <n v="1989"/>
    <m/>
    <m/>
  </r>
  <r>
    <x v="127"/>
    <x v="12"/>
    <n v="44"/>
    <n v="0"/>
    <n v="44"/>
    <n v="0"/>
    <n v="0"/>
    <n v="0"/>
    <n v="0.04"/>
    <n v="5"/>
    <n v="1989"/>
    <m/>
    <m/>
  </r>
  <r>
    <x v="127"/>
    <x v="13"/>
    <n v="69"/>
    <n v="0"/>
    <n v="69"/>
    <n v="0"/>
    <n v="0"/>
    <n v="0"/>
    <n v="0.06"/>
    <n v="5"/>
    <n v="1989"/>
    <m/>
    <m/>
  </r>
  <r>
    <x v="127"/>
    <x v="14"/>
    <n v="97"/>
    <n v="0"/>
    <n v="97"/>
    <n v="0"/>
    <n v="0"/>
    <n v="0"/>
    <n v="0.08"/>
    <n v="11"/>
    <n v="1989"/>
    <m/>
    <m/>
  </r>
  <r>
    <x v="127"/>
    <x v="15"/>
    <n v="132"/>
    <n v="0"/>
    <n v="132"/>
    <n v="0"/>
    <n v="0"/>
    <n v="0"/>
    <n v="0.11"/>
    <n v="26"/>
    <n v="1989"/>
    <m/>
    <m/>
  </r>
  <r>
    <x v="127"/>
    <x v="16"/>
    <n v="152"/>
    <n v="0"/>
    <n v="152"/>
    <n v="0"/>
    <n v="0"/>
    <n v="0"/>
    <n v="0.12"/>
    <n v="27"/>
    <n v="1989"/>
    <m/>
    <m/>
  </r>
  <r>
    <x v="127"/>
    <x v="17"/>
    <n v="167"/>
    <n v="0"/>
    <n v="167"/>
    <n v="0"/>
    <n v="0"/>
    <n v="0"/>
    <n v="0.13"/>
    <n v="21"/>
    <n v="1989"/>
    <m/>
    <m/>
  </r>
  <r>
    <x v="127"/>
    <x v="18"/>
    <n v="167"/>
    <n v="0"/>
    <n v="167"/>
    <n v="0"/>
    <n v="0"/>
    <n v="0"/>
    <n v="0.13"/>
    <n v="24"/>
    <n v="1989"/>
    <m/>
    <m/>
  </r>
  <r>
    <x v="127"/>
    <x v="19"/>
    <n v="241"/>
    <n v="0"/>
    <n v="234"/>
    <n v="0"/>
    <n v="7"/>
    <n v="0"/>
    <n v="0.18"/>
    <n v="23"/>
    <n v="1989"/>
    <m/>
    <m/>
  </r>
  <r>
    <x v="127"/>
    <x v="20"/>
    <n v="347"/>
    <n v="0"/>
    <n v="337"/>
    <n v="0"/>
    <n v="10"/>
    <n v="0"/>
    <n v="0.25"/>
    <n v="29"/>
    <n v="1989"/>
    <m/>
    <m/>
  </r>
  <r>
    <x v="127"/>
    <x v="21"/>
    <n v="396"/>
    <n v="0"/>
    <n v="384"/>
    <n v="0"/>
    <n v="12"/>
    <n v="0"/>
    <n v="0.28000000000000003"/>
    <n v="33"/>
    <n v="1989"/>
    <m/>
    <m/>
  </r>
  <r>
    <x v="127"/>
    <x v="22"/>
    <n v="416"/>
    <n v="0"/>
    <n v="404"/>
    <n v="0"/>
    <n v="12"/>
    <n v="0"/>
    <n v="0.28000000000000003"/>
    <n v="35"/>
    <n v="1989"/>
    <m/>
    <m/>
  </r>
  <r>
    <x v="127"/>
    <x v="23"/>
    <n v="411"/>
    <n v="0"/>
    <n v="399"/>
    <n v="0"/>
    <n v="12"/>
    <n v="0"/>
    <n v="0.27"/>
    <n v="41"/>
    <n v="1989"/>
    <m/>
    <m/>
  </r>
  <r>
    <x v="127"/>
    <x v="24"/>
    <n v="404"/>
    <n v="0"/>
    <n v="392"/>
    <n v="0"/>
    <n v="12"/>
    <n v="0"/>
    <n v="0.26"/>
    <n v="50"/>
    <n v="1989"/>
    <m/>
    <m/>
  </r>
  <r>
    <x v="127"/>
    <x v="25"/>
    <n v="470"/>
    <n v="0"/>
    <n v="458"/>
    <n v="0"/>
    <n v="12"/>
    <n v="0"/>
    <n v="0.28999999999999998"/>
    <n v="57"/>
    <n v="1989"/>
    <m/>
    <m/>
  </r>
  <r>
    <x v="127"/>
    <x v="26"/>
    <n v="405"/>
    <n v="0"/>
    <n v="393"/>
    <n v="0"/>
    <n v="12"/>
    <n v="0"/>
    <n v="0.24"/>
    <n v="58"/>
    <n v="1989"/>
    <m/>
    <m/>
  </r>
  <r>
    <x v="127"/>
    <x v="27"/>
    <n v="403"/>
    <n v="0"/>
    <n v="389"/>
    <n v="0"/>
    <n v="14"/>
    <n v="0"/>
    <n v="0.24"/>
    <n v="59"/>
    <n v="1989"/>
    <m/>
    <m/>
  </r>
  <r>
    <x v="127"/>
    <x v="28"/>
    <n v="402"/>
    <n v="0"/>
    <n v="388"/>
    <n v="0"/>
    <n v="14"/>
    <n v="0"/>
    <n v="0.23"/>
    <n v="34"/>
    <n v="1989"/>
    <m/>
    <m/>
  </r>
  <r>
    <x v="127"/>
    <x v="29"/>
    <n v="411"/>
    <n v="0"/>
    <n v="393"/>
    <n v="0"/>
    <n v="18"/>
    <n v="0"/>
    <n v="0.23"/>
    <n v="31"/>
    <n v="1989"/>
    <m/>
    <m/>
  </r>
  <r>
    <x v="127"/>
    <x v="30"/>
    <n v="531"/>
    <n v="0"/>
    <n v="512"/>
    <n v="0"/>
    <n v="19"/>
    <n v="0"/>
    <n v="0.28000000000000003"/>
    <n v="33"/>
    <n v="1989"/>
    <m/>
    <m/>
  </r>
  <r>
    <x v="127"/>
    <x v="31"/>
    <n v="557"/>
    <n v="0"/>
    <n v="543"/>
    <n v="0"/>
    <n v="14"/>
    <n v="0"/>
    <n v="0.28999999999999998"/>
    <n v="35"/>
    <n v="1989"/>
    <m/>
    <m/>
  </r>
  <r>
    <x v="127"/>
    <x v="32"/>
    <n v="529"/>
    <n v="0"/>
    <n v="517"/>
    <n v="0"/>
    <n v="12"/>
    <n v="0"/>
    <n v="0.27"/>
    <n v="38"/>
    <n v="1989"/>
    <m/>
    <m/>
  </r>
  <r>
    <x v="127"/>
    <x v="33"/>
    <n v="164"/>
    <n v="0"/>
    <n v="153"/>
    <n v="0"/>
    <n v="11"/>
    <n v="0"/>
    <n v="0.08"/>
    <n v="40"/>
    <n v="1989"/>
    <m/>
    <m/>
  </r>
  <r>
    <x v="127"/>
    <x v="34"/>
    <n v="194"/>
    <n v="0"/>
    <n v="182"/>
    <n v="0"/>
    <n v="12"/>
    <n v="0"/>
    <n v="0.09"/>
    <n v="43"/>
    <n v="1989"/>
    <m/>
    <m/>
  </r>
  <r>
    <x v="127"/>
    <x v="35"/>
    <n v="191"/>
    <n v="0"/>
    <n v="180"/>
    <n v="0"/>
    <n v="11"/>
    <n v="0"/>
    <n v="0.09"/>
    <n v="45"/>
    <n v="1989"/>
    <m/>
    <m/>
  </r>
  <r>
    <x v="127"/>
    <x v="36"/>
    <n v="197"/>
    <n v="0"/>
    <n v="184"/>
    <n v="0"/>
    <n v="13"/>
    <n v="0"/>
    <n v="0.09"/>
    <n v="45"/>
    <n v="1989"/>
    <m/>
    <m/>
  </r>
  <r>
    <x v="127"/>
    <x v="37"/>
    <n v="199"/>
    <n v="0"/>
    <n v="186"/>
    <n v="0"/>
    <n v="13"/>
    <n v="0"/>
    <n v="0.09"/>
    <n v="46"/>
    <n v="1989"/>
    <m/>
    <m/>
  </r>
  <r>
    <x v="127"/>
    <x v="38"/>
    <n v="209"/>
    <n v="0"/>
    <n v="195"/>
    <n v="0"/>
    <n v="14"/>
    <n v="0"/>
    <n v="0.09"/>
    <n v="44"/>
    <n v="1989"/>
    <m/>
    <m/>
  </r>
  <r>
    <x v="127"/>
    <x v="39"/>
    <n v="223"/>
    <n v="0"/>
    <n v="209"/>
    <n v="0"/>
    <n v="14"/>
    <n v="0"/>
    <n v="0.1"/>
    <n v="42"/>
    <n v="1989"/>
    <m/>
    <m/>
  </r>
  <r>
    <x v="127"/>
    <x v="40"/>
    <n v="182"/>
    <n v="0"/>
    <n v="170"/>
    <n v="0"/>
    <n v="12"/>
    <n v="0"/>
    <n v="0.08"/>
    <n v="51"/>
    <n v="1989"/>
    <m/>
    <m/>
  </r>
  <r>
    <x v="127"/>
    <x v="41"/>
    <n v="129"/>
    <n v="0"/>
    <n v="122"/>
    <n v="0"/>
    <n v="7"/>
    <n v="0"/>
    <n v="0.06"/>
    <n v="23"/>
    <n v="1990"/>
    <m/>
    <m/>
  </r>
  <r>
    <x v="127"/>
    <x v="42"/>
    <n v="76"/>
    <n v="0"/>
    <n v="76"/>
    <n v="0"/>
    <n v="0"/>
    <n v="0"/>
    <n v="0.04"/>
    <n v="14"/>
    <n v="1990"/>
    <m/>
    <m/>
  </r>
  <r>
    <x v="127"/>
    <x v="43"/>
    <n v="77"/>
    <n v="0"/>
    <n v="76"/>
    <n v="0"/>
    <n v="1"/>
    <n v="0"/>
    <n v="0.04"/>
    <n v="14"/>
    <n v="1990"/>
    <m/>
    <m/>
  </r>
  <r>
    <x v="127"/>
    <x v="44"/>
    <n v="86"/>
    <n v="0"/>
    <n v="85"/>
    <n v="0"/>
    <n v="1"/>
    <n v="0"/>
    <n v="0.04"/>
    <n v="14"/>
    <n v="1990"/>
    <m/>
    <m/>
  </r>
  <r>
    <x v="127"/>
    <x v="45"/>
    <n v="85"/>
    <n v="0"/>
    <n v="85"/>
    <n v="0"/>
    <n v="0"/>
    <n v="0"/>
    <n v="0.04"/>
    <n v="14"/>
    <n v="1990"/>
    <m/>
    <m/>
  </r>
  <r>
    <x v="127"/>
    <x v="46"/>
    <n v="89"/>
    <n v="0"/>
    <n v="88"/>
    <n v="0"/>
    <n v="1"/>
    <n v="0"/>
    <n v="0.04"/>
    <n v="14"/>
    <n v="1990"/>
    <m/>
    <m/>
  </r>
  <r>
    <x v="127"/>
    <x v="47"/>
    <n v="92"/>
    <n v="0"/>
    <n v="90"/>
    <n v="0"/>
    <n v="2"/>
    <n v="0"/>
    <n v="0.04"/>
    <n v="14"/>
    <n v="1990"/>
    <m/>
    <m/>
  </r>
  <r>
    <x v="127"/>
    <x v="48"/>
    <n v="95"/>
    <n v="0"/>
    <n v="94"/>
    <n v="0"/>
    <n v="1"/>
    <n v="0"/>
    <n v="0.04"/>
    <n v="14"/>
    <n v="1990"/>
    <m/>
    <m/>
  </r>
  <r>
    <x v="127"/>
    <x v="49"/>
    <n v="102"/>
    <n v="0"/>
    <n v="101"/>
    <n v="0"/>
    <n v="1"/>
    <n v="0"/>
    <n v="0.04"/>
    <n v="13"/>
    <n v="1990"/>
    <m/>
    <m/>
  </r>
  <r>
    <x v="127"/>
    <x v="50"/>
    <n v="107"/>
    <n v="0"/>
    <n v="105"/>
    <n v="0"/>
    <n v="2"/>
    <n v="0"/>
    <n v="0.04"/>
    <n v="13"/>
    <n v="1990"/>
    <m/>
    <m/>
  </r>
  <r>
    <x v="127"/>
    <x v="51"/>
    <n v="115"/>
    <n v="0"/>
    <n v="105"/>
    <n v="0"/>
    <n v="10"/>
    <n v="0"/>
    <n v="0.04"/>
    <n v="14"/>
    <n v="1990"/>
    <m/>
    <m/>
  </r>
  <r>
    <x v="127"/>
    <x v="52"/>
    <n v="134"/>
    <n v="0"/>
    <n v="125"/>
    <n v="0"/>
    <n v="9"/>
    <n v="0"/>
    <n v="0.05"/>
    <n v="13"/>
    <n v="1990"/>
    <m/>
    <m/>
  </r>
  <r>
    <x v="127"/>
    <x v="53"/>
    <n v="133"/>
    <n v="0"/>
    <n v="126"/>
    <n v="0"/>
    <n v="7"/>
    <n v="0"/>
    <n v="0.04"/>
    <n v="14"/>
    <n v="1990"/>
    <m/>
    <m/>
  </r>
  <r>
    <x v="127"/>
    <x v="54"/>
    <n v="142"/>
    <n v="0"/>
    <n v="139"/>
    <n v="0"/>
    <n v="3"/>
    <n v="0"/>
    <n v="0.05"/>
    <n v="14"/>
    <n v="1990"/>
    <m/>
    <m/>
  </r>
  <r>
    <x v="127"/>
    <x v="55"/>
    <n v="168"/>
    <n v="0"/>
    <n v="152"/>
    <n v="0"/>
    <n v="16"/>
    <n v="0"/>
    <n v="0.05"/>
    <n v="14"/>
    <n v="1990"/>
    <m/>
    <m/>
  </r>
  <r>
    <x v="127"/>
    <x v="56"/>
    <n v="198"/>
    <n v="0"/>
    <n v="178"/>
    <n v="0"/>
    <n v="20"/>
    <n v="0"/>
    <n v="0.06"/>
    <n v="14"/>
    <n v="1990"/>
    <m/>
    <m/>
  </r>
  <r>
    <x v="127"/>
    <x v="57"/>
    <n v="204"/>
    <n v="0"/>
    <n v="183"/>
    <n v="0"/>
    <n v="21"/>
    <n v="0"/>
    <n v="0.06"/>
    <n v="14"/>
    <n v="1990"/>
    <m/>
    <m/>
  </r>
  <r>
    <x v="127"/>
    <x v="58"/>
    <n v="182"/>
    <n v="0"/>
    <n v="161"/>
    <n v="0"/>
    <n v="21"/>
    <n v="0"/>
    <n v="0.05"/>
    <n v="14"/>
    <n v="1990"/>
    <m/>
    <m/>
  </r>
  <r>
    <x v="127"/>
    <x v="59"/>
    <n v="154"/>
    <n v="0"/>
    <n v="141"/>
    <n v="0"/>
    <n v="13"/>
    <n v="0"/>
    <n v="0.04"/>
    <n v="13"/>
    <n v="1990"/>
    <m/>
    <m/>
  </r>
  <r>
    <x v="127"/>
    <x v="60"/>
    <n v="141"/>
    <n v="0"/>
    <n v="131"/>
    <n v="0"/>
    <n v="10"/>
    <n v="0"/>
    <n v="0.04"/>
    <n v="14"/>
    <n v="1990"/>
    <m/>
    <m/>
  </r>
  <r>
    <x v="127"/>
    <x v="61"/>
    <n v="216"/>
    <n v="0"/>
    <n v="206"/>
    <n v="0"/>
    <n v="10"/>
    <n v="0"/>
    <n v="0.05"/>
    <n v="15"/>
    <n v="1990"/>
    <m/>
    <m/>
  </r>
  <r>
    <x v="127"/>
    <x v="62"/>
    <n v="243"/>
    <n v="0"/>
    <n v="232"/>
    <n v="0"/>
    <n v="11"/>
    <n v="0"/>
    <n v="0.06"/>
    <n v="16"/>
    <n v="1990"/>
    <m/>
    <m/>
  </r>
  <r>
    <x v="127"/>
    <x v="63"/>
    <n v="280"/>
    <n v="0"/>
    <n v="263"/>
    <n v="0"/>
    <n v="17"/>
    <n v="0"/>
    <n v="7.0000000000000007E-2"/>
    <n v="18"/>
    <n v="1990"/>
    <m/>
    <m/>
  </r>
  <r>
    <x v="127"/>
    <x v="64"/>
    <n v="261"/>
    <n v="0"/>
    <n v="235"/>
    <n v="0"/>
    <n v="26"/>
    <n v="0"/>
    <n v="0.06"/>
    <n v="18"/>
    <n v="1990"/>
    <m/>
    <m/>
  </r>
  <r>
    <x v="127"/>
    <x v="65"/>
    <n v="255"/>
    <n v="0"/>
    <n v="215"/>
    <n v="0"/>
    <n v="40"/>
    <n v="0"/>
    <n v="0.06"/>
    <n v="19"/>
    <n v="1990"/>
    <m/>
    <m/>
  </r>
  <r>
    <x v="128"/>
    <x v="1"/>
    <n v="39"/>
    <n v="4"/>
    <n v="35"/>
    <n v="0"/>
    <n v="0"/>
    <n v="0"/>
    <n v="0.04"/>
    <n v="15"/>
    <n v="1958"/>
    <m/>
    <m/>
  </r>
  <r>
    <x v="128"/>
    <x v="2"/>
    <n v="46"/>
    <n v="4"/>
    <n v="42"/>
    <n v="0"/>
    <n v="0"/>
    <n v="0"/>
    <n v="0.04"/>
    <n v="16"/>
    <n v="1958"/>
    <m/>
    <m/>
  </r>
  <r>
    <x v="128"/>
    <x v="3"/>
    <n v="45"/>
    <n v="4"/>
    <n v="40"/>
    <n v="0"/>
    <n v="0"/>
    <n v="0"/>
    <n v="0.04"/>
    <n v="13"/>
    <n v="1958"/>
    <m/>
    <m/>
  </r>
  <r>
    <x v="128"/>
    <x v="4"/>
    <n v="68"/>
    <n v="7"/>
    <n v="61"/>
    <n v="0"/>
    <n v="0"/>
    <n v="0"/>
    <n v="0.06"/>
    <n v="14"/>
    <n v="1958"/>
    <m/>
    <m/>
  </r>
  <r>
    <x v="128"/>
    <x v="5"/>
    <n v="82"/>
    <n v="19"/>
    <n v="63"/>
    <n v="0"/>
    <n v="0"/>
    <n v="0"/>
    <n v="7.0000000000000007E-2"/>
    <n v="23"/>
    <n v="1958"/>
    <m/>
    <m/>
  </r>
  <r>
    <x v="128"/>
    <x v="6"/>
    <n v="117"/>
    <n v="54"/>
    <n v="63"/>
    <n v="0"/>
    <n v="0"/>
    <n v="0"/>
    <n v="0.1"/>
    <n v="25"/>
    <n v="1958"/>
    <m/>
    <m/>
  </r>
  <r>
    <x v="128"/>
    <x v="7"/>
    <n v="90"/>
    <n v="25"/>
    <n v="65"/>
    <n v="0"/>
    <n v="0"/>
    <n v="0"/>
    <n v="0.08"/>
    <n v="28"/>
    <n v="1958"/>
    <m/>
    <m/>
  </r>
  <r>
    <x v="128"/>
    <x v="8"/>
    <n v="85"/>
    <n v="22"/>
    <n v="63"/>
    <n v="0"/>
    <n v="0"/>
    <n v="0"/>
    <n v="7.0000000000000007E-2"/>
    <n v="32"/>
    <n v="1958"/>
    <m/>
    <m/>
  </r>
  <r>
    <x v="128"/>
    <x v="9"/>
    <n v="96"/>
    <n v="26"/>
    <n v="69"/>
    <n v="0"/>
    <n v="0"/>
    <n v="0"/>
    <n v="0.08"/>
    <n v="35"/>
    <n v="1958"/>
    <m/>
    <m/>
  </r>
  <r>
    <x v="128"/>
    <x v="10"/>
    <n v="118"/>
    <n v="22"/>
    <n v="95"/>
    <n v="0"/>
    <n v="0"/>
    <n v="0"/>
    <n v="0.09"/>
    <n v="35"/>
    <n v="1989"/>
    <m/>
    <m/>
  </r>
  <r>
    <x v="128"/>
    <x v="11"/>
    <n v="189"/>
    <n v="24"/>
    <n v="165"/>
    <n v="0"/>
    <n v="0"/>
    <n v="0"/>
    <n v="0.14000000000000001"/>
    <n v="38"/>
    <n v="1989"/>
    <m/>
    <m/>
  </r>
  <r>
    <x v="128"/>
    <x v="12"/>
    <n v="326"/>
    <n v="28"/>
    <n v="299"/>
    <n v="0"/>
    <n v="0"/>
    <n v="0"/>
    <n v="0.23"/>
    <n v="36"/>
    <n v="1989"/>
    <m/>
    <m/>
  </r>
  <r>
    <x v="128"/>
    <x v="13"/>
    <n v="286"/>
    <n v="4"/>
    <n v="281"/>
    <n v="0"/>
    <n v="0"/>
    <n v="0"/>
    <n v="0.2"/>
    <n v="36"/>
    <n v="1989"/>
    <m/>
    <m/>
  </r>
  <r>
    <x v="128"/>
    <x v="14"/>
    <n v="399"/>
    <n v="7"/>
    <n v="393"/>
    <n v="0"/>
    <n v="0"/>
    <n v="0"/>
    <n v="0.27"/>
    <n v="34"/>
    <n v="1989"/>
    <m/>
    <m/>
  </r>
  <r>
    <x v="128"/>
    <x v="15"/>
    <n v="181"/>
    <n v="1"/>
    <n v="179"/>
    <n v="0"/>
    <n v="0"/>
    <n v="0"/>
    <n v="0.12"/>
    <n v="30"/>
    <n v="1989"/>
    <m/>
    <m/>
  </r>
  <r>
    <x v="128"/>
    <x v="16"/>
    <n v="277"/>
    <n v="5"/>
    <n v="272"/>
    <n v="0"/>
    <n v="0"/>
    <n v="0"/>
    <n v="0.17"/>
    <n v="24"/>
    <n v="1989"/>
    <m/>
    <m/>
  </r>
  <r>
    <x v="128"/>
    <x v="17"/>
    <n v="717"/>
    <n v="0"/>
    <n v="717"/>
    <n v="0"/>
    <n v="0"/>
    <n v="0"/>
    <n v="0.42"/>
    <n v="21"/>
    <n v="1989"/>
    <m/>
    <m/>
  </r>
  <r>
    <x v="128"/>
    <x v="18"/>
    <n v="5047"/>
    <n v="1"/>
    <n v="667"/>
    <n v="0"/>
    <n v="0"/>
    <n v="4378"/>
    <n v="2.87"/>
    <n v="31"/>
    <n v="1989"/>
    <m/>
    <m/>
  </r>
  <r>
    <x v="128"/>
    <x v="19"/>
    <n v="8219"/>
    <n v="3"/>
    <n v="809"/>
    <n v="0"/>
    <n v="0"/>
    <n v="7408"/>
    <n v="4.4800000000000004"/>
    <n v="35"/>
    <n v="1989"/>
    <m/>
    <m/>
  </r>
  <r>
    <x v="128"/>
    <x v="20"/>
    <n v="9695"/>
    <n v="1"/>
    <n v="1758"/>
    <n v="0"/>
    <n v="9"/>
    <n v="7927"/>
    <n v="5.07"/>
    <n v="37"/>
    <n v="1989"/>
    <m/>
    <m/>
  </r>
  <r>
    <x v="128"/>
    <x v="21"/>
    <n v="8817"/>
    <n v="0"/>
    <n v="777"/>
    <n v="0"/>
    <n v="13"/>
    <n v="8027"/>
    <n v="4.42"/>
    <n v="36"/>
    <n v="1989"/>
    <m/>
    <m/>
  </r>
  <r>
    <x v="128"/>
    <x v="22"/>
    <n v="5903"/>
    <n v="1"/>
    <n v="719"/>
    <n v="0"/>
    <n v="10"/>
    <n v="5173"/>
    <n v="2.84"/>
    <n v="43"/>
    <n v="1989"/>
    <m/>
    <m/>
  </r>
  <r>
    <x v="128"/>
    <x v="23"/>
    <n v="4154"/>
    <n v="1"/>
    <n v="872"/>
    <n v="0"/>
    <n v="8"/>
    <n v="3273"/>
    <n v="1.91"/>
    <n v="57"/>
    <n v="1989"/>
    <m/>
    <m/>
  </r>
  <r>
    <x v="128"/>
    <x v="24"/>
    <n v="3978"/>
    <n v="0"/>
    <n v="1145"/>
    <n v="0"/>
    <n v="11"/>
    <n v="2821"/>
    <n v="1.76"/>
    <n v="60"/>
    <n v="1989"/>
    <m/>
    <m/>
  </r>
  <r>
    <x v="128"/>
    <x v="25"/>
    <n v="2549"/>
    <n v="0"/>
    <n v="1291"/>
    <n v="0"/>
    <n v="66"/>
    <n v="1192"/>
    <n v="1.08"/>
    <n v="60"/>
    <n v="1989"/>
    <m/>
    <m/>
  </r>
  <r>
    <x v="128"/>
    <x v="26"/>
    <n v="3158"/>
    <n v="0"/>
    <n v="1492"/>
    <n v="0"/>
    <n v="84"/>
    <n v="1582"/>
    <n v="1.28"/>
    <n v="68"/>
    <n v="1989"/>
    <m/>
    <m/>
  </r>
  <r>
    <x v="128"/>
    <x v="27"/>
    <n v="4886"/>
    <n v="0"/>
    <n v="2498"/>
    <n v="0"/>
    <n v="204"/>
    <n v="2183"/>
    <n v="1.9"/>
    <n v="116"/>
    <n v="1989"/>
    <m/>
    <m/>
  </r>
  <r>
    <x v="128"/>
    <x v="28"/>
    <n v="5483"/>
    <n v="0"/>
    <n v="2953"/>
    <n v="-40"/>
    <n v="340"/>
    <n v="2230"/>
    <n v="2.04"/>
    <n v="116"/>
    <n v="1989"/>
    <m/>
    <m/>
  </r>
  <r>
    <x v="128"/>
    <x v="29"/>
    <n v="5792"/>
    <n v="0"/>
    <n v="2714"/>
    <n v="408"/>
    <n v="435"/>
    <n v="2235"/>
    <n v="2.0699999999999998"/>
    <n v="127"/>
    <n v="1989"/>
    <m/>
    <m/>
  </r>
  <r>
    <x v="128"/>
    <x v="30"/>
    <n v="7099"/>
    <n v="0"/>
    <n v="3567"/>
    <n v="638"/>
    <n v="435"/>
    <n v="2460"/>
    <n v="2.4300000000000002"/>
    <n v="152"/>
    <n v="1989"/>
    <m/>
    <m/>
  </r>
  <r>
    <x v="128"/>
    <x v="31"/>
    <n v="7337"/>
    <n v="1"/>
    <n v="3875"/>
    <n v="633"/>
    <n v="435"/>
    <n v="2394"/>
    <n v="2.4"/>
    <n v="188"/>
    <n v="1989"/>
    <m/>
    <m/>
  </r>
  <r>
    <x v="128"/>
    <x v="32"/>
    <n v="7857"/>
    <n v="1"/>
    <n v="5288"/>
    <n v="916"/>
    <n v="435"/>
    <n v="1217"/>
    <n v="2.44"/>
    <n v="188"/>
    <n v="1989"/>
    <m/>
    <m/>
  </r>
  <r>
    <x v="128"/>
    <x v="33"/>
    <n v="8389"/>
    <n v="1"/>
    <n v="5944"/>
    <n v="379"/>
    <n v="543"/>
    <n v="1522"/>
    <n v="2.48"/>
    <n v="162"/>
    <n v="1989"/>
    <m/>
    <m/>
  </r>
  <r>
    <x v="128"/>
    <x v="34"/>
    <n v="8294"/>
    <n v="1"/>
    <n v="5583"/>
    <n v="1018"/>
    <n v="679"/>
    <n v="1013"/>
    <n v="2.34"/>
    <n v="180"/>
    <n v="1989"/>
    <m/>
    <m/>
  </r>
  <r>
    <x v="128"/>
    <x v="35"/>
    <n v="7806"/>
    <n v="1"/>
    <n v="4799"/>
    <n v="1533"/>
    <n v="814"/>
    <n v="659"/>
    <n v="2.11"/>
    <n v="180"/>
    <n v="1989"/>
    <m/>
    <m/>
  </r>
  <r>
    <x v="128"/>
    <x v="36"/>
    <n v="8568"/>
    <n v="1"/>
    <n v="5540"/>
    <n v="1719"/>
    <n v="888"/>
    <n v="420"/>
    <n v="2.23"/>
    <n v="188"/>
    <n v="1989"/>
    <m/>
    <m/>
  </r>
  <r>
    <x v="128"/>
    <x v="37"/>
    <n v="9288"/>
    <n v="1"/>
    <n v="4805"/>
    <n v="2415"/>
    <n v="282"/>
    <n v="1785"/>
    <n v="2.34"/>
    <n v="205"/>
    <n v="1989"/>
    <m/>
    <m/>
  </r>
  <r>
    <x v="128"/>
    <x v="38"/>
    <n v="8881"/>
    <n v="1"/>
    <n v="5191"/>
    <n v="2167"/>
    <n v="367"/>
    <n v="1155"/>
    <n v="2.1800000000000002"/>
    <n v="214"/>
    <n v="1989"/>
    <m/>
    <m/>
  </r>
  <r>
    <x v="128"/>
    <x v="39"/>
    <n v="9926"/>
    <n v="1"/>
    <n v="5923"/>
    <n v="2277"/>
    <n v="370"/>
    <n v="1354"/>
    <n v="2.38"/>
    <n v="214"/>
    <n v="1989"/>
    <m/>
    <m/>
  </r>
  <r>
    <x v="128"/>
    <x v="40"/>
    <n v="10178"/>
    <n v="3"/>
    <n v="5706"/>
    <n v="2918"/>
    <n v="370"/>
    <n v="1181"/>
    <n v="2.4"/>
    <n v="231"/>
    <n v="1989"/>
    <m/>
    <m/>
  </r>
  <r>
    <x v="128"/>
    <x v="41"/>
    <n v="10030"/>
    <n v="4"/>
    <n v="5160"/>
    <n v="2531"/>
    <n v="367"/>
    <n v="1969"/>
    <n v="2.31"/>
    <n v="239"/>
    <n v="1990"/>
    <m/>
    <m/>
  </r>
  <r>
    <x v="128"/>
    <x v="42"/>
    <n v="11689"/>
    <n v="4"/>
    <n v="6901"/>
    <n v="2531"/>
    <n v="322"/>
    <n v="1932"/>
    <n v="2.64"/>
    <n v="248"/>
    <n v="1990"/>
    <m/>
    <m/>
  </r>
  <r>
    <x v="128"/>
    <x v="43"/>
    <n v="10161"/>
    <n v="4"/>
    <n v="6258"/>
    <n v="2515"/>
    <n v="313"/>
    <n v="1071"/>
    <n v="2.25"/>
    <n v="251"/>
    <n v="1990"/>
    <m/>
    <m/>
  </r>
  <r>
    <x v="128"/>
    <x v="44"/>
    <n v="10621"/>
    <n v="3"/>
    <n v="6968"/>
    <n v="2428"/>
    <n v="313"/>
    <n v="908"/>
    <n v="2.31"/>
    <n v="277"/>
    <n v="1990"/>
    <m/>
    <m/>
  </r>
  <r>
    <x v="128"/>
    <x v="45"/>
    <n v="12035"/>
    <n v="4"/>
    <n v="8080"/>
    <n v="2505"/>
    <n v="517"/>
    <n v="929"/>
    <n v="2.57"/>
    <n v="312"/>
    <n v="1990"/>
    <m/>
    <m/>
  </r>
  <r>
    <x v="128"/>
    <x v="46"/>
    <n v="12550"/>
    <n v="4"/>
    <n v="8701"/>
    <n v="2474"/>
    <n v="437"/>
    <n v="935"/>
    <n v="2.63"/>
    <n v="323"/>
    <n v="1990"/>
    <m/>
    <m/>
  </r>
  <r>
    <x v="128"/>
    <x v="47"/>
    <n v="12042"/>
    <n v="4"/>
    <n v="7942"/>
    <n v="2663"/>
    <n v="483"/>
    <n v="950"/>
    <n v="2.48"/>
    <n v="339"/>
    <n v="1990"/>
    <m/>
    <m/>
  </r>
  <r>
    <x v="128"/>
    <x v="48"/>
    <n v="12265"/>
    <n v="4"/>
    <n v="8167"/>
    <n v="2781"/>
    <n v="343"/>
    <n v="971"/>
    <n v="2.48"/>
    <n v="323"/>
    <n v="1990"/>
    <m/>
    <m/>
  </r>
  <r>
    <x v="128"/>
    <x v="49"/>
    <n v="12401"/>
    <n v="0"/>
    <n v="8486"/>
    <n v="2781"/>
    <n v="408"/>
    <n v="727"/>
    <n v="2.46"/>
    <n v="323"/>
    <n v="1990"/>
    <m/>
    <m/>
  </r>
  <r>
    <x v="128"/>
    <x v="50"/>
    <n v="12168"/>
    <n v="0"/>
    <n v="8897"/>
    <n v="2163"/>
    <n v="408"/>
    <n v="700"/>
    <n v="2.37"/>
    <n v="369"/>
    <n v="1990"/>
    <m/>
    <m/>
  </r>
  <r>
    <x v="128"/>
    <x v="51"/>
    <n v="12848"/>
    <n v="0"/>
    <n v="9124"/>
    <n v="2592"/>
    <n v="408"/>
    <n v="724"/>
    <n v="2.46"/>
    <n v="436"/>
    <n v="1990"/>
    <m/>
    <m/>
  </r>
  <r>
    <x v="128"/>
    <x v="52"/>
    <n v="13117"/>
    <n v="0"/>
    <n v="9245"/>
    <n v="2750"/>
    <n v="408"/>
    <n v="714"/>
    <n v="2.46"/>
    <n v="260"/>
    <n v="1990"/>
    <m/>
    <m/>
  </r>
  <r>
    <x v="128"/>
    <x v="53"/>
    <n v="13044"/>
    <n v="0"/>
    <n v="9039"/>
    <n v="2847"/>
    <n v="449"/>
    <n v="709"/>
    <n v="2.4"/>
    <n v="257"/>
    <n v="1990"/>
    <m/>
    <m/>
  </r>
  <r>
    <x v="128"/>
    <x v="54"/>
    <n v="13408"/>
    <n v="0"/>
    <n v="9346"/>
    <n v="2883"/>
    <n v="476"/>
    <n v="703"/>
    <n v="2.42"/>
    <n v="253"/>
    <n v="1990"/>
    <m/>
    <m/>
  </r>
  <r>
    <x v="128"/>
    <x v="55"/>
    <n v="13733"/>
    <n v="0"/>
    <n v="9260"/>
    <n v="3511"/>
    <n v="490"/>
    <n v="472"/>
    <n v="2.4300000000000002"/>
    <n v="255"/>
    <n v="1990"/>
    <m/>
    <m/>
  </r>
  <r>
    <x v="128"/>
    <x v="56"/>
    <n v="14210"/>
    <n v="0"/>
    <n v="9349"/>
    <n v="3013"/>
    <n v="492"/>
    <n v="1357"/>
    <n v="2.46"/>
    <n v="235"/>
    <n v="1990"/>
    <m/>
    <m/>
  </r>
  <r>
    <x v="128"/>
    <x v="57"/>
    <n v="14527"/>
    <n v="1"/>
    <n v="8952"/>
    <n v="3289"/>
    <n v="721"/>
    <n v="1564"/>
    <n v="2.46"/>
    <n v="615"/>
    <n v="1990"/>
    <m/>
    <m/>
  </r>
  <r>
    <x v="128"/>
    <x v="58"/>
    <n v="13624"/>
    <n v="0"/>
    <n v="8084"/>
    <n v="3304"/>
    <n v="708"/>
    <n v="1527"/>
    <n v="2.36"/>
    <n v="599"/>
    <n v="1990"/>
    <m/>
    <m/>
  </r>
  <r>
    <x v="128"/>
    <x v="59"/>
    <n v="15275"/>
    <n v="0"/>
    <n v="9025"/>
    <n v="3432"/>
    <n v="749"/>
    <n v="2068"/>
    <n v="2.6"/>
    <n v="576"/>
    <n v="1990"/>
    <m/>
    <m/>
  </r>
  <r>
    <x v="128"/>
    <x v="60"/>
    <n v="15811"/>
    <n v="0"/>
    <n v="10148"/>
    <n v="3066"/>
    <n v="884"/>
    <n v="1712"/>
    <n v="2.5499999999999998"/>
    <n v="516"/>
    <n v="1990"/>
    <m/>
    <m/>
  </r>
  <r>
    <x v="128"/>
    <x v="61"/>
    <n v="16897"/>
    <n v="0"/>
    <n v="10515"/>
    <n v="3602"/>
    <n v="952"/>
    <n v="1829"/>
    <n v="2.7"/>
    <n v="486"/>
    <n v="1990"/>
    <m/>
    <m/>
  </r>
  <r>
    <x v="128"/>
    <x v="62"/>
    <n v="10827"/>
    <n v="0"/>
    <n v="6892"/>
    <n v="2775"/>
    <n v="476"/>
    <n v="684"/>
    <n v="1.72"/>
    <n v="114"/>
    <n v="1990"/>
    <m/>
    <m/>
  </r>
  <r>
    <x v="128"/>
    <x v="63"/>
    <n v="14367"/>
    <n v="0"/>
    <n v="9113"/>
    <n v="2923"/>
    <n v="272"/>
    <n v="2059"/>
    <n v="2.29"/>
    <n v="484"/>
    <n v="1990"/>
    <m/>
    <m/>
  </r>
  <r>
    <x v="128"/>
    <x v="64"/>
    <n v="15344"/>
    <n v="0"/>
    <n v="9745"/>
    <n v="3622"/>
    <n v="272"/>
    <n v="1705"/>
    <n v="2.4500000000000002"/>
    <n v="339"/>
    <n v="1990"/>
    <m/>
    <m/>
  </r>
  <r>
    <x v="128"/>
    <x v="65"/>
    <n v="15543"/>
    <n v="0"/>
    <n v="9885"/>
    <n v="3031"/>
    <n v="272"/>
    <n v="2355"/>
    <n v="2.48"/>
    <n v="183"/>
    <n v="1990"/>
    <m/>
    <m/>
  </r>
  <r>
    <x v="129"/>
    <x v="58"/>
    <n v="17"/>
    <n v="0"/>
    <n v="0"/>
    <n v="17"/>
    <n v="0"/>
    <n v="0"/>
    <n v="0.48"/>
    <n v="0"/>
    <n v="1990"/>
    <m/>
    <m/>
  </r>
  <r>
    <x v="129"/>
    <x v="59"/>
    <n v="17"/>
    <n v="0"/>
    <n v="0"/>
    <n v="17"/>
    <n v="0"/>
    <n v="0"/>
    <n v="0.49"/>
    <n v="0"/>
    <n v="1990"/>
    <m/>
    <m/>
  </r>
  <r>
    <x v="129"/>
    <x v="60"/>
    <n v="14"/>
    <n v="0"/>
    <n v="0"/>
    <n v="14"/>
    <n v="0"/>
    <n v="0"/>
    <n v="0.38"/>
    <n v="0"/>
    <n v="1990"/>
    <m/>
    <m/>
  </r>
  <r>
    <x v="129"/>
    <x v="61"/>
    <n v="15"/>
    <n v="0"/>
    <n v="0"/>
    <n v="15"/>
    <n v="0"/>
    <n v="0"/>
    <n v="0.4"/>
    <n v="0"/>
    <n v="1990"/>
    <m/>
    <m/>
  </r>
  <r>
    <x v="129"/>
    <x v="62"/>
    <n v="13"/>
    <n v="0"/>
    <n v="0"/>
    <n v="13"/>
    <n v="0"/>
    <n v="0"/>
    <n v="0.35"/>
    <n v="0"/>
    <n v="1990"/>
    <m/>
    <m/>
  </r>
  <r>
    <x v="129"/>
    <x v="63"/>
    <n v="13"/>
    <n v="0"/>
    <n v="0"/>
    <n v="13"/>
    <n v="0"/>
    <n v="0"/>
    <n v="0.36"/>
    <n v="0"/>
    <n v="1990"/>
    <m/>
    <m/>
  </r>
  <r>
    <x v="129"/>
    <x v="64"/>
    <n v="14"/>
    <n v="0"/>
    <n v="0"/>
    <n v="14"/>
    <n v="0"/>
    <n v="0"/>
    <n v="0.37"/>
    <n v="0"/>
    <n v="1990"/>
    <m/>
    <m/>
  </r>
  <r>
    <x v="129"/>
    <x v="65"/>
    <n v="12"/>
    <n v="0"/>
    <n v="0"/>
    <n v="12"/>
    <n v="0"/>
    <n v="0"/>
    <n v="0.31"/>
    <n v="0"/>
    <n v="1990"/>
    <m/>
    <m/>
  </r>
  <r>
    <x v="130"/>
    <x v="43"/>
    <n v="6040"/>
    <n v="498"/>
    <n v="3772"/>
    <n v="1567"/>
    <n v="204"/>
    <n v="0"/>
    <n v="1.64"/>
    <n v="0"/>
    <n v="1990"/>
    <m/>
    <m/>
  </r>
  <r>
    <x v="130"/>
    <x v="44"/>
    <n v="4771"/>
    <n v="445"/>
    <n v="3217"/>
    <n v="974"/>
    <n v="136"/>
    <n v="0"/>
    <n v="1.3"/>
    <n v="30"/>
    <n v="1990"/>
    <m/>
    <m/>
  </r>
  <r>
    <x v="130"/>
    <x v="45"/>
    <n v="4734"/>
    <n v="369"/>
    <n v="3184"/>
    <n v="1081"/>
    <n v="100"/>
    <n v="0"/>
    <n v="1.3"/>
    <n v="32"/>
    <n v="1990"/>
    <m/>
    <m/>
  </r>
  <r>
    <x v="130"/>
    <x v="46"/>
    <n v="4419"/>
    <n v="294"/>
    <n v="2770"/>
    <n v="1267"/>
    <n v="88"/>
    <n v="0"/>
    <n v="1.22"/>
    <n v="33"/>
    <n v="1990"/>
    <m/>
    <m/>
  </r>
  <r>
    <x v="130"/>
    <x v="47"/>
    <n v="4290"/>
    <n v="269"/>
    <n v="2572"/>
    <n v="1354"/>
    <n v="95"/>
    <n v="0"/>
    <n v="1.19"/>
    <n v="27"/>
    <n v="1990"/>
    <m/>
    <m/>
  </r>
  <r>
    <x v="130"/>
    <x v="48"/>
    <n v="4183"/>
    <n v="215"/>
    <n v="2621"/>
    <n v="1250"/>
    <n v="97"/>
    <n v="0"/>
    <n v="1.17"/>
    <n v="80"/>
    <n v="1990"/>
    <m/>
    <m/>
  </r>
  <r>
    <x v="130"/>
    <x v="49"/>
    <n v="4417"/>
    <n v="183"/>
    <n v="3032"/>
    <n v="1095"/>
    <n v="107"/>
    <n v="0"/>
    <n v="1.24"/>
    <n v="50"/>
    <n v="1990"/>
    <m/>
    <m/>
  </r>
  <r>
    <x v="130"/>
    <x v="50"/>
    <n v="3734"/>
    <n v="154"/>
    <n v="2348"/>
    <n v="1140"/>
    <n v="91"/>
    <n v="0"/>
    <n v="1.06"/>
    <n v="86"/>
    <n v="1990"/>
    <m/>
    <m/>
  </r>
  <r>
    <x v="130"/>
    <x v="51"/>
    <n v="3317"/>
    <n v="103"/>
    <n v="1830"/>
    <n v="1306"/>
    <n v="78"/>
    <n v="0"/>
    <n v="0.95"/>
    <n v="103"/>
    <n v="1990"/>
    <m/>
    <m/>
  </r>
  <r>
    <x v="130"/>
    <x v="52"/>
    <n v="3514"/>
    <n v="93"/>
    <n v="2009"/>
    <n v="1340"/>
    <n v="72"/>
    <n v="0"/>
    <n v="1.01"/>
    <n v="113"/>
    <n v="1990"/>
    <m/>
    <m/>
  </r>
  <r>
    <x v="130"/>
    <x v="53"/>
    <n v="3584"/>
    <n v="152"/>
    <n v="1994"/>
    <n v="1355"/>
    <n v="82"/>
    <n v="0"/>
    <n v="1.04"/>
    <n v="119"/>
    <n v="1990"/>
    <m/>
    <m/>
  </r>
  <r>
    <x v="130"/>
    <x v="54"/>
    <n v="3497"/>
    <n v="195"/>
    <n v="1752"/>
    <n v="1470"/>
    <n v="81"/>
    <n v="0"/>
    <n v="1.01"/>
    <n v="122"/>
    <n v="1990"/>
    <m/>
    <m/>
  </r>
  <r>
    <x v="130"/>
    <x v="55"/>
    <n v="3612"/>
    <n v="190"/>
    <n v="1854"/>
    <n v="1466"/>
    <n v="102"/>
    <n v="0"/>
    <n v="1.05"/>
    <n v="127"/>
    <n v="1990"/>
    <m/>
    <m/>
  </r>
  <r>
    <x v="130"/>
    <x v="56"/>
    <n v="3791"/>
    <n v="209"/>
    <n v="1922"/>
    <n v="1547"/>
    <n v="113"/>
    <n v="0"/>
    <n v="1.1100000000000001"/>
    <n v="164"/>
    <n v="1990"/>
    <m/>
    <m/>
  </r>
  <r>
    <x v="130"/>
    <x v="57"/>
    <n v="3861"/>
    <n v="285"/>
    <n v="1898"/>
    <n v="1533"/>
    <n v="145"/>
    <n v="0"/>
    <n v="1.1399999999999999"/>
    <n v="165"/>
    <n v="1990"/>
    <m/>
    <m/>
  </r>
  <r>
    <x v="130"/>
    <x v="58"/>
    <n v="4136"/>
    <n v="268"/>
    <n v="1912"/>
    <n v="1806"/>
    <n v="150"/>
    <n v="0"/>
    <n v="1.3"/>
    <n v="159"/>
    <n v="1990"/>
    <m/>
    <m/>
  </r>
  <r>
    <x v="130"/>
    <x v="59"/>
    <n v="4093"/>
    <n v="227"/>
    <n v="2099"/>
    <n v="1621"/>
    <n v="146"/>
    <n v="0"/>
    <n v="1.3"/>
    <n v="142"/>
    <n v="1990"/>
    <m/>
    <m/>
  </r>
  <r>
    <x v="130"/>
    <x v="60"/>
    <n v="3414"/>
    <n v="178"/>
    <n v="1795"/>
    <n v="1362"/>
    <n v="79"/>
    <n v="0"/>
    <n v="1.08"/>
    <n v="141"/>
    <n v="1990"/>
    <m/>
    <m/>
  </r>
  <r>
    <x v="130"/>
    <x v="61"/>
    <n v="3673"/>
    <n v="219"/>
    <n v="1785"/>
    <n v="1556"/>
    <n v="113"/>
    <n v="0"/>
    <n v="1.18"/>
    <n v="164"/>
    <n v="1990"/>
    <m/>
    <m/>
  </r>
  <r>
    <x v="130"/>
    <x v="62"/>
    <n v="3760"/>
    <n v="250"/>
    <n v="1677"/>
    <n v="1698"/>
    <n v="135"/>
    <n v="0"/>
    <n v="1.22"/>
    <n v="171"/>
    <n v="1990"/>
    <m/>
    <m/>
  </r>
  <r>
    <x v="130"/>
    <x v="63"/>
    <n v="3772"/>
    <n v="245"/>
    <n v="1731"/>
    <n v="1658"/>
    <n v="138"/>
    <n v="0"/>
    <n v="1.25"/>
    <n v="159"/>
    <n v="1990"/>
    <m/>
    <m/>
  </r>
  <r>
    <x v="130"/>
    <x v="64"/>
    <n v="3447"/>
    <n v="280"/>
    <n v="1669"/>
    <n v="1352"/>
    <n v="146"/>
    <n v="0"/>
    <n v="1.1599999999999999"/>
    <n v="135"/>
    <n v="1990"/>
    <m/>
    <m/>
  </r>
  <r>
    <x v="130"/>
    <x v="65"/>
    <n v="3501"/>
    <n v="237"/>
    <n v="1852"/>
    <n v="1289"/>
    <n v="123"/>
    <n v="0"/>
    <n v="1.2"/>
    <n v="74"/>
    <n v="1990"/>
    <m/>
    <m/>
  </r>
  <r>
    <x v="131"/>
    <x v="78"/>
    <n v="7"/>
    <s v="."/>
    <s v="."/>
    <s v="."/>
    <n v="7"/>
    <s v="."/>
    <s v="."/>
    <n v="0"/>
    <n v="1958"/>
    <m/>
    <m/>
  </r>
  <r>
    <x v="131"/>
    <x v="79"/>
    <n v="10"/>
    <s v="."/>
    <s v="."/>
    <s v="."/>
    <n v="10"/>
    <s v="."/>
    <s v="."/>
    <n v="0"/>
    <n v="1958"/>
    <m/>
    <m/>
  </r>
  <r>
    <x v="131"/>
    <x v="80"/>
    <n v="12"/>
    <s v="."/>
    <s v="."/>
    <s v="."/>
    <n v="12"/>
    <s v="."/>
    <s v="."/>
    <n v="0"/>
    <n v="1958"/>
    <m/>
    <m/>
  </r>
  <r>
    <x v="131"/>
    <x v="81"/>
    <n v="14"/>
    <s v="."/>
    <s v="."/>
    <s v="."/>
    <n v="14"/>
    <s v="."/>
    <s v="."/>
    <n v="0"/>
    <n v="1958"/>
    <m/>
    <m/>
  </r>
  <r>
    <x v="131"/>
    <x v="0"/>
    <n v="16"/>
    <s v="."/>
    <s v="."/>
    <s v="."/>
    <n v="16"/>
    <s v="."/>
    <s v="."/>
    <n v="0"/>
    <n v="1958"/>
    <m/>
    <m/>
  </r>
  <r>
    <x v="131"/>
    <x v="1"/>
    <n v="2025"/>
    <n v="1960"/>
    <n v="47"/>
    <n v="0"/>
    <n v="18"/>
    <n v="0"/>
    <n v="6.84"/>
    <n v="0"/>
    <n v="1958"/>
    <m/>
    <m/>
  </r>
  <r>
    <x v="131"/>
    <x v="2"/>
    <n v="2459"/>
    <n v="2384"/>
    <n v="57"/>
    <n v="0"/>
    <n v="18"/>
    <n v="0"/>
    <n v="8.27"/>
    <n v="0"/>
    <n v="1958"/>
    <m/>
    <m/>
  </r>
  <r>
    <x v="131"/>
    <x v="3"/>
    <n v="2566"/>
    <n v="2491"/>
    <n v="59"/>
    <n v="0"/>
    <n v="15"/>
    <n v="0"/>
    <n v="8.58"/>
    <n v="0"/>
    <n v="1958"/>
    <m/>
    <m/>
  </r>
  <r>
    <x v="131"/>
    <x v="4"/>
    <n v="2362"/>
    <n v="2275"/>
    <n v="67"/>
    <n v="0"/>
    <n v="20"/>
    <n v="0"/>
    <n v="7.84"/>
    <n v="0"/>
    <n v="1958"/>
    <m/>
    <m/>
  </r>
  <r>
    <x v="131"/>
    <x v="5"/>
    <n v="2397"/>
    <n v="2294"/>
    <n v="82"/>
    <n v="0"/>
    <n v="21"/>
    <n v="0"/>
    <n v="7.9"/>
    <n v="0"/>
    <n v="1958"/>
    <m/>
    <m/>
  </r>
  <r>
    <x v="131"/>
    <x v="6"/>
    <n v="2698"/>
    <n v="2576"/>
    <n v="100"/>
    <n v="0"/>
    <n v="21"/>
    <n v="0"/>
    <n v="8.85"/>
    <n v="0"/>
    <n v="1958"/>
    <m/>
    <m/>
  </r>
  <r>
    <x v="131"/>
    <x v="7"/>
    <n v="2830"/>
    <n v="2691"/>
    <n v="117"/>
    <n v="0"/>
    <n v="22"/>
    <n v="0"/>
    <n v="9.23"/>
    <n v="0"/>
    <n v="1958"/>
    <m/>
    <m/>
  </r>
  <r>
    <x v="131"/>
    <x v="8"/>
    <n v="2958"/>
    <n v="2809"/>
    <n v="122"/>
    <n v="0"/>
    <n v="26"/>
    <n v="0"/>
    <n v="9.6"/>
    <n v="0"/>
    <n v="1958"/>
    <m/>
    <m/>
  </r>
  <r>
    <x v="131"/>
    <x v="9"/>
    <n v="2753"/>
    <n v="2581"/>
    <n v="145"/>
    <n v="0"/>
    <n v="27"/>
    <n v="0"/>
    <n v="8.89"/>
    <n v="0"/>
    <n v="1958"/>
    <m/>
    <m/>
  </r>
  <r>
    <x v="131"/>
    <x v="10"/>
    <n v="2844"/>
    <n v="2664"/>
    <n v="154"/>
    <n v="0"/>
    <n v="26"/>
    <n v="0"/>
    <n v="9.1300000000000008"/>
    <n v="0"/>
    <n v="1989"/>
    <m/>
    <m/>
  </r>
  <r>
    <x v="131"/>
    <x v="11"/>
    <n v="3141"/>
    <n v="2935"/>
    <n v="177"/>
    <n v="0"/>
    <n v="29"/>
    <n v="0"/>
    <n v="10"/>
    <n v="0"/>
    <n v="1989"/>
    <m/>
    <m/>
  </r>
  <r>
    <x v="131"/>
    <x v="12"/>
    <n v="3161"/>
    <n v="2919"/>
    <n v="211"/>
    <n v="0"/>
    <n v="31"/>
    <n v="0"/>
    <n v="9.9600000000000009"/>
    <n v="0"/>
    <n v="1989"/>
    <m/>
    <m/>
  </r>
  <r>
    <x v="131"/>
    <x v="13"/>
    <n v="3150"/>
    <n v="2792"/>
    <n v="327"/>
    <n v="0"/>
    <n v="31"/>
    <n v="0"/>
    <n v="9.81"/>
    <n v="0"/>
    <n v="1989"/>
    <m/>
    <m/>
  </r>
  <r>
    <x v="131"/>
    <x v="14"/>
    <n v="3122"/>
    <n v="2623"/>
    <n v="471"/>
    <n v="0"/>
    <n v="28"/>
    <n v="0"/>
    <n v="9.61"/>
    <n v="0"/>
    <n v="1989"/>
    <m/>
    <m/>
  </r>
  <r>
    <x v="131"/>
    <x v="15"/>
    <n v="3356"/>
    <n v="2762"/>
    <n v="567"/>
    <n v="0"/>
    <n v="28"/>
    <n v="0"/>
    <n v="10.210000000000001"/>
    <n v="0"/>
    <n v="1989"/>
    <m/>
    <m/>
  </r>
  <r>
    <x v="131"/>
    <x v="16"/>
    <n v="3328"/>
    <n v="2622"/>
    <n v="676"/>
    <n v="0"/>
    <n v="30"/>
    <n v="0"/>
    <n v="10.039999999999999"/>
    <n v="0"/>
    <n v="1989"/>
    <m/>
    <m/>
  </r>
  <r>
    <x v="131"/>
    <x v="17"/>
    <n v="3169"/>
    <n v="2365"/>
    <n v="773"/>
    <n v="3"/>
    <n v="29"/>
    <n v="0"/>
    <n v="9.5"/>
    <n v="0"/>
    <n v="1989"/>
    <m/>
    <m/>
  </r>
  <r>
    <x v="131"/>
    <x v="18"/>
    <n v="3098"/>
    <n v="2215"/>
    <n v="856"/>
    <n v="2"/>
    <n v="25"/>
    <n v="0"/>
    <n v="9.26"/>
    <n v="0"/>
    <n v="1989"/>
    <m/>
    <m/>
  </r>
  <r>
    <x v="131"/>
    <x v="19"/>
    <n v="3346"/>
    <n v="2374"/>
    <n v="944"/>
    <n v="3"/>
    <n v="26"/>
    <n v="0"/>
    <n v="9.9700000000000006"/>
    <n v="0"/>
    <n v="1989"/>
    <m/>
    <m/>
  </r>
  <r>
    <x v="131"/>
    <x v="20"/>
    <n v="3598"/>
    <n v="2524"/>
    <n v="1041"/>
    <n v="5"/>
    <n v="28"/>
    <n v="0"/>
    <n v="10.68"/>
    <n v="0"/>
    <n v="1989"/>
    <m/>
    <m/>
  </r>
  <r>
    <x v="131"/>
    <x v="21"/>
    <n v="3749"/>
    <n v="2589"/>
    <n v="1114"/>
    <n v="13"/>
    <n v="33"/>
    <n v="0"/>
    <n v="11.05"/>
    <n v="21"/>
    <n v="1989"/>
    <m/>
    <m/>
  </r>
  <r>
    <x v="131"/>
    <x v="22"/>
    <n v="3600"/>
    <n v="2400"/>
    <n v="1147"/>
    <n v="17"/>
    <n v="36"/>
    <n v="0"/>
    <n v="10.51"/>
    <n v="31"/>
    <n v="1989"/>
    <m/>
    <m/>
  </r>
  <r>
    <x v="131"/>
    <x v="23"/>
    <n v="3680"/>
    <n v="2366"/>
    <n v="1199"/>
    <n v="73"/>
    <n v="42"/>
    <n v="0"/>
    <n v="10.61"/>
    <n v="38"/>
    <n v="1989"/>
    <m/>
    <m/>
  </r>
  <r>
    <x v="131"/>
    <x v="24"/>
    <n v="3864"/>
    <n v="2344"/>
    <n v="1335"/>
    <n v="137"/>
    <n v="49"/>
    <n v="0"/>
    <n v="11"/>
    <n v="43"/>
    <n v="1989"/>
    <m/>
    <m/>
  </r>
  <r>
    <x v="131"/>
    <x v="25"/>
    <n v="3930"/>
    <n v="2518"/>
    <n v="1179"/>
    <n v="183"/>
    <n v="50"/>
    <n v="0"/>
    <n v="11.05"/>
    <n v="45"/>
    <n v="1989"/>
    <m/>
    <m/>
  </r>
  <r>
    <x v="131"/>
    <x v="26"/>
    <n v="3230"/>
    <n v="1913"/>
    <n v="1056"/>
    <n v="214"/>
    <n v="47"/>
    <n v="0"/>
    <n v="9"/>
    <n v="43"/>
    <n v="1989"/>
    <m/>
    <m/>
  </r>
  <r>
    <x v="131"/>
    <x v="27"/>
    <n v="3229"/>
    <n v="1807"/>
    <n v="1136"/>
    <n v="245"/>
    <n v="41"/>
    <n v="0"/>
    <n v="8.94"/>
    <n v="50"/>
    <n v="1989"/>
    <m/>
    <m/>
  </r>
  <r>
    <x v="131"/>
    <x v="28"/>
    <n v="2980"/>
    <n v="1553"/>
    <n v="1129"/>
    <n v="258"/>
    <n v="40"/>
    <n v="0"/>
    <n v="8.2200000000000006"/>
    <n v="50"/>
    <n v="1989"/>
    <m/>
    <m/>
  </r>
  <r>
    <x v="131"/>
    <x v="29"/>
    <n v="3231"/>
    <n v="1765"/>
    <n v="1140"/>
    <n v="284"/>
    <n v="42"/>
    <n v="0"/>
    <n v="8.89"/>
    <n v="52"/>
    <n v="1989"/>
    <m/>
    <m/>
  </r>
  <r>
    <x v="131"/>
    <x v="30"/>
    <n v="3306"/>
    <n v="1937"/>
    <n v="1031"/>
    <n v="295"/>
    <n v="43"/>
    <n v="0"/>
    <n v="9.08"/>
    <n v="56"/>
    <n v="1989"/>
    <m/>
    <m/>
  </r>
  <r>
    <x v="131"/>
    <x v="31"/>
    <n v="3007"/>
    <n v="1886"/>
    <n v="812"/>
    <n v="265"/>
    <n v="44"/>
    <n v="0"/>
    <n v="8.26"/>
    <n v="54"/>
    <n v="1989"/>
    <m/>
    <m/>
  </r>
  <r>
    <x v="131"/>
    <x v="32"/>
    <n v="2571"/>
    <n v="1538"/>
    <n v="784"/>
    <n v="203"/>
    <n v="47"/>
    <n v="0"/>
    <n v="7.06"/>
    <n v="50"/>
    <n v="1989"/>
    <m/>
    <m/>
  </r>
  <r>
    <x v="131"/>
    <x v="33"/>
    <n v="2416"/>
    <n v="1421"/>
    <n v="778"/>
    <n v="170"/>
    <n v="47"/>
    <n v="0"/>
    <n v="6.63"/>
    <n v="44"/>
    <n v="1989"/>
    <m/>
    <m/>
  </r>
  <r>
    <x v="131"/>
    <x v="34"/>
    <n v="2261"/>
    <n v="1306"/>
    <n v="745"/>
    <n v="162"/>
    <n v="48"/>
    <n v="0"/>
    <n v="6.2"/>
    <n v="44"/>
    <n v="1989"/>
    <m/>
    <m/>
  </r>
  <r>
    <x v="131"/>
    <x v="35"/>
    <n v="2435"/>
    <n v="1486"/>
    <n v="729"/>
    <n v="174"/>
    <n v="46"/>
    <n v="0"/>
    <n v="6.66"/>
    <n v="58"/>
    <n v="1989"/>
    <m/>
    <m/>
  </r>
  <r>
    <x v="131"/>
    <x v="36"/>
    <n v="2500"/>
    <n v="1482"/>
    <n v="789"/>
    <n v="189"/>
    <n v="40"/>
    <n v="0"/>
    <n v="6.82"/>
    <n v="62"/>
    <n v="1989"/>
    <m/>
    <m/>
  </r>
  <r>
    <x v="131"/>
    <x v="37"/>
    <n v="2457"/>
    <n v="1352"/>
    <n v="863"/>
    <n v="189"/>
    <n v="53"/>
    <n v="0"/>
    <n v="6.67"/>
    <n v="69"/>
    <n v="1989"/>
    <m/>
    <m/>
  </r>
  <r>
    <x v="131"/>
    <x v="38"/>
    <n v="2364"/>
    <n v="1098"/>
    <n v="982"/>
    <n v="214"/>
    <n v="69"/>
    <n v="0"/>
    <n v="6.37"/>
    <n v="86"/>
    <n v="1989"/>
    <m/>
    <m/>
  </r>
  <r>
    <x v="131"/>
    <x v="39"/>
    <n v="2435"/>
    <n v="1134"/>
    <n v="1003"/>
    <n v="222"/>
    <n v="77"/>
    <n v="0"/>
    <n v="6.52"/>
    <n v="89"/>
    <n v="1989"/>
    <m/>
    <m/>
  </r>
  <r>
    <x v="131"/>
    <x v="40"/>
    <n v="2634"/>
    <n v="1188"/>
    <n v="1113"/>
    <n v="253"/>
    <n v="80"/>
    <n v="0"/>
    <n v="6.98"/>
    <n v="91"/>
    <n v="1989"/>
    <m/>
    <m/>
  </r>
  <r>
    <x v="131"/>
    <x v="41"/>
    <n v="2728"/>
    <n v="1171"/>
    <n v="1202"/>
    <n v="268"/>
    <n v="86"/>
    <n v="0"/>
    <n v="7.16"/>
    <n v="109"/>
    <n v="1990"/>
    <m/>
    <m/>
  </r>
  <r>
    <x v="131"/>
    <x v="42"/>
    <n v="2895"/>
    <n v="1105"/>
    <n v="1417"/>
    <n v="279"/>
    <n v="94"/>
    <n v="0"/>
    <n v="7.5"/>
    <n v="114"/>
    <n v="1990"/>
    <m/>
    <m/>
  </r>
  <r>
    <x v="131"/>
    <x v="43"/>
    <n v="2883"/>
    <n v="1044"/>
    <n v="1466"/>
    <n v="291"/>
    <n v="82"/>
    <n v="0"/>
    <n v="7.38"/>
    <n v="110"/>
    <n v="1990"/>
    <m/>
    <m/>
  </r>
  <r>
    <x v="131"/>
    <x v="44"/>
    <n v="2942"/>
    <n v="1075"/>
    <n v="1468"/>
    <n v="302"/>
    <n v="98"/>
    <n v="0"/>
    <n v="7.43"/>
    <n v="109"/>
    <n v="1990"/>
    <m/>
    <m/>
  </r>
  <r>
    <x v="131"/>
    <x v="45"/>
    <n v="2779"/>
    <n v="936"/>
    <n v="1441"/>
    <n v="305"/>
    <n v="97"/>
    <n v="0"/>
    <n v="6.92"/>
    <n v="139"/>
    <n v="1990"/>
    <m/>
    <m/>
  </r>
  <r>
    <x v="131"/>
    <x v="46"/>
    <n v="2268"/>
    <n v="531"/>
    <n v="1292"/>
    <n v="348"/>
    <n v="97"/>
    <n v="0"/>
    <n v="5.57"/>
    <n v="157"/>
    <n v="1990"/>
    <m/>
    <m/>
  </r>
  <r>
    <x v="131"/>
    <x v="47"/>
    <n v="2301"/>
    <n v="502"/>
    <n v="1326"/>
    <n v="382"/>
    <n v="91"/>
    <n v="0"/>
    <n v="5.57"/>
    <n v="171"/>
    <n v="1990"/>
    <m/>
    <m/>
  </r>
  <r>
    <x v="131"/>
    <x v="48"/>
    <n v="2165"/>
    <n v="323"/>
    <n v="1358"/>
    <n v="391"/>
    <n v="93"/>
    <n v="0"/>
    <n v="5.16"/>
    <n v="209"/>
    <n v="1990"/>
    <m/>
    <m/>
  </r>
  <r>
    <x v="131"/>
    <x v="49"/>
    <n v="2006"/>
    <n v="116"/>
    <n v="1400"/>
    <n v="395"/>
    <n v="95"/>
    <n v="0"/>
    <n v="4.72"/>
    <n v="235"/>
    <n v="1990"/>
    <m/>
    <m/>
  </r>
  <r>
    <x v="131"/>
    <x v="50"/>
    <n v="2096"/>
    <n v="117"/>
    <n v="1469"/>
    <n v="410"/>
    <n v="101"/>
    <n v="0"/>
    <n v="4.87"/>
    <n v="276"/>
    <n v="1990"/>
    <m/>
    <m/>
  </r>
  <r>
    <x v="131"/>
    <x v="51"/>
    <n v="2247"/>
    <n v="130"/>
    <n v="1596"/>
    <n v="419"/>
    <n v="102"/>
    <n v="0"/>
    <n v="5.16"/>
    <n v="267"/>
    <n v="1990"/>
    <m/>
    <m/>
  </r>
  <r>
    <x v="131"/>
    <x v="52"/>
    <n v="2400"/>
    <n v="142"/>
    <n v="1693"/>
    <n v="466"/>
    <n v="99"/>
    <n v="0"/>
    <n v="5.46"/>
    <n v="288"/>
    <n v="1990"/>
    <m/>
    <m/>
  </r>
  <r>
    <x v="131"/>
    <x v="53"/>
    <n v="2568"/>
    <n v="85"/>
    <n v="1717"/>
    <n v="666"/>
    <n v="99"/>
    <n v="0"/>
    <n v="5.8"/>
    <n v="312"/>
    <n v="1990"/>
    <m/>
    <m/>
  </r>
  <r>
    <x v="131"/>
    <x v="54"/>
    <n v="2701"/>
    <n v="66"/>
    <n v="1863"/>
    <n v="674"/>
    <n v="97"/>
    <n v="0"/>
    <n v="6.05"/>
    <n v="325"/>
    <n v="1990"/>
    <m/>
    <m/>
  </r>
  <r>
    <x v="131"/>
    <x v="55"/>
    <n v="3073"/>
    <n v="95"/>
    <n v="2122"/>
    <n v="747"/>
    <n v="108"/>
    <n v="0"/>
    <n v="6.81"/>
    <n v="354"/>
    <n v="1990"/>
    <m/>
    <m/>
  </r>
  <r>
    <x v="131"/>
    <x v="56"/>
    <n v="3149"/>
    <n v="91"/>
    <n v="2220"/>
    <n v="735"/>
    <n v="103"/>
    <n v="0"/>
    <n v="6.89"/>
    <n v="359"/>
    <n v="1990"/>
    <m/>
    <m/>
  </r>
  <r>
    <x v="131"/>
    <x v="57"/>
    <n v="3095"/>
    <n v="108"/>
    <n v="2096"/>
    <n v="768"/>
    <n v="123"/>
    <n v="0"/>
    <n v="6.65"/>
    <n v="337"/>
    <n v="1990"/>
    <m/>
    <m/>
  </r>
  <r>
    <x v="131"/>
    <x v="58"/>
    <n v="3005"/>
    <n v="89"/>
    <n v="2052"/>
    <n v="717"/>
    <n v="147"/>
    <n v="0"/>
    <n v="6.31"/>
    <n v="362"/>
    <n v="1990"/>
    <m/>
    <m/>
  </r>
  <r>
    <x v="131"/>
    <x v="59"/>
    <n v="2983"/>
    <n v="86"/>
    <n v="2066"/>
    <n v="683"/>
    <n v="148"/>
    <n v="0"/>
    <n v="6.12"/>
    <n v="364"/>
    <n v="1990"/>
    <m/>
    <m/>
  </r>
  <r>
    <x v="131"/>
    <x v="60"/>
    <n v="2834"/>
    <n v="79"/>
    <n v="1925"/>
    <n v="695"/>
    <n v="136"/>
    <n v="0"/>
    <n v="5.71"/>
    <n v="349"/>
    <n v="1990"/>
    <m/>
    <m/>
  </r>
  <r>
    <x v="131"/>
    <x v="61"/>
    <n v="2991"/>
    <n v="78"/>
    <n v="2019"/>
    <n v="747"/>
    <n v="147"/>
    <n v="0"/>
    <n v="5.89"/>
    <n v="358"/>
    <n v="1990"/>
    <m/>
    <m/>
  </r>
  <r>
    <x v="131"/>
    <x v="62"/>
    <n v="2983"/>
    <n v="60"/>
    <n v="2099"/>
    <n v="645"/>
    <n v="179"/>
    <n v="0"/>
    <n v="5.74"/>
    <n v="335"/>
    <n v="1990"/>
    <m/>
    <m/>
  </r>
  <r>
    <x v="131"/>
    <x v="63"/>
    <n v="2908"/>
    <n v="56"/>
    <n v="2036"/>
    <n v="656"/>
    <n v="160"/>
    <n v="0"/>
    <n v="5.46"/>
    <n v="309"/>
    <n v="1990"/>
    <m/>
    <m/>
  </r>
  <r>
    <x v="131"/>
    <x v="64"/>
    <n v="2741"/>
    <n v="49"/>
    <n v="2004"/>
    <n v="556"/>
    <n v="133"/>
    <n v="0"/>
    <n v="5.03"/>
    <n v="310"/>
    <n v="1990"/>
    <m/>
    <m/>
  </r>
  <r>
    <x v="131"/>
    <x v="65"/>
    <n v="2634"/>
    <n v="55"/>
    <n v="1903"/>
    <n v="527"/>
    <n v="150"/>
    <n v="0"/>
    <n v="4.7300000000000004"/>
    <n v="337"/>
    <n v="1990"/>
    <m/>
    <m/>
  </r>
  <r>
    <x v="132"/>
    <x v="5"/>
    <n v="6"/>
    <n v="2"/>
    <n v="3"/>
    <n v="0"/>
    <n v="0"/>
    <n v="0"/>
    <n v="0.03"/>
    <n v="0"/>
    <n v="1958"/>
    <m/>
    <m/>
  </r>
  <r>
    <x v="132"/>
    <x v="6"/>
    <n v="6"/>
    <n v="1"/>
    <n v="4"/>
    <n v="0"/>
    <n v="0"/>
    <n v="0"/>
    <n v="0.03"/>
    <n v="0"/>
    <n v="1958"/>
    <m/>
    <m/>
  </r>
  <r>
    <x v="132"/>
    <x v="7"/>
    <n v="7"/>
    <n v="2"/>
    <n v="5"/>
    <n v="0"/>
    <n v="0"/>
    <n v="0"/>
    <n v="0.04"/>
    <n v="0"/>
    <n v="1958"/>
    <m/>
    <m/>
  </r>
  <r>
    <x v="132"/>
    <x v="8"/>
    <n v="8"/>
    <n v="3"/>
    <n v="5"/>
    <n v="0"/>
    <n v="0"/>
    <n v="0"/>
    <n v="0.05"/>
    <n v="0"/>
    <n v="1958"/>
    <m/>
    <m/>
  </r>
  <r>
    <x v="132"/>
    <x v="9"/>
    <n v="8"/>
    <n v="4"/>
    <n v="4"/>
    <n v="0"/>
    <n v="0"/>
    <n v="0"/>
    <n v="0.05"/>
    <n v="0"/>
    <n v="1958"/>
    <m/>
    <m/>
  </r>
  <r>
    <x v="132"/>
    <x v="10"/>
    <n v="10"/>
    <n v="4"/>
    <n v="7"/>
    <n v="0"/>
    <n v="0"/>
    <n v="0"/>
    <n v="0.06"/>
    <n v="0"/>
    <n v="1989"/>
    <m/>
    <m/>
  </r>
  <r>
    <x v="132"/>
    <x v="11"/>
    <n v="14"/>
    <n v="4"/>
    <n v="10"/>
    <n v="0"/>
    <n v="0"/>
    <n v="0"/>
    <n v="0.08"/>
    <n v="0"/>
    <n v="1989"/>
    <m/>
    <m/>
  </r>
  <r>
    <x v="132"/>
    <x v="12"/>
    <n v="19"/>
    <n v="5"/>
    <n v="14"/>
    <n v="0"/>
    <n v="0"/>
    <n v="0"/>
    <n v="0.11"/>
    <n v="0"/>
    <n v="1989"/>
    <m/>
    <m/>
  </r>
  <r>
    <x v="132"/>
    <x v="13"/>
    <n v="26"/>
    <n v="4"/>
    <n v="23"/>
    <n v="0"/>
    <n v="0"/>
    <n v="0"/>
    <n v="0.14000000000000001"/>
    <n v="0"/>
    <n v="1989"/>
    <m/>
    <m/>
  </r>
  <r>
    <x v="132"/>
    <x v="14"/>
    <n v="29"/>
    <n v="5"/>
    <n v="24"/>
    <n v="0"/>
    <n v="0"/>
    <n v="0"/>
    <n v="0.16"/>
    <n v="0"/>
    <n v="1989"/>
    <m/>
    <m/>
  </r>
  <r>
    <x v="132"/>
    <x v="15"/>
    <n v="35"/>
    <n v="4"/>
    <n v="31"/>
    <n v="0"/>
    <n v="0"/>
    <n v="0"/>
    <n v="0.18"/>
    <n v="0"/>
    <n v="1989"/>
    <m/>
    <m/>
  </r>
  <r>
    <x v="132"/>
    <x v="16"/>
    <n v="36"/>
    <n v="3"/>
    <n v="33"/>
    <n v="0"/>
    <n v="0"/>
    <n v="0"/>
    <n v="0.17"/>
    <n v="0"/>
    <n v="1989"/>
    <m/>
    <m/>
  </r>
  <r>
    <x v="132"/>
    <x v="17"/>
    <n v="41"/>
    <n v="3"/>
    <n v="38"/>
    <n v="0"/>
    <n v="0"/>
    <n v="0"/>
    <n v="0.19"/>
    <n v="0"/>
    <n v="1989"/>
    <m/>
    <m/>
  </r>
  <r>
    <x v="132"/>
    <x v="18"/>
    <n v="45"/>
    <n v="3"/>
    <n v="42"/>
    <n v="0"/>
    <n v="0"/>
    <n v="0"/>
    <n v="0.2"/>
    <n v="0"/>
    <n v="1989"/>
    <m/>
    <m/>
  </r>
  <r>
    <x v="132"/>
    <x v="19"/>
    <n v="46"/>
    <n v="3"/>
    <n v="43"/>
    <n v="0"/>
    <n v="0"/>
    <n v="0"/>
    <n v="0.19"/>
    <n v="0"/>
    <n v="1989"/>
    <m/>
    <m/>
  </r>
  <r>
    <x v="132"/>
    <x v="20"/>
    <n v="46"/>
    <n v="2"/>
    <n v="44"/>
    <n v="0"/>
    <n v="0"/>
    <n v="0"/>
    <n v="0.19"/>
    <n v="0"/>
    <n v="1989"/>
    <m/>
    <m/>
  </r>
  <r>
    <x v="132"/>
    <x v="21"/>
    <n v="56"/>
    <n v="4"/>
    <n v="53"/>
    <n v="0"/>
    <n v="0"/>
    <n v="0"/>
    <n v="0.22"/>
    <n v="0"/>
    <n v="1989"/>
    <m/>
    <m/>
  </r>
  <r>
    <x v="132"/>
    <x v="22"/>
    <n v="62"/>
    <n v="2"/>
    <n v="59"/>
    <n v="0"/>
    <n v="0"/>
    <n v="0"/>
    <n v="0.24"/>
    <n v="0"/>
    <n v="1989"/>
    <m/>
    <m/>
  </r>
  <r>
    <x v="132"/>
    <x v="23"/>
    <n v="63"/>
    <n v="1"/>
    <n v="62"/>
    <n v="0"/>
    <n v="0"/>
    <n v="0"/>
    <n v="0.25"/>
    <n v="0"/>
    <n v="1989"/>
    <m/>
    <m/>
  </r>
  <r>
    <x v="132"/>
    <x v="24"/>
    <n v="61"/>
    <n v="1"/>
    <n v="59"/>
    <n v="0"/>
    <n v="0"/>
    <n v="0"/>
    <n v="0.24"/>
    <n v="0"/>
    <n v="1989"/>
    <m/>
    <m/>
  </r>
  <r>
    <x v="132"/>
    <x v="25"/>
    <n v="73"/>
    <n v="1"/>
    <n v="71"/>
    <n v="0"/>
    <n v="0"/>
    <n v="0"/>
    <n v="0.28999999999999998"/>
    <n v="0"/>
    <n v="1989"/>
    <m/>
    <m/>
  </r>
  <r>
    <x v="132"/>
    <x v="26"/>
    <n v="81"/>
    <n v="2"/>
    <n v="79"/>
    <n v="0"/>
    <n v="0"/>
    <n v="0"/>
    <n v="0.33"/>
    <n v="0"/>
    <n v="1989"/>
    <m/>
    <m/>
  </r>
  <r>
    <x v="132"/>
    <x v="27"/>
    <n v="69"/>
    <n v="1"/>
    <n v="68"/>
    <n v="0"/>
    <n v="0"/>
    <n v="0"/>
    <n v="0.28000000000000003"/>
    <n v="0"/>
    <n v="1989"/>
    <m/>
    <m/>
  </r>
  <r>
    <x v="132"/>
    <x v="28"/>
    <n v="84"/>
    <n v="1"/>
    <n v="84"/>
    <n v="0"/>
    <n v="0"/>
    <n v="0"/>
    <n v="0.35"/>
    <n v="0"/>
    <n v="1989"/>
    <m/>
    <m/>
  </r>
  <r>
    <x v="132"/>
    <x v="29"/>
    <n v="113"/>
    <n v="1"/>
    <n v="112"/>
    <n v="0"/>
    <n v="0"/>
    <n v="0"/>
    <n v="0.47"/>
    <n v="0"/>
    <n v="1989"/>
    <m/>
    <m/>
  </r>
  <r>
    <x v="132"/>
    <x v="30"/>
    <n v="113"/>
    <n v="0"/>
    <n v="113"/>
    <n v="0"/>
    <n v="0"/>
    <n v="0"/>
    <n v="0.47"/>
    <n v="0"/>
    <n v="1989"/>
    <m/>
    <m/>
  </r>
  <r>
    <x v="132"/>
    <x v="31"/>
    <n v="144"/>
    <n v="3"/>
    <n v="141"/>
    <n v="0"/>
    <n v="0"/>
    <n v="0"/>
    <n v="0.57999999999999996"/>
    <n v="0"/>
    <n v="1989"/>
    <m/>
    <m/>
  </r>
  <r>
    <x v="132"/>
    <x v="32"/>
    <n v="146"/>
    <n v="1"/>
    <n v="146"/>
    <n v="0"/>
    <n v="0"/>
    <n v="0"/>
    <n v="0.57999999999999996"/>
    <n v="0"/>
    <n v="1989"/>
    <m/>
    <m/>
  </r>
  <r>
    <x v="132"/>
    <x v="33"/>
    <n v="132"/>
    <n v="1"/>
    <n v="131"/>
    <n v="0"/>
    <n v="0"/>
    <n v="0"/>
    <n v="0.51"/>
    <n v="0"/>
    <n v="1989"/>
    <m/>
    <m/>
  </r>
  <r>
    <x v="132"/>
    <x v="34"/>
    <n v="186"/>
    <n v="1"/>
    <n v="185"/>
    <n v="0"/>
    <n v="0"/>
    <n v="0"/>
    <n v="0.68"/>
    <n v="0"/>
    <n v="1989"/>
    <m/>
    <m/>
  </r>
  <r>
    <x v="132"/>
    <x v="35"/>
    <n v="165"/>
    <n v="1"/>
    <n v="164"/>
    <n v="0"/>
    <n v="0"/>
    <n v="0"/>
    <n v="0.57999999999999996"/>
    <n v="0"/>
    <n v="1989"/>
    <m/>
    <m/>
  </r>
  <r>
    <x v="132"/>
    <x v="36"/>
    <n v="200"/>
    <n v="0"/>
    <n v="200"/>
    <n v="0"/>
    <n v="0"/>
    <n v="0"/>
    <n v="0.68"/>
    <n v="0"/>
    <n v="1989"/>
    <m/>
    <m/>
  </r>
  <r>
    <x v="132"/>
    <x v="37"/>
    <n v="239"/>
    <n v="0"/>
    <n v="239"/>
    <n v="0"/>
    <n v="0"/>
    <n v="0"/>
    <n v="0.77"/>
    <n v="0"/>
    <n v="1989"/>
    <m/>
    <m/>
  </r>
  <r>
    <x v="132"/>
    <x v="38"/>
    <n v="265"/>
    <n v="0"/>
    <n v="265"/>
    <n v="0"/>
    <n v="0"/>
    <n v="0"/>
    <n v="0.82"/>
    <n v="0"/>
    <n v="1989"/>
    <m/>
    <m/>
  </r>
  <r>
    <x v="132"/>
    <x v="39"/>
    <n v="263"/>
    <n v="0"/>
    <n v="263"/>
    <n v="0"/>
    <n v="0"/>
    <n v="0"/>
    <n v="0.78"/>
    <n v="0"/>
    <n v="1989"/>
    <m/>
    <m/>
  </r>
  <r>
    <x v="132"/>
    <x v="40"/>
    <n v="281"/>
    <n v="0"/>
    <n v="281"/>
    <n v="0"/>
    <n v="0"/>
    <n v="0"/>
    <n v="0.81"/>
    <n v="0"/>
    <n v="1989"/>
    <m/>
    <m/>
  </r>
  <r>
    <x v="132"/>
    <x v="41"/>
    <n v="282"/>
    <n v="0"/>
    <n v="282"/>
    <n v="0"/>
    <n v="0"/>
    <n v="0"/>
    <n v="0.78"/>
    <n v="0"/>
    <n v="1990"/>
    <m/>
    <m/>
  </r>
  <r>
    <x v="132"/>
    <x v="42"/>
    <n v="298"/>
    <n v="0"/>
    <n v="298"/>
    <n v="0"/>
    <n v="0"/>
    <n v="0"/>
    <n v="0.81"/>
    <n v="0"/>
    <n v="1990"/>
    <m/>
    <m/>
  </r>
  <r>
    <x v="132"/>
    <x v="43"/>
    <n v="295"/>
    <n v="0"/>
    <n v="295"/>
    <n v="0"/>
    <n v="0"/>
    <n v="0"/>
    <n v="0.78"/>
    <n v="0"/>
    <n v="1990"/>
    <m/>
    <m/>
  </r>
  <r>
    <x v="132"/>
    <x v="44"/>
    <n v="322"/>
    <n v="0"/>
    <n v="322"/>
    <n v="0"/>
    <n v="0"/>
    <n v="0"/>
    <n v="0.84"/>
    <n v="0"/>
    <n v="1990"/>
    <m/>
    <m/>
  </r>
  <r>
    <x v="132"/>
    <x v="45"/>
    <n v="347"/>
    <n v="0"/>
    <n v="347"/>
    <n v="0"/>
    <n v="0"/>
    <n v="0"/>
    <n v="0.89"/>
    <n v="0"/>
    <n v="1990"/>
    <m/>
    <m/>
  </r>
  <r>
    <x v="132"/>
    <x v="46"/>
    <n v="336"/>
    <n v="0"/>
    <n v="336"/>
    <n v="0"/>
    <n v="0"/>
    <n v="0"/>
    <n v="0.84"/>
    <n v="0"/>
    <n v="1990"/>
    <m/>
    <m/>
  </r>
  <r>
    <x v="132"/>
    <x v="47"/>
    <n v="384"/>
    <n v="0"/>
    <n v="384"/>
    <n v="0"/>
    <n v="0"/>
    <n v="0"/>
    <n v="0.95"/>
    <n v="0"/>
    <n v="1990"/>
    <m/>
    <m/>
  </r>
  <r>
    <x v="132"/>
    <x v="48"/>
    <n v="406"/>
    <n v="0"/>
    <n v="406"/>
    <n v="0"/>
    <n v="0"/>
    <n v="0"/>
    <n v="0.99"/>
    <n v="0"/>
    <n v="1990"/>
    <m/>
    <m/>
  </r>
  <r>
    <x v="132"/>
    <x v="49"/>
    <n v="425"/>
    <n v="0"/>
    <n v="425"/>
    <n v="0"/>
    <n v="0"/>
    <n v="0"/>
    <n v="1.02"/>
    <n v="0"/>
    <n v="1990"/>
    <m/>
    <m/>
  </r>
  <r>
    <x v="132"/>
    <x v="50"/>
    <n v="414"/>
    <n v="0"/>
    <n v="414"/>
    <n v="0"/>
    <n v="0"/>
    <n v="0"/>
    <n v="0.97"/>
    <n v="0"/>
    <n v="1990"/>
    <m/>
    <m/>
  </r>
  <r>
    <x v="132"/>
    <x v="51"/>
    <n v="445"/>
    <n v="0"/>
    <n v="445"/>
    <n v="0"/>
    <n v="0"/>
    <n v="0"/>
    <n v="1.03"/>
    <n v="0"/>
    <n v="1990"/>
    <m/>
    <m/>
  </r>
  <r>
    <x v="132"/>
    <x v="52"/>
    <n v="460"/>
    <n v="0"/>
    <n v="460"/>
    <n v="0"/>
    <n v="0"/>
    <n v="0"/>
    <n v="1.04"/>
    <n v="0"/>
    <n v="1990"/>
    <m/>
    <m/>
  </r>
  <r>
    <x v="132"/>
    <x v="53"/>
    <n v="414"/>
    <n v="0"/>
    <n v="414"/>
    <n v="0"/>
    <n v="0"/>
    <n v="0"/>
    <n v="0.92"/>
    <n v="0"/>
    <n v="1990"/>
    <m/>
    <m/>
  </r>
  <r>
    <x v="132"/>
    <x v="54"/>
    <n v="418"/>
    <n v="0"/>
    <n v="418"/>
    <n v="0"/>
    <n v="0"/>
    <n v="0"/>
    <n v="0.91"/>
    <n v="0"/>
    <n v="1990"/>
    <m/>
    <m/>
  </r>
  <r>
    <x v="132"/>
    <x v="55"/>
    <n v="468"/>
    <n v="0"/>
    <n v="468"/>
    <n v="0"/>
    <n v="0"/>
    <n v="0"/>
    <n v="1"/>
    <n v="0"/>
    <n v="1990"/>
    <m/>
    <m/>
  </r>
  <r>
    <x v="132"/>
    <x v="56"/>
    <n v="499"/>
    <n v="0"/>
    <n v="499"/>
    <n v="0"/>
    <n v="0"/>
    <n v="0"/>
    <n v="1.04"/>
    <n v="0"/>
    <n v="1990"/>
    <m/>
    <m/>
  </r>
  <r>
    <x v="132"/>
    <x v="57"/>
    <n v="442"/>
    <n v="0"/>
    <n v="442"/>
    <n v="0"/>
    <n v="0"/>
    <n v="0"/>
    <n v="0.9"/>
    <n v="0"/>
    <n v="1990"/>
    <m/>
    <m/>
  </r>
  <r>
    <x v="132"/>
    <x v="58"/>
    <n v="419"/>
    <n v="0"/>
    <n v="419"/>
    <n v="0"/>
    <n v="0"/>
    <n v="0"/>
    <n v="0.85"/>
    <n v="0"/>
    <n v="1990"/>
    <m/>
    <m/>
  </r>
  <r>
    <x v="132"/>
    <x v="59"/>
    <n v="365"/>
    <n v="0"/>
    <n v="322"/>
    <n v="43"/>
    <n v="0"/>
    <n v="0"/>
    <n v="0.72"/>
    <n v="0"/>
    <n v="1990"/>
    <m/>
    <m/>
  </r>
  <r>
    <x v="132"/>
    <x v="60"/>
    <n v="565"/>
    <n v="1"/>
    <n v="516"/>
    <n v="49"/>
    <n v="0"/>
    <n v="0"/>
    <n v="1.08"/>
    <n v="0"/>
    <n v="1990"/>
    <m/>
    <m/>
  </r>
  <r>
    <x v="132"/>
    <x v="61"/>
    <n v="384"/>
    <n v="0"/>
    <n v="303"/>
    <n v="81"/>
    <n v="0"/>
    <n v="0"/>
    <n v="0.72"/>
    <n v="0"/>
    <n v="1990"/>
    <m/>
    <m/>
  </r>
  <r>
    <x v="132"/>
    <x v="62"/>
    <n v="395"/>
    <n v="0"/>
    <n v="357"/>
    <n v="39"/>
    <n v="0"/>
    <n v="0"/>
    <n v="0.72"/>
    <n v="0"/>
    <n v="1990"/>
    <m/>
    <m/>
  </r>
  <r>
    <x v="132"/>
    <x v="63"/>
    <n v="358"/>
    <n v="0"/>
    <n v="358"/>
    <n v="0"/>
    <n v="0"/>
    <n v="0"/>
    <n v="0.64"/>
    <n v="0"/>
    <n v="1990"/>
    <m/>
    <m/>
  </r>
  <r>
    <x v="132"/>
    <x v="64"/>
    <n v="322"/>
    <n v="0"/>
    <n v="322"/>
    <n v="0"/>
    <n v="0"/>
    <n v="0"/>
    <n v="0.56999999999999995"/>
    <n v="0"/>
    <n v="1990"/>
    <m/>
    <m/>
  </r>
  <r>
    <x v="132"/>
    <x v="65"/>
    <n v="350"/>
    <n v="0"/>
    <n v="320"/>
    <n v="31"/>
    <n v="0"/>
    <n v="0"/>
    <n v="0.61"/>
    <n v="56"/>
    <n v="1990"/>
    <m/>
    <m/>
  </r>
  <r>
    <x v="133"/>
    <x v="43"/>
    <n v="2939"/>
    <n v="1965"/>
    <n v="903"/>
    <n v="0"/>
    <n v="70"/>
    <n v="0"/>
    <n v="1.52"/>
    <n v="0"/>
    <n v="1990"/>
    <m/>
    <m/>
  </r>
  <r>
    <x v="133"/>
    <x v="44"/>
    <n v="2820"/>
    <n v="2068"/>
    <n v="684"/>
    <n v="0"/>
    <n v="68"/>
    <n v="0"/>
    <n v="1.45"/>
    <n v="0"/>
    <n v="1990"/>
    <m/>
    <m/>
  </r>
  <r>
    <x v="133"/>
    <x v="45"/>
    <n v="2855"/>
    <n v="2157"/>
    <n v="632"/>
    <n v="0"/>
    <n v="66"/>
    <n v="0"/>
    <n v="1.46"/>
    <n v="0"/>
    <n v="1990"/>
    <m/>
    <m/>
  </r>
  <r>
    <x v="133"/>
    <x v="46"/>
    <n v="2956"/>
    <n v="2222"/>
    <n v="663"/>
    <n v="0"/>
    <n v="71"/>
    <n v="0"/>
    <n v="1.51"/>
    <n v="17"/>
    <n v="1990"/>
    <m/>
    <m/>
  </r>
  <r>
    <x v="133"/>
    <x v="47"/>
    <n v="3202"/>
    <n v="2161"/>
    <n v="975"/>
    <n v="0"/>
    <n v="67"/>
    <n v="0"/>
    <n v="1.62"/>
    <n v="15"/>
    <n v="1990"/>
    <m/>
    <m/>
  </r>
  <r>
    <x v="133"/>
    <x v="48"/>
    <n v="2900"/>
    <n v="2019"/>
    <n v="813"/>
    <n v="0"/>
    <n v="68"/>
    <n v="0"/>
    <n v="1.46"/>
    <n v="17"/>
    <n v="1990"/>
    <m/>
    <m/>
  </r>
  <r>
    <x v="133"/>
    <x v="49"/>
    <n v="3443"/>
    <n v="2622"/>
    <n v="746"/>
    <n v="11"/>
    <n v="63"/>
    <n v="0"/>
    <n v="1.73"/>
    <n v="14"/>
    <n v="1990"/>
    <m/>
    <m/>
  </r>
  <r>
    <x v="133"/>
    <x v="50"/>
    <n v="3197"/>
    <n v="2373"/>
    <n v="733"/>
    <n v="21"/>
    <n v="71"/>
    <n v="0"/>
    <n v="1.6"/>
    <n v="31"/>
    <n v="1990"/>
    <m/>
    <m/>
  </r>
  <r>
    <x v="133"/>
    <x v="51"/>
    <n v="3290"/>
    <n v="2407"/>
    <n v="769"/>
    <n v="34"/>
    <n v="80"/>
    <n v="0"/>
    <n v="1.64"/>
    <n v="24"/>
    <n v="1990"/>
    <m/>
    <m/>
  </r>
  <r>
    <x v="133"/>
    <x v="52"/>
    <n v="3272"/>
    <n v="2514"/>
    <n v="627"/>
    <n v="45"/>
    <n v="86"/>
    <n v="0"/>
    <n v="1.62"/>
    <n v="19"/>
    <n v="1990"/>
    <m/>
    <m/>
  </r>
  <r>
    <x v="133"/>
    <x v="53"/>
    <n v="2982"/>
    <n v="2154"/>
    <n v="699"/>
    <n v="47"/>
    <n v="82"/>
    <n v="0"/>
    <n v="1.47"/>
    <n v="18"/>
    <n v="1990"/>
    <m/>
    <m/>
  </r>
  <r>
    <x v="133"/>
    <x v="54"/>
    <n v="3084"/>
    <n v="2248"/>
    <n v="690"/>
    <n v="41"/>
    <n v="104"/>
    <n v="0"/>
    <n v="1.52"/>
    <n v="7"/>
    <n v="1990"/>
    <m/>
    <m/>
  </r>
  <r>
    <x v="133"/>
    <x v="55"/>
    <n v="3052"/>
    <n v="2205"/>
    <n v="709"/>
    <n v="37"/>
    <n v="102"/>
    <n v="0"/>
    <n v="1.5"/>
    <n v="5"/>
    <n v="1990"/>
    <m/>
    <m/>
  </r>
  <r>
    <x v="133"/>
    <x v="56"/>
    <n v="3076"/>
    <n v="2184"/>
    <n v="732"/>
    <n v="39"/>
    <n v="121"/>
    <n v="0"/>
    <n v="1.51"/>
    <n v="5"/>
    <n v="1990"/>
    <m/>
    <m/>
  </r>
  <r>
    <x v="133"/>
    <x v="57"/>
    <n v="2983"/>
    <n v="2033"/>
    <n v="782"/>
    <n v="42"/>
    <n v="126"/>
    <n v="0"/>
    <n v="1.46"/>
    <n v="3"/>
    <n v="1990"/>
    <m/>
    <m/>
  </r>
  <r>
    <x v="133"/>
    <x v="58"/>
    <n v="2589"/>
    <n v="1562"/>
    <n v="845"/>
    <n v="53"/>
    <n v="129"/>
    <n v="0"/>
    <n v="1.23"/>
    <n v="6"/>
    <n v="1990"/>
    <m/>
    <m/>
  </r>
  <r>
    <x v="133"/>
    <x v="59"/>
    <n v="2564"/>
    <n v="1620"/>
    <n v="758"/>
    <n v="61"/>
    <n v="125"/>
    <n v="0"/>
    <n v="1.22"/>
    <n v="5"/>
    <n v="1990"/>
    <m/>
    <m/>
  </r>
  <r>
    <x v="133"/>
    <x v="60"/>
    <n v="2372"/>
    <n v="1440"/>
    <n v="767"/>
    <n v="40"/>
    <n v="124"/>
    <n v="0"/>
    <n v="1.1499999999999999"/>
    <n v="3"/>
    <n v="1990"/>
    <m/>
    <m/>
  </r>
  <r>
    <x v="133"/>
    <x v="61"/>
    <n v="2346"/>
    <n v="1426"/>
    <n v="749"/>
    <n v="60"/>
    <n v="112"/>
    <n v="0"/>
    <n v="1.1399999999999999"/>
    <n v="6"/>
    <n v="1990"/>
    <m/>
    <m/>
  </r>
  <r>
    <x v="133"/>
    <x v="62"/>
    <n v="2563"/>
    <n v="1588"/>
    <n v="774"/>
    <n v="69"/>
    <n v="133"/>
    <n v="0"/>
    <n v="1.24"/>
    <n v="3"/>
    <n v="1990"/>
    <m/>
    <m/>
  </r>
  <r>
    <x v="133"/>
    <x v="63"/>
    <n v="2445"/>
    <n v="1508"/>
    <n v="773"/>
    <n v="71"/>
    <n v="93"/>
    <n v="0"/>
    <n v="1.18"/>
    <n v="7"/>
    <n v="1990"/>
    <m/>
    <m/>
  </r>
  <r>
    <x v="133"/>
    <x v="64"/>
    <n v="2140"/>
    <n v="1244"/>
    <n v="711"/>
    <n v="81"/>
    <n v="104"/>
    <n v="0"/>
    <n v="1.03"/>
    <n v="9"/>
    <n v="1990"/>
    <m/>
    <m/>
  </r>
  <r>
    <x v="133"/>
    <x v="65"/>
    <n v="2048"/>
    <n v="1177"/>
    <n v="709"/>
    <n v="69"/>
    <n v="93"/>
    <n v="0"/>
    <n v="0.99"/>
    <n v="10"/>
    <n v="1990"/>
    <m/>
    <m/>
  </r>
  <r>
    <x v="134"/>
    <x v="66"/>
    <n v="1"/>
    <s v="."/>
    <s v="."/>
    <s v="."/>
    <n v="1"/>
    <s v="."/>
    <s v="."/>
    <n v="0"/>
    <n v="1958"/>
    <m/>
    <m/>
  </r>
  <r>
    <x v="134"/>
    <x v="67"/>
    <n v="2"/>
    <s v="."/>
    <s v="."/>
    <s v="."/>
    <n v="2"/>
    <s v="."/>
    <s v="."/>
    <n v="0"/>
    <n v="1958"/>
    <m/>
    <m/>
  </r>
  <r>
    <x v="134"/>
    <x v="68"/>
    <n v="1"/>
    <s v="."/>
    <s v="."/>
    <s v="."/>
    <n v="1"/>
    <s v="."/>
    <s v="."/>
    <n v="0"/>
    <n v="1958"/>
    <m/>
    <m/>
  </r>
  <r>
    <x v="134"/>
    <x v="78"/>
    <n v="2"/>
    <n v="2"/>
    <n v="0"/>
    <n v="0"/>
    <n v="0"/>
    <s v="."/>
    <s v="."/>
    <n v="0"/>
    <n v="1958"/>
    <m/>
    <m/>
  </r>
  <r>
    <x v="134"/>
    <x v="80"/>
    <n v="1"/>
    <s v="."/>
    <s v="."/>
    <s v="."/>
    <n v="1"/>
    <s v="."/>
    <s v="."/>
    <n v="0"/>
    <n v="1958"/>
    <m/>
    <m/>
  </r>
  <r>
    <x v="134"/>
    <x v="81"/>
    <n v="1"/>
    <s v="."/>
    <s v="."/>
    <s v="."/>
    <n v="1"/>
    <s v="."/>
    <s v="."/>
    <n v="0"/>
    <n v="1958"/>
    <m/>
    <m/>
  </r>
  <r>
    <x v="134"/>
    <x v="0"/>
    <n v="1"/>
    <s v="."/>
    <s v="."/>
    <s v="."/>
    <n v="1"/>
    <s v="."/>
    <s v="."/>
    <n v="0"/>
    <n v="1958"/>
    <m/>
    <m/>
  </r>
  <r>
    <x v="134"/>
    <x v="1"/>
    <n v="83"/>
    <n v="44"/>
    <n v="38"/>
    <n v="0"/>
    <n v="1"/>
    <n v="0"/>
    <n v="0.02"/>
    <n v="3"/>
    <n v="1958"/>
    <m/>
    <m/>
  </r>
  <r>
    <x v="134"/>
    <x v="2"/>
    <n v="67"/>
    <n v="19"/>
    <n v="47"/>
    <n v="0"/>
    <n v="1"/>
    <n v="0"/>
    <n v="0.02"/>
    <n v="3"/>
    <n v="1958"/>
    <m/>
    <m/>
  </r>
  <r>
    <x v="134"/>
    <x v="3"/>
    <n v="84"/>
    <n v="30"/>
    <n v="54"/>
    <n v="0"/>
    <n v="0"/>
    <n v="0"/>
    <n v="0.02"/>
    <n v="3"/>
    <n v="1958"/>
    <m/>
    <m/>
  </r>
  <r>
    <x v="134"/>
    <x v="4"/>
    <n v="69"/>
    <n v="7"/>
    <n v="63"/>
    <n v="0"/>
    <n v="0"/>
    <n v="0"/>
    <n v="0.02"/>
    <n v="4"/>
    <n v="1958"/>
    <m/>
    <m/>
  </r>
  <r>
    <x v="134"/>
    <x v="5"/>
    <n v="79"/>
    <n v="12"/>
    <n v="67"/>
    <n v="0"/>
    <n v="0"/>
    <n v="0"/>
    <n v="0.02"/>
    <n v="4"/>
    <n v="1958"/>
    <m/>
    <m/>
  </r>
  <r>
    <x v="134"/>
    <x v="6"/>
    <n v="83"/>
    <n v="7"/>
    <n v="75"/>
    <n v="0"/>
    <n v="0"/>
    <n v="0"/>
    <n v="0.02"/>
    <n v="4"/>
    <n v="1958"/>
    <m/>
    <m/>
  </r>
  <r>
    <x v="134"/>
    <x v="7"/>
    <n v="87"/>
    <n v="3"/>
    <n v="84"/>
    <n v="0"/>
    <n v="0"/>
    <n v="0"/>
    <n v="0.02"/>
    <n v="4"/>
    <n v="1958"/>
    <m/>
    <m/>
  </r>
  <r>
    <x v="134"/>
    <x v="8"/>
    <n v="86"/>
    <n v="3"/>
    <n v="83"/>
    <n v="0"/>
    <n v="0"/>
    <n v="0"/>
    <n v="0.02"/>
    <n v="4"/>
    <n v="1958"/>
    <m/>
    <m/>
  </r>
  <r>
    <x v="134"/>
    <x v="9"/>
    <n v="102"/>
    <n v="8"/>
    <n v="94"/>
    <n v="0"/>
    <n v="0"/>
    <n v="0"/>
    <n v="0.02"/>
    <n v="4"/>
    <n v="1958"/>
    <m/>
    <m/>
  </r>
  <r>
    <x v="134"/>
    <x v="10"/>
    <n v="102"/>
    <n v="9"/>
    <n v="93"/>
    <n v="0"/>
    <n v="0"/>
    <n v="0"/>
    <n v="0.02"/>
    <n v="4"/>
    <n v="1989"/>
    <m/>
    <m/>
  </r>
  <r>
    <x v="134"/>
    <x v="11"/>
    <n v="109"/>
    <n v="13"/>
    <n v="96"/>
    <n v="0"/>
    <n v="0"/>
    <n v="0"/>
    <n v="0.02"/>
    <n v="4"/>
    <n v="1989"/>
    <m/>
    <m/>
  </r>
  <r>
    <x v="134"/>
    <x v="12"/>
    <n v="97"/>
    <n v="4"/>
    <n v="94"/>
    <n v="0"/>
    <n v="0"/>
    <n v="0"/>
    <n v="0.02"/>
    <n v="4"/>
    <n v="1989"/>
    <m/>
    <m/>
  </r>
  <r>
    <x v="134"/>
    <x v="13"/>
    <n v="108"/>
    <n v="4"/>
    <n v="102"/>
    <n v="0"/>
    <n v="2"/>
    <n v="0"/>
    <n v="0.02"/>
    <n v="4"/>
    <n v="1989"/>
    <m/>
    <m/>
  </r>
  <r>
    <x v="134"/>
    <x v="14"/>
    <n v="126"/>
    <n v="11"/>
    <n v="109"/>
    <n v="0"/>
    <n v="6"/>
    <n v="0"/>
    <n v="0.02"/>
    <n v="4"/>
    <n v="1989"/>
    <m/>
    <m/>
  </r>
  <r>
    <x v="134"/>
    <x v="15"/>
    <n v="132"/>
    <n v="9"/>
    <n v="116"/>
    <n v="0"/>
    <n v="6"/>
    <n v="0"/>
    <n v="0.02"/>
    <n v="4"/>
    <n v="1989"/>
    <m/>
    <m/>
  </r>
  <r>
    <x v="134"/>
    <x v="16"/>
    <n v="152"/>
    <n v="11"/>
    <n v="136"/>
    <n v="0"/>
    <n v="5"/>
    <n v="0"/>
    <n v="0.03"/>
    <n v="4"/>
    <n v="1989"/>
    <m/>
    <m/>
  </r>
  <r>
    <x v="134"/>
    <x v="17"/>
    <n v="158"/>
    <n v="11"/>
    <n v="140"/>
    <n v="0"/>
    <n v="7"/>
    <n v="0"/>
    <n v="0.03"/>
    <n v="5"/>
    <n v="1989"/>
    <m/>
    <m/>
  </r>
  <r>
    <x v="134"/>
    <x v="18"/>
    <n v="230"/>
    <n v="12"/>
    <n v="210"/>
    <n v="0"/>
    <n v="8"/>
    <n v="0"/>
    <n v="0.04"/>
    <n v="7"/>
    <n v="1989"/>
    <m/>
    <m/>
  </r>
  <r>
    <x v="134"/>
    <x v="19"/>
    <n v="249"/>
    <n v="15"/>
    <n v="225"/>
    <n v="0"/>
    <n v="9"/>
    <n v="0"/>
    <n v="0.04"/>
    <n v="18"/>
    <n v="1989"/>
    <m/>
    <m/>
  </r>
  <r>
    <x v="134"/>
    <x v="20"/>
    <n v="232"/>
    <n v="14"/>
    <n v="208"/>
    <n v="0"/>
    <n v="10"/>
    <n v="0"/>
    <n v="0.04"/>
    <n v="29"/>
    <n v="1989"/>
    <m/>
    <m/>
  </r>
  <r>
    <x v="134"/>
    <x v="21"/>
    <n v="265"/>
    <n v="15"/>
    <n v="240"/>
    <n v="0"/>
    <n v="10"/>
    <n v="0"/>
    <n v="0.04"/>
    <n v="57"/>
    <n v="1989"/>
    <m/>
    <m/>
  </r>
  <r>
    <x v="134"/>
    <x v="22"/>
    <n v="280"/>
    <n v="17"/>
    <n v="254"/>
    <n v="0"/>
    <n v="10"/>
    <n v="0"/>
    <n v="0.04"/>
    <n v="80"/>
    <n v="1989"/>
    <m/>
    <m/>
  </r>
  <r>
    <x v="134"/>
    <x v="23"/>
    <n v="351"/>
    <n v="15"/>
    <n v="327"/>
    <n v="0"/>
    <n v="9"/>
    <n v="0"/>
    <n v="0.05"/>
    <n v="78"/>
    <n v="1989"/>
    <m/>
    <m/>
  </r>
  <r>
    <x v="134"/>
    <x v="24"/>
    <n v="293"/>
    <n v="9"/>
    <n v="275"/>
    <n v="0"/>
    <n v="10"/>
    <n v="0"/>
    <n v="0.04"/>
    <n v="116"/>
    <n v="1989"/>
    <m/>
    <m/>
  </r>
  <r>
    <x v="134"/>
    <x v="25"/>
    <n v="324"/>
    <n v="10"/>
    <n v="306"/>
    <n v="0"/>
    <n v="8"/>
    <n v="0"/>
    <n v="0.04"/>
    <n v="38"/>
    <n v="1989"/>
    <m/>
    <m/>
  </r>
  <r>
    <x v="134"/>
    <x v="26"/>
    <n v="462"/>
    <n v="14"/>
    <n v="440"/>
    <n v="0"/>
    <n v="8"/>
    <n v="0"/>
    <n v="0.06"/>
    <n v="9"/>
    <n v="1989"/>
    <m/>
    <m/>
  </r>
  <r>
    <x v="134"/>
    <x v="27"/>
    <n v="271"/>
    <n v="15"/>
    <n v="245"/>
    <n v="0"/>
    <n v="10"/>
    <n v="0"/>
    <n v="0.04"/>
    <n v="5"/>
    <n v="1989"/>
    <m/>
    <m/>
  </r>
  <r>
    <x v="134"/>
    <x v="28"/>
    <n v="231"/>
    <n v="12"/>
    <n v="212"/>
    <n v="0"/>
    <n v="7"/>
    <n v="0"/>
    <n v="0.03"/>
    <n v="27"/>
    <n v="1989"/>
    <m/>
    <m/>
  </r>
  <r>
    <x v="134"/>
    <x v="29"/>
    <n v="278"/>
    <n v="9"/>
    <n v="260"/>
    <n v="0"/>
    <n v="9"/>
    <n v="0"/>
    <n v="0.03"/>
    <n v="30"/>
    <n v="1989"/>
    <m/>
    <m/>
  </r>
  <r>
    <x v="134"/>
    <x v="30"/>
    <n v="309"/>
    <n v="19"/>
    <n v="280"/>
    <n v="0"/>
    <n v="10"/>
    <n v="0"/>
    <n v="0.04"/>
    <n v="19"/>
    <n v="1989"/>
    <m/>
    <m/>
  </r>
  <r>
    <x v="134"/>
    <x v="31"/>
    <n v="441"/>
    <n v="18"/>
    <n v="414"/>
    <n v="0"/>
    <n v="8"/>
    <n v="0"/>
    <n v="0.05"/>
    <n v="16"/>
    <n v="1989"/>
    <m/>
    <m/>
  </r>
  <r>
    <x v="134"/>
    <x v="32"/>
    <n v="280"/>
    <n v="20"/>
    <n v="255"/>
    <n v="0"/>
    <n v="5"/>
    <n v="0"/>
    <n v="0.03"/>
    <n v="16"/>
    <n v="1989"/>
    <m/>
    <m/>
  </r>
  <r>
    <x v="134"/>
    <x v="33"/>
    <n v="277"/>
    <n v="20"/>
    <n v="251"/>
    <n v="0"/>
    <n v="5"/>
    <n v="0"/>
    <n v="0.03"/>
    <n v="20"/>
    <n v="1989"/>
    <m/>
    <m/>
  </r>
  <r>
    <x v="134"/>
    <x v="34"/>
    <n v="178"/>
    <n v="20"/>
    <n v="152"/>
    <n v="0"/>
    <n v="5"/>
    <n v="0"/>
    <n v="0.02"/>
    <n v="16"/>
    <n v="1989"/>
    <m/>
    <m/>
  </r>
  <r>
    <x v="134"/>
    <x v="35"/>
    <n v="237"/>
    <n v="5"/>
    <n v="227"/>
    <n v="0"/>
    <n v="5"/>
    <n v="0"/>
    <n v="0.02"/>
    <n v="9"/>
    <n v="1989"/>
    <m/>
    <m/>
  </r>
  <r>
    <x v="134"/>
    <x v="36"/>
    <n v="288"/>
    <n v="3"/>
    <n v="280"/>
    <n v="0"/>
    <n v="5"/>
    <n v="0"/>
    <n v="0.03"/>
    <n v="12"/>
    <n v="1989"/>
    <m/>
    <m/>
  </r>
  <r>
    <x v="134"/>
    <x v="37"/>
    <n v="311"/>
    <n v="13"/>
    <n v="293"/>
    <n v="0"/>
    <n v="5"/>
    <n v="0"/>
    <n v="0.03"/>
    <n v="12"/>
    <n v="1989"/>
    <m/>
    <m/>
  </r>
  <r>
    <x v="134"/>
    <x v="38"/>
    <n v="351"/>
    <n v="9"/>
    <n v="336"/>
    <n v="0"/>
    <n v="7"/>
    <n v="0"/>
    <n v="0.03"/>
    <n v="9"/>
    <n v="1989"/>
    <m/>
    <m/>
  </r>
  <r>
    <x v="134"/>
    <x v="39"/>
    <n v="352"/>
    <n v="14"/>
    <n v="332"/>
    <n v="0"/>
    <n v="7"/>
    <n v="0"/>
    <n v="0.03"/>
    <n v="13"/>
    <n v="1989"/>
    <m/>
    <m/>
  </r>
  <r>
    <x v="134"/>
    <x v="40"/>
    <n v="254"/>
    <n v="9"/>
    <n v="236"/>
    <n v="0"/>
    <n v="8"/>
    <n v="0"/>
    <n v="0.02"/>
    <n v="12"/>
    <n v="1989"/>
    <m/>
    <m/>
  </r>
  <r>
    <x v="134"/>
    <x v="41"/>
    <n v="259"/>
    <n v="9"/>
    <n v="242"/>
    <n v="0"/>
    <n v="8"/>
    <n v="0"/>
    <n v="0.02"/>
    <n v="10"/>
    <n v="1990"/>
    <m/>
    <m/>
  </r>
  <r>
    <x v="134"/>
    <x v="42"/>
    <n v="282"/>
    <n v="9"/>
    <n v="265"/>
    <n v="0"/>
    <n v="8"/>
    <n v="0"/>
    <n v="0.02"/>
    <n v="12"/>
    <n v="1990"/>
    <m/>
    <m/>
  </r>
  <r>
    <x v="134"/>
    <x v="43"/>
    <n v="274"/>
    <n v="9"/>
    <n v="257"/>
    <n v="0"/>
    <n v="8"/>
    <n v="0"/>
    <n v="0.02"/>
    <n v="12"/>
    <n v="1990"/>
    <m/>
    <m/>
  </r>
  <r>
    <x v="134"/>
    <x v="44"/>
    <n v="281"/>
    <n v="10"/>
    <n v="263"/>
    <n v="0"/>
    <n v="8"/>
    <n v="0"/>
    <n v="0.02"/>
    <n v="11"/>
    <n v="1990"/>
    <m/>
    <m/>
  </r>
  <r>
    <x v="134"/>
    <x v="45"/>
    <n v="346"/>
    <n v="9"/>
    <n v="332"/>
    <n v="0"/>
    <n v="5"/>
    <n v="0"/>
    <n v="0.03"/>
    <n v="12"/>
    <n v="1990"/>
    <m/>
    <m/>
  </r>
  <r>
    <x v="134"/>
    <x v="46"/>
    <n v="345"/>
    <n v="7"/>
    <n v="332"/>
    <n v="0"/>
    <n v="5"/>
    <n v="0"/>
    <n v="0.03"/>
    <n v="15"/>
    <n v="1990"/>
    <m/>
    <m/>
  </r>
  <r>
    <x v="134"/>
    <x v="47"/>
    <n v="372"/>
    <n v="7"/>
    <n v="358"/>
    <n v="0"/>
    <n v="6"/>
    <n v="0"/>
    <n v="0.03"/>
    <n v="15"/>
    <n v="1990"/>
    <m/>
    <m/>
  </r>
  <r>
    <x v="134"/>
    <x v="48"/>
    <n v="450"/>
    <n v="9"/>
    <n v="436"/>
    <n v="0"/>
    <n v="5"/>
    <n v="0"/>
    <n v="0.03"/>
    <n v="15"/>
    <n v="1990"/>
    <m/>
    <m/>
  </r>
  <r>
    <x v="134"/>
    <x v="49"/>
    <n v="474"/>
    <n v="9"/>
    <n v="459"/>
    <n v="0"/>
    <n v="6"/>
    <n v="0"/>
    <n v="0.03"/>
    <n v="15"/>
    <n v="1990"/>
    <m/>
    <m/>
  </r>
  <r>
    <x v="134"/>
    <x v="50"/>
    <n v="523"/>
    <n v="6"/>
    <n v="512"/>
    <n v="0"/>
    <n v="6"/>
    <n v="0"/>
    <n v="0.04"/>
    <n v="15"/>
    <n v="1990"/>
    <m/>
    <m/>
  </r>
  <r>
    <x v="134"/>
    <x v="51"/>
    <n v="511"/>
    <n v="7"/>
    <n v="496"/>
    <n v="0"/>
    <n v="7"/>
    <n v="0"/>
    <n v="0.03"/>
    <n v="50"/>
    <n v="1990"/>
    <m/>
    <m/>
  </r>
  <r>
    <x v="134"/>
    <x v="52"/>
    <n v="475"/>
    <n v="7"/>
    <n v="460"/>
    <n v="0"/>
    <n v="7"/>
    <n v="0"/>
    <n v="0.03"/>
    <n v="52"/>
    <n v="1990"/>
    <m/>
    <m/>
  </r>
  <r>
    <x v="134"/>
    <x v="53"/>
    <n v="337"/>
    <n v="7"/>
    <n v="326"/>
    <n v="0"/>
    <n v="4"/>
    <n v="0"/>
    <n v="0.02"/>
    <n v="22"/>
    <n v="1990"/>
    <m/>
    <m/>
  </r>
  <r>
    <x v="134"/>
    <x v="54"/>
    <n v="464"/>
    <n v="7"/>
    <n v="430"/>
    <n v="0"/>
    <n v="27"/>
    <n v="0"/>
    <n v="0.03"/>
    <n v="39"/>
    <n v="1990"/>
    <m/>
    <m/>
  </r>
  <r>
    <x v="134"/>
    <x v="55"/>
    <n v="493"/>
    <n v="7"/>
    <n v="463"/>
    <n v="0"/>
    <n v="23"/>
    <n v="0"/>
    <n v="0.03"/>
    <n v="50"/>
    <n v="1990"/>
    <m/>
    <m/>
  </r>
  <r>
    <x v="134"/>
    <x v="56"/>
    <n v="475"/>
    <n v="12"/>
    <n v="443"/>
    <n v="0"/>
    <n v="20"/>
    <n v="0"/>
    <n v="0.03"/>
    <n v="55"/>
    <n v="1990"/>
    <m/>
    <m/>
  </r>
  <r>
    <x v="134"/>
    <x v="57"/>
    <n v="459"/>
    <n v="11"/>
    <n v="428"/>
    <n v="0"/>
    <n v="20"/>
    <n v="0"/>
    <n v="0.02"/>
    <n v="54"/>
    <n v="1990"/>
    <m/>
    <m/>
  </r>
  <r>
    <x v="134"/>
    <x v="58"/>
    <n v="495"/>
    <n v="7"/>
    <n v="450"/>
    <n v="0"/>
    <n v="37"/>
    <n v="0"/>
    <n v="0.03"/>
    <n v="56"/>
    <n v="1990"/>
    <m/>
    <m/>
  </r>
  <r>
    <x v="134"/>
    <x v="59"/>
    <n v="515"/>
    <n v="9"/>
    <n v="484"/>
    <n v="0"/>
    <n v="22"/>
    <n v="0"/>
    <n v="0.03"/>
    <n v="54"/>
    <n v="1990"/>
    <m/>
    <m/>
  </r>
  <r>
    <x v="134"/>
    <x v="60"/>
    <n v="483"/>
    <n v="10"/>
    <n v="454"/>
    <n v="0"/>
    <n v="19"/>
    <n v="0"/>
    <n v="0.02"/>
    <n v="38"/>
    <n v="1990"/>
    <m/>
    <m/>
  </r>
  <r>
    <x v="134"/>
    <x v="61"/>
    <n v="534"/>
    <n v="29"/>
    <n v="483"/>
    <n v="0"/>
    <n v="22"/>
    <n v="0"/>
    <n v="0.03"/>
    <n v="54"/>
    <n v="1990"/>
    <m/>
    <m/>
  </r>
  <r>
    <x v="134"/>
    <x v="62"/>
    <n v="638"/>
    <n v="111"/>
    <n v="500"/>
    <n v="0"/>
    <n v="27"/>
    <n v="0"/>
    <n v="0.03"/>
    <n v="68"/>
    <n v="1990"/>
    <m/>
    <m/>
  </r>
  <r>
    <x v="134"/>
    <x v="63"/>
    <n v="738"/>
    <n v="190"/>
    <n v="517"/>
    <n v="0"/>
    <n v="31"/>
    <n v="0"/>
    <n v="0.03"/>
    <n v="70"/>
    <n v="1990"/>
    <m/>
    <m/>
  </r>
  <r>
    <x v="134"/>
    <x v="64"/>
    <n v="850"/>
    <n v="308"/>
    <n v="511"/>
    <n v="0"/>
    <n v="31"/>
    <n v="0"/>
    <n v="0.04"/>
    <n v="60"/>
    <n v="1990"/>
    <m/>
    <m/>
  </r>
  <r>
    <x v="134"/>
    <x v="65"/>
    <n v="839"/>
    <n v="278"/>
    <n v="527"/>
    <n v="0"/>
    <n v="33"/>
    <n v="0"/>
    <n v="0.04"/>
    <n v="64"/>
    <n v="1990"/>
    <m/>
    <m/>
  </r>
  <r>
    <x v="135"/>
    <x v="15"/>
    <n v="90"/>
    <n v="45"/>
    <n v="41"/>
    <n v="0"/>
    <n v="4"/>
    <n v="0"/>
    <n v="0.02"/>
    <n v="0"/>
    <n v="1989"/>
    <m/>
    <m/>
  </r>
  <r>
    <x v="135"/>
    <x v="16"/>
    <n v="95"/>
    <n v="49"/>
    <n v="42"/>
    <n v="0"/>
    <n v="4"/>
    <n v="0"/>
    <n v="0.02"/>
    <n v="0"/>
    <n v="1989"/>
    <m/>
    <m/>
  </r>
  <r>
    <x v="135"/>
    <x v="17"/>
    <n v="117"/>
    <n v="57"/>
    <n v="54"/>
    <n v="0"/>
    <n v="6"/>
    <n v="0"/>
    <n v="0.03"/>
    <n v="0"/>
    <n v="1989"/>
    <m/>
    <m/>
  </r>
  <r>
    <x v="135"/>
    <x v="18"/>
    <n v="100"/>
    <n v="39"/>
    <n v="55"/>
    <n v="0"/>
    <n v="6"/>
    <n v="0"/>
    <n v="0.02"/>
    <n v="0"/>
    <n v="1989"/>
    <m/>
    <m/>
  </r>
  <r>
    <x v="135"/>
    <x v="19"/>
    <n v="106"/>
    <n v="35"/>
    <n v="64"/>
    <n v="0"/>
    <n v="8"/>
    <n v="0"/>
    <n v="0.02"/>
    <n v="0"/>
    <n v="1989"/>
    <m/>
    <m/>
  </r>
  <r>
    <x v="135"/>
    <x v="20"/>
    <n v="104"/>
    <n v="23"/>
    <n v="70"/>
    <n v="0"/>
    <n v="10"/>
    <n v="0"/>
    <n v="0.02"/>
    <n v="0"/>
    <n v="1989"/>
    <m/>
    <m/>
  </r>
  <r>
    <x v="135"/>
    <x v="21"/>
    <n v="124"/>
    <n v="32"/>
    <n v="83"/>
    <n v="0"/>
    <n v="9"/>
    <n v="0"/>
    <n v="0.03"/>
    <n v="4"/>
    <n v="1989"/>
    <m/>
    <m/>
  </r>
  <r>
    <x v="135"/>
    <x v="22"/>
    <n v="137"/>
    <n v="33"/>
    <n v="95"/>
    <n v="0"/>
    <n v="9"/>
    <n v="0"/>
    <n v="0.03"/>
    <n v="4"/>
    <n v="1989"/>
    <m/>
    <m/>
  </r>
  <r>
    <x v="135"/>
    <x v="23"/>
    <n v="149"/>
    <n v="38"/>
    <n v="100"/>
    <n v="0"/>
    <n v="10"/>
    <n v="0"/>
    <n v="0.03"/>
    <n v="6"/>
    <n v="1989"/>
    <m/>
    <m/>
  </r>
  <r>
    <x v="135"/>
    <x v="24"/>
    <n v="156"/>
    <n v="41"/>
    <n v="104"/>
    <n v="0"/>
    <n v="12"/>
    <n v="0"/>
    <n v="0.03"/>
    <n v="6"/>
    <n v="1989"/>
    <m/>
    <m/>
  </r>
  <r>
    <x v="135"/>
    <x v="25"/>
    <n v="150"/>
    <n v="38"/>
    <n v="100"/>
    <n v="0"/>
    <n v="12"/>
    <n v="0"/>
    <n v="0.03"/>
    <n v="10"/>
    <n v="1989"/>
    <m/>
    <m/>
  </r>
  <r>
    <x v="135"/>
    <x v="26"/>
    <n v="158"/>
    <n v="51"/>
    <n v="93"/>
    <n v="0"/>
    <n v="14"/>
    <n v="0"/>
    <n v="0.03"/>
    <n v="12"/>
    <n v="1989"/>
    <m/>
    <m/>
  </r>
  <r>
    <x v="135"/>
    <x v="27"/>
    <n v="159"/>
    <n v="45"/>
    <n v="102"/>
    <n v="0"/>
    <n v="12"/>
    <n v="0"/>
    <n v="0.03"/>
    <n v="9"/>
    <n v="1989"/>
    <m/>
    <m/>
  </r>
  <r>
    <x v="135"/>
    <x v="28"/>
    <n v="174"/>
    <n v="41"/>
    <n v="120"/>
    <n v="0"/>
    <n v="13"/>
    <n v="0"/>
    <n v="0.03"/>
    <n v="11"/>
    <n v="1989"/>
    <m/>
    <m/>
  </r>
  <r>
    <x v="135"/>
    <x v="29"/>
    <n v="183"/>
    <n v="40"/>
    <n v="128"/>
    <n v="0"/>
    <n v="14"/>
    <n v="0"/>
    <n v="0.03"/>
    <n v="12"/>
    <n v="1989"/>
    <m/>
    <m/>
  </r>
  <r>
    <x v="135"/>
    <x v="30"/>
    <n v="174"/>
    <n v="25"/>
    <n v="136"/>
    <n v="0"/>
    <n v="14"/>
    <n v="0"/>
    <n v="0.03"/>
    <n v="15"/>
    <n v="1989"/>
    <m/>
    <m/>
  </r>
  <r>
    <x v="135"/>
    <x v="31"/>
    <n v="194"/>
    <n v="47"/>
    <n v="135"/>
    <n v="0"/>
    <n v="12"/>
    <n v="0"/>
    <n v="0.03"/>
    <n v="9"/>
    <n v="1989"/>
    <m/>
    <m/>
  </r>
  <r>
    <x v="135"/>
    <x v="32"/>
    <n v="165"/>
    <n v="35"/>
    <n v="120"/>
    <n v="0"/>
    <n v="11"/>
    <n v="0"/>
    <n v="0.03"/>
    <n v="9"/>
    <n v="1989"/>
    <m/>
    <m/>
  </r>
  <r>
    <x v="135"/>
    <x v="33"/>
    <n v="162"/>
    <n v="44"/>
    <n v="111"/>
    <n v="0"/>
    <n v="7"/>
    <n v="0"/>
    <n v="0.02"/>
    <n v="8"/>
    <n v="1989"/>
    <m/>
    <m/>
  </r>
  <r>
    <x v="135"/>
    <x v="34"/>
    <n v="157"/>
    <n v="32"/>
    <n v="115"/>
    <n v="0"/>
    <n v="10"/>
    <n v="0"/>
    <n v="0.02"/>
    <n v="9"/>
    <n v="1989"/>
    <m/>
    <m/>
  </r>
  <r>
    <x v="135"/>
    <x v="35"/>
    <n v="152"/>
    <n v="30"/>
    <n v="112"/>
    <n v="0"/>
    <n v="10"/>
    <n v="0"/>
    <n v="0.02"/>
    <n v="8"/>
    <n v="1989"/>
    <m/>
    <m/>
  </r>
  <r>
    <x v="135"/>
    <x v="36"/>
    <n v="152"/>
    <n v="24"/>
    <n v="121"/>
    <n v="0"/>
    <n v="8"/>
    <n v="0"/>
    <n v="0.02"/>
    <n v="8"/>
    <n v="1989"/>
    <m/>
    <m/>
  </r>
  <r>
    <x v="135"/>
    <x v="37"/>
    <n v="151"/>
    <n v="20"/>
    <n v="121"/>
    <n v="0"/>
    <n v="10"/>
    <n v="0"/>
    <n v="0.02"/>
    <n v="9"/>
    <n v="1989"/>
    <m/>
    <m/>
  </r>
  <r>
    <x v="135"/>
    <x v="38"/>
    <n v="149"/>
    <n v="20"/>
    <n v="119"/>
    <n v="0"/>
    <n v="10"/>
    <n v="0"/>
    <n v="0.02"/>
    <n v="8"/>
    <n v="1989"/>
    <m/>
    <m/>
  </r>
  <r>
    <x v="135"/>
    <x v="39"/>
    <n v="148"/>
    <n v="12"/>
    <n v="127"/>
    <n v="0"/>
    <n v="9"/>
    <n v="0"/>
    <n v="0.02"/>
    <n v="9"/>
    <n v="1989"/>
    <m/>
    <m/>
  </r>
  <r>
    <x v="135"/>
    <x v="40"/>
    <n v="154"/>
    <n v="8"/>
    <n v="136"/>
    <n v="0"/>
    <n v="10"/>
    <n v="0"/>
    <n v="0.02"/>
    <n v="9"/>
    <n v="1989"/>
    <m/>
    <m/>
  </r>
  <r>
    <x v="135"/>
    <x v="41"/>
    <n v="204"/>
    <n v="49"/>
    <n v="141"/>
    <n v="0"/>
    <n v="13"/>
    <n v="0"/>
    <n v="0.02"/>
    <n v="5"/>
    <n v="1990"/>
    <m/>
    <m/>
  </r>
  <r>
    <x v="135"/>
    <x v="42"/>
    <n v="217"/>
    <n v="45"/>
    <n v="157"/>
    <n v="0"/>
    <n v="16"/>
    <n v="0"/>
    <n v="0.02"/>
    <n v="5"/>
    <n v="1990"/>
    <m/>
    <m/>
  </r>
  <r>
    <x v="135"/>
    <x v="43"/>
    <n v="217"/>
    <n v="46"/>
    <n v="156"/>
    <n v="0"/>
    <n v="15"/>
    <n v="0"/>
    <n v="0.02"/>
    <n v="5"/>
    <n v="1990"/>
    <m/>
    <m/>
  </r>
  <r>
    <x v="135"/>
    <x v="44"/>
    <n v="243"/>
    <n v="49"/>
    <n v="177"/>
    <n v="0"/>
    <n v="17"/>
    <n v="0"/>
    <n v="0.02"/>
    <n v="5"/>
    <n v="1990"/>
    <m/>
    <m/>
  </r>
  <r>
    <x v="135"/>
    <x v="45"/>
    <n v="250"/>
    <n v="49"/>
    <n v="183"/>
    <n v="0"/>
    <n v="17"/>
    <n v="0"/>
    <n v="0.03"/>
    <n v="5"/>
    <n v="1990"/>
    <m/>
    <m/>
  </r>
  <r>
    <x v="135"/>
    <x v="46"/>
    <n v="251"/>
    <n v="48"/>
    <n v="184"/>
    <n v="0"/>
    <n v="19"/>
    <n v="0"/>
    <n v="0.03"/>
    <n v="5"/>
    <n v="1990"/>
    <m/>
    <m/>
  </r>
  <r>
    <x v="135"/>
    <x v="47"/>
    <n v="249"/>
    <n v="51"/>
    <n v="186"/>
    <n v="0"/>
    <n v="12"/>
    <n v="0"/>
    <n v="0.02"/>
    <n v="5"/>
    <n v="1990"/>
    <m/>
    <m/>
  </r>
  <r>
    <x v="135"/>
    <x v="48"/>
    <n v="263"/>
    <n v="52"/>
    <n v="187"/>
    <n v="0"/>
    <n v="24"/>
    <n v="0"/>
    <n v="0.03"/>
    <n v="5"/>
    <n v="1990"/>
    <m/>
    <m/>
  </r>
  <r>
    <x v="135"/>
    <x v="49"/>
    <n v="255"/>
    <n v="51"/>
    <n v="187"/>
    <n v="0"/>
    <n v="18"/>
    <n v="0"/>
    <n v="0.02"/>
    <n v="6"/>
    <n v="1990"/>
    <m/>
    <m/>
  </r>
  <r>
    <x v="135"/>
    <x v="50"/>
    <n v="257"/>
    <n v="39"/>
    <n v="193"/>
    <n v="0"/>
    <n v="25"/>
    <n v="0"/>
    <n v="0.02"/>
    <n v="3"/>
    <n v="1990"/>
    <m/>
    <m/>
  </r>
  <r>
    <x v="135"/>
    <x v="51"/>
    <n v="237"/>
    <n v="46"/>
    <n v="170"/>
    <n v="0"/>
    <n v="21"/>
    <n v="0"/>
    <n v="0.02"/>
    <n v="4"/>
    <n v="1990"/>
    <m/>
    <m/>
  </r>
  <r>
    <x v="135"/>
    <x v="52"/>
    <n v="236"/>
    <n v="33"/>
    <n v="177"/>
    <n v="0"/>
    <n v="25"/>
    <n v="0"/>
    <n v="0.02"/>
    <n v="5"/>
    <n v="1990"/>
    <m/>
    <m/>
  </r>
  <r>
    <x v="135"/>
    <x v="53"/>
    <n v="232"/>
    <n v="49"/>
    <n v="167"/>
    <n v="0"/>
    <n v="15"/>
    <n v="0"/>
    <n v="0.02"/>
    <n v="3"/>
    <n v="1990"/>
    <m/>
    <m/>
  </r>
  <r>
    <x v="135"/>
    <x v="54"/>
    <n v="250"/>
    <n v="46"/>
    <n v="182"/>
    <n v="0"/>
    <n v="22"/>
    <n v="0"/>
    <n v="0.02"/>
    <n v="8"/>
    <n v="1990"/>
    <m/>
    <m/>
  </r>
  <r>
    <x v="135"/>
    <x v="55"/>
    <n v="254"/>
    <n v="44"/>
    <n v="194"/>
    <n v="0"/>
    <n v="16"/>
    <n v="0"/>
    <n v="0.02"/>
    <n v="7"/>
    <n v="1990"/>
    <m/>
    <m/>
  </r>
  <r>
    <x v="135"/>
    <x v="56"/>
    <n v="239"/>
    <n v="43"/>
    <n v="173"/>
    <n v="0"/>
    <n v="23"/>
    <n v="0"/>
    <n v="0.02"/>
    <n v="6"/>
    <n v="1990"/>
    <m/>
    <m/>
  </r>
  <r>
    <x v="135"/>
    <x v="57"/>
    <n v="249"/>
    <n v="43"/>
    <n v="180"/>
    <n v="0"/>
    <n v="26"/>
    <n v="0"/>
    <n v="0.02"/>
    <n v="8"/>
    <n v="1990"/>
    <m/>
    <m/>
  </r>
  <r>
    <x v="135"/>
    <x v="58"/>
    <n v="242"/>
    <n v="43"/>
    <n v="173"/>
    <n v="0"/>
    <n v="25"/>
    <n v="0"/>
    <n v="0.02"/>
    <n v="9"/>
    <n v="1990"/>
    <m/>
    <m/>
  </r>
  <r>
    <x v="135"/>
    <x v="59"/>
    <n v="288"/>
    <n v="41"/>
    <n v="215"/>
    <n v="0"/>
    <n v="32"/>
    <n v="0"/>
    <n v="0.02"/>
    <n v="9"/>
    <n v="1990"/>
    <m/>
    <m/>
  </r>
  <r>
    <x v="135"/>
    <x v="60"/>
    <n v="258"/>
    <n v="38"/>
    <n v="188"/>
    <n v="0"/>
    <n v="32"/>
    <n v="0"/>
    <n v="0.02"/>
    <n v="6"/>
    <n v="1990"/>
    <m/>
    <m/>
  </r>
  <r>
    <x v="135"/>
    <x v="61"/>
    <n v="312"/>
    <n v="46"/>
    <n v="240"/>
    <n v="0"/>
    <n v="26"/>
    <n v="0"/>
    <n v="0.02"/>
    <n v="6"/>
    <n v="1990"/>
    <m/>
    <m/>
  </r>
  <r>
    <x v="135"/>
    <x v="62"/>
    <n v="322"/>
    <n v="67"/>
    <n v="227"/>
    <n v="0"/>
    <n v="28"/>
    <n v="0"/>
    <n v="0.02"/>
    <n v="6"/>
    <n v="1990"/>
    <m/>
    <m/>
  </r>
  <r>
    <x v="135"/>
    <x v="63"/>
    <n v="299"/>
    <n v="59"/>
    <n v="217"/>
    <n v="0"/>
    <n v="23"/>
    <n v="0"/>
    <n v="0.02"/>
    <n v="6"/>
    <n v="1990"/>
    <m/>
    <m/>
  </r>
  <r>
    <x v="135"/>
    <x v="64"/>
    <n v="334"/>
    <n v="60"/>
    <n v="229"/>
    <n v="0"/>
    <n v="44"/>
    <n v="0"/>
    <n v="0.02"/>
    <n v="6"/>
    <n v="1990"/>
    <m/>
    <m/>
  </r>
  <r>
    <x v="135"/>
    <x v="65"/>
    <n v="348"/>
    <n v="55"/>
    <n v="232"/>
    <n v="0"/>
    <n v="61"/>
    <n v="0"/>
    <n v="0.02"/>
    <n v="6"/>
    <n v="1990"/>
    <m/>
    <m/>
  </r>
  <r>
    <x v="136"/>
    <x v="21"/>
    <n v="3982"/>
    <n v="17"/>
    <n v="3756"/>
    <n v="12"/>
    <n v="140"/>
    <n v="58"/>
    <n v="0.37"/>
    <n v="68"/>
    <n v="1989"/>
    <m/>
    <m/>
  </r>
  <r>
    <x v="136"/>
    <x v="22"/>
    <n v="4548"/>
    <n v="42"/>
    <n v="4089"/>
    <n v="45"/>
    <n v="149"/>
    <n v="223"/>
    <n v="0.41"/>
    <n v="77"/>
    <n v="1989"/>
    <m/>
    <m/>
  </r>
  <r>
    <x v="136"/>
    <x v="23"/>
    <n v="4885"/>
    <n v="9"/>
    <n v="4343"/>
    <n v="62"/>
    <n v="158"/>
    <n v="312"/>
    <n v="0.43"/>
    <n v="64"/>
    <n v="1989"/>
    <m/>
    <m/>
  </r>
  <r>
    <x v="136"/>
    <x v="24"/>
    <n v="4776"/>
    <n v="35"/>
    <n v="4193"/>
    <n v="62"/>
    <n v="174"/>
    <n v="312"/>
    <n v="0.41"/>
    <n v="87"/>
    <n v="1989"/>
    <m/>
    <m/>
  </r>
  <r>
    <x v="136"/>
    <x v="25"/>
    <n v="5195"/>
    <n v="44"/>
    <n v="4184"/>
    <n v="130"/>
    <n v="186"/>
    <n v="651"/>
    <n v="0.43"/>
    <n v="110"/>
    <n v="1989"/>
    <m/>
    <m/>
  </r>
  <r>
    <x v="136"/>
    <x v="26"/>
    <n v="5303"/>
    <n v="19"/>
    <n v="4145"/>
    <n v="157"/>
    <n v="197"/>
    <n v="785"/>
    <n v="0.43"/>
    <n v="143"/>
    <n v="1989"/>
    <m/>
    <m/>
  </r>
  <r>
    <x v="136"/>
    <x v="27"/>
    <n v="6516"/>
    <n v="26"/>
    <n v="5132"/>
    <n v="186"/>
    <n v="237"/>
    <n v="934"/>
    <n v="0.52"/>
    <n v="103"/>
    <n v="1989"/>
    <m/>
    <m/>
  </r>
  <r>
    <x v="136"/>
    <x v="28"/>
    <n v="6166"/>
    <n v="32"/>
    <n v="4866"/>
    <n v="171"/>
    <n v="242"/>
    <n v="855"/>
    <n v="0.48"/>
    <n v="107"/>
    <n v="1989"/>
    <m/>
    <m/>
  </r>
  <r>
    <x v="136"/>
    <x v="29"/>
    <n v="6337"/>
    <n v="25"/>
    <n v="5239"/>
    <n v="29"/>
    <n v="299"/>
    <n v="745"/>
    <n v="0.48"/>
    <n v="40"/>
    <n v="1989"/>
    <m/>
    <m/>
  </r>
  <r>
    <x v="136"/>
    <x v="30"/>
    <n v="7439"/>
    <n v="37"/>
    <n v="6085"/>
    <n v="32"/>
    <n v="308"/>
    <n v="977"/>
    <n v="0.55000000000000004"/>
    <n v="59"/>
    <n v="1989"/>
    <m/>
    <m/>
  </r>
  <r>
    <x v="136"/>
    <x v="31"/>
    <n v="7635"/>
    <n v="56"/>
    <n v="6285"/>
    <n v="38"/>
    <n v="319"/>
    <n v="936"/>
    <n v="0.55000000000000004"/>
    <n v="49"/>
    <n v="1989"/>
    <m/>
    <m/>
  </r>
  <r>
    <x v="136"/>
    <x v="32"/>
    <n v="8406"/>
    <n v="105"/>
    <n v="7131"/>
    <n v="42"/>
    <n v="385"/>
    <n v="743"/>
    <n v="0.59"/>
    <n v="26"/>
    <n v="1989"/>
    <m/>
    <m/>
  </r>
  <r>
    <x v="136"/>
    <x v="33"/>
    <n v="8337"/>
    <n v="97"/>
    <n v="6912"/>
    <n v="46"/>
    <n v="425"/>
    <n v="857"/>
    <n v="0.56999999999999995"/>
    <n v="34"/>
    <n v="1989"/>
    <m/>
    <m/>
  </r>
  <r>
    <x v="136"/>
    <x v="34"/>
    <n v="10355"/>
    <n v="271"/>
    <n v="8334"/>
    <n v="202"/>
    <n v="439"/>
    <n v="1109"/>
    <n v="0.69"/>
    <n v="32"/>
    <n v="1989"/>
    <m/>
    <m/>
  </r>
  <r>
    <x v="136"/>
    <x v="35"/>
    <n v="9462"/>
    <n v="298"/>
    <n v="7012"/>
    <n v="449"/>
    <n v="472"/>
    <n v="1230"/>
    <n v="0.62"/>
    <n v="50"/>
    <n v="1989"/>
    <m/>
    <m/>
  </r>
  <r>
    <x v="136"/>
    <x v="36"/>
    <n v="9882"/>
    <n v="393"/>
    <n v="7560"/>
    <n v="924"/>
    <n v="425"/>
    <n v="580"/>
    <n v="0.63"/>
    <n v="85"/>
    <n v="1989"/>
    <m/>
    <m/>
  </r>
  <r>
    <x v="136"/>
    <x v="37"/>
    <n v="10904"/>
    <n v="290"/>
    <n v="7633"/>
    <n v="1783"/>
    <n v="485"/>
    <n v="712"/>
    <n v="0.67"/>
    <n v="63"/>
    <n v="1989"/>
    <m/>
    <m/>
  </r>
  <r>
    <x v="136"/>
    <x v="38"/>
    <n v="11116"/>
    <n v="355"/>
    <n v="7658"/>
    <n v="2095"/>
    <n v="451"/>
    <n v="557"/>
    <n v="0.67"/>
    <n v="80"/>
    <n v="1989"/>
    <m/>
    <m/>
  </r>
  <r>
    <x v="136"/>
    <x v="39"/>
    <n v="11651"/>
    <n v="317"/>
    <n v="8309"/>
    <n v="1759"/>
    <n v="513"/>
    <n v="753"/>
    <n v="0.68"/>
    <n v="54"/>
    <n v="1989"/>
    <m/>
    <m/>
  </r>
  <r>
    <x v="136"/>
    <x v="40"/>
    <n v="13603"/>
    <n v="1311"/>
    <n v="8828"/>
    <n v="1881"/>
    <n v="652"/>
    <n v="931"/>
    <n v="0.77"/>
    <n v="59"/>
    <n v="1989"/>
    <m/>
    <m/>
  </r>
  <r>
    <x v="136"/>
    <x v="41"/>
    <n v="15433"/>
    <n v="1477"/>
    <n v="10455"/>
    <n v="1866"/>
    <n v="800"/>
    <n v="836"/>
    <n v="0.85"/>
    <n v="79"/>
    <n v="1990"/>
    <m/>
    <m/>
  </r>
  <r>
    <x v="136"/>
    <x v="42"/>
    <n v="18705"/>
    <n v="1657"/>
    <n v="11516"/>
    <n v="3628"/>
    <n v="1013"/>
    <n v="890"/>
    <n v="1"/>
    <n v="96"/>
    <n v="1990"/>
    <m/>
    <m/>
  </r>
  <r>
    <x v="136"/>
    <x v="43"/>
    <n v="20534"/>
    <n v="1726"/>
    <n v="12436"/>
    <n v="4368"/>
    <n v="1138"/>
    <n v="867"/>
    <n v="1.07"/>
    <n v="65"/>
    <n v="1990"/>
    <m/>
    <m/>
  </r>
  <r>
    <x v="136"/>
    <x v="44"/>
    <n v="25013"/>
    <n v="1470"/>
    <n v="14809"/>
    <n v="6012"/>
    <n v="1196"/>
    <n v="1526"/>
    <n v="1.27"/>
    <n v="54"/>
    <n v="1990"/>
    <m/>
    <m/>
  </r>
  <r>
    <x v="136"/>
    <x v="45"/>
    <n v="25637"/>
    <n v="1701"/>
    <n v="15053"/>
    <n v="6111"/>
    <n v="1350"/>
    <n v="1423"/>
    <n v="1.27"/>
    <n v="211"/>
    <n v="1990"/>
    <m/>
    <m/>
  </r>
  <r>
    <x v="136"/>
    <x v="46"/>
    <n v="33033"/>
    <n v="1728"/>
    <n v="16902"/>
    <n v="11465"/>
    <n v="1457"/>
    <n v="1480"/>
    <n v="1.59"/>
    <n v="217"/>
    <n v="1990"/>
    <m/>
    <m/>
  </r>
  <r>
    <x v="136"/>
    <x v="47"/>
    <n v="34190"/>
    <n v="2112"/>
    <n v="18971"/>
    <n v="9894"/>
    <n v="1679"/>
    <n v="1534"/>
    <n v="1.61"/>
    <n v="143"/>
    <n v="1990"/>
    <m/>
    <m/>
  </r>
  <r>
    <x v="136"/>
    <x v="48"/>
    <n v="34039"/>
    <n v="1740"/>
    <n v="19315"/>
    <n v="9673"/>
    <n v="1723"/>
    <n v="1588"/>
    <n v="1.56"/>
    <n v="139"/>
    <n v="1990"/>
    <m/>
    <m/>
  </r>
  <r>
    <x v="136"/>
    <x v="49"/>
    <n v="31139"/>
    <n v="1715"/>
    <n v="16294"/>
    <n v="9809"/>
    <n v="1414"/>
    <n v="1907"/>
    <n v="1.39"/>
    <n v="1728"/>
    <n v="1990"/>
    <m/>
    <m/>
  </r>
  <r>
    <x v="136"/>
    <x v="50"/>
    <n v="29434"/>
    <n v="1421"/>
    <n v="14417"/>
    <n v="10360"/>
    <n v="1374"/>
    <n v="1862"/>
    <n v="1.29"/>
    <n v="1533"/>
    <n v="1990"/>
    <m/>
    <m/>
  </r>
  <r>
    <x v="136"/>
    <x v="51"/>
    <n v="34288"/>
    <n v="2149"/>
    <n v="15410"/>
    <n v="13557"/>
    <n v="1557"/>
    <n v="1615"/>
    <n v="1.46"/>
    <n v="1489"/>
    <n v="1990"/>
    <m/>
    <m/>
  </r>
  <r>
    <x v="136"/>
    <x v="52"/>
    <n v="36984"/>
    <n v="2710"/>
    <n v="17587"/>
    <n v="13259"/>
    <n v="1880"/>
    <n v="1547"/>
    <n v="1.54"/>
    <n v="1596"/>
    <n v="1990"/>
    <m/>
    <m/>
  </r>
  <r>
    <x v="136"/>
    <x v="53"/>
    <n v="36472"/>
    <n v="3424"/>
    <n v="16162"/>
    <n v="13380"/>
    <n v="1950"/>
    <n v="1555"/>
    <n v="1.49"/>
    <n v="1560"/>
    <n v="1990"/>
    <m/>
    <m/>
  </r>
  <r>
    <x v="136"/>
    <x v="54"/>
    <n v="43157"/>
    <n v="4971"/>
    <n v="17316"/>
    <n v="16889"/>
    <n v="2345"/>
    <n v="1636"/>
    <n v="1.72"/>
    <n v="1596"/>
    <n v="1990"/>
    <m/>
    <m/>
  </r>
  <r>
    <x v="136"/>
    <x v="55"/>
    <n v="44676"/>
    <n v="8657"/>
    <n v="16535"/>
    <n v="16162"/>
    <n v="2134"/>
    <n v="1188"/>
    <n v="1.75"/>
    <n v="1794"/>
    <n v="1990"/>
    <m/>
    <m/>
  </r>
  <r>
    <x v="136"/>
    <x v="56"/>
    <n v="47583"/>
    <n v="7126"/>
    <n v="16641"/>
    <n v="17489"/>
    <n v="2429"/>
    <n v="3898"/>
    <n v="1.82"/>
    <n v="1669"/>
    <n v="1990"/>
    <m/>
    <m/>
  </r>
  <r>
    <x v="136"/>
    <x v="57"/>
    <n v="45733"/>
    <n v="7267"/>
    <n v="13795"/>
    <n v="18981"/>
    <n v="2502"/>
    <n v="3189"/>
    <n v="1.72"/>
    <n v="1708"/>
    <n v="1990"/>
    <m/>
    <m/>
  </r>
  <r>
    <x v="136"/>
    <x v="58"/>
    <n v="50400"/>
    <n v="8170"/>
    <n v="19016"/>
    <n v="17860"/>
    <n v="2649"/>
    <n v="2705"/>
    <n v="1.88"/>
    <n v="1312"/>
    <n v="1990"/>
    <m/>
    <m/>
  </r>
  <r>
    <x v="136"/>
    <x v="59"/>
    <n v="55640"/>
    <n v="10381"/>
    <n v="19424"/>
    <n v="19823"/>
    <n v="2670"/>
    <n v="3341"/>
    <n v="2.04"/>
    <n v="1281"/>
    <n v="1990"/>
    <m/>
    <m/>
  </r>
  <r>
    <x v="136"/>
    <x v="60"/>
    <n v="54234"/>
    <n v="12716"/>
    <n v="17823"/>
    <n v="17861"/>
    <n v="2646"/>
    <n v="3188"/>
    <n v="1.96"/>
    <n v="1266"/>
    <n v="1990"/>
    <m/>
    <m/>
  </r>
  <r>
    <x v="136"/>
    <x v="61"/>
    <n v="59579"/>
    <n v="15103"/>
    <n v="20006"/>
    <n v="16596"/>
    <n v="2688"/>
    <n v="5186"/>
    <n v="2.12"/>
    <n v="1432"/>
    <n v="1990"/>
    <m/>
    <m/>
  </r>
  <r>
    <x v="136"/>
    <x v="62"/>
    <n v="60105"/>
    <n v="15159"/>
    <n v="19794"/>
    <n v="17681"/>
    <n v="2883"/>
    <n v="4587"/>
    <n v="2.1"/>
    <n v="1653"/>
    <n v="1990"/>
    <m/>
    <m/>
  </r>
  <r>
    <x v="136"/>
    <x v="63"/>
    <n v="59642"/>
    <n v="16340"/>
    <n v="20544"/>
    <n v="18092"/>
    <n v="2955"/>
    <n v="1712"/>
    <n v="2.06"/>
    <n v="1509"/>
    <n v="1990"/>
    <m/>
    <m/>
  </r>
  <r>
    <x v="136"/>
    <x v="64"/>
    <n v="64497"/>
    <n v="15827"/>
    <n v="23656"/>
    <n v="20556"/>
    <n v="2918"/>
    <n v="1540"/>
    <n v="2.19"/>
    <n v="2286"/>
    <n v="1990"/>
    <m/>
    <m/>
  </r>
  <r>
    <x v="136"/>
    <x v="65"/>
    <n v="66218"/>
    <n v="15793"/>
    <n v="24442"/>
    <n v="21399"/>
    <n v="2992"/>
    <n v="1591"/>
    <n v="2.21"/>
    <n v="2271"/>
    <n v="1990"/>
    <m/>
    <m/>
  </r>
  <r>
    <x v="137"/>
    <x v="22"/>
    <n v="1"/>
    <n v="0"/>
    <n v="1"/>
    <n v="0"/>
    <n v="0"/>
    <n v="0"/>
    <n v="0.01"/>
    <n v="0"/>
    <n v="1989"/>
    <m/>
    <m/>
  </r>
  <r>
    <x v="137"/>
    <x v="23"/>
    <n v="1"/>
    <n v="0"/>
    <n v="1"/>
    <n v="0"/>
    <n v="0"/>
    <n v="0"/>
    <n v="0.01"/>
    <n v="0"/>
    <n v="1989"/>
    <m/>
    <m/>
  </r>
  <r>
    <x v="137"/>
    <x v="24"/>
    <n v="1"/>
    <n v="0"/>
    <n v="1"/>
    <n v="0"/>
    <n v="0"/>
    <n v="0"/>
    <n v="0.01"/>
    <n v="0"/>
    <n v="1989"/>
    <m/>
    <m/>
  </r>
  <r>
    <x v="137"/>
    <x v="25"/>
    <n v="1"/>
    <n v="0"/>
    <n v="1"/>
    <n v="0"/>
    <n v="0"/>
    <n v="0"/>
    <n v="0.01"/>
    <n v="0"/>
    <n v="1989"/>
    <m/>
    <m/>
  </r>
  <r>
    <x v="137"/>
    <x v="26"/>
    <n v="2"/>
    <n v="0"/>
    <n v="2"/>
    <n v="0"/>
    <n v="0"/>
    <n v="0"/>
    <n v="0.01"/>
    <n v="0"/>
    <n v="1989"/>
    <m/>
    <m/>
  </r>
  <r>
    <x v="137"/>
    <x v="27"/>
    <n v="3"/>
    <n v="0"/>
    <n v="3"/>
    <n v="0"/>
    <n v="0"/>
    <n v="0"/>
    <n v="0.02"/>
    <n v="0"/>
    <n v="1989"/>
    <m/>
    <m/>
  </r>
  <r>
    <x v="137"/>
    <x v="28"/>
    <n v="4"/>
    <n v="0"/>
    <n v="4"/>
    <n v="0"/>
    <n v="0"/>
    <n v="0"/>
    <n v="0.03"/>
    <n v="0"/>
    <n v="1989"/>
    <m/>
    <m/>
  </r>
  <r>
    <x v="137"/>
    <x v="29"/>
    <n v="6"/>
    <n v="0"/>
    <n v="6"/>
    <n v="0"/>
    <n v="0"/>
    <n v="0"/>
    <n v="0.04"/>
    <n v="0"/>
    <n v="1989"/>
    <m/>
    <m/>
  </r>
  <r>
    <x v="137"/>
    <x v="30"/>
    <n v="8"/>
    <n v="0"/>
    <n v="8"/>
    <n v="0"/>
    <n v="0"/>
    <n v="0"/>
    <n v="0.06"/>
    <n v="0"/>
    <n v="1989"/>
    <m/>
    <m/>
  </r>
  <r>
    <x v="137"/>
    <x v="31"/>
    <n v="12"/>
    <n v="0"/>
    <n v="12"/>
    <n v="0"/>
    <n v="0"/>
    <n v="0"/>
    <n v="7.0000000000000007E-2"/>
    <n v="0"/>
    <n v="1989"/>
    <m/>
    <m/>
  </r>
  <r>
    <x v="137"/>
    <x v="32"/>
    <n v="13"/>
    <n v="0"/>
    <n v="13"/>
    <n v="0"/>
    <n v="0"/>
    <n v="0"/>
    <n v="0.08"/>
    <n v="0"/>
    <n v="1989"/>
    <m/>
    <m/>
  </r>
  <r>
    <x v="137"/>
    <x v="33"/>
    <n v="13"/>
    <n v="0"/>
    <n v="13"/>
    <n v="0"/>
    <n v="0"/>
    <n v="0"/>
    <n v="0.08"/>
    <n v="0"/>
    <n v="1989"/>
    <m/>
    <m/>
  </r>
  <r>
    <x v="137"/>
    <x v="34"/>
    <n v="14"/>
    <n v="0"/>
    <n v="14"/>
    <n v="0"/>
    <n v="0"/>
    <n v="0"/>
    <n v="0.08"/>
    <n v="0"/>
    <n v="1989"/>
    <m/>
    <m/>
  </r>
  <r>
    <x v="137"/>
    <x v="35"/>
    <n v="16"/>
    <n v="0"/>
    <n v="16"/>
    <n v="0"/>
    <n v="0"/>
    <n v="0"/>
    <n v="0.09"/>
    <n v="0"/>
    <n v="1989"/>
    <m/>
    <m/>
  </r>
  <r>
    <x v="137"/>
    <x v="36"/>
    <n v="18"/>
    <n v="0"/>
    <n v="18"/>
    <n v="0"/>
    <n v="0"/>
    <n v="0"/>
    <n v="0.09"/>
    <n v="0"/>
    <n v="1989"/>
    <m/>
    <m/>
  </r>
  <r>
    <x v="137"/>
    <x v="37"/>
    <n v="22"/>
    <n v="0"/>
    <n v="22"/>
    <n v="0"/>
    <n v="0"/>
    <n v="0"/>
    <n v="0.11"/>
    <n v="0"/>
    <n v="1989"/>
    <m/>
    <m/>
  </r>
  <r>
    <x v="137"/>
    <x v="38"/>
    <n v="22"/>
    <n v="0"/>
    <n v="22"/>
    <n v="0"/>
    <n v="0"/>
    <n v="0"/>
    <n v="0.11"/>
    <n v="0"/>
    <n v="1989"/>
    <m/>
    <m/>
  </r>
  <r>
    <x v="137"/>
    <x v="39"/>
    <n v="26"/>
    <n v="0"/>
    <n v="26"/>
    <n v="0"/>
    <n v="0"/>
    <n v="0"/>
    <n v="0.13"/>
    <n v="21"/>
    <n v="1989"/>
    <m/>
    <m/>
  </r>
  <r>
    <x v="137"/>
    <x v="40"/>
    <n v="34"/>
    <n v="0"/>
    <n v="34"/>
    <n v="0"/>
    <n v="0"/>
    <n v="0"/>
    <n v="0.16"/>
    <n v="21"/>
    <n v="1989"/>
    <m/>
    <m/>
  </r>
  <r>
    <x v="137"/>
    <x v="41"/>
    <n v="47"/>
    <n v="0"/>
    <n v="47"/>
    <n v="0"/>
    <n v="0"/>
    <n v="0"/>
    <n v="0.21"/>
    <n v="29"/>
    <n v="1990"/>
    <m/>
    <m/>
  </r>
  <r>
    <x v="137"/>
    <x v="42"/>
    <n v="42"/>
    <n v="0"/>
    <n v="42"/>
    <n v="0"/>
    <n v="0"/>
    <n v="0"/>
    <n v="0.19"/>
    <n v="29"/>
    <n v="1990"/>
    <m/>
    <m/>
  </r>
  <r>
    <x v="137"/>
    <x v="43"/>
    <n v="63"/>
    <n v="0"/>
    <n v="63"/>
    <n v="0"/>
    <n v="0"/>
    <n v="0"/>
    <n v="0.27"/>
    <n v="36"/>
    <n v="1990"/>
    <m/>
    <m/>
  </r>
  <r>
    <x v="137"/>
    <x v="44"/>
    <n v="54"/>
    <n v="0"/>
    <n v="54"/>
    <n v="0"/>
    <n v="0"/>
    <n v="0"/>
    <n v="0.23"/>
    <n v="35"/>
    <n v="1990"/>
    <m/>
    <m/>
  </r>
  <r>
    <x v="137"/>
    <x v="45"/>
    <n v="54"/>
    <n v="0"/>
    <n v="54"/>
    <n v="0"/>
    <n v="0"/>
    <n v="0"/>
    <n v="0.22"/>
    <n v="41"/>
    <n v="1990"/>
    <m/>
    <m/>
  </r>
  <r>
    <x v="137"/>
    <x v="46"/>
    <n v="68"/>
    <n v="0"/>
    <n v="68"/>
    <n v="0"/>
    <n v="0"/>
    <n v="0"/>
    <n v="0.27"/>
    <n v="49"/>
    <n v="1990"/>
    <m/>
    <m/>
  </r>
  <r>
    <x v="137"/>
    <x v="47"/>
    <n v="79"/>
    <n v="0"/>
    <n v="79"/>
    <n v="0"/>
    <n v="0"/>
    <n v="0"/>
    <n v="0.31"/>
    <n v="50"/>
    <n v="1990"/>
    <m/>
    <m/>
  </r>
  <r>
    <x v="137"/>
    <x v="48"/>
    <n v="90"/>
    <n v="0"/>
    <n v="90"/>
    <n v="0"/>
    <n v="0"/>
    <n v="0"/>
    <n v="0.35"/>
    <n v="56"/>
    <n v="1990"/>
    <m/>
    <m/>
  </r>
  <r>
    <x v="137"/>
    <x v="49"/>
    <n v="82"/>
    <n v="0"/>
    <n v="82"/>
    <n v="0"/>
    <n v="0"/>
    <n v="0"/>
    <n v="0.31"/>
    <n v="66"/>
    <n v="1990"/>
    <m/>
    <m/>
  </r>
  <r>
    <x v="137"/>
    <x v="50"/>
    <n v="115"/>
    <n v="0"/>
    <n v="115"/>
    <n v="0"/>
    <n v="0"/>
    <n v="0"/>
    <n v="0.43"/>
    <n v="73"/>
    <n v="1990"/>
    <m/>
    <m/>
  </r>
  <r>
    <x v="137"/>
    <x v="51"/>
    <n v="123"/>
    <n v="0"/>
    <n v="123"/>
    <n v="0"/>
    <n v="0"/>
    <n v="0"/>
    <n v="0.45"/>
    <n v="64"/>
    <n v="1990"/>
    <m/>
    <m/>
  </r>
  <r>
    <x v="137"/>
    <x v="52"/>
    <n v="126"/>
    <n v="0"/>
    <n v="126"/>
    <n v="0"/>
    <n v="0"/>
    <n v="0"/>
    <n v="0.46"/>
    <n v="31"/>
    <n v="1990"/>
    <m/>
    <m/>
  </r>
  <r>
    <x v="137"/>
    <x v="53"/>
    <n v="162"/>
    <n v="0"/>
    <n v="162"/>
    <n v="0"/>
    <n v="0"/>
    <n v="0"/>
    <n v="0.56999999999999995"/>
    <n v="27"/>
    <n v="1990"/>
    <m/>
    <m/>
  </r>
  <r>
    <x v="137"/>
    <x v="54"/>
    <n v="138"/>
    <n v="0"/>
    <n v="138"/>
    <n v="0"/>
    <n v="0"/>
    <n v="0"/>
    <n v="0.48"/>
    <n v="26"/>
    <n v="1990"/>
    <m/>
    <m/>
  </r>
  <r>
    <x v="137"/>
    <x v="55"/>
    <n v="182"/>
    <n v="0"/>
    <n v="182"/>
    <n v="0"/>
    <n v="0"/>
    <n v="0"/>
    <n v="0.62"/>
    <n v="31"/>
    <n v="1990"/>
    <m/>
    <m/>
  </r>
  <r>
    <x v="137"/>
    <x v="56"/>
    <n v="164"/>
    <n v="0"/>
    <n v="164"/>
    <n v="0"/>
    <n v="0"/>
    <n v="0"/>
    <n v="0.56000000000000005"/>
    <n v="27"/>
    <n v="1990"/>
    <m/>
    <m/>
  </r>
  <r>
    <x v="137"/>
    <x v="57"/>
    <n v="207"/>
    <n v="0"/>
    <n v="207"/>
    <n v="0"/>
    <n v="0"/>
    <n v="0"/>
    <n v="0.69"/>
    <n v="36"/>
    <n v="1990"/>
    <m/>
    <m/>
  </r>
  <r>
    <x v="137"/>
    <x v="58"/>
    <n v="213"/>
    <n v="0"/>
    <n v="213"/>
    <n v="0"/>
    <n v="0"/>
    <n v="0"/>
    <n v="0.69"/>
    <n v="38"/>
    <n v="1990"/>
    <m/>
    <m/>
  </r>
  <r>
    <x v="137"/>
    <x v="59"/>
    <n v="230"/>
    <n v="0"/>
    <n v="230"/>
    <n v="0"/>
    <n v="0"/>
    <n v="0"/>
    <n v="0.73"/>
    <n v="46"/>
    <n v="1990"/>
    <m/>
    <m/>
  </r>
  <r>
    <x v="137"/>
    <x v="60"/>
    <n v="241"/>
    <n v="0"/>
    <n v="241"/>
    <n v="0"/>
    <n v="0"/>
    <n v="0"/>
    <n v="0.74"/>
    <n v="50"/>
    <n v="1990"/>
    <m/>
    <m/>
  </r>
  <r>
    <x v="137"/>
    <x v="61"/>
    <n v="255"/>
    <n v="0"/>
    <n v="255"/>
    <n v="0"/>
    <n v="0"/>
    <n v="0"/>
    <n v="0.77"/>
    <n v="39"/>
    <n v="1990"/>
    <m/>
    <m/>
  </r>
  <r>
    <x v="137"/>
    <x v="62"/>
    <n v="269"/>
    <n v="0"/>
    <n v="269"/>
    <n v="0"/>
    <n v="0"/>
    <n v="0"/>
    <n v="0.79"/>
    <n v="49"/>
    <n v="1990"/>
    <m/>
    <m/>
  </r>
  <r>
    <x v="137"/>
    <x v="63"/>
    <n v="303"/>
    <n v="0"/>
    <n v="303"/>
    <n v="0"/>
    <n v="0"/>
    <n v="0"/>
    <n v="0.88"/>
    <n v="101"/>
    <n v="1990"/>
    <m/>
    <m/>
  </r>
  <r>
    <x v="137"/>
    <x v="64"/>
    <n v="298"/>
    <n v="0"/>
    <n v="298"/>
    <n v="0"/>
    <n v="0"/>
    <n v="0"/>
    <n v="0.85"/>
    <n v="125"/>
    <n v="1990"/>
    <m/>
    <m/>
  </r>
  <r>
    <x v="137"/>
    <x v="65"/>
    <n v="364"/>
    <n v="0"/>
    <n v="364"/>
    <n v="0"/>
    <n v="0"/>
    <n v="0"/>
    <n v="1.02"/>
    <n v="204"/>
    <n v="1990"/>
    <m/>
    <m/>
  </r>
  <r>
    <x v="138"/>
    <x v="10"/>
    <n v="13"/>
    <n v="0"/>
    <n v="13"/>
    <n v="0"/>
    <n v="0"/>
    <n v="0"/>
    <n v="0"/>
    <n v="1"/>
    <n v="1989"/>
    <m/>
    <m/>
  </r>
  <r>
    <x v="138"/>
    <x v="11"/>
    <n v="33"/>
    <n v="0"/>
    <n v="33"/>
    <n v="0"/>
    <n v="0"/>
    <n v="0"/>
    <n v="0.01"/>
    <n v="1"/>
    <n v="1989"/>
    <m/>
    <m/>
  </r>
  <r>
    <x v="138"/>
    <x v="12"/>
    <n v="32"/>
    <n v="0"/>
    <n v="32"/>
    <n v="0"/>
    <n v="0"/>
    <n v="0"/>
    <n v="0.01"/>
    <n v="2"/>
    <n v="1989"/>
    <m/>
    <m/>
  </r>
  <r>
    <x v="138"/>
    <x v="13"/>
    <n v="38"/>
    <n v="0"/>
    <n v="38"/>
    <n v="0"/>
    <n v="0"/>
    <n v="0"/>
    <n v="0.01"/>
    <n v="2"/>
    <n v="1989"/>
    <m/>
    <m/>
  </r>
  <r>
    <x v="138"/>
    <x v="14"/>
    <n v="48"/>
    <n v="0"/>
    <n v="48"/>
    <n v="0"/>
    <n v="0"/>
    <n v="0"/>
    <n v="0.01"/>
    <n v="3"/>
    <n v="1989"/>
    <m/>
    <m/>
  </r>
  <r>
    <x v="138"/>
    <x v="15"/>
    <n v="48"/>
    <n v="0"/>
    <n v="48"/>
    <n v="0"/>
    <n v="0"/>
    <n v="0"/>
    <n v="0.01"/>
    <n v="3"/>
    <n v="1989"/>
    <m/>
    <m/>
  </r>
  <r>
    <x v="138"/>
    <x v="16"/>
    <n v="54"/>
    <n v="0"/>
    <n v="54"/>
    <n v="0"/>
    <n v="0"/>
    <n v="0"/>
    <n v="0.01"/>
    <n v="3"/>
    <n v="1989"/>
    <m/>
    <m/>
  </r>
  <r>
    <x v="138"/>
    <x v="17"/>
    <n v="52"/>
    <n v="0"/>
    <n v="52"/>
    <n v="0"/>
    <n v="0"/>
    <n v="0"/>
    <n v="0.01"/>
    <n v="3"/>
    <n v="1989"/>
    <m/>
    <m/>
  </r>
  <r>
    <x v="138"/>
    <x v="18"/>
    <n v="61"/>
    <n v="0"/>
    <n v="61"/>
    <n v="0"/>
    <n v="0"/>
    <n v="0"/>
    <n v="0.01"/>
    <n v="3"/>
    <n v="1989"/>
    <m/>
    <m/>
  </r>
  <r>
    <x v="138"/>
    <x v="19"/>
    <n v="54"/>
    <n v="0"/>
    <n v="54"/>
    <n v="0"/>
    <n v="0"/>
    <n v="0"/>
    <n v="0.01"/>
    <n v="3"/>
    <n v="1989"/>
    <m/>
    <m/>
  </r>
  <r>
    <x v="138"/>
    <x v="20"/>
    <n v="44"/>
    <n v="0"/>
    <n v="44"/>
    <n v="0"/>
    <n v="0"/>
    <n v="0"/>
    <n v="0.01"/>
    <n v="1"/>
    <n v="1989"/>
    <m/>
    <m/>
  </r>
  <r>
    <x v="138"/>
    <x v="21"/>
    <n v="55"/>
    <n v="0"/>
    <n v="55"/>
    <n v="0"/>
    <n v="0"/>
    <n v="0"/>
    <n v="0.01"/>
    <n v="6"/>
    <n v="1989"/>
    <m/>
    <m/>
  </r>
  <r>
    <x v="138"/>
    <x v="22"/>
    <n v="62"/>
    <n v="0"/>
    <n v="62"/>
    <n v="0"/>
    <n v="0"/>
    <n v="0"/>
    <n v="0.01"/>
    <n v="5"/>
    <n v="1989"/>
    <m/>
    <m/>
  </r>
  <r>
    <x v="138"/>
    <x v="23"/>
    <n v="67"/>
    <n v="0"/>
    <n v="67"/>
    <n v="0"/>
    <n v="0"/>
    <n v="0"/>
    <n v="0.01"/>
    <n v="4"/>
    <n v="1989"/>
    <m/>
    <m/>
  </r>
  <r>
    <x v="138"/>
    <x v="24"/>
    <n v="73"/>
    <n v="0"/>
    <n v="67"/>
    <n v="0"/>
    <n v="6"/>
    <n v="0"/>
    <n v="0.01"/>
    <n v="4"/>
    <n v="1989"/>
    <m/>
    <m/>
  </r>
  <r>
    <x v="138"/>
    <x v="25"/>
    <n v="83"/>
    <n v="0"/>
    <n v="77"/>
    <n v="0"/>
    <n v="6"/>
    <n v="0"/>
    <n v="0.01"/>
    <n v="4"/>
    <n v="1989"/>
    <m/>
    <m/>
  </r>
  <r>
    <x v="138"/>
    <x v="26"/>
    <n v="93"/>
    <n v="0"/>
    <n v="86"/>
    <n v="0"/>
    <n v="7"/>
    <n v="0"/>
    <n v="0.01"/>
    <n v="4"/>
    <n v="1989"/>
    <m/>
    <m/>
  </r>
  <r>
    <x v="138"/>
    <x v="27"/>
    <n v="93"/>
    <n v="0"/>
    <n v="86"/>
    <n v="0"/>
    <n v="7"/>
    <n v="0"/>
    <n v="0.01"/>
    <n v="4"/>
    <n v="1989"/>
    <m/>
    <m/>
  </r>
  <r>
    <x v="138"/>
    <x v="28"/>
    <n v="113"/>
    <n v="0"/>
    <n v="108"/>
    <n v="0"/>
    <n v="5"/>
    <n v="0"/>
    <n v="0.02"/>
    <n v="7"/>
    <n v="1989"/>
    <m/>
    <m/>
  </r>
  <r>
    <x v="138"/>
    <x v="29"/>
    <n v="108"/>
    <n v="0"/>
    <n v="103"/>
    <n v="0"/>
    <n v="5"/>
    <n v="0"/>
    <n v="0.02"/>
    <n v="9"/>
    <n v="1989"/>
    <m/>
    <m/>
  </r>
  <r>
    <x v="138"/>
    <x v="30"/>
    <n v="117"/>
    <n v="0"/>
    <n v="113"/>
    <n v="0"/>
    <n v="4"/>
    <n v="0"/>
    <n v="0.02"/>
    <n v="10"/>
    <n v="1989"/>
    <m/>
    <m/>
  </r>
  <r>
    <x v="138"/>
    <x v="31"/>
    <n v="107"/>
    <n v="0"/>
    <n v="104"/>
    <n v="0"/>
    <n v="3"/>
    <n v="0"/>
    <n v="0.01"/>
    <n v="13"/>
    <n v="1989"/>
    <m/>
    <m/>
  </r>
  <r>
    <x v="138"/>
    <x v="32"/>
    <n v="108"/>
    <n v="0"/>
    <n v="105"/>
    <n v="0"/>
    <n v="3"/>
    <n v="0"/>
    <n v="0.01"/>
    <n v="10"/>
    <n v="1989"/>
    <m/>
    <m/>
  </r>
  <r>
    <x v="138"/>
    <x v="33"/>
    <n v="100"/>
    <n v="0"/>
    <n v="96"/>
    <n v="0"/>
    <n v="4"/>
    <n v="0"/>
    <n v="0.01"/>
    <n v="9"/>
    <n v="1989"/>
    <m/>
    <m/>
  </r>
  <r>
    <x v="138"/>
    <x v="34"/>
    <n v="114"/>
    <n v="0"/>
    <n v="111"/>
    <n v="0"/>
    <n v="3"/>
    <n v="0"/>
    <n v="0.01"/>
    <n v="8"/>
    <n v="1989"/>
    <m/>
    <m/>
  </r>
  <r>
    <x v="138"/>
    <x v="35"/>
    <n v="119"/>
    <n v="0"/>
    <n v="116"/>
    <n v="0"/>
    <n v="3"/>
    <n v="0"/>
    <n v="0.02"/>
    <n v="10"/>
    <n v="1989"/>
    <m/>
    <m/>
  </r>
  <r>
    <x v="138"/>
    <x v="36"/>
    <n v="111"/>
    <n v="0"/>
    <n v="108"/>
    <n v="0"/>
    <n v="3"/>
    <n v="0"/>
    <n v="0.01"/>
    <n v="13"/>
    <n v="1989"/>
    <m/>
    <m/>
  </r>
  <r>
    <x v="138"/>
    <x v="37"/>
    <n v="104"/>
    <n v="0"/>
    <n v="101"/>
    <n v="0"/>
    <n v="3"/>
    <n v="0"/>
    <n v="0.01"/>
    <n v="12"/>
    <n v="1989"/>
    <m/>
    <m/>
  </r>
  <r>
    <x v="138"/>
    <x v="38"/>
    <n v="98"/>
    <n v="0"/>
    <n v="95"/>
    <n v="0"/>
    <n v="3"/>
    <n v="0"/>
    <n v="0.01"/>
    <n v="14"/>
    <n v="1989"/>
    <m/>
    <m/>
  </r>
  <r>
    <x v="138"/>
    <x v="39"/>
    <n v="105"/>
    <n v="0"/>
    <n v="102"/>
    <n v="0"/>
    <n v="3"/>
    <n v="0"/>
    <n v="0.01"/>
    <n v="12"/>
    <n v="1989"/>
    <m/>
    <m/>
  </r>
  <r>
    <x v="138"/>
    <x v="40"/>
    <n v="114"/>
    <n v="0"/>
    <n v="111"/>
    <n v="0"/>
    <n v="3"/>
    <n v="0"/>
    <n v="0.01"/>
    <n v="12"/>
    <n v="1989"/>
    <m/>
    <m/>
  </r>
  <r>
    <x v="138"/>
    <x v="41"/>
    <n v="115"/>
    <n v="0"/>
    <n v="112"/>
    <n v="0"/>
    <n v="3"/>
    <n v="0"/>
    <n v="0.01"/>
    <n v="12"/>
    <n v="1990"/>
    <m/>
    <m/>
  </r>
  <r>
    <x v="138"/>
    <x v="42"/>
    <n v="119"/>
    <n v="0"/>
    <n v="116"/>
    <n v="0"/>
    <n v="3"/>
    <n v="0"/>
    <n v="0.01"/>
    <n v="12"/>
    <n v="1990"/>
    <m/>
    <m/>
  </r>
  <r>
    <x v="138"/>
    <x v="43"/>
    <n v="121"/>
    <n v="0"/>
    <n v="118"/>
    <n v="0"/>
    <n v="3"/>
    <n v="0"/>
    <n v="0.01"/>
    <n v="13"/>
    <n v="1990"/>
    <m/>
    <m/>
  </r>
  <r>
    <x v="138"/>
    <x v="44"/>
    <n v="124"/>
    <n v="0"/>
    <n v="121"/>
    <n v="0"/>
    <n v="3"/>
    <n v="0"/>
    <n v="0.01"/>
    <n v="13"/>
    <n v="1990"/>
    <m/>
    <m/>
  </r>
  <r>
    <x v="138"/>
    <x v="45"/>
    <n v="126"/>
    <n v="0"/>
    <n v="124"/>
    <n v="0"/>
    <n v="2"/>
    <n v="0"/>
    <n v="0.01"/>
    <n v="13"/>
    <n v="1990"/>
    <m/>
    <m/>
  </r>
  <r>
    <x v="138"/>
    <x v="46"/>
    <n v="128"/>
    <n v="0"/>
    <n v="126"/>
    <n v="0"/>
    <n v="2"/>
    <n v="0"/>
    <n v="0.01"/>
    <n v="14"/>
    <n v="1990"/>
    <m/>
    <m/>
  </r>
  <r>
    <x v="138"/>
    <x v="47"/>
    <n v="133"/>
    <n v="0"/>
    <n v="131"/>
    <n v="0"/>
    <n v="2"/>
    <n v="0"/>
    <n v="0.01"/>
    <n v="15"/>
    <n v="1990"/>
    <m/>
    <m/>
  </r>
  <r>
    <x v="138"/>
    <x v="48"/>
    <n v="143"/>
    <n v="0"/>
    <n v="139"/>
    <n v="0"/>
    <n v="4"/>
    <n v="0"/>
    <n v="0.01"/>
    <n v="15"/>
    <n v="1990"/>
    <m/>
    <m/>
  </r>
  <r>
    <x v="138"/>
    <x v="49"/>
    <n v="208"/>
    <n v="0"/>
    <n v="208"/>
    <n v="0"/>
    <n v="0"/>
    <n v="0"/>
    <n v="0.02"/>
    <n v="15"/>
    <n v="1990"/>
    <m/>
    <m/>
  </r>
  <r>
    <x v="138"/>
    <x v="50"/>
    <n v="217"/>
    <n v="0"/>
    <n v="217"/>
    <n v="0"/>
    <n v="0"/>
    <n v="0"/>
    <n v="0.02"/>
    <n v="15"/>
    <n v="1990"/>
    <m/>
    <m/>
  </r>
  <r>
    <x v="138"/>
    <x v="51"/>
    <n v="224"/>
    <n v="0"/>
    <n v="224"/>
    <n v="0"/>
    <n v="0"/>
    <n v="0"/>
    <n v="0.02"/>
    <n v="15"/>
    <n v="1990"/>
    <m/>
    <m/>
  </r>
  <r>
    <x v="138"/>
    <x v="52"/>
    <n v="226"/>
    <n v="0"/>
    <n v="226"/>
    <n v="0"/>
    <n v="0"/>
    <n v="0"/>
    <n v="0.02"/>
    <n v="15"/>
    <n v="1990"/>
    <m/>
    <m/>
  </r>
  <r>
    <x v="138"/>
    <x v="53"/>
    <n v="231"/>
    <n v="0"/>
    <n v="231"/>
    <n v="0"/>
    <n v="0"/>
    <n v="0"/>
    <n v="0.02"/>
    <n v="15"/>
    <n v="1990"/>
    <m/>
    <m/>
  </r>
  <r>
    <x v="138"/>
    <x v="54"/>
    <n v="230"/>
    <n v="0"/>
    <n v="230"/>
    <n v="0"/>
    <n v="0"/>
    <n v="0"/>
    <n v="0.02"/>
    <n v="16"/>
    <n v="1990"/>
    <m/>
    <m/>
  </r>
  <r>
    <x v="138"/>
    <x v="55"/>
    <n v="239"/>
    <n v="0"/>
    <n v="239"/>
    <n v="0"/>
    <n v="0"/>
    <n v="0"/>
    <n v="0.02"/>
    <n v="16"/>
    <n v="1990"/>
    <m/>
    <m/>
  </r>
  <r>
    <x v="138"/>
    <x v="56"/>
    <n v="245"/>
    <n v="0"/>
    <n v="245"/>
    <n v="0"/>
    <n v="0"/>
    <n v="0"/>
    <n v="0.02"/>
    <n v="16"/>
    <n v="1990"/>
    <m/>
    <m/>
  </r>
  <r>
    <x v="138"/>
    <x v="57"/>
    <n v="257"/>
    <n v="0"/>
    <n v="257"/>
    <n v="0"/>
    <n v="0"/>
    <n v="0"/>
    <n v="0.02"/>
    <n v="16"/>
    <n v="1990"/>
    <m/>
    <m/>
  </r>
  <r>
    <x v="138"/>
    <x v="58"/>
    <n v="275"/>
    <n v="0"/>
    <n v="275"/>
    <n v="0"/>
    <n v="0"/>
    <n v="0"/>
    <n v="0.02"/>
    <n v="16"/>
    <n v="1990"/>
    <m/>
    <m/>
  </r>
  <r>
    <x v="138"/>
    <x v="59"/>
    <n v="292"/>
    <n v="0"/>
    <n v="292"/>
    <n v="0"/>
    <n v="0"/>
    <n v="0"/>
    <n v="0.02"/>
    <n v="16"/>
    <n v="1990"/>
    <m/>
    <m/>
  </r>
  <r>
    <x v="138"/>
    <x v="60"/>
    <n v="220"/>
    <n v="0"/>
    <n v="220"/>
    <n v="0"/>
    <n v="0"/>
    <n v="0"/>
    <n v="0.01"/>
    <n v="17"/>
    <n v="1990"/>
    <m/>
    <m/>
  </r>
  <r>
    <x v="138"/>
    <x v="61"/>
    <n v="263"/>
    <n v="0"/>
    <n v="263"/>
    <n v="0"/>
    <n v="0"/>
    <n v="0"/>
    <n v="0.02"/>
    <n v="18"/>
    <n v="1990"/>
    <m/>
    <m/>
  </r>
  <r>
    <x v="138"/>
    <x v="62"/>
    <n v="285"/>
    <n v="0"/>
    <n v="285"/>
    <n v="0"/>
    <n v="0"/>
    <n v="0"/>
    <n v="0.02"/>
    <n v="18"/>
    <n v="1990"/>
    <m/>
    <m/>
  </r>
  <r>
    <x v="138"/>
    <x v="63"/>
    <n v="271"/>
    <n v="0"/>
    <n v="271"/>
    <n v="0"/>
    <n v="0"/>
    <n v="0"/>
    <n v="0.02"/>
    <n v="19"/>
    <n v="1990"/>
    <m/>
    <m/>
  </r>
  <r>
    <x v="138"/>
    <x v="64"/>
    <n v="280"/>
    <n v="0"/>
    <n v="280"/>
    <n v="0"/>
    <n v="0"/>
    <n v="0"/>
    <n v="0.02"/>
    <n v="20"/>
    <n v="1990"/>
    <m/>
    <m/>
  </r>
  <r>
    <x v="138"/>
    <x v="65"/>
    <n v="385"/>
    <n v="0"/>
    <n v="385"/>
    <n v="0"/>
    <n v="0"/>
    <n v="0"/>
    <n v="0.02"/>
    <n v="20"/>
    <n v="1990"/>
    <m/>
    <m/>
  </r>
  <r>
    <x v="139"/>
    <x v="1"/>
    <n v="67"/>
    <n v="13"/>
    <n v="54"/>
    <n v="0"/>
    <n v="0"/>
    <n v="0"/>
    <n v="0.22"/>
    <n v="30"/>
    <n v="1958"/>
    <m/>
    <m/>
  </r>
  <r>
    <x v="139"/>
    <x v="2"/>
    <n v="70"/>
    <n v="12"/>
    <n v="58"/>
    <n v="0"/>
    <n v="0"/>
    <n v="0"/>
    <n v="0.22"/>
    <n v="28"/>
    <n v="1958"/>
    <m/>
    <m/>
  </r>
  <r>
    <x v="139"/>
    <x v="3"/>
    <n v="66"/>
    <n v="8"/>
    <n v="58"/>
    <n v="0"/>
    <n v="0"/>
    <n v="0"/>
    <n v="0.21"/>
    <n v="44"/>
    <n v="1958"/>
    <m/>
    <m/>
  </r>
  <r>
    <x v="139"/>
    <x v="4"/>
    <n v="63"/>
    <n v="7"/>
    <n v="56"/>
    <n v="0"/>
    <n v="0"/>
    <n v="0"/>
    <n v="0.2"/>
    <n v="54"/>
    <n v="1958"/>
    <m/>
    <m/>
  </r>
  <r>
    <x v="139"/>
    <x v="5"/>
    <n v="84"/>
    <n v="17"/>
    <n v="68"/>
    <n v="0"/>
    <n v="0"/>
    <n v="0"/>
    <n v="0.27"/>
    <n v="49"/>
    <n v="1958"/>
    <m/>
    <m/>
  </r>
  <r>
    <x v="139"/>
    <x v="6"/>
    <n v="93"/>
    <n v="13"/>
    <n v="80"/>
    <n v="0"/>
    <n v="0"/>
    <n v="0"/>
    <n v="0.28999999999999998"/>
    <n v="43"/>
    <n v="1958"/>
    <m/>
    <m/>
  </r>
  <r>
    <x v="139"/>
    <x v="7"/>
    <n v="81"/>
    <n v="4"/>
    <n v="77"/>
    <n v="0"/>
    <n v="0"/>
    <n v="0"/>
    <n v="0.26"/>
    <n v="69"/>
    <n v="1958"/>
    <m/>
    <m/>
  </r>
  <r>
    <x v="139"/>
    <x v="8"/>
    <n v="85"/>
    <n v="4"/>
    <n v="80"/>
    <n v="0"/>
    <n v="0"/>
    <n v="0"/>
    <n v="0.27"/>
    <n v="63"/>
    <n v="1958"/>
    <m/>
    <m/>
  </r>
  <r>
    <x v="139"/>
    <x v="9"/>
    <n v="90"/>
    <n v="5"/>
    <n v="85"/>
    <n v="0"/>
    <n v="0"/>
    <n v="0"/>
    <n v="0.28999999999999998"/>
    <n v="55"/>
    <n v="1958"/>
    <m/>
    <m/>
  </r>
  <r>
    <x v="139"/>
    <x v="10"/>
    <n v="106"/>
    <n v="3"/>
    <n v="103"/>
    <n v="0"/>
    <n v="0"/>
    <n v="0"/>
    <n v="0.34"/>
    <n v="55"/>
    <n v="1989"/>
    <m/>
    <m/>
  </r>
  <r>
    <x v="139"/>
    <x v="11"/>
    <n v="93"/>
    <n v="2"/>
    <n v="90"/>
    <n v="0"/>
    <n v="0"/>
    <n v="0"/>
    <n v="0.3"/>
    <n v="44"/>
    <n v="1989"/>
    <m/>
    <m/>
  </r>
  <r>
    <x v="139"/>
    <x v="12"/>
    <n v="80"/>
    <n v="2"/>
    <n v="78"/>
    <n v="0"/>
    <n v="0"/>
    <n v="0"/>
    <n v="0.26"/>
    <n v="42"/>
    <n v="1989"/>
    <m/>
    <m/>
  </r>
  <r>
    <x v="139"/>
    <x v="13"/>
    <n v="90"/>
    <n v="2"/>
    <n v="88"/>
    <n v="0"/>
    <n v="0"/>
    <n v="0"/>
    <n v="0.28999999999999998"/>
    <n v="47"/>
    <n v="1989"/>
    <m/>
    <m/>
  </r>
  <r>
    <x v="139"/>
    <x v="14"/>
    <n v="112"/>
    <n v="2"/>
    <n v="110"/>
    <n v="0"/>
    <n v="0"/>
    <n v="0"/>
    <n v="0.36"/>
    <n v="52"/>
    <n v="1989"/>
    <m/>
    <m/>
  </r>
  <r>
    <x v="139"/>
    <x v="15"/>
    <n v="136"/>
    <n v="3"/>
    <n v="133"/>
    <n v="0"/>
    <n v="0"/>
    <n v="0"/>
    <n v="0.44"/>
    <n v="60"/>
    <n v="1989"/>
    <m/>
    <m/>
  </r>
  <r>
    <x v="139"/>
    <x v="16"/>
    <n v="129"/>
    <n v="1"/>
    <n v="128"/>
    <n v="0"/>
    <n v="0"/>
    <n v="0"/>
    <n v="0.42"/>
    <n v="62"/>
    <n v="1989"/>
    <m/>
    <m/>
  </r>
  <r>
    <x v="139"/>
    <x v="17"/>
    <n v="113"/>
    <n v="2"/>
    <n v="111"/>
    <n v="0"/>
    <n v="0"/>
    <n v="0"/>
    <n v="0.37"/>
    <n v="97"/>
    <n v="1989"/>
    <m/>
    <m/>
  </r>
  <r>
    <x v="139"/>
    <x v="18"/>
    <n v="142"/>
    <n v="1"/>
    <n v="141"/>
    <n v="0"/>
    <n v="0"/>
    <n v="0"/>
    <n v="0.47"/>
    <n v="109"/>
    <n v="1989"/>
    <m/>
    <m/>
  </r>
  <r>
    <x v="139"/>
    <x v="19"/>
    <n v="174"/>
    <n v="2"/>
    <n v="172"/>
    <n v="0"/>
    <n v="0"/>
    <n v="0"/>
    <n v="0.56999999999999995"/>
    <n v="113"/>
    <n v="1989"/>
    <m/>
    <m/>
  </r>
  <r>
    <x v="139"/>
    <x v="20"/>
    <n v="178"/>
    <n v="1"/>
    <n v="177"/>
    <n v="0"/>
    <n v="0"/>
    <n v="0"/>
    <n v="0.59"/>
    <n v="97"/>
    <n v="1989"/>
    <m/>
    <m/>
  </r>
  <r>
    <x v="139"/>
    <x v="21"/>
    <n v="181"/>
    <n v="1"/>
    <n v="180"/>
    <n v="0"/>
    <n v="0"/>
    <n v="0"/>
    <n v="0.6"/>
    <n v="91"/>
    <n v="1989"/>
    <m/>
    <m/>
  </r>
  <r>
    <x v="139"/>
    <x v="22"/>
    <n v="180"/>
    <n v="0"/>
    <n v="180"/>
    <n v="0"/>
    <n v="0"/>
    <n v="0"/>
    <n v="0.59"/>
    <n v="103"/>
    <n v="1989"/>
    <m/>
    <m/>
  </r>
  <r>
    <x v="139"/>
    <x v="23"/>
    <n v="229"/>
    <n v="0"/>
    <n v="229"/>
    <n v="0"/>
    <n v="0"/>
    <n v="0"/>
    <n v="0.75"/>
    <n v="69"/>
    <n v="1989"/>
    <m/>
    <m/>
  </r>
  <r>
    <x v="139"/>
    <x v="24"/>
    <n v="220"/>
    <n v="1"/>
    <n v="219"/>
    <n v="0"/>
    <n v="0"/>
    <n v="0"/>
    <n v="0.73"/>
    <n v="80"/>
    <n v="1989"/>
    <m/>
    <m/>
  </r>
  <r>
    <x v="139"/>
    <x v="25"/>
    <n v="203"/>
    <n v="1"/>
    <n v="203"/>
    <n v="0"/>
    <n v="0"/>
    <n v="0"/>
    <n v="0.67"/>
    <n v="73"/>
    <n v="1989"/>
    <m/>
    <m/>
  </r>
  <r>
    <x v="139"/>
    <x v="26"/>
    <n v="182"/>
    <n v="0"/>
    <n v="182"/>
    <n v="0"/>
    <n v="0"/>
    <n v="0"/>
    <n v="0.59"/>
    <n v="68"/>
    <n v="1989"/>
    <m/>
    <m/>
  </r>
  <r>
    <x v="139"/>
    <x v="27"/>
    <n v="208"/>
    <n v="0"/>
    <n v="208"/>
    <n v="0"/>
    <n v="0"/>
    <n v="0"/>
    <n v="0.67"/>
    <n v="79"/>
    <n v="1989"/>
    <m/>
    <m/>
  </r>
  <r>
    <x v="139"/>
    <x v="28"/>
    <n v="219"/>
    <n v="0"/>
    <n v="219"/>
    <n v="0"/>
    <n v="0"/>
    <n v="0"/>
    <n v="0.7"/>
    <n v="82"/>
    <n v="1989"/>
    <m/>
    <m/>
  </r>
  <r>
    <x v="139"/>
    <x v="29"/>
    <n v="255"/>
    <n v="0"/>
    <n v="255"/>
    <n v="0"/>
    <n v="0"/>
    <n v="0"/>
    <n v="0.81"/>
    <n v="78"/>
    <n v="1989"/>
    <m/>
    <m/>
  </r>
  <r>
    <x v="139"/>
    <x v="30"/>
    <n v="247"/>
    <n v="0"/>
    <n v="247"/>
    <n v="0"/>
    <n v="0"/>
    <n v="0"/>
    <n v="0.77"/>
    <n v="81"/>
    <n v="1989"/>
    <m/>
    <m/>
  </r>
  <r>
    <x v="139"/>
    <x v="31"/>
    <n v="279"/>
    <n v="1"/>
    <n v="278"/>
    <n v="0"/>
    <n v="0"/>
    <n v="0"/>
    <n v="0.85"/>
    <n v="89"/>
    <n v="1989"/>
    <m/>
    <m/>
  </r>
  <r>
    <x v="139"/>
    <x v="32"/>
    <n v="312"/>
    <n v="1"/>
    <n v="311"/>
    <n v="0"/>
    <n v="0"/>
    <n v="0"/>
    <n v="0.94"/>
    <n v="86"/>
    <n v="1989"/>
    <m/>
    <m/>
  </r>
  <r>
    <x v="139"/>
    <x v="33"/>
    <n v="358"/>
    <n v="17"/>
    <n v="341"/>
    <n v="0"/>
    <n v="0"/>
    <n v="0"/>
    <n v="1.07"/>
    <n v="73"/>
    <n v="1989"/>
    <m/>
    <m/>
  </r>
  <r>
    <x v="139"/>
    <x v="34"/>
    <n v="272"/>
    <n v="38"/>
    <n v="234"/>
    <n v="0"/>
    <n v="0"/>
    <n v="0"/>
    <n v="0.8"/>
    <n v="51"/>
    <n v="1989"/>
    <m/>
    <m/>
  </r>
  <r>
    <x v="139"/>
    <x v="35"/>
    <n v="372"/>
    <n v="68"/>
    <n v="304"/>
    <n v="0"/>
    <n v="0"/>
    <n v="0"/>
    <n v="1.08"/>
    <n v="87"/>
    <n v="1989"/>
    <m/>
    <m/>
  </r>
  <r>
    <x v="139"/>
    <x v="36"/>
    <n v="327"/>
    <n v="135"/>
    <n v="192"/>
    <n v="0"/>
    <n v="0"/>
    <n v="0"/>
    <n v="0.94"/>
    <n v="57"/>
    <n v="1989"/>
    <m/>
    <m/>
  </r>
  <r>
    <x v="139"/>
    <x v="37"/>
    <n v="405"/>
    <n v="90"/>
    <n v="315"/>
    <n v="0"/>
    <n v="0"/>
    <n v="0"/>
    <n v="1.1499999999999999"/>
    <n v="68"/>
    <n v="1989"/>
    <m/>
    <m/>
  </r>
  <r>
    <x v="139"/>
    <x v="38"/>
    <n v="506"/>
    <n v="112"/>
    <n v="394"/>
    <n v="0"/>
    <n v="0"/>
    <n v="0"/>
    <n v="1.42"/>
    <n v="62"/>
    <n v="1989"/>
    <m/>
    <m/>
  </r>
  <r>
    <x v="139"/>
    <x v="39"/>
    <n v="549"/>
    <n v="151"/>
    <n v="398"/>
    <n v="0"/>
    <n v="0"/>
    <n v="0"/>
    <n v="1.52"/>
    <n v="68"/>
    <n v="1989"/>
    <m/>
    <m/>
  </r>
  <r>
    <x v="139"/>
    <x v="40"/>
    <n v="592"/>
    <n v="187"/>
    <n v="405"/>
    <n v="0"/>
    <n v="0"/>
    <n v="0"/>
    <n v="1.63"/>
    <n v="68"/>
    <n v="1989"/>
    <m/>
    <m/>
  </r>
  <r>
    <x v="139"/>
    <x v="41"/>
    <n v="589"/>
    <n v="185"/>
    <n v="404"/>
    <n v="0"/>
    <n v="0"/>
    <n v="0"/>
    <n v="1.6"/>
    <n v="68"/>
    <n v="1990"/>
    <m/>
    <m/>
  </r>
  <r>
    <x v="139"/>
    <x v="42"/>
    <n v="561"/>
    <n v="150"/>
    <n v="411"/>
    <n v="0"/>
    <n v="0"/>
    <n v="0"/>
    <n v="1.51"/>
    <n v="77"/>
    <n v="1990"/>
    <m/>
    <m/>
  </r>
  <r>
    <x v="139"/>
    <x v="43"/>
    <n v="552"/>
    <n v="127"/>
    <n v="425"/>
    <n v="0"/>
    <n v="0"/>
    <n v="0"/>
    <n v="1.47"/>
    <n v="86"/>
    <n v="1990"/>
    <m/>
    <m/>
  </r>
  <r>
    <x v="139"/>
    <x v="44"/>
    <n v="723"/>
    <n v="185"/>
    <n v="538"/>
    <n v="0"/>
    <n v="0"/>
    <n v="0"/>
    <n v="1.9"/>
    <n v="68"/>
    <n v="1990"/>
    <m/>
    <m/>
  </r>
  <r>
    <x v="139"/>
    <x v="45"/>
    <n v="660"/>
    <n v="125"/>
    <n v="535"/>
    <n v="0"/>
    <n v="0"/>
    <n v="0"/>
    <n v="1.72"/>
    <n v="68"/>
    <n v="1990"/>
    <m/>
    <m/>
  </r>
  <r>
    <x v="139"/>
    <x v="46"/>
    <n v="579"/>
    <n v="34"/>
    <n v="545"/>
    <n v="0"/>
    <n v="0"/>
    <n v="0"/>
    <n v="1.5"/>
    <n v="81"/>
    <n v="1990"/>
    <m/>
    <m/>
  </r>
  <r>
    <x v="139"/>
    <x v="47"/>
    <n v="611"/>
    <n v="0"/>
    <n v="611"/>
    <n v="0"/>
    <n v="0"/>
    <n v="0"/>
    <n v="1.57"/>
    <n v="82"/>
    <n v="1990"/>
    <m/>
    <m/>
  </r>
  <r>
    <x v="139"/>
    <x v="48"/>
    <n v="687"/>
    <n v="0"/>
    <n v="687"/>
    <n v="0"/>
    <n v="0"/>
    <n v="0"/>
    <n v="1.75"/>
    <n v="87"/>
    <n v="1990"/>
    <m/>
    <m/>
  </r>
  <r>
    <x v="139"/>
    <x v="49"/>
    <n v="585"/>
    <n v="0"/>
    <n v="585"/>
    <n v="0"/>
    <n v="0"/>
    <n v="0"/>
    <n v="1.49"/>
    <n v="88"/>
    <n v="1990"/>
    <m/>
    <m/>
  </r>
  <r>
    <x v="139"/>
    <x v="50"/>
    <n v="640"/>
    <n v="0"/>
    <n v="640"/>
    <n v="0"/>
    <n v="0"/>
    <n v="0"/>
    <n v="1.62"/>
    <n v="89"/>
    <n v="1990"/>
    <m/>
    <m/>
  </r>
  <r>
    <x v="139"/>
    <x v="51"/>
    <n v="563"/>
    <n v="0"/>
    <n v="563"/>
    <n v="0"/>
    <n v="0"/>
    <n v="0"/>
    <n v="1.42"/>
    <n v="649"/>
    <n v="1990"/>
    <m/>
    <m/>
  </r>
  <r>
    <x v="139"/>
    <x v="52"/>
    <n v="678"/>
    <n v="0"/>
    <n v="678"/>
    <n v="0"/>
    <n v="0"/>
    <n v="0"/>
    <n v="1.7"/>
    <n v="686"/>
    <n v="1990"/>
    <m/>
    <m/>
  </r>
  <r>
    <x v="139"/>
    <x v="53"/>
    <n v="627"/>
    <n v="0"/>
    <n v="627"/>
    <n v="0"/>
    <n v="0"/>
    <n v="0"/>
    <n v="1.56"/>
    <n v="725"/>
    <n v="1990"/>
    <m/>
    <m/>
  </r>
  <r>
    <x v="139"/>
    <x v="54"/>
    <n v="704"/>
    <n v="0"/>
    <n v="704"/>
    <n v="0"/>
    <n v="0"/>
    <n v="0"/>
    <n v="1.74"/>
    <n v="870"/>
    <n v="1990"/>
    <m/>
    <m/>
  </r>
  <r>
    <x v="139"/>
    <x v="55"/>
    <n v="702"/>
    <n v="0"/>
    <n v="702"/>
    <n v="0"/>
    <n v="0"/>
    <n v="0"/>
    <n v="1.72"/>
    <n v="944"/>
    <n v="1990"/>
    <m/>
    <m/>
  </r>
  <r>
    <x v="139"/>
    <x v="56"/>
    <n v="736"/>
    <n v="0"/>
    <n v="736"/>
    <n v="0"/>
    <n v="0"/>
    <n v="0"/>
    <n v="1.8"/>
    <n v="653"/>
    <n v="1990"/>
    <m/>
    <m/>
  </r>
  <r>
    <x v="139"/>
    <x v="57"/>
    <n v="702"/>
    <n v="0"/>
    <n v="702"/>
    <n v="0"/>
    <n v="0"/>
    <n v="0"/>
    <n v="1.71"/>
    <n v="726"/>
    <n v="1990"/>
    <m/>
    <m/>
  </r>
  <r>
    <x v="139"/>
    <x v="58"/>
    <n v="743"/>
    <n v="0"/>
    <n v="743"/>
    <n v="0"/>
    <n v="0"/>
    <n v="0"/>
    <n v="1.77"/>
    <n v="817"/>
    <n v="1990"/>
    <m/>
    <m/>
  </r>
  <r>
    <x v="139"/>
    <x v="59"/>
    <n v="698"/>
    <n v="0"/>
    <n v="698"/>
    <n v="0"/>
    <n v="0"/>
    <n v="0"/>
    <n v="1.66"/>
    <n v="909"/>
    <n v="1990"/>
    <m/>
    <m/>
  </r>
  <r>
    <x v="139"/>
    <x v="60"/>
    <n v="654"/>
    <n v="0"/>
    <n v="654"/>
    <n v="0"/>
    <n v="0"/>
    <n v="0"/>
    <n v="1.6"/>
    <n v="1067"/>
    <n v="1990"/>
    <m/>
    <m/>
  </r>
  <r>
    <x v="139"/>
    <x v="61"/>
    <n v="698"/>
    <n v="0"/>
    <n v="698"/>
    <n v="0"/>
    <n v="0"/>
    <n v="0"/>
    <n v="1.69"/>
    <n v="1365"/>
    <n v="1990"/>
    <m/>
    <m/>
  </r>
  <r>
    <x v="139"/>
    <x v="62"/>
    <n v="693"/>
    <n v="0"/>
    <n v="693"/>
    <n v="0"/>
    <n v="0"/>
    <n v="0"/>
    <n v="1.67"/>
    <n v="1267"/>
    <n v="1990"/>
    <m/>
    <m/>
  </r>
  <r>
    <x v="139"/>
    <x v="63"/>
    <n v="731"/>
    <n v="0"/>
    <n v="731"/>
    <n v="0"/>
    <n v="0"/>
    <n v="0"/>
    <n v="1.76"/>
    <n v="1129"/>
    <n v="1990"/>
    <m/>
    <m/>
  </r>
  <r>
    <x v="139"/>
    <x v="64"/>
    <n v="638"/>
    <n v="0"/>
    <n v="638"/>
    <n v="0"/>
    <n v="0"/>
    <n v="0"/>
    <n v="1.53"/>
    <n v="1129"/>
    <n v="1990"/>
    <m/>
    <m/>
  </r>
  <r>
    <x v="139"/>
    <x v="65"/>
    <n v="640"/>
    <n v="0"/>
    <n v="640"/>
    <n v="0"/>
    <n v="0"/>
    <n v="0"/>
    <n v="1.53"/>
    <n v="1166"/>
    <n v="1990"/>
    <m/>
    <m/>
  </r>
  <r>
    <x v="140"/>
    <x v="43"/>
    <n v="15"/>
    <n v="0"/>
    <n v="15"/>
    <n v="0"/>
    <n v="0"/>
    <n v="0"/>
    <n v="0.31"/>
    <n v="0"/>
    <n v="1990"/>
    <m/>
    <m/>
  </r>
  <r>
    <x v="140"/>
    <x v="44"/>
    <n v="17"/>
    <n v="0"/>
    <n v="17"/>
    <n v="0"/>
    <n v="0"/>
    <n v="0"/>
    <n v="0.33"/>
    <n v="0"/>
    <n v="1990"/>
    <m/>
    <m/>
  </r>
  <r>
    <x v="140"/>
    <x v="45"/>
    <n v="18"/>
    <n v="0"/>
    <n v="18"/>
    <n v="0"/>
    <n v="0"/>
    <n v="0"/>
    <n v="0.35"/>
    <n v="0"/>
    <n v="1990"/>
    <m/>
    <m/>
  </r>
  <r>
    <x v="140"/>
    <x v="46"/>
    <n v="18"/>
    <n v="0"/>
    <n v="18"/>
    <n v="0"/>
    <n v="0"/>
    <n v="0"/>
    <n v="0.36"/>
    <n v="0"/>
    <n v="1990"/>
    <m/>
    <m/>
  </r>
  <r>
    <x v="140"/>
    <x v="47"/>
    <n v="18"/>
    <n v="0"/>
    <n v="18"/>
    <n v="0"/>
    <n v="0"/>
    <n v="0"/>
    <n v="0.36"/>
    <n v="0"/>
    <n v="1990"/>
    <m/>
    <m/>
  </r>
  <r>
    <x v="140"/>
    <x v="48"/>
    <n v="18"/>
    <n v="0"/>
    <n v="18"/>
    <n v="0"/>
    <n v="0"/>
    <n v="0"/>
    <n v="0.36"/>
    <n v="0"/>
    <n v="1990"/>
    <m/>
    <m/>
  </r>
  <r>
    <x v="140"/>
    <x v="49"/>
    <n v="19"/>
    <n v="0"/>
    <n v="19"/>
    <n v="0"/>
    <n v="0"/>
    <n v="0"/>
    <n v="0.37"/>
    <n v="0"/>
    <n v="1990"/>
    <m/>
    <m/>
  </r>
  <r>
    <x v="140"/>
    <x v="50"/>
    <n v="18"/>
    <n v="0"/>
    <n v="18"/>
    <n v="0"/>
    <n v="0"/>
    <n v="0"/>
    <n v="0.35"/>
    <n v="0"/>
    <n v="1990"/>
    <m/>
    <m/>
  </r>
  <r>
    <x v="140"/>
    <x v="51"/>
    <n v="21"/>
    <n v="0"/>
    <n v="21"/>
    <n v="0"/>
    <n v="0"/>
    <n v="0"/>
    <n v="0.4"/>
    <n v="0"/>
    <n v="1990"/>
    <m/>
    <m/>
  </r>
  <r>
    <x v="140"/>
    <x v="52"/>
    <n v="22"/>
    <n v="0"/>
    <n v="22"/>
    <n v="0"/>
    <n v="0"/>
    <n v="0"/>
    <n v="0.42"/>
    <n v="0"/>
    <n v="1990"/>
    <m/>
    <m/>
  </r>
  <r>
    <x v="140"/>
    <x v="53"/>
    <n v="23"/>
    <n v="0"/>
    <n v="23"/>
    <n v="0"/>
    <n v="0"/>
    <n v="0"/>
    <n v="0.45"/>
    <n v="0"/>
    <n v="1990"/>
    <m/>
    <m/>
  </r>
  <r>
    <x v="140"/>
    <x v="54"/>
    <n v="23"/>
    <n v="0"/>
    <n v="23"/>
    <n v="0"/>
    <n v="0"/>
    <n v="0"/>
    <n v="0.43"/>
    <n v="0"/>
    <n v="1990"/>
    <m/>
    <m/>
  </r>
  <r>
    <x v="140"/>
    <x v="55"/>
    <n v="24"/>
    <n v="0"/>
    <n v="24"/>
    <n v="0"/>
    <n v="0"/>
    <n v="0"/>
    <n v="0.47"/>
    <n v="0"/>
    <n v="1990"/>
    <m/>
    <m/>
  </r>
  <r>
    <x v="140"/>
    <x v="56"/>
    <n v="23"/>
    <n v="0"/>
    <n v="23"/>
    <n v="0"/>
    <n v="0"/>
    <n v="0"/>
    <n v="0.45"/>
    <n v="0"/>
    <n v="1990"/>
    <m/>
    <m/>
  </r>
  <r>
    <x v="140"/>
    <x v="57"/>
    <n v="25"/>
    <n v="0"/>
    <n v="25"/>
    <n v="0"/>
    <n v="0"/>
    <n v="0"/>
    <n v="0.48"/>
    <n v="0"/>
    <n v="1990"/>
    <m/>
    <m/>
  </r>
  <r>
    <x v="140"/>
    <x v="58"/>
    <n v="27"/>
    <n v="0"/>
    <n v="27"/>
    <n v="0"/>
    <n v="0"/>
    <n v="0"/>
    <n v="0.51"/>
    <n v="0"/>
    <n v="1990"/>
    <m/>
    <m/>
  </r>
  <r>
    <x v="140"/>
    <x v="59"/>
    <n v="27"/>
    <n v="0"/>
    <n v="27"/>
    <n v="0"/>
    <n v="0"/>
    <n v="0"/>
    <n v="0.51"/>
    <n v="0"/>
    <n v="1990"/>
    <m/>
    <m/>
  </r>
  <r>
    <x v="140"/>
    <x v="60"/>
    <n v="28"/>
    <n v="0"/>
    <n v="28"/>
    <n v="0"/>
    <n v="0"/>
    <n v="0"/>
    <n v="0.53"/>
    <n v="0"/>
    <n v="1990"/>
    <m/>
    <m/>
  </r>
  <r>
    <x v="140"/>
    <x v="61"/>
    <n v="28"/>
    <n v="0"/>
    <n v="28"/>
    <n v="0"/>
    <n v="0"/>
    <n v="0"/>
    <n v="0.54"/>
    <n v="0"/>
    <n v="1990"/>
    <m/>
    <m/>
  </r>
  <r>
    <x v="140"/>
    <x v="62"/>
    <n v="28"/>
    <n v="0"/>
    <n v="28"/>
    <n v="0"/>
    <n v="0"/>
    <n v="0"/>
    <n v="0.54"/>
    <n v="0"/>
    <n v="1990"/>
    <m/>
    <m/>
  </r>
  <r>
    <x v="140"/>
    <x v="63"/>
    <n v="28"/>
    <n v="0"/>
    <n v="28"/>
    <n v="0"/>
    <n v="0"/>
    <n v="0"/>
    <n v="0.52"/>
    <n v="0"/>
    <n v="1990"/>
    <m/>
    <m/>
  </r>
  <r>
    <x v="140"/>
    <x v="64"/>
    <n v="28"/>
    <n v="0"/>
    <n v="28"/>
    <n v="0"/>
    <n v="0"/>
    <n v="0"/>
    <n v="0.54"/>
    <n v="0"/>
    <n v="1990"/>
    <m/>
    <m/>
  </r>
  <r>
    <x v="140"/>
    <x v="65"/>
    <n v="28"/>
    <n v="0"/>
    <n v="28"/>
    <n v="0"/>
    <n v="0"/>
    <n v="0"/>
    <n v="0.52"/>
    <n v="0"/>
    <n v="1990"/>
    <m/>
    <m/>
  </r>
  <r>
    <x v="141"/>
    <x v="1"/>
    <n v="15"/>
    <n v="0"/>
    <n v="15"/>
    <n v="0"/>
    <n v="0"/>
    <n v="0"/>
    <n v="7.0000000000000007E-2"/>
    <n v="0"/>
    <n v="1958"/>
    <m/>
    <m/>
  </r>
  <r>
    <x v="141"/>
    <x v="2"/>
    <n v="22"/>
    <n v="0"/>
    <n v="22"/>
    <n v="0"/>
    <n v="0"/>
    <n v="0"/>
    <n v="0.1"/>
    <n v="0"/>
    <n v="1958"/>
    <m/>
    <m/>
  </r>
  <r>
    <x v="141"/>
    <x v="3"/>
    <n v="25"/>
    <n v="0"/>
    <n v="25"/>
    <n v="0"/>
    <n v="0"/>
    <n v="0"/>
    <n v="0.11"/>
    <n v="0"/>
    <n v="1958"/>
    <m/>
    <m/>
  </r>
  <r>
    <x v="141"/>
    <x v="4"/>
    <n v="25"/>
    <n v="0"/>
    <n v="25"/>
    <n v="0"/>
    <n v="0"/>
    <n v="0"/>
    <n v="0.11"/>
    <n v="0"/>
    <n v="1958"/>
    <m/>
    <m/>
  </r>
  <r>
    <x v="141"/>
    <x v="5"/>
    <n v="25"/>
    <n v="0"/>
    <n v="25"/>
    <n v="0"/>
    <n v="0"/>
    <n v="0"/>
    <n v="0.1"/>
    <n v="0"/>
    <n v="1958"/>
    <m/>
    <m/>
  </r>
  <r>
    <x v="141"/>
    <x v="6"/>
    <n v="31"/>
    <n v="0"/>
    <n v="31"/>
    <n v="0"/>
    <n v="0"/>
    <n v="0"/>
    <n v="0.13"/>
    <n v="0"/>
    <n v="1958"/>
    <m/>
    <m/>
  </r>
  <r>
    <x v="141"/>
    <x v="7"/>
    <n v="32"/>
    <n v="0"/>
    <n v="32"/>
    <n v="0"/>
    <n v="0"/>
    <n v="0"/>
    <n v="0.13"/>
    <n v="0"/>
    <n v="1958"/>
    <m/>
    <m/>
  </r>
  <r>
    <x v="141"/>
    <x v="8"/>
    <n v="44"/>
    <n v="0"/>
    <n v="44"/>
    <n v="0"/>
    <n v="0"/>
    <n v="0"/>
    <n v="0.17"/>
    <n v="0"/>
    <n v="1958"/>
    <m/>
    <m/>
  </r>
  <r>
    <x v="141"/>
    <x v="9"/>
    <n v="39"/>
    <n v="0"/>
    <n v="39"/>
    <n v="0"/>
    <n v="0"/>
    <n v="0"/>
    <n v="0.15"/>
    <n v="0"/>
    <n v="1958"/>
    <m/>
    <m/>
  </r>
  <r>
    <x v="141"/>
    <x v="10"/>
    <n v="45"/>
    <n v="0"/>
    <n v="45"/>
    <n v="0"/>
    <n v="0"/>
    <n v="0"/>
    <n v="0.16"/>
    <n v="0"/>
    <n v="1989"/>
    <m/>
    <m/>
  </r>
  <r>
    <x v="141"/>
    <x v="11"/>
    <n v="46"/>
    <n v="0"/>
    <n v="46"/>
    <n v="0"/>
    <n v="0"/>
    <n v="0"/>
    <n v="0.16"/>
    <n v="0"/>
    <n v="1989"/>
    <m/>
    <m/>
  </r>
  <r>
    <x v="141"/>
    <x v="12"/>
    <n v="47"/>
    <n v="0"/>
    <n v="47"/>
    <n v="0"/>
    <n v="0"/>
    <n v="0"/>
    <n v="0.16"/>
    <n v="0"/>
    <n v="1989"/>
    <m/>
    <m/>
  </r>
  <r>
    <x v="141"/>
    <x v="13"/>
    <n v="47"/>
    <n v="0"/>
    <n v="47"/>
    <n v="0"/>
    <n v="0"/>
    <n v="0"/>
    <n v="0.16"/>
    <n v="0"/>
    <n v="1989"/>
    <m/>
    <m/>
  </r>
  <r>
    <x v="141"/>
    <x v="14"/>
    <n v="57"/>
    <n v="0"/>
    <n v="57"/>
    <n v="0"/>
    <n v="0"/>
    <n v="0"/>
    <n v="0.19"/>
    <n v="0"/>
    <n v="1989"/>
    <m/>
    <m/>
  </r>
  <r>
    <x v="141"/>
    <x v="15"/>
    <n v="64"/>
    <n v="0"/>
    <n v="64"/>
    <n v="0"/>
    <n v="0"/>
    <n v="0"/>
    <n v="0.21"/>
    <n v="0"/>
    <n v="1989"/>
    <m/>
    <m/>
  </r>
  <r>
    <x v="141"/>
    <x v="16"/>
    <n v="67"/>
    <n v="0"/>
    <n v="67"/>
    <n v="0"/>
    <n v="0"/>
    <n v="0"/>
    <n v="0.22"/>
    <n v="0"/>
    <n v="1989"/>
    <m/>
    <m/>
  </r>
  <r>
    <x v="141"/>
    <x v="17"/>
    <n v="74"/>
    <n v="0"/>
    <n v="74"/>
    <n v="0"/>
    <n v="0"/>
    <n v="0"/>
    <n v="0.23"/>
    <n v="0"/>
    <n v="1989"/>
    <m/>
    <m/>
  </r>
  <r>
    <x v="141"/>
    <x v="18"/>
    <n v="81"/>
    <n v="0"/>
    <n v="81"/>
    <n v="0"/>
    <n v="0"/>
    <n v="0"/>
    <n v="0.25"/>
    <n v="0"/>
    <n v="1989"/>
    <m/>
    <m/>
  </r>
  <r>
    <x v="141"/>
    <x v="19"/>
    <n v="84"/>
    <n v="0"/>
    <n v="84"/>
    <n v="0"/>
    <n v="0"/>
    <n v="0"/>
    <n v="0.26"/>
    <n v="0"/>
    <n v="1989"/>
    <m/>
    <m/>
  </r>
  <r>
    <x v="141"/>
    <x v="20"/>
    <n v="90"/>
    <n v="0"/>
    <n v="90"/>
    <n v="0"/>
    <n v="0"/>
    <n v="0"/>
    <n v="0.28000000000000003"/>
    <n v="0"/>
    <n v="1989"/>
    <m/>
    <m/>
  </r>
  <r>
    <x v="141"/>
    <x v="21"/>
    <n v="99"/>
    <n v="0"/>
    <n v="99"/>
    <n v="0"/>
    <n v="0"/>
    <n v="0"/>
    <n v="0.3"/>
    <n v="0"/>
    <n v="1989"/>
    <m/>
    <m/>
  </r>
  <r>
    <x v="141"/>
    <x v="22"/>
    <n v="146"/>
    <n v="0"/>
    <n v="146"/>
    <n v="0"/>
    <n v="0"/>
    <n v="0"/>
    <n v="0.45"/>
    <n v="0"/>
    <n v="1989"/>
    <m/>
    <m/>
  </r>
  <r>
    <x v="141"/>
    <x v="23"/>
    <n v="214"/>
    <n v="0"/>
    <n v="214"/>
    <n v="0"/>
    <n v="0"/>
    <n v="0"/>
    <n v="0.65"/>
    <n v="0"/>
    <n v="1989"/>
    <m/>
    <m/>
  </r>
  <r>
    <x v="141"/>
    <x v="24"/>
    <n v="259"/>
    <n v="0"/>
    <n v="259"/>
    <n v="0"/>
    <n v="0"/>
    <n v="0"/>
    <n v="0.79"/>
    <n v="77"/>
    <n v="1989"/>
    <m/>
    <m/>
  </r>
  <r>
    <x v="141"/>
    <x v="25"/>
    <n v="284"/>
    <n v="0"/>
    <n v="284"/>
    <n v="0"/>
    <n v="0"/>
    <n v="0"/>
    <n v="0.86"/>
    <n v="51"/>
    <n v="1989"/>
    <m/>
    <m/>
  </r>
  <r>
    <x v="141"/>
    <x v="26"/>
    <n v="246"/>
    <n v="0"/>
    <n v="246"/>
    <n v="0"/>
    <n v="0"/>
    <n v="0"/>
    <n v="0.75"/>
    <n v="38"/>
    <n v="1989"/>
    <m/>
    <m/>
  </r>
  <r>
    <x v="141"/>
    <x v="27"/>
    <n v="232"/>
    <n v="0"/>
    <n v="232"/>
    <n v="0"/>
    <n v="0"/>
    <n v="0"/>
    <n v="0.71"/>
    <n v="26"/>
    <n v="1989"/>
    <m/>
    <m/>
  </r>
  <r>
    <x v="141"/>
    <x v="28"/>
    <n v="233"/>
    <n v="0"/>
    <n v="233"/>
    <n v="0"/>
    <n v="0"/>
    <n v="0"/>
    <n v="0.71"/>
    <n v="26"/>
    <n v="1989"/>
    <m/>
    <m/>
  </r>
  <r>
    <x v="141"/>
    <x v="29"/>
    <n v="199"/>
    <n v="0"/>
    <n v="199"/>
    <n v="0"/>
    <n v="0"/>
    <n v="0"/>
    <n v="0.61"/>
    <n v="26"/>
    <n v="1989"/>
    <m/>
    <m/>
  </r>
  <r>
    <x v="141"/>
    <x v="30"/>
    <n v="194"/>
    <n v="0"/>
    <n v="194"/>
    <n v="0"/>
    <n v="0"/>
    <n v="0"/>
    <n v="0.6"/>
    <n v="26"/>
    <n v="1989"/>
    <m/>
    <m/>
  </r>
  <r>
    <x v="141"/>
    <x v="31"/>
    <n v="213"/>
    <n v="0"/>
    <n v="189"/>
    <n v="0"/>
    <n v="24"/>
    <n v="0"/>
    <n v="0.65"/>
    <n v="17"/>
    <n v="1989"/>
    <m/>
    <m/>
  </r>
  <r>
    <x v="141"/>
    <x v="32"/>
    <n v="215"/>
    <n v="0"/>
    <n v="191"/>
    <n v="0"/>
    <n v="24"/>
    <n v="0"/>
    <n v="0.66"/>
    <n v="13"/>
    <n v="1989"/>
    <m/>
    <m/>
  </r>
  <r>
    <x v="141"/>
    <x v="33"/>
    <n v="246"/>
    <n v="0"/>
    <n v="219"/>
    <n v="0"/>
    <n v="27"/>
    <n v="0"/>
    <n v="0.75"/>
    <n v="15"/>
    <n v="1989"/>
    <m/>
    <m/>
  </r>
  <r>
    <x v="141"/>
    <x v="34"/>
    <n v="280"/>
    <n v="0"/>
    <n v="252"/>
    <n v="0"/>
    <n v="28"/>
    <n v="0"/>
    <n v="0.84"/>
    <n v="15"/>
    <n v="1989"/>
    <m/>
    <m/>
  </r>
  <r>
    <x v="141"/>
    <x v="35"/>
    <n v="404"/>
    <n v="0"/>
    <n v="378"/>
    <n v="0"/>
    <n v="26"/>
    <n v="0"/>
    <n v="1.2"/>
    <n v="15"/>
    <n v="1989"/>
    <m/>
    <m/>
  </r>
  <r>
    <x v="141"/>
    <x v="36"/>
    <n v="330"/>
    <n v="0"/>
    <n v="303"/>
    <n v="0"/>
    <n v="27"/>
    <n v="0"/>
    <n v="0.97"/>
    <n v="15"/>
    <n v="1989"/>
    <m/>
    <m/>
  </r>
  <r>
    <x v="141"/>
    <x v="37"/>
    <n v="374"/>
    <n v="0"/>
    <n v="347"/>
    <n v="0"/>
    <n v="27"/>
    <n v="0"/>
    <n v="1.08"/>
    <n v="9"/>
    <n v="1989"/>
    <m/>
    <m/>
  </r>
  <r>
    <x v="141"/>
    <x v="38"/>
    <n v="448"/>
    <n v="0"/>
    <n v="421"/>
    <n v="0"/>
    <n v="27"/>
    <n v="0"/>
    <n v="1.29"/>
    <n v="10"/>
    <n v="1989"/>
    <m/>
    <m/>
  </r>
  <r>
    <x v="141"/>
    <x v="39"/>
    <n v="472"/>
    <n v="0"/>
    <n v="445"/>
    <n v="0"/>
    <n v="27"/>
    <n v="0"/>
    <n v="1.34"/>
    <n v="9"/>
    <n v="1989"/>
    <m/>
    <m/>
  </r>
  <r>
    <x v="141"/>
    <x v="40"/>
    <n v="415"/>
    <n v="0"/>
    <n v="388"/>
    <n v="0"/>
    <n v="27"/>
    <n v="0"/>
    <n v="1.1599999999999999"/>
    <n v="9"/>
    <n v="1989"/>
    <m/>
    <m/>
  </r>
  <r>
    <x v="141"/>
    <x v="41"/>
    <n v="439"/>
    <n v="0"/>
    <n v="405"/>
    <n v="0"/>
    <n v="34"/>
    <n v="0"/>
    <n v="1.22"/>
    <n v="123"/>
    <n v="1990"/>
    <m/>
    <m/>
  </r>
  <r>
    <x v="141"/>
    <x v="42"/>
    <n v="382"/>
    <n v="0"/>
    <n v="349"/>
    <n v="0"/>
    <n v="33"/>
    <n v="0"/>
    <n v="1.06"/>
    <n v="124"/>
    <n v="1990"/>
    <m/>
    <m/>
  </r>
  <r>
    <x v="141"/>
    <x v="43"/>
    <n v="435"/>
    <n v="0"/>
    <n v="402"/>
    <n v="0"/>
    <n v="33"/>
    <n v="0"/>
    <n v="1.2"/>
    <n v="126"/>
    <n v="1990"/>
    <m/>
    <m/>
  </r>
  <r>
    <x v="141"/>
    <x v="44"/>
    <n v="432"/>
    <n v="0"/>
    <n v="402"/>
    <n v="0"/>
    <n v="30"/>
    <n v="0"/>
    <n v="1.18"/>
    <n v="127"/>
    <n v="1990"/>
    <m/>
    <m/>
  </r>
  <r>
    <x v="141"/>
    <x v="45"/>
    <n v="446"/>
    <n v="0"/>
    <n v="416"/>
    <n v="0"/>
    <n v="30"/>
    <n v="0"/>
    <n v="1.21"/>
    <n v="133"/>
    <n v="1990"/>
    <m/>
    <m/>
  </r>
  <r>
    <x v="141"/>
    <x v="46"/>
    <n v="447"/>
    <n v="0"/>
    <n v="417"/>
    <n v="0"/>
    <n v="30"/>
    <n v="0"/>
    <n v="1.21"/>
    <n v="135"/>
    <n v="1990"/>
    <m/>
    <m/>
  </r>
  <r>
    <x v="141"/>
    <x v="47"/>
    <n v="447"/>
    <n v="0"/>
    <n v="417"/>
    <n v="0"/>
    <n v="30"/>
    <n v="0"/>
    <n v="1.2"/>
    <n v="137"/>
    <n v="1990"/>
    <m/>
    <m/>
  </r>
  <r>
    <x v="141"/>
    <x v="48"/>
    <n v="445"/>
    <n v="0"/>
    <n v="415"/>
    <n v="0"/>
    <n v="30"/>
    <n v="0"/>
    <n v="1.19"/>
    <n v="137"/>
    <n v="1990"/>
    <m/>
    <m/>
  </r>
  <r>
    <x v="141"/>
    <x v="49"/>
    <n v="444"/>
    <n v="0"/>
    <n v="414"/>
    <n v="0"/>
    <n v="30"/>
    <n v="0"/>
    <n v="1.17"/>
    <n v="146"/>
    <n v="1990"/>
    <m/>
    <m/>
  </r>
  <r>
    <x v="141"/>
    <x v="50"/>
    <n v="445"/>
    <n v="0"/>
    <n v="415"/>
    <n v="0"/>
    <n v="30"/>
    <n v="0"/>
    <n v="1.1599999999999999"/>
    <n v="148"/>
    <n v="1990"/>
    <m/>
    <m/>
  </r>
  <r>
    <x v="141"/>
    <x v="51"/>
    <n v="475"/>
    <n v="0"/>
    <n v="440"/>
    <n v="0"/>
    <n v="35"/>
    <n v="0"/>
    <n v="1.23"/>
    <n v="153"/>
    <n v="1990"/>
    <m/>
    <m/>
  </r>
  <r>
    <x v="141"/>
    <x v="52"/>
    <n v="496"/>
    <n v="0"/>
    <n v="461"/>
    <n v="0"/>
    <n v="35"/>
    <n v="0"/>
    <n v="1.28"/>
    <n v="143"/>
    <n v="1990"/>
    <m/>
    <m/>
  </r>
  <r>
    <x v="141"/>
    <x v="53"/>
    <n v="487"/>
    <n v="0"/>
    <n v="457"/>
    <n v="0"/>
    <n v="30"/>
    <n v="0"/>
    <n v="1.25"/>
    <n v="148"/>
    <n v="1990"/>
    <m/>
    <m/>
  </r>
  <r>
    <x v="141"/>
    <x v="54"/>
    <n v="545"/>
    <n v="0"/>
    <n v="515"/>
    <n v="0"/>
    <n v="30"/>
    <n v="0"/>
    <n v="1.39"/>
    <n v="143"/>
    <n v="1990"/>
    <m/>
    <m/>
  </r>
  <r>
    <x v="141"/>
    <x v="55"/>
    <n v="565"/>
    <n v="0"/>
    <n v="535"/>
    <n v="0"/>
    <n v="30"/>
    <n v="0"/>
    <n v="1.43"/>
    <n v="139"/>
    <n v="1990"/>
    <m/>
    <m/>
  </r>
  <r>
    <x v="141"/>
    <x v="56"/>
    <n v="601"/>
    <n v="0"/>
    <n v="571"/>
    <n v="0"/>
    <n v="30"/>
    <n v="0"/>
    <n v="1.51"/>
    <n v="132"/>
    <n v="1990"/>
    <m/>
    <m/>
  </r>
  <r>
    <x v="141"/>
    <x v="57"/>
    <n v="580"/>
    <n v="0"/>
    <n v="550"/>
    <n v="0"/>
    <n v="30"/>
    <n v="0"/>
    <n v="1.45"/>
    <n v="123"/>
    <n v="1990"/>
    <m/>
    <m/>
  </r>
  <r>
    <x v="141"/>
    <x v="58"/>
    <n v="527"/>
    <n v="0"/>
    <n v="497"/>
    <n v="0"/>
    <n v="30"/>
    <n v="0"/>
    <n v="1.32"/>
    <n v="119"/>
    <n v="1990"/>
    <m/>
    <m/>
  </r>
  <r>
    <x v="141"/>
    <x v="59"/>
    <n v="511"/>
    <n v="0"/>
    <n v="491"/>
    <n v="0"/>
    <n v="20"/>
    <n v="0"/>
    <n v="1.28"/>
    <n v="120"/>
    <n v="1990"/>
    <m/>
    <m/>
  </r>
  <r>
    <x v="141"/>
    <x v="60"/>
    <n v="553"/>
    <n v="0"/>
    <n v="533"/>
    <n v="0"/>
    <n v="20"/>
    <n v="0"/>
    <n v="1.4"/>
    <n v="119"/>
    <n v="1990"/>
    <m/>
    <m/>
  </r>
  <r>
    <x v="141"/>
    <x v="61"/>
    <n v="548"/>
    <n v="0"/>
    <n v="528"/>
    <n v="0"/>
    <n v="20"/>
    <n v="0"/>
    <n v="1.39"/>
    <n v="117"/>
    <n v="1990"/>
    <m/>
    <m/>
  </r>
  <r>
    <x v="141"/>
    <x v="62"/>
    <n v="605"/>
    <n v="0"/>
    <n v="585"/>
    <n v="0"/>
    <n v="20"/>
    <n v="0"/>
    <n v="1.53"/>
    <n v="120"/>
    <n v="1990"/>
    <m/>
    <m/>
  </r>
  <r>
    <x v="141"/>
    <x v="63"/>
    <n v="604"/>
    <n v="0"/>
    <n v="584"/>
    <n v="0"/>
    <n v="20"/>
    <n v="0"/>
    <n v="1.53"/>
    <n v="119"/>
    <n v="1990"/>
    <m/>
    <m/>
  </r>
  <r>
    <x v="141"/>
    <x v="64"/>
    <n v="603"/>
    <n v="0"/>
    <n v="583"/>
    <n v="0"/>
    <n v="20"/>
    <n v="0"/>
    <n v="1.52"/>
    <n v="119"/>
    <n v="1990"/>
    <m/>
    <m/>
  </r>
  <r>
    <x v="141"/>
    <x v="65"/>
    <n v="627"/>
    <n v="0"/>
    <n v="607"/>
    <n v="0"/>
    <n v="20"/>
    <n v="0"/>
    <n v="1.58"/>
    <n v="124"/>
    <n v="1990"/>
    <m/>
    <m/>
  </r>
  <r>
    <x v="142"/>
    <x v="10"/>
    <n v="9"/>
    <n v="0"/>
    <n v="9"/>
    <n v="0"/>
    <n v="0"/>
    <n v="0"/>
    <n v="0.01"/>
    <n v="0"/>
    <n v="1989"/>
    <m/>
    <m/>
  </r>
  <r>
    <x v="142"/>
    <x v="11"/>
    <n v="10"/>
    <n v="0"/>
    <n v="10"/>
    <n v="0"/>
    <n v="0"/>
    <n v="0"/>
    <n v="0.01"/>
    <n v="0"/>
    <n v="1989"/>
    <m/>
    <m/>
  </r>
  <r>
    <x v="142"/>
    <x v="12"/>
    <n v="13"/>
    <n v="0"/>
    <n v="13"/>
    <n v="0"/>
    <n v="0"/>
    <n v="0"/>
    <n v="0.01"/>
    <n v="0"/>
    <n v="1989"/>
    <m/>
    <m/>
  </r>
  <r>
    <x v="142"/>
    <x v="13"/>
    <n v="17"/>
    <n v="0"/>
    <n v="17"/>
    <n v="0"/>
    <n v="0"/>
    <n v="0"/>
    <n v="0.02"/>
    <n v="0"/>
    <n v="1989"/>
    <m/>
    <m/>
  </r>
  <r>
    <x v="142"/>
    <x v="14"/>
    <n v="24"/>
    <n v="0"/>
    <n v="24"/>
    <n v="0"/>
    <n v="0"/>
    <n v="0"/>
    <n v="0.03"/>
    <n v="0"/>
    <n v="1989"/>
    <m/>
    <m/>
  </r>
  <r>
    <x v="142"/>
    <x v="15"/>
    <n v="32"/>
    <n v="0"/>
    <n v="32"/>
    <n v="0"/>
    <n v="0"/>
    <n v="0"/>
    <n v="0.03"/>
    <n v="0"/>
    <n v="1989"/>
    <m/>
    <m/>
  </r>
  <r>
    <x v="142"/>
    <x v="16"/>
    <n v="44"/>
    <n v="0"/>
    <n v="44"/>
    <n v="0"/>
    <n v="0"/>
    <n v="0"/>
    <n v="0.04"/>
    <n v="0"/>
    <n v="1989"/>
    <m/>
    <m/>
  </r>
  <r>
    <x v="142"/>
    <x v="17"/>
    <n v="49"/>
    <n v="0"/>
    <n v="49"/>
    <n v="0"/>
    <n v="0"/>
    <n v="0"/>
    <n v="0.05"/>
    <n v="2"/>
    <n v="1989"/>
    <m/>
    <m/>
  </r>
  <r>
    <x v="142"/>
    <x v="18"/>
    <n v="54"/>
    <n v="0"/>
    <n v="54"/>
    <n v="0"/>
    <n v="0"/>
    <n v="0"/>
    <n v="0.05"/>
    <n v="1"/>
    <n v="1989"/>
    <m/>
    <m/>
  </r>
  <r>
    <x v="142"/>
    <x v="19"/>
    <n v="64"/>
    <n v="0"/>
    <n v="64"/>
    <n v="0"/>
    <n v="0"/>
    <n v="0"/>
    <n v="0.06"/>
    <n v="2"/>
    <n v="1989"/>
    <m/>
    <m/>
  </r>
  <r>
    <x v="142"/>
    <x v="20"/>
    <n v="75"/>
    <n v="2"/>
    <n v="73"/>
    <n v="0"/>
    <n v="0"/>
    <n v="0"/>
    <n v="7.0000000000000007E-2"/>
    <n v="2"/>
    <n v="1989"/>
    <m/>
    <m/>
  </r>
  <r>
    <x v="142"/>
    <x v="21"/>
    <n v="117"/>
    <n v="9"/>
    <n v="108"/>
    <n v="0"/>
    <n v="0"/>
    <n v="0"/>
    <n v="0.1"/>
    <n v="3"/>
    <n v="1989"/>
    <m/>
    <m/>
  </r>
  <r>
    <x v="142"/>
    <x v="22"/>
    <n v="109"/>
    <n v="4"/>
    <n v="105"/>
    <n v="0"/>
    <n v="0"/>
    <n v="0"/>
    <n v="0.09"/>
    <n v="3"/>
    <n v="1989"/>
    <m/>
    <m/>
  </r>
  <r>
    <x v="142"/>
    <x v="23"/>
    <n v="122"/>
    <n v="4"/>
    <n v="117"/>
    <n v="0"/>
    <n v="0"/>
    <n v="0"/>
    <n v="0.1"/>
    <n v="3"/>
    <n v="1989"/>
    <m/>
    <m/>
  </r>
  <r>
    <x v="142"/>
    <x v="24"/>
    <n v="128"/>
    <n v="4"/>
    <n v="124"/>
    <n v="0"/>
    <n v="0"/>
    <n v="0"/>
    <n v="0.1"/>
    <n v="6"/>
    <n v="1989"/>
    <m/>
    <m/>
  </r>
  <r>
    <x v="142"/>
    <x v="25"/>
    <n v="132"/>
    <n v="4"/>
    <n v="128"/>
    <n v="0"/>
    <n v="0"/>
    <n v="0"/>
    <n v="0.1"/>
    <n v="6"/>
    <n v="1989"/>
    <m/>
    <m/>
  </r>
  <r>
    <x v="142"/>
    <x v="26"/>
    <n v="139"/>
    <n v="4"/>
    <n v="135"/>
    <n v="0"/>
    <n v="0"/>
    <n v="0"/>
    <n v="0.11"/>
    <n v="6"/>
    <n v="1989"/>
    <m/>
    <m/>
  </r>
  <r>
    <x v="142"/>
    <x v="27"/>
    <n v="141"/>
    <n v="4"/>
    <n v="137"/>
    <n v="0"/>
    <n v="0"/>
    <n v="0"/>
    <n v="0.1"/>
    <n v="6"/>
    <n v="1989"/>
    <m/>
    <m/>
  </r>
  <r>
    <x v="142"/>
    <x v="28"/>
    <n v="152"/>
    <n v="4"/>
    <n v="147"/>
    <n v="0"/>
    <n v="0"/>
    <n v="0"/>
    <n v="0.11"/>
    <n v="9"/>
    <n v="1989"/>
    <m/>
    <m/>
  </r>
  <r>
    <x v="142"/>
    <x v="29"/>
    <n v="159"/>
    <n v="4"/>
    <n v="155"/>
    <n v="0"/>
    <n v="0"/>
    <n v="0"/>
    <n v="0.11"/>
    <n v="11"/>
    <n v="1989"/>
    <m/>
    <m/>
  </r>
  <r>
    <x v="142"/>
    <x v="30"/>
    <n v="165"/>
    <n v="5"/>
    <n v="160"/>
    <n v="0"/>
    <n v="0"/>
    <n v="0"/>
    <n v="0.11"/>
    <n v="11"/>
    <n v="1989"/>
    <m/>
    <m/>
  </r>
  <r>
    <x v="142"/>
    <x v="31"/>
    <n v="172"/>
    <n v="4"/>
    <n v="167"/>
    <n v="0"/>
    <n v="0"/>
    <n v="0"/>
    <n v="0.11"/>
    <n v="15"/>
    <n v="1989"/>
    <m/>
    <m/>
  </r>
  <r>
    <x v="142"/>
    <x v="32"/>
    <n v="181"/>
    <n v="4"/>
    <n v="168"/>
    <n v="0"/>
    <n v="8"/>
    <n v="0"/>
    <n v="0.12"/>
    <n v="14"/>
    <n v="1989"/>
    <m/>
    <m/>
  </r>
  <r>
    <x v="142"/>
    <x v="33"/>
    <n v="241"/>
    <n v="5"/>
    <n v="236"/>
    <n v="0"/>
    <n v="0"/>
    <n v="0"/>
    <n v="0.15"/>
    <n v="15"/>
    <n v="1989"/>
    <m/>
    <m/>
  </r>
  <r>
    <x v="142"/>
    <x v="34"/>
    <n v="256"/>
    <n v="5"/>
    <n v="251"/>
    <n v="0"/>
    <n v="0"/>
    <n v="0"/>
    <n v="0.15"/>
    <n v="11"/>
    <n v="1989"/>
    <m/>
    <m/>
  </r>
  <r>
    <x v="142"/>
    <x v="35"/>
    <n v="238"/>
    <n v="5"/>
    <n v="233"/>
    <n v="0"/>
    <n v="0"/>
    <n v="0"/>
    <n v="0.14000000000000001"/>
    <n v="14"/>
    <n v="1989"/>
    <m/>
    <m/>
  </r>
  <r>
    <x v="142"/>
    <x v="36"/>
    <n v="179"/>
    <n v="5"/>
    <n v="174"/>
    <n v="0"/>
    <n v="0"/>
    <n v="0"/>
    <n v="0.1"/>
    <n v="14"/>
    <n v="1989"/>
    <m/>
    <m/>
  </r>
  <r>
    <x v="142"/>
    <x v="37"/>
    <n v="102"/>
    <n v="4"/>
    <n v="99"/>
    <n v="0"/>
    <n v="0"/>
    <n v="0"/>
    <n v="0.06"/>
    <n v="15"/>
    <n v="1989"/>
    <m/>
    <m/>
  </r>
  <r>
    <x v="142"/>
    <x v="38"/>
    <n v="896"/>
    <n v="4"/>
    <n v="881"/>
    <n v="0"/>
    <n v="11"/>
    <n v="0"/>
    <n v="0.49"/>
    <n v="16"/>
    <n v="1989"/>
    <m/>
    <m/>
  </r>
  <r>
    <x v="142"/>
    <x v="39"/>
    <n v="881"/>
    <n v="4"/>
    <n v="865"/>
    <n v="0"/>
    <n v="12"/>
    <n v="0"/>
    <n v="0.47"/>
    <n v="16"/>
    <n v="1989"/>
    <m/>
    <m/>
  </r>
  <r>
    <x v="142"/>
    <x v="40"/>
    <n v="777"/>
    <n v="4"/>
    <n v="761"/>
    <n v="0"/>
    <n v="12"/>
    <n v="0"/>
    <n v="0.4"/>
    <n v="15"/>
    <n v="1989"/>
    <m/>
    <m/>
  </r>
  <r>
    <x v="142"/>
    <x v="41"/>
    <n v="247"/>
    <n v="4"/>
    <n v="229"/>
    <n v="0"/>
    <n v="14"/>
    <n v="0"/>
    <n v="0.12"/>
    <n v="15"/>
    <n v="1990"/>
    <m/>
    <m/>
  </r>
  <r>
    <x v="142"/>
    <x v="42"/>
    <n v="251"/>
    <n v="4"/>
    <n v="233"/>
    <n v="0"/>
    <n v="14"/>
    <n v="0"/>
    <n v="0.12"/>
    <n v="18"/>
    <n v="1990"/>
    <m/>
    <m/>
  </r>
  <r>
    <x v="142"/>
    <x v="43"/>
    <n v="264"/>
    <n v="4"/>
    <n v="243"/>
    <n v="0"/>
    <n v="17"/>
    <n v="0"/>
    <n v="0.13"/>
    <n v="19"/>
    <n v="1990"/>
    <m/>
    <m/>
  </r>
  <r>
    <x v="142"/>
    <x v="44"/>
    <n v="268"/>
    <n v="4"/>
    <n v="249"/>
    <n v="0"/>
    <n v="15"/>
    <n v="0"/>
    <n v="0.12"/>
    <n v="19"/>
    <n v="1990"/>
    <m/>
    <m/>
  </r>
  <r>
    <x v="142"/>
    <x v="45"/>
    <n v="312"/>
    <n v="4"/>
    <n v="257"/>
    <n v="0"/>
    <n v="51"/>
    <n v="0"/>
    <n v="0.14000000000000001"/>
    <n v="19"/>
    <n v="1990"/>
    <m/>
    <m/>
  </r>
  <r>
    <x v="142"/>
    <x v="46"/>
    <n v="293"/>
    <n v="3"/>
    <n v="274"/>
    <n v="0"/>
    <n v="16"/>
    <n v="0"/>
    <n v="0.13"/>
    <n v="19"/>
    <n v="1990"/>
    <m/>
    <m/>
  </r>
  <r>
    <x v="142"/>
    <x v="47"/>
    <n v="304"/>
    <n v="2"/>
    <n v="288"/>
    <n v="0"/>
    <n v="14"/>
    <n v="0"/>
    <n v="0.13"/>
    <n v="20"/>
    <n v="1990"/>
    <m/>
    <m/>
  </r>
  <r>
    <x v="142"/>
    <x v="48"/>
    <n v="305"/>
    <n v="1"/>
    <n v="293"/>
    <n v="0"/>
    <n v="11"/>
    <n v="0"/>
    <n v="0.13"/>
    <n v="21"/>
    <n v="1990"/>
    <m/>
    <m/>
  </r>
  <r>
    <x v="142"/>
    <x v="49"/>
    <n v="306"/>
    <n v="1"/>
    <n v="291"/>
    <n v="0"/>
    <n v="14"/>
    <n v="0"/>
    <n v="0.12"/>
    <n v="21"/>
    <n v="1990"/>
    <m/>
    <m/>
  </r>
  <r>
    <x v="142"/>
    <x v="50"/>
    <n v="313"/>
    <n v="0"/>
    <n v="299"/>
    <n v="0"/>
    <n v="14"/>
    <n v="0"/>
    <n v="0.12"/>
    <n v="21"/>
    <n v="1990"/>
    <m/>
    <m/>
  </r>
  <r>
    <x v="142"/>
    <x v="51"/>
    <n v="320"/>
    <n v="0"/>
    <n v="304"/>
    <n v="0"/>
    <n v="16"/>
    <n v="0"/>
    <n v="0.12"/>
    <n v="18"/>
    <n v="1990"/>
    <m/>
    <m/>
  </r>
  <r>
    <x v="142"/>
    <x v="52"/>
    <n v="347"/>
    <n v="0"/>
    <n v="320"/>
    <n v="0"/>
    <n v="27"/>
    <n v="0"/>
    <n v="0.13"/>
    <n v="17"/>
    <n v="1990"/>
    <m/>
    <m/>
  </r>
  <r>
    <x v="142"/>
    <x v="53"/>
    <n v="368"/>
    <n v="0"/>
    <n v="341"/>
    <n v="0"/>
    <n v="27"/>
    <n v="0"/>
    <n v="0.13"/>
    <n v="17"/>
    <n v="1990"/>
    <m/>
    <m/>
  </r>
  <r>
    <x v="142"/>
    <x v="54"/>
    <n v="379"/>
    <n v="0"/>
    <n v="352"/>
    <n v="0"/>
    <n v="27"/>
    <n v="0"/>
    <n v="0.13"/>
    <n v="20"/>
    <n v="1990"/>
    <m/>
    <m/>
  </r>
  <r>
    <x v="142"/>
    <x v="55"/>
    <n v="419"/>
    <n v="0"/>
    <n v="378"/>
    <n v="0"/>
    <n v="41"/>
    <n v="0"/>
    <n v="0.14000000000000001"/>
    <n v="21"/>
    <n v="1990"/>
    <m/>
    <m/>
  </r>
  <r>
    <x v="142"/>
    <x v="56"/>
    <n v="433"/>
    <n v="0"/>
    <n v="392"/>
    <n v="0"/>
    <n v="41"/>
    <n v="0"/>
    <n v="0.14000000000000001"/>
    <n v="21"/>
    <n v="1990"/>
    <m/>
    <m/>
  </r>
  <r>
    <x v="142"/>
    <x v="57"/>
    <n v="439"/>
    <n v="0"/>
    <n v="388"/>
    <n v="0"/>
    <n v="51"/>
    <n v="0"/>
    <n v="0.14000000000000001"/>
    <n v="15"/>
    <n v="1990"/>
    <m/>
    <m/>
  </r>
  <r>
    <x v="142"/>
    <x v="58"/>
    <n v="503"/>
    <n v="0"/>
    <n v="447"/>
    <n v="0"/>
    <n v="56"/>
    <n v="0"/>
    <n v="0.15"/>
    <n v="15"/>
    <n v="1990"/>
    <m/>
    <m/>
  </r>
  <r>
    <x v="142"/>
    <x v="59"/>
    <n v="528"/>
    <n v="0"/>
    <n v="484"/>
    <n v="0"/>
    <n v="44"/>
    <n v="0"/>
    <n v="0.15"/>
    <n v="13"/>
    <n v="1990"/>
    <m/>
    <m/>
  </r>
  <r>
    <x v="142"/>
    <x v="60"/>
    <n v="579"/>
    <n v="0"/>
    <n v="535"/>
    <n v="0"/>
    <n v="44"/>
    <n v="0"/>
    <n v="0.17"/>
    <n v="18"/>
    <n v="1990"/>
    <m/>
    <m/>
  </r>
  <r>
    <x v="142"/>
    <x v="61"/>
    <n v="610"/>
    <n v="0"/>
    <n v="535"/>
    <n v="0"/>
    <n v="75"/>
    <n v="0"/>
    <n v="0.17"/>
    <n v="15"/>
    <n v="1990"/>
    <m/>
    <m/>
  </r>
  <r>
    <x v="142"/>
    <x v="62"/>
    <n v="653"/>
    <n v="0"/>
    <n v="576"/>
    <n v="0"/>
    <n v="77"/>
    <n v="0"/>
    <n v="0.18"/>
    <n v="15"/>
    <n v="1990"/>
    <m/>
    <m/>
  </r>
  <r>
    <x v="142"/>
    <x v="63"/>
    <n v="724"/>
    <n v="0"/>
    <n v="636"/>
    <n v="0"/>
    <n v="88"/>
    <n v="0"/>
    <n v="0.19"/>
    <n v="20"/>
    <n v="1990"/>
    <m/>
    <m/>
  </r>
  <r>
    <x v="142"/>
    <x v="64"/>
    <n v="728"/>
    <n v="0"/>
    <n v="634"/>
    <n v="0"/>
    <n v="94"/>
    <n v="0"/>
    <n v="0.19"/>
    <n v="25"/>
    <n v="1990"/>
    <m/>
    <m/>
  </r>
  <r>
    <x v="142"/>
    <x v="65"/>
    <n v="739"/>
    <n v="0"/>
    <n v="634"/>
    <n v="0"/>
    <n v="105"/>
    <n v="0"/>
    <n v="0.19"/>
    <n v="25"/>
    <n v="1990"/>
    <m/>
    <m/>
  </r>
  <r>
    <x v="143"/>
    <x v="1"/>
    <n v="55"/>
    <n v="35"/>
    <n v="19"/>
    <n v="0"/>
    <n v="0"/>
    <n v="0"/>
    <n v="0.11"/>
    <n v="0"/>
    <n v="1958"/>
    <m/>
    <m/>
  </r>
  <r>
    <x v="143"/>
    <x v="2"/>
    <n v="38"/>
    <n v="19"/>
    <n v="19"/>
    <n v="0"/>
    <n v="0"/>
    <n v="0"/>
    <n v="0.08"/>
    <n v="1"/>
    <n v="1958"/>
    <m/>
    <m/>
  </r>
  <r>
    <x v="143"/>
    <x v="3"/>
    <n v="48"/>
    <n v="20"/>
    <n v="28"/>
    <n v="0"/>
    <n v="0"/>
    <n v="0"/>
    <n v="0.09"/>
    <n v="1"/>
    <n v="1958"/>
    <m/>
    <m/>
  </r>
  <r>
    <x v="143"/>
    <x v="4"/>
    <n v="51"/>
    <n v="20"/>
    <n v="31"/>
    <n v="0"/>
    <n v="0"/>
    <n v="0"/>
    <n v="0.1"/>
    <n v="1"/>
    <n v="1958"/>
    <m/>
    <m/>
  </r>
  <r>
    <x v="143"/>
    <x v="5"/>
    <n v="51"/>
    <n v="20"/>
    <n v="31"/>
    <n v="0"/>
    <n v="0"/>
    <n v="0"/>
    <n v="0.09"/>
    <n v="1"/>
    <n v="1958"/>
    <m/>
    <m/>
  </r>
  <r>
    <x v="143"/>
    <x v="6"/>
    <n v="35"/>
    <n v="7"/>
    <n v="28"/>
    <n v="0"/>
    <n v="0"/>
    <n v="0"/>
    <n v="0.06"/>
    <n v="1"/>
    <n v="1958"/>
    <m/>
    <m/>
  </r>
  <r>
    <x v="143"/>
    <x v="7"/>
    <n v="60"/>
    <n v="14"/>
    <n v="45"/>
    <n v="0"/>
    <n v="0"/>
    <n v="0"/>
    <n v="0.1"/>
    <n v="1"/>
    <n v="1958"/>
    <m/>
    <m/>
  </r>
  <r>
    <x v="143"/>
    <x v="8"/>
    <n v="60"/>
    <n v="12"/>
    <n v="48"/>
    <n v="0"/>
    <n v="0"/>
    <n v="0"/>
    <n v="0.1"/>
    <n v="1"/>
    <n v="1958"/>
    <m/>
    <m/>
  </r>
  <r>
    <x v="143"/>
    <x v="9"/>
    <n v="57"/>
    <n v="14"/>
    <n v="44"/>
    <n v="0"/>
    <n v="0"/>
    <n v="0"/>
    <n v="0.09"/>
    <n v="2"/>
    <n v="1958"/>
    <m/>
    <m/>
  </r>
  <r>
    <x v="143"/>
    <x v="10"/>
    <n v="61"/>
    <n v="10"/>
    <n v="51"/>
    <n v="0"/>
    <n v="0"/>
    <n v="0"/>
    <n v="0.1"/>
    <n v="2"/>
    <n v="1989"/>
    <m/>
    <m/>
  </r>
  <r>
    <x v="143"/>
    <x v="11"/>
    <n v="49"/>
    <n v="2"/>
    <n v="47"/>
    <n v="0"/>
    <n v="0"/>
    <n v="0"/>
    <n v="7.0000000000000007E-2"/>
    <n v="2"/>
    <n v="1989"/>
    <m/>
    <m/>
  </r>
  <r>
    <x v="143"/>
    <x v="12"/>
    <n v="51"/>
    <n v="4"/>
    <n v="47"/>
    <n v="0"/>
    <n v="0"/>
    <n v="0"/>
    <n v="0.08"/>
    <n v="3"/>
    <n v="1989"/>
    <m/>
    <m/>
  </r>
  <r>
    <x v="143"/>
    <x v="13"/>
    <n v="69"/>
    <n v="2"/>
    <n v="67"/>
    <n v="0"/>
    <n v="0"/>
    <n v="0"/>
    <n v="0.1"/>
    <n v="3"/>
    <n v="1989"/>
    <m/>
    <m/>
  </r>
  <r>
    <x v="143"/>
    <x v="14"/>
    <n v="57"/>
    <n v="1"/>
    <n v="55"/>
    <n v="0"/>
    <n v="0"/>
    <n v="0"/>
    <n v="0.08"/>
    <n v="3"/>
    <n v="1989"/>
    <m/>
    <m/>
  </r>
  <r>
    <x v="143"/>
    <x v="15"/>
    <n v="84"/>
    <n v="1"/>
    <n v="83"/>
    <n v="0"/>
    <n v="0"/>
    <n v="0"/>
    <n v="0.11"/>
    <n v="3"/>
    <n v="1989"/>
    <m/>
    <m/>
  </r>
  <r>
    <x v="143"/>
    <x v="16"/>
    <n v="83"/>
    <n v="1"/>
    <n v="82"/>
    <n v="0"/>
    <n v="0"/>
    <n v="0"/>
    <n v="0.11"/>
    <n v="4"/>
    <n v="1989"/>
    <m/>
    <m/>
  </r>
  <r>
    <x v="143"/>
    <x v="17"/>
    <n v="75"/>
    <n v="2"/>
    <n v="73"/>
    <n v="0"/>
    <n v="0"/>
    <n v="0"/>
    <n v="0.1"/>
    <n v="4"/>
    <n v="1989"/>
    <m/>
    <m/>
  </r>
  <r>
    <x v="143"/>
    <x v="18"/>
    <n v="136"/>
    <n v="0"/>
    <n v="136"/>
    <n v="0"/>
    <n v="0"/>
    <n v="0"/>
    <n v="0.17"/>
    <n v="8"/>
    <n v="1989"/>
    <m/>
    <m/>
  </r>
  <r>
    <x v="143"/>
    <x v="19"/>
    <n v="174"/>
    <n v="1"/>
    <n v="173"/>
    <n v="0"/>
    <n v="0"/>
    <n v="0"/>
    <n v="0.22"/>
    <n v="10"/>
    <n v="1989"/>
    <m/>
    <m/>
  </r>
  <r>
    <x v="143"/>
    <x v="20"/>
    <n v="156"/>
    <n v="1"/>
    <n v="156"/>
    <n v="0"/>
    <n v="0"/>
    <n v="0"/>
    <n v="0.19"/>
    <n v="11"/>
    <n v="1989"/>
    <m/>
    <m/>
  </r>
  <r>
    <x v="143"/>
    <x v="21"/>
    <n v="136"/>
    <n v="0"/>
    <n v="136"/>
    <n v="0"/>
    <n v="0"/>
    <n v="0"/>
    <n v="0.17"/>
    <n v="39"/>
    <n v="1989"/>
    <m/>
    <m/>
  </r>
  <r>
    <x v="143"/>
    <x v="22"/>
    <n v="108"/>
    <n v="1"/>
    <n v="107"/>
    <n v="0"/>
    <n v="0"/>
    <n v="0"/>
    <n v="0.13"/>
    <n v="42"/>
    <n v="1989"/>
    <m/>
    <m/>
  </r>
  <r>
    <x v="143"/>
    <x v="23"/>
    <n v="188"/>
    <n v="1"/>
    <n v="188"/>
    <n v="0"/>
    <n v="0"/>
    <n v="0"/>
    <n v="0.22"/>
    <n v="47"/>
    <n v="1989"/>
    <m/>
    <m/>
  </r>
  <r>
    <x v="143"/>
    <x v="24"/>
    <n v="185"/>
    <n v="1"/>
    <n v="184"/>
    <n v="0"/>
    <n v="0"/>
    <n v="0"/>
    <n v="0.21"/>
    <n v="53"/>
    <n v="1989"/>
    <m/>
    <m/>
  </r>
  <r>
    <x v="143"/>
    <x v="25"/>
    <n v="189"/>
    <n v="1"/>
    <n v="188"/>
    <n v="0"/>
    <n v="0"/>
    <n v="0"/>
    <n v="0.22"/>
    <n v="53"/>
    <n v="1989"/>
    <m/>
    <m/>
  </r>
  <r>
    <x v="143"/>
    <x v="26"/>
    <n v="161"/>
    <n v="0"/>
    <n v="161"/>
    <n v="0"/>
    <n v="0"/>
    <n v="0"/>
    <n v="0.18"/>
    <n v="87"/>
    <n v="1989"/>
    <m/>
    <m/>
  </r>
  <r>
    <x v="143"/>
    <x v="27"/>
    <n v="169"/>
    <n v="1"/>
    <n v="168"/>
    <n v="0"/>
    <n v="0"/>
    <n v="0"/>
    <n v="0.19"/>
    <n v="80"/>
    <n v="1989"/>
    <m/>
    <m/>
  </r>
  <r>
    <x v="143"/>
    <x v="28"/>
    <n v="175"/>
    <n v="1"/>
    <n v="174"/>
    <n v="0"/>
    <n v="0"/>
    <n v="0"/>
    <n v="0.19"/>
    <n v="80"/>
    <n v="1989"/>
    <m/>
    <m/>
  </r>
  <r>
    <x v="143"/>
    <x v="29"/>
    <n v="172"/>
    <n v="1"/>
    <n v="171"/>
    <n v="0"/>
    <n v="0"/>
    <n v="0"/>
    <n v="0.18"/>
    <n v="89"/>
    <n v="1989"/>
    <m/>
    <m/>
  </r>
  <r>
    <x v="143"/>
    <x v="30"/>
    <n v="180"/>
    <n v="1"/>
    <n v="179"/>
    <n v="0"/>
    <n v="0"/>
    <n v="0"/>
    <n v="0.19"/>
    <n v="100"/>
    <n v="1989"/>
    <m/>
    <m/>
  </r>
  <r>
    <x v="143"/>
    <x v="31"/>
    <n v="161"/>
    <n v="1"/>
    <n v="161"/>
    <n v="0"/>
    <n v="0"/>
    <n v="0"/>
    <n v="0.17"/>
    <n v="100"/>
    <n v="1989"/>
    <m/>
    <m/>
  </r>
  <r>
    <x v="143"/>
    <x v="32"/>
    <n v="148"/>
    <n v="1"/>
    <n v="147"/>
    <n v="0"/>
    <n v="0"/>
    <n v="0"/>
    <n v="0.15"/>
    <n v="75"/>
    <n v="1989"/>
    <m/>
    <m/>
  </r>
  <r>
    <x v="143"/>
    <x v="33"/>
    <n v="137"/>
    <n v="1"/>
    <n v="136"/>
    <n v="0"/>
    <n v="0"/>
    <n v="0"/>
    <n v="0.14000000000000001"/>
    <n v="80"/>
    <n v="1989"/>
    <m/>
    <m/>
  </r>
  <r>
    <x v="143"/>
    <x v="34"/>
    <n v="163"/>
    <n v="10"/>
    <n v="152"/>
    <n v="0"/>
    <n v="0"/>
    <n v="0"/>
    <n v="0.16"/>
    <n v="80"/>
    <n v="1989"/>
    <m/>
    <m/>
  </r>
  <r>
    <x v="143"/>
    <x v="35"/>
    <n v="171"/>
    <n v="17"/>
    <n v="153"/>
    <n v="0"/>
    <n v="0"/>
    <n v="0"/>
    <n v="0.17"/>
    <n v="90"/>
    <n v="1989"/>
    <m/>
    <m/>
  </r>
  <r>
    <x v="143"/>
    <x v="36"/>
    <n v="193"/>
    <n v="26"/>
    <n v="167"/>
    <n v="0"/>
    <n v="0"/>
    <n v="0"/>
    <n v="0.19"/>
    <n v="82"/>
    <n v="1989"/>
    <m/>
    <m/>
  </r>
  <r>
    <x v="143"/>
    <x v="37"/>
    <n v="218"/>
    <n v="33"/>
    <n v="185"/>
    <n v="0"/>
    <n v="0"/>
    <n v="0"/>
    <n v="0.21"/>
    <n v="125"/>
    <n v="1989"/>
    <m/>
    <m/>
  </r>
  <r>
    <x v="143"/>
    <x v="38"/>
    <n v="254"/>
    <n v="27"/>
    <n v="227"/>
    <n v="0"/>
    <n v="0"/>
    <n v="0"/>
    <n v="0.25"/>
    <n v="129"/>
    <n v="1989"/>
    <m/>
    <m/>
  </r>
  <r>
    <x v="143"/>
    <x v="39"/>
    <n v="233"/>
    <n v="30"/>
    <n v="203"/>
    <n v="0"/>
    <n v="0"/>
    <n v="0"/>
    <n v="0.22"/>
    <n v="186"/>
    <n v="1989"/>
    <m/>
    <m/>
  </r>
  <r>
    <x v="143"/>
    <x v="40"/>
    <n v="287"/>
    <n v="54"/>
    <n v="233"/>
    <n v="0"/>
    <n v="0"/>
    <n v="0"/>
    <n v="0.27"/>
    <n v="192"/>
    <n v="1989"/>
    <m/>
    <m/>
  </r>
  <r>
    <x v="143"/>
    <x v="41"/>
    <n v="399"/>
    <n v="54"/>
    <n v="345"/>
    <n v="0"/>
    <n v="0"/>
    <n v="0"/>
    <n v="0.38"/>
    <n v="102"/>
    <n v="1990"/>
    <m/>
    <m/>
  </r>
  <r>
    <x v="143"/>
    <x v="42"/>
    <n v="415"/>
    <n v="48"/>
    <n v="368"/>
    <n v="0"/>
    <n v="0"/>
    <n v="0"/>
    <n v="0.39"/>
    <n v="94"/>
    <n v="1990"/>
    <m/>
    <m/>
  </r>
  <r>
    <x v="143"/>
    <x v="43"/>
    <n v="466"/>
    <n v="52"/>
    <n v="414"/>
    <n v="0"/>
    <n v="0"/>
    <n v="0"/>
    <n v="0.43"/>
    <n v="100"/>
    <n v="1990"/>
    <m/>
    <m/>
  </r>
  <r>
    <x v="143"/>
    <x v="44"/>
    <n v="484"/>
    <n v="46"/>
    <n v="439"/>
    <n v="0"/>
    <n v="0"/>
    <n v="0"/>
    <n v="0.44"/>
    <n v="92"/>
    <n v="1990"/>
    <m/>
    <m/>
  </r>
  <r>
    <x v="143"/>
    <x v="45"/>
    <n v="443"/>
    <n v="25"/>
    <n v="418"/>
    <n v="0"/>
    <n v="0"/>
    <n v="0"/>
    <n v="0.39"/>
    <n v="154"/>
    <n v="1990"/>
    <m/>
    <m/>
  </r>
  <r>
    <x v="143"/>
    <x v="46"/>
    <n v="499"/>
    <n v="46"/>
    <n v="454"/>
    <n v="0"/>
    <n v="0"/>
    <n v="0"/>
    <n v="0.44"/>
    <n v="126"/>
    <n v="1990"/>
    <m/>
    <m/>
  </r>
  <r>
    <x v="143"/>
    <x v="47"/>
    <n v="532"/>
    <n v="30"/>
    <n v="502"/>
    <n v="0"/>
    <n v="0"/>
    <n v="0"/>
    <n v="0.46"/>
    <n v="148"/>
    <n v="1990"/>
    <m/>
    <m/>
  </r>
  <r>
    <x v="143"/>
    <x v="48"/>
    <n v="545"/>
    <n v="33"/>
    <n v="512"/>
    <n v="0"/>
    <n v="0"/>
    <n v="0"/>
    <n v="0.47"/>
    <n v="158"/>
    <n v="1990"/>
    <m/>
    <m/>
  </r>
  <r>
    <x v="143"/>
    <x v="49"/>
    <n v="592"/>
    <n v="44"/>
    <n v="548"/>
    <n v="0"/>
    <n v="0"/>
    <n v="0"/>
    <n v="0.5"/>
    <n v="184"/>
    <n v="1990"/>
    <m/>
    <m/>
  </r>
  <r>
    <x v="143"/>
    <x v="50"/>
    <n v="662"/>
    <n v="88"/>
    <n v="574"/>
    <n v="0"/>
    <n v="0"/>
    <n v="0"/>
    <n v="0.56000000000000005"/>
    <n v="211"/>
    <n v="1990"/>
    <m/>
    <m/>
  </r>
  <r>
    <x v="143"/>
    <x v="51"/>
    <n v="734"/>
    <n v="162"/>
    <n v="572"/>
    <n v="0"/>
    <n v="0"/>
    <n v="0"/>
    <n v="0.61"/>
    <n v="262"/>
    <n v="1990"/>
    <m/>
    <m/>
  </r>
  <r>
    <x v="143"/>
    <x v="52"/>
    <n v="781"/>
    <n v="188"/>
    <n v="593"/>
    <n v="0"/>
    <n v="0"/>
    <n v="0"/>
    <n v="0.65"/>
    <n v="237"/>
    <n v="1990"/>
    <m/>
    <m/>
  </r>
  <r>
    <x v="143"/>
    <x v="53"/>
    <n v="787"/>
    <n v="201"/>
    <n v="586"/>
    <n v="0"/>
    <n v="0"/>
    <n v="0"/>
    <n v="0.64"/>
    <n v="222"/>
    <n v="1990"/>
    <m/>
    <m/>
  </r>
  <r>
    <x v="143"/>
    <x v="54"/>
    <n v="835"/>
    <n v="205"/>
    <n v="630"/>
    <n v="0"/>
    <n v="0"/>
    <n v="0"/>
    <n v="0.68"/>
    <n v="191"/>
    <n v="1990"/>
    <m/>
    <m/>
  </r>
  <r>
    <x v="143"/>
    <x v="55"/>
    <n v="843"/>
    <n v="182"/>
    <n v="661"/>
    <n v="0"/>
    <n v="0"/>
    <n v="0"/>
    <n v="0.68"/>
    <n v="199"/>
    <n v="1990"/>
    <m/>
    <m/>
  </r>
  <r>
    <x v="143"/>
    <x v="56"/>
    <n v="899"/>
    <n v="232"/>
    <n v="666"/>
    <n v="0"/>
    <n v="0"/>
    <n v="0"/>
    <n v="0.72"/>
    <n v="245"/>
    <n v="1990"/>
    <m/>
    <m/>
  </r>
  <r>
    <x v="143"/>
    <x v="57"/>
    <n v="990"/>
    <n v="310"/>
    <n v="680"/>
    <n v="0"/>
    <n v="0"/>
    <n v="0"/>
    <n v="0.78"/>
    <n v="232"/>
    <n v="1990"/>
    <m/>
    <m/>
  </r>
  <r>
    <x v="143"/>
    <x v="58"/>
    <n v="1006"/>
    <n v="361"/>
    <n v="645"/>
    <n v="0"/>
    <n v="0"/>
    <n v="0"/>
    <n v="0.82"/>
    <n v="266"/>
    <n v="1990"/>
    <m/>
    <m/>
  </r>
  <r>
    <x v="143"/>
    <x v="59"/>
    <n v="1028"/>
    <n v="421"/>
    <n v="607"/>
    <n v="0"/>
    <n v="0"/>
    <n v="0"/>
    <n v="0.84"/>
    <n v="289"/>
    <n v="1990"/>
    <m/>
    <m/>
  </r>
  <r>
    <x v="143"/>
    <x v="60"/>
    <n v="1012"/>
    <n v="385"/>
    <n v="627"/>
    <n v="0"/>
    <n v="0"/>
    <n v="0"/>
    <n v="0.81"/>
    <n v="282"/>
    <n v="1990"/>
    <m/>
    <m/>
  </r>
  <r>
    <x v="143"/>
    <x v="61"/>
    <n v="1068"/>
    <n v="429"/>
    <n v="639"/>
    <n v="0"/>
    <n v="0"/>
    <n v="0"/>
    <n v="0.86"/>
    <n v="300"/>
    <n v="1990"/>
    <m/>
    <m/>
  </r>
  <r>
    <x v="143"/>
    <x v="62"/>
    <n v="1069"/>
    <n v="411"/>
    <n v="658"/>
    <n v="0"/>
    <n v="0"/>
    <n v="0"/>
    <n v="0.85"/>
    <n v="345"/>
    <n v="1990"/>
    <m/>
    <m/>
  </r>
  <r>
    <x v="143"/>
    <x v="63"/>
    <n v="1082"/>
    <n v="433"/>
    <n v="649"/>
    <n v="0"/>
    <n v="0"/>
    <n v="0"/>
    <n v="0.86"/>
    <n v="321"/>
    <n v="1990"/>
    <m/>
    <m/>
  </r>
  <r>
    <x v="143"/>
    <x v="64"/>
    <n v="1110"/>
    <n v="456"/>
    <n v="654"/>
    <n v="0"/>
    <n v="0"/>
    <n v="0"/>
    <n v="0.88"/>
    <n v="330"/>
    <n v="1990"/>
    <m/>
    <m/>
  </r>
  <r>
    <x v="143"/>
    <x v="65"/>
    <n v="1153"/>
    <n v="474"/>
    <n v="680"/>
    <n v="0"/>
    <n v="0"/>
    <n v="0"/>
    <n v="0.91"/>
    <n v="351"/>
    <n v="1990"/>
    <m/>
    <m/>
  </r>
  <r>
    <x v="144"/>
    <x v="109"/>
    <n v="142"/>
    <n v="142"/>
    <n v="0"/>
    <n v="0"/>
    <n v="0"/>
    <s v="."/>
    <s v="."/>
    <n v="0"/>
    <n v="1958"/>
    <m/>
    <m/>
  </r>
  <r>
    <x v="144"/>
    <x v="110"/>
    <n v="158"/>
    <n v="158"/>
    <n v="0"/>
    <n v="0"/>
    <n v="0"/>
    <s v="."/>
    <s v="."/>
    <n v="0"/>
    <n v="1958"/>
    <m/>
    <m/>
  </r>
  <r>
    <x v="144"/>
    <x v="111"/>
    <n v="145"/>
    <n v="145"/>
    <n v="0"/>
    <n v="0"/>
    <n v="0"/>
    <s v="."/>
    <s v="."/>
    <n v="0"/>
    <n v="1958"/>
    <m/>
    <m/>
  </r>
  <r>
    <x v="144"/>
    <x v="112"/>
    <n v="147"/>
    <n v="147"/>
    <n v="0"/>
    <n v="0"/>
    <n v="0"/>
    <s v="."/>
    <s v="."/>
    <n v="0"/>
    <n v="1958"/>
    <m/>
    <m/>
  </r>
  <r>
    <x v="144"/>
    <x v="113"/>
    <n v="135"/>
    <n v="135"/>
    <n v="0"/>
    <n v="0"/>
    <n v="0"/>
    <s v="."/>
    <s v="."/>
    <n v="0"/>
    <n v="1958"/>
    <m/>
    <m/>
  </r>
  <r>
    <x v="144"/>
    <x v="114"/>
    <n v="158"/>
    <n v="158"/>
    <n v="0"/>
    <n v="0"/>
    <n v="0"/>
    <s v="."/>
    <s v="."/>
    <n v="0"/>
    <n v="1958"/>
    <m/>
    <m/>
  </r>
  <r>
    <x v="144"/>
    <x v="115"/>
    <n v="188"/>
    <n v="188"/>
    <n v="0"/>
    <n v="0"/>
    <n v="0"/>
    <s v="."/>
    <s v="."/>
    <n v="0"/>
    <n v="1958"/>
    <m/>
    <m/>
  </r>
  <r>
    <x v="144"/>
    <x v="116"/>
    <n v="201"/>
    <n v="201"/>
    <n v="0"/>
    <n v="0"/>
    <n v="0"/>
    <s v="."/>
    <s v="."/>
    <n v="0"/>
    <n v="1958"/>
    <m/>
    <m/>
  </r>
  <r>
    <x v="144"/>
    <x v="117"/>
    <n v="206"/>
    <n v="206"/>
    <n v="0"/>
    <n v="0"/>
    <n v="0"/>
    <s v="."/>
    <s v="."/>
    <n v="0"/>
    <n v="1958"/>
    <m/>
    <m/>
  </r>
  <r>
    <x v="144"/>
    <x v="82"/>
    <n v="273"/>
    <n v="273"/>
    <n v="0"/>
    <n v="0"/>
    <n v="0"/>
    <s v="."/>
    <s v="."/>
    <n v="0"/>
    <n v="1958"/>
    <m/>
    <m/>
  </r>
  <r>
    <x v="144"/>
    <x v="83"/>
    <n v="358"/>
    <n v="356"/>
    <n v="2"/>
    <n v="0"/>
    <n v="0"/>
    <s v="."/>
    <s v="."/>
    <n v="0"/>
    <n v="1958"/>
    <m/>
    <m/>
  </r>
  <r>
    <x v="144"/>
    <x v="84"/>
    <n v="389"/>
    <n v="385"/>
    <n v="4"/>
    <n v="0"/>
    <n v="0"/>
    <s v="."/>
    <s v="."/>
    <n v="0"/>
    <n v="1958"/>
    <m/>
    <m/>
  </r>
  <r>
    <x v="144"/>
    <x v="85"/>
    <n v="425"/>
    <n v="417"/>
    <n v="8"/>
    <n v="0"/>
    <n v="0"/>
    <s v="."/>
    <s v="."/>
    <n v="0"/>
    <n v="1958"/>
    <m/>
    <m/>
  </r>
  <r>
    <x v="144"/>
    <x v="86"/>
    <n v="469"/>
    <n v="453"/>
    <n v="16"/>
    <n v="0"/>
    <n v="0"/>
    <s v="."/>
    <s v="."/>
    <n v="0"/>
    <n v="1958"/>
    <m/>
    <m/>
  </r>
  <r>
    <x v="144"/>
    <x v="87"/>
    <n v="466"/>
    <n v="436"/>
    <n v="30"/>
    <n v="0"/>
    <n v="0"/>
    <s v="."/>
    <s v="."/>
    <n v="0"/>
    <n v="1958"/>
    <m/>
    <m/>
  </r>
  <r>
    <x v="144"/>
    <x v="118"/>
    <n v="524"/>
    <n v="463"/>
    <n v="60"/>
    <n v="0"/>
    <n v="0"/>
    <s v="."/>
    <s v="."/>
    <n v="0"/>
    <n v="1958"/>
    <m/>
    <m/>
  </r>
  <r>
    <x v="144"/>
    <x v="119"/>
    <n v="618"/>
    <n v="489"/>
    <n v="129"/>
    <n v="0"/>
    <n v="0"/>
    <s v="."/>
    <s v="."/>
    <n v="0"/>
    <n v="1958"/>
    <m/>
    <m/>
  </r>
  <r>
    <x v="144"/>
    <x v="120"/>
    <n v="1029"/>
    <n v="560"/>
    <n v="469"/>
    <n v="0"/>
    <n v="0"/>
    <s v="."/>
    <s v="."/>
    <n v="0"/>
    <n v="1958"/>
    <m/>
    <m/>
  </r>
  <r>
    <x v="144"/>
    <x v="121"/>
    <n v="1008"/>
    <n v="673"/>
    <n v="335"/>
    <n v="0"/>
    <n v="0"/>
    <s v="."/>
    <s v="."/>
    <n v="0"/>
    <n v="1958"/>
    <m/>
    <m/>
  </r>
  <r>
    <x v="144"/>
    <x v="122"/>
    <n v="1134"/>
    <n v="699"/>
    <n v="435"/>
    <n v="0"/>
    <n v="0"/>
    <s v="."/>
    <s v="."/>
    <n v="0"/>
    <n v="1958"/>
    <m/>
    <m/>
  </r>
  <r>
    <x v="144"/>
    <x v="123"/>
    <n v="2293"/>
    <n v="724"/>
    <n v="1569"/>
    <n v="0"/>
    <n v="0"/>
    <s v="."/>
    <s v="."/>
    <n v="0"/>
    <n v="1958"/>
    <m/>
    <m/>
  </r>
  <r>
    <x v="144"/>
    <x v="124"/>
    <n v="2356"/>
    <n v="508"/>
    <n v="1849"/>
    <n v="0"/>
    <n v="0"/>
    <s v="."/>
    <s v="."/>
    <n v="0"/>
    <n v="1958"/>
    <m/>
    <m/>
  </r>
  <r>
    <x v="144"/>
    <x v="125"/>
    <n v="3205"/>
    <n v="310"/>
    <n v="2894"/>
    <n v="0"/>
    <n v="0"/>
    <s v="."/>
    <s v="."/>
    <n v="0"/>
    <n v="1958"/>
    <m/>
    <m/>
  </r>
  <r>
    <x v="144"/>
    <x v="126"/>
    <n v="2768"/>
    <n v="403"/>
    <n v="2365"/>
    <n v="0"/>
    <n v="0"/>
    <s v="."/>
    <s v="."/>
    <n v="0"/>
    <n v="1958"/>
    <m/>
    <m/>
  </r>
  <r>
    <x v="144"/>
    <x v="127"/>
    <n v="3907"/>
    <n v="233"/>
    <n v="3674"/>
    <n v="0"/>
    <n v="0"/>
    <s v="."/>
    <s v="."/>
    <n v="0"/>
    <n v="1958"/>
    <m/>
    <m/>
  </r>
  <r>
    <x v="144"/>
    <x v="88"/>
    <n v="4690"/>
    <n v="155"/>
    <n v="4535"/>
    <n v="0"/>
    <n v="0"/>
    <s v="."/>
    <s v="."/>
    <n v="0"/>
    <n v="1958"/>
    <m/>
    <m/>
  </r>
  <r>
    <x v="144"/>
    <x v="89"/>
    <n v="7132"/>
    <n v="223"/>
    <n v="6909"/>
    <n v="0"/>
    <n v="0"/>
    <s v="."/>
    <s v="."/>
    <n v="0"/>
    <n v="1958"/>
    <m/>
    <m/>
  </r>
  <r>
    <x v="144"/>
    <x v="90"/>
    <n v="8363"/>
    <n v="404"/>
    <n v="7959"/>
    <n v="0"/>
    <n v="0"/>
    <s v="."/>
    <s v="."/>
    <n v="0"/>
    <n v="1958"/>
    <m/>
    <m/>
  </r>
  <r>
    <x v="144"/>
    <x v="91"/>
    <n v="11213"/>
    <n v="359"/>
    <n v="10854"/>
    <n v="0"/>
    <n v="0"/>
    <s v="."/>
    <s v="."/>
    <n v="0"/>
    <n v="1958"/>
    <m/>
    <m/>
  </r>
  <r>
    <x v="144"/>
    <x v="92"/>
    <n v="20807"/>
    <n v="370"/>
    <n v="20437"/>
    <n v="0"/>
    <n v="0"/>
    <s v="."/>
    <s v="."/>
    <n v="0"/>
    <n v="1958"/>
    <m/>
    <m/>
  </r>
  <r>
    <x v="144"/>
    <x v="93"/>
    <n v="24642"/>
    <n v="380"/>
    <n v="24262"/>
    <n v="0"/>
    <n v="0"/>
    <s v="."/>
    <s v="."/>
    <n v="0"/>
    <n v="1958"/>
    <m/>
    <m/>
  </r>
  <r>
    <x v="144"/>
    <x v="94"/>
    <n v="23349"/>
    <n v="482"/>
    <n v="22867"/>
    <n v="0"/>
    <n v="0"/>
    <s v="."/>
    <s v="."/>
    <n v="0"/>
    <n v="1958"/>
    <m/>
    <m/>
  </r>
  <r>
    <x v="144"/>
    <x v="95"/>
    <n v="19661"/>
    <n v="652"/>
    <n v="19009"/>
    <n v="0"/>
    <n v="0"/>
    <s v="."/>
    <s v="."/>
    <n v="0"/>
    <n v="1958"/>
    <m/>
    <m/>
  </r>
  <r>
    <x v="144"/>
    <x v="96"/>
    <n v="18524"/>
    <n v="634"/>
    <n v="17890"/>
    <n v="0"/>
    <n v="0"/>
    <s v="."/>
    <s v="."/>
    <n v="0"/>
    <n v="1958"/>
    <m/>
    <m/>
  </r>
  <r>
    <x v="144"/>
    <x v="97"/>
    <n v="15580"/>
    <n v="747"/>
    <n v="14757"/>
    <n v="75"/>
    <n v="0"/>
    <s v="."/>
    <s v="."/>
    <n v="0"/>
    <n v="1958"/>
    <m/>
    <m/>
  </r>
  <r>
    <x v="144"/>
    <x v="98"/>
    <n v="12196"/>
    <n v="677"/>
    <n v="11519"/>
    <n v="0"/>
    <n v="0"/>
    <s v="."/>
    <s v="."/>
    <n v="0"/>
    <n v="1958"/>
    <m/>
    <m/>
  </r>
  <r>
    <x v="144"/>
    <x v="99"/>
    <n v="8678"/>
    <n v="533"/>
    <n v="8145"/>
    <n v="0"/>
    <n v="0"/>
    <s v="."/>
    <s v="."/>
    <n v="0"/>
    <n v="1958"/>
    <m/>
    <m/>
  </r>
  <r>
    <x v="144"/>
    <x v="100"/>
    <n v="6573"/>
    <n v="529"/>
    <n v="6015"/>
    <n v="0"/>
    <n v="29"/>
    <s v="."/>
    <s v="."/>
    <n v="0"/>
    <n v="1958"/>
    <m/>
    <m/>
  </r>
  <r>
    <x v="144"/>
    <x v="101"/>
    <n v="6045"/>
    <n v="545"/>
    <n v="5359"/>
    <n v="110"/>
    <n v="31"/>
    <s v="."/>
    <s v="."/>
    <n v="0"/>
    <n v="1958"/>
    <m/>
    <m/>
  </r>
  <r>
    <x v="144"/>
    <x v="102"/>
    <n v="5562"/>
    <n v="669"/>
    <n v="4741"/>
    <n v="153"/>
    <n v="0"/>
    <s v="."/>
    <s v="."/>
    <n v="0"/>
    <n v="1958"/>
    <m/>
    <m/>
  </r>
  <r>
    <x v="144"/>
    <x v="103"/>
    <n v="4572"/>
    <n v="477"/>
    <n v="3963"/>
    <n v="132"/>
    <n v="0"/>
    <s v="."/>
    <s v="."/>
    <n v="0"/>
    <n v="1958"/>
    <m/>
    <m/>
  </r>
  <r>
    <x v="144"/>
    <x v="104"/>
    <n v="4420"/>
    <n v="357"/>
    <n v="3934"/>
    <n v="129"/>
    <n v="0"/>
    <s v="."/>
    <s v="."/>
    <n v="0"/>
    <n v="1958"/>
    <m/>
    <m/>
  </r>
  <r>
    <x v="144"/>
    <x v="66"/>
    <n v="4569"/>
    <n v="335"/>
    <n v="4077"/>
    <n v="157"/>
    <n v="0"/>
    <s v="."/>
    <s v="."/>
    <n v="0"/>
    <n v="1958"/>
    <m/>
    <m/>
  </r>
  <r>
    <x v="144"/>
    <x v="67"/>
    <n v="5156"/>
    <n v="404"/>
    <n v="4578"/>
    <n v="174"/>
    <n v="0"/>
    <s v="."/>
    <s v="."/>
    <n v="0"/>
    <n v="1958"/>
    <m/>
    <m/>
  </r>
  <r>
    <x v="144"/>
    <x v="68"/>
    <n v="5848"/>
    <n v="649"/>
    <n v="4862"/>
    <n v="303"/>
    <n v="34"/>
    <s v="."/>
    <s v="."/>
    <n v="0"/>
    <n v="1958"/>
    <m/>
    <m/>
  </r>
  <r>
    <x v="144"/>
    <x v="69"/>
    <n v="5994"/>
    <n v="676"/>
    <n v="4921"/>
    <n v="357"/>
    <n v="39"/>
    <s v="."/>
    <s v="."/>
    <n v="0"/>
    <n v="1958"/>
    <m/>
    <m/>
  </r>
  <r>
    <x v="144"/>
    <x v="70"/>
    <n v="6797"/>
    <n v="642"/>
    <n v="5619"/>
    <n v="489"/>
    <n v="47"/>
    <s v="."/>
    <s v="."/>
    <n v="0"/>
    <n v="1958"/>
    <m/>
    <m/>
  </r>
  <r>
    <x v="144"/>
    <x v="71"/>
    <n v="6623"/>
    <n v="565"/>
    <n v="5450"/>
    <n v="556"/>
    <n v="51"/>
    <s v="."/>
    <s v="."/>
    <n v="0"/>
    <n v="1958"/>
    <m/>
    <m/>
  </r>
  <r>
    <x v="144"/>
    <x v="72"/>
    <n v="6186"/>
    <n v="453"/>
    <n v="5139"/>
    <n v="538"/>
    <n v="56"/>
    <s v="."/>
    <s v="."/>
    <n v="0"/>
    <n v="1958"/>
    <m/>
    <m/>
  </r>
  <r>
    <x v="144"/>
    <x v="73"/>
    <n v="6335"/>
    <n v="422"/>
    <n v="5276"/>
    <n v="572"/>
    <n v="66"/>
    <s v="."/>
    <s v="."/>
    <n v="0"/>
    <n v="1958"/>
    <m/>
    <m/>
  </r>
  <r>
    <x v="144"/>
    <x v="74"/>
    <n v="6154"/>
    <n v="443"/>
    <n v="5157"/>
    <n v="481"/>
    <n v="73"/>
    <s v="."/>
    <s v="."/>
    <n v="0"/>
    <n v="1958"/>
    <m/>
    <m/>
  </r>
  <r>
    <x v="144"/>
    <x v="75"/>
    <n v="5180"/>
    <n v="473"/>
    <n v="4171"/>
    <n v="457"/>
    <n v="80"/>
    <s v="."/>
    <s v="."/>
    <n v="0"/>
    <n v="1958"/>
    <m/>
    <m/>
  </r>
  <r>
    <x v="144"/>
    <x v="76"/>
    <n v="5202"/>
    <n v="545"/>
    <n v="4212"/>
    <n v="367"/>
    <n v="79"/>
    <s v="."/>
    <s v="."/>
    <n v="0"/>
    <n v="1958"/>
    <m/>
    <m/>
  </r>
  <r>
    <x v="144"/>
    <x v="77"/>
    <n v="5493"/>
    <n v="467"/>
    <n v="4577"/>
    <n v="366"/>
    <n v="83"/>
    <s v="."/>
    <s v="."/>
    <n v="0"/>
    <n v="1958"/>
    <m/>
    <m/>
  </r>
  <r>
    <x v="144"/>
    <x v="78"/>
    <n v="6173"/>
    <n v="473"/>
    <n v="5217"/>
    <n v="382"/>
    <n v="101"/>
    <s v="."/>
    <s v="."/>
    <n v="0"/>
    <n v="1958"/>
    <m/>
    <m/>
  </r>
  <r>
    <x v="144"/>
    <x v="79"/>
    <n v="6994"/>
    <n v="506"/>
    <n v="5899"/>
    <n v="488"/>
    <n v="100"/>
    <s v="."/>
    <s v="."/>
    <n v="0"/>
    <n v="1958"/>
    <m/>
    <m/>
  </r>
  <r>
    <x v="144"/>
    <x v="80"/>
    <n v="8012"/>
    <n v="538"/>
    <n v="6742"/>
    <n v="596"/>
    <n v="136"/>
    <s v="."/>
    <s v="."/>
    <n v="0"/>
    <n v="1958"/>
    <m/>
    <m/>
  </r>
  <r>
    <x v="144"/>
    <x v="81"/>
    <n v="8328"/>
    <n v="546"/>
    <n v="7009"/>
    <n v="625"/>
    <n v="147"/>
    <s v="."/>
    <s v="."/>
    <n v="0"/>
    <n v="1958"/>
    <m/>
    <m/>
  </r>
  <r>
    <x v="144"/>
    <x v="0"/>
    <n v="7905"/>
    <n v="556"/>
    <n v="6546"/>
    <n v="637"/>
    <n v="167"/>
    <s v="."/>
    <s v="."/>
    <n v="0"/>
    <n v="1958"/>
    <m/>
    <m/>
  </r>
  <r>
    <x v="144"/>
    <x v="1"/>
    <n v="8328"/>
    <n v="507"/>
    <n v="6463"/>
    <n v="419"/>
    <n v="208"/>
    <n v="731"/>
    <n v="0.3"/>
    <n v="289"/>
    <n v="1958"/>
    <m/>
    <m/>
  </r>
  <r>
    <x v="144"/>
    <x v="2"/>
    <n v="9524"/>
    <n v="581"/>
    <n v="7266"/>
    <n v="453"/>
    <n v="220"/>
    <n v="1004"/>
    <n v="0.33"/>
    <n v="100"/>
    <n v="1958"/>
    <m/>
    <m/>
  </r>
  <r>
    <x v="144"/>
    <x v="3"/>
    <n v="10158"/>
    <n v="711"/>
    <n v="7658"/>
    <n v="530"/>
    <n v="226"/>
    <n v="1033"/>
    <n v="0.34"/>
    <n v="123"/>
    <n v="1958"/>
    <m/>
    <m/>
  </r>
  <r>
    <x v="144"/>
    <x v="4"/>
    <n v="10020"/>
    <n v="770"/>
    <n v="7459"/>
    <n v="564"/>
    <n v="227"/>
    <n v="1000"/>
    <n v="0.33"/>
    <n v="124"/>
    <n v="1958"/>
    <m/>
    <m/>
  </r>
  <r>
    <x v="144"/>
    <x v="5"/>
    <n v="9901"/>
    <n v="720"/>
    <n v="7318"/>
    <n v="602"/>
    <n v="238"/>
    <n v="1023"/>
    <n v="0.32"/>
    <n v="109"/>
    <n v="1958"/>
    <m/>
    <m/>
  </r>
  <r>
    <x v="144"/>
    <x v="6"/>
    <n v="10827"/>
    <n v="732"/>
    <n v="7873"/>
    <n v="636"/>
    <n v="274"/>
    <n v="1312"/>
    <n v="0.33"/>
    <n v="145"/>
    <n v="1958"/>
    <m/>
    <m/>
  </r>
  <r>
    <x v="144"/>
    <x v="7"/>
    <n v="11502"/>
    <n v="769"/>
    <n v="8509"/>
    <n v="676"/>
    <n v="310"/>
    <n v="1238"/>
    <n v="0.34"/>
    <n v="176"/>
    <n v="1958"/>
    <m/>
    <m/>
  </r>
  <r>
    <x v="144"/>
    <x v="8"/>
    <n v="13452"/>
    <n v="778"/>
    <n v="9953"/>
    <n v="719"/>
    <n v="348"/>
    <n v="1653"/>
    <n v="0.39"/>
    <n v="183"/>
    <n v="1958"/>
    <m/>
    <m/>
  </r>
  <r>
    <x v="144"/>
    <x v="9"/>
    <n v="14743"/>
    <n v="788"/>
    <n v="10345"/>
    <n v="1251"/>
    <n v="345"/>
    <n v="2014"/>
    <n v="0.41"/>
    <n v="106"/>
    <n v="1958"/>
    <m/>
    <m/>
  </r>
  <r>
    <x v="144"/>
    <x v="10"/>
    <n v="15911"/>
    <n v="855"/>
    <n v="10873"/>
    <n v="1405"/>
    <n v="368"/>
    <n v="2410"/>
    <n v="0.43"/>
    <n v="111"/>
    <n v="1989"/>
    <m/>
    <m/>
  </r>
  <r>
    <x v="144"/>
    <x v="11"/>
    <n v="17212"/>
    <n v="953"/>
    <n v="11727"/>
    <n v="1741"/>
    <n v="420"/>
    <n v="2371"/>
    <n v="0.45"/>
    <n v="113"/>
    <n v="1989"/>
    <m/>
    <m/>
  </r>
  <r>
    <x v="144"/>
    <x v="12"/>
    <n v="17809"/>
    <n v="976"/>
    <n v="12274"/>
    <n v="2193"/>
    <n v="413"/>
    <n v="1953"/>
    <n v="0.45"/>
    <n v="54"/>
    <n v="1989"/>
    <m/>
    <m/>
  </r>
  <r>
    <x v="144"/>
    <x v="13"/>
    <n v="17401"/>
    <n v="1015"/>
    <n v="11525"/>
    <n v="3234"/>
    <n v="456"/>
    <n v="1172"/>
    <n v="0.42"/>
    <n v="75"/>
    <n v="1989"/>
    <m/>
    <m/>
  </r>
  <r>
    <x v="144"/>
    <x v="14"/>
    <n v="18097"/>
    <n v="1113"/>
    <n v="11675"/>
    <n v="3182"/>
    <n v="512"/>
    <n v="1616"/>
    <n v="0.43"/>
    <n v="90"/>
    <n v="1989"/>
    <m/>
    <m/>
  </r>
  <r>
    <x v="144"/>
    <x v="15"/>
    <n v="20256"/>
    <n v="1156"/>
    <n v="12678"/>
    <n v="3672"/>
    <n v="601"/>
    <n v="2150"/>
    <n v="0.46"/>
    <n v="60"/>
    <n v="1989"/>
    <m/>
    <m/>
  </r>
  <r>
    <x v="144"/>
    <x v="16"/>
    <n v="20520"/>
    <n v="1111"/>
    <n v="12909"/>
    <n v="4303"/>
    <n v="585"/>
    <n v="1613"/>
    <n v="0.46"/>
    <n v="57"/>
    <n v="1989"/>
    <m/>
    <m/>
  </r>
  <r>
    <x v="144"/>
    <x v="17"/>
    <n v="22070"/>
    <n v="1210"/>
    <n v="13729"/>
    <n v="4643"/>
    <n v="670"/>
    <n v="1818"/>
    <n v="0.48"/>
    <n v="60"/>
    <n v="1989"/>
    <m/>
    <m/>
  </r>
  <r>
    <x v="144"/>
    <x v="18"/>
    <n v="24571"/>
    <n v="1369"/>
    <n v="15450"/>
    <n v="5408"/>
    <n v="761"/>
    <n v="1584"/>
    <n v="0.52"/>
    <n v="33"/>
    <n v="1989"/>
    <m/>
    <m/>
  </r>
  <r>
    <x v="144"/>
    <x v="19"/>
    <n v="25631"/>
    <n v="1587"/>
    <n v="16215"/>
    <n v="5411"/>
    <n v="833"/>
    <n v="1585"/>
    <n v="0.52"/>
    <n v="39"/>
    <n v="1989"/>
    <m/>
    <m/>
  </r>
  <r>
    <x v="144"/>
    <x v="20"/>
    <n v="27894"/>
    <n v="1694"/>
    <n v="18260"/>
    <n v="5348"/>
    <n v="923"/>
    <n v="1670"/>
    <n v="0.55000000000000004"/>
    <n v="206"/>
    <n v="1989"/>
    <m/>
    <m/>
  </r>
  <r>
    <x v="144"/>
    <x v="21"/>
    <n v="31108"/>
    <n v="1847"/>
    <n v="20035"/>
    <n v="5625"/>
    <n v="977"/>
    <n v="2624"/>
    <n v="0.6"/>
    <n v="410"/>
    <n v="1989"/>
    <m/>
    <m/>
  </r>
  <r>
    <x v="144"/>
    <x v="22"/>
    <n v="34453"/>
    <n v="2027"/>
    <n v="23181"/>
    <n v="5482"/>
    <n v="1001"/>
    <n v="2762"/>
    <n v="0.64"/>
    <n v="429"/>
    <n v="1989"/>
    <m/>
    <m/>
  </r>
  <r>
    <x v="144"/>
    <x v="23"/>
    <n v="36122"/>
    <n v="2225"/>
    <n v="24534"/>
    <n v="5883"/>
    <n v="1170"/>
    <n v="2310"/>
    <n v="0.66"/>
    <n v="452"/>
    <n v="1989"/>
    <m/>
    <m/>
  </r>
  <r>
    <x v="144"/>
    <x v="24"/>
    <n v="39349"/>
    <n v="2465"/>
    <n v="27033"/>
    <n v="6556"/>
    <n v="1331"/>
    <n v="1964"/>
    <n v="0.69"/>
    <n v="522"/>
    <n v="1989"/>
    <m/>
    <m/>
  </r>
  <r>
    <x v="144"/>
    <x v="25"/>
    <n v="42271"/>
    <n v="3040"/>
    <n v="28201"/>
    <n v="6848"/>
    <n v="1441"/>
    <n v="2741"/>
    <n v="0.72"/>
    <n v="686"/>
    <n v="1989"/>
    <m/>
    <m/>
  </r>
  <r>
    <x v="144"/>
    <x v="26"/>
    <n v="44852"/>
    <n v="3058"/>
    <n v="30341"/>
    <n v="7019"/>
    <n v="1579"/>
    <n v="2854"/>
    <n v="0.74"/>
    <n v="669"/>
    <n v="1989"/>
    <m/>
    <m/>
  </r>
  <r>
    <x v="144"/>
    <x v="27"/>
    <n v="50215"/>
    <n v="3188"/>
    <n v="35319"/>
    <n v="6873"/>
    <n v="1711"/>
    <n v="3124"/>
    <n v="0.81"/>
    <n v="775"/>
    <n v="1989"/>
    <m/>
    <m/>
  </r>
  <r>
    <x v="144"/>
    <x v="28"/>
    <n v="52590"/>
    <n v="3419"/>
    <n v="38199"/>
    <n v="7233"/>
    <n v="1799"/>
    <n v="1941"/>
    <n v="0.83"/>
    <n v="819"/>
    <n v="1989"/>
    <m/>
    <m/>
  </r>
  <r>
    <x v="144"/>
    <x v="29"/>
    <n v="60717"/>
    <n v="4312"/>
    <n v="42459"/>
    <n v="9144"/>
    <n v="1912"/>
    <n v="2890"/>
    <n v="0.93"/>
    <n v="860"/>
    <n v="1989"/>
    <m/>
    <m/>
  </r>
  <r>
    <x v="144"/>
    <x v="30"/>
    <n v="65687"/>
    <n v="4720"/>
    <n v="45433"/>
    <n v="11158"/>
    <n v="2064"/>
    <n v="2312"/>
    <n v="0.98"/>
    <n v="1043"/>
    <n v="1989"/>
    <m/>
    <m/>
  </r>
  <r>
    <x v="144"/>
    <x v="31"/>
    <n v="73208"/>
    <n v="2910"/>
    <n v="53438"/>
    <n v="11952"/>
    <n v="2209"/>
    <n v="2698"/>
    <n v="1.06"/>
    <n v="1182"/>
    <n v="1989"/>
    <m/>
    <m/>
  </r>
  <r>
    <x v="144"/>
    <x v="32"/>
    <n v="77592"/>
    <n v="2336"/>
    <n v="56660"/>
    <n v="12912"/>
    <n v="2445"/>
    <n v="3239"/>
    <n v="1.1000000000000001"/>
    <n v="1226"/>
    <n v="1989"/>
    <m/>
    <m/>
  </r>
  <r>
    <x v="144"/>
    <x v="33"/>
    <n v="83130"/>
    <n v="2821"/>
    <n v="58836"/>
    <n v="14149"/>
    <n v="2624"/>
    <n v="4699"/>
    <n v="1.1599999999999999"/>
    <n v="1196"/>
    <n v="1989"/>
    <m/>
    <m/>
  </r>
  <r>
    <x v="144"/>
    <x v="34"/>
    <n v="75932"/>
    <n v="2907"/>
    <n v="53407"/>
    <n v="14165"/>
    <n v="2321"/>
    <n v="3132"/>
    <n v="1.04"/>
    <n v="1169"/>
    <n v="1989"/>
    <m/>
    <m/>
  </r>
  <r>
    <x v="144"/>
    <x v="35"/>
    <n v="75709"/>
    <n v="2884"/>
    <n v="54014"/>
    <n v="14314"/>
    <n v="2507"/>
    <n v="1990"/>
    <n v="1.01"/>
    <n v="1214"/>
    <n v="1989"/>
    <m/>
    <m/>
  </r>
  <r>
    <x v="144"/>
    <x v="36"/>
    <n v="78675"/>
    <n v="3519"/>
    <n v="55737"/>
    <n v="14897"/>
    <n v="2813"/>
    <n v="1709"/>
    <n v="1.03"/>
    <n v="1269"/>
    <n v="1989"/>
    <m/>
    <m/>
  </r>
  <r>
    <x v="144"/>
    <x v="37"/>
    <n v="80327"/>
    <n v="3389"/>
    <n v="59923"/>
    <n v="13220"/>
    <n v="2686"/>
    <n v="1109"/>
    <n v="1.03"/>
    <n v="1218"/>
    <n v="1989"/>
    <m/>
    <m/>
  </r>
  <r>
    <x v="144"/>
    <x v="38"/>
    <n v="83817"/>
    <n v="3164"/>
    <n v="63003"/>
    <n v="13406"/>
    <n v="3039"/>
    <n v="1204"/>
    <n v="1.06"/>
    <n v="1251"/>
    <n v="1989"/>
    <m/>
    <m/>
  </r>
  <r>
    <x v="144"/>
    <x v="39"/>
    <n v="83738"/>
    <n v="3017"/>
    <n v="63412"/>
    <n v="13546"/>
    <n v="3062"/>
    <n v="701"/>
    <n v="1.03"/>
    <n v="1455"/>
    <n v="1989"/>
    <m/>
    <m/>
  </r>
  <r>
    <x v="144"/>
    <x v="40"/>
    <n v="98685"/>
    <n v="3365"/>
    <n v="67597"/>
    <n v="24060"/>
    <n v="3096"/>
    <n v="566"/>
    <n v="1.19"/>
    <n v="1689"/>
    <n v="1989"/>
    <m/>
    <m/>
  </r>
  <r>
    <x v="144"/>
    <x v="41"/>
    <n v="86836"/>
    <n v="4338"/>
    <n v="64312"/>
    <n v="14444"/>
    <n v="3237"/>
    <n v="504"/>
    <n v="1.03"/>
    <n v="1418"/>
    <n v="1990"/>
    <m/>
    <m/>
  </r>
  <r>
    <x v="144"/>
    <x v="42"/>
    <n v="90526"/>
    <n v="4233"/>
    <n v="67285"/>
    <n v="15084"/>
    <n v="3414"/>
    <n v="510"/>
    <n v="1.05"/>
    <n v="1476"/>
    <n v="1990"/>
    <m/>
    <m/>
  </r>
  <r>
    <x v="144"/>
    <x v="43"/>
    <n v="91273"/>
    <n v="4041"/>
    <n v="67882"/>
    <n v="15178"/>
    <n v="3656"/>
    <n v="516"/>
    <n v="1.04"/>
    <n v="1634"/>
    <n v="1990"/>
    <m/>
    <m/>
  </r>
  <r>
    <x v="144"/>
    <x v="44"/>
    <n v="92574"/>
    <n v="4968"/>
    <n v="68176"/>
    <n v="15029"/>
    <n v="3688"/>
    <n v="713"/>
    <n v="1.04"/>
    <n v="1926"/>
    <n v="1990"/>
    <m/>
    <m/>
  </r>
  <r>
    <x v="144"/>
    <x v="45"/>
    <n v="96204"/>
    <n v="5526"/>
    <n v="70429"/>
    <n v="15530"/>
    <n v="4039"/>
    <n v="680"/>
    <n v="1.06"/>
    <n v="2574"/>
    <n v="1990"/>
    <m/>
    <m/>
  </r>
  <r>
    <x v="144"/>
    <x v="46"/>
    <n v="90760"/>
    <n v="6077"/>
    <n v="64750"/>
    <n v="15535"/>
    <n v="3270"/>
    <n v="1128"/>
    <n v="0.98"/>
    <n v="2532"/>
    <n v="1990"/>
    <m/>
    <m/>
  </r>
  <r>
    <x v="144"/>
    <x v="47"/>
    <n v="94469"/>
    <n v="6877"/>
    <n v="64641"/>
    <n v="17125"/>
    <n v="3450"/>
    <n v="2377"/>
    <n v="1.01"/>
    <n v="2497"/>
    <n v="1990"/>
    <m/>
    <m/>
  </r>
  <r>
    <x v="144"/>
    <x v="48"/>
    <n v="100837"/>
    <n v="6980"/>
    <n v="68833"/>
    <n v="17951"/>
    <n v="3747"/>
    <n v="3327"/>
    <n v="1.06"/>
    <n v="2616"/>
    <n v="1990"/>
    <m/>
    <m/>
  </r>
  <r>
    <x v="144"/>
    <x v="49"/>
    <n v="106105"/>
    <n v="7169"/>
    <n v="72128"/>
    <n v="19402"/>
    <n v="3773"/>
    <n v="3634"/>
    <n v="1.0900000000000001"/>
    <n v="2987"/>
    <n v="1990"/>
    <m/>
    <m/>
  </r>
  <r>
    <x v="144"/>
    <x v="50"/>
    <n v="106788"/>
    <n v="7097"/>
    <n v="74073"/>
    <n v="19051"/>
    <n v="4000"/>
    <n v="2567"/>
    <n v="1.08"/>
    <n v="3209"/>
    <n v="1990"/>
    <m/>
    <m/>
  </r>
  <r>
    <x v="144"/>
    <x v="51"/>
    <n v="108640"/>
    <n v="7287"/>
    <n v="72018"/>
    <n v="22162"/>
    <n v="4519"/>
    <n v="2654"/>
    <n v="1.0900000000000001"/>
    <n v="3233"/>
    <n v="1990"/>
    <m/>
    <m/>
  </r>
  <r>
    <x v="144"/>
    <x v="52"/>
    <n v="112620"/>
    <n v="8362"/>
    <n v="75212"/>
    <n v="22622"/>
    <n v="4367"/>
    <n v="2057"/>
    <n v="1.1100000000000001"/>
    <n v="3181"/>
    <n v="1990"/>
    <m/>
    <m/>
  </r>
  <r>
    <x v="144"/>
    <x v="53"/>
    <n v="113005"/>
    <n v="9471"/>
    <n v="72424"/>
    <n v="25156"/>
    <n v="4539"/>
    <n v="1416"/>
    <n v="1.1000000000000001"/>
    <n v="2845"/>
    <n v="1990"/>
    <m/>
    <m/>
  </r>
  <r>
    <x v="144"/>
    <x v="54"/>
    <n v="120046"/>
    <n v="11588"/>
    <n v="74562"/>
    <n v="27812"/>
    <n v="4569"/>
    <n v="1515"/>
    <n v="1.1599999999999999"/>
    <n v="2904"/>
    <n v="1990"/>
    <m/>
    <m/>
  </r>
  <r>
    <x v="144"/>
    <x v="55"/>
    <n v="120346"/>
    <n v="10339"/>
    <n v="75529"/>
    <n v="28834"/>
    <n v="4759"/>
    <n v="886"/>
    <n v="1.1399999999999999"/>
    <n v="2982"/>
    <n v="1990"/>
    <m/>
    <m/>
  </r>
  <r>
    <x v="144"/>
    <x v="56"/>
    <n v="127178"/>
    <n v="12775"/>
    <n v="79455"/>
    <n v="28798"/>
    <n v="5093"/>
    <n v="1057"/>
    <n v="1.19"/>
    <n v="3048"/>
    <n v="1990"/>
    <m/>
    <m/>
  </r>
  <r>
    <x v="144"/>
    <x v="57"/>
    <n v="130693"/>
    <n v="13725"/>
    <n v="77699"/>
    <n v="32188"/>
    <n v="5489"/>
    <n v="1592"/>
    <n v="1.21"/>
    <n v="3169"/>
    <n v="1990"/>
    <m/>
    <m/>
  </r>
  <r>
    <x v="144"/>
    <x v="58"/>
    <n v="131039"/>
    <n v="12511"/>
    <n v="78234"/>
    <n v="32007"/>
    <n v="5271"/>
    <n v="3016"/>
    <n v="1.1499999999999999"/>
    <n v="3403"/>
    <n v="1990"/>
    <m/>
    <m/>
  </r>
  <r>
    <x v="144"/>
    <x v="59"/>
    <n v="134511"/>
    <n v="11131"/>
    <n v="78711"/>
    <n v="32360"/>
    <n v="5051"/>
    <n v="7258"/>
    <n v="1.17"/>
    <n v="3423"/>
    <n v="1990"/>
    <m/>
    <m/>
  </r>
  <r>
    <x v="144"/>
    <x v="60"/>
    <n v="129793"/>
    <n v="11139"/>
    <n v="74438"/>
    <n v="33688"/>
    <n v="4782"/>
    <n v="5746"/>
    <n v="1.1100000000000001"/>
    <n v="2811"/>
    <n v="1990"/>
    <m/>
    <m/>
  </r>
  <r>
    <x v="144"/>
    <x v="61"/>
    <n v="126618"/>
    <n v="13934"/>
    <n v="70873"/>
    <n v="33876"/>
    <n v="4692"/>
    <n v="3243"/>
    <n v="1.07"/>
    <n v="2875"/>
    <n v="1990"/>
    <m/>
    <m/>
  </r>
  <r>
    <x v="144"/>
    <x v="62"/>
    <n v="132105"/>
    <n v="15295"/>
    <n v="74375"/>
    <n v="35673"/>
    <n v="4814"/>
    <n v="1947"/>
    <n v="1.1000000000000001"/>
    <n v="2982"/>
    <n v="1990"/>
    <m/>
    <m/>
  </r>
  <r>
    <x v="144"/>
    <x v="63"/>
    <n v="135349"/>
    <n v="13434"/>
    <n v="79191"/>
    <n v="37043"/>
    <n v="4921"/>
    <n v="759"/>
    <n v="1.1100000000000001"/>
    <n v="3115"/>
    <n v="1990"/>
    <m/>
    <m/>
  </r>
  <r>
    <x v="144"/>
    <x v="64"/>
    <n v="133717"/>
    <n v="13640"/>
    <n v="75790"/>
    <n v="38831"/>
    <n v="4707"/>
    <n v="749"/>
    <n v="1.08"/>
    <n v="3124"/>
    <n v="1990"/>
    <m/>
    <m/>
  </r>
  <r>
    <x v="144"/>
    <x v="65"/>
    <n v="130971"/>
    <n v="13358"/>
    <n v="73374"/>
    <n v="37801"/>
    <n v="4760"/>
    <n v="1678"/>
    <n v="1.04"/>
    <n v="3300"/>
    <n v="1990"/>
    <m/>
    <m/>
  </r>
  <r>
    <x v="145"/>
    <x v="1"/>
    <n v="78"/>
    <n v="78"/>
    <n v="0"/>
    <n v="0"/>
    <n v="0"/>
    <n v="0"/>
    <n v="0.1"/>
    <n v="0"/>
    <n v="1958"/>
    <m/>
    <m/>
  </r>
  <r>
    <x v="145"/>
    <x v="2"/>
    <n v="80"/>
    <n v="80"/>
    <n v="0"/>
    <n v="0"/>
    <n v="0"/>
    <n v="0"/>
    <n v="0.1"/>
    <n v="0"/>
    <n v="1958"/>
    <m/>
    <m/>
  </r>
  <r>
    <x v="145"/>
    <x v="3"/>
    <n v="82"/>
    <n v="82"/>
    <n v="0"/>
    <n v="0"/>
    <n v="0"/>
    <n v="0"/>
    <n v="0.1"/>
    <n v="0"/>
    <n v="1958"/>
    <m/>
    <m/>
  </r>
  <r>
    <x v="145"/>
    <x v="4"/>
    <n v="83"/>
    <n v="83"/>
    <n v="0"/>
    <n v="0"/>
    <n v="0"/>
    <n v="0"/>
    <n v="0.1"/>
    <n v="0"/>
    <n v="1958"/>
    <m/>
    <m/>
  </r>
  <r>
    <x v="145"/>
    <x v="5"/>
    <n v="133"/>
    <n v="86"/>
    <n v="48"/>
    <n v="0"/>
    <n v="0"/>
    <n v="0"/>
    <n v="0.16"/>
    <n v="0"/>
    <n v="1958"/>
    <m/>
    <m/>
  </r>
  <r>
    <x v="145"/>
    <x v="6"/>
    <n v="161"/>
    <n v="88"/>
    <n v="73"/>
    <n v="0"/>
    <n v="0"/>
    <n v="0"/>
    <n v="0.19"/>
    <n v="0"/>
    <n v="1958"/>
    <m/>
    <m/>
  </r>
  <r>
    <x v="145"/>
    <x v="7"/>
    <n v="188"/>
    <n v="106"/>
    <n v="82"/>
    <n v="0"/>
    <n v="0"/>
    <n v="0"/>
    <n v="0.22"/>
    <n v="0"/>
    <n v="1958"/>
    <m/>
    <m/>
  </r>
  <r>
    <x v="145"/>
    <x v="8"/>
    <n v="208"/>
    <n v="119"/>
    <n v="89"/>
    <n v="0"/>
    <n v="0"/>
    <n v="0"/>
    <n v="0.23"/>
    <n v="0"/>
    <n v="1958"/>
    <m/>
    <m/>
  </r>
  <r>
    <x v="145"/>
    <x v="9"/>
    <n v="310"/>
    <n v="193"/>
    <n v="116"/>
    <n v="0"/>
    <n v="0"/>
    <n v="0"/>
    <n v="0.34"/>
    <n v="0"/>
    <n v="1958"/>
    <m/>
    <m/>
  </r>
  <r>
    <x v="145"/>
    <x v="10"/>
    <n v="367"/>
    <n v="229"/>
    <n v="137"/>
    <n v="0"/>
    <n v="0"/>
    <n v="0"/>
    <n v="0.39"/>
    <n v="0"/>
    <n v="1989"/>
    <m/>
    <m/>
  </r>
  <r>
    <x v="145"/>
    <x v="11"/>
    <n v="353"/>
    <n v="218"/>
    <n v="135"/>
    <n v="0"/>
    <n v="0"/>
    <n v="0"/>
    <n v="0.37"/>
    <n v="0"/>
    <n v="1989"/>
    <m/>
    <m/>
  </r>
  <r>
    <x v="145"/>
    <x v="12"/>
    <n v="380"/>
    <n v="242"/>
    <n v="138"/>
    <n v="0"/>
    <n v="0"/>
    <n v="0"/>
    <n v="0.39"/>
    <n v="0"/>
    <n v="1989"/>
    <m/>
    <m/>
  </r>
  <r>
    <x v="145"/>
    <x v="13"/>
    <n v="538"/>
    <n v="388"/>
    <n v="150"/>
    <n v="0"/>
    <n v="0"/>
    <n v="0"/>
    <n v="0.53"/>
    <n v="0"/>
    <n v="1989"/>
    <m/>
    <m/>
  </r>
  <r>
    <x v="145"/>
    <x v="14"/>
    <n v="437"/>
    <n v="280"/>
    <n v="157"/>
    <n v="0"/>
    <n v="0"/>
    <n v="0"/>
    <n v="0.42"/>
    <n v="0"/>
    <n v="1989"/>
    <m/>
    <m/>
  </r>
  <r>
    <x v="145"/>
    <x v="15"/>
    <n v="558"/>
    <n v="385"/>
    <n v="173"/>
    <n v="0"/>
    <n v="0"/>
    <n v="0"/>
    <n v="0.52"/>
    <n v="0"/>
    <n v="1989"/>
    <m/>
    <m/>
  </r>
  <r>
    <x v="145"/>
    <x v="16"/>
    <n v="534"/>
    <n v="366"/>
    <n v="168"/>
    <n v="0"/>
    <n v="0"/>
    <n v="0"/>
    <n v="0.48"/>
    <n v="0"/>
    <n v="1989"/>
    <m/>
    <m/>
  </r>
  <r>
    <x v="145"/>
    <x v="17"/>
    <n v="533"/>
    <n v="365"/>
    <n v="167"/>
    <n v="0"/>
    <n v="0"/>
    <n v="0"/>
    <n v="0.47"/>
    <n v="0"/>
    <n v="1989"/>
    <m/>
    <m/>
  </r>
  <r>
    <x v="145"/>
    <x v="18"/>
    <n v="587"/>
    <n v="392"/>
    <n v="188"/>
    <n v="0"/>
    <n v="7"/>
    <n v="0"/>
    <n v="0.5"/>
    <n v="0"/>
    <n v="1989"/>
    <m/>
    <m/>
  </r>
  <r>
    <x v="145"/>
    <x v="19"/>
    <n v="677"/>
    <n v="464"/>
    <n v="203"/>
    <n v="0"/>
    <n v="10"/>
    <n v="0"/>
    <n v="0.56000000000000005"/>
    <n v="0"/>
    <n v="1989"/>
    <m/>
    <m/>
  </r>
  <r>
    <x v="145"/>
    <x v="20"/>
    <n v="732"/>
    <n v="512"/>
    <n v="210"/>
    <n v="0"/>
    <n v="10"/>
    <n v="0"/>
    <n v="0.59"/>
    <n v="0"/>
    <n v="1989"/>
    <m/>
    <m/>
  </r>
  <r>
    <x v="145"/>
    <x v="21"/>
    <n v="777"/>
    <n v="540"/>
    <n v="224"/>
    <n v="0"/>
    <n v="13"/>
    <n v="0"/>
    <n v="0.61"/>
    <n v="0"/>
    <n v="1989"/>
    <m/>
    <m/>
  </r>
  <r>
    <x v="145"/>
    <x v="22"/>
    <n v="828"/>
    <n v="570"/>
    <n v="244"/>
    <n v="0"/>
    <n v="13"/>
    <n v="0"/>
    <n v="0.63"/>
    <n v="0"/>
    <n v="1989"/>
    <m/>
    <m/>
  </r>
  <r>
    <x v="145"/>
    <x v="23"/>
    <n v="895"/>
    <n v="613"/>
    <n v="263"/>
    <n v="0"/>
    <n v="19"/>
    <n v="0"/>
    <n v="0.66"/>
    <n v="0"/>
    <n v="1989"/>
    <m/>
    <m/>
  </r>
  <r>
    <x v="145"/>
    <x v="24"/>
    <n v="949"/>
    <n v="637"/>
    <n v="292"/>
    <n v="0"/>
    <n v="20"/>
    <n v="0"/>
    <n v="0.68"/>
    <n v="0"/>
    <n v="1989"/>
    <m/>
    <m/>
  </r>
  <r>
    <x v="145"/>
    <x v="25"/>
    <n v="1023"/>
    <n v="683"/>
    <n v="317"/>
    <n v="0"/>
    <n v="23"/>
    <n v="0"/>
    <n v="0.71"/>
    <n v="0"/>
    <n v="1989"/>
    <m/>
    <m/>
  </r>
  <r>
    <x v="145"/>
    <x v="26"/>
    <n v="1109"/>
    <n v="761"/>
    <n v="326"/>
    <n v="0"/>
    <n v="22"/>
    <n v="0"/>
    <n v="0.75"/>
    <n v="0"/>
    <n v="1989"/>
    <m/>
    <m/>
  </r>
  <r>
    <x v="145"/>
    <x v="27"/>
    <n v="1201"/>
    <n v="825"/>
    <n v="353"/>
    <n v="0"/>
    <n v="22"/>
    <n v="0"/>
    <n v="0.79"/>
    <n v="0"/>
    <n v="1989"/>
    <m/>
    <m/>
  </r>
  <r>
    <x v="145"/>
    <x v="28"/>
    <n v="1356"/>
    <n v="962"/>
    <n v="380"/>
    <n v="0"/>
    <n v="14"/>
    <n v="0"/>
    <n v="0.87"/>
    <n v="0"/>
    <n v="1989"/>
    <m/>
    <m/>
  </r>
  <r>
    <x v="145"/>
    <x v="29"/>
    <n v="1577"/>
    <n v="1099"/>
    <n v="455"/>
    <n v="0"/>
    <n v="23"/>
    <n v="0"/>
    <n v="0.98"/>
    <n v="0"/>
    <n v="1989"/>
    <m/>
    <m/>
  </r>
  <r>
    <x v="145"/>
    <x v="30"/>
    <n v="1718"/>
    <n v="1217"/>
    <n v="476"/>
    <n v="0"/>
    <n v="25"/>
    <n v="0"/>
    <n v="1.04"/>
    <n v="0"/>
    <n v="1989"/>
    <m/>
    <m/>
  </r>
  <r>
    <x v="145"/>
    <x v="31"/>
    <n v="1876"/>
    <n v="1340"/>
    <n v="512"/>
    <n v="0"/>
    <n v="24"/>
    <n v="0"/>
    <n v="1.1100000000000001"/>
    <n v="0"/>
    <n v="1989"/>
    <m/>
    <m/>
  </r>
  <r>
    <x v="145"/>
    <x v="32"/>
    <n v="1812"/>
    <n v="1237"/>
    <n v="546"/>
    <n v="0"/>
    <n v="29"/>
    <n v="0"/>
    <n v="1.04"/>
    <n v="0"/>
    <n v="1989"/>
    <m/>
    <m/>
  </r>
  <r>
    <x v="145"/>
    <x v="33"/>
    <n v="1844"/>
    <n v="1229"/>
    <n v="567"/>
    <n v="0"/>
    <n v="48"/>
    <n v="0"/>
    <n v="1.04"/>
    <n v="0"/>
    <n v="1989"/>
    <m/>
    <m/>
  </r>
  <r>
    <x v="145"/>
    <x v="34"/>
    <n v="1908"/>
    <n v="1288"/>
    <n v="598"/>
    <n v="0"/>
    <n v="22"/>
    <n v="0"/>
    <n v="1.04"/>
    <n v="0"/>
    <n v="1989"/>
    <m/>
    <m/>
  </r>
  <r>
    <x v="145"/>
    <x v="35"/>
    <n v="1759"/>
    <n v="1497"/>
    <n v="244"/>
    <n v="0"/>
    <n v="19"/>
    <n v="0"/>
    <n v="0.94"/>
    <n v="0"/>
    <n v="1989"/>
    <m/>
    <m/>
  </r>
  <r>
    <x v="145"/>
    <x v="36"/>
    <n v="2462"/>
    <n v="1798"/>
    <n v="645"/>
    <n v="0"/>
    <n v="20"/>
    <n v="0"/>
    <n v="1.28"/>
    <n v="0"/>
    <n v="1989"/>
    <m/>
    <m/>
  </r>
  <r>
    <x v="145"/>
    <x v="37"/>
    <n v="2638"/>
    <n v="1924"/>
    <n v="656"/>
    <n v="0"/>
    <n v="58"/>
    <n v="0"/>
    <n v="1.33"/>
    <n v="0"/>
    <n v="1989"/>
    <m/>
    <m/>
  </r>
  <r>
    <x v="145"/>
    <x v="38"/>
    <n v="2887"/>
    <n v="2099"/>
    <n v="713"/>
    <n v="0"/>
    <n v="74"/>
    <n v="0"/>
    <n v="1.42"/>
    <n v="0"/>
    <n v="1989"/>
    <m/>
    <m/>
  </r>
  <r>
    <x v="145"/>
    <x v="39"/>
    <n v="3162"/>
    <n v="2362"/>
    <n v="733"/>
    <n v="0"/>
    <n v="68"/>
    <n v="0"/>
    <n v="1.51"/>
    <n v="0"/>
    <n v="1989"/>
    <m/>
    <m/>
  </r>
  <r>
    <x v="145"/>
    <x v="40"/>
    <n v="2882"/>
    <n v="2142"/>
    <n v="670"/>
    <n v="0"/>
    <n v="70"/>
    <n v="0"/>
    <n v="1.34"/>
    <n v="0"/>
    <n v="1989"/>
    <m/>
    <m/>
  </r>
  <r>
    <x v="145"/>
    <x v="41"/>
    <n v="2724"/>
    <n v="1994"/>
    <n v="670"/>
    <n v="0"/>
    <n v="60"/>
    <n v="0"/>
    <n v="1.24"/>
    <n v="0"/>
    <n v="1990"/>
    <m/>
    <m/>
  </r>
  <r>
    <x v="145"/>
    <x v="42"/>
    <n v="3316"/>
    <n v="2776"/>
    <n v="508"/>
    <n v="0"/>
    <n v="31"/>
    <n v="0"/>
    <n v="1.49"/>
    <n v="0"/>
    <n v="1990"/>
    <m/>
    <m/>
  </r>
  <r>
    <x v="145"/>
    <x v="43"/>
    <n v="3005"/>
    <n v="2510"/>
    <n v="477"/>
    <n v="0"/>
    <n v="18"/>
    <n v="0"/>
    <n v="1.33"/>
    <n v="0"/>
    <n v="1990"/>
    <m/>
    <m/>
  </r>
  <r>
    <x v="145"/>
    <x v="44"/>
    <n v="2532"/>
    <n v="2073"/>
    <n v="448"/>
    <n v="0"/>
    <n v="11"/>
    <n v="0"/>
    <n v="1.1100000000000001"/>
    <n v="0"/>
    <n v="1990"/>
    <m/>
    <m/>
  </r>
  <r>
    <x v="145"/>
    <x v="45"/>
    <n v="2167"/>
    <n v="1856"/>
    <n v="299"/>
    <n v="0"/>
    <n v="12"/>
    <n v="0"/>
    <n v="0.95"/>
    <n v="0"/>
    <n v="1990"/>
    <m/>
    <m/>
  </r>
  <r>
    <x v="145"/>
    <x v="46"/>
    <n v="2160"/>
    <n v="1867"/>
    <n v="278"/>
    <n v="0"/>
    <n v="15"/>
    <n v="0"/>
    <n v="0.94"/>
    <n v="0"/>
    <n v="1990"/>
    <m/>
    <m/>
  </r>
  <r>
    <x v="145"/>
    <x v="47"/>
    <n v="2193"/>
    <n v="1865"/>
    <n v="314"/>
    <n v="0"/>
    <n v="14"/>
    <n v="0"/>
    <n v="0.94"/>
    <n v="0"/>
    <n v="1990"/>
    <m/>
    <m/>
  </r>
  <r>
    <x v="145"/>
    <x v="48"/>
    <n v="2102"/>
    <n v="1780"/>
    <n v="307"/>
    <n v="0"/>
    <n v="15"/>
    <n v="0"/>
    <n v="0.9"/>
    <n v="0"/>
    <n v="1990"/>
    <m/>
    <m/>
  </r>
  <r>
    <x v="145"/>
    <x v="49"/>
    <n v="2102"/>
    <n v="1756"/>
    <n v="331"/>
    <n v="0"/>
    <n v="15"/>
    <n v="0"/>
    <n v="0.89"/>
    <n v="0"/>
    <n v="1990"/>
    <m/>
    <m/>
  </r>
  <r>
    <x v="145"/>
    <x v="50"/>
    <n v="2060"/>
    <n v="1719"/>
    <n v="327"/>
    <n v="0"/>
    <n v="14"/>
    <n v="0"/>
    <n v="0.86"/>
    <n v="0"/>
    <n v="1990"/>
    <m/>
    <m/>
  </r>
  <r>
    <x v="145"/>
    <x v="51"/>
    <n v="2047"/>
    <n v="1674"/>
    <n v="359"/>
    <n v="0"/>
    <n v="13"/>
    <n v="0"/>
    <n v="0.85"/>
    <n v="0"/>
    <n v="1990"/>
    <m/>
    <m/>
  </r>
  <r>
    <x v="145"/>
    <x v="52"/>
    <n v="2150"/>
    <n v="1734"/>
    <n v="406"/>
    <n v="0"/>
    <n v="9"/>
    <n v="0"/>
    <n v="0.88"/>
    <n v="0"/>
    <n v="1990"/>
    <m/>
    <m/>
  </r>
  <r>
    <x v="145"/>
    <x v="53"/>
    <n v="2260"/>
    <n v="1849"/>
    <n v="390"/>
    <n v="0"/>
    <n v="20"/>
    <n v="0"/>
    <n v="0.92"/>
    <n v="0"/>
    <n v="1990"/>
    <m/>
    <m/>
  </r>
  <r>
    <x v="145"/>
    <x v="54"/>
    <n v="2191"/>
    <n v="1742"/>
    <n v="427"/>
    <n v="0"/>
    <n v="22"/>
    <n v="0"/>
    <n v="0.88"/>
    <n v="0"/>
    <n v="1990"/>
    <m/>
    <m/>
  </r>
  <r>
    <x v="145"/>
    <x v="55"/>
    <n v="2332"/>
    <n v="1854"/>
    <n v="471"/>
    <n v="0"/>
    <n v="8"/>
    <n v="0"/>
    <n v="0.93"/>
    <n v="0"/>
    <n v="1990"/>
    <m/>
    <m/>
  </r>
  <r>
    <x v="145"/>
    <x v="56"/>
    <n v="2335"/>
    <n v="1859"/>
    <n v="460"/>
    <n v="0"/>
    <n v="15"/>
    <n v="0"/>
    <n v="0.92"/>
    <n v="0"/>
    <n v="1990"/>
    <m/>
    <m/>
  </r>
  <r>
    <x v="145"/>
    <x v="57"/>
    <n v="2562"/>
    <n v="2012"/>
    <n v="532"/>
    <n v="0"/>
    <n v="19"/>
    <n v="0"/>
    <n v="0.99"/>
    <n v="0"/>
    <n v="1990"/>
    <m/>
    <m/>
  </r>
  <r>
    <x v="145"/>
    <x v="58"/>
    <n v="3290"/>
    <n v="2612"/>
    <n v="654"/>
    <n v="0"/>
    <n v="24"/>
    <n v="0"/>
    <n v="1.27"/>
    <n v="0"/>
    <n v="1990"/>
    <m/>
    <m/>
  </r>
  <r>
    <x v="145"/>
    <x v="59"/>
    <n v="3283"/>
    <n v="2549"/>
    <n v="697"/>
    <n v="0"/>
    <n v="37"/>
    <n v="0"/>
    <n v="1.25"/>
    <n v="0"/>
    <n v="1990"/>
    <m/>
    <m/>
  </r>
  <r>
    <x v="145"/>
    <x v="60"/>
    <n v="3573"/>
    <n v="2905"/>
    <n v="635"/>
    <n v="0"/>
    <n v="32"/>
    <n v="0"/>
    <n v="1.34"/>
    <n v="0"/>
    <n v="1990"/>
    <m/>
    <m/>
  </r>
  <r>
    <x v="145"/>
    <x v="61"/>
    <n v="3769"/>
    <n v="3051"/>
    <n v="674"/>
    <n v="0"/>
    <n v="44"/>
    <n v="0"/>
    <n v="1.39"/>
    <n v="0"/>
    <n v="1990"/>
    <m/>
    <m/>
  </r>
  <r>
    <x v="145"/>
    <x v="62"/>
    <n v="5863"/>
    <n v="4968"/>
    <n v="837"/>
    <n v="0"/>
    <n v="58"/>
    <n v="0"/>
    <n v="2.13"/>
    <n v="0"/>
    <n v="1990"/>
    <m/>
    <m/>
  </r>
  <r>
    <x v="145"/>
    <x v="63"/>
    <n v="7152"/>
    <n v="6156"/>
    <n v="949"/>
    <n v="0"/>
    <n v="47"/>
    <n v="0"/>
    <n v="2.5499999999999998"/>
    <n v="0"/>
    <n v="1990"/>
    <m/>
    <m/>
  </r>
  <r>
    <x v="145"/>
    <x v="64"/>
    <n v="10568"/>
    <n v="9531"/>
    <n v="1002"/>
    <n v="0"/>
    <n v="35"/>
    <n v="0"/>
    <n v="3.7"/>
    <n v="0"/>
    <n v="1990"/>
    <m/>
    <m/>
  </r>
  <r>
    <x v="145"/>
    <x v="65"/>
    <n v="5683"/>
    <n v="4702"/>
    <n v="925"/>
    <n v="0"/>
    <n v="56"/>
    <n v="0"/>
    <n v="1.95"/>
    <n v="0"/>
    <n v="1990"/>
    <m/>
    <m/>
  </r>
  <r>
    <x v="146"/>
    <x v="57"/>
    <n v="650"/>
    <n v="343"/>
    <n v="307"/>
    <n v="0"/>
    <n v="0"/>
    <n v="0"/>
    <n v="1.04"/>
    <n v="13"/>
    <n v="1990"/>
    <m/>
    <m/>
  </r>
  <r>
    <x v="146"/>
    <x v="58"/>
    <n v="614"/>
    <n v="279"/>
    <n v="335"/>
    <n v="0"/>
    <n v="0"/>
    <n v="0"/>
    <n v="0.99"/>
    <n v="9"/>
    <n v="1990"/>
    <m/>
    <m/>
  </r>
  <r>
    <x v="146"/>
    <x v="59"/>
    <n v="750"/>
    <n v="412"/>
    <n v="337"/>
    <n v="0"/>
    <n v="0"/>
    <n v="0"/>
    <n v="1.21"/>
    <n v="12"/>
    <n v="1990"/>
    <m/>
    <m/>
  </r>
  <r>
    <x v="146"/>
    <x v="60"/>
    <n v="498"/>
    <n v="223"/>
    <n v="275"/>
    <n v="0"/>
    <n v="0"/>
    <n v="0"/>
    <n v="0.8"/>
    <n v="2"/>
    <n v="1990"/>
    <m/>
    <m/>
  </r>
  <r>
    <x v="146"/>
    <x v="61"/>
    <n v="704"/>
    <n v="443"/>
    <n v="261"/>
    <n v="0"/>
    <n v="0"/>
    <n v="0"/>
    <n v="1.1299999999999999"/>
    <n v="2"/>
    <n v="1990"/>
    <m/>
    <m/>
  </r>
  <r>
    <x v="146"/>
    <x v="62"/>
    <n v="701"/>
    <n v="457"/>
    <n v="244"/>
    <n v="0"/>
    <n v="0"/>
    <n v="0"/>
    <n v="1.1299999999999999"/>
    <n v="9"/>
    <n v="1990"/>
    <m/>
    <m/>
  </r>
  <r>
    <x v="146"/>
    <x v="63"/>
    <n v="637"/>
    <n v="411"/>
    <n v="226"/>
    <n v="0"/>
    <n v="0"/>
    <n v="0"/>
    <n v="1.02"/>
    <n v="10"/>
    <n v="1990"/>
    <m/>
    <m/>
  </r>
  <r>
    <x v="146"/>
    <x v="64"/>
    <n v="613"/>
    <n v="397"/>
    <n v="217"/>
    <n v="0"/>
    <n v="0"/>
    <n v="0"/>
    <n v="0.98"/>
    <n v="11"/>
    <n v="1990"/>
    <m/>
    <m/>
  </r>
  <r>
    <x v="146"/>
    <x v="65"/>
    <n v="603"/>
    <n v="387"/>
    <n v="216"/>
    <n v="0"/>
    <n v="0"/>
    <n v="0"/>
    <n v="0.96"/>
    <n v="15"/>
    <n v="1990"/>
    <m/>
    <m/>
  </r>
  <r>
    <x v="147"/>
    <x v="13"/>
    <n v="1"/>
    <n v="0"/>
    <n v="1"/>
    <n v="0"/>
    <n v="0"/>
    <n v="0"/>
    <n v="7.0000000000000007E-2"/>
    <n v="0"/>
    <n v="1989"/>
    <m/>
    <m/>
  </r>
  <r>
    <x v="147"/>
    <x v="14"/>
    <n v="1"/>
    <n v="0"/>
    <n v="1"/>
    <n v="0"/>
    <n v="0"/>
    <n v="0"/>
    <n v="7.0000000000000007E-2"/>
    <n v="0"/>
    <n v="1989"/>
    <m/>
    <m/>
  </r>
  <r>
    <x v="147"/>
    <x v="15"/>
    <n v="2"/>
    <n v="0"/>
    <n v="2"/>
    <n v="0"/>
    <n v="0"/>
    <n v="0"/>
    <n v="0.14000000000000001"/>
    <n v="0"/>
    <n v="1989"/>
    <m/>
    <m/>
  </r>
  <r>
    <x v="147"/>
    <x v="16"/>
    <n v="1"/>
    <n v="0"/>
    <n v="1"/>
    <n v="0"/>
    <n v="0"/>
    <n v="0"/>
    <n v="7.0000000000000007E-2"/>
    <n v="0"/>
    <n v="1989"/>
    <m/>
    <m/>
  </r>
  <r>
    <x v="147"/>
    <x v="17"/>
    <n v="2"/>
    <n v="0"/>
    <n v="2"/>
    <n v="0"/>
    <n v="0"/>
    <n v="0"/>
    <n v="0.14000000000000001"/>
    <n v="0"/>
    <n v="1989"/>
    <m/>
    <m/>
  </r>
  <r>
    <x v="147"/>
    <x v="18"/>
    <n v="2"/>
    <n v="0"/>
    <n v="2"/>
    <n v="0"/>
    <n v="0"/>
    <n v="0"/>
    <n v="0.14000000000000001"/>
    <n v="0"/>
    <n v="1989"/>
    <m/>
    <m/>
  </r>
  <r>
    <x v="147"/>
    <x v="19"/>
    <n v="2"/>
    <n v="0"/>
    <n v="2"/>
    <n v="0"/>
    <n v="0"/>
    <n v="0"/>
    <n v="0.14000000000000001"/>
    <n v="0"/>
    <n v="1989"/>
    <m/>
    <m/>
  </r>
  <r>
    <x v="147"/>
    <x v="20"/>
    <n v="2"/>
    <n v="0"/>
    <n v="2"/>
    <n v="0"/>
    <n v="0"/>
    <n v="0"/>
    <n v="0.14000000000000001"/>
    <n v="0"/>
    <n v="1989"/>
    <m/>
    <m/>
  </r>
  <r>
    <x v="147"/>
    <x v="21"/>
    <n v="4"/>
    <n v="0"/>
    <n v="4"/>
    <n v="0"/>
    <n v="0"/>
    <n v="0"/>
    <n v="0.36"/>
    <n v="1"/>
    <n v="1989"/>
    <m/>
    <m/>
  </r>
  <r>
    <x v="147"/>
    <x v="22"/>
    <n v="4"/>
    <n v="0"/>
    <n v="4"/>
    <n v="0"/>
    <n v="0"/>
    <n v="0"/>
    <n v="0.36"/>
    <n v="1"/>
    <n v="1989"/>
    <m/>
    <m/>
  </r>
  <r>
    <x v="147"/>
    <x v="23"/>
    <n v="4"/>
    <n v="0"/>
    <n v="4"/>
    <n v="0"/>
    <n v="0"/>
    <n v="0"/>
    <n v="0.36"/>
    <n v="1"/>
    <n v="1989"/>
    <m/>
    <m/>
  </r>
  <r>
    <x v="147"/>
    <x v="24"/>
    <n v="4"/>
    <n v="0"/>
    <n v="4"/>
    <n v="0"/>
    <n v="0"/>
    <n v="0"/>
    <n v="0.36"/>
    <n v="1"/>
    <n v="1989"/>
    <m/>
    <m/>
  </r>
  <r>
    <x v="147"/>
    <x v="25"/>
    <n v="4"/>
    <n v="0"/>
    <n v="4"/>
    <n v="0"/>
    <n v="0"/>
    <n v="0"/>
    <n v="0.36"/>
    <n v="1"/>
    <n v="1989"/>
    <m/>
    <m/>
  </r>
  <r>
    <x v="147"/>
    <x v="26"/>
    <n v="3"/>
    <n v="0"/>
    <n v="3"/>
    <n v="0"/>
    <n v="0"/>
    <n v="0"/>
    <n v="0.28000000000000003"/>
    <n v="1"/>
    <n v="1989"/>
    <m/>
    <m/>
  </r>
  <r>
    <x v="147"/>
    <x v="27"/>
    <n v="3"/>
    <n v="0"/>
    <n v="3"/>
    <n v="0"/>
    <n v="0"/>
    <n v="0"/>
    <n v="0.21"/>
    <n v="1"/>
    <n v="1989"/>
    <m/>
    <m/>
  </r>
  <r>
    <x v="147"/>
    <x v="28"/>
    <n v="7"/>
    <n v="0"/>
    <n v="7"/>
    <n v="0"/>
    <n v="0"/>
    <n v="0"/>
    <n v="0.56000000000000005"/>
    <n v="1"/>
    <n v="1989"/>
    <m/>
    <m/>
  </r>
  <r>
    <x v="147"/>
    <x v="29"/>
    <n v="7"/>
    <n v="0"/>
    <n v="7"/>
    <n v="0"/>
    <n v="0"/>
    <n v="0"/>
    <n v="0.56000000000000005"/>
    <n v="1"/>
    <n v="1989"/>
    <m/>
    <m/>
  </r>
  <r>
    <x v="147"/>
    <x v="30"/>
    <n v="7"/>
    <n v="0"/>
    <n v="7"/>
    <n v="0"/>
    <n v="0"/>
    <n v="0"/>
    <n v="0.56000000000000005"/>
    <n v="1"/>
    <n v="1989"/>
    <m/>
    <m/>
  </r>
  <r>
    <x v="147"/>
    <x v="31"/>
    <n v="4"/>
    <n v="0"/>
    <n v="4"/>
    <n v="0"/>
    <n v="0"/>
    <n v="0"/>
    <n v="0.35"/>
    <n v="1"/>
    <n v="1989"/>
    <m/>
    <m/>
  </r>
  <r>
    <x v="147"/>
    <x v="32"/>
    <n v="5"/>
    <n v="0"/>
    <n v="5"/>
    <n v="0"/>
    <n v="0"/>
    <n v="0"/>
    <n v="0.42"/>
    <n v="1"/>
    <n v="1989"/>
    <m/>
    <m/>
  </r>
  <r>
    <x v="147"/>
    <x v="33"/>
    <n v="5"/>
    <n v="0"/>
    <n v="5"/>
    <n v="0"/>
    <n v="0"/>
    <n v="0"/>
    <n v="0.43"/>
    <n v="1"/>
    <n v="1989"/>
    <m/>
    <m/>
  </r>
  <r>
    <x v="147"/>
    <x v="34"/>
    <n v="6"/>
    <n v="0"/>
    <n v="6"/>
    <n v="0"/>
    <n v="0"/>
    <n v="0"/>
    <n v="0.51"/>
    <n v="1"/>
    <n v="1989"/>
    <m/>
    <m/>
  </r>
  <r>
    <x v="147"/>
    <x v="35"/>
    <n v="6"/>
    <n v="0"/>
    <n v="6"/>
    <n v="0"/>
    <n v="0"/>
    <n v="0"/>
    <n v="0.51"/>
    <n v="1"/>
    <n v="1989"/>
    <m/>
    <m/>
  </r>
  <r>
    <x v="147"/>
    <x v="36"/>
    <n v="7"/>
    <n v="0"/>
    <n v="7"/>
    <n v="0"/>
    <n v="0"/>
    <n v="0"/>
    <n v="0.59"/>
    <n v="1"/>
    <n v="1989"/>
    <m/>
    <m/>
  </r>
  <r>
    <x v="147"/>
    <x v="37"/>
    <n v="8"/>
    <n v="0"/>
    <n v="8"/>
    <n v="0"/>
    <n v="0"/>
    <n v="0"/>
    <n v="0.67"/>
    <n v="1"/>
    <n v="1989"/>
    <m/>
    <m/>
  </r>
  <r>
    <x v="147"/>
    <x v="38"/>
    <n v="8"/>
    <n v="0"/>
    <n v="8"/>
    <n v="0"/>
    <n v="0"/>
    <n v="0"/>
    <n v="0.68"/>
    <n v="1"/>
    <n v="1989"/>
    <m/>
    <m/>
  </r>
  <r>
    <x v="147"/>
    <x v="39"/>
    <n v="8"/>
    <n v="0"/>
    <n v="8"/>
    <n v="0"/>
    <n v="0"/>
    <n v="0"/>
    <n v="0.77"/>
    <n v="1"/>
    <n v="1989"/>
    <m/>
    <m/>
  </r>
  <r>
    <x v="147"/>
    <x v="40"/>
    <n v="8"/>
    <n v="0"/>
    <n v="8"/>
    <n v="0"/>
    <n v="0"/>
    <n v="0"/>
    <n v="0.78"/>
    <n v="1"/>
    <n v="1989"/>
    <m/>
    <m/>
  </r>
  <r>
    <x v="147"/>
    <x v="41"/>
    <n v="8"/>
    <n v="0"/>
    <n v="8"/>
    <n v="0"/>
    <n v="0"/>
    <n v="0"/>
    <n v="0.78"/>
    <n v="1"/>
    <n v="1990"/>
    <m/>
    <m/>
  </r>
  <r>
    <x v="147"/>
    <x v="42"/>
    <n v="8"/>
    <n v="0"/>
    <n v="8"/>
    <n v="0"/>
    <n v="0"/>
    <n v="0"/>
    <n v="0.7"/>
    <n v="1"/>
    <n v="1990"/>
    <m/>
    <m/>
  </r>
  <r>
    <x v="147"/>
    <x v="43"/>
    <n v="8"/>
    <n v="0"/>
    <n v="8"/>
    <n v="0"/>
    <n v="0"/>
    <n v="0"/>
    <n v="0.77"/>
    <n v="1"/>
    <n v="1990"/>
    <m/>
    <m/>
  </r>
  <r>
    <x v="147"/>
    <x v="44"/>
    <n v="8"/>
    <n v="0"/>
    <n v="8"/>
    <n v="0"/>
    <n v="0"/>
    <n v="0"/>
    <n v="0.77"/>
    <n v="1"/>
    <n v="1990"/>
    <m/>
    <m/>
  </r>
  <r>
    <x v="147"/>
    <x v="45"/>
    <n v="9"/>
    <n v="0"/>
    <n v="9"/>
    <n v="0"/>
    <n v="0"/>
    <n v="0"/>
    <n v="0.86"/>
    <n v="1"/>
    <n v="1990"/>
    <m/>
    <m/>
  </r>
  <r>
    <x v="147"/>
    <x v="46"/>
    <n v="9"/>
    <n v="0"/>
    <n v="9"/>
    <n v="0"/>
    <n v="0"/>
    <n v="0"/>
    <n v="0.9"/>
    <n v="2"/>
    <n v="1990"/>
    <m/>
    <m/>
  </r>
  <r>
    <x v="147"/>
    <x v="47"/>
    <n v="10"/>
    <n v="0"/>
    <n v="10"/>
    <n v="0"/>
    <n v="0"/>
    <n v="0"/>
    <n v="1.08"/>
    <n v="1"/>
    <n v="1990"/>
    <m/>
    <m/>
  </r>
  <r>
    <x v="147"/>
    <x v="48"/>
    <n v="9"/>
    <n v="0"/>
    <n v="9"/>
    <n v="0"/>
    <n v="0"/>
    <n v="0"/>
    <n v="1.1299999999999999"/>
    <n v="1"/>
    <n v="1990"/>
    <m/>
    <m/>
  </r>
  <r>
    <x v="147"/>
    <x v="49"/>
    <n v="8"/>
    <n v="0"/>
    <n v="8"/>
    <n v="0"/>
    <n v="0"/>
    <n v="0"/>
    <n v="1.23"/>
    <n v="1"/>
    <n v="1990"/>
    <m/>
    <m/>
  </r>
  <r>
    <x v="147"/>
    <x v="50"/>
    <n v="8"/>
    <n v="0"/>
    <n v="8"/>
    <n v="0"/>
    <n v="0"/>
    <n v="0"/>
    <n v="1.32"/>
    <n v="1"/>
    <n v="1990"/>
    <m/>
    <m/>
  </r>
  <r>
    <x v="147"/>
    <x v="51"/>
    <n v="7"/>
    <n v="0"/>
    <n v="7"/>
    <n v="0"/>
    <n v="0"/>
    <n v="0"/>
    <n v="1.36"/>
    <n v="1"/>
    <n v="1990"/>
    <m/>
    <m/>
  </r>
  <r>
    <x v="147"/>
    <x v="52"/>
    <n v="7"/>
    <n v="0"/>
    <n v="7"/>
    <n v="0"/>
    <n v="0"/>
    <n v="0"/>
    <n v="1.45"/>
    <n v="1"/>
    <n v="1990"/>
    <m/>
    <m/>
  </r>
  <r>
    <x v="147"/>
    <x v="53"/>
    <n v="10"/>
    <n v="0"/>
    <n v="10"/>
    <n v="0"/>
    <n v="0"/>
    <n v="0"/>
    <n v="2.16"/>
    <n v="1"/>
    <n v="1990"/>
    <m/>
    <m/>
  </r>
  <r>
    <x v="147"/>
    <x v="54"/>
    <n v="10"/>
    <n v="0"/>
    <n v="10"/>
    <n v="0"/>
    <n v="0"/>
    <n v="0"/>
    <n v="2.02"/>
    <n v="1"/>
    <n v="1990"/>
    <m/>
    <m/>
  </r>
  <r>
    <x v="147"/>
    <x v="55"/>
    <n v="10"/>
    <n v="0"/>
    <n v="10"/>
    <n v="0"/>
    <n v="0"/>
    <n v="0"/>
    <n v="1.89"/>
    <n v="1"/>
    <n v="1990"/>
    <m/>
    <m/>
  </r>
  <r>
    <x v="147"/>
    <x v="56"/>
    <n v="10"/>
    <n v="0"/>
    <n v="10"/>
    <n v="0"/>
    <n v="0"/>
    <n v="0"/>
    <n v="1.79"/>
    <n v="1"/>
    <n v="1990"/>
    <m/>
    <m/>
  </r>
  <r>
    <x v="147"/>
    <x v="57"/>
    <n v="10"/>
    <n v="0"/>
    <n v="10"/>
    <n v="0"/>
    <n v="0"/>
    <n v="0"/>
    <n v="1.74"/>
    <n v="1"/>
    <n v="1990"/>
    <m/>
    <m/>
  </r>
  <r>
    <x v="147"/>
    <x v="58"/>
    <n v="11"/>
    <n v="0"/>
    <n v="11"/>
    <n v="0"/>
    <n v="0"/>
    <n v="0"/>
    <n v="2.23"/>
    <n v="1"/>
    <n v="1990"/>
    <m/>
    <m/>
  </r>
  <r>
    <x v="147"/>
    <x v="59"/>
    <n v="13"/>
    <n v="0"/>
    <n v="13"/>
    <n v="0"/>
    <n v="0"/>
    <n v="0"/>
    <n v="2.56"/>
    <n v="1"/>
    <n v="1990"/>
    <m/>
    <m/>
  </r>
  <r>
    <x v="147"/>
    <x v="60"/>
    <n v="13"/>
    <n v="0"/>
    <n v="13"/>
    <n v="0"/>
    <n v="0"/>
    <n v="0"/>
    <n v="2.5499999999999998"/>
    <n v="2"/>
    <n v="1990"/>
    <m/>
    <m/>
  </r>
  <r>
    <x v="147"/>
    <x v="61"/>
    <n v="18"/>
    <n v="0"/>
    <n v="18"/>
    <n v="0"/>
    <n v="0"/>
    <n v="0"/>
    <n v="3.55"/>
    <n v="1"/>
    <n v="1990"/>
    <m/>
    <m/>
  </r>
  <r>
    <x v="147"/>
    <x v="62"/>
    <n v="11"/>
    <n v="0"/>
    <n v="11"/>
    <n v="0"/>
    <n v="0"/>
    <n v="0"/>
    <n v="2.1800000000000002"/>
    <n v="1"/>
    <n v="1990"/>
    <m/>
    <m/>
  </r>
  <r>
    <x v="147"/>
    <x v="63"/>
    <n v="12"/>
    <n v="0"/>
    <n v="12"/>
    <n v="0"/>
    <n v="0"/>
    <n v="0"/>
    <n v="2.33"/>
    <n v="1"/>
    <n v="1990"/>
    <m/>
    <m/>
  </r>
  <r>
    <x v="147"/>
    <x v="64"/>
    <n v="14"/>
    <n v="0"/>
    <n v="14"/>
    <n v="0"/>
    <n v="0"/>
    <n v="0"/>
    <n v="2.81"/>
    <n v="1"/>
    <n v="1990"/>
    <m/>
    <m/>
  </r>
  <r>
    <x v="147"/>
    <x v="65"/>
    <n v="13"/>
    <n v="0"/>
    <n v="13"/>
    <n v="0"/>
    <n v="0"/>
    <n v="0"/>
    <n v="2.63"/>
    <n v="1"/>
    <n v="1990"/>
    <m/>
    <m/>
  </r>
  <r>
    <x v="148"/>
    <x v="100"/>
    <n v="8"/>
    <s v="."/>
    <s v="."/>
    <s v="."/>
    <n v="8"/>
    <s v="."/>
    <s v="."/>
    <n v="0"/>
    <n v="1958"/>
    <m/>
    <m/>
  </r>
  <r>
    <x v="148"/>
    <x v="101"/>
    <n v="9"/>
    <s v="."/>
    <s v="."/>
    <s v="."/>
    <n v="9"/>
    <s v="."/>
    <s v="."/>
    <n v="0"/>
    <n v="1958"/>
    <m/>
    <m/>
  </r>
  <r>
    <x v="148"/>
    <x v="102"/>
    <n v="11"/>
    <n v="1"/>
    <n v="0"/>
    <n v="0"/>
    <n v="10"/>
    <s v="."/>
    <s v="."/>
    <n v="0"/>
    <n v="1958"/>
    <m/>
    <m/>
  </r>
  <r>
    <x v="148"/>
    <x v="103"/>
    <n v="25"/>
    <n v="4"/>
    <n v="0"/>
    <n v="0"/>
    <n v="20"/>
    <s v="."/>
    <s v="."/>
    <n v="0"/>
    <n v="1958"/>
    <m/>
    <m/>
  </r>
  <r>
    <x v="148"/>
    <x v="104"/>
    <n v="41"/>
    <n v="11"/>
    <n v="0"/>
    <n v="0"/>
    <n v="30"/>
    <s v="."/>
    <s v="."/>
    <n v="0"/>
    <n v="1958"/>
    <m/>
    <m/>
  </r>
  <r>
    <x v="148"/>
    <x v="66"/>
    <n v="48"/>
    <n v="20"/>
    <n v="1"/>
    <n v="0"/>
    <n v="27"/>
    <s v="."/>
    <s v="."/>
    <n v="0"/>
    <n v="1958"/>
    <m/>
    <m/>
  </r>
  <r>
    <x v="148"/>
    <x v="67"/>
    <n v="52"/>
    <n v="26"/>
    <n v="1"/>
    <n v="0"/>
    <n v="25"/>
    <s v="."/>
    <s v="."/>
    <n v="0"/>
    <n v="1958"/>
    <m/>
    <m/>
  </r>
  <r>
    <x v="148"/>
    <x v="68"/>
    <n v="64"/>
    <n v="38"/>
    <n v="0"/>
    <n v="0"/>
    <n v="26"/>
    <s v="."/>
    <s v="."/>
    <n v="0"/>
    <n v="1958"/>
    <m/>
    <m/>
  </r>
  <r>
    <x v="148"/>
    <x v="69"/>
    <n v="58"/>
    <n v="36"/>
    <n v="0"/>
    <n v="0"/>
    <n v="22"/>
    <s v="."/>
    <s v="."/>
    <n v="0"/>
    <n v="1958"/>
    <m/>
    <m/>
  </r>
  <r>
    <x v="148"/>
    <x v="70"/>
    <n v="101"/>
    <n v="77"/>
    <n v="3"/>
    <n v="0"/>
    <n v="21"/>
    <s v="."/>
    <s v="."/>
    <n v="0"/>
    <n v="1958"/>
    <m/>
    <m/>
  </r>
  <r>
    <x v="148"/>
    <x v="71"/>
    <n v="127"/>
    <n v="102"/>
    <n v="3"/>
    <n v="0"/>
    <n v="22"/>
    <s v="."/>
    <s v="."/>
    <n v="0"/>
    <n v="1958"/>
    <m/>
    <m/>
  </r>
  <r>
    <x v="148"/>
    <x v="72"/>
    <n v="87"/>
    <n v="83"/>
    <n v="4"/>
    <n v="0"/>
    <n v="0"/>
    <s v="."/>
    <s v="."/>
    <n v="0"/>
    <n v="1958"/>
    <m/>
    <m/>
  </r>
  <r>
    <x v="148"/>
    <x v="73"/>
    <n v="108"/>
    <n v="104"/>
    <n v="4"/>
    <n v="0"/>
    <n v="0"/>
    <s v="."/>
    <s v="."/>
    <n v="0"/>
    <n v="1958"/>
    <m/>
    <m/>
  </r>
  <r>
    <x v="148"/>
    <x v="74"/>
    <n v="106"/>
    <n v="101"/>
    <n v="5"/>
    <n v="0"/>
    <n v="0"/>
    <s v="."/>
    <s v="."/>
    <n v="0"/>
    <n v="1958"/>
    <m/>
    <m/>
  </r>
  <r>
    <x v="148"/>
    <x v="75"/>
    <n v="90"/>
    <n v="85"/>
    <n v="4"/>
    <n v="0"/>
    <n v="0"/>
    <s v="."/>
    <s v="."/>
    <n v="0"/>
    <n v="1958"/>
    <m/>
    <m/>
  </r>
  <r>
    <x v="148"/>
    <x v="76"/>
    <n v="97"/>
    <n v="74"/>
    <n v="4"/>
    <n v="0"/>
    <n v="19"/>
    <s v="."/>
    <s v="."/>
    <n v="0"/>
    <n v="1958"/>
    <m/>
    <m/>
  </r>
  <r>
    <x v="148"/>
    <x v="77"/>
    <n v="115"/>
    <n v="97"/>
    <n v="3"/>
    <n v="0"/>
    <n v="15"/>
    <s v="."/>
    <s v="."/>
    <n v="0"/>
    <n v="1958"/>
    <m/>
    <m/>
  </r>
  <r>
    <x v="148"/>
    <x v="78"/>
    <n v="143"/>
    <n v="130"/>
    <n v="3"/>
    <n v="0"/>
    <n v="10"/>
    <s v="."/>
    <s v="."/>
    <n v="0"/>
    <n v="1958"/>
    <m/>
    <m/>
  </r>
  <r>
    <x v="148"/>
    <x v="79"/>
    <n v="187"/>
    <n v="161"/>
    <n v="3"/>
    <n v="0"/>
    <n v="24"/>
    <s v="."/>
    <s v="."/>
    <n v="0"/>
    <n v="1958"/>
    <m/>
    <m/>
  </r>
  <r>
    <x v="148"/>
    <x v="80"/>
    <n v="227"/>
    <n v="195"/>
    <n v="3"/>
    <n v="0"/>
    <n v="30"/>
    <s v="."/>
    <s v="."/>
    <n v="0"/>
    <n v="1958"/>
    <m/>
    <m/>
  </r>
  <r>
    <x v="148"/>
    <x v="81"/>
    <n v="257"/>
    <n v="210"/>
    <n v="11"/>
    <n v="0"/>
    <n v="36"/>
    <s v="."/>
    <s v="."/>
    <n v="0"/>
    <n v="1958"/>
    <m/>
    <m/>
  </r>
  <r>
    <x v="148"/>
    <x v="0"/>
    <n v="297"/>
    <n v="247"/>
    <n v="14"/>
    <n v="0"/>
    <n v="36"/>
    <s v="."/>
    <s v="."/>
    <n v="0"/>
    <n v="1958"/>
    <m/>
    <m/>
  </r>
  <r>
    <x v="148"/>
    <x v="1"/>
    <n v="699"/>
    <n v="226"/>
    <n v="430"/>
    <n v="0"/>
    <n v="44"/>
    <n v="0"/>
    <n v="0.08"/>
    <n v="65"/>
    <n v="1958"/>
    <m/>
    <m/>
  </r>
  <r>
    <x v="148"/>
    <x v="2"/>
    <n v="799"/>
    <n v="241"/>
    <n v="507"/>
    <n v="0"/>
    <n v="51"/>
    <n v="0"/>
    <n v="0.09"/>
    <n v="85"/>
    <n v="1958"/>
    <m/>
    <m/>
  </r>
  <r>
    <x v="148"/>
    <x v="3"/>
    <n v="973"/>
    <n v="272"/>
    <n v="642"/>
    <n v="0"/>
    <n v="59"/>
    <n v="0"/>
    <n v="0.1"/>
    <n v="91"/>
    <n v="1958"/>
    <m/>
    <m/>
  </r>
  <r>
    <x v="148"/>
    <x v="4"/>
    <n v="1139"/>
    <n v="365"/>
    <n v="689"/>
    <n v="2"/>
    <n v="83"/>
    <n v="0"/>
    <n v="0.12"/>
    <n v="99"/>
    <n v="1958"/>
    <m/>
    <m/>
  </r>
  <r>
    <x v="148"/>
    <x v="5"/>
    <n v="979"/>
    <n v="273"/>
    <n v="612"/>
    <n v="4"/>
    <n v="90"/>
    <n v="0"/>
    <n v="0.1"/>
    <n v="111"/>
    <n v="1958"/>
    <m/>
    <m/>
  </r>
  <r>
    <x v="148"/>
    <x v="6"/>
    <n v="971"/>
    <n v="243"/>
    <n v="625"/>
    <n v="4"/>
    <n v="99"/>
    <n v="0"/>
    <n v="0.1"/>
    <n v="95"/>
    <n v="1958"/>
    <m/>
    <m/>
  </r>
  <r>
    <x v="148"/>
    <x v="7"/>
    <n v="961"/>
    <n v="248"/>
    <n v="624"/>
    <n v="4"/>
    <n v="86"/>
    <n v="0"/>
    <n v="0.09"/>
    <n v="112"/>
    <n v="1958"/>
    <m/>
    <m/>
  </r>
  <r>
    <x v="148"/>
    <x v="8"/>
    <n v="834"/>
    <n v="232"/>
    <n v="532"/>
    <n v="2"/>
    <n v="69"/>
    <n v="0"/>
    <n v="0.08"/>
    <n v="122"/>
    <n v="1958"/>
    <m/>
    <m/>
  </r>
  <r>
    <x v="148"/>
    <x v="9"/>
    <n v="892"/>
    <n v="236"/>
    <n v="599"/>
    <n v="1"/>
    <n v="55"/>
    <n v="0"/>
    <n v="0.08"/>
    <n v="100"/>
    <n v="1958"/>
    <m/>
    <m/>
  </r>
  <r>
    <x v="148"/>
    <x v="10"/>
    <n v="920"/>
    <n v="235"/>
    <n v="615"/>
    <n v="2"/>
    <n v="68"/>
    <n v="0"/>
    <n v="0.08"/>
    <n v="93"/>
    <n v="1989"/>
    <m/>
    <m/>
  </r>
  <r>
    <x v="148"/>
    <x v="11"/>
    <n v="993"/>
    <n v="239"/>
    <n v="670"/>
    <n v="5"/>
    <n v="79"/>
    <n v="0"/>
    <n v="0.09"/>
    <n v="91"/>
    <n v="1989"/>
    <m/>
    <m/>
  </r>
  <r>
    <x v="148"/>
    <x v="12"/>
    <n v="1030"/>
    <n v="236"/>
    <n v="704"/>
    <n v="5"/>
    <n v="86"/>
    <n v="0"/>
    <n v="0.09"/>
    <n v="91"/>
    <n v="1989"/>
    <m/>
    <m/>
  </r>
  <r>
    <x v="148"/>
    <x v="13"/>
    <n v="840"/>
    <n v="216"/>
    <n v="523"/>
    <n v="5"/>
    <n v="95"/>
    <n v="0"/>
    <n v="7.0000000000000007E-2"/>
    <n v="93"/>
    <n v="1989"/>
    <m/>
    <m/>
  </r>
  <r>
    <x v="148"/>
    <x v="14"/>
    <n v="1080"/>
    <n v="231"/>
    <n v="740"/>
    <n v="6"/>
    <n v="103"/>
    <n v="0"/>
    <n v="0.09"/>
    <n v="106"/>
    <n v="1989"/>
    <m/>
    <m/>
  </r>
  <r>
    <x v="148"/>
    <x v="15"/>
    <n v="1206"/>
    <n v="271"/>
    <n v="803"/>
    <n v="6"/>
    <n v="126"/>
    <n v="0"/>
    <n v="0.09"/>
    <n v="101"/>
    <n v="1989"/>
    <m/>
    <m/>
  </r>
  <r>
    <x v="148"/>
    <x v="16"/>
    <n v="1162"/>
    <n v="211"/>
    <n v="838"/>
    <n v="6"/>
    <n v="107"/>
    <n v="0"/>
    <n v="0.09"/>
    <n v="109"/>
    <n v="1989"/>
    <m/>
    <m/>
  </r>
  <r>
    <x v="148"/>
    <x v="17"/>
    <n v="1491"/>
    <n v="325"/>
    <n v="1042"/>
    <n v="7"/>
    <n v="117"/>
    <n v="0"/>
    <n v="0.11"/>
    <n v="109"/>
    <n v="1989"/>
    <m/>
    <m/>
  </r>
  <r>
    <x v="148"/>
    <x v="18"/>
    <n v="1477"/>
    <n v="323"/>
    <n v="1031"/>
    <n v="6"/>
    <n v="117"/>
    <n v="0"/>
    <n v="0.1"/>
    <n v="121"/>
    <n v="1989"/>
    <m/>
    <m/>
  </r>
  <r>
    <x v="148"/>
    <x v="19"/>
    <n v="1535"/>
    <n v="290"/>
    <n v="1104"/>
    <n v="6"/>
    <n v="135"/>
    <n v="0"/>
    <n v="0.11"/>
    <n v="129"/>
    <n v="1989"/>
    <m/>
    <m/>
  </r>
  <r>
    <x v="148"/>
    <x v="20"/>
    <n v="1589"/>
    <n v="289"/>
    <n v="1120"/>
    <n v="22"/>
    <n v="158"/>
    <n v="0"/>
    <n v="0.11"/>
    <n v="138"/>
    <n v="1989"/>
    <m/>
    <m/>
  </r>
  <r>
    <x v="148"/>
    <x v="21"/>
    <n v="1989"/>
    <n v="330"/>
    <n v="1443"/>
    <n v="25"/>
    <n v="191"/>
    <n v="0"/>
    <n v="0.13"/>
    <n v="159"/>
    <n v="1989"/>
    <m/>
    <m/>
  </r>
  <r>
    <x v="148"/>
    <x v="22"/>
    <n v="2237"/>
    <n v="347"/>
    <n v="1663"/>
    <n v="27"/>
    <n v="201"/>
    <n v="0"/>
    <n v="0.14000000000000001"/>
    <n v="158"/>
    <n v="1989"/>
    <m/>
    <m/>
  </r>
  <r>
    <x v="148"/>
    <x v="23"/>
    <n v="2195"/>
    <n v="433"/>
    <n v="1522"/>
    <n v="29"/>
    <n v="210"/>
    <n v="0"/>
    <n v="0.14000000000000001"/>
    <n v="168"/>
    <n v="1989"/>
    <m/>
    <m/>
  </r>
  <r>
    <x v="148"/>
    <x v="24"/>
    <n v="2629"/>
    <n v="427"/>
    <n v="1945"/>
    <n v="37"/>
    <n v="220"/>
    <n v="0"/>
    <n v="0.16"/>
    <n v="220"/>
    <n v="1989"/>
    <m/>
    <m/>
  </r>
  <r>
    <x v="148"/>
    <x v="25"/>
    <n v="3037"/>
    <n v="424"/>
    <n v="2320"/>
    <n v="33"/>
    <n v="260"/>
    <n v="0"/>
    <n v="0.18"/>
    <n v="162"/>
    <n v="1989"/>
    <m/>
    <m/>
  </r>
  <r>
    <x v="148"/>
    <x v="26"/>
    <n v="3030"/>
    <n v="482"/>
    <n v="2233"/>
    <n v="40"/>
    <n v="276"/>
    <n v="0"/>
    <n v="0.18"/>
    <n v="165"/>
    <n v="1989"/>
    <m/>
    <m/>
  </r>
  <r>
    <x v="148"/>
    <x v="27"/>
    <n v="3149"/>
    <n v="522"/>
    <n v="2266"/>
    <n v="45"/>
    <n v="316"/>
    <n v="0"/>
    <n v="0.18"/>
    <n v="174"/>
    <n v="1989"/>
    <m/>
    <m/>
  </r>
  <r>
    <x v="148"/>
    <x v="28"/>
    <n v="3464"/>
    <n v="493"/>
    <n v="2544"/>
    <n v="36"/>
    <n v="390"/>
    <n v="0"/>
    <n v="0.19"/>
    <n v="168"/>
    <n v="1989"/>
    <m/>
    <m/>
  </r>
  <r>
    <x v="148"/>
    <x v="29"/>
    <n v="3566"/>
    <n v="498"/>
    <n v="2642"/>
    <n v="44"/>
    <n v="383"/>
    <n v="0"/>
    <n v="0.19"/>
    <n v="162"/>
    <n v="1989"/>
    <m/>
    <m/>
  </r>
  <r>
    <x v="148"/>
    <x v="30"/>
    <n v="4352"/>
    <n v="484"/>
    <n v="3382"/>
    <n v="39"/>
    <n v="446"/>
    <n v="0"/>
    <n v="0.23"/>
    <n v="265"/>
    <n v="1989"/>
    <m/>
    <m/>
  </r>
  <r>
    <x v="148"/>
    <x v="31"/>
    <n v="4348"/>
    <n v="465"/>
    <n v="3365"/>
    <n v="35"/>
    <n v="483"/>
    <n v="0"/>
    <n v="0.22"/>
    <n v="132"/>
    <n v="1989"/>
    <m/>
    <m/>
  </r>
  <r>
    <x v="148"/>
    <x v="32"/>
    <n v="4324"/>
    <n v="492"/>
    <n v="3292"/>
    <n v="50"/>
    <n v="490"/>
    <n v="0"/>
    <n v="0.22"/>
    <n v="106"/>
    <n v="1989"/>
    <m/>
    <m/>
  </r>
  <r>
    <x v="148"/>
    <x v="33"/>
    <n v="4652"/>
    <n v="550"/>
    <n v="3552"/>
    <n v="41"/>
    <n v="509"/>
    <n v="0"/>
    <n v="0.23"/>
    <n v="72"/>
    <n v="1989"/>
    <m/>
    <m/>
  </r>
  <r>
    <x v="148"/>
    <x v="34"/>
    <n v="4853"/>
    <n v="681"/>
    <n v="3605"/>
    <n v="44"/>
    <n v="523"/>
    <n v="0"/>
    <n v="0.23"/>
    <n v="66"/>
    <n v="1989"/>
    <m/>
    <m/>
  </r>
  <r>
    <x v="148"/>
    <x v="35"/>
    <n v="4858"/>
    <n v="586"/>
    <n v="3741"/>
    <n v="44"/>
    <n v="488"/>
    <n v="0"/>
    <n v="0.22"/>
    <n v="59"/>
    <n v="1989"/>
    <m/>
    <m/>
  </r>
  <r>
    <x v="148"/>
    <x v="36"/>
    <n v="4872"/>
    <n v="670"/>
    <n v="3655"/>
    <n v="45"/>
    <n v="502"/>
    <n v="0"/>
    <n v="0.22"/>
    <n v="62"/>
    <n v="1989"/>
    <m/>
    <m/>
  </r>
  <r>
    <x v="148"/>
    <x v="37"/>
    <n v="5149"/>
    <n v="1097"/>
    <n v="3496"/>
    <n v="48"/>
    <n v="509"/>
    <n v="0"/>
    <n v="0.23"/>
    <n v="53"/>
    <n v="1989"/>
    <m/>
    <m/>
  </r>
  <r>
    <x v="148"/>
    <x v="38"/>
    <n v="5486"/>
    <n v="1234"/>
    <n v="3696"/>
    <n v="39"/>
    <n v="518"/>
    <n v="0"/>
    <n v="0.24"/>
    <n v="53"/>
    <n v="1989"/>
    <m/>
    <m/>
  </r>
  <r>
    <x v="148"/>
    <x v="39"/>
    <n v="5775"/>
    <n v="1209"/>
    <n v="3948"/>
    <n v="44"/>
    <n v="574"/>
    <n v="0"/>
    <n v="0.24"/>
    <n v="53"/>
    <n v="1989"/>
    <m/>
    <m/>
  </r>
  <r>
    <x v="148"/>
    <x v="40"/>
    <n v="6250"/>
    <n v="1304"/>
    <n v="4342"/>
    <n v="32"/>
    <n v="571"/>
    <n v="0"/>
    <n v="0.26"/>
    <n v="54"/>
    <n v="1989"/>
    <m/>
    <m/>
  </r>
  <r>
    <x v="148"/>
    <x v="41"/>
    <n v="6420"/>
    <n v="1278"/>
    <n v="4541"/>
    <n v="30"/>
    <n v="571"/>
    <n v="0"/>
    <n v="0.26"/>
    <n v="61"/>
    <n v="1990"/>
    <m/>
    <m/>
  </r>
  <r>
    <x v="148"/>
    <x v="42"/>
    <n v="6811"/>
    <n v="1478"/>
    <n v="4527"/>
    <n v="20"/>
    <n v="785"/>
    <n v="0"/>
    <n v="0.27"/>
    <n v="62"/>
    <n v="1990"/>
    <m/>
    <m/>
  </r>
  <r>
    <x v="148"/>
    <x v="43"/>
    <n v="7101"/>
    <n v="1266"/>
    <n v="4961"/>
    <n v="13"/>
    <n v="862"/>
    <n v="0"/>
    <n v="0.28000000000000003"/>
    <n v="98"/>
    <n v="1990"/>
    <m/>
    <m/>
  </r>
  <r>
    <x v="148"/>
    <x v="44"/>
    <n v="7695"/>
    <n v="1452"/>
    <n v="5367"/>
    <n v="13"/>
    <n v="864"/>
    <n v="0"/>
    <n v="0.28999999999999998"/>
    <n v="64"/>
    <n v="1990"/>
    <m/>
    <m/>
  </r>
  <r>
    <x v="148"/>
    <x v="45"/>
    <n v="8083"/>
    <n v="1613"/>
    <n v="5595"/>
    <n v="12"/>
    <n v="864"/>
    <n v="0"/>
    <n v="0.3"/>
    <n v="68"/>
    <n v="1990"/>
    <m/>
    <m/>
  </r>
  <r>
    <x v="148"/>
    <x v="46"/>
    <n v="8283"/>
    <n v="1904"/>
    <n v="5501"/>
    <n v="7"/>
    <n v="871"/>
    <n v="0"/>
    <n v="0.31"/>
    <n v="68"/>
    <n v="1990"/>
    <m/>
    <m/>
  </r>
  <r>
    <x v="148"/>
    <x v="47"/>
    <n v="8507"/>
    <n v="2377"/>
    <n v="5224"/>
    <n v="9"/>
    <n v="896"/>
    <n v="0"/>
    <n v="0.31"/>
    <n v="64"/>
    <n v="1990"/>
    <m/>
    <m/>
  </r>
  <r>
    <x v="148"/>
    <x v="48"/>
    <n v="8689"/>
    <n v="2256"/>
    <n v="5431"/>
    <n v="18"/>
    <n v="984"/>
    <n v="0"/>
    <n v="0.31"/>
    <n v="0"/>
    <n v="1990"/>
    <m/>
    <m/>
  </r>
  <r>
    <x v="148"/>
    <x v="49"/>
    <n v="8737"/>
    <n v="2491"/>
    <n v="5220"/>
    <n v="18"/>
    <n v="1008"/>
    <n v="0"/>
    <n v="0.31"/>
    <n v="251"/>
    <n v="1990"/>
    <m/>
    <m/>
  </r>
  <r>
    <x v="148"/>
    <x v="50"/>
    <n v="9041"/>
    <n v="2411"/>
    <n v="5586"/>
    <n v="21"/>
    <n v="1024"/>
    <n v="0"/>
    <n v="0.32"/>
    <n v="257"/>
    <n v="1990"/>
    <m/>
    <m/>
  </r>
  <r>
    <x v="148"/>
    <x v="51"/>
    <n v="9246"/>
    <n v="2737"/>
    <n v="5383"/>
    <n v="24"/>
    <n v="1102"/>
    <n v="0"/>
    <n v="0.32"/>
    <n v="255"/>
    <n v="1990"/>
    <m/>
    <m/>
  </r>
  <r>
    <x v="148"/>
    <x v="52"/>
    <n v="10285"/>
    <n v="3486"/>
    <n v="5415"/>
    <n v="23"/>
    <n v="1360"/>
    <n v="0"/>
    <n v="0.35"/>
    <n v="249"/>
    <n v="1990"/>
    <m/>
    <m/>
  </r>
  <r>
    <x v="148"/>
    <x v="53"/>
    <n v="10432"/>
    <n v="3577"/>
    <n v="5445"/>
    <n v="23"/>
    <n v="1387"/>
    <n v="0"/>
    <n v="0.35"/>
    <n v="252"/>
    <n v="1990"/>
    <m/>
    <m/>
  </r>
  <r>
    <x v="148"/>
    <x v="54"/>
    <n v="10243"/>
    <n v="3339"/>
    <n v="5469"/>
    <n v="22"/>
    <n v="1414"/>
    <n v="0"/>
    <n v="0.34"/>
    <n v="261"/>
    <n v="1990"/>
    <m/>
    <m/>
  </r>
  <r>
    <x v="148"/>
    <x v="55"/>
    <n v="11811"/>
    <n v="3736"/>
    <n v="6552"/>
    <n v="27"/>
    <n v="1496"/>
    <n v="0"/>
    <n v="0.39"/>
    <n v="286"/>
    <n v="1990"/>
    <m/>
    <m/>
  </r>
  <r>
    <x v="148"/>
    <x v="56"/>
    <n v="12482"/>
    <n v="3844"/>
    <n v="6906"/>
    <n v="237"/>
    <n v="1496"/>
    <n v="0"/>
    <n v="0.41"/>
    <n v="326"/>
    <n v="1990"/>
    <m/>
    <m/>
  </r>
  <r>
    <x v="148"/>
    <x v="57"/>
    <n v="12933"/>
    <n v="4012"/>
    <n v="7078"/>
    <n v="299"/>
    <n v="1544"/>
    <n v="0"/>
    <n v="0.42"/>
    <n v="368"/>
    <n v="1990"/>
    <m/>
    <m/>
  </r>
  <r>
    <x v="148"/>
    <x v="58"/>
    <n v="13708"/>
    <n v="4115"/>
    <n v="7513"/>
    <n v="339"/>
    <n v="1740"/>
    <n v="0"/>
    <n v="0.45"/>
    <n v="425"/>
    <n v="1990"/>
    <m/>
    <m/>
  </r>
  <r>
    <x v="148"/>
    <x v="59"/>
    <n v="14426"/>
    <n v="3854"/>
    <n v="8357"/>
    <n v="304"/>
    <n v="1910"/>
    <n v="0"/>
    <n v="0.47"/>
    <n v="425"/>
    <n v="1990"/>
    <m/>
    <m/>
  </r>
  <r>
    <x v="148"/>
    <x v="60"/>
    <n v="14312"/>
    <n v="3594"/>
    <n v="8414"/>
    <n v="330"/>
    <n v="1975"/>
    <n v="0"/>
    <n v="0.44"/>
    <n v="428"/>
    <n v="1990"/>
    <m/>
    <m/>
  </r>
  <r>
    <x v="148"/>
    <x v="61"/>
    <n v="15260"/>
    <n v="3609"/>
    <n v="9391"/>
    <n v="356"/>
    <n v="1904"/>
    <n v="0"/>
    <n v="0.47"/>
    <n v="490"/>
    <n v="1990"/>
    <m/>
    <m/>
  </r>
  <r>
    <x v="148"/>
    <x v="62"/>
    <n v="15731"/>
    <n v="3869"/>
    <n v="9508"/>
    <n v="450"/>
    <n v="1904"/>
    <n v="0"/>
    <n v="0.48"/>
    <n v="549"/>
    <n v="1990"/>
    <m/>
    <m/>
  </r>
  <r>
    <x v="148"/>
    <x v="63"/>
    <n v="17107"/>
    <n v="3991"/>
    <n v="10251"/>
    <n v="651"/>
    <n v="2213"/>
    <n v="0"/>
    <n v="0.51"/>
    <n v="800"/>
    <n v="1990"/>
    <m/>
    <m/>
  </r>
  <r>
    <x v="148"/>
    <x v="64"/>
    <n v="16112"/>
    <n v="3104"/>
    <n v="10067"/>
    <n v="646"/>
    <n v="2294"/>
    <n v="0"/>
    <n v="0.47"/>
    <n v="610"/>
    <n v="1990"/>
    <m/>
    <m/>
  </r>
  <r>
    <x v="148"/>
    <x v="65"/>
    <n v="16325"/>
    <n v="4176"/>
    <n v="9384"/>
    <n v="629"/>
    <n v="2137"/>
    <n v="0"/>
    <n v="0.47"/>
    <n v="656"/>
    <n v="1990"/>
    <m/>
    <m/>
  </r>
  <r>
    <x v="149"/>
    <x v="99"/>
    <n v="12"/>
    <n v="12"/>
    <n v="0"/>
    <n v="0"/>
    <n v="0"/>
    <s v="."/>
    <s v="."/>
    <n v="0"/>
    <n v="1958"/>
    <m/>
    <m/>
  </r>
  <r>
    <x v="149"/>
    <x v="100"/>
    <n v="6"/>
    <n v="4"/>
    <n v="0"/>
    <n v="0"/>
    <n v="2"/>
    <s v="."/>
    <s v="."/>
    <n v="0"/>
    <n v="1958"/>
    <m/>
    <m/>
  </r>
  <r>
    <x v="149"/>
    <x v="101"/>
    <n v="3"/>
    <s v="."/>
    <s v="."/>
    <s v="."/>
    <n v="3"/>
    <s v="."/>
    <s v="."/>
    <n v="0"/>
    <n v="1958"/>
    <m/>
    <m/>
  </r>
  <r>
    <x v="149"/>
    <x v="102"/>
    <n v="3"/>
    <s v="."/>
    <s v="."/>
    <s v="."/>
    <n v="3"/>
    <s v="."/>
    <s v="."/>
    <n v="0"/>
    <n v="1958"/>
    <m/>
    <m/>
  </r>
  <r>
    <x v="149"/>
    <x v="103"/>
    <n v="3"/>
    <s v="."/>
    <s v="."/>
    <s v="."/>
    <n v="3"/>
    <s v="."/>
    <s v="."/>
    <n v="0"/>
    <n v="1958"/>
    <m/>
    <m/>
  </r>
  <r>
    <x v="149"/>
    <x v="104"/>
    <n v="17"/>
    <n v="14"/>
    <n v="0"/>
    <n v="0"/>
    <n v="3"/>
    <s v="."/>
    <s v="."/>
    <n v="0"/>
    <n v="1958"/>
    <m/>
    <m/>
  </r>
  <r>
    <x v="149"/>
    <x v="66"/>
    <n v="14"/>
    <n v="12"/>
    <n v="0"/>
    <n v="0"/>
    <n v="3"/>
    <s v="."/>
    <s v="."/>
    <n v="0"/>
    <n v="1958"/>
    <m/>
    <m/>
  </r>
  <r>
    <x v="149"/>
    <x v="67"/>
    <n v="18"/>
    <n v="16"/>
    <n v="0"/>
    <n v="0"/>
    <n v="2"/>
    <s v="."/>
    <s v="."/>
    <n v="0"/>
    <n v="1958"/>
    <m/>
    <m/>
  </r>
  <r>
    <x v="149"/>
    <x v="68"/>
    <n v="13"/>
    <n v="11"/>
    <n v="0"/>
    <n v="0"/>
    <n v="2"/>
    <s v="."/>
    <s v="."/>
    <n v="0"/>
    <n v="1958"/>
    <m/>
    <m/>
  </r>
  <r>
    <x v="149"/>
    <x v="69"/>
    <n v="14"/>
    <n v="12"/>
    <n v="0"/>
    <n v="0"/>
    <n v="2"/>
    <s v="."/>
    <s v="."/>
    <n v="0"/>
    <n v="1958"/>
    <m/>
    <m/>
  </r>
  <r>
    <x v="149"/>
    <x v="70"/>
    <n v="16"/>
    <n v="14"/>
    <n v="0"/>
    <n v="0"/>
    <n v="2"/>
    <s v="."/>
    <s v="."/>
    <n v="0"/>
    <n v="1958"/>
    <m/>
    <m/>
  </r>
  <r>
    <x v="149"/>
    <x v="71"/>
    <n v="11"/>
    <n v="7"/>
    <n v="0"/>
    <n v="0"/>
    <n v="3"/>
    <s v="."/>
    <s v="."/>
    <n v="0"/>
    <n v="1958"/>
    <m/>
    <m/>
  </r>
  <r>
    <x v="149"/>
    <x v="72"/>
    <n v="18"/>
    <n v="14"/>
    <n v="0"/>
    <n v="0"/>
    <n v="4"/>
    <s v="."/>
    <s v="."/>
    <n v="0"/>
    <n v="1958"/>
    <m/>
    <m/>
  </r>
  <r>
    <x v="149"/>
    <x v="73"/>
    <n v="18"/>
    <n v="14"/>
    <n v="0"/>
    <n v="0"/>
    <n v="4"/>
    <s v="."/>
    <s v="."/>
    <n v="0"/>
    <n v="1958"/>
    <m/>
    <m/>
  </r>
  <r>
    <x v="149"/>
    <x v="74"/>
    <n v="16"/>
    <n v="12"/>
    <n v="0"/>
    <n v="0"/>
    <n v="4"/>
    <s v="."/>
    <s v="."/>
    <n v="0"/>
    <n v="1958"/>
    <m/>
    <m/>
  </r>
  <r>
    <x v="149"/>
    <x v="75"/>
    <n v="8"/>
    <n v="5"/>
    <n v="0"/>
    <n v="0"/>
    <n v="3"/>
    <s v="."/>
    <s v="."/>
    <n v="0"/>
    <n v="1958"/>
    <m/>
    <m/>
  </r>
  <r>
    <x v="149"/>
    <x v="76"/>
    <n v="14"/>
    <n v="9"/>
    <n v="0"/>
    <n v="0"/>
    <n v="4"/>
    <s v="."/>
    <s v="."/>
    <n v="0"/>
    <n v="1958"/>
    <m/>
    <m/>
  </r>
  <r>
    <x v="149"/>
    <x v="77"/>
    <n v="15"/>
    <n v="12"/>
    <n v="0"/>
    <n v="0"/>
    <n v="4"/>
    <s v="."/>
    <s v="."/>
    <n v="0"/>
    <n v="1958"/>
    <m/>
    <m/>
  </r>
  <r>
    <x v="149"/>
    <x v="78"/>
    <n v="13"/>
    <n v="9"/>
    <n v="0"/>
    <n v="0"/>
    <n v="5"/>
    <s v="."/>
    <s v="."/>
    <n v="0"/>
    <n v="1958"/>
    <m/>
    <m/>
  </r>
  <r>
    <x v="149"/>
    <x v="79"/>
    <n v="15"/>
    <n v="12"/>
    <n v="0"/>
    <n v="0"/>
    <n v="4"/>
    <s v="."/>
    <s v="."/>
    <n v="0"/>
    <n v="1958"/>
    <m/>
    <m/>
  </r>
  <r>
    <x v="149"/>
    <x v="80"/>
    <n v="16"/>
    <n v="12"/>
    <n v="0"/>
    <n v="0"/>
    <n v="5"/>
    <s v="."/>
    <s v="."/>
    <n v="0"/>
    <n v="1958"/>
    <m/>
    <m/>
  </r>
  <r>
    <x v="149"/>
    <x v="81"/>
    <n v="12"/>
    <n v="7"/>
    <n v="0"/>
    <n v="0"/>
    <n v="5"/>
    <s v="."/>
    <s v="."/>
    <n v="0"/>
    <n v="1958"/>
    <m/>
    <m/>
  </r>
  <r>
    <x v="149"/>
    <x v="0"/>
    <n v="16"/>
    <n v="9"/>
    <n v="0"/>
    <n v="0"/>
    <n v="6"/>
    <s v="."/>
    <s v="."/>
    <n v="0"/>
    <n v="1958"/>
    <m/>
    <m/>
  </r>
  <r>
    <x v="149"/>
    <x v="1"/>
    <n v="246"/>
    <n v="196"/>
    <n v="44"/>
    <n v="0"/>
    <n v="7"/>
    <n v="0"/>
    <n v="0.04"/>
    <n v="0"/>
    <n v="1958"/>
    <m/>
    <m/>
  </r>
  <r>
    <x v="149"/>
    <x v="2"/>
    <n v="254"/>
    <n v="193"/>
    <n v="50"/>
    <n v="0"/>
    <n v="11"/>
    <n v="0"/>
    <n v="0.04"/>
    <n v="0"/>
    <n v="1958"/>
    <m/>
    <m/>
  </r>
  <r>
    <x v="149"/>
    <x v="3"/>
    <n v="293"/>
    <n v="226"/>
    <n v="56"/>
    <n v="0"/>
    <n v="11"/>
    <n v="0"/>
    <n v="0.04"/>
    <n v="0"/>
    <n v="1958"/>
    <m/>
    <m/>
  </r>
  <r>
    <x v="149"/>
    <x v="4"/>
    <n v="295"/>
    <n v="224"/>
    <n v="59"/>
    <n v="0"/>
    <n v="12"/>
    <n v="0"/>
    <n v="0.04"/>
    <n v="0"/>
    <n v="1958"/>
    <m/>
    <m/>
  </r>
  <r>
    <x v="149"/>
    <x v="5"/>
    <n v="312"/>
    <n v="235"/>
    <n v="64"/>
    <n v="0"/>
    <n v="14"/>
    <n v="0"/>
    <n v="0.05"/>
    <n v="0"/>
    <n v="1958"/>
    <m/>
    <m/>
  </r>
  <r>
    <x v="149"/>
    <x v="6"/>
    <n v="375"/>
    <n v="284"/>
    <n v="71"/>
    <n v="0"/>
    <n v="19"/>
    <n v="0"/>
    <n v="0.05"/>
    <n v="0"/>
    <n v="1958"/>
    <m/>
    <m/>
  </r>
  <r>
    <x v="149"/>
    <x v="7"/>
    <n v="424"/>
    <n v="322"/>
    <n v="80"/>
    <n v="0"/>
    <n v="21"/>
    <n v="0"/>
    <n v="0.06"/>
    <n v="0"/>
    <n v="1958"/>
    <m/>
    <m/>
  </r>
  <r>
    <x v="149"/>
    <x v="8"/>
    <n v="483"/>
    <n v="371"/>
    <n v="89"/>
    <n v="0"/>
    <n v="23"/>
    <n v="0"/>
    <n v="7.0000000000000007E-2"/>
    <n v="0"/>
    <n v="1958"/>
    <m/>
    <m/>
  </r>
  <r>
    <x v="149"/>
    <x v="9"/>
    <n v="496"/>
    <n v="372"/>
    <n v="100"/>
    <n v="0"/>
    <n v="24"/>
    <n v="0"/>
    <n v="7.0000000000000007E-2"/>
    <n v="0"/>
    <n v="1958"/>
    <m/>
    <m/>
  </r>
  <r>
    <x v="149"/>
    <x v="10"/>
    <n v="490"/>
    <n v="358"/>
    <n v="103"/>
    <n v="0"/>
    <n v="29"/>
    <n v="0"/>
    <n v="7.0000000000000007E-2"/>
    <n v="0"/>
    <n v="1989"/>
    <m/>
    <m/>
  </r>
  <r>
    <x v="149"/>
    <x v="11"/>
    <n v="514"/>
    <n v="365"/>
    <n v="119"/>
    <n v="0"/>
    <n v="30"/>
    <n v="0"/>
    <n v="7.0000000000000007E-2"/>
    <n v="0"/>
    <n v="1989"/>
    <m/>
    <m/>
  </r>
  <r>
    <x v="149"/>
    <x v="12"/>
    <n v="718"/>
    <n v="409"/>
    <n v="280"/>
    <n v="0"/>
    <n v="29"/>
    <n v="0"/>
    <n v="0.09"/>
    <n v="64"/>
    <n v="1989"/>
    <m/>
    <m/>
  </r>
  <r>
    <x v="149"/>
    <x v="13"/>
    <n v="542"/>
    <n v="415"/>
    <n v="102"/>
    <n v="0"/>
    <n v="24"/>
    <n v="0"/>
    <n v="7.0000000000000007E-2"/>
    <n v="108"/>
    <n v="1989"/>
    <m/>
    <m/>
  </r>
  <r>
    <x v="149"/>
    <x v="14"/>
    <n v="453"/>
    <n v="371"/>
    <n v="59"/>
    <n v="0"/>
    <n v="23"/>
    <n v="0"/>
    <n v="0.06"/>
    <n v="100"/>
    <n v="1989"/>
    <m/>
    <m/>
  </r>
  <r>
    <x v="149"/>
    <x v="15"/>
    <n v="584"/>
    <n v="366"/>
    <n v="193"/>
    <n v="0"/>
    <n v="25"/>
    <n v="0"/>
    <n v="7.0000000000000007E-2"/>
    <n v="96"/>
    <n v="1989"/>
    <m/>
    <m/>
  </r>
  <r>
    <x v="149"/>
    <x v="16"/>
    <n v="547"/>
    <n v="346"/>
    <n v="171"/>
    <n v="0"/>
    <n v="30"/>
    <n v="0"/>
    <n v="0.06"/>
    <n v="102"/>
    <n v="1989"/>
    <m/>
    <m/>
  </r>
  <r>
    <x v="149"/>
    <x v="17"/>
    <n v="580"/>
    <n v="317"/>
    <n v="232"/>
    <n v="0"/>
    <n v="31"/>
    <n v="0"/>
    <n v="7.0000000000000007E-2"/>
    <n v="92"/>
    <n v="1989"/>
    <m/>
    <m/>
  </r>
  <r>
    <x v="149"/>
    <x v="18"/>
    <n v="511"/>
    <n v="303"/>
    <n v="174"/>
    <n v="0"/>
    <n v="34"/>
    <n v="0"/>
    <n v="0.06"/>
    <n v="116"/>
    <n v="1989"/>
    <m/>
    <m/>
  </r>
  <r>
    <x v="149"/>
    <x v="19"/>
    <n v="758"/>
    <n v="404"/>
    <n v="315"/>
    <n v="0"/>
    <n v="39"/>
    <n v="0"/>
    <n v="0.08"/>
    <n v="135"/>
    <n v="1989"/>
    <m/>
    <m/>
  </r>
  <r>
    <x v="149"/>
    <x v="20"/>
    <n v="884"/>
    <n v="448"/>
    <n v="395"/>
    <n v="0"/>
    <n v="41"/>
    <n v="0"/>
    <n v="0.1"/>
    <n v="162"/>
    <n v="1989"/>
    <m/>
    <m/>
  </r>
  <r>
    <x v="149"/>
    <x v="21"/>
    <n v="814"/>
    <n v="421"/>
    <n v="339"/>
    <n v="0"/>
    <n v="54"/>
    <n v="0"/>
    <n v="0.09"/>
    <n v="192"/>
    <n v="1989"/>
    <m/>
    <m/>
  </r>
  <r>
    <x v="149"/>
    <x v="22"/>
    <n v="986"/>
    <n v="453"/>
    <n v="476"/>
    <n v="0"/>
    <n v="57"/>
    <n v="0"/>
    <n v="0.1"/>
    <n v="224"/>
    <n v="1989"/>
    <m/>
    <m/>
  </r>
  <r>
    <x v="149"/>
    <x v="23"/>
    <n v="900"/>
    <n v="389"/>
    <n v="447"/>
    <n v="0"/>
    <n v="64"/>
    <n v="0"/>
    <n v="0.09"/>
    <n v="149"/>
    <n v="1989"/>
    <m/>
    <m/>
  </r>
  <r>
    <x v="149"/>
    <x v="24"/>
    <n v="972"/>
    <n v="425"/>
    <n v="464"/>
    <n v="0"/>
    <n v="83"/>
    <n v="0"/>
    <n v="0.1"/>
    <n v="193"/>
    <n v="1989"/>
    <m/>
    <m/>
  </r>
  <r>
    <x v="149"/>
    <x v="25"/>
    <n v="859"/>
    <n v="408"/>
    <n v="388"/>
    <n v="0"/>
    <n v="63"/>
    <n v="0"/>
    <n v="0.08"/>
    <n v="180"/>
    <n v="1989"/>
    <m/>
    <m/>
  </r>
  <r>
    <x v="149"/>
    <x v="26"/>
    <n v="787"/>
    <n v="374"/>
    <n v="375"/>
    <n v="0"/>
    <n v="38"/>
    <n v="0"/>
    <n v="7.0000000000000007E-2"/>
    <n v="103"/>
    <n v="1989"/>
    <m/>
    <m/>
  </r>
  <r>
    <x v="149"/>
    <x v="27"/>
    <n v="698"/>
    <n v="361"/>
    <n v="307"/>
    <n v="0"/>
    <n v="29"/>
    <n v="0"/>
    <n v="0.06"/>
    <n v="97"/>
    <n v="1989"/>
    <m/>
    <m/>
  </r>
  <r>
    <x v="149"/>
    <x v="28"/>
    <n v="740"/>
    <n v="227"/>
    <n v="469"/>
    <n v="0"/>
    <n v="44"/>
    <n v="0"/>
    <n v="7.0000000000000007E-2"/>
    <n v="93"/>
    <n v="1989"/>
    <m/>
    <m/>
  </r>
  <r>
    <x v="149"/>
    <x v="29"/>
    <n v="784"/>
    <n v="179"/>
    <n v="561"/>
    <n v="0"/>
    <n v="44"/>
    <n v="0"/>
    <n v="7.0000000000000007E-2"/>
    <n v="84"/>
    <n v="1989"/>
    <m/>
    <m/>
  </r>
  <r>
    <x v="149"/>
    <x v="30"/>
    <n v="721"/>
    <n v="167"/>
    <n v="517"/>
    <n v="0"/>
    <n v="37"/>
    <n v="0"/>
    <n v="0.06"/>
    <n v="81"/>
    <n v="1989"/>
    <m/>
    <m/>
  </r>
  <r>
    <x v="149"/>
    <x v="31"/>
    <n v="875"/>
    <n v="209"/>
    <n v="635"/>
    <n v="0"/>
    <n v="32"/>
    <n v="0"/>
    <n v="7.0000000000000007E-2"/>
    <n v="94"/>
    <n v="1989"/>
    <m/>
    <m/>
  </r>
  <r>
    <x v="149"/>
    <x v="32"/>
    <n v="679"/>
    <n v="213"/>
    <n v="435"/>
    <n v="0"/>
    <n v="32"/>
    <n v="0"/>
    <n v="0.05"/>
    <n v="91"/>
    <n v="1989"/>
    <m/>
    <m/>
  </r>
  <r>
    <x v="149"/>
    <x v="33"/>
    <n v="693"/>
    <n v="176"/>
    <n v="469"/>
    <n v="0"/>
    <n v="48"/>
    <n v="0"/>
    <n v="0.05"/>
    <n v="68"/>
    <n v="1989"/>
    <m/>
    <m/>
  </r>
  <r>
    <x v="149"/>
    <x v="34"/>
    <n v="539"/>
    <n v="131"/>
    <n v="351"/>
    <n v="0"/>
    <n v="57"/>
    <n v="0"/>
    <n v="0.04"/>
    <n v="62"/>
    <n v="1989"/>
    <m/>
    <m/>
  </r>
  <r>
    <x v="149"/>
    <x v="35"/>
    <n v="419"/>
    <n v="91"/>
    <n v="267"/>
    <n v="0"/>
    <n v="61"/>
    <n v="0"/>
    <n v="0.03"/>
    <n v="52"/>
    <n v="1989"/>
    <m/>
    <m/>
  </r>
  <r>
    <x v="149"/>
    <x v="36"/>
    <n v="313"/>
    <n v="77"/>
    <n v="209"/>
    <n v="0"/>
    <n v="27"/>
    <n v="0"/>
    <n v="0.02"/>
    <n v="51"/>
    <n v="1989"/>
    <m/>
    <m/>
  </r>
  <r>
    <x v="149"/>
    <x v="37"/>
    <n v="268"/>
    <n v="48"/>
    <n v="210"/>
    <n v="0"/>
    <n v="10"/>
    <n v="0"/>
    <n v="0.02"/>
    <n v="56"/>
    <n v="1989"/>
    <m/>
    <m/>
  </r>
  <r>
    <x v="149"/>
    <x v="38"/>
    <n v="268"/>
    <n v="46"/>
    <n v="213"/>
    <n v="0"/>
    <n v="10"/>
    <n v="0"/>
    <n v="0.02"/>
    <n v="61"/>
    <n v="1989"/>
    <m/>
    <m/>
  </r>
  <r>
    <x v="149"/>
    <x v="39"/>
    <n v="276"/>
    <n v="47"/>
    <n v="220"/>
    <n v="0"/>
    <n v="9"/>
    <n v="0"/>
    <n v="0.02"/>
    <n v="60"/>
    <n v="1989"/>
    <m/>
    <m/>
  </r>
  <r>
    <x v="149"/>
    <x v="40"/>
    <n v="284"/>
    <n v="46"/>
    <n v="228"/>
    <n v="0"/>
    <n v="10"/>
    <n v="0"/>
    <n v="0.02"/>
    <n v="56"/>
    <n v="1989"/>
    <m/>
    <m/>
  </r>
  <r>
    <x v="149"/>
    <x v="41"/>
    <n v="279"/>
    <n v="42"/>
    <n v="226"/>
    <n v="0"/>
    <n v="11"/>
    <n v="0"/>
    <n v="0.02"/>
    <n v="54"/>
    <n v="1990"/>
    <m/>
    <m/>
  </r>
  <r>
    <x v="149"/>
    <x v="42"/>
    <n v="279"/>
    <n v="45"/>
    <n v="223"/>
    <n v="0"/>
    <n v="11"/>
    <n v="0"/>
    <n v="0.02"/>
    <n v="52"/>
    <n v="1990"/>
    <m/>
    <m/>
  </r>
  <r>
    <x v="149"/>
    <x v="43"/>
    <n v="274"/>
    <n v="43"/>
    <n v="227"/>
    <n v="0"/>
    <n v="4"/>
    <n v="0"/>
    <n v="0.02"/>
    <n v="52"/>
    <n v="1990"/>
    <m/>
    <m/>
  </r>
  <r>
    <x v="149"/>
    <x v="44"/>
    <n v="294"/>
    <n v="43"/>
    <n v="248"/>
    <n v="0"/>
    <n v="3"/>
    <n v="0"/>
    <n v="0.02"/>
    <n v="32"/>
    <n v="1990"/>
    <m/>
    <m/>
  </r>
  <r>
    <x v="149"/>
    <x v="45"/>
    <n v="290"/>
    <n v="43"/>
    <n v="239"/>
    <n v="0"/>
    <n v="8"/>
    <n v="0"/>
    <n v="0.02"/>
    <n v="21"/>
    <n v="1990"/>
    <m/>
    <m/>
  </r>
  <r>
    <x v="149"/>
    <x v="46"/>
    <n v="304"/>
    <n v="41"/>
    <n v="255"/>
    <n v="0"/>
    <n v="8"/>
    <n v="0"/>
    <n v="0.02"/>
    <n v="19"/>
    <n v="1990"/>
    <m/>
    <m/>
  </r>
  <r>
    <x v="149"/>
    <x v="47"/>
    <n v="284"/>
    <n v="0"/>
    <n v="260"/>
    <n v="0"/>
    <n v="24"/>
    <n v="0"/>
    <n v="0.02"/>
    <n v="19"/>
    <n v="1990"/>
    <m/>
    <m/>
  </r>
  <r>
    <x v="149"/>
    <x v="48"/>
    <n v="307"/>
    <n v="0"/>
    <n v="277"/>
    <n v="0"/>
    <n v="30"/>
    <n v="0"/>
    <n v="0.02"/>
    <n v="24"/>
    <n v="1990"/>
    <m/>
    <m/>
  </r>
  <r>
    <x v="149"/>
    <x v="49"/>
    <n v="309"/>
    <n v="0"/>
    <n v="280"/>
    <n v="0"/>
    <n v="29"/>
    <n v="0"/>
    <n v="0.02"/>
    <n v="24"/>
    <n v="1990"/>
    <m/>
    <m/>
  </r>
  <r>
    <x v="149"/>
    <x v="50"/>
    <n v="324"/>
    <n v="0"/>
    <n v="295"/>
    <n v="0"/>
    <n v="29"/>
    <n v="0"/>
    <n v="0.02"/>
    <n v="28"/>
    <n v="1990"/>
    <m/>
    <m/>
  </r>
  <r>
    <x v="149"/>
    <x v="51"/>
    <n v="368"/>
    <n v="0"/>
    <n v="331"/>
    <n v="0"/>
    <n v="37"/>
    <n v="0"/>
    <n v="0.02"/>
    <n v="34"/>
    <n v="1990"/>
    <m/>
    <m/>
  </r>
  <r>
    <x v="149"/>
    <x v="52"/>
    <n v="431"/>
    <n v="0"/>
    <n v="394"/>
    <n v="1"/>
    <n v="36"/>
    <n v="0"/>
    <n v="0.02"/>
    <n v="35"/>
    <n v="1990"/>
    <m/>
    <m/>
  </r>
  <r>
    <x v="149"/>
    <x v="53"/>
    <n v="433"/>
    <n v="0"/>
    <n v="364"/>
    <n v="1"/>
    <n v="67"/>
    <n v="0"/>
    <n v="0.02"/>
    <n v="38"/>
    <n v="1990"/>
    <m/>
    <m/>
  </r>
  <r>
    <x v="149"/>
    <x v="54"/>
    <n v="523"/>
    <n v="0"/>
    <n v="440"/>
    <n v="1"/>
    <n v="82"/>
    <n v="0"/>
    <n v="0.03"/>
    <n v="70"/>
    <n v="1990"/>
    <m/>
    <m/>
  </r>
  <r>
    <x v="149"/>
    <x v="55"/>
    <n v="524"/>
    <n v="0"/>
    <n v="447"/>
    <n v="2"/>
    <n v="75"/>
    <n v="0"/>
    <n v="0.03"/>
    <n v="70"/>
    <n v="1990"/>
    <m/>
    <m/>
  </r>
  <r>
    <x v="149"/>
    <x v="56"/>
    <n v="497"/>
    <n v="0"/>
    <n v="392"/>
    <n v="38"/>
    <n v="67"/>
    <n v="0"/>
    <n v="0.02"/>
    <n v="40"/>
    <n v="1990"/>
    <m/>
    <m/>
  </r>
  <r>
    <x v="149"/>
    <x v="57"/>
    <n v="540"/>
    <n v="0"/>
    <n v="414"/>
    <n v="44"/>
    <n v="82"/>
    <n v="0"/>
    <n v="0.03"/>
    <n v="49"/>
    <n v="1990"/>
    <m/>
    <m/>
  </r>
  <r>
    <x v="149"/>
    <x v="58"/>
    <n v="617"/>
    <n v="7"/>
    <n v="502"/>
    <n v="19"/>
    <n v="90"/>
    <n v="0"/>
    <n v="0.03"/>
    <n v="54"/>
    <n v="1990"/>
    <m/>
    <m/>
  </r>
  <r>
    <x v="149"/>
    <x v="59"/>
    <n v="618"/>
    <n v="7"/>
    <n v="477"/>
    <n v="32"/>
    <n v="101"/>
    <n v="0"/>
    <n v="0.03"/>
    <n v="50"/>
    <n v="1990"/>
    <m/>
    <m/>
  </r>
  <r>
    <x v="149"/>
    <x v="60"/>
    <n v="690"/>
    <n v="7"/>
    <n v="536"/>
    <n v="41"/>
    <n v="106"/>
    <n v="0"/>
    <n v="0.03"/>
    <n v="57"/>
    <n v="1990"/>
    <m/>
    <m/>
  </r>
  <r>
    <x v="149"/>
    <x v="61"/>
    <n v="746"/>
    <n v="7"/>
    <n v="577"/>
    <n v="42"/>
    <n v="120"/>
    <n v="0"/>
    <n v="0.03"/>
    <n v="55"/>
    <n v="1990"/>
    <m/>
    <m/>
  </r>
  <r>
    <x v="149"/>
    <x v="62"/>
    <n v="879"/>
    <n v="34"/>
    <n v="662"/>
    <n v="50"/>
    <n v="133"/>
    <n v="0"/>
    <n v="0.04"/>
    <n v="50"/>
    <n v="1990"/>
    <m/>
    <m/>
  </r>
  <r>
    <x v="149"/>
    <x v="63"/>
    <n v="851"/>
    <n v="11"/>
    <n v="632"/>
    <n v="47"/>
    <n v="161"/>
    <n v="0"/>
    <n v="0.03"/>
    <n v="56"/>
    <n v="1990"/>
    <m/>
    <m/>
  </r>
  <r>
    <x v="149"/>
    <x v="64"/>
    <n v="1096"/>
    <n v="10"/>
    <n v="811"/>
    <n v="97"/>
    <n v="177"/>
    <n v="0"/>
    <n v="0.04"/>
    <n v="60"/>
    <n v="1990"/>
    <m/>
    <m/>
  </r>
  <r>
    <x v="149"/>
    <x v="65"/>
    <n v="2298"/>
    <n v="225"/>
    <n v="1507"/>
    <n v="362"/>
    <n v="204"/>
    <n v="0"/>
    <n v="0.08"/>
    <n v="103"/>
    <n v="1990"/>
    <m/>
    <m/>
  </r>
  <r>
    <x v="150"/>
    <x v="100"/>
    <n v="862"/>
    <n v="0"/>
    <n v="862"/>
    <n v="0"/>
    <n v="0"/>
    <s v="."/>
    <s v="."/>
    <n v="0"/>
    <n v="1958"/>
    <m/>
    <m/>
  </r>
  <r>
    <x v="150"/>
    <x v="101"/>
    <n v="832"/>
    <n v="0"/>
    <n v="832"/>
    <n v="0"/>
    <n v="0"/>
    <s v="."/>
    <s v="."/>
    <n v="0"/>
    <n v="1958"/>
    <m/>
    <m/>
  </r>
  <r>
    <x v="150"/>
    <x v="102"/>
    <n v="842"/>
    <n v="0"/>
    <n v="842"/>
    <n v="0"/>
    <n v="0"/>
    <s v="."/>
    <s v="."/>
    <n v="0"/>
    <n v="1958"/>
    <m/>
    <m/>
  </r>
  <r>
    <x v="150"/>
    <x v="103"/>
    <n v="801"/>
    <n v="0"/>
    <n v="801"/>
    <n v="0"/>
    <n v="0"/>
    <s v="."/>
    <s v="."/>
    <n v="0"/>
    <n v="1958"/>
    <m/>
    <m/>
  </r>
  <r>
    <x v="150"/>
    <x v="104"/>
    <n v="813"/>
    <n v="0"/>
    <n v="813"/>
    <n v="0"/>
    <n v="0"/>
    <s v="."/>
    <s v="."/>
    <n v="0"/>
    <n v="1958"/>
    <m/>
    <m/>
  </r>
  <r>
    <x v="150"/>
    <x v="66"/>
    <n v="818"/>
    <n v="0"/>
    <n v="818"/>
    <n v="0"/>
    <n v="0"/>
    <s v="."/>
    <s v="."/>
    <n v="0"/>
    <n v="1958"/>
    <m/>
    <m/>
  </r>
  <r>
    <x v="150"/>
    <x v="67"/>
    <n v="836"/>
    <n v="0"/>
    <n v="836"/>
    <n v="0"/>
    <n v="0"/>
    <s v="."/>
    <s v="."/>
    <n v="0"/>
    <n v="1958"/>
    <m/>
    <m/>
  </r>
  <r>
    <x v="150"/>
    <x v="68"/>
    <n v="826"/>
    <n v="0"/>
    <n v="826"/>
    <n v="0"/>
    <n v="0"/>
    <s v="."/>
    <s v="."/>
    <n v="0"/>
    <n v="1958"/>
    <m/>
    <m/>
  </r>
  <r>
    <x v="150"/>
    <x v="69"/>
    <n v="849"/>
    <n v="0"/>
    <n v="849"/>
    <n v="0"/>
    <n v="0"/>
    <s v="."/>
    <s v="."/>
    <n v="0"/>
    <n v="1958"/>
    <m/>
    <m/>
  </r>
  <r>
    <x v="150"/>
    <x v="70"/>
    <n v="878"/>
    <n v="0"/>
    <n v="878"/>
    <n v="0"/>
    <n v="0"/>
    <s v="."/>
    <s v="."/>
    <n v="0"/>
    <n v="1958"/>
    <m/>
    <m/>
  </r>
  <r>
    <x v="150"/>
    <x v="71"/>
    <n v="843"/>
    <n v="0"/>
    <n v="843"/>
    <n v="0"/>
    <n v="0"/>
    <s v="."/>
    <s v="."/>
    <n v="0"/>
    <n v="1958"/>
    <m/>
    <m/>
  </r>
  <r>
    <x v="150"/>
    <x v="72"/>
    <n v="882"/>
    <n v="0"/>
    <n v="882"/>
    <n v="0"/>
    <n v="0"/>
    <s v="."/>
    <s v="."/>
    <n v="0"/>
    <n v="1958"/>
    <m/>
    <m/>
  </r>
  <r>
    <x v="150"/>
    <x v="73"/>
    <n v="866"/>
    <n v="0"/>
    <n v="866"/>
    <n v="0"/>
    <n v="0"/>
    <s v="."/>
    <s v="."/>
    <n v="0"/>
    <n v="1958"/>
    <m/>
    <m/>
  </r>
  <r>
    <x v="150"/>
    <x v="74"/>
    <n v="869"/>
    <n v="0"/>
    <n v="869"/>
    <n v="0"/>
    <n v="0"/>
    <s v="."/>
    <s v="."/>
    <n v="0"/>
    <n v="1958"/>
    <m/>
    <m/>
  </r>
  <r>
    <x v="150"/>
    <x v="75"/>
    <n v="280"/>
    <n v="0"/>
    <n v="280"/>
    <n v="0"/>
    <n v="0"/>
    <s v="."/>
    <s v="."/>
    <n v="0"/>
    <n v="1958"/>
    <m/>
    <m/>
  </r>
  <r>
    <x v="150"/>
    <x v="76"/>
    <n v="112"/>
    <n v="0"/>
    <n v="112"/>
    <n v="0"/>
    <n v="0"/>
    <s v="."/>
    <s v="."/>
    <n v="0"/>
    <n v="1958"/>
    <m/>
    <m/>
  </r>
  <r>
    <x v="150"/>
    <x v="77"/>
    <n v="84"/>
    <n v="0"/>
    <n v="84"/>
    <n v="0"/>
    <n v="0"/>
    <s v="."/>
    <s v="."/>
    <n v="0"/>
    <n v="1958"/>
    <m/>
    <m/>
  </r>
  <r>
    <x v="150"/>
    <x v="78"/>
    <n v="81"/>
    <n v="0"/>
    <n v="81"/>
    <n v="0"/>
    <n v="0"/>
    <s v="."/>
    <s v="."/>
    <n v="0"/>
    <n v="1958"/>
    <m/>
    <m/>
  </r>
  <r>
    <x v="150"/>
    <x v="79"/>
    <n v="2"/>
    <n v="0"/>
    <n v="2"/>
    <n v="0"/>
    <n v="0"/>
    <s v="."/>
    <s v="."/>
    <n v="0"/>
    <n v="1958"/>
    <m/>
    <m/>
  </r>
  <r>
    <x v="150"/>
    <x v="80"/>
    <n v="7"/>
    <n v="0"/>
    <n v="7"/>
    <n v="0"/>
    <n v="0"/>
    <s v="."/>
    <s v="."/>
    <n v="0"/>
    <n v="1958"/>
    <m/>
    <m/>
  </r>
  <r>
    <x v="150"/>
    <x v="81"/>
    <n v="42"/>
    <n v="0"/>
    <n v="42"/>
    <n v="0"/>
    <n v="0"/>
    <s v="."/>
    <s v="."/>
    <n v="0"/>
    <n v="1958"/>
    <m/>
    <m/>
  </r>
  <r>
    <x v="150"/>
    <x v="0"/>
    <n v="28"/>
    <n v="0"/>
    <n v="28"/>
    <n v="0"/>
    <n v="0"/>
    <s v="."/>
    <s v="."/>
    <n v="0"/>
    <n v="1958"/>
    <m/>
    <m/>
  </r>
  <r>
    <x v="150"/>
    <x v="1"/>
    <n v="219"/>
    <n v="112"/>
    <n v="106"/>
    <n v="1"/>
    <n v="0"/>
    <n v="0"/>
    <n v="0.01"/>
    <n v="5"/>
    <n v="1958"/>
    <m/>
    <m/>
  </r>
  <r>
    <x v="150"/>
    <x v="2"/>
    <n v="250"/>
    <n v="102"/>
    <n v="146"/>
    <n v="1"/>
    <n v="2"/>
    <n v="0"/>
    <n v="0.01"/>
    <n v="5"/>
    <n v="1958"/>
    <m/>
    <m/>
  </r>
  <r>
    <x v="150"/>
    <x v="3"/>
    <n v="309"/>
    <n v="150"/>
    <n v="151"/>
    <n v="2"/>
    <n v="6"/>
    <n v="0"/>
    <n v="0.02"/>
    <n v="8"/>
    <n v="1958"/>
    <m/>
    <m/>
  </r>
  <r>
    <x v="150"/>
    <x v="4"/>
    <n v="356"/>
    <n v="181"/>
    <n v="166"/>
    <n v="3"/>
    <n v="6"/>
    <n v="0"/>
    <n v="0.02"/>
    <n v="9"/>
    <n v="1958"/>
    <m/>
    <m/>
  </r>
  <r>
    <x v="150"/>
    <x v="5"/>
    <n v="399"/>
    <n v="198"/>
    <n v="190"/>
    <n v="3"/>
    <n v="8"/>
    <n v="0"/>
    <n v="0.02"/>
    <n v="9"/>
    <n v="1958"/>
    <m/>
    <m/>
  </r>
  <r>
    <x v="150"/>
    <x v="6"/>
    <n v="388"/>
    <n v="151"/>
    <n v="226"/>
    <n v="3"/>
    <n v="8"/>
    <n v="0"/>
    <n v="0.02"/>
    <n v="4"/>
    <n v="1958"/>
    <m/>
    <m/>
  </r>
  <r>
    <x v="150"/>
    <x v="7"/>
    <n v="452"/>
    <n v="183"/>
    <n v="260"/>
    <n v="4"/>
    <n v="5"/>
    <n v="0"/>
    <n v="0.02"/>
    <n v="4"/>
    <n v="1958"/>
    <m/>
    <m/>
  </r>
  <r>
    <x v="150"/>
    <x v="8"/>
    <n v="573"/>
    <n v="204"/>
    <n v="361"/>
    <n v="3"/>
    <n v="5"/>
    <n v="0"/>
    <n v="0.03"/>
    <n v="4"/>
    <n v="1958"/>
    <m/>
    <m/>
  </r>
  <r>
    <x v="150"/>
    <x v="9"/>
    <n v="658"/>
    <n v="250"/>
    <n v="398"/>
    <n v="5"/>
    <n v="5"/>
    <n v="0"/>
    <n v="0.03"/>
    <n v="5"/>
    <n v="1958"/>
    <m/>
    <m/>
  </r>
  <r>
    <x v="150"/>
    <x v="10"/>
    <n v="758"/>
    <n v="305"/>
    <n v="445"/>
    <n v="3"/>
    <n v="5"/>
    <n v="0"/>
    <n v="0.04"/>
    <n v="4"/>
    <n v="1989"/>
    <m/>
    <m/>
  </r>
  <r>
    <x v="150"/>
    <x v="11"/>
    <n v="741"/>
    <n v="256"/>
    <n v="468"/>
    <n v="11"/>
    <n v="6"/>
    <n v="0"/>
    <n v="0.04"/>
    <n v="6"/>
    <n v="1989"/>
    <m/>
    <m/>
  </r>
  <r>
    <x v="150"/>
    <x v="12"/>
    <n v="707"/>
    <n v="193"/>
    <n v="501"/>
    <n v="8"/>
    <n v="5"/>
    <n v="0"/>
    <n v="0.03"/>
    <n v="3"/>
    <n v="1989"/>
    <m/>
    <m/>
  </r>
  <r>
    <x v="150"/>
    <x v="13"/>
    <n v="786"/>
    <n v="250"/>
    <n v="520"/>
    <n v="9"/>
    <n v="7"/>
    <n v="0"/>
    <n v="0.04"/>
    <n v="4"/>
    <n v="1989"/>
    <m/>
    <m/>
  </r>
  <r>
    <x v="150"/>
    <x v="14"/>
    <n v="719"/>
    <n v="157"/>
    <n v="537"/>
    <n v="8"/>
    <n v="17"/>
    <n v="0"/>
    <n v="0.03"/>
    <n v="3"/>
    <n v="1989"/>
    <m/>
    <m/>
  </r>
  <r>
    <x v="150"/>
    <x v="15"/>
    <n v="780"/>
    <n v="162"/>
    <n v="598"/>
    <n v="2"/>
    <n v="18"/>
    <n v="0"/>
    <n v="0.03"/>
    <n v="4"/>
    <n v="1989"/>
    <m/>
    <m/>
  </r>
  <r>
    <x v="150"/>
    <x v="16"/>
    <n v="744"/>
    <n v="101"/>
    <n v="621"/>
    <n v="4"/>
    <n v="18"/>
    <n v="0"/>
    <n v="0.03"/>
    <n v="4"/>
    <n v="1989"/>
    <m/>
    <m/>
  </r>
  <r>
    <x v="150"/>
    <x v="17"/>
    <n v="766"/>
    <n v="69"/>
    <n v="672"/>
    <n v="6"/>
    <n v="19"/>
    <n v="0"/>
    <n v="0.03"/>
    <n v="3"/>
    <n v="1989"/>
    <m/>
    <m/>
  </r>
  <r>
    <x v="150"/>
    <x v="18"/>
    <n v="987"/>
    <n v="150"/>
    <n v="815"/>
    <n v="4"/>
    <n v="18"/>
    <n v="0"/>
    <n v="0.04"/>
    <n v="3"/>
    <n v="1989"/>
    <m/>
    <m/>
  </r>
  <r>
    <x v="150"/>
    <x v="19"/>
    <n v="799"/>
    <n v="60"/>
    <n v="709"/>
    <n v="6"/>
    <n v="24"/>
    <n v="0"/>
    <n v="0.03"/>
    <n v="3"/>
    <n v="1989"/>
    <m/>
    <m/>
  </r>
  <r>
    <x v="150"/>
    <x v="20"/>
    <n v="877"/>
    <n v="136"/>
    <n v="707"/>
    <n v="9"/>
    <n v="25"/>
    <n v="0"/>
    <n v="0.03"/>
    <n v="3"/>
    <n v="1989"/>
    <m/>
    <m/>
  </r>
  <r>
    <x v="150"/>
    <x v="21"/>
    <n v="1259"/>
    <n v="159"/>
    <n v="962"/>
    <n v="30"/>
    <n v="23"/>
    <n v="86"/>
    <n v="0.05"/>
    <n v="3"/>
    <n v="1989"/>
    <m/>
    <m/>
  </r>
  <r>
    <x v="150"/>
    <x v="22"/>
    <n v="1392"/>
    <n v="164"/>
    <n v="1073"/>
    <n v="35"/>
    <n v="27"/>
    <n v="93"/>
    <n v="0.05"/>
    <n v="2"/>
    <n v="1989"/>
    <m/>
    <m/>
  </r>
  <r>
    <x v="150"/>
    <x v="23"/>
    <n v="1336"/>
    <n v="104"/>
    <n v="1037"/>
    <n v="54"/>
    <n v="27"/>
    <n v="114"/>
    <n v="0.05"/>
    <n v="0"/>
    <n v="1989"/>
    <m/>
    <m/>
  </r>
  <r>
    <x v="150"/>
    <x v="24"/>
    <n v="1121"/>
    <n v="55"/>
    <n v="862"/>
    <n v="53"/>
    <n v="26"/>
    <n v="125"/>
    <n v="0.04"/>
    <n v="1"/>
    <n v="1989"/>
    <m/>
    <m/>
  </r>
  <r>
    <x v="150"/>
    <x v="25"/>
    <n v="1275"/>
    <n v="119"/>
    <n v="970"/>
    <n v="55"/>
    <n v="23"/>
    <n v="108"/>
    <n v="0.04"/>
    <n v="1"/>
    <n v="1989"/>
    <m/>
    <m/>
  </r>
  <r>
    <x v="150"/>
    <x v="26"/>
    <n v="1251"/>
    <n v="183"/>
    <n v="866"/>
    <n v="96"/>
    <n v="25"/>
    <n v="82"/>
    <n v="0.04"/>
    <n v="1"/>
    <n v="1989"/>
    <m/>
    <m/>
  </r>
  <r>
    <x v="150"/>
    <x v="27"/>
    <n v="1336"/>
    <n v="119"/>
    <n v="988"/>
    <n v="132"/>
    <n v="32"/>
    <n v="65"/>
    <n v="0.04"/>
    <n v="0"/>
    <n v="1989"/>
    <m/>
    <m/>
  </r>
  <r>
    <x v="150"/>
    <x v="28"/>
    <n v="1411"/>
    <n v="94"/>
    <n v="1043"/>
    <n v="122"/>
    <n v="37"/>
    <n v="115"/>
    <n v="0.05"/>
    <n v="0"/>
    <n v="1989"/>
    <m/>
    <m/>
  </r>
  <r>
    <x v="150"/>
    <x v="29"/>
    <n v="1406"/>
    <n v="122"/>
    <n v="997"/>
    <n v="143"/>
    <n v="35"/>
    <n v="109"/>
    <n v="0.04"/>
    <n v="0"/>
    <n v="1989"/>
    <m/>
    <m/>
  </r>
  <r>
    <x v="150"/>
    <x v="30"/>
    <n v="1391"/>
    <n v="39"/>
    <n v="1032"/>
    <n v="147"/>
    <n v="53"/>
    <n v="120"/>
    <n v="0.04"/>
    <n v="0"/>
    <n v="1989"/>
    <m/>
    <m/>
  </r>
  <r>
    <x v="150"/>
    <x v="31"/>
    <n v="1507"/>
    <n v="42"/>
    <n v="1099"/>
    <n v="178"/>
    <n v="53"/>
    <n v="134"/>
    <n v="0.05"/>
    <n v="0"/>
    <n v="1989"/>
    <m/>
    <m/>
  </r>
  <r>
    <x v="150"/>
    <x v="32"/>
    <n v="1538"/>
    <n v="56"/>
    <n v="1203"/>
    <n v="221"/>
    <n v="43"/>
    <n v="16"/>
    <n v="0.05"/>
    <n v="0"/>
    <n v="1989"/>
    <m/>
    <m/>
  </r>
  <r>
    <x v="150"/>
    <x v="33"/>
    <n v="1527"/>
    <n v="74"/>
    <n v="1124"/>
    <n v="258"/>
    <n v="47"/>
    <n v="23"/>
    <n v="0.04"/>
    <n v="0"/>
    <n v="1989"/>
    <m/>
    <m/>
  </r>
  <r>
    <x v="150"/>
    <x v="34"/>
    <n v="1575"/>
    <n v="66"/>
    <n v="1167"/>
    <n v="270"/>
    <n v="46"/>
    <n v="26"/>
    <n v="0.05"/>
    <n v="0"/>
    <n v="1989"/>
    <m/>
    <m/>
  </r>
  <r>
    <x v="150"/>
    <x v="35"/>
    <n v="1792"/>
    <n v="73"/>
    <n v="1292"/>
    <n v="362"/>
    <n v="42"/>
    <n v="23"/>
    <n v="0.05"/>
    <n v="0"/>
    <n v="1989"/>
    <m/>
    <m/>
  </r>
  <r>
    <x v="150"/>
    <x v="36"/>
    <n v="1830"/>
    <n v="79"/>
    <n v="1177"/>
    <n v="489"/>
    <n v="65"/>
    <n v="20"/>
    <n v="0.05"/>
    <n v="0"/>
    <n v="1989"/>
    <m/>
    <m/>
  </r>
  <r>
    <x v="150"/>
    <x v="37"/>
    <n v="1852"/>
    <n v="51"/>
    <n v="1147"/>
    <n v="568"/>
    <n v="59"/>
    <n v="27"/>
    <n v="0.05"/>
    <n v="0"/>
    <n v="1989"/>
    <m/>
    <m/>
  </r>
  <r>
    <x v="150"/>
    <x v="38"/>
    <n v="1357"/>
    <n v="40"/>
    <n v="652"/>
    <n v="585"/>
    <n v="53"/>
    <n v="27"/>
    <n v="0.04"/>
    <n v="0"/>
    <n v="1989"/>
    <m/>
    <m/>
  </r>
  <r>
    <x v="150"/>
    <x v="39"/>
    <n v="1123"/>
    <n v="33"/>
    <n v="461"/>
    <n v="575"/>
    <n v="48"/>
    <n v="5"/>
    <n v="0.03"/>
    <n v="1"/>
    <n v="1989"/>
    <m/>
    <m/>
  </r>
  <r>
    <x v="150"/>
    <x v="40"/>
    <n v="1217"/>
    <n v="51"/>
    <n v="523"/>
    <n v="586"/>
    <n v="54"/>
    <n v="3"/>
    <n v="0.03"/>
    <n v="7"/>
    <n v="1989"/>
    <m/>
    <m/>
  </r>
  <r>
    <x v="150"/>
    <x v="41"/>
    <n v="1166"/>
    <n v="75"/>
    <n v="558"/>
    <n v="475"/>
    <n v="56"/>
    <n v="2"/>
    <n v="0.03"/>
    <n v="15"/>
    <n v="1990"/>
    <m/>
    <m/>
  </r>
  <r>
    <x v="150"/>
    <x v="42"/>
    <n v="1140"/>
    <n v="79"/>
    <n v="551"/>
    <n v="448"/>
    <n v="60"/>
    <n v="2"/>
    <n v="0.03"/>
    <n v="28"/>
    <n v="1990"/>
    <m/>
    <m/>
  </r>
  <r>
    <x v="150"/>
    <x v="43"/>
    <n v="1333"/>
    <n v="33"/>
    <n v="793"/>
    <n v="441"/>
    <n v="63"/>
    <n v="3"/>
    <n v="0.03"/>
    <n v="25"/>
    <n v="1990"/>
    <m/>
    <m/>
  </r>
  <r>
    <x v="150"/>
    <x v="44"/>
    <n v="1457"/>
    <n v="14"/>
    <n v="841"/>
    <n v="544"/>
    <n v="54"/>
    <n v="4"/>
    <n v="0.04"/>
    <n v="3"/>
    <n v="1990"/>
    <m/>
    <m/>
  </r>
  <r>
    <x v="150"/>
    <x v="45"/>
    <n v="1703"/>
    <n v="11"/>
    <n v="942"/>
    <n v="680"/>
    <n v="64"/>
    <n v="6"/>
    <n v="0.04"/>
    <n v="6"/>
    <n v="1990"/>
    <m/>
    <m/>
  </r>
  <r>
    <x v="150"/>
    <x v="46"/>
    <n v="1898"/>
    <n v="18"/>
    <n v="1045"/>
    <n v="761"/>
    <n v="70"/>
    <n v="4"/>
    <n v="0.05"/>
    <n v="7"/>
    <n v="1990"/>
    <m/>
    <m/>
  </r>
  <r>
    <x v="150"/>
    <x v="47"/>
    <n v="1979"/>
    <n v="13"/>
    <n v="1067"/>
    <n v="826"/>
    <n v="69"/>
    <n v="4"/>
    <n v="0.05"/>
    <n v="15"/>
    <n v="1990"/>
    <m/>
    <m/>
  </r>
  <r>
    <x v="150"/>
    <x v="48"/>
    <n v="2045"/>
    <n v="14"/>
    <n v="1061"/>
    <n v="892"/>
    <n v="70"/>
    <n v="7"/>
    <n v="0.05"/>
    <n v="17"/>
    <n v="1990"/>
    <m/>
    <m/>
  </r>
  <r>
    <x v="150"/>
    <x v="49"/>
    <n v="2203"/>
    <n v="15"/>
    <n v="1276"/>
    <n v="860"/>
    <n v="50"/>
    <n v="3"/>
    <n v="0.05"/>
    <n v="44"/>
    <n v="1990"/>
    <m/>
    <m/>
  </r>
  <r>
    <x v="150"/>
    <x v="50"/>
    <n v="2446"/>
    <n v="100"/>
    <n v="1480"/>
    <n v="813"/>
    <n v="46"/>
    <n v="7"/>
    <n v="0.05"/>
    <n v="48"/>
    <n v="1990"/>
    <m/>
    <m/>
  </r>
  <r>
    <x v="150"/>
    <x v="51"/>
    <n v="2751"/>
    <n v="371"/>
    <n v="1577"/>
    <n v="748"/>
    <n v="53"/>
    <n v="3"/>
    <n v="0.06"/>
    <n v="55"/>
    <n v="1990"/>
    <m/>
    <m/>
  </r>
  <r>
    <x v="150"/>
    <x v="52"/>
    <n v="2379"/>
    <n v="427"/>
    <n v="1288"/>
    <n v="607"/>
    <n v="51"/>
    <n v="6"/>
    <n v="0.05"/>
    <n v="60"/>
    <n v="1990"/>
    <m/>
    <m/>
  </r>
  <r>
    <x v="150"/>
    <x v="53"/>
    <n v="2511"/>
    <n v="337"/>
    <n v="1477"/>
    <n v="628"/>
    <n v="64"/>
    <n v="5"/>
    <n v="0.06"/>
    <n v="51"/>
    <n v="1990"/>
    <m/>
    <m/>
  </r>
  <r>
    <x v="150"/>
    <x v="54"/>
    <n v="2685"/>
    <n v="164"/>
    <n v="1606"/>
    <n v="834"/>
    <n v="78"/>
    <n v="2"/>
    <n v="0.06"/>
    <n v="60"/>
    <n v="1990"/>
    <m/>
    <m/>
  </r>
  <r>
    <x v="150"/>
    <x v="55"/>
    <n v="3391"/>
    <n v="199"/>
    <n v="1711"/>
    <n v="1408"/>
    <n v="71"/>
    <n v="3"/>
    <n v="7.0000000000000007E-2"/>
    <n v="57"/>
    <n v="1990"/>
    <m/>
    <m/>
  </r>
  <r>
    <x v="150"/>
    <x v="56"/>
    <n v="3163"/>
    <n v="160"/>
    <n v="1437"/>
    <n v="1489"/>
    <n v="74"/>
    <n v="3"/>
    <n v="7.0000000000000007E-2"/>
    <n v="9"/>
    <n v="1990"/>
    <m/>
    <m/>
  </r>
  <r>
    <x v="150"/>
    <x v="57"/>
    <n v="3504"/>
    <n v="260"/>
    <n v="1488"/>
    <n v="1675"/>
    <n v="78"/>
    <n v="4"/>
    <n v="0.08"/>
    <n v="13"/>
    <n v="1990"/>
    <m/>
    <m/>
  </r>
  <r>
    <x v="150"/>
    <x v="58"/>
    <n v="3511"/>
    <n v="224"/>
    <n v="1517"/>
    <n v="1683"/>
    <n v="83"/>
    <n v="4"/>
    <n v="7.0000000000000007E-2"/>
    <n v="14"/>
    <n v="1990"/>
    <m/>
    <m/>
  </r>
  <r>
    <x v="150"/>
    <x v="59"/>
    <n v="2673"/>
    <n v="177"/>
    <n v="1405"/>
    <n v="996"/>
    <n v="92"/>
    <n v="3"/>
    <n v="0.05"/>
    <n v="14"/>
    <n v="1990"/>
    <m/>
    <m/>
  </r>
  <r>
    <x v="150"/>
    <x v="60"/>
    <n v="2790"/>
    <n v="166"/>
    <n v="1050"/>
    <n v="1480"/>
    <n v="91"/>
    <n v="3"/>
    <n v="0.05"/>
    <n v="15"/>
    <n v="1990"/>
    <m/>
    <m/>
  </r>
  <r>
    <x v="150"/>
    <x v="61"/>
    <n v="3413"/>
    <n v="160"/>
    <n v="2046"/>
    <n v="1130"/>
    <n v="73"/>
    <n v="3"/>
    <n v="7.0000000000000007E-2"/>
    <n v="17"/>
    <n v="1990"/>
    <m/>
    <m/>
  </r>
  <r>
    <x v="150"/>
    <x v="62"/>
    <n v="3899"/>
    <n v="227"/>
    <n v="2096"/>
    <n v="1500"/>
    <n v="73"/>
    <n v="3"/>
    <n v="7.0000000000000007E-2"/>
    <n v="16"/>
    <n v="1990"/>
    <m/>
    <m/>
  </r>
  <r>
    <x v="150"/>
    <x v="63"/>
    <n v="3019"/>
    <n v="301"/>
    <n v="1613"/>
    <n v="976"/>
    <n v="125"/>
    <n v="3"/>
    <n v="0.06"/>
    <n v="31"/>
    <n v="1990"/>
    <m/>
    <m/>
  </r>
  <r>
    <x v="150"/>
    <x v="64"/>
    <n v="3507"/>
    <n v="352"/>
    <n v="1853"/>
    <n v="1147"/>
    <n v="152"/>
    <n v="3"/>
    <n v="7.0000000000000007E-2"/>
    <n v="33"/>
    <n v="1990"/>
    <m/>
    <m/>
  </r>
  <r>
    <x v="150"/>
    <x v="65"/>
    <n v="5899"/>
    <n v="390"/>
    <n v="4008"/>
    <n v="1318"/>
    <n v="179"/>
    <n v="4"/>
    <n v="0.11"/>
    <n v="34"/>
    <n v="1990"/>
    <m/>
    <m/>
  </r>
  <r>
    <x v="151"/>
    <x v="42"/>
    <n v="288"/>
    <n v="11"/>
    <n v="277"/>
    <n v="0"/>
    <n v="0"/>
    <n v="0"/>
    <n v="0.2"/>
    <n v="23"/>
    <n v="1990"/>
    <m/>
    <m/>
  </r>
  <r>
    <x v="151"/>
    <x v="43"/>
    <n v="314"/>
    <n v="9"/>
    <n v="306"/>
    <n v="0"/>
    <n v="0"/>
    <n v="0"/>
    <n v="0.21"/>
    <n v="30"/>
    <n v="1990"/>
    <m/>
    <m/>
  </r>
  <r>
    <x v="151"/>
    <x v="44"/>
    <n v="379"/>
    <n v="65"/>
    <n v="314"/>
    <n v="0"/>
    <n v="0"/>
    <n v="0"/>
    <n v="0.24"/>
    <n v="37"/>
    <n v="1990"/>
    <m/>
    <m/>
  </r>
  <r>
    <x v="151"/>
    <x v="45"/>
    <n v="432"/>
    <n v="72"/>
    <n v="357"/>
    <n v="0"/>
    <n v="3"/>
    <n v="0"/>
    <n v="0.27"/>
    <n v="25"/>
    <n v="1990"/>
    <m/>
    <m/>
  </r>
  <r>
    <x v="151"/>
    <x v="46"/>
    <n v="445"/>
    <n v="12"/>
    <n v="430"/>
    <n v="0"/>
    <n v="3"/>
    <n v="0"/>
    <n v="0.27"/>
    <n v="31"/>
    <n v="1990"/>
    <m/>
    <m/>
  </r>
  <r>
    <x v="151"/>
    <x v="47"/>
    <n v="477"/>
    <n v="10"/>
    <n v="460"/>
    <n v="0"/>
    <n v="7"/>
    <n v="0"/>
    <n v="0.28000000000000003"/>
    <n v="32"/>
    <n v="1990"/>
    <m/>
    <m/>
  </r>
  <r>
    <x v="151"/>
    <x v="48"/>
    <n v="490"/>
    <n v="8"/>
    <n v="475"/>
    <n v="0"/>
    <n v="7"/>
    <n v="0"/>
    <n v="0.28000000000000003"/>
    <n v="28"/>
    <n v="1990"/>
    <m/>
    <m/>
  </r>
  <r>
    <x v="151"/>
    <x v="49"/>
    <n v="520"/>
    <n v="12"/>
    <n v="488"/>
    <n v="0"/>
    <n v="20"/>
    <n v="0"/>
    <n v="0.28999999999999998"/>
    <n v="27"/>
    <n v="1990"/>
    <m/>
    <m/>
  </r>
  <r>
    <x v="151"/>
    <x v="50"/>
    <n v="454"/>
    <n v="4"/>
    <n v="450"/>
    <n v="0"/>
    <n v="0"/>
    <n v="0"/>
    <n v="0.25"/>
    <n v="28"/>
    <n v="1990"/>
    <m/>
    <m/>
  </r>
  <r>
    <x v="151"/>
    <x v="51"/>
    <n v="448"/>
    <n v="2"/>
    <n v="445"/>
    <n v="0"/>
    <n v="0"/>
    <n v="0"/>
    <n v="0.24"/>
    <n v="32"/>
    <n v="1990"/>
    <m/>
    <m/>
  </r>
  <r>
    <x v="151"/>
    <x v="52"/>
    <n v="550"/>
    <n v="3"/>
    <n v="548"/>
    <n v="0"/>
    <n v="0"/>
    <n v="0"/>
    <n v="0.28000000000000003"/>
    <n v="17"/>
    <n v="1990"/>
    <m/>
    <m/>
  </r>
  <r>
    <x v="151"/>
    <x v="53"/>
    <n v="480"/>
    <n v="1"/>
    <n v="479"/>
    <n v="0"/>
    <n v="0"/>
    <n v="0"/>
    <n v="0.24"/>
    <n v="14"/>
    <n v="1990"/>
    <m/>
    <m/>
  </r>
  <r>
    <x v="151"/>
    <x v="54"/>
    <n v="511"/>
    <n v="6"/>
    <n v="506"/>
    <n v="0"/>
    <n v="0"/>
    <n v="0"/>
    <n v="0.25"/>
    <n v="22"/>
    <n v="1990"/>
    <m/>
    <m/>
  </r>
  <r>
    <x v="151"/>
    <x v="55"/>
    <n v="535"/>
    <n v="1"/>
    <n v="534"/>
    <n v="0"/>
    <n v="0"/>
    <n v="0"/>
    <n v="0.26"/>
    <n v="12"/>
    <n v="1990"/>
    <m/>
    <m/>
  </r>
  <r>
    <x v="151"/>
    <x v="56"/>
    <n v="630"/>
    <n v="14"/>
    <n v="615"/>
    <n v="0"/>
    <n v="0"/>
    <n v="0"/>
    <n v="0.3"/>
    <n v="9"/>
    <n v="1990"/>
    <m/>
    <m/>
  </r>
  <r>
    <x v="151"/>
    <x v="57"/>
    <n v="636"/>
    <n v="46"/>
    <n v="589"/>
    <n v="0"/>
    <n v="0"/>
    <n v="0"/>
    <n v="0.3"/>
    <n v="23"/>
    <n v="1990"/>
    <m/>
    <m/>
  </r>
  <r>
    <x v="151"/>
    <x v="58"/>
    <n v="644"/>
    <n v="43"/>
    <n v="601"/>
    <n v="0"/>
    <n v="0"/>
    <n v="0"/>
    <n v="0.31"/>
    <n v="29"/>
    <n v="1990"/>
    <m/>
    <m/>
  </r>
  <r>
    <x v="151"/>
    <x v="59"/>
    <n v="907"/>
    <n v="232"/>
    <n v="676"/>
    <n v="0"/>
    <n v="0"/>
    <n v="0"/>
    <n v="0.43"/>
    <n v="31"/>
    <n v="1990"/>
    <m/>
    <m/>
  </r>
  <r>
    <x v="151"/>
    <x v="60"/>
    <n v="837"/>
    <n v="108"/>
    <n v="728"/>
    <n v="0"/>
    <n v="0"/>
    <n v="0"/>
    <n v="0.39"/>
    <n v="30"/>
    <n v="1990"/>
    <m/>
    <m/>
  </r>
  <r>
    <x v="151"/>
    <x v="61"/>
    <n v="846"/>
    <n v="76"/>
    <n v="769"/>
    <n v="0"/>
    <n v="1"/>
    <n v="0"/>
    <n v="0.39"/>
    <n v="32"/>
    <n v="1990"/>
    <m/>
    <m/>
  </r>
  <r>
    <x v="151"/>
    <x v="62"/>
    <n v="772"/>
    <n v="19"/>
    <n v="700"/>
    <n v="0"/>
    <n v="53"/>
    <n v="0"/>
    <n v="0.34"/>
    <n v="11"/>
    <n v="1990"/>
    <m/>
    <m/>
  </r>
  <r>
    <x v="151"/>
    <x v="63"/>
    <n v="923"/>
    <n v="75"/>
    <n v="779"/>
    <n v="0"/>
    <n v="68"/>
    <n v="0"/>
    <n v="0.4"/>
    <n v="33"/>
    <n v="1990"/>
    <m/>
    <m/>
  </r>
  <r>
    <x v="151"/>
    <x v="64"/>
    <n v="717"/>
    <n v="29"/>
    <n v="598"/>
    <n v="0"/>
    <n v="90"/>
    <n v="0"/>
    <n v="0.31"/>
    <n v="17"/>
    <n v="1990"/>
    <m/>
    <m/>
  </r>
  <r>
    <x v="151"/>
    <x v="65"/>
    <n v="1024"/>
    <n v="19"/>
    <n v="907"/>
    <n v="0"/>
    <n v="99"/>
    <n v="0"/>
    <n v="0.43"/>
    <n v="40"/>
    <n v="1990"/>
    <m/>
    <m/>
  </r>
  <r>
    <x v="152"/>
    <x v="15"/>
    <n v="8"/>
    <n v="0"/>
    <n v="8"/>
    <n v="0"/>
    <n v="0"/>
    <n v="0"/>
    <n v="1.52"/>
    <n v="0"/>
    <n v="1989"/>
    <m/>
    <m/>
  </r>
  <r>
    <x v="152"/>
    <x v="16"/>
    <n v="9"/>
    <n v="0"/>
    <n v="9"/>
    <n v="0"/>
    <n v="0"/>
    <n v="0"/>
    <n v="1.61"/>
    <n v="0"/>
    <n v="1989"/>
    <m/>
    <m/>
  </r>
  <r>
    <x v="152"/>
    <x v="17"/>
    <n v="9"/>
    <n v="0"/>
    <n v="9"/>
    <n v="0"/>
    <n v="0"/>
    <n v="0"/>
    <n v="1.55"/>
    <n v="0"/>
    <n v="1989"/>
    <m/>
    <m/>
  </r>
  <r>
    <x v="152"/>
    <x v="18"/>
    <n v="13"/>
    <n v="0"/>
    <n v="13"/>
    <n v="0"/>
    <n v="0"/>
    <n v="0"/>
    <n v="2.2000000000000002"/>
    <n v="0"/>
    <n v="1989"/>
    <m/>
    <m/>
  </r>
  <r>
    <x v="152"/>
    <x v="19"/>
    <n v="13"/>
    <n v="0"/>
    <n v="13"/>
    <n v="0"/>
    <n v="0"/>
    <n v="0"/>
    <n v="2.15"/>
    <n v="0"/>
    <n v="1989"/>
    <m/>
    <m/>
  </r>
  <r>
    <x v="152"/>
    <x v="20"/>
    <n v="18"/>
    <n v="0"/>
    <n v="18"/>
    <n v="0"/>
    <n v="0"/>
    <n v="0"/>
    <n v="2.76"/>
    <n v="0"/>
    <n v="1989"/>
    <m/>
    <m/>
  </r>
  <r>
    <x v="152"/>
    <x v="21"/>
    <n v="18"/>
    <n v="0"/>
    <n v="18"/>
    <n v="0"/>
    <n v="0"/>
    <n v="0"/>
    <n v="2.84"/>
    <n v="0"/>
    <n v="1989"/>
    <m/>
    <m/>
  </r>
  <r>
    <x v="152"/>
    <x v="22"/>
    <n v="24"/>
    <n v="0"/>
    <n v="24"/>
    <n v="0"/>
    <n v="0"/>
    <n v="0"/>
    <n v="3.67"/>
    <n v="0"/>
    <n v="1989"/>
    <m/>
    <m/>
  </r>
  <r>
    <x v="152"/>
    <x v="23"/>
    <n v="21"/>
    <n v="0"/>
    <n v="21"/>
    <n v="0"/>
    <n v="0"/>
    <n v="0"/>
    <n v="3.1"/>
    <n v="2"/>
    <n v="1989"/>
    <m/>
    <m/>
  </r>
  <r>
    <x v="152"/>
    <x v="24"/>
    <n v="23"/>
    <n v="0"/>
    <n v="23"/>
    <n v="0"/>
    <n v="0"/>
    <n v="0"/>
    <n v="3.29"/>
    <n v="1"/>
    <n v="1989"/>
    <m/>
    <m/>
  </r>
  <r>
    <x v="152"/>
    <x v="25"/>
    <n v="27"/>
    <n v="0"/>
    <n v="27"/>
    <n v="0"/>
    <n v="0"/>
    <n v="0"/>
    <n v="3.84"/>
    <n v="2"/>
    <n v="1989"/>
    <m/>
    <m/>
  </r>
  <r>
    <x v="152"/>
    <x v="26"/>
    <n v="28"/>
    <n v="0"/>
    <n v="28"/>
    <n v="0"/>
    <n v="0"/>
    <n v="0"/>
    <n v="4.03"/>
    <n v="3"/>
    <n v="1989"/>
    <m/>
    <m/>
  </r>
  <r>
    <x v="152"/>
    <x v="27"/>
    <n v="28"/>
    <n v="0"/>
    <n v="28"/>
    <n v="0"/>
    <n v="0"/>
    <n v="0"/>
    <n v="3.86"/>
    <n v="4"/>
    <n v="1989"/>
    <m/>
    <m/>
  </r>
  <r>
    <x v="152"/>
    <x v="28"/>
    <n v="31"/>
    <n v="0"/>
    <n v="31"/>
    <n v="0"/>
    <n v="0"/>
    <n v="0"/>
    <n v="4.28"/>
    <n v="3"/>
    <n v="1989"/>
    <m/>
    <m/>
  </r>
  <r>
    <x v="152"/>
    <x v="29"/>
    <n v="31"/>
    <n v="0"/>
    <n v="31"/>
    <n v="0"/>
    <n v="0"/>
    <n v="0"/>
    <n v="4.24"/>
    <n v="3"/>
    <n v="1989"/>
    <m/>
    <m/>
  </r>
  <r>
    <x v="152"/>
    <x v="30"/>
    <n v="31"/>
    <n v="0"/>
    <n v="31"/>
    <n v="0"/>
    <n v="0"/>
    <n v="0"/>
    <n v="4.1900000000000004"/>
    <n v="4"/>
    <n v="1989"/>
    <m/>
    <m/>
  </r>
  <r>
    <x v="152"/>
    <x v="31"/>
    <n v="34"/>
    <n v="0"/>
    <n v="34"/>
    <n v="0"/>
    <n v="0"/>
    <n v="0"/>
    <n v="4.58"/>
    <n v="4"/>
    <n v="1989"/>
    <m/>
    <m/>
  </r>
  <r>
    <x v="152"/>
    <x v="32"/>
    <n v="34"/>
    <n v="0"/>
    <n v="34"/>
    <n v="0"/>
    <n v="0"/>
    <n v="0"/>
    <n v="4.5199999999999996"/>
    <n v="4"/>
    <n v="1989"/>
    <m/>
    <m/>
  </r>
  <r>
    <x v="152"/>
    <x v="33"/>
    <n v="34"/>
    <n v="0"/>
    <n v="34"/>
    <n v="0"/>
    <n v="0"/>
    <n v="0"/>
    <n v="4.45"/>
    <n v="4"/>
    <n v="1989"/>
    <m/>
    <m/>
  </r>
  <r>
    <x v="152"/>
    <x v="34"/>
    <n v="34"/>
    <n v="0"/>
    <n v="34"/>
    <n v="0"/>
    <n v="0"/>
    <n v="0"/>
    <n v="4.37"/>
    <n v="4"/>
    <n v="1989"/>
    <m/>
    <m/>
  </r>
  <r>
    <x v="152"/>
    <x v="35"/>
    <n v="34"/>
    <n v="0"/>
    <n v="34"/>
    <n v="0"/>
    <n v="0"/>
    <n v="0"/>
    <n v="4.29"/>
    <n v="4"/>
    <n v="1989"/>
    <m/>
    <m/>
  </r>
  <r>
    <x v="152"/>
    <x v="36"/>
    <n v="34"/>
    <n v="0"/>
    <n v="34"/>
    <n v="0"/>
    <n v="0"/>
    <n v="0"/>
    <n v="4.2"/>
    <n v="4"/>
    <n v="1989"/>
    <m/>
    <m/>
  </r>
  <r>
    <x v="152"/>
    <x v="37"/>
    <n v="44"/>
    <n v="0"/>
    <n v="44"/>
    <n v="0"/>
    <n v="0"/>
    <n v="0"/>
    <n v="5.21"/>
    <n v="4"/>
    <n v="1989"/>
    <m/>
    <m/>
  </r>
  <r>
    <x v="152"/>
    <x v="38"/>
    <n v="43"/>
    <n v="0"/>
    <n v="43"/>
    <n v="0"/>
    <n v="0"/>
    <n v="0"/>
    <n v="4.99"/>
    <n v="4"/>
    <n v="1989"/>
    <m/>
    <m/>
  </r>
  <r>
    <x v="152"/>
    <x v="39"/>
    <n v="43"/>
    <n v="0"/>
    <n v="43"/>
    <n v="0"/>
    <n v="0"/>
    <n v="0"/>
    <n v="4.88"/>
    <n v="4"/>
    <n v="1989"/>
    <m/>
    <m/>
  </r>
  <r>
    <x v="152"/>
    <x v="40"/>
    <n v="43"/>
    <n v="0"/>
    <n v="43"/>
    <n v="0"/>
    <n v="0"/>
    <n v="0"/>
    <n v="4.7699999999999996"/>
    <n v="4"/>
    <n v="1989"/>
    <m/>
    <m/>
  </r>
  <r>
    <x v="152"/>
    <x v="41"/>
    <n v="34"/>
    <n v="0"/>
    <n v="34"/>
    <n v="0"/>
    <n v="0"/>
    <n v="0"/>
    <n v="3.75"/>
    <n v="12"/>
    <n v="1990"/>
    <m/>
    <m/>
  </r>
  <r>
    <x v="152"/>
    <x v="42"/>
    <n v="34"/>
    <n v="0"/>
    <n v="34"/>
    <n v="0"/>
    <n v="0"/>
    <n v="0"/>
    <n v="3.67"/>
    <n v="11"/>
    <n v="1990"/>
    <m/>
    <m/>
  </r>
  <r>
    <x v="152"/>
    <x v="43"/>
    <n v="33"/>
    <n v="0"/>
    <n v="33"/>
    <n v="0"/>
    <n v="0"/>
    <n v="0"/>
    <n v="3.42"/>
    <n v="10"/>
    <n v="1990"/>
    <m/>
    <m/>
  </r>
  <r>
    <x v="152"/>
    <x v="44"/>
    <n v="31"/>
    <n v="0"/>
    <n v="31"/>
    <n v="0"/>
    <n v="0"/>
    <n v="0"/>
    <n v="3.19"/>
    <n v="10"/>
    <n v="1990"/>
    <m/>
    <m/>
  </r>
  <r>
    <x v="152"/>
    <x v="45"/>
    <n v="30"/>
    <n v="0"/>
    <n v="30"/>
    <n v="0"/>
    <n v="0"/>
    <n v="0"/>
    <n v="3.06"/>
    <n v="9"/>
    <n v="1990"/>
    <m/>
    <m/>
  </r>
  <r>
    <x v="152"/>
    <x v="46"/>
    <n v="29"/>
    <n v="0"/>
    <n v="29"/>
    <n v="0"/>
    <n v="0"/>
    <n v="0"/>
    <n v="2.94"/>
    <n v="9"/>
    <n v="1990"/>
    <m/>
    <m/>
  </r>
  <r>
    <x v="152"/>
    <x v="47"/>
    <n v="28"/>
    <n v="0"/>
    <n v="28"/>
    <n v="0"/>
    <n v="0"/>
    <n v="0"/>
    <n v="2.75"/>
    <n v="9"/>
    <n v="1990"/>
    <m/>
    <m/>
  </r>
  <r>
    <x v="152"/>
    <x v="48"/>
    <n v="28"/>
    <n v="0"/>
    <n v="28"/>
    <n v="0"/>
    <n v="0"/>
    <n v="0"/>
    <n v="2.75"/>
    <n v="9"/>
    <n v="1990"/>
    <m/>
    <m/>
  </r>
  <r>
    <x v="152"/>
    <x v="49"/>
    <n v="27"/>
    <n v="0"/>
    <n v="27"/>
    <n v="0"/>
    <n v="0"/>
    <n v="0"/>
    <n v="2.66"/>
    <n v="9"/>
    <n v="1990"/>
    <m/>
    <m/>
  </r>
  <r>
    <x v="152"/>
    <x v="50"/>
    <n v="25"/>
    <n v="0"/>
    <n v="25"/>
    <n v="0"/>
    <n v="0"/>
    <n v="0"/>
    <n v="2.5"/>
    <n v="8"/>
    <n v="1990"/>
    <m/>
    <m/>
  </r>
  <r>
    <x v="152"/>
    <x v="51"/>
    <n v="23"/>
    <n v="0"/>
    <n v="23"/>
    <n v="0"/>
    <n v="0"/>
    <n v="0"/>
    <n v="2.33"/>
    <n v="7"/>
    <n v="1990"/>
    <m/>
    <m/>
  </r>
  <r>
    <x v="152"/>
    <x v="52"/>
    <n v="22"/>
    <n v="0"/>
    <n v="22"/>
    <n v="0"/>
    <n v="0"/>
    <n v="0"/>
    <n v="2.17"/>
    <n v="6"/>
    <n v="1990"/>
    <m/>
    <m/>
  </r>
  <r>
    <x v="152"/>
    <x v="53"/>
    <n v="21"/>
    <n v="0"/>
    <n v="21"/>
    <n v="0"/>
    <n v="0"/>
    <n v="0"/>
    <n v="2.08"/>
    <n v="5"/>
    <n v="1990"/>
    <m/>
    <m/>
  </r>
  <r>
    <x v="152"/>
    <x v="54"/>
    <n v="18"/>
    <n v="0"/>
    <n v="18"/>
    <n v="0"/>
    <n v="0"/>
    <n v="0"/>
    <n v="1.83"/>
    <n v="5"/>
    <n v="1990"/>
    <m/>
    <m/>
  </r>
  <r>
    <x v="152"/>
    <x v="55"/>
    <n v="18"/>
    <n v="0"/>
    <n v="18"/>
    <n v="0"/>
    <n v="0"/>
    <n v="0"/>
    <n v="1.74"/>
    <n v="5"/>
    <n v="1990"/>
    <m/>
    <m/>
  </r>
  <r>
    <x v="152"/>
    <x v="56"/>
    <n v="17"/>
    <n v="0"/>
    <n v="17"/>
    <n v="0"/>
    <n v="0"/>
    <n v="0"/>
    <n v="1.66"/>
    <n v="5"/>
    <n v="1990"/>
    <m/>
    <m/>
  </r>
  <r>
    <x v="152"/>
    <x v="57"/>
    <n v="12"/>
    <n v="0"/>
    <n v="12"/>
    <n v="0"/>
    <n v="0"/>
    <n v="0"/>
    <n v="1.1599999999999999"/>
    <n v="3"/>
    <n v="1990"/>
    <m/>
    <m/>
  </r>
  <r>
    <x v="152"/>
    <x v="58"/>
    <n v="12"/>
    <n v="0"/>
    <n v="12"/>
    <n v="0"/>
    <n v="0"/>
    <n v="0"/>
    <n v="1.1599999999999999"/>
    <n v="4"/>
    <n v="1990"/>
    <m/>
    <m/>
  </r>
  <r>
    <x v="152"/>
    <x v="59"/>
    <n v="12"/>
    <n v="0"/>
    <n v="12"/>
    <n v="0"/>
    <n v="0"/>
    <n v="0"/>
    <n v="1.17"/>
    <n v="4"/>
    <n v="1990"/>
    <m/>
    <m/>
  </r>
  <r>
    <x v="152"/>
    <x v="60"/>
    <n v="11"/>
    <n v="0"/>
    <n v="11"/>
    <n v="0"/>
    <n v="0"/>
    <n v="0"/>
    <n v="1.0900000000000001"/>
    <n v="4"/>
    <n v="1990"/>
    <m/>
    <m/>
  </r>
  <r>
    <x v="152"/>
    <x v="61"/>
    <n v="12"/>
    <n v="0"/>
    <n v="12"/>
    <n v="0"/>
    <n v="0"/>
    <n v="0"/>
    <n v="1.17"/>
    <n v="4"/>
    <n v="1990"/>
    <m/>
    <m/>
  </r>
  <r>
    <x v="152"/>
    <x v="62"/>
    <n v="11"/>
    <n v="0"/>
    <n v="11"/>
    <n v="0"/>
    <n v="0"/>
    <n v="0"/>
    <n v="1.08"/>
    <n v="4"/>
    <n v="1990"/>
    <m/>
    <m/>
  </r>
  <r>
    <x v="152"/>
    <x v="63"/>
    <n v="11"/>
    <n v="0"/>
    <n v="11"/>
    <n v="0"/>
    <n v="0"/>
    <n v="0"/>
    <n v="1.08"/>
    <n v="4"/>
    <n v="1990"/>
    <m/>
    <m/>
  </r>
  <r>
    <x v="152"/>
    <x v="64"/>
    <n v="12"/>
    <n v="0"/>
    <n v="12"/>
    <n v="0"/>
    <n v="0"/>
    <n v="0"/>
    <n v="1.1599999999999999"/>
    <n v="4"/>
    <n v="1990"/>
    <m/>
    <m/>
  </r>
  <r>
    <x v="152"/>
    <x v="65"/>
    <n v="13"/>
    <n v="0"/>
    <n v="13"/>
    <n v="0"/>
    <n v="0"/>
    <n v="0"/>
    <n v="1.32"/>
    <n v="4"/>
    <n v="1990"/>
    <m/>
    <m/>
  </r>
  <r>
    <x v="153"/>
    <x v="1"/>
    <n v="7"/>
    <n v="0"/>
    <n v="7"/>
    <n v="0"/>
    <n v="0"/>
    <n v="0"/>
    <n v="0"/>
    <n v="0"/>
    <n v="1958"/>
    <m/>
    <m/>
  </r>
  <r>
    <x v="153"/>
    <x v="2"/>
    <n v="8"/>
    <n v="0"/>
    <n v="8"/>
    <n v="0"/>
    <n v="0"/>
    <n v="0"/>
    <n v="0"/>
    <n v="0"/>
    <n v="1958"/>
    <m/>
    <m/>
  </r>
  <r>
    <x v="153"/>
    <x v="3"/>
    <n v="8"/>
    <n v="0"/>
    <n v="8"/>
    <n v="0"/>
    <n v="0"/>
    <n v="0"/>
    <n v="0"/>
    <n v="0"/>
    <n v="1958"/>
    <m/>
    <m/>
  </r>
  <r>
    <x v="153"/>
    <x v="4"/>
    <n v="10"/>
    <n v="0"/>
    <n v="10"/>
    <n v="0"/>
    <n v="0"/>
    <n v="0"/>
    <n v="0"/>
    <n v="0"/>
    <n v="1958"/>
    <m/>
    <m/>
  </r>
  <r>
    <x v="153"/>
    <x v="5"/>
    <n v="11"/>
    <n v="0"/>
    <n v="11"/>
    <n v="0"/>
    <n v="0"/>
    <n v="0"/>
    <n v="0"/>
    <n v="0"/>
    <n v="1958"/>
    <m/>
    <m/>
  </r>
  <r>
    <x v="153"/>
    <x v="6"/>
    <n v="12"/>
    <n v="0"/>
    <n v="12"/>
    <n v="0"/>
    <n v="0"/>
    <n v="0"/>
    <n v="0"/>
    <n v="0"/>
    <n v="1958"/>
    <m/>
    <m/>
  </r>
  <r>
    <x v="153"/>
    <x v="7"/>
    <n v="13"/>
    <n v="0"/>
    <n v="13"/>
    <n v="0"/>
    <n v="0"/>
    <n v="0"/>
    <n v="0"/>
    <n v="0"/>
    <n v="1958"/>
    <m/>
    <m/>
  </r>
  <r>
    <x v="153"/>
    <x v="8"/>
    <n v="15"/>
    <n v="0"/>
    <n v="15"/>
    <n v="0"/>
    <n v="0"/>
    <n v="0"/>
    <n v="0"/>
    <n v="0"/>
    <n v="1958"/>
    <m/>
    <m/>
  </r>
  <r>
    <x v="153"/>
    <x v="9"/>
    <n v="16"/>
    <n v="0"/>
    <n v="16"/>
    <n v="0"/>
    <n v="0"/>
    <n v="0"/>
    <n v="0"/>
    <n v="0"/>
    <n v="1958"/>
    <m/>
    <m/>
  </r>
  <r>
    <x v="153"/>
    <x v="10"/>
    <n v="18"/>
    <n v="0"/>
    <n v="18"/>
    <n v="0"/>
    <n v="0"/>
    <n v="0"/>
    <n v="0"/>
    <n v="0"/>
    <n v="1989"/>
    <m/>
    <m/>
  </r>
  <r>
    <x v="153"/>
    <x v="11"/>
    <n v="22"/>
    <n v="0"/>
    <n v="22"/>
    <n v="0"/>
    <n v="0"/>
    <n v="0"/>
    <n v="0"/>
    <n v="0"/>
    <n v="1989"/>
    <m/>
    <m/>
  </r>
  <r>
    <x v="153"/>
    <x v="12"/>
    <n v="22"/>
    <n v="0"/>
    <n v="22"/>
    <n v="0"/>
    <n v="0"/>
    <n v="0"/>
    <n v="0"/>
    <n v="0"/>
    <n v="1989"/>
    <m/>
    <m/>
  </r>
  <r>
    <x v="153"/>
    <x v="13"/>
    <n v="24"/>
    <n v="0"/>
    <n v="24"/>
    <n v="0"/>
    <n v="0"/>
    <n v="0"/>
    <n v="0"/>
    <n v="0"/>
    <n v="1989"/>
    <m/>
    <m/>
  </r>
  <r>
    <x v="153"/>
    <x v="14"/>
    <n v="27"/>
    <n v="0"/>
    <n v="27"/>
    <n v="0"/>
    <n v="0"/>
    <n v="0"/>
    <n v="0"/>
    <n v="0"/>
    <n v="1989"/>
    <m/>
    <m/>
  </r>
  <r>
    <x v="153"/>
    <x v="15"/>
    <n v="41"/>
    <n v="7"/>
    <n v="33"/>
    <n v="0"/>
    <n v="0"/>
    <n v="0"/>
    <n v="0"/>
    <n v="0"/>
    <n v="1989"/>
    <m/>
    <m/>
  </r>
  <r>
    <x v="153"/>
    <x v="16"/>
    <n v="49"/>
    <n v="9"/>
    <n v="40"/>
    <n v="0"/>
    <n v="0"/>
    <n v="0"/>
    <n v="0"/>
    <n v="0"/>
    <n v="1989"/>
    <m/>
    <m/>
  </r>
  <r>
    <x v="153"/>
    <x v="17"/>
    <n v="52"/>
    <n v="9"/>
    <n v="43"/>
    <n v="0"/>
    <n v="0"/>
    <n v="0"/>
    <n v="0"/>
    <n v="0"/>
    <n v="1989"/>
    <m/>
    <m/>
  </r>
  <r>
    <x v="153"/>
    <x v="18"/>
    <n v="58"/>
    <n v="14"/>
    <n v="44"/>
    <n v="0"/>
    <n v="0"/>
    <n v="0"/>
    <n v="0.01"/>
    <n v="0"/>
    <n v="1989"/>
    <m/>
    <m/>
  </r>
  <r>
    <x v="153"/>
    <x v="19"/>
    <n v="69"/>
    <n v="17"/>
    <n v="53"/>
    <n v="0"/>
    <n v="0"/>
    <n v="0"/>
    <n v="0.01"/>
    <n v="0"/>
    <n v="1989"/>
    <m/>
    <m/>
  </r>
  <r>
    <x v="153"/>
    <x v="20"/>
    <n v="109"/>
    <n v="17"/>
    <n v="91"/>
    <n v="0"/>
    <n v="0"/>
    <n v="0"/>
    <n v="0.01"/>
    <n v="0"/>
    <n v="1989"/>
    <m/>
    <m/>
  </r>
  <r>
    <x v="153"/>
    <x v="21"/>
    <n v="62"/>
    <n v="7"/>
    <n v="55"/>
    <n v="0"/>
    <n v="0"/>
    <n v="0"/>
    <n v="0.01"/>
    <n v="0"/>
    <n v="1989"/>
    <m/>
    <m/>
  </r>
  <r>
    <x v="153"/>
    <x v="22"/>
    <n v="54"/>
    <n v="9"/>
    <n v="45"/>
    <n v="0"/>
    <n v="0"/>
    <n v="0"/>
    <n v="0"/>
    <n v="0"/>
    <n v="1989"/>
    <m/>
    <m/>
  </r>
  <r>
    <x v="153"/>
    <x v="23"/>
    <n v="73"/>
    <n v="17"/>
    <n v="56"/>
    <n v="0"/>
    <n v="0"/>
    <n v="0"/>
    <n v="0.01"/>
    <n v="0"/>
    <n v="1989"/>
    <m/>
    <m/>
  </r>
  <r>
    <x v="153"/>
    <x v="24"/>
    <n v="115"/>
    <n v="56"/>
    <n v="59"/>
    <n v="0"/>
    <n v="0"/>
    <n v="0"/>
    <n v="0.01"/>
    <n v="0"/>
    <n v="1989"/>
    <m/>
    <m/>
  </r>
  <r>
    <x v="153"/>
    <x v="25"/>
    <n v="116"/>
    <n v="58"/>
    <n v="53"/>
    <n v="0"/>
    <n v="5"/>
    <n v="0"/>
    <n v="0.01"/>
    <n v="0"/>
    <n v="1989"/>
    <m/>
    <m/>
  </r>
  <r>
    <x v="153"/>
    <x v="26"/>
    <n v="96"/>
    <n v="34"/>
    <n v="61"/>
    <n v="0"/>
    <n v="1"/>
    <n v="0"/>
    <n v="0.01"/>
    <n v="0"/>
    <n v="1989"/>
    <m/>
    <m/>
  </r>
  <r>
    <x v="153"/>
    <x v="27"/>
    <n v="77"/>
    <n v="6"/>
    <n v="67"/>
    <n v="0"/>
    <n v="4"/>
    <n v="0"/>
    <n v="0.01"/>
    <n v="0"/>
    <n v="1989"/>
    <m/>
    <m/>
  </r>
  <r>
    <x v="153"/>
    <x v="28"/>
    <n v="92"/>
    <n v="14"/>
    <n v="72"/>
    <n v="0"/>
    <n v="6"/>
    <n v="0"/>
    <n v="0.01"/>
    <n v="0"/>
    <n v="1989"/>
    <m/>
    <m/>
  </r>
  <r>
    <x v="153"/>
    <x v="29"/>
    <n v="90"/>
    <n v="12"/>
    <n v="74"/>
    <n v="0"/>
    <n v="5"/>
    <n v="0"/>
    <n v="0.01"/>
    <n v="0"/>
    <n v="1989"/>
    <m/>
    <m/>
  </r>
  <r>
    <x v="153"/>
    <x v="30"/>
    <n v="140"/>
    <n v="52"/>
    <n v="85"/>
    <n v="0"/>
    <n v="3"/>
    <n v="0"/>
    <n v="0.01"/>
    <n v="0"/>
    <n v="1989"/>
    <m/>
    <m/>
  </r>
  <r>
    <x v="153"/>
    <x v="31"/>
    <n v="148"/>
    <n v="56"/>
    <n v="87"/>
    <n v="0"/>
    <n v="4"/>
    <n v="0"/>
    <n v="0.01"/>
    <n v="0"/>
    <n v="1989"/>
    <m/>
    <m/>
  </r>
  <r>
    <x v="153"/>
    <x v="32"/>
    <n v="124"/>
    <n v="28"/>
    <n v="91"/>
    <n v="0"/>
    <n v="4"/>
    <n v="0"/>
    <n v="0.01"/>
    <n v="0"/>
    <n v="1989"/>
    <m/>
    <m/>
  </r>
  <r>
    <x v="153"/>
    <x v="33"/>
    <n v="121"/>
    <n v="30"/>
    <n v="88"/>
    <n v="0"/>
    <n v="3"/>
    <n v="0"/>
    <n v="0.01"/>
    <n v="0"/>
    <n v="1989"/>
    <m/>
    <m/>
  </r>
  <r>
    <x v="153"/>
    <x v="34"/>
    <n v="135"/>
    <n v="30"/>
    <n v="99"/>
    <n v="0"/>
    <n v="6"/>
    <n v="0"/>
    <n v="0.01"/>
    <n v="0"/>
    <n v="1989"/>
    <m/>
    <m/>
  </r>
  <r>
    <x v="153"/>
    <x v="35"/>
    <n v="192"/>
    <n v="73"/>
    <n v="114"/>
    <n v="0"/>
    <n v="5"/>
    <n v="0"/>
    <n v="0.01"/>
    <n v="0"/>
    <n v="1989"/>
    <m/>
    <m/>
  </r>
  <r>
    <x v="153"/>
    <x v="36"/>
    <n v="185"/>
    <n v="58"/>
    <n v="123"/>
    <n v="0"/>
    <n v="4"/>
    <n v="0"/>
    <n v="0.01"/>
    <n v="0"/>
    <n v="1989"/>
    <m/>
    <m/>
  </r>
  <r>
    <x v="153"/>
    <x v="37"/>
    <n v="192"/>
    <n v="38"/>
    <n v="141"/>
    <n v="0"/>
    <n v="13"/>
    <n v="0"/>
    <n v="0.01"/>
    <n v="0"/>
    <n v="1989"/>
    <m/>
    <m/>
  </r>
  <r>
    <x v="153"/>
    <x v="38"/>
    <n v="238"/>
    <n v="63"/>
    <n v="154"/>
    <n v="0"/>
    <n v="21"/>
    <n v="0"/>
    <n v="0.01"/>
    <n v="0"/>
    <n v="1989"/>
    <m/>
    <m/>
  </r>
  <r>
    <x v="153"/>
    <x v="39"/>
    <n v="271"/>
    <n v="64"/>
    <n v="177"/>
    <n v="0"/>
    <n v="29"/>
    <n v="0"/>
    <n v="0.01"/>
    <n v="0"/>
    <n v="1989"/>
    <m/>
    <m/>
  </r>
  <r>
    <x v="153"/>
    <x v="40"/>
    <n v="249"/>
    <n v="59"/>
    <n v="160"/>
    <n v="0"/>
    <n v="30"/>
    <n v="0"/>
    <n v="0.01"/>
    <n v="0"/>
    <n v="1989"/>
    <m/>
    <m/>
  </r>
  <r>
    <x v="153"/>
    <x v="41"/>
    <n v="173"/>
    <n v="9"/>
    <n v="148"/>
    <n v="0"/>
    <n v="15"/>
    <n v="0"/>
    <n v="0.01"/>
    <n v="0"/>
    <n v="1990"/>
    <m/>
    <m/>
  </r>
  <r>
    <x v="153"/>
    <x v="42"/>
    <n v="262"/>
    <n v="49"/>
    <n v="196"/>
    <n v="0"/>
    <n v="18"/>
    <n v="0"/>
    <n v="0.01"/>
    <n v="0"/>
    <n v="1990"/>
    <m/>
    <m/>
  </r>
  <r>
    <x v="153"/>
    <x v="43"/>
    <n v="363"/>
    <n v="82"/>
    <n v="250"/>
    <n v="0"/>
    <n v="32"/>
    <n v="0"/>
    <n v="0.02"/>
    <n v="0"/>
    <n v="1990"/>
    <m/>
    <m/>
  </r>
  <r>
    <x v="153"/>
    <x v="44"/>
    <n v="400"/>
    <n v="77"/>
    <n v="286"/>
    <n v="0"/>
    <n v="37"/>
    <n v="0"/>
    <n v="0.02"/>
    <n v="0"/>
    <n v="1990"/>
    <m/>
    <m/>
  </r>
  <r>
    <x v="153"/>
    <x v="45"/>
    <n v="463"/>
    <n v="85"/>
    <n v="336"/>
    <n v="0"/>
    <n v="43"/>
    <n v="0"/>
    <n v="0.02"/>
    <n v="0"/>
    <n v="1990"/>
    <m/>
    <m/>
  </r>
  <r>
    <x v="153"/>
    <x v="46"/>
    <n v="555"/>
    <n v="93"/>
    <n v="418"/>
    <n v="0"/>
    <n v="44"/>
    <n v="0"/>
    <n v="0.03"/>
    <n v="0"/>
    <n v="1990"/>
    <m/>
    <m/>
  </r>
  <r>
    <x v="153"/>
    <x v="47"/>
    <n v="678"/>
    <n v="203"/>
    <n v="434"/>
    <n v="0"/>
    <n v="42"/>
    <n v="0"/>
    <n v="0.03"/>
    <n v="0"/>
    <n v="1990"/>
    <m/>
    <m/>
  </r>
  <r>
    <x v="153"/>
    <x v="48"/>
    <n v="759"/>
    <n v="221"/>
    <n v="507"/>
    <n v="0"/>
    <n v="31"/>
    <n v="0"/>
    <n v="0.03"/>
    <n v="0"/>
    <n v="1990"/>
    <m/>
    <m/>
  </r>
  <r>
    <x v="153"/>
    <x v="49"/>
    <n v="614"/>
    <n v="83"/>
    <n v="492"/>
    <n v="0"/>
    <n v="38"/>
    <n v="0"/>
    <n v="0.03"/>
    <n v="38"/>
    <n v="1990"/>
    <m/>
    <m/>
  </r>
  <r>
    <x v="153"/>
    <x v="50"/>
    <n v="878"/>
    <n v="303"/>
    <n v="536"/>
    <n v="0"/>
    <n v="39"/>
    <n v="0"/>
    <n v="0.04"/>
    <n v="39"/>
    <n v="1990"/>
    <m/>
    <m/>
  </r>
  <r>
    <x v="153"/>
    <x v="51"/>
    <n v="837"/>
    <n v="267"/>
    <n v="529"/>
    <n v="0"/>
    <n v="41"/>
    <n v="0"/>
    <n v="0.03"/>
    <n v="44"/>
    <n v="1990"/>
    <m/>
    <m/>
  </r>
  <r>
    <x v="153"/>
    <x v="52"/>
    <n v="891"/>
    <n v="305"/>
    <n v="547"/>
    <n v="0"/>
    <n v="39"/>
    <n v="0"/>
    <n v="0.04"/>
    <n v="32"/>
    <n v="1990"/>
    <m/>
    <m/>
  </r>
  <r>
    <x v="153"/>
    <x v="53"/>
    <n v="716"/>
    <n v="142"/>
    <n v="535"/>
    <n v="0"/>
    <n v="39"/>
    <n v="0"/>
    <n v="0.03"/>
    <n v="36"/>
    <n v="1990"/>
    <m/>
    <m/>
  </r>
  <r>
    <x v="153"/>
    <x v="54"/>
    <n v="775"/>
    <n v="181"/>
    <n v="554"/>
    <n v="0"/>
    <n v="40"/>
    <n v="0"/>
    <n v="0.03"/>
    <n v="33"/>
    <n v="1990"/>
    <m/>
    <m/>
  </r>
  <r>
    <x v="153"/>
    <x v="55"/>
    <n v="728"/>
    <n v="160"/>
    <n v="530"/>
    <n v="0"/>
    <n v="39"/>
    <n v="0"/>
    <n v="0.03"/>
    <n v="44"/>
    <n v="1990"/>
    <m/>
    <m/>
  </r>
  <r>
    <x v="153"/>
    <x v="56"/>
    <n v="841"/>
    <n v="256"/>
    <n v="546"/>
    <n v="0"/>
    <n v="39"/>
    <n v="0"/>
    <n v="0.03"/>
    <n v="50"/>
    <n v="1990"/>
    <m/>
    <m/>
  </r>
  <r>
    <x v="153"/>
    <x v="57"/>
    <n v="699"/>
    <n v="161"/>
    <n v="498"/>
    <n v="0"/>
    <n v="40"/>
    <n v="0"/>
    <n v="0.03"/>
    <n v="43"/>
    <n v="1990"/>
    <m/>
    <m/>
  </r>
  <r>
    <x v="153"/>
    <x v="58"/>
    <n v="713"/>
    <n v="204"/>
    <n v="469"/>
    <n v="0"/>
    <n v="41"/>
    <n v="0"/>
    <n v="0.03"/>
    <n v="46"/>
    <n v="1990"/>
    <m/>
    <m/>
  </r>
  <r>
    <x v="153"/>
    <x v="59"/>
    <n v="933"/>
    <n v="204"/>
    <n v="690"/>
    <n v="0"/>
    <n v="40"/>
    <n v="0"/>
    <n v="0.04"/>
    <n v="46"/>
    <n v="1990"/>
    <m/>
    <m/>
  </r>
  <r>
    <x v="153"/>
    <x v="60"/>
    <n v="1182"/>
    <n v="192"/>
    <n v="827"/>
    <n v="0"/>
    <n v="163"/>
    <n v="0"/>
    <n v="0.04"/>
    <n v="55"/>
    <n v="1990"/>
    <m/>
    <m/>
  </r>
  <r>
    <x v="153"/>
    <x v="61"/>
    <n v="1379"/>
    <n v="301"/>
    <n v="893"/>
    <n v="0"/>
    <n v="185"/>
    <n v="0"/>
    <n v="0.05"/>
    <n v="68"/>
    <n v="1990"/>
    <m/>
    <m/>
  </r>
  <r>
    <x v="153"/>
    <x v="62"/>
    <n v="1509"/>
    <n v="304"/>
    <n v="919"/>
    <n v="0"/>
    <n v="286"/>
    <n v="0"/>
    <n v="0.06"/>
    <n v="76"/>
    <n v="1990"/>
    <m/>
    <m/>
  </r>
  <r>
    <x v="153"/>
    <x v="63"/>
    <n v="1597"/>
    <n v="227"/>
    <n v="1001"/>
    <n v="0"/>
    <n v="370"/>
    <n v="0"/>
    <n v="0.06"/>
    <n v="80"/>
    <n v="1990"/>
    <m/>
    <m/>
  </r>
  <r>
    <x v="153"/>
    <x v="64"/>
    <n v="1810"/>
    <n v="284"/>
    <n v="1119"/>
    <n v="0"/>
    <n v="407"/>
    <n v="0"/>
    <n v="7.0000000000000007E-2"/>
    <n v="80"/>
    <n v="1990"/>
    <m/>
    <m/>
  </r>
  <r>
    <x v="153"/>
    <x v="65"/>
    <n v="2190"/>
    <n v="501"/>
    <n v="1267"/>
    <n v="0"/>
    <n v="422"/>
    <n v="0"/>
    <n v="0.08"/>
    <n v="119"/>
    <n v="1990"/>
    <m/>
    <m/>
  </r>
  <r>
    <x v="154"/>
    <x v="37"/>
    <n v="829"/>
    <n v="0"/>
    <n v="829"/>
    <n v="0"/>
    <n v="0"/>
    <n v="0"/>
    <n v="4.51"/>
    <n v="1462"/>
    <n v="1989"/>
    <m/>
    <m/>
  </r>
  <r>
    <x v="154"/>
    <x v="38"/>
    <n v="737"/>
    <n v="0"/>
    <n v="737"/>
    <n v="0"/>
    <n v="0"/>
    <n v="0"/>
    <n v="3.97"/>
    <n v="1398"/>
    <n v="1989"/>
    <m/>
    <m/>
  </r>
  <r>
    <x v="154"/>
    <x v="39"/>
    <n v="726"/>
    <n v="0"/>
    <n v="726"/>
    <n v="0"/>
    <n v="0"/>
    <n v="0"/>
    <n v="3.87"/>
    <n v="1398"/>
    <n v="1989"/>
    <m/>
    <m/>
  </r>
  <r>
    <x v="154"/>
    <x v="40"/>
    <n v="1382"/>
    <n v="0"/>
    <n v="1382"/>
    <n v="0"/>
    <n v="0"/>
    <n v="0"/>
    <n v="7.3"/>
    <n v="1445"/>
    <n v="1989"/>
    <m/>
    <m/>
  </r>
  <r>
    <x v="154"/>
    <x v="41"/>
    <n v="1480"/>
    <n v="0"/>
    <n v="1480"/>
    <n v="0"/>
    <n v="0"/>
    <n v="0"/>
    <n v="7.77"/>
    <n v="1466"/>
    <n v="1990"/>
    <m/>
    <m/>
  </r>
  <r>
    <x v="154"/>
    <x v="42"/>
    <n v="1181"/>
    <n v="0"/>
    <n v="1181"/>
    <n v="0"/>
    <n v="0"/>
    <n v="0"/>
    <n v="6.17"/>
    <n v="1513"/>
    <n v="1990"/>
    <m/>
    <m/>
  </r>
  <r>
    <x v="154"/>
    <x v="43"/>
    <n v="973"/>
    <n v="0"/>
    <n v="973"/>
    <n v="0"/>
    <n v="0"/>
    <n v="0"/>
    <n v="5.07"/>
    <n v="1513"/>
    <n v="1990"/>
    <m/>
    <m/>
  </r>
  <r>
    <x v="154"/>
    <x v="44"/>
    <n v="1502"/>
    <n v="0"/>
    <n v="1502"/>
    <n v="0"/>
    <n v="0"/>
    <n v="0"/>
    <n v="7.83"/>
    <n v="1501"/>
    <n v="1990"/>
    <m/>
    <m/>
  </r>
  <r>
    <x v="154"/>
    <x v="45"/>
    <n v="1440"/>
    <n v="0"/>
    <n v="1440"/>
    <n v="0"/>
    <n v="0"/>
    <n v="0"/>
    <n v="7.53"/>
    <n v="1515"/>
    <n v="1990"/>
    <m/>
    <m/>
  </r>
  <r>
    <x v="154"/>
    <x v="46"/>
    <n v="1425"/>
    <n v="0"/>
    <n v="1425"/>
    <n v="0"/>
    <n v="0"/>
    <n v="0"/>
    <n v="7.5"/>
    <n v="1521"/>
    <n v="1990"/>
    <m/>
    <m/>
  </r>
  <r>
    <x v="154"/>
    <x v="47"/>
    <n v="1333"/>
    <n v="0"/>
    <n v="1333"/>
    <n v="0"/>
    <n v="0"/>
    <n v="0"/>
    <n v="7.08"/>
    <n v="1526"/>
    <n v="1990"/>
    <m/>
    <m/>
  </r>
  <r>
    <x v="154"/>
    <x v="48"/>
    <n v="1395"/>
    <n v="0"/>
    <n v="1395"/>
    <n v="0"/>
    <n v="0"/>
    <n v="0"/>
    <n v="7.51"/>
    <n v="1533"/>
    <n v="1990"/>
    <m/>
    <m/>
  </r>
  <r>
    <x v="154"/>
    <x v="49"/>
    <n v="77"/>
    <n v="0"/>
    <n v="77"/>
    <n v="0"/>
    <n v="0"/>
    <n v="0"/>
    <n v="0.42"/>
    <n v="1542"/>
    <n v="1990"/>
    <m/>
    <m/>
  </r>
  <r>
    <x v="154"/>
    <x v="50"/>
    <n v="577"/>
    <n v="0"/>
    <n v="577"/>
    <n v="0"/>
    <n v="0"/>
    <n v="0"/>
    <n v="3.19"/>
    <n v="1571"/>
    <n v="1990"/>
    <m/>
    <m/>
  </r>
  <r>
    <x v="154"/>
    <x v="51"/>
    <n v="1531"/>
    <n v="0"/>
    <n v="1531"/>
    <n v="0"/>
    <n v="0"/>
    <n v="0"/>
    <n v="8.52"/>
    <n v="1523"/>
    <n v="1990"/>
    <m/>
    <m/>
  </r>
  <r>
    <x v="154"/>
    <x v="52"/>
    <n v="1559"/>
    <n v="0"/>
    <n v="1559"/>
    <n v="0"/>
    <n v="0"/>
    <n v="0"/>
    <n v="8.68"/>
    <n v="1532"/>
    <n v="1990"/>
    <m/>
    <m/>
  </r>
  <r>
    <x v="154"/>
    <x v="53"/>
    <n v="1503"/>
    <n v="0"/>
    <n v="1503"/>
    <n v="0"/>
    <n v="0"/>
    <n v="0"/>
    <n v="8.34"/>
    <n v="1537"/>
    <n v="1990"/>
    <m/>
    <m/>
  </r>
  <r>
    <x v="154"/>
    <x v="54"/>
    <n v="1504"/>
    <n v="0"/>
    <n v="1504"/>
    <n v="0"/>
    <n v="0"/>
    <n v="0"/>
    <n v="8.2799999999999994"/>
    <n v="1527"/>
    <n v="1990"/>
    <m/>
    <m/>
  </r>
  <r>
    <x v="154"/>
    <x v="55"/>
    <n v="1578"/>
    <n v="0"/>
    <n v="1578"/>
    <n v="0"/>
    <n v="0"/>
    <n v="0"/>
    <n v="8.6"/>
    <n v="1543"/>
    <n v="1990"/>
    <m/>
    <m/>
  </r>
  <r>
    <x v="154"/>
    <x v="56"/>
    <n v="1564"/>
    <n v="0"/>
    <n v="1564"/>
    <n v="0"/>
    <n v="0"/>
    <n v="0"/>
    <n v="8.41"/>
    <n v="1566"/>
    <n v="1990"/>
    <m/>
    <m/>
  </r>
  <r>
    <x v="154"/>
    <x v="57"/>
    <n v="1630"/>
    <n v="0"/>
    <n v="1630"/>
    <n v="0"/>
    <n v="0"/>
    <n v="0"/>
    <n v="8.64"/>
    <n v="1991"/>
    <n v="1990"/>
    <m/>
    <m/>
  </r>
  <r>
    <x v="154"/>
    <x v="58"/>
    <n v="1835"/>
    <n v="0"/>
    <n v="1835"/>
    <n v="0"/>
    <n v="0"/>
    <n v="0"/>
    <n v="9.65"/>
    <n v="2069"/>
    <n v="1990"/>
    <m/>
    <m/>
  </r>
  <r>
    <x v="154"/>
    <x v="59"/>
    <n v="1765"/>
    <n v="0"/>
    <n v="1765"/>
    <n v="0"/>
    <n v="0"/>
    <n v="0"/>
    <n v="9.01"/>
    <n v="2107"/>
    <n v="1990"/>
    <m/>
    <m/>
  </r>
  <r>
    <x v="154"/>
    <x v="60"/>
    <n v="1806"/>
    <n v="0"/>
    <n v="1806"/>
    <n v="0"/>
    <n v="0"/>
    <n v="0"/>
    <n v="8.94"/>
    <n v="2025"/>
    <n v="1990"/>
    <m/>
    <m/>
  </r>
  <r>
    <x v="154"/>
    <x v="61"/>
    <n v="1244"/>
    <n v="0"/>
    <n v="1244"/>
    <n v="0"/>
    <n v="0"/>
    <n v="0"/>
    <n v="5.99"/>
    <n v="2061"/>
    <n v="1990"/>
    <m/>
    <m/>
  </r>
  <r>
    <x v="154"/>
    <x v="62"/>
    <n v="1587"/>
    <n v="0"/>
    <n v="1587"/>
    <n v="0"/>
    <n v="0"/>
    <n v="0"/>
    <n v="7.45"/>
    <n v="2086"/>
    <n v="1990"/>
    <m/>
    <m/>
  </r>
  <r>
    <x v="155"/>
    <x v="98"/>
    <n v="3055"/>
    <n v="0"/>
    <n v="3055"/>
    <n v="0"/>
    <n v="0"/>
    <s v="."/>
    <s v="."/>
    <n v="0"/>
    <n v="1958"/>
    <m/>
    <m/>
  </r>
  <r>
    <x v="155"/>
    <x v="99"/>
    <n v="3009"/>
    <n v="0"/>
    <n v="3009"/>
    <n v="0"/>
    <n v="0"/>
    <s v="."/>
    <s v="."/>
    <n v="0"/>
    <n v="1958"/>
    <m/>
    <m/>
  </r>
  <r>
    <x v="155"/>
    <x v="100"/>
    <n v="7885"/>
    <n v="0"/>
    <n v="7885"/>
    <n v="0"/>
    <n v="0"/>
    <s v="."/>
    <s v="."/>
    <n v="0"/>
    <n v="1958"/>
    <m/>
    <m/>
  </r>
  <r>
    <x v="155"/>
    <x v="101"/>
    <n v="9892"/>
    <n v="0"/>
    <n v="9892"/>
    <n v="0"/>
    <n v="0"/>
    <s v="."/>
    <s v="."/>
    <n v="0"/>
    <n v="1958"/>
    <m/>
    <m/>
  </r>
  <r>
    <x v="155"/>
    <x v="102"/>
    <n v="12105"/>
    <n v="0"/>
    <n v="12105"/>
    <n v="0"/>
    <n v="0"/>
    <s v="."/>
    <s v="."/>
    <n v="0"/>
    <n v="1958"/>
    <m/>
    <m/>
  </r>
  <r>
    <x v="155"/>
    <x v="103"/>
    <n v="10311"/>
    <n v="0"/>
    <n v="10311"/>
    <n v="0"/>
    <n v="0"/>
    <s v="."/>
    <s v="."/>
    <n v="0"/>
    <n v="1958"/>
    <m/>
    <m/>
  </r>
  <r>
    <x v="155"/>
    <x v="104"/>
    <n v="10008"/>
    <n v="0"/>
    <n v="10008"/>
    <n v="0"/>
    <n v="0"/>
    <s v="."/>
    <s v="."/>
    <n v="0"/>
    <n v="1958"/>
    <m/>
    <m/>
  </r>
  <r>
    <x v="155"/>
    <x v="66"/>
    <n v="10676"/>
    <n v="0"/>
    <n v="10676"/>
    <n v="0"/>
    <n v="0"/>
    <s v="."/>
    <s v="."/>
    <n v="0"/>
    <n v="1958"/>
    <m/>
    <m/>
  </r>
  <r>
    <x v="155"/>
    <x v="67"/>
    <n v="11896"/>
    <n v="0"/>
    <n v="11896"/>
    <n v="0"/>
    <n v="0"/>
    <s v="."/>
    <s v="."/>
    <n v="0"/>
    <n v="1958"/>
    <m/>
    <m/>
  </r>
  <r>
    <x v="155"/>
    <x v="68"/>
    <n v="13734"/>
    <n v="0"/>
    <n v="13734"/>
    <n v="0"/>
    <n v="0"/>
    <s v="."/>
    <s v="."/>
    <n v="0"/>
    <n v="1958"/>
    <m/>
    <m/>
  </r>
  <r>
    <x v="155"/>
    <x v="69"/>
    <n v="14667"/>
    <n v="0"/>
    <n v="14667"/>
    <n v="0"/>
    <n v="0"/>
    <s v="."/>
    <s v="."/>
    <n v="0"/>
    <n v="1958"/>
    <m/>
    <m/>
  </r>
  <r>
    <x v="155"/>
    <x v="70"/>
    <n v="17732"/>
    <n v="0"/>
    <n v="17732"/>
    <n v="0"/>
    <n v="0"/>
    <s v="."/>
    <s v="."/>
    <n v="0"/>
    <n v="1958"/>
    <m/>
    <m/>
  </r>
  <r>
    <x v="155"/>
    <x v="71"/>
    <n v="19011"/>
    <n v="0"/>
    <n v="19011"/>
    <n v="0"/>
    <n v="0"/>
    <s v="."/>
    <s v="."/>
    <n v="0"/>
    <n v="1958"/>
    <m/>
    <m/>
  </r>
  <r>
    <x v="155"/>
    <x v="72"/>
    <n v="17894"/>
    <n v="0"/>
    <n v="17894"/>
    <n v="0"/>
    <n v="0"/>
    <s v="."/>
    <s v="."/>
    <n v="0"/>
    <n v="1958"/>
    <m/>
    <m/>
  </r>
  <r>
    <x v="155"/>
    <x v="73"/>
    <n v="14813"/>
    <n v="0"/>
    <n v="14813"/>
    <n v="0"/>
    <n v="0"/>
    <s v="."/>
    <s v="."/>
    <n v="0"/>
    <n v="1958"/>
    <m/>
    <m/>
  </r>
  <r>
    <x v="155"/>
    <x v="74"/>
    <n v="18305"/>
    <n v="0"/>
    <n v="18305"/>
    <n v="0"/>
    <n v="0"/>
    <s v="."/>
    <s v="."/>
    <n v="0"/>
    <n v="1958"/>
    <m/>
    <m/>
  </r>
  <r>
    <x v="155"/>
    <x v="75"/>
    <n v="10666"/>
    <n v="0"/>
    <n v="10666"/>
    <n v="0"/>
    <n v="0"/>
    <s v="."/>
    <s v="."/>
    <n v="0"/>
    <n v="1958"/>
    <m/>
    <m/>
  </r>
  <r>
    <x v="155"/>
    <x v="76"/>
    <n v="17226"/>
    <n v="0"/>
    <n v="17226"/>
    <n v="0"/>
    <n v="0"/>
    <s v="."/>
    <s v="."/>
    <n v="0"/>
    <n v="1958"/>
    <m/>
    <m/>
  </r>
  <r>
    <x v="155"/>
    <x v="77"/>
    <n v="21598"/>
    <n v="0"/>
    <n v="21598"/>
    <n v="0"/>
    <n v="0"/>
    <s v="."/>
    <s v="."/>
    <n v="0"/>
    <n v="1958"/>
    <m/>
    <m/>
  </r>
  <r>
    <x v="155"/>
    <x v="78"/>
    <n v="25056"/>
    <n v="0"/>
    <n v="25056"/>
    <n v="0"/>
    <n v="0"/>
    <s v="."/>
    <s v="."/>
    <n v="0"/>
    <n v="1958"/>
    <m/>
    <m/>
  </r>
  <r>
    <x v="155"/>
    <x v="79"/>
    <n v="27543"/>
    <n v="0"/>
    <n v="27543"/>
    <n v="0"/>
    <n v="0"/>
    <s v="."/>
    <s v="."/>
    <n v="0"/>
    <n v="1958"/>
    <m/>
    <m/>
  </r>
  <r>
    <x v="155"/>
    <x v="80"/>
    <n v="30317"/>
    <n v="0"/>
    <n v="30317"/>
    <n v="0"/>
    <n v="0"/>
    <s v="."/>
    <s v="."/>
    <n v="0"/>
    <n v="1958"/>
    <m/>
    <m/>
  </r>
  <r>
    <x v="155"/>
    <x v="81"/>
    <n v="30891"/>
    <n v="0"/>
    <n v="30891"/>
    <n v="0"/>
    <n v="0"/>
    <s v="."/>
    <s v="."/>
    <n v="0"/>
    <n v="1958"/>
    <m/>
    <m/>
  </r>
  <r>
    <x v="155"/>
    <x v="1"/>
    <n v="2003"/>
    <n v="0"/>
    <n v="2003"/>
    <n v="0"/>
    <n v="0"/>
    <n v="0"/>
    <n v="17.88"/>
    <n v="2578"/>
    <n v="1958"/>
    <m/>
    <m/>
  </r>
  <r>
    <x v="155"/>
    <x v="2"/>
    <n v="3159"/>
    <n v="0"/>
    <n v="3159"/>
    <n v="0"/>
    <n v="0"/>
    <n v="0"/>
    <n v="27.71"/>
    <n v="2721"/>
    <n v="1958"/>
    <m/>
    <m/>
  </r>
  <r>
    <x v="155"/>
    <x v="3"/>
    <n v="1824"/>
    <n v="0"/>
    <n v="1824"/>
    <n v="0"/>
    <n v="0"/>
    <n v="0"/>
    <n v="15.73"/>
    <n v="2961"/>
    <n v="1958"/>
    <m/>
    <m/>
  </r>
  <r>
    <x v="155"/>
    <x v="4"/>
    <n v="2111"/>
    <n v="0"/>
    <n v="2111"/>
    <n v="0"/>
    <n v="0"/>
    <n v="0"/>
    <n v="17.89"/>
    <n v="3136"/>
    <n v="1958"/>
    <m/>
    <m/>
  </r>
  <r>
    <x v="155"/>
    <x v="5"/>
    <n v="4270"/>
    <n v="0"/>
    <n v="4270"/>
    <n v="0"/>
    <n v="0"/>
    <n v="0"/>
    <n v="35.58"/>
    <n v="2920"/>
    <n v="1958"/>
    <m/>
    <m/>
  </r>
  <r>
    <x v="155"/>
    <x v="6"/>
    <n v="3532"/>
    <n v="0"/>
    <n v="3532"/>
    <n v="0"/>
    <n v="0"/>
    <n v="0"/>
    <n v="28.71"/>
    <n v="2906"/>
    <n v="1958"/>
    <m/>
    <m/>
  </r>
  <r>
    <x v="155"/>
    <x v="7"/>
    <n v="4568"/>
    <n v="0"/>
    <n v="4568"/>
    <n v="0"/>
    <n v="0"/>
    <n v="0"/>
    <n v="36.54"/>
    <n v="3403"/>
    <n v="1958"/>
    <m/>
    <m/>
  </r>
  <r>
    <x v="155"/>
    <x v="8"/>
    <n v="3120"/>
    <n v="0"/>
    <n v="3120"/>
    <n v="0"/>
    <n v="0"/>
    <n v="0"/>
    <n v="24.56"/>
    <n v="3600"/>
    <n v="1958"/>
    <m/>
    <m/>
  </r>
  <r>
    <x v="155"/>
    <x v="9"/>
    <n v="2733"/>
    <n v="0"/>
    <n v="2733"/>
    <n v="0"/>
    <n v="0"/>
    <n v="0"/>
    <n v="21.02"/>
    <n v="2893"/>
    <n v="1958"/>
    <m/>
    <m/>
  </r>
  <r>
    <x v="155"/>
    <x v="10"/>
    <n v="3518"/>
    <n v="0"/>
    <n v="3518"/>
    <n v="0"/>
    <n v="0"/>
    <n v="0"/>
    <n v="26.65"/>
    <n v="2804"/>
    <n v="1989"/>
    <m/>
    <m/>
  </r>
  <r>
    <x v="155"/>
    <x v="11"/>
    <n v="3025"/>
    <n v="0"/>
    <n v="3025"/>
    <n v="0"/>
    <n v="0"/>
    <n v="0"/>
    <n v="22.41"/>
    <n v="2801"/>
    <n v="1989"/>
    <m/>
    <m/>
  </r>
  <r>
    <x v="155"/>
    <x v="12"/>
    <n v="3157"/>
    <n v="0"/>
    <n v="3157"/>
    <n v="0"/>
    <n v="0"/>
    <n v="0"/>
    <n v="23.05"/>
    <n v="3337"/>
    <n v="1989"/>
    <m/>
    <m/>
  </r>
  <r>
    <x v="155"/>
    <x v="13"/>
    <n v="3467"/>
    <n v="0"/>
    <n v="3467"/>
    <n v="0"/>
    <n v="0"/>
    <n v="0"/>
    <n v="24.94"/>
    <n v="2693"/>
    <n v="1989"/>
    <m/>
    <m/>
  </r>
  <r>
    <x v="155"/>
    <x v="14"/>
    <n v="3321"/>
    <n v="0"/>
    <n v="3321"/>
    <n v="0"/>
    <n v="0"/>
    <n v="0"/>
    <n v="23.55"/>
    <n v="2515"/>
    <n v="1989"/>
    <m/>
    <m/>
  </r>
  <r>
    <x v="155"/>
    <x v="15"/>
    <n v="3229"/>
    <n v="0"/>
    <n v="3229"/>
    <n v="0"/>
    <n v="0"/>
    <n v="0"/>
    <n v="22.43"/>
    <n v="2474"/>
    <n v="1989"/>
    <m/>
    <m/>
  </r>
  <r>
    <x v="155"/>
    <x v="16"/>
    <n v="2897"/>
    <n v="0"/>
    <n v="2897"/>
    <n v="0"/>
    <n v="0"/>
    <n v="0"/>
    <n v="19.84"/>
    <n v="2490"/>
    <n v="1989"/>
    <m/>
    <m/>
  </r>
  <r>
    <x v="155"/>
    <x v="17"/>
    <n v="2709"/>
    <n v="0"/>
    <n v="2709"/>
    <n v="0"/>
    <n v="0"/>
    <n v="0"/>
    <n v="18.18"/>
    <n v="2387"/>
    <n v="1989"/>
    <m/>
    <m/>
  </r>
  <r>
    <x v="155"/>
    <x v="18"/>
    <n v="3337"/>
    <n v="0"/>
    <n v="3337"/>
    <n v="0"/>
    <n v="0"/>
    <n v="0"/>
    <n v="21.96"/>
    <n v="2490"/>
    <n v="1989"/>
    <m/>
    <m/>
  </r>
  <r>
    <x v="155"/>
    <x v="19"/>
    <n v="3103"/>
    <n v="0"/>
    <n v="3103"/>
    <n v="0"/>
    <n v="0"/>
    <n v="0"/>
    <n v="20.149999999999999"/>
    <n v="2279"/>
    <n v="1989"/>
    <m/>
    <m/>
  </r>
  <r>
    <x v="155"/>
    <x v="20"/>
    <n v="4061"/>
    <n v="0"/>
    <n v="4061"/>
    <n v="0"/>
    <n v="0"/>
    <n v="0"/>
    <n v="25.87"/>
    <n v="2008"/>
    <n v="1989"/>
    <m/>
    <m/>
  </r>
  <r>
    <x v="155"/>
    <x v="21"/>
    <n v="4542"/>
    <n v="0"/>
    <n v="4542"/>
    <n v="0"/>
    <n v="0"/>
    <n v="0"/>
    <n v="28.57"/>
    <n v="2191"/>
    <n v="1989"/>
    <m/>
    <m/>
  </r>
  <r>
    <x v="155"/>
    <x v="22"/>
    <n v="3953"/>
    <n v="0"/>
    <n v="3953"/>
    <n v="0"/>
    <n v="0"/>
    <n v="0"/>
    <n v="24.55"/>
    <n v="2179"/>
    <n v="1989"/>
    <m/>
    <m/>
  </r>
  <r>
    <x v="155"/>
    <x v="23"/>
    <n v="3833"/>
    <n v="0"/>
    <n v="3833"/>
    <n v="0"/>
    <n v="0"/>
    <n v="0"/>
    <n v="23.66"/>
    <n v="1843"/>
    <n v="1989"/>
    <m/>
    <m/>
  </r>
  <r>
    <x v="155"/>
    <x v="24"/>
    <n v="4252"/>
    <n v="0"/>
    <n v="4252"/>
    <n v="0"/>
    <n v="0"/>
    <n v="0"/>
    <n v="25.93"/>
    <n v="2023"/>
    <n v="1989"/>
    <m/>
    <m/>
  </r>
  <r>
    <x v="155"/>
    <x v="25"/>
    <n v="3854"/>
    <n v="0"/>
    <n v="3854"/>
    <n v="0"/>
    <n v="0"/>
    <n v="0"/>
    <n v="23.36"/>
    <n v="2046"/>
    <n v="1989"/>
    <m/>
    <m/>
  </r>
  <r>
    <x v="155"/>
    <x v="26"/>
    <n v="2791"/>
    <n v="0"/>
    <n v="2791"/>
    <n v="0"/>
    <n v="0"/>
    <n v="0"/>
    <n v="16.82"/>
    <n v="2068"/>
    <n v="1989"/>
    <m/>
    <m/>
  </r>
  <r>
    <x v="155"/>
    <x v="27"/>
    <n v="5962"/>
    <n v="0"/>
    <n v="5962"/>
    <n v="0"/>
    <n v="0"/>
    <n v="0"/>
    <n v="35.49"/>
    <n v="2126"/>
    <n v="1989"/>
    <m/>
    <m/>
  </r>
  <r>
    <x v="155"/>
    <x v="28"/>
    <n v="3114"/>
    <n v="0"/>
    <n v="3114"/>
    <n v="0"/>
    <n v="0"/>
    <n v="0"/>
    <n v="18.420000000000002"/>
    <n v="1967"/>
    <n v="1989"/>
    <m/>
    <m/>
  </r>
  <r>
    <x v="155"/>
    <x v="29"/>
    <n v="2652"/>
    <n v="0"/>
    <n v="2652"/>
    <n v="0"/>
    <n v="0"/>
    <n v="0"/>
    <n v="15.51"/>
    <n v="1970"/>
    <n v="1989"/>
    <m/>
    <m/>
  </r>
  <r>
    <x v="155"/>
    <x v="30"/>
    <n v="2782"/>
    <n v="0"/>
    <n v="2782"/>
    <n v="0"/>
    <n v="0"/>
    <n v="0"/>
    <n v="16.18"/>
    <n v="2049"/>
    <n v="1989"/>
    <m/>
    <m/>
  </r>
  <r>
    <x v="155"/>
    <x v="31"/>
    <n v="2863"/>
    <n v="0"/>
    <n v="2863"/>
    <n v="0"/>
    <n v="0"/>
    <n v="0"/>
    <n v="16.46"/>
    <n v="2058"/>
    <n v="1989"/>
    <m/>
    <m/>
  </r>
  <r>
    <x v="155"/>
    <x v="32"/>
    <n v="2727"/>
    <n v="0"/>
    <n v="2727"/>
    <n v="0"/>
    <n v="0"/>
    <n v="0"/>
    <n v="15.58"/>
    <n v="1968"/>
    <n v="1989"/>
    <m/>
    <m/>
  </r>
  <r>
    <x v="155"/>
    <x v="33"/>
    <n v="3049"/>
    <n v="0"/>
    <n v="3049"/>
    <n v="0"/>
    <n v="0"/>
    <n v="0"/>
    <n v="17.23"/>
    <n v="1967"/>
    <n v="1989"/>
    <m/>
    <m/>
  </r>
  <r>
    <x v="155"/>
    <x v="34"/>
    <n v="1567"/>
    <n v="0"/>
    <n v="1567"/>
    <n v="0"/>
    <n v="0"/>
    <n v="0"/>
    <n v="8.76"/>
    <n v="1616"/>
    <n v="1989"/>
    <m/>
    <m/>
  </r>
  <r>
    <x v="155"/>
    <x v="35"/>
    <n v="3913"/>
    <n v="0"/>
    <n v="3913"/>
    <n v="0"/>
    <n v="0"/>
    <n v="0"/>
    <n v="21.74"/>
    <n v="1573"/>
    <n v="1989"/>
    <m/>
    <m/>
  </r>
  <r>
    <x v="155"/>
    <x v="36"/>
    <n v="4580"/>
    <n v="0"/>
    <n v="4580"/>
    <n v="0"/>
    <n v="0"/>
    <n v="0"/>
    <n v="25.16"/>
    <n v="1471"/>
    <n v="1989"/>
    <m/>
    <m/>
  </r>
  <r>
    <x v="156"/>
    <x v="192"/>
    <n v="783"/>
    <n v="783"/>
    <n v="0"/>
    <n v="0"/>
    <n v="0"/>
    <s v="."/>
    <s v="."/>
    <n v="0"/>
    <n v="1958"/>
    <m/>
    <m/>
  </r>
  <r>
    <x v="156"/>
    <x v="193"/>
    <n v="1056"/>
    <n v="1056"/>
    <n v="0"/>
    <n v="0"/>
    <n v="0"/>
    <s v="."/>
    <s v="."/>
    <n v="0"/>
    <n v="1958"/>
    <m/>
    <m/>
  </r>
  <r>
    <x v="156"/>
    <x v="194"/>
    <n v="996"/>
    <n v="996"/>
    <n v="0"/>
    <n v="0"/>
    <n v="0"/>
    <s v="."/>
    <s v="."/>
    <n v="0"/>
    <n v="1958"/>
    <m/>
    <m/>
  </r>
  <r>
    <x v="156"/>
    <x v="195"/>
    <n v="909"/>
    <n v="909"/>
    <n v="0"/>
    <n v="0"/>
    <n v="0"/>
    <s v="."/>
    <s v="."/>
    <n v="0"/>
    <n v="1958"/>
    <m/>
    <m/>
  </r>
  <r>
    <x v="156"/>
    <x v="196"/>
    <n v="856"/>
    <n v="856"/>
    <n v="0"/>
    <n v="0"/>
    <n v="0"/>
    <s v="."/>
    <s v="."/>
    <n v="0"/>
    <n v="1958"/>
    <m/>
    <m/>
  </r>
  <r>
    <x v="156"/>
    <x v="128"/>
    <n v="851"/>
    <n v="851"/>
    <n v="0"/>
    <n v="0"/>
    <n v="0"/>
    <s v="."/>
    <s v="."/>
    <n v="0"/>
    <n v="1958"/>
    <m/>
    <m/>
  </r>
  <r>
    <x v="156"/>
    <x v="129"/>
    <n v="1027"/>
    <n v="1027"/>
    <n v="0"/>
    <n v="0"/>
    <n v="0"/>
    <s v="."/>
    <s v="."/>
    <n v="0"/>
    <n v="1958"/>
    <m/>
    <m/>
  </r>
  <r>
    <x v="156"/>
    <x v="130"/>
    <n v="1138"/>
    <n v="1138"/>
    <n v="0"/>
    <n v="0"/>
    <n v="0"/>
    <s v="."/>
    <s v="."/>
    <n v="0"/>
    <n v="1958"/>
    <m/>
    <m/>
  </r>
  <r>
    <x v="156"/>
    <x v="131"/>
    <n v="1623"/>
    <n v="1623"/>
    <n v="0"/>
    <n v="0"/>
    <n v="0"/>
    <s v="."/>
    <s v="."/>
    <n v="0"/>
    <n v="1958"/>
    <m/>
    <m/>
  </r>
  <r>
    <x v="156"/>
    <x v="132"/>
    <n v="1269"/>
    <n v="1269"/>
    <n v="0"/>
    <n v="0"/>
    <n v="0"/>
    <s v="."/>
    <s v="."/>
    <n v="0"/>
    <n v="1958"/>
    <m/>
    <m/>
  </r>
  <r>
    <x v="156"/>
    <x v="133"/>
    <n v="1289"/>
    <n v="1289"/>
    <n v="0"/>
    <n v="0"/>
    <n v="0"/>
    <s v="."/>
    <s v="."/>
    <n v="0"/>
    <n v="1958"/>
    <m/>
    <m/>
  </r>
  <r>
    <x v="156"/>
    <x v="134"/>
    <n v="1151"/>
    <n v="1151"/>
    <n v="0"/>
    <n v="0"/>
    <n v="0"/>
    <s v="."/>
    <s v="."/>
    <n v="0"/>
    <n v="1958"/>
    <m/>
    <m/>
  </r>
  <r>
    <x v="156"/>
    <x v="135"/>
    <n v="1012"/>
    <n v="1012"/>
    <n v="0"/>
    <n v="0"/>
    <n v="0"/>
    <s v="."/>
    <s v="."/>
    <n v="0"/>
    <n v="1958"/>
    <m/>
    <m/>
  </r>
  <r>
    <x v="156"/>
    <x v="136"/>
    <n v="962"/>
    <n v="962"/>
    <n v="0"/>
    <n v="0"/>
    <n v="0"/>
    <s v="."/>
    <s v="."/>
    <n v="0"/>
    <n v="1958"/>
    <m/>
    <m/>
  </r>
  <r>
    <x v="156"/>
    <x v="137"/>
    <n v="1309"/>
    <n v="1309"/>
    <n v="0"/>
    <n v="0"/>
    <n v="0"/>
    <s v="."/>
    <s v="."/>
    <n v="0"/>
    <n v="1958"/>
    <m/>
    <m/>
  </r>
  <r>
    <x v="156"/>
    <x v="138"/>
    <n v="1202"/>
    <n v="1202"/>
    <n v="0"/>
    <n v="0"/>
    <n v="0"/>
    <s v="."/>
    <s v="."/>
    <n v="0"/>
    <n v="1958"/>
    <m/>
    <m/>
  </r>
  <r>
    <x v="156"/>
    <x v="139"/>
    <n v="1548"/>
    <n v="1548"/>
    <n v="0"/>
    <n v="0"/>
    <n v="0"/>
    <s v="."/>
    <s v="."/>
    <n v="0"/>
    <n v="1958"/>
    <m/>
    <m/>
  </r>
  <r>
    <x v="156"/>
    <x v="140"/>
    <n v="1115"/>
    <n v="1112"/>
    <n v="3"/>
    <n v="0"/>
    <n v="0"/>
    <s v="."/>
    <s v="."/>
    <n v="0"/>
    <n v="1958"/>
    <m/>
    <m/>
  </r>
  <r>
    <x v="156"/>
    <x v="141"/>
    <n v="929"/>
    <n v="922"/>
    <n v="7"/>
    <n v="0"/>
    <n v="0"/>
    <s v="."/>
    <s v="."/>
    <n v="0"/>
    <n v="1958"/>
    <m/>
    <m/>
  </r>
  <r>
    <x v="156"/>
    <x v="142"/>
    <n v="1050"/>
    <n v="1045"/>
    <n v="5"/>
    <n v="0"/>
    <n v="0"/>
    <s v="."/>
    <s v="."/>
    <n v="0"/>
    <n v="1958"/>
    <m/>
    <m/>
  </r>
  <r>
    <x v="156"/>
    <x v="143"/>
    <n v="1151"/>
    <n v="1143"/>
    <n v="8"/>
    <n v="0"/>
    <n v="0"/>
    <s v="."/>
    <s v="."/>
    <n v="0"/>
    <n v="1958"/>
    <m/>
    <m/>
  </r>
  <r>
    <x v="156"/>
    <x v="144"/>
    <n v="1103"/>
    <n v="1093"/>
    <n v="10"/>
    <n v="0"/>
    <n v="0"/>
    <s v="."/>
    <s v="."/>
    <n v="0"/>
    <n v="1958"/>
    <m/>
    <m/>
  </r>
  <r>
    <x v="156"/>
    <x v="145"/>
    <n v="1157"/>
    <n v="1144"/>
    <n v="13"/>
    <n v="0"/>
    <n v="0"/>
    <s v="."/>
    <s v="."/>
    <n v="0"/>
    <n v="1958"/>
    <m/>
    <m/>
  </r>
  <r>
    <x v="156"/>
    <x v="146"/>
    <n v="1193"/>
    <n v="1180"/>
    <n v="13"/>
    <n v="0"/>
    <n v="0"/>
    <s v="."/>
    <s v="."/>
    <n v="0"/>
    <n v="1958"/>
    <m/>
    <m/>
  </r>
  <r>
    <x v="156"/>
    <x v="147"/>
    <n v="1349"/>
    <n v="1334"/>
    <n v="15"/>
    <n v="0"/>
    <n v="0"/>
    <s v="."/>
    <s v="."/>
    <n v="0"/>
    <n v="1958"/>
    <m/>
    <m/>
  </r>
  <r>
    <x v="156"/>
    <x v="148"/>
    <n v="1359"/>
    <n v="1342"/>
    <n v="17"/>
    <n v="0"/>
    <n v="0"/>
    <s v="."/>
    <s v="."/>
    <n v="0"/>
    <n v="1958"/>
    <m/>
    <m/>
  </r>
  <r>
    <x v="156"/>
    <x v="149"/>
    <n v="1455"/>
    <n v="1437"/>
    <n v="18"/>
    <n v="0"/>
    <n v="0"/>
    <s v="."/>
    <s v="."/>
    <n v="0"/>
    <n v="1958"/>
    <m/>
    <m/>
  </r>
  <r>
    <x v="156"/>
    <x v="150"/>
    <n v="1403"/>
    <n v="1379"/>
    <n v="23"/>
    <n v="0"/>
    <n v="0"/>
    <s v="."/>
    <s v="."/>
    <n v="0"/>
    <n v="1958"/>
    <m/>
    <m/>
  </r>
  <r>
    <x v="156"/>
    <x v="151"/>
    <n v="1294"/>
    <n v="1269"/>
    <n v="24"/>
    <n v="0"/>
    <n v="0"/>
    <s v="."/>
    <s v="."/>
    <n v="0"/>
    <n v="1958"/>
    <m/>
    <m/>
  </r>
  <r>
    <x v="156"/>
    <x v="152"/>
    <n v="1479"/>
    <n v="1450"/>
    <n v="28"/>
    <n v="0"/>
    <n v="0"/>
    <s v="."/>
    <s v="."/>
    <n v="0"/>
    <n v="1958"/>
    <m/>
    <m/>
  </r>
  <r>
    <x v="156"/>
    <x v="153"/>
    <n v="1695"/>
    <n v="1667"/>
    <n v="28"/>
    <n v="0"/>
    <n v="0"/>
    <s v="."/>
    <s v="."/>
    <n v="0"/>
    <n v="1958"/>
    <m/>
    <m/>
  </r>
  <r>
    <x v="156"/>
    <x v="154"/>
    <n v="1722"/>
    <n v="1688"/>
    <n v="34"/>
    <n v="0"/>
    <n v="0"/>
    <s v="."/>
    <s v="."/>
    <n v="0"/>
    <n v="1958"/>
    <m/>
    <m/>
  </r>
  <r>
    <x v="156"/>
    <x v="155"/>
    <n v="1825"/>
    <n v="1790"/>
    <n v="35"/>
    <n v="0"/>
    <n v="0"/>
    <s v="."/>
    <s v="."/>
    <n v="0"/>
    <n v="1958"/>
    <m/>
    <m/>
  </r>
  <r>
    <x v="156"/>
    <x v="156"/>
    <n v="1968"/>
    <n v="1931"/>
    <n v="37"/>
    <n v="0"/>
    <n v="0"/>
    <s v="."/>
    <s v="."/>
    <n v="0"/>
    <n v="1958"/>
    <m/>
    <m/>
  </r>
  <r>
    <x v="156"/>
    <x v="157"/>
    <n v="2176"/>
    <n v="2135"/>
    <n v="41"/>
    <n v="0"/>
    <n v="0"/>
    <s v="."/>
    <s v="."/>
    <n v="0"/>
    <n v="1958"/>
    <m/>
    <m/>
  </r>
  <r>
    <x v="156"/>
    <x v="158"/>
    <n v="2191"/>
    <n v="2146"/>
    <n v="45"/>
    <n v="0"/>
    <n v="0"/>
    <s v="."/>
    <s v="."/>
    <n v="0"/>
    <n v="1958"/>
    <m/>
    <m/>
  </r>
  <r>
    <x v="156"/>
    <x v="159"/>
    <n v="2219"/>
    <n v="2169"/>
    <n v="50"/>
    <n v="0"/>
    <n v="0"/>
    <s v="."/>
    <s v="."/>
    <n v="0"/>
    <n v="1958"/>
    <m/>
    <m/>
  </r>
  <r>
    <x v="156"/>
    <x v="160"/>
    <n v="2459"/>
    <n v="2402"/>
    <n v="57"/>
    <n v="0"/>
    <n v="0"/>
    <s v="."/>
    <s v="."/>
    <n v="0"/>
    <n v="1958"/>
    <m/>
    <m/>
  </r>
  <r>
    <x v="156"/>
    <x v="161"/>
    <n v="2461"/>
    <n v="2398"/>
    <n v="63"/>
    <n v="0"/>
    <n v="0"/>
    <s v="."/>
    <s v="."/>
    <n v="0"/>
    <n v="1958"/>
    <m/>
    <m/>
  </r>
  <r>
    <x v="156"/>
    <x v="162"/>
    <n v="2571"/>
    <n v="2507"/>
    <n v="64"/>
    <n v="0"/>
    <n v="0"/>
    <s v="."/>
    <s v="."/>
    <n v="0"/>
    <n v="1958"/>
    <m/>
    <m/>
  </r>
  <r>
    <x v="156"/>
    <x v="163"/>
    <n v="2625"/>
    <n v="2554"/>
    <n v="71"/>
    <n v="0"/>
    <n v="0"/>
    <s v="."/>
    <s v="."/>
    <n v="0"/>
    <n v="1958"/>
    <m/>
    <m/>
  </r>
  <r>
    <x v="156"/>
    <x v="105"/>
    <n v="2671"/>
    <n v="2596"/>
    <n v="75"/>
    <n v="0"/>
    <n v="0"/>
    <s v="."/>
    <s v="."/>
    <n v="0"/>
    <n v="1958"/>
    <m/>
    <m/>
  </r>
  <r>
    <x v="156"/>
    <x v="106"/>
    <n v="2964"/>
    <n v="2888"/>
    <n v="75"/>
    <n v="0"/>
    <n v="0"/>
    <s v="."/>
    <s v="."/>
    <n v="0"/>
    <n v="1958"/>
    <m/>
    <m/>
  </r>
  <r>
    <x v="156"/>
    <x v="107"/>
    <n v="2896"/>
    <n v="2813"/>
    <n v="83"/>
    <n v="0"/>
    <n v="0"/>
    <s v="."/>
    <s v="."/>
    <n v="0"/>
    <n v="1958"/>
    <m/>
    <m/>
  </r>
  <r>
    <x v="156"/>
    <x v="108"/>
    <n v="2807"/>
    <n v="2720"/>
    <n v="87"/>
    <n v="0"/>
    <n v="0"/>
    <s v="."/>
    <s v="."/>
    <n v="0"/>
    <n v="1958"/>
    <m/>
    <m/>
  </r>
  <r>
    <x v="156"/>
    <x v="109"/>
    <n v="3250"/>
    <n v="3154"/>
    <n v="95"/>
    <n v="0"/>
    <n v="0"/>
    <s v="."/>
    <s v="."/>
    <n v="0"/>
    <n v="1958"/>
    <m/>
    <m/>
  </r>
  <r>
    <x v="156"/>
    <x v="110"/>
    <n v="3090"/>
    <n v="2987"/>
    <n v="103"/>
    <n v="0"/>
    <n v="0"/>
    <s v="."/>
    <s v="."/>
    <n v="0"/>
    <n v="1958"/>
    <m/>
    <m/>
  </r>
  <r>
    <x v="156"/>
    <x v="111"/>
    <n v="3128"/>
    <n v="3019"/>
    <n v="108"/>
    <n v="0"/>
    <n v="0"/>
    <s v="."/>
    <s v="."/>
    <n v="0"/>
    <n v="1958"/>
    <m/>
    <m/>
  </r>
  <r>
    <x v="156"/>
    <x v="112"/>
    <n v="3171"/>
    <n v="3053"/>
    <n v="118"/>
    <n v="0"/>
    <n v="0"/>
    <s v="."/>
    <s v="."/>
    <n v="0"/>
    <n v="1958"/>
    <m/>
    <m/>
  </r>
  <r>
    <x v="156"/>
    <x v="113"/>
    <n v="3173"/>
    <n v="3047"/>
    <n v="126"/>
    <n v="0"/>
    <n v="0"/>
    <s v="."/>
    <s v="."/>
    <n v="0"/>
    <n v="1958"/>
    <m/>
    <m/>
  </r>
  <r>
    <x v="156"/>
    <x v="114"/>
    <n v="3410"/>
    <n v="3282"/>
    <n v="127"/>
    <n v="0"/>
    <n v="0"/>
    <s v="."/>
    <s v="."/>
    <n v="0"/>
    <n v="1958"/>
    <m/>
    <m/>
  </r>
  <r>
    <x v="156"/>
    <x v="115"/>
    <n v="3576"/>
    <n v="3442"/>
    <n v="134"/>
    <n v="0"/>
    <n v="0"/>
    <s v="."/>
    <s v="."/>
    <n v="0"/>
    <n v="1958"/>
    <m/>
    <m/>
  </r>
  <r>
    <x v="156"/>
    <x v="116"/>
    <n v="3530"/>
    <n v="3389"/>
    <n v="141"/>
    <n v="0"/>
    <n v="0"/>
    <s v="."/>
    <s v="."/>
    <n v="0"/>
    <n v="1958"/>
    <m/>
    <m/>
  </r>
  <r>
    <x v="156"/>
    <x v="117"/>
    <n v="3624"/>
    <n v="3489"/>
    <n v="136"/>
    <n v="0"/>
    <n v="0"/>
    <s v="."/>
    <s v="."/>
    <n v="0"/>
    <n v="1958"/>
    <m/>
    <m/>
  </r>
  <r>
    <x v="156"/>
    <x v="82"/>
    <n v="3994"/>
    <n v="3853"/>
    <n v="141"/>
    <n v="0"/>
    <n v="0"/>
    <s v="."/>
    <s v="."/>
    <n v="0"/>
    <n v="1958"/>
    <m/>
    <m/>
  </r>
  <r>
    <x v="156"/>
    <x v="83"/>
    <n v="3906"/>
    <n v="3755"/>
    <n v="151"/>
    <n v="0"/>
    <n v="0"/>
    <s v="."/>
    <s v="."/>
    <n v="0"/>
    <n v="1958"/>
    <m/>
    <m/>
  </r>
  <r>
    <x v="156"/>
    <x v="84"/>
    <n v="3903"/>
    <n v="3744"/>
    <n v="159"/>
    <n v="0"/>
    <n v="0"/>
    <s v="."/>
    <s v="."/>
    <n v="0"/>
    <n v="1958"/>
    <m/>
    <m/>
  </r>
  <r>
    <x v="156"/>
    <x v="85"/>
    <n v="4175"/>
    <n v="4013"/>
    <n v="162"/>
    <n v="0"/>
    <n v="0"/>
    <s v="."/>
    <s v="."/>
    <n v="0"/>
    <n v="1958"/>
    <m/>
    <m/>
  </r>
  <r>
    <x v="156"/>
    <x v="86"/>
    <n v="4412"/>
    <n v="4261"/>
    <n v="152"/>
    <n v="0"/>
    <n v="0"/>
    <s v="."/>
    <s v="."/>
    <n v="0"/>
    <n v="1958"/>
    <m/>
    <m/>
  </r>
  <r>
    <x v="156"/>
    <x v="87"/>
    <n v="4529"/>
    <n v="4371"/>
    <n v="158"/>
    <n v="0"/>
    <n v="0"/>
    <s v="."/>
    <s v="."/>
    <n v="0"/>
    <n v="1958"/>
    <m/>
    <m/>
  </r>
  <r>
    <x v="156"/>
    <x v="118"/>
    <n v="4928"/>
    <n v="4761"/>
    <n v="167"/>
    <n v="0"/>
    <n v="0"/>
    <s v="."/>
    <s v="."/>
    <n v="0"/>
    <n v="1958"/>
    <m/>
    <m/>
  </r>
  <r>
    <x v="156"/>
    <x v="119"/>
    <n v="5070"/>
    <n v="4904"/>
    <n v="167"/>
    <n v="0"/>
    <n v="0"/>
    <s v="."/>
    <s v="."/>
    <n v="0"/>
    <n v="1958"/>
    <m/>
    <m/>
  </r>
  <r>
    <x v="156"/>
    <x v="120"/>
    <n v="5164"/>
    <n v="4999"/>
    <n v="165"/>
    <n v="0"/>
    <n v="0"/>
    <s v="."/>
    <s v="."/>
    <n v="0"/>
    <n v="1958"/>
    <m/>
    <m/>
  </r>
  <r>
    <x v="156"/>
    <x v="121"/>
    <n v="5436"/>
    <n v="5271"/>
    <n v="165"/>
    <n v="0"/>
    <n v="0"/>
    <s v="."/>
    <s v="."/>
    <n v="0"/>
    <n v="1958"/>
    <m/>
    <m/>
  </r>
  <r>
    <x v="156"/>
    <x v="122"/>
    <n v="5686"/>
    <n v="5520"/>
    <n v="166"/>
    <n v="0"/>
    <n v="0"/>
    <s v="."/>
    <s v="."/>
    <n v="0"/>
    <n v="1958"/>
    <m/>
    <m/>
  </r>
  <r>
    <x v="156"/>
    <x v="123"/>
    <n v="6026"/>
    <n v="5858"/>
    <n v="168"/>
    <n v="0"/>
    <n v="0"/>
    <s v="."/>
    <s v="."/>
    <n v="0"/>
    <n v="1958"/>
    <m/>
    <m/>
  </r>
  <r>
    <x v="156"/>
    <x v="124"/>
    <n v="6802"/>
    <n v="6631"/>
    <n v="171"/>
    <n v="0"/>
    <n v="0"/>
    <s v="."/>
    <s v="."/>
    <n v="0"/>
    <n v="1958"/>
    <m/>
    <m/>
  </r>
  <r>
    <x v="156"/>
    <x v="125"/>
    <n v="7519"/>
    <n v="7340"/>
    <n v="179"/>
    <n v="0"/>
    <n v="0"/>
    <s v="."/>
    <s v="."/>
    <n v="0"/>
    <n v="1958"/>
    <m/>
    <m/>
  </r>
  <r>
    <x v="156"/>
    <x v="126"/>
    <n v="7048"/>
    <n v="6746"/>
    <n v="301"/>
    <n v="0"/>
    <n v="0"/>
    <s v="."/>
    <s v="."/>
    <n v="0"/>
    <n v="1958"/>
    <m/>
    <m/>
  </r>
  <r>
    <x v="156"/>
    <x v="127"/>
    <n v="6696"/>
    <n v="6549"/>
    <n v="147"/>
    <n v="0"/>
    <n v="0"/>
    <s v="."/>
    <s v="."/>
    <n v="0"/>
    <n v="1958"/>
    <m/>
    <m/>
  </r>
  <r>
    <x v="156"/>
    <x v="88"/>
    <n v="6113"/>
    <n v="5985"/>
    <n v="127"/>
    <n v="0"/>
    <n v="0"/>
    <s v="."/>
    <s v="."/>
    <n v="0"/>
    <n v="1958"/>
    <m/>
    <m/>
  </r>
  <r>
    <x v="156"/>
    <x v="89"/>
    <n v="2362"/>
    <n v="2275"/>
    <n v="87"/>
    <n v="0"/>
    <n v="0"/>
    <s v="."/>
    <s v="."/>
    <n v="0"/>
    <n v="1958"/>
    <m/>
    <m/>
  </r>
  <r>
    <x v="156"/>
    <x v="90"/>
    <n v="3965"/>
    <n v="3960"/>
    <n v="4"/>
    <n v="0"/>
    <n v="0"/>
    <s v="."/>
    <s v="."/>
    <n v="0"/>
    <n v="1958"/>
    <m/>
    <m/>
  </r>
  <r>
    <x v="156"/>
    <x v="91"/>
    <n v="5999"/>
    <n v="5649"/>
    <n v="350"/>
    <n v="0"/>
    <n v="0"/>
    <s v="."/>
    <s v="."/>
    <n v="0"/>
    <n v="1958"/>
    <m/>
    <m/>
  </r>
  <r>
    <x v="156"/>
    <x v="92"/>
    <n v="6051"/>
    <n v="5649"/>
    <n v="403"/>
    <n v="0"/>
    <n v="0"/>
    <s v="."/>
    <s v="."/>
    <n v="0"/>
    <n v="1958"/>
    <m/>
    <m/>
  </r>
  <r>
    <x v="156"/>
    <x v="93"/>
    <n v="6341"/>
    <n v="5988"/>
    <n v="353"/>
    <n v="0"/>
    <n v="0"/>
    <s v="."/>
    <s v="."/>
    <n v="0"/>
    <n v="1958"/>
    <m/>
    <m/>
  </r>
  <r>
    <x v="156"/>
    <x v="94"/>
    <n v="7443"/>
    <n v="7024"/>
    <n v="419"/>
    <n v="0"/>
    <n v="0"/>
    <s v="."/>
    <s v="."/>
    <n v="0"/>
    <n v="1958"/>
    <m/>
    <m/>
  </r>
  <r>
    <x v="156"/>
    <x v="95"/>
    <n v="7423"/>
    <n v="6903"/>
    <n v="520"/>
    <n v="0"/>
    <n v="0"/>
    <s v="."/>
    <s v="."/>
    <n v="0"/>
    <n v="1958"/>
    <m/>
    <m/>
  </r>
  <r>
    <x v="156"/>
    <x v="96"/>
    <n v="8350"/>
    <n v="7776"/>
    <n v="574"/>
    <n v="0"/>
    <n v="0"/>
    <s v="."/>
    <s v="."/>
    <n v="0"/>
    <n v="1958"/>
    <m/>
    <m/>
  </r>
  <r>
    <x v="156"/>
    <x v="97"/>
    <n v="9168"/>
    <n v="8604"/>
    <n v="564"/>
    <n v="0"/>
    <n v="0"/>
    <s v="."/>
    <s v="."/>
    <n v="0"/>
    <n v="1958"/>
    <m/>
    <m/>
  </r>
  <r>
    <x v="156"/>
    <x v="98"/>
    <n v="9369"/>
    <n v="8719"/>
    <n v="651"/>
    <n v="0"/>
    <n v="0"/>
    <s v="."/>
    <s v="."/>
    <n v="0"/>
    <n v="1958"/>
    <m/>
    <m/>
  </r>
  <r>
    <x v="156"/>
    <x v="99"/>
    <n v="10362"/>
    <n v="9579"/>
    <n v="783"/>
    <n v="0"/>
    <n v="0"/>
    <s v="."/>
    <s v="."/>
    <n v="0"/>
    <n v="1958"/>
    <m/>
    <m/>
  </r>
  <r>
    <x v="156"/>
    <x v="100"/>
    <n v="10373"/>
    <n v="9607"/>
    <n v="766"/>
    <n v="0"/>
    <n v="0"/>
    <s v="."/>
    <s v="."/>
    <n v="0"/>
    <n v="1958"/>
    <m/>
    <m/>
  </r>
  <r>
    <x v="156"/>
    <x v="101"/>
    <n v="11263"/>
    <n v="10484"/>
    <n v="751"/>
    <n v="0"/>
    <n v="29"/>
    <s v="."/>
    <s v="."/>
    <n v="0"/>
    <n v="1958"/>
    <m/>
    <m/>
  </r>
  <r>
    <x v="156"/>
    <x v="102"/>
    <n v="11130"/>
    <n v="10254"/>
    <n v="846"/>
    <n v="0"/>
    <n v="30"/>
    <s v="."/>
    <s v="."/>
    <n v="0"/>
    <n v="1958"/>
    <m/>
    <m/>
  </r>
  <r>
    <x v="156"/>
    <x v="103"/>
    <n v="12270"/>
    <n v="11305"/>
    <n v="937"/>
    <n v="0"/>
    <n v="27"/>
    <s v="."/>
    <s v="."/>
    <n v="0"/>
    <n v="1958"/>
    <m/>
    <m/>
  </r>
  <r>
    <x v="156"/>
    <x v="104"/>
    <n v="11304"/>
    <n v="10471"/>
    <n v="799"/>
    <n v="0"/>
    <n v="35"/>
    <s v="."/>
    <s v="."/>
    <n v="0"/>
    <n v="1958"/>
    <m/>
    <m/>
  </r>
  <r>
    <x v="156"/>
    <x v="66"/>
    <n v="10527"/>
    <n v="9628"/>
    <n v="850"/>
    <n v="0"/>
    <n v="49"/>
    <s v="."/>
    <s v="."/>
    <n v="0"/>
    <n v="1958"/>
    <m/>
    <m/>
  </r>
  <r>
    <x v="156"/>
    <x v="67"/>
    <n v="10543"/>
    <n v="9691"/>
    <n v="798"/>
    <n v="0"/>
    <n v="54"/>
    <s v="."/>
    <s v="."/>
    <n v="0"/>
    <n v="1958"/>
    <m/>
    <m/>
  </r>
  <r>
    <x v="156"/>
    <x v="68"/>
    <n v="10171"/>
    <n v="9229"/>
    <n v="893"/>
    <n v="0"/>
    <n v="49"/>
    <s v="."/>
    <s v="."/>
    <n v="0"/>
    <n v="1958"/>
    <m/>
    <m/>
  </r>
  <r>
    <x v="156"/>
    <x v="69"/>
    <n v="10888"/>
    <n v="9837"/>
    <n v="996"/>
    <n v="0"/>
    <n v="55"/>
    <s v="."/>
    <s v="."/>
    <n v="0"/>
    <n v="1958"/>
    <m/>
    <m/>
  </r>
  <r>
    <x v="156"/>
    <x v="70"/>
    <n v="12009"/>
    <n v="10747"/>
    <n v="1202"/>
    <n v="0"/>
    <n v="60"/>
    <s v="."/>
    <s v="."/>
    <n v="0"/>
    <n v="1958"/>
    <m/>
    <m/>
  </r>
  <r>
    <x v="156"/>
    <x v="71"/>
    <n v="11820"/>
    <n v="10373"/>
    <n v="1385"/>
    <n v="0"/>
    <n v="62"/>
    <s v="."/>
    <s v="."/>
    <n v="0"/>
    <n v="1958"/>
    <m/>
    <m/>
  </r>
  <r>
    <x v="156"/>
    <x v="72"/>
    <n v="11109"/>
    <n v="11035"/>
    <n v="0"/>
    <n v="0"/>
    <n v="74"/>
    <s v="."/>
    <s v="."/>
    <n v="0"/>
    <n v="1958"/>
    <m/>
    <m/>
  </r>
  <r>
    <x v="156"/>
    <x v="73"/>
    <n v="9126"/>
    <n v="9126"/>
    <n v="0"/>
    <n v="0"/>
    <n v="0"/>
    <s v="."/>
    <s v="."/>
    <n v="0"/>
    <n v="1958"/>
    <m/>
    <m/>
  </r>
  <r>
    <x v="156"/>
    <x v="74"/>
    <n v="10133"/>
    <n v="10071"/>
    <n v="0"/>
    <n v="0"/>
    <n v="63"/>
    <s v="."/>
    <s v="."/>
    <n v="0"/>
    <n v="1958"/>
    <m/>
    <m/>
  </r>
  <r>
    <x v="156"/>
    <x v="75"/>
    <n v="9442"/>
    <n v="9392"/>
    <n v="0"/>
    <n v="0"/>
    <n v="50"/>
    <s v="."/>
    <s v="."/>
    <n v="0"/>
    <n v="1958"/>
    <m/>
    <m/>
  </r>
  <r>
    <x v="156"/>
    <x v="76"/>
    <n v="9533"/>
    <n v="9484"/>
    <n v="0"/>
    <n v="0"/>
    <n v="49"/>
    <s v="."/>
    <s v="."/>
    <n v="0"/>
    <n v="1958"/>
    <m/>
    <m/>
  </r>
  <r>
    <x v="156"/>
    <x v="77"/>
    <n v="6369"/>
    <n v="6340"/>
    <n v="0"/>
    <n v="0"/>
    <n v="29"/>
    <s v="."/>
    <s v="."/>
    <n v="0"/>
    <n v="1958"/>
    <m/>
    <m/>
  </r>
  <r>
    <x v="156"/>
    <x v="78"/>
    <n v="3999"/>
    <n v="3968"/>
    <n v="0"/>
    <n v="0"/>
    <n v="31"/>
    <s v="."/>
    <s v="."/>
    <n v="0"/>
    <n v="1958"/>
    <m/>
    <m/>
  </r>
  <r>
    <x v="156"/>
    <x v="79"/>
    <n v="8489"/>
    <n v="8381"/>
    <n v="53"/>
    <n v="0"/>
    <n v="55"/>
    <s v="."/>
    <s v="."/>
    <n v="0"/>
    <n v="1958"/>
    <m/>
    <m/>
  </r>
  <r>
    <x v="156"/>
    <x v="80"/>
    <n v="12174"/>
    <n v="10072"/>
    <n v="2030"/>
    <n v="0"/>
    <n v="71"/>
    <s v="."/>
    <s v="."/>
    <n v="0"/>
    <n v="1958"/>
    <m/>
    <m/>
  </r>
  <r>
    <x v="156"/>
    <x v="81"/>
    <n v="12900"/>
    <n v="10411"/>
    <n v="2407"/>
    <n v="3"/>
    <n v="80"/>
    <s v="."/>
    <s v="."/>
    <n v="0"/>
    <n v="1958"/>
    <m/>
    <m/>
  </r>
  <r>
    <x v="156"/>
    <x v="0"/>
    <n v="13783"/>
    <n v="11216"/>
    <n v="2489"/>
    <n v="3"/>
    <n v="75"/>
    <s v="."/>
    <s v="."/>
    <n v="0"/>
    <n v="1958"/>
    <m/>
    <m/>
  </r>
  <r>
    <x v="156"/>
    <x v="1"/>
    <n v="13998"/>
    <n v="11645"/>
    <n v="2268"/>
    <n v="4"/>
    <n v="81"/>
    <n v="0"/>
    <n v="1.4"/>
    <n v="1148"/>
    <n v="1958"/>
    <m/>
    <m/>
  </r>
  <r>
    <x v="156"/>
    <x v="2"/>
    <n v="15003"/>
    <n v="12196"/>
    <n v="2708"/>
    <n v="4"/>
    <n v="95"/>
    <n v="0"/>
    <n v="1.48"/>
    <n v="1245"/>
    <n v="1958"/>
    <m/>
    <m/>
  </r>
  <r>
    <x v="156"/>
    <x v="3"/>
    <n v="14934"/>
    <n v="11957"/>
    <n v="2859"/>
    <n v="8"/>
    <n v="111"/>
    <n v="0"/>
    <n v="1.45"/>
    <n v="1199"/>
    <n v="1958"/>
    <m/>
    <m/>
  </r>
  <r>
    <x v="156"/>
    <x v="4"/>
    <n v="15084"/>
    <n v="11892"/>
    <n v="3063"/>
    <n v="12"/>
    <n v="117"/>
    <n v="0"/>
    <n v="1.45"/>
    <n v="1208"/>
    <n v="1958"/>
    <m/>
    <m/>
  </r>
  <r>
    <x v="156"/>
    <x v="5"/>
    <n v="15938"/>
    <n v="12029"/>
    <n v="3729"/>
    <n v="48"/>
    <n v="132"/>
    <n v="0"/>
    <n v="1.51"/>
    <n v="1398"/>
    <n v="1958"/>
    <m/>
    <m/>
  </r>
  <r>
    <x v="156"/>
    <x v="6"/>
    <n v="16646"/>
    <n v="12089"/>
    <n v="4338"/>
    <n v="70"/>
    <n v="150"/>
    <n v="0"/>
    <n v="1.56"/>
    <n v="1955"/>
    <n v="1958"/>
    <m/>
    <m/>
  </r>
  <r>
    <x v="156"/>
    <x v="7"/>
    <n v="17763"/>
    <n v="12273"/>
    <n v="5238"/>
    <n v="81"/>
    <n v="171"/>
    <n v="0"/>
    <n v="1.64"/>
    <n v="2203"/>
    <n v="1958"/>
    <m/>
    <m/>
  </r>
  <r>
    <x v="156"/>
    <x v="8"/>
    <n v="17580"/>
    <n v="11857"/>
    <n v="5464"/>
    <n v="78"/>
    <n v="180"/>
    <n v="0"/>
    <n v="1.6"/>
    <n v="1914"/>
    <n v="1958"/>
    <m/>
    <m/>
  </r>
  <r>
    <x v="156"/>
    <x v="9"/>
    <n v="18203"/>
    <n v="11438"/>
    <n v="6479"/>
    <n v="100"/>
    <n v="186"/>
    <n v="0"/>
    <n v="1.64"/>
    <n v="1805"/>
    <n v="1958"/>
    <m/>
    <m/>
  </r>
  <r>
    <x v="156"/>
    <x v="10"/>
    <n v="18320"/>
    <n v="10790"/>
    <n v="7190"/>
    <n v="122"/>
    <n v="218"/>
    <n v="0"/>
    <n v="1.63"/>
    <n v="1584"/>
    <n v="1989"/>
    <m/>
    <m/>
  </r>
  <r>
    <x v="156"/>
    <x v="11"/>
    <n v="20045"/>
    <n v="11135"/>
    <n v="8488"/>
    <n v="177"/>
    <n v="245"/>
    <n v="0"/>
    <n v="1.76"/>
    <n v="2185"/>
    <n v="1989"/>
    <m/>
    <m/>
  </r>
  <r>
    <x v="156"/>
    <x v="12"/>
    <n v="20695"/>
    <n v="10999"/>
    <n v="9197"/>
    <n v="240"/>
    <n v="259"/>
    <n v="0"/>
    <n v="1.79"/>
    <n v="3059"/>
    <n v="1989"/>
    <m/>
    <m/>
  </r>
  <r>
    <x v="156"/>
    <x v="13"/>
    <n v="22732"/>
    <n v="11534"/>
    <n v="10661"/>
    <n v="263"/>
    <n v="274"/>
    <n v="0"/>
    <n v="1.94"/>
    <n v="3298"/>
    <n v="1989"/>
    <m/>
    <m/>
  </r>
  <r>
    <x v="156"/>
    <x v="14"/>
    <n v="24878"/>
    <n v="11878"/>
    <n v="12411"/>
    <n v="305"/>
    <n v="283"/>
    <n v="0"/>
    <n v="2.09"/>
    <n v="3355"/>
    <n v="1989"/>
    <m/>
    <m/>
  </r>
  <r>
    <x v="156"/>
    <x v="15"/>
    <n v="26416"/>
    <n v="10406"/>
    <n v="15199"/>
    <n v="420"/>
    <n v="391"/>
    <n v="0"/>
    <n v="2.19"/>
    <n v="3886"/>
    <n v="1989"/>
    <m/>
    <m/>
  </r>
  <r>
    <x v="156"/>
    <x v="16"/>
    <n v="27406"/>
    <n v="9619"/>
    <n v="16560"/>
    <n v="823"/>
    <n v="404"/>
    <n v="0"/>
    <n v="2.2400000000000002"/>
    <n v="4508"/>
    <n v="1989"/>
    <m/>
    <m/>
  </r>
  <r>
    <x v="156"/>
    <x v="17"/>
    <n v="28267"/>
    <n v="8860"/>
    <n v="17416"/>
    <n v="1561"/>
    <n v="430"/>
    <n v="0"/>
    <n v="2.29"/>
    <n v="4547"/>
    <n v="1989"/>
    <m/>
    <m/>
  </r>
  <r>
    <x v="156"/>
    <x v="18"/>
    <n v="29120"/>
    <n v="8115"/>
    <n v="17731"/>
    <n v="2819"/>
    <n v="455"/>
    <n v="0"/>
    <n v="2.33"/>
    <n v="4720"/>
    <n v="1989"/>
    <m/>
    <m/>
  </r>
  <r>
    <x v="156"/>
    <x v="19"/>
    <n v="30966"/>
    <n v="7454"/>
    <n v="18396"/>
    <n v="4649"/>
    <n v="467"/>
    <n v="0"/>
    <n v="2.44"/>
    <n v="5963"/>
    <n v="1989"/>
    <m/>
    <m/>
  </r>
  <r>
    <x v="156"/>
    <x v="20"/>
    <n v="31609"/>
    <n v="6596"/>
    <n v="19493"/>
    <n v="5050"/>
    <n v="448"/>
    <n v="22"/>
    <n v="2.4700000000000002"/>
    <n v="7374"/>
    <n v="1989"/>
    <m/>
    <m/>
  </r>
  <r>
    <x v="156"/>
    <x v="21"/>
    <n v="38706"/>
    <n v="5132"/>
    <n v="23382"/>
    <n v="9647"/>
    <n v="521"/>
    <n v="25"/>
    <n v="2.99"/>
    <n v="7943"/>
    <n v="1989"/>
    <m/>
    <m/>
  </r>
  <r>
    <x v="156"/>
    <x v="22"/>
    <n v="38417"/>
    <n v="3567"/>
    <n v="21784"/>
    <n v="12490"/>
    <n v="550"/>
    <n v="26"/>
    <n v="2.93"/>
    <n v="8385"/>
    <n v="1989"/>
    <m/>
    <m/>
  </r>
  <r>
    <x v="156"/>
    <x v="23"/>
    <n v="43031"/>
    <n v="2823"/>
    <n v="23501"/>
    <n v="16144"/>
    <n v="547"/>
    <n v="16"/>
    <n v="3.25"/>
    <n v="10243"/>
    <n v="1989"/>
    <m/>
    <m/>
  </r>
  <r>
    <x v="156"/>
    <x v="24"/>
    <n v="45172"/>
    <n v="2820"/>
    <n v="23978"/>
    <n v="17811"/>
    <n v="554"/>
    <n v="9"/>
    <n v="3.38"/>
    <n v="10821"/>
    <n v="1989"/>
    <m/>
    <m/>
  </r>
  <r>
    <x v="156"/>
    <x v="25"/>
    <n v="43754"/>
    <n v="3021"/>
    <n v="21048"/>
    <n v="19119"/>
    <n v="556"/>
    <n v="10"/>
    <n v="3.24"/>
    <n v="8762"/>
    <n v="1989"/>
    <m/>
    <m/>
  </r>
  <r>
    <x v="156"/>
    <x v="26"/>
    <n v="41729"/>
    <n v="2324"/>
    <n v="19266"/>
    <n v="19623"/>
    <n v="504"/>
    <n v="12"/>
    <n v="3.07"/>
    <n v="9710"/>
    <n v="1989"/>
    <m/>
    <m/>
  </r>
  <r>
    <x v="156"/>
    <x v="27"/>
    <n v="46273"/>
    <n v="2518"/>
    <n v="22812"/>
    <n v="20458"/>
    <n v="473"/>
    <n v="12"/>
    <n v="3.37"/>
    <n v="10209"/>
    <n v="1989"/>
    <m/>
    <m/>
  </r>
  <r>
    <x v="156"/>
    <x v="28"/>
    <n v="44799"/>
    <n v="2671"/>
    <n v="21362"/>
    <n v="20224"/>
    <n v="530"/>
    <n v="11"/>
    <n v="3.24"/>
    <n v="10017"/>
    <n v="1989"/>
    <m/>
    <m/>
  </r>
  <r>
    <x v="156"/>
    <x v="29"/>
    <n v="46509"/>
    <n v="3005"/>
    <n v="21662"/>
    <n v="21300"/>
    <n v="533"/>
    <n v="9"/>
    <n v="3.34"/>
    <n v="10410"/>
    <n v="1989"/>
    <m/>
    <m/>
  </r>
  <r>
    <x v="156"/>
    <x v="30"/>
    <n v="51217"/>
    <n v="3198"/>
    <n v="24447"/>
    <n v="23063"/>
    <n v="503"/>
    <n v="6"/>
    <n v="3.66"/>
    <n v="9282"/>
    <n v="1989"/>
    <m/>
    <m/>
  </r>
  <r>
    <x v="156"/>
    <x v="31"/>
    <n v="48407"/>
    <n v="3465"/>
    <n v="22830"/>
    <n v="21594"/>
    <n v="509"/>
    <n v="8"/>
    <n v="3.44"/>
    <n v="8965"/>
    <n v="1989"/>
    <m/>
    <m/>
  </r>
  <r>
    <x v="156"/>
    <x v="32"/>
    <n v="44984"/>
    <n v="4017"/>
    <n v="18262"/>
    <n v="22241"/>
    <n v="451"/>
    <n v="13"/>
    <n v="3.18"/>
    <n v="8591"/>
    <n v="1989"/>
    <m/>
    <m/>
  </r>
  <r>
    <x v="156"/>
    <x v="33"/>
    <n v="36630"/>
    <n v="3504"/>
    <n v="15584"/>
    <n v="17108"/>
    <n v="422"/>
    <n v="13"/>
    <n v="2.57"/>
    <n v="8453"/>
    <n v="1989"/>
    <m/>
    <m/>
  </r>
  <r>
    <x v="156"/>
    <x v="34"/>
    <n v="37703"/>
    <n v="5528"/>
    <n v="13536"/>
    <n v="18203"/>
    <n v="423"/>
    <n v="13"/>
    <n v="2.64"/>
    <n v="7958"/>
    <n v="1989"/>
    <m/>
    <m/>
  </r>
  <r>
    <x v="156"/>
    <x v="35"/>
    <n v="39557"/>
    <n v="6895"/>
    <n v="12960"/>
    <n v="19249"/>
    <n v="432"/>
    <n v="21"/>
    <n v="2.75"/>
    <n v="7491"/>
    <n v="1989"/>
    <m/>
    <m/>
  </r>
  <r>
    <x v="156"/>
    <x v="36"/>
    <n v="40346"/>
    <n v="6894"/>
    <n v="12816"/>
    <n v="20214"/>
    <n v="396"/>
    <n v="25"/>
    <n v="2.79"/>
    <n v="8541"/>
    <n v="1989"/>
    <m/>
    <m/>
  </r>
  <r>
    <x v="156"/>
    <x v="37"/>
    <n v="39568"/>
    <n v="6382"/>
    <n v="14424"/>
    <n v="18280"/>
    <n v="422"/>
    <n v="60"/>
    <n v="2.72"/>
    <n v="9544"/>
    <n v="1989"/>
    <m/>
    <m/>
  </r>
  <r>
    <x v="156"/>
    <x v="38"/>
    <n v="41606"/>
    <n v="6964"/>
    <n v="15306"/>
    <n v="18893"/>
    <n v="398"/>
    <n v="45"/>
    <n v="2.85"/>
    <n v="9413"/>
    <n v="1989"/>
    <m/>
    <m/>
  </r>
  <r>
    <x v="156"/>
    <x v="39"/>
    <n v="40064"/>
    <n v="7732"/>
    <n v="14713"/>
    <n v="17122"/>
    <n v="465"/>
    <n v="32"/>
    <n v="2.73"/>
    <n v="10448"/>
    <n v="1989"/>
    <m/>
    <m/>
  </r>
  <r>
    <x v="156"/>
    <x v="40"/>
    <n v="44478"/>
    <n v="8350"/>
    <n v="14613"/>
    <n v="20965"/>
    <n v="482"/>
    <n v="68"/>
    <n v="3.01"/>
    <n v="10231"/>
    <n v="1989"/>
    <m/>
    <m/>
  </r>
  <r>
    <x v="156"/>
    <x v="41"/>
    <n v="43197"/>
    <n v="9018"/>
    <n v="14378"/>
    <n v="19243"/>
    <n v="507"/>
    <n v="50"/>
    <n v="2.9"/>
    <n v="10784"/>
    <n v="1990"/>
    <m/>
    <m/>
  </r>
  <r>
    <x v="156"/>
    <x v="42"/>
    <n v="45038"/>
    <n v="8165"/>
    <n v="14820"/>
    <n v="21518"/>
    <n v="482"/>
    <n v="53"/>
    <n v="3"/>
    <n v="11147"/>
    <n v="1990"/>
    <m/>
    <m/>
  </r>
  <r>
    <x v="156"/>
    <x v="43"/>
    <n v="44239"/>
    <n v="8084"/>
    <n v="14802"/>
    <n v="20849"/>
    <n v="449"/>
    <n v="56"/>
    <n v="2.93"/>
    <n v="11488"/>
    <n v="1990"/>
    <m/>
    <m/>
  </r>
  <r>
    <x v="156"/>
    <x v="44"/>
    <n v="44942"/>
    <n v="8289"/>
    <n v="14752"/>
    <n v="21405"/>
    <n v="419"/>
    <n v="78"/>
    <n v="2.95"/>
    <n v="12028"/>
    <n v="1990"/>
    <m/>
    <m/>
  </r>
  <r>
    <x v="156"/>
    <x v="45"/>
    <n v="45084"/>
    <n v="8956"/>
    <n v="14773"/>
    <n v="20838"/>
    <n v="432"/>
    <n v="84"/>
    <n v="2.94"/>
    <n v="11628"/>
    <n v="1990"/>
    <m/>
    <m/>
  </r>
  <r>
    <x v="156"/>
    <x v="46"/>
    <n v="48714"/>
    <n v="8992"/>
    <n v="17649"/>
    <n v="21547"/>
    <n v="432"/>
    <n v="94"/>
    <n v="3.16"/>
    <n v="11430"/>
    <n v="1990"/>
    <m/>
    <m/>
  </r>
  <r>
    <x v="156"/>
    <x v="47"/>
    <n v="50681"/>
    <n v="8659"/>
    <n v="17749"/>
    <n v="23737"/>
    <n v="427"/>
    <n v="109"/>
    <n v="3.27"/>
    <n v="11956"/>
    <n v="1990"/>
    <m/>
    <m/>
  </r>
  <r>
    <x v="156"/>
    <x v="48"/>
    <n v="48626"/>
    <n v="7981"/>
    <n v="17811"/>
    <n v="22331"/>
    <n v="439"/>
    <n v="64"/>
    <n v="3.12"/>
    <n v="12864"/>
    <n v="1990"/>
    <m/>
    <m/>
  </r>
  <r>
    <x v="156"/>
    <x v="49"/>
    <n v="48661"/>
    <n v="7925"/>
    <n v="18049"/>
    <n v="22192"/>
    <n v="435"/>
    <n v="60"/>
    <n v="3.1"/>
    <n v="13003"/>
    <n v="1990"/>
    <m/>
    <m/>
  </r>
  <r>
    <x v="156"/>
    <x v="50"/>
    <n v="47359"/>
    <n v="6994"/>
    <n v="18236"/>
    <n v="21599"/>
    <n v="473"/>
    <n v="57"/>
    <n v="3"/>
    <n v="13530"/>
    <n v="1990"/>
    <m/>
    <m/>
  </r>
  <r>
    <x v="156"/>
    <x v="51"/>
    <n v="47315"/>
    <n v="6931"/>
    <n v="17998"/>
    <n v="21857"/>
    <n v="469"/>
    <n v="61"/>
    <n v="2.98"/>
    <n v="14132"/>
    <n v="1990"/>
    <m/>
    <m/>
  </r>
  <r>
    <x v="156"/>
    <x v="52"/>
    <n v="48212"/>
    <n v="6720"/>
    <n v="18533"/>
    <n v="22406"/>
    <n v="460"/>
    <n v="94"/>
    <n v="3.02"/>
    <n v="15132"/>
    <n v="1990"/>
    <m/>
    <m/>
  </r>
  <r>
    <x v="156"/>
    <x v="53"/>
    <n v="49540"/>
    <n v="7768"/>
    <n v="18967"/>
    <n v="22356"/>
    <n v="420"/>
    <n v="28"/>
    <n v="3.09"/>
    <n v="15144"/>
    <n v="1990"/>
    <m/>
    <m/>
  </r>
  <r>
    <x v="156"/>
    <x v="54"/>
    <n v="49688"/>
    <n v="8077"/>
    <n v="18773"/>
    <n v="22480"/>
    <n v="333"/>
    <n v="25"/>
    <n v="3.08"/>
    <n v="14340"/>
    <n v="1990"/>
    <m/>
    <m/>
  </r>
  <r>
    <x v="156"/>
    <x v="55"/>
    <n v="50405"/>
    <n v="7883"/>
    <n v="19229"/>
    <n v="22950"/>
    <n v="324"/>
    <n v="19"/>
    <n v="3.11"/>
    <n v="15580"/>
    <n v="1990"/>
    <m/>
    <m/>
  </r>
  <r>
    <x v="156"/>
    <x v="56"/>
    <n v="49490"/>
    <n v="7642"/>
    <n v="19428"/>
    <n v="22063"/>
    <n v="339"/>
    <n v="18"/>
    <n v="3.04"/>
    <n v="16569"/>
    <n v="1990"/>
    <m/>
    <m/>
  </r>
  <r>
    <x v="156"/>
    <x v="57"/>
    <n v="48988"/>
    <n v="7397"/>
    <n v="19801"/>
    <n v="21397"/>
    <n v="379"/>
    <n v="14"/>
    <n v="2.99"/>
    <n v="17516"/>
    <n v="1990"/>
    <m/>
    <m/>
  </r>
  <r>
    <x v="156"/>
    <x v="58"/>
    <n v="48184"/>
    <n v="7252"/>
    <n v="19754"/>
    <n v="20778"/>
    <n v="367"/>
    <n v="34"/>
    <n v="2.93"/>
    <n v="17897"/>
    <n v="1990"/>
    <m/>
    <m/>
  </r>
  <r>
    <x v="156"/>
    <x v="59"/>
    <n v="48274"/>
    <n v="7274"/>
    <n v="18885"/>
    <n v="21645"/>
    <n v="421"/>
    <n v="49"/>
    <n v="2.92"/>
    <n v="17351"/>
    <n v="1990"/>
    <m/>
    <m/>
  </r>
  <r>
    <x v="156"/>
    <x v="60"/>
    <n v="47006"/>
    <n v="6769"/>
    <n v="18049"/>
    <n v="21847"/>
    <n v="319"/>
    <n v="22"/>
    <n v="2.84"/>
    <n v="15590"/>
    <n v="1990"/>
    <m/>
    <m/>
  </r>
  <r>
    <x v="156"/>
    <x v="61"/>
    <n v="49919"/>
    <n v="6902"/>
    <n v="18219"/>
    <n v="24487"/>
    <n v="291"/>
    <n v="20"/>
    <n v="3"/>
    <n v="14837"/>
    <n v="1990"/>
    <m/>
    <m/>
  </r>
  <r>
    <x v="156"/>
    <x v="62"/>
    <n v="47496"/>
    <n v="7475"/>
    <n v="18317"/>
    <n v="21364"/>
    <n v="315"/>
    <n v="25"/>
    <n v="2.85"/>
    <n v="15879"/>
    <n v="1990"/>
    <m/>
    <m/>
  </r>
  <r>
    <x v="156"/>
    <x v="63"/>
    <n v="46444"/>
    <n v="8227"/>
    <n v="17457"/>
    <n v="20457"/>
    <n v="280"/>
    <n v="23"/>
    <n v="2.77"/>
    <n v="14710"/>
    <n v="1990"/>
    <m/>
    <m/>
  </r>
  <r>
    <x v="156"/>
    <x v="64"/>
    <n v="47247"/>
    <n v="8088"/>
    <n v="18056"/>
    <n v="20810"/>
    <n v="272"/>
    <n v="20"/>
    <n v="2.81"/>
    <n v="14274"/>
    <n v="1990"/>
    <m/>
    <m/>
  </r>
  <r>
    <x v="156"/>
    <x v="65"/>
    <n v="45624"/>
    <n v="9070"/>
    <n v="18272"/>
    <n v="18010"/>
    <n v="272"/>
    <n v="0"/>
    <n v="2.7"/>
    <n v="14210"/>
    <n v="1990"/>
    <m/>
    <m/>
  </r>
  <r>
    <x v="157"/>
    <x v="1"/>
    <n v="60"/>
    <n v="50"/>
    <n v="10"/>
    <n v="0"/>
    <n v="0"/>
    <n v="0"/>
    <n v="0.93"/>
    <n v="0"/>
    <n v="1958"/>
    <m/>
    <m/>
  </r>
  <r>
    <x v="157"/>
    <x v="2"/>
    <n v="77"/>
    <n v="64"/>
    <n v="13"/>
    <n v="0"/>
    <n v="0"/>
    <n v="0"/>
    <n v="1.2"/>
    <n v="0"/>
    <n v="1958"/>
    <m/>
    <m/>
  </r>
  <r>
    <x v="157"/>
    <x v="3"/>
    <n v="129"/>
    <n v="115"/>
    <n v="13"/>
    <n v="0"/>
    <n v="0"/>
    <n v="0"/>
    <n v="1.99"/>
    <n v="0"/>
    <n v="1958"/>
    <m/>
    <m/>
  </r>
  <r>
    <x v="157"/>
    <x v="4"/>
    <n v="109"/>
    <n v="94"/>
    <n v="15"/>
    <n v="0"/>
    <n v="0"/>
    <n v="0"/>
    <n v="1.68"/>
    <n v="0"/>
    <n v="1958"/>
    <m/>
    <m/>
  </r>
  <r>
    <x v="157"/>
    <x v="5"/>
    <n v="142"/>
    <n v="125"/>
    <n v="17"/>
    <n v="0"/>
    <n v="0"/>
    <n v="0"/>
    <n v="2.14"/>
    <n v="0"/>
    <n v="1958"/>
    <m/>
    <m/>
  </r>
  <r>
    <x v="157"/>
    <x v="6"/>
    <n v="191"/>
    <n v="168"/>
    <n v="23"/>
    <n v="0"/>
    <n v="0"/>
    <n v="0"/>
    <n v="2.82"/>
    <n v="0"/>
    <n v="1958"/>
    <m/>
    <m/>
  </r>
  <r>
    <x v="157"/>
    <x v="7"/>
    <n v="318"/>
    <n v="287"/>
    <n v="31"/>
    <n v="0"/>
    <n v="0"/>
    <n v="0"/>
    <n v="4.58"/>
    <n v="0"/>
    <n v="1958"/>
    <m/>
    <m/>
  </r>
  <r>
    <x v="157"/>
    <x v="8"/>
    <n v="291"/>
    <n v="249"/>
    <n v="43"/>
    <n v="0"/>
    <n v="0"/>
    <n v="0"/>
    <n v="4.08"/>
    <n v="0"/>
    <n v="1958"/>
    <m/>
    <m/>
  </r>
  <r>
    <x v="157"/>
    <x v="9"/>
    <n v="202"/>
    <n v="163"/>
    <n v="39"/>
    <n v="0"/>
    <n v="0"/>
    <n v="0"/>
    <n v="2.75"/>
    <n v="0"/>
    <n v="1958"/>
    <m/>
    <m/>
  </r>
  <r>
    <x v="157"/>
    <x v="10"/>
    <n v="161"/>
    <n v="128"/>
    <n v="33"/>
    <n v="0"/>
    <n v="0"/>
    <n v="0"/>
    <n v="2.12"/>
    <n v="0"/>
    <n v="1989"/>
    <m/>
    <m/>
  </r>
  <r>
    <x v="157"/>
    <x v="11"/>
    <n v="235"/>
    <n v="186"/>
    <n v="49"/>
    <n v="0"/>
    <n v="0"/>
    <n v="0"/>
    <n v="3.02"/>
    <n v="7"/>
    <n v="1989"/>
    <m/>
    <m/>
  </r>
  <r>
    <x v="157"/>
    <x v="12"/>
    <n v="242"/>
    <n v="181"/>
    <n v="61"/>
    <n v="0"/>
    <n v="0"/>
    <n v="0"/>
    <n v="3"/>
    <n v="15"/>
    <n v="1989"/>
    <m/>
    <m/>
  </r>
  <r>
    <x v="157"/>
    <x v="13"/>
    <n v="154"/>
    <n v="102"/>
    <n v="52"/>
    <n v="0"/>
    <n v="0"/>
    <n v="0"/>
    <n v="1.85"/>
    <n v="9"/>
    <n v="1989"/>
    <m/>
    <m/>
  </r>
  <r>
    <x v="157"/>
    <x v="14"/>
    <n v="169"/>
    <n v="119"/>
    <n v="50"/>
    <n v="0"/>
    <n v="0"/>
    <n v="0"/>
    <n v="1.97"/>
    <n v="9"/>
    <n v="1989"/>
    <m/>
    <m/>
  </r>
  <r>
    <x v="157"/>
    <x v="15"/>
    <n v="300"/>
    <n v="202"/>
    <n v="98"/>
    <n v="0"/>
    <n v="0"/>
    <n v="0"/>
    <n v="3.39"/>
    <n v="17"/>
    <n v="1989"/>
    <m/>
    <m/>
  </r>
  <r>
    <x v="157"/>
    <x v="16"/>
    <n v="336"/>
    <n v="216"/>
    <n v="120"/>
    <n v="0"/>
    <n v="0"/>
    <n v="0"/>
    <n v="3.68"/>
    <n v="19"/>
    <n v="1989"/>
    <m/>
    <m/>
  </r>
  <r>
    <x v="157"/>
    <x v="17"/>
    <n v="412"/>
    <n v="250"/>
    <n v="162"/>
    <n v="0"/>
    <n v="0"/>
    <n v="0"/>
    <n v="4.4000000000000004"/>
    <n v="26"/>
    <n v="1989"/>
    <m/>
    <m/>
  </r>
  <r>
    <x v="157"/>
    <x v="18"/>
    <n v="402"/>
    <n v="234"/>
    <n v="167"/>
    <n v="0"/>
    <n v="0"/>
    <n v="0"/>
    <n v="4.18"/>
    <n v="21"/>
    <n v="1989"/>
    <m/>
    <m/>
  </r>
  <r>
    <x v="157"/>
    <x v="19"/>
    <n v="502"/>
    <n v="252"/>
    <n v="250"/>
    <n v="0"/>
    <n v="0"/>
    <n v="0"/>
    <n v="5.09"/>
    <n v="17"/>
    <n v="1989"/>
    <m/>
    <m/>
  </r>
  <r>
    <x v="157"/>
    <x v="20"/>
    <n v="425"/>
    <n v="212"/>
    <n v="213"/>
    <n v="0"/>
    <n v="0"/>
    <n v="0"/>
    <n v="4.18"/>
    <n v="21"/>
    <n v="1989"/>
    <m/>
    <m/>
  </r>
  <r>
    <x v="157"/>
    <x v="21"/>
    <n v="653"/>
    <n v="289"/>
    <n v="364"/>
    <n v="0"/>
    <n v="0"/>
    <n v="0"/>
    <n v="6.21"/>
    <n v="26"/>
    <n v="1989"/>
    <m/>
    <m/>
  </r>
  <r>
    <x v="157"/>
    <x v="22"/>
    <n v="660"/>
    <n v="250"/>
    <n v="410"/>
    <n v="0"/>
    <n v="0"/>
    <n v="0"/>
    <n v="6.03"/>
    <n v="30"/>
    <n v="1989"/>
    <m/>
    <m/>
  </r>
  <r>
    <x v="157"/>
    <x v="23"/>
    <n v="465"/>
    <n v="88"/>
    <n v="377"/>
    <n v="0"/>
    <n v="0"/>
    <n v="0"/>
    <n v="4.07"/>
    <n v="30"/>
    <n v="1989"/>
    <m/>
    <m/>
  </r>
  <r>
    <x v="157"/>
    <x v="24"/>
    <n v="709"/>
    <n v="75"/>
    <n v="627"/>
    <n v="0"/>
    <n v="7"/>
    <n v="0"/>
    <n v="5.93"/>
    <n v="34"/>
    <n v="1989"/>
    <m/>
    <m/>
  </r>
  <r>
    <x v="157"/>
    <x v="25"/>
    <n v="759"/>
    <n v="91"/>
    <n v="659"/>
    <n v="0"/>
    <n v="9"/>
    <n v="0"/>
    <n v="6.11"/>
    <n v="38"/>
    <n v="1989"/>
    <m/>
    <m/>
  </r>
  <r>
    <x v="157"/>
    <x v="26"/>
    <n v="690"/>
    <n v="74"/>
    <n v="608"/>
    <n v="0"/>
    <n v="8"/>
    <n v="0"/>
    <n v="5.36"/>
    <n v="34"/>
    <n v="1989"/>
    <m/>
    <m/>
  </r>
  <r>
    <x v="157"/>
    <x v="27"/>
    <n v="652"/>
    <n v="54"/>
    <n v="591"/>
    <n v="0"/>
    <n v="7"/>
    <n v="0"/>
    <n v="4.93"/>
    <n v="15"/>
    <n v="1989"/>
    <m/>
    <m/>
  </r>
  <r>
    <x v="157"/>
    <x v="28"/>
    <n v="584"/>
    <n v="68"/>
    <n v="509"/>
    <n v="0"/>
    <n v="7"/>
    <n v="0"/>
    <n v="4.32"/>
    <n v="11"/>
    <n v="1989"/>
    <m/>
    <m/>
  </r>
  <r>
    <x v="157"/>
    <x v="29"/>
    <n v="421"/>
    <n v="32"/>
    <n v="381"/>
    <n v="0"/>
    <n v="8"/>
    <n v="0"/>
    <n v="3.06"/>
    <n v="13"/>
    <n v="1989"/>
    <m/>
    <m/>
  </r>
  <r>
    <x v="157"/>
    <x v="30"/>
    <n v="448"/>
    <n v="64"/>
    <n v="376"/>
    <n v="0"/>
    <n v="8"/>
    <n v="0"/>
    <n v="3.2"/>
    <n v="13"/>
    <n v="1989"/>
    <m/>
    <m/>
  </r>
  <r>
    <x v="157"/>
    <x v="31"/>
    <n v="546"/>
    <n v="87"/>
    <n v="451"/>
    <n v="0"/>
    <n v="8"/>
    <n v="0"/>
    <n v="3.83"/>
    <n v="13"/>
    <n v="1989"/>
    <m/>
    <m/>
  </r>
  <r>
    <x v="157"/>
    <x v="32"/>
    <n v="380"/>
    <n v="59"/>
    <n v="314"/>
    <n v="0"/>
    <n v="7"/>
    <n v="0"/>
    <n v="2.63"/>
    <n v="13"/>
    <n v="1989"/>
    <m/>
    <m/>
  </r>
  <r>
    <x v="157"/>
    <x v="33"/>
    <n v="345"/>
    <n v="47"/>
    <n v="291"/>
    <n v="0"/>
    <n v="7"/>
    <n v="0"/>
    <n v="2.34"/>
    <n v="9"/>
    <n v="1989"/>
    <m/>
    <m/>
  </r>
  <r>
    <x v="157"/>
    <x v="34"/>
    <n v="315"/>
    <n v="70"/>
    <n v="237"/>
    <n v="0"/>
    <n v="8"/>
    <n v="0"/>
    <n v="2.11"/>
    <n v="9"/>
    <n v="1989"/>
    <m/>
    <m/>
  </r>
  <r>
    <x v="157"/>
    <x v="35"/>
    <n v="329"/>
    <n v="75"/>
    <n v="246"/>
    <n v="0"/>
    <n v="8"/>
    <n v="0"/>
    <n v="2.16"/>
    <n v="9"/>
    <n v="1989"/>
    <m/>
    <m/>
  </r>
  <r>
    <x v="157"/>
    <x v="36"/>
    <n v="397"/>
    <n v="128"/>
    <n v="260"/>
    <n v="0"/>
    <n v="8"/>
    <n v="0"/>
    <n v="2.56"/>
    <n v="9"/>
    <n v="1989"/>
    <m/>
    <m/>
  </r>
  <r>
    <x v="157"/>
    <x v="37"/>
    <n v="383"/>
    <n v="127"/>
    <n v="251"/>
    <n v="0"/>
    <n v="5"/>
    <n v="0"/>
    <n v="2.4300000000000002"/>
    <n v="26"/>
    <n v="1989"/>
    <m/>
    <m/>
  </r>
  <r>
    <x v="157"/>
    <x v="38"/>
    <n v="398"/>
    <n v="112"/>
    <n v="279"/>
    <n v="0"/>
    <n v="7"/>
    <n v="0"/>
    <n v="2.4900000000000002"/>
    <n v="20"/>
    <n v="1989"/>
    <m/>
    <m/>
  </r>
  <r>
    <x v="157"/>
    <x v="39"/>
    <n v="411"/>
    <n v="123"/>
    <n v="280"/>
    <n v="0"/>
    <n v="8"/>
    <n v="0"/>
    <n v="2.52"/>
    <n v="27"/>
    <n v="1989"/>
    <m/>
    <m/>
  </r>
  <r>
    <x v="157"/>
    <x v="40"/>
    <n v="449"/>
    <n v="150"/>
    <n v="291"/>
    <n v="0"/>
    <n v="9"/>
    <n v="0"/>
    <n v="2.7"/>
    <n v="29"/>
    <n v="1989"/>
    <m/>
    <m/>
  </r>
  <r>
    <x v="157"/>
    <x v="41"/>
    <n v="432"/>
    <n v="119"/>
    <n v="304"/>
    <n v="0"/>
    <n v="9"/>
    <n v="0"/>
    <n v="2.54"/>
    <n v="26"/>
    <n v="1990"/>
    <m/>
    <m/>
  </r>
  <r>
    <x v="157"/>
    <x v="42"/>
    <n v="482"/>
    <n v="127"/>
    <n v="342"/>
    <n v="0"/>
    <n v="12"/>
    <n v="0"/>
    <n v="2.78"/>
    <n v="22"/>
    <n v="1990"/>
    <m/>
    <m/>
  </r>
  <r>
    <x v="157"/>
    <x v="43"/>
    <n v="432"/>
    <n v="88"/>
    <n v="332"/>
    <n v="0"/>
    <n v="12"/>
    <n v="0"/>
    <n v="2.4300000000000002"/>
    <n v="22"/>
    <n v="1990"/>
    <m/>
    <m/>
  </r>
  <r>
    <x v="157"/>
    <x v="44"/>
    <n v="501"/>
    <n v="114"/>
    <n v="375"/>
    <n v="0"/>
    <n v="12"/>
    <n v="0"/>
    <n v="2.76"/>
    <n v="24"/>
    <n v="1990"/>
    <m/>
    <m/>
  </r>
  <r>
    <x v="157"/>
    <x v="45"/>
    <n v="540"/>
    <n v="146"/>
    <n v="383"/>
    <n v="0"/>
    <n v="12"/>
    <n v="0"/>
    <n v="2.9"/>
    <n v="25"/>
    <n v="1990"/>
    <m/>
    <m/>
  </r>
  <r>
    <x v="157"/>
    <x v="46"/>
    <n v="566"/>
    <n v="135"/>
    <n v="418"/>
    <n v="0"/>
    <n v="14"/>
    <n v="0"/>
    <n v="2.97"/>
    <n v="23"/>
    <n v="1990"/>
    <m/>
    <m/>
  </r>
  <r>
    <x v="157"/>
    <x v="47"/>
    <n v="599"/>
    <n v="182"/>
    <n v="403"/>
    <n v="0"/>
    <n v="14"/>
    <n v="0"/>
    <n v="3.07"/>
    <n v="24"/>
    <n v="1990"/>
    <m/>
    <m/>
  </r>
  <r>
    <x v="157"/>
    <x v="48"/>
    <n v="499"/>
    <n v="82"/>
    <n v="403"/>
    <n v="0"/>
    <n v="14"/>
    <n v="0"/>
    <n v="2.5"/>
    <n v="25"/>
    <n v="1990"/>
    <m/>
    <m/>
  </r>
  <r>
    <x v="157"/>
    <x v="49"/>
    <n v="494"/>
    <n v="87"/>
    <n v="407"/>
    <n v="0"/>
    <n v="0"/>
    <n v="0"/>
    <n v="2.42"/>
    <n v="23"/>
    <n v="1990"/>
    <m/>
    <m/>
  </r>
  <r>
    <x v="157"/>
    <x v="50"/>
    <n v="561"/>
    <n v="80"/>
    <n v="481"/>
    <n v="0"/>
    <n v="0"/>
    <n v="0"/>
    <n v="2.7"/>
    <n v="21"/>
    <n v="1990"/>
    <m/>
    <m/>
  </r>
  <r>
    <x v="157"/>
    <x v="51"/>
    <n v="609"/>
    <n v="178"/>
    <n v="418"/>
    <n v="0"/>
    <n v="14"/>
    <n v="0"/>
    <n v="2.87"/>
    <n v="22"/>
    <n v="1990"/>
    <m/>
    <m/>
  </r>
  <r>
    <x v="157"/>
    <x v="52"/>
    <n v="515"/>
    <n v="181"/>
    <n v="321"/>
    <n v="0"/>
    <n v="13"/>
    <n v="0"/>
    <n v="2.38"/>
    <n v="24"/>
    <n v="1990"/>
    <m/>
    <m/>
  </r>
  <r>
    <x v="157"/>
    <x v="53"/>
    <n v="656"/>
    <n v="193"/>
    <n v="449"/>
    <n v="0"/>
    <n v="14"/>
    <n v="0"/>
    <n v="2.98"/>
    <n v="22"/>
    <n v="1990"/>
    <m/>
    <m/>
  </r>
  <r>
    <x v="157"/>
    <x v="54"/>
    <n v="747"/>
    <n v="219"/>
    <n v="514"/>
    <n v="0"/>
    <n v="14"/>
    <n v="0"/>
    <n v="3.34"/>
    <n v="22"/>
    <n v="1990"/>
    <m/>
    <m/>
  </r>
  <r>
    <x v="157"/>
    <x v="55"/>
    <n v="690"/>
    <n v="196"/>
    <n v="477"/>
    <n v="0"/>
    <n v="16"/>
    <n v="0"/>
    <n v="3.03"/>
    <n v="22"/>
    <n v="1990"/>
    <m/>
    <m/>
  </r>
  <r>
    <x v="157"/>
    <x v="56"/>
    <n v="770"/>
    <n v="182"/>
    <n v="572"/>
    <n v="0"/>
    <n v="16"/>
    <n v="0"/>
    <n v="3.33"/>
    <n v="17"/>
    <n v="1990"/>
    <m/>
    <m/>
  </r>
  <r>
    <x v="157"/>
    <x v="57"/>
    <n v="742"/>
    <n v="198"/>
    <n v="528"/>
    <n v="0"/>
    <n v="16"/>
    <n v="0"/>
    <n v="3.16"/>
    <n v="17"/>
    <n v="1990"/>
    <m/>
    <m/>
  </r>
  <r>
    <x v="157"/>
    <x v="58"/>
    <n v="803"/>
    <n v="171"/>
    <n v="615"/>
    <n v="0"/>
    <n v="17"/>
    <n v="0"/>
    <n v="3.4"/>
    <n v="22"/>
    <n v="1990"/>
    <m/>
    <m/>
  </r>
  <r>
    <x v="157"/>
    <x v="59"/>
    <n v="782"/>
    <n v="175"/>
    <n v="589"/>
    <n v="0"/>
    <n v="19"/>
    <n v="0"/>
    <n v="3.27"/>
    <n v="25"/>
    <n v="1990"/>
    <m/>
    <m/>
  </r>
  <r>
    <x v="157"/>
    <x v="60"/>
    <n v="811"/>
    <n v="215"/>
    <n v="577"/>
    <n v="0"/>
    <n v="19"/>
    <n v="0"/>
    <n v="3.34"/>
    <n v="29"/>
    <n v="1990"/>
    <m/>
    <m/>
  </r>
  <r>
    <x v="157"/>
    <x v="61"/>
    <n v="966"/>
    <n v="332"/>
    <n v="612"/>
    <n v="0"/>
    <n v="22"/>
    <n v="0"/>
    <n v="3.92"/>
    <n v="28"/>
    <n v="1990"/>
    <m/>
    <m/>
  </r>
  <r>
    <x v="157"/>
    <x v="62"/>
    <n v="995"/>
    <n v="345"/>
    <n v="630"/>
    <n v="0"/>
    <n v="20"/>
    <n v="0"/>
    <n v="3.98"/>
    <n v="27"/>
    <n v="1990"/>
    <m/>
    <m/>
  </r>
  <r>
    <x v="157"/>
    <x v="63"/>
    <n v="990"/>
    <n v="345"/>
    <n v="628"/>
    <n v="0"/>
    <n v="17"/>
    <n v="0"/>
    <n v="3.91"/>
    <n v="27"/>
    <n v="1990"/>
    <m/>
    <m/>
  </r>
  <r>
    <x v="157"/>
    <x v="64"/>
    <n v="1157"/>
    <n v="366"/>
    <n v="775"/>
    <n v="0"/>
    <n v="16"/>
    <n v="0"/>
    <n v="4.51"/>
    <n v="11"/>
    <n v="1990"/>
    <m/>
    <m/>
  </r>
  <r>
    <x v="157"/>
    <x v="65"/>
    <n v="1170"/>
    <n v="426"/>
    <n v="729"/>
    <n v="0"/>
    <n v="14"/>
    <n v="0"/>
    <n v="4.5"/>
    <n v="9"/>
    <n v="1990"/>
    <m/>
    <m/>
  </r>
  <r>
    <x v="158"/>
    <x v="155"/>
    <n v="97"/>
    <n v="97"/>
    <n v="0"/>
    <n v="0"/>
    <n v="0"/>
    <s v="."/>
    <s v="."/>
    <n v="0"/>
    <n v="1958"/>
    <m/>
    <m/>
  </r>
  <r>
    <x v="158"/>
    <x v="156"/>
    <n v="138"/>
    <n v="138"/>
    <n v="0"/>
    <n v="0"/>
    <n v="0"/>
    <s v="."/>
    <s v="."/>
    <n v="0"/>
    <n v="1958"/>
    <m/>
    <m/>
  </r>
  <r>
    <x v="158"/>
    <x v="157"/>
    <n v="179"/>
    <n v="179"/>
    <n v="0"/>
    <n v="0"/>
    <n v="0"/>
    <s v="."/>
    <s v="."/>
    <n v="0"/>
    <n v="1958"/>
    <m/>
    <m/>
  </r>
  <r>
    <x v="158"/>
    <x v="158"/>
    <n v="201"/>
    <n v="201"/>
    <n v="0"/>
    <n v="0"/>
    <n v="0"/>
    <s v="."/>
    <s v="."/>
    <n v="0"/>
    <n v="1958"/>
    <m/>
    <m/>
  </r>
  <r>
    <x v="158"/>
    <x v="159"/>
    <n v="226"/>
    <n v="226"/>
    <n v="0"/>
    <n v="0"/>
    <n v="0"/>
    <s v="."/>
    <s v="."/>
    <n v="0"/>
    <n v="1958"/>
    <m/>
    <m/>
  </r>
  <r>
    <x v="158"/>
    <x v="160"/>
    <n v="253"/>
    <n v="253"/>
    <n v="0"/>
    <n v="0"/>
    <n v="0"/>
    <s v="."/>
    <s v="."/>
    <n v="0"/>
    <n v="1958"/>
    <m/>
    <m/>
  </r>
  <r>
    <x v="158"/>
    <x v="161"/>
    <n v="289"/>
    <n v="289"/>
    <n v="0"/>
    <n v="0"/>
    <n v="0"/>
    <s v="."/>
    <s v="."/>
    <n v="0"/>
    <n v="1958"/>
    <m/>
    <m/>
  </r>
  <r>
    <x v="158"/>
    <x v="162"/>
    <n v="308"/>
    <n v="308"/>
    <n v="0"/>
    <n v="0"/>
    <n v="0"/>
    <s v="."/>
    <s v="."/>
    <n v="0"/>
    <n v="1958"/>
    <m/>
    <m/>
  </r>
  <r>
    <x v="158"/>
    <x v="163"/>
    <n v="322"/>
    <n v="322"/>
    <n v="0"/>
    <n v="0"/>
    <n v="0"/>
    <s v="."/>
    <s v="."/>
    <n v="0"/>
    <n v="1958"/>
    <m/>
    <m/>
  </r>
  <r>
    <x v="158"/>
    <x v="105"/>
    <n v="338"/>
    <n v="338"/>
    <n v="0"/>
    <n v="0"/>
    <n v="0"/>
    <s v="."/>
    <s v="."/>
    <n v="0"/>
    <n v="1958"/>
    <m/>
    <m/>
  </r>
  <r>
    <x v="158"/>
    <x v="106"/>
    <n v="372"/>
    <n v="372"/>
    <n v="0"/>
    <n v="0"/>
    <n v="0"/>
    <s v="."/>
    <s v="."/>
    <n v="0"/>
    <n v="1958"/>
    <m/>
    <m/>
  </r>
  <r>
    <x v="158"/>
    <x v="107"/>
    <n v="358"/>
    <n v="358"/>
    <n v="0"/>
    <n v="0"/>
    <n v="0"/>
    <s v="."/>
    <s v="."/>
    <n v="0"/>
    <n v="1958"/>
    <m/>
    <m/>
  </r>
  <r>
    <x v="158"/>
    <x v="108"/>
    <n v="388"/>
    <n v="388"/>
    <n v="0"/>
    <n v="0"/>
    <n v="0"/>
    <s v="."/>
    <s v="."/>
    <n v="0"/>
    <n v="1958"/>
    <m/>
    <m/>
  </r>
  <r>
    <x v="158"/>
    <x v="109"/>
    <n v="407"/>
    <n v="407"/>
    <n v="0"/>
    <n v="0"/>
    <n v="0"/>
    <s v="."/>
    <s v="."/>
    <n v="0"/>
    <n v="1958"/>
    <m/>
    <m/>
  </r>
  <r>
    <x v="158"/>
    <x v="110"/>
    <n v="410"/>
    <n v="410"/>
    <n v="0"/>
    <n v="0"/>
    <n v="0"/>
    <s v="."/>
    <s v="."/>
    <n v="0"/>
    <n v="1958"/>
    <m/>
    <m/>
  </r>
  <r>
    <x v="158"/>
    <x v="111"/>
    <n v="421"/>
    <n v="421"/>
    <n v="0"/>
    <n v="0"/>
    <n v="0"/>
    <s v="."/>
    <s v="."/>
    <n v="0"/>
    <n v="1958"/>
    <m/>
    <m/>
  </r>
  <r>
    <x v="158"/>
    <x v="112"/>
    <n v="439"/>
    <n v="439"/>
    <n v="0"/>
    <n v="0"/>
    <n v="0"/>
    <s v="."/>
    <s v="."/>
    <n v="0"/>
    <n v="1958"/>
    <m/>
    <m/>
  </r>
  <r>
    <x v="158"/>
    <x v="113"/>
    <n v="443"/>
    <n v="443"/>
    <n v="0"/>
    <n v="0"/>
    <n v="0"/>
    <s v="."/>
    <s v="."/>
    <n v="0"/>
    <n v="1958"/>
    <m/>
    <m/>
  </r>
  <r>
    <x v="158"/>
    <x v="114"/>
    <n v="483"/>
    <n v="483"/>
    <n v="0"/>
    <n v="0"/>
    <n v="0"/>
    <s v="."/>
    <s v="."/>
    <n v="0"/>
    <n v="1958"/>
    <m/>
    <m/>
  </r>
  <r>
    <x v="158"/>
    <x v="115"/>
    <n v="512"/>
    <n v="512"/>
    <n v="0"/>
    <n v="0"/>
    <n v="0"/>
    <s v="."/>
    <s v="."/>
    <n v="0"/>
    <n v="1958"/>
    <m/>
    <m/>
  </r>
  <r>
    <x v="158"/>
    <x v="116"/>
    <n v="552"/>
    <n v="552"/>
    <n v="0"/>
    <n v="0"/>
    <n v="0"/>
    <s v="."/>
    <s v="."/>
    <n v="0"/>
    <n v="1958"/>
    <m/>
    <m/>
  </r>
  <r>
    <x v="158"/>
    <x v="117"/>
    <n v="594"/>
    <n v="594"/>
    <n v="0"/>
    <n v="0"/>
    <n v="0"/>
    <s v="."/>
    <s v="."/>
    <n v="0"/>
    <n v="1958"/>
    <m/>
    <m/>
  </r>
  <r>
    <x v="158"/>
    <x v="82"/>
    <n v="666"/>
    <n v="666"/>
    <n v="0"/>
    <n v="0"/>
    <n v="0"/>
    <s v="."/>
    <s v="."/>
    <n v="0"/>
    <n v="1958"/>
    <m/>
    <m/>
  </r>
  <r>
    <x v="158"/>
    <x v="83"/>
    <n v="748"/>
    <n v="748"/>
    <n v="0"/>
    <n v="0"/>
    <n v="0"/>
    <s v="."/>
    <s v="."/>
    <n v="0"/>
    <n v="1958"/>
    <m/>
    <m/>
  </r>
  <r>
    <x v="158"/>
    <x v="84"/>
    <n v="830"/>
    <n v="830"/>
    <n v="0"/>
    <n v="0"/>
    <n v="0"/>
    <s v="."/>
    <s v="."/>
    <n v="0"/>
    <n v="1958"/>
    <m/>
    <m/>
  </r>
  <r>
    <x v="158"/>
    <x v="85"/>
    <n v="865"/>
    <n v="865"/>
    <n v="0"/>
    <n v="0"/>
    <n v="0"/>
    <s v="."/>
    <s v="."/>
    <n v="0"/>
    <n v="1958"/>
    <m/>
    <m/>
  </r>
  <r>
    <x v="158"/>
    <x v="86"/>
    <n v="937"/>
    <n v="937"/>
    <n v="0"/>
    <n v="0"/>
    <n v="0"/>
    <s v="."/>
    <s v="."/>
    <n v="0"/>
    <n v="1958"/>
    <m/>
    <m/>
  </r>
  <r>
    <x v="158"/>
    <x v="87"/>
    <n v="966"/>
    <n v="966"/>
    <n v="0"/>
    <n v="0"/>
    <n v="0"/>
    <s v="."/>
    <s v="."/>
    <n v="0"/>
    <n v="1958"/>
    <m/>
    <m/>
  </r>
  <r>
    <x v="158"/>
    <x v="118"/>
    <n v="1054"/>
    <n v="1054"/>
    <n v="0"/>
    <n v="0"/>
    <n v="0"/>
    <s v="."/>
    <s v="."/>
    <n v="0"/>
    <n v="1958"/>
    <m/>
    <m/>
  </r>
  <r>
    <x v="158"/>
    <x v="119"/>
    <n v="1115"/>
    <n v="1115"/>
    <n v="0"/>
    <n v="0"/>
    <n v="0"/>
    <s v="."/>
    <s v="."/>
    <n v="0"/>
    <n v="1958"/>
    <m/>
    <m/>
  </r>
  <r>
    <x v="158"/>
    <x v="120"/>
    <n v="1133"/>
    <n v="1133"/>
    <n v="0"/>
    <n v="0"/>
    <n v="0"/>
    <s v="."/>
    <s v="."/>
    <n v="0"/>
    <n v="1958"/>
    <m/>
    <m/>
  </r>
  <r>
    <x v="158"/>
    <x v="121"/>
    <n v="1164"/>
    <n v="1164"/>
    <n v="0"/>
    <n v="0"/>
    <n v="0"/>
    <s v="."/>
    <s v="."/>
    <n v="0"/>
    <n v="1958"/>
    <m/>
    <m/>
  </r>
  <r>
    <x v="158"/>
    <x v="122"/>
    <n v="1338"/>
    <n v="1338"/>
    <n v="0"/>
    <n v="0"/>
    <n v="0"/>
    <s v="."/>
    <s v="."/>
    <n v="0"/>
    <n v="1958"/>
    <m/>
    <m/>
  </r>
  <r>
    <x v="158"/>
    <x v="123"/>
    <n v="1258"/>
    <n v="1258"/>
    <n v="0"/>
    <n v="0"/>
    <n v="0"/>
    <s v="."/>
    <s v="."/>
    <n v="0"/>
    <n v="1958"/>
    <m/>
    <m/>
  </r>
  <r>
    <x v="158"/>
    <x v="124"/>
    <n v="1327"/>
    <n v="1327"/>
    <n v="0"/>
    <n v="0"/>
    <n v="0"/>
    <s v="."/>
    <s v="."/>
    <n v="0"/>
    <n v="1958"/>
    <m/>
    <m/>
  </r>
  <r>
    <x v="158"/>
    <x v="125"/>
    <n v="1150"/>
    <n v="1150"/>
    <n v="0"/>
    <n v="0"/>
    <n v="0"/>
    <s v="."/>
    <s v="."/>
    <n v="0"/>
    <n v="1958"/>
    <m/>
    <m/>
  </r>
  <r>
    <x v="158"/>
    <x v="126"/>
    <n v="1387"/>
    <n v="1387"/>
    <n v="0"/>
    <n v="0"/>
    <n v="0"/>
    <s v="."/>
    <s v="."/>
    <n v="0"/>
    <n v="1958"/>
    <m/>
    <m/>
  </r>
  <r>
    <x v="158"/>
    <x v="127"/>
    <n v="1346"/>
    <n v="1346"/>
    <n v="0"/>
    <n v="0"/>
    <n v="0"/>
    <s v="."/>
    <s v="."/>
    <n v="0"/>
    <n v="1958"/>
    <m/>
    <m/>
  </r>
  <r>
    <x v="158"/>
    <x v="88"/>
    <n v="1375"/>
    <n v="1375"/>
    <n v="0"/>
    <n v="0"/>
    <n v="0"/>
    <s v="."/>
    <s v="."/>
    <n v="0"/>
    <n v="1958"/>
    <m/>
    <m/>
  </r>
  <r>
    <x v="158"/>
    <x v="89"/>
    <n v="1260"/>
    <n v="1260"/>
    <n v="0"/>
    <n v="0"/>
    <n v="0"/>
    <s v="."/>
    <s v="."/>
    <n v="0"/>
    <n v="1958"/>
    <m/>
    <m/>
  </r>
  <r>
    <x v="158"/>
    <x v="90"/>
    <n v="1240"/>
    <n v="1240"/>
    <n v="0"/>
    <n v="0"/>
    <n v="0"/>
    <s v="."/>
    <s v="."/>
    <n v="0"/>
    <n v="1958"/>
    <m/>
    <m/>
  </r>
  <r>
    <x v="158"/>
    <x v="91"/>
    <n v="1127"/>
    <n v="1127"/>
    <n v="0"/>
    <n v="0"/>
    <n v="0"/>
    <s v="."/>
    <s v="."/>
    <n v="0"/>
    <n v="1958"/>
    <m/>
    <m/>
  </r>
  <r>
    <x v="158"/>
    <x v="92"/>
    <n v="971"/>
    <n v="971"/>
    <n v="0"/>
    <n v="0"/>
    <n v="0"/>
    <s v="."/>
    <s v="."/>
    <n v="0"/>
    <n v="1958"/>
    <m/>
    <m/>
  </r>
  <r>
    <x v="158"/>
    <x v="93"/>
    <n v="955"/>
    <n v="955"/>
    <n v="0"/>
    <n v="0"/>
    <n v="0"/>
    <s v="."/>
    <s v="."/>
    <n v="0"/>
    <n v="1958"/>
    <m/>
    <m/>
  </r>
  <r>
    <x v="158"/>
    <x v="94"/>
    <n v="972"/>
    <n v="972"/>
    <n v="0"/>
    <n v="0"/>
    <n v="0"/>
    <s v="."/>
    <s v="."/>
    <n v="0"/>
    <n v="1958"/>
    <m/>
    <m/>
  </r>
  <r>
    <x v="158"/>
    <x v="95"/>
    <n v="1047"/>
    <n v="1047"/>
    <n v="0"/>
    <n v="0"/>
    <n v="0"/>
    <s v="."/>
    <s v="."/>
    <n v="0"/>
    <n v="1958"/>
    <m/>
    <m/>
  </r>
  <r>
    <x v="158"/>
    <x v="96"/>
    <n v="1089"/>
    <n v="1089"/>
    <n v="0"/>
    <n v="0"/>
    <n v="0"/>
    <s v="."/>
    <s v="."/>
    <n v="0"/>
    <n v="1958"/>
    <m/>
    <m/>
  </r>
  <r>
    <x v="158"/>
    <x v="97"/>
    <n v="1116"/>
    <n v="1116"/>
    <n v="0"/>
    <n v="0"/>
    <n v="0"/>
    <s v="."/>
    <s v="."/>
    <n v="0"/>
    <n v="1958"/>
    <m/>
    <m/>
  </r>
  <r>
    <x v="158"/>
    <x v="98"/>
    <n v="1166"/>
    <n v="1166"/>
    <n v="0"/>
    <n v="0"/>
    <n v="0"/>
    <s v="."/>
    <s v="."/>
    <n v="0"/>
    <n v="1958"/>
    <m/>
    <m/>
  </r>
  <r>
    <x v="158"/>
    <x v="99"/>
    <n v="1227"/>
    <n v="1227"/>
    <n v="0"/>
    <n v="0"/>
    <n v="0"/>
    <s v="."/>
    <s v="."/>
    <n v="0"/>
    <n v="1958"/>
    <m/>
    <m/>
  </r>
  <r>
    <x v="158"/>
    <x v="100"/>
    <n v="1287"/>
    <n v="1260"/>
    <n v="0"/>
    <n v="0"/>
    <n v="28"/>
    <s v="."/>
    <s v="."/>
    <n v="0"/>
    <n v="1958"/>
    <m/>
    <m/>
  </r>
  <r>
    <x v="158"/>
    <x v="101"/>
    <n v="1336"/>
    <n v="1309"/>
    <n v="0"/>
    <n v="0"/>
    <n v="27"/>
    <s v="."/>
    <s v="."/>
    <n v="0"/>
    <n v="1958"/>
    <m/>
    <m/>
  </r>
  <r>
    <x v="158"/>
    <x v="102"/>
    <n v="1328"/>
    <n v="1302"/>
    <n v="0"/>
    <n v="0"/>
    <n v="26"/>
    <s v="."/>
    <s v="."/>
    <n v="0"/>
    <n v="1958"/>
    <m/>
    <m/>
  </r>
  <r>
    <x v="158"/>
    <x v="103"/>
    <n v="1157"/>
    <n v="1136"/>
    <n v="1"/>
    <n v="0"/>
    <n v="21"/>
    <s v="."/>
    <s v="."/>
    <n v="0"/>
    <n v="1958"/>
    <m/>
    <m/>
  </r>
  <r>
    <x v="158"/>
    <x v="104"/>
    <n v="966"/>
    <n v="945"/>
    <n v="1"/>
    <n v="0"/>
    <n v="20"/>
    <s v="."/>
    <s v="."/>
    <n v="0"/>
    <n v="1958"/>
    <m/>
    <m/>
  </r>
  <r>
    <x v="158"/>
    <x v="66"/>
    <n v="968"/>
    <n v="944"/>
    <n v="1"/>
    <n v="0"/>
    <n v="24"/>
    <s v="."/>
    <s v="."/>
    <n v="0"/>
    <n v="1958"/>
    <m/>
    <m/>
  </r>
  <r>
    <x v="158"/>
    <x v="67"/>
    <n v="1087"/>
    <n v="1087"/>
    <n v="1"/>
    <n v="0"/>
    <n v="0"/>
    <s v="."/>
    <s v="."/>
    <n v="0"/>
    <n v="1958"/>
    <m/>
    <m/>
  </r>
  <r>
    <x v="158"/>
    <x v="68"/>
    <n v="1133"/>
    <n v="1116"/>
    <n v="1"/>
    <n v="0"/>
    <n v="17"/>
    <s v="."/>
    <s v="."/>
    <n v="0"/>
    <n v="1958"/>
    <m/>
    <m/>
  </r>
  <r>
    <x v="158"/>
    <x v="69"/>
    <n v="1140"/>
    <n v="1118"/>
    <n v="1"/>
    <n v="0"/>
    <n v="21"/>
    <s v="."/>
    <s v="."/>
    <n v="0"/>
    <n v="1958"/>
    <m/>
    <m/>
  </r>
  <r>
    <x v="158"/>
    <x v="70"/>
    <n v="1196"/>
    <n v="1171"/>
    <n v="1"/>
    <n v="0"/>
    <n v="24"/>
    <s v="."/>
    <s v="."/>
    <n v="0"/>
    <n v="1958"/>
    <m/>
    <m/>
  </r>
  <r>
    <x v="158"/>
    <x v="71"/>
    <n v="1159"/>
    <n v="1128"/>
    <n v="1"/>
    <n v="0"/>
    <n v="30"/>
    <s v="."/>
    <s v="."/>
    <n v="0"/>
    <n v="1958"/>
    <m/>
    <m/>
  </r>
  <r>
    <x v="158"/>
    <x v="72"/>
    <n v="1218"/>
    <n v="1186"/>
    <n v="0"/>
    <n v="0"/>
    <n v="32"/>
    <s v="."/>
    <s v="."/>
    <n v="0"/>
    <n v="1958"/>
    <m/>
    <m/>
  </r>
  <r>
    <x v="158"/>
    <x v="73"/>
    <n v="1299"/>
    <n v="1270"/>
    <n v="0"/>
    <n v="0"/>
    <n v="30"/>
    <s v="."/>
    <s v="."/>
    <n v="0"/>
    <n v="1958"/>
    <m/>
    <m/>
  </r>
  <r>
    <x v="158"/>
    <x v="74"/>
    <n v="1365"/>
    <n v="1336"/>
    <n v="0"/>
    <n v="0"/>
    <n v="30"/>
    <s v="."/>
    <s v="."/>
    <n v="0"/>
    <n v="1958"/>
    <m/>
    <m/>
  </r>
  <r>
    <x v="158"/>
    <x v="75"/>
    <n v="1391"/>
    <n v="1362"/>
    <n v="0"/>
    <n v="0"/>
    <n v="30"/>
    <s v="."/>
    <s v="."/>
    <n v="0"/>
    <n v="1958"/>
    <m/>
    <m/>
  </r>
  <r>
    <x v="158"/>
    <x v="76"/>
    <n v="1466"/>
    <n v="1435"/>
    <n v="0"/>
    <n v="0"/>
    <n v="31"/>
    <s v="."/>
    <s v="."/>
    <n v="0"/>
    <n v="1958"/>
    <m/>
    <m/>
  </r>
  <r>
    <x v="158"/>
    <x v="77"/>
    <n v="1493"/>
    <n v="1462"/>
    <n v="0"/>
    <n v="0"/>
    <n v="31"/>
    <s v="."/>
    <s v="."/>
    <n v="0"/>
    <n v="1958"/>
    <m/>
    <m/>
  </r>
  <r>
    <x v="158"/>
    <x v="78"/>
    <n v="1534"/>
    <n v="1501"/>
    <n v="0"/>
    <n v="0"/>
    <n v="32"/>
    <s v="."/>
    <s v="."/>
    <n v="0"/>
    <n v="1958"/>
    <m/>
    <m/>
  </r>
  <r>
    <x v="158"/>
    <x v="79"/>
    <n v="1510"/>
    <n v="1479"/>
    <n v="0"/>
    <n v="0"/>
    <n v="31"/>
    <s v="."/>
    <s v="."/>
    <n v="0"/>
    <n v="1958"/>
    <m/>
    <m/>
  </r>
  <r>
    <x v="158"/>
    <x v="80"/>
    <n v="1488"/>
    <n v="1458"/>
    <n v="0"/>
    <n v="0"/>
    <n v="30"/>
    <s v="."/>
    <s v="."/>
    <n v="0"/>
    <n v="1958"/>
    <m/>
    <m/>
  </r>
  <r>
    <x v="158"/>
    <x v="81"/>
    <n v="1502"/>
    <n v="1469"/>
    <n v="0"/>
    <n v="0"/>
    <n v="34"/>
    <s v="."/>
    <s v="."/>
    <n v="0"/>
    <n v="1958"/>
    <m/>
    <m/>
  </r>
  <r>
    <x v="158"/>
    <x v="0"/>
    <n v="1531"/>
    <n v="1496"/>
    <n v="1"/>
    <n v="0"/>
    <n v="35"/>
    <s v="."/>
    <s v="."/>
    <n v="0"/>
    <n v="1958"/>
    <m/>
    <m/>
  </r>
  <r>
    <x v="158"/>
    <x v="1"/>
    <n v="2339"/>
    <n v="1592"/>
    <n v="712"/>
    <n v="0"/>
    <n v="35"/>
    <n v="0"/>
    <n v="1.23"/>
    <n v="166"/>
    <n v="1958"/>
    <m/>
    <m/>
  </r>
  <r>
    <x v="158"/>
    <x v="2"/>
    <n v="2230"/>
    <n v="1432"/>
    <n v="775"/>
    <n v="0"/>
    <n v="22"/>
    <n v="0"/>
    <n v="1.1399999999999999"/>
    <n v="154"/>
    <n v="1958"/>
    <m/>
    <m/>
  </r>
  <r>
    <x v="158"/>
    <x v="3"/>
    <n v="2544"/>
    <n v="1624"/>
    <n v="884"/>
    <n v="0"/>
    <n v="36"/>
    <n v="0"/>
    <n v="1.28"/>
    <n v="167"/>
    <n v="1958"/>
    <m/>
    <m/>
  </r>
  <r>
    <x v="158"/>
    <x v="4"/>
    <n v="2334"/>
    <n v="1492"/>
    <n v="805"/>
    <n v="0"/>
    <n v="38"/>
    <n v="0"/>
    <n v="1.1399999999999999"/>
    <n v="137"/>
    <n v="1958"/>
    <m/>
    <m/>
  </r>
  <r>
    <x v="158"/>
    <x v="5"/>
    <n v="2475"/>
    <n v="1542"/>
    <n v="889"/>
    <n v="0"/>
    <n v="44"/>
    <n v="0"/>
    <n v="1.19"/>
    <n v="191"/>
    <n v="1958"/>
    <m/>
    <m/>
  </r>
  <r>
    <x v="158"/>
    <x v="6"/>
    <n v="2564"/>
    <n v="1526"/>
    <n v="982"/>
    <n v="0"/>
    <n v="56"/>
    <n v="0"/>
    <n v="1.2"/>
    <n v="199"/>
    <n v="1958"/>
    <m/>
    <m/>
  </r>
  <r>
    <x v="158"/>
    <x v="7"/>
    <n v="2641"/>
    <n v="1567"/>
    <n v="1013"/>
    <n v="0"/>
    <n v="61"/>
    <n v="0"/>
    <n v="1.21"/>
    <n v="217"/>
    <n v="1958"/>
    <m/>
    <m/>
  </r>
  <r>
    <x v="158"/>
    <x v="8"/>
    <n v="2813"/>
    <n v="1565"/>
    <n v="1175"/>
    <n v="0"/>
    <n v="73"/>
    <n v="0"/>
    <n v="1.26"/>
    <n v="192"/>
    <n v="1958"/>
    <m/>
    <m/>
  </r>
  <r>
    <x v="158"/>
    <x v="9"/>
    <n v="2779"/>
    <n v="1622"/>
    <n v="1081"/>
    <n v="0"/>
    <n v="76"/>
    <n v="0"/>
    <n v="1.22"/>
    <n v="202"/>
    <n v="1958"/>
    <m/>
    <m/>
  </r>
  <r>
    <x v="158"/>
    <x v="10"/>
    <n v="2817"/>
    <n v="1675"/>
    <n v="1066"/>
    <n v="0"/>
    <n v="76"/>
    <n v="0"/>
    <n v="1.21"/>
    <n v="191"/>
    <n v="1989"/>
    <m/>
    <m/>
  </r>
  <r>
    <x v="158"/>
    <x v="11"/>
    <n v="3148"/>
    <n v="1800"/>
    <n v="1264"/>
    <n v="0"/>
    <n v="84"/>
    <n v="0"/>
    <n v="1.33"/>
    <n v="165"/>
    <n v="1989"/>
    <m/>
    <m/>
  </r>
  <r>
    <x v="158"/>
    <x v="12"/>
    <n v="3209"/>
    <n v="1756"/>
    <n v="1364"/>
    <n v="0"/>
    <n v="89"/>
    <n v="0"/>
    <n v="1.32"/>
    <n v="177"/>
    <n v="1989"/>
    <m/>
    <m/>
  </r>
  <r>
    <x v="158"/>
    <x v="13"/>
    <n v="3057"/>
    <n v="1534"/>
    <n v="1437"/>
    <n v="0"/>
    <n v="86"/>
    <n v="0"/>
    <n v="1.23"/>
    <n v="156"/>
    <n v="1989"/>
    <m/>
    <m/>
  </r>
  <r>
    <x v="158"/>
    <x v="14"/>
    <n v="3335"/>
    <n v="1643"/>
    <n v="1594"/>
    <n v="0"/>
    <n v="98"/>
    <n v="0"/>
    <n v="1.32"/>
    <n v="199"/>
    <n v="1989"/>
    <m/>
    <m/>
  </r>
  <r>
    <x v="158"/>
    <x v="15"/>
    <n v="3574"/>
    <n v="1730"/>
    <n v="1737"/>
    <n v="0"/>
    <n v="107"/>
    <n v="0"/>
    <n v="1.38"/>
    <n v="247"/>
    <n v="1989"/>
    <m/>
    <m/>
  </r>
  <r>
    <x v="158"/>
    <x v="16"/>
    <n v="3736"/>
    <n v="1594"/>
    <n v="2026"/>
    <n v="0"/>
    <n v="115"/>
    <n v="0"/>
    <n v="1.42"/>
    <n v="285"/>
    <n v="1989"/>
    <m/>
    <m/>
  </r>
  <r>
    <x v="158"/>
    <x v="17"/>
    <n v="3822"/>
    <n v="1590"/>
    <n v="2113"/>
    <n v="0"/>
    <n v="119"/>
    <n v="0"/>
    <n v="1.43"/>
    <n v="327"/>
    <n v="1989"/>
    <m/>
    <m/>
  </r>
  <r>
    <x v="158"/>
    <x v="18"/>
    <n v="3720"/>
    <n v="1415"/>
    <n v="2194"/>
    <n v="0"/>
    <n v="111"/>
    <n v="0"/>
    <n v="1.38"/>
    <n v="274"/>
    <n v="1989"/>
    <m/>
    <m/>
  </r>
  <r>
    <x v="158"/>
    <x v="19"/>
    <n v="3678"/>
    <n v="1321"/>
    <n v="2254"/>
    <n v="0"/>
    <n v="104"/>
    <n v="0"/>
    <n v="1.34"/>
    <n v="345"/>
    <n v="1989"/>
    <m/>
    <m/>
  </r>
  <r>
    <x v="158"/>
    <x v="20"/>
    <n v="3892"/>
    <n v="1384"/>
    <n v="2399"/>
    <n v="0"/>
    <n v="109"/>
    <n v="0"/>
    <n v="1.4"/>
    <n v="337"/>
    <n v="1989"/>
    <m/>
    <m/>
  </r>
  <r>
    <x v="158"/>
    <x v="21"/>
    <n v="3871"/>
    <n v="1358"/>
    <n v="2339"/>
    <n v="56"/>
    <n v="113"/>
    <n v="5"/>
    <n v="1.37"/>
    <n v="390"/>
    <n v="1989"/>
    <m/>
    <m/>
  </r>
  <r>
    <x v="158"/>
    <x v="22"/>
    <n v="4107"/>
    <n v="1239"/>
    <n v="2678"/>
    <n v="72"/>
    <n v="112"/>
    <n v="7"/>
    <n v="1.43"/>
    <n v="392"/>
    <n v="1989"/>
    <m/>
    <m/>
  </r>
  <r>
    <x v="158"/>
    <x v="23"/>
    <n v="4417"/>
    <n v="1272"/>
    <n v="2897"/>
    <n v="115"/>
    <n v="122"/>
    <n v="11"/>
    <n v="1.51"/>
    <n v="453"/>
    <n v="1989"/>
    <m/>
    <m/>
  </r>
  <r>
    <x v="158"/>
    <x v="24"/>
    <n v="4964"/>
    <n v="1454"/>
    <n v="3216"/>
    <n v="138"/>
    <n v="144"/>
    <n v="13"/>
    <n v="1.66"/>
    <n v="416"/>
    <n v="1989"/>
    <m/>
    <m/>
  </r>
  <r>
    <x v="158"/>
    <x v="25"/>
    <n v="5115"/>
    <n v="1524"/>
    <n v="3269"/>
    <n v="157"/>
    <n v="151"/>
    <n v="15"/>
    <n v="1.68"/>
    <n v="431"/>
    <n v="1989"/>
    <m/>
    <m/>
  </r>
  <r>
    <x v="158"/>
    <x v="26"/>
    <n v="4980"/>
    <n v="1433"/>
    <n v="3218"/>
    <n v="165"/>
    <n v="146"/>
    <n v="18"/>
    <n v="1.62"/>
    <n v="350"/>
    <n v="1989"/>
    <m/>
    <m/>
  </r>
  <r>
    <x v="158"/>
    <x v="27"/>
    <n v="5246"/>
    <n v="1468"/>
    <n v="3147"/>
    <n v="460"/>
    <n v="136"/>
    <n v="35"/>
    <n v="1.69"/>
    <n v="444"/>
    <n v="1989"/>
    <m/>
    <m/>
  </r>
  <r>
    <x v="158"/>
    <x v="28"/>
    <n v="5536"/>
    <n v="1423"/>
    <n v="3197"/>
    <n v="746"/>
    <n v="124"/>
    <n v="47"/>
    <n v="1.77"/>
    <n v="418"/>
    <n v="1989"/>
    <m/>
    <m/>
  </r>
  <r>
    <x v="158"/>
    <x v="29"/>
    <n v="4911"/>
    <n v="1190"/>
    <n v="2853"/>
    <n v="734"/>
    <n v="109"/>
    <n v="24"/>
    <n v="1.57"/>
    <n v="406"/>
    <n v="1989"/>
    <m/>
    <m/>
  </r>
  <r>
    <x v="158"/>
    <x v="30"/>
    <n v="4493"/>
    <n v="1027"/>
    <n v="2769"/>
    <n v="548"/>
    <n v="102"/>
    <n v="47"/>
    <n v="1.43"/>
    <n v="558"/>
    <n v="1989"/>
    <m/>
    <m/>
  </r>
  <r>
    <x v="158"/>
    <x v="31"/>
    <n v="4761"/>
    <n v="1094"/>
    <n v="2968"/>
    <n v="497"/>
    <n v="98"/>
    <n v="104"/>
    <n v="1.51"/>
    <n v="432"/>
    <n v="1989"/>
    <m/>
    <m/>
  </r>
  <r>
    <x v="158"/>
    <x v="32"/>
    <n v="4507"/>
    <n v="1087"/>
    <n v="2688"/>
    <n v="590"/>
    <n v="121"/>
    <n v="21"/>
    <n v="1.42"/>
    <n v="424"/>
    <n v="1989"/>
    <m/>
    <m/>
  </r>
  <r>
    <x v="158"/>
    <x v="33"/>
    <n v="4974"/>
    <n v="1094"/>
    <n v="2692"/>
    <n v="1054"/>
    <n v="106"/>
    <n v="28"/>
    <n v="1.56"/>
    <n v="337"/>
    <n v="1989"/>
    <m/>
    <m/>
  </r>
  <r>
    <x v="158"/>
    <x v="34"/>
    <n v="4899"/>
    <n v="1178"/>
    <n v="2447"/>
    <n v="1144"/>
    <n v="103"/>
    <n v="27"/>
    <n v="1.52"/>
    <n v="348"/>
    <n v="1989"/>
    <m/>
    <m/>
  </r>
  <r>
    <x v="158"/>
    <x v="35"/>
    <n v="5262"/>
    <n v="1160"/>
    <n v="2446"/>
    <n v="1527"/>
    <n v="112"/>
    <n v="17"/>
    <n v="1.62"/>
    <n v="437"/>
    <n v="1989"/>
    <m/>
    <m/>
  </r>
  <r>
    <x v="158"/>
    <x v="36"/>
    <n v="5946"/>
    <n v="1095"/>
    <n v="2844"/>
    <n v="1875"/>
    <n v="132"/>
    <n v="0"/>
    <n v="1.82"/>
    <n v="283"/>
    <n v="1989"/>
    <m/>
    <m/>
  </r>
  <r>
    <x v="158"/>
    <x v="37"/>
    <n v="6243"/>
    <n v="952"/>
    <n v="2919"/>
    <n v="2248"/>
    <n v="123"/>
    <n v="0"/>
    <n v="1.9"/>
    <n v="244"/>
    <n v="1989"/>
    <m/>
    <m/>
  </r>
  <r>
    <x v="158"/>
    <x v="38"/>
    <n v="6575"/>
    <n v="1130"/>
    <n v="3165"/>
    <n v="2160"/>
    <n v="120"/>
    <n v="0"/>
    <n v="1.99"/>
    <n v="144"/>
    <n v="1989"/>
    <m/>
    <m/>
  </r>
  <r>
    <x v="158"/>
    <x v="39"/>
    <n v="6926"/>
    <n v="1350"/>
    <n v="3096"/>
    <n v="2369"/>
    <n v="110"/>
    <n v="0"/>
    <n v="2.08"/>
    <n v="274"/>
    <n v="1989"/>
    <m/>
    <m/>
  </r>
  <r>
    <x v="158"/>
    <x v="40"/>
    <n v="6928"/>
    <n v="1141"/>
    <n v="3259"/>
    <n v="2428"/>
    <n v="99"/>
    <n v="0"/>
    <n v="2.06"/>
    <n v="279"/>
    <n v="1989"/>
    <m/>
    <m/>
  </r>
  <r>
    <x v="158"/>
    <x v="41"/>
    <n v="6421"/>
    <n v="1246"/>
    <n v="2626"/>
    <n v="2419"/>
    <n v="102"/>
    <n v="30"/>
    <n v="1.89"/>
    <n v="637"/>
    <n v="1990"/>
    <m/>
    <m/>
  </r>
  <r>
    <x v="158"/>
    <x v="42"/>
    <n v="6568"/>
    <n v="1127"/>
    <n v="2702"/>
    <n v="2629"/>
    <n v="78"/>
    <n v="33"/>
    <n v="1.91"/>
    <n v="595"/>
    <n v="1990"/>
    <m/>
    <m/>
  </r>
  <r>
    <x v="158"/>
    <x v="43"/>
    <n v="6840"/>
    <n v="1005"/>
    <n v="2940"/>
    <n v="2790"/>
    <n v="79"/>
    <n v="25"/>
    <n v="1.95"/>
    <n v="574"/>
    <n v="1990"/>
    <m/>
    <m/>
  </r>
  <r>
    <x v="158"/>
    <x v="44"/>
    <n v="7278"/>
    <n v="1416"/>
    <n v="3018"/>
    <n v="2713"/>
    <n v="109"/>
    <n v="21"/>
    <n v="2.04"/>
    <n v="594"/>
    <n v="1990"/>
    <m/>
    <m/>
  </r>
  <r>
    <x v="158"/>
    <x v="45"/>
    <n v="7276"/>
    <n v="1255"/>
    <n v="3344"/>
    <n v="2531"/>
    <n v="122"/>
    <n v="25"/>
    <n v="2.0099999999999998"/>
    <n v="710"/>
    <n v="1990"/>
    <m/>
    <m/>
  </r>
  <r>
    <x v="158"/>
    <x v="46"/>
    <n v="7399"/>
    <n v="1217"/>
    <n v="3646"/>
    <n v="2390"/>
    <n v="129"/>
    <n v="17"/>
    <n v="2.0099999999999998"/>
    <n v="736"/>
    <n v="1990"/>
    <m/>
    <m/>
  </r>
  <r>
    <x v="158"/>
    <x v="47"/>
    <n v="7811"/>
    <n v="996"/>
    <n v="3920"/>
    <n v="2730"/>
    <n v="132"/>
    <n v="33"/>
    <n v="2.1"/>
    <n v="729"/>
    <n v="1990"/>
    <m/>
    <m/>
  </r>
  <r>
    <x v="158"/>
    <x v="48"/>
    <n v="8460"/>
    <n v="1239"/>
    <n v="4112"/>
    <n v="2923"/>
    <n v="133"/>
    <n v="53"/>
    <n v="2.25"/>
    <n v="735"/>
    <n v="1990"/>
    <m/>
    <m/>
  </r>
  <r>
    <x v="158"/>
    <x v="49"/>
    <n v="8189"/>
    <n v="1202"/>
    <n v="4220"/>
    <n v="2597"/>
    <n v="129"/>
    <n v="42"/>
    <n v="2.16"/>
    <n v="767"/>
    <n v="1990"/>
    <m/>
    <m/>
  </r>
  <r>
    <x v="158"/>
    <x v="50"/>
    <n v="8901"/>
    <n v="1327"/>
    <n v="4405"/>
    <n v="3003"/>
    <n v="140"/>
    <n v="26"/>
    <n v="2.33"/>
    <n v="743"/>
    <n v="1990"/>
    <m/>
    <m/>
  </r>
  <r>
    <x v="158"/>
    <x v="51"/>
    <n v="8994"/>
    <n v="1209"/>
    <n v="4458"/>
    <n v="3160"/>
    <n v="146"/>
    <n v="22"/>
    <n v="2.33"/>
    <n v="687"/>
    <n v="1990"/>
    <m/>
    <m/>
  </r>
  <r>
    <x v="158"/>
    <x v="52"/>
    <n v="9394"/>
    <n v="1487"/>
    <n v="4401"/>
    <n v="3323"/>
    <n v="147"/>
    <n v="35"/>
    <n v="2.4"/>
    <n v="743"/>
    <n v="1990"/>
    <m/>
    <m/>
  </r>
  <r>
    <x v="158"/>
    <x v="53"/>
    <n v="9054"/>
    <n v="1219"/>
    <n v="4519"/>
    <n v="3159"/>
    <n v="136"/>
    <n v="22"/>
    <n v="2.29"/>
    <n v="762"/>
    <n v="1990"/>
    <m/>
    <m/>
  </r>
  <r>
    <x v="158"/>
    <x v="54"/>
    <n v="9294"/>
    <n v="1885"/>
    <n v="4838"/>
    <n v="2409"/>
    <n v="147"/>
    <n v="15"/>
    <n v="2.31"/>
    <n v="770"/>
    <n v="1990"/>
    <m/>
    <m/>
  </r>
  <r>
    <x v="158"/>
    <x v="55"/>
    <n v="9423"/>
    <n v="2246"/>
    <n v="4849"/>
    <n v="2165"/>
    <n v="151"/>
    <n v="12"/>
    <n v="2.31"/>
    <n v="798"/>
    <n v="1990"/>
    <m/>
    <m/>
  </r>
  <r>
    <x v="158"/>
    <x v="56"/>
    <n v="9310"/>
    <n v="2323"/>
    <n v="4810"/>
    <n v="2016"/>
    <n v="150"/>
    <n v="11"/>
    <n v="2.25"/>
    <n v="860"/>
    <n v="1990"/>
    <m/>
    <m/>
  </r>
  <r>
    <x v="158"/>
    <x v="57"/>
    <n v="9121"/>
    <n v="2084"/>
    <n v="4806"/>
    <n v="2068"/>
    <n v="152"/>
    <n v="12"/>
    <n v="2.1800000000000002"/>
    <n v="846"/>
    <n v="1990"/>
    <m/>
    <m/>
  </r>
  <r>
    <x v="158"/>
    <x v="58"/>
    <n v="9173"/>
    <n v="1788"/>
    <n v="4906"/>
    <n v="2276"/>
    <n v="150"/>
    <n v="53"/>
    <n v="2.17"/>
    <n v="880"/>
    <n v="1990"/>
    <m/>
    <m/>
  </r>
  <r>
    <x v="158"/>
    <x v="59"/>
    <n v="9327"/>
    <n v="2062"/>
    <n v="4882"/>
    <n v="2127"/>
    <n v="163"/>
    <n v="93"/>
    <n v="2.1800000000000002"/>
    <n v="916"/>
    <n v="1990"/>
    <m/>
    <m/>
  </r>
  <r>
    <x v="158"/>
    <x v="60"/>
    <n v="8832"/>
    <n v="1590"/>
    <n v="4799"/>
    <n v="2191"/>
    <n v="163"/>
    <n v="90"/>
    <n v="2.04"/>
    <n v="879"/>
    <n v="1990"/>
    <m/>
    <m/>
  </r>
  <r>
    <x v="158"/>
    <x v="61"/>
    <n v="8667"/>
    <n v="1416"/>
    <n v="4672"/>
    <n v="2329"/>
    <n v="150"/>
    <n v="101"/>
    <n v="1.98"/>
    <n v="907"/>
    <n v="1990"/>
    <m/>
    <m/>
  </r>
  <r>
    <x v="158"/>
    <x v="62"/>
    <n v="8591"/>
    <n v="1549"/>
    <n v="4661"/>
    <n v="2130"/>
    <n v="163"/>
    <n v="87"/>
    <n v="1.95"/>
    <n v="918"/>
    <n v="1990"/>
    <m/>
    <m/>
  </r>
  <r>
    <x v="158"/>
    <x v="63"/>
    <n v="9313"/>
    <n v="1756"/>
    <n v="4941"/>
    <n v="2398"/>
    <n v="155"/>
    <n v="63"/>
    <n v="2.1"/>
    <n v="918"/>
    <n v="1990"/>
    <m/>
    <m/>
  </r>
  <r>
    <x v="158"/>
    <x v="64"/>
    <n v="9124"/>
    <n v="1545"/>
    <n v="4898"/>
    <n v="2486"/>
    <n v="158"/>
    <n v="38"/>
    <n v="2.04"/>
    <n v="953"/>
    <n v="1990"/>
    <m/>
    <m/>
  </r>
  <r>
    <x v="158"/>
    <x v="65"/>
    <n v="9453"/>
    <n v="1505"/>
    <n v="5014"/>
    <n v="2744"/>
    <n v="150"/>
    <n v="39"/>
    <n v="2.1"/>
    <n v="918"/>
    <n v="1990"/>
    <m/>
    <m/>
  </r>
  <r>
    <x v="159"/>
    <x v="75"/>
    <n v="0"/>
    <s v="."/>
    <s v="."/>
    <s v="."/>
    <n v="0"/>
    <s v="."/>
    <s v="."/>
    <n v="0"/>
    <n v="1958"/>
    <m/>
    <m/>
  </r>
  <r>
    <x v="159"/>
    <x v="76"/>
    <n v="2"/>
    <s v="."/>
    <s v="."/>
    <s v="."/>
    <n v="2"/>
    <s v="."/>
    <s v="."/>
    <n v="0"/>
    <n v="1958"/>
    <m/>
    <m/>
  </r>
  <r>
    <x v="159"/>
    <x v="77"/>
    <n v="1"/>
    <s v="."/>
    <s v="."/>
    <s v="."/>
    <n v="1"/>
    <s v="."/>
    <s v="."/>
    <n v="0"/>
    <n v="1958"/>
    <m/>
    <m/>
  </r>
  <r>
    <x v="159"/>
    <x v="78"/>
    <n v="2"/>
    <s v="."/>
    <s v="."/>
    <s v="."/>
    <n v="2"/>
    <s v="."/>
    <s v="."/>
    <n v="0"/>
    <n v="1958"/>
    <m/>
    <m/>
  </r>
  <r>
    <x v="159"/>
    <x v="79"/>
    <n v="1"/>
    <s v="."/>
    <s v="."/>
    <s v="."/>
    <n v="1"/>
    <s v="."/>
    <s v="."/>
    <n v="0"/>
    <n v="1958"/>
    <m/>
    <m/>
  </r>
  <r>
    <x v="159"/>
    <x v="80"/>
    <n v="2"/>
    <s v="."/>
    <s v="."/>
    <s v="."/>
    <n v="2"/>
    <s v="."/>
    <s v="."/>
    <n v="0"/>
    <n v="1958"/>
    <m/>
    <m/>
  </r>
  <r>
    <x v="159"/>
    <x v="81"/>
    <n v="2"/>
    <s v="."/>
    <s v="."/>
    <s v="."/>
    <n v="2"/>
    <s v="."/>
    <s v="."/>
    <n v="0"/>
    <n v="1958"/>
    <m/>
    <m/>
  </r>
  <r>
    <x v="159"/>
    <x v="0"/>
    <n v="2"/>
    <s v="."/>
    <s v="."/>
    <s v="."/>
    <n v="2"/>
    <s v="."/>
    <s v="."/>
    <n v="0"/>
    <n v="1958"/>
    <m/>
    <m/>
  </r>
  <r>
    <x v="159"/>
    <x v="1"/>
    <n v="52"/>
    <n v="0"/>
    <n v="50"/>
    <n v="0"/>
    <n v="2"/>
    <n v="0"/>
    <n v="0.04"/>
    <n v="3"/>
    <n v="1958"/>
    <m/>
    <m/>
  </r>
  <r>
    <x v="159"/>
    <x v="2"/>
    <n v="55"/>
    <n v="0"/>
    <n v="52"/>
    <n v="0"/>
    <n v="3"/>
    <n v="0"/>
    <n v="0.04"/>
    <n v="3"/>
    <n v="1958"/>
    <m/>
    <m/>
  </r>
  <r>
    <x v="159"/>
    <x v="3"/>
    <n v="75"/>
    <n v="0"/>
    <n v="72"/>
    <n v="0"/>
    <n v="3"/>
    <n v="0"/>
    <n v="0.05"/>
    <n v="3"/>
    <n v="1958"/>
    <m/>
    <m/>
  </r>
  <r>
    <x v="159"/>
    <x v="4"/>
    <n v="78"/>
    <n v="0"/>
    <n v="75"/>
    <n v="0"/>
    <n v="3"/>
    <n v="0"/>
    <n v="0.05"/>
    <n v="3"/>
    <n v="1958"/>
    <m/>
    <m/>
  </r>
  <r>
    <x v="159"/>
    <x v="5"/>
    <n v="86"/>
    <n v="0"/>
    <n v="83"/>
    <n v="0"/>
    <n v="3"/>
    <n v="0"/>
    <n v="0.06"/>
    <n v="3"/>
    <n v="1958"/>
    <m/>
    <m/>
  </r>
  <r>
    <x v="159"/>
    <x v="6"/>
    <n v="107"/>
    <n v="0"/>
    <n v="103"/>
    <n v="0"/>
    <n v="4"/>
    <n v="0"/>
    <n v="7.0000000000000007E-2"/>
    <n v="3"/>
    <n v="1958"/>
    <m/>
    <m/>
  </r>
  <r>
    <x v="159"/>
    <x v="7"/>
    <n v="103"/>
    <n v="0"/>
    <n v="97"/>
    <n v="0"/>
    <n v="6"/>
    <n v="0"/>
    <n v="7.0000000000000007E-2"/>
    <n v="3"/>
    <n v="1958"/>
    <m/>
    <m/>
  </r>
  <r>
    <x v="159"/>
    <x v="8"/>
    <n v="114"/>
    <n v="0"/>
    <n v="108"/>
    <n v="0"/>
    <n v="6"/>
    <n v="0"/>
    <n v="7.0000000000000007E-2"/>
    <n v="3"/>
    <n v="1958"/>
    <m/>
    <m/>
  </r>
  <r>
    <x v="159"/>
    <x v="9"/>
    <n v="164"/>
    <n v="0"/>
    <n v="159"/>
    <n v="0"/>
    <n v="5"/>
    <n v="0"/>
    <n v="0.1"/>
    <n v="3"/>
    <n v="1958"/>
    <m/>
    <m/>
  </r>
  <r>
    <x v="159"/>
    <x v="10"/>
    <n v="131"/>
    <n v="0"/>
    <n v="126"/>
    <n v="0"/>
    <n v="5"/>
    <n v="0"/>
    <n v="0.08"/>
    <n v="3"/>
    <n v="1989"/>
    <m/>
    <m/>
  </r>
  <r>
    <x v="159"/>
    <x v="11"/>
    <n v="145"/>
    <n v="0"/>
    <n v="141"/>
    <n v="0"/>
    <n v="4"/>
    <n v="0"/>
    <n v="0.08"/>
    <n v="4"/>
    <n v="1989"/>
    <m/>
    <m/>
  </r>
  <r>
    <x v="159"/>
    <x v="12"/>
    <n v="153"/>
    <n v="0"/>
    <n v="148"/>
    <n v="0"/>
    <n v="5"/>
    <n v="0"/>
    <n v="0.08"/>
    <n v="4"/>
    <n v="1989"/>
    <m/>
    <m/>
  </r>
  <r>
    <x v="159"/>
    <x v="13"/>
    <n v="180"/>
    <n v="0"/>
    <n v="174"/>
    <n v="0"/>
    <n v="6"/>
    <n v="0"/>
    <n v="0.1"/>
    <n v="4"/>
    <n v="1989"/>
    <m/>
    <m/>
  </r>
  <r>
    <x v="159"/>
    <x v="14"/>
    <n v="230"/>
    <n v="0"/>
    <n v="223"/>
    <n v="0"/>
    <n v="7"/>
    <n v="0"/>
    <n v="0.12"/>
    <n v="4"/>
    <n v="1989"/>
    <m/>
    <m/>
  </r>
  <r>
    <x v="159"/>
    <x v="15"/>
    <n v="259"/>
    <n v="0"/>
    <n v="251"/>
    <n v="0"/>
    <n v="8"/>
    <n v="0"/>
    <n v="0.13"/>
    <n v="4"/>
    <n v="1989"/>
    <m/>
    <m/>
  </r>
  <r>
    <x v="159"/>
    <x v="16"/>
    <n v="213"/>
    <n v="0"/>
    <n v="204"/>
    <n v="0"/>
    <n v="9"/>
    <n v="0"/>
    <n v="0.1"/>
    <n v="4"/>
    <n v="1989"/>
    <m/>
    <m/>
  </r>
  <r>
    <x v="159"/>
    <x v="17"/>
    <n v="262"/>
    <n v="0"/>
    <n v="251"/>
    <n v="0"/>
    <n v="11"/>
    <n v="0"/>
    <n v="0.12"/>
    <n v="4"/>
    <n v="1989"/>
    <m/>
    <m/>
  </r>
  <r>
    <x v="159"/>
    <x v="18"/>
    <n v="295"/>
    <n v="0"/>
    <n v="282"/>
    <n v="0"/>
    <n v="13"/>
    <n v="0"/>
    <n v="0.13"/>
    <n v="4"/>
    <n v="1989"/>
    <m/>
    <m/>
  </r>
  <r>
    <x v="159"/>
    <x v="19"/>
    <n v="336"/>
    <n v="0"/>
    <n v="322"/>
    <n v="0"/>
    <n v="14"/>
    <n v="0"/>
    <n v="0.15"/>
    <n v="4"/>
    <n v="1989"/>
    <m/>
    <m/>
  </r>
  <r>
    <x v="159"/>
    <x v="20"/>
    <n v="351"/>
    <n v="0"/>
    <n v="336"/>
    <n v="0"/>
    <n v="15"/>
    <n v="0"/>
    <n v="0.15"/>
    <n v="3"/>
    <n v="1989"/>
    <m/>
    <m/>
  </r>
  <r>
    <x v="159"/>
    <x v="21"/>
    <n v="383"/>
    <n v="0"/>
    <n v="366"/>
    <n v="0"/>
    <n v="17"/>
    <n v="0"/>
    <n v="0.16"/>
    <n v="3"/>
    <n v="1989"/>
    <m/>
    <m/>
  </r>
  <r>
    <x v="159"/>
    <x v="22"/>
    <n v="411"/>
    <n v="0"/>
    <n v="395"/>
    <n v="0"/>
    <n v="16"/>
    <n v="0"/>
    <n v="0.17"/>
    <n v="3"/>
    <n v="1989"/>
    <m/>
    <m/>
  </r>
  <r>
    <x v="159"/>
    <x v="23"/>
    <n v="438"/>
    <n v="0"/>
    <n v="422"/>
    <n v="0"/>
    <n v="16"/>
    <n v="0"/>
    <n v="0.17"/>
    <n v="3"/>
    <n v="1989"/>
    <m/>
    <m/>
  </r>
  <r>
    <x v="159"/>
    <x v="24"/>
    <n v="499"/>
    <n v="0"/>
    <n v="473"/>
    <n v="0"/>
    <n v="26"/>
    <n v="0"/>
    <n v="0.19"/>
    <n v="3"/>
    <n v="1989"/>
    <m/>
    <m/>
  </r>
  <r>
    <x v="159"/>
    <x v="25"/>
    <n v="532"/>
    <n v="0"/>
    <n v="500"/>
    <n v="0"/>
    <n v="32"/>
    <n v="0"/>
    <n v="0.2"/>
    <n v="3"/>
    <n v="1989"/>
    <m/>
    <m/>
  </r>
  <r>
    <x v="159"/>
    <x v="26"/>
    <n v="526"/>
    <n v="0"/>
    <n v="502"/>
    <n v="0"/>
    <n v="24"/>
    <n v="0"/>
    <n v="0.19"/>
    <n v="3"/>
    <n v="1989"/>
    <m/>
    <m/>
  </r>
  <r>
    <x v="159"/>
    <x v="27"/>
    <n v="607"/>
    <n v="0"/>
    <n v="576"/>
    <n v="0"/>
    <n v="31"/>
    <n v="0"/>
    <n v="0.21"/>
    <n v="3"/>
    <n v="1989"/>
    <m/>
    <m/>
  </r>
  <r>
    <x v="159"/>
    <x v="28"/>
    <n v="774"/>
    <n v="0"/>
    <n v="743"/>
    <n v="0"/>
    <n v="31"/>
    <n v="0"/>
    <n v="0.26"/>
    <n v="3"/>
    <n v="1989"/>
    <m/>
    <m/>
  </r>
  <r>
    <x v="159"/>
    <x v="29"/>
    <n v="718"/>
    <n v="0"/>
    <n v="691"/>
    <n v="0"/>
    <n v="27"/>
    <n v="0"/>
    <n v="0.23"/>
    <n v="3"/>
    <n v="1989"/>
    <m/>
    <m/>
  </r>
  <r>
    <x v="159"/>
    <x v="30"/>
    <n v="467"/>
    <n v="0"/>
    <n v="455"/>
    <n v="0"/>
    <n v="12"/>
    <n v="0"/>
    <n v="0.15"/>
    <n v="0"/>
    <n v="1989"/>
    <m/>
    <m/>
  </r>
  <r>
    <x v="159"/>
    <x v="31"/>
    <n v="553"/>
    <n v="0"/>
    <n v="532"/>
    <n v="0"/>
    <n v="21"/>
    <n v="0"/>
    <n v="0.17"/>
    <n v="0"/>
    <n v="1989"/>
    <m/>
    <m/>
  </r>
  <r>
    <x v="159"/>
    <x v="32"/>
    <n v="584"/>
    <n v="0"/>
    <n v="561"/>
    <n v="0"/>
    <n v="23"/>
    <n v="0"/>
    <n v="0.18"/>
    <n v="0"/>
    <n v="1989"/>
    <m/>
    <m/>
  </r>
  <r>
    <x v="159"/>
    <x v="33"/>
    <n v="577"/>
    <n v="0"/>
    <n v="563"/>
    <n v="0"/>
    <n v="14"/>
    <n v="0"/>
    <n v="0.17"/>
    <n v="0"/>
    <n v="1989"/>
    <m/>
    <m/>
  </r>
  <r>
    <x v="159"/>
    <x v="34"/>
    <n v="546"/>
    <n v="0"/>
    <n v="532"/>
    <n v="0"/>
    <n v="14"/>
    <n v="0"/>
    <n v="0.16"/>
    <n v="0"/>
    <n v="1989"/>
    <m/>
    <m/>
  </r>
  <r>
    <x v="159"/>
    <x v="35"/>
    <n v="505"/>
    <n v="0"/>
    <n v="491"/>
    <n v="0"/>
    <n v="14"/>
    <n v="0"/>
    <n v="0.14000000000000001"/>
    <n v="0"/>
    <n v="1989"/>
    <m/>
    <m/>
  </r>
  <r>
    <x v="159"/>
    <x v="36"/>
    <n v="543"/>
    <n v="0"/>
    <n v="529"/>
    <n v="0"/>
    <n v="14"/>
    <n v="0"/>
    <n v="0.15"/>
    <n v="0"/>
    <n v="1989"/>
    <m/>
    <m/>
  </r>
  <r>
    <x v="159"/>
    <x v="37"/>
    <n v="617"/>
    <n v="0"/>
    <n v="603"/>
    <n v="0"/>
    <n v="14"/>
    <n v="0"/>
    <n v="0.16"/>
    <n v="0"/>
    <n v="1989"/>
    <m/>
    <m/>
  </r>
  <r>
    <x v="159"/>
    <x v="38"/>
    <n v="665"/>
    <n v="0"/>
    <n v="651"/>
    <n v="0"/>
    <n v="14"/>
    <n v="0"/>
    <n v="0.17"/>
    <n v="0"/>
    <n v="1989"/>
    <m/>
    <m/>
  </r>
  <r>
    <x v="159"/>
    <x v="39"/>
    <n v="613"/>
    <n v="0"/>
    <n v="599"/>
    <n v="0"/>
    <n v="14"/>
    <n v="0"/>
    <n v="0.16"/>
    <n v="0"/>
    <n v="1989"/>
    <m/>
    <m/>
  </r>
  <r>
    <x v="159"/>
    <x v="40"/>
    <n v="403"/>
    <n v="0"/>
    <n v="385"/>
    <n v="0"/>
    <n v="18"/>
    <n v="0"/>
    <n v="0.1"/>
    <n v="0"/>
    <n v="1989"/>
    <m/>
    <m/>
  </r>
  <r>
    <x v="159"/>
    <x v="41"/>
    <n v="695"/>
    <n v="0"/>
    <n v="532"/>
    <n v="0"/>
    <n v="163"/>
    <n v="0"/>
    <n v="0.17"/>
    <n v="0"/>
    <n v="1990"/>
    <m/>
    <m/>
  </r>
  <r>
    <x v="159"/>
    <x v="42"/>
    <n v="547"/>
    <n v="0"/>
    <n v="514"/>
    <n v="0"/>
    <n v="33"/>
    <n v="0"/>
    <n v="0.13"/>
    <n v="0"/>
    <n v="1990"/>
    <m/>
    <m/>
  </r>
  <r>
    <x v="159"/>
    <x v="43"/>
    <n v="653"/>
    <n v="0"/>
    <n v="615"/>
    <n v="0"/>
    <n v="38"/>
    <n v="0"/>
    <n v="0.15"/>
    <n v="0"/>
    <n v="1990"/>
    <m/>
    <m/>
  </r>
  <r>
    <x v="159"/>
    <x v="44"/>
    <n v="628"/>
    <n v="0"/>
    <n v="593"/>
    <n v="0"/>
    <n v="35"/>
    <n v="0"/>
    <n v="0.14000000000000001"/>
    <n v="0"/>
    <n v="1990"/>
    <m/>
    <m/>
  </r>
  <r>
    <x v="159"/>
    <x v="45"/>
    <n v="693"/>
    <n v="0"/>
    <n v="651"/>
    <n v="0"/>
    <n v="42"/>
    <n v="0"/>
    <n v="0.15"/>
    <n v="0"/>
    <n v="1990"/>
    <m/>
    <m/>
  </r>
  <r>
    <x v="159"/>
    <x v="46"/>
    <n v="758"/>
    <n v="0"/>
    <n v="714"/>
    <n v="0"/>
    <n v="44"/>
    <n v="0"/>
    <n v="0.16"/>
    <n v="0"/>
    <n v="1990"/>
    <m/>
    <m/>
  </r>
  <r>
    <x v="159"/>
    <x v="47"/>
    <n v="784"/>
    <n v="0"/>
    <n v="735"/>
    <n v="0"/>
    <n v="49"/>
    <n v="0"/>
    <n v="0.17"/>
    <n v="0"/>
    <n v="1990"/>
    <m/>
    <m/>
  </r>
  <r>
    <x v="159"/>
    <x v="48"/>
    <n v="857"/>
    <n v="0"/>
    <n v="806"/>
    <n v="0"/>
    <n v="51"/>
    <n v="0"/>
    <n v="0.18"/>
    <n v="0"/>
    <n v="1990"/>
    <m/>
    <m/>
  </r>
  <r>
    <x v="159"/>
    <x v="49"/>
    <n v="933"/>
    <n v="0"/>
    <n v="882"/>
    <n v="0"/>
    <n v="51"/>
    <n v="0"/>
    <n v="0.19"/>
    <n v="23"/>
    <n v="1990"/>
    <m/>
    <m/>
  </r>
  <r>
    <x v="159"/>
    <x v="50"/>
    <n v="989"/>
    <n v="0"/>
    <n v="941"/>
    <n v="0"/>
    <n v="48"/>
    <n v="0"/>
    <n v="0.2"/>
    <n v="21"/>
    <n v="1990"/>
    <m/>
    <m/>
  </r>
  <r>
    <x v="159"/>
    <x v="51"/>
    <n v="1026"/>
    <n v="0"/>
    <n v="954"/>
    <n v="0"/>
    <n v="72"/>
    <n v="0"/>
    <n v="0.2"/>
    <n v="22"/>
    <n v="1990"/>
    <m/>
    <m/>
  </r>
  <r>
    <x v="159"/>
    <x v="52"/>
    <n v="1081"/>
    <n v="0"/>
    <n v="1011"/>
    <n v="0"/>
    <n v="70"/>
    <n v="0"/>
    <n v="0.21"/>
    <n v="21"/>
    <n v="1990"/>
    <m/>
    <m/>
  </r>
  <r>
    <x v="159"/>
    <x v="53"/>
    <n v="1101"/>
    <n v="0"/>
    <n v="1026"/>
    <n v="0"/>
    <n v="75"/>
    <n v="0"/>
    <n v="0.21"/>
    <n v="20"/>
    <n v="1990"/>
    <m/>
    <m/>
  </r>
  <r>
    <x v="159"/>
    <x v="54"/>
    <n v="1203"/>
    <n v="0"/>
    <n v="1082"/>
    <n v="0"/>
    <n v="121"/>
    <n v="0"/>
    <n v="0.23"/>
    <n v="21"/>
    <n v="1990"/>
    <m/>
    <m/>
  </r>
  <r>
    <x v="159"/>
    <x v="55"/>
    <n v="1207"/>
    <n v="0"/>
    <n v="1136"/>
    <n v="0"/>
    <n v="71"/>
    <n v="0"/>
    <n v="0.23"/>
    <n v="16"/>
    <n v="1990"/>
    <m/>
    <m/>
  </r>
  <r>
    <x v="159"/>
    <x v="56"/>
    <n v="1178"/>
    <n v="0"/>
    <n v="1106"/>
    <n v="0"/>
    <n v="72"/>
    <n v="0"/>
    <n v="0.22"/>
    <n v="15"/>
    <n v="1990"/>
    <m/>
    <m/>
  </r>
  <r>
    <x v="159"/>
    <x v="57"/>
    <n v="1218"/>
    <n v="0"/>
    <n v="1146"/>
    <n v="0"/>
    <n v="72"/>
    <n v="0"/>
    <n v="0.22"/>
    <n v="15"/>
    <n v="1990"/>
    <m/>
    <m/>
  </r>
  <r>
    <x v="159"/>
    <x v="58"/>
    <n v="1256"/>
    <n v="0"/>
    <n v="1184"/>
    <n v="0"/>
    <n v="72"/>
    <n v="0"/>
    <n v="0.22"/>
    <n v="22"/>
    <n v="1990"/>
    <m/>
    <m/>
  </r>
  <r>
    <x v="159"/>
    <x v="59"/>
    <n v="1206"/>
    <n v="0"/>
    <n v="1134"/>
    <n v="0"/>
    <n v="72"/>
    <n v="0"/>
    <n v="0.21"/>
    <n v="21"/>
    <n v="1990"/>
    <m/>
    <m/>
  </r>
  <r>
    <x v="159"/>
    <x v="60"/>
    <n v="1226"/>
    <n v="0"/>
    <n v="1154"/>
    <n v="0"/>
    <n v="72"/>
    <n v="0"/>
    <n v="0.22"/>
    <n v="16"/>
    <n v="1990"/>
    <m/>
    <m/>
  </r>
  <r>
    <x v="159"/>
    <x v="61"/>
    <n v="1237"/>
    <n v="0"/>
    <n v="1155"/>
    <n v="0"/>
    <n v="82"/>
    <n v="0"/>
    <n v="0.22"/>
    <n v="15"/>
    <n v="1990"/>
    <m/>
    <m/>
  </r>
  <r>
    <x v="159"/>
    <x v="62"/>
    <n v="1331"/>
    <n v="0"/>
    <n v="1236"/>
    <n v="0"/>
    <n v="95"/>
    <n v="0"/>
    <n v="0.23"/>
    <n v="17"/>
    <n v="1990"/>
    <m/>
    <m/>
  </r>
  <r>
    <x v="159"/>
    <x v="63"/>
    <n v="1260"/>
    <n v="0"/>
    <n v="1176"/>
    <n v="0"/>
    <n v="84"/>
    <n v="0"/>
    <n v="0.21"/>
    <n v="18"/>
    <n v="1990"/>
    <m/>
    <m/>
  </r>
  <r>
    <x v="159"/>
    <x v="64"/>
    <n v="1241"/>
    <n v="0"/>
    <n v="1153"/>
    <n v="0"/>
    <n v="88"/>
    <n v="0"/>
    <n v="0.21"/>
    <n v="17"/>
    <n v="1990"/>
    <m/>
    <m/>
  </r>
  <r>
    <x v="159"/>
    <x v="65"/>
    <n v="1326"/>
    <n v="0"/>
    <n v="1231"/>
    <n v="0"/>
    <n v="95"/>
    <n v="0"/>
    <n v="0.22"/>
    <n v="19"/>
    <n v="1990"/>
    <m/>
    <m/>
  </r>
  <r>
    <x v="160"/>
    <x v="9"/>
    <n v="7"/>
    <n v="0"/>
    <n v="7"/>
    <n v="0"/>
    <n v="0"/>
    <n v="0"/>
    <n v="0"/>
    <n v="0"/>
    <n v="1958"/>
    <m/>
    <m/>
  </r>
  <r>
    <x v="160"/>
    <x v="10"/>
    <n v="6"/>
    <n v="0"/>
    <n v="6"/>
    <n v="0"/>
    <n v="0"/>
    <n v="0"/>
    <n v="0"/>
    <n v="0"/>
    <n v="1989"/>
    <m/>
    <m/>
  </r>
  <r>
    <x v="160"/>
    <x v="11"/>
    <n v="8"/>
    <n v="0"/>
    <n v="8"/>
    <n v="0"/>
    <n v="0"/>
    <n v="0"/>
    <n v="0"/>
    <n v="0"/>
    <n v="1989"/>
    <m/>
    <m/>
  </r>
  <r>
    <x v="160"/>
    <x v="12"/>
    <n v="15"/>
    <n v="0"/>
    <n v="15"/>
    <n v="0"/>
    <n v="0"/>
    <n v="0"/>
    <n v="0"/>
    <n v="0"/>
    <n v="1989"/>
    <m/>
    <m/>
  </r>
  <r>
    <x v="160"/>
    <x v="13"/>
    <n v="18"/>
    <n v="0"/>
    <n v="18"/>
    <n v="0"/>
    <n v="0"/>
    <n v="0"/>
    <n v="0.01"/>
    <n v="0"/>
    <n v="1989"/>
    <m/>
    <m/>
  </r>
  <r>
    <x v="160"/>
    <x v="14"/>
    <n v="24"/>
    <n v="0"/>
    <n v="24"/>
    <n v="0"/>
    <n v="0"/>
    <n v="0"/>
    <n v="0.01"/>
    <n v="0"/>
    <n v="1989"/>
    <m/>
    <m/>
  </r>
  <r>
    <x v="160"/>
    <x v="15"/>
    <n v="26"/>
    <n v="0"/>
    <n v="26"/>
    <n v="0"/>
    <n v="0"/>
    <n v="0"/>
    <n v="0.01"/>
    <n v="0"/>
    <n v="1989"/>
    <m/>
    <m/>
  </r>
  <r>
    <x v="160"/>
    <x v="16"/>
    <n v="25"/>
    <n v="0"/>
    <n v="25"/>
    <n v="0"/>
    <n v="0"/>
    <n v="0"/>
    <n v="0.01"/>
    <n v="0"/>
    <n v="1989"/>
    <m/>
    <m/>
  </r>
  <r>
    <x v="160"/>
    <x v="17"/>
    <n v="37"/>
    <n v="0"/>
    <n v="35"/>
    <n v="0"/>
    <n v="2"/>
    <n v="0"/>
    <n v="0.01"/>
    <n v="0"/>
    <n v="1989"/>
    <m/>
    <m/>
  </r>
  <r>
    <x v="160"/>
    <x v="18"/>
    <n v="36"/>
    <n v="0"/>
    <n v="33"/>
    <n v="0"/>
    <n v="3"/>
    <n v="0"/>
    <n v="0.01"/>
    <n v="0"/>
    <n v="1989"/>
    <m/>
    <m/>
  </r>
  <r>
    <x v="160"/>
    <x v="19"/>
    <n v="44"/>
    <n v="0"/>
    <n v="41"/>
    <n v="0"/>
    <n v="3"/>
    <n v="0"/>
    <n v="0.01"/>
    <n v="0"/>
    <n v="1989"/>
    <m/>
    <m/>
  </r>
  <r>
    <x v="160"/>
    <x v="20"/>
    <n v="52"/>
    <n v="0"/>
    <n v="49"/>
    <n v="0"/>
    <n v="3"/>
    <n v="0"/>
    <n v="0.01"/>
    <n v="0"/>
    <n v="1989"/>
    <m/>
    <m/>
  </r>
  <r>
    <x v="160"/>
    <x v="21"/>
    <n v="59"/>
    <n v="0"/>
    <n v="55"/>
    <n v="0"/>
    <n v="4"/>
    <n v="0"/>
    <n v="0.01"/>
    <n v="0"/>
    <n v="1989"/>
    <m/>
    <m/>
  </r>
  <r>
    <x v="160"/>
    <x v="22"/>
    <n v="63"/>
    <n v="0"/>
    <n v="59"/>
    <n v="0"/>
    <n v="4"/>
    <n v="0"/>
    <n v="0.01"/>
    <n v="0"/>
    <n v="1989"/>
    <m/>
    <m/>
  </r>
  <r>
    <x v="160"/>
    <x v="23"/>
    <n v="69"/>
    <n v="0"/>
    <n v="65"/>
    <n v="0"/>
    <n v="4"/>
    <n v="0"/>
    <n v="0.01"/>
    <n v="0"/>
    <n v="1989"/>
    <m/>
    <m/>
  </r>
  <r>
    <x v="160"/>
    <x v="24"/>
    <n v="90"/>
    <n v="0"/>
    <n v="80"/>
    <n v="0"/>
    <n v="10"/>
    <n v="0"/>
    <n v="0.02"/>
    <n v="0"/>
    <n v="1989"/>
    <m/>
    <m/>
  </r>
  <r>
    <x v="160"/>
    <x v="25"/>
    <n v="79"/>
    <n v="0"/>
    <n v="76"/>
    <n v="0"/>
    <n v="3"/>
    <n v="0"/>
    <n v="0.02"/>
    <n v="0"/>
    <n v="1989"/>
    <m/>
    <m/>
  </r>
  <r>
    <x v="160"/>
    <x v="26"/>
    <n v="91"/>
    <n v="0"/>
    <n v="89"/>
    <n v="0"/>
    <n v="2"/>
    <n v="0"/>
    <n v="0.02"/>
    <n v="0"/>
    <n v="1989"/>
    <m/>
    <m/>
  </r>
  <r>
    <x v="160"/>
    <x v="27"/>
    <n v="91"/>
    <n v="0"/>
    <n v="86"/>
    <n v="0"/>
    <n v="5"/>
    <n v="0"/>
    <n v="0.02"/>
    <n v="0"/>
    <n v="1989"/>
    <m/>
    <m/>
  </r>
  <r>
    <x v="160"/>
    <x v="28"/>
    <n v="100"/>
    <n v="0"/>
    <n v="95"/>
    <n v="0"/>
    <n v="5"/>
    <n v="0"/>
    <n v="0.02"/>
    <n v="0"/>
    <n v="1989"/>
    <m/>
    <m/>
  </r>
  <r>
    <x v="160"/>
    <x v="29"/>
    <n v="114"/>
    <n v="0"/>
    <n v="108"/>
    <n v="0"/>
    <n v="6"/>
    <n v="0"/>
    <n v="0.02"/>
    <n v="12"/>
    <n v="1989"/>
    <m/>
    <m/>
  </r>
  <r>
    <x v="160"/>
    <x v="30"/>
    <n v="131"/>
    <n v="0"/>
    <n v="126"/>
    <n v="0"/>
    <n v="5"/>
    <n v="0"/>
    <n v="0.02"/>
    <n v="13"/>
    <n v="1989"/>
    <m/>
    <m/>
  </r>
  <r>
    <x v="160"/>
    <x v="31"/>
    <n v="156"/>
    <n v="14"/>
    <n v="136"/>
    <n v="0"/>
    <n v="6"/>
    <n v="0"/>
    <n v="0.03"/>
    <n v="7"/>
    <n v="1989"/>
    <m/>
    <m/>
  </r>
  <r>
    <x v="160"/>
    <x v="32"/>
    <n v="187"/>
    <n v="22"/>
    <n v="161"/>
    <n v="0"/>
    <n v="5"/>
    <n v="0"/>
    <n v="0.03"/>
    <n v="10"/>
    <n v="1989"/>
    <m/>
    <m/>
  </r>
  <r>
    <x v="160"/>
    <x v="33"/>
    <n v="204"/>
    <n v="33"/>
    <n v="167"/>
    <n v="0"/>
    <n v="5"/>
    <n v="0"/>
    <n v="0.03"/>
    <n v="15"/>
    <n v="1989"/>
    <m/>
    <m/>
  </r>
  <r>
    <x v="160"/>
    <x v="34"/>
    <n v="263"/>
    <n v="94"/>
    <n v="164"/>
    <n v="0"/>
    <n v="5"/>
    <n v="0"/>
    <n v="0.04"/>
    <n v="15"/>
    <n v="1989"/>
    <m/>
    <m/>
  </r>
  <r>
    <x v="160"/>
    <x v="35"/>
    <n v="271"/>
    <n v="109"/>
    <n v="157"/>
    <n v="0"/>
    <n v="5"/>
    <n v="0"/>
    <n v="0.04"/>
    <n v="15"/>
    <n v="1989"/>
    <m/>
    <m/>
  </r>
  <r>
    <x v="160"/>
    <x v="36"/>
    <n v="272"/>
    <n v="109"/>
    <n v="157"/>
    <n v="0"/>
    <n v="5"/>
    <n v="0"/>
    <n v="0.04"/>
    <n v="12"/>
    <n v="1989"/>
    <m/>
    <m/>
  </r>
  <r>
    <x v="160"/>
    <x v="37"/>
    <n v="246"/>
    <n v="90"/>
    <n v="152"/>
    <n v="0"/>
    <n v="5"/>
    <n v="0"/>
    <n v="0.04"/>
    <n v="13"/>
    <n v="1989"/>
    <m/>
    <m/>
  </r>
  <r>
    <x v="160"/>
    <x v="38"/>
    <n v="273"/>
    <n v="119"/>
    <n v="149"/>
    <n v="0"/>
    <n v="5"/>
    <n v="0"/>
    <n v="0.04"/>
    <n v="14"/>
    <n v="1989"/>
    <m/>
    <m/>
  </r>
  <r>
    <x v="160"/>
    <x v="39"/>
    <n v="270"/>
    <n v="112"/>
    <n v="154"/>
    <n v="0"/>
    <n v="4"/>
    <n v="0"/>
    <n v="0.04"/>
    <n v="12"/>
    <n v="1989"/>
    <m/>
    <m/>
  </r>
  <r>
    <x v="160"/>
    <x v="40"/>
    <n v="284"/>
    <n v="124"/>
    <n v="156"/>
    <n v="0"/>
    <n v="4"/>
    <n v="0"/>
    <n v="0.04"/>
    <n v="12"/>
    <n v="1989"/>
    <m/>
    <m/>
  </r>
  <r>
    <x v="160"/>
    <x v="41"/>
    <n v="200"/>
    <n v="61"/>
    <n v="136"/>
    <n v="0"/>
    <n v="3"/>
    <n v="0"/>
    <n v="0.03"/>
    <n v="11"/>
    <n v="1990"/>
    <m/>
    <m/>
  </r>
  <r>
    <x v="160"/>
    <x v="42"/>
    <n v="197"/>
    <n v="62"/>
    <n v="131"/>
    <n v="0"/>
    <n v="3"/>
    <n v="0"/>
    <n v="0.02"/>
    <n v="10"/>
    <n v="1990"/>
    <m/>
    <m/>
  </r>
  <r>
    <x v="160"/>
    <x v="43"/>
    <n v="191"/>
    <n v="53"/>
    <n v="134"/>
    <n v="0"/>
    <n v="4"/>
    <n v="0"/>
    <n v="0.02"/>
    <n v="9"/>
    <n v="1990"/>
    <m/>
    <m/>
  </r>
  <r>
    <x v="160"/>
    <x v="44"/>
    <n v="213"/>
    <n v="62"/>
    <n v="147"/>
    <n v="0"/>
    <n v="4"/>
    <n v="0"/>
    <n v="0.02"/>
    <n v="9"/>
    <n v="1990"/>
    <m/>
    <m/>
  </r>
  <r>
    <x v="160"/>
    <x v="45"/>
    <n v="211"/>
    <n v="62"/>
    <n v="145"/>
    <n v="0"/>
    <n v="4"/>
    <n v="0"/>
    <n v="0.02"/>
    <n v="8"/>
    <n v="1990"/>
    <m/>
    <m/>
  </r>
  <r>
    <x v="160"/>
    <x v="46"/>
    <n v="221"/>
    <n v="68"/>
    <n v="150"/>
    <n v="0"/>
    <n v="4"/>
    <n v="0"/>
    <n v="0.02"/>
    <n v="6"/>
    <n v="1990"/>
    <m/>
    <m/>
  </r>
  <r>
    <x v="160"/>
    <x v="47"/>
    <n v="246"/>
    <n v="72"/>
    <n v="170"/>
    <n v="0"/>
    <n v="4"/>
    <n v="0"/>
    <n v="0.03"/>
    <n v="9"/>
    <n v="1990"/>
    <m/>
    <m/>
  </r>
  <r>
    <x v="160"/>
    <x v="48"/>
    <n v="248"/>
    <n v="64"/>
    <n v="179"/>
    <n v="0"/>
    <n v="4"/>
    <n v="0"/>
    <n v="0.03"/>
    <n v="11"/>
    <n v="1990"/>
    <m/>
    <m/>
  </r>
  <r>
    <x v="160"/>
    <x v="49"/>
    <n v="261"/>
    <n v="72"/>
    <n v="186"/>
    <n v="0"/>
    <n v="4"/>
    <n v="0"/>
    <n v="0.03"/>
    <n v="9"/>
    <n v="1990"/>
    <m/>
    <m/>
  </r>
  <r>
    <x v="160"/>
    <x v="50"/>
    <n v="260"/>
    <n v="66"/>
    <n v="189"/>
    <n v="0"/>
    <n v="4"/>
    <n v="0"/>
    <n v="0.02"/>
    <n v="10"/>
    <n v="1990"/>
    <m/>
    <m/>
  </r>
  <r>
    <x v="160"/>
    <x v="51"/>
    <n v="190"/>
    <n v="62"/>
    <n v="122"/>
    <n v="0"/>
    <n v="5"/>
    <n v="0"/>
    <n v="0.02"/>
    <n v="12"/>
    <n v="1990"/>
    <m/>
    <m/>
  </r>
  <r>
    <x v="160"/>
    <x v="52"/>
    <n v="179"/>
    <n v="64"/>
    <n v="109"/>
    <n v="0"/>
    <n v="6"/>
    <n v="0"/>
    <n v="0.02"/>
    <n v="6"/>
    <n v="1990"/>
    <m/>
    <m/>
  </r>
  <r>
    <x v="160"/>
    <x v="53"/>
    <n v="191"/>
    <n v="72"/>
    <n v="111"/>
    <n v="0"/>
    <n v="7"/>
    <n v="0"/>
    <n v="0.02"/>
    <n v="9"/>
    <n v="1990"/>
    <m/>
    <m/>
  </r>
  <r>
    <x v="160"/>
    <x v="54"/>
    <n v="207"/>
    <n v="75"/>
    <n v="126"/>
    <n v="0"/>
    <n v="7"/>
    <n v="0"/>
    <n v="0.02"/>
    <n v="9"/>
    <n v="1990"/>
    <m/>
    <m/>
  </r>
  <r>
    <x v="160"/>
    <x v="55"/>
    <n v="222"/>
    <n v="96"/>
    <n v="119"/>
    <n v="0"/>
    <n v="7"/>
    <n v="0"/>
    <n v="0.02"/>
    <n v="10"/>
    <n v="1990"/>
    <m/>
    <m/>
  </r>
  <r>
    <x v="160"/>
    <x v="56"/>
    <n v="195"/>
    <n v="70"/>
    <n v="117"/>
    <n v="0"/>
    <n v="8"/>
    <n v="0"/>
    <n v="0.02"/>
    <n v="11"/>
    <n v="1990"/>
    <m/>
    <m/>
  </r>
  <r>
    <x v="160"/>
    <x v="57"/>
    <n v="189"/>
    <n v="72"/>
    <n v="109"/>
    <n v="0"/>
    <n v="8"/>
    <n v="0"/>
    <n v="0.01"/>
    <n v="9"/>
    <n v="1990"/>
    <m/>
    <m/>
  </r>
  <r>
    <x v="160"/>
    <x v="58"/>
    <n v="197"/>
    <n v="63"/>
    <n v="127"/>
    <n v="0"/>
    <n v="6"/>
    <n v="0"/>
    <n v="0.01"/>
    <n v="10"/>
    <n v="1990"/>
    <m/>
    <m/>
  </r>
  <r>
    <x v="160"/>
    <x v="59"/>
    <n v="221"/>
    <n v="74"/>
    <n v="139"/>
    <n v="0"/>
    <n v="8"/>
    <n v="0"/>
    <n v="0.01"/>
    <n v="9"/>
    <n v="1990"/>
    <m/>
    <m/>
  </r>
  <r>
    <x v="160"/>
    <x v="60"/>
    <n v="264"/>
    <n v="76"/>
    <n v="182"/>
    <n v="0"/>
    <n v="6"/>
    <n v="0"/>
    <n v="0.02"/>
    <n v="9"/>
    <n v="1990"/>
    <m/>
    <m/>
  </r>
  <r>
    <x v="160"/>
    <x v="61"/>
    <n v="320"/>
    <n v="90"/>
    <n v="226"/>
    <n v="0"/>
    <n v="4"/>
    <n v="0"/>
    <n v="0.02"/>
    <n v="11"/>
    <n v="1990"/>
    <m/>
    <m/>
  </r>
  <r>
    <x v="160"/>
    <x v="62"/>
    <n v="362"/>
    <n v="101"/>
    <n v="250"/>
    <n v="0"/>
    <n v="10"/>
    <n v="0"/>
    <n v="0.02"/>
    <n v="13"/>
    <n v="1990"/>
    <m/>
    <m/>
  </r>
  <r>
    <x v="160"/>
    <x v="63"/>
    <n v="509"/>
    <n v="105"/>
    <n v="394"/>
    <n v="0"/>
    <n v="10"/>
    <n v="0"/>
    <n v="0.03"/>
    <n v="10"/>
    <n v="1990"/>
    <m/>
    <m/>
  </r>
  <r>
    <x v="160"/>
    <x v="64"/>
    <n v="529"/>
    <n v="93"/>
    <n v="432"/>
    <n v="0"/>
    <n v="4"/>
    <n v="0"/>
    <n v="0.03"/>
    <n v="19"/>
    <n v="1990"/>
    <m/>
    <m/>
  </r>
  <r>
    <x v="160"/>
    <x v="65"/>
    <n v="580"/>
    <n v="98"/>
    <n v="480"/>
    <n v="0"/>
    <n v="3"/>
    <n v="0"/>
    <n v="0.03"/>
    <n v="25"/>
    <n v="1990"/>
    <m/>
    <m/>
  </r>
  <r>
    <x v="161"/>
    <x v="127"/>
    <n v="5"/>
    <n v="5"/>
    <n v="0"/>
    <n v="0"/>
    <n v="0"/>
    <s v="."/>
    <s v="."/>
    <n v="0"/>
    <n v="1958"/>
    <m/>
    <m/>
  </r>
  <r>
    <x v="161"/>
    <x v="88"/>
    <n v="18"/>
    <n v="18"/>
    <n v="0"/>
    <n v="0"/>
    <n v="0"/>
    <s v="."/>
    <s v="."/>
    <n v="0"/>
    <n v="1958"/>
    <m/>
    <m/>
  </r>
  <r>
    <x v="161"/>
    <x v="89"/>
    <n v="61"/>
    <n v="61"/>
    <n v="0"/>
    <n v="0"/>
    <n v="0"/>
    <s v="."/>
    <s v="."/>
    <n v="0"/>
    <n v="1958"/>
    <m/>
    <m/>
  </r>
  <r>
    <x v="161"/>
    <x v="90"/>
    <n v="109"/>
    <n v="109"/>
    <n v="0"/>
    <n v="0"/>
    <n v="0"/>
    <s v="."/>
    <s v="."/>
    <n v="0"/>
    <n v="1958"/>
    <m/>
    <m/>
  </r>
  <r>
    <x v="161"/>
    <x v="91"/>
    <n v="101"/>
    <n v="101"/>
    <n v="0"/>
    <n v="0"/>
    <n v="0"/>
    <s v="."/>
    <s v="."/>
    <n v="0"/>
    <n v="1958"/>
    <m/>
    <m/>
  </r>
  <r>
    <x v="161"/>
    <x v="92"/>
    <n v="133"/>
    <n v="133"/>
    <n v="0"/>
    <n v="0"/>
    <n v="0"/>
    <s v="."/>
    <s v="."/>
    <n v="0"/>
    <n v="1958"/>
    <m/>
    <m/>
  </r>
  <r>
    <x v="161"/>
    <x v="93"/>
    <n v="156"/>
    <n v="156"/>
    <n v="0"/>
    <n v="0"/>
    <n v="0"/>
    <s v="."/>
    <s v="."/>
    <n v="0"/>
    <n v="1958"/>
    <m/>
    <m/>
  </r>
  <r>
    <x v="161"/>
    <x v="94"/>
    <n v="83"/>
    <n v="83"/>
    <n v="0"/>
    <n v="0"/>
    <n v="0"/>
    <s v="."/>
    <s v="."/>
    <n v="0"/>
    <n v="1958"/>
    <m/>
    <m/>
  </r>
  <r>
    <x v="161"/>
    <x v="95"/>
    <n v="129"/>
    <n v="129"/>
    <n v="0"/>
    <n v="0"/>
    <n v="0"/>
    <s v="."/>
    <s v="."/>
    <n v="0"/>
    <n v="1958"/>
    <m/>
    <m/>
  </r>
  <r>
    <x v="161"/>
    <x v="96"/>
    <n v="148"/>
    <n v="148"/>
    <n v="0"/>
    <n v="0"/>
    <n v="0"/>
    <s v="."/>
    <s v="."/>
    <n v="0"/>
    <n v="1958"/>
    <m/>
    <m/>
  </r>
  <r>
    <x v="161"/>
    <x v="97"/>
    <n v="176"/>
    <n v="176"/>
    <n v="0"/>
    <n v="0"/>
    <n v="0"/>
    <s v="."/>
    <s v="."/>
    <n v="0"/>
    <n v="1958"/>
    <m/>
    <m/>
  </r>
  <r>
    <x v="161"/>
    <x v="98"/>
    <n v="239"/>
    <n v="239"/>
    <n v="0"/>
    <n v="0"/>
    <n v="0"/>
    <s v="."/>
    <s v="."/>
    <n v="0"/>
    <n v="1958"/>
    <m/>
    <m/>
  </r>
  <r>
    <x v="161"/>
    <x v="99"/>
    <n v="264"/>
    <n v="264"/>
    <n v="0"/>
    <n v="0"/>
    <n v="0"/>
    <s v="."/>
    <s v="."/>
    <n v="0"/>
    <n v="1958"/>
    <m/>
    <m/>
  </r>
  <r>
    <x v="161"/>
    <x v="100"/>
    <n v="264"/>
    <n v="264"/>
    <n v="0"/>
    <n v="0"/>
    <n v="0"/>
    <s v="."/>
    <s v="."/>
    <n v="0"/>
    <n v="1958"/>
    <m/>
    <m/>
  </r>
  <r>
    <x v="161"/>
    <x v="101"/>
    <n v="254"/>
    <n v="254"/>
    <n v="0"/>
    <n v="0"/>
    <n v="0"/>
    <s v="."/>
    <s v="."/>
    <n v="0"/>
    <n v="1958"/>
    <m/>
    <m/>
  </r>
  <r>
    <x v="161"/>
    <x v="102"/>
    <n v="256"/>
    <n v="256"/>
    <n v="0"/>
    <n v="0"/>
    <n v="0"/>
    <s v="."/>
    <s v="."/>
    <n v="0"/>
    <n v="1958"/>
    <m/>
    <m/>
  </r>
  <r>
    <x v="161"/>
    <x v="103"/>
    <n v="241"/>
    <n v="241"/>
    <n v="0"/>
    <n v="0"/>
    <n v="0"/>
    <s v="."/>
    <s v="."/>
    <n v="0"/>
    <n v="1958"/>
    <m/>
    <m/>
  </r>
  <r>
    <x v="161"/>
    <x v="104"/>
    <n v="185"/>
    <n v="185"/>
    <n v="0"/>
    <n v="0"/>
    <n v="0"/>
    <s v="."/>
    <s v="."/>
    <n v="0"/>
    <n v="1958"/>
    <m/>
    <m/>
  </r>
  <r>
    <x v="161"/>
    <x v="66"/>
    <n v="173"/>
    <n v="173"/>
    <n v="0"/>
    <n v="0"/>
    <n v="0"/>
    <s v="."/>
    <s v="."/>
    <n v="0"/>
    <n v="1958"/>
    <m/>
    <m/>
  </r>
  <r>
    <x v="161"/>
    <x v="67"/>
    <n v="191"/>
    <n v="191"/>
    <n v="0"/>
    <n v="0"/>
    <n v="0"/>
    <s v="."/>
    <s v="."/>
    <n v="0"/>
    <n v="1958"/>
    <m/>
    <m/>
  </r>
  <r>
    <x v="161"/>
    <x v="68"/>
    <n v="190"/>
    <n v="190"/>
    <n v="0"/>
    <n v="0"/>
    <n v="0"/>
    <s v="."/>
    <s v="."/>
    <n v="0"/>
    <n v="1958"/>
    <m/>
    <m/>
  </r>
  <r>
    <x v="161"/>
    <x v="69"/>
    <n v="215"/>
    <n v="215"/>
    <n v="0"/>
    <n v="0"/>
    <n v="0"/>
    <s v="."/>
    <s v="."/>
    <n v="0"/>
    <n v="1958"/>
    <m/>
    <m/>
  </r>
  <r>
    <x v="161"/>
    <x v="70"/>
    <n v="267"/>
    <n v="267"/>
    <n v="0"/>
    <n v="0"/>
    <n v="0"/>
    <s v="."/>
    <s v="."/>
    <n v="0"/>
    <n v="1958"/>
    <m/>
    <m/>
  </r>
  <r>
    <x v="161"/>
    <x v="71"/>
    <n v="266"/>
    <n v="266"/>
    <n v="0"/>
    <n v="0"/>
    <n v="0"/>
    <s v="."/>
    <s v="."/>
    <n v="0"/>
    <n v="1958"/>
    <m/>
    <m/>
  </r>
  <r>
    <x v="161"/>
    <x v="72"/>
    <n v="224"/>
    <n v="224"/>
    <n v="0"/>
    <n v="0"/>
    <n v="0"/>
    <s v="."/>
    <s v="."/>
    <n v="0"/>
    <n v="1958"/>
    <m/>
    <m/>
  </r>
  <r>
    <x v="161"/>
    <x v="73"/>
    <n v="228"/>
    <n v="228"/>
    <n v="0"/>
    <n v="0"/>
    <n v="0"/>
    <s v="."/>
    <s v="."/>
    <n v="0"/>
    <n v="1958"/>
    <m/>
    <m/>
  </r>
  <r>
    <x v="161"/>
    <x v="74"/>
    <n v="270"/>
    <n v="270"/>
    <n v="0"/>
    <n v="0"/>
    <n v="0"/>
    <s v="."/>
    <s v="."/>
    <n v="0"/>
    <n v="1958"/>
    <m/>
    <m/>
  </r>
  <r>
    <x v="161"/>
    <x v="75"/>
    <n v="339"/>
    <n v="339"/>
    <n v="0"/>
    <n v="0"/>
    <n v="0"/>
    <s v="."/>
    <s v="."/>
    <n v="0"/>
    <n v="1958"/>
    <m/>
    <m/>
  </r>
  <r>
    <x v="161"/>
    <x v="76"/>
    <n v="372"/>
    <n v="372"/>
    <n v="0"/>
    <n v="0"/>
    <n v="0"/>
    <s v="."/>
    <s v="."/>
    <n v="0"/>
    <n v="1958"/>
    <m/>
    <m/>
  </r>
  <r>
    <x v="161"/>
    <x v="77"/>
    <n v="452"/>
    <n v="452"/>
    <n v="0"/>
    <n v="0"/>
    <n v="0"/>
    <s v="."/>
    <s v="."/>
    <n v="0"/>
    <n v="1958"/>
    <m/>
    <m/>
  </r>
  <r>
    <x v="161"/>
    <x v="78"/>
    <n v="377"/>
    <n v="377"/>
    <n v="0"/>
    <n v="0"/>
    <n v="0"/>
    <s v="."/>
    <s v="."/>
    <n v="0"/>
    <n v="1958"/>
    <m/>
    <m/>
  </r>
  <r>
    <x v="161"/>
    <x v="79"/>
    <n v="447"/>
    <n v="447"/>
    <n v="0"/>
    <n v="0"/>
    <n v="0"/>
    <s v="."/>
    <s v="."/>
    <n v="0"/>
    <n v="1958"/>
    <m/>
    <m/>
  </r>
  <r>
    <x v="161"/>
    <x v="80"/>
    <n v="426"/>
    <n v="426"/>
    <n v="0"/>
    <n v="0"/>
    <n v="0"/>
    <s v="."/>
    <s v="."/>
    <n v="0"/>
    <n v="1958"/>
    <m/>
    <m/>
  </r>
  <r>
    <x v="161"/>
    <x v="81"/>
    <n v="447"/>
    <n v="447"/>
    <n v="0"/>
    <n v="0"/>
    <n v="0"/>
    <s v="."/>
    <s v="."/>
    <n v="0"/>
    <n v="1958"/>
    <m/>
    <m/>
  </r>
  <r>
    <x v="161"/>
    <x v="0"/>
    <n v="405"/>
    <n v="405"/>
    <n v="0"/>
    <n v="0"/>
    <n v="0"/>
    <s v="."/>
    <s v="."/>
    <n v="0"/>
    <n v="1958"/>
    <m/>
    <m/>
  </r>
  <r>
    <x v="161"/>
    <x v="1"/>
    <n v="616"/>
    <n v="472"/>
    <n v="144"/>
    <n v="0"/>
    <n v="0"/>
    <n v="0"/>
    <n v="0.02"/>
    <n v="3"/>
    <n v="1958"/>
    <m/>
    <m/>
  </r>
  <r>
    <x v="161"/>
    <x v="2"/>
    <n v="460"/>
    <n v="308"/>
    <n v="152"/>
    <n v="0"/>
    <n v="0"/>
    <n v="0"/>
    <n v="0.01"/>
    <n v="9"/>
    <n v="1958"/>
    <m/>
    <m/>
  </r>
  <r>
    <x v="161"/>
    <x v="3"/>
    <n v="595"/>
    <n v="429"/>
    <n v="167"/>
    <n v="0"/>
    <n v="0"/>
    <n v="0"/>
    <n v="0.02"/>
    <n v="8"/>
    <n v="1958"/>
    <m/>
    <m/>
  </r>
  <r>
    <x v="161"/>
    <x v="4"/>
    <n v="665"/>
    <n v="473"/>
    <n v="193"/>
    <n v="0"/>
    <n v="0"/>
    <n v="0"/>
    <n v="0.02"/>
    <n v="8"/>
    <n v="1958"/>
    <m/>
    <m/>
  </r>
  <r>
    <x v="161"/>
    <x v="5"/>
    <n v="702"/>
    <n v="471"/>
    <n v="231"/>
    <n v="0"/>
    <n v="0"/>
    <n v="0"/>
    <n v="0.02"/>
    <n v="6"/>
    <n v="1958"/>
    <m/>
    <m/>
  </r>
  <r>
    <x v="161"/>
    <x v="6"/>
    <n v="736"/>
    <n v="478"/>
    <n v="258"/>
    <n v="0"/>
    <n v="0"/>
    <n v="0"/>
    <n v="0.02"/>
    <n v="10"/>
    <n v="1958"/>
    <m/>
    <m/>
  </r>
  <r>
    <x v="161"/>
    <x v="7"/>
    <n v="822"/>
    <n v="508"/>
    <n v="315"/>
    <n v="0"/>
    <n v="0"/>
    <n v="0"/>
    <n v="0.02"/>
    <n v="8"/>
    <n v="1958"/>
    <m/>
    <m/>
  </r>
  <r>
    <x v="161"/>
    <x v="8"/>
    <n v="869"/>
    <n v="526"/>
    <n v="343"/>
    <n v="0"/>
    <n v="0"/>
    <n v="0"/>
    <n v="0.02"/>
    <n v="7"/>
    <n v="1958"/>
    <m/>
    <m/>
  </r>
  <r>
    <x v="161"/>
    <x v="9"/>
    <n v="1016"/>
    <n v="609"/>
    <n v="392"/>
    <n v="0"/>
    <n v="15"/>
    <n v="0"/>
    <n v="0.02"/>
    <n v="7"/>
    <n v="1958"/>
    <m/>
    <m/>
  </r>
  <r>
    <x v="161"/>
    <x v="10"/>
    <n v="973"/>
    <n v="492"/>
    <n v="465"/>
    <n v="0"/>
    <n v="17"/>
    <n v="0"/>
    <n v="0.02"/>
    <n v="6"/>
    <n v="1989"/>
    <m/>
    <m/>
  </r>
  <r>
    <x v="161"/>
    <x v="11"/>
    <n v="929"/>
    <n v="395"/>
    <n v="512"/>
    <n v="0"/>
    <n v="23"/>
    <n v="0"/>
    <n v="0.02"/>
    <n v="8"/>
    <n v="1989"/>
    <m/>
    <m/>
  </r>
  <r>
    <x v="161"/>
    <x v="12"/>
    <n v="1122"/>
    <n v="403"/>
    <n v="670"/>
    <n v="0"/>
    <n v="49"/>
    <n v="0"/>
    <n v="0.02"/>
    <n v="7"/>
    <n v="1989"/>
    <m/>
    <m/>
  </r>
  <r>
    <x v="161"/>
    <x v="13"/>
    <n v="1140"/>
    <n v="436"/>
    <n v="638"/>
    <n v="0"/>
    <n v="66"/>
    <n v="0"/>
    <n v="0.02"/>
    <n v="9"/>
    <n v="1989"/>
    <m/>
    <m/>
  </r>
  <r>
    <x v="161"/>
    <x v="14"/>
    <n v="1459"/>
    <n v="388"/>
    <n v="670"/>
    <n v="16"/>
    <n v="72"/>
    <n v="313"/>
    <n v="0.03"/>
    <n v="9"/>
    <n v="1989"/>
    <m/>
    <m/>
  </r>
  <r>
    <x v="161"/>
    <x v="15"/>
    <n v="1984"/>
    <n v="471"/>
    <n v="882"/>
    <n v="28"/>
    <n v="90"/>
    <n v="512"/>
    <n v="0.04"/>
    <n v="12"/>
    <n v="1989"/>
    <m/>
    <m/>
  </r>
  <r>
    <x v="161"/>
    <x v="16"/>
    <n v="3208"/>
    <n v="511"/>
    <n v="1161"/>
    <n v="51"/>
    <n v="134"/>
    <n v="1350"/>
    <n v="0.06"/>
    <n v="15"/>
    <n v="1989"/>
    <m/>
    <m/>
  </r>
  <r>
    <x v="161"/>
    <x v="17"/>
    <n v="3520"/>
    <n v="462"/>
    <n v="1412"/>
    <n v="92"/>
    <n v="136"/>
    <n v="1417"/>
    <n v="7.0000000000000007E-2"/>
    <n v="9"/>
    <n v="1989"/>
    <m/>
    <m/>
  </r>
  <r>
    <x v="161"/>
    <x v="18"/>
    <n v="3501"/>
    <n v="202"/>
    <n v="1809"/>
    <n v="95"/>
    <n v="107"/>
    <n v="1288"/>
    <n v="7.0000000000000007E-2"/>
    <n v="18"/>
    <n v="1989"/>
    <m/>
    <m/>
  </r>
  <r>
    <x v="161"/>
    <x v="19"/>
    <n v="1809"/>
    <n v="2"/>
    <n v="962"/>
    <n v="77"/>
    <n v="78"/>
    <n v="690"/>
    <n v="0.03"/>
    <n v="0"/>
    <n v="1989"/>
    <m/>
    <m/>
  </r>
  <r>
    <x v="161"/>
    <x v="20"/>
    <n v="3303"/>
    <n v="16"/>
    <n v="1023"/>
    <n v="33"/>
    <n v="77"/>
    <n v="2154"/>
    <n v="0.06"/>
    <n v="2"/>
    <n v="1989"/>
    <m/>
    <m/>
  </r>
  <r>
    <x v="161"/>
    <x v="21"/>
    <n v="5874"/>
    <n v="47"/>
    <n v="1499"/>
    <n v="58"/>
    <n v="80"/>
    <n v="4190"/>
    <n v="0.1"/>
    <n v="0"/>
    <n v="1989"/>
    <m/>
    <m/>
  </r>
  <r>
    <x v="161"/>
    <x v="22"/>
    <n v="8803"/>
    <n v="150"/>
    <n v="1748"/>
    <n v="96"/>
    <n v="90"/>
    <n v="6718"/>
    <n v="0.15"/>
    <n v="4"/>
    <n v="1989"/>
    <m/>
    <m/>
  </r>
  <r>
    <x v="161"/>
    <x v="23"/>
    <n v="11297"/>
    <n v="234"/>
    <n v="1920"/>
    <n v="143"/>
    <n v="155"/>
    <n v="8846"/>
    <n v="0.19"/>
    <n v="5"/>
    <n v="1989"/>
    <m/>
    <m/>
  </r>
  <r>
    <x v="161"/>
    <x v="24"/>
    <n v="13520"/>
    <n v="219"/>
    <n v="2342"/>
    <n v="159"/>
    <n v="166"/>
    <n v="10635"/>
    <n v="0.22"/>
    <n v="11"/>
    <n v="1989"/>
    <m/>
    <m/>
  </r>
  <r>
    <x v="161"/>
    <x v="25"/>
    <n v="16987"/>
    <n v="211"/>
    <n v="2636"/>
    <n v="212"/>
    <n v="164"/>
    <n v="13765"/>
    <n v="0.27"/>
    <n v="9"/>
    <n v="1989"/>
    <m/>
    <m/>
  </r>
  <r>
    <x v="161"/>
    <x v="26"/>
    <n v="12925"/>
    <n v="162"/>
    <n v="2626"/>
    <n v="211"/>
    <n v="186"/>
    <n v="9740"/>
    <n v="0.2"/>
    <n v="31"/>
    <n v="1989"/>
    <m/>
    <m/>
  </r>
  <r>
    <x v="161"/>
    <x v="27"/>
    <n v="15066"/>
    <n v="209"/>
    <n v="3082"/>
    <n v="331"/>
    <n v="173"/>
    <n v="11271"/>
    <n v="0.22"/>
    <n v="23"/>
    <n v="1989"/>
    <m/>
    <m/>
  </r>
  <r>
    <x v="161"/>
    <x v="28"/>
    <n v="13790"/>
    <n v="192"/>
    <n v="2410"/>
    <n v="1930"/>
    <n v="196"/>
    <n v="9064"/>
    <n v="0.2"/>
    <n v="32"/>
    <n v="1989"/>
    <m/>
    <m/>
  </r>
  <r>
    <x v="161"/>
    <x v="29"/>
    <n v="13170"/>
    <n v="148"/>
    <n v="2494"/>
    <n v="1358"/>
    <n v="209"/>
    <n v="8961"/>
    <n v="0.18"/>
    <n v="42"/>
    <n v="1989"/>
    <m/>
    <m/>
  </r>
  <r>
    <x v="161"/>
    <x v="30"/>
    <n v="19168"/>
    <n v="125"/>
    <n v="3743"/>
    <n v="688"/>
    <n v="237"/>
    <n v="14375"/>
    <n v="0.26"/>
    <n v="60"/>
    <n v="1989"/>
    <m/>
    <m/>
  </r>
  <r>
    <x v="161"/>
    <x v="31"/>
    <n v="18586"/>
    <n v="130"/>
    <n v="5753"/>
    <n v="694"/>
    <n v="272"/>
    <n v="11737"/>
    <n v="0.25"/>
    <n v="608"/>
    <n v="1989"/>
    <m/>
    <m/>
  </r>
  <r>
    <x v="161"/>
    <x v="32"/>
    <n v="17987"/>
    <n v="78"/>
    <n v="6811"/>
    <n v="2685"/>
    <n v="340"/>
    <n v="8072"/>
    <n v="0.23"/>
    <n v="492"/>
    <n v="1989"/>
    <m/>
    <m/>
  </r>
  <r>
    <x v="161"/>
    <x v="33"/>
    <n v="17890"/>
    <n v="44"/>
    <n v="7944"/>
    <n v="2685"/>
    <n v="490"/>
    <n v="6727"/>
    <n v="0.22"/>
    <n v="360"/>
    <n v="1989"/>
    <m/>
    <m/>
  </r>
  <r>
    <x v="161"/>
    <x v="34"/>
    <n v="16343"/>
    <n v="42"/>
    <n v="8037"/>
    <n v="1204"/>
    <n v="490"/>
    <n v="6570"/>
    <n v="0.2"/>
    <n v="392"/>
    <n v="1989"/>
    <m/>
    <m/>
  </r>
  <r>
    <x v="161"/>
    <x v="35"/>
    <n v="18987"/>
    <n v="55"/>
    <n v="10298"/>
    <n v="1075"/>
    <n v="407"/>
    <n v="7152"/>
    <n v="0.23"/>
    <n v="405"/>
    <n v="1989"/>
    <m/>
    <m/>
  </r>
  <r>
    <x v="161"/>
    <x v="36"/>
    <n v="19060"/>
    <n v="101"/>
    <n v="9689"/>
    <n v="1467"/>
    <n v="454"/>
    <n v="7350"/>
    <n v="0.22"/>
    <n v="405"/>
    <n v="1989"/>
    <m/>
    <m/>
  </r>
  <r>
    <x v="161"/>
    <x v="37"/>
    <n v="20045"/>
    <n v="81"/>
    <n v="10405"/>
    <n v="1728"/>
    <n v="525"/>
    <n v="7306"/>
    <n v="0.23"/>
    <n v="629"/>
    <n v="1989"/>
    <m/>
    <m/>
  </r>
  <r>
    <x v="161"/>
    <x v="38"/>
    <n v="16183"/>
    <n v="56"/>
    <n v="7345"/>
    <n v="1830"/>
    <n v="517"/>
    <n v="6435"/>
    <n v="0.18"/>
    <n v="594"/>
    <n v="1989"/>
    <m/>
    <m/>
  </r>
  <r>
    <x v="161"/>
    <x v="39"/>
    <n v="19293"/>
    <n v="44"/>
    <n v="9060"/>
    <n v="1975"/>
    <n v="476"/>
    <n v="7738"/>
    <n v="0.21"/>
    <n v="599"/>
    <n v="1989"/>
    <m/>
    <m/>
  </r>
  <r>
    <x v="161"/>
    <x v="40"/>
    <n v="11574"/>
    <n v="39"/>
    <n v="8891"/>
    <n v="2168"/>
    <n v="476"/>
    <n v="0"/>
    <n v="0.12"/>
    <n v="616"/>
    <n v="1989"/>
    <m/>
    <m/>
  </r>
  <r>
    <x v="161"/>
    <x v="41"/>
    <n v="10689"/>
    <n v="45"/>
    <n v="8127"/>
    <n v="2041"/>
    <n v="476"/>
    <n v="0"/>
    <n v="0.11"/>
    <n v="417"/>
    <n v="1990"/>
    <m/>
    <m/>
  </r>
  <r>
    <x v="161"/>
    <x v="42"/>
    <n v="11528"/>
    <n v="52"/>
    <n v="8511"/>
    <n v="2489"/>
    <n v="476"/>
    <n v="0"/>
    <n v="0.12"/>
    <n v="605"/>
    <n v="1990"/>
    <m/>
    <m/>
  </r>
  <r>
    <x v="161"/>
    <x v="43"/>
    <n v="12712"/>
    <n v="38"/>
    <n v="9581"/>
    <n v="2618"/>
    <n v="476"/>
    <n v="0"/>
    <n v="0.12"/>
    <n v="594"/>
    <n v="1990"/>
    <m/>
    <m/>
  </r>
  <r>
    <x v="161"/>
    <x v="44"/>
    <n v="12309"/>
    <n v="6"/>
    <n v="9009"/>
    <n v="2860"/>
    <n v="435"/>
    <n v="0"/>
    <n v="0.12"/>
    <n v="624"/>
    <n v="1990"/>
    <m/>
    <m/>
  </r>
  <r>
    <x v="161"/>
    <x v="45"/>
    <n v="9599"/>
    <n v="18"/>
    <n v="6422"/>
    <n v="2803"/>
    <n v="357"/>
    <n v="0"/>
    <n v="0.09"/>
    <n v="613"/>
    <n v="1990"/>
    <m/>
    <m/>
  </r>
  <r>
    <x v="161"/>
    <x v="46"/>
    <n v="9774"/>
    <n v="14"/>
    <n v="6659"/>
    <n v="2747"/>
    <n v="354"/>
    <n v="0"/>
    <n v="0.09"/>
    <n v="727"/>
    <n v="1990"/>
    <m/>
    <m/>
  </r>
  <r>
    <x v="161"/>
    <x v="47"/>
    <n v="10817"/>
    <n v="6"/>
    <n v="7681"/>
    <n v="2784"/>
    <n v="346"/>
    <n v="0"/>
    <n v="0.1"/>
    <n v="793"/>
    <n v="1990"/>
    <m/>
    <m/>
  </r>
  <r>
    <x v="161"/>
    <x v="48"/>
    <n v="11543"/>
    <n v="7"/>
    <n v="8281"/>
    <n v="2911"/>
    <n v="343"/>
    <n v="0"/>
    <n v="0.1"/>
    <n v="588"/>
    <n v="1990"/>
    <m/>
    <m/>
  </r>
  <r>
    <x v="161"/>
    <x v="49"/>
    <n v="10327"/>
    <n v="9"/>
    <n v="6942"/>
    <n v="3010"/>
    <n v="367"/>
    <n v="0"/>
    <n v="0.09"/>
    <n v="586"/>
    <n v="1990"/>
    <m/>
    <m/>
  </r>
  <r>
    <x v="161"/>
    <x v="50"/>
    <n v="10986"/>
    <n v="12"/>
    <n v="7466"/>
    <n v="3168"/>
    <n v="340"/>
    <n v="0"/>
    <n v="0.09"/>
    <n v="803"/>
    <n v="1990"/>
    <m/>
    <m/>
  </r>
  <r>
    <x v="161"/>
    <x v="51"/>
    <n v="20741"/>
    <n v="2"/>
    <n v="7772"/>
    <n v="3597"/>
    <n v="340"/>
    <n v="9030"/>
    <n v="0.17"/>
    <n v="486"/>
    <n v="1990"/>
    <m/>
    <m/>
  </r>
  <r>
    <x v="161"/>
    <x v="52"/>
    <n v="23380"/>
    <n v="2"/>
    <n v="9803"/>
    <n v="3168"/>
    <n v="326"/>
    <n v="10080"/>
    <n v="0.18"/>
    <n v="481"/>
    <n v="1990"/>
    <m/>
    <m/>
  </r>
  <r>
    <x v="161"/>
    <x v="53"/>
    <n v="25546"/>
    <n v="31"/>
    <n v="10007"/>
    <n v="3245"/>
    <n v="286"/>
    <n v="11978"/>
    <n v="0.2"/>
    <n v="435"/>
    <n v="1990"/>
    <m/>
    <m/>
  </r>
  <r>
    <x v="161"/>
    <x v="54"/>
    <n v="27711"/>
    <n v="17"/>
    <n v="9689"/>
    <n v="5485"/>
    <n v="313"/>
    <n v="12207"/>
    <n v="0.21"/>
    <n v="492"/>
    <n v="1990"/>
    <m/>
    <m/>
  </r>
  <r>
    <x v="161"/>
    <x v="55"/>
    <n v="28444"/>
    <n v="6"/>
    <n v="9866"/>
    <n v="5597"/>
    <n v="313"/>
    <n v="12662"/>
    <n v="0.21"/>
    <n v="526"/>
    <n v="1990"/>
    <m/>
    <m/>
  </r>
  <r>
    <x v="161"/>
    <x v="56"/>
    <n v="28925"/>
    <n v="6"/>
    <n v="10847"/>
    <n v="5631"/>
    <n v="367"/>
    <n v="12075"/>
    <n v="0.21"/>
    <n v="541"/>
    <n v="1990"/>
    <m/>
    <m/>
  </r>
  <r>
    <x v="161"/>
    <x v="57"/>
    <n v="26968"/>
    <n v="6"/>
    <n v="8906"/>
    <n v="5900"/>
    <n v="449"/>
    <n v="11707"/>
    <n v="0.19"/>
    <n v="532"/>
    <n v="1990"/>
    <m/>
    <m/>
  </r>
  <r>
    <x v="161"/>
    <x v="58"/>
    <n v="25922"/>
    <n v="17"/>
    <n v="7491"/>
    <n v="6068"/>
    <n v="639"/>
    <n v="11707"/>
    <n v="0.18"/>
    <n v="527"/>
    <n v="1990"/>
    <m/>
    <m/>
  </r>
  <r>
    <x v="161"/>
    <x v="59"/>
    <n v="26220"/>
    <n v="23"/>
    <n v="9186"/>
    <n v="5637"/>
    <n v="1360"/>
    <n v="10013"/>
    <n v="0.17"/>
    <n v="1013"/>
    <n v="1990"/>
    <m/>
    <m/>
  </r>
  <r>
    <x v="161"/>
    <x v="60"/>
    <n v="20926"/>
    <n v="25"/>
    <n v="7617"/>
    <n v="4927"/>
    <n v="1360"/>
    <n v="6997"/>
    <n v="0.13"/>
    <n v="860"/>
    <n v="1990"/>
    <m/>
    <m/>
  </r>
  <r>
    <x v="161"/>
    <x v="61"/>
    <n v="24957"/>
    <n v="28"/>
    <n v="10028"/>
    <n v="5512"/>
    <n v="1360"/>
    <n v="8029"/>
    <n v="0.16"/>
    <n v="498"/>
    <n v="1990"/>
    <m/>
    <m/>
  </r>
  <r>
    <x v="161"/>
    <x v="62"/>
    <n v="26096"/>
    <n v="23"/>
    <n v="9307"/>
    <n v="7643"/>
    <n v="1632"/>
    <n v="7491"/>
    <n v="0.16"/>
    <n v="498"/>
    <n v="1990"/>
    <m/>
    <m/>
  </r>
  <r>
    <x v="161"/>
    <x v="63"/>
    <n v="26862"/>
    <n v="35"/>
    <n v="9851"/>
    <n v="7880"/>
    <n v="2176"/>
    <n v="6920"/>
    <n v="0.16"/>
    <n v="492"/>
    <n v="1990"/>
    <m/>
    <m/>
  </r>
  <r>
    <x v="161"/>
    <x v="64"/>
    <n v="26762"/>
    <n v="32"/>
    <n v="9838"/>
    <n v="7814"/>
    <n v="2720"/>
    <n v="6359"/>
    <n v="0.15"/>
    <n v="607"/>
    <n v="1990"/>
    <m/>
    <m/>
  </r>
  <r>
    <x v="161"/>
    <x v="65"/>
    <n v="26256"/>
    <n v="33"/>
    <n v="8830"/>
    <n v="9035"/>
    <n v="2720"/>
    <n v="5637"/>
    <n v="0.15"/>
    <n v="581"/>
    <n v="1990"/>
    <m/>
    <m/>
  </r>
  <r>
    <x v="162"/>
    <x v="21"/>
    <n v="1"/>
    <n v="0"/>
    <n v="1"/>
    <n v="0"/>
    <n v="0"/>
    <n v="0"/>
    <n v="0.16"/>
    <n v="0"/>
    <n v="1989"/>
    <m/>
    <m/>
  </r>
  <r>
    <x v="162"/>
    <x v="22"/>
    <n v="1"/>
    <n v="0"/>
    <n v="1"/>
    <n v="0"/>
    <n v="0"/>
    <n v="0"/>
    <n v="0.17"/>
    <n v="0"/>
    <n v="1989"/>
    <m/>
    <m/>
  </r>
  <r>
    <x v="162"/>
    <x v="23"/>
    <n v="1"/>
    <n v="0"/>
    <n v="1"/>
    <n v="0"/>
    <n v="0"/>
    <n v="0"/>
    <n v="0.18"/>
    <n v="0"/>
    <n v="1989"/>
    <m/>
    <m/>
  </r>
  <r>
    <x v="162"/>
    <x v="24"/>
    <n v="1"/>
    <n v="0"/>
    <n v="1"/>
    <n v="0"/>
    <n v="0"/>
    <n v="0"/>
    <n v="0.19"/>
    <n v="0"/>
    <n v="1989"/>
    <m/>
    <m/>
  </r>
  <r>
    <x v="162"/>
    <x v="25"/>
    <n v="1"/>
    <n v="0"/>
    <n v="1"/>
    <n v="0"/>
    <n v="0"/>
    <n v="0"/>
    <n v="0.2"/>
    <n v="0"/>
    <n v="1989"/>
    <m/>
    <m/>
  </r>
  <r>
    <x v="162"/>
    <x v="26"/>
    <n v="1"/>
    <n v="0"/>
    <n v="1"/>
    <n v="0"/>
    <n v="0"/>
    <n v="0"/>
    <n v="0.21"/>
    <n v="0"/>
    <n v="1989"/>
    <m/>
    <m/>
  </r>
  <r>
    <x v="162"/>
    <x v="27"/>
    <n v="1"/>
    <n v="0"/>
    <n v="1"/>
    <n v="0"/>
    <n v="0"/>
    <n v="0"/>
    <n v="0.22"/>
    <n v="0"/>
    <n v="1989"/>
    <m/>
    <m/>
  </r>
  <r>
    <x v="162"/>
    <x v="28"/>
    <n v="1"/>
    <n v="0"/>
    <n v="1"/>
    <n v="0"/>
    <n v="0"/>
    <n v="0"/>
    <n v="0.23"/>
    <n v="0"/>
    <n v="1989"/>
    <m/>
    <m/>
  </r>
  <r>
    <x v="162"/>
    <x v="29"/>
    <n v="1"/>
    <n v="0"/>
    <n v="1"/>
    <n v="0"/>
    <n v="0"/>
    <n v="0"/>
    <n v="0.23"/>
    <n v="0"/>
    <n v="1989"/>
    <m/>
    <m/>
  </r>
  <r>
    <x v="162"/>
    <x v="30"/>
    <n v="1"/>
    <n v="0"/>
    <n v="1"/>
    <n v="0"/>
    <n v="0"/>
    <n v="0"/>
    <n v="0.24"/>
    <n v="0"/>
    <n v="1989"/>
    <m/>
    <m/>
  </r>
  <r>
    <x v="162"/>
    <x v="31"/>
    <n v="1"/>
    <n v="0"/>
    <n v="1"/>
    <n v="0"/>
    <n v="0"/>
    <n v="0"/>
    <n v="0.25"/>
    <n v="0"/>
    <n v="1989"/>
    <m/>
    <m/>
  </r>
  <r>
    <x v="162"/>
    <x v="32"/>
    <n v="1"/>
    <n v="0"/>
    <n v="1"/>
    <n v="0"/>
    <n v="0"/>
    <n v="0"/>
    <n v="0.26"/>
    <n v="0"/>
    <n v="1989"/>
    <m/>
    <m/>
  </r>
  <r>
    <x v="162"/>
    <x v="33"/>
    <n v="1"/>
    <n v="0"/>
    <n v="1"/>
    <n v="0"/>
    <n v="0"/>
    <n v="0"/>
    <n v="0.27"/>
    <n v="0"/>
    <n v="1989"/>
    <m/>
    <m/>
  </r>
  <r>
    <x v="162"/>
    <x v="34"/>
    <n v="1"/>
    <n v="0"/>
    <n v="1"/>
    <n v="0"/>
    <n v="0"/>
    <n v="0"/>
    <n v="0.28000000000000003"/>
    <n v="0"/>
    <n v="1989"/>
    <m/>
    <m/>
  </r>
  <r>
    <x v="162"/>
    <x v="35"/>
    <n v="1"/>
    <n v="0"/>
    <n v="1"/>
    <n v="0"/>
    <n v="0"/>
    <n v="0"/>
    <n v="0.28999999999999998"/>
    <n v="0"/>
    <n v="1989"/>
    <m/>
    <m/>
  </r>
  <r>
    <x v="162"/>
    <x v="36"/>
    <n v="1"/>
    <n v="0"/>
    <n v="1"/>
    <n v="0"/>
    <n v="0"/>
    <n v="0"/>
    <n v="0.31"/>
    <n v="1"/>
    <n v="1989"/>
    <m/>
    <m/>
  </r>
  <r>
    <x v="162"/>
    <x v="37"/>
    <n v="1"/>
    <n v="0"/>
    <n v="1"/>
    <n v="0"/>
    <n v="0"/>
    <n v="0"/>
    <n v="0.32"/>
    <n v="1"/>
    <n v="1989"/>
    <m/>
    <m/>
  </r>
  <r>
    <x v="162"/>
    <x v="38"/>
    <n v="1"/>
    <n v="0"/>
    <n v="1"/>
    <n v="0"/>
    <n v="0"/>
    <n v="0"/>
    <n v="0.33"/>
    <n v="1"/>
    <n v="1989"/>
    <m/>
    <m/>
  </r>
  <r>
    <x v="162"/>
    <x v="39"/>
    <n v="1"/>
    <n v="0"/>
    <n v="1"/>
    <n v="0"/>
    <n v="0"/>
    <n v="0"/>
    <n v="0.34"/>
    <n v="1"/>
    <n v="1989"/>
    <m/>
    <m/>
  </r>
  <r>
    <x v="162"/>
    <x v="40"/>
    <n v="1"/>
    <n v="0"/>
    <n v="1"/>
    <n v="0"/>
    <n v="0"/>
    <n v="0"/>
    <n v="0.35"/>
    <n v="1"/>
    <n v="1989"/>
    <m/>
    <m/>
  </r>
  <r>
    <x v="162"/>
    <x v="41"/>
    <n v="2"/>
    <n v="0"/>
    <n v="2"/>
    <n v="0"/>
    <n v="0"/>
    <n v="0"/>
    <n v="0.72"/>
    <n v="1"/>
    <n v="1990"/>
    <m/>
    <m/>
  </r>
  <r>
    <x v="162"/>
    <x v="42"/>
    <n v="2"/>
    <n v="0"/>
    <n v="2"/>
    <n v="0"/>
    <n v="0"/>
    <n v="0"/>
    <n v="0.73"/>
    <n v="0"/>
    <n v="1990"/>
    <m/>
    <m/>
  </r>
  <r>
    <x v="162"/>
    <x v="43"/>
    <n v="2"/>
    <n v="0"/>
    <n v="2"/>
    <n v="0"/>
    <n v="0"/>
    <n v="0"/>
    <n v="0.74"/>
    <n v="0"/>
    <n v="1990"/>
    <m/>
    <m/>
  </r>
  <r>
    <x v="162"/>
    <x v="44"/>
    <n v="2"/>
    <n v="0"/>
    <n v="2"/>
    <n v="0"/>
    <n v="0"/>
    <n v="0"/>
    <n v="0.75"/>
    <n v="0"/>
    <n v="1990"/>
    <m/>
    <m/>
  </r>
  <r>
    <x v="162"/>
    <x v="45"/>
    <n v="2"/>
    <n v="0"/>
    <n v="2"/>
    <n v="0"/>
    <n v="0"/>
    <n v="0"/>
    <n v="0.76"/>
    <n v="0"/>
    <n v="1990"/>
    <m/>
    <m/>
  </r>
  <r>
    <x v="162"/>
    <x v="46"/>
    <n v="2"/>
    <n v="0"/>
    <n v="2"/>
    <n v="0"/>
    <n v="0"/>
    <n v="0"/>
    <n v="0.77"/>
    <n v="0"/>
    <n v="1990"/>
    <m/>
    <m/>
  </r>
  <r>
    <x v="162"/>
    <x v="47"/>
    <n v="2"/>
    <n v="0"/>
    <n v="2"/>
    <n v="0"/>
    <n v="0"/>
    <n v="0"/>
    <n v="0.79"/>
    <n v="0"/>
    <n v="1990"/>
    <m/>
    <m/>
  </r>
  <r>
    <x v="162"/>
    <x v="48"/>
    <n v="2"/>
    <n v="0"/>
    <n v="2"/>
    <n v="0"/>
    <n v="0"/>
    <n v="0"/>
    <n v="0.81"/>
    <n v="0"/>
    <n v="1990"/>
    <m/>
    <m/>
  </r>
  <r>
    <x v="162"/>
    <x v="49"/>
    <n v="2"/>
    <n v="0"/>
    <n v="2"/>
    <n v="0"/>
    <n v="0"/>
    <n v="0"/>
    <n v="0.83"/>
    <n v="0"/>
    <n v="1990"/>
    <m/>
    <m/>
  </r>
  <r>
    <x v="162"/>
    <x v="50"/>
    <n v="2"/>
    <n v="0"/>
    <n v="2"/>
    <n v="0"/>
    <n v="0"/>
    <n v="0"/>
    <n v="0.86"/>
    <n v="0"/>
    <n v="1990"/>
    <m/>
    <m/>
  </r>
  <r>
    <x v="162"/>
    <x v="51"/>
    <n v="2"/>
    <n v="0"/>
    <n v="2"/>
    <n v="0"/>
    <n v="0"/>
    <n v="0"/>
    <n v="0.88"/>
    <n v="0"/>
    <n v="1990"/>
    <m/>
    <m/>
  </r>
  <r>
    <x v="162"/>
    <x v="52"/>
    <n v="2"/>
    <n v="0"/>
    <n v="2"/>
    <n v="0"/>
    <n v="0"/>
    <n v="0"/>
    <n v="0.9"/>
    <n v="0"/>
    <n v="1990"/>
    <m/>
    <m/>
  </r>
  <r>
    <x v="162"/>
    <x v="53"/>
    <n v="2"/>
    <n v="0"/>
    <n v="2"/>
    <n v="0"/>
    <n v="0"/>
    <n v="0"/>
    <n v="0.93"/>
    <n v="0"/>
    <n v="1990"/>
    <m/>
    <m/>
  </r>
  <r>
    <x v="162"/>
    <x v="54"/>
    <n v="1"/>
    <n v="0"/>
    <n v="1"/>
    <n v="0"/>
    <n v="0"/>
    <n v="0"/>
    <n v="0.47"/>
    <n v="0"/>
    <n v="1990"/>
    <m/>
    <m/>
  </r>
  <r>
    <x v="162"/>
    <x v="55"/>
    <n v="1"/>
    <n v="0"/>
    <n v="1"/>
    <n v="0"/>
    <n v="0"/>
    <n v="0"/>
    <n v="0.48"/>
    <n v="0"/>
    <n v="1990"/>
    <m/>
    <m/>
  </r>
  <r>
    <x v="162"/>
    <x v="56"/>
    <n v="1"/>
    <n v="0"/>
    <n v="1"/>
    <n v="0"/>
    <n v="0"/>
    <n v="0"/>
    <n v="0.5"/>
    <n v="0"/>
    <n v="1990"/>
    <m/>
    <m/>
  </r>
  <r>
    <x v="162"/>
    <x v="57"/>
    <n v="1"/>
    <n v="0"/>
    <n v="1"/>
    <n v="0"/>
    <n v="0"/>
    <n v="0"/>
    <n v="0.51"/>
    <n v="0"/>
    <n v="1990"/>
    <m/>
    <m/>
  </r>
  <r>
    <x v="162"/>
    <x v="58"/>
    <n v="1"/>
    <n v="0"/>
    <n v="1"/>
    <n v="0"/>
    <n v="0"/>
    <n v="0"/>
    <n v="0.52"/>
    <n v="0"/>
    <n v="1990"/>
    <m/>
    <m/>
  </r>
  <r>
    <x v="162"/>
    <x v="59"/>
    <n v="2"/>
    <n v="0"/>
    <n v="2"/>
    <n v="0"/>
    <n v="0"/>
    <n v="0"/>
    <n v="1.08"/>
    <n v="1"/>
    <n v="1990"/>
    <m/>
    <m/>
  </r>
  <r>
    <x v="162"/>
    <x v="60"/>
    <n v="1"/>
    <n v="0"/>
    <n v="1"/>
    <n v="0"/>
    <n v="0"/>
    <n v="0"/>
    <n v="0.51"/>
    <n v="0"/>
    <n v="1990"/>
    <m/>
    <m/>
  </r>
  <r>
    <x v="162"/>
    <x v="61"/>
    <n v="1"/>
    <n v="0"/>
    <n v="1"/>
    <n v="0"/>
    <n v="0"/>
    <n v="0"/>
    <n v="0.52"/>
    <n v="0"/>
    <n v="1990"/>
    <m/>
    <m/>
  </r>
  <r>
    <x v="162"/>
    <x v="62"/>
    <n v="2"/>
    <n v="0"/>
    <n v="2"/>
    <n v="0"/>
    <n v="0"/>
    <n v="0"/>
    <n v="1.04"/>
    <n v="0"/>
    <n v="1990"/>
    <m/>
    <m/>
  </r>
  <r>
    <x v="162"/>
    <x v="63"/>
    <n v="2"/>
    <n v="0"/>
    <n v="2"/>
    <n v="0"/>
    <n v="0"/>
    <n v="0"/>
    <n v="1.04"/>
    <n v="0"/>
    <n v="1990"/>
    <m/>
    <m/>
  </r>
  <r>
    <x v="162"/>
    <x v="64"/>
    <n v="2"/>
    <n v="0"/>
    <n v="2"/>
    <n v="0"/>
    <n v="0"/>
    <n v="0"/>
    <n v="1.04"/>
    <n v="0"/>
    <n v="1990"/>
    <m/>
    <m/>
  </r>
  <r>
    <x v="162"/>
    <x v="65"/>
    <n v="3"/>
    <n v="0"/>
    <n v="3"/>
    <n v="0"/>
    <n v="0"/>
    <n v="0"/>
    <n v="1.56"/>
    <n v="0"/>
    <n v="1990"/>
    <m/>
    <m/>
  </r>
  <r>
    <x v="163"/>
    <x v="175"/>
    <n v="3"/>
    <n v="3"/>
    <n v="0"/>
    <n v="0"/>
    <n v="0"/>
    <s v="."/>
    <s v="."/>
    <n v="0"/>
    <n v="1958"/>
    <m/>
    <m/>
  </r>
  <r>
    <x v="163"/>
    <x v="176"/>
    <n v="2"/>
    <n v="2"/>
    <n v="0"/>
    <n v="0"/>
    <n v="0"/>
    <s v="."/>
    <s v="."/>
    <n v="0"/>
    <n v="1958"/>
    <m/>
    <m/>
  </r>
  <r>
    <x v="163"/>
    <x v="177"/>
    <n v="1"/>
    <n v="1"/>
    <n v="0"/>
    <n v="0"/>
    <n v="0"/>
    <s v="."/>
    <s v="."/>
    <n v="0"/>
    <n v="1958"/>
    <m/>
    <m/>
  </r>
  <r>
    <x v="163"/>
    <x v="181"/>
    <n v="4"/>
    <n v="4"/>
    <n v="0"/>
    <n v="0"/>
    <n v="0"/>
    <s v="."/>
    <s v="."/>
    <n v="0"/>
    <n v="1958"/>
    <m/>
    <m/>
  </r>
  <r>
    <x v="163"/>
    <x v="182"/>
    <n v="5"/>
    <n v="5"/>
    <n v="0"/>
    <n v="0"/>
    <n v="0"/>
    <s v="."/>
    <s v="."/>
    <n v="0"/>
    <n v="1958"/>
    <m/>
    <m/>
  </r>
  <r>
    <x v="163"/>
    <x v="183"/>
    <n v="7"/>
    <n v="7"/>
    <n v="0"/>
    <n v="0"/>
    <n v="0"/>
    <s v="."/>
    <s v="."/>
    <n v="0"/>
    <n v="1958"/>
    <m/>
    <m/>
  </r>
  <r>
    <x v="163"/>
    <x v="184"/>
    <n v="14"/>
    <n v="14"/>
    <n v="0"/>
    <n v="0"/>
    <n v="0"/>
    <s v="."/>
    <s v="."/>
    <n v="0"/>
    <n v="1958"/>
    <m/>
    <m/>
  </r>
  <r>
    <x v="163"/>
    <x v="185"/>
    <n v="11"/>
    <n v="11"/>
    <n v="0"/>
    <n v="0"/>
    <n v="0"/>
    <s v="."/>
    <s v="."/>
    <n v="0"/>
    <n v="1958"/>
    <m/>
    <m/>
  </r>
  <r>
    <x v="163"/>
    <x v="186"/>
    <n v="12"/>
    <n v="12"/>
    <n v="0"/>
    <n v="0"/>
    <n v="0"/>
    <s v="."/>
    <s v="."/>
    <n v="0"/>
    <n v="1958"/>
    <m/>
    <m/>
  </r>
  <r>
    <x v="163"/>
    <x v="187"/>
    <n v="16"/>
    <n v="16"/>
    <n v="0"/>
    <n v="0"/>
    <n v="0"/>
    <s v="."/>
    <s v="."/>
    <n v="0"/>
    <n v="1958"/>
    <m/>
    <m/>
  </r>
  <r>
    <x v="163"/>
    <x v="188"/>
    <n v="20"/>
    <n v="20"/>
    <n v="0"/>
    <n v="0"/>
    <n v="0"/>
    <s v="."/>
    <s v="."/>
    <n v="0"/>
    <n v="1958"/>
    <m/>
    <m/>
  </r>
  <r>
    <x v="163"/>
    <x v="189"/>
    <n v="17"/>
    <n v="17"/>
    <n v="0"/>
    <n v="0"/>
    <n v="0"/>
    <s v="."/>
    <s v="."/>
    <n v="0"/>
    <n v="1958"/>
    <m/>
    <m/>
  </r>
  <r>
    <x v="163"/>
    <x v="190"/>
    <n v="18"/>
    <n v="18"/>
    <n v="0"/>
    <n v="0"/>
    <n v="0"/>
    <s v="."/>
    <s v="."/>
    <n v="0"/>
    <n v="1958"/>
    <m/>
    <m/>
  </r>
  <r>
    <x v="163"/>
    <x v="191"/>
    <n v="27"/>
    <n v="27"/>
    <n v="0"/>
    <n v="0"/>
    <n v="0"/>
    <s v="."/>
    <s v="."/>
    <n v="0"/>
    <n v="1958"/>
    <m/>
    <m/>
  </r>
  <r>
    <x v="163"/>
    <x v="192"/>
    <n v="27"/>
    <n v="27"/>
    <n v="0"/>
    <n v="0"/>
    <n v="0"/>
    <s v="."/>
    <s v="."/>
    <n v="0"/>
    <n v="1958"/>
    <m/>
    <m/>
  </r>
  <r>
    <x v="163"/>
    <x v="193"/>
    <n v="28"/>
    <n v="28"/>
    <n v="0"/>
    <n v="0"/>
    <n v="0"/>
    <s v="."/>
    <s v="."/>
    <n v="0"/>
    <n v="1958"/>
    <m/>
    <m/>
  </r>
  <r>
    <x v="163"/>
    <x v="194"/>
    <n v="36"/>
    <n v="36"/>
    <n v="0"/>
    <n v="0"/>
    <n v="0"/>
    <s v="."/>
    <s v="."/>
    <n v="0"/>
    <n v="1958"/>
    <m/>
    <m/>
  </r>
  <r>
    <x v="163"/>
    <x v="195"/>
    <n v="29"/>
    <n v="29"/>
    <n v="0"/>
    <n v="0"/>
    <n v="0"/>
    <s v="."/>
    <s v="."/>
    <n v="0"/>
    <n v="1958"/>
    <m/>
    <m/>
  </r>
  <r>
    <x v="163"/>
    <x v="196"/>
    <n v="38"/>
    <n v="38"/>
    <n v="0"/>
    <n v="0"/>
    <n v="0"/>
    <s v="."/>
    <s v="."/>
    <n v="0"/>
    <n v="1958"/>
    <m/>
    <m/>
  </r>
  <r>
    <x v="163"/>
    <x v="128"/>
    <n v="41"/>
    <n v="41"/>
    <n v="0"/>
    <n v="0"/>
    <n v="0"/>
    <s v="."/>
    <s v="."/>
    <n v="0"/>
    <n v="1958"/>
    <m/>
    <m/>
  </r>
  <r>
    <x v="163"/>
    <x v="129"/>
    <n v="41"/>
    <n v="41"/>
    <n v="0"/>
    <n v="0"/>
    <n v="0"/>
    <s v="."/>
    <s v="."/>
    <n v="0"/>
    <n v="1958"/>
    <m/>
    <m/>
  </r>
  <r>
    <x v="163"/>
    <x v="130"/>
    <n v="45"/>
    <n v="45"/>
    <n v="0"/>
    <n v="0"/>
    <n v="0"/>
    <s v="."/>
    <s v="."/>
    <n v="0"/>
    <n v="1958"/>
    <m/>
    <m/>
  </r>
  <r>
    <x v="163"/>
    <x v="131"/>
    <n v="64"/>
    <n v="64"/>
    <n v="0"/>
    <n v="0"/>
    <n v="0"/>
    <s v="."/>
    <s v="."/>
    <n v="0"/>
    <n v="1958"/>
    <m/>
    <m/>
  </r>
  <r>
    <x v="163"/>
    <x v="132"/>
    <n v="70"/>
    <n v="70"/>
    <n v="0"/>
    <n v="0"/>
    <n v="0"/>
    <s v="."/>
    <s v="."/>
    <n v="0"/>
    <n v="1958"/>
    <m/>
    <m/>
  </r>
  <r>
    <x v="163"/>
    <x v="133"/>
    <n v="83"/>
    <n v="83"/>
    <n v="0"/>
    <n v="0"/>
    <n v="0"/>
    <s v="."/>
    <s v="."/>
    <n v="0"/>
    <n v="1958"/>
    <m/>
    <m/>
  </r>
  <r>
    <x v="163"/>
    <x v="134"/>
    <n v="83"/>
    <n v="83"/>
    <n v="0"/>
    <n v="0"/>
    <n v="0"/>
    <s v="."/>
    <s v="."/>
    <n v="0"/>
    <n v="1958"/>
    <m/>
    <m/>
  </r>
  <r>
    <x v="163"/>
    <x v="135"/>
    <n v="73"/>
    <n v="73"/>
    <n v="0"/>
    <n v="0"/>
    <n v="0"/>
    <s v="."/>
    <s v="."/>
    <n v="0"/>
    <n v="1958"/>
    <m/>
    <m/>
  </r>
  <r>
    <x v="163"/>
    <x v="136"/>
    <n v="89"/>
    <n v="89"/>
    <n v="0"/>
    <n v="0"/>
    <n v="0"/>
    <s v="."/>
    <s v="."/>
    <n v="0"/>
    <n v="1958"/>
    <m/>
    <m/>
  </r>
  <r>
    <x v="163"/>
    <x v="137"/>
    <n v="91"/>
    <n v="91"/>
    <n v="0"/>
    <n v="0"/>
    <n v="0"/>
    <s v="."/>
    <s v="."/>
    <n v="0"/>
    <n v="1958"/>
    <m/>
    <m/>
  </r>
  <r>
    <x v="163"/>
    <x v="138"/>
    <n v="117"/>
    <n v="117"/>
    <n v="0"/>
    <n v="0"/>
    <n v="0"/>
    <s v="."/>
    <s v="."/>
    <n v="0"/>
    <n v="1958"/>
    <m/>
    <m/>
  </r>
  <r>
    <x v="163"/>
    <x v="139"/>
    <n v="101"/>
    <n v="101"/>
    <n v="0"/>
    <n v="0"/>
    <n v="0"/>
    <s v="."/>
    <s v="."/>
    <n v="0"/>
    <n v="1958"/>
    <m/>
    <m/>
  </r>
  <r>
    <x v="163"/>
    <x v="140"/>
    <n v="99"/>
    <n v="99"/>
    <n v="0"/>
    <n v="0"/>
    <n v="0"/>
    <s v="."/>
    <s v="."/>
    <n v="0"/>
    <n v="1958"/>
    <m/>
    <m/>
  </r>
  <r>
    <x v="163"/>
    <x v="141"/>
    <n v="131"/>
    <n v="130"/>
    <n v="0"/>
    <n v="0"/>
    <n v="0"/>
    <s v="."/>
    <s v="."/>
    <n v="0"/>
    <n v="1958"/>
    <m/>
    <m/>
  </r>
  <r>
    <x v="163"/>
    <x v="142"/>
    <n v="129"/>
    <n v="129"/>
    <n v="0"/>
    <n v="0"/>
    <n v="0"/>
    <s v="."/>
    <s v="."/>
    <n v="0"/>
    <n v="1958"/>
    <m/>
    <m/>
  </r>
  <r>
    <x v="163"/>
    <x v="143"/>
    <n v="142"/>
    <n v="141"/>
    <n v="1"/>
    <n v="0"/>
    <n v="0"/>
    <s v="."/>
    <s v="."/>
    <n v="0"/>
    <n v="1958"/>
    <m/>
    <m/>
  </r>
  <r>
    <x v="163"/>
    <x v="144"/>
    <n v="169"/>
    <n v="169"/>
    <n v="1"/>
    <n v="0"/>
    <n v="0"/>
    <s v="."/>
    <s v="."/>
    <n v="0"/>
    <n v="1958"/>
    <m/>
    <m/>
  </r>
  <r>
    <x v="163"/>
    <x v="145"/>
    <n v="173"/>
    <n v="172"/>
    <n v="1"/>
    <n v="0"/>
    <n v="0"/>
    <s v="."/>
    <s v="."/>
    <n v="0"/>
    <n v="1958"/>
    <m/>
    <m/>
  </r>
  <r>
    <x v="163"/>
    <x v="146"/>
    <n v="151"/>
    <n v="150"/>
    <n v="1"/>
    <n v="0"/>
    <n v="0"/>
    <s v="."/>
    <s v="."/>
    <n v="0"/>
    <n v="1958"/>
    <m/>
    <m/>
  </r>
  <r>
    <x v="163"/>
    <x v="147"/>
    <n v="172"/>
    <n v="170"/>
    <n v="2"/>
    <n v="0"/>
    <n v="0"/>
    <s v="."/>
    <s v="."/>
    <n v="0"/>
    <n v="1958"/>
    <m/>
    <m/>
  </r>
  <r>
    <x v="163"/>
    <x v="148"/>
    <n v="167"/>
    <n v="164"/>
    <n v="3"/>
    <n v="0"/>
    <n v="0"/>
    <s v="."/>
    <s v="."/>
    <n v="0"/>
    <n v="1958"/>
    <m/>
    <m/>
  </r>
  <r>
    <x v="163"/>
    <x v="149"/>
    <n v="179"/>
    <n v="176"/>
    <n v="3"/>
    <n v="0"/>
    <n v="0"/>
    <s v="."/>
    <s v="."/>
    <n v="0"/>
    <n v="1958"/>
    <m/>
    <m/>
  </r>
  <r>
    <x v="163"/>
    <x v="150"/>
    <n v="180"/>
    <n v="175"/>
    <n v="4"/>
    <n v="0"/>
    <n v="0"/>
    <s v="."/>
    <s v="."/>
    <n v="0"/>
    <n v="1958"/>
    <m/>
    <m/>
  </r>
  <r>
    <x v="163"/>
    <x v="151"/>
    <n v="223"/>
    <n v="218"/>
    <n v="5"/>
    <n v="0"/>
    <n v="0"/>
    <s v="."/>
    <s v="."/>
    <n v="0"/>
    <n v="1958"/>
    <m/>
    <m/>
  </r>
  <r>
    <x v="163"/>
    <x v="152"/>
    <n v="280"/>
    <n v="275"/>
    <n v="4"/>
    <n v="0"/>
    <n v="0"/>
    <s v="."/>
    <s v="."/>
    <n v="0"/>
    <n v="1958"/>
    <m/>
    <m/>
  </r>
  <r>
    <x v="163"/>
    <x v="153"/>
    <n v="247"/>
    <n v="242"/>
    <n v="5"/>
    <n v="0"/>
    <n v="0"/>
    <s v="."/>
    <s v="."/>
    <n v="0"/>
    <n v="1958"/>
    <m/>
    <m/>
  </r>
  <r>
    <x v="163"/>
    <x v="154"/>
    <n v="333"/>
    <n v="326"/>
    <n v="7"/>
    <n v="0"/>
    <n v="0"/>
    <s v="."/>
    <s v="."/>
    <n v="0"/>
    <n v="1958"/>
    <m/>
    <m/>
  </r>
  <r>
    <x v="163"/>
    <x v="155"/>
    <n v="297"/>
    <n v="293"/>
    <n v="5"/>
    <n v="0"/>
    <n v="0"/>
    <s v="."/>
    <s v="."/>
    <n v="0"/>
    <n v="1958"/>
    <m/>
    <m/>
  </r>
  <r>
    <x v="163"/>
    <x v="156"/>
    <n v="312"/>
    <n v="306"/>
    <n v="6"/>
    <n v="0"/>
    <n v="0"/>
    <s v="."/>
    <s v="."/>
    <n v="0"/>
    <n v="1958"/>
    <m/>
    <m/>
  </r>
  <r>
    <x v="163"/>
    <x v="157"/>
    <n v="341"/>
    <n v="335"/>
    <n v="6"/>
    <n v="0"/>
    <n v="0"/>
    <s v="."/>
    <s v="."/>
    <n v="0"/>
    <n v="1958"/>
    <m/>
    <m/>
  </r>
  <r>
    <x v="163"/>
    <x v="158"/>
    <n v="353"/>
    <n v="345"/>
    <n v="8"/>
    <n v="0"/>
    <n v="0"/>
    <s v="."/>
    <s v="."/>
    <n v="0"/>
    <n v="1958"/>
    <m/>
    <m/>
  </r>
  <r>
    <x v="163"/>
    <x v="159"/>
    <n v="386"/>
    <n v="379"/>
    <n v="6"/>
    <n v="0"/>
    <n v="0"/>
    <s v="."/>
    <s v="."/>
    <n v="0"/>
    <n v="1958"/>
    <m/>
    <m/>
  </r>
  <r>
    <x v="163"/>
    <x v="160"/>
    <n v="416"/>
    <n v="408"/>
    <n v="8"/>
    <n v="0"/>
    <n v="0"/>
    <s v="."/>
    <s v="."/>
    <n v="0"/>
    <n v="1958"/>
    <m/>
    <m/>
  </r>
  <r>
    <x v="163"/>
    <x v="161"/>
    <n v="426"/>
    <n v="416"/>
    <n v="9"/>
    <n v="0"/>
    <n v="0"/>
    <s v="."/>
    <s v="."/>
    <n v="0"/>
    <n v="1958"/>
    <m/>
    <m/>
  </r>
  <r>
    <x v="163"/>
    <x v="162"/>
    <n v="487"/>
    <n v="479"/>
    <n v="8"/>
    <n v="0"/>
    <n v="0"/>
    <s v="."/>
    <s v="."/>
    <n v="0"/>
    <n v="1958"/>
    <m/>
    <m/>
  </r>
  <r>
    <x v="163"/>
    <x v="163"/>
    <n v="476"/>
    <n v="466"/>
    <n v="9"/>
    <n v="0"/>
    <n v="0"/>
    <s v="."/>
    <s v="."/>
    <n v="0"/>
    <n v="1958"/>
    <m/>
    <m/>
  </r>
  <r>
    <x v="163"/>
    <x v="105"/>
    <n v="459"/>
    <n v="451"/>
    <n v="8"/>
    <n v="0"/>
    <n v="0"/>
    <s v="."/>
    <s v="."/>
    <n v="0"/>
    <n v="1958"/>
    <m/>
    <m/>
  </r>
  <r>
    <x v="163"/>
    <x v="106"/>
    <n v="531"/>
    <n v="520"/>
    <n v="11"/>
    <n v="0"/>
    <n v="0"/>
    <s v="."/>
    <s v="."/>
    <n v="0"/>
    <n v="1958"/>
    <m/>
    <m/>
  </r>
  <r>
    <x v="163"/>
    <x v="107"/>
    <n v="606"/>
    <n v="594"/>
    <n v="13"/>
    <n v="0"/>
    <n v="0"/>
    <s v="."/>
    <s v="."/>
    <n v="0"/>
    <n v="1958"/>
    <m/>
    <m/>
  </r>
  <r>
    <x v="163"/>
    <x v="108"/>
    <n v="567"/>
    <n v="555"/>
    <n v="12"/>
    <n v="0"/>
    <n v="0"/>
    <s v="."/>
    <s v="."/>
    <n v="0"/>
    <n v="1958"/>
    <m/>
    <m/>
  </r>
  <r>
    <x v="163"/>
    <x v="109"/>
    <n v="659"/>
    <n v="645"/>
    <n v="13"/>
    <n v="0"/>
    <n v="0"/>
    <s v="."/>
    <s v="."/>
    <n v="0"/>
    <n v="1958"/>
    <m/>
    <m/>
  </r>
  <r>
    <x v="163"/>
    <x v="110"/>
    <n v="673"/>
    <n v="654"/>
    <n v="19"/>
    <n v="0"/>
    <n v="0"/>
    <s v="."/>
    <s v="."/>
    <n v="0"/>
    <n v="1958"/>
    <m/>
    <m/>
  </r>
  <r>
    <x v="163"/>
    <x v="111"/>
    <n v="672"/>
    <n v="652"/>
    <n v="20"/>
    <n v="0"/>
    <n v="0"/>
    <s v="."/>
    <s v="."/>
    <n v="0"/>
    <n v="1958"/>
    <m/>
    <m/>
  </r>
  <r>
    <x v="163"/>
    <x v="112"/>
    <n v="793"/>
    <n v="768"/>
    <n v="24"/>
    <n v="0"/>
    <n v="0"/>
    <s v="."/>
    <s v="."/>
    <n v="0"/>
    <n v="1958"/>
    <m/>
    <m/>
  </r>
  <r>
    <x v="163"/>
    <x v="113"/>
    <n v="835"/>
    <n v="812"/>
    <n v="23"/>
    <n v="0"/>
    <n v="0"/>
    <s v="."/>
    <s v="."/>
    <n v="0"/>
    <n v="1958"/>
    <m/>
    <m/>
  </r>
  <r>
    <x v="163"/>
    <x v="114"/>
    <n v="853"/>
    <n v="823"/>
    <n v="30"/>
    <n v="0"/>
    <n v="0"/>
    <s v="."/>
    <s v="."/>
    <n v="0"/>
    <n v="1958"/>
    <m/>
    <m/>
  </r>
  <r>
    <x v="163"/>
    <x v="115"/>
    <n v="924"/>
    <n v="891"/>
    <n v="33"/>
    <n v="0"/>
    <n v="0"/>
    <s v="."/>
    <s v="."/>
    <n v="0"/>
    <n v="1958"/>
    <m/>
    <m/>
  </r>
  <r>
    <x v="163"/>
    <x v="116"/>
    <n v="924"/>
    <n v="893"/>
    <n v="31"/>
    <n v="0"/>
    <n v="0"/>
    <s v="."/>
    <s v="."/>
    <n v="0"/>
    <n v="1958"/>
    <m/>
    <m/>
  </r>
  <r>
    <x v="163"/>
    <x v="117"/>
    <n v="1105"/>
    <n v="1070"/>
    <n v="35"/>
    <n v="0"/>
    <n v="0"/>
    <s v="."/>
    <s v="."/>
    <n v="0"/>
    <n v="1958"/>
    <m/>
    <m/>
  </r>
  <r>
    <x v="163"/>
    <x v="82"/>
    <n v="1134"/>
    <n v="1101"/>
    <n v="33"/>
    <n v="0"/>
    <n v="0"/>
    <s v="."/>
    <s v="."/>
    <n v="0"/>
    <n v="1958"/>
    <m/>
    <m/>
  </r>
  <r>
    <x v="163"/>
    <x v="83"/>
    <n v="1063"/>
    <n v="1023"/>
    <n v="39"/>
    <n v="0"/>
    <n v="0"/>
    <s v="."/>
    <s v="."/>
    <n v="0"/>
    <n v="1958"/>
    <m/>
    <m/>
  </r>
  <r>
    <x v="163"/>
    <x v="84"/>
    <n v="1158"/>
    <n v="1120"/>
    <n v="38"/>
    <n v="0"/>
    <n v="0"/>
    <s v="."/>
    <s v="."/>
    <n v="0"/>
    <n v="1958"/>
    <m/>
    <m/>
  </r>
  <r>
    <x v="163"/>
    <x v="85"/>
    <n v="1157"/>
    <n v="1107"/>
    <n v="49"/>
    <n v="0"/>
    <n v="0"/>
    <s v="."/>
    <s v="."/>
    <n v="0"/>
    <n v="1958"/>
    <m/>
    <m/>
  </r>
  <r>
    <x v="163"/>
    <x v="86"/>
    <n v="1135"/>
    <n v="1092"/>
    <n v="43"/>
    <n v="0"/>
    <n v="0"/>
    <s v="."/>
    <s v="."/>
    <n v="0"/>
    <n v="1958"/>
    <m/>
    <m/>
  </r>
  <r>
    <x v="163"/>
    <x v="87"/>
    <n v="1132"/>
    <n v="1096"/>
    <n v="37"/>
    <n v="0"/>
    <n v="0"/>
    <s v="."/>
    <s v="."/>
    <n v="0"/>
    <n v="1958"/>
    <m/>
    <m/>
  </r>
  <r>
    <x v="163"/>
    <x v="118"/>
    <n v="1153"/>
    <n v="1118"/>
    <n v="35"/>
    <n v="0"/>
    <n v="0"/>
    <s v="."/>
    <s v="."/>
    <n v="0"/>
    <n v="1958"/>
    <m/>
    <m/>
  </r>
  <r>
    <x v="163"/>
    <x v="119"/>
    <n v="1305"/>
    <n v="1268"/>
    <n v="37"/>
    <n v="0"/>
    <n v="0"/>
    <s v="."/>
    <s v="."/>
    <n v="0"/>
    <n v="1958"/>
    <m/>
    <m/>
  </r>
  <r>
    <x v="163"/>
    <x v="120"/>
    <n v="1560"/>
    <n v="1505"/>
    <n v="54"/>
    <n v="0"/>
    <n v="0"/>
    <s v="."/>
    <s v="."/>
    <n v="0"/>
    <n v="1958"/>
    <m/>
    <m/>
  </r>
  <r>
    <x v="163"/>
    <x v="121"/>
    <n v="1573"/>
    <n v="1520"/>
    <n v="53"/>
    <n v="0"/>
    <n v="0"/>
    <s v="."/>
    <s v="."/>
    <n v="0"/>
    <n v="1958"/>
    <m/>
    <m/>
  </r>
  <r>
    <x v="163"/>
    <x v="122"/>
    <n v="1621"/>
    <n v="1567"/>
    <n v="54"/>
    <n v="0"/>
    <n v="0"/>
    <s v="."/>
    <s v="."/>
    <n v="0"/>
    <n v="1958"/>
    <m/>
    <m/>
  </r>
  <r>
    <x v="163"/>
    <x v="123"/>
    <n v="1659"/>
    <n v="1599"/>
    <n v="60"/>
    <n v="0"/>
    <n v="0"/>
    <s v="."/>
    <s v="."/>
    <n v="0"/>
    <n v="1958"/>
    <m/>
    <m/>
  </r>
  <r>
    <x v="163"/>
    <x v="124"/>
    <n v="1877"/>
    <n v="1808"/>
    <n v="69"/>
    <n v="0"/>
    <n v="0"/>
    <s v="."/>
    <s v="."/>
    <n v="0"/>
    <n v="1958"/>
    <m/>
    <m/>
  </r>
  <r>
    <x v="163"/>
    <x v="125"/>
    <n v="1888"/>
    <n v="1821"/>
    <n v="67"/>
    <n v="0"/>
    <n v="0"/>
    <s v="."/>
    <s v="."/>
    <n v="0"/>
    <n v="1958"/>
    <m/>
    <m/>
  </r>
  <r>
    <x v="163"/>
    <x v="126"/>
    <n v="2104"/>
    <n v="2028"/>
    <n v="76"/>
    <n v="0"/>
    <n v="0"/>
    <s v="."/>
    <s v="."/>
    <n v="0"/>
    <n v="1958"/>
    <m/>
    <m/>
  </r>
  <r>
    <x v="163"/>
    <x v="127"/>
    <n v="2306"/>
    <n v="2254"/>
    <n v="53"/>
    <n v="0"/>
    <n v="0"/>
    <s v="."/>
    <s v="."/>
    <n v="0"/>
    <n v="1958"/>
    <m/>
    <m/>
  </r>
  <r>
    <x v="163"/>
    <x v="88"/>
    <n v="2155"/>
    <n v="2065"/>
    <n v="90"/>
    <n v="0"/>
    <n v="0"/>
    <s v="."/>
    <s v="."/>
    <n v="0"/>
    <n v="1958"/>
    <m/>
    <m/>
  </r>
  <r>
    <x v="163"/>
    <x v="89"/>
    <n v="954"/>
    <n v="905"/>
    <n v="49"/>
    <n v="0"/>
    <n v="0"/>
    <s v="."/>
    <s v="."/>
    <n v="0"/>
    <n v="1958"/>
    <m/>
    <m/>
  </r>
  <r>
    <x v="163"/>
    <x v="90"/>
    <n v="1215"/>
    <n v="1178"/>
    <n v="37"/>
    <n v="0"/>
    <n v="0"/>
    <s v="."/>
    <s v="."/>
    <n v="0"/>
    <n v="1958"/>
    <m/>
    <m/>
  </r>
  <r>
    <x v="163"/>
    <x v="91"/>
    <n v="1444"/>
    <n v="1344"/>
    <n v="100"/>
    <n v="0"/>
    <n v="0"/>
    <s v="."/>
    <s v="."/>
    <n v="0"/>
    <n v="1958"/>
    <m/>
    <m/>
  </r>
  <r>
    <x v="163"/>
    <x v="92"/>
    <n v="1447"/>
    <n v="1376"/>
    <n v="71"/>
    <n v="0"/>
    <n v="0"/>
    <s v="."/>
    <s v="."/>
    <n v="0"/>
    <n v="1958"/>
    <m/>
    <m/>
  </r>
  <r>
    <x v="163"/>
    <x v="93"/>
    <n v="921"/>
    <n v="847"/>
    <n v="74"/>
    <n v="0"/>
    <n v="0"/>
    <s v="."/>
    <s v="."/>
    <n v="0"/>
    <n v="1958"/>
    <m/>
    <m/>
  </r>
  <r>
    <x v="163"/>
    <x v="94"/>
    <n v="1769"/>
    <n v="1643"/>
    <n v="126"/>
    <n v="0"/>
    <n v="0"/>
    <s v="."/>
    <s v="."/>
    <n v="0"/>
    <n v="1958"/>
    <m/>
    <m/>
  </r>
  <r>
    <x v="163"/>
    <x v="95"/>
    <n v="1854"/>
    <n v="1727"/>
    <n v="127"/>
    <n v="0"/>
    <n v="0"/>
    <s v="."/>
    <s v="."/>
    <n v="0"/>
    <n v="1958"/>
    <m/>
    <m/>
  </r>
  <r>
    <x v="163"/>
    <x v="96"/>
    <n v="2109"/>
    <n v="1954"/>
    <n v="155"/>
    <n v="0"/>
    <n v="0"/>
    <s v="."/>
    <s v="."/>
    <n v="0"/>
    <n v="1958"/>
    <m/>
    <m/>
  </r>
  <r>
    <x v="163"/>
    <x v="97"/>
    <n v="2073"/>
    <n v="1918"/>
    <n v="155"/>
    <n v="0"/>
    <n v="0"/>
    <s v="."/>
    <s v="."/>
    <n v="0"/>
    <n v="1958"/>
    <m/>
    <m/>
  </r>
  <r>
    <x v="163"/>
    <x v="98"/>
    <n v="1736"/>
    <n v="1584"/>
    <n v="152"/>
    <n v="0"/>
    <n v="0"/>
    <s v="."/>
    <s v="."/>
    <n v="0"/>
    <n v="1958"/>
    <m/>
    <m/>
  </r>
  <r>
    <x v="163"/>
    <x v="99"/>
    <n v="2329"/>
    <n v="2160"/>
    <n v="169"/>
    <n v="0"/>
    <n v="0"/>
    <s v="."/>
    <s v="."/>
    <n v="0"/>
    <n v="1958"/>
    <m/>
    <m/>
  </r>
  <r>
    <x v="163"/>
    <x v="100"/>
    <n v="2307"/>
    <n v="2078"/>
    <n v="186"/>
    <n v="0"/>
    <n v="43"/>
    <s v="."/>
    <s v="."/>
    <n v="0"/>
    <n v="1958"/>
    <m/>
    <m/>
  </r>
  <r>
    <x v="163"/>
    <x v="101"/>
    <n v="2598"/>
    <n v="2329"/>
    <n v="226"/>
    <n v="0"/>
    <n v="43"/>
    <s v="."/>
    <s v="."/>
    <n v="0"/>
    <n v="1958"/>
    <m/>
    <m/>
  </r>
  <r>
    <x v="163"/>
    <x v="102"/>
    <n v="2382"/>
    <n v="2112"/>
    <n v="226"/>
    <n v="0"/>
    <n v="44"/>
    <s v="."/>
    <s v="."/>
    <n v="0"/>
    <n v="1958"/>
    <m/>
    <m/>
  </r>
  <r>
    <x v="163"/>
    <x v="103"/>
    <n v="2207"/>
    <n v="1924"/>
    <n v="254"/>
    <n v="0"/>
    <n v="30"/>
    <s v="."/>
    <s v="."/>
    <n v="0"/>
    <n v="1958"/>
    <m/>
    <m/>
  </r>
  <r>
    <x v="163"/>
    <x v="104"/>
    <n v="2359"/>
    <n v="2015"/>
    <n v="312"/>
    <n v="0"/>
    <n v="32"/>
    <s v="."/>
    <s v="."/>
    <n v="0"/>
    <n v="1958"/>
    <m/>
    <m/>
  </r>
  <r>
    <x v="163"/>
    <x v="66"/>
    <n v="2505"/>
    <n v="2112"/>
    <n v="363"/>
    <n v="0"/>
    <n v="30"/>
    <s v="."/>
    <s v="."/>
    <n v="0"/>
    <n v="1958"/>
    <m/>
    <m/>
  </r>
  <r>
    <x v="163"/>
    <x v="67"/>
    <n v="2589"/>
    <n v="2150"/>
    <n v="405"/>
    <n v="0"/>
    <n v="34"/>
    <s v="."/>
    <s v="."/>
    <n v="0"/>
    <n v="1958"/>
    <m/>
    <m/>
  </r>
  <r>
    <x v="163"/>
    <x v="68"/>
    <n v="2670"/>
    <n v="2249"/>
    <n v="385"/>
    <n v="0"/>
    <n v="36"/>
    <s v="."/>
    <s v="."/>
    <n v="0"/>
    <n v="1958"/>
    <m/>
    <m/>
  </r>
  <r>
    <x v="163"/>
    <x v="69"/>
    <n v="2850"/>
    <n v="2415"/>
    <n v="394"/>
    <n v="0"/>
    <n v="41"/>
    <s v="."/>
    <s v="."/>
    <n v="0"/>
    <n v="1958"/>
    <m/>
    <m/>
  </r>
  <r>
    <x v="163"/>
    <x v="70"/>
    <n v="3210"/>
    <n v="2713"/>
    <n v="454"/>
    <n v="0"/>
    <n v="44"/>
    <s v="."/>
    <s v="."/>
    <n v="0"/>
    <n v="1958"/>
    <m/>
    <m/>
  </r>
  <r>
    <x v="163"/>
    <x v="71"/>
    <n v="2860"/>
    <n v="2328"/>
    <n v="486"/>
    <n v="0"/>
    <n v="45"/>
    <s v="."/>
    <s v="."/>
    <n v="0"/>
    <n v="1958"/>
    <m/>
    <m/>
  </r>
  <r>
    <x v="163"/>
    <x v="72"/>
    <n v="3416"/>
    <n v="2795"/>
    <n v="568"/>
    <n v="0"/>
    <n v="53"/>
    <s v="."/>
    <s v="."/>
    <n v="0"/>
    <n v="1958"/>
    <m/>
    <m/>
  </r>
  <r>
    <x v="163"/>
    <x v="73"/>
    <n v="1777"/>
    <n v="1528"/>
    <n v="203"/>
    <n v="0"/>
    <n v="46"/>
    <s v="."/>
    <s v="."/>
    <n v="0"/>
    <n v="1958"/>
    <m/>
    <m/>
  </r>
  <r>
    <x v="163"/>
    <x v="74"/>
    <n v="1314"/>
    <n v="1115"/>
    <n v="156"/>
    <n v="0"/>
    <n v="43"/>
    <s v="."/>
    <s v="."/>
    <n v="0"/>
    <n v="1958"/>
    <m/>
    <m/>
  </r>
  <r>
    <x v="163"/>
    <x v="75"/>
    <n v="1263"/>
    <n v="1075"/>
    <n v="136"/>
    <n v="0"/>
    <n v="51"/>
    <s v="."/>
    <s v="."/>
    <n v="0"/>
    <n v="1958"/>
    <m/>
    <m/>
  </r>
  <r>
    <x v="163"/>
    <x v="76"/>
    <n v="1486"/>
    <n v="1313"/>
    <n v="131"/>
    <n v="0"/>
    <n v="42"/>
    <s v="."/>
    <s v="."/>
    <n v="0"/>
    <n v="1958"/>
    <m/>
    <m/>
  </r>
  <r>
    <x v="163"/>
    <x v="77"/>
    <n v="1332"/>
    <n v="1154"/>
    <n v="135"/>
    <n v="0"/>
    <n v="44"/>
    <s v="."/>
    <s v="."/>
    <n v="0"/>
    <n v="1958"/>
    <m/>
    <m/>
  </r>
  <r>
    <x v="163"/>
    <x v="78"/>
    <n v="1095"/>
    <n v="932"/>
    <n v="144"/>
    <n v="0"/>
    <n v="19"/>
    <s v="."/>
    <s v="."/>
    <n v="0"/>
    <n v="1958"/>
    <m/>
    <m/>
  </r>
  <r>
    <x v="163"/>
    <x v="79"/>
    <n v="1931"/>
    <n v="1389"/>
    <n v="483"/>
    <n v="0"/>
    <n v="59"/>
    <s v="."/>
    <s v="."/>
    <n v="0"/>
    <n v="1958"/>
    <m/>
    <m/>
  </r>
  <r>
    <x v="163"/>
    <x v="80"/>
    <n v="2901"/>
    <n v="2042"/>
    <n v="795"/>
    <n v="0"/>
    <n v="64"/>
    <s v="."/>
    <s v="."/>
    <n v="0"/>
    <n v="1958"/>
    <m/>
    <m/>
  </r>
  <r>
    <x v="163"/>
    <x v="81"/>
    <n v="2998"/>
    <n v="1839"/>
    <n v="1088"/>
    <n v="0"/>
    <n v="72"/>
    <s v="."/>
    <s v="."/>
    <n v="0"/>
    <n v="1958"/>
    <m/>
    <m/>
  </r>
  <r>
    <x v="163"/>
    <x v="0"/>
    <n v="2841"/>
    <n v="1667"/>
    <n v="1093"/>
    <n v="0"/>
    <n v="81"/>
    <s v="."/>
    <s v="."/>
    <n v="0"/>
    <n v="1958"/>
    <m/>
    <m/>
  </r>
  <r>
    <x v="163"/>
    <x v="1"/>
    <n v="2302"/>
    <n v="1201"/>
    <n v="1022"/>
    <n v="0"/>
    <n v="79"/>
    <n v="0"/>
    <n v="0.71"/>
    <n v="140"/>
    <n v="1958"/>
    <m/>
    <m/>
  </r>
  <r>
    <x v="163"/>
    <x v="2"/>
    <n v="2587"/>
    <n v="1225"/>
    <n v="1268"/>
    <n v="0"/>
    <n v="95"/>
    <n v="0"/>
    <n v="0.78"/>
    <n v="207"/>
    <n v="1958"/>
    <m/>
    <m/>
  </r>
  <r>
    <x v="163"/>
    <x v="3"/>
    <n v="2644"/>
    <n v="1092"/>
    <n v="1457"/>
    <n v="0"/>
    <n v="96"/>
    <n v="0"/>
    <n v="0.79"/>
    <n v="209"/>
    <n v="1958"/>
    <m/>
    <m/>
  </r>
  <r>
    <x v="163"/>
    <x v="4"/>
    <n v="2671"/>
    <n v="1000"/>
    <n v="1567"/>
    <n v="0"/>
    <n v="103"/>
    <n v="0"/>
    <n v="0.79"/>
    <n v="223"/>
    <n v="1958"/>
    <m/>
    <m/>
  </r>
  <r>
    <x v="163"/>
    <x v="5"/>
    <n v="2698"/>
    <n v="970"/>
    <n v="1623"/>
    <n v="0"/>
    <n v="105"/>
    <n v="0"/>
    <n v="0.79"/>
    <n v="256"/>
    <n v="1958"/>
    <m/>
    <m/>
  </r>
  <r>
    <x v="163"/>
    <x v="6"/>
    <n v="3116"/>
    <n v="988"/>
    <n v="2019"/>
    <n v="0"/>
    <n v="109"/>
    <n v="0"/>
    <n v="0.91"/>
    <n v="321"/>
    <n v="1958"/>
    <m/>
    <m/>
  </r>
  <r>
    <x v="163"/>
    <x v="7"/>
    <n v="3263"/>
    <n v="998"/>
    <n v="2143"/>
    <n v="0"/>
    <n v="122"/>
    <n v="0"/>
    <n v="0.94"/>
    <n v="366"/>
    <n v="1958"/>
    <m/>
    <m/>
  </r>
  <r>
    <x v="163"/>
    <x v="8"/>
    <n v="3101"/>
    <n v="881"/>
    <n v="2082"/>
    <n v="0"/>
    <n v="138"/>
    <n v="0"/>
    <n v="0.89"/>
    <n v="355"/>
    <n v="1958"/>
    <m/>
    <m/>
  </r>
  <r>
    <x v="163"/>
    <x v="9"/>
    <n v="3054"/>
    <n v="764"/>
    <n v="2150"/>
    <n v="0"/>
    <n v="140"/>
    <n v="0"/>
    <n v="0.87"/>
    <n v="358"/>
    <n v="1958"/>
    <m/>
    <m/>
  </r>
  <r>
    <x v="163"/>
    <x v="10"/>
    <n v="3224"/>
    <n v="776"/>
    <n v="2294"/>
    <n v="0"/>
    <n v="154"/>
    <n v="0"/>
    <n v="0.91"/>
    <n v="345"/>
    <n v="1989"/>
    <m/>
    <m/>
  </r>
  <r>
    <x v="163"/>
    <x v="11"/>
    <n v="3573"/>
    <n v="821"/>
    <n v="2595"/>
    <n v="0"/>
    <n v="157"/>
    <n v="0"/>
    <n v="1"/>
    <n v="368"/>
    <n v="1989"/>
    <m/>
    <m/>
  </r>
  <r>
    <x v="163"/>
    <x v="12"/>
    <n v="3641"/>
    <n v="770"/>
    <n v="2698"/>
    <n v="0"/>
    <n v="173"/>
    <n v="0"/>
    <n v="1.01"/>
    <n v="406"/>
    <n v="1989"/>
    <m/>
    <m/>
  </r>
  <r>
    <x v="163"/>
    <x v="13"/>
    <n v="3839"/>
    <n v="847"/>
    <n v="2800"/>
    <n v="0"/>
    <n v="192"/>
    <n v="0"/>
    <n v="1.06"/>
    <n v="401"/>
    <n v="1989"/>
    <m/>
    <m/>
  </r>
  <r>
    <x v="163"/>
    <x v="14"/>
    <n v="4086"/>
    <n v="734"/>
    <n v="3156"/>
    <n v="0"/>
    <n v="196"/>
    <n v="0"/>
    <n v="1.1100000000000001"/>
    <n v="431"/>
    <n v="1989"/>
    <m/>
    <m/>
  </r>
  <r>
    <x v="163"/>
    <x v="15"/>
    <n v="4415"/>
    <n v="797"/>
    <n v="3408"/>
    <n v="0"/>
    <n v="210"/>
    <n v="0"/>
    <n v="1.2"/>
    <n v="496"/>
    <n v="1989"/>
    <m/>
    <m/>
  </r>
  <r>
    <x v="163"/>
    <x v="16"/>
    <n v="4475"/>
    <n v="910"/>
    <n v="3347"/>
    <n v="0"/>
    <n v="218"/>
    <n v="0"/>
    <n v="1.2"/>
    <n v="437"/>
    <n v="1989"/>
    <m/>
    <m/>
  </r>
  <r>
    <x v="163"/>
    <x v="17"/>
    <n v="5335"/>
    <n v="895"/>
    <n v="4192"/>
    <n v="0"/>
    <n v="248"/>
    <n v="0"/>
    <n v="1.42"/>
    <n v="453"/>
    <n v="1989"/>
    <m/>
    <m/>
  </r>
  <r>
    <x v="163"/>
    <x v="18"/>
    <n v="5271"/>
    <n v="871"/>
    <n v="4107"/>
    <n v="0"/>
    <n v="293"/>
    <n v="0"/>
    <n v="1.39"/>
    <n v="466"/>
    <n v="1989"/>
    <m/>
    <m/>
  </r>
  <r>
    <x v="163"/>
    <x v="19"/>
    <n v="5765"/>
    <n v="866"/>
    <n v="4587"/>
    <n v="0"/>
    <n v="312"/>
    <n v="0"/>
    <n v="1.51"/>
    <n v="509"/>
    <n v="1989"/>
    <m/>
    <m/>
  </r>
  <r>
    <x v="163"/>
    <x v="20"/>
    <n v="6060"/>
    <n v="983"/>
    <n v="4738"/>
    <n v="0"/>
    <n v="339"/>
    <n v="0"/>
    <n v="1.58"/>
    <n v="545"/>
    <n v="1989"/>
    <m/>
    <m/>
  </r>
  <r>
    <x v="163"/>
    <x v="21"/>
    <n v="7639"/>
    <n v="979"/>
    <n v="6304"/>
    <n v="0"/>
    <n v="355"/>
    <n v="0"/>
    <n v="1.97"/>
    <n v="666"/>
    <n v="1989"/>
    <m/>
    <m/>
  </r>
  <r>
    <x v="163"/>
    <x v="22"/>
    <n v="7417"/>
    <n v="945"/>
    <n v="6042"/>
    <n v="0"/>
    <n v="373"/>
    <n v="56"/>
    <n v="1.9"/>
    <n v="722"/>
    <n v="1989"/>
    <m/>
    <m/>
  </r>
  <r>
    <x v="163"/>
    <x v="23"/>
    <n v="8025"/>
    <n v="842"/>
    <n v="6523"/>
    <n v="0"/>
    <n v="371"/>
    <n v="289"/>
    <n v="2.04"/>
    <n v="811"/>
    <n v="1989"/>
    <m/>
    <m/>
  </r>
  <r>
    <x v="163"/>
    <x v="24"/>
    <n v="8324"/>
    <n v="736"/>
    <n v="6932"/>
    <n v="0"/>
    <n v="371"/>
    <n v="285"/>
    <n v="2.1"/>
    <n v="777"/>
    <n v="1989"/>
    <m/>
    <m/>
  </r>
  <r>
    <x v="163"/>
    <x v="25"/>
    <n v="7553"/>
    <n v="890"/>
    <n v="5998"/>
    <n v="8"/>
    <n v="359"/>
    <n v="298"/>
    <n v="1.9"/>
    <n v="598"/>
    <n v="1989"/>
    <m/>
    <m/>
  </r>
  <r>
    <x v="163"/>
    <x v="26"/>
    <n v="8092"/>
    <n v="819"/>
    <n v="6557"/>
    <n v="109"/>
    <n v="369"/>
    <n v="238"/>
    <n v="2.02"/>
    <n v="626"/>
    <n v="1989"/>
    <m/>
    <m/>
  </r>
  <r>
    <x v="163"/>
    <x v="27"/>
    <n v="7995"/>
    <n v="928"/>
    <n v="6279"/>
    <n v="182"/>
    <n v="365"/>
    <n v="241"/>
    <n v="1.99"/>
    <n v="765"/>
    <n v="1989"/>
    <m/>
    <m/>
  </r>
  <r>
    <x v="163"/>
    <x v="28"/>
    <n v="8473"/>
    <n v="725"/>
    <n v="6863"/>
    <n v="256"/>
    <n v="315"/>
    <n v="313"/>
    <n v="2.1"/>
    <n v="663"/>
    <n v="1989"/>
    <m/>
    <m/>
  </r>
  <r>
    <x v="163"/>
    <x v="29"/>
    <n v="9488"/>
    <n v="800"/>
    <n v="7224"/>
    <n v="1058"/>
    <n v="304"/>
    <n v="102"/>
    <n v="2.34"/>
    <n v="550"/>
    <n v="1989"/>
    <m/>
    <m/>
  </r>
  <r>
    <x v="163"/>
    <x v="30"/>
    <n v="9338"/>
    <n v="1001"/>
    <n v="7438"/>
    <n v="442"/>
    <n v="299"/>
    <n v="158"/>
    <n v="2.29"/>
    <n v="313"/>
    <n v="1989"/>
    <m/>
    <m/>
  </r>
  <r>
    <x v="163"/>
    <x v="31"/>
    <n v="10377"/>
    <n v="1044"/>
    <n v="7883"/>
    <n v="871"/>
    <n v="300"/>
    <n v="280"/>
    <n v="2.54"/>
    <n v="243"/>
    <n v="1989"/>
    <m/>
    <m/>
  </r>
  <r>
    <x v="163"/>
    <x v="32"/>
    <n v="10998"/>
    <n v="974"/>
    <n v="7638"/>
    <n v="1994"/>
    <n v="250"/>
    <n v="142"/>
    <n v="2.68"/>
    <n v="220"/>
    <n v="1989"/>
    <m/>
    <m/>
  </r>
  <r>
    <x v="163"/>
    <x v="33"/>
    <n v="11195"/>
    <n v="980"/>
    <n v="7676"/>
    <n v="2125"/>
    <n v="243"/>
    <n v="172"/>
    <n v="2.72"/>
    <n v="209"/>
    <n v="1989"/>
    <m/>
    <m/>
  </r>
  <r>
    <x v="163"/>
    <x v="34"/>
    <n v="10226"/>
    <n v="980"/>
    <n v="7221"/>
    <n v="1612"/>
    <n v="227"/>
    <n v="187"/>
    <n v="2.48"/>
    <n v="292"/>
    <n v="1989"/>
    <m/>
    <m/>
  </r>
  <r>
    <x v="163"/>
    <x v="35"/>
    <n v="11033"/>
    <n v="1190"/>
    <n v="7368"/>
    <n v="2115"/>
    <n v="210"/>
    <n v="151"/>
    <n v="2.67"/>
    <n v="303"/>
    <n v="1989"/>
    <m/>
    <m/>
  </r>
  <r>
    <x v="163"/>
    <x v="36"/>
    <n v="11103"/>
    <n v="1213"/>
    <n v="7370"/>
    <n v="2137"/>
    <n v="218"/>
    <n v="165"/>
    <n v="2.67"/>
    <n v="343"/>
    <n v="1989"/>
    <m/>
    <m/>
  </r>
  <r>
    <x v="163"/>
    <x v="37"/>
    <n v="12838"/>
    <n v="1081"/>
    <n v="7843"/>
    <n v="3534"/>
    <n v="238"/>
    <n v="142"/>
    <n v="3.08"/>
    <n v="352"/>
    <n v="1989"/>
    <m/>
    <m/>
  </r>
  <r>
    <x v="163"/>
    <x v="38"/>
    <n v="11101"/>
    <n v="1027"/>
    <n v="8059"/>
    <n v="1548"/>
    <n v="223"/>
    <n v="243"/>
    <n v="2.65"/>
    <n v="357"/>
    <n v="1989"/>
    <m/>
    <m/>
  </r>
  <r>
    <x v="163"/>
    <x v="39"/>
    <n v="11585"/>
    <n v="1021"/>
    <n v="7558"/>
    <n v="2628"/>
    <n v="194"/>
    <n v="185"/>
    <n v="2.76"/>
    <n v="416"/>
    <n v="1989"/>
    <m/>
    <m/>
  </r>
  <r>
    <x v="163"/>
    <x v="40"/>
    <n v="13466"/>
    <n v="1009"/>
    <n v="8813"/>
    <n v="3191"/>
    <n v="187"/>
    <n v="266"/>
    <n v="3.19"/>
    <n v="350"/>
    <n v="1989"/>
    <m/>
    <m/>
  </r>
  <r>
    <x v="163"/>
    <x v="41"/>
    <n v="8593"/>
    <n v="893"/>
    <n v="5980"/>
    <n v="1234"/>
    <n v="171"/>
    <n v="315"/>
    <n v="2.0299999999999998"/>
    <n v="734"/>
    <n v="1990"/>
    <m/>
    <m/>
  </r>
  <r>
    <x v="163"/>
    <x v="42"/>
    <n v="8747"/>
    <n v="812"/>
    <n v="6367"/>
    <n v="1207"/>
    <n v="156"/>
    <n v="205"/>
    <n v="2.0499999999999998"/>
    <n v="672"/>
    <n v="1990"/>
    <m/>
    <m/>
  </r>
  <r>
    <x v="163"/>
    <x v="43"/>
    <n v="8729"/>
    <n v="794"/>
    <n v="5562"/>
    <n v="2022"/>
    <n v="172"/>
    <n v="179"/>
    <n v="2.04"/>
    <n v="776"/>
    <n v="1990"/>
    <m/>
    <m/>
  </r>
  <r>
    <x v="163"/>
    <x v="44"/>
    <n v="9585"/>
    <n v="880"/>
    <n v="6016"/>
    <n v="2308"/>
    <n v="183"/>
    <n v="197"/>
    <n v="2.2200000000000002"/>
    <n v="789"/>
    <n v="1990"/>
    <m/>
    <m/>
  </r>
  <r>
    <x v="163"/>
    <x v="45"/>
    <n v="9246"/>
    <n v="1021"/>
    <n v="5364"/>
    <n v="2453"/>
    <n v="196"/>
    <n v="212"/>
    <n v="2.13"/>
    <n v="889"/>
    <n v="1990"/>
    <m/>
    <m/>
  </r>
  <r>
    <x v="163"/>
    <x v="46"/>
    <n v="9119"/>
    <n v="1060"/>
    <n v="5440"/>
    <n v="2162"/>
    <n v="219"/>
    <n v="238"/>
    <n v="2.09"/>
    <n v="913"/>
    <n v="1990"/>
    <m/>
    <m/>
  </r>
  <r>
    <x v="163"/>
    <x v="47"/>
    <n v="9099"/>
    <n v="1041"/>
    <n v="5721"/>
    <n v="1864"/>
    <n v="226"/>
    <n v="247"/>
    <n v="2.0699999999999998"/>
    <n v="981"/>
    <n v="1990"/>
    <m/>
    <m/>
  </r>
  <r>
    <x v="163"/>
    <x v="48"/>
    <n v="9845"/>
    <n v="1063"/>
    <n v="5870"/>
    <n v="2449"/>
    <n v="234"/>
    <n v="228"/>
    <n v="2.23"/>
    <n v="1148"/>
    <n v="1990"/>
    <m/>
    <m/>
  </r>
  <r>
    <x v="163"/>
    <x v="49"/>
    <n v="10302"/>
    <n v="1109"/>
    <n v="6013"/>
    <n v="2690"/>
    <n v="228"/>
    <n v="263"/>
    <n v="2.3199999999999998"/>
    <n v="1086"/>
    <n v="1990"/>
    <m/>
    <m/>
  </r>
  <r>
    <x v="163"/>
    <x v="50"/>
    <n v="11094"/>
    <n v="1099"/>
    <n v="6392"/>
    <n v="2971"/>
    <n v="248"/>
    <n v="385"/>
    <n v="2.48"/>
    <n v="1106"/>
    <n v="1990"/>
    <m/>
    <m/>
  </r>
  <r>
    <x v="163"/>
    <x v="51"/>
    <n v="10819"/>
    <n v="1086"/>
    <n v="6495"/>
    <n v="2589"/>
    <n v="252"/>
    <n v="397"/>
    <n v="2.41"/>
    <n v="1004"/>
    <n v="1990"/>
    <m/>
    <m/>
  </r>
  <r>
    <x v="163"/>
    <x v="52"/>
    <n v="11429"/>
    <n v="976"/>
    <n v="6061"/>
    <n v="3848"/>
    <n v="223"/>
    <n v="321"/>
    <n v="2.5299999999999998"/>
    <n v="994"/>
    <n v="1990"/>
    <m/>
    <m/>
  </r>
  <r>
    <x v="163"/>
    <x v="53"/>
    <n v="10369"/>
    <n v="840"/>
    <n v="6376"/>
    <n v="2680"/>
    <n v="222"/>
    <n v="251"/>
    <n v="2.29"/>
    <n v="900"/>
    <n v="1990"/>
    <m/>
    <m/>
  </r>
  <r>
    <x v="163"/>
    <x v="54"/>
    <n v="12332"/>
    <n v="817"/>
    <n v="7795"/>
    <n v="3242"/>
    <n v="224"/>
    <n v="255"/>
    <n v="2.71"/>
    <n v="682"/>
    <n v="1990"/>
    <m/>
    <m/>
  </r>
  <r>
    <x v="163"/>
    <x v="55"/>
    <n v="11630"/>
    <n v="959"/>
    <n v="7663"/>
    <n v="2525"/>
    <n v="193"/>
    <n v="290"/>
    <n v="2.54"/>
    <n v="673"/>
    <n v="1990"/>
    <m/>
    <m/>
  </r>
  <r>
    <x v="163"/>
    <x v="56"/>
    <n v="11573"/>
    <n v="804"/>
    <n v="7741"/>
    <n v="2543"/>
    <n v="219"/>
    <n v="265"/>
    <n v="2.5"/>
    <n v="890"/>
    <n v="1990"/>
    <m/>
    <m/>
  </r>
  <r>
    <x v="163"/>
    <x v="57"/>
    <n v="12069"/>
    <n v="736"/>
    <n v="8343"/>
    <n v="2513"/>
    <n v="231"/>
    <n v="245"/>
    <n v="2.58"/>
    <n v="769"/>
    <n v="1990"/>
    <m/>
    <m/>
  </r>
  <r>
    <x v="163"/>
    <x v="58"/>
    <n v="12296"/>
    <n v="833"/>
    <n v="7619"/>
    <n v="3040"/>
    <n v="231"/>
    <n v="573"/>
    <n v="2.6"/>
    <n v="882"/>
    <n v="1990"/>
    <m/>
    <m/>
  </r>
  <r>
    <x v="163"/>
    <x v="59"/>
    <n v="15187"/>
    <n v="889"/>
    <n v="9059"/>
    <n v="4490"/>
    <n v="238"/>
    <n v="510"/>
    <n v="3.18"/>
    <n v="729"/>
    <n v="1990"/>
    <m/>
    <m/>
  </r>
  <r>
    <x v="163"/>
    <x v="60"/>
    <n v="15093"/>
    <n v="580"/>
    <n v="9729"/>
    <n v="4352"/>
    <n v="149"/>
    <n v="283"/>
    <n v="3.12"/>
    <n v="721"/>
    <n v="1990"/>
    <m/>
    <m/>
  </r>
  <r>
    <x v="163"/>
    <x v="61"/>
    <n v="16391"/>
    <n v="790"/>
    <n v="10300"/>
    <n v="4843"/>
    <n v="177"/>
    <n v="282"/>
    <n v="3.35"/>
    <n v="693"/>
    <n v="1990"/>
    <m/>
    <m/>
  </r>
  <r>
    <x v="163"/>
    <x v="62"/>
    <n v="12325"/>
    <n v="874"/>
    <n v="7971"/>
    <n v="3022"/>
    <n v="189"/>
    <n v="269"/>
    <n v="2.4900000000000002"/>
    <n v="679"/>
    <n v="1990"/>
    <m/>
    <m/>
  </r>
  <r>
    <x v="163"/>
    <x v="63"/>
    <n v="13605"/>
    <n v="847"/>
    <n v="9403"/>
    <n v="2872"/>
    <n v="226"/>
    <n v="257"/>
    <n v="2.71"/>
    <n v="617"/>
    <n v="1990"/>
    <m/>
    <m/>
  </r>
  <r>
    <x v="163"/>
    <x v="64"/>
    <n v="15861"/>
    <n v="802"/>
    <n v="10960"/>
    <n v="3582"/>
    <n v="231"/>
    <n v="286"/>
    <n v="3.12"/>
    <n v="717"/>
    <n v="1990"/>
    <m/>
    <m/>
  </r>
  <r>
    <x v="163"/>
    <x v="65"/>
    <n v="12988"/>
    <n v="879"/>
    <n v="8542"/>
    <n v="3085"/>
    <n v="231"/>
    <n v="251"/>
    <n v="2.52"/>
    <n v="545"/>
    <n v="1990"/>
    <m/>
    <m/>
  </r>
  <r>
    <x v="164"/>
    <x v="41"/>
    <n v="235"/>
    <n v="0"/>
    <n v="235"/>
    <n v="0"/>
    <n v="0"/>
    <n v="0"/>
    <s v="."/>
    <n v="0"/>
    <n v="1990"/>
    <m/>
    <m/>
  </r>
  <r>
    <x v="164"/>
    <x v="42"/>
    <n v="241"/>
    <n v="0"/>
    <n v="241"/>
    <n v="0"/>
    <n v="0"/>
    <n v="0"/>
    <s v="."/>
    <n v="0"/>
    <n v="1990"/>
    <m/>
    <m/>
  </r>
  <r>
    <x v="164"/>
    <x v="43"/>
    <n v="250"/>
    <n v="0"/>
    <n v="250"/>
    <n v="0"/>
    <n v="0"/>
    <n v="0"/>
    <s v="."/>
    <n v="0"/>
    <n v="1990"/>
    <m/>
    <m/>
  </r>
  <r>
    <x v="164"/>
    <x v="44"/>
    <n v="255"/>
    <n v="0"/>
    <n v="255"/>
    <n v="0"/>
    <n v="0"/>
    <n v="0"/>
    <s v="."/>
    <n v="0"/>
    <n v="1990"/>
    <m/>
    <m/>
  </r>
  <r>
    <x v="164"/>
    <x v="45"/>
    <n v="264"/>
    <n v="0"/>
    <n v="264"/>
    <n v="0"/>
    <n v="0"/>
    <n v="0"/>
    <n v="0.11"/>
    <n v="0"/>
    <n v="1990"/>
    <m/>
    <m/>
  </r>
  <r>
    <x v="164"/>
    <x v="46"/>
    <n v="258"/>
    <n v="0"/>
    <n v="258"/>
    <n v="0"/>
    <n v="0"/>
    <n v="0"/>
    <n v="0.1"/>
    <n v="0"/>
    <n v="1990"/>
    <m/>
    <m/>
  </r>
  <r>
    <x v="164"/>
    <x v="47"/>
    <n v="283"/>
    <n v="0"/>
    <n v="283"/>
    <n v="0"/>
    <n v="0"/>
    <n v="0"/>
    <n v="0.1"/>
    <n v="0"/>
    <n v="1990"/>
    <m/>
    <m/>
  </r>
  <r>
    <x v="164"/>
    <x v="48"/>
    <n v="236"/>
    <n v="0"/>
    <n v="236"/>
    <n v="0"/>
    <n v="0"/>
    <n v="0"/>
    <n v="0.08"/>
    <n v="0"/>
    <n v="1990"/>
    <m/>
    <m/>
  </r>
  <r>
    <x v="164"/>
    <x v="49"/>
    <n v="399"/>
    <n v="0"/>
    <n v="399"/>
    <n v="0"/>
    <n v="0"/>
    <n v="0"/>
    <n v="0.13"/>
    <n v="0"/>
    <n v="1990"/>
    <m/>
    <m/>
  </r>
  <r>
    <x v="164"/>
    <x v="50"/>
    <n v="373"/>
    <n v="0"/>
    <n v="373"/>
    <n v="0"/>
    <n v="0"/>
    <n v="0"/>
    <n v="0.12"/>
    <n v="0"/>
    <n v="1990"/>
    <m/>
    <m/>
  </r>
  <r>
    <x v="164"/>
    <x v="51"/>
    <n v="453"/>
    <n v="0"/>
    <n v="453"/>
    <n v="0"/>
    <n v="0"/>
    <n v="0"/>
    <n v="0.14000000000000001"/>
    <n v="0"/>
    <n v="1990"/>
    <m/>
    <m/>
  </r>
  <r>
    <x v="164"/>
    <x v="52"/>
    <n v="368"/>
    <n v="0"/>
    <n v="368"/>
    <n v="0"/>
    <n v="0"/>
    <n v="0"/>
    <n v="0.11"/>
    <n v="0"/>
    <n v="1990"/>
    <m/>
    <m/>
  </r>
  <r>
    <x v="164"/>
    <x v="53"/>
    <n v="315"/>
    <n v="0"/>
    <n v="315"/>
    <n v="0"/>
    <n v="0"/>
    <n v="0"/>
    <n v="0.09"/>
    <n v="0"/>
    <n v="1990"/>
    <m/>
    <m/>
  </r>
  <r>
    <x v="164"/>
    <x v="54"/>
    <n v="349"/>
    <n v="0"/>
    <n v="349"/>
    <n v="0"/>
    <n v="0"/>
    <n v="0"/>
    <n v="0.1"/>
    <n v="0"/>
    <n v="1990"/>
    <m/>
    <m/>
  </r>
  <r>
    <x v="164"/>
    <x v="55"/>
    <n v="599"/>
    <n v="0"/>
    <n v="599"/>
    <n v="0"/>
    <n v="0"/>
    <n v="0"/>
    <n v="0.17"/>
    <n v="0"/>
    <n v="1990"/>
    <m/>
    <m/>
  </r>
  <r>
    <x v="164"/>
    <x v="56"/>
    <n v="748"/>
    <n v="0"/>
    <n v="748"/>
    <n v="0"/>
    <n v="0"/>
    <n v="0"/>
    <n v="0.21"/>
    <n v="0"/>
    <n v="1990"/>
    <m/>
    <m/>
  </r>
  <r>
    <x v="164"/>
    <x v="57"/>
    <n v="618"/>
    <n v="0"/>
    <n v="618"/>
    <n v="0"/>
    <n v="0"/>
    <n v="0"/>
    <n v="0.17"/>
    <n v="0"/>
    <n v="1990"/>
    <m/>
    <m/>
  </r>
  <r>
    <x v="164"/>
    <x v="58"/>
    <n v="634"/>
    <n v="0"/>
    <n v="634"/>
    <n v="0"/>
    <n v="0"/>
    <n v="0"/>
    <n v="0.17"/>
    <n v="0"/>
    <n v="1990"/>
    <m/>
    <m/>
  </r>
  <r>
    <x v="164"/>
    <x v="59"/>
    <n v="560"/>
    <n v="0"/>
    <n v="560"/>
    <n v="0"/>
    <n v="0"/>
    <n v="0"/>
    <n v="0.15"/>
    <n v="0"/>
    <n v="1990"/>
    <m/>
    <m/>
  </r>
  <r>
    <x v="164"/>
    <x v="60"/>
    <n v="570"/>
    <n v="0"/>
    <n v="570"/>
    <n v="0"/>
    <n v="0"/>
    <n v="0"/>
    <n v="0.14000000000000001"/>
    <n v="0"/>
    <n v="1990"/>
    <m/>
    <m/>
  </r>
  <r>
    <x v="164"/>
    <x v="61"/>
    <n v="555"/>
    <n v="0"/>
    <n v="555"/>
    <n v="0"/>
    <n v="0"/>
    <n v="0"/>
    <n v="0.14000000000000001"/>
    <n v="0"/>
    <n v="1990"/>
    <m/>
    <m/>
  </r>
  <r>
    <x v="164"/>
    <x v="62"/>
    <n v="613"/>
    <n v="0"/>
    <n v="613"/>
    <n v="0"/>
    <n v="0"/>
    <n v="0"/>
    <n v="0.15"/>
    <n v="0"/>
    <n v="1990"/>
    <m/>
    <m/>
  </r>
  <r>
    <x v="164"/>
    <x v="63"/>
    <n v="600"/>
    <n v="0"/>
    <n v="600"/>
    <n v="0"/>
    <n v="0"/>
    <n v="0"/>
    <n v="0.14000000000000001"/>
    <n v="0"/>
    <n v="1990"/>
    <m/>
    <m/>
  </r>
  <r>
    <x v="164"/>
    <x v="64"/>
    <n v="665"/>
    <n v="0"/>
    <n v="665"/>
    <n v="0"/>
    <n v="0"/>
    <n v="0"/>
    <n v="0.15"/>
    <n v="0"/>
    <n v="1990"/>
    <m/>
    <m/>
  </r>
  <r>
    <x v="164"/>
    <x v="65"/>
    <n v="774"/>
    <n v="0"/>
    <n v="774"/>
    <n v="0"/>
    <n v="0"/>
    <n v="0"/>
    <n v="0.17"/>
    <n v="0"/>
    <n v="1990"/>
    <m/>
    <m/>
  </r>
  <r>
    <x v="165"/>
    <x v="15"/>
    <n v="3"/>
    <n v="0"/>
    <n v="3"/>
    <n v="0"/>
    <n v="0"/>
    <n v="0"/>
    <n v="0"/>
    <n v="0"/>
    <n v="1989"/>
    <m/>
    <m/>
  </r>
  <r>
    <x v="165"/>
    <x v="16"/>
    <n v="7"/>
    <n v="0"/>
    <n v="7"/>
    <n v="0"/>
    <n v="0"/>
    <n v="0"/>
    <n v="0.01"/>
    <n v="0"/>
    <n v="1989"/>
    <m/>
    <m/>
  </r>
  <r>
    <x v="165"/>
    <x v="17"/>
    <n v="8"/>
    <n v="0"/>
    <n v="8"/>
    <n v="0"/>
    <n v="0"/>
    <n v="0"/>
    <n v="0.01"/>
    <n v="0"/>
    <n v="1989"/>
    <m/>
    <m/>
  </r>
  <r>
    <x v="165"/>
    <x v="18"/>
    <n v="37"/>
    <n v="0"/>
    <n v="37"/>
    <n v="0"/>
    <n v="0"/>
    <n v="0"/>
    <n v="0.06"/>
    <n v="205"/>
    <n v="1989"/>
    <m/>
    <m/>
  </r>
  <r>
    <x v="165"/>
    <x v="19"/>
    <n v="44"/>
    <n v="0"/>
    <n v="44"/>
    <n v="0"/>
    <n v="0"/>
    <n v="0"/>
    <n v="0.06"/>
    <n v="318"/>
    <n v="1989"/>
    <m/>
    <m/>
  </r>
  <r>
    <x v="165"/>
    <x v="20"/>
    <n v="64"/>
    <n v="0"/>
    <n v="64"/>
    <n v="0"/>
    <n v="0"/>
    <n v="0"/>
    <n v="0.09"/>
    <n v="310"/>
    <n v="1989"/>
    <m/>
    <m/>
  </r>
  <r>
    <x v="165"/>
    <x v="21"/>
    <n v="64"/>
    <n v="0"/>
    <n v="64"/>
    <n v="0"/>
    <n v="0"/>
    <n v="0"/>
    <n v="0.09"/>
    <n v="310"/>
    <n v="1989"/>
    <m/>
    <m/>
  </r>
  <r>
    <x v="165"/>
    <x v="22"/>
    <n v="571"/>
    <n v="0"/>
    <n v="73"/>
    <n v="0"/>
    <n v="0"/>
    <n v="498"/>
    <n v="0.75"/>
    <n v="1071"/>
    <n v="1989"/>
    <m/>
    <m/>
  </r>
  <r>
    <x v="165"/>
    <x v="23"/>
    <n v="570"/>
    <n v="0"/>
    <n v="72"/>
    <n v="0"/>
    <n v="0"/>
    <n v="498"/>
    <n v="0.72"/>
    <n v="1234"/>
    <n v="1989"/>
    <m/>
    <m/>
  </r>
  <r>
    <x v="165"/>
    <x v="24"/>
    <n v="576"/>
    <n v="0"/>
    <n v="79"/>
    <n v="0"/>
    <n v="0"/>
    <n v="498"/>
    <n v="0.7"/>
    <n v="1055"/>
    <n v="1989"/>
    <m/>
    <m/>
  </r>
  <r>
    <x v="165"/>
    <x v="25"/>
    <n v="637"/>
    <n v="0"/>
    <n v="124"/>
    <n v="0"/>
    <n v="0"/>
    <n v="513"/>
    <n v="0.74"/>
    <n v="889"/>
    <n v="1989"/>
    <m/>
    <m/>
  </r>
  <r>
    <x v="165"/>
    <x v="26"/>
    <n v="1979"/>
    <n v="0"/>
    <n v="197"/>
    <n v="0"/>
    <n v="0"/>
    <n v="1782"/>
    <n v="2.2000000000000002"/>
    <n v="722"/>
    <n v="1989"/>
    <m/>
    <m/>
  </r>
  <r>
    <x v="165"/>
    <x v="27"/>
    <n v="2271"/>
    <n v="0"/>
    <n v="308"/>
    <n v="0"/>
    <n v="0"/>
    <n v="1962"/>
    <n v="2.4"/>
    <n v="710"/>
    <n v="1989"/>
    <m/>
    <m/>
  </r>
  <r>
    <x v="165"/>
    <x v="28"/>
    <n v="2320"/>
    <n v="0"/>
    <n v="375"/>
    <n v="0"/>
    <n v="0"/>
    <n v="1945"/>
    <n v="2.3199999999999998"/>
    <n v="666"/>
    <n v="1989"/>
    <m/>
    <m/>
  </r>
  <r>
    <x v="165"/>
    <x v="29"/>
    <n v="2126"/>
    <n v="0"/>
    <n v="347"/>
    <n v="206"/>
    <n v="0"/>
    <n v="1574"/>
    <n v="2.0099999999999998"/>
    <n v="641"/>
    <n v="1989"/>
    <m/>
    <m/>
  </r>
  <r>
    <x v="165"/>
    <x v="30"/>
    <n v="2106"/>
    <n v="0"/>
    <n v="376"/>
    <n v="347"/>
    <n v="0"/>
    <n v="1384"/>
    <n v="1.89"/>
    <n v="676"/>
    <n v="1989"/>
    <m/>
    <m/>
  </r>
  <r>
    <x v="165"/>
    <x v="31"/>
    <n v="1649"/>
    <n v="0"/>
    <n v="458"/>
    <n v="440"/>
    <n v="0"/>
    <n v="751"/>
    <n v="1.4"/>
    <n v="303"/>
    <n v="1989"/>
    <m/>
    <m/>
  </r>
  <r>
    <x v="165"/>
    <x v="32"/>
    <n v="1641"/>
    <n v="0"/>
    <n v="476"/>
    <n v="324"/>
    <n v="0"/>
    <n v="841"/>
    <n v="1.31"/>
    <n v="245"/>
    <n v="1989"/>
    <m/>
    <m/>
  </r>
  <r>
    <x v="165"/>
    <x v="33"/>
    <n v="1564"/>
    <n v="0"/>
    <n v="458"/>
    <n v="428"/>
    <n v="0"/>
    <n v="678"/>
    <n v="1.18"/>
    <n v="253"/>
    <n v="1989"/>
    <m/>
    <m/>
  </r>
  <r>
    <x v="165"/>
    <x v="34"/>
    <n v="2054"/>
    <n v="0"/>
    <n v="769"/>
    <n v="552"/>
    <n v="0"/>
    <n v="733"/>
    <n v="1.47"/>
    <n v="289"/>
    <n v="1989"/>
    <m/>
    <m/>
  </r>
  <r>
    <x v="165"/>
    <x v="35"/>
    <n v="2198"/>
    <n v="0"/>
    <n v="886"/>
    <n v="806"/>
    <n v="0"/>
    <n v="506"/>
    <n v="1.5"/>
    <n v="359"/>
    <n v="1989"/>
    <m/>
    <m/>
  </r>
  <r>
    <x v="165"/>
    <x v="36"/>
    <n v="2362"/>
    <n v="0"/>
    <n v="1005"/>
    <n v="1003"/>
    <n v="88"/>
    <n v="266"/>
    <n v="1.54"/>
    <n v="404"/>
    <n v="1989"/>
    <m/>
    <m/>
  </r>
  <r>
    <x v="165"/>
    <x v="37"/>
    <n v="2693"/>
    <n v="0"/>
    <n v="1021"/>
    <n v="1224"/>
    <n v="95"/>
    <n v="352"/>
    <n v="1.68"/>
    <n v="448"/>
    <n v="1989"/>
    <m/>
    <m/>
  </r>
  <r>
    <x v="165"/>
    <x v="38"/>
    <n v="2581"/>
    <n v="0"/>
    <n v="923"/>
    <n v="1222"/>
    <n v="114"/>
    <n v="323"/>
    <n v="1.55"/>
    <n v="326"/>
    <n v="1989"/>
    <m/>
    <m/>
  </r>
  <r>
    <x v="165"/>
    <x v="39"/>
    <n v="2887"/>
    <n v="0"/>
    <n v="1090"/>
    <n v="1290"/>
    <n v="118"/>
    <n v="389"/>
    <n v="1.67"/>
    <n v="233"/>
    <n v="1989"/>
    <m/>
    <m/>
  </r>
  <r>
    <x v="165"/>
    <x v="40"/>
    <n v="2745"/>
    <n v="0"/>
    <n v="1034"/>
    <n v="1216"/>
    <n v="129"/>
    <n v="366"/>
    <n v="1.53"/>
    <n v="434"/>
    <n v="1989"/>
    <m/>
    <m/>
  </r>
  <r>
    <x v="165"/>
    <x v="41"/>
    <n v="3105"/>
    <n v="0"/>
    <n v="1448"/>
    <n v="1147"/>
    <n v="136"/>
    <n v="374"/>
    <n v="1.66"/>
    <n v="496"/>
    <n v="1990"/>
    <m/>
    <m/>
  </r>
  <r>
    <x v="165"/>
    <x v="42"/>
    <n v="3210"/>
    <n v="0"/>
    <n v="1522"/>
    <n v="1217"/>
    <n v="135"/>
    <n v="336"/>
    <n v="1.65"/>
    <n v="457"/>
    <n v="1990"/>
    <m/>
    <m/>
  </r>
  <r>
    <x v="165"/>
    <x v="43"/>
    <n v="3294"/>
    <n v="0"/>
    <n v="1129"/>
    <n v="1707"/>
    <n v="132"/>
    <n v="326"/>
    <n v="1.62"/>
    <n v="477"/>
    <n v="1990"/>
    <m/>
    <m/>
  </r>
  <r>
    <x v="165"/>
    <x v="44"/>
    <n v="3670"/>
    <n v="0"/>
    <n v="1151"/>
    <n v="2071"/>
    <n v="136"/>
    <n v="312"/>
    <n v="1.74"/>
    <n v="266"/>
    <n v="1990"/>
    <m/>
    <m/>
  </r>
  <r>
    <x v="165"/>
    <x v="45"/>
    <n v="4174"/>
    <n v="0"/>
    <n v="1474"/>
    <n v="2297"/>
    <n v="163"/>
    <n v="239"/>
    <n v="1.91"/>
    <n v="404"/>
    <n v="1990"/>
    <m/>
    <m/>
  </r>
  <r>
    <x v="165"/>
    <x v="46"/>
    <n v="4335"/>
    <n v="0"/>
    <n v="2109"/>
    <n v="1877"/>
    <n v="160"/>
    <n v="189"/>
    <n v="1.94"/>
    <n v="475"/>
    <n v="1990"/>
    <m/>
    <m/>
  </r>
  <r>
    <x v="165"/>
    <x v="47"/>
    <n v="4119"/>
    <n v="0"/>
    <n v="2008"/>
    <n v="1742"/>
    <n v="171"/>
    <n v="198"/>
    <n v="1.82"/>
    <n v="153"/>
    <n v="1990"/>
    <m/>
    <m/>
  </r>
  <r>
    <x v="165"/>
    <x v="48"/>
    <n v="4223"/>
    <n v="0"/>
    <n v="1532"/>
    <n v="2046"/>
    <n v="172"/>
    <n v="473"/>
    <n v="1.86"/>
    <n v="173"/>
    <n v="1990"/>
    <m/>
    <m/>
  </r>
  <r>
    <x v="165"/>
    <x v="49"/>
    <n v="4516"/>
    <n v="0"/>
    <n v="1492"/>
    <n v="2413"/>
    <n v="181"/>
    <n v="430"/>
    <n v="2"/>
    <n v="188"/>
    <n v="1990"/>
    <m/>
    <m/>
  </r>
  <r>
    <x v="165"/>
    <x v="50"/>
    <n v="5647"/>
    <n v="0"/>
    <n v="2112"/>
    <n v="2662"/>
    <n v="166"/>
    <n v="707"/>
    <n v="2.5"/>
    <n v="203"/>
    <n v="1990"/>
    <m/>
    <m/>
  </r>
  <r>
    <x v="165"/>
    <x v="51"/>
    <n v="5971"/>
    <n v="0"/>
    <n v="2284"/>
    <n v="3010"/>
    <n v="168"/>
    <n v="509"/>
    <n v="2.64"/>
    <n v="229"/>
    <n v="1990"/>
    <m/>
    <m/>
  </r>
  <r>
    <x v="165"/>
    <x v="52"/>
    <n v="5532"/>
    <n v="0"/>
    <n v="1433"/>
    <n v="3311"/>
    <n v="186"/>
    <n v="601"/>
    <n v="2.4300000000000002"/>
    <n v="259"/>
    <n v="1990"/>
    <m/>
    <m/>
  </r>
  <r>
    <x v="165"/>
    <x v="53"/>
    <n v="6946"/>
    <n v="0"/>
    <n v="1699"/>
    <n v="4179"/>
    <n v="231"/>
    <n v="836"/>
    <n v="3.02"/>
    <n v="354"/>
    <n v="1990"/>
    <m/>
    <m/>
  </r>
  <r>
    <x v="165"/>
    <x v="54"/>
    <n v="8833"/>
    <n v="0"/>
    <n v="3035"/>
    <n v="4590"/>
    <n v="340"/>
    <n v="868"/>
    <n v="3.78"/>
    <n v="338"/>
    <n v="1990"/>
    <m/>
    <m/>
  </r>
  <r>
    <x v="165"/>
    <x v="55"/>
    <n v="7632"/>
    <n v="0"/>
    <n v="2048"/>
    <n v="4195"/>
    <n v="356"/>
    <n v="1033"/>
    <n v="3.21"/>
    <n v="351"/>
    <n v="1990"/>
    <m/>
    <m/>
  </r>
  <r>
    <x v="165"/>
    <x v="56"/>
    <n v="8152"/>
    <n v="0"/>
    <n v="1875"/>
    <n v="5156"/>
    <n v="365"/>
    <n v="756"/>
    <n v="3.36"/>
    <n v="369"/>
    <n v="1990"/>
    <m/>
    <m/>
  </r>
  <r>
    <x v="165"/>
    <x v="57"/>
    <n v="10800"/>
    <n v="0"/>
    <n v="3829"/>
    <n v="5629"/>
    <n v="491"/>
    <n v="851"/>
    <n v="4.34"/>
    <n v="286"/>
    <n v="1990"/>
    <m/>
    <m/>
  </r>
  <r>
    <x v="165"/>
    <x v="58"/>
    <n v="11916"/>
    <n v="0"/>
    <n v="4724"/>
    <n v="5927"/>
    <n v="528"/>
    <n v="737"/>
    <n v="4.6399999999999997"/>
    <n v="266"/>
    <n v="1990"/>
    <m/>
    <m/>
  </r>
  <r>
    <x v="165"/>
    <x v="59"/>
    <n v="11646"/>
    <n v="0"/>
    <n v="2535"/>
    <n v="7830"/>
    <n v="543"/>
    <n v="737"/>
    <n v="4.49"/>
    <n v="1365"/>
    <n v="1990"/>
    <m/>
    <m/>
  </r>
  <r>
    <x v="165"/>
    <x v="60"/>
    <n v="11209"/>
    <n v="0"/>
    <n v="2065"/>
    <n v="7841"/>
    <n v="544"/>
    <n v="758"/>
    <n v="4.0599999999999996"/>
    <n v="1070"/>
    <n v="1990"/>
    <m/>
    <m/>
  </r>
  <r>
    <x v="165"/>
    <x v="61"/>
    <n v="12931"/>
    <n v="0"/>
    <n v="2331"/>
    <n v="9309"/>
    <n v="612"/>
    <n v="679"/>
    <n v="4.3899999999999997"/>
    <n v="1342"/>
    <n v="1990"/>
    <m/>
    <m/>
  </r>
  <r>
    <x v="165"/>
    <x v="62"/>
    <n v="14734"/>
    <n v="0"/>
    <n v="2897"/>
    <n v="10676"/>
    <n v="680"/>
    <n v="482"/>
    <n v="4.59"/>
    <n v="817"/>
    <n v="1990"/>
    <m/>
    <m/>
  </r>
  <r>
    <x v="165"/>
    <x v="63"/>
    <n v="16133"/>
    <n v="0"/>
    <n v="3394"/>
    <n v="11363"/>
    <n v="694"/>
    <n v="681"/>
    <n v="4.55"/>
    <n v="1029"/>
    <n v="1990"/>
    <m/>
    <m/>
  </r>
  <r>
    <x v="165"/>
    <x v="64"/>
    <n v="16738"/>
    <n v="0"/>
    <n v="2870"/>
    <n v="12455"/>
    <n v="608"/>
    <n v="806"/>
    <n v="4.28"/>
    <n v="1075"/>
    <n v="1990"/>
    <m/>
    <m/>
  </r>
  <r>
    <x v="165"/>
    <x v="65"/>
    <n v="16681"/>
    <n v="0"/>
    <n v="2904"/>
    <n v="12272"/>
    <n v="680"/>
    <n v="824"/>
    <n v="3.94"/>
    <n v="1442"/>
    <n v="1990"/>
    <m/>
    <m/>
  </r>
  <r>
    <x v="166"/>
    <x v="6"/>
    <n v="3"/>
    <n v="0"/>
    <n v="3"/>
    <n v="0"/>
    <n v="0"/>
    <n v="0"/>
    <n v="0.15"/>
    <n v="0"/>
    <n v="1958"/>
    <m/>
    <m/>
  </r>
  <r>
    <x v="166"/>
    <x v="7"/>
    <n v="3"/>
    <n v="0"/>
    <n v="3"/>
    <n v="0"/>
    <n v="0"/>
    <n v="0"/>
    <n v="0.15"/>
    <n v="0"/>
    <n v="1958"/>
    <m/>
    <m/>
  </r>
  <r>
    <x v="166"/>
    <x v="8"/>
    <n v="4"/>
    <n v="0"/>
    <n v="4"/>
    <n v="0"/>
    <n v="0"/>
    <n v="0"/>
    <n v="0.18"/>
    <n v="0"/>
    <n v="1958"/>
    <m/>
    <m/>
  </r>
  <r>
    <x v="166"/>
    <x v="9"/>
    <n v="4"/>
    <n v="0"/>
    <n v="4"/>
    <n v="0"/>
    <n v="0"/>
    <n v="0"/>
    <n v="0.18"/>
    <n v="0"/>
    <n v="1958"/>
    <m/>
    <m/>
  </r>
  <r>
    <x v="166"/>
    <x v="10"/>
    <n v="4"/>
    <n v="0"/>
    <n v="4"/>
    <n v="0"/>
    <n v="0"/>
    <n v="0"/>
    <n v="0.17"/>
    <n v="0"/>
    <n v="1989"/>
    <m/>
    <m/>
  </r>
  <r>
    <x v="166"/>
    <x v="11"/>
    <n v="4"/>
    <n v="0"/>
    <n v="4"/>
    <n v="0"/>
    <n v="0"/>
    <n v="0"/>
    <n v="0.17"/>
    <n v="0"/>
    <n v="1989"/>
    <m/>
    <m/>
  </r>
  <r>
    <x v="166"/>
    <x v="12"/>
    <n v="14"/>
    <n v="0"/>
    <n v="14"/>
    <n v="0"/>
    <n v="0"/>
    <n v="0"/>
    <n v="0.56000000000000005"/>
    <n v="3"/>
    <n v="1989"/>
    <m/>
    <m/>
  </r>
  <r>
    <x v="166"/>
    <x v="13"/>
    <n v="14"/>
    <n v="0"/>
    <n v="14"/>
    <n v="0"/>
    <n v="0"/>
    <n v="0"/>
    <n v="0.55000000000000004"/>
    <n v="3"/>
    <n v="1989"/>
    <m/>
    <m/>
  </r>
  <r>
    <x v="166"/>
    <x v="14"/>
    <n v="15"/>
    <n v="0"/>
    <n v="15"/>
    <n v="0"/>
    <n v="0"/>
    <n v="0"/>
    <n v="0.56000000000000005"/>
    <n v="3"/>
    <n v="1989"/>
    <m/>
    <m/>
  </r>
  <r>
    <x v="166"/>
    <x v="15"/>
    <n v="16"/>
    <n v="0"/>
    <n v="16"/>
    <n v="0"/>
    <n v="0"/>
    <n v="0"/>
    <n v="0.57999999999999996"/>
    <n v="4"/>
    <n v="1989"/>
    <m/>
    <m/>
  </r>
  <r>
    <x v="166"/>
    <x v="16"/>
    <n v="18"/>
    <n v="0"/>
    <n v="18"/>
    <n v="0"/>
    <n v="0"/>
    <n v="0"/>
    <n v="0.62"/>
    <n v="4"/>
    <n v="1989"/>
    <m/>
    <m/>
  </r>
  <r>
    <x v="166"/>
    <x v="17"/>
    <n v="18"/>
    <n v="0"/>
    <n v="18"/>
    <n v="0"/>
    <n v="0"/>
    <n v="0"/>
    <n v="0.63"/>
    <n v="5"/>
    <n v="1989"/>
    <m/>
    <m/>
  </r>
  <r>
    <x v="166"/>
    <x v="18"/>
    <n v="20"/>
    <n v="0"/>
    <n v="20"/>
    <n v="0"/>
    <n v="0"/>
    <n v="0"/>
    <n v="0.66"/>
    <n v="7"/>
    <n v="1989"/>
    <m/>
    <m/>
  </r>
  <r>
    <x v="166"/>
    <x v="19"/>
    <n v="21"/>
    <n v="0"/>
    <n v="21"/>
    <n v="0"/>
    <n v="0"/>
    <n v="0"/>
    <n v="0.67"/>
    <n v="7"/>
    <n v="1989"/>
    <m/>
    <m/>
  </r>
  <r>
    <x v="166"/>
    <x v="20"/>
    <n v="36"/>
    <n v="0"/>
    <n v="36"/>
    <n v="0"/>
    <n v="0"/>
    <n v="0"/>
    <n v="1.1100000000000001"/>
    <n v="7"/>
    <n v="1989"/>
    <m/>
    <m/>
  </r>
  <r>
    <x v="166"/>
    <x v="21"/>
    <n v="37"/>
    <n v="0"/>
    <n v="37"/>
    <n v="0"/>
    <n v="0"/>
    <n v="0"/>
    <n v="1.1000000000000001"/>
    <n v="8"/>
    <n v="1989"/>
    <m/>
    <m/>
  </r>
  <r>
    <x v="166"/>
    <x v="22"/>
    <n v="45"/>
    <n v="0"/>
    <n v="45"/>
    <n v="0"/>
    <n v="0"/>
    <n v="0"/>
    <n v="1.29"/>
    <n v="8"/>
    <n v="1989"/>
    <m/>
    <m/>
  </r>
  <r>
    <x v="166"/>
    <x v="23"/>
    <n v="47"/>
    <n v="0"/>
    <n v="47"/>
    <n v="0"/>
    <n v="0"/>
    <n v="0"/>
    <n v="1.29"/>
    <n v="8"/>
    <n v="1989"/>
    <m/>
    <m/>
  </r>
  <r>
    <x v="166"/>
    <x v="24"/>
    <n v="48"/>
    <n v="0"/>
    <n v="48"/>
    <n v="0"/>
    <n v="0"/>
    <n v="0"/>
    <n v="1.25"/>
    <n v="9"/>
    <n v="1989"/>
    <m/>
    <m/>
  </r>
  <r>
    <x v="166"/>
    <x v="25"/>
    <n v="53"/>
    <n v="0"/>
    <n v="53"/>
    <n v="0"/>
    <n v="0"/>
    <n v="0"/>
    <n v="1.33"/>
    <n v="9"/>
    <n v="1989"/>
    <m/>
    <m/>
  </r>
  <r>
    <x v="166"/>
    <x v="26"/>
    <n v="53"/>
    <n v="0"/>
    <n v="53"/>
    <n v="0"/>
    <n v="0"/>
    <n v="0"/>
    <n v="1.29"/>
    <n v="9"/>
    <n v="1989"/>
    <m/>
    <m/>
  </r>
  <r>
    <x v="166"/>
    <x v="27"/>
    <n v="31"/>
    <n v="0"/>
    <n v="31"/>
    <n v="0"/>
    <n v="0"/>
    <n v="0"/>
    <n v="0.74"/>
    <n v="3"/>
    <n v="1989"/>
    <m/>
    <m/>
  </r>
  <r>
    <x v="166"/>
    <x v="28"/>
    <n v="50"/>
    <n v="0"/>
    <n v="50"/>
    <n v="0"/>
    <n v="0"/>
    <n v="0"/>
    <n v="1.17"/>
    <n v="4"/>
    <n v="1989"/>
    <m/>
    <m/>
  </r>
  <r>
    <x v="166"/>
    <x v="29"/>
    <n v="30"/>
    <n v="0"/>
    <n v="30"/>
    <n v="0"/>
    <n v="0"/>
    <n v="0"/>
    <n v="0.69"/>
    <n v="4"/>
    <n v="1989"/>
    <m/>
    <m/>
  </r>
  <r>
    <x v="166"/>
    <x v="30"/>
    <n v="34"/>
    <n v="0"/>
    <n v="34"/>
    <n v="0"/>
    <n v="0"/>
    <n v="0"/>
    <n v="0.76"/>
    <n v="4"/>
    <n v="1989"/>
    <m/>
    <m/>
  </r>
  <r>
    <x v="166"/>
    <x v="31"/>
    <n v="43"/>
    <n v="0"/>
    <n v="43"/>
    <n v="0"/>
    <n v="0"/>
    <n v="0"/>
    <n v="0.9"/>
    <n v="4"/>
    <n v="1989"/>
    <m/>
    <m/>
  </r>
  <r>
    <x v="166"/>
    <x v="32"/>
    <n v="43"/>
    <n v="0"/>
    <n v="43"/>
    <n v="0"/>
    <n v="0"/>
    <n v="0"/>
    <n v="0.84"/>
    <n v="4"/>
    <n v="1989"/>
    <m/>
    <m/>
  </r>
  <r>
    <x v="166"/>
    <x v="33"/>
    <n v="43"/>
    <n v="0"/>
    <n v="43"/>
    <n v="0"/>
    <n v="0"/>
    <n v="0"/>
    <n v="0.78"/>
    <n v="4"/>
    <n v="1989"/>
    <m/>
    <m/>
  </r>
  <r>
    <x v="166"/>
    <x v="34"/>
    <n v="43"/>
    <n v="0"/>
    <n v="43"/>
    <n v="0"/>
    <n v="0"/>
    <n v="0"/>
    <n v="0.72"/>
    <n v="4"/>
    <n v="1989"/>
    <m/>
    <m/>
  </r>
  <r>
    <x v="166"/>
    <x v="35"/>
    <n v="43"/>
    <n v="0"/>
    <n v="43"/>
    <n v="0"/>
    <n v="0"/>
    <n v="0"/>
    <n v="0.67"/>
    <n v="4"/>
    <n v="1989"/>
    <m/>
    <m/>
  </r>
  <r>
    <x v="166"/>
    <x v="36"/>
    <n v="44"/>
    <n v="0"/>
    <n v="44"/>
    <n v="0"/>
    <n v="0"/>
    <n v="0"/>
    <n v="0.63"/>
    <n v="4"/>
    <n v="1989"/>
    <m/>
    <m/>
  </r>
  <r>
    <x v="166"/>
    <x v="37"/>
    <n v="44"/>
    <n v="0"/>
    <n v="44"/>
    <n v="0"/>
    <n v="0"/>
    <n v="0"/>
    <n v="0.59"/>
    <n v="4"/>
    <n v="1989"/>
    <m/>
    <m/>
  </r>
  <r>
    <x v="166"/>
    <x v="38"/>
    <n v="44"/>
    <n v="0"/>
    <n v="44"/>
    <n v="0"/>
    <n v="0"/>
    <n v="0"/>
    <n v="0.56000000000000005"/>
    <n v="4"/>
    <n v="1989"/>
    <m/>
    <m/>
  </r>
  <r>
    <x v="166"/>
    <x v="39"/>
    <n v="50"/>
    <n v="0"/>
    <n v="50"/>
    <n v="0"/>
    <n v="0"/>
    <n v="0"/>
    <n v="0.61"/>
    <n v="9"/>
    <n v="1989"/>
    <m/>
    <m/>
  </r>
  <r>
    <x v="166"/>
    <x v="40"/>
    <n v="62"/>
    <n v="0"/>
    <n v="62"/>
    <n v="0"/>
    <n v="0"/>
    <n v="0"/>
    <n v="0.71"/>
    <n v="13"/>
    <n v="1989"/>
    <m/>
    <m/>
  </r>
  <r>
    <x v="166"/>
    <x v="41"/>
    <n v="64"/>
    <n v="0"/>
    <n v="64"/>
    <n v="0"/>
    <n v="0"/>
    <n v="0"/>
    <n v="0.19"/>
    <n v="13"/>
    <n v="1990"/>
    <m/>
    <m/>
  </r>
  <r>
    <x v="166"/>
    <x v="42"/>
    <n v="64"/>
    <n v="0"/>
    <n v="64"/>
    <n v="0"/>
    <n v="0"/>
    <n v="0"/>
    <n v="1.38"/>
    <n v="13"/>
    <n v="1990"/>
    <m/>
    <m/>
  </r>
  <r>
    <x v="167"/>
    <x v="23"/>
    <n v="957"/>
    <n v="97"/>
    <n v="662"/>
    <n v="195"/>
    <n v="3"/>
    <n v="0"/>
    <n v="0.01"/>
    <n v="23"/>
    <n v="1989"/>
    <m/>
    <m/>
  </r>
  <r>
    <x v="167"/>
    <x v="24"/>
    <n v="1242"/>
    <n v="126"/>
    <n v="800"/>
    <n v="312"/>
    <n v="4"/>
    <n v="0"/>
    <n v="0.02"/>
    <n v="31"/>
    <n v="1989"/>
    <m/>
    <m/>
  </r>
  <r>
    <x v="167"/>
    <x v="25"/>
    <n v="1271"/>
    <n v="112"/>
    <n v="769"/>
    <n v="377"/>
    <n v="12"/>
    <n v="0"/>
    <n v="0.02"/>
    <n v="19"/>
    <n v="1989"/>
    <m/>
    <m/>
  </r>
  <r>
    <x v="167"/>
    <x v="26"/>
    <n v="1328"/>
    <n v="129"/>
    <n v="913"/>
    <n v="263"/>
    <n v="23"/>
    <n v="0"/>
    <n v="0.02"/>
    <n v="21"/>
    <n v="1989"/>
    <m/>
    <m/>
  </r>
  <r>
    <x v="167"/>
    <x v="27"/>
    <n v="1519"/>
    <n v="122"/>
    <n v="990"/>
    <n v="385"/>
    <n v="21"/>
    <n v="0"/>
    <n v="0.02"/>
    <n v="19"/>
    <n v="1989"/>
    <m/>
    <m/>
  </r>
  <r>
    <x v="167"/>
    <x v="28"/>
    <n v="1585"/>
    <n v="137"/>
    <n v="975"/>
    <n v="431"/>
    <n v="42"/>
    <n v="0"/>
    <n v="0.02"/>
    <n v="25"/>
    <n v="1989"/>
    <m/>
    <m/>
  </r>
  <r>
    <x v="167"/>
    <x v="29"/>
    <n v="1641"/>
    <n v="115"/>
    <n v="1023"/>
    <n v="457"/>
    <n v="46"/>
    <n v="0"/>
    <n v="0.02"/>
    <n v="33"/>
    <n v="1989"/>
    <m/>
    <m/>
  </r>
  <r>
    <x v="167"/>
    <x v="30"/>
    <n v="1813"/>
    <n v="98"/>
    <n v="1148"/>
    <n v="523"/>
    <n v="44"/>
    <n v="0"/>
    <n v="0.02"/>
    <n v="26"/>
    <n v="1989"/>
    <m/>
    <m/>
  </r>
  <r>
    <x v="167"/>
    <x v="31"/>
    <n v="2083"/>
    <n v="122"/>
    <n v="1311"/>
    <n v="605"/>
    <n v="46"/>
    <n v="0"/>
    <n v="0.03"/>
    <n v="51"/>
    <n v="1989"/>
    <m/>
    <m/>
  </r>
  <r>
    <x v="167"/>
    <x v="32"/>
    <n v="2163"/>
    <n v="127"/>
    <n v="1323"/>
    <n v="666"/>
    <n v="47"/>
    <n v="0"/>
    <n v="0.03"/>
    <n v="66"/>
    <n v="1989"/>
    <m/>
    <m/>
  </r>
  <r>
    <x v="167"/>
    <x v="33"/>
    <n v="2345"/>
    <n v="155"/>
    <n v="1283"/>
    <n v="864"/>
    <n v="44"/>
    <n v="0"/>
    <n v="0.03"/>
    <n v="39"/>
    <n v="1989"/>
    <m/>
    <m/>
  </r>
  <r>
    <x v="167"/>
    <x v="34"/>
    <n v="2246"/>
    <n v="83"/>
    <n v="1160"/>
    <n v="961"/>
    <n v="42"/>
    <n v="0"/>
    <n v="0.03"/>
    <n v="21"/>
    <n v="1989"/>
    <m/>
    <m/>
  </r>
  <r>
    <x v="167"/>
    <x v="35"/>
    <n v="2488"/>
    <n v="32"/>
    <n v="1200"/>
    <n v="1219"/>
    <n v="37"/>
    <n v="0"/>
    <n v="0.03"/>
    <n v="33"/>
    <n v="1989"/>
    <m/>
    <m/>
  </r>
  <r>
    <x v="167"/>
    <x v="36"/>
    <n v="2791"/>
    <n v="51"/>
    <n v="1320"/>
    <n v="1388"/>
    <n v="33"/>
    <n v="0"/>
    <n v="0.03"/>
    <n v="22"/>
    <n v="1989"/>
    <m/>
    <m/>
  </r>
  <r>
    <x v="167"/>
    <x v="37"/>
    <n v="3126"/>
    <n v="77"/>
    <n v="1444"/>
    <n v="1565"/>
    <n v="40"/>
    <n v="0"/>
    <n v="0.03"/>
    <n v="15"/>
    <n v="1989"/>
    <m/>
    <m/>
  </r>
  <r>
    <x v="167"/>
    <x v="38"/>
    <n v="3235"/>
    <n v="121"/>
    <n v="1454"/>
    <n v="1618"/>
    <n v="42"/>
    <n v="0"/>
    <n v="0.03"/>
    <n v="13"/>
    <n v="1989"/>
    <m/>
    <m/>
  </r>
  <r>
    <x v="167"/>
    <x v="39"/>
    <n v="3694"/>
    <n v="104"/>
    <n v="1638"/>
    <n v="1910"/>
    <n v="42"/>
    <n v="0"/>
    <n v="0.04"/>
    <n v="13"/>
    <n v="1989"/>
    <m/>
    <m/>
  </r>
  <r>
    <x v="167"/>
    <x v="40"/>
    <n v="3669"/>
    <n v="28"/>
    <n v="1574"/>
    <n v="2024"/>
    <n v="43"/>
    <n v="0"/>
    <n v="0.04"/>
    <n v="13"/>
    <n v="1989"/>
    <m/>
    <m/>
  </r>
  <r>
    <x v="167"/>
    <x v="41"/>
    <n v="4236"/>
    <n v="292"/>
    <n v="1830"/>
    <n v="2068"/>
    <n v="46"/>
    <n v="0"/>
    <n v="0.04"/>
    <n v="9"/>
    <n v="1990"/>
    <m/>
    <m/>
  </r>
  <r>
    <x v="167"/>
    <x v="42"/>
    <n v="4347"/>
    <n v="93"/>
    <n v="1745"/>
    <n v="2472"/>
    <n v="37"/>
    <n v="0"/>
    <n v="0.04"/>
    <n v="4"/>
    <n v="1990"/>
    <m/>
    <m/>
  </r>
  <r>
    <x v="167"/>
    <x v="43"/>
    <n v="4840"/>
    <n v="88"/>
    <n v="2093"/>
    <n v="2622"/>
    <n v="37"/>
    <n v="0"/>
    <n v="0.04"/>
    <n v="0"/>
    <n v="1990"/>
    <m/>
    <m/>
  </r>
  <r>
    <x v="167"/>
    <x v="44"/>
    <n v="4747"/>
    <n v="33"/>
    <n v="1841"/>
    <n v="2836"/>
    <n v="37"/>
    <n v="0"/>
    <n v="0.04"/>
    <n v="0"/>
    <n v="1990"/>
    <m/>
    <m/>
  </r>
  <r>
    <x v="167"/>
    <x v="45"/>
    <n v="5173"/>
    <n v="27"/>
    <n v="1977"/>
    <n v="3131"/>
    <n v="38"/>
    <n v="0"/>
    <n v="0.04"/>
    <n v="0"/>
    <n v="1990"/>
    <m/>
    <m/>
  </r>
  <r>
    <x v="167"/>
    <x v="46"/>
    <n v="6222"/>
    <n v="333"/>
    <n v="2296"/>
    <n v="3556"/>
    <n v="38"/>
    <n v="0"/>
    <n v="0.05"/>
    <n v="41"/>
    <n v="1990"/>
    <m/>
    <m/>
  </r>
  <r>
    <x v="167"/>
    <x v="47"/>
    <n v="6553"/>
    <n v="185"/>
    <n v="2596"/>
    <n v="3684"/>
    <n v="88"/>
    <n v="0"/>
    <n v="0.05"/>
    <n v="43"/>
    <n v="1990"/>
    <m/>
    <m/>
  </r>
  <r>
    <x v="167"/>
    <x v="48"/>
    <n v="6835"/>
    <n v="335"/>
    <n v="2743"/>
    <n v="3620"/>
    <n v="138"/>
    <n v="0"/>
    <n v="0.06"/>
    <n v="38"/>
    <n v="1990"/>
    <m/>
    <m/>
  </r>
  <r>
    <x v="167"/>
    <x v="49"/>
    <n v="6558"/>
    <n v="96"/>
    <n v="2383"/>
    <n v="3909"/>
    <n v="169"/>
    <n v="0"/>
    <n v="0.05"/>
    <n v="150"/>
    <n v="1990"/>
    <m/>
    <m/>
  </r>
  <r>
    <x v="167"/>
    <x v="50"/>
    <n v="6882"/>
    <n v="48"/>
    <n v="2288"/>
    <n v="4262"/>
    <n v="284"/>
    <n v="0"/>
    <n v="0.05"/>
    <n v="154"/>
    <n v="1990"/>
    <m/>
    <m/>
  </r>
  <r>
    <x v="167"/>
    <x v="51"/>
    <n v="7600"/>
    <n v="342"/>
    <n v="2164"/>
    <n v="4607"/>
    <n v="487"/>
    <n v="0"/>
    <n v="0.06"/>
    <n v="133"/>
    <n v="1990"/>
    <m/>
    <m/>
  </r>
  <r>
    <x v="167"/>
    <x v="52"/>
    <n v="8851"/>
    <n v="363"/>
    <n v="2648"/>
    <n v="5159"/>
    <n v="681"/>
    <n v="0"/>
    <n v="7.0000000000000007E-2"/>
    <n v="198"/>
    <n v="1990"/>
    <m/>
    <m/>
  </r>
  <r>
    <x v="167"/>
    <x v="53"/>
    <n v="9192"/>
    <n v="363"/>
    <n v="2722"/>
    <n v="5428"/>
    <n v="680"/>
    <n v="0"/>
    <n v="7.0000000000000007E-2"/>
    <n v="204"/>
    <n v="1990"/>
    <m/>
    <m/>
  </r>
  <r>
    <x v="167"/>
    <x v="54"/>
    <n v="9728"/>
    <n v="373"/>
    <n v="2837"/>
    <n v="5838"/>
    <n v="680"/>
    <n v="0"/>
    <n v="7.0000000000000007E-2"/>
    <n v="242"/>
    <n v="1990"/>
    <m/>
    <m/>
  </r>
  <r>
    <x v="167"/>
    <x v="55"/>
    <n v="10282"/>
    <n v="396"/>
    <n v="2904"/>
    <n v="6302"/>
    <n v="680"/>
    <n v="0"/>
    <n v="7.0000000000000007E-2"/>
    <n v="243"/>
    <n v="1990"/>
    <m/>
    <m/>
  </r>
  <r>
    <x v="167"/>
    <x v="56"/>
    <n v="10766"/>
    <n v="438"/>
    <n v="2887"/>
    <n v="6748"/>
    <n v="694"/>
    <n v="0"/>
    <n v="0.08"/>
    <n v="268"/>
    <n v="1990"/>
    <m/>
    <m/>
  </r>
  <r>
    <x v="167"/>
    <x v="57"/>
    <n v="11874"/>
    <n v="494"/>
    <n v="2974"/>
    <n v="7712"/>
    <n v="694"/>
    <n v="0"/>
    <n v="0.08"/>
    <n v="258"/>
    <n v="1990"/>
    <m/>
    <m/>
  </r>
  <r>
    <x v="167"/>
    <x v="58"/>
    <n v="12103"/>
    <n v="603"/>
    <n v="2734"/>
    <n v="8073"/>
    <n v="694"/>
    <n v="0"/>
    <n v="0.08"/>
    <n v="251"/>
    <n v="1990"/>
    <m/>
    <m/>
  </r>
  <r>
    <x v="167"/>
    <x v="59"/>
    <n v="13502"/>
    <n v="674"/>
    <n v="2673"/>
    <n v="8795"/>
    <n v="1360"/>
    <n v="0"/>
    <n v="0.09"/>
    <n v="298"/>
    <n v="1990"/>
    <m/>
    <m/>
  </r>
  <r>
    <x v="167"/>
    <x v="60"/>
    <n v="14654"/>
    <n v="823"/>
    <n v="2526"/>
    <n v="9673"/>
    <n v="1632"/>
    <n v="0"/>
    <n v="0.1"/>
    <n v="281"/>
    <n v="1990"/>
    <m/>
    <m/>
  </r>
  <r>
    <x v="167"/>
    <x v="61"/>
    <n v="16345"/>
    <n v="839"/>
    <n v="2881"/>
    <n v="10753"/>
    <n v="1873"/>
    <n v="0"/>
    <n v="0.11"/>
    <n v="313"/>
    <n v="1990"/>
    <m/>
    <m/>
  </r>
  <r>
    <x v="167"/>
    <x v="62"/>
    <n v="17293"/>
    <n v="774"/>
    <n v="3706"/>
    <n v="10815"/>
    <n v="1998"/>
    <n v="0"/>
    <n v="0.11"/>
    <n v="359"/>
    <n v="1990"/>
    <m/>
    <m/>
  </r>
  <r>
    <x v="167"/>
    <x v="63"/>
    <n v="18409"/>
    <n v="934"/>
    <n v="4015"/>
    <n v="11385"/>
    <n v="2074"/>
    <n v="0"/>
    <n v="0.12"/>
    <n v="343"/>
    <n v="1990"/>
    <m/>
    <m/>
  </r>
  <r>
    <x v="167"/>
    <x v="64"/>
    <n v="19010"/>
    <n v="1023"/>
    <n v="3866"/>
    <n v="11839"/>
    <n v="2282"/>
    <n v="0"/>
    <n v="0.12"/>
    <n v="352"/>
    <n v="1990"/>
    <m/>
    <m/>
  </r>
  <r>
    <x v="167"/>
    <x v="65"/>
    <n v="19959"/>
    <n v="957"/>
    <n v="4154"/>
    <n v="12536"/>
    <n v="2312"/>
    <n v="0"/>
    <n v="0.13"/>
    <n v="362"/>
    <n v="1990"/>
    <m/>
    <m/>
  </r>
  <r>
    <x v="168"/>
    <x v="43"/>
    <n v="64"/>
    <n v="0"/>
    <n v="64"/>
    <n v="0"/>
    <n v="0"/>
    <n v="0"/>
    <n v="4.0599999999999996"/>
    <n v="14"/>
    <n v="1990"/>
    <m/>
    <m/>
  </r>
  <r>
    <x v="168"/>
    <x v="44"/>
    <n v="64"/>
    <n v="0"/>
    <n v="64"/>
    <n v="0"/>
    <n v="0"/>
    <n v="0"/>
    <n v="3.94"/>
    <n v="14"/>
    <n v="1990"/>
    <m/>
    <m/>
  </r>
  <r>
    <x v="168"/>
    <x v="45"/>
    <n v="64"/>
    <n v="0"/>
    <n v="64"/>
    <n v="0"/>
    <n v="0"/>
    <n v="0"/>
    <n v="3.84"/>
    <n v="14"/>
    <n v="1990"/>
    <m/>
    <m/>
  </r>
  <r>
    <x v="168"/>
    <x v="46"/>
    <n v="64"/>
    <n v="0"/>
    <n v="64"/>
    <n v="0"/>
    <n v="0"/>
    <n v="0"/>
    <n v="3.69"/>
    <n v="14"/>
    <n v="1990"/>
    <m/>
    <m/>
  </r>
  <r>
    <x v="168"/>
    <x v="47"/>
    <n v="64"/>
    <n v="0"/>
    <n v="64"/>
    <n v="0"/>
    <n v="0"/>
    <n v="0"/>
    <n v="3.64"/>
    <n v="14"/>
    <n v="1990"/>
    <m/>
    <m/>
  </r>
  <r>
    <x v="168"/>
    <x v="48"/>
    <n v="65"/>
    <n v="0"/>
    <n v="65"/>
    <n v="0"/>
    <n v="0"/>
    <n v="0"/>
    <n v="3.6"/>
    <n v="14"/>
    <n v="1990"/>
    <m/>
    <m/>
  </r>
  <r>
    <x v="168"/>
    <x v="49"/>
    <n v="65"/>
    <n v="0"/>
    <n v="65"/>
    <n v="0"/>
    <n v="0"/>
    <n v="0"/>
    <n v="3.53"/>
    <n v="14"/>
    <n v="1990"/>
    <m/>
    <m/>
  </r>
  <r>
    <x v="168"/>
    <x v="50"/>
    <n v="66"/>
    <n v="0"/>
    <n v="66"/>
    <n v="0"/>
    <n v="0"/>
    <n v="0"/>
    <n v="3.5"/>
    <n v="13"/>
    <n v="1990"/>
    <m/>
    <m/>
  </r>
  <r>
    <x v="168"/>
    <x v="51"/>
    <n v="68"/>
    <n v="0"/>
    <n v="68"/>
    <n v="0"/>
    <n v="0"/>
    <n v="0"/>
    <n v="3.54"/>
    <n v="13"/>
    <n v="1990"/>
    <m/>
    <m/>
  </r>
  <r>
    <x v="168"/>
    <x v="52"/>
    <n v="69"/>
    <n v="0"/>
    <n v="69"/>
    <n v="0"/>
    <n v="0"/>
    <n v="0"/>
    <n v="3.54"/>
    <n v="12"/>
    <n v="1990"/>
    <m/>
    <m/>
  </r>
  <r>
    <x v="168"/>
    <x v="53"/>
    <n v="68"/>
    <n v="0"/>
    <n v="68"/>
    <n v="0"/>
    <n v="0"/>
    <n v="0"/>
    <n v="3.46"/>
    <n v="12"/>
    <n v="1990"/>
    <m/>
    <m/>
  </r>
  <r>
    <x v="168"/>
    <x v="54"/>
    <n v="69"/>
    <n v="0"/>
    <n v="69"/>
    <n v="0"/>
    <n v="0"/>
    <n v="0"/>
    <n v="3.49"/>
    <n v="13"/>
    <n v="1990"/>
    <m/>
    <m/>
  </r>
  <r>
    <x v="168"/>
    <x v="55"/>
    <n v="69"/>
    <n v="0"/>
    <n v="69"/>
    <n v="0"/>
    <n v="0"/>
    <n v="0"/>
    <n v="3.51"/>
    <n v="13"/>
    <n v="1990"/>
    <m/>
    <m/>
  </r>
  <r>
    <x v="168"/>
    <x v="56"/>
    <n v="71"/>
    <n v="0"/>
    <n v="71"/>
    <n v="0"/>
    <n v="0"/>
    <n v="0"/>
    <n v="3.58"/>
    <n v="13"/>
    <n v="1990"/>
    <m/>
    <m/>
  </r>
  <r>
    <x v="168"/>
    <x v="57"/>
    <n v="72"/>
    <n v="0"/>
    <n v="72"/>
    <n v="0"/>
    <n v="0"/>
    <n v="0"/>
    <n v="3.6"/>
    <n v="13"/>
    <n v="1990"/>
    <m/>
    <m/>
  </r>
  <r>
    <x v="168"/>
    <x v="58"/>
    <n v="71"/>
    <n v="0"/>
    <n v="71"/>
    <n v="0"/>
    <n v="0"/>
    <n v="0"/>
    <n v="3.54"/>
    <n v="14"/>
    <n v="1990"/>
    <m/>
    <m/>
  </r>
  <r>
    <x v="168"/>
    <x v="59"/>
    <n v="69"/>
    <n v="0"/>
    <n v="69"/>
    <n v="0"/>
    <n v="0"/>
    <n v="0"/>
    <n v="3.44"/>
    <n v="14"/>
    <n v="1990"/>
    <m/>
    <m/>
  </r>
  <r>
    <x v="168"/>
    <x v="60"/>
    <n v="67"/>
    <n v="0"/>
    <n v="67"/>
    <n v="0"/>
    <n v="0"/>
    <n v="0"/>
    <n v="3.29"/>
    <n v="14"/>
    <n v="1990"/>
    <m/>
    <m/>
  </r>
  <r>
    <x v="168"/>
    <x v="61"/>
    <n v="69"/>
    <n v="0"/>
    <n v="69"/>
    <n v="0"/>
    <n v="0"/>
    <n v="0"/>
    <n v="3.35"/>
    <n v="14"/>
    <n v="1990"/>
    <m/>
    <m/>
  </r>
  <r>
    <x v="168"/>
    <x v="62"/>
    <n v="69"/>
    <n v="0"/>
    <n v="69"/>
    <n v="0"/>
    <n v="0"/>
    <n v="0"/>
    <n v="3.37"/>
    <n v="15"/>
    <n v="1990"/>
    <m/>
    <m/>
  </r>
  <r>
    <x v="168"/>
    <x v="63"/>
    <n v="69"/>
    <n v="0"/>
    <n v="69"/>
    <n v="0"/>
    <n v="0"/>
    <n v="0"/>
    <n v="3.31"/>
    <n v="15"/>
    <n v="1990"/>
    <m/>
    <m/>
  </r>
  <r>
    <x v="168"/>
    <x v="64"/>
    <n v="70"/>
    <n v="0"/>
    <n v="70"/>
    <n v="0"/>
    <n v="0"/>
    <n v="0"/>
    <n v="3.36"/>
    <n v="15"/>
    <n v="1990"/>
    <m/>
    <m/>
  </r>
  <r>
    <x v="168"/>
    <x v="65"/>
    <n v="71"/>
    <n v="0"/>
    <n v="71"/>
    <n v="0"/>
    <n v="0"/>
    <n v="0"/>
    <n v="3.37"/>
    <n v="15"/>
    <n v="1990"/>
    <m/>
    <m/>
  </r>
  <r>
    <x v="169"/>
    <x v="81"/>
    <n v="6"/>
    <s v="."/>
    <s v="."/>
    <s v="."/>
    <n v="6"/>
    <s v="."/>
    <s v="."/>
    <n v="0"/>
    <n v="1958"/>
    <m/>
    <m/>
  </r>
  <r>
    <x v="169"/>
    <x v="0"/>
    <n v="7"/>
    <s v="."/>
    <s v="."/>
    <s v="."/>
    <n v="7"/>
    <s v="."/>
    <s v="."/>
    <n v="0"/>
    <n v="1958"/>
    <m/>
    <m/>
  </r>
  <r>
    <x v="169"/>
    <x v="1"/>
    <n v="141"/>
    <n v="0"/>
    <n v="136"/>
    <n v="-2"/>
    <n v="7"/>
    <n v="0"/>
    <n v="0.16"/>
    <n v="7"/>
    <n v="1958"/>
    <m/>
    <m/>
  </r>
  <r>
    <x v="169"/>
    <x v="2"/>
    <n v="151"/>
    <n v="0"/>
    <n v="143"/>
    <n v="-2"/>
    <n v="10"/>
    <n v="0"/>
    <n v="0.17"/>
    <n v="9"/>
    <n v="1958"/>
    <m/>
    <m/>
  </r>
  <r>
    <x v="169"/>
    <x v="3"/>
    <n v="196"/>
    <n v="0"/>
    <n v="185"/>
    <n v="-2"/>
    <n v="13"/>
    <n v="0"/>
    <n v="0.22"/>
    <n v="10"/>
    <n v="1958"/>
    <m/>
    <m/>
  </r>
  <r>
    <x v="169"/>
    <x v="4"/>
    <n v="195"/>
    <n v="0"/>
    <n v="186"/>
    <n v="-2"/>
    <n v="11"/>
    <n v="0"/>
    <n v="0.21"/>
    <n v="10"/>
    <n v="1958"/>
    <m/>
    <m/>
  </r>
  <r>
    <x v="169"/>
    <x v="5"/>
    <n v="173"/>
    <n v="0"/>
    <n v="164"/>
    <n v="-1"/>
    <n v="10"/>
    <n v="0"/>
    <n v="0.18"/>
    <n v="14"/>
    <n v="1958"/>
    <m/>
    <m/>
  </r>
  <r>
    <x v="169"/>
    <x v="6"/>
    <n v="194"/>
    <n v="0"/>
    <n v="185"/>
    <n v="-1"/>
    <n v="10"/>
    <n v="0"/>
    <n v="0.2"/>
    <n v="14"/>
    <n v="1958"/>
    <m/>
    <m/>
  </r>
  <r>
    <x v="169"/>
    <x v="7"/>
    <n v="173"/>
    <n v="0"/>
    <n v="164"/>
    <n v="-1"/>
    <n v="10"/>
    <n v="0"/>
    <n v="0.17"/>
    <n v="14"/>
    <n v="1958"/>
    <m/>
    <m/>
  </r>
  <r>
    <x v="169"/>
    <x v="8"/>
    <n v="208"/>
    <n v="0"/>
    <n v="198"/>
    <n v="-1"/>
    <n v="11"/>
    <n v="0"/>
    <n v="0.2"/>
    <n v="17"/>
    <n v="1958"/>
    <m/>
    <m/>
  </r>
  <r>
    <x v="169"/>
    <x v="9"/>
    <n v="253"/>
    <n v="0"/>
    <n v="244"/>
    <n v="-1"/>
    <n v="9"/>
    <n v="0"/>
    <n v="0.24"/>
    <n v="17"/>
    <n v="1958"/>
    <m/>
    <m/>
  </r>
  <r>
    <x v="169"/>
    <x v="10"/>
    <n v="271"/>
    <n v="0"/>
    <n v="259"/>
    <n v="-1"/>
    <n v="13"/>
    <n v="0"/>
    <n v="0.25"/>
    <n v="17"/>
    <n v="1989"/>
    <m/>
    <m/>
  </r>
  <r>
    <x v="169"/>
    <x v="11"/>
    <n v="272"/>
    <n v="0"/>
    <n v="257"/>
    <n v="0"/>
    <n v="15"/>
    <n v="0"/>
    <n v="0.24"/>
    <n v="34"/>
    <n v="1989"/>
    <m/>
    <m/>
  </r>
  <r>
    <x v="169"/>
    <x v="12"/>
    <n v="301"/>
    <n v="0"/>
    <n v="286"/>
    <n v="0"/>
    <n v="15"/>
    <n v="0"/>
    <n v="0.26"/>
    <n v="36"/>
    <n v="1989"/>
    <m/>
    <m/>
  </r>
  <r>
    <x v="169"/>
    <x v="13"/>
    <n v="325"/>
    <n v="0"/>
    <n v="308"/>
    <n v="0"/>
    <n v="17"/>
    <n v="0"/>
    <n v="0.27"/>
    <n v="60"/>
    <n v="1989"/>
    <m/>
    <m/>
  </r>
  <r>
    <x v="169"/>
    <x v="14"/>
    <n v="323"/>
    <n v="0"/>
    <n v="304"/>
    <n v="0"/>
    <n v="19"/>
    <n v="0"/>
    <n v="0.26"/>
    <n v="387"/>
    <n v="1989"/>
    <m/>
    <m/>
  </r>
  <r>
    <x v="169"/>
    <x v="15"/>
    <n v="339"/>
    <n v="0"/>
    <n v="322"/>
    <n v="0"/>
    <n v="17"/>
    <n v="0"/>
    <n v="0.27"/>
    <n v="502"/>
    <n v="1989"/>
    <m/>
    <m/>
  </r>
  <r>
    <x v="169"/>
    <x v="16"/>
    <n v="417"/>
    <n v="0"/>
    <n v="394"/>
    <n v="0"/>
    <n v="23"/>
    <n v="0"/>
    <n v="0.32"/>
    <n v="680"/>
    <n v="1989"/>
    <m/>
    <m/>
  </r>
  <r>
    <x v="169"/>
    <x v="17"/>
    <n v="452"/>
    <n v="1"/>
    <n v="430"/>
    <n v="0"/>
    <n v="20"/>
    <n v="0"/>
    <n v="0.34"/>
    <n v="940"/>
    <n v="1989"/>
    <m/>
    <m/>
  </r>
  <r>
    <x v="169"/>
    <x v="18"/>
    <n v="463"/>
    <n v="2"/>
    <n v="436"/>
    <n v="0"/>
    <n v="25"/>
    <n v="0"/>
    <n v="0.34"/>
    <n v="1049"/>
    <n v="1989"/>
    <m/>
    <m/>
  </r>
  <r>
    <x v="169"/>
    <x v="19"/>
    <n v="551"/>
    <n v="1"/>
    <n v="527"/>
    <n v="0"/>
    <n v="22"/>
    <n v="0"/>
    <n v="0.39"/>
    <n v="1268"/>
    <n v="1989"/>
    <m/>
    <m/>
  </r>
  <r>
    <x v="169"/>
    <x v="20"/>
    <n v="560"/>
    <n v="3"/>
    <n v="533"/>
    <n v="0"/>
    <n v="24"/>
    <n v="0"/>
    <n v="0.38"/>
    <n v="1744"/>
    <n v="1989"/>
    <m/>
    <m/>
  </r>
  <r>
    <x v="169"/>
    <x v="21"/>
    <n v="601"/>
    <n v="0"/>
    <n v="568"/>
    <n v="0"/>
    <n v="33"/>
    <n v="0"/>
    <n v="0.4"/>
    <n v="1784"/>
    <n v="1989"/>
    <m/>
    <m/>
  </r>
  <r>
    <x v="169"/>
    <x v="22"/>
    <n v="710"/>
    <n v="1"/>
    <n v="671"/>
    <n v="0"/>
    <n v="38"/>
    <n v="0"/>
    <n v="0.46"/>
    <n v="2000"/>
    <n v="1989"/>
    <m/>
    <m/>
  </r>
  <r>
    <x v="169"/>
    <x v="23"/>
    <n v="764"/>
    <n v="6"/>
    <n v="721"/>
    <n v="0"/>
    <n v="37"/>
    <n v="0"/>
    <n v="0.48"/>
    <n v="2080"/>
    <n v="1989"/>
    <m/>
    <m/>
  </r>
  <r>
    <x v="169"/>
    <x v="24"/>
    <n v="884"/>
    <n v="9"/>
    <n v="816"/>
    <n v="0"/>
    <n v="59"/>
    <n v="0"/>
    <n v="0.54"/>
    <n v="1908"/>
    <n v="1989"/>
    <m/>
    <m/>
  </r>
  <r>
    <x v="169"/>
    <x v="25"/>
    <n v="824"/>
    <n v="3"/>
    <n v="767"/>
    <n v="0"/>
    <n v="54"/>
    <n v="0"/>
    <n v="0.49"/>
    <n v="1542"/>
    <n v="1989"/>
    <m/>
    <m/>
  </r>
  <r>
    <x v="169"/>
    <x v="26"/>
    <n v="999"/>
    <n v="1"/>
    <n v="960"/>
    <n v="0"/>
    <n v="38"/>
    <n v="0"/>
    <n v="0.57999999999999996"/>
    <n v="1457"/>
    <n v="1989"/>
    <m/>
    <m/>
  </r>
  <r>
    <x v="169"/>
    <x v="27"/>
    <n v="985"/>
    <n v="0"/>
    <n v="947"/>
    <n v="0"/>
    <n v="38"/>
    <n v="0"/>
    <n v="0.56000000000000005"/>
    <n v="1161"/>
    <n v="1989"/>
    <m/>
    <m/>
  </r>
  <r>
    <x v="169"/>
    <x v="28"/>
    <n v="944"/>
    <n v="0"/>
    <n v="907"/>
    <n v="0"/>
    <n v="37"/>
    <n v="0"/>
    <n v="0.52"/>
    <n v="1053"/>
    <n v="1989"/>
    <m/>
    <m/>
  </r>
  <r>
    <x v="169"/>
    <x v="29"/>
    <n v="775"/>
    <n v="0"/>
    <n v="734"/>
    <n v="0"/>
    <n v="41"/>
    <n v="0"/>
    <n v="0.42"/>
    <n v="731"/>
    <n v="1989"/>
    <m/>
    <m/>
  </r>
  <r>
    <x v="169"/>
    <x v="30"/>
    <n v="871"/>
    <n v="0"/>
    <n v="802"/>
    <n v="0"/>
    <n v="69"/>
    <n v="0"/>
    <n v="0.46"/>
    <n v="566"/>
    <n v="1989"/>
    <m/>
    <m/>
  </r>
  <r>
    <x v="169"/>
    <x v="31"/>
    <n v="852"/>
    <n v="1"/>
    <n v="774"/>
    <n v="0"/>
    <n v="77"/>
    <n v="0"/>
    <n v="0.44"/>
    <n v="911"/>
    <n v="1989"/>
    <m/>
    <m/>
  </r>
  <r>
    <x v="169"/>
    <x v="32"/>
    <n v="911"/>
    <n v="2"/>
    <n v="838"/>
    <n v="0"/>
    <n v="71"/>
    <n v="0"/>
    <n v="0.46"/>
    <n v="1078"/>
    <n v="1989"/>
    <m/>
    <m/>
  </r>
  <r>
    <x v="169"/>
    <x v="33"/>
    <n v="898"/>
    <n v="2"/>
    <n v="848"/>
    <n v="0"/>
    <n v="48"/>
    <n v="0"/>
    <n v="0.44"/>
    <n v="1082"/>
    <n v="1989"/>
    <m/>
    <m/>
  </r>
  <r>
    <x v="169"/>
    <x v="34"/>
    <n v="953"/>
    <n v="2"/>
    <n v="907"/>
    <n v="0"/>
    <n v="44"/>
    <n v="0"/>
    <n v="0.46"/>
    <n v="1040"/>
    <n v="1989"/>
    <m/>
    <m/>
  </r>
  <r>
    <x v="169"/>
    <x v="35"/>
    <n v="786"/>
    <n v="7"/>
    <n v="738"/>
    <n v="0"/>
    <n v="41"/>
    <n v="0"/>
    <n v="0.37"/>
    <n v="1108"/>
    <n v="1989"/>
    <m/>
    <m/>
  </r>
  <r>
    <x v="169"/>
    <x v="36"/>
    <n v="717"/>
    <n v="-31"/>
    <n v="707"/>
    <n v="0"/>
    <n v="41"/>
    <n v="0"/>
    <n v="0.33"/>
    <n v="1138"/>
    <n v="1989"/>
    <m/>
    <m/>
  </r>
  <r>
    <x v="169"/>
    <x v="37"/>
    <n v="751"/>
    <n v="6"/>
    <n v="672"/>
    <n v="27"/>
    <n v="46"/>
    <n v="0"/>
    <n v="0.34"/>
    <n v="1224"/>
    <n v="1989"/>
    <m/>
    <m/>
  </r>
  <r>
    <x v="169"/>
    <x v="38"/>
    <n v="873"/>
    <n v="25"/>
    <n v="773"/>
    <n v="27"/>
    <n v="48"/>
    <n v="0"/>
    <n v="0.38"/>
    <n v="1266"/>
    <n v="1989"/>
    <m/>
    <m/>
  </r>
  <r>
    <x v="169"/>
    <x v="39"/>
    <n v="799"/>
    <n v="19"/>
    <n v="721"/>
    <n v="29"/>
    <n v="30"/>
    <n v="0"/>
    <n v="0.34"/>
    <n v="1224"/>
    <n v="1989"/>
    <m/>
    <m/>
  </r>
  <r>
    <x v="169"/>
    <x v="40"/>
    <n v="688"/>
    <n v="8"/>
    <n v="630"/>
    <n v="28"/>
    <n v="23"/>
    <n v="0"/>
    <n v="0.28999999999999998"/>
    <n v="1305"/>
    <n v="1989"/>
    <m/>
    <m/>
  </r>
  <r>
    <x v="169"/>
    <x v="41"/>
    <n v="755"/>
    <n v="25"/>
    <n v="658"/>
    <n v="30"/>
    <n v="41"/>
    <n v="0"/>
    <n v="0.31"/>
    <n v="1374"/>
    <n v="1990"/>
    <m/>
    <m/>
  </r>
  <r>
    <x v="169"/>
    <x v="42"/>
    <n v="885"/>
    <n v="35"/>
    <n v="777"/>
    <n v="31"/>
    <n v="41"/>
    <n v="0"/>
    <n v="0.36"/>
    <n v="1504"/>
    <n v="1990"/>
    <m/>
    <m/>
  </r>
  <r>
    <x v="169"/>
    <x v="43"/>
    <n v="1158"/>
    <n v="35"/>
    <n v="1057"/>
    <n v="31"/>
    <n v="34"/>
    <n v="0"/>
    <n v="0.46"/>
    <n v="1626"/>
    <n v="1990"/>
    <m/>
    <m/>
  </r>
  <r>
    <x v="169"/>
    <x v="44"/>
    <n v="1075"/>
    <n v="38"/>
    <n v="928"/>
    <n v="31"/>
    <n v="78"/>
    <n v="0"/>
    <n v="0.42"/>
    <n v="1717"/>
    <n v="1990"/>
    <m/>
    <m/>
  </r>
  <r>
    <x v="169"/>
    <x v="45"/>
    <n v="1183"/>
    <n v="39"/>
    <n v="1029"/>
    <n v="31"/>
    <n v="84"/>
    <n v="0"/>
    <n v="0.45"/>
    <n v="1767"/>
    <n v="1990"/>
    <m/>
    <m/>
  </r>
  <r>
    <x v="169"/>
    <x v="46"/>
    <n v="814"/>
    <n v="26"/>
    <n v="672"/>
    <n v="32"/>
    <n v="84"/>
    <n v="0"/>
    <n v="0.3"/>
    <n v="1784"/>
    <n v="1990"/>
    <m/>
    <m/>
  </r>
  <r>
    <x v="169"/>
    <x v="47"/>
    <n v="1261"/>
    <n v="72"/>
    <n v="1069"/>
    <n v="32"/>
    <n v="88"/>
    <n v="0"/>
    <n v="0.46"/>
    <n v="1834"/>
    <n v="1990"/>
    <m/>
    <m/>
  </r>
  <r>
    <x v="169"/>
    <x v="48"/>
    <n v="1540"/>
    <n v="41"/>
    <n v="1371"/>
    <n v="32"/>
    <n v="95"/>
    <n v="0"/>
    <n v="0.55000000000000004"/>
    <n v="1959"/>
    <n v="1990"/>
    <m/>
    <m/>
  </r>
  <r>
    <x v="169"/>
    <x v="49"/>
    <n v="1622"/>
    <n v="43"/>
    <n v="1478"/>
    <n v="0"/>
    <n v="102"/>
    <n v="0"/>
    <n v="0.56999999999999995"/>
    <n v="2103"/>
    <n v="1990"/>
    <m/>
    <m/>
  </r>
  <r>
    <x v="169"/>
    <x v="50"/>
    <n v="1546"/>
    <n v="43"/>
    <n v="1400"/>
    <n v="0"/>
    <n v="103"/>
    <n v="0"/>
    <n v="0.53"/>
    <n v="2185"/>
    <n v="1990"/>
    <m/>
    <m/>
  </r>
  <r>
    <x v="169"/>
    <x v="51"/>
    <n v="1579"/>
    <n v="43"/>
    <n v="1407"/>
    <n v="0"/>
    <n v="129"/>
    <n v="0"/>
    <n v="0.53"/>
    <n v="2242"/>
    <n v="1990"/>
    <m/>
    <m/>
  </r>
  <r>
    <x v="169"/>
    <x v="52"/>
    <n v="1911"/>
    <n v="46"/>
    <n v="1753"/>
    <n v="0"/>
    <n v="112"/>
    <n v="0"/>
    <n v="0.63"/>
    <n v="2318"/>
    <n v="1990"/>
    <m/>
    <m/>
  </r>
  <r>
    <x v="169"/>
    <x v="53"/>
    <n v="1601"/>
    <n v="42"/>
    <n v="1457"/>
    <n v="0"/>
    <n v="102"/>
    <n v="0"/>
    <n v="0.52"/>
    <n v="2315"/>
    <n v="1990"/>
    <m/>
    <m/>
  </r>
  <r>
    <x v="169"/>
    <x v="54"/>
    <n v="1678"/>
    <n v="0"/>
    <n v="1557"/>
    <n v="0"/>
    <n v="121"/>
    <n v="0"/>
    <n v="0.54"/>
    <n v="2462"/>
    <n v="1990"/>
    <m/>
    <m/>
  </r>
  <r>
    <x v="169"/>
    <x v="55"/>
    <n v="1583"/>
    <n v="1"/>
    <n v="1439"/>
    <n v="0"/>
    <n v="142"/>
    <n v="0"/>
    <n v="0.5"/>
    <n v="2452"/>
    <n v="1990"/>
    <m/>
    <m/>
  </r>
  <r>
    <x v="169"/>
    <x v="56"/>
    <n v="1865"/>
    <n v="220"/>
    <n v="1502"/>
    <n v="0"/>
    <n v="143"/>
    <n v="0"/>
    <n v="0.57999999999999996"/>
    <n v="2177"/>
    <n v="1990"/>
    <m/>
    <m/>
  </r>
  <r>
    <x v="169"/>
    <x v="57"/>
    <n v="2010"/>
    <n v="149"/>
    <n v="1718"/>
    <n v="0"/>
    <n v="143"/>
    <n v="0"/>
    <n v="0.61"/>
    <n v="2462"/>
    <n v="1990"/>
    <m/>
    <m/>
  </r>
  <r>
    <x v="169"/>
    <x v="58"/>
    <n v="1963"/>
    <n v="146"/>
    <n v="1674"/>
    <n v="0"/>
    <n v="143"/>
    <n v="0"/>
    <n v="0.56000000000000005"/>
    <n v="2171"/>
    <n v="1990"/>
    <m/>
    <m/>
  </r>
  <r>
    <x v="169"/>
    <x v="59"/>
    <n v="2011"/>
    <n v="20"/>
    <n v="1740"/>
    <n v="0"/>
    <n v="251"/>
    <n v="0"/>
    <n v="0.56999999999999995"/>
    <n v="3040"/>
    <n v="1990"/>
    <m/>
    <m/>
  </r>
  <r>
    <x v="169"/>
    <x v="60"/>
    <n v="2345"/>
    <n v="41"/>
    <n v="2076"/>
    <n v="0"/>
    <n v="228"/>
    <n v="0"/>
    <n v="0.66"/>
    <n v="2583"/>
    <n v="1990"/>
    <m/>
    <m/>
  </r>
  <r>
    <x v="169"/>
    <x v="61"/>
    <n v="2499"/>
    <n v="70"/>
    <n v="2225"/>
    <n v="0"/>
    <n v="203"/>
    <n v="0"/>
    <n v="0.69"/>
    <n v="2916"/>
    <n v="1990"/>
    <m/>
    <m/>
  </r>
  <r>
    <x v="169"/>
    <x v="62"/>
    <n v="2754"/>
    <n v="223"/>
    <n v="2291"/>
    <n v="0"/>
    <n v="240"/>
    <n v="0"/>
    <n v="0.75"/>
    <n v="3267"/>
    <n v="1990"/>
    <m/>
    <m/>
  </r>
  <r>
    <x v="169"/>
    <x v="63"/>
    <n v="2758"/>
    <n v="340"/>
    <n v="2104"/>
    <n v="0"/>
    <n v="314"/>
    <n v="0"/>
    <n v="0.74"/>
    <n v="3349"/>
    <n v="1990"/>
    <m/>
    <m/>
  </r>
  <r>
    <x v="169"/>
    <x v="64"/>
    <n v="2923"/>
    <n v="351"/>
    <n v="2250"/>
    <n v="0"/>
    <n v="322"/>
    <n v="0"/>
    <n v="0.77"/>
    <n v="3268"/>
    <n v="1990"/>
    <m/>
    <m/>
  </r>
  <r>
    <x v="169"/>
    <x v="65"/>
    <n v="2400"/>
    <n v="354"/>
    <n v="1748"/>
    <n v="0"/>
    <n v="298"/>
    <n v="0"/>
    <n v="0.62"/>
    <n v="3086"/>
    <n v="1990"/>
    <m/>
    <m/>
  </r>
  <r>
    <x v="170"/>
    <x v="1"/>
    <n v="15"/>
    <n v="0"/>
    <n v="15"/>
    <n v="0"/>
    <n v="0"/>
    <n v="0"/>
    <n v="0.01"/>
    <n v="0"/>
    <n v="1958"/>
    <m/>
    <m/>
  </r>
  <r>
    <x v="170"/>
    <x v="2"/>
    <n v="17"/>
    <n v="0"/>
    <n v="17"/>
    <n v="0"/>
    <n v="0"/>
    <n v="0"/>
    <n v="0.01"/>
    <n v="0"/>
    <n v="1958"/>
    <m/>
    <m/>
  </r>
  <r>
    <x v="170"/>
    <x v="3"/>
    <n v="23"/>
    <n v="0"/>
    <n v="23"/>
    <n v="0"/>
    <n v="0"/>
    <n v="0"/>
    <n v="0.01"/>
    <n v="0"/>
    <n v="1958"/>
    <m/>
    <m/>
  </r>
  <r>
    <x v="170"/>
    <x v="4"/>
    <n v="26"/>
    <n v="0"/>
    <n v="26"/>
    <n v="0"/>
    <n v="0"/>
    <n v="0"/>
    <n v="0.01"/>
    <n v="0"/>
    <n v="1958"/>
    <m/>
    <m/>
  </r>
  <r>
    <x v="170"/>
    <x v="5"/>
    <n v="26"/>
    <n v="0"/>
    <n v="26"/>
    <n v="0"/>
    <n v="0"/>
    <n v="0"/>
    <n v="0.01"/>
    <n v="0"/>
    <n v="1958"/>
    <m/>
    <m/>
  </r>
  <r>
    <x v="170"/>
    <x v="6"/>
    <n v="35"/>
    <n v="0"/>
    <n v="35"/>
    <n v="0"/>
    <n v="0"/>
    <n v="0"/>
    <n v="0.02"/>
    <n v="0"/>
    <n v="1958"/>
    <m/>
    <m/>
  </r>
  <r>
    <x v="170"/>
    <x v="7"/>
    <n v="35"/>
    <n v="0"/>
    <n v="35"/>
    <n v="0"/>
    <n v="0"/>
    <n v="0"/>
    <n v="0.02"/>
    <n v="0"/>
    <n v="1958"/>
    <m/>
    <m/>
  </r>
  <r>
    <x v="170"/>
    <x v="8"/>
    <n v="40"/>
    <n v="0"/>
    <n v="40"/>
    <n v="0"/>
    <n v="0"/>
    <n v="0"/>
    <n v="0.02"/>
    <n v="0"/>
    <n v="1958"/>
    <m/>
    <m/>
  </r>
  <r>
    <x v="170"/>
    <x v="9"/>
    <n v="40"/>
    <n v="0"/>
    <n v="40"/>
    <n v="0"/>
    <n v="0"/>
    <n v="0"/>
    <n v="0.02"/>
    <n v="0"/>
    <n v="1958"/>
    <m/>
    <m/>
  </r>
  <r>
    <x v="170"/>
    <x v="10"/>
    <n v="44"/>
    <n v="0"/>
    <n v="44"/>
    <n v="0"/>
    <n v="0"/>
    <n v="0"/>
    <n v="0.02"/>
    <n v="0"/>
    <n v="1989"/>
    <m/>
    <m/>
  </r>
  <r>
    <x v="170"/>
    <x v="11"/>
    <n v="49"/>
    <n v="0"/>
    <n v="49"/>
    <n v="0"/>
    <n v="0"/>
    <n v="0"/>
    <n v="0.03"/>
    <n v="0"/>
    <n v="1989"/>
    <m/>
    <m/>
  </r>
  <r>
    <x v="170"/>
    <x v="12"/>
    <n v="55"/>
    <n v="0"/>
    <n v="55"/>
    <n v="0"/>
    <n v="0"/>
    <n v="0"/>
    <n v="0.03"/>
    <n v="1"/>
    <n v="1989"/>
    <m/>
    <m/>
  </r>
  <r>
    <x v="170"/>
    <x v="13"/>
    <n v="54"/>
    <n v="0"/>
    <n v="54"/>
    <n v="0"/>
    <n v="0"/>
    <n v="0"/>
    <n v="0.03"/>
    <n v="0"/>
    <n v="1989"/>
    <m/>
    <m/>
  </r>
  <r>
    <x v="170"/>
    <x v="14"/>
    <n v="70"/>
    <n v="0"/>
    <n v="70"/>
    <n v="0"/>
    <n v="0"/>
    <n v="0"/>
    <n v="0.03"/>
    <n v="1"/>
    <n v="1989"/>
    <m/>
    <m/>
  </r>
  <r>
    <x v="170"/>
    <x v="15"/>
    <n v="73"/>
    <n v="0"/>
    <n v="73"/>
    <n v="0"/>
    <n v="0"/>
    <n v="0"/>
    <n v="0.03"/>
    <n v="3"/>
    <n v="1989"/>
    <m/>
    <m/>
  </r>
  <r>
    <x v="170"/>
    <x v="16"/>
    <n v="83"/>
    <n v="0"/>
    <n v="83"/>
    <n v="0"/>
    <n v="0"/>
    <n v="0"/>
    <n v="0.04"/>
    <n v="4"/>
    <n v="1989"/>
    <m/>
    <m/>
  </r>
  <r>
    <x v="170"/>
    <x v="17"/>
    <n v="93"/>
    <n v="0"/>
    <n v="93"/>
    <n v="0"/>
    <n v="0"/>
    <n v="0"/>
    <n v="0.04"/>
    <n v="10"/>
    <n v="1989"/>
    <m/>
    <m/>
  </r>
  <r>
    <x v="170"/>
    <x v="18"/>
    <n v="119"/>
    <n v="0"/>
    <n v="119"/>
    <n v="0"/>
    <n v="0"/>
    <n v="0"/>
    <n v="0.05"/>
    <n v="9"/>
    <n v="1989"/>
    <m/>
    <m/>
  </r>
  <r>
    <x v="170"/>
    <x v="19"/>
    <n v="137"/>
    <n v="0"/>
    <n v="137"/>
    <n v="0"/>
    <n v="0"/>
    <n v="0"/>
    <n v="0.06"/>
    <n v="10"/>
    <n v="1989"/>
    <m/>
    <m/>
  </r>
  <r>
    <x v="170"/>
    <x v="20"/>
    <n v="152"/>
    <n v="0"/>
    <n v="152"/>
    <n v="0"/>
    <n v="0"/>
    <n v="0"/>
    <n v="0.06"/>
    <n v="23"/>
    <n v="1989"/>
    <m/>
    <m/>
  </r>
  <r>
    <x v="170"/>
    <x v="21"/>
    <n v="189"/>
    <n v="0"/>
    <n v="189"/>
    <n v="0"/>
    <n v="0"/>
    <n v="0"/>
    <n v="0.08"/>
    <n v="11"/>
    <n v="1989"/>
    <m/>
    <m/>
  </r>
  <r>
    <x v="170"/>
    <x v="22"/>
    <n v="225"/>
    <n v="0"/>
    <n v="225"/>
    <n v="0"/>
    <n v="0"/>
    <n v="0"/>
    <n v="0.09"/>
    <n v="26"/>
    <n v="1989"/>
    <m/>
    <m/>
  </r>
  <r>
    <x v="170"/>
    <x v="23"/>
    <n v="346"/>
    <n v="0"/>
    <n v="346"/>
    <n v="0"/>
    <n v="0"/>
    <n v="0"/>
    <n v="0.13"/>
    <n v="25"/>
    <n v="1989"/>
    <m/>
    <m/>
  </r>
  <r>
    <x v="170"/>
    <x v="24"/>
    <n v="367"/>
    <n v="0"/>
    <n v="367"/>
    <n v="0"/>
    <n v="0"/>
    <n v="0"/>
    <n v="0.14000000000000001"/>
    <n v="15"/>
    <n v="1989"/>
    <m/>
    <m/>
  </r>
  <r>
    <x v="170"/>
    <x v="25"/>
    <n v="433"/>
    <n v="0"/>
    <n v="433"/>
    <n v="0"/>
    <n v="0"/>
    <n v="0"/>
    <n v="0.16"/>
    <n v="13"/>
    <n v="1989"/>
    <m/>
    <m/>
  </r>
  <r>
    <x v="170"/>
    <x v="26"/>
    <n v="418"/>
    <n v="0"/>
    <n v="418"/>
    <n v="0"/>
    <n v="0"/>
    <n v="0"/>
    <n v="0.15"/>
    <n v="12"/>
    <n v="1989"/>
    <m/>
    <m/>
  </r>
  <r>
    <x v="170"/>
    <x v="27"/>
    <n v="429"/>
    <n v="0"/>
    <n v="429"/>
    <n v="0"/>
    <n v="0"/>
    <n v="0"/>
    <n v="0.15"/>
    <n v="11"/>
    <n v="1989"/>
    <m/>
    <m/>
  </r>
  <r>
    <x v="170"/>
    <x v="28"/>
    <n v="431"/>
    <n v="0"/>
    <n v="431"/>
    <n v="0"/>
    <n v="0"/>
    <n v="0"/>
    <n v="0.15"/>
    <n v="11"/>
    <n v="1989"/>
    <m/>
    <m/>
  </r>
  <r>
    <x v="170"/>
    <x v="29"/>
    <n v="457"/>
    <n v="0"/>
    <n v="457"/>
    <n v="0"/>
    <n v="0"/>
    <n v="0"/>
    <n v="0.15"/>
    <n v="15"/>
    <n v="1989"/>
    <m/>
    <m/>
  </r>
  <r>
    <x v="170"/>
    <x v="30"/>
    <n v="490"/>
    <n v="0"/>
    <n v="490"/>
    <n v="0"/>
    <n v="0"/>
    <n v="0"/>
    <n v="0.16"/>
    <n v="17"/>
    <n v="1989"/>
    <m/>
    <m/>
  </r>
  <r>
    <x v="170"/>
    <x v="31"/>
    <n v="499"/>
    <n v="0"/>
    <n v="499"/>
    <n v="0"/>
    <n v="0"/>
    <n v="0"/>
    <n v="0.16"/>
    <n v="17"/>
    <n v="1989"/>
    <m/>
    <m/>
  </r>
  <r>
    <x v="170"/>
    <x v="32"/>
    <n v="527"/>
    <n v="0"/>
    <n v="527"/>
    <n v="0"/>
    <n v="0"/>
    <n v="0"/>
    <n v="0.16"/>
    <n v="21"/>
    <n v="1989"/>
    <m/>
    <m/>
  </r>
  <r>
    <x v="170"/>
    <x v="33"/>
    <n v="531"/>
    <n v="0"/>
    <n v="531"/>
    <n v="0"/>
    <n v="0"/>
    <n v="0"/>
    <n v="0.16"/>
    <n v="17"/>
    <n v="1989"/>
    <m/>
    <m/>
  </r>
  <r>
    <x v="170"/>
    <x v="34"/>
    <n v="548"/>
    <n v="0"/>
    <n v="548"/>
    <n v="0"/>
    <n v="0"/>
    <n v="0"/>
    <n v="0.16"/>
    <n v="15"/>
    <n v="1989"/>
    <m/>
    <m/>
  </r>
  <r>
    <x v="170"/>
    <x v="35"/>
    <n v="558"/>
    <n v="0"/>
    <n v="558"/>
    <n v="0"/>
    <n v="0"/>
    <n v="0"/>
    <n v="0.16"/>
    <n v="16"/>
    <n v="1989"/>
    <m/>
    <m/>
  </r>
  <r>
    <x v="170"/>
    <x v="36"/>
    <n v="580"/>
    <n v="1"/>
    <n v="579"/>
    <n v="0"/>
    <n v="0"/>
    <n v="0"/>
    <n v="0.16"/>
    <n v="16"/>
    <n v="1989"/>
    <m/>
    <m/>
  </r>
  <r>
    <x v="170"/>
    <x v="37"/>
    <n v="563"/>
    <n v="1"/>
    <n v="562"/>
    <n v="0"/>
    <n v="0"/>
    <n v="0"/>
    <n v="0.15"/>
    <n v="24"/>
    <n v="1989"/>
    <m/>
    <m/>
  </r>
  <r>
    <x v="170"/>
    <x v="38"/>
    <n v="637"/>
    <n v="1"/>
    <n v="636"/>
    <n v="0"/>
    <n v="0"/>
    <n v="0"/>
    <n v="0.16"/>
    <n v="27"/>
    <n v="1989"/>
    <m/>
    <m/>
  </r>
  <r>
    <x v="170"/>
    <x v="39"/>
    <n v="600"/>
    <n v="1"/>
    <n v="599"/>
    <n v="0"/>
    <n v="0"/>
    <n v="0"/>
    <n v="0.15"/>
    <n v="25"/>
    <n v="1989"/>
    <m/>
    <m/>
  </r>
  <r>
    <x v="170"/>
    <x v="40"/>
    <n v="555"/>
    <n v="1"/>
    <n v="554"/>
    <n v="0"/>
    <n v="0"/>
    <n v="0"/>
    <n v="0.14000000000000001"/>
    <n v="26"/>
    <n v="1989"/>
    <m/>
    <m/>
  </r>
  <r>
    <x v="170"/>
    <x v="41"/>
    <n v="584"/>
    <n v="1"/>
    <n v="543"/>
    <n v="41"/>
    <n v="0"/>
    <n v="0"/>
    <n v="0.14000000000000001"/>
    <n v="26"/>
    <n v="1990"/>
    <m/>
    <m/>
  </r>
  <r>
    <x v="170"/>
    <x v="42"/>
    <n v="563"/>
    <n v="1"/>
    <n v="522"/>
    <n v="41"/>
    <n v="0"/>
    <n v="0"/>
    <n v="0.13"/>
    <n v="25"/>
    <n v="1990"/>
    <m/>
    <m/>
  </r>
  <r>
    <x v="170"/>
    <x v="43"/>
    <n v="560"/>
    <n v="1"/>
    <n v="519"/>
    <n v="41"/>
    <n v="0"/>
    <n v="0"/>
    <n v="0.13"/>
    <n v="24"/>
    <n v="1990"/>
    <m/>
    <m/>
  </r>
  <r>
    <x v="170"/>
    <x v="44"/>
    <n v="544"/>
    <n v="1"/>
    <n v="502"/>
    <n v="42"/>
    <n v="0"/>
    <n v="0"/>
    <n v="0.12"/>
    <n v="24"/>
    <n v="1990"/>
    <m/>
    <m/>
  </r>
  <r>
    <x v="170"/>
    <x v="45"/>
    <n v="595"/>
    <n v="1"/>
    <n v="549"/>
    <n v="45"/>
    <n v="0"/>
    <n v="0"/>
    <n v="0.13"/>
    <n v="45"/>
    <n v="1990"/>
    <m/>
    <m/>
  </r>
  <r>
    <x v="170"/>
    <x v="46"/>
    <n v="562"/>
    <n v="1"/>
    <n v="509"/>
    <n v="52"/>
    <n v="0"/>
    <n v="0"/>
    <n v="0.12"/>
    <n v="46"/>
    <n v="1990"/>
    <m/>
    <m/>
  </r>
  <r>
    <x v="170"/>
    <x v="47"/>
    <n v="597"/>
    <n v="1"/>
    <n v="523"/>
    <n v="73"/>
    <n v="0"/>
    <n v="0"/>
    <n v="0.12"/>
    <n v="48"/>
    <n v="1990"/>
    <m/>
    <m/>
  </r>
  <r>
    <x v="170"/>
    <x v="48"/>
    <n v="703"/>
    <n v="1"/>
    <n v="640"/>
    <n v="62"/>
    <n v="0"/>
    <n v="0"/>
    <n v="0.14000000000000001"/>
    <n v="49"/>
    <n v="1990"/>
    <m/>
    <m/>
  </r>
  <r>
    <x v="170"/>
    <x v="49"/>
    <n v="781"/>
    <n v="1"/>
    <n v="708"/>
    <n v="72"/>
    <n v="0"/>
    <n v="0"/>
    <n v="0.15"/>
    <n v="48"/>
    <n v="1990"/>
    <m/>
    <m/>
  </r>
  <r>
    <x v="170"/>
    <x v="50"/>
    <n v="667"/>
    <n v="0"/>
    <n v="603"/>
    <n v="64"/>
    <n v="0"/>
    <n v="0"/>
    <n v="0.13"/>
    <n v="45"/>
    <n v="1990"/>
    <m/>
    <m/>
  </r>
  <r>
    <x v="170"/>
    <x v="51"/>
    <n v="727"/>
    <n v="0"/>
    <n v="660"/>
    <n v="67"/>
    <n v="0"/>
    <n v="0"/>
    <n v="0.14000000000000001"/>
    <n v="50"/>
    <n v="1990"/>
    <m/>
    <m/>
  </r>
  <r>
    <x v="170"/>
    <x v="52"/>
    <n v="875"/>
    <n v="0"/>
    <n v="794"/>
    <n v="81"/>
    <n v="0"/>
    <n v="0"/>
    <n v="0.16"/>
    <n v="50"/>
    <n v="1990"/>
    <m/>
    <m/>
  </r>
  <r>
    <x v="170"/>
    <x v="53"/>
    <n v="951"/>
    <n v="0"/>
    <n v="870"/>
    <n v="81"/>
    <n v="0"/>
    <n v="0"/>
    <n v="0.17"/>
    <n v="50"/>
    <n v="1990"/>
    <m/>
    <m/>
  </r>
  <r>
    <x v="170"/>
    <x v="54"/>
    <n v="1076"/>
    <n v="0"/>
    <n v="1001"/>
    <n v="75"/>
    <n v="0"/>
    <n v="0"/>
    <n v="0.19"/>
    <n v="55"/>
    <n v="1990"/>
    <m/>
    <m/>
  </r>
  <r>
    <x v="170"/>
    <x v="55"/>
    <n v="1224"/>
    <n v="0"/>
    <n v="1155"/>
    <n v="69"/>
    <n v="0"/>
    <n v="0"/>
    <n v="0.21"/>
    <n v="58"/>
    <n v="1990"/>
    <m/>
    <m/>
  </r>
  <r>
    <x v="170"/>
    <x v="56"/>
    <n v="1196"/>
    <n v="0"/>
    <n v="1115"/>
    <n v="80"/>
    <n v="0"/>
    <n v="0"/>
    <n v="0.2"/>
    <n v="58"/>
    <n v="1990"/>
    <m/>
    <m/>
  </r>
  <r>
    <x v="170"/>
    <x v="57"/>
    <n v="1175"/>
    <n v="0"/>
    <n v="1099"/>
    <n v="76"/>
    <n v="0"/>
    <n v="0"/>
    <n v="0.19"/>
    <n v="60"/>
    <n v="1990"/>
    <m/>
    <m/>
  </r>
  <r>
    <x v="170"/>
    <x v="58"/>
    <n v="1669"/>
    <n v="0"/>
    <n v="1598"/>
    <n v="71"/>
    <n v="0"/>
    <n v="0"/>
    <n v="0.26"/>
    <n v="61"/>
    <n v="1990"/>
    <m/>
    <m/>
  </r>
  <r>
    <x v="170"/>
    <x v="59"/>
    <n v="1308"/>
    <n v="0"/>
    <n v="1228"/>
    <n v="79"/>
    <n v="0"/>
    <n v="0"/>
    <n v="0.2"/>
    <n v="63"/>
    <n v="1990"/>
    <m/>
    <m/>
  </r>
  <r>
    <x v="170"/>
    <x v="60"/>
    <n v="1389"/>
    <n v="0"/>
    <n v="1307"/>
    <n v="82"/>
    <n v="0"/>
    <n v="0"/>
    <n v="0.21"/>
    <n v="62"/>
    <n v="1990"/>
    <m/>
    <m/>
  </r>
  <r>
    <x v="170"/>
    <x v="61"/>
    <n v="1299"/>
    <n v="0"/>
    <n v="1193"/>
    <n v="79"/>
    <n v="27"/>
    <n v="0"/>
    <n v="0.19"/>
    <n v="64"/>
    <n v="1990"/>
    <m/>
    <m/>
  </r>
  <r>
    <x v="170"/>
    <x v="62"/>
    <n v="1453"/>
    <n v="0"/>
    <n v="1344"/>
    <n v="83"/>
    <n v="27"/>
    <n v="0"/>
    <n v="0.21"/>
    <n v="68"/>
    <n v="1990"/>
    <m/>
    <m/>
  </r>
  <r>
    <x v="170"/>
    <x v="63"/>
    <n v="1385"/>
    <n v="0"/>
    <n v="1287"/>
    <n v="71"/>
    <n v="27"/>
    <n v="0"/>
    <n v="0.19"/>
    <n v="50"/>
    <n v="1990"/>
    <m/>
    <m/>
  </r>
  <r>
    <x v="170"/>
    <x v="64"/>
    <n v="1687"/>
    <n v="0"/>
    <n v="1588"/>
    <n v="71"/>
    <n v="27"/>
    <n v="0"/>
    <n v="0.23"/>
    <n v="54"/>
    <n v="1990"/>
    <m/>
    <m/>
  </r>
  <r>
    <x v="170"/>
    <x v="65"/>
    <n v="1723"/>
    <n v="0"/>
    <n v="1628"/>
    <n v="67"/>
    <n v="27"/>
    <n v="0"/>
    <n v="0.23"/>
    <n v="49"/>
    <n v="1990"/>
    <m/>
    <m/>
  </r>
  <r>
    <x v="171"/>
    <x v="1"/>
    <n v="17"/>
    <n v="0"/>
    <n v="17"/>
    <n v="0"/>
    <n v="0"/>
    <n v="0"/>
    <n v="0.01"/>
    <n v="1"/>
    <n v="1958"/>
    <m/>
    <m/>
  </r>
  <r>
    <x v="171"/>
    <x v="2"/>
    <n v="13"/>
    <n v="0"/>
    <n v="13"/>
    <n v="0"/>
    <n v="0"/>
    <n v="0"/>
    <n v="0.01"/>
    <n v="1"/>
    <n v="1958"/>
    <m/>
    <m/>
  </r>
  <r>
    <x v="171"/>
    <x v="3"/>
    <n v="28"/>
    <n v="0"/>
    <n v="27"/>
    <n v="0"/>
    <n v="1"/>
    <n v="0"/>
    <n v="0.02"/>
    <n v="1"/>
    <n v="1958"/>
    <m/>
    <m/>
  </r>
  <r>
    <x v="171"/>
    <x v="4"/>
    <n v="33"/>
    <n v="0"/>
    <n v="33"/>
    <n v="0"/>
    <n v="0"/>
    <n v="0"/>
    <n v="0.02"/>
    <n v="1"/>
    <n v="1958"/>
    <m/>
    <m/>
  </r>
  <r>
    <x v="171"/>
    <x v="5"/>
    <n v="50"/>
    <n v="0"/>
    <n v="49"/>
    <n v="0"/>
    <n v="1"/>
    <n v="0"/>
    <n v="0.03"/>
    <n v="1"/>
    <n v="1958"/>
    <m/>
    <m/>
  </r>
  <r>
    <x v="171"/>
    <x v="6"/>
    <n v="52"/>
    <n v="0"/>
    <n v="50"/>
    <n v="0"/>
    <n v="2"/>
    <n v="0"/>
    <n v="0.03"/>
    <n v="1"/>
    <n v="1958"/>
    <m/>
    <m/>
  </r>
  <r>
    <x v="171"/>
    <x v="7"/>
    <n v="54"/>
    <n v="0"/>
    <n v="52"/>
    <n v="0"/>
    <n v="2"/>
    <n v="0"/>
    <n v="0.03"/>
    <n v="1"/>
    <n v="1958"/>
    <m/>
    <m/>
  </r>
  <r>
    <x v="171"/>
    <x v="8"/>
    <n v="58"/>
    <n v="0"/>
    <n v="56"/>
    <n v="0"/>
    <n v="2"/>
    <n v="0"/>
    <n v="0.03"/>
    <n v="1"/>
    <n v="1958"/>
    <m/>
    <m/>
  </r>
  <r>
    <x v="171"/>
    <x v="9"/>
    <n v="66"/>
    <n v="0"/>
    <n v="65"/>
    <n v="0"/>
    <n v="1"/>
    <n v="0"/>
    <n v="0.04"/>
    <n v="0"/>
    <n v="1958"/>
    <m/>
    <m/>
  </r>
  <r>
    <x v="171"/>
    <x v="10"/>
    <n v="83"/>
    <n v="0"/>
    <n v="81"/>
    <n v="0"/>
    <n v="2"/>
    <n v="0"/>
    <n v="0.04"/>
    <n v="0"/>
    <n v="1989"/>
    <m/>
    <m/>
  </r>
  <r>
    <x v="171"/>
    <x v="11"/>
    <n v="83"/>
    <n v="0"/>
    <n v="81"/>
    <n v="0"/>
    <n v="2"/>
    <n v="0"/>
    <n v="0.04"/>
    <n v="0"/>
    <n v="1989"/>
    <m/>
    <m/>
  </r>
  <r>
    <x v="171"/>
    <x v="12"/>
    <n v="99"/>
    <n v="0"/>
    <n v="97"/>
    <n v="0"/>
    <n v="2"/>
    <n v="0"/>
    <n v="0.05"/>
    <n v="0"/>
    <n v="1989"/>
    <m/>
    <m/>
  </r>
  <r>
    <x v="171"/>
    <x v="13"/>
    <n v="107"/>
    <n v="0"/>
    <n v="105"/>
    <n v="0"/>
    <n v="2"/>
    <n v="0"/>
    <n v="0.05"/>
    <n v="0"/>
    <n v="1989"/>
    <m/>
    <m/>
  </r>
  <r>
    <x v="171"/>
    <x v="14"/>
    <n v="112"/>
    <n v="0"/>
    <n v="110"/>
    <n v="0"/>
    <n v="2"/>
    <n v="0"/>
    <n v="0.05"/>
    <n v="0"/>
    <n v="1989"/>
    <m/>
    <m/>
  </r>
  <r>
    <x v="171"/>
    <x v="15"/>
    <n v="118"/>
    <n v="0"/>
    <n v="115"/>
    <n v="0"/>
    <n v="3"/>
    <n v="0"/>
    <n v="0.06"/>
    <n v="0"/>
    <n v="1989"/>
    <m/>
    <m/>
  </r>
  <r>
    <x v="171"/>
    <x v="16"/>
    <n v="150"/>
    <n v="0"/>
    <n v="146"/>
    <n v="0"/>
    <n v="4"/>
    <n v="0"/>
    <n v="7.0000000000000007E-2"/>
    <n v="0"/>
    <n v="1989"/>
    <m/>
    <m/>
  </r>
  <r>
    <x v="171"/>
    <x v="17"/>
    <n v="140"/>
    <n v="0"/>
    <n v="136"/>
    <n v="0"/>
    <n v="4"/>
    <n v="0"/>
    <n v="0.06"/>
    <n v="0"/>
    <n v="1989"/>
    <m/>
    <m/>
  </r>
  <r>
    <x v="171"/>
    <x v="18"/>
    <n v="133"/>
    <n v="0"/>
    <n v="131"/>
    <n v="0"/>
    <n v="2"/>
    <n v="0"/>
    <n v="0.06"/>
    <n v="0"/>
    <n v="1989"/>
    <m/>
    <m/>
  </r>
  <r>
    <x v="171"/>
    <x v="19"/>
    <n v="161"/>
    <n v="0"/>
    <n v="158"/>
    <n v="0"/>
    <n v="3"/>
    <n v="0"/>
    <n v="7.0000000000000007E-2"/>
    <n v="0"/>
    <n v="1989"/>
    <m/>
    <m/>
  </r>
  <r>
    <x v="171"/>
    <x v="20"/>
    <n v="142"/>
    <n v="0"/>
    <n v="137"/>
    <n v="0"/>
    <n v="5"/>
    <n v="0"/>
    <n v="0.06"/>
    <n v="0"/>
    <n v="1989"/>
    <m/>
    <m/>
  </r>
  <r>
    <x v="171"/>
    <x v="21"/>
    <n v="203"/>
    <n v="0"/>
    <n v="191"/>
    <n v="0"/>
    <n v="12"/>
    <n v="0"/>
    <n v="0.08"/>
    <n v="0"/>
    <n v="1989"/>
    <m/>
    <m/>
  </r>
  <r>
    <x v="171"/>
    <x v="22"/>
    <n v="173"/>
    <n v="0"/>
    <n v="165"/>
    <n v="0"/>
    <n v="8"/>
    <n v="0"/>
    <n v="7.0000000000000007E-2"/>
    <n v="0"/>
    <n v="1989"/>
    <m/>
    <m/>
  </r>
  <r>
    <x v="171"/>
    <x v="23"/>
    <n v="195"/>
    <n v="0"/>
    <n v="185"/>
    <n v="0"/>
    <n v="10"/>
    <n v="0"/>
    <n v="7.0000000000000007E-2"/>
    <n v="0"/>
    <n v="1989"/>
    <m/>
    <m/>
  </r>
  <r>
    <x v="171"/>
    <x v="24"/>
    <n v="237"/>
    <n v="0"/>
    <n v="227"/>
    <n v="0"/>
    <n v="10"/>
    <n v="0"/>
    <n v="0.09"/>
    <n v="0"/>
    <n v="1989"/>
    <m/>
    <m/>
  </r>
  <r>
    <x v="171"/>
    <x v="25"/>
    <n v="260"/>
    <n v="0"/>
    <n v="246"/>
    <n v="0"/>
    <n v="14"/>
    <n v="0"/>
    <n v="0.1"/>
    <n v="0"/>
    <n v="1989"/>
    <m/>
    <m/>
  </r>
  <r>
    <x v="171"/>
    <x v="26"/>
    <n v="229"/>
    <n v="0"/>
    <n v="210"/>
    <n v="0"/>
    <n v="19"/>
    <n v="0"/>
    <n v="0.08"/>
    <n v="0"/>
    <n v="1989"/>
    <m/>
    <m/>
  </r>
  <r>
    <x v="171"/>
    <x v="27"/>
    <n v="282"/>
    <n v="0"/>
    <n v="261"/>
    <n v="0"/>
    <n v="21"/>
    <n v="0"/>
    <n v="0.1"/>
    <n v="8"/>
    <n v="1989"/>
    <m/>
    <m/>
  </r>
  <r>
    <x v="171"/>
    <x v="28"/>
    <n v="316"/>
    <n v="0"/>
    <n v="289"/>
    <n v="0"/>
    <n v="27"/>
    <n v="0"/>
    <n v="0.11"/>
    <n v="9"/>
    <n v="1989"/>
    <m/>
    <m/>
  </r>
  <r>
    <x v="171"/>
    <x v="29"/>
    <n v="398"/>
    <n v="0"/>
    <n v="375"/>
    <n v="0"/>
    <n v="23"/>
    <n v="0"/>
    <n v="0.13"/>
    <n v="12"/>
    <n v="1989"/>
    <m/>
    <m/>
  </r>
  <r>
    <x v="171"/>
    <x v="30"/>
    <n v="363"/>
    <n v="0"/>
    <n v="342"/>
    <n v="0"/>
    <n v="21"/>
    <n v="0"/>
    <n v="0.12"/>
    <n v="13"/>
    <n v="1989"/>
    <m/>
    <m/>
  </r>
  <r>
    <x v="171"/>
    <x v="31"/>
    <n v="407"/>
    <n v="0"/>
    <n v="383"/>
    <n v="0"/>
    <n v="24"/>
    <n v="0"/>
    <n v="0.13"/>
    <n v="15"/>
    <n v="1989"/>
    <m/>
    <m/>
  </r>
  <r>
    <x v="171"/>
    <x v="32"/>
    <n v="379"/>
    <n v="0"/>
    <n v="358"/>
    <n v="0"/>
    <n v="21"/>
    <n v="0"/>
    <n v="0.12"/>
    <n v="16"/>
    <n v="1989"/>
    <m/>
    <m/>
  </r>
  <r>
    <x v="171"/>
    <x v="33"/>
    <n v="373"/>
    <n v="0"/>
    <n v="358"/>
    <n v="0"/>
    <n v="15"/>
    <n v="0"/>
    <n v="0.11"/>
    <n v="13"/>
    <n v="1989"/>
    <m/>
    <m/>
  </r>
  <r>
    <x v="171"/>
    <x v="34"/>
    <n v="386"/>
    <n v="0"/>
    <n v="365"/>
    <n v="0"/>
    <n v="21"/>
    <n v="0"/>
    <n v="0.11"/>
    <n v="13"/>
    <n v="1989"/>
    <m/>
    <m/>
  </r>
  <r>
    <x v="171"/>
    <x v="35"/>
    <n v="408"/>
    <n v="0"/>
    <n v="393"/>
    <n v="0"/>
    <n v="15"/>
    <n v="0"/>
    <n v="0.11"/>
    <n v="15"/>
    <n v="1989"/>
    <m/>
    <m/>
  </r>
  <r>
    <x v="171"/>
    <x v="36"/>
    <n v="423"/>
    <n v="0"/>
    <n v="417"/>
    <n v="0"/>
    <n v="6"/>
    <n v="0"/>
    <n v="0.11"/>
    <n v="17"/>
    <n v="1989"/>
    <m/>
    <m/>
  </r>
  <r>
    <x v="171"/>
    <x v="37"/>
    <n v="454"/>
    <n v="0"/>
    <n v="430"/>
    <n v="0"/>
    <n v="24"/>
    <n v="0"/>
    <n v="0.12"/>
    <n v="25"/>
    <n v="1989"/>
    <m/>
    <m/>
  </r>
  <r>
    <x v="171"/>
    <x v="38"/>
    <n v="516"/>
    <n v="0"/>
    <n v="480"/>
    <n v="0"/>
    <n v="36"/>
    <n v="0"/>
    <n v="0.13"/>
    <n v="26"/>
    <n v="1989"/>
    <m/>
    <m/>
  </r>
  <r>
    <x v="171"/>
    <x v="39"/>
    <n v="590"/>
    <n v="0"/>
    <n v="546"/>
    <n v="0"/>
    <n v="44"/>
    <n v="0"/>
    <n v="0.15"/>
    <n v="27"/>
    <n v="1989"/>
    <m/>
    <m/>
  </r>
  <r>
    <x v="171"/>
    <x v="40"/>
    <n v="612"/>
    <n v="0"/>
    <n v="568"/>
    <n v="0"/>
    <n v="44"/>
    <n v="0"/>
    <n v="0.15"/>
    <n v="29"/>
    <n v="1989"/>
    <m/>
    <m/>
  </r>
  <r>
    <x v="171"/>
    <x v="41"/>
    <n v="590"/>
    <n v="0"/>
    <n v="546"/>
    <n v="0"/>
    <n v="44"/>
    <n v="0"/>
    <n v="0.14000000000000001"/>
    <n v="29"/>
    <n v="1990"/>
    <m/>
    <m/>
  </r>
  <r>
    <x v="171"/>
    <x v="42"/>
    <n v="582"/>
    <n v="0"/>
    <n v="538"/>
    <n v="0"/>
    <n v="44"/>
    <n v="0"/>
    <n v="0.13"/>
    <n v="29"/>
    <n v="1990"/>
    <m/>
    <m/>
  </r>
  <r>
    <x v="171"/>
    <x v="43"/>
    <n v="690"/>
    <n v="0"/>
    <n v="646"/>
    <n v="0"/>
    <n v="44"/>
    <n v="0"/>
    <n v="0.15"/>
    <n v="27"/>
    <n v="1990"/>
    <m/>
    <m/>
  </r>
  <r>
    <x v="171"/>
    <x v="44"/>
    <n v="782"/>
    <n v="0"/>
    <n v="715"/>
    <n v="0"/>
    <n v="67"/>
    <n v="0"/>
    <n v="0.17"/>
    <n v="25"/>
    <n v="1990"/>
    <m/>
    <m/>
  </r>
  <r>
    <x v="171"/>
    <x v="45"/>
    <n v="936"/>
    <n v="0"/>
    <n v="846"/>
    <n v="0"/>
    <n v="90"/>
    <n v="0"/>
    <n v="0.2"/>
    <n v="21"/>
    <n v="1990"/>
    <m/>
    <m/>
  </r>
  <r>
    <x v="171"/>
    <x v="46"/>
    <n v="1081"/>
    <n v="0"/>
    <n v="995"/>
    <n v="0"/>
    <n v="86"/>
    <n v="0"/>
    <n v="0.23"/>
    <n v="15"/>
    <n v="1990"/>
    <m/>
    <m/>
  </r>
  <r>
    <x v="171"/>
    <x v="47"/>
    <n v="1023"/>
    <n v="0"/>
    <n v="940"/>
    <n v="0"/>
    <n v="83"/>
    <n v="0"/>
    <n v="0.21"/>
    <n v="29"/>
    <n v="1990"/>
    <m/>
    <m/>
  </r>
  <r>
    <x v="171"/>
    <x v="48"/>
    <n v="1144"/>
    <n v="0"/>
    <n v="1052"/>
    <n v="0"/>
    <n v="92"/>
    <n v="0"/>
    <n v="0.23"/>
    <n v="28"/>
    <n v="1990"/>
    <m/>
    <m/>
  </r>
  <r>
    <x v="171"/>
    <x v="49"/>
    <n v="1228"/>
    <n v="0"/>
    <n v="1129"/>
    <n v="0"/>
    <n v="99"/>
    <n v="0"/>
    <n v="0.24"/>
    <n v="28"/>
    <n v="1990"/>
    <m/>
    <m/>
  </r>
  <r>
    <x v="171"/>
    <x v="50"/>
    <n v="1228"/>
    <n v="0"/>
    <n v="1129"/>
    <n v="0"/>
    <n v="99"/>
    <n v="0"/>
    <n v="0.23"/>
    <n v="15"/>
    <n v="1990"/>
    <m/>
    <m/>
  </r>
  <r>
    <x v="171"/>
    <x v="51"/>
    <n v="1006"/>
    <n v="0"/>
    <n v="918"/>
    <n v="0"/>
    <n v="88"/>
    <n v="0"/>
    <n v="0.19"/>
    <n v="11"/>
    <n v="1990"/>
    <m/>
    <m/>
  </r>
  <r>
    <x v="171"/>
    <x v="52"/>
    <n v="1042"/>
    <n v="0"/>
    <n v="954"/>
    <n v="0"/>
    <n v="88"/>
    <n v="0"/>
    <n v="0.19"/>
    <n v="6"/>
    <n v="1990"/>
    <m/>
    <m/>
  </r>
  <r>
    <x v="171"/>
    <x v="53"/>
    <n v="1063"/>
    <n v="0"/>
    <n v="1002"/>
    <n v="0"/>
    <n v="61"/>
    <n v="0"/>
    <n v="0.19"/>
    <n v="17"/>
    <n v="1990"/>
    <m/>
    <m/>
  </r>
  <r>
    <x v="171"/>
    <x v="54"/>
    <n v="1110"/>
    <n v="0"/>
    <n v="1039"/>
    <n v="0"/>
    <n v="71"/>
    <n v="0"/>
    <n v="0.2"/>
    <n v="21"/>
    <n v="1990"/>
    <m/>
    <m/>
  </r>
  <r>
    <x v="171"/>
    <x v="55"/>
    <n v="1115"/>
    <n v="0"/>
    <n v="1051"/>
    <n v="0"/>
    <n v="64"/>
    <n v="0"/>
    <n v="0.19"/>
    <n v="15"/>
    <n v="1990"/>
    <m/>
    <m/>
  </r>
  <r>
    <x v="171"/>
    <x v="56"/>
    <n v="1045"/>
    <n v="0"/>
    <n v="970"/>
    <n v="0"/>
    <n v="75"/>
    <n v="0"/>
    <n v="0.18"/>
    <n v="16"/>
    <n v="1990"/>
    <m/>
    <m/>
  </r>
  <r>
    <x v="171"/>
    <x v="57"/>
    <n v="1087"/>
    <n v="0"/>
    <n v="1005"/>
    <n v="0"/>
    <n v="82"/>
    <n v="0"/>
    <n v="0.18"/>
    <n v="21"/>
    <n v="1990"/>
    <m/>
    <m/>
  </r>
  <r>
    <x v="171"/>
    <x v="58"/>
    <n v="1128"/>
    <n v="0"/>
    <n v="1046"/>
    <n v="0"/>
    <n v="82"/>
    <n v="0"/>
    <n v="0.18"/>
    <n v="21"/>
    <n v="1990"/>
    <m/>
    <m/>
  </r>
  <r>
    <x v="171"/>
    <x v="59"/>
    <n v="1214"/>
    <n v="0"/>
    <n v="1105"/>
    <n v="0"/>
    <n v="109"/>
    <n v="0"/>
    <n v="0.19"/>
    <n v="21"/>
    <n v="1990"/>
    <m/>
    <m/>
  </r>
  <r>
    <x v="171"/>
    <x v="60"/>
    <n v="1244"/>
    <n v="0"/>
    <n v="1162"/>
    <n v="0"/>
    <n v="82"/>
    <n v="0"/>
    <n v="0.2"/>
    <n v="18"/>
    <n v="1990"/>
    <m/>
    <m/>
  </r>
  <r>
    <x v="171"/>
    <x v="61"/>
    <n v="1390"/>
    <n v="0"/>
    <n v="1302"/>
    <n v="0"/>
    <n v="88"/>
    <n v="0"/>
    <n v="0.22"/>
    <n v="22"/>
    <n v="1990"/>
    <m/>
    <m/>
  </r>
  <r>
    <x v="171"/>
    <x v="62"/>
    <n v="1451"/>
    <n v="1"/>
    <n v="1362"/>
    <n v="0"/>
    <n v="88"/>
    <n v="0"/>
    <n v="0.23"/>
    <n v="22"/>
    <n v="1990"/>
    <m/>
    <m/>
  </r>
  <r>
    <x v="171"/>
    <x v="63"/>
    <n v="1441"/>
    <n v="1"/>
    <n v="1330"/>
    <n v="0"/>
    <n v="109"/>
    <n v="0"/>
    <n v="0.23"/>
    <n v="23"/>
    <n v="1990"/>
    <m/>
    <m/>
  </r>
  <r>
    <x v="171"/>
    <x v="64"/>
    <n v="1482"/>
    <n v="0"/>
    <n v="1351"/>
    <n v="0"/>
    <n v="131"/>
    <n v="0"/>
    <n v="0.23"/>
    <n v="27"/>
    <n v="1990"/>
    <m/>
    <m/>
  </r>
  <r>
    <x v="171"/>
    <x v="65"/>
    <n v="1555"/>
    <n v="0"/>
    <n v="1419"/>
    <n v="0"/>
    <n v="136"/>
    <n v="0"/>
    <n v="0.24"/>
    <n v="32"/>
    <n v="1990"/>
    <m/>
    <m/>
  </r>
  <r>
    <x v="172"/>
    <x v="108"/>
    <n v="2"/>
    <n v="2"/>
    <n v="0"/>
    <n v="0"/>
    <n v="0"/>
    <s v="."/>
    <s v="."/>
    <n v="0"/>
    <n v="1958"/>
    <m/>
    <m/>
  </r>
  <r>
    <x v="172"/>
    <x v="109"/>
    <n v="5"/>
    <n v="5"/>
    <n v="0"/>
    <n v="0"/>
    <n v="0"/>
    <s v="."/>
    <s v="."/>
    <n v="0"/>
    <n v="1958"/>
    <m/>
    <m/>
  </r>
  <r>
    <x v="172"/>
    <x v="110"/>
    <n v="13"/>
    <n v="13"/>
    <n v="0"/>
    <n v="0"/>
    <n v="0"/>
    <s v="."/>
    <s v="."/>
    <n v="0"/>
    <n v="1958"/>
    <m/>
    <m/>
  </r>
  <r>
    <x v="172"/>
    <x v="111"/>
    <n v="3"/>
    <n v="3"/>
    <n v="0"/>
    <n v="0"/>
    <n v="0"/>
    <s v="."/>
    <s v="."/>
    <n v="0"/>
    <n v="1958"/>
    <m/>
    <m/>
  </r>
  <r>
    <x v="172"/>
    <x v="112"/>
    <n v="13"/>
    <n v="13"/>
    <n v="0"/>
    <n v="0"/>
    <n v="0"/>
    <s v="."/>
    <s v="."/>
    <n v="0"/>
    <n v="1958"/>
    <m/>
    <m/>
  </r>
  <r>
    <x v="172"/>
    <x v="113"/>
    <n v="30"/>
    <n v="30"/>
    <n v="0"/>
    <n v="0"/>
    <n v="0"/>
    <s v="."/>
    <s v="."/>
    <n v="0"/>
    <n v="1958"/>
    <m/>
    <m/>
  </r>
  <r>
    <x v="172"/>
    <x v="114"/>
    <n v="34"/>
    <n v="34"/>
    <n v="0"/>
    <n v="0"/>
    <n v="0"/>
    <s v="."/>
    <s v="."/>
    <n v="0"/>
    <n v="1958"/>
    <m/>
    <m/>
  </r>
  <r>
    <x v="172"/>
    <x v="115"/>
    <n v="25"/>
    <n v="25"/>
    <n v="0"/>
    <n v="0"/>
    <n v="0"/>
    <s v="."/>
    <s v="."/>
    <n v="0"/>
    <n v="1958"/>
    <m/>
    <m/>
  </r>
  <r>
    <x v="172"/>
    <x v="116"/>
    <n v="35"/>
    <n v="35"/>
    <n v="0"/>
    <n v="0"/>
    <n v="0"/>
    <s v="."/>
    <s v="."/>
    <n v="0"/>
    <n v="1958"/>
    <m/>
    <m/>
  </r>
  <r>
    <x v="172"/>
    <x v="117"/>
    <n v="33"/>
    <n v="33"/>
    <n v="0"/>
    <n v="0"/>
    <n v="0"/>
    <s v="."/>
    <s v="."/>
    <n v="0"/>
    <n v="1958"/>
    <m/>
    <m/>
  </r>
  <r>
    <x v="172"/>
    <x v="82"/>
    <n v="16"/>
    <n v="16"/>
    <n v="0"/>
    <n v="0"/>
    <n v="0"/>
    <s v="."/>
    <s v="."/>
    <n v="0"/>
    <n v="1958"/>
    <m/>
    <m/>
  </r>
  <r>
    <x v="172"/>
    <x v="83"/>
    <n v="13"/>
    <n v="13"/>
    <n v="0"/>
    <n v="0"/>
    <n v="0"/>
    <s v="."/>
    <s v="."/>
    <n v="0"/>
    <n v="1958"/>
    <m/>
    <m/>
  </r>
  <r>
    <x v="172"/>
    <x v="84"/>
    <n v="14"/>
    <n v="14"/>
    <n v="0"/>
    <n v="0"/>
    <n v="0"/>
    <s v="."/>
    <s v="."/>
    <n v="0"/>
    <n v="1958"/>
    <m/>
    <m/>
  </r>
  <r>
    <x v="172"/>
    <x v="85"/>
    <n v="14"/>
    <n v="14"/>
    <n v="0"/>
    <n v="0"/>
    <n v="0"/>
    <s v="."/>
    <s v="."/>
    <n v="0"/>
    <n v="1958"/>
    <m/>
    <m/>
  </r>
  <r>
    <x v="172"/>
    <x v="86"/>
    <n v="9"/>
    <n v="9"/>
    <n v="0"/>
    <n v="0"/>
    <n v="0"/>
    <s v="."/>
    <s v="."/>
    <n v="0"/>
    <n v="1958"/>
    <m/>
    <m/>
  </r>
  <r>
    <x v="172"/>
    <x v="87"/>
    <n v="11"/>
    <n v="11"/>
    <n v="0"/>
    <n v="0"/>
    <n v="0"/>
    <s v="."/>
    <s v="."/>
    <n v="0"/>
    <n v="1958"/>
    <m/>
    <m/>
  </r>
  <r>
    <x v="172"/>
    <x v="118"/>
    <n v="10"/>
    <n v="10"/>
    <n v="0"/>
    <n v="0"/>
    <n v="0"/>
    <s v="."/>
    <s v="."/>
    <n v="0"/>
    <n v="1958"/>
    <m/>
    <m/>
  </r>
  <r>
    <x v="172"/>
    <x v="119"/>
    <n v="24"/>
    <n v="24"/>
    <n v="0"/>
    <n v="0"/>
    <n v="0"/>
    <s v="."/>
    <s v="."/>
    <n v="0"/>
    <n v="1958"/>
    <m/>
    <m/>
  </r>
  <r>
    <x v="172"/>
    <x v="120"/>
    <n v="25"/>
    <n v="25"/>
    <n v="0"/>
    <n v="0"/>
    <n v="0"/>
    <s v="."/>
    <s v="."/>
    <n v="0"/>
    <n v="1958"/>
    <m/>
    <m/>
  </r>
  <r>
    <x v="172"/>
    <x v="121"/>
    <n v="46"/>
    <n v="46"/>
    <n v="0"/>
    <n v="0"/>
    <n v="0"/>
    <s v="."/>
    <s v="."/>
    <n v="0"/>
    <n v="1958"/>
    <m/>
    <m/>
  </r>
  <r>
    <x v="172"/>
    <x v="122"/>
    <n v="64"/>
    <n v="64"/>
    <n v="0"/>
    <n v="0"/>
    <n v="0"/>
    <s v="."/>
    <s v="."/>
    <n v="0"/>
    <n v="1958"/>
    <m/>
    <m/>
  </r>
  <r>
    <x v="172"/>
    <x v="123"/>
    <n v="0"/>
    <n v="0"/>
    <n v="0"/>
    <n v="0"/>
    <n v="0"/>
    <s v="."/>
    <s v="."/>
    <n v="0"/>
    <n v="1958"/>
    <m/>
    <m/>
  </r>
  <r>
    <x v="172"/>
    <x v="124"/>
    <n v="5"/>
    <n v="0"/>
    <n v="5"/>
    <n v="0"/>
    <n v="0"/>
    <s v="."/>
    <s v="."/>
    <n v="0"/>
    <n v="1958"/>
    <m/>
    <m/>
  </r>
  <r>
    <x v="172"/>
    <x v="125"/>
    <n v="17"/>
    <n v="0"/>
    <n v="17"/>
    <n v="0"/>
    <n v="0"/>
    <s v="."/>
    <s v="."/>
    <n v="0"/>
    <n v="1958"/>
    <m/>
    <m/>
  </r>
  <r>
    <x v="172"/>
    <x v="126"/>
    <n v="40"/>
    <n v="1"/>
    <n v="39"/>
    <n v="0"/>
    <n v="0"/>
    <s v="."/>
    <s v="."/>
    <n v="0"/>
    <n v="1958"/>
    <m/>
    <m/>
  </r>
  <r>
    <x v="172"/>
    <x v="127"/>
    <n v="56"/>
    <n v="9"/>
    <n v="47"/>
    <n v="0"/>
    <n v="0"/>
    <s v="."/>
    <s v="."/>
    <n v="0"/>
    <n v="1958"/>
    <m/>
    <m/>
  </r>
  <r>
    <x v="172"/>
    <x v="88"/>
    <n v="150"/>
    <n v="74"/>
    <n v="76"/>
    <n v="0"/>
    <n v="0"/>
    <s v="."/>
    <s v="."/>
    <n v="0"/>
    <n v="1958"/>
    <m/>
    <m/>
  </r>
  <r>
    <x v="172"/>
    <x v="89"/>
    <n v="178"/>
    <n v="112"/>
    <n v="65"/>
    <n v="0"/>
    <n v="0"/>
    <s v="."/>
    <s v="."/>
    <n v="0"/>
    <n v="1958"/>
    <m/>
    <m/>
  </r>
  <r>
    <x v="172"/>
    <x v="90"/>
    <n v="183"/>
    <n v="122"/>
    <n v="61"/>
    <n v="0"/>
    <n v="0"/>
    <s v="."/>
    <s v="."/>
    <n v="0"/>
    <n v="1958"/>
    <m/>
    <m/>
  </r>
  <r>
    <x v="172"/>
    <x v="91"/>
    <n v="210"/>
    <n v="138"/>
    <n v="72"/>
    <n v="0"/>
    <n v="0"/>
    <s v="."/>
    <s v="."/>
    <n v="0"/>
    <n v="1958"/>
    <m/>
    <m/>
  </r>
  <r>
    <x v="172"/>
    <x v="92"/>
    <n v="303"/>
    <n v="180"/>
    <n v="123"/>
    <n v="0"/>
    <n v="0"/>
    <s v="."/>
    <s v="."/>
    <n v="0"/>
    <n v="1958"/>
    <m/>
    <m/>
  </r>
  <r>
    <x v="172"/>
    <x v="93"/>
    <n v="386"/>
    <n v="217"/>
    <n v="170"/>
    <n v="0"/>
    <n v="0"/>
    <s v="."/>
    <s v="."/>
    <n v="0"/>
    <n v="1958"/>
    <m/>
    <m/>
  </r>
  <r>
    <x v="172"/>
    <x v="94"/>
    <n v="547"/>
    <n v="204"/>
    <n v="343"/>
    <n v="0"/>
    <n v="0"/>
    <s v="."/>
    <s v="."/>
    <n v="0"/>
    <n v="1958"/>
    <m/>
    <m/>
  </r>
  <r>
    <x v="172"/>
    <x v="95"/>
    <n v="705"/>
    <n v="230"/>
    <n v="475"/>
    <n v="0"/>
    <n v="0"/>
    <s v="."/>
    <s v="."/>
    <n v="0"/>
    <n v="1958"/>
    <m/>
    <m/>
  </r>
  <r>
    <x v="172"/>
    <x v="96"/>
    <n v="774"/>
    <n v="270"/>
    <n v="504"/>
    <n v="0"/>
    <n v="0"/>
    <s v="."/>
    <s v="."/>
    <n v="0"/>
    <n v="1958"/>
    <m/>
    <m/>
  </r>
  <r>
    <x v="172"/>
    <x v="97"/>
    <n v="809"/>
    <n v="295"/>
    <n v="513"/>
    <n v="0"/>
    <n v="0"/>
    <s v="."/>
    <s v="."/>
    <n v="0"/>
    <n v="1958"/>
    <m/>
    <m/>
  </r>
  <r>
    <x v="172"/>
    <x v="98"/>
    <n v="928"/>
    <n v="331"/>
    <n v="597"/>
    <n v="0"/>
    <n v="0"/>
    <s v="."/>
    <s v="."/>
    <n v="0"/>
    <n v="1958"/>
    <m/>
    <m/>
  </r>
  <r>
    <x v="172"/>
    <x v="99"/>
    <n v="922"/>
    <n v="326"/>
    <n v="596"/>
    <n v="0"/>
    <n v="0"/>
    <s v="."/>
    <s v="."/>
    <n v="0"/>
    <n v="1958"/>
    <m/>
    <m/>
  </r>
  <r>
    <x v="172"/>
    <x v="100"/>
    <n v="1039"/>
    <n v="410"/>
    <n v="629"/>
    <n v="0"/>
    <n v="0"/>
    <s v="."/>
    <s v="."/>
    <n v="0"/>
    <n v="1958"/>
    <m/>
    <m/>
  </r>
  <r>
    <x v="172"/>
    <x v="101"/>
    <n v="1123"/>
    <n v="487"/>
    <n v="636"/>
    <n v="0"/>
    <n v="0"/>
    <s v="."/>
    <s v="."/>
    <n v="0"/>
    <n v="1958"/>
    <m/>
    <m/>
  </r>
  <r>
    <x v="172"/>
    <x v="102"/>
    <n v="1002"/>
    <n v="416"/>
    <n v="585"/>
    <n v="0"/>
    <n v="0"/>
    <s v="."/>
    <s v="."/>
    <n v="0"/>
    <n v="1958"/>
    <m/>
    <m/>
  </r>
  <r>
    <x v="172"/>
    <x v="103"/>
    <n v="739"/>
    <n v="296"/>
    <n v="443"/>
    <n v="0"/>
    <n v="0"/>
    <s v="."/>
    <s v="."/>
    <n v="0"/>
    <n v="1958"/>
    <m/>
    <m/>
  </r>
  <r>
    <x v="172"/>
    <x v="104"/>
    <n v="490"/>
    <n v="204"/>
    <n v="286"/>
    <n v="0"/>
    <n v="0"/>
    <s v="."/>
    <s v="."/>
    <n v="0"/>
    <n v="1958"/>
    <m/>
    <m/>
  </r>
  <r>
    <x v="172"/>
    <x v="66"/>
    <n v="434"/>
    <n v="161"/>
    <n v="273"/>
    <n v="0"/>
    <n v="0"/>
    <s v="."/>
    <s v="."/>
    <n v="0"/>
    <n v="1958"/>
    <m/>
    <m/>
  </r>
  <r>
    <x v="172"/>
    <x v="67"/>
    <n v="473"/>
    <n v="237"/>
    <n v="236"/>
    <n v="0"/>
    <n v="0"/>
    <s v="."/>
    <s v="."/>
    <n v="0"/>
    <n v="1958"/>
    <m/>
    <m/>
  </r>
  <r>
    <x v="172"/>
    <x v="68"/>
    <n v="493"/>
    <n v="277"/>
    <n v="216"/>
    <n v="0"/>
    <n v="0"/>
    <s v="."/>
    <s v="."/>
    <n v="0"/>
    <n v="1958"/>
    <m/>
    <m/>
  </r>
  <r>
    <x v="172"/>
    <x v="69"/>
    <n v="559"/>
    <n v="370"/>
    <n v="189"/>
    <n v="0"/>
    <n v="0"/>
    <s v="."/>
    <s v="."/>
    <n v="0"/>
    <n v="1958"/>
    <m/>
    <m/>
  </r>
  <r>
    <x v="172"/>
    <x v="70"/>
    <n v="640"/>
    <n v="462"/>
    <n v="178"/>
    <n v="0"/>
    <n v="0"/>
    <s v="."/>
    <s v="."/>
    <n v="0"/>
    <n v="1958"/>
    <m/>
    <m/>
  </r>
  <r>
    <x v="172"/>
    <x v="71"/>
    <n v="522"/>
    <n v="352"/>
    <n v="170"/>
    <n v="0"/>
    <n v="0"/>
    <s v="."/>
    <s v="."/>
    <n v="0"/>
    <n v="1958"/>
    <m/>
    <m/>
  </r>
  <r>
    <x v="172"/>
    <x v="72"/>
    <n v="465"/>
    <n v="324"/>
    <n v="141"/>
    <n v="0"/>
    <n v="0"/>
    <s v="."/>
    <s v="."/>
    <n v="0"/>
    <n v="1958"/>
    <m/>
    <m/>
  </r>
  <r>
    <x v="172"/>
    <x v="73"/>
    <n v="701"/>
    <n v="575"/>
    <n v="126"/>
    <n v="0"/>
    <n v="0"/>
    <s v="."/>
    <s v="."/>
    <n v="0"/>
    <n v="1958"/>
    <m/>
    <m/>
  </r>
  <r>
    <x v="172"/>
    <x v="74"/>
    <n v="596"/>
    <n v="505"/>
    <n v="90"/>
    <n v="0"/>
    <n v="0"/>
    <s v="."/>
    <s v="."/>
    <n v="0"/>
    <n v="1958"/>
    <m/>
    <m/>
  </r>
  <r>
    <x v="172"/>
    <x v="75"/>
    <n v="180"/>
    <n v="180"/>
    <n v="0"/>
    <n v="0"/>
    <n v="0"/>
    <s v="."/>
    <s v="."/>
    <n v="0"/>
    <n v="1958"/>
    <m/>
    <m/>
  </r>
  <r>
    <x v="172"/>
    <x v="76"/>
    <n v="360"/>
    <n v="360"/>
    <n v="0"/>
    <n v="0"/>
    <n v="0"/>
    <s v="."/>
    <s v="."/>
    <n v="0"/>
    <n v="1958"/>
    <m/>
    <m/>
  </r>
  <r>
    <x v="172"/>
    <x v="77"/>
    <n v="301"/>
    <n v="301"/>
    <n v="0"/>
    <n v="0"/>
    <n v="0"/>
    <s v="."/>
    <s v="."/>
    <n v="0"/>
    <n v="1958"/>
    <m/>
    <m/>
  </r>
  <r>
    <x v="172"/>
    <x v="78"/>
    <n v="167"/>
    <n v="167"/>
    <n v="0"/>
    <n v="0"/>
    <n v="0"/>
    <s v="."/>
    <s v="."/>
    <n v="0"/>
    <n v="1958"/>
    <m/>
    <m/>
  </r>
  <r>
    <x v="172"/>
    <x v="79"/>
    <n v="165"/>
    <n v="165"/>
    <n v="0"/>
    <n v="0"/>
    <n v="0"/>
    <s v="."/>
    <s v="."/>
    <n v="0"/>
    <n v="1958"/>
    <m/>
    <m/>
  </r>
  <r>
    <x v="172"/>
    <x v="80"/>
    <n v="187"/>
    <n v="167"/>
    <n v="21"/>
    <n v="0"/>
    <n v="0"/>
    <s v="."/>
    <s v="."/>
    <n v="0"/>
    <n v="1958"/>
    <m/>
    <m/>
  </r>
  <r>
    <x v="172"/>
    <x v="81"/>
    <n v="315"/>
    <n v="276"/>
    <n v="39"/>
    <n v="0"/>
    <n v="0"/>
    <s v="."/>
    <s v="."/>
    <n v="0"/>
    <n v="1958"/>
    <m/>
    <m/>
  </r>
  <r>
    <x v="172"/>
    <x v="0"/>
    <n v="333"/>
    <n v="285"/>
    <n v="49"/>
    <n v="0"/>
    <n v="0"/>
    <s v="."/>
    <s v="."/>
    <n v="0"/>
    <n v="1958"/>
    <m/>
    <m/>
  </r>
  <r>
    <x v="172"/>
    <x v="8"/>
    <n v="812"/>
    <n v="13"/>
    <n v="785"/>
    <n v="0"/>
    <n v="15"/>
    <n v="0"/>
    <n v="0.13"/>
    <n v="0"/>
    <n v="1958"/>
    <m/>
    <m/>
  </r>
  <r>
    <x v="172"/>
    <x v="9"/>
    <n v="884"/>
    <n v="3"/>
    <n v="867"/>
    <n v="0"/>
    <n v="15"/>
    <n v="0"/>
    <n v="0.14000000000000001"/>
    <n v="0"/>
    <n v="1958"/>
    <m/>
    <m/>
  </r>
  <r>
    <x v="172"/>
    <x v="10"/>
    <n v="716"/>
    <n v="14"/>
    <n v="676"/>
    <n v="0"/>
    <n v="26"/>
    <n v="0"/>
    <n v="0.11"/>
    <n v="0"/>
    <n v="1989"/>
    <m/>
    <m/>
  </r>
  <r>
    <x v="172"/>
    <x v="11"/>
    <n v="973"/>
    <n v="25"/>
    <n v="909"/>
    <n v="0"/>
    <n v="39"/>
    <n v="0"/>
    <n v="0.14000000000000001"/>
    <n v="3"/>
    <n v="1989"/>
    <m/>
    <m/>
  </r>
  <r>
    <x v="172"/>
    <x v="12"/>
    <n v="1091"/>
    <n v="27"/>
    <n v="1019"/>
    <n v="0"/>
    <n v="45"/>
    <n v="0"/>
    <n v="0.15"/>
    <n v="5"/>
    <n v="1989"/>
    <m/>
    <m/>
  </r>
  <r>
    <x v="172"/>
    <x v="13"/>
    <n v="1111"/>
    <n v="24"/>
    <n v="1043"/>
    <n v="0"/>
    <n v="44"/>
    <n v="0"/>
    <n v="0.15"/>
    <n v="8"/>
    <n v="1989"/>
    <m/>
    <m/>
  </r>
  <r>
    <x v="172"/>
    <x v="14"/>
    <n v="1355"/>
    <n v="25"/>
    <n v="1281"/>
    <n v="0"/>
    <n v="49"/>
    <n v="0"/>
    <n v="0.18"/>
    <n v="3"/>
    <n v="1989"/>
    <m/>
    <m/>
  </r>
  <r>
    <x v="172"/>
    <x v="15"/>
    <n v="1752"/>
    <n v="21"/>
    <n v="1669"/>
    <n v="0"/>
    <n v="63"/>
    <n v="0"/>
    <n v="0.22"/>
    <n v="7"/>
    <n v="1989"/>
    <m/>
    <m/>
  </r>
  <r>
    <x v="172"/>
    <x v="16"/>
    <n v="1769"/>
    <n v="16"/>
    <n v="1652"/>
    <n v="0"/>
    <n v="101"/>
    <n v="0"/>
    <n v="0.23"/>
    <n v="6"/>
    <n v="1989"/>
    <m/>
    <m/>
  </r>
  <r>
    <x v="172"/>
    <x v="17"/>
    <n v="2098"/>
    <n v="17"/>
    <n v="1965"/>
    <n v="0"/>
    <n v="116"/>
    <n v="0"/>
    <n v="0.26"/>
    <n v="15"/>
    <n v="1989"/>
    <m/>
    <m/>
  </r>
  <r>
    <x v="172"/>
    <x v="18"/>
    <n v="2312"/>
    <n v="13"/>
    <n v="2186"/>
    <n v="0"/>
    <n v="113"/>
    <n v="0"/>
    <n v="0.28000000000000003"/>
    <n v="12"/>
    <n v="1989"/>
    <m/>
    <m/>
  </r>
  <r>
    <x v="172"/>
    <x v="19"/>
    <n v="2321"/>
    <n v="13"/>
    <n v="2182"/>
    <n v="0"/>
    <n v="127"/>
    <n v="0"/>
    <n v="0.26"/>
    <n v="14"/>
    <n v="1989"/>
    <m/>
    <m/>
  </r>
  <r>
    <x v="172"/>
    <x v="20"/>
    <n v="2598"/>
    <n v="16"/>
    <n v="2450"/>
    <n v="0"/>
    <n v="132"/>
    <n v="0"/>
    <n v="0.28999999999999998"/>
    <n v="10"/>
    <n v="1989"/>
    <m/>
    <m/>
  </r>
  <r>
    <x v="173"/>
    <x v="161"/>
    <n v="1"/>
    <n v="0"/>
    <n v="1"/>
    <n v="0"/>
    <n v="0"/>
    <s v="."/>
    <s v="."/>
    <n v="0"/>
    <n v="1958"/>
    <m/>
    <m/>
  </r>
  <r>
    <x v="173"/>
    <x v="162"/>
    <n v="1"/>
    <n v="0"/>
    <n v="1"/>
    <n v="0"/>
    <n v="0"/>
    <s v="."/>
    <s v="."/>
    <n v="0"/>
    <n v="1958"/>
    <m/>
    <m/>
  </r>
  <r>
    <x v="173"/>
    <x v="163"/>
    <n v="2"/>
    <n v="0"/>
    <n v="2"/>
    <n v="0"/>
    <n v="0"/>
    <s v="."/>
    <s v="."/>
    <n v="0"/>
    <n v="1958"/>
    <m/>
    <m/>
  </r>
  <r>
    <x v="173"/>
    <x v="105"/>
    <n v="2"/>
    <n v="0"/>
    <n v="2"/>
    <n v="0"/>
    <n v="0"/>
    <s v="."/>
    <s v="."/>
    <n v="0"/>
    <n v="1958"/>
    <m/>
    <m/>
  </r>
  <r>
    <x v="173"/>
    <x v="106"/>
    <n v="2"/>
    <n v="0"/>
    <n v="2"/>
    <n v="0"/>
    <n v="0"/>
    <s v="."/>
    <s v="."/>
    <n v="0"/>
    <n v="1958"/>
    <m/>
    <m/>
  </r>
  <r>
    <x v="173"/>
    <x v="107"/>
    <n v="2"/>
    <n v="0"/>
    <n v="2"/>
    <n v="0"/>
    <n v="0"/>
    <s v="."/>
    <s v="."/>
    <n v="0"/>
    <n v="1958"/>
    <m/>
    <m/>
  </r>
  <r>
    <x v="173"/>
    <x v="108"/>
    <n v="3"/>
    <n v="0"/>
    <n v="3"/>
    <n v="0"/>
    <n v="0"/>
    <s v="."/>
    <s v="."/>
    <n v="0"/>
    <n v="1958"/>
    <m/>
    <m/>
  </r>
  <r>
    <x v="173"/>
    <x v="109"/>
    <n v="13"/>
    <n v="0"/>
    <n v="13"/>
    <n v="0"/>
    <n v="0"/>
    <s v="."/>
    <s v="."/>
    <n v="0"/>
    <n v="1958"/>
    <m/>
    <m/>
  </r>
  <r>
    <x v="173"/>
    <x v="110"/>
    <n v="18"/>
    <n v="0"/>
    <n v="18"/>
    <n v="0"/>
    <n v="0"/>
    <s v="."/>
    <s v="."/>
    <n v="0"/>
    <n v="1958"/>
    <m/>
    <m/>
  </r>
  <r>
    <x v="173"/>
    <x v="111"/>
    <n v="13"/>
    <n v="0"/>
    <n v="13"/>
    <n v="0"/>
    <n v="0"/>
    <s v="."/>
    <s v="."/>
    <n v="0"/>
    <n v="1958"/>
    <m/>
    <m/>
  </r>
  <r>
    <x v="173"/>
    <x v="112"/>
    <n v="11"/>
    <n v="0"/>
    <n v="11"/>
    <n v="0"/>
    <n v="0"/>
    <s v="."/>
    <s v="."/>
    <n v="0"/>
    <n v="1958"/>
    <m/>
    <m/>
  </r>
  <r>
    <x v="173"/>
    <x v="113"/>
    <n v="11"/>
    <n v="0"/>
    <n v="11"/>
    <n v="0"/>
    <n v="0"/>
    <s v="."/>
    <s v="."/>
    <n v="0"/>
    <n v="1958"/>
    <m/>
    <m/>
  </r>
  <r>
    <x v="173"/>
    <x v="114"/>
    <n v="11"/>
    <n v="0"/>
    <n v="11"/>
    <n v="0"/>
    <n v="0"/>
    <s v="."/>
    <s v="."/>
    <n v="0"/>
    <n v="1958"/>
    <m/>
    <m/>
  </r>
  <r>
    <x v="173"/>
    <x v="115"/>
    <n v="11"/>
    <n v="0"/>
    <n v="11"/>
    <n v="0"/>
    <n v="0"/>
    <s v="."/>
    <s v="."/>
    <n v="0"/>
    <n v="1958"/>
    <m/>
    <m/>
  </r>
  <r>
    <x v="173"/>
    <x v="116"/>
    <n v="24"/>
    <n v="7"/>
    <n v="17"/>
    <n v="0"/>
    <n v="0"/>
    <s v="."/>
    <s v="."/>
    <n v="0"/>
    <n v="1958"/>
    <m/>
    <m/>
  </r>
  <r>
    <x v="173"/>
    <x v="117"/>
    <n v="44"/>
    <n v="21"/>
    <n v="23"/>
    <n v="0"/>
    <n v="0"/>
    <s v="."/>
    <s v="."/>
    <n v="0"/>
    <n v="1958"/>
    <m/>
    <m/>
  </r>
  <r>
    <x v="173"/>
    <x v="82"/>
    <n v="67"/>
    <n v="35"/>
    <n v="32"/>
    <n v="0"/>
    <n v="0"/>
    <s v="."/>
    <s v="."/>
    <n v="0"/>
    <n v="1958"/>
    <m/>
    <m/>
  </r>
  <r>
    <x v="173"/>
    <x v="83"/>
    <n v="65"/>
    <n v="33"/>
    <n v="33"/>
    <n v="0"/>
    <n v="0"/>
    <s v="."/>
    <s v="."/>
    <n v="0"/>
    <n v="1958"/>
    <m/>
    <m/>
  </r>
  <r>
    <x v="173"/>
    <x v="84"/>
    <n v="27"/>
    <n v="0"/>
    <n v="27"/>
    <n v="0"/>
    <n v="0"/>
    <s v="."/>
    <s v="."/>
    <n v="0"/>
    <n v="1958"/>
    <m/>
    <m/>
  </r>
  <r>
    <x v="173"/>
    <x v="85"/>
    <n v="58"/>
    <n v="27"/>
    <n v="31"/>
    <n v="0"/>
    <n v="0"/>
    <s v="."/>
    <s v="."/>
    <n v="0"/>
    <n v="1958"/>
    <m/>
    <m/>
  </r>
  <r>
    <x v="173"/>
    <x v="86"/>
    <n v="76"/>
    <n v="43"/>
    <n v="33"/>
    <n v="0"/>
    <n v="0"/>
    <s v="."/>
    <s v="."/>
    <n v="0"/>
    <n v="1958"/>
    <m/>
    <m/>
  </r>
  <r>
    <x v="173"/>
    <x v="87"/>
    <n v="96"/>
    <n v="54"/>
    <n v="42"/>
    <n v="0"/>
    <n v="0"/>
    <s v="."/>
    <s v="."/>
    <n v="0"/>
    <n v="1958"/>
    <m/>
    <m/>
  </r>
  <r>
    <x v="173"/>
    <x v="118"/>
    <n v="117"/>
    <n v="58"/>
    <n v="59"/>
    <n v="0"/>
    <n v="0"/>
    <s v="."/>
    <s v="."/>
    <n v="0"/>
    <n v="1958"/>
    <m/>
    <m/>
  </r>
  <r>
    <x v="173"/>
    <x v="119"/>
    <n v="218"/>
    <n v="135"/>
    <n v="84"/>
    <n v="0"/>
    <n v="0"/>
    <s v="."/>
    <s v="."/>
    <n v="0"/>
    <n v="1958"/>
    <m/>
    <m/>
  </r>
  <r>
    <x v="173"/>
    <x v="120"/>
    <n v="331"/>
    <n v="225"/>
    <n v="105"/>
    <n v="0"/>
    <n v="0"/>
    <s v="."/>
    <s v="."/>
    <n v="0"/>
    <n v="1958"/>
    <m/>
    <m/>
  </r>
  <r>
    <x v="173"/>
    <x v="121"/>
    <n v="412"/>
    <n v="255"/>
    <n v="157"/>
    <n v="0"/>
    <n v="0"/>
    <s v="."/>
    <s v="."/>
    <n v="0"/>
    <n v="1958"/>
    <m/>
    <m/>
  </r>
  <r>
    <x v="173"/>
    <x v="122"/>
    <n v="363"/>
    <n v="222"/>
    <n v="141"/>
    <n v="0"/>
    <n v="0"/>
    <s v="."/>
    <s v="."/>
    <n v="0"/>
    <n v="1958"/>
    <m/>
    <m/>
  </r>
  <r>
    <x v="173"/>
    <x v="123"/>
    <n v="411"/>
    <n v="248"/>
    <n v="163"/>
    <n v="0"/>
    <n v="0"/>
    <s v="."/>
    <s v="."/>
    <n v="0"/>
    <n v="1958"/>
    <m/>
    <m/>
  </r>
  <r>
    <x v="173"/>
    <x v="124"/>
    <n v="398"/>
    <n v="202"/>
    <n v="196"/>
    <n v="0"/>
    <n v="0"/>
    <s v="."/>
    <s v="."/>
    <n v="0"/>
    <n v="1958"/>
    <m/>
    <m/>
  </r>
  <r>
    <x v="173"/>
    <x v="125"/>
    <n v="429"/>
    <n v="198"/>
    <n v="231"/>
    <n v="0"/>
    <n v="0"/>
    <s v="."/>
    <s v="."/>
    <n v="0"/>
    <n v="1958"/>
    <m/>
    <m/>
  </r>
  <r>
    <x v="173"/>
    <x v="126"/>
    <n v="421"/>
    <n v="206"/>
    <n v="215"/>
    <n v="0"/>
    <n v="0"/>
    <s v="."/>
    <s v="."/>
    <n v="0"/>
    <n v="1958"/>
    <m/>
    <m/>
  </r>
  <r>
    <x v="173"/>
    <x v="127"/>
    <n v="515"/>
    <n v="211"/>
    <n v="304"/>
    <n v="0"/>
    <n v="0"/>
    <s v="."/>
    <s v="."/>
    <n v="0"/>
    <n v="1958"/>
    <m/>
    <m/>
  </r>
  <r>
    <x v="173"/>
    <x v="88"/>
    <n v="536"/>
    <n v="231"/>
    <n v="305"/>
    <n v="0"/>
    <n v="0"/>
    <s v="."/>
    <s v="."/>
    <n v="0"/>
    <n v="1958"/>
    <m/>
    <m/>
  </r>
  <r>
    <x v="173"/>
    <x v="89"/>
    <n v="547"/>
    <n v="256"/>
    <n v="291"/>
    <n v="0"/>
    <n v="0"/>
    <s v="."/>
    <s v="."/>
    <n v="0"/>
    <n v="1958"/>
    <m/>
    <m/>
  </r>
  <r>
    <x v="173"/>
    <x v="90"/>
    <n v="531"/>
    <n v="251"/>
    <n v="280"/>
    <n v="0"/>
    <n v="0"/>
    <s v="."/>
    <s v="."/>
    <n v="0"/>
    <n v="1958"/>
    <m/>
    <m/>
  </r>
  <r>
    <x v="173"/>
    <x v="91"/>
    <n v="541"/>
    <n v="249"/>
    <n v="292"/>
    <n v="0"/>
    <n v="0"/>
    <s v="."/>
    <s v="."/>
    <n v="0"/>
    <n v="1958"/>
    <m/>
    <m/>
  </r>
  <r>
    <x v="173"/>
    <x v="92"/>
    <n v="586"/>
    <n v="274"/>
    <n v="312"/>
    <n v="0"/>
    <n v="0"/>
    <s v="."/>
    <s v="."/>
    <n v="0"/>
    <n v="1958"/>
    <m/>
    <m/>
  </r>
  <r>
    <x v="173"/>
    <x v="93"/>
    <n v="668"/>
    <n v="259"/>
    <n v="409"/>
    <n v="0"/>
    <n v="0"/>
    <s v="."/>
    <s v="."/>
    <n v="0"/>
    <n v="1958"/>
    <m/>
    <m/>
  </r>
  <r>
    <x v="173"/>
    <x v="94"/>
    <n v="806"/>
    <n v="219"/>
    <n v="587"/>
    <n v="0"/>
    <n v="0"/>
    <s v="."/>
    <s v="."/>
    <n v="0"/>
    <n v="1958"/>
    <m/>
    <m/>
  </r>
  <r>
    <x v="173"/>
    <x v="95"/>
    <n v="813"/>
    <n v="183"/>
    <n v="630"/>
    <n v="0"/>
    <n v="0"/>
    <s v="."/>
    <s v="."/>
    <n v="0"/>
    <n v="1958"/>
    <m/>
    <m/>
  </r>
  <r>
    <x v="173"/>
    <x v="96"/>
    <n v="987"/>
    <n v="112"/>
    <n v="876"/>
    <n v="0"/>
    <n v="0"/>
    <s v="."/>
    <s v="."/>
    <n v="0"/>
    <n v="1958"/>
    <m/>
    <m/>
  </r>
  <r>
    <x v="173"/>
    <x v="97"/>
    <n v="1306"/>
    <n v="74"/>
    <n v="1021"/>
    <n v="211"/>
    <n v="0"/>
    <s v="."/>
    <s v="."/>
    <n v="0"/>
    <n v="1958"/>
    <m/>
    <m/>
  </r>
  <r>
    <x v="173"/>
    <x v="98"/>
    <n v="1292"/>
    <n v="124"/>
    <n v="1168"/>
    <n v="0"/>
    <n v="0"/>
    <s v="."/>
    <s v="."/>
    <n v="0"/>
    <n v="1958"/>
    <m/>
    <m/>
  </r>
  <r>
    <x v="173"/>
    <x v="99"/>
    <n v="1278"/>
    <n v="117"/>
    <n v="1160"/>
    <n v="0"/>
    <n v="0"/>
    <s v="."/>
    <s v="."/>
    <n v="0"/>
    <n v="1958"/>
    <m/>
    <m/>
  </r>
  <r>
    <x v="173"/>
    <x v="100"/>
    <n v="1468"/>
    <n v="129"/>
    <n v="1333"/>
    <n v="0"/>
    <n v="7"/>
    <s v="."/>
    <s v="."/>
    <n v="0"/>
    <n v="1958"/>
    <m/>
    <m/>
  </r>
  <r>
    <x v="173"/>
    <x v="101"/>
    <n v="1933"/>
    <n v="160"/>
    <n v="1488"/>
    <n v="279"/>
    <n v="7"/>
    <s v="."/>
    <s v="."/>
    <n v="0"/>
    <n v="1958"/>
    <m/>
    <m/>
  </r>
  <r>
    <x v="173"/>
    <x v="102"/>
    <n v="1535"/>
    <n v="146"/>
    <n v="1386"/>
    <n v="0"/>
    <n v="3"/>
    <s v="."/>
    <s v="."/>
    <n v="0"/>
    <n v="1958"/>
    <m/>
    <m/>
  </r>
  <r>
    <x v="173"/>
    <x v="103"/>
    <n v="1228"/>
    <n v="102"/>
    <n v="1122"/>
    <n v="0"/>
    <n v="4"/>
    <s v="."/>
    <s v="."/>
    <n v="0"/>
    <n v="1958"/>
    <m/>
    <m/>
  </r>
  <r>
    <x v="173"/>
    <x v="104"/>
    <n v="1121"/>
    <n v="19"/>
    <n v="1099"/>
    <n v="0"/>
    <n v="3"/>
    <s v="."/>
    <s v="."/>
    <n v="0"/>
    <n v="1958"/>
    <m/>
    <m/>
  </r>
  <r>
    <x v="173"/>
    <x v="66"/>
    <n v="1818"/>
    <n v="22"/>
    <n v="1475"/>
    <n v="318"/>
    <n v="4"/>
    <s v="."/>
    <s v="."/>
    <n v="0"/>
    <n v="1958"/>
    <m/>
    <m/>
  </r>
  <r>
    <x v="173"/>
    <x v="67"/>
    <n v="1842"/>
    <n v="25"/>
    <n v="1810"/>
    <n v="0"/>
    <n v="6"/>
    <s v="."/>
    <s v="."/>
    <n v="0"/>
    <n v="1958"/>
    <m/>
    <m/>
  </r>
  <r>
    <x v="173"/>
    <x v="68"/>
    <n v="1956"/>
    <n v="62"/>
    <n v="1886"/>
    <n v="0"/>
    <n v="8"/>
    <s v="."/>
    <s v="."/>
    <n v="0"/>
    <n v="1958"/>
    <m/>
    <m/>
  </r>
  <r>
    <x v="173"/>
    <x v="69"/>
    <n v="2021"/>
    <n v="65"/>
    <n v="1946"/>
    <n v="0"/>
    <n v="10"/>
    <s v="."/>
    <s v="."/>
    <n v="0"/>
    <n v="1958"/>
    <m/>
    <m/>
  </r>
  <r>
    <x v="173"/>
    <x v="70"/>
    <n v="2402"/>
    <n v="72"/>
    <n v="1926"/>
    <n v="394"/>
    <n v="11"/>
    <s v="."/>
    <s v="."/>
    <n v="0"/>
    <n v="1958"/>
    <m/>
    <m/>
  </r>
  <r>
    <x v="173"/>
    <x v="71"/>
    <n v="2185"/>
    <n v="54"/>
    <n v="1756"/>
    <n v="362"/>
    <n v="14"/>
    <s v="."/>
    <s v="."/>
    <n v="0"/>
    <n v="1958"/>
    <m/>
    <m/>
  </r>
  <r>
    <x v="173"/>
    <x v="72"/>
    <n v="1597"/>
    <n v="78"/>
    <n v="1502"/>
    <n v="0"/>
    <n v="16"/>
    <s v="."/>
    <s v="."/>
    <n v="0"/>
    <n v="1958"/>
    <m/>
    <m/>
  </r>
  <r>
    <x v="173"/>
    <x v="73"/>
    <n v="1446"/>
    <n v="82"/>
    <n v="1347"/>
    <n v="0"/>
    <n v="17"/>
    <s v="."/>
    <s v="."/>
    <n v="0"/>
    <n v="1958"/>
    <m/>
    <m/>
  </r>
  <r>
    <x v="173"/>
    <x v="74"/>
    <n v="1433"/>
    <n v="85"/>
    <n v="1325"/>
    <n v="0"/>
    <n v="23"/>
    <s v="."/>
    <s v="."/>
    <n v="0"/>
    <n v="1958"/>
    <m/>
    <m/>
  </r>
  <r>
    <x v="173"/>
    <x v="75"/>
    <n v="1649"/>
    <n v="108"/>
    <n v="1515"/>
    <n v="0"/>
    <n v="26"/>
    <s v="."/>
    <s v="."/>
    <n v="0"/>
    <n v="1958"/>
    <m/>
    <m/>
  </r>
  <r>
    <x v="173"/>
    <x v="76"/>
    <n v="1795"/>
    <n v="135"/>
    <n v="1631"/>
    <n v="0"/>
    <n v="28"/>
    <s v="."/>
    <s v="."/>
    <n v="0"/>
    <n v="1958"/>
    <m/>
    <m/>
  </r>
  <r>
    <x v="173"/>
    <x v="77"/>
    <n v="1762"/>
    <n v="125"/>
    <n v="1602"/>
    <n v="0"/>
    <n v="34"/>
    <s v="."/>
    <s v="."/>
    <n v="0"/>
    <n v="1958"/>
    <m/>
    <m/>
  </r>
  <r>
    <x v="173"/>
    <x v="78"/>
    <n v="1711"/>
    <n v="146"/>
    <n v="1530"/>
    <n v="0"/>
    <n v="36"/>
    <s v="."/>
    <s v="."/>
    <n v="0"/>
    <n v="1958"/>
    <m/>
    <m/>
  </r>
  <r>
    <x v="173"/>
    <x v="79"/>
    <n v="1574"/>
    <n v="167"/>
    <n v="1372"/>
    <n v="0"/>
    <n v="35"/>
    <s v="."/>
    <s v="."/>
    <n v="0"/>
    <n v="1958"/>
    <m/>
    <m/>
  </r>
  <r>
    <x v="173"/>
    <x v="80"/>
    <n v="1613"/>
    <n v="156"/>
    <n v="1422"/>
    <n v="0"/>
    <n v="35"/>
    <s v="."/>
    <s v="."/>
    <n v="0"/>
    <n v="1958"/>
    <m/>
    <m/>
  </r>
  <r>
    <x v="173"/>
    <x v="81"/>
    <n v="1743"/>
    <n v="137"/>
    <n v="1567"/>
    <n v="0"/>
    <n v="38"/>
    <s v="."/>
    <s v="."/>
    <n v="0"/>
    <n v="1958"/>
    <m/>
    <m/>
  </r>
  <r>
    <x v="173"/>
    <x v="0"/>
    <n v="1810"/>
    <n v="123"/>
    <n v="1648"/>
    <n v="0"/>
    <n v="39"/>
    <s v="."/>
    <s v="."/>
    <n v="0"/>
    <n v="1958"/>
    <m/>
    <m/>
  </r>
  <r>
    <x v="173"/>
    <x v="1"/>
    <n v="1240"/>
    <n v="89"/>
    <n v="1073"/>
    <n v="34"/>
    <n v="45"/>
    <n v="0"/>
    <n v="0.16"/>
    <n v="40"/>
    <n v="1958"/>
    <m/>
    <m/>
  </r>
  <r>
    <x v="173"/>
    <x v="2"/>
    <n v="1303"/>
    <n v="96"/>
    <n v="1124"/>
    <n v="34"/>
    <n v="49"/>
    <n v="0"/>
    <n v="0.17"/>
    <n v="67"/>
    <n v="1958"/>
    <m/>
    <m/>
  </r>
  <r>
    <x v="173"/>
    <x v="3"/>
    <n v="1416"/>
    <n v="121"/>
    <n v="1212"/>
    <n v="34"/>
    <n v="50"/>
    <n v="0"/>
    <n v="0.18"/>
    <n v="61"/>
    <n v="1958"/>
    <m/>
    <m/>
  </r>
  <r>
    <x v="173"/>
    <x v="4"/>
    <n v="1505"/>
    <n v="112"/>
    <n v="1298"/>
    <n v="34"/>
    <n v="61"/>
    <n v="0"/>
    <n v="0.18"/>
    <n v="55"/>
    <n v="1958"/>
    <m/>
    <m/>
  </r>
  <r>
    <x v="173"/>
    <x v="5"/>
    <n v="1702"/>
    <n v="120"/>
    <n v="1483"/>
    <n v="34"/>
    <n v="66"/>
    <n v="0"/>
    <n v="0.2"/>
    <n v="38"/>
    <n v="1958"/>
    <m/>
    <m/>
  </r>
  <r>
    <x v="173"/>
    <x v="6"/>
    <n v="1672"/>
    <n v="88"/>
    <n v="1476"/>
    <n v="34"/>
    <n v="74"/>
    <n v="0"/>
    <n v="0.19"/>
    <n v="21"/>
    <n v="1958"/>
    <m/>
    <m/>
  </r>
  <r>
    <x v="173"/>
    <x v="7"/>
    <n v="1723"/>
    <n v="90"/>
    <n v="1524"/>
    <n v="34"/>
    <n v="75"/>
    <n v="0"/>
    <n v="0.19"/>
    <n v="21"/>
    <n v="1958"/>
    <m/>
    <m/>
  </r>
  <r>
    <x v="173"/>
    <x v="8"/>
    <n v="1822"/>
    <n v="74"/>
    <n v="1640"/>
    <n v="34"/>
    <n v="74"/>
    <n v="0"/>
    <n v="0.2"/>
    <n v="26"/>
    <n v="1958"/>
    <m/>
    <m/>
  </r>
  <r>
    <x v="173"/>
    <x v="9"/>
    <n v="2013"/>
    <n v="150"/>
    <n v="1747"/>
    <n v="34"/>
    <n v="82"/>
    <n v="0"/>
    <n v="0.21"/>
    <n v="22"/>
    <n v="1958"/>
    <m/>
    <m/>
  </r>
  <r>
    <x v="173"/>
    <x v="10"/>
    <n v="1970"/>
    <n v="93"/>
    <n v="1764"/>
    <n v="34"/>
    <n v="79"/>
    <n v="0"/>
    <n v="0.2"/>
    <n v="20"/>
    <n v="1989"/>
    <m/>
    <m/>
  </r>
  <r>
    <x v="173"/>
    <x v="11"/>
    <n v="2229"/>
    <n v="96"/>
    <n v="2018"/>
    <n v="34"/>
    <n v="82"/>
    <n v="0"/>
    <n v="0.22"/>
    <n v="27"/>
    <n v="1989"/>
    <m/>
    <m/>
  </r>
  <r>
    <x v="173"/>
    <x v="12"/>
    <n v="2357"/>
    <n v="118"/>
    <n v="2124"/>
    <n v="34"/>
    <n v="81"/>
    <n v="0"/>
    <n v="0.23"/>
    <n v="32"/>
    <n v="1989"/>
    <m/>
    <m/>
  </r>
  <r>
    <x v="173"/>
    <x v="13"/>
    <n v="2719"/>
    <n v="111"/>
    <n v="2479"/>
    <n v="34"/>
    <n v="95"/>
    <n v="0"/>
    <n v="0.26"/>
    <n v="21"/>
    <n v="1989"/>
    <m/>
    <m/>
  </r>
  <r>
    <x v="173"/>
    <x v="14"/>
    <n v="2791"/>
    <n v="87"/>
    <n v="2564"/>
    <n v="38"/>
    <n v="103"/>
    <n v="0"/>
    <n v="0.26"/>
    <n v="37"/>
    <n v="1989"/>
    <m/>
    <m/>
  </r>
  <r>
    <x v="173"/>
    <x v="15"/>
    <n v="3345"/>
    <n v="92"/>
    <n v="2962"/>
    <n v="180"/>
    <n v="111"/>
    <n v="0"/>
    <n v="0.3"/>
    <n v="38"/>
    <n v="1989"/>
    <m/>
    <m/>
  </r>
  <r>
    <x v="173"/>
    <x v="16"/>
    <n v="3263"/>
    <n v="81"/>
    <n v="2873"/>
    <n v="170"/>
    <n v="138"/>
    <n v="0"/>
    <n v="0.28000000000000003"/>
    <n v="56"/>
    <n v="1989"/>
    <m/>
    <m/>
  </r>
  <r>
    <x v="173"/>
    <x v="17"/>
    <n v="3615"/>
    <n v="103"/>
    <n v="3190"/>
    <n v="178"/>
    <n v="145"/>
    <n v="0"/>
    <n v="0.31"/>
    <n v="45"/>
    <n v="1989"/>
    <m/>
    <m/>
  </r>
  <r>
    <x v="173"/>
    <x v="18"/>
    <n v="3724"/>
    <n v="115"/>
    <n v="3297"/>
    <n v="164"/>
    <n v="148"/>
    <n v="0"/>
    <n v="0.31"/>
    <n v="34"/>
    <n v="1989"/>
    <m/>
    <m/>
  </r>
  <r>
    <x v="173"/>
    <x v="19"/>
    <n v="3955"/>
    <n v="115"/>
    <n v="3501"/>
    <n v="188"/>
    <n v="151"/>
    <n v="0"/>
    <n v="0.32"/>
    <n v="32"/>
    <n v="1989"/>
    <m/>
    <m/>
  </r>
  <r>
    <x v="173"/>
    <x v="20"/>
    <n v="4173"/>
    <n v="204"/>
    <n v="3622"/>
    <n v="193"/>
    <n v="155"/>
    <n v="0"/>
    <n v="0.33"/>
    <n v="29"/>
    <n v="1989"/>
    <m/>
    <m/>
  </r>
  <r>
    <x v="173"/>
    <x v="21"/>
    <n v="4850"/>
    <n v="127"/>
    <n v="3930"/>
    <n v="198"/>
    <n v="154"/>
    <n v="440"/>
    <n v="0.37"/>
    <n v="25"/>
    <n v="1989"/>
    <m/>
    <m/>
  </r>
  <r>
    <x v="173"/>
    <x v="22"/>
    <n v="5076"/>
    <n v="131"/>
    <n v="4202"/>
    <n v="197"/>
    <n v="197"/>
    <n v="349"/>
    <n v="0.37"/>
    <n v="26"/>
    <n v="1989"/>
    <m/>
    <m/>
  </r>
  <r>
    <x v="173"/>
    <x v="23"/>
    <n v="4956"/>
    <n v="118"/>
    <n v="4067"/>
    <n v="192"/>
    <n v="221"/>
    <n v="358"/>
    <n v="0.36"/>
    <n v="32"/>
    <n v="1989"/>
    <m/>
    <m/>
  </r>
  <r>
    <x v="173"/>
    <x v="24"/>
    <n v="5388"/>
    <n v="159"/>
    <n v="4326"/>
    <n v="190"/>
    <n v="321"/>
    <n v="392"/>
    <n v="0.38"/>
    <n v="32"/>
    <n v="1989"/>
    <m/>
    <m/>
  </r>
  <r>
    <x v="173"/>
    <x v="25"/>
    <n v="5825"/>
    <n v="160"/>
    <n v="4746"/>
    <n v="198"/>
    <n v="259"/>
    <n v="461"/>
    <n v="0.4"/>
    <n v="34"/>
    <n v="1989"/>
    <m/>
    <m/>
  </r>
  <r>
    <x v="173"/>
    <x v="26"/>
    <n v="5990"/>
    <n v="195"/>
    <n v="4956"/>
    <n v="256"/>
    <n v="259"/>
    <n v="324"/>
    <n v="0.4"/>
    <n v="42"/>
    <n v="1989"/>
    <m/>
    <m/>
  </r>
  <r>
    <x v="173"/>
    <x v="27"/>
    <n v="6120"/>
    <n v="130"/>
    <n v="5065"/>
    <n v="284"/>
    <n v="267"/>
    <n v="374"/>
    <n v="0.39"/>
    <n v="38"/>
    <n v="1989"/>
    <m/>
    <m/>
  </r>
  <r>
    <x v="173"/>
    <x v="28"/>
    <n v="6365"/>
    <n v="153"/>
    <n v="5291"/>
    <n v="261"/>
    <n v="262"/>
    <n v="399"/>
    <n v="0.4"/>
    <n v="38"/>
    <n v="1989"/>
    <m/>
    <m/>
  </r>
  <r>
    <x v="173"/>
    <x v="29"/>
    <n v="6125"/>
    <n v="130"/>
    <n v="5111"/>
    <n v="272"/>
    <n v="275"/>
    <n v="336"/>
    <n v="0.37"/>
    <n v="60"/>
    <n v="1989"/>
    <m/>
    <m/>
  </r>
  <r>
    <x v="173"/>
    <x v="30"/>
    <n v="6074"/>
    <n v="143"/>
    <n v="5064"/>
    <n v="252"/>
    <n v="326"/>
    <n v="289"/>
    <n v="0.36"/>
    <n v="62"/>
    <n v="1989"/>
    <m/>
    <m/>
  </r>
  <r>
    <x v="173"/>
    <x v="31"/>
    <n v="6578"/>
    <n v="143"/>
    <n v="5649"/>
    <n v="280"/>
    <n v="295"/>
    <n v="211"/>
    <n v="0.38"/>
    <n v="68"/>
    <n v="1989"/>
    <m/>
    <m/>
  </r>
  <r>
    <x v="173"/>
    <x v="32"/>
    <n v="6573"/>
    <n v="147"/>
    <n v="5522"/>
    <n v="329"/>
    <n v="419"/>
    <n v="157"/>
    <n v="0.37"/>
    <n v="77"/>
    <n v="1989"/>
    <m/>
    <m/>
  </r>
  <r>
    <x v="173"/>
    <x v="33"/>
    <n v="6455"/>
    <n v="162"/>
    <n v="5478"/>
    <n v="354"/>
    <n v="352"/>
    <n v="109"/>
    <n v="0.36"/>
    <n v="81"/>
    <n v="1989"/>
    <m/>
    <m/>
  </r>
  <r>
    <x v="173"/>
    <x v="34"/>
    <n v="5577"/>
    <n v="131"/>
    <n v="4793"/>
    <n v="258"/>
    <n v="267"/>
    <n v="127"/>
    <n v="0.3"/>
    <n v="77"/>
    <n v="1989"/>
    <m/>
    <m/>
  </r>
  <r>
    <x v="173"/>
    <x v="35"/>
    <n v="5643"/>
    <n v="104"/>
    <n v="4860"/>
    <n v="317"/>
    <n v="265"/>
    <n v="97"/>
    <n v="0.3"/>
    <n v="73"/>
    <n v="1989"/>
    <m/>
    <m/>
  </r>
  <r>
    <x v="173"/>
    <x v="36"/>
    <n v="5321"/>
    <n v="192"/>
    <n v="4476"/>
    <n v="324"/>
    <n v="239"/>
    <n v="91"/>
    <n v="0.27"/>
    <n v="68"/>
    <n v="1989"/>
    <m/>
    <m/>
  </r>
  <r>
    <x v="173"/>
    <x v="37"/>
    <n v="5958"/>
    <n v="181"/>
    <n v="5008"/>
    <n v="366"/>
    <n v="300"/>
    <n v="103"/>
    <n v="0.3"/>
    <n v="0"/>
    <n v="1989"/>
    <m/>
    <m/>
  </r>
  <r>
    <x v="173"/>
    <x v="38"/>
    <n v="7031"/>
    <n v="164"/>
    <n v="6037"/>
    <n v="344"/>
    <n v="352"/>
    <n v="135"/>
    <n v="0.35"/>
    <n v="0"/>
    <n v="1989"/>
    <m/>
    <m/>
  </r>
  <r>
    <x v="173"/>
    <x v="39"/>
    <n v="6847"/>
    <n v="266"/>
    <n v="5792"/>
    <n v="328"/>
    <n v="342"/>
    <n v="120"/>
    <n v="0.33"/>
    <n v="0"/>
    <n v="1989"/>
    <m/>
    <m/>
  </r>
  <r>
    <x v="173"/>
    <x v="40"/>
    <n v="5956"/>
    <n v="188"/>
    <n v="5064"/>
    <n v="294"/>
    <n v="286"/>
    <n v="124"/>
    <n v="0.28000000000000003"/>
    <n v="0"/>
    <n v="1989"/>
    <m/>
    <m/>
  </r>
  <r>
    <x v="173"/>
    <x v="41"/>
    <n v="5746"/>
    <n v="148"/>
    <n v="4839"/>
    <n v="357"/>
    <n v="298"/>
    <n v="104"/>
    <n v="0.26"/>
    <n v="174"/>
    <n v="1990"/>
    <m/>
    <m/>
  </r>
  <r>
    <x v="173"/>
    <x v="42"/>
    <n v="5534"/>
    <n v="264"/>
    <n v="4555"/>
    <n v="323"/>
    <n v="299"/>
    <n v="94"/>
    <n v="0.25"/>
    <n v="179"/>
    <n v="1990"/>
    <m/>
    <m/>
  </r>
  <r>
    <x v="173"/>
    <x v="43"/>
    <n v="5570"/>
    <n v="286"/>
    <n v="4653"/>
    <n v="346"/>
    <n v="284"/>
    <n v="0"/>
    <n v="0.25"/>
    <n v="180"/>
    <n v="1990"/>
    <m/>
    <m/>
  </r>
  <r>
    <x v="173"/>
    <x v="44"/>
    <n v="6440"/>
    <n v="431"/>
    <n v="5306"/>
    <n v="364"/>
    <n v="340"/>
    <n v="0"/>
    <n v="0.28000000000000003"/>
    <n v="202"/>
    <n v="1990"/>
    <m/>
    <m/>
  </r>
  <r>
    <x v="173"/>
    <x v="45"/>
    <n v="6351"/>
    <n v="340"/>
    <n v="5199"/>
    <n v="380"/>
    <n v="432"/>
    <n v="0"/>
    <n v="0.27"/>
    <n v="240"/>
    <n v="1990"/>
    <m/>
    <m/>
  </r>
  <r>
    <x v="173"/>
    <x v="46"/>
    <n v="6513"/>
    <n v="380"/>
    <n v="5358"/>
    <n v="258"/>
    <n v="516"/>
    <n v="0"/>
    <n v="0.27"/>
    <n v="298"/>
    <n v="1990"/>
    <m/>
    <m/>
  </r>
  <r>
    <x v="173"/>
    <x v="47"/>
    <n v="6651"/>
    <n v="359"/>
    <n v="5490"/>
    <n v="279"/>
    <n v="523"/>
    <n v="0"/>
    <n v="0.27"/>
    <n v="315"/>
    <n v="1990"/>
    <m/>
    <m/>
  </r>
  <r>
    <x v="173"/>
    <x v="48"/>
    <n v="7493"/>
    <n v="345"/>
    <n v="6348"/>
    <n v="215"/>
    <n v="585"/>
    <n v="0"/>
    <n v="0.3"/>
    <n v="313"/>
    <n v="1990"/>
    <m/>
    <m/>
  </r>
  <r>
    <x v="173"/>
    <x v="49"/>
    <n v="7583"/>
    <n v="400"/>
    <n v="6295"/>
    <n v="298"/>
    <n v="590"/>
    <n v="0"/>
    <n v="0.3"/>
    <n v="312"/>
    <n v="1990"/>
    <m/>
    <m/>
  </r>
  <r>
    <x v="173"/>
    <x v="50"/>
    <n v="8006"/>
    <n v="385"/>
    <n v="6700"/>
    <n v="404"/>
    <n v="517"/>
    <n v="0"/>
    <n v="0.31"/>
    <n v="329"/>
    <n v="1990"/>
    <m/>
    <m/>
  </r>
  <r>
    <x v="173"/>
    <x v="51"/>
    <n v="8262"/>
    <n v="538"/>
    <n v="6322"/>
    <n v="381"/>
    <n v="531"/>
    <n v="489"/>
    <n v="0.32"/>
    <n v="286"/>
    <n v="1990"/>
    <m/>
    <m/>
  </r>
  <r>
    <x v="173"/>
    <x v="52"/>
    <n v="7408"/>
    <n v="562"/>
    <n v="5509"/>
    <n v="286"/>
    <n v="537"/>
    <n v="514"/>
    <n v="0.28000000000000003"/>
    <n v="344"/>
    <n v="1990"/>
    <m/>
    <m/>
  </r>
  <r>
    <x v="173"/>
    <x v="53"/>
    <n v="7414"/>
    <n v="763"/>
    <n v="5285"/>
    <n v="313"/>
    <n v="541"/>
    <n v="512"/>
    <n v="0.28000000000000003"/>
    <n v="208"/>
    <n v="1990"/>
    <m/>
    <m/>
  </r>
  <r>
    <x v="173"/>
    <x v="54"/>
    <n v="7194"/>
    <n v="755"/>
    <n v="5034"/>
    <n v="346"/>
    <n v="544"/>
    <n v="515"/>
    <n v="0.27"/>
    <n v="152"/>
    <n v="1990"/>
    <m/>
    <m/>
  </r>
  <r>
    <x v="173"/>
    <x v="55"/>
    <n v="8698"/>
    <n v="887"/>
    <n v="5649"/>
    <n v="541"/>
    <n v="626"/>
    <n v="995"/>
    <n v="0.32"/>
    <n v="415"/>
    <n v="1990"/>
    <m/>
    <m/>
  </r>
  <r>
    <x v="173"/>
    <x v="56"/>
    <n v="10127"/>
    <n v="933"/>
    <n v="5718"/>
    <n v="913"/>
    <n v="695"/>
    <n v="1867"/>
    <n v="0.37"/>
    <n v="530"/>
    <n v="1990"/>
    <m/>
    <m/>
  </r>
  <r>
    <x v="173"/>
    <x v="57"/>
    <n v="9511"/>
    <n v="720"/>
    <n v="5111"/>
    <n v="1045"/>
    <n v="786"/>
    <n v="1848"/>
    <n v="0.34"/>
    <n v="551"/>
    <n v="1990"/>
    <m/>
    <m/>
  </r>
  <r>
    <x v="173"/>
    <x v="58"/>
    <n v="11714"/>
    <n v="900"/>
    <n v="6141"/>
    <n v="1459"/>
    <n v="847"/>
    <n v="2366"/>
    <n v="0.41"/>
    <n v="353"/>
    <n v="1990"/>
    <m/>
    <m/>
  </r>
  <r>
    <x v="173"/>
    <x v="59"/>
    <n v="11185"/>
    <n v="834"/>
    <n v="5847"/>
    <n v="2028"/>
    <n v="941"/>
    <n v="1536"/>
    <n v="0.39"/>
    <n v="701"/>
    <n v="1990"/>
    <m/>
    <m/>
  </r>
  <r>
    <x v="173"/>
    <x v="60"/>
    <n v="14100"/>
    <n v="735"/>
    <n v="6459"/>
    <n v="2562"/>
    <n v="1102"/>
    <n v="3243"/>
    <n v="0.49"/>
    <n v="622"/>
    <n v="1990"/>
    <m/>
    <m/>
  </r>
  <r>
    <x v="173"/>
    <x v="61"/>
    <n v="15706"/>
    <n v="772"/>
    <n v="6330"/>
    <n v="3433"/>
    <n v="1142"/>
    <n v="4029"/>
    <n v="0.53"/>
    <n v="732"/>
    <n v="1990"/>
    <m/>
    <m/>
  </r>
  <r>
    <x v="173"/>
    <x v="62"/>
    <n v="13535"/>
    <n v="780"/>
    <n v="6526"/>
    <n v="3184"/>
    <n v="1156"/>
    <n v="1888"/>
    <n v="0.45"/>
    <n v="791"/>
    <n v="1990"/>
    <m/>
    <m/>
  </r>
  <r>
    <x v="173"/>
    <x v="63"/>
    <n v="15018"/>
    <n v="704"/>
    <n v="7013"/>
    <n v="3533"/>
    <n v="1374"/>
    <n v="2394"/>
    <n v="0.5"/>
    <n v="750"/>
    <n v="1990"/>
    <m/>
    <m/>
  </r>
  <r>
    <x v="173"/>
    <x v="64"/>
    <n v="15586"/>
    <n v="784"/>
    <n v="7097"/>
    <n v="3238"/>
    <n v="1432"/>
    <n v="3036"/>
    <n v="0.51"/>
    <n v="617"/>
    <n v="1990"/>
    <m/>
    <m/>
  </r>
  <r>
    <x v="173"/>
    <x v="65"/>
    <n v="16838"/>
    <n v="780"/>
    <n v="7089"/>
    <n v="4512"/>
    <n v="1452"/>
    <n v="3005"/>
    <n v="0.54"/>
    <n v="681"/>
    <n v="1990"/>
    <m/>
    <m/>
  </r>
  <r>
    <x v="174"/>
    <x v="119"/>
    <n v="2"/>
    <n v="2"/>
    <n v="0"/>
    <n v="0"/>
    <n v="0"/>
    <s v="."/>
    <s v="."/>
    <n v="0"/>
    <n v="1958"/>
    <m/>
    <m/>
  </r>
  <r>
    <x v="174"/>
    <x v="120"/>
    <n v="5"/>
    <n v="5"/>
    <n v="0"/>
    <n v="0"/>
    <n v="0"/>
    <s v="."/>
    <s v="."/>
    <n v="0"/>
    <n v="1958"/>
    <m/>
    <m/>
  </r>
  <r>
    <x v="174"/>
    <x v="121"/>
    <n v="15"/>
    <n v="15"/>
    <n v="0"/>
    <n v="0"/>
    <n v="0"/>
    <s v="."/>
    <s v="."/>
    <n v="0"/>
    <n v="1958"/>
    <m/>
    <m/>
  </r>
  <r>
    <x v="174"/>
    <x v="122"/>
    <n v="14"/>
    <n v="14"/>
    <n v="0"/>
    <n v="0"/>
    <n v="0"/>
    <s v="."/>
    <s v="."/>
    <n v="0"/>
    <n v="1958"/>
    <m/>
    <m/>
  </r>
  <r>
    <x v="174"/>
    <x v="123"/>
    <n v="10"/>
    <n v="10"/>
    <n v="0"/>
    <n v="0"/>
    <n v="0"/>
    <s v="."/>
    <s v="."/>
    <n v="0"/>
    <n v="1958"/>
    <m/>
    <m/>
  </r>
  <r>
    <x v="174"/>
    <x v="124"/>
    <n v="1"/>
    <n v="1"/>
    <n v="0"/>
    <n v="0"/>
    <n v="0"/>
    <s v="."/>
    <s v="."/>
    <n v="0"/>
    <n v="1958"/>
    <m/>
    <m/>
  </r>
  <r>
    <x v="174"/>
    <x v="125"/>
    <n v="2"/>
    <n v="2"/>
    <n v="0"/>
    <n v="0"/>
    <n v="0"/>
    <s v="."/>
    <s v="."/>
    <n v="0"/>
    <n v="1958"/>
    <m/>
    <m/>
  </r>
  <r>
    <x v="174"/>
    <x v="126"/>
    <n v="5"/>
    <n v="5"/>
    <n v="0"/>
    <n v="0"/>
    <n v="0"/>
    <s v="."/>
    <s v="."/>
    <n v="0"/>
    <n v="1958"/>
    <m/>
    <m/>
  </r>
  <r>
    <x v="174"/>
    <x v="127"/>
    <n v="15"/>
    <n v="15"/>
    <n v="0"/>
    <n v="0"/>
    <n v="0"/>
    <s v="."/>
    <s v="."/>
    <n v="0"/>
    <n v="1958"/>
    <m/>
    <m/>
  </r>
  <r>
    <x v="174"/>
    <x v="88"/>
    <n v="14"/>
    <n v="14"/>
    <n v="0"/>
    <n v="0"/>
    <n v="0"/>
    <s v="."/>
    <s v="."/>
    <n v="0"/>
    <n v="1958"/>
    <m/>
    <m/>
  </r>
  <r>
    <x v="174"/>
    <x v="89"/>
    <n v="3"/>
    <n v="3"/>
    <n v="0"/>
    <n v="0"/>
    <n v="0"/>
    <s v="."/>
    <s v="."/>
    <n v="0"/>
    <n v="1958"/>
    <m/>
    <m/>
  </r>
  <r>
    <x v="174"/>
    <x v="90"/>
    <n v="8"/>
    <n v="8"/>
    <n v="0"/>
    <n v="0"/>
    <n v="0"/>
    <s v="."/>
    <s v="."/>
    <n v="0"/>
    <n v="1958"/>
    <m/>
    <m/>
  </r>
  <r>
    <x v="174"/>
    <x v="91"/>
    <n v="16"/>
    <n v="16"/>
    <n v="0"/>
    <n v="0"/>
    <n v="0"/>
    <s v="."/>
    <s v="."/>
    <n v="0"/>
    <n v="1958"/>
    <m/>
    <m/>
  </r>
  <r>
    <x v="174"/>
    <x v="92"/>
    <n v="28"/>
    <n v="28"/>
    <n v="0"/>
    <n v="0"/>
    <n v="0"/>
    <s v="."/>
    <s v="."/>
    <n v="0"/>
    <n v="1958"/>
    <m/>
    <m/>
  </r>
  <r>
    <x v="174"/>
    <x v="93"/>
    <n v="19"/>
    <n v="19"/>
    <n v="0"/>
    <n v="0"/>
    <n v="0"/>
    <s v="."/>
    <s v="."/>
    <n v="0"/>
    <n v="1958"/>
    <m/>
    <m/>
  </r>
  <r>
    <x v="174"/>
    <x v="94"/>
    <n v="21"/>
    <n v="21"/>
    <n v="0"/>
    <n v="0"/>
    <n v="0"/>
    <s v="."/>
    <s v="."/>
    <n v="0"/>
    <n v="1958"/>
    <m/>
    <m/>
  </r>
  <r>
    <x v="174"/>
    <x v="95"/>
    <n v="21"/>
    <n v="21"/>
    <n v="0"/>
    <n v="0"/>
    <n v="0"/>
    <s v="."/>
    <s v="."/>
    <n v="0"/>
    <n v="1958"/>
    <m/>
    <m/>
  </r>
  <r>
    <x v="174"/>
    <x v="96"/>
    <n v="23"/>
    <n v="23"/>
    <n v="0"/>
    <n v="0"/>
    <n v="0"/>
    <s v="."/>
    <s v="."/>
    <n v="0"/>
    <n v="1958"/>
    <m/>
    <m/>
  </r>
  <r>
    <x v="174"/>
    <x v="97"/>
    <n v="23"/>
    <n v="23"/>
    <n v="0"/>
    <n v="0"/>
    <n v="0"/>
    <s v="."/>
    <s v="."/>
    <n v="0"/>
    <n v="1958"/>
    <m/>
    <m/>
  </r>
  <r>
    <x v="174"/>
    <x v="98"/>
    <n v="14"/>
    <n v="14"/>
    <n v="0"/>
    <n v="0"/>
    <n v="0"/>
    <s v="."/>
    <s v="."/>
    <n v="0"/>
    <n v="1958"/>
    <m/>
    <m/>
  </r>
  <r>
    <x v="174"/>
    <x v="99"/>
    <n v="11"/>
    <n v="11"/>
    <n v="0"/>
    <n v="0"/>
    <n v="0"/>
    <s v="."/>
    <s v="."/>
    <n v="0"/>
    <n v="1958"/>
    <m/>
    <m/>
  </r>
  <r>
    <x v="174"/>
    <x v="100"/>
    <n v="22"/>
    <n v="13"/>
    <n v="0"/>
    <n v="0"/>
    <n v="9"/>
    <s v="."/>
    <s v="."/>
    <n v="0"/>
    <n v="1958"/>
    <m/>
    <m/>
  </r>
  <r>
    <x v="174"/>
    <x v="101"/>
    <n v="19"/>
    <n v="8"/>
    <n v="0"/>
    <n v="0"/>
    <n v="10"/>
    <s v="."/>
    <s v="."/>
    <n v="0"/>
    <n v="1958"/>
    <m/>
    <m/>
  </r>
  <r>
    <x v="174"/>
    <x v="102"/>
    <n v="24"/>
    <n v="10"/>
    <n v="0"/>
    <n v="0"/>
    <n v="14"/>
    <s v="."/>
    <s v="."/>
    <n v="0"/>
    <n v="1958"/>
    <m/>
    <m/>
  </r>
  <r>
    <x v="174"/>
    <x v="103"/>
    <n v="22"/>
    <n v="9"/>
    <n v="0"/>
    <n v="0"/>
    <n v="13"/>
    <s v="."/>
    <s v="."/>
    <n v="0"/>
    <n v="1958"/>
    <m/>
    <m/>
  </r>
  <r>
    <x v="174"/>
    <x v="104"/>
    <n v="24"/>
    <n v="9"/>
    <n v="0"/>
    <n v="0"/>
    <n v="16"/>
    <s v="."/>
    <s v="."/>
    <n v="0"/>
    <n v="1958"/>
    <m/>
    <m/>
  </r>
  <r>
    <x v="174"/>
    <x v="66"/>
    <n v="21"/>
    <n v="8"/>
    <n v="0"/>
    <n v="0"/>
    <n v="13"/>
    <s v="."/>
    <s v="."/>
    <n v="0"/>
    <n v="1958"/>
    <m/>
    <m/>
  </r>
  <r>
    <x v="174"/>
    <x v="67"/>
    <n v="24"/>
    <n v="11"/>
    <n v="0"/>
    <n v="0"/>
    <n v="13"/>
    <s v="."/>
    <s v="."/>
    <n v="0"/>
    <n v="1958"/>
    <m/>
    <m/>
  </r>
  <r>
    <x v="174"/>
    <x v="68"/>
    <n v="27"/>
    <n v="12"/>
    <n v="0"/>
    <n v="0"/>
    <n v="15"/>
    <s v="."/>
    <s v="."/>
    <n v="0"/>
    <n v="1958"/>
    <m/>
    <m/>
  </r>
  <r>
    <x v="174"/>
    <x v="69"/>
    <n v="33"/>
    <n v="15"/>
    <n v="0"/>
    <n v="0"/>
    <n v="18"/>
    <s v="."/>
    <s v="."/>
    <n v="0"/>
    <n v="1958"/>
    <m/>
    <m/>
  </r>
  <r>
    <x v="174"/>
    <x v="70"/>
    <n v="33"/>
    <n v="13"/>
    <n v="0"/>
    <n v="0"/>
    <n v="20"/>
    <s v="."/>
    <s v="."/>
    <n v="0"/>
    <n v="1958"/>
    <m/>
    <m/>
  </r>
  <r>
    <x v="174"/>
    <x v="71"/>
    <n v="43"/>
    <n v="20"/>
    <n v="0"/>
    <n v="0"/>
    <n v="23"/>
    <s v="."/>
    <s v="."/>
    <n v="0"/>
    <n v="1958"/>
    <m/>
    <m/>
  </r>
  <r>
    <x v="174"/>
    <x v="72"/>
    <n v="23"/>
    <n v="23"/>
    <n v="0"/>
    <n v="0"/>
    <n v="0"/>
    <s v="."/>
    <s v="."/>
    <n v="0"/>
    <n v="1958"/>
    <m/>
    <m/>
  </r>
  <r>
    <x v="174"/>
    <x v="73"/>
    <n v="31"/>
    <n v="31"/>
    <n v="0"/>
    <n v="0"/>
    <n v="0"/>
    <s v="."/>
    <s v="."/>
    <n v="0"/>
    <n v="1958"/>
    <m/>
    <m/>
  </r>
  <r>
    <x v="174"/>
    <x v="74"/>
    <n v="25"/>
    <s v="."/>
    <s v="."/>
    <s v="."/>
    <n v="25"/>
    <s v="."/>
    <s v="."/>
    <n v="0"/>
    <n v="1958"/>
    <m/>
    <m/>
  </r>
  <r>
    <x v="174"/>
    <x v="78"/>
    <n v="4"/>
    <s v="."/>
    <s v="."/>
    <s v="."/>
    <n v="4"/>
    <s v="."/>
    <s v="."/>
    <n v="0"/>
    <n v="1958"/>
    <m/>
    <m/>
  </r>
  <r>
    <x v="174"/>
    <x v="79"/>
    <n v="31"/>
    <n v="23"/>
    <n v="0"/>
    <n v="0"/>
    <n v="8"/>
    <s v="."/>
    <s v="."/>
    <n v="0"/>
    <n v="1958"/>
    <m/>
    <m/>
  </r>
  <r>
    <x v="174"/>
    <x v="80"/>
    <n v="54"/>
    <n v="36"/>
    <n v="0"/>
    <n v="0"/>
    <n v="18"/>
    <s v="."/>
    <s v="."/>
    <n v="0"/>
    <n v="1958"/>
    <m/>
    <m/>
  </r>
  <r>
    <x v="174"/>
    <x v="81"/>
    <n v="59"/>
    <n v="43"/>
    <n v="0"/>
    <n v="0"/>
    <n v="16"/>
    <s v="."/>
    <s v="."/>
    <n v="0"/>
    <n v="1958"/>
    <m/>
    <m/>
  </r>
  <r>
    <x v="174"/>
    <x v="0"/>
    <n v="87"/>
    <n v="60"/>
    <n v="0"/>
    <n v="0"/>
    <n v="27"/>
    <s v="."/>
    <s v="."/>
    <n v="0"/>
    <n v="1958"/>
    <m/>
    <m/>
  </r>
  <r>
    <x v="174"/>
    <x v="1"/>
    <n v="984"/>
    <n v="50"/>
    <n v="894"/>
    <n v="0"/>
    <n v="40"/>
    <n v="0"/>
    <n v="0.05"/>
    <n v="61"/>
    <n v="1958"/>
    <m/>
    <m/>
  </r>
  <r>
    <x v="174"/>
    <x v="2"/>
    <n v="970"/>
    <n v="47"/>
    <n v="881"/>
    <n v="0"/>
    <n v="42"/>
    <n v="0"/>
    <n v="0.05"/>
    <n v="66"/>
    <n v="1958"/>
    <m/>
    <m/>
  </r>
  <r>
    <x v="174"/>
    <x v="3"/>
    <n v="1106"/>
    <n v="40"/>
    <n v="1024"/>
    <n v="0"/>
    <n v="42"/>
    <n v="0"/>
    <n v="0.06"/>
    <n v="66"/>
    <n v="1958"/>
    <m/>
    <m/>
  </r>
  <r>
    <x v="174"/>
    <x v="4"/>
    <n v="1101"/>
    <n v="48"/>
    <n v="1013"/>
    <n v="0"/>
    <n v="40"/>
    <n v="0"/>
    <n v="0.05"/>
    <n v="69"/>
    <n v="1958"/>
    <m/>
    <m/>
  </r>
  <r>
    <x v="174"/>
    <x v="5"/>
    <n v="1455"/>
    <n v="37"/>
    <n v="1376"/>
    <n v="0"/>
    <n v="42"/>
    <n v="0"/>
    <n v="7.0000000000000007E-2"/>
    <n v="74"/>
    <n v="1958"/>
    <m/>
    <m/>
  </r>
  <r>
    <x v="174"/>
    <x v="6"/>
    <n v="1806"/>
    <n v="42"/>
    <n v="1711"/>
    <n v="0"/>
    <n v="54"/>
    <n v="0"/>
    <n v="0.08"/>
    <n v="77"/>
    <n v="1958"/>
    <m/>
    <m/>
  </r>
  <r>
    <x v="174"/>
    <x v="7"/>
    <n v="1707"/>
    <n v="49"/>
    <n v="1598"/>
    <n v="0"/>
    <n v="59"/>
    <n v="0"/>
    <n v="0.08"/>
    <n v="80"/>
    <n v="1958"/>
    <m/>
    <m/>
  </r>
  <r>
    <x v="174"/>
    <x v="8"/>
    <n v="1837"/>
    <n v="59"/>
    <n v="1709"/>
    <n v="0"/>
    <n v="69"/>
    <n v="0"/>
    <n v="0.08"/>
    <n v="82"/>
    <n v="1958"/>
    <m/>
    <m/>
  </r>
  <r>
    <x v="174"/>
    <x v="9"/>
    <n v="2064"/>
    <n v="36"/>
    <n v="1941"/>
    <n v="0"/>
    <n v="87"/>
    <n v="0"/>
    <n v="0.08"/>
    <n v="51"/>
    <n v="1958"/>
    <m/>
    <m/>
  </r>
  <r>
    <x v="174"/>
    <x v="10"/>
    <n v="1973"/>
    <n v="46"/>
    <n v="1828"/>
    <n v="0"/>
    <n v="99"/>
    <n v="0"/>
    <n v="0.08"/>
    <n v="37"/>
    <n v="1989"/>
    <m/>
    <m/>
  </r>
  <r>
    <x v="174"/>
    <x v="11"/>
    <n v="2273"/>
    <n v="49"/>
    <n v="2116"/>
    <n v="0"/>
    <n v="108"/>
    <n v="0"/>
    <n v="0.09"/>
    <n v="39"/>
    <n v="1989"/>
    <m/>
    <m/>
  </r>
  <r>
    <x v="174"/>
    <x v="12"/>
    <n v="2379"/>
    <n v="49"/>
    <n v="2190"/>
    <n v="0"/>
    <n v="139"/>
    <n v="0"/>
    <n v="0.09"/>
    <n v="50"/>
    <n v="1989"/>
    <m/>
    <m/>
  </r>
  <r>
    <x v="174"/>
    <x v="13"/>
    <n v="2822"/>
    <n v="58"/>
    <n v="2633"/>
    <n v="0"/>
    <n v="131"/>
    <n v="0"/>
    <n v="0.1"/>
    <n v="64"/>
    <n v="1989"/>
    <m/>
    <m/>
  </r>
  <r>
    <x v="174"/>
    <x v="14"/>
    <n v="3132"/>
    <n v="55"/>
    <n v="2948"/>
    <n v="0"/>
    <n v="129"/>
    <n v="0"/>
    <n v="0.11"/>
    <n v="80"/>
    <n v="1989"/>
    <m/>
    <m/>
  </r>
  <r>
    <x v="174"/>
    <x v="15"/>
    <n v="3501"/>
    <n v="41"/>
    <n v="3297"/>
    <n v="0"/>
    <n v="163"/>
    <n v="0"/>
    <n v="0.12"/>
    <n v="177"/>
    <n v="1989"/>
    <m/>
    <m/>
  </r>
  <r>
    <x v="174"/>
    <x v="16"/>
    <n v="3813"/>
    <n v="41"/>
    <n v="3563"/>
    <n v="0"/>
    <n v="208"/>
    <n v="0"/>
    <n v="0.12"/>
    <n v="264"/>
    <n v="1989"/>
    <m/>
    <m/>
  </r>
  <r>
    <x v="174"/>
    <x v="17"/>
    <n v="4397"/>
    <n v="37"/>
    <n v="4141"/>
    <n v="0"/>
    <n v="219"/>
    <n v="0"/>
    <n v="0.14000000000000001"/>
    <n v="396"/>
    <n v="1989"/>
    <m/>
    <m/>
  </r>
  <r>
    <x v="174"/>
    <x v="18"/>
    <n v="4972"/>
    <n v="29"/>
    <n v="4656"/>
    <n v="0"/>
    <n v="287"/>
    <n v="0"/>
    <n v="0.15"/>
    <n v="612"/>
    <n v="1989"/>
    <m/>
    <m/>
  </r>
  <r>
    <x v="174"/>
    <x v="19"/>
    <n v="6068"/>
    <n v="24"/>
    <n v="5695"/>
    <n v="0"/>
    <n v="349"/>
    <n v="0"/>
    <n v="0.18"/>
    <n v="699"/>
    <n v="1989"/>
    <m/>
    <m/>
  </r>
  <r>
    <x v="174"/>
    <x v="20"/>
    <n v="6234"/>
    <n v="21"/>
    <n v="5812"/>
    <n v="0"/>
    <n v="401"/>
    <n v="0"/>
    <n v="0.18"/>
    <n v="577"/>
    <n v="1989"/>
    <m/>
    <m/>
  </r>
  <r>
    <x v="174"/>
    <x v="21"/>
    <n v="6758"/>
    <n v="23"/>
    <n v="6402"/>
    <n v="0"/>
    <n v="333"/>
    <n v="0"/>
    <n v="0.19"/>
    <n v="329"/>
    <n v="1989"/>
    <m/>
    <m/>
  </r>
  <r>
    <x v="174"/>
    <x v="22"/>
    <n v="7523"/>
    <n v="21"/>
    <n v="7078"/>
    <n v="0"/>
    <n v="424"/>
    <n v="0"/>
    <n v="0.21"/>
    <n v="438"/>
    <n v="1989"/>
    <m/>
    <m/>
  </r>
  <r>
    <x v="174"/>
    <x v="23"/>
    <n v="7211"/>
    <n v="21"/>
    <n v="6795"/>
    <n v="0"/>
    <n v="395"/>
    <n v="0"/>
    <n v="0.19"/>
    <n v="365"/>
    <n v="1989"/>
    <m/>
    <m/>
  </r>
  <r>
    <x v="174"/>
    <x v="24"/>
    <n v="8602"/>
    <n v="17"/>
    <n v="8033"/>
    <n v="0"/>
    <n v="552"/>
    <n v="0"/>
    <n v="0.22"/>
    <n v="304"/>
    <n v="1989"/>
    <m/>
    <m/>
  </r>
  <r>
    <x v="174"/>
    <x v="25"/>
    <n v="8326"/>
    <n v="31"/>
    <n v="7819"/>
    <n v="0"/>
    <n v="476"/>
    <n v="0"/>
    <n v="0.21"/>
    <n v="139"/>
    <n v="1989"/>
    <m/>
    <m/>
  </r>
  <r>
    <x v="174"/>
    <x v="26"/>
    <n v="8870"/>
    <n v="41"/>
    <n v="8249"/>
    <n v="0"/>
    <n v="580"/>
    <n v="0"/>
    <n v="0.22"/>
    <n v="199"/>
    <n v="1989"/>
    <m/>
    <m/>
  </r>
  <r>
    <x v="174"/>
    <x v="27"/>
    <n v="9580"/>
    <n v="47"/>
    <n v="8921"/>
    <n v="0"/>
    <n v="612"/>
    <n v="0"/>
    <n v="0.23"/>
    <n v="194"/>
    <n v="1989"/>
    <m/>
    <m/>
  </r>
  <r>
    <x v="174"/>
    <x v="28"/>
    <n v="10023"/>
    <n v="197"/>
    <n v="9255"/>
    <n v="0"/>
    <n v="571"/>
    <n v="0"/>
    <n v="0.23"/>
    <n v="236"/>
    <n v="1989"/>
    <m/>
    <m/>
  </r>
  <r>
    <x v="174"/>
    <x v="29"/>
    <n v="10220"/>
    <n v="241"/>
    <n v="9390"/>
    <n v="0"/>
    <n v="590"/>
    <n v="0"/>
    <n v="0.23"/>
    <n v="231"/>
    <n v="1989"/>
    <m/>
    <m/>
  </r>
  <r>
    <x v="174"/>
    <x v="30"/>
    <n v="10400"/>
    <n v="300"/>
    <n v="9563"/>
    <n v="0"/>
    <n v="537"/>
    <n v="0"/>
    <n v="0.23"/>
    <n v="280"/>
    <n v="1989"/>
    <m/>
    <m/>
  </r>
  <r>
    <x v="174"/>
    <x v="31"/>
    <n v="10090"/>
    <n v="368"/>
    <n v="9113"/>
    <n v="0"/>
    <n v="609"/>
    <n v="0"/>
    <n v="0.21"/>
    <n v="225"/>
    <n v="1989"/>
    <m/>
    <m/>
  </r>
  <r>
    <x v="174"/>
    <x v="32"/>
    <n v="9453"/>
    <n v="353"/>
    <n v="8543"/>
    <n v="0"/>
    <n v="556"/>
    <n v="0"/>
    <n v="0.2"/>
    <n v="271"/>
    <n v="1989"/>
    <m/>
    <m/>
  </r>
  <r>
    <x v="174"/>
    <x v="33"/>
    <n v="9544"/>
    <n v="439"/>
    <n v="8513"/>
    <n v="0"/>
    <n v="592"/>
    <n v="0"/>
    <n v="0.19"/>
    <n v="309"/>
    <n v="1989"/>
    <m/>
    <m/>
  </r>
  <r>
    <x v="174"/>
    <x v="34"/>
    <n v="9658"/>
    <n v="600"/>
    <n v="8462"/>
    <n v="0"/>
    <n v="596"/>
    <n v="0"/>
    <n v="0.19"/>
    <n v="327"/>
    <n v="1989"/>
    <m/>
    <m/>
  </r>
  <r>
    <x v="174"/>
    <x v="35"/>
    <n v="8452"/>
    <n v="972"/>
    <n v="6983"/>
    <n v="0"/>
    <n v="497"/>
    <n v="0"/>
    <n v="0.16"/>
    <n v="327"/>
    <n v="1989"/>
    <m/>
    <m/>
  </r>
  <r>
    <x v="174"/>
    <x v="36"/>
    <n v="7649"/>
    <n v="993"/>
    <n v="6237"/>
    <n v="0"/>
    <n v="419"/>
    <n v="0"/>
    <n v="0.14000000000000001"/>
    <n v="209"/>
    <n v="1989"/>
    <m/>
    <m/>
  </r>
  <r>
    <x v="174"/>
    <x v="37"/>
    <n v="7965"/>
    <n v="800"/>
    <n v="6683"/>
    <n v="0"/>
    <n v="482"/>
    <n v="0"/>
    <n v="0.14000000000000001"/>
    <n v="245"/>
    <n v="1989"/>
    <m/>
    <m/>
  </r>
  <r>
    <x v="174"/>
    <x v="38"/>
    <n v="8913"/>
    <n v="943"/>
    <n v="7518"/>
    <n v="0"/>
    <n v="452"/>
    <n v="0"/>
    <n v="0.16"/>
    <n v="239"/>
    <n v="1989"/>
    <m/>
    <m/>
  </r>
  <r>
    <x v="174"/>
    <x v="39"/>
    <n v="10289"/>
    <n v="1074"/>
    <n v="8657"/>
    <n v="0"/>
    <n v="557"/>
    <n v="0"/>
    <n v="0.18"/>
    <n v="282"/>
    <n v="1989"/>
    <m/>
    <m/>
  </r>
  <r>
    <x v="174"/>
    <x v="40"/>
    <n v="10674"/>
    <n v="909"/>
    <n v="9273"/>
    <n v="0"/>
    <n v="493"/>
    <n v="0"/>
    <n v="0.18"/>
    <n v="409"/>
    <n v="1989"/>
    <m/>
    <m/>
  </r>
  <r>
    <x v="174"/>
    <x v="41"/>
    <n v="11389"/>
    <n v="984"/>
    <n v="9540"/>
    <n v="0"/>
    <n v="865"/>
    <n v="0"/>
    <n v="0.18"/>
    <n v="373"/>
    <n v="1990"/>
    <m/>
    <m/>
  </r>
  <r>
    <x v="174"/>
    <x v="42"/>
    <n v="11980"/>
    <n v="1127"/>
    <n v="9913"/>
    <n v="0"/>
    <n v="940"/>
    <n v="0"/>
    <n v="0.19"/>
    <n v="368"/>
    <n v="1990"/>
    <m/>
    <m/>
  </r>
  <r>
    <x v="174"/>
    <x v="43"/>
    <n v="13295"/>
    <n v="1153"/>
    <n v="11234"/>
    <n v="0"/>
    <n v="907"/>
    <n v="0"/>
    <n v="0.21"/>
    <n v="433"/>
    <n v="1990"/>
    <m/>
    <m/>
  </r>
  <r>
    <x v="174"/>
    <x v="44"/>
    <n v="13494"/>
    <n v="1144"/>
    <n v="11267"/>
    <n v="0"/>
    <n v="1083"/>
    <n v="0"/>
    <n v="0.2"/>
    <n v="446"/>
    <n v="1990"/>
    <m/>
    <m/>
  </r>
  <r>
    <x v="174"/>
    <x v="45"/>
    <n v="14944"/>
    <n v="1141"/>
    <n v="12498"/>
    <n v="3"/>
    <n v="1302"/>
    <n v="0"/>
    <n v="0.22"/>
    <n v="468"/>
    <n v="1990"/>
    <m/>
    <m/>
  </r>
  <r>
    <x v="174"/>
    <x v="46"/>
    <n v="16556"/>
    <n v="1281"/>
    <n v="13837"/>
    <n v="4"/>
    <n v="1435"/>
    <n v="0"/>
    <n v="0.24"/>
    <n v="456"/>
    <n v="1990"/>
    <m/>
    <m/>
  </r>
  <r>
    <x v="174"/>
    <x v="47"/>
    <n v="16952"/>
    <n v="1611"/>
    <n v="13646"/>
    <n v="5"/>
    <n v="1690"/>
    <n v="0"/>
    <n v="0.24"/>
    <n v="575"/>
    <n v="1990"/>
    <m/>
    <m/>
  </r>
  <r>
    <x v="174"/>
    <x v="48"/>
    <n v="19405"/>
    <n v="1853"/>
    <n v="15552"/>
    <n v="3"/>
    <n v="1997"/>
    <n v="0"/>
    <n v="0.27"/>
    <n v="630"/>
    <n v="1990"/>
    <m/>
    <m/>
  </r>
  <r>
    <x v="174"/>
    <x v="49"/>
    <n v="18882"/>
    <n v="1872"/>
    <n v="15252"/>
    <n v="5"/>
    <n v="1753"/>
    <n v="0"/>
    <n v="0.26"/>
    <n v="557"/>
    <n v="1990"/>
    <m/>
    <m/>
  </r>
  <r>
    <x v="174"/>
    <x v="50"/>
    <n v="18860"/>
    <n v="3241"/>
    <n v="13908"/>
    <n v="4"/>
    <n v="1708"/>
    <n v="0"/>
    <n v="0.25"/>
    <n v="631"/>
    <n v="1990"/>
    <m/>
    <m/>
  </r>
  <r>
    <x v="174"/>
    <x v="51"/>
    <n v="19991"/>
    <n v="4449"/>
    <n v="13910"/>
    <n v="5"/>
    <n v="1626"/>
    <n v="0"/>
    <n v="0.26"/>
    <n v="622"/>
    <n v="1990"/>
    <m/>
    <m/>
  </r>
  <r>
    <x v="174"/>
    <x v="52"/>
    <n v="19376"/>
    <n v="4466"/>
    <n v="13661"/>
    <n v="71"/>
    <n v="1177"/>
    <n v="0"/>
    <n v="0.25"/>
    <n v="679"/>
    <n v="1990"/>
    <m/>
    <m/>
  </r>
  <r>
    <x v="174"/>
    <x v="53"/>
    <n v="19454"/>
    <n v="3902"/>
    <n v="12838"/>
    <n v="891"/>
    <n v="1822"/>
    <n v="0"/>
    <n v="0.24"/>
    <n v="699"/>
    <n v="1990"/>
    <m/>
    <m/>
  </r>
  <r>
    <x v="174"/>
    <x v="54"/>
    <n v="19478"/>
    <n v="4055"/>
    <n v="12288"/>
    <n v="1358"/>
    <n v="1777"/>
    <n v="0"/>
    <n v="0.24"/>
    <n v="646"/>
    <n v="1990"/>
    <m/>
    <m/>
  </r>
  <r>
    <x v="174"/>
    <x v="55"/>
    <n v="20198"/>
    <n v="4394"/>
    <n v="12691"/>
    <n v="1299"/>
    <n v="1815"/>
    <n v="0"/>
    <n v="0.24"/>
    <n v="632"/>
    <n v="1990"/>
    <m/>
    <m/>
  </r>
  <r>
    <x v="174"/>
    <x v="56"/>
    <n v="20407"/>
    <n v="5124"/>
    <n v="11456"/>
    <n v="1720"/>
    <n v="2107"/>
    <n v="0"/>
    <n v="0.24"/>
    <n v="702"/>
    <n v="1990"/>
    <m/>
    <m/>
  </r>
  <r>
    <x v="174"/>
    <x v="57"/>
    <n v="18460"/>
    <n v="4853"/>
    <n v="10549"/>
    <n v="1422"/>
    <n v="1636"/>
    <n v="0"/>
    <n v="0.21"/>
    <n v="770"/>
    <n v="1990"/>
    <m/>
    <m/>
  </r>
  <r>
    <x v="174"/>
    <x v="58"/>
    <n v="19681"/>
    <n v="5974"/>
    <n v="10000"/>
    <n v="1932"/>
    <n v="1775"/>
    <n v="0"/>
    <n v="0.22"/>
    <n v="1147"/>
    <n v="1990"/>
    <m/>
    <m/>
  </r>
  <r>
    <x v="174"/>
    <x v="59"/>
    <n v="21505"/>
    <n v="6947"/>
    <n v="10706"/>
    <n v="2033"/>
    <n v="1818"/>
    <n v="0"/>
    <n v="0.24"/>
    <n v="1028"/>
    <n v="1990"/>
    <m/>
    <m/>
  </r>
  <r>
    <x v="174"/>
    <x v="60"/>
    <n v="21153"/>
    <n v="6650"/>
    <n v="10433"/>
    <n v="2048"/>
    <n v="2022"/>
    <n v="0"/>
    <n v="0.23"/>
    <n v="1022"/>
    <n v="1990"/>
    <m/>
    <m/>
  </r>
  <r>
    <x v="174"/>
    <x v="61"/>
    <n v="23144"/>
    <n v="7697"/>
    <n v="11356"/>
    <n v="1929"/>
    <n v="2162"/>
    <n v="0"/>
    <n v="0.25"/>
    <n v="1020"/>
    <n v="1990"/>
    <m/>
    <m/>
  </r>
  <r>
    <x v="174"/>
    <x v="62"/>
    <n v="23315"/>
    <n v="8465"/>
    <n v="10582"/>
    <n v="2082"/>
    <n v="2185"/>
    <n v="0"/>
    <n v="0.25"/>
    <n v="1117"/>
    <n v="1990"/>
    <m/>
    <m/>
  </r>
  <r>
    <x v="174"/>
    <x v="63"/>
    <n v="24872"/>
    <n v="8855"/>
    <n v="11449"/>
    <n v="1996"/>
    <n v="2571"/>
    <n v="0"/>
    <n v="0.26"/>
    <n v="1099"/>
    <n v="1990"/>
    <m/>
    <m/>
  </r>
  <r>
    <x v="174"/>
    <x v="64"/>
    <n v="26760"/>
    <n v="10924"/>
    <n v="11257"/>
    <n v="1839"/>
    <n v="2740"/>
    <n v="0"/>
    <n v="0.27"/>
    <n v="1096"/>
    <n v="1990"/>
    <m/>
    <m/>
  </r>
  <r>
    <x v="174"/>
    <x v="65"/>
    <n v="28812"/>
    <n v="11662"/>
    <n v="12224"/>
    <n v="1934"/>
    <n v="2992"/>
    <n v="0"/>
    <n v="0.28999999999999998"/>
    <n v="980"/>
    <n v="1990"/>
    <m/>
    <m/>
  </r>
  <r>
    <x v="175"/>
    <x v="100"/>
    <n v="1"/>
    <n v="0"/>
    <n v="1"/>
    <n v="0"/>
    <n v="0"/>
    <s v="."/>
    <s v="."/>
    <n v="0"/>
    <n v="1958"/>
    <m/>
    <m/>
  </r>
  <r>
    <x v="175"/>
    <x v="101"/>
    <n v="3"/>
    <n v="0"/>
    <n v="3"/>
    <n v="0"/>
    <n v="0"/>
    <s v="."/>
    <s v="."/>
    <n v="0"/>
    <n v="1958"/>
    <m/>
    <m/>
  </r>
  <r>
    <x v="175"/>
    <x v="102"/>
    <n v="3"/>
    <n v="0"/>
    <n v="3"/>
    <n v="0"/>
    <n v="0"/>
    <s v="."/>
    <s v="."/>
    <n v="0"/>
    <n v="1958"/>
    <m/>
    <m/>
  </r>
  <r>
    <x v="175"/>
    <x v="103"/>
    <n v="2"/>
    <n v="0"/>
    <n v="2"/>
    <n v="0"/>
    <n v="0"/>
    <s v="."/>
    <s v="."/>
    <n v="0"/>
    <n v="1958"/>
    <m/>
    <m/>
  </r>
  <r>
    <x v="175"/>
    <x v="104"/>
    <n v="4"/>
    <n v="0"/>
    <n v="4"/>
    <n v="0"/>
    <n v="0"/>
    <s v="."/>
    <s v="."/>
    <n v="0"/>
    <n v="1958"/>
    <m/>
    <m/>
  </r>
  <r>
    <x v="175"/>
    <x v="66"/>
    <n v="12"/>
    <n v="0"/>
    <n v="12"/>
    <n v="0"/>
    <n v="0"/>
    <s v="."/>
    <s v="."/>
    <n v="0"/>
    <n v="1958"/>
    <m/>
    <m/>
  </r>
  <r>
    <x v="175"/>
    <x v="67"/>
    <n v="20"/>
    <n v="0"/>
    <n v="17"/>
    <n v="0"/>
    <n v="4"/>
    <s v="."/>
    <s v="."/>
    <n v="0"/>
    <n v="1958"/>
    <m/>
    <m/>
  </r>
  <r>
    <x v="175"/>
    <x v="68"/>
    <n v="19"/>
    <n v="0"/>
    <n v="18"/>
    <n v="0"/>
    <n v="1"/>
    <s v="."/>
    <s v="."/>
    <n v="0"/>
    <n v="1958"/>
    <m/>
    <m/>
  </r>
  <r>
    <x v="175"/>
    <x v="69"/>
    <n v="12"/>
    <n v="0"/>
    <n v="11"/>
    <n v="0"/>
    <n v="1"/>
    <s v="."/>
    <s v="."/>
    <n v="0"/>
    <n v="1958"/>
    <m/>
    <m/>
  </r>
  <r>
    <x v="175"/>
    <x v="70"/>
    <n v="15"/>
    <n v="0"/>
    <n v="13"/>
    <n v="0"/>
    <n v="1"/>
    <s v="."/>
    <s v="."/>
    <n v="0"/>
    <n v="1958"/>
    <m/>
    <m/>
  </r>
  <r>
    <x v="175"/>
    <x v="71"/>
    <n v="18"/>
    <n v="0"/>
    <n v="15"/>
    <n v="0"/>
    <n v="3"/>
    <s v="."/>
    <s v="."/>
    <n v="0"/>
    <n v="1958"/>
    <m/>
    <m/>
  </r>
  <r>
    <x v="175"/>
    <x v="72"/>
    <n v="23"/>
    <n v="0"/>
    <n v="23"/>
    <n v="0"/>
    <n v="0"/>
    <s v="."/>
    <s v="."/>
    <n v="0"/>
    <n v="1958"/>
    <m/>
    <m/>
  </r>
  <r>
    <x v="175"/>
    <x v="73"/>
    <n v="35"/>
    <n v="0"/>
    <n v="32"/>
    <n v="0"/>
    <n v="3"/>
    <s v="."/>
    <s v="."/>
    <n v="0"/>
    <n v="1958"/>
    <m/>
    <m/>
  </r>
  <r>
    <x v="175"/>
    <x v="74"/>
    <n v="29"/>
    <n v="0"/>
    <n v="26"/>
    <n v="0"/>
    <n v="3"/>
    <s v="."/>
    <s v="."/>
    <n v="0"/>
    <n v="1958"/>
    <m/>
    <m/>
  </r>
  <r>
    <x v="175"/>
    <x v="75"/>
    <n v="37"/>
    <n v="0"/>
    <n v="33"/>
    <n v="0"/>
    <n v="3"/>
    <s v="."/>
    <s v="."/>
    <n v="0"/>
    <n v="1958"/>
    <m/>
    <m/>
  </r>
  <r>
    <x v="175"/>
    <x v="76"/>
    <n v="40"/>
    <n v="0"/>
    <n v="37"/>
    <n v="0"/>
    <n v="3"/>
    <s v="."/>
    <s v="."/>
    <n v="0"/>
    <n v="1958"/>
    <m/>
    <m/>
  </r>
  <r>
    <x v="175"/>
    <x v="77"/>
    <n v="38"/>
    <n v="0"/>
    <n v="34"/>
    <n v="0"/>
    <n v="4"/>
    <s v="."/>
    <s v="."/>
    <n v="0"/>
    <n v="1958"/>
    <m/>
    <m/>
  </r>
  <r>
    <x v="175"/>
    <x v="78"/>
    <n v="46"/>
    <n v="0"/>
    <n v="42"/>
    <n v="0"/>
    <n v="4"/>
    <s v="."/>
    <s v="."/>
    <n v="0"/>
    <n v="1958"/>
    <m/>
    <m/>
  </r>
  <r>
    <x v="175"/>
    <x v="79"/>
    <n v="44"/>
    <n v="0"/>
    <n v="39"/>
    <n v="0"/>
    <n v="4"/>
    <s v="."/>
    <s v="."/>
    <n v="0"/>
    <n v="1958"/>
    <m/>
    <m/>
  </r>
  <r>
    <x v="175"/>
    <x v="80"/>
    <n v="46"/>
    <n v="0"/>
    <n v="41"/>
    <n v="0"/>
    <n v="5"/>
    <s v="."/>
    <s v="."/>
    <n v="0"/>
    <n v="1958"/>
    <m/>
    <m/>
  </r>
  <r>
    <x v="175"/>
    <x v="81"/>
    <n v="56"/>
    <n v="0"/>
    <n v="50"/>
    <n v="0"/>
    <n v="5"/>
    <s v="."/>
    <s v="."/>
    <n v="0"/>
    <n v="1958"/>
    <m/>
    <m/>
  </r>
  <r>
    <x v="175"/>
    <x v="0"/>
    <n v="79"/>
    <n v="0"/>
    <n v="74"/>
    <n v="0"/>
    <n v="6"/>
    <s v="."/>
    <s v="."/>
    <n v="0"/>
    <n v="1958"/>
    <m/>
    <m/>
  </r>
  <r>
    <x v="175"/>
    <x v="1"/>
    <n v="135"/>
    <n v="1"/>
    <n v="130"/>
    <n v="0"/>
    <n v="5"/>
    <n v="0"/>
    <n v="0.05"/>
    <n v="4"/>
    <n v="1958"/>
    <m/>
    <m/>
  </r>
  <r>
    <x v="175"/>
    <x v="2"/>
    <n v="126"/>
    <n v="9"/>
    <n v="112"/>
    <n v="0"/>
    <n v="5"/>
    <n v="0"/>
    <n v="0.05"/>
    <n v="4"/>
    <n v="1958"/>
    <m/>
    <m/>
  </r>
  <r>
    <x v="175"/>
    <x v="3"/>
    <n v="140"/>
    <n v="9"/>
    <n v="126"/>
    <n v="0"/>
    <n v="5"/>
    <n v="0"/>
    <n v="0.05"/>
    <n v="3"/>
    <n v="1958"/>
    <m/>
    <m/>
  </r>
  <r>
    <x v="175"/>
    <x v="4"/>
    <n v="147"/>
    <n v="4"/>
    <n v="138"/>
    <n v="0"/>
    <n v="5"/>
    <n v="0"/>
    <n v="0.05"/>
    <n v="3"/>
    <n v="1958"/>
    <m/>
    <m/>
  </r>
  <r>
    <x v="175"/>
    <x v="5"/>
    <n v="215"/>
    <n v="7"/>
    <n v="204"/>
    <n v="0"/>
    <n v="4"/>
    <n v="0"/>
    <n v="7.0000000000000007E-2"/>
    <n v="6"/>
    <n v="1958"/>
    <m/>
    <m/>
  </r>
  <r>
    <x v="175"/>
    <x v="6"/>
    <n v="254"/>
    <n v="3"/>
    <n v="243"/>
    <n v="3"/>
    <n v="5"/>
    <n v="0"/>
    <n v="0.08"/>
    <n v="6"/>
    <n v="1958"/>
    <m/>
    <m/>
  </r>
  <r>
    <x v="175"/>
    <x v="7"/>
    <n v="302"/>
    <n v="7"/>
    <n v="287"/>
    <n v="3"/>
    <n v="4"/>
    <n v="0"/>
    <n v="0.1"/>
    <n v="6"/>
    <n v="1958"/>
    <m/>
    <m/>
  </r>
  <r>
    <x v="175"/>
    <x v="8"/>
    <n v="274"/>
    <n v="4"/>
    <n v="264"/>
    <n v="4"/>
    <n v="3"/>
    <n v="0"/>
    <n v="0.09"/>
    <n v="6"/>
    <n v="1958"/>
    <m/>
    <m/>
  </r>
  <r>
    <x v="175"/>
    <x v="9"/>
    <n v="250"/>
    <n v="1"/>
    <n v="243"/>
    <n v="3"/>
    <n v="4"/>
    <n v="0"/>
    <n v="0.08"/>
    <n v="9"/>
    <n v="1958"/>
    <m/>
    <m/>
  </r>
  <r>
    <x v="175"/>
    <x v="10"/>
    <n v="259"/>
    <n v="1"/>
    <n v="251"/>
    <n v="3"/>
    <n v="4"/>
    <n v="0"/>
    <n v="0.08"/>
    <n v="9"/>
    <n v="1989"/>
    <m/>
    <m/>
  </r>
  <r>
    <x v="175"/>
    <x v="11"/>
    <n v="274"/>
    <n v="2"/>
    <n v="264"/>
    <n v="3"/>
    <n v="5"/>
    <n v="0"/>
    <n v="0.08"/>
    <n v="9"/>
    <n v="1989"/>
    <m/>
    <m/>
  </r>
  <r>
    <x v="175"/>
    <x v="12"/>
    <n v="284"/>
    <n v="1"/>
    <n v="254"/>
    <n v="23"/>
    <n v="6"/>
    <n v="0"/>
    <n v="0.08"/>
    <n v="8"/>
    <n v="1989"/>
    <m/>
    <m/>
  </r>
  <r>
    <x v="175"/>
    <x v="13"/>
    <n v="300"/>
    <n v="1"/>
    <n v="270"/>
    <n v="22"/>
    <n v="7"/>
    <n v="0"/>
    <n v="0.09"/>
    <n v="6"/>
    <n v="1989"/>
    <m/>
    <m/>
  </r>
  <r>
    <x v="175"/>
    <x v="14"/>
    <n v="331"/>
    <n v="1"/>
    <n v="300"/>
    <n v="23"/>
    <n v="8"/>
    <n v="0"/>
    <n v="0.09"/>
    <n v="5"/>
    <n v="1989"/>
    <m/>
    <m/>
  </r>
  <r>
    <x v="175"/>
    <x v="15"/>
    <n v="404"/>
    <n v="1"/>
    <n v="327"/>
    <n v="25"/>
    <n v="9"/>
    <n v="43"/>
    <n v="0.11"/>
    <n v="6"/>
    <n v="1989"/>
    <m/>
    <m/>
  </r>
  <r>
    <x v="175"/>
    <x v="16"/>
    <n v="412"/>
    <n v="1"/>
    <n v="356"/>
    <n v="29"/>
    <n v="8"/>
    <n v="18"/>
    <n v="0.11"/>
    <n v="6"/>
    <n v="1989"/>
    <m/>
    <m/>
  </r>
  <r>
    <x v="175"/>
    <x v="17"/>
    <n v="461"/>
    <n v="1"/>
    <n v="394"/>
    <n v="36"/>
    <n v="9"/>
    <n v="21"/>
    <n v="0.12"/>
    <n v="5"/>
    <n v="1989"/>
    <m/>
    <m/>
  </r>
  <r>
    <x v="175"/>
    <x v="18"/>
    <n v="516"/>
    <n v="0"/>
    <n v="428"/>
    <n v="38"/>
    <n v="8"/>
    <n v="42"/>
    <n v="0.13"/>
    <n v="5"/>
    <n v="1989"/>
    <m/>
    <m/>
  </r>
  <r>
    <x v="175"/>
    <x v="19"/>
    <n v="594"/>
    <n v="1"/>
    <n v="471"/>
    <n v="35"/>
    <n v="10"/>
    <n v="76"/>
    <n v="0.15"/>
    <n v="6"/>
    <n v="1989"/>
    <m/>
    <m/>
  </r>
  <r>
    <x v="175"/>
    <x v="20"/>
    <n v="695"/>
    <n v="1"/>
    <n v="476"/>
    <n v="52"/>
    <n v="11"/>
    <n v="156"/>
    <n v="0.17"/>
    <n v="6"/>
    <n v="1989"/>
    <m/>
    <m/>
  </r>
  <r>
    <x v="175"/>
    <x v="21"/>
    <n v="678"/>
    <n v="1"/>
    <n v="494"/>
    <n v="17"/>
    <n v="16"/>
    <n v="150"/>
    <n v="0.16"/>
    <n v="6"/>
    <n v="1989"/>
    <m/>
    <m/>
  </r>
  <r>
    <x v="175"/>
    <x v="22"/>
    <n v="835"/>
    <n v="1"/>
    <n v="510"/>
    <n v="19"/>
    <n v="17"/>
    <n v="289"/>
    <n v="0.19"/>
    <n v="6"/>
    <n v="1989"/>
    <m/>
    <m/>
  </r>
  <r>
    <x v="175"/>
    <x v="23"/>
    <n v="974"/>
    <n v="0"/>
    <n v="559"/>
    <n v="27"/>
    <n v="20"/>
    <n v="368"/>
    <n v="0.22"/>
    <n v="6"/>
    <n v="1989"/>
    <m/>
    <m/>
  </r>
  <r>
    <x v="175"/>
    <x v="24"/>
    <n v="943"/>
    <n v="0"/>
    <n v="595"/>
    <n v="32"/>
    <n v="23"/>
    <n v="293"/>
    <n v="0.21"/>
    <n v="5"/>
    <n v="1989"/>
    <m/>
    <m/>
  </r>
  <r>
    <x v="175"/>
    <x v="25"/>
    <n v="959"/>
    <n v="0"/>
    <n v="646"/>
    <n v="78"/>
    <n v="28"/>
    <n v="207"/>
    <n v="0.21"/>
    <n v="5"/>
    <n v="1989"/>
    <m/>
    <m/>
  </r>
  <r>
    <x v="175"/>
    <x v="26"/>
    <n v="1107"/>
    <n v="1"/>
    <n v="783"/>
    <n v="68"/>
    <n v="36"/>
    <n v="220"/>
    <n v="0.23"/>
    <n v="5"/>
    <n v="1989"/>
    <m/>
    <m/>
  </r>
  <r>
    <x v="175"/>
    <x v="27"/>
    <n v="1249"/>
    <n v="0"/>
    <n v="862"/>
    <n v="83"/>
    <n v="30"/>
    <n v="275"/>
    <n v="0.26"/>
    <n v="5"/>
    <n v="1989"/>
    <m/>
    <m/>
  </r>
  <r>
    <x v="175"/>
    <x v="28"/>
    <n v="1222"/>
    <n v="0"/>
    <n v="904"/>
    <n v="92"/>
    <n v="36"/>
    <n v="190"/>
    <n v="0.24"/>
    <n v="5"/>
    <n v="1989"/>
    <m/>
    <m/>
  </r>
  <r>
    <x v="175"/>
    <x v="29"/>
    <n v="1371"/>
    <n v="0"/>
    <n v="902"/>
    <n v="176"/>
    <n v="35"/>
    <n v="258"/>
    <n v="0.27"/>
    <n v="6"/>
    <n v="1989"/>
    <m/>
    <m/>
  </r>
  <r>
    <x v="175"/>
    <x v="30"/>
    <n v="1292"/>
    <n v="1"/>
    <n v="921"/>
    <n v="185"/>
    <n v="34"/>
    <n v="150"/>
    <n v="0.25"/>
    <n v="5"/>
    <n v="1989"/>
    <m/>
    <m/>
  </r>
  <r>
    <x v="175"/>
    <x v="31"/>
    <n v="1273"/>
    <n v="1"/>
    <n v="949"/>
    <n v="182"/>
    <n v="40"/>
    <n v="102"/>
    <n v="0.24"/>
    <n v="5"/>
    <n v="1989"/>
    <m/>
    <m/>
  </r>
  <r>
    <x v="175"/>
    <x v="32"/>
    <n v="1307"/>
    <n v="1"/>
    <n v="973"/>
    <n v="184"/>
    <n v="51"/>
    <n v="98"/>
    <n v="0.24"/>
    <n v="5"/>
    <n v="1989"/>
    <m/>
    <m/>
  </r>
  <r>
    <x v="175"/>
    <x v="33"/>
    <n v="1186"/>
    <n v="1"/>
    <n v="877"/>
    <n v="182"/>
    <n v="44"/>
    <n v="83"/>
    <n v="0.21"/>
    <n v="4"/>
    <n v="1989"/>
    <m/>
    <m/>
  </r>
  <r>
    <x v="175"/>
    <x v="34"/>
    <n v="1170"/>
    <n v="1"/>
    <n v="864"/>
    <n v="165"/>
    <n v="45"/>
    <n v="95"/>
    <n v="0.2"/>
    <n v="4"/>
    <n v="1989"/>
    <m/>
    <m/>
  </r>
  <r>
    <x v="175"/>
    <x v="35"/>
    <n v="1102"/>
    <n v="0"/>
    <n v="841"/>
    <n v="127"/>
    <n v="39"/>
    <n v="94"/>
    <n v="0.19"/>
    <n v="4"/>
    <n v="1989"/>
    <m/>
    <m/>
  </r>
  <r>
    <x v="175"/>
    <x v="36"/>
    <n v="1125"/>
    <n v="0"/>
    <n v="853"/>
    <n v="115"/>
    <n v="52"/>
    <n v="105"/>
    <n v="0.19"/>
    <n v="4"/>
    <n v="1989"/>
    <m/>
    <m/>
  </r>
  <r>
    <x v="175"/>
    <x v="37"/>
    <n v="1030"/>
    <n v="0"/>
    <n v="785"/>
    <n v="126"/>
    <n v="40"/>
    <n v="79"/>
    <n v="0.17"/>
    <n v="5"/>
    <n v="1989"/>
    <m/>
    <m/>
  </r>
  <r>
    <x v="175"/>
    <x v="38"/>
    <n v="1099"/>
    <n v="0"/>
    <n v="802"/>
    <n v="165"/>
    <n v="54"/>
    <n v="78"/>
    <n v="0.18"/>
    <n v="0"/>
    <n v="1989"/>
    <m/>
    <m/>
  </r>
  <r>
    <x v="175"/>
    <x v="39"/>
    <n v="1175"/>
    <n v="0"/>
    <n v="805"/>
    <n v="162"/>
    <n v="62"/>
    <n v="146"/>
    <n v="0.18"/>
    <n v="0"/>
    <n v="1989"/>
    <m/>
    <m/>
  </r>
  <r>
    <x v="175"/>
    <x v="40"/>
    <n v="1362"/>
    <n v="0"/>
    <n v="834"/>
    <n v="236"/>
    <n v="69"/>
    <n v="223"/>
    <n v="0.21"/>
    <n v="0"/>
    <n v="1989"/>
    <m/>
    <m/>
  </r>
  <r>
    <x v="175"/>
    <x v="41"/>
    <n v="1570"/>
    <n v="0"/>
    <n v="891"/>
    <n v="392"/>
    <n v="76"/>
    <n v="211"/>
    <n v="0.24"/>
    <n v="0"/>
    <n v="1990"/>
    <m/>
    <m/>
  </r>
  <r>
    <x v="175"/>
    <x v="42"/>
    <n v="1638"/>
    <n v="0"/>
    <n v="896"/>
    <n v="411"/>
    <n v="81"/>
    <n v="250"/>
    <n v="0.24"/>
    <n v="0"/>
    <n v="1990"/>
    <m/>
    <m/>
  </r>
  <r>
    <x v="175"/>
    <x v="43"/>
    <n v="1815"/>
    <n v="0"/>
    <n v="930"/>
    <n v="497"/>
    <n v="82"/>
    <n v="306"/>
    <n v="0.26"/>
    <n v="0"/>
    <n v="1990"/>
    <m/>
    <m/>
  </r>
  <r>
    <x v="175"/>
    <x v="44"/>
    <n v="2135"/>
    <n v="0"/>
    <n v="1009"/>
    <n v="513"/>
    <n v="89"/>
    <n v="524"/>
    <n v="0.3"/>
    <n v="0"/>
    <n v="1990"/>
    <m/>
    <m/>
  </r>
  <r>
    <x v="175"/>
    <x v="45"/>
    <n v="2355"/>
    <n v="0"/>
    <n v="1139"/>
    <n v="602"/>
    <n v="104"/>
    <n v="509"/>
    <n v="0.32"/>
    <n v="0"/>
    <n v="1990"/>
    <m/>
    <m/>
  </r>
  <r>
    <x v="175"/>
    <x v="46"/>
    <n v="2686"/>
    <n v="0"/>
    <n v="1371"/>
    <n v="669"/>
    <n v="121"/>
    <n v="525"/>
    <n v="0.36"/>
    <n v="0"/>
    <n v="1990"/>
    <m/>
    <m/>
  </r>
  <r>
    <x v="175"/>
    <x v="47"/>
    <n v="2680"/>
    <n v="0"/>
    <n v="1494"/>
    <n v="762"/>
    <n v="127"/>
    <n v="298"/>
    <n v="0.35"/>
    <n v="0"/>
    <n v="1990"/>
    <m/>
    <m/>
  </r>
  <r>
    <x v="175"/>
    <x v="48"/>
    <n v="2984"/>
    <n v="0"/>
    <n v="1580"/>
    <n v="919"/>
    <n v="141"/>
    <n v="344"/>
    <n v="0.38"/>
    <n v="0"/>
    <n v="1990"/>
    <m/>
    <m/>
  </r>
  <r>
    <x v="175"/>
    <x v="49"/>
    <n v="2997"/>
    <n v="0"/>
    <n v="1800"/>
    <n v="786"/>
    <n v="159"/>
    <n v="253"/>
    <n v="0.38"/>
    <n v="0"/>
    <n v="1990"/>
    <m/>
    <m/>
  </r>
  <r>
    <x v="175"/>
    <x v="50"/>
    <n v="2848"/>
    <n v="0"/>
    <n v="1647"/>
    <n v="847"/>
    <n v="163"/>
    <n v="191"/>
    <n v="0.35"/>
    <n v="0"/>
    <n v="1990"/>
    <m/>
    <m/>
  </r>
  <r>
    <x v="175"/>
    <x v="51"/>
    <n v="3018"/>
    <n v="0"/>
    <n v="1272"/>
    <n v="1463"/>
    <n v="146"/>
    <n v="137"/>
    <n v="0.36"/>
    <n v="37"/>
    <n v="1990"/>
    <m/>
    <m/>
  </r>
  <r>
    <x v="175"/>
    <x v="52"/>
    <n v="2351"/>
    <n v="0"/>
    <n v="1386"/>
    <n v="737"/>
    <n v="134"/>
    <n v="94"/>
    <n v="0.28000000000000003"/>
    <n v="32"/>
    <n v="1990"/>
    <m/>
    <m/>
  </r>
  <r>
    <x v="175"/>
    <x v="53"/>
    <n v="2835"/>
    <n v="0"/>
    <n v="1345"/>
    <n v="1229"/>
    <n v="137"/>
    <n v="123"/>
    <n v="0.33"/>
    <n v="33"/>
    <n v="1990"/>
    <m/>
    <m/>
  </r>
  <r>
    <x v="175"/>
    <x v="54"/>
    <n v="3025"/>
    <n v="0"/>
    <n v="1652"/>
    <n v="1110"/>
    <n v="155"/>
    <n v="108"/>
    <n v="0.34"/>
    <n v="35"/>
    <n v="1990"/>
    <m/>
    <m/>
  </r>
  <r>
    <x v="175"/>
    <x v="55"/>
    <n v="3031"/>
    <n v="0"/>
    <n v="1662"/>
    <n v="1088"/>
    <n v="174"/>
    <n v="107"/>
    <n v="0.34"/>
    <n v="35"/>
    <n v="1990"/>
    <m/>
    <m/>
  </r>
  <r>
    <x v="175"/>
    <x v="56"/>
    <n v="3323"/>
    <n v="0"/>
    <n v="1829"/>
    <n v="1231"/>
    <n v="196"/>
    <n v="68"/>
    <n v="0.36"/>
    <n v="39"/>
    <n v="1990"/>
    <m/>
    <m/>
  </r>
  <r>
    <x v="175"/>
    <x v="57"/>
    <n v="4106"/>
    <n v="0"/>
    <n v="1805"/>
    <n v="2032"/>
    <n v="222"/>
    <n v="46"/>
    <n v="0.44"/>
    <n v="39"/>
    <n v="1990"/>
    <m/>
    <m/>
  </r>
  <r>
    <x v="175"/>
    <x v="58"/>
    <n v="3363"/>
    <n v="0"/>
    <n v="1957"/>
    <n v="1129"/>
    <n v="237"/>
    <n v="40"/>
    <n v="0.35"/>
    <n v="34"/>
    <n v="1990"/>
    <m/>
    <m/>
  </r>
  <r>
    <x v="175"/>
    <x v="59"/>
    <n v="3610"/>
    <n v="0"/>
    <n v="1993"/>
    <n v="1301"/>
    <n v="270"/>
    <n v="47"/>
    <n v="0.37"/>
    <n v="35"/>
    <n v="1990"/>
    <m/>
    <m/>
  </r>
  <r>
    <x v="175"/>
    <x v="60"/>
    <n v="3815"/>
    <n v="0"/>
    <n v="2026"/>
    <n v="1439"/>
    <n v="312"/>
    <n v="38"/>
    <n v="0.39"/>
    <n v="36"/>
    <n v="1990"/>
    <m/>
    <m/>
  </r>
  <r>
    <x v="175"/>
    <x v="61"/>
    <n v="4146"/>
    <n v="0"/>
    <n v="2178"/>
    <n v="1595"/>
    <n v="328"/>
    <n v="45"/>
    <n v="0.42"/>
    <n v="38"/>
    <n v="1990"/>
    <m/>
    <m/>
  </r>
  <r>
    <x v="175"/>
    <x v="62"/>
    <n v="4403"/>
    <n v="0"/>
    <n v="2308"/>
    <n v="1685"/>
    <n v="361"/>
    <n v="49"/>
    <n v="0.44"/>
    <n v="41"/>
    <n v="1990"/>
    <m/>
    <m/>
  </r>
  <r>
    <x v="175"/>
    <x v="63"/>
    <n v="5125"/>
    <n v="0"/>
    <n v="2796"/>
    <n v="1919"/>
    <n v="369"/>
    <n v="42"/>
    <n v="0.5"/>
    <n v="36"/>
    <n v="1990"/>
    <m/>
    <m/>
  </r>
  <r>
    <x v="175"/>
    <x v="64"/>
    <n v="5159"/>
    <n v="0"/>
    <n v="2752"/>
    <n v="1934"/>
    <n v="422"/>
    <n v="51"/>
    <n v="0.5"/>
    <n v="44"/>
    <n v="1990"/>
    <m/>
    <m/>
  </r>
  <r>
    <x v="175"/>
    <x v="65"/>
    <n v="5566"/>
    <n v="0"/>
    <n v="2897"/>
    <n v="2142"/>
    <n v="476"/>
    <n v="51"/>
    <n v="0.53"/>
    <n v="50"/>
    <n v="1990"/>
    <m/>
    <m/>
  </r>
  <r>
    <x v="176"/>
    <x v="213"/>
    <n v="111"/>
    <n v="111"/>
    <n v="0"/>
    <n v="0"/>
    <n v="0"/>
    <s v="."/>
    <s v="."/>
    <n v="0"/>
    <n v="1958"/>
    <m/>
    <m/>
  </r>
  <r>
    <x v="176"/>
    <x v="214"/>
    <n v="121"/>
    <n v="121"/>
    <n v="0"/>
    <n v="0"/>
    <n v="0"/>
    <s v="."/>
    <s v="."/>
    <n v="0"/>
    <n v="1958"/>
    <m/>
    <m/>
  </r>
  <r>
    <x v="176"/>
    <x v="197"/>
    <n v="123"/>
    <n v="123"/>
    <n v="0"/>
    <n v="0"/>
    <n v="0"/>
    <s v="."/>
    <s v="."/>
    <n v="0"/>
    <n v="1958"/>
    <m/>
    <m/>
  </r>
  <r>
    <x v="176"/>
    <x v="215"/>
    <n v="126"/>
    <n v="126"/>
    <n v="0"/>
    <n v="0"/>
    <n v="0"/>
    <s v="."/>
    <s v="."/>
    <n v="0"/>
    <n v="1958"/>
    <m/>
    <m/>
  </r>
  <r>
    <x v="176"/>
    <x v="216"/>
    <n v="125"/>
    <n v="125"/>
    <n v="0"/>
    <n v="0"/>
    <n v="0"/>
    <s v="."/>
    <s v="."/>
    <n v="0"/>
    <n v="1958"/>
    <m/>
    <m/>
  </r>
  <r>
    <x v="176"/>
    <x v="217"/>
    <n v="156"/>
    <n v="156"/>
    <n v="0"/>
    <n v="0"/>
    <n v="0"/>
    <s v="."/>
    <s v="."/>
    <n v="0"/>
    <n v="1958"/>
    <m/>
    <m/>
  </r>
  <r>
    <x v="176"/>
    <x v="218"/>
    <n v="142"/>
    <n v="142"/>
    <n v="0"/>
    <n v="0"/>
    <n v="0"/>
    <s v="."/>
    <s v="."/>
    <n v="0"/>
    <n v="1958"/>
    <m/>
    <m/>
  </r>
  <r>
    <x v="176"/>
    <x v="164"/>
    <n v="103"/>
    <n v="103"/>
    <n v="0"/>
    <n v="0"/>
    <n v="0"/>
    <s v="."/>
    <s v="."/>
    <n v="0"/>
    <n v="1958"/>
    <m/>
    <m/>
  </r>
  <r>
    <x v="176"/>
    <x v="219"/>
    <n v="137"/>
    <n v="137"/>
    <n v="0"/>
    <n v="0"/>
    <n v="0"/>
    <s v="."/>
    <s v="."/>
    <n v="0"/>
    <n v="1958"/>
    <m/>
    <m/>
  </r>
  <r>
    <x v="176"/>
    <x v="220"/>
    <n v="129"/>
    <n v="129"/>
    <n v="0"/>
    <n v="0"/>
    <n v="0"/>
    <s v="."/>
    <s v="."/>
    <n v="0"/>
    <n v="1958"/>
    <m/>
    <m/>
  </r>
  <r>
    <x v="176"/>
    <x v="221"/>
    <n v="155"/>
    <n v="155"/>
    <n v="0"/>
    <n v="0"/>
    <n v="0"/>
    <s v="."/>
    <s v="."/>
    <n v="0"/>
    <n v="1958"/>
    <m/>
    <m/>
  </r>
  <r>
    <x v="176"/>
    <x v="222"/>
    <n v="161"/>
    <n v="161"/>
    <n v="0"/>
    <n v="0"/>
    <n v="0"/>
    <s v="."/>
    <s v="."/>
    <n v="0"/>
    <n v="1958"/>
    <m/>
    <m/>
  </r>
  <r>
    <x v="176"/>
    <x v="223"/>
    <n v="124"/>
    <n v="124"/>
    <n v="0"/>
    <n v="0"/>
    <n v="0"/>
    <s v="."/>
    <s v="."/>
    <n v="0"/>
    <n v="1958"/>
    <m/>
    <m/>
  </r>
  <r>
    <x v="176"/>
    <x v="224"/>
    <n v="104"/>
    <n v="104"/>
    <n v="0"/>
    <n v="0"/>
    <n v="0"/>
    <s v="."/>
    <s v="."/>
    <n v="0"/>
    <n v="1958"/>
    <m/>
    <m/>
  </r>
  <r>
    <x v="176"/>
    <x v="225"/>
    <n v="137"/>
    <n v="137"/>
    <n v="0"/>
    <n v="0"/>
    <n v="0"/>
    <s v="."/>
    <s v="."/>
    <n v="0"/>
    <n v="1958"/>
    <m/>
    <m/>
  </r>
  <r>
    <x v="176"/>
    <x v="226"/>
    <n v="161"/>
    <n v="161"/>
    <n v="0"/>
    <n v="0"/>
    <n v="0"/>
    <s v="."/>
    <s v="."/>
    <n v="0"/>
    <n v="1958"/>
    <m/>
    <m/>
  </r>
  <r>
    <x v="176"/>
    <x v="227"/>
    <n v="185"/>
    <n v="185"/>
    <n v="0"/>
    <n v="0"/>
    <n v="0"/>
    <s v="."/>
    <s v="."/>
    <n v="0"/>
    <n v="1958"/>
    <m/>
    <m/>
  </r>
  <r>
    <x v="176"/>
    <x v="228"/>
    <n v="203"/>
    <n v="203"/>
    <n v="0"/>
    <n v="0"/>
    <n v="0"/>
    <s v="."/>
    <s v="."/>
    <n v="0"/>
    <n v="1958"/>
    <m/>
    <m/>
  </r>
  <r>
    <x v="176"/>
    <x v="229"/>
    <n v="252"/>
    <n v="252"/>
    <n v="0"/>
    <n v="0"/>
    <n v="0"/>
    <s v="."/>
    <s v="."/>
    <n v="0"/>
    <n v="1958"/>
    <m/>
    <m/>
  </r>
  <r>
    <x v="176"/>
    <x v="165"/>
    <n v="207"/>
    <n v="207"/>
    <n v="0"/>
    <n v="0"/>
    <n v="0"/>
    <s v="."/>
    <s v="."/>
    <n v="0"/>
    <n v="1958"/>
    <m/>
    <m/>
  </r>
  <r>
    <x v="176"/>
    <x v="166"/>
    <n v="204"/>
    <n v="204"/>
    <n v="0"/>
    <n v="0"/>
    <n v="0"/>
    <s v="."/>
    <s v="."/>
    <n v="0"/>
    <n v="1958"/>
    <m/>
    <m/>
  </r>
  <r>
    <x v="176"/>
    <x v="167"/>
    <n v="226"/>
    <n v="226"/>
    <n v="0"/>
    <n v="0"/>
    <n v="0"/>
    <s v="."/>
    <s v="."/>
    <n v="0"/>
    <n v="1958"/>
    <m/>
    <m/>
  </r>
  <r>
    <x v="176"/>
    <x v="168"/>
    <n v="248"/>
    <n v="248"/>
    <n v="0"/>
    <n v="0"/>
    <n v="0"/>
    <s v="."/>
    <s v="."/>
    <n v="0"/>
    <n v="1958"/>
    <m/>
    <m/>
  </r>
  <r>
    <x v="176"/>
    <x v="169"/>
    <n v="333"/>
    <n v="333"/>
    <n v="0"/>
    <n v="0"/>
    <n v="0"/>
    <s v="."/>
    <s v="."/>
    <n v="0"/>
    <n v="1958"/>
    <m/>
    <m/>
  </r>
  <r>
    <x v="176"/>
    <x v="170"/>
    <n v="348"/>
    <n v="348"/>
    <n v="0"/>
    <n v="0"/>
    <n v="0"/>
    <s v="."/>
    <s v="."/>
    <n v="0"/>
    <n v="1958"/>
    <m/>
    <m/>
  </r>
  <r>
    <x v="176"/>
    <x v="171"/>
    <n v="362"/>
    <n v="362"/>
    <n v="0"/>
    <n v="0"/>
    <n v="0"/>
    <s v="."/>
    <s v="."/>
    <n v="0"/>
    <n v="1958"/>
    <m/>
    <m/>
  </r>
  <r>
    <x v="176"/>
    <x v="172"/>
    <n v="333"/>
    <n v="333"/>
    <n v="0"/>
    <n v="0"/>
    <n v="0"/>
    <s v="."/>
    <s v="."/>
    <n v="0"/>
    <n v="1958"/>
    <m/>
    <m/>
  </r>
  <r>
    <x v="176"/>
    <x v="173"/>
    <n v="357"/>
    <n v="357"/>
    <n v="0"/>
    <n v="0"/>
    <n v="0"/>
    <s v="."/>
    <s v="."/>
    <n v="0"/>
    <n v="1958"/>
    <m/>
    <m/>
  </r>
  <r>
    <x v="176"/>
    <x v="174"/>
    <n v="330"/>
    <n v="330"/>
    <n v="0"/>
    <n v="0"/>
    <n v="0"/>
    <s v="."/>
    <s v="."/>
    <n v="0"/>
    <n v="1958"/>
    <m/>
    <m/>
  </r>
  <r>
    <x v="176"/>
    <x v="175"/>
    <n v="291"/>
    <n v="291"/>
    <n v="0"/>
    <n v="0"/>
    <n v="0"/>
    <s v="."/>
    <s v="."/>
    <n v="0"/>
    <n v="1958"/>
    <m/>
    <m/>
  </r>
  <r>
    <x v="176"/>
    <x v="176"/>
    <n v="270"/>
    <n v="270"/>
    <n v="0"/>
    <n v="0"/>
    <n v="0"/>
    <s v="."/>
    <s v="."/>
    <n v="0"/>
    <n v="1958"/>
    <m/>
    <m/>
  </r>
  <r>
    <x v="176"/>
    <x v="177"/>
    <n v="221"/>
    <n v="221"/>
    <n v="0"/>
    <n v="0"/>
    <n v="0"/>
    <s v="."/>
    <s v="."/>
    <n v="0"/>
    <n v="1958"/>
    <m/>
    <m/>
  </r>
  <r>
    <x v="176"/>
    <x v="178"/>
    <n v="282"/>
    <n v="282"/>
    <n v="0"/>
    <n v="0"/>
    <n v="0"/>
    <s v="."/>
    <s v="."/>
    <n v="0"/>
    <n v="1958"/>
    <m/>
    <m/>
  </r>
  <r>
    <x v="176"/>
    <x v="179"/>
    <n v="293"/>
    <n v="293"/>
    <n v="0"/>
    <n v="0"/>
    <n v="0"/>
    <s v="."/>
    <s v="."/>
    <n v="0"/>
    <n v="1958"/>
    <m/>
    <m/>
  </r>
  <r>
    <x v="176"/>
    <x v="180"/>
    <n v="308"/>
    <n v="308"/>
    <n v="0"/>
    <n v="0"/>
    <n v="0"/>
    <s v="."/>
    <s v="."/>
    <n v="0"/>
    <n v="1958"/>
    <m/>
    <m/>
  </r>
  <r>
    <x v="176"/>
    <x v="181"/>
    <n v="330"/>
    <n v="330"/>
    <n v="0"/>
    <n v="0"/>
    <n v="0"/>
    <s v="."/>
    <s v="."/>
    <n v="0"/>
    <n v="1958"/>
    <m/>
    <m/>
  </r>
  <r>
    <x v="176"/>
    <x v="182"/>
    <n v="374"/>
    <n v="374"/>
    <n v="0"/>
    <n v="0"/>
    <n v="0"/>
    <s v="."/>
    <s v="."/>
    <n v="0"/>
    <n v="1958"/>
    <m/>
    <m/>
  </r>
  <r>
    <x v="176"/>
    <x v="183"/>
    <n v="402"/>
    <n v="402"/>
    <n v="0"/>
    <n v="0"/>
    <n v="0"/>
    <s v="."/>
    <s v="."/>
    <n v="0"/>
    <n v="1958"/>
    <m/>
    <m/>
  </r>
  <r>
    <x v="176"/>
    <x v="184"/>
    <n v="433"/>
    <n v="433"/>
    <n v="0"/>
    <n v="0"/>
    <n v="0"/>
    <s v="."/>
    <s v="."/>
    <n v="0"/>
    <n v="1958"/>
    <m/>
    <m/>
  </r>
  <r>
    <x v="176"/>
    <x v="185"/>
    <n v="459"/>
    <n v="459"/>
    <n v="0"/>
    <n v="0"/>
    <n v="0"/>
    <s v="."/>
    <s v="."/>
    <n v="0"/>
    <n v="1958"/>
    <m/>
    <m/>
  </r>
  <r>
    <x v="176"/>
    <x v="186"/>
    <n v="537"/>
    <n v="537"/>
    <n v="0"/>
    <n v="0"/>
    <n v="0"/>
    <s v="."/>
    <s v="."/>
    <n v="0"/>
    <n v="1958"/>
    <m/>
    <m/>
  </r>
  <r>
    <x v="176"/>
    <x v="187"/>
    <n v="584"/>
    <n v="584"/>
    <n v="0"/>
    <n v="0"/>
    <n v="0"/>
    <s v="."/>
    <s v="."/>
    <n v="0"/>
    <n v="1958"/>
    <m/>
    <m/>
  </r>
  <r>
    <x v="176"/>
    <x v="188"/>
    <n v="623"/>
    <n v="623"/>
    <n v="0"/>
    <n v="0"/>
    <n v="0"/>
    <s v="."/>
    <s v="."/>
    <n v="0"/>
    <n v="1958"/>
    <m/>
    <m/>
  </r>
  <r>
    <x v="176"/>
    <x v="189"/>
    <n v="613"/>
    <n v="613"/>
    <n v="0"/>
    <n v="0"/>
    <n v="0"/>
    <s v="."/>
    <s v="."/>
    <n v="0"/>
    <n v="1958"/>
    <m/>
    <m/>
  </r>
  <r>
    <x v="176"/>
    <x v="190"/>
    <n v="653"/>
    <n v="653"/>
    <n v="0"/>
    <n v="0"/>
    <n v="0"/>
    <s v="."/>
    <s v="."/>
    <n v="0"/>
    <n v="1958"/>
    <m/>
    <m/>
  </r>
  <r>
    <x v="176"/>
    <x v="191"/>
    <n v="762"/>
    <n v="762"/>
    <n v="0"/>
    <n v="0"/>
    <n v="0"/>
    <s v="."/>
    <s v="."/>
    <n v="0"/>
    <n v="1958"/>
    <m/>
    <m/>
  </r>
  <r>
    <x v="176"/>
    <x v="192"/>
    <n v="805"/>
    <n v="805"/>
    <n v="0"/>
    <n v="0"/>
    <n v="0"/>
    <s v="."/>
    <s v="."/>
    <n v="0"/>
    <n v="1958"/>
    <m/>
    <m/>
  </r>
  <r>
    <x v="176"/>
    <x v="193"/>
    <n v="825"/>
    <n v="825"/>
    <n v="0"/>
    <n v="0"/>
    <n v="0"/>
    <s v="."/>
    <s v="."/>
    <n v="0"/>
    <n v="1958"/>
    <m/>
    <m/>
  </r>
  <r>
    <x v="176"/>
    <x v="194"/>
    <n v="831"/>
    <n v="831"/>
    <n v="0"/>
    <n v="0"/>
    <n v="0"/>
    <s v="."/>
    <s v="."/>
    <n v="0"/>
    <n v="1958"/>
    <m/>
    <m/>
  </r>
  <r>
    <x v="176"/>
    <x v="195"/>
    <n v="820"/>
    <n v="820"/>
    <n v="0"/>
    <n v="0"/>
    <n v="0"/>
    <s v="."/>
    <s v="."/>
    <n v="0"/>
    <n v="1958"/>
    <m/>
    <m/>
  </r>
  <r>
    <x v="176"/>
    <x v="196"/>
    <n v="874"/>
    <n v="874"/>
    <n v="0"/>
    <n v="0"/>
    <n v="0"/>
    <s v="."/>
    <s v="."/>
    <n v="0"/>
    <n v="1958"/>
    <m/>
    <m/>
  </r>
  <r>
    <x v="176"/>
    <x v="128"/>
    <n v="944"/>
    <n v="944"/>
    <n v="0"/>
    <n v="0"/>
    <n v="0"/>
    <s v="."/>
    <s v="."/>
    <n v="0"/>
    <n v="1958"/>
    <m/>
    <m/>
  </r>
  <r>
    <x v="176"/>
    <x v="129"/>
    <n v="1127"/>
    <n v="1127"/>
    <n v="0"/>
    <n v="0"/>
    <n v="0"/>
    <s v="."/>
    <s v="."/>
    <n v="0"/>
    <n v="1958"/>
    <m/>
    <m/>
  </r>
  <r>
    <x v="176"/>
    <x v="130"/>
    <n v="1178"/>
    <n v="1178"/>
    <n v="0"/>
    <n v="0"/>
    <n v="0"/>
    <s v="."/>
    <s v="."/>
    <n v="0"/>
    <n v="1958"/>
    <m/>
    <m/>
  </r>
  <r>
    <x v="176"/>
    <x v="131"/>
    <n v="1304"/>
    <n v="1304"/>
    <n v="0"/>
    <n v="0"/>
    <n v="0"/>
    <s v="."/>
    <s v="."/>
    <n v="0"/>
    <n v="1958"/>
    <m/>
    <m/>
  </r>
  <r>
    <x v="176"/>
    <x v="132"/>
    <n v="1534"/>
    <n v="1534"/>
    <n v="0"/>
    <n v="0"/>
    <n v="0"/>
    <s v="."/>
    <s v="."/>
    <n v="0"/>
    <n v="1958"/>
    <m/>
    <m/>
  </r>
  <r>
    <x v="176"/>
    <x v="133"/>
    <n v="1724"/>
    <n v="1724"/>
    <n v="0"/>
    <n v="0"/>
    <n v="0"/>
    <s v="."/>
    <s v="."/>
    <n v="0"/>
    <n v="1958"/>
    <m/>
    <m/>
  </r>
  <r>
    <x v="176"/>
    <x v="134"/>
    <n v="1833"/>
    <n v="1833"/>
    <n v="0"/>
    <n v="0"/>
    <n v="0"/>
    <s v="."/>
    <s v="."/>
    <n v="0"/>
    <n v="1958"/>
    <m/>
    <m/>
  </r>
  <r>
    <x v="176"/>
    <x v="135"/>
    <n v="2103"/>
    <n v="2103"/>
    <n v="0"/>
    <n v="0"/>
    <n v="0"/>
    <s v="."/>
    <s v="."/>
    <n v="0"/>
    <n v="1958"/>
    <m/>
    <m/>
  </r>
  <r>
    <x v="176"/>
    <x v="136"/>
    <n v="1941"/>
    <n v="1941"/>
    <n v="0"/>
    <n v="0"/>
    <n v="0"/>
    <s v="."/>
    <s v="."/>
    <n v="0"/>
    <n v="1958"/>
    <m/>
    <m/>
  </r>
  <r>
    <x v="176"/>
    <x v="137"/>
    <n v="2043"/>
    <n v="2043"/>
    <n v="0"/>
    <n v="0"/>
    <n v="0"/>
    <s v="."/>
    <s v="."/>
    <n v="0"/>
    <n v="1958"/>
    <m/>
    <m/>
  </r>
  <r>
    <x v="176"/>
    <x v="138"/>
    <n v="2093"/>
    <n v="2093"/>
    <n v="0"/>
    <n v="0"/>
    <n v="0"/>
    <s v="."/>
    <s v="."/>
    <n v="0"/>
    <n v="1958"/>
    <m/>
    <m/>
  </r>
  <r>
    <x v="176"/>
    <x v="139"/>
    <n v="2403"/>
    <n v="2403"/>
    <n v="0"/>
    <n v="0"/>
    <n v="0"/>
    <s v="."/>
    <s v="."/>
    <n v="0"/>
    <n v="1958"/>
    <m/>
    <m/>
  </r>
  <r>
    <x v="176"/>
    <x v="140"/>
    <n v="2744"/>
    <n v="2744"/>
    <n v="0"/>
    <n v="0"/>
    <n v="0"/>
    <s v="."/>
    <s v="."/>
    <n v="0"/>
    <n v="1958"/>
    <m/>
    <m/>
  </r>
  <r>
    <x v="176"/>
    <x v="141"/>
    <n v="3062"/>
    <n v="3062"/>
    <n v="0"/>
    <n v="0"/>
    <n v="0"/>
    <s v="."/>
    <s v="."/>
    <n v="0"/>
    <n v="1958"/>
    <m/>
    <m/>
  </r>
  <r>
    <x v="176"/>
    <x v="142"/>
    <n v="3390"/>
    <n v="3390"/>
    <n v="0"/>
    <n v="0"/>
    <n v="0"/>
    <s v="."/>
    <s v="."/>
    <n v="0"/>
    <n v="1958"/>
    <m/>
    <m/>
  </r>
  <r>
    <x v="176"/>
    <x v="143"/>
    <n v="3317"/>
    <n v="3317"/>
    <n v="0"/>
    <n v="0"/>
    <n v="0"/>
    <s v="."/>
    <s v="."/>
    <n v="0"/>
    <n v="1958"/>
    <m/>
    <m/>
  </r>
  <r>
    <x v="176"/>
    <x v="144"/>
    <n v="3628"/>
    <n v="3628"/>
    <n v="0"/>
    <n v="0"/>
    <n v="0"/>
    <s v="."/>
    <s v="."/>
    <n v="0"/>
    <n v="1958"/>
    <m/>
    <m/>
  </r>
  <r>
    <x v="176"/>
    <x v="145"/>
    <n v="4126"/>
    <n v="4126"/>
    <n v="0"/>
    <n v="0"/>
    <n v="0"/>
    <s v="."/>
    <s v="."/>
    <n v="0"/>
    <n v="1958"/>
    <m/>
    <m/>
  </r>
  <r>
    <x v="176"/>
    <x v="146"/>
    <n v="4261"/>
    <n v="4261"/>
    <n v="0"/>
    <n v="0"/>
    <n v="0"/>
    <s v="."/>
    <s v="."/>
    <n v="0"/>
    <n v="1958"/>
    <m/>
    <m/>
  </r>
  <r>
    <x v="176"/>
    <x v="147"/>
    <n v="4548"/>
    <n v="4548"/>
    <n v="0"/>
    <n v="0"/>
    <n v="0"/>
    <s v="."/>
    <s v="."/>
    <n v="0"/>
    <n v="1958"/>
    <m/>
    <m/>
  </r>
  <r>
    <x v="176"/>
    <x v="148"/>
    <n v="5178"/>
    <n v="5178"/>
    <n v="0"/>
    <n v="0"/>
    <n v="0"/>
    <s v="."/>
    <s v="."/>
    <n v="0"/>
    <n v="1958"/>
    <m/>
    <m/>
  </r>
  <r>
    <x v="176"/>
    <x v="149"/>
    <n v="5631"/>
    <n v="5631"/>
    <n v="0"/>
    <n v="0"/>
    <n v="0"/>
    <s v="."/>
    <s v="."/>
    <n v="0"/>
    <n v="1958"/>
    <m/>
    <m/>
  </r>
  <r>
    <x v="176"/>
    <x v="150"/>
    <n v="6100"/>
    <n v="6100"/>
    <n v="0"/>
    <n v="0"/>
    <n v="0"/>
    <s v="."/>
    <s v="."/>
    <n v="0"/>
    <n v="1958"/>
    <m/>
    <m/>
  </r>
  <r>
    <x v="176"/>
    <x v="151"/>
    <n v="6686"/>
    <n v="6669"/>
    <n v="18"/>
    <n v="0"/>
    <n v="0"/>
    <s v="."/>
    <s v="."/>
    <n v="0"/>
    <n v="1958"/>
    <m/>
    <m/>
  </r>
  <r>
    <x v="176"/>
    <x v="152"/>
    <n v="6566"/>
    <n v="6548"/>
    <n v="18"/>
    <n v="0"/>
    <n v="0"/>
    <s v="."/>
    <s v="."/>
    <n v="0"/>
    <n v="1958"/>
    <m/>
    <m/>
  </r>
  <r>
    <x v="176"/>
    <x v="153"/>
    <n v="6711"/>
    <n v="6692"/>
    <n v="19"/>
    <n v="0"/>
    <n v="0"/>
    <s v="."/>
    <s v="."/>
    <n v="0"/>
    <n v="1958"/>
    <m/>
    <m/>
  </r>
  <r>
    <x v="176"/>
    <x v="154"/>
    <n v="6314"/>
    <n v="6294"/>
    <n v="20"/>
    <n v="0"/>
    <n v="0"/>
    <s v="."/>
    <s v="."/>
    <n v="0"/>
    <n v="1958"/>
    <m/>
    <m/>
  </r>
  <r>
    <x v="176"/>
    <x v="155"/>
    <n v="6641"/>
    <n v="6621"/>
    <n v="20"/>
    <n v="0"/>
    <n v="0"/>
    <s v="."/>
    <s v="."/>
    <n v="0"/>
    <n v="1958"/>
    <m/>
    <m/>
  </r>
  <r>
    <x v="176"/>
    <x v="156"/>
    <n v="7229"/>
    <n v="7204"/>
    <n v="25"/>
    <n v="0"/>
    <n v="0"/>
    <s v="."/>
    <s v="."/>
    <n v="0"/>
    <n v="1958"/>
    <m/>
    <m/>
  </r>
  <r>
    <x v="176"/>
    <x v="157"/>
    <n v="7191"/>
    <n v="7164"/>
    <n v="27"/>
    <n v="0"/>
    <n v="0"/>
    <s v="."/>
    <s v="."/>
    <n v="0"/>
    <n v="1958"/>
    <m/>
    <m/>
  </r>
  <r>
    <x v="176"/>
    <x v="158"/>
    <n v="7159"/>
    <n v="7126"/>
    <n v="33"/>
    <n v="0"/>
    <n v="0"/>
    <s v="."/>
    <s v="."/>
    <n v="0"/>
    <n v="1958"/>
    <m/>
    <m/>
  </r>
  <r>
    <x v="176"/>
    <x v="159"/>
    <n v="7436"/>
    <n v="7397"/>
    <n v="39"/>
    <n v="0"/>
    <n v="0"/>
    <s v="."/>
    <s v="."/>
    <n v="0"/>
    <n v="1958"/>
    <m/>
    <m/>
  </r>
  <r>
    <x v="176"/>
    <x v="160"/>
    <n v="8168"/>
    <n v="8126"/>
    <n v="42"/>
    <n v="0"/>
    <n v="0"/>
    <s v="."/>
    <s v="."/>
    <n v="0"/>
    <n v="1958"/>
    <m/>
    <m/>
  </r>
  <r>
    <x v="176"/>
    <x v="161"/>
    <n v="8516"/>
    <n v="8469"/>
    <n v="47"/>
    <n v="0"/>
    <n v="0"/>
    <s v="."/>
    <s v="."/>
    <n v="0"/>
    <n v="1958"/>
    <m/>
    <m/>
  </r>
  <r>
    <x v="176"/>
    <x v="162"/>
    <n v="8897"/>
    <n v="8843"/>
    <n v="54"/>
    <n v="0"/>
    <n v="0"/>
    <s v="."/>
    <s v="."/>
    <n v="0"/>
    <n v="1958"/>
    <m/>
    <m/>
  </r>
  <r>
    <x v="176"/>
    <x v="163"/>
    <n v="9124"/>
    <n v="9089"/>
    <n v="35"/>
    <n v="0"/>
    <n v="0"/>
    <s v="."/>
    <s v="."/>
    <n v="0"/>
    <n v="1958"/>
    <m/>
    <m/>
  </r>
  <r>
    <x v="176"/>
    <x v="105"/>
    <n v="9191"/>
    <n v="9150"/>
    <n v="40"/>
    <n v="0"/>
    <n v="0"/>
    <s v="."/>
    <s v="."/>
    <n v="0"/>
    <n v="1958"/>
    <m/>
    <m/>
  </r>
  <r>
    <x v="176"/>
    <x v="106"/>
    <n v="10235"/>
    <n v="10180"/>
    <n v="54"/>
    <n v="0"/>
    <n v="0"/>
    <s v="."/>
    <s v="."/>
    <n v="0"/>
    <n v="1958"/>
    <m/>
    <m/>
  </r>
  <r>
    <x v="176"/>
    <x v="107"/>
    <n v="11058"/>
    <n v="10998"/>
    <n v="59"/>
    <n v="0"/>
    <n v="0"/>
    <s v="."/>
    <s v="."/>
    <n v="0"/>
    <n v="1958"/>
    <m/>
    <m/>
  </r>
  <r>
    <x v="176"/>
    <x v="108"/>
    <n v="11426"/>
    <n v="11350"/>
    <n v="76"/>
    <n v="0"/>
    <n v="0"/>
    <s v="."/>
    <s v="."/>
    <n v="0"/>
    <n v="1958"/>
    <m/>
    <m/>
  </r>
  <r>
    <x v="176"/>
    <x v="109"/>
    <n v="12375"/>
    <n v="12302"/>
    <n v="73"/>
    <n v="0"/>
    <n v="0"/>
    <s v="."/>
    <s v="."/>
    <n v="0"/>
    <n v="1958"/>
    <m/>
    <m/>
  </r>
  <r>
    <x v="176"/>
    <x v="110"/>
    <n v="11762"/>
    <n v="11688"/>
    <n v="75"/>
    <n v="0"/>
    <n v="0"/>
    <s v="."/>
    <s v="."/>
    <n v="0"/>
    <n v="1958"/>
    <m/>
    <m/>
  </r>
  <r>
    <x v="176"/>
    <x v="111"/>
    <n v="12373"/>
    <n v="12293"/>
    <n v="80"/>
    <n v="0"/>
    <n v="0"/>
    <s v="."/>
    <s v="."/>
    <n v="0"/>
    <n v="1958"/>
    <m/>
    <m/>
  </r>
  <r>
    <x v="176"/>
    <x v="112"/>
    <n v="12580"/>
    <n v="12470"/>
    <n v="110"/>
    <n v="0"/>
    <n v="0"/>
    <s v="."/>
    <s v="."/>
    <n v="0"/>
    <n v="1958"/>
    <m/>
    <m/>
  </r>
  <r>
    <x v="176"/>
    <x v="113"/>
    <n v="13371"/>
    <n v="13203"/>
    <n v="168"/>
    <n v="0"/>
    <n v="0"/>
    <s v="."/>
    <s v="."/>
    <n v="0"/>
    <n v="1958"/>
    <m/>
    <m/>
  </r>
  <r>
    <x v="176"/>
    <x v="114"/>
    <n v="14390"/>
    <n v="14107"/>
    <n v="283"/>
    <n v="0"/>
    <n v="0"/>
    <s v="."/>
    <s v="."/>
    <n v="0"/>
    <n v="1958"/>
    <m/>
    <m/>
  </r>
  <r>
    <x v="176"/>
    <x v="115"/>
    <n v="15036"/>
    <n v="14778"/>
    <n v="258"/>
    <n v="0"/>
    <n v="0"/>
    <s v="."/>
    <s v="."/>
    <n v="0"/>
    <n v="1958"/>
    <m/>
    <m/>
  </r>
  <r>
    <x v="176"/>
    <x v="116"/>
    <n v="16333"/>
    <n v="16057"/>
    <n v="275"/>
    <n v="0"/>
    <n v="0"/>
    <s v="."/>
    <s v="."/>
    <n v="0"/>
    <n v="1958"/>
    <m/>
    <m/>
  </r>
  <r>
    <x v="176"/>
    <x v="117"/>
    <n v="16899"/>
    <n v="16631"/>
    <n v="268"/>
    <n v="0"/>
    <n v="0"/>
    <s v="."/>
    <s v="."/>
    <n v="0"/>
    <n v="1958"/>
    <m/>
    <m/>
  </r>
  <r>
    <x v="176"/>
    <x v="82"/>
    <n v="17278"/>
    <n v="16987"/>
    <n v="291"/>
    <n v="0"/>
    <n v="0"/>
    <s v="."/>
    <s v="."/>
    <n v="0"/>
    <n v="1958"/>
    <m/>
    <m/>
  </r>
  <r>
    <x v="176"/>
    <x v="83"/>
    <n v="18258"/>
    <n v="17919"/>
    <n v="339"/>
    <n v="0"/>
    <n v="0"/>
    <s v="."/>
    <s v="."/>
    <n v="0"/>
    <n v="1958"/>
    <m/>
    <m/>
  </r>
  <r>
    <x v="176"/>
    <x v="84"/>
    <n v="17874"/>
    <n v="17438"/>
    <n v="436"/>
    <n v="0"/>
    <n v="0"/>
    <s v="."/>
    <s v="."/>
    <n v="0"/>
    <n v="1958"/>
    <m/>
    <m/>
  </r>
  <r>
    <x v="176"/>
    <x v="85"/>
    <n v="18692"/>
    <n v="18129"/>
    <n v="563"/>
    <n v="0"/>
    <n v="0"/>
    <s v="."/>
    <s v="."/>
    <n v="0"/>
    <n v="1958"/>
    <m/>
    <m/>
  </r>
  <r>
    <x v="176"/>
    <x v="86"/>
    <n v="18936"/>
    <n v="18246"/>
    <n v="690"/>
    <n v="0"/>
    <n v="0"/>
    <s v="."/>
    <s v="."/>
    <n v="0"/>
    <n v="1958"/>
    <m/>
    <m/>
  </r>
  <r>
    <x v="176"/>
    <x v="87"/>
    <n v="20438"/>
    <n v="19773"/>
    <n v="665"/>
    <n v="0"/>
    <n v="0"/>
    <s v="."/>
    <s v="."/>
    <n v="0"/>
    <n v="1958"/>
    <m/>
    <m/>
  </r>
  <r>
    <x v="176"/>
    <x v="118"/>
    <n v="21477"/>
    <n v="20860"/>
    <n v="617"/>
    <n v="0"/>
    <n v="0"/>
    <s v="."/>
    <s v="."/>
    <n v="0"/>
    <n v="1958"/>
    <m/>
    <m/>
  </r>
  <r>
    <x v="176"/>
    <x v="119"/>
    <n v="23798"/>
    <n v="22855"/>
    <n v="943"/>
    <n v="0"/>
    <n v="0"/>
    <s v="."/>
    <s v="."/>
    <n v="0"/>
    <n v="1958"/>
    <m/>
    <m/>
  </r>
  <r>
    <x v="176"/>
    <x v="120"/>
    <n v="25388"/>
    <n v="23950"/>
    <n v="1438"/>
    <n v="0"/>
    <n v="0"/>
    <s v="."/>
    <s v="."/>
    <n v="0"/>
    <n v="1958"/>
    <m/>
    <m/>
  </r>
  <r>
    <x v="176"/>
    <x v="121"/>
    <n v="26074"/>
    <n v="24327"/>
    <n v="1747"/>
    <n v="0"/>
    <n v="0"/>
    <s v="."/>
    <s v="."/>
    <n v="0"/>
    <n v="1958"/>
    <m/>
    <m/>
  </r>
  <r>
    <x v="176"/>
    <x v="122"/>
    <n v="25804"/>
    <n v="24326"/>
    <n v="1479"/>
    <n v="0"/>
    <n v="0"/>
    <s v="."/>
    <s v="."/>
    <n v="0"/>
    <n v="1958"/>
    <m/>
    <m/>
  </r>
  <r>
    <x v="176"/>
    <x v="123"/>
    <n v="27184"/>
    <n v="25963"/>
    <n v="1221"/>
    <n v="0"/>
    <n v="0"/>
    <s v="."/>
    <s v="."/>
    <n v="0"/>
    <n v="1958"/>
    <m/>
    <m/>
  </r>
  <r>
    <x v="176"/>
    <x v="124"/>
    <n v="30277"/>
    <n v="29319"/>
    <n v="958"/>
    <n v="0"/>
    <n v="0"/>
    <s v="."/>
    <s v="."/>
    <n v="0"/>
    <n v="1958"/>
    <m/>
    <m/>
  </r>
  <r>
    <x v="176"/>
    <x v="125"/>
    <n v="31716"/>
    <n v="30783"/>
    <n v="933"/>
    <n v="0"/>
    <n v="0"/>
    <s v="."/>
    <s v="."/>
    <n v="0"/>
    <n v="1958"/>
    <m/>
    <m/>
  </r>
  <r>
    <x v="176"/>
    <x v="126"/>
    <n v="26475"/>
    <n v="25740"/>
    <n v="734"/>
    <n v="0"/>
    <n v="0"/>
    <s v="."/>
    <s v="."/>
    <n v="0"/>
    <n v="1958"/>
    <m/>
    <m/>
  </r>
  <r>
    <x v="176"/>
    <x v="127"/>
    <n v="25858"/>
    <n v="25223"/>
    <n v="635"/>
    <n v="0"/>
    <n v="0"/>
    <s v="."/>
    <s v="."/>
    <n v="0"/>
    <n v="1958"/>
    <m/>
    <m/>
  </r>
  <r>
    <x v="176"/>
    <x v="88"/>
    <n v="29688"/>
    <n v="28937"/>
    <n v="750"/>
    <n v="0"/>
    <n v="0"/>
    <s v="."/>
    <s v="."/>
    <n v="0"/>
    <n v="1958"/>
    <m/>
    <m/>
  </r>
  <r>
    <x v="176"/>
    <x v="89"/>
    <n v="32992"/>
    <n v="32316"/>
    <n v="676"/>
    <n v="0"/>
    <n v="0"/>
    <s v="."/>
    <s v="."/>
    <n v="0"/>
    <n v="1958"/>
    <m/>
    <m/>
  </r>
  <r>
    <x v="176"/>
    <x v="90"/>
    <n v="27709"/>
    <n v="27062"/>
    <n v="647"/>
    <n v="0"/>
    <n v="0"/>
    <s v="."/>
    <s v="."/>
    <n v="0"/>
    <n v="1958"/>
    <m/>
    <m/>
  </r>
  <r>
    <x v="176"/>
    <x v="91"/>
    <n v="745"/>
    <n v="48"/>
    <n v="697"/>
    <n v="0"/>
    <n v="0"/>
    <s v="."/>
    <s v="."/>
    <n v="0"/>
    <n v="1958"/>
    <m/>
    <m/>
  </r>
  <r>
    <x v="176"/>
    <x v="92"/>
    <n v="20846"/>
    <n v="20129"/>
    <n v="563"/>
    <n v="153"/>
    <n v="0"/>
    <s v="."/>
    <s v="."/>
    <n v="0"/>
    <n v="1958"/>
    <m/>
    <m/>
  </r>
  <r>
    <x v="176"/>
    <x v="93"/>
    <n v="20455"/>
    <n v="19906"/>
    <n v="398"/>
    <n v="151"/>
    <n v="0"/>
    <s v="."/>
    <s v="."/>
    <n v="0"/>
    <n v="1958"/>
    <m/>
    <m/>
  </r>
  <r>
    <x v="176"/>
    <x v="94"/>
    <n v="19588"/>
    <n v="19083"/>
    <n v="352"/>
    <n v="152"/>
    <n v="0"/>
    <s v="."/>
    <s v="."/>
    <n v="0"/>
    <n v="1958"/>
    <m/>
    <m/>
  </r>
  <r>
    <x v="176"/>
    <x v="95"/>
    <n v="14342"/>
    <n v="13831"/>
    <n v="364"/>
    <n v="148"/>
    <n v="0"/>
    <s v="."/>
    <s v="."/>
    <n v="0"/>
    <n v="1958"/>
    <m/>
    <m/>
  </r>
  <r>
    <x v="176"/>
    <x v="96"/>
    <n v="13056"/>
    <n v="12539"/>
    <n v="351"/>
    <n v="166"/>
    <n v="0"/>
    <s v="."/>
    <s v="."/>
    <n v="0"/>
    <n v="1958"/>
    <m/>
    <m/>
  </r>
  <r>
    <x v="176"/>
    <x v="97"/>
    <n v="13121"/>
    <n v="12463"/>
    <n v="455"/>
    <n v="203"/>
    <n v="0"/>
    <s v="."/>
    <s v="."/>
    <n v="0"/>
    <n v="1958"/>
    <m/>
    <m/>
  </r>
  <r>
    <x v="176"/>
    <x v="98"/>
    <n v="13136"/>
    <n v="12604"/>
    <n v="349"/>
    <n v="182"/>
    <n v="0"/>
    <s v="."/>
    <s v="."/>
    <n v="0"/>
    <n v="1958"/>
    <m/>
    <m/>
  </r>
  <r>
    <x v="176"/>
    <x v="99"/>
    <n v="16558"/>
    <n v="15942"/>
    <n v="444"/>
    <n v="172"/>
    <n v="0"/>
    <s v="."/>
    <s v="."/>
    <n v="0"/>
    <n v="1958"/>
    <m/>
    <m/>
  </r>
  <r>
    <x v="176"/>
    <x v="100"/>
    <n v="17165"/>
    <n v="16373"/>
    <n v="469"/>
    <n v="174"/>
    <n v="149"/>
    <s v="."/>
    <s v="."/>
    <n v="0"/>
    <n v="1958"/>
    <m/>
    <m/>
  </r>
  <r>
    <x v="176"/>
    <x v="101"/>
    <n v="19840"/>
    <n v="19110"/>
    <n v="416"/>
    <n v="177"/>
    <n v="137"/>
    <s v="."/>
    <s v="."/>
    <n v="0"/>
    <n v="1958"/>
    <m/>
    <m/>
  </r>
  <r>
    <x v="176"/>
    <x v="102"/>
    <n v="15439"/>
    <n v="14682"/>
    <n v="460"/>
    <n v="184"/>
    <n v="113"/>
    <s v="."/>
    <s v="."/>
    <n v="0"/>
    <n v="1958"/>
    <m/>
    <m/>
  </r>
  <r>
    <x v="176"/>
    <x v="103"/>
    <n v="14964"/>
    <n v="14301"/>
    <n v="409"/>
    <n v="180"/>
    <n v="74"/>
    <s v="."/>
    <s v="."/>
    <n v="0"/>
    <n v="1958"/>
    <m/>
    <m/>
  </r>
  <r>
    <x v="176"/>
    <x v="104"/>
    <n v="11457"/>
    <n v="10912"/>
    <n v="332"/>
    <n v="165"/>
    <n v="48"/>
    <s v="."/>
    <s v="."/>
    <n v="0"/>
    <n v="1958"/>
    <m/>
    <m/>
  </r>
  <r>
    <x v="176"/>
    <x v="66"/>
    <n v="11792"/>
    <n v="11227"/>
    <n v="334"/>
    <n v="175"/>
    <n v="56"/>
    <s v="."/>
    <s v="."/>
    <n v="0"/>
    <n v="1958"/>
    <m/>
    <m/>
  </r>
  <r>
    <x v="176"/>
    <x v="67"/>
    <n v="12341"/>
    <n v="11746"/>
    <n v="319"/>
    <n v="178"/>
    <n v="98"/>
    <s v="."/>
    <s v="."/>
    <n v="0"/>
    <n v="1958"/>
    <m/>
    <m/>
  </r>
  <r>
    <x v="176"/>
    <x v="68"/>
    <n v="12596"/>
    <n v="11965"/>
    <n v="332"/>
    <n v="184"/>
    <n v="115"/>
    <s v="."/>
    <s v="."/>
    <n v="0"/>
    <n v="1958"/>
    <m/>
    <m/>
  </r>
  <r>
    <x v="176"/>
    <x v="69"/>
    <n v="13619"/>
    <n v="12958"/>
    <n v="336"/>
    <n v="183"/>
    <n v="143"/>
    <s v="."/>
    <s v="."/>
    <n v="0"/>
    <n v="1958"/>
    <m/>
    <m/>
  </r>
  <r>
    <x v="176"/>
    <x v="70"/>
    <n v="15377"/>
    <n v="14646"/>
    <n v="355"/>
    <n v="201"/>
    <n v="175"/>
    <s v="."/>
    <s v="."/>
    <n v="0"/>
    <n v="1958"/>
    <m/>
    <m/>
  </r>
  <r>
    <x v="176"/>
    <x v="71"/>
    <n v="16360"/>
    <n v="15474"/>
    <n v="430"/>
    <n v="221"/>
    <n v="234"/>
    <s v="."/>
    <s v="."/>
    <n v="0"/>
    <n v="1958"/>
    <m/>
    <m/>
  </r>
  <r>
    <x v="176"/>
    <x v="72"/>
    <n v="14165"/>
    <n v="13599"/>
    <n v="440"/>
    <n v="126"/>
    <n v="0"/>
    <s v="."/>
    <s v="."/>
    <n v="0"/>
    <n v="1958"/>
    <m/>
    <m/>
  </r>
  <r>
    <x v="176"/>
    <x v="73"/>
    <n v="45646"/>
    <n v="45207"/>
    <n v="439"/>
    <n v="0"/>
    <n v="0"/>
    <s v="."/>
    <s v="."/>
    <n v="0"/>
    <n v="1958"/>
    <m/>
    <m/>
  </r>
  <r>
    <x v="176"/>
    <x v="74"/>
    <n v="44979"/>
    <n v="44777"/>
    <n v="203"/>
    <n v="0"/>
    <n v="0"/>
    <s v="."/>
    <s v="."/>
    <n v="0"/>
    <n v="1958"/>
    <m/>
    <m/>
  </r>
  <r>
    <x v="176"/>
    <x v="75"/>
    <n v="49567"/>
    <n v="49251"/>
    <n v="316"/>
    <n v="0"/>
    <n v="0"/>
    <s v="."/>
    <s v="."/>
    <n v="0"/>
    <n v="1958"/>
    <m/>
    <m/>
  </r>
  <r>
    <x v="176"/>
    <x v="76"/>
    <n v="53981"/>
    <n v="53586"/>
    <n v="395"/>
    <n v="0"/>
    <n v="0"/>
    <s v="."/>
    <s v="."/>
    <n v="0"/>
    <n v="1958"/>
    <m/>
    <m/>
  </r>
  <r>
    <x v="176"/>
    <x v="77"/>
    <n v="51594"/>
    <n v="51255"/>
    <n v="338"/>
    <n v="0"/>
    <n v="0"/>
    <s v="."/>
    <s v="."/>
    <n v="0"/>
    <n v="1958"/>
    <m/>
    <m/>
  </r>
  <r>
    <x v="176"/>
    <x v="78"/>
    <n v="16228"/>
    <n v="16051"/>
    <n v="85"/>
    <n v="52"/>
    <n v="41"/>
    <s v="."/>
    <s v="."/>
    <n v="0"/>
    <n v="1958"/>
    <m/>
    <m/>
  </r>
  <r>
    <x v="176"/>
    <x v="79"/>
    <n v="28548"/>
    <n v="28045"/>
    <n v="257"/>
    <n v="56"/>
    <n v="190"/>
    <s v="."/>
    <s v="."/>
    <n v="0"/>
    <n v="1958"/>
    <m/>
    <m/>
  </r>
  <r>
    <x v="176"/>
    <x v="80"/>
    <n v="24987"/>
    <n v="24418"/>
    <n v="306"/>
    <n v="56"/>
    <n v="207"/>
    <s v="."/>
    <s v="."/>
    <n v="0"/>
    <n v="1958"/>
    <m/>
    <m/>
  </r>
  <r>
    <x v="176"/>
    <x v="81"/>
    <n v="24272"/>
    <n v="23526"/>
    <n v="439"/>
    <n v="59"/>
    <n v="248"/>
    <s v="."/>
    <s v="."/>
    <n v="0"/>
    <n v="1958"/>
    <m/>
    <m/>
  </r>
  <r>
    <x v="176"/>
    <x v="0"/>
    <n v="28776"/>
    <n v="27997"/>
    <n v="409"/>
    <n v="52"/>
    <n v="319"/>
    <s v="."/>
    <s v="."/>
    <n v="0"/>
    <n v="1958"/>
    <m/>
    <m/>
  </r>
  <r>
    <x v="176"/>
    <x v="1"/>
    <n v="30604"/>
    <n v="29798"/>
    <n v="351"/>
    <n v="112"/>
    <n v="342"/>
    <n v="0"/>
    <n v="1.23"/>
    <n v="299"/>
    <n v="1958"/>
    <m/>
    <m/>
  </r>
  <r>
    <x v="176"/>
    <x v="2"/>
    <n v="33336"/>
    <n v="32385"/>
    <n v="414"/>
    <n v="170"/>
    <n v="366"/>
    <n v="0"/>
    <n v="1.31"/>
    <n v="264"/>
    <n v="1958"/>
    <m/>
    <m/>
  </r>
  <r>
    <x v="176"/>
    <x v="3"/>
    <n v="34949"/>
    <n v="33916"/>
    <n v="471"/>
    <n v="199"/>
    <n v="363"/>
    <n v="0"/>
    <n v="1.35"/>
    <n v="220"/>
    <n v="1958"/>
    <m/>
    <m/>
  </r>
  <r>
    <x v="176"/>
    <x v="4"/>
    <n v="37993"/>
    <n v="36792"/>
    <n v="541"/>
    <n v="212"/>
    <n v="448"/>
    <n v="0"/>
    <n v="1.44"/>
    <n v="191"/>
    <n v="1958"/>
    <m/>
    <m/>
  </r>
  <r>
    <x v="176"/>
    <x v="5"/>
    <n v="40279"/>
    <n v="38721"/>
    <n v="854"/>
    <n v="242"/>
    <n v="463"/>
    <n v="0"/>
    <n v="1.5"/>
    <n v="155"/>
    <n v="1958"/>
    <m/>
    <m/>
  </r>
  <r>
    <x v="176"/>
    <x v="6"/>
    <n v="42090"/>
    <n v="40333"/>
    <n v="970"/>
    <n v="269"/>
    <n v="519"/>
    <n v="0"/>
    <n v="1.54"/>
    <n v="142"/>
    <n v="1958"/>
    <m/>
    <m/>
  </r>
  <r>
    <x v="176"/>
    <x v="7"/>
    <n v="45424"/>
    <n v="43540"/>
    <n v="1051"/>
    <n v="284"/>
    <n v="549"/>
    <n v="0"/>
    <n v="1.64"/>
    <n v="129"/>
    <n v="1958"/>
    <m/>
    <m/>
  </r>
  <r>
    <x v="176"/>
    <x v="8"/>
    <n v="48772"/>
    <n v="46675"/>
    <n v="1197"/>
    <n v="289"/>
    <n v="611"/>
    <n v="0"/>
    <n v="1.74"/>
    <n v="127"/>
    <n v="1958"/>
    <m/>
    <m/>
  </r>
  <r>
    <x v="176"/>
    <x v="9"/>
    <n v="48241"/>
    <n v="46016"/>
    <n v="1246"/>
    <n v="292"/>
    <n v="688"/>
    <n v="0"/>
    <n v="1.7"/>
    <n v="112"/>
    <n v="1958"/>
    <m/>
    <m/>
  </r>
  <r>
    <x v="176"/>
    <x v="10"/>
    <n v="51769"/>
    <n v="49241"/>
    <n v="1490"/>
    <n v="315"/>
    <n v="723"/>
    <n v="0"/>
    <n v="1.81"/>
    <n v="93"/>
    <n v="1989"/>
    <m/>
    <m/>
  </r>
  <r>
    <x v="176"/>
    <x v="11"/>
    <n v="54477"/>
    <n v="51547"/>
    <n v="1632"/>
    <n v="401"/>
    <n v="897"/>
    <n v="0"/>
    <n v="1.88"/>
    <n v="81"/>
    <n v="1989"/>
    <m/>
    <m/>
  </r>
  <r>
    <x v="176"/>
    <x v="12"/>
    <n v="56568"/>
    <n v="53161"/>
    <n v="1900"/>
    <n v="506"/>
    <n v="1001"/>
    <n v="0"/>
    <n v="1.92"/>
    <n v="94"/>
    <n v="1989"/>
    <m/>
    <m/>
  </r>
  <r>
    <x v="176"/>
    <x v="13"/>
    <n v="59126"/>
    <n v="55202"/>
    <n v="2331"/>
    <n v="567"/>
    <n v="1026"/>
    <n v="0"/>
    <n v="1.98"/>
    <n v="79"/>
    <n v="1989"/>
    <m/>
    <m/>
  </r>
  <r>
    <x v="176"/>
    <x v="14"/>
    <n v="63054"/>
    <n v="58808"/>
    <n v="2564"/>
    <n v="639"/>
    <n v="1044"/>
    <n v="0"/>
    <n v="2.08"/>
    <n v="76"/>
    <n v="1989"/>
    <m/>
    <m/>
  </r>
  <r>
    <x v="176"/>
    <x v="15"/>
    <n v="66298"/>
    <n v="61310"/>
    <n v="3064"/>
    <n v="732"/>
    <n v="1191"/>
    <n v="0"/>
    <n v="2.16"/>
    <n v="101"/>
    <n v="1989"/>
    <m/>
    <m/>
  </r>
  <r>
    <x v="176"/>
    <x v="16"/>
    <n v="67418"/>
    <n v="61570"/>
    <n v="3686"/>
    <n v="860"/>
    <n v="1302"/>
    <n v="0"/>
    <n v="2.17"/>
    <n v="99"/>
    <n v="1989"/>
    <m/>
    <m/>
  </r>
  <r>
    <x v="176"/>
    <x v="17"/>
    <n v="68906"/>
    <n v="62482"/>
    <n v="4031"/>
    <n v="1027"/>
    <n v="1366"/>
    <n v="0"/>
    <n v="2.19"/>
    <n v="87"/>
    <n v="1989"/>
    <m/>
    <m/>
  </r>
  <r>
    <x v="176"/>
    <x v="18"/>
    <n v="70707"/>
    <n v="63501"/>
    <n v="4401"/>
    <n v="1291"/>
    <n v="1514"/>
    <n v="0"/>
    <n v="2.23"/>
    <n v="71"/>
    <n v="1989"/>
    <m/>
    <m/>
  </r>
  <r>
    <x v="176"/>
    <x v="19"/>
    <n v="75286"/>
    <n v="66685"/>
    <n v="5309"/>
    <n v="1713"/>
    <n v="1578"/>
    <n v="0"/>
    <n v="2.35"/>
    <n v="58"/>
    <n v="1989"/>
    <m/>
    <m/>
  </r>
  <r>
    <x v="176"/>
    <x v="20"/>
    <n v="80080"/>
    <n v="70461"/>
    <n v="5642"/>
    <n v="2369"/>
    <n v="1609"/>
    <n v="0"/>
    <n v="2.48"/>
    <n v="64"/>
    <n v="1989"/>
    <m/>
    <m/>
  </r>
  <r>
    <x v="176"/>
    <x v="21"/>
    <n v="83022"/>
    <n v="71366"/>
    <n v="7020"/>
    <n v="2979"/>
    <n v="1656"/>
    <n v="0"/>
    <n v="2.5499999999999998"/>
    <n v="55"/>
    <n v="1989"/>
    <m/>
    <m/>
  </r>
  <r>
    <x v="176"/>
    <x v="22"/>
    <n v="85423"/>
    <n v="73097"/>
    <n v="7457"/>
    <n v="3090"/>
    <n v="1779"/>
    <n v="0"/>
    <n v="2.6"/>
    <n v="62"/>
    <n v="1989"/>
    <m/>
    <m/>
  </r>
  <r>
    <x v="176"/>
    <x v="23"/>
    <n v="89979"/>
    <n v="76677"/>
    <n v="8198"/>
    <n v="3202"/>
    <n v="1902"/>
    <n v="0"/>
    <n v="2.72"/>
    <n v="62"/>
    <n v="1989"/>
    <m/>
    <m/>
  </r>
  <r>
    <x v="176"/>
    <x v="24"/>
    <n v="91663"/>
    <n v="76740"/>
    <n v="9448"/>
    <n v="3360"/>
    <n v="2115"/>
    <n v="0"/>
    <n v="2.75"/>
    <n v="57"/>
    <n v="1989"/>
    <m/>
    <m/>
  </r>
  <r>
    <x v="176"/>
    <x v="25"/>
    <n v="94594"/>
    <n v="78857"/>
    <n v="10002"/>
    <n v="3454"/>
    <n v="2280"/>
    <n v="0"/>
    <n v="2.81"/>
    <n v="57"/>
    <n v="1989"/>
    <m/>
    <m/>
  </r>
  <r>
    <x v="176"/>
    <x v="26"/>
    <n v="102416"/>
    <n v="84615"/>
    <n v="11317"/>
    <n v="3968"/>
    <n v="2516"/>
    <n v="0"/>
    <n v="3.01"/>
    <n v="61"/>
    <n v="1989"/>
    <m/>
    <m/>
  </r>
  <r>
    <x v="176"/>
    <x v="27"/>
    <n v="108818"/>
    <n v="89297"/>
    <n v="12395"/>
    <n v="4433"/>
    <n v="2693"/>
    <n v="0"/>
    <n v="3.17"/>
    <n v="55"/>
    <n v="1989"/>
    <m/>
    <m/>
  </r>
  <r>
    <x v="176"/>
    <x v="28"/>
    <n v="114269"/>
    <n v="93307"/>
    <n v="13533"/>
    <n v="4532"/>
    <n v="2897"/>
    <n v="0"/>
    <n v="3.3"/>
    <n v="95"/>
    <n v="1989"/>
    <m/>
    <m/>
  </r>
  <r>
    <x v="176"/>
    <x v="29"/>
    <n v="117823"/>
    <n v="96026"/>
    <n v="14372"/>
    <n v="4474"/>
    <n v="2951"/>
    <n v="0"/>
    <n v="3.37"/>
    <n v="54"/>
    <n v="1989"/>
    <m/>
    <m/>
  </r>
  <r>
    <x v="176"/>
    <x v="30"/>
    <n v="120668"/>
    <n v="97937"/>
    <n v="15238"/>
    <n v="4885"/>
    <n v="2608"/>
    <n v="0"/>
    <n v="3.42"/>
    <n v="49"/>
    <n v="1989"/>
    <m/>
    <m/>
  </r>
  <r>
    <x v="176"/>
    <x v="31"/>
    <n v="126691"/>
    <n v="103957"/>
    <n v="15352"/>
    <n v="4874"/>
    <n v="2508"/>
    <n v="0"/>
    <n v="3.56"/>
    <n v="48"/>
    <n v="1989"/>
    <m/>
    <m/>
  </r>
  <r>
    <x v="176"/>
    <x v="32"/>
    <n v="111825"/>
    <n v="91826"/>
    <n v="13298"/>
    <n v="4766"/>
    <n v="1935"/>
    <n v="0"/>
    <n v="3.11"/>
    <n v="48"/>
    <n v="1989"/>
    <m/>
    <m/>
  </r>
  <r>
    <x v="176"/>
    <x v="33"/>
    <n v="115138"/>
    <n v="95452"/>
    <n v="12663"/>
    <n v="4833"/>
    <n v="2190"/>
    <n v="0"/>
    <n v="3.17"/>
    <n v="35"/>
    <n v="1989"/>
    <m/>
    <m/>
  </r>
  <r>
    <x v="176"/>
    <x v="34"/>
    <n v="115173"/>
    <n v="95727"/>
    <n v="12246"/>
    <n v="4997"/>
    <n v="2203"/>
    <n v="0"/>
    <n v="3.15"/>
    <n v="26"/>
    <n v="1989"/>
    <m/>
    <m/>
  </r>
  <r>
    <x v="176"/>
    <x v="35"/>
    <n v="118324"/>
    <n v="99932"/>
    <n v="11001"/>
    <n v="5121"/>
    <n v="2271"/>
    <n v="0"/>
    <n v="3.2"/>
    <n v="18"/>
    <n v="1989"/>
    <m/>
    <m/>
  </r>
  <r>
    <x v="176"/>
    <x v="36"/>
    <n v="121598"/>
    <n v="103445"/>
    <n v="11233"/>
    <n v="4879"/>
    <n v="2040"/>
    <n v="0"/>
    <n v="3.27"/>
    <n v="17"/>
    <n v="1989"/>
    <m/>
    <m/>
  </r>
  <r>
    <x v="176"/>
    <x v="37"/>
    <n v="123635"/>
    <n v="104548"/>
    <n v="11618"/>
    <n v="5320"/>
    <n v="2149"/>
    <n v="0"/>
    <n v="3.3"/>
    <n v="8"/>
    <n v="1989"/>
    <m/>
    <m/>
  </r>
  <r>
    <x v="176"/>
    <x v="38"/>
    <n v="126903"/>
    <n v="107733"/>
    <n v="11490"/>
    <n v="5492"/>
    <n v="2188"/>
    <n v="0"/>
    <n v="3.37"/>
    <n v="0"/>
    <n v="1989"/>
    <m/>
    <m/>
  </r>
  <r>
    <x v="176"/>
    <x v="39"/>
    <n v="121619"/>
    <n v="103047"/>
    <n v="10834"/>
    <n v="5429"/>
    <n v="2310"/>
    <n v="0"/>
    <n v="3.22"/>
    <n v="1283"/>
    <n v="1989"/>
    <m/>
    <m/>
  </r>
  <r>
    <x v="176"/>
    <x v="40"/>
    <n v="115568"/>
    <n v="97141"/>
    <n v="10768"/>
    <n v="5330"/>
    <n v="2329"/>
    <n v="0"/>
    <n v="3.05"/>
    <n v="1225"/>
    <n v="1989"/>
    <m/>
    <m/>
  </r>
  <r>
    <x v="176"/>
    <x v="41"/>
    <n v="100470"/>
    <n v="83871"/>
    <n v="9314"/>
    <n v="5585"/>
    <n v="1700"/>
    <n v="0"/>
    <n v="2.64"/>
    <n v="528"/>
    <n v="1990"/>
    <m/>
    <m/>
  </r>
  <r>
    <x v="176"/>
    <x v="42"/>
    <n v="98621"/>
    <n v="82392"/>
    <n v="9387"/>
    <n v="5208"/>
    <n v="1634"/>
    <n v="0"/>
    <n v="2.58"/>
    <n v="324"/>
    <n v="1990"/>
    <m/>
    <m/>
  </r>
  <r>
    <x v="176"/>
    <x v="43"/>
    <n v="96740"/>
    <n v="80331"/>
    <n v="9939"/>
    <n v="4851"/>
    <n v="1619"/>
    <n v="0"/>
    <n v="2.5299999999999998"/>
    <n v="414"/>
    <n v="1990"/>
    <m/>
    <m/>
  </r>
  <r>
    <x v="176"/>
    <x v="44"/>
    <n v="96333"/>
    <n v="79348"/>
    <n v="10227"/>
    <n v="5095"/>
    <n v="1663"/>
    <n v="0"/>
    <n v="2.5099999999999998"/>
    <n v="321"/>
    <n v="1990"/>
    <m/>
    <m/>
  </r>
  <r>
    <x v="176"/>
    <x v="45"/>
    <n v="91075"/>
    <n v="73225"/>
    <n v="10837"/>
    <n v="5133"/>
    <n v="1881"/>
    <n v="0"/>
    <n v="2.37"/>
    <n v="324"/>
    <n v="1990"/>
    <m/>
    <m/>
  </r>
  <r>
    <x v="176"/>
    <x v="46"/>
    <n v="93868"/>
    <n v="74799"/>
    <n v="11559"/>
    <n v="5618"/>
    <n v="1892"/>
    <n v="0"/>
    <n v="2.44"/>
    <n v="346"/>
    <n v="1990"/>
    <m/>
    <m/>
  </r>
  <r>
    <x v="176"/>
    <x v="47"/>
    <n v="97015"/>
    <n v="76510"/>
    <n v="12708"/>
    <n v="5899"/>
    <n v="1898"/>
    <n v="0"/>
    <n v="2.5299999999999998"/>
    <n v="407"/>
    <n v="1990"/>
    <m/>
    <m/>
  </r>
  <r>
    <x v="176"/>
    <x v="48"/>
    <n v="95316"/>
    <n v="74368"/>
    <n v="13026"/>
    <n v="5882"/>
    <n v="2040"/>
    <n v="0"/>
    <n v="2.48"/>
    <n v="421"/>
    <n v="1990"/>
    <m/>
    <m/>
  </r>
  <r>
    <x v="176"/>
    <x v="49"/>
    <n v="88746"/>
    <n v="67420"/>
    <n v="13348"/>
    <n v="5942"/>
    <n v="2036"/>
    <n v="0"/>
    <n v="2.31"/>
    <n v="470"/>
    <n v="1990"/>
    <m/>
    <m/>
  </r>
  <r>
    <x v="176"/>
    <x v="50"/>
    <n v="86098"/>
    <n v="64412"/>
    <n v="13785"/>
    <n v="5786"/>
    <n v="2115"/>
    <n v="0"/>
    <n v="2.25"/>
    <n v="534"/>
    <n v="1990"/>
    <m/>
    <m/>
  </r>
  <r>
    <x v="176"/>
    <x v="51"/>
    <n v="81617"/>
    <n v="59762"/>
    <n v="13572"/>
    <n v="6221"/>
    <n v="2046"/>
    <n v="17"/>
    <n v="2.13"/>
    <n v="478"/>
    <n v="1990"/>
    <m/>
    <m/>
  </r>
  <r>
    <x v="176"/>
    <x v="52"/>
    <n v="82161"/>
    <n v="59720"/>
    <n v="14331"/>
    <n v="6481"/>
    <n v="1621"/>
    <n v="7"/>
    <n v="2.15"/>
    <n v="453"/>
    <n v="1990"/>
    <m/>
    <m/>
  </r>
  <r>
    <x v="176"/>
    <x v="53"/>
    <n v="80402"/>
    <n v="58372"/>
    <n v="14215"/>
    <n v="6316"/>
    <n v="1489"/>
    <n v="10"/>
    <n v="2.1"/>
    <n v="457"/>
    <n v="1990"/>
    <m/>
    <m/>
  </r>
  <r>
    <x v="176"/>
    <x v="54"/>
    <n v="82425"/>
    <n v="59364"/>
    <n v="14435"/>
    <n v="7033"/>
    <n v="1585"/>
    <n v="8"/>
    <n v="2.16"/>
    <n v="487"/>
    <n v="1990"/>
    <m/>
    <m/>
  </r>
  <r>
    <x v="176"/>
    <x v="55"/>
    <n v="83015"/>
    <n v="58405"/>
    <n v="15472"/>
    <n v="7420"/>
    <n v="1709"/>
    <n v="9"/>
    <n v="2.17"/>
    <n v="456"/>
    <n v="1990"/>
    <m/>
    <m/>
  </r>
  <r>
    <x v="176"/>
    <x v="56"/>
    <n v="82503"/>
    <n v="57585"/>
    <n v="15549"/>
    <n v="7641"/>
    <n v="1720"/>
    <n v="7"/>
    <n v="2.16"/>
    <n v="546"/>
    <n v="1990"/>
    <m/>
    <m/>
  </r>
  <r>
    <x v="176"/>
    <x v="57"/>
    <n v="86976"/>
    <n v="60813"/>
    <n v="16300"/>
    <n v="7858"/>
    <n v="1998"/>
    <n v="7"/>
    <n v="2.2799999999999998"/>
    <n v="612"/>
    <n v="1990"/>
    <m/>
    <m/>
  </r>
  <r>
    <x v="176"/>
    <x v="58"/>
    <n v="85703"/>
    <n v="58864"/>
    <n v="16701"/>
    <n v="7804"/>
    <n v="2328"/>
    <n v="6"/>
    <n v="2.2400000000000002"/>
    <n v="587"/>
    <n v="1990"/>
    <m/>
    <m/>
  </r>
  <r>
    <x v="176"/>
    <x v="59"/>
    <n v="85860"/>
    <n v="58203"/>
    <n v="17462"/>
    <n v="7848"/>
    <n v="2340"/>
    <n v="7"/>
    <n v="2.25"/>
    <n v="685"/>
    <n v="1990"/>
    <m/>
    <m/>
  </r>
  <r>
    <x v="176"/>
    <x v="60"/>
    <n v="81161"/>
    <n v="54554"/>
    <n v="17020"/>
    <n v="7534"/>
    <n v="2046"/>
    <n v="7"/>
    <n v="2.11"/>
    <n v="619"/>
    <n v="1990"/>
    <m/>
    <m/>
  </r>
  <r>
    <x v="176"/>
    <x v="61"/>
    <n v="86246"/>
    <n v="58230"/>
    <n v="17902"/>
    <n v="7998"/>
    <n v="2111"/>
    <n v="5"/>
    <n v="2.2400000000000002"/>
    <n v="612"/>
    <n v="1990"/>
    <m/>
    <m/>
  </r>
  <r>
    <x v="176"/>
    <x v="62"/>
    <n v="86446"/>
    <n v="57784"/>
    <n v="18116"/>
    <n v="8017"/>
    <n v="2523"/>
    <n v="6"/>
    <n v="2.2400000000000002"/>
    <n v="563"/>
    <n v="1990"/>
    <m/>
    <m/>
  </r>
  <r>
    <x v="176"/>
    <x v="63"/>
    <n v="81792"/>
    <n v="53724"/>
    <n v="17353"/>
    <n v="8544"/>
    <n v="2165"/>
    <n v="6"/>
    <n v="2.12"/>
    <n v="573"/>
    <n v="1990"/>
    <m/>
    <m/>
  </r>
  <r>
    <x v="176"/>
    <x v="64"/>
    <n v="82432"/>
    <n v="56336"/>
    <n v="15528"/>
    <n v="8579"/>
    <n v="1977"/>
    <n v="11"/>
    <n v="2.13"/>
    <n v="558"/>
    <n v="1990"/>
    <m/>
    <m/>
  </r>
  <r>
    <x v="176"/>
    <x v="65"/>
    <n v="77922"/>
    <n v="52194"/>
    <n v="15261"/>
    <n v="8372"/>
    <n v="2089"/>
    <n v="6"/>
    <n v="2.02"/>
    <n v="613"/>
    <n v="1990"/>
    <m/>
    <m/>
  </r>
  <r>
    <x v="177"/>
    <x v="147"/>
    <n v="6"/>
    <n v="6"/>
    <n v="0"/>
    <n v="0"/>
    <n v="0"/>
    <s v="."/>
    <s v="."/>
    <n v="0"/>
    <n v="1958"/>
    <m/>
    <m/>
  </r>
  <r>
    <x v="177"/>
    <x v="148"/>
    <n v="10"/>
    <n v="10"/>
    <n v="0"/>
    <n v="0"/>
    <n v="0"/>
    <s v="."/>
    <s v="."/>
    <n v="0"/>
    <n v="1958"/>
    <m/>
    <m/>
  </r>
  <r>
    <x v="177"/>
    <x v="149"/>
    <n v="142"/>
    <n v="142"/>
    <n v="0"/>
    <n v="0"/>
    <n v="0"/>
    <s v="."/>
    <s v="."/>
    <n v="0"/>
    <n v="1958"/>
    <m/>
    <m/>
  </r>
  <r>
    <x v="177"/>
    <x v="150"/>
    <n v="198"/>
    <n v="198"/>
    <n v="0"/>
    <n v="0"/>
    <n v="0"/>
    <s v="."/>
    <s v="."/>
    <n v="0"/>
    <n v="1958"/>
    <m/>
    <m/>
  </r>
  <r>
    <x v="177"/>
    <x v="151"/>
    <n v="145"/>
    <n v="145"/>
    <n v="0"/>
    <n v="0"/>
    <n v="0"/>
    <s v="."/>
    <s v="."/>
    <n v="0"/>
    <n v="1958"/>
    <m/>
    <m/>
  </r>
  <r>
    <x v="177"/>
    <x v="152"/>
    <n v="319"/>
    <n v="319"/>
    <n v="0"/>
    <n v="0"/>
    <n v="0"/>
    <s v="."/>
    <s v="."/>
    <n v="0"/>
    <n v="1958"/>
    <m/>
    <m/>
  </r>
  <r>
    <x v="177"/>
    <x v="153"/>
    <n v="313"/>
    <n v="313"/>
    <n v="0"/>
    <n v="0"/>
    <n v="0"/>
    <s v="."/>
    <s v="."/>
    <n v="0"/>
    <n v="1958"/>
    <m/>
    <m/>
  </r>
  <r>
    <x v="177"/>
    <x v="154"/>
    <n v="183"/>
    <n v="183"/>
    <n v="0"/>
    <n v="0"/>
    <n v="0"/>
    <s v="."/>
    <s v="."/>
    <n v="0"/>
    <n v="1958"/>
    <m/>
    <m/>
  </r>
  <r>
    <x v="177"/>
    <x v="155"/>
    <n v="175"/>
    <n v="175"/>
    <n v="0"/>
    <n v="0"/>
    <n v="0"/>
    <s v="."/>
    <s v="."/>
    <n v="0"/>
    <n v="1958"/>
    <m/>
    <m/>
  </r>
  <r>
    <x v="177"/>
    <x v="156"/>
    <n v="193"/>
    <n v="193"/>
    <n v="0"/>
    <n v="0"/>
    <n v="0"/>
    <s v="."/>
    <s v="."/>
    <n v="0"/>
    <n v="1958"/>
    <m/>
    <m/>
  </r>
  <r>
    <x v="177"/>
    <x v="157"/>
    <n v="240"/>
    <n v="240"/>
    <n v="0"/>
    <n v="0"/>
    <n v="0"/>
    <s v="."/>
    <s v="."/>
    <n v="0"/>
    <n v="1958"/>
    <m/>
    <m/>
  </r>
  <r>
    <x v="177"/>
    <x v="158"/>
    <n v="243"/>
    <n v="243"/>
    <n v="0"/>
    <n v="0"/>
    <n v="0"/>
    <s v="."/>
    <s v="."/>
    <n v="0"/>
    <n v="1958"/>
    <m/>
    <m/>
  </r>
  <r>
    <x v="177"/>
    <x v="159"/>
    <n v="296"/>
    <n v="290"/>
    <n v="7"/>
    <n v="0"/>
    <n v="0"/>
    <s v="."/>
    <s v="."/>
    <n v="0"/>
    <n v="1958"/>
    <m/>
    <m/>
  </r>
  <r>
    <x v="177"/>
    <x v="160"/>
    <n v="311"/>
    <n v="306"/>
    <n v="5"/>
    <n v="0"/>
    <n v="0"/>
    <s v="."/>
    <s v="."/>
    <n v="0"/>
    <n v="1958"/>
    <m/>
    <m/>
  </r>
  <r>
    <x v="177"/>
    <x v="161"/>
    <n v="328"/>
    <n v="320"/>
    <n v="8"/>
    <n v="0"/>
    <n v="0"/>
    <s v="."/>
    <s v="."/>
    <n v="0"/>
    <n v="1958"/>
    <m/>
    <m/>
  </r>
  <r>
    <x v="177"/>
    <x v="162"/>
    <n v="304"/>
    <n v="296"/>
    <n v="8"/>
    <n v="0"/>
    <n v="0"/>
    <s v="."/>
    <s v="."/>
    <n v="0"/>
    <n v="1958"/>
    <m/>
    <m/>
  </r>
  <r>
    <x v="177"/>
    <x v="163"/>
    <n v="336"/>
    <n v="328"/>
    <n v="8"/>
    <n v="0"/>
    <n v="0"/>
    <s v="."/>
    <s v="."/>
    <n v="0"/>
    <n v="1958"/>
    <m/>
    <m/>
  </r>
  <r>
    <x v="177"/>
    <x v="105"/>
    <n v="346"/>
    <n v="338"/>
    <n v="8"/>
    <n v="0"/>
    <n v="0"/>
    <s v="."/>
    <s v="."/>
    <n v="0"/>
    <n v="1958"/>
    <m/>
    <m/>
  </r>
  <r>
    <x v="177"/>
    <x v="106"/>
    <n v="373"/>
    <n v="365"/>
    <n v="8"/>
    <n v="0"/>
    <n v="0"/>
    <s v="."/>
    <s v="."/>
    <n v="0"/>
    <n v="1958"/>
    <m/>
    <m/>
  </r>
  <r>
    <x v="177"/>
    <x v="107"/>
    <n v="429"/>
    <n v="420"/>
    <n v="9"/>
    <n v="0"/>
    <n v="0"/>
    <s v="."/>
    <s v="."/>
    <n v="0"/>
    <n v="1958"/>
    <m/>
    <m/>
  </r>
  <r>
    <x v="177"/>
    <x v="108"/>
    <n v="458"/>
    <n v="448"/>
    <n v="10"/>
    <n v="0"/>
    <n v="0"/>
    <s v="."/>
    <s v="."/>
    <n v="0"/>
    <n v="1958"/>
    <m/>
    <m/>
  </r>
  <r>
    <x v="177"/>
    <x v="109"/>
    <n v="475"/>
    <n v="465"/>
    <n v="10"/>
    <n v="0"/>
    <n v="0"/>
    <s v="."/>
    <s v="."/>
    <n v="0"/>
    <n v="1958"/>
    <m/>
    <m/>
  </r>
  <r>
    <x v="177"/>
    <x v="110"/>
    <n v="462"/>
    <n v="450"/>
    <n v="12"/>
    <n v="0"/>
    <n v="0"/>
    <s v="."/>
    <s v="."/>
    <n v="0"/>
    <n v="1958"/>
    <m/>
    <m/>
  </r>
  <r>
    <x v="177"/>
    <x v="111"/>
    <n v="413"/>
    <n v="402"/>
    <n v="12"/>
    <n v="0"/>
    <n v="0"/>
    <s v="."/>
    <s v="."/>
    <n v="0"/>
    <n v="1958"/>
    <m/>
    <m/>
  </r>
  <r>
    <x v="177"/>
    <x v="112"/>
    <n v="485"/>
    <n v="473"/>
    <n v="13"/>
    <n v="0"/>
    <n v="0"/>
    <s v="."/>
    <s v="."/>
    <n v="0"/>
    <n v="1958"/>
    <m/>
    <m/>
  </r>
  <r>
    <x v="177"/>
    <x v="113"/>
    <n v="463"/>
    <n v="451"/>
    <n v="12"/>
    <n v="0"/>
    <n v="0"/>
    <s v="."/>
    <s v="."/>
    <n v="0"/>
    <n v="1958"/>
    <m/>
    <m/>
  </r>
  <r>
    <x v="177"/>
    <x v="114"/>
    <n v="472"/>
    <n v="461"/>
    <n v="11"/>
    <n v="0"/>
    <n v="0"/>
    <s v="."/>
    <s v="."/>
    <n v="0"/>
    <n v="1958"/>
    <m/>
    <m/>
  </r>
  <r>
    <x v="177"/>
    <x v="115"/>
    <n v="496"/>
    <n v="484"/>
    <n v="12"/>
    <n v="0"/>
    <n v="0"/>
    <s v="."/>
    <s v="."/>
    <n v="0"/>
    <n v="1958"/>
    <m/>
    <m/>
  </r>
  <r>
    <x v="177"/>
    <x v="116"/>
    <n v="568"/>
    <n v="556"/>
    <n v="12"/>
    <n v="0"/>
    <n v="0"/>
    <s v="."/>
    <s v="."/>
    <n v="0"/>
    <n v="1958"/>
    <m/>
    <m/>
  </r>
  <r>
    <x v="177"/>
    <x v="117"/>
    <n v="585"/>
    <n v="573"/>
    <n v="13"/>
    <n v="0"/>
    <n v="0"/>
    <s v="."/>
    <s v="."/>
    <n v="0"/>
    <n v="1958"/>
    <m/>
    <m/>
  </r>
  <r>
    <x v="177"/>
    <x v="82"/>
    <n v="673"/>
    <n v="661"/>
    <n v="12"/>
    <n v="0"/>
    <n v="0"/>
    <s v="."/>
    <s v="."/>
    <n v="0"/>
    <n v="1958"/>
    <m/>
    <m/>
  </r>
  <r>
    <x v="177"/>
    <x v="83"/>
    <n v="652"/>
    <n v="635"/>
    <n v="17"/>
    <n v="0"/>
    <n v="0"/>
    <s v="."/>
    <s v="."/>
    <n v="0"/>
    <n v="1958"/>
    <m/>
    <m/>
  </r>
  <r>
    <x v="177"/>
    <x v="84"/>
    <n v="715"/>
    <n v="700"/>
    <n v="15"/>
    <n v="0"/>
    <n v="0"/>
    <s v="."/>
    <s v="."/>
    <n v="0"/>
    <n v="1958"/>
    <m/>
    <m/>
  </r>
  <r>
    <x v="177"/>
    <x v="85"/>
    <n v="688"/>
    <n v="671"/>
    <n v="18"/>
    <n v="0"/>
    <n v="0"/>
    <s v="."/>
    <s v="."/>
    <n v="0"/>
    <n v="1958"/>
    <m/>
    <m/>
  </r>
  <r>
    <x v="177"/>
    <x v="86"/>
    <n v="704"/>
    <n v="689"/>
    <n v="15"/>
    <n v="0"/>
    <n v="0"/>
    <s v="."/>
    <s v="."/>
    <n v="0"/>
    <n v="1958"/>
    <m/>
    <m/>
  </r>
  <r>
    <x v="177"/>
    <x v="87"/>
    <n v="688"/>
    <n v="672"/>
    <n v="16"/>
    <n v="0"/>
    <n v="0"/>
    <s v="."/>
    <s v="."/>
    <n v="0"/>
    <n v="1958"/>
    <m/>
    <m/>
  </r>
  <r>
    <x v="177"/>
    <x v="118"/>
    <n v="791"/>
    <n v="775"/>
    <n v="16"/>
    <n v="0"/>
    <n v="0"/>
    <s v="."/>
    <s v="."/>
    <n v="0"/>
    <n v="1958"/>
    <m/>
    <m/>
  </r>
  <r>
    <x v="177"/>
    <x v="119"/>
    <n v="863"/>
    <n v="845"/>
    <n v="18"/>
    <n v="0"/>
    <n v="0"/>
    <s v="."/>
    <s v="."/>
    <n v="0"/>
    <n v="1958"/>
    <m/>
    <m/>
  </r>
  <r>
    <x v="177"/>
    <x v="120"/>
    <n v="858"/>
    <n v="841"/>
    <n v="18"/>
    <n v="0"/>
    <n v="0"/>
    <s v="."/>
    <s v="."/>
    <n v="0"/>
    <n v="1958"/>
    <m/>
    <m/>
  </r>
  <r>
    <x v="177"/>
    <x v="121"/>
    <n v="872"/>
    <n v="854"/>
    <n v="18"/>
    <n v="0"/>
    <n v="0"/>
    <s v="."/>
    <s v="."/>
    <n v="0"/>
    <n v="1958"/>
    <m/>
    <m/>
  </r>
  <r>
    <x v="177"/>
    <x v="122"/>
    <n v="887"/>
    <n v="868"/>
    <n v="18"/>
    <n v="0"/>
    <n v="0"/>
    <s v="."/>
    <s v="."/>
    <n v="0"/>
    <n v="1958"/>
    <m/>
    <m/>
  </r>
  <r>
    <x v="177"/>
    <x v="123"/>
    <n v="858"/>
    <n v="839"/>
    <n v="18"/>
    <n v="0"/>
    <n v="0"/>
    <s v="."/>
    <s v="."/>
    <n v="0"/>
    <n v="1958"/>
    <m/>
    <m/>
  </r>
  <r>
    <x v="177"/>
    <x v="124"/>
    <n v="997"/>
    <n v="979"/>
    <n v="18"/>
    <n v="0"/>
    <n v="0"/>
    <s v="."/>
    <s v="."/>
    <n v="0"/>
    <n v="1958"/>
    <m/>
    <m/>
  </r>
  <r>
    <x v="177"/>
    <x v="125"/>
    <n v="1053"/>
    <n v="1026"/>
    <n v="27"/>
    <n v="0"/>
    <n v="0"/>
    <s v="."/>
    <s v="."/>
    <n v="0"/>
    <n v="1958"/>
    <m/>
    <m/>
  </r>
  <r>
    <x v="177"/>
    <x v="126"/>
    <n v="921"/>
    <n v="898"/>
    <n v="23"/>
    <n v="0"/>
    <n v="0"/>
    <s v="."/>
    <s v="."/>
    <n v="0"/>
    <n v="1958"/>
    <m/>
    <m/>
  </r>
  <r>
    <x v="177"/>
    <x v="127"/>
    <n v="842"/>
    <n v="819"/>
    <n v="23"/>
    <n v="0"/>
    <n v="0"/>
    <s v="."/>
    <s v="."/>
    <n v="0"/>
    <n v="1958"/>
    <m/>
    <m/>
  </r>
  <r>
    <x v="177"/>
    <x v="88"/>
    <n v="816"/>
    <n v="791"/>
    <n v="24"/>
    <n v="0"/>
    <n v="0"/>
    <s v="."/>
    <s v="."/>
    <n v="0"/>
    <n v="1958"/>
    <m/>
    <m/>
  </r>
  <r>
    <x v="177"/>
    <x v="89"/>
    <n v="452"/>
    <n v="428"/>
    <n v="24"/>
    <n v="0"/>
    <n v="0"/>
    <s v="."/>
    <s v="."/>
    <n v="0"/>
    <n v="1958"/>
    <m/>
    <m/>
  </r>
  <r>
    <x v="177"/>
    <x v="90"/>
    <n v="299"/>
    <n v="290"/>
    <n v="9"/>
    <n v="0"/>
    <n v="0"/>
    <s v="."/>
    <s v="."/>
    <n v="0"/>
    <n v="1958"/>
    <m/>
    <m/>
  </r>
  <r>
    <x v="177"/>
    <x v="91"/>
    <n v="589"/>
    <n v="563"/>
    <n v="26"/>
    <n v="0"/>
    <n v="0"/>
    <s v="."/>
    <s v="."/>
    <n v="0"/>
    <n v="1958"/>
    <m/>
    <m/>
  </r>
  <r>
    <x v="177"/>
    <x v="92"/>
    <n v="574"/>
    <n v="549"/>
    <n v="25"/>
    <n v="0"/>
    <n v="0"/>
    <s v="."/>
    <s v="."/>
    <n v="0"/>
    <n v="1958"/>
    <m/>
    <m/>
  </r>
  <r>
    <x v="177"/>
    <x v="93"/>
    <n v="586"/>
    <n v="569"/>
    <n v="17"/>
    <n v="0"/>
    <n v="0"/>
    <s v="."/>
    <s v="."/>
    <n v="0"/>
    <n v="1958"/>
    <m/>
    <m/>
  </r>
  <r>
    <x v="177"/>
    <x v="94"/>
    <n v="808"/>
    <n v="775"/>
    <n v="33"/>
    <n v="0"/>
    <n v="0"/>
    <s v="."/>
    <s v="."/>
    <n v="0"/>
    <n v="1958"/>
    <m/>
    <m/>
  </r>
  <r>
    <x v="177"/>
    <x v="95"/>
    <n v="731"/>
    <n v="681"/>
    <n v="50"/>
    <n v="0"/>
    <n v="0"/>
    <s v="."/>
    <s v="."/>
    <n v="0"/>
    <n v="1958"/>
    <m/>
    <m/>
  </r>
  <r>
    <x v="177"/>
    <x v="96"/>
    <n v="827"/>
    <n v="773"/>
    <n v="54"/>
    <n v="0"/>
    <n v="0"/>
    <s v="."/>
    <s v="."/>
    <n v="0"/>
    <n v="1958"/>
    <m/>
    <m/>
  </r>
  <r>
    <x v="177"/>
    <x v="97"/>
    <n v="852"/>
    <n v="800"/>
    <n v="52"/>
    <n v="0"/>
    <n v="0"/>
    <s v="."/>
    <s v="."/>
    <n v="0"/>
    <n v="1958"/>
    <m/>
    <m/>
  </r>
  <r>
    <x v="177"/>
    <x v="98"/>
    <n v="856"/>
    <n v="794"/>
    <n v="62"/>
    <n v="0"/>
    <n v="0"/>
    <s v="."/>
    <s v="."/>
    <n v="0"/>
    <n v="1958"/>
    <m/>
    <m/>
  </r>
  <r>
    <x v="177"/>
    <x v="99"/>
    <n v="991"/>
    <n v="919"/>
    <n v="73"/>
    <n v="0"/>
    <n v="0"/>
    <s v="."/>
    <s v="."/>
    <n v="0"/>
    <n v="1958"/>
    <m/>
    <m/>
  </r>
  <r>
    <x v="177"/>
    <x v="100"/>
    <n v="1090"/>
    <n v="985"/>
    <n v="95"/>
    <n v="0"/>
    <n v="10"/>
    <s v="."/>
    <s v="."/>
    <n v="0"/>
    <n v="1958"/>
    <m/>
    <m/>
  </r>
  <r>
    <x v="177"/>
    <x v="101"/>
    <n v="1083"/>
    <n v="978"/>
    <n v="93"/>
    <n v="0"/>
    <n v="12"/>
    <s v="."/>
    <s v="."/>
    <n v="0"/>
    <n v="1958"/>
    <m/>
    <m/>
  </r>
  <r>
    <x v="177"/>
    <x v="102"/>
    <n v="1180"/>
    <n v="1061"/>
    <n v="105"/>
    <n v="0"/>
    <n v="13"/>
    <s v="."/>
    <s v="."/>
    <n v="0"/>
    <n v="1958"/>
    <m/>
    <m/>
  </r>
  <r>
    <x v="177"/>
    <x v="103"/>
    <n v="1070"/>
    <n v="952"/>
    <n v="105"/>
    <n v="0"/>
    <n v="13"/>
    <s v="."/>
    <s v="."/>
    <n v="0"/>
    <n v="1958"/>
    <m/>
    <m/>
  </r>
  <r>
    <x v="177"/>
    <x v="104"/>
    <n v="925"/>
    <n v="804"/>
    <n v="105"/>
    <n v="0"/>
    <n v="16"/>
    <s v="."/>
    <s v="."/>
    <n v="0"/>
    <n v="1958"/>
    <m/>
    <m/>
  </r>
  <r>
    <x v="177"/>
    <x v="66"/>
    <n v="1091"/>
    <n v="951"/>
    <n v="118"/>
    <n v="0"/>
    <n v="22"/>
    <s v="."/>
    <s v="."/>
    <n v="0"/>
    <n v="1958"/>
    <m/>
    <m/>
  </r>
  <r>
    <x v="177"/>
    <x v="67"/>
    <n v="1118"/>
    <n v="956"/>
    <n v="136"/>
    <n v="0"/>
    <n v="25"/>
    <s v="."/>
    <s v="."/>
    <n v="0"/>
    <n v="1958"/>
    <m/>
    <m/>
  </r>
  <r>
    <x v="177"/>
    <x v="68"/>
    <n v="1195"/>
    <n v="1001"/>
    <n v="165"/>
    <n v="0"/>
    <n v="29"/>
    <s v="."/>
    <s v="."/>
    <n v="0"/>
    <n v="1958"/>
    <m/>
    <m/>
  </r>
  <r>
    <x v="177"/>
    <x v="69"/>
    <n v="1127"/>
    <n v="947"/>
    <n v="147"/>
    <n v="0"/>
    <n v="33"/>
    <s v="."/>
    <s v="."/>
    <n v="0"/>
    <n v="1958"/>
    <m/>
    <m/>
  </r>
  <r>
    <x v="177"/>
    <x v="70"/>
    <n v="1346"/>
    <n v="1151"/>
    <n v="161"/>
    <n v="0"/>
    <n v="35"/>
    <s v="."/>
    <s v="."/>
    <n v="0"/>
    <n v="1958"/>
    <m/>
    <m/>
  </r>
  <r>
    <x v="177"/>
    <x v="71"/>
    <n v="1124"/>
    <n v="926"/>
    <n v="162"/>
    <n v="0"/>
    <n v="36"/>
    <s v="."/>
    <s v="."/>
    <n v="0"/>
    <n v="1958"/>
    <m/>
    <m/>
  </r>
  <r>
    <x v="177"/>
    <x v="72"/>
    <n v="1297"/>
    <n v="1082"/>
    <n v="175"/>
    <n v="0"/>
    <n v="40"/>
    <s v="."/>
    <s v="."/>
    <n v="0"/>
    <n v="1958"/>
    <m/>
    <m/>
  </r>
  <r>
    <x v="177"/>
    <x v="73"/>
    <n v="1064"/>
    <n v="844"/>
    <n v="183"/>
    <n v="0"/>
    <n v="37"/>
    <s v="."/>
    <s v="."/>
    <n v="0"/>
    <n v="1958"/>
    <m/>
    <m/>
  </r>
  <r>
    <x v="177"/>
    <x v="74"/>
    <n v="1032"/>
    <n v="843"/>
    <n v="152"/>
    <n v="0"/>
    <n v="37"/>
    <s v="."/>
    <s v="."/>
    <n v="0"/>
    <n v="1958"/>
    <m/>
    <m/>
  </r>
  <r>
    <x v="177"/>
    <x v="75"/>
    <n v="826"/>
    <n v="757"/>
    <n v="36"/>
    <n v="0"/>
    <n v="33"/>
    <s v="."/>
    <s v="."/>
    <n v="0"/>
    <n v="1958"/>
    <m/>
    <m/>
  </r>
  <r>
    <x v="177"/>
    <x v="76"/>
    <n v="803"/>
    <n v="697"/>
    <n v="73"/>
    <n v="0"/>
    <n v="34"/>
    <s v="."/>
    <s v="."/>
    <n v="0"/>
    <n v="1958"/>
    <m/>
    <m/>
  </r>
  <r>
    <x v="177"/>
    <x v="77"/>
    <n v="886"/>
    <n v="760"/>
    <n v="92"/>
    <n v="0"/>
    <n v="33"/>
    <s v="."/>
    <s v="."/>
    <n v="0"/>
    <n v="1958"/>
    <m/>
    <m/>
  </r>
  <r>
    <x v="177"/>
    <x v="78"/>
    <n v="911"/>
    <n v="719"/>
    <n v="156"/>
    <n v="0"/>
    <n v="36"/>
    <s v="."/>
    <s v="."/>
    <n v="0"/>
    <n v="1958"/>
    <m/>
    <m/>
  </r>
  <r>
    <x v="177"/>
    <x v="79"/>
    <n v="1062"/>
    <n v="717"/>
    <n v="301"/>
    <n v="0"/>
    <n v="44"/>
    <s v="."/>
    <s v="."/>
    <n v="0"/>
    <n v="1958"/>
    <m/>
    <m/>
  </r>
  <r>
    <x v="177"/>
    <x v="80"/>
    <n v="1513"/>
    <n v="981"/>
    <n v="474"/>
    <n v="0"/>
    <n v="58"/>
    <s v="."/>
    <s v="."/>
    <n v="0"/>
    <n v="1958"/>
    <m/>
    <m/>
  </r>
  <r>
    <x v="177"/>
    <x v="81"/>
    <n v="1434"/>
    <n v="875"/>
    <n v="491"/>
    <n v="0"/>
    <n v="68"/>
    <s v="."/>
    <s v="."/>
    <n v="0"/>
    <n v="1958"/>
    <m/>
    <m/>
  </r>
  <r>
    <x v="177"/>
    <x v="0"/>
    <n v="1507"/>
    <n v="995"/>
    <n v="441"/>
    <n v="0"/>
    <n v="71"/>
    <s v="."/>
    <s v="."/>
    <n v="0"/>
    <n v="1958"/>
    <m/>
    <m/>
  </r>
  <r>
    <x v="177"/>
    <x v="1"/>
    <n v="1534"/>
    <n v="871"/>
    <n v="585"/>
    <n v="0"/>
    <n v="78"/>
    <n v="0"/>
    <n v="0.18"/>
    <n v="93"/>
    <n v="1958"/>
    <m/>
    <m/>
  </r>
  <r>
    <x v="177"/>
    <x v="2"/>
    <n v="1473"/>
    <n v="606"/>
    <n v="779"/>
    <n v="0"/>
    <n v="87"/>
    <n v="0"/>
    <n v="0.17"/>
    <n v="93"/>
    <n v="1958"/>
    <m/>
    <m/>
  </r>
  <r>
    <x v="177"/>
    <x v="3"/>
    <n v="1461"/>
    <n v="555"/>
    <n v="807"/>
    <n v="0"/>
    <n v="99"/>
    <n v="0"/>
    <n v="0.17"/>
    <n v="102"/>
    <n v="1958"/>
    <m/>
    <m/>
  </r>
  <r>
    <x v="177"/>
    <x v="4"/>
    <n v="1619"/>
    <n v="654"/>
    <n v="860"/>
    <n v="0"/>
    <n v="105"/>
    <n v="0"/>
    <n v="0.19"/>
    <n v="100"/>
    <n v="1958"/>
    <m/>
    <m/>
  </r>
  <r>
    <x v="177"/>
    <x v="5"/>
    <n v="1581"/>
    <n v="477"/>
    <n v="998"/>
    <n v="0"/>
    <n v="106"/>
    <n v="0"/>
    <n v="0.18"/>
    <n v="79"/>
    <n v="1958"/>
    <m/>
    <m/>
  </r>
  <r>
    <x v="177"/>
    <x v="6"/>
    <n v="1764"/>
    <n v="607"/>
    <n v="1052"/>
    <n v="0"/>
    <n v="106"/>
    <n v="0"/>
    <n v="0.2"/>
    <n v="67"/>
    <n v="1958"/>
    <m/>
    <m/>
  </r>
  <r>
    <x v="177"/>
    <x v="7"/>
    <n v="1956"/>
    <n v="624"/>
    <n v="1193"/>
    <n v="0"/>
    <n v="139"/>
    <n v="0"/>
    <n v="0.22"/>
    <n v="65"/>
    <n v="1958"/>
    <m/>
    <m/>
  </r>
  <r>
    <x v="177"/>
    <x v="8"/>
    <n v="2125"/>
    <n v="675"/>
    <n v="1317"/>
    <n v="0"/>
    <n v="133"/>
    <n v="0"/>
    <n v="0.24"/>
    <n v="63"/>
    <n v="1958"/>
    <m/>
    <m/>
  </r>
  <r>
    <x v="177"/>
    <x v="9"/>
    <n v="2063"/>
    <n v="666"/>
    <n v="1258"/>
    <n v="0"/>
    <n v="139"/>
    <n v="0"/>
    <n v="0.23"/>
    <n v="73"/>
    <n v="1958"/>
    <m/>
    <m/>
  </r>
  <r>
    <x v="177"/>
    <x v="10"/>
    <n v="2179"/>
    <n v="714"/>
    <n v="1325"/>
    <n v="0"/>
    <n v="140"/>
    <n v="0"/>
    <n v="0.25"/>
    <n v="72"/>
    <n v="1989"/>
    <m/>
    <m/>
  </r>
  <r>
    <x v="177"/>
    <x v="11"/>
    <n v="2243"/>
    <n v="645"/>
    <n v="1435"/>
    <n v="0"/>
    <n v="163"/>
    <n v="0"/>
    <n v="0.25"/>
    <n v="54"/>
    <n v="1989"/>
    <m/>
    <m/>
  </r>
  <r>
    <x v="177"/>
    <x v="12"/>
    <n v="2479"/>
    <n v="748"/>
    <n v="1562"/>
    <n v="0"/>
    <n v="169"/>
    <n v="0"/>
    <n v="0.28000000000000003"/>
    <n v="43"/>
    <n v="1989"/>
    <m/>
    <m/>
  </r>
  <r>
    <x v="177"/>
    <x v="13"/>
    <n v="2537"/>
    <n v="712"/>
    <n v="1634"/>
    <n v="0"/>
    <n v="191"/>
    <n v="0"/>
    <n v="0.28000000000000003"/>
    <n v="42"/>
    <n v="1989"/>
    <m/>
    <m/>
  </r>
  <r>
    <x v="177"/>
    <x v="14"/>
    <n v="2734"/>
    <n v="803"/>
    <n v="1736"/>
    <n v="0"/>
    <n v="195"/>
    <n v="0"/>
    <n v="0.31"/>
    <n v="44"/>
    <n v="1989"/>
    <m/>
    <m/>
  </r>
  <r>
    <x v="177"/>
    <x v="15"/>
    <n v="3006"/>
    <n v="870"/>
    <n v="1916"/>
    <n v="0"/>
    <n v="221"/>
    <n v="0"/>
    <n v="0.34"/>
    <n v="53"/>
    <n v="1989"/>
    <m/>
    <m/>
  </r>
  <r>
    <x v="177"/>
    <x v="16"/>
    <n v="3163"/>
    <n v="871"/>
    <n v="2064"/>
    <n v="0"/>
    <n v="228"/>
    <n v="0"/>
    <n v="0.36"/>
    <n v="52"/>
    <n v="1989"/>
    <m/>
    <m/>
  </r>
  <r>
    <x v="177"/>
    <x v="17"/>
    <n v="3232"/>
    <n v="885"/>
    <n v="2113"/>
    <n v="0"/>
    <n v="234"/>
    <n v="0"/>
    <n v="0.37"/>
    <n v="58"/>
    <n v="1989"/>
    <m/>
    <m/>
  </r>
  <r>
    <x v="177"/>
    <x v="18"/>
    <n v="3384"/>
    <n v="775"/>
    <n v="2361"/>
    <n v="0"/>
    <n v="248"/>
    <n v="0"/>
    <n v="0.39"/>
    <n v="61"/>
    <n v="1989"/>
    <m/>
    <m/>
  </r>
  <r>
    <x v="177"/>
    <x v="19"/>
    <n v="3548"/>
    <n v="706"/>
    <n v="2589"/>
    <n v="0"/>
    <n v="253"/>
    <n v="0"/>
    <n v="0.41"/>
    <n v="55"/>
    <n v="1989"/>
    <m/>
    <m/>
  </r>
  <r>
    <x v="177"/>
    <x v="20"/>
    <n v="3985"/>
    <n v="745"/>
    <n v="2962"/>
    <n v="0"/>
    <n v="277"/>
    <n v="0"/>
    <n v="0.46"/>
    <n v="51"/>
    <n v="1989"/>
    <m/>
    <m/>
  </r>
  <r>
    <x v="177"/>
    <x v="21"/>
    <n v="4161"/>
    <n v="821"/>
    <n v="3022"/>
    <n v="0"/>
    <n v="317"/>
    <n v="0"/>
    <n v="0.48"/>
    <n v="783"/>
    <n v="1989"/>
    <m/>
    <m/>
  </r>
  <r>
    <x v="177"/>
    <x v="22"/>
    <n v="4474"/>
    <n v="639"/>
    <n v="3501"/>
    <n v="0"/>
    <n v="334"/>
    <n v="0"/>
    <n v="0.51"/>
    <n v="858"/>
    <n v="1989"/>
    <m/>
    <m/>
  </r>
  <r>
    <x v="177"/>
    <x v="23"/>
    <n v="5004"/>
    <n v="448"/>
    <n v="4178"/>
    <n v="0"/>
    <n v="378"/>
    <n v="0"/>
    <n v="0.56999999999999995"/>
    <n v="843"/>
    <n v="1989"/>
    <m/>
    <m/>
  </r>
  <r>
    <x v="177"/>
    <x v="24"/>
    <n v="5455"/>
    <n v="586"/>
    <n v="4420"/>
    <n v="0"/>
    <n v="449"/>
    <n v="0"/>
    <n v="0.61"/>
    <n v="835"/>
    <n v="1989"/>
    <m/>
    <m/>
  </r>
  <r>
    <x v="177"/>
    <x v="25"/>
    <n v="5649"/>
    <n v="487"/>
    <n v="4700"/>
    <n v="0"/>
    <n v="461"/>
    <n v="0"/>
    <n v="0.62"/>
    <n v="782"/>
    <n v="1989"/>
    <m/>
    <m/>
  </r>
  <r>
    <x v="177"/>
    <x v="26"/>
    <n v="5824"/>
    <n v="447"/>
    <n v="4908"/>
    <n v="0"/>
    <n v="469"/>
    <n v="0"/>
    <n v="0.63"/>
    <n v="803"/>
    <n v="1989"/>
    <m/>
    <m/>
  </r>
  <r>
    <x v="177"/>
    <x v="27"/>
    <n v="6115"/>
    <n v="359"/>
    <n v="5251"/>
    <n v="0"/>
    <n v="505"/>
    <n v="0"/>
    <n v="0.66"/>
    <n v="704"/>
    <n v="1989"/>
    <m/>
    <m/>
  </r>
  <r>
    <x v="177"/>
    <x v="28"/>
    <n v="6198"/>
    <n v="342"/>
    <n v="5271"/>
    <n v="0"/>
    <n v="584"/>
    <n v="0"/>
    <n v="0.65"/>
    <n v="782"/>
    <n v="1989"/>
    <m/>
    <m/>
  </r>
  <r>
    <x v="177"/>
    <x v="29"/>
    <n v="6202"/>
    <n v="461"/>
    <n v="5045"/>
    <n v="0"/>
    <n v="696"/>
    <n v="0"/>
    <n v="0.65"/>
    <n v="765"/>
    <n v="1989"/>
    <m/>
    <m/>
  </r>
  <r>
    <x v="177"/>
    <x v="30"/>
    <n v="6826"/>
    <n v="459"/>
    <n v="5668"/>
    <n v="0"/>
    <n v="699"/>
    <n v="0"/>
    <n v="0.7"/>
    <n v="706"/>
    <n v="1989"/>
    <m/>
    <m/>
  </r>
  <r>
    <x v="177"/>
    <x v="31"/>
    <n v="7359"/>
    <n v="444"/>
    <n v="6134"/>
    <n v="0"/>
    <n v="782"/>
    <n v="0"/>
    <n v="0.75"/>
    <n v="620"/>
    <n v="1989"/>
    <m/>
    <m/>
  </r>
  <r>
    <x v="177"/>
    <x v="32"/>
    <n v="7425"/>
    <n v="389"/>
    <n v="6261"/>
    <n v="0"/>
    <n v="775"/>
    <n v="0"/>
    <n v="0.75"/>
    <n v="657"/>
    <n v="1989"/>
    <m/>
    <m/>
  </r>
  <r>
    <x v="177"/>
    <x v="33"/>
    <n v="7978"/>
    <n v="330"/>
    <n v="6837"/>
    <n v="0"/>
    <n v="811"/>
    <n v="0"/>
    <n v="0.81"/>
    <n v="580"/>
    <n v="1989"/>
    <m/>
    <m/>
  </r>
  <r>
    <x v="177"/>
    <x v="34"/>
    <n v="8230"/>
    <n v="438"/>
    <n v="6967"/>
    <n v="0"/>
    <n v="825"/>
    <n v="0"/>
    <n v="0.83"/>
    <n v="653"/>
    <n v="1989"/>
    <m/>
    <m/>
  </r>
  <r>
    <x v="177"/>
    <x v="35"/>
    <n v="7926"/>
    <n v="434"/>
    <n v="6739"/>
    <n v="0"/>
    <n v="753"/>
    <n v="0"/>
    <n v="0.8"/>
    <n v="629"/>
    <n v="1989"/>
    <m/>
    <m/>
  </r>
  <r>
    <x v="177"/>
    <x v="36"/>
    <n v="7474"/>
    <n v="782"/>
    <n v="5962"/>
    <n v="0"/>
    <n v="730"/>
    <n v="0"/>
    <n v="0.75"/>
    <n v="766"/>
    <n v="1989"/>
    <m/>
    <m/>
  </r>
  <r>
    <x v="177"/>
    <x v="37"/>
    <n v="8323"/>
    <n v="1492"/>
    <n v="6091"/>
    <n v="0"/>
    <n v="740"/>
    <n v="0"/>
    <n v="0.84"/>
    <n v="811"/>
    <n v="1989"/>
    <m/>
    <m/>
  </r>
  <r>
    <x v="177"/>
    <x v="38"/>
    <n v="8600"/>
    <n v="1897"/>
    <n v="5907"/>
    <n v="0"/>
    <n v="796"/>
    <n v="0"/>
    <n v="0.86"/>
    <n v="809"/>
    <n v="1989"/>
    <m/>
    <m/>
  </r>
  <r>
    <x v="177"/>
    <x v="39"/>
    <n v="8979"/>
    <n v="2160"/>
    <n v="6017"/>
    <n v="0"/>
    <n v="802"/>
    <n v="0"/>
    <n v="0.9"/>
    <n v="793"/>
    <n v="1989"/>
    <m/>
    <m/>
  </r>
  <r>
    <x v="177"/>
    <x v="40"/>
    <n v="11238"/>
    <n v="2610"/>
    <n v="7814"/>
    <n v="0"/>
    <n v="814"/>
    <n v="0"/>
    <n v="1.1299999999999999"/>
    <n v="899"/>
    <n v="1989"/>
    <m/>
    <m/>
  </r>
  <r>
    <x v="177"/>
    <x v="41"/>
    <n v="11541"/>
    <n v="2824"/>
    <n v="7727"/>
    <n v="0"/>
    <n v="990"/>
    <n v="0"/>
    <n v="1.1599999999999999"/>
    <n v="912"/>
    <n v="1990"/>
    <m/>
    <m/>
  </r>
  <r>
    <x v="177"/>
    <x v="42"/>
    <n v="11997"/>
    <n v="3015"/>
    <n v="7966"/>
    <n v="0"/>
    <n v="1016"/>
    <n v="0"/>
    <n v="1.21"/>
    <n v="938"/>
    <n v="1990"/>
    <m/>
    <m/>
  </r>
  <r>
    <x v="177"/>
    <x v="43"/>
    <n v="13166"/>
    <n v="3057"/>
    <n v="9071"/>
    <n v="0"/>
    <n v="1039"/>
    <n v="0"/>
    <n v="1.32"/>
    <n v="953"/>
    <n v="1990"/>
    <m/>
    <m/>
  </r>
  <r>
    <x v="177"/>
    <x v="44"/>
    <n v="12797"/>
    <n v="3278"/>
    <n v="8484"/>
    <n v="0"/>
    <n v="1036"/>
    <n v="0"/>
    <n v="1.28"/>
    <n v="856"/>
    <n v="1990"/>
    <m/>
    <m/>
  </r>
  <r>
    <x v="177"/>
    <x v="45"/>
    <n v="12997"/>
    <n v="3455"/>
    <n v="8458"/>
    <n v="0"/>
    <n v="1085"/>
    <n v="0"/>
    <n v="1.29"/>
    <n v="841"/>
    <n v="1990"/>
    <m/>
    <m/>
  </r>
  <r>
    <x v="177"/>
    <x v="46"/>
    <n v="14145"/>
    <n v="3692"/>
    <n v="9348"/>
    <n v="0"/>
    <n v="1105"/>
    <n v="0"/>
    <n v="1.4"/>
    <n v="854"/>
    <n v="1990"/>
    <m/>
    <m/>
  </r>
  <r>
    <x v="177"/>
    <x v="47"/>
    <n v="13795"/>
    <n v="3539"/>
    <n v="9106"/>
    <n v="0"/>
    <n v="1150"/>
    <n v="0"/>
    <n v="1.36"/>
    <n v="863"/>
    <n v="1990"/>
    <m/>
    <m/>
  </r>
  <r>
    <x v="177"/>
    <x v="48"/>
    <n v="14473"/>
    <n v="3622"/>
    <n v="9519"/>
    <n v="54"/>
    <n v="1278"/>
    <n v="0"/>
    <n v="1.42"/>
    <n v="875"/>
    <n v="1990"/>
    <m/>
    <m/>
  </r>
  <r>
    <x v="177"/>
    <x v="49"/>
    <n v="15767"/>
    <n v="3214"/>
    <n v="10826"/>
    <n v="435"/>
    <n v="1292"/>
    <n v="0"/>
    <n v="1.54"/>
    <n v="801"/>
    <n v="1990"/>
    <m/>
    <m/>
  </r>
  <r>
    <x v="177"/>
    <x v="50"/>
    <n v="17569"/>
    <n v="3924"/>
    <n v="11050"/>
    <n v="1215"/>
    <n v="1380"/>
    <n v="0"/>
    <n v="1.71"/>
    <n v="1029"/>
    <n v="1990"/>
    <m/>
    <m/>
  </r>
  <r>
    <x v="177"/>
    <x v="51"/>
    <n v="17107"/>
    <n v="3917"/>
    <n v="10513"/>
    <n v="1270"/>
    <n v="1407"/>
    <n v="0"/>
    <n v="1.66"/>
    <n v="1117"/>
    <n v="1990"/>
    <m/>
    <m/>
  </r>
  <r>
    <x v="177"/>
    <x v="52"/>
    <n v="17114"/>
    <n v="3323"/>
    <n v="11001"/>
    <n v="1408"/>
    <n v="1382"/>
    <n v="0"/>
    <n v="1.65"/>
    <n v="932"/>
    <n v="1990"/>
    <m/>
    <m/>
  </r>
  <r>
    <x v="177"/>
    <x v="53"/>
    <n v="18214"/>
    <n v="3595"/>
    <n v="11588"/>
    <n v="1705"/>
    <n v="1327"/>
    <n v="0"/>
    <n v="1.75"/>
    <n v="924"/>
    <n v="1990"/>
    <m/>
    <m/>
  </r>
  <r>
    <x v="177"/>
    <x v="54"/>
    <n v="16694"/>
    <n v="3395"/>
    <n v="10487"/>
    <n v="1647"/>
    <n v="1165"/>
    <n v="0"/>
    <n v="1.6"/>
    <n v="1047"/>
    <n v="1990"/>
    <m/>
    <m/>
  </r>
  <r>
    <x v="177"/>
    <x v="55"/>
    <n v="17220"/>
    <n v="3514"/>
    <n v="10440"/>
    <n v="2063"/>
    <n v="1203"/>
    <n v="0"/>
    <n v="1.64"/>
    <n v="1159"/>
    <n v="1990"/>
    <m/>
    <m/>
  </r>
  <r>
    <x v="177"/>
    <x v="56"/>
    <n v="17802"/>
    <n v="3483"/>
    <n v="10828"/>
    <n v="2343"/>
    <n v="1148"/>
    <n v="0"/>
    <n v="1.69"/>
    <n v="1111"/>
    <n v="1990"/>
    <m/>
    <m/>
  </r>
  <r>
    <x v="177"/>
    <x v="57"/>
    <n v="16312"/>
    <n v="3392"/>
    <n v="9513"/>
    <n v="2273"/>
    <n v="1134"/>
    <n v="0"/>
    <n v="1.54"/>
    <n v="1196"/>
    <n v="1990"/>
    <m/>
    <m/>
  </r>
  <r>
    <x v="177"/>
    <x v="58"/>
    <n v="16403"/>
    <n v="2984"/>
    <n v="9322"/>
    <n v="2379"/>
    <n v="1718"/>
    <n v="0"/>
    <n v="1.55"/>
    <n v="1141"/>
    <n v="1990"/>
    <m/>
    <m/>
  </r>
  <r>
    <x v="177"/>
    <x v="59"/>
    <n v="15169"/>
    <n v="2648"/>
    <n v="9034"/>
    <n v="2585"/>
    <n v="902"/>
    <n v="0"/>
    <n v="1.44"/>
    <n v="1195"/>
    <n v="1990"/>
    <m/>
    <m/>
  </r>
  <r>
    <x v="177"/>
    <x v="60"/>
    <n v="14774"/>
    <n v="2932"/>
    <n v="8485"/>
    <n v="2634"/>
    <n v="723"/>
    <n v="0"/>
    <n v="1.4"/>
    <n v="1104"/>
    <n v="1990"/>
    <m/>
    <m/>
  </r>
  <r>
    <x v="177"/>
    <x v="61"/>
    <n v="13127"/>
    <n v="1719"/>
    <n v="7981"/>
    <n v="2803"/>
    <n v="624"/>
    <n v="0"/>
    <n v="1.24"/>
    <n v="1138"/>
    <n v="1990"/>
    <m/>
    <m/>
  </r>
  <r>
    <x v="177"/>
    <x v="62"/>
    <n v="12987"/>
    <n v="2285"/>
    <n v="7225"/>
    <n v="2788"/>
    <n v="689"/>
    <n v="0"/>
    <n v="1.23"/>
    <n v="1259"/>
    <n v="1990"/>
    <m/>
    <m/>
  </r>
  <r>
    <x v="177"/>
    <x v="63"/>
    <n v="12548"/>
    <n v="3036"/>
    <n v="6500"/>
    <n v="2456"/>
    <n v="556"/>
    <n v="0"/>
    <n v="1.19"/>
    <n v="1306"/>
    <n v="1990"/>
    <m/>
    <m/>
  </r>
  <r>
    <x v="177"/>
    <x v="64"/>
    <n v="12388"/>
    <n v="2741"/>
    <n v="6621"/>
    <n v="2346"/>
    <n v="680"/>
    <n v="0"/>
    <n v="1.18"/>
    <n v="1349"/>
    <n v="1990"/>
    <m/>
    <m/>
  </r>
  <r>
    <x v="177"/>
    <x v="65"/>
    <n v="12286"/>
    <n v="2761"/>
    <n v="6608"/>
    <n v="2169"/>
    <n v="748"/>
    <n v="0"/>
    <n v="1.18"/>
    <n v="1359"/>
    <n v="1990"/>
    <m/>
    <m/>
  </r>
  <r>
    <x v="178"/>
    <x v="92"/>
    <n v="57"/>
    <n v="0"/>
    <n v="57"/>
    <n v="0"/>
    <n v="0"/>
    <s v="."/>
    <s v="."/>
    <n v="0"/>
    <n v="1958"/>
    <m/>
    <m/>
  </r>
  <r>
    <x v="179"/>
    <x v="0"/>
    <n v="71"/>
    <n v="0"/>
    <n v="71"/>
    <n v="0"/>
    <n v="0"/>
    <s v="."/>
    <s v="."/>
    <n v="0"/>
    <n v="1958"/>
    <m/>
    <m/>
  </r>
  <r>
    <x v="179"/>
    <x v="1"/>
    <n v="96"/>
    <n v="0"/>
    <n v="96"/>
    <n v="0"/>
    <n v="0"/>
    <n v="0"/>
    <n v="3.85"/>
    <n v="0"/>
    <n v="1958"/>
    <m/>
    <m/>
  </r>
  <r>
    <x v="179"/>
    <x v="2"/>
    <n v="106"/>
    <n v="0"/>
    <n v="106"/>
    <n v="0"/>
    <n v="0"/>
    <n v="0"/>
    <n v="3.87"/>
    <n v="0"/>
    <n v="1958"/>
    <m/>
    <m/>
  </r>
  <r>
    <x v="179"/>
    <x v="3"/>
    <n v="53"/>
    <n v="0"/>
    <n v="53"/>
    <n v="0"/>
    <n v="0"/>
    <n v="0"/>
    <n v="1.77"/>
    <n v="0"/>
    <n v="1958"/>
    <m/>
    <m/>
  </r>
  <r>
    <x v="179"/>
    <x v="4"/>
    <n v="100"/>
    <n v="0"/>
    <n v="100"/>
    <n v="0"/>
    <n v="0"/>
    <n v="0"/>
    <n v="3.11"/>
    <n v="0"/>
    <n v="1958"/>
    <m/>
    <m/>
  </r>
  <r>
    <x v="179"/>
    <x v="5"/>
    <n v="166"/>
    <n v="0"/>
    <n v="166"/>
    <n v="0"/>
    <n v="0"/>
    <n v="0"/>
    <n v="4.88"/>
    <n v="0"/>
    <n v="1958"/>
    <m/>
    <m/>
  </r>
  <r>
    <x v="179"/>
    <x v="6"/>
    <n v="114"/>
    <n v="0"/>
    <n v="114"/>
    <n v="0"/>
    <n v="0"/>
    <n v="0"/>
    <n v="3.18"/>
    <n v="0"/>
    <n v="1958"/>
    <m/>
    <m/>
  </r>
  <r>
    <x v="179"/>
    <x v="7"/>
    <n v="138"/>
    <n v="0"/>
    <n v="138"/>
    <n v="0"/>
    <n v="0"/>
    <n v="0"/>
    <n v="3.68"/>
    <n v="0"/>
    <n v="1958"/>
    <m/>
    <m/>
  </r>
  <r>
    <x v="179"/>
    <x v="8"/>
    <n v="85"/>
    <n v="0"/>
    <n v="85"/>
    <n v="0"/>
    <n v="0"/>
    <n v="0"/>
    <n v="2.15"/>
    <n v="0"/>
    <n v="1958"/>
    <m/>
    <m/>
  </r>
  <r>
    <x v="179"/>
    <x v="9"/>
    <n v="46"/>
    <n v="0"/>
    <n v="46"/>
    <n v="0"/>
    <n v="0"/>
    <n v="0"/>
    <n v="1.1100000000000001"/>
    <n v="0"/>
    <n v="1958"/>
    <m/>
    <m/>
  </r>
  <r>
    <x v="179"/>
    <x v="10"/>
    <n v="50"/>
    <n v="0"/>
    <n v="50"/>
    <n v="0"/>
    <n v="0"/>
    <n v="0"/>
    <n v="1.1499999999999999"/>
    <n v="0"/>
    <n v="1989"/>
    <m/>
    <m/>
  </r>
  <r>
    <x v="179"/>
    <x v="11"/>
    <n v="48"/>
    <n v="0"/>
    <n v="48"/>
    <n v="0"/>
    <n v="0"/>
    <n v="0"/>
    <n v="1.01"/>
    <n v="0"/>
    <n v="1989"/>
    <m/>
    <m/>
  </r>
  <r>
    <x v="179"/>
    <x v="12"/>
    <n v="44"/>
    <n v="0"/>
    <n v="44"/>
    <n v="0"/>
    <n v="0"/>
    <n v="0"/>
    <n v="0.87"/>
    <n v="0"/>
    <n v="1989"/>
    <m/>
    <m/>
  </r>
  <r>
    <x v="179"/>
    <x v="13"/>
    <n v="52"/>
    <n v="0"/>
    <n v="52"/>
    <n v="0"/>
    <n v="0"/>
    <n v="0"/>
    <n v="0.93"/>
    <n v="0"/>
    <n v="1989"/>
    <m/>
    <m/>
  </r>
  <r>
    <x v="179"/>
    <x v="14"/>
    <n v="1674"/>
    <n v="0"/>
    <n v="53"/>
    <n v="46"/>
    <n v="0"/>
    <n v="1575"/>
    <n v="27.31"/>
    <n v="0"/>
    <n v="1989"/>
    <m/>
    <m/>
  </r>
  <r>
    <x v="179"/>
    <x v="15"/>
    <n v="1711"/>
    <n v="0"/>
    <n v="42"/>
    <n v="41"/>
    <n v="0"/>
    <n v="1627"/>
    <n v="25.5"/>
    <n v="0"/>
    <n v="1989"/>
    <m/>
    <m/>
  </r>
  <r>
    <x v="179"/>
    <x v="16"/>
    <n v="1716"/>
    <n v="0"/>
    <n v="46"/>
    <n v="42"/>
    <n v="0"/>
    <n v="1627"/>
    <n v="23.48"/>
    <n v="0"/>
    <n v="1989"/>
    <m/>
    <m/>
  </r>
  <r>
    <x v="179"/>
    <x v="17"/>
    <n v="1712"/>
    <n v="0"/>
    <n v="42"/>
    <n v="43"/>
    <n v="0"/>
    <n v="1627"/>
    <n v="21.62"/>
    <n v="0"/>
    <n v="1989"/>
    <m/>
    <m/>
  </r>
  <r>
    <x v="179"/>
    <x v="18"/>
    <n v="1824"/>
    <n v="0"/>
    <n v="59"/>
    <n v="59"/>
    <n v="0"/>
    <n v="1706"/>
    <n v="21.32"/>
    <n v="0"/>
    <n v="1989"/>
    <m/>
    <m/>
  </r>
  <r>
    <x v="179"/>
    <x v="19"/>
    <n v="1931"/>
    <n v="0"/>
    <n v="66"/>
    <n v="269"/>
    <n v="0"/>
    <n v="1596"/>
    <n v="20.92"/>
    <n v="0"/>
    <n v="1989"/>
    <m/>
    <m/>
  </r>
  <r>
    <x v="179"/>
    <x v="20"/>
    <n v="1956"/>
    <n v="0"/>
    <n v="83"/>
    <n v="445"/>
    <n v="7"/>
    <n v="1421"/>
    <n v="19.59"/>
    <n v="0"/>
    <n v="1989"/>
    <m/>
    <m/>
  </r>
  <r>
    <x v="179"/>
    <x v="21"/>
    <n v="2064"/>
    <n v="0"/>
    <n v="82"/>
    <n v="525"/>
    <n v="35"/>
    <n v="1422"/>
    <n v="19.04"/>
    <n v="0"/>
    <n v="1989"/>
    <m/>
    <m/>
  </r>
  <r>
    <x v="179"/>
    <x v="22"/>
    <n v="2496"/>
    <n v="0"/>
    <n v="92"/>
    <n v="527"/>
    <n v="35"/>
    <n v="1842"/>
    <n v="21.11"/>
    <n v="0"/>
    <n v="1989"/>
    <m/>
    <m/>
  </r>
  <r>
    <x v="179"/>
    <x v="23"/>
    <n v="2941"/>
    <n v="0"/>
    <n v="104"/>
    <n v="578"/>
    <n v="14"/>
    <n v="2245"/>
    <n v="22.76"/>
    <n v="0"/>
    <n v="1989"/>
    <m/>
    <m/>
  </r>
  <r>
    <x v="179"/>
    <x v="24"/>
    <n v="3400"/>
    <n v="0"/>
    <n v="126"/>
    <n v="828"/>
    <n v="14"/>
    <n v="2432"/>
    <n v="24.14"/>
    <n v="0"/>
    <n v="1989"/>
    <m/>
    <m/>
  </r>
  <r>
    <x v="179"/>
    <x v="25"/>
    <n v="2860"/>
    <n v="0"/>
    <n v="140"/>
    <n v="681"/>
    <n v="17"/>
    <n v="2022"/>
    <n v="18.79"/>
    <n v="25"/>
    <n v="1989"/>
    <m/>
    <m/>
  </r>
  <r>
    <x v="179"/>
    <x v="26"/>
    <n v="2988"/>
    <n v="0"/>
    <n v="114"/>
    <n v="1157"/>
    <n v="22"/>
    <n v="1695"/>
    <n v="18.350000000000001"/>
    <n v="41"/>
    <n v="1989"/>
    <m/>
    <m/>
  </r>
  <r>
    <x v="179"/>
    <x v="27"/>
    <n v="2832"/>
    <n v="0"/>
    <n v="327"/>
    <n v="773"/>
    <n v="23"/>
    <n v="1708"/>
    <n v="16.45"/>
    <n v="57"/>
    <n v="1989"/>
    <m/>
    <m/>
  </r>
  <r>
    <x v="179"/>
    <x v="28"/>
    <n v="2707"/>
    <n v="0"/>
    <n v="434"/>
    <n v="842"/>
    <n v="23"/>
    <n v="1408"/>
    <n v="14.99"/>
    <n v="58"/>
    <n v="1989"/>
    <m/>
    <m/>
  </r>
  <r>
    <x v="179"/>
    <x v="29"/>
    <n v="2872"/>
    <n v="0"/>
    <n v="409"/>
    <n v="773"/>
    <n v="28"/>
    <n v="1661"/>
    <n v="15.1"/>
    <n v="63"/>
    <n v="1989"/>
    <m/>
    <m/>
  </r>
  <r>
    <x v="179"/>
    <x v="30"/>
    <n v="3916"/>
    <n v="0"/>
    <n v="383"/>
    <n v="2285"/>
    <n v="32"/>
    <n v="1215"/>
    <n v="19.260000000000002"/>
    <n v="62"/>
    <n v="1989"/>
    <m/>
    <m/>
  </r>
  <r>
    <x v="179"/>
    <x v="31"/>
    <n v="3572"/>
    <n v="0"/>
    <n v="438"/>
    <n v="2357"/>
    <n v="28"/>
    <n v="748"/>
    <n v="16.12"/>
    <n v="0"/>
    <n v="1989"/>
    <m/>
    <m/>
  </r>
  <r>
    <x v="179"/>
    <x v="32"/>
    <n v="3507"/>
    <n v="0"/>
    <n v="607"/>
    <n v="2605"/>
    <n v="35"/>
    <n v="260"/>
    <n v="14.27"/>
    <n v="0"/>
    <n v="1989"/>
    <m/>
    <m/>
  </r>
  <r>
    <x v="179"/>
    <x v="33"/>
    <n v="3369"/>
    <n v="0"/>
    <n v="670"/>
    <n v="2416"/>
    <n v="31"/>
    <n v="253"/>
    <n v="12.26"/>
    <n v="0"/>
    <n v="1989"/>
    <m/>
    <m/>
  </r>
  <r>
    <x v="179"/>
    <x v="34"/>
    <n v="3073"/>
    <n v="0"/>
    <n v="714"/>
    <n v="2262"/>
    <n v="51"/>
    <n v="46"/>
    <n v="10.029999999999999"/>
    <n v="0"/>
    <n v="1989"/>
    <m/>
    <m/>
  </r>
  <r>
    <x v="179"/>
    <x v="35"/>
    <n v="3363"/>
    <n v="0"/>
    <n v="687"/>
    <n v="2139"/>
    <n v="65"/>
    <n v="473"/>
    <n v="9.94"/>
    <n v="0"/>
    <n v="1989"/>
    <m/>
    <m/>
  </r>
  <r>
    <x v="179"/>
    <x v="36"/>
    <n v="3383"/>
    <n v="0"/>
    <n v="625"/>
    <n v="2350"/>
    <n v="43"/>
    <n v="365"/>
    <n v="9.19"/>
    <n v="0"/>
    <n v="1989"/>
    <m/>
    <m/>
  </r>
  <r>
    <x v="179"/>
    <x v="37"/>
    <n v="3626"/>
    <n v="0"/>
    <n v="643"/>
    <n v="2941"/>
    <n v="42"/>
    <n v="0"/>
    <n v="9.18"/>
    <n v="0"/>
    <n v="1989"/>
    <m/>
    <m/>
  </r>
  <r>
    <x v="179"/>
    <x v="38"/>
    <n v="3136"/>
    <n v="0"/>
    <n v="620"/>
    <n v="2476"/>
    <n v="41"/>
    <n v="0"/>
    <n v="7.47"/>
    <n v="0"/>
    <n v="1989"/>
    <m/>
    <m/>
  </r>
  <r>
    <x v="179"/>
    <x v="39"/>
    <n v="3253"/>
    <n v="0"/>
    <n v="614"/>
    <n v="2598"/>
    <n v="41"/>
    <n v="0"/>
    <n v="7.36"/>
    <n v="0"/>
    <n v="1989"/>
    <m/>
    <m/>
  </r>
  <r>
    <x v="179"/>
    <x v="40"/>
    <n v="3907"/>
    <n v="0"/>
    <n v="721"/>
    <n v="3145"/>
    <n v="41"/>
    <n v="0"/>
    <n v="8.49"/>
    <n v="0"/>
    <n v="1989"/>
    <m/>
    <m/>
  </r>
  <r>
    <x v="179"/>
    <x v="41"/>
    <n v="3211"/>
    <n v="0"/>
    <n v="746"/>
    <n v="2429"/>
    <n v="36"/>
    <n v="0"/>
    <n v="6.78"/>
    <n v="0"/>
    <n v="1990"/>
    <m/>
    <m/>
  </r>
  <r>
    <x v="179"/>
    <x v="42"/>
    <n v="4828"/>
    <n v="0"/>
    <n v="832"/>
    <n v="3924"/>
    <n v="72"/>
    <n v="0"/>
    <n v="10"/>
    <n v="0"/>
    <n v="1990"/>
    <m/>
    <m/>
  </r>
  <r>
    <x v="179"/>
    <x v="43"/>
    <n v="7309"/>
    <n v="0"/>
    <n v="1216"/>
    <n v="6019"/>
    <n v="74"/>
    <n v="0"/>
    <n v="14.97"/>
    <n v="0"/>
    <n v="1990"/>
    <m/>
    <m/>
  </r>
  <r>
    <x v="179"/>
    <x v="44"/>
    <n v="8378"/>
    <n v="0"/>
    <n v="1232"/>
    <n v="7072"/>
    <n v="74"/>
    <n v="0"/>
    <n v="17.05"/>
    <n v="0"/>
    <n v="1990"/>
    <m/>
    <m/>
  </r>
  <r>
    <x v="179"/>
    <x v="45"/>
    <n v="8242"/>
    <n v="0"/>
    <n v="1105"/>
    <n v="7072"/>
    <n v="64"/>
    <n v="0"/>
    <n v="16.649999999999999"/>
    <n v="0"/>
    <n v="1990"/>
    <m/>
    <m/>
  </r>
  <r>
    <x v="179"/>
    <x v="46"/>
    <n v="8669"/>
    <n v="0"/>
    <n v="1531"/>
    <n v="7072"/>
    <n v="65"/>
    <n v="0"/>
    <n v="17.29"/>
    <n v="0"/>
    <n v="1990"/>
    <m/>
    <m/>
  </r>
  <r>
    <x v="179"/>
    <x v="47"/>
    <n v="8808"/>
    <n v="0"/>
    <n v="1536"/>
    <n v="7177"/>
    <n v="94"/>
    <n v="0"/>
    <n v="17.190000000000001"/>
    <n v="0"/>
    <n v="1990"/>
    <m/>
    <m/>
  </r>
  <r>
    <x v="179"/>
    <x v="48"/>
    <n v="10225"/>
    <n v="0"/>
    <n v="2463"/>
    <n v="7668"/>
    <n v="94"/>
    <n v="0"/>
    <n v="19.34"/>
    <n v="0"/>
    <n v="1990"/>
    <m/>
    <m/>
  </r>
  <r>
    <x v="179"/>
    <x v="49"/>
    <n v="8836"/>
    <n v="0"/>
    <n v="3238"/>
    <n v="5464"/>
    <n v="134"/>
    <n v="0"/>
    <n v="16.100000000000001"/>
    <n v="0"/>
    <n v="1990"/>
    <m/>
    <m/>
  </r>
  <r>
    <x v="179"/>
    <x v="50"/>
    <n v="8565"/>
    <n v="0"/>
    <n v="2318"/>
    <n v="6109"/>
    <n v="139"/>
    <n v="0"/>
    <n v="15.03"/>
    <n v="0"/>
    <n v="1990"/>
    <m/>
    <m/>
  </r>
  <r>
    <x v="179"/>
    <x v="51"/>
    <n v="9471"/>
    <n v="0"/>
    <n v="2678"/>
    <n v="6629"/>
    <n v="165"/>
    <n v="0"/>
    <n v="16.03"/>
    <n v="0"/>
    <n v="1990"/>
    <m/>
    <m/>
  </r>
  <r>
    <x v="179"/>
    <x v="52"/>
    <n v="11289"/>
    <n v="0"/>
    <n v="4246"/>
    <n v="6716"/>
    <n v="169"/>
    <n v="157"/>
    <n v="18.57"/>
    <n v="277"/>
    <n v="1990"/>
    <m/>
    <m/>
  </r>
  <r>
    <x v="179"/>
    <x v="53"/>
    <n v="11155"/>
    <n v="0"/>
    <n v="3995"/>
    <n v="6821"/>
    <n v="182"/>
    <n v="157"/>
    <n v="17.87"/>
    <n v="600"/>
    <n v="1990"/>
    <m/>
    <m/>
  </r>
  <r>
    <x v="179"/>
    <x v="54"/>
    <n v="11323"/>
    <n v="0"/>
    <n v="3664"/>
    <n v="7312"/>
    <n v="190"/>
    <n v="157"/>
    <n v="17.329999999999998"/>
    <n v="510"/>
    <n v="1990"/>
    <m/>
    <m/>
  </r>
  <r>
    <x v="179"/>
    <x v="55"/>
    <n v="11711"/>
    <n v="0"/>
    <n v="2402"/>
    <n v="8962"/>
    <n v="190"/>
    <n v="157"/>
    <n v="16.38"/>
    <n v="289"/>
    <n v="1990"/>
    <m/>
    <m/>
  </r>
  <r>
    <x v="179"/>
    <x v="56"/>
    <n v="13896"/>
    <n v="0"/>
    <n v="2962"/>
    <n v="8683"/>
    <n v="204"/>
    <n v="2047"/>
    <n v="16.93"/>
    <n v="388"/>
    <n v="1990"/>
    <m/>
    <m/>
  </r>
  <r>
    <x v="179"/>
    <x v="57"/>
    <n v="17310"/>
    <n v="0"/>
    <n v="5096"/>
    <n v="9849"/>
    <n v="213"/>
    <n v="2152"/>
    <n v="17.690000000000001"/>
    <n v="500"/>
    <n v="1990"/>
    <m/>
    <m/>
  </r>
  <r>
    <x v="179"/>
    <x v="58"/>
    <n v="17256"/>
    <n v="0"/>
    <n v="3408"/>
    <n v="11318"/>
    <n v="326"/>
    <n v="2205"/>
    <n v="14.97"/>
    <n v="634"/>
    <n v="1990"/>
    <m/>
    <m/>
  </r>
  <r>
    <x v="179"/>
    <x v="59"/>
    <n v="17683"/>
    <n v="0"/>
    <n v="3934"/>
    <n v="11344"/>
    <n v="517"/>
    <n v="1888"/>
    <n v="13.01"/>
    <n v="733"/>
    <n v="1990"/>
    <m/>
    <m/>
  </r>
  <r>
    <x v="179"/>
    <x v="60"/>
    <n v="18877"/>
    <n v="0"/>
    <n v="4030"/>
    <n v="12208"/>
    <n v="557"/>
    <n v="2082"/>
    <n v="11.86"/>
    <n v="808"/>
    <n v="1990"/>
    <m/>
    <m/>
  </r>
  <r>
    <x v="179"/>
    <x v="61"/>
    <n v="19773"/>
    <n v="0"/>
    <n v="4149"/>
    <n v="14573"/>
    <n v="514"/>
    <n v="537"/>
    <n v="11.2"/>
    <n v="942"/>
    <n v="1990"/>
    <m/>
    <m/>
  </r>
  <r>
    <x v="179"/>
    <x v="62"/>
    <n v="21935"/>
    <n v="0"/>
    <n v="2763"/>
    <n v="18199"/>
    <n v="680"/>
    <n v="293"/>
    <n v="11.51"/>
    <n v="1243"/>
    <n v="1990"/>
    <m/>
    <m/>
  </r>
  <r>
    <x v="179"/>
    <x v="63"/>
    <n v="25668"/>
    <n v="0"/>
    <n v="2261"/>
    <n v="22289"/>
    <n v="748"/>
    <n v="369"/>
    <n v="12.73"/>
    <n v="1536"/>
    <n v="1990"/>
    <m/>
    <m/>
  </r>
  <r>
    <x v="179"/>
    <x v="64"/>
    <n v="23186"/>
    <n v="0"/>
    <n v="3215"/>
    <n v="18855"/>
    <n v="726"/>
    <n v="389"/>
    <n v="11.03"/>
    <n v="1700"/>
    <n v="1990"/>
    <m/>
    <m/>
  </r>
  <r>
    <x v="179"/>
    <x v="65"/>
    <n v="29412"/>
    <n v="0"/>
    <n v="1499"/>
    <n v="26725"/>
    <n v="816"/>
    <n v="372"/>
    <n v="13.54"/>
    <n v="1072"/>
    <n v="1990"/>
    <m/>
    <m/>
  </r>
  <r>
    <x v="180"/>
    <x v="1"/>
    <n v="38"/>
    <n v="6"/>
    <n v="33"/>
    <n v="0"/>
    <n v="0"/>
    <n v="0"/>
    <n v="0.01"/>
    <n v="0"/>
    <n v="1958"/>
    <m/>
    <m/>
  </r>
  <r>
    <x v="180"/>
    <x v="2"/>
    <n v="50"/>
    <n v="11"/>
    <n v="39"/>
    <n v="0"/>
    <n v="0"/>
    <n v="0"/>
    <n v="0.01"/>
    <n v="0"/>
    <n v="1958"/>
    <m/>
    <m/>
  </r>
  <r>
    <x v="180"/>
    <x v="3"/>
    <n v="77"/>
    <n v="17"/>
    <n v="59"/>
    <n v="0"/>
    <n v="0"/>
    <n v="0"/>
    <n v="0.02"/>
    <n v="0"/>
    <n v="1958"/>
    <m/>
    <m/>
  </r>
  <r>
    <x v="180"/>
    <x v="4"/>
    <n v="55"/>
    <n v="7"/>
    <n v="49"/>
    <n v="0"/>
    <n v="0"/>
    <n v="0"/>
    <n v="0.01"/>
    <n v="0"/>
    <n v="1958"/>
    <m/>
    <m/>
  </r>
  <r>
    <x v="180"/>
    <x v="5"/>
    <n v="63"/>
    <n v="0"/>
    <n v="63"/>
    <n v="0"/>
    <n v="0"/>
    <n v="0"/>
    <n v="0.01"/>
    <n v="0"/>
    <n v="1958"/>
    <m/>
    <m/>
  </r>
  <r>
    <x v="180"/>
    <x v="6"/>
    <n v="64"/>
    <n v="0"/>
    <n v="63"/>
    <n v="0"/>
    <n v="1"/>
    <n v="0"/>
    <n v="0.01"/>
    <n v="4"/>
    <n v="1958"/>
    <m/>
    <m/>
  </r>
  <r>
    <x v="180"/>
    <x v="7"/>
    <n v="65"/>
    <n v="1"/>
    <n v="62"/>
    <n v="0"/>
    <n v="2"/>
    <n v="0"/>
    <n v="0.01"/>
    <n v="5"/>
    <n v="1958"/>
    <m/>
    <m/>
  </r>
  <r>
    <x v="180"/>
    <x v="8"/>
    <n v="70"/>
    <n v="1"/>
    <n v="69"/>
    <n v="0"/>
    <n v="1"/>
    <n v="0"/>
    <n v="0.01"/>
    <n v="6"/>
    <n v="1958"/>
    <m/>
    <m/>
  </r>
  <r>
    <x v="180"/>
    <x v="9"/>
    <n v="76"/>
    <n v="1"/>
    <n v="75"/>
    <n v="0"/>
    <n v="1"/>
    <n v="0"/>
    <n v="0.01"/>
    <n v="7"/>
    <n v="1958"/>
    <m/>
    <m/>
  </r>
  <r>
    <x v="180"/>
    <x v="10"/>
    <n v="76"/>
    <n v="0"/>
    <n v="75"/>
    <n v="0"/>
    <n v="1"/>
    <n v="0"/>
    <n v="0.01"/>
    <n v="7"/>
    <n v="1989"/>
    <m/>
    <m/>
  </r>
  <r>
    <x v="180"/>
    <x v="11"/>
    <n v="74"/>
    <n v="1"/>
    <n v="73"/>
    <n v="0"/>
    <n v="0"/>
    <n v="0"/>
    <n v="0.01"/>
    <n v="7"/>
    <n v="1989"/>
    <m/>
    <m/>
  </r>
  <r>
    <x v="180"/>
    <x v="12"/>
    <n v="77"/>
    <n v="1"/>
    <n v="76"/>
    <n v="0"/>
    <n v="0"/>
    <n v="0"/>
    <n v="0.01"/>
    <n v="13"/>
    <n v="1989"/>
    <m/>
    <m/>
  </r>
  <r>
    <x v="180"/>
    <x v="13"/>
    <n v="79"/>
    <n v="0"/>
    <n v="79"/>
    <n v="0"/>
    <n v="0"/>
    <n v="0"/>
    <n v="0.01"/>
    <n v="13"/>
    <n v="1989"/>
    <m/>
    <m/>
  </r>
  <r>
    <x v="180"/>
    <x v="14"/>
    <n v="82"/>
    <n v="0"/>
    <n v="82"/>
    <n v="0"/>
    <n v="0"/>
    <n v="0"/>
    <n v="0.01"/>
    <n v="13"/>
    <n v="1989"/>
    <m/>
    <m/>
  </r>
  <r>
    <x v="180"/>
    <x v="15"/>
    <n v="92"/>
    <n v="0"/>
    <n v="92"/>
    <n v="0"/>
    <n v="0"/>
    <n v="0"/>
    <n v="0.02"/>
    <n v="13"/>
    <n v="1989"/>
    <m/>
    <m/>
  </r>
  <r>
    <x v="180"/>
    <x v="16"/>
    <n v="85"/>
    <n v="0"/>
    <n v="85"/>
    <n v="0"/>
    <n v="0"/>
    <n v="0"/>
    <n v="0.01"/>
    <n v="13"/>
    <n v="1989"/>
    <m/>
    <m/>
  </r>
  <r>
    <x v="180"/>
    <x v="17"/>
    <n v="94"/>
    <n v="0"/>
    <n v="94"/>
    <n v="0"/>
    <n v="0"/>
    <n v="0"/>
    <n v="0.02"/>
    <n v="14"/>
    <n v="1989"/>
    <m/>
    <m/>
  </r>
  <r>
    <x v="180"/>
    <x v="18"/>
    <n v="125"/>
    <n v="1"/>
    <n v="125"/>
    <n v="0"/>
    <n v="0"/>
    <n v="0"/>
    <n v="0.02"/>
    <n v="25"/>
    <n v="1989"/>
    <m/>
    <m/>
  </r>
  <r>
    <x v="180"/>
    <x v="19"/>
    <n v="138"/>
    <n v="1"/>
    <n v="137"/>
    <n v="0"/>
    <n v="0"/>
    <n v="0"/>
    <n v="0.02"/>
    <n v="29"/>
    <n v="1989"/>
    <m/>
    <m/>
  </r>
  <r>
    <x v="180"/>
    <x v="20"/>
    <n v="156"/>
    <n v="1"/>
    <n v="156"/>
    <n v="0"/>
    <n v="0"/>
    <n v="0"/>
    <n v="0.02"/>
    <n v="34"/>
    <n v="1989"/>
    <m/>
    <m/>
  </r>
  <r>
    <x v="180"/>
    <x v="21"/>
    <n v="174"/>
    <n v="1"/>
    <n v="169"/>
    <n v="0"/>
    <n v="4"/>
    <n v="0"/>
    <n v="0.03"/>
    <n v="40"/>
    <n v="1989"/>
    <m/>
    <m/>
  </r>
  <r>
    <x v="180"/>
    <x v="22"/>
    <n v="221"/>
    <n v="1"/>
    <n v="201"/>
    <n v="0"/>
    <n v="19"/>
    <n v="0"/>
    <n v="0.03"/>
    <n v="42"/>
    <n v="1989"/>
    <m/>
    <m/>
  </r>
  <r>
    <x v="180"/>
    <x v="23"/>
    <n v="235"/>
    <n v="1"/>
    <n v="211"/>
    <n v="0"/>
    <n v="23"/>
    <n v="0"/>
    <n v="0.03"/>
    <n v="50"/>
    <n v="1989"/>
    <m/>
    <m/>
  </r>
  <r>
    <x v="180"/>
    <x v="24"/>
    <n v="245"/>
    <n v="1"/>
    <n v="219"/>
    <n v="0"/>
    <n v="26"/>
    <n v="0"/>
    <n v="0.03"/>
    <n v="48"/>
    <n v="1989"/>
    <m/>
    <m/>
  </r>
  <r>
    <x v="180"/>
    <x v="25"/>
    <n v="266"/>
    <n v="1"/>
    <n v="236"/>
    <n v="0"/>
    <n v="29"/>
    <n v="0"/>
    <n v="0.03"/>
    <n v="31"/>
    <n v="1989"/>
    <m/>
    <m/>
  </r>
  <r>
    <x v="180"/>
    <x v="26"/>
    <n v="317"/>
    <n v="1"/>
    <n v="284"/>
    <n v="0"/>
    <n v="32"/>
    <n v="0"/>
    <n v="0.04"/>
    <n v="23"/>
    <n v="1989"/>
    <m/>
    <m/>
  </r>
  <r>
    <x v="180"/>
    <x v="27"/>
    <n v="298"/>
    <n v="0"/>
    <n v="257"/>
    <n v="0"/>
    <n v="41"/>
    <n v="0"/>
    <n v="0.04"/>
    <n v="26"/>
    <n v="1989"/>
    <m/>
    <m/>
  </r>
  <r>
    <x v="180"/>
    <x v="28"/>
    <n v="427"/>
    <n v="0"/>
    <n v="378"/>
    <n v="0"/>
    <n v="49"/>
    <n v="0"/>
    <n v="0.05"/>
    <n v="36"/>
    <n v="1989"/>
    <m/>
    <m/>
  </r>
  <r>
    <x v="180"/>
    <x v="29"/>
    <n v="546"/>
    <n v="0"/>
    <n v="498"/>
    <n v="0"/>
    <n v="48"/>
    <n v="0"/>
    <n v="0.06"/>
    <n v="44"/>
    <n v="1989"/>
    <m/>
    <m/>
  </r>
  <r>
    <x v="180"/>
    <x v="30"/>
    <n v="499"/>
    <n v="0"/>
    <n v="432"/>
    <n v="0"/>
    <n v="67"/>
    <n v="0"/>
    <n v="0.06"/>
    <n v="51"/>
    <n v="1989"/>
    <m/>
    <m/>
  </r>
  <r>
    <x v="180"/>
    <x v="31"/>
    <n v="1065"/>
    <n v="0"/>
    <n v="996"/>
    <n v="0"/>
    <n v="69"/>
    <n v="0"/>
    <n v="0.12"/>
    <n v="58"/>
    <n v="1989"/>
    <m/>
    <m/>
  </r>
  <r>
    <x v="180"/>
    <x v="32"/>
    <n v="1457"/>
    <n v="1"/>
    <n v="1386"/>
    <n v="0"/>
    <n v="70"/>
    <n v="0"/>
    <n v="0.16"/>
    <n v="32"/>
    <n v="1989"/>
    <m/>
    <m/>
  </r>
  <r>
    <x v="180"/>
    <x v="33"/>
    <n v="1730"/>
    <n v="1"/>
    <n v="1657"/>
    <n v="0"/>
    <n v="72"/>
    <n v="0"/>
    <n v="0.18"/>
    <n v="34"/>
    <n v="1989"/>
    <m/>
    <m/>
  </r>
  <r>
    <x v="180"/>
    <x v="34"/>
    <n v="1797"/>
    <n v="1"/>
    <n v="1713"/>
    <n v="0"/>
    <n v="83"/>
    <n v="0"/>
    <n v="0.18"/>
    <n v="37"/>
    <n v="1989"/>
    <m/>
    <m/>
  </r>
  <r>
    <x v="180"/>
    <x v="35"/>
    <n v="1652"/>
    <n v="1"/>
    <n v="1651"/>
    <n v="0"/>
    <n v="0"/>
    <n v="0"/>
    <n v="0.16"/>
    <n v="46"/>
    <n v="1989"/>
    <m/>
    <m/>
  </r>
  <r>
    <x v="180"/>
    <x v="36"/>
    <n v="1766"/>
    <n v="1"/>
    <n v="1765"/>
    <n v="0"/>
    <n v="0"/>
    <n v="0"/>
    <n v="0.17"/>
    <n v="54"/>
    <n v="1989"/>
    <m/>
    <m/>
  </r>
  <r>
    <x v="180"/>
    <x v="37"/>
    <n v="544"/>
    <n v="1"/>
    <n v="543"/>
    <n v="0"/>
    <n v="0"/>
    <n v="0"/>
    <n v="0.05"/>
    <n v="33"/>
    <n v="1989"/>
    <m/>
    <m/>
  </r>
  <r>
    <x v="180"/>
    <x v="38"/>
    <n v="503"/>
    <n v="1"/>
    <n v="502"/>
    <n v="0"/>
    <n v="0"/>
    <n v="0"/>
    <n v="0.05"/>
    <n v="30"/>
    <n v="1989"/>
    <m/>
    <m/>
  </r>
  <r>
    <x v="180"/>
    <x v="39"/>
    <n v="600"/>
    <n v="1"/>
    <n v="521"/>
    <n v="0"/>
    <n v="79"/>
    <n v="0"/>
    <n v="0.05"/>
    <n v="33"/>
    <n v="1989"/>
    <m/>
    <m/>
  </r>
  <r>
    <x v="180"/>
    <x v="40"/>
    <n v="2082"/>
    <n v="1"/>
    <n v="1998"/>
    <n v="0"/>
    <n v="84"/>
    <n v="0"/>
    <n v="0.18"/>
    <n v="33"/>
    <n v="1989"/>
    <m/>
    <m/>
  </r>
  <r>
    <x v="180"/>
    <x v="41"/>
    <n v="473"/>
    <n v="1"/>
    <n v="388"/>
    <n v="0"/>
    <n v="85"/>
    <n v="0"/>
    <n v="0.04"/>
    <n v="32"/>
    <n v="1990"/>
    <m/>
    <m/>
  </r>
  <r>
    <x v="180"/>
    <x v="42"/>
    <n v="301"/>
    <n v="1"/>
    <n v="229"/>
    <n v="0"/>
    <n v="71"/>
    <n v="0"/>
    <n v="0.02"/>
    <n v="32"/>
    <n v="1990"/>
    <m/>
    <m/>
  </r>
  <r>
    <x v="180"/>
    <x v="43"/>
    <n v="1033"/>
    <n v="1"/>
    <n v="949"/>
    <n v="0"/>
    <n v="84"/>
    <n v="0"/>
    <n v="0.08"/>
    <n v="35"/>
    <n v="1990"/>
    <m/>
    <m/>
  </r>
  <r>
    <x v="180"/>
    <x v="44"/>
    <n v="1063"/>
    <n v="1"/>
    <n v="978"/>
    <n v="0"/>
    <n v="84"/>
    <n v="0"/>
    <n v="0.08"/>
    <n v="39"/>
    <n v="1990"/>
    <m/>
    <m/>
  </r>
  <r>
    <x v="180"/>
    <x v="45"/>
    <n v="1041"/>
    <n v="1"/>
    <n v="975"/>
    <n v="0"/>
    <n v="65"/>
    <n v="0"/>
    <n v="0.08"/>
    <n v="39"/>
    <n v="1990"/>
    <m/>
    <m/>
  </r>
  <r>
    <x v="180"/>
    <x v="46"/>
    <n v="1153"/>
    <n v="1"/>
    <n v="1078"/>
    <n v="0"/>
    <n v="75"/>
    <n v="0"/>
    <n v="0.08"/>
    <n v="54"/>
    <n v="1990"/>
    <m/>
    <m/>
  </r>
  <r>
    <x v="180"/>
    <x v="47"/>
    <n v="1217"/>
    <n v="1"/>
    <n v="1175"/>
    <n v="0"/>
    <n v="41"/>
    <n v="0"/>
    <n v="0.09"/>
    <n v="44"/>
    <n v="1990"/>
    <m/>
    <m/>
  </r>
  <r>
    <x v="180"/>
    <x v="48"/>
    <n v="877"/>
    <n v="1"/>
    <n v="792"/>
    <n v="0"/>
    <n v="84"/>
    <n v="0"/>
    <n v="0.06"/>
    <n v="44"/>
    <n v="1990"/>
    <m/>
    <m/>
  </r>
  <r>
    <x v="180"/>
    <x v="49"/>
    <n v="875"/>
    <n v="0"/>
    <n v="774"/>
    <n v="0"/>
    <n v="101"/>
    <n v="0"/>
    <n v="0.06"/>
    <n v="51"/>
    <n v="1990"/>
    <m/>
    <m/>
  </r>
  <r>
    <x v="180"/>
    <x v="50"/>
    <n v="840"/>
    <n v="0"/>
    <n v="724"/>
    <n v="0"/>
    <n v="116"/>
    <n v="0"/>
    <n v="0.05"/>
    <n v="56"/>
    <n v="1990"/>
    <m/>
    <m/>
  </r>
  <r>
    <x v="180"/>
    <x v="51"/>
    <n v="936"/>
    <n v="0"/>
    <n v="815"/>
    <n v="0"/>
    <n v="121"/>
    <n v="0"/>
    <n v="0.06"/>
    <n v="65"/>
    <n v="1990"/>
    <m/>
    <m/>
  </r>
  <r>
    <x v="180"/>
    <x v="52"/>
    <n v="933"/>
    <n v="0"/>
    <n v="800"/>
    <n v="0"/>
    <n v="133"/>
    <n v="0"/>
    <n v="0.06"/>
    <n v="68"/>
    <n v="1990"/>
    <m/>
    <m/>
  </r>
  <r>
    <x v="180"/>
    <x v="53"/>
    <n v="932"/>
    <n v="0"/>
    <n v="805"/>
    <n v="0"/>
    <n v="127"/>
    <n v="0"/>
    <n v="0.06"/>
    <n v="74"/>
    <n v="1990"/>
    <m/>
    <m/>
  </r>
  <r>
    <x v="180"/>
    <x v="54"/>
    <n v="1035"/>
    <n v="0"/>
    <n v="906"/>
    <n v="0"/>
    <n v="129"/>
    <n v="0"/>
    <n v="0.06"/>
    <n v="77"/>
    <n v="1990"/>
    <m/>
    <m/>
  </r>
  <r>
    <x v="180"/>
    <x v="55"/>
    <n v="1079"/>
    <n v="0"/>
    <n v="939"/>
    <n v="0"/>
    <n v="140"/>
    <n v="0"/>
    <n v="0.06"/>
    <n v="68"/>
    <n v="1990"/>
    <m/>
    <m/>
  </r>
  <r>
    <x v="180"/>
    <x v="56"/>
    <n v="1008"/>
    <n v="0"/>
    <n v="872"/>
    <n v="0"/>
    <n v="136"/>
    <n v="0"/>
    <n v="0.06"/>
    <n v="63"/>
    <n v="1990"/>
    <m/>
    <m/>
  </r>
  <r>
    <x v="180"/>
    <x v="57"/>
    <n v="1053"/>
    <n v="0"/>
    <n v="917"/>
    <n v="0"/>
    <n v="136"/>
    <n v="0"/>
    <n v="0.06"/>
    <n v="71"/>
    <n v="1990"/>
    <m/>
    <m/>
  </r>
  <r>
    <x v="180"/>
    <x v="58"/>
    <n v="1591"/>
    <n v="0"/>
    <n v="1248"/>
    <n v="187"/>
    <n v="156"/>
    <n v="0"/>
    <n v="0.08"/>
    <n v="97"/>
    <n v="1990"/>
    <m/>
    <m/>
  </r>
  <r>
    <x v="180"/>
    <x v="59"/>
    <n v="1512"/>
    <n v="0"/>
    <n v="1181"/>
    <n v="194"/>
    <n v="136"/>
    <n v="0"/>
    <n v="0.08"/>
    <n v="97"/>
    <n v="1990"/>
    <m/>
    <m/>
  </r>
  <r>
    <x v="180"/>
    <x v="60"/>
    <n v="1834"/>
    <n v="0"/>
    <n v="1524"/>
    <n v="161"/>
    <n v="150"/>
    <n v="0"/>
    <n v="0.09"/>
    <n v="99"/>
    <n v="1990"/>
    <m/>
    <m/>
  </r>
  <r>
    <x v="180"/>
    <x v="61"/>
    <n v="1849"/>
    <n v="0"/>
    <n v="1551"/>
    <n v="162"/>
    <n v="136"/>
    <n v="0"/>
    <n v="0.09"/>
    <n v="92"/>
    <n v="1990"/>
    <m/>
    <m/>
  </r>
  <r>
    <x v="180"/>
    <x v="62"/>
    <n v="1573"/>
    <n v="0"/>
    <n v="1301"/>
    <n v="116"/>
    <n v="156"/>
    <n v="0"/>
    <n v="7.0000000000000007E-2"/>
    <n v="97"/>
    <n v="1990"/>
    <m/>
    <m/>
  </r>
  <r>
    <x v="180"/>
    <x v="63"/>
    <n v="1671"/>
    <n v="0"/>
    <n v="1359"/>
    <n v="139"/>
    <n v="173"/>
    <n v="0"/>
    <n v="0.08"/>
    <n v="101"/>
    <n v="1990"/>
    <m/>
    <m/>
  </r>
  <r>
    <x v="180"/>
    <x v="64"/>
    <n v="1847"/>
    <n v="0"/>
    <n v="1417"/>
    <n v="239"/>
    <n v="190"/>
    <n v="0"/>
    <n v="0.08"/>
    <n v="106"/>
    <n v="1990"/>
    <m/>
    <m/>
  </r>
  <r>
    <x v="180"/>
    <x v="65"/>
    <n v="1910"/>
    <n v="0"/>
    <n v="1386"/>
    <n v="347"/>
    <n v="177"/>
    <n v="0"/>
    <n v="0.08"/>
    <n v="112"/>
    <n v="1990"/>
    <m/>
    <m/>
  </r>
  <r>
    <x v="181"/>
    <x v="78"/>
    <n v="1"/>
    <s v="."/>
    <s v="."/>
    <s v="."/>
    <n v="1"/>
    <s v="."/>
    <s v="."/>
    <n v="0"/>
    <n v="1958"/>
    <m/>
    <m/>
  </r>
  <r>
    <x v="181"/>
    <x v="79"/>
    <n v="133"/>
    <n v="131"/>
    <n v="0"/>
    <n v="0"/>
    <n v="1"/>
    <s v="."/>
    <s v="."/>
    <n v="0"/>
    <n v="1958"/>
    <m/>
    <m/>
  </r>
  <r>
    <x v="181"/>
    <x v="80"/>
    <n v="245"/>
    <n v="242"/>
    <n v="0"/>
    <n v="0"/>
    <n v="2"/>
    <s v="."/>
    <s v="."/>
    <n v="0"/>
    <n v="1958"/>
    <m/>
    <m/>
  </r>
  <r>
    <x v="181"/>
    <x v="81"/>
    <n v="456"/>
    <n v="454"/>
    <n v="0"/>
    <n v="0"/>
    <n v="2"/>
    <s v="."/>
    <s v="."/>
    <n v="0"/>
    <n v="1958"/>
    <m/>
    <m/>
  </r>
  <r>
    <x v="181"/>
    <x v="0"/>
    <n v="594"/>
    <n v="591"/>
    <n v="0"/>
    <n v="0"/>
    <n v="3"/>
    <s v="."/>
    <s v="."/>
    <n v="0"/>
    <n v="1958"/>
    <m/>
    <m/>
  </r>
  <r>
    <x v="181"/>
    <x v="1"/>
    <n v="596"/>
    <n v="459"/>
    <n v="136"/>
    <n v="0"/>
    <n v="2"/>
    <n v="0"/>
    <n v="0.03"/>
    <n v="0"/>
    <n v="1958"/>
    <m/>
    <m/>
  </r>
  <r>
    <x v="181"/>
    <x v="2"/>
    <n v="798"/>
    <n v="645"/>
    <n v="152"/>
    <n v="0"/>
    <n v="1"/>
    <n v="0"/>
    <n v="0.04"/>
    <n v="0"/>
    <n v="1958"/>
    <m/>
    <m/>
  </r>
  <r>
    <x v="181"/>
    <x v="3"/>
    <n v="945"/>
    <n v="759"/>
    <n v="181"/>
    <n v="0"/>
    <n v="5"/>
    <n v="0"/>
    <n v="0.05"/>
    <n v="0"/>
    <n v="1958"/>
    <m/>
    <m/>
  </r>
  <r>
    <x v="181"/>
    <x v="4"/>
    <n v="1281"/>
    <n v="999"/>
    <n v="275"/>
    <n v="0"/>
    <n v="6"/>
    <n v="0"/>
    <n v="0.06"/>
    <n v="0"/>
    <n v="1958"/>
    <m/>
    <m/>
  </r>
  <r>
    <x v="181"/>
    <x v="5"/>
    <n v="1408"/>
    <n v="1110"/>
    <n v="290"/>
    <n v="0"/>
    <n v="8"/>
    <n v="0"/>
    <n v="7.0000000000000007E-2"/>
    <n v="0"/>
    <n v="1958"/>
    <m/>
    <m/>
  </r>
  <r>
    <x v="181"/>
    <x v="6"/>
    <n v="1759"/>
    <n v="1445"/>
    <n v="306"/>
    <n v="0"/>
    <n v="8"/>
    <n v="0"/>
    <n v="0.08"/>
    <n v="0"/>
    <n v="1958"/>
    <m/>
    <m/>
  </r>
  <r>
    <x v="181"/>
    <x v="7"/>
    <n v="2062"/>
    <n v="1664"/>
    <n v="392"/>
    <n v="0"/>
    <n v="6"/>
    <n v="0"/>
    <n v="0.09"/>
    <n v="0"/>
    <n v="1958"/>
    <m/>
    <m/>
  </r>
  <r>
    <x v="181"/>
    <x v="8"/>
    <n v="2242"/>
    <n v="1828"/>
    <n v="401"/>
    <n v="0"/>
    <n v="13"/>
    <n v="0"/>
    <n v="0.1"/>
    <n v="0"/>
    <n v="1958"/>
    <m/>
    <m/>
  </r>
  <r>
    <x v="181"/>
    <x v="9"/>
    <n v="2459"/>
    <n v="1957"/>
    <n v="461"/>
    <n v="0"/>
    <n v="40"/>
    <n v="0"/>
    <n v="0.1"/>
    <n v="5"/>
    <n v="1958"/>
    <m/>
    <m/>
  </r>
  <r>
    <x v="181"/>
    <x v="10"/>
    <n v="3063"/>
    <n v="2427"/>
    <n v="587"/>
    <n v="0"/>
    <n v="49"/>
    <n v="0"/>
    <n v="0.13"/>
    <n v="6"/>
    <n v="1989"/>
    <m/>
    <m/>
  </r>
  <r>
    <x v="181"/>
    <x v="11"/>
    <n v="3423"/>
    <n v="2794"/>
    <n v="569"/>
    <n v="0"/>
    <n v="59"/>
    <n v="0"/>
    <n v="0.14000000000000001"/>
    <n v="7"/>
    <n v="1989"/>
    <m/>
    <m/>
  </r>
  <r>
    <x v="181"/>
    <x v="12"/>
    <n v="3944"/>
    <n v="3248"/>
    <n v="625"/>
    <n v="0"/>
    <n v="71"/>
    <n v="0"/>
    <n v="0.15"/>
    <n v="10"/>
    <n v="1989"/>
    <m/>
    <m/>
  </r>
  <r>
    <x v="181"/>
    <x v="13"/>
    <n v="4712"/>
    <n v="3799"/>
    <n v="806"/>
    <n v="0"/>
    <n v="107"/>
    <n v="0"/>
    <n v="0.18"/>
    <n v="10"/>
    <n v="1989"/>
    <m/>
    <m/>
  </r>
  <r>
    <x v="181"/>
    <x v="14"/>
    <n v="5755"/>
    <n v="4578"/>
    <n v="1072"/>
    <n v="0"/>
    <n v="106"/>
    <n v="0"/>
    <n v="0.21"/>
    <n v="11"/>
    <n v="1989"/>
    <m/>
    <m/>
  </r>
  <r>
    <x v="181"/>
    <x v="15"/>
    <n v="6059"/>
    <n v="5004"/>
    <n v="887"/>
    <n v="0"/>
    <n v="169"/>
    <n v="0"/>
    <n v="0.22"/>
    <n v="12"/>
    <n v="1989"/>
    <m/>
    <m/>
  </r>
  <r>
    <x v="181"/>
    <x v="16"/>
    <n v="6819"/>
    <n v="5359"/>
    <n v="1241"/>
    <n v="0"/>
    <n v="219"/>
    <n v="0"/>
    <n v="0.24"/>
    <n v="15"/>
    <n v="1989"/>
    <m/>
    <m/>
  </r>
  <r>
    <x v="181"/>
    <x v="17"/>
    <n v="8185"/>
    <n v="6148"/>
    <n v="1781"/>
    <n v="0"/>
    <n v="256"/>
    <n v="0"/>
    <n v="0.28000000000000003"/>
    <n v="17"/>
    <n v="1989"/>
    <m/>
    <m/>
  </r>
  <r>
    <x v="181"/>
    <x v="18"/>
    <n v="9586"/>
    <n v="6389"/>
    <n v="2864"/>
    <n v="0"/>
    <n v="332"/>
    <n v="0"/>
    <n v="0.32"/>
    <n v="24"/>
    <n v="1989"/>
    <m/>
    <m/>
  </r>
  <r>
    <x v="181"/>
    <x v="19"/>
    <n v="10156"/>
    <n v="5471"/>
    <n v="4199"/>
    <n v="0"/>
    <n v="486"/>
    <n v="0"/>
    <n v="0.34"/>
    <n v="32"/>
    <n v="1989"/>
    <m/>
    <m/>
  </r>
  <r>
    <x v="181"/>
    <x v="20"/>
    <n v="11596"/>
    <n v="5467"/>
    <n v="5472"/>
    <n v="0"/>
    <n v="657"/>
    <n v="0"/>
    <n v="0.38"/>
    <n v="34"/>
    <n v="1989"/>
    <m/>
    <m/>
  </r>
  <r>
    <x v="181"/>
    <x v="21"/>
    <n v="14667"/>
    <n v="6354"/>
    <n v="7520"/>
    <n v="0"/>
    <n v="792"/>
    <n v="0"/>
    <n v="0.47"/>
    <n v="339"/>
    <n v="1989"/>
    <m/>
    <m/>
  </r>
  <r>
    <x v="181"/>
    <x v="22"/>
    <n v="15985"/>
    <n v="6425"/>
    <n v="8625"/>
    <n v="0"/>
    <n v="935"/>
    <n v="0"/>
    <n v="0.5"/>
    <n v="596"/>
    <n v="1989"/>
    <m/>
    <m/>
  </r>
  <r>
    <x v="181"/>
    <x v="23"/>
    <n v="16454"/>
    <n v="6692"/>
    <n v="8881"/>
    <n v="0"/>
    <n v="882"/>
    <n v="0"/>
    <n v="0.5"/>
    <n v="834"/>
    <n v="1989"/>
    <m/>
    <m/>
  </r>
  <r>
    <x v="181"/>
    <x v="24"/>
    <n v="19933"/>
    <n v="7849"/>
    <n v="10971"/>
    <n v="0"/>
    <n v="1112"/>
    <n v="0"/>
    <n v="0.6"/>
    <n v="519"/>
    <n v="1989"/>
    <m/>
    <m/>
  </r>
  <r>
    <x v="181"/>
    <x v="25"/>
    <n v="20640"/>
    <n v="8061"/>
    <n v="11376"/>
    <n v="0"/>
    <n v="1203"/>
    <n v="0"/>
    <n v="0.61"/>
    <n v="262"/>
    <n v="1989"/>
    <m/>
    <m/>
  </r>
  <r>
    <x v="181"/>
    <x v="26"/>
    <n v="22315"/>
    <n v="8373"/>
    <n v="12564"/>
    <n v="0"/>
    <n v="1378"/>
    <n v="0"/>
    <n v="0.64"/>
    <n v="73"/>
    <n v="1989"/>
    <m/>
    <m/>
  </r>
  <r>
    <x v="181"/>
    <x v="27"/>
    <n v="25445"/>
    <n v="9224"/>
    <n v="14606"/>
    <n v="0"/>
    <n v="1615"/>
    <n v="0"/>
    <n v="0.72"/>
    <n v="89"/>
    <n v="1989"/>
    <m/>
    <m/>
  </r>
  <r>
    <x v="181"/>
    <x v="28"/>
    <n v="28828"/>
    <n v="10115"/>
    <n v="16782"/>
    <n v="0"/>
    <n v="1931"/>
    <n v="0"/>
    <n v="0.8"/>
    <n v="127"/>
    <n v="1989"/>
    <m/>
    <m/>
  </r>
  <r>
    <x v="181"/>
    <x v="29"/>
    <n v="30926"/>
    <n v="9921"/>
    <n v="18947"/>
    <n v="0"/>
    <n v="2058"/>
    <n v="0"/>
    <n v="0.85"/>
    <n v="130"/>
    <n v="1989"/>
    <m/>
    <m/>
  </r>
  <r>
    <x v="181"/>
    <x v="30"/>
    <n v="36327"/>
    <n v="12555"/>
    <n v="21540"/>
    <n v="0"/>
    <n v="2232"/>
    <n v="0"/>
    <n v="0.98"/>
    <n v="179"/>
    <n v="1989"/>
    <m/>
    <m/>
  </r>
  <r>
    <x v="181"/>
    <x v="31"/>
    <n v="36779"/>
    <n v="13489"/>
    <n v="21167"/>
    <n v="0"/>
    <n v="2123"/>
    <n v="0"/>
    <n v="0.98"/>
    <n v="165"/>
    <n v="1989"/>
    <m/>
    <m/>
  </r>
  <r>
    <x v="181"/>
    <x v="32"/>
    <n v="38108"/>
    <n v="15033"/>
    <n v="20951"/>
    <n v="0"/>
    <n v="2124"/>
    <n v="0"/>
    <n v="1"/>
    <n v="267"/>
    <n v="1989"/>
    <m/>
    <m/>
  </r>
  <r>
    <x v="181"/>
    <x v="33"/>
    <n v="38698"/>
    <n v="15642"/>
    <n v="20623"/>
    <n v="0"/>
    <n v="2433"/>
    <n v="0"/>
    <n v="1"/>
    <n v="209"/>
    <n v="1989"/>
    <m/>
    <m/>
  </r>
  <r>
    <x v="181"/>
    <x v="34"/>
    <n v="41152"/>
    <n v="16760"/>
    <n v="21498"/>
    <n v="0"/>
    <n v="2894"/>
    <n v="0"/>
    <n v="1.05"/>
    <n v="239"/>
    <n v="1989"/>
    <m/>
    <m/>
  </r>
  <r>
    <x v="181"/>
    <x v="35"/>
    <n v="44699"/>
    <n v="20521"/>
    <n v="21403"/>
    <n v="0"/>
    <n v="2776"/>
    <n v="0"/>
    <n v="1.1200000000000001"/>
    <n v="401"/>
    <n v="1989"/>
    <m/>
    <m/>
  </r>
  <r>
    <x v="181"/>
    <x v="36"/>
    <n v="48632"/>
    <n v="24379"/>
    <n v="21475"/>
    <n v="0"/>
    <n v="2778"/>
    <n v="0"/>
    <n v="1.2"/>
    <n v="540"/>
    <n v="1989"/>
    <m/>
    <m/>
  </r>
  <r>
    <x v="181"/>
    <x v="37"/>
    <n v="49755"/>
    <n v="24026"/>
    <n v="22506"/>
    <n v="40"/>
    <n v="3183"/>
    <n v="0"/>
    <n v="1.21"/>
    <n v="957"/>
    <n v="1989"/>
    <m/>
    <m/>
  </r>
  <r>
    <x v="181"/>
    <x v="38"/>
    <n v="52539"/>
    <n v="24473"/>
    <n v="23393"/>
    <n v="1183"/>
    <n v="3490"/>
    <n v="0"/>
    <n v="1.26"/>
    <n v="1330"/>
    <n v="1989"/>
    <m/>
    <m/>
  </r>
  <r>
    <x v="181"/>
    <x v="39"/>
    <n v="60529"/>
    <n v="26894"/>
    <n v="28162"/>
    <n v="1531"/>
    <n v="3943"/>
    <n v="0"/>
    <n v="1.44"/>
    <n v="1617"/>
    <n v="1989"/>
    <m/>
    <m/>
  </r>
  <r>
    <x v="181"/>
    <x v="40"/>
    <n v="64316"/>
    <n v="26685"/>
    <n v="32007"/>
    <n v="1480"/>
    <n v="4144"/>
    <n v="0"/>
    <n v="1.51"/>
    <n v="1935"/>
    <n v="1989"/>
    <m/>
    <m/>
  </r>
  <r>
    <x v="181"/>
    <x v="41"/>
    <n v="67342"/>
    <n v="25866"/>
    <n v="35204"/>
    <n v="1702"/>
    <n v="4570"/>
    <n v="0"/>
    <n v="1.57"/>
    <n v="1619"/>
    <n v="1990"/>
    <m/>
    <m/>
  </r>
  <r>
    <x v="181"/>
    <x v="42"/>
    <n v="71307"/>
    <n v="26320"/>
    <n v="38258"/>
    <n v="1969"/>
    <n v="4760"/>
    <n v="0"/>
    <n v="1.64"/>
    <n v="2391"/>
    <n v="1990"/>
    <m/>
    <m/>
  </r>
  <r>
    <x v="181"/>
    <x v="43"/>
    <n v="77524"/>
    <n v="23714"/>
    <n v="45232"/>
    <n v="2535"/>
    <n v="6044"/>
    <n v="0"/>
    <n v="1.77"/>
    <n v="3087"/>
    <n v="1990"/>
    <m/>
    <m/>
  </r>
  <r>
    <x v="181"/>
    <x v="44"/>
    <n v="87797"/>
    <n v="26502"/>
    <n v="51628"/>
    <n v="3232"/>
    <n v="6435"/>
    <n v="0"/>
    <n v="1.99"/>
    <n v="3771"/>
    <n v="1990"/>
    <m/>
    <m/>
  </r>
  <r>
    <x v="181"/>
    <x v="45"/>
    <n v="93820"/>
    <n v="27405"/>
    <n v="55228"/>
    <n v="4288"/>
    <n v="6899"/>
    <n v="0"/>
    <n v="2.11"/>
    <n v="5370"/>
    <n v="1990"/>
    <m/>
    <m/>
  </r>
  <r>
    <x v="181"/>
    <x v="46"/>
    <n v="102201"/>
    <n v="28643"/>
    <n v="60861"/>
    <n v="5199"/>
    <n v="7498"/>
    <n v="0"/>
    <n v="2.29"/>
    <n v="6183"/>
    <n v="1990"/>
    <m/>
    <m/>
  </r>
  <r>
    <x v="181"/>
    <x v="47"/>
    <n v="110112"/>
    <n v="30246"/>
    <n v="65084"/>
    <n v="6817"/>
    <n v="7947"/>
    <n v="17"/>
    <n v="2.4500000000000002"/>
    <n v="7558"/>
    <n v="1990"/>
    <m/>
    <m/>
  </r>
  <r>
    <x v="181"/>
    <x v="48"/>
    <n v="117271"/>
    <n v="33430"/>
    <n v="67306"/>
    <n v="8326"/>
    <n v="8203"/>
    <n v="6"/>
    <n v="2.59"/>
    <n v="8301"/>
    <n v="1990"/>
    <m/>
    <m/>
  </r>
  <r>
    <x v="181"/>
    <x v="49"/>
    <n v="99491"/>
    <n v="34031"/>
    <n v="51386"/>
    <n v="7802"/>
    <n v="6268"/>
    <n v="4"/>
    <n v="2.19"/>
    <n v="8350"/>
    <n v="1990"/>
    <m/>
    <m/>
  </r>
  <r>
    <x v="181"/>
    <x v="50"/>
    <n v="109044"/>
    <n v="35637"/>
    <n v="57353"/>
    <n v="9500"/>
    <n v="6549"/>
    <n v="5"/>
    <n v="2.38"/>
    <n v="8768"/>
    <n v="1990"/>
    <m/>
    <m/>
  </r>
  <r>
    <x v="181"/>
    <x v="51"/>
    <n v="122051"/>
    <n v="43697"/>
    <n v="60758"/>
    <n v="10624"/>
    <n v="6971"/>
    <n v="0"/>
    <n v="2.65"/>
    <n v="8474"/>
    <n v="1990"/>
    <m/>
    <m/>
  </r>
  <r>
    <x v="181"/>
    <x v="52"/>
    <n v="122769"/>
    <n v="46503"/>
    <n v="57482"/>
    <n v="11706"/>
    <n v="7078"/>
    <n v="0"/>
    <n v="2.66"/>
    <n v="8278"/>
    <n v="1990"/>
    <m/>
    <m/>
  </r>
  <r>
    <x v="181"/>
    <x v="53"/>
    <n v="126979"/>
    <n v="48553"/>
    <n v="57629"/>
    <n v="13247"/>
    <n v="7550"/>
    <n v="0"/>
    <n v="2.74"/>
    <n v="8269"/>
    <n v="1990"/>
    <m/>
    <m/>
  </r>
  <r>
    <x v="181"/>
    <x v="54"/>
    <n v="127138"/>
    <n v="50187"/>
    <n v="54947"/>
    <n v="13745"/>
    <n v="8259"/>
    <n v="0"/>
    <n v="2.73"/>
    <n v="9115"/>
    <n v="1990"/>
    <m/>
    <m/>
  </r>
  <r>
    <x v="181"/>
    <x v="55"/>
    <n v="131518"/>
    <n v="52469"/>
    <n v="55509"/>
    <n v="15794"/>
    <n v="7746"/>
    <n v="0"/>
    <n v="2.81"/>
    <n v="9520"/>
    <n v="1990"/>
    <m/>
    <m/>
  </r>
  <r>
    <x v="181"/>
    <x v="56"/>
    <n v="126240"/>
    <n v="51026"/>
    <n v="51127"/>
    <n v="17098"/>
    <n v="6989"/>
    <n v="0"/>
    <n v="2.68"/>
    <n v="10717"/>
    <n v="1990"/>
    <m/>
    <m/>
  </r>
  <r>
    <x v="181"/>
    <x v="57"/>
    <n v="128349"/>
    <n v="54413"/>
    <n v="48666"/>
    <n v="17930"/>
    <n v="7340"/>
    <n v="0"/>
    <n v="2.72"/>
    <n v="11158"/>
    <n v="1990"/>
    <m/>
    <m/>
  </r>
  <r>
    <x v="181"/>
    <x v="58"/>
    <n v="135172"/>
    <n v="58242"/>
    <n v="50371"/>
    <n v="19463"/>
    <n v="7097"/>
    <n v="0"/>
    <n v="2.84"/>
    <n v="10683"/>
    <n v="1990"/>
    <m/>
    <m/>
  </r>
  <r>
    <x v="181"/>
    <x v="59"/>
    <n v="138421"/>
    <n v="65186"/>
    <n v="46338"/>
    <n v="19872"/>
    <n v="7025"/>
    <n v="0"/>
    <n v="2.89"/>
    <n v="10735"/>
    <n v="1990"/>
    <m/>
    <m/>
  </r>
  <r>
    <x v="181"/>
    <x v="60"/>
    <n v="138768"/>
    <n v="67014"/>
    <n v="45129"/>
    <n v="19807"/>
    <n v="6817"/>
    <n v="0"/>
    <n v="2.84"/>
    <n v="10025"/>
    <n v="1990"/>
    <m/>
    <m/>
  </r>
  <r>
    <x v="181"/>
    <x v="61"/>
    <n v="154545"/>
    <n v="76263"/>
    <n v="47701"/>
    <n v="24131"/>
    <n v="6449"/>
    <n v="0"/>
    <n v="3.15"/>
    <n v="10794"/>
    <n v="1990"/>
    <m/>
    <m/>
  </r>
  <r>
    <x v="181"/>
    <x v="62"/>
    <n v="160731"/>
    <n v="83147"/>
    <n v="45047"/>
    <n v="25975"/>
    <n v="6562"/>
    <n v="0"/>
    <n v="3.26"/>
    <n v="10614"/>
    <n v="1990"/>
    <m/>
    <m/>
  </r>
  <r>
    <x v="181"/>
    <x v="63"/>
    <n v="159249"/>
    <n v="79765"/>
    <n v="45017"/>
    <n v="28093"/>
    <n v="6373"/>
    <n v="0"/>
    <n v="3.21"/>
    <n v="10420"/>
    <n v="1990"/>
    <m/>
    <m/>
  </r>
  <r>
    <x v="181"/>
    <x v="64"/>
    <n v="161576"/>
    <n v="80733"/>
    <n v="44671"/>
    <n v="29741"/>
    <n v="6432"/>
    <n v="0"/>
    <n v="3.24"/>
    <n v="10442"/>
    <n v="1990"/>
    <m/>
    <m/>
  </r>
  <r>
    <x v="181"/>
    <x v="65"/>
    <n v="160119"/>
    <n v="84161"/>
    <n v="42616"/>
    <n v="26942"/>
    <n v="6399"/>
    <n v="0"/>
    <n v="3.2"/>
    <n v="10570"/>
    <n v="1990"/>
    <m/>
    <m/>
  </r>
  <r>
    <x v="182"/>
    <x v="43"/>
    <n v="5719"/>
    <n v="1094"/>
    <n v="2621"/>
    <n v="1909"/>
    <n v="95"/>
    <n v="0"/>
    <n v="1.31"/>
    <n v="0"/>
    <n v="1990"/>
    <m/>
    <m/>
  </r>
  <r>
    <x v="182"/>
    <x v="44"/>
    <n v="4262"/>
    <n v="1088"/>
    <n v="1736"/>
    <n v="1424"/>
    <n v="14"/>
    <n v="0"/>
    <n v="0.97"/>
    <n v="28"/>
    <n v="1990"/>
    <m/>
    <m/>
  </r>
  <r>
    <x v="182"/>
    <x v="45"/>
    <n v="3297"/>
    <n v="1009"/>
    <n v="912"/>
    <n v="1371"/>
    <n v="5"/>
    <n v="0"/>
    <n v="0.76"/>
    <n v="21"/>
    <n v="1990"/>
    <m/>
    <m/>
  </r>
  <r>
    <x v="182"/>
    <x v="46"/>
    <n v="3052"/>
    <n v="613"/>
    <n v="833"/>
    <n v="1599"/>
    <n v="7"/>
    <n v="0"/>
    <n v="0.7"/>
    <n v="13"/>
    <n v="1990"/>
    <m/>
    <m/>
  </r>
  <r>
    <x v="182"/>
    <x v="47"/>
    <n v="3142"/>
    <n v="541"/>
    <n v="767"/>
    <n v="1829"/>
    <n v="5"/>
    <n v="0"/>
    <n v="0.73"/>
    <n v="17"/>
    <n v="1990"/>
    <m/>
    <m/>
  </r>
  <r>
    <x v="182"/>
    <x v="48"/>
    <n v="1936"/>
    <n v="272"/>
    <n v="701"/>
    <n v="946"/>
    <n v="17"/>
    <n v="0"/>
    <n v="0.45"/>
    <n v="20"/>
    <n v="1990"/>
    <m/>
    <m/>
  </r>
  <r>
    <x v="182"/>
    <x v="49"/>
    <n v="1710"/>
    <n v="268"/>
    <n v="580"/>
    <n v="851"/>
    <n v="10"/>
    <n v="0"/>
    <n v="0.41"/>
    <n v="18"/>
    <n v="1990"/>
    <m/>
    <m/>
  </r>
  <r>
    <x v="182"/>
    <x v="50"/>
    <n v="1228"/>
    <n v="122"/>
    <n v="387"/>
    <n v="711"/>
    <n v="7"/>
    <n v="0"/>
    <n v="0.28999999999999998"/>
    <n v="10"/>
    <n v="1990"/>
    <m/>
    <m/>
  </r>
  <r>
    <x v="182"/>
    <x v="51"/>
    <n v="958"/>
    <n v="100"/>
    <n v="350"/>
    <n v="478"/>
    <n v="30"/>
    <n v="0"/>
    <n v="0.23"/>
    <n v="17"/>
    <n v="1990"/>
    <m/>
    <m/>
  </r>
  <r>
    <x v="182"/>
    <x v="52"/>
    <n v="1013"/>
    <n v="71"/>
    <n v="391"/>
    <n v="524"/>
    <n v="27"/>
    <n v="0"/>
    <n v="0.25"/>
    <n v="15"/>
    <n v="1990"/>
    <m/>
    <m/>
  </r>
  <r>
    <x v="182"/>
    <x v="53"/>
    <n v="1087"/>
    <n v="76"/>
    <n v="445"/>
    <n v="525"/>
    <n v="41"/>
    <n v="0"/>
    <n v="0.27"/>
    <n v="15"/>
    <n v="1990"/>
    <m/>
    <m/>
  </r>
  <r>
    <x v="182"/>
    <x v="54"/>
    <n v="1170"/>
    <n v="92"/>
    <n v="482"/>
    <n v="561"/>
    <n v="35"/>
    <n v="0"/>
    <n v="0.3"/>
    <n v="10"/>
    <n v="1990"/>
    <m/>
    <m/>
  </r>
  <r>
    <x v="182"/>
    <x v="55"/>
    <n v="1242"/>
    <n v="87"/>
    <n v="521"/>
    <n v="574"/>
    <n v="60"/>
    <n v="0"/>
    <n v="0.32"/>
    <n v="9"/>
    <n v="1990"/>
    <m/>
    <m/>
  </r>
  <r>
    <x v="182"/>
    <x v="56"/>
    <n v="1335"/>
    <n v="78"/>
    <n v="524"/>
    <n v="645"/>
    <n v="87"/>
    <n v="0"/>
    <n v="0.35"/>
    <n v="10"/>
    <n v="1990"/>
    <m/>
    <m/>
  </r>
  <r>
    <x v="182"/>
    <x v="57"/>
    <n v="1362"/>
    <n v="94"/>
    <n v="510"/>
    <n v="644"/>
    <n v="114"/>
    <n v="0"/>
    <n v="0.37"/>
    <n v="10"/>
    <n v="1990"/>
    <m/>
    <m/>
  </r>
  <r>
    <x v="182"/>
    <x v="58"/>
    <n v="1276"/>
    <n v="46"/>
    <n v="527"/>
    <n v="594"/>
    <n v="109"/>
    <n v="0"/>
    <n v="0.35"/>
    <n v="12"/>
    <n v="1990"/>
    <m/>
    <m/>
  </r>
  <r>
    <x v="182"/>
    <x v="59"/>
    <n v="1303"/>
    <n v="89"/>
    <n v="555"/>
    <n v="557"/>
    <n v="102"/>
    <n v="0"/>
    <n v="0.36"/>
    <n v="10"/>
    <n v="1990"/>
    <m/>
    <m/>
  </r>
  <r>
    <x v="182"/>
    <x v="60"/>
    <n v="1241"/>
    <n v="95"/>
    <n v="539"/>
    <n v="512"/>
    <n v="95"/>
    <n v="0"/>
    <n v="0.3"/>
    <n v="12"/>
    <n v="1990"/>
    <m/>
    <m/>
  </r>
  <r>
    <x v="182"/>
    <x v="61"/>
    <n v="1345"/>
    <n v="89"/>
    <n v="593"/>
    <n v="541"/>
    <n v="122"/>
    <n v="0"/>
    <n v="0.33"/>
    <n v="11"/>
    <n v="1990"/>
    <m/>
    <m/>
  </r>
  <r>
    <x v="182"/>
    <x v="62"/>
    <n v="1374"/>
    <n v="91"/>
    <n v="624"/>
    <n v="523"/>
    <n v="136"/>
    <n v="0"/>
    <n v="0.34"/>
    <n v="11"/>
    <n v="1990"/>
    <m/>
    <m/>
  </r>
  <r>
    <x v="182"/>
    <x v="63"/>
    <n v="1343"/>
    <n v="113"/>
    <n v="569"/>
    <n v="498"/>
    <n v="163"/>
    <n v="0"/>
    <n v="0.33"/>
    <n v="19"/>
    <n v="1990"/>
    <m/>
    <m/>
  </r>
  <r>
    <x v="182"/>
    <x v="64"/>
    <n v="1363"/>
    <n v="151"/>
    <n v="586"/>
    <n v="470"/>
    <n v="156"/>
    <n v="0"/>
    <n v="0.33"/>
    <n v="18"/>
    <n v="1990"/>
    <m/>
    <m/>
  </r>
  <r>
    <x v="182"/>
    <x v="65"/>
    <n v="1345"/>
    <n v="94"/>
    <n v="595"/>
    <n v="478"/>
    <n v="177"/>
    <n v="0"/>
    <n v="0.33"/>
    <n v="21"/>
    <n v="1990"/>
    <m/>
    <m/>
  </r>
  <r>
    <x v="183"/>
    <x v="63"/>
    <n v="363"/>
    <n v="0"/>
    <n v="363"/>
    <n v="0"/>
    <n v="0"/>
    <n v="0"/>
    <n v="0.03"/>
    <n v="27"/>
    <n v="1990"/>
    <m/>
    <m/>
  </r>
  <r>
    <x v="183"/>
    <x v="64"/>
    <n v="395"/>
    <n v="0"/>
    <n v="395"/>
    <n v="0"/>
    <n v="0"/>
    <n v="0"/>
    <n v="0.03"/>
    <n v="31"/>
    <n v="1990"/>
    <m/>
    <m/>
  </r>
  <r>
    <x v="183"/>
    <x v="65"/>
    <n v="408"/>
    <n v="0"/>
    <n v="408"/>
    <n v="0"/>
    <n v="0"/>
    <n v="0"/>
    <n v="0.03"/>
    <n v="32"/>
    <n v="1990"/>
    <m/>
    <m/>
  </r>
  <r>
    <x v="184"/>
    <x v="6"/>
    <n v="318"/>
    <n v="19"/>
    <n v="258"/>
    <n v="0"/>
    <n v="41"/>
    <n v="0"/>
    <s v="."/>
    <n v="0"/>
    <n v="1958"/>
    <m/>
    <m/>
  </r>
  <r>
    <x v="184"/>
    <x v="7"/>
    <n v="304"/>
    <n v="46"/>
    <n v="259"/>
    <n v="0"/>
    <n v="0"/>
    <n v="0"/>
    <s v="."/>
    <n v="0"/>
    <n v="1958"/>
    <m/>
    <m/>
  </r>
  <r>
    <x v="184"/>
    <x v="8"/>
    <n v="353"/>
    <n v="44"/>
    <n v="309"/>
    <n v="0"/>
    <n v="0"/>
    <n v="0"/>
    <s v="."/>
    <n v="2"/>
    <n v="1958"/>
    <m/>
    <m/>
  </r>
  <r>
    <x v="184"/>
    <x v="9"/>
    <n v="450"/>
    <n v="62"/>
    <n v="388"/>
    <n v="0"/>
    <n v="0"/>
    <n v="0"/>
    <s v="."/>
    <n v="3"/>
    <n v="1958"/>
    <m/>
    <m/>
  </r>
  <r>
    <x v="184"/>
    <x v="10"/>
    <n v="414"/>
    <n v="26"/>
    <n v="388"/>
    <n v="0"/>
    <n v="0"/>
    <n v="0"/>
    <s v="."/>
    <n v="4"/>
    <n v="1989"/>
    <m/>
    <m/>
  </r>
  <r>
    <x v="184"/>
    <x v="11"/>
    <n v="422"/>
    <n v="28"/>
    <n v="394"/>
    <n v="0"/>
    <n v="0"/>
    <n v="0"/>
    <s v="."/>
    <n v="9"/>
    <n v="1989"/>
    <m/>
    <m/>
  </r>
  <r>
    <x v="184"/>
    <x v="12"/>
    <n v="497"/>
    <n v="47"/>
    <n v="450"/>
    <n v="0"/>
    <n v="0"/>
    <n v="0"/>
    <s v="."/>
    <n v="9"/>
    <n v="1989"/>
    <m/>
    <m/>
  </r>
  <r>
    <x v="184"/>
    <x v="13"/>
    <n v="490"/>
    <n v="61"/>
    <n v="429"/>
    <n v="0"/>
    <n v="0"/>
    <n v="0"/>
    <s v="."/>
    <n v="5"/>
    <n v="1989"/>
    <m/>
    <m/>
  </r>
  <r>
    <x v="184"/>
    <x v="14"/>
    <n v="568"/>
    <n v="82"/>
    <n v="486"/>
    <n v="0"/>
    <n v="0"/>
    <n v="0"/>
    <s v="."/>
    <n v="0"/>
    <n v="1989"/>
    <m/>
    <m/>
  </r>
  <r>
    <x v="184"/>
    <x v="15"/>
    <n v="1113"/>
    <n v="72"/>
    <n v="1031"/>
    <n v="0"/>
    <n v="10"/>
    <n v="0"/>
    <s v="."/>
    <n v="0"/>
    <n v="1989"/>
    <m/>
    <m/>
  </r>
  <r>
    <x v="184"/>
    <x v="16"/>
    <n v="1340"/>
    <n v="65"/>
    <n v="1248"/>
    <n v="0"/>
    <n v="27"/>
    <n v="0"/>
    <s v="."/>
    <n v="0"/>
    <n v="1989"/>
    <m/>
    <m/>
  </r>
  <r>
    <x v="184"/>
    <x v="17"/>
    <n v="2841"/>
    <n v="29"/>
    <n v="2794"/>
    <n v="0"/>
    <n v="18"/>
    <n v="0"/>
    <s v="."/>
    <n v="68"/>
    <n v="1989"/>
    <m/>
    <m/>
  </r>
  <r>
    <x v="184"/>
    <x v="18"/>
    <n v="4132"/>
    <n v="13"/>
    <n v="4094"/>
    <n v="0"/>
    <n v="25"/>
    <n v="0"/>
    <s v="."/>
    <n v="86"/>
    <n v="1989"/>
    <m/>
    <m/>
  </r>
  <r>
    <x v="184"/>
    <x v="19"/>
    <n v="4153"/>
    <n v="17"/>
    <n v="4116"/>
    <n v="0"/>
    <n v="20"/>
    <n v="0"/>
    <s v="."/>
    <n v="68"/>
    <n v="1989"/>
    <m/>
    <m/>
  </r>
  <r>
    <x v="184"/>
    <x v="20"/>
    <n v="5064"/>
    <n v="0"/>
    <n v="5030"/>
    <n v="0"/>
    <n v="34"/>
    <n v="0"/>
    <s v="."/>
    <n v="70"/>
    <n v="1989"/>
    <m/>
    <m/>
  </r>
  <r>
    <x v="185"/>
    <x v="63"/>
    <n v="3993"/>
    <n v="0"/>
    <n v="3516"/>
    <n v="0"/>
    <n v="477"/>
    <n v="0"/>
    <n v="0.11"/>
    <n v="203"/>
    <n v="1990"/>
    <m/>
    <m/>
  </r>
  <r>
    <x v="185"/>
    <x v="64"/>
    <n v="4220"/>
    <n v="0"/>
    <n v="3739"/>
    <n v="0"/>
    <n v="481"/>
    <n v="0"/>
    <n v="0.11"/>
    <n v="180"/>
    <n v="1990"/>
    <m/>
    <m/>
  </r>
  <r>
    <x v="185"/>
    <x v="65"/>
    <n v="4190"/>
    <n v="0"/>
    <n v="3717"/>
    <n v="0"/>
    <n v="473"/>
    <n v="0"/>
    <n v="0.11"/>
    <n v="226"/>
    <n v="1990"/>
    <m/>
    <m/>
  </r>
  <r>
    <x v="186"/>
    <x v="1"/>
    <n v="7"/>
    <n v="0"/>
    <n v="7"/>
    <n v="0"/>
    <n v="0"/>
    <n v="0"/>
    <n v="0.03"/>
    <n v="0"/>
    <n v="1958"/>
    <m/>
    <m/>
  </r>
  <r>
    <x v="186"/>
    <x v="2"/>
    <n v="8"/>
    <n v="0"/>
    <n v="8"/>
    <n v="0"/>
    <n v="0"/>
    <n v="0"/>
    <n v="0.03"/>
    <n v="0"/>
    <n v="1958"/>
    <m/>
    <m/>
  </r>
  <r>
    <x v="186"/>
    <x v="3"/>
    <n v="9"/>
    <n v="0"/>
    <n v="9"/>
    <n v="0"/>
    <n v="0"/>
    <n v="0"/>
    <n v="0.03"/>
    <n v="0"/>
    <n v="1958"/>
    <m/>
    <m/>
  </r>
  <r>
    <x v="186"/>
    <x v="4"/>
    <n v="6"/>
    <n v="0"/>
    <n v="6"/>
    <n v="0"/>
    <n v="0"/>
    <n v="0"/>
    <n v="0.02"/>
    <n v="0"/>
    <n v="1958"/>
    <m/>
    <m/>
  </r>
  <r>
    <x v="186"/>
    <x v="5"/>
    <n v="10"/>
    <n v="0"/>
    <n v="10"/>
    <n v="0"/>
    <n v="0"/>
    <n v="0"/>
    <n v="0.04"/>
    <n v="0"/>
    <n v="1958"/>
    <m/>
    <m/>
  </r>
  <r>
    <x v="186"/>
    <x v="6"/>
    <n v="11"/>
    <n v="0"/>
    <n v="11"/>
    <n v="0"/>
    <n v="0"/>
    <n v="0"/>
    <n v="0.04"/>
    <n v="0"/>
    <n v="1958"/>
    <m/>
    <m/>
  </r>
  <r>
    <x v="186"/>
    <x v="7"/>
    <n v="13"/>
    <n v="0"/>
    <n v="13"/>
    <n v="0"/>
    <n v="0"/>
    <n v="0"/>
    <n v="0.04"/>
    <n v="0"/>
    <n v="1958"/>
    <m/>
    <m/>
  </r>
  <r>
    <x v="186"/>
    <x v="8"/>
    <n v="16"/>
    <n v="0"/>
    <n v="16"/>
    <n v="0"/>
    <n v="0"/>
    <n v="0"/>
    <n v="0.05"/>
    <n v="0"/>
    <n v="1958"/>
    <m/>
    <m/>
  </r>
  <r>
    <x v="186"/>
    <x v="9"/>
    <n v="17"/>
    <n v="0"/>
    <n v="17"/>
    <n v="0"/>
    <n v="0"/>
    <n v="0"/>
    <n v="0.05"/>
    <n v="0"/>
    <n v="1958"/>
    <m/>
    <m/>
  </r>
  <r>
    <x v="186"/>
    <x v="10"/>
    <n v="19"/>
    <n v="0"/>
    <n v="19"/>
    <n v="0"/>
    <n v="0"/>
    <n v="0"/>
    <n v="0.06"/>
    <n v="0"/>
    <n v="1989"/>
    <m/>
    <m/>
  </r>
  <r>
    <x v="186"/>
    <x v="11"/>
    <n v="20"/>
    <n v="0"/>
    <n v="20"/>
    <n v="0"/>
    <n v="0"/>
    <n v="0"/>
    <n v="0.06"/>
    <n v="0"/>
    <n v="1989"/>
    <m/>
    <m/>
  </r>
  <r>
    <x v="186"/>
    <x v="12"/>
    <n v="23"/>
    <n v="0"/>
    <n v="23"/>
    <n v="0"/>
    <n v="0"/>
    <n v="0"/>
    <n v="7.0000000000000007E-2"/>
    <n v="0"/>
    <n v="1989"/>
    <m/>
    <m/>
  </r>
  <r>
    <x v="186"/>
    <x v="13"/>
    <n v="25"/>
    <n v="0"/>
    <n v="25"/>
    <n v="0"/>
    <n v="0"/>
    <n v="0"/>
    <n v="7.0000000000000007E-2"/>
    <n v="0"/>
    <n v="1989"/>
    <m/>
    <m/>
  </r>
  <r>
    <x v="186"/>
    <x v="14"/>
    <n v="31"/>
    <n v="0"/>
    <n v="31"/>
    <n v="0"/>
    <n v="0"/>
    <n v="0"/>
    <n v="0.08"/>
    <n v="0"/>
    <n v="1989"/>
    <m/>
    <m/>
  </r>
  <r>
    <x v="186"/>
    <x v="15"/>
    <n v="34"/>
    <n v="0"/>
    <n v="34"/>
    <n v="0"/>
    <n v="0"/>
    <n v="0"/>
    <n v="0.09"/>
    <n v="0"/>
    <n v="1989"/>
    <m/>
    <m/>
  </r>
  <r>
    <x v="186"/>
    <x v="16"/>
    <n v="41"/>
    <n v="0"/>
    <n v="41"/>
    <n v="0"/>
    <n v="0"/>
    <n v="0"/>
    <n v="0.11"/>
    <n v="0"/>
    <n v="1989"/>
    <m/>
    <m/>
  </r>
  <r>
    <x v="186"/>
    <x v="17"/>
    <n v="49"/>
    <n v="0"/>
    <n v="49"/>
    <n v="0"/>
    <n v="0"/>
    <n v="0"/>
    <n v="0.12"/>
    <n v="0"/>
    <n v="1989"/>
    <m/>
    <m/>
  </r>
  <r>
    <x v="186"/>
    <x v="18"/>
    <n v="58"/>
    <n v="0"/>
    <n v="58"/>
    <n v="0"/>
    <n v="0"/>
    <n v="0"/>
    <n v="0.14000000000000001"/>
    <n v="0"/>
    <n v="1989"/>
    <m/>
    <m/>
  </r>
  <r>
    <x v="186"/>
    <x v="19"/>
    <n v="59"/>
    <n v="0"/>
    <n v="59"/>
    <n v="0"/>
    <n v="0"/>
    <n v="0"/>
    <n v="0.14000000000000001"/>
    <n v="0"/>
    <n v="1989"/>
    <m/>
    <m/>
  </r>
  <r>
    <x v="186"/>
    <x v="20"/>
    <n v="61"/>
    <n v="0"/>
    <n v="61"/>
    <n v="0"/>
    <n v="0"/>
    <n v="0"/>
    <n v="0.14000000000000001"/>
    <n v="0"/>
    <n v="1989"/>
    <m/>
    <m/>
  </r>
  <r>
    <x v="186"/>
    <x v="21"/>
    <n v="87"/>
    <n v="0"/>
    <n v="87"/>
    <n v="0"/>
    <n v="0"/>
    <n v="0"/>
    <n v="0.19"/>
    <n v="0"/>
    <n v="1989"/>
    <m/>
    <m/>
  </r>
  <r>
    <x v="186"/>
    <x v="22"/>
    <n v="90"/>
    <n v="0"/>
    <n v="90"/>
    <n v="0"/>
    <n v="0"/>
    <n v="0"/>
    <n v="0.19"/>
    <n v="0"/>
    <n v="1989"/>
    <m/>
    <m/>
  </r>
  <r>
    <x v="186"/>
    <x v="23"/>
    <n v="95"/>
    <n v="0"/>
    <n v="95"/>
    <n v="0"/>
    <n v="0"/>
    <n v="0"/>
    <n v="0.2"/>
    <n v="0"/>
    <n v="1989"/>
    <m/>
    <m/>
  </r>
  <r>
    <x v="186"/>
    <x v="24"/>
    <n v="105"/>
    <n v="0"/>
    <n v="105"/>
    <n v="0"/>
    <n v="0"/>
    <n v="0"/>
    <n v="0.22"/>
    <n v="0"/>
    <n v="1989"/>
    <m/>
    <m/>
  </r>
  <r>
    <x v="186"/>
    <x v="25"/>
    <n v="116"/>
    <n v="0"/>
    <n v="116"/>
    <n v="0"/>
    <n v="0"/>
    <n v="0"/>
    <n v="0.24"/>
    <n v="0"/>
    <n v="1989"/>
    <m/>
    <m/>
  </r>
  <r>
    <x v="186"/>
    <x v="26"/>
    <n v="132"/>
    <n v="0"/>
    <n v="132"/>
    <n v="0"/>
    <n v="0"/>
    <n v="0"/>
    <n v="0.27"/>
    <n v="0"/>
    <n v="1989"/>
    <m/>
    <m/>
  </r>
  <r>
    <x v="186"/>
    <x v="27"/>
    <n v="172"/>
    <n v="0"/>
    <n v="172"/>
    <n v="0"/>
    <n v="0"/>
    <n v="0"/>
    <n v="0.35"/>
    <n v="0"/>
    <n v="1989"/>
    <m/>
    <m/>
  </r>
  <r>
    <x v="186"/>
    <x v="28"/>
    <n v="177"/>
    <n v="0"/>
    <n v="177"/>
    <n v="0"/>
    <n v="0"/>
    <n v="0"/>
    <n v="0.36"/>
    <n v="1"/>
    <n v="1989"/>
    <m/>
    <m/>
  </r>
  <r>
    <x v="186"/>
    <x v="29"/>
    <n v="196"/>
    <n v="0"/>
    <n v="196"/>
    <n v="0"/>
    <n v="0"/>
    <n v="0"/>
    <n v="0.39"/>
    <n v="2"/>
    <n v="1989"/>
    <m/>
    <m/>
  </r>
  <r>
    <x v="186"/>
    <x v="30"/>
    <n v="250"/>
    <n v="0"/>
    <n v="250"/>
    <n v="0"/>
    <n v="0"/>
    <n v="0"/>
    <n v="0.5"/>
    <n v="3"/>
    <n v="1989"/>
    <m/>
    <m/>
  </r>
  <r>
    <x v="186"/>
    <x v="31"/>
    <n v="222"/>
    <n v="0"/>
    <n v="222"/>
    <n v="0"/>
    <n v="0"/>
    <n v="0"/>
    <n v="0.44"/>
    <n v="2"/>
    <n v="1989"/>
    <m/>
    <m/>
  </r>
  <r>
    <x v="186"/>
    <x v="32"/>
    <n v="214"/>
    <n v="0"/>
    <n v="214"/>
    <n v="0"/>
    <n v="0"/>
    <n v="0"/>
    <n v="0.41"/>
    <n v="8"/>
    <n v="1989"/>
    <m/>
    <m/>
  </r>
  <r>
    <x v="186"/>
    <x v="33"/>
    <n v="236"/>
    <n v="0"/>
    <n v="236"/>
    <n v="0"/>
    <n v="0"/>
    <n v="0"/>
    <n v="0.45"/>
    <n v="11"/>
    <n v="1989"/>
    <m/>
    <m/>
  </r>
  <r>
    <x v="186"/>
    <x v="34"/>
    <n v="246"/>
    <n v="0"/>
    <n v="246"/>
    <n v="0"/>
    <n v="0"/>
    <n v="0"/>
    <n v="0.46"/>
    <n v="9"/>
    <n v="1989"/>
    <m/>
    <m/>
  </r>
  <r>
    <x v="186"/>
    <x v="35"/>
    <n v="272"/>
    <n v="0"/>
    <n v="272"/>
    <n v="0"/>
    <n v="0"/>
    <n v="0"/>
    <n v="0.5"/>
    <n v="10"/>
    <n v="1989"/>
    <m/>
    <m/>
  </r>
  <r>
    <x v="186"/>
    <x v="36"/>
    <n v="271"/>
    <n v="0"/>
    <n v="271"/>
    <n v="0"/>
    <n v="0"/>
    <n v="0"/>
    <n v="0.48"/>
    <n v="9"/>
    <n v="1989"/>
    <m/>
    <m/>
  </r>
  <r>
    <x v="186"/>
    <x v="37"/>
    <n v="294"/>
    <n v="0"/>
    <n v="294"/>
    <n v="0"/>
    <n v="0"/>
    <n v="0"/>
    <n v="0.52"/>
    <n v="9"/>
    <n v="1989"/>
    <m/>
    <m/>
  </r>
  <r>
    <x v="186"/>
    <x v="38"/>
    <n v="320"/>
    <n v="0"/>
    <n v="320"/>
    <n v="0"/>
    <n v="0"/>
    <n v="0"/>
    <n v="0.55000000000000004"/>
    <n v="9"/>
    <n v="1989"/>
    <m/>
    <m/>
  </r>
  <r>
    <x v="186"/>
    <x v="39"/>
    <n v="367"/>
    <n v="0"/>
    <n v="367"/>
    <n v="0"/>
    <n v="0"/>
    <n v="0"/>
    <n v="0.62"/>
    <n v="9"/>
    <n v="1989"/>
    <m/>
    <m/>
  </r>
  <r>
    <x v="186"/>
    <x v="40"/>
    <n v="379"/>
    <n v="0"/>
    <n v="379"/>
    <n v="0"/>
    <n v="0"/>
    <n v="0"/>
    <n v="0.63"/>
    <n v="9"/>
    <n v="1989"/>
    <m/>
    <m/>
  </r>
  <r>
    <x v="186"/>
    <x v="41"/>
    <n v="301"/>
    <n v="0"/>
    <n v="301"/>
    <n v="0"/>
    <n v="0"/>
    <n v="0"/>
    <n v="0.49"/>
    <n v="12"/>
    <n v="1990"/>
    <m/>
    <m/>
  </r>
  <r>
    <x v="186"/>
    <x v="42"/>
    <n v="372"/>
    <n v="0"/>
    <n v="372"/>
    <n v="0"/>
    <n v="0"/>
    <n v="0"/>
    <n v="0.6"/>
    <n v="12"/>
    <n v="1990"/>
    <m/>
    <m/>
  </r>
  <r>
    <x v="186"/>
    <x v="43"/>
    <n v="420"/>
    <n v="58"/>
    <n v="363"/>
    <n v="0"/>
    <n v="0"/>
    <n v="0"/>
    <n v="0.66"/>
    <n v="13"/>
    <n v="1990"/>
    <m/>
    <m/>
  </r>
  <r>
    <x v="186"/>
    <x v="44"/>
    <n v="393"/>
    <n v="58"/>
    <n v="335"/>
    <n v="0"/>
    <n v="0"/>
    <n v="0"/>
    <n v="0.6"/>
    <n v="19"/>
    <n v="1990"/>
    <m/>
    <m/>
  </r>
  <r>
    <x v="186"/>
    <x v="45"/>
    <n v="443"/>
    <n v="58"/>
    <n v="341"/>
    <n v="0"/>
    <n v="44"/>
    <n v="0"/>
    <n v="0.67"/>
    <n v="27"/>
    <n v="1990"/>
    <m/>
    <m/>
  </r>
  <r>
    <x v="186"/>
    <x v="46"/>
    <n v="481"/>
    <n v="58"/>
    <n v="380"/>
    <n v="0"/>
    <n v="43"/>
    <n v="0"/>
    <n v="0.71"/>
    <n v="40"/>
    <n v="1990"/>
    <m/>
    <m/>
  </r>
  <r>
    <x v="186"/>
    <x v="47"/>
    <n v="530"/>
    <n v="87"/>
    <n v="402"/>
    <n v="0"/>
    <n v="41"/>
    <n v="0"/>
    <n v="0.77"/>
    <n v="42"/>
    <n v="1990"/>
    <m/>
    <m/>
  </r>
  <r>
    <x v="186"/>
    <x v="48"/>
    <n v="609"/>
    <n v="145"/>
    <n v="423"/>
    <n v="0"/>
    <n v="41"/>
    <n v="0"/>
    <n v="0.87"/>
    <n v="48"/>
    <n v="1990"/>
    <m/>
    <m/>
  </r>
  <r>
    <x v="186"/>
    <x v="49"/>
    <n v="687"/>
    <n v="181"/>
    <n v="454"/>
    <n v="0"/>
    <n v="52"/>
    <n v="0"/>
    <n v="0.96"/>
    <n v="56"/>
    <n v="1990"/>
    <m/>
    <m/>
  </r>
  <r>
    <x v="186"/>
    <x v="50"/>
    <n v="701"/>
    <n v="181"/>
    <n v="468"/>
    <n v="0"/>
    <n v="52"/>
    <n v="0"/>
    <n v="0.96"/>
    <n v="58"/>
    <n v="1990"/>
    <m/>
    <m/>
  </r>
  <r>
    <x v="186"/>
    <x v="51"/>
    <n v="780"/>
    <n v="243"/>
    <n v="486"/>
    <n v="0"/>
    <n v="52"/>
    <n v="0"/>
    <n v="1.06"/>
    <n v="59"/>
    <n v="1990"/>
    <m/>
    <m/>
  </r>
  <r>
    <x v="186"/>
    <x v="52"/>
    <n v="829"/>
    <n v="259"/>
    <n v="517"/>
    <n v="0"/>
    <n v="52"/>
    <n v="0"/>
    <n v="1.1000000000000001"/>
    <n v="50"/>
    <n v="1990"/>
    <m/>
    <m/>
  </r>
  <r>
    <x v="186"/>
    <x v="53"/>
    <n v="823"/>
    <n v="251"/>
    <n v="521"/>
    <n v="0"/>
    <n v="52"/>
    <n v="0"/>
    <n v="1.08"/>
    <n v="49"/>
    <n v="1990"/>
    <m/>
    <m/>
  </r>
  <r>
    <x v="186"/>
    <x v="54"/>
    <n v="812"/>
    <n v="258"/>
    <n v="502"/>
    <n v="0"/>
    <n v="52"/>
    <n v="0"/>
    <n v="1.05"/>
    <n v="47"/>
    <n v="1990"/>
    <m/>
    <m/>
  </r>
  <r>
    <x v="186"/>
    <x v="55"/>
    <n v="820"/>
    <n v="221"/>
    <n v="548"/>
    <n v="0"/>
    <n v="52"/>
    <n v="0"/>
    <n v="1.05"/>
    <n v="51"/>
    <n v="1990"/>
    <m/>
    <m/>
  </r>
  <r>
    <x v="186"/>
    <x v="56"/>
    <n v="940"/>
    <n v="355"/>
    <n v="533"/>
    <n v="0"/>
    <n v="52"/>
    <n v="0"/>
    <n v="1.18"/>
    <n v="49"/>
    <n v="1990"/>
    <m/>
    <m/>
  </r>
  <r>
    <x v="186"/>
    <x v="57"/>
    <n v="988"/>
    <n v="392"/>
    <n v="543"/>
    <n v="0"/>
    <n v="54"/>
    <n v="0"/>
    <n v="1.23"/>
    <n v="44"/>
    <n v="1990"/>
    <m/>
    <m/>
  </r>
  <r>
    <x v="186"/>
    <x v="58"/>
    <n v="1053"/>
    <n v="478"/>
    <n v="521"/>
    <n v="0"/>
    <n v="54"/>
    <n v="0"/>
    <n v="1.3"/>
    <n v="50"/>
    <n v="1990"/>
    <m/>
    <m/>
  </r>
  <r>
    <x v="186"/>
    <x v="59"/>
    <n v="1076"/>
    <n v="491"/>
    <n v="531"/>
    <n v="0"/>
    <n v="54"/>
    <n v="0"/>
    <n v="1.31"/>
    <n v="47"/>
    <n v="1990"/>
    <m/>
    <m/>
  </r>
  <r>
    <x v="186"/>
    <x v="60"/>
    <n v="1119"/>
    <n v="471"/>
    <n v="595"/>
    <n v="0"/>
    <n v="52"/>
    <n v="0"/>
    <n v="1.36"/>
    <n v="51"/>
    <n v="1990"/>
    <m/>
    <m/>
  </r>
  <r>
    <x v="186"/>
    <x v="61"/>
    <n v="1137"/>
    <n v="503"/>
    <n v="593"/>
    <n v="0"/>
    <n v="41"/>
    <n v="0"/>
    <n v="1.37"/>
    <n v="56"/>
    <n v="1990"/>
    <m/>
    <m/>
  </r>
  <r>
    <x v="186"/>
    <x v="62"/>
    <n v="1165"/>
    <n v="495"/>
    <n v="636"/>
    <n v="0"/>
    <n v="34"/>
    <n v="0"/>
    <n v="1.39"/>
    <n v="61"/>
    <n v="1990"/>
    <m/>
    <m/>
  </r>
  <r>
    <x v="186"/>
    <x v="63"/>
    <n v="1159"/>
    <n v="513"/>
    <n v="598"/>
    <n v="0"/>
    <n v="48"/>
    <n v="0"/>
    <n v="1.37"/>
    <n v="54"/>
    <n v="1990"/>
    <m/>
    <m/>
  </r>
  <r>
    <x v="186"/>
    <x v="64"/>
    <n v="1118"/>
    <n v="492"/>
    <n v="572"/>
    <n v="0"/>
    <n v="54"/>
    <n v="0"/>
    <n v="1.32"/>
    <n v="47"/>
    <n v="1990"/>
    <m/>
    <m/>
  </r>
  <r>
    <x v="186"/>
    <x v="65"/>
    <n v="1138"/>
    <n v="463"/>
    <n v="620"/>
    <n v="0"/>
    <n v="54"/>
    <n v="0"/>
    <n v="1.33"/>
    <n v="49"/>
    <n v="1990"/>
    <m/>
    <m/>
  </r>
  <r>
    <x v="187"/>
    <x v="1"/>
    <n v="1568"/>
    <n v="1439"/>
    <n v="110"/>
    <n v="0"/>
    <n v="20"/>
    <n v="0"/>
    <n v="0.2"/>
    <n v="5"/>
    <n v="1958"/>
    <m/>
    <m/>
  </r>
  <r>
    <x v="187"/>
    <x v="2"/>
    <n v="1729"/>
    <n v="1537"/>
    <n v="169"/>
    <n v="0"/>
    <n v="23"/>
    <n v="0"/>
    <n v="0.21"/>
    <n v="5"/>
    <n v="1958"/>
    <m/>
    <m/>
  </r>
  <r>
    <x v="187"/>
    <x v="3"/>
    <n v="1945"/>
    <n v="1719"/>
    <n v="193"/>
    <n v="0"/>
    <n v="34"/>
    <n v="0"/>
    <n v="0.23"/>
    <n v="6"/>
    <n v="1958"/>
    <m/>
    <m/>
  </r>
  <r>
    <x v="187"/>
    <x v="4"/>
    <n v="2120"/>
    <n v="1856"/>
    <n v="220"/>
    <n v="0"/>
    <n v="44"/>
    <n v="0"/>
    <n v="0.25"/>
    <n v="3"/>
    <n v="1958"/>
    <m/>
    <m/>
  </r>
  <r>
    <x v="187"/>
    <x v="5"/>
    <n v="2331"/>
    <n v="2034"/>
    <n v="244"/>
    <n v="0"/>
    <n v="54"/>
    <n v="0"/>
    <n v="0.27"/>
    <n v="6"/>
    <n v="1958"/>
    <m/>
    <m/>
  </r>
  <r>
    <x v="187"/>
    <x v="6"/>
    <n v="2749"/>
    <n v="2405"/>
    <n v="277"/>
    <n v="0"/>
    <n v="67"/>
    <n v="0"/>
    <n v="0.3"/>
    <n v="0"/>
    <n v="1958"/>
    <m/>
    <m/>
  </r>
  <r>
    <x v="187"/>
    <x v="7"/>
    <n v="2997"/>
    <n v="2570"/>
    <n v="348"/>
    <n v="0"/>
    <n v="79"/>
    <n v="0"/>
    <n v="0.32"/>
    <n v="0"/>
    <n v="1958"/>
    <m/>
    <m/>
  </r>
  <r>
    <x v="187"/>
    <x v="8"/>
    <n v="3085"/>
    <n v="2636"/>
    <n v="358"/>
    <n v="0"/>
    <n v="92"/>
    <n v="0"/>
    <n v="0.32"/>
    <n v="0"/>
    <n v="1958"/>
    <m/>
    <m/>
  </r>
  <r>
    <x v="187"/>
    <x v="9"/>
    <n v="2756"/>
    <n v="2244"/>
    <n v="404"/>
    <n v="0"/>
    <n v="108"/>
    <n v="0"/>
    <n v="0.28000000000000003"/>
    <n v="0"/>
    <n v="1958"/>
    <m/>
    <m/>
  </r>
  <r>
    <x v="187"/>
    <x v="10"/>
    <n v="3074"/>
    <n v="2599"/>
    <n v="394"/>
    <n v="0"/>
    <n v="81"/>
    <n v="0"/>
    <n v="0.31"/>
    <n v="0"/>
    <n v="1989"/>
    <m/>
    <m/>
  </r>
  <r>
    <x v="187"/>
    <x v="11"/>
    <n v="2931"/>
    <n v="2443"/>
    <n v="406"/>
    <n v="0"/>
    <n v="82"/>
    <n v="0"/>
    <n v="0.28000000000000003"/>
    <n v="0"/>
    <n v="1989"/>
    <m/>
    <m/>
  </r>
  <r>
    <x v="187"/>
    <x v="12"/>
    <n v="2496"/>
    <n v="2020"/>
    <n v="416"/>
    <n v="0"/>
    <n v="60"/>
    <n v="0"/>
    <n v="0.24"/>
    <n v="8"/>
    <n v="1989"/>
    <m/>
    <m/>
  </r>
  <r>
    <x v="187"/>
    <x v="13"/>
    <n v="2411"/>
    <n v="1915"/>
    <n v="440"/>
    <n v="0"/>
    <n v="55"/>
    <n v="0"/>
    <n v="0.22"/>
    <n v="7"/>
    <n v="1989"/>
    <m/>
    <m/>
  </r>
  <r>
    <x v="187"/>
    <x v="14"/>
    <n v="2318"/>
    <n v="1819"/>
    <n v="445"/>
    <n v="0"/>
    <n v="53"/>
    <n v="0"/>
    <n v="0.21"/>
    <n v="5"/>
    <n v="1989"/>
    <m/>
    <m/>
  </r>
  <r>
    <x v="188"/>
    <x v="134"/>
    <n v="0"/>
    <n v="0"/>
    <n v="0"/>
    <n v="0"/>
    <n v="0"/>
    <s v="."/>
    <s v="."/>
    <n v="0"/>
    <n v="1958"/>
    <m/>
    <m/>
  </r>
  <r>
    <x v="188"/>
    <x v="135"/>
    <n v="1"/>
    <n v="0"/>
    <n v="1"/>
    <n v="0"/>
    <n v="0"/>
    <s v="."/>
    <s v="."/>
    <n v="0"/>
    <n v="1958"/>
    <m/>
    <m/>
  </r>
  <r>
    <x v="188"/>
    <x v="136"/>
    <n v="1"/>
    <n v="0"/>
    <n v="1"/>
    <n v="0"/>
    <n v="0"/>
    <s v="."/>
    <s v="."/>
    <n v="0"/>
    <n v="1958"/>
    <m/>
    <m/>
  </r>
  <r>
    <x v="188"/>
    <x v="137"/>
    <n v="1"/>
    <n v="0"/>
    <n v="1"/>
    <n v="0"/>
    <n v="0"/>
    <s v="."/>
    <s v="."/>
    <n v="0"/>
    <n v="1958"/>
    <m/>
    <m/>
  </r>
  <r>
    <x v="188"/>
    <x v="138"/>
    <n v="2"/>
    <n v="0"/>
    <n v="2"/>
    <n v="0"/>
    <n v="0"/>
    <s v="."/>
    <s v="."/>
    <n v="0"/>
    <n v="1958"/>
    <m/>
    <m/>
  </r>
  <r>
    <x v="188"/>
    <x v="139"/>
    <n v="3"/>
    <n v="0"/>
    <n v="3"/>
    <n v="0"/>
    <n v="0"/>
    <s v="."/>
    <s v="."/>
    <n v="0"/>
    <n v="1958"/>
    <m/>
    <m/>
  </r>
  <r>
    <x v="188"/>
    <x v="140"/>
    <n v="3"/>
    <n v="0"/>
    <n v="3"/>
    <n v="0"/>
    <n v="0"/>
    <s v="."/>
    <s v="."/>
    <n v="0"/>
    <n v="1958"/>
    <m/>
    <m/>
  </r>
  <r>
    <x v="188"/>
    <x v="141"/>
    <n v="4"/>
    <n v="0"/>
    <n v="4"/>
    <n v="0"/>
    <n v="0"/>
    <s v="."/>
    <s v="."/>
    <n v="0"/>
    <n v="1958"/>
    <m/>
    <m/>
  </r>
  <r>
    <x v="188"/>
    <x v="142"/>
    <n v="4"/>
    <n v="0"/>
    <n v="4"/>
    <n v="0"/>
    <n v="0"/>
    <s v="."/>
    <s v="."/>
    <n v="0"/>
    <n v="1958"/>
    <m/>
    <m/>
  </r>
  <r>
    <x v="188"/>
    <x v="143"/>
    <n v="5"/>
    <n v="0"/>
    <n v="5"/>
    <n v="0"/>
    <n v="0"/>
    <s v="."/>
    <s v="."/>
    <n v="0"/>
    <n v="1958"/>
    <m/>
    <m/>
  </r>
  <r>
    <x v="188"/>
    <x v="144"/>
    <n v="6"/>
    <n v="0"/>
    <n v="6"/>
    <n v="0"/>
    <n v="0"/>
    <s v="."/>
    <s v="."/>
    <n v="0"/>
    <n v="1958"/>
    <m/>
    <m/>
  </r>
  <r>
    <x v="188"/>
    <x v="145"/>
    <n v="7"/>
    <n v="0"/>
    <n v="7"/>
    <n v="0"/>
    <n v="0"/>
    <s v="."/>
    <s v="."/>
    <n v="0"/>
    <n v="1958"/>
    <m/>
    <m/>
  </r>
  <r>
    <x v="188"/>
    <x v="146"/>
    <n v="7"/>
    <n v="0"/>
    <n v="7"/>
    <n v="0"/>
    <n v="0"/>
    <s v="."/>
    <s v="."/>
    <n v="0"/>
    <n v="1958"/>
    <m/>
    <m/>
  </r>
  <r>
    <x v="188"/>
    <x v="147"/>
    <n v="10"/>
    <n v="0"/>
    <n v="10"/>
    <n v="0"/>
    <n v="0"/>
    <s v="."/>
    <s v="."/>
    <n v="0"/>
    <n v="1958"/>
    <m/>
    <m/>
  </r>
  <r>
    <x v="188"/>
    <x v="148"/>
    <n v="11"/>
    <n v="0"/>
    <n v="11"/>
    <n v="0"/>
    <n v="0"/>
    <s v="."/>
    <s v="."/>
    <n v="0"/>
    <n v="1958"/>
    <m/>
    <m/>
  </r>
  <r>
    <x v="188"/>
    <x v="149"/>
    <n v="11"/>
    <n v="0"/>
    <n v="11"/>
    <n v="0"/>
    <n v="0"/>
    <s v="."/>
    <s v="."/>
    <n v="0"/>
    <n v="1958"/>
    <m/>
    <m/>
  </r>
  <r>
    <x v="188"/>
    <x v="150"/>
    <n v="12"/>
    <n v="0"/>
    <n v="12"/>
    <n v="0"/>
    <n v="0"/>
    <s v="."/>
    <s v="."/>
    <n v="0"/>
    <n v="1958"/>
    <m/>
    <m/>
  </r>
  <r>
    <x v="188"/>
    <x v="151"/>
    <n v="12"/>
    <n v="0"/>
    <n v="12"/>
    <n v="0"/>
    <n v="0"/>
    <s v="."/>
    <s v="."/>
    <n v="0"/>
    <n v="1958"/>
    <m/>
    <m/>
  </r>
  <r>
    <x v="188"/>
    <x v="152"/>
    <n v="13"/>
    <n v="0"/>
    <n v="13"/>
    <n v="0"/>
    <n v="0"/>
    <s v="."/>
    <s v="."/>
    <n v="0"/>
    <n v="1958"/>
    <m/>
    <m/>
  </r>
  <r>
    <x v="188"/>
    <x v="153"/>
    <n v="13"/>
    <n v="0"/>
    <n v="13"/>
    <n v="0"/>
    <n v="0"/>
    <s v="."/>
    <s v="."/>
    <n v="0"/>
    <n v="1958"/>
    <m/>
    <m/>
  </r>
  <r>
    <x v="188"/>
    <x v="154"/>
    <n v="13"/>
    <n v="0"/>
    <n v="13"/>
    <n v="0"/>
    <n v="0"/>
    <s v="."/>
    <s v="."/>
    <n v="0"/>
    <n v="1958"/>
    <m/>
    <m/>
  </r>
  <r>
    <x v="188"/>
    <x v="155"/>
    <n v="13"/>
    <n v="0"/>
    <n v="13"/>
    <n v="0"/>
    <n v="0"/>
    <s v="."/>
    <s v="."/>
    <n v="0"/>
    <n v="1958"/>
    <m/>
    <m/>
  </r>
  <r>
    <x v="188"/>
    <x v="156"/>
    <n v="13"/>
    <n v="0"/>
    <n v="13"/>
    <n v="0"/>
    <n v="0"/>
    <s v="."/>
    <s v="."/>
    <n v="0"/>
    <n v="1958"/>
    <m/>
    <m/>
  </r>
  <r>
    <x v="188"/>
    <x v="157"/>
    <n v="13"/>
    <n v="0"/>
    <n v="13"/>
    <n v="0"/>
    <n v="0"/>
    <s v="."/>
    <s v="."/>
    <n v="0"/>
    <n v="1958"/>
    <m/>
    <m/>
  </r>
  <r>
    <x v="188"/>
    <x v="158"/>
    <n v="14"/>
    <n v="0"/>
    <n v="14"/>
    <n v="0"/>
    <n v="0"/>
    <s v="."/>
    <s v="."/>
    <n v="0"/>
    <n v="1958"/>
    <m/>
    <m/>
  </r>
  <r>
    <x v="188"/>
    <x v="159"/>
    <n v="61"/>
    <n v="45"/>
    <n v="16"/>
    <n v="0"/>
    <n v="0"/>
    <s v="."/>
    <s v="."/>
    <n v="0"/>
    <n v="1958"/>
    <m/>
    <m/>
  </r>
  <r>
    <x v="188"/>
    <x v="160"/>
    <n v="111"/>
    <n v="95"/>
    <n v="16"/>
    <n v="0"/>
    <n v="0"/>
    <s v="."/>
    <s v="."/>
    <n v="0"/>
    <n v="1958"/>
    <m/>
    <m/>
  </r>
  <r>
    <x v="188"/>
    <x v="161"/>
    <n v="129"/>
    <n v="104"/>
    <n v="24"/>
    <n v="0"/>
    <n v="0"/>
    <s v="."/>
    <s v="."/>
    <n v="0"/>
    <n v="1958"/>
    <m/>
    <m/>
  </r>
  <r>
    <x v="188"/>
    <x v="162"/>
    <n v="123"/>
    <n v="101"/>
    <n v="23"/>
    <n v="0"/>
    <n v="0"/>
    <s v="."/>
    <s v="."/>
    <n v="0"/>
    <n v="1958"/>
    <m/>
    <m/>
  </r>
  <r>
    <x v="188"/>
    <x v="163"/>
    <n v="132"/>
    <n v="112"/>
    <n v="20"/>
    <n v="0"/>
    <n v="0"/>
    <s v="."/>
    <s v="."/>
    <n v="0"/>
    <n v="1958"/>
    <m/>
    <m/>
  </r>
  <r>
    <x v="188"/>
    <x v="105"/>
    <n v="144"/>
    <n v="123"/>
    <n v="21"/>
    <n v="0"/>
    <n v="0"/>
    <s v="."/>
    <s v="."/>
    <n v="0"/>
    <n v="1958"/>
    <m/>
    <m/>
  </r>
  <r>
    <x v="188"/>
    <x v="106"/>
    <n v="172"/>
    <n v="147"/>
    <n v="25"/>
    <n v="0"/>
    <n v="0"/>
    <s v="."/>
    <s v="."/>
    <n v="0"/>
    <n v="1958"/>
    <m/>
    <m/>
  </r>
  <r>
    <x v="188"/>
    <x v="107"/>
    <n v="176"/>
    <n v="141"/>
    <n v="34"/>
    <n v="0"/>
    <n v="0"/>
    <s v="."/>
    <s v="."/>
    <n v="0"/>
    <n v="1958"/>
    <m/>
    <m/>
  </r>
  <r>
    <x v="188"/>
    <x v="108"/>
    <n v="220"/>
    <n v="175"/>
    <n v="45"/>
    <n v="0"/>
    <n v="0"/>
    <s v="."/>
    <s v="."/>
    <n v="0"/>
    <n v="1958"/>
    <m/>
    <m/>
  </r>
  <r>
    <x v="188"/>
    <x v="109"/>
    <n v="305"/>
    <n v="243"/>
    <n v="63"/>
    <n v="0"/>
    <n v="0"/>
    <s v="."/>
    <s v="."/>
    <n v="0"/>
    <n v="1958"/>
    <m/>
    <m/>
  </r>
  <r>
    <x v="188"/>
    <x v="110"/>
    <n v="287"/>
    <n v="218"/>
    <n v="69"/>
    <n v="0"/>
    <n v="0"/>
    <s v="."/>
    <s v="."/>
    <n v="0"/>
    <n v="1958"/>
    <m/>
    <m/>
  </r>
  <r>
    <x v="188"/>
    <x v="111"/>
    <n v="310"/>
    <n v="247"/>
    <n v="63"/>
    <n v="0"/>
    <n v="0"/>
    <s v="."/>
    <s v="."/>
    <n v="0"/>
    <n v="1958"/>
    <m/>
    <m/>
  </r>
  <r>
    <x v="188"/>
    <x v="112"/>
    <n v="284"/>
    <n v="226"/>
    <n v="58"/>
    <n v="0"/>
    <n v="0"/>
    <s v="."/>
    <s v="."/>
    <n v="0"/>
    <n v="1958"/>
    <m/>
    <m/>
  </r>
  <r>
    <x v="188"/>
    <x v="113"/>
    <n v="294"/>
    <n v="227"/>
    <n v="67"/>
    <n v="0"/>
    <n v="0"/>
    <s v="."/>
    <s v="."/>
    <n v="0"/>
    <n v="1958"/>
    <m/>
    <m/>
  </r>
  <r>
    <x v="188"/>
    <x v="114"/>
    <n v="305"/>
    <n v="237"/>
    <n v="69"/>
    <n v="0"/>
    <n v="0"/>
    <s v="."/>
    <s v="."/>
    <n v="0"/>
    <n v="1958"/>
    <m/>
    <m/>
  </r>
  <r>
    <x v="188"/>
    <x v="115"/>
    <n v="354"/>
    <n v="266"/>
    <n v="88"/>
    <n v="0"/>
    <n v="0"/>
    <s v="."/>
    <s v="."/>
    <n v="0"/>
    <n v="1958"/>
    <m/>
    <m/>
  </r>
  <r>
    <x v="188"/>
    <x v="116"/>
    <n v="467"/>
    <n v="316"/>
    <n v="151"/>
    <n v="0"/>
    <n v="0"/>
    <s v="."/>
    <s v="."/>
    <n v="0"/>
    <n v="1958"/>
    <m/>
    <m/>
  </r>
  <r>
    <x v="188"/>
    <x v="117"/>
    <n v="440"/>
    <n v="250"/>
    <n v="189"/>
    <n v="0"/>
    <n v="0"/>
    <s v="."/>
    <s v="."/>
    <n v="0"/>
    <n v="1958"/>
    <m/>
    <m/>
  </r>
  <r>
    <x v="188"/>
    <x v="82"/>
    <n v="338"/>
    <n v="130"/>
    <n v="208"/>
    <n v="0"/>
    <n v="0"/>
    <s v="."/>
    <s v="."/>
    <n v="0"/>
    <n v="1958"/>
    <m/>
    <m/>
  </r>
  <r>
    <x v="188"/>
    <x v="83"/>
    <n v="435"/>
    <n v="186"/>
    <n v="250"/>
    <n v="0"/>
    <n v="0"/>
    <s v="."/>
    <s v="."/>
    <n v="0"/>
    <n v="1958"/>
    <m/>
    <m/>
  </r>
  <r>
    <x v="188"/>
    <x v="84"/>
    <n v="434"/>
    <n v="163"/>
    <n v="271"/>
    <n v="0"/>
    <n v="0"/>
    <s v="."/>
    <s v="."/>
    <n v="0"/>
    <n v="1958"/>
    <m/>
    <m/>
  </r>
  <r>
    <x v="188"/>
    <x v="85"/>
    <n v="504"/>
    <n v="159"/>
    <n v="345"/>
    <n v="0"/>
    <n v="0"/>
    <s v="."/>
    <s v="."/>
    <n v="0"/>
    <n v="1958"/>
    <m/>
    <m/>
  </r>
  <r>
    <x v="188"/>
    <x v="86"/>
    <n v="597"/>
    <n v="153"/>
    <n v="445"/>
    <n v="0"/>
    <n v="0"/>
    <s v="."/>
    <s v="."/>
    <n v="0"/>
    <n v="1958"/>
    <m/>
    <m/>
  </r>
  <r>
    <x v="188"/>
    <x v="87"/>
    <n v="726"/>
    <n v="155"/>
    <n v="571"/>
    <n v="0"/>
    <n v="0"/>
    <s v="."/>
    <s v="."/>
    <n v="0"/>
    <n v="1958"/>
    <m/>
    <m/>
  </r>
  <r>
    <x v="188"/>
    <x v="118"/>
    <n v="982"/>
    <n v="169"/>
    <n v="813"/>
    <n v="0"/>
    <n v="0"/>
    <s v="."/>
    <s v="."/>
    <n v="0"/>
    <n v="1958"/>
    <m/>
    <m/>
  </r>
  <r>
    <x v="188"/>
    <x v="119"/>
    <n v="1244"/>
    <n v="282"/>
    <n v="961"/>
    <n v="0"/>
    <n v="0"/>
    <s v="."/>
    <s v="."/>
    <n v="0"/>
    <n v="1958"/>
    <m/>
    <m/>
  </r>
  <r>
    <x v="188"/>
    <x v="120"/>
    <n v="1197"/>
    <n v="244"/>
    <n v="954"/>
    <n v="0"/>
    <n v="0"/>
    <s v="."/>
    <s v="."/>
    <n v="0"/>
    <n v="1958"/>
    <m/>
    <m/>
  </r>
  <r>
    <x v="188"/>
    <x v="121"/>
    <n v="1326"/>
    <n v="190"/>
    <n v="1135"/>
    <n v="0"/>
    <n v="0"/>
    <s v="."/>
    <s v="."/>
    <n v="0"/>
    <n v="1958"/>
    <m/>
    <m/>
  </r>
  <r>
    <x v="188"/>
    <x v="122"/>
    <n v="1315"/>
    <n v="204"/>
    <n v="1111"/>
    <n v="0"/>
    <n v="0"/>
    <s v="."/>
    <s v="."/>
    <n v="0"/>
    <n v="1958"/>
    <m/>
    <m/>
  </r>
  <r>
    <x v="188"/>
    <x v="123"/>
    <n v="1576"/>
    <n v="216"/>
    <n v="1361"/>
    <n v="0"/>
    <n v="0"/>
    <s v="."/>
    <s v="."/>
    <n v="0"/>
    <n v="1958"/>
    <m/>
    <m/>
  </r>
  <r>
    <x v="188"/>
    <x v="124"/>
    <n v="1641"/>
    <n v="51"/>
    <n v="1590"/>
    <n v="0"/>
    <n v="0"/>
    <s v="."/>
    <s v="."/>
    <n v="0"/>
    <n v="1958"/>
    <m/>
    <m/>
  </r>
  <r>
    <x v="188"/>
    <x v="125"/>
    <n v="1908"/>
    <n v="361"/>
    <n v="1547"/>
    <n v="0"/>
    <n v="0"/>
    <s v="."/>
    <s v="."/>
    <n v="0"/>
    <n v="1958"/>
    <m/>
    <m/>
  </r>
  <r>
    <x v="188"/>
    <x v="126"/>
    <n v="1579"/>
    <n v="63"/>
    <n v="1515"/>
    <n v="0"/>
    <n v="0"/>
    <s v="."/>
    <s v="."/>
    <n v="0"/>
    <n v="1958"/>
    <m/>
    <m/>
  </r>
  <r>
    <x v="188"/>
    <x v="127"/>
    <n v="1404"/>
    <n v="75"/>
    <n v="1330"/>
    <n v="0"/>
    <n v="0"/>
    <s v="."/>
    <s v="."/>
    <n v="0"/>
    <n v="1958"/>
    <m/>
    <m/>
  </r>
  <r>
    <x v="188"/>
    <x v="88"/>
    <n v="818"/>
    <n v="65"/>
    <n v="753"/>
    <n v="0"/>
    <n v="0"/>
    <s v="."/>
    <s v="."/>
    <n v="0"/>
    <n v="1958"/>
    <m/>
    <m/>
  </r>
  <r>
    <x v="188"/>
    <x v="89"/>
    <n v="686"/>
    <n v="80"/>
    <n v="606"/>
    <n v="0"/>
    <n v="0"/>
    <s v="."/>
    <s v="."/>
    <n v="0"/>
    <n v="1958"/>
    <m/>
    <m/>
  </r>
  <r>
    <x v="188"/>
    <x v="90"/>
    <n v="870"/>
    <n v="59"/>
    <n v="811"/>
    <n v="0"/>
    <n v="0"/>
    <s v="."/>
    <s v="."/>
    <n v="0"/>
    <n v="1958"/>
    <m/>
    <m/>
  </r>
  <r>
    <x v="188"/>
    <x v="91"/>
    <n v="1273"/>
    <n v="486"/>
    <n v="717"/>
    <n v="70"/>
    <n v="0"/>
    <s v="."/>
    <s v="."/>
    <n v="0"/>
    <n v="1958"/>
    <m/>
    <m/>
  </r>
  <r>
    <x v="188"/>
    <x v="92"/>
    <n v="1497"/>
    <n v="485"/>
    <n v="929"/>
    <n v="83"/>
    <n v="0"/>
    <s v="."/>
    <s v="."/>
    <n v="0"/>
    <n v="1958"/>
    <m/>
    <m/>
  </r>
  <r>
    <x v="188"/>
    <x v="93"/>
    <n v="1615"/>
    <n v="549"/>
    <n v="978"/>
    <n v="88"/>
    <n v="0"/>
    <s v="."/>
    <s v="."/>
    <n v="0"/>
    <n v="1958"/>
    <m/>
    <m/>
  </r>
  <r>
    <x v="188"/>
    <x v="94"/>
    <n v="1949"/>
    <n v="677"/>
    <n v="1150"/>
    <n v="122"/>
    <n v="0"/>
    <s v="."/>
    <s v="."/>
    <n v="0"/>
    <n v="1958"/>
    <m/>
    <m/>
  </r>
  <r>
    <x v="188"/>
    <x v="95"/>
    <n v="2313"/>
    <n v="908"/>
    <n v="1266"/>
    <n v="140"/>
    <n v="0"/>
    <s v="."/>
    <s v="."/>
    <n v="0"/>
    <n v="1958"/>
    <m/>
    <m/>
  </r>
  <r>
    <x v="188"/>
    <x v="96"/>
    <n v="2731"/>
    <n v="997"/>
    <n v="1557"/>
    <n v="176"/>
    <n v="0"/>
    <s v="."/>
    <s v="."/>
    <n v="0"/>
    <n v="1958"/>
    <m/>
    <m/>
  </r>
  <r>
    <x v="188"/>
    <x v="97"/>
    <n v="3196"/>
    <n v="1076"/>
    <n v="1940"/>
    <n v="180"/>
    <n v="0"/>
    <s v="."/>
    <s v="."/>
    <n v="0"/>
    <n v="1958"/>
    <m/>
    <m/>
  </r>
  <r>
    <x v="188"/>
    <x v="98"/>
    <n v="3958"/>
    <n v="1059"/>
    <n v="2716"/>
    <n v="184"/>
    <n v="0"/>
    <s v="."/>
    <s v="."/>
    <n v="0"/>
    <n v="1958"/>
    <m/>
    <m/>
  </r>
  <r>
    <x v="188"/>
    <x v="99"/>
    <n v="4401"/>
    <n v="1115"/>
    <n v="3072"/>
    <n v="214"/>
    <n v="0"/>
    <s v="."/>
    <s v="."/>
    <n v="0"/>
    <n v="1958"/>
    <m/>
    <m/>
  </r>
  <r>
    <x v="188"/>
    <x v="100"/>
    <n v="4987"/>
    <n v="1058"/>
    <n v="3585"/>
    <n v="298"/>
    <n v="45"/>
    <s v="."/>
    <s v="."/>
    <n v="0"/>
    <n v="1958"/>
    <m/>
    <m/>
  </r>
  <r>
    <x v="188"/>
    <x v="101"/>
    <n v="5593"/>
    <n v="1107"/>
    <n v="4050"/>
    <n v="393"/>
    <n v="43"/>
    <s v="."/>
    <s v="."/>
    <n v="0"/>
    <n v="1958"/>
    <m/>
    <m/>
  </r>
  <r>
    <x v="188"/>
    <x v="102"/>
    <n v="6344"/>
    <n v="854"/>
    <n v="4849"/>
    <n v="587"/>
    <n v="54"/>
    <s v="."/>
    <s v="."/>
    <n v="0"/>
    <n v="1958"/>
    <m/>
    <m/>
  </r>
  <r>
    <x v="188"/>
    <x v="103"/>
    <n v="7055"/>
    <n v="698"/>
    <n v="5656"/>
    <n v="673"/>
    <n v="27"/>
    <s v="."/>
    <s v="."/>
    <n v="0"/>
    <n v="1958"/>
    <m/>
    <m/>
  </r>
  <r>
    <x v="188"/>
    <x v="104"/>
    <n v="7467"/>
    <n v="577"/>
    <n v="6152"/>
    <n v="709"/>
    <n v="29"/>
    <s v="."/>
    <s v="."/>
    <n v="0"/>
    <n v="1958"/>
    <m/>
    <m/>
  </r>
  <r>
    <x v="188"/>
    <x v="66"/>
    <n v="7454"/>
    <n v="518"/>
    <n v="6176"/>
    <n v="730"/>
    <n v="30"/>
    <s v="."/>
    <s v="."/>
    <n v="0"/>
    <n v="1958"/>
    <m/>
    <m/>
  </r>
  <r>
    <x v="188"/>
    <x v="67"/>
    <n v="8641"/>
    <n v="627"/>
    <n v="7088"/>
    <n v="883"/>
    <n v="43"/>
    <s v="."/>
    <s v="."/>
    <n v="0"/>
    <n v="1958"/>
    <m/>
    <m/>
  </r>
  <r>
    <x v="188"/>
    <x v="68"/>
    <n v="8606"/>
    <n v="659"/>
    <n v="7013"/>
    <n v="882"/>
    <n v="52"/>
    <s v="."/>
    <s v="."/>
    <n v="0"/>
    <n v="1958"/>
    <m/>
    <m/>
  </r>
  <r>
    <x v="188"/>
    <x v="69"/>
    <n v="9049"/>
    <n v="673"/>
    <n v="7287"/>
    <n v="1038"/>
    <n v="51"/>
    <s v="."/>
    <s v="."/>
    <n v="0"/>
    <n v="1958"/>
    <m/>
    <m/>
  </r>
  <r>
    <x v="188"/>
    <x v="70"/>
    <n v="7769"/>
    <n v="743"/>
    <n v="5986"/>
    <n v="978"/>
    <n v="62"/>
    <s v="."/>
    <s v="."/>
    <n v="0"/>
    <n v="1958"/>
    <m/>
    <m/>
  </r>
  <r>
    <x v="188"/>
    <x v="71"/>
    <n v="7291"/>
    <n v="804"/>
    <n v="5521"/>
    <n v="906"/>
    <n v="61"/>
    <s v="."/>
    <s v="."/>
    <n v="0"/>
    <n v="1958"/>
    <m/>
    <m/>
  </r>
  <r>
    <x v="188"/>
    <x v="72"/>
    <n v="6875"/>
    <n v="750"/>
    <n v="5224"/>
    <n v="829"/>
    <n v="72"/>
    <s v="."/>
    <s v="."/>
    <n v="0"/>
    <n v="1958"/>
    <m/>
    <m/>
  </r>
  <r>
    <x v="188"/>
    <x v="73"/>
    <n v="6536"/>
    <n v="809"/>
    <n v="4864"/>
    <n v="809"/>
    <n v="54"/>
    <s v="."/>
    <s v="."/>
    <n v="0"/>
    <n v="1958"/>
    <m/>
    <m/>
  </r>
  <r>
    <x v="188"/>
    <x v="74"/>
    <n v="6154"/>
    <n v="738"/>
    <n v="4566"/>
    <n v="767"/>
    <n v="84"/>
    <s v="."/>
    <s v="."/>
    <n v="0"/>
    <n v="1958"/>
    <m/>
    <m/>
  </r>
  <r>
    <x v="188"/>
    <x v="75"/>
    <n v="6461"/>
    <n v="796"/>
    <n v="4743"/>
    <n v="872"/>
    <n v="50"/>
    <s v="."/>
    <s v="."/>
    <n v="0"/>
    <n v="1958"/>
    <m/>
    <m/>
  </r>
  <r>
    <x v="188"/>
    <x v="76"/>
    <n v="6034"/>
    <n v="870"/>
    <n v="4415"/>
    <n v="687"/>
    <n v="62"/>
    <s v="."/>
    <s v="."/>
    <n v="0"/>
    <n v="1958"/>
    <m/>
    <m/>
  </r>
  <r>
    <x v="188"/>
    <x v="77"/>
    <n v="4110"/>
    <n v="661"/>
    <n v="2951"/>
    <n v="453"/>
    <n v="44"/>
    <s v="."/>
    <s v="."/>
    <n v="0"/>
    <n v="1958"/>
    <m/>
    <m/>
  </r>
  <r>
    <x v="188"/>
    <x v="78"/>
    <n v="5160"/>
    <n v="606"/>
    <n v="3885"/>
    <n v="635"/>
    <n v="34"/>
    <s v="."/>
    <s v="."/>
    <n v="0"/>
    <n v="1958"/>
    <m/>
    <m/>
  </r>
  <r>
    <x v="188"/>
    <x v="79"/>
    <n v="4767"/>
    <n v="565"/>
    <n v="3511"/>
    <n v="649"/>
    <n v="43"/>
    <s v="."/>
    <s v="."/>
    <n v="0"/>
    <n v="1958"/>
    <m/>
    <m/>
  </r>
  <r>
    <x v="188"/>
    <x v="80"/>
    <n v="4462"/>
    <n v="642"/>
    <n v="3190"/>
    <n v="573"/>
    <n v="57"/>
    <s v="."/>
    <s v="."/>
    <n v="0"/>
    <n v="1958"/>
    <m/>
    <m/>
  </r>
  <r>
    <x v="188"/>
    <x v="81"/>
    <n v="6380"/>
    <n v="1703"/>
    <n v="3474"/>
    <n v="1142"/>
    <n v="61"/>
    <s v="."/>
    <s v="."/>
    <n v="0"/>
    <n v="1958"/>
    <m/>
    <m/>
  </r>
  <r>
    <x v="188"/>
    <x v="0"/>
    <n v="6309"/>
    <n v="0"/>
    <n v="3935"/>
    <n v="2298"/>
    <n v="76"/>
    <s v="."/>
    <s v="."/>
    <n v="0"/>
    <n v="1958"/>
    <m/>
    <m/>
  </r>
  <r>
    <x v="188"/>
    <x v="1"/>
    <n v="5300"/>
    <n v="1834"/>
    <n v="1684"/>
    <n v="1695"/>
    <n v="88"/>
    <n v="0"/>
    <n v="0.32"/>
    <n v="0"/>
    <n v="1958"/>
    <m/>
    <m/>
  </r>
  <r>
    <x v="188"/>
    <x v="2"/>
    <n v="6143"/>
    <n v="2025"/>
    <n v="2133"/>
    <n v="1829"/>
    <n v="155"/>
    <n v="0"/>
    <n v="0.37"/>
    <n v="0"/>
    <n v="1958"/>
    <m/>
    <m/>
  </r>
  <r>
    <x v="188"/>
    <x v="3"/>
    <n v="7270"/>
    <n v="2345"/>
    <n v="2630"/>
    <n v="2091"/>
    <n v="204"/>
    <n v="0"/>
    <n v="0.43"/>
    <n v="0"/>
    <n v="1958"/>
    <m/>
    <m/>
  </r>
  <r>
    <x v="188"/>
    <x v="4"/>
    <n v="8361"/>
    <n v="2584"/>
    <n v="2905"/>
    <n v="2613"/>
    <n v="258"/>
    <n v="0"/>
    <n v="0.49"/>
    <n v="0"/>
    <n v="1958"/>
    <m/>
    <m/>
  </r>
  <r>
    <x v="188"/>
    <x v="5"/>
    <n v="9146"/>
    <n v="2825"/>
    <n v="3400"/>
    <n v="2703"/>
    <n v="218"/>
    <n v="0"/>
    <n v="0.53"/>
    <n v="0"/>
    <n v="1958"/>
    <m/>
    <m/>
  </r>
  <r>
    <x v="188"/>
    <x v="6"/>
    <n v="10041"/>
    <n v="3057"/>
    <n v="3785"/>
    <n v="2935"/>
    <n v="263"/>
    <n v="0"/>
    <n v="0.56999999999999995"/>
    <n v="0"/>
    <n v="1958"/>
    <m/>
    <m/>
  </r>
  <r>
    <x v="188"/>
    <x v="7"/>
    <n v="11132"/>
    <n v="3275"/>
    <n v="4302"/>
    <n v="3270"/>
    <n v="285"/>
    <n v="0"/>
    <n v="0.63"/>
    <n v="0"/>
    <n v="1958"/>
    <m/>
    <m/>
  </r>
  <r>
    <x v="188"/>
    <x v="8"/>
    <n v="12538"/>
    <n v="3531"/>
    <n v="4749"/>
    <n v="3938"/>
    <n v="320"/>
    <n v="0"/>
    <n v="0.7"/>
    <n v="0"/>
    <n v="1958"/>
    <m/>
    <m/>
  </r>
  <r>
    <x v="188"/>
    <x v="9"/>
    <n v="13593"/>
    <n v="3656"/>
    <n v="5082"/>
    <n v="4504"/>
    <n v="350"/>
    <n v="0"/>
    <n v="0.75"/>
    <n v="0"/>
    <n v="1958"/>
    <m/>
    <m/>
  </r>
  <r>
    <x v="188"/>
    <x v="10"/>
    <n v="13825"/>
    <n v="3872"/>
    <n v="4607"/>
    <n v="4958"/>
    <n v="388"/>
    <n v="0"/>
    <n v="0.76"/>
    <n v="0"/>
    <n v="1989"/>
    <m/>
    <m/>
  </r>
  <r>
    <x v="188"/>
    <x v="11"/>
    <n v="14576"/>
    <n v="4146"/>
    <n v="4556"/>
    <n v="5459"/>
    <n v="415"/>
    <n v="0"/>
    <n v="0.79"/>
    <n v="0"/>
    <n v="1989"/>
    <m/>
    <m/>
  </r>
  <r>
    <x v="188"/>
    <x v="12"/>
    <n v="15210"/>
    <n v="4355"/>
    <n v="4527"/>
    <n v="5878"/>
    <n v="450"/>
    <n v="0"/>
    <n v="0.82"/>
    <n v="0"/>
    <n v="1989"/>
    <m/>
    <m/>
  </r>
  <r>
    <x v="188"/>
    <x v="13"/>
    <n v="17420"/>
    <n v="5081"/>
    <n v="4931"/>
    <n v="6934"/>
    <n v="474"/>
    <n v="0"/>
    <n v="0.93"/>
    <n v="0"/>
    <n v="1989"/>
    <m/>
    <m/>
  </r>
  <r>
    <x v="188"/>
    <x v="14"/>
    <n v="18961"/>
    <n v="5445"/>
    <n v="5285"/>
    <n v="7638"/>
    <n v="594"/>
    <n v="0"/>
    <n v="1.01"/>
    <n v="0"/>
    <n v="1989"/>
    <m/>
    <m/>
  </r>
  <r>
    <x v="188"/>
    <x v="15"/>
    <n v="19666"/>
    <n v="5719"/>
    <n v="5070"/>
    <n v="8231"/>
    <n v="646"/>
    <n v="0"/>
    <n v="1.04"/>
    <n v="0"/>
    <n v="1989"/>
    <m/>
    <m/>
  </r>
  <r>
    <x v="188"/>
    <x v="16"/>
    <n v="21468"/>
    <n v="6083"/>
    <n v="5510"/>
    <n v="9140"/>
    <n v="735"/>
    <n v="0"/>
    <n v="1.1299999999999999"/>
    <n v="0"/>
    <n v="1989"/>
    <m/>
    <m/>
  </r>
  <r>
    <x v="188"/>
    <x v="17"/>
    <n v="22957"/>
    <n v="6620"/>
    <n v="5708"/>
    <n v="9829"/>
    <n v="800"/>
    <n v="0"/>
    <n v="1.19"/>
    <n v="0"/>
    <n v="1989"/>
    <m/>
    <m/>
  </r>
  <r>
    <x v="188"/>
    <x v="18"/>
    <n v="25124"/>
    <n v="7218"/>
    <n v="6239"/>
    <n v="10806"/>
    <n v="861"/>
    <n v="0"/>
    <n v="1.29"/>
    <n v="0"/>
    <n v="1989"/>
    <m/>
    <m/>
  </r>
  <r>
    <x v="188"/>
    <x v="19"/>
    <n v="27322"/>
    <n v="8158"/>
    <n v="6768"/>
    <n v="11440"/>
    <n v="956"/>
    <n v="0"/>
    <n v="1.38"/>
    <n v="0"/>
    <n v="1989"/>
    <m/>
    <m/>
  </r>
  <r>
    <x v="188"/>
    <x v="20"/>
    <n v="30447"/>
    <n v="9258"/>
    <n v="7607"/>
    <n v="12559"/>
    <n v="1022"/>
    <n v="0"/>
    <n v="1.52"/>
    <n v="0"/>
    <n v="1989"/>
    <m/>
    <m/>
  </r>
  <r>
    <x v="188"/>
    <x v="21"/>
    <n v="32755"/>
    <n v="8929"/>
    <n v="9282"/>
    <n v="13440"/>
    <n v="1105"/>
    <n v="0"/>
    <n v="1.62"/>
    <n v="0"/>
    <n v="1989"/>
    <m/>
    <m/>
  </r>
  <r>
    <x v="188"/>
    <x v="22"/>
    <n v="34314"/>
    <n v="9002"/>
    <n v="9802"/>
    <n v="14352"/>
    <n v="1159"/>
    <n v="0"/>
    <n v="1.68"/>
    <n v="0"/>
    <n v="1989"/>
    <m/>
    <m/>
  </r>
  <r>
    <x v="188"/>
    <x v="23"/>
    <n v="36112"/>
    <n v="9668"/>
    <n v="10305"/>
    <n v="14886"/>
    <n v="1253"/>
    <n v="0"/>
    <n v="1.75"/>
    <n v="0"/>
    <n v="1989"/>
    <m/>
    <m/>
  </r>
  <r>
    <x v="188"/>
    <x v="24"/>
    <n v="39531"/>
    <n v="10900"/>
    <n v="11585"/>
    <n v="15707"/>
    <n v="1339"/>
    <n v="0"/>
    <n v="1.89"/>
    <n v="0"/>
    <n v="1989"/>
    <m/>
    <m/>
  </r>
  <r>
    <x v="188"/>
    <x v="25"/>
    <n v="41163"/>
    <n v="11397"/>
    <n v="10764"/>
    <n v="17480"/>
    <n v="1522"/>
    <n v="0"/>
    <n v="1.96"/>
    <n v="0"/>
    <n v="1989"/>
    <m/>
    <m/>
  </r>
  <r>
    <x v="188"/>
    <x v="26"/>
    <n v="44248"/>
    <n v="12006"/>
    <n v="11584"/>
    <n v="19091"/>
    <n v="1567"/>
    <n v="0"/>
    <n v="2.08"/>
    <n v="0"/>
    <n v="1989"/>
    <m/>
    <m/>
  </r>
  <r>
    <x v="188"/>
    <x v="27"/>
    <n v="47659"/>
    <n v="11964"/>
    <n v="13085"/>
    <n v="20831"/>
    <n v="1780"/>
    <n v="0"/>
    <n v="2.2200000000000002"/>
    <n v="0"/>
    <n v="1989"/>
    <m/>
    <m/>
  </r>
  <r>
    <x v="188"/>
    <x v="28"/>
    <n v="48650"/>
    <n v="12203"/>
    <n v="14335"/>
    <n v="20225"/>
    <n v="1887"/>
    <n v="0"/>
    <n v="2.25"/>
    <n v="0"/>
    <n v="1989"/>
    <m/>
    <m/>
  </r>
  <r>
    <x v="188"/>
    <x v="29"/>
    <n v="52878"/>
    <n v="13699"/>
    <n v="16279"/>
    <n v="20901"/>
    <n v="1998"/>
    <n v="0"/>
    <n v="2.42"/>
    <n v="0"/>
    <n v="1989"/>
    <m/>
    <m/>
  </r>
  <r>
    <x v="188"/>
    <x v="30"/>
    <n v="53470"/>
    <n v="14738"/>
    <n v="16419"/>
    <n v="20192"/>
    <n v="2121"/>
    <n v="0"/>
    <n v="2.4300000000000002"/>
    <n v="0"/>
    <n v="1989"/>
    <m/>
    <m/>
  </r>
  <r>
    <x v="188"/>
    <x v="31"/>
    <n v="53618"/>
    <n v="14602"/>
    <n v="15924"/>
    <n v="20968"/>
    <n v="2123"/>
    <n v="0"/>
    <n v="2.42"/>
    <n v="0"/>
    <n v="1989"/>
    <m/>
    <m/>
  </r>
  <r>
    <x v="188"/>
    <x v="32"/>
    <n v="54037"/>
    <n v="16016"/>
    <n v="13980"/>
    <n v="22036"/>
    <n v="2005"/>
    <n v="0"/>
    <n v="2.42"/>
    <n v="0"/>
    <n v="1989"/>
    <m/>
    <m/>
  </r>
  <r>
    <x v="188"/>
    <x v="33"/>
    <n v="53388"/>
    <n v="15437"/>
    <n v="13782"/>
    <n v="22129"/>
    <n v="2039"/>
    <n v="0"/>
    <n v="2.38"/>
    <n v="0"/>
    <n v="1989"/>
    <m/>
    <m/>
  </r>
  <r>
    <x v="188"/>
    <x v="34"/>
    <n v="54694"/>
    <n v="18097"/>
    <n v="12679"/>
    <n v="22019"/>
    <n v="1900"/>
    <n v="0"/>
    <n v="2.4300000000000002"/>
    <n v="0"/>
    <n v="1989"/>
    <m/>
    <m/>
  </r>
  <r>
    <x v="188"/>
    <x v="35"/>
    <n v="51615"/>
    <n v="18214"/>
    <n v="12735"/>
    <n v="18760"/>
    <n v="1906"/>
    <n v="0"/>
    <n v="2.2799999999999998"/>
    <n v="0"/>
    <n v="1989"/>
    <m/>
    <m/>
  </r>
  <r>
    <x v="188"/>
    <x v="36"/>
    <n v="52998"/>
    <n v="19324"/>
    <n v="13306"/>
    <n v="18704"/>
    <n v="1664"/>
    <n v="0"/>
    <n v="2.33"/>
    <n v="0"/>
    <n v="1989"/>
    <m/>
    <m/>
  </r>
  <r>
    <x v="188"/>
    <x v="37"/>
    <n v="55126"/>
    <n v="19402"/>
    <n v="14602"/>
    <n v="19189"/>
    <n v="1933"/>
    <n v="0"/>
    <n v="2.41"/>
    <n v="0"/>
    <n v="1989"/>
    <m/>
    <m/>
  </r>
  <r>
    <x v="188"/>
    <x v="38"/>
    <n v="57858"/>
    <n v="20555"/>
    <n v="16761"/>
    <n v="18599"/>
    <n v="1944"/>
    <n v="0"/>
    <n v="2.52"/>
    <n v="0"/>
    <n v="1989"/>
    <m/>
    <m/>
  </r>
  <r>
    <x v="188"/>
    <x v="39"/>
    <n v="58025"/>
    <n v="22353"/>
    <n v="15339"/>
    <n v="18367"/>
    <n v="1965"/>
    <n v="0"/>
    <n v="2.5099999999999998"/>
    <n v="0"/>
    <n v="1989"/>
    <m/>
    <m/>
  </r>
  <r>
    <x v="188"/>
    <x v="40"/>
    <n v="58397"/>
    <n v="22809"/>
    <n v="15614"/>
    <n v="18170"/>
    <n v="1804"/>
    <n v="0"/>
    <n v="2.52"/>
    <n v="0"/>
    <n v="1989"/>
    <m/>
    <m/>
  </r>
  <r>
    <x v="188"/>
    <x v="41"/>
    <n v="47474"/>
    <n v="13056"/>
    <n v="15118"/>
    <n v="18012"/>
    <n v="1288"/>
    <n v="0"/>
    <n v="2.0499999999999998"/>
    <n v="194"/>
    <n v="1990"/>
    <m/>
    <m/>
  </r>
  <r>
    <x v="188"/>
    <x v="42"/>
    <n v="38257"/>
    <n v="10475"/>
    <n v="12008"/>
    <n v="14863"/>
    <n v="910"/>
    <n v="0"/>
    <n v="1.65"/>
    <n v="138"/>
    <n v="1990"/>
    <m/>
    <m/>
  </r>
  <r>
    <x v="188"/>
    <x v="43"/>
    <n v="35082"/>
    <n v="11430"/>
    <n v="9561"/>
    <n v="13238"/>
    <n v="853"/>
    <n v="0"/>
    <n v="1.52"/>
    <n v="207"/>
    <n v="1990"/>
    <m/>
    <m/>
  </r>
  <r>
    <x v="188"/>
    <x v="44"/>
    <n v="34169"/>
    <n v="10007"/>
    <n v="10586"/>
    <n v="12726"/>
    <n v="849"/>
    <n v="0"/>
    <n v="1.49"/>
    <n v="209"/>
    <n v="1990"/>
    <m/>
    <m/>
  </r>
  <r>
    <x v="188"/>
    <x v="45"/>
    <n v="32490"/>
    <n v="10384"/>
    <n v="9607"/>
    <n v="11592"/>
    <n v="908"/>
    <n v="0"/>
    <n v="1.42"/>
    <n v="137"/>
    <n v="1990"/>
    <m/>
    <m/>
  </r>
  <r>
    <x v="188"/>
    <x v="46"/>
    <n v="34374"/>
    <n v="10534"/>
    <n v="10893"/>
    <n v="12017"/>
    <n v="931"/>
    <n v="0"/>
    <n v="1.52"/>
    <n v="153"/>
    <n v="1990"/>
    <m/>
    <m/>
  </r>
  <r>
    <x v="188"/>
    <x v="47"/>
    <n v="34199"/>
    <n v="10350"/>
    <n v="10775"/>
    <n v="12128"/>
    <n v="946"/>
    <n v="0"/>
    <n v="1.52"/>
    <n v="72"/>
    <n v="1990"/>
    <m/>
    <m/>
  </r>
  <r>
    <x v="188"/>
    <x v="48"/>
    <n v="30713"/>
    <n v="9293"/>
    <n v="10472"/>
    <n v="9955"/>
    <n v="993"/>
    <n v="0"/>
    <n v="1.37"/>
    <n v="103"/>
    <n v="1990"/>
    <m/>
    <m/>
  </r>
  <r>
    <x v="188"/>
    <x v="49"/>
    <n v="27224"/>
    <n v="7615"/>
    <n v="9257"/>
    <n v="9359"/>
    <n v="993"/>
    <n v="0"/>
    <n v="1.22"/>
    <n v="115"/>
    <n v="1990"/>
    <m/>
    <m/>
  </r>
  <r>
    <x v="188"/>
    <x v="50"/>
    <n v="24473"/>
    <n v="7298"/>
    <n v="7749"/>
    <n v="8576"/>
    <n v="850"/>
    <n v="0"/>
    <n v="1.1000000000000001"/>
    <n v="109"/>
    <n v="1990"/>
    <m/>
    <m/>
  </r>
  <r>
    <x v="188"/>
    <x v="51"/>
    <n v="24729"/>
    <n v="7954"/>
    <n v="7407"/>
    <n v="8544"/>
    <n v="824"/>
    <n v="0"/>
    <n v="1.1100000000000001"/>
    <n v="105"/>
    <n v="1990"/>
    <m/>
    <m/>
  </r>
  <r>
    <x v="188"/>
    <x v="52"/>
    <n v="26352"/>
    <n v="8628"/>
    <n v="8721"/>
    <n v="8232"/>
    <n v="771"/>
    <n v="0"/>
    <n v="1.19"/>
    <n v="94"/>
    <n v="1990"/>
    <m/>
    <m/>
  </r>
  <r>
    <x v="188"/>
    <x v="53"/>
    <n v="26517"/>
    <n v="8939"/>
    <n v="8294"/>
    <n v="8512"/>
    <n v="772"/>
    <n v="0"/>
    <n v="1.2"/>
    <n v="80"/>
    <n v="1990"/>
    <m/>
    <m/>
  </r>
  <r>
    <x v="188"/>
    <x v="54"/>
    <n v="27560"/>
    <n v="9407"/>
    <n v="8138"/>
    <n v="9200"/>
    <n v="815"/>
    <n v="0"/>
    <n v="1.26"/>
    <n v="97"/>
    <n v="1990"/>
    <m/>
    <m/>
  </r>
  <r>
    <x v="188"/>
    <x v="55"/>
    <n v="26426"/>
    <n v="9461"/>
    <n v="7411"/>
    <n v="8705"/>
    <n v="849"/>
    <n v="0"/>
    <n v="1.21"/>
    <n v="114"/>
    <n v="1990"/>
    <m/>
    <m/>
  </r>
  <r>
    <x v="188"/>
    <x v="56"/>
    <n v="26304"/>
    <n v="9488"/>
    <n v="7164"/>
    <n v="8696"/>
    <n v="956"/>
    <n v="0"/>
    <n v="1.21"/>
    <n v="92"/>
    <n v="1990"/>
    <m/>
    <m/>
  </r>
  <r>
    <x v="188"/>
    <x v="57"/>
    <n v="28184"/>
    <n v="10383"/>
    <n v="7812"/>
    <n v="8868"/>
    <n v="1122"/>
    <n v="0"/>
    <n v="1.3"/>
    <n v="114"/>
    <n v="1990"/>
    <m/>
    <m/>
  </r>
  <r>
    <x v="188"/>
    <x v="58"/>
    <n v="27877"/>
    <n v="10826"/>
    <n v="7712"/>
    <n v="7971"/>
    <n v="1368"/>
    <n v="0"/>
    <n v="1.27"/>
    <n v="121"/>
    <n v="1990"/>
    <m/>
    <m/>
  </r>
  <r>
    <x v="188"/>
    <x v="59"/>
    <n v="26279"/>
    <n v="10000"/>
    <n v="7235"/>
    <n v="7595"/>
    <n v="1450"/>
    <n v="0"/>
    <n v="1.2"/>
    <n v="162"/>
    <n v="1990"/>
    <m/>
    <m/>
  </r>
  <r>
    <x v="188"/>
    <x v="60"/>
    <n v="22246"/>
    <n v="8099"/>
    <n v="6479"/>
    <n v="6608"/>
    <n v="1060"/>
    <n v="0"/>
    <n v="1.08"/>
    <n v="121"/>
    <n v="1990"/>
    <m/>
    <m/>
  </r>
  <r>
    <x v="188"/>
    <x v="61"/>
    <n v="21656"/>
    <n v="7489"/>
    <n v="6489"/>
    <n v="6738"/>
    <n v="940"/>
    <n v="0"/>
    <n v="1.07"/>
    <n v="134"/>
    <n v="1990"/>
    <m/>
    <m/>
  </r>
  <r>
    <x v="188"/>
    <x v="62"/>
    <n v="23147"/>
    <n v="8791"/>
    <n v="6426"/>
    <n v="6936"/>
    <n v="994"/>
    <n v="0"/>
    <n v="1.1499999999999999"/>
    <n v="115"/>
    <n v="1990"/>
    <m/>
    <m/>
  </r>
  <r>
    <x v="188"/>
    <x v="63"/>
    <n v="22286"/>
    <n v="8141"/>
    <n v="6295"/>
    <n v="6731"/>
    <n v="1118"/>
    <n v="0"/>
    <n v="1.1200000000000001"/>
    <n v="110"/>
    <n v="1990"/>
    <m/>
    <m/>
  </r>
  <r>
    <x v="188"/>
    <x v="64"/>
    <n v="19347"/>
    <n v="6153"/>
    <n v="6036"/>
    <n v="6145"/>
    <n v="1013"/>
    <n v="0"/>
    <n v="0.98"/>
    <n v="156"/>
    <n v="1990"/>
    <m/>
    <m/>
  </r>
  <r>
    <x v="188"/>
    <x v="65"/>
    <n v="19090"/>
    <n v="6126"/>
    <n v="6042"/>
    <n v="5849"/>
    <n v="1074"/>
    <n v="0"/>
    <n v="0.97"/>
    <n v="220"/>
    <n v="1990"/>
    <m/>
    <m/>
  </r>
  <r>
    <x v="189"/>
    <x v="43"/>
    <n v="566858"/>
    <n v="168144"/>
    <n v="159052"/>
    <n v="227531"/>
    <n v="8391"/>
    <n v="3740"/>
    <n v="3.81"/>
    <n v="5960"/>
    <n v="1990"/>
    <m/>
    <m/>
  </r>
  <r>
    <x v="189"/>
    <x v="44"/>
    <n v="528619"/>
    <n v="150182"/>
    <n v="146017"/>
    <n v="222360"/>
    <n v="6786"/>
    <n v="3274"/>
    <n v="3.55"/>
    <n v="5062"/>
    <n v="1990"/>
    <m/>
    <m/>
  </r>
  <r>
    <x v="189"/>
    <x v="45"/>
    <n v="463152"/>
    <n v="141011"/>
    <n v="109687"/>
    <n v="204659"/>
    <n v="5059"/>
    <n v="2736"/>
    <n v="3.11"/>
    <n v="4215"/>
    <n v="1990"/>
    <m/>
    <m/>
  </r>
  <r>
    <x v="189"/>
    <x v="46"/>
    <n v="444907"/>
    <n v="135806"/>
    <n v="103374"/>
    <n v="197763"/>
    <n v="4964"/>
    <n v="3000"/>
    <n v="2.99"/>
    <n v="3929"/>
    <n v="1990"/>
    <m/>
    <m/>
  </r>
  <r>
    <x v="189"/>
    <x v="47"/>
    <n v="439860"/>
    <n v="137442"/>
    <n v="96779"/>
    <n v="198815"/>
    <n v="3781"/>
    <n v="3042"/>
    <n v="2.96"/>
    <n v="3684"/>
    <n v="1990"/>
    <m/>
    <m/>
  </r>
  <r>
    <x v="189"/>
    <x v="48"/>
    <n v="416147"/>
    <n v="123687"/>
    <n v="91511"/>
    <n v="194597"/>
    <n v="3631"/>
    <n v="2722"/>
    <n v="2.81"/>
    <n v="3652"/>
    <n v="1990"/>
    <m/>
    <m/>
  </r>
  <r>
    <x v="189"/>
    <x v="49"/>
    <n v="407828"/>
    <n v="116622"/>
    <n v="90097"/>
    <n v="194221"/>
    <n v="3536"/>
    <n v="3352"/>
    <n v="2.76"/>
    <n v="3429"/>
    <n v="1990"/>
    <m/>
    <m/>
  </r>
  <r>
    <x v="189"/>
    <x v="50"/>
    <n v="417543"/>
    <n v="125237"/>
    <n v="88299"/>
    <n v="196469"/>
    <n v="3862"/>
    <n v="3676"/>
    <n v="2.83"/>
    <n v="3545"/>
    <n v="1990"/>
    <m/>
    <m/>
  </r>
  <r>
    <x v="189"/>
    <x v="51"/>
    <n v="424843"/>
    <n v="126622"/>
    <n v="90944"/>
    <n v="199245"/>
    <n v="4406"/>
    <n v="3626"/>
    <n v="2.89"/>
    <n v="3727"/>
    <n v="1990"/>
    <m/>
    <m/>
  </r>
  <r>
    <x v="189"/>
    <x v="52"/>
    <n v="424736"/>
    <n v="121809"/>
    <n v="91221"/>
    <n v="203180"/>
    <n v="4801"/>
    <n v="3724"/>
    <n v="2.91"/>
    <n v="3833"/>
    <n v="1990"/>
    <m/>
    <m/>
  </r>
  <r>
    <x v="189"/>
    <x v="53"/>
    <n v="424621"/>
    <n v="122214"/>
    <n v="88301"/>
    <n v="203398"/>
    <n v="5127"/>
    <n v="5581"/>
    <n v="2.92"/>
    <n v="3977"/>
    <n v="1990"/>
    <m/>
    <m/>
  </r>
  <r>
    <x v="189"/>
    <x v="54"/>
    <n v="437481"/>
    <n v="122662"/>
    <n v="89815"/>
    <n v="213981"/>
    <n v="5576"/>
    <n v="5447"/>
    <n v="3.02"/>
    <n v="4042"/>
    <n v="1990"/>
    <m/>
    <m/>
  </r>
  <r>
    <x v="189"/>
    <x v="55"/>
    <n v="436901"/>
    <n v="119469"/>
    <n v="89150"/>
    <n v="216517"/>
    <n v="6215"/>
    <n v="5551"/>
    <n v="3.03"/>
    <n v="3969"/>
    <n v="1990"/>
    <m/>
    <m/>
  </r>
  <r>
    <x v="189"/>
    <x v="56"/>
    <n v="440439"/>
    <n v="118254"/>
    <n v="90443"/>
    <n v="218396"/>
    <n v="6596"/>
    <n v="6750"/>
    <n v="3.06"/>
    <n v="4290"/>
    <n v="1990"/>
    <m/>
    <m/>
  </r>
  <r>
    <x v="189"/>
    <x v="57"/>
    <n v="455212"/>
    <n v="122547"/>
    <n v="94450"/>
    <n v="224041"/>
    <n v="7443"/>
    <n v="6732"/>
    <n v="3.17"/>
    <n v="4532"/>
    <n v="1990"/>
    <m/>
    <m/>
  </r>
  <r>
    <x v="189"/>
    <x v="58"/>
    <n v="454564"/>
    <n v="116913"/>
    <n v="92560"/>
    <n v="228636"/>
    <n v="8152"/>
    <n v="8304"/>
    <n v="3.16"/>
    <n v="4573"/>
    <n v="1990"/>
    <m/>
    <m/>
  </r>
  <r>
    <x v="189"/>
    <x v="59"/>
    <n v="467679"/>
    <n v="123783"/>
    <n v="100925"/>
    <n v="228768"/>
    <n v="7283"/>
    <n v="6920"/>
    <n v="3.26"/>
    <n v="4871"/>
    <n v="1990"/>
    <m/>
    <m/>
  </r>
  <r>
    <x v="189"/>
    <x v="60"/>
    <n v="429246"/>
    <n v="100518"/>
    <n v="97870"/>
    <n v="218849"/>
    <n v="6020"/>
    <n v="5990"/>
    <n v="3"/>
    <n v="4877"/>
    <n v="1990"/>
    <m/>
    <m/>
  </r>
  <r>
    <x v="189"/>
    <x v="61"/>
    <n v="455558"/>
    <n v="107603"/>
    <n v="93687"/>
    <n v="239553"/>
    <n v="6854"/>
    <n v="7861"/>
    <n v="3.18"/>
    <n v="6514"/>
    <n v="1990"/>
    <m/>
    <m/>
  </r>
  <r>
    <x v="189"/>
    <x v="62"/>
    <n v="480885"/>
    <n v="109218"/>
    <n v="108312"/>
    <n v="247327"/>
    <n v="7643"/>
    <n v="8385"/>
    <n v="3.36"/>
    <n v="7962"/>
    <n v="1990"/>
    <m/>
    <m/>
  </r>
  <r>
    <x v="189"/>
    <x v="63"/>
    <n v="499272"/>
    <n v="124583"/>
    <n v="115878"/>
    <n v="241786"/>
    <n v="8391"/>
    <n v="8635"/>
    <n v="3.48"/>
    <n v="7034"/>
    <n v="1990"/>
    <m/>
    <m/>
  </r>
  <r>
    <x v="189"/>
    <x v="64"/>
    <n v="485018"/>
    <n v="114984"/>
    <n v="105329"/>
    <n v="246808"/>
    <n v="9044"/>
    <n v="8853"/>
    <n v="3.38"/>
    <n v="9524"/>
    <n v="1990"/>
    <m/>
    <m/>
  </r>
  <r>
    <x v="189"/>
    <x v="65"/>
    <n v="465052"/>
    <n v="110403"/>
    <n v="107368"/>
    <n v="232204"/>
    <n v="9322"/>
    <n v="5755"/>
    <n v="3.24"/>
    <n v="17585"/>
    <n v="1990"/>
    <m/>
    <m/>
  </r>
  <r>
    <x v="190"/>
    <x v="13"/>
    <n v="23"/>
    <n v="0"/>
    <n v="23"/>
    <n v="0"/>
    <n v="0"/>
    <n v="0"/>
    <n v="0.01"/>
    <n v="0"/>
    <n v="1989"/>
    <m/>
    <m/>
  </r>
  <r>
    <x v="190"/>
    <x v="14"/>
    <n v="23"/>
    <n v="0"/>
    <n v="23"/>
    <n v="0"/>
    <n v="0"/>
    <n v="0"/>
    <n v="0.01"/>
    <n v="0"/>
    <n v="1989"/>
    <m/>
    <m/>
  </r>
  <r>
    <x v="190"/>
    <x v="15"/>
    <n v="10"/>
    <n v="0"/>
    <n v="10"/>
    <n v="0"/>
    <n v="0"/>
    <n v="0"/>
    <n v="0"/>
    <n v="0"/>
    <n v="1989"/>
    <m/>
    <m/>
  </r>
  <r>
    <x v="190"/>
    <x v="16"/>
    <n v="13"/>
    <n v="0"/>
    <n v="13"/>
    <n v="0"/>
    <n v="0"/>
    <n v="0"/>
    <n v="0"/>
    <n v="0"/>
    <n v="1989"/>
    <m/>
    <m/>
  </r>
  <r>
    <x v="190"/>
    <x v="17"/>
    <n v="12"/>
    <n v="0"/>
    <n v="12"/>
    <n v="0"/>
    <n v="0"/>
    <n v="0"/>
    <n v="0"/>
    <n v="0"/>
    <n v="1989"/>
    <m/>
    <m/>
  </r>
  <r>
    <x v="190"/>
    <x v="18"/>
    <n v="11"/>
    <n v="0"/>
    <n v="11"/>
    <n v="0"/>
    <n v="0"/>
    <n v="0"/>
    <n v="0"/>
    <n v="0"/>
    <n v="1989"/>
    <m/>
    <m/>
  </r>
  <r>
    <x v="190"/>
    <x v="19"/>
    <n v="15"/>
    <n v="0"/>
    <n v="14"/>
    <n v="0"/>
    <n v="0"/>
    <n v="0"/>
    <n v="0"/>
    <n v="0"/>
    <n v="1989"/>
    <m/>
    <m/>
  </r>
  <r>
    <x v="190"/>
    <x v="20"/>
    <n v="16"/>
    <n v="0"/>
    <n v="15"/>
    <n v="0"/>
    <n v="0"/>
    <n v="0"/>
    <n v="0"/>
    <n v="0"/>
    <n v="1989"/>
    <m/>
    <m/>
  </r>
  <r>
    <x v="190"/>
    <x v="21"/>
    <n v="16"/>
    <n v="0"/>
    <n v="16"/>
    <n v="0"/>
    <n v="0"/>
    <n v="0"/>
    <n v="0"/>
    <n v="0"/>
    <n v="1989"/>
    <m/>
    <m/>
  </r>
  <r>
    <x v="190"/>
    <x v="22"/>
    <n v="17"/>
    <n v="0"/>
    <n v="17"/>
    <n v="0"/>
    <n v="0"/>
    <n v="0"/>
    <n v="0"/>
    <n v="1"/>
    <n v="1989"/>
    <m/>
    <m/>
  </r>
  <r>
    <x v="190"/>
    <x v="23"/>
    <n v="18"/>
    <n v="0"/>
    <n v="18"/>
    <n v="0"/>
    <n v="0"/>
    <n v="0"/>
    <n v="0"/>
    <n v="2"/>
    <n v="1989"/>
    <m/>
    <m/>
  </r>
  <r>
    <x v="190"/>
    <x v="24"/>
    <n v="19"/>
    <n v="0"/>
    <n v="18"/>
    <n v="0"/>
    <n v="0"/>
    <n v="0"/>
    <n v="0"/>
    <n v="2"/>
    <n v="1989"/>
    <m/>
    <m/>
  </r>
  <r>
    <x v="190"/>
    <x v="25"/>
    <n v="20"/>
    <n v="0"/>
    <n v="19"/>
    <n v="0"/>
    <n v="0"/>
    <n v="0"/>
    <n v="0"/>
    <n v="2"/>
    <n v="1989"/>
    <m/>
    <m/>
  </r>
  <r>
    <x v="190"/>
    <x v="26"/>
    <n v="48"/>
    <n v="0"/>
    <n v="48"/>
    <n v="0"/>
    <n v="0"/>
    <n v="0"/>
    <n v="0.01"/>
    <n v="3"/>
    <n v="1989"/>
    <m/>
    <m/>
  </r>
  <r>
    <x v="190"/>
    <x v="27"/>
    <n v="73"/>
    <n v="0"/>
    <n v="73"/>
    <n v="0"/>
    <n v="0"/>
    <n v="0"/>
    <n v="0.02"/>
    <n v="3"/>
    <n v="1989"/>
    <m/>
    <m/>
  </r>
  <r>
    <x v="190"/>
    <x v="28"/>
    <n v="73"/>
    <n v="0"/>
    <n v="73"/>
    <n v="0"/>
    <n v="0"/>
    <n v="0"/>
    <n v="0.02"/>
    <n v="3"/>
    <n v="1989"/>
    <m/>
    <m/>
  </r>
  <r>
    <x v="190"/>
    <x v="29"/>
    <n v="79"/>
    <n v="0"/>
    <n v="79"/>
    <n v="0"/>
    <n v="0"/>
    <n v="0"/>
    <n v="0.02"/>
    <n v="3"/>
    <n v="1989"/>
    <m/>
    <m/>
  </r>
  <r>
    <x v="190"/>
    <x v="30"/>
    <n v="81"/>
    <n v="0"/>
    <n v="80"/>
    <n v="1"/>
    <n v="0"/>
    <n v="0"/>
    <n v="0.02"/>
    <n v="3"/>
    <n v="1989"/>
    <m/>
    <m/>
  </r>
  <r>
    <x v="190"/>
    <x v="31"/>
    <n v="135"/>
    <n v="0"/>
    <n v="135"/>
    <n v="1"/>
    <n v="0"/>
    <n v="0"/>
    <n v="0.03"/>
    <n v="3"/>
    <n v="1989"/>
    <m/>
    <m/>
  </r>
  <r>
    <x v="190"/>
    <x v="32"/>
    <n v="164"/>
    <n v="0"/>
    <n v="163"/>
    <n v="1"/>
    <n v="0"/>
    <n v="0"/>
    <n v="0.03"/>
    <n v="9"/>
    <n v="1989"/>
    <m/>
    <m/>
  </r>
  <r>
    <x v="190"/>
    <x v="33"/>
    <n v="166"/>
    <n v="0"/>
    <n v="166"/>
    <n v="1"/>
    <n v="0"/>
    <n v="0"/>
    <n v="0.03"/>
    <n v="7"/>
    <n v="1989"/>
    <m/>
    <m/>
  </r>
  <r>
    <x v="190"/>
    <x v="34"/>
    <n v="190"/>
    <n v="0"/>
    <n v="189"/>
    <n v="1"/>
    <n v="0"/>
    <n v="0"/>
    <n v="0.03"/>
    <n v="7"/>
    <n v="1989"/>
    <m/>
    <m/>
  </r>
  <r>
    <x v="190"/>
    <x v="35"/>
    <n v="173"/>
    <n v="0"/>
    <n v="172"/>
    <n v="0"/>
    <n v="0"/>
    <n v="0"/>
    <n v="0.03"/>
    <n v="7"/>
    <n v="1989"/>
    <m/>
    <m/>
  </r>
  <r>
    <x v="190"/>
    <x v="36"/>
    <n v="168"/>
    <n v="0"/>
    <n v="167"/>
    <n v="0"/>
    <n v="0"/>
    <n v="0"/>
    <n v="0.03"/>
    <n v="7"/>
    <n v="1989"/>
    <m/>
    <m/>
  </r>
  <r>
    <x v="190"/>
    <x v="37"/>
    <n v="163"/>
    <n v="0"/>
    <n v="162"/>
    <n v="0"/>
    <n v="0"/>
    <n v="0"/>
    <n v="0.03"/>
    <n v="8"/>
    <n v="1989"/>
    <m/>
    <m/>
  </r>
  <r>
    <x v="190"/>
    <x v="38"/>
    <n v="168"/>
    <n v="0"/>
    <n v="158"/>
    <n v="0"/>
    <n v="9"/>
    <n v="0"/>
    <n v="0.03"/>
    <n v="8"/>
    <n v="1989"/>
    <m/>
    <m/>
  </r>
  <r>
    <x v="190"/>
    <x v="39"/>
    <n v="190"/>
    <n v="0"/>
    <n v="182"/>
    <n v="0"/>
    <n v="8"/>
    <n v="0"/>
    <n v="0.03"/>
    <n v="8"/>
    <n v="1989"/>
    <m/>
    <m/>
  </r>
  <r>
    <x v="190"/>
    <x v="40"/>
    <n v="188"/>
    <n v="0"/>
    <n v="178"/>
    <n v="0"/>
    <n v="9"/>
    <n v="0"/>
    <n v="0.03"/>
    <n v="8"/>
    <n v="1989"/>
    <m/>
    <m/>
  </r>
  <r>
    <x v="190"/>
    <x v="41"/>
    <n v="148"/>
    <n v="0"/>
    <n v="139"/>
    <n v="0"/>
    <n v="8"/>
    <n v="0"/>
    <n v="0.02"/>
    <n v="8"/>
    <n v="1990"/>
    <m/>
    <m/>
  </r>
  <r>
    <x v="190"/>
    <x v="42"/>
    <n v="133"/>
    <n v="0"/>
    <n v="125"/>
    <n v="0"/>
    <n v="8"/>
    <n v="0"/>
    <n v="0.02"/>
    <n v="8"/>
    <n v="1990"/>
    <m/>
    <m/>
  </r>
  <r>
    <x v="190"/>
    <x v="43"/>
    <n v="133"/>
    <n v="0"/>
    <n v="125"/>
    <n v="0"/>
    <n v="8"/>
    <n v="1"/>
    <n v="0.02"/>
    <n v="7"/>
    <n v="1990"/>
    <m/>
    <m/>
  </r>
  <r>
    <x v="190"/>
    <x v="44"/>
    <n v="135"/>
    <n v="0"/>
    <n v="126"/>
    <n v="0"/>
    <n v="8"/>
    <n v="1"/>
    <n v="0.02"/>
    <n v="7"/>
    <n v="1990"/>
    <m/>
    <m/>
  </r>
  <r>
    <x v="190"/>
    <x v="45"/>
    <n v="129"/>
    <n v="0"/>
    <n v="127"/>
    <n v="0"/>
    <n v="1"/>
    <n v="1"/>
    <n v="0.02"/>
    <n v="7"/>
    <n v="1990"/>
    <m/>
    <m/>
  </r>
  <r>
    <x v="190"/>
    <x v="46"/>
    <n v="126"/>
    <n v="0"/>
    <n v="125"/>
    <n v="0"/>
    <n v="1"/>
    <n v="1"/>
    <n v="0.02"/>
    <n v="8"/>
    <n v="1990"/>
    <m/>
    <m/>
  </r>
  <r>
    <x v="190"/>
    <x v="47"/>
    <n v="131"/>
    <n v="0"/>
    <n v="125"/>
    <n v="0"/>
    <n v="6"/>
    <n v="1"/>
    <n v="0.02"/>
    <n v="8"/>
    <n v="1990"/>
    <m/>
    <m/>
  </r>
  <r>
    <x v="190"/>
    <x v="48"/>
    <n v="136"/>
    <n v="0"/>
    <n v="127"/>
    <n v="0"/>
    <n v="8"/>
    <n v="1"/>
    <n v="0.02"/>
    <n v="8"/>
    <n v="1990"/>
    <m/>
    <m/>
  </r>
  <r>
    <x v="190"/>
    <x v="49"/>
    <n v="133"/>
    <n v="0"/>
    <n v="125"/>
    <n v="0"/>
    <n v="8"/>
    <n v="0"/>
    <n v="0.02"/>
    <n v="8"/>
    <n v="1990"/>
    <m/>
    <m/>
  </r>
  <r>
    <x v="190"/>
    <x v="50"/>
    <n v="139"/>
    <n v="0"/>
    <n v="130"/>
    <n v="1"/>
    <n v="9"/>
    <n v="0"/>
    <n v="0.02"/>
    <n v="8"/>
    <n v="1990"/>
    <m/>
    <m/>
  </r>
  <r>
    <x v="190"/>
    <x v="51"/>
    <n v="144"/>
    <n v="0"/>
    <n v="133"/>
    <n v="1"/>
    <n v="10"/>
    <n v="0"/>
    <n v="0.02"/>
    <n v="9"/>
    <n v="1990"/>
    <m/>
    <m/>
  </r>
  <r>
    <x v="190"/>
    <x v="52"/>
    <n v="145"/>
    <n v="0"/>
    <n v="132"/>
    <n v="0"/>
    <n v="12"/>
    <n v="0"/>
    <n v="0.02"/>
    <n v="9"/>
    <n v="1990"/>
    <m/>
    <m/>
  </r>
  <r>
    <x v="190"/>
    <x v="53"/>
    <n v="145"/>
    <n v="0"/>
    <n v="131"/>
    <n v="0"/>
    <n v="14"/>
    <n v="0"/>
    <n v="0.02"/>
    <n v="10"/>
    <n v="1990"/>
    <m/>
    <m/>
  </r>
  <r>
    <x v="190"/>
    <x v="54"/>
    <n v="142"/>
    <n v="0"/>
    <n v="128"/>
    <n v="0"/>
    <n v="14"/>
    <n v="0"/>
    <n v="0.02"/>
    <n v="10"/>
    <n v="1990"/>
    <m/>
    <m/>
  </r>
  <r>
    <x v="190"/>
    <x v="55"/>
    <n v="144"/>
    <n v="0"/>
    <n v="130"/>
    <n v="0"/>
    <n v="14"/>
    <n v="0"/>
    <n v="0.02"/>
    <n v="10"/>
    <n v="1990"/>
    <m/>
    <m/>
  </r>
  <r>
    <x v="190"/>
    <x v="56"/>
    <n v="144"/>
    <n v="0"/>
    <n v="130"/>
    <n v="0"/>
    <n v="14"/>
    <n v="0"/>
    <n v="0.02"/>
    <n v="10"/>
    <n v="1990"/>
    <m/>
    <m/>
  </r>
  <r>
    <x v="190"/>
    <x v="57"/>
    <n v="144"/>
    <n v="0"/>
    <n v="130"/>
    <n v="0"/>
    <n v="14"/>
    <n v="0"/>
    <n v="0.02"/>
    <n v="10"/>
    <n v="1990"/>
    <m/>
    <m/>
  </r>
  <r>
    <x v="190"/>
    <x v="58"/>
    <n v="152"/>
    <n v="0"/>
    <n v="137"/>
    <n v="0"/>
    <n v="14"/>
    <n v="0"/>
    <n v="0.02"/>
    <n v="10"/>
    <n v="1990"/>
    <m/>
    <m/>
  </r>
  <r>
    <x v="190"/>
    <x v="59"/>
    <n v="148"/>
    <n v="0"/>
    <n v="134"/>
    <n v="0"/>
    <n v="14"/>
    <n v="0"/>
    <n v="0.01"/>
    <n v="10"/>
    <n v="1990"/>
    <m/>
    <m/>
  </r>
  <r>
    <x v="190"/>
    <x v="60"/>
    <n v="157"/>
    <n v="0"/>
    <n v="143"/>
    <n v="0"/>
    <n v="13"/>
    <n v="0"/>
    <n v="0.02"/>
    <n v="12"/>
    <n v="1990"/>
    <m/>
    <m/>
  </r>
  <r>
    <x v="190"/>
    <x v="61"/>
    <n v="161"/>
    <n v="0"/>
    <n v="147"/>
    <n v="0"/>
    <n v="13"/>
    <n v="0"/>
    <n v="0.02"/>
    <n v="13"/>
    <n v="1990"/>
    <m/>
    <m/>
  </r>
  <r>
    <x v="190"/>
    <x v="62"/>
    <n v="181"/>
    <n v="0"/>
    <n v="167"/>
    <n v="0"/>
    <n v="13"/>
    <n v="0"/>
    <n v="0.02"/>
    <n v="15"/>
    <n v="1990"/>
    <m/>
    <m/>
  </r>
  <r>
    <x v="190"/>
    <x v="63"/>
    <n v="201"/>
    <n v="0"/>
    <n v="187"/>
    <n v="0"/>
    <n v="14"/>
    <n v="0"/>
    <n v="0.02"/>
    <n v="17"/>
    <n v="1990"/>
    <m/>
    <m/>
  </r>
  <r>
    <x v="190"/>
    <x v="64"/>
    <n v="219"/>
    <n v="0"/>
    <n v="203"/>
    <n v="0"/>
    <n v="15"/>
    <n v="0"/>
    <n v="0.02"/>
    <n v="16"/>
    <n v="1990"/>
    <m/>
    <m/>
  </r>
  <r>
    <x v="190"/>
    <x v="65"/>
    <n v="229"/>
    <n v="0"/>
    <n v="210"/>
    <n v="0"/>
    <n v="19"/>
    <n v="0"/>
    <n v="0.02"/>
    <n v="17"/>
    <n v="1990"/>
    <m/>
    <m/>
  </r>
  <r>
    <x v="191"/>
    <x v="1"/>
    <n v="7"/>
    <n v="1"/>
    <n v="7"/>
    <n v="0"/>
    <n v="0"/>
    <n v="0"/>
    <n v="0"/>
    <n v="0"/>
    <n v="1958"/>
    <m/>
    <m/>
  </r>
  <r>
    <x v="191"/>
    <x v="2"/>
    <n v="7"/>
    <n v="0"/>
    <n v="7"/>
    <n v="0"/>
    <n v="0"/>
    <n v="0"/>
    <n v="0"/>
    <n v="0"/>
    <n v="1958"/>
    <m/>
    <m/>
  </r>
  <r>
    <x v="191"/>
    <x v="3"/>
    <n v="13"/>
    <n v="1"/>
    <n v="13"/>
    <n v="0"/>
    <n v="0"/>
    <n v="0"/>
    <n v="0"/>
    <n v="0"/>
    <n v="1958"/>
    <m/>
    <m/>
  </r>
  <r>
    <x v="191"/>
    <x v="4"/>
    <n v="12"/>
    <n v="0"/>
    <n v="12"/>
    <n v="0"/>
    <n v="0"/>
    <n v="0"/>
    <n v="0"/>
    <n v="0"/>
    <n v="1958"/>
    <m/>
    <m/>
  </r>
  <r>
    <x v="191"/>
    <x v="5"/>
    <n v="5"/>
    <n v="0"/>
    <n v="5"/>
    <n v="0"/>
    <n v="0"/>
    <n v="0"/>
    <n v="0"/>
    <n v="0"/>
    <n v="1958"/>
    <m/>
    <m/>
  </r>
  <r>
    <x v="191"/>
    <x v="6"/>
    <n v="6"/>
    <n v="0"/>
    <n v="6"/>
    <n v="0"/>
    <n v="0"/>
    <n v="0"/>
    <n v="0"/>
    <n v="0"/>
    <n v="1958"/>
    <m/>
    <m/>
  </r>
  <r>
    <x v="191"/>
    <x v="7"/>
    <n v="7"/>
    <n v="0"/>
    <n v="7"/>
    <n v="0"/>
    <n v="0"/>
    <n v="0"/>
    <n v="0"/>
    <n v="0"/>
    <n v="1958"/>
    <m/>
    <m/>
  </r>
  <r>
    <x v="191"/>
    <x v="8"/>
    <n v="8"/>
    <n v="0"/>
    <n v="8"/>
    <n v="0"/>
    <n v="0"/>
    <n v="0"/>
    <n v="0"/>
    <n v="0"/>
    <n v="1958"/>
    <m/>
    <m/>
  </r>
  <r>
    <x v="191"/>
    <x v="9"/>
    <n v="8"/>
    <n v="0"/>
    <n v="8"/>
    <n v="0"/>
    <n v="0"/>
    <n v="0"/>
    <n v="0"/>
    <n v="0"/>
    <n v="1958"/>
    <m/>
    <m/>
  </r>
  <r>
    <x v="191"/>
    <x v="10"/>
    <n v="31"/>
    <n v="1"/>
    <n v="29"/>
    <n v="0"/>
    <n v="0"/>
    <n v="0"/>
    <n v="0.01"/>
    <n v="0"/>
    <n v="1989"/>
    <m/>
    <m/>
  </r>
  <r>
    <x v="191"/>
    <x v="11"/>
    <n v="29"/>
    <n v="0"/>
    <n v="29"/>
    <n v="0"/>
    <n v="0"/>
    <n v="0"/>
    <n v="0.01"/>
    <n v="0"/>
    <n v="1989"/>
    <m/>
    <m/>
  </r>
  <r>
    <x v="191"/>
    <x v="12"/>
    <n v="38"/>
    <n v="2"/>
    <n v="36"/>
    <n v="0"/>
    <n v="0"/>
    <n v="0"/>
    <n v="0.01"/>
    <n v="0"/>
    <n v="1989"/>
    <m/>
    <m/>
  </r>
  <r>
    <x v="192"/>
    <x v="3"/>
    <n v="6"/>
    <n v="0"/>
    <n v="6"/>
    <n v="0"/>
    <n v="0"/>
    <n v="0"/>
    <s v="."/>
    <n v="1"/>
    <n v="1958"/>
    <m/>
    <m/>
  </r>
  <r>
    <x v="192"/>
    <x v="4"/>
    <n v="36"/>
    <n v="0"/>
    <n v="36"/>
    <n v="0"/>
    <n v="0"/>
    <n v="0"/>
    <s v="."/>
    <n v="1"/>
    <n v="1958"/>
    <m/>
    <m/>
  </r>
  <r>
    <x v="192"/>
    <x v="5"/>
    <n v="40"/>
    <n v="0"/>
    <n v="40"/>
    <n v="0"/>
    <n v="0"/>
    <n v="0"/>
    <s v="."/>
    <n v="2"/>
    <n v="1958"/>
    <m/>
    <m/>
  </r>
  <r>
    <x v="192"/>
    <x v="6"/>
    <n v="44"/>
    <n v="0"/>
    <n v="44"/>
    <n v="0"/>
    <n v="0"/>
    <n v="0"/>
    <s v="."/>
    <n v="2"/>
    <n v="1958"/>
    <m/>
    <m/>
  </r>
  <r>
    <x v="192"/>
    <x v="7"/>
    <n v="51"/>
    <n v="0"/>
    <n v="51"/>
    <n v="0"/>
    <n v="0"/>
    <n v="0"/>
    <s v="."/>
    <n v="2"/>
    <n v="1958"/>
    <m/>
    <m/>
  </r>
  <r>
    <x v="192"/>
    <x v="8"/>
    <n v="60"/>
    <n v="1"/>
    <n v="59"/>
    <n v="0"/>
    <n v="0"/>
    <n v="0"/>
    <s v="."/>
    <n v="13"/>
    <n v="1958"/>
    <m/>
    <m/>
  </r>
  <r>
    <x v="192"/>
    <x v="9"/>
    <n v="71"/>
    <n v="1"/>
    <n v="70"/>
    <n v="0"/>
    <n v="0"/>
    <n v="0"/>
    <s v="."/>
    <n v="16"/>
    <n v="1958"/>
    <m/>
    <m/>
  </r>
  <r>
    <x v="192"/>
    <x v="10"/>
    <n v="82"/>
    <n v="1"/>
    <n v="81"/>
    <n v="0"/>
    <n v="0"/>
    <n v="0"/>
    <s v="."/>
    <n v="20"/>
    <n v="1989"/>
    <m/>
    <m/>
  </r>
  <r>
    <x v="192"/>
    <x v="11"/>
    <n v="90"/>
    <n v="1"/>
    <n v="90"/>
    <n v="0"/>
    <n v="0"/>
    <n v="0"/>
    <s v="."/>
    <n v="25"/>
    <n v="1989"/>
    <m/>
    <m/>
  </r>
  <r>
    <x v="192"/>
    <x v="12"/>
    <n v="94"/>
    <n v="0"/>
    <n v="94"/>
    <n v="0"/>
    <n v="0"/>
    <n v="0"/>
    <s v="."/>
    <n v="28"/>
    <n v="1989"/>
    <m/>
    <m/>
  </r>
  <r>
    <x v="192"/>
    <x v="13"/>
    <n v="113"/>
    <n v="1"/>
    <n v="111"/>
    <n v="0"/>
    <n v="0"/>
    <n v="0"/>
    <s v="."/>
    <n v="37"/>
    <n v="1989"/>
    <m/>
    <m/>
  </r>
  <r>
    <x v="192"/>
    <x v="14"/>
    <n v="117"/>
    <n v="1"/>
    <n v="116"/>
    <n v="0"/>
    <n v="0"/>
    <n v="0"/>
    <s v="."/>
    <n v="41"/>
    <n v="1989"/>
    <m/>
    <m/>
  </r>
  <r>
    <x v="192"/>
    <x v="15"/>
    <n v="125"/>
    <n v="1"/>
    <n v="124"/>
    <n v="0"/>
    <n v="0"/>
    <n v="0"/>
    <s v="."/>
    <n v="44"/>
    <n v="1989"/>
    <m/>
    <m/>
  </r>
  <r>
    <x v="192"/>
    <x v="16"/>
    <n v="150"/>
    <n v="0"/>
    <n v="136"/>
    <n v="0"/>
    <n v="14"/>
    <n v="0"/>
    <s v="."/>
    <n v="55"/>
    <n v="1989"/>
    <m/>
    <m/>
  </r>
  <r>
    <x v="192"/>
    <x v="17"/>
    <n v="163"/>
    <n v="1"/>
    <n v="145"/>
    <n v="0"/>
    <n v="17"/>
    <n v="0"/>
    <s v="."/>
    <n v="144"/>
    <n v="1989"/>
    <m/>
    <m/>
  </r>
  <r>
    <x v="192"/>
    <x v="18"/>
    <n v="185"/>
    <n v="1"/>
    <n v="164"/>
    <n v="0"/>
    <n v="20"/>
    <n v="0"/>
    <s v="."/>
    <n v="215"/>
    <n v="1989"/>
    <m/>
    <m/>
  </r>
  <r>
    <x v="192"/>
    <x v="19"/>
    <n v="211"/>
    <n v="5"/>
    <n v="172"/>
    <n v="0"/>
    <n v="34"/>
    <n v="0"/>
    <s v="."/>
    <n v="298"/>
    <n v="1989"/>
    <m/>
    <m/>
  </r>
  <r>
    <x v="192"/>
    <x v="20"/>
    <n v="207"/>
    <n v="0"/>
    <n v="172"/>
    <n v="0"/>
    <n v="35"/>
    <n v="0"/>
    <s v="."/>
    <n v="221"/>
    <n v="1989"/>
    <m/>
    <m/>
  </r>
  <r>
    <x v="192"/>
    <x v="21"/>
    <n v="520"/>
    <n v="1"/>
    <n v="485"/>
    <n v="0"/>
    <n v="35"/>
    <n v="0"/>
    <s v="."/>
    <n v="209"/>
    <n v="1989"/>
    <m/>
    <m/>
  </r>
  <r>
    <x v="192"/>
    <x v="22"/>
    <n v="881"/>
    <n v="1"/>
    <n v="846"/>
    <n v="0"/>
    <n v="35"/>
    <n v="0"/>
    <s v="."/>
    <n v="252"/>
    <n v="1989"/>
    <m/>
    <m/>
  </r>
  <r>
    <x v="192"/>
    <x v="23"/>
    <n v="2458"/>
    <n v="0"/>
    <n v="2423"/>
    <n v="0"/>
    <n v="35"/>
    <n v="0"/>
    <s v="."/>
    <n v="86"/>
    <n v="1989"/>
    <m/>
    <m/>
  </r>
  <r>
    <x v="193"/>
    <x v="1"/>
    <n v="12"/>
    <n v="0"/>
    <n v="12"/>
    <n v="0"/>
    <n v="0"/>
    <n v="0"/>
    <s v="."/>
    <n v="2"/>
    <n v="1958"/>
    <m/>
    <m/>
  </r>
  <r>
    <x v="193"/>
    <x v="2"/>
    <n v="10"/>
    <n v="0"/>
    <n v="10"/>
    <n v="0"/>
    <n v="0"/>
    <n v="0"/>
    <s v="."/>
    <n v="2"/>
    <n v="1958"/>
    <m/>
    <m/>
  </r>
  <r>
    <x v="193"/>
    <x v="3"/>
    <n v="14"/>
    <n v="0"/>
    <n v="14"/>
    <n v="0"/>
    <n v="0"/>
    <n v="0"/>
    <s v="."/>
    <n v="3"/>
    <n v="1958"/>
    <m/>
    <m/>
  </r>
  <r>
    <x v="193"/>
    <x v="4"/>
    <n v="16"/>
    <n v="0"/>
    <n v="16"/>
    <n v="0"/>
    <n v="0"/>
    <n v="0"/>
    <s v="."/>
    <n v="3"/>
    <n v="1958"/>
    <m/>
    <m/>
  </r>
  <r>
    <x v="193"/>
    <x v="5"/>
    <n v="13"/>
    <n v="0"/>
    <n v="13"/>
    <n v="0"/>
    <n v="0"/>
    <n v="0"/>
    <s v="."/>
    <n v="4"/>
    <n v="1958"/>
    <m/>
    <m/>
  </r>
  <r>
    <x v="193"/>
    <x v="6"/>
    <n v="15"/>
    <n v="0"/>
    <n v="15"/>
    <n v="0"/>
    <n v="0"/>
    <n v="0"/>
    <s v="."/>
    <n v="8"/>
    <n v="1958"/>
    <m/>
    <m/>
  </r>
  <r>
    <x v="193"/>
    <x v="7"/>
    <n v="19"/>
    <n v="0"/>
    <n v="19"/>
    <n v="0"/>
    <n v="0"/>
    <n v="0"/>
    <s v="."/>
    <n v="5"/>
    <n v="1958"/>
    <m/>
    <m/>
  </r>
  <r>
    <x v="193"/>
    <x v="8"/>
    <n v="21"/>
    <n v="0"/>
    <n v="21"/>
    <n v="0"/>
    <n v="0"/>
    <n v="0"/>
    <s v="."/>
    <n v="5"/>
    <n v="1958"/>
    <m/>
    <m/>
  </r>
  <r>
    <x v="193"/>
    <x v="9"/>
    <n v="19"/>
    <n v="0"/>
    <n v="19"/>
    <n v="0"/>
    <n v="0"/>
    <n v="0"/>
    <s v="."/>
    <n v="9"/>
    <n v="1958"/>
    <m/>
    <m/>
  </r>
  <r>
    <x v="193"/>
    <x v="10"/>
    <n v="36"/>
    <n v="0"/>
    <n v="36"/>
    <n v="0"/>
    <n v="0"/>
    <n v="0"/>
    <s v="."/>
    <n v="8"/>
    <n v="1989"/>
    <m/>
    <m/>
  </r>
  <r>
    <x v="193"/>
    <x v="11"/>
    <n v="35"/>
    <n v="0"/>
    <n v="35"/>
    <n v="0"/>
    <n v="0"/>
    <n v="0"/>
    <s v="."/>
    <n v="7"/>
    <n v="1989"/>
    <m/>
    <m/>
  </r>
  <r>
    <x v="193"/>
    <x v="12"/>
    <n v="37"/>
    <n v="0"/>
    <n v="37"/>
    <n v="0"/>
    <n v="0"/>
    <n v="0"/>
    <n v="0.08"/>
    <n v="9"/>
    <n v="1989"/>
    <m/>
    <m/>
  </r>
  <r>
    <x v="193"/>
    <x v="13"/>
    <n v="54"/>
    <n v="0"/>
    <n v="54"/>
    <n v="0"/>
    <n v="0"/>
    <n v="0"/>
    <n v="0.11"/>
    <n v="6"/>
    <n v="1989"/>
    <m/>
    <m/>
  </r>
  <r>
    <x v="193"/>
    <x v="14"/>
    <n v="54"/>
    <n v="0"/>
    <n v="54"/>
    <n v="0"/>
    <n v="0"/>
    <n v="0"/>
    <n v="0.11"/>
    <n v="17"/>
    <n v="1989"/>
    <m/>
    <m/>
  </r>
  <r>
    <x v="193"/>
    <x v="15"/>
    <n v="58"/>
    <n v="0"/>
    <n v="58"/>
    <n v="0"/>
    <n v="0"/>
    <n v="0"/>
    <n v="0.11"/>
    <n v="23"/>
    <n v="1989"/>
    <m/>
    <m/>
  </r>
  <r>
    <x v="193"/>
    <x v="16"/>
    <n v="76"/>
    <n v="0"/>
    <n v="76"/>
    <n v="0"/>
    <n v="0"/>
    <n v="0"/>
    <n v="0.14000000000000001"/>
    <n v="15"/>
    <n v="1989"/>
    <m/>
    <m/>
  </r>
  <r>
    <x v="193"/>
    <x v="17"/>
    <n v="91"/>
    <n v="0"/>
    <n v="91"/>
    <n v="0"/>
    <n v="0"/>
    <n v="0"/>
    <n v="0.16"/>
    <n v="12"/>
    <n v="1989"/>
    <m/>
    <m/>
  </r>
  <r>
    <x v="193"/>
    <x v="18"/>
    <n v="85"/>
    <n v="0"/>
    <n v="85"/>
    <n v="0"/>
    <n v="0"/>
    <n v="0"/>
    <n v="0.15"/>
    <n v="21"/>
    <n v="1989"/>
    <m/>
    <m/>
  </r>
  <r>
    <x v="193"/>
    <x v="19"/>
    <n v="132"/>
    <n v="0"/>
    <n v="132"/>
    <n v="0"/>
    <n v="0"/>
    <n v="0"/>
    <n v="0.22"/>
    <n v="23"/>
    <n v="1989"/>
    <m/>
    <m/>
  </r>
  <r>
    <x v="193"/>
    <x v="20"/>
    <n v="119"/>
    <n v="0"/>
    <n v="119"/>
    <n v="0"/>
    <n v="0"/>
    <n v="0"/>
    <n v="0.19"/>
    <n v="21"/>
    <n v="1989"/>
    <m/>
    <m/>
  </r>
  <r>
    <x v="194"/>
    <x v="19"/>
    <n v="1"/>
    <n v="0"/>
    <n v="1"/>
    <n v="0"/>
    <n v="0"/>
    <n v="0"/>
    <n v="0.17"/>
    <n v="0"/>
    <n v="1989"/>
    <m/>
    <m/>
  </r>
  <r>
    <x v="194"/>
    <x v="32"/>
    <n v="2"/>
    <n v="0"/>
    <n v="2"/>
    <n v="0"/>
    <n v="0"/>
    <n v="0"/>
    <n v="0.31"/>
    <n v="1"/>
    <n v="1989"/>
    <m/>
    <m/>
  </r>
  <r>
    <x v="194"/>
    <x v="33"/>
    <n v="1"/>
    <n v="0"/>
    <n v="1"/>
    <n v="0"/>
    <n v="0"/>
    <n v="0"/>
    <n v="0.15"/>
    <n v="1"/>
    <n v="1989"/>
    <m/>
    <m/>
  </r>
  <r>
    <x v="194"/>
    <x v="34"/>
    <n v="1"/>
    <n v="0"/>
    <n v="1"/>
    <n v="0"/>
    <n v="0"/>
    <n v="0"/>
    <n v="0.15"/>
    <n v="1"/>
    <n v="1989"/>
    <m/>
    <m/>
  </r>
  <r>
    <x v="194"/>
    <x v="35"/>
    <n v="1"/>
    <n v="0"/>
    <n v="1"/>
    <n v="0"/>
    <n v="0"/>
    <n v="0"/>
    <n v="0.15"/>
    <n v="1"/>
    <n v="1989"/>
    <m/>
    <m/>
  </r>
  <r>
    <x v="194"/>
    <x v="36"/>
    <n v="1"/>
    <n v="0"/>
    <n v="1"/>
    <n v="0"/>
    <n v="0"/>
    <n v="0"/>
    <n v="0.15"/>
    <n v="1"/>
    <n v="1989"/>
    <m/>
    <m/>
  </r>
  <r>
    <x v="194"/>
    <x v="37"/>
    <n v="1"/>
    <n v="0"/>
    <n v="1"/>
    <n v="0"/>
    <n v="0"/>
    <n v="0"/>
    <n v="0.15"/>
    <n v="1"/>
    <n v="1989"/>
    <m/>
    <m/>
  </r>
  <r>
    <x v="194"/>
    <x v="38"/>
    <n v="1"/>
    <n v="0"/>
    <n v="1"/>
    <n v="0"/>
    <n v="0"/>
    <n v="0"/>
    <n v="0.15"/>
    <n v="0"/>
    <n v="1989"/>
    <m/>
    <m/>
  </r>
  <r>
    <x v="194"/>
    <x v="39"/>
    <n v="2"/>
    <n v="0"/>
    <n v="2"/>
    <n v="0"/>
    <n v="0"/>
    <n v="0"/>
    <n v="0.3"/>
    <n v="0"/>
    <n v="1989"/>
    <m/>
    <m/>
  </r>
  <r>
    <x v="194"/>
    <x v="40"/>
    <n v="2"/>
    <n v="0"/>
    <n v="2"/>
    <n v="0"/>
    <n v="0"/>
    <n v="0"/>
    <n v="0.3"/>
    <n v="0"/>
    <n v="1989"/>
    <m/>
    <m/>
  </r>
  <r>
    <x v="194"/>
    <x v="41"/>
    <n v="2"/>
    <n v="0"/>
    <n v="2"/>
    <n v="0"/>
    <n v="0"/>
    <n v="0"/>
    <n v="0.3"/>
    <n v="0"/>
    <n v="1990"/>
    <m/>
    <m/>
  </r>
  <r>
    <x v="194"/>
    <x v="42"/>
    <n v="2"/>
    <n v="0"/>
    <n v="2"/>
    <n v="0"/>
    <n v="0"/>
    <n v="0"/>
    <n v="0.31"/>
    <n v="0"/>
    <n v="1990"/>
    <m/>
    <m/>
  </r>
  <r>
    <x v="194"/>
    <x v="43"/>
    <n v="2"/>
    <n v="0"/>
    <n v="2"/>
    <n v="0"/>
    <n v="0"/>
    <n v="0"/>
    <n v="0.31"/>
    <n v="0"/>
    <n v="1990"/>
    <m/>
    <m/>
  </r>
  <r>
    <x v="194"/>
    <x v="44"/>
    <n v="3"/>
    <n v="0"/>
    <n v="3"/>
    <n v="0"/>
    <n v="0"/>
    <n v="0"/>
    <n v="0.47"/>
    <n v="0"/>
    <n v="1990"/>
    <m/>
    <m/>
  </r>
  <r>
    <x v="194"/>
    <x v="45"/>
    <n v="3"/>
    <n v="0"/>
    <n v="3"/>
    <n v="0"/>
    <n v="0"/>
    <n v="0"/>
    <n v="0.47"/>
    <n v="0"/>
    <n v="1990"/>
    <m/>
    <m/>
  </r>
  <r>
    <x v="194"/>
    <x v="46"/>
    <n v="3"/>
    <n v="0"/>
    <n v="3"/>
    <n v="0"/>
    <n v="0"/>
    <n v="0"/>
    <n v="0.48"/>
    <n v="0"/>
    <n v="1990"/>
    <m/>
    <m/>
  </r>
  <r>
    <x v="194"/>
    <x v="47"/>
    <n v="3"/>
    <n v="0"/>
    <n v="3"/>
    <n v="0"/>
    <n v="0"/>
    <n v="0"/>
    <n v="0.48"/>
    <n v="0"/>
    <n v="1990"/>
    <m/>
    <m/>
  </r>
  <r>
    <x v="194"/>
    <x v="48"/>
    <n v="3"/>
    <n v="0"/>
    <n v="3"/>
    <n v="0"/>
    <n v="0"/>
    <n v="0"/>
    <n v="0.65"/>
    <n v="0"/>
    <n v="1990"/>
    <m/>
    <m/>
  </r>
  <r>
    <x v="194"/>
    <x v="49"/>
    <n v="3"/>
    <n v="0"/>
    <n v="3"/>
    <n v="0"/>
    <n v="0"/>
    <n v="0"/>
    <n v="0.65"/>
    <n v="0"/>
    <n v="1990"/>
    <m/>
    <m/>
  </r>
  <r>
    <x v="194"/>
    <x v="50"/>
    <n v="3"/>
    <n v="0"/>
    <n v="3"/>
    <n v="0"/>
    <n v="0"/>
    <n v="0"/>
    <n v="0.65"/>
    <n v="0"/>
    <n v="1990"/>
    <m/>
    <m/>
  </r>
  <r>
    <x v="194"/>
    <x v="51"/>
    <n v="3"/>
    <n v="0"/>
    <n v="3"/>
    <n v="0"/>
    <n v="0"/>
    <n v="0"/>
    <n v="0.66"/>
    <n v="0"/>
    <n v="1990"/>
    <m/>
    <m/>
  </r>
  <r>
    <x v="194"/>
    <x v="52"/>
    <n v="3"/>
    <n v="0"/>
    <n v="3"/>
    <n v="0"/>
    <n v="0"/>
    <n v="0"/>
    <n v="0.67"/>
    <n v="0"/>
    <n v="1990"/>
    <m/>
    <m/>
  </r>
  <r>
    <x v="194"/>
    <x v="53"/>
    <n v="3"/>
    <n v="0"/>
    <n v="3"/>
    <n v="0"/>
    <n v="0"/>
    <n v="0"/>
    <n v="0.68"/>
    <n v="0"/>
    <n v="1990"/>
    <m/>
    <m/>
  </r>
  <r>
    <x v="194"/>
    <x v="54"/>
    <n v="3"/>
    <n v="0"/>
    <n v="3"/>
    <n v="0"/>
    <n v="0"/>
    <n v="0"/>
    <n v="0.7"/>
    <n v="0"/>
    <n v="1990"/>
    <m/>
    <m/>
  </r>
  <r>
    <x v="194"/>
    <x v="55"/>
    <n v="3"/>
    <n v="0"/>
    <n v="3"/>
    <n v="0"/>
    <n v="0"/>
    <n v="0"/>
    <n v="0.53"/>
    <n v="0"/>
    <n v="1990"/>
    <m/>
    <m/>
  </r>
  <r>
    <x v="194"/>
    <x v="56"/>
    <n v="3"/>
    <n v="0"/>
    <n v="3"/>
    <n v="0"/>
    <n v="0"/>
    <n v="0"/>
    <n v="0.55000000000000004"/>
    <n v="0"/>
    <n v="1990"/>
    <m/>
    <m/>
  </r>
  <r>
    <x v="194"/>
    <x v="57"/>
    <n v="3"/>
    <n v="0"/>
    <n v="3"/>
    <n v="0"/>
    <n v="0"/>
    <n v="0"/>
    <n v="0.56000000000000005"/>
    <n v="0"/>
    <n v="1990"/>
    <m/>
    <m/>
  </r>
  <r>
    <x v="194"/>
    <x v="58"/>
    <n v="3"/>
    <n v="0"/>
    <n v="3"/>
    <n v="0"/>
    <n v="0"/>
    <n v="0"/>
    <n v="0.75"/>
    <n v="0"/>
    <n v="1990"/>
    <m/>
    <m/>
  </r>
  <r>
    <x v="194"/>
    <x v="59"/>
    <n v="3"/>
    <n v="0"/>
    <n v="3"/>
    <n v="0"/>
    <n v="0"/>
    <n v="0"/>
    <n v="0.76"/>
    <n v="0"/>
    <n v="1990"/>
    <m/>
    <m/>
  </r>
  <r>
    <x v="194"/>
    <x v="60"/>
    <n v="3"/>
    <n v="0"/>
    <n v="3"/>
    <n v="0"/>
    <n v="0"/>
    <n v="0"/>
    <n v="0.6"/>
    <n v="0"/>
    <n v="1990"/>
    <m/>
    <m/>
  </r>
  <r>
    <x v="194"/>
    <x v="61"/>
    <n v="3"/>
    <n v="0"/>
    <n v="3"/>
    <n v="0"/>
    <n v="0"/>
    <n v="0"/>
    <n v="0.8"/>
    <n v="0"/>
    <n v="1990"/>
    <m/>
    <m/>
  </r>
  <r>
    <x v="194"/>
    <x v="62"/>
    <n v="3"/>
    <n v="0"/>
    <n v="3"/>
    <n v="0"/>
    <n v="0"/>
    <n v="0"/>
    <n v="0.81"/>
    <n v="0"/>
    <n v="1990"/>
    <m/>
    <m/>
  </r>
  <r>
    <x v="194"/>
    <x v="63"/>
    <n v="3"/>
    <n v="0"/>
    <n v="3"/>
    <n v="0"/>
    <n v="0"/>
    <n v="0"/>
    <n v="0.82"/>
    <n v="0"/>
    <n v="1990"/>
    <m/>
    <m/>
  </r>
  <r>
    <x v="194"/>
    <x v="64"/>
    <n v="3"/>
    <n v="0"/>
    <n v="3"/>
    <n v="0"/>
    <n v="0"/>
    <n v="0"/>
    <n v="0.83"/>
    <n v="0"/>
    <n v="1990"/>
    <m/>
    <m/>
  </r>
  <r>
    <x v="194"/>
    <x v="65"/>
    <n v="3"/>
    <n v="0"/>
    <n v="3"/>
    <n v="0"/>
    <n v="0"/>
    <n v="0"/>
    <n v="0.84"/>
    <n v="0"/>
    <n v="1990"/>
    <m/>
    <m/>
  </r>
  <r>
    <x v="195"/>
    <x v="1"/>
    <n v="1"/>
    <n v="0"/>
    <n v="1"/>
    <n v="0"/>
    <n v="0"/>
    <n v="0"/>
    <n v="0.01"/>
    <n v="0"/>
    <n v="1958"/>
    <m/>
    <m/>
  </r>
  <r>
    <x v="195"/>
    <x v="2"/>
    <n v="3"/>
    <n v="0"/>
    <n v="3"/>
    <n v="0"/>
    <n v="0"/>
    <n v="0"/>
    <n v="0.03"/>
    <n v="0"/>
    <n v="1958"/>
    <m/>
    <m/>
  </r>
  <r>
    <x v="195"/>
    <x v="3"/>
    <n v="2"/>
    <n v="0"/>
    <n v="2"/>
    <n v="0"/>
    <n v="0"/>
    <n v="0"/>
    <n v="0.02"/>
    <n v="0"/>
    <n v="1958"/>
    <m/>
    <m/>
  </r>
  <r>
    <x v="195"/>
    <x v="4"/>
    <n v="3"/>
    <n v="0"/>
    <n v="3"/>
    <n v="0"/>
    <n v="0"/>
    <n v="0"/>
    <n v="0.03"/>
    <n v="0"/>
    <n v="1958"/>
    <m/>
    <m/>
  </r>
  <r>
    <x v="195"/>
    <x v="5"/>
    <n v="2"/>
    <n v="0"/>
    <n v="2"/>
    <n v="0"/>
    <n v="0"/>
    <n v="0"/>
    <n v="0.02"/>
    <n v="0"/>
    <n v="1958"/>
    <m/>
    <m/>
  </r>
  <r>
    <x v="195"/>
    <x v="6"/>
    <n v="3"/>
    <n v="0"/>
    <n v="3"/>
    <n v="0"/>
    <n v="0"/>
    <n v="0"/>
    <n v="0.03"/>
    <n v="0"/>
    <n v="1958"/>
    <m/>
    <m/>
  </r>
  <r>
    <x v="195"/>
    <x v="7"/>
    <n v="3"/>
    <n v="0"/>
    <n v="3"/>
    <n v="0"/>
    <n v="0"/>
    <n v="0"/>
    <n v="0.03"/>
    <n v="0"/>
    <n v="1958"/>
    <m/>
    <m/>
  </r>
  <r>
    <x v="195"/>
    <x v="8"/>
    <n v="3"/>
    <n v="0"/>
    <n v="3"/>
    <n v="0"/>
    <n v="0"/>
    <n v="0"/>
    <n v="0.04"/>
    <n v="0"/>
    <n v="1958"/>
    <m/>
    <m/>
  </r>
  <r>
    <x v="195"/>
    <x v="9"/>
    <n v="3"/>
    <n v="0"/>
    <n v="3"/>
    <n v="0"/>
    <n v="0"/>
    <n v="0"/>
    <n v="0.04"/>
    <n v="0"/>
    <n v="1958"/>
    <m/>
    <m/>
  </r>
  <r>
    <x v="195"/>
    <x v="10"/>
    <n v="3"/>
    <n v="0"/>
    <n v="3"/>
    <n v="0"/>
    <n v="0"/>
    <n v="0"/>
    <n v="0.04"/>
    <n v="0"/>
    <n v="1989"/>
    <m/>
    <m/>
  </r>
  <r>
    <x v="195"/>
    <x v="11"/>
    <n v="4"/>
    <n v="0"/>
    <n v="4"/>
    <n v="0"/>
    <n v="0"/>
    <n v="0"/>
    <n v="0.05"/>
    <n v="0"/>
    <n v="1989"/>
    <m/>
    <m/>
  </r>
  <r>
    <x v="195"/>
    <x v="12"/>
    <n v="5"/>
    <n v="0"/>
    <n v="5"/>
    <n v="0"/>
    <n v="0"/>
    <n v="0"/>
    <n v="0.06"/>
    <n v="0"/>
    <n v="1989"/>
    <m/>
    <m/>
  </r>
  <r>
    <x v="195"/>
    <x v="13"/>
    <n v="5"/>
    <n v="0"/>
    <n v="5"/>
    <n v="0"/>
    <n v="0"/>
    <n v="0"/>
    <n v="0.05"/>
    <n v="0"/>
    <n v="1989"/>
    <m/>
    <m/>
  </r>
  <r>
    <x v="195"/>
    <x v="14"/>
    <n v="6"/>
    <n v="0"/>
    <n v="6"/>
    <n v="0"/>
    <n v="0"/>
    <n v="0"/>
    <n v="0.06"/>
    <n v="0"/>
    <n v="1989"/>
    <m/>
    <m/>
  </r>
  <r>
    <x v="195"/>
    <x v="15"/>
    <n v="6"/>
    <n v="0"/>
    <n v="6"/>
    <n v="0"/>
    <n v="0"/>
    <n v="0"/>
    <n v="0.06"/>
    <n v="0"/>
    <n v="1989"/>
    <m/>
    <m/>
  </r>
  <r>
    <x v="195"/>
    <x v="16"/>
    <n v="7"/>
    <n v="0"/>
    <n v="7"/>
    <n v="0"/>
    <n v="0"/>
    <n v="0"/>
    <n v="7.0000000000000007E-2"/>
    <n v="0"/>
    <n v="1989"/>
    <m/>
    <m/>
  </r>
  <r>
    <x v="195"/>
    <x v="17"/>
    <n v="8"/>
    <n v="0"/>
    <n v="8"/>
    <n v="0"/>
    <n v="0"/>
    <n v="0"/>
    <n v="0.09"/>
    <n v="0"/>
    <n v="1989"/>
    <m/>
    <m/>
  </r>
  <r>
    <x v="195"/>
    <x v="18"/>
    <n v="9"/>
    <n v="0"/>
    <n v="9"/>
    <n v="0"/>
    <n v="0"/>
    <n v="0"/>
    <n v="0.09"/>
    <n v="0"/>
    <n v="1989"/>
    <m/>
    <m/>
  </r>
  <r>
    <x v="195"/>
    <x v="19"/>
    <n v="10"/>
    <n v="0"/>
    <n v="10"/>
    <n v="0"/>
    <n v="0"/>
    <n v="0"/>
    <n v="0.1"/>
    <n v="0"/>
    <n v="1989"/>
    <m/>
    <m/>
  </r>
  <r>
    <x v="195"/>
    <x v="20"/>
    <n v="17"/>
    <n v="0"/>
    <n v="17"/>
    <n v="0"/>
    <n v="0"/>
    <n v="0"/>
    <n v="0.16"/>
    <n v="0"/>
    <n v="1989"/>
    <m/>
    <m/>
  </r>
  <r>
    <x v="195"/>
    <x v="21"/>
    <n v="18"/>
    <n v="0"/>
    <n v="18"/>
    <n v="0"/>
    <n v="0"/>
    <n v="0"/>
    <n v="0.18"/>
    <n v="0"/>
    <n v="1989"/>
    <m/>
    <m/>
  </r>
  <r>
    <x v="195"/>
    <x v="22"/>
    <n v="19"/>
    <n v="0"/>
    <n v="19"/>
    <n v="0"/>
    <n v="0"/>
    <n v="0"/>
    <n v="0.18"/>
    <n v="0"/>
    <n v="1989"/>
    <m/>
    <m/>
  </r>
  <r>
    <x v="195"/>
    <x v="23"/>
    <n v="21"/>
    <n v="0"/>
    <n v="21"/>
    <n v="0"/>
    <n v="0"/>
    <n v="0"/>
    <n v="0.2"/>
    <n v="0"/>
    <n v="1989"/>
    <m/>
    <m/>
  </r>
  <r>
    <x v="195"/>
    <x v="24"/>
    <n v="22"/>
    <n v="0"/>
    <n v="22"/>
    <n v="0"/>
    <n v="0"/>
    <n v="0"/>
    <n v="0.2"/>
    <n v="0"/>
    <n v="1989"/>
    <m/>
    <m/>
  </r>
  <r>
    <x v="195"/>
    <x v="25"/>
    <n v="20"/>
    <n v="0"/>
    <n v="20"/>
    <n v="0"/>
    <n v="0"/>
    <n v="0"/>
    <n v="0.19"/>
    <n v="0"/>
    <n v="1989"/>
    <m/>
    <m/>
  </r>
  <r>
    <x v="195"/>
    <x v="26"/>
    <n v="21"/>
    <n v="0"/>
    <n v="21"/>
    <n v="0"/>
    <n v="0"/>
    <n v="0"/>
    <n v="0.19"/>
    <n v="0"/>
    <n v="1989"/>
    <m/>
    <m/>
  </r>
  <r>
    <x v="195"/>
    <x v="27"/>
    <n v="23"/>
    <n v="0"/>
    <n v="23"/>
    <n v="0"/>
    <n v="0"/>
    <n v="0"/>
    <n v="0.2"/>
    <n v="0"/>
    <n v="1989"/>
    <m/>
    <m/>
  </r>
  <r>
    <x v="195"/>
    <x v="28"/>
    <n v="19"/>
    <n v="0"/>
    <n v="19"/>
    <n v="0"/>
    <n v="0"/>
    <n v="0"/>
    <n v="0.17"/>
    <n v="0"/>
    <n v="1989"/>
    <m/>
    <m/>
  </r>
  <r>
    <x v="195"/>
    <x v="29"/>
    <n v="27"/>
    <n v="0"/>
    <n v="27"/>
    <n v="0"/>
    <n v="0"/>
    <n v="0"/>
    <n v="0.23"/>
    <n v="0"/>
    <n v="1989"/>
    <m/>
    <m/>
  </r>
  <r>
    <x v="195"/>
    <x v="30"/>
    <n v="41"/>
    <n v="0"/>
    <n v="41"/>
    <n v="0"/>
    <n v="0"/>
    <n v="0"/>
    <n v="0.35"/>
    <n v="1"/>
    <n v="1989"/>
    <m/>
    <m/>
  </r>
  <r>
    <x v="195"/>
    <x v="31"/>
    <n v="31"/>
    <n v="0"/>
    <n v="31"/>
    <n v="0"/>
    <n v="0"/>
    <n v="0"/>
    <n v="0.26"/>
    <n v="0"/>
    <n v="1989"/>
    <m/>
    <m/>
  </r>
  <r>
    <x v="195"/>
    <x v="32"/>
    <n v="26"/>
    <n v="0"/>
    <n v="26"/>
    <n v="0"/>
    <n v="0"/>
    <n v="0"/>
    <n v="0.22"/>
    <n v="3"/>
    <n v="1989"/>
    <m/>
    <m/>
  </r>
  <r>
    <x v="195"/>
    <x v="33"/>
    <n v="31"/>
    <n v="0"/>
    <n v="31"/>
    <n v="0"/>
    <n v="0"/>
    <n v="0"/>
    <n v="0.26"/>
    <n v="0"/>
    <n v="1989"/>
    <m/>
    <m/>
  </r>
  <r>
    <x v="195"/>
    <x v="34"/>
    <n v="28"/>
    <n v="0"/>
    <n v="28"/>
    <n v="0"/>
    <n v="0"/>
    <n v="0"/>
    <n v="0.23"/>
    <n v="1"/>
    <n v="1989"/>
    <m/>
    <m/>
  </r>
  <r>
    <x v="195"/>
    <x v="35"/>
    <n v="31"/>
    <n v="0"/>
    <n v="31"/>
    <n v="0"/>
    <n v="0"/>
    <n v="0"/>
    <n v="0.25"/>
    <n v="1"/>
    <n v="1989"/>
    <m/>
    <m/>
  </r>
  <r>
    <x v="195"/>
    <x v="36"/>
    <n v="35"/>
    <n v="0"/>
    <n v="35"/>
    <n v="0"/>
    <n v="0"/>
    <n v="0"/>
    <n v="0.28000000000000003"/>
    <n v="0"/>
    <n v="1989"/>
    <m/>
    <m/>
  </r>
  <r>
    <x v="195"/>
    <x v="37"/>
    <n v="36"/>
    <n v="0"/>
    <n v="36"/>
    <n v="0"/>
    <n v="0"/>
    <n v="0"/>
    <n v="0.28000000000000003"/>
    <n v="1"/>
    <n v="1989"/>
    <m/>
    <m/>
  </r>
  <r>
    <x v="195"/>
    <x v="38"/>
    <n v="40"/>
    <n v="0"/>
    <n v="40"/>
    <n v="0"/>
    <n v="0"/>
    <n v="0"/>
    <n v="0.31"/>
    <n v="0"/>
    <n v="1989"/>
    <m/>
    <m/>
  </r>
  <r>
    <x v="195"/>
    <x v="39"/>
    <n v="45"/>
    <n v="0"/>
    <n v="45"/>
    <n v="0"/>
    <n v="0"/>
    <n v="0"/>
    <n v="0.34"/>
    <n v="0"/>
    <n v="1989"/>
    <m/>
    <m/>
  </r>
  <r>
    <x v="195"/>
    <x v="40"/>
    <n v="45"/>
    <n v="0"/>
    <n v="45"/>
    <n v="0"/>
    <n v="0"/>
    <n v="0"/>
    <n v="0.33"/>
    <n v="0"/>
    <n v="1989"/>
    <m/>
    <m/>
  </r>
  <r>
    <x v="195"/>
    <x v="41"/>
    <n v="44"/>
    <n v="0"/>
    <n v="44"/>
    <n v="0"/>
    <n v="0"/>
    <n v="0"/>
    <n v="0.32"/>
    <n v="0"/>
    <n v="1990"/>
    <m/>
    <m/>
  </r>
  <r>
    <x v="195"/>
    <x v="42"/>
    <n v="46"/>
    <n v="0"/>
    <n v="46"/>
    <n v="0"/>
    <n v="0"/>
    <n v="0"/>
    <n v="0.33"/>
    <n v="0"/>
    <n v="1990"/>
    <m/>
    <m/>
  </r>
  <r>
    <x v="195"/>
    <x v="43"/>
    <n v="55"/>
    <n v="0"/>
    <n v="55"/>
    <n v="0"/>
    <n v="0"/>
    <n v="0"/>
    <n v="0.39"/>
    <n v="0"/>
    <n v="1990"/>
    <m/>
    <m/>
  </r>
  <r>
    <x v="195"/>
    <x v="44"/>
    <n v="61"/>
    <n v="0"/>
    <n v="61"/>
    <n v="0"/>
    <n v="0"/>
    <n v="0"/>
    <n v="0.43"/>
    <n v="0"/>
    <n v="1990"/>
    <m/>
    <m/>
  </r>
  <r>
    <x v="195"/>
    <x v="45"/>
    <n v="71"/>
    <n v="0"/>
    <n v="71"/>
    <n v="0"/>
    <n v="0"/>
    <n v="0"/>
    <n v="0.49"/>
    <n v="0"/>
    <n v="1990"/>
    <m/>
    <m/>
  </r>
  <r>
    <x v="195"/>
    <x v="46"/>
    <n v="85"/>
    <n v="0"/>
    <n v="85"/>
    <n v="0"/>
    <n v="0"/>
    <n v="0"/>
    <n v="0.56999999999999995"/>
    <n v="0"/>
    <n v="1990"/>
    <m/>
    <m/>
  </r>
  <r>
    <x v="195"/>
    <x v="47"/>
    <n v="89"/>
    <n v="0"/>
    <n v="89"/>
    <n v="0"/>
    <n v="0"/>
    <n v="0"/>
    <n v="0.6"/>
    <n v="0"/>
    <n v="1990"/>
    <m/>
    <m/>
  </r>
  <r>
    <x v="195"/>
    <x v="48"/>
    <n v="84"/>
    <n v="0"/>
    <n v="84"/>
    <n v="0"/>
    <n v="0"/>
    <n v="0"/>
    <n v="0.55000000000000004"/>
    <n v="2"/>
    <n v="1990"/>
    <m/>
    <m/>
  </r>
  <r>
    <x v="195"/>
    <x v="49"/>
    <n v="84"/>
    <n v="0"/>
    <n v="84"/>
    <n v="0"/>
    <n v="0"/>
    <n v="0"/>
    <n v="0.55000000000000004"/>
    <n v="4"/>
    <n v="1990"/>
    <m/>
    <m/>
  </r>
  <r>
    <x v="195"/>
    <x v="50"/>
    <n v="87"/>
    <n v="0"/>
    <n v="87"/>
    <n v="0"/>
    <n v="0"/>
    <n v="0"/>
    <n v="0.56000000000000005"/>
    <n v="5"/>
    <n v="1990"/>
    <m/>
    <m/>
  </r>
  <r>
    <x v="195"/>
    <x v="51"/>
    <n v="90"/>
    <n v="0"/>
    <n v="90"/>
    <n v="0"/>
    <n v="0"/>
    <n v="0"/>
    <n v="0.57999999999999996"/>
    <n v="6"/>
    <n v="1990"/>
    <m/>
    <m/>
  </r>
  <r>
    <x v="195"/>
    <x v="52"/>
    <n v="99"/>
    <n v="0"/>
    <n v="99"/>
    <n v="0"/>
    <n v="0"/>
    <n v="0"/>
    <n v="0.62"/>
    <n v="5"/>
    <n v="1990"/>
    <m/>
    <m/>
  </r>
  <r>
    <x v="195"/>
    <x v="53"/>
    <n v="89"/>
    <n v="0"/>
    <n v="89"/>
    <n v="0"/>
    <n v="0"/>
    <n v="0"/>
    <n v="0.55000000000000004"/>
    <n v="3"/>
    <n v="1990"/>
    <m/>
    <m/>
  </r>
  <r>
    <x v="195"/>
    <x v="54"/>
    <n v="98"/>
    <n v="0"/>
    <n v="98"/>
    <n v="0"/>
    <n v="0"/>
    <n v="0"/>
    <n v="0.6"/>
    <n v="4"/>
    <n v="1990"/>
    <m/>
    <m/>
  </r>
  <r>
    <x v="195"/>
    <x v="55"/>
    <n v="97"/>
    <n v="0"/>
    <n v="97"/>
    <n v="0"/>
    <n v="0"/>
    <n v="0"/>
    <n v="0.59"/>
    <n v="4"/>
    <n v="1990"/>
    <m/>
    <m/>
  </r>
  <r>
    <x v="195"/>
    <x v="56"/>
    <n v="100"/>
    <n v="0"/>
    <n v="100"/>
    <n v="0"/>
    <n v="0"/>
    <n v="0"/>
    <n v="0.61"/>
    <n v="5"/>
    <n v="1990"/>
    <m/>
    <m/>
  </r>
  <r>
    <x v="195"/>
    <x v="57"/>
    <n v="100"/>
    <n v="0"/>
    <n v="100"/>
    <n v="0"/>
    <n v="0"/>
    <n v="0"/>
    <n v="0.6"/>
    <n v="5"/>
    <n v="1990"/>
    <m/>
    <m/>
  </r>
  <r>
    <x v="195"/>
    <x v="58"/>
    <n v="105"/>
    <n v="0"/>
    <n v="105"/>
    <n v="0"/>
    <n v="0"/>
    <n v="0"/>
    <n v="0.62"/>
    <n v="5"/>
    <n v="1990"/>
    <m/>
    <m/>
  </r>
  <r>
    <x v="195"/>
    <x v="59"/>
    <n v="108"/>
    <n v="0"/>
    <n v="108"/>
    <n v="0"/>
    <n v="0"/>
    <n v="0"/>
    <n v="0.63"/>
    <n v="5"/>
    <n v="1990"/>
    <m/>
    <m/>
  </r>
  <r>
    <x v="195"/>
    <x v="60"/>
    <n v="105"/>
    <n v="0"/>
    <n v="105"/>
    <n v="0"/>
    <n v="0"/>
    <n v="0"/>
    <n v="0.6"/>
    <n v="5"/>
    <n v="1990"/>
    <m/>
    <m/>
  </r>
  <r>
    <x v="195"/>
    <x v="61"/>
    <n v="110"/>
    <n v="0"/>
    <n v="110"/>
    <n v="0"/>
    <n v="0"/>
    <n v="0"/>
    <n v="0.62"/>
    <n v="5"/>
    <n v="1990"/>
    <m/>
    <m/>
  </r>
  <r>
    <x v="195"/>
    <x v="62"/>
    <n v="111"/>
    <n v="0"/>
    <n v="111"/>
    <n v="0"/>
    <n v="0"/>
    <n v="0"/>
    <n v="0.62"/>
    <n v="5"/>
    <n v="1990"/>
    <m/>
    <m/>
  </r>
  <r>
    <x v="195"/>
    <x v="63"/>
    <n v="111"/>
    <n v="0"/>
    <n v="111"/>
    <n v="0"/>
    <n v="0"/>
    <n v="0"/>
    <n v="0.61"/>
    <n v="5"/>
    <n v="1990"/>
    <m/>
    <m/>
  </r>
  <r>
    <x v="195"/>
    <x v="64"/>
    <n v="111"/>
    <n v="0"/>
    <n v="111"/>
    <n v="0"/>
    <n v="0"/>
    <n v="0"/>
    <n v="0.61"/>
    <n v="5"/>
    <n v="1990"/>
    <m/>
    <m/>
  </r>
  <r>
    <x v="195"/>
    <x v="65"/>
    <n v="111"/>
    <n v="0"/>
    <n v="111"/>
    <n v="0"/>
    <n v="0"/>
    <n v="0"/>
    <n v="0.61"/>
    <n v="5"/>
    <n v="1990"/>
    <m/>
    <m/>
  </r>
  <r>
    <x v="196"/>
    <x v="63"/>
    <n v="190"/>
    <n v="0"/>
    <n v="190"/>
    <n v="0"/>
    <n v="0"/>
    <n v="0"/>
    <n v="5.41"/>
    <n v="201"/>
    <n v="1990"/>
    <m/>
    <m/>
  </r>
  <r>
    <x v="196"/>
    <x v="64"/>
    <n v="195"/>
    <n v="0"/>
    <n v="195"/>
    <n v="0"/>
    <n v="0"/>
    <n v="0"/>
    <n v="5.35"/>
    <n v="203"/>
    <n v="1990"/>
    <m/>
    <m/>
  </r>
  <r>
    <x v="196"/>
    <x v="65"/>
    <n v="200"/>
    <n v="0"/>
    <n v="200"/>
    <n v="0"/>
    <n v="0"/>
    <n v="0"/>
    <n v="5.31"/>
    <n v="205"/>
    <n v="1990"/>
    <m/>
    <m/>
  </r>
  <r>
    <x v="197"/>
    <x v="1"/>
    <n v="1"/>
    <n v="0"/>
    <n v="1"/>
    <n v="0"/>
    <n v="0"/>
    <n v="0"/>
    <n v="0.01"/>
    <n v="0"/>
    <n v="1958"/>
    <m/>
    <m/>
  </r>
  <r>
    <x v="197"/>
    <x v="2"/>
    <n v="1"/>
    <n v="0"/>
    <n v="1"/>
    <n v="0"/>
    <n v="0"/>
    <n v="0"/>
    <n v="0.01"/>
    <n v="0"/>
    <n v="1958"/>
    <m/>
    <m/>
  </r>
  <r>
    <x v="197"/>
    <x v="3"/>
    <n v="2"/>
    <n v="0"/>
    <n v="2"/>
    <n v="0"/>
    <n v="0"/>
    <n v="0"/>
    <n v="0.02"/>
    <n v="0"/>
    <n v="1958"/>
    <m/>
    <m/>
  </r>
  <r>
    <x v="197"/>
    <x v="4"/>
    <n v="2"/>
    <n v="0"/>
    <n v="2"/>
    <n v="0"/>
    <n v="0"/>
    <n v="0"/>
    <n v="0.02"/>
    <n v="0"/>
    <n v="1958"/>
    <m/>
    <m/>
  </r>
  <r>
    <x v="197"/>
    <x v="5"/>
    <n v="3"/>
    <n v="0"/>
    <n v="3"/>
    <n v="0"/>
    <n v="0"/>
    <n v="0"/>
    <n v="0.04"/>
    <n v="0"/>
    <n v="1958"/>
    <m/>
    <m/>
  </r>
  <r>
    <x v="197"/>
    <x v="6"/>
    <n v="3"/>
    <n v="0"/>
    <n v="3"/>
    <n v="0"/>
    <n v="0"/>
    <n v="0"/>
    <n v="0.04"/>
    <n v="0"/>
    <n v="1958"/>
    <m/>
    <m/>
  </r>
  <r>
    <x v="197"/>
    <x v="7"/>
    <n v="3"/>
    <n v="0"/>
    <n v="3"/>
    <n v="0"/>
    <n v="0"/>
    <n v="0"/>
    <n v="0.03"/>
    <n v="0"/>
    <n v="1958"/>
    <m/>
    <m/>
  </r>
  <r>
    <x v="197"/>
    <x v="8"/>
    <n v="4"/>
    <n v="0"/>
    <n v="4"/>
    <n v="0"/>
    <n v="0"/>
    <n v="0"/>
    <n v="0.04"/>
    <n v="0"/>
    <n v="1958"/>
    <m/>
    <m/>
  </r>
  <r>
    <x v="197"/>
    <x v="9"/>
    <n v="3"/>
    <n v="0"/>
    <n v="3"/>
    <n v="0"/>
    <n v="0"/>
    <n v="0"/>
    <n v="0.03"/>
    <n v="0"/>
    <n v="1958"/>
    <m/>
    <m/>
  </r>
  <r>
    <x v="197"/>
    <x v="10"/>
    <n v="4"/>
    <n v="0"/>
    <n v="4"/>
    <n v="0"/>
    <n v="0"/>
    <n v="0"/>
    <n v="0.04"/>
    <n v="0"/>
    <n v="1989"/>
    <m/>
    <m/>
  </r>
  <r>
    <x v="197"/>
    <x v="11"/>
    <n v="4"/>
    <n v="0"/>
    <n v="4"/>
    <n v="0"/>
    <n v="0"/>
    <n v="0"/>
    <n v="0.04"/>
    <n v="0"/>
    <n v="1989"/>
    <m/>
    <m/>
  </r>
  <r>
    <x v="197"/>
    <x v="12"/>
    <n v="5"/>
    <n v="0"/>
    <n v="5"/>
    <n v="0"/>
    <n v="0"/>
    <n v="0"/>
    <n v="0.04"/>
    <n v="0"/>
    <n v="1989"/>
    <m/>
    <m/>
  </r>
  <r>
    <x v="197"/>
    <x v="13"/>
    <n v="5"/>
    <n v="0"/>
    <n v="5"/>
    <n v="0"/>
    <n v="0"/>
    <n v="0"/>
    <n v="0.04"/>
    <n v="0"/>
    <n v="1989"/>
    <m/>
    <m/>
  </r>
  <r>
    <x v="197"/>
    <x v="14"/>
    <n v="6"/>
    <n v="0"/>
    <n v="6"/>
    <n v="0"/>
    <n v="0"/>
    <n v="0"/>
    <n v="0.05"/>
    <n v="0"/>
    <n v="1989"/>
    <m/>
    <m/>
  </r>
  <r>
    <x v="197"/>
    <x v="15"/>
    <n v="7"/>
    <n v="0"/>
    <n v="7"/>
    <n v="0"/>
    <n v="0"/>
    <n v="0"/>
    <n v="0.05"/>
    <n v="0"/>
    <n v="1989"/>
    <m/>
    <m/>
  </r>
  <r>
    <x v="197"/>
    <x v="16"/>
    <n v="8"/>
    <n v="0"/>
    <n v="8"/>
    <n v="0"/>
    <n v="0"/>
    <n v="0"/>
    <n v="0.06"/>
    <n v="0"/>
    <n v="1989"/>
    <m/>
    <m/>
  </r>
  <r>
    <x v="197"/>
    <x v="17"/>
    <n v="7"/>
    <n v="0"/>
    <n v="7"/>
    <n v="0"/>
    <n v="0"/>
    <n v="0"/>
    <n v="0.05"/>
    <n v="0"/>
    <n v="1989"/>
    <m/>
    <m/>
  </r>
  <r>
    <x v="197"/>
    <x v="18"/>
    <n v="7"/>
    <n v="0"/>
    <n v="7"/>
    <n v="0"/>
    <n v="0"/>
    <n v="0"/>
    <n v="0.05"/>
    <n v="0"/>
    <n v="1989"/>
    <m/>
    <m/>
  </r>
  <r>
    <x v="197"/>
    <x v="19"/>
    <n v="8"/>
    <n v="0"/>
    <n v="8"/>
    <n v="0"/>
    <n v="0"/>
    <n v="0"/>
    <n v="0.06"/>
    <n v="0"/>
    <n v="1989"/>
    <m/>
    <m/>
  </r>
  <r>
    <x v="197"/>
    <x v="20"/>
    <n v="8"/>
    <n v="0"/>
    <n v="8"/>
    <n v="0"/>
    <n v="0"/>
    <n v="0"/>
    <n v="0.05"/>
    <n v="0"/>
    <n v="1989"/>
    <m/>
    <m/>
  </r>
  <r>
    <x v="197"/>
    <x v="21"/>
    <n v="8"/>
    <n v="0"/>
    <n v="8"/>
    <n v="0"/>
    <n v="0"/>
    <n v="0"/>
    <n v="0.06"/>
    <n v="0"/>
    <n v="1989"/>
    <m/>
    <m/>
  </r>
  <r>
    <x v="197"/>
    <x v="22"/>
    <n v="10"/>
    <n v="0"/>
    <n v="10"/>
    <n v="0"/>
    <n v="0"/>
    <n v="0"/>
    <n v="7.0000000000000007E-2"/>
    <n v="0"/>
    <n v="1989"/>
    <m/>
    <m/>
  </r>
  <r>
    <x v="197"/>
    <x v="23"/>
    <n v="10"/>
    <n v="0"/>
    <n v="10"/>
    <n v="0"/>
    <n v="0"/>
    <n v="0"/>
    <n v="7.0000000000000007E-2"/>
    <n v="0"/>
    <n v="1989"/>
    <m/>
    <m/>
  </r>
  <r>
    <x v="197"/>
    <x v="24"/>
    <n v="10"/>
    <n v="0"/>
    <n v="10"/>
    <n v="0"/>
    <n v="0"/>
    <n v="0"/>
    <n v="7.0000000000000007E-2"/>
    <n v="0"/>
    <n v="1989"/>
    <m/>
    <m/>
  </r>
  <r>
    <x v="197"/>
    <x v="25"/>
    <n v="9"/>
    <n v="0"/>
    <n v="9"/>
    <n v="0"/>
    <n v="0"/>
    <n v="0"/>
    <n v="0.06"/>
    <n v="0"/>
    <n v="1989"/>
    <m/>
    <m/>
  </r>
  <r>
    <x v="197"/>
    <x v="26"/>
    <n v="16"/>
    <n v="0"/>
    <n v="16"/>
    <n v="0"/>
    <n v="0"/>
    <n v="0"/>
    <n v="0.11"/>
    <n v="0"/>
    <n v="1989"/>
    <m/>
    <m/>
  </r>
  <r>
    <x v="197"/>
    <x v="27"/>
    <n v="13"/>
    <n v="0"/>
    <n v="13"/>
    <n v="0"/>
    <n v="0"/>
    <n v="0"/>
    <n v="0.09"/>
    <n v="0"/>
    <n v="1989"/>
    <m/>
    <m/>
  </r>
  <r>
    <x v="197"/>
    <x v="28"/>
    <n v="22"/>
    <n v="0"/>
    <n v="22"/>
    <n v="0"/>
    <n v="0"/>
    <n v="0"/>
    <n v="0.14000000000000001"/>
    <n v="0"/>
    <n v="1989"/>
    <m/>
    <m/>
  </r>
  <r>
    <x v="197"/>
    <x v="29"/>
    <n v="29"/>
    <n v="0"/>
    <n v="29"/>
    <n v="0"/>
    <n v="0"/>
    <n v="0"/>
    <n v="0.19"/>
    <n v="0"/>
    <n v="1989"/>
    <m/>
    <m/>
  </r>
  <r>
    <x v="197"/>
    <x v="30"/>
    <n v="26"/>
    <n v="0"/>
    <n v="26"/>
    <n v="0"/>
    <n v="0"/>
    <n v="0"/>
    <n v="0.17"/>
    <n v="0"/>
    <n v="1989"/>
    <m/>
    <m/>
  </r>
  <r>
    <x v="197"/>
    <x v="31"/>
    <n v="27"/>
    <n v="0"/>
    <n v="27"/>
    <n v="0"/>
    <n v="0"/>
    <n v="0"/>
    <n v="0.17"/>
    <n v="0"/>
    <n v="1989"/>
    <m/>
    <m/>
  </r>
  <r>
    <x v="197"/>
    <x v="32"/>
    <n v="28"/>
    <n v="0"/>
    <n v="28"/>
    <n v="0"/>
    <n v="0"/>
    <n v="0"/>
    <n v="0.18"/>
    <n v="0"/>
    <n v="1989"/>
    <m/>
    <m/>
  </r>
  <r>
    <x v="197"/>
    <x v="33"/>
    <n v="31"/>
    <n v="0"/>
    <n v="31"/>
    <n v="0"/>
    <n v="0"/>
    <n v="0"/>
    <n v="0.2"/>
    <n v="0"/>
    <n v="1989"/>
    <m/>
    <m/>
  </r>
  <r>
    <x v="197"/>
    <x v="34"/>
    <n v="31"/>
    <n v="0"/>
    <n v="31"/>
    <n v="0"/>
    <n v="0"/>
    <n v="0"/>
    <n v="0.2"/>
    <n v="0"/>
    <n v="1989"/>
    <m/>
    <m/>
  </r>
  <r>
    <x v="197"/>
    <x v="35"/>
    <n v="31"/>
    <n v="0"/>
    <n v="31"/>
    <n v="0"/>
    <n v="0"/>
    <n v="0"/>
    <n v="0.2"/>
    <n v="0"/>
    <n v="1989"/>
    <m/>
    <m/>
  </r>
  <r>
    <x v="197"/>
    <x v="36"/>
    <n v="31"/>
    <n v="0"/>
    <n v="31"/>
    <n v="0"/>
    <n v="0"/>
    <n v="0"/>
    <n v="0.2"/>
    <n v="0"/>
    <n v="1989"/>
    <m/>
    <m/>
  </r>
  <r>
    <x v="197"/>
    <x v="37"/>
    <n v="31"/>
    <n v="0"/>
    <n v="31"/>
    <n v="0"/>
    <n v="0"/>
    <n v="0"/>
    <n v="0.2"/>
    <n v="0"/>
    <n v="1989"/>
    <m/>
    <m/>
  </r>
  <r>
    <x v="197"/>
    <x v="38"/>
    <n v="31"/>
    <n v="0"/>
    <n v="31"/>
    <n v="0"/>
    <n v="0"/>
    <n v="0"/>
    <n v="0.2"/>
    <n v="0"/>
    <n v="1989"/>
    <m/>
    <m/>
  </r>
  <r>
    <x v="197"/>
    <x v="39"/>
    <n v="31"/>
    <n v="0"/>
    <n v="31"/>
    <n v="0"/>
    <n v="0"/>
    <n v="0"/>
    <n v="0.19"/>
    <n v="0"/>
    <n v="1989"/>
    <m/>
    <m/>
  </r>
  <r>
    <x v="197"/>
    <x v="40"/>
    <n v="33"/>
    <n v="0"/>
    <n v="33"/>
    <n v="0"/>
    <n v="0"/>
    <n v="0"/>
    <n v="0.2"/>
    <n v="0"/>
    <n v="1989"/>
    <m/>
    <m/>
  </r>
  <r>
    <x v="197"/>
    <x v="41"/>
    <n v="28"/>
    <n v="0"/>
    <n v="28"/>
    <n v="0"/>
    <n v="0"/>
    <n v="0"/>
    <n v="0.18"/>
    <n v="6"/>
    <n v="1990"/>
    <m/>
    <m/>
  </r>
  <r>
    <x v="197"/>
    <x v="42"/>
    <n v="29"/>
    <n v="0"/>
    <n v="29"/>
    <n v="0"/>
    <n v="0"/>
    <n v="0"/>
    <n v="0.18"/>
    <n v="6"/>
    <n v="1990"/>
    <m/>
    <m/>
  </r>
  <r>
    <x v="197"/>
    <x v="43"/>
    <n v="30"/>
    <n v="0"/>
    <n v="30"/>
    <n v="0"/>
    <n v="0"/>
    <n v="0"/>
    <n v="0.18"/>
    <n v="6"/>
    <n v="1990"/>
    <m/>
    <m/>
  </r>
  <r>
    <x v="197"/>
    <x v="44"/>
    <n v="30"/>
    <n v="0"/>
    <n v="30"/>
    <n v="0"/>
    <n v="0"/>
    <n v="0"/>
    <n v="0.18"/>
    <n v="6"/>
    <n v="1990"/>
    <m/>
    <m/>
  </r>
  <r>
    <x v="197"/>
    <x v="45"/>
    <n v="31"/>
    <n v="0"/>
    <n v="31"/>
    <n v="0"/>
    <n v="0"/>
    <n v="0"/>
    <n v="0.19"/>
    <n v="6"/>
    <n v="1990"/>
    <m/>
    <m/>
  </r>
  <r>
    <x v="197"/>
    <x v="46"/>
    <n v="32"/>
    <n v="0"/>
    <n v="32"/>
    <n v="0"/>
    <n v="0"/>
    <n v="0"/>
    <n v="0.19"/>
    <n v="6"/>
    <n v="1990"/>
    <m/>
    <m/>
  </r>
  <r>
    <x v="197"/>
    <x v="47"/>
    <n v="34"/>
    <n v="0"/>
    <n v="34"/>
    <n v="0"/>
    <n v="0"/>
    <n v="0"/>
    <n v="0.2"/>
    <n v="6"/>
    <n v="1990"/>
    <m/>
    <m/>
  </r>
  <r>
    <x v="197"/>
    <x v="48"/>
    <n v="35"/>
    <n v="0"/>
    <n v="35"/>
    <n v="0"/>
    <n v="0"/>
    <n v="0"/>
    <n v="0.2"/>
    <n v="6"/>
    <n v="1990"/>
    <m/>
    <m/>
  </r>
  <r>
    <x v="197"/>
    <x v="49"/>
    <n v="36"/>
    <n v="0"/>
    <n v="36"/>
    <n v="0"/>
    <n v="0"/>
    <n v="0"/>
    <n v="0.21"/>
    <n v="6"/>
    <n v="1990"/>
    <m/>
    <m/>
  </r>
  <r>
    <x v="197"/>
    <x v="50"/>
    <n v="37"/>
    <n v="0"/>
    <n v="37"/>
    <n v="0"/>
    <n v="0"/>
    <n v="0"/>
    <n v="0.21"/>
    <n v="6"/>
    <n v="1990"/>
    <m/>
    <m/>
  </r>
  <r>
    <x v="197"/>
    <x v="51"/>
    <n v="39"/>
    <n v="0"/>
    <n v="39"/>
    <n v="0"/>
    <n v="0"/>
    <n v="0"/>
    <n v="0.22"/>
    <n v="6"/>
    <n v="1990"/>
    <m/>
    <m/>
  </r>
  <r>
    <x v="197"/>
    <x v="52"/>
    <n v="40"/>
    <n v="0"/>
    <n v="40"/>
    <n v="0"/>
    <n v="0"/>
    <n v="0"/>
    <n v="0.23"/>
    <n v="6"/>
    <n v="1990"/>
    <m/>
    <m/>
  </r>
  <r>
    <x v="197"/>
    <x v="53"/>
    <n v="40"/>
    <n v="0"/>
    <n v="40"/>
    <n v="0"/>
    <n v="0"/>
    <n v="0"/>
    <n v="0.23"/>
    <n v="7"/>
    <n v="1990"/>
    <m/>
    <m/>
  </r>
  <r>
    <x v="197"/>
    <x v="54"/>
    <n v="42"/>
    <n v="0"/>
    <n v="42"/>
    <n v="0"/>
    <n v="0"/>
    <n v="0"/>
    <n v="0.23"/>
    <n v="7"/>
    <n v="1990"/>
    <m/>
    <m/>
  </r>
  <r>
    <x v="197"/>
    <x v="55"/>
    <n v="41"/>
    <n v="0"/>
    <n v="41"/>
    <n v="0"/>
    <n v="0"/>
    <n v="0"/>
    <n v="0.23"/>
    <n v="8"/>
    <n v="1990"/>
    <m/>
    <m/>
  </r>
  <r>
    <x v="197"/>
    <x v="56"/>
    <n v="44"/>
    <n v="0"/>
    <n v="44"/>
    <n v="0"/>
    <n v="0"/>
    <n v="0"/>
    <n v="0.24"/>
    <n v="8"/>
    <n v="1990"/>
    <m/>
    <m/>
  </r>
  <r>
    <x v="197"/>
    <x v="57"/>
    <n v="45"/>
    <n v="0"/>
    <n v="45"/>
    <n v="0"/>
    <n v="0"/>
    <n v="0"/>
    <n v="0.25"/>
    <n v="8"/>
    <n v="1990"/>
    <m/>
    <m/>
  </r>
  <r>
    <x v="197"/>
    <x v="58"/>
    <n v="47"/>
    <n v="0"/>
    <n v="47"/>
    <n v="0"/>
    <n v="0"/>
    <n v="0"/>
    <n v="0.26"/>
    <n v="9"/>
    <n v="1990"/>
    <m/>
    <m/>
  </r>
  <r>
    <x v="197"/>
    <x v="59"/>
    <n v="49"/>
    <n v="0"/>
    <n v="49"/>
    <n v="0"/>
    <n v="0"/>
    <n v="0"/>
    <n v="0.27"/>
    <n v="9"/>
    <n v="1990"/>
    <m/>
    <m/>
  </r>
  <r>
    <x v="197"/>
    <x v="60"/>
    <n v="51"/>
    <n v="0"/>
    <n v="51"/>
    <n v="0"/>
    <n v="0"/>
    <n v="0"/>
    <n v="0.28000000000000003"/>
    <n v="9"/>
    <n v="1990"/>
    <m/>
    <m/>
  </r>
  <r>
    <x v="197"/>
    <x v="61"/>
    <n v="51"/>
    <n v="0"/>
    <n v="51"/>
    <n v="0"/>
    <n v="0"/>
    <n v="0"/>
    <n v="0.27"/>
    <n v="9"/>
    <n v="1990"/>
    <m/>
    <m/>
  </r>
  <r>
    <x v="197"/>
    <x v="62"/>
    <n v="55"/>
    <n v="0"/>
    <n v="55"/>
    <n v="0"/>
    <n v="0"/>
    <n v="0"/>
    <n v="0.28999999999999998"/>
    <n v="9"/>
    <n v="1990"/>
    <m/>
    <m/>
  </r>
  <r>
    <x v="197"/>
    <x v="63"/>
    <n v="54"/>
    <n v="0"/>
    <n v="54"/>
    <n v="0"/>
    <n v="0"/>
    <n v="0"/>
    <n v="0.28000000000000003"/>
    <n v="9"/>
    <n v="1990"/>
    <m/>
    <m/>
  </r>
  <r>
    <x v="197"/>
    <x v="64"/>
    <n v="54"/>
    <n v="0"/>
    <n v="54"/>
    <n v="0"/>
    <n v="0"/>
    <n v="0"/>
    <n v="0.28000000000000003"/>
    <n v="9"/>
    <n v="1990"/>
    <m/>
    <m/>
  </r>
  <r>
    <x v="197"/>
    <x v="65"/>
    <n v="54"/>
    <n v="0"/>
    <n v="54"/>
    <n v="0"/>
    <n v="0"/>
    <n v="0"/>
    <n v="0.28000000000000003"/>
    <n v="9"/>
    <n v="1990"/>
    <m/>
    <m/>
  </r>
  <r>
    <x v="198"/>
    <x v="2"/>
    <n v="1"/>
    <n v="0"/>
    <n v="1"/>
    <n v="0"/>
    <n v="0"/>
    <n v="0"/>
    <n v="0.01"/>
    <n v="0"/>
    <n v="1958"/>
    <m/>
    <m/>
  </r>
  <r>
    <x v="198"/>
    <x v="3"/>
    <n v="1"/>
    <n v="0"/>
    <n v="1"/>
    <n v="0"/>
    <n v="0"/>
    <n v="0"/>
    <n v="0.01"/>
    <n v="0"/>
    <n v="1958"/>
    <m/>
    <m/>
  </r>
  <r>
    <x v="198"/>
    <x v="4"/>
    <n v="1"/>
    <n v="0"/>
    <n v="1"/>
    <n v="0"/>
    <n v="0"/>
    <n v="0"/>
    <n v="0.01"/>
    <n v="0"/>
    <n v="1958"/>
    <m/>
    <m/>
  </r>
  <r>
    <x v="198"/>
    <x v="5"/>
    <n v="1"/>
    <n v="0"/>
    <n v="1"/>
    <n v="0"/>
    <n v="0"/>
    <n v="0"/>
    <n v="0.01"/>
    <n v="0"/>
    <n v="1958"/>
    <m/>
    <m/>
  </r>
  <r>
    <x v="198"/>
    <x v="6"/>
    <n v="1"/>
    <n v="0"/>
    <n v="1"/>
    <n v="0"/>
    <n v="0"/>
    <n v="0"/>
    <n v="0.01"/>
    <n v="0"/>
    <n v="1958"/>
    <m/>
    <m/>
  </r>
  <r>
    <x v="198"/>
    <x v="7"/>
    <n v="2"/>
    <n v="0"/>
    <n v="2"/>
    <n v="0"/>
    <n v="0"/>
    <n v="0"/>
    <n v="0.03"/>
    <n v="0"/>
    <n v="1958"/>
    <m/>
    <m/>
  </r>
  <r>
    <x v="198"/>
    <x v="8"/>
    <n v="3"/>
    <n v="0"/>
    <n v="3"/>
    <n v="0"/>
    <n v="0"/>
    <n v="0"/>
    <n v="0.04"/>
    <n v="0"/>
    <n v="1958"/>
    <m/>
    <m/>
  </r>
  <r>
    <x v="198"/>
    <x v="9"/>
    <n v="2"/>
    <n v="0"/>
    <n v="2"/>
    <n v="0"/>
    <n v="0"/>
    <n v="0"/>
    <n v="0.03"/>
    <n v="0"/>
    <n v="1958"/>
    <m/>
    <m/>
  </r>
  <r>
    <x v="198"/>
    <x v="10"/>
    <n v="2"/>
    <n v="0"/>
    <n v="2"/>
    <n v="0"/>
    <n v="0"/>
    <n v="0"/>
    <n v="0.03"/>
    <n v="0"/>
    <n v="1989"/>
    <m/>
    <m/>
  </r>
  <r>
    <x v="198"/>
    <x v="11"/>
    <n v="3"/>
    <n v="0"/>
    <n v="3"/>
    <n v="0"/>
    <n v="0"/>
    <n v="0"/>
    <n v="0.04"/>
    <n v="0"/>
    <n v="1989"/>
    <m/>
    <m/>
  </r>
  <r>
    <x v="198"/>
    <x v="12"/>
    <n v="3"/>
    <n v="0"/>
    <n v="3"/>
    <n v="0"/>
    <n v="0"/>
    <n v="0"/>
    <n v="0.05"/>
    <n v="0"/>
    <n v="1989"/>
    <m/>
    <m/>
  </r>
  <r>
    <x v="198"/>
    <x v="13"/>
    <n v="3"/>
    <n v="0"/>
    <n v="3"/>
    <n v="0"/>
    <n v="0"/>
    <n v="0"/>
    <n v="0.04"/>
    <n v="0"/>
    <n v="1989"/>
    <m/>
    <m/>
  </r>
  <r>
    <x v="198"/>
    <x v="14"/>
    <n v="2"/>
    <n v="0"/>
    <n v="2"/>
    <n v="0"/>
    <n v="0"/>
    <n v="0"/>
    <n v="0.03"/>
    <n v="0"/>
    <n v="1989"/>
    <m/>
    <m/>
  </r>
  <r>
    <x v="198"/>
    <x v="15"/>
    <n v="3"/>
    <n v="0"/>
    <n v="3"/>
    <n v="0"/>
    <n v="0"/>
    <n v="0"/>
    <n v="0.04"/>
    <n v="0"/>
    <n v="1989"/>
    <m/>
    <m/>
  </r>
  <r>
    <x v="198"/>
    <x v="16"/>
    <n v="3"/>
    <n v="0"/>
    <n v="3"/>
    <n v="0"/>
    <n v="0"/>
    <n v="0"/>
    <n v="0.04"/>
    <n v="0"/>
    <n v="1989"/>
    <m/>
    <m/>
  </r>
  <r>
    <x v="198"/>
    <x v="17"/>
    <n v="3"/>
    <n v="0"/>
    <n v="3"/>
    <n v="0"/>
    <n v="0"/>
    <n v="0"/>
    <n v="0.04"/>
    <n v="0"/>
    <n v="1989"/>
    <m/>
    <m/>
  </r>
  <r>
    <x v="198"/>
    <x v="18"/>
    <n v="3"/>
    <n v="0"/>
    <n v="3"/>
    <n v="0"/>
    <n v="0"/>
    <n v="0"/>
    <n v="0.05"/>
    <n v="0"/>
    <n v="1989"/>
    <m/>
    <m/>
  </r>
  <r>
    <x v="198"/>
    <x v="19"/>
    <n v="4"/>
    <n v="0"/>
    <n v="4"/>
    <n v="0"/>
    <n v="0"/>
    <n v="0"/>
    <n v="0.06"/>
    <n v="0"/>
    <n v="1989"/>
    <m/>
    <m/>
  </r>
  <r>
    <x v="198"/>
    <x v="20"/>
    <n v="4"/>
    <n v="0"/>
    <n v="4"/>
    <n v="0"/>
    <n v="0"/>
    <n v="0"/>
    <n v="0.06"/>
    <n v="0"/>
    <n v="1989"/>
    <m/>
    <m/>
  </r>
  <r>
    <x v="198"/>
    <x v="21"/>
    <n v="4"/>
    <n v="0"/>
    <n v="4"/>
    <n v="0"/>
    <n v="0"/>
    <n v="0"/>
    <n v="0.06"/>
    <n v="0"/>
    <n v="1989"/>
    <m/>
    <m/>
  </r>
  <r>
    <x v="198"/>
    <x v="22"/>
    <n v="3"/>
    <n v="0"/>
    <n v="3"/>
    <n v="0"/>
    <n v="0"/>
    <n v="0"/>
    <n v="0.03"/>
    <n v="0"/>
    <n v="1989"/>
    <m/>
    <m/>
  </r>
  <r>
    <x v="198"/>
    <x v="23"/>
    <n v="3"/>
    <n v="0"/>
    <n v="3"/>
    <n v="0"/>
    <n v="0"/>
    <n v="0"/>
    <n v="0.04"/>
    <n v="0"/>
    <n v="1989"/>
    <m/>
    <m/>
  </r>
  <r>
    <x v="198"/>
    <x v="24"/>
    <n v="4"/>
    <n v="0"/>
    <n v="4"/>
    <n v="0"/>
    <n v="0"/>
    <n v="0"/>
    <n v="0.05"/>
    <n v="0"/>
    <n v="1989"/>
    <m/>
    <m/>
  </r>
  <r>
    <x v="198"/>
    <x v="25"/>
    <n v="5"/>
    <n v="0"/>
    <n v="5"/>
    <n v="0"/>
    <n v="0"/>
    <n v="0"/>
    <n v="0.06"/>
    <n v="0"/>
    <n v="1989"/>
    <m/>
    <m/>
  </r>
  <r>
    <x v="198"/>
    <x v="26"/>
    <n v="5"/>
    <n v="0"/>
    <n v="5"/>
    <n v="0"/>
    <n v="0"/>
    <n v="0"/>
    <n v="0.06"/>
    <n v="0"/>
    <n v="1989"/>
    <m/>
    <m/>
  </r>
  <r>
    <x v="198"/>
    <x v="27"/>
    <n v="8"/>
    <n v="0"/>
    <n v="8"/>
    <n v="0"/>
    <n v="0"/>
    <n v="0"/>
    <n v="0.09"/>
    <n v="0"/>
    <n v="1989"/>
    <m/>
    <m/>
  </r>
  <r>
    <x v="198"/>
    <x v="28"/>
    <n v="8"/>
    <n v="0"/>
    <n v="8"/>
    <n v="0"/>
    <n v="0"/>
    <n v="0"/>
    <n v="0.09"/>
    <n v="0"/>
    <n v="1989"/>
    <m/>
    <m/>
  </r>
  <r>
    <x v="198"/>
    <x v="29"/>
    <n v="9"/>
    <n v="0"/>
    <n v="9"/>
    <n v="0"/>
    <n v="0"/>
    <n v="0"/>
    <n v="0.1"/>
    <n v="0"/>
    <n v="1989"/>
    <m/>
    <m/>
  </r>
  <r>
    <x v="198"/>
    <x v="30"/>
    <n v="9"/>
    <n v="0"/>
    <n v="9"/>
    <n v="0"/>
    <n v="0"/>
    <n v="0"/>
    <n v="0.1"/>
    <n v="0"/>
    <n v="1989"/>
    <m/>
    <m/>
  </r>
  <r>
    <x v="198"/>
    <x v="31"/>
    <n v="11"/>
    <n v="0"/>
    <n v="11"/>
    <n v="0"/>
    <n v="0"/>
    <n v="0"/>
    <n v="0.11"/>
    <n v="0"/>
    <n v="1989"/>
    <m/>
    <m/>
  </r>
  <r>
    <x v="198"/>
    <x v="32"/>
    <n v="12"/>
    <n v="0"/>
    <n v="12"/>
    <n v="0"/>
    <n v="0"/>
    <n v="0"/>
    <n v="0.12"/>
    <n v="0"/>
    <n v="1989"/>
    <m/>
    <m/>
  </r>
  <r>
    <x v="198"/>
    <x v="33"/>
    <n v="13"/>
    <n v="0"/>
    <n v="13"/>
    <n v="0"/>
    <n v="0"/>
    <n v="0"/>
    <n v="0.13"/>
    <n v="0"/>
    <n v="1989"/>
    <m/>
    <m/>
  </r>
  <r>
    <x v="198"/>
    <x v="34"/>
    <n v="15"/>
    <n v="0"/>
    <n v="15"/>
    <n v="0"/>
    <n v="0"/>
    <n v="0"/>
    <n v="0.15"/>
    <n v="0"/>
    <n v="1989"/>
    <m/>
    <m/>
  </r>
  <r>
    <x v="198"/>
    <x v="35"/>
    <n v="14"/>
    <n v="0"/>
    <n v="14"/>
    <n v="0"/>
    <n v="0"/>
    <n v="0"/>
    <n v="0.14000000000000001"/>
    <n v="0"/>
    <n v="1989"/>
    <m/>
    <m/>
  </r>
  <r>
    <x v="198"/>
    <x v="36"/>
    <n v="15"/>
    <n v="0"/>
    <n v="15"/>
    <n v="0"/>
    <n v="0"/>
    <n v="0"/>
    <n v="0.15"/>
    <n v="0"/>
    <n v="1989"/>
    <m/>
    <m/>
  </r>
  <r>
    <x v="198"/>
    <x v="37"/>
    <n v="14"/>
    <n v="0"/>
    <n v="14"/>
    <n v="0"/>
    <n v="0"/>
    <n v="0"/>
    <n v="0.13"/>
    <n v="0"/>
    <n v="1989"/>
    <m/>
    <m/>
  </r>
  <r>
    <x v="198"/>
    <x v="38"/>
    <n v="14"/>
    <n v="0"/>
    <n v="14"/>
    <n v="0"/>
    <n v="0"/>
    <n v="0"/>
    <n v="0.13"/>
    <n v="0"/>
    <n v="1989"/>
    <m/>
    <m/>
  </r>
  <r>
    <x v="198"/>
    <x v="39"/>
    <n v="13"/>
    <n v="0"/>
    <n v="13"/>
    <n v="0"/>
    <n v="0"/>
    <n v="0"/>
    <n v="0.12"/>
    <n v="0"/>
    <n v="1989"/>
    <m/>
    <m/>
  </r>
  <r>
    <x v="198"/>
    <x v="40"/>
    <n v="13"/>
    <n v="0"/>
    <n v="13"/>
    <n v="0"/>
    <n v="0"/>
    <n v="0"/>
    <n v="0.12"/>
    <n v="0"/>
    <n v="1989"/>
    <m/>
    <m/>
  </r>
  <r>
    <x v="198"/>
    <x v="41"/>
    <n v="13"/>
    <n v="0"/>
    <n v="13"/>
    <n v="0"/>
    <n v="0"/>
    <n v="0"/>
    <n v="0.11"/>
    <n v="1"/>
    <n v="1990"/>
    <m/>
    <m/>
  </r>
  <r>
    <x v="198"/>
    <x v="42"/>
    <n v="13"/>
    <n v="0"/>
    <n v="13"/>
    <n v="0"/>
    <n v="0"/>
    <n v="0"/>
    <n v="0.11"/>
    <n v="1"/>
    <n v="1990"/>
    <m/>
    <m/>
  </r>
  <r>
    <x v="198"/>
    <x v="43"/>
    <n v="13"/>
    <n v="0"/>
    <n v="13"/>
    <n v="0"/>
    <n v="0"/>
    <n v="0"/>
    <n v="0.1"/>
    <n v="1"/>
    <n v="1990"/>
    <m/>
    <m/>
  </r>
  <r>
    <x v="198"/>
    <x v="44"/>
    <n v="13"/>
    <n v="0"/>
    <n v="13"/>
    <n v="0"/>
    <n v="0"/>
    <n v="0"/>
    <n v="0.1"/>
    <n v="1"/>
    <n v="1990"/>
    <m/>
    <m/>
  </r>
  <r>
    <x v="198"/>
    <x v="45"/>
    <n v="13"/>
    <n v="0"/>
    <n v="13"/>
    <n v="0"/>
    <n v="0"/>
    <n v="0"/>
    <n v="0.1"/>
    <n v="1"/>
    <n v="1990"/>
    <m/>
    <m/>
  </r>
  <r>
    <x v="198"/>
    <x v="46"/>
    <n v="13"/>
    <n v="0"/>
    <n v="13"/>
    <n v="0"/>
    <n v="0"/>
    <n v="0"/>
    <n v="0.1"/>
    <n v="1"/>
    <n v="1990"/>
    <m/>
    <m/>
  </r>
  <r>
    <x v="198"/>
    <x v="47"/>
    <n v="13"/>
    <n v="0"/>
    <n v="13"/>
    <n v="0"/>
    <n v="0"/>
    <n v="0"/>
    <n v="0.1"/>
    <n v="2"/>
    <n v="1990"/>
    <m/>
    <m/>
  </r>
  <r>
    <x v="198"/>
    <x v="48"/>
    <n v="13"/>
    <n v="0"/>
    <n v="13"/>
    <n v="0"/>
    <n v="0"/>
    <n v="0"/>
    <n v="0.09"/>
    <n v="2"/>
    <n v="1990"/>
    <m/>
    <m/>
  </r>
  <r>
    <x v="198"/>
    <x v="49"/>
    <n v="13"/>
    <n v="0"/>
    <n v="13"/>
    <n v="0"/>
    <n v="0"/>
    <n v="0"/>
    <n v="0.1"/>
    <n v="2"/>
    <n v="1990"/>
    <m/>
    <m/>
  </r>
  <r>
    <x v="198"/>
    <x v="50"/>
    <n v="13"/>
    <n v="0"/>
    <n v="13"/>
    <n v="0"/>
    <n v="0"/>
    <n v="0"/>
    <n v="0.1"/>
    <n v="2"/>
    <n v="1990"/>
    <m/>
    <m/>
  </r>
  <r>
    <x v="198"/>
    <x v="51"/>
    <n v="13"/>
    <n v="0"/>
    <n v="13"/>
    <n v="0"/>
    <n v="0"/>
    <n v="0"/>
    <n v="0.1"/>
    <n v="3"/>
    <n v="1990"/>
    <m/>
    <m/>
  </r>
  <r>
    <x v="198"/>
    <x v="52"/>
    <n v="14"/>
    <n v="0"/>
    <n v="14"/>
    <n v="0"/>
    <n v="0"/>
    <n v="0"/>
    <n v="0.1"/>
    <n v="3"/>
    <n v="1990"/>
    <m/>
    <m/>
  </r>
  <r>
    <x v="198"/>
    <x v="53"/>
    <n v="16"/>
    <n v="0"/>
    <n v="16"/>
    <n v="0"/>
    <n v="0"/>
    <n v="0"/>
    <n v="0.11"/>
    <n v="3"/>
    <n v="1990"/>
    <m/>
    <m/>
  </r>
  <r>
    <x v="198"/>
    <x v="54"/>
    <n v="18"/>
    <n v="0"/>
    <n v="18"/>
    <n v="0"/>
    <n v="0"/>
    <n v="0"/>
    <n v="0.12"/>
    <n v="3"/>
    <n v="1990"/>
    <m/>
    <m/>
  </r>
  <r>
    <x v="198"/>
    <x v="55"/>
    <n v="20"/>
    <n v="0"/>
    <n v="20"/>
    <n v="0"/>
    <n v="0"/>
    <n v="0"/>
    <n v="0.13"/>
    <n v="4"/>
    <n v="1990"/>
    <m/>
    <m/>
  </r>
  <r>
    <x v="198"/>
    <x v="56"/>
    <n v="21"/>
    <n v="0"/>
    <n v="21"/>
    <n v="0"/>
    <n v="0"/>
    <n v="0"/>
    <n v="0.14000000000000001"/>
    <n v="5"/>
    <n v="1990"/>
    <m/>
    <m/>
  </r>
  <r>
    <x v="198"/>
    <x v="57"/>
    <n v="23"/>
    <n v="0"/>
    <n v="23"/>
    <n v="0"/>
    <n v="0"/>
    <n v="0"/>
    <n v="0.15"/>
    <n v="5"/>
    <n v="1990"/>
    <m/>
    <m/>
  </r>
  <r>
    <x v="198"/>
    <x v="58"/>
    <n v="23"/>
    <n v="0"/>
    <n v="23"/>
    <n v="0"/>
    <n v="0"/>
    <n v="0"/>
    <n v="0.14000000000000001"/>
    <n v="6"/>
    <n v="1990"/>
    <m/>
    <m/>
  </r>
  <r>
    <x v="198"/>
    <x v="59"/>
    <n v="23"/>
    <n v="0"/>
    <n v="23"/>
    <n v="0"/>
    <n v="0"/>
    <n v="0"/>
    <n v="0.14000000000000001"/>
    <n v="7"/>
    <n v="1990"/>
    <m/>
    <m/>
  </r>
  <r>
    <x v="198"/>
    <x v="60"/>
    <n v="25"/>
    <n v="0"/>
    <n v="25"/>
    <n v="0"/>
    <n v="0"/>
    <n v="0"/>
    <n v="0.15"/>
    <n v="8"/>
    <n v="1990"/>
    <m/>
    <m/>
  </r>
  <r>
    <x v="198"/>
    <x v="61"/>
    <n v="27"/>
    <n v="0"/>
    <n v="27"/>
    <n v="0"/>
    <n v="0"/>
    <n v="0"/>
    <n v="0.16"/>
    <n v="9"/>
    <n v="1990"/>
    <m/>
    <m/>
  </r>
  <r>
    <x v="198"/>
    <x v="62"/>
    <n v="28"/>
    <n v="0"/>
    <n v="28"/>
    <n v="0"/>
    <n v="0"/>
    <n v="0"/>
    <n v="0.16"/>
    <n v="9"/>
    <n v="1990"/>
    <m/>
    <m/>
  </r>
  <r>
    <x v="198"/>
    <x v="63"/>
    <n v="31"/>
    <n v="0"/>
    <n v="31"/>
    <n v="0"/>
    <n v="0"/>
    <n v="0"/>
    <n v="0.17"/>
    <n v="9"/>
    <n v="1990"/>
    <m/>
    <m/>
  </r>
  <r>
    <x v="198"/>
    <x v="64"/>
    <n v="31"/>
    <n v="0"/>
    <n v="31"/>
    <n v="0"/>
    <n v="0"/>
    <n v="0"/>
    <n v="0.17"/>
    <n v="9"/>
    <n v="1990"/>
    <m/>
    <m/>
  </r>
  <r>
    <x v="198"/>
    <x v="65"/>
    <n v="31"/>
    <n v="0"/>
    <n v="31"/>
    <n v="0"/>
    <n v="0"/>
    <n v="0"/>
    <n v="0.17"/>
    <n v="9"/>
    <n v="1990"/>
    <m/>
    <m/>
  </r>
  <r>
    <x v="199"/>
    <x v="96"/>
    <n v="-90"/>
    <n v="0"/>
    <n v="-90"/>
    <n v="0"/>
    <n v="0"/>
    <s v="."/>
    <s v="."/>
    <n v="0"/>
    <n v="1958"/>
    <m/>
    <m/>
  </r>
  <r>
    <x v="199"/>
    <x v="81"/>
    <n v="-995"/>
    <n v="0"/>
    <n v="-995"/>
    <n v="0"/>
    <n v="0"/>
    <s v="."/>
    <s v="."/>
    <n v="0"/>
    <n v="1958"/>
    <m/>
    <m/>
  </r>
  <r>
    <x v="199"/>
    <x v="1"/>
    <n v="87"/>
    <n v="0"/>
    <n v="59"/>
    <n v="27"/>
    <n v="0"/>
    <n v="0"/>
    <s v="."/>
    <n v="47"/>
    <n v="1958"/>
    <m/>
    <m/>
  </r>
  <r>
    <x v="199"/>
    <x v="2"/>
    <n v="88"/>
    <n v="0"/>
    <n v="62"/>
    <n v="26"/>
    <n v="0"/>
    <n v="0"/>
    <s v="."/>
    <n v="70"/>
    <n v="1958"/>
    <m/>
    <m/>
  </r>
  <r>
    <x v="199"/>
    <x v="3"/>
    <n v="109"/>
    <n v="0"/>
    <n v="83"/>
    <n v="26"/>
    <n v="0"/>
    <n v="0"/>
    <s v="."/>
    <n v="96"/>
    <n v="1958"/>
    <m/>
    <m/>
  </r>
  <r>
    <x v="199"/>
    <x v="4"/>
    <n v="123"/>
    <n v="0"/>
    <n v="93"/>
    <n v="30"/>
    <n v="0"/>
    <n v="0"/>
    <s v="."/>
    <n v="105"/>
    <n v="1958"/>
    <m/>
    <m/>
  </r>
  <r>
    <x v="199"/>
    <x v="5"/>
    <n v="128"/>
    <n v="0"/>
    <n v="99"/>
    <n v="29"/>
    <n v="0"/>
    <n v="0"/>
    <s v="."/>
    <n v="117"/>
    <n v="1958"/>
    <m/>
    <m/>
  </r>
  <r>
    <x v="199"/>
    <x v="6"/>
    <n v="110"/>
    <n v="0"/>
    <n v="69"/>
    <n v="41"/>
    <n v="0"/>
    <n v="0"/>
    <s v="."/>
    <n v="111"/>
    <n v="1958"/>
    <m/>
    <m/>
  </r>
  <r>
    <x v="199"/>
    <x v="7"/>
    <n v="122"/>
    <n v="0"/>
    <n v="80"/>
    <n v="41"/>
    <n v="0"/>
    <n v="0"/>
    <s v="."/>
    <n v="129"/>
    <n v="1958"/>
    <m/>
    <m/>
  </r>
  <r>
    <x v="199"/>
    <x v="8"/>
    <n v="126"/>
    <n v="0"/>
    <n v="88"/>
    <n v="38"/>
    <n v="0"/>
    <n v="0"/>
    <s v="."/>
    <n v="122"/>
    <n v="1958"/>
    <m/>
    <m/>
  </r>
  <r>
    <x v="199"/>
    <x v="9"/>
    <n v="143"/>
    <n v="0"/>
    <n v="106"/>
    <n v="37"/>
    <n v="0"/>
    <n v="0"/>
    <s v="."/>
    <n v="151"/>
    <n v="1958"/>
    <m/>
    <m/>
  </r>
  <r>
    <x v="199"/>
    <x v="10"/>
    <n v="117"/>
    <n v="0"/>
    <n v="80"/>
    <n v="38"/>
    <n v="0"/>
    <n v="0"/>
    <s v="."/>
    <n v="137"/>
    <n v="1989"/>
    <m/>
    <m/>
  </r>
  <r>
    <x v="199"/>
    <x v="11"/>
    <n v="139"/>
    <n v="0"/>
    <n v="100"/>
    <n v="40"/>
    <n v="0"/>
    <n v="0"/>
    <s v="."/>
    <n v="128"/>
    <n v="1989"/>
    <m/>
    <m/>
  </r>
  <r>
    <x v="199"/>
    <x v="12"/>
    <n v="151"/>
    <n v="0"/>
    <n v="115"/>
    <n v="36"/>
    <n v="0"/>
    <n v="0"/>
    <n v="0.2"/>
    <n v="92"/>
    <n v="1989"/>
    <m/>
    <m/>
  </r>
  <r>
    <x v="199"/>
    <x v="13"/>
    <n v="139"/>
    <n v="0"/>
    <n v="102"/>
    <n v="37"/>
    <n v="0"/>
    <n v="0"/>
    <n v="0.18"/>
    <n v="71"/>
    <n v="1989"/>
    <m/>
    <m/>
  </r>
  <r>
    <x v="199"/>
    <x v="14"/>
    <n v="182"/>
    <n v="0"/>
    <n v="153"/>
    <n v="29"/>
    <n v="0"/>
    <n v="0"/>
    <n v="0.23"/>
    <n v="41"/>
    <n v="1989"/>
    <m/>
    <m/>
  </r>
  <r>
    <x v="199"/>
    <x v="15"/>
    <n v="210"/>
    <n v="0"/>
    <n v="183"/>
    <n v="27"/>
    <n v="0"/>
    <n v="0"/>
    <n v="0.25"/>
    <n v="33"/>
    <n v="1989"/>
    <m/>
    <m/>
  </r>
  <r>
    <x v="199"/>
    <x v="16"/>
    <n v="443"/>
    <n v="0"/>
    <n v="415"/>
    <n v="27"/>
    <n v="0"/>
    <n v="0"/>
    <n v="0.52"/>
    <n v="22"/>
    <n v="1989"/>
    <m/>
    <m/>
  </r>
  <r>
    <x v="199"/>
    <x v="17"/>
    <n v="496"/>
    <n v="0"/>
    <n v="465"/>
    <n v="31"/>
    <n v="0"/>
    <n v="0"/>
    <n v="0.56000000000000005"/>
    <n v="21"/>
    <n v="1989"/>
    <m/>
    <m/>
  </r>
  <r>
    <x v="199"/>
    <x v="18"/>
    <n v="368"/>
    <n v="0"/>
    <n v="330"/>
    <n v="38"/>
    <n v="0"/>
    <n v="0"/>
    <n v="0.41"/>
    <n v="21"/>
    <n v="1989"/>
    <m/>
    <m/>
  </r>
  <r>
    <x v="199"/>
    <x v="19"/>
    <n v="422"/>
    <n v="0"/>
    <n v="384"/>
    <n v="37"/>
    <n v="0"/>
    <n v="0"/>
    <n v="0.45"/>
    <n v="16"/>
    <n v="1989"/>
    <m/>
    <m/>
  </r>
  <r>
    <x v="199"/>
    <x v="20"/>
    <n v="-222"/>
    <n v="0"/>
    <n v="-276"/>
    <n v="54"/>
    <n v="0"/>
    <n v="0"/>
    <n v="-0.23"/>
    <n v="25"/>
    <n v="1989"/>
    <m/>
    <m/>
  </r>
  <r>
    <x v="200"/>
    <x v="68"/>
    <n v="0"/>
    <n v="0"/>
    <n v="0"/>
    <n v="0"/>
    <n v="0"/>
    <s v="."/>
    <s v="."/>
    <n v="0"/>
    <n v="1958"/>
    <m/>
    <m/>
  </r>
  <r>
    <x v="200"/>
    <x v="69"/>
    <n v="2"/>
    <n v="0"/>
    <n v="2"/>
    <n v="0"/>
    <n v="0"/>
    <s v="."/>
    <s v="."/>
    <n v="0"/>
    <n v="1958"/>
    <m/>
    <m/>
  </r>
  <r>
    <x v="200"/>
    <x v="70"/>
    <n v="7"/>
    <n v="0"/>
    <n v="7"/>
    <n v="0"/>
    <n v="0"/>
    <s v="."/>
    <s v="."/>
    <n v="0"/>
    <n v="1958"/>
    <m/>
    <m/>
  </r>
  <r>
    <x v="200"/>
    <x v="71"/>
    <n v="56"/>
    <n v="0"/>
    <n v="56"/>
    <n v="0"/>
    <n v="0"/>
    <s v="."/>
    <s v="."/>
    <n v="0"/>
    <n v="1958"/>
    <m/>
    <m/>
  </r>
  <r>
    <x v="200"/>
    <x v="72"/>
    <n v="451"/>
    <n v="0"/>
    <n v="451"/>
    <n v="0"/>
    <n v="0"/>
    <s v="."/>
    <s v="."/>
    <n v="0"/>
    <n v="1958"/>
    <m/>
    <m/>
  </r>
  <r>
    <x v="200"/>
    <x v="73"/>
    <n v="586"/>
    <n v="0"/>
    <n v="586"/>
    <n v="0"/>
    <n v="0"/>
    <s v="."/>
    <s v="."/>
    <n v="0"/>
    <n v="1958"/>
    <m/>
    <m/>
  </r>
  <r>
    <x v="200"/>
    <x v="74"/>
    <n v="494"/>
    <n v="0"/>
    <n v="494"/>
    <n v="0"/>
    <n v="0"/>
    <s v="."/>
    <s v="."/>
    <n v="0"/>
    <n v="1958"/>
    <m/>
    <m/>
  </r>
  <r>
    <x v="200"/>
    <x v="75"/>
    <n v="519"/>
    <n v="0"/>
    <n v="519"/>
    <n v="0"/>
    <n v="0"/>
    <s v="."/>
    <s v="."/>
    <n v="0"/>
    <n v="1958"/>
    <m/>
    <m/>
  </r>
  <r>
    <x v="200"/>
    <x v="76"/>
    <n v="544"/>
    <n v="0"/>
    <n v="544"/>
    <n v="0"/>
    <n v="0"/>
    <s v="."/>
    <s v="."/>
    <n v="0"/>
    <n v="1958"/>
    <m/>
    <m/>
  </r>
  <r>
    <x v="200"/>
    <x v="77"/>
    <n v="890"/>
    <n v="0"/>
    <n v="890"/>
    <n v="0"/>
    <n v="0"/>
    <s v="."/>
    <s v="."/>
    <n v="0"/>
    <n v="1958"/>
    <m/>
    <m/>
  </r>
  <r>
    <x v="200"/>
    <x v="78"/>
    <n v="2405"/>
    <n v="0"/>
    <n v="2405"/>
    <n v="0"/>
    <n v="0"/>
    <s v="."/>
    <s v="."/>
    <n v="0"/>
    <n v="1958"/>
    <m/>
    <m/>
  </r>
  <r>
    <x v="200"/>
    <x v="79"/>
    <n v="6865"/>
    <n v="0"/>
    <n v="6865"/>
    <n v="0"/>
    <n v="0"/>
    <s v="."/>
    <s v="."/>
    <n v="0"/>
    <n v="1958"/>
    <m/>
    <m/>
  </r>
  <r>
    <x v="200"/>
    <x v="80"/>
    <n v="10298"/>
    <n v="0"/>
    <n v="10298"/>
    <n v="0"/>
    <n v="0"/>
    <s v="."/>
    <s v="."/>
    <n v="0"/>
    <n v="1958"/>
    <m/>
    <m/>
  </r>
  <r>
    <x v="200"/>
    <x v="81"/>
    <n v="4897"/>
    <n v="0"/>
    <n v="4897"/>
    <n v="0"/>
    <n v="0"/>
    <s v="."/>
    <s v="."/>
    <n v="0"/>
    <n v="1958"/>
    <m/>
    <m/>
  </r>
  <r>
    <x v="200"/>
    <x v="0"/>
    <n v="5018"/>
    <n v="0"/>
    <n v="5018"/>
    <n v="1"/>
    <n v="0"/>
    <s v="."/>
    <s v="."/>
    <n v="0"/>
    <n v="1958"/>
    <m/>
    <m/>
  </r>
  <r>
    <x v="200"/>
    <x v="1"/>
    <n v="1403"/>
    <n v="0"/>
    <n v="1403"/>
    <n v="0"/>
    <n v="0"/>
    <n v="0"/>
    <n v="0.45"/>
    <n v="879"/>
    <n v="1958"/>
    <m/>
    <m/>
  </r>
  <r>
    <x v="200"/>
    <x v="2"/>
    <n v="-95"/>
    <n v="0"/>
    <n v="-95"/>
    <n v="0"/>
    <n v="0"/>
    <n v="0"/>
    <n v="-0.03"/>
    <n v="917"/>
    <n v="1958"/>
    <m/>
    <m/>
  </r>
  <r>
    <x v="200"/>
    <x v="3"/>
    <n v="-47"/>
    <n v="0"/>
    <n v="-47"/>
    <n v="0"/>
    <n v="0"/>
    <n v="0"/>
    <n v="-0.01"/>
    <n v="1023"/>
    <n v="1958"/>
    <m/>
    <m/>
  </r>
  <r>
    <x v="200"/>
    <x v="4"/>
    <n v="130"/>
    <n v="0"/>
    <n v="130"/>
    <n v="0"/>
    <n v="0"/>
    <n v="0"/>
    <n v="0.04"/>
    <n v="1173"/>
    <n v="1958"/>
    <m/>
    <m/>
  </r>
  <r>
    <x v="200"/>
    <x v="5"/>
    <n v="338"/>
    <n v="0"/>
    <n v="338"/>
    <n v="0"/>
    <n v="0"/>
    <n v="0"/>
    <n v="0.1"/>
    <n v="1188"/>
    <n v="1958"/>
    <m/>
    <m/>
  </r>
  <r>
    <x v="200"/>
    <x v="6"/>
    <n v="577"/>
    <n v="0"/>
    <n v="577"/>
    <n v="0"/>
    <n v="0"/>
    <n v="0"/>
    <n v="0.16"/>
    <n v="1283"/>
    <n v="1958"/>
    <m/>
    <m/>
  </r>
  <r>
    <x v="200"/>
    <x v="7"/>
    <n v="445"/>
    <n v="0"/>
    <n v="445"/>
    <n v="0"/>
    <n v="0"/>
    <n v="0"/>
    <n v="0.12"/>
    <n v="1411"/>
    <n v="1958"/>
    <m/>
    <m/>
  </r>
  <r>
    <x v="200"/>
    <x v="8"/>
    <n v="573"/>
    <n v="0"/>
    <n v="573"/>
    <n v="0"/>
    <n v="0"/>
    <n v="0"/>
    <n v="0.15"/>
    <n v="1539"/>
    <n v="1958"/>
    <m/>
    <m/>
  </r>
  <r>
    <x v="200"/>
    <x v="9"/>
    <n v="917"/>
    <n v="0"/>
    <n v="545"/>
    <n v="0"/>
    <n v="372"/>
    <n v="0"/>
    <n v="0.24"/>
    <n v="1667"/>
    <n v="1958"/>
    <m/>
    <m/>
  </r>
  <r>
    <x v="200"/>
    <x v="10"/>
    <n v="506"/>
    <n v="0"/>
    <n v="496"/>
    <n v="0"/>
    <n v="10"/>
    <n v="0"/>
    <n v="0.13"/>
    <n v="1922"/>
    <n v="1989"/>
    <m/>
    <m/>
  </r>
  <r>
    <x v="200"/>
    <x v="11"/>
    <n v="730"/>
    <n v="0"/>
    <n v="718"/>
    <n v="0"/>
    <n v="12"/>
    <n v="0"/>
    <n v="0.18"/>
    <n v="2170"/>
    <n v="1989"/>
    <m/>
    <m/>
  </r>
  <r>
    <x v="200"/>
    <x v="12"/>
    <n v="974"/>
    <n v="0"/>
    <n v="959"/>
    <n v="0"/>
    <n v="14"/>
    <n v="0"/>
    <n v="0.23"/>
    <n v="2226"/>
    <n v="1989"/>
    <m/>
    <m/>
  </r>
  <r>
    <x v="200"/>
    <x v="13"/>
    <n v="1706"/>
    <n v="0"/>
    <n v="1675"/>
    <n v="6"/>
    <n v="25"/>
    <n v="0"/>
    <n v="0.4"/>
    <n v="2618"/>
    <n v="1989"/>
    <m/>
    <m/>
  </r>
  <r>
    <x v="200"/>
    <x v="14"/>
    <n v="1894"/>
    <n v="0"/>
    <n v="1860"/>
    <n v="8"/>
    <n v="27"/>
    <n v="0"/>
    <n v="0.42"/>
    <n v="3591"/>
    <n v="1989"/>
    <m/>
    <m/>
  </r>
  <r>
    <x v="200"/>
    <x v="15"/>
    <n v="1922"/>
    <n v="0"/>
    <n v="1549"/>
    <n v="338"/>
    <n v="35"/>
    <n v="0"/>
    <n v="0.42"/>
    <n v="4617"/>
    <n v="1989"/>
    <m/>
    <m/>
  </r>
  <r>
    <x v="200"/>
    <x v="16"/>
    <n v="1151"/>
    <n v="0"/>
    <n v="578"/>
    <n v="539"/>
    <n v="34"/>
    <n v="0"/>
    <n v="0.24"/>
    <n v="5643"/>
    <n v="1989"/>
    <m/>
    <m/>
  </r>
  <r>
    <x v="200"/>
    <x v="17"/>
    <n v="1749"/>
    <n v="0"/>
    <n v="1121"/>
    <n v="594"/>
    <n v="34"/>
    <n v="0"/>
    <n v="0.35"/>
    <n v="6669"/>
    <n v="1989"/>
    <m/>
    <m/>
  </r>
  <r>
    <x v="200"/>
    <x v="18"/>
    <n v="6956"/>
    <n v="0"/>
    <n v="1218"/>
    <n v="595"/>
    <n v="44"/>
    <n v="5099"/>
    <n v="1.35"/>
    <n v="7695"/>
    <n v="1989"/>
    <m/>
    <m/>
  </r>
  <r>
    <x v="200"/>
    <x v="19"/>
    <n v="7937"/>
    <n v="0"/>
    <n v="1483"/>
    <n v="859"/>
    <n v="69"/>
    <n v="5527"/>
    <n v="1.49"/>
    <n v="9234"/>
    <n v="1989"/>
    <m/>
    <m/>
  </r>
  <r>
    <x v="200"/>
    <x v="20"/>
    <n v="9627"/>
    <n v="0"/>
    <n v="2194"/>
    <n v="914"/>
    <n v="80"/>
    <n v="6439"/>
    <n v="1.74"/>
    <n v="10004"/>
    <n v="1989"/>
    <m/>
    <m/>
  </r>
  <r>
    <x v="200"/>
    <x v="21"/>
    <n v="12351"/>
    <n v="0"/>
    <n v="4473"/>
    <n v="0"/>
    <n v="92"/>
    <n v="7787"/>
    <n v="2.14"/>
    <n v="10583"/>
    <n v="1989"/>
    <m/>
    <m/>
  </r>
  <r>
    <x v="200"/>
    <x v="22"/>
    <n v="16310"/>
    <n v="0"/>
    <n v="5768"/>
    <n v="1"/>
    <n v="96"/>
    <n v="10445"/>
    <n v="2.71"/>
    <n v="11267"/>
    <n v="1989"/>
    <m/>
    <m/>
  </r>
  <r>
    <x v="200"/>
    <x v="23"/>
    <n v="19183"/>
    <n v="0"/>
    <n v="4699"/>
    <n v="148"/>
    <n v="131"/>
    <n v="14206"/>
    <n v="3.04"/>
    <n v="11917"/>
    <n v="1989"/>
    <m/>
    <m/>
  </r>
  <r>
    <x v="200"/>
    <x v="24"/>
    <n v="25944"/>
    <n v="0"/>
    <n v="5609"/>
    <n v="258"/>
    <n v="131"/>
    <n v="19946"/>
    <n v="3.92"/>
    <n v="12042"/>
    <n v="1989"/>
    <m/>
    <m/>
  </r>
  <r>
    <x v="200"/>
    <x v="25"/>
    <n v="26940"/>
    <n v="0"/>
    <n v="5993"/>
    <n v="283"/>
    <n v="144"/>
    <n v="20520"/>
    <n v="3.87"/>
    <n v="12321"/>
    <n v="1989"/>
    <m/>
    <m/>
  </r>
  <r>
    <x v="200"/>
    <x v="26"/>
    <n v="22726"/>
    <n v="0"/>
    <n v="6972"/>
    <n v="288"/>
    <n v="153"/>
    <n v="15313"/>
    <n v="3.09"/>
    <n v="6588"/>
    <n v="1989"/>
    <m/>
    <m/>
  </r>
  <r>
    <x v="200"/>
    <x v="27"/>
    <n v="27693"/>
    <n v="0"/>
    <n v="7597"/>
    <n v="304"/>
    <n v="150"/>
    <n v="19641"/>
    <n v="3.57"/>
    <n v="7776"/>
    <n v="1989"/>
    <m/>
    <m/>
  </r>
  <r>
    <x v="200"/>
    <x v="28"/>
    <n v="32227"/>
    <n v="0"/>
    <n v="12103"/>
    <n v="317"/>
    <n v="172"/>
    <n v="19635"/>
    <n v="3.93"/>
    <n v="9768"/>
    <n v="1989"/>
    <m/>
    <m/>
  </r>
  <r>
    <x v="200"/>
    <x v="29"/>
    <n v="31397"/>
    <n v="0"/>
    <n v="13744"/>
    <n v="317"/>
    <n v="245"/>
    <n v="17091"/>
    <n v="3.62"/>
    <n v="9334"/>
    <n v="1989"/>
    <m/>
    <m/>
  </r>
  <r>
    <x v="200"/>
    <x v="30"/>
    <n v="37670"/>
    <n v="0"/>
    <n v="19259"/>
    <n v="336"/>
    <n v="299"/>
    <n v="17776"/>
    <n v="4.09"/>
    <n v="6566"/>
    <n v="1989"/>
    <m/>
    <m/>
  </r>
  <r>
    <x v="200"/>
    <x v="31"/>
    <n v="46197"/>
    <n v="0"/>
    <n v="19670"/>
    <n v="5989"/>
    <n v="396"/>
    <n v="20142"/>
    <n v="4.71"/>
    <n v="5751"/>
    <n v="1989"/>
    <m/>
    <m/>
  </r>
  <r>
    <x v="200"/>
    <x v="32"/>
    <n v="47857"/>
    <n v="0"/>
    <n v="22143"/>
    <n v="11640"/>
    <n v="644"/>
    <n v="13430"/>
    <n v="4.58"/>
    <n v="3668"/>
    <n v="1989"/>
    <m/>
    <m/>
  </r>
  <r>
    <x v="200"/>
    <x v="33"/>
    <n v="43112"/>
    <n v="0"/>
    <n v="26229"/>
    <n v="4689"/>
    <n v="973"/>
    <n v="11220"/>
    <n v="3.87"/>
    <n v="3411"/>
    <n v="1989"/>
    <m/>
    <m/>
  </r>
  <r>
    <x v="200"/>
    <x v="34"/>
    <n v="43919"/>
    <n v="0"/>
    <n v="31952"/>
    <n v="2295"/>
    <n v="1105"/>
    <n v="8568"/>
    <n v="3.71"/>
    <n v="4076"/>
    <n v="1989"/>
    <m/>
    <m/>
  </r>
  <r>
    <x v="200"/>
    <x v="35"/>
    <n v="42464"/>
    <n v="0"/>
    <n v="29751"/>
    <n v="9526"/>
    <n v="972"/>
    <n v="2215"/>
    <n v="3.39"/>
    <n v="3134"/>
    <n v="1989"/>
    <m/>
    <m/>
  </r>
  <r>
    <x v="200"/>
    <x v="36"/>
    <n v="47083"/>
    <n v="0"/>
    <n v="33669"/>
    <n v="10668"/>
    <n v="1118"/>
    <n v="1627"/>
    <n v="3.56"/>
    <n v="3529"/>
    <n v="1989"/>
    <m/>
    <m/>
  </r>
  <r>
    <x v="200"/>
    <x v="37"/>
    <n v="55871"/>
    <n v="0"/>
    <n v="40150"/>
    <n v="13192"/>
    <n v="1269"/>
    <n v="1260"/>
    <n v="4.03"/>
    <n v="7136"/>
    <n v="1989"/>
    <m/>
    <m/>
  </r>
  <r>
    <x v="200"/>
    <x v="38"/>
    <n v="52006"/>
    <n v="0"/>
    <n v="35757"/>
    <n v="14030"/>
    <n v="1169"/>
    <n v="1050"/>
    <n v="3.59"/>
    <n v="12558"/>
    <n v="1989"/>
    <m/>
    <m/>
  </r>
  <r>
    <x v="200"/>
    <x v="39"/>
    <n v="55237"/>
    <n v="0"/>
    <n v="36783"/>
    <n v="15233"/>
    <n v="1489"/>
    <n v="1732"/>
    <n v="3.67"/>
    <n v="14055"/>
    <n v="1989"/>
    <m/>
    <m/>
  </r>
  <r>
    <x v="200"/>
    <x v="40"/>
    <n v="55560"/>
    <n v="0"/>
    <n v="36409"/>
    <n v="15442"/>
    <n v="1556"/>
    <n v="2152"/>
    <n v="3.56"/>
    <n v="9691"/>
    <n v="1989"/>
    <m/>
    <m/>
  </r>
  <r>
    <x v="200"/>
    <x v="41"/>
    <n v="50669"/>
    <n v="0"/>
    <n v="24125"/>
    <n v="24786"/>
    <n v="1632"/>
    <n v="126"/>
    <n v="3.14"/>
    <n v="10907"/>
    <n v="1990"/>
    <m/>
    <m/>
  </r>
  <r>
    <x v="200"/>
    <x v="42"/>
    <n v="73021"/>
    <n v="0"/>
    <n v="40809"/>
    <n v="30430"/>
    <n v="1546"/>
    <n v="236"/>
    <n v="4.38"/>
    <n v="3624"/>
    <n v="1990"/>
    <m/>
    <m/>
  </r>
  <r>
    <x v="200"/>
    <x v="43"/>
    <n v="77866"/>
    <n v="0"/>
    <n v="44652"/>
    <n v="30982"/>
    <n v="2084"/>
    <n v="147"/>
    <n v="4.53"/>
    <n v="3785"/>
    <n v="1990"/>
    <m/>
    <m/>
  </r>
  <r>
    <x v="200"/>
    <x v="44"/>
    <n v="85579"/>
    <n v="0"/>
    <n v="50624"/>
    <n v="32675"/>
    <n v="2081"/>
    <n v="199"/>
    <n v="4.84"/>
    <n v="3715"/>
    <n v="1990"/>
    <m/>
    <m/>
  </r>
  <r>
    <x v="200"/>
    <x v="45"/>
    <n v="83982"/>
    <n v="0"/>
    <n v="47626"/>
    <n v="33985"/>
    <n v="2040"/>
    <n v="331"/>
    <n v="4.6399999999999997"/>
    <n v="3329"/>
    <n v="1990"/>
    <m/>
    <m/>
  </r>
  <r>
    <x v="200"/>
    <x v="46"/>
    <n v="64129"/>
    <n v="0"/>
    <n v="41143"/>
    <n v="20714"/>
    <n v="2145"/>
    <n v="126"/>
    <n v="3.47"/>
    <n v="3194"/>
    <n v="1990"/>
    <m/>
    <m/>
  </r>
  <r>
    <x v="200"/>
    <x v="47"/>
    <n v="70562"/>
    <n v="0"/>
    <n v="46218"/>
    <n v="21621"/>
    <n v="2235"/>
    <n v="488"/>
    <n v="3.76"/>
    <n v="2970"/>
    <n v="1990"/>
    <m/>
    <m/>
  </r>
  <r>
    <x v="200"/>
    <x v="48"/>
    <n v="58969"/>
    <n v="0"/>
    <n v="33844"/>
    <n v="22511"/>
    <n v="2094"/>
    <n v="520"/>
    <n v="3.1"/>
    <n v="3140"/>
    <n v="1990"/>
    <m/>
    <m/>
  </r>
  <r>
    <x v="200"/>
    <x v="49"/>
    <n v="56635"/>
    <n v="0"/>
    <n v="31363"/>
    <n v="22899"/>
    <n v="2147"/>
    <n v="226"/>
    <n v="2.94"/>
    <n v="3168"/>
    <n v="1990"/>
    <m/>
    <m/>
  </r>
  <r>
    <x v="200"/>
    <x v="50"/>
    <n v="61756"/>
    <n v="0"/>
    <n v="36884"/>
    <n v="22490"/>
    <n v="2219"/>
    <n v="163"/>
    <n v="3.15"/>
    <n v="3279"/>
    <n v="1990"/>
    <m/>
    <m/>
  </r>
  <r>
    <x v="200"/>
    <x v="51"/>
    <n v="80975"/>
    <n v="0"/>
    <n v="54140"/>
    <n v="24067"/>
    <n v="2463"/>
    <n v="304"/>
    <n v="4.04"/>
    <n v="3412"/>
    <n v="1990"/>
    <m/>
    <m/>
  </r>
  <r>
    <x v="200"/>
    <x v="52"/>
    <n v="81051"/>
    <n v="0"/>
    <n v="55951"/>
    <n v="22176"/>
    <n v="2803"/>
    <n v="121"/>
    <n v="3.92"/>
    <n v="3352"/>
    <n v="1990"/>
    <m/>
    <m/>
  </r>
  <r>
    <x v="200"/>
    <x v="53"/>
    <n v="89012"/>
    <n v="0"/>
    <n v="59897"/>
    <n v="25911"/>
    <n v="3167"/>
    <n v="37"/>
    <n v="4.1500000000000004"/>
    <n v="3421"/>
    <n v="1990"/>
    <m/>
    <m/>
  </r>
  <r>
    <x v="200"/>
    <x v="54"/>
    <n v="89248"/>
    <n v="0"/>
    <n v="59181"/>
    <n v="26720"/>
    <n v="3284"/>
    <n v="63"/>
    <n v="4"/>
    <n v="3408"/>
    <n v="1990"/>
    <m/>
    <m/>
  </r>
  <r>
    <x v="200"/>
    <x v="55"/>
    <n v="107945"/>
    <n v="0"/>
    <n v="71833"/>
    <n v="32545"/>
    <n v="3452"/>
    <n v="116"/>
    <n v="4.6500000000000004"/>
    <n v="3499"/>
    <n v="1990"/>
    <m/>
    <m/>
  </r>
  <r>
    <x v="200"/>
    <x v="56"/>
    <n v="108438"/>
    <n v="0"/>
    <n v="70057"/>
    <n v="34731"/>
    <n v="3545"/>
    <n v="105"/>
    <n v="4.51"/>
    <n v="3442"/>
    <n v="1990"/>
    <m/>
    <m/>
  </r>
  <r>
    <x v="200"/>
    <x v="57"/>
    <n v="118009"/>
    <n v="0"/>
    <n v="77447"/>
    <n v="36845"/>
    <n v="3680"/>
    <n v="37"/>
    <n v="4.76"/>
    <n v="3771"/>
    <n v="1990"/>
    <m/>
    <m/>
  </r>
  <r>
    <x v="200"/>
    <x v="58"/>
    <n v="105748"/>
    <n v="0"/>
    <n v="70542"/>
    <n v="30971"/>
    <n v="4130"/>
    <n v="105"/>
    <n v="4.08"/>
    <n v="3956"/>
    <n v="1990"/>
    <m/>
    <m/>
  </r>
  <r>
    <x v="200"/>
    <x v="59"/>
    <n v="117310"/>
    <n v="0"/>
    <n v="78825"/>
    <n v="34157"/>
    <n v="4328"/>
    <n v="0"/>
    <n v="4.45"/>
    <n v="4130"/>
    <n v="1990"/>
    <m/>
    <m/>
  </r>
  <r>
    <x v="200"/>
    <x v="60"/>
    <n v="127888"/>
    <n v="0"/>
    <n v="88992"/>
    <n v="32640"/>
    <n v="6256"/>
    <n v="0"/>
    <n v="4.67"/>
    <n v="3819"/>
    <n v="1990"/>
    <m/>
    <m/>
  </r>
  <r>
    <x v="200"/>
    <x v="61"/>
    <n v="141394"/>
    <n v="0"/>
    <n v="98157"/>
    <n v="37412"/>
    <n v="5825"/>
    <n v="0"/>
    <n v="5.03"/>
    <n v="3920"/>
    <n v="1990"/>
    <m/>
    <m/>
  </r>
  <r>
    <x v="200"/>
    <x v="62"/>
    <n v="136318"/>
    <n v="0"/>
    <n v="91624"/>
    <n v="38105"/>
    <n v="6589"/>
    <n v="0"/>
    <n v="4.74"/>
    <n v="4452"/>
    <n v="1990"/>
    <m/>
    <m/>
  </r>
  <r>
    <x v="200"/>
    <x v="63"/>
    <n v="154034"/>
    <n v="0"/>
    <n v="105409"/>
    <n v="41372"/>
    <n v="7253"/>
    <n v="0"/>
    <n v="5.22"/>
    <n v="4671"/>
    <n v="1990"/>
    <m/>
    <m/>
  </r>
  <r>
    <x v="200"/>
    <x v="64"/>
    <n v="147545"/>
    <n v="0"/>
    <n v="98085"/>
    <n v="41812"/>
    <n v="7648"/>
    <n v="0"/>
    <n v="4.8899999999999997"/>
    <n v="4526"/>
    <n v="1990"/>
    <m/>
    <m/>
  </r>
  <r>
    <x v="200"/>
    <x v="65"/>
    <n v="163907"/>
    <n v="0"/>
    <n v="112689"/>
    <n v="43430"/>
    <n v="7782"/>
    <n v="5"/>
    <n v="5.31"/>
    <n v="4718"/>
    <n v="1990"/>
    <m/>
    <m/>
  </r>
  <r>
    <x v="201"/>
    <x v="9"/>
    <n v="97"/>
    <n v="0"/>
    <n v="77"/>
    <n v="0"/>
    <n v="20"/>
    <n v="0"/>
    <n v="0.03"/>
    <n v="0"/>
    <n v="1958"/>
    <m/>
    <m/>
  </r>
  <r>
    <x v="201"/>
    <x v="10"/>
    <n v="106"/>
    <n v="0"/>
    <n v="83"/>
    <n v="0"/>
    <n v="23"/>
    <n v="0"/>
    <n v="0.04"/>
    <n v="6"/>
    <n v="1989"/>
    <m/>
    <m/>
  </r>
  <r>
    <x v="201"/>
    <x v="11"/>
    <n v="226"/>
    <n v="0"/>
    <n v="203"/>
    <n v="0"/>
    <n v="23"/>
    <n v="0"/>
    <n v="7.0000000000000007E-2"/>
    <n v="952"/>
    <n v="1989"/>
    <m/>
    <m/>
  </r>
  <r>
    <x v="201"/>
    <x v="12"/>
    <n v="222"/>
    <n v="0"/>
    <n v="197"/>
    <n v="0"/>
    <n v="25"/>
    <n v="0"/>
    <n v="7.0000000000000007E-2"/>
    <n v="834"/>
    <n v="1989"/>
    <m/>
    <m/>
  </r>
  <r>
    <x v="201"/>
    <x v="13"/>
    <n v="222"/>
    <n v="0"/>
    <n v="197"/>
    <n v="0"/>
    <n v="25"/>
    <n v="0"/>
    <n v="7.0000000000000007E-2"/>
    <n v="860"/>
    <n v="1989"/>
    <m/>
    <m/>
  </r>
  <r>
    <x v="201"/>
    <x v="14"/>
    <n v="235"/>
    <n v="0"/>
    <n v="209"/>
    <n v="0"/>
    <n v="26"/>
    <n v="0"/>
    <n v="7.0000000000000007E-2"/>
    <n v="852"/>
    <n v="1989"/>
    <m/>
    <m/>
  </r>
  <r>
    <x v="201"/>
    <x v="15"/>
    <n v="252"/>
    <n v="0"/>
    <n v="224"/>
    <n v="0"/>
    <n v="28"/>
    <n v="0"/>
    <n v="7.0000000000000007E-2"/>
    <n v="822"/>
    <n v="1989"/>
    <m/>
    <m/>
  </r>
  <r>
    <x v="201"/>
    <x v="16"/>
    <n v="462"/>
    <n v="0"/>
    <n v="437"/>
    <n v="0"/>
    <n v="25"/>
    <n v="0"/>
    <n v="0.13"/>
    <n v="808"/>
    <n v="1989"/>
    <m/>
    <m/>
  </r>
  <r>
    <x v="201"/>
    <x v="17"/>
    <n v="469"/>
    <n v="0"/>
    <n v="443"/>
    <n v="0"/>
    <n v="26"/>
    <n v="0"/>
    <n v="0.13"/>
    <n v="759"/>
    <n v="1989"/>
    <m/>
    <m/>
  </r>
  <r>
    <x v="201"/>
    <x v="18"/>
    <n v="191"/>
    <n v="0"/>
    <n v="168"/>
    <n v="0"/>
    <n v="23"/>
    <n v="0"/>
    <n v="0.05"/>
    <n v="977"/>
    <n v="1989"/>
    <m/>
    <m/>
  </r>
  <r>
    <x v="201"/>
    <x v="19"/>
    <n v="-22"/>
    <n v="0"/>
    <n v="-49"/>
    <n v="0"/>
    <n v="27"/>
    <n v="0"/>
    <n v="-0.01"/>
    <n v="1283"/>
    <n v="1989"/>
    <m/>
    <m/>
  </r>
  <r>
    <x v="201"/>
    <x v="20"/>
    <n v="134"/>
    <n v="0"/>
    <n v="106"/>
    <n v="0"/>
    <n v="28"/>
    <n v="0"/>
    <n v="0.03"/>
    <n v="1083"/>
    <n v="1989"/>
    <m/>
    <m/>
  </r>
  <r>
    <x v="201"/>
    <x v="21"/>
    <n v="357"/>
    <n v="0"/>
    <n v="324"/>
    <n v="0"/>
    <n v="33"/>
    <n v="0"/>
    <n v="0.09"/>
    <n v="1048"/>
    <n v="1989"/>
    <m/>
    <m/>
  </r>
  <r>
    <x v="201"/>
    <x v="22"/>
    <n v="369"/>
    <n v="0"/>
    <n v="336"/>
    <n v="0"/>
    <n v="33"/>
    <n v="0"/>
    <n v="0.09"/>
    <n v="900"/>
    <n v="1989"/>
    <m/>
    <m/>
  </r>
  <r>
    <x v="201"/>
    <x v="23"/>
    <n v="397"/>
    <n v="0"/>
    <n v="351"/>
    <n v="0"/>
    <n v="46"/>
    <n v="0"/>
    <n v="0.09"/>
    <n v="861"/>
    <n v="1989"/>
    <m/>
    <m/>
  </r>
  <r>
    <x v="201"/>
    <x v="24"/>
    <n v="423"/>
    <n v="0"/>
    <n v="383"/>
    <n v="0"/>
    <n v="40"/>
    <n v="0"/>
    <n v="0.09"/>
    <n v="934"/>
    <n v="1989"/>
    <m/>
    <m/>
  </r>
  <r>
    <x v="201"/>
    <x v="25"/>
    <n v="505"/>
    <n v="0"/>
    <n v="460"/>
    <n v="0"/>
    <n v="45"/>
    <n v="0"/>
    <n v="0.11"/>
    <n v="756"/>
    <n v="1989"/>
    <m/>
    <m/>
  </r>
  <r>
    <x v="201"/>
    <x v="26"/>
    <n v="704"/>
    <n v="0"/>
    <n v="655"/>
    <n v="0"/>
    <n v="49"/>
    <n v="0"/>
    <n v="0.15"/>
    <n v="665"/>
    <n v="1989"/>
    <m/>
    <m/>
  </r>
  <r>
    <x v="201"/>
    <x v="27"/>
    <n v="484"/>
    <n v="0"/>
    <n v="432"/>
    <n v="0"/>
    <n v="52"/>
    <n v="0"/>
    <n v="0.1"/>
    <n v="459"/>
    <n v="1989"/>
    <m/>
    <m/>
  </r>
  <r>
    <x v="201"/>
    <x v="28"/>
    <n v="612"/>
    <n v="0"/>
    <n v="567"/>
    <n v="0"/>
    <n v="45"/>
    <n v="0"/>
    <n v="0.12"/>
    <n v="395"/>
    <n v="1989"/>
    <m/>
    <m/>
  </r>
  <r>
    <x v="201"/>
    <x v="29"/>
    <n v="717"/>
    <n v="0"/>
    <n v="668"/>
    <n v="0"/>
    <n v="49"/>
    <n v="0"/>
    <n v="0.14000000000000001"/>
    <n v="356"/>
    <n v="1989"/>
    <m/>
    <m/>
  </r>
  <r>
    <x v="201"/>
    <x v="30"/>
    <n v="791"/>
    <n v="0"/>
    <n v="739"/>
    <n v="0"/>
    <n v="52"/>
    <n v="0"/>
    <n v="0.15"/>
    <n v="332"/>
    <n v="1989"/>
    <m/>
    <m/>
  </r>
  <r>
    <x v="201"/>
    <x v="31"/>
    <n v="914"/>
    <n v="0"/>
    <n v="861"/>
    <n v="0"/>
    <n v="53"/>
    <n v="0"/>
    <n v="0.17"/>
    <n v="168"/>
    <n v="1989"/>
    <m/>
    <m/>
  </r>
  <r>
    <x v="201"/>
    <x v="32"/>
    <n v="899"/>
    <n v="0"/>
    <n v="848"/>
    <n v="0"/>
    <n v="51"/>
    <n v="0"/>
    <n v="0.16"/>
    <n v="162"/>
    <n v="1989"/>
    <m/>
    <m/>
  </r>
  <r>
    <x v="201"/>
    <x v="33"/>
    <n v="833"/>
    <n v="0"/>
    <n v="784"/>
    <n v="0"/>
    <n v="49"/>
    <n v="0"/>
    <n v="0.15"/>
    <n v="154"/>
    <n v="1989"/>
    <m/>
    <m/>
  </r>
  <r>
    <x v="201"/>
    <x v="34"/>
    <n v="718"/>
    <n v="0"/>
    <n v="664"/>
    <n v="0"/>
    <n v="54"/>
    <n v="0"/>
    <n v="0.12"/>
    <n v="152"/>
    <n v="1989"/>
    <m/>
    <m/>
  </r>
  <r>
    <x v="201"/>
    <x v="35"/>
    <n v="902"/>
    <n v="0"/>
    <n v="850"/>
    <n v="0"/>
    <n v="52"/>
    <n v="0"/>
    <n v="0.15"/>
    <n v="160"/>
    <n v="1989"/>
    <m/>
    <m/>
  </r>
  <r>
    <x v="201"/>
    <x v="36"/>
    <n v="730"/>
    <n v="0"/>
    <n v="675"/>
    <n v="0"/>
    <n v="55"/>
    <n v="0"/>
    <n v="0.12"/>
    <n v="168"/>
    <n v="1989"/>
    <m/>
    <m/>
  </r>
  <r>
    <x v="201"/>
    <x v="37"/>
    <n v="726"/>
    <n v="0"/>
    <n v="676"/>
    <n v="0"/>
    <n v="49"/>
    <n v="0"/>
    <n v="0.11"/>
    <n v="159"/>
    <n v="1989"/>
    <m/>
    <m/>
  </r>
  <r>
    <x v="201"/>
    <x v="38"/>
    <n v="669"/>
    <n v="0"/>
    <n v="618"/>
    <n v="0"/>
    <n v="51"/>
    <n v="0"/>
    <n v="0.1"/>
    <n v="146"/>
    <n v="1989"/>
    <m/>
    <m/>
  </r>
  <r>
    <x v="201"/>
    <x v="39"/>
    <n v="748"/>
    <n v="0"/>
    <n v="691"/>
    <n v="4"/>
    <n v="53"/>
    <n v="0"/>
    <n v="0.11"/>
    <n v="137"/>
    <n v="1989"/>
    <m/>
    <m/>
  </r>
  <r>
    <x v="201"/>
    <x v="40"/>
    <n v="1008"/>
    <n v="0"/>
    <n v="952"/>
    <n v="4"/>
    <n v="52"/>
    <n v="0"/>
    <n v="0.14000000000000001"/>
    <n v="136"/>
    <n v="1989"/>
    <m/>
    <m/>
  </r>
  <r>
    <x v="201"/>
    <x v="41"/>
    <n v="868"/>
    <n v="0"/>
    <n v="801"/>
    <n v="3"/>
    <n v="64"/>
    <n v="0"/>
    <n v="0.12"/>
    <n v="139"/>
    <n v="1990"/>
    <m/>
    <m/>
  </r>
  <r>
    <x v="201"/>
    <x v="42"/>
    <n v="934"/>
    <n v="0"/>
    <n v="864"/>
    <n v="2"/>
    <n v="68"/>
    <n v="0"/>
    <n v="0.13"/>
    <n v="121"/>
    <n v="1990"/>
    <m/>
    <m/>
  </r>
  <r>
    <x v="201"/>
    <x v="43"/>
    <n v="949"/>
    <n v="0"/>
    <n v="866"/>
    <n v="1"/>
    <n v="82"/>
    <n v="0"/>
    <n v="0.12"/>
    <n v="133"/>
    <n v="1990"/>
    <m/>
    <m/>
  </r>
  <r>
    <x v="201"/>
    <x v="44"/>
    <n v="980"/>
    <n v="0"/>
    <n v="893"/>
    <n v="7"/>
    <n v="80"/>
    <n v="0"/>
    <n v="0.12"/>
    <n v="129"/>
    <n v="1990"/>
    <m/>
    <m/>
  </r>
  <r>
    <x v="201"/>
    <x v="45"/>
    <n v="1064"/>
    <n v="0"/>
    <n v="960"/>
    <n v="10"/>
    <n v="93"/>
    <n v="0"/>
    <n v="0.13"/>
    <n v="150"/>
    <n v="1990"/>
    <m/>
    <m/>
  </r>
  <r>
    <x v="201"/>
    <x v="46"/>
    <n v="953"/>
    <n v="0"/>
    <n v="834"/>
    <n v="25"/>
    <n v="94"/>
    <n v="0"/>
    <n v="0.11"/>
    <n v="190"/>
    <n v="1990"/>
    <m/>
    <m/>
  </r>
  <r>
    <x v="201"/>
    <x v="47"/>
    <n v="1020"/>
    <n v="0"/>
    <n v="887"/>
    <n v="23"/>
    <n v="110"/>
    <n v="0"/>
    <n v="0.12"/>
    <n v="192"/>
    <n v="1990"/>
    <m/>
    <m/>
  </r>
  <r>
    <x v="201"/>
    <x v="48"/>
    <n v="890"/>
    <n v="0"/>
    <n v="761"/>
    <n v="12"/>
    <n v="116"/>
    <n v="0"/>
    <n v="0.1"/>
    <n v="227"/>
    <n v="1990"/>
    <m/>
    <m/>
  </r>
  <r>
    <x v="201"/>
    <x v="49"/>
    <n v="935"/>
    <n v="0"/>
    <n v="789"/>
    <n v="11"/>
    <n v="136"/>
    <n v="0"/>
    <n v="0.1"/>
    <n v="251"/>
    <n v="1990"/>
    <m/>
    <m/>
  </r>
  <r>
    <x v="201"/>
    <x v="50"/>
    <n v="1009"/>
    <n v="0"/>
    <n v="870"/>
    <n v="3"/>
    <n v="136"/>
    <n v="0"/>
    <n v="0.11"/>
    <n v="254"/>
    <n v="1990"/>
    <m/>
    <m/>
  </r>
  <r>
    <x v="201"/>
    <x v="51"/>
    <n v="1074"/>
    <n v="0"/>
    <n v="892"/>
    <n v="0"/>
    <n v="182"/>
    <n v="0"/>
    <n v="0.11"/>
    <n v="239"/>
    <n v="1990"/>
    <m/>
    <m/>
  </r>
  <r>
    <x v="201"/>
    <x v="52"/>
    <n v="1181"/>
    <n v="0"/>
    <n v="971"/>
    <n v="0"/>
    <n v="209"/>
    <n v="0"/>
    <n v="0.12"/>
    <n v="210"/>
    <n v="1990"/>
    <m/>
    <m/>
  </r>
  <r>
    <x v="201"/>
    <x v="53"/>
    <n v="1230"/>
    <n v="74"/>
    <n v="930"/>
    <n v="2"/>
    <n v="225"/>
    <n v="0"/>
    <n v="0.12"/>
    <n v="199"/>
    <n v="1990"/>
    <m/>
    <m/>
  </r>
  <r>
    <x v="201"/>
    <x v="54"/>
    <n v="1357"/>
    <n v="77"/>
    <n v="1044"/>
    <n v="6"/>
    <n v="230"/>
    <n v="0"/>
    <n v="0.13"/>
    <n v="185"/>
    <n v="1990"/>
    <m/>
    <m/>
  </r>
  <r>
    <x v="201"/>
    <x v="55"/>
    <n v="1427"/>
    <n v="101"/>
    <n v="994"/>
    <n v="7"/>
    <n v="325"/>
    <n v="0"/>
    <n v="0.13"/>
    <n v="193"/>
    <n v="1990"/>
    <m/>
    <m/>
  </r>
  <r>
    <x v="201"/>
    <x v="56"/>
    <n v="1585"/>
    <n v="101"/>
    <n v="1120"/>
    <n v="7"/>
    <n v="357"/>
    <n v="0"/>
    <n v="0.15"/>
    <n v="194"/>
    <n v="1990"/>
    <m/>
    <m/>
  </r>
  <r>
    <x v="201"/>
    <x v="57"/>
    <n v="1290"/>
    <n v="122"/>
    <n v="770"/>
    <n v="6"/>
    <n v="392"/>
    <n v="0"/>
    <n v="0.12"/>
    <n v="198"/>
    <n v="1990"/>
    <m/>
    <m/>
  </r>
  <r>
    <x v="201"/>
    <x v="58"/>
    <n v="1413"/>
    <n v="193"/>
    <n v="785"/>
    <n v="6"/>
    <n v="429"/>
    <n v="0"/>
    <n v="0.12"/>
    <n v="268"/>
    <n v="1990"/>
    <m/>
    <m/>
  </r>
  <r>
    <x v="201"/>
    <x v="59"/>
    <n v="1389"/>
    <n v="163"/>
    <n v="801"/>
    <n v="6"/>
    <n v="419"/>
    <n v="0"/>
    <n v="0.11"/>
    <n v="273"/>
    <n v="1990"/>
    <m/>
    <m/>
  </r>
  <r>
    <x v="201"/>
    <x v="60"/>
    <n v="1250"/>
    <n v="202"/>
    <n v="586"/>
    <n v="9"/>
    <n v="452"/>
    <n v="0"/>
    <n v="0.1"/>
    <n v="215"/>
    <n v="1990"/>
    <m/>
    <m/>
  </r>
  <r>
    <x v="201"/>
    <x v="61"/>
    <n v="2112"/>
    <n v="184"/>
    <n v="1362"/>
    <n v="13"/>
    <n v="553"/>
    <n v="0"/>
    <n v="0.16"/>
    <n v="244"/>
    <n v="1990"/>
    <m/>
    <m/>
  </r>
  <r>
    <x v="201"/>
    <x v="62"/>
    <n v="2282"/>
    <n v="257"/>
    <n v="1378"/>
    <n v="10"/>
    <n v="636"/>
    <n v="0"/>
    <n v="0.17"/>
    <n v="247"/>
    <n v="1990"/>
    <m/>
    <m/>
  </r>
  <r>
    <x v="201"/>
    <x v="63"/>
    <n v="2158"/>
    <n v="223"/>
    <n v="1282"/>
    <n v="15"/>
    <n v="638"/>
    <n v="0"/>
    <n v="0.16"/>
    <n v="229"/>
    <n v="1990"/>
    <m/>
    <m/>
  </r>
  <r>
    <x v="201"/>
    <x v="64"/>
    <n v="2297"/>
    <n v="224"/>
    <n v="1346"/>
    <n v="20"/>
    <n v="706"/>
    <n v="0"/>
    <n v="0.16"/>
    <n v="271"/>
    <n v="1990"/>
    <m/>
    <m/>
  </r>
  <r>
    <x v="201"/>
    <x v="65"/>
    <n v="2415"/>
    <n v="235"/>
    <n v="1493"/>
    <n v="21"/>
    <n v="666"/>
    <n v="0"/>
    <n v="0.16"/>
    <n v="284"/>
    <n v="1990"/>
    <m/>
    <m/>
  </r>
  <r>
    <x v="202"/>
    <x v="57"/>
    <n v="14728"/>
    <n v="9405"/>
    <n v="3670"/>
    <n v="1244"/>
    <n v="410"/>
    <n v="0"/>
    <n v="1.5"/>
    <n v="44"/>
    <n v="1990"/>
    <m/>
    <m/>
  </r>
  <r>
    <x v="202"/>
    <x v="58"/>
    <n v="14305"/>
    <n v="9329"/>
    <n v="3292"/>
    <n v="1256"/>
    <n v="428"/>
    <n v="0"/>
    <n v="1.46"/>
    <n v="40"/>
    <n v="1990"/>
    <m/>
    <m/>
  </r>
  <r>
    <x v="202"/>
    <x v="59"/>
    <n v="14207"/>
    <n v="9686"/>
    <n v="2804"/>
    <n v="1250"/>
    <n v="467"/>
    <n v="0"/>
    <n v="1.46"/>
    <n v="41"/>
    <n v="1990"/>
    <m/>
    <m/>
  </r>
  <r>
    <x v="202"/>
    <x v="60"/>
    <n v="12594"/>
    <n v="8589"/>
    <n v="2771"/>
    <n v="871"/>
    <n v="363"/>
    <n v="0"/>
    <n v="1.39"/>
    <n v="34"/>
    <n v="1990"/>
    <m/>
    <m/>
  </r>
  <r>
    <x v="202"/>
    <x v="61"/>
    <n v="12532"/>
    <n v="8412"/>
    <n v="2616"/>
    <n v="1158"/>
    <n v="347"/>
    <n v="0"/>
    <n v="1.38"/>
    <n v="35"/>
    <n v="1990"/>
    <m/>
    <m/>
  </r>
  <r>
    <x v="202"/>
    <x v="62"/>
    <n v="13422"/>
    <n v="9355"/>
    <n v="2537"/>
    <n v="1188"/>
    <n v="342"/>
    <n v="0"/>
    <n v="1.49"/>
    <n v="39"/>
    <n v="1990"/>
    <m/>
    <m/>
  </r>
  <r>
    <x v="202"/>
    <x v="63"/>
    <n v="12016"/>
    <n v="8219"/>
    <n v="2427"/>
    <n v="1048"/>
    <n v="322"/>
    <n v="0"/>
    <n v="1.34"/>
    <n v="35"/>
    <n v="1990"/>
    <m/>
    <m/>
  </r>
  <r>
    <x v="202"/>
    <x v="64"/>
    <n v="12240"/>
    <n v="8539"/>
    <n v="2242"/>
    <n v="1166"/>
    <n v="293"/>
    <n v="0"/>
    <n v="1.37"/>
    <n v="44"/>
    <n v="1990"/>
    <m/>
    <m/>
  </r>
  <r>
    <x v="202"/>
    <x v="65"/>
    <n v="10272"/>
    <n v="6721"/>
    <n v="2242"/>
    <n v="1005"/>
    <n v="304"/>
    <n v="0"/>
    <n v="1.1599999999999999"/>
    <n v="70"/>
    <n v="1990"/>
    <m/>
    <m/>
  </r>
  <r>
    <x v="203"/>
    <x v="14"/>
    <n v="2"/>
    <n v="0"/>
    <n v="2"/>
    <n v="0"/>
    <n v="0"/>
    <n v="0"/>
    <n v="0.04"/>
    <n v="0"/>
    <n v="1989"/>
    <m/>
    <m/>
  </r>
  <r>
    <x v="203"/>
    <x v="15"/>
    <n v="2"/>
    <n v="0"/>
    <n v="2"/>
    <n v="0"/>
    <n v="0"/>
    <n v="0"/>
    <n v="0.04"/>
    <n v="0"/>
    <n v="1989"/>
    <m/>
    <m/>
  </r>
  <r>
    <x v="203"/>
    <x v="16"/>
    <n v="2"/>
    <n v="0"/>
    <n v="2"/>
    <n v="0"/>
    <n v="0"/>
    <n v="0"/>
    <n v="0.04"/>
    <n v="0"/>
    <n v="1989"/>
    <m/>
    <m/>
  </r>
  <r>
    <x v="203"/>
    <x v="17"/>
    <n v="2"/>
    <n v="0"/>
    <n v="2"/>
    <n v="0"/>
    <n v="0"/>
    <n v="0"/>
    <n v="0.04"/>
    <n v="0"/>
    <n v="1989"/>
    <m/>
    <m/>
  </r>
  <r>
    <x v="203"/>
    <x v="18"/>
    <n v="2"/>
    <n v="0"/>
    <n v="2"/>
    <n v="0"/>
    <n v="0"/>
    <n v="0"/>
    <n v="0.03"/>
    <n v="0"/>
    <n v="1989"/>
    <m/>
    <m/>
  </r>
  <r>
    <x v="203"/>
    <x v="19"/>
    <n v="2"/>
    <n v="0"/>
    <n v="2"/>
    <n v="0"/>
    <n v="0"/>
    <n v="0"/>
    <n v="0.03"/>
    <n v="0"/>
    <n v="1989"/>
    <m/>
    <m/>
  </r>
  <r>
    <x v="203"/>
    <x v="20"/>
    <n v="2"/>
    <n v="0"/>
    <n v="2"/>
    <n v="0"/>
    <n v="0"/>
    <n v="0"/>
    <n v="0.03"/>
    <n v="0"/>
    <n v="1989"/>
    <m/>
    <m/>
  </r>
  <r>
    <x v="203"/>
    <x v="21"/>
    <n v="8"/>
    <n v="0"/>
    <n v="8"/>
    <n v="0"/>
    <n v="0"/>
    <n v="0"/>
    <n v="0.16"/>
    <n v="5"/>
    <n v="1989"/>
    <m/>
    <m/>
  </r>
  <r>
    <x v="203"/>
    <x v="22"/>
    <n v="9"/>
    <n v="0"/>
    <n v="9"/>
    <n v="0"/>
    <n v="0"/>
    <n v="0"/>
    <n v="0.17"/>
    <n v="3"/>
    <n v="1989"/>
    <m/>
    <m/>
  </r>
  <r>
    <x v="203"/>
    <x v="23"/>
    <n v="12"/>
    <n v="0"/>
    <n v="12"/>
    <n v="0"/>
    <n v="0"/>
    <n v="0"/>
    <n v="0.22"/>
    <n v="6"/>
    <n v="1989"/>
    <m/>
    <m/>
  </r>
  <r>
    <x v="203"/>
    <x v="24"/>
    <n v="13"/>
    <n v="0"/>
    <n v="13"/>
    <n v="0"/>
    <n v="0"/>
    <n v="0"/>
    <n v="0.24"/>
    <n v="9"/>
    <n v="1989"/>
    <m/>
    <m/>
  </r>
  <r>
    <x v="203"/>
    <x v="25"/>
    <n v="15"/>
    <n v="0"/>
    <n v="15"/>
    <n v="0"/>
    <n v="0"/>
    <n v="0"/>
    <n v="0.27"/>
    <n v="11"/>
    <n v="1989"/>
    <m/>
    <m/>
  </r>
  <r>
    <x v="203"/>
    <x v="26"/>
    <n v="16"/>
    <n v="0"/>
    <n v="16"/>
    <n v="0"/>
    <n v="0"/>
    <n v="0"/>
    <n v="0.28000000000000003"/>
    <n v="16"/>
    <n v="1989"/>
    <m/>
    <m/>
  </r>
  <r>
    <x v="203"/>
    <x v="27"/>
    <n v="22"/>
    <n v="0"/>
    <n v="22"/>
    <n v="0"/>
    <n v="0"/>
    <n v="0"/>
    <n v="0.37"/>
    <n v="15"/>
    <n v="1989"/>
    <m/>
    <m/>
  </r>
  <r>
    <x v="203"/>
    <x v="28"/>
    <n v="23"/>
    <n v="0"/>
    <n v="23"/>
    <n v="0"/>
    <n v="0"/>
    <n v="0"/>
    <n v="0.38"/>
    <n v="19"/>
    <n v="1989"/>
    <m/>
    <m/>
  </r>
  <r>
    <x v="203"/>
    <x v="29"/>
    <n v="21"/>
    <n v="0"/>
    <n v="21"/>
    <n v="0"/>
    <n v="0"/>
    <n v="0"/>
    <n v="0.34"/>
    <n v="32"/>
    <n v="1989"/>
    <m/>
    <m/>
  </r>
  <r>
    <x v="203"/>
    <x v="30"/>
    <n v="33"/>
    <n v="0"/>
    <n v="33"/>
    <n v="0"/>
    <n v="0"/>
    <n v="0"/>
    <n v="0.53"/>
    <n v="41"/>
    <n v="1989"/>
    <m/>
    <m/>
  </r>
  <r>
    <x v="203"/>
    <x v="31"/>
    <n v="26"/>
    <n v="0"/>
    <n v="26"/>
    <n v="0"/>
    <n v="0"/>
    <n v="0"/>
    <n v="0.41"/>
    <n v="31"/>
    <n v="1989"/>
    <m/>
    <m/>
  </r>
  <r>
    <x v="203"/>
    <x v="32"/>
    <n v="27"/>
    <n v="0"/>
    <n v="27"/>
    <n v="0"/>
    <n v="0"/>
    <n v="0"/>
    <n v="0.42"/>
    <n v="23"/>
    <n v="1989"/>
    <m/>
    <m/>
  </r>
  <r>
    <x v="203"/>
    <x v="33"/>
    <n v="23"/>
    <n v="0"/>
    <n v="23"/>
    <n v="0"/>
    <n v="0"/>
    <n v="0"/>
    <n v="0.36"/>
    <n v="23"/>
    <n v="1989"/>
    <m/>
    <m/>
  </r>
  <r>
    <x v="203"/>
    <x v="34"/>
    <n v="27"/>
    <n v="0"/>
    <n v="27"/>
    <n v="0"/>
    <n v="0"/>
    <n v="0"/>
    <n v="0.41"/>
    <n v="38"/>
    <n v="1989"/>
    <m/>
    <m/>
  </r>
  <r>
    <x v="203"/>
    <x v="35"/>
    <n v="27"/>
    <n v="0"/>
    <n v="27"/>
    <n v="0"/>
    <n v="0"/>
    <n v="0"/>
    <n v="0.41"/>
    <n v="55"/>
    <n v="1989"/>
    <m/>
    <m/>
  </r>
  <r>
    <x v="203"/>
    <x v="36"/>
    <n v="41"/>
    <n v="0"/>
    <n v="41"/>
    <n v="0"/>
    <n v="0"/>
    <n v="0"/>
    <n v="0.61"/>
    <n v="61"/>
    <n v="1989"/>
    <m/>
    <m/>
  </r>
  <r>
    <x v="203"/>
    <x v="37"/>
    <n v="45"/>
    <n v="0"/>
    <n v="45"/>
    <n v="0"/>
    <n v="0"/>
    <n v="0"/>
    <n v="0.67"/>
    <n v="58"/>
    <n v="1989"/>
    <m/>
    <m/>
  </r>
  <r>
    <x v="203"/>
    <x v="38"/>
    <n v="55"/>
    <n v="0"/>
    <n v="55"/>
    <n v="0"/>
    <n v="0"/>
    <n v="0"/>
    <n v="0.81"/>
    <n v="61"/>
    <n v="1989"/>
    <m/>
    <m/>
  </r>
  <r>
    <x v="203"/>
    <x v="39"/>
    <n v="54"/>
    <n v="0"/>
    <n v="54"/>
    <n v="0"/>
    <n v="0"/>
    <n v="0"/>
    <n v="0.78"/>
    <n v="83"/>
    <n v="1989"/>
    <m/>
    <m/>
  </r>
  <r>
    <x v="203"/>
    <x v="40"/>
    <n v="64"/>
    <n v="0"/>
    <n v="64"/>
    <n v="0"/>
    <n v="0"/>
    <n v="0"/>
    <n v="0.91"/>
    <n v="93"/>
    <n v="1989"/>
    <m/>
    <m/>
  </r>
  <r>
    <x v="203"/>
    <x v="41"/>
    <n v="41"/>
    <n v="0"/>
    <n v="41"/>
    <n v="0"/>
    <n v="0"/>
    <n v="0"/>
    <n v="0.57999999999999996"/>
    <n v="93"/>
    <n v="1990"/>
    <m/>
    <m/>
  </r>
  <r>
    <x v="203"/>
    <x v="42"/>
    <n v="47"/>
    <n v="0"/>
    <n v="47"/>
    <n v="0"/>
    <n v="0"/>
    <n v="0"/>
    <n v="0.65"/>
    <n v="91"/>
    <n v="1990"/>
    <m/>
    <m/>
  </r>
  <r>
    <x v="203"/>
    <x v="43"/>
    <n v="47"/>
    <n v="0"/>
    <n v="47"/>
    <n v="0"/>
    <n v="0"/>
    <n v="0"/>
    <n v="0.65"/>
    <n v="91"/>
    <n v="1990"/>
    <m/>
    <m/>
  </r>
  <r>
    <x v="203"/>
    <x v="44"/>
    <n v="50"/>
    <n v="0"/>
    <n v="50"/>
    <n v="0"/>
    <n v="0"/>
    <n v="0"/>
    <n v="0.69"/>
    <n v="93"/>
    <n v="1990"/>
    <m/>
    <m/>
  </r>
  <r>
    <x v="203"/>
    <x v="45"/>
    <n v="55"/>
    <n v="0"/>
    <n v="55"/>
    <n v="0"/>
    <n v="0"/>
    <n v="0"/>
    <n v="0.75"/>
    <n v="93"/>
    <n v="1990"/>
    <m/>
    <m/>
  </r>
  <r>
    <x v="203"/>
    <x v="46"/>
    <n v="54"/>
    <n v="0"/>
    <n v="54"/>
    <n v="0"/>
    <n v="0"/>
    <n v="0"/>
    <n v="0.73"/>
    <n v="94"/>
    <n v="1990"/>
    <m/>
    <m/>
  </r>
  <r>
    <x v="203"/>
    <x v="47"/>
    <n v="64"/>
    <n v="0"/>
    <n v="64"/>
    <n v="0"/>
    <n v="0"/>
    <n v="0"/>
    <n v="0.84"/>
    <n v="94"/>
    <n v="1990"/>
    <m/>
    <m/>
  </r>
  <r>
    <x v="203"/>
    <x v="48"/>
    <n v="93"/>
    <n v="0"/>
    <n v="93"/>
    <n v="0"/>
    <n v="0"/>
    <n v="0"/>
    <n v="1.22"/>
    <n v="102"/>
    <n v="1990"/>
    <m/>
    <m/>
  </r>
  <r>
    <x v="203"/>
    <x v="49"/>
    <n v="118"/>
    <n v="0"/>
    <n v="118"/>
    <n v="0"/>
    <n v="0"/>
    <n v="0"/>
    <n v="1.53"/>
    <n v="91"/>
    <n v="1990"/>
    <m/>
    <m/>
  </r>
  <r>
    <x v="203"/>
    <x v="50"/>
    <n v="139"/>
    <n v="0"/>
    <n v="139"/>
    <n v="0"/>
    <n v="0"/>
    <n v="0"/>
    <n v="1.79"/>
    <n v="94"/>
    <n v="1990"/>
    <m/>
    <m/>
  </r>
  <r>
    <x v="203"/>
    <x v="51"/>
    <n v="156"/>
    <n v="0"/>
    <n v="156"/>
    <n v="0"/>
    <n v="0"/>
    <n v="0"/>
    <n v="1.98"/>
    <n v="95"/>
    <n v="1990"/>
    <m/>
    <m/>
  </r>
  <r>
    <x v="203"/>
    <x v="52"/>
    <n v="173"/>
    <n v="0"/>
    <n v="173"/>
    <n v="0"/>
    <n v="0"/>
    <n v="0"/>
    <n v="2.1800000000000002"/>
    <n v="94"/>
    <n v="1990"/>
    <m/>
    <m/>
  </r>
  <r>
    <x v="203"/>
    <x v="53"/>
    <n v="147"/>
    <n v="0"/>
    <n v="147"/>
    <n v="0"/>
    <n v="0"/>
    <n v="0"/>
    <n v="1.82"/>
    <n v="86"/>
    <n v="1990"/>
    <m/>
    <m/>
  </r>
  <r>
    <x v="203"/>
    <x v="54"/>
    <n v="150"/>
    <n v="0"/>
    <n v="150"/>
    <n v="0"/>
    <n v="0"/>
    <n v="0"/>
    <n v="1.84"/>
    <n v="82"/>
    <n v="1990"/>
    <m/>
    <m/>
  </r>
  <r>
    <x v="203"/>
    <x v="55"/>
    <n v="201"/>
    <n v="0"/>
    <n v="201"/>
    <n v="0"/>
    <n v="0"/>
    <n v="0"/>
    <n v="2.4300000000000002"/>
    <n v="121"/>
    <n v="1990"/>
    <m/>
    <m/>
  </r>
  <r>
    <x v="203"/>
    <x v="56"/>
    <n v="188"/>
    <n v="0"/>
    <n v="188"/>
    <n v="0"/>
    <n v="0"/>
    <n v="0"/>
    <n v="2.2599999999999998"/>
    <n v="107"/>
    <n v="1990"/>
    <m/>
    <m/>
  </r>
  <r>
    <x v="203"/>
    <x v="57"/>
    <n v="200"/>
    <n v="0"/>
    <n v="200"/>
    <n v="0"/>
    <n v="0"/>
    <n v="0"/>
    <n v="2.37"/>
    <n v="114"/>
    <n v="1990"/>
    <m/>
    <m/>
  </r>
  <r>
    <x v="203"/>
    <x v="58"/>
    <n v="175"/>
    <n v="0"/>
    <n v="175"/>
    <n v="0"/>
    <n v="0"/>
    <n v="0"/>
    <n v="1.96"/>
    <n v="82"/>
    <n v="1990"/>
    <m/>
    <m/>
  </r>
  <r>
    <x v="203"/>
    <x v="59"/>
    <n v="189"/>
    <n v="0"/>
    <n v="189"/>
    <n v="0"/>
    <n v="0"/>
    <n v="0"/>
    <n v="2.1"/>
    <n v="91"/>
    <n v="1990"/>
    <m/>
    <m/>
  </r>
  <r>
    <x v="203"/>
    <x v="60"/>
    <n v="143"/>
    <n v="0"/>
    <n v="143"/>
    <n v="0"/>
    <n v="0"/>
    <n v="0"/>
    <n v="1.55"/>
    <n v="164"/>
    <n v="1990"/>
    <m/>
    <m/>
  </r>
  <r>
    <x v="203"/>
    <x v="61"/>
    <n v="121"/>
    <n v="0"/>
    <n v="121"/>
    <n v="0"/>
    <n v="0"/>
    <n v="0"/>
    <n v="1.3"/>
    <n v="158"/>
    <n v="1990"/>
    <m/>
    <m/>
  </r>
  <r>
    <x v="203"/>
    <x v="62"/>
    <n v="93"/>
    <n v="0"/>
    <n v="93"/>
    <n v="0"/>
    <n v="0"/>
    <n v="0"/>
    <n v="0.99"/>
    <n v="151"/>
    <n v="1990"/>
    <m/>
    <m/>
  </r>
  <r>
    <x v="203"/>
    <x v="63"/>
    <n v="120"/>
    <n v="0"/>
    <n v="120"/>
    <n v="0"/>
    <n v="0"/>
    <n v="0"/>
    <n v="1.27"/>
    <n v="162"/>
    <n v="1990"/>
    <m/>
    <m/>
  </r>
  <r>
    <x v="203"/>
    <x v="64"/>
    <n v="110"/>
    <n v="0"/>
    <n v="110"/>
    <n v="0"/>
    <n v="0"/>
    <n v="0"/>
    <n v="1.1499999999999999"/>
    <n v="158"/>
    <n v="1990"/>
    <m/>
    <m/>
  </r>
  <r>
    <x v="203"/>
    <x v="65"/>
    <n v="135"/>
    <n v="0"/>
    <n v="135"/>
    <n v="0"/>
    <n v="0"/>
    <n v="0"/>
    <n v="1.41"/>
    <n v="155"/>
    <n v="1990"/>
    <m/>
    <m/>
  </r>
  <r>
    <x v="204"/>
    <x v="1"/>
    <n v="43"/>
    <n v="29"/>
    <n v="14"/>
    <n v="0"/>
    <n v="0"/>
    <n v="0"/>
    <n v="0.02"/>
    <n v="0"/>
    <n v="1958"/>
    <m/>
    <m/>
  </r>
  <r>
    <x v="204"/>
    <x v="2"/>
    <n v="26"/>
    <n v="10"/>
    <n v="16"/>
    <n v="0"/>
    <n v="0"/>
    <n v="0"/>
    <n v="0.01"/>
    <n v="0"/>
    <n v="1958"/>
    <m/>
    <m/>
  </r>
  <r>
    <x v="204"/>
    <x v="3"/>
    <n v="49"/>
    <n v="30"/>
    <n v="19"/>
    <n v="0"/>
    <n v="0"/>
    <n v="0"/>
    <n v="0.03"/>
    <n v="0"/>
    <n v="1958"/>
    <m/>
    <m/>
  </r>
  <r>
    <x v="204"/>
    <x v="4"/>
    <n v="46"/>
    <n v="24"/>
    <n v="22"/>
    <n v="0"/>
    <n v="0"/>
    <n v="0"/>
    <n v="0.02"/>
    <n v="0"/>
    <n v="1958"/>
    <m/>
    <m/>
  </r>
  <r>
    <x v="204"/>
    <x v="5"/>
    <n v="34"/>
    <n v="12"/>
    <n v="23"/>
    <n v="0"/>
    <n v="0"/>
    <n v="0"/>
    <n v="0.02"/>
    <n v="1"/>
    <n v="1958"/>
    <m/>
    <m/>
  </r>
  <r>
    <x v="204"/>
    <x v="6"/>
    <n v="50"/>
    <n v="22"/>
    <n v="28"/>
    <n v="0"/>
    <n v="0"/>
    <n v="0"/>
    <n v="0.02"/>
    <n v="1"/>
    <n v="1958"/>
    <m/>
    <m/>
  </r>
  <r>
    <x v="204"/>
    <x v="7"/>
    <n v="49"/>
    <n v="17"/>
    <n v="32"/>
    <n v="0"/>
    <n v="0"/>
    <n v="0"/>
    <n v="0.02"/>
    <n v="51"/>
    <n v="1958"/>
    <m/>
    <m/>
  </r>
  <r>
    <x v="204"/>
    <x v="8"/>
    <n v="106"/>
    <n v="19"/>
    <n v="87"/>
    <n v="0"/>
    <n v="0"/>
    <n v="0"/>
    <n v="0.05"/>
    <n v="215"/>
    <n v="1958"/>
    <m/>
    <m/>
  </r>
  <r>
    <x v="204"/>
    <x v="9"/>
    <n v="57"/>
    <n v="22"/>
    <n v="34"/>
    <n v="0"/>
    <n v="0"/>
    <n v="0"/>
    <n v="0.03"/>
    <n v="186"/>
    <n v="1958"/>
    <m/>
    <m/>
  </r>
  <r>
    <x v="204"/>
    <x v="10"/>
    <n v="64"/>
    <n v="12"/>
    <n v="53"/>
    <n v="0"/>
    <n v="0"/>
    <n v="0"/>
    <n v="0.03"/>
    <n v="190"/>
    <n v="1989"/>
    <m/>
    <m/>
  </r>
  <r>
    <x v="204"/>
    <x v="11"/>
    <n v="195"/>
    <n v="8"/>
    <n v="187"/>
    <n v="0"/>
    <n v="0"/>
    <n v="0"/>
    <n v="0.09"/>
    <n v="75"/>
    <n v="1989"/>
    <m/>
    <m/>
  </r>
  <r>
    <x v="204"/>
    <x v="12"/>
    <n v="79"/>
    <n v="8"/>
    <n v="71"/>
    <n v="0"/>
    <n v="0"/>
    <n v="0"/>
    <n v="0.04"/>
    <n v="266"/>
    <n v="1989"/>
    <m/>
    <m/>
  </r>
  <r>
    <x v="204"/>
    <x v="13"/>
    <n v="89"/>
    <n v="12"/>
    <n v="77"/>
    <n v="0"/>
    <n v="0"/>
    <n v="0"/>
    <n v="0.04"/>
    <n v="247"/>
    <n v="1989"/>
    <m/>
    <m/>
  </r>
  <r>
    <x v="204"/>
    <x v="14"/>
    <n v="101"/>
    <n v="4"/>
    <n v="97"/>
    <n v="0"/>
    <n v="0"/>
    <n v="0"/>
    <n v="0.04"/>
    <n v="201"/>
    <n v="1989"/>
    <m/>
    <m/>
  </r>
  <r>
    <x v="204"/>
    <x v="15"/>
    <n v="83"/>
    <n v="0"/>
    <n v="83"/>
    <n v="0"/>
    <n v="0"/>
    <n v="0"/>
    <n v="0.04"/>
    <n v="173"/>
    <n v="1989"/>
    <m/>
    <m/>
  </r>
  <r>
    <x v="204"/>
    <x v="16"/>
    <n v="77"/>
    <n v="3"/>
    <n v="74"/>
    <n v="0"/>
    <n v="0"/>
    <n v="0"/>
    <n v="0.03"/>
    <n v="149"/>
    <n v="1989"/>
    <m/>
    <m/>
  </r>
  <r>
    <x v="204"/>
    <x v="17"/>
    <n v="82"/>
    <n v="0"/>
    <n v="82"/>
    <n v="0"/>
    <n v="0"/>
    <n v="0"/>
    <n v="0.03"/>
    <n v="87"/>
    <n v="1989"/>
    <m/>
    <m/>
  </r>
  <r>
    <x v="204"/>
    <x v="18"/>
    <n v="69"/>
    <n v="0"/>
    <n v="69"/>
    <n v="0"/>
    <n v="0"/>
    <n v="0"/>
    <n v="0.03"/>
    <n v="89"/>
    <n v="1989"/>
    <m/>
    <m/>
  </r>
  <r>
    <x v="204"/>
    <x v="19"/>
    <n v="105"/>
    <n v="0"/>
    <n v="99"/>
    <n v="0"/>
    <n v="6"/>
    <n v="0"/>
    <n v="0.04"/>
    <n v="82"/>
    <n v="1989"/>
    <m/>
    <m/>
  </r>
  <r>
    <x v="204"/>
    <x v="20"/>
    <n v="302"/>
    <n v="0"/>
    <n v="296"/>
    <n v="0"/>
    <n v="6"/>
    <n v="0"/>
    <n v="0.12"/>
    <n v="74"/>
    <n v="1989"/>
    <m/>
    <m/>
  </r>
  <r>
    <x v="204"/>
    <x v="21"/>
    <n v="238"/>
    <n v="0"/>
    <n v="234"/>
    <n v="0"/>
    <n v="4"/>
    <n v="0"/>
    <n v="0.09"/>
    <n v="121"/>
    <n v="1989"/>
    <m/>
    <m/>
  </r>
  <r>
    <x v="204"/>
    <x v="22"/>
    <n v="219"/>
    <n v="0"/>
    <n v="219"/>
    <n v="0"/>
    <n v="0"/>
    <n v="0"/>
    <n v="0.08"/>
    <n v="83"/>
    <n v="1989"/>
    <m/>
    <m/>
  </r>
  <r>
    <x v="204"/>
    <x v="23"/>
    <n v="185"/>
    <n v="0"/>
    <n v="185"/>
    <n v="0"/>
    <n v="0"/>
    <n v="0"/>
    <n v="7.0000000000000007E-2"/>
    <n v="82"/>
    <n v="1989"/>
    <m/>
    <m/>
  </r>
  <r>
    <x v="204"/>
    <x v="24"/>
    <n v="147"/>
    <n v="0"/>
    <n v="147"/>
    <n v="0"/>
    <n v="0"/>
    <n v="0"/>
    <n v="0.05"/>
    <n v="42"/>
    <n v="1989"/>
    <m/>
    <m/>
  </r>
  <r>
    <x v="204"/>
    <x v="25"/>
    <n v="142"/>
    <n v="0"/>
    <n v="142"/>
    <n v="0"/>
    <n v="0"/>
    <n v="0"/>
    <n v="0.05"/>
    <n v="41"/>
    <n v="1989"/>
    <m/>
    <m/>
  </r>
  <r>
    <x v="204"/>
    <x v="26"/>
    <n v="143"/>
    <n v="0"/>
    <n v="143"/>
    <n v="0"/>
    <n v="0"/>
    <n v="0"/>
    <n v="0.05"/>
    <n v="48"/>
    <n v="1989"/>
    <m/>
    <m/>
  </r>
  <r>
    <x v="204"/>
    <x v="27"/>
    <n v="123"/>
    <n v="0"/>
    <n v="123"/>
    <n v="0"/>
    <n v="0"/>
    <n v="0"/>
    <n v="0.04"/>
    <n v="49"/>
    <n v="1989"/>
    <m/>
    <m/>
  </r>
  <r>
    <x v="204"/>
    <x v="28"/>
    <n v="140"/>
    <n v="0"/>
    <n v="140"/>
    <n v="0"/>
    <n v="0"/>
    <n v="0"/>
    <n v="0.05"/>
    <n v="39"/>
    <n v="1989"/>
    <m/>
    <m/>
  </r>
  <r>
    <x v="204"/>
    <x v="29"/>
    <n v="194"/>
    <n v="0"/>
    <n v="194"/>
    <n v="0"/>
    <n v="0"/>
    <n v="0"/>
    <n v="0.06"/>
    <n v="72"/>
    <n v="1989"/>
    <m/>
    <m/>
  </r>
  <r>
    <x v="204"/>
    <x v="30"/>
    <n v="185"/>
    <n v="0"/>
    <n v="185"/>
    <n v="0"/>
    <n v="0"/>
    <n v="0"/>
    <n v="0.06"/>
    <n v="68"/>
    <n v="1989"/>
    <m/>
    <m/>
  </r>
  <r>
    <x v="204"/>
    <x v="31"/>
    <n v="166"/>
    <n v="0"/>
    <n v="166"/>
    <n v="0"/>
    <n v="0"/>
    <n v="0"/>
    <n v="0.05"/>
    <n v="83"/>
    <n v="1989"/>
    <m/>
    <m/>
  </r>
  <r>
    <x v="204"/>
    <x v="32"/>
    <n v="189"/>
    <n v="0"/>
    <n v="189"/>
    <n v="0"/>
    <n v="0"/>
    <n v="0"/>
    <n v="0.06"/>
    <n v="80"/>
    <n v="1989"/>
    <m/>
    <m/>
  </r>
  <r>
    <x v="204"/>
    <x v="33"/>
    <n v="151"/>
    <n v="0"/>
    <n v="151"/>
    <n v="0"/>
    <n v="0"/>
    <n v="0"/>
    <n v="0.05"/>
    <n v="77"/>
    <n v="1989"/>
    <m/>
    <m/>
  </r>
  <r>
    <x v="204"/>
    <x v="34"/>
    <n v="188"/>
    <n v="0"/>
    <n v="188"/>
    <n v="0"/>
    <n v="0"/>
    <n v="0"/>
    <n v="0.06"/>
    <n v="76"/>
    <n v="1989"/>
    <m/>
    <m/>
  </r>
  <r>
    <x v="204"/>
    <x v="35"/>
    <n v="168"/>
    <n v="0"/>
    <n v="168"/>
    <n v="0"/>
    <n v="0"/>
    <n v="0"/>
    <n v="0.05"/>
    <n v="81"/>
    <n v="1989"/>
    <m/>
    <m/>
  </r>
  <r>
    <x v="204"/>
    <x v="36"/>
    <n v="181"/>
    <n v="0"/>
    <n v="181"/>
    <n v="0"/>
    <n v="0"/>
    <n v="0"/>
    <n v="0.05"/>
    <n v="75"/>
    <n v="1989"/>
    <m/>
    <m/>
  </r>
  <r>
    <x v="204"/>
    <x v="37"/>
    <n v="184"/>
    <n v="0"/>
    <n v="184"/>
    <n v="0"/>
    <n v="0"/>
    <n v="0"/>
    <n v="0.05"/>
    <n v="78"/>
    <n v="1989"/>
    <m/>
    <m/>
  </r>
  <r>
    <x v="204"/>
    <x v="38"/>
    <n v="136"/>
    <n v="0"/>
    <n v="136"/>
    <n v="0"/>
    <n v="0"/>
    <n v="0"/>
    <n v="0.04"/>
    <n v="71"/>
    <n v="1989"/>
    <m/>
    <m/>
  </r>
  <r>
    <x v="204"/>
    <x v="39"/>
    <n v="125"/>
    <n v="0"/>
    <n v="125"/>
    <n v="0"/>
    <n v="0"/>
    <n v="0"/>
    <n v="0.03"/>
    <n v="75"/>
    <n v="1989"/>
    <m/>
    <m/>
  </r>
  <r>
    <x v="204"/>
    <x v="40"/>
    <n v="102"/>
    <n v="0"/>
    <n v="102"/>
    <n v="0"/>
    <n v="0"/>
    <n v="0"/>
    <n v="0.03"/>
    <n v="75"/>
    <n v="1989"/>
    <m/>
    <m/>
  </r>
  <r>
    <x v="204"/>
    <x v="41"/>
    <n v="133"/>
    <n v="0"/>
    <n v="133"/>
    <n v="0"/>
    <n v="0"/>
    <n v="0"/>
    <n v="0.03"/>
    <n v="55"/>
    <n v="1990"/>
    <m/>
    <m/>
  </r>
  <r>
    <x v="204"/>
    <x v="42"/>
    <n v="149"/>
    <n v="0"/>
    <n v="149"/>
    <n v="0"/>
    <n v="0"/>
    <n v="0"/>
    <n v="0.04"/>
    <n v="60"/>
    <n v="1990"/>
    <m/>
    <m/>
  </r>
  <r>
    <x v="204"/>
    <x v="43"/>
    <n v="122"/>
    <n v="0"/>
    <n v="122"/>
    <n v="0"/>
    <n v="0"/>
    <n v="0"/>
    <n v="0.03"/>
    <n v="15"/>
    <n v="1990"/>
    <m/>
    <m/>
  </r>
  <r>
    <x v="204"/>
    <x v="44"/>
    <n v="122"/>
    <n v="0"/>
    <n v="122"/>
    <n v="0"/>
    <n v="0"/>
    <n v="0"/>
    <n v="0.03"/>
    <n v="16"/>
    <n v="1990"/>
    <m/>
    <m/>
  </r>
  <r>
    <x v="204"/>
    <x v="45"/>
    <n v="140"/>
    <n v="0"/>
    <n v="126"/>
    <n v="0"/>
    <n v="14"/>
    <n v="0"/>
    <n v="0.04"/>
    <n v="15"/>
    <n v="1990"/>
    <m/>
    <m/>
  </r>
  <r>
    <x v="204"/>
    <x v="46"/>
    <n v="109"/>
    <n v="0"/>
    <n v="95"/>
    <n v="0"/>
    <n v="14"/>
    <n v="0"/>
    <n v="0.03"/>
    <n v="16"/>
    <n v="1990"/>
    <m/>
    <m/>
  </r>
  <r>
    <x v="204"/>
    <x v="47"/>
    <n v="129"/>
    <n v="0"/>
    <n v="107"/>
    <n v="0"/>
    <n v="22"/>
    <n v="0"/>
    <n v="0.03"/>
    <n v="17"/>
    <n v="1990"/>
    <m/>
    <m/>
  </r>
  <r>
    <x v="204"/>
    <x v="48"/>
    <n v="121"/>
    <n v="0"/>
    <n v="99"/>
    <n v="0"/>
    <n v="22"/>
    <n v="0"/>
    <n v="0.03"/>
    <n v="17"/>
    <n v="1990"/>
    <m/>
    <m/>
  </r>
  <r>
    <x v="204"/>
    <x v="49"/>
    <n v="113"/>
    <n v="0"/>
    <n v="99"/>
    <n v="0"/>
    <n v="14"/>
    <n v="0"/>
    <n v="0.03"/>
    <n v="17"/>
    <n v="1990"/>
    <m/>
    <m/>
  </r>
  <r>
    <x v="204"/>
    <x v="50"/>
    <n v="100"/>
    <n v="0"/>
    <n v="94"/>
    <n v="0"/>
    <n v="6"/>
    <n v="0"/>
    <n v="0.02"/>
    <n v="17"/>
    <n v="1990"/>
    <m/>
    <m/>
  </r>
  <r>
    <x v="204"/>
    <x v="51"/>
    <n v="116"/>
    <n v="0"/>
    <n v="106"/>
    <n v="0"/>
    <n v="10"/>
    <n v="0"/>
    <n v="0.03"/>
    <n v="3"/>
    <n v="1990"/>
    <m/>
    <m/>
  </r>
  <r>
    <x v="204"/>
    <x v="52"/>
    <n v="155"/>
    <n v="0"/>
    <n v="140"/>
    <n v="0"/>
    <n v="15"/>
    <n v="0"/>
    <n v="0.04"/>
    <n v="0"/>
    <n v="1990"/>
    <m/>
    <m/>
  </r>
  <r>
    <x v="204"/>
    <x v="53"/>
    <n v="166"/>
    <n v="4"/>
    <n v="141"/>
    <n v="0"/>
    <n v="20"/>
    <n v="0"/>
    <n v="0.04"/>
    <n v="0"/>
    <n v="1990"/>
    <m/>
    <m/>
  </r>
  <r>
    <x v="204"/>
    <x v="54"/>
    <n v="178"/>
    <n v="0"/>
    <n v="155"/>
    <n v="0"/>
    <n v="23"/>
    <n v="0"/>
    <n v="0.04"/>
    <n v="0"/>
    <n v="1990"/>
    <m/>
    <m/>
  </r>
  <r>
    <x v="204"/>
    <x v="55"/>
    <n v="175"/>
    <n v="0"/>
    <n v="151"/>
    <n v="0"/>
    <n v="24"/>
    <n v="0"/>
    <n v="0.04"/>
    <n v="9"/>
    <n v="1990"/>
    <m/>
    <m/>
  </r>
  <r>
    <x v="204"/>
    <x v="56"/>
    <n v="149"/>
    <n v="0"/>
    <n v="126"/>
    <n v="0"/>
    <n v="23"/>
    <n v="0"/>
    <n v="0.03"/>
    <n v="2"/>
    <n v="1990"/>
    <m/>
    <m/>
  </r>
  <r>
    <x v="204"/>
    <x v="57"/>
    <n v="200"/>
    <n v="0"/>
    <n v="168"/>
    <n v="0"/>
    <n v="32"/>
    <n v="0"/>
    <n v="0.04"/>
    <n v="10"/>
    <n v="1990"/>
    <m/>
    <m/>
  </r>
  <r>
    <x v="204"/>
    <x v="58"/>
    <n v="175"/>
    <n v="0"/>
    <n v="141"/>
    <n v="0"/>
    <n v="34"/>
    <n v="0"/>
    <n v="0.03"/>
    <n v="5"/>
    <n v="1990"/>
    <m/>
    <m/>
  </r>
  <r>
    <x v="204"/>
    <x v="59"/>
    <n v="181"/>
    <n v="0"/>
    <n v="146"/>
    <n v="0"/>
    <n v="35"/>
    <n v="0"/>
    <n v="0.03"/>
    <n v="2"/>
    <n v="1990"/>
    <m/>
    <m/>
  </r>
  <r>
    <x v="204"/>
    <x v="60"/>
    <n v="178"/>
    <n v="0"/>
    <n v="146"/>
    <n v="0"/>
    <n v="32"/>
    <n v="0"/>
    <n v="0.03"/>
    <n v="7"/>
    <n v="1990"/>
    <m/>
    <m/>
  </r>
  <r>
    <x v="204"/>
    <x v="61"/>
    <n v="198"/>
    <n v="0"/>
    <n v="157"/>
    <n v="0"/>
    <n v="41"/>
    <n v="0"/>
    <n v="0.03"/>
    <n v="7"/>
    <n v="1990"/>
    <m/>
    <m/>
  </r>
  <r>
    <x v="204"/>
    <x v="62"/>
    <n v="245"/>
    <n v="0"/>
    <n v="203"/>
    <n v="0"/>
    <n v="42"/>
    <n v="0"/>
    <n v="0.04"/>
    <n v="7"/>
    <n v="1990"/>
    <m/>
    <m/>
  </r>
  <r>
    <x v="204"/>
    <x v="63"/>
    <n v="281"/>
    <n v="0"/>
    <n v="235"/>
    <n v="0"/>
    <n v="46"/>
    <n v="0"/>
    <n v="0.05"/>
    <n v="7"/>
    <n v="1990"/>
    <m/>
    <m/>
  </r>
  <r>
    <x v="204"/>
    <x v="64"/>
    <n v="325"/>
    <n v="0"/>
    <n v="282"/>
    <n v="0"/>
    <n v="43"/>
    <n v="0"/>
    <n v="0.05"/>
    <n v="7"/>
    <n v="1990"/>
    <m/>
    <m/>
  </r>
  <r>
    <x v="204"/>
    <x v="65"/>
    <n v="357"/>
    <n v="0"/>
    <n v="311"/>
    <n v="0"/>
    <n v="46"/>
    <n v="0"/>
    <n v="0.06"/>
    <n v="7"/>
    <n v="1990"/>
    <m/>
    <m/>
  </r>
  <r>
    <x v="205"/>
    <x v="8"/>
    <n v="472"/>
    <n v="35"/>
    <n v="438"/>
    <n v="0"/>
    <n v="0"/>
    <n v="0"/>
    <n v="0.33"/>
    <n v="1946"/>
    <n v="1958"/>
    <m/>
    <m/>
  </r>
  <r>
    <x v="205"/>
    <x v="9"/>
    <n v="627"/>
    <n v="14"/>
    <n v="613"/>
    <n v="0"/>
    <n v="0"/>
    <n v="0"/>
    <n v="0.42"/>
    <n v="1748"/>
    <n v="1958"/>
    <m/>
    <m/>
  </r>
  <r>
    <x v="205"/>
    <x v="10"/>
    <n v="491"/>
    <n v="10"/>
    <n v="481"/>
    <n v="0"/>
    <n v="0"/>
    <n v="0"/>
    <n v="0.31"/>
    <n v="1616"/>
    <n v="1989"/>
    <m/>
    <m/>
  </r>
  <r>
    <x v="205"/>
    <x v="11"/>
    <n v="380"/>
    <n v="3"/>
    <n v="378"/>
    <n v="0"/>
    <n v="0"/>
    <n v="0"/>
    <n v="0.23"/>
    <n v="1684"/>
    <n v="1989"/>
    <m/>
    <m/>
  </r>
  <r>
    <x v="205"/>
    <x v="12"/>
    <n v="571"/>
    <n v="2"/>
    <n v="569"/>
    <n v="0"/>
    <n v="0"/>
    <n v="0"/>
    <n v="0.34"/>
    <n v="2085"/>
    <n v="1989"/>
    <m/>
    <m/>
  </r>
  <r>
    <x v="205"/>
    <x v="13"/>
    <n v="703"/>
    <n v="8"/>
    <n v="677"/>
    <n v="0"/>
    <n v="17"/>
    <n v="0"/>
    <n v="0.4"/>
    <n v="2311"/>
    <n v="1989"/>
    <m/>
    <m/>
  </r>
  <r>
    <x v="205"/>
    <x v="14"/>
    <n v="927"/>
    <n v="6"/>
    <n v="896"/>
    <n v="0"/>
    <n v="26"/>
    <n v="0"/>
    <n v="0.52"/>
    <n v="2307"/>
    <n v="1989"/>
    <m/>
    <m/>
  </r>
  <r>
    <x v="205"/>
    <x v="15"/>
    <n v="1010"/>
    <n v="6"/>
    <n v="977"/>
    <n v="0"/>
    <n v="27"/>
    <n v="0"/>
    <n v="0.55000000000000004"/>
    <n v="2193"/>
    <n v="1989"/>
    <m/>
    <m/>
  </r>
  <r>
    <x v="205"/>
    <x v="16"/>
    <n v="690"/>
    <n v="3"/>
    <n v="659"/>
    <n v="0"/>
    <n v="28"/>
    <n v="0"/>
    <n v="0.37"/>
    <n v="2544"/>
    <n v="1989"/>
    <m/>
    <m/>
  </r>
  <r>
    <x v="205"/>
    <x v="17"/>
    <n v="184"/>
    <n v="4"/>
    <n v="126"/>
    <n v="0"/>
    <n v="53"/>
    <n v="0"/>
    <n v="0.1"/>
    <n v="2684"/>
    <n v="1989"/>
    <m/>
    <m/>
  </r>
  <r>
    <x v="205"/>
    <x v="18"/>
    <n v="834"/>
    <n v="2"/>
    <n v="768"/>
    <n v="0"/>
    <n v="64"/>
    <n v="0"/>
    <n v="0.43"/>
    <n v="3114"/>
    <n v="1989"/>
    <m/>
    <m/>
  </r>
  <r>
    <x v="205"/>
    <x v="19"/>
    <n v="1478"/>
    <n v="6"/>
    <n v="1396"/>
    <n v="0"/>
    <n v="77"/>
    <n v="0"/>
    <n v="0.74"/>
    <n v="3595"/>
    <n v="1989"/>
    <m/>
    <m/>
  </r>
  <r>
    <x v="205"/>
    <x v="20"/>
    <n v="1965"/>
    <n v="2"/>
    <n v="1878"/>
    <n v="0"/>
    <n v="85"/>
    <n v="0"/>
    <n v="0.96"/>
    <n v="3537"/>
    <n v="1989"/>
    <m/>
    <m/>
  </r>
  <r>
    <x v="205"/>
    <x v="21"/>
    <n v="4966"/>
    <n v="3"/>
    <n v="4864"/>
    <n v="0"/>
    <n v="99"/>
    <n v="0"/>
    <n v="2.39"/>
    <n v="3652"/>
    <n v="1989"/>
    <m/>
    <m/>
  </r>
  <r>
    <x v="205"/>
    <x v="22"/>
    <n v="4525"/>
    <n v="4"/>
    <n v="4437"/>
    <n v="0"/>
    <n v="83"/>
    <n v="0"/>
    <n v="2.14"/>
    <n v="2806"/>
    <n v="1989"/>
    <m/>
    <m/>
  </r>
  <r>
    <x v="205"/>
    <x v="23"/>
    <n v="6065"/>
    <n v="3"/>
    <n v="5925"/>
    <n v="0"/>
    <n v="137"/>
    <n v="0"/>
    <n v="2.82"/>
    <n v="4418"/>
    <n v="1989"/>
    <m/>
    <m/>
  </r>
  <r>
    <x v="205"/>
    <x v="24"/>
    <n v="5787"/>
    <n v="4"/>
    <n v="5643"/>
    <n v="0"/>
    <n v="140"/>
    <n v="0"/>
    <n v="2.64"/>
    <n v="4135"/>
    <n v="1989"/>
    <m/>
    <m/>
  </r>
  <r>
    <x v="205"/>
    <x v="25"/>
    <n v="5991"/>
    <n v="5"/>
    <n v="5843"/>
    <n v="0"/>
    <n v="143"/>
    <n v="0"/>
    <n v="2.69"/>
    <n v="3709"/>
    <n v="1989"/>
    <m/>
    <m/>
  </r>
  <r>
    <x v="205"/>
    <x v="26"/>
    <n v="6693"/>
    <n v="1"/>
    <n v="6512"/>
    <n v="0"/>
    <n v="180"/>
    <n v="0"/>
    <n v="2.96"/>
    <n v="3199"/>
    <n v="1989"/>
    <m/>
    <m/>
  </r>
  <r>
    <x v="205"/>
    <x v="27"/>
    <n v="8191"/>
    <n v="3"/>
    <n v="8004"/>
    <n v="0"/>
    <n v="184"/>
    <n v="0"/>
    <n v="3.57"/>
    <n v="3838"/>
    <n v="1989"/>
    <m/>
    <m/>
  </r>
  <r>
    <x v="205"/>
    <x v="28"/>
    <n v="7720"/>
    <n v="4"/>
    <n v="7532"/>
    <n v="0"/>
    <n v="184"/>
    <n v="0"/>
    <n v="3.33"/>
    <n v="3783"/>
    <n v="1989"/>
    <m/>
    <m/>
  </r>
  <r>
    <x v="205"/>
    <x v="29"/>
    <n v="9044"/>
    <n v="4"/>
    <n v="8856"/>
    <n v="0"/>
    <n v="184"/>
    <n v="0"/>
    <n v="3.86"/>
    <n v="3847"/>
    <n v="1989"/>
    <m/>
    <m/>
  </r>
  <r>
    <x v="205"/>
    <x v="30"/>
    <n v="9851"/>
    <n v="1"/>
    <n v="9665"/>
    <n v="0"/>
    <n v="184"/>
    <n v="0"/>
    <n v="4.1500000000000004"/>
    <n v="3950"/>
    <n v="1989"/>
    <m/>
    <m/>
  </r>
  <r>
    <x v="205"/>
    <x v="31"/>
    <n v="8572"/>
    <n v="3"/>
    <n v="8303"/>
    <n v="0"/>
    <n v="266"/>
    <n v="0"/>
    <n v="3.55"/>
    <n v="3975"/>
    <n v="1989"/>
    <m/>
    <m/>
  </r>
  <r>
    <x v="205"/>
    <x v="32"/>
    <n v="7322"/>
    <n v="5"/>
    <n v="7011"/>
    <n v="0"/>
    <n v="306"/>
    <n v="0"/>
    <n v="2.97"/>
    <n v="4331"/>
    <n v="1989"/>
    <m/>
    <m/>
  </r>
  <r>
    <x v="205"/>
    <x v="33"/>
    <n v="8113"/>
    <n v="2"/>
    <n v="7745"/>
    <n v="0"/>
    <n v="367"/>
    <n v="0"/>
    <n v="3.22"/>
    <n v="5345"/>
    <n v="1989"/>
    <m/>
    <m/>
  </r>
  <r>
    <x v="205"/>
    <x v="34"/>
    <n v="9544"/>
    <n v="3"/>
    <n v="9112"/>
    <n v="0"/>
    <n v="429"/>
    <n v="0"/>
    <n v="3.69"/>
    <n v="4925"/>
    <n v="1989"/>
    <m/>
    <m/>
  </r>
  <r>
    <x v="205"/>
    <x v="35"/>
    <n v="9109"/>
    <n v="6"/>
    <n v="8720"/>
    <n v="0"/>
    <n v="384"/>
    <n v="0"/>
    <n v="3.44"/>
    <n v="4929"/>
    <n v="1989"/>
    <m/>
    <m/>
  </r>
  <r>
    <x v="205"/>
    <x v="36"/>
    <n v="9113"/>
    <n v="12"/>
    <n v="8830"/>
    <n v="0"/>
    <n v="271"/>
    <n v="0"/>
    <n v="3.36"/>
    <n v="5100"/>
    <n v="1989"/>
    <m/>
    <m/>
  </r>
  <r>
    <x v="205"/>
    <x v="37"/>
    <n v="9552"/>
    <n v="7"/>
    <n v="9300"/>
    <n v="0"/>
    <n v="245"/>
    <n v="0"/>
    <n v="3.45"/>
    <n v="5115"/>
    <n v="1989"/>
    <m/>
    <m/>
  </r>
  <r>
    <x v="205"/>
    <x v="38"/>
    <n v="8890"/>
    <n v="11"/>
    <n v="8671"/>
    <n v="0"/>
    <n v="208"/>
    <n v="0"/>
    <n v="3.15"/>
    <n v="7740"/>
    <n v="1989"/>
    <m/>
    <m/>
  </r>
  <r>
    <x v="205"/>
    <x v="39"/>
    <n v="9846"/>
    <n v="13"/>
    <n v="9616"/>
    <n v="0"/>
    <n v="217"/>
    <n v="0"/>
    <n v="3.42"/>
    <n v="5344"/>
    <n v="1989"/>
    <m/>
    <m/>
  </r>
  <r>
    <x v="205"/>
    <x v="40"/>
    <n v="11423"/>
    <n v="12"/>
    <n v="11179"/>
    <n v="0"/>
    <n v="232"/>
    <n v="0"/>
    <n v="3.88"/>
    <n v="8828"/>
    <n v="1989"/>
    <m/>
    <m/>
  </r>
  <r>
    <x v="205"/>
    <x v="41"/>
    <n v="12134"/>
    <n v="21"/>
    <n v="11860"/>
    <n v="0"/>
    <n v="252"/>
    <n v="0"/>
    <n v="4.0199999999999996"/>
    <n v="10914"/>
    <n v="1990"/>
    <m/>
    <m/>
  </r>
  <r>
    <x v="205"/>
    <x v="42"/>
    <n v="12345"/>
    <n v="12"/>
    <n v="12061"/>
    <n v="0"/>
    <n v="272"/>
    <n v="0"/>
    <n v="3.98"/>
    <n v="10163"/>
    <n v="1990"/>
    <m/>
    <m/>
  </r>
  <r>
    <x v="205"/>
    <x v="43"/>
    <n v="13206"/>
    <n v="18"/>
    <n v="12680"/>
    <n v="250"/>
    <n v="258"/>
    <n v="0"/>
    <n v="4.1399999999999997"/>
    <n v="12330"/>
    <n v="1990"/>
    <m/>
    <m/>
  </r>
  <r>
    <x v="205"/>
    <x v="44"/>
    <n v="13959"/>
    <n v="20"/>
    <n v="12790"/>
    <n v="744"/>
    <n v="405"/>
    <n v="0"/>
    <n v="4.25"/>
    <n v="11550"/>
    <n v="1990"/>
    <m/>
    <m/>
  </r>
  <r>
    <x v="205"/>
    <x v="45"/>
    <n v="16821"/>
    <n v="24"/>
    <n v="15488"/>
    <n v="887"/>
    <n v="422"/>
    <n v="0"/>
    <n v="4.97"/>
    <n v="11978"/>
    <n v="1990"/>
    <m/>
    <m/>
  </r>
  <r>
    <x v="205"/>
    <x v="46"/>
    <n v="11501"/>
    <n v="11"/>
    <n v="10132"/>
    <n v="923"/>
    <n v="435"/>
    <n v="0"/>
    <n v="3.3"/>
    <n v="14402"/>
    <n v="1990"/>
    <m/>
    <m/>
  </r>
  <r>
    <x v="205"/>
    <x v="47"/>
    <n v="13553"/>
    <n v="0"/>
    <n v="12280"/>
    <n v="823"/>
    <n v="449"/>
    <n v="0"/>
    <n v="3.79"/>
    <n v="15302"/>
    <n v="1990"/>
    <m/>
    <m/>
  </r>
  <r>
    <x v="205"/>
    <x v="48"/>
    <n v="15934"/>
    <n v="0"/>
    <n v="14673"/>
    <n v="812"/>
    <n v="449"/>
    <n v="0"/>
    <n v="4.34"/>
    <n v="15630"/>
    <n v="1990"/>
    <m/>
    <m/>
  </r>
  <r>
    <x v="205"/>
    <x v="49"/>
    <n v="13258"/>
    <n v="0"/>
    <n v="12051"/>
    <n v="889"/>
    <n v="318"/>
    <n v="0"/>
    <n v="3.52"/>
    <n v="17541"/>
    <n v="1990"/>
    <m/>
    <m/>
  </r>
  <r>
    <x v="205"/>
    <x v="50"/>
    <n v="13654"/>
    <n v="0"/>
    <n v="12704"/>
    <n v="724"/>
    <n v="226"/>
    <n v="0"/>
    <n v="3.55"/>
    <n v="18854"/>
    <n v="1990"/>
    <m/>
    <m/>
  </r>
  <r>
    <x v="205"/>
    <x v="51"/>
    <n v="13364"/>
    <n v="0"/>
    <n v="12469"/>
    <n v="739"/>
    <n v="156"/>
    <n v="0"/>
    <n v="3.41"/>
    <n v="19167"/>
    <n v="1990"/>
    <m/>
    <m/>
  </r>
  <r>
    <x v="205"/>
    <x v="52"/>
    <n v="13510"/>
    <n v="0"/>
    <n v="12313"/>
    <n v="1116"/>
    <n v="82"/>
    <n v="0"/>
    <n v="3.39"/>
    <n v="20535"/>
    <n v="1990"/>
    <m/>
    <m/>
  </r>
  <r>
    <x v="205"/>
    <x v="53"/>
    <n v="12880"/>
    <n v="0"/>
    <n v="11042"/>
    <n v="1811"/>
    <n v="27"/>
    <n v="0"/>
    <n v="3.19"/>
    <n v="20432"/>
    <n v="1990"/>
    <m/>
    <m/>
  </r>
  <r>
    <x v="205"/>
    <x v="54"/>
    <n v="8490"/>
    <n v="9"/>
    <n v="5660"/>
    <n v="2801"/>
    <n v="20"/>
    <n v="0"/>
    <n v="2.08"/>
    <n v="20463"/>
    <n v="1990"/>
    <m/>
    <m/>
  </r>
  <r>
    <x v="205"/>
    <x v="55"/>
    <n v="7765"/>
    <n v="11"/>
    <n v="4452"/>
    <n v="3302"/>
    <n v="0"/>
    <n v="0"/>
    <n v="1.87"/>
    <n v="23132"/>
    <n v="1990"/>
    <m/>
    <m/>
  </r>
  <r>
    <x v="205"/>
    <x v="56"/>
    <n v="8279"/>
    <n v="3"/>
    <n v="4797"/>
    <n v="3479"/>
    <n v="0"/>
    <n v="0"/>
    <n v="1.94"/>
    <n v="25462"/>
    <n v="1990"/>
    <m/>
    <m/>
  </r>
  <r>
    <x v="205"/>
    <x v="57"/>
    <n v="8399"/>
    <n v="4"/>
    <n v="4643"/>
    <n v="3752"/>
    <n v="0"/>
    <n v="0"/>
    <n v="1.9"/>
    <n v="28164"/>
    <n v="1990"/>
    <m/>
    <m/>
  </r>
  <r>
    <x v="205"/>
    <x v="58"/>
    <n v="5434"/>
    <n v="7"/>
    <n v="1408"/>
    <n v="4018"/>
    <n v="0"/>
    <n v="0"/>
    <n v="1.1499999999999999"/>
    <n v="30929"/>
    <n v="1990"/>
    <m/>
    <m/>
  </r>
  <r>
    <x v="205"/>
    <x v="59"/>
    <n v="9854"/>
    <n v="5"/>
    <n v="5736"/>
    <n v="4113"/>
    <n v="0"/>
    <n v="0"/>
    <n v="2.0299999999999998"/>
    <n v="32949"/>
    <n v="1990"/>
    <m/>
    <m/>
  </r>
  <r>
    <x v="205"/>
    <x v="60"/>
    <n v="15253"/>
    <n v="4"/>
    <n v="11092"/>
    <n v="4158"/>
    <n v="0"/>
    <n v="0"/>
    <n v="3.07"/>
    <n v="34663"/>
    <n v="1990"/>
    <m/>
    <m/>
  </r>
  <r>
    <x v="205"/>
    <x v="61"/>
    <n v="15174"/>
    <n v="7"/>
    <n v="10661"/>
    <n v="4506"/>
    <n v="0"/>
    <n v="0"/>
    <n v="2.99"/>
    <n v="39109"/>
    <n v="1990"/>
    <m/>
    <m/>
  </r>
  <r>
    <x v="205"/>
    <x v="62"/>
    <n v="12332"/>
    <n v="7"/>
    <n v="7774"/>
    <n v="4551"/>
    <n v="0"/>
    <n v="0"/>
    <n v="2.38"/>
    <n v="41786"/>
    <n v="1990"/>
    <m/>
    <m/>
  </r>
  <r>
    <x v="205"/>
    <x v="63"/>
    <n v="9919"/>
    <n v="29"/>
    <n v="4955"/>
    <n v="4935"/>
    <n v="0"/>
    <n v="0"/>
    <n v="1.87"/>
    <n v="41967"/>
    <n v="1990"/>
    <m/>
    <m/>
  </r>
  <r>
    <x v="205"/>
    <x v="64"/>
    <n v="15183"/>
    <n v="308"/>
    <n v="9324"/>
    <n v="5550"/>
    <n v="0"/>
    <n v="0"/>
    <n v="2.81"/>
    <n v="42215"/>
    <n v="1990"/>
    <m/>
    <m/>
  </r>
  <r>
    <x v="205"/>
    <x v="65"/>
    <n v="15373"/>
    <n v="456"/>
    <n v="9118"/>
    <n v="5800"/>
    <n v="0"/>
    <n v="0"/>
    <n v="2.79"/>
    <n v="42028"/>
    <n v="1990"/>
    <m/>
    <m/>
  </r>
  <r>
    <x v="206"/>
    <x v="43"/>
    <n v="12049"/>
    <n v="6494"/>
    <n v="2107"/>
    <n v="3109"/>
    <n v="340"/>
    <n v="0"/>
    <n v="2.27"/>
    <n v="0"/>
    <n v="1990"/>
    <m/>
    <m/>
  </r>
  <r>
    <x v="206"/>
    <x v="44"/>
    <n v="11694"/>
    <n v="6465"/>
    <n v="1810"/>
    <n v="3079"/>
    <n v="340"/>
    <n v="0"/>
    <n v="2.19"/>
    <n v="0"/>
    <n v="1990"/>
    <m/>
    <m/>
  </r>
  <r>
    <x v="206"/>
    <x v="45"/>
    <n v="11023"/>
    <n v="5718"/>
    <n v="1999"/>
    <n v="2939"/>
    <n v="367"/>
    <n v="0"/>
    <n v="2.06"/>
    <n v="27"/>
    <n v="1990"/>
    <m/>
    <m/>
  </r>
  <r>
    <x v="206"/>
    <x v="46"/>
    <n v="11485"/>
    <n v="5698"/>
    <n v="2134"/>
    <n v="3259"/>
    <n v="395"/>
    <n v="0"/>
    <n v="2.14"/>
    <n v="33"/>
    <n v="1990"/>
    <m/>
    <m/>
  </r>
  <r>
    <x v="206"/>
    <x v="47"/>
    <n v="11266"/>
    <n v="5554"/>
    <n v="1896"/>
    <n v="3434"/>
    <n v="381"/>
    <n v="0"/>
    <n v="2.09"/>
    <n v="32"/>
    <n v="1990"/>
    <m/>
    <m/>
  </r>
  <r>
    <x v="206"/>
    <x v="48"/>
    <n v="11194"/>
    <n v="5299"/>
    <n v="1984"/>
    <n v="3485"/>
    <n v="426"/>
    <n v="0"/>
    <n v="2.08"/>
    <n v="30"/>
    <n v="1990"/>
    <m/>
    <m/>
  </r>
  <r>
    <x v="206"/>
    <x v="49"/>
    <n v="11039"/>
    <n v="4934"/>
    <n v="1924"/>
    <n v="3541"/>
    <n v="640"/>
    <n v="0"/>
    <n v="2.0499999999999998"/>
    <n v="25"/>
    <n v="1990"/>
    <m/>
    <m/>
  </r>
  <r>
    <x v="206"/>
    <x v="50"/>
    <n v="10701"/>
    <n v="4790"/>
    <n v="1685"/>
    <n v="3584"/>
    <n v="642"/>
    <n v="0"/>
    <n v="1.98"/>
    <n v="17"/>
    <n v="1990"/>
    <m/>
    <m/>
  </r>
  <r>
    <x v="206"/>
    <x v="51"/>
    <n v="9786"/>
    <n v="4447"/>
    <n v="1317"/>
    <n v="3608"/>
    <n v="414"/>
    <n v="0"/>
    <n v="1.81"/>
    <n v="22"/>
    <n v="1990"/>
    <m/>
    <m/>
  </r>
  <r>
    <x v="206"/>
    <x v="52"/>
    <n v="10733"/>
    <n v="4627"/>
    <n v="1826"/>
    <n v="3853"/>
    <n v="425"/>
    <n v="2"/>
    <n v="1.98"/>
    <n v="26"/>
    <n v="1990"/>
    <m/>
    <m/>
  </r>
  <r>
    <x v="206"/>
    <x v="53"/>
    <n v="10704"/>
    <n v="4475"/>
    <n v="2133"/>
    <n v="3665"/>
    <n v="427"/>
    <n v="4"/>
    <n v="1.98"/>
    <n v="38"/>
    <n v="1990"/>
    <m/>
    <m/>
  </r>
  <r>
    <x v="206"/>
    <x v="54"/>
    <n v="10770"/>
    <n v="4810"/>
    <n v="1988"/>
    <n v="3541"/>
    <n v="428"/>
    <n v="4"/>
    <n v="1.99"/>
    <n v="28"/>
    <n v="1990"/>
    <m/>
    <m/>
  </r>
  <r>
    <x v="206"/>
    <x v="55"/>
    <n v="10567"/>
    <n v="4720"/>
    <n v="1981"/>
    <n v="3434"/>
    <n v="429"/>
    <n v="3"/>
    <n v="1.95"/>
    <n v="22"/>
    <n v="1990"/>
    <m/>
    <m/>
  </r>
  <r>
    <x v="206"/>
    <x v="56"/>
    <n v="10733"/>
    <n v="4454"/>
    <n v="2127"/>
    <n v="3675"/>
    <n v="476"/>
    <n v="1"/>
    <n v="1.98"/>
    <n v="32"/>
    <n v="1990"/>
    <m/>
    <m/>
  </r>
  <r>
    <x v="206"/>
    <x v="57"/>
    <n v="10664"/>
    <n v="4744"/>
    <n v="2070"/>
    <n v="3359"/>
    <n v="489"/>
    <n v="3"/>
    <n v="1.97"/>
    <n v="33"/>
    <n v="1990"/>
    <m/>
    <m/>
  </r>
  <r>
    <x v="206"/>
    <x v="58"/>
    <n v="10030"/>
    <n v="4206"/>
    <n v="2131"/>
    <n v="3179"/>
    <n v="506"/>
    <n v="8"/>
    <n v="1.86"/>
    <n v="41"/>
    <n v="1990"/>
    <m/>
    <m/>
  </r>
  <r>
    <x v="206"/>
    <x v="59"/>
    <n v="10284"/>
    <n v="4247"/>
    <n v="2239"/>
    <n v="3227"/>
    <n v="565"/>
    <n v="6"/>
    <n v="1.9"/>
    <n v="52"/>
    <n v="1990"/>
    <m/>
    <m/>
  </r>
  <r>
    <x v="206"/>
    <x v="60"/>
    <n v="9282"/>
    <n v="4092"/>
    <n v="2012"/>
    <n v="2763"/>
    <n v="409"/>
    <n v="7"/>
    <n v="1.72"/>
    <n v="38"/>
    <n v="1990"/>
    <m/>
    <m/>
  </r>
  <r>
    <x v="206"/>
    <x v="61"/>
    <n v="9883"/>
    <n v="4144"/>
    <n v="2214"/>
    <n v="3127"/>
    <n v="393"/>
    <n v="5"/>
    <n v="1.83"/>
    <n v="34"/>
    <n v="1990"/>
    <m/>
    <m/>
  </r>
  <r>
    <x v="206"/>
    <x v="62"/>
    <n v="9415"/>
    <n v="3920"/>
    <n v="2156"/>
    <n v="2896"/>
    <n v="438"/>
    <n v="5"/>
    <n v="1.74"/>
    <n v="36"/>
    <n v="1990"/>
    <m/>
    <m/>
  </r>
  <r>
    <x v="206"/>
    <x v="63"/>
    <n v="8935"/>
    <n v="3660"/>
    <n v="2146"/>
    <n v="2726"/>
    <n v="396"/>
    <n v="7"/>
    <n v="1.65"/>
    <n v="31"/>
    <n v="1990"/>
    <m/>
    <m/>
  </r>
  <r>
    <x v="206"/>
    <x v="64"/>
    <n v="9024"/>
    <n v="3657"/>
    <n v="2090"/>
    <n v="2847"/>
    <n v="424"/>
    <n v="7"/>
    <n v="1.67"/>
    <n v="34"/>
    <n v="1990"/>
    <m/>
    <m/>
  </r>
  <r>
    <x v="206"/>
    <x v="65"/>
    <n v="8366"/>
    <n v="3624"/>
    <n v="1932"/>
    <n v="2356"/>
    <n v="451"/>
    <n v="3"/>
    <n v="1.54"/>
    <n v="29"/>
    <n v="1990"/>
    <m/>
    <m/>
  </r>
  <r>
    <x v="207"/>
    <x v="43"/>
    <n v="3403"/>
    <n v="1615"/>
    <n v="1294"/>
    <n v="384"/>
    <n v="109"/>
    <n v="0"/>
    <n v="1.75"/>
    <n v="9"/>
    <n v="1990"/>
    <m/>
    <m/>
  </r>
  <r>
    <x v="207"/>
    <x v="44"/>
    <n v="3590"/>
    <n v="1537"/>
    <n v="1573"/>
    <n v="384"/>
    <n v="96"/>
    <n v="0"/>
    <n v="1.84"/>
    <n v="14"/>
    <n v="1990"/>
    <m/>
    <m/>
  </r>
  <r>
    <x v="207"/>
    <x v="45"/>
    <n v="3638"/>
    <n v="1432"/>
    <n v="1691"/>
    <n v="393"/>
    <n v="122"/>
    <n v="0"/>
    <n v="1.86"/>
    <n v="15"/>
    <n v="1990"/>
    <m/>
    <m/>
  </r>
  <r>
    <x v="207"/>
    <x v="46"/>
    <n v="3928"/>
    <n v="1485"/>
    <n v="1843"/>
    <n v="466"/>
    <n v="135"/>
    <n v="0"/>
    <n v="2"/>
    <n v="16"/>
    <n v="1990"/>
    <m/>
    <m/>
  </r>
  <r>
    <x v="207"/>
    <x v="47"/>
    <n v="4078"/>
    <n v="1370"/>
    <n v="2112"/>
    <n v="455"/>
    <n v="140"/>
    <n v="0"/>
    <n v="2.0699999999999998"/>
    <n v="15"/>
    <n v="1990"/>
    <m/>
    <m/>
  </r>
  <r>
    <x v="207"/>
    <x v="48"/>
    <n v="4325"/>
    <n v="1514"/>
    <n v="2163"/>
    <n v="496"/>
    <n v="151"/>
    <n v="0"/>
    <n v="2.19"/>
    <n v="15"/>
    <n v="1990"/>
    <m/>
    <m/>
  </r>
  <r>
    <x v="207"/>
    <x v="49"/>
    <n v="4143"/>
    <n v="1537"/>
    <n v="1939"/>
    <n v="512"/>
    <n v="156"/>
    <n v="0"/>
    <n v="2.09"/>
    <n v="15"/>
    <n v="1990"/>
    <m/>
    <m/>
  </r>
  <r>
    <x v="207"/>
    <x v="50"/>
    <n v="4155"/>
    <n v="1437"/>
    <n v="2019"/>
    <n v="533"/>
    <n v="166"/>
    <n v="0"/>
    <n v="2.1"/>
    <n v="17"/>
    <n v="1990"/>
    <m/>
    <m/>
  </r>
  <r>
    <x v="207"/>
    <x v="51"/>
    <n v="3926"/>
    <n v="1405"/>
    <n v="1828"/>
    <n v="516"/>
    <n v="177"/>
    <n v="0"/>
    <n v="1.98"/>
    <n v="21"/>
    <n v="1990"/>
    <m/>
    <m/>
  </r>
  <r>
    <x v="207"/>
    <x v="52"/>
    <n v="4135"/>
    <n v="1533"/>
    <n v="1903"/>
    <n v="531"/>
    <n v="168"/>
    <n v="0"/>
    <n v="2.08"/>
    <n v="22"/>
    <n v="1990"/>
    <m/>
    <m/>
  </r>
  <r>
    <x v="207"/>
    <x v="53"/>
    <n v="4205"/>
    <n v="1687"/>
    <n v="1845"/>
    <n v="512"/>
    <n v="160"/>
    <n v="0"/>
    <n v="2.11"/>
    <n v="24"/>
    <n v="1990"/>
    <m/>
    <m/>
  </r>
  <r>
    <x v="207"/>
    <x v="54"/>
    <n v="4230"/>
    <n v="1598"/>
    <n v="1880"/>
    <n v="566"/>
    <n v="186"/>
    <n v="0"/>
    <n v="2.12"/>
    <n v="21"/>
    <n v="1990"/>
    <m/>
    <m/>
  </r>
  <r>
    <x v="207"/>
    <x v="55"/>
    <n v="4294"/>
    <n v="1664"/>
    <n v="1907"/>
    <n v="561"/>
    <n v="161"/>
    <n v="0"/>
    <n v="2.15"/>
    <n v="16"/>
    <n v="1990"/>
    <m/>
    <m/>
  </r>
  <r>
    <x v="207"/>
    <x v="56"/>
    <n v="4327"/>
    <n v="1651"/>
    <n v="1943"/>
    <n v="580"/>
    <n v="152"/>
    <n v="0"/>
    <n v="2.16"/>
    <n v="38"/>
    <n v="1990"/>
    <m/>
    <m/>
  </r>
  <r>
    <x v="207"/>
    <x v="57"/>
    <n v="4430"/>
    <n v="1692"/>
    <n v="2004"/>
    <n v="562"/>
    <n v="173"/>
    <n v="0"/>
    <n v="2.21"/>
    <n v="46"/>
    <n v="1990"/>
    <m/>
    <m/>
  </r>
  <r>
    <x v="207"/>
    <x v="58"/>
    <n v="4430"/>
    <n v="1714"/>
    <n v="1968"/>
    <n v="571"/>
    <n v="177"/>
    <n v="0"/>
    <n v="2.19"/>
    <n v="68"/>
    <n v="1990"/>
    <m/>
    <m/>
  </r>
  <r>
    <x v="207"/>
    <x v="59"/>
    <n v="4733"/>
    <n v="1684"/>
    <n v="2293"/>
    <n v="549"/>
    <n v="207"/>
    <n v="0"/>
    <n v="2.33"/>
    <n v="86"/>
    <n v="1990"/>
    <m/>
    <m/>
  </r>
  <r>
    <x v="207"/>
    <x v="60"/>
    <n v="4167"/>
    <n v="1521"/>
    <n v="1979"/>
    <n v="519"/>
    <n v="147"/>
    <n v="0"/>
    <n v="2.04"/>
    <n v="51"/>
    <n v="1990"/>
    <m/>
    <m/>
  </r>
  <r>
    <x v="207"/>
    <x v="61"/>
    <n v="4182"/>
    <n v="1529"/>
    <n v="2005"/>
    <n v="539"/>
    <n v="109"/>
    <n v="0"/>
    <n v="2.04"/>
    <n v="39"/>
    <n v="1990"/>
    <m/>
    <m/>
  </r>
  <r>
    <x v="207"/>
    <x v="62"/>
    <n v="4115"/>
    <n v="1571"/>
    <n v="1999"/>
    <n v="461"/>
    <n v="84"/>
    <n v="0"/>
    <n v="2"/>
    <n v="48"/>
    <n v="1990"/>
    <m/>
    <m/>
  </r>
  <r>
    <x v="207"/>
    <x v="63"/>
    <n v="4031"/>
    <n v="1514"/>
    <n v="1943"/>
    <n v="444"/>
    <n v="130"/>
    <n v="0"/>
    <n v="1.95"/>
    <n v="63"/>
    <n v="1990"/>
    <m/>
    <m/>
  </r>
  <r>
    <x v="207"/>
    <x v="64"/>
    <n v="3859"/>
    <n v="1441"/>
    <n v="1831"/>
    <n v="432"/>
    <n v="155"/>
    <n v="0"/>
    <n v="1.87"/>
    <n v="74"/>
    <n v="1990"/>
    <m/>
    <m/>
  </r>
  <r>
    <x v="207"/>
    <x v="65"/>
    <n v="3494"/>
    <n v="1136"/>
    <n v="1788"/>
    <n v="391"/>
    <n v="180"/>
    <n v="0"/>
    <n v="1.69"/>
    <n v="71"/>
    <n v="1990"/>
    <m/>
    <m/>
  </r>
  <r>
    <x v="208"/>
    <x v="3"/>
    <n v="1"/>
    <n v="0"/>
    <n v="1"/>
    <n v="0"/>
    <n v="0"/>
    <n v="0"/>
    <n v="0.01"/>
    <n v="0"/>
    <n v="1958"/>
    <m/>
    <m/>
  </r>
  <r>
    <x v="208"/>
    <x v="4"/>
    <n v="1"/>
    <n v="0"/>
    <n v="1"/>
    <n v="0"/>
    <n v="0"/>
    <n v="0"/>
    <n v="0.01"/>
    <n v="0"/>
    <n v="1958"/>
    <m/>
    <m/>
  </r>
  <r>
    <x v="208"/>
    <x v="5"/>
    <n v="1"/>
    <n v="0"/>
    <n v="1"/>
    <n v="0"/>
    <n v="0"/>
    <n v="0"/>
    <n v="0.01"/>
    <n v="0"/>
    <n v="1958"/>
    <m/>
    <m/>
  </r>
  <r>
    <x v="208"/>
    <x v="6"/>
    <n v="3"/>
    <n v="0"/>
    <n v="3"/>
    <n v="0"/>
    <n v="0"/>
    <n v="0"/>
    <n v="0.03"/>
    <n v="0"/>
    <n v="1958"/>
    <m/>
    <m/>
  </r>
  <r>
    <x v="208"/>
    <x v="7"/>
    <n v="3"/>
    <n v="0"/>
    <n v="3"/>
    <n v="0"/>
    <n v="0"/>
    <n v="0"/>
    <n v="0.02"/>
    <n v="0"/>
    <n v="1958"/>
    <m/>
    <m/>
  </r>
  <r>
    <x v="208"/>
    <x v="8"/>
    <n v="3"/>
    <n v="0"/>
    <n v="3"/>
    <n v="0"/>
    <n v="0"/>
    <n v="0"/>
    <n v="0.02"/>
    <n v="0"/>
    <n v="1958"/>
    <m/>
    <m/>
  </r>
  <r>
    <x v="208"/>
    <x v="9"/>
    <n v="3"/>
    <n v="0"/>
    <n v="3"/>
    <n v="0"/>
    <n v="0"/>
    <n v="0"/>
    <n v="0.03"/>
    <n v="0"/>
    <n v="1958"/>
    <m/>
    <m/>
  </r>
  <r>
    <x v="208"/>
    <x v="10"/>
    <n v="3"/>
    <n v="0"/>
    <n v="3"/>
    <n v="0"/>
    <n v="0"/>
    <n v="0"/>
    <n v="0.03"/>
    <n v="0"/>
    <n v="1989"/>
    <m/>
    <m/>
  </r>
  <r>
    <x v="208"/>
    <x v="11"/>
    <n v="3"/>
    <n v="0"/>
    <n v="3"/>
    <n v="0"/>
    <n v="0"/>
    <n v="0"/>
    <n v="0.03"/>
    <n v="0"/>
    <n v="1989"/>
    <m/>
    <m/>
  </r>
  <r>
    <x v="208"/>
    <x v="12"/>
    <n v="4"/>
    <n v="0"/>
    <n v="4"/>
    <n v="0"/>
    <n v="0"/>
    <n v="0"/>
    <n v="0.03"/>
    <n v="0"/>
    <n v="1989"/>
    <m/>
    <m/>
  </r>
  <r>
    <x v="208"/>
    <x v="13"/>
    <n v="4"/>
    <n v="0"/>
    <n v="4"/>
    <n v="0"/>
    <n v="0"/>
    <n v="0"/>
    <n v="0.03"/>
    <n v="0"/>
    <n v="1989"/>
    <m/>
    <m/>
  </r>
  <r>
    <x v="208"/>
    <x v="14"/>
    <n v="4"/>
    <n v="0"/>
    <n v="4"/>
    <n v="0"/>
    <n v="0"/>
    <n v="0"/>
    <n v="0.03"/>
    <n v="0"/>
    <n v="1989"/>
    <m/>
    <m/>
  </r>
  <r>
    <x v="208"/>
    <x v="15"/>
    <n v="5"/>
    <n v="0"/>
    <n v="5"/>
    <n v="0"/>
    <n v="0"/>
    <n v="0"/>
    <n v="0.04"/>
    <n v="0"/>
    <n v="1989"/>
    <m/>
    <m/>
  </r>
  <r>
    <x v="208"/>
    <x v="16"/>
    <n v="7"/>
    <n v="0"/>
    <n v="7"/>
    <n v="0"/>
    <n v="0"/>
    <n v="0"/>
    <n v="0.05"/>
    <n v="0"/>
    <n v="1989"/>
    <m/>
    <m/>
  </r>
  <r>
    <x v="208"/>
    <x v="17"/>
    <n v="7"/>
    <n v="0"/>
    <n v="7"/>
    <n v="0"/>
    <n v="0"/>
    <n v="0"/>
    <n v="0.05"/>
    <n v="0"/>
    <n v="1989"/>
    <m/>
    <m/>
  </r>
  <r>
    <x v="208"/>
    <x v="18"/>
    <n v="9"/>
    <n v="0"/>
    <n v="9"/>
    <n v="0"/>
    <n v="0"/>
    <n v="0"/>
    <n v="0.06"/>
    <n v="0"/>
    <n v="1989"/>
    <m/>
    <m/>
  </r>
  <r>
    <x v="208"/>
    <x v="19"/>
    <n v="10"/>
    <n v="0"/>
    <n v="10"/>
    <n v="0"/>
    <n v="0"/>
    <n v="0"/>
    <n v="7.0000000000000007E-2"/>
    <n v="0"/>
    <n v="1989"/>
    <m/>
    <m/>
  </r>
  <r>
    <x v="208"/>
    <x v="20"/>
    <n v="10"/>
    <n v="0"/>
    <n v="10"/>
    <n v="0"/>
    <n v="0"/>
    <n v="0"/>
    <n v="0.06"/>
    <n v="0"/>
    <n v="1989"/>
    <m/>
    <m/>
  </r>
  <r>
    <x v="208"/>
    <x v="21"/>
    <n v="11"/>
    <n v="0"/>
    <n v="11"/>
    <n v="0"/>
    <n v="0"/>
    <n v="0"/>
    <n v="7.0000000000000007E-2"/>
    <n v="1"/>
    <n v="1989"/>
    <m/>
    <m/>
  </r>
  <r>
    <x v="208"/>
    <x v="22"/>
    <n v="13"/>
    <n v="0"/>
    <n v="13"/>
    <n v="0"/>
    <n v="0"/>
    <n v="0"/>
    <n v="0.08"/>
    <n v="1"/>
    <n v="1989"/>
    <m/>
    <m/>
  </r>
  <r>
    <x v="208"/>
    <x v="23"/>
    <n v="15"/>
    <n v="0"/>
    <n v="15"/>
    <n v="0"/>
    <n v="0"/>
    <n v="0"/>
    <n v="0.09"/>
    <n v="1"/>
    <n v="1989"/>
    <m/>
    <m/>
  </r>
  <r>
    <x v="208"/>
    <x v="24"/>
    <n v="18"/>
    <n v="0"/>
    <n v="18"/>
    <n v="0"/>
    <n v="0"/>
    <n v="0"/>
    <n v="0.1"/>
    <n v="2"/>
    <n v="1989"/>
    <m/>
    <m/>
  </r>
  <r>
    <x v="208"/>
    <x v="25"/>
    <n v="18"/>
    <n v="0"/>
    <n v="18"/>
    <n v="0"/>
    <n v="0"/>
    <n v="0"/>
    <n v="0.09"/>
    <n v="2"/>
    <n v="1989"/>
    <m/>
    <m/>
  </r>
  <r>
    <x v="208"/>
    <x v="26"/>
    <n v="16"/>
    <n v="0"/>
    <n v="16"/>
    <n v="0"/>
    <n v="0"/>
    <n v="0"/>
    <n v="0.08"/>
    <n v="1"/>
    <n v="1989"/>
    <m/>
    <m/>
  </r>
  <r>
    <x v="208"/>
    <x v="27"/>
    <n v="17"/>
    <n v="0"/>
    <n v="17"/>
    <n v="0"/>
    <n v="0"/>
    <n v="0"/>
    <n v="0.08"/>
    <n v="2"/>
    <n v="1989"/>
    <m/>
    <m/>
  </r>
  <r>
    <x v="208"/>
    <x v="28"/>
    <n v="22"/>
    <n v="0"/>
    <n v="22"/>
    <n v="0"/>
    <n v="0"/>
    <n v="0"/>
    <n v="0.11"/>
    <n v="1"/>
    <n v="1989"/>
    <m/>
    <m/>
  </r>
  <r>
    <x v="208"/>
    <x v="29"/>
    <n v="17"/>
    <n v="0"/>
    <n v="17"/>
    <n v="0"/>
    <n v="0"/>
    <n v="0"/>
    <n v="0.08"/>
    <n v="3"/>
    <n v="1989"/>
    <m/>
    <m/>
  </r>
  <r>
    <x v="208"/>
    <x v="30"/>
    <n v="30"/>
    <n v="0"/>
    <n v="30"/>
    <n v="0"/>
    <n v="0"/>
    <n v="0"/>
    <n v="0.14000000000000001"/>
    <n v="3"/>
    <n v="1989"/>
    <m/>
    <m/>
  </r>
  <r>
    <x v="208"/>
    <x v="31"/>
    <n v="28"/>
    <n v="0"/>
    <n v="28"/>
    <n v="0"/>
    <n v="0"/>
    <n v="0"/>
    <n v="0.12"/>
    <n v="3"/>
    <n v="1989"/>
    <m/>
    <m/>
  </r>
  <r>
    <x v="208"/>
    <x v="32"/>
    <n v="37"/>
    <n v="0"/>
    <n v="37"/>
    <n v="0"/>
    <n v="0"/>
    <n v="0"/>
    <n v="0.16"/>
    <n v="3"/>
    <n v="1989"/>
    <m/>
    <m/>
  </r>
  <r>
    <x v="208"/>
    <x v="33"/>
    <n v="33"/>
    <n v="0"/>
    <n v="33"/>
    <n v="0"/>
    <n v="0"/>
    <n v="0"/>
    <n v="0.14000000000000001"/>
    <n v="3"/>
    <n v="1989"/>
    <m/>
    <m/>
  </r>
  <r>
    <x v="208"/>
    <x v="34"/>
    <n v="39"/>
    <n v="0"/>
    <n v="39"/>
    <n v="0"/>
    <n v="0"/>
    <n v="0"/>
    <n v="0.15"/>
    <n v="3"/>
    <n v="1989"/>
    <m/>
    <m/>
  </r>
  <r>
    <x v="208"/>
    <x v="35"/>
    <n v="39"/>
    <n v="0"/>
    <n v="39"/>
    <n v="0"/>
    <n v="0"/>
    <n v="0"/>
    <n v="0.15"/>
    <n v="2"/>
    <n v="1989"/>
    <m/>
    <m/>
  </r>
  <r>
    <x v="208"/>
    <x v="36"/>
    <n v="41"/>
    <n v="0"/>
    <n v="41"/>
    <n v="0"/>
    <n v="0"/>
    <n v="0"/>
    <n v="0.15"/>
    <n v="0"/>
    <n v="1989"/>
    <m/>
    <m/>
  </r>
  <r>
    <x v="208"/>
    <x v="37"/>
    <n v="42"/>
    <n v="0"/>
    <n v="42"/>
    <n v="0"/>
    <n v="0"/>
    <n v="0"/>
    <n v="0.15"/>
    <n v="1"/>
    <n v="1989"/>
    <m/>
    <m/>
  </r>
  <r>
    <x v="208"/>
    <x v="38"/>
    <n v="44"/>
    <n v="0"/>
    <n v="44"/>
    <n v="0"/>
    <n v="0"/>
    <n v="0"/>
    <n v="0.16"/>
    <n v="2"/>
    <n v="1989"/>
    <m/>
    <m/>
  </r>
  <r>
    <x v="208"/>
    <x v="39"/>
    <n v="43"/>
    <n v="0"/>
    <n v="43"/>
    <n v="0"/>
    <n v="0"/>
    <n v="0"/>
    <n v="0.15"/>
    <n v="2"/>
    <n v="1989"/>
    <m/>
    <m/>
  </r>
  <r>
    <x v="208"/>
    <x v="40"/>
    <n v="44"/>
    <n v="0"/>
    <n v="44"/>
    <n v="0"/>
    <n v="0"/>
    <n v="0"/>
    <n v="0.15"/>
    <n v="2"/>
    <n v="1989"/>
    <m/>
    <m/>
  </r>
  <r>
    <x v="208"/>
    <x v="41"/>
    <n v="40"/>
    <n v="0"/>
    <n v="40"/>
    <n v="0"/>
    <n v="0"/>
    <n v="0"/>
    <n v="0.13"/>
    <n v="6"/>
    <n v="1990"/>
    <m/>
    <m/>
  </r>
  <r>
    <x v="208"/>
    <x v="42"/>
    <n v="40"/>
    <n v="0"/>
    <n v="40"/>
    <n v="0"/>
    <n v="0"/>
    <n v="0"/>
    <n v="0.13"/>
    <n v="6"/>
    <n v="1990"/>
    <m/>
    <m/>
  </r>
  <r>
    <x v="208"/>
    <x v="43"/>
    <n v="39"/>
    <n v="0"/>
    <n v="39"/>
    <n v="0"/>
    <n v="0"/>
    <n v="0"/>
    <n v="0.12"/>
    <n v="6"/>
    <n v="1990"/>
    <m/>
    <m/>
  </r>
  <r>
    <x v="208"/>
    <x v="44"/>
    <n v="39"/>
    <n v="0"/>
    <n v="39"/>
    <n v="0"/>
    <n v="0"/>
    <n v="0"/>
    <n v="0.11"/>
    <n v="6"/>
    <n v="1990"/>
    <m/>
    <m/>
  </r>
  <r>
    <x v="208"/>
    <x v="45"/>
    <n v="38"/>
    <n v="0"/>
    <n v="38"/>
    <n v="0"/>
    <n v="0"/>
    <n v="0"/>
    <n v="0.11"/>
    <n v="6"/>
    <n v="1990"/>
    <m/>
    <m/>
  </r>
  <r>
    <x v="208"/>
    <x v="46"/>
    <n v="39"/>
    <n v="0"/>
    <n v="39"/>
    <n v="0"/>
    <n v="0"/>
    <n v="0"/>
    <n v="0.11"/>
    <n v="6"/>
    <n v="1990"/>
    <m/>
    <m/>
  </r>
  <r>
    <x v="208"/>
    <x v="47"/>
    <n v="39"/>
    <n v="0"/>
    <n v="39"/>
    <n v="0"/>
    <n v="0"/>
    <n v="0"/>
    <n v="0.11"/>
    <n v="6"/>
    <n v="1990"/>
    <m/>
    <m/>
  </r>
  <r>
    <x v="208"/>
    <x v="48"/>
    <n v="39"/>
    <n v="0"/>
    <n v="39"/>
    <n v="0"/>
    <n v="0"/>
    <n v="0"/>
    <n v="0.1"/>
    <n v="6"/>
    <n v="1990"/>
    <m/>
    <m/>
  </r>
  <r>
    <x v="208"/>
    <x v="49"/>
    <n v="39"/>
    <n v="0"/>
    <n v="39"/>
    <n v="0"/>
    <n v="0"/>
    <n v="0"/>
    <n v="0.1"/>
    <n v="6"/>
    <n v="1990"/>
    <m/>
    <m/>
  </r>
  <r>
    <x v="208"/>
    <x v="50"/>
    <n v="41"/>
    <n v="0"/>
    <n v="41"/>
    <n v="0"/>
    <n v="0"/>
    <n v="0"/>
    <n v="0.1"/>
    <n v="7"/>
    <n v="1990"/>
    <m/>
    <m/>
  </r>
  <r>
    <x v="208"/>
    <x v="51"/>
    <n v="41"/>
    <n v="0"/>
    <n v="41"/>
    <n v="0"/>
    <n v="0"/>
    <n v="0"/>
    <n v="0.1"/>
    <n v="7"/>
    <n v="1990"/>
    <m/>
    <m/>
  </r>
  <r>
    <x v="208"/>
    <x v="52"/>
    <n v="43"/>
    <n v="0"/>
    <n v="43"/>
    <n v="0"/>
    <n v="0"/>
    <n v="0"/>
    <n v="0.1"/>
    <n v="7"/>
    <n v="1990"/>
    <m/>
    <m/>
  </r>
  <r>
    <x v="208"/>
    <x v="53"/>
    <n v="43"/>
    <n v="0"/>
    <n v="43"/>
    <n v="0"/>
    <n v="0"/>
    <n v="0"/>
    <n v="0.1"/>
    <n v="7"/>
    <n v="1990"/>
    <m/>
    <m/>
  </r>
  <r>
    <x v="208"/>
    <x v="54"/>
    <n v="44"/>
    <n v="0"/>
    <n v="44"/>
    <n v="0"/>
    <n v="0"/>
    <n v="0"/>
    <n v="0.1"/>
    <n v="7"/>
    <n v="1990"/>
    <m/>
    <m/>
  </r>
  <r>
    <x v="208"/>
    <x v="55"/>
    <n v="44"/>
    <n v="0"/>
    <n v="44"/>
    <n v="0"/>
    <n v="0"/>
    <n v="0"/>
    <n v="0.1"/>
    <n v="7"/>
    <n v="1990"/>
    <m/>
    <m/>
  </r>
  <r>
    <x v="208"/>
    <x v="56"/>
    <n v="44"/>
    <n v="0"/>
    <n v="44"/>
    <n v="0"/>
    <n v="0"/>
    <n v="0"/>
    <n v="0.09"/>
    <n v="7"/>
    <n v="1990"/>
    <m/>
    <m/>
  </r>
  <r>
    <x v="208"/>
    <x v="57"/>
    <n v="45"/>
    <n v="0"/>
    <n v="45"/>
    <n v="0"/>
    <n v="0"/>
    <n v="0"/>
    <n v="0.09"/>
    <n v="7"/>
    <n v="1990"/>
    <m/>
    <m/>
  </r>
  <r>
    <x v="208"/>
    <x v="58"/>
    <n v="49"/>
    <n v="0"/>
    <n v="49"/>
    <n v="0"/>
    <n v="0"/>
    <n v="0"/>
    <n v="0.1"/>
    <n v="8"/>
    <n v="1990"/>
    <m/>
    <m/>
  </r>
  <r>
    <x v="208"/>
    <x v="59"/>
    <n v="51"/>
    <n v="0"/>
    <n v="51"/>
    <n v="0"/>
    <n v="0"/>
    <n v="0"/>
    <n v="0.1"/>
    <n v="5"/>
    <n v="1990"/>
    <m/>
    <m/>
  </r>
  <r>
    <x v="208"/>
    <x v="60"/>
    <n v="53"/>
    <n v="0"/>
    <n v="53"/>
    <n v="0"/>
    <n v="0"/>
    <n v="0"/>
    <n v="0.1"/>
    <n v="4"/>
    <n v="1990"/>
    <m/>
    <m/>
  </r>
  <r>
    <x v="208"/>
    <x v="61"/>
    <n v="54"/>
    <n v="0"/>
    <n v="54"/>
    <n v="0"/>
    <n v="0"/>
    <n v="0"/>
    <n v="0.1"/>
    <n v="4"/>
    <n v="1990"/>
    <m/>
    <m/>
  </r>
  <r>
    <x v="208"/>
    <x v="62"/>
    <n v="54"/>
    <n v="0"/>
    <n v="54"/>
    <n v="0"/>
    <n v="0"/>
    <n v="0"/>
    <n v="0.1"/>
    <n v="4"/>
    <n v="1990"/>
    <m/>
    <m/>
  </r>
  <r>
    <x v="208"/>
    <x v="63"/>
    <n v="54"/>
    <n v="0"/>
    <n v="54"/>
    <n v="0"/>
    <n v="0"/>
    <n v="0"/>
    <n v="0.1"/>
    <n v="4"/>
    <n v="1990"/>
    <m/>
    <m/>
  </r>
  <r>
    <x v="208"/>
    <x v="64"/>
    <n v="55"/>
    <n v="0"/>
    <n v="55"/>
    <n v="0"/>
    <n v="0"/>
    <n v="0"/>
    <n v="0.1"/>
    <n v="4"/>
    <n v="1990"/>
    <m/>
    <m/>
  </r>
  <r>
    <x v="208"/>
    <x v="65"/>
    <n v="55"/>
    <n v="0"/>
    <n v="55"/>
    <n v="0"/>
    <n v="0"/>
    <n v="0"/>
    <n v="0.1"/>
    <n v="4"/>
    <n v="1990"/>
    <m/>
    <m/>
  </r>
  <r>
    <x v="209"/>
    <x v="1"/>
    <n v="13"/>
    <n v="0"/>
    <n v="13"/>
    <n v="0"/>
    <n v="0"/>
    <n v="0"/>
    <n v="0.01"/>
    <n v="0"/>
    <n v="1958"/>
    <m/>
    <m/>
  </r>
  <r>
    <x v="209"/>
    <x v="2"/>
    <n v="13"/>
    <n v="0"/>
    <n v="13"/>
    <n v="0"/>
    <n v="0"/>
    <n v="0"/>
    <n v="0.01"/>
    <n v="0"/>
    <n v="1958"/>
    <m/>
    <m/>
  </r>
  <r>
    <x v="209"/>
    <x v="3"/>
    <n v="13"/>
    <n v="0"/>
    <n v="13"/>
    <n v="0"/>
    <n v="0"/>
    <n v="0"/>
    <n v="0.01"/>
    <n v="0"/>
    <n v="1958"/>
    <m/>
    <m/>
  </r>
  <r>
    <x v="209"/>
    <x v="4"/>
    <n v="13"/>
    <n v="0"/>
    <n v="13"/>
    <n v="0"/>
    <n v="0"/>
    <n v="0"/>
    <n v="0.01"/>
    <n v="0"/>
    <n v="1958"/>
    <m/>
    <m/>
  </r>
  <r>
    <x v="209"/>
    <x v="5"/>
    <n v="13"/>
    <n v="0"/>
    <n v="13"/>
    <n v="0"/>
    <n v="0"/>
    <n v="0"/>
    <n v="0.01"/>
    <n v="0"/>
    <n v="1958"/>
    <m/>
    <m/>
  </r>
  <r>
    <x v="209"/>
    <x v="6"/>
    <n v="18"/>
    <n v="0"/>
    <n v="18"/>
    <n v="0"/>
    <n v="0"/>
    <n v="0"/>
    <n v="0.01"/>
    <n v="0"/>
    <n v="1958"/>
    <m/>
    <m/>
  </r>
  <r>
    <x v="209"/>
    <x v="7"/>
    <n v="19"/>
    <n v="0"/>
    <n v="19"/>
    <n v="0"/>
    <n v="0"/>
    <n v="0"/>
    <n v="0.01"/>
    <n v="0"/>
    <n v="1958"/>
    <m/>
    <m/>
  </r>
  <r>
    <x v="209"/>
    <x v="8"/>
    <n v="20"/>
    <n v="0"/>
    <n v="20"/>
    <n v="0"/>
    <n v="0"/>
    <n v="0"/>
    <n v="0.01"/>
    <n v="0"/>
    <n v="1958"/>
    <m/>
    <m/>
  </r>
  <r>
    <x v="209"/>
    <x v="9"/>
    <n v="23"/>
    <n v="0"/>
    <n v="23"/>
    <n v="0"/>
    <n v="0"/>
    <n v="0"/>
    <n v="0.01"/>
    <n v="0"/>
    <n v="1958"/>
    <m/>
    <m/>
  </r>
  <r>
    <x v="209"/>
    <x v="10"/>
    <n v="24"/>
    <n v="0"/>
    <n v="24"/>
    <n v="0"/>
    <n v="0"/>
    <n v="0"/>
    <n v="0.01"/>
    <n v="0"/>
    <n v="1989"/>
    <m/>
    <m/>
  </r>
  <r>
    <x v="209"/>
    <x v="11"/>
    <n v="23"/>
    <n v="0"/>
    <n v="23"/>
    <n v="0"/>
    <n v="0"/>
    <n v="0"/>
    <n v="0.01"/>
    <n v="0"/>
    <n v="1989"/>
    <m/>
    <m/>
  </r>
  <r>
    <x v="209"/>
    <x v="12"/>
    <n v="24"/>
    <n v="0"/>
    <n v="24"/>
    <n v="0"/>
    <n v="0"/>
    <n v="0"/>
    <n v="0.01"/>
    <n v="0"/>
    <n v="1989"/>
    <m/>
    <m/>
  </r>
  <r>
    <x v="209"/>
    <x v="13"/>
    <n v="29"/>
    <n v="0"/>
    <n v="29"/>
    <n v="0"/>
    <n v="0"/>
    <n v="0"/>
    <n v="0.01"/>
    <n v="0"/>
    <n v="1989"/>
    <m/>
    <m/>
  </r>
  <r>
    <x v="209"/>
    <x v="14"/>
    <n v="28"/>
    <n v="0"/>
    <n v="28"/>
    <n v="0"/>
    <n v="0"/>
    <n v="0"/>
    <n v="0.01"/>
    <n v="0"/>
    <n v="1989"/>
    <m/>
    <m/>
  </r>
  <r>
    <x v="209"/>
    <x v="15"/>
    <n v="37"/>
    <n v="0"/>
    <n v="37"/>
    <n v="0"/>
    <n v="0"/>
    <n v="0"/>
    <n v="0.01"/>
    <n v="0"/>
    <n v="1989"/>
    <m/>
    <m/>
  </r>
  <r>
    <x v="209"/>
    <x v="16"/>
    <n v="36"/>
    <n v="0"/>
    <n v="36"/>
    <n v="0"/>
    <n v="0"/>
    <n v="0"/>
    <n v="0.01"/>
    <n v="0"/>
    <n v="1989"/>
    <m/>
    <m/>
  </r>
  <r>
    <x v="209"/>
    <x v="17"/>
    <n v="38"/>
    <n v="0"/>
    <n v="38"/>
    <n v="0"/>
    <n v="0"/>
    <n v="0"/>
    <n v="0.01"/>
    <n v="0"/>
    <n v="1989"/>
    <m/>
    <m/>
  </r>
  <r>
    <x v="209"/>
    <x v="18"/>
    <n v="62"/>
    <n v="0"/>
    <n v="62"/>
    <n v="0"/>
    <n v="0"/>
    <n v="0"/>
    <n v="0.02"/>
    <n v="0"/>
    <n v="1989"/>
    <m/>
    <m/>
  </r>
  <r>
    <x v="209"/>
    <x v="19"/>
    <n v="42"/>
    <n v="0"/>
    <n v="42"/>
    <n v="0"/>
    <n v="0"/>
    <n v="0"/>
    <n v="0.01"/>
    <n v="0"/>
    <n v="1989"/>
    <m/>
    <m/>
  </r>
  <r>
    <x v="209"/>
    <x v="20"/>
    <n v="44"/>
    <n v="0"/>
    <n v="44"/>
    <n v="0"/>
    <n v="0"/>
    <n v="0"/>
    <n v="0.01"/>
    <n v="0"/>
    <n v="1989"/>
    <m/>
    <m/>
  </r>
  <r>
    <x v="209"/>
    <x v="21"/>
    <n v="59"/>
    <n v="0"/>
    <n v="59"/>
    <n v="0"/>
    <n v="0"/>
    <n v="0"/>
    <n v="0.02"/>
    <n v="6"/>
    <n v="1989"/>
    <m/>
    <m/>
  </r>
  <r>
    <x v="209"/>
    <x v="22"/>
    <n v="51"/>
    <n v="0"/>
    <n v="51"/>
    <n v="0"/>
    <n v="0"/>
    <n v="0"/>
    <n v="0.01"/>
    <n v="7"/>
    <n v="1989"/>
    <m/>
    <m/>
  </r>
  <r>
    <x v="209"/>
    <x v="23"/>
    <n v="64"/>
    <n v="0"/>
    <n v="64"/>
    <n v="0"/>
    <n v="0"/>
    <n v="0"/>
    <n v="0.02"/>
    <n v="5"/>
    <n v="1989"/>
    <m/>
    <m/>
  </r>
  <r>
    <x v="209"/>
    <x v="24"/>
    <n v="72"/>
    <n v="0"/>
    <n v="72"/>
    <n v="0"/>
    <n v="0"/>
    <n v="0"/>
    <n v="0.02"/>
    <n v="5"/>
    <n v="1989"/>
    <m/>
    <m/>
  </r>
  <r>
    <x v="209"/>
    <x v="25"/>
    <n v="90"/>
    <n v="0"/>
    <n v="90"/>
    <n v="0"/>
    <n v="0"/>
    <n v="0"/>
    <n v="0.02"/>
    <n v="9"/>
    <n v="1989"/>
    <m/>
    <m/>
  </r>
  <r>
    <x v="209"/>
    <x v="26"/>
    <n v="137"/>
    <n v="0"/>
    <n v="137"/>
    <n v="0"/>
    <n v="0"/>
    <n v="0"/>
    <n v="0.03"/>
    <n v="9"/>
    <n v="1989"/>
    <m/>
    <m/>
  </r>
  <r>
    <x v="209"/>
    <x v="27"/>
    <n v="131"/>
    <n v="0"/>
    <n v="131"/>
    <n v="0"/>
    <n v="0"/>
    <n v="0"/>
    <n v="0.03"/>
    <n v="16"/>
    <n v="1989"/>
    <m/>
    <m/>
  </r>
  <r>
    <x v="209"/>
    <x v="28"/>
    <n v="218"/>
    <n v="0"/>
    <n v="218"/>
    <n v="0"/>
    <n v="0"/>
    <n v="0"/>
    <n v="0.04"/>
    <n v="46"/>
    <n v="1989"/>
    <m/>
    <m/>
  </r>
  <r>
    <x v="209"/>
    <x v="29"/>
    <n v="152"/>
    <n v="0"/>
    <n v="152"/>
    <n v="0"/>
    <n v="0"/>
    <n v="0"/>
    <n v="0.03"/>
    <n v="44"/>
    <n v="1989"/>
    <m/>
    <m/>
  </r>
  <r>
    <x v="209"/>
    <x v="30"/>
    <n v="133"/>
    <n v="0"/>
    <n v="133"/>
    <n v="0"/>
    <n v="0"/>
    <n v="0"/>
    <n v="0.02"/>
    <n v="28"/>
    <n v="1989"/>
    <m/>
    <m/>
  </r>
  <r>
    <x v="209"/>
    <x v="31"/>
    <n v="222"/>
    <n v="0"/>
    <n v="222"/>
    <n v="0"/>
    <n v="0"/>
    <n v="0"/>
    <n v="0.03"/>
    <n v="42"/>
    <n v="1989"/>
    <m/>
    <m/>
  </r>
  <r>
    <x v="209"/>
    <x v="32"/>
    <n v="75"/>
    <n v="0"/>
    <n v="75"/>
    <n v="0"/>
    <n v="0"/>
    <n v="0"/>
    <n v="0.01"/>
    <n v="29"/>
    <n v="1989"/>
    <m/>
    <m/>
  </r>
  <r>
    <x v="209"/>
    <x v="33"/>
    <n v="196"/>
    <n v="0"/>
    <n v="196"/>
    <n v="0"/>
    <n v="0"/>
    <n v="0"/>
    <n v="0.03"/>
    <n v="35"/>
    <n v="1989"/>
    <m/>
    <m/>
  </r>
  <r>
    <x v="209"/>
    <x v="34"/>
    <n v="255"/>
    <n v="0"/>
    <n v="255"/>
    <n v="0"/>
    <n v="0"/>
    <n v="0"/>
    <n v="0.04"/>
    <n v="34"/>
    <n v="1989"/>
    <m/>
    <m/>
  </r>
  <r>
    <x v="209"/>
    <x v="35"/>
    <n v="195"/>
    <n v="0"/>
    <n v="195"/>
    <n v="0"/>
    <n v="0"/>
    <n v="0"/>
    <n v="0.03"/>
    <n v="34"/>
    <n v="1989"/>
    <m/>
    <m/>
  </r>
  <r>
    <x v="209"/>
    <x v="36"/>
    <n v="234"/>
    <n v="0"/>
    <n v="234"/>
    <n v="0"/>
    <n v="0"/>
    <n v="0"/>
    <n v="0.04"/>
    <n v="35"/>
    <n v="1989"/>
    <m/>
    <m/>
  </r>
  <r>
    <x v="209"/>
    <x v="37"/>
    <n v="252"/>
    <n v="0"/>
    <n v="252"/>
    <n v="0"/>
    <n v="0"/>
    <n v="0"/>
    <n v="0.04"/>
    <n v="39"/>
    <n v="1989"/>
    <m/>
    <m/>
  </r>
  <r>
    <x v="209"/>
    <x v="38"/>
    <n v="271"/>
    <n v="0"/>
    <n v="271"/>
    <n v="0"/>
    <n v="0"/>
    <n v="0"/>
    <n v="0.04"/>
    <n v="34"/>
    <n v="1989"/>
    <m/>
    <m/>
  </r>
  <r>
    <x v="209"/>
    <x v="39"/>
    <n v="275"/>
    <n v="0"/>
    <n v="268"/>
    <n v="0"/>
    <n v="7"/>
    <n v="0"/>
    <n v="0.04"/>
    <n v="37"/>
    <n v="1989"/>
    <m/>
    <m/>
  </r>
  <r>
    <x v="209"/>
    <x v="40"/>
    <n v="261"/>
    <n v="0"/>
    <n v="254"/>
    <n v="0"/>
    <n v="7"/>
    <n v="0"/>
    <n v="0.04"/>
    <n v="37"/>
    <n v="1989"/>
    <m/>
    <m/>
  </r>
  <r>
    <x v="209"/>
    <x v="41"/>
    <n v="200"/>
    <n v="0"/>
    <n v="195"/>
    <n v="0"/>
    <n v="5"/>
    <n v="0"/>
    <n v="0.03"/>
    <n v="60"/>
    <n v="1990"/>
    <m/>
    <m/>
  </r>
  <r>
    <x v="209"/>
    <x v="42"/>
    <n v="193"/>
    <n v="0"/>
    <n v="192"/>
    <n v="0"/>
    <n v="1"/>
    <n v="0"/>
    <n v="0.03"/>
    <n v="56"/>
    <n v="1990"/>
    <m/>
    <m/>
  </r>
  <r>
    <x v="209"/>
    <x v="43"/>
    <n v="186"/>
    <n v="0"/>
    <n v="183"/>
    <n v="0"/>
    <n v="3"/>
    <n v="0"/>
    <n v="0.03"/>
    <n v="54"/>
    <n v="1990"/>
    <m/>
    <m/>
  </r>
  <r>
    <x v="209"/>
    <x v="44"/>
    <n v="175"/>
    <n v="0"/>
    <n v="172"/>
    <n v="0"/>
    <n v="3"/>
    <n v="0"/>
    <n v="0.03"/>
    <n v="56"/>
    <n v="1990"/>
    <m/>
    <m/>
  </r>
  <r>
    <x v="209"/>
    <x v="45"/>
    <n v="172"/>
    <n v="0"/>
    <n v="169"/>
    <n v="0"/>
    <n v="3"/>
    <n v="0"/>
    <n v="0.03"/>
    <n v="56"/>
    <n v="1990"/>
    <m/>
    <m/>
  </r>
  <r>
    <x v="209"/>
    <x v="46"/>
    <n v="161"/>
    <n v="0"/>
    <n v="158"/>
    <n v="0"/>
    <n v="3"/>
    <n v="0"/>
    <n v="0.02"/>
    <n v="59"/>
    <n v="1990"/>
    <m/>
    <m/>
  </r>
  <r>
    <x v="209"/>
    <x v="47"/>
    <n v="155"/>
    <n v="0"/>
    <n v="155"/>
    <n v="0"/>
    <n v="0"/>
    <n v="0"/>
    <n v="0.02"/>
    <n v="58"/>
    <n v="1990"/>
    <m/>
    <m/>
  </r>
  <r>
    <x v="209"/>
    <x v="48"/>
    <n v="147"/>
    <n v="0"/>
    <n v="147"/>
    <n v="0"/>
    <n v="0"/>
    <n v="0"/>
    <n v="0.02"/>
    <n v="59"/>
    <n v="1990"/>
    <m/>
    <m/>
  </r>
  <r>
    <x v="209"/>
    <x v="49"/>
    <n v="140"/>
    <n v="0"/>
    <n v="140"/>
    <n v="0"/>
    <n v="0"/>
    <n v="0"/>
    <n v="0.02"/>
    <n v="61"/>
    <n v="1990"/>
    <m/>
    <m/>
  </r>
  <r>
    <x v="209"/>
    <x v="50"/>
    <n v="134"/>
    <n v="0"/>
    <n v="134"/>
    <n v="0"/>
    <n v="0"/>
    <n v="0"/>
    <n v="0.02"/>
    <n v="60"/>
    <n v="1990"/>
    <m/>
    <m/>
  </r>
  <r>
    <x v="209"/>
    <x v="51"/>
    <n v="131"/>
    <n v="0"/>
    <n v="131"/>
    <n v="0"/>
    <n v="0"/>
    <n v="0"/>
    <n v="0.02"/>
    <n v="64"/>
    <n v="1990"/>
    <m/>
    <m/>
  </r>
  <r>
    <x v="209"/>
    <x v="52"/>
    <n v="137"/>
    <n v="0"/>
    <n v="137"/>
    <n v="0"/>
    <n v="0"/>
    <n v="0"/>
    <n v="0.02"/>
    <n v="61"/>
    <n v="1990"/>
    <m/>
    <m/>
  </r>
  <r>
    <x v="209"/>
    <x v="53"/>
    <n v="160"/>
    <n v="0"/>
    <n v="160"/>
    <n v="0"/>
    <n v="0"/>
    <n v="0"/>
    <n v="0.02"/>
    <n v="57"/>
    <n v="1990"/>
    <m/>
    <m/>
  </r>
  <r>
    <x v="209"/>
    <x v="54"/>
    <n v="162"/>
    <n v="0"/>
    <n v="162"/>
    <n v="0"/>
    <n v="0"/>
    <n v="0"/>
    <n v="0.02"/>
    <n v="56"/>
    <n v="1990"/>
    <m/>
    <m/>
  </r>
  <r>
    <x v="209"/>
    <x v="55"/>
    <n v="162"/>
    <n v="0"/>
    <n v="162"/>
    <n v="0"/>
    <n v="0"/>
    <n v="0"/>
    <n v="0.02"/>
    <n v="56"/>
    <n v="1990"/>
    <m/>
    <m/>
  </r>
  <r>
    <x v="209"/>
    <x v="56"/>
    <n v="162"/>
    <n v="0"/>
    <n v="162"/>
    <n v="0"/>
    <n v="0"/>
    <n v="0"/>
    <n v="0.02"/>
    <n v="56"/>
    <n v="1990"/>
    <m/>
    <m/>
  </r>
  <r>
    <x v="209"/>
    <x v="57"/>
    <n v="162"/>
    <n v="0"/>
    <n v="162"/>
    <n v="0"/>
    <n v="0"/>
    <n v="0"/>
    <n v="0.02"/>
    <n v="56"/>
    <n v="1990"/>
    <m/>
    <m/>
  </r>
  <r>
    <x v="209"/>
    <x v="58"/>
    <n v="166"/>
    <n v="0"/>
    <n v="166"/>
    <n v="0"/>
    <n v="0"/>
    <n v="0"/>
    <n v="0.02"/>
    <n v="55"/>
    <n v="1990"/>
    <m/>
    <m/>
  </r>
  <r>
    <x v="209"/>
    <x v="59"/>
    <n v="164"/>
    <n v="0"/>
    <n v="164"/>
    <n v="0"/>
    <n v="0"/>
    <n v="0"/>
    <n v="0.02"/>
    <n v="54"/>
    <n v="1990"/>
    <m/>
    <m/>
  </r>
  <r>
    <x v="209"/>
    <x v="60"/>
    <n v="163"/>
    <n v="0"/>
    <n v="163"/>
    <n v="0"/>
    <n v="0"/>
    <n v="0"/>
    <n v="0.02"/>
    <n v="56"/>
    <n v="1990"/>
    <m/>
    <m/>
  </r>
  <r>
    <x v="209"/>
    <x v="61"/>
    <n v="167"/>
    <n v="0"/>
    <n v="167"/>
    <n v="0"/>
    <n v="0"/>
    <n v="0"/>
    <n v="0.02"/>
    <n v="56"/>
    <n v="1990"/>
    <m/>
    <m/>
  </r>
  <r>
    <x v="209"/>
    <x v="62"/>
    <n v="165"/>
    <n v="0"/>
    <n v="165"/>
    <n v="0"/>
    <n v="0"/>
    <n v="0"/>
    <n v="0.02"/>
    <n v="56"/>
    <n v="1990"/>
    <m/>
    <m/>
  </r>
  <r>
    <x v="209"/>
    <x v="63"/>
    <n v="166"/>
    <n v="0"/>
    <n v="166"/>
    <n v="0"/>
    <n v="0"/>
    <n v="0"/>
    <n v="0.02"/>
    <n v="57"/>
    <n v="1990"/>
    <m/>
    <m/>
  </r>
  <r>
    <x v="209"/>
    <x v="64"/>
    <n v="166"/>
    <n v="0"/>
    <n v="166"/>
    <n v="0"/>
    <n v="0"/>
    <n v="0"/>
    <n v="0.02"/>
    <n v="57"/>
    <n v="1990"/>
    <m/>
    <m/>
  </r>
  <r>
    <x v="209"/>
    <x v="65"/>
    <n v="166"/>
    <n v="0"/>
    <n v="166"/>
    <n v="0"/>
    <n v="0"/>
    <n v="0"/>
    <n v="0.02"/>
    <n v="57"/>
    <n v="1990"/>
    <m/>
    <m/>
  </r>
  <r>
    <x v="210"/>
    <x v="161"/>
    <n v="6"/>
    <n v="6"/>
    <n v="0"/>
    <n v="0"/>
    <n v="0"/>
    <s v="."/>
    <s v="."/>
    <n v="0"/>
    <n v="1958"/>
    <m/>
    <m/>
  </r>
  <r>
    <x v="210"/>
    <x v="162"/>
    <n v="10"/>
    <n v="10"/>
    <n v="0"/>
    <n v="0"/>
    <n v="0"/>
    <s v="."/>
    <s v="."/>
    <n v="0"/>
    <n v="1958"/>
    <m/>
    <m/>
  </r>
  <r>
    <x v="210"/>
    <x v="163"/>
    <n v="13"/>
    <n v="13"/>
    <n v="0"/>
    <n v="0"/>
    <n v="0"/>
    <s v="."/>
    <s v="."/>
    <n v="0"/>
    <n v="1958"/>
    <m/>
    <m/>
  </r>
  <r>
    <x v="210"/>
    <x v="105"/>
    <n v="13"/>
    <n v="13"/>
    <n v="0"/>
    <n v="0"/>
    <n v="0"/>
    <s v="."/>
    <s v="."/>
    <n v="0"/>
    <n v="1958"/>
    <m/>
    <m/>
  </r>
  <r>
    <x v="210"/>
    <x v="106"/>
    <n v="22"/>
    <n v="22"/>
    <n v="0"/>
    <n v="0"/>
    <n v="0"/>
    <s v="."/>
    <s v="."/>
    <n v="0"/>
    <n v="1958"/>
    <m/>
    <m/>
  </r>
  <r>
    <x v="210"/>
    <x v="107"/>
    <n v="36"/>
    <n v="36"/>
    <n v="0"/>
    <n v="0"/>
    <n v="0"/>
    <s v="."/>
    <s v="."/>
    <n v="0"/>
    <n v="1958"/>
    <m/>
    <m/>
  </r>
  <r>
    <x v="210"/>
    <x v="108"/>
    <n v="81"/>
    <n v="81"/>
    <n v="0"/>
    <n v="0"/>
    <n v="0"/>
    <s v="."/>
    <s v="."/>
    <n v="0"/>
    <n v="1958"/>
    <m/>
    <m/>
  </r>
  <r>
    <x v="210"/>
    <x v="109"/>
    <n v="81"/>
    <n v="81"/>
    <n v="0"/>
    <n v="0"/>
    <n v="0"/>
    <s v="."/>
    <s v="."/>
    <n v="0"/>
    <n v="1958"/>
    <m/>
    <m/>
  </r>
  <r>
    <x v="210"/>
    <x v="110"/>
    <n v="131"/>
    <n v="131"/>
    <n v="0"/>
    <n v="0"/>
    <n v="0"/>
    <s v="."/>
    <s v="."/>
    <n v="0"/>
    <n v="1958"/>
    <m/>
    <m/>
  </r>
  <r>
    <x v="210"/>
    <x v="111"/>
    <n v="491"/>
    <n v="491"/>
    <n v="0"/>
    <n v="0"/>
    <n v="0"/>
    <s v="."/>
    <s v="."/>
    <n v="0"/>
    <n v="1958"/>
    <m/>
    <m/>
  </r>
  <r>
    <x v="210"/>
    <x v="112"/>
    <n v="664"/>
    <n v="664"/>
    <n v="0"/>
    <n v="0"/>
    <n v="0"/>
    <s v="."/>
    <s v="."/>
    <n v="0"/>
    <n v="1958"/>
    <m/>
    <m/>
  </r>
  <r>
    <x v="210"/>
    <x v="113"/>
    <n v="911"/>
    <n v="911"/>
    <n v="0"/>
    <n v="0"/>
    <n v="0"/>
    <s v="."/>
    <s v="."/>
    <n v="0"/>
    <n v="1958"/>
    <m/>
    <m/>
  </r>
  <r>
    <x v="210"/>
    <x v="114"/>
    <n v="1162"/>
    <n v="1162"/>
    <n v="0"/>
    <n v="0"/>
    <n v="0"/>
    <s v="."/>
    <s v="."/>
    <n v="0"/>
    <n v="1958"/>
    <m/>
    <m/>
  </r>
  <r>
    <x v="210"/>
    <x v="115"/>
    <n v="1304"/>
    <n v="1304"/>
    <n v="0"/>
    <n v="0"/>
    <n v="0"/>
    <s v="."/>
    <s v="."/>
    <n v="0"/>
    <n v="1958"/>
    <m/>
    <m/>
  </r>
  <r>
    <x v="210"/>
    <x v="116"/>
    <n v="1651"/>
    <n v="1651"/>
    <n v="0"/>
    <n v="0"/>
    <n v="0"/>
    <s v="."/>
    <s v="."/>
    <n v="0"/>
    <n v="1958"/>
    <m/>
    <m/>
  </r>
  <r>
    <x v="210"/>
    <x v="117"/>
    <n v="1506"/>
    <n v="1506"/>
    <n v="0"/>
    <n v="0"/>
    <n v="0"/>
    <s v="."/>
    <s v="."/>
    <n v="0"/>
    <n v="1958"/>
    <m/>
    <m/>
  </r>
  <r>
    <x v="210"/>
    <x v="82"/>
    <n v="636"/>
    <n v="636"/>
    <n v="0"/>
    <n v="0"/>
    <n v="0"/>
    <s v="."/>
    <s v="."/>
    <n v="0"/>
    <n v="1958"/>
    <m/>
    <m/>
  </r>
  <r>
    <x v="210"/>
    <x v="83"/>
    <n v="1067"/>
    <n v="1067"/>
    <n v="0"/>
    <n v="0"/>
    <n v="0"/>
    <s v="."/>
    <s v="."/>
    <n v="0"/>
    <n v="1958"/>
    <m/>
    <m/>
  </r>
  <r>
    <x v="210"/>
    <x v="84"/>
    <n v="1590"/>
    <n v="1590"/>
    <n v="0"/>
    <n v="0"/>
    <n v="0"/>
    <s v="."/>
    <s v="."/>
    <n v="0"/>
    <n v="1958"/>
    <m/>
    <m/>
  </r>
  <r>
    <x v="210"/>
    <x v="85"/>
    <n v="2124"/>
    <n v="2124"/>
    <n v="0"/>
    <n v="0"/>
    <n v="0"/>
    <s v="."/>
    <s v="."/>
    <n v="0"/>
    <n v="1958"/>
    <m/>
    <m/>
  </r>
  <r>
    <x v="210"/>
    <x v="86"/>
    <n v="2393"/>
    <n v="2393"/>
    <n v="0"/>
    <n v="0"/>
    <n v="0"/>
    <s v="."/>
    <s v="."/>
    <n v="0"/>
    <n v="1958"/>
    <m/>
    <m/>
  </r>
  <r>
    <x v="210"/>
    <x v="87"/>
    <n v="2737"/>
    <n v="2737"/>
    <n v="0"/>
    <n v="0"/>
    <n v="0"/>
    <s v="."/>
    <s v="."/>
    <n v="0"/>
    <n v="1958"/>
    <m/>
    <m/>
  </r>
  <r>
    <x v="210"/>
    <x v="118"/>
    <n v="3129"/>
    <n v="3129"/>
    <n v="0"/>
    <n v="0"/>
    <n v="0"/>
    <s v="."/>
    <s v="."/>
    <n v="0"/>
    <n v="1958"/>
    <m/>
    <m/>
  </r>
  <r>
    <x v="210"/>
    <x v="119"/>
    <n v="3453"/>
    <n v="3453"/>
    <n v="0"/>
    <n v="0"/>
    <n v="0"/>
    <s v="."/>
    <s v="."/>
    <n v="0"/>
    <n v="1958"/>
    <m/>
    <m/>
  </r>
  <r>
    <x v="210"/>
    <x v="120"/>
    <n v="3550"/>
    <n v="3550"/>
    <n v="0"/>
    <n v="0"/>
    <n v="0"/>
    <s v="."/>
    <s v="."/>
    <n v="0"/>
    <n v="1958"/>
    <m/>
    <m/>
  </r>
  <r>
    <x v="210"/>
    <x v="121"/>
    <n v="4087"/>
    <n v="4087"/>
    <n v="0"/>
    <n v="0"/>
    <n v="0"/>
    <s v="."/>
    <s v="."/>
    <n v="0"/>
    <n v="1958"/>
    <m/>
    <m/>
  </r>
  <r>
    <x v="210"/>
    <x v="122"/>
    <n v="4634"/>
    <n v="4634"/>
    <n v="0"/>
    <n v="0"/>
    <n v="0"/>
    <s v="."/>
    <s v="."/>
    <n v="0"/>
    <n v="1958"/>
    <m/>
    <m/>
  </r>
  <r>
    <x v="210"/>
    <x v="123"/>
    <n v="4460"/>
    <n v="4460"/>
    <n v="0"/>
    <n v="0"/>
    <n v="0"/>
    <s v="."/>
    <s v="."/>
    <n v="0"/>
    <n v="1958"/>
    <m/>
    <m/>
  </r>
  <r>
    <x v="210"/>
    <x v="124"/>
    <n v="4735"/>
    <n v="4735"/>
    <n v="0"/>
    <n v="0"/>
    <n v="0"/>
    <s v="."/>
    <s v="."/>
    <n v="0"/>
    <n v="1958"/>
    <m/>
    <m/>
  </r>
  <r>
    <x v="210"/>
    <x v="125"/>
    <n v="5181"/>
    <n v="5181"/>
    <n v="0"/>
    <n v="0"/>
    <n v="0"/>
    <s v="."/>
    <s v="."/>
    <n v="0"/>
    <n v="1958"/>
    <m/>
    <m/>
  </r>
  <r>
    <x v="210"/>
    <x v="126"/>
    <n v="5022"/>
    <n v="5022"/>
    <n v="0"/>
    <n v="0"/>
    <n v="0"/>
    <s v="."/>
    <s v="."/>
    <n v="0"/>
    <n v="1958"/>
    <m/>
    <m/>
  </r>
  <r>
    <x v="210"/>
    <x v="127"/>
    <n v="5052"/>
    <n v="5052"/>
    <n v="0"/>
    <n v="0"/>
    <n v="0"/>
    <s v="."/>
    <s v="."/>
    <n v="0"/>
    <n v="1958"/>
    <m/>
    <m/>
  </r>
  <r>
    <x v="210"/>
    <x v="88"/>
    <n v="5953"/>
    <n v="5953"/>
    <n v="0"/>
    <n v="0"/>
    <n v="0"/>
    <s v="."/>
    <s v="."/>
    <n v="0"/>
    <n v="1958"/>
    <m/>
    <m/>
  </r>
  <r>
    <x v="210"/>
    <x v="89"/>
    <n v="6370"/>
    <n v="6370"/>
    <n v="0"/>
    <n v="0"/>
    <n v="0"/>
    <s v="."/>
    <s v="."/>
    <n v="0"/>
    <n v="1958"/>
    <m/>
    <m/>
  </r>
  <r>
    <x v="210"/>
    <x v="90"/>
    <n v="6065"/>
    <n v="6065"/>
    <n v="0"/>
    <n v="0"/>
    <n v="0"/>
    <s v="."/>
    <s v="."/>
    <n v="0"/>
    <n v="1958"/>
    <m/>
    <m/>
  </r>
  <r>
    <x v="210"/>
    <x v="91"/>
    <n v="6315"/>
    <n v="6315"/>
    <n v="0"/>
    <n v="0"/>
    <n v="0"/>
    <s v="."/>
    <s v="."/>
    <n v="0"/>
    <n v="1958"/>
    <m/>
    <m/>
  </r>
  <r>
    <x v="210"/>
    <x v="92"/>
    <n v="7005"/>
    <n v="7005"/>
    <n v="0"/>
    <n v="0"/>
    <n v="0"/>
    <s v="."/>
    <s v="."/>
    <n v="0"/>
    <n v="1958"/>
    <m/>
    <m/>
  </r>
  <r>
    <x v="210"/>
    <x v="93"/>
    <n v="6936"/>
    <n v="6936"/>
    <n v="0"/>
    <n v="0"/>
    <n v="0"/>
    <s v="."/>
    <s v="."/>
    <n v="0"/>
    <n v="1958"/>
    <m/>
    <m/>
  </r>
  <r>
    <x v="210"/>
    <x v="94"/>
    <n v="5946"/>
    <n v="5946"/>
    <n v="0"/>
    <n v="0"/>
    <n v="0"/>
    <s v="."/>
    <s v="."/>
    <n v="0"/>
    <n v="1958"/>
    <m/>
    <m/>
  </r>
  <r>
    <x v="210"/>
    <x v="95"/>
    <n v="7217"/>
    <n v="7217"/>
    <n v="0"/>
    <n v="0"/>
    <n v="0"/>
    <s v="."/>
    <s v="."/>
    <n v="0"/>
    <n v="1958"/>
    <m/>
    <m/>
  </r>
  <r>
    <x v="210"/>
    <x v="96"/>
    <n v="7581"/>
    <n v="7581"/>
    <n v="0"/>
    <n v="0"/>
    <n v="0"/>
    <s v="."/>
    <s v="."/>
    <n v="0"/>
    <n v="1958"/>
    <m/>
    <m/>
  </r>
  <r>
    <x v="210"/>
    <x v="97"/>
    <n v="7902"/>
    <n v="7902"/>
    <n v="0"/>
    <n v="0"/>
    <n v="0"/>
    <s v="."/>
    <s v="."/>
    <n v="0"/>
    <n v="1958"/>
    <m/>
    <m/>
  </r>
  <r>
    <x v="210"/>
    <x v="98"/>
    <n v="8305"/>
    <n v="8305"/>
    <n v="0"/>
    <n v="0"/>
    <n v="0"/>
    <s v="."/>
    <s v="."/>
    <n v="0"/>
    <n v="1958"/>
    <m/>
    <m/>
  </r>
  <r>
    <x v="210"/>
    <x v="99"/>
    <n v="8068"/>
    <n v="8068"/>
    <n v="0"/>
    <n v="0"/>
    <n v="0"/>
    <s v="."/>
    <s v="."/>
    <n v="0"/>
    <n v="1958"/>
    <m/>
    <m/>
  </r>
  <r>
    <x v="210"/>
    <x v="100"/>
    <n v="8085"/>
    <n v="8085"/>
    <n v="0"/>
    <n v="0"/>
    <n v="0"/>
    <s v="."/>
    <s v="."/>
    <n v="0"/>
    <n v="1958"/>
    <m/>
    <m/>
  </r>
  <r>
    <x v="210"/>
    <x v="101"/>
    <n v="8398"/>
    <n v="8349"/>
    <n v="0"/>
    <n v="0"/>
    <n v="49"/>
    <s v="."/>
    <s v="."/>
    <n v="0"/>
    <n v="1958"/>
    <m/>
    <m/>
  </r>
  <r>
    <x v="210"/>
    <x v="102"/>
    <n v="7839"/>
    <n v="7839"/>
    <n v="0"/>
    <n v="0"/>
    <n v="0"/>
    <s v="."/>
    <s v="."/>
    <n v="0"/>
    <n v="1958"/>
    <m/>
    <m/>
  </r>
  <r>
    <x v="210"/>
    <x v="103"/>
    <n v="6978"/>
    <n v="6978"/>
    <n v="0"/>
    <n v="0"/>
    <n v="0"/>
    <s v="."/>
    <s v="."/>
    <n v="0"/>
    <n v="1958"/>
    <m/>
    <m/>
  </r>
  <r>
    <x v="210"/>
    <x v="104"/>
    <n v="6402"/>
    <n v="6363"/>
    <n v="0"/>
    <n v="0"/>
    <n v="39"/>
    <s v="."/>
    <s v="."/>
    <n v="0"/>
    <n v="1958"/>
    <m/>
    <m/>
  </r>
  <r>
    <x v="210"/>
    <x v="66"/>
    <n v="6914"/>
    <n v="6872"/>
    <n v="0"/>
    <n v="0"/>
    <n v="42"/>
    <s v="."/>
    <s v="."/>
    <n v="0"/>
    <n v="1958"/>
    <m/>
    <m/>
  </r>
  <r>
    <x v="210"/>
    <x v="67"/>
    <n v="7880"/>
    <n v="7820"/>
    <n v="0"/>
    <n v="0"/>
    <n v="59"/>
    <s v="."/>
    <s v="."/>
    <n v="0"/>
    <n v="1958"/>
    <m/>
    <m/>
  </r>
  <r>
    <x v="210"/>
    <x v="68"/>
    <n v="8777"/>
    <n v="8705"/>
    <n v="0"/>
    <n v="0"/>
    <n v="72"/>
    <s v="."/>
    <s v="."/>
    <n v="0"/>
    <n v="1958"/>
    <m/>
    <m/>
  </r>
  <r>
    <x v="210"/>
    <x v="69"/>
    <n v="9622"/>
    <n v="9519"/>
    <n v="0"/>
    <n v="0"/>
    <n v="103"/>
    <s v="."/>
    <s v="."/>
    <n v="0"/>
    <n v="1958"/>
    <m/>
    <m/>
  </r>
  <r>
    <x v="210"/>
    <x v="70"/>
    <n v="10049"/>
    <n v="9935"/>
    <n v="0"/>
    <n v="0"/>
    <n v="114"/>
    <s v="."/>
    <s v="."/>
    <n v="0"/>
    <n v="1958"/>
    <m/>
    <m/>
  </r>
  <r>
    <x v="210"/>
    <x v="71"/>
    <n v="10563"/>
    <n v="10444"/>
    <n v="0"/>
    <n v="0"/>
    <n v="119"/>
    <s v="."/>
    <s v="."/>
    <n v="0"/>
    <n v="1958"/>
    <m/>
    <m/>
  </r>
  <r>
    <x v="210"/>
    <x v="72"/>
    <n v="10961"/>
    <n v="10832"/>
    <n v="0"/>
    <n v="0"/>
    <n v="129"/>
    <s v="."/>
    <s v="."/>
    <n v="0"/>
    <n v="1958"/>
    <m/>
    <m/>
  </r>
  <r>
    <x v="210"/>
    <x v="73"/>
    <n v="11332"/>
    <n v="11219"/>
    <n v="0"/>
    <n v="0"/>
    <n v="113"/>
    <s v="."/>
    <s v="."/>
    <n v="0"/>
    <n v="1958"/>
    <m/>
    <m/>
  </r>
  <r>
    <x v="210"/>
    <x v="74"/>
    <n v="12099"/>
    <n v="11980"/>
    <n v="0"/>
    <n v="0"/>
    <n v="119"/>
    <s v="."/>
    <s v="."/>
    <n v="0"/>
    <n v="1958"/>
    <m/>
    <m/>
  </r>
  <r>
    <x v="210"/>
    <x v="75"/>
    <n v="13217"/>
    <n v="13088"/>
    <n v="0"/>
    <n v="0"/>
    <n v="129"/>
    <s v="."/>
    <s v="."/>
    <n v="0"/>
    <n v="1958"/>
    <m/>
    <m/>
  </r>
  <r>
    <x v="210"/>
    <x v="76"/>
    <n v="13310"/>
    <n v="13186"/>
    <n v="0"/>
    <n v="0"/>
    <n v="125"/>
    <s v="."/>
    <s v="."/>
    <n v="0"/>
    <n v="1958"/>
    <m/>
    <m/>
  </r>
  <r>
    <x v="210"/>
    <x v="77"/>
    <n v="14894"/>
    <n v="14742"/>
    <n v="0"/>
    <n v="0"/>
    <n v="152"/>
    <s v="."/>
    <s v="."/>
    <n v="0"/>
    <n v="1958"/>
    <m/>
    <m/>
  </r>
  <r>
    <x v="210"/>
    <x v="78"/>
    <n v="15249"/>
    <n v="15106"/>
    <n v="0"/>
    <n v="0"/>
    <n v="143"/>
    <s v="."/>
    <s v="."/>
    <n v="0"/>
    <n v="1958"/>
    <m/>
    <m/>
  </r>
  <r>
    <x v="210"/>
    <x v="79"/>
    <n v="15297"/>
    <n v="15137"/>
    <n v="0"/>
    <n v="0"/>
    <n v="160"/>
    <s v="."/>
    <s v="."/>
    <n v="0"/>
    <n v="1958"/>
    <m/>
    <m/>
  </r>
  <r>
    <x v="210"/>
    <x v="80"/>
    <n v="15240"/>
    <n v="15070"/>
    <n v="0"/>
    <n v="0"/>
    <n v="170"/>
    <s v="."/>
    <s v="."/>
    <n v="0"/>
    <n v="1958"/>
    <m/>
    <m/>
  </r>
  <r>
    <x v="210"/>
    <x v="81"/>
    <n v="15585"/>
    <n v="15407"/>
    <n v="0"/>
    <n v="0"/>
    <n v="178"/>
    <s v="."/>
    <s v="."/>
    <n v="0"/>
    <n v="1958"/>
    <m/>
    <m/>
  </r>
  <r>
    <x v="210"/>
    <x v="0"/>
    <n v="16537"/>
    <n v="16351"/>
    <n v="0"/>
    <n v="0"/>
    <n v="185"/>
    <s v="."/>
    <s v="."/>
    <n v="0"/>
    <n v="1958"/>
    <m/>
    <m/>
  </r>
  <r>
    <x v="210"/>
    <x v="1"/>
    <n v="16659"/>
    <n v="15057"/>
    <n v="1350"/>
    <n v="0"/>
    <n v="251"/>
    <n v="0"/>
    <n v="1.22"/>
    <n v="718"/>
    <n v="1958"/>
    <m/>
    <m/>
  </r>
  <r>
    <x v="210"/>
    <x v="2"/>
    <n v="17781"/>
    <n v="15973"/>
    <n v="1541"/>
    <n v="0"/>
    <n v="266"/>
    <n v="0"/>
    <n v="1.27"/>
    <n v="626"/>
    <n v="1958"/>
    <m/>
    <m/>
  </r>
  <r>
    <x v="210"/>
    <x v="3"/>
    <n v="19348"/>
    <n v="17441"/>
    <n v="1632"/>
    <n v="0"/>
    <n v="275"/>
    <n v="0"/>
    <n v="1.35"/>
    <n v="429"/>
    <n v="1958"/>
    <m/>
    <m/>
  </r>
  <r>
    <x v="210"/>
    <x v="4"/>
    <n v="19379"/>
    <n v="17436"/>
    <n v="1654"/>
    <n v="0"/>
    <n v="289"/>
    <n v="0"/>
    <n v="1.32"/>
    <n v="368"/>
    <n v="1958"/>
    <m/>
    <m/>
  </r>
  <r>
    <x v="210"/>
    <x v="5"/>
    <n v="20171"/>
    <n v="18029"/>
    <n v="1849"/>
    <n v="0"/>
    <n v="294"/>
    <n v="0"/>
    <n v="1.34"/>
    <n v="400"/>
    <n v="1958"/>
    <m/>
    <m/>
  </r>
  <r>
    <x v="210"/>
    <x v="6"/>
    <n v="22638"/>
    <n v="20238"/>
    <n v="2082"/>
    <n v="0"/>
    <n v="318"/>
    <n v="0"/>
    <n v="1.47"/>
    <n v="436"/>
    <n v="1958"/>
    <m/>
    <m/>
  </r>
  <r>
    <x v="210"/>
    <x v="7"/>
    <n v="23819"/>
    <n v="21159"/>
    <n v="2323"/>
    <n v="0"/>
    <n v="337"/>
    <n v="0"/>
    <n v="1.51"/>
    <n v="679"/>
    <n v="1958"/>
    <m/>
    <m/>
  </r>
  <r>
    <x v="210"/>
    <x v="8"/>
    <n v="24471"/>
    <n v="21929"/>
    <n v="2199"/>
    <n v="0"/>
    <n v="344"/>
    <n v="0"/>
    <n v="1.52"/>
    <n v="1121"/>
    <n v="1958"/>
    <m/>
    <m/>
  </r>
  <r>
    <x v="210"/>
    <x v="9"/>
    <n v="26273"/>
    <n v="23393"/>
    <n v="2510"/>
    <n v="0"/>
    <n v="370"/>
    <n v="0"/>
    <n v="1.59"/>
    <n v="485"/>
    <n v="1958"/>
    <m/>
    <m/>
  </r>
  <r>
    <x v="210"/>
    <x v="10"/>
    <n v="25787"/>
    <n v="23068"/>
    <n v="2359"/>
    <n v="0"/>
    <n v="360"/>
    <n v="0"/>
    <n v="1.52"/>
    <n v="391"/>
    <n v="1989"/>
    <m/>
    <m/>
  </r>
  <r>
    <x v="210"/>
    <x v="11"/>
    <n v="26707"/>
    <n v="23865"/>
    <n v="2475"/>
    <n v="0"/>
    <n v="368"/>
    <n v="0"/>
    <n v="1.54"/>
    <n v="359"/>
    <n v="1989"/>
    <m/>
    <m/>
  </r>
  <r>
    <x v="210"/>
    <x v="12"/>
    <n v="27874"/>
    <n v="24692"/>
    <n v="2829"/>
    <n v="0"/>
    <n v="353"/>
    <n v="0"/>
    <n v="1.56"/>
    <n v="456"/>
    <n v="1989"/>
    <m/>
    <m/>
  </r>
  <r>
    <x v="210"/>
    <x v="13"/>
    <n v="28843"/>
    <n v="25453"/>
    <n v="3027"/>
    <n v="0"/>
    <n v="362"/>
    <n v="0"/>
    <n v="1.57"/>
    <n v="438"/>
    <n v="1989"/>
    <m/>
    <m/>
  </r>
  <r>
    <x v="210"/>
    <x v="14"/>
    <n v="29950"/>
    <n v="26365"/>
    <n v="3192"/>
    <n v="0"/>
    <n v="392"/>
    <n v="0"/>
    <n v="1.59"/>
    <n v="500"/>
    <n v="1989"/>
    <m/>
    <m/>
  </r>
  <r>
    <x v="210"/>
    <x v="15"/>
    <n v="32631"/>
    <n v="27989"/>
    <n v="4172"/>
    <n v="0"/>
    <n v="470"/>
    <n v="0"/>
    <n v="1.69"/>
    <n v="729"/>
    <n v="1989"/>
    <m/>
    <m/>
  </r>
  <r>
    <x v="210"/>
    <x v="16"/>
    <n v="34977"/>
    <n v="30322"/>
    <n v="4127"/>
    <n v="0"/>
    <n v="528"/>
    <n v="0"/>
    <n v="1.77"/>
    <n v="734"/>
    <n v="1989"/>
    <m/>
    <m/>
  </r>
  <r>
    <x v="210"/>
    <x v="17"/>
    <n v="35003"/>
    <n v="29761"/>
    <n v="4699"/>
    <n v="0"/>
    <n v="542"/>
    <n v="0"/>
    <n v="1.72"/>
    <n v="967"/>
    <n v="1989"/>
    <m/>
    <m/>
  </r>
  <r>
    <x v="210"/>
    <x v="18"/>
    <n v="36511"/>
    <n v="30815"/>
    <n v="5151"/>
    <n v="0"/>
    <n v="545"/>
    <n v="0"/>
    <n v="1.75"/>
    <n v="2006"/>
    <n v="1989"/>
    <m/>
    <m/>
  </r>
  <r>
    <x v="210"/>
    <x v="19"/>
    <n v="37656"/>
    <n v="32334"/>
    <n v="4721"/>
    <n v="0"/>
    <n v="600"/>
    <n v="0"/>
    <n v="1.76"/>
    <n v="2864"/>
    <n v="1989"/>
    <m/>
    <m/>
  </r>
  <r>
    <x v="210"/>
    <x v="20"/>
    <n v="39073"/>
    <n v="32945"/>
    <n v="5434"/>
    <n v="0"/>
    <n v="694"/>
    <n v="0"/>
    <n v="1.78"/>
    <n v="2556"/>
    <n v="1989"/>
    <m/>
    <m/>
  </r>
  <r>
    <x v="210"/>
    <x v="21"/>
    <n v="40841"/>
    <n v="33814"/>
    <n v="6245"/>
    <n v="0"/>
    <n v="782"/>
    <n v="0"/>
    <n v="1.81"/>
    <n v="2870"/>
    <n v="1989"/>
    <m/>
    <m/>
  </r>
  <r>
    <x v="210"/>
    <x v="22"/>
    <n v="45969"/>
    <n v="36415"/>
    <n v="8758"/>
    <n v="0"/>
    <n v="796"/>
    <n v="0"/>
    <n v="1.99"/>
    <n v="3028"/>
    <n v="1989"/>
    <m/>
    <m/>
  </r>
  <r>
    <x v="210"/>
    <x v="23"/>
    <n v="46830"/>
    <n v="37627"/>
    <n v="8373"/>
    <n v="0"/>
    <n v="831"/>
    <n v="0"/>
    <n v="1.97"/>
    <n v="2916"/>
    <n v="1989"/>
    <m/>
    <m/>
  </r>
  <r>
    <x v="210"/>
    <x v="24"/>
    <n v="47323"/>
    <n v="37456"/>
    <n v="8933"/>
    <n v="0"/>
    <n v="933"/>
    <n v="0"/>
    <n v="1.94"/>
    <n v="2798"/>
    <n v="1989"/>
    <m/>
    <m/>
  </r>
  <r>
    <x v="210"/>
    <x v="25"/>
    <n v="48196"/>
    <n v="38304"/>
    <n v="8899"/>
    <n v="0"/>
    <n v="993"/>
    <n v="0"/>
    <n v="1.92"/>
    <n v="2665"/>
    <n v="1989"/>
    <m/>
    <m/>
  </r>
  <r>
    <x v="210"/>
    <x v="26"/>
    <n v="50505"/>
    <n v="39431"/>
    <n v="10099"/>
    <n v="0"/>
    <n v="976"/>
    <n v="0"/>
    <n v="1.97"/>
    <n v="2518"/>
    <n v="1989"/>
    <m/>
    <m/>
  </r>
  <r>
    <x v="210"/>
    <x v="27"/>
    <n v="52663"/>
    <n v="41419"/>
    <n v="10285"/>
    <n v="0"/>
    <n v="959"/>
    <n v="0"/>
    <n v="2"/>
    <n v="1828"/>
    <n v="1989"/>
    <m/>
    <m/>
  </r>
  <r>
    <x v="210"/>
    <x v="28"/>
    <n v="54527"/>
    <n v="43285"/>
    <n v="10348"/>
    <n v="0"/>
    <n v="894"/>
    <n v="0"/>
    <n v="2.02"/>
    <n v="2070"/>
    <n v="1989"/>
    <m/>
    <m/>
  </r>
  <r>
    <x v="210"/>
    <x v="29"/>
    <n v="55113"/>
    <n v="44088"/>
    <n v="10097"/>
    <n v="0"/>
    <n v="928"/>
    <n v="0"/>
    <n v="1.99"/>
    <n v="2262"/>
    <n v="1989"/>
    <m/>
    <m/>
  </r>
  <r>
    <x v="210"/>
    <x v="30"/>
    <n v="59697"/>
    <n v="49121"/>
    <n v="9638"/>
    <n v="0"/>
    <n v="938"/>
    <n v="0"/>
    <n v="2.1"/>
    <n v="2360"/>
    <n v="1989"/>
    <m/>
    <m/>
  </r>
  <r>
    <x v="210"/>
    <x v="31"/>
    <n v="62300"/>
    <n v="52964"/>
    <n v="8357"/>
    <n v="0"/>
    <n v="979"/>
    <n v="0"/>
    <n v="2.14"/>
    <n v="2753"/>
    <n v="1989"/>
    <m/>
    <m/>
  </r>
  <r>
    <x v="210"/>
    <x v="32"/>
    <n v="70185"/>
    <n v="59537"/>
    <n v="9546"/>
    <n v="0"/>
    <n v="1101"/>
    <n v="0"/>
    <n v="2.35"/>
    <n v="3057"/>
    <n v="1989"/>
    <m/>
    <m/>
  </r>
  <r>
    <x v="210"/>
    <x v="33"/>
    <n v="76561"/>
    <n v="62978"/>
    <n v="12493"/>
    <n v="0"/>
    <n v="1089"/>
    <n v="0"/>
    <n v="2.5"/>
    <n v="0"/>
    <n v="1989"/>
    <m/>
    <m/>
  </r>
  <r>
    <x v="210"/>
    <x v="34"/>
    <n v="79692"/>
    <n v="65454"/>
    <n v="13164"/>
    <n v="0"/>
    <n v="1074"/>
    <n v="0"/>
    <n v="2.54"/>
    <n v="0"/>
    <n v="1989"/>
    <m/>
    <m/>
  </r>
  <r>
    <x v="210"/>
    <x v="35"/>
    <n v="86160"/>
    <n v="72264"/>
    <n v="12783"/>
    <n v="0"/>
    <n v="1113"/>
    <n v="0"/>
    <n v="2.68"/>
    <n v="0"/>
    <n v="1989"/>
    <m/>
    <m/>
  </r>
  <r>
    <x v="210"/>
    <x v="36"/>
    <n v="88414"/>
    <n v="74653"/>
    <n v="12804"/>
    <n v="0"/>
    <n v="957"/>
    <n v="0"/>
    <n v="2.68"/>
    <n v="0"/>
    <n v="1989"/>
    <m/>
    <m/>
  </r>
  <r>
    <x v="210"/>
    <x v="37"/>
    <n v="90225"/>
    <n v="76499"/>
    <n v="12812"/>
    <n v="0"/>
    <n v="913"/>
    <n v="0"/>
    <n v="2.67"/>
    <n v="0"/>
    <n v="1989"/>
    <m/>
    <m/>
  </r>
  <r>
    <x v="210"/>
    <x v="38"/>
    <n v="89726"/>
    <n v="77506"/>
    <n v="11305"/>
    <n v="0"/>
    <n v="916"/>
    <n v="0"/>
    <n v="2.6"/>
    <n v="0"/>
    <n v="1989"/>
    <m/>
    <m/>
  </r>
  <r>
    <x v="210"/>
    <x v="39"/>
    <n v="93552"/>
    <n v="80149"/>
    <n v="12249"/>
    <n v="0"/>
    <n v="1154"/>
    <n v="0"/>
    <n v="2.66"/>
    <n v="0"/>
    <n v="1989"/>
    <m/>
    <m/>
  </r>
  <r>
    <x v="210"/>
    <x v="40"/>
    <n v="93021"/>
    <n v="77498"/>
    <n v="14431"/>
    <n v="0"/>
    <n v="1092"/>
    <n v="0"/>
    <n v="2.59"/>
    <n v="0"/>
    <n v="1989"/>
    <m/>
    <m/>
  </r>
  <r>
    <x v="210"/>
    <x v="41"/>
    <n v="85439"/>
    <n v="72352"/>
    <n v="11085"/>
    <n v="940"/>
    <n v="1062"/>
    <n v="0"/>
    <n v="2.3199999999999998"/>
    <n v="263"/>
    <n v="1990"/>
    <m/>
    <m/>
  </r>
  <r>
    <x v="210"/>
    <x v="42"/>
    <n v="89013"/>
    <n v="75795"/>
    <n v="11255"/>
    <n v="953"/>
    <n v="1010"/>
    <n v="0"/>
    <n v="2.36"/>
    <n v="261"/>
    <n v="1990"/>
    <m/>
    <m/>
  </r>
  <r>
    <x v="210"/>
    <x v="43"/>
    <n v="82271"/>
    <n v="70870"/>
    <n v="9485"/>
    <n v="960"/>
    <n v="956"/>
    <n v="0"/>
    <n v="2.13"/>
    <n v="258"/>
    <n v="1990"/>
    <m/>
    <m/>
  </r>
  <r>
    <x v="210"/>
    <x v="44"/>
    <n v="87551"/>
    <n v="79073"/>
    <n v="6406"/>
    <n v="1071"/>
    <n v="1000"/>
    <n v="0"/>
    <n v="2.21"/>
    <n v="2074"/>
    <n v="1990"/>
    <m/>
    <m/>
  </r>
  <r>
    <x v="210"/>
    <x v="45"/>
    <n v="92492"/>
    <n v="81659"/>
    <n v="8686"/>
    <n v="1071"/>
    <n v="1075"/>
    <n v="0"/>
    <n v="2.2799999999999998"/>
    <n v="2110"/>
    <n v="1990"/>
    <m/>
    <m/>
  </r>
  <r>
    <x v="210"/>
    <x v="46"/>
    <n v="98789"/>
    <n v="87208"/>
    <n v="9275"/>
    <n v="1071"/>
    <n v="1234"/>
    <n v="0"/>
    <n v="2.39"/>
    <n v="3085"/>
    <n v="1990"/>
    <m/>
    <m/>
  </r>
  <r>
    <x v="210"/>
    <x v="47"/>
    <n v="99373"/>
    <n v="88458"/>
    <n v="8727"/>
    <n v="964"/>
    <n v="1224"/>
    <n v="0"/>
    <n v="2.36"/>
    <n v="3276"/>
    <n v="1990"/>
    <m/>
    <m/>
  </r>
  <r>
    <x v="210"/>
    <x v="48"/>
    <n v="105299"/>
    <n v="90965"/>
    <n v="12141"/>
    <n v="861"/>
    <n v="1332"/>
    <n v="0"/>
    <n v="2.46"/>
    <n v="2766"/>
    <n v="1990"/>
    <m/>
    <m/>
  </r>
  <r>
    <x v="210"/>
    <x v="49"/>
    <n v="103007"/>
    <n v="88925"/>
    <n v="12169"/>
    <n v="725"/>
    <n v="1188"/>
    <n v="0"/>
    <n v="2.37"/>
    <n v="3226"/>
    <n v="1990"/>
    <m/>
    <m/>
  </r>
  <r>
    <x v="210"/>
    <x v="50"/>
    <n v="102328"/>
    <n v="91907"/>
    <n v="8376"/>
    <n v="948"/>
    <n v="1097"/>
    <n v="0"/>
    <n v="2.3199999999999998"/>
    <n v="3547"/>
    <n v="1990"/>
    <m/>
    <m/>
  </r>
  <r>
    <x v="210"/>
    <x v="51"/>
    <n v="103263"/>
    <n v="92217"/>
    <n v="9089"/>
    <n v="873"/>
    <n v="1084"/>
    <n v="0"/>
    <n v="2.31"/>
    <n v="3080"/>
    <n v="1990"/>
    <m/>
    <m/>
  </r>
  <r>
    <x v="210"/>
    <x v="52"/>
    <n v="101457"/>
    <n v="92165"/>
    <n v="7065"/>
    <n v="1134"/>
    <n v="1093"/>
    <n v="0"/>
    <n v="2.2400000000000002"/>
    <n v="3074"/>
    <n v="1990"/>
    <m/>
    <m/>
  </r>
  <r>
    <x v="210"/>
    <x v="53"/>
    <n v="97256"/>
    <n v="88845"/>
    <n v="6127"/>
    <n v="1125"/>
    <n v="1159"/>
    <n v="0"/>
    <n v="2.11"/>
    <n v="2867"/>
    <n v="1990"/>
    <m/>
    <m/>
  </r>
  <r>
    <x v="210"/>
    <x v="54"/>
    <n v="110297"/>
    <n v="97555"/>
    <n v="10847"/>
    <n v="674"/>
    <n v="1220"/>
    <n v="0"/>
    <n v="2.37"/>
    <n v="2981"/>
    <n v="1990"/>
    <m/>
    <m/>
  </r>
  <r>
    <x v="210"/>
    <x v="55"/>
    <n v="122767"/>
    <n v="104827"/>
    <n v="14803"/>
    <n v="1737"/>
    <n v="1400"/>
    <n v="0"/>
    <n v="2.6"/>
    <n v="2668"/>
    <n v="1990"/>
    <m/>
    <m/>
  </r>
  <r>
    <x v="210"/>
    <x v="56"/>
    <n v="113694"/>
    <n v="102816"/>
    <n v="7596"/>
    <n v="1723"/>
    <n v="1559"/>
    <n v="0"/>
    <n v="2.38"/>
    <n v="2915"/>
    <n v="1990"/>
    <m/>
    <m/>
  </r>
  <r>
    <x v="210"/>
    <x v="57"/>
    <n v="122142"/>
    <n v="104263"/>
    <n v="14487"/>
    <n v="1672"/>
    <n v="1721"/>
    <n v="0"/>
    <n v="2.5299999999999998"/>
    <n v="2862"/>
    <n v="1990"/>
    <m/>
    <m/>
  </r>
  <r>
    <x v="210"/>
    <x v="58"/>
    <n v="127237"/>
    <n v="107033"/>
    <n v="16192"/>
    <n v="2154"/>
    <n v="1857"/>
    <n v="0"/>
    <n v="2.57"/>
    <n v="2963"/>
    <n v="1990"/>
    <m/>
    <m/>
  </r>
  <r>
    <x v="210"/>
    <x v="59"/>
    <n v="135471"/>
    <n v="114164"/>
    <n v="17258"/>
    <n v="2216"/>
    <n v="1832"/>
    <n v="0"/>
    <n v="2.69"/>
    <n v="2926"/>
    <n v="1990"/>
    <m/>
    <m/>
  </r>
  <r>
    <x v="210"/>
    <x v="60"/>
    <n v="137200"/>
    <n v="112630"/>
    <n v="21047"/>
    <n v="1921"/>
    <n v="1603"/>
    <n v="0"/>
    <n v="2.69"/>
    <n v="2626"/>
    <n v="1990"/>
    <m/>
    <m/>
  </r>
  <r>
    <x v="210"/>
    <x v="61"/>
    <n v="129288"/>
    <n v="111034"/>
    <n v="14356"/>
    <n v="2420"/>
    <n v="1478"/>
    <n v="0"/>
    <n v="2.5"/>
    <n v="3323"/>
    <n v="1990"/>
    <m/>
    <m/>
  </r>
  <r>
    <x v="210"/>
    <x v="62"/>
    <n v="128329"/>
    <n v="109120"/>
    <n v="15279"/>
    <n v="2402"/>
    <n v="1528"/>
    <n v="0"/>
    <n v="2.46"/>
    <n v="3458"/>
    <n v="1990"/>
    <m/>
    <m/>
  </r>
  <r>
    <x v="210"/>
    <x v="63"/>
    <n v="127835"/>
    <n v="108478"/>
    <n v="15265"/>
    <n v="2521"/>
    <n v="1572"/>
    <n v="0"/>
    <n v="2.42"/>
    <n v="3737"/>
    <n v="1990"/>
    <m/>
    <m/>
  </r>
  <r>
    <x v="210"/>
    <x v="64"/>
    <n v="127182"/>
    <n v="106634"/>
    <n v="16337"/>
    <n v="2556"/>
    <n v="1655"/>
    <n v="0"/>
    <n v="2.38"/>
    <n v="3624"/>
    <n v="1990"/>
    <m/>
    <m/>
  </r>
  <r>
    <x v="210"/>
    <x v="65"/>
    <n v="133562"/>
    <n v="113068"/>
    <n v="16448"/>
    <n v="2404"/>
    <n v="1642"/>
    <n v="0"/>
    <n v="2.4700000000000002"/>
    <n v="2945"/>
    <n v="1990"/>
    <m/>
    <m/>
  </r>
  <r>
    <x v="211"/>
    <x v="176"/>
    <n v="1"/>
    <n v="1"/>
    <n v="0"/>
    <n v="0"/>
    <n v="0"/>
    <s v="."/>
    <s v="."/>
    <n v="0"/>
    <n v="1958"/>
    <m/>
    <m/>
  </r>
  <r>
    <x v="211"/>
    <x v="177"/>
    <n v="1"/>
    <n v="1"/>
    <n v="0"/>
    <n v="0"/>
    <n v="0"/>
    <s v="."/>
    <s v="."/>
    <n v="0"/>
    <n v="1958"/>
    <m/>
    <m/>
  </r>
  <r>
    <x v="211"/>
    <x v="178"/>
    <n v="1"/>
    <n v="1"/>
    <n v="0"/>
    <n v="0"/>
    <n v="0"/>
    <s v="."/>
    <s v="."/>
    <n v="0"/>
    <n v="1958"/>
    <m/>
    <m/>
  </r>
  <r>
    <x v="211"/>
    <x v="179"/>
    <n v="1"/>
    <n v="1"/>
    <n v="0"/>
    <n v="0"/>
    <n v="0"/>
    <s v="."/>
    <s v="."/>
    <n v="0"/>
    <n v="1958"/>
    <m/>
    <m/>
  </r>
  <r>
    <x v="211"/>
    <x v="180"/>
    <n v="1"/>
    <n v="1"/>
    <n v="0"/>
    <n v="0"/>
    <n v="0"/>
    <s v="."/>
    <s v="."/>
    <n v="0"/>
    <n v="1958"/>
    <m/>
    <m/>
  </r>
  <r>
    <x v="211"/>
    <x v="181"/>
    <n v="1"/>
    <n v="1"/>
    <n v="0"/>
    <n v="0"/>
    <n v="0"/>
    <s v="."/>
    <s v="."/>
    <n v="0"/>
    <n v="1958"/>
    <m/>
    <m/>
  </r>
  <r>
    <x v="211"/>
    <x v="182"/>
    <n v="6"/>
    <n v="6"/>
    <n v="0"/>
    <n v="0"/>
    <n v="0"/>
    <s v="."/>
    <s v="."/>
    <n v="0"/>
    <n v="1958"/>
    <m/>
    <m/>
  </r>
  <r>
    <x v="211"/>
    <x v="183"/>
    <n v="10"/>
    <n v="10"/>
    <n v="0"/>
    <n v="0"/>
    <n v="0"/>
    <s v="."/>
    <s v="."/>
    <n v="0"/>
    <n v="1958"/>
    <m/>
    <m/>
  </r>
  <r>
    <x v="211"/>
    <x v="184"/>
    <n v="7"/>
    <n v="7"/>
    <n v="0"/>
    <n v="0"/>
    <n v="0"/>
    <s v="."/>
    <s v="."/>
    <n v="0"/>
    <n v="1958"/>
    <m/>
    <m/>
  </r>
  <r>
    <x v="211"/>
    <x v="185"/>
    <n v="13"/>
    <n v="13"/>
    <n v="0"/>
    <n v="0"/>
    <n v="0"/>
    <s v="."/>
    <s v="."/>
    <n v="0"/>
    <n v="1958"/>
    <m/>
    <m/>
  </r>
  <r>
    <x v="211"/>
    <x v="186"/>
    <n v="10"/>
    <n v="10"/>
    <n v="0"/>
    <n v="0"/>
    <n v="0"/>
    <s v="."/>
    <s v="."/>
    <n v="0"/>
    <n v="1958"/>
    <m/>
    <m/>
  </r>
  <r>
    <x v="211"/>
    <x v="187"/>
    <n v="28"/>
    <n v="28"/>
    <n v="0"/>
    <n v="0"/>
    <n v="0"/>
    <s v="."/>
    <s v="."/>
    <n v="0"/>
    <n v="1958"/>
    <m/>
    <m/>
  </r>
  <r>
    <x v="211"/>
    <x v="188"/>
    <n v="39"/>
    <n v="39"/>
    <n v="0"/>
    <n v="0"/>
    <n v="0"/>
    <s v="."/>
    <s v="."/>
    <n v="0"/>
    <n v="1958"/>
    <m/>
    <m/>
  </r>
  <r>
    <x v="211"/>
    <x v="189"/>
    <n v="47"/>
    <n v="47"/>
    <n v="0"/>
    <n v="0"/>
    <n v="0"/>
    <s v="."/>
    <s v="."/>
    <n v="0"/>
    <n v="1958"/>
    <m/>
    <m/>
  </r>
  <r>
    <x v="211"/>
    <x v="190"/>
    <n v="55"/>
    <n v="55"/>
    <n v="0"/>
    <n v="0"/>
    <n v="0"/>
    <s v="."/>
    <s v="."/>
    <n v="0"/>
    <n v="1958"/>
    <m/>
    <m/>
  </r>
  <r>
    <x v="211"/>
    <x v="191"/>
    <n v="75"/>
    <n v="75"/>
    <n v="0"/>
    <n v="0"/>
    <n v="0"/>
    <s v="."/>
    <s v="."/>
    <n v="0"/>
    <n v="1958"/>
    <m/>
    <m/>
  </r>
  <r>
    <x v="211"/>
    <x v="192"/>
    <n v="77"/>
    <n v="77"/>
    <n v="0"/>
    <n v="0"/>
    <n v="0"/>
    <s v="."/>
    <s v="."/>
    <n v="0"/>
    <n v="1958"/>
    <m/>
    <m/>
  </r>
  <r>
    <x v="211"/>
    <x v="193"/>
    <n v="71"/>
    <n v="71"/>
    <n v="0"/>
    <n v="0"/>
    <n v="0"/>
    <s v="."/>
    <s v="."/>
    <n v="0"/>
    <n v="1958"/>
    <m/>
    <m/>
  </r>
  <r>
    <x v="211"/>
    <x v="194"/>
    <n v="80"/>
    <n v="80"/>
    <n v="0"/>
    <n v="0"/>
    <n v="0"/>
    <s v="."/>
    <s v="."/>
    <n v="0"/>
    <n v="1958"/>
    <m/>
    <m/>
  </r>
  <r>
    <x v="211"/>
    <x v="195"/>
    <n v="89"/>
    <n v="89"/>
    <n v="0"/>
    <n v="0"/>
    <n v="0"/>
    <s v="."/>
    <s v="."/>
    <n v="0"/>
    <n v="1958"/>
    <m/>
    <m/>
  </r>
  <r>
    <x v="211"/>
    <x v="196"/>
    <n v="135"/>
    <n v="135"/>
    <n v="0"/>
    <n v="0"/>
    <n v="0"/>
    <s v="."/>
    <s v="."/>
    <n v="0"/>
    <n v="1958"/>
    <m/>
    <m/>
  </r>
  <r>
    <x v="211"/>
    <x v="128"/>
    <n v="139"/>
    <n v="139"/>
    <n v="0"/>
    <n v="0"/>
    <n v="0"/>
    <s v="."/>
    <s v="."/>
    <n v="0"/>
    <n v="1958"/>
    <m/>
    <m/>
  </r>
  <r>
    <x v="211"/>
    <x v="129"/>
    <n v="146"/>
    <n v="146"/>
    <n v="0"/>
    <n v="0"/>
    <n v="0"/>
    <s v="."/>
    <s v="."/>
    <n v="0"/>
    <n v="1958"/>
    <m/>
    <m/>
  </r>
  <r>
    <x v="211"/>
    <x v="130"/>
    <n v="178"/>
    <n v="178"/>
    <n v="0"/>
    <n v="0"/>
    <n v="0"/>
    <s v="."/>
    <s v="."/>
    <n v="0"/>
    <n v="1958"/>
    <m/>
    <m/>
  </r>
  <r>
    <x v="211"/>
    <x v="131"/>
    <n v="150"/>
    <n v="150"/>
    <n v="0"/>
    <n v="0"/>
    <n v="0"/>
    <s v="."/>
    <s v="."/>
    <n v="0"/>
    <n v="1958"/>
    <m/>
    <m/>
  </r>
  <r>
    <x v="211"/>
    <x v="132"/>
    <n v="151"/>
    <n v="151"/>
    <n v="0"/>
    <n v="0"/>
    <n v="0"/>
    <s v="."/>
    <s v="."/>
    <n v="0"/>
    <n v="1958"/>
    <m/>
    <m/>
  </r>
  <r>
    <x v="211"/>
    <x v="133"/>
    <n v="206"/>
    <n v="206"/>
    <n v="0"/>
    <n v="0"/>
    <n v="0"/>
    <s v="."/>
    <s v="."/>
    <n v="0"/>
    <n v="1958"/>
    <m/>
    <m/>
  </r>
  <r>
    <x v="211"/>
    <x v="134"/>
    <n v="232"/>
    <n v="232"/>
    <n v="0"/>
    <n v="0"/>
    <n v="0"/>
    <s v="."/>
    <s v="."/>
    <n v="0"/>
    <n v="1958"/>
    <m/>
    <m/>
  </r>
  <r>
    <x v="211"/>
    <x v="135"/>
    <n v="314"/>
    <n v="314"/>
    <n v="0"/>
    <n v="0"/>
    <n v="0"/>
    <s v="."/>
    <s v="."/>
    <n v="0"/>
    <n v="1958"/>
    <m/>
    <m/>
  </r>
  <r>
    <x v="211"/>
    <x v="136"/>
    <n v="445"/>
    <n v="445"/>
    <n v="0"/>
    <n v="0"/>
    <n v="0"/>
    <s v="."/>
    <s v="."/>
    <n v="0"/>
    <n v="1958"/>
    <m/>
    <m/>
  </r>
  <r>
    <x v="211"/>
    <x v="137"/>
    <n v="527"/>
    <n v="527"/>
    <n v="0"/>
    <n v="0"/>
    <n v="0"/>
    <s v="."/>
    <s v="."/>
    <n v="0"/>
    <n v="1958"/>
    <m/>
    <m/>
  </r>
  <r>
    <x v="211"/>
    <x v="138"/>
    <n v="547"/>
    <n v="547"/>
    <n v="0"/>
    <n v="0"/>
    <n v="0"/>
    <s v="."/>
    <s v="."/>
    <n v="0"/>
    <n v="1958"/>
    <m/>
    <m/>
  </r>
  <r>
    <x v="211"/>
    <x v="139"/>
    <n v="597"/>
    <n v="597"/>
    <n v="0"/>
    <n v="0"/>
    <n v="0"/>
    <s v="."/>
    <s v="."/>
    <n v="0"/>
    <n v="1958"/>
    <m/>
    <m/>
  </r>
  <r>
    <x v="211"/>
    <x v="140"/>
    <n v="664"/>
    <n v="664"/>
    <n v="0"/>
    <n v="0"/>
    <n v="0"/>
    <s v="."/>
    <s v="."/>
    <n v="0"/>
    <n v="1958"/>
    <m/>
    <m/>
  </r>
  <r>
    <x v="211"/>
    <x v="141"/>
    <n v="637"/>
    <n v="637"/>
    <n v="0"/>
    <n v="0"/>
    <n v="0"/>
    <s v="."/>
    <s v="."/>
    <n v="0"/>
    <n v="1958"/>
    <m/>
    <m/>
  </r>
  <r>
    <x v="211"/>
    <x v="142"/>
    <n v="629"/>
    <n v="629"/>
    <n v="0"/>
    <n v="0"/>
    <n v="0"/>
    <s v="."/>
    <s v="."/>
    <n v="0"/>
    <n v="1958"/>
    <m/>
    <m/>
  </r>
  <r>
    <x v="211"/>
    <x v="143"/>
    <n v="625"/>
    <n v="625"/>
    <n v="0"/>
    <n v="0"/>
    <n v="0"/>
    <s v="."/>
    <s v="."/>
    <n v="0"/>
    <n v="1958"/>
    <m/>
    <m/>
  </r>
  <r>
    <x v="211"/>
    <x v="144"/>
    <n v="698"/>
    <n v="698"/>
    <n v="0"/>
    <n v="0"/>
    <n v="0"/>
    <s v="."/>
    <s v="."/>
    <n v="0"/>
    <n v="1958"/>
    <m/>
    <m/>
  </r>
  <r>
    <x v="211"/>
    <x v="145"/>
    <n v="726"/>
    <n v="726"/>
    <n v="0"/>
    <n v="0"/>
    <n v="0"/>
    <s v="."/>
    <s v="."/>
    <n v="0"/>
    <n v="1958"/>
    <m/>
    <m/>
  </r>
  <r>
    <x v="211"/>
    <x v="146"/>
    <n v="720"/>
    <n v="719"/>
    <n v="1"/>
    <n v="0"/>
    <n v="0"/>
    <s v="."/>
    <s v="."/>
    <n v="0"/>
    <n v="1958"/>
    <m/>
    <m/>
  </r>
  <r>
    <x v="211"/>
    <x v="147"/>
    <n v="839"/>
    <n v="837"/>
    <n v="2"/>
    <n v="0"/>
    <n v="0"/>
    <s v="."/>
    <s v="."/>
    <n v="0"/>
    <n v="1958"/>
    <m/>
    <m/>
  </r>
  <r>
    <x v="211"/>
    <x v="148"/>
    <n v="802"/>
    <n v="801"/>
    <n v="1"/>
    <n v="0"/>
    <n v="0"/>
    <s v="."/>
    <s v="."/>
    <n v="0"/>
    <n v="1958"/>
    <m/>
    <m/>
  </r>
  <r>
    <x v="211"/>
    <x v="149"/>
    <n v="890"/>
    <n v="888"/>
    <n v="2"/>
    <n v="0"/>
    <n v="0"/>
    <s v="."/>
    <s v="."/>
    <n v="0"/>
    <n v="1958"/>
    <m/>
    <m/>
  </r>
  <r>
    <x v="211"/>
    <x v="150"/>
    <n v="856"/>
    <n v="855"/>
    <n v="1"/>
    <n v="0"/>
    <n v="0"/>
    <s v="."/>
    <s v="."/>
    <n v="0"/>
    <n v="1958"/>
    <m/>
    <m/>
  </r>
  <r>
    <x v="211"/>
    <x v="151"/>
    <n v="851"/>
    <n v="849"/>
    <n v="2"/>
    <n v="0"/>
    <n v="0"/>
    <s v="."/>
    <s v="."/>
    <n v="0"/>
    <n v="1958"/>
    <m/>
    <m/>
  </r>
  <r>
    <x v="211"/>
    <x v="152"/>
    <n v="898"/>
    <n v="895"/>
    <n v="3"/>
    <n v="0"/>
    <n v="0"/>
    <s v="."/>
    <s v="."/>
    <n v="0"/>
    <n v="1958"/>
    <m/>
    <m/>
  </r>
  <r>
    <x v="211"/>
    <x v="153"/>
    <n v="974"/>
    <n v="974"/>
    <n v="1"/>
    <n v="0"/>
    <n v="0"/>
    <s v="."/>
    <s v="."/>
    <n v="0"/>
    <n v="1958"/>
    <m/>
    <m/>
  </r>
  <r>
    <x v="211"/>
    <x v="154"/>
    <n v="1032"/>
    <n v="1029"/>
    <n v="3"/>
    <n v="0"/>
    <n v="0"/>
    <s v="."/>
    <s v="."/>
    <n v="0"/>
    <n v="1958"/>
    <m/>
    <m/>
  </r>
  <r>
    <x v="211"/>
    <x v="155"/>
    <n v="1025"/>
    <n v="1024"/>
    <n v="2"/>
    <n v="0"/>
    <n v="0"/>
    <s v="."/>
    <s v="."/>
    <n v="0"/>
    <n v="1958"/>
    <m/>
    <m/>
  </r>
  <r>
    <x v="211"/>
    <x v="156"/>
    <n v="1084"/>
    <n v="1075"/>
    <n v="9"/>
    <n v="0"/>
    <n v="0"/>
    <s v="."/>
    <s v="."/>
    <n v="0"/>
    <n v="1958"/>
    <m/>
    <m/>
  </r>
  <r>
    <x v="211"/>
    <x v="157"/>
    <n v="1205"/>
    <n v="1184"/>
    <n v="21"/>
    <n v="0"/>
    <n v="0"/>
    <s v="."/>
    <s v="."/>
    <n v="0"/>
    <n v="1958"/>
    <m/>
    <m/>
  </r>
  <r>
    <x v="211"/>
    <x v="158"/>
    <n v="1346"/>
    <n v="1307"/>
    <n v="39"/>
    <n v="0"/>
    <n v="0"/>
    <s v="."/>
    <s v="."/>
    <n v="0"/>
    <n v="1958"/>
    <m/>
    <m/>
  </r>
  <r>
    <x v="211"/>
    <x v="159"/>
    <n v="1469"/>
    <n v="1440"/>
    <n v="29"/>
    <n v="0"/>
    <n v="0"/>
    <s v="."/>
    <s v="."/>
    <n v="0"/>
    <n v="1958"/>
    <m/>
    <m/>
  </r>
  <r>
    <x v="211"/>
    <x v="160"/>
    <n v="1611"/>
    <n v="1577"/>
    <n v="34"/>
    <n v="0"/>
    <n v="0"/>
    <s v="."/>
    <s v="."/>
    <n v="0"/>
    <n v="1958"/>
    <m/>
    <m/>
  </r>
  <r>
    <x v="211"/>
    <x v="161"/>
    <n v="1602"/>
    <n v="1565"/>
    <n v="37"/>
    <n v="0"/>
    <n v="0"/>
    <s v="."/>
    <s v="."/>
    <n v="0"/>
    <n v="1958"/>
    <m/>
    <m/>
  </r>
  <r>
    <x v="211"/>
    <x v="162"/>
    <n v="1572"/>
    <n v="1524"/>
    <n v="48"/>
    <n v="0"/>
    <n v="0"/>
    <s v="."/>
    <s v="."/>
    <n v="0"/>
    <n v="1958"/>
    <m/>
    <m/>
  </r>
  <r>
    <x v="211"/>
    <x v="163"/>
    <n v="1663"/>
    <n v="1626"/>
    <n v="38"/>
    <n v="0"/>
    <n v="0"/>
    <s v="."/>
    <s v="."/>
    <n v="0"/>
    <n v="1958"/>
    <m/>
    <m/>
  </r>
  <r>
    <x v="211"/>
    <x v="105"/>
    <n v="1676"/>
    <n v="1640"/>
    <n v="36"/>
    <n v="0"/>
    <n v="0"/>
    <s v="."/>
    <s v="."/>
    <n v="0"/>
    <n v="1958"/>
    <m/>
    <m/>
  </r>
  <r>
    <x v="211"/>
    <x v="106"/>
    <n v="1756"/>
    <n v="1706"/>
    <n v="49"/>
    <n v="0"/>
    <n v="0"/>
    <s v="."/>
    <s v="."/>
    <n v="0"/>
    <n v="1958"/>
    <m/>
    <m/>
  </r>
  <r>
    <x v="211"/>
    <x v="107"/>
    <n v="1862"/>
    <n v="1835"/>
    <n v="28"/>
    <n v="0"/>
    <n v="0"/>
    <s v="."/>
    <s v="."/>
    <n v="0"/>
    <n v="1958"/>
    <m/>
    <m/>
  </r>
  <r>
    <x v="211"/>
    <x v="108"/>
    <n v="2003"/>
    <n v="1960"/>
    <n v="43"/>
    <n v="0"/>
    <n v="0"/>
    <s v="."/>
    <s v="."/>
    <n v="0"/>
    <n v="1958"/>
    <m/>
    <m/>
  </r>
  <r>
    <x v="211"/>
    <x v="109"/>
    <n v="2167"/>
    <n v="2121"/>
    <n v="46"/>
    <n v="0"/>
    <n v="0"/>
    <s v="."/>
    <s v="."/>
    <n v="0"/>
    <n v="1958"/>
    <m/>
    <m/>
  </r>
  <r>
    <x v="211"/>
    <x v="110"/>
    <n v="2265"/>
    <n v="2227"/>
    <n v="38"/>
    <n v="0"/>
    <n v="0"/>
    <s v="."/>
    <s v="."/>
    <n v="0"/>
    <n v="1958"/>
    <m/>
    <m/>
  </r>
  <r>
    <x v="211"/>
    <x v="111"/>
    <n v="2216"/>
    <n v="2170"/>
    <n v="46"/>
    <n v="0"/>
    <n v="0"/>
    <s v="."/>
    <s v="."/>
    <n v="0"/>
    <n v="1958"/>
    <m/>
    <m/>
  </r>
  <r>
    <x v="211"/>
    <x v="112"/>
    <n v="2384"/>
    <n v="2347"/>
    <n v="37"/>
    <n v="0"/>
    <n v="0"/>
    <s v="."/>
    <s v="."/>
    <n v="0"/>
    <n v="1958"/>
    <m/>
    <m/>
  </r>
  <r>
    <x v="211"/>
    <x v="113"/>
    <n v="2348"/>
    <n v="2311"/>
    <n v="37"/>
    <n v="0"/>
    <n v="0"/>
    <s v="."/>
    <s v="."/>
    <n v="0"/>
    <n v="1958"/>
    <m/>
    <m/>
  </r>
  <r>
    <x v="211"/>
    <x v="114"/>
    <n v="2539"/>
    <n v="2506"/>
    <n v="33"/>
    <n v="0"/>
    <n v="0"/>
    <s v="."/>
    <s v="."/>
    <n v="0"/>
    <n v="1958"/>
    <m/>
    <m/>
  </r>
  <r>
    <x v="211"/>
    <x v="115"/>
    <n v="2605"/>
    <n v="2576"/>
    <n v="29"/>
    <n v="0"/>
    <n v="0"/>
    <s v="."/>
    <s v="."/>
    <n v="0"/>
    <n v="1958"/>
    <m/>
    <m/>
  </r>
  <r>
    <x v="211"/>
    <x v="116"/>
    <n v="2558"/>
    <n v="2531"/>
    <n v="28"/>
    <n v="0"/>
    <n v="0"/>
    <s v="."/>
    <s v="."/>
    <n v="0"/>
    <n v="1958"/>
    <m/>
    <m/>
  </r>
  <r>
    <x v="211"/>
    <x v="117"/>
    <n v="2900"/>
    <n v="2880"/>
    <n v="20"/>
    <n v="0"/>
    <n v="0"/>
    <s v="."/>
    <s v="."/>
    <n v="0"/>
    <n v="1958"/>
    <m/>
    <m/>
  </r>
  <r>
    <x v="211"/>
    <x v="82"/>
    <n v="3062"/>
    <n v="3026"/>
    <n v="36"/>
    <n v="0"/>
    <n v="0"/>
    <s v="."/>
    <s v="."/>
    <n v="0"/>
    <n v="1958"/>
    <m/>
    <m/>
  </r>
  <r>
    <x v="211"/>
    <x v="83"/>
    <n v="3222"/>
    <n v="3192"/>
    <n v="30"/>
    <n v="0"/>
    <n v="0"/>
    <s v="."/>
    <s v="."/>
    <n v="0"/>
    <n v="1958"/>
    <m/>
    <m/>
  </r>
  <r>
    <x v="211"/>
    <x v="84"/>
    <n v="3367"/>
    <n v="3338"/>
    <n v="29"/>
    <n v="0"/>
    <n v="0"/>
    <s v="."/>
    <s v="."/>
    <n v="0"/>
    <n v="1958"/>
    <m/>
    <m/>
  </r>
  <r>
    <x v="211"/>
    <x v="85"/>
    <n v="3323"/>
    <n v="3296"/>
    <n v="27"/>
    <n v="0"/>
    <n v="0"/>
    <s v="."/>
    <s v="."/>
    <n v="0"/>
    <n v="1958"/>
    <m/>
    <m/>
  </r>
  <r>
    <x v="211"/>
    <x v="86"/>
    <n v="3546"/>
    <n v="3522"/>
    <n v="24"/>
    <n v="0"/>
    <n v="0"/>
    <s v="."/>
    <s v="."/>
    <n v="0"/>
    <n v="1958"/>
    <m/>
    <m/>
  </r>
  <r>
    <x v="211"/>
    <x v="87"/>
    <n v="3704"/>
    <n v="3680"/>
    <n v="24"/>
    <n v="0"/>
    <n v="0"/>
    <s v="."/>
    <s v="."/>
    <n v="0"/>
    <n v="1958"/>
    <m/>
    <m/>
  </r>
  <r>
    <x v="211"/>
    <x v="118"/>
    <n v="3783"/>
    <n v="3742"/>
    <n v="41"/>
    <n v="0"/>
    <n v="0"/>
    <s v="."/>
    <s v="."/>
    <n v="0"/>
    <n v="1958"/>
    <m/>
    <m/>
  </r>
  <r>
    <x v="211"/>
    <x v="119"/>
    <n v="3847"/>
    <n v="3826"/>
    <n v="21"/>
    <n v="0"/>
    <n v="0"/>
    <s v="."/>
    <s v="."/>
    <n v="0"/>
    <n v="1958"/>
    <m/>
    <m/>
  </r>
  <r>
    <x v="211"/>
    <x v="120"/>
    <n v="4035"/>
    <n v="4011"/>
    <n v="24"/>
    <n v="0"/>
    <n v="0"/>
    <s v="."/>
    <s v="."/>
    <n v="0"/>
    <n v="1958"/>
    <m/>
    <m/>
  </r>
  <r>
    <x v="211"/>
    <x v="121"/>
    <n v="4139"/>
    <n v="4107"/>
    <n v="32"/>
    <n v="0"/>
    <n v="0"/>
    <s v="."/>
    <s v="."/>
    <n v="0"/>
    <n v="1958"/>
    <m/>
    <m/>
  </r>
  <r>
    <x v="211"/>
    <x v="122"/>
    <n v="4065"/>
    <n v="4039"/>
    <n v="26"/>
    <n v="0"/>
    <n v="0"/>
    <s v="."/>
    <s v="."/>
    <n v="0"/>
    <n v="1958"/>
    <m/>
    <m/>
  </r>
  <r>
    <x v="211"/>
    <x v="123"/>
    <n v="4020"/>
    <n v="3992"/>
    <n v="28"/>
    <n v="0"/>
    <n v="0"/>
    <s v="."/>
    <s v="."/>
    <n v="0"/>
    <n v="1958"/>
    <m/>
    <m/>
  </r>
  <r>
    <x v="211"/>
    <x v="124"/>
    <n v="4362"/>
    <n v="4335"/>
    <n v="27"/>
    <n v="0"/>
    <n v="0"/>
    <s v="."/>
    <s v="."/>
    <n v="0"/>
    <n v="1958"/>
    <m/>
    <m/>
  </r>
  <r>
    <x v="211"/>
    <x v="125"/>
    <n v="4754"/>
    <n v="4709"/>
    <n v="33"/>
    <n v="12"/>
    <n v="0"/>
    <s v="."/>
    <s v="."/>
    <n v="0"/>
    <n v="1958"/>
    <m/>
    <m/>
  </r>
  <r>
    <x v="211"/>
    <x v="126"/>
    <n v="4722"/>
    <n v="4650"/>
    <n v="64"/>
    <n v="8"/>
    <n v="0"/>
    <s v="."/>
    <s v="."/>
    <n v="0"/>
    <n v="1958"/>
    <m/>
    <m/>
  </r>
  <r>
    <x v="211"/>
    <x v="127"/>
    <n v="4179"/>
    <n v="4092"/>
    <n v="77"/>
    <n v="10"/>
    <n v="0"/>
    <s v="."/>
    <s v="."/>
    <n v="0"/>
    <n v="1958"/>
    <m/>
    <m/>
  </r>
  <r>
    <x v="211"/>
    <x v="88"/>
    <n v="4876"/>
    <n v="4762"/>
    <n v="76"/>
    <n v="38"/>
    <n v="0"/>
    <s v="."/>
    <s v="."/>
    <n v="0"/>
    <n v="1958"/>
    <m/>
    <m/>
  </r>
  <r>
    <x v="211"/>
    <x v="89"/>
    <n v="4326"/>
    <n v="4240"/>
    <n v="60"/>
    <n v="26"/>
    <n v="0"/>
    <s v="."/>
    <s v="."/>
    <n v="0"/>
    <n v="1958"/>
    <m/>
    <m/>
  </r>
  <r>
    <x v="211"/>
    <x v="90"/>
    <n v="4567"/>
    <n v="4491"/>
    <n v="47"/>
    <n v="29"/>
    <n v="0"/>
    <s v="."/>
    <s v="."/>
    <n v="0"/>
    <n v="1958"/>
    <m/>
    <m/>
  </r>
  <r>
    <x v="211"/>
    <x v="91"/>
    <n v="4347"/>
    <n v="4241"/>
    <n v="91"/>
    <n v="16"/>
    <n v="0"/>
    <s v="."/>
    <s v="."/>
    <n v="0"/>
    <n v="1958"/>
    <m/>
    <m/>
  </r>
  <r>
    <x v="211"/>
    <x v="92"/>
    <n v="3836"/>
    <n v="3674"/>
    <n v="135"/>
    <n v="27"/>
    <n v="0"/>
    <s v="."/>
    <s v="."/>
    <n v="0"/>
    <n v="1958"/>
    <m/>
    <m/>
  </r>
  <r>
    <x v="211"/>
    <x v="93"/>
    <n v="4052"/>
    <n v="3909"/>
    <n v="116"/>
    <n v="27"/>
    <n v="0"/>
    <s v="."/>
    <s v="."/>
    <n v="0"/>
    <n v="1958"/>
    <m/>
    <m/>
  </r>
  <r>
    <x v="211"/>
    <x v="94"/>
    <n v="4078"/>
    <n v="3950"/>
    <n v="114"/>
    <n v="15"/>
    <n v="0"/>
    <s v="."/>
    <s v="."/>
    <n v="0"/>
    <n v="1958"/>
    <m/>
    <m/>
  </r>
  <r>
    <x v="211"/>
    <x v="95"/>
    <n v="4698"/>
    <n v="4569"/>
    <n v="129"/>
    <n v="0"/>
    <n v="0"/>
    <s v="."/>
    <s v="."/>
    <n v="0"/>
    <n v="1958"/>
    <m/>
    <m/>
  </r>
  <r>
    <x v="211"/>
    <x v="96"/>
    <n v="5019"/>
    <n v="4837"/>
    <n v="182"/>
    <n v="0"/>
    <n v="0"/>
    <s v="."/>
    <s v="."/>
    <n v="0"/>
    <n v="1958"/>
    <m/>
    <m/>
  </r>
  <r>
    <x v="211"/>
    <x v="97"/>
    <n v="5200"/>
    <n v="5000"/>
    <n v="199"/>
    <n v="0"/>
    <n v="0"/>
    <s v="."/>
    <s v="."/>
    <n v="0"/>
    <n v="1958"/>
    <m/>
    <m/>
  </r>
  <r>
    <x v="211"/>
    <x v="98"/>
    <n v="5016"/>
    <n v="4780"/>
    <n v="220"/>
    <n v="16"/>
    <n v="0"/>
    <s v="."/>
    <s v="."/>
    <n v="0"/>
    <n v="1958"/>
    <m/>
    <m/>
  </r>
  <r>
    <x v="211"/>
    <x v="99"/>
    <n v="5853"/>
    <n v="5521"/>
    <n v="289"/>
    <n v="44"/>
    <n v="0"/>
    <s v="."/>
    <s v="."/>
    <n v="0"/>
    <n v="1958"/>
    <m/>
    <m/>
  </r>
  <r>
    <x v="211"/>
    <x v="100"/>
    <n v="5872"/>
    <n v="5318"/>
    <n v="344"/>
    <n v="0"/>
    <n v="210"/>
    <s v="."/>
    <s v="."/>
    <n v="0"/>
    <n v="1958"/>
    <m/>
    <m/>
  </r>
  <r>
    <x v="211"/>
    <x v="101"/>
    <n v="6544"/>
    <n v="5910"/>
    <n v="386"/>
    <n v="0"/>
    <n v="248"/>
    <s v="."/>
    <s v="."/>
    <n v="0"/>
    <n v="1958"/>
    <m/>
    <m/>
  </r>
  <r>
    <x v="211"/>
    <x v="102"/>
    <n v="6453"/>
    <n v="5613"/>
    <n v="511"/>
    <n v="80"/>
    <n v="250"/>
    <s v="."/>
    <s v="."/>
    <n v="0"/>
    <n v="1958"/>
    <m/>
    <m/>
  </r>
  <r>
    <x v="211"/>
    <x v="103"/>
    <n v="6151"/>
    <n v="5236"/>
    <n v="607"/>
    <n v="86"/>
    <n v="222"/>
    <s v="."/>
    <s v="."/>
    <n v="0"/>
    <n v="1958"/>
    <m/>
    <m/>
  </r>
  <r>
    <x v="211"/>
    <x v="104"/>
    <n v="5781"/>
    <n v="4887"/>
    <n v="609"/>
    <n v="91"/>
    <n v="194"/>
    <s v="."/>
    <s v="."/>
    <n v="0"/>
    <n v="1958"/>
    <m/>
    <m/>
  </r>
  <r>
    <x v="211"/>
    <x v="66"/>
    <n v="5107"/>
    <n v="4276"/>
    <n v="546"/>
    <n v="94"/>
    <n v="191"/>
    <s v="."/>
    <s v="."/>
    <n v="0"/>
    <n v="1958"/>
    <m/>
    <m/>
  </r>
  <r>
    <x v="211"/>
    <x v="67"/>
    <n v="5527"/>
    <n v="4472"/>
    <n v="774"/>
    <n v="96"/>
    <n v="185"/>
    <s v="."/>
    <s v="."/>
    <n v="0"/>
    <n v="1958"/>
    <m/>
    <m/>
  </r>
  <r>
    <x v="211"/>
    <x v="68"/>
    <n v="6130"/>
    <n v="5112"/>
    <n v="735"/>
    <n v="99"/>
    <n v="184"/>
    <s v="."/>
    <s v="."/>
    <n v="0"/>
    <n v="1958"/>
    <m/>
    <m/>
  </r>
  <r>
    <x v="211"/>
    <x v="69"/>
    <n v="2199"/>
    <n v="2025"/>
    <n v="0"/>
    <n v="93"/>
    <n v="82"/>
    <s v="."/>
    <s v="."/>
    <n v="0"/>
    <n v="1958"/>
    <m/>
    <m/>
  </r>
  <r>
    <x v="211"/>
    <x v="70"/>
    <n v="1432"/>
    <n v="1309"/>
    <n v="0"/>
    <n v="71"/>
    <n v="52"/>
    <s v="."/>
    <s v="."/>
    <n v="0"/>
    <n v="1958"/>
    <m/>
    <m/>
  </r>
  <r>
    <x v="211"/>
    <x v="71"/>
    <n v="3609"/>
    <n v="3454"/>
    <n v="0"/>
    <n v="74"/>
    <n v="81"/>
    <s v="."/>
    <s v="."/>
    <n v="0"/>
    <n v="1958"/>
    <m/>
    <m/>
  </r>
  <r>
    <x v="211"/>
    <x v="72"/>
    <n v="4290"/>
    <n v="4040"/>
    <n v="0"/>
    <n v="88"/>
    <n v="162"/>
    <s v="."/>
    <s v="."/>
    <n v="0"/>
    <n v="1958"/>
    <m/>
    <m/>
  </r>
  <r>
    <x v="211"/>
    <x v="73"/>
    <n v="5902"/>
    <n v="5582"/>
    <n v="0"/>
    <n v="108"/>
    <n v="212"/>
    <s v="."/>
    <s v="."/>
    <n v="0"/>
    <n v="1958"/>
    <m/>
    <m/>
  </r>
  <r>
    <x v="211"/>
    <x v="74"/>
    <n v="5872"/>
    <n v="5587"/>
    <n v="0"/>
    <n v="62"/>
    <n v="223"/>
    <s v="."/>
    <s v="."/>
    <n v="0"/>
    <n v="1958"/>
    <m/>
    <m/>
  </r>
  <r>
    <x v="211"/>
    <x v="75"/>
    <n v="6295"/>
    <n v="5989"/>
    <n v="0"/>
    <n v="82"/>
    <n v="224"/>
    <s v="."/>
    <s v="."/>
    <n v="0"/>
    <n v="1958"/>
    <m/>
    <m/>
  </r>
  <r>
    <x v="211"/>
    <x v="76"/>
    <n v="6511"/>
    <n v="6186"/>
    <n v="0"/>
    <n v="94"/>
    <n v="231"/>
    <s v="."/>
    <s v="."/>
    <n v="0"/>
    <n v="1958"/>
    <m/>
    <m/>
  </r>
  <r>
    <x v="211"/>
    <x v="77"/>
    <n v="7041"/>
    <n v="6687"/>
    <n v="0"/>
    <n v="104"/>
    <n v="251"/>
    <s v="."/>
    <s v="."/>
    <n v="0"/>
    <n v="1958"/>
    <m/>
    <m/>
  </r>
  <r>
    <x v="211"/>
    <x v="78"/>
    <n v="7717"/>
    <n v="6847"/>
    <n v="509"/>
    <n v="99"/>
    <n v="262"/>
    <s v="."/>
    <s v="."/>
    <n v="0"/>
    <n v="1958"/>
    <m/>
    <m/>
  </r>
  <r>
    <x v="211"/>
    <x v="79"/>
    <n v="7668"/>
    <n v="6829"/>
    <n v="442"/>
    <n v="105"/>
    <n v="292"/>
    <s v="."/>
    <s v="."/>
    <n v="0"/>
    <n v="1958"/>
    <m/>
    <m/>
  </r>
  <r>
    <x v="211"/>
    <x v="80"/>
    <n v="8510"/>
    <n v="6655"/>
    <n v="1446"/>
    <n v="112"/>
    <n v="297"/>
    <s v="."/>
    <s v="."/>
    <n v="0"/>
    <n v="1958"/>
    <m/>
    <m/>
  </r>
  <r>
    <x v="211"/>
    <x v="81"/>
    <n v="8931"/>
    <n v="6951"/>
    <n v="1541"/>
    <n v="122"/>
    <n v="317"/>
    <s v="."/>
    <s v="."/>
    <n v="0"/>
    <n v="1958"/>
    <m/>
    <m/>
  </r>
  <r>
    <x v="211"/>
    <x v="0"/>
    <n v="9761"/>
    <n v="7468"/>
    <n v="1854"/>
    <n v="134"/>
    <n v="306"/>
    <s v="."/>
    <s v="."/>
    <n v="0"/>
    <n v="1958"/>
    <m/>
    <m/>
  </r>
  <r>
    <x v="211"/>
    <x v="1"/>
    <n v="9019"/>
    <n v="7235"/>
    <n v="1440"/>
    <n v="0"/>
    <n v="343"/>
    <n v="0"/>
    <n v="0.32"/>
    <n v="1527"/>
    <n v="1958"/>
    <m/>
    <m/>
  </r>
  <r>
    <x v="211"/>
    <x v="2"/>
    <n v="9041"/>
    <n v="7217"/>
    <n v="1450"/>
    <n v="0"/>
    <n v="373"/>
    <n v="0"/>
    <n v="0.32"/>
    <n v="1647"/>
    <n v="1958"/>
    <m/>
    <m/>
  </r>
  <r>
    <x v="211"/>
    <x v="3"/>
    <n v="10266"/>
    <n v="7958"/>
    <n v="1905"/>
    <n v="0"/>
    <n v="403"/>
    <n v="0"/>
    <n v="0.36"/>
    <n v="1771"/>
    <n v="1958"/>
    <m/>
    <m/>
  </r>
  <r>
    <x v="211"/>
    <x v="4"/>
    <n v="10629"/>
    <n v="8216"/>
    <n v="1969"/>
    <n v="0"/>
    <n v="443"/>
    <n v="0"/>
    <n v="0.37"/>
    <n v="1921"/>
    <n v="1958"/>
    <m/>
    <m/>
  </r>
  <r>
    <x v="211"/>
    <x v="5"/>
    <n v="10846"/>
    <n v="8208"/>
    <n v="2119"/>
    <n v="0"/>
    <n v="518"/>
    <n v="0"/>
    <n v="0.38"/>
    <n v="2005"/>
    <n v="1958"/>
    <m/>
    <m/>
  </r>
  <r>
    <x v="211"/>
    <x v="6"/>
    <n v="10996"/>
    <n v="8080"/>
    <n v="2327"/>
    <n v="0"/>
    <n v="589"/>
    <n v="0"/>
    <n v="0.38"/>
    <n v="2162"/>
    <n v="1958"/>
    <m/>
    <m/>
  </r>
  <r>
    <x v="211"/>
    <x v="7"/>
    <n v="11559"/>
    <n v="8076"/>
    <n v="2840"/>
    <n v="0"/>
    <n v="643"/>
    <n v="0"/>
    <n v="0.39"/>
    <n v="2417"/>
    <n v="1958"/>
    <m/>
    <m/>
  </r>
  <r>
    <x v="211"/>
    <x v="8"/>
    <n v="13710"/>
    <n v="9127"/>
    <n v="3907"/>
    <n v="0"/>
    <n v="676"/>
    <n v="0"/>
    <n v="0.46"/>
    <n v="3362"/>
    <n v="1958"/>
    <m/>
    <m/>
  </r>
  <r>
    <x v="211"/>
    <x v="9"/>
    <n v="15255"/>
    <n v="9867"/>
    <n v="4664"/>
    <n v="0"/>
    <n v="724"/>
    <n v="0"/>
    <n v="0.51"/>
    <n v="2698"/>
    <n v="1958"/>
    <m/>
    <m/>
  </r>
  <r>
    <x v="211"/>
    <x v="10"/>
    <n v="14220"/>
    <n v="8942"/>
    <n v="4499"/>
    <n v="0"/>
    <n v="779"/>
    <n v="0"/>
    <n v="0.47"/>
    <n v="2601"/>
    <n v="1989"/>
    <m/>
    <m/>
  </r>
  <r>
    <x v="211"/>
    <x v="11"/>
    <n v="13343"/>
    <n v="8678"/>
    <n v="3885"/>
    <n v="0"/>
    <n v="780"/>
    <n v="0"/>
    <n v="0.44"/>
    <n v="2750"/>
    <n v="1989"/>
    <m/>
    <m/>
  </r>
  <r>
    <x v="211"/>
    <x v="12"/>
    <n v="14638"/>
    <n v="9164"/>
    <n v="4572"/>
    <n v="0"/>
    <n v="901"/>
    <n v="0"/>
    <n v="0.48"/>
    <n v="2968"/>
    <n v="1989"/>
    <m/>
    <m/>
  </r>
  <r>
    <x v="211"/>
    <x v="13"/>
    <n v="16377"/>
    <n v="9420"/>
    <n v="5965"/>
    <n v="0"/>
    <n v="992"/>
    <n v="0"/>
    <n v="0.53"/>
    <n v="2886"/>
    <n v="1989"/>
    <m/>
    <m/>
  </r>
  <r>
    <x v="211"/>
    <x v="14"/>
    <n v="16041"/>
    <n v="9410"/>
    <n v="5576"/>
    <n v="1"/>
    <n v="1054"/>
    <n v="0"/>
    <n v="0.51"/>
    <n v="3107"/>
    <n v="1989"/>
    <m/>
    <m/>
  </r>
  <r>
    <x v="211"/>
    <x v="15"/>
    <n v="17565"/>
    <n v="8882"/>
    <n v="7526"/>
    <n v="1"/>
    <n v="1156"/>
    <n v="0"/>
    <n v="0.55000000000000004"/>
    <n v="3166"/>
    <n v="1989"/>
    <m/>
    <m/>
  </r>
  <r>
    <x v="211"/>
    <x v="16"/>
    <n v="19394"/>
    <n v="9408"/>
    <n v="8666"/>
    <n v="2"/>
    <n v="1318"/>
    <n v="0"/>
    <n v="0.6"/>
    <n v="3311"/>
    <n v="1989"/>
    <m/>
    <m/>
  </r>
  <r>
    <x v="211"/>
    <x v="17"/>
    <n v="21197"/>
    <n v="8712"/>
    <n v="10839"/>
    <n v="4"/>
    <n v="1642"/>
    <n v="0"/>
    <n v="0.65"/>
    <n v="3459"/>
    <n v="1989"/>
    <m/>
    <m/>
  </r>
  <r>
    <x v="211"/>
    <x v="18"/>
    <n v="23594"/>
    <n v="8772"/>
    <n v="12988"/>
    <n v="2"/>
    <n v="1832"/>
    <n v="0"/>
    <n v="0.72"/>
    <n v="4147"/>
    <n v="1989"/>
    <m/>
    <m/>
  </r>
  <r>
    <x v="211"/>
    <x v="19"/>
    <n v="26495"/>
    <n v="8934"/>
    <n v="15525"/>
    <n v="1"/>
    <n v="2034"/>
    <n v="0"/>
    <n v="0.8"/>
    <n v="4725"/>
    <n v="1989"/>
    <m/>
    <m/>
  </r>
  <r>
    <x v="211"/>
    <x v="20"/>
    <n v="26420"/>
    <n v="8951"/>
    <n v="15216"/>
    <n v="35"/>
    <n v="2219"/>
    <n v="0"/>
    <n v="0.79"/>
    <n v="4740"/>
    <n v="1989"/>
    <m/>
    <m/>
  </r>
  <r>
    <x v="211"/>
    <x v="21"/>
    <n v="31887"/>
    <n v="9929"/>
    <n v="19643"/>
    <n v="45"/>
    <n v="2271"/>
    <n v="0"/>
    <n v="0.94"/>
    <n v="2318"/>
    <n v="1989"/>
    <m/>
    <m/>
  </r>
  <r>
    <x v="211"/>
    <x v="22"/>
    <n v="35092"/>
    <n v="9588"/>
    <n v="22947"/>
    <n v="223"/>
    <n v="2334"/>
    <n v="0"/>
    <n v="1.03"/>
    <n v="2337"/>
    <n v="1989"/>
    <m/>
    <m/>
  </r>
  <r>
    <x v="211"/>
    <x v="23"/>
    <n v="39549"/>
    <n v="9876"/>
    <n v="26568"/>
    <n v="444"/>
    <n v="2662"/>
    <n v="0"/>
    <n v="1.1399999999999999"/>
    <n v="2586"/>
    <n v="1989"/>
    <m/>
    <m/>
  </r>
  <r>
    <x v="211"/>
    <x v="24"/>
    <n v="42369"/>
    <n v="9585"/>
    <n v="29153"/>
    <n v="589"/>
    <n v="3042"/>
    <n v="0"/>
    <n v="1.21"/>
    <n v="2521"/>
    <n v="1989"/>
    <m/>
    <m/>
  </r>
  <r>
    <x v="211"/>
    <x v="25"/>
    <n v="47219"/>
    <n v="10030"/>
    <n v="33600"/>
    <n v="565"/>
    <n v="3024"/>
    <n v="0"/>
    <n v="1.34"/>
    <n v="2542"/>
    <n v="1989"/>
    <m/>
    <m/>
  </r>
  <r>
    <x v="211"/>
    <x v="26"/>
    <n v="49535"/>
    <n v="11228"/>
    <n v="34336"/>
    <n v="693"/>
    <n v="3277"/>
    <n v="0"/>
    <n v="1.39"/>
    <n v="1747"/>
    <n v="1989"/>
    <m/>
    <m/>
  </r>
  <r>
    <x v="211"/>
    <x v="27"/>
    <n v="54116"/>
    <n v="11085"/>
    <n v="38700"/>
    <n v="904"/>
    <n v="3427"/>
    <n v="0"/>
    <n v="1.5"/>
    <n v="1821"/>
    <n v="1989"/>
    <m/>
    <m/>
  </r>
  <r>
    <x v="211"/>
    <x v="28"/>
    <n v="53358"/>
    <n v="12106"/>
    <n v="36608"/>
    <n v="837"/>
    <n v="3807"/>
    <n v="0"/>
    <n v="1.46"/>
    <n v="1818"/>
    <n v="1989"/>
    <m/>
    <m/>
  </r>
  <r>
    <x v="211"/>
    <x v="29"/>
    <n v="54675"/>
    <n v="9888"/>
    <n v="39831"/>
    <n v="843"/>
    <n v="4112"/>
    <n v="0"/>
    <n v="1.48"/>
    <n v="1705"/>
    <n v="1989"/>
    <m/>
    <m/>
  </r>
  <r>
    <x v="211"/>
    <x v="30"/>
    <n v="55562"/>
    <n v="11505"/>
    <n v="39305"/>
    <n v="957"/>
    <n v="3796"/>
    <n v="0"/>
    <n v="1.49"/>
    <n v="2382"/>
    <n v="1989"/>
    <m/>
    <m/>
  </r>
  <r>
    <x v="211"/>
    <x v="31"/>
    <n v="58632"/>
    <n v="13442"/>
    <n v="40293"/>
    <n v="1088"/>
    <n v="3809"/>
    <n v="0"/>
    <n v="1.56"/>
    <n v="2132"/>
    <n v="1989"/>
    <m/>
    <m/>
  </r>
  <r>
    <x v="211"/>
    <x v="32"/>
    <n v="56528"/>
    <n v="15492"/>
    <n v="35924"/>
    <n v="1203"/>
    <n v="3910"/>
    <n v="0"/>
    <n v="1.5"/>
    <n v="1979"/>
    <n v="1989"/>
    <m/>
    <m/>
  </r>
  <r>
    <x v="211"/>
    <x v="33"/>
    <n v="57242"/>
    <n v="18094"/>
    <n v="33820"/>
    <n v="1307"/>
    <n v="4021"/>
    <n v="0"/>
    <n v="1.51"/>
    <n v="2307"/>
    <n v="1989"/>
    <m/>
    <m/>
  </r>
  <r>
    <x v="211"/>
    <x v="34"/>
    <n v="55868"/>
    <n v="18927"/>
    <n v="31399"/>
    <n v="1375"/>
    <n v="4167"/>
    <n v="0"/>
    <n v="1.46"/>
    <n v="2544"/>
    <n v="1989"/>
    <m/>
    <m/>
  </r>
  <r>
    <x v="211"/>
    <x v="35"/>
    <n v="54255"/>
    <n v="18973"/>
    <n v="30517"/>
    <n v="1306"/>
    <n v="3459"/>
    <n v="0"/>
    <n v="1.42"/>
    <n v="2752"/>
    <n v="1989"/>
    <m/>
    <m/>
  </r>
  <r>
    <x v="211"/>
    <x v="36"/>
    <n v="54877"/>
    <n v="20471"/>
    <n v="29645"/>
    <n v="1469"/>
    <n v="3291"/>
    <n v="0"/>
    <n v="1.43"/>
    <n v="3119"/>
    <n v="1989"/>
    <m/>
    <m/>
  </r>
  <r>
    <x v="211"/>
    <x v="37"/>
    <n v="51941"/>
    <n v="20044"/>
    <n v="27216"/>
    <n v="1371"/>
    <n v="3269"/>
    <n v="42"/>
    <n v="1.35"/>
    <n v="3409"/>
    <n v="1989"/>
    <m/>
    <m/>
  </r>
  <r>
    <x v="211"/>
    <x v="38"/>
    <n v="52053"/>
    <n v="19192"/>
    <n v="28196"/>
    <n v="1497"/>
    <n v="3130"/>
    <n v="38"/>
    <n v="1.35"/>
    <n v="4100"/>
    <n v="1989"/>
    <m/>
    <m/>
  </r>
  <r>
    <x v="211"/>
    <x v="39"/>
    <n v="54277"/>
    <n v="16646"/>
    <n v="32087"/>
    <n v="2049"/>
    <n v="3455"/>
    <n v="39"/>
    <n v="1.4"/>
    <n v="3627"/>
    <n v="1989"/>
    <m/>
    <m/>
  </r>
  <r>
    <x v="211"/>
    <x v="40"/>
    <n v="61814"/>
    <n v="20585"/>
    <n v="34702"/>
    <n v="2763"/>
    <n v="3723"/>
    <n v="40"/>
    <n v="1.59"/>
    <n v="3722"/>
    <n v="1989"/>
    <m/>
    <m/>
  </r>
  <r>
    <x v="211"/>
    <x v="41"/>
    <n v="59612"/>
    <n v="20059"/>
    <n v="32592"/>
    <n v="3104"/>
    <n v="3822"/>
    <n v="34"/>
    <n v="1.53"/>
    <n v="4110"/>
    <n v="1990"/>
    <m/>
    <m/>
  </r>
  <r>
    <x v="211"/>
    <x v="42"/>
    <n v="61531"/>
    <n v="20796"/>
    <n v="33788"/>
    <n v="3497"/>
    <n v="3416"/>
    <n v="34"/>
    <n v="1.58"/>
    <n v="4482"/>
    <n v="1990"/>
    <m/>
    <m/>
  </r>
  <r>
    <x v="211"/>
    <x v="43"/>
    <n v="63791"/>
    <n v="21317"/>
    <n v="35435"/>
    <n v="3657"/>
    <n v="3348"/>
    <n v="34"/>
    <n v="1.63"/>
    <n v="4732"/>
    <n v="1990"/>
    <m/>
    <m/>
  </r>
  <r>
    <x v="211"/>
    <x v="44"/>
    <n v="59791"/>
    <n v="19155"/>
    <n v="33930"/>
    <n v="3587"/>
    <n v="3111"/>
    <n v="8"/>
    <n v="1.53"/>
    <n v="4381"/>
    <n v="1990"/>
    <m/>
    <m/>
  </r>
  <r>
    <x v="211"/>
    <x v="45"/>
    <n v="63650"/>
    <n v="19642"/>
    <n v="36654"/>
    <n v="3933"/>
    <n v="3420"/>
    <n v="1"/>
    <n v="1.62"/>
    <n v="4300"/>
    <n v="1990"/>
    <m/>
    <m/>
  </r>
  <r>
    <x v="211"/>
    <x v="46"/>
    <n v="65888"/>
    <n v="19759"/>
    <n v="37709"/>
    <n v="4823"/>
    <n v="3594"/>
    <n v="3"/>
    <n v="1.67"/>
    <n v="4466"/>
    <n v="1990"/>
    <m/>
    <m/>
  </r>
  <r>
    <x v="211"/>
    <x v="47"/>
    <n v="63623"/>
    <n v="16839"/>
    <n v="37962"/>
    <n v="5398"/>
    <n v="3421"/>
    <n v="3"/>
    <n v="1.61"/>
    <n v="5843"/>
    <n v="1990"/>
    <m/>
    <m/>
  </r>
  <r>
    <x v="211"/>
    <x v="48"/>
    <n v="68741"/>
    <n v="19001"/>
    <n v="38917"/>
    <n v="7063"/>
    <n v="3758"/>
    <n v="2"/>
    <n v="1.74"/>
    <n v="6938"/>
    <n v="1990"/>
    <m/>
    <m/>
  </r>
  <r>
    <x v="211"/>
    <x v="49"/>
    <n v="71323"/>
    <n v="18319"/>
    <n v="41252"/>
    <n v="7251"/>
    <n v="4499"/>
    <n v="2"/>
    <n v="1.8"/>
    <n v="7318"/>
    <n v="1990"/>
    <m/>
    <m/>
  </r>
  <r>
    <x v="211"/>
    <x v="50"/>
    <n v="76999"/>
    <n v="20482"/>
    <n v="43348"/>
    <n v="8300"/>
    <n v="4866"/>
    <n v="3"/>
    <n v="1.93"/>
    <n v="7258"/>
    <n v="1990"/>
    <m/>
    <m/>
  </r>
  <r>
    <x v="211"/>
    <x v="51"/>
    <n v="80293"/>
    <n v="21729"/>
    <n v="43869"/>
    <n v="9506"/>
    <n v="5189"/>
    <n v="0"/>
    <n v="1.99"/>
    <n v="7534"/>
    <n v="1990"/>
    <m/>
    <m/>
  </r>
  <r>
    <x v="211"/>
    <x v="52"/>
    <n v="81219"/>
    <n v="19904"/>
    <n v="45562"/>
    <n v="10243"/>
    <n v="5510"/>
    <n v="0"/>
    <n v="1.99"/>
    <n v="8209"/>
    <n v="1990"/>
    <m/>
    <m/>
  </r>
  <r>
    <x v="211"/>
    <x v="53"/>
    <n v="85770"/>
    <n v="22469"/>
    <n v="45821"/>
    <n v="11712"/>
    <n v="5769"/>
    <n v="0"/>
    <n v="2.0699999999999998"/>
    <n v="8246"/>
    <n v="1990"/>
    <m/>
    <m/>
  </r>
  <r>
    <x v="211"/>
    <x v="54"/>
    <n v="87564"/>
    <n v="20802"/>
    <n v="47339"/>
    <n v="13337"/>
    <n v="6086"/>
    <n v="0"/>
    <n v="2.08"/>
    <n v="8467"/>
    <n v="1990"/>
    <m/>
    <m/>
  </r>
  <r>
    <x v="211"/>
    <x v="55"/>
    <n v="92563"/>
    <n v="21744"/>
    <n v="48895"/>
    <n v="15722"/>
    <n v="6201"/>
    <n v="0"/>
    <n v="2.17"/>
    <n v="8914"/>
    <n v="1990"/>
    <m/>
    <m/>
  </r>
  <r>
    <x v="211"/>
    <x v="56"/>
    <n v="96390"/>
    <n v="21299"/>
    <n v="49605"/>
    <n v="18640"/>
    <n v="6847"/>
    <n v="0"/>
    <n v="2.2200000000000002"/>
    <n v="9541"/>
    <n v="1990"/>
    <m/>
    <m/>
  </r>
  <r>
    <x v="211"/>
    <x v="57"/>
    <n v="95456"/>
    <n v="19104"/>
    <n v="49497"/>
    <n v="19508"/>
    <n v="7348"/>
    <n v="0"/>
    <n v="2.17"/>
    <n v="9957"/>
    <n v="1990"/>
    <m/>
    <m/>
  </r>
  <r>
    <x v="211"/>
    <x v="58"/>
    <n v="97692"/>
    <n v="20599"/>
    <n v="49800"/>
    <n v="19851"/>
    <n v="7442"/>
    <n v="0"/>
    <n v="2.19"/>
    <n v="10265"/>
    <n v="1990"/>
    <m/>
    <m/>
  </r>
  <r>
    <x v="211"/>
    <x v="59"/>
    <n v="89797"/>
    <n v="14669"/>
    <n v="47601"/>
    <n v="21804"/>
    <n v="5724"/>
    <n v="0"/>
    <n v="1.98"/>
    <n v="10544"/>
    <n v="1990"/>
    <m/>
    <m/>
  </r>
  <r>
    <x v="211"/>
    <x v="60"/>
    <n v="78603"/>
    <n v="10945"/>
    <n v="44143"/>
    <n v="19502"/>
    <n v="4013"/>
    <n v="0"/>
    <n v="1.7"/>
    <n v="10298"/>
    <n v="1990"/>
    <m/>
    <m/>
  </r>
  <r>
    <x v="211"/>
    <x v="61"/>
    <n v="73878"/>
    <n v="8463"/>
    <n v="42407"/>
    <n v="19443"/>
    <n v="3566"/>
    <n v="0"/>
    <n v="1.59"/>
    <n v="9913"/>
    <n v="1990"/>
    <m/>
    <m/>
  </r>
  <r>
    <x v="211"/>
    <x v="62"/>
    <n v="73779"/>
    <n v="12922"/>
    <n v="39769"/>
    <n v="18073"/>
    <n v="3016"/>
    <n v="0"/>
    <n v="1.58"/>
    <n v="10585"/>
    <n v="1990"/>
    <m/>
    <m/>
  </r>
  <r>
    <x v="211"/>
    <x v="63"/>
    <n v="72206"/>
    <n v="15896"/>
    <n v="36295"/>
    <n v="17847"/>
    <n v="2168"/>
    <n v="0"/>
    <n v="1.55"/>
    <n v="10375"/>
    <n v="1990"/>
    <m/>
    <m/>
  </r>
  <r>
    <x v="211"/>
    <x v="64"/>
    <n v="64640"/>
    <n v="11355"/>
    <n v="35077"/>
    <n v="16341"/>
    <n v="1868"/>
    <n v="0"/>
    <n v="1.39"/>
    <n v="9324"/>
    <n v="1990"/>
    <m/>
    <m/>
  </r>
  <r>
    <x v="211"/>
    <x v="65"/>
    <n v="63806"/>
    <n v="11852"/>
    <n v="35189"/>
    <n v="14781"/>
    <n v="1984"/>
    <n v="0"/>
    <n v="1.38"/>
    <n v="9892"/>
    <n v="1990"/>
    <m/>
    <m/>
  </r>
  <r>
    <x v="212"/>
    <x v="1"/>
    <n v="444"/>
    <n v="271"/>
    <n v="172"/>
    <n v="0"/>
    <n v="0"/>
    <n v="0"/>
    <n v="0.05"/>
    <n v="486"/>
    <n v="1958"/>
    <m/>
    <m/>
  </r>
  <r>
    <x v="212"/>
    <x v="2"/>
    <n v="422"/>
    <n v="175"/>
    <n v="238"/>
    <n v="0"/>
    <n v="9"/>
    <n v="0"/>
    <n v="0.05"/>
    <n v="510"/>
    <n v="1958"/>
    <m/>
    <m/>
  </r>
  <r>
    <x v="212"/>
    <x v="3"/>
    <n v="529"/>
    <n v="274"/>
    <n v="248"/>
    <n v="0"/>
    <n v="8"/>
    <n v="0"/>
    <n v="0.06"/>
    <n v="474"/>
    <n v="1958"/>
    <m/>
    <m/>
  </r>
  <r>
    <x v="212"/>
    <x v="4"/>
    <n v="564"/>
    <n v="282"/>
    <n v="273"/>
    <n v="0"/>
    <n v="9"/>
    <n v="0"/>
    <n v="7.0000000000000007E-2"/>
    <n v="426"/>
    <n v="1958"/>
    <m/>
    <m/>
  </r>
  <r>
    <x v="212"/>
    <x v="5"/>
    <n v="487"/>
    <n v="210"/>
    <n v="266"/>
    <n v="0"/>
    <n v="11"/>
    <n v="0"/>
    <n v="0.06"/>
    <n v="394"/>
    <n v="1958"/>
    <m/>
    <m/>
  </r>
  <r>
    <x v="212"/>
    <x v="6"/>
    <n v="454"/>
    <n v="139"/>
    <n v="306"/>
    <n v="0"/>
    <n v="10"/>
    <n v="0"/>
    <n v="0.05"/>
    <n v="411"/>
    <n v="1958"/>
    <m/>
    <m/>
  </r>
  <r>
    <x v="212"/>
    <x v="7"/>
    <n v="387"/>
    <n v="108"/>
    <n v="267"/>
    <n v="0"/>
    <n v="12"/>
    <n v="0"/>
    <n v="0.04"/>
    <n v="500"/>
    <n v="1958"/>
    <m/>
    <m/>
  </r>
  <r>
    <x v="212"/>
    <x v="8"/>
    <n v="633"/>
    <n v="205"/>
    <n v="420"/>
    <n v="0"/>
    <n v="7"/>
    <n v="0"/>
    <n v="7.0000000000000007E-2"/>
    <n v="544"/>
    <n v="1958"/>
    <m/>
    <m/>
  </r>
  <r>
    <x v="212"/>
    <x v="9"/>
    <n v="532"/>
    <n v="129"/>
    <n v="393"/>
    <n v="0"/>
    <n v="11"/>
    <n v="0"/>
    <n v="0.06"/>
    <n v="382"/>
    <n v="1958"/>
    <m/>
    <m/>
  </r>
  <r>
    <x v="212"/>
    <x v="10"/>
    <n v="561"/>
    <n v="128"/>
    <n v="419"/>
    <n v="0"/>
    <n v="13"/>
    <n v="0"/>
    <n v="0.06"/>
    <n v="380"/>
    <n v="1989"/>
    <m/>
    <m/>
  </r>
  <r>
    <x v="212"/>
    <x v="11"/>
    <n v="616"/>
    <n v="188"/>
    <n v="416"/>
    <n v="0"/>
    <n v="12"/>
    <n v="0"/>
    <n v="0.06"/>
    <n v="396"/>
    <n v="1989"/>
    <m/>
    <m/>
  </r>
  <r>
    <x v="212"/>
    <x v="12"/>
    <n v="637"/>
    <n v="102"/>
    <n v="524"/>
    <n v="0"/>
    <n v="11"/>
    <n v="0"/>
    <n v="0.06"/>
    <n v="344"/>
    <n v="1989"/>
    <m/>
    <m/>
  </r>
  <r>
    <x v="212"/>
    <x v="13"/>
    <n v="699"/>
    <n v="103"/>
    <n v="584"/>
    <n v="0"/>
    <n v="12"/>
    <n v="0"/>
    <n v="7.0000000000000007E-2"/>
    <n v="268"/>
    <n v="1989"/>
    <m/>
    <m/>
  </r>
  <r>
    <x v="212"/>
    <x v="14"/>
    <n v="691"/>
    <n v="106"/>
    <n v="575"/>
    <n v="0"/>
    <n v="10"/>
    <n v="0"/>
    <n v="0.06"/>
    <n v="175"/>
    <n v="1989"/>
    <m/>
    <m/>
  </r>
  <r>
    <x v="212"/>
    <x v="15"/>
    <n v="620"/>
    <n v="128"/>
    <n v="482"/>
    <n v="0"/>
    <n v="10"/>
    <n v="0"/>
    <n v="0.06"/>
    <n v="216"/>
    <n v="1989"/>
    <m/>
    <m/>
  </r>
  <r>
    <x v="212"/>
    <x v="16"/>
    <n v="725"/>
    <n v="101"/>
    <n v="612"/>
    <n v="0"/>
    <n v="12"/>
    <n v="0"/>
    <n v="0.06"/>
    <n v="230"/>
    <n v="1989"/>
    <m/>
    <m/>
  </r>
  <r>
    <x v="212"/>
    <x v="17"/>
    <n v="726"/>
    <n v="23"/>
    <n v="692"/>
    <n v="0"/>
    <n v="11"/>
    <n v="0"/>
    <n v="0.06"/>
    <n v="204"/>
    <n v="1989"/>
    <m/>
    <m/>
  </r>
  <r>
    <x v="212"/>
    <x v="18"/>
    <n v="804"/>
    <n v="101"/>
    <n v="677"/>
    <n v="0"/>
    <n v="26"/>
    <n v="0"/>
    <n v="7.0000000000000007E-2"/>
    <n v="452"/>
    <n v="1989"/>
    <m/>
    <m/>
  </r>
  <r>
    <x v="212"/>
    <x v="19"/>
    <n v="884"/>
    <n v="31"/>
    <n v="823"/>
    <n v="0"/>
    <n v="30"/>
    <n v="0"/>
    <n v="7.0000000000000007E-2"/>
    <n v="502"/>
    <n v="1989"/>
    <m/>
    <m/>
  </r>
  <r>
    <x v="212"/>
    <x v="20"/>
    <n v="1178"/>
    <n v="17"/>
    <n v="1123"/>
    <n v="0"/>
    <n v="38"/>
    <n v="0"/>
    <n v="0.1"/>
    <n v="298"/>
    <n v="1989"/>
    <m/>
    <m/>
  </r>
  <r>
    <x v="212"/>
    <x v="21"/>
    <n v="981"/>
    <n v="16"/>
    <n v="921"/>
    <n v="0"/>
    <n v="44"/>
    <n v="0"/>
    <n v="0.08"/>
    <n v="346"/>
    <n v="1989"/>
    <m/>
    <m/>
  </r>
  <r>
    <x v="212"/>
    <x v="22"/>
    <n v="872"/>
    <n v="10"/>
    <n v="810"/>
    <n v="0"/>
    <n v="52"/>
    <n v="0"/>
    <n v="7.0000000000000007E-2"/>
    <n v="342"/>
    <n v="1989"/>
    <m/>
    <m/>
  </r>
  <r>
    <x v="212"/>
    <x v="23"/>
    <n v="966"/>
    <n v="1"/>
    <n v="913"/>
    <n v="0"/>
    <n v="52"/>
    <n v="0"/>
    <n v="7.0000000000000007E-2"/>
    <n v="359"/>
    <n v="1989"/>
    <m/>
    <m/>
  </r>
  <r>
    <x v="212"/>
    <x v="24"/>
    <n v="1006"/>
    <n v="6"/>
    <n v="944"/>
    <n v="0"/>
    <n v="57"/>
    <n v="0"/>
    <n v="0.08"/>
    <n v="404"/>
    <n v="1989"/>
    <m/>
    <m/>
  </r>
  <r>
    <x v="212"/>
    <x v="25"/>
    <n v="800"/>
    <n v="6"/>
    <n v="731"/>
    <n v="0"/>
    <n v="64"/>
    <n v="0"/>
    <n v="0.06"/>
    <n v="339"/>
    <n v="1989"/>
    <m/>
    <m/>
  </r>
  <r>
    <x v="212"/>
    <x v="26"/>
    <n v="790"/>
    <n v="3"/>
    <n v="734"/>
    <n v="0"/>
    <n v="53"/>
    <n v="0"/>
    <n v="0.06"/>
    <n v="402"/>
    <n v="1989"/>
    <m/>
    <m/>
  </r>
  <r>
    <x v="212"/>
    <x v="27"/>
    <n v="765"/>
    <n v="3"/>
    <n v="704"/>
    <n v="0"/>
    <n v="58"/>
    <n v="0"/>
    <n v="0.05"/>
    <n v="403"/>
    <n v="1989"/>
    <m/>
    <m/>
  </r>
  <r>
    <x v="212"/>
    <x v="28"/>
    <n v="796"/>
    <n v="1"/>
    <n v="748"/>
    <n v="0"/>
    <n v="48"/>
    <n v="0"/>
    <n v="0.06"/>
    <n v="441"/>
    <n v="1989"/>
    <m/>
    <m/>
  </r>
  <r>
    <x v="212"/>
    <x v="29"/>
    <n v="941"/>
    <n v="8"/>
    <n v="855"/>
    <n v="0"/>
    <n v="78"/>
    <n v="0"/>
    <n v="0.06"/>
    <n v="358"/>
    <n v="1989"/>
    <m/>
    <m/>
  </r>
  <r>
    <x v="212"/>
    <x v="30"/>
    <n v="1044"/>
    <n v="1"/>
    <n v="962"/>
    <n v="0"/>
    <n v="81"/>
    <n v="0"/>
    <n v="7.0000000000000007E-2"/>
    <n v="392"/>
    <n v="1989"/>
    <m/>
    <m/>
  </r>
  <r>
    <x v="212"/>
    <x v="31"/>
    <n v="930"/>
    <n v="1"/>
    <n v="851"/>
    <n v="0"/>
    <n v="78"/>
    <n v="0"/>
    <n v="0.06"/>
    <n v="385"/>
    <n v="1989"/>
    <m/>
    <m/>
  </r>
  <r>
    <x v="212"/>
    <x v="32"/>
    <n v="1100"/>
    <n v="1"/>
    <n v="1011"/>
    <n v="0"/>
    <n v="87"/>
    <n v="0"/>
    <n v="7.0000000000000007E-2"/>
    <n v="285"/>
    <n v="1989"/>
    <m/>
    <m/>
  </r>
  <r>
    <x v="212"/>
    <x v="33"/>
    <n v="1227"/>
    <n v="24"/>
    <n v="1115"/>
    <n v="0"/>
    <n v="88"/>
    <n v="0"/>
    <n v="0.08"/>
    <n v="310"/>
    <n v="1989"/>
    <m/>
    <m/>
  </r>
  <r>
    <x v="212"/>
    <x v="34"/>
    <n v="1332"/>
    <n v="21"/>
    <n v="1242"/>
    <n v="0"/>
    <n v="69"/>
    <n v="0"/>
    <n v="0.08"/>
    <n v="257"/>
    <n v="1989"/>
    <m/>
    <m/>
  </r>
  <r>
    <x v="212"/>
    <x v="35"/>
    <n v="1059"/>
    <n v="2"/>
    <n v="989"/>
    <n v="0"/>
    <n v="68"/>
    <n v="0"/>
    <n v="7.0000000000000007E-2"/>
    <n v="363"/>
    <n v="1989"/>
    <m/>
    <m/>
  </r>
  <r>
    <x v="212"/>
    <x v="36"/>
    <n v="1079"/>
    <n v="2"/>
    <n v="996"/>
    <n v="0"/>
    <n v="81"/>
    <n v="0"/>
    <n v="7.0000000000000007E-2"/>
    <n v="319"/>
    <n v="1989"/>
    <m/>
    <m/>
  </r>
  <r>
    <x v="212"/>
    <x v="37"/>
    <n v="1010"/>
    <n v="1"/>
    <n v="928"/>
    <n v="0"/>
    <n v="81"/>
    <n v="0"/>
    <n v="0.06"/>
    <n v="383"/>
    <n v="1989"/>
    <m/>
    <m/>
  </r>
  <r>
    <x v="212"/>
    <x v="38"/>
    <n v="1111"/>
    <n v="0"/>
    <n v="1030"/>
    <n v="0"/>
    <n v="81"/>
    <n v="0"/>
    <n v="7.0000000000000007E-2"/>
    <n v="432"/>
    <n v="1989"/>
    <m/>
    <m/>
  </r>
  <r>
    <x v="212"/>
    <x v="39"/>
    <n v="952"/>
    <n v="0"/>
    <n v="898"/>
    <n v="0"/>
    <n v="54"/>
    <n v="0"/>
    <n v="0.06"/>
    <n v="384"/>
    <n v="1989"/>
    <m/>
    <m/>
  </r>
  <r>
    <x v="212"/>
    <x v="40"/>
    <n v="950"/>
    <n v="1"/>
    <n v="895"/>
    <n v="0"/>
    <n v="54"/>
    <n v="0"/>
    <n v="0.06"/>
    <n v="310"/>
    <n v="1989"/>
    <m/>
    <m/>
  </r>
  <r>
    <x v="212"/>
    <x v="41"/>
    <n v="1055"/>
    <n v="1"/>
    <n v="1001"/>
    <n v="0"/>
    <n v="54"/>
    <n v="0"/>
    <n v="0.06"/>
    <n v="381"/>
    <n v="1990"/>
    <m/>
    <m/>
  </r>
  <r>
    <x v="212"/>
    <x v="42"/>
    <n v="1139"/>
    <n v="2"/>
    <n v="1083"/>
    <n v="0"/>
    <n v="54"/>
    <n v="0"/>
    <n v="0.06"/>
    <n v="300"/>
    <n v="1990"/>
    <m/>
    <m/>
  </r>
  <r>
    <x v="212"/>
    <x v="43"/>
    <n v="1414"/>
    <n v="1"/>
    <n v="1302"/>
    <n v="0"/>
    <n v="111"/>
    <n v="0"/>
    <n v="0.08"/>
    <n v="286"/>
    <n v="1990"/>
    <m/>
    <m/>
  </r>
  <r>
    <x v="212"/>
    <x v="44"/>
    <n v="1375"/>
    <n v="1"/>
    <n v="1282"/>
    <n v="0"/>
    <n v="92"/>
    <n v="0"/>
    <n v="0.08"/>
    <n v="349"/>
    <n v="1990"/>
    <m/>
    <m/>
  </r>
  <r>
    <x v="212"/>
    <x v="45"/>
    <n v="1507"/>
    <n v="2"/>
    <n v="1379"/>
    <n v="0"/>
    <n v="126"/>
    <n v="0"/>
    <n v="0.08"/>
    <n v="351"/>
    <n v="1990"/>
    <m/>
    <m/>
  </r>
  <r>
    <x v="212"/>
    <x v="46"/>
    <n v="1610"/>
    <n v="1"/>
    <n v="1487"/>
    <n v="0"/>
    <n v="122"/>
    <n v="0"/>
    <n v="0.09"/>
    <n v="355"/>
    <n v="1990"/>
    <m/>
    <m/>
  </r>
  <r>
    <x v="212"/>
    <x v="47"/>
    <n v="1926"/>
    <n v="1"/>
    <n v="1798"/>
    <n v="0"/>
    <n v="126"/>
    <n v="0"/>
    <n v="0.1"/>
    <n v="410"/>
    <n v="1990"/>
    <m/>
    <m/>
  </r>
  <r>
    <x v="212"/>
    <x v="48"/>
    <n v="2077"/>
    <n v="2"/>
    <n v="1944"/>
    <n v="0"/>
    <n v="131"/>
    <n v="0"/>
    <n v="0.11"/>
    <n v="321"/>
    <n v="1990"/>
    <m/>
    <m/>
  </r>
  <r>
    <x v="212"/>
    <x v="49"/>
    <n v="2134"/>
    <n v="1"/>
    <n v="2014"/>
    <n v="0"/>
    <n v="119"/>
    <n v="0"/>
    <n v="0.12"/>
    <n v="295"/>
    <n v="1990"/>
    <m/>
    <m/>
  </r>
  <r>
    <x v="212"/>
    <x v="50"/>
    <n v="2350"/>
    <n v="1"/>
    <n v="2215"/>
    <n v="0"/>
    <n v="133"/>
    <n v="0"/>
    <n v="0.13"/>
    <n v="282"/>
    <n v="1990"/>
    <m/>
    <m/>
  </r>
  <r>
    <x v="212"/>
    <x v="51"/>
    <n v="2792"/>
    <n v="1"/>
    <n v="2654"/>
    <n v="0"/>
    <n v="137"/>
    <n v="0"/>
    <n v="0.15"/>
    <n v="223"/>
    <n v="1990"/>
    <m/>
    <m/>
  </r>
  <r>
    <x v="212"/>
    <x v="52"/>
    <n v="2848"/>
    <n v="1"/>
    <n v="2696"/>
    <n v="0"/>
    <n v="151"/>
    <n v="0"/>
    <n v="0.15"/>
    <n v="188"/>
    <n v="1990"/>
    <m/>
    <m/>
  </r>
  <r>
    <x v="212"/>
    <x v="53"/>
    <n v="3015"/>
    <n v="1"/>
    <n v="2876"/>
    <n v="0"/>
    <n v="138"/>
    <n v="0"/>
    <n v="0.16"/>
    <n v="207"/>
    <n v="1990"/>
    <m/>
    <m/>
  </r>
  <r>
    <x v="212"/>
    <x v="54"/>
    <n v="3021"/>
    <n v="63"/>
    <n v="2800"/>
    <n v="0"/>
    <n v="158"/>
    <n v="0"/>
    <n v="0.16"/>
    <n v="192"/>
    <n v="1990"/>
    <m/>
    <m/>
  </r>
  <r>
    <x v="212"/>
    <x v="55"/>
    <n v="3354"/>
    <n v="63"/>
    <n v="3101"/>
    <n v="0"/>
    <n v="190"/>
    <n v="0"/>
    <n v="0.17"/>
    <n v="211"/>
    <n v="1990"/>
    <m/>
    <m/>
  </r>
  <r>
    <x v="212"/>
    <x v="56"/>
    <n v="3300"/>
    <n v="63"/>
    <n v="3033"/>
    <n v="0"/>
    <n v="204"/>
    <n v="0"/>
    <n v="0.17"/>
    <n v="256"/>
    <n v="1990"/>
    <m/>
    <m/>
  </r>
  <r>
    <x v="212"/>
    <x v="57"/>
    <n v="3266"/>
    <n v="62"/>
    <n v="2986"/>
    <n v="0"/>
    <n v="218"/>
    <n v="0"/>
    <n v="0.16"/>
    <n v="219"/>
    <n v="1990"/>
    <m/>
    <m/>
  </r>
  <r>
    <x v="212"/>
    <x v="58"/>
    <n v="3369"/>
    <n v="44"/>
    <n v="3094"/>
    <n v="0"/>
    <n v="231"/>
    <n v="0"/>
    <n v="0.17"/>
    <n v="87"/>
    <n v="1990"/>
    <m/>
    <m/>
  </r>
  <r>
    <x v="212"/>
    <x v="59"/>
    <n v="3329"/>
    <n v="60"/>
    <n v="3024"/>
    <n v="0"/>
    <n v="245"/>
    <n v="0"/>
    <n v="0.16"/>
    <n v="103"/>
    <n v="1990"/>
    <m/>
    <m/>
  </r>
  <r>
    <x v="212"/>
    <x v="60"/>
    <n v="3593"/>
    <n v="61"/>
    <n v="3274"/>
    <n v="0"/>
    <n v="258"/>
    <n v="0"/>
    <n v="0.18"/>
    <n v="200"/>
    <n v="1990"/>
    <m/>
    <m/>
  </r>
  <r>
    <x v="212"/>
    <x v="61"/>
    <n v="3617"/>
    <n v="62"/>
    <n v="3319"/>
    <n v="0"/>
    <n v="236"/>
    <n v="0"/>
    <n v="0.18"/>
    <n v="337"/>
    <n v="1990"/>
    <m/>
    <m/>
  </r>
  <r>
    <x v="212"/>
    <x v="62"/>
    <n v="4128"/>
    <n v="309"/>
    <n v="3549"/>
    <n v="0"/>
    <n v="270"/>
    <n v="0"/>
    <n v="0.2"/>
    <n v="511"/>
    <n v="1990"/>
    <m/>
    <m/>
  </r>
  <r>
    <x v="212"/>
    <x v="63"/>
    <n v="4372"/>
    <n v="524"/>
    <n v="3576"/>
    <n v="0"/>
    <n v="273"/>
    <n v="0"/>
    <n v="0.21"/>
    <n v="563"/>
    <n v="1990"/>
    <m/>
    <m/>
  </r>
  <r>
    <x v="212"/>
    <x v="64"/>
    <n v="4224"/>
    <n v="551"/>
    <n v="3411"/>
    <n v="0"/>
    <n v="262"/>
    <n v="0"/>
    <n v="0.21"/>
    <n v="524"/>
    <n v="1990"/>
    <m/>
    <m/>
  </r>
  <r>
    <x v="212"/>
    <x v="65"/>
    <n v="5016"/>
    <n v="1059"/>
    <n v="3701"/>
    <n v="0"/>
    <n v="256"/>
    <n v="0"/>
    <n v="0.24"/>
    <n v="681"/>
    <n v="1990"/>
    <m/>
    <m/>
  </r>
  <r>
    <x v="213"/>
    <x v="32"/>
    <n v="15"/>
    <n v="0"/>
    <n v="15"/>
    <n v="0"/>
    <n v="0"/>
    <n v="0"/>
    <n v="0.35"/>
    <n v="0"/>
    <n v="1989"/>
    <m/>
    <m/>
  </r>
  <r>
    <x v="213"/>
    <x v="33"/>
    <n v="18"/>
    <n v="0"/>
    <n v="18"/>
    <n v="0"/>
    <n v="0"/>
    <n v="0"/>
    <n v="0.41"/>
    <n v="0"/>
    <n v="1989"/>
    <m/>
    <m/>
  </r>
  <r>
    <x v="213"/>
    <x v="34"/>
    <n v="14"/>
    <n v="0"/>
    <n v="14"/>
    <n v="0"/>
    <n v="0"/>
    <n v="0"/>
    <n v="0.33"/>
    <n v="0"/>
    <n v="1989"/>
    <m/>
    <m/>
  </r>
  <r>
    <x v="213"/>
    <x v="35"/>
    <n v="14"/>
    <n v="0"/>
    <n v="14"/>
    <n v="0"/>
    <n v="0"/>
    <n v="0"/>
    <n v="0.34"/>
    <n v="0"/>
    <n v="1989"/>
    <m/>
    <m/>
  </r>
  <r>
    <x v="213"/>
    <x v="36"/>
    <n v="14"/>
    <n v="0"/>
    <n v="14"/>
    <n v="0"/>
    <n v="0"/>
    <n v="0"/>
    <n v="0.34"/>
    <n v="0"/>
    <n v="1989"/>
    <m/>
    <m/>
  </r>
  <r>
    <x v="213"/>
    <x v="37"/>
    <n v="16"/>
    <n v="0"/>
    <n v="16"/>
    <n v="0"/>
    <n v="0"/>
    <n v="0"/>
    <n v="0.38"/>
    <n v="0"/>
    <n v="1989"/>
    <m/>
    <m/>
  </r>
  <r>
    <x v="213"/>
    <x v="38"/>
    <n v="15"/>
    <n v="0"/>
    <n v="15"/>
    <n v="0"/>
    <n v="0"/>
    <n v="0"/>
    <n v="0.36"/>
    <n v="0"/>
    <n v="1989"/>
    <m/>
    <m/>
  </r>
  <r>
    <x v="213"/>
    <x v="39"/>
    <n v="18"/>
    <n v="0"/>
    <n v="18"/>
    <n v="0"/>
    <n v="0"/>
    <n v="0"/>
    <n v="0.43"/>
    <n v="0"/>
    <n v="1989"/>
    <m/>
    <m/>
  </r>
  <r>
    <x v="213"/>
    <x v="40"/>
    <n v="18"/>
    <n v="0"/>
    <n v="18"/>
    <n v="0"/>
    <n v="0"/>
    <n v="0"/>
    <n v="0.43"/>
    <n v="0"/>
    <n v="1989"/>
    <m/>
    <m/>
  </r>
  <r>
    <x v="213"/>
    <x v="41"/>
    <n v="29"/>
    <n v="0"/>
    <n v="29"/>
    <n v="0"/>
    <n v="0"/>
    <n v="0"/>
    <n v="0.72"/>
    <n v="3"/>
    <n v="1990"/>
    <m/>
    <m/>
  </r>
  <r>
    <x v="213"/>
    <x v="42"/>
    <n v="29"/>
    <n v="0"/>
    <n v="29"/>
    <n v="0"/>
    <n v="0"/>
    <n v="0"/>
    <n v="0.72"/>
    <n v="3"/>
    <n v="1990"/>
    <m/>
    <m/>
  </r>
  <r>
    <x v="213"/>
    <x v="43"/>
    <n v="30"/>
    <n v="0"/>
    <n v="30"/>
    <n v="0"/>
    <n v="0"/>
    <n v="0"/>
    <n v="0.73"/>
    <n v="3"/>
    <n v="1990"/>
    <m/>
    <m/>
  </r>
  <r>
    <x v="213"/>
    <x v="44"/>
    <n v="31"/>
    <n v="0"/>
    <n v="31"/>
    <n v="0"/>
    <n v="0"/>
    <n v="0"/>
    <n v="0.74"/>
    <n v="3"/>
    <n v="1990"/>
    <m/>
    <m/>
  </r>
  <r>
    <x v="213"/>
    <x v="45"/>
    <n v="33"/>
    <n v="0"/>
    <n v="33"/>
    <n v="0"/>
    <n v="0"/>
    <n v="0"/>
    <n v="0.77"/>
    <n v="3"/>
    <n v="1990"/>
    <m/>
    <m/>
  </r>
  <r>
    <x v="213"/>
    <x v="46"/>
    <n v="35"/>
    <n v="0"/>
    <n v="35"/>
    <n v="0"/>
    <n v="0"/>
    <n v="0"/>
    <n v="0.82"/>
    <n v="3"/>
    <n v="1990"/>
    <m/>
    <m/>
  </r>
  <r>
    <x v="213"/>
    <x v="47"/>
    <n v="36"/>
    <n v="0"/>
    <n v="36"/>
    <n v="0"/>
    <n v="0"/>
    <n v="0"/>
    <n v="0.82"/>
    <n v="3"/>
    <n v="1990"/>
    <m/>
    <m/>
  </r>
  <r>
    <x v="213"/>
    <x v="48"/>
    <n v="39"/>
    <n v="0"/>
    <n v="39"/>
    <n v="0"/>
    <n v="0"/>
    <n v="0"/>
    <n v="0.87"/>
    <n v="3"/>
    <n v="1990"/>
    <m/>
    <m/>
  </r>
  <r>
    <x v="213"/>
    <x v="49"/>
    <n v="41"/>
    <n v="0"/>
    <n v="41"/>
    <n v="0"/>
    <n v="0"/>
    <n v="0"/>
    <n v="0.91"/>
    <n v="3"/>
    <n v="1990"/>
    <m/>
    <m/>
  </r>
  <r>
    <x v="213"/>
    <x v="50"/>
    <n v="44"/>
    <n v="0"/>
    <n v="44"/>
    <n v="0"/>
    <n v="0"/>
    <n v="0"/>
    <n v="0.96"/>
    <n v="3"/>
    <n v="1990"/>
    <m/>
    <m/>
  </r>
  <r>
    <x v="213"/>
    <x v="51"/>
    <n v="47"/>
    <n v="0"/>
    <n v="47"/>
    <n v="0"/>
    <n v="0"/>
    <n v="0"/>
    <n v="1.02"/>
    <n v="3"/>
    <n v="1990"/>
    <m/>
    <m/>
  </r>
  <r>
    <x v="213"/>
    <x v="52"/>
    <n v="48"/>
    <n v="0"/>
    <n v="48"/>
    <n v="0"/>
    <n v="0"/>
    <n v="0"/>
    <n v="1.02"/>
    <n v="3"/>
    <n v="1990"/>
    <m/>
    <m/>
  </r>
  <r>
    <x v="213"/>
    <x v="53"/>
    <n v="54"/>
    <n v="0"/>
    <n v="54"/>
    <n v="0"/>
    <n v="0"/>
    <n v="0"/>
    <n v="1.1299999999999999"/>
    <n v="3"/>
    <n v="1990"/>
    <m/>
    <m/>
  </r>
  <r>
    <x v="213"/>
    <x v="54"/>
    <n v="54"/>
    <n v="0"/>
    <n v="54"/>
    <n v="0"/>
    <n v="0"/>
    <n v="0"/>
    <n v="1.1200000000000001"/>
    <n v="3"/>
    <n v="1990"/>
    <m/>
    <m/>
  </r>
  <r>
    <x v="213"/>
    <x v="55"/>
    <n v="58"/>
    <n v="0"/>
    <n v="58"/>
    <n v="0"/>
    <n v="0"/>
    <n v="0"/>
    <n v="1.19"/>
    <n v="3"/>
    <n v="1990"/>
    <m/>
    <m/>
  </r>
  <r>
    <x v="213"/>
    <x v="56"/>
    <n v="54"/>
    <n v="0"/>
    <n v="54"/>
    <n v="0"/>
    <n v="0"/>
    <n v="0"/>
    <n v="1.0900000000000001"/>
    <n v="3"/>
    <n v="1990"/>
    <m/>
    <m/>
  </r>
  <r>
    <x v="213"/>
    <x v="57"/>
    <n v="55"/>
    <n v="0"/>
    <n v="55"/>
    <n v="0"/>
    <n v="0"/>
    <n v="0"/>
    <n v="1.1100000000000001"/>
    <n v="3"/>
    <n v="1990"/>
    <m/>
    <m/>
  </r>
  <r>
    <x v="213"/>
    <x v="58"/>
    <n v="59"/>
    <n v="0"/>
    <n v="59"/>
    <n v="0"/>
    <n v="0"/>
    <n v="0"/>
    <n v="1.1599999999999999"/>
    <n v="3"/>
    <n v="1990"/>
    <m/>
    <m/>
  </r>
  <r>
    <x v="213"/>
    <x v="59"/>
    <n v="59"/>
    <n v="0"/>
    <n v="59"/>
    <n v="0"/>
    <n v="0"/>
    <n v="0"/>
    <n v="1.1599999999999999"/>
    <n v="3"/>
    <n v="1990"/>
    <m/>
    <m/>
  </r>
  <r>
    <x v="213"/>
    <x v="60"/>
    <n v="61"/>
    <n v="0"/>
    <n v="61"/>
    <n v="0"/>
    <n v="0"/>
    <n v="0"/>
    <n v="1.18"/>
    <n v="3"/>
    <n v="1990"/>
    <m/>
    <m/>
  </r>
  <r>
    <x v="213"/>
    <x v="61"/>
    <n v="60"/>
    <n v="0"/>
    <n v="60"/>
    <n v="0"/>
    <n v="0"/>
    <n v="0"/>
    <n v="1.1499999999999999"/>
    <n v="4"/>
    <n v="1990"/>
    <m/>
    <m/>
  </r>
  <r>
    <x v="213"/>
    <x v="62"/>
    <n v="63"/>
    <n v="0"/>
    <n v="63"/>
    <n v="0"/>
    <n v="0"/>
    <n v="0"/>
    <n v="1.18"/>
    <n v="4"/>
    <n v="1990"/>
    <m/>
    <m/>
  </r>
  <r>
    <x v="213"/>
    <x v="63"/>
    <n v="60"/>
    <n v="0"/>
    <n v="60"/>
    <n v="0"/>
    <n v="0"/>
    <n v="0"/>
    <n v="1.1200000000000001"/>
    <n v="4"/>
    <n v="1990"/>
    <m/>
    <m/>
  </r>
  <r>
    <x v="213"/>
    <x v="64"/>
    <n v="61"/>
    <n v="0"/>
    <n v="61"/>
    <n v="0"/>
    <n v="0"/>
    <n v="0"/>
    <n v="1.1299999999999999"/>
    <n v="4"/>
    <n v="1990"/>
    <m/>
    <m/>
  </r>
  <r>
    <x v="213"/>
    <x v="65"/>
    <n v="63"/>
    <n v="0"/>
    <n v="63"/>
    <n v="0"/>
    <n v="0"/>
    <n v="0"/>
    <n v="1.1399999999999999"/>
    <n v="4"/>
    <n v="1990"/>
    <m/>
    <m/>
  </r>
  <r>
    <x v="214"/>
    <x v="8"/>
    <n v="3"/>
    <n v="0"/>
    <n v="3"/>
    <n v="0"/>
    <n v="0"/>
    <n v="0"/>
    <n v="0.05"/>
    <n v="0"/>
    <n v="1958"/>
    <m/>
    <m/>
  </r>
  <r>
    <x v="214"/>
    <x v="9"/>
    <n v="3"/>
    <n v="0"/>
    <n v="3"/>
    <n v="0"/>
    <n v="0"/>
    <n v="0"/>
    <n v="0.05"/>
    <n v="0"/>
    <n v="1958"/>
    <m/>
    <m/>
  </r>
  <r>
    <x v="214"/>
    <x v="10"/>
    <n v="4"/>
    <n v="0"/>
    <n v="4"/>
    <n v="0"/>
    <n v="0"/>
    <n v="0"/>
    <n v="0.08"/>
    <n v="0"/>
    <n v="1989"/>
    <m/>
    <m/>
  </r>
  <r>
    <x v="214"/>
    <x v="11"/>
    <n v="3"/>
    <n v="0"/>
    <n v="3"/>
    <n v="0"/>
    <n v="0"/>
    <n v="0"/>
    <n v="7.0000000000000007E-2"/>
    <n v="0"/>
    <n v="1989"/>
    <m/>
    <m/>
  </r>
  <r>
    <x v="214"/>
    <x v="12"/>
    <n v="6"/>
    <n v="0"/>
    <n v="6"/>
    <n v="0"/>
    <n v="0"/>
    <n v="0"/>
    <n v="0.11"/>
    <n v="0"/>
    <n v="1989"/>
    <m/>
    <m/>
  </r>
  <r>
    <x v="214"/>
    <x v="13"/>
    <n v="4"/>
    <n v="0"/>
    <n v="4"/>
    <n v="0"/>
    <n v="0"/>
    <n v="0"/>
    <n v="0.08"/>
    <n v="0"/>
    <n v="1989"/>
    <m/>
    <m/>
  </r>
  <r>
    <x v="214"/>
    <x v="14"/>
    <n v="5"/>
    <n v="0"/>
    <n v="5"/>
    <n v="0"/>
    <n v="0"/>
    <n v="0"/>
    <n v="0.1"/>
    <n v="0"/>
    <n v="1989"/>
    <m/>
    <m/>
  </r>
  <r>
    <x v="214"/>
    <x v="15"/>
    <n v="5"/>
    <n v="0"/>
    <n v="5"/>
    <n v="0"/>
    <n v="0"/>
    <n v="0"/>
    <n v="0.1"/>
    <n v="0"/>
    <n v="1989"/>
    <m/>
    <m/>
  </r>
  <r>
    <x v="214"/>
    <x v="16"/>
    <n v="6"/>
    <n v="0"/>
    <n v="6"/>
    <n v="0"/>
    <n v="0"/>
    <n v="0"/>
    <n v="0.12"/>
    <n v="0"/>
    <n v="1989"/>
    <m/>
    <m/>
  </r>
  <r>
    <x v="214"/>
    <x v="17"/>
    <n v="6"/>
    <n v="0"/>
    <n v="6"/>
    <n v="0"/>
    <n v="0"/>
    <n v="0"/>
    <n v="0.12"/>
    <n v="0"/>
    <n v="1989"/>
    <m/>
    <m/>
  </r>
  <r>
    <x v="214"/>
    <x v="18"/>
    <n v="6"/>
    <n v="0"/>
    <n v="6"/>
    <n v="0"/>
    <n v="0"/>
    <n v="0"/>
    <n v="0.12"/>
    <n v="0"/>
    <n v="1989"/>
    <m/>
    <m/>
  </r>
  <r>
    <x v="214"/>
    <x v="19"/>
    <n v="9"/>
    <n v="0"/>
    <n v="9"/>
    <n v="0"/>
    <n v="0"/>
    <n v="0"/>
    <n v="0.2"/>
    <n v="0"/>
    <n v="1989"/>
    <m/>
    <m/>
  </r>
  <r>
    <x v="214"/>
    <x v="20"/>
    <n v="7"/>
    <n v="0"/>
    <n v="7"/>
    <n v="0"/>
    <n v="0"/>
    <n v="0"/>
    <n v="0.14000000000000001"/>
    <n v="0"/>
    <n v="1989"/>
    <m/>
    <m/>
  </r>
  <r>
    <x v="214"/>
    <x v="21"/>
    <n v="7"/>
    <n v="0"/>
    <n v="7"/>
    <n v="0"/>
    <n v="0"/>
    <n v="0"/>
    <n v="0.14000000000000001"/>
    <n v="0"/>
    <n v="1989"/>
    <m/>
    <m/>
  </r>
  <r>
    <x v="214"/>
    <x v="22"/>
    <n v="8"/>
    <n v="0"/>
    <n v="8"/>
    <n v="0"/>
    <n v="0"/>
    <n v="0"/>
    <n v="0.16"/>
    <n v="0"/>
    <n v="1989"/>
    <m/>
    <m/>
  </r>
  <r>
    <x v="214"/>
    <x v="23"/>
    <n v="8"/>
    <n v="0"/>
    <n v="8"/>
    <n v="0"/>
    <n v="0"/>
    <n v="0"/>
    <n v="0.16"/>
    <n v="0"/>
    <n v="1989"/>
    <m/>
    <m/>
  </r>
  <r>
    <x v="214"/>
    <x v="24"/>
    <n v="8"/>
    <n v="0"/>
    <n v="8"/>
    <n v="0"/>
    <n v="0"/>
    <n v="0"/>
    <n v="0.16"/>
    <n v="0"/>
    <n v="1989"/>
    <m/>
    <m/>
  </r>
  <r>
    <x v="214"/>
    <x v="25"/>
    <n v="10"/>
    <n v="0"/>
    <n v="10"/>
    <n v="0"/>
    <n v="0"/>
    <n v="0"/>
    <n v="0.22"/>
    <n v="0"/>
    <n v="1989"/>
    <m/>
    <m/>
  </r>
  <r>
    <x v="214"/>
    <x v="26"/>
    <n v="9"/>
    <n v="0"/>
    <n v="9"/>
    <n v="0"/>
    <n v="0"/>
    <n v="0"/>
    <n v="0.2"/>
    <n v="0"/>
    <n v="1989"/>
    <m/>
    <m/>
  </r>
  <r>
    <x v="214"/>
    <x v="27"/>
    <n v="10"/>
    <n v="0"/>
    <n v="10"/>
    <n v="0"/>
    <n v="0"/>
    <n v="0"/>
    <n v="0.22"/>
    <n v="0"/>
    <n v="1989"/>
    <m/>
    <m/>
  </r>
  <r>
    <x v="214"/>
    <x v="28"/>
    <n v="10"/>
    <n v="0"/>
    <n v="10"/>
    <n v="0"/>
    <n v="0"/>
    <n v="0"/>
    <n v="0.22"/>
    <n v="0"/>
    <n v="1989"/>
    <m/>
    <m/>
  </r>
  <r>
    <x v="214"/>
    <x v="29"/>
    <n v="9"/>
    <n v="0"/>
    <n v="9"/>
    <n v="0"/>
    <n v="0"/>
    <n v="0"/>
    <n v="0.2"/>
    <n v="0"/>
    <n v="1989"/>
    <m/>
    <m/>
  </r>
  <r>
    <x v="214"/>
    <x v="30"/>
    <n v="10"/>
    <n v="0"/>
    <n v="10"/>
    <n v="0"/>
    <n v="0"/>
    <n v="0"/>
    <n v="0.23"/>
    <n v="0"/>
    <n v="1989"/>
    <m/>
    <m/>
  </r>
  <r>
    <x v="214"/>
    <x v="31"/>
    <n v="14"/>
    <n v="0"/>
    <n v="14"/>
    <n v="0"/>
    <n v="0"/>
    <n v="0"/>
    <n v="0.32"/>
    <n v="0"/>
    <n v="1989"/>
    <m/>
    <m/>
  </r>
  <r>
    <x v="215"/>
    <x v="1"/>
    <n v="4"/>
    <n v="4"/>
    <n v="0"/>
    <n v="0"/>
    <n v="0"/>
    <n v="0"/>
    <n v="0.95"/>
    <n v="0"/>
    <n v="1958"/>
    <m/>
    <m/>
  </r>
  <r>
    <x v="215"/>
    <x v="2"/>
    <n v="6"/>
    <n v="5"/>
    <n v="1"/>
    <n v="0"/>
    <n v="0"/>
    <n v="0"/>
    <n v="1.28"/>
    <n v="0"/>
    <n v="1958"/>
    <m/>
    <m/>
  </r>
  <r>
    <x v="215"/>
    <x v="3"/>
    <n v="9"/>
    <n v="9"/>
    <n v="0"/>
    <n v="0"/>
    <n v="0"/>
    <n v="0"/>
    <n v="1.88"/>
    <n v="1"/>
    <n v="1958"/>
    <m/>
    <m/>
  </r>
  <r>
    <x v="215"/>
    <x v="4"/>
    <n v="8"/>
    <n v="7"/>
    <n v="1"/>
    <n v="0"/>
    <n v="0"/>
    <n v="0"/>
    <n v="1.73"/>
    <n v="2"/>
    <n v="1958"/>
    <m/>
    <m/>
  </r>
  <r>
    <x v="215"/>
    <x v="5"/>
    <n v="9"/>
    <n v="8"/>
    <n v="1"/>
    <n v="0"/>
    <n v="0"/>
    <n v="0"/>
    <n v="1.88"/>
    <n v="2"/>
    <n v="1958"/>
    <m/>
    <m/>
  </r>
  <r>
    <x v="215"/>
    <x v="6"/>
    <n v="10"/>
    <n v="7"/>
    <n v="3"/>
    <n v="0"/>
    <n v="0"/>
    <n v="0"/>
    <n v="2.06"/>
    <n v="3"/>
    <n v="1958"/>
    <m/>
    <m/>
  </r>
  <r>
    <x v="215"/>
    <x v="7"/>
    <n v="9"/>
    <n v="7"/>
    <n v="3"/>
    <n v="0"/>
    <n v="0"/>
    <n v="0"/>
    <n v="1.9"/>
    <n v="3"/>
    <n v="1958"/>
    <m/>
    <m/>
  </r>
  <r>
    <x v="215"/>
    <x v="8"/>
    <n v="11"/>
    <n v="9"/>
    <n v="3"/>
    <n v="0"/>
    <n v="0"/>
    <n v="0"/>
    <n v="2.33"/>
    <n v="6"/>
    <n v="1958"/>
    <m/>
    <m/>
  </r>
  <r>
    <x v="215"/>
    <x v="9"/>
    <n v="11"/>
    <n v="9"/>
    <n v="3"/>
    <n v="0"/>
    <n v="0"/>
    <n v="0"/>
    <n v="2.31"/>
    <n v="7"/>
    <n v="1958"/>
    <m/>
    <m/>
  </r>
  <r>
    <x v="215"/>
    <x v="10"/>
    <n v="9"/>
    <n v="7"/>
    <n v="3"/>
    <n v="0"/>
    <n v="0"/>
    <n v="0"/>
    <n v="1.85"/>
    <n v="5"/>
    <n v="1989"/>
    <m/>
    <m/>
  </r>
  <r>
    <x v="215"/>
    <x v="11"/>
    <n v="10"/>
    <n v="8"/>
    <n v="2"/>
    <n v="0"/>
    <n v="0"/>
    <n v="0"/>
    <n v="1.96"/>
    <n v="8"/>
    <n v="1989"/>
    <m/>
    <m/>
  </r>
  <r>
    <x v="215"/>
    <x v="12"/>
    <n v="13"/>
    <n v="7"/>
    <n v="6"/>
    <n v="0"/>
    <n v="0"/>
    <n v="0"/>
    <n v="2.65"/>
    <n v="14"/>
    <n v="1989"/>
    <m/>
    <m/>
  </r>
  <r>
    <x v="215"/>
    <x v="13"/>
    <n v="9"/>
    <n v="6"/>
    <n v="3"/>
    <n v="0"/>
    <n v="0"/>
    <n v="0"/>
    <n v="1.84"/>
    <n v="9"/>
    <n v="1989"/>
    <m/>
    <m/>
  </r>
  <r>
    <x v="215"/>
    <x v="14"/>
    <n v="10"/>
    <n v="7"/>
    <n v="3"/>
    <n v="0"/>
    <n v="0"/>
    <n v="0"/>
    <n v="1.95"/>
    <n v="8"/>
    <n v="1989"/>
    <m/>
    <m/>
  </r>
  <r>
    <x v="215"/>
    <x v="15"/>
    <n v="13"/>
    <n v="7"/>
    <n v="7"/>
    <n v="0"/>
    <n v="0"/>
    <n v="0"/>
    <n v="2.62"/>
    <n v="12"/>
    <n v="1989"/>
    <m/>
    <m/>
  </r>
  <r>
    <x v="215"/>
    <x v="16"/>
    <n v="11"/>
    <n v="5"/>
    <n v="6"/>
    <n v="0"/>
    <n v="0"/>
    <n v="0"/>
    <n v="2.15"/>
    <n v="9"/>
    <n v="1989"/>
    <m/>
    <m/>
  </r>
  <r>
    <x v="215"/>
    <x v="17"/>
    <n v="12"/>
    <n v="6"/>
    <n v="6"/>
    <n v="0"/>
    <n v="0"/>
    <n v="0"/>
    <n v="2.2599999999999998"/>
    <n v="15"/>
    <n v="1989"/>
    <m/>
    <m/>
  </r>
  <r>
    <x v="215"/>
    <x v="18"/>
    <n v="14"/>
    <n v="6"/>
    <n v="8"/>
    <n v="0"/>
    <n v="0"/>
    <n v="0"/>
    <n v="2.71"/>
    <n v="24"/>
    <n v="1989"/>
    <m/>
    <m/>
  </r>
  <r>
    <x v="215"/>
    <x v="19"/>
    <n v="11"/>
    <n v="1"/>
    <n v="9"/>
    <n v="0"/>
    <n v="0"/>
    <n v="0"/>
    <n v="2.0099999999999998"/>
    <n v="32"/>
    <n v="1989"/>
    <m/>
    <m/>
  </r>
  <r>
    <x v="215"/>
    <x v="20"/>
    <n v="9"/>
    <n v="4"/>
    <n v="6"/>
    <n v="0"/>
    <n v="0"/>
    <n v="0"/>
    <n v="1.76"/>
    <n v="45"/>
    <n v="1989"/>
    <m/>
    <m/>
  </r>
  <r>
    <x v="215"/>
    <x v="21"/>
    <n v="10"/>
    <n v="2"/>
    <n v="8"/>
    <n v="0"/>
    <n v="0"/>
    <n v="0"/>
    <n v="1.78"/>
    <n v="55"/>
    <n v="1989"/>
    <m/>
    <m/>
  </r>
  <r>
    <x v="215"/>
    <x v="22"/>
    <n v="13"/>
    <n v="3"/>
    <n v="10"/>
    <n v="0"/>
    <n v="0"/>
    <n v="0"/>
    <n v="2.33"/>
    <n v="36"/>
    <n v="1989"/>
    <m/>
    <m/>
  </r>
  <r>
    <x v="215"/>
    <x v="23"/>
    <n v="19"/>
    <n v="1"/>
    <n v="18"/>
    <n v="0"/>
    <n v="0"/>
    <n v="0"/>
    <n v="3.39"/>
    <n v="37"/>
    <n v="1989"/>
    <m/>
    <m/>
  </r>
  <r>
    <x v="215"/>
    <x v="24"/>
    <n v="11"/>
    <n v="1"/>
    <n v="10"/>
    <n v="0"/>
    <n v="0"/>
    <n v="0"/>
    <n v="1.88"/>
    <n v="57"/>
    <n v="1989"/>
    <m/>
    <m/>
  </r>
  <r>
    <x v="215"/>
    <x v="25"/>
    <n v="12"/>
    <n v="1"/>
    <n v="11"/>
    <n v="0"/>
    <n v="0"/>
    <n v="0"/>
    <n v="2"/>
    <n v="43"/>
    <n v="1989"/>
    <m/>
    <m/>
  </r>
  <r>
    <x v="215"/>
    <x v="26"/>
    <n v="9"/>
    <n v="1"/>
    <n v="8"/>
    <n v="0"/>
    <n v="0"/>
    <n v="0"/>
    <n v="1.55"/>
    <n v="38"/>
    <n v="1989"/>
    <m/>
    <m/>
  </r>
  <r>
    <x v="215"/>
    <x v="27"/>
    <n v="13"/>
    <n v="1"/>
    <n v="13"/>
    <n v="0"/>
    <n v="0"/>
    <n v="0"/>
    <n v="2.2400000000000002"/>
    <n v="47"/>
    <n v="1989"/>
    <m/>
    <m/>
  </r>
  <r>
    <x v="215"/>
    <x v="28"/>
    <n v="10"/>
    <n v="0"/>
    <n v="10"/>
    <n v="0"/>
    <n v="0"/>
    <n v="0"/>
    <n v="1.69"/>
    <n v="30"/>
    <n v="1989"/>
    <m/>
    <m/>
  </r>
  <r>
    <x v="215"/>
    <x v="29"/>
    <n v="9"/>
    <n v="0"/>
    <n v="9"/>
    <n v="0"/>
    <n v="0"/>
    <n v="0"/>
    <n v="1.54"/>
    <n v="29"/>
    <n v="1989"/>
    <m/>
    <m/>
  </r>
  <r>
    <x v="215"/>
    <x v="30"/>
    <n v="10"/>
    <n v="0"/>
    <n v="10"/>
    <n v="0"/>
    <n v="0"/>
    <n v="0"/>
    <n v="1.68"/>
    <n v="27"/>
    <n v="1989"/>
    <m/>
    <m/>
  </r>
  <r>
    <x v="215"/>
    <x v="31"/>
    <n v="10"/>
    <n v="0"/>
    <n v="10"/>
    <n v="0"/>
    <n v="0"/>
    <n v="0"/>
    <n v="1.67"/>
    <n v="19"/>
    <n v="1989"/>
    <m/>
    <m/>
  </r>
  <r>
    <x v="215"/>
    <x v="32"/>
    <n v="11"/>
    <n v="0"/>
    <n v="11"/>
    <n v="0"/>
    <n v="0"/>
    <n v="0"/>
    <n v="1.81"/>
    <n v="26"/>
    <n v="1989"/>
    <m/>
    <m/>
  </r>
  <r>
    <x v="215"/>
    <x v="33"/>
    <n v="11"/>
    <n v="0"/>
    <n v="11"/>
    <n v="0"/>
    <n v="0"/>
    <n v="0"/>
    <n v="1.8"/>
    <n v="27"/>
    <n v="1989"/>
    <m/>
    <m/>
  </r>
  <r>
    <x v="215"/>
    <x v="34"/>
    <n v="9"/>
    <n v="0"/>
    <n v="9"/>
    <n v="0"/>
    <n v="0"/>
    <n v="0"/>
    <n v="1.52"/>
    <n v="21"/>
    <n v="1989"/>
    <m/>
    <m/>
  </r>
  <r>
    <x v="215"/>
    <x v="35"/>
    <n v="10"/>
    <n v="0"/>
    <n v="10"/>
    <n v="0"/>
    <n v="0"/>
    <n v="0"/>
    <n v="1.65"/>
    <n v="21"/>
    <n v="1989"/>
    <m/>
    <m/>
  </r>
  <r>
    <x v="215"/>
    <x v="36"/>
    <n v="9"/>
    <n v="0"/>
    <n v="9"/>
    <n v="0"/>
    <n v="0"/>
    <n v="0"/>
    <n v="1.51"/>
    <n v="21"/>
    <n v="1989"/>
    <m/>
    <m/>
  </r>
  <r>
    <x v="215"/>
    <x v="37"/>
    <n v="13"/>
    <n v="0"/>
    <n v="13"/>
    <n v="0"/>
    <n v="0"/>
    <n v="0"/>
    <n v="2.1800000000000002"/>
    <n v="22"/>
    <n v="1989"/>
    <m/>
    <m/>
  </r>
  <r>
    <x v="215"/>
    <x v="38"/>
    <n v="14"/>
    <n v="0"/>
    <n v="14"/>
    <n v="0"/>
    <n v="0"/>
    <n v="0"/>
    <n v="2.2999999999999998"/>
    <n v="26"/>
    <n v="1989"/>
    <m/>
    <m/>
  </r>
  <r>
    <x v="215"/>
    <x v="39"/>
    <n v="18"/>
    <n v="0"/>
    <n v="18"/>
    <n v="0"/>
    <n v="0"/>
    <n v="0"/>
    <n v="2.83"/>
    <n v="41"/>
    <n v="1989"/>
    <m/>
    <m/>
  </r>
  <r>
    <x v="215"/>
    <x v="40"/>
    <n v="28"/>
    <n v="0"/>
    <n v="28"/>
    <n v="0"/>
    <n v="0"/>
    <n v="0"/>
    <n v="4.55"/>
    <n v="46"/>
    <n v="1989"/>
    <m/>
    <m/>
  </r>
  <r>
    <x v="215"/>
    <x v="41"/>
    <n v="25"/>
    <n v="0"/>
    <n v="25"/>
    <n v="0"/>
    <n v="0"/>
    <n v="0"/>
    <n v="4"/>
    <n v="45"/>
    <n v="1990"/>
    <m/>
    <m/>
  </r>
  <r>
    <x v="215"/>
    <x v="42"/>
    <n v="28"/>
    <n v="0"/>
    <n v="28"/>
    <n v="0"/>
    <n v="0"/>
    <n v="0"/>
    <n v="4.5199999999999996"/>
    <n v="38"/>
    <n v="1990"/>
    <m/>
    <m/>
  </r>
  <r>
    <x v="215"/>
    <x v="43"/>
    <n v="26"/>
    <n v="0"/>
    <n v="26"/>
    <n v="0"/>
    <n v="0"/>
    <n v="0"/>
    <n v="4.12"/>
    <n v="36"/>
    <n v="1990"/>
    <m/>
    <m/>
  </r>
  <r>
    <x v="215"/>
    <x v="44"/>
    <n v="20"/>
    <n v="0"/>
    <n v="20"/>
    <n v="0"/>
    <n v="0"/>
    <n v="0"/>
    <n v="3.19"/>
    <n v="14"/>
    <n v="1990"/>
    <m/>
    <m/>
  </r>
  <r>
    <x v="215"/>
    <x v="45"/>
    <n v="19"/>
    <n v="0"/>
    <n v="19"/>
    <n v="0"/>
    <n v="0"/>
    <n v="0"/>
    <n v="3.06"/>
    <n v="15"/>
    <n v="1990"/>
    <m/>
    <m/>
  </r>
  <r>
    <x v="215"/>
    <x v="46"/>
    <n v="19"/>
    <n v="0"/>
    <n v="19"/>
    <n v="0"/>
    <n v="0"/>
    <n v="0"/>
    <n v="3.06"/>
    <n v="3"/>
    <n v="1990"/>
    <m/>
    <m/>
  </r>
  <r>
    <x v="215"/>
    <x v="47"/>
    <n v="19"/>
    <n v="0"/>
    <n v="19"/>
    <n v="0"/>
    <n v="0"/>
    <n v="0"/>
    <n v="3.06"/>
    <n v="3"/>
    <n v="1990"/>
    <m/>
    <m/>
  </r>
  <r>
    <x v="215"/>
    <x v="48"/>
    <n v="13"/>
    <n v="0"/>
    <n v="13"/>
    <n v="0"/>
    <n v="0"/>
    <n v="0"/>
    <n v="1.99"/>
    <n v="3"/>
    <n v="1990"/>
    <m/>
    <m/>
  </r>
  <r>
    <x v="215"/>
    <x v="49"/>
    <n v="15"/>
    <n v="0"/>
    <n v="15"/>
    <n v="0"/>
    <n v="0"/>
    <n v="0"/>
    <n v="2.39"/>
    <n v="3"/>
    <n v="1990"/>
    <m/>
    <m/>
  </r>
  <r>
    <x v="215"/>
    <x v="50"/>
    <n v="15"/>
    <n v="0"/>
    <n v="15"/>
    <n v="0"/>
    <n v="0"/>
    <n v="0"/>
    <n v="2.4"/>
    <n v="3"/>
    <n v="1990"/>
    <m/>
    <m/>
  </r>
  <r>
    <x v="215"/>
    <x v="51"/>
    <n v="15"/>
    <n v="0"/>
    <n v="15"/>
    <n v="0"/>
    <n v="0"/>
    <n v="0"/>
    <n v="2.4"/>
    <n v="3"/>
    <n v="1990"/>
    <m/>
    <m/>
  </r>
  <r>
    <x v="215"/>
    <x v="52"/>
    <n v="15"/>
    <n v="0"/>
    <n v="15"/>
    <n v="0"/>
    <n v="0"/>
    <n v="0"/>
    <n v="2.41"/>
    <n v="3"/>
    <n v="1990"/>
    <m/>
    <m/>
  </r>
  <r>
    <x v="215"/>
    <x v="53"/>
    <n v="16"/>
    <n v="0"/>
    <n v="16"/>
    <n v="0"/>
    <n v="0"/>
    <n v="0"/>
    <n v="2.56"/>
    <n v="4"/>
    <n v="1990"/>
    <m/>
    <m/>
  </r>
  <r>
    <x v="215"/>
    <x v="54"/>
    <n v="18"/>
    <n v="0"/>
    <n v="18"/>
    <n v="0"/>
    <n v="0"/>
    <n v="0"/>
    <n v="2.84"/>
    <n v="5"/>
    <n v="1990"/>
    <m/>
    <m/>
  </r>
  <r>
    <x v="215"/>
    <x v="55"/>
    <n v="17"/>
    <n v="0"/>
    <n v="17"/>
    <n v="0"/>
    <n v="0"/>
    <n v="0"/>
    <n v="2.72"/>
    <n v="5"/>
    <n v="1990"/>
    <m/>
    <m/>
  </r>
  <r>
    <x v="215"/>
    <x v="56"/>
    <n v="18"/>
    <n v="0"/>
    <n v="18"/>
    <n v="0"/>
    <n v="0"/>
    <n v="0"/>
    <n v="2.86"/>
    <n v="5"/>
    <n v="1990"/>
    <m/>
    <m/>
  </r>
  <r>
    <x v="215"/>
    <x v="57"/>
    <n v="18"/>
    <n v="0"/>
    <n v="18"/>
    <n v="0"/>
    <n v="0"/>
    <n v="0"/>
    <n v="2.88"/>
    <n v="5"/>
    <n v="1990"/>
    <m/>
    <m/>
  </r>
  <r>
    <x v="215"/>
    <x v="58"/>
    <n v="18"/>
    <n v="0"/>
    <n v="18"/>
    <n v="0"/>
    <n v="0"/>
    <n v="0"/>
    <n v="3.02"/>
    <n v="5"/>
    <n v="1990"/>
    <m/>
    <m/>
  </r>
  <r>
    <x v="215"/>
    <x v="59"/>
    <n v="18"/>
    <n v="0"/>
    <n v="18"/>
    <n v="0"/>
    <n v="0"/>
    <n v="0"/>
    <n v="3.03"/>
    <n v="5"/>
    <n v="1990"/>
    <m/>
    <m/>
  </r>
  <r>
    <x v="215"/>
    <x v="60"/>
    <n v="18"/>
    <n v="0"/>
    <n v="18"/>
    <n v="0"/>
    <n v="0"/>
    <n v="0"/>
    <n v="2.94"/>
    <n v="5"/>
    <n v="1990"/>
    <m/>
    <m/>
  </r>
  <r>
    <x v="215"/>
    <x v="61"/>
    <n v="19"/>
    <n v="0"/>
    <n v="19"/>
    <n v="0"/>
    <n v="0"/>
    <n v="0"/>
    <n v="3.07"/>
    <n v="5"/>
    <n v="1990"/>
    <m/>
    <m/>
  </r>
  <r>
    <x v="215"/>
    <x v="62"/>
    <n v="19"/>
    <n v="0"/>
    <n v="19"/>
    <n v="0"/>
    <n v="0"/>
    <n v="0"/>
    <n v="3.07"/>
    <n v="5"/>
    <n v="1990"/>
    <m/>
    <m/>
  </r>
  <r>
    <x v="215"/>
    <x v="63"/>
    <n v="19"/>
    <n v="0"/>
    <n v="19"/>
    <n v="0"/>
    <n v="0"/>
    <n v="0"/>
    <n v="3.07"/>
    <n v="5"/>
    <n v="1990"/>
    <m/>
    <m/>
  </r>
  <r>
    <x v="215"/>
    <x v="64"/>
    <n v="20"/>
    <n v="0"/>
    <n v="20"/>
    <n v="0"/>
    <n v="0"/>
    <n v="0"/>
    <n v="3.2"/>
    <n v="5"/>
    <n v="1990"/>
    <m/>
    <m/>
  </r>
  <r>
    <x v="215"/>
    <x v="65"/>
    <n v="21"/>
    <n v="0"/>
    <n v="21"/>
    <n v="0"/>
    <n v="0"/>
    <n v="0"/>
    <n v="3.33"/>
    <n v="5"/>
    <n v="1990"/>
    <m/>
    <m/>
  </r>
  <r>
    <x v="216"/>
    <x v="1"/>
    <n v="1"/>
    <n v="0"/>
    <n v="1"/>
    <n v="0"/>
    <n v="0"/>
    <n v="0"/>
    <n v="0.01"/>
    <n v="0"/>
    <n v="1958"/>
    <m/>
    <m/>
  </r>
  <r>
    <x v="216"/>
    <x v="2"/>
    <n v="1"/>
    <n v="0"/>
    <n v="1"/>
    <n v="0"/>
    <n v="0"/>
    <n v="0"/>
    <n v="0.01"/>
    <n v="0"/>
    <n v="1958"/>
    <m/>
    <m/>
  </r>
  <r>
    <x v="216"/>
    <x v="3"/>
    <n v="3"/>
    <n v="0"/>
    <n v="3"/>
    <n v="0"/>
    <n v="0"/>
    <n v="0"/>
    <n v="0.04"/>
    <n v="0"/>
    <n v="1958"/>
    <m/>
    <m/>
  </r>
  <r>
    <x v="216"/>
    <x v="4"/>
    <n v="2"/>
    <n v="0"/>
    <n v="2"/>
    <n v="0"/>
    <n v="0"/>
    <n v="0"/>
    <n v="0.02"/>
    <n v="0"/>
    <n v="1958"/>
    <m/>
    <m/>
  </r>
  <r>
    <x v="216"/>
    <x v="5"/>
    <n v="2"/>
    <n v="0"/>
    <n v="2"/>
    <n v="0"/>
    <n v="0"/>
    <n v="0"/>
    <n v="0.02"/>
    <n v="0"/>
    <n v="1958"/>
    <m/>
    <m/>
  </r>
  <r>
    <x v="216"/>
    <x v="6"/>
    <n v="2"/>
    <n v="0"/>
    <n v="2"/>
    <n v="0"/>
    <n v="0"/>
    <n v="0"/>
    <n v="0.02"/>
    <n v="0"/>
    <n v="1958"/>
    <m/>
    <m/>
  </r>
  <r>
    <x v="216"/>
    <x v="7"/>
    <n v="2"/>
    <n v="0"/>
    <n v="2"/>
    <n v="0"/>
    <n v="0"/>
    <n v="0"/>
    <n v="0.02"/>
    <n v="0"/>
    <n v="1958"/>
    <m/>
    <m/>
  </r>
  <r>
    <x v="216"/>
    <x v="8"/>
    <n v="2"/>
    <n v="0"/>
    <n v="2"/>
    <n v="0"/>
    <n v="0"/>
    <n v="0"/>
    <n v="0.02"/>
    <n v="0"/>
    <n v="1958"/>
    <m/>
    <m/>
  </r>
  <r>
    <x v="216"/>
    <x v="9"/>
    <n v="3"/>
    <n v="0"/>
    <n v="3"/>
    <n v="0"/>
    <n v="0"/>
    <n v="0"/>
    <n v="0.04"/>
    <n v="0"/>
    <n v="1958"/>
    <m/>
    <m/>
  </r>
  <r>
    <x v="216"/>
    <x v="10"/>
    <n v="3"/>
    <n v="0"/>
    <n v="3"/>
    <n v="0"/>
    <n v="0"/>
    <n v="0"/>
    <n v="0.04"/>
    <n v="0"/>
    <n v="1989"/>
    <m/>
    <m/>
  </r>
  <r>
    <x v="216"/>
    <x v="11"/>
    <n v="3"/>
    <n v="0"/>
    <n v="3"/>
    <n v="0"/>
    <n v="0"/>
    <n v="0"/>
    <n v="0.04"/>
    <n v="0"/>
    <n v="1989"/>
    <m/>
    <m/>
  </r>
  <r>
    <x v="216"/>
    <x v="12"/>
    <n v="3"/>
    <n v="0"/>
    <n v="3"/>
    <n v="0"/>
    <n v="0"/>
    <n v="0"/>
    <n v="0.04"/>
    <n v="0"/>
    <n v="1989"/>
    <m/>
    <m/>
  </r>
  <r>
    <x v="216"/>
    <x v="13"/>
    <n v="3"/>
    <n v="0"/>
    <n v="3"/>
    <n v="0"/>
    <n v="0"/>
    <n v="0"/>
    <n v="0.04"/>
    <n v="0"/>
    <n v="1989"/>
    <m/>
    <m/>
  </r>
  <r>
    <x v="216"/>
    <x v="14"/>
    <n v="4"/>
    <n v="0"/>
    <n v="4"/>
    <n v="0"/>
    <n v="0"/>
    <n v="0"/>
    <n v="0.05"/>
    <n v="0"/>
    <n v="1989"/>
    <m/>
    <m/>
  </r>
  <r>
    <x v="216"/>
    <x v="15"/>
    <n v="5"/>
    <n v="0"/>
    <n v="5"/>
    <n v="0"/>
    <n v="0"/>
    <n v="0"/>
    <n v="0.06"/>
    <n v="0"/>
    <n v="1989"/>
    <m/>
    <m/>
  </r>
  <r>
    <x v="216"/>
    <x v="16"/>
    <n v="4"/>
    <n v="0"/>
    <n v="4"/>
    <n v="0"/>
    <n v="0"/>
    <n v="0"/>
    <n v="0.05"/>
    <n v="0"/>
    <n v="1989"/>
    <m/>
    <m/>
  </r>
  <r>
    <x v="216"/>
    <x v="17"/>
    <n v="5"/>
    <n v="0"/>
    <n v="5"/>
    <n v="0"/>
    <n v="0"/>
    <n v="0"/>
    <n v="0.06"/>
    <n v="0"/>
    <n v="1989"/>
    <m/>
    <m/>
  </r>
  <r>
    <x v="216"/>
    <x v="18"/>
    <n v="5"/>
    <n v="0"/>
    <n v="5"/>
    <n v="0"/>
    <n v="0"/>
    <n v="0"/>
    <n v="0.06"/>
    <n v="0"/>
    <n v="1989"/>
    <m/>
    <m/>
  </r>
  <r>
    <x v="216"/>
    <x v="19"/>
    <n v="6"/>
    <n v="0"/>
    <n v="6"/>
    <n v="0"/>
    <n v="0"/>
    <n v="0"/>
    <n v="7.0000000000000007E-2"/>
    <n v="0"/>
    <n v="1989"/>
    <m/>
    <m/>
  </r>
  <r>
    <x v="216"/>
    <x v="20"/>
    <n v="8"/>
    <n v="0"/>
    <n v="8"/>
    <n v="0"/>
    <n v="0"/>
    <n v="0"/>
    <n v="0.08"/>
    <n v="0"/>
    <n v="1989"/>
    <m/>
    <m/>
  </r>
  <r>
    <x v="216"/>
    <x v="21"/>
    <n v="8"/>
    <n v="0"/>
    <n v="8"/>
    <n v="0"/>
    <n v="0"/>
    <n v="0"/>
    <n v="0.08"/>
    <n v="0"/>
    <n v="1989"/>
    <m/>
    <m/>
  </r>
  <r>
    <x v="216"/>
    <x v="22"/>
    <n v="8"/>
    <n v="0"/>
    <n v="8"/>
    <n v="0"/>
    <n v="0"/>
    <n v="0"/>
    <n v="0.09"/>
    <n v="0"/>
    <n v="1989"/>
    <m/>
    <m/>
  </r>
  <r>
    <x v="216"/>
    <x v="23"/>
    <n v="10"/>
    <n v="0"/>
    <n v="10"/>
    <n v="0"/>
    <n v="0"/>
    <n v="0"/>
    <n v="0.11"/>
    <n v="0"/>
    <n v="1989"/>
    <m/>
    <m/>
  </r>
  <r>
    <x v="216"/>
    <x v="24"/>
    <n v="11"/>
    <n v="0"/>
    <n v="11"/>
    <n v="0"/>
    <n v="0"/>
    <n v="0"/>
    <n v="0.12"/>
    <n v="0"/>
    <n v="1989"/>
    <m/>
    <m/>
  </r>
  <r>
    <x v="216"/>
    <x v="25"/>
    <n v="9"/>
    <n v="0"/>
    <n v="9"/>
    <n v="0"/>
    <n v="0"/>
    <n v="0"/>
    <n v="0.1"/>
    <n v="0"/>
    <n v="1989"/>
    <m/>
    <m/>
  </r>
  <r>
    <x v="216"/>
    <x v="26"/>
    <n v="9"/>
    <n v="0"/>
    <n v="9"/>
    <n v="0"/>
    <n v="0"/>
    <n v="0"/>
    <n v="0.1"/>
    <n v="0"/>
    <n v="1989"/>
    <m/>
    <m/>
  </r>
  <r>
    <x v="216"/>
    <x v="27"/>
    <n v="9"/>
    <n v="0"/>
    <n v="9"/>
    <n v="0"/>
    <n v="0"/>
    <n v="0"/>
    <n v="0.1"/>
    <n v="0"/>
    <n v="1989"/>
    <m/>
    <m/>
  </r>
  <r>
    <x v="216"/>
    <x v="28"/>
    <n v="9"/>
    <n v="0"/>
    <n v="9"/>
    <n v="0"/>
    <n v="0"/>
    <n v="0"/>
    <n v="0.09"/>
    <n v="0"/>
    <n v="1989"/>
    <m/>
    <m/>
  </r>
  <r>
    <x v="216"/>
    <x v="29"/>
    <n v="10"/>
    <n v="0"/>
    <n v="10"/>
    <n v="0"/>
    <n v="0"/>
    <n v="0"/>
    <n v="0.1"/>
    <n v="0"/>
    <n v="1989"/>
    <m/>
    <m/>
  </r>
  <r>
    <x v="216"/>
    <x v="30"/>
    <n v="8"/>
    <n v="0"/>
    <n v="8"/>
    <n v="0"/>
    <n v="0"/>
    <n v="0"/>
    <n v="0.08"/>
    <n v="0"/>
    <n v="1989"/>
    <m/>
    <m/>
  </r>
  <r>
    <x v="216"/>
    <x v="31"/>
    <n v="10"/>
    <n v="0"/>
    <n v="10"/>
    <n v="0"/>
    <n v="0"/>
    <n v="0"/>
    <n v="0.1"/>
    <n v="0"/>
    <n v="1989"/>
    <m/>
    <m/>
  </r>
  <r>
    <x v="216"/>
    <x v="32"/>
    <n v="10"/>
    <n v="0"/>
    <n v="10"/>
    <n v="0"/>
    <n v="0"/>
    <n v="0"/>
    <n v="0.1"/>
    <n v="0"/>
    <n v="1989"/>
    <m/>
    <m/>
  </r>
  <r>
    <x v="216"/>
    <x v="33"/>
    <n v="11"/>
    <n v="0"/>
    <n v="11"/>
    <n v="0"/>
    <n v="0"/>
    <n v="0"/>
    <n v="0.11"/>
    <n v="0"/>
    <n v="1989"/>
    <m/>
    <m/>
  </r>
  <r>
    <x v="216"/>
    <x v="34"/>
    <n v="13"/>
    <n v="0"/>
    <n v="13"/>
    <n v="0"/>
    <n v="0"/>
    <n v="0"/>
    <n v="0.12"/>
    <n v="0"/>
    <n v="1989"/>
    <m/>
    <m/>
  </r>
  <r>
    <x v="216"/>
    <x v="35"/>
    <n v="18"/>
    <n v="0"/>
    <n v="18"/>
    <n v="0"/>
    <n v="0"/>
    <n v="0"/>
    <n v="0.17"/>
    <n v="0"/>
    <n v="1989"/>
    <m/>
    <m/>
  </r>
  <r>
    <x v="216"/>
    <x v="36"/>
    <n v="18"/>
    <n v="0"/>
    <n v="18"/>
    <n v="0"/>
    <n v="0"/>
    <n v="0"/>
    <n v="0.17"/>
    <n v="0"/>
    <n v="1989"/>
    <m/>
    <m/>
  </r>
  <r>
    <x v="216"/>
    <x v="37"/>
    <n v="18"/>
    <n v="0"/>
    <n v="18"/>
    <n v="0"/>
    <n v="0"/>
    <n v="0"/>
    <n v="0.18"/>
    <n v="0"/>
    <n v="1989"/>
    <m/>
    <m/>
  </r>
  <r>
    <x v="216"/>
    <x v="38"/>
    <n v="21"/>
    <n v="0"/>
    <n v="21"/>
    <n v="0"/>
    <n v="0"/>
    <n v="0"/>
    <n v="0.2"/>
    <n v="0"/>
    <n v="1989"/>
    <m/>
    <m/>
  </r>
  <r>
    <x v="216"/>
    <x v="39"/>
    <n v="18"/>
    <n v="0"/>
    <n v="18"/>
    <n v="0"/>
    <n v="0"/>
    <n v="0"/>
    <n v="0.17"/>
    <n v="0"/>
    <n v="1989"/>
    <m/>
    <m/>
  </r>
  <r>
    <x v="216"/>
    <x v="40"/>
    <n v="21"/>
    <n v="0"/>
    <n v="21"/>
    <n v="0"/>
    <n v="0"/>
    <n v="0"/>
    <n v="0.2"/>
    <n v="0"/>
    <n v="1989"/>
    <m/>
    <m/>
  </r>
  <r>
    <x v="216"/>
    <x v="41"/>
    <n v="22"/>
    <n v="0"/>
    <n v="22"/>
    <n v="0"/>
    <n v="0"/>
    <n v="0"/>
    <n v="0.2"/>
    <n v="0"/>
    <n v="1990"/>
    <m/>
    <m/>
  </r>
  <r>
    <x v="216"/>
    <x v="42"/>
    <n v="21"/>
    <n v="0"/>
    <n v="21"/>
    <n v="0"/>
    <n v="0"/>
    <n v="0"/>
    <n v="0.19"/>
    <n v="0"/>
    <n v="1990"/>
    <m/>
    <m/>
  </r>
  <r>
    <x v="216"/>
    <x v="43"/>
    <n v="23"/>
    <n v="0"/>
    <n v="23"/>
    <n v="0"/>
    <n v="0"/>
    <n v="0"/>
    <n v="0.21"/>
    <n v="0"/>
    <n v="1990"/>
    <m/>
    <m/>
  </r>
  <r>
    <x v="216"/>
    <x v="44"/>
    <n v="28"/>
    <n v="0"/>
    <n v="28"/>
    <n v="0"/>
    <n v="0"/>
    <n v="0"/>
    <n v="0.26"/>
    <n v="0"/>
    <n v="1990"/>
    <m/>
    <m/>
  </r>
  <r>
    <x v="216"/>
    <x v="45"/>
    <n v="33"/>
    <n v="0"/>
    <n v="33"/>
    <n v="0"/>
    <n v="0"/>
    <n v="0"/>
    <n v="0.3"/>
    <n v="0"/>
    <n v="1990"/>
    <m/>
    <m/>
  </r>
  <r>
    <x v="216"/>
    <x v="46"/>
    <n v="35"/>
    <n v="0"/>
    <n v="35"/>
    <n v="0"/>
    <n v="0"/>
    <n v="0"/>
    <n v="0.33"/>
    <n v="0"/>
    <n v="1990"/>
    <m/>
    <m/>
  </r>
  <r>
    <x v="216"/>
    <x v="47"/>
    <n v="36"/>
    <n v="0"/>
    <n v="36"/>
    <n v="0"/>
    <n v="0"/>
    <n v="0"/>
    <n v="0.33"/>
    <n v="0"/>
    <n v="1990"/>
    <m/>
    <m/>
  </r>
  <r>
    <x v="216"/>
    <x v="48"/>
    <n v="36"/>
    <n v="0"/>
    <n v="36"/>
    <n v="0"/>
    <n v="0"/>
    <n v="0"/>
    <n v="0.33"/>
    <n v="0"/>
    <n v="1990"/>
    <m/>
    <m/>
  </r>
  <r>
    <x v="216"/>
    <x v="49"/>
    <n v="44"/>
    <n v="0"/>
    <n v="44"/>
    <n v="0"/>
    <n v="0"/>
    <n v="0"/>
    <n v="0.41"/>
    <n v="0"/>
    <n v="1990"/>
    <m/>
    <m/>
  </r>
  <r>
    <x v="216"/>
    <x v="50"/>
    <n v="45"/>
    <n v="0"/>
    <n v="45"/>
    <n v="0"/>
    <n v="0"/>
    <n v="0"/>
    <n v="0.42"/>
    <n v="0"/>
    <n v="1990"/>
    <m/>
    <m/>
  </r>
  <r>
    <x v="216"/>
    <x v="51"/>
    <n v="40"/>
    <n v="0"/>
    <n v="40"/>
    <n v="0"/>
    <n v="0"/>
    <n v="0"/>
    <n v="0.37"/>
    <n v="0"/>
    <n v="1990"/>
    <m/>
    <m/>
  </r>
  <r>
    <x v="216"/>
    <x v="52"/>
    <n v="49"/>
    <n v="0"/>
    <n v="49"/>
    <n v="0"/>
    <n v="0"/>
    <n v="0"/>
    <n v="0.45"/>
    <n v="0"/>
    <n v="1990"/>
    <m/>
    <m/>
  </r>
  <r>
    <x v="216"/>
    <x v="53"/>
    <n v="51"/>
    <n v="0"/>
    <n v="51"/>
    <n v="0"/>
    <n v="0"/>
    <n v="0"/>
    <n v="0.47"/>
    <n v="0"/>
    <n v="1990"/>
    <m/>
    <m/>
  </r>
  <r>
    <x v="216"/>
    <x v="54"/>
    <n v="54"/>
    <n v="0"/>
    <n v="54"/>
    <n v="0"/>
    <n v="0"/>
    <n v="0"/>
    <n v="0.5"/>
    <n v="0"/>
    <n v="1990"/>
    <m/>
    <m/>
  </r>
  <r>
    <x v="216"/>
    <x v="55"/>
    <n v="60"/>
    <n v="0"/>
    <n v="60"/>
    <n v="0"/>
    <n v="0"/>
    <n v="0"/>
    <n v="0.56000000000000005"/>
    <n v="0"/>
    <n v="1990"/>
    <m/>
    <m/>
  </r>
  <r>
    <x v="216"/>
    <x v="56"/>
    <n v="60"/>
    <n v="0"/>
    <n v="60"/>
    <n v="0"/>
    <n v="0"/>
    <n v="0"/>
    <n v="0.55000000000000004"/>
    <n v="0"/>
    <n v="1990"/>
    <m/>
    <m/>
  </r>
  <r>
    <x v="216"/>
    <x v="57"/>
    <n v="60"/>
    <n v="0"/>
    <n v="60"/>
    <n v="0"/>
    <n v="0"/>
    <n v="0"/>
    <n v="0.55000000000000004"/>
    <n v="0"/>
    <n v="1990"/>
    <m/>
    <m/>
  </r>
  <r>
    <x v="216"/>
    <x v="58"/>
    <n v="62"/>
    <n v="0"/>
    <n v="62"/>
    <n v="0"/>
    <n v="0"/>
    <n v="0"/>
    <n v="0.56999999999999995"/>
    <n v="0"/>
    <n v="1990"/>
    <m/>
    <m/>
  </r>
  <r>
    <x v="216"/>
    <x v="59"/>
    <n v="62"/>
    <n v="0"/>
    <n v="62"/>
    <n v="0"/>
    <n v="0"/>
    <n v="0"/>
    <n v="0.56999999999999995"/>
    <n v="1"/>
    <n v="1990"/>
    <m/>
    <m/>
  </r>
  <r>
    <x v="216"/>
    <x v="60"/>
    <n v="85"/>
    <n v="0"/>
    <n v="85"/>
    <n v="0"/>
    <n v="0"/>
    <n v="0"/>
    <n v="0.77"/>
    <n v="0"/>
    <n v="1990"/>
    <m/>
    <m/>
  </r>
  <r>
    <x v="216"/>
    <x v="61"/>
    <n v="60"/>
    <n v="0"/>
    <n v="60"/>
    <n v="0"/>
    <n v="0"/>
    <n v="0"/>
    <n v="0.55000000000000004"/>
    <n v="0"/>
    <n v="1990"/>
    <m/>
    <m/>
  </r>
  <r>
    <x v="216"/>
    <x v="62"/>
    <n v="54"/>
    <n v="0"/>
    <n v="54"/>
    <n v="0"/>
    <n v="0"/>
    <n v="0"/>
    <n v="0.49"/>
    <n v="0"/>
    <n v="1990"/>
    <m/>
    <m/>
  </r>
  <r>
    <x v="216"/>
    <x v="63"/>
    <n v="69"/>
    <n v="0"/>
    <n v="69"/>
    <n v="0"/>
    <n v="0"/>
    <n v="0"/>
    <n v="0.63"/>
    <n v="0"/>
    <n v="1990"/>
    <m/>
    <m/>
  </r>
  <r>
    <x v="216"/>
    <x v="64"/>
    <n v="57"/>
    <n v="0"/>
    <n v="57"/>
    <n v="0"/>
    <n v="0"/>
    <n v="0"/>
    <n v="0.52"/>
    <n v="0"/>
    <n v="1990"/>
    <m/>
    <m/>
  </r>
  <r>
    <x v="216"/>
    <x v="65"/>
    <n v="57"/>
    <n v="0"/>
    <n v="57"/>
    <n v="0"/>
    <n v="0"/>
    <n v="0"/>
    <n v="0.52"/>
    <n v="0"/>
    <n v="1990"/>
    <m/>
    <m/>
  </r>
  <r>
    <x v="217"/>
    <x v="1"/>
    <n v="150"/>
    <n v="40"/>
    <n v="111"/>
    <n v="0"/>
    <n v="0"/>
    <n v="0"/>
    <n v="0.02"/>
    <n v="6"/>
    <n v="1958"/>
    <m/>
    <m/>
  </r>
  <r>
    <x v="217"/>
    <x v="2"/>
    <n v="197"/>
    <n v="44"/>
    <n v="153"/>
    <n v="0"/>
    <n v="0"/>
    <n v="0"/>
    <n v="0.02"/>
    <n v="6"/>
    <n v="1958"/>
    <m/>
    <m/>
  </r>
  <r>
    <x v="217"/>
    <x v="3"/>
    <n v="207"/>
    <n v="35"/>
    <n v="172"/>
    <n v="0"/>
    <n v="0"/>
    <n v="0"/>
    <n v="0.02"/>
    <n v="9"/>
    <n v="1958"/>
    <m/>
    <m/>
  </r>
  <r>
    <x v="217"/>
    <x v="4"/>
    <n v="227"/>
    <n v="50"/>
    <n v="177"/>
    <n v="0"/>
    <n v="0"/>
    <n v="0"/>
    <n v="0.02"/>
    <n v="9"/>
    <n v="1958"/>
    <m/>
    <m/>
  </r>
  <r>
    <x v="217"/>
    <x v="5"/>
    <n v="223"/>
    <n v="20"/>
    <n v="203"/>
    <n v="0"/>
    <n v="0"/>
    <n v="0"/>
    <n v="0.02"/>
    <n v="8"/>
    <n v="1958"/>
    <m/>
    <m/>
  </r>
  <r>
    <x v="217"/>
    <x v="6"/>
    <n v="253"/>
    <n v="36"/>
    <n v="208"/>
    <n v="0"/>
    <n v="9"/>
    <n v="0"/>
    <n v="0.02"/>
    <n v="12"/>
    <n v="1958"/>
    <m/>
    <m/>
  </r>
  <r>
    <x v="217"/>
    <x v="7"/>
    <n v="245"/>
    <n v="20"/>
    <n v="216"/>
    <n v="0"/>
    <n v="9"/>
    <n v="0"/>
    <n v="0.02"/>
    <n v="12"/>
    <n v="1958"/>
    <m/>
    <m/>
  </r>
  <r>
    <x v="217"/>
    <x v="8"/>
    <n v="315"/>
    <n v="24"/>
    <n v="283"/>
    <n v="0"/>
    <n v="8"/>
    <n v="0"/>
    <n v="0.03"/>
    <n v="20"/>
    <n v="1958"/>
    <m/>
    <m/>
  </r>
  <r>
    <x v="217"/>
    <x v="9"/>
    <n v="352"/>
    <n v="35"/>
    <n v="306"/>
    <n v="0"/>
    <n v="12"/>
    <n v="0"/>
    <n v="0.03"/>
    <n v="16"/>
    <n v="1958"/>
    <m/>
    <m/>
  </r>
  <r>
    <x v="217"/>
    <x v="10"/>
    <n v="373"/>
    <n v="23"/>
    <n v="336"/>
    <n v="0"/>
    <n v="14"/>
    <n v="0"/>
    <n v="0.03"/>
    <n v="16"/>
    <n v="1989"/>
    <m/>
    <m/>
  </r>
  <r>
    <x v="217"/>
    <x v="11"/>
    <n v="371"/>
    <n v="9"/>
    <n v="347"/>
    <n v="0"/>
    <n v="16"/>
    <n v="0"/>
    <n v="0.03"/>
    <n v="21"/>
    <n v="1989"/>
    <m/>
    <m/>
  </r>
  <r>
    <x v="217"/>
    <x v="12"/>
    <n v="378"/>
    <n v="12"/>
    <n v="355"/>
    <n v="0"/>
    <n v="11"/>
    <n v="0"/>
    <n v="0.03"/>
    <n v="17"/>
    <n v="1989"/>
    <m/>
    <m/>
  </r>
  <r>
    <x v="217"/>
    <x v="13"/>
    <n v="405"/>
    <n v="7"/>
    <n v="384"/>
    <n v="0"/>
    <n v="14"/>
    <n v="0"/>
    <n v="0.03"/>
    <n v="20"/>
    <n v="1989"/>
    <m/>
    <m/>
  </r>
  <r>
    <x v="217"/>
    <x v="14"/>
    <n v="458"/>
    <n v="14"/>
    <n v="428"/>
    <n v="0"/>
    <n v="16"/>
    <n v="0"/>
    <n v="0.04"/>
    <n v="25"/>
    <n v="1989"/>
    <m/>
    <m/>
  </r>
  <r>
    <x v="217"/>
    <x v="15"/>
    <n v="507"/>
    <n v="0"/>
    <n v="495"/>
    <n v="0"/>
    <n v="12"/>
    <n v="0"/>
    <n v="0.04"/>
    <n v="19"/>
    <n v="1989"/>
    <m/>
    <m/>
  </r>
  <r>
    <x v="217"/>
    <x v="16"/>
    <n v="662"/>
    <n v="5"/>
    <n v="646"/>
    <n v="0"/>
    <n v="11"/>
    <n v="0"/>
    <n v="0.05"/>
    <n v="17"/>
    <n v="1989"/>
    <m/>
    <m/>
  </r>
  <r>
    <x v="217"/>
    <x v="17"/>
    <n v="721"/>
    <n v="1"/>
    <n v="707"/>
    <n v="0"/>
    <n v="14"/>
    <n v="0"/>
    <n v="0.05"/>
    <n v="16"/>
    <n v="1989"/>
    <m/>
    <m/>
  </r>
  <r>
    <x v="217"/>
    <x v="18"/>
    <n v="869"/>
    <n v="1"/>
    <n v="850"/>
    <n v="0"/>
    <n v="18"/>
    <n v="0"/>
    <n v="0.06"/>
    <n v="9"/>
    <n v="1989"/>
    <m/>
    <m/>
  </r>
  <r>
    <x v="217"/>
    <x v="19"/>
    <n v="847"/>
    <n v="1"/>
    <n v="826"/>
    <n v="0"/>
    <n v="20"/>
    <n v="0"/>
    <n v="0.06"/>
    <n v="7"/>
    <n v="1989"/>
    <m/>
    <m/>
  </r>
  <r>
    <x v="217"/>
    <x v="20"/>
    <n v="1141"/>
    <n v="1"/>
    <n v="1117"/>
    <n v="0"/>
    <n v="23"/>
    <n v="0"/>
    <n v="0.08"/>
    <n v="13"/>
    <n v="1989"/>
    <m/>
    <m/>
  </r>
  <r>
    <x v="217"/>
    <x v="21"/>
    <n v="1324"/>
    <n v="1"/>
    <n v="1302"/>
    <n v="0"/>
    <n v="21"/>
    <n v="0"/>
    <n v="0.09"/>
    <n v="24"/>
    <n v="1989"/>
    <m/>
    <m/>
  </r>
  <r>
    <x v="217"/>
    <x v="22"/>
    <n v="1359"/>
    <n v="1"/>
    <n v="1332"/>
    <n v="0"/>
    <n v="26"/>
    <n v="0"/>
    <n v="0.09"/>
    <n v="22"/>
    <n v="1989"/>
    <m/>
    <m/>
  </r>
  <r>
    <x v="217"/>
    <x v="23"/>
    <n v="1467"/>
    <n v="0"/>
    <n v="1445"/>
    <n v="0"/>
    <n v="22"/>
    <n v="0"/>
    <n v="0.09"/>
    <n v="22"/>
    <n v="1989"/>
    <m/>
    <m/>
  </r>
  <r>
    <x v="217"/>
    <x v="24"/>
    <n v="1480"/>
    <n v="1"/>
    <n v="1451"/>
    <n v="0"/>
    <n v="28"/>
    <n v="0"/>
    <n v="0.09"/>
    <n v="24"/>
    <n v="1989"/>
    <m/>
    <m/>
  </r>
  <r>
    <x v="217"/>
    <x v="25"/>
    <n v="1550"/>
    <n v="0"/>
    <n v="1509"/>
    <n v="0"/>
    <n v="41"/>
    <n v="0"/>
    <n v="0.09"/>
    <n v="25"/>
    <n v="1989"/>
    <m/>
    <m/>
  </r>
  <r>
    <x v="217"/>
    <x v="26"/>
    <n v="1156"/>
    <n v="0"/>
    <n v="1127"/>
    <n v="0"/>
    <n v="29"/>
    <n v="0"/>
    <n v="7.0000000000000007E-2"/>
    <n v="17"/>
    <n v="1989"/>
    <m/>
    <m/>
  </r>
  <r>
    <x v="217"/>
    <x v="27"/>
    <n v="1024"/>
    <n v="0"/>
    <n v="1006"/>
    <n v="0"/>
    <n v="18"/>
    <n v="0"/>
    <n v="0.06"/>
    <n v="18"/>
    <n v="1989"/>
    <m/>
    <m/>
  </r>
  <r>
    <x v="217"/>
    <x v="28"/>
    <n v="1038"/>
    <n v="0"/>
    <n v="1018"/>
    <n v="0"/>
    <n v="20"/>
    <n v="0"/>
    <n v="0.06"/>
    <n v="21"/>
    <n v="1989"/>
    <m/>
    <m/>
  </r>
  <r>
    <x v="217"/>
    <x v="29"/>
    <n v="938"/>
    <n v="0"/>
    <n v="912"/>
    <n v="0"/>
    <n v="26"/>
    <n v="0"/>
    <n v="0.05"/>
    <n v="23"/>
    <n v="1989"/>
    <m/>
    <m/>
  </r>
  <r>
    <x v="217"/>
    <x v="30"/>
    <n v="974"/>
    <n v="0"/>
    <n v="949"/>
    <n v="0"/>
    <n v="25"/>
    <n v="0"/>
    <n v="0.05"/>
    <n v="29"/>
    <n v="1989"/>
    <m/>
    <m/>
  </r>
  <r>
    <x v="217"/>
    <x v="31"/>
    <n v="1022"/>
    <n v="0"/>
    <n v="997"/>
    <n v="0"/>
    <n v="25"/>
    <n v="0"/>
    <n v="0.05"/>
    <n v="42"/>
    <n v="1989"/>
    <m/>
    <m/>
  </r>
  <r>
    <x v="217"/>
    <x v="32"/>
    <n v="993"/>
    <n v="0"/>
    <n v="973"/>
    <n v="0"/>
    <n v="20"/>
    <n v="0"/>
    <n v="0.05"/>
    <n v="29"/>
    <n v="1989"/>
    <m/>
    <m/>
  </r>
  <r>
    <x v="217"/>
    <x v="33"/>
    <n v="1044"/>
    <n v="0"/>
    <n v="1019"/>
    <n v="0"/>
    <n v="25"/>
    <n v="0"/>
    <n v="0.05"/>
    <n v="28"/>
    <n v="1989"/>
    <m/>
    <m/>
  </r>
  <r>
    <x v="217"/>
    <x v="34"/>
    <n v="1066"/>
    <n v="0"/>
    <n v="1039"/>
    <n v="0"/>
    <n v="27"/>
    <n v="0"/>
    <n v="0.05"/>
    <n v="29"/>
    <n v="1989"/>
    <m/>
    <m/>
  </r>
  <r>
    <x v="217"/>
    <x v="35"/>
    <n v="956"/>
    <n v="0"/>
    <n v="932"/>
    <n v="0"/>
    <n v="24"/>
    <n v="0"/>
    <n v="0.04"/>
    <n v="23"/>
    <n v="1989"/>
    <m/>
    <m/>
  </r>
  <r>
    <x v="217"/>
    <x v="36"/>
    <n v="1111"/>
    <n v="0"/>
    <n v="1085"/>
    <n v="0"/>
    <n v="26"/>
    <n v="0"/>
    <n v="0.05"/>
    <n v="26"/>
    <n v="1989"/>
    <m/>
    <m/>
  </r>
  <r>
    <x v="217"/>
    <x v="37"/>
    <n v="1159"/>
    <n v="0"/>
    <n v="1139"/>
    <n v="0"/>
    <n v="20"/>
    <n v="0"/>
    <n v="0.05"/>
    <n v="29"/>
    <n v="1989"/>
    <m/>
    <m/>
  </r>
  <r>
    <x v="217"/>
    <x v="38"/>
    <n v="914"/>
    <n v="0"/>
    <n v="897"/>
    <n v="0"/>
    <n v="17"/>
    <n v="0"/>
    <n v="0.04"/>
    <n v="29"/>
    <n v="1989"/>
    <m/>
    <m/>
  </r>
  <r>
    <x v="217"/>
    <x v="39"/>
    <n v="1322"/>
    <n v="0"/>
    <n v="1303"/>
    <n v="0"/>
    <n v="19"/>
    <n v="0"/>
    <n v="0.05"/>
    <n v="28"/>
    <n v="1989"/>
    <m/>
    <m/>
  </r>
  <r>
    <x v="217"/>
    <x v="40"/>
    <n v="1025"/>
    <n v="0"/>
    <n v="1005"/>
    <n v="0"/>
    <n v="20"/>
    <n v="0"/>
    <n v="0.04"/>
    <n v="28"/>
    <n v="1989"/>
    <m/>
    <m/>
  </r>
  <r>
    <x v="217"/>
    <x v="41"/>
    <n v="1424"/>
    <n v="0"/>
    <n v="1401"/>
    <n v="0"/>
    <n v="23"/>
    <n v="0"/>
    <n v="0.05"/>
    <n v="41"/>
    <n v="1990"/>
    <m/>
    <m/>
  </r>
  <r>
    <x v="217"/>
    <x v="42"/>
    <n v="1334"/>
    <n v="0"/>
    <n v="1311"/>
    <n v="0"/>
    <n v="23"/>
    <n v="0"/>
    <n v="0.05"/>
    <n v="42"/>
    <n v="1990"/>
    <m/>
    <m/>
  </r>
  <r>
    <x v="217"/>
    <x v="43"/>
    <n v="1194"/>
    <n v="0"/>
    <n v="1160"/>
    <n v="0"/>
    <n v="34"/>
    <n v="0"/>
    <n v="0.04"/>
    <n v="43"/>
    <n v="1990"/>
    <m/>
    <m/>
  </r>
  <r>
    <x v="217"/>
    <x v="44"/>
    <n v="824"/>
    <n v="0"/>
    <n v="790"/>
    <n v="0"/>
    <n v="34"/>
    <n v="0"/>
    <n v="0.03"/>
    <n v="44"/>
    <n v="1990"/>
    <m/>
    <m/>
  </r>
  <r>
    <x v="217"/>
    <x v="45"/>
    <n v="1131"/>
    <n v="0"/>
    <n v="1109"/>
    <n v="0"/>
    <n v="22"/>
    <n v="0"/>
    <n v="0.04"/>
    <n v="42"/>
    <n v="1990"/>
    <m/>
    <m/>
  </r>
  <r>
    <x v="217"/>
    <x v="46"/>
    <n v="1172"/>
    <n v="0"/>
    <n v="1119"/>
    <n v="0"/>
    <n v="53"/>
    <n v="0"/>
    <n v="0.04"/>
    <n v="45"/>
    <n v="1990"/>
    <m/>
    <m/>
  </r>
  <r>
    <x v="217"/>
    <x v="47"/>
    <n v="1209"/>
    <n v="0"/>
    <n v="1157"/>
    <n v="0"/>
    <n v="52"/>
    <n v="0"/>
    <n v="0.04"/>
    <n v="38"/>
    <n v="1990"/>
    <m/>
    <m/>
  </r>
  <r>
    <x v="217"/>
    <x v="48"/>
    <n v="1478"/>
    <n v="0"/>
    <n v="1440"/>
    <n v="0"/>
    <n v="38"/>
    <n v="0"/>
    <n v="0.05"/>
    <n v="35"/>
    <n v="1990"/>
    <m/>
    <m/>
  </r>
  <r>
    <x v="217"/>
    <x v="49"/>
    <n v="1281"/>
    <n v="0"/>
    <n v="1254"/>
    <n v="0"/>
    <n v="27"/>
    <n v="0"/>
    <n v="0.04"/>
    <n v="34"/>
    <n v="1990"/>
    <m/>
    <m/>
  </r>
  <r>
    <x v="217"/>
    <x v="50"/>
    <n v="1389"/>
    <n v="0"/>
    <n v="1358"/>
    <n v="0"/>
    <n v="31"/>
    <n v="0"/>
    <n v="0.04"/>
    <n v="85"/>
    <n v="1990"/>
    <m/>
    <m/>
  </r>
  <r>
    <x v="217"/>
    <x v="51"/>
    <n v="1509"/>
    <n v="0"/>
    <n v="1489"/>
    <n v="0"/>
    <n v="20"/>
    <n v="0"/>
    <n v="0.04"/>
    <n v="98"/>
    <n v="1990"/>
    <m/>
    <m/>
  </r>
  <r>
    <x v="217"/>
    <x v="52"/>
    <n v="1737"/>
    <n v="0"/>
    <n v="1711"/>
    <n v="0"/>
    <n v="26"/>
    <n v="0"/>
    <n v="0.05"/>
    <n v="109"/>
    <n v="1990"/>
    <m/>
    <m/>
  </r>
  <r>
    <x v="217"/>
    <x v="53"/>
    <n v="2214"/>
    <n v="0"/>
    <n v="2186"/>
    <n v="0"/>
    <n v="28"/>
    <n v="0"/>
    <n v="0.06"/>
    <n v="115"/>
    <n v="1990"/>
    <m/>
    <m/>
  </r>
  <r>
    <x v="217"/>
    <x v="54"/>
    <n v="2474"/>
    <n v="0"/>
    <n v="2437"/>
    <n v="0"/>
    <n v="37"/>
    <n v="0"/>
    <n v="7.0000000000000007E-2"/>
    <n v="252"/>
    <n v="1990"/>
    <m/>
    <m/>
  </r>
  <r>
    <x v="217"/>
    <x v="55"/>
    <n v="3126"/>
    <n v="0"/>
    <n v="3084"/>
    <n v="0"/>
    <n v="42"/>
    <n v="0"/>
    <n v="0.08"/>
    <n v="327"/>
    <n v="1990"/>
    <m/>
    <m/>
  </r>
  <r>
    <x v="217"/>
    <x v="56"/>
    <n v="2995"/>
    <n v="0"/>
    <n v="2950"/>
    <n v="0"/>
    <n v="45"/>
    <n v="0"/>
    <n v="0.08"/>
    <n v="233"/>
    <n v="1990"/>
    <m/>
    <m/>
  </r>
  <r>
    <x v="217"/>
    <x v="57"/>
    <n v="3276"/>
    <n v="0"/>
    <n v="3249"/>
    <n v="0"/>
    <n v="27"/>
    <n v="0"/>
    <n v="0.08"/>
    <n v="251"/>
    <n v="1990"/>
    <m/>
    <m/>
  </r>
  <r>
    <x v="217"/>
    <x v="58"/>
    <n v="3852"/>
    <n v="0"/>
    <n v="3808"/>
    <n v="0"/>
    <n v="44"/>
    <n v="0"/>
    <n v="0.09"/>
    <n v="207"/>
    <n v="1990"/>
    <m/>
    <m/>
  </r>
  <r>
    <x v="217"/>
    <x v="59"/>
    <n v="4067"/>
    <n v="0"/>
    <n v="4033"/>
    <n v="0"/>
    <n v="34"/>
    <n v="0"/>
    <n v="0.09"/>
    <n v="226"/>
    <n v="1990"/>
    <m/>
    <m/>
  </r>
  <r>
    <x v="217"/>
    <x v="60"/>
    <n v="4244"/>
    <n v="0"/>
    <n v="4159"/>
    <n v="0"/>
    <n v="85"/>
    <n v="0"/>
    <n v="0.1"/>
    <n v="234"/>
    <n v="1990"/>
    <m/>
    <m/>
  </r>
  <r>
    <x v="217"/>
    <x v="61"/>
    <n v="4347"/>
    <n v="0"/>
    <n v="4085"/>
    <n v="0"/>
    <n v="262"/>
    <n v="0"/>
    <n v="0.1"/>
    <n v="244"/>
    <n v="1990"/>
    <m/>
    <m/>
  </r>
  <r>
    <x v="217"/>
    <x v="62"/>
    <n v="4270"/>
    <n v="0"/>
    <n v="3862"/>
    <n v="0"/>
    <n v="408"/>
    <n v="0"/>
    <n v="0.09"/>
    <n v="280"/>
    <n v="1990"/>
    <m/>
    <m/>
  </r>
  <r>
    <x v="218"/>
    <x v="1"/>
    <n v="58"/>
    <n v="1"/>
    <n v="57"/>
    <n v="0"/>
    <n v="0"/>
    <n v="0"/>
    <n v="0.27"/>
    <n v="0"/>
    <n v="1958"/>
    <m/>
    <m/>
  </r>
  <r>
    <x v="218"/>
    <x v="2"/>
    <n v="64"/>
    <n v="1"/>
    <n v="63"/>
    <n v="0"/>
    <n v="0"/>
    <n v="0"/>
    <n v="0.28999999999999998"/>
    <n v="0"/>
    <n v="1958"/>
    <m/>
    <m/>
  </r>
  <r>
    <x v="218"/>
    <x v="3"/>
    <n v="73"/>
    <n v="2"/>
    <n v="71"/>
    <n v="0"/>
    <n v="0"/>
    <n v="0"/>
    <n v="0.32"/>
    <n v="0"/>
    <n v="1958"/>
    <m/>
    <m/>
  </r>
  <r>
    <x v="218"/>
    <x v="4"/>
    <n v="85"/>
    <n v="0"/>
    <n v="85"/>
    <n v="0"/>
    <n v="0"/>
    <n v="0"/>
    <n v="0.36"/>
    <n v="0"/>
    <n v="1958"/>
    <m/>
    <m/>
  </r>
  <r>
    <x v="218"/>
    <x v="5"/>
    <n v="92"/>
    <n v="3"/>
    <n v="89"/>
    <n v="0"/>
    <n v="0"/>
    <n v="0"/>
    <n v="0.38"/>
    <n v="0"/>
    <n v="1958"/>
    <m/>
    <m/>
  </r>
  <r>
    <x v="218"/>
    <x v="6"/>
    <n v="85"/>
    <n v="1"/>
    <n v="84"/>
    <n v="0"/>
    <n v="0"/>
    <n v="0"/>
    <n v="0.34"/>
    <n v="0"/>
    <n v="1958"/>
    <m/>
    <m/>
  </r>
  <r>
    <x v="218"/>
    <x v="7"/>
    <n v="93"/>
    <n v="0"/>
    <n v="93"/>
    <n v="0"/>
    <n v="0"/>
    <n v="0"/>
    <n v="0.36"/>
    <n v="0"/>
    <n v="1958"/>
    <m/>
    <m/>
  </r>
  <r>
    <x v="218"/>
    <x v="8"/>
    <n v="102"/>
    <n v="0"/>
    <n v="102"/>
    <n v="0"/>
    <n v="0"/>
    <n v="0"/>
    <n v="0.39"/>
    <n v="0"/>
    <n v="1958"/>
    <m/>
    <m/>
  </r>
  <r>
    <x v="218"/>
    <x v="9"/>
    <n v="87"/>
    <n v="0"/>
    <n v="87"/>
    <n v="0"/>
    <n v="0"/>
    <n v="0"/>
    <n v="0.32"/>
    <n v="0"/>
    <n v="1958"/>
    <m/>
    <m/>
  </r>
  <r>
    <x v="218"/>
    <x v="10"/>
    <n v="100"/>
    <n v="0"/>
    <n v="100"/>
    <n v="0"/>
    <n v="0"/>
    <n v="0"/>
    <n v="0.35"/>
    <n v="0"/>
    <n v="1989"/>
    <m/>
    <m/>
  </r>
  <r>
    <x v="218"/>
    <x v="11"/>
    <n v="118"/>
    <n v="0"/>
    <n v="118"/>
    <n v="0"/>
    <n v="0"/>
    <n v="0"/>
    <n v="0.41"/>
    <n v="0"/>
    <n v="1989"/>
    <m/>
    <m/>
  </r>
  <r>
    <x v="218"/>
    <x v="12"/>
    <n v="117"/>
    <n v="0"/>
    <n v="117"/>
    <n v="0"/>
    <n v="0"/>
    <n v="0"/>
    <n v="0.39"/>
    <n v="0"/>
    <n v="1989"/>
    <m/>
    <m/>
  </r>
  <r>
    <x v="218"/>
    <x v="13"/>
    <n v="135"/>
    <n v="0"/>
    <n v="135"/>
    <n v="0"/>
    <n v="0"/>
    <n v="0"/>
    <n v="0.44"/>
    <n v="0"/>
    <n v="1989"/>
    <m/>
    <m/>
  </r>
  <r>
    <x v="218"/>
    <x v="14"/>
    <n v="145"/>
    <n v="0"/>
    <n v="145"/>
    <n v="0"/>
    <n v="0"/>
    <n v="0"/>
    <n v="0.46"/>
    <n v="0"/>
    <n v="1989"/>
    <m/>
    <m/>
  </r>
  <r>
    <x v="218"/>
    <x v="15"/>
    <n v="165"/>
    <n v="4"/>
    <n v="162"/>
    <n v="0"/>
    <n v="0"/>
    <n v="0"/>
    <n v="0.51"/>
    <n v="0"/>
    <n v="1989"/>
    <m/>
    <m/>
  </r>
  <r>
    <x v="218"/>
    <x v="16"/>
    <n v="217"/>
    <n v="6"/>
    <n v="211"/>
    <n v="0"/>
    <n v="0"/>
    <n v="0"/>
    <n v="0.65"/>
    <n v="0"/>
    <n v="1989"/>
    <m/>
    <m/>
  </r>
  <r>
    <x v="218"/>
    <x v="17"/>
    <n v="299"/>
    <n v="14"/>
    <n v="285"/>
    <n v="0"/>
    <n v="0"/>
    <n v="0"/>
    <n v="0.88"/>
    <n v="0"/>
    <n v="1989"/>
    <m/>
    <m/>
  </r>
  <r>
    <x v="218"/>
    <x v="18"/>
    <n v="364"/>
    <n v="12"/>
    <n v="352"/>
    <n v="0"/>
    <n v="0"/>
    <n v="0"/>
    <n v="1.04"/>
    <n v="0"/>
    <n v="1989"/>
    <m/>
    <m/>
  </r>
  <r>
    <x v="218"/>
    <x v="19"/>
    <n v="396"/>
    <n v="18"/>
    <n v="378"/>
    <n v="0"/>
    <n v="0"/>
    <n v="0"/>
    <n v="1.1000000000000001"/>
    <n v="0"/>
    <n v="1989"/>
    <m/>
    <m/>
  </r>
  <r>
    <x v="218"/>
    <x v="20"/>
    <n v="415"/>
    <n v="19"/>
    <n v="396"/>
    <n v="0"/>
    <n v="0"/>
    <n v="0"/>
    <n v="1.1299999999999999"/>
    <n v="0"/>
    <n v="1989"/>
    <m/>
    <m/>
  </r>
  <r>
    <x v="218"/>
    <x v="21"/>
    <n v="439"/>
    <n v="22"/>
    <n v="417"/>
    <n v="0"/>
    <n v="0"/>
    <n v="0"/>
    <n v="1.18"/>
    <n v="0"/>
    <n v="1989"/>
    <m/>
    <m/>
  </r>
  <r>
    <x v="218"/>
    <x v="22"/>
    <n v="468"/>
    <n v="23"/>
    <n v="438"/>
    <n v="0"/>
    <n v="7"/>
    <n v="0"/>
    <n v="1.25"/>
    <n v="0"/>
    <n v="1989"/>
    <m/>
    <m/>
  </r>
  <r>
    <x v="218"/>
    <x v="23"/>
    <n v="476"/>
    <n v="23"/>
    <n v="445"/>
    <n v="0"/>
    <n v="8"/>
    <n v="0"/>
    <n v="1.28"/>
    <n v="0"/>
    <n v="1989"/>
    <m/>
    <m/>
  </r>
  <r>
    <x v="218"/>
    <x v="24"/>
    <n v="575"/>
    <n v="25"/>
    <n v="542"/>
    <n v="0"/>
    <n v="8"/>
    <n v="0"/>
    <n v="1.55"/>
    <n v="0"/>
    <n v="1989"/>
    <m/>
    <m/>
  </r>
  <r>
    <x v="218"/>
    <x v="25"/>
    <n v="437"/>
    <n v="26"/>
    <n v="405"/>
    <n v="0"/>
    <n v="6"/>
    <n v="0"/>
    <n v="1.19"/>
    <n v="0"/>
    <n v="1989"/>
    <m/>
    <m/>
  </r>
  <r>
    <x v="218"/>
    <x v="26"/>
    <n v="551"/>
    <n v="24"/>
    <n v="523"/>
    <n v="0"/>
    <n v="4"/>
    <n v="0"/>
    <n v="1.51"/>
    <n v="0"/>
    <n v="1989"/>
    <m/>
    <m/>
  </r>
  <r>
    <x v="218"/>
    <x v="27"/>
    <n v="545"/>
    <n v="22"/>
    <n v="516"/>
    <n v="0"/>
    <n v="7"/>
    <n v="0"/>
    <n v="1.5"/>
    <n v="0"/>
    <n v="1989"/>
    <m/>
    <m/>
  </r>
  <r>
    <x v="218"/>
    <x v="28"/>
    <n v="518"/>
    <n v="22"/>
    <n v="490"/>
    <n v="0"/>
    <n v="6"/>
    <n v="0"/>
    <n v="1.43"/>
    <n v="4"/>
    <n v="1989"/>
    <m/>
    <m/>
  </r>
  <r>
    <x v="218"/>
    <x v="29"/>
    <n v="653"/>
    <n v="21"/>
    <n v="624"/>
    <n v="0"/>
    <n v="8"/>
    <n v="0"/>
    <n v="1.79"/>
    <n v="6"/>
    <n v="1989"/>
    <m/>
    <m/>
  </r>
  <r>
    <x v="218"/>
    <x v="30"/>
    <n v="626"/>
    <n v="21"/>
    <n v="597"/>
    <n v="0"/>
    <n v="8"/>
    <n v="0"/>
    <n v="1.72"/>
    <n v="7"/>
    <n v="1989"/>
    <m/>
    <m/>
  </r>
  <r>
    <x v="218"/>
    <x v="31"/>
    <n v="647"/>
    <n v="19"/>
    <n v="620"/>
    <n v="0"/>
    <n v="9"/>
    <n v="0"/>
    <n v="1.77"/>
    <n v="6"/>
    <n v="1989"/>
    <m/>
    <m/>
  </r>
  <r>
    <x v="218"/>
    <x v="32"/>
    <n v="554"/>
    <n v="15"/>
    <n v="528"/>
    <n v="0"/>
    <n v="10"/>
    <n v="0"/>
    <n v="1.51"/>
    <n v="6"/>
    <n v="1989"/>
    <m/>
    <m/>
  </r>
  <r>
    <x v="218"/>
    <x v="33"/>
    <n v="511"/>
    <n v="12"/>
    <n v="489"/>
    <n v="0"/>
    <n v="10"/>
    <n v="0"/>
    <n v="1.39"/>
    <n v="6"/>
    <n v="1989"/>
    <m/>
    <m/>
  </r>
  <r>
    <x v="218"/>
    <x v="34"/>
    <n v="375"/>
    <n v="12"/>
    <n v="353"/>
    <n v="0"/>
    <n v="10"/>
    <n v="0"/>
    <n v="1.01"/>
    <n v="6"/>
    <n v="1989"/>
    <m/>
    <m/>
  </r>
  <r>
    <x v="218"/>
    <x v="35"/>
    <n v="424"/>
    <n v="8"/>
    <n v="409"/>
    <n v="0"/>
    <n v="7"/>
    <n v="0"/>
    <n v="1.1399999999999999"/>
    <n v="5"/>
    <n v="1989"/>
    <m/>
    <m/>
  </r>
  <r>
    <x v="218"/>
    <x v="36"/>
    <n v="436"/>
    <n v="0"/>
    <n v="429"/>
    <n v="0"/>
    <n v="7"/>
    <n v="0"/>
    <n v="1.1599999999999999"/>
    <n v="5"/>
    <n v="1989"/>
    <m/>
    <m/>
  </r>
  <r>
    <x v="218"/>
    <x v="37"/>
    <n v="480"/>
    <n v="0"/>
    <n v="473"/>
    <n v="0"/>
    <n v="7"/>
    <n v="0"/>
    <n v="1.26"/>
    <n v="5"/>
    <n v="1989"/>
    <m/>
    <m/>
  </r>
  <r>
    <x v="218"/>
    <x v="38"/>
    <n v="480"/>
    <n v="0"/>
    <n v="473"/>
    <n v="0"/>
    <n v="7"/>
    <n v="0"/>
    <n v="1.24"/>
    <n v="0"/>
    <n v="1989"/>
    <m/>
    <m/>
  </r>
  <r>
    <x v="218"/>
    <x v="39"/>
    <n v="512"/>
    <n v="0"/>
    <n v="505"/>
    <n v="0"/>
    <n v="7"/>
    <n v="0"/>
    <n v="1.3"/>
    <n v="0"/>
    <n v="1989"/>
    <m/>
    <m/>
  </r>
  <r>
    <x v="218"/>
    <x v="40"/>
    <n v="506"/>
    <n v="0"/>
    <n v="499"/>
    <n v="0"/>
    <n v="7"/>
    <n v="0"/>
    <n v="1.26"/>
    <n v="0"/>
    <n v="1989"/>
    <m/>
    <m/>
  </r>
  <r>
    <x v="218"/>
    <x v="41"/>
    <n v="483"/>
    <n v="0"/>
    <n v="476"/>
    <n v="0"/>
    <n v="7"/>
    <n v="0"/>
    <n v="1.19"/>
    <n v="12"/>
    <n v="1990"/>
    <m/>
    <m/>
  </r>
  <r>
    <x v="218"/>
    <x v="42"/>
    <n v="560"/>
    <n v="0"/>
    <n v="553"/>
    <n v="0"/>
    <n v="7"/>
    <n v="0"/>
    <n v="1.36"/>
    <n v="13"/>
    <n v="1990"/>
    <m/>
    <m/>
  </r>
  <r>
    <x v="218"/>
    <x v="43"/>
    <n v="564"/>
    <n v="0"/>
    <n v="557"/>
    <n v="0"/>
    <n v="7"/>
    <n v="0"/>
    <n v="1.35"/>
    <n v="13"/>
    <n v="1990"/>
    <m/>
    <m/>
  </r>
  <r>
    <x v="218"/>
    <x v="44"/>
    <n v="557"/>
    <n v="0"/>
    <n v="550"/>
    <n v="0"/>
    <n v="7"/>
    <n v="0"/>
    <n v="1.31"/>
    <n v="24"/>
    <n v="1990"/>
    <m/>
    <m/>
  </r>
  <r>
    <x v="218"/>
    <x v="45"/>
    <n v="558"/>
    <n v="0"/>
    <n v="550"/>
    <n v="0"/>
    <n v="8"/>
    <n v="0"/>
    <n v="1.3"/>
    <n v="26"/>
    <n v="1990"/>
    <m/>
    <m/>
  </r>
  <r>
    <x v="218"/>
    <x v="46"/>
    <n v="563"/>
    <n v="0"/>
    <n v="555"/>
    <n v="0"/>
    <n v="8"/>
    <n v="0"/>
    <n v="1.29"/>
    <n v="26"/>
    <n v="1990"/>
    <m/>
    <m/>
  </r>
  <r>
    <x v="218"/>
    <x v="47"/>
    <n v="569"/>
    <n v="0"/>
    <n v="561"/>
    <n v="0"/>
    <n v="8"/>
    <n v="0"/>
    <n v="1.29"/>
    <n v="26"/>
    <n v="1990"/>
    <m/>
    <m/>
  </r>
  <r>
    <x v="218"/>
    <x v="48"/>
    <n v="575"/>
    <n v="0"/>
    <n v="567"/>
    <n v="0"/>
    <n v="8"/>
    <n v="0"/>
    <n v="1.28"/>
    <n v="23"/>
    <n v="1990"/>
    <m/>
    <m/>
  </r>
  <r>
    <x v="218"/>
    <x v="49"/>
    <n v="575"/>
    <n v="0"/>
    <n v="567"/>
    <n v="0"/>
    <n v="8"/>
    <n v="0"/>
    <n v="1.27"/>
    <n v="27"/>
    <n v="1990"/>
    <m/>
    <m/>
  </r>
  <r>
    <x v="218"/>
    <x v="50"/>
    <n v="580"/>
    <n v="0"/>
    <n v="572"/>
    <n v="0"/>
    <n v="8"/>
    <n v="0"/>
    <n v="1.26"/>
    <n v="27"/>
    <n v="1990"/>
    <m/>
    <m/>
  </r>
  <r>
    <x v="218"/>
    <x v="51"/>
    <n v="599"/>
    <n v="0"/>
    <n v="591"/>
    <n v="0"/>
    <n v="8"/>
    <n v="0"/>
    <n v="1.28"/>
    <n v="28"/>
    <n v="1990"/>
    <m/>
    <m/>
  </r>
  <r>
    <x v="218"/>
    <x v="52"/>
    <n v="646"/>
    <n v="0"/>
    <n v="635"/>
    <n v="2"/>
    <n v="9"/>
    <n v="0"/>
    <n v="1.36"/>
    <n v="29"/>
    <n v="1990"/>
    <m/>
    <m/>
  </r>
  <r>
    <x v="218"/>
    <x v="53"/>
    <n v="427"/>
    <n v="0"/>
    <n v="416"/>
    <n v="2"/>
    <n v="9"/>
    <n v="0"/>
    <n v="0.89"/>
    <n v="44"/>
    <n v="1990"/>
    <m/>
    <m/>
  </r>
  <r>
    <x v="218"/>
    <x v="54"/>
    <n v="421"/>
    <n v="0"/>
    <n v="409"/>
    <n v="2"/>
    <n v="9"/>
    <n v="0"/>
    <n v="0.86"/>
    <n v="47"/>
    <n v="1990"/>
    <m/>
    <m/>
  </r>
  <r>
    <x v="218"/>
    <x v="55"/>
    <n v="426"/>
    <n v="0"/>
    <n v="414"/>
    <n v="2"/>
    <n v="9"/>
    <n v="0"/>
    <n v="0.86"/>
    <n v="48"/>
    <n v="1990"/>
    <m/>
    <m/>
  </r>
  <r>
    <x v="218"/>
    <x v="56"/>
    <n v="435"/>
    <n v="0"/>
    <n v="424"/>
    <n v="2"/>
    <n v="9"/>
    <n v="0"/>
    <n v="0.87"/>
    <n v="50"/>
    <n v="1990"/>
    <m/>
    <m/>
  </r>
  <r>
    <x v="218"/>
    <x v="57"/>
    <n v="476"/>
    <n v="0"/>
    <n v="465"/>
    <n v="2"/>
    <n v="9"/>
    <n v="0"/>
    <n v="0.94"/>
    <n v="53"/>
    <n v="1990"/>
    <m/>
    <m/>
  </r>
  <r>
    <x v="218"/>
    <x v="58"/>
    <n v="481"/>
    <n v="0"/>
    <n v="470"/>
    <n v="2"/>
    <n v="9"/>
    <n v="0"/>
    <n v="0.94"/>
    <n v="56"/>
    <n v="1990"/>
    <m/>
    <m/>
  </r>
  <r>
    <x v="218"/>
    <x v="59"/>
    <n v="530"/>
    <n v="0"/>
    <n v="518"/>
    <n v="2"/>
    <n v="9"/>
    <n v="1"/>
    <n v="1.03"/>
    <n v="58"/>
    <n v="1990"/>
    <m/>
    <m/>
  </r>
  <r>
    <x v="218"/>
    <x v="60"/>
    <n v="546"/>
    <n v="0"/>
    <n v="536"/>
    <n v="2"/>
    <n v="7"/>
    <n v="1"/>
    <n v="1.07"/>
    <n v="56"/>
    <n v="1990"/>
    <m/>
    <m/>
  </r>
  <r>
    <x v="218"/>
    <x v="61"/>
    <n v="655"/>
    <n v="0"/>
    <n v="646"/>
    <n v="2"/>
    <n v="6"/>
    <n v="1"/>
    <n v="1.26"/>
    <n v="62"/>
    <n v="1990"/>
    <m/>
    <m/>
  </r>
  <r>
    <x v="218"/>
    <x v="62"/>
    <n v="537"/>
    <n v="0"/>
    <n v="524"/>
    <n v="2"/>
    <n v="10"/>
    <n v="1"/>
    <n v="1.03"/>
    <n v="56"/>
    <n v="1990"/>
    <m/>
    <m/>
  </r>
  <r>
    <x v="218"/>
    <x v="63"/>
    <n v="616"/>
    <n v="0"/>
    <n v="597"/>
    <n v="2"/>
    <n v="16"/>
    <n v="1"/>
    <n v="1.17"/>
    <n v="68"/>
    <n v="1990"/>
    <m/>
    <m/>
  </r>
  <r>
    <x v="218"/>
    <x v="64"/>
    <n v="523"/>
    <n v="0"/>
    <n v="502"/>
    <n v="2"/>
    <n v="18"/>
    <n v="1"/>
    <n v="0.98"/>
    <n v="60"/>
    <n v="1990"/>
    <m/>
    <m/>
  </r>
  <r>
    <x v="218"/>
    <x v="65"/>
    <n v="543"/>
    <n v="0"/>
    <n v="522"/>
    <n v="2"/>
    <n v="18"/>
    <n v="1"/>
    <n v="1.01"/>
    <n v="66"/>
    <n v="1990"/>
    <m/>
    <m/>
  </r>
  <r>
    <x v="219"/>
    <x v="1"/>
    <n v="1"/>
    <n v="1"/>
    <n v="0"/>
    <n v="0"/>
    <n v="0"/>
    <n v="0"/>
    <n v="0"/>
    <n v="0"/>
    <n v="1958"/>
    <m/>
    <m/>
  </r>
  <r>
    <x v="219"/>
    <x v="2"/>
    <n v="1"/>
    <n v="1"/>
    <n v="0"/>
    <n v="0"/>
    <n v="0"/>
    <n v="0"/>
    <n v="0"/>
    <n v="0"/>
    <n v="1958"/>
    <m/>
    <m/>
  </r>
  <r>
    <x v="219"/>
    <x v="3"/>
    <n v="1"/>
    <n v="1"/>
    <n v="0"/>
    <n v="0"/>
    <n v="0"/>
    <n v="0"/>
    <n v="0"/>
    <n v="0"/>
    <n v="1958"/>
    <m/>
    <m/>
  </r>
  <r>
    <x v="219"/>
    <x v="4"/>
    <n v="1"/>
    <n v="1"/>
    <n v="0"/>
    <n v="0"/>
    <n v="0"/>
    <n v="0"/>
    <n v="0"/>
    <n v="0"/>
    <n v="1958"/>
    <m/>
    <m/>
  </r>
  <r>
    <x v="219"/>
    <x v="5"/>
    <n v="1"/>
    <n v="1"/>
    <n v="0"/>
    <n v="0"/>
    <n v="0"/>
    <n v="0"/>
    <n v="0"/>
    <n v="0"/>
    <n v="1958"/>
    <m/>
    <m/>
  </r>
  <r>
    <x v="219"/>
    <x v="6"/>
    <n v="1"/>
    <n v="1"/>
    <n v="0"/>
    <n v="0"/>
    <n v="0"/>
    <n v="0"/>
    <n v="0"/>
    <n v="0"/>
    <n v="1958"/>
    <m/>
    <m/>
  </r>
  <r>
    <x v="219"/>
    <x v="7"/>
    <n v="1"/>
    <n v="1"/>
    <n v="0"/>
    <n v="0"/>
    <n v="0"/>
    <n v="0"/>
    <n v="0"/>
    <n v="0"/>
    <n v="1958"/>
    <m/>
    <m/>
  </r>
  <r>
    <x v="219"/>
    <x v="8"/>
    <n v="1"/>
    <n v="1"/>
    <n v="0"/>
    <n v="0"/>
    <n v="0"/>
    <n v="0"/>
    <n v="0"/>
    <n v="0"/>
    <n v="1958"/>
    <m/>
    <m/>
  </r>
  <r>
    <x v="219"/>
    <x v="9"/>
    <n v="1"/>
    <n v="1"/>
    <n v="0"/>
    <n v="0"/>
    <n v="0"/>
    <n v="0"/>
    <n v="0"/>
    <n v="0"/>
    <n v="1958"/>
    <m/>
    <m/>
  </r>
  <r>
    <x v="219"/>
    <x v="10"/>
    <n v="1"/>
    <n v="1"/>
    <n v="0"/>
    <n v="0"/>
    <n v="0"/>
    <n v="0"/>
    <n v="0"/>
    <n v="0"/>
    <n v="1989"/>
    <m/>
    <m/>
  </r>
  <r>
    <x v="219"/>
    <x v="11"/>
    <n v="9"/>
    <n v="9"/>
    <n v="0"/>
    <n v="0"/>
    <n v="0"/>
    <n v="0"/>
    <n v="0.02"/>
    <n v="0"/>
    <n v="1989"/>
    <m/>
    <m/>
  </r>
  <r>
    <x v="219"/>
    <x v="12"/>
    <n v="1"/>
    <n v="1"/>
    <n v="0"/>
    <n v="0"/>
    <n v="0"/>
    <n v="0"/>
    <n v="0"/>
    <n v="0"/>
    <n v="1989"/>
    <m/>
    <m/>
  </r>
  <r>
    <x v="219"/>
    <x v="15"/>
    <n v="3"/>
    <n v="3"/>
    <n v="0"/>
    <n v="0"/>
    <n v="0"/>
    <n v="0"/>
    <n v="0.01"/>
    <n v="0"/>
    <n v="1989"/>
    <m/>
    <m/>
  </r>
  <r>
    <x v="219"/>
    <x v="16"/>
    <n v="22"/>
    <n v="22"/>
    <n v="0"/>
    <n v="0"/>
    <n v="0"/>
    <n v="0"/>
    <n v="0.06"/>
    <n v="0"/>
    <n v="1989"/>
    <m/>
    <m/>
  </r>
  <r>
    <x v="219"/>
    <x v="17"/>
    <n v="55"/>
    <n v="55"/>
    <n v="0"/>
    <n v="0"/>
    <n v="0"/>
    <n v="0"/>
    <n v="0.14000000000000001"/>
    <n v="0"/>
    <n v="1989"/>
    <m/>
    <m/>
  </r>
  <r>
    <x v="219"/>
    <x v="18"/>
    <n v="62"/>
    <n v="62"/>
    <n v="0"/>
    <n v="0"/>
    <n v="0"/>
    <n v="0"/>
    <n v="0.15"/>
    <n v="0"/>
    <n v="1989"/>
    <m/>
    <m/>
  </r>
  <r>
    <x v="219"/>
    <x v="19"/>
    <n v="76"/>
    <n v="76"/>
    <n v="0"/>
    <n v="0"/>
    <n v="0"/>
    <n v="0"/>
    <n v="0.18"/>
    <n v="0"/>
    <n v="1989"/>
    <m/>
    <m/>
  </r>
  <r>
    <x v="219"/>
    <x v="20"/>
    <n v="83"/>
    <n v="83"/>
    <n v="0"/>
    <n v="0"/>
    <n v="0"/>
    <n v="0"/>
    <n v="0.19"/>
    <n v="0"/>
    <n v="1989"/>
    <m/>
    <m/>
  </r>
  <r>
    <x v="219"/>
    <x v="21"/>
    <n v="100"/>
    <n v="100"/>
    <n v="0"/>
    <n v="0"/>
    <n v="0"/>
    <n v="0"/>
    <n v="0.22"/>
    <n v="0"/>
    <n v="1989"/>
    <m/>
    <m/>
  </r>
  <r>
    <x v="219"/>
    <x v="22"/>
    <n v="109"/>
    <n v="109"/>
    <n v="0"/>
    <n v="0"/>
    <n v="0"/>
    <n v="0"/>
    <n v="0.24"/>
    <n v="0"/>
    <n v="1989"/>
    <m/>
    <m/>
  </r>
  <r>
    <x v="219"/>
    <x v="23"/>
    <n v="104"/>
    <n v="104"/>
    <n v="0"/>
    <n v="0"/>
    <n v="0"/>
    <n v="0"/>
    <n v="0.22"/>
    <n v="0"/>
    <n v="1989"/>
    <m/>
    <m/>
  </r>
  <r>
    <x v="219"/>
    <x v="24"/>
    <n v="101"/>
    <n v="101"/>
    <n v="0"/>
    <n v="0"/>
    <n v="0"/>
    <n v="0"/>
    <n v="0.21"/>
    <n v="0"/>
    <n v="1989"/>
    <m/>
    <m/>
  </r>
  <r>
    <x v="219"/>
    <x v="25"/>
    <n v="85"/>
    <n v="85"/>
    <n v="0"/>
    <n v="0"/>
    <n v="0"/>
    <n v="0"/>
    <n v="0.17"/>
    <n v="0"/>
    <n v="1989"/>
    <m/>
    <m/>
  </r>
  <r>
    <x v="219"/>
    <x v="26"/>
    <n v="92"/>
    <n v="92"/>
    <n v="0"/>
    <n v="0"/>
    <n v="0"/>
    <n v="0"/>
    <n v="0.18"/>
    <n v="0"/>
    <n v="1989"/>
    <m/>
    <m/>
  </r>
  <r>
    <x v="219"/>
    <x v="27"/>
    <n v="91"/>
    <n v="91"/>
    <n v="0"/>
    <n v="0"/>
    <n v="0"/>
    <n v="0"/>
    <n v="0.17"/>
    <n v="0"/>
    <n v="1989"/>
    <m/>
    <m/>
  </r>
  <r>
    <x v="219"/>
    <x v="28"/>
    <n v="93"/>
    <n v="93"/>
    <n v="0"/>
    <n v="0"/>
    <n v="0"/>
    <n v="0"/>
    <n v="0.17"/>
    <n v="0"/>
    <n v="1989"/>
    <m/>
    <m/>
  </r>
  <r>
    <x v="219"/>
    <x v="29"/>
    <n v="120"/>
    <n v="120"/>
    <n v="0"/>
    <n v="0"/>
    <n v="0"/>
    <n v="0"/>
    <n v="0.21"/>
    <n v="0"/>
    <n v="1989"/>
    <m/>
    <m/>
  </r>
  <r>
    <x v="219"/>
    <x v="30"/>
    <n v="122"/>
    <n v="122"/>
    <n v="0"/>
    <n v="0"/>
    <n v="0"/>
    <n v="0"/>
    <n v="0.21"/>
    <n v="0"/>
    <n v="1989"/>
    <m/>
    <m/>
  </r>
  <r>
    <x v="219"/>
    <x v="31"/>
    <n v="127"/>
    <n v="127"/>
    <n v="0"/>
    <n v="0"/>
    <n v="0"/>
    <n v="0"/>
    <n v="0.21"/>
    <n v="0"/>
    <n v="1989"/>
    <m/>
    <m/>
  </r>
  <r>
    <x v="219"/>
    <x v="32"/>
    <n v="119"/>
    <n v="119"/>
    <n v="0"/>
    <n v="0"/>
    <n v="0"/>
    <n v="0"/>
    <n v="0.19"/>
    <n v="0"/>
    <n v="1989"/>
    <m/>
    <m/>
  </r>
  <r>
    <x v="219"/>
    <x v="33"/>
    <n v="119"/>
    <n v="119"/>
    <n v="0"/>
    <n v="0"/>
    <n v="0"/>
    <n v="0"/>
    <n v="0.19"/>
    <n v="0"/>
    <n v="1989"/>
    <m/>
    <m/>
  </r>
  <r>
    <x v="219"/>
    <x v="34"/>
    <n v="74"/>
    <n v="74"/>
    <n v="0"/>
    <n v="0"/>
    <n v="0"/>
    <n v="0"/>
    <n v="0.11"/>
    <n v="0"/>
    <n v="1989"/>
    <m/>
    <m/>
  </r>
  <r>
    <x v="219"/>
    <x v="35"/>
    <n v="91"/>
    <n v="91"/>
    <n v="0"/>
    <n v="0"/>
    <n v="0"/>
    <n v="0"/>
    <n v="0.13"/>
    <n v="0"/>
    <n v="1989"/>
    <m/>
    <m/>
  </r>
  <r>
    <x v="219"/>
    <x v="36"/>
    <n v="120"/>
    <n v="120"/>
    <n v="0"/>
    <n v="0"/>
    <n v="0"/>
    <n v="0"/>
    <n v="0.17"/>
    <n v="0"/>
    <n v="1989"/>
    <m/>
    <m/>
  </r>
  <r>
    <x v="219"/>
    <x v="37"/>
    <n v="125"/>
    <n v="125"/>
    <n v="0"/>
    <n v="0"/>
    <n v="0"/>
    <n v="0"/>
    <n v="0.17"/>
    <n v="0"/>
    <n v="1989"/>
    <m/>
    <m/>
  </r>
  <r>
    <x v="219"/>
    <x v="38"/>
    <n v="119"/>
    <n v="119"/>
    <n v="0"/>
    <n v="0"/>
    <n v="0"/>
    <n v="0"/>
    <n v="0.16"/>
    <n v="0"/>
    <n v="1989"/>
    <m/>
    <m/>
  </r>
  <r>
    <x v="219"/>
    <x v="39"/>
    <n v="119"/>
    <n v="119"/>
    <n v="0"/>
    <n v="0"/>
    <n v="0"/>
    <n v="0"/>
    <n v="0.15"/>
    <n v="0"/>
    <n v="1989"/>
    <m/>
    <m/>
  </r>
  <r>
    <x v="219"/>
    <x v="40"/>
    <n v="119"/>
    <n v="119"/>
    <n v="0"/>
    <n v="0"/>
    <n v="0"/>
    <n v="0"/>
    <n v="0.14000000000000001"/>
    <n v="0"/>
    <n v="1989"/>
    <m/>
    <m/>
  </r>
  <r>
    <x v="219"/>
    <x v="41"/>
    <n v="116"/>
    <n v="116"/>
    <n v="0"/>
    <n v="0"/>
    <n v="0"/>
    <n v="0"/>
    <n v="0.13"/>
    <n v="0"/>
    <n v="1990"/>
    <m/>
    <m/>
  </r>
  <r>
    <x v="219"/>
    <x v="42"/>
    <n v="89"/>
    <n v="89"/>
    <n v="0"/>
    <n v="0"/>
    <n v="0"/>
    <n v="0"/>
    <n v="0.1"/>
    <n v="0"/>
    <n v="1990"/>
    <m/>
    <m/>
  </r>
  <r>
    <x v="219"/>
    <x v="43"/>
    <n v="72"/>
    <n v="72"/>
    <n v="0"/>
    <n v="0"/>
    <n v="0"/>
    <n v="0"/>
    <n v="0.08"/>
    <n v="0"/>
    <n v="1990"/>
    <m/>
    <m/>
  </r>
  <r>
    <x v="219"/>
    <x v="44"/>
    <n v="36"/>
    <n v="36"/>
    <n v="0"/>
    <n v="0"/>
    <n v="0"/>
    <n v="0"/>
    <n v="0.04"/>
    <n v="0"/>
    <n v="1990"/>
    <m/>
    <m/>
  </r>
  <r>
    <x v="219"/>
    <x v="45"/>
    <n v="132"/>
    <n v="132"/>
    <n v="0"/>
    <n v="0"/>
    <n v="0"/>
    <n v="0"/>
    <n v="0.14000000000000001"/>
    <n v="0"/>
    <n v="1990"/>
    <m/>
    <m/>
  </r>
  <r>
    <x v="219"/>
    <x v="46"/>
    <n v="124"/>
    <n v="124"/>
    <n v="0"/>
    <n v="0"/>
    <n v="0"/>
    <n v="0"/>
    <n v="0.13"/>
    <n v="0"/>
    <n v="1990"/>
    <m/>
    <m/>
  </r>
  <r>
    <x v="219"/>
    <x v="47"/>
    <n v="93"/>
    <n v="93"/>
    <n v="0"/>
    <n v="0"/>
    <n v="0"/>
    <n v="0"/>
    <n v="0.09"/>
    <n v="0"/>
    <n v="1990"/>
    <m/>
    <m/>
  </r>
  <r>
    <x v="219"/>
    <x v="48"/>
    <n v="328"/>
    <n v="154"/>
    <n v="174"/>
    <n v="0"/>
    <n v="0"/>
    <n v="0"/>
    <n v="0.33"/>
    <n v="1"/>
    <n v="1990"/>
    <m/>
    <m/>
  </r>
  <r>
    <x v="219"/>
    <x v="49"/>
    <n v="331"/>
    <n v="154"/>
    <n v="177"/>
    <n v="0"/>
    <n v="0"/>
    <n v="0"/>
    <n v="0.32"/>
    <n v="1"/>
    <n v="1990"/>
    <m/>
    <m/>
  </r>
  <r>
    <x v="219"/>
    <x v="50"/>
    <n v="338"/>
    <n v="159"/>
    <n v="178"/>
    <n v="0"/>
    <n v="0"/>
    <n v="0"/>
    <n v="0.32"/>
    <n v="1"/>
    <n v="1990"/>
    <m/>
    <m/>
  </r>
  <r>
    <x v="219"/>
    <x v="51"/>
    <n v="324"/>
    <n v="146"/>
    <n v="178"/>
    <n v="0"/>
    <n v="0"/>
    <n v="0"/>
    <n v="0.3"/>
    <n v="1"/>
    <n v="1990"/>
    <m/>
    <m/>
  </r>
  <r>
    <x v="219"/>
    <x v="52"/>
    <n v="312"/>
    <n v="138"/>
    <n v="173"/>
    <n v="0"/>
    <n v="0"/>
    <n v="0"/>
    <n v="0.28999999999999998"/>
    <n v="1"/>
    <n v="1990"/>
    <m/>
    <m/>
  </r>
  <r>
    <x v="219"/>
    <x v="53"/>
    <n v="307"/>
    <n v="133"/>
    <n v="174"/>
    <n v="0"/>
    <n v="0"/>
    <n v="0"/>
    <n v="0.28000000000000003"/>
    <n v="1"/>
    <n v="1990"/>
    <m/>
    <m/>
  </r>
  <r>
    <x v="219"/>
    <x v="54"/>
    <n v="284"/>
    <n v="109"/>
    <n v="176"/>
    <n v="0"/>
    <n v="0"/>
    <n v="0"/>
    <n v="0.26"/>
    <n v="1"/>
    <n v="1990"/>
    <m/>
    <m/>
  </r>
  <r>
    <x v="219"/>
    <x v="55"/>
    <n v="281"/>
    <n v="107"/>
    <n v="174"/>
    <n v="0"/>
    <n v="0"/>
    <n v="0"/>
    <n v="0.26"/>
    <n v="1"/>
    <n v="1990"/>
    <m/>
    <m/>
  </r>
  <r>
    <x v="219"/>
    <x v="56"/>
    <n v="278"/>
    <n v="104"/>
    <n v="173"/>
    <n v="0"/>
    <n v="0"/>
    <n v="0"/>
    <n v="0.25"/>
    <n v="1"/>
    <n v="1990"/>
    <m/>
    <m/>
  </r>
  <r>
    <x v="219"/>
    <x v="57"/>
    <n v="277"/>
    <n v="105"/>
    <n v="172"/>
    <n v="0"/>
    <n v="0"/>
    <n v="0"/>
    <n v="0.25"/>
    <n v="1"/>
    <n v="1990"/>
    <m/>
    <m/>
  </r>
  <r>
    <x v="219"/>
    <x v="58"/>
    <n v="290"/>
    <n v="109"/>
    <n v="181"/>
    <n v="0"/>
    <n v="0"/>
    <n v="0"/>
    <n v="0.26"/>
    <n v="1"/>
    <n v="1990"/>
    <m/>
    <m/>
  </r>
  <r>
    <x v="219"/>
    <x v="59"/>
    <n v="299"/>
    <n v="113"/>
    <n v="186"/>
    <n v="0"/>
    <n v="0"/>
    <n v="0"/>
    <n v="0.26"/>
    <n v="1"/>
    <n v="1990"/>
    <m/>
    <m/>
  </r>
  <r>
    <x v="219"/>
    <x v="60"/>
    <n v="285"/>
    <n v="104"/>
    <n v="181"/>
    <n v="0"/>
    <n v="0"/>
    <n v="0"/>
    <n v="0.24"/>
    <n v="1"/>
    <n v="1990"/>
    <m/>
    <m/>
  </r>
  <r>
    <x v="219"/>
    <x v="61"/>
    <n v="283"/>
    <n v="101"/>
    <n v="183"/>
    <n v="0"/>
    <n v="0"/>
    <n v="0"/>
    <n v="0.24"/>
    <n v="1"/>
    <n v="1990"/>
    <m/>
    <m/>
  </r>
  <r>
    <x v="219"/>
    <x v="62"/>
    <n v="286"/>
    <n v="102"/>
    <n v="184"/>
    <n v="0"/>
    <n v="0"/>
    <n v="0"/>
    <n v="0.24"/>
    <n v="1"/>
    <n v="1990"/>
    <m/>
    <m/>
  </r>
  <r>
    <x v="219"/>
    <x v="63"/>
    <n v="329"/>
    <n v="142"/>
    <n v="188"/>
    <n v="0"/>
    <n v="0"/>
    <n v="0"/>
    <n v="0.27"/>
    <n v="1"/>
    <n v="1990"/>
    <m/>
    <m/>
  </r>
  <r>
    <x v="219"/>
    <x v="64"/>
    <n v="297"/>
    <n v="106"/>
    <n v="191"/>
    <n v="0"/>
    <n v="0"/>
    <n v="0"/>
    <n v="0.24"/>
    <n v="1"/>
    <n v="1990"/>
    <m/>
    <m/>
  </r>
  <r>
    <x v="219"/>
    <x v="65"/>
    <n v="328"/>
    <n v="131"/>
    <n v="197"/>
    <n v="0"/>
    <n v="0"/>
    <n v="0"/>
    <n v="0.26"/>
    <n v="1"/>
    <n v="1990"/>
    <m/>
    <m/>
  </r>
  <r>
    <x v="220"/>
    <x v="180"/>
    <n v="9"/>
    <n v="9"/>
    <n v="0"/>
    <n v="0"/>
    <n v="0"/>
    <s v="."/>
    <s v="."/>
    <n v="0"/>
    <n v="1958"/>
    <m/>
    <m/>
  </r>
  <r>
    <x v="220"/>
    <x v="185"/>
    <n v="12"/>
    <n v="12"/>
    <n v="0"/>
    <n v="0"/>
    <n v="0"/>
    <s v="."/>
    <s v="."/>
    <n v="0"/>
    <n v="1958"/>
    <m/>
    <m/>
  </r>
  <r>
    <x v="220"/>
    <x v="186"/>
    <n v="11"/>
    <n v="11"/>
    <n v="0"/>
    <n v="0"/>
    <n v="0"/>
    <s v="."/>
    <s v="."/>
    <n v="0"/>
    <n v="1958"/>
    <m/>
    <m/>
  </r>
  <r>
    <x v="220"/>
    <x v="187"/>
    <n v="11"/>
    <n v="11"/>
    <n v="0"/>
    <n v="0"/>
    <n v="0"/>
    <s v="."/>
    <s v="."/>
    <n v="0"/>
    <n v="1958"/>
    <m/>
    <m/>
  </r>
  <r>
    <x v="220"/>
    <x v="188"/>
    <n v="22"/>
    <n v="22"/>
    <n v="0"/>
    <n v="0"/>
    <n v="0"/>
    <s v="."/>
    <s v="."/>
    <n v="0"/>
    <n v="1958"/>
    <m/>
    <m/>
  </r>
  <r>
    <x v="220"/>
    <x v="189"/>
    <n v="16"/>
    <n v="16"/>
    <n v="0"/>
    <n v="0"/>
    <n v="0"/>
    <s v="."/>
    <s v="."/>
    <n v="0"/>
    <n v="1958"/>
    <m/>
    <m/>
  </r>
  <r>
    <x v="220"/>
    <x v="190"/>
    <n v="27"/>
    <n v="27"/>
    <n v="0"/>
    <n v="0"/>
    <n v="0"/>
    <s v="."/>
    <s v="."/>
    <n v="0"/>
    <n v="1958"/>
    <m/>
    <m/>
  </r>
  <r>
    <x v="220"/>
    <x v="191"/>
    <n v="24"/>
    <n v="24"/>
    <n v="0"/>
    <n v="0"/>
    <n v="0"/>
    <s v="."/>
    <s v="."/>
    <n v="0"/>
    <n v="1958"/>
    <m/>
    <m/>
  </r>
  <r>
    <x v="220"/>
    <x v="192"/>
    <n v="22"/>
    <n v="22"/>
    <n v="0"/>
    <n v="0"/>
    <n v="0"/>
    <s v="."/>
    <s v="."/>
    <n v="0"/>
    <n v="1958"/>
    <m/>
    <m/>
  </r>
  <r>
    <x v="220"/>
    <x v="193"/>
    <n v="22"/>
    <n v="22"/>
    <n v="0"/>
    <n v="0"/>
    <n v="0"/>
    <s v="."/>
    <s v="."/>
    <n v="0"/>
    <n v="1958"/>
    <m/>
    <m/>
  </r>
  <r>
    <x v="220"/>
    <x v="194"/>
    <n v="38"/>
    <n v="38"/>
    <n v="0"/>
    <n v="0"/>
    <n v="0"/>
    <s v="."/>
    <s v="."/>
    <n v="0"/>
    <n v="1958"/>
    <m/>
    <m/>
  </r>
  <r>
    <x v="220"/>
    <x v="195"/>
    <n v="53"/>
    <n v="53"/>
    <n v="0"/>
    <n v="0"/>
    <n v="0"/>
    <s v="."/>
    <s v="."/>
    <n v="0"/>
    <n v="1958"/>
    <m/>
    <m/>
  </r>
  <r>
    <x v="220"/>
    <x v="196"/>
    <n v="55"/>
    <n v="55"/>
    <n v="0"/>
    <n v="0"/>
    <n v="0"/>
    <s v="."/>
    <s v="."/>
    <n v="0"/>
    <n v="1958"/>
    <m/>
    <m/>
  </r>
  <r>
    <x v="220"/>
    <x v="128"/>
    <n v="59"/>
    <n v="59"/>
    <n v="0"/>
    <n v="0"/>
    <n v="0"/>
    <s v="."/>
    <s v="."/>
    <n v="0"/>
    <n v="1958"/>
    <m/>
    <m/>
  </r>
  <r>
    <x v="220"/>
    <x v="129"/>
    <n v="59"/>
    <n v="59"/>
    <n v="0"/>
    <n v="0"/>
    <n v="0"/>
    <s v="."/>
    <s v="."/>
    <n v="0"/>
    <n v="1958"/>
    <m/>
    <m/>
  </r>
  <r>
    <x v="220"/>
    <x v="130"/>
    <n v="62"/>
    <n v="62"/>
    <n v="0"/>
    <n v="0"/>
    <n v="0"/>
    <s v="."/>
    <s v="."/>
    <n v="0"/>
    <n v="1958"/>
    <m/>
    <m/>
  </r>
  <r>
    <x v="220"/>
    <x v="131"/>
    <n v="92"/>
    <n v="92"/>
    <n v="0"/>
    <n v="0"/>
    <n v="0"/>
    <s v="."/>
    <s v="."/>
    <n v="0"/>
    <n v="1958"/>
    <m/>
    <m/>
  </r>
  <r>
    <x v="220"/>
    <x v="132"/>
    <n v="86"/>
    <n v="86"/>
    <n v="0"/>
    <n v="0"/>
    <n v="0"/>
    <s v="."/>
    <s v="."/>
    <n v="0"/>
    <n v="1958"/>
    <m/>
    <m/>
  </r>
  <r>
    <x v="220"/>
    <x v="133"/>
    <n v="130"/>
    <n v="130"/>
    <n v="0"/>
    <n v="0"/>
    <n v="0"/>
    <s v="."/>
    <s v="."/>
    <n v="0"/>
    <n v="1958"/>
    <m/>
    <m/>
  </r>
  <r>
    <x v="220"/>
    <x v="134"/>
    <n v="167"/>
    <n v="167"/>
    <n v="0"/>
    <n v="0"/>
    <n v="0"/>
    <s v="."/>
    <s v="."/>
    <n v="0"/>
    <n v="1958"/>
    <m/>
    <m/>
  </r>
  <r>
    <x v="220"/>
    <x v="135"/>
    <n v="140"/>
    <n v="140"/>
    <n v="0"/>
    <n v="0"/>
    <n v="0"/>
    <s v="."/>
    <s v="."/>
    <n v="0"/>
    <n v="1958"/>
    <m/>
    <m/>
  </r>
  <r>
    <x v="220"/>
    <x v="136"/>
    <n v="206"/>
    <n v="206"/>
    <n v="0"/>
    <n v="0"/>
    <n v="0"/>
    <s v="."/>
    <s v="."/>
    <n v="0"/>
    <n v="1958"/>
    <m/>
    <m/>
  </r>
  <r>
    <x v="220"/>
    <x v="137"/>
    <n v="205"/>
    <n v="205"/>
    <n v="0"/>
    <n v="0"/>
    <n v="0"/>
    <s v="."/>
    <s v="."/>
    <n v="0"/>
    <n v="1958"/>
    <m/>
    <m/>
  </r>
  <r>
    <x v="220"/>
    <x v="138"/>
    <n v="264"/>
    <n v="264"/>
    <n v="0"/>
    <n v="0"/>
    <n v="0"/>
    <s v="."/>
    <s v="."/>
    <n v="0"/>
    <n v="1958"/>
    <m/>
    <m/>
  </r>
  <r>
    <x v="220"/>
    <x v="139"/>
    <n v="269"/>
    <n v="269"/>
    <n v="0"/>
    <n v="0"/>
    <n v="0"/>
    <s v="."/>
    <s v="."/>
    <n v="0"/>
    <n v="1958"/>
    <m/>
    <m/>
  </r>
  <r>
    <x v="220"/>
    <x v="140"/>
    <n v="269"/>
    <n v="269"/>
    <n v="0"/>
    <n v="0"/>
    <n v="0"/>
    <s v="."/>
    <s v="."/>
    <n v="0"/>
    <n v="1958"/>
    <m/>
    <m/>
  </r>
  <r>
    <x v="220"/>
    <x v="141"/>
    <n v="283"/>
    <n v="282"/>
    <n v="1"/>
    <n v="0"/>
    <n v="0"/>
    <s v="."/>
    <s v="."/>
    <n v="0"/>
    <n v="1958"/>
    <m/>
    <m/>
  </r>
  <r>
    <x v="220"/>
    <x v="142"/>
    <n v="295"/>
    <n v="294"/>
    <n v="1"/>
    <n v="0"/>
    <n v="0"/>
    <s v="."/>
    <s v="."/>
    <n v="0"/>
    <n v="1958"/>
    <m/>
    <m/>
  </r>
  <r>
    <x v="220"/>
    <x v="143"/>
    <n v="304"/>
    <n v="302"/>
    <n v="1"/>
    <n v="0"/>
    <n v="0"/>
    <s v="."/>
    <s v="."/>
    <n v="0"/>
    <n v="1958"/>
    <m/>
    <m/>
  </r>
  <r>
    <x v="220"/>
    <x v="144"/>
    <n v="283"/>
    <n v="281"/>
    <n v="1"/>
    <n v="0"/>
    <n v="0"/>
    <s v="."/>
    <s v="."/>
    <n v="0"/>
    <n v="1958"/>
    <m/>
    <m/>
  </r>
  <r>
    <x v="220"/>
    <x v="145"/>
    <n v="334"/>
    <n v="331"/>
    <n v="3"/>
    <n v="0"/>
    <n v="0"/>
    <s v="."/>
    <s v="."/>
    <n v="0"/>
    <n v="1958"/>
    <m/>
    <m/>
  </r>
  <r>
    <x v="220"/>
    <x v="146"/>
    <n v="297"/>
    <n v="294"/>
    <n v="3"/>
    <n v="0"/>
    <n v="0"/>
    <s v="."/>
    <s v="."/>
    <n v="0"/>
    <n v="1958"/>
    <m/>
    <m/>
  </r>
  <r>
    <x v="220"/>
    <x v="147"/>
    <n v="366"/>
    <n v="362"/>
    <n v="4"/>
    <n v="0"/>
    <n v="0"/>
    <s v="."/>
    <s v="."/>
    <n v="0"/>
    <n v="1958"/>
    <m/>
    <m/>
  </r>
  <r>
    <x v="220"/>
    <x v="148"/>
    <n v="391"/>
    <n v="387"/>
    <n v="5"/>
    <n v="0"/>
    <n v="0"/>
    <s v="."/>
    <s v="."/>
    <n v="0"/>
    <n v="1958"/>
    <m/>
    <m/>
  </r>
  <r>
    <x v="220"/>
    <x v="149"/>
    <n v="467"/>
    <n v="461"/>
    <n v="6"/>
    <n v="0"/>
    <n v="0"/>
    <s v="."/>
    <s v="."/>
    <n v="0"/>
    <n v="1958"/>
    <m/>
    <m/>
  </r>
  <r>
    <x v="220"/>
    <x v="150"/>
    <n v="474"/>
    <n v="467"/>
    <n v="7"/>
    <n v="0"/>
    <n v="0"/>
    <s v="."/>
    <s v="."/>
    <n v="0"/>
    <n v="1958"/>
    <m/>
    <m/>
  </r>
  <r>
    <x v="220"/>
    <x v="151"/>
    <n v="511"/>
    <n v="504"/>
    <n v="8"/>
    <n v="0"/>
    <n v="0"/>
    <s v="."/>
    <s v="."/>
    <n v="0"/>
    <n v="1958"/>
    <m/>
    <m/>
  </r>
  <r>
    <x v="220"/>
    <x v="152"/>
    <n v="621"/>
    <n v="614"/>
    <n v="8"/>
    <n v="0"/>
    <n v="0"/>
    <s v="."/>
    <s v="."/>
    <n v="0"/>
    <n v="1958"/>
    <m/>
    <m/>
  </r>
  <r>
    <x v="220"/>
    <x v="153"/>
    <n v="663"/>
    <n v="654"/>
    <n v="8"/>
    <n v="0"/>
    <n v="0"/>
    <s v="."/>
    <s v="."/>
    <n v="0"/>
    <n v="1958"/>
    <m/>
    <m/>
  </r>
  <r>
    <x v="220"/>
    <x v="154"/>
    <n v="702"/>
    <n v="693"/>
    <n v="9"/>
    <n v="0"/>
    <n v="0"/>
    <s v="."/>
    <s v="."/>
    <n v="0"/>
    <n v="1958"/>
    <m/>
    <m/>
  </r>
  <r>
    <x v="220"/>
    <x v="155"/>
    <n v="595"/>
    <n v="586"/>
    <n v="9"/>
    <n v="0"/>
    <n v="0"/>
    <s v="."/>
    <s v="."/>
    <n v="0"/>
    <n v="1958"/>
    <m/>
    <m/>
  </r>
  <r>
    <x v="220"/>
    <x v="156"/>
    <n v="604"/>
    <n v="592"/>
    <n v="12"/>
    <n v="0"/>
    <n v="0"/>
    <s v="."/>
    <s v="."/>
    <n v="0"/>
    <n v="1958"/>
    <m/>
    <m/>
  </r>
  <r>
    <x v="220"/>
    <x v="157"/>
    <n v="772"/>
    <n v="762"/>
    <n v="10"/>
    <n v="0"/>
    <n v="0"/>
    <s v="."/>
    <s v="."/>
    <n v="0"/>
    <n v="1958"/>
    <m/>
    <m/>
  </r>
  <r>
    <x v="220"/>
    <x v="158"/>
    <n v="751"/>
    <n v="737"/>
    <n v="14"/>
    <n v="0"/>
    <n v="0"/>
    <s v="."/>
    <s v="."/>
    <n v="0"/>
    <n v="1958"/>
    <m/>
    <m/>
  </r>
  <r>
    <x v="220"/>
    <x v="159"/>
    <n v="859"/>
    <n v="844"/>
    <n v="15"/>
    <n v="0"/>
    <n v="0"/>
    <s v="."/>
    <s v="."/>
    <n v="0"/>
    <n v="1958"/>
    <m/>
    <m/>
  </r>
  <r>
    <x v="220"/>
    <x v="160"/>
    <n v="878"/>
    <n v="863"/>
    <n v="16"/>
    <n v="0"/>
    <n v="0"/>
    <s v="."/>
    <s v="."/>
    <n v="0"/>
    <n v="1958"/>
    <m/>
    <m/>
  </r>
  <r>
    <x v="220"/>
    <x v="161"/>
    <n v="969"/>
    <n v="949"/>
    <n v="20"/>
    <n v="0"/>
    <n v="0"/>
    <s v="."/>
    <s v="."/>
    <n v="0"/>
    <n v="1958"/>
    <m/>
    <m/>
  </r>
  <r>
    <x v="220"/>
    <x v="162"/>
    <n v="1045"/>
    <n v="1024"/>
    <n v="21"/>
    <n v="0"/>
    <n v="0"/>
    <s v="."/>
    <s v="."/>
    <n v="0"/>
    <n v="1958"/>
    <m/>
    <m/>
  </r>
  <r>
    <x v="220"/>
    <x v="163"/>
    <n v="1024"/>
    <n v="1001"/>
    <n v="23"/>
    <n v="0"/>
    <n v="0"/>
    <s v="."/>
    <s v="."/>
    <n v="0"/>
    <n v="1958"/>
    <m/>
    <m/>
  </r>
  <r>
    <x v="220"/>
    <x v="105"/>
    <n v="1038"/>
    <n v="1014"/>
    <n v="23"/>
    <n v="0"/>
    <n v="0"/>
    <s v="."/>
    <s v="."/>
    <n v="0"/>
    <n v="1958"/>
    <m/>
    <m/>
  </r>
  <r>
    <x v="220"/>
    <x v="106"/>
    <n v="1159"/>
    <n v="1138"/>
    <n v="22"/>
    <n v="0"/>
    <n v="0"/>
    <s v="."/>
    <s v="."/>
    <n v="0"/>
    <n v="1958"/>
    <m/>
    <m/>
  </r>
  <r>
    <x v="220"/>
    <x v="107"/>
    <n v="1353"/>
    <n v="1315"/>
    <n v="38"/>
    <n v="0"/>
    <n v="0"/>
    <s v="."/>
    <s v="."/>
    <n v="0"/>
    <n v="1958"/>
    <m/>
    <m/>
  </r>
  <r>
    <x v="220"/>
    <x v="108"/>
    <n v="1350"/>
    <n v="1326"/>
    <n v="23"/>
    <n v="0"/>
    <n v="0"/>
    <s v="."/>
    <s v="."/>
    <n v="0"/>
    <n v="1958"/>
    <m/>
    <m/>
  </r>
  <r>
    <x v="220"/>
    <x v="109"/>
    <n v="1441"/>
    <n v="1405"/>
    <n v="35"/>
    <n v="0"/>
    <n v="0"/>
    <s v="."/>
    <s v="."/>
    <n v="0"/>
    <n v="1958"/>
    <m/>
    <m/>
  </r>
  <r>
    <x v="220"/>
    <x v="110"/>
    <n v="1433"/>
    <n v="1398"/>
    <n v="35"/>
    <n v="0"/>
    <n v="0"/>
    <s v="."/>
    <s v="."/>
    <n v="0"/>
    <n v="1958"/>
    <m/>
    <m/>
  </r>
  <r>
    <x v="220"/>
    <x v="111"/>
    <n v="1441"/>
    <n v="1400"/>
    <n v="41"/>
    <n v="0"/>
    <n v="0"/>
    <s v="."/>
    <s v="."/>
    <n v="0"/>
    <n v="1958"/>
    <m/>
    <m/>
  </r>
  <r>
    <x v="220"/>
    <x v="112"/>
    <n v="1608"/>
    <n v="1568"/>
    <n v="39"/>
    <n v="0"/>
    <n v="0"/>
    <s v="."/>
    <s v="."/>
    <n v="0"/>
    <n v="1958"/>
    <m/>
    <m/>
  </r>
  <r>
    <x v="220"/>
    <x v="113"/>
    <n v="1625"/>
    <n v="1576"/>
    <n v="49"/>
    <n v="0"/>
    <n v="0"/>
    <s v="."/>
    <s v="."/>
    <n v="0"/>
    <n v="1958"/>
    <m/>
    <m/>
  </r>
  <r>
    <x v="220"/>
    <x v="114"/>
    <n v="1680"/>
    <n v="1636"/>
    <n v="44"/>
    <n v="0"/>
    <n v="0"/>
    <s v="."/>
    <s v="."/>
    <n v="0"/>
    <n v="1958"/>
    <m/>
    <m/>
  </r>
  <r>
    <x v="220"/>
    <x v="115"/>
    <n v="1871"/>
    <n v="1816"/>
    <n v="55"/>
    <n v="0"/>
    <n v="0"/>
    <s v="."/>
    <s v="."/>
    <n v="0"/>
    <n v="1958"/>
    <m/>
    <m/>
  </r>
  <r>
    <x v="220"/>
    <x v="116"/>
    <n v="1992"/>
    <n v="1939"/>
    <n v="54"/>
    <n v="0"/>
    <n v="0"/>
    <s v="."/>
    <s v="."/>
    <n v="0"/>
    <n v="1958"/>
    <m/>
    <m/>
  </r>
  <r>
    <x v="220"/>
    <x v="117"/>
    <n v="2493"/>
    <n v="2431"/>
    <n v="62"/>
    <n v="0"/>
    <n v="0"/>
    <s v="."/>
    <s v="."/>
    <n v="0"/>
    <n v="1958"/>
    <m/>
    <m/>
  </r>
  <r>
    <x v="220"/>
    <x v="82"/>
    <n v="2503"/>
    <n v="2436"/>
    <n v="67"/>
    <n v="0"/>
    <n v="0"/>
    <s v="."/>
    <s v="."/>
    <n v="0"/>
    <n v="1958"/>
    <m/>
    <m/>
  </r>
  <r>
    <x v="220"/>
    <x v="83"/>
    <n v="2326"/>
    <n v="2261"/>
    <n v="65"/>
    <n v="0"/>
    <n v="0"/>
    <s v="."/>
    <s v="."/>
    <n v="0"/>
    <n v="1958"/>
    <m/>
    <m/>
  </r>
  <r>
    <x v="220"/>
    <x v="84"/>
    <n v="2436"/>
    <n v="2366"/>
    <n v="70"/>
    <n v="0"/>
    <n v="0"/>
    <s v="."/>
    <s v="."/>
    <n v="0"/>
    <n v="1958"/>
    <m/>
    <m/>
  </r>
  <r>
    <x v="220"/>
    <x v="85"/>
    <n v="2676"/>
    <n v="2596"/>
    <n v="80"/>
    <n v="0"/>
    <n v="0"/>
    <s v="."/>
    <s v="."/>
    <n v="0"/>
    <n v="1958"/>
    <m/>
    <m/>
  </r>
  <r>
    <x v="220"/>
    <x v="86"/>
    <n v="2818"/>
    <n v="2737"/>
    <n v="81"/>
    <n v="0"/>
    <n v="0"/>
    <s v="."/>
    <s v="."/>
    <n v="0"/>
    <n v="1958"/>
    <m/>
    <m/>
  </r>
  <r>
    <x v="220"/>
    <x v="87"/>
    <n v="2774"/>
    <n v="2687"/>
    <n v="88"/>
    <n v="0"/>
    <n v="0"/>
    <s v="."/>
    <s v="."/>
    <n v="0"/>
    <n v="1958"/>
    <m/>
    <m/>
  </r>
  <r>
    <x v="220"/>
    <x v="118"/>
    <n v="3082"/>
    <n v="2992"/>
    <n v="90"/>
    <n v="0"/>
    <n v="0"/>
    <s v="."/>
    <s v="."/>
    <n v="0"/>
    <n v="1958"/>
    <m/>
    <m/>
  </r>
  <r>
    <x v="220"/>
    <x v="119"/>
    <n v="3486"/>
    <n v="3393"/>
    <n v="94"/>
    <n v="0"/>
    <n v="0"/>
    <s v="."/>
    <s v="."/>
    <n v="0"/>
    <n v="1958"/>
    <m/>
    <m/>
  </r>
  <r>
    <x v="220"/>
    <x v="120"/>
    <n v="3724"/>
    <n v="3603"/>
    <n v="121"/>
    <n v="0"/>
    <n v="0"/>
    <s v="."/>
    <s v="."/>
    <n v="0"/>
    <n v="1958"/>
    <m/>
    <m/>
  </r>
  <r>
    <x v="220"/>
    <x v="121"/>
    <n v="3428"/>
    <n v="3309"/>
    <n v="118"/>
    <n v="0"/>
    <n v="0"/>
    <s v="."/>
    <s v="."/>
    <n v="0"/>
    <n v="1958"/>
    <m/>
    <m/>
  </r>
  <r>
    <x v="220"/>
    <x v="122"/>
    <n v="3545"/>
    <n v="3428"/>
    <n v="117"/>
    <n v="0"/>
    <n v="0"/>
    <s v="."/>
    <s v="."/>
    <n v="0"/>
    <n v="1958"/>
    <m/>
    <m/>
  </r>
  <r>
    <x v="220"/>
    <x v="123"/>
    <n v="3453"/>
    <n v="3315"/>
    <n v="138"/>
    <n v="0"/>
    <n v="0"/>
    <s v="."/>
    <s v="."/>
    <n v="0"/>
    <n v="1958"/>
    <m/>
    <m/>
  </r>
  <r>
    <x v="220"/>
    <x v="124"/>
    <n v="3826"/>
    <n v="3699"/>
    <n v="127"/>
    <n v="0"/>
    <n v="0"/>
    <s v="."/>
    <s v="."/>
    <n v="0"/>
    <n v="1958"/>
    <m/>
    <m/>
  </r>
  <r>
    <x v="220"/>
    <x v="125"/>
    <n v="4301"/>
    <n v="4150"/>
    <n v="151"/>
    <n v="0"/>
    <n v="0"/>
    <s v="."/>
    <s v="."/>
    <n v="0"/>
    <n v="1958"/>
    <m/>
    <m/>
  </r>
  <r>
    <x v="220"/>
    <x v="126"/>
    <n v="4052"/>
    <n v="3932"/>
    <n v="121"/>
    <n v="0"/>
    <n v="0"/>
    <s v="."/>
    <s v="."/>
    <n v="0"/>
    <n v="1958"/>
    <m/>
    <m/>
  </r>
  <r>
    <x v="220"/>
    <x v="127"/>
    <n v="4080"/>
    <n v="3955"/>
    <n v="125"/>
    <n v="0"/>
    <n v="0"/>
    <s v="."/>
    <s v="."/>
    <n v="0"/>
    <n v="1958"/>
    <m/>
    <m/>
  </r>
  <r>
    <x v="220"/>
    <x v="88"/>
    <n v="4301"/>
    <n v="4164"/>
    <n v="136"/>
    <n v="0"/>
    <n v="0"/>
    <s v="."/>
    <s v="."/>
    <n v="0"/>
    <n v="1958"/>
    <m/>
    <m/>
  </r>
  <r>
    <x v="220"/>
    <x v="89"/>
    <n v="1846"/>
    <n v="1803"/>
    <n v="43"/>
    <n v="0"/>
    <n v="0"/>
    <s v="."/>
    <s v="."/>
    <n v="0"/>
    <n v="1958"/>
    <m/>
    <m/>
  </r>
  <r>
    <x v="220"/>
    <x v="90"/>
    <n v="2184"/>
    <n v="2151"/>
    <n v="33"/>
    <n v="0"/>
    <n v="0"/>
    <s v="."/>
    <s v="."/>
    <n v="0"/>
    <n v="1958"/>
    <m/>
    <m/>
  </r>
  <r>
    <x v="220"/>
    <x v="91"/>
    <n v="2096"/>
    <n v="1959"/>
    <n v="136"/>
    <n v="0"/>
    <n v="0"/>
    <s v="."/>
    <s v="."/>
    <n v="0"/>
    <n v="1958"/>
    <m/>
    <m/>
  </r>
  <r>
    <x v="220"/>
    <x v="92"/>
    <n v="2839"/>
    <n v="2680"/>
    <n v="159"/>
    <n v="0"/>
    <n v="0"/>
    <s v="."/>
    <s v="."/>
    <n v="0"/>
    <n v="1958"/>
    <m/>
    <m/>
  </r>
  <r>
    <x v="220"/>
    <x v="93"/>
    <n v="1641"/>
    <n v="1520"/>
    <n v="121"/>
    <n v="0"/>
    <n v="0"/>
    <s v="."/>
    <s v="."/>
    <n v="0"/>
    <n v="1958"/>
    <m/>
    <m/>
  </r>
  <r>
    <x v="220"/>
    <x v="94"/>
    <n v="2714"/>
    <n v="2565"/>
    <n v="149"/>
    <n v="0"/>
    <n v="0"/>
    <s v="."/>
    <s v="."/>
    <n v="0"/>
    <n v="1958"/>
    <m/>
    <m/>
  </r>
  <r>
    <x v="220"/>
    <x v="95"/>
    <n v="3302"/>
    <n v="3120"/>
    <n v="183"/>
    <n v="0"/>
    <n v="0"/>
    <s v="."/>
    <s v="."/>
    <n v="0"/>
    <n v="1958"/>
    <m/>
    <m/>
  </r>
  <r>
    <x v="220"/>
    <x v="96"/>
    <n v="3941"/>
    <n v="3728"/>
    <n v="213"/>
    <n v="0"/>
    <n v="0"/>
    <s v="."/>
    <s v="."/>
    <n v="0"/>
    <n v="1958"/>
    <m/>
    <m/>
  </r>
  <r>
    <x v="220"/>
    <x v="97"/>
    <n v="3520"/>
    <n v="3267"/>
    <n v="253"/>
    <n v="0"/>
    <n v="0"/>
    <s v="."/>
    <s v="."/>
    <n v="0"/>
    <n v="1958"/>
    <m/>
    <m/>
  </r>
  <r>
    <x v="220"/>
    <x v="98"/>
    <n v="3421"/>
    <n v="3144"/>
    <n v="276"/>
    <n v="0"/>
    <n v="0"/>
    <s v="."/>
    <s v="."/>
    <n v="0"/>
    <n v="1958"/>
    <m/>
    <m/>
  </r>
  <r>
    <x v="220"/>
    <x v="99"/>
    <n v="4811"/>
    <n v="4511"/>
    <n v="300"/>
    <n v="0"/>
    <n v="0"/>
    <s v="."/>
    <s v="."/>
    <n v="0"/>
    <n v="1958"/>
    <m/>
    <m/>
  </r>
  <r>
    <x v="220"/>
    <x v="100"/>
    <n v="4434"/>
    <n v="4001"/>
    <n v="369"/>
    <n v="0"/>
    <n v="64"/>
    <s v="."/>
    <s v="."/>
    <n v="0"/>
    <n v="1958"/>
    <m/>
    <m/>
  </r>
  <r>
    <x v="220"/>
    <x v="101"/>
    <n v="5287"/>
    <n v="4808"/>
    <n v="401"/>
    <n v="0"/>
    <n v="78"/>
    <s v="."/>
    <s v="."/>
    <n v="0"/>
    <n v="1958"/>
    <m/>
    <m/>
  </r>
  <r>
    <x v="220"/>
    <x v="102"/>
    <n v="5167"/>
    <n v="4601"/>
    <n v="483"/>
    <n v="0"/>
    <n v="83"/>
    <s v="."/>
    <s v="."/>
    <n v="0"/>
    <n v="1958"/>
    <m/>
    <m/>
  </r>
  <r>
    <x v="220"/>
    <x v="103"/>
    <n v="5170"/>
    <n v="4564"/>
    <n v="535"/>
    <n v="0"/>
    <n v="70"/>
    <s v="."/>
    <s v="."/>
    <n v="0"/>
    <n v="1958"/>
    <m/>
    <m/>
  </r>
  <r>
    <x v="220"/>
    <x v="104"/>
    <n v="5114"/>
    <n v="4451"/>
    <n v="598"/>
    <n v="0"/>
    <n v="66"/>
    <s v="."/>
    <s v="."/>
    <n v="0"/>
    <n v="1958"/>
    <m/>
    <m/>
  </r>
  <r>
    <x v="220"/>
    <x v="66"/>
    <n v="5327"/>
    <n v="4625"/>
    <n v="647"/>
    <n v="0"/>
    <n v="55"/>
    <s v="."/>
    <s v="."/>
    <n v="0"/>
    <n v="1958"/>
    <m/>
    <m/>
  </r>
  <r>
    <x v="220"/>
    <x v="67"/>
    <n v="5932"/>
    <n v="5171"/>
    <n v="682"/>
    <n v="0"/>
    <n v="79"/>
    <s v="."/>
    <s v="."/>
    <n v="0"/>
    <n v="1958"/>
    <m/>
    <m/>
  </r>
  <r>
    <x v="220"/>
    <x v="68"/>
    <n v="6241"/>
    <n v="5361"/>
    <n v="779"/>
    <n v="0"/>
    <n v="101"/>
    <s v="."/>
    <s v="."/>
    <n v="0"/>
    <n v="1958"/>
    <m/>
    <m/>
  </r>
  <r>
    <x v="220"/>
    <x v="69"/>
    <n v="6837"/>
    <n v="5885"/>
    <n v="844"/>
    <n v="0"/>
    <n v="108"/>
    <s v="."/>
    <s v="."/>
    <n v="0"/>
    <n v="1958"/>
    <m/>
    <m/>
  </r>
  <r>
    <x v="220"/>
    <x v="70"/>
    <n v="7900"/>
    <n v="6789"/>
    <n v="992"/>
    <n v="0"/>
    <n v="119"/>
    <s v="."/>
    <s v="."/>
    <n v="0"/>
    <n v="1958"/>
    <m/>
    <m/>
  </r>
  <r>
    <x v="220"/>
    <x v="71"/>
    <n v="7134"/>
    <n v="5881"/>
    <n v="1118"/>
    <n v="0"/>
    <n v="135"/>
    <s v="."/>
    <s v="."/>
    <n v="0"/>
    <n v="1958"/>
    <m/>
    <m/>
  </r>
  <r>
    <x v="220"/>
    <x v="72"/>
    <n v="7998"/>
    <n v="6591"/>
    <n v="1246"/>
    <n v="0"/>
    <n v="161"/>
    <s v="."/>
    <s v="."/>
    <n v="0"/>
    <n v="1958"/>
    <m/>
    <m/>
  </r>
  <r>
    <x v="220"/>
    <x v="73"/>
    <n v="5043"/>
    <n v="4495"/>
    <n v="453"/>
    <n v="0"/>
    <n v="95"/>
    <s v="."/>
    <s v="."/>
    <n v="0"/>
    <n v="1958"/>
    <m/>
    <m/>
  </r>
  <r>
    <x v="220"/>
    <x v="74"/>
    <n v="4106"/>
    <n v="3909"/>
    <n v="110"/>
    <n v="0"/>
    <n v="88"/>
    <s v="."/>
    <s v="."/>
    <n v="0"/>
    <n v="1958"/>
    <m/>
    <m/>
  </r>
  <r>
    <x v="220"/>
    <x v="75"/>
    <n v="3555"/>
    <n v="3353"/>
    <n v="90"/>
    <n v="0"/>
    <n v="112"/>
    <s v="."/>
    <s v="."/>
    <n v="0"/>
    <n v="1958"/>
    <m/>
    <m/>
  </r>
  <r>
    <x v="220"/>
    <x v="76"/>
    <n v="4323"/>
    <n v="4075"/>
    <n v="123"/>
    <n v="0"/>
    <n v="126"/>
    <s v="."/>
    <s v="."/>
    <n v="0"/>
    <n v="1958"/>
    <m/>
    <m/>
  </r>
  <r>
    <x v="220"/>
    <x v="77"/>
    <n v="3397"/>
    <n v="3138"/>
    <n v="115"/>
    <n v="0"/>
    <n v="144"/>
    <s v="."/>
    <s v="."/>
    <n v="0"/>
    <n v="1958"/>
    <m/>
    <m/>
  </r>
  <r>
    <x v="220"/>
    <x v="78"/>
    <n v="1243"/>
    <n v="913"/>
    <n v="164"/>
    <n v="0"/>
    <n v="165"/>
    <s v="."/>
    <s v="."/>
    <n v="0"/>
    <n v="1958"/>
    <m/>
    <m/>
  </r>
  <r>
    <x v="220"/>
    <x v="79"/>
    <n v="4744"/>
    <n v="3008"/>
    <n v="1537"/>
    <n v="0"/>
    <n v="199"/>
    <s v="."/>
    <s v="."/>
    <n v="0"/>
    <n v="1958"/>
    <m/>
    <m/>
  </r>
  <r>
    <x v="220"/>
    <x v="80"/>
    <n v="6850"/>
    <n v="4045"/>
    <n v="2594"/>
    <n v="0"/>
    <n v="211"/>
    <s v="."/>
    <s v="."/>
    <n v="0"/>
    <n v="1958"/>
    <m/>
    <m/>
  </r>
  <r>
    <x v="220"/>
    <x v="81"/>
    <n v="8408"/>
    <n v="5415"/>
    <n v="2791"/>
    <n v="0"/>
    <n v="202"/>
    <s v="."/>
    <s v="."/>
    <n v="0"/>
    <n v="1958"/>
    <m/>
    <m/>
  </r>
  <r>
    <x v="220"/>
    <x v="0"/>
    <n v="7325"/>
    <n v="4542"/>
    <n v="2552"/>
    <n v="0"/>
    <n v="231"/>
    <s v="."/>
    <s v="."/>
    <n v="0"/>
    <n v="1958"/>
    <m/>
    <m/>
  </r>
  <r>
    <x v="220"/>
    <x v="1"/>
    <n v="7823"/>
    <n v="4830"/>
    <n v="2729"/>
    <n v="0"/>
    <n v="265"/>
    <n v="0"/>
    <n v="1.1200000000000001"/>
    <n v="145"/>
    <n v="1958"/>
    <m/>
    <m/>
  </r>
  <r>
    <x v="220"/>
    <x v="2"/>
    <n v="9128"/>
    <n v="5226"/>
    <n v="3625"/>
    <n v="0"/>
    <n v="277"/>
    <n v="0"/>
    <n v="1.29"/>
    <n v="152"/>
    <n v="1958"/>
    <m/>
    <m/>
  </r>
  <r>
    <x v="220"/>
    <x v="3"/>
    <n v="9424"/>
    <n v="5142"/>
    <n v="3994"/>
    <n v="0"/>
    <n v="288"/>
    <n v="0"/>
    <n v="1.32"/>
    <n v="160"/>
    <n v="1958"/>
    <m/>
    <m/>
  </r>
  <r>
    <x v="220"/>
    <x v="4"/>
    <n v="8886"/>
    <n v="4244"/>
    <n v="4322"/>
    <n v="0"/>
    <n v="320"/>
    <n v="0"/>
    <n v="1.24"/>
    <n v="115"/>
    <n v="1958"/>
    <m/>
    <m/>
  </r>
  <r>
    <x v="220"/>
    <x v="5"/>
    <n v="9417"/>
    <n v="4037"/>
    <n v="5045"/>
    <n v="0"/>
    <n v="335"/>
    <n v="0"/>
    <n v="1.3"/>
    <n v="156"/>
    <n v="1958"/>
    <m/>
    <m/>
  </r>
  <r>
    <x v="220"/>
    <x v="6"/>
    <n v="10673"/>
    <n v="4031"/>
    <n v="6294"/>
    <n v="0"/>
    <n v="347"/>
    <n v="0"/>
    <n v="1.47"/>
    <n v="185"/>
    <n v="1958"/>
    <m/>
    <m/>
  </r>
  <r>
    <x v="220"/>
    <x v="7"/>
    <n v="11841"/>
    <n v="3760"/>
    <n v="7742"/>
    <n v="0"/>
    <n v="339"/>
    <n v="0"/>
    <n v="1.62"/>
    <n v="206"/>
    <n v="1958"/>
    <m/>
    <m/>
  </r>
  <r>
    <x v="220"/>
    <x v="8"/>
    <n v="10604"/>
    <n v="3060"/>
    <n v="7211"/>
    <n v="0"/>
    <n v="333"/>
    <n v="0"/>
    <n v="1.44"/>
    <n v="249"/>
    <n v="1958"/>
    <m/>
    <m/>
  </r>
  <r>
    <x v="220"/>
    <x v="9"/>
    <n v="11485"/>
    <n v="2832"/>
    <n v="8311"/>
    <n v="0"/>
    <n v="341"/>
    <n v="0"/>
    <n v="1.55"/>
    <n v="304"/>
    <n v="1958"/>
    <m/>
    <m/>
  </r>
  <r>
    <x v="220"/>
    <x v="10"/>
    <n v="11572"/>
    <n v="2739"/>
    <n v="8449"/>
    <n v="0"/>
    <n v="384"/>
    <n v="0"/>
    <n v="1.56"/>
    <n v="374"/>
    <n v="1989"/>
    <m/>
    <m/>
  </r>
  <r>
    <x v="220"/>
    <x v="11"/>
    <n v="13423"/>
    <n v="2761"/>
    <n v="10280"/>
    <n v="0"/>
    <n v="382"/>
    <n v="0"/>
    <n v="1.79"/>
    <n v="451"/>
    <n v="1989"/>
    <m/>
    <m/>
  </r>
  <r>
    <x v="220"/>
    <x v="12"/>
    <n v="13322"/>
    <n v="2562"/>
    <n v="10347"/>
    <n v="0"/>
    <n v="414"/>
    <n v="0"/>
    <n v="1.77"/>
    <n v="507"/>
    <n v="1989"/>
    <m/>
    <m/>
  </r>
  <r>
    <x v="220"/>
    <x v="13"/>
    <n v="13997"/>
    <n v="2368"/>
    <n v="11211"/>
    <n v="0"/>
    <n v="418"/>
    <n v="0"/>
    <n v="1.85"/>
    <n v="612"/>
    <n v="1989"/>
    <m/>
    <m/>
  </r>
  <r>
    <x v="220"/>
    <x v="14"/>
    <n v="15100"/>
    <n v="2402"/>
    <n v="12248"/>
    <n v="0"/>
    <n v="449"/>
    <n v="0"/>
    <n v="1.98"/>
    <n v="675"/>
    <n v="1989"/>
    <m/>
    <m/>
  </r>
  <r>
    <x v="220"/>
    <x v="15"/>
    <n v="16480"/>
    <n v="2389"/>
    <n v="13598"/>
    <n v="0"/>
    <n v="493"/>
    <n v="0"/>
    <n v="2.15"/>
    <n v="716"/>
    <n v="1989"/>
    <m/>
    <m/>
  </r>
  <r>
    <x v="220"/>
    <x v="16"/>
    <n v="17079"/>
    <n v="2147"/>
    <n v="14420"/>
    <n v="0"/>
    <n v="513"/>
    <n v="0"/>
    <n v="2.21"/>
    <n v="748"/>
    <n v="1989"/>
    <m/>
    <m/>
  </r>
  <r>
    <x v="220"/>
    <x v="17"/>
    <n v="19796"/>
    <n v="2065"/>
    <n v="17221"/>
    <n v="0"/>
    <n v="511"/>
    <n v="0"/>
    <n v="2.54"/>
    <n v="817"/>
    <n v="1989"/>
    <m/>
    <m/>
  </r>
  <r>
    <x v="220"/>
    <x v="18"/>
    <n v="18817"/>
    <n v="2058"/>
    <n v="16229"/>
    <n v="0"/>
    <n v="530"/>
    <n v="0"/>
    <n v="2.39"/>
    <n v="981"/>
    <n v="1989"/>
    <m/>
    <m/>
  </r>
  <r>
    <x v="220"/>
    <x v="19"/>
    <n v="21185"/>
    <n v="1806"/>
    <n v="18847"/>
    <n v="0"/>
    <n v="532"/>
    <n v="0"/>
    <n v="2.67"/>
    <n v="1005"/>
    <n v="1989"/>
    <m/>
    <m/>
  </r>
  <r>
    <x v="220"/>
    <x v="20"/>
    <n v="23580"/>
    <n v="1766"/>
    <n v="21276"/>
    <n v="0"/>
    <n v="538"/>
    <n v="0"/>
    <n v="2.95"/>
    <n v="1007"/>
    <n v="1989"/>
    <m/>
    <m/>
  </r>
  <r>
    <x v="220"/>
    <x v="21"/>
    <n v="25192"/>
    <n v="1907"/>
    <n v="22731"/>
    <n v="0"/>
    <n v="554"/>
    <n v="0"/>
    <n v="3.13"/>
    <n v="1101"/>
    <n v="1989"/>
    <m/>
    <m/>
  </r>
  <r>
    <x v="220"/>
    <x v="22"/>
    <n v="23068"/>
    <n v="1724"/>
    <n v="20807"/>
    <n v="0"/>
    <n v="537"/>
    <n v="0"/>
    <n v="2.85"/>
    <n v="1086"/>
    <n v="1989"/>
    <m/>
    <m/>
  </r>
  <r>
    <x v="220"/>
    <x v="23"/>
    <n v="23120"/>
    <n v="1480"/>
    <n v="21113"/>
    <n v="0"/>
    <n v="527"/>
    <n v="0"/>
    <n v="2.85"/>
    <n v="1164"/>
    <n v="1989"/>
    <m/>
    <m/>
  </r>
  <r>
    <x v="220"/>
    <x v="24"/>
    <n v="23825"/>
    <n v="1584"/>
    <n v="21668"/>
    <n v="0"/>
    <n v="573"/>
    <n v="0"/>
    <n v="2.93"/>
    <n v="1077"/>
    <n v="1989"/>
    <m/>
    <m/>
  </r>
  <r>
    <x v="220"/>
    <x v="25"/>
    <n v="21786"/>
    <n v="1578"/>
    <n v="19757"/>
    <n v="0"/>
    <n v="450"/>
    <n v="0"/>
    <n v="2.67"/>
    <n v="1129"/>
    <n v="1989"/>
    <m/>
    <m/>
  </r>
  <r>
    <x v="220"/>
    <x v="26"/>
    <n v="22041"/>
    <n v="1934"/>
    <n v="19682"/>
    <n v="0"/>
    <n v="424"/>
    <n v="0"/>
    <n v="2.69"/>
    <n v="1053"/>
    <n v="1989"/>
    <m/>
    <m/>
  </r>
  <r>
    <x v="220"/>
    <x v="27"/>
    <n v="24082"/>
    <n v="1795"/>
    <n v="21897"/>
    <n v="0"/>
    <n v="390"/>
    <n v="0"/>
    <n v="2.93"/>
    <n v="1211"/>
    <n v="1989"/>
    <m/>
    <m/>
  </r>
  <r>
    <x v="220"/>
    <x v="28"/>
    <n v="23399"/>
    <n v="1467"/>
    <n v="21576"/>
    <n v="0"/>
    <n v="356"/>
    <n v="0"/>
    <n v="2.84"/>
    <n v="1092"/>
    <n v="1989"/>
    <m/>
    <m/>
  </r>
  <r>
    <x v="220"/>
    <x v="29"/>
    <n v="21689"/>
    <n v="1547"/>
    <n v="19822"/>
    <n v="0"/>
    <n v="320"/>
    <n v="0"/>
    <n v="2.62"/>
    <n v="1089"/>
    <n v="1989"/>
    <m/>
    <m/>
  </r>
  <r>
    <x v="220"/>
    <x v="30"/>
    <n v="23160"/>
    <n v="1877"/>
    <n v="20958"/>
    <n v="0"/>
    <n v="325"/>
    <n v="0"/>
    <n v="2.79"/>
    <n v="914"/>
    <n v="1989"/>
    <m/>
    <m/>
  </r>
  <r>
    <x v="220"/>
    <x v="31"/>
    <n v="19569"/>
    <n v="1749"/>
    <n v="17488"/>
    <n v="0"/>
    <n v="333"/>
    <n v="0"/>
    <n v="2.35"/>
    <n v="879"/>
    <n v="1989"/>
    <m/>
    <m/>
  </r>
  <r>
    <x v="220"/>
    <x v="32"/>
    <n v="18934"/>
    <n v="1491"/>
    <n v="17128"/>
    <n v="0"/>
    <n v="315"/>
    <n v="0"/>
    <n v="2.2799999999999998"/>
    <n v="703"/>
    <n v="1989"/>
    <m/>
    <m/>
  </r>
  <r>
    <x v="220"/>
    <x v="33"/>
    <n v="16987"/>
    <n v="1837"/>
    <n v="14837"/>
    <n v="0"/>
    <n v="313"/>
    <n v="0"/>
    <n v="2.04"/>
    <n v="627"/>
    <n v="1989"/>
    <m/>
    <m/>
  </r>
  <r>
    <x v="220"/>
    <x v="34"/>
    <n v="15898"/>
    <n v="2142"/>
    <n v="13451"/>
    <n v="0"/>
    <n v="305"/>
    <n v="0"/>
    <n v="1.91"/>
    <n v="617"/>
    <n v="1989"/>
    <m/>
    <m/>
  </r>
  <r>
    <x v="220"/>
    <x v="35"/>
    <n v="15635"/>
    <n v="2658"/>
    <n v="12652"/>
    <n v="0"/>
    <n v="325"/>
    <n v="0"/>
    <n v="1.88"/>
    <n v="600"/>
    <n v="1989"/>
    <m/>
    <m/>
  </r>
  <r>
    <x v="220"/>
    <x v="36"/>
    <n v="17015"/>
    <n v="3205"/>
    <n v="13478"/>
    <n v="43"/>
    <n v="289"/>
    <n v="0"/>
    <n v="2.04"/>
    <n v="630"/>
    <n v="1989"/>
    <m/>
    <m/>
  </r>
  <r>
    <x v="220"/>
    <x v="37"/>
    <n v="16918"/>
    <n v="3212"/>
    <n v="13314"/>
    <n v="113"/>
    <n v="279"/>
    <n v="0"/>
    <n v="2.02"/>
    <n v="731"/>
    <n v="1989"/>
    <m/>
    <m/>
  </r>
  <r>
    <x v="220"/>
    <x v="38"/>
    <n v="16285"/>
    <n v="3053"/>
    <n v="12776"/>
    <n v="151"/>
    <n v="306"/>
    <n v="0"/>
    <n v="1.94"/>
    <n v="943"/>
    <n v="1989"/>
    <m/>
    <m/>
  </r>
  <r>
    <x v="220"/>
    <x v="39"/>
    <n v="15665"/>
    <n v="3018"/>
    <n v="12147"/>
    <n v="194"/>
    <n v="306"/>
    <n v="0"/>
    <n v="1.85"/>
    <n v="811"/>
    <n v="1989"/>
    <m/>
    <m/>
  </r>
  <r>
    <x v="220"/>
    <x v="40"/>
    <n v="15144"/>
    <n v="2946"/>
    <n v="11608"/>
    <n v="259"/>
    <n v="331"/>
    <n v="0"/>
    <n v="1.78"/>
    <n v="860"/>
    <n v="1989"/>
    <m/>
    <m/>
  </r>
  <r>
    <x v="220"/>
    <x v="41"/>
    <n v="14166"/>
    <n v="3004"/>
    <n v="10465"/>
    <n v="360"/>
    <n v="337"/>
    <n v="0"/>
    <n v="1.66"/>
    <n v="883"/>
    <n v="1990"/>
    <m/>
    <m/>
  </r>
  <r>
    <x v="220"/>
    <x v="42"/>
    <n v="14051"/>
    <n v="2807"/>
    <n v="10533"/>
    <n v="385"/>
    <n v="326"/>
    <n v="0"/>
    <n v="1.63"/>
    <n v="994"/>
    <n v="1990"/>
    <m/>
    <m/>
  </r>
  <r>
    <x v="220"/>
    <x v="43"/>
    <n v="13915"/>
    <n v="2661"/>
    <n v="10508"/>
    <n v="435"/>
    <n v="311"/>
    <n v="0"/>
    <n v="1.6"/>
    <n v="1108"/>
    <n v="1990"/>
    <m/>
    <m/>
  </r>
  <r>
    <x v="220"/>
    <x v="44"/>
    <n v="14114"/>
    <n v="2837"/>
    <n v="10508"/>
    <n v="474"/>
    <n v="294"/>
    <n v="0"/>
    <n v="1.62"/>
    <n v="1259"/>
    <n v="1990"/>
    <m/>
    <m/>
  </r>
  <r>
    <x v="220"/>
    <x v="45"/>
    <n v="14970"/>
    <n v="3080"/>
    <n v="11126"/>
    <n v="471"/>
    <n v="293"/>
    <n v="0"/>
    <n v="1.7"/>
    <n v="1414"/>
    <n v="1990"/>
    <m/>
    <m/>
  </r>
  <r>
    <x v="220"/>
    <x v="46"/>
    <n v="15041"/>
    <n v="2992"/>
    <n v="11233"/>
    <n v="471"/>
    <n v="345"/>
    <n v="0"/>
    <n v="1.7"/>
    <n v="1410"/>
    <n v="1990"/>
    <m/>
    <m/>
  </r>
  <r>
    <x v="220"/>
    <x v="47"/>
    <n v="15247"/>
    <n v="3151"/>
    <n v="11258"/>
    <n v="505"/>
    <n v="333"/>
    <n v="0"/>
    <n v="1.72"/>
    <n v="1468"/>
    <n v="1990"/>
    <m/>
    <m/>
  </r>
  <r>
    <x v="220"/>
    <x v="48"/>
    <n v="14221"/>
    <n v="2717"/>
    <n v="10699"/>
    <n v="499"/>
    <n v="306"/>
    <n v="0"/>
    <n v="1.61"/>
    <n v="1661"/>
    <n v="1990"/>
    <m/>
    <m/>
  </r>
  <r>
    <x v="220"/>
    <x v="49"/>
    <n v="14447"/>
    <n v="2645"/>
    <n v="11002"/>
    <n v="494"/>
    <n v="306"/>
    <n v="0"/>
    <n v="1.63"/>
    <n v="1899"/>
    <n v="1990"/>
    <m/>
    <m/>
  </r>
  <r>
    <x v="220"/>
    <x v="50"/>
    <n v="13937"/>
    <n v="2520"/>
    <n v="10608"/>
    <n v="495"/>
    <n v="313"/>
    <n v="0"/>
    <n v="1.57"/>
    <n v="1897"/>
    <n v="1990"/>
    <m/>
    <m/>
  </r>
  <r>
    <x v="220"/>
    <x v="51"/>
    <n v="13458"/>
    <n v="2535"/>
    <n v="10077"/>
    <n v="485"/>
    <n v="361"/>
    <n v="0"/>
    <n v="1.52"/>
    <n v="1772"/>
    <n v="1990"/>
    <m/>
    <m/>
  </r>
  <r>
    <x v="220"/>
    <x v="52"/>
    <n v="13942"/>
    <n v="2871"/>
    <n v="10163"/>
    <n v="547"/>
    <n v="360"/>
    <n v="0"/>
    <n v="1.57"/>
    <n v="1812"/>
    <n v="1990"/>
    <m/>
    <m/>
  </r>
  <r>
    <x v="220"/>
    <x v="53"/>
    <n v="15660"/>
    <n v="2962"/>
    <n v="11783"/>
    <n v="556"/>
    <n v="359"/>
    <n v="0"/>
    <n v="1.76"/>
    <n v="1496"/>
    <n v="1990"/>
    <m/>
    <m/>
  </r>
  <r>
    <x v="220"/>
    <x v="54"/>
    <n v="14939"/>
    <n v="2772"/>
    <n v="11275"/>
    <n v="555"/>
    <n v="337"/>
    <n v="0"/>
    <n v="1.67"/>
    <n v="1844"/>
    <n v="1990"/>
    <m/>
    <m/>
  </r>
  <r>
    <x v="220"/>
    <x v="55"/>
    <n v="14868"/>
    <n v="3074"/>
    <n v="10890"/>
    <n v="552"/>
    <n v="352"/>
    <n v="0"/>
    <n v="1.66"/>
    <n v="2191"/>
    <n v="1990"/>
    <m/>
    <m/>
  </r>
  <r>
    <x v="220"/>
    <x v="56"/>
    <n v="14061"/>
    <n v="2700"/>
    <n v="10466"/>
    <n v="526"/>
    <n v="368"/>
    <n v="0"/>
    <n v="1.56"/>
    <n v="2231"/>
    <n v="1990"/>
    <m/>
    <m/>
  </r>
  <r>
    <x v="220"/>
    <x v="57"/>
    <n v="13518"/>
    <n v="2770"/>
    <n v="9797"/>
    <n v="551"/>
    <n v="401"/>
    <n v="0"/>
    <n v="1.49"/>
    <n v="2383"/>
    <n v="1990"/>
    <m/>
    <m/>
  </r>
  <r>
    <x v="220"/>
    <x v="58"/>
    <n v="13106"/>
    <n v="2754"/>
    <n v="9382"/>
    <n v="569"/>
    <n v="401"/>
    <n v="0"/>
    <n v="1.43"/>
    <n v="2367"/>
    <n v="1990"/>
    <m/>
    <m/>
  </r>
  <r>
    <x v="220"/>
    <x v="59"/>
    <n v="13396"/>
    <n v="2530"/>
    <n v="9951"/>
    <n v="516"/>
    <n v="399"/>
    <n v="0"/>
    <n v="1.45"/>
    <n v="2445"/>
    <n v="1990"/>
    <m/>
    <m/>
  </r>
  <r>
    <x v="220"/>
    <x v="60"/>
    <n v="11744"/>
    <n v="2010"/>
    <n v="8838"/>
    <n v="680"/>
    <n v="216"/>
    <n v="0"/>
    <n v="1.26"/>
    <n v="2461"/>
    <n v="1990"/>
    <m/>
    <m/>
  </r>
  <r>
    <x v="220"/>
    <x v="61"/>
    <n v="14187"/>
    <n v="2596"/>
    <n v="10431"/>
    <n v="916"/>
    <n v="244"/>
    <n v="0"/>
    <n v="1.51"/>
    <n v="2298"/>
    <n v="1990"/>
    <m/>
    <m/>
  </r>
  <r>
    <x v="220"/>
    <x v="62"/>
    <n v="14108"/>
    <n v="2589"/>
    <n v="10514"/>
    <n v="724"/>
    <n v="281"/>
    <n v="0"/>
    <n v="1.49"/>
    <n v="2129"/>
    <n v="1990"/>
    <m/>
    <m/>
  </r>
  <r>
    <x v="220"/>
    <x v="63"/>
    <n v="12830"/>
    <n v="2265"/>
    <n v="9645"/>
    <n v="629"/>
    <n v="291"/>
    <n v="0"/>
    <n v="1.34"/>
    <n v="2071"/>
    <n v="1990"/>
    <m/>
    <m/>
  </r>
  <r>
    <x v="220"/>
    <x v="64"/>
    <n v="12230"/>
    <n v="2298"/>
    <n v="8988"/>
    <n v="597"/>
    <n v="348"/>
    <n v="0"/>
    <n v="1.27"/>
    <n v="2064"/>
    <n v="1990"/>
    <m/>
    <m/>
  </r>
  <r>
    <x v="220"/>
    <x v="65"/>
    <n v="11841"/>
    <n v="2183"/>
    <n v="8822"/>
    <n v="496"/>
    <n v="340"/>
    <n v="0"/>
    <n v="1.22"/>
    <n v="2107"/>
    <n v="1990"/>
    <m/>
    <m/>
  </r>
  <r>
    <x v="221"/>
    <x v="135"/>
    <n v="40"/>
    <n v="40"/>
    <n v="0"/>
    <n v="0"/>
    <n v="0"/>
    <s v="."/>
    <s v="."/>
    <n v="0"/>
    <n v="1958"/>
    <m/>
    <m/>
  </r>
  <r>
    <x v="221"/>
    <x v="136"/>
    <n v="56"/>
    <n v="56"/>
    <n v="0"/>
    <n v="0"/>
    <n v="0"/>
    <s v="."/>
    <s v="."/>
    <n v="0"/>
    <n v="1958"/>
    <m/>
    <m/>
  </r>
  <r>
    <x v="221"/>
    <x v="137"/>
    <n v="83"/>
    <n v="83"/>
    <n v="0"/>
    <n v="0"/>
    <n v="0"/>
    <s v="."/>
    <s v="."/>
    <n v="0"/>
    <n v="1958"/>
    <m/>
    <m/>
  </r>
  <r>
    <x v="221"/>
    <x v="138"/>
    <n v="116"/>
    <n v="116"/>
    <n v="0"/>
    <n v="0"/>
    <n v="0"/>
    <s v="."/>
    <s v="."/>
    <n v="0"/>
    <n v="1958"/>
    <m/>
    <m/>
  </r>
  <r>
    <x v="221"/>
    <x v="139"/>
    <n v="128"/>
    <n v="128"/>
    <n v="0"/>
    <n v="0"/>
    <n v="0"/>
    <s v="."/>
    <s v="."/>
    <n v="0"/>
    <n v="1958"/>
    <m/>
    <m/>
  </r>
  <r>
    <x v="221"/>
    <x v="140"/>
    <n v="128"/>
    <n v="128"/>
    <n v="0"/>
    <n v="0"/>
    <n v="0"/>
    <s v="."/>
    <s v="."/>
    <n v="0"/>
    <n v="1958"/>
    <m/>
    <m/>
  </r>
  <r>
    <x v="221"/>
    <x v="141"/>
    <n v="156"/>
    <n v="156"/>
    <n v="0"/>
    <n v="0"/>
    <n v="0"/>
    <s v="."/>
    <s v="."/>
    <n v="0"/>
    <n v="1958"/>
    <m/>
    <m/>
  </r>
  <r>
    <x v="221"/>
    <x v="142"/>
    <n v="190"/>
    <n v="190"/>
    <n v="0"/>
    <n v="0"/>
    <n v="0"/>
    <s v="."/>
    <s v="."/>
    <n v="0"/>
    <n v="1958"/>
    <m/>
    <m/>
  </r>
  <r>
    <x v="221"/>
    <x v="143"/>
    <n v="188"/>
    <n v="188"/>
    <n v="0"/>
    <n v="0"/>
    <n v="0"/>
    <s v="."/>
    <s v="."/>
    <n v="0"/>
    <n v="1958"/>
    <m/>
    <m/>
  </r>
  <r>
    <x v="221"/>
    <x v="144"/>
    <n v="184"/>
    <n v="184"/>
    <n v="0"/>
    <n v="0"/>
    <n v="0"/>
    <s v="."/>
    <s v="."/>
    <n v="0"/>
    <n v="1958"/>
    <m/>
    <m/>
  </r>
  <r>
    <x v="221"/>
    <x v="145"/>
    <n v="210"/>
    <n v="210"/>
    <n v="0"/>
    <n v="0"/>
    <n v="0"/>
    <s v="."/>
    <s v="."/>
    <n v="0"/>
    <n v="1958"/>
    <m/>
    <m/>
  </r>
  <r>
    <x v="221"/>
    <x v="146"/>
    <n v="203"/>
    <n v="203"/>
    <n v="0"/>
    <n v="0"/>
    <n v="0"/>
    <s v="."/>
    <s v="."/>
    <n v="0"/>
    <n v="1958"/>
    <m/>
    <m/>
  </r>
  <r>
    <x v="221"/>
    <x v="147"/>
    <n v="245"/>
    <n v="232"/>
    <n v="13"/>
    <n v="0"/>
    <n v="0"/>
    <s v="."/>
    <s v="."/>
    <n v="0"/>
    <n v="1958"/>
    <m/>
    <m/>
  </r>
  <r>
    <x v="221"/>
    <x v="148"/>
    <n v="303"/>
    <n v="285"/>
    <n v="18"/>
    <n v="0"/>
    <n v="0"/>
    <s v="."/>
    <s v="."/>
    <n v="0"/>
    <n v="1958"/>
    <m/>
    <m/>
  </r>
  <r>
    <x v="221"/>
    <x v="149"/>
    <n v="348"/>
    <n v="332"/>
    <n v="16"/>
    <n v="0"/>
    <n v="0"/>
    <s v="."/>
    <s v="."/>
    <n v="0"/>
    <n v="1958"/>
    <m/>
    <m/>
  </r>
  <r>
    <x v="221"/>
    <x v="150"/>
    <n v="338"/>
    <n v="316"/>
    <n v="23"/>
    <n v="0"/>
    <n v="0"/>
    <s v="."/>
    <s v="."/>
    <n v="0"/>
    <n v="1958"/>
    <m/>
    <m/>
  </r>
  <r>
    <x v="221"/>
    <x v="151"/>
    <n v="319"/>
    <n v="319"/>
    <n v="0"/>
    <n v="0"/>
    <n v="0"/>
    <s v="."/>
    <s v="."/>
    <n v="0"/>
    <n v="1958"/>
    <m/>
    <m/>
  </r>
  <r>
    <x v="221"/>
    <x v="152"/>
    <n v="349"/>
    <n v="337"/>
    <n v="13"/>
    <n v="0"/>
    <n v="0"/>
    <s v="."/>
    <s v="."/>
    <n v="0"/>
    <n v="1958"/>
    <m/>
    <m/>
  </r>
  <r>
    <x v="221"/>
    <x v="153"/>
    <n v="408"/>
    <n v="392"/>
    <n v="15"/>
    <n v="0"/>
    <n v="0"/>
    <s v="."/>
    <s v="."/>
    <n v="0"/>
    <n v="1958"/>
    <m/>
    <m/>
  </r>
  <r>
    <x v="221"/>
    <x v="154"/>
    <n v="387"/>
    <n v="372"/>
    <n v="15"/>
    <n v="0"/>
    <n v="0"/>
    <s v="."/>
    <s v="."/>
    <n v="0"/>
    <n v="1958"/>
    <m/>
    <m/>
  </r>
  <r>
    <x v="221"/>
    <x v="155"/>
    <n v="370"/>
    <n v="353"/>
    <n v="18"/>
    <n v="0"/>
    <n v="0"/>
    <s v="."/>
    <s v="."/>
    <n v="0"/>
    <n v="1958"/>
    <m/>
    <m/>
  </r>
  <r>
    <x v="221"/>
    <x v="156"/>
    <n v="395"/>
    <n v="377"/>
    <n v="18"/>
    <n v="0"/>
    <n v="0"/>
    <s v="."/>
    <s v="."/>
    <n v="0"/>
    <n v="1958"/>
    <m/>
    <m/>
  </r>
  <r>
    <x v="221"/>
    <x v="157"/>
    <n v="456"/>
    <n v="437"/>
    <n v="19"/>
    <n v="0"/>
    <n v="0"/>
    <s v="."/>
    <s v="."/>
    <n v="0"/>
    <n v="1958"/>
    <m/>
    <m/>
  </r>
  <r>
    <x v="221"/>
    <x v="158"/>
    <n v="427"/>
    <n v="405"/>
    <n v="22"/>
    <n v="0"/>
    <n v="0"/>
    <s v="."/>
    <s v="."/>
    <n v="0"/>
    <n v="1958"/>
    <m/>
    <m/>
  </r>
  <r>
    <x v="221"/>
    <x v="159"/>
    <n v="472"/>
    <n v="448"/>
    <n v="23"/>
    <n v="0"/>
    <n v="0"/>
    <s v="."/>
    <s v="."/>
    <n v="0"/>
    <n v="1958"/>
    <m/>
    <m/>
  </r>
  <r>
    <x v="221"/>
    <x v="160"/>
    <n v="522"/>
    <n v="500"/>
    <n v="23"/>
    <n v="0"/>
    <n v="0"/>
    <s v="."/>
    <s v="."/>
    <n v="0"/>
    <n v="1958"/>
    <m/>
    <m/>
  </r>
  <r>
    <x v="221"/>
    <x v="161"/>
    <n v="536"/>
    <n v="508"/>
    <n v="28"/>
    <n v="0"/>
    <n v="0"/>
    <s v="."/>
    <s v="."/>
    <n v="0"/>
    <n v="1958"/>
    <m/>
    <m/>
  </r>
  <r>
    <x v="221"/>
    <x v="162"/>
    <n v="558"/>
    <n v="536"/>
    <n v="23"/>
    <n v="0"/>
    <n v="0"/>
    <s v="."/>
    <s v="."/>
    <n v="0"/>
    <n v="1958"/>
    <m/>
    <m/>
  </r>
  <r>
    <x v="221"/>
    <x v="163"/>
    <n v="569"/>
    <n v="542"/>
    <n v="27"/>
    <n v="0"/>
    <n v="0"/>
    <s v="."/>
    <s v="."/>
    <n v="0"/>
    <n v="1958"/>
    <m/>
    <m/>
  </r>
  <r>
    <x v="221"/>
    <x v="105"/>
    <n v="616"/>
    <n v="589"/>
    <n v="28"/>
    <n v="0"/>
    <n v="0"/>
    <s v="."/>
    <s v="."/>
    <n v="0"/>
    <n v="1958"/>
    <m/>
    <m/>
  </r>
  <r>
    <x v="221"/>
    <x v="106"/>
    <n v="629"/>
    <n v="599"/>
    <n v="30"/>
    <n v="0"/>
    <n v="0"/>
    <s v="."/>
    <s v="."/>
    <n v="0"/>
    <n v="1958"/>
    <m/>
    <m/>
  </r>
  <r>
    <x v="221"/>
    <x v="107"/>
    <n v="694"/>
    <n v="662"/>
    <n v="33"/>
    <n v="0"/>
    <n v="0"/>
    <s v="."/>
    <s v="."/>
    <n v="0"/>
    <n v="1958"/>
    <m/>
    <m/>
  </r>
  <r>
    <x v="221"/>
    <x v="108"/>
    <n v="785"/>
    <n v="751"/>
    <n v="34"/>
    <n v="0"/>
    <n v="0"/>
    <s v="."/>
    <s v="."/>
    <n v="0"/>
    <n v="1958"/>
    <m/>
    <m/>
  </r>
  <r>
    <x v="221"/>
    <x v="109"/>
    <n v="961"/>
    <n v="924"/>
    <n v="37"/>
    <n v="0"/>
    <n v="0"/>
    <s v="."/>
    <s v="."/>
    <n v="0"/>
    <n v="1958"/>
    <m/>
    <m/>
  </r>
  <r>
    <x v="221"/>
    <x v="110"/>
    <n v="947"/>
    <n v="907"/>
    <n v="40"/>
    <n v="0"/>
    <n v="0"/>
    <s v="."/>
    <s v="."/>
    <n v="0"/>
    <n v="1958"/>
    <m/>
    <m/>
  </r>
  <r>
    <x v="221"/>
    <x v="111"/>
    <n v="785"/>
    <n v="741"/>
    <n v="44"/>
    <n v="0"/>
    <n v="0"/>
    <s v="."/>
    <s v="."/>
    <n v="0"/>
    <n v="1958"/>
    <m/>
    <m/>
  </r>
  <r>
    <x v="221"/>
    <x v="112"/>
    <n v="978"/>
    <n v="934"/>
    <n v="44"/>
    <n v="0"/>
    <n v="0"/>
    <s v="."/>
    <s v="."/>
    <n v="0"/>
    <n v="1958"/>
    <m/>
    <m/>
  </r>
  <r>
    <x v="221"/>
    <x v="113"/>
    <n v="1050"/>
    <n v="1003"/>
    <n v="47"/>
    <n v="0"/>
    <n v="0"/>
    <s v="."/>
    <s v="."/>
    <n v="0"/>
    <n v="1958"/>
    <m/>
    <m/>
  </r>
  <r>
    <x v="221"/>
    <x v="114"/>
    <n v="1149"/>
    <n v="1096"/>
    <n v="53"/>
    <n v="0"/>
    <n v="0"/>
    <s v="."/>
    <s v="."/>
    <n v="0"/>
    <n v="1958"/>
    <m/>
    <m/>
  </r>
  <r>
    <x v="221"/>
    <x v="115"/>
    <n v="1212"/>
    <n v="1157"/>
    <n v="55"/>
    <n v="0"/>
    <n v="0"/>
    <s v="."/>
    <s v="."/>
    <n v="0"/>
    <n v="1958"/>
    <m/>
    <m/>
  </r>
  <r>
    <x v="221"/>
    <x v="116"/>
    <n v="1296"/>
    <n v="1241"/>
    <n v="55"/>
    <n v="0"/>
    <n v="0"/>
    <s v="."/>
    <s v="."/>
    <n v="0"/>
    <n v="1958"/>
    <m/>
    <m/>
  </r>
  <r>
    <x v="221"/>
    <x v="117"/>
    <n v="1398"/>
    <n v="1340"/>
    <n v="58"/>
    <n v="0"/>
    <n v="0"/>
    <s v="."/>
    <s v="."/>
    <n v="0"/>
    <n v="1958"/>
    <m/>
    <m/>
  </r>
  <r>
    <x v="221"/>
    <x v="82"/>
    <n v="1549"/>
    <n v="1489"/>
    <n v="59"/>
    <n v="0"/>
    <n v="0"/>
    <s v="."/>
    <s v="."/>
    <n v="0"/>
    <n v="1958"/>
    <m/>
    <m/>
  </r>
  <r>
    <x v="221"/>
    <x v="83"/>
    <n v="1415"/>
    <n v="1355"/>
    <n v="60"/>
    <n v="0"/>
    <n v="0"/>
    <s v="."/>
    <s v="."/>
    <n v="0"/>
    <n v="1958"/>
    <m/>
    <m/>
  </r>
  <r>
    <x v="221"/>
    <x v="84"/>
    <n v="1429"/>
    <n v="1367"/>
    <n v="62"/>
    <n v="0"/>
    <n v="0"/>
    <s v="."/>
    <s v="."/>
    <n v="0"/>
    <n v="1958"/>
    <m/>
    <m/>
  </r>
  <r>
    <x v="221"/>
    <x v="85"/>
    <n v="1548"/>
    <n v="1486"/>
    <n v="62"/>
    <n v="0"/>
    <n v="0"/>
    <s v="."/>
    <s v="."/>
    <n v="0"/>
    <n v="1958"/>
    <m/>
    <m/>
  </r>
  <r>
    <x v="221"/>
    <x v="86"/>
    <n v="1627"/>
    <n v="1564"/>
    <n v="63"/>
    <n v="0"/>
    <n v="0"/>
    <s v="."/>
    <s v="."/>
    <n v="0"/>
    <n v="1958"/>
    <m/>
    <m/>
  </r>
  <r>
    <x v="221"/>
    <x v="87"/>
    <n v="1703"/>
    <n v="1642"/>
    <n v="61"/>
    <n v="0"/>
    <n v="0"/>
    <s v="."/>
    <s v="."/>
    <n v="0"/>
    <n v="1958"/>
    <m/>
    <m/>
  </r>
  <r>
    <x v="221"/>
    <x v="118"/>
    <n v="1882"/>
    <n v="1818"/>
    <n v="64"/>
    <n v="0"/>
    <n v="0"/>
    <s v="."/>
    <s v="."/>
    <n v="0"/>
    <n v="1958"/>
    <m/>
    <m/>
  </r>
  <r>
    <x v="221"/>
    <x v="119"/>
    <n v="2183"/>
    <n v="2117"/>
    <n v="66"/>
    <n v="0"/>
    <n v="0"/>
    <s v="."/>
    <s v="."/>
    <n v="0"/>
    <n v="1958"/>
    <m/>
    <m/>
  </r>
  <r>
    <x v="221"/>
    <x v="120"/>
    <n v="2185"/>
    <n v="2115"/>
    <n v="69"/>
    <n v="0"/>
    <n v="0"/>
    <s v="."/>
    <s v="."/>
    <n v="0"/>
    <n v="1958"/>
    <m/>
    <m/>
  </r>
  <r>
    <x v="221"/>
    <x v="121"/>
    <n v="2202"/>
    <n v="2134"/>
    <n v="68"/>
    <n v="0"/>
    <n v="0"/>
    <s v="."/>
    <s v="."/>
    <n v="0"/>
    <n v="1958"/>
    <m/>
    <m/>
  </r>
  <r>
    <x v="221"/>
    <x v="122"/>
    <n v="2126"/>
    <n v="2055"/>
    <n v="71"/>
    <n v="0"/>
    <n v="0"/>
    <s v="."/>
    <s v="."/>
    <n v="0"/>
    <n v="1958"/>
    <m/>
    <m/>
  </r>
  <r>
    <x v="221"/>
    <x v="123"/>
    <n v="2350"/>
    <n v="2277"/>
    <n v="73"/>
    <n v="0"/>
    <n v="0"/>
    <s v="."/>
    <s v="."/>
    <n v="0"/>
    <n v="1958"/>
    <m/>
    <m/>
  </r>
  <r>
    <x v="221"/>
    <x v="124"/>
    <n v="2391"/>
    <n v="2315"/>
    <n v="76"/>
    <n v="0"/>
    <n v="0"/>
    <s v="."/>
    <s v="."/>
    <n v="0"/>
    <n v="1958"/>
    <m/>
    <m/>
  </r>
  <r>
    <x v="221"/>
    <x v="125"/>
    <n v="2525"/>
    <n v="2453"/>
    <n v="73"/>
    <n v="0"/>
    <n v="0"/>
    <s v="."/>
    <s v="."/>
    <n v="0"/>
    <n v="1958"/>
    <m/>
    <m/>
  </r>
  <r>
    <x v="221"/>
    <x v="126"/>
    <n v="2300"/>
    <n v="2253"/>
    <n v="47"/>
    <n v="0"/>
    <n v="0"/>
    <s v="."/>
    <s v="."/>
    <n v="0"/>
    <n v="1958"/>
    <m/>
    <m/>
  </r>
  <r>
    <x v="221"/>
    <x v="127"/>
    <n v="2436"/>
    <n v="2398"/>
    <n v="38"/>
    <n v="0"/>
    <n v="0"/>
    <s v="."/>
    <s v="."/>
    <n v="0"/>
    <n v="1958"/>
    <m/>
    <m/>
  </r>
  <r>
    <x v="221"/>
    <x v="88"/>
    <n v="2315"/>
    <n v="2282"/>
    <n v="33"/>
    <n v="0"/>
    <n v="0"/>
    <s v="."/>
    <s v="."/>
    <n v="0"/>
    <n v="1958"/>
    <m/>
    <m/>
  </r>
  <r>
    <x v="221"/>
    <x v="89"/>
    <n v="1667"/>
    <n v="1644"/>
    <n v="23"/>
    <n v="0"/>
    <n v="0"/>
    <s v="."/>
    <s v="."/>
    <n v="0"/>
    <n v="1958"/>
    <m/>
    <m/>
  </r>
  <r>
    <x v="221"/>
    <x v="90"/>
    <n v="1568"/>
    <n v="1551"/>
    <n v="17"/>
    <n v="0"/>
    <n v="0"/>
    <s v="."/>
    <s v="."/>
    <n v="0"/>
    <n v="1958"/>
    <m/>
    <m/>
  </r>
  <r>
    <x v="221"/>
    <x v="91"/>
    <n v="1257"/>
    <n v="1257"/>
    <n v="0"/>
    <n v="0"/>
    <n v="0"/>
    <s v="."/>
    <s v="."/>
    <n v="0"/>
    <n v="1958"/>
    <m/>
    <m/>
  </r>
  <r>
    <x v="221"/>
    <x v="92"/>
    <n v="1974"/>
    <n v="1917"/>
    <n v="57"/>
    <n v="0"/>
    <n v="0"/>
    <s v="."/>
    <s v="."/>
    <n v="0"/>
    <n v="1958"/>
    <m/>
    <m/>
  </r>
  <r>
    <x v="221"/>
    <x v="93"/>
    <n v="1219"/>
    <n v="1183"/>
    <n v="36"/>
    <n v="0"/>
    <n v="0"/>
    <s v="."/>
    <s v="."/>
    <n v="0"/>
    <n v="1958"/>
    <m/>
    <m/>
  </r>
  <r>
    <x v="221"/>
    <x v="94"/>
    <n v="1679"/>
    <n v="1608"/>
    <n v="71"/>
    <n v="0"/>
    <n v="0"/>
    <s v="."/>
    <s v="."/>
    <n v="0"/>
    <n v="1958"/>
    <m/>
    <m/>
  </r>
  <r>
    <x v="221"/>
    <x v="95"/>
    <n v="2092"/>
    <n v="2015"/>
    <n v="77"/>
    <n v="0"/>
    <n v="0"/>
    <s v="."/>
    <s v="."/>
    <n v="0"/>
    <n v="1958"/>
    <m/>
    <m/>
  </r>
  <r>
    <x v="221"/>
    <x v="96"/>
    <n v="1974"/>
    <n v="1884"/>
    <n v="90"/>
    <n v="0"/>
    <n v="0"/>
    <s v="."/>
    <s v="."/>
    <n v="0"/>
    <n v="1958"/>
    <m/>
    <m/>
  </r>
  <r>
    <x v="221"/>
    <x v="97"/>
    <n v="2057"/>
    <n v="1983"/>
    <n v="74"/>
    <n v="0"/>
    <n v="0"/>
    <s v="."/>
    <s v="."/>
    <n v="0"/>
    <n v="1958"/>
    <m/>
    <m/>
  </r>
  <r>
    <x v="221"/>
    <x v="98"/>
    <n v="2035"/>
    <n v="1960"/>
    <n v="75"/>
    <n v="0"/>
    <n v="0"/>
    <s v="."/>
    <s v="."/>
    <n v="0"/>
    <n v="1958"/>
    <m/>
    <m/>
  </r>
  <r>
    <x v="221"/>
    <x v="99"/>
    <n v="2346"/>
    <n v="2205"/>
    <n v="141"/>
    <n v="0"/>
    <n v="0"/>
    <s v="."/>
    <s v="."/>
    <n v="0"/>
    <n v="1958"/>
    <m/>
    <m/>
  </r>
  <r>
    <x v="221"/>
    <x v="100"/>
    <n v="2447"/>
    <n v="2193"/>
    <n v="168"/>
    <n v="0"/>
    <n v="86"/>
    <s v="."/>
    <s v="."/>
    <n v="0"/>
    <n v="1958"/>
    <m/>
    <m/>
  </r>
  <r>
    <x v="221"/>
    <x v="101"/>
    <n v="2802"/>
    <n v="2507"/>
    <n v="201"/>
    <n v="0"/>
    <n v="94"/>
    <s v="."/>
    <s v="."/>
    <n v="0"/>
    <n v="1958"/>
    <m/>
    <m/>
  </r>
  <r>
    <x v="221"/>
    <x v="102"/>
    <n v="2609"/>
    <n v="2279"/>
    <n v="222"/>
    <n v="0"/>
    <n v="107"/>
    <s v="."/>
    <s v="."/>
    <n v="0"/>
    <n v="1958"/>
    <m/>
    <m/>
  </r>
  <r>
    <x v="221"/>
    <x v="103"/>
    <n v="2756"/>
    <n v="2382"/>
    <n v="258"/>
    <n v="0"/>
    <n v="116"/>
    <s v="."/>
    <s v="."/>
    <n v="0"/>
    <n v="1958"/>
    <m/>
    <m/>
  </r>
  <r>
    <x v="221"/>
    <x v="104"/>
    <n v="2791"/>
    <n v="2375"/>
    <n v="307"/>
    <n v="0"/>
    <n v="109"/>
    <s v="."/>
    <s v="."/>
    <n v="0"/>
    <n v="1958"/>
    <m/>
    <m/>
  </r>
  <r>
    <x v="221"/>
    <x v="66"/>
    <n v="2611"/>
    <n v="2292"/>
    <n v="319"/>
    <n v="0"/>
    <n v="0"/>
    <s v="."/>
    <s v="."/>
    <n v="0"/>
    <n v="1958"/>
    <m/>
    <m/>
  </r>
  <r>
    <x v="221"/>
    <x v="67"/>
    <n v="2608"/>
    <n v="2258"/>
    <n v="350"/>
    <n v="0"/>
    <n v="0"/>
    <s v="."/>
    <s v="."/>
    <n v="0"/>
    <n v="1958"/>
    <m/>
    <m/>
  </r>
  <r>
    <x v="221"/>
    <x v="68"/>
    <n v="2586"/>
    <n v="2236"/>
    <n v="350"/>
    <n v="0"/>
    <n v="0"/>
    <s v="."/>
    <s v="."/>
    <n v="0"/>
    <n v="1958"/>
    <m/>
    <m/>
  </r>
  <r>
    <x v="221"/>
    <x v="69"/>
    <n v="2708"/>
    <n v="2304"/>
    <n v="335"/>
    <n v="0"/>
    <n v="69"/>
    <s v="."/>
    <s v="."/>
    <n v="0"/>
    <n v="1958"/>
    <m/>
    <m/>
  </r>
  <r>
    <x v="221"/>
    <x v="70"/>
    <n v="2856"/>
    <n v="2527"/>
    <n v="329"/>
    <n v="0"/>
    <n v="0"/>
    <s v="."/>
    <s v="."/>
    <n v="0"/>
    <n v="1958"/>
    <m/>
    <m/>
  </r>
  <r>
    <x v="221"/>
    <x v="71"/>
    <n v="2855"/>
    <n v="2420"/>
    <n v="347"/>
    <n v="0"/>
    <n v="88"/>
    <s v="."/>
    <s v="."/>
    <n v="0"/>
    <n v="1958"/>
    <m/>
    <m/>
  </r>
  <r>
    <x v="221"/>
    <x v="72"/>
    <n v="3237"/>
    <n v="2878"/>
    <n v="358"/>
    <n v="0"/>
    <n v="0"/>
    <s v="."/>
    <s v="."/>
    <n v="0"/>
    <n v="1958"/>
    <m/>
    <m/>
  </r>
  <r>
    <x v="221"/>
    <x v="73"/>
    <n v="2269"/>
    <n v="1943"/>
    <n v="238"/>
    <n v="0"/>
    <n v="88"/>
    <s v="."/>
    <s v="."/>
    <n v="0"/>
    <n v="1958"/>
    <m/>
    <m/>
  </r>
  <r>
    <x v="221"/>
    <x v="74"/>
    <n v="1809"/>
    <n v="1620"/>
    <n v="93"/>
    <n v="0"/>
    <n v="97"/>
    <s v="."/>
    <s v="."/>
    <n v="0"/>
    <n v="1958"/>
    <m/>
    <m/>
  </r>
  <r>
    <x v="221"/>
    <x v="75"/>
    <n v="1594"/>
    <n v="1462"/>
    <n v="73"/>
    <n v="0"/>
    <n v="60"/>
    <s v="."/>
    <s v="."/>
    <n v="0"/>
    <n v="1958"/>
    <m/>
    <m/>
  </r>
  <r>
    <x v="221"/>
    <x v="76"/>
    <n v="1685"/>
    <n v="1574"/>
    <n v="60"/>
    <n v="0"/>
    <n v="50"/>
    <s v="."/>
    <s v="."/>
    <n v="0"/>
    <n v="1958"/>
    <m/>
    <m/>
  </r>
  <r>
    <x v="221"/>
    <x v="77"/>
    <n v="1215"/>
    <n v="1108"/>
    <n v="49"/>
    <n v="0"/>
    <n v="58"/>
    <s v="."/>
    <s v="."/>
    <n v="0"/>
    <n v="1958"/>
    <m/>
    <m/>
  </r>
  <r>
    <x v="221"/>
    <x v="78"/>
    <n v="443"/>
    <n v="362"/>
    <n v="25"/>
    <n v="0"/>
    <n v="56"/>
    <s v="."/>
    <s v="."/>
    <n v="0"/>
    <n v="1958"/>
    <m/>
    <m/>
  </r>
  <r>
    <x v="221"/>
    <x v="79"/>
    <n v="1574"/>
    <n v="1150"/>
    <n v="330"/>
    <n v="0"/>
    <n v="94"/>
    <s v="."/>
    <s v="."/>
    <n v="0"/>
    <n v="1958"/>
    <m/>
    <m/>
  </r>
  <r>
    <x v="221"/>
    <x v="80"/>
    <n v="2579"/>
    <n v="1841"/>
    <n v="608"/>
    <n v="0"/>
    <n v="130"/>
    <s v="."/>
    <s v="."/>
    <n v="0"/>
    <n v="1958"/>
    <m/>
    <m/>
  </r>
  <r>
    <x v="221"/>
    <x v="81"/>
    <n v="2788"/>
    <n v="1910"/>
    <n v="739"/>
    <n v="0"/>
    <n v="139"/>
    <s v="."/>
    <s v="."/>
    <n v="0"/>
    <n v="1958"/>
    <m/>
    <m/>
  </r>
  <r>
    <x v="221"/>
    <x v="0"/>
    <n v="2329"/>
    <n v="1463"/>
    <n v="733"/>
    <n v="0"/>
    <n v="133"/>
    <s v="."/>
    <s v="."/>
    <n v="0"/>
    <n v="1958"/>
    <m/>
    <m/>
  </r>
  <r>
    <x v="221"/>
    <x v="1"/>
    <n v="2794"/>
    <n v="1856"/>
    <n v="790"/>
    <n v="0"/>
    <n v="147"/>
    <n v="0"/>
    <n v="0.59"/>
    <n v="16"/>
    <n v="1958"/>
    <m/>
    <m/>
  </r>
  <r>
    <x v="221"/>
    <x v="2"/>
    <n v="3358"/>
    <n v="2326"/>
    <n v="852"/>
    <n v="0"/>
    <n v="179"/>
    <n v="0"/>
    <n v="0.71"/>
    <n v="17"/>
    <n v="1958"/>
    <m/>
    <m/>
  </r>
  <r>
    <x v="221"/>
    <x v="3"/>
    <n v="3065"/>
    <n v="1935"/>
    <n v="943"/>
    <n v="0"/>
    <n v="188"/>
    <n v="0"/>
    <n v="0.64"/>
    <n v="19"/>
    <n v="1958"/>
    <m/>
    <m/>
  </r>
  <r>
    <x v="221"/>
    <x v="4"/>
    <n v="2822"/>
    <n v="1594"/>
    <n v="1013"/>
    <n v="0"/>
    <n v="215"/>
    <n v="0"/>
    <n v="0.57999999999999996"/>
    <n v="22"/>
    <n v="1958"/>
    <m/>
    <m/>
  </r>
  <r>
    <x v="221"/>
    <x v="5"/>
    <n v="3439"/>
    <n v="1916"/>
    <n v="1277"/>
    <n v="0"/>
    <n v="247"/>
    <n v="0"/>
    <n v="0.7"/>
    <n v="27"/>
    <n v="1958"/>
    <m/>
    <m/>
  </r>
  <r>
    <x v="221"/>
    <x v="6"/>
    <n v="3718"/>
    <n v="1894"/>
    <n v="1536"/>
    <n v="0"/>
    <n v="288"/>
    <n v="0"/>
    <n v="0.74"/>
    <n v="30"/>
    <n v="1958"/>
    <m/>
    <m/>
  </r>
  <r>
    <x v="221"/>
    <x v="7"/>
    <n v="4658"/>
    <n v="2282"/>
    <n v="2053"/>
    <n v="-1"/>
    <n v="324"/>
    <n v="0"/>
    <n v="0.92"/>
    <n v="32"/>
    <n v="1958"/>
    <m/>
    <m/>
  </r>
  <r>
    <x v="221"/>
    <x v="8"/>
    <n v="4831"/>
    <n v="2405"/>
    <n v="2086"/>
    <n v="-1"/>
    <n v="341"/>
    <n v="0"/>
    <n v="0.94"/>
    <n v="32"/>
    <n v="1958"/>
    <m/>
    <m/>
  </r>
  <r>
    <x v="221"/>
    <x v="9"/>
    <n v="4446"/>
    <n v="1694"/>
    <n v="2456"/>
    <n v="-1"/>
    <n v="297"/>
    <n v="0"/>
    <n v="0.86"/>
    <n v="38"/>
    <n v="1958"/>
    <m/>
    <m/>
  </r>
  <r>
    <x v="221"/>
    <x v="10"/>
    <n v="4533"/>
    <n v="1650"/>
    <n v="2519"/>
    <n v="-1"/>
    <n v="365"/>
    <n v="0"/>
    <n v="0.86"/>
    <n v="42"/>
    <n v="1989"/>
    <m/>
    <m/>
  </r>
  <r>
    <x v="221"/>
    <x v="11"/>
    <n v="5324"/>
    <n v="1877"/>
    <n v="3035"/>
    <n v="-1"/>
    <n v="413"/>
    <n v="0"/>
    <n v="1"/>
    <n v="50"/>
    <n v="1989"/>
    <m/>
    <m/>
  </r>
  <r>
    <x v="221"/>
    <x v="12"/>
    <n v="5560"/>
    <n v="1632"/>
    <n v="3439"/>
    <n v="-1"/>
    <n v="490"/>
    <n v="0"/>
    <n v="1.02"/>
    <n v="45"/>
    <n v="1989"/>
    <m/>
    <m/>
  </r>
  <r>
    <x v="221"/>
    <x v="13"/>
    <n v="6587"/>
    <n v="1706"/>
    <n v="4375"/>
    <n v="-1"/>
    <n v="507"/>
    <n v="0"/>
    <n v="1.19"/>
    <n v="19"/>
    <n v="1989"/>
    <m/>
    <m/>
  </r>
  <r>
    <x v="221"/>
    <x v="14"/>
    <n v="7937"/>
    <n v="2022"/>
    <n v="5429"/>
    <n v="-1"/>
    <n v="487"/>
    <n v="0"/>
    <n v="1.4"/>
    <n v="16"/>
    <n v="1989"/>
    <m/>
    <m/>
  </r>
  <r>
    <x v="221"/>
    <x v="15"/>
    <n v="7681"/>
    <n v="1412"/>
    <n v="5682"/>
    <n v="-1"/>
    <n v="588"/>
    <n v="0"/>
    <n v="1.33"/>
    <n v="15"/>
    <n v="1989"/>
    <m/>
    <m/>
  </r>
  <r>
    <x v="221"/>
    <x v="16"/>
    <n v="8282"/>
    <n v="1208"/>
    <n v="6526"/>
    <n v="0"/>
    <n v="549"/>
    <n v="0"/>
    <n v="1.41"/>
    <n v="15"/>
    <n v="1989"/>
    <m/>
    <m/>
  </r>
  <r>
    <x v="221"/>
    <x v="17"/>
    <n v="8598"/>
    <n v="973"/>
    <n v="7037"/>
    <n v="-1"/>
    <n v="588"/>
    <n v="0"/>
    <n v="1.44"/>
    <n v="15"/>
    <n v="1989"/>
    <m/>
    <m/>
  </r>
  <r>
    <x v="221"/>
    <x v="18"/>
    <n v="8880"/>
    <n v="750"/>
    <n v="7560"/>
    <n v="1"/>
    <n v="568"/>
    <n v="0"/>
    <n v="1.47"/>
    <n v="15"/>
    <n v="1989"/>
    <m/>
    <m/>
  </r>
  <r>
    <x v="221"/>
    <x v="19"/>
    <n v="9825"/>
    <n v="658"/>
    <n v="8573"/>
    <n v="6"/>
    <n v="588"/>
    <n v="0"/>
    <n v="1.61"/>
    <n v="12"/>
    <n v="1989"/>
    <m/>
    <m/>
  </r>
  <r>
    <x v="221"/>
    <x v="20"/>
    <n v="10389"/>
    <n v="632"/>
    <n v="9134"/>
    <n v="7"/>
    <n v="617"/>
    <n v="0"/>
    <n v="1.69"/>
    <n v="9"/>
    <n v="1989"/>
    <m/>
    <m/>
  </r>
  <r>
    <x v="221"/>
    <x v="21"/>
    <n v="10989"/>
    <n v="588"/>
    <n v="9725"/>
    <n v="23"/>
    <n v="652"/>
    <n v="0"/>
    <n v="1.77"/>
    <n v="428"/>
    <n v="1989"/>
    <m/>
    <m/>
  </r>
  <r>
    <x v="221"/>
    <x v="22"/>
    <n v="11438"/>
    <n v="399"/>
    <n v="10274"/>
    <n v="55"/>
    <n v="710"/>
    <n v="0"/>
    <n v="1.83"/>
    <n v="419"/>
    <n v="1989"/>
    <m/>
    <m/>
  </r>
  <r>
    <x v="221"/>
    <x v="23"/>
    <n v="11719"/>
    <n v="355"/>
    <n v="10517"/>
    <n v="70"/>
    <n v="777"/>
    <n v="0"/>
    <n v="1.86"/>
    <n v="504"/>
    <n v="1989"/>
    <m/>
    <m/>
  </r>
  <r>
    <x v="221"/>
    <x v="24"/>
    <n v="12616"/>
    <n v="337"/>
    <n v="11401"/>
    <n v="95"/>
    <n v="783"/>
    <n v="0"/>
    <n v="1.98"/>
    <n v="512"/>
    <n v="1989"/>
    <m/>
    <m/>
  </r>
  <r>
    <x v="221"/>
    <x v="25"/>
    <n v="11312"/>
    <n v="285"/>
    <n v="10112"/>
    <n v="201"/>
    <n v="714"/>
    <n v="0"/>
    <n v="1.77"/>
    <n v="504"/>
    <n v="1989"/>
    <m/>
    <m/>
  </r>
  <r>
    <x v="221"/>
    <x v="26"/>
    <n v="10662"/>
    <n v="211"/>
    <n v="9616"/>
    <n v="323"/>
    <n v="512"/>
    <n v="0"/>
    <n v="1.67"/>
    <n v="510"/>
    <n v="1989"/>
    <m/>
    <m/>
  </r>
  <r>
    <x v="221"/>
    <x v="27"/>
    <n v="11040"/>
    <n v="201"/>
    <n v="10019"/>
    <n v="338"/>
    <n v="482"/>
    <n v="0"/>
    <n v="1.72"/>
    <n v="522"/>
    <n v="1989"/>
    <m/>
    <m/>
  </r>
  <r>
    <x v="221"/>
    <x v="28"/>
    <n v="11204"/>
    <n v="258"/>
    <n v="10064"/>
    <n v="386"/>
    <n v="496"/>
    <n v="0"/>
    <n v="1.75"/>
    <n v="579"/>
    <n v="1989"/>
    <m/>
    <m/>
  </r>
  <r>
    <x v="221"/>
    <x v="29"/>
    <n v="11513"/>
    <n v="241"/>
    <n v="10346"/>
    <n v="424"/>
    <n v="503"/>
    <n v="0"/>
    <n v="1.81"/>
    <n v="592"/>
    <n v="1989"/>
    <m/>
    <m/>
  </r>
  <r>
    <x v="221"/>
    <x v="30"/>
    <n v="10884"/>
    <n v="243"/>
    <n v="9633"/>
    <n v="474"/>
    <n v="535"/>
    <n v="0"/>
    <n v="1.71"/>
    <n v="578"/>
    <n v="1989"/>
    <m/>
    <m/>
  </r>
  <r>
    <x v="221"/>
    <x v="31"/>
    <n v="11055"/>
    <n v="351"/>
    <n v="9584"/>
    <n v="541"/>
    <n v="578"/>
    <n v="0"/>
    <n v="1.74"/>
    <n v="567"/>
    <n v="1989"/>
    <m/>
    <m/>
  </r>
  <r>
    <x v="221"/>
    <x v="32"/>
    <n v="10597"/>
    <n v="523"/>
    <n v="8899"/>
    <n v="584"/>
    <n v="591"/>
    <n v="0"/>
    <n v="1.66"/>
    <n v="580"/>
    <n v="1989"/>
    <m/>
    <m/>
  </r>
  <r>
    <x v="221"/>
    <x v="33"/>
    <n v="9989"/>
    <n v="510"/>
    <n v="8305"/>
    <n v="617"/>
    <n v="558"/>
    <n v="0"/>
    <n v="1.56"/>
    <n v="551"/>
    <n v="1989"/>
    <m/>
    <m/>
  </r>
  <r>
    <x v="221"/>
    <x v="34"/>
    <n v="10927"/>
    <n v="533"/>
    <n v="9160"/>
    <n v="678"/>
    <n v="557"/>
    <n v="0"/>
    <n v="1.7"/>
    <n v="583"/>
    <n v="1989"/>
    <m/>
    <m/>
  </r>
  <r>
    <x v="221"/>
    <x v="35"/>
    <n v="10683"/>
    <n v="546"/>
    <n v="8811"/>
    <n v="756"/>
    <n v="569"/>
    <n v="0"/>
    <n v="1.65"/>
    <n v="657"/>
    <n v="1989"/>
    <m/>
    <m/>
  </r>
  <r>
    <x v="221"/>
    <x v="36"/>
    <n v="10861"/>
    <n v="546"/>
    <n v="8944"/>
    <n v="792"/>
    <n v="579"/>
    <n v="0"/>
    <n v="1.67"/>
    <n v="678"/>
    <n v="1989"/>
    <m/>
    <m/>
  </r>
  <r>
    <x v="221"/>
    <x v="37"/>
    <n v="11534"/>
    <n v="469"/>
    <n v="9657"/>
    <n v="811"/>
    <n v="597"/>
    <n v="0"/>
    <n v="1.76"/>
    <n v="744"/>
    <n v="1989"/>
    <m/>
    <m/>
  </r>
  <r>
    <x v="221"/>
    <x v="38"/>
    <n v="10977"/>
    <n v="439"/>
    <n v="9041"/>
    <n v="869"/>
    <n v="628"/>
    <n v="0"/>
    <n v="1.67"/>
    <n v="757"/>
    <n v="1989"/>
    <m/>
    <m/>
  </r>
  <r>
    <x v="221"/>
    <x v="39"/>
    <n v="11102"/>
    <n v="378"/>
    <n v="9174"/>
    <n v="875"/>
    <n v="675"/>
    <n v="0"/>
    <n v="1.68"/>
    <n v="793"/>
    <n v="1989"/>
    <m/>
    <m/>
  </r>
  <r>
    <x v="221"/>
    <x v="40"/>
    <n v="10763"/>
    <n v="376"/>
    <n v="8691"/>
    <n v="952"/>
    <n v="743"/>
    <n v="0"/>
    <n v="1.61"/>
    <n v="837"/>
    <n v="1989"/>
    <m/>
    <m/>
  </r>
  <r>
    <x v="221"/>
    <x v="41"/>
    <n v="11620"/>
    <n v="370"/>
    <n v="9522"/>
    <n v="1019"/>
    <n v="709"/>
    <n v="0"/>
    <n v="1.73"/>
    <n v="858"/>
    <n v="1990"/>
    <m/>
    <m/>
  </r>
  <r>
    <x v="221"/>
    <x v="42"/>
    <n v="11646"/>
    <n v="314"/>
    <n v="9550"/>
    <n v="1144"/>
    <n v="639"/>
    <n v="0"/>
    <n v="1.71"/>
    <n v="810"/>
    <n v="1990"/>
    <m/>
    <m/>
  </r>
  <r>
    <x v="221"/>
    <x v="43"/>
    <n v="11670"/>
    <n v="221"/>
    <n v="9668"/>
    <n v="1203"/>
    <n v="579"/>
    <n v="0"/>
    <n v="1.7"/>
    <n v="880"/>
    <n v="1990"/>
    <m/>
    <m/>
  </r>
  <r>
    <x v="221"/>
    <x v="44"/>
    <n v="11113"/>
    <n v="183"/>
    <n v="9124"/>
    <n v="1262"/>
    <n v="544"/>
    <n v="0"/>
    <n v="1.6"/>
    <n v="929"/>
    <n v="1990"/>
    <m/>
    <m/>
  </r>
  <r>
    <x v="221"/>
    <x v="45"/>
    <n v="11269"/>
    <n v="186"/>
    <n v="9245"/>
    <n v="1244"/>
    <n v="594"/>
    <n v="0"/>
    <n v="1.6"/>
    <n v="988"/>
    <n v="1990"/>
    <m/>
    <m/>
  </r>
  <r>
    <x v="221"/>
    <x v="46"/>
    <n v="10697"/>
    <n v="197"/>
    <n v="8582"/>
    <n v="1371"/>
    <n v="547"/>
    <n v="0"/>
    <n v="1.51"/>
    <n v="1032"/>
    <n v="1990"/>
    <m/>
    <m/>
  </r>
  <r>
    <x v="221"/>
    <x v="47"/>
    <n v="10877"/>
    <n v="149"/>
    <n v="8749"/>
    <n v="1484"/>
    <n v="495"/>
    <n v="0"/>
    <n v="1.53"/>
    <n v="1078"/>
    <n v="1990"/>
    <m/>
    <m/>
  </r>
  <r>
    <x v="221"/>
    <x v="48"/>
    <n v="11308"/>
    <n v="115"/>
    <n v="9275"/>
    <n v="1433"/>
    <n v="485"/>
    <n v="0"/>
    <n v="1.58"/>
    <n v="1123"/>
    <n v="1990"/>
    <m/>
    <m/>
  </r>
  <r>
    <x v="221"/>
    <x v="49"/>
    <n v="11373"/>
    <n v="95"/>
    <n v="9313"/>
    <n v="1475"/>
    <n v="490"/>
    <n v="0"/>
    <n v="1.58"/>
    <n v="1173"/>
    <n v="1990"/>
    <m/>
    <m/>
  </r>
  <r>
    <x v="221"/>
    <x v="50"/>
    <n v="11097"/>
    <n v="98"/>
    <n v="8988"/>
    <n v="1528"/>
    <n v="483"/>
    <n v="0"/>
    <n v="1.54"/>
    <n v="1225"/>
    <n v="1990"/>
    <m/>
    <m/>
  </r>
  <r>
    <x v="221"/>
    <x v="51"/>
    <n v="10649"/>
    <n v="140"/>
    <n v="8476"/>
    <n v="1520"/>
    <n v="513"/>
    <n v="0"/>
    <n v="1.47"/>
    <n v="1293"/>
    <n v="1990"/>
    <m/>
    <m/>
  </r>
  <r>
    <x v="221"/>
    <x v="52"/>
    <n v="11711"/>
    <n v="149"/>
    <n v="9443"/>
    <n v="1582"/>
    <n v="537"/>
    <n v="0"/>
    <n v="1.61"/>
    <n v="1253"/>
    <n v="1990"/>
    <m/>
    <m/>
  </r>
  <r>
    <x v="221"/>
    <x v="53"/>
    <n v="11098"/>
    <n v="136"/>
    <n v="8896"/>
    <n v="1553"/>
    <n v="513"/>
    <n v="0"/>
    <n v="1.52"/>
    <n v="1109"/>
    <n v="1990"/>
    <m/>
    <m/>
  </r>
  <r>
    <x v="221"/>
    <x v="54"/>
    <n v="10956"/>
    <n v="139"/>
    <n v="8684"/>
    <n v="1641"/>
    <n v="491"/>
    <n v="0"/>
    <n v="1.49"/>
    <n v="1011"/>
    <n v="1990"/>
    <m/>
    <m/>
  </r>
  <r>
    <x v="221"/>
    <x v="55"/>
    <n v="11008"/>
    <n v="132"/>
    <n v="8659"/>
    <n v="1693"/>
    <n v="524"/>
    <n v="0"/>
    <n v="1.48"/>
    <n v="964"/>
    <n v="1990"/>
    <m/>
    <m/>
  </r>
  <r>
    <x v="221"/>
    <x v="56"/>
    <n v="11273"/>
    <n v="150"/>
    <n v="8838"/>
    <n v="1738"/>
    <n v="547"/>
    <n v="0"/>
    <n v="1.51"/>
    <n v="988"/>
    <n v="1990"/>
    <m/>
    <m/>
  </r>
  <r>
    <x v="221"/>
    <x v="57"/>
    <n v="11413"/>
    <n v="150"/>
    <n v="9024"/>
    <n v="1690"/>
    <n v="549"/>
    <n v="0"/>
    <n v="1.51"/>
    <n v="1041"/>
    <n v="1990"/>
    <m/>
    <m/>
  </r>
  <r>
    <x v="221"/>
    <x v="58"/>
    <n v="10359"/>
    <n v="176"/>
    <n v="7993"/>
    <n v="1646"/>
    <n v="544"/>
    <n v="0"/>
    <n v="1.36"/>
    <n v="1095"/>
    <n v="1990"/>
    <m/>
    <m/>
  </r>
  <r>
    <x v="221"/>
    <x v="59"/>
    <n v="11018"/>
    <n v="160"/>
    <n v="8547"/>
    <n v="1753"/>
    <n v="558"/>
    <n v="0"/>
    <n v="1.43"/>
    <n v="1172"/>
    <n v="1990"/>
    <m/>
    <m/>
  </r>
  <r>
    <x v="221"/>
    <x v="60"/>
    <n v="11357"/>
    <n v="148"/>
    <n v="8960"/>
    <n v="1683"/>
    <n v="566"/>
    <n v="0"/>
    <n v="1.46"/>
    <n v="1125"/>
    <n v="1990"/>
    <m/>
    <m/>
  </r>
  <r>
    <x v="221"/>
    <x v="61"/>
    <n v="10634"/>
    <n v="149"/>
    <n v="7989"/>
    <n v="1880"/>
    <n v="616"/>
    <n v="0"/>
    <n v="1.35"/>
    <n v="1177"/>
    <n v="1990"/>
    <m/>
    <m/>
  </r>
  <r>
    <x v="221"/>
    <x v="62"/>
    <n v="10081"/>
    <n v="139"/>
    <n v="7652"/>
    <n v="1667"/>
    <n v="622"/>
    <n v="0"/>
    <n v="1.27"/>
    <n v="1263"/>
    <n v="1990"/>
    <m/>
    <m/>
  </r>
  <r>
    <x v="221"/>
    <x v="63"/>
    <n v="10301"/>
    <n v="126"/>
    <n v="7730"/>
    <n v="1828"/>
    <n v="617"/>
    <n v="0"/>
    <n v="1.28"/>
    <n v="1283"/>
    <n v="1990"/>
    <m/>
    <m/>
  </r>
  <r>
    <x v="221"/>
    <x v="64"/>
    <n v="10970"/>
    <n v="128"/>
    <n v="8299"/>
    <n v="1925"/>
    <n v="618"/>
    <n v="0"/>
    <n v="1.35"/>
    <n v="1288"/>
    <n v="1990"/>
    <m/>
    <m/>
  </r>
  <r>
    <x v="221"/>
    <x v="65"/>
    <n v="9628"/>
    <n v="148"/>
    <n v="7230"/>
    <n v="1668"/>
    <n v="583"/>
    <n v="0"/>
    <n v="1.17"/>
    <n v="1312"/>
    <n v="1990"/>
    <m/>
    <m/>
  </r>
  <r>
    <x v="222"/>
    <x v="103"/>
    <n v="1"/>
    <s v="."/>
    <s v="."/>
    <s v="."/>
    <n v="1"/>
    <s v="."/>
    <s v="."/>
    <n v="0"/>
    <n v="1958"/>
    <m/>
    <m/>
  </r>
  <r>
    <x v="222"/>
    <x v="104"/>
    <n v="3"/>
    <s v="."/>
    <s v="."/>
    <s v="."/>
    <n v="3"/>
    <s v="."/>
    <s v="."/>
    <n v="0"/>
    <n v="1958"/>
    <m/>
    <m/>
  </r>
  <r>
    <x v="222"/>
    <x v="66"/>
    <n v="4"/>
    <s v="."/>
    <s v="."/>
    <s v="."/>
    <n v="4"/>
    <s v="."/>
    <s v="."/>
    <n v="0"/>
    <n v="1958"/>
    <m/>
    <m/>
  </r>
  <r>
    <x v="222"/>
    <x v="67"/>
    <n v="3"/>
    <s v="."/>
    <s v="."/>
    <s v="."/>
    <n v="3"/>
    <s v="."/>
    <s v="."/>
    <n v="0"/>
    <n v="1958"/>
    <m/>
    <m/>
  </r>
  <r>
    <x v="222"/>
    <x v="68"/>
    <n v="4"/>
    <s v="."/>
    <s v="."/>
    <s v="."/>
    <n v="4"/>
    <s v="."/>
    <s v="."/>
    <n v="0"/>
    <n v="1958"/>
    <m/>
    <m/>
  </r>
  <r>
    <x v="222"/>
    <x v="69"/>
    <n v="8"/>
    <s v="."/>
    <s v="."/>
    <s v="."/>
    <n v="8"/>
    <s v="."/>
    <s v="."/>
    <n v="0"/>
    <n v="1958"/>
    <m/>
    <m/>
  </r>
  <r>
    <x v="222"/>
    <x v="70"/>
    <n v="17"/>
    <s v="."/>
    <s v="."/>
    <s v="."/>
    <n v="17"/>
    <s v="."/>
    <s v="."/>
    <n v="0"/>
    <n v="1958"/>
    <m/>
    <m/>
  </r>
  <r>
    <x v="222"/>
    <x v="71"/>
    <n v="17"/>
    <s v="."/>
    <s v="."/>
    <s v="."/>
    <n v="17"/>
    <s v="."/>
    <s v="."/>
    <n v="0"/>
    <n v="1958"/>
    <m/>
    <m/>
  </r>
  <r>
    <x v="222"/>
    <x v="72"/>
    <n v="16"/>
    <s v="."/>
    <s v="."/>
    <s v="."/>
    <n v="16"/>
    <s v="."/>
    <s v="."/>
    <n v="0"/>
    <n v="1958"/>
    <m/>
    <m/>
  </r>
  <r>
    <x v="222"/>
    <x v="73"/>
    <n v="6"/>
    <s v="."/>
    <s v="."/>
    <s v="."/>
    <n v="6"/>
    <s v="."/>
    <s v="."/>
    <n v="0"/>
    <n v="1958"/>
    <m/>
    <m/>
  </r>
  <r>
    <x v="222"/>
    <x v="74"/>
    <n v="6"/>
    <s v="."/>
    <s v="."/>
    <s v="."/>
    <n v="6"/>
    <s v="."/>
    <s v="."/>
    <n v="0"/>
    <n v="1958"/>
    <m/>
    <m/>
  </r>
  <r>
    <x v="222"/>
    <x v="75"/>
    <n v="15"/>
    <s v="."/>
    <s v="."/>
    <s v="."/>
    <n v="15"/>
    <s v="."/>
    <s v="."/>
    <n v="0"/>
    <n v="1958"/>
    <m/>
    <m/>
  </r>
  <r>
    <x v="222"/>
    <x v="76"/>
    <n v="10"/>
    <s v="."/>
    <s v="."/>
    <s v="."/>
    <n v="10"/>
    <s v="."/>
    <s v="."/>
    <n v="0"/>
    <n v="1958"/>
    <m/>
    <m/>
  </r>
  <r>
    <x v="222"/>
    <x v="77"/>
    <n v="5"/>
    <s v="."/>
    <s v="."/>
    <s v="."/>
    <n v="5"/>
    <s v="."/>
    <s v="."/>
    <n v="0"/>
    <n v="1958"/>
    <m/>
    <m/>
  </r>
  <r>
    <x v="222"/>
    <x v="78"/>
    <n v="5"/>
    <s v="."/>
    <s v="."/>
    <s v="."/>
    <n v="5"/>
    <s v="."/>
    <s v="."/>
    <n v="0"/>
    <n v="1958"/>
    <m/>
    <m/>
  </r>
  <r>
    <x v="222"/>
    <x v="79"/>
    <n v="6"/>
    <s v="."/>
    <s v="."/>
    <s v="."/>
    <n v="6"/>
    <s v="."/>
    <s v="."/>
    <n v="0"/>
    <n v="1958"/>
    <m/>
    <m/>
  </r>
  <r>
    <x v="222"/>
    <x v="80"/>
    <n v="7"/>
    <s v="."/>
    <s v="."/>
    <s v="."/>
    <n v="7"/>
    <s v="."/>
    <s v="."/>
    <n v="0"/>
    <n v="1958"/>
    <m/>
    <m/>
  </r>
  <r>
    <x v="222"/>
    <x v="81"/>
    <n v="7"/>
    <s v="."/>
    <s v="."/>
    <s v="."/>
    <n v="7"/>
    <s v="."/>
    <s v="."/>
    <n v="0"/>
    <n v="1958"/>
    <m/>
    <m/>
  </r>
  <r>
    <x v="222"/>
    <x v="0"/>
    <n v="8"/>
    <s v="."/>
    <s v="."/>
    <s v="."/>
    <n v="8"/>
    <s v="."/>
    <s v="."/>
    <n v="0"/>
    <n v="1958"/>
    <m/>
    <m/>
  </r>
  <r>
    <x v="222"/>
    <x v="1"/>
    <n v="113"/>
    <n v="1"/>
    <n v="102"/>
    <n v="0"/>
    <n v="9"/>
    <n v="0"/>
    <n v="0.03"/>
    <n v="0"/>
    <n v="1958"/>
    <m/>
    <m/>
  </r>
  <r>
    <x v="222"/>
    <x v="2"/>
    <n v="104"/>
    <n v="2"/>
    <n v="93"/>
    <n v="0"/>
    <n v="9"/>
    <n v="0"/>
    <n v="0.03"/>
    <n v="0"/>
    <n v="1958"/>
    <m/>
    <m/>
  </r>
  <r>
    <x v="222"/>
    <x v="3"/>
    <n v="130"/>
    <n v="2"/>
    <n v="107"/>
    <n v="0"/>
    <n v="21"/>
    <n v="0"/>
    <n v="0.04"/>
    <n v="0"/>
    <n v="1958"/>
    <m/>
    <m/>
  </r>
  <r>
    <x v="222"/>
    <x v="4"/>
    <n v="140"/>
    <n v="2"/>
    <n v="108"/>
    <n v="0"/>
    <n v="30"/>
    <n v="0"/>
    <n v="0.04"/>
    <n v="4"/>
    <n v="1958"/>
    <m/>
    <m/>
  </r>
  <r>
    <x v="222"/>
    <x v="5"/>
    <n v="158"/>
    <n v="1"/>
    <n v="122"/>
    <n v="0"/>
    <n v="34"/>
    <n v="0"/>
    <n v="0.04"/>
    <n v="3"/>
    <n v="1958"/>
    <m/>
    <m/>
  </r>
  <r>
    <x v="222"/>
    <x v="6"/>
    <n v="449"/>
    <n v="4"/>
    <n v="409"/>
    <n v="0"/>
    <n v="36"/>
    <n v="0"/>
    <n v="0.12"/>
    <n v="3"/>
    <n v="1958"/>
    <m/>
    <m/>
  </r>
  <r>
    <x v="222"/>
    <x v="7"/>
    <n v="547"/>
    <n v="4"/>
    <n v="499"/>
    <n v="0"/>
    <n v="44"/>
    <n v="0"/>
    <n v="0.14000000000000001"/>
    <n v="4"/>
    <n v="1958"/>
    <m/>
    <m/>
  </r>
  <r>
    <x v="222"/>
    <x v="8"/>
    <n v="541"/>
    <n v="4"/>
    <n v="494"/>
    <n v="0"/>
    <n v="43"/>
    <n v="0"/>
    <n v="0.13"/>
    <n v="4"/>
    <n v="1958"/>
    <m/>
    <m/>
  </r>
  <r>
    <x v="222"/>
    <x v="9"/>
    <n v="592"/>
    <n v="3"/>
    <n v="536"/>
    <n v="0"/>
    <n v="53"/>
    <n v="0"/>
    <n v="0.14000000000000001"/>
    <n v="4"/>
    <n v="1958"/>
    <m/>
    <m/>
  </r>
  <r>
    <x v="222"/>
    <x v="10"/>
    <n v="608"/>
    <n v="3"/>
    <n v="543"/>
    <n v="0"/>
    <n v="61"/>
    <n v="0"/>
    <n v="0.14000000000000001"/>
    <n v="5"/>
    <n v="1989"/>
    <m/>
    <m/>
  </r>
  <r>
    <x v="222"/>
    <x v="11"/>
    <n v="879"/>
    <n v="3"/>
    <n v="810"/>
    <n v="0"/>
    <n v="66"/>
    <n v="0"/>
    <n v="0.19"/>
    <n v="5"/>
    <n v="1989"/>
    <m/>
    <m/>
  </r>
  <r>
    <x v="222"/>
    <x v="12"/>
    <n v="836"/>
    <n v="3"/>
    <n v="760"/>
    <n v="0"/>
    <n v="73"/>
    <n v="0"/>
    <n v="0.18"/>
    <n v="5"/>
    <n v="1989"/>
    <m/>
    <m/>
  </r>
  <r>
    <x v="222"/>
    <x v="13"/>
    <n v="874"/>
    <n v="3"/>
    <n v="789"/>
    <n v="0"/>
    <n v="83"/>
    <n v="0"/>
    <n v="0.18"/>
    <n v="5"/>
    <n v="1989"/>
    <m/>
    <m/>
  </r>
  <r>
    <x v="222"/>
    <x v="14"/>
    <n v="985"/>
    <n v="2"/>
    <n v="890"/>
    <n v="0"/>
    <n v="93"/>
    <n v="0"/>
    <n v="0.2"/>
    <n v="4"/>
    <n v="1989"/>
    <m/>
    <m/>
  </r>
  <r>
    <x v="222"/>
    <x v="15"/>
    <n v="1191"/>
    <n v="3"/>
    <n v="1102"/>
    <n v="0"/>
    <n v="86"/>
    <n v="0"/>
    <n v="0.23"/>
    <n v="5"/>
    <n v="1989"/>
    <m/>
    <m/>
  </r>
  <r>
    <x v="222"/>
    <x v="16"/>
    <n v="1003"/>
    <n v="3"/>
    <n v="908"/>
    <n v="0"/>
    <n v="92"/>
    <n v="0"/>
    <n v="0.19"/>
    <n v="4"/>
    <n v="1989"/>
    <m/>
    <m/>
  </r>
  <r>
    <x v="222"/>
    <x v="17"/>
    <n v="1341"/>
    <n v="3"/>
    <n v="1254"/>
    <n v="0"/>
    <n v="84"/>
    <n v="0"/>
    <n v="0.24"/>
    <n v="3"/>
    <n v="1989"/>
    <m/>
    <m/>
  </r>
  <r>
    <x v="222"/>
    <x v="18"/>
    <n v="1257"/>
    <n v="1"/>
    <n v="1174"/>
    <n v="0"/>
    <n v="82"/>
    <n v="0"/>
    <n v="0.22"/>
    <n v="3"/>
    <n v="1989"/>
    <m/>
    <m/>
  </r>
  <r>
    <x v="222"/>
    <x v="19"/>
    <n v="1626"/>
    <n v="1"/>
    <n v="1500"/>
    <n v="0"/>
    <n v="125"/>
    <n v="0"/>
    <n v="0.27"/>
    <n v="3"/>
    <n v="1989"/>
    <m/>
    <m/>
  </r>
  <r>
    <x v="222"/>
    <x v="20"/>
    <n v="1975"/>
    <n v="3"/>
    <n v="1793"/>
    <n v="52"/>
    <n v="127"/>
    <n v="0"/>
    <n v="0.32"/>
    <n v="3"/>
    <n v="1989"/>
    <m/>
    <m/>
  </r>
  <r>
    <x v="222"/>
    <x v="21"/>
    <n v="1816"/>
    <n v="1"/>
    <n v="1594"/>
    <n v="0"/>
    <n v="131"/>
    <n v="89"/>
    <n v="0.28999999999999998"/>
    <n v="35"/>
    <n v="1989"/>
    <m/>
    <m/>
  </r>
  <r>
    <x v="222"/>
    <x v="22"/>
    <n v="2423"/>
    <n v="5"/>
    <n v="2190"/>
    <n v="0"/>
    <n v="124"/>
    <n v="104"/>
    <n v="0.37"/>
    <n v="63"/>
    <n v="1989"/>
    <m/>
    <m/>
  </r>
  <r>
    <x v="222"/>
    <x v="23"/>
    <n v="2118"/>
    <n v="1"/>
    <n v="1880"/>
    <n v="0"/>
    <n v="137"/>
    <n v="99"/>
    <n v="0.31"/>
    <n v="68"/>
    <n v="1989"/>
    <m/>
    <m/>
  </r>
  <r>
    <x v="222"/>
    <x v="24"/>
    <n v="2153"/>
    <n v="3"/>
    <n v="1937"/>
    <n v="0"/>
    <n v="115"/>
    <n v="99"/>
    <n v="0.31"/>
    <n v="89"/>
    <n v="1989"/>
    <m/>
    <m/>
  </r>
  <r>
    <x v="222"/>
    <x v="25"/>
    <n v="2636"/>
    <n v="1"/>
    <n v="2409"/>
    <n v="0"/>
    <n v="131"/>
    <n v="95"/>
    <n v="0.36"/>
    <n v="97"/>
    <n v="1989"/>
    <m/>
    <m/>
  </r>
  <r>
    <x v="222"/>
    <x v="26"/>
    <n v="3050"/>
    <n v="2"/>
    <n v="2803"/>
    <n v="0"/>
    <n v="135"/>
    <n v="110"/>
    <n v="0.4"/>
    <n v="118"/>
    <n v="1989"/>
    <m/>
    <m/>
  </r>
  <r>
    <x v="222"/>
    <x v="27"/>
    <n v="3752"/>
    <n v="3"/>
    <n v="3348"/>
    <n v="61"/>
    <n v="151"/>
    <n v="190"/>
    <n v="0.48"/>
    <n v="74"/>
    <n v="1989"/>
    <m/>
    <m/>
  </r>
  <r>
    <x v="222"/>
    <x v="28"/>
    <n v="3999"/>
    <n v="3"/>
    <n v="3553"/>
    <n v="19"/>
    <n v="190"/>
    <n v="235"/>
    <n v="0.5"/>
    <n v="227"/>
    <n v="1989"/>
    <m/>
    <m/>
  </r>
  <r>
    <x v="222"/>
    <x v="29"/>
    <n v="4151"/>
    <n v="5"/>
    <n v="3658"/>
    <n v="18"/>
    <n v="195"/>
    <n v="275"/>
    <n v="0.5"/>
    <n v="200"/>
    <n v="1989"/>
    <m/>
    <m/>
  </r>
  <r>
    <x v="222"/>
    <x v="30"/>
    <n v="6149"/>
    <n v="3"/>
    <n v="5674"/>
    <n v="19"/>
    <n v="251"/>
    <n v="203"/>
    <n v="0.71"/>
    <n v="187"/>
    <n v="1989"/>
    <m/>
    <m/>
  </r>
  <r>
    <x v="222"/>
    <x v="31"/>
    <n v="5673"/>
    <n v="3"/>
    <n v="5187"/>
    <n v="25"/>
    <n v="271"/>
    <n v="187"/>
    <n v="0.64"/>
    <n v="203"/>
    <n v="1989"/>
    <m/>
    <m/>
  </r>
  <r>
    <x v="222"/>
    <x v="32"/>
    <n v="7264"/>
    <n v="6"/>
    <n v="6690"/>
    <n v="25"/>
    <n v="315"/>
    <n v="228"/>
    <n v="0.79"/>
    <n v="251"/>
    <n v="1989"/>
    <m/>
    <m/>
  </r>
  <r>
    <x v="222"/>
    <x v="33"/>
    <n v="6678"/>
    <n v="7"/>
    <n v="6063"/>
    <n v="26"/>
    <n v="353"/>
    <n v="228"/>
    <n v="0.7"/>
    <n v="280"/>
    <n v="1989"/>
    <m/>
    <m/>
  </r>
  <r>
    <x v="222"/>
    <x v="34"/>
    <n v="7625"/>
    <n v="5"/>
    <n v="6871"/>
    <n v="40"/>
    <n v="493"/>
    <n v="215"/>
    <n v="0.77"/>
    <n v="219"/>
    <n v="1989"/>
    <m/>
    <m/>
  </r>
  <r>
    <x v="222"/>
    <x v="35"/>
    <n v="9024"/>
    <n v="3"/>
    <n v="8172"/>
    <n v="68"/>
    <n v="582"/>
    <n v="200"/>
    <n v="0.88"/>
    <n v="234"/>
    <n v="1989"/>
    <m/>
    <m/>
  </r>
  <r>
    <x v="222"/>
    <x v="36"/>
    <n v="8086"/>
    <n v="1"/>
    <n v="7232"/>
    <n v="81"/>
    <n v="584"/>
    <n v="188"/>
    <n v="0.76"/>
    <n v="236"/>
    <n v="1989"/>
    <m/>
    <m/>
  </r>
  <r>
    <x v="222"/>
    <x v="37"/>
    <n v="8550"/>
    <n v="1"/>
    <n v="7734"/>
    <n v="204"/>
    <n v="571"/>
    <n v="41"/>
    <n v="0.78"/>
    <n v="299"/>
    <n v="1989"/>
    <m/>
    <m/>
  </r>
  <r>
    <x v="222"/>
    <x v="38"/>
    <n v="9879"/>
    <n v="1"/>
    <n v="7936"/>
    <n v="201"/>
    <n v="526"/>
    <n v="1216"/>
    <n v="0.88"/>
    <n v="201"/>
    <n v="1989"/>
    <m/>
    <m/>
  </r>
  <r>
    <x v="222"/>
    <x v="39"/>
    <n v="10075"/>
    <n v="1"/>
    <n v="8196"/>
    <n v="474"/>
    <n v="453"/>
    <n v="951"/>
    <n v="0.87"/>
    <n v="274"/>
    <n v="1989"/>
    <m/>
    <m/>
  </r>
  <r>
    <x v="222"/>
    <x v="40"/>
    <n v="9426"/>
    <n v="0"/>
    <n v="7483"/>
    <n v="777"/>
    <n v="476"/>
    <n v="691"/>
    <n v="0.79"/>
    <n v="404"/>
    <n v="1989"/>
    <m/>
    <m/>
  </r>
  <r>
    <x v="222"/>
    <x v="41"/>
    <n v="10188"/>
    <n v="0"/>
    <n v="7746"/>
    <n v="855"/>
    <n v="476"/>
    <n v="1111"/>
    <n v="0.83"/>
    <n v="408"/>
    <n v="1990"/>
    <m/>
    <m/>
  </r>
  <r>
    <x v="222"/>
    <x v="42"/>
    <n v="11598"/>
    <n v="1"/>
    <n v="8762"/>
    <n v="998"/>
    <n v="476"/>
    <n v="1361"/>
    <n v="0.91"/>
    <n v="269"/>
    <n v="1990"/>
    <m/>
    <m/>
  </r>
  <r>
    <x v="222"/>
    <x v="43"/>
    <n v="11704"/>
    <n v="1"/>
    <n v="8563"/>
    <n v="1032"/>
    <n v="503"/>
    <n v="1605"/>
    <n v="0.9"/>
    <n v="227"/>
    <n v="1990"/>
    <m/>
    <m/>
  </r>
  <r>
    <x v="222"/>
    <x v="44"/>
    <n v="12453"/>
    <n v="1"/>
    <n v="8938"/>
    <n v="1022"/>
    <n v="612"/>
    <n v="1879"/>
    <n v="0.93"/>
    <n v="162"/>
    <n v="1990"/>
    <m/>
    <m/>
  </r>
  <r>
    <x v="222"/>
    <x v="45"/>
    <n v="12721"/>
    <n v="1"/>
    <n v="8964"/>
    <n v="1108"/>
    <n v="612"/>
    <n v="2037"/>
    <n v="0.92"/>
    <n v="203"/>
    <n v="1990"/>
    <m/>
    <m/>
  </r>
  <r>
    <x v="222"/>
    <x v="46"/>
    <n v="11362"/>
    <n v="4"/>
    <n v="8847"/>
    <n v="1397"/>
    <n v="607"/>
    <n v="507"/>
    <n v="0.8"/>
    <n v="134"/>
    <n v="1990"/>
    <m/>
    <m/>
  </r>
  <r>
    <x v="222"/>
    <x v="47"/>
    <n v="11673"/>
    <n v="3"/>
    <n v="9062"/>
    <n v="1488"/>
    <n v="612"/>
    <n v="507"/>
    <n v="0.8"/>
    <n v="78"/>
    <n v="1990"/>
    <m/>
    <m/>
  </r>
  <r>
    <x v="222"/>
    <x v="48"/>
    <n v="11170"/>
    <n v="3"/>
    <n v="7547"/>
    <n v="2308"/>
    <n v="658"/>
    <n v="654"/>
    <n v="0.75"/>
    <n v="77"/>
    <n v="1990"/>
    <m/>
    <m/>
  </r>
  <r>
    <x v="222"/>
    <x v="49"/>
    <n v="13710"/>
    <n v="0"/>
    <n v="9417"/>
    <n v="2986"/>
    <n v="627"/>
    <n v="680"/>
    <n v="0.9"/>
    <n v="77"/>
    <n v="1990"/>
    <m/>
    <m/>
  </r>
  <r>
    <x v="222"/>
    <x v="50"/>
    <n v="14282"/>
    <n v="3"/>
    <n v="9834"/>
    <n v="3057"/>
    <n v="698"/>
    <n v="690"/>
    <n v="0.92"/>
    <n v="79"/>
    <n v="1990"/>
    <m/>
    <m/>
  </r>
  <r>
    <x v="222"/>
    <x v="51"/>
    <n v="13919"/>
    <n v="3"/>
    <n v="9509"/>
    <n v="3088"/>
    <n v="630"/>
    <n v="690"/>
    <n v="0.87"/>
    <n v="112"/>
    <n v="1990"/>
    <m/>
    <m/>
  </r>
  <r>
    <x v="222"/>
    <x v="52"/>
    <n v="13302"/>
    <n v="3"/>
    <n v="9363"/>
    <n v="2829"/>
    <n v="681"/>
    <n v="426"/>
    <n v="0.81"/>
    <n v="79"/>
    <n v="1990"/>
    <m/>
    <m/>
  </r>
  <r>
    <x v="222"/>
    <x v="53"/>
    <n v="10653"/>
    <n v="2"/>
    <n v="6268"/>
    <n v="3442"/>
    <n v="636"/>
    <n v="304"/>
    <n v="0.63"/>
    <n v="91"/>
    <n v="1990"/>
    <m/>
    <m/>
  </r>
  <r>
    <x v="222"/>
    <x v="54"/>
    <n v="14801"/>
    <n v="3"/>
    <n v="10270"/>
    <n v="3467"/>
    <n v="656"/>
    <n v="406"/>
    <n v="0.85"/>
    <n v="83"/>
    <n v="1990"/>
    <m/>
    <m/>
  </r>
  <r>
    <x v="222"/>
    <x v="55"/>
    <n v="13936"/>
    <n v="3"/>
    <n v="9277"/>
    <n v="3594"/>
    <n v="647"/>
    <n v="416"/>
    <n v="0.77"/>
    <n v="99"/>
    <n v="1990"/>
    <m/>
    <m/>
  </r>
  <r>
    <x v="222"/>
    <x v="56"/>
    <n v="13806"/>
    <n v="3"/>
    <n v="9671"/>
    <n v="3088"/>
    <n v="639"/>
    <n v="406"/>
    <n v="0.75"/>
    <n v="90"/>
    <n v="1990"/>
    <m/>
    <m/>
  </r>
  <r>
    <x v="222"/>
    <x v="57"/>
    <n v="14612"/>
    <n v="3"/>
    <n v="10438"/>
    <n v="3189"/>
    <n v="653"/>
    <n v="330"/>
    <n v="0.77"/>
    <n v="121"/>
    <n v="1990"/>
    <m/>
    <m/>
  </r>
  <r>
    <x v="222"/>
    <x v="58"/>
    <n v="18126"/>
    <n v="3"/>
    <n v="14012"/>
    <n v="3138"/>
    <n v="694"/>
    <n v="279"/>
    <n v="0.93"/>
    <n v="913"/>
    <n v="1990"/>
    <m/>
    <m/>
  </r>
  <r>
    <x v="222"/>
    <x v="59"/>
    <n v="18457"/>
    <n v="3"/>
    <n v="14443"/>
    <n v="3057"/>
    <n v="726"/>
    <n v="228"/>
    <n v="0.91"/>
    <n v="898"/>
    <n v="1990"/>
    <m/>
    <m/>
  </r>
  <r>
    <x v="222"/>
    <x v="60"/>
    <n v="16998"/>
    <n v="3"/>
    <n v="12333"/>
    <n v="3756"/>
    <n v="704"/>
    <n v="203"/>
    <n v="0.83"/>
    <n v="952"/>
    <n v="1990"/>
    <m/>
    <m/>
  </r>
  <r>
    <x v="222"/>
    <x v="61"/>
    <n v="16800"/>
    <n v="3"/>
    <n v="10874"/>
    <n v="4874"/>
    <n v="816"/>
    <n v="233"/>
    <n v="0.81"/>
    <n v="952"/>
    <n v="1990"/>
    <m/>
    <m/>
  </r>
  <r>
    <x v="222"/>
    <x v="62"/>
    <n v="15519"/>
    <n v="3"/>
    <n v="10376"/>
    <n v="4110"/>
    <n v="680"/>
    <n v="350"/>
    <n v="0.76"/>
    <n v="827"/>
    <n v="1990"/>
    <m/>
    <m/>
  </r>
  <r>
    <x v="222"/>
    <x v="63"/>
    <n v="12198"/>
    <n v="1"/>
    <n v="7909"/>
    <n v="3265"/>
    <n v="816"/>
    <n v="208"/>
    <n v="0.61"/>
    <n v="437"/>
    <n v="1990"/>
    <m/>
    <m/>
  </r>
  <r>
    <x v="222"/>
    <x v="64"/>
    <n v="9937"/>
    <n v="1"/>
    <n v="6431"/>
    <n v="2683"/>
    <n v="544"/>
    <n v="279"/>
    <n v="0.51"/>
    <n v="403"/>
    <n v="1990"/>
    <m/>
    <m/>
  </r>
  <r>
    <x v="222"/>
    <x v="65"/>
    <n v="8373"/>
    <n v="1"/>
    <n v="5198"/>
    <n v="2480"/>
    <n v="517"/>
    <n v="178"/>
    <n v="0.45"/>
    <n v="219"/>
    <n v="1990"/>
    <m/>
    <m/>
  </r>
  <r>
    <x v="223"/>
    <x v="114"/>
    <n v="1"/>
    <n v="1"/>
    <n v="0"/>
    <n v="0"/>
    <n v="0"/>
    <s v="."/>
    <s v="."/>
    <n v="0"/>
    <n v="1958"/>
    <m/>
    <m/>
  </r>
  <r>
    <x v="223"/>
    <x v="115"/>
    <n v="14"/>
    <n v="14"/>
    <n v="0"/>
    <n v="0"/>
    <n v="0"/>
    <s v="."/>
    <s v="."/>
    <n v="0"/>
    <n v="1958"/>
    <m/>
    <m/>
  </r>
  <r>
    <x v="223"/>
    <x v="116"/>
    <n v="31"/>
    <n v="31"/>
    <n v="0"/>
    <n v="0"/>
    <n v="0"/>
    <s v="."/>
    <s v="."/>
    <n v="0"/>
    <n v="1958"/>
    <m/>
    <m/>
  </r>
  <r>
    <x v="223"/>
    <x v="117"/>
    <n v="22"/>
    <n v="22"/>
    <n v="0"/>
    <n v="0"/>
    <n v="0"/>
    <s v="."/>
    <s v="."/>
    <n v="0"/>
    <n v="1958"/>
    <m/>
    <m/>
  </r>
  <r>
    <x v="223"/>
    <x v="82"/>
    <n v="30"/>
    <n v="30"/>
    <n v="0"/>
    <n v="0"/>
    <n v="0"/>
    <s v="."/>
    <s v="."/>
    <n v="0"/>
    <n v="1958"/>
    <m/>
    <m/>
  </r>
  <r>
    <x v="223"/>
    <x v="83"/>
    <n v="48"/>
    <n v="48"/>
    <n v="0"/>
    <n v="0"/>
    <n v="0"/>
    <s v="."/>
    <s v="."/>
    <n v="0"/>
    <n v="1958"/>
    <m/>
    <m/>
  </r>
  <r>
    <x v="223"/>
    <x v="84"/>
    <n v="70"/>
    <n v="70"/>
    <n v="0"/>
    <n v="0"/>
    <n v="0"/>
    <s v="."/>
    <s v="."/>
    <n v="0"/>
    <n v="1958"/>
    <m/>
    <m/>
  </r>
  <r>
    <x v="223"/>
    <x v="85"/>
    <n v="59"/>
    <n v="59"/>
    <n v="0"/>
    <n v="0"/>
    <n v="0"/>
    <s v="."/>
    <s v="."/>
    <n v="0"/>
    <n v="1958"/>
    <m/>
    <m/>
  </r>
  <r>
    <x v="223"/>
    <x v="86"/>
    <n v="60"/>
    <n v="60"/>
    <n v="0"/>
    <n v="0"/>
    <n v="0"/>
    <s v="."/>
    <s v="."/>
    <n v="0"/>
    <n v="1958"/>
    <m/>
    <m/>
  </r>
  <r>
    <x v="223"/>
    <x v="87"/>
    <n v="69"/>
    <n v="69"/>
    <n v="0"/>
    <n v="0"/>
    <n v="0"/>
    <s v="."/>
    <s v="."/>
    <n v="0"/>
    <n v="1958"/>
    <m/>
    <m/>
  </r>
  <r>
    <x v="223"/>
    <x v="118"/>
    <n v="75"/>
    <n v="75"/>
    <n v="0"/>
    <n v="0"/>
    <n v="0"/>
    <s v="."/>
    <s v="."/>
    <n v="0"/>
    <n v="1958"/>
    <m/>
    <m/>
  </r>
  <r>
    <x v="223"/>
    <x v="119"/>
    <n v="98"/>
    <n v="98"/>
    <n v="0"/>
    <n v="0"/>
    <n v="0"/>
    <s v="."/>
    <s v="."/>
    <n v="0"/>
    <n v="1958"/>
    <m/>
    <m/>
  </r>
  <r>
    <x v="223"/>
    <x v="120"/>
    <n v="112"/>
    <n v="112"/>
    <n v="0"/>
    <n v="0"/>
    <n v="0"/>
    <s v="."/>
    <s v="."/>
    <n v="0"/>
    <n v="1958"/>
    <m/>
    <m/>
  </r>
  <r>
    <x v="223"/>
    <x v="121"/>
    <n v="133"/>
    <n v="133"/>
    <n v="0"/>
    <n v="0"/>
    <n v="0"/>
    <s v="."/>
    <s v="."/>
    <n v="0"/>
    <n v="1958"/>
    <m/>
    <m/>
  </r>
  <r>
    <x v="223"/>
    <x v="122"/>
    <n v="168"/>
    <n v="168"/>
    <n v="0"/>
    <n v="0"/>
    <n v="0"/>
    <s v="."/>
    <s v="."/>
    <n v="0"/>
    <n v="1958"/>
    <m/>
    <m/>
  </r>
  <r>
    <x v="223"/>
    <x v="123"/>
    <n v="185"/>
    <n v="185"/>
    <n v="0"/>
    <n v="0"/>
    <n v="0"/>
    <s v="."/>
    <s v="."/>
    <n v="0"/>
    <n v="1958"/>
    <m/>
    <m/>
  </r>
  <r>
    <x v="223"/>
    <x v="124"/>
    <n v="202"/>
    <n v="202"/>
    <n v="0"/>
    <n v="0"/>
    <n v="0"/>
    <s v="."/>
    <s v="."/>
    <n v="0"/>
    <n v="1958"/>
    <m/>
    <m/>
  </r>
  <r>
    <x v="223"/>
    <x v="125"/>
    <n v="233"/>
    <n v="233"/>
    <n v="0"/>
    <n v="0"/>
    <n v="0"/>
    <s v="."/>
    <s v="."/>
    <n v="0"/>
    <n v="1958"/>
    <m/>
    <m/>
  </r>
  <r>
    <x v="223"/>
    <x v="126"/>
    <n v="251"/>
    <n v="251"/>
    <n v="0"/>
    <n v="0"/>
    <n v="0"/>
    <s v="."/>
    <s v="."/>
    <n v="0"/>
    <n v="1958"/>
    <m/>
    <m/>
  </r>
  <r>
    <x v="223"/>
    <x v="127"/>
    <n v="277"/>
    <n v="277"/>
    <n v="0"/>
    <n v="0"/>
    <n v="0"/>
    <s v="."/>
    <s v="."/>
    <n v="0"/>
    <n v="1958"/>
    <m/>
    <m/>
  </r>
  <r>
    <x v="223"/>
    <x v="88"/>
    <n v="378"/>
    <n v="378"/>
    <n v="0"/>
    <n v="0"/>
    <n v="0"/>
    <s v="."/>
    <s v="."/>
    <n v="0"/>
    <n v="1958"/>
    <m/>
    <m/>
  </r>
  <r>
    <x v="223"/>
    <x v="89"/>
    <n v="491"/>
    <n v="491"/>
    <n v="0"/>
    <n v="0"/>
    <n v="0"/>
    <s v="."/>
    <s v="."/>
    <n v="0"/>
    <n v="1958"/>
    <m/>
    <m/>
  </r>
  <r>
    <x v="223"/>
    <x v="90"/>
    <n v="585"/>
    <n v="585"/>
    <n v="0"/>
    <n v="0"/>
    <n v="0"/>
    <s v="."/>
    <s v="."/>
    <n v="0"/>
    <n v="1958"/>
    <m/>
    <m/>
  </r>
  <r>
    <x v="223"/>
    <x v="91"/>
    <n v="794"/>
    <n v="794"/>
    <n v="0"/>
    <n v="0"/>
    <n v="0"/>
    <s v="."/>
    <s v="."/>
    <n v="0"/>
    <n v="1958"/>
    <m/>
    <m/>
  </r>
  <r>
    <x v="223"/>
    <x v="92"/>
    <n v="831"/>
    <n v="831"/>
    <n v="0"/>
    <n v="0"/>
    <n v="0"/>
    <s v="."/>
    <s v="."/>
    <n v="0"/>
    <n v="1958"/>
    <m/>
    <m/>
  </r>
  <r>
    <x v="223"/>
    <x v="93"/>
    <n v="752"/>
    <n v="752"/>
    <n v="0"/>
    <n v="0"/>
    <n v="0"/>
    <s v="."/>
    <s v="."/>
    <n v="0"/>
    <n v="1958"/>
    <m/>
    <m/>
  </r>
  <r>
    <x v="223"/>
    <x v="94"/>
    <n v="975"/>
    <n v="975"/>
    <n v="0"/>
    <n v="0"/>
    <n v="0"/>
    <s v="."/>
    <s v="."/>
    <n v="0"/>
    <n v="1958"/>
    <m/>
    <m/>
  </r>
  <r>
    <x v="223"/>
    <x v="95"/>
    <n v="1046"/>
    <n v="1046"/>
    <n v="0"/>
    <n v="0"/>
    <n v="0"/>
    <s v="."/>
    <s v="."/>
    <n v="0"/>
    <n v="1958"/>
    <m/>
    <m/>
  </r>
  <r>
    <x v="223"/>
    <x v="96"/>
    <n v="1090"/>
    <n v="1090"/>
    <n v="0"/>
    <n v="0"/>
    <n v="0"/>
    <s v="."/>
    <s v="."/>
    <n v="0"/>
    <n v="1958"/>
    <m/>
    <m/>
  </r>
  <r>
    <x v="223"/>
    <x v="97"/>
    <n v="1225"/>
    <n v="1214"/>
    <n v="0"/>
    <n v="12"/>
    <n v="0"/>
    <s v="."/>
    <s v="."/>
    <n v="0"/>
    <n v="1958"/>
    <m/>
    <m/>
  </r>
  <r>
    <x v="223"/>
    <x v="98"/>
    <n v="1297"/>
    <n v="1297"/>
    <n v="0"/>
    <n v="0"/>
    <n v="0"/>
    <s v="."/>
    <s v="."/>
    <n v="0"/>
    <n v="1958"/>
    <m/>
    <m/>
  </r>
  <r>
    <x v="223"/>
    <x v="99"/>
    <n v="1345"/>
    <n v="1345"/>
    <n v="0"/>
    <n v="0"/>
    <n v="0"/>
    <s v="."/>
    <s v="."/>
    <n v="0"/>
    <n v="1958"/>
    <m/>
    <m/>
  </r>
  <r>
    <x v="223"/>
    <x v="100"/>
    <n v="1147"/>
    <n v="1147"/>
    <n v="0"/>
    <n v="0"/>
    <n v="0"/>
    <s v="."/>
    <s v="."/>
    <n v="0"/>
    <n v="1958"/>
    <m/>
    <m/>
  </r>
  <r>
    <x v="223"/>
    <x v="101"/>
    <n v="1144"/>
    <n v="1108"/>
    <n v="0"/>
    <n v="36"/>
    <n v="0"/>
    <s v="."/>
    <s v="."/>
    <n v="0"/>
    <n v="1958"/>
    <m/>
    <m/>
  </r>
  <r>
    <x v="223"/>
    <x v="102"/>
    <n v="1158"/>
    <n v="1158"/>
    <n v="0"/>
    <n v="0"/>
    <n v="0"/>
    <s v="."/>
    <s v="."/>
    <n v="0"/>
    <n v="1958"/>
    <m/>
    <m/>
  </r>
  <r>
    <x v="223"/>
    <x v="103"/>
    <n v="1030"/>
    <n v="1030"/>
    <n v="0"/>
    <n v="0"/>
    <n v="0"/>
    <s v="."/>
    <s v="."/>
    <n v="0"/>
    <n v="1958"/>
    <m/>
    <m/>
  </r>
  <r>
    <x v="223"/>
    <x v="104"/>
    <n v="981"/>
    <n v="981"/>
    <n v="0"/>
    <n v="0"/>
    <n v="0"/>
    <s v="."/>
    <s v="."/>
    <n v="0"/>
    <n v="1958"/>
    <m/>
    <m/>
  </r>
  <r>
    <x v="223"/>
    <x v="66"/>
    <n v="1145"/>
    <n v="1110"/>
    <n v="0"/>
    <n v="35"/>
    <n v="0"/>
    <s v="."/>
    <s v="."/>
    <n v="0"/>
    <n v="1958"/>
    <m/>
    <m/>
  </r>
  <r>
    <x v="223"/>
    <x v="67"/>
    <n v="1139"/>
    <n v="1101"/>
    <n v="0"/>
    <n v="38"/>
    <n v="0"/>
    <s v="."/>
    <s v="."/>
    <n v="0"/>
    <n v="1958"/>
    <m/>
    <m/>
  </r>
  <r>
    <x v="223"/>
    <x v="68"/>
    <n v="1191"/>
    <n v="1156"/>
    <n v="0"/>
    <n v="35"/>
    <n v="0"/>
    <s v="."/>
    <s v="."/>
    <n v="0"/>
    <n v="1958"/>
    <m/>
    <m/>
  </r>
  <r>
    <x v="223"/>
    <x v="69"/>
    <n v="1292"/>
    <n v="1263"/>
    <n v="0"/>
    <n v="29"/>
    <n v="0"/>
    <s v="."/>
    <s v="."/>
    <n v="0"/>
    <n v="1958"/>
    <m/>
    <m/>
  </r>
  <r>
    <x v="223"/>
    <x v="70"/>
    <n v="1433"/>
    <n v="1414"/>
    <n v="3"/>
    <n v="16"/>
    <n v="0"/>
    <s v="."/>
    <s v="."/>
    <n v="0"/>
    <n v="1958"/>
    <m/>
    <m/>
  </r>
  <r>
    <x v="223"/>
    <x v="71"/>
    <n v="1610"/>
    <n v="1592"/>
    <n v="3"/>
    <n v="15"/>
    <n v="0"/>
    <s v="."/>
    <s v="."/>
    <n v="0"/>
    <n v="1958"/>
    <m/>
    <m/>
  </r>
  <r>
    <x v="223"/>
    <x v="72"/>
    <n v="1960"/>
    <n v="1896"/>
    <n v="4"/>
    <n v="60"/>
    <n v="0"/>
    <s v="."/>
    <s v="."/>
    <n v="0"/>
    <n v="1958"/>
    <m/>
    <m/>
  </r>
  <r>
    <x v="223"/>
    <x v="73"/>
    <n v="2120"/>
    <n v="2057"/>
    <n v="4"/>
    <n v="59"/>
    <n v="0"/>
    <s v="."/>
    <s v="."/>
    <n v="0"/>
    <n v="1958"/>
    <m/>
    <m/>
  </r>
  <r>
    <x v="223"/>
    <x v="74"/>
    <n v="2166"/>
    <n v="2089"/>
    <n v="4"/>
    <n v="43"/>
    <n v="29"/>
    <s v="."/>
    <s v="."/>
    <n v="0"/>
    <n v="1958"/>
    <m/>
    <m/>
  </r>
  <r>
    <x v="223"/>
    <x v="75"/>
    <n v="1752"/>
    <n v="1673"/>
    <n v="3"/>
    <n v="44"/>
    <n v="31"/>
    <s v="."/>
    <s v="."/>
    <n v="0"/>
    <n v="1958"/>
    <m/>
    <m/>
  </r>
  <r>
    <x v="223"/>
    <x v="76"/>
    <n v="1754"/>
    <n v="1683"/>
    <n v="3"/>
    <n v="27"/>
    <n v="42"/>
    <s v="."/>
    <s v="."/>
    <n v="0"/>
    <n v="1958"/>
    <m/>
    <m/>
  </r>
  <r>
    <x v="223"/>
    <x v="77"/>
    <n v="1264"/>
    <n v="1197"/>
    <n v="3"/>
    <n v="31"/>
    <n v="33"/>
    <s v="."/>
    <s v="."/>
    <n v="0"/>
    <n v="1958"/>
    <m/>
    <m/>
  </r>
  <r>
    <x v="223"/>
    <x v="78"/>
    <n v="597"/>
    <n v="576"/>
    <n v="2"/>
    <n v="19"/>
    <n v="0"/>
    <s v="."/>
    <s v="."/>
    <n v="0"/>
    <n v="1958"/>
    <m/>
    <m/>
  </r>
  <r>
    <x v="223"/>
    <x v="79"/>
    <n v="781"/>
    <n v="760"/>
    <n v="2"/>
    <n v="20"/>
    <n v="0"/>
    <s v="."/>
    <s v="."/>
    <n v="0"/>
    <n v="1958"/>
    <m/>
    <m/>
  </r>
  <r>
    <x v="223"/>
    <x v="80"/>
    <n v="988"/>
    <n v="947"/>
    <n v="3"/>
    <n v="12"/>
    <n v="26"/>
    <s v="."/>
    <s v="."/>
    <n v="0"/>
    <n v="1958"/>
    <m/>
    <m/>
  </r>
  <r>
    <x v="223"/>
    <x v="81"/>
    <n v="1239"/>
    <n v="1195"/>
    <n v="3"/>
    <n v="10"/>
    <n v="32"/>
    <s v="."/>
    <s v="."/>
    <n v="0"/>
    <n v="1958"/>
    <m/>
    <m/>
  </r>
  <r>
    <x v="223"/>
    <x v="0"/>
    <n v="1221"/>
    <n v="1169"/>
    <n v="3"/>
    <n v="10"/>
    <n v="40"/>
    <s v="."/>
    <s v="."/>
    <n v="0"/>
    <n v="1958"/>
    <m/>
    <m/>
  </r>
  <r>
    <x v="223"/>
    <x v="1"/>
    <n v="1033"/>
    <n v="860"/>
    <n v="108"/>
    <n v="19"/>
    <n v="45"/>
    <n v="0"/>
    <n v="0.14000000000000001"/>
    <n v="0"/>
    <n v="1958"/>
    <m/>
    <m/>
  </r>
  <r>
    <x v="223"/>
    <x v="2"/>
    <n v="1340"/>
    <n v="1052"/>
    <n v="221"/>
    <n v="14"/>
    <n v="53"/>
    <n v="0"/>
    <n v="0.17"/>
    <n v="0"/>
    <n v="1958"/>
    <m/>
    <m/>
  </r>
  <r>
    <x v="223"/>
    <x v="3"/>
    <n v="1745"/>
    <n v="1458"/>
    <n v="212"/>
    <n v="13"/>
    <n v="61"/>
    <n v="0"/>
    <n v="0.22"/>
    <n v="0"/>
    <n v="1958"/>
    <m/>
    <m/>
  </r>
  <r>
    <x v="223"/>
    <x v="4"/>
    <n v="1767"/>
    <n v="1407"/>
    <n v="280"/>
    <n v="9"/>
    <n v="71"/>
    <n v="0"/>
    <n v="0.21"/>
    <n v="0"/>
    <n v="1958"/>
    <m/>
    <m/>
  </r>
  <r>
    <x v="223"/>
    <x v="5"/>
    <n v="1771"/>
    <n v="1298"/>
    <n v="388"/>
    <n v="13"/>
    <n v="73"/>
    <n v="0"/>
    <n v="0.21"/>
    <n v="0"/>
    <n v="1958"/>
    <m/>
    <m/>
  </r>
  <r>
    <x v="223"/>
    <x v="6"/>
    <n v="1965"/>
    <n v="1504"/>
    <n v="367"/>
    <n v="14"/>
    <n v="80"/>
    <n v="0"/>
    <n v="0.22"/>
    <n v="0"/>
    <n v="1958"/>
    <m/>
    <m/>
  </r>
  <r>
    <x v="223"/>
    <x v="7"/>
    <n v="2098"/>
    <n v="1539"/>
    <n v="464"/>
    <n v="15"/>
    <n v="80"/>
    <n v="0"/>
    <n v="0.23"/>
    <n v="0"/>
    <n v="1958"/>
    <m/>
    <m/>
  </r>
  <r>
    <x v="223"/>
    <x v="8"/>
    <n v="2234"/>
    <n v="1700"/>
    <n v="436"/>
    <n v="16"/>
    <n v="82"/>
    <n v="0"/>
    <n v="0.23"/>
    <n v="0"/>
    <n v="1958"/>
    <m/>
    <m/>
  </r>
  <r>
    <x v="223"/>
    <x v="9"/>
    <n v="2613"/>
    <n v="1914"/>
    <n v="548"/>
    <n v="14"/>
    <n v="138"/>
    <n v="0"/>
    <n v="0.26"/>
    <n v="0"/>
    <n v="1958"/>
    <m/>
    <m/>
  </r>
  <r>
    <x v="223"/>
    <x v="10"/>
    <n v="3001"/>
    <n v="2213"/>
    <n v="630"/>
    <n v="13"/>
    <n v="145"/>
    <n v="0"/>
    <n v="0.28999999999999998"/>
    <n v="0"/>
    <n v="1989"/>
    <m/>
    <m/>
  </r>
  <r>
    <x v="223"/>
    <x v="11"/>
    <n v="3242"/>
    <n v="2429"/>
    <n v="639"/>
    <n v="13"/>
    <n v="161"/>
    <n v="0"/>
    <n v="0.31"/>
    <n v="0"/>
    <n v="1989"/>
    <m/>
    <m/>
  </r>
  <r>
    <x v="223"/>
    <x v="12"/>
    <n v="3421"/>
    <n v="2522"/>
    <n v="675"/>
    <n v="19"/>
    <n v="205"/>
    <n v="0"/>
    <n v="0.31"/>
    <n v="0"/>
    <n v="1989"/>
    <m/>
    <m/>
  </r>
  <r>
    <x v="223"/>
    <x v="13"/>
    <n v="3868"/>
    <n v="2856"/>
    <n v="739"/>
    <n v="19"/>
    <n v="254"/>
    <n v="0"/>
    <n v="0.34"/>
    <n v="0"/>
    <n v="1989"/>
    <m/>
    <m/>
  </r>
  <r>
    <x v="223"/>
    <x v="14"/>
    <n v="4126"/>
    <n v="3011"/>
    <n v="784"/>
    <n v="26"/>
    <n v="305"/>
    <n v="0"/>
    <n v="0.35"/>
    <n v="0"/>
    <n v="1989"/>
    <m/>
    <m/>
  </r>
  <r>
    <x v="223"/>
    <x v="15"/>
    <n v="4617"/>
    <n v="3330"/>
    <n v="884"/>
    <n v="83"/>
    <n v="320"/>
    <n v="0"/>
    <n v="0.38"/>
    <n v="0"/>
    <n v="1989"/>
    <m/>
    <m/>
  </r>
  <r>
    <x v="223"/>
    <x v="16"/>
    <n v="4873"/>
    <n v="3186"/>
    <n v="1201"/>
    <n v="154"/>
    <n v="332"/>
    <n v="0"/>
    <n v="0.39"/>
    <n v="0"/>
    <n v="1989"/>
    <m/>
    <m/>
  </r>
  <r>
    <x v="223"/>
    <x v="17"/>
    <n v="5315"/>
    <n v="3103"/>
    <n v="1566"/>
    <n v="222"/>
    <n v="423"/>
    <n v="0"/>
    <n v="0.42"/>
    <n v="0"/>
    <n v="1989"/>
    <m/>
    <m/>
  </r>
  <r>
    <x v="223"/>
    <x v="18"/>
    <n v="6000"/>
    <n v="3218"/>
    <n v="2044"/>
    <n v="264"/>
    <n v="474"/>
    <n v="0"/>
    <n v="0.46"/>
    <n v="0"/>
    <n v="1989"/>
    <m/>
    <m/>
  </r>
  <r>
    <x v="223"/>
    <x v="19"/>
    <n v="6593"/>
    <n v="3251"/>
    <n v="2431"/>
    <n v="367"/>
    <n v="543"/>
    <n v="0"/>
    <n v="0.48"/>
    <n v="0"/>
    <n v="1989"/>
    <m/>
    <m/>
  </r>
  <r>
    <x v="223"/>
    <x v="20"/>
    <n v="7180"/>
    <n v="3063"/>
    <n v="3099"/>
    <n v="461"/>
    <n v="556"/>
    <n v="0"/>
    <n v="0.51"/>
    <n v="0"/>
    <n v="1989"/>
    <m/>
    <m/>
  </r>
  <r>
    <x v="223"/>
    <x v="21"/>
    <n v="7847"/>
    <n v="2901"/>
    <n v="3892"/>
    <n v="470"/>
    <n v="585"/>
    <n v="0"/>
    <n v="0.54"/>
    <n v="0"/>
    <n v="1989"/>
    <m/>
    <m/>
  </r>
  <r>
    <x v="223"/>
    <x v="22"/>
    <n v="8596"/>
    <n v="2586"/>
    <n v="4770"/>
    <n v="554"/>
    <n v="686"/>
    <n v="0"/>
    <n v="0.57999999999999996"/>
    <n v="0"/>
    <n v="1989"/>
    <m/>
    <m/>
  </r>
  <r>
    <x v="223"/>
    <x v="23"/>
    <n v="9797"/>
    <n v="2629"/>
    <n v="5730"/>
    <n v="639"/>
    <n v="798"/>
    <n v="0"/>
    <n v="0.65"/>
    <n v="0"/>
    <n v="1989"/>
    <m/>
    <m/>
  </r>
  <r>
    <x v="223"/>
    <x v="24"/>
    <n v="10991"/>
    <n v="2322"/>
    <n v="7102"/>
    <n v="738"/>
    <n v="829"/>
    <n v="0"/>
    <n v="0.71"/>
    <n v="0"/>
    <n v="1989"/>
    <m/>
    <m/>
  </r>
  <r>
    <x v="223"/>
    <x v="25"/>
    <n v="10736"/>
    <n v="2170"/>
    <n v="6952"/>
    <n v="775"/>
    <n v="839"/>
    <n v="0"/>
    <n v="0.68"/>
    <n v="0"/>
    <n v="1989"/>
    <m/>
    <m/>
  </r>
  <r>
    <x v="223"/>
    <x v="26"/>
    <n v="11868"/>
    <n v="2196"/>
    <n v="7979"/>
    <n v="769"/>
    <n v="924"/>
    <n v="0"/>
    <n v="0.74"/>
    <n v="0"/>
    <n v="1989"/>
    <m/>
    <m/>
  </r>
  <r>
    <x v="223"/>
    <x v="27"/>
    <n v="15322"/>
    <n v="2158"/>
    <n v="11050"/>
    <n v="923"/>
    <n v="1191"/>
    <n v="0"/>
    <n v="0.94"/>
    <n v="0"/>
    <n v="1989"/>
    <m/>
    <m/>
  </r>
  <r>
    <x v="223"/>
    <x v="28"/>
    <n v="16697"/>
    <n v="2210"/>
    <n v="12118"/>
    <n v="962"/>
    <n v="1406"/>
    <n v="0"/>
    <n v="1"/>
    <n v="0"/>
    <n v="1989"/>
    <m/>
    <m/>
  </r>
  <r>
    <x v="223"/>
    <x v="29"/>
    <n v="19400"/>
    <n v="2580"/>
    <n v="14306"/>
    <n v="955"/>
    <n v="1559"/>
    <n v="0"/>
    <n v="1.1399999999999999"/>
    <n v="0"/>
    <n v="1989"/>
    <m/>
    <m/>
  </r>
  <r>
    <x v="223"/>
    <x v="30"/>
    <n v="20694"/>
    <n v="3227"/>
    <n v="14924"/>
    <n v="925"/>
    <n v="1618"/>
    <n v="0"/>
    <n v="1.2"/>
    <n v="0"/>
    <n v="1989"/>
    <m/>
    <m/>
  </r>
  <r>
    <x v="223"/>
    <x v="31"/>
    <n v="22812"/>
    <n v="4028"/>
    <n v="15931"/>
    <n v="941"/>
    <n v="1912"/>
    <n v="0"/>
    <n v="1.28"/>
    <n v="178"/>
    <n v="1989"/>
    <m/>
    <m/>
  </r>
  <r>
    <x v="223"/>
    <x v="32"/>
    <n v="20503"/>
    <n v="3679"/>
    <n v="14071"/>
    <n v="804"/>
    <n v="1950"/>
    <n v="0"/>
    <n v="1.1299999999999999"/>
    <n v="345"/>
    <n v="1989"/>
    <m/>
    <m/>
  </r>
  <r>
    <x v="223"/>
    <x v="33"/>
    <n v="20593"/>
    <n v="4291"/>
    <n v="13789"/>
    <n v="687"/>
    <n v="1827"/>
    <n v="0"/>
    <n v="1.1100000000000001"/>
    <n v="195"/>
    <n v="1989"/>
    <m/>
    <m/>
  </r>
  <r>
    <x v="223"/>
    <x v="34"/>
    <n v="22711"/>
    <n v="5849"/>
    <n v="14136"/>
    <n v="712"/>
    <n v="2014"/>
    <n v="0"/>
    <n v="1.21"/>
    <n v="357"/>
    <n v="1989"/>
    <m/>
    <m/>
  </r>
  <r>
    <x v="223"/>
    <x v="35"/>
    <n v="23182"/>
    <n v="6908"/>
    <n v="13620"/>
    <n v="719"/>
    <n v="1936"/>
    <n v="0"/>
    <n v="1.22"/>
    <n v="440"/>
    <n v="1989"/>
    <m/>
    <m/>
  </r>
  <r>
    <x v="223"/>
    <x v="36"/>
    <n v="23147"/>
    <n v="7369"/>
    <n v="13168"/>
    <n v="649"/>
    <n v="1961"/>
    <n v="0"/>
    <n v="1.2"/>
    <n v="433"/>
    <n v="1989"/>
    <m/>
    <m/>
  </r>
  <r>
    <x v="223"/>
    <x v="37"/>
    <n v="25768"/>
    <n v="8986"/>
    <n v="14178"/>
    <n v="590"/>
    <n v="2014"/>
    <n v="0"/>
    <n v="1.32"/>
    <n v="699"/>
    <n v="1989"/>
    <m/>
    <m/>
  </r>
  <r>
    <x v="223"/>
    <x v="38"/>
    <n v="26821"/>
    <n v="9857"/>
    <n v="14241"/>
    <n v="598"/>
    <n v="2125"/>
    <n v="0"/>
    <n v="1.36"/>
    <n v="775"/>
    <n v="1989"/>
    <m/>
    <m/>
  </r>
  <r>
    <x v="223"/>
    <x v="39"/>
    <n v="30892"/>
    <n v="11342"/>
    <n v="16515"/>
    <n v="684"/>
    <n v="2350"/>
    <n v="0"/>
    <n v="1.55"/>
    <n v="994"/>
    <n v="1989"/>
    <m/>
    <m/>
  </r>
  <r>
    <x v="223"/>
    <x v="40"/>
    <n v="33632"/>
    <n v="11923"/>
    <n v="18561"/>
    <n v="695"/>
    <n v="2454"/>
    <n v="0"/>
    <n v="1.67"/>
    <n v="1371"/>
    <n v="1989"/>
    <m/>
    <m/>
  </r>
  <r>
    <x v="223"/>
    <x v="41"/>
    <n v="33730"/>
    <n v="11557"/>
    <n v="18588"/>
    <n v="1069"/>
    <n v="2516"/>
    <n v="0"/>
    <n v="1.65"/>
    <n v="1779"/>
    <n v="1990"/>
    <m/>
    <m/>
  </r>
  <r>
    <x v="223"/>
    <x v="42"/>
    <n v="36784"/>
    <n v="12567"/>
    <n v="20033"/>
    <n v="1546"/>
    <n v="2638"/>
    <n v="0"/>
    <n v="1.79"/>
    <n v="1773"/>
    <n v="1990"/>
    <m/>
    <m/>
  </r>
  <r>
    <x v="223"/>
    <x v="43"/>
    <n v="39665"/>
    <n v="14707"/>
    <n v="20348"/>
    <n v="1666"/>
    <n v="2944"/>
    <n v="0"/>
    <n v="1.91"/>
    <n v="2359"/>
    <n v="1990"/>
    <m/>
    <m/>
  </r>
  <r>
    <x v="223"/>
    <x v="44"/>
    <n v="42862"/>
    <n v="16292"/>
    <n v="21696"/>
    <n v="1615"/>
    <n v="3260"/>
    <n v="0"/>
    <n v="2.04"/>
    <n v="2388"/>
    <n v="1990"/>
    <m/>
    <m/>
  </r>
  <r>
    <x v="223"/>
    <x v="45"/>
    <n v="44740"/>
    <n v="17194"/>
    <n v="22292"/>
    <n v="2164"/>
    <n v="3090"/>
    <n v="0"/>
    <n v="2.11"/>
    <n v="2726"/>
    <n v="1990"/>
    <m/>
    <m/>
  </r>
  <r>
    <x v="223"/>
    <x v="46"/>
    <n v="47545"/>
    <n v="17686"/>
    <n v="24532"/>
    <n v="2270"/>
    <n v="3057"/>
    <n v="0"/>
    <n v="2.23"/>
    <n v="3119"/>
    <n v="1990"/>
    <m/>
    <m/>
  </r>
  <r>
    <x v="223"/>
    <x v="47"/>
    <n v="49770"/>
    <n v="20083"/>
    <n v="24453"/>
    <n v="2305"/>
    <n v="2929"/>
    <n v="0"/>
    <n v="2.31"/>
    <n v="3143"/>
    <n v="1990"/>
    <m/>
    <m/>
  </r>
  <r>
    <x v="223"/>
    <x v="48"/>
    <n v="53583"/>
    <n v="22908"/>
    <n v="25083"/>
    <n v="2664"/>
    <n v="2927"/>
    <n v="0"/>
    <n v="2.46"/>
    <n v="3552"/>
    <n v="1990"/>
    <m/>
    <m/>
  </r>
  <r>
    <x v="223"/>
    <x v="49"/>
    <n v="54506"/>
    <n v="24748"/>
    <n v="23780"/>
    <n v="3304"/>
    <n v="2673"/>
    <n v="0"/>
    <n v="2.4900000000000002"/>
    <n v="3977"/>
    <n v="1990"/>
    <m/>
    <m/>
  </r>
  <r>
    <x v="223"/>
    <x v="50"/>
    <n v="56484"/>
    <n v="26079"/>
    <n v="24629"/>
    <n v="3289"/>
    <n v="2486"/>
    <n v="0"/>
    <n v="2.56"/>
    <n v="4791"/>
    <n v="1990"/>
    <m/>
    <m/>
  </r>
  <r>
    <x v="223"/>
    <x v="51"/>
    <n v="59733"/>
    <n v="30212"/>
    <n v="23713"/>
    <n v="3417"/>
    <n v="2390"/>
    <n v="0"/>
    <n v="2.68"/>
    <n v="4502"/>
    <n v="1990"/>
    <m/>
    <m/>
  </r>
  <r>
    <x v="223"/>
    <x v="52"/>
    <n v="62219"/>
    <n v="32288"/>
    <n v="23709"/>
    <n v="3757"/>
    <n v="2465"/>
    <n v="0"/>
    <n v="2.78"/>
    <n v="3624"/>
    <n v="1990"/>
    <m/>
    <m/>
  </r>
  <r>
    <x v="223"/>
    <x v="53"/>
    <n v="64860"/>
    <n v="34136"/>
    <n v="23737"/>
    <n v="4354"/>
    <n v="2633"/>
    <n v="0"/>
    <n v="2.88"/>
    <n v="3632"/>
    <n v="1990"/>
    <m/>
    <m/>
  </r>
  <r>
    <x v="223"/>
    <x v="54"/>
    <n v="67239"/>
    <n v="36258"/>
    <n v="23910"/>
    <n v="4559"/>
    <n v="2512"/>
    <n v="0"/>
    <n v="2.97"/>
    <n v="4099"/>
    <n v="1990"/>
    <m/>
    <m/>
  </r>
  <r>
    <x v="223"/>
    <x v="55"/>
    <n v="71071"/>
    <n v="37451"/>
    <n v="25119"/>
    <n v="5910"/>
    <n v="2591"/>
    <n v="0"/>
    <n v="3.13"/>
    <n v="3806"/>
    <n v="1990"/>
    <m/>
    <m/>
  </r>
  <r>
    <x v="223"/>
    <x v="56"/>
    <n v="70736"/>
    <n v="38303"/>
    <n v="24376"/>
    <n v="5353"/>
    <n v="2705"/>
    <n v="0"/>
    <n v="3.11"/>
    <n v="3827"/>
    <n v="1990"/>
    <m/>
    <m/>
  </r>
  <r>
    <x v="223"/>
    <x v="57"/>
    <n v="72841"/>
    <n v="40088"/>
    <n v="24164"/>
    <n v="5965"/>
    <n v="2624"/>
    <n v="0"/>
    <n v="3.18"/>
    <n v="3871"/>
    <n v="1990"/>
    <m/>
    <m/>
  </r>
  <r>
    <x v="223"/>
    <x v="58"/>
    <n v="75788"/>
    <n v="43372"/>
    <n v="23612"/>
    <n v="6226"/>
    <n v="2578"/>
    <n v="0"/>
    <n v="3.3"/>
    <n v="3633"/>
    <n v="1990"/>
    <m/>
    <m/>
  </r>
  <r>
    <x v="223"/>
    <x v="59"/>
    <n v="71337"/>
    <n v="41572"/>
    <n v="20674"/>
    <n v="6734"/>
    <n v="2357"/>
    <n v="0"/>
    <n v="3.1"/>
    <n v="3164"/>
    <n v="1990"/>
    <m/>
    <m/>
  </r>
  <r>
    <x v="223"/>
    <x v="60"/>
    <n v="67771"/>
    <n v="39661"/>
    <n v="19885"/>
    <n v="6060"/>
    <n v="2165"/>
    <n v="0"/>
    <n v="2.93"/>
    <n v="2895"/>
    <n v="1990"/>
    <m/>
    <m/>
  </r>
  <r>
    <x v="223"/>
    <x v="61"/>
    <n v="73629"/>
    <n v="42913"/>
    <n v="20199"/>
    <n v="8299"/>
    <n v="2217"/>
    <n v="0"/>
    <n v="3.17"/>
    <n v="3198"/>
    <n v="1990"/>
    <m/>
    <m/>
  </r>
  <r>
    <x v="223"/>
    <x v="62"/>
    <n v="73406"/>
    <n v="42590"/>
    <n v="19763"/>
    <n v="8760"/>
    <n v="2292"/>
    <n v="0"/>
    <n v="3.16"/>
    <n v="3067"/>
    <n v="1990"/>
    <m/>
    <m/>
  </r>
  <r>
    <x v="223"/>
    <x v="63"/>
    <n v="70393"/>
    <n v="41269"/>
    <n v="18701"/>
    <n v="8273"/>
    <n v="2150"/>
    <n v="0"/>
    <n v="3.02"/>
    <n v="2774"/>
    <n v="1990"/>
    <m/>
    <m/>
  </r>
  <r>
    <x v="223"/>
    <x v="64"/>
    <n v="71022"/>
    <n v="41957"/>
    <n v="18614"/>
    <n v="8201"/>
    <n v="2251"/>
    <n v="0"/>
    <n v="3.04"/>
    <n v="2917"/>
    <n v="1990"/>
    <m/>
    <m/>
  </r>
  <r>
    <x v="223"/>
    <x v="65"/>
    <n v="72013"/>
    <n v="42516"/>
    <n v="18985"/>
    <n v="8526"/>
    <n v="1985"/>
    <n v="0"/>
    <n v="3.08"/>
    <n v="3046"/>
    <n v="1990"/>
    <m/>
    <m/>
  </r>
  <r>
    <x v="224"/>
    <x v="43"/>
    <n v="1995"/>
    <n v="255"/>
    <n v="807"/>
    <n v="879"/>
    <n v="54"/>
    <n v="0"/>
    <n v="0.36"/>
    <n v="13"/>
    <n v="1990"/>
    <m/>
    <m/>
  </r>
  <r>
    <x v="224"/>
    <x v="44"/>
    <n v="1412"/>
    <n v="142"/>
    <n v="491"/>
    <n v="739"/>
    <n v="41"/>
    <n v="0"/>
    <n v="0.25"/>
    <n v="15"/>
    <n v="1990"/>
    <m/>
    <m/>
  </r>
  <r>
    <x v="224"/>
    <x v="45"/>
    <n v="643"/>
    <n v="31"/>
    <n v="179"/>
    <n v="406"/>
    <n v="27"/>
    <n v="0"/>
    <n v="0.11"/>
    <n v="4"/>
    <n v="1990"/>
    <m/>
    <m/>
  </r>
  <r>
    <x v="224"/>
    <x v="46"/>
    <n v="668"/>
    <n v="14"/>
    <n v="183"/>
    <n v="457"/>
    <n v="14"/>
    <n v="0"/>
    <n v="0.12"/>
    <n v="4"/>
    <n v="1990"/>
    <m/>
    <m/>
  </r>
  <r>
    <x v="224"/>
    <x v="47"/>
    <n v="771"/>
    <n v="6"/>
    <n v="172"/>
    <n v="586"/>
    <n v="7"/>
    <n v="0"/>
    <n v="0.13"/>
    <n v="4"/>
    <n v="1990"/>
    <m/>
    <m/>
  </r>
  <r>
    <x v="224"/>
    <x v="48"/>
    <n v="587"/>
    <n v="17"/>
    <n v="172"/>
    <n v="393"/>
    <n v="5"/>
    <n v="0"/>
    <n v="0.1"/>
    <n v="4"/>
    <n v="1990"/>
    <m/>
    <m/>
  </r>
  <r>
    <x v="224"/>
    <x v="49"/>
    <n v="681"/>
    <n v="13"/>
    <n v="264"/>
    <n v="402"/>
    <n v="2"/>
    <n v="0"/>
    <n v="0.11"/>
    <n v="4"/>
    <n v="1990"/>
    <m/>
    <m/>
  </r>
  <r>
    <x v="224"/>
    <x v="50"/>
    <n v="687"/>
    <n v="9"/>
    <n v="274"/>
    <n v="400"/>
    <n v="4"/>
    <n v="0"/>
    <n v="0.11"/>
    <n v="4"/>
    <n v="1990"/>
    <m/>
    <m/>
  </r>
  <r>
    <x v="224"/>
    <x v="51"/>
    <n v="610"/>
    <n v="12"/>
    <n v="199"/>
    <n v="392"/>
    <n v="7"/>
    <n v="0"/>
    <n v="0.1"/>
    <n v="4"/>
    <n v="1990"/>
    <m/>
    <m/>
  </r>
  <r>
    <x v="224"/>
    <x v="52"/>
    <n v="625"/>
    <n v="18"/>
    <n v="213"/>
    <n v="384"/>
    <n v="10"/>
    <n v="0"/>
    <n v="0.1"/>
    <n v="4"/>
    <n v="1990"/>
    <m/>
    <m/>
  </r>
  <r>
    <x v="224"/>
    <x v="53"/>
    <n v="513"/>
    <n v="22"/>
    <n v="210"/>
    <n v="267"/>
    <n v="14"/>
    <n v="0"/>
    <n v="0.08"/>
    <n v="3"/>
    <n v="1990"/>
    <m/>
    <m/>
  </r>
  <r>
    <x v="224"/>
    <x v="54"/>
    <n v="566"/>
    <n v="29"/>
    <n v="227"/>
    <n v="287"/>
    <n v="23"/>
    <n v="0"/>
    <n v="0.09"/>
    <n v="3"/>
    <n v="1990"/>
    <m/>
    <m/>
  </r>
  <r>
    <x v="224"/>
    <x v="55"/>
    <n v="699"/>
    <n v="44"/>
    <n v="294"/>
    <n v="335"/>
    <n v="26"/>
    <n v="0"/>
    <n v="0.11"/>
    <n v="6"/>
    <n v="1990"/>
    <m/>
    <m/>
  </r>
  <r>
    <x v="224"/>
    <x v="56"/>
    <n v="666"/>
    <n v="46"/>
    <n v="250"/>
    <n v="335"/>
    <n v="34"/>
    <n v="0"/>
    <n v="0.1"/>
    <n v="10"/>
    <n v="1990"/>
    <m/>
    <m/>
  </r>
  <r>
    <x v="224"/>
    <x v="57"/>
    <n v="725"/>
    <n v="48"/>
    <n v="303"/>
    <n v="336"/>
    <n v="38"/>
    <n v="0"/>
    <n v="0.11"/>
    <n v="18"/>
    <n v="1990"/>
    <m/>
    <m/>
  </r>
  <r>
    <x v="224"/>
    <x v="58"/>
    <n v="882"/>
    <n v="86"/>
    <n v="416"/>
    <n v="338"/>
    <n v="43"/>
    <n v="0"/>
    <n v="0.12"/>
    <n v="21"/>
    <n v="1990"/>
    <m/>
    <m/>
  </r>
  <r>
    <x v="224"/>
    <x v="59"/>
    <n v="792"/>
    <n v="93"/>
    <n v="404"/>
    <n v="270"/>
    <n v="26"/>
    <n v="0"/>
    <n v="0.11"/>
    <n v="22"/>
    <n v="1990"/>
    <m/>
    <m/>
  </r>
  <r>
    <x v="224"/>
    <x v="60"/>
    <n v="669"/>
    <n v="84"/>
    <n v="437"/>
    <n v="121"/>
    <n v="27"/>
    <n v="0"/>
    <n v="0.09"/>
    <n v="23"/>
    <n v="1990"/>
    <m/>
    <m/>
  </r>
  <r>
    <x v="224"/>
    <x v="61"/>
    <n v="694"/>
    <n v="92"/>
    <n v="462"/>
    <n v="100"/>
    <n v="39"/>
    <n v="0"/>
    <n v="0.09"/>
    <n v="25"/>
    <n v="1990"/>
    <m/>
    <m/>
  </r>
  <r>
    <x v="224"/>
    <x v="62"/>
    <n v="641"/>
    <n v="101"/>
    <n v="399"/>
    <n v="101"/>
    <n v="41"/>
    <n v="0"/>
    <n v="0.08"/>
    <n v="27"/>
    <n v="1990"/>
    <m/>
    <m/>
  </r>
  <r>
    <x v="224"/>
    <x v="63"/>
    <n v="800"/>
    <n v="192"/>
    <n v="501"/>
    <n v="74"/>
    <n v="34"/>
    <n v="0"/>
    <n v="0.1"/>
    <n v="28"/>
    <n v="1990"/>
    <m/>
    <m/>
  </r>
  <r>
    <x v="224"/>
    <x v="64"/>
    <n v="949"/>
    <n v="239"/>
    <n v="500"/>
    <n v="158"/>
    <n v="52"/>
    <n v="0"/>
    <n v="0.12"/>
    <n v="30"/>
    <n v="1990"/>
    <m/>
    <m/>
  </r>
  <r>
    <x v="224"/>
    <x v="65"/>
    <n v="1415"/>
    <n v="404"/>
    <n v="689"/>
    <n v="166"/>
    <n v="156"/>
    <n v="0"/>
    <n v="0.17"/>
    <n v="52"/>
    <n v="1990"/>
    <m/>
    <m/>
  </r>
  <r>
    <x v="225"/>
    <x v="1"/>
    <n v="129"/>
    <n v="42"/>
    <n v="87"/>
    <n v="0"/>
    <n v="0"/>
    <n v="0"/>
    <n v="0.02"/>
    <n v="1"/>
    <n v="1958"/>
    <m/>
    <m/>
  </r>
  <r>
    <x v="225"/>
    <x v="2"/>
    <n v="115"/>
    <n v="38"/>
    <n v="77"/>
    <n v="0"/>
    <n v="0"/>
    <n v="0"/>
    <n v="0.01"/>
    <n v="2"/>
    <n v="1958"/>
    <m/>
    <m/>
  </r>
  <r>
    <x v="225"/>
    <x v="3"/>
    <n v="142"/>
    <n v="53"/>
    <n v="90"/>
    <n v="0"/>
    <n v="0"/>
    <n v="0"/>
    <n v="0.02"/>
    <n v="2"/>
    <n v="1958"/>
    <m/>
    <m/>
  </r>
  <r>
    <x v="225"/>
    <x v="4"/>
    <n v="138"/>
    <n v="42"/>
    <n v="96"/>
    <n v="0"/>
    <n v="0"/>
    <n v="0"/>
    <n v="0.02"/>
    <n v="2"/>
    <n v="1958"/>
    <m/>
    <m/>
  </r>
  <r>
    <x v="225"/>
    <x v="5"/>
    <n v="140"/>
    <n v="39"/>
    <n v="101"/>
    <n v="0"/>
    <n v="0"/>
    <n v="0"/>
    <n v="0.02"/>
    <n v="1"/>
    <n v="1958"/>
    <m/>
    <m/>
  </r>
  <r>
    <x v="225"/>
    <x v="6"/>
    <n v="144"/>
    <n v="4"/>
    <n v="140"/>
    <n v="0"/>
    <n v="0"/>
    <n v="0"/>
    <n v="0.02"/>
    <n v="0"/>
    <n v="1958"/>
    <m/>
    <m/>
  </r>
  <r>
    <x v="225"/>
    <x v="7"/>
    <n v="171"/>
    <n v="6"/>
    <n v="166"/>
    <n v="0"/>
    <n v="0"/>
    <n v="0"/>
    <n v="0.02"/>
    <n v="1"/>
    <n v="1958"/>
    <m/>
    <m/>
  </r>
  <r>
    <x v="225"/>
    <x v="8"/>
    <n v="199"/>
    <n v="1"/>
    <n v="198"/>
    <n v="0"/>
    <n v="0"/>
    <n v="0"/>
    <n v="0.02"/>
    <n v="1"/>
    <n v="1958"/>
    <m/>
    <m/>
  </r>
  <r>
    <x v="225"/>
    <x v="9"/>
    <n v="211"/>
    <n v="1"/>
    <n v="210"/>
    <n v="0"/>
    <n v="0"/>
    <n v="0"/>
    <n v="0.02"/>
    <n v="0"/>
    <n v="1958"/>
    <m/>
    <m/>
  </r>
  <r>
    <x v="225"/>
    <x v="10"/>
    <n v="179"/>
    <n v="1"/>
    <n v="177"/>
    <n v="0"/>
    <n v="0"/>
    <n v="0"/>
    <n v="0.02"/>
    <n v="2"/>
    <n v="1989"/>
    <m/>
    <m/>
  </r>
  <r>
    <x v="225"/>
    <x v="11"/>
    <n v="217"/>
    <n v="1"/>
    <n v="215"/>
    <n v="0"/>
    <n v="0"/>
    <n v="0"/>
    <n v="0.02"/>
    <n v="1"/>
    <n v="1989"/>
    <m/>
    <m/>
  </r>
  <r>
    <x v="225"/>
    <x v="12"/>
    <n v="183"/>
    <n v="2"/>
    <n v="181"/>
    <n v="0"/>
    <n v="0"/>
    <n v="0"/>
    <n v="0.02"/>
    <n v="1"/>
    <n v="1989"/>
    <m/>
    <m/>
  </r>
  <r>
    <x v="225"/>
    <x v="13"/>
    <n v="198"/>
    <n v="3"/>
    <n v="195"/>
    <n v="0"/>
    <n v="0"/>
    <n v="0"/>
    <n v="0.02"/>
    <n v="3"/>
    <n v="1989"/>
    <m/>
    <m/>
  </r>
  <r>
    <x v="225"/>
    <x v="14"/>
    <n v="210"/>
    <n v="2"/>
    <n v="208"/>
    <n v="0"/>
    <n v="0"/>
    <n v="0"/>
    <n v="0.02"/>
    <n v="5"/>
    <n v="1989"/>
    <m/>
    <m/>
  </r>
  <r>
    <x v="225"/>
    <x v="15"/>
    <n v="274"/>
    <n v="1"/>
    <n v="273"/>
    <n v="0"/>
    <n v="0"/>
    <n v="0"/>
    <n v="0.02"/>
    <n v="3"/>
    <n v="1989"/>
    <m/>
    <m/>
  </r>
  <r>
    <x v="225"/>
    <x v="16"/>
    <n v="308"/>
    <n v="1"/>
    <n v="306"/>
    <n v="0"/>
    <n v="0"/>
    <n v="0"/>
    <n v="0.03"/>
    <n v="3"/>
    <n v="1989"/>
    <m/>
    <m/>
  </r>
  <r>
    <x v="225"/>
    <x v="17"/>
    <n v="366"/>
    <n v="3"/>
    <n v="357"/>
    <n v="0"/>
    <n v="7"/>
    <n v="0"/>
    <n v="0.03"/>
    <n v="6"/>
    <n v="1989"/>
    <m/>
    <m/>
  </r>
  <r>
    <x v="225"/>
    <x v="18"/>
    <n v="471"/>
    <n v="1"/>
    <n v="450"/>
    <n v="0"/>
    <n v="20"/>
    <n v="0"/>
    <n v="0.04"/>
    <n v="18"/>
    <n v="1989"/>
    <m/>
    <m/>
  </r>
  <r>
    <x v="225"/>
    <x v="19"/>
    <n v="442"/>
    <n v="3"/>
    <n v="419"/>
    <n v="0"/>
    <n v="21"/>
    <n v="0"/>
    <n v="0.04"/>
    <n v="30"/>
    <n v="1989"/>
    <m/>
    <m/>
  </r>
  <r>
    <x v="225"/>
    <x v="20"/>
    <n v="484"/>
    <n v="2"/>
    <n v="459"/>
    <n v="0"/>
    <n v="23"/>
    <n v="0"/>
    <n v="0.04"/>
    <n v="9"/>
    <n v="1989"/>
    <m/>
    <m/>
  </r>
  <r>
    <x v="226"/>
    <x v="103"/>
    <n v="8"/>
    <s v="."/>
    <s v="."/>
    <s v="."/>
    <n v="8"/>
    <s v="."/>
    <s v="."/>
    <n v="0"/>
    <n v="1958"/>
    <m/>
    <m/>
  </r>
  <r>
    <x v="226"/>
    <x v="104"/>
    <n v="7"/>
    <s v="."/>
    <s v="."/>
    <s v="."/>
    <n v="7"/>
    <s v="."/>
    <s v="."/>
    <n v="0"/>
    <n v="1958"/>
    <m/>
    <m/>
  </r>
  <r>
    <x v="226"/>
    <x v="66"/>
    <n v="6"/>
    <s v="."/>
    <s v="."/>
    <s v="."/>
    <n v="6"/>
    <s v="."/>
    <s v="."/>
    <n v="0"/>
    <n v="1958"/>
    <m/>
    <m/>
  </r>
  <r>
    <x v="226"/>
    <x v="67"/>
    <n v="7"/>
    <s v="."/>
    <s v="."/>
    <s v="."/>
    <n v="7"/>
    <s v="."/>
    <s v="."/>
    <n v="0"/>
    <n v="1958"/>
    <m/>
    <m/>
  </r>
  <r>
    <x v="226"/>
    <x v="68"/>
    <n v="7"/>
    <s v="."/>
    <s v="."/>
    <s v="."/>
    <n v="7"/>
    <s v="."/>
    <s v="."/>
    <n v="0"/>
    <n v="1958"/>
    <m/>
    <m/>
  </r>
  <r>
    <x v="226"/>
    <x v="69"/>
    <n v="8"/>
    <s v="."/>
    <s v="."/>
    <s v="."/>
    <n v="8"/>
    <s v="."/>
    <s v="."/>
    <n v="0"/>
    <n v="1958"/>
    <m/>
    <m/>
  </r>
  <r>
    <x v="226"/>
    <x v="70"/>
    <n v="10"/>
    <s v="."/>
    <s v="."/>
    <s v="."/>
    <n v="10"/>
    <s v="."/>
    <s v="."/>
    <n v="0"/>
    <n v="1958"/>
    <m/>
    <m/>
  </r>
  <r>
    <x v="226"/>
    <x v="71"/>
    <n v="11"/>
    <s v="."/>
    <s v="."/>
    <s v="."/>
    <n v="11"/>
    <s v="."/>
    <s v="."/>
    <n v="0"/>
    <n v="1958"/>
    <m/>
    <m/>
  </r>
  <r>
    <x v="226"/>
    <x v="72"/>
    <n v="13"/>
    <s v="."/>
    <s v="."/>
    <s v="."/>
    <n v="13"/>
    <s v="."/>
    <s v="."/>
    <n v="0"/>
    <n v="1958"/>
    <m/>
    <m/>
  </r>
  <r>
    <x v="226"/>
    <x v="73"/>
    <n v="16"/>
    <s v="."/>
    <s v="."/>
    <s v="."/>
    <n v="16"/>
    <s v="."/>
    <s v="."/>
    <n v="0"/>
    <n v="1958"/>
    <m/>
    <m/>
  </r>
  <r>
    <x v="226"/>
    <x v="74"/>
    <n v="16"/>
    <s v="."/>
    <s v="."/>
    <s v="."/>
    <n v="16"/>
    <s v="."/>
    <s v="."/>
    <n v="0"/>
    <n v="1958"/>
    <m/>
    <m/>
  </r>
  <r>
    <x v="226"/>
    <x v="76"/>
    <n v="9"/>
    <s v="."/>
    <s v="."/>
    <s v="."/>
    <n v="9"/>
    <s v="."/>
    <s v="."/>
    <n v="0"/>
    <n v="1958"/>
    <m/>
    <m/>
  </r>
  <r>
    <x v="226"/>
    <x v="77"/>
    <n v="4"/>
    <s v="."/>
    <s v="."/>
    <s v="."/>
    <n v="4"/>
    <s v="."/>
    <s v="."/>
    <n v="0"/>
    <n v="1958"/>
    <m/>
    <m/>
  </r>
  <r>
    <x v="226"/>
    <x v="80"/>
    <n v="8"/>
    <s v="."/>
    <s v="."/>
    <s v="."/>
    <n v="8"/>
    <s v="."/>
    <s v="."/>
    <n v="0"/>
    <n v="1958"/>
    <m/>
    <m/>
  </r>
  <r>
    <x v="226"/>
    <x v="81"/>
    <n v="11"/>
    <s v="."/>
    <s v="."/>
    <s v="."/>
    <n v="11"/>
    <s v="."/>
    <s v="."/>
    <n v="0"/>
    <n v="1958"/>
    <m/>
    <m/>
  </r>
  <r>
    <x v="226"/>
    <x v="0"/>
    <n v="17"/>
    <s v="."/>
    <s v="."/>
    <s v="."/>
    <n v="17"/>
    <s v="."/>
    <s v="."/>
    <n v="0"/>
    <n v="1958"/>
    <m/>
    <m/>
  </r>
  <r>
    <x v="226"/>
    <x v="1"/>
    <n v="261"/>
    <n v="12"/>
    <n v="225"/>
    <n v="0"/>
    <n v="23"/>
    <n v="0"/>
    <n v="0.01"/>
    <n v="9"/>
    <n v="1958"/>
    <m/>
    <m/>
  </r>
  <r>
    <x v="226"/>
    <x v="2"/>
    <n v="298"/>
    <n v="13"/>
    <n v="243"/>
    <n v="0"/>
    <n v="42"/>
    <n v="0"/>
    <n v="0.01"/>
    <n v="9"/>
    <n v="1958"/>
    <m/>
    <m/>
  </r>
  <r>
    <x v="226"/>
    <x v="3"/>
    <n v="349"/>
    <n v="15"/>
    <n v="301"/>
    <n v="0"/>
    <n v="34"/>
    <n v="0"/>
    <n v="0.02"/>
    <n v="11"/>
    <n v="1958"/>
    <m/>
    <m/>
  </r>
  <r>
    <x v="226"/>
    <x v="4"/>
    <n v="449"/>
    <n v="27"/>
    <n v="383"/>
    <n v="0"/>
    <n v="39"/>
    <n v="0"/>
    <n v="0.02"/>
    <n v="11"/>
    <n v="1958"/>
    <m/>
    <m/>
  </r>
  <r>
    <x v="226"/>
    <x v="5"/>
    <n v="560"/>
    <n v="56"/>
    <n v="451"/>
    <n v="0"/>
    <n v="52"/>
    <n v="0"/>
    <n v="0.02"/>
    <n v="14"/>
    <n v="1958"/>
    <m/>
    <m/>
  </r>
  <r>
    <x v="226"/>
    <x v="6"/>
    <n v="648"/>
    <n v="36"/>
    <n v="560"/>
    <n v="0"/>
    <n v="52"/>
    <n v="0"/>
    <n v="0.03"/>
    <n v="18"/>
    <n v="1958"/>
    <m/>
    <m/>
  </r>
  <r>
    <x v="226"/>
    <x v="7"/>
    <n v="715"/>
    <n v="32"/>
    <n v="630"/>
    <n v="0"/>
    <n v="54"/>
    <n v="0"/>
    <n v="0.03"/>
    <n v="20"/>
    <n v="1958"/>
    <m/>
    <m/>
  </r>
  <r>
    <x v="226"/>
    <x v="8"/>
    <n v="798"/>
    <n v="39"/>
    <n v="703"/>
    <n v="0"/>
    <n v="55"/>
    <n v="0"/>
    <n v="0.03"/>
    <n v="27"/>
    <n v="1958"/>
    <m/>
    <m/>
  </r>
  <r>
    <x v="226"/>
    <x v="9"/>
    <n v="824"/>
    <n v="39"/>
    <n v="723"/>
    <n v="0"/>
    <n v="62"/>
    <n v="0"/>
    <n v="0.03"/>
    <n v="38"/>
    <n v="1958"/>
    <m/>
    <m/>
  </r>
  <r>
    <x v="226"/>
    <x v="10"/>
    <n v="907"/>
    <n v="40"/>
    <n v="798"/>
    <n v="0"/>
    <n v="69"/>
    <n v="0"/>
    <n v="0.03"/>
    <n v="32"/>
    <n v="1989"/>
    <m/>
    <m/>
  </r>
  <r>
    <x v="226"/>
    <x v="11"/>
    <n v="1013"/>
    <n v="40"/>
    <n v="901"/>
    <n v="0"/>
    <n v="72"/>
    <n v="0"/>
    <n v="0.04"/>
    <n v="46"/>
    <n v="1989"/>
    <m/>
    <m/>
  </r>
  <r>
    <x v="226"/>
    <x v="12"/>
    <n v="1131"/>
    <n v="33"/>
    <n v="988"/>
    <n v="0"/>
    <n v="110"/>
    <n v="0"/>
    <n v="0.04"/>
    <n v="65"/>
    <n v="1989"/>
    <m/>
    <m/>
  </r>
  <r>
    <x v="226"/>
    <x v="13"/>
    <n v="1373"/>
    <n v="41"/>
    <n v="1201"/>
    <n v="0"/>
    <n v="131"/>
    <n v="0"/>
    <n v="0.05"/>
    <n v="118"/>
    <n v="1989"/>
    <m/>
    <m/>
  </r>
  <r>
    <x v="226"/>
    <x v="14"/>
    <n v="1519"/>
    <n v="41"/>
    <n v="1343"/>
    <n v="0"/>
    <n v="135"/>
    <n v="0"/>
    <n v="0.05"/>
    <n v="114"/>
    <n v="1989"/>
    <m/>
    <m/>
  </r>
  <r>
    <x v="226"/>
    <x v="15"/>
    <n v="2040"/>
    <n v="32"/>
    <n v="1865"/>
    <n v="0"/>
    <n v="144"/>
    <n v="0"/>
    <n v="7.0000000000000007E-2"/>
    <n v="120"/>
    <n v="1989"/>
    <m/>
    <m/>
  </r>
  <r>
    <x v="226"/>
    <x v="16"/>
    <n v="2032"/>
    <n v="40"/>
    <n v="1823"/>
    <n v="0"/>
    <n v="170"/>
    <n v="0"/>
    <n v="0.06"/>
    <n v="32"/>
    <n v="1989"/>
    <m/>
    <m/>
  </r>
  <r>
    <x v="226"/>
    <x v="17"/>
    <n v="2585"/>
    <n v="53"/>
    <n v="2330"/>
    <n v="0"/>
    <n v="202"/>
    <n v="0"/>
    <n v="0.08"/>
    <n v="23"/>
    <n v="1989"/>
    <m/>
    <m/>
  </r>
  <r>
    <x v="226"/>
    <x v="18"/>
    <n v="3318"/>
    <n v="102"/>
    <n v="2981"/>
    <n v="0"/>
    <n v="236"/>
    <n v="0"/>
    <n v="0.1"/>
    <n v="51"/>
    <n v="1989"/>
    <m/>
    <m/>
  </r>
  <r>
    <x v="226"/>
    <x v="19"/>
    <n v="4663"/>
    <n v="95"/>
    <n v="4246"/>
    <n v="0"/>
    <n v="322"/>
    <n v="0"/>
    <n v="0.13"/>
    <n v="36"/>
    <n v="1989"/>
    <m/>
    <m/>
  </r>
  <r>
    <x v="226"/>
    <x v="20"/>
    <n v="3971"/>
    <n v="107"/>
    <n v="3537"/>
    <n v="0"/>
    <n v="327"/>
    <n v="0"/>
    <n v="0.11"/>
    <n v="39"/>
    <n v="1989"/>
    <m/>
    <m/>
  </r>
  <r>
    <x v="226"/>
    <x v="21"/>
    <n v="4193"/>
    <n v="126"/>
    <n v="3710"/>
    <n v="0"/>
    <n v="357"/>
    <n v="0"/>
    <n v="0.11"/>
    <n v="68"/>
    <n v="1989"/>
    <m/>
    <m/>
  </r>
  <r>
    <x v="226"/>
    <x v="22"/>
    <n v="5249"/>
    <n v="144"/>
    <n v="4726"/>
    <n v="0"/>
    <n v="378"/>
    <n v="0"/>
    <n v="0.14000000000000001"/>
    <n v="32"/>
    <n v="1989"/>
    <m/>
    <m/>
  </r>
  <r>
    <x v="226"/>
    <x v="23"/>
    <n v="5955"/>
    <n v="113"/>
    <n v="5383"/>
    <n v="0"/>
    <n v="459"/>
    <n v="0"/>
    <n v="0.15"/>
    <n v="61"/>
    <n v="1989"/>
    <m/>
    <m/>
  </r>
  <r>
    <x v="226"/>
    <x v="24"/>
    <n v="6669"/>
    <n v="121"/>
    <n v="6044"/>
    <n v="0"/>
    <n v="504"/>
    <n v="0"/>
    <n v="0.17"/>
    <n v="63"/>
    <n v="1989"/>
    <m/>
    <m/>
  </r>
  <r>
    <x v="226"/>
    <x v="25"/>
    <n v="6612"/>
    <n v="167"/>
    <n v="5913"/>
    <n v="0"/>
    <n v="533"/>
    <n v="0"/>
    <n v="0.16"/>
    <n v="34"/>
    <n v="1989"/>
    <m/>
    <m/>
  </r>
  <r>
    <x v="226"/>
    <x v="26"/>
    <n v="6656"/>
    <n v="172"/>
    <n v="5944"/>
    <n v="0"/>
    <n v="541"/>
    <n v="0"/>
    <n v="0.16"/>
    <n v="43"/>
    <n v="1989"/>
    <m/>
    <m/>
  </r>
  <r>
    <x v="226"/>
    <x v="27"/>
    <n v="7848"/>
    <n v="201"/>
    <n v="7040"/>
    <n v="0"/>
    <n v="607"/>
    <n v="0"/>
    <n v="0.18"/>
    <n v="55"/>
    <n v="1989"/>
    <m/>
    <m/>
  </r>
  <r>
    <x v="226"/>
    <x v="28"/>
    <n v="8770"/>
    <n v="172"/>
    <n v="7904"/>
    <n v="0"/>
    <n v="695"/>
    <n v="0"/>
    <n v="0.2"/>
    <n v="60"/>
    <n v="1989"/>
    <m/>
    <m/>
  </r>
  <r>
    <x v="226"/>
    <x v="29"/>
    <n v="9563"/>
    <n v="217"/>
    <n v="8655"/>
    <n v="0"/>
    <n v="692"/>
    <n v="0"/>
    <n v="0.21"/>
    <n v="111"/>
    <n v="1989"/>
    <m/>
    <m/>
  </r>
  <r>
    <x v="226"/>
    <x v="30"/>
    <n v="10018"/>
    <n v="420"/>
    <n v="8883"/>
    <n v="0"/>
    <n v="715"/>
    <n v="0"/>
    <n v="0.22"/>
    <n v="107"/>
    <n v="1989"/>
    <m/>
    <m/>
  </r>
  <r>
    <x v="226"/>
    <x v="31"/>
    <n v="10945"/>
    <n v="472"/>
    <n v="9747"/>
    <n v="0"/>
    <n v="726"/>
    <n v="0"/>
    <n v="0.23"/>
    <n v="126"/>
    <n v="1989"/>
    <m/>
    <m/>
  </r>
  <r>
    <x v="226"/>
    <x v="32"/>
    <n v="10376"/>
    <n v="504"/>
    <n v="8867"/>
    <n v="153"/>
    <n v="852"/>
    <n v="0"/>
    <n v="0.21"/>
    <n v="120"/>
    <n v="1989"/>
    <m/>
    <m/>
  </r>
  <r>
    <x v="226"/>
    <x v="33"/>
    <n v="10338"/>
    <n v="703"/>
    <n v="8069"/>
    <n v="668"/>
    <n v="899"/>
    <n v="0"/>
    <n v="0.21"/>
    <n v="120"/>
    <n v="1989"/>
    <m/>
    <m/>
  </r>
  <r>
    <x v="226"/>
    <x v="34"/>
    <n v="11577"/>
    <n v="669"/>
    <n v="9117"/>
    <n v="804"/>
    <n v="988"/>
    <n v="0"/>
    <n v="0.23"/>
    <n v="139"/>
    <n v="1989"/>
    <m/>
    <m/>
  </r>
  <r>
    <x v="226"/>
    <x v="35"/>
    <n v="12537"/>
    <n v="759"/>
    <n v="9446"/>
    <n v="1212"/>
    <n v="1121"/>
    <n v="0"/>
    <n v="0.24"/>
    <n v="124"/>
    <n v="1989"/>
    <m/>
    <m/>
  </r>
  <r>
    <x v="226"/>
    <x v="36"/>
    <n v="13273"/>
    <n v="1632"/>
    <n v="9014"/>
    <n v="1550"/>
    <n v="1077"/>
    <n v="0"/>
    <n v="0.25"/>
    <n v="0"/>
    <n v="1989"/>
    <m/>
    <m/>
  </r>
  <r>
    <x v="226"/>
    <x v="37"/>
    <n v="13554"/>
    <n v="1667"/>
    <n v="9335"/>
    <n v="1476"/>
    <n v="1076"/>
    <n v="0"/>
    <n v="0.25"/>
    <n v="0"/>
    <n v="1989"/>
    <m/>
    <m/>
  </r>
  <r>
    <x v="226"/>
    <x v="38"/>
    <n v="15529"/>
    <n v="2114"/>
    <n v="10386"/>
    <n v="1689"/>
    <n v="1340"/>
    <n v="0"/>
    <n v="0.28999999999999998"/>
    <n v="0"/>
    <n v="1989"/>
    <m/>
    <m/>
  </r>
  <r>
    <x v="226"/>
    <x v="39"/>
    <n v="18272"/>
    <n v="2259"/>
    <n v="11634"/>
    <n v="2813"/>
    <n v="1566"/>
    <n v="0"/>
    <n v="0.33"/>
    <n v="0"/>
    <n v="1989"/>
    <m/>
    <m/>
  </r>
  <r>
    <x v="226"/>
    <x v="40"/>
    <n v="21514"/>
    <n v="2711"/>
    <n v="13963"/>
    <n v="2797"/>
    <n v="2043"/>
    <n v="0"/>
    <n v="0.38"/>
    <n v="0"/>
    <n v="1989"/>
    <m/>
    <m/>
  </r>
  <r>
    <x v="226"/>
    <x v="41"/>
    <n v="24763"/>
    <n v="3709"/>
    <n v="15556"/>
    <n v="3035"/>
    <n v="2462"/>
    <n v="0"/>
    <n v="0.43"/>
    <n v="1400"/>
    <n v="1990"/>
    <m/>
    <m/>
  </r>
  <r>
    <x v="226"/>
    <x v="42"/>
    <n v="27211"/>
    <n v="4263"/>
    <n v="16724"/>
    <n v="3770"/>
    <n v="2455"/>
    <n v="0"/>
    <n v="0.47"/>
    <n v="1518"/>
    <n v="1990"/>
    <m/>
    <m/>
  </r>
  <r>
    <x v="226"/>
    <x v="43"/>
    <n v="29937"/>
    <n v="4554"/>
    <n v="18374"/>
    <n v="4040"/>
    <n v="2969"/>
    <n v="0"/>
    <n v="0.51"/>
    <n v="1507"/>
    <n v="1990"/>
    <m/>
    <m/>
  </r>
  <r>
    <x v="226"/>
    <x v="44"/>
    <n v="34074"/>
    <n v="4945"/>
    <n v="20920"/>
    <n v="4555"/>
    <n v="3654"/>
    <n v="0"/>
    <n v="0.57999999999999996"/>
    <n v="1611"/>
    <n v="1990"/>
    <m/>
    <m/>
  </r>
  <r>
    <x v="226"/>
    <x v="45"/>
    <n v="37949"/>
    <n v="5603"/>
    <n v="23158"/>
    <n v="5122"/>
    <n v="4066"/>
    <n v="0"/>
    <n v="0.64"/>
    <n v="1757"/>
    <n v="1990"/>
    <m/>
    <m/>
  </r>
  <r>
    <x v="226"/>
    <x v="46"/>
    <n v="43947"/>
    <n v="6570"/>
    <n v="27312"/>
    <n v="5319"/>
    <n v="4746"/>
    <n v="0"/>
    <n v="0.74"/>
    <n v="1791"/>
    <n v="1990"/>
    <m/>
    <m/>
  </r>
  <r>
    <x v="226"/>
    <x v="47"/>
    <n v="49156"/>
    <n v="8276"/>
    <n v="29577"/>
    <n v="6033"/>
    <n v="5270"/>
    <n v="0"/>
    <n v="0.82"/>
    <n v="1869"/>
    <n v="1990"/>
    <m/>
    <m/>
  </r>
  <r>
    <x v="226"/>
    <x v="48"/>
    <n v="50700"/>
    <n v="8300"/>
    <n v="29826"/>
    <n v="7526"/>
    <n v="5048"/>
    <n v="0"/>
    <n v="0.83"/>
    <n v="1999"/>
    <n v="1990"/>
    <m/>
    <m/>
  </r>
  <r>
    <x v="226"/>
    <x v="49"/>
    <n v="44818"/>
    <n v="6692"/>
    <n v="27219"/>
    <n v="7817"/>
    <n v="3090"/>
    <n v="0"/>
    <n v="0.73"/>
    <n v="1871"/>
    <n v="1990"/>
    <m/>
    <m/>
  </r>
  <r>
    <x v="226"/>
    <x v="50"/>
    <n v="48030"/>
    <n v="7576"/>
    <n v="28564"/>
    <n v="8441"/>
    <n v="3448"/>
    <n v="0"/>
    <n v="0.77"/>
    <n v="1861"/>
    <n v="1990"/>
    <m/>
    <m/>
  </r>
  <r>
    <x v="226"/>
    <x v="51"/>
    <n v="49433"/>
    <n v="8211"/>
    <n v="28081"/>
    <n v="9674"/>
    <n v="3468"/>
    <n v="0"/>
    <n v="0.78"/>
    <n v="1972"/>
    <n v="1990"/>
    <m/>
    <m/>
  </r>
  <r>
    <x v="226"/>
    <x v="52"/>
    <n v="53068"/>
    <n v="9487"/>
    <n v="27393"/>
    <n v="12392"/>
    <n v="3796"/>
    <n v="0"/>
    <n v="0.83"/>
    <n v="2097"/>
    <n v="1990"/>
    <m/>
    <m/>
  </r>
  <r>
    <x v="226"/>
    <x v="53"/>
    <n v="56810"/>
    <n v="9584"/>
    <n v="29668"/>
    <n v="13250"/>
    <n v="4308"/>
    <n v="0"/>
    <n v="0.88"/>
    <n v="2132"/>
    <n v="1990"/>
    <m/>
    <m/>
  </r>
  <r>
    <x v="226"/>
    <x v="54"/>
    <n v="61242"/>
    <n v="10272"/>
    <n v="33112"/>
    <n v="13434"/>
    <n v="4424"/>
    <n v="0"/>
    <n v="0.94"/>
    <n v="2123"/>
    <n v="1990"/>
    <m/>
    <m/>
  </r>
  <r>
    <x v="226"/>
    <x v="55"/>
    <n v="66318"/>
    <n v="11518"/>
    <n v="36301"/>
    <n v="13653"/>
    <n v="4845"/>
    <n v="0"/>
    <n v="1"/>
    <n v="2615"/>
    <n v="1990"/>
    <m/>
    <m/>
  </r>
  <r>
    <x v="226"/>
    <x v="56"/>
    <n v="67485"/>
    <n v="11243"/>
    <n v="36343"/>
    <n v="14749"/>
    <n v="5151"/>
    <n v="0"/>
    <n v="1.01"/>
    <n v="2474"/>
    <n v="1990"/>
    <m/>
    <m/>
  </r>
  <r>
    <x v="226"/>
    <x v="57"/>
    <n v="68734"/>
    <n v="12351"/>
    <n v="36029"/>
    <n v="14995"/>
    <n v="5359"/>
    <n v="0"/>
    <n v="1.02"/>
    <n v="2591"/>
    <n v="1990"/>
    <m/>
    <m/>
  </r>
  <r>
    <x v="226"/>
    <x v="58"/>
    <n v="68843"/>
    <n v="14085"/>
    <n v="34139"/>
    <n v="15768"/>
    <n v="4851"/>
    <n v="0"/>
    <n v="1.04"/>
    <n v="2739"/>
    <n v="1990"/>
    <m/>
    <m/>
  </r>
  <r>
    <x v="226"/>
    <x v="59"/>
    <n v="68842"/>
    <n v="15366"/>
    <n v="32716"/>
    <n v="16455"/>
    <n v="4305"/>
    <n v="0"/>
    <n v="1.04"/>
    <n v="2616"/>
    <n v="1990"/>
    <m/>
    <m/>
  </r>
  <r>
    <x v="226"/>
    <x v="60"/>
    <n v="72976"/>
    <n v="14459"/>
    <n v="34396"/>
    <n v="19557"/>
    <n v="4564"/>
    <n v="0"/>
    <n v="1.1000000000000001"/>
    <n v="2502"/>
    <n v="1990"/>
    <m/>
    <m/>
  </r>
  <r>
    <x v="226"/>
    <x v="61"/>
    <n v="76882"/>
    <n v="15323"/>
    <n v="35535"/>
    <n v="22102"/>
    <n v="3922"/>
    <n v="0"/>
    <n v="1.1499999999999999"/>
    <n v="2660"/>
    <n v="1990"/>
    <m/>
    <m/>
  </r>
  <r>
    <x v="226"/>
    <x v="62"/>
    <n v="75898"/>
    <n v="17009"/>
    <n v="33725"/>
    <n v="21045"/>
    <n v="4119"/>
    <n v="0"/>
    <n v="1.1299999999999999"/>
    <n v="2857"/>
    <n v="1990"/>
    <m/>
    <m/>
  </r>
  <r>
    <x v="226"/>
    <x v="63"/>
    <n v="80883"/>
    <n v="17871"/>
    <n v="35652"/>
    <n v="23041"/>
    <n v="4319"/>
    <n v="0"/>
    <n v="1.2"/>
    <n v="2857"/>
    <n v="1990"/>
    <m/>
    <m/>
  </r>
  <r>
    <x v="226"/>
    <x v="64"/>
    <n v="81835"/>
    <n v="18073"/>
    <n v="35244"/>
    <n v="23641"/>
    <n v="4876"/>
    <n v="0"/>
    <n v="1.21"/>
    <n v="3772"/>
    <n v="1990"/>
    <m/>
    <m/>
  </r>
  <r>
    <x v="226"/>
    <x v="65"/>
    <n v="86232"/>
    <n v="16612"/>
    <n v="41230"/>
    <n v="23633"/>
    <n v="4757"/>
    <n v="0"/>
    <n v="1.27"/>
    <n v="3980"/>
    <n v="1990"/>
    <m/>
    <m/>
  </r>
  <r>
    <x v="227"/>
    <x v="53"/>
    <n v="44"/>
    <n v="0"/>
    <n v="44"/>
    <n v="0"/>
    <n v="0"/>
    <n v="0"/>
    <n v="0.05"/>
    <n v="2"/>
    <n v="1990"/>
    <m/>
    <m/>
  </r>
  <r>
    <x v="227"/>
    <x v="54"/>
    <n v="44"/>
    <n v="0"/>
    <n v="44"/>
    <n v="0"/>
    <n v="0"/>
    <n v="0"/>
    <n v="0.05"/>
    <n v="2"/>
    <n v="1990"/>
    <m/>
    <m/>
  </r>
  <r>
    <x v="227"/>
    <x v="55"/>
    <n v="48"/>
    <n v="0"/>
    <n v="48"/>
    <n v="0"/>
    <n v="0"/>
    <n v="0"/>
    <n v="0.05"/>
    <n v="2"/>
    <n v="1990"/>
    <m/>
    <m/>
  </r>
  <r>
    <x v="227"/>
    <x v="56"/>
    <n v="48"/>
    <n v="0"/>
    <n v="48"/>
    <n v="0"/>
    <n v="0"/>
    <n v="0"/>
    <n v="0.05"/>
    <n v="2"/>
    <n v="1990"/>
    <m/>
    <m/>
  </r>
  <r>
    <x v="227"/>
    <x v="57"/>
    <n v="49"/>
    <n v="0"/>
    <n v="49"/>
    <n v="0"/>
    <n v="0"/>
    <n v="0"/>
    <n v="0.05"/>
    <n v="2"/>
    <n v="1990"/>
    <m/>
    <m/>
  </r>
  <r>
    <x v="227"/>
    <x v="58"/>
    <n v="50"/>
    <n v="0"/>
    <n v="50"/>
    <n v="0"/>
    <n v="0"/>
    <n v="0"/>
    <n v="0.05"/>
    <n v="3"/>
    <n v="1990"/>
    <m/>
    <m/>
  </r>
  <r>
    <x v="227"/>
    <x v="59"/>
    <n v="55"/>
    <n v="0"/>
    <n v="55"/>
    <n v="0"/>
    <n v="0"/>
    <n v="0"/>
    <n v="0.05"/>
    <n v="3"/>
    <n v="1990"/>
    <m/>
    <m/>
  </r>
  <r>
    <x v="227"/>
    <x v="60"/>
    <n v="62"/>
    <n v="0"/>
    <n v="62"/>
    <n v="0"/>
    <n v="0"/>
    <n v="0"/>
    <n v="0.06"/>
    <n v="3"/>
    <n v="1990"/>
    <m/>
    <m/>
  </r>
  <r>
    <x v="227"/>
    <x v="61"/>
    <n v="64"/>
    <n v="0"/>
    <n v="64"/>
    <n v="0"/>
    <n v="0"/>
    <n v="0"/>
    <n v="0.06"/>
    <n v="3"/>
    <n v="1990"/>
    <m/>
    <m/>
  </r>
  <r>
    <x v="227"/>
    <x v="62"/>
    <n v="67"/>
    <n v="0"/>
    <n v="67"/>
    <n v="0"/>
    <n v="0"/>
    <n v="0"/>
    <n v="0.06"/>
    <n v="3"/>
    <n v="1990"/>
    <m/>
    <m/>
  </r>
  <r>
    <x v="227"/>
    <x v="63"/>
    <n v="80"/>
    <n v="0"/>
    <n v="80"/>
    <n v="0"/>
    <n v="0"/>
    <n v="0"/>
    <n v="7.0000000000000007E-2"/>
    <n v="3"/>
    <n v="1990"/>
    <m/>
    <m/>
  </r>
  <r>
    <x v="227"/>
    <x v="64"/>
    <n v="120"/>
    <n v="0"/>
    <n v="120"/>
    <n v="0"/>
    <n v="0"/>
    <n v="0"/>
    <n v="0.11"/>
    <n v="3"/>
    <n v="1990"/>
    <m/>
    <m/>
  </r>
  <r>
    <x v="227"/>
    <x v="65"/>
    <n v="128"/>
    <n v="0"/>
    <n v="128"/>
    <n v="0"/>
    <n v="0"/>
    <n v="0"/>
    <n v="0.11"/>
    <n v="3"/>
    <n v="1990"/>
    <m/>
    <m/>
  </r>
  <r>
    <x v="228"/>
    <x v="1"/>
    <n v="7"/>
    <n v="0"/>
    <n v="7"/>
    <n v="0"/>
    <n v="0"/>
    <n v="0"/>
    <n v="0"/>
    <n v="0"/>
    <n v="1958"/>
    <m/>
    <m/>
  </r>
  <r>
    <x v="228"/>
    <x v="2"/>
    <n v="7"/>
    <n v="0"/>
    <n v="7"/>
    <n v="0"/>
    <n v="0"/>
    <n v="0"/>
    <n v="0"/>
    <n v="0"/>
    <n v="1958"/>
    <m/>
    <m/>
  </r>
  <r>
    <x v="228"/>
    <x v="3"/>
    <n v="12"/>
    <n v="0"/>
    <n v="12"/>
    <n v="0"/>
    <n v="0"/>
    <n v="0"/>
    <n v="0.01"/>
    <n v="0"/>
    <n v="1958"/>
    <m/>
    <m/>
  </r>
  <r>
    <x v="228"/>
    <x v="4"/>
    <n v="8"/>
    <n v="0"/>
    <n v="8"/>
    <n v="0"/>
    <n v="0"/>
    <n v="0"/>
    <n v="0.01"/>
    <n v="0"/>
    <n v="1958"/>
    <m/>
    <m/>
  </r>
  <r>
    <x v="228"/>
    <x v="5"/>
    <n v="9"/>
    <n v="0"/>
    <n v="9"/>
    <n v="0"/>
    <n v="0"/>
    <n v="0"/>
    <n v="0.01"/>
    <n v="0"/>
    <n v="1958"/>
    <m/>
    <m/>
  </r>
  <r>
    <x v="228"/>
    <x v="6"/>
    <n v="11"/>
    <n v="0"/>
    <n v="11"/>
    <n v="0"/>
    <n v="0"/>
    <n v="0"/>
    <n v="0.01"/>
    <n v="0"/>
    <n v="1958"/>
    <m/>
    <m/>
  </r>
  <r>
    <x v="228"/>
    <x v="7"/>
    <n v="11"/>
    <n v="0"/>
    <n v="11"/>
    <n v="0"/>
    <n v="0"/>
    <n v="0"/>
    <n v="0.01"/>
    <n v="0"/>
    <n v="1958"/>
    <m/>
    <m/>
  </r>
  <r>
    <x v="228"/>
    <x v="8"/>
    <n v="13"/>
    <n v="0"/>
    <n v="13"/>
    <n v="0"/>
    <n v="0"/>
    <n v="0"/>
    <n v="0.01"/>
    <n v="0"/>
    <n v="1958"/>
    <m/>
    <m/>
  </r>
  <r>
    <x v="228"/>
    <x v="9"/>
    <n v="13"/>
    <n v="0"/>
    <n v="13"/>
    <n v="0"/>
    <n v="0"/>
    <n v="0"/>
    <n v="0.01"/>
    <n v="0"/>
    <n v="1958"/>
    <m/>
    <m/>
  </r>
  <r>
    <x v="228"/>
    <x v="10"/>
    <n v="15"/>
    <n v="0"/>
    <n v="15"/>
    <n v="0"/>
    <n v="0"/>
    <n v="0"/>
    <n v="0.01"/>
    <n v="0"/>
    <n v="1989"/>
    <m/>
    <m/>
  </r>
  <r>
    <x v="228"/>
    <x v="11"/>
    <n v="18"/>
    <n v="0"/>
    <n v="18"/>
    <n v="0"/>
    <n v="0"/>
    <n v="0"/>
    <n v="0.01"/>
    <n v="0"/>
    <n v="1989"/>
    <m/>
    <m/>
  </r>
  <r>
    <x v="228"/>
    <x v="12"/>
    <n v="25"/>
    <n v="0"/>
    <n v="25"/>
    <n v="0"/>
    <n v="0"/>
    <n v="0"/>
    <n v="0.02"/>
    <n v="0"/>
    <n v="1989"/>
    <m/>
    <m/>
  </r>
  <r>
    <x v="228"/>
    <x v="13"/>
    <n v="24"/>
    <n v="0"/>
    <n v="24"/>
    <n v="0"/>
    <n v="0"/>
    <n v="0"/>
    <n v="0.02"/>
    <n v="0"/>
    <n v="1989"/>
    <m/>
    <m/>
  </r>
  <r>
    <x v="228"/>
    <x v="14"/>
    <n v="29"/>
    <n v="0"/>
    <n v="29"/>
    <n v="0"/>
    <n v="0"/>
    <n v="0"/>
    <n v="0.02"/>
    <n v="0"/>
    <n v="1989"/>
    <m/>
    <m/>
  </r>
  <r>
    <x v="228"/>
    <x v="15"/>
    <n v="36"/>
    <n v="0"/>
    <n v="36"/>
    <n v="0"/>
    <n v="0"/>
    <n v="0"/>
    <n v="0.02"/>
    <n v="0"/>
    <n v="1989"/>
    <m/>
    <m/>
  </r>
  <r>
    <x v="228"/>
    <x v="16"/>
    <n v="36"/>
    <n v="0"/>
    <n v="36"/>
    <n v="0"/>
    <n v="0"/>
    <n v="0"/>
    <n v="0.02"/>
    <n v="0"/>
    <n v="1989"/>
    <m/>
    <m/>
  </r>
  <r>
    <x v="228"/>
    <x v="17"/>
    <n v="49"/>
    <n v="0"/>
    <n v="49"/>
    <n v="0"/>
    <n v="0"/>
    <n v="0"/>
    <n v="0.03"/>
    <n v="0"/>
    <n v="1989"/>
    <m/>
    <m/>
  </r>
  <r>
    <x v="228"/>
    <x v="18"/>
    <n v="54"/>
    <n v="0"/>
    <n v="54"/>
    <n v="0"/>
    <n v="0"/>
    <n v="0"/>
    <n v="0.03"/>
    <n v="0"/>
    <n v="1989"/>
    <m/>
    <m/>
  </r>
  <r>
    <x v="228"/>
    <x v="19"/>
    <n v="53"/>
    <n v="0"/>
    <n v="53"/>
    <n v="0"/>
    <n v="0"/>
    <n v="0"/>
    <n v="0.03"/>
    <n v="0"/>
    <n v="1989"/>
    <m/>
    <m/>
  </r>
  <r>
    <x v="228"/>
    <x v="20"/>
    <n v="66"/>
    <n v="0"/>
    <n v="66"/>
    <n v="0"/>
    <n v="0"/>
    <n v="0"/>
    <n v="0.03"/>
    <n v="0"/>
    <n v="1989"/>
    <m/>
    <m/>
  </r>
  <r>
    <x v="228"/>
    <x v="21"/>
    <n v="75"/>
    <n v="0"/>
    <n v="75"/>
    <n v="0"/>
    <n v="0"/>
    <n v="0"/>
    <n v="0.04"/>
    <n v="0"/>
    <n v="1989"/>
    <m/>
    <m/>
  </r>
  <r>
    <x v="228"/>
    <x v="22"/>
    <n v="86"/>
    <n v="0"/>
    <n v="86"/>
    <n v="0"/>
    <n v="0"/>
    <n v="0"/>
    <n v="0.04"/>
    <n v="0"/>
    <n v="1989"/>
    <m/>
    <m/>
  </r>
  <r>
    <x v="228"/>
    <x v="23"/>
    <n v="109"/>
    <n v="0"/>
    <n v="93"/>
    <n v="0"/>
    <n v="16"/>
    <n v="0"/>
    <n v="0.05"/>
    <n v="0"/>
    <n v="1989"/>
    <m/>
    <m/>
  </r>
  <r>
    <x v="228"/>
    <x v="24"/>
    <n v="110"/>
    <n v="0"/>
    <n v="94"/>
    <n v="0"/>
    <n v="16"/>
    <n v="0"/>
    <n v="0.05"/>
    <n v="0"/>
    <n v="1989"/>
    <m/>
    <m/>
  </r>
  <r>
    <x v="228"/>
    <x v="25"/>
    <n v="103"/>
    <n v="0"/>
    <n v="85"/>
    <n v="0"/>
    <n v="18"/>
    <n v="0"/>
    <n v="0.04"/>
    <n v="0"/>
    <n v="1989"/>
    <m/>
    <m/>
  </r>
  <r>
    <x v="228"/>
    <x v="26"/>
    <n v="85"/>
    <n v="0"/>
    <n v="85"/>
    <n v="0"/>
    <n v="0"/>
    <n v="0"/>
    <n v="0.04"/>
    <n v="0"/>
    <n v="1989"/>
    <m/>
    <m/>
  </r>
  <r>
    <x v="228"/>
    <x v="27"/>
    <n v="88"/>
    <n v="0"/>
    <n v="88"/>
    <n v="0"/>
    <n v="0"/>
    <n v="0"/>
    <n v="0.04"/>
    <n v="0"/>
    <n v="1989"/>
    <m/>
    <m/>
  </r>
  <r>
    <x v="228"/>
    <x v="28"/>
    <n v="126"/>
    <n v="0"/>
    <n v="126"/>
    <n v="0"/>
    <n v="0"/>
    <n v="0"/>
    <n v="0.05"/>
    <n v="0"/>
    <n v="1989"/>
    <m/>
    <m/>
  </r>
  <r>
    <x v="228"/>
    <x v="29"/>
    <n v="97"/>
    <n v="0"/>
    <n v="97"/>
    <n v="0"/>
    <n v="0"/>
    <n v="0"/>
    <n v="0.04"/>
    <n v="0"/>
    <n v="1989"/>
    <m/>
    <m/>
  </r>
  <r>
    <x v="228"/>
    <x v="30"/>
    <n v="377"/>
    <n v="0"/>
    <n v="377"/>
    <n v="0"/>
    <n v="0"/>
    <n v="0"/>
    <n v="0.15"/>
    <n v="0"/>
    <n v="1989"/>
    <m/>
    <m/>
  </r>
  <r>
    <x v="228"/>
    <x v="31"/>
    <n v="196"/>
    <n v="0"/>
    <n v="155"/>
    <n v="0"/>
    <n v="41"/>
    <n v="0"/>
    <n v="7.0000000000000007E-2"/>
    <n v="0"/>
    <n v="1989"/>
    <m/>
    <m/>
  </r>
  <r>
    <x v="228"/>
    <x v="32"/>
    <n v="171"/>
    <n v="0"/>
    <n v="132"/>
    <n v="0"/>
    <n v="39"/>
    <n v="0"/>
    <n v="0.06"/>
    <n v="0"/>
    <n v="1989"/>
    <m/>
    <m/>
  </r>
  <r>
    <x v="228"/>
    <x v="33"/>
    <n v="200"/>
    <n v="0"/>
    <n v="162"/>
    <n v="0"/>
    <n v="38"/>
    <n v="0"/>
    <n v="7.0000000000000007E-2"/>
    <n v="0"/>
    <n v="1989"/>
    <m/>
    <m/>
  </r>
  <r>
    <x v="228"/>
    <x v="34"/>
    <n v="149"/>
    <n v="0"/>
    <n v="117"/>
    <n v="0"/>
    <n v="32"/>
    <n v="0"/>
    <n v="0.05"/>
    <n v="0"/>
    <n v="1989"/>
    <m/>
    <m/>
  </r>
  <r>
    <x v="228"/>
    <x v="35"/>
    <n v="166"/>
    <n v="0"/>
    <n v="133"/>
    <n v="0"/>
    <n v="33"/>
    <n v="0"/>
    <n v="0.05"/>
    <n v="0"/>
    <n v="1989"/>
    <m/>
    <m/>
  </r>
  <r>
    <x v="228"/>
    <x v="36"/>
    <n v="150"/>
    <n v="0"/>
    <n v="111"/>
    <n v="0"/>
    <n v="39"/>
    <n v="0"/>
    <n v="0.05"/>
    <n v="0"/>
    <n v="1989"/>
    <m/>
    <m/>
  </r>
  <r>
    <x v="228"/>
    <x v="37"/>
    <n v="193"/>
    <n v="0"/>
    <n v="146"/>
    <n v="0"/>
    <n v="47"/>
    <n v="0"/>
    <n v="0.06"/>
    <n v="0"/>
    <n v="1989"/>
    <m/>
    <m/>
  </r>
  <r>
    <x v="228"/>
    <x v="38"/>
    <n v="209"/>
    <n v="0"/>
    <n v="159"/>
    <n v="0"/>
    <n v="50"/>
    <n v="0"/>
    <n v="0.06"/>
    <n v="0"/>
    <n v="1989"/>
    <m/>
    <m/>
  </r>
  <r>
    <x v="228"/>
    <x v="39"/>
    <n v="216"/>
    <n v="0"/>
    <n v="165"/>
    <n v="0"/>
    <n v="51"/>
    <n v="0"/>
    <n v="0.06"/>
    <n v="0"/>
    <n v="1989"/>
    <m/>
    <m/>
  </r>
  <r>
    <x v="228"/>
    <x v="40"/>
    <n v="228"/>
    <n v="0"/>
    <n v="175"/>
    <n v="0"/>
    <n v="53"/>
    <n v="0"/>
    <n v="0.06"/>
    <n v="3"/>
    <n v="1989"/>
    <m/>
    <m/>
  </r>
  <r>
    <x v="228"/>
    <x v="41"/>
    <n v="211"/>
    <n v="0"/>
    <n v="157"/>
    <n v="0"/>
    <n v="54"/>
    <n v="0"/>
    <n v="0.06"/>
    <n v="3"/>
    <n v="1990"/>
    <m/>
    <m/>
  </r>
  <r>
    <x v="228"/>
    <x v="42"/>
    <n v="230"/>
    <n v="0"/>
    <n v="177"/>
    <n v="0"/>
    <n v="53"/>
    <n v="0"/>
    <n v="0.06"/>
    <n v="3"/>
    <n v="1990"/>
    <m/>
    <m/>
  </r>
  <r>
    <x v="228"/>
    <x v="43"/>
    <n v="228"/>
    <n v="0"/>
    <n v="180"/>
    <n v="0"/>
    <n v="48"/>
    <n v="0"/>
    <n v="0.06"/>
    <n v="4"/>
    <n v="1990"/>
    <m/>
    <m/>
  </r>
  <r>
    <x v="228"/>
    <x v="44"/>
    <n v="236"/>
    <n v="0"/>
    <n v="188"/>
    <n v="0"/>
    <n v="48"/>
    <n v="0"/>
    <n v="0.06"/>
    <n v="8"/>
    <n v="1990"/>
    <m/>
    <m/>
  </r>
  <r>
    <x v="228"/>
    <x v="45"/>
    <n v="227"/>
    <n v="0"/>
    <n v="188"/>
    <n v="0"/>
    <n v="39"/>
    <n v="0"/>
    <n v="0.06"/>
    <n v="8"/>
    <n v="1990"/>
    <m/>
    <m/>
  </r>
  <r>
    <x v="228"/>
    <x v="46"/>
    <n v="260"/>
    <n v="0"/>
    <n v="212"/>
    <n v="0"/>
    <n v="48"/>
    <n v="0"/>
    <n v="0.06"/>
    <n v="9"/>
    <n v="1990"/>
    <m/>
    <m/>
  </r>
  <r>
    <x v="228"/>
    <x v="47"/>
    <n v="289"/>
    <n v="0"/>
    <n v="233"/>
    <n v="0"/>
    <n v="56"/>
    <n v="0"/>
    <n v="7.0000000000000007E-2"/>
    <n v="10"/>
    <n v="1990"/>
    <m/>
    <m/>
  </r>
  <r>
    <x v="228"/>
    <x v="48"/>
    <n v="269"/>
    <n v="0"/>
    <n v="212"/>
    <n v="0"/>
    <n v="57"/>
    <n v="0"/>
    <n v="0.06"/>
    <n v="12"/>
    <n v="1990"/>
    <m/>
    <m/>
  </r>
  <r>
    <x v="228"/>
    <x v="49"/>
    <n v="318"/>
    <n v="0"/>
    <n v="250"/>
    <n v="0"/>
    <n v="68"/>
    <n v="0"/>
    <n v="7.0000000000000007E-2"/>
    <n v="16"/>
    <n v="1990"/>
    <m/>
    <m/>
  </r>
  <r>
    <x v="228"/>
    <x v="50"/>
    <n v="419"/>
    <n v="0"/>
    <n v="337"/>
    <n v="0"/>
    <n v="82"/>
    <n v="0"/>
    <n v="0.09"/>
    <n v="7"/>
    <n v="1990"/>
    <m/>
    <m/>
  </r>
  <r>
    <x v="228"/>
    <x v="51"/>
    <n v="371"/>
    <n v="0"/>
    <n v="276"/>
    <n v="0"/>
    <n v="95"/>
    <n v="0"/>
    <n v="0.08"/>
    <n v="14"/>
    <n v="1990"/>
    <m/>
    <m/>
  </r>
  <r>
    <x v="228"/>
    <x v="52"/>
    <n v="317"/>
    <n v="0"/>
    <n v="208"/>
    <n v="0"/>
    <n v="109"/>
    <n v="0"/>
    <n v="0.06"/>
    <n v="15"/>
    <n v="1990"/>
    <m/>
    <m/>
  </r>
  <r>
    <x v="228"/>
    <x v="53"/>
    <n v="336"/>
    <n v="0"/>
    <n v="227"/>
    <n v="0"/>
    <n v="109"/>
    <n v="0"/>
    <n v="7.0000000000000007E-2"/>
    <n v="15"/>
    <n v="1990"/>
    <m/>
    <m/>
  </r>
  <r>
    <x v="228"/>
    <x v="54"/>
    <n v="399"/>
    <n v="0"/>
    <n v="290"/>
    <n v="0"/>
    <n v="109"/>
    <n v="0"/>
    <n v="0.08"/>
    <n v="28"/>
    <n v="1990"/>
    <m/>
    <m/>
  </r>
  <r>
    <x v="228"/>
    <x v="55"/>
    <n v="381"/>
    <n v="0"/>
    <n v="272"/>
    <n v="0"/>
    <n v="109"/>
    <n v="0"/>
    <n v="7.0000000000000007E-2"/>
    <n v="38"/>
    <n v="1990"/>
    <m/>
    <m/>
  </r>
  <r>
    <x v="228"/>
    <x v="56"/>
    <n v="365"/>
    <n v="0"/>
    <n v="256"/>
    <n v="0"/>
    <n v="109"/>
    <n v="0"/>
    <n v="7.0000000000000007E-2"/>
    <n v="44"/>
    <n v="1990"/>
    <m/>
    <m/>
  </r>
  <r>
    <x v="228"/>
    <x v="57"/>
    <n v="333"/>
    <n v="0"/>
    <n v="224"/>
    <n v="0"/>
    <n v="109"/>
    <n v="0"/>
    <n v="0.06"/>
    <n v="31"/>
    <n v="1990"/>
    <m/>
    <m/>
  </r>
  <r>
    <x v="228"/>
    <x v="58"/>
    <n v="384"/>
    <n v="0"/>
    <n v="249"/>
    <n v="0"/>
    <n v="135"/>
    <n v="0"/>
    <n v="7.0000000000000007E-2"/>
    <n v="27"/>
    <n v="1990"/>
    <m/>
    <m/>
  </r>
  <r>
    <x v="228"/>
    <x v="59"/>
    <n v="459"/>
    <n v="0"/>
    <n v="287"/>
    <n v="0"/>
    <n v="172"/>
    <n v="0"/>
    <n v="0.08"/>
    <n v="54"/>
    <n v="1990"/>
    <m/>
    <m/>
  </r>
  <r>
    <x v="228"/>
    <x v="60"/>
    <n v="759"/>
    <n v="0"/>
    <n v="599"/>
    <n v="0"/>
    <n v="160"/>
    <n v="0"/>
    <n v="0.12"/>
    <n v="68"/>
    <n v="1990"/>
    <m/>
    <m/>
  </r>
  <r>
    <x v="228"/>
    <x v="61"/>
    <n v="720"/>
    <n v="0"/>
    <n v="559"/>
    <n v="0"/>
    <n v="161"/>
    <n v="0"/>
    <n v="0.11"/>
    <n v="72"/>
    <n v="1990"/>
    <m/>
    <m/>
  </r>
  <r>
    <x v="228"/>
    <x v="62"/>
    <n v="672"/>
    <n v="0"/>
    <n v="510"/>
    <n v="4"/>
    <n v="158"/>
    <n v="0"/>
    <n v="0.1"/>
    <n v="66"/>
    <n v="1990"/>
    <m/>
    <m/>
  </r>
  <r>
    <x v="228"/>
    <x v="63"/>
    <n v="678"/>
    <n v="0"/>
    <n v="451"/>
    <n v="9"/>
    <n v="218"/>
    <n v="0"/>
    <n v="0.1"/>
    <n v="73"/>
    <n v="1990"/>
    <m/>
    <m/>
  </r>
  <r>
    <x v="228"/>
    <x v="64"/>
    <n v="725"/>
    <n v="0"/>
    <n v="470"/>
    <n v="11"/>
    <n v="244"/>
    <n v="0"/>
    <n v="0.1"/>
    <n v="77"/>
    <n v="1990"/>
    <m/>
    <m/>
  </r>
  <r>
    <x v="228"/>
    <x v="65"/>
    <n v="715"/>
    <n v="0"/>
    <n v="467"/>
    <n v="20"/>
    <n v="228"/>
    <n v="0"/>
    <n v="0.1"/>
    <n v="81"/>
    <n v="1990"/>
    <m/>
    <m/>
  </r>
  <r>
    <x v="229"/>
    <x v="1"/>
    <n v="2"/>
    <n v="0"/>
    <n v="2"/>
    <n v="0"/>
    <n v="0"/>
    <n v="0"/>
    <n v="0.04"/>
    <n v="0"/>
    <n v="1958"/>
    <m/>
    <m/>
  </r>
  <r>
    <x v="229"/>
    <x v="2"/>
    <n v="2"/>
    <n v="0"/>
    <n v="2"/>
    <n v="0"/>
    <n v="0"/>
    <n v="0"/>
    <n v="0.03"/>
    <n v="0"/>
    <n v="1958"/>
    <m/>
    <m/>
  </r>
  <r>
    <x v="229"/>
    <x v="3"/>
    <n v="2"/>
    <n v="0"/>
    <n v="2"/>
    <n v="0"/>
    <n v="0"/>
    <n v="0"/>
    <n v="0.03"/>
    <n v="0"/>
    <n v="1958"/>
    <m/>
    <m/>
  </r>
  <r>
    <x v="229"/>
    <x v="4"/>
    <n v="2"/>
    <n v="0"/>
    <n v="2"/>
    <n v="0"/>
    <n v="0"/>
    <n v="0"/>
    <n v="0.03"/>
    <n v="0"/>
    <n v="1958"/>
    <m/>
    <m/>
  </r>
  <r>
    <x v="229"/>
    <x v="5"/>
    <n v="2"/>
    <n v="0"/>
    <n v="2"/>
    <n v="0"/>
    <n v="0"/>
    <n v="0"/>
    <n v="0.03"/>
    <n v="0"/>
    <n v="1958"/>
    <m/>
    <m/>
  </r>
  <r>
    <x v="229"/>
    <x v="6"/>
    <n v="2"/>
    <n v="0"/>
    <n v="2"/>
    <n v="0"/>
    <n v="0"/>
    <n v="0"/>
    <n v="0.03"/>
    <n v="0"/>
    <n v="1958"/>
    <m/>
    <m/>
  </r>
  <r>
    <x v="229"/>
    <x v="7"/>
    <n v="2"/>
    <n v="0"/>
    <n v="2"/>
    <n v="0"/>
    <n v="0"/>
    <n v="0"/>
    <n v="0.03"/>
    <n v="0"/>
    <n v="1958"/>
    <m/>
    <m/>
  </r>
  <r>
    <x v="229"/>
    <x v="8"/>
    <n v="2"/>
    <n v="0"/>
    <n v="2"/>
    <n v="0"/>
    <n v="0"/>
    <n v="0"/>
    <n v="0.03"/>
    <n v="0"/>
    <n v="1958"/>
    <m/>
    <m/>
  </r>
  <r>
    <x v="229"/>
    <x v="9"/>
    <n v="2"/>
    <n v="0"/>
    <n v="2"/>
    <n v="0"/>
    <n v="0"/>
    <n v="0"/>
    <n v="0.03"/>
    <n v="0"/>
    <n v="1958"/>
    <m/>
    <m/>
  </r>
  <r>
    <x v="229"/>
    <x v="10"/>
    <n v="2"/>
    <n v="0"/>
    <n v="2"/>
    <n v="0"/>
    <n v="0"/>
    <n v="0"/>
    <n v="0.03"/>
    <n v="0"/>
    <n v="1989"/>
    <m/>
    <m/>
  </r>
  <r>
    <x v="229"/>
    <x v="11"/>
    <n v="3"/>
    <n v="0"/>
    <n v="3"/>
    <n v="0"/>
    <n v="0"/>
    <n v="0"/>
    <n v="0.04"/>
    <n v="0"/>
    <n v="1989"/>
    <m/>
    <m/>
  </r>
  <r>
    <x v="229"/>
    <x v="12"/>
    <n v="3"/>
    <n v="0"/>
    <n v="3"/>
    <n v="0"/>
    <n v="0"/>
    <n v="0"/>
    <n v="0.04"/>
    <n v="0"/>
    <n v="1989"/>
    <m/>
    <m/>
  </r>
  <r>
    <x v="229"/>
    <x v="13"/>
    <n v="3"/>
    <n v="0"/>
    <n v="3"/>
    <n v="0"/>
    <n v="0"/>
    <n v="0"/>
    <n v="0.04"/>
    <n v="0"/>
    <n v="1989"/>
    <m/>
    <m/>
  </r>
  <r>
    <x v="229"/>
    <x v="14"/>
    <n v="3"/>
    <n v="0"/>
    <n v="3"/>
    <n v="0"/>
    <n v="0"/>
    <n v="0"/>
    <n v="0.04"/>
    <n v="0"/>
    <n v="1989"/>
    <m/>
    <m/>
  </r>
  <r>
    <x v="229"/>
    <x v="15"/>
    <n v="3"/>
    <n v="0"/>
    <n v="3"/>
    <n v="0"/>
    <n v="0"/>
    <n v="0"/>
    <n v="0.05"/>
    <n v="0"/>
    <n v="1989"/>
    <m/>
    <m/>
  </r>
  <r>
    <x v="229"/>
    <x v="16"/>
    <n v="3"/>
    <n v="0"/>
    <n v="3"/>
    <n v="0"/>
    <n v="0"/>
    <n v="0"/>
    <n v="0.05"/>
    <n v="0"/>
    <n v="1989"/>
    <m/>
    <m/>
  </r>
  <r>
    <x v="229"/>
    <x v="17"/>
    <n v="3"/>
    <n v="0"/>
    <n v="3"/>
    <n v="0"/>
    <n v="0"/>
    <n v="0"/>
    <n v="0.04"/>
    <n v="0"/>
    <n v="1989"/>
    <m/>
    <m/>
  </r>
  <r>
    <x v="229"/>
    <x v="18"/>
    <n v="4"/>
    <n v="0"/>
    <n v="4"/>
    <n v="0"/>
    <n v="0"/>
    <n v="0"/>
    <n v="0.05"/>
    <n v="0"/>
    <n v="1989"/>
    <m/>
    <m/>
  </r>
  <r>
    <x v="229"/>
    <x v="19"/>
    <n v="4"/>
    <n v="0"/>
    <n v="4"/>
    <n v="0"/>
    <n v="0"/>
    <n v="0"/>
    <n v="0.05"/>
    <n v="0"/>
    <n v="1989"/>
    <m/>
    <m/>
  </r>
  <r>
    <x v="229"/>
    <x v="20"/>
    <n v="3"/>
    <n v="0"/>
    <n v="3"/>
    <n v="0"/>
    <n v="0"/>
    <n v="0"/>
    <n v="0.04"/>
    <n v="0"/>
    <n v="1989"/>
    <m/>
    <m/>
  </r>
  <r>
    <x v="229"/>
    <x v="21"/>
    <n v="7"/>
    <n v="0"/>
    <n v="7"/>
    <n v="0"/>
    <n v="0"/>
    <n v="0"/>
    <n v="0.08"/>
    <n v="0"/>
    <n v="1989"/>
    <m/>
    <m/>
  </r>
  <r>
    <x v="229"/>
    <x v="22"/>
    <n v="5"/>
    <n v="0"/>
    <n v="5"/>
    <n v="0"/>
    <n v="0"/>
    <n v="0"/>
    <n v="0.06"/>
    <n v="0"/>
    <n v="1989"/>
    <m/>
    <m/>
  </r>
  <r>
    <x v="229"/>
    <x v="23"/>
    <n v="6"/>
    <n v="0"/>
    <n v="6"/>
    <n v="0"/>
    <n v="0"/>
    <n v="0"/>
    <n v="7.0000000000000007E-2"/>
    <n v="0"/>
    <n v="1989"/>
    <m/>
    <m/>
  </r>
  <r>
    <x v="229"/>
    <x v="24"/>
    <n v="7"/>
    <n v="0"/>
    <n v="7"/>
    <n v="0"/>
    <n v="0"/>
    <n v="0"/>
    <n v="0.08"/>
    <n v="0"/>
    <n v="1989"/>
    <m/>
    <m/>
  </r>
  <r>
    <x v="229"/>
    <x v="25"/>
    <n v="6"/>
    <n v="0"/>
    <n v="6"/>
    <n v="0"/>
    <n v="0"/>
    <n v="0"/>
    <n v="7.0000000000000007E-2"/>
    <n v="0"/>
    <n v="1989"/>
    <m/>
    <m/>
  </r>
  <r>
    <x v="229"/>
    <x v="26"/>
    <n v="9"/>
    <n v="0"/>
    <n v="9"/>
    <n v="0"/>
    <n v="0"/>
    <n v="0"/>
    <n v="0.1"/>
    <n v="0"/>
    <n v="1989"/>
    <m/>
    <m/>
  </r>
  <r>
    <x v="229"/>
    <x v="27"/>
    <n v="8"/>
    <n v="0"/>
    <n v="8"/>
    <n v="0"/>
    <n v="0"/>
    <n v="0"/>
    <n v="0.09"/>
    <n v="0"/>
    <n v="1989"/>
    <m/>
    <m/>
  </r>
  <r>
    <x v="229"/>
    <x v="28"/>
    <n v="8"/>
    <n v="0"/>
    <n v="8"/>
    <n v="0"/>
    <n v="0"/>
    <n v="0"/>
    <n v="0.09"/>
    <n v="0"/>
    <n v="1989"/>
    <m/>
    <m/>
  </r>
  <r>
    <x v="229"/>
    <x v="29"/>
    <n v="10"/>
    <n v="0"/>
    <n v="10"/>
    <n v="0"/>
    <n v="0"/>
    <n v="0"/>
    <n v="0.11"/>
    <n v="0"/>
    <n v="1989"/>
    <m/>
    <m/>
  </r>
  <r>
    <x v="229"/>
    <x v="30"/>
    <n v="11"/>
    <n v="0"/>
    <n v="11"/>
    <n v="0"/>
    <n v="0"/>
    <n v="0"/>
    <n v="0.12"/>
    <n v="0"/>
    <n v="1989"/>
    <m/>
    <m/>
  </r>
  <r>
    <x v="229"/>
    <x v="31"/>
    <n v="11"/>
    <n v="0"/>
    <n v="11"/>
    <n v="0"/>
    <n v="0"/>
    <n v="0"/>
    <n v="0.12"/>
    <n v="0"/>
    <n v="1989"/>
    <m/>
    <m/>
  </r>
  <r>
    <x v="229"/>
    <x v="32"/>
    <n v="13"/>
    <n v="0"/>
    <n v="13"/>
    <n v="0"/>
    <n v="0"/>
    <n v="0"/>
    <n v="0.13"/>
    <n v="0"/>
    <n v="1989"/>
    <m/>
    <m/>
  </r>
  <r>
    <x v="229"/>
    <x v="33"/>
    <n v="12"/>
    <n v="0"/>
    <n v="12"/>
    <n v="0"/>
    <n v="0"/>
    <n v="0"/>
    <n v="0.13"/>
    <n v="0"/>
    <n v="1989"/>
    <m/>
    <m/>
  </r>
  <r>
    <x v="229"/>
    <x v="34"/>
    <n v="13"/>
    <n v="0"/>
    <n v="13"/>
    <n v="0"/>
    <n v="0"/>
    <n v="0"/>
    <n v="0.13"/>
    <n v="0"/>
    <n v="1989"/>
    <m/>
    <m/>
  </r>
  <r>
    <x v="229"/>
    <x v="35"/>
    <n v="13"/>
    <n v="0"/>
    <n v="13"/>
    <n v="0"/>
    <n v="0"/>
    <n v="0"/>
    <n v="0.13"/>
    <n v="0"/>
    <n v="1989"/>
    <m/>
    <m/>
  </r>
  <r>
    <x v="229"/>
    <x v="36"/>
    <n v="13"/>
    <n v="0"/>
    <n v="13"/>
    <n v="0"/>
    <n v="0"/>
    <n v="0"/>
    <n v="0.13"/>
    <n v="0"/>
    <n v="1989"/>
    <m/>
    <m/>
  </r>
  <r>
    <x v="229"/>
    <x v="37"/>
    <n v="13"/>
    <n v="0"/>
    <n v="13"/>
    <n v="0"/>
    <n v="0"/>
    <n v="0"/>
    <n v="0.13"/>
    <n v="3"/>
    <n v="1989"/>
    <m/>
    <m/>
  </r>
  <r>
    <x v="229"/>
    <x v="38"/>
    <n v="15"/>
    <n v="0"/>
    <n v="15"/>
    <n v="0"/>
    <n v="0"/>
    <n v="0"/>
    <n v="0.16"/>
    <n v="4"/>
    <n v="1989"/>
    <m/>
    <m/>
  </r>
  <r>
    <x v="229"/>
    <x v="39"/>
    <n v="19"/>
    <n v="0"/>
    <n v="19"/>
    <n v="0"/>
    <n v="0"/>
    <n v="0"/>
    <n v="0.2"/>
    <n v="2"/>
    <n v="1989"/>
    <m/>
    <m/>
  </r>
  <r>
    <x v="229"/>
    <x v="40"/>
    <n v="19"/>
    <n v="0"/>
    <n v="19"/>
    <n v="0"/>
    <n v="0"/>
    <n v="0"/>
    <n v="0.2"/>
    <n v="3"/>
    <n v="1989"/>
    <m/>
    <m/>
  </r>
  <r>
    <x v="229"/>
    <x v="41"/>
    <n v="21"/>
    <n v="0"/>
    <n v="21"/>
    <n v="0"/>
    <n v="0"/>
    <n v="0"/>
    <n v="0.22"/>
    <n v="4"/>
    <n v="1990"/>
    <m/>
    <m/>
  </r>
  <r>
    <x v="229"/>
    <x v="42"/>
    <n v="26"/>
    <n v="0"/>
    <n v="26"/>
    <n v="0"/>
    <n v="0"/>
    <n v="0"/>
    <n v="0.27"/>
    <n v="3"/>
    <n v="1990"/>
    <m/>
    <m/>
  </r>
  <r>
    <x v="229"/>
    <x v="43"/>
    <n v="19"/>
    <n v="0"/>
    <n v="19"/>
    <n v="0"/>
    <n v="0"/>
    <n v="0"/>
    <n v="0.2"/>
    <n v="2"/>
    <n v="1990"/>
    <m/>
    <m/>
  </r>
  <r>
    <x v="229"/>
    <x v="44"/>
    <n v="23"/>
    <n v="0"/>
    <n v="23"/>
    <n v="0"/>
    <n v="0"/>
    <n v="0"/>
    <n v="0.25"/>
    <n v="1"/>
    <n v="1990"/>
    <m/>
    <m/>
  </r>
  <r>
    <x v="229"/>
    <x v="45"/>
    <n v="25"/>
    <n v="0"/>
    <n v="25"/>
    <n v="0"/>
    <n v="0"/>
    <n v="0"/>
    <n v="0.26"/>
    <n v="1"/>
    <n v="1990"/>
    <m/>
    <m/>
  </r>
  <r>
    <x v="229"/>
    <x v="46"/>
    <n v="26"/>
    <n v="0"/>
    <n v="26"/>
    <n v="0"/>
    <n v="0"/>
    <n v="0"/>
    <n v="0.27"/>
    <n v="2"/>
    <n v="1990"/>
    <m/>
    <m/>
  </r>
  <r>
    <x v="229"/>
    <x v="47"/>
    <n v="21"/>
    <n v="0"/>
    <n v="21"/>
    <n v="0"/>
    <n v="0"/>
    <n v="0"/>
    <n v="0.22"/>
    <n v="3"/>
    <n v="1990"/>
    <m/>
    <m/>
  </r>
  <r>
    <x v="229"/>
    <x v="48"/>
    <n v="27"/>
    <n v="0"/>
    <n v="27"/>
    <n v="0"/>
    <n v="0"/>
    <n v="0"/>
    <n v="0.28000000000000003"/>
    <n v="3"/>
    <n v="1990"/>
    <m/>
    <m/>
  </r>
  <r>
    <x v="229"/>
    <x v="49"/>
    <n v="24"/>
    <n v="0"/>
    <n v="24"/>
    <n v="0"/>
    <n v="0"/>
    <n v="0"/>
    <n v="0.25"/>
    <n v="3"/>
    <n v="1990"/>
    <m/>
    <m/>
  </r>
  <r>
    <x v="229"/>
    <x v="50"/>
    <n v="30"/>
    <n v="0"/>
    <n v="30"/>
    <n v="0"/>
    <n v="0"/>
    <n v="0"/>
    <n v="0.31"/>
    <n v="3"/>
    <n v="1990"/>
    <m/>
    <m/>
  </r>
  <r>
    <x v="229"/>
    <x v="51"/>
    <n v="26"/>
    <n v="0"/>
    <n v="26"/>
    <n v="0"/>
    <n v="0"/>
    <n v="0"/>
    <n v="0.27"/>
    <n v="1"/>
    <n v="1990"/>
    <m/>
    <m/>
  </r>
  <r>
    <x v="229"/>
    <x v="52"/>
    <n v="24"/>
    <n v="0"/>
    <n v="24"/>
    <n v="0"/>
    <n v="0"/>
    <n v="0"/>
    <n v="0.25"/>
    <n v="0"/>
    <n v="1990"/>
    <m/>
    <m/>
  </r>
  <r>
    <x v="229"/>
    <x v="53"/>
    <n v="28"/>
    <n v="0"/>
    <n v="28"/>
    <n v="0"/>
    <n v="0"/>
    <n v="0"/>
    <n v="0.28000000000000003"/>
    <n v="1"/>
    <n v="1990"/>
    <m/>
    <m/>
  </r>
  <r>
    <x v="229"/>
    <x v="54"/>
    <n v="32"/>
    <n v="0"/>
    <n v="32"/>
    <n v="0"/>
    <n v="0"/>
    <n v="0"/>
    <n v="0.32"/>
    <n v="1"/>
    <n v="1990"/>
    <m/>
    <m/>
  </r>
  <r>
    <x v="229"/>
    <x v="55"/>
    <n v="30"/>
    <n v="0"/>
    <n v="30"/>
    <n v="0"/>
    <n v="0"/>
    <n v="0"/>
    <n v="0.3"/>
    <n v="0"/>
    <n v="1990"/>
    <m/>
    <m/>
  </r>
  <r>
    <x v="229"/>
    <x v="56"/>
    <n v="31"/>
    <n v="0"/>
    <n v="31"/>
    <n v="0"/>
    <n v="0"/>
    <n v="0"/>
    <n v="0.31"/>
    <n v="3"/>
    <n v="1990"/>
    <m/>
    <m/>
  </r>
  <r>
    <x v="229"/>
    <x v="57"/>
    <n v="35"/>
    <n v="0"/>
    <n v="35"/>
    <n v="0"/>
    <n v="0"/>
    <n v="0"/>
    <n v="0.35"/>
    <n v="2"/>
    <n v="1990"/>
    <m/>
    <m/>
  </r>
  <r>
    <x v="229"/>
    <x v="58"/>
    <n v="31"/>
    <n v="0"/>
    <n v="31"/>
    <n v="0"/>
    <n v="0"/>
    <n v="0"/>
    <n v="0.3"/>
    <n v="0"/>
    <n v="1990"/>
    <m/>
    <m/>
  </r>
  <r>
    <x v="229"/>
    <x v="59"/>
    <n v="33"/>
    <n v="0"/>
    <n v="33"/>
    <n v="0"/>
    <n v="0"/>
    <n v="0"/>
    <n v="0.33"/>
    <n v="1"/>
    <n v="1990"/>
    <m/>
    <m/>
  </r>
  <r>
    <x v="229"/>
    <x v="60"/>
    <n v="36"/>
    <n v="0"/>
    <n v="36"/>
    <n v="0"/>
    <n v="0"/>
    <n v="0"/>
    <n v="0.35"/>
    <n v="1"/>
    <n v="1990"/>
    <m/>
    <m/>
  </r>
  <r>
    <x v="229"/>
    <x v="61"/>
    <n v="32"/>
    <n v="0"/>
    <n v="32"/>
    <n v="0"/>
    <n v="0"/>
    <n v="0"/>
    <n v="0.31"/>
    <n v="3"/>
    <n v="1990"/>
    <m/>
    <m/>
  </r>
  <r>
    <x v="229"/>
    <x v="62"/>
    <n v="28"/>
    <n v="0"/>
    <n v="28"/>
    <n v="0"/>
    <n v="0"/>
    <n v="0"/>
    <n v="0.27"/>
    <n v="3"/>
    <n v="1990"/>
    <m/>
    <m/>
  </r>
  <r>
    <x v="229"/>
    <x v="63"/>
    <n v="29"/>
    <n v="0"/>
    <n v="29"/>
    <n v="0"/>
    <n v="0"/>
    <n v="0"/>
    <n v="0.28000000000000003"/>
    <n v="3"/>
    <n v="1990"/>
    <m/>
    <m/>
  </r>
  <r>
    <x v="229"/>
    <x v="64"/>
    <n v="31"/>
    <n v="0"/>
    <n v="31"/>
    <n v="0"/>
    <n v="0"/>
    <n v="0"/>
    <n v="0.28999999999999998"/>
    <n v="1"/>
    <n v="1990"/>
    <m/>
    <m/>
  </r>
  <r>
    <x v="229"/>
    <x v="65"/>
    <n v="33"/>
    <n v="0"/>
    <n v="33"/>
    <n v="0"/>
    <n v="0"/>
    <n v="0"/>
    <n v="0.31"/>
    <n v="3"/>
    <n v="1990"/>
    <m/>
    <m/>
  </r>
  <r>
    <x v="230"/>
    <x v="120"/>
    <n v="0"/>
    <n v="0"/>
    <n v="0"/>
    <n v="0"/>
    <n v="0"/>
    <s v="."/>
    <s v="."/>
    <n v="0"/>
    <n v="1958"/>
    <m/>
    <m/>
  </r>
  <r>
    <x v="230"/>
    <x v="121"/>
    <n v="7"/>
    <n v="0"/>
    <n v="7"/>
    <n v="0"/>
    <n v="0"/>
    <s v="."/>
    <s v="."/>
    <n v="0"/>
    <n v="1958"/>
    <m/>
    <m/>
  </r>
  <r>
    <x v="230"/>
    <x v="122"/>
    <n v="18"/>
    <n v="0"/>
    <n v="18"/>
    <n v="0"/>
    <n v="0"/>
    <s v="."/>
    <s v="."/>
    <n v="0"/>
    <n v="1958"/>
    <m/>
    <m/>
  </r>
  <r>
    <x v="230"/>
    <x v="123"/>
    <n v="34"/>
    <n v="0"/>
    <n v="34"/>
    <n v="0"/>
    <n v="0"/>
    <s v="."/>
    <s v="."/>
    <n v="0"/>
    <n v="1958"/>
    <m/>
    <m/>
  </r>
  <r>
    <x v="230"/>
    <x v="124"/>
    <n v="54"/>
    <n v="0"/>
    <n v="54"/>
    <n v="0"/>
    <n v="0"/>
    <s v="."/>
    <s v="."/>
    <n v="0"/>
    <n v="1958"/>
    <m/>
    <m/>
  </r>
  <r>
    <x v="230"/>
    <x v="125"/>
    <n v="61"/>
    <n v="0"/>
    <n v="61"/>
    <n v="0"/>
    <n v="0"/>
    <s v="."/>
    <s v="."/>
    <n v="0"/>
    <n v="1958"/>
    <m/>
    <m/>
  </r>
  <r>
    <x v="230"/>
    <x v="126"/>
    <n v="79"/>
    <n v="0"/>
    <n v="79"/>
    <n v="0"/>
    <n v="0"/>
    <s v="."/>
    <s v="."/>
    <n v="0"/>
    <n v="1958"/>
    <m/>
    <m/>
  </r>
  <r>
    <x v="230"/>
    <x v="127"/>
    <n v="91"/>
    <n v="0"/>
    <n v="91"/>
    <n v="0"/>
    <n v="0"/>
    <s v="."/>
    <s v="."/>
    <n v="0"/>
    <n v="1958"/>
    <m/>
    <m/>
  </r>
  <r>
    <x v="230"/>
    <x v="88"/>
    <n v="113"/>
    <n v="0"/>
    <n v="113"/>
    <n v="0"/>
    <n v="0"/>
    <s v="."/>
    <s v="."/>
    <n v="0"/>
    <n v="1958"/>
    <m/>
    <m/>
  </r>
  <r>
    <x v="230"/>
    <x v="89"/>
    <n v="144"/>
    <n v="0"/>
    <n v="144"/>
    <n v="0"/>
    <n v="0"/>
    <s v="."/>
    <s v="."/>
    <n v="0"/>
    <n v="1958"/>
    <m/>
    <m/>
  </r>
  <r>
    <x v="230"/>
    <x v="90"/>
    <n v="210"/>
    <n v="0"/>
    <n v="210"/>
    <n v="0"/>
    <n v="0"/>
    <s v="."/>
    <s v="."/>
    <n v="0"/>
    <n v="1958"/>
    <m/>
    <m/>
  </r>
  <r>
    <x v="230"/>
    <x v="91"/>
    <n v="177"/>
    <n v="0"/>
    <n v="177"/>
    <n v="0"/>
    <n v="0"/>
    <s v="."/>
    <s v="."/>
    <n v="0"/>
    <n v="1958"/>
    <m/>
    <m/>
  </r>
  <r>
    <x v="230"/>
    <x v="92"/>
    <n v="237"/>
    <n v="0"/>
    <n v="237"/>
    <n v="0"/>
    <n v="0"/>
    <s v="."/>
    <s v="."/>
    <n v="0"/>
    <n v="1958"/>
    <m/>
    <m/>
  </r>
  <r>
    <x v="230"/>
    <x v="93"/>
    <n v="273"/>
    <n v="0"/>
    <n v="273"/>
    <n v="0"/>
    <n v="0"/>
    <s v="."/>
    <s v="."/>
    <n v="0"/>
    <n v="1958"/>
    <m/>
    <m/>
  </r>
  <r>
    <x v="230"/>
    <x v="94"/>
    <n v="268"/>
    <n v="0"/>
    <n v="268"/>
    <n v="0"/>
    <n v="0"/>
    <s v="."/>
    <s v="."/>
    <n v="0"/>
    <n v="1958"/>
    <m/>
    <m/>
  </r>
  <r>
    <x v="230"/>
    <x v="95"/>
    <n v="330"/>
    <n v="0"/>
    <n v="330"/>
    <n v="0"/>
    <n v="0"/>
    <s v="."/>
    <s v="."/>
    <n v="0"/>
    <n v="1958"/>
    <m/>
    <m/>
  </r>
  <r>
    <x v="230"/>
    <x v="96"/>
    <n v="452"/>
    <n v="0"/>
    <n v="452"/>
    <n v="0"/>
    <n v="0"/>
    <s v="."/>
    <s v="."/>
    <n v="0"/>
    <n v="1958"/>
    <m/>
    <m/>
  </r>
  <r>
    <x v="230"/>
    <x v="97"/>
    <n v="531"/>
    <n v="0"/>
    <n v="496"/>
    <n v="35"/>
    <n v="0"/>
    <s v="."/>
    <s v="."/>
    <n v="0"/>
    <n v="1958"/>
    <m/>
    <m/>
  </r>
  <r>
    <x v="230"/>
    <x v="98"/>
    <n v="535"/>
    <n v="0"/>
    <n v="535"/>
    <n v="0"/>
    <n v="0"/>
    <s v="."/>
    <s v="."/>
    <n v="0"/>
    <n v="1958"/>
    <m/>
    <m/>
  </r>
  <r>
    <x v="230"/>
    <x v="99"/>
    <n v="573"/>
    <n v="0"/>
    <n v="573"/>
    <n v="0"/>
    <n v="0"/>
    <s v="."/>
    <s v="."/>
    <n v="0"/>
    <n v="1958"/>
    <m/>
    <m/>
  </r>
  <r>
    <x v="230"/>
    <x v="100"/>
    <n v="882"/>
    <n v="0"/>
    <n v="882"/>
    <n v="0"/>
    <n v="0"/>
    <s v="."/>
    <s v="."/>
    <n v="0"/>
    <n v="1958"/>
    <m/>
    <m/>
  </r>
  <r>
    <x v="230"/>
    <x v="101"/>
    <n v="981"/>
    <n v="0"/>
    <n v="911"/>
    <n v="70"/>
    <n v="0"/>
    <s v="."/>
    <s v="."/>
    <n v="0"/>
    <n v="1958"/>
    <m/>
    <m/>
  </r>
  <r>
    <x v="230"/>
    <x v="102"/>
    <n v="995"/>
    <n v="0"/>
    <n v="995"/>
    <n v="0"/>
    <n v="0"/>
    <s v="."/>
    <s v="."/>
    <n v="0"/>
    <n v="1958"/>
    <m/>
    <m/>
  </r>
  <r>
    <x v="230"/>
    <x v="103"/>
    <n v="839"/>
    <n v="0"/>
    <n v="839"/>
    <n v="0"/>
    <n v="0"/>
    <s v="."/>
    <s v="."/>
    <n v="0"/>
    <n v="1958"/>
    <m/>
    <m/>
  </r>
  <r>
    <x v="230"/>
    <x v="104"/>
    <n v="888"/>
    <n v="0"/>
    <n v="888"/>
    <n v="0"/>
    <n v="0"/>
    <s v="."/>
    <s v="."/>
    <n v="0"/>
    <n v="1958"/>
    <m/>
    <m/>
  </r>
  <r>
    <x v="230"/>
    <x v="66"/>
    <n v="1110"/>
    <n v="0"/>
    <n v="1033"/>
    <n v="77"/>
    <n v="0"/>
    <s v="."/>
    <s v="."/>
    <n v="0"/>
    <n v="1958"/>
    <m/>
    <m/>
  </r>
  <r>
    <x v="230"/>
    <x v="67"/>
    <n v="1304"/>
    <n v="0"/>
    <n v="1304"/>
    <n v="0"/>
    <n v="0"/>
    <s v="."/>
    <s v="."/>
    <n v="0"/>
    <n v="1958"/>
    <m/>
    <m/>
  </r>
  <r>
    <x v="230"/>
    <x v="68"/>
    <n v="1389"/>
    <n v="0"/>
    <n v="1389"/>
    <n v="0"/>
    <n v="0"/>
    <s v="."/>
    <s v="."/>
    <n v="0"/>
    <n v="1958"/>
    <m/>
    <m/>
  </r>
  <r>
    <x v="230"/>
    <x v="69"/>
    <n v="1567"/>
    <n v="0"/>
    <n v="1567"/>
    <n v="0"/>
    <n v="0"/>
    <s v="."/>
    <s v="."/>
    <n v="0"/>
    <n v="1958"/>
    <m/>
    <m/>
  </r>
  <r>
    <x v="230"/>
    <x v="70"/>
    <n v="1978"/>
    <n v="0"/>
    <n v="1849"/>
    <n v="129"/>
    <n v="0"/>
    <s v="."/>
    <s v="."/>
    <n v="0"/>
    <n v="1958"/>
    <m/>
    <m/>
  </r>
  <r>
    <x v="230"/>
    <x v="71"/>
    <n v="2276"/>
    <n v="0"/>
    <n v="2129"/>
    <n v="147"/>
    <n v="0"/>
    <s v="."/>
    <s v="."/>
    <n v="0"/>
    <n v="1958"/>
    <m/>
    <m/>
  </r>
  <r>
    <x v="230"/>
    <x v="72"/>
    <n v="2580"/>
    <n v="0"/>
    <n v="2410"/>
    <n v="170"/>
    <n v="0"/>
    <s v="."/>
    <s v="."/>
    <n v="0"/>
    <n v="1958"/>
    <m/>
    <m/>
  </r>
  <r>
    <x v="230"/>
    <x v="73"/>
    <n v="2930"/>
    <n v="0"/>
    <n v="2726"/>
    <n v="204"/>
    <n v="0"/>
    <s v="."/>
    <s v="."/>
    <n v="0"/>
    <n v="1958"/>
    <m/>
    <m/>
  </r>
  <r>
    <x v="230"/>
    <x v="74"/>
    <n v="2702"/>
    <n v="0"/>
    <n v="2497"/>
    <n v="204"/>
    <n v="0"/>
    <s v="."/>
    <s v="."/>
    <n v="0"/>
    <n v="1958"/>
    <m/>
    <m/>
  </r>
  <r>
    <x v="230"/>
    <x v="75"/>
    <n v="2911"/>
    <n v="0"/>
    <n v="2692"/>
    <n v="219"/>
    <n v="0"/>
    <s v="."/>
    <s v="."/>
    <n v="0"/>
    <n v="1958"/>
    <m/>
    <m/>
  </r>
  <r>
    <x v="230"/>
    <x v="76"/>
    <n v="2804"/>
    <n v="0"/>
    <n v="2599"/>
    <n v="205"/>
    <n v="0"/>
    <s v="."/>
    <s v="."/>
    <n v="0"/>
    <n v="1958"/>
    <m/>
    <m/>
  </r>
  <r>
    <x v="230"/>
    <x v="77"/>
    <n v="2940"/>
    <n v="0"/>
    <n v="2753"/>
    <n v="187"/>
    <n v="0"/>
    <s v="."/>
    <s v="."/>
    <n v="0"/>
    <n v="1958"/>
    <m/>
    <m/>
  </r>
  <r>
    <x v="230"/>
    <x v="78"/>
    <n v="3008"/>
    <n v="0"/>
    <n v="2802"/>
    <n v="205"/>
    <n v="0"/>
    <s v="."/>
    <s v="."/>
    <n v="0"/>
    <n v="1958"/>
    <m/>
    <m/>
  </r>
  <r>
    <x v="230"/>
    <x v="79"/>
    <n v="2985"/>
    <n v="0"/>
    <n v="2775"/>
    <n v="210"/>
    <n v="0"/>
    <s v="."/>
    <s v="."/>
    <n v="0"/>
    <n v="1958"/>
    <m/>
    <m/>
  </r>
  <r>
    <x v="230"/>
    <x v="80"/>
    <n v="3276"/>
    <n v="0"/>
    <n v="3063"/>
    <n v="213"/>
    <n v="0"/>
    <s v="."/>
    <s v="."/>
    <n v="0"/>
    <n v="1958"/>
    <m/>
    <m/>
  </r>
  <r>
    <x v="230"/>
    <x v="81"/>
    <n v="3450"/>
    <n v="0"/>
    <n v="3207"/>
    <n v="243"/>
    <n v="0"/>
    <s v="."/>
    <s v="."/>
    <n v="0"/>
    <n v="1958"/>
    <m/>
    <m/>
  </r>
  <r>
    <x v="230"/>
    <x v="0"/>
    <n v="3753"/>
    <n v="0"/>
    <n v="3497"/>
    <n v="256"/>
    <n v="0"/>
    <s v="."/>
    <s v="."/>
    <n v="0"/>
    <n v="1958"/>
    <m/>
    <m/>
  </r>
  <r>
    <x v="230"/>
    <x v="1"/>
    <n v="642"/>
    <n v="14"/>
    <n v="379"/>
    <n v="248"/>
    <n v="0"/>
    <n v="0"/>
    <n v="1.01"/>
    <n v="916"/>
    <n v="1958"/>
    <m/>
    <m/>
  </r>
  <r>
    <x v="230"/>
    <x v="2"/>
    <n v="686"/>
    <n v="13"/>
    <n v="427"/>
    <n v="246"/>
    <n v="0"/>
    <n v="0"/>
    <n v="1.06"/>
    <n v="1247"/>
    <n v="1958"/>
    <m/>
    <m/>
  </r>
  <r>
    <x v="230"/>
    <x v="3"/>
    <n v="763"/>
    <n v="14"/>
    <n v="498"/>
    <n v="250"/>
    <n v="0"/>
    <n v="0"/>
    <n v="1.1499999999999999"/>
    <n v="1382"/>
    <n v="1958"/>
    <m/>
    <m/>
  </r>
  <r>
    <x v="230"/>
    <x v="4"/>
    <n v="801"/>
    <n v="9"/>
    <n v="531"/>
    <n v="262"/>
    <n v="0"/>
    <n v="0"/>
    <n v="1.18"/>
    <n v="1339"/>
    <n v="1958"/>
    <m/>
    <m/>
  </r>
  <r>
    <x v="230"/>
    <x v="5"/>
    <n v="774"/>
    <n v="3"/>
    <n v="499"/>
    <n v="269"/>
    <n v="3"/>
    <n v="0"/>
    <n v="1.1100000000000001"/>
    <n v="1135"/>
    <n v="1958"/>
    <m/>
    <m/>
  </r>
  <r>
    <x v="230"/>
    <x v="6"/>
    <n v="743"/>
    <n v="1"/>
    <n v="464"/>
    <n v="260"/>
    <n v="17"/>
    <n v="0"/>
    <n v="1.03"/>
    <n v="1095"/>
    <n v="1958"/>
    <m/>
    <m/>
  </r>
  <r>
    <x v="230"/>
    <x v="7"/>
    <n v="786"/>
    <n v="1"/>
    <n v="481"/>
    <n v="286"/>
    <n v="19"/>
    <n v="0"/>
    <n v="1.06"/>
    <n v="1141"/>
    <n v="1958"/>
    <m/>
    <m/>
  </r>
  <r>
    <x v="230"/>
    <x v="8"/>
    <n v="700"/>
    <n v="1"/>
    <n v="368"/>
    <n v="314"/>
    <n v="18"/>
    <n v="0"/>
    <n v="0.91"/>
    <n v="1134"/>
    <n v="1958"/>
    <m/>
    <m/>
  </r>
  <r>
    <x v="230"/>
    <x v="9"/>
    <n v="949"/>
    <n v="0"/>
    <n v="583"/>
    <n v="347"/>
    <n v="20"/>
    <n v="0"/>
    <n v="1.19"/>
    <n v="1410"/>
    <n v="1958"/>
    <m/>
    <m/>
  </r>
  <r>
    <x v="230"/>
    <x v="10"/>
    <n v="844"/>
    <n v="1"/>
    <n v="446"/>
    <n v="373"/>
    <n v="24"/>
    <n v="0"/>
    <n v="1.03"/>
    <n v="1654"/>
    <n v="1989"/>
    <m/>
    <m/>
  </r>
  <r>
    <x v="230"/>
    <x v="11"/>
    <n v="704"/>
    <n v="1"/>
    <n v="278"/>
    <n v="400"/>
    <n v="24"/>
    <n v="0"/>
    <n v="0.84"/>
    <n v="1658"/>
    <n v="1989"/>
    <m/>
    <m/>
  </r>
  <r>
    <x v="230"/>
    <x v="12"/>
    <n v="1255"/>
    <n v="0"/>
    <n v="807"/>
    <n v="435"/>
    <n v="13"/>
    <n v="0"/>
    <n v="1.47"/>
    <n v="1951"/>
    <n v="1989"/>
    <m/>
    <m/>
  </r>
  <r>
    <x v="230"/>
    <x v="13"/>
    <n v="1974"/>
    <n v="1"/>
    <n v="1507"/>
    <n v="444"/>
    <n v="22"/>
    <n v="0"/>
    <n v="2.2799999999999998"/>
    <n v="1976"/>
    <n v="1989"/>
    <m/>
    <m/>
  </r>
  <r>
    <x v="230"/>
    <x v="14"/>
    <n v="357"/>
    <n v="1"/>
    <n v="-101"/>
    <n v="435"/>
    <n v="22"/>
    <n v="0"/>
    <n v="0.41"/>
    <n v="1400"/>
    <n v="1989"/>
    <m/>
    <m/>
  </r>
  <r>
    <x v="230"/>
    <x v="15"/>
    <n v="1035"/>
    <n v="1"/>
    <n v="441"/>
    <n v="569"/>
    <n v="24"/>
    <n v="0"/>
    <n v="1.17"/>
    <n v="1640"/>
    <n v="1989"/>
    <m/>
    <m/>
  </r>
  <r>
    <x v="230"/>
    <x v="16"/>
    <n v="1417"/>
    <n v="1"/>
    <n v="777"/>
    <n v="614"/>
    <n v="26"/>
    <n v="0"/>
    <n v="1.59"/>
    <n v="1345"/>
    <n v="1989"/>
    <m/>
    <m/>
  </r>
  <r>
    <x v="230"/>
    <x v="17"/>
    <n v="1106"/>
    <n v="1"/>
    <n v="355"/>
    <n v="721"/>
    <n v="29"/>
    <n v="0"/>
    <n v="1.22"/>
    <n v="1321"/>
    <n v="1989"/>
    <m/>
    <m/>
  </r>
  <r>
    <x v="230"/>
    <x v="18"/>
    <n v="1265"/>
    <n v="0"/>
    <n v="443"/>
    <n v="796"/>
    <n v="26"/>
    <n v="0"/>
    <n v="1.37"/>
    <n v="1323"/>
    <n v="1989"/>
    <m/>
    <m/>
  </r>
  <r>
    <x v="230"/>
    <x v="19"/>
    <n v="1102"/>
    <n v="0"/>
    <n v="238"/>
    <n v="835"/>
    <n v="29"/>
    <n v="0"/>
    <n v="1.17"/>
    <n v="1409"/>
    <n v="1989"/>
    <m/>
    <m/>
  </r>
  <r>
    <x v="230"/>
    <x v="20"/>
    <n v="1065"/>
    <n v="0"/>
    <n v="193"/>
    <n v="839"/>
    <n v="33"/>
    <n v="0"/>
    <n v="1.1200000000000001"/>
    <n v="1282"/>
    <n v="1989"/>
    <m/>
    <m/>
  </r>
  <r>
    <x v="230"/>
    <x v="21"/>
    <n v="2454"/>
    <n v="0"/>
    <n v="915"/>
    <n v="977"/>
    <n v="37"/>
    <n v="524"/>
    <n v="2.54"/>
    <n v="1397"/>
    <n v="1989"/>
    <m/>
    <m/>
  </r>
  <r>
    <x v="230"/>
    <x v="22"/>
    <n v="2210"/>
    <n v="0"/>
    <n v="736"/>
    <n v="952"/>
    <n v="35"/>
    <n v="487"/>
    <n v="2.2599999999999998"/>
    <n v="1467"/>
    <n v="1989"/>
    <m/>
    <m/>
  </r>
  <r>
    <x v="230"/>
    <x v="23"/>
    <n v="2248"/>
    <n v="0"/>
    <n v="807"/>
    <n v="986"/>
    <n v="39"/>
    <n v="416"/>
    <n v="2.2799999999999998"/>
    <n v="1512"/>
    <n v="1989"/>
    <m/>
    <m/>
  </r>
  <r>
    <x v="230"/>
    <x v="24"/>
    <n v="2563"/>
    <n v="0"/>
    <n v="950"/>
    <n v="949"/>
    <n v="34"/>
    <n v="630"/>
    <n v="2.58"/>
    <n v="1444"/>
    <n v="1989"/>
    <m/>
    <m/>
  </r>
  <r>
    <x v="230"/>
    <x v="25"/>
    <n v="2741"/>
    <n v="0"/>
    <n v="894"/>
    <n v="868"/>
    <n v="33"/>
    <n v="946"/>
    <n v="2.74"/>
    <n v="1405"/>
    <n v="1989"/>
    <m/>
    <m/>
  </r>
  <r>
    <x v="230"/>
    <x v="26"/>
    <n v="2624"/>
    <n v="0"/>
    <n v="745"/>
    <n v="792"/>
    <n v="35"/>
    <n v="1052"/>
    <n v="2.6"/>
    <n v="1005"/>
    <n v="1989"/>
    <m/>
    <m/>
  </r>
  <r>
    <x v="230"/>
    <x v="27"/>
    <n v="4343"/>
    <n v="0"/>
    <n v="2227"/>
    <n v="1027"/>
    <n v="32"/>
    <n v="1057"/>
    <n v="4.26"/>
    <n v="1040"/>
    <n v="1989"/>
    <m/>
    <m/>
  </r>
  <r>
    <x v="230"/>
    <x v="28"/>
    <n v="4411"/>
    <n v="0"/>
    <n v="2099"/>
    <n v="1237"/>
    <n v="29"/>
    <n v="1045"/>
    <n v="4.28"/>
    <n v="961"/>
    <n v="1989"/>
    <m/>
    <m/>
  </r>
  <r>
    <x v="230"/>
    <x v="29"/>
    <n v="4180"/>
    <n v="0"/>
    <n v="1739"/>
    <n v="1529"/>
    <n v="30"/>
    <n v="882"/>
    <n v="4"/>
    <n v="856"/>
    <n v="1989"/>
    <m/>
    <m/>
  </r>
  <r>
    <x v="230"/>
    <x v="30"/>
    <n v="4561"/>
    <n v="0"/>
    <n v="1937"/>
    <n v="1725"/>
    <n v="29"/>
    <n v="869"/>
    <n v="4.3"/>
    <n v="763"/>
    <n v="1989"/>
    <m/>
    <m/>
  </r>
  <r>
    <x v="230"/>
    <x v="31"/>
    <n v="4619"/>
    <n v="0"/>
    <n v="1570"/>
    <n v="1966"/>
    <n v="25"/>
    <n v="1059"/>
    <n v="4.28"/>
    <n v="455"/>
    <n v="1989"/>
    <m/>
    <m/>
  </r>
  <r>
    <x v="230"/>
    <x v="32"/>
    <n v="4707"/>
    <n v="0"/>
    <n v="1811"/>
    <n v="1800"/>
    <n v="19"/>
    <n v="1076"/>
    <n v="4.29"/>
    <n v="402"/>
    <n v="1989"/>
    <m/>
    <m/>
  </r>
  <r>
    <x v="230"/>
    <x v="33"/>
    <n v="5025"/>
    <n v="0"/>
    <n v="1404"/>
    <n v="1980"/>
    <n v="26"/>
    <n v="1614"/>
    <n v="4.5"/>
    <n v="351"/>
    <n v="1989"/>
    <m/>
    <m/>
  </r>
  <r>
    <x v="230"/>
    <x v="34"/>
    <n v="4446"/>
    <n v="0"/>
    <n v="536"/>
    <n v="2108"/>
    <n v="53"/>
    <n v="1749"/>
    <n v="3.91"/>
    <n v="341"/>
    <n v="1989"/>
    <m/>
    <m/>
  </r>
  <r>
    <x v="230"/>
    <x v="35"/>
    <n v="4782"/>
    <n v="0"/>
    <n v="790"/>
    <n v="2118"/>
    <n v="55"/>
    <n v="1819"/>
    <n v="4.13"/>
    <n v="248"/>
    <n v="1989"/>
    <m/>
    <m/>
  </r>
  <r>
    <x v="230"/>
    <x v="36"/>
    <n v="5660"/>
    <n v="0"/>
    <n v="930"/>
    <n v="2573"/>
    <n v="45"/>
    <n v="2112"/>
    <n v="4.83"/>
    <n v="130"/>
    <n v="1989"/>
    <m/>
    <m/>
  </r>
  <r>
    <x v="230"/>
    <x v="37"/>
    <n v="4741"/>
    <n v="0"/>
    <n v="760"/>
    <n v="2024"/>
    <n v="44"/>
    <n v="1912"/>
    <n v="4"/>
    <n v="55"/>
    <n v="1989"/>
    <m/>
    <m/>
  </r>
  <r>
    <x v="230"/>
    <x v="38"/>
    <n v="4778"/>
    <n v="0"/>
    <n v="744"/>
    <n v="2125"/>
    <n v="44"/>
    <n v="1865"/>
    <n v="4"/>
    <n v="76"/>
    <n v="1989"/>
    <m/>
    <m/>
  </r>
  <r>
    <x v="230"/>
    <x v="39"/>
    <n v="4327"/>
    <n v="0"/>
    <n v="795"/>
    <n v="1956"/>
    <n v="49"/>
    <n v="1526"/>
    <n v="3.6"/>
    <n v="70"/>
    <n v="1989"/>
    <m/>
    <m/>
  </r>
  <r>
    <x v="230"/>
    <x v="40"/>
    <n v="4402"/>
    <n v="0"/>
    <n v="607"/>
    <n v="2596"/>
    <n v="52"/>
    <n v="1148"/>
    <n v="3.64"/>
    <n v="59"/>
    <n v="1989"/>
    <m/>
    <m/>
  </r>
  <r>
    <x v="230"/>
    <x v="41"/>
    <n v="4643"/>
    <n v="0"/>
    <n v="970"/>
    <n v="2934"/>
    <n v="60"/>
    <n v="679"/>
    <n v="3.82"/>
    <n v="83"/>
    <n v="1990"/>
    <m/>
    <m/>
  </r>
  <r>
    <x v="230"/>
    <x v="42"/>
    <n v="4640"/>
    <n v="0"/>
    <n v="872"/>
    <n v="2960"/>
    <n v="66"/>
    <n v="741"/>
    <n v="3.79"/>
    <n v="79"/>
    <n v="1990"/>
    <m/>
    <m/>
  </r>
  <r>
    <x v="230"/>
    <x v="43"/>
    <n v="5223"/>
    <n v="0"/>
    <n v="1325"/>
    <n v="3032"/>
    <n v="66"/>
    <n v="800"/>
    <n v="4.2300000000000004"/>
    <n v="98"/>
    <n v="1990"/>
    <m/>
    <m/>
  </r>
  <r>
    <x v="230"/>
    <x v="44"/>
    <n v="4901"/>
    <n v="0"/>
    <n v="1124"/>
    <n v="3007"/>
    <n v="72"/>
    <n v="698"/>
    <n v="3.94"/>
    <n v="91"/>
    <n v="1990"/>
    <m/>
    <m/>
  </r>
  <r>
    <x v="230"/>
    <x v="45"/>
    <n v="4756"/>
    <n v="0"/>
    <n v="893"/>
    <n v="3193"/>
    <n v="79"/>
    <n v="592"/>
    <n v="3.8"/>
    <n v="86"/>
    <n v="1990"/>
    <m/>
    <m/>
  </r>
  <r>
    <x v="230"/>
    <x v="46"/>
    <n v="4642"/>
    <n v="0"/>
    <n v="891"/>
    <n v="3143"/>
    <n v="76"/>
    <n v="532"/>
    <n v="3.68"/>
    <n v="91"/>
    <n v="1990"/>
    <m/>
    <m/>
  </r>
  <r>
    <x v="230"/>
    <x v="47"/>
    <n v="5615"/>
    <n v="0"/>
    <n v="1177"/>
    <n v="3602"/>
    <n v="84"/>
    <n v="752"/>
    <n v="4.43"/>
    <n v="53"/>
    <n v="1990"/>
    <m/>
    <m/>
  </r>
  <r>
    <x v="230"/>
    <x v="48"/>
    <n v="5016"/>
    <n v="0"/>
    <n v="623"/>
    <n v="3769"/>
    <n v="89"/>
    <n v="534"/>
    <n v="3.93"/>
    <n v="60"/>
    <n v="1990"/>
    <m/>
    <m/>
  </r>
  <r>
    <x v="230"/>
    <x v="49"/>
    <n v="5215"/>
    <n v="0"/>
    <n v="693"/>
    <n v="4428"/>
    <n v="94"/>
    <n v="0"/>
    <n v="4.07"/>
    <n v="60"/>
    <n v="1990"/>
    <m/>
    <m/>
  </r>
  <r>
    <x v="230"/>
    <x v="50"/>
    <n v="6148"/>
    <n v="0"/>
    <n v="1068"/>
    <n v="4986"/>
    <n v="94"/>
    <n v="0"/>
    <n v="4.78"/>
    <n v="356"/>
    <n v="1990"/>
    <m/>
    <m/>
  </r>
  <r>
    <x v="230"/>
    <x v="51"/>
    <n v="6501"/>
    <n v="0"/>
    <n v="1051"/>
    <n v="5350"/>
    <n v="101"/>
    <n v="0"/>
    <n v="5.03"/>
    <n v="412"/>
    <n v="1990"/>
    <m/>
    <m/>
  </r>
  <r>
    <x v="230"/>
    <x v="52"/>
    <n v="7187"/>
    <n v="0"/>
    <n v="939"/>
    <n v="6153"/>
    <n v="95"/>
    <n v="0"/>
    <n v="5.54"/>
    <n v="422"/>
    <n v="1990"/>
    <m/>
    <m/>
  </r>
  <r>
    <x v="230"/>
    <x v="53"/>
    <n v="7805"/>
    <n v="0"/>
    <n v="973"/>
    <n v="6732"/>
    <n v="101"/>
    <n v="0"/>
    <n v="6"/>
    <n v="576"/>
    <n v="1990"/>
    <m/>
    <m/>
  </r>
  <r>
    <x v="230"/>
    <x v="54"/>
    <n v="8723"/>
    <n v="0"/>
    <n v="1126"/>
    <n v="7493"/>
    <n v="104"/>
    <n v="0"/>
    <n v="6.68"/>
    <n v="593"/>
    <n v="1990"/>
    <m/>
    <m/>
  </r>
  <r>
    <x v="230"/>
    <x v="55"/>
    <n v="9117"/>
    <n v="0"/>
    <n v="909"/>
    <n v="8104"/>
    <n v="104"/>
    <n v="0"/>
    <n v="6.96"/>
    <n v="864"/>
    <n v="1990"/>
    <m/>
    <m/>
  </r>
  <r>
    <x v="230"/>
    <x v="56"/>
    <n v="10404"/>
    <n v="0"/>
    <n v="1129"/>
    <n v="9183"/>
    <n v="93"/>
    <n v="0"/>
    <n v="7.91"/>
    <n v="726"/>
    <n v="1990"/>
    <m/>
    <m/>
  </r>
  <r>
    <x v="230"/>
    <x v="57"/>
    <n v="11638"/>
    <n v="0"/>
    <n v="1132"/>
    <n v="10386"/>
    <n v="120"/>
    <n v="0"/>
    <n v="8.81"/>
    <n v="715"/>
    <n v="1990"/>
    <m/>
    <m/>
  </r>
  <r>
    <x v="230"/>
    <x v="58"/>
    <n v="12401"/>
    <n v="0"/>
    <n v="1386"/>
    <n v="10892"/>
    <n v="123"/>
    <n v="0"/>
    <n v="9.4700000000000006"/>
    <n v="724"/>
    <n v="1990"/>
    <m/>
    <m/>
  </r>
  <r>
    <x v="230"/>
    <x v="59"/>
    <n v="12104"/>
    <n v="0"/>
    <n v="1412"/>
    <n v="10562"/>
    <n v="130"/>
    <n v="0"/>
    <n v="9.19"/>
    <n v="709"/>
    <n v="1990"/>
    <m/>
    <m/>
  </r>
  <r>
    <x v="230"/>
    <x v="60"/>
    <n v="12243"/>
    <n v="0"/>
    <n v="1458"/>
    <n v="10668"/>
    <n v="118"/>
    <n v="0"/>
    <n v="9.26"/>
    <n v="693"/>
    <n v="1990"/>
    <m/>
    <m/>
  </r>
  <r>
    <x v="230"/>
    <x v="61"/>
    <n v="13072"/>
    <n v="0"/>
    <n v="1500"/>
    <n v="11465"/>
    <n v="108"/>
    <n v="0"/>
    <n v="9.84"/>
    <n v="519"/>
    <n v="1990"/>
    <m/>
    <m/>
  </r>
  <r>
    <x v="230"/>
    <x v="62"/>
    <n v="12799"/>
    <n v="0"/>
    <n v="1374"/>
    <n v="11313"/>
    <n v="112"/>
    <n v="0"/>
    <n v="9.59"/>
    <n v="577"/>
    <n v="1990"/>
    <m/>
    <m/>
  </r>
  <r>
    <x v="230"/>
    <x v="63"/>
    <n v="12386"/>
    <n v="0"/>
    <n v="1222"/>
    <n v="11075"/>
    <n v="89"/>
    <n v="0"/>
    <n v="9.23"/>
    <n v="536"/>
    <n v="1990"/>
    <m/>
    <m/>
  </r>
  <r>
    <x v="230"/>
    <x v="64"/>
    <n v="12692"/>
    <n v="0"/>
    <n v="1374"/>
    <n v="11209"/>
    <n v="109"/>
    <n v="0"/>
    <n v="9.41"/>
    <n v="709"/>
    <n v="1990"/>
    <m/>
    <m/>
  </r>
  <r>
    <x v="230"/>
    <x v="65"/>
    <n v="12619"/>
    <n v="0"/>
    <n v="1243"/>
    <n v="11262"/>
    <n v="114"/>
    <n v="0"/>
    <n v="9.32"/>
    <n v="575"/>
    <n v="1990"/>
    <m/>
    <m/>
  </r>
  <r>
    <x v="231"/>
    <x v="88"/>
    <n v="3"/>
    <n v="3"/>
    <n v="0"/>
    <n v="0"/>
    <n v="0"/>
    <s v="."/>
    <s v="."/>
    <n v="0"/>
    <n v="1958"/>
    <m/>
    <m/>
  </r>
  <r>
    <x v="231"/>
    <x v="89"/>
    <n v="8"/>
    <n v="8"/>
    <n v="0"/>
    <n v="0"/>
    <n v="0"/>
    <s v="."/>
    <s v="."/>
    <n v="0"/>
    <n v="1958"/>
    <m/>
    <m/>
  </r>
  <r>
    <x v="231"/>
    <x v="90"/>
    <n v="11"/>
    <n v="11"/>
    <n v="0"/>
    <n v="0"/>
    <n v="0"/>
    <s v="."/>
    <s v="."/>
    <n v="0"/>
    <n v="1958"/>
    <m/>
    <m/>
  </r>
  <r>
    <x v="231"/>
    <x v="92"/>
    <n v="8"/>
    <n v="8"/>
    <n v="0"/>
    <n v="0"/>
    <n v="0"/>
    <s v="."/>
    <s v="."/>
    <n v="0"/>
    <n v="1958"/>
    <m/>
    <m/>
  </r>
  <r>
    <x v="231"/>
    <x v="93"/>
    <n v="6"/>
    <n v="6"/>
    <n v="0"/>
    <n v="0"/>
    <n v="0"/>
    <s v="."/>
    <s v="."/>
    <n v="0"/>
    <n v="1958"/>
    <m/>
    <m/>
  </r>
  <r>
    <x v="231"/>
    <x v="94"/>
    <n v="0"/>
    <n v="0"/>
    <n v="0"/>
    <n v="0"/>
    <n v="0"/>
    <s v="."/>
    <s v="."/>
    <n v="0"/>
    <n v="1958"/>
    <m/>
    <m/>
  </r>
  <r>
    <x v="231"/>
    <x v="95"/>
    <n v="0"/>
    <n v="0"/>
    <n v="0"/>
    <n v="0"/>
    <n v="0"/>
    <s v="."/>
    <s v="."/>
    <n v="0"/>
    <n v="1958"/>
    <m/>
    <m/>
  </r>
  <r>
    <x v="231"/>
    <x v="96"/>
    <n v="0"/>
    <n v="0"/>
    <n v="0"/>
    <n v="0"/>
    <n v="0"/>
    <s v="."/>
    <s v="."/>
    <n v="0"/>
    <n v="1958"/>
    <m/>
    <m/>
  </r>
  <r>
    <x v="231"/>
    <x v="104"/>
    <n v="0"/>
    <s v="."/>
    <s v="."/>
    <s v="."/>
    <n v="0"/>
    <s v="."/>
    <s v="."/>
    <n v="0"/>
    <n v="1958"/>
    <m/>
    <m/>
  </r>
  <r>
    <x v="231"/>
    <x v="66"/>
    <n v="5"/>
    <s v="."/>
    <s v="."/>
    <s v="."/>
    <n v="5"/>
    <s v="."/>
    <s v="."/>
    <n v="0"/>
    <n v="1958"/>
    <m/>
    <m/>
  </r>
  <r>
    <x v="231"/>
    <x v="67"/>
    <n v="5"/>
    <s v="."/>
    <s v="."/>
    <s v="."/>
    <n v="5"/>
    <s v="."/>
    <s v="."/>
    <n v="0"/>
    <n v="1958"/>
    <m/>
    <m/>
  </r>
  <r>
    <x v="231"/>
    <x v="68"/>
    <n v="5"/>
    <s v="."/>
    <s v="."/>
    <s v="."/>
    <n v="5"/>
    <s v="."/>
    <s v="."/>
    <n v="0"/>
    <n v="1958"/>
    <m/>
    <m/>
  </r>
  <r>
    <x v="231"/>
    <x v="69"/>
    <n v="7"/>
    <s v="."/>
    <s v="."/>
    <s v="."/>
    <n v="7"/>
    <s v="."/>
    <s v="."/>
    <n v="0"/>
    <n v="1958"/>
    <m/>
    <m/>
  </r>
  <r>
    <x v="231"/>
    <x v="70"/>
    <n v="8"/>
    <s v="."/>
    <s v="."/>
    <s v="."/>
    <n v="8"/>
    <s v="."/>
    <s v="."/>
    <n v="0"/>
    <n v="1958"/>
    <m/>
    <m/>
  </r>
  <r>
    <x v="231"/>
    <x v="71"/>
    <n v="9"/>
    <s v="."/>
    <s v="."/>
    <s v="."/>
    <n v="9"/>
    <s v="."/>
    <s v="."/>
    <n v="0"/>
    <n v="1958"/>
    <m/>
    <m/>
  </r>
  <r>
    <x v="231"/>
    <x v="72"/>
    <n v="9"/>
    <n v="1"/>
    <n v="0"/>
    <n v="0"/>
    <n v="9"/>
    <s v="."/>
    <s v="."/>
    <n v="0"/>
    <n v="1958"/>
    <m/>
    <m/>
  </r>
  <r>
    <x v="231"/>
    <x v="73"/>
    <n v="16"/>
    <n v="7"/>
    <n v="0"/>
    <n v="0"/>
    <n v="8"/>
    <s v="."/>
    <s v="."/>
    <n v="0"/>
    <n v="1958"/>
    <m/>
    <m/>
  </r>
  <r>
    <x v="231"/>
    <x v="74"/>
    <n v="37"/>
    <n v="29"/>
    <n v="0"/>
    <n v="0"/>
    <n v="8"/>
    <s v="."/>
    <s v="."/>
    <n v="0"/>
    <n v="1958"/>
    <m/>
    <m/>
  </r>
  <r>
    <x v="231"/>
    <x v="75"/>
    <n v="44"/>
    <n v="36"/>
    <n v="0"/>
    <n v="0"/>
    <n v="8"/>
    <s v="."/>
    <s v="."/>
    <n v="0"/>
    <n v="1958"/>
    <m/>
    <m/>
  </r>
  <r>
    <x v="231"/>
    <x v="76"/>
    <n v="14"/>
    <n v="10"/>
    <n v="0"/>
    <n v="0"/>
    <n v="3"/>
    <s v="."/>
    <s v="."/>
    <n v="0"/>
    <n v="1958"/>
    <m/>
    <m/>
  </r>
  <r>
    <x v="231"/>
    <x v="77"/>
    <n v="25"/>
    <n v="17"/>
    <n v="0"/>
    <n v="0"/>
    <n v="8"/>
    <s v="."/>
    <s v="."/>
    <n v="0"/>
    <n v="1958"/>
    <m/>
    <m/>
  </r>
  <r>
    <x v="231"/>
    <x v="78"/>
    <n v="26"/>
    <n v="18"/>
    <n v="0"/>
    <n v="0"/>
    <n v="8"/>
    <s v="."/>
    <s v="."/>
    <n v="0"/>
    <n v="1958"/>
    <m/>
    <m/>
  </r>
  <r>
    <x v="231"/>
    <x v="79"/>
    <n v="36"/>
    <n v="24"/>
    <n v="0"/>
    <n v="0"/>
    <n v="11"/>
    <s v="."/>
    <s v="."/>
    <n v="0"/>
    <n v="1958"/>
    <m/>
    <m/>
  </r>
  <r>
    <x v="231"/>
    <x v="80"/>
    <n v="35"/>
    <n v="19"/>
    <n v="0"/>
    <n v="0"/>
    <n v="16"/>
    <s v="."/>
    <s v="."/>
    <n v="0"/>
    <n v="1958"/>
    <m/>
    <m/>
  </r>
  <r>
    <x v="231"/>
    <x v="81"/>
    <n v="40"/>
    <n v="18"/>
    <n v="0"/>
    <n v="0"/>
    <n v="22"/>
    <s v="."/>
    <s v="."/>
    <n v="0"/>
    <n v="1958"/>
    <m/>
    <m/>
  </r>
  <r>
    <x v="231"/>
    <x v="0"/>
    <n v="35"/>
    <n v="12"/>
    <n v="0"/>
    <n v="0"/>
    <n v="23"/>
    <s v="."/>
    <s v="."/>
    <n v="0"/>
    <n v="1958"/>
    <m/>
    <m/>
  </r>
  <r>
    <x v="231"/>
    <x v="1"/>
    <n v="333"/>
    <n v="124"/>
    <n v="185"/>
    <n v="1"/>
    <n v="23"/>
    <n v="0"/>
    <n v="0.09"/>
    <n v="4"/>
    <n v="1958"/>
    <m/>
    <m/>
  </r>
  <r>
    <x v="231"/>
    <x v="2"/>
    <n v="376"/>
    <n v="154"/>
    <n v="196"/>
    <n v="1"/>
    <n v="25"/>
    <n v="0"/>
    <n v="0.1"/>
    <n v="3"/>
    <n v="1958"/>
    <m/>
    <m/>
  </r>
  <r>
    <x v="231"/>
    <x v="3"/>
    <n v="394"/>
    <n v="130"/>
    <n v="234"/>
    <n v="2"/>
    <n v="28"/>
    <n v="0"/>
    <n v="0.11"/>
    <n v="3"/>
    <n v="1958"/>
    <m/>
    <m/>
  </r>
  <r>
    <x v="231"/>
    <x v="4"/>
    <n v="376"/>
    <n v="61"/>
    <n v="282"/>
    <n v="2"/>
    <n v="31"/>
    <n v="0"/>
    <n v="0.1"/>
    <n v="3"/>
    <n v="1958"/>
    <m/>
    <m/>
  </r>
  <r>
    <x v="231"/>
    <x v="5"/>
    <n v="384"/>
    <n v="53"/>
    <n v="289"/>
    <n v="2"/>
    <n v="39"/>
    <n v="0"/>
    <n v="0.1"/>
    <n v="7"/>
    <n v="1958"/>
    <m/>
    <m/>
  </r>
  <r>
    <x v="231"/>
    <x v="6"/>
    <n v="436"/>
    <n v="33"/>
    <n v="349"/>
    <n v="2"/>
    <n v="52"/>
    <n v="0"/>
    <n v="0.11"/>
    <n v="6"/>
    <n v="1958"/>
    <m/>
    <m/>
  </r>
  <r>
    <x v="231"/>
    <x v="7"/>
    <n v="426"/>
    <n v="33"/>
    <n v="340"/>
    <n v="4"/>
    <n v="49"/>
    <n v="0"/>
    <n v="0.11"/>
    <n v="3"/>
    <n v="1958"/>
    <m/>
    <m/>
  </r>
  <r>
    <x v="231"/>
    <x v="8"/>
    <n v="430"/>
    <n v="64"/>
    <n v="307"/>
    <n v="4"/>
    <n v="55"/>
    <n v="0"/>
    <n v="0.11"/>
    <n v="4"/>
    <n v="1958"/>
    <m/>
    <m/>
  </r>
  <r>
    <x v="231"/>
    <x v="9"/>
    <n v="395"/>
    <n v="25"/>
    <n v="320"/>
    <n v="4"/>
    <n v="47"/>
    <n v="0"/>
    <n v="0.1"/>
    <n v="0"/>
    <n v="1958"/>
    <m/>
    <m/>
  </r>
  <r>
    <x v="231"/>
    <x v="10"/>
    <n v="434"/>
    <n v="21"/>
    <n v="350"/>
    <n v="4"/>
    <n v="60"/>
    <n v="0"/>
    <n v="0.1"/>
    <n v="2"/>
    <n v="1989"/>
    <m/>
    <m/>
  </r>
  <r>
    <x v="231"/>
    <x v="11"/>
    <n v="471"/>
    <n v="31"/>
    <n v="380"/>
    <n v="4"/>
    <n v="55"/>
    <n v="0"/>
    <n v="0.11"/>
    <n v="2"/>
    <n v="1989"/>
    <m/>
    <m/>
  </r>
  <r>
    <x v="231"/>
    <x v="12"/>
    <n v="482"/>
    <n v="37"/>
    <n v="396"/>
    <n v="4"/>
    <n v="45"/>
    <n v="0"/>
    <n v="0.11"/>
    <n v="3"/>
    <n v="1989"/>
    <m/>
    <m/>
  </r>
  <r>
    <x v="231"/>
    <x v="13"/>
    <n v="490"/>
    <n v="25"/>
    <n v="411"/>
    <n v="4"/>
    <n v="49"/>
    <n v="0"/>
    <n v="0.11"/>
    <n v="3"/>
    <n v="1989"/>
    <m/>
    <m/>
  </r>
  <r>
    <x v="231"/>
    <x v="14"/>
    <n v="531"/>
    <n v="27"/>
    <n v="451"/>
    <n v="4"/>
    <n v="49"/>
    <n v="0"/>
    <n v="0.12"/>
    <n v="3"/>
    <n v="1989"/>
    <m/>
    <m/>
  </r>
  <r>
    <x v="231"/>
    <x v="15"/>
    <n v="752"/>
    <n v="29"/>
    <n v="656"/>
    <n v="5"/>
    <n v="62"/>
    <n v="0"/>
    <n v="0.17"/>
    <n v="4"/>
    <n v="1989"/>
    <m/>
    <m/>
  </r>
  <r>
    <x v="231"/>
    <x v="16"/>
    <n v="672"/>
    <n v="36"/>
    <n v="568"/>
    <n v="5"/>
    <n v="62"/>
    <n v="0"/>
    <n v="0.15"/>
    <n v="3"/>
    <n v="1989"/>
    <m/>
    <m/>
  </r>
  <r>
    <x v="231"/>
    <x v="17"/>
    <n v="787"/>
    <n v="58"/>
    <n v="659"/>
    <n v="5"/>
    <n v="65"/>
    <n v="0"/>
    <n v="0.17"/>
    <n v="3"/>
    <n v="1989"/>
    <m/>
    <m/>
  </r>
  <r>
    <x v="231"/>
    <x v="18"/>
    <n v="842"/>
    <n v="98"/>
    <n v="675"/>
    <n v="5"/>
    <n v="64"/>
    <n v="0"/>
    <n v="0.17"/>
    <n v="3"/>
    <n v="1989"/>
    <m/>
    <m/>
  </r>
  <r>
    <x v="231"/>
    <x v="19"/>
    <n v="981"/>
    <n v="87"/>
    <n v="820"/>
    <n v="6"/>
    <n v="69"/>
    <n v="0"/>
    <n v="0.2"/>
    <n v="3"/>
    <n v="1989"/>
    <m/>
    <m/>
  </r>
  <r>
    <x v="231"/>
    <x v="20"/>
    <n v="1052"/>
    <n v="88"/>
    <n v="877"/>
    <n v="6"/>
    <n v="82"/>
    <n v="0"/>
    <n v="0.21"/>
    <n v="3"/>
    <n v="1989"/>
    <m/>
    <m/>
  </r>
  <r>
    <x v="231"/>
    <x v="21"/>
    <n v="1021"/>
    <n v="99"/>
    <n v="844"/>
    <n v="3"/>
    <n v="74"/>
    <n v="0"/>
    <n v="0.2"/>
    <n v="54"/>
    <n v="1989"/>
    <m/>
    <m/>
  </r>
  <r>
    <x v="231"/>
    <x v="22"/>
    <n v="1149"/>
    <n v="69"/>
    <n v="1001"/>
    <n v="1"/>
    <n v="79"/>
    <n v="0"/>
    <n v="0.22"/>
    <n v="68"/>
    <n v="1989"/>
    <m/>
    <m/>
  </r>
  <r>
    <x v="231"/>
    <x v="23"/>
    <n v="1292"/>
    <n v="96"/>
    <n v="1087"/>
    <n v="12"/>
    <n v="85"/>
    <n v="11"/>
    <n v="0.24"/>
    <n v="58"/>
    <n v="1989"/>
    <m/>
    <m/>
  </r>
  <r>
    <x v="231"/>
    <x v="24"/>
    <n v="1317"/>
    <n v="75"/>
    <n v="1090"/>
    <n v="72"/>
    <n v="71"/>
    <n v="9"/>
    <n v="0.24"/>
    <n v="69"/>
    <n v="1989"/>
    <m/>
    <m/>
  </r>
  <r>
    <x v="231"/>
    <x v="25"/>
    <n v="1472"/>
    <n v="117"/>
    <n v="1151"/>
    <n v="127"/>
    <n v="73"/>
    <n v="4"/>
    <n v="0.27"/>
    <n v="62"/>
    <n v="1989"/>
    <m/>
    <m/>
  </r>
  <r>
    <x v="231"/>
    <x v="26"/>
    <n v="1513"/>
    <n v="86"/>
    <n v="1206"/>
    <n v="133"/>
    <n v="84"/>
    <n v="4"/>
    <n v="0.27"/>
    <n v="55"/>
    <n v="1989"/>
    <m/>
    <m/>
  </r>
  <r>
    <x v="231"/>
    <x v="27"/>
    <n v="1595"/>
    <n v="79"/>
    <n v="1311"/>
    <n v="135"/>
    <n v="65"/>
    <n v="4"/>
    <n v="0.27"/>
    <n v="66"/>
    <n v="1989"/>
    <m/>
    <m/>
  </r>
  <r>
    <x v="231"/>
    <x v="28"/>
    <n v="1843"/>
    <n v="71"/>
    <n v="1538"/>
    <n v="145"/>
    <n v="78"/>
    <n v="11"/>
    <n v="0.31"/>
    <n v="66"/>
    <n v="1989"/>
    <m/>
    <m/>
  </r>
  <r>
    <x v="231"/>
    <x v="29"/>
    <n v="2043"/>
    <n v="81"/>
    <n v="1655"/>
    <n v="180"/>
    <n v="120"/>
    <n v="7"/>
    <n v="0.33"/>
    <n v="56"/>
    <n v="1989"/>
    <m/>
    <m/>
  </r>
  <r>
    <x v="231"/>
    <x v="30"/>
    <n v="2392"/>
    <n v="102"/>
    <n v="1885"/>
    <n v="208"/>
    <n v="188"/>
    <n v="9"/>
    <n v="0.38"/>
    <n v="94"/>
    <n v="1989"/>
    <m/>
    <m/>
  </r>
  <r>
    <x v="231"/>
    <x v="31"/>
    <n v="2589"/>
    <n v="64"/>
    <n v="2025"/>
    <n v="246"/>
    <n v="242"/>
    <n v="12"/>
    <n v="0.4"/>
    <n v="71"/>
    <n v="1989"/>
    <m/>
    <m/>
  </r>
  <r>
    <x v="231"/>
    <x v="32"/>
    <n v="2682"/>
    <n v="85"/>
    <n v="2064"/>
    <n v="242"/>
    <n v="275"/>
    <n v="16"/>
    <n v="0.4"/>
    <n v="110"/>
    <n v="1989"/>
    <m/>
    <m/>
  </r>
  <r>
    <x v="231"/>
    <x v="33"/>
    <n v="2598"/>
    <n v="51"/>
    <n v="2025"/>
    <n v="261"/>
    <n v="242"/>
    <n v="18"/>
    <n v="0.38"/>
    <n v="60"/>
    <n v="1989"/>
    <m/>
    <m/>
  </r>
  <r>
    <x v="231"/>
    <x v="34"/>
    <n v="3083"/>
    <n v="70"/>
    <n v="2357"/>
    <n v="255"/>
    <n v="388"/>
    <n v="13"/>
    <n v="0.44"/>
    <n v="47"/>
    <n v="1989"/>
    <m/>
    <m/>
  </r>
  <r>
    <x v="231"/>
    <x v="35"/>
    <n v="3149"/>
    <n v="72"/>
    <n v="2221"/>
    <n v="462"/>
    <n v="378"/>
    <n v="16"/>
    <n v="0.44"/>
    <n v="34"/>
    <n v="1989"/>
    <m/>
    <m/>
  </r>
  <r>
    <x v="231"/>
    <x v="36"/>
    <n v="3256"/>
    <n v="69"/>
    <n v="2174"/>
    <n v="575"/>
    <n v="416"/>
    <n v="22"/>
    <n v="0.44"/>
    <n v="6"/>
    <n v="1989"/>
    <m/>
    <m/>
  </r>
  <r>
    <x v="231"/>
    <x v="37"/>
    <n v="3290"/>
    <n v="61"/>
    <n v="2395"/>
    <n v="396"/>
    <n v="406"/>
    <n v="31"/>
    <n v="0.44"/>
    <n v="6"/>
    <n v="1989"/>
    <m/>
    <m/>
  </r>
  <r>
    <x v="231"/>
    <x v="38"/>
    <n v="3204"/>
    <n v="69"/>
    <n v="1970"/>
    <n v="672"/>
    <n v="463"/>
    <n v="30"/>
    <n v="0.42"/>
    <n v="60"/>
    <n v="1989"/>
    <m/>
    <m/>
  </r>
  <r>
    <x v="231"/>
    <x v="39"/>
    <n v="3399"/>
    <n v="84"/>
    <n v="2307"/>
    <n v="562"/>
    <n v="439"/>
    <n v="7"/>
    <n v="0.43"/>
    <n v="80"/>
    <n v="1989"/>
    <m/>
    <m/>
  </r>
  <r>
    <x v="231"/>
    <x v="40"/>
    <n v="3609"/>
    <n v="81"/>
    <n v="2215"/>
    <n v="861"/>
    <n v="444"/>
    <n v="9"/>
    <n v="0.45"/>
    <n v="123"/>
    <n v="1989"/>
    <m/>
    <m/>
  </r>
  <r>
    <x v="231"/>
    <x v="41"/>
    <n v="3618"/>
    <n v="72"/>
    <n v="2414"/>
    <n v="682"/>
    <n v="449"/>
    <n v="1"/>
    <n v="0.44"/>
    <n v="116"/>
    <n v="1990"/>
    <m/>
    <m/>
  </r>
  <r>
    <x v="231"/>
    <x v="42"/>
    <n v="4224"/>
    <n v="74"/>
    <n v="3070"/>
    <n v="512"/>
    <n v="545"/>
    <n v="23"/>
    <n v="0.5"/>
    <n v="68"/>
    <n v="1990"/>
    <m/>
    <m/>
  </r>
  <r>
    <x v="231"/>
    <x v="43"/>
    <n v="4097"/>
    <n v="76"/>
    <n v="2715"/>
    <n v="705"/>
    <n v="544"/>
    <n v="56"/>
    <n v="0.48"/>
    <n v="67"/>
    <n v="1990"/>
    <m/>
    <m/>
  </r>
  <r>
    <x v="231"/>
    <x v="44"/>
    <n v="4500"/>
    <n v="79"/>
    <n v="3092"/>
    <n v="679"/>
    <n v="581"/>
    <n v="69"/>
    <n v="0.52"/>
    <n v="68"/>
    <n v="1990"/>
    <m/>
    <m/>
  </r>
  <r>
    <x v="231"/>
    <x v="45"/>
    <n v="4347"/>
    <n v="72"/>
    <n v="2641"/>
    <n v="935"/>
    <n v="626"/>
    <n v="72"/>
    <n v="0.49"/>
    <n v="89"/>
    <n v="1990"/>
    <m/>
    <m/>
  </r>
  <r>
    <x v="231"/>
    <x v="46"/>
    <n v="4291"/>
    <n v="65"/>
    <n v="2459"/>
    <n v="1024"/>
    <n v="672"/>
    <n v="71"/>
    <n v="0.48"/>
    <n v="87"/>
    <n v="1990"/>
    <m/>
    <m/>
  </r>
  <r>
    <x v="231"/>
    <x v="47"/>
    <n v="4570"/>
    <n v="65"/>
    <n v="2725"/>
    <n v="1089"/>
    <n v="621"/>
    <n v="69"/>
    <n v="0.5"/>
    <n v="9"/>
    <n v="1990"/>
    <m/>
    <m/>
  </r>
  <r>
    <x v="231"/>
    <x v="48"/>
    <n v="4621"/>
    <n v="71"/>
    <n v="2705"/>
    <n v="1173"/>
    <n v="602"/>
    <n v="70"/>
    <n v="0.5"/>
    <n v="15"/>
    <n v="1990"/>
    <m/>
    <m/>
  </r>
  <r>
    <x v="231"/>
    <x v="49"/>
    <n v="4909"/>
    <n v="57"/>
    <n v="2845"/>
    <n v="1312"/>
    <n v="624"/>
    <n v="71"/>
    <n v="0.53"/>
    <n v="3"/>
    <n v="1990"/>
    <m/>
    <m/>
  </r>
  <r>
    <x v="231"/>
    <x v="50"/>
    <n v="4999"/>
    <n v="81"/>
    <n v="2813"/>
    <n v="1372"/>
    <n v="662"/>
    <n v="71"/>
    <n v="0.53"/>
    <n v="9"/>
    <n v="1990"/>
    <m/>
    <m/>
  </r>
  <r>
    <x v="231"/>
    <x v="51"/>
    <n v="5433"/>
    <n v="76"/>
    <n v="3061"/>
    <n v="1456"/>
    <n v="769"/>
    <n v="71"/>
    <n v="0.56999999999999995"/>
    <n v="0"/>
    <n v="1990"/>
    <m/>
    <m/>
  </r>
  <r>
    <x v="231"/>
    <x v="52"/>
    <n v="5677"/>
    <n v="70"/>
    <n v="3142"/>
    <n v="1614"/>
    <n v="778"/>
    <n v="73"/>
    <n v="0.59"/>
    <n v="0"/>
    <n v="1990"/>
    <m/>
    <m/>
  </r>
  <r>
    <x v="231"/>
    <x v="53"/>
    <n v="5689"/>
    <n v="59"/>
    <n v="3123"/>
    <n v="1614"/>
    <n v="819"/>
    <n v="74"/>
    <n v="0.59"/>
    <n v="0"/>
    <n v="1990"/>
    <m/>
    <m/>
  </r>
  <r>
    <x v="231"/>
    <x v="54"/>
    <n v="5794"/>
    <n v="17"/>
    <n v="3182"/>
    <n v="1704"/>
    <n v="821"/>
    <n v="69"/>
    <n v="0.6"/>
    <n v="0"/>
    <n v="1990"/>
    <m/>
    <m/>
  </r>
  <r>
    <x v="231"/>
    <x v="55"/>
    <n v="6081"/>
    <n v="0"/>
    <n v="3319"/>
    <n v="1778"/>
    <n v="906"/>
    <n v="78"/>
    <n v="0.62"/>
    <n v="0"/>
    <n v="1990"/>
    <m/>
    <m/>
  </r>
  <r>
    <x v="231"/>
    <x v="56"/>
    <n v="6180"/>
    <n v="0"/>
    <n v="3360"/>
    <n v="1831"/>
    <n v="910"/>
    <n v="79"/>
    <n v="0.62"/>
    <n v="0"/>
    <n v="1990"/>
    <m/>
    <m/>
  </r>
  <r>
    <x v="231"/>
    <x v="57"/>
    <n v="6270"/>
    <n v="0"/>
    <n v="3364"/>
    <n v="1882"/>
    <n v="943"/>
    <n v="81"/>
    <n v="0.63"/>
    <n v="8"/>
    <n v="1990"/>
    <m/>
    <m/>
  </r>
  <r>
    <x v="231"/>
    <x v="58"/>
    <n v="6575"/>
    <n v="0"/>
    <n v="3336"/>
    <n v="2197"/>
    <n v="959"/>
    <n v="82"/>
    <n v="0.64"/>
    <n v="187"/>
    <n v="1990"/>
    <m/>
    <m/>
  </r>
  <r>
    <x v="231"/>
    <x v="59"/>
    <n v="6770"/>
    <n v="0"/>
    <n v="3267"/>
    <n v="2392"/>
    <n v="1028"/>
    <n v="82"/>
    <n v="0.65"/>
    <n v="205"/>
    <n v="1990"/>
    <m/>
    <m/>
  </r>
  <r>
    <x v="231"/>
    <x v="60"/>
    <n v="6760"/>
    <n v="0"/>
    <n v="3153"/>
    <n v="2489"/>
    <n v="1022"/>
    <n v="96"/>
    <n v="0.64"/>
    <n v="175"/>
    <n v="1990"/>
    <m/>
    <m/>
  </r>
  <r>
    <x v="231"/>
    <x v="61"/>
    <n v="7543"/>
    <n v="15"/>
    <n v="3138"/>
    <n v="3176"/>
    <n v="1098"/>
    <n v="116"/>
    <n v="0.71"/>
    <n v="219"/>
    <n v="1990"/>
    <m/>
    <m/>
  </r>
  <r>
    <x v="231"/>
    <x v="62"/>
    <n v="7096"/>
    <n v="12"/>
    <n v="2940"/>
    <n v="3075"/>
    <n v="959"/>
    <n v="110"/>
    <n v="0.66"/>
    <n v="210"/>
    <n v="1990"/>
    <m/>
    <m/>
  </r>
  <r>
    <x v="231"/>
    <x v="63"/>
    <n v="7364"/>
    <n v="0"/>
    <n v="2954"/>
    <n v="3318"/>
    <n v="985"/>
    <n v="107"/>
    <n v="0.68"/>
    <n v="251"/>
    <n v="1990"/>
    <m/>
    <m/>
  </r>
  <r>
    <x v="231"/>
    <x v="64"/>
    <n v="7545"/>
    <n v="0"/>
    <n v="3108"/>
    <n v="3309"/>
    <n v="1021"/>
    <n v="107"/>
    <n v="0.69"/>
    <n v="251"/>
    <n v="1990"/>
    <m/>
    <m/>
  </r>
  <r>
    <x v="231"/>
    <x v="65"/>
    <n v="7862"/>
    <n v="0"/>
    <n v="3235"/>
    <n v="3291"/>
    <n v="1241"/>
    <n v="96"/>
    <n v="0.71"/>
    <n v="239"/>
    <n v="1990"/>
    <m/>
    <m/>
  </r>
  <r>
    <x v="232"/>
    <x v="142"/>
    <n v="41"/>
    <n v="41"/>
    <n v="0"/>
    <n v="0"/>
    <n v="0"/>
    <s v="."/>
    <s v="."/>
    <n v="0"/>
    <n v="1958"/>
    <m/>
    <m/>
  </r>
  <r>
    <x v="232"/>
    <x v="143"/>
    <n v="57"/>
    <n v="57"/>
    <n v="0"/>
    <n v="0"/>
    <n v="0"/>
    <s v="."/>
    <s v="."/>
    <n v="0"/>
    <n v="1958"/>
    <m/>
    <m/>
  </r>
  <r>
    <x v="232"/>
    <x v="144"/>
    <n v="62"/>
    <n v="62"/>
    <n v="0"/>
    <n v="0"/>
    <n v="0"/>
    <s v="."/>
    <s v="."/>
    <n v="0"/>
    <n v="1958"/>
    <m/>
    <m/>
  </r>
  <r>
    <x v="232"/>
    <x v="145"/>
    <n v="48"/>
    <n v="48"/>
    <n v="0"/>
    <n v="0"/>
    <n v="0"/>
    <s v="."/>
    <s v="."/>
    <n v="0"/>
    <n v="1958"/>
    <m/>
    <m/>
  </r>
  <r>
    <x v="232"/>
    <x v="146"/>
    <n v="73"/>
    <n v="73"/>
    <n v="0"/>
    <n v="0"/>
    <n v="0"/>
    <s v="."/>
    <s v="."/>
    <n v="0"/>
    <n v="1958"/>
    <m/>
    <m/>
  </r>
  <r>
    <x v="232"/>
    <x v="147"/>
    <n v="43"/>
    <n v="43"/>
    <n v="0"/>
    <n v="0"/>
    <n v="0"/>
    <s v="."/>
    <s v="."/>
    <n v="0"/>
    <n v="1958"/>
    <m/>
    <m/>
  </r>
  <r>
    <x v="232"/>
    <x v="148"/>
    <n v="54"/>
    <n v="54"/>
    <n v="0"/>
    <n v="0"/>
    <n v="0"/>
    <s v="."/>
    <s v="."/>
    <n v="0"/>
    <n v="1958"/>
    <m/>
    <m/>
  </r>
  <r>
    <x v="232"/>
    <x v="149"/>
    <n v="67"/>
    <n v="67"/>
    <n v="0"/>
    <n v="0"/>
    <n v="0"/>
    <s v="."/>
    <s v="."/>
    <n v="0"/>
    <n v="1958"/>
    <m/>
    <m/>
  </r>
  <r>
    <x v="232"/>
    <x v="150"/>
    <n v="65"/>
    <n v="65"/>
    <n v="0"/>
    <n v="0"/>
    <n v="0"/>
    <s v="."/>
    <s v="."/>
    <n v="0"/>
    <n v="1958"/>
    <m/>
    <m/>
  </r>
  <r>
    <x v="232"/>
    <x v="151"/>
    <n v="70"/>
    <n v="70"/>
    <n v="0"/>
    <n v="0"/>
    <n v="0"/>
    <s v="."/>
    <s v="."/>
    <n v="0"/>
    <n v="1958"/>
    <m/>
    <m/>
  </r>
  <r>
    <x v="232"/>
    <x v="152"/>
    <n v="96"/>
    <n v="96"/>
    <n v="0"/>
    <n v="0"/>
    <n v="0"/>
    <s v="."/>
    <s v="."/>
    <n v="0"/>
    <n v="1958"/>
    <m/>
    <m/>
  </r>
  <r>
    <x v="232"/>
    <x v="153"/>
    <n v="75"/>
    <n v="75"/>
    <n v="0"/>
    <n v="0"/>
    <n v="0"/>
    <s v="."/>
    <s v="."/>
    <n v="0"/>
    <n v="1958"/>
    <m/>
    <m/>
  </r>
  <r>
    <x v="232"/>
    <x v="154"/>
    <n v="122"/>
    <n v="122"/>
    <n v="0"/>
    <n v="0"/>
    <n v="0"/>
    <s v="."/>
    <s v="."/>
    <n v="0"/>
    <n v="1958"/>
    <m/>
    <m/>
  </r>
  <r>
    <x v="232"/>
    <x v="155"/>
    <n v="89"/>
    <n v="89"/>
    <n v="0"/>
    <n v="0"/>
    <n v="0"/>
    <s v="."/>
    <s v="."/>
    <n v="0"/>
    <n v="1958"/>
    <m/>
    <m/>
  </r>
  <r>
    <x v="232"/>
    <x v="156"/>
    <n v="34"/>
    <n v="34"/>
    <n v="0"/>
    <n v="0"/>
    <n v="0"/>
    <s v="."/>
    <s v="."/>
    <n v="0"/>
    <n v="1958"/>
    <m/>
    <m/>
  </r>
  <r>
    <x v="232"/>
    <x v="157"/>
    <n v="38"/>
    <n v="38"/>
    <n v="0"/>
    <n v="0"/>
    <n v="0"/>
    <s v="."/>
    <s v="."/>
    <n v="0"/>
    <n v="1958"/>
    <m/>
    <m/>
  </r>
  <r>
    <x v="232"/>
    <x v="158"/>
    <n v="50"/>
    <n v="50"/>
    <n v="0"/>
    <n v="0"/>
    <n v="0"/>
    <s v="."/>
    <s v="."/>
    <n v="0"/>
    <n v="1958"/>
    <m/>
    <m/>
  </r>
  <r>
    <x v="232"/>
    <x v="159"/>
    <n v="42"/>
    <n v="42"/>
    <n v="0"/>
    <n v="0"/>
    <n v="0"/>
    <s v="."/>
    <s v="."/>
    <n v="0"/>
    <n v="1958"/>
    <m/>
    <m/>
  </r>
  <r>
    <x v="232"/>
    <x v="160"/>
    <n v="44"/>
    <n v="44"/>
    <n v="0"/>
    <n v="0"/>
    <n v="0"/>
    <s v="."/>
    <s v="."/>
    <n v="0"/>
    <n v="1958"/>
    <m/>
    <m/>
  </r>
  <r>
    <x v="232"/>
    <x v="161"/>
    <n v="48"/>
    <n v="48"/>
    <n v="0"/>
    <n v="0"/>
    <n v="0"/>
    <s v="."/>
    <s v="."/>
    <n v="0"/>
    <n v="1958"/>
    <m/>
    <m/>
  </r>
  <r>
    <x v="232"/>
    <x v="162"/>
    <n v="53"/>
    <n v="53"/>
    <n v="0"/>
    <n v="0"/>
    <n v="0"/>
    <s v="."/>
    <s v="."/>
    <n v="0"/>
    <n v="1958"/>
    <m/>
    <m/>
  </r>
  <r>
    <x v="232"/>
    <x v="163"/>
    <n v="37"/>
    <n v="37"/>
    <n v="0"/>
    <n v="0"/>
    <n v="0"/>
    <s v="."/>
    <s v="."/>
    <n v="0"/>
    <n v="1958"/>
    <m/>
    <m/>
  </r>
  <r>
    <x v="232"/>
    <x v="105"/>
    <n v="67"/>
    <n v="67"/>
    <n v="0"/>
    <n v="0"/>
    <n v="0"/>
    <s v="."/>
    <s v="."/>
    <n v="0"/>
    <n v="1958"/>
    <m/>
    <m/>
  </r>
  <r>
    <x v="232"/>
    <x v="106"/>
    <n v="73"/>
    <n v="73"/>
    <n v="0"/>
    <n v="0"/>
    <n v="0"/>
    <s v="."/>
    <s v="."/>
    <n v="0"/>
    <n v="1958"/>
    <m/>
    <m/>
  </r>
  <r>
    <x v="232"/>
    <x v="107"/>
    <n v="110"/>
    <n v="110"/>
    <n v="0"/>
    <n v="0"/>
    <n v="0"/>
    <s v="."/>
    <s v="."/>
    <n v="0"/>
    <n v="1958"/>
    <m/>
    <m/>
  </r>
  <r>
    <x v="232"/>
    <x v="108"/>
    <n v="100"/>
    <n v="100"/>
    <n v="0"/>
    <n v="0"/>
    <n v="0"/>
    <s v="."/>
    <s v="."/>
    <n v="0"/>
    <n v="1958"/>
    <m/>
    <m/>
  </r>
  <r>
    <x v="232"/>
    <x v="109"/>
    <n v="110"/>
    <n v="110"/>
    <n v="0"/>
    <n v="0"/>
    <n v="0"/>
    <s v="."/>
    <s v="."/>
    <n v="0"/>
    <n v="1958"/>
    <m/>
    <m/>
  </r>
  <r>
    <x v="232"/>
    <x v="110"/>
    <n v="112"/>
    <n v="112"/>
    <n v="0"/>
    <n v="0"/>
    <n v="0"/>
    <s v="."/>
    <s v="."/>
    <n v="0"/>
    <n v="1958"/>
    <m/>
    <m/>
  </r>
  <r>
    <x v="232"/>
    <x v="111"/>
    <n v="116"/>
    <n v="116"/>
    <n v="0"/>
    <n v="0"/>
    <n v="0"/>
    <s v="."/>
    <s v="."/>
    <n v="0"/>
    <n v="1958"/>
    <m/>
    <m/>
  </r>
  <r>
    <x v="232"/>
    <x v="112"/>
    <n v="107"/>
    <n v="107"/>
    <n v="0"/>
    <n v="0"/>
    <n v="0"/>
    <s v="."/>
    <s v="."/>
    <n v="0"/>
    <n v="1958"/>
    <m/>
    <m/>
  </r>
  <r>
    <x v="232"/>
    <x v="113"/>
    <n v="102"/>
    <n v="102"/>
    <n v="0"/>
    <n v="0"/>
    <n v="0"/>
    <s v="."/>
    <s v="."/>
    <n v="0"/>
    <n v="1958"/>
    <m/>
    <m/>
  </r>
  <r>
    <x v="232"/>
    <x v="114"/>
    <n v="121"/>
    <n v="121"/>
    <n v="0"/>
    <n v="0"/>
    <n v="0"/>
    <s v="."/>
    <s v="."/>
    <n v="0"/>
    <n v="1958"/>
    <m/>
    <m/>
  </r>
  <r>
    <x v="232"/>
    <x v="115"/>
    <n v="86"/>
    <n v="86"/>
    <n v="0"/>
    <n v="0"/>
    <n v="0"/>
    <s v="."/>
    <s v="."/>
    <n v="0"/>
    <n v="1958"/>
    <m/>
    <m/>
  </r>
  <r>
    <x v="232"/>
    <x v="116"/>
    <n v="143"/>
    <n v="143"/>
    <n v="0"/>
    <n v="0"/>
    <n v="0"/>
    <s v="."/>
    <s v="."/>
    <n v="0"/>
    <n v="1958"/>
    <m/>
    <m/>
  </r>
  <r>
    <x v="232"/>
    <x v="117"/>
    <n v="183"/>
    <n v="183"/>
    <n v="0"/>
    <n v="0"/>
    <n v="0"/>
    <s v="."/>
    <s v="."/>
    <n v="0"/>
    <n v="1958"/>
    <m/>
    <m/>
  </r>
  <r>
    <x v="232"/>
    <x v="82"/>
    <n v="283"/>
    <n v="283"/>
    <n v="0"/>
    <n v="0"/>
    <n v="0"/>
    <s v="."/>
    <s v="."/>
    <n v="0"/>
    <n v="1958"/>
    <m/>
    <m/>
  </r>
  <r>
    <x v="232"/>
    <x v="83"/>
    <n v="259"/>
    <n v="259"/>
    <n v="0"/>
    <n v="0"/>
    <n v="0"/>
    <s v="."/>
    <s v="."/>
    <n v="0"/>
    <n v="1958"/>
    <m/>
    <m/>
  </r>
  <r>
    <x v="232"/>
    <x v="84"/>
    <n v="286"/>
    <n v="286"/>
    <n v="0"/>
    <n v="0"/>
    <n v="0"/>
    <s v="."/>
    <s v="."/>
    <n v="0"/>
    <n v="1958"/>
    <m/>
    <m/>
  </r>
  <r>
    <x v="232"/>
    <x v="85"/>
    <n v="329"/>
    <n v="329"/>
    <n v="0"/>
    <n v="0"/>
    <n v="0"/>
    <s v="."/>
    <s v="."/>
    <n v="0"/>
    <n v="1958"/>
    <m/>
    <m/>
  </r>
  <r>
    <x v="232"/>
    <x v="86"/>
    <n v="373"/>
    <n v="373"/>
    <n v="0"/>
    <n v="0"/>
    <n v="0"/>
    <s v="."/>
    <s v="."/>
    <n v="0"/>
    <n v="1958"/>
    <m/>
    <m/>
  </r>
  <r>
    <x v="232"/>
    <x v="87"/>
    <n v="418"/>
    <n v="418"/>
    <n v="0"/>
    <n v="0"/>
    <n v="0"/>
    <s v="."/>
    <s v="."/>
    <n v="0"/>
    <n v="1958"/>
    <m/>
    <m/>
  </r>
  <r>
    <x v="232"/>
    <x v="118"/>
    <n v="431"/>
    <n v="431"/>
    <n v="0"/>
    <n v="0"/>
    <n v="0"/>
    <s v="."/>
    <s v="."/>
    <n v="0"/>
    <n v="1958"/>
    <m/>
    <m/>
  </r>
  <r>
    <x v="232"/>
    <x v="119"/>
    <n v="513"/>
    <n v="513"/>
    <n v="0"/>
    <n v="0"/>
    <n v="0"/>
    <s v="."/>
    <s v="."/>
    <n v="0"/>
    <n v="1958"/>
    <m/>
    <m/>
  </r>
  <r>
    <x v="232"/>
    <x v="120"/>
    <n v="470"/>
    <n v="470"/>
    <n v="0"/>
    <n v="0"/>
    <n v="0"/>
    <s v="."/>
    <s v="."/>
    <n v="0"/>
    <n v="1958"/>
    <m/>
    <m/>
  </r>
  <r>
    <x v="232"/>
    <x v="121"/>
    <n v="534"/>
    <n v="534"/>
    <n v="0"/>
    <n v="0"/>
    <n v="0"/>
    <s v="."/>
    <s v="."/>
    <n v="0"/>
    <n v="1958"/>
    <m/>
    <m/>
  </r>
  <r>
    <x v="232"/>
    <x v="122"/>
    <n v="514"/>
    <n v="514"/>
    <n v="0"/>
    <n v="0"/>
    <n v="0"/>
    <s v="."/>
    <s v="."/>
    <n v="0"/>
    <n v="1958"/>
    <m/>
    <m/>
  </r>
  <r>
    <x v="232"/>
    <x v="123"/>
    <n v="608"/>
    <n v="608"/>
    <n v="0"/>
    <n v="0"/>
    <n v="0"/>
    <s v="."/>
    <s v="."/>
    <n v="0"/>
    <n v="1958"/>
    <m/>
    <m/>
  </r>
  <r>
    <x v="232"/>
    <x v="124"/>
    <n v="545"/>
    <n v="545"/>
    <n v="0"/>
    <n v="0"/>
    <n v="0"/>
    <s v="."/>
    <s v="."/>
    <n v="0"/>
    <n v="1958"/>
    <m/>
    <m/>
  </r>
  <r>
    <x v="232"/>
    <x v="125"/>
    <n v="556"/>
    <n v="556"/>
    <n v="0"/>
    <n v="0"/>
    <n v="0"/>
    <s v="."/>
    <s v="."/>
    <n v="0"/>
    <n v="1958"/>
    <m/>
    <m/>
  </r>
  <r>
    <x v="232"/>
    <x v="126"/>
    <n v="454"/>
    <n v="454"/>
    <n v="0"/>
    <n v="0"/>
    <n v="0"/>
    <s v="."/>
    <s v="."/>
    <n v="0"/>
    <n v="1958"/>
    <m/>
    <m/>
  </r>
  <r>
    <x v="232"/>
    <x v="127"/>
    <n v="283"/>
    <n v="283"/>
    <n v="0"/>
    <n v="0"/>
    <n v="0"/>
    <s v="."/>
    <s v="."/>
    <n v="0"/>
    <n v="1958"/>
    <m/>
    <m/>
  </r>
  <r>
    <x v="232"/>
    <x v="88"/>
    <n v="140"/>
    <n v="140"/>
    <n v="0"/>
    <n v="0"/>
    <n v="0"/>
    <s v="."/>
    <s v="."/>
    <n v="0"/>
    <n v="1958"/>
    <m/>
    <m/>
  </r>
  <r>
    <x v="232"/>
    <x v="89"/>
    <n v="107"/>
    <n v="107"/>
    <n v="0"/>
    <n v="0"/>
    <n v="0"/>
    <s v="."/>
    <s v="."/>
    <n v="0"/>
    <n v="1958"/>
    <m/>
    <m/>
  </r>
  <r>
    <x v="232"/>
    <x v="90"/>
    <n v="125"/>
    <n v="125"/>
    <n v="0"/>
    <n v="0"/>
    <n v="0"/>
    <s v="."/>
    <s v="."/>
    <n v="0"/>
    <n v="1958"/>
    <m/>
    <m/>
  </r>
  <r>
    <x v="232"/>
    <x v="91"/>
    <n v="256"/>
    <n v="256"/>
    <n v="0"/>
    <n v="0"/>
    <n v="0"/>
    <s v="."/>
    <s v="."/>
    <n v="0"/>
    <n v="1958"/>
    <m/>
    <m/>
  </r>
  <r>
    <x v="232"/>
    <x v="92"/>
    <n v="383"/>
    <n v="383"/>
    <n v="0"/>
    <n v="0"/>
    <n v="0"/>
    <s v="."/>
    <s v="."/>
    <n v="0"/>
    <n v="1958"/>
    <m/>
    <m/>
  </r>
  <r>
    <x v="232"/>
    <x v="93"/>
    <n v="230"/>
    <n v="230"/>
    <n v="0"/>
    <n v="0"/>
    <n v="0"/>
    <s v="."/>
    <s v="."/>
    <n v="0"/>
    <n v="1958"/>
    <m/>
    <m/>
  </r>
  <r>
    <x v="232"/>
    <x v="94"/>
    <n v="276"/>
    <n v="276"/>
    <n v="0"/>
    <n v="0"/>
    <n v="0"/>
    <s v="."/>
    <s v="."/>
    <n v="0"/>
    <n v="1958"/>
    <m/>
    <m/>
  </r>
  <r>
    <x v="232"/>
    <x v="95"/>
    <n v="402"/>
    <n v="402"/>
    <n v="0"/>
    <n v="0"/>
    <n v="0"/>
    <s v="."/>
    <s v="."/>
    <n v="0"/>
    <n v="1958"/>
    <m/>
    <m/>
  </r>
  <r>
    <x v="232"/>
    <x v="96"/>
    <n v="669"/>
    <n v="669"/>
    <n v="0"/>
    <n v="0"/>
    <n v="0"/>
    <s v="."/>
    <s v="."/>
    <n v="0"/>
    <n v="1958"/>
    <m/>
    <m/>
  </r>
  <r>
    <x v="232"/>
    <x v="97"/>
    <n v="646"/>
    <n v="646"/>
    <n v="0"/>
    <n v="0"/>
    <n v="0"/>
    <s v="."/>
    <s v="."/>
    <n v="0"/>
    <n v="1958"/>
    <m/>
    <m/>
  </r>
  <r>
    <x v="232"/>
    <x v="98"/>
    <n v="821"/>
    <n v="821"/>
    <n v="0"/>
    <n v="0"/>
    <n v="0"/>
    <s v="."/>
    <s v="."/>
    <n v="0"/>
    <n v="1958"/>
    <m/>
    <m/>
  </r>
  <r>
    <x v="232"/>
    <x v="99"/>
    <n v="895"/>
    <n v="895"/>
    <n v="0"/>
    <n v="0"/>
    <n v="0"/>
    <s v="."/>
    <s v="."/>
    <n v="0"/>
    <n v="1958"/>
    <m/>
    <m/>
  </r>
  <r>
    <x v="232"/>
    <x v="100"/>
    <n v="853"/>
    <n v="845"/>
    <n v="0"/>
    <n v="0"/>
    <n v="8"/>
    <s v="."/>
    <s v="."/>
    <n v="0"/>
    <n v="1958"/>
    <m/>
    <m/>
  </r>
  <r>
    <x v="232"/>
    <x v="101"/>
    <n v="969"/>
    <n v="960"/>
    <n v="0"/>
    <n v="0"/>
    <n v="9"/>
    <s v="."/>
    <s v="."/>
    <n v="0"/>
    <n v="1958"/>
    <m/>
    <m/>
  </r>
  <r>
    <x v="232"/>
    <x v="102"/>
    <n v="1084"/>
    <n v="1076"/>
    <n v="0"/>
    <n v="0"/>
    <n v="8"/>
    <s v="."/>
    <s v="."/>
    <n v="0"/>
    <n v="1958"/>
    <m/>
    <m/>
  </r>
  <r>
    <x v="232"/>
    <x v="103"/>
    <n v="1075"/>
    <n v="1062"/>
    <n v="0"/>
    <n v="0"/>
    <n v="14"/>
    <s v="."/>
    <s v="."/>
    <n v="0"/>
    <n v="1958"/>
    <m/>
    <m/>
  </r>
  <r>
    <x v="232"/>
    <x v="104"/>
    <n v="1092"/>
    <n v="1078"/>
    <n v="0"/>
    <n v="0"/>
    <n v="15"/>
    <s v="."/>
    <s v="."/>
    <n v="0"/>
    <n v="1958"/>
    <m/>
    <m/>
  </r>
  <r>
    <x v="232"/>
    <x v="66"/>
    <n v="1273"/>
    <n v="1257"/>
    <n v="0"/>
    <n v="0"/>
    <n v="16"/>
    <s v="."/>
    <s v="."/>
    <n v="0"/>
    <n v="1958"/>
    <m/>
    <m/>
  </r>
  <r>
    <x v="232"/>
    <x v="67"/>
    <n v="1581"/>
    <n v="1558"/>
    <n v="0"/>
    <n v="0"/>
    <n v="23"/>
    <s v="."/>
    <s v="."/>
    <n v="0"/>
    <n v="1958"/>
    <m/>
    <m/>
  </r>
  <r>
    <x v="232"/>
    <x v="68"/>
    <n v="1620"/>
    <n v="1602"/>
    <n v="0"/>
    <n v="0"/>
    <n v="18"/>
    <s v="."/>
    <s v="."/>
    <n v="0"/>
    <n v="1958"/>
    <m/>
    <m/>
  </r>
  <r>
    <x v="232"/>
    <x v="69"/>
    <n v="1601"/>
    <n v="1582"/>
    <n v="0"/>
    <n v="0"/>
    <n v="19"/>
    <s v="."/>
    <s v="."/>
    <n v="0"/>
    <n v="1958"/>
    <m/>
    <m/>
  </r>
  <r>
    <x v="232"/>
    <x v="70"/>
    <n v="1159"/>
    <n v="1130"/>
    <n v="0"/>
    <n v="0"/>
    <n v="29"/>
    <s v="."/>
    <s v="."/>
    <n v="0"/>
    <n v="1958"/>
    <m/>
    <m/>
  </r>
  <r>
    <x v="232"/>
    <x v="71"/>
    <n v="1265"/>
    <n v="1228"/>
    <n v="0"/>
    <n v="0"/>
    <n v="36"/>
    <s v="."/>
    <s v="."/>
    <n v="0"/>
    <n v="1958"/>
    <m/>
    <m/>
  </r>
  <r>
    <x v="232"/>
    <x v="72"/>
    <n v="1339"/>
    <n v="1300"/>
    <n v="0"/>
    <n v="0"/>
    <n v="39"/>
    <s v="."/>
    <s v="."/>
    <n v="0"/>
    <n v="1958"/>
    <m/>
    <m/>
  </r>
  <r>
    <x v="232"/>
    <x v="73"/>
    <n v="1493"/>
    <n v="1456"/>
    <n v="0"/>
    <n v="0"/>
    <n v="36"/>
    <s v="."/>
    <s v="."/>
    <n v="0"/>
    <n v="1958"/>
    <m/>
    <m/>
  </r>
  <r>
    <x v="232"/>
    <x v="74"/>
    <n v="1534"/>
    <n v="1496"/>
    <n v="0"/>
    <n v="0"/>
    <n v="37"/>
    <s v="."/>
    <s v="."/>
    <n v="0"/>
    <n v="1958"/>
    <m/>
    <m/>
  </r>
  <r>
    <x v="232"/>
    <x v="75"/>
    <n v="1350"/>
    <n v="1321"/>
    <n v="0"/>
    <n v="0"/>
    <n v="29"/>
    <s v="."/>
    <s v="."/>
    <n v="0"/>
    <n v="1958"/>
    <m/>
    <m/>
  </r>
  <r>
    <x v="232"/>
    <x v="76"/>
    <n v="1670"/>
    <n v="1647"/>
    <n v="0"/>
    <n v="0"/>
    <n v="23"/>
    <s v="."/>
    <s v="."/>
    <n v="0"/>
    <n v="1958"/>
    <m/>
    <m/>
  </r>
  <r>
    <x v="232"/>
    <x v="77"/>
    <n v="1917"/>
    <n v="1878"/>
    <n v="0"/>
    <n v="0"/>
    <n v="39"/>
    <s v="."/>
    <s v="."/>
    <n v="0"/>
    <n v="1958"/>
    <m/>
    <m/>
  </r>
  <r>
    <x v="232"/>
    <x v="78"/>
    <n v="1935"/>
    <n v="1896"/>
    <n v="0"/>
    <n v="0"/>
    <n v="39"/>
    <s v="."/>
    <s v="."/>
    <n v="0"/>
    <n v="1958"/>
    <m/>
    <m/>
  </r>
  <r>
    <x v="232"/>
    <x v="79"/>
    <n v="1917"/>
    <n v="1873"/>
    <n v="0"/>
    <n v="0"/>
    <n v="44"/>
    <s v="."/>
    <s v="."/>
    <n v="0"/>
    <n v="1958"/>
    <m/>
    <m/>
  </r>
  <r>
    <x v="232"/>
    <x v="80"/>
    <n v="2041"/>
    <n v="1993"/>
    <n v="1"/>
    <n v="0"/>
    <n v="48"/>
    <s v="."/>
    <s v="."/>
    <n v="0"/>
    <n v="1958"/>
    <m/>
    <m/>
  </r>
  <r>
    <x v="232"/>
    <x v="81"/>
    <n v="2102"/>
    <n v="2052"/>
    <n v="3"/>
    <n v="0"/>
    <n v="47"/>
    <s v="."/>
    <s v="."/>
    <n v="0"/>
    <n v="1958"/>
    <m/>
    <m/>
  </r>
  <r>
    <x v="232"/>
    <x v="0"/>
    <n v="2175"/>
    <n v="2114"/>
    <n v="10"/>
    <n v="0"/>
    <n v="51"/>
    <s v="."/>
    <s v="."/>
    <n v="0"/>
    <n v="1958"/>
    <m/>
    <m/>
  </r>
  <r>
    <x v="232"/>
    <x v="1"/>
    <n v="2590"/>
    <n v="2121"/>
    <n v="414"/>
    <n v="0"/>
    <n v="54"/>
    <n v="0"/>
    <n v="0.12"/>
    <n v="4"/>
    <n v="1958"/>
    <m/>
    <m/>
  </r>
  <r>
    <x v="232"/>
    <x v="2"/>
    <n v="2780"/>
    <n v="2210"/>
    <n v="517"/>
    <n v="0"/>
    <n v="54"/>
    <n v="0"/>
    <n v="0.13"/>
    <n v="9"/>
    <n v="1958"/>
    <m/>
    <m/>
  </r>
  <r>
    <x v="232"/>
    <x v="3"/>
    <n v="2859"/>
    <n v="2157"/>
    <n v="640"/>
    <n v="0"/>
    <n v="62"/>
    <n v="0"/>
    <n v="0.13"/>
    <n v="9"/>
    <n v="1958"/>
    <m/>
    <m/>
  </r>
  <r>
    <x v="232"/>
    <x v="4"/>
    <n v="3539"/>
    <n v="2733"/>
    <n v="734"/>
    <n v="0"/>
    <n v="72"/>
    <n v="0"/>
    <n v="0.15"/>
    <n v="13"/>
    <n v="1958"/>
    <m/>
    <m/>
  </r>
  <r>
    <x v="232"/>
    <x v="5"/>
    <n v="3667"/>
    <n v="2796"/>
    <n v="774"/>
    <n v="0"/>
    <n v="96"/>
    <n v="0"/>
    <n v="0.15"/>
    <n v="13"/>
    <n v="1958"/>
    <m/>
    <m/>
  </r>
  <r>
    <x v="232"/>
    <x v="6"/>
    <n v="3718"/>
    <n v="2697"/>
    <n v="908"/>
    <n v="0"/>
    <n v="112"/>
    <n v="0"/>
    <n v="0.15"/>
    <n v="56"/>
    <n v="1958"/>
    <m/>
    <m/>
  </r>
  <r>
    <x v="232"/>
    <x v="7"/>
    <n v="3920"/>
    <n v="2883"/>
    <n v="905"/>
    <n v="0"/>
    <n v="132"/>
    <n v="0"/>
    <n v="0.16"/>
    <n v="60"/>
    <n v="1958"/>
    <m/>
    <m/>
  </r>
  <r>
    <x v="232"/>
    <x v="8"/>
    <n v="4360"/>
    <n v="3170"/>
    <n v="1018"/>
    <n v="0"/>
    <n v="172"/>
    <n v="0"/>
    <n v="0.17"/>
    <n v="68"/>
    <n v="1958"/>
    <m/>
    <m/>
  </r>
  <r>
    <x v="232"/>
    <x v="9"/>
    <n v="4378"/>
    <n v="3257"/>
    <n v="914"/>
    <n v="0"/>
    <n v="206"/>
    <n v="0"/>
    <n v="0.16"/>
    <n v="68"/>
    <n v="1958"/>
    <m/>
    <m/>
  </r>
  <r>
    <x v="232"/>
    <x v="10"/>
    <n v="4694"/>
    <n v="3073"/>
    <n v="1386"/>
    <n v="0"/>
    <n v="236"/>
    <n v="0"/>
    <n v="0.17"/>
    <n v="68"/>
    <n v="1989"/>
    <m/>
    <m/>
  </r>
  <r>
    <x v="232"/>
    <x v="11"/>
    <n v="4587"/>
    <n v="3090"/>
    <n v="1220"/>
    <n v="0"/>
    <n v="277"/>
    <n v="0"/>
    <n v="0.16"/>
    <n v="68"/>
    <n v="1989"/>
    <m/>
    <m/>
  </r>
  <r>
    <x v="232"/>
    <x v="12"/>
    <n v="4735"/>
    <n v="2899"/>
    <n v="1560"/>
    <n v="0"/>
    <n v="276"/>
    <n v="0"/>
    <n v="0.16"/>
    <n v="51"/>
    <n v="1989"/>
    <m/>
    <m/>
  </r>
  <r>
    <x v="232"/>
    <x v="13"/>
    <n v="5899"/>
    <n v="3247"/>
    <n v="2336"/>
    <n v="0"/>
    <n v="316"/>
    <n v="0"/>
    <n v="0.2"/>
    <n v="56"/>
    <n v="1989"/>
    <m/>
    <m/>
  </r>
  <r>
    <x v="232"/>
    <x v="14"/>
    <n v="6182"/>
    <n v="3537"/>
    <n v="2278"/>
    <n v="0"/>
    <n v="367"/>
    <n v="0"/>
    <n v="0.2"/>
    <n v="87"/>
    <n v="1989"/>
    <m/>
    <m/>
  </r>
  <r>
    <x v="232"/>
    <x v="15"/>
    <n v="7182"/>
    <n v="3919"/>
    <n v="2863"/>
    <n v="0"/>
    <n v="400"/>
    <n v="0"/>
    <n v="0.23"/>
    <n v="97"/>
    <n v="1989"/>
    <m/>
    <m/>
  </r>
  <r>
    <x v="232"/>
    <x v="16"/>
    <n v="7469"/>
    <n v="3871"/>
    <n v="3146"/>
    <n v="0"/>
    <n v="453"/>
    <n v="0"/>
    <n v="0.23"/>
    <n v="123"/>
    <n v="1989"/>
    <m/>
    <m/>
  </r>
  <r>
    <x v="232"/>
    <x v="17"/>
    <n v="8603"/>
    <n v="4332"/>
    <n v="3745"/>
    <n v="0"/>
    <n v="526"/>
    <n v="0"/>
    <n v="0.26"/>
    <n v="154"/>
    <n v="1989"/>
    <m/>
    <m/>
  </r>
  <r>
    <x v="232"/>
    <x v="18"/>
    <n v="9142"/>
    <n v="4103"/>
    <n v="4462"/>
    <n v="0"/>
    <n v="578"/>
    <n v="0"/>
    <n v="0.27"/>
    <n v="107"/>
    <n v="1989"/>
    <m/>
    <m/>
  </r>
  <r>
    <x v="232"/>
    <x v="19"/>
    <n v="9903"/>
    <n v="4186"/>
    <n v="5075"/>
    <n v="0"/>
    <n v="643"/>
    <n v="0"/>
    <n v="0.28999999999999998"/>
    <n v="69"/>
    <n v="1989"/>
    <m/>
    <m/>
  </r>
  <r>
    <x v="232"/>
    <x v="20"/>
    <n v="10583"/>
    <n v="4412"/>
    <n v="5384"/>
    <n v="0"/>
    <n v="788"/>
    <n v="0"/>
    <n v="0.3"/>
    <n v="56"/>
    <n v="1989"/>
    <m/>
    <m/>
  </r>
  <r>
    <x v="232"/>
    <x v="21"/>
    <n v="11628"/>
    <n v="4771"/>
    <n v="5990"/>
    <n v="0"/>
    <n v="867"/>
    <n v="0"/>
    <n v="0.33"/>
    <n v="48"/>
    <n v="1989"/>
    <m/>
    <m/>
  </r>
  <r>
    <x v="232"/>
    <x v="22"/>
    <n v="13017"/>
    <n v="4831"/>
    <n v="7160"/>
    <n v="0"/>
    <n v="1026"/>
    <n v="0"/>
    <n v="0.36"/>
    <n v="74"/>
    <n v="1989"/>
    <m/>
    <m/>
  </r>
  <r>
    <x v="232"/>
    <x v="23"/>
    <n v="14687"/>
    <n v="5159"/>
    <n v="8383"/>
    <n v="0"/>
    <n v="1146"/>
    <n v="0"/>
    <n v="0.4"/>
    <n v="141"/>
    <n v="1989"/>
    <m/>
    <m/>
  </r>
  <r>
    <x v="232"/>
    <x v="24"/>
    <n v="16222"/>
    <n v="5252"/>
    <n v="9753"/>
    <n v="0"/>
    <n v="1217"/>
    <n v="0"/>
    <n v="0.43"/>
    <n v="145"/>
    <n v="1989"/>
    <m/>
    <m/>
  </r>
  <r>
    <x v="232"/>
    <x v="25"/>
    <n v="16672"/>
    <n v="5443"/>
    <n v="10014"/>
    <n v="0"/>
    <n v="1215"/>
    <n v="0"/>
    <n v="0.43"/>
    <n v="134"/>
    <n v="1989"/>
    <m/>
    <m/>
  </r>
  <r>
    <x v="232"/>
    <x v="26"/>
    <n v="17916"/>
    <n v="5732"/>
    <n v="10730"/>
    <n v="0"/>
    <n v="1454"/>
    <n v="0"/>
    <n v="0.45"/>
    <n v="139"/>
    <n v="1989"/>
    <m/>
    <m/>
  </r>
  <r>
    <x v="232"/>
    <x v="27"/>
    <n v="20104"/>
    <n v="6448"/>
    <n v="11977"/>
    <n v="0"/>
    <n v="1679"/>
    <n v="0"/>
    <n v="0.5"/>
    <n v="141"/>
    <n v="1989"/>
    <m/>
    <m/>
  </r>
  <r>
    <x v="232"/>
    <x v="28"/>
    <n v="22245"/>
    <n v="6533"/>
    <n v="13831"/>
    <n v="0"/>
    <n v="1881"/>
    <n v="0"/>
    <n v="0.54"/>
    <n v="101"/>
    <n v="1989"/>
    <m/>
    <m/>
  </r>
  <r>
    <x v="232"/>
    <x v="29"/>
    <n v="21068"/>
    <n v="5573"/>
    <n v="13397"/>
    <n v="11"/>
    <n v="2087"/>
    <n v="0"/>
    <n v="0.5"/>
    <n v="139"/>
    <n v="1989"/>
    <m/>
    <m/>
  </r>
  <r>
    <x v="232"/>
    <x v="30"/>
    <n v="20610"/>
    <n v="6830"/>
    <n v="11905"/>
    <n v="1"/>
    <n v="1874"/>
    <n v="0"/>
    <n v="0.48"/>
    <n v="37"/>
    <n v="1989"/>
    <m/>
    <m/>
  </r>
  <r>
    <x v="232"/>
    <x v="31"/>
    <n v="20661"/>
    <n v="6603"/>
    <n v="12295"/>
    <n v="12"/>
    <n v="1751"/>
    <n v="0"/>
    <n v="0.47"/>
    <n v="51"/>
    <n v="1989"/>
    <m/>
    <m/>
  </r>
  <r>
    <x v="232"/>
    <x v="32"/>
    <n v="21782"/>
    <n v="7435"/>
    <n v="12293"/>
    <n v="8"/>
    <n v="2046"/>
    <n v="0"/>
    <n v="0.48"/>
    <n v="39"/>
    <n v="1989"/>
    <m/>
    <m/>
  </r>
  <r>
    <x v="232"/>
    <x v="33"/>
    <n v="23722"/>
    <n v="8500"/>
    <n v="13055"/>
    <n v="20"/>
    <n v="2146"/>
    <n v="0"/>
    <n v="0.51"/>
    <n v="50"/>
    <n v="1989"/>
    <m/>
    <m/>
  </r>
  <r>
    <x v="232"/>
    <x v="34"/>
    <n v="24691"/>
    <n v="9457"/>
    <n v="13382"/>
    <n v="4"/>
    <n v="1849"/>
    <n v="0"/>
    <n v="0.52"/>
    <n v="59"/>
    <n v="1989"/>
    <m/>
    <m/>
  </r>
  <r>
    <x v="232"/>
    <x v="35"/>
    <n v="26124"/>
    <n v="10598"/>
    <n v="13367"/>
    <n v="20"/>
    <n v="2140"/>
    <n v="0"/>
    <n v="0.54"/>
    <n v="114"/>
    <n v="1989"/>
    <m/>
    <m/>
  </r>
  <r>
    <x v="232"/>
    <x v="36"/>
    <n v="29102"/>
    <n v="12773"/>
    <n v="13904"/>
    <n v="34"/>
    <n v="2391"/>
    <n v="0"/>
    <n v="0.59"/>
    <n v="116"/>
    <n v="1989"/>
    <m/>
    <m/>
  </r>
  <r>
    <x v="232"/>
    <x v="37"/>
    <n v="31874"/>
    <n v="14254"/>
    <n v="14669"/>
    <n v="231"/>
    <n v="2720"/>
    <n v="0"/>
    <n v="0.63"/>
    <n v="257"/>
    <n v="1989"/>
    <m/>
    <m/>
  </r>
  <r>
    <x v="232"/>
    <x v="38"/>
    <n v="35426"/>
    <n v="15145"/>
    <n v="16917"/>
    <n v="376"/>
    <n v="2989"/>
    <n v="0"/>
    <n v="0.69"/>
    <n v="248"/>
    <n v="1989"/>
    <m/>
    <m/>
  </r>
  <r>
    <x v="232"/>
    <x v="39"/>
    <n v="34445"/>
    <n v="14663"/>
    <n v="16069"/>
    <n v="629"/>
    <n v="3084"/>
    <n v="0"/>
    <n v="0.66"/>
    <n v="583"/>
    <n v="1989"/>
    <m/>
    <m/>
  </r>
  <r>
    <x v="232"/>
    <x v="40"/>
    <n v="37992"/>
    <n v="16027"/>
    <n v="17235"/>
    <n v="1494"/>
    <n v="3236"/>
    <n v="0"/>
    <n v="0.71"/>
    <n v="145"/>
    <n v="1989"/>
    <m/>
    <m/>
  </r>
  <r>
    <x v="232"/>
    <x v="41"/>
    <n v="39776"/>
    <n v="17927"/>
    <n v="16726"/>
    <n v="1783"/>
    <n v="3332"/>
    <n v="8"/>
    <n v="0.73"/>
    <n v="252"/>
    <n v="1990"/>
    <m/>
    <m/>
  </r>
  <r>
    <x v="232"/>
    <x v="42"/>
    <n v="40529"/>
    <n v="18639"/>
    <n v="16155"/>
    <n v="2179"/>
    <n v="3548"/>
    <n v="8"/>
    <n v="0.74"/>
    <n v="309"/>
    <n v="1990"/>
    <m/>
    <m/>
  </r>
  <r>
    <x v="232"/>
    <x v="43"/>
    <n v="41753"/>
    <n v="18260"/>
    <n v="17211"/>
    <n v="2383"/>
    <n v="3891"/>
    <n v="9"/>
    <n v="0.75"/>
    <n v="312"/>
    <n v="1990"/>
    <m/>
    <m/>
  </r>
  <r>
    <x v="232"/>
    <x v="44"/>
    <n v="43397"/>
    <n v="16968"/>
    <n v="19510"/>
    <n v="2648"/>
    <n v="4249"/>
    <n v="21"/>
    <n v="0.76"/>
    <n v="350"/>
    <n v="1990"/>
    <m/>
    <m/>
  </r>
  <r>
    <x v="232"/>
    <x v="45"/>
    <n v="42773"/>
    <n v="17013"/>
    <n v="18893"/>
    <n v="2824"/>
    <n v="4011"/>
    <n v="33"/>
    <n v="0.74"/>
    <n v="309"/>
    <n v="1990"/>
    <m/>
    <m/>
  </r>
  <r>
    <x v="232"/>
    <x v="46"/>
    <n v="46898"/>
    <n v="17658"/>
    <n v="21078"/>
    <n v="3614"/>
    <n v="4509"/>
    <n v="39"/>
    <n v="0.8"/>
    <n v="378"/>
    <n v="1990"/>
    <m/>
    <m/>
  </r>
  <r>
    <x v="232"/>
    <x v="47"/>
    <n v="51324"/>
    <n v="20025"/>
    <n v="22114"/>
    <n v="4364"/>
    <n v="4789"/>
    <n v="32"/>
    <n v="0.86"/>
    <n v="379"/>
    <n v="1990"/>
    <m/>
    <m/>
  </r>
  <r>
    <x v="232"/>
    <x v="48"/>
    <n v="54141"/>
    <n v="22345"/>
    <n v="21634"/>
    <n v="5210"/>
    <n v="4901"/>
    <n v="52"/>
    <n v="0.89"/>
    <n v="507"/>
    <n v="1990"/>
    <m/>
    <m/>
  </r>
  <r>
    <x v="232"/>
    <x v="49"/>
    <n v="54708"/>
    <n v="23283"/>
    <n v="20586"/>
    <n v="5587"/>
    <n v="5195"/>
    <n v="57"/>
    <n v="0.89"/>
    <n v="551"/>
    <n v="1990"/>
    <m/>
    <m/>
  </r>
  <r>
    <x v="232"/>
    <x v="50"/>
    <n v="53660"/>
    <n v="21298"/>
    <n v="21023"/>
    <n v="6615"/>
    <n v="4659"/>
    <n v="65"/>
    <n v="0.86"/>
    <n v="652"/>
    <n v="1990"/>
    <m/>
    <m/>
  </r>
  <r>
    <x v="232"/>
    <x v="51"/>
    <n v="58945"/>
    <n v="23784"/>
    <n v="22328"/>
    <n v="7893"/>
    <n v="4872"/>
    <n v="68"/>
    <n v="0.93"/>
    <n v="780"/>
    <n v="1990"/>
    <m/>
    <m/>
  </r>
  <r>
    <x v="232"/>
    <x v="52"/>
    <n v="53055"/>
    <n v="19876"/>
    <n v="20728"/>
    <n v="8352"/>
    <n v="4097"/>
    <n v="2"/>
    <n v="0.82"/>
    <n v="634"/>
    <n v="1990"/>
    <m/>
    <m/>
  </r>
  <r>
    <x v="232"/>
    <x v="53"/>
    <n v="56091"/>
    <n v="20732"/>
    <n v="21723"/>
    <n v="9203"/>
    <n v="4430"/>
    <n v="2"/>
    <n v="0.86"/>
    <n v="1176"/>
    <n v="1990"/>
    <m/>
    <m/>
  </r>
  <r>
    <x v="232"/>
    <x v="54"/>
    <n v="59592"/>
    <n v="22451"/>
    <n v="21302"/>
    <n v="11068"/>
    <n v="4770"/>
    <n v="1"/>
    <n v="0.9"/>
    <n v="1281"/>
    <n v="1990"/>
    <m/>
    <m/>
  </r>
  <r>
    <x v="232"/>
    <x v="55"/>
    <n v="61473"/>
    <n v="23417"/>
    <n v="21094"/>
    <n v="11685"/>
    <n v="5276"/>
    <n v="1"/>
    <n v="0.91"/>
    <n v="1665"/>
    <n v="1990"/>
    <m/>
    <m/>
  </r>
  <r>
    <x v="232"/>
    <x v="56"/>
    <n v="64737"/>
    <n v="23885"/>
    <n v="20796"/>
    <n v="14235"/>
    <n v="5819"/>
    <n v="1"/>
    <n v="0.95"/>
    <n v="1817"/>
    <n v="1990"/>
    <m/>
    <m/>
  </r>
  <r>
    <x v="232"/>
    <x v="57"/>
    <n v="71343"/>
    <n v="27957"/>
    <n v="20703"/>
    <n v="16222"/>
    <n v="6460"/>
    <n v="1"/>
    <n v="1.03"/>
    <n v="1664"/>
    <n v="1990"/>
    <m/>
    <m/>
  </r>
  <r>
    <x v="232"/>
    <x v="58"/>
    <n v="77627"/>
    <n v="31033"/>
    <n v="20852"/>
    <n v="19002"/>
    <n v="6739"/>
    <n v="1"/>
    <n v="1.1200000000000001"/>
    <n v="1691"/>
    <n v="1990"/>
    <m/>
    <m/>
  </r>
  <r>
    <x v="232"/>
    <x v="59"/>
    <n v="77442"/>
    <n v="31261"/>
    <n v="20327"/>
    <n v="18858"/>
    <n v="6995"/>
    <n v="2"/>
    <n v="1.1000000000000001"/>
    <n v="1656"/>
    <n v="1990"/>
    <m/>
    <m/>
  </r>
  <r>
    <x v="232"/>
    <x v="60"/>
    <n v="75769"/>
    <n v="31803"/>
    <n v="18564"/>
    <n v="18061"/>
    <n v="7340"/>
    <n v="1"/>
    <n v="1.06"/>
    <n v="1421"/>
    <n v="1990"/>
    <m/>
    <m/>
  </r>
  <r>
    <x v="232"/>
    <x v="61"/>
    <n v="81266"/>
    <n v="33918"/>
    <n v="19206"/>
    <n v="19609"/>
    <n v="8532"/>
    <n v="1"/>
    <n v="1.1200000000000001"/>
    <n v="1330"/>
    <n v="1990"/>
    <m/>
    <m/>
  </r>
  <r>
    <x v="232"/>
    <x v="62"/>
    <n v="87494"/>
    <n v="35570"/>
    <n v="20323"/>
    <n v="22977"/>
    <n v="8623"/>
    <n v="0"/>
    <n v="1.19"/>
    <n v="1099"/>
    <n v="1990"/>
    <m/>
    <m/>
  </r>
  <r>
    <x v="232"/>
    <x v="63"/>
    <n v="89872"/>
    <n v="36927"/>
    <n v="20984"/>
    <n v="23273"/>
    <n v="8688"/>
    <n v="0"/>
    <n v="1.2"/>
    <n v="1017"/>
    <n v="1990"/>
    <m/>
    <m/>
  </r>
  <r>
    <x v="232"/>
    <x v="64"/>
    <n v="88566"/>
    <n v="34281"/>
    <n v="21125"/>
    <n v="23456"/>
    <n v="9702"/>
    <n v="1"/>
    <n v="1.1599999999999999"/>
    <n v="1908"/>
    <n v="1990"/>
    <m/>
    <m/>
  </r>
  <r>
    <x v="232"/>
    <x v="65"/>
    <n v="94350"/>
    <n v="37875"/>
    <n v="21662"/>
    <n v="25111"/>
    <n v="9701"/>
    <n v="0"/>
    <n v="1.22"/>
    <n v="3054"/>
    <n v="1990"/>
    <m/>
    <m/>
  </r>
  <r>
    <x v="233"/>
    <x v="43"/>
    <n v="9007"/>
    <n v="434"/>
    <n v="4979"/>
    <n v="3443"/>
    <n v="150"/>
    <n v="0"/>
    <n v="2.3199999999999998"/>
    <n v="0"/>
    <n v="1990"/>
    <m/>
    <m/>
  </r>
  <r>
    <x v="233"/>
    <x v="44"/>
    <n v="7722"/>
    <n v="98"/>
    <n v="2583"/>
    <n v="4892"/>
    <n v="150"/>
    <n v="0"/>
    <n v="1.93"/>
    <n v="0"/>
    <n v="1990"/>
    <m/>
    <m/>
  </r>
  <r>
    <x v="233"/>
    <x v="45"/>
    <n v="9145"/>
    <n v="0"/>
    <n v="2405"/>
    <n v="6644"/>
    <n v="95"/>
    <n v="0"/>
    <n v="2.23"/>
    <n v="186"/>
    <n v="1990"/>
    <m/>
    <m/>
  </r>
  <r>
    <x v="233"/>
    <x v="46"/>
    <n v="9272"/>
    <n v="0"/>
    <n v="2214"/>
    <n v="7000"/>
    <n v="59"/>
    <n v="0"/>
    <n v="2.21"/>
    <n v="172"/>
    <n v="1990"/>
    <m/>
    <m/>
  </r>
  <r>
    <x v="233"/>
    <x v="47"/>
    <n v="8364"/>
    <n v="72"/>
    <n v="2571"/>
    <n v="5660"/>
    <n v="61"/>
    <n v="0"/>
    <n v="1.96"/>
    <n v="192"/>
    <n v="1990"/>
    <m/>
    <m/>
  </r>
  <r>
    <x v="233"/>
    <x v="48"/>
    <n v="8351"/>
    <n v="0"/>
    <n v="2513"/>
    <n v="5776"/>
    <n v="61"/>
    <n v="0"/>
    <n v="1.93"/>
    <n v="219"/>
    <n v="1990"/>
    <m/>
    <m/>
  </r>
  <r>
    <x v="233"/>
    <x v="49"/>
    <n v="8752"/>
    <n v="0"/>
    <n v="3223"/>
    <n v="5468"/>
    <n v="61"/>
    <n v="0"/>
    <n v="1.99"/>
    <n v="257"/>
    <n v="1990"/>
    <m/>
    <m/>
  </r>
  <r>
    <x v="233"/>
    <x v="50"/>
    <n v="10275"/>
    <n v="0"/>
    <n v="3522"/>
    <n v="6691"/>
    <n v="61"/>
    <n v="0"/>
    <n v="2.31"/>
    <n v="278"/>
    <n v="1990"/>
    <m/>
    <m/>
  </r>
  <r>
    <x v="233"/>
    <x v="51"/>
    <n v="10237"/>
    <n v="0"/>
    <n v="3367"/>
    <n v="6809"/>
    <n v="61"/>
    <n v="0"/>
    <n v="2.27"/>
    <n v="274"/>
    <n v="1990"/>
    <m/>
    <m/>
  </r>
  <r>
    <x v="233"/>
    <x v="52"/>
    <n v="10383"/>
    <n v="0"/>
    <n v="3200"/>
    <n v="7122"/>
    <n v="61"/>
    <n v="0"/>
    <n v="2.2799999999999998"/>
    <n v="275"/>
    <n v="1990"/>
    <m/>
    <m/>
  </r>
  <r>
    <x v="233"/>
    <x v="53"/>
    <n v="10899"/>
    <n v="0"/>
    <n v="3614"/>
    <n v="7224"/>
    <n v="61"/>
    <n v="0"/>
    <n v="2.37"/>
    <n v="315"/>
    <n v="1990"/>
    <m/>
    <m/>
  </r>
  <r>
    <x v="233"/>
    <x v="54"/>
    <n v="12163"/>
    <n v="0"/>
    <n v="4085"/>
    <n v="8017"/>
    <n v="61"/>
    <n v="0"/>
    <n v="2.62"/>
    <n v="358"/>
    <n v="1990"/>
    <m/>
    <m/>
  </r>
  <r>
    <x v="233"/>
    <x v="55"/>
    <n v="12692"/>
    <n v="0"/>
    <n v="4188"/>
    <n v="8429"/>
    <n v="75"/>
    <n v="0"/>
    <n v="2.7"/>
    <n v="359"/>
    <n v="1990"/>
    <m/>
    <m/>
  </r>
  <r>
    <x v="233"/>
    <x v="56"/>
    <n v="13182"/>
    <n v="0"/>
    <n v="4192"/>
    <n v="8902"/>
    <n v="88"/>
    <n v="0"/>
    <n v="2.78"/>
    <n v="376"/>
    <n v="1990"/>
    <m/>
    <m/>
  </r>
  <r>
    <x v="233"/>
    <x v="57"/>
    <n v="13502"/>
    <n v="0"/>
    <n v="4093"/>
    <n v="9284"/>
    <n v="125"/>
    <n v="0"/>
    <n v="2.81"/>
    <n v="351"/>
    <n v="1990"/>
    <m/>
    <m/>
  </r>
  <r>
    <x v="233"/>
    <x v="58"/>
    <n v="15283"/>
    <n v="0"/>
    <n v="4279"/>
    <n v="10876"/>
    <n v="128"/>
    <n v="0"/>
    <n v="3.15"/>
    <n v="376"/>
    <n v="1990"/>
    <m/>
    <m/>
  </r>
  <r>
    <x v="233"/>
    <x v="59"/>
    <n v="15498"/>
    <n v="0"/>
    <n v="4422"/>
    <n v="10937"/>
    <n v="139"/>
    <n v="0"/>
    <n v="3.15"/>
    <n v="393"/>
    <n v="1990"/>
    <m/>
    <m/>
  </r>
  <r>
    <x v="233"/>
    <x v="60"/>
    <n v="13728"/>
    <n v="0"/>
    <n v="4163"/>
    <n v="9415"/>
    <n v="150"/>
    <n v="0"/>
    <n v="2.76"/>
    <n v="410"/>
    <n v="1990"/>
    <m/>
    <m/>
  </r>
  <r>
    <x v="233"/>
    <x v="61"/>
    <n v="15623"/>
    <n v="0"/>
    <n v="4636"/>
    <n v="10831"/>
    <n v="156"/>
    <n v="0"/>
    <n v="3.1"/>
    <n v="453"/>
    <n v="1990"/>
    <m/>
    <m/>
  </r>
  <r>
    <x v="233"/>
    <x v="62"/>
    <n v="17035"/>
    <n v="0"/>
    <n v="4845"/>
    <n v="11925"/>
    <n v="265"/>
    <n v="0"/>
    <n v="3.34"/>
    <n v="410"/>
    <n v="1990"/>
    <m/>
    <m/>
  </r>
  <r>
    <x v="233"/>
    <x v="63"/>
    <n v="17691"/>
    <n v="0"/>
    <n v="5070"/>
    <n v="12300"/>
    <n v="322"/>
    <n v="0"/>
    <n v="3.42"/>
    <n v="355"/>
    <n v="1990"/>
    <m/>
    <m/>
  </r>
  <r>
    <x v="233"/>
    <x v="64"/>
    <n v="18199"/>
    <n v="0"/>
    <n v="5211"/>
    <n v="12628"/>
    <n v="360"/>
    <n v="0"/>
    <n v="3.47"/>
    <n v="389"/>
    <n v="1990"/>
    <m/>
    <m/>
  </r>
  <r>
    <x v="233"/>
    <x v="65"/>
    <n v="18659"/>
    <n v="0"/>
    <n v="5453"/>
    <n v="12812"/>
    <n v="394"/>
    <n v="0"/>
    <n v="3.52"/>
    <n v="402"/>
    <n v="1990"/>
    <m/>
    <m/>
  </r>
  <r>
    <x v="234"/>
    <x v="41"/>
    <n v="8"/>
    <n v="0"/>
    <n v="8"/>
    <n v="0"/>
    <n v="0"/>
    <n v="0"/>
    <n v="0.65"/>
    <n v="0"/>
    <n v="1990"/>
    <m/>
    <m/>
  </r>
  <r>
    <x v="234"/>
    <x v="42"/>
    <n v="8"/>
    <n v="0"/>
    <n v="8"/>
    <n v="0"/>
    <n v="0"/>
    <n v="0"/>
    <n v="0.69"/>
    <n v="0"/>
    <n v="1990"/>
    <m/>
    <m/>
  </r>
  <r>
    <x v="234"/>
    <x v="43"/>
    <n v="9"/>
    <n v="0"/>
    <n v="9"/>
    <n v="0"/>
    <n v="0"/>
    <n v="0"/>
    <n v="0.71"/>
    <n v="0"/>
    <n v="1990"/>
    <m/>
    <m/>
  </r>
  <r>
    <x v="234"/>
    <x v="44"/>
    <n v="11"/>
    <n v="0"/>
    <n v="11"/>
    <n v="0"/>
    <n v="0"/>
    <n v="0"/>
    <n v="0.79"/>
    <n v="0"/>
    <n v="1990"/>
    <m/>
    <m/>
  </r>
  <r>
    <x v="234"/>
    <x v="45"/>
    <n v="12"/>
    <n v="0"/>
    <n v="12"/>
    <n v="0"/>
    <n v="0"/>
    <n v="0"/>
    <n v="0.8"/>
    <n v="0"/>
    <n v="1990"/>
    <m/>
    <m/>
  </r>
  <r>
    <x v="234"/>
    <x v="46"/>
    <n v="13"/>
    <n v="0"/>
    <n v="13"/>
    <n v="0"/>
    <n v="0"/>
    <n v="0"/>
    <n v="0.82"/>
    <n v="0"/>
    <n v="1990"/>
    <m/>
    <m/>
  </r>
  <r>
    <x v="234"/>
    <x v="47"/>
    <n v="13"/>
    <n v="0"/>
    <n v="13"/>
    <n v="0"/>
    <n v="0"/>
    <n v="0"/>
    <n v="0.79"/>
    <n v="0"/>
    <n v="1990"/>
    <m/>
    <m/>
  </r>
  <r>
    <x v="234"/>
    <x v="48"/>
    <n v="15"/>
    <n v="0"/>
    <n v="15"/>
    <n v="0"/>
    <n v="0"/>
    <n v="0"/>
    <n v="0.93"/>
    <n v="0"/>
    <n v="1990"/>
    <m/>
    <m/>
  </r>
  <r>
    <x v="234"/>
    <x v="49"/>
    <n v="16"/>
    <n v="0"/>
    <n v="16"/>
    <n v="0"/>
    <n v="0"/>
    <n v="0"/>
    <n v="0.95"/>
    <n v="0"/>
    <n v="1990"/>
    <m/>
    <m/>
  </r>
  <r>
    <x v="234"/>
    <x v="50"/>
    <n v="18"/>
    <n v="0"/>
    <n v="18"/>
    <n v="0"/>
    <n v="0"/>
    <n v="0"/>
    <n v="1"/>
    <n v="0"/>
    <n v="1990"/>
    <m/>
    <m/>
  </r>
  <r>
    <x v="234"/>
    <x v="51"/>
    <n v="19"/>
    <n v="0"/>
    <n v="19"/>
    <n v="0"/>
    <n v="0"/>
    <n v="0"/>
    <n v="1.02"/>
    <n v="0"/>
    <n v="1990"/>
    <m/>
    <m/>
  </r>
  <r>
    <x v="234"/>
    <x v="52"/>
    <n v="20"/>
    <n v="0"/>
    <n v="20"/>
    <n v="0"/>
    <n v="0"/>
    <n v="0"/>
    <n v="0.97"/>
    <n v="0"/>
    <n v="1990"/>
    <m/>
    <m/>
  </r>
  <r>
    <x v="234"/>
    <x v="53"/>
    <n v="27"/>
    <n v="0"/>
    <n v="27"/>
    <n v="0"/>
    <n v="0"/>
    <n v="0"/>
    <n v="1.1599999999999999"/>
    <n v="0"/>
    <n v="1990"/>
    <m/>
    <m/>
  </r>
  <r>
    <x v="234"/>
    <x v="54"/>
    <n v="28"/>
    <n v="0"/>
    <n v="28"/>
    <n v="0"/>
    <n v="0"/>
    <n v="0"/>
    <n v="1.08"/>
    <n v="0"/>
    <n v="1990"/>
    <m/>
    <m/>
  </r>
  <r>
    <x v="234"/>
    <x v="55"/>
    <n v="28"/>
    <n v="0"/>
    <n v="28"/>
    <n v="0"/>
    <n v="0"/>
    <n v="0"/>
    <n v="1.01"/>
    <n v="0"/>
    <n v="1990"/>
    <m/>
    <m/>
  </r>
  <r>
    <x v="234"/>
    <x v="56"/>
    <n v="33"/>
    <n v="0"/>
    <n v="33"/>
    <n v="0"/>
    <n v="0"/>
    <n v="0"/>
    <n v="1.1000000000000001"/>
    <n v="0"/>
    <n v="1990"/>
    <m/>
    <m/>
  </r>
  <r>
    <x v="234"/>
    <x v="57"/>
    <n v="39"/>
    <n v="0"/>
    <n v="39"/>
    <n v="0"/>
    <n v="0"/>
    <n v="0"/>
    <n v="1.18"/>
    <n v="0"/>
    <n v="1990"/>
    <m/>
    <m/>
  </r>
  <r>
    <x v="234"/>
    <x v="58"/>
    <n v="45"/>
    <n v="0"/>
    <n v="45"/>
    <n v="0"/>
    <n v="0"/>
    <n v="0"/>
    <n v="1.58"/>
    <n v="0"/>
    <n v="1990"/>
    <m/>
    <m/>
  </r>
  <r>
    <x v="234"/>
    <x v="59"/>
    <n v="49"/>
    <n v="0"/>
    <n v="49"/>
    <n v="0"/>
    <n v="0"/>
    <n v="0"/>
    <n v="1.65"/>
    <n v="0"/>
    <n v="1990"/>
    <m/>
    <m/>
  </r>
  <r>
    <x v="234"/>
    <x v="60"/>
    <n v="49"/>
    <n v="0"/>
    <n v="49"/>
    <n v="0"/>
    <n v="0"/>
    <n v="0"/>
    <n v="1.63"/>
    <n v="0"/>
    <n v="1990"/>
    <m/>
    <m/>
  </r>
  <r>
    <x v="234"/>
    <x v="61"/>
    <n v="52"/>
    <n v="0"/>
    <n v="52"/>
    <n v="0"/>
    <n v="0"/>
    <n v="0"/>
    <n v="1.67"/>
    <n v="0"/>
    <n v="1990"/>
    <m/>
    <m/>
  </r>
  <r>
    <x v="234"/>
    <x v="62"/>
    <n v="52"/>
    <n v="0"/>
    <n v="52"/>
    <n v="0"/>
    <n v="0"/>
    <n v="0"/>
    <n v="1.64"/>
    <n v="0"/>
    <n v="1990"/>
    <m/>
    <m/>
  </r>
  <r>
    <x v="234"/>
    <x v="63"/>
    <n v="54"/>
    <n v="0"/>
    <n v="54"/>
    <n v="0"/>
    <n v="0"/>
    <n v="0"/>
    <n v="1.68"/>
    <n v="0"/>
    <n v="1990"/>
    <m/>
    <m/>
  </r>
  <r>
    <x v="234"/>
    <x v="64"/>
    <n v="54"/>
    <n v="0"/>
    <n v="54"/>
    <n v="0"/>
    <n v="0"/>
    <n v="0"/>
    <n v="1.64"/>
    <n v="0"/>
    <n v="1990"/>
    <m/>
    <m/>
  </r>
  <r>
    <x v="234"/>
    <x v="65"/>
    <n v="56"/>
    <n v="0"/>
    <n v="56"/>
    <n v="0"/>
    <n v="0"/>
    <n v="0"/>
    <n v="1.66"/>
    <n v="0"/>
    <n v="1990"/>
    <m/>
    <m/>
  </r>
  <r>
    <x v="235"/>
    <x v="41"/>
    <n v="2"/>
    <n v="0"/>
    <n v="2"/>
    <n v="0"/>
    <n v="0"/>
    <n v="0"/>
    <s v="."/>
    <n v="0"/>
    <n v="1990"/>
    <m/>
    <m/>
  </r>
  <r>
    <x v="235"/>
    <x v="42"/>
    <n v="2"/>
    <n v="0"/>
    <n v="2"/>
    <n v="0"/>
    <n v="0"/>
    <n v="0"/>
    <s v="."/>
    <n v="0"/>
    <n v="1990"/>
    <m/>
    <m/>
  </r>
  <r>
    <x v="235"/>
    <x v="43"/>
    <n v="2"/>
    <n v="0"/>
    <n v="2"/>
    <n v="0"/>
    <n v="0"/>
    <n v="0"/>
    <s v="."/>
    <n v="0"/>
    <n v="1990"/>
    <m/>
    <m/>
  </r>
  <r>
    <x v="235"/>
    <x v="44"/>
    <n v="2"/>
    <n v="0"/>
    <n v="2"/>
    <n v="0"/>
    <n v="0"/>
    <n v="0"/>
    <s v="."/>
    <n v="0"/>
    <n v="1990"/>
    <m/>
    <m/>
  </r>
  <r>
    <x v="235"/>
    <x v="45"/>
    <n v="2"/>
    <n v="0"/>
    <n v="2"/>
    <n v="0"/>
    <n v="0"/>
    <n v="0"/>
    <s v="."/>
    <n v="0"/>
    <n v="1990"/>
    <m/>
    <m/>
  </r>
  <r>
    <x v="235"/>
    <x v="46"/>
    <n v="2"/>
    <n v="0"/>
    <n v="2"/>
    <n v="0"/>
    <n v="0"/>
    <n v="0"/>
    <s v="."/>
    <n v="0"/>
    <n v="1990"/>
    <m/>
    <m/>
  </r>
  <r>
    <x v="235"/>
    <x v="47"/>
    <n v="2"/>
    <n v="0"/>
    <n v="2"/>
    <n v="0"/>
    <n v="0"/>
    <n v="0"/>
    <s v="."/>
    <n v="0"/>
    <n v="1990"/>
    <m/>
    <m/>
  </r>
  <r>
    <x v="235"/>
    <x v="48"/>
    <n v="2"/>
    <n v="0"/>
    <n v="2"/>
    <n v="0"/>
    <n v="0"/>
    <n v="0"/>
    <s v="."/>
    <n v="0"/>
    <n v="1990"/>
    <m/>
    <m/>
  </r>
  <r>
    <x v="235"/>
    <x v="49"/>
    <n v="2"/>
    <n v="0"/>
    <n v="2"/>
    <n v="0"/>
    <n v="0"/>
    <n v="0"/>
    <s v="."/>
    <n v="0"/>
    <n v="1990"/>
    <m/>
    <m/>
  </r>
  <r>
    <x v="235"/>
    <x v="50"/>
    <n v="2"/>
    <n v="0"/>
    <n v="2"/>
    <n v="0"/>
    <n v="0"/>
    <n v="0"/>
    <s v="."/>
    <n v="0"/>
    <n v="1990"/>
    <m/>
    <m/>
  </r>
  <r>
    <x v="235"/>
    <x v="51"/>
    <n v="2"/>
    <n v="0"/>
    <n v="2"/>
    <n v="0"/>
    <n v="0"/>
    <n v="0"/>
    <s v="."/>
    <n v="0"/>
    <n v="1990"/>
    <m/>
    <m/>
  </r>
  <r>
    <x v="235"/>
    <x v="52"/>
    <n v="2"/>
    <n v="0"/>
    <n v="2"/>
    <n v="0"/>
    <n v="0"/>
    <n v="0"/>
    <s v="."/>
    <n v="0"/>
    <n v="1990"/>
    <m/>
    <m/>
  </r>
  <r>
    <x v="235"/>
    <x v="53"/>
    <n v="3"/>
    <n v="0"/>
    <n v="3"/>
    <n v="0"/>
    <n v="0"/>
    <n v="0"/>
    <s v="."/>
    <n v="0"/>
    <n v="1990"/>
    <m/>
    <m/>
  </r>
  <r>
    <x v="235"/>
    <x v="54"/>
    <n v="3"/>
    <n v="0"/>
    <n v="3"/>
    <n v="0"/>
    <n v="0"/>
    <n v="0"/>
    <s v="."/>
    <n v="0"/>
    <n v="1990"/>
    <m/>
    <m/>
  </r>
  <r>
    <x v="235"/>
    <x v="55"/>
    <n v="3"/>
    <n v="0"/>
    <n v="3"/>
    <n v="0"/>
    <n v="0"/>
    <n v="0"/>
    <s v="."/>
    <n v="0"/>
    <n v="1990"/>
    <m/>
    <m/>
  </r>
  <r>
    <x v="235"/>
    <x v="56"/>
    <n v="3"/>
    <n v="0"/>
    <n v="3"/>
    <n v="0"/>
    <n v="0"/>
    <n v="0"/>
    <s v="."/>
    <n v="0"/>
    <n v="1990"/>
    <m/>
    <m/>
  </r>
  <r>
    <x v="235"/>
    <x v="57"/>
    <n v="2"/>
    <n v="0"/>
    <n v="2"/>
    <n v="0"/>
    <n v="0"/>
    <n v="0"/>
    <s v="."/>
    <n v="0"/>
    <n v="1990"/>
    <m/>
    <m/>
  </r>
  <r>
    <x v="235"/>
    <x v="58"/>
    <n v="3"/>
    <n v="0"/>
    <n v="3"/>
    <n v="0"/>
    <n v="0"/>
    <n v="0"/>
    <s v="."/>
    <n v="0"/>
    <n v="1990"/>
    <m/>
    <m/>
  </r>
  <r>
    <x v="235"/>
    <x v="59"/>
    <n v="3"/>
    <n v="0"/>
    <n v="3"/>
    <n v="0"/>
    <n v="0"/>
    <n v="0"/>
    <s v="."/>
    <n v="0"/>
    <n v="1990"/>
    <m/>
    <m/>
  </r>
  <r>
    <x v="235"/>
    <x v="60"/>
    <n v="3"/>
    <n v="0"/>
    <n v="3"/>
    <n v="0"/>
    <n v="0"/>
    <n v="0"/>
    <s v="."/>
    <n v="0"/>
    <n v="1990"/>
    <m/>
    <m/>
  </r>
  <r>
    <x v="235"/>
    <x v="61"/>
    <n v="2"/>
    <n v="0"/>
    <n v="2"/>
    <n v="0"/>
    <n v="0"/>
    <n v="0"/>
    <s v="."/>
    <n v="0"/>
    <n v="1990"/>
    <m/>
    <m/>
  </r>
  <r>
    <x v="235"/>
    <x v="62"/>
    <n v="2"/>
    <n v="0"/>
    <n v="2"/>
    <n v="0"/>
    <n v="0"/>
    <n v="0"/>
    <s v="."/>
    <n v="0"/>
    <n v="1990"/>
    <m/>
    <m/>
  </r>
  <r>
    <x v="235"/>
    <x v="63"/>
    <n v="3"/>
    <n v="0"/>
    <n v="3"/>
    <n v="0"/>
    <n v="0"/>
    <n v="0"/>
    <s v="."/>
    <n v="0"/>
    <n v="1990"/>
    <m/>
    <m/>
  </r>
  <r>
    <x v="235"/>
    <x v="64"/>
    <n v="3"/>
    <n v="0"/>
    <n v="3"/>
    <n v="0"/>
    <n v="0"/>
    <n v="0"/>
    <s v="."/>
    <n v="0"/>
    <n v="1990"/>
    <m/>
    <m/>
  </r>
  <r>
    <x v="235"/>
    <x v="65"/>
    <n v="3"/>
    <n v="0"/>
    <n v="3"/>
    <n v="0"/>
    <n v="0"/>
    <n v="0"/>
    <s v="."/>
    <n v="0"/>
    <n v="1990"/>
    <m/>
    <m/>
  </r>
  <r>
    <x v="236"/>
    <x v="1"/>
    <n v="29"/>
    <n v="0"/>
    <n v="29"/>
    <n v="0"/>
    <n v="0"/>
    <n v="0"/>
    <n v="0.01"/>
    <n v="2"/>
    <n v="1958"/>
    <m/>
    <m/>
  </r>
  <r>
    <x v="236"/>
    <x v="2"/>
    <n v="38"/>
    <n v="0"/>
    <n v="38"/>
    <n v="0"/>
    <n v="0"/>
    <n v="0"/>
    <n v="0.01"/>
    <n v="1"/>
    <n v="1958"/>
    <m/>
    <m/>
  </r>
  <r>
    <x v="236"/>
    <x v="3"/>
    <n v="39"/>
    <n v="0"/>
    <n v="39"/>
    <n v="0"/>
    <n v="0"/>
    <n v="0"/>
    <n v="0.01"/>
    <n v="2"/>
    <n v="1958"/>
    <m/>
    <m/>
  </r>
  <r>
    <x v="236"/>
    <x v="4"/>
    <n v="57"/>
    <n v="0"/>
    <n v="54"/>
    <n v="0"/>
    <n v="3"/>
    <n v="0"/>
    <n v="0.01"/>
    <n v="0"/>
    <n v="1958"/>
    <m/>
    <m/>
  </r>
  <r>
    <x v="236"/>
    <x v="5"/>
    <n v="60"/>
    <n v="0"/>
    <n v="54"/>
    <n v="0"/>
    <n v="6"/>
    <n v="0"/>
    <n v="0.01"/>
    <n v="3"/>
    <n v="1958"/>
    <m/>
    <m/>
  </r>
  <r>
    <x v="236"/>
    <x v="6"/>
    <n v="72"/>
    <n v="0"/>
    <n v="65"/>
    <n v="0"/>
    <n v="7"/>
    <n v="0"/>
    <n v="0.01"/>
    <n v="3"/>
    <n v="1958"/>
    <m/>
    <m/>
  </r>
  <r>
    <x v="236"/>
    <x v="7"/>
    <n v="72"/>
    <n v="0"/>
    <n v="64"/>
    <n v="0"/>
    <n v="8"/>
    <n v="0"/>
    <n v="0.01"/>
    <n v="3"/>
    <n v="1958"/>
    <m/>
    <m/>
  </r>
  <r>
    <x v="236"/>
    <x v="8"/>
    <n v="76"/>
    <n v="0"/>
    <n v="64"/>
    <n v="0"/>
    <n v="12"/>
    <n v="0"/>
    <n v="0.01"/>
    <n v="3"/>
    <n v="1958"/>
    <m/>
    <m/>
  </r>
  <r>
    <x v="236"/>
    <x v="9"/>
    <n v="80"/>
    <n v="0"/>
    <n v="66"/>
    <n v="0"/>
    <n v="14"/>
    <n v="0"/>
    <n v="0.01"/>
    <n v="3"/>
    <n v="1958"/>
    <m/>
    <m/>
  </r>
  <r>
    <x v="236"/>
    <x v="10"/>
    <n v="113"/>
    <n v="0"/>
    <n v="102"/>
    <n v="0"/>
    <n v="11"/>
    <n v="0"/>
    <n v="0.02"/>
    <n v="2"/>
    <n v="1989"/>
    <m/>
    <m/>
  </r>
  <r>
    <x v="236"/>
    <x v="11"/>
    <n v="115"/>
    <n v="0"/>
    <n v="105"/>
    <n v="0"/>
    <n v="10"/>
    <n v="0"/>
    <n v="0.02"/>
    <n v="3"/>
    <n v="1989"/>
    <m/>
    <m/>
  </r>
  <r>
    <x v="236"/>
    <x v="12"/>
    <n v="111"/>
    <n v="0"/>
    <n v="102"/>
    <n v="0"/>
    <n v="9"/>
    <n v="0"/>
    <n v="0.02"/>
    <n v="3"/>
    <n v="1989"/>
    <m/>
    <m/>
  </r>
  <r>
    <x v="236"/>
    <x v="13"/>
    <n v="117"/>
    <n v="0"/>
    <n v="109"/>
    <n v="0"/>
    <n v="8"/>
    <n v="0"/>
    <n v="0.02"/>
    <n v="3"/>
    <n v="1989"/>
    <m/>
    <m/>
  </r>
  <r>
    <x v="236"/>
    <x v="14"/>
    <n v="118"/>
    <n v="0"/>
    <n v="111"/>
    <n v="0"/>
    <n v="7"/>
    <n v="0"/>
    <n v="0.02"/>
    <n v="3"/>
    <n v="1989"/>
    <m/>
    <m/>
  </r>
  <r>
    <x v="236"/>
    <x v="15"/>
    <n v="134"/>
    <n v="0"/>
    <n v="124"/>
    <n v="0"/>
    <n v="10"/>
    <n v="0"/>
    <n v="0.02"/>
    <n v="3"/>
    <n v="1989"/>
    <m/>
    <m/>
  </r>
  <r>
    <x v="236"/>
    <x v="16"/>
    <n v="171"/>
    <n v="0"/>
    <n v="153"/>
    <n v="0"/>
    <n v="18"/>
    <n v="0"/>
    <n v="0.02"/>
    <n v="1"/>
    <n v="1989"/>
    <m/>
    <m/>
  </r>
  <r>
    <x v="236"/>
    <x v="17"/>
    <n v="200"/>
    <n v="0"/>
    <n v="184"/>
    <n v="0"/>
    <n v="16"/>
    <n v="0"/>
    <n v="0.02"/>
    <n v="1"/>
    <n v="1989"/>
    <m/>
    <m/>
  </r>
  <r>
    <x v="236"/>
    <x v="18"/>
    <n v="221"/>
    <n v="0"/>
    <n v="202"/>
    <n v="0"/>
    <n v="19"/>
    <n v="0"/>
    <n v="0.03"/>
    <n v="0"/>
    <n v="1989"/>
    <m/>
    <m/>
  </r>
  <r>
    <x v="236"/>
    <x v="19"/>
    <n v="268"/>
    <n v="0"/>
    <n v="247"/>
    <n v="0"/>
    <n v="21"/>
    <n v="0"/>
    <n v="0.03"/>
    <n v="0"/>
    <n v="1989"/>
    <m/>
    <m/>
  </r>
  <r>
    <x v="236"/>
    <x v="20"/>
    <n v="321"/>
    <n v="0"/>
    <n v="297"/>
    <n v="0"/>
    <n v="24"/>
    <n v="0"/>
    <n v="0.04"/>
    <n v="0"/>
    <n v="1989"/>
    <m/>
    <m/>
  </r>
  <r>
    <x v="236"/>
    <x v="21"/>
    <n v="394"/>
    <n v="0"/>
    <n v="368"/>
    <n v="0"/>
    <n v="26"/>
    <n v="0"/>
    <n v="0.04"/>
    <n v="0"/>
    <n v="1989"/>
    <m/>
    <m/>
  </r>
  <r>
    <x v="236"/>
    <x v="22"/>
    <n v="393"/>
    <n v="0"/>
    <n v="365"/>
    <n v="0"/>
    <n v="28"/>
    <n v="0"/>
    <n v="0.04"/>
    <n v="0"/>
    <n v="1989"/>
    <m/>
    <m/>
  </r>
  <r>
    <x v="236"/>
    <x v="23"/>
    <n v="377"/>
    <n v="0"/>
    <n v="354"/>
    <n v="0"/>
    <n v="23"/>
    <n v="0"/>
    <n v="0.04"/>
    <n v="0"/>
    <n v="1989"/>
    <m/>
    <m/>
  </r>
  <r>
    <x v="236"/>
    <x v="24"/>
    <n v="322"/>
    <n v="0"/>
    <n v="303"/>
    <n v="0"/>
    <n v="19"/>
    <n v="0"/>
    <n v="0.03"/>
    <n v="0"/>
    <n v="1989"/>
    <m/>
    <m/>
  </r>
  <r>
    <x v="236"/>
    <x v="25"/>
    <n v="326"/>
    <n v="0"/>
    <n v="305"/>
    <n v="0"/>
    <n v="21"/>
    <n v="0"/>
    <n v="0.03"/>
    <n v="0"/>
    <n v="1989"/>
    <m/>
    <m/>
  </r>
  <r>
    <x v="236"/>
    <x v="26"/>
    <n v="309"/>
    <n v="0"/>
    <n v="296"/>
    <n v="0"/>
    <n v="13"/>
    <n v="0"/>
    <n v="0.03"/>
    <n v="0"/>
    <n v="1989"/>
    <m/>
    <m/>
  </r>
  <r>
    <x v="236"/>
    <x v="27"/>
    <n v="270"/>
    <n v="0"/>
    <n v="258"/>
    <n v="0"/>
    <n v="12"/>
    <n v="0"/>
    <n v="0.02"/>
    <n v="0"/>
    <n v="1989"/>
    <m/>
    <m/>
  </r>
  <r>
    <x v="236"/>
    <x v="28"/>
    <n v="220"/>
    <n v="0"/>
    <n v="209"/>
    <n v="0"/>
    <n v="11"/>
    <n v="0"/>
    <n v="0.02"/>
    <n v="0"/>
    <n v="1989"/>
    <m/>
    <m/>
  </r>
  <r>
    <x v="236"/>
    <x v="29"/>
    <n v="191"/>
    <n v="0"/>
    <n v="180"/>
    <n v="0"/>
    <n v="11"/>
    <n v="0"/>
    <n v="0.02"/>
    <n v="0"/>
    <n v="1989"/>
    <m/>
    <m/>
  </r>
  <r>
    <x v="236"/>
    <x v="30"/>
    <n v="184"/>
    <n v="0"/>
    <n v="177"/>
    <n v="0"/>
    <n v="7"/>
    <n v="0"/>
    <n v="0.01"/>
    <n v="0"/>
    <n v="1989"/>
    <m/>
    <m/>
  </r>
  <r>
    <x v="236"/>
    <x v="31"/>
    <n v="171"/>
    <n v="0"/>
    <n v="170"/>
    <n v="0"/>
    <n v="1"/>
    <n v="0"/>
    <n v="0.01"/>
    <n v="0"/>
    <n v="1989"/>
    <m/>
    <m/>
  </r>
  <r>
    <x v="236"/>
    <x v="32"/>
    <n v="144"/>
    <n v="0"/>
    <n v="143"/>
    <n v="0"/>
    <n v="1"/>
    <n v="0"/>
    <n v="0.01"/>
    <n v="0"/>
    <n v="1989"/>
    <m/>
    <m/>
  </r>
  <r>
    <x v="236"/>
    <x v="33"/>
    <n v="149"/>
    <n v="0"/>
    <n v="147"/>
    <n v="0"/>
    <n v="2"/>
    <n v="0"/>
    <n v="0.01"/>
    <n v="0"/>
    <n v="1989"/>
    <m/>
    <m/>
  </r>
  <r>
    <x v="236"/>
    <x v="34"/>
    <n v="168"/>
    <n v="0"/>
    <n v="165"/>
    <n v="0"/>
    <n v="3"/>
    <n v="0"/>
    <n v="0.01"/>
    <n v="0"/>
    <n v="1989"/>
    <m/>
    <m/>
  </r>
  <r>
    <x v="236"/>
    <x v="35"/>
    <n v="159"/>
    <n v="0"/>
    <n v="156"/>
    <n v="0"/>
    <n v="3"/>
    <n v="0"/>
    <n v="0.01"/>
    <n v="0"/>
    <n v="1989"/>
    <m/>
    <m/>
  </r>
  <r>
    <x v="236"/>
    <x v="36"/>
    <n v="169"/>
    <n v="0"/>
    <n v="166"/>
    <n v="0"/>
    <n v="3"/>
    <n v="0"/>
    <n v="0.01"/>
    <n v="0"/>
    <n v="1989"/>
    <m/>
    <m/>
  </r>
  <r>
    <x v="236"/>
    <x v="37"/>
    <n v="192"/>
    <n v="0"/>
    <n v="190"/>
    <n v="0"/>
    <n v="2"/>
    <n v="0"/>
    <n v="0.01"/>
    <n v="0"/>
    <n v="1989"/>
    <m/>
    <m/>
  </r>
  <r>
    <x v="236"/>
    <x v="38"/>
    <n v="210"/>
    <n v="0"/>
    <n v="209"/>
    <n v="0"/>
    <n v="1"/>
    <n v="0"/>
    <n v="0.01"/>
    <n v="0"/>
    <n v="1989"/>
    <m/>
    <m/>
  </r>
  <r>
    <x v="236"/>
    <x v="39"/>
    <n v="236"/>
    <n v="0"/>
    <n v="234"/>
    <n v="0"/>
    <n v="2"/>
    <n v="0"/>
    <n v="0.01"/>
    <n v="0"/>
    <n v="1989"/>
    <m/>
    <m/>
  </r>
  <r>
    <x v="236"/>
    <x v="40"/>
    <n v="219"/>
    <n v="0"/>
    <n v="217"/>
    <n v="0"/>
    <n v="2"/>
    <n v="0"/>
    <n v="0.01"/>
    <n v="0"/>
    <n v="1989"/>
    <m/>
    <m/>
  </r>
  <r>
    <x v="236"/>
    <x v="41"/>
    <n v="207"/>
    <n v="0"/>
    <n v="203"/>
    <n v="0"/>
    <n v="4"/>
    <n v="0"/>
    <n v="0.01"/>
    <n v="13"/>
    <n v="1990"/>
    <m/>
    <m/>
  </r>
  <r>
    <x v="236"/>
    <x v="42"/>
    <n v="213"/>
    <n v="0"/>
    <n v="206"/>
    <n v="0"/>
    <n v="7"/>
    <n v="0"/>
    <n v="0.01"/>
    <n v="15"/>
    <n v="1990"/>
    <m/>
    <m/>
  </r>
  <r>
    <x v="236"/>
    <x v="43"/>
    <n v="215"/>
    <n v="0"/>
    <n v="208"/>
    <n v="0"/>
    <n v="7"/>
    <n v="0"/>
    <n v="0.01"/>
    <n v="15"/>
    <n v="1990"/>
    <m/>
    <m/>
  </r>
  <r>
    <x v="236"/>
    <x v="44"/>
    <n v="213"/>
    <n v="0"/>
    <n v="206"/>
    <n v="0"/>
    <n v="7"/>
    <n v="0"/>
    <n v="0.01"/>
    <n v="15"/>
    <n v="1990"/>
    <m/>
    <m/>
  </r>
  <r>
    <x v="236"/>
    <x v="45"/>
    <n v="193"/>
    <n v="0"/>
    <n v="188"/>
    <n v="0"/>
    <n v="5"/>
    <n v="0"/>
    <n v="0.01"/>
    <n v="15"/>
    <n v="1990"/>
    <m/>
    <m/>
  </r>
  <r>
    <x v="236"/>
    <x v="46"/>
    <n v="256"/>
    <n v="0"/>
    <n v="244"/>
    <n v="0"/>
    <n v="12"/>
    <n v="0"/>
    <n v="0.01"/>
    <n v="16"/>
    <n v="1990"/>
    <m/>
    <m/>
  </r>
  <r>
    <x v="236"/>
    <x v="47"/>
    <n v="289"/>
    <n v="0"/>
    <n v="255"/>
    <n v="0"/>
    <n v="34"/>
    <n v="0"/>
    <n v="0.01"/>
    <n v="16"/>
    <n v="1990"/>
    <m/>
    <m/>
  </r>
  <r>
    <x v="236"/>
    <x v="48"/>
    <n v="302"/>
    <n v="0"/>
    <n v="263"/>
    <n v="0"/>
    <n v="39"/>
    <n v="0"/>
    <n v="0.01"/>
    <n v="12"/>
    <n v="1990"/>
    <m/>
    <m/>
  </r>
  <r>
    <x v="236"/>
    <x v="49"/>
    <n v="345"/>
    <n v="0"/>
    <n v="301"/>
    <n v="0"/>
    <n v="44"/>
    <n v="0"/>
    <n v="0.02"/>
    <n v="24"/>
    <n v="1990"/>
    <m/>
    <m/>
  </r>
  <r>
    <x v="236"/>
    <x v="50"/>
    <n v="358"/>
    <n v="0"/>
    <n v="311"/>
    <n v="0"/>
    <n v="47"/>
    <n v="0"/>
    <n v="0.02"/>
    <n v="27"/>
    <n v="1990"/>
    <m/>
    <m/>
  </r>
  <r>
    <x v="236"/>
    <x v="51"/>
    <n v="390"/>
    <n v="0"/>
    <n v="340"/>
    <n v="0"/>
    <n v="50"/>
    <n v="0"/>
    <n v="0.02"/>
    <n v="30"/>
    <n v="1990"/>
    <m/>
    <m/>
  </r>
  <r>
    <x v="236"/>
    <x v="52"/>
    <n v="412"/>
    <n v="0"/>
    <n v="353"/>
    <n v="0"/>
    <n v="59"/>
    <n v="0"/>
    <n v="0.02"/>
    <n v="30"/>
    <n v="1990"/>
    <m/>
    <m/>
  </r>
  <r>
    <x v="236"/>
    <x v="53"/>
    <n v="425"/>
    <n v="0"/>
    <n v="356"/>
    <n v="0"/>
    <n v="69"/>
    <n v="0"/>
    <n v="0.02"/>
    <n v="31"/>
    <n v="1990"/>
    <m/>
    <m/>
  </r>
  <r>
    <x v="236"/>
    <x v="54"/>
    <n v="436"/>
    <n v="0"/>
    <n v="367"/>
    <n v="0"/>
    <n v="69"/>
    <n v="0"/>
    <n v="0.02"/>
    <n v="31"/>
    <n v="1990"/>
    <m/>
    <m/>
  </r>
  <r>
    <x v="236"/>
    <x v="55"/>
    <n v="474"/>
    <n v="0"/>
    <n v="398"/>
    <n v="0"/>
    <n v="76"/>
    <n v="0"/>
    <n v="0.02"/>
    <n v="32"/>
    <n v="1990"/>
    <m/>
    <m/>
  </r>
  <r>
    <x v="236"/>
    <x v="56"/>
    <n v="592"/>
    <n v="0"/>
    <n v="506"/>
    <n v="0"/>
    <n v="86"/>
    <n v="0"/>
    <n v="0.02"/>
    <n v="32"/>
    <n v="1990"/>
    <m/>
    <m/>
  </r>
  <r>
    <x v="236"/>
    <x v="57"/>
    <n v="692"/>
    <n v="0"/>
    <n v="606"/>
    <n v="0"/>
    <n v="86"/>
    <n v="0"/>
    <n v="0.02"/>
    <n v="32"/>
    <n v="1990"/>
    <m/>
    <m/>
  </r>
  <r>
    <x v="236"/>
    <x v="58"/>
    <n v="788"/>
    <n v="0"/>
    <n v="700"/>
    <n v="0"/>
    <n v="88"/>
    <n v="0"/>
    <n v="0.03"/>
    <n v="67"/>
    <n v="1990"/>
    <m/>
    <m/>
  </r>
  <r>
    <x v="236"/>
    <x v="59"/>
    <n v="870"/>
    <n v="0"/>
    <n v="708"/>
    <n v="0"/>
    <n v="162"/>
    <n v="0"/>
    <n v="0.03"/>
    <n v="68"/>
    <n v="1990"/>
    <m/>
    <m/>
  </r>
  <r>
    <x v="236"/>
    <x v="60"/>
    <n v="922"/>
    <n v="0"/>
    <n v="764"/>
    <n v="0"/>
    <n v="158"/>
    <n v="0"/>
    <n v="0.03"/>
    <n v="71"/>
    <n v="1990"/>
    <m/>
    <m/>
  </r>
  <r>
    <x v="236"/>
    <x v="61"/>
    <n v="1069"/>
    <n v="0"/>
    <n v="886"/>
    <n v="0"/>
    <n v="183"/>
    <n v="0"/>
    <n v="0.03"/>
    <n v="74"/>
    <n v="1990"/>
    <m/>
    <m/>
  </r>
  <r>
    <x v="236"/>
    <x v="62"/>
    <n v="1163"/>
    <n v="0"/>
    <n v="936"/>
    <n v="0"/>
    <n v="227"/>
    <n v="0"/>
    <n v="0.03"/>
    <n v="77"/>
    <n v="1990"/>
    <m/>
    <m/>
  </r>
  <r>
    <x v="236"/>
    <x v="63"/>
    <n v="1110"/>
    <n v="0"/>
    <n v="868"/>
    <n v="0"/>
    <n v="242"/>
    <n v="0"/>
    <n v="0.03"/>
    <n v="79"/>
    <n v="1990"/>
    <m/>
    <m/>
  </r>
  <r>
    <x v="236"/>
    <x v="64"/>
    <n v="1328"/>
    <n v="125"/>
    <n v="929"/>
    <n v="0"/>
    <n v="275"/>
    <n v="0"/>
    <n v="0.04"/>
    <n v="79"/>
    <n v="1990"/>
    <m/>
    <m/>
  </r>
  <r>
    <x v="236"/>
    <x v="65"/>
    <n v="1426"/>
    <n v="125"/>
    <n v="1011"/>
    <n v="0"/>
    <n v="291"/>
    <n v="0"/>
    <n v="0.04"/>
    <n v="98"/>
    <n v="1990"/>
    <m/>
    <m/>
  </r>
  <r>
    <x v="237"/>
    <x v="43"/>
    <n v="172056"/>
    <n v="83382"/>
    <n v="32626"/>
    <n v="53315"/>
    <n v="2734"/>
    <n v="0"/>
    <n v="3.33"/>
    <n v="606"/>
    <n v="1990"/>
    <m/>
    <m/>
  </r>
  <r>
    <x v="237"/>
    <x v="44"/>
    <n v="147078"/>
    <n v="73642"/>
    <n v="21159"/>
    <n v="50237"/>
    <n v="2040"/>
    <n v="0"/>
    <n v="2.85"/>
    <n v="1026"/>
    <n v="1990"/>
    <m/>
    <m/>
  </r>
  <r>
    <x v="237"/>
    <x v="45"/>
    <n v="120471"/>
    <n v="57922"/>
    <n v="16328"/>
    <n v="44671"/>
    <n v="1550"/>
    <n v="0"/>
    <n v="2.34"/>
    <n v="892"/>
    <n v="1990"/>
    <m/>
    <m/>
  </r>
  <r>
    <x v="237"/>
    <x v="46"/>
    <n v="121610"/>
    <n v="58726"/>
    <n v="19076"/>
    <n v="42773"/>
    <n v="1034"/>
    <n v="0"/>
    <n v="2.38"/>
    <n v="761"/>
    <n v="1990"/>
    <m/>
    <m/>
  </r>
  <r>
    <x v="237"/>
    <x v="47"/>
    <n v="112445"/>
    <n v="50823"/>
    <n v="14413"/>
    <n v="46527"/>
    <n v="682"/>
    <n v="0"/>
    <n v="2.21"/>
    <n v="639"/>
    <n v="1990"/>
    <m/>
    <m/>
  </r>
  <r>
    <x v="237"/>
    <x v="48"/>
    <n v="93045"/>
    <n v="38965"/>
    <n v="11957"/>
    <n v="41430"/>
    <n v="693"/>
    <n v="0"/>
    <n v="1.85"/>
    <n v="545"/>
    <n v="1990"/>
    <m/>
    <m/>
  </r>
  <r>
    <x v="237"/>
    <x v="49"/>
    <n v="89620"/>
    <n v="39933"/>
    <n v="11769"/>
    <n v="37158"/>
    <n v="760"/>
    <n v="0"/>
    <n v="1.8"/>
    <n v="567"/>
    <n v="1990"/>
    <m/>
    <m/>
  </r>
  <r>
    <x v="237"/>
    <x v="50"/>
    <n v="90687"/>
    <n v="39384"/>
    <n v="10202"/>
    <n v="40308"/>
    <n v="793"/>
    <n v="0"/>
    <n v="1.84"/>
    <n v="563"/>
    <n v="1990"/>
    <m/>
    <m/>
  </r>
  <r>
    <x v="237"/>
    <x v="51"/>
    <n v="87511"/>
    <n v="39959"/>
    <n v="7939"/>
    <n v="38892"/>
    <n v="722"/>
    <n v="0"/>
    <n v="1.79"/>
    <n v="564"/>
    <n v="1990"/>
    <m/>
    <m/>
  </r>
  <r>
    <x v="237"/>
    <x v="52"/>
    <n v="87749"/>
    <n v="38695"/>
    <n v="9363"/>
    <n v="38902"/>
    <n v="789"/>
    <n v="0"/>
    <n v="1.81"/>
    <n v="209"/>
    <n v="1990"/>
    <m/>
    <m/>
  </r>
  <r>
    <x v="237"/>
    <x v="53"/>
    <n v="86907"/>
    <n v="39009"/>
    <n v="11224"/>
    <n v="35702"/>
    <n v="971"/>
    <n v="0"/>
    <n v="1.81"/>
    <n v="251"/>
    <n v="1990"/>
    <m/>
    <m/>
  </r>
  <r>
    <x v="237"/>
    <x v="54"/>
    <n v="96109"/>
    <n v="42382"/>
    <n v="12193"/>
    <n v="40320"/>
    <n v="1214"/>
    <n v="0"/>
    <n v="2.02"/>
    <n v="309"/>
    <n v="1990"/>
    <m/>
    <m/>
  </r>
  <r>
    <x v="237"/>
    <x v="55"/>
    <n v="93645"/>
    <n v="38132"/>
    <n v="12732"/>
    <n v="41334"/>
    <n v="1446"/>
    <n v="0"/>
    <n v="1.98"/>
    <n v="313"/>
    <n v="1990"/>
    <m/>
    <m/>
  </r>
  <r>
    <x v="237"/>
    <x v="56"/>
    <n v="91049"/>
    <n v="38395"/>
    <n v="10140"/>
    <n v="40857"/>
    <n v="1657"/>
    <n v="0"/>
    <n v="1.94"/>
    <n v="311"/>
    <n v="1990"/>
    <m/>
    <m/>
  </r>
  <r>
    <x v="237"/>
    <x v="57"/>
    <n v="89018"/>
    <n v="41308"/>
    <n v="10461"/>
    <n v="35381"/>
    <n v="1868"/>
    <n v="0"/>
    <n v="1.91"/>
    <n v="278"/>
    <n v="1990"/>
    <m/>
    <m/>
  </r>
  <r>
    <x v="237"/>
    <x v="58"/>
    <n v="87608"/>
    <n v="40029"/>
    <n v="11293"/>
    <n v="34246"/>
    <n v="2040"/>
    <n v="0"/>
    <n v="1.88"/>
    <n v="298"/>
    <n v="1990"/>
    <m/>
    <m/>
  </r>
  <r>
    <x v="237"/>
    <x v="59"/>
    <n v="84817"/>
    <n v="38999"/>
    <n v="10799"/>
    <n v="32990"/>
    <n v="2029"/>
    <n v="0"/>
    <n v="1.83"/>
    <n v="218"/>
    <n v="1990"/>
    <m/>
    <m/>
  </r>
  <r>
    <x v="237"/>
    <x v="60"/>
    <n v="70930"/>
    <n v="33378"/>
    <n v="10770"/>
    <n v="25491"/>
    <n v="1291"/>
    <n v="0"/>
    <n v="1.55"/>
    <n v="201"/>
    <n v="1990"/>
    <m/>
    <m/>
  </r>
  <r>
    <x v="237"/>
    <x v="61"/>
    <n v="83077"/>
    <n v="36870"/>
    <n v="10413"/>
    <n v="34508"/>
    <n v="1286"/>
    <n v="0"/>
    <n v="1.82"/>
    <n v="228"/>
    <n v="1990"/>
    <m/>
    <m/>
  </r>
  <r>
    <x v="237"/>
    <x v="62"/>
    <n v="78100"/>
    <n v="37928"/>
    <n v="9479"/>
    <n v="29262"/>
    <n v="1430"/>
    <n v="0"/>
    <n v="1.72"/>
    <n v="205"/>
    <n v="1990"/>
    <m/>
    <m/>
  </r>
  <r>
    <x v="237"/>
    <x v="63"/>
    <n v="80663"/>
    <n v="43570"/>
    <n v="8877"/>
    <n v="26876"/>
    <n v="1339"/>
    <n v="0"/>
    <n v="1.78"/>
    <n v="255"/>
    <n v="1990"/>
    <m/>
    <m/>
  </r>
  <r>
    <x v="237"/>
    <x v="64"/>
    <n v="74141"/>
    <n v="40630"/>
    <n v="7527"/>
    <n v="24643"/>
    <n v="1341"/>
    <n v="0"/>
    <n v="1.64"/>
    <n v="105"/>
    <n v="1990"/>
    <m/>
    <m/>
  </r>
  <r>
    <x v="237"/>
    <x v="65"/>
    <n v="61985"/>
    <n v="31649"/>
    <n v="8151"/>
    <n v="20874"/>
    <n v="1310"/>
    <n v="0"/>
    <n v="1.38"/>
    <n v="109"/>
    <n v="1990"/>
    <m/>
    <m/>
  </r>
  <r>
    <x v="238"/>
    <x v="10"/>
    <n v="3"/>
    <n v="0"/>
    <n v="3"/>
    <n v="0"/>
    <n v="0"/>
    <n v="0"/>
    <n v="0.03"/>
    <n v="0"/>
    <n v="1989"/>
    <m/>
    <m/>
  </r>
  <r>
    <x v="238"/>
    <x v="11"/>
    <n v="3"/>
    <n v="0"/>
    <n v="3"/>
    <n v="0"/>
    <n v="0"/>
    <n v="0"/>
    <n v="0.03"/>
    <n v="0"/>
    <n v="1989"/>
    <m/>
    <m/>
  </r>
  <r>
    <x v="238"/>
    <x v="12"/>
    <n v="3"/>
    <n v="0"/>
    <n v="3"/>
    <n v="0"/>
    <n v="0"/>
    <n v="0"/>
    <n v="0.03"/>
    <n v="0"/>
    <n v="1989"/>
    <m/>
    <m/>
  </r>
  <r>
    <x v="238"/>
    <x v="13"/>
    <n v="5"/>
    <n v="0"/>
    <n v="5"/>
    <n v="0"/>
    <n v="0"/>
    <n v="0"/>
    <n v="0.05"/>
    <n v="0"/>
    <n v="1989"/>
    <m/>
    <m/>
  </r>
  <r>
    <x v="238"/>
    <x v="14"/>
    <n v="6"/>
    <n v="0"/>
    <n v="6"/>
    <n v="0"/>
    <n v="0"/>
    <n v="0"/>
    <n v="0.05"/>
    <n v="1"/>
    <n v="1989"/>
    <m/>
    <m/>
  </r>
  <r>
    <x v="238"/>
    <x v="15"/>
    <n v="5"/>
    <n v="0"/>
    <n v="5"/>
    <n v="0"/>
    <n v="0"/>
    <n v="0"/>
    <n v="0.04"/>
    <n v="5"/>
    <n v="1989"/>
    <m/>
    <m/>
  </r>
  <r>
    <x v="238"/>
    <x v="16"/>
    <n v="6"/>
    <n v="0"/>
    <n v="6"/>
    <n v="0"/>
    <n v="0"/>
    <n v="0"/>
    <n v="0.04"/>
    <n v="7"/>
    <n v="1989"/>
    <m/>
    <m/>
  </r>
  <r>
    <x v="238"/>
    <x v="17"/>
    <n v="7"/>
    <n v="0"/>
    <n v="7"/>
    <n v="0"/>
    <n v="0"/>
    <n v="0"/>
    <n v="0.04"/>
    <n v="8"/>
    <n v="1989"/>
    <m/>
    <m/>
  </r>
  <r>
    <x v="238"/>
    <x v="18"/>
    <n v="250"/>
    <n v="0"/>
    <n v="13"/>
    <n v="238"/>
    <n v="0"/>
    <n v="0"/>
    <n v="1.5"/>
    <n v="9"/>
    <n v="1989"/>
    <m/>
    <m/>
  </r>
  <r>
    <x v="238"/>
    <x v="19"/>
    <n v="339"/>
    <n v="0"/>
    <n v="25"/>
    <n v="314"/>
    <n v="0"/>
    <n v="0"/>
    <n v="1.88"/>
    <n v="9"/>
    <n v="1989"/>
    <m/>
    <m/>
  </r>
  <r>
    <x v="238"/>
    <x v="20"/>
    <n v="5597"/>
    <n v="0"/>
    <n v="38"/>
    <n v="309"/>
    <n v="0"/>
    <n v="5250"/>
    <n v="27.8"/>
    <n v="10"/>
    <n v="1989"/>
    <m/>
    <m/>
  </r>
  <r>
    <x v="238"/>
    <x v="21"/>
    <n v="4158"/>
    <n v="0"/>
    <n v="147"/>
    <n v="120"/>
    <n v="0"/>
    <n v="3891"/>
    <n v="17.940000000000001"/>
    <n v="12"/>
    <n v="1989"/>
    <m/>
    <m/>
  </r>
  <r>
    <x v="238"/>
    <x v="22"/>
    <n v="5777"/>
    <n v="0"/>
    <n v="161"/>
    <n v="302"/>
    <n v="0"/>
    <n v="5313"/>
    <n v="21.2"/>
    <n v="20"/>
    <n v="1989"/>
    <m/>
    <m/>
  </r>
  <r>
    <x v="238"/>
    <x v="23"/>
    <n v="6396"/>
    <n v="0"/>
    <n v="221"/>
    <n v="357"/>
    <n v="0"/>
    <n v="5819"/>
    <n v="19.809999999999999"/>
    <n v="28"/>
    <n v="1989"/>
    <m/>
    <m/>
  </r>
  <r>
    <x v="238"/>
    <x v="24"/>
    <n v="8353"/>
    <n v="0"/>
    <n v="322"/>
    <n v="445"/>
    <n v="0"/>
    <n v="7586"/>
    <n v="21.8"/>
    <n v="41"/>
    <n v="1989"/>
    <m/>
    <m/>
  </r>
  <r>
    <x v="238"/>
    <x v="25"/>
    <n v="8543"/>
    <n v="0"/>
    <n v="468"/>
    <n v="490"/>
    <n v="0"/>
    <n v="7586"/>
    <n v="18.84"/>
    <n v="108"/>
    <n v="1989"/>
    <m/>
    <m/>
  </r>
  <r>
    <x v="238"/>
    <x v="26"/>
    <n v="8473"/>
    <n v="0"/>
    <n v="683"/>
    <n v="415"/>
    <n v="0"/>
    <n v="7375"/>
    <n v="15.88"/>
    <n v="189"/>
    <n v="1989"/>
    <m/>
    <m/>
  </r>
  <r>
    <x v="238"/>
    <x v="27"/>
    <n v="10813"/>
    <n v="0"/>
    <n v="1184"/>
    <n v="460"/>
    <n v="27"/>
    <n v="9143"/>
    <n v="17.32"/>
    <n v="229"/>
    <n v="1989"/>
    <m/>
    <m/>
  </r>
  <r>
    <x v="238"/>
    <x v="28"/>
    <n v="10577"/>
    <n v="0"/>
    <n v="2058"/>
    <n v="304"/>
    <n v="27"/>
    <n v="8187"/>
    <n v="14.59"/>
    <n v="325"/>
    <n v="1989"/>
    <m/>
    <m/>
  </r>
  <r>
    <x v="238"/>
    <x v="29"/>
    <n v="12221"/>
    <n v="0"/>
    <n v="2302"/>
    <n v="349"/>
    <n v="169"/>
    <n v="9401"/>
    <n v="14.75"/>
    <n v="351"/>
    <n v="1989"/>
    <m/>
    <m/>
  </r>
  <r>
    <x v="238"/>
    <x v="30"/>
    <n v="9983"/>
    <n v="0"/>
    <n v="2529"/>
    <n v="1957"/>
    <n v="173"/>
    <n v="5323"/>
    <n v="10.76"/>
    <n v="369"/>
    <n v="1989"/>
    <m/>
    <m/>
  </r>
  <r>
    <x v="238"/>
    <x v="31"/>
    <n v="10064"/>
    <n v="0"/>
    <n v="2460"/>
    <n v="2395"/>
    <n v="234"/>
    <n v="4976"/>
    <n v="9.9"/>
    <n v="507"/>
    <n v="1989"/>
    <m/>
    <m/>
  </r>
  <r>
    <x v="238"/>
    <x v="32"/>
    <n v="10051"/>
    <n v="0"/>
    <n v="3575"/>
    <n v="3043"/>
    <n v="234"/>
    <n v="3200"/>
    <n v="9.1999999999999993"/>
    <n v="534"/>
    <n v="1989"/>
    <m/>
    <m/>
  </r>
  <r>
    <x v="238"/>
    <x v="33"/>
    <n v="10055"/>
    <n v="0"/>
    <n v="3873"/>
    <n v="3187"/>
    <n v="302"/>
    <n v="2693"/>
    <n v="8.69"/>
    <n v="580"/>
    <n v="1989"/>
    <m/>
    <m/>
  </r>
  <r>
    <x v="238"/>
    <x v="34"/>
    <n v="9638"/>
    <n v="0"/>
    <n v="3843"/>
    <n v="2915"/>
    <n v="281"/>
    <n v="2599"/>
    <n v="7.92"/>
    <n v="528"/>
    <n v="1989"/>
    <m/>
    <m/>
  </r>
  <r>
    <x v="238"/>
    <x v="35"/>
    <n v="12652"/>
    <n v="0"/>
    <n v="4411"/>
    <n v="4021"/>
    <n v="545"/>
    <n v="3675"/>
    <n v="9.89"/>
    <n v="573"/>
    <n v="1989"/>
    <m/>
    <m/>
  </r>
  <r>
    <x v="238"/>
    <x v="36"/>
    <n v="13615"/>
    <n v="0"/>
    <n v="4833"/>
    <n v="5024"/>
    <n v="572"/>
    <n v="3187"/>
    <n v="10.09"/>
    <n v="547"/>
    <n v="1989"/>
    <m/>
    <m/>
  </r>
  <r>
    <x v="238"/>
    <x v="37"/>
    <n v="12881"/>
    <n v="0"/>
    <n v="4545"/>
    <n v="6037"/>
    <n v="373"/>
    <n v="1927"/>
    <n v="9.02"/>
    <n v="547"/>
    <n v="1989"/>
    <m/>
    <m/>
  </r>
  <r>
    <x v="238"/>
    <x v="38"/>
    <n v="13006"/>
    <n v="0"/>
    <n v="4425"/>
    <n v="6857"/>
    <n v="422"/>
    <n v="1302"/>
    <n v="8.57"/>
    <n v="573"/>
    <n v="1989"/>
    <m/>
    <m/>
  </r>
  <r>
    <x v="238"/>
    <x v="39"/>
    <n v="13190"/>
    <n v="0"/>
    <n v="4995"/>
    <n v="6976"/>
    <n v="447"/>
    <n v="772"/>
    <n v="8.19"/>
    <n v="265"/>
    <n v="1989"/>
    <m/>
    <m/>
  </r>
  <r>
    <x v="238"/>
    <x v="40"/>
    <n v="14859"/>
    <n v="0"/>
    <n v="5328"/>
    <n v="8477"/>
    <n v="461"/>
    <n v="593"/>
    <n v="8.69"/>
    <n v="239"/>
    <n v="1989"/>
    <m/>
    <m/>
  </r>
  <r>
    <x v="238"/>
    <x v="41"/>
    <n v="14183"/>
    <n v="0"/>
    <n v="4810"/>
    <n v="8379"/>
    <n v="443"/>
    <n v="551"/>
    <n v="7.84"/>
    <n v="248"/>
    <n v="1990"/>
    <m/>
    <m/>
  </r>
  <r>
    <x v="238"/>
    <x v="42"/>
    <n v="15547"/>
    <n v="0"/>
    <n v="4759"/>
    <n v="10043"/>
    <n v="472"/>
    <n v="273"/>
    <n v="8.14"/>
    <n v="257"/>
    <n v="1990"/>
    <m/>
    <m/>
  </r>
  <r>
    <x v="238"/>
    <x v="43"/>
    <n v="15854"/>
    <n v="0"/>
    <n v="5615"/>
    <n v="9280"/>
    <n v="517"/>
    <n v="441"/>
    <n v="7.87"/>
    <n v="257"/>
    <n v="1990"/>
    <m/>
    <m/>
  </r>
  <r>
    <x v="238"/>
    <x v="44"/>
    <n v="17993"/>
    <n v="0"/>
    <n v="7503"/>
    <n v="9716"/>
    <n v="544"/>
    <n v="231"/>
    <n v="8.48"/>
    <n v="257"/>
    <n v="1990"/>
    <m/>
    <m/>
  </r>
  <r>
    <x v="238"/>
    <x v="45"/>
    <n v="19943"/>
    <n v="0"/>
    <n v="7796"/>
    <n v="11263"/>
    <n v="680"/>
    <n v="205"/>
    <n v="8.93"/>
    <n v="274"/>
    <n v="1990"/>
    <m/>
    <m/>
  </r>
  <r>
    <x v="238"/>
    <x v="46"/>
    <n v="19264"/>
    <n v="0"/>
    <n v="6022"/>
    <n v="12247"/>
    <n v="805"/>
    <n v="189"/>
    <n v="8.1999999999999993"/>
    <n v="410"/>
    <n v="1990"/>
    <m/>
    <m/>
  </r>
  <r>
    <x v="238"/>
    <x v="47"/>
    <n v="11197"/>
    <n v="0"/>
    <n v="-4627"/>
    <n v="14803"/>
    <n v="816"/>
    <n v="205"/>
    <n v="4.53"/>
    <n v="9885"/>
    <n v="1990"/>
    <m/>
    <m/>
  </r>
  <r>
    <x v="238"/>
    <x v="48"/>
    <n v="11357"/>
    <n v="0"/>
    <n v="-4663"/>
    <n v="14508"/>
    <n v="714"/>
    <n v="798"/>
    <n v="4.3499999999999996"/>
    <n v="10070"/>
    <n v="1990"/>
    <m/>
    <m/>
  </r>
  <r>
    <x v="238"/>
    <x v="49"/>
    <n v="22224"/>
    <n v="0"/>
    <n v="5218"/>
    <n v="15258"/>
    <n v="961"/>
    <n v="787"/>
    <n v="8.07"/>
    <n v="10016"/>
    <n v="1990"/>
    <m/>
    <m/>
  </r>
  <r>
    <x v="238"/>
    <x v="50"/>
    <n v="21373"/>
    <n v="0"/>
    <n v="4178"/>
    <n v="15551"/>
    <n v="961"/>
    <n v="682"/>
    <n v="7.38"/>
    <n v="9438"/>
    <n v="1990"/>
    <m/>
    <m/>
  </r>
  <r>
    <x v="238"/>
    <x v="51"/>
    <n v="30696"/>
    <n v="0"/>
    <n v="12723"/>
    <n v="16466"/>
    <n v="830"/>
    <n v="677"/>
    <n v="10.119999999999999"/>
    <n v="9115"/>
    <n v="1990"/>
    <m/>
    <m/>
  </r>
  <r>
    <x v="238"/>
    <x v="52"/>
    <n v="27656"/>
    <n v="22"/>
    <n v="9540"/>
    <n v="16902"/>
    <n v="830"/>
    <n v="362"/>
    <n v="8.7799999999999994"/>
    <n v="8516"/>
    <n v="1990"/>
    <m/>
    <m/>
  </r>
  <r>
    <x v="238"/>
    <x v="53"/>
    <n v="23099"/>
    <n v="111"/>
    <n v="2814"/>
    <n v="18976"/>
    <n v="952"/>
    <n v="247"/>
    <n v="7.1"/>
    <n v="8170"/>
    <n v="1990"/>
    <m/>
    <m/>
  </r>
  <r>
    <x v="238"/>
    <x v="54"/>
    <n v="29136"/>
    <n v="130"/>
    <n v="7889"/>
    <n v="19709"/>
    <n v="1088"/>
    <n v="320"/>
    <n v="8.57"/>
    <n v="10882"/>
    <n v="1990"/>
    <m/>
    <m/>
  </r>
  <r>
    <x v="238"/>
    <x v="55"/>
    <n v="30881"/>
    <n v="148"/>
    <n v="7991"/>
    <n v="21036"/>
    <n v="1224"/>
    <n v="483"/>
    <n v="8.44"/>
    <n v="12287"/>
    <n v="1990"/>
    <m/>
    <m/>
  </r>
  <r>
    <x v="238"/>
    <x v="56"/>
    <n v="31674"/>
    <n v="171"/>
    <n v="8305"/>
    <n v="21350"/>
    <n v="1360"/>
    <n v="488"/>
    <n v="7.78"/>
    <n v="12470"/>
    <n v="1990"/>
    <m/>
    <m/>
  </r>
  <r>
    <x v="238"/>
    <x v="57"/>
    <n v="33781"/>
    <n v="331"/>
    <n v="8650"/>
    <n v="22533"/>
    <n v="1768"/>
    <n v="499"/>
    <n v="7.24"/>
    <n v="13660"/>
    <n v="1990"/>
    <m/>
    <m/>
  </r>
  <r>
    <x v="238"/>
    <x v="58"/>
    <n v="36986"/>
    <n v="159"/>
    <n v="9224"/>
    <n v="24917"/>
    <n v="2176"/>
    <n v="509"/>
    <n v="6.38"/>
    <n v="15310"/>
    <n v="1990"/>
    <m/>
    <m/>
  </r>
  <r>
    <x v="238"/>
    <x v="59"/>
    <n v="42911"/>
    <n v="426"/>
    <n v="9571"/>
    <n v="29422"/>
    <n v="2976"/>
    <n v="514"/>
    <n v="6.31"/>
    <n v="16047"/>
    <n v="1990"/>
    <m/>
    <m/>
  </r>
  <r>
    <x v="238"/>
    <x v="60"/>
    <n v="45803"/>
    <n v="295"/>
    <n v="11448"/>
    <n v="30969"/>
    <n v="2584"/>
    <n v="508"/>
    <n v="5.94"/>
    <n v="16150"/>
    <n v="1990"/>
    <m/>
    <m/>
  </r>
  <r>
    <x v="238"/>
    <x v="61"/>
    <n v="43854"/>
    <n v="703"/>
    <n v="8297"/>
    <n v="31896"/>
    <n v="2448"/>
    <n v="510"/>
    <n v="5.26"/>
    <n v="18488"/>
    <n v="1990"/>
    <m/>
    <m/>
  </r>
  <r>
    <x v="238"/>
    <x v="62"/>
    <n v="45116"/>
    <n v="516"/>
    <n v="6109"/>
    <n v="35527"/>
    <n v="2448"/>
    <n v="516"/>
    <n v="5.17"/>
    <n v="18713"/>
    <n v="1990"/>
    <m/>
    <m/>
  </r>
  <r>
    <x v="238"/>
    <x v="63"/>
    <n v="48101"/>
    <n v="1540"/>
    <n v="7740"/>
    <n v="36191"/>
    <n v="2094"/>
    <n v="535"/>
    <n v="5.37"/>
    <n v="19340"/>
    <n v="1990"/>
    <m/>
    <m/>
  </r>
  <r>
    <x v="238"/>
    <x v="64"/>
    <n v="46552"/>
    <n v="1947"/>
    <n v="4708"/>
    <n v="37226"/>
    <n v="2135"/>
    <n v="536"/>
    <n v="5.15"/>
    <n v="21260"/>
    <n v="1990"/>
    <m/>
    <m/>
  </r>
  <r>
    <x v="238"/>
    <x v="65"/>
    <n v="57641"/>
    <n v="2157"/>
    <n v="17922"/>
    <n v="34852"/>
    <n v="2176"/>
    <n v="534"/>
    <n v="6.34"/>
    <n v="17317"/>
    <n v="1990"/>
    <m/>
    <m/>
  </r>
  <r>
    <x v="239"/>
    <x v="230"/>
    <n v="2552"/>
    <n v="2552"/>
    <n v="0"/>
    <n v="0"/>
    <n v="0"/>
    <s v="."/>
    <s v="."/>
    <n v="0"/>
    <n v="1958"/>
    <m/>
    <m/>
  </r>
  <r>
    <x v="239"/>
    <x v="231"/>
    <n v="2553"/>
    <n v="2553"/>
    <n v="0"/>
    <n v="0"/>
    <n v="0"/>
    <s v="."/>
    <s v="."/>
    <n v="0"/>
    <n v="1958"/>
    <m/>
    <m/>
  </r>
  <r>
    <x v="239"/>
    <x v="232"/>
    <n v="2553"/>
    <n v="2553"/>
    <n v="0"/>
    <n v="0"/>
    <n v="0"/>
    <s v="."/>
    <s v="."/>
    <n v="0"/>
    <n v="1958"/>
    <m/>
    <m/>
  </r>
  <r>
    <x v="239"/>
    <x v="233"/>
    <n v="2554"/>
    <n v="2554"/>
    <n v="0"/>
    <n v="0"/>
    <n v="0"/>
    <s v="."/>
    <s v="."/>
    <n v="0"/>
    <n v="1958"/>
    <m/>
    <m/>
  </r>
  <r>
    <x v="239"/>
    <x v="234"/>
    <n v="2555"/>
    <n v="2555"/>
    <n v="0"/>
    <n v="0"/>
    <n v="0"/>
    <s v="."/>
    <s v="."/>
    <n v="0"/>
    <n v="1958"/>
    <m/>
    <m/>
  </r>
  <r>
    <x v="239"/>
    <x v="235"/>
    <n v="2731"/>
    <n v="2731"/>
    <n v="0"/>
    <n v="0"/>
    <n v="0"/>
    <s v="."/>
    <s v="."/>
    <n v="0"/>
    <n v="1958"/>
    <m/>
    <m/>
  </r>
  <r>
    <x v="239"/>
    <x v="236"/>
    <n v="2732"/>
    <n v="2732"/>
    <n v="0"/>
    <n v="0"/>
    <n v="0"/>
    <s v="."/>
    <s v="."/>
    <n v="0"/>
    <n v="1958"/>
    <m/>
    <m/>
  </r>
  <r>
    <x v="239"/>
    <x v="237"/>
    <n v="2733"/>
    <n v="2733"/>
    <n v="0"/>
    <n v="0"/>
    <n v="0"/>
    <s v="."/>
    <s v="."/>
    <n v="0"/>
    <n v="1958"/>
    <m/>
    <m/>
  </r>
  <r>
    <x v="239"/>
    <x v="238"/>
    <n v="2734"/>
    <n v="2734"/>
    <n v="0"/>
    <n v="0"/>
    <n v="0"/>
    <s v="."/>
    <s v="."/>
    <n v="0"/>
    <n v="1958"/>
    <m/>
    <m/>
  </r>
  <r>
    <x v="239"/>
    <x v="239"/>
    <n v="2734"/>
    <n v="2734"/>
    <n v="0"/>
    <n v="0"/>
    <n v="0"/>
    <s v="."/>
    <s v="."/>
    <n v="0"/>
    <n v="1958"/>
    <m/>
    <m/>
  </r>
  <r>
    <x v="239"/>
    <x v="240"/>
    <n v="2995"/>
    <n v="2995"/>
    <n v="0"/>
    <n v="0"/>
    <n v="0"/>
    <s v="."/>
    <s v="."/>
    <n v="0"/>
    <n v="1958"/>
    <m/>
    <m/>
  </r>
  <r>
    <x v="239"/>
    <x v="241"/>
    <n v="2996"/>
    <n v="2996"/>
    <n v="0"/>
    <n v="0"/>
    <n v="0"/>
    <s v="."/>
    <s v="."/>
    <n v="0"/>
    <n v="1958"/>
    <m/>
    <m/>
  </r>
  <r>
    <x v="239"/>
    <x v="242"/>
    <n v="2997"/>
    <n v="2997"/>
    <n v="0"/>
    <n v="0"/>
    <n v="0"/>
    <s v="."/>
    <s v="."/>
    <n v="0"/>
    <n v="1958"/>
    <m/>
    <m/>
  </r>
  <r>
    <x v="239"/>
    <x v="243"/>
    <n v="2998"/>
    <n v="2998"/>
    <n v="0"/>
    <n v="0"/>
    <n v="0"/>
    <s v="."/>
    <s v="."/>
    <n v="0"/>
    <n v="1958"/>
    <m/>
    <m/>
  </r>
  <r>
    <x v="239"/>
    <x v="244"/>
    <n v="2999"/>
    <n v="2999"/>
    <n v="0"/>
    <n v="0"/>
    <n v="0"/>
    <s v="."/>
    <s v="."/>
    <n v="0"/>
    <n v="1958"/>
    <m/>
    <m/>
  </r>
  <r>
    <x v="239"/>
    <x v="245"/>
    <n v="3346"/>
    <n v="3346"/>
    <n v="0"/>
    <n v="0"/>
    <n v="0"/>
    <s v="."/>
    <s v="."/>
    <n v="0"/>
    <n v="1958"/>
    <m/>
    <m/>
  </r>
  <r>
    <x v="239"/>
    <x v="246"/>
    <n v="3347"/>
    <n v="3347"/>
    <n v="0"/>
    <n v="0"/>
    <n v="0"/>
    <s v="."/>
    <s v="."/>
    <n v="0"/>
    <n v="1958"/>
    <m/>
    <m/>
  </r>
  <r>
    <x v="239"/>
    <x v="247"/>
    <n v="3348"/>
    <n v="3348"/>
    <n v="0"/>
    <n v="0"/>
    <n v="0"/>
    <s v="."/>
    <s v="."/>
    <n v="0"/>
    <n v="1958"/>
    <m/>
    <m/>
  </r>
  <r>
    <x v="239"/>
    <x v="248"/>
    <n v="3349"/>
    <n v="3349"/>
    <n v="0"/>
    <n v="0"/>
    <n v="0"/>
    <s v="."/>
    <s v="."/>
    <n v="0"/>
    <n v="1958"/>
    <m/>
    <m/>
  </r>
  <r>
    <x v="239"/>
    <x v="249"/>
    <n v="3350"/>
    <n v="3350"/>
    <n v="0"/>
    <n v="0"/>
    <n v="0"/>
    <s v="."/>
    <s v="."/>
    <n v="0"/>
    <n v="1958"/>
    <m/>
    <m/>
  </r>
  <r>
    <x v="239"/>
    <x v="250"/>
    <n v="3715"/>
    <n v="3715"/>
    <n v="0"/>
    <n v="0"/>
    <n v="0"/>
    <s v="."/>
    <s v="."/>
    <n v="0"/>
    <n v="1958"/>
    <m/>
    <m/>
  </r>
  <r>
    <x v="239"/>
    <x v="251"/>
    <n v="3716"/>
    <n v="3716"/>
    <n v="0"/>
    <n v="0"/>
    <n v="0"/>
    <s v="."/>
    <s v="."/>
    <n v="0"/>
    <n v="1958"/>
    <m/>
    <m/>
  </r>
  <r>
    <x v="239"/>
    <x v="252"/>
    <n v="3717"/>
    <n v="3717"/>
    <n v="0"/>
    <n v="0"/>
    <n v="0"/>
    <s v="."/>
    <s v="."/>
    <n v="0"/>
    <n v="1958"/>
    <m/>
    <m/>
  </r>
  <r>
    <x v="239"/>
    <x v="253"/>
    <n v="3718"/>
    <n v="3718"/>
    <n v="0"/>
    <n v="0"/>
    <n v="0"/>
    <s v="."/>
    <s v="."/>
    <n v="0"/>
    <n v="1958"/>
    <m/>
    <m/>
  </r>
  <r>
    <x v="239"/>
    <x v="254"/>
    <n v="3719"/>
    <n v="3719"/>
    <n v="0"/>
    <n v="0"/>
    <n v="0"/>
    <s v="."/>
    <s v="."/>
    <n v="0"/>
    <n v="1958"/>
    <m/>
    <m/>
  </r>
  <r>
    <x v="239"/>
    <x v="255"/>
    <n v="4104"/>
    <n v="4104"/>
    <n v="0"/>
    <n v="0"/>
    <n v="0"/>
    <s v="."/>
    <s v="."/>
    <n v="0"/>
    <n v="1958"/>
    <m/>
    <m/>
  </r>
  <r>
    <x v="239"/>
    <x v="256"/>
    <n v="4105"/>
    <n v="4105"/>
    <n v="0"/>
    <n v="0"/>
    <n v="0"/>
    <s v="."/>
    <s v="."/>
    <n v="0"/>
    <n v="1958"/>
    <m/>
    <m/>
  </r>
  <r>
    <x v="239"/>
    <x v="257"/>
    <n v="4106"/>
    <n v="4106"/>
    <n v="0"/>
    <n v="0"/>
    <n v="0"/>
    <s v="."/>
    <s v="."/>
    <n v="0"/>
    <n v="1958"/>
    <m/>
    <m/>
  </r>
  <r>
    <x v="239"/>
    <x v="258"/>
    <n v="4107"/>
    <n v="4107"/>
    <n v="0"/>
    <n v="0"/>
    <n v="0"/>
    <s v="."/>
    <s v="."/>
    <n v="0"/>
    <n v="1958"/>
    <m/>
    <m/>
  </r>
  <r>
    <x v="239"/>
    <x v="259"/>
    <n v="4109"/>
    <n v="4109"/>
    <n v="0"/>
    <n v="0"/>
    <n v="0"/>
    <s v="."/>
    <s v="."/>
    <n v="0"/>
    <n v="1958"/>
    <m/>
    <m/>
  </r>
  <r>
    <x v="239"/>
    <x v="260"/>
    <n v="4597"/>
    <n v="4597"/>
    <n v="0"/>
    <n v="0"/>
    <n v="0"/>
    <s v="."/>
    <s v="."/>
    <n v="0"/>
    <n v="1958"/>
    <m/>
    <m/>
  </r>
  <r>
    <x v="239"/>
    <x v="261"/>
    <n v="4598"/>
    <n v="4598"/>
    <n v="0"/>
    <n v="0"/>
    <n v="0"/>
    <s v="."/>
    <s v="."/>
    <n v="0"/>
    <n v="1958"/>
    <m/>
    <m/>
  </r>
  <r>
    <x v="239"/>
    <x v="262"/>
    <n v="4600"/>
    <n v="4600"/>
    <n v="0"/>
    <n v="0"/>
    <n v="0"/>
    <s v="."/>
    <s v="."/>
    <n v="0"/>
    <n v="1958"/>
    <m/>
    <m/>
  </r>
  <r>
    <x v="239"/>
    <x v="263"/>
    <n v="4601"/>
    <n v="4601"/>
    <n v="0"/>
    <n v="0"/>
    <n v="0"/>
    <s v="."/>
    <s v="."/>
    <n v="0"/>
    <n v="1958"/>
    <m/>
    <m/>
  </r>
  <r>
    <x v="239"/>
    <x v="198"/>
    <n v="4603"/>
    <n v="4603"/>
    <n v="0"/>
    <n v="0"/>
    <n v="0"/>
    <s v="."/>
    <s v="."/>
    <n v="0"/>
    <n v="1958"/>
    <m/>
    <m/>
  </r>
  <r>
    <x v="239"/>
    <x v="199"/>
    <n v="5226"/>
    <n v="5226"/>
    <n v="0"/>
    <n v="0"/>
    <n v="0"/>
    <s v="."/>
    <s v="."/>
    <n v="0"/>
    <n v="1958"/>
    <m/>
    <m/>
  </r>
  <r>
    <x v="239"/>
    <x v="200"/>
    <n v="5228"/>
    <n v="5228"/>
    <n v="0"/>
    <n v="0"/>
    <n v="0"/>
    <s v="."/>
    <s v="."/>
    <n v="0"/>
    <n v="1958"/>
    <m/>
    <m/>
  </r>
  <r>
    <x v="239"/>
    <x v="201"/>
    <n v="5229"/>
    <n v="5229"/>
    <n v="0"/>
    <n v="0"/>
    <n v="0"/>
    <s v="."/>
    <s v="."/>
    <n v="0"/>
    <n v="1958"/>
    <m/>
    <m/>
  </r>
  <r>
    <x v="239"/>
    <x v="202"/>
    <n v="5231"/>
    <n v="5231"/>
    <n v="0"/>
    <n v="0"/>
    <n v="0"/>
    <s v="."/>
    <s v="."/>
    <n v="0"/>
    <n v="1958"/>
    <m/>
    <m/>
  </r>
  <r>
    <x v="239"/>
    <x v="203"/>
    <n v="5233"/>
    <n v="5233"/>
    <n v="0"/>
    <n v="0"/>
    <n v="0"/>
    <s v="."/>
    <s v="."/>
    <n v="0"/>
    <n v="1958"/>
    <m/>
    <m/>
  </r>
  <r>
    <x v="239"/>
    <x v="204"/>
    <n v="5845"/>
    <n v="5845"/>
    <n v="0"/>
    <n v="0"/>
    <n v="0"/>
    <s v="."/>
    <s v="."/>
    <n v="0"/>
    <n v="1958"/>
    <m/>
    <m/>
  </r>
  <r>
    <x v="239"/>
    <x v="205"/>
    <n v="5847"/>
    <n v="5847"/>
    <n v="0"/>
    <n v="0"/>
    <n v="0"/>
    <s v="."/>
    <s v="."/>
    <n v="0"/>
    <n v="1958"/>
    <m/>
    <m/>
  </r>
  <r>
    <x v="239"/>
    <x v="206"/>
    <n v="5849"/>
    <n v="5849"/>
    <n v="0"/>
    <n v="0"/>
    <n v="0"/>
    <s v="."/>
    <s v="."/>
    <n v="0"/>
    <n v="1958"/>
    <m/>
    <m/>
  </r>
  <r>
    <x v="239"/>
    <x v="207"/>
    <n v="5850"/>
    <n v="5850"/>
    <n v="0"/>
    <n v="0"/>
    <n v="0"/>
    <s v="."/>
    <s v="."/>
    <n v="0"/>
    <n v="1958"/>
    <m/>
    <m/>
  </r>
  <r>
    <x v="239"/>
    <x v="208"/>
    <n v="5852"/>
    <n v="5852"/>
    <n v="0"/>
    <n v="0"/>
    <n v="0"/>
    <s v="."/>
    <s v="."/>
    <n v="0"/>
    <n v="1958"/>
    <m/>
    <m/>
  </r>
  <r>
    <x v="239"/>
    <x v="209"/>
    <n v="6117"/>
    <n v="6117"/>
    <n v="0"/>
    <n v="0"/>
    <n v="0"/>
    <s v="."/>
    <s v="."/>
    <n v="0"/>
    <n v="1958"/>
    <m/>
    <m/>
  </r>
  <r>
    <x v="239"/>
    <x v="210"/>
    <n v="6425"/>
    <n v="6425"/>
    <n v="0"/>
    <n v="0"/>
    <n v="0"/>
    <s v="."/>
    <s v="."/>
    <n v="0"/>
    <n v="1958"/>
    <m/>
    <m/>
  </r>
  <r>
    <x v="239"/>
    <x v="211"/>
    <n v="6691"/>
    <n v="6691"/>
    <n v="0"/>
    <n v="0"/>
    <n v="0"/>
    <s v="."/>
    <s v="."/>
    <n v="0"/>
    <n v="1958"/>
    <m/>
    <m/>
  </r>
  <r>
    <x v="239"/>
    <x v="212"/>
    <n v="7041"/>
    <n v="7041"/>
    <n v="0"/>
    <n v="0"/>
    <n v="0"/>
    <s v="."/>
    <s v="."/>
    <n v="0"/>
    <n v="1958"/>
    <m/>
    <m/>
  </r>
  <r>
    <x v="239"/>
    <x v="213"/>
    <n v="7269"/>
    <n v="7269"/>
    <n v="0"/>
    <n v="0"/>
    <n v="0"/>
    <s v="."/>
    <s v="."/>
    <n v="0"/>
    <n v="1958"/>
    <m/>
    <m/>
  </r>
  <r>
    <x v="239"/>
    <x v="214"/>
    <n v="7290"/>
    <n v="7290"/>
    <n v="0"/>
    <n v="0"/>
    <n v="0"/>
    <s v="."/>
    <s v="."/>
    <n v="0"/>
    <n v="1958"/>
    <m/>
    <m/>
  </r>
  <r>
    <x v="239"/>
    <x v="197"/>
    <n v="7328"/>
    <n v="7328"/>
    <n v="0"/>
    <n v="0"/>
    <n v="0"/>
    <s v="."/>
    <s v="."/>
    <n v="0"/>
    <n v="1958"/>
    <m/>
    <m/>
  </r>
  <r>
    <x v="239"/>
    <x v="215"/>
    <n v="8240"/>
    <n v="8240"/>
    <n v="0"/>
    <n v="0"/>
    <n v="0"/>
    <s v="."/>
    <s v="."/>
    <n v="0"/>
    <n v="1958"/>
    <m/>
    <m/>
  </r>
  <r>
    <x v="239"/>
    <x v="216"/>
    <n v="8278"/>
    <n v="8278"/>
    <n v="0"/>
    <n v="0"/>
    <n v="0"/>
    <s v="."/>
    <s v="."/>
    <n v="0"/>
    <n v="1958"/>
    <m/>
    <m/>
  </r>
  <r>
    <x v="239"/>
    <x v="217"/>
    <n v="8587"/>
    <n v="8587"/>
    <n v="0"/>
    <n v="0"/>
    <n v="0"/>
    <s v="."/>
    <s v="."/>
    <n v="0"/>
    <n v="1958"/>
    <m/>
    <m/>
  </r>
  <r>
    <x v="239"/>
    <x v="218"/>
    <n v="9075"/>
    <n v="9075"/>
    <n v="0"/>
    <n v="0"/>
    <n v="0"/>
    <s v="."/>
    <s v="."/>
    <n v="0"/>
    <n v="1958"/>
    <m/>
    <m/>
  </r>
  <r>
    <x v="239"/>
    <x v="164"/>
    <n v="9077"/>
    <n v="9077"/>
    <n v="0"/>
    <n v="0"/>
    <n v="0"/>
    <s v="."/>
    <s v="."/>
    <n v="0"/>
    <n v="1958"/>
    <m/>
    <m/>
  </r>
  <r>
    <x v="239"/>
    <x v="219"/>
    <n v="9080"/>
    <n v="9080"/>
    <n v="0"/>
    <n v="0"/>
    <n v="0"/>
    <s v="."/>
    <s v="."/>
    <n v="0"/>
    <n v="1958"/>
    <m/>
    <m/>
  </r>
  <r>
    <x v="239"/>
    <x v="220"/>
    <n v="9083"/>
    <n v="9083"/>
    <n v="0"/>
    <n v="0"/>
    <n v="0"/>
    <s v="."/>
    <s v="."/>
    <n v="0"/>
    <n v="1958"/>
    <m/>
    <m/>
  </r>
  <r>
    <x v="239"/>
    <x v="221"/>
    <n v="9086"/>
    <n v="9086"/>
    <n v="0"/>
    <n v="0"/>
    <n v="0"/>
    <s v="."/>
    <s v="."/>
    <n v="0"/>
    <n v="1958"/>
    <m/>
    <m/>
  </r>
  <r>
    <x v="239"/>
    <x v="222"/>
    <n v="9706"/>
    <n v="9706"/>
    <n v="0"/>
    <n v="0"/>
    <n v="0"/>
    <s v="."/>
    <s v="."/>
    <n v="0"/>
    <n v="1958"/>
    <m/>
    <m/>
  </r>
  <r>
    <x v="239"/>
    <x v="223"/>
    <n v="10081"/>
    <n v="10081"/>
    <n v="0"/>
    <n v="0"/>
    <n v="0"/>
    <s v="."/>
    <s v="."/>
    <n v="0"/>
    <n v="1958"/>
    <m/>
    <m/>
  </r>
  <r>
    <x v="239"/>
    <x v="224"/>
    <n v="10201"/>
    <n v="10201"/>
    <n v="0"/>
    <n v="0"/>
    <n v="0"/>
    <s v="."/>
    <s v="."/>
    <n v="0"/>
    <n v="1958"/>
    <m/>
    <m/>
  </r>
  <r>
    <x v="239"/>
    <x v="225"/>
    <n v="10395"/>
    <n v="10395"/>
    <n v="0"/>
    <n v="0"/>
    <n v="0"/>
    <s v="."/>
    <s v="."/>
    <n v="0"/>
    <n v="1958"/>
    <m/>
    <m/>
  </r>
  <r>
    <x v="239"/>
    <x v="226"/>
    <n v="10623"/>
    <n v="10623"/>
    <n v="0"/>
    <n v="0"/>
    <n v="0"/>
    <s v="."/>
    <s v="."/>
    <n v="0"/>
    <n v="1958"/>
    <m/>
    <m/>
  </r>
  <r>
    <x v="239"/>
    <x v="227"/>
    <n v="11309"/>
    <n v="11309"/>
    <n v="0"/>
    <n v="0"/>
    <n v="0"/>
    <s v="."/>
    <s v="."/>
    <n v="0"/>
    <n v="1958"/>
    <m/>
    <m/>
  </r>
  <r>
    <x v="239"/>
    <x v="228"/>
    <n v="11442"/>
    <n v="11442"/>
    <n v="0"/>
    <n v="0"/>
    <n v="0"/>
    <s v="."/>
    <s v="."/>
    <n v="0"/>
    <n v="1958"/>
    <m/>
    <m/>
  </r>
  <r>
    <x v="239"/>
    <x v="229"/>
    <n v="11469"/>
    <n v="11469"/>
    <n v="0"/>
    <n v="0"/>
    <n v="0"/>
    <s v="."/>
    <s v="."/>
    <n v="0"/>
    <n v="1958"/>
    <m/>
    <m/>
  </r>
  <r>
    <x v="239"/>
    <x v="165"/>
    <n v="11555"/>
    <n v="11555"/>
    <n v="0"/>
    <n v="0"/>
    <n v="0"/>
    <s v="."/>
    <s v="."/>
    <n v="0"/>
    <n v="1958"/>
    <m/>
    <m/>
  </r>
  <r>
    <x v="239"/>
    <x v="166"/>
    <n v="11607"/>
    <n v="11607"/>
    <n v="0"/>
    <n v="0"/>
    <n v="0"/>
    <s v="."/>
    <s v="."/>
    <n v="0"/>
    <n v="1958"/>
    <m/>
    <m/>
  </r>
  <r>
    <x v="239"/>
    <x v="167"/>
    <n v="11701"/>
    <n v="11701"/>
    <n v="0"/>
    <n v="0"/>
    <n v="0"/>
    <s v="."/>
    <s v="."/>
    <n v="0"/>
    <n v="1958"/>
    <m/>
    <m/>
  </r>
  <r>
    <x v="239"/>
    <x v="168"/>
    <n v="12151"/>
    <n v="12151"/>
    <n v="0"/>
    <n v="0"/>
    <n v="0"/>
    <s v="."/>
    <s v="."/>
    <n v="0"/>
    <n v="1958"/>
    <m/>
    <m/>
  </r>
  <r>
    <x v="239"/>
    <x v="169"/>
    <n v="12793"/>
    <n v="12793"/>
    <n v="0"/>
    <n v="0"/>
    <n v="0"/>
    <s v="."/>
    <s v="."/>
    <n v="0"/>
    <n v="1958"/>
    <m/>
    <m/>
  </r>
  <r>
    <x v="239"/>
    <x v="170"/>
    <n v="13396"/>
    <n v="13396"/>
    <n v="0"/>
    <n v="0"/>
    <n v="0"/>
    <s v="."/>
    <s v="."/>
    <n v="0"/>
    <n v="1958"/>
    <m/>
    <m/>
  </r>
  <r>
    <x v="239"/>
    <x v="171"/>
    <n v="13535"/>
    <n v="13535"/>
    <n v="0"/>
    <n v="0"/>
    <n v="0"/>
    <s v="."/>
    <s v="."/>
    <n v="0"/>
    <n v="1958"/>
    <m/>
    <m/>
  </r>
  <r>
    <x v="239"/>
    <x v="172"/>
    <n v="13686"/>
    <n v="13686"/>
    <n v="0"/>
    <n v="0"/>
    <n v="0"/>
    <s v="."/>
    <s v="."/>
    <n v="0"/>
    <n v="1958"/>
    <m/>
    <m/>
  </r>
  <r>
    <x v="239"/>
    <x v="173"/>
    <n v="14255"/>
    <n v="14255"/>
    <n v="0"/>
    <n v="0"/>
    <n v="0"/>
    <s v="."/>
    <s v="."/>
    <n v="0"/>
    <n v="1958"/>
    <m/>
    <m/>
  </r>
  <r>
    <x v="239"/>
    <x v="174"/>
    <n v="14353"/>
    <n v="14353"/>
    <n v="0"/>
    <n v="0"/>
    <n v="0"/>
    <s v="."/>
    <s v="."/>
    <n v="0"/>
    <n v="1958"/>
    <m/>
    <m/>
  </r>
  <r>
    <x v="239"/>
    <x v="175"/>
    <n v="14557"/>
    <n v="14557"/>
    <n v="0"/>
    <n v="0"/>
    <n v="0"/>
    <s v="."/>
    <s v="."/>
    <n v="0"/>
    <n v="1958"/>
    <m/>
    <m/>
  </r>
  <r>
    <x v="239"/>
    <x v="176"/>
    <n v="18522"/>
    <n v="18522"/>
    <n v="0"/>
    <n v="0"/>
    <n v="0"/>
    <s v="."/>
    <s v="."/>
    <n v="0"/>
    <n v="1958"/>
    <m/>
    <m/>
  </r>
  <r>
    <x v="239"/>
    <x v="177"/>
    <n v="17949"/>
    <n v="17949"/>
    <n v="0"/>
    <n v="0"/>
    <n v="0"/>
    <s v="."/>
    <s v="."/>
    <n v="0"/>
    <n v="1958"/>
    <m/>
    <m/>
  </r>
  <r>
    <x v="239"/>
    <x v="178"/>
    <n v="17901"/>
    <n v="17901"/>
    <n v="0"/>
    <n v="0"/>
    <n v="0"/>
    <s v="."/>
    <s v="."/>
    <n v="0"/>
    <n v="1958"/>
    <m/>
    <m/>
  </r>
  <r>
    <x v="239"/>
    <x v="179"/>
    <n v="17875"/>
    <n v="17875"/>
    <n v="0"/>
    <n v="0"/>
    <n v="0"/>
    <s v="."/>
    <s v="."/>
    <n v="0"/>
    <n v="1958"/>
    <m/>
    <m/>
  </r>
  <r>
    <x v="239"/>
    <x v="180"/>
    <n v="17887"/>
    <n v="17887"/>
    <n v="0"/>
    <n v="0"/>
    <n v="0"/>
    <s v="."/>
    <s v="."/>
    <n v="0"/>
    <n v="1958"/>
    <m/>
    <m/>
  </r>
  <r>
    <x v="239"/>
    <x v="181"/>
    <n v="17812"/>
    <n v="17812"/>
    <n v="0"/>
    <n v="0"/>
    <n v="0"/>
    <s v="."/>
    <s v="."/>
    <n v="0"/>
    <n v="1958"/>
    <m/>
    <m/>
  </r>
  <r>
    <x v="239"/>
    <x v="182"/>
    <n v="20864"/>
    <n v="20864"/>
    <n v="0"/>
    <n v="0"/>
    <n v="0"/>
    <s v="."/>
    <s v="."/>
    <n v="0"/>
    <n v="1958"/>
    <m/>
    <m/>
  </r>
  <r>
    <x v="239"/>
    <x v="183"/>
    <n v="20134"/>
    <n v="20134"/>
    <n v="0"/>
    <n v="0"/>
    <n v="0"/>
    <s v="."/>
    <s v="."/>
    <n v="0"/>
    <n v="1958"/>
    <m/>
    <m/>
  </r>
  <r>
    <x v="239"/>
    <x v="184"/>
    <n v="20691"/>
    <n v="20691"/>
    <n v="0"/>
    <n v="0"/>
    <n v="0"/>
    <s v="."/>
    <s v="."/>
    <n v="0"/>
    <n v="1958"/>
    <m/>
    <m/>
  </r>
  <r>
    <x v="239"/>
    <x v="185"/>
    <n v="21228"/>
    <n v="21228"/>
    <n v="0"/>
    <n v="0"/>
    <n v="0"/>
    <s v="."/>
    <s v="."/>
    <n v="0"/>
    <n v="1958"/>
    <m/>
    <m/>
  </r>
  <r>
    <x v="239"/>
    <x v="186"/>
    <n v="22096"/>
    <n v="22096"/>
    <n v="0"/>
    <n v="0"/>
    <n v="0"/>
    <s v="."/>
    <s v="."/>
    <n v="0"/>
    <n v="1958"/>
    <m/>
    <m/>
  </r>
  <r>
    <x v="239"/>
    <x v="187"/>
    <n v="22336"/>
    <n v="22336"/>
    <n v="0"/>
    <n v="0"/>
    <n v="0"/>
    <s v="."/>
    <s v="."/>
    <n v="0"/>
    <n v="1958"/>
    <m/>
    <m/>
  </r>
  <r>
    <x v="239"/>
    <x v="188"/>
    <n v="23300"/>
    <n v="23300"/>
    <n v="0"/>
    <n v="0"/>
    <n v="0"/>
    <s v="."/>
    <s v="."/>
    <n v="0"/>
    <n v="1958"/>
    <m/>
    <m/>
  </r>
  <r>
    <x v="239"/>
    <x v="189"/>
    <n v="24316"/>
    <n v="24316"/>
    <n v="0"/>
    <n v="0"/>
    <n v="0"/>
    <s v="."/>
    <s v="."/>
    <n v="0"/>
    <n v="1958"/>
    <m/>
    <m/>
  </r>
  <r>
    <x v="239"/>
    <x v="190"/>
    <n v="25511"/>
    <n v="25511"/>
    <n v="0"/>
    <n v="0"/>
    <n v="0"/>
    <s v="."/>
    <s v="."/>
    <n v="0"/>
    <n v="1958"/>
    <m/>
    <m/>
  </r>
  <r>
    <x v="239"/>
    <x v="191"/>
    <n v="27289"/>
    <n v="27289"/>
    <n v="0"/>
    <n v="0"/>
    <n v="0"/>
    <s v="."/>
    <s v="."/>
    <n v="0"/>
    <n v="1958"/>
    <m/>
    <m/>
  </r>
  <r>
    <x v="239"/>
    <x v="192"/>
    <n v="26117"/>
    <n v="26117"/>
    <n v="0"/>
    <n v="0"/>
    <n v="0"/>
    <s v="."/>
    <s v="."/>
    <n v="0"/>
    <n v="1958"/>
    <m/>
    <m/>
  </r>
  <r>
    <x v="239"/>
    <x v="193"/>
    <n v="28261"/>
    <n v="28261"/>
    <n v="0"/>
    <n v="0"/>
    <n v="0"/>
    <s v="."/>
    <s v="."/>
    <n v="0"/>
    <n v="1958"/>
    <m/>
    <m/>
  </r>
  <r>
    <x v="239"/>
    <x v="194"/>
    <n v="29827"/>
    <n v="29827"/>
    <n v="0"/>
    <n v="0"/>
    <n v="0"/>
    <s v="."/>
    <s v="."/>
    <n v="0"/>
    <n v="1958"/>
    <m/>
    <m/>
  </r>
  <r>
    <x v="239"/>
    <x v="195"/>
    <n v="31661"/>
    <n v="31661"/>
    <n v="0"/>
    <n v="0"/>
    <n v="0"/>
    <s v="."/>
    <s v="."/>
    <n v="0"/>
    <n v="1958"/>
    <m/>
    <m/>
  </r>
  <r>
    <x v="239"/>
    <x v="196"/>
    <n v="33462"/>
    <n v="33462"/>
    <n v="0"/>
    <n v="0"/>
    <n v="0"/>
    <s v="."/>
    <s v="."/>
    <n v="0"/>
    <n v="1958"/>
    <m/>
    <m/>
  </r>
  <r>
    <x v="239"/>
    <x v="128"/>
    <n v="31838"/>
    <n v="31838"/>
    <n v="0"/>
    <n v="0"/>
    <n v="0"/>
    <s v="."/>
    <s v="."/>
    <n v="0"/>
    <n v="1958"/>
    <m/>
    <m/>
  </r>
  <r>
    <x v="239"/>
    <x v="129"/>
    <n v="31725"/>
    <n v="31725"/>
    <n v="0"/>
    <n v="0"/>
    <n v="0"/>
    <s v="."/>
    <s v="."/>
    <n v="0"/>
    <n v="1958"/>
    <m/>
    <m/>
  </r>
  <r>
    <x v="239"/>
    <x v="130"/>
    <n v="31550"/>
    <n v="31550"/>
    <n v="0"/>
    <n v="0"/>
    <n v="0"/>
    <s v="."/>
    <s v="."/>
    <n v="0"/>
    <n v="1958"/>
    <m/>
    <m/>
  </r>
  <r>
    <x v="239"/>
    <x v="131"/>
    <n v="38019"/>
    <n v="38019"/>
    <n v="0"/>
    <n v="0"/>
    <n v="0"/>
    <s v="."/>
    <s v="."/>
    <n v="0"/>
    <n v="1958"/>
    <m/>
    <m/>
  </r>
  <r>
    <x v="239"/>
    <x v="132"/>
    <n v="35601"/>
    <n v="35601"/>
    <n v="0"/>
    <n v="0"/>
    <n v="0"/>
    <s v="."/>
    <s v="."/>
    <n v="0"/>
    <n v="1958"/>
    <m/>
    <m/>
  </r>
  <r>
    <x v="239"/>
    <x v="133"/>
    <n v="38312"/>
    <n v="38312"/>
    <n v="0"/>
    <n v="0"/>
    <n v="0"/>
    <s v="."/>
    <s v="."/>
    <n v="0"/>
    <n v="1958"/>
    <m/>
    <m/>
  </r>
  <r>
    <x v="239"/>
    <x v="134"/>
    <n v="37626"/>
    <n v="37624"/>
    <n v="2"/>
    <n v="0"/>
    <n v="0"/>
    <s v="."/>
    <s v="."/>
    <n v="0"/>
    <n v="1958"/>
    <m/>
    <m/>
  </r>
  <r>
    <x v="239"/>
    <x v="135"/>
    <n v="36876"/>
    <n v="36873"/>
    <n v="3"/>
    <n v="0"/>
    <n v="0"/>
    <s v="."/>
    <s v="."/>
    <n v="0"/>
    <n v="1958"/>
    <m/>
    <m/>
  </r>
  <r>
    <x v="239"/>
    <x v="136"/>
    <n v="40942"/>
    <n v="40942"/>
    <n v="1"/>
    <n v="0"/>
    <n v="0"/>
    <s v="."/>
    <s v="."/>
    <n v="0"/>
    <n v="1958"/>
    <m/>
    <m/>
  </r>
  <r>
    <x v="239"/>
    <x v="137"/>
    <n v="45838"/>
    <n v="45838"/>
    <n v="0"/>
    <n v="0"/>
    <n v="0"/>
    <s v="."/>
    <s v="."/>
    <n v="0"/>
    <n v="1958"/>
    <m/>
    <m/>
  </r>
  <r>
    <x v="239"/>
    <x v="138"/>
    <n v="47775"/>
    <n v="47773"/>
    <n v="1"/>
    <n v="0"/>
    <n v="0"/>
    <s v="."/>
    <s v="."/>
    <n v="0"/>
    <n v="1958"/>
    <m/>
    <m/>
  </r>
  <r>
    <x v="239"/>
    <x v="139"/>
    <n v="46253"/>
    <n v="46236"/>
    <n v="17"/>
    <n v="0"/>
    <n v="0"/>
    <s v="."/>
    <s v="."/>
    <n v="0"/>
    <n v="1958"/>
    <m/>
    <m/>
  </r>
  <r>
    <x v="239"/>
    <x v="140"/>
    <n v="49188"/>
    <n v="49164"/>
    <n v="24"/>
    <n v="0"/>
    <n v="0"/>
    <s v="."/>
    <s v="."/>
    <n v="0"/>
    <n v="1958"/>
    <m/>
    <m/>
  </r>
  <r>
    <x v="239"/>
    <x v="141"/>
    <n v="52923"/>
    <n v="52908"/>
    <n v="14"/>
    <n v="0"/>
    <n v="0"/>
    <s v="."/>
    <s v="."/>
    <n v="0"/>
    <n v="1958"/>
    <m/>
    <m/>
  </r>
  <r>
    <x v="239"/>
    <x v="142"/>
    <n v="56083"/>
    <n v="56073"/>
    <n v="10"/>
    <n v="0"/>
    <n v="0"/>
    <s v="."/>
    <s v="."/>
    <n v="0"/>
    <n v="1958"/>
    <m/>
    <m/>
  </r>
  <r>
    <x v="239"/>
    <x v="143"/>
    <n v="57787"/>
    <n v="57766"/>
    <n v="21"/>
    <n v="0"/>
    <n v="0"/>
    <s v="."/>
    <s v="."/>
    <n v="0"/>
    <n v="1958"/>
    <m/>
    <m/>
  </r>
  <r>
    <x v="239"/>
    <x v="144"/>
    <n v="59327"/>
    <n v="59312"/>
    <n v="15"/>
    <n v="0"/>
    <n v="0"/>
    <s v="."/>
    <s v="."/>
    <n v="0"/>
    <n v="1958"/>
    <m/>
    <m/>
  </r>
  <r>
    <x v="239"/>
    <x v="145"/>
    <n v="58193"/>
    <n v="58179"/>
    <n v="14"/>
    <n v="0"/>
    <n v="0"/>
    <s v="."/>
    <s v="."/>
    <n v="0"/>
    <n v="1958"/>
    <m/>
    <m/>
  </r>
  <r>
    <x v="239"/>
    <x v="146"/>
    <n v="61055"/>
    <n v="61037"/>
    <n v="18"/>
    <n v="0"/>
    <n v="0"/>
    <s v="."/>
    <s v="."/>
    <n v="0"/>
    <n v="1958"/>
    <m/>
    <m/>
  </r>
  <r>
    <x v="239"/>
    <x v="147"/>
    <n v="62362"/>
    <n v="62340"/>
    <n v="23"/>
    <n v="0"/>
    <n v="0"/>
    <s v="."/>
    <s v="."/>
    <n v="0"/>
    <n v="1958"/>
    <m/>
    <m/>
  </r>
  <r>
    <x v="239"/>
    <x v="148"/>
    <n v="66058"/>
    <n v="66029"/>
    <n v="29"/>
    <n v="0"/>
    <n v="0"/>
    <s v="."/>
    <s v="."/>
    <n v="0"/>
    <n v="1958"/>
    <m/>
    <m/>
  </r>
  <r>
    <x v="239"/>
    <x v="149"/>
    <n v="69593"/>
    <n v="69572"/>
    <n v="21"/>
    <n v="0"/>
    <n v="0"/>
    <s v="."/>
    <s v="."/>
    <n v="0"/>
    <n v="1958"/>
    <m/>
    <m/>
  </r>
  <r>
    <x v="239"/>
    <x v="150"/>
    <n v="72232"/>
    <n v="72178"/>
    <n v="54"/>
    <n v="0"/>
    <n v="0"/>
    <s v="."/>
    <s v="."/>
    <n v="0"/>
    <n v="1958"/>
    <m/>
    <m/>
  </r>
  <r>
    <x v="239"/>
    <x v="151"/>
    <n v="70193"/>
    <n v="70123"/>
    <n v="70"/>
    <n v="0"/>
    <n v="0"/>
    <s v="."/>
    <s v="."/>
    <n v="0"/>
    <n v="1958"/>
    <m/>
    <m/>
  </r>
  <r>
    <x v="239"/>
    <x v="152"/>
    <n v="74096"/>
    <n v="74033"/>
    <n v="64"/>
    <n v="0"/>
    <n v="0"/>
    <s v="."/>
    <s v="."/>
    <n v="0"/>
    <n v="1958"/>
    <m/>
    <m/>
  </r>
  <r>
    <x v="239"/>
    <x v="153"/>
    <n v="73968"/>
    <n v="73886"/>
    <n v="82"/>
    <n v="0"/>
    <n v="0"/>
    <s v="."/>
    <s v="."/>
    <n v="0"/>
    <n v="1958"/>
    <m/>
    <m/>
  </r>
  <r>
    <x v="239"/>
    <x v="154"/>
    <n v="75300"/>
    <n v="75189"/>
    <n v="111"/>
    <n v="0"/>
    <n v="0"/>
    <s v="."/>
    <s v="."/>
    <n v="0"/>
    <n v="1958"/>
    <m/>
    <m/>
  </r>
  <r>
    <x v="239"/>
    <x v="155"/>
    <n v="73956"/>
    <n v="73857"/>
    <n v="99"/>
    <n v="0"/>
    <n v="0"/>
    <s v="."/>
    <s v="."/>
    <n v="0"/>
    <n v="1958"/>
    <m/>
    <m/>
  </r>
  <r>
    <x v="239"/>
    <x v="156"/>
    <n v="74412"/>
    <n v="74271"/>
    <n v="141"/>
    <n v="0"/>
    <n v="0"/>
    <s v="."/>
    <s v="."/>
    <n v="0"/>
    <n v="1958"/>
    <m/>
    <m/>
  </r>
  <r>
    <x v="239"/>
    <x v="157"/>
    <n v="81093"/>
    <n v="80966"/>
    <n v="127"/>
    <n v="0"/>
    <n v="0"/>
    <s v="."/>
    <s v="."/>
    <n v="0"/>
    <n v="1958"/>
    <m/>
    <m/>
  </r>
  <r>
    <x v="239"/>
    <x v="158"/>
    <n v="85238"/>
    <n v="85045"/>
    <n v="193"/>
    <n v="0"/>
    <n v="0"/>
    <s v="."/>
    <s v="."/>
    <n v="0"/>
    <n v="1958"/>
    <m/>
    <m/>
  </r>
  <r>
    <x v="239"/>
    <x v="159"/>
    <n v="85962"/>
    <n v="85767"/>
    <n v="195"/>
    <n v="0"/>
    <n v="0"/>
    <s v="."/>
    <s v="."/>
    <n v="0"/>
    <n v="1958"/>
    <m/>
    <m/>
  </r>
  <r>
    <x v="239"/>
    <x v="160"/>
    <n v="89446"/>
    <n v="89216"/>
    <n v="230"/>
    <n v="0"/>
    <n v="0"/>
    <s v="."/>
    <s v="."/>
    <n v="0"/>
    <n v="1958"/>
    <m/>
    <m/>
  </r>
  <r>
    <x v="239"/>
    <x v="161"/>
    <n v="87090"/>
    <n v="86916"/>
    <n v="173"/>
    <n v="0"/>
    <n v="0"/>
    <s v="."/>
    <s v="."/>
    <n v="0"/>
    <n v="1958"/>
    <m/>
    <m/>
  </r>
  <r>
    <x v="239"/>
    <x v="162"/>
    <n v="86051"/>
    <n v="85809"/>
    <n v="242"/>
    <n v="0"/>
    <n v="0"/>
    <s v="."/>
    <s v="."/>
    <n v="0"/>
    <n v="1958"/>
    <m/>
    <m/>
  </r>
  <r>
    <x v="239"/>
    <x v="163"/>
    <n v="85270"/>
    <n v="85037"/>
    <n v="233"/>
    <n v="0"/>
    <n v="0"/>
    <s v="."/>
    <s v="."/>
    <n v="0"/>
    <n v="1958"/>
    <m/>
    <m/>
  </r>
  <r>
    <x v="239"/>
    <x v="105"/>
    <n v="87457"/>
    <n v="87204"/>
    <n v="253"/>
    <n v="0"/>
    <n v="0"/>
    <s v="."/>
    <s v="."/>
    <n v="0"/>
    <n v="1958"/>
    <m/>
    <m/>
  </r>
  <r>
    <x v="239"/>
    <x v="106"/>
    <n v="90930"/>
    <n v="90621"/>
    <n v="309"/>
    <n v="0"/>
    <n v="0"/>
    <s v="."/>
    <s v="."/>
    <n v="0"/>
    <n v="1958"/>
    <m/>
    <m/>
  </r>
  <r>
    <x v="239"/>
    <x v="107"/>
    <n v="94166"/>
    <n v="93829"/>
    <n v="337"/>
    <n v="0"/>
    <n v="0"/>
    <s v="."/>
    <s v="."/>
    <n v="0"/>
    <n v="1958"/>
    <m/>
    <m/>
  </r>
  <r>
    <x v="239"/>
    <x v="108"/>
    <n v="96349"/>
    <n v="96004"/>
    <n v="344"/>
    <n v="0"/>
    <n v="0"/>
    <s v="."/>
    <s v="."/>
    <n v="0"/>
    <n v="1958"/>
    <m/>
    <m/>
  </r>
  <r>
    <x v="239"/>
    <x v="109"/>
    <n v="98382"/>
    <n v="97955"/>
    <n v="427"/>
    <n v="0"/>
    <n v="0"/>
    <s v="."/>
    <s v="."/>
    <n v="0"/>
    <n v="1958"/>
    <m/>
    <m/>
  </r>
  <r>
    <x v="239"/>
    <x v="110"/>
    <n v="96345"/>
    <n v="95919"/>
    <n v="426"/>
    <n v="0"/>
    <n v="0"/>
    <s v="."/>
    <s v="."/>
    <n v="0"/>
    <n v="1958"/>
    <m/>
    <m/>
  </r>
  <r>
    <x v="239"/>
    <x v="111"/>
    <n v="86302"/>
    <n v="85795"/>
    <n v="507"/>
    <n v="0"/>
    <n v="0"/>
    <s v="."/>
    <s v="."/>
    <n v="0"/>
    <n v="1958"/>
    <m/>
    <m/>
  </r>
  <r>
    <x v="239"/>
    <x v="112"/>
    <n v="98827"/>
    <n v="98293"/>
    <n v="533"/>
    <n v="0"/>
    <n v="0"/>
    <s v="."/>
    <s v="."/>
    <n v="0"/>
    <n v="1958"/>
    <m/>
    <m/>
  </r>
  <r>
    <x v="239"/>
    <x v="113"/>
    <n v="99768"/>
    <n v="99188"/>
    <n v="579"/>
    <n v="0"/>
    <n v="0"/>
    <s v="."/>
    <s v="."/>
    <n v="0"/>
    <n v="1958"/>
    <m/>
    <m/>
  </r>
  <r>
    <x v="239"/>
    <x v="114"/>
    <n v="102615"/>
    <n v="101993"/>
    <n v="621"/>
    <n v="0"/>
    <n v="0"/>
    <s v="."/>
    <s v="."/>
    <n v="0"/>
    <n v="1958"/>
    <m/>
    <m/>
  </r>
  <r>
    <x v="239"/>
    <x v="115"/>
    <n v="105341"/>
    <n v="104734"/>
    <n v="607"/>
    <n v="0"/>
    <n v="0"/>
    <s v="."/>
    <s v="."/>
    <n v="0"/>
    <n v="1958"/>
    <m/>
    <m/>
  </r>
  <r>
    <x v="239"/>
    <x v="116"/>
    <n v="105589"/>
    <n v="104872"/>
    <n v="718"/>
    <n v="0"/>
    <n v="0"/>
    <s v="."/>
    <s v="."/>
    <n v="0"/>
    <n v="1958"/>
    <m/>
    <m/>
  </r>
  <r>
    <x v="239"/>
    <x v="117"/>
    <n v="113142"/>
    <n v="112357"/>
    <n v="785"/>
    <n v="0"/>
    <n v="0"/>
    <s v="."/>
    <s v="."/>
    <n v="0"/>
    <n v="1958"/>
    <m/>
    <m/>
  </r>
  <r>
    <x v="239"/>
    <x v="82"/>
    <n v="114558"/>
    <n v="113724"/>
    <n v="834"/>
    <n v="0"/>
    <n v="0"/>
    <s v="."/>
    <s v="."/>
    <n v="0"/>
    <n v="1958"/>
    <m/>
    <m/>
  </r>
  <r>
    <x v="239"/>
    <x v="83"/>
    <n v="112091"/>
    <n v="111261"/>
    <n v="830"/>
    <n v="0"/>
    <n v="0"/>
    <s v="."/>
    <s v="."/>
    <n v="0"/>
    <n v="1958"/>
    <m/>
    <m/>
  </r>
  <r>
    <x v="239"/>
    <x v="84"/>
    <n v="116441"/>
    <n v="115509"/>
    <n v="932"/>
    <n v="0"/>
    <n v="0"/>
    <s v="."/>
    <s v="."/>
    <n v="0"/>
    <n v="1958"/>
    <m/>
    <m/>
  </r>
  <r>
    <x v="239"/>
    <x v="85"/>
    <n v="117354"/>
    <n v="116419"/>
    <n v="935"/>
    <n v="0"/>
    <n v="0"/>
    <s v="."/>
    <s v="."/>
    <n v="0"/>
    <n v="1958"/>
    <m/>
    <m/>
  </r>
  <r>
    <x v="239"/>
    <x v="86"/>
    <n v="117902"/>
    <n v="116914"/>
    <n v="988"/>
    <n v="0"/>
    <n v="0"/>
    <s v="."/>
    <s v="."/>
    <n v="0"/>
    <n v="1958"/>
    <m/>
    <m/>
  </r>
  <r>
    <x v="239"/>
    <x v="87"/>
    <n v="119452"/>
    <n v="118471"/>
    <n v="981"/>
    <n v="0"/>
    <n v="0"/>
    <s v="."/>
    <s v="."/>
    <n v="0"/>
    <n v="1958"/>
    <m/>
    <m/>
  </r>
  <r>
    <x v="239"/>
    <x v="118"/>
    <n v="123731"/>
    <n v="122752"/>
    <n v="979"/>
    <n v="0"/>
    <n v="0"/>
    <s v="."/>
    <s v="."/>
    <n v="0"/>
    <n v="1958"/>
    <m/>
    <m/>
  </r>
  <r>
    <x v="239"/>
    <x v="119"/>
    <n v="129249"/>
    <n v="128254"/>
    <n v="995"/>
    <n v="0"/>
    <n v="0"/>
    <s v="."/>
    <s v="."/>
    <n v="0"/>
    <n v="1958"/>
    <m/>
    <m/>
  </r>
  <r>
    <x v="239"/>
    <x v="120"/>
    <n v="126082"/>
    <n v="124958"/>
    <n v="1124"/>
    <n v="0"/>
    <n v="0"/>
    <s v="."/>
    <s v="."/>
    <n v="0"/>
    <n v="1958"/>
    <m/>
    <m/>
  </r>
  <r>
    <x v="239"/>
    <x v="121"/>
    <n v="127207"/>
    <n v="126036"/>
    <n v="1171"/>
    <n v="0"/>
    <n v="0"/>
    <s v="."/>
    <s v="."/>
    <n v="0"/>
    <n v="1958"/>
    <m/>
    <m/>
  </r>
  <r>
    <x v="239"/>
    <x v="122"/>
    <n v="128202"/>
    <n v="127072"/>
    <n v="1130"/>
    <n v="0"/>
    <n v="0"/>
    <s v="."/>
    <s v="."/>
    <n v="0"/>
    <n v="1958"/>
    <m/>
    <m/>
  </r>
  <r>
    <x v="239"/>
    <x v="123"/>
    <n v="131373"/>
    <n v="130177"/>
    <n v="1196"/>
    <n v="0"/>
    <n v="0"/>
    <s v="."/>
    <s v="."/>
    <n v="0"/>
    <n v="1958"/>
    <m/>
    <m/>
  </r>
  <r>
    <x v="239"/>
    <x v="124"/>
    <n v="124423"/>
    <n v="123068"/>
    <n v="1355"/>
    <n v="0"/>
    <n v="0"/>
    <s v="."/>
    <s v="."/>
    <n v="0"/>
    <n v="1958"/>
    <m/>
    <m/>
  </r>
  <r>
    <x v="239"/>
    <x v="125"/>
    <n v="136005"/>
    <n v="134408"/>
    <n v="1597"/>
    <n v="0"/>
    <n v="0"/>
    <s v="."/>
    <s v="."/>
    <n v="0"/>
    <n v="1958"/>
    <m/>
    <m/>
  </r>
  <r>
    <x v="239"/>
    <x v="126"/>
    <n v="131873"/>
    <n v="129758"/>
    <n v="2115"/>
    <n v="0"/>
    <n v="0"/>
    <s v="."/>
    <s v="."/>
    <n v="0"/>
    <n v="1958"/>
    <m/>
    <m/>
  </r>
  <r>
    <x v="239"/>
    <x v="127"/>
    <n v="133592"/>
    <n v="131667"/>
    <n v="1925"/>
    <n v="0"/>
    <n v="0"/>
    <s v="."/>
    <s v="."/>
    <n v="0"/>
    <n v="1958"/>
    <m/>
    <m/>
  </r>
  <r>
    <x v="239"/>
    <x v="88"/>
    <n v="138393"/>
    <n v="136916"/>
    <n v="1477"/>
    <n v="0"/>
    <n v="0"/>
    <s v="."/>
    <s v="."/>
    <n v="0"/>
    <n v="1958"/>
    <m/>
    <m/>
  </r>
  <r>
    <x v="239"/>
    <x v="89"/>
    <n v="136782"/>
    <n v="134077"/>
    <n v="2704"/>
    <n v="0"/>
    <n v="0"/>
    <s v="."/>
    <s v="."/>
    <n v="0"/>
    <n v="1958"/>
    <m/>
    <m/>
  </r>
  <r>
    <x v="239"/>
    <x v="90"/>
    <n v="127415"/>
    <n v="123083"/>
    <n v="4332"/>
    <n v="0"/>
    <n v="0"/>
    <s v="."/>
    <s v="."/>
    <n v="0"/>
    <n v="1958"/>
    <m/>
    <m/>
  </r>
  <r>
    <x v="239"/>
    <x v="91"/>
    <n v="124490"/>
    <n v="122156"/>
    <n v="2334"/>
    <n v="0"/>
    <n v="0"/>
    <s v="."/>
    <s v="."/>
    <n v="0"/>
    <n v="1958"/>
    <m/>
    <m/>
  </r>
  <r>
    <x v="239"/>
    <x v="92"/>
    <n v="128279"/>
    <n v="128480"/>
    <n v="-201"/>
    <n v="0"/>
    <n v="0"/>
    <s v="."/>
    <s v="."/>
    <n v="0"/>
    <n v="1958"/>
    <m/>
    <m/>
  </r>
  <r>
    <x v="239"/>
    <x v="93"/>
    <n v="87283"/>
    <n v="87028"/>
    <n v="255"/>
    <n v="0"/>
    <n v="0"/>
    <s v="."/>
    <s v="."/>
    <n v="0"/>
    <n v="1958"/>
    <m/>
    <m/>
  </r>
  <r>
    <x v="239"/>
    <x v="94"/>
    <n v="116873"/>
    <n v="116428"/>
    <n v="445"/>
    <n v="0"/>
    <n v="0"/>
    <s v="."/>
    <s v="."/>
    <n v="0"/>
    <n v="1958"/>
    <m/>
    <m/>
  </r>
  <r>
    <x v="239"/>
    <x v="95"/>
    <n v="124152"/>
    <n v="123418"/>
    <n v="733"/>
    <n v="0"/>
    <n v="0"/>
    <s v="."/>
    <s v="."/>
    <n v="0"/>
    <n v="1958"/>
    <m/>
    <m/>
  </r>
  <r>
    <x v="239"/>
    <x v="96"/>
    <n v="129908"/>
    <n v="128858"/>
    <n v="1050"/>
    <n v="0"/>
    <n v="0"/>
    <s v="."/>
    <s v="."/>
    <n v="0"/>
    <n v="1958"/>
    <m/>
    <m/>
  </r>
  <r>
    <x v="239"/>
    <x v="97"/>
    <n v="122723"/>
    <n v="121516"/>
    <n v="1206"/>
    <n v="0"/>
    <n v="0"/>
    <s v="."/>
    <s v="."/>
    <n v="0"/>
    <n v="1958"/>
    <m/>
    <m/>
  </r>
  <r>
    <x v="239"/>
    <x v="98"/>
    <n v="67241"/>
    <n v="65921"/>
    <n v="1320"/>
    <n v="0"/>
    <n v="0"/>
    <s v="."/>
    <s v="."/>
    <n v="0"/>
    <n v="1958"/>
    <m/>
    <m/>
  </r>
  <r>
    <x v="239"/>
    <x v="99"/>
    <n v="127384"/>
    <n v="125650"/>
    <n v="1734"/>
    <n v="0"/>
    <n v="0"/>
    <s v="."/>
    <s v="."/>
    <n v="0"/>
    <n v="1958"/>
    <m/>
    <m/>
  </r>
  <r>
    <x v="239"/>
    <x v="100"/>
    <n v="119448"/>
    <n v="117685"/>
    <n v="1165"/>
    <n v="0"/>
    <n v="598"/>
    <s v="."/>
    <s v="."/>
    <n v="0"/>
    <n v="1958"/>
    <m/>
    <m/>
  </r>
  <r>
    <x v="239"/>
    <x v="101"/>
    <n v="125735"/>
    <n v="124103"/>
    <n v="984"/>
    <n v="0"/>
    <n v="648"/>
    <s v="."/>
    <s v="."/>
    <n v="0"/>
    <n v="1958"/>
    <m/>
    <m/>
  </r>
  <r>
    <x v="239"/>
    <x v="102"/>
    <n v="120386"/>
    <n v="118682"/>
    <n v="1010"/>
    <n v="0"/>
    <n v="695"/>
    <s v="."/>
    <s v="."/>
    <n v="0"/>
    <n v="1958"/>
    <m/>
    <m/>
  </r>
  <r>
    <x v="239"/>
    <x v="103"/>
    <n v="112510"/>
    <n v="110959"/>
    <n v="737"/>
    <n v="0"/>
    <n v="814"/>
    <s v="."/>
    <s v="."/>
    <n v="0"/>
    <n v="1958"/>
    <m/>
    <m/>
  </r>
  <r>
    <x v="239"/>
    <x v="104"/>
    <n v="108056"/>
    <n v="106651"/>
    <n v="818"/>
    <n v="0"/>
    <n v="588"/>
    <s v="."/>
    <s v="."/>
    <n v="0"/>
    <n v="1958"/>
    <m/>
    <m/>
  </r>
  <r>
    <x v="239"/>
    <x v="66"/>
    <n v="107034"/>
    <n v="105526"/>
    <n v="900"/>
    <n v="0"/>
    <n v="608"/>
    <s v="."/>
    <s v="."/>
    <n v="0"/>
    <n v="1958"/>
    <m/>
    <m/>
  </r>
  <r>
    <x v="239"/>
    <x v="67"/>
    <n v="115509"/>
    <n v="113704"/>
    <n v="1087"/>
    <n v="0"/>
    <n v="718"/>
    <s v="."/>
    <s v="."/>
    <n v="0"/>
    <n v="1958"/>
    <m/>
    <m/>
  </r>
  <r>
    <x v="239"/>
    <x v="68"/>
    <n v="117121"/>
    <n v="115252"/>
    <n v="1046"/>
    <n v="0"/>
    <n v="823"/>
    <s v="."/>
    <s v="."/>
    <n v="0"/>
    <n v="1958"/>
    <m/>
    <m/>
  </r>
  <r>
    <x v="239"/>
    <x v="69"/>
    <n v="123860"/>
    <n v="121776"/>
    <n v="1172"/>
    <n v="0"/>
    <n v="911"/>
    <s v="."/>
    <s v="."/>
    <n v="0"/>
    <n v="1958"/>
    <m/>
    <m/>
  </r>
  <r>
    <x v="239"/>
    <x v="70"/>
    <n v="127773"/>
    <n v="125633"/>
    <n v="1148"/>
    <n v="0"/>
    <n v="993"/>
    <s v="."/>
    <s v="."/>
    <n v="0"/>
    <n v="1958"/>
    <m/>
    <m/>
  </r>
  <r>
    <x v="239"/>
    <x v="71"/>
    <n v="122536"/>
    <n v="120032"/>
    <n v="1429"/>
    <n v="0"/>
    <n v="1074"/>
    <s v="."/>
    <s v="."/>
    <n v="0"/>
    <n v="1958"/>
    <m/>
    <m/>
  </r>
  <r>
    <x v="239"/>
    <x v="72"/>
    <n v="123487"/>
    <n v="122094"/>
    <n v="1393"/>
    <n v="0"/>
    <n v="0"/>
    <s v="."/>
    <s v="."/>
    <n v="0"/>
    <n v="1958"/>
    <m/>
    <m/>
  </r>
  <r>
    <x v="239"/>
    <x v="73"/>
    <n v="129679"/>
    <n v="128520"/>
    <n v="1160"/>
    <n v="0"/>
    <n v="0"/>
    <s v="."/>
    <s v="."/>
    <n v="0"/>
    <n v="1958"/>
    <m/>
    <m/>
  </r>
  <r>
    <x v="239"/>
    <x v="74"/>
    <n v="128188"/>
    <n v="126389"/>
    <n v="811"/>
    <n v="0"/>
    <n v="987"/>
    <s v="."/>
    <s v="."/>
    <n v="0"/>
    <n v="1958"/>
    <m/>
    <m/>
  </r>
  <r>
    <x v="239"/>
    <x v="75"/>
    <n v="127983"/>
    <n v="126463"/>
    <n v="516"/>
    <n v="1"/>
    <n v="1003"/>
    <s v="."/>
    <s v="."/>
    <n v="0"/>
    <n v="1958"/>
    <m/>
    <m/>
  </r>
  <r>
    <x v="239"/>
    <x v="76"/>
    <n v="124140"/>
    <n v="122664"/>
    <n v="512"/>
    <n v="0"/>
    <n v="963"/>
    <s v="."/>
    <s v="."/>
    <n v="0"/>
    <n v="1958"/>
    <m/>
    <m/>
  </r>
  <r>
    <x v="239"/>
    <x v="77"/>
    <n v="120645"/>
    <n v="119418"/>
    <n v="595"/>
    <n v="1"/>
    <n v="630"/>
    <s v="."/>
    <s v="."/>
    <n v="0"/>
    <n v="1958"/>
    <m/>
    <m/>
  </r>
  <r>
    <x v="239"/>
    <x v="78"/>
    <n v="113985"/>
    <n v="112699"/>
    <n v="725"/>
    <n v="1"/>
    <n v="560"/>
    <s v="."/>
    <s v="."/>
    <n v="0"/>
    <n v="1958"/>
    <m/>
    <m/>
  </r>
  <r>
    <x v="239"/>
    <x v="79"/>
    <n v="119038"/>
    <n v="116572"/>
    <n v="1557"/>
    <n v="0"/>
    <n v="909"/>
    <s v="."/>
    <s v="."/>
    <n v="0"/>
    <n v="1958"/>
    <m/>
    <m/>
  </r>
  <r>
    <x v="239"/>
    <x v="80"/>
    <n v="125900"/>
    <n v="123342"/>
    <n v="1597"/>
    <n v="0"/>
    <n v="962"/>
    <s v="."/>
    <s v="."/>
    <n v="0"/>
    <n v="1958"/>
    <m/>
    <m/>
  </r>
  <r>
    <x v="239"/>
    <x v="81"/>
    <n v="129803"/>
    <n v="124932"/>
    <n v="3694"/>
    <n v="0"/>
    <n v="1177"/>
    <s v="."/>
    <s v="."/>
    <n v="0"/>
    <n v="1958"/>
    <m/>
    <m/>
  </r>
  <r>
    <x v="239"/>
    <x v="0"/>
    <n v="132409"/>
    <n v="126377"/>
    <n v="4758"/>
    <n v="0"/>
    <n v="1274"/>
    <s v="."/>
    <s v="."/>
    <n v="0"/>
    <n v="1958"/>
    <m/>
    <m/>
  </r>
  <r>
    <x v="239"/>
    <x v="1"/>
    <n v="136583"/>
    <n v="123873"/>
    <n v="11361"/>
    <n v="0"/>
    <n v="1348"/>
    <n v="0"/>
    <n v="2.69"/>
    <n v="5155"/>
    <n v="1958"/>
    <m/>
    <m/>
  </r>
  <r>
    <x v="239"/>
    <x v="2"/>
    <n v="148700"/>
    <n v="132649"/>
    <n v="14633"/>
    <n v="4"/>
    <n v="1413"/>
    <n v="0"/>
    <n v="2.93"/>
    <n v="5813"/>
    <n v="1958"/>
    <m/>
    <m/>
  </r>
  <r>
    <x v="239"/>
    <x v="3"/>
    <n v="144221"/>
    <n v="128200"/>
    <n v="14478"/>
    <n v="5"/>
    <n v="1539"/>
    <n v="0"/>
    <n v="2.84"/>
    <n v="6020"/>
    <n v="1958"/>
    <m/>
    <m/>
  </r>
  <r>
    <x v="239"/>
    <x v="4"/>
    <n v="147404"/>
    <n v="130568"/>
    <n v="15280"/>
    <n v="6"/>
    <n v="1550"/>
    <n v="0"/>
    <n v="2.89"/>
    <n v="5828"/>
    <n v="1958"/>
    <m/>
    <m/>
  </r>
  <r>
    <x v="239"/>
    <x v="5"/>
    <n v="150849"/>
    <n v="132083"/>
    <n v="17104"/>
    <n v="9"/>
    <n v="1653"/>
    <n v="0"/>
    <n v="2.95"/>
    <n v="6061"/>
    <n v="1958"/>
    <m/>
    <m/>
  </r>
  <r>
    <x v="239"/>
    <x v="6"/>
    <n v="157381"/>
    <n v="136440"/>
    <n v="19203"/>
    <n v="7"/>
    <n v="1730"/>
    <n v="0"/>
    <n v="3.07"/>
    <n v="6187"/>
    <n v="1958"/>
    <m/>
    <m/>
  </r>
  <r>
    <x v="239"/>
    <x v="7"/>
    <n v="156662"/>
    <n v="135066"/>
    <n v="19822"/>
    <n v="10"/>
    <n v="1764"/>
    <n v="0"/>
    <n v="3.04"/>
    <n v="5628"/>
    <n v="1958"/>
    <m/>
    <m/>
  </r>
  <r>
    <x v="239"/>
    <x v="8"/>
    <n v="155676"/>
    <n v="131708"/>
    <n v="22298"/>
    <n v="17"/>
    <n v="1653"/>
    <n v="0"/>
    <n v="3"/>
    <n v="4671"/>
    <n v="1958"/>
    <m/>
    <m/>
  </r>
  <r>
    <x v="239"/>
    <x v="9"/>
    <n v="151729"/>
    <n v="125235"/>
    <n v="24850"/>
    <n v="32"/>
    <n v="1612"/>
    <n v="0"/>
    <n v="2.91"/>
    <n v="4788"/>
    <n v="1958"/>
    <m/>
    <m/>
  </r>
  <r>
    <x v="239"/>
    <x v="10"/>
    <n v="149154"/>
    <n v="116145"/>
    <n v="31233"/>
    <n v="37"/>
    <n v="1739"/>
    <n v="0"/>
    <n v="2.85"/>
    <n v="4834"/>
    <n v="1989"/>
    <m/>
    <m/>
  </r>
  <r>
    <x v="239"/>
    <x v="11"/>
    <n v="159340"/>
    <n v="122285"/>
    <n v="35178"/>
    <n v="41"/>
    <n v="1836"/>
    <n v="0"/>
    <n v="3.02"/>
    <n v="5159"/>
    <n v="1989"/>
    <m/>
    <m/>
  </r>
  <r>
    <x v="239"/>
    <x v="12"/>
    <n v="160605"/>
    <n v="120873"/>
    <n v="37736"/>
    <n v="41"/>
    <n v="1955"/>
    <n v="0"/>
    <n v="3.03"/>
    <n v="4885"/>
    <n v="1989"/>
    <m/>
    <m/>
  </r>
  <r>
    <x v="239"/>
    <x v="13"/>
    <n v="161811"/>
    <n v="119353"/>
    <n v="40461"/>
    <n v="59"/>
    <n v="1938"/>
    <n v="0"/>
    <n v="3.03"/>
    <n v="4563"/>
    <n v="1989"/>
    <m/>
    <m/>
  </r>
  <r>
    <x v="239"/>
    <x v="14"/>
    <n v="164664"/>
    <n v="119897"/>
    <n v="42776"/>
    <n v="79"/>
    <n v="1912"/>
    <n v="0"/>
    <n v="3.06"/>
    <n v="4509"/>
    <n v="1989"/>
    <m/>
    <m/>
  </r>
  <r>
    <x v="239"/>
    <x v="15"/>
    <n v="165900"/>
    <n v="116332"/>
    <n v="47120"/>
    <n v="140"/>
    <n v="2307"/>
    <n v="0"/>
    <n v="3.06"/>
    <n v="4537"/>
    <n v="1989"/>
    <m/>
    <m/>
  </r>
  <r>
    <x v="239"/>
    <x v="16"/>
    <n v="169790"/>
    <n v="115248"/>
    <n v="51775"/>
    <n v="460"/>
    <n v="2307"/>
    <n v="0"/>
    <n v="3.11"/>
    <n v="4787"/>
    <n v="1989"/>
    <m/>
    <m/>
  </r>
  <r>
    <x v="239"/>
    <x v="17"/>
    <n v="168684"/>
    <n v="110083"/>
    <n v="55870"/>
    <n v="450"/>
    <n v="2281"/>
    <n v="0"/>
    <n v="3.08"/>
    <n v="4586"/>
    <n v="1989"/>
    <m/>
    <m/>
  </r>
  <r>
    <x v="239"/>
    <x v="18"/>
    <n v="161581"/>
    <n v="100568"/>
    <n v="57866"/>
    <n v="758"/>
    <n v="2390"/>
    <n v="0"/>
    <n v="2.93"/>
    <n v="4761"/>
    <n v="1989"/>
    <m/>
    <m/>
  </r>
  <r>
    <x v="239"/>
    <x v="19"/>
    <n v="165522"/>
    <n v="101064"/>
    <n v="60249"/>
    <n v="1710"/>
    <n v="2431"/>
    <n v="67"/>
    <n v="2.99"/>
    <n v="5097"/>
    <n v="1989"/>
    <m/>
    <m/>
  </r>
  <r>
    <x v="239"/>
    <x v="20"/>
    <n v="171491"/>
    <n v="100422"/>
    <n v="64953"/>
    <n v="3344"/>
    <n v="2369"/>
    <n v="404"/>
    <n v="3.08"/>
    <n v="5377"/>
    <n v="1989"/>
    <m/>
    <m/>
  </r>
  <r>
    <x v="239"/>
    <x v="21"/>
    <n v="178092"/>
    <n v="96316"/>
    <n v="72343"/>
    <n v="6306"/>
    <n v="2320"/>
    <n v="807"/>
    <n v="3.19"/>
    <n v="6211"/>
    <n v="1989"/>
    <m/>
    <m/>
  </r>
  <r>
    <x v="239"/>
    <x v="22"/>
    <n v="180219"/>
    <n v="93180"/>
    <n v="73530"/>
    <n v="10160"/>
    <n v="2407"/>
    <n v="942"/>
    <n v="3.22"/>
    <n v="6484"/>
    <n v="1989"/>
    <m/>
    <m/>
  </r>
  <r>
    <x v="239"/>
    <x v="23"/>
    <n v="176844"/>
    <n v="80007"/>
    <n v="78934"/>
    <n v="14372"/>
    <n v="2454"/>
    <n v="1076"/>
    <n v="3.15"/>
    <n v="6326"/>
    <n v="1989"/>
    <m/>
    <m/>
  </r>
  <r>
    <x v="239"/>
    <x v="24"/>
    <n v="179993"/>
    <n v="80745"/>
    <n v="79630"/>
    <n v="15555"/>
    <n v="2718"/>
    <n v="1345"/>
    <n v="3.2"/>
    <n v="6678"/>
    <n v="1989"/>
    <m/>
    <m/>
  </r>
  <r>
    <x v="239"/>
    <x v="25"/>
    <n v="168423"/>
    <n v="71879"/>
    <n v="74042"/>
    <n v="18603"/>
    <n v="2419"/>
    <n v="1480"/>
    <n v="2.99"/>
    <n v="5976"/>
    <n v="1989"/>
    <m/>
    <m/>
  </r>
  <r>
    <x v="239"/>
    <x v="26"/>
    <n v="164615"/>
    <n v="75379"/>
    <n v="65843"/>
    <n v="19482"/>
    <n v="2297"/>
    <n v="1614"/>
    <n v="2.92"/>
    <n v="4968"/>
    <n v="1989"/>
    <m/>
    <m/>
  </r>
  <r>
    <x v="239"/>
    <x v="27"/>
    <n v="163325"/>
    <n v="75043"/>
    <n v="64315"/>
    <n v="20207"/>
    <n v="2146"/>
    <n v="1614"/>
    <n v="2.89"/>
    <n v="5181"/>
    <n v="1989"/>
    <m/>
    <m/>
  </r>
  <r>
    <x v="239"/>
    <x v="28"/>
    <n v="164916"/>
    <n v="73985"/>
    <n v="65527"/>
    <n v="21564"/>
    <n v="2102"/>
    <n v="1739"/>
    <n v="2.92"/>
    <n v="4592"/>
    <n v="1989"/>
    <m/>
    <m/>
  </r>
  <r>
    <x v="239"/>
    <x v="29"/>
    <n v="165008"/>
    <n v="70725"/>
    <n v="67523"/>
    <n v="22250"/>
    <n v="2165"/>
    <n v="2346"/>
    <n v="2.92"/>
    <n v="4744"/>
    <n v="1989"/>
    <m/>
    <m/>
  </r>
  <r>
    <x v="239"/>
    <x v="30"/>
    <n v="175864"/>
    <n v="76845"/>
    <n v="69071"/>
    <n v="24343"/>
    <n v="2195"/>
    <n v="3409"/>
    <n v="3.11"/>
    <n v="4768"/>
    <n v="1989"/>
    <m/>
    <m/>
  </r>
  <r>
    <x v="239"/>
    <x v="31"/>
    <n v="157974"/>
    <n v="71154"/>
    <n v="58482"/>
    <n v="24133"/>
    <n v="2014"/>
    <n v="2191"/>
    <n v="2.8"/>
    <n v="4512"/>
    <n v="1989"/>
    <m/>
    <m/>
  </r>
  <r>
    <x v="239"/>
    <x v="32"/>
    <n v="152937"/>
    <n v="71344"/>
    <n v="53229"/>
    <n v="24456"/>
    <n v="1731"/>
    <n v="2177"/>
    <n v="2.71"/>
    <n v="3980"/>
    <n v="1989"/>
    <m/>
    <m/>
  </r>
  <r>
    <x v="239"/>
    <x v="33"/>
    <n v="149583"/>
    <n v="66797"/>
    <n v="53507"/>
    <n v="25468"/>
    <n v="1763"/>
    <n v="2049"/>
    <n v="2.65"/>
    <n v="4447"/>
    <n v="1989"/>
    <m/>
    <m/>
  </r>
  <r>
    <x v="239"/>
    <x v="34"/>
    <n v="148825"/>
    <n v="67474"/>
    <n v="51056"/>
    <n v="26520"/>
    <n v="1822"/>
    <n v="1954"/>
    <n v="2.63"/>
    <n v="4060"/>
    <n v="1989"/>
    <m/>
    <m/>
  </r>
  <r>
    <x v="239"/>
    <x v="35"/>
    <n v="144351"/>
    <n v="48457"/>
    <n v="65113"/>
    <n v="27186"/>
    <n v="1833"/>
    <n v="1762"/>
    <n v="2.5499999999999998"/>
    <n v="4378"/>
    <n v="1989"/>
    <m/>
    <m/>
  </r>
  <r>
    <x v="239"/>
    <x v="36"/>
    <n v="152674"/>
    <n v="63947"/>
    <n v="56080"/>
    <n v="29460"/>
    <n v="1814"/>
    <n v="1374"/>
    <n v="2.69"/>
    <n v="4488"/>
    <n v="1989"/>
    <m/>
    <m/>
  </r>
  <r>
    <x v="239"/>
    <x v="37"/>
    <n v="155107"/>
    <n v="67815"/>
    <n v="54873"/>
    <n v="29549"/>
    <n v="1824"/>
    <n v="1047"/>
    <n v="2.73"/>
    <n v="4668"/>
    <n v="1989"/>
    <m/>
    <m/>
  </r>
  <r>
    <x v="239"/>
    <x v="38"/>
    <n v="155950"/>
    <n v="70765"/>
    <n v="52795"/>
    <n v="29342"/>
    <n v="1946"/>
    <n v="1102"/>
    <n v="2.74"/>
    <n v="4578"/>
    <n v="1989"/>
    <m/>
    <m/>
  </r>
  <r>
    <x v="239"/>
    <x v="39"/>
    <n v="155567"/>
    <n v="68168"/>
    <n v="56262"/>
    <n v="28893"/>
    <n v="2245"/>
    <n v="0"/>
    <n v="2.72"/>
    <n v="4856"/>
    <n v="1989"/>
    <m/>
    <m/>
  </r>
  <r>
    <x v="239"/>
    <x v="40"/>
    <n v="158637"/>
    <n v="67107"/>
    <n v="60660"/>
    <n v="28578"/>
    <n v="2291"/>
    <n v="0"/>
    <n v="2.77"/>
    <n v="5520"/>
    <n v="1989"/>
    <m/>
    <m/>
  </r>
  <r>
    <x v="239"/>
    <x v="41"/>
    <n v="151602"/>
    <n v="64392"/>
    <n v="55729"/>
    <n v="29482"/>
    <n v="1999"/>
    <n v="0"/>
    <n v="2.64"/>
    <n v="7466"/>
    <n v="1990"/>
    <m/>
    <m/>
  </r>
  <r>
    <x v="239"/>
    <x v="42"/>
    <n v="154576"/>
    <n v="64544"/>
    <n v="56582"/>
    <n v="31778"/>
    <n v="1672"/>
    <n v="0"/>
    <n v="2.68"/>
    <n v="7092"/>
    <n v="1990"/>
    <m/>
    <m/>
  </r>
  <r>
    <x v="239"/>
    <x v="43"/>
    <n v="151699"/>
    <n v="61331"/>
    <n v="57197"/>
    <n v="31675"/>
    <n v="1497"/>
    <n v="0"/>
    <n v="2.63"/>
    <n v="7538"/>
    <n v="1990"/>
    <m/>
    <m/>
  </r>
  <r>
    <x v="239"/>
    <x v="44"/>
    <n v="148817"/>
    <n v="53802"/>
    <n v="56146"/>
    <n v="36087"/>
    <n v="1501"/>
    <n v="1281"/>
    <n v="2.57"/>
    <n v="7834"/>
    <n v="1990"/>
    <m/>
    <m/>
  </r>
  <r>
    <x v="239"/>
    <x v="45"/>
    <n v="149097"/>
    <n v="50668"/>
    <n v="57442"/>
    <n v="37611"/>
    <n v="1674"/>
    <n v="1703"/>
    <n v="2.57"/>
    <n v="7829"/>
    <n v="1990"/>
    <m/>
    <m/>
  </r>
  <r>
    <x v="239"/>
    <x v="46"/>
    <n v="146746"/>
    <n v="47940"/>
    <n v="55268"/>
    <n v="40672"/>
    <n v="1605"/>
    <n v="1261"/>
    <n v="2.52"/>
    <n v="8264"/>
    <n v="1990"/>
    <m/>
    <m/>
  </r>
  <r>
    <x v="239"/>
    <x v="47"/>
    <n v="150378"/>
    <n v="45003"/>
    <n v="54929"/>
    <n v="47444"/>
    <n v="1661"/>
    <n v="1340"/>
    <n v="2.58"/>
    <n v="8748"/>
    <n v="1990"/>
    <m/>
    <m/>
  </r>
  <r>
    <x v="239"/>
    <x v="48"/>
    <n v="143808"/>
    <n v="40673"/>
    <n v="52677"/>
    <n v="47605"/>
    <n v="1719"/>
    <n v="1134"/>
    <n v="2.46"/>
    <n v="9291"/>
    <n v="1990"/>
    <m/>
    <m/>
  </r>
  <r>
    <x v="239"/>
    <x v="49"/>
    <n v="145052"/>
    <n v="39770"/>
    <n v="52760"/>
    <n v="49578"/>
    <n v="1688"/>
    <n v="1256"/>
    <n v="2.4700000000000002"/>
    <n v="10060"/>
    <n v="1990"/>
    <m/>
    <m/>
  </r>
  <r>
    <x v="239"/>
    <x v="50"/>
    <n v="144788"/>
    <n v="35514"/>
    <n v="53631"/>
    <n v="52588"/>
    <n v="1727"/>
    <n v="1328"/>
    <n v="2.46"/>
    <n v="9981"/>
    <n v="1990"/>
    <m/>
    <m/>
  </r>
  <r>
    <x v="239"/>
    <x v="51"/>
    <n v="147746"/>
    <n v="37464"/>
    <n v="52884"/>
    <n v="54588"/>
    <n v="1727"/>
    <n v="1083"/>
    <n v="2.5"/>
    <n v="10466"/>
    <n v="1990"/>
    <m/>
    <m/>
  </r>
  <r>
    <x v="239"/>
    <x v="52"/>
    <n v="148858"/>
    <n v="39925"/>
    <n v="51920"/>
    <n v="54119"/>
    <n v="1612"/>
    <n v="1280"/>
    <n v="2.5099999999999998"/>
    <n v="10428"/>
    <n v="1990"/>
    <m/>
    <m/>
  </r>
  <r>
    <x v="239"/>
    <x v="53"/>
    <n v="144162"/>
    <n v="36741"/>
    <n v="51135"/>
    <n v="53623"/>
    <n v="1508"/>
    <n v="1155"/>
    <n v="2.42"/>
    <n v="10091"/>
    <n v="1990"/>
    <m/>
    <m/>
  </r>
  <r>
    <x v="239"/>
    <x v="54"/>
    <n v="147261"/>
    <n v="39512"/>
    <n v="51556"/>
    <n v="53640"/>
    <n v="1525"/>
    <n v="1027"/>
    <n v="2.46"/>
    <n v="10162"/>
    <n v="1990"/>
    <m/>
    <m/>
  </r>
  <r>
    <x v="239"/>
    <x v="55"/>
    <n v="147052"/>
    <n v="38360"/>
    <n v="51185"/>
    <n v="54808"/>
    <n v="1551"/>
    <n v="1148"/>
    <n v="2.4500000000000002"/>
    <n v="11107"/>
    <n v="1990"/>
    <m/>
    <m/>
  </r>
  <r>
    <x v="239"/>
    <x v="56"/>
    <n v="147963"/>
    <n v="39098"/>
    <n v="52850"/>
    <n v="53384"/>
    <n v="1525"/>
    <n v="1106"/>
    <n v="2.4500000000000002"/>
    <n v="11771"/>
    <n v="1990"/>
    <m/>
    <m/>
  </r>
  <r>
    <x v="239"/>
    <x v="57"/>
    <n v="147657"/>
    <n v="42493"/>
    <n v="51917"/>
    <n v="50630"/>
    <n v="1560"/>
    <n v="1056"/>
    <n v="2.4300000000000002"/>
    <n v="12137"/>
    <n v="1990"/>
    <m/>
    <m/>
  </r>
  <r>
    <x v="239"/>
    <x v="58"/>
    <n v="144103"/>
    <n v="40073"/>
    <n v="50319"/>
    <n v="51193"/>
    <n v="1617"/>
    <n v="902"/>
    <n v="2.35"/>
    <n v="12134"/>
    <n v="1990"/>
    <m/>
    <m/>
  </r>
  <r>
    <x v="239"/>
    <x v="59"/>
    <n v="141993"/>
    <n v="37061"/>
    <n v="49926"/>
    <n v="52763"/>
    <n v="1370"/>
    <n v="873"/>
    <n v="2.31"/>
    <n v="12787"/>
    <n v="1990"/>
    <m/>
    <m/>
  </r>
  <r>
    <x v="239"/>
    <x v="60"/>
    <n v="128639"/>
    <n v="30511"/>
    <n v="47417"/>
    <n v="48872"/>
    <n v="1037"/>
    <n v="802"/>
    <n v="2.06"/>
    <n v="12096"/>
    <n v="1990"/>
    <m/>
    <m/>
  </r>
  <r>
    <x v="239"/>
    <x v="61"/>
    <n v="134499"/>
    <n v="31709"/>
    <n v="47810"/>
    <n v="53120"/>
    <n v="1072"/>
    <n v="787"/>
    <n v="2.14"/>
    <n v="11334"/>
    <n v="1990"/>
    <m/>
    <m/>
  </r>
  <r>
    <x v="239"/>
    <x v="62"/>
    <n v="122124"/>
    <n v="31296"/>
    <n v="45006"/>
    <n v="44043"/>
    <n v="1160"/>
    <n v="618"/>
    <n v="1.93"/>
    <n v="11977"/>
    <n v="1990"/>
    <m/>
    <m/>
  </r>
  <r>
    <x v="239"/>
    <x v="63"/>
    <n v="127781"/>
    <n v="39717"/>
    <n v="44872"/>
    <n v="41549"/>
    <n v="1081"/>
    <n v="563"/>
    <n v="2.0099999999999998"/>
    <n v="11295"/>
    <n v="1990"/>
    <m/>
    <m/>
  </r>
  <r>
    <x v="239"/>
    <x v="64"/>
    <n v="124966"/>
    <n v="38543"/>
    <n v="43698"/>
    <n v="41024"/>
    <n v="1116"/>
    <n v="586"/>
    <n v="1.95"/>
    <n v="11111"/>
    <n v="1990"/>
    <m/>
    <m/>
  </r>
  <r>
    <x v="239"/>
    <x v="65"/>
    <n v="114486"/>
    <n v="31081"/>
    <n v="44274"/>
    <n v="37340"/>
    <n v="1218"/>
    <n v="573"/>
    <n v="1.78"/>
    <n v="10921"/>
    <n v="1990"/>
    <m/>
    <m/>
  </r>
  <r>
    <x v="240"/>
    <x v="87"/>
    <n v="4"/>
    <n v="4"/>
    <n v="0"/>
    <n v="0"/>
    <n v="0"/>
    <s v="."/>
    <s v="."/>
    <n v="0"/>
    <n v="1958"/>
    <m/>
    <m/>
  </r>
  <r>
    <x v="240"/>
    <x v="121"/>
    <n v="43"/>
    <n v="43"/>
    <n v="0"/>
    <n v="0"/>
    <n v="0"/>
    <s v="."/>
    <s v="."/>
    <n v="0"/>
    <n v="1958"/>
    <m/>
    <m/>
  </r>
  <r>
    <x v="240"/>
    <x v="122"/>
    <n v="54"/>
    <n v="54"/>
    <n v="0"/>
    <n v="0"/>
    <n v="0"/>
    <s v="."/>
    <s v="."/>
    <n v="0"/>
    <n v="1958"/>
    <m/>
    <m/>
  </r>
  <r>
    <x v="240"/>
    <x v="123"/>
    <n v="64"/>
    <n v="64"/>
    <n v="0"/>
    <n v="0"/>
    <n v="0"/>
    <s v="."/>
    <s v="."/>
    <n v="0"/>
    <n v="1958"/>
    <m/>
    <m/>
  </r>
  <r>
    <x v="240"/>
    <x v="124"/>
    <n v="80"/>
    <n v="80"/>
    <n v="0"/>
    <n v="0"/>
    <n v="0"/>
    <s v="."/>
    <s v="."/>
    <n v="0"/>
    <n v="1958"/>
    <m/>
    <m/>
  </r>
  <r>
    <x v="240"/>
    <x v="125"/>
    <n v="93"/>
    <n v="93"/>
    <n v="0"/>
    <n v="0"/>
    <n v="0"/>
    <s v="."/>
    <s v="."/>
    <n v="0"/>
    <n v="1958"/>
    <m/>
    <m/>
  </r>
  <r>
    <x v="240"/>
    <x v="126"/>
    <n v="133"/>
    <n v="133"/>
    <n v="0"/>
    <n v="0"/>
    <n v="0"/>
    <s v="."/>
    <s v="."/>
    <n v="0"/>
    <n v="1958"/>
    <m/>
    <m/>
  </r>
  <r>
    <x v="240"/>
    <x v="127"/>
    <n v="166"/>
    <n v="166"/>
    <n v="0"/>
    <n v="0"/>
    <n v="0"/>
    <s v="."/>
    <s v="."/>
    <n v="0"/>
    <n v="1958"/>
    <m/>
    <m/>
  </r>
  <r>
    <x v="240"/>
    <x v="88"/>
    <n v="138"/>
    <n v="138"/>
    <n v="0"/>
    <n v="0"/>
    <n v="0"/>
    <s v="."/>
    <s v="."/>
    <n v="0"/>
    <n v="1958"/>
    <m/>
    <m/>
  </r>
  <r>
    <x v="240"/>
    <x v="90"/>
    <n v="136"/>
    <n v="136"/>
    <n v="0"/>
    <n v="0"/>
    <n v="0"/>
    <s v="."/>
    <s v="."/>
    <n v="0"/>
    <n v="1958"/>
    <m/>
    <m/>
  </r>
  <r>
    <x v="240"/>
    <x v="91"/>
    <n v="161"/>
    <n v="161"/>
    <n v="0"/>
    <n v="0"/>
    <n v="0"/>
    <s v="."/>
    <s v="."/>
    <n v="0"/>
    <n v="1958"/>
    <m/>
    <m/>
  </r>
  <r>
    <x v="240"/>
    <x v="92"/>
    <n v="209"/>
    <n v="209"/>
    <n v="0"/>
    <n v="0"/>
    <n v="0"/>
    <s v="."/>
    <s v="."/>
    <n v="0"/>
    <n v="1958"/>
    <m/>
    <m/>
  </r>
  <r>
    <x v="240"/>
    <x v="93"/>
    <n v="225"/>
    <n v="225"/>
    <n v="0"/>
    <n v="0"/>
    <n v="0"/>
    <s v="."/>
    <s v="."/>
    <n v="0"/>
    <n v="1958"/>
    <m/>
    <m/>
  </r>
  <r>
    <x v="240"/>
    <x v="94"/>
    <n v="230"/>
    <n v="230"/>
    <n v="0"/>
    <n v="0"/>
    <n v="0"/>
    <s v="."/>
    <s v="."/>
    <n v="0"/>
    <n v="1958"/>
    <m/>
    <m/>
  </r>
  <r>
    <x v="240"/>
    <x v="95"/>
    <n v="275"/>
    <n v="275"/>
    <n v="0"/>
    <n v="0"/>
    <n v="0"/>
    <s v="."/>
    <s v="."/>
    <n v="0"/>
    <n v="1958"/>
    <m/>
    <m/>
  </r>
  <r>
    <x v="240"/>
    <x v="96"/>
    <n v="289"/>
    <n v="289"/>
    <n v="0"/>
    <n v="0"/>
    <n v="0"/>
    <s v="."/>
    <s v="."/>
    <n v="0"/>
    <n v="1958"/>
    <m/>
    <m/>
  </r>
  <r>
    <x v="240"/>
    <x v="97"/>
    <n v="461"/>
    <n v="461"/>
    <n v="0"/>
    <n v="0"/>
    <n v="0"/>
    <s v="."/>
    <s v="."/>
    <n v="0"/>
    <n v="1958"/>
    <m/>
    <m/>
  </r>
  <r>
    <x v="240"/>
    <x v="98"/>
    <n v="495"/>
    <n v="495"/>
    <n v="0"/>
    <n v="0"/>
    <n v="0"/>
    <s v="."/>
    <s v="."/>
    <n v="0"/>
    <n v="1958"/>
    <m/>
    <m/>
  </r>
  <r>
    <x v="240"/>
    <x v="99"/>
    <n v="513"/>
    <n v="513"/>
    <n v="0"/>
    <n v="0"/>
    <n v="0"/>
    <s v="."/>
    <s v="."/>
    <n v="0"/>
    <n v="1958"/>
    <m/>
    <m/>
  </r>
  <r>
    <x v="240"/>
    <x v="100"/>
    <n v="591"/>
    <n v="591"/>
    <n v="0"/>
    <n v="0"/>
    <n v="0"/>
    <s v="."/>
    <s v="."/>
    <n v="0"/>
    <n v="1958"/>
    <m/>
    <m/>
  </r>
  <r>
    <x v="240"/>
    <x v="101"/>
    <n v="679"/>
    <n v="679"/>
    <n v="0"/>
    <n v="0"/>
    <n v="0"/>
    <s v="."/>
    <s v="."/>
    <n v="0"/>
    <n v="1958"/>
    <m/>
    <m/>
  </r>
  <r>
    <x v="240"/>
    <x v="102"/>
    <n v="640"/>
    <n v="640"/>
    <n v="0"/>
    <n v="0"/>
    <n v="0"/>
    <s v="."/>
    <s v="."/>
    <n v="0"/>
    <n v="1958"/>
    <m/>
    <m/>
  </r>
  <r>
    <x v="240"/>
    <x v="103"/>
    <n v="678"/>
    <n v="678"/>
    <n v="0"/>
    <n v="0"/>
    <n v="0"/>
    <s v="."/>
    <s v="."/>
    <n v="0"/>
    <n v="1958"/>
    <m/>
    <m/>
  </r>
  <r>
    <x v="240"/>
    <x v="104"/>
    <n v="799"/>
    <n v="799"/>
    <n v="0"/>
    <n v="0"/>
    <n v="0"/>
    <s v="."/>
    <s v="."/>
    <n v="0"/>
    <n v="1958"/>
    <m/>
    <m/>
  </r>
  <r>
    <x v="240"/>
    <x v="66"/>
    <n v="942"/>
    <n v="942"/>
    <n v="0"/>
    <n v="0"/>
    <n v="0"/>
    <s v="."/>
    <s v="."/>
    <n v="0"/>
    <n v="1958"/>
    <m/>
    <m/>
  </r>
  <r>
    <x v="240"/>
    <x v="67"/>
    <n v="1253"/>
    <n v="1223"/>
    <n v="0"/>
    <n v="0"/>
    <n v="30"/>
    <s v="."/>
    <s v="."/>
    <n v="0"/>
    <n v="1958"/>
    <m/>
    <m/>
  </r>
  <r>
    <x v="240"/>
    <x v="68"/>
    <n v="1474"/>
    <n v="1411"/>
    <n v="0"/>
    <n v="0"/>
    <n v="63"/>
    <s v="."/>
    <s v="."/>
    <n v="0"/>
    <n v="1958"/>
    <m/>
    <m/>
  </r>
  <r>
    <x v="240"/>
    <x v="69"/>
    <n v="1730"/>
    <n v="1652"/>
    <n v="0"/>
    <n v="0"/>
    <n v="77"/>
    <s v="."/>
    <s v="."/>
    <n v="0"/>
    <n v="1958"/>
    <m/>
    <m/>
  </r>
  <r>
    <x v="240"/>
    <x v="70"/>
    <n v="1851"/>
    <n v="1760"/>
    <n v="0"/>
    <n v="0"/>
    <n v="90"/>
    <s v="."/>
    <s v="."/>
    <n v="0"/>
    <n v="1958"/>
    <m/>
    <m/>
  </r>
  <r>
    <x v="240"/>
    <x v="71"/>
    <n v="2476"/>
    <n v="2476"/>
    <n v="0"/>
    <n v="0"/>
    <n v="0"/>
    <s v="."/>
    <s v="."/>
    <n v="0"/>
    <n v="1958"/>
    <m/>
    <m/>
  </r>
  <r>
    <x v="240"/>
    <x v="72"/>
    <n v="3233"/>
    <n v="3069"/>
    <n v="0"/>
    <n v="0"/>
    <n v="163"/>
    <s v="."/>
    <s v="."/>
    <n v="0"/>
    <n v="1958"/>
    <m/>
    <m/>
  </r>
  <r>
    <x v="240"/>
    <x v="73"/>
    <n v="4157"/>
    <n v="4157"/>
    <n v="0"/>
    <n v="0"/>
    <n v="0"/>
    <s v="."/>
    <s v="."/>
    <n v="0"/>
    <n v="1958"/>
    <m/>
    <m/>
  </r>
  <r>
    <x v="240"/>
    <x v="74"/>
    <n v="4637"/>
    <n v="4459"/>
    <n v="0"/>
    <n v="0"/>
    <n v="178"/>
    <s v="."/>
    <s v="."/>
    <n v="0"/>
    <n v="1958"/>
    <m/>
    <m/>
  </r>
  <r>
    <x v="240"/>
    <x v="75"/>
    <n v="5119"/>
    <n v="4958"/>
    <n v="0"/>
    <n v="0"/>
    <n v="161"/>
    <s v="."/>
    <s v="."/>
    <n v="0"/>
    <n v="1958"/>
    <m/>
    <m/>
  </r>
  <r>
    <x v="240"/>
    <x v="76"/>
    <n v="4961"/>
    <n v="4770"/>
    <n v="0"/>
    <n v="0"/>
    <n v="190"/>
    <s v="."/>
    <s v="."/>
    <n v="0"/>
    <n v="1958"/>
    <m/>
    <m/>
  </r>
  <r>
    <x v="240"/>
    <x v="77"/>
    <n v="5241"/>
    <n v="5104"/>
    <n v="0"/>
    <n v="0"/>
    <n v="136"/>
    <s v="."/>
    <s v="."/>
    <n v="0"/>
    <n v="1958"/>
    <m/>
    <m/>
  </r>
  <r>
    <x v="241"/>
    <x v="21"/>
    <n v="482"/>
    <n v="3"/>
    <n v="456"/>
    <n v="0"/>
    <n v="23"/>
    <n v="0"/>
    <n v="0.04"/>
    <n v="30"/>
    <n v="1989"/>
    <m/>
    <m/>
  </r>
  <r>
    <x v="241"/>
    <x v="22"/>
    <n v="672"/>
    <n v="3"/>
    <n v="645"/>
    <n v="0"/>
    <n v="24"/>
    <n v="0"/>
    <n v="0.05"/>
    <n v="25"/>
    <n v="1989"/>
    <m/>
    <m/>
  </r>
  <r>
    <x v="241"/>
    <x v="23"/>
    <n v="591"/>
    <n v="5"/>
    <n v="554"/>
    <n v="0"/>
    <n v="32"/>
    <n v="0"/>
    <n v="0.04"/>
    <n v="57"/>
    <n v="1989"/>
    <m/>
    <m/>
  </r>
  <r>
    <x v="241"/>
    <x v="24"/>
    <n v="869"/>
    <n v="1"/>
    <n v="825"/>
    <n v="0"/>
    <n v="43"/>
    <n v="0"/>
    <n v="0.06"/>
    <n v="21"/>
    <n v="1989"/>
    <m/>
    <m/>
  </r>
  <r>
    <x v="241"/>
    <x v="25"/>
    <n v="629"/>
    <n v="2"/>
    <n v="587"/>
    <n v="0"/>
    <n v="40"/>
    <n v="0"/>
    <n v="0.04"/>
    <n v="55"/>
    <n v="1989"/>
    <m/>
    <m/>
  </r>
  <r>
    <x v="241"/>
    <x v="26"/>
    <n v="623"/>
    <n v="1"/>
    <n v="585"/>
    <n v="0"/>
    <n v="36"/>
    <n v="0"/>
    <n v="0.04"/>
    <n v="24"/>
    <n v="1989"/>
    <m/>
    <m/>
  </r>
  <r>
    <x v="241"/>
    <x v="27"/>
    <n v="761"/>
    <n v="3"/>
    <n v="725"/>
    <n v="0"/>
    <n v="33"/>
    <n v="0"/>
    <n v="0.05"/>
    <n v="39"/>
    <n v="1989"/>
    <m/>
    <m/>
  </r>
  <r>
    <x v="241"/>
    <x v="28"/>
    <n v="549"/>
    <n v="3"/>
    <n v="511"/>
    <n v="0"/>
    <n v="35"/>
    <n v="0"/>
    <n v="0.03"/>
    <n v="35"/>
    <n v="1989"/>
    <m/>
    <m/>
  </r>
  <r>
    <x v="241"/>
    <x v="29"/>
    <n v="601"/>
    <n v="4"/>
    <n v="567"/>
    <n v="0"/>
    <n v="31"/>
    <n v="0"/>
    <n v="0.03"/>
    <n v="37"/>
    <n v="1989"/>
    <m/>
    <m/>
  </r>
  <r>
    <x v="241"/>
    <x v="30"/>
    <n v="565"/>
    <n v="1"/>
    <n v="526"/>
    <n v="0"/>
    <n v="38"/>
    <n v="0"/>
    <n v="0.03"/>
    <n v="35"/>
    <n v="1989"/>
    <m/>
    <m/>
  </r>
  <r>
    <x v="241"/>
    <x v="31"/>
    <n v="514"/>
    <n v="1"/>
    <n v="471"/>
    <n v="0"/>
    <n v="41"/>
    <n v="0"/>
    <n v="0.03"/>
    <n v="41"/>
    <n v="1989"/>
    <m/>
    <m/>
  </r>
  <r>
    <x v="241"/>
    <x v="32"/>
    <n v="579"/>
    <n v="1"/>
    <n v="525"/>
    <n v="0"/>
    <n v="53"/>
    <n v="0"/>
    <n v="0.03"/>
    <n v="24"/>
    <n v="1989"/>
    <m/>
    <m/>
  </r>
  <r>
    <x v="241"/>
    <x v="33"/>
    <n v="591"/>
    <n v="1"/>
    <n v="536"/>
    <n v="0"/>
    <n v="54"/>
    <n v="0"/>
    <n v="0.03"/>
    <n v="29"/>
    <n v="1989"/>
    <m/>
    <m/>
  </r>
  <r>
    <x v="241"/>
    <x v="34"/>
    <n v="605"/>
    <n v="3"/>
    <n v="545"/>
    <n v="0"/>
    <n v="57"/>
    <n v="0"/>
    <n v="0.03"/>
    <n v="30"/>
    <n v="1989"/>
    <m/>
    <m/>
  </r>
  <r>
    <x v="241"/>
    <x v="35"/>
    <n v="646"/>
    <n v="2"/>
    <n v="594"/>
    <n v="0"/>
    <n v="50"/>
    <n v="0"/>
    <n v="0.03"/>
    <n v="30"/>
    <n v="1989"/>
    <m/>
    <m/>
  </r>
  <r>
    <x v="241"/>
    <x v="36"/>
    <n v="643"/>
    <n v="3"/>
    <n v="599"/>
    <n v="0"/>
    <n v="41"/>
    <n v="0"/>
    <n v="0.03"/>
    <n v="30"/>
    <n v="1989"/>
    <m/>
    <m/>
  </r>
  <r>
    <x v="241"/>
    <x v="37"/>
    <n v="627"/>
    <n v="3"/>
    <n v="583"/>
    <n v="0"/>
    <n v="41"/>
    <n v="0"/>
    <n v="0.03"/>
    <n v="27"/>
    <n v="1989"/>
    <m/>
    <m/>
  </r>
  <r>
    <x v="241"/>
    <x v="38"/>
    <n v="652"/>
    <n v="2"/>
    <n v="609"/>
    <n v="0"/>
    <n v="41"/>
    <n v="0"/>
    <n v="0.03"/>
    <n v="24"/>
    <n v="1989"/>
    <m/>
    <m/>
  </r>
  <r>
    <x v="241"/>
    <x v="39"/>
    <n v="624"/>
    <n v="2"/>
    <n v="596"/>
    <n v="0"/>
    <n v="26"/>
    <n v="0"/>
    <n v="0.03"/>
    <n v="25"/>
    <n v="1989"/>
    <m/>
    <m/>
  </r>
  <r>
    <x v="241"/>
    <x v="40"/>
    <n v="602"/>
    <n v="2"/>
    <n v="527"/>
    <n v="0"/>
    <n v="73"/>
    <n v="0"/>
    <n v="0.02"/>
    <n v="25"/>
    <n v="1989"/>
    <m/>
    <m/>
  </r>
  <r>
    <x v="241"/>
    <x v="41"/>
    <n v="618"/>
    <n v="3"/>
    <n v="543"/>
    <n v="0"/>
    <n v="73"/>
    <n v="0"/>
    <n v="0.02"/>
    <n v="44"/>
    <n v="1990"/>
    <m/>
    <m/>
  </r>
  <r>
    <x v="241"/>
    <x v="42"/>
    <n v="654"/>
    <n v="3"/>
    <n v="579"/>
    <n v="0"/>
    <n v="73"/>
    <n v="0"/>
    <n v="0.02"/>
    <n v="42"/>
    <n v="1990"/>
    <m/>
    <m/>
  </r>
  <r>
    <x v="241"/>
    <x v="43"/>
    <n v="634"/>
    <n v="3"/>
    <n v="558"/>
    <n v="0"/>
    <n v="73"/>
    <n v="0"/>
    <n v="0.02"/>
    <n v="42"/>
    <n v="1990"/>
    <m/>
    <m/>
  </r>
  <r>
    <x v="241"/>
    <x v="44"/>
    <n v="708"/>
    <n v="72"/>
    <n v="563"/>
    <n v="0"/>
    <n v="73"/>
    <n v="0"/>
    <n v="0.03"/>
    <n v="42"/>
    <n v="1990"/>
    <m/>
    <m/>
  </r>
  <r>
    <x v="241"/>
    <x v="45"/>
    <n v="656"/>
    <n v="41"/>
    <n v="573"/>
    <n v="0"/>
    <n v="43"/>
    <n v="0"/>
    <n v="0.02"/>
    <n v="42"/>
    <n v="1990"/>
    <m/>
    <m/>
  </r>
  <r>
    <x v="241"/>
    <x v="46"/>
    <n v="969"/>
    <n v="31"/>
    <n v="857"/>
    <n v="0"/>
    <n v="81"/>
    <n v="0"/>
    <n v="0.03"/>
    <n v="43"/>
    <n v="1990"/>
    <m/>
    <m/>
  </r>
  <r>
    <x v="241"/>
    <x v="47"/>
    <n v="944"/>
    <n v="41"/>
    <n v="804"/>
    <n v="0"/>
    <n v="99"/>
    <n v="0"/>
    <n v="0.03"/>
    <n v="45"/>
    <n v="1990"/>
    <m/>
    <m/>
  </r>
  <r>
    <x v="241"/>
    <x v="48"/>
    <n v="786"/>
    <n v="20"/>
    <n v="682"/>
    <n v="0"/>
    <n v="84"/>
    <n v="0"/>
    <n v="0.02"/>
    <n v="69"/>
    <n v="1990"/>
    <m/>
    <m/>
  </r>
  <r>
    <x v="241"/>
    <x v="49"/>
    <n v="697"/>
    <n v="33"/>
    <n v="558"/>
    <n v="0"/>
    <n v="106"/>
    <n v="0"/>
    <n v="0.02"/>
    <n v="68"/>
    <n v="1990"/>
    <m/>
    <m/>
  </r>
  <r>
    <x v="241"/>
    <x v="50"/>
    <n v="692"/>
    <n v="54"/>
    <n v="525"/>
    <n v="0"/>
    <n v="113"/>
    <n v="0"/>
    <n v="0.02"/>
    <n v="69"/>
    <n v="1990"/>
    <m/>
    <m/>
  </r>
  <r>
    <x v="241"/>
    <x v="51"/>
    <n v="723"/>
    <n v="57"/>
    <n v="553"/>
    <n v="0"/>
    <n v="113"/>
    <n v="0"/>
    <n v="0.02"/>
    <n v="68"/>
    <n v="1990"/>
    <m/>
    <m/>
  </r>
  <r>
    <x v="241"/>
    <x v="52"/>
    <n v="853"/>
    <n v="56"/>
    <n v="675"/>
    <n v="0"/>
    <n v="122"/>
    <n v="0"/>
    <n v="0.02"/>
    <n v="74"/>
    <n v="1990"/>
    <m/>
    <m/>
  </r>
  <r>
    <x v="241"/>
    <x v="53"/>
    <n v="979"/>
    <n v="57"/>
    <n v="782"/>
    <n v="0"/>
    <n v="140"/>
    <n v="0"/>
    <n v="0.03"/>
    <n v="77"/>
    <n v="1990"/>
    <m/>
    <m/>
  </r>
  <r>
    <x v="241"/>
    <x v="54"/>
    <n v="1038"/>
    <n v="40"/>
    <n v="837"/>
    <n v="0"/>
    <n v="161"/>
    <n v="0"/>
    <n v="0.03"/>
    <n v="81"/>
    <n v="1990"/>
    <m/>
    <m/>
  </r>
  <r>
    <x v="241"/>
    <x v="55"/>
    <n v="1190"/>
    <n v="47"/>
    <n v="899"/>
    <n v="67"/>
    <n v="174"/>
    <n v="3"/>
    <n v="0.03"/>
    <n v="86"/>
    <n v="1990"/>
    <m/>
    <m/>
  </r>
  <r>
    <x v="241"/>
    <x v="56"/>
    <n v="1501"/>
    <n v="22"/>
    <n v="1107"/>
    <n v="185"/>
    <n v="186"/>
    <n v="1"/>
    <n v="0.04"/>
    <n v="91"/>
    <n v="1990"/>
    <m/>
    <m/>
  </r>
  <r>
    <x v="241"/>
    <x v="57"/>
    <n v="1644"/>
    <n v="13"/>
    <n v="1186"/>
    <n v="258"/>
    <n v="186"/>
    <n v="1"/>
    <n v="0.04"/>
    <n v="106"/>
    <n v="1990"/>
    <m/>
    <m/>
  </r>
  <r>
    <x v="241"/>
    <x v="58"/>
    <n v="1608"/>
    <n v="20"/>
    <n v="1088"/>
    <n v="278"/>
    <n v="222"/>
    <n v="1"/>
    <n v="0.04"/>
    <n v="115"/>
    <n v="1990"/>
    <m/>
    <m/>
  </r>
  <r>
    <x v="241"/>
    <x v="59"/>
    <n v="1675"/>
    <n v="11"/>
    <n v="1137"/>
    <n v="287"/>
    <n v="239"/>
    <n v="1"/>
    <n v="0.04"/>
    <n v="122"/>
    <n v="1990"/>
    <m/>
    <m/>
  </r>
  <r>
    <x v="241"/>
    <x v="60"/>
    <n v="1614"/>
    <n v="0"/>
    <n v="1010"/>
    <n v="339"/>
    <n v="264"/>
    <n v="1"/>
    <n v="0.04"/>
    <n v="122"/>
    <n v="1990"/>
    <m/>
    <m/>
  </r>
  <r>
    <x v="241"/>
    <x v="61"/>
    <n v="1938"/>
    <n v="0"/>
    <n v="1222"/>
    <n v="402"/>
    <n v="314"/>
    <n v="1"/>
    <n v="0.04"/>
    <n v="131"/>
    <n v="1990"/>
    <m/>
    <m/>
  </r>
  <r>
    <x v="241"/>
    <x v="62"/>
    <n v="2207"/>
    <n v="59"/>
    <n v="1376"/>
    <n v="444"/>
    <n v="328"/>
    <n v="1"/>
    <n v="0.05"/>
    <n v="139"/>
    <n v="1990"/>
    <m/>
    <m/>
  </r>
  <r>
    <x v="241"/>
    <x v="63"/>
    <n v="2603"/>
    <n v="57"/>
    <n v="1686"/>
    <n v="507"/>
    <n v="351"/>
    <n v="1"/>
    <n v="0.05"/>
    <n v="149"/>
    <n v="1990"/>
    <m/>
    <m/>
  </r>
  <r>
    <x v="241"/>
    <x v="64"/>
    <n v="3048"/>
    <n v="62"/>
    <n v="2157"/>
    <n v="510"/>
    <n v="319"/>
    <n v="1"/>
    <n v="0.06"/>
    <n v="159"/>
    <n v="1990"/>
    <m/>
    <m/>
  </r>
  <r>
    <x v="241"/>
    <x v="65"/>
    <n v="3153"/>
    <n v="178"/>
    <n v="2117"/>
    <n v="475"/>
    <n v="382"/>
    <n v="1"/>
    <n v="0.06"/>
    <n v="170"/>
    <n v="1990"/>
    <m/>
    <m/>
  </r>
  <r>
    <x v="242"/>
    <x v="213"/>
    <n v="69"/>
    <n v="69"/>
    <n v="0"/>
    <n v="0"/>
    <n v="0"/>
    <s v="."/>
    <s v="."/>
    <n v="0"/>
    <n v="1958"/>
    <m/>
    <m/>
  </r>
  <r>
    <x v="242"/>
    <x v="214"/>
    <n v="73"/>
    <n v="73"/>
    <n v="0"/>
    <n v="0"/>
    <n v="0"/>
    <s v="."/>
    <s v="."/>
    <n v="0"/>
    <n v="1958"/>
    <m/>
    <m/>
  </r>
  <r>
    <x v="242"/>
    <x v="197"/>
    <n v="79"/>
    <n v="79"/>
    <n v="0"/>
    <n v="0"/>
    <n v="0"/>
    <s v="."/>
    <s v="."/>
    <n v="0"/>
    <n v="1958"/>
    <m/>
    <m/>
  </r>
  <r>
    <x v="242"/>
    <x v="215"/>
    <n v="81"/>
    <n v="81"/>
    <n v="0"/>
    <n v="0"/>
    <n v="0"/>
    <s v="."/>
    <s v="."/>
    <n v="0"/>
    <n v="1958"/>
    <m/>
    <m/>
  </r>
  <r>
    <x v="242"/>
    <x v="216"/>
    <n v="91"/>
    <n v="91"/>
    <n v="0"/>
    <n v="0"/>
    <n v="0"/>
    <s v="."/>
    <s v="."/>
    <n v="0"/>
    <n v="1958"/>
    <m/>
    <m/>
  </r>
  <r>
    <x v="242"/>
    <x v="217"/>
    <n v="93"/>
    <n v="93"/>
    <n v="0"/>
    <n v="0"/>
    <n v="0"/>
    <s v="."/>
    <s v="."/>
    <n v="0"/>
    <n v="1958"/>
    <m/>
    <m/>
  </r>
  <r>
    <x v="242"/>
    <x v="218"/>
    <n v="91"/>
    <n v="91"/>
    <n v="0"/>
    <n v="0"/>
    <n v="0"/>
    <s v="."/>
    <s v="."/>
    <n v="0"/>
    <n v="1958"/>
    <m/>
    <m/>
  </r>
  <r>
    <x v="242"/>
    <x v="164"/>
    <n v="103"/>
    <n v="103"/>
    <n v="0"/>
    <n v="0"/>
    <n v="0"/>
    <s v="."/>
    <s v="."/>
    <n v="0"/>
    <n v="1958"/>
    <m/>
    <m/>
  </r>
  <r>
    <x v="242"/>
    <x v="219"/>
    <n v="107"/>
    <n v="107"/>
    <n v="0"/>
    <n v="0"/>
    <n v="0"/>
    <s v="."/>
    <s v="."/>
    <n v="0"/>
    <n v="1958"/>
    <m/>
    <m/>
  </r>
  <r>
    <x v="242"/>
    <x v="220"/>
    <n v="110"/>
    <n v="110"/>
    <n v="0"/>
    <n v="0"/>
    <n v="0"/>
    <s v="."/>
    <s v="."/>
    <n v="0"/>
    <n v="1958"/>
    <m/>
    <m/>
  </r>
  <r>
    <x v="242"/>
    <x v="221"/>
    <n v="114"/>
    <n v="114"/>
    <n v="0"/>
    <n v="0"/>
    <n v="0"/>
    <s v="."/>
    <s v="."/>
    <n v="0"/>
    <n v="1958"/>
    <m/>
    <m/>
  </r>
  <r>
    <x v="242"/>
    <x v="222"/>
    <n v="122"/>
    <n v="122"/>
    <n v="0"/>
    <n v="0"/>
    <n v="0"/>
    <s v="."/>
    <s v="."/>
    <n v="0"/>
    <n v="1958"/>
    <m/>
    <m/>
  </r>
  <r>
    <x v="242"/>
    <x v="223"/>
    <n v="132"/>
    <n v="132"/>
    <n v="0"/>
    <n v="0"/>
    <n v="0"/>
    <s v="."/>
    <s v="."/>
    <n v="0"/>
    <n v="1958"/>
    <m/>
    <m/>
  </r>
  <r>
    <x v="242"/>
    <x v="224"/>
    <n v="142"/>
    <n v="142"/>
    <n v="0"/>
    <n v="0"/>
    <n v="0"/>
    <s v="."/>
    <s v="."/>
    <n v="0"/>
    <n v="1958"/>
    <m/>
    <m/>
  </r>
  <r>
    <x v="242"/>
    <x v="225"/>
    <n v="153"/>
    <n v="153"/>
    <n v="0"/>
    <n v="0"/>
    <n v="0"/>
    <s v="."/>
    <s v="."/>
    <n v="0"/>
    <n v="1958"/>
    <m/>
    <m/>
  </r>
  <r>
    <x v="242"/>
    <x v="226"/>
    <n v="164"/>
    <n v="164"/>
    <n v="0"/>
    <n v="0"/>
    <n v="0"/>
    <s v="."/>
    <s v="."/>
    <n v="0"/>
    <n v="1958"/>
    <m/>
    <m/>
  </r>
  <r>
    <x v="242"/>
    <x v="227"/>
    <n v="181"/>
    <n v="181"/>
    <n v="0"/>
    <n v="0"/>
    <n v="0"/>
    <s v="."/>
    <s v="."/>
    <n v="0"/>
    <n v="1958"/>
    <m/>
    <m/>
  </r>
  <r>
    <x v="242"/>
    <x v="228"/>
    <n v="196"/>
    <n v="196"/>
    <n v="0"/>
    <n v="0"/>
    <n v="0"/>
    <s v="."/>
    <s v="."/>
    <n v="0"/>
    <n v="1958"/>
    <m/>
    <m/>
  </r>
  <r>
    <x v="242"/>
    <x v="229"/>
    <n v="213"/>
    <n v="213"/>
    <n v="0"/>
    <n v="0"/>
    <n v="0"/>
    <s v="."/>
    <s v="."/>
    <n v="0"/>
    <n v="1958"/>
    <m/>
    <m/>
  </r>
  <r>
    <x v="242"/>
    <x v="165"/>
    <n v="208"/>
    <n v="208"/>
    <n v="0"/>
    <n v="0"/>
    <n v="0"/>
    <s v="."/>
    <s v="."/>
    <n v="0"/>
    <n v="1958"/>
    <m/>
    <m/>
  </r>
  <r>
    <x v="242"/>
    <x v="166"/>
    <n v="216"/>
    <n v="216"/>
    <n v="0"/>
    <n v="0"/>
    <n v="0"/>
    <s v="."/>
    <s v="."/>
    <n v="0"/>
    <n v="1958"/>
    <m/>
    <m/>
  </r>
  <r>
    <x v="242"/>
    <x v="167"/>
    <n v="226"/>
    <n v="226"/>
    <n v="0"/>
    <n v="0"/>
    <n v="0"/>
    <s v="."/>
    <s v="."/>
    <n v="0"/>
    <n v="1958"/>
    <m/>
    <m/>
  </r>
  <r>
    <x v="242"/>
    <x v="168"/>
    <n v="236"/>
    <n v="236"/>
    <n v="0"/>
    <n v="0"/>
    <n v="0"/>
    <s v="."/>
    <s v="."/>
    <n v="0"/>
    <n v="1958"/>
    <m/>
    <m/>
  </r>
  <r>
    <x v="242"/>
    <x v="169"/>
    <n v="246"/>
    <n v="246"/>
    <n v="0"/>
    <n v="0"/>
    <n v="0"/>
    <s v="."/>
    <s v="."/>
    <n v="0"/>
    <n v="1958"/>
    <m/>
    <m/>
  </r>
  <r>
    <x v="242"/>
    <x v="170"/>
    <n v="277"/>
    <n v="277"/>
    <n v="0"/>
    <n v="0"/>
    <n v="0"/>
    <s v="."/>
    <s v="."/>
    <n v="0"/>
    <n v="1958"/>
    <m/>
    <m/>
  </r>
  <r>
    <x v="242"/>
    <x v="171"/>
    <n v="310"/>
    <n v="310"/>
    <n v="0"/>
    <n v="0"/>
    <n v="0"/>
    <s v="."/>
    <s v="."/>
    <n v="0"/>
    <n v="1958"/>
    <m/>
    <m/>
  </r>
  <r>
    <x v="242"/>
    <x v="172"/>
    <n v="359"/>
    <n v="359"/>
    <n v="0"/>
    <n v="0"/>
    <n v="0"/>
    <s v="."/>
    <s v="."/>
    <n v="0"/>
    <n v="1958"/>
    <m/>
    <m/>
  </r>
  <r>
    <x v="242"/>
    <x v="173"/>
    <n v="395"/>
    <n v="395"/>
    <n v="0"/>
    <n v="0"/>
    <n v="0"/>
    <s v="."/>
    <s v="."/>
    <n v="0"/>
    <n v="1958"/>
    <m/>
    <m/>
  </r>
  <r>
    <x v="242"/>
    <x v="174"/>
    <n v="435"/>
    <n v="435"/>
    <n v="0"/>
    <n v="0"/>
    <n v="0"/>
    <s v="."/>
    <s v="."/>
    <n v="0"/>
    <n v="1958"/>
    <m/>
    <m/>
  </r>
  <r>
    <x v="242"/>
    <x v="175"/>
    <n v="490"/>
    <n v="490"/>
    <n v="0"/>
    <n v="0"/>
    <n v="0"/>
    <s v="."/>
    <s v="."/>
    <n v="0"/>
    <n v="1958"/>
    <m/>
    <m/>
  </r>
  <r>
    <x v="242"/>
    <x v="176"/>
    <n v="570"/>
    <n v="570"/>
    <n v="0"/>
    <n v="0"/>
    <n v="0"/>
    <s v="."/>
    <s v="."/>
    <n v="0"/>
    <n v="1958"/>
    <m/>
    <m/>
  </r>
  <r>
    <x v="242"/>
    <x v="177"/>
    <n v="618"/>
    <n v="618"/>
    <n v="0"/>
    <n v="0"/>
    <n v="0"/>
    <s v="."/>
    <s v="."/>
    <n v="0"/>
    <n v="1958"/>
    <m/>
    <m/>
  </r>
  <r>
    <x v="242"/>
    <x v="178"/>
    <n v="825"/>
    <n v="825"/>
    <n v="0"/>
    <n v="0"/>
    <n v="0"/>
    <s v="."/>
    <s v="."/>
    <n v="0"/>
    <n v="1958"/>
    <m/>
    <m/>
  </r>
  <r>
    <x v="242"/>
    <x v="179"/>
    <n v="963"/>
    <n v="963"/>
    <n v="0"/>
    <n v="0"/>
    <n v="0"/>
    <s v="."/>
    <s v="."/>
    <n v="0"/>
    <n v="1958"/>
    <m/>
    <m/>
  </r>
  <r>
    <x v="242"/>
    <x v="180"/>
    <n v="923"/>
    <n v="923"/>
    <n v="0"/>
    <n v="0"/>
    <n v="0"/>
    <s v="."/>
    <s v="."/>
    <n v="0"/>
    <n v="1958"/>
    <m/>
    <m/>
  </r>
  <r>
    <x v="242"/>
    <x v="181"/>
    <n v="1178"/>
    <n v="1178"/>
    <n v="0"/>
    <n v="0"/>
    <n v="0"/>
    <s v="."/>
    <s v="."/>
    <n v="0"/>
    <n v="1958"/>
    <m/>
    <m/>
  </r>
  <r>
    <x v="242"/>
    <x v="182"/>
    <n v="1291"/>
    <n v="1291"/>
    <n v="0"/>
    <n v="0"/>
    <n v="0"/>
    <s v="."/>
    <s v="."/>
    <n v="0"/>
    <n v="1958"/>
    <m/>
    <m/>
  </r>
  <r>
    <x v="242"/>
    <x v="183"/>
    <n v="1448"/>
    <n v="1448"/>
    <n v="0"/>
    <n v="0"/>
    <n v="0"/>
    <s v="."/>
    <s v="."/>
    <n v="0"/>
    <n v="1958"/>
    <m/>
    <m/>
  </r>
  <r>
    <x v="242"/>
    <x v="184"/>
    <n v="1373"/>
    <n v="1373"/>
    <n v="0"/>
    <n v="0"/>
    <n v="0"/>
    <s v="."/>
    <s v="."/>
    <n v="0"/>
    <n v="1958"/>
    <m/>
    <m/>
  </r>
  <r>
    <x v="242"/>
    <x v="185"/>
    <n v="1506"/>
    <n v="1506"/>
    <n v="0"/>
    <n v="0"/>
    <n v="0"/>
    <s v="."/>
    <s v="."/>
    <n v="0"/>
    <n v="1958"/>
    <m/>
    <m/>
  </r>
  <r>
    <x v="242"/>
    <x v="186"/>
    <n v="1603"/>
    <n v="1603"/>
    <n v="0"/>
    <n v="0"/>
    <n v="0"/>
    <s v="."/>
    <s v="."/>
    <n v="0"/>
    <n v="1958"/>
    <m/>
    <m/>
  </r>
  <r>
    <x v="242"/>
    <x v="187"/>
    <n v="1696"/>
    <n v="1696"/>
    <n v="0"/>
    <n v="0"/>
    <n v="0"/>
    <s v="."/>
    <s v="."/>
    <n v="0"/>
    <n v="1958"/>
    <m/>
    <m/>
  </r>
  <r>
    <x v="242"/>
    <x v="188"/>
    <n v="1888"/>
    <n v="1888"/>
    <n v="0"/>
    <n v="0"/>
    <n v="0"/>
    <s v="."/>
    <s v="."/>
    <n v="0"/>
    <n v="1958"/>
    <m/>
    <m/>
  </r>
  <r>
    <x v="242"/>
    <x v="189"/>
    <n v="2119"/>
    <n v="2119"/>
    <n v="0"/>
    <n v="0"/>
    <n v="0"/>
    <s v="."/>
    <s v="."/>
    <n v="0"/>
    <n v="1958"/>
    <m/>
    <m/>
  </r>
  <r>
    <x v="242"/>
    <x v="190"/>
    <n v="2540"/>
    <n v="2540"/>
    <n v="0"/>
    <n v="0"/>
    <n v="0"/>
    <s v="."/>
    <s v="."/>
    <n v="0"/>
    <n v="1958"/>
    <m/>
    <m/>
  </r>
  <r>
    <x v="242"/>
    <x v="191"/>
    <n v="3058"/>
    <n v="3058"/>
    <n v="0"/>
    <n v="0"/>
    <n v="0"/>
    <s v="."/>
    <s v="."/>
    <n v="0"/>
    <n v="1958"/>
    <m/>
    <m/>
  </r>
  <r>
    <x v="242"/>
    <x v="192"/>
    <n v="3469"/>
    <n v="3469"/>
    <n v="0"/>
    <n v="0"/>
    <n v="0"/>
    <s v="."/>
    <s v="."/>
    <n v="0"/>
    <n v="1958"/>
    <m/>
    <m/>
  </r>
  <r>
    <x v="242"/>
    <x v="193"/>
    <n v="4113"/>
    <n v="4113"/>
    <n v="0"/>
    <n v="0"/>
    <n v="0"/>
    <s v="."/>
    <s v="."/>
    <n v="0"/>
    <n v="1958"/>
    <m/>
    <m/>
  </r>
  <r>
    <x v="242"/>
    <x v="194"/>
    <n v="4581"/>
    <n v="4581"/>
    <n v="0"/>
    <n v="0"/>
    <n v="0"/>
    <s v="."/>
    <s v="."/>
    <n v="0"/>
    <n v="1958"/>
    <m/>
    <m/>
  </r>
  <r>
    <x v="242"/>
    <x v="195"/>
    <n v="4973"/>
    <n v="4973"/>
    <n v="0"/>
    <n v="0"/>
    <n v="0"/>
    <s v="."/>
    <s v="."/>
    <n v="0"/>
    <n v="1958"/>
    <m/>
    <m/>
  </r>
  <r>
    <x v="242"/>
    <x v="196"/>
    <n v="5402"/>
    <n v="5402"/>
    <n v="0"/>
    <n v="0"/>
    <n v="0"/>
    <s v="."/>
    <s v="."/>
    <n v="0"/>
    <n v="1958"/>
    <m/>
    <m/>
  </r>
  <r>
    <x v="242"/>
    <x v="128"/>
    <n v="6723"/>
    <n v="6723"/>
    <n v="0"/>
    <n v="0"/>
    <n v="0"/>
    <s v="."/>
    <s v="."/>
    <n v="0"/>
    <n v="1958"/>
    <m/>
    <m/>
  </r>
  <r>
    <x v="242"/>
    <x v="129"/>
    <n v="7312"/>
    <n v="7312"/>
    <n v="0"/>
    <n v="0"/>
    <n v="0"/>
    <s v="."/>
    <s v="."/>
    <n v="0"/>
    <n v="1958"/>
    <m/>
    <m/>
  </r>
  <r>
    <x v="242"/>
    <x v="130"/>
    <n v="8232"/>
    <n v="8232"/>
    <n v="0"/>
    <n v="0"/>
    <n v="0"/>
    <s v="."/>
    <s v="."/>
    <n v="0"/>
    <n v="1958"/>
    <m/>
    <m/>
  </r>
  <r>
    <x v="242"/>
    <x v="131"/>
    <n v="9050"/>
    <n v="9050"/>
    <n v="0"/>
    <n v="0"/>
    <n v="0"/>
    <s v="."/>
    <s v="."/>
    <n v="0"/>
    <n v="1958"/>
    <m/>
    <m/>
  </r>
  <r>
    <x v="242"/>
    <x v="132"/>
    <n v="10415"/>
    <n v="10415"/>
    <n v="0"/>
    <n v="0"/>
    <n v="0"/>
    <s v="."/>
    <s v="."/>
    <n v="0"/>
    <n v="1958"/>
    <m/>
    <m/>
  </r>
  <r>
    <x v="242"/>
    <x v="133"/>
    <n v="10927"/>
    <n v="10927"/>
    <n v="0"/>
    <n v="0"/>
    <n v="0"/>
    <s v="."/>
    <s v="."/>
    <n v="0"/>
    <n v="1958"/>
    <m/>
    <m/>
  </r>
  <r>
    <x v="242"/>
    <x v="134"/>
    <n v="11205"/>
    <n v="11205"/>
    <n v="0"/>
    <n v="0"/>
    <n v="0"/>
    <s v="."/>
    <s v="."/>
    <n v="0"/>
    <n v="1958"/>
    <m/>
    <m/>
  </r>
  <r>
    <x v="242"/>
    <x v="135"/>
    <n v="11367"/>
    <n v="11367"/>
    <n v="0"/>
    <n v="0"/>
    <n v="0"/>
    <s v="."/>
    <s v="."/>
    <n v="0"/>
    <n v="1958"/>
    <m/>
    <m/>
  </r>
  <r>
    <x v="242"/>
    <x v="136"/>
    <n v="12369"/>
    <n v="12369"/>
    <n v="0"/>
    <n v="0"/>
    <n v="0"/>
    <s v="."/>
    <s v="."/>
    <n v="0"/>
    <n v="1958"/>
    <m/>
    <m/>
  </r>
  <r>
    <x v="242"/>
    <x v="137"/>
    <n v="12947"/>
    <n v="12891"/>
    <n v="55"/>
    <n v="0"/>
    <n v="0"/>
    <s v="."/>
    <s v="."/>
    <n v="0"/>
    <n v="1958"/>
    <m/>
    <m/>
  </r>
  <r>
    <x v="242"/>
    <x v="138"/>
    <n v="12467"/>
    <n v="12232"/>
    <n v="235"/>
    <n v="0"/>
    <n v="0"/>
    <s v="."/>
    <s v="."/>
    <n v="0"/>
    <n v="1958"/>
    <m/>
    <m/>
  </r>
  <r>
    <x v="242"/>
    <x v="139"/>
    <n v="12950"/>
    <n v="12610"/>
    <n v="341"/>
    <n v="0"/>
    <n v="0"/>
    <s v="."/>
    <s v="."/>
    <n v="0"/>
    <n v="1958"/>
    <m/>
    <m/>
  </r>
  <r>
    <x v="242"/>
    <x v="140"/>
    <n v="14959"/>
    <n v="14668"/>
    <n v="291"/>
    <n v="0"/>
    <n v="0"/>
    <s v="."/>
    <s v="."/>
    <n v="0"/>
    <n v="1958"/>
    <m/>
    <m/>
  </r>
  <r>
    <x v="242"/>
    <x v="141"/>
    <n v="16009"/>
    <n v="15773"/>
    <n v="236"/>
    <n v="0"/>
    <n v="0"/>
    <s v="."/>
    <s v="."/>
    <n v="0"/>
    <n v="1958"/>
    <m/>
    <m/>
  </r>
  <r>
    <x v="242"/>
    <x v="142"/>
    <n v="16054"/>
    <n v="15775"/>
    <n v="279"/>
    <n v="0"/>
    <n v="0"/>
    <s v="."/>
    <s v="."/>
    <n v="0"/>
    <n v="1958"/>
    <m/>
    <m/>
  </r>
  <r>
    <x v="242"/>
    <x v="143"/>
    <n v="16166"/>
    <n v="15765"/>
    <n v="401"/>
    <n v="0"/>
    <n v="0"/>
    <s v="."/>
    <s v="."/>
    <n v="0"/>
    <n v="1958"/>
    <m/>
    <m/>
  </r>
  <r>
    <x v="242"/>
    <x v="144"/>
    <n v="19887"/>
    <n v="19513"/>
    <n v="373"/>
    <n v="0"/>
    <n v="0"/>
    <s v="."/>
    <s v="."/>
    <n v="0"/>
    <n v="1958"/>
    <m/>
    <m/>
  </r>
  <r>
    <x v="242"/>
    <x v="145"/>
    <n v="22476"/>
    <n v="22069"/>
    <n v="407"/>
    <n v="0"/>
    <n v="0"/>
    <s v="."/>
    <s v="."/>
    <n v="0"/>
    <n v="1958"/>
    <m/>
    <m/>
  </r>
  <r>
    <x v="242"/>
    <x v="146"/>
    <n v="25572"/>
    <n v="25101"/>
    <n v="471"/>
    <n v="0"/>
    <n v="0"/>
    <s v="."/>
    <s v="."/>
    <n v="0"/>
    <n v="1958"/>
    <m/>
    <m/>
  </r>
  <r>
    <x v="242"/>
    <x v="147"/>
    <n v="26916"/>
    <n v="26357"/>
    <n v="559"/>
    <n v="0"/>
    <n v="0"/>
    <s v="."/>
    <s v="."/>
    <n v="0"/>
    <n v="1958"/>
    <m/>
    <m/>
  </r>
  <r>
    <x v="242"/>
    <x v="148"/>
    <n v="28117"/>
    <n v="27566"/>
    <n v="551"/>
    <n v="0"/>
    <n v="0"/>
    <s v="."/>
    <s v="."/>
    <n v="0"/>
    <n v="1958"/>
    <m/>
    <m/>
  </r>
  <r>
    <x v="242"/>
    <x v="149"/>
    <n v="34472"/>
    <n v="33814"/>
    <n v="658"/>
    <n v="0"/>
    <n v="0"/>
    <s v="."/>
    <s v="."/>
    <n v="0"/>
    <n v="1958"/>
    <m/>
    <m/>
  </r>
  <r>
    <x v="242"/>
    <x v="150"/>
    <n v="38075"/>
    <n v="37024"/>
    <n v="1051"/>
    <n v="0"/>
    <n v="0"/>
    <s v="."/>
    <s v="."/>
    <n v="0"/>
    <n v="1958"/>
    <m/>
    <m/>
  </r>
  <r>
    <x v="242"/>
    <x v="151"/>
    <n v="36653"/>
    <n v="35473"/>
    <n v="1180"/>
    <n v="0"/>
    <n v="0"/>
    <s v="."/>
    <s v="."/>
    <n v="0"/>
    <n v="1958"/>
    <m/>
    <m/>
  </r>
  <r>
    <x v="242"/>
    <x v="152"/>
    <n v="37049"/>
    <n v="36113"/>
    <n v="936"/>
    <n v="0"/>
    <n v="0"/>
    <s v="."/>
    <s v="."/>
    <n v="0"/>
    <n v="1958"/>
    <m/>
    <m/>
  </r>
  <r>
    <x v="242"/>
    <x v="153"/>
    <n v="36250"/>
    <n v="35300"/>
    <n v="951"/>
    <n v="0"/>
    <n v="0"/>
    <s v="."/>
    <s v="."/>
    <n v="0"/>
    <n v="1958"/>
    <m/>
    <m/>
  </r>
  <r>
    <x v="242"/>
    <x v="154"/>
    <n v="40168"/>
    <n v="38756"/>
    <n v="1413"/>
    <n v="0"/>
    <n v="0"/>
    <s v="."/>
    <s v="."/>
    <n v="0"/>
    <n v="1958"/>
    <m/>
    <m/>
  </r>
  <r>
    <x v="242"/>
    <x v="155"/>
    <n v="39275"/>
    <n v="37622"/>
    <n v="1653"/>
    <n v="0"/>
    <n v="0"/>
    <s v="."/>
    <s v="."/>
    <n v="0"/>
    <n v="1958"/>
    <m/>
    <m/>
  </r>
  <r>
    <x v="242"/>
    <x v="156"/>
    <n v="47890"/>
    <n v="45744"/>
    <n v="2146"/>
    <n v="0"/>
    <n v="0"/>
    <s v="."/>
    <s v="."/>
    <n v="0"/>
    <n v="1958"/>
    <m/>
    <m/>
  </r>
  <r>
    <x v="242"/>
    <x v="157"/>
    <n v="54226"/>
    <n v="51392"/>
    <n v="2834"/>
    <n v="0"/>
    <n v="0"/>
    <s v="."/>
    <s v="."/>
    <n v="0"/>
    <n v="1958"/>
    <m/>
    <m/>
  </r>
  <r>
    <x v="242"/>
    <x v="158"/>
    <n v="57367"/>
    <n v="54388"/>
    <n v="2979"/>
    <n v="0"/>
    <n v="0"/>
    <s v="."/>
    <s v="."/>
    <n v="0"/>
    <n v="1958"/>
    <m/>
    <m/>
  </r>
  <r>
    <x v="242"/>
    <x v="159"/>
    <n v="64245"/>
    <n v="60934"/>
    <n v="3266"/>
    <n v="45"/>
    <n v="0"/>
    <s v="."/>
    <s v="."/>
    <n v="0"/>
    <n v="1958"/>
    <m/>
    <m/>
  </r>
  <r>
    <x v="242"/>
    <x v="160"/>
    <n v="69291"/>
    <n v="66730"/>
    <n v="2458"/>
    <n v="104"/>
    <n v="0"/>
    <s v="."/>
    <s v="."/>
    <n v="0"/>
    <n v="1958"/>
    <m/>
    <m/>
  </r>
  <r>
    <x v="242"/>
    <x v="161"/>
    <n v="73032"/>
    <n v="70224"/>
    <n v="2488"/>
    <n v="320"/>
    <n v="0"/>
    <s v="."/>
    <s v="."/>
    <n v="0"/>
    <n v="1958"/>
    <m/>
    <m/>
  </r>
  <r>
    <x v="242"/>
    <x v="162"/>
    <n v="74280"/>
    <n v="71046"/>
    <n v="2220"/>
    <n v="1014"/>
    <n v="0"/>
    <s v="."/>
    <s v="."/>
    <n v="0"/>
    <n v="1958"/>
    <m/>
    <m/>
  </r>
  <r>
    <x v="242"/>
    <x v="163"/>
    <n v="78456"/>
    <n v="73434"/>
    <n v="2927"/>
    <n v="2095"/>
    <n v="0"/>
    <s v="."/>
    <s v="."/>
    <n v="0"/>
    <n v="1958"/>
    <m/>
    <m/>
  </r>
  <r>
    <x v="242"/>
    <x v="105"/>
    <n v="83892"/>
    <n v="77736"/>
    <n v="2939"/>
    <n v="3217"/>
    <n v="0"/>
    <s v="."/>
    <s v="."/>
    <n v="0"/>
    <n v="1958"/>
    <m/>
    <m/>
  </r>
  <r>
    <x v="242"/>
    <x v="106"/>
    <n v="102040"/>
    <n v="94589"/>
    <n v="2873"/>
    <n v="4578"/>
    <n v="0"/>
    <s v="."/>
    <s v="."/>
    <n v="0"/>
    <n v="1958"/>
    <m/>
    <m/>
  </r>
  <r>
    <x v="242"/>
    <x v="107"/>
    <n v="91578"/>
    <n v="84546"/>
    <n v="3695"/>
    <n v="3337"/>
    <n v="0"/>
    <s v="."/>
    <s v="."/>
    <n v="0"/>
    <n v="1958"/>
    <m/>
    <m/>
  </r>
  <r>
    <x v="242"/>
    <x v="108"/>
    <n v="109647"/>
    <n v="101603"/>
    <n v="4855"/>
    <n v="3190"/>
    <n v="0"/>
    <s v="."/>
    <s v="."/>
    <n v="0"/>
    <n v="1958"/>
    <m/>
    <m/>
  </r>
  <r>
    <x v="242"/>
    <x v="109"/>
    <n v="116655"/>
    <n v="108413"/>
    <n v="5800"/>
    <n v="2442"/>
    <n v="0"/>
    <s v="."/>
    <s v="."/>
    <n v="0"/>
    <n v="1958"/>
    <m/>
    <m/>
  </r>
  <r>
    <x v="242"/>
    <x v="110"/>
    <n v="122939"/>
    <n v="115460"/>
    <n v="5357"/>
    <n v="2122"/>
    <n v="0"/>
    <s v="."/>
    <s v="."/>
    <n v="0"/>
    <n v="1958"/>
    <m/>
    <m/>
  </r>
  <r>
    <x v="242"/>
    <x v="111"/>
    <n v="123934"/>
    <n v="116841"/>
    <n v="5104"/>
    <n v="1989"/>
    <n v="0"/>
    <s v="."/>
    <s v="."/>
    <n v="0"/>
    <n v="1958"/>
    <m/>
    <m/>
  </r>
  <r>
    <x v="242"/>
    <x v="112"/>
    <n v="116007"/>
    <n v="108999"/>
    <n v="5179"/>
    <n v="1828"/>
    <n v="0"/>
    <s v="."/>
    <s v="."/>
    <n v="0"/>
    <n v="1958"/>
    <m/>
    <m/>
  </r>
  <r>
    <x v="242"/>
    <x v="113"/>
    <n v="130990"/>
    <n v="123465"/>
    <n v="5604"/>
    <n v="1922"/>
    <n v="0"/>
    <s v="."/>
    <s v="."/>
    <n v="0"/>
    <n v="1958"/>
    <m/>
    <m/>
  </r>
  <r>
    <x v="242"/>
    <x v="114"/>
    <n v="131245"/>
    <n v="122871"/>
    <n v="6506"/>
    <n v="1869"/>
    <n v="0"/>
    <s v="."/>
    <s v="."/>
    <n v="0"/>
    <n v="1958"/>
    <m/>
    <m/>
  </r>
  <r>
    <x v="242"/>
    <x v="115"/>
    <n v="136541"/>
    <n v="128130"/>
    <n v="6423"/>
    <n v="1989"/>
    <n v="0"/>
    <s v="."/>
    <s v="."/>
    <n v="0"/>
    <n v="1958"/>
    <m/>
    <m/>
  </r>
  <r>
    <x v="242"/>
    <x v="116"/>
    <n v="148832"/>
    <n v="140653"/>
    <n v="5870"/>
    <n v="2309"/>
    <n v="0"/>
    <s v="."/>
    <s v="."/>
    <n v="0"/>
    <n v="1958"/>
    <m/>
    <m/>
  </r>
  <r>
    <x v="242"/>
    <x v="117"/>
    <n v="170724"/>
    <n v="161695"/>
    <n v="6053"/>
    <n v="2976"/>
    <n v="0"/>
    <s v="."/>
    <s v="."/>
    <n v="0"/>
    <n v="1958"/>
    <m/>
    <m/>
  </r>
  <r>
    <x v="242"/>
    <x v="82"/>
    <n v="180878"/>
    <n v="171000"/>
    <n v="6728"/>
    <n v="3150"/>
    <n v="0"/>
    <s v="."/>
    <s v="."/>
    <n v="0"/>
    <n v="1958"/>
    <m/>
    <m/>
  </r>
  <r>
    <x v="242"/>
    <x v="83"/>
    <n v="196923"/>
    <n v="186010"/>
    <n v="7403"/>
    <n v="3510"/>
    <n v="0"/>
    <s v="."/>
    <s v="."/>
    <n v="0"/>
    <n v="1958"/>
    <m/>
    <m/>
  </r>
  <r>
    <x v="242"/>
    <x v="84"/>
    <n v="208650"/>
    <n v="195396"/>
    <n v="9517"/>
    <n v="3737"/>
    <n v="0"/>
    <s v="."/>
    <s v="."/>
    <n v="0"/>
    <n v="1958"/>
    <m/>
    <m/>
  </r>
  <r>
    <x v="242"/>
    <x v="85"/>
    <n v="244106"/>
    <n v="229269"/>
    <n v="10873"/>
    <n v="3964"/>
    <n v="0"/>
    <s v="."/>
    <s v="."/>
    <n v="0"/>
    <n v="1958"/>
    <m/>
    <m/>
  </r>
  <r>
    <x v="242"/>
    <x v="86"/>
    <n v="240235"/>
    <n v="223328"/>
    <n v="12770"/>
    <n v="4138"/>
    <n v="0"/>
    <s v="."/>
    <s v="."/>
    <n v="0"/>
    <n v="1958"/>
    <m/>
    <m/>
  </r>
  <r>
    <x v="242"/>
    <x v="87"/>
    <n v="268695"/>
    <n v="249312"/>
    <n v="14698"/>
    <n v="4685"/>
    <n v="0"/>
    <s v="."/>
    <s v="."/>
    <n v="0"/>
    <n v="1958"/>
    <m/>
    <m/>
  </r>
  <r>
    <x v="242"/>
    <x v="118"/>
    <n v="282025"/>
    <n v="263114"/>
    <n v="13721"/>
    <n v="5190"/>
    <n v="0"/>
    <s v="."/>
    <s v="."/>
    <n v="0"/>
    <n v="1958"/>
    <m/>
    <m/>
  </r>
  <r>
    <x v="242"/>
    <x v="119"/>
    <n v="328003"/>
    <n v="304381"/>
    <n v="18201"/>
    <n v="5422"/>
    <n v="0"/>
    <s v="."/>
    <s v="."/>
    <n v="0"/>
    <n v="1958"/>
    <m/>
    <m/>
  </r>
  <r>
    <x v="242"/>
    <x v="120"/>
    <n v="286838"/>
    <n v="261944"/>
    <n v="19527"/>
    <n v="5367"/>
    <n v="0"/>
    <s v="."/>
    <s v="."/>
    <n v="0"/>
    <n v="1958"/>
    <m/>
    <m/>
  </r>
  <r>
    <x v="242"/>
    <x v="121"/>
    <n v="317509"/>
    <n v="291105"/>
    <n v="19988"/>
    <n v="6416"/>
    <n v="0"/>
    <s v="."/>
    <s v="."/>
    <n v="0"/>
    <n v="1958"/>
    <m/>
    <m/>
  </r>
  <r>
    <x v="242"/>
    <x v="122"/>
    <n v="346405"/>
    <n v="316702"/>
    <n v="22907"/>
    <n v="6796"/>
    <n v="0"/>
    <s v="."/>
    <s v="."/>
    <n v="0"/>
    <n v="1958"/>
    <m/>
    <m/>
  </r>
  <r>
    <x v="242"/>
    <x v="123"/>
    <n v="342900"/>
    <n v="311989"/>
    <n v="24064"/>
    <n v="6847"/>
    <n v="0"/>
    <s v="."/>
    <s v="."/>
    <n v="0"/>
    <n v="1958"/>
    <m/>
    <m/>
  </r>
  <r>
    <x v="242"/>
    <x v="124"/>
    <n v="366051"/>
    <n v="334169"/>
    <n v="24378"/>
    <n v="7504"/>
    <n v="0"/>
    <s v="."/>
    <s v="."/>
    <n v="0"/>
    <n v="1958"/>
    <m/>
    <m/>
  </r>
  <r>
    <x v="242"/>
    <x v="125"/>
    <n v="393044"/>
    <n v="356053"/>
    <n v="29224"/>
    <n v="7767"/>
    <n v="0"/>
    <s v="."/>
    <s v="."/>
    <n v="0"/>
    <n v="1958"/>
    <m/>
    <m/>
  </r>
  <r>
    <x v="242"/>
    <x v="126"/>
    <n v="359088"/>
    <n v="319906"/>
    <n v="31282"/>
    <n v="7900"/>
    <n v="0"/>
    <s v="."/>
    <s v="."/>
    <n v="0"/>
    <n v="1958"/>
    <m/>
    <m/>
  </r>
  <r>
    <x v="242"/>
    <x v="127"/>
    <n v="372617"/>
    <n v="331222"/>
    <n v="33005"/>
    <n v="8390"/>
    <n v="0"/>
    <s v="."/>
    <s v="."/>
    <n v="0"/>
    <n v="1958"/>
    <m/>
    <m/>
  </r>
  <r>
    <x v="242"/>
    <x v="88"/>
    <n v="413826"/>
    <n v="367206"/>
    <n v="36567"/>
    <n v="10053"/>
    <n v="0"/>
    <s v="."/>
    <s v="."/>
    <n v="0"/>
    <n v="1958"/>
    <m/>
    <m/>
  </r>
  <r>
    <x v="242"/>
    <x v="89"/>
    <n v="455368"/>
    <n v="404379"/>
    <n v="40377"/>
    <n v="10612"/>
    <n v="0"/>
    <s v="."/>
    <s v="."/>
    <n v="0"/>
    <n v="1958"/>
    <m/>
    <m/>
  </r>
  <r>
    <x v="242"/>
    <x v="90"/>
    <n v="476415"/>
    <n v="423345"/>
    <n v="43447"/>
    <n v="9623"/>
    <n v="0"/>
    <s v="."/>
    <s v="."/>
    <n v="0"/>
    <n v="1958"/>
    <m/>
    <m/>
  </r>
  <r>
    <x v="242"/>
    <x v="91"/>
    <n v="403098"/>
    <n v="344228"/>
    <n v="48913"/>
    <n v="9957"/>
    <n v="0"/>
    <s v="."/>
    <s v="."/>
    <n v="0"/>
    <n v="1958"/>
    <m/>
    <m/>
  </r>
  <r>
    <x v="242"/>
    <x v="92"/>
    <n v="473769"/>
    <n v="399982"/>
    <n v="62949"/>
    <n v="10838"/>
    <n v="0"/>
    <s v="."/>
    <s v="."/>
    <n v="0"/>
    <n v="1958"/>
    <m/>
    <m/>
  </r>
  <r>
    <x v="242"/>
    <x v="93"/>
    <n v="388093"/>
    <n v="311859"/>
    <n v="67238"/>
    <n v="8996"/>
    <n v="0"/>
    <s v="."/>
    <s v="."/>
    <n v="0"/>
    <n v="1958"/>
    <m/>
    <m/>
  </r>
  <r>
    <x v="242"/>
    <x v="94"/>
    <n v="391192"/>
    <n v="303736"/>
    <n v="77098"/>
    <n v="10357"/>
    <n v="0"/>
    <s v="."/>
    <s v="."/>
    <n v="0"/>
    <n v="1958"/>
    <m/>
    <m/>
  </r>
  <r>
    <x v="242"/>
    <x v="95"/>
    <n v="516924"/>
    <n v="411973"/>
    <n v="91270"/>
    <n v="13681"/>
    <n v="0"/>
    <s v="."/>
    <s v="."/>
    <n v="0"/>
    <n v="1958"/>
    <m/>
    <m/>
  </r>
  <r>
    <x v="242"/>
    <x v="96"/>
    <n v="462771"/>
    <n v="358408"/>
    <n v="88853"/>
    <n v="15510"/>
    <n v="0"/>
    <s v="."/>
    <s v="."/>
    <n v="0"/>
    <n v="1958"/>
    <m/>
    <m/>
  </r>
  <r>
    <x v="242"/>
    <x v="97"/>
    <n v="475136"/>
    <n v="365851"/>
    <n v="93134"/>
    <n v="16150"/>
    <n v="0"/>
    <s v="."/>
    <s v="."/>
    <n v="0"/>
    <n v="1958"/>
    <m/>
    <m/>
  </r>
  <r>
    <x v="242"/>
    <x v="98"/>
    <n v="515430"/>
    <n v="403366"/>
    <n v="94232"/>
    <n v="17832"/>
    <n v="0"/>
    <s v="."/>
    <s v="."/>
    <n v="0"/>
    <n v="1958"/>
    <m/>
    <m/>
  </r>
  <r>
    <x v="242"/>
    <x v="99"/>
    <n v="503504"/>
    <n v="375735"/>
    <n v="108135"/>
    <n v="19634"/>
    <n v="0"/>
    <s v="."/>
    <s v="."/>
    <n v="0"/>
    <n v="1958"/>
    <m/>
    <m/>
  </r>
  <r>
    <x v="242"/>
    <x v="100"/>
    <n v="498850"/>
    <n v="363035"/>
    <n v="110372"/>
    <n v="21303"/>
    <n v="4141"/>
    <s v="."/>
    <s v="."/>
    <n v="0"/>
    <n v="1958"/>
    <m/>
    <m/>
  </r>
  <r>
    <x v="242"/>
    <x v="101"/>
    <n v="535027"/>
    <n v="383348"/>
    <n v="121615"/>
    <n v="26054"/>
    <n v="4009"/>
    <s v="."/>
    <s v="."/>
    <n v="0"/>
    <n v="1958"/>
    <m/>
    <m/>
  </r>
  <r>
    <x v="242"/>
    <x v="102"/>
    <n v="475494"/>
    <n v="337928"/>
    <n v="107371"/>
    <n v="26415"/>
    <n v="3781"/>
    <s v="."/>
    <s v="."/>
    <n v="0"/>
    <n v="1958"/>
    <m/>
    <m/>
  </r>
  <r>
    <x v="242"/>
    <x v="103"/>
    <n v="404771"/>
    <n v="278788"/>
    <n v="100060"/>
    <n v="22984"/>
    <n v="2938"/>
    <s v="."/>
    <s v="."/>
    <n v="0"/>
    <n v="1958"/>
    <m/>
    <m/>
  </r>
  <r>
    <x v="242"/>
    <x v="104"/>
    <n v="342904"/>
    <n v="227685"/>
    <n v="92154"/>
    <n v="21276"/>
    <n v="1791"/>
    <s v="."/>
    <s v="."/>
    <n v="0"/>
    <n v="1958"/>
    <m/>
    <m/>
  </r>
  <r>
    <x v="242"/>
    <x v="66"/>
    <n v="367681"/>
    <n v="242866"/>
    <n v="102016"/>
    <n v="21316"/>
    <n v="1483"/>
    <s v="."/>
    <s v="."/>
    <n v="0"/>
    <n v="1958"/>
    <m/>
    <m/>
  </r>
  <r>
    <x v="242"/>
    <x v="67"/>
    <n v="391482"/>
    <n v="263078"/>
    <n v="102345"/>
    <n v="24239"/>
    <n v="1819"/>
    <s v="."/>
    <s v="."/>
    <n v="0"/>
    <n v="1958"/>
    <m/>
    <m/>
  </r>
  <r>
    <x v="242"/>
    <x v="68"/>
    <n v="406731"/>
    <n v="268055"/>
    <n v="110591"/>
    <n v="26281"/>
    <n v="1803"/>
    <s v="."/>
    <s v="."/>
    <n v="0"/>
    <n v="1958"/>
    <m/>
    <m/>
  </r>
  <r>
    <x v="242"/>
    <x v="69"/>
    <n v="466893"/>
    <n v="312172"/>
    <n v="122368"/>
    <n v="29698"/>
    <n v="2655"/>
    <s v="."/>
    <s v="."/>
    <n v="0"/>
    <n v="1958"/>
    <m/>
    <m/>
  </r>
  <r>
    <x v="242"/>
    <x v="70"/>
    <n v="488418"/>
    <n v="312486"/>
    <n v="140184"/>
    <n v="33008"/>
    <n v="2739"/>
    <s v="."/>
    <s v="."/>
    <n v="0"/>
    <n v="1958"/>
    <m/>
    <m/>
  </r>
  <r>
    <x v="242"/>
    <x v="71"/>
    <n v="413051"/>
    <n v="247488"/>
    <n v="131604"/>
    <n v="31474"/>
    <n v="2486"/>
    <s v="."/>
    <s v="."/>
    <n v="0"/>
    <n v="1958"/>
    <m/>
    <m/>
  </r>
  <r>
    <x v="242"/>
    <x v="72"/>
    <n v="455203"/>
    <n v="279745"/>
    <n v="138689"/>
    <n v="33876"/>
    <n v="2892"/>
    <s v="."/>
    <s v="."/>
    <n v="0"/>
    <n v="1958"/>
    <m/>
    <m/>
  </r>
  <r>
    <x v="242"/>
    <x v="73"/>
    <n v="510778"/>
    <n v="319018"/>
    <n v="152189"/>
    <n v="36492"/>
    <n v="3079"/>
    <s v="."/>
    <s v="."/>
    <n v="0"/>
    <n v="1958"/>
    <m/>
    <m/>
  </r>
  <r>
    <x v="242"/>
    <x v="74"/>
    <n v="556554"/>
    <n v="353374"/>
    <n v="160681"/>
    <n v="38628"/>
    <n v="3871"/>
    <s v="."/>
    <s v="."/>
    <n v="0"/>
    <n v="1958"/>
    <m/>
    <m/>
  </r>
  <r>
    <x v="242"/>
    <x v="75"/>
    <n v="598771"/>
    <n v="398088"/>
    <n v="154392"/>
    <n v="41991"/>
    <n v="4299"/>
    <s v="."/>
    <s v="."/>
    <n v="0"/>
    <n v="1958"/>
    <m/>
    <m/>
  </r>
  <r>
    <x v="242"/>
    <x v="76"/>
    <n v="618773"/>
    <n v="401420"/>
    <n v="167286"/>
    <n v="46930"/>
    <n v="3137"/>
    <s v="."/>
    <s v="."/>
    <n v="0"/>
    <n v="1958"/>
    <m/>
    <m/>
  </r>
  <r>
    <x v="242"/>
    <x v="77"/>
    <n v="666042"/>
    <n v="421903"/>
    <n v="191081"/>
    <n v="50921"/>
    <n v="2138"/>
    <s v="."/>
    <s v="."/>
    <n v="0"/>
    <n v="1958"/>
    <m/>
    <m/>
  </r>
  <r>
    <x v="242"/>
    <x v="78"/>
    <n v="642833"/>
    <n v="387943"/>
    <n v="198520"/>
    <n v="53951"/>
    <n v="2419"/>
    <s v="."/>
    <s v="."/>
    <n v="0"/>
    <n v="1958"/>
    <m/>
    <m/>
  </r>
  <r>
    <x v="242"/>
    <x v="79"/>
    <n v="614911"/>
    <n v="354464"/>
    <n v="201151"/>
    <n v="55432"/>
    <n v="3863"/>
    <s v="."/>
    <s v="."/>
    <n v="0"/>
    <n v="1958"/>
    <m/>
    <m/>
  </r>
  <r>
    <x v="242"/>
    <x v="80"/>
    <n v="677064"/>
    <n v="395533"/>
    <n v="215978"/>
    <n v="61159"/>
    <n v="4395"/>
    <s v="."/>
    <s v="."/>
    <n v="0"/>
    <n v="1958"/>
    <m/>
    <m/>
  </r>
  <r>
    <x v="242"/>
    <x v="81"/>
    <n v="703344"/>
    <n v="391154"/>
    <n v="238631"/>
    <n v="68713"/>
    <n v="4845"/>
    <s v="."/>
    <s v="."/>
    <n v="0"/>
    <n v="1958"/>
    <m/>
    <m/>
  </r>
  <r>
    <x v="242"/>
    <x v="0"/>
    <n v="589517"/>
    <n v="290148"/>
    <n v="222086"/>
    <n v="72344"/>
    <n v="4939"/>
    <s v="."/>
    <s v="."/>
    <n v="0"/>
    <n v="1958"/>
    <m/>
    <m/>
  </r>
  <r>
    <x v="242"/>
    <x v="1"/>
    <n v="692124"/>
    <n v="343131"/>
    <n v="244760"/>
    <n v="87123"/>
    <n v="5341"/>
    <n v="11769"/>
    <n v="4.32"/>
    <n v="8100"/>
    <n v="1958"/>
    <m/>
    <m/>
  </r>
  <r>
    <x v="242"/>
    <x v="2"/>
    <n v="712983"/>
    <n v="330676"/>
    <n v="262189"/>
    <n v="102677"/>
    <n v="5786"/>
    <n v="11654"/>
    <n v="4.3899999999999997"/>
    <n v="10253"/>
    <n v="1958"/>
    <m/>
    <m/>
  </r>
  <r>
    <x v="242"/>
    <x v="3"/>
    <n v="694618"/>
    <n v="293170"/>
    <n v="273190"/>
    <n v="109931"/>
    <n v="5860"/>
    <n v="12468"/>
    <n v="4.21"/>
    <n v="10784"/>
    <n v="1958"/>
    <m/>
    <m/>
  </r>
  <r>
    <x v="242"/>
    <x v="4"/>
    <n v="711175"/>
    <n v="290927"/>
    <n v="286594"/>
    <n v="115541"/>
    <n v="6209"/>
    <n v="11905"/>
    <n v="4.24"/>
    <n v="10973"/>
    <n v="1958"/>
    <m/>
    <m/>
  </r>
  <r>
    <x v="242"/>
    <x v="5"/>
    <n v="677689"/>
    <n v="249303"/>
    <n v="290178"/>
    <n v="121179"/>
    <n v="6398"/>
    <n v="10631"/>
    <n v="3.97"/>
    <n v="10060"/>
    <n v="1958"/>
    <m/>
    <m/>
  </r>
  <r>
    <x v="242"/>
    <x v="6"/>
    <n v="742828"/>
    <n v="280082"/>
    <n v="313292"/>
    <n v="130784"/>
    <n v="7304"/>
    <n v="11366"/>
    <n v="4.28"/>
    <n v="10842"/>
    <n v="1958"/>
    <m/>
    <m/>
  </r>
  <r>
    <x v="242"/>
    <x v="7"/>
    <n v="778631"/>
    <n v="291582"/>
    <n v="328544"/>
    <n v="138070"/>
    <n v="7735"/>
    <n v="12699"/>
    <n v="4.41"/>
    <n v="11367"/>
    <n v="1958"/>
    <m/>
    <m/>
  </r>
  <r>
    <x v="242"/>
    <x v="8"/>
    <n v="772001"/>
    <n v="279498"/>
    <n v="325781"/>
    <n v="147556"/>
    <n v="7278"/>
    <n v="11888"/>
    <n v="4.3"/>
    <n v="12961"/>
    <n v="1958"/>
    <m/>
    <m/>
  </r>
  <r>
    <x v="242"/>
    <x v="9"/>
    <n v="748069"/>
    <n v="242452"/>
    <n v="332982"/>
    <n v="155759"/>
    <n v="7570"/>
    <n v="9306"/>
    <n v="4.09"/>
    <n v="11546"/>
    <n v="1958"/>
    <m/>
    <m/>
  </r>
  <r>
    <x v="242"/>
    <x v="10"/>
    <n v="770642"/>
    <n v="248629"/>
    <n v="343465"/>
    <n v="161902"/>
    <n v="8251"/>
    <n v="8394"/>
    <n v="4.1500000000000004"/>
    <n v="11623"/>
    <n v="1989"/>
    <n v="770.47071569632669"/>
    <n v="770.64200000000005"/>
  </r>
  <r>
    <x v="242"/>
    <x v="11"/>
    <n v="788300"/>
    <n v="250536"/>
    <n v="349790"/>
    <n v="171950"/>
    <n v="7750"/>
    <n v="8274"/>
    <n v="4.18"/>
    <n v="11648"/>
    <n v="1989"/>
    <n v="788.16059822952172"/>
    <n v="788.3"/>
  </r>
  <r>
    <x v="242"/>
    <x v="12"/>
    <n v="785521"/>
    <n v="242206"/>
    <n v="354071"/>
    <n v="173694"/>
    <n v="7854"/>
    <n v="7696"/>
    <n v="4.0999999999999996"/>
    <n v="11918"/>
    <n v="1989"/>
    <n v="785.30836465785001"/>
    <n v="785.52099999999996"/>
  </r>
  <r>
    <x v="242"/>
    <x v="13"/>
    <n v="814619"/>
    <n v="251315"/>
    <n v="364287"/>
    <n v="184598"/>
    <n v="8163"/>
    <n v="6256"/>
    <n v="4.1900000000000004"/>
    <n v="11335"/>
    <n v="1989"/>
    <n v="814.41095641815104"/>
    <n v="814.61900000000003"/>
  </r>
  <r>
    <x v="242"/>
    <x v="14"/>
    <n v="850622"/>
    <n v="269380"/>
    <n v="370976"/>
    <n v="196085"/>
    <n v="8545"/>
    <n v="5636"/>
    <n v="4.3099999999999996"/>
    <n v="10425"/>
    <n v="1989"/>
    <n v="850.44278702761846"/>
    <n v="850.62199999999996"/>
  </r>
  <r>
    <x v="242"/>
    <x v="15"/>
    <n v="887918"/>
    <n v="286347"/>
    <n v="380436"/>
    <n v="207170"/>
    <n v="8939"/>
    <n v="5025"/>
    <n v="4.4400000000000004"/>
    <n v="10848"/>
    <n v="1989"/>
    <n v="887.76069833167219"/>
    <n v="887.91800000000001"/>
  </r>
  <r>
    <x v="242"/>
    <x v="16"/>
    <n v="924713"/>
    <n v="297658"/>
    <n v="399752"/>
    <n v="213593"/>
    <n v="9019"/>
    <n v="4691"/>
    <n v="4.57"/>
    <n v="10627"/>
    <n v="1989"/>
    <n v="924.72507575761824"/>
    <n v="924.71299999999997"/>
  </r>
  <r>
    <x v="242"/>
    <x v="17"/>
    <n v="971333"/>
    <n v="309148"/>
    <n v="417484"/>
    <n v="229860"/>
    <n v="9319"/>
    <n v="5522"/>
    <n v="4.75"/>
    <n v="11697"/>
    <n v="1989"/>
    <n v="971.39169203273048"/>
    <n v="971.33299999999997"/>
  </r>
  <r>
    <x v="242"/>
    <x v="18"/>
    <n v="1007829"/>
    <n v="317426"/>
    <n v="433732"/>
    <n v="240525"/>
    <n v="8945"/>
    <n v="7201"/>
    <n v="4.88"/>
    <n v="13196"/>
    <n v="1989"/>
    <n v="1007.9962257405944"/>
    <n v="1007.829"/>
  </r>
  <r>
    <x v="242"/>
    <x v="19"/>
    <n v="1044820"/>
    <n v="311027"/>
    <n v="461087"/>
    <n v="255557"/>
    <n v="9557"/>
    <n v="7592"/>
    <n v="5.01"/>
    <n v="14224"/>
    <n v="1989"/>
    <n v="1044.8433552945633"/>
    <n v="1044.82"/>
  </r>
  <r>
    <x v="242"/>
    <x v="20"/>
    <n v="1097559"/>
    <n v="316048"/>
    <n v="486252"/>
    <n v="277861"/>
    <n v="9670"/>
    <n v="7728"/>
    <n v="5.22"/>
    <n v="12374"/>
    <n v="1989"/>
    <n v="1097.5716748383159"/>
    <n v="1097.559"/>
  </r>
  <r>
    <x v="242"/>
    <x v="21"/>
    <n v="1180503"/>
    <n v="318802"/>
    <n v="556245"/>
    <n v="289086"/>
    <n v="9206"/>
    <n v="7164"/>
    <n v="5.56"/>
    <n v="13270"/>
    <n v="1989"/>
    <n v="1180.5406181478133"/>
    <n v="1180.5029999999999"/>
  </r>
  <r>
    <x v="242"/>
    <x v="22"/>
    <n v="1188102"/>
    <n v="302240"/>
    <n v="572409"/>
    <n v="299380"/>
    <n v="9909"/>
    <n v="4165"/>
    <n v="5.54"/>
    <n v="12774"/>
    <n v="1989"/>
    <n v="1187.5842405516273"/>
    <n v="1188.1020000000001"/>
  </r>
  <r>
    <x v="242"/>
    <x v="23"/>
    <n v="1244874"/>
    <n v="306998"/>
    <n v="619316"/>
    <n v="304496"/>
    <n v="10432"/>
    <n v="3632"/>
    <n v="5.76"/>
    <n v="12584"/>
    <n v="1989"/>
    <n v="1244.119170752514"/>
    <n v="1244.874"/>
  </r>
  <r>
    <x v="242"/>
    <x v="24"/>
    <n v="1300844"/>
    <n v="330391"/>
    <n v="654881"/>
    <n v="301168"/>
    <n v="10805"/>
    <n v="3599"/>
    <n v="5.96"/>
    <n v="14614"/>
    <n v="1989"/>
    <n v="1299.7959094314385"/>
    <n v="1300.8440000000001"/>
  </r>
  <r>
    <x v="242"/>
    <x v="25"/>
    <n v="1254019"/>
    <n v="326496"/>
    <n v="627704"/>
    <n v="287164"/>
    <n v="10226"/>
    <n v="2429"/>
    <n v="5.69"/>
    <n v="14475"/>
    <n v="1989"/>
    <n v="1253.5366431733519"/>
    <n v="1254.019"/>
  </r>
  <r>
    <x v="242"/>
    <x v="26"/>
    <n v="1201617"/>
    <n v="314200"/>
    <n v="609917"/>
    <n v="266957"/>
    <n v="8602"/>
    <n v="1941"/>
    <n v="5.41"/>
    <n v="14355"/>
    <n v="1989"/>
    <n v="1201.0903406537661"/>
    <n v="1201.617"/>
  </r>
  <r>
    <x v="242"/>
    <x v="27"/>
    <n v="1258004"/>
    <n v="347823"/>
    <n v="627574"/>
    <n v="271413"/>
    <n v="9191"/>
    <n v="2003"/>
    <n v="5.61"/>
    <n v="16780"/>
    <n v="1989"/>
    <n v="1257.4148981954779"/>
    <n v="1258.0039999999999"/>
  </r>
  <r>
    <x v="242"/>
    <x v="28"/>
    <n v="1293235"/>
    <n v="351898"/>
    <n v="666681"/>
    <n v="262797"/>
    <n v="9877"/>
    <n v="1982"/>
    <n v="5.71"/>
    <n v="20623"/>
    <n v="1989"/>
    <n v="1292.403471058946"/>
    <n v="1293.2349999999999"/>
  </r>
  <r>
    <x v="242"/>
    <x v="29"/>
    <n v="1333750"/>
    <n v="373171"/>
    <n v="680284"/>
    <n v="267531"/>
    <n v="10546"/>
    <n v="2217"/>
    <n v="5.83"/>
    <n v="23859"/>
    <n v="1989"/>
    <n v="1332.6866930541817"/>
    <n v="1333.75"/>
  </r>
  <r>
    <x v="242"/>
    <x v="30"/>
    <n v="1336732"/>
    <n v="386122"/>
    <n v="660568"/>
    <n v="277023"/>
    <n v="10599"/>
    <n v="2420"/>
    <n v="5.79"/>
    <n v="26979"/>
    <n v="1989"/>
    <n v="1335.7103915560547"/>
    <n v="1336.732"/>
  </r>
  <r>
    <x v="242"/>
    <x v="31"/>
    <n v="1288031"/>
    <n v="398480"/>
    <n v="604997"/>
    <n v="273264"/>
    <n v="9464"/>
    <n v="1826"/>
    <n v="5.52"/>
    <n v="30191"/>
    <n v="1989"/>
    <n v="1287.3134157303782"/>
    <n v="1288.0309999999999"/>
  </r>
  <r>
    <x v="242"/>
    <x v="32"/>
    <n v="1236924"/>
    <n v="406232"/>
    <n v="555550"/>
    <n v="264716"/>
    <n v="8998"/>
    <n v="1428"/>
    <n v="5.25"/>
    <n v="27835"/>
    <n v="1989"/>
    <n v="1236.4546515151917"/>
    <n v="1236.924"/>
  </r>
  <r>
    <x v="242"/>
    <x v="33"/>
    <n v="1174461"/>
    <n v="392268"/>
    <n v="526507"/>
    <n v="246386"/>
    <n v="7938"/>
    <n v="1362"/>
    <n v="4.9400000000000004"/>
    <n v="23252"/>
    <n v="1989"/>
    <n v="1174.1186384065729"/>
    <n v="1174.461"/>
  </r>
  <r>
    <x v="242"/>
    <x v="34"/>
    <n v="1184041"/>
    <n v="413986"/>
    <n v="525822"/>
    <n v="234041"/>
    <n v="8803"/>
    <n v="1389"/>
    <n v="4.93"/>
    <n v="21424"/>
    <n v="1989"/>
    <n v="1183.3833413347334"/>
    <n v="1184.0409999999999"/>
  </r>
  <r>
    <x v="242"/>
    <x v="35"/>
    <n v="1220396"/>
    <n v="432885"/>
    <n v="534345"/>
    <n v="241877"/>
    <n v="9710"/>
    <n v="1580"/>
    <n v="5.03"/>
    <n v="21704"/>
    <n v="1989"/>
    <n v="1219.5038277153972"/>
    <n v="1220.396"/>
  </r>
  <r>
    <x v="242"/>
    <x v="36"/>
    <n v="1225131"/>
    <n v="443963"/>
    <n v="535338"/>
    <n v="234710"/>
    <n v="9729"/>
    <n v="1392"/>
    <n v="5.01"/>
    <n v="21032"/>
    <n v="1989"/>
    <n v="1223.8914172625525"/>
    <n v="1225.1310000000001"/>
  </r>
  <r>
    <x v="242"/>
    <x v="37"/>
    <n v="1225924"/>
    <n v="433532"/>
    <n v="558180"/>
    <n v="222922"/>
    <n v="9860"/>
    <n v="1431"/>
    <n v="4.96"/>
    <n v="20779"/>
    <n v="1989"/>
    <n v="1224.8514846782844"/>
    <n v="1225.924"/>
  </r>
  <r>
    <x v="242"/>
    <x v="38"/>
    <n v="1278531"/>
    <n v="458737"/>
    <n v="572098"/>
    <n v="236077"/>
    <n v="9809"/>
    <n v="1810"/>
    <n v="5.12"/>
    <n v="21517"/>
    <n v="1989"/>
    <n v="1277.5202105890778"/>
    <n v="1278.5309999999999"/>
  </r>
  <r>
    <x v="242"/>
    <x v="39"/>
    <n v="1334204"/>
    <n v="480051"/>
    <n v="594950"/>
    <n v="247462"/>
    <n v="9655"/>
    <n v="2086"/>
    <n v="5.29"/>
    <n v="23133"/>
    <n v="1989"/>
    <n v="1333.403521620743"/>
    <n v="1334.204"/>
  </r>
  <r>
    <x v="242"/>
    <x v="40"/>
    <n v="1351263"/>
    <n v="490381"/>
    <n v="592998"/>
    <n v="256119"/>
    <n v="9692"/>
    <n v="2073"/>
    <n v="5.31"/>
    <n v="25070"/>
    <n v="1989"/>
    <n v="1350.442457269364"/>
    <n v="1351.2629999999999"/>
  </r>
  <r>
    <x v="242"/>
    <x v="41"/>
    <n v="1315354"/>
    <n v="485909"/>
    <n v="543736"/>
    <n v="273788"/>
    <n v="9710"/>
    <n v="2211"/>
    <n v="5.12"/>
    <n v="35600"/>
    <n v="1990"/>
    <n v="1397.7250165420967"/>
    <n v="1315.354"/>
  </r>
  <r>
    <x v="242"/>
    <x v="42"/>
    <n v="1314657"/>
    <n v="481567"/>
    <n v="534850"/>
    <n v="286432"/>
    <n v="9311"/>
    <n v="2498"/>
    <n v="5.0599999999999996"/>
    <n v="37321"/>
    <n v="1990"/>
    <n v="1383.9627184472542"/>
    <n v="1314.6569999999999"/>
  </r>
  <r>
    <x v="242"/>
    <x v="43"/>
    <n v="1338842"/>
    <n v="487569"/>
    <n v="547108"/>
    <n v="292063"/>
    <n v="9640"/>
    <n v="2462"/>
    <n v="5.1100000000000003"/>
    <n v="39201"/>
    <n v="1990"/>
    <n v="1412.1340272810723"/>
    <n v="1338.8420000000001"/>
  </r>
  <r>
    <x v="242"/>
    <x v="44"/>
    <n v="1371332"/>
    <n v="499183"/>
    <n v="558273"/>
    <n v="300327"/>
    <n v="10216"/>
    <n v="3333"/>
    <n v="5.18"/>
    <n v="36039"/>
    <n v="1990"/>
    <n v="1442.3274788237441"/>
    <n v="1371.3320000000001"/>
  </r>
  <r>
    <x v="242"/>
    <x v="45"/>
    <n v="1389243"/>
    <n v="502433"/>
    <n v="566208"/>
    <n v="306454"/>
    <n v="10792"/>
    <n v="3356"/>
    <n v="5.19"/>
    <n v="35397"/>
    <n v="1990"/>
    <n v="1467.7912492579353"/>
    <n v="1389.2429999999999"/>
  </r>
  <r>
    <x v="242"/>
    <x v="46"/>
    <n v="1399760"/>
    <n v="501826"/>
    <n v="566173"/>
    <n v="316938"/>
    <n v="10652"/>
    <n v="4171"/>
    <n v="5.18"/>
    <n v="37502"/>
    <n v="1990"/>
    <n v="1484.5014503176078"/>
    <n v="1399.76"/>
  </r>
  <r>
    <x v="242"/>
    <x v="47"/>
    <n v="1432264"/>
    <n v="520930"/>
    <n v="582071"/>
    <n v="314272"/>
    <n v="10991"/>
    <n v="4000"/>
    <n v="5.24"/>
    <n v="36585"/>
    <n v="1990"/>
    <n v="1535.5313092158597"/>
    <n v="1432.2639999999999"/>
  </r>
  <r>
    <x v="242"/>
    <x v="48"/>
    <n v="1464062"/>
    <n v="535352"/>
    <n v="596852"/>
    <n v="316631"/>
    <n v="11459"/>
    <n v="3768"/>
    <n v="5.29"/>
    <n v="34392"/>
    <n v="1990"/>
    <n v="1556.7387302593756"/>
    <n v="1464.0619999999999"/>
  </r>
  <r>
    <x v="242"/>
    <x v="49"/>
    <n v="1472869"/>
    <n v="538390"/>
    <n v="609824"/>
    <n v="311509"/>
    <n v="11631"/>
    <n v="1514"/>
    <n v="5.26"/>
    <n v="34316"/>
    <n v="1990"/>
    <n v="1569.9574753169716"/>
    <n v="1472.8689999999999"/>
  </r>
  <r>
    <x v="242"/>
    <x v="50"/>
    <n v="1501137"/>
    <n v="541784"/>
    <n v="618335"/>
    <n v="327459"/>
    <n v="11938"/>
    <n v="1621"/>
    <n v="5.3"/>
    <n v="38142"/>
    <n v="1990"/>
    <n v="1591.7713368801012"/>
    <n v="1501.1369999999999"/>
  </r>
  <r>
    <x v="242"/>
    <x v="51"/>
    <n v="1552682"/>
    <n v="564757"/>
    <n v="632129"/>
    <n v="342282"/>
    <n v="12173"/>
    <n v="1341"/>
    <n v="5.42"/>
    <n v="40072"/>
    <n v="1990"/>
    <n v="1637.7199963614919"/>
    <n v="1552.682"/>
  </r>
  <r>
    <x v="242"/>
    <x v="52"/>
    <n v="1525987"/>
    <n v="555810"/>
    <n v="634801"/>
    <n v="321651"/>
    <n v="12301"/>
    <n v="1425"/>
    <n v="5.27"/>
    <n v="30972"/>
    <n v="1990"/>
    <n v="1610.9320394481877"/>
    <n v="1525.9870000000001"/>
  </r>
  <r>
    <x v="242"/>
    <x v="53"/>
    <n v="1538399"/>
    <n v="561866"/>
    <n v="628411"/>
    <n v="334252"/>
    <n v="12412"/>
    <n v="1458"/>
    <n v="5.26"/>
    <n v="37633"/>
    <n v="1990"/>
    <n v="1622.1755674450621"/>
    <n v="1538.3989999999999"/>
  </r>
  <r>
    <x v="242"/>
    <x v="54"/>
    <n v="1547778"/>
    <n v="560926"/>
    <n v="648067"/>
    <n v="324514"/>
    <n v="12829"/>
    <n v="1442"/>
    <n v="5.24"/>
    <n v="33335"/>
    <n v="1990"/>
    <n v="1635.1854719370219"/>
    <n v="1547.778"/>
  </r>
  <r>
    <x v="242"/>
    <x v="55"/>
    <n v="1569696"/>
    <n v="573935"/>
    <n v="662168"/>
    <n v="318710"/>
    <n v="13466"/>
    <n v="1417"/>
    <n v="5.26"/>
    <n v="38293"/>
    <n v="1990"/>
    <n v="1666.6541307997325"/>
    <n v="1569.6959999999999"/>
  </r>
  <r>
    <x v="242"/>
    <x v="56"/>
    <n v="1578873"/>
    <n v="579104"/>
    <n v="667143"/>
    <n v="317152"/>
    <n v="13723"/>
    <n v="1751"/>
    <n v="5.25"/>
    <n v="41091"/>
    <n v="1990"/>
    <n v="1673.5823428782951"/>
    <n v="1578.873"/>
  </r>
  <r>
    <x v="242"/>
    <x v="57"/>
    <n v="1553664"/>
    <n v="571099"/>
    <n v="653101"/>
    <n v="313999"/>
    <n v="13561"/>
    <n v="1903"/>
    <n v="5.12"/>
    <n v="42954"/>
    <n v="1990"/>
    <n v="1651.811213306172"/>
    <n v="1553.664"/>
  </r>
  <r>
    <x v="242"/>
    <x v="58"/>
    <n v="1578683"/>
    <n v="575692"/>
    <n v="648278"/>
    <n v="339433"/>
    <n v="13172"/>
    <n v="2109"/>
    <n v="5.13"/>
    <n v="45630"/>
    <n v="1990"/>
    <n v="1673.3033740815226"/>
    <n v="1578.683"/>
  </r>
  <r>
    <x v="242"/>
    <x v="59"/>
    <n v="1530982"/>
    <n v="566810"/>
    <n v="611445"/>
    <n v="338359"/>
    <n v="11915"/>
    <n v="2453"/>
    <n v="4.93"/>
    <n v="41815"/>
    <n v="1990"/>
    <n v="1619.2072272911937"/>
    <n v="1530.982"/>
  </r>
  <r>
    <x v="242"/>
    <x v="60"/>
    <n v="1435371"/>
    <n v="502323"/>
    <n v="586926"/>
    <n v="334871"/>
    <n v="8819"/>
    <n v="2431"/>
    <n v="4.6100000000000003"/>
    <n v="38301"/>
    <n v="1990"/>
    <n v="1499.8348685413582"/>
    <n v="1435.3710000000001"/>
  </r>
  <r>
    <x v="242"/>
    <x v="61"/>
    <n v="1471375"/>
    <n v="521330"/>
    <n v="590751"/>
    <n v="347716"/>
    <n v="9139"/>
    <n v="2439"/>
    <n v="4.6900000000000004"/>
    <n v="40388"/>
    <n v="1990"/>
    <n v="1555.9704714785948"/>
    <n v="1471.375"/>
  </r>
  <r>
    <x v="242"/>
    <x v="62"/>
    <n v="1442509"/>
    <n v="498720"/>
    <n v="575746"/>
    <n v="355630"/>
    <n v="9335"/>
    <n v="3079"/>
    <n v="4.5599999999999996"/>
    <n v="40600"/>
    <n v="1990"/>
    <n v="1520.389344981382"/>
    <n v="1442.509"/>
  </r>
  <r>
    <x v="242"/>
    <x v="63"/>
    <n v="1396083"/>
    <n v="443904"/>
    <n v="566582"/>
    <n v="372277"/>
    <n v="10191"/>
    <n v="3129"/>
    <n v="4.38"/>
    <n v="29859"/>
    <n v="1990"/>
    <n v="1464.7189631972715"/>
    <n v="1396.0830000000001"/>
  </r>
  <r>
    <x v="242"/>
    <x v="64"/>
    <n v="1406916"/>
    <n v="450641"/>
    <n v="562260"/>
    <n v="379659"/>
    <n v="10528"/>
    <n v="3828"/>
    <n v="4.38"/>
    <n v="31592"/>
    <n v="1990"/>
    <n v="1506.4444751442577"/>
    <n v="1406.9159999999999"/>
  </r>
  <r>
    <x v="242"/>
    <x v="65"/>
    <n v="1432855"/>
    <n v="450047"/>
    <n v="576531"/>
    <n v="390719"/>
    <n v="11314"/>
    <n v="4244"/>
    <n v="4.43"/>
    <n v="30722"/>
    <n v="1990"/>
    <n v="1519.857876164074"/>
    <n v="1432.855"/>
  </r>
  <r>
    <x v="243"/>
    <x v="104"/>
    <n v="21"/>
    <s v="."/>
    <s v="."/>
    <s v="."/>
    <n v="21"/>
    <s v="."/>
    <s v="."/>
    <n v="0"/>
    <n v="1958"/>
    <m/>
    <m/>
  </r>
  <r>
    <x v="243"/>
    <x v="66"/>
    <n v="18"/>
    <s v="."/>
    <s v="."/>
    <s v="."/>
    <n v="18"/>
    <s v="."/>
    <s v="."/>
    <n v="0"/>
    <n v="1958"/>
    <m/>
    <m/>
  </r>
  <r>
    <x v="243"/>
    <x v="67"/>
    <n v="14"/>
    <s v="."/>
    <s v="."/>
    <s v="."/>
    <n v="14"/>
    <s v="."/>
    <s v="."/>
    <n v="0"/>
    <n v="1958"/>
    <m/>
    <m/>
  </r>
  <r>
    <x v="243"/>
    <x v="68"/>
    <n v="14"/>
    <s v="."/>
    <s v="."/>
    <s v="."/>
    <n v="14"/>
    <s v="."/>
    <s v="."/>
    <n v="0"/>
    <n v="1958"/>
    <m/>
    <m/>
  </r>
  <r>
    <x v="243"/>
    <x v="69"/>
    <n v="15"/>
    <s v="."/>
    <s v="."/>
    <s v="."/>
    <n v="15"/>
    <s v="."/>
    <s v="."/>
    <n v="0"/>
    <n v="1958"/>
    <m/>
    <m/>
  </r>
  <r>
    <x v="243"/>
    <x v="70"/>
    <n v="20"/>
    <s v="."/>
    <s v="."/>
    <s v="."/>
    <n v="20"/>
    <s v="."/>
    <s v="."/>
    <n v="0"/>
    <n v="1958"/>
    <m/>
    <m/>
  </r>
  <r>
    <x v="243"/>
    <x v="71"/>
    <n v="21"/>
    <s v="."/>
    <s v="."/>
    <s v="."/>
    <n v="21"/>
    <s v="."/>
    <s v="."/>
    <n v="0"/>
    <n v="1958"/>
    <m/>
    <m/>
  </r>
  <r>
    <x v="243"/>
    <x v="72"/>
    <n v="24"/>
    <s v="."/>
    <s v="."/>
    <s v="."/>
    <n v="24"/>
    <s v="."/>
    <s v="."/>
    <n v="0"/>
    <n v="1958"/>
    <m/>
    <m/>
  </r>
  <r>
    <x v="243"/>
    <x v="73"/>
    <n v="23"/>
    <s v="."/>
    <s v="."/>
    <s v="."/>
    <n v="23"/>
    <s v="."/>
    <s v="."/>
    <n v="0"/>
    <n v="1958"/>
    <m/>
    <m/>
  </r>
  <r>
    <x v="243"/>
    <x v="74"/>
    <n v="24"/>
    <s v="."/>
    <s v="."/>
    <s v="."/>
    <n v="24"/>
    <s v="."/>
    <s v="."/>
    <n v="0"/>
    <n v="1958"/>
    <m/>
    <m/>
  </r>
  <r>
    <x v="243"/>
    <x v="75"/>
    <n v="20"/>
    <s v="."/>
    <s v="."/>
    <s v="."/>
    <n v="20"/>
    <s v="."/>
    <s v="."/>
    <n v="0"/>
    <n v="1958"/>
    <m/>
    <m/>
  </r>
  <r>
    <x v="243"/>
    <x v="76"/>
    <n v="18"/>
    <s v="."/>
    <s v="."/>
    <s v="."/>
    <n v="18"/>
    <s v="."/>
    <s v="."/>
    <n v="0"/>
    <n v="1958"/>
    <m/>
    <m/>
  </r>
  <r>
    <x v="243"/>
    <x v="77"/>
    <n v="26"/>
    <s v="."/>
    <s v="."/>
    <s v="."/>
    <n v="26"/>
    <s v="."/>
    <s v="."/>
    <n v="0"/>
    <n v="1958"/>
    <m/>
    <m/>
  </r>
  <r>
    <x v="243"/>
    <x v="78"/>
    <n v="30"/>
    <s v="."/>
    <s v="."/>
    <s v="."/>
    <n v="30"/>
    <s v="."/>
    <s v="."/>
    <n v="0"/>
    <n v="1958"/>
    <m/>
    <m/>
  </r>
  <r>
    <x v="243"/>
    <x v="79"/>
    <n v="39"/>
    <n v="0"/>
    <n v="0"/>
    <n v="2"/>
    <n v="37"/>
    <s v="."/>
    <s v="."/>
    <n v="0"/>
    <n v="1958"/>
    <m/>
    <m/>
  </r>
  <r>
    <x v="243"/>
    <x v="80"/>
    <n v="40"/>
    <n v="0"/>
    <n v="0"/>
    <n v="2"/>
    <n v="38"/>
    <s v="."/>
    <s v="."/>
    <n v="0"/>
    <n v="1958"/>
    <m/>
    <m/>
  </r>
  <r>
    <x v="243"/>
    <x v="81"/>
    <n v="40"/>
    <n v="0"/>
    <n v="0"/>
    <n v="1"/>
    <n v="39"/>
    <s v="."/>
    <s v="."/>
    <n v="0"/>
    <n v="1958"/>
    <m/>
    <m/>
  </r>
  <r>
    <x v="243"/>
    <x v="0"/>
    <n v="40"/>
    <n v="0"/>
    <n v="0"/>
    <n v="1"/>
    <n v="40"/>
    <s v="."/>
    <s v="."/>
    <n v="0"/>
    <n v="1958"/>
    <m/>
    <m/>
  </r>
  <r>
    <x v="243"/>
    <x v="1"/>
    <n v="670"/>
    <n v="76"/>
    <n v="553"/>
    <n v="0"/>
    <n v="41"/>
    <n v="0"/>
    <n v="0.3"/>
    <n v="173"/>
    <n v="1958"/>
    <m/>
    <m/>
  </r>
  <r>
    <x v="243"/>
    <x v="2"/>
    <n v="716"/>
    <n v="83"/>
    <n v="592"/>
    <n v="0"/>
    <n v="41"/>
    <n v="0"/>
    <n v="0.32"/>
    <n v="211"/>
    <n v="1958"/>
    <m/>
    <m/>
  </r>
  <r>
    <x v="243"/>
    <x v="3"/>
    <n v="861"/>
    <n v="71"/>
    <n v="749"/>
    <n v="0"/>
    <n v="41"/>
    <n v="0"/>
    <n v="0.38"/>
    <n v="188"/>
    <n v="1958"/>
    <m/>
    <m/>
  </r>
  <r>
    <x v="243"/>
    <x v="4"/>
    <n v="957"/>
    <n v="49"/>
    <n v="868"/>
    <n v="0"/>
    <n v="40"/>
    <n v="0"/>
    <n v="0.41"/>
    <n v="180"/>
    <n v="1958"/>
    <m/>
    <m/>
  </r>
  <r>
    <x v="243"/>
    <x v="5"/>
    <n v="1020"/>
    <n v="53"/>
    <n v="927"/>
    <n v="0"/>
    <n v="40"/>
    <n v="0"/>
    <n v="0.44"/>
    <n v="215"/>
    <n v="1958"/>
    <m/>
    <m/>
  </r>
  <r>
    <x v="243"/>
    <x v="6"/>
    <n v="1070"/>
    <n v="55"/>
    <n v="979"/>
    <n v="0"/>
    <n v="36"/>
    <n v="0"/>
    <n v="0.45"/>
    <n v="216"/>
    <n v="1958"/>
    <m/>
    <m/>
  </r>
  <r>
    <x v="243"/>
    <x v="7"/>
    <n v="1098"/>
    <n v="61"/>
    <n v="990"/>
    <n v="0"/>
    <n v="46"/>
    <n v="0"/>
    <n v="0.46"/>
    <n v="233"/>
    <n v="1958"/>
    <m/>
    <m/>
  </r>
  <r>
    <x v="243"/>
    <x v="8"/>
    <n v="1210"/>
    <n v="57"/>
    <n v="1096"/>
    <n v="0"/>
    <n v="57"/>
    <n v="0"/>
    <n v="0.5"/>
    <n v="192"/>
    <n v="1958"/>
    <m/>
    <m/>
  </r>
  <r>
    <x v="243"/>
    <x v="9"/>
    <n v="1086"/>
    <n v="61"/>
    <n v="966"/>
    <n v="0"/>
    <n v="59"/>
    <n v="0"/>
    <n v="0.44"/>
    <n v="176"/>
    <n v="1958"/>
    <m/>
    <m/>
  </r>
  <r>
    <x v="243"/>
    <x v="10"/>
    <n v="1198"/>
    <n v="33"/>
    <n v="1108"/>
    <n v="0"/>
    <n v="57"/>
    <n v="0"/>
    <n v="0.48"/>
    <n v="186"/>
    <n v="1989"/>
    <m/>
    <m/>
  </r>
  <r>
    <x v="243"/>
    <x v="11"/>
    <n v="1178"/>
    <n v="47"/>
    <n v="1075"/>
    <n v="0"/>
    <n v="56"/>
    <n v="0"/>
    <n v="0.46"/>
    <n v="228"/>
    <n v="1989"/>
    <m/>
    <m/>
  </r>
  <r>
    <x v="243"/>
    <x v="12"/>
    <n v="1124"/>
    <n v="34"/>
    <n v="1037"/>
    <n v="0"/>
    <n v="53"/>
    <n v="0"/>
    <n v="0.44"/>
    <n v="194"/>
    <n v="1989"/>
    <m/>
    <m/>
  </r>
  <r>
    <x v="243"/>
    <x v="13"/>
    <n v="1094"/>
    <n v="30"/>
    <n v="1014"/>
    <n v="0"/>
    <n v="51"/>
    <n v="0"/>
    <n v="0.42"/>
    <n v="205"/>
    <n v="1989"/>
    <m/>
    <m/>
  </r>
  <r>
    <x v="243"/>
    <x v="14"/>
    <n v="1178"/>
    <n v="32"/>
    <n v="1099"/>
    <n v="0"/>
    <n v="46"/>
    <n v="0"/>
    <n v="0.45"/>
    <n v="115"/>
    <n v="1989"/>
    <m/>
    <m/>
  </r>
  <r>
    <x v="243"/>
    <x v="15"/>
    <n v="1243"/>
    <n v="23"/>
    <n v="1165"/>
    <n v="0"/>
    <n v="55"/>
    <n v="0"/>
    <n v="0.47"/>
    <n v="129"/>
    <n v="1989"/>
    <m/>
    <m/>
  </r>
  <r>
    <x v="243"/>
    <x v="16"/>
    <n v="1506"/>
    <n v="30"/>
    <n v="1419"/>
    <n v="0"/>
    <n v="57"/>
    <n v="0"/>
    <n v="0.56000000000000005"/>
    <n v="133"/>
    <n v="1989"/>
    <m/>
    <m/>
  </r>
  <r>
    <x v="243"/>
    <x v="17"/>
    <n v="1474"/>
    <n v="27"/>
    <n v="1383"/>
    <n v="0"/>
    <n v="64"/>
    <n v="0"/>
    <n v="0.54"/>
    <n v="124"/>
    <n v="1989"/>
    <m/>
    <m/>
  </r>
  <r>
    <x v="243"/>
    <x v="18"/>
    <n v="1332"/>
    <n v="29"/>
    <n v="1246"/>
    <n v="0"/>
    <n v="57"/>
    <n v="0"/>
    <n v="0.48"/>
    <n v="120"/>
    <n v="1989"/>
    <m/>
    <m/>
  </r>
  <r>
    <x v="243"/>
    <x v="19"/>
    <n v="1332"/>
    <n v="24"/>
    <n v="1238"/>
    <n v="0"/>
    <n v="70"/>
    <n v="0"/>
    <n v="0.48"/>
    <n v="121"/>
    <n v="1989"/>
    <m/>
    <m/>
  </r>
  <r>
    <x v="243"/>
    <x v="20"/>
    <n v="1526"/>
    <n v="22"/>
    <n v="1442"/>
    <n v="0"/>
    <n v="63"/>
    <n v="0"/>
    <n v="0.55000000000000004"/>
    <n v="64"/>
    <n v="1989"/>
    <m/>
    <m/>
  </r>
  <r>
    <x v="243"/>
    <x v="21"/>
    <n v="1566"/>
    <n v="16"/>
    <n v="1482"/>
    <n v="0"/>
    <n v="68"/>
    <n v="0"/>
    <n v="0.56000000000000005"/>
    <n v="77"/>
    <n v="1989"/>
    <m/>
    <m/>
  </r>
  <r>
    <x v="243"/>
    <x v="22"/>
    <n v="1584"/>
    <n v="26"/>
    <n v="1496"/>
    <n v="0"/>
    <n v="62"/>
    <n v="0"/>
    <n v="0.56000000000000005"/>
    <n v="87"/>
    <n v="1989"/>
    <m/>
    <m/>
  </r>
  <r>
    <x v="243"/>
    <x v="23"/>
    <n v="1657"/>
    <n v="24"/>
    <n v="1570"/>
    <n v="0"/>
    <n v="63"/>
    <n v="0"/>
    <n v="0.59"/>
    <n v="93"/>
    <n v="1989"/>
    <m/>
    <m/>
  </r>
  <r>
    <x v="243"/>
    <x v="24"/>
    <n v="1575"/>
    <n v="20"/>
    <n v="1484"/>
    <n v="0"/>
    <n v="70"/>
    <n v="0"/>
    <n v="0.56000000000000005"/>
    <n v="97"/>
    <n v="1989"/>
    <m/>
    <m/>
  </r>
  <r>
    <x v="243"/>
    <x v="25"/>
    <n v="1550"/>
    <n v="21"/>
    <n v="1455"/>
    <n v="0"/>
    <n v="74"/>
    <n v="0"/>
    <n v="0.55000000000000004"/>
    <n v="52"/>
    <n v="1989"/>
    <m/>
    <m/>
  </r>
  <r>
    <x v="243"/>
    <x v="26"/>
    <n v="1628"/>
    <n v="21"/>
    <n v="1520"/>
    <n v="0"/>
    <n v="87"/>
    <n v="0"/>
    <n v="0.57999999999999996"/>
    <n v="68"/>
    <n v="1989"/>
    <m/>
    <m/>
  </r>
  <r>
    <x v="243"/>
    <x v="27"/>
    <n v="1608"/>
    <n v="19"/>
    <n v="1497"/>
    <n v="0"/>
    <n v="92"/>
    <n v="0"/>
    <n v="0.56999999999999995"/>
    <n v="86"/>
    <n v="1989"/>
    <m/>
    <m/>
  </r>
  <r>
    <x v="243"/>
    <x v="28"/>
    <n v="1541"/>
    <n v="18"/>
    <n v="1430"/>
    <n v="0"/>
    <n v="93"/>
    <n v="0"/>
    <n v="0.54"/>
    <n v="110"/>
    <n v="1989"/>
    <m/>
    <m/>
  </r>
  <r>
    <x v="243"/>
    <x v="29"/>
    <n v="1566"/>
    <n v="2"/>
    <n v="1471"/>
    <n v="0"/>
    <n v="93"/>
    <n v="0"/>
    <n v="0.54"/>
    <n v="119"/>
    <n v="1989"/>
    <m/>
    <m/>
  </r>
  <r>
    <x v="243"/>
    <x v="30"/>
    <n v="1712"/>
    <n v="4"/>
    <n v="1615"/>
    <n v="0"/>
    <n v="93"/>
    <n v="0"/>
    <n v="0.59"/>
    <n v="117"/>
    <n v="1989"/>
    <m/>
    <m/>
  </r>
  <r>
    <x v="243"/>
    <x v="31"/>
    <n v="1592"/>
    <n v="3"/>
    <n v="1479"/>
    <n v="0"/>
    <n v="110"/>
    <n v="0"/>
    <n v="0.55000000000000004"/>
    <n v="114"/>
    <n v="1989"/>
    <m/>
    <m/>
  </r>
  <r>
    <x v="243"/>
    <x v="32"/>
    <n v="1466"/>
    <n v="2"/>
    <n v="1363"/>
    <n v="0"/>
    <n v="101"/>
    <n v="0"/>
    <n v="0.5"/>
    <n v="102"/>
    <n v="1989"/>
    <m/>
    <m/>
  </r>
  <r>
    <x v="243"/>
    <x v="33"/>
    <n v="1329"/>
    <n v="2"/>
    <n v="1237"/>
    <n v="0"/>
    <n v="90"/>
    <n v="0"/>
    <n v="0.45"/>
    <n v="102"/>
    <n v="1989"/>
    <m/>
    <m/>
  </r>
  <r>
    <x v="243"/>
    <x v="34"/>
    <n v="1041"/>
    <n v="1"/>
    <n v="985"/>
    <n v="0"/>
    <n v="55"/>
    <n v="0"/>
    <n v="0.35"/>
    <n v="119"/>
    <n v="1989"/>
    <m/>
    <m/>
  </r>
  <r>
    <x v="243"/>
    <x v="35"/>
    <n v="941"/>
    <n v="1"/>
    <n v="895"/>
    <n v="0"/>
    <n v="45"/>
    <n v="0"/>
    <n v="0.31"/>
    <n v="150"/>
    <n v="1989"/>
    <m/>
    <m/>
  </r>
  <r>
    <x v="243"/>
    <x v="36"/>
    <n v="899"/>
    <n v="1"/>
    <n v="856"/>
    <n v="0"/>
    <n v="43"/>
    <n v="0"/>
    <n v="0.3"/>
    <n v="150"/>
    <n v="1989"/>
    <m/>
    <m/>
  </r>
  <r>
    <x v="243"/>
    <x v="37"/>
    <n v="867"/>
    <n v="1"/>
    <n v="821"/>
    <n v="0"/>
    <n v="46"/>
    <n v="0"/>
    <n v="0.28999999999999998"/>
    <n v="125"/>
    <n v="1989"/>
    <m/>
    <m/>
  </r>
  <r>
    <x v="243"/>
    <x v="38"/>
    <n v="971"/>
    <n v="1"/>
    <n v="915"/>
    <n v="0"/>
    <n v="55"/>
    <n v="0"/>
    <n v="0.32"/>
    <n v="145"/>
    <n v="1989"/>
    <m/>
    <m/>
  </r>
  <r>
    <x v="243"/>
    <x v="39"/>
    <n v="1311"/>
    <n v="1"/>
    <n v="1251"/>
    <n v="0"/>
    <n v="59"/>
    <n v="0"/>
    <n v="0.43"/>
    <n v="107"/>
    <n v="1989"/>
    <m/>
    <m/>
  </r>
  <r>
    <x v="243"/>
    <x v="40"/>
    <n v="1331"/>
    <n v="0"/>
    <n v="1255"/>
    <n v="0"/>
    <n v="76"/>
    <n v="0"/>
    <n v="0.43"/>
    <n v="125"/>
    <n v="1989"/>
    <m/>
    <m/>
  </r>
  <r>
    <x v="243"/>
    <x v="41"/>
    <n v="1089"/>
    <n v="1"/>
    <n v="1021"/>
    <n v="0"/>
    <n v="68"/>
    <n v="0"/>
    <n v="0.35"/>
    <n v="141"/>
    <n v="1990"/>
    <m/>
    <m/>
  </r>
  <r>
    <x v="243"/>
    <x v="42"/>
    <n v="1242"/>
    <n v="1"/>
    <n v="1174"/>
    <n v="0"/>
    <n v="68"/>
    <n v="0"/>
    <n v="0.4"/>
    <n v="180"/>
    <n v="1990"/>
    <m/>
    <m/>
  </r>
  <r>
    <x v="243"/>
    <x v="43"/>
    <n v="1410"/>
    <n v="1"/>
    <n v="1341"/>
    <n v="0"/>
    <n v="68"/>
    <n v="0"/>
    <n v="0.45"/>
    <n v="238"/>
    <n v="1990"/>
    <m/>
    <m/>
  </r>
  <r>
    <x v="243"/>
    <x v="44"/>
    <n v="1218"/>
    <n v="0"/>
    <n v="1150"/>
    <n v="0"/>
    <n v="68"/>
    <n v="0"/>
    <n v="0.38"/>
    <n v="321"/>
    <n v="1990"/>
    <m/>
    <m/>
  </r>
  <r>
    <x v="243"/>
    <x v="45"/>
    <n v="1109"/>
    <n v="0"/>
    <n v="1013"/>
    <n v="0"/>
    <n v="96"/>
    <n v="0"/>
    <n v="0.35"/>
    <n v="219"/>
    <n v="1990"/>
    <m/>
    <m/>
  </r>
  <r>
    <x v="243"/>
    <x v="46"/>
    <n v="1252"/>
    <n v="0"/>
    <n v="1170"/>
    <n v="0"/>
    <n v="82"/>
    <n v="0"/>
    <n v="0.39"/>
    <n v="376"/>
    <n v="1990"/>
    <m/>
    <m/>
  </r>
  <r>
    <x v="243"/>
    <x v="47"/>
    <n v="1484"/>
    <n v="1"/>
    <n v="1391"/>
    <n v="0"/>
    <n v="93"/>
    <n v="0"/>
    <n v="0.46"/>
    <n v="307"/>
    <n v="1990"/>
    <m/>
    <m/>
  </r>
  <r>
    <x v="243"/>
    <x v="48"/>
    <n v="1515"/>
    <n v="1"/>
    <n v="1407"/>
    <n v="0"/>
    <n v="106"/>
    <n v="0"/>
    <n v="0.46"/>
    <n v="280"/>
    <n v="1990"/>
    <m/>
    <m/>
  </r>
  <r>
    <x v="243"/>
    <x v="49"/>
    <n v="1551"/>
    <n v="1"/>
    <n v="1430"/>
    <n v="1"/>
    <n v="119"/>
    <n v="0"/>
    <n v="0.47"/>
    <n v="260"/>
    <n v="1990"/>
    <m/>
    <m/>
  </r>
  <r>
    <x v="243"/>
    <x v="50"/>
    <n v="1834"/>
    <n v="1"/>
    <n v="1716"/>
    <n v="11"/>
    <n v="107"/>
    <n v="0"/>
    <n v="0.55000000000000004"/>
    <n v="275"/>
    <n v="1990"/>
    <m/>
    <m/>
  </r>
  <r>
    <x v="243"/>
    <x v="51"/>
    <n v="1447"/>
    <n v="1"/>
    <n v="1335"/>
    <n v="17"/>
    <n v="95"/>
    <n v="0"/>
    <n v="0.44"/>
    <n v="284"/>
    <n v="1990"/>
    <m/>
    <m/>
  </r>
  <r>
    <x v="243"/>
    <x v="52"/>
    <n v="1388"/>
    <n v="1"/>
    <n v="1232"/>
    <n v="16"/>
    <n v="138"/>
    <n v="0"/>
    <n v="0.42"/>
    <n v="334"/>
    <n v="1990"/>
    <m/>
    <m/>
  </r>
  <r>
    <x v="243"/>
    <x v="53"/>
    <n v="1260"/>
    <n v="1"/>
    <n v="1112"/>
    <n v="11"/>
    <n v="136"/>
    <n v="0"/>
    <n v="0.38"/>
    <n v="315"/>
    <n v="1990"/>
    <m/>
    <m/>
  </r>
  <r>
    <x v="243"/>
    <x v="54"/>
    <n v="1254"/>
    <n v="1"/>
    <n v="1079"/>
    <n v="30"/>
    <n v="143"/>
    <n v="0"/>
    <n v="0.38"/>
    <n v="298"/>
    <n v="1990"/>
    <m/>
    <m/>
  </r>
  <r>
    <x v="243"/>
    <x v="55"/>
    <n v="1530"/>
    <n v="1"/>
    <n v="1392"/>
    <n v="53"/>
    <n v="84"/>
    <n v="0"/>
    <n v="0.46"/>
    <n v="328"/>
    <n v="1990"/>
    <m/>
    <m/>
  </r>
  <r>
    <x v="243"/>
    <x v="56"/>
    <n v="1575"/>
    <n v="1"/>
    <n v="1439"/>
    <n v="50"/>
    <n v="84"/>
    <n v="0"/>
    <n v="0.47"/>
    <n v="341"/>
    <n v="1990"/>
    <m/>
    <m/>
  </r>
  <r>
    <x v="243"/>
    <x v="57"/>
    <n v="1813"/>
    <n v="2"/>
    <n v="1669"/>
    <n v="58"/>
    <n v="84"/>
    <n v="0"/>
    <n v="0.54"/>
    <n v="259"/>
    <n v="1990"/>
    <m/>
    <m/>
  </r>
  <r>
    <x v="243"/>
    <x v="58"/>
    <n v="1637"/>
    <n v="3"/>
    <n v="1497"/>
    <n v="53"/>
    <n v="84"/>
    <n v="0"/>
    <n v="0.49"/>
    <n v="351"/>
    <n v="1990"/>
    <m/>
    <m/>
  </r>
  <r>
    <x v="243"/>
    <x v="59"/>
    <n v="2254"/>
    <n v="1"/>
    <n v="2122"/>
    <n v="47"/>
    <n v="84"/>
    <n v="0"/>
    <n v="0.67"/>
    <n v="436"/>
    <n v="1990"/>
    <m/>
    <m/>
  </r>
  <r>
    <x v="243"/>
    <x v="60"/>
    <n v="2198"/>
    <n v="1"/>
    <n v="2021"/>
    <n v="33"/>
    <n v="143"/>
    <n v="0"/>
    <n v="0.65"/>
    <n v="490"/>
    <n v="1990"/>
    <m/>
    <m/>
  </r>
  <r>
    <x v="243"/>
    <x v="61"/>
    <n v="1742"/>
    <n v="1"/>
    <n v="1587"/>
    <n v="41"/>
    <n v="113"/>
    <n v="0"/>
    <n v="0.52"/>
    <n v="451"/>
    <n v="1990"/>
    <m/>
    <m/>
  </r>
  <r>
    <x v="243"/>
    <x v="62"/>
    <n v="2117"/>
    <n v="1"/>
    <n v="1943"/>
    <n v="40"/>
    <n v="132"/>
    <n v="0"/>
    <n v="0.63"/>
    <n v="401"/>
    <n v="1990"/>
    <m/>
    <m/>
  </r>
  <r>
    <x v="243"/>
    <x v="63"/>
    <n v="2371"/>
    <n v="2"/>
    <n v="2220"/>
    <n v="29"/>
    <n v="119"/>
    <n v="0"/>
    <n v="0.7"/>
    <n v="321"/>
    <n v="1990"/>
    <m/>
    <m/>
  </r>
  <r>
    <x v="243"/>
    <x v="64"/>
    <n v="2069"/>
    <n v="2"/>
    <n v="1924"/>
    <n v="27"/>
    <n v="116"/>
    <n v="0"/>
    <n v="0.61"/>
    <n v="257"/>
    <n v="1990"/>
    <m/>
    <m/>
  </r>
  <r>
    <x v="243"/>
    <x v="65"/>
    <n v="1840"/>
    <n v="2"/>
    <n v="1700"/>
    <n v="25"/>
    <n v="112"/>
    <n v="0"/>
    <n v="0.54"/>
    <n v="251"/>
    <n v="1990"/>
    <m/>
    <m/>
  </r>
  <r>
    <x v="244"/>
    <x v="176"/>
    <n v="5"/>
    <n v="5"/>
    <n v="0"/>
    <n v="0"/>
    <n v="0"/>
    <s v="."/>
    <s v="."/>
    <n v="0"/>
    <n v="1958"/>
    <m/>
    <m/>
  </r>
  <r>
    <x v="244"/>
    <x v="177"/>
    <n v="6"/>
    <n v="6"/>
    <n v="0"/>
    <n v="0"/>
    <n v="0"/>
    <s v="."/>
    <s v="."/>
    <n v="0"/>
    <n v="1958"/>
    <m/>
    <m/>
  </r>
  <r>
    <x v="244"/>
    <x v="178"/>
    <n v="4"/>
    <n v="4"/>
    <n v="0"/>
    <n v="0"/>
    <n v="0"/>
    <s v="."/>
    <s v="."/>
    <n v="0"/>
    <n v="1958"/>
    <m/>
    <m/>
  </r>
  <r>
    <x v="244"/>
    <x v="179"/>
    <n v="5"/>
    <n v="5"/>
    <n v="0"/>
    <n v="0"/>
    <n v="0"/>
    <s v="."/>
    <s v="."/>
    <n v="0"/>
    <n v="1958"/>
    <m/>
    <m/>
  </r>
  <r>
    <x v="244"/>
    <x v="196"/>
    <n v="31"/>
    <n v="31"/>
    <n v="0"/>
    <n v="0"/>
    <n v="0"/>
    <s v="."/>
    <s v="."/>
    <n v="0"/>
    <n v="1958"/>
    <m/>
    <m/>
  </r>
  <r>
    <x v="244"/>
    <x v="132"/>
    <n v="94"/>
    <n v="94"/>
    <n v="0"/>
    <n v="0"/>
    <n v="0"/>
    <s v="."/>
    <s v="."/>
    <n v="0"/>
    <n v="1958"/>
    <m/>
    <m/>
  </r>
  <r>
    <x v="244"/>
    <x v="135"/>
    <n v="132"/>
    <n v="132"/>
    <n v="0"/>
    <n v="0"/>
    <n v="0"/>
    <s v="."/>
    <s v="."/>
    <n v="0"/>
    <n v="1958"/>
    <m/>
    <m/>
  </r>
  <r>
    <x v="244"/>
    <x v="136"/>
    <n v="140"/>
    <n v="140"/>
    <n v="0"/>
    <n v="0"/>
    <n v="0"/>
    <s v="."/>
    <s v="."/>
    <n v="0"/>
    <n v="1958"/>
    <m/>
    <m/>
  </r>
  <r>
    <x v="244"/>
    <x v="137"/>
    <n v="185"/>
    <n v="182"/>
    <n v="3"/>
    <n v="0"/>
    <n v="0"/>
    <s v="."/>
    <s v="."/>
    <n v="0"/>
    <n v="1958"/>
    <m/>
    <m/>
  </r>
  <r>
    <x v="244"/>
    <x v="138"/>
    <n v="235"/>
    <n v="233"/>
    <n v="3"/>
    <n v="0"/>
    <n v="0"/>
    <s v="."/>
    <s v="."/>
    <n v="0"/>
    <n v="1958"/>
    <m/>
    <m/>
  </r>
  <r>
    <x v="244"/>
    <x v="139"/>
    <n v="212"/>
    <n v="209"/>
    <n v="3"/>
    <n v="0"/>
    <n v="0"/>
    <s v="."/>
    <s v="."/>
    <n v="0"/>
    <n v="1958"/>
    <m/>
    <m/>
  </r>
  <r>
    <x v="244"/>
    <x v="140"/>
    <n v="222"/>
    <n v="217"/>
    <n v="5"/>
    <n v="0"/>
    <n v="0"/>
    <s v="."/>
    <s v="."/>
    <n v="0"/>
    <n v="1958"/>
    <m/>
    <m/>
  </r>
  <r>
    <x v="244"/>
    <x v="141"/>
    <n v="249"/>
    <n v="242"/>
    <n v="7"/>
    <n v="0"/>
    <n v="0"/>
    <s v="."/>
    <s v="."/>
    <n v="0"/>
    <n v="1958"/>
    <m/>
    <m/>
  </r>
  <r>
    <x v="244"/>
    <x v="142"/>
    <n v="238"/>
    <n v="230"/>
    <n v="8"/>
    <n v="0"/>
    <n v="0"/>
    <s v="."/>
    <s v="."/>
    <n v="0"/>
    <n v="1958"/>
    <m/>
    <m/>
  </r>
  <r>
    <x v="244"/>
    <x v="143"/>
    <n v="752"/>
    <n v="743"/>
    <n v="9"/>
    <n v="0"/>
    <n v="0"/>
    <s v="."/>
    <s v="."/>
    <n v="0"/>
    <n v="1958"/>
    <m/>
    <m/>
  </r>
  <r>
    <x v="244"/>
    <x v="144"/>
    <n v="863"/>
    <n v="849"/>
    <n v="13"/>
    <n v="0"/>
    <n v="0"/>
    <s v="."/>
    <s v="."/>
    <n v="0"/>
    <n v="1958"/>
    <m/>
    <m/>
  </r>
  <r>
    <x v="244"/>
    <x v="145"/>
    <n v="718"/>
    <n v="694"/>
    <n v="24"/>
    <n v="0"/>
    <n v="0"/>
    <s v="."/>
    <s v="."/>
    <n v="0"/>
    <n v="1958"/>
    <m/>
    <m/>
  </r>
  <r>
    <x v="244"/>
    <x v="146"/>
    <n v="974"/>
    <n v="951"/>
    <n v="23"/>
    <n v="0"/>
    <n v="0"/>
    <s v="."/>
    <s v="."/>
    <n v="0"/>
    <n v="1958"/>
    <m/>
    <m/>
  </r>
  <r>
    <x v="244"/>
    <x v="147"/>
    <n v="1057"/>
    <n v="1034"/>
    <n v="23"/>
    <n v="0"/>
    <n v="0"/>
    <s v="."/>
    <s v="."/>
    <n v="0"/>
    <n v="1958"/>
    <m/>
    <m/>
  </r>
  <r>
    <x v="244"/>
    <x v="148"/>
    <n v="1427"/>
    <n v="1408"/>
    <n v="19"/>
    <n v="0"/>
    <n v="0"/>
    <s v="."/>
    <s v="."/>
    <n v="0"/>
    <n v="1958"/>
    <m/>
    <m/>
  </r>
  <r>
    <x v="244"/>
    <x v="149"/>
    <n v="1465"/>
    <n v="1444"/>
    <n v="21"/>
    <n v="0"/>
    <n v="0"/>
    <s v="."/>
    <s v="."/>
    <n v="0"/>
    <n v="1958"/>
    <m/>
    <m/>
  </r>
  <r>
    <x v="244"/>
    <x v="150"/>
    <n v="1375"/>
    <n v="1328"/>
    <n v="47"/>
    <n v="0"/>
    <n v="0"/>
    <s v="."/>
    <s v="."/>
    <n v="0"/>
    <n v="1958"/>
    <m/>
    <m/>
  </r>
  <r>
    <x v="244"/>
    <x v="151"/>
    <n v="1669"/>
    <n v="1596"/>
    <n v="74"/>
    <n v="0"/>
    <n v="0"/>
    <s v="."/>
    <s v="."/>
    <n v="0"/>
    <n v="1958"/>
    <m/>
    <m/>
  </r>
  <r>
    <x v="244"/>
    <x v="152"/>
    <n v="1921"/>
    <n v="1803"/>
    <n v="118"/>
    <n v="0"/>
    <n v="0"/>
    <s v="."/>
    <s v="."/>
    <n v="0"/>
    <n v="1958"/>
    <m/>
    <m/>
  </r>
  <r>
    <x v="244"/>
    <x v="153"/>
    <n v="2385"/>
    <n v="2192"/>
    <n v="193"/>
    <n v="0"/>
    <n v="0"/>
    <s v="."/>
    <s v="."/>
    <n v="0"/>
    <n v="1958"/>
    <m/>
    <m/>
  </r>
  <r>
    <x v="244"/>
    <x v="154"/>
    <n v="2434"/>
    <n v="2158"/>
    <n v="275"/>
    <n v="0"/>
    <n v="0"/>
    <s v="."/>
    <s v="."/>
    <n v="0"/>
    <n v="1958"/>
    <m/>
    <m/>
  </r>
  <r>
    <x v="244"/>
    <x v="155"/>
    <n v="3181"/>
    <n v="2850"/>
    <n v="331"/>
    <n v="0"/>
    <n v="0"/>
    <s v="."/>
    <s v="."/>
    <n v="0"/>
    <n v="1958"/>
    <m/>
    <m/>
  </r>
  <r>
    <x v="244"/>
    <x v="156"/>
    <n v="3264"/>
    <n v="2851"/>
    <n v="413"/>
    <n v="0"/>
    <n v="0"/>
    <s v="."/>
    <s v="."/>
    <n v="0"/>
    <n v="1958"/>
    <m/>
    <m/>
  </r>
  <r>
    <x v="244"/>
    <x v="157"/>
    <n v="3829"/>
    <n v="3361"/>
    <n v="468"/>
    <n v="0"/>
    <n v="0"/>
    <s v="."/>
    <s v="."/>
    <n v="0"/>
    <n v="1958"/>
    <m/>
    <m/>
  </r>
  <r>
    <x v="244"/>
    <x v="158"/>
    <n v="4033"/>
    <n v="3388"/>
    <n v="646"/>
    <n v="0"/>
    <n v="0"/>
    <s v="."/>
    <s v="."/>
    <n v="0"/>
    <n v="1958"/>
    <m/>
    <m/>
  </r>
  <r>
    <x v="244"/>
    <x v="159"/>
    <n v="4248"/>
    <n v="3547"/>
    <n v="701"/>
    <n v="0"/>
    <n v="0"/>
    <s v="."/>
    <s v="."/>
    <n v="0"/>
    <n v="1958"/>
    <m/>
    <m/>
  </r>
  <r>
    <x v="244"/>
    <x v="160"/>
    <n v="4835"/>
    <n v="4061"/>
    <n v="774"/>
    <n v="0"/>
    <n v="0"/>
    <s v="."/>
    <s v="."/>
    <n v="0"/>
    <n v="1958"/>
    <m/>
    <m/>
  </r>
  <r>
    <x v="244"/>
    <x v="161"/>
    <n v="4909"/>
    <n v="3782"/>
    <n v="1127"/>
    <n v="0"/>
    <n v="0"/>
    <s v="."/>
    <s v="."/>
    <n v="0"/>
    <n v="1958"/>
    <m/>
    <m/>
  </r>
  <r>
    <x v="244"/>
    <x v="162"/>
    <n v="5347"/>
    <n v="3917"/>
    <n v="1430"/>
    <n v="0"/>
    <n v="0"/>
    <s v="."/>
    <s v="."/>
    <n v="0"/>
    <n v="1958"/>
    <m/>
    <m/>
  </r>
  <r>
    <x v="244"/>
    <x v="163"/>
    <n v="5484"/>
    <n v="3999"/>
    <n v="1485"/>
    <n v="0"/>
    <n v="0"/>
    <s v="."/>
    <s v="."/>
    <n v="0"/>
    <n v="1958"/>
    <m/>
    <m/>
  </r>
  <r>
    <x v="244"/>
    <x v="105"/>
    <n v="5803"/>
    <n v="3925"/>
    <n v="1879"/>
    <n v="0"/>
    <n v="0"/>
    <s v="."/>
    <s v="."/>
    <n v="0"/>
    <n v="1958"/>
    <m/>
    <m/>
  </r>
  <r>
    <x v="244"/>
    <x v="106"/>
    <n v="6053"/>
    <n v="4017"/>
    <n v="2035"/>
    <n v="0"/>
    <n v="0"/>
    <s v="."/>
    <s v="."/>
    <n v="0"/>
    <n v="1958"/>
    <m/>
    <m/>
  </r>
  <r>
    <x v="244"/>
    <x v="107"/>
    <n v="6537"/>
    <n v="4504"/>
    <n v="2034"/>
    <n v="0"/>
    <n v="0"/>
    <s v="."/>
    <s v="."/>
    <n v="0"/>
    <n v="1958"/>
    <m/>
    <m/>
  </r>
  <r>
    <x v="244"/>
    <x v="108"/>
    <n v="7403"/>
    <n v="4922"/>
    <n v="2481"/>
    <n v="0"/>
    <n v="0"/>
    <s v="."/>
    <s v="."/>
    <n v="0"/>
    <n v="1958"/>
    <m/>
    <m/>
  </r>
  <r>
    <x v="244"/>
    <x v="109"/>
    <n v="8151"/>
    <n v="5110"/>
    <n v="3041"/>
    <n v="0"/>
    <n v="0"/>
    <s v="."/>
    <s v="."/>
    <n v="0"/>
    <n v="1958"/>
    <m/>
    <m/>
  </r>
  <r>
    <x v="244"/>
    <x v="110"/>
    <n v="8628"/>
    <n v="5468"/>
    <n v="3161"/>
    <n v="0"/>
    <n v="0"/>
    <s v="."/>
    <s v="."/>
    <n v="0"/>
    <n v="1958"/>
    <m/>
    <m/>
  </r>
  <r>
    <x v="244"/>
    <x v="111"/>
    <n v="10113"/>
    <n v="6376"/>
    <n v="3737"/>
    <n v="0"/>
    <n v="0"/>
    <s v="."/>
    <s v="."/>
    <n v="0"/>
    <n v="1958"/>
    <m/>
    <m/>
  </r>
  <r>
    <x v="244"/>
    <x v="112"/>
    <n v="10300"/>
    <n v="6885"/>
    <n v="3414"/>
    <n v="0"/>
    <n v="0"/>
    <s v="."/>
    <s v="."/>
    <n v="0"/>
    <n v="1958"/>
    <m/>
    <m/>
  </r>
  <r>
    <x v="244"/>
    <x v="113"/>
    <n v="11835"/>
    <n v="7157"/>
    <n v="4679"/>
    <n v="0"/>
    <n v="0"/>
    <s v="."/>
    <s v="."/>
    <n v="0"/>
    <n v="1958"/>
    <m/>
    <m/>
  </r>
  <r>
    <x v="244"/>
    <x v="114"/>
    <n v="12048"/>
    <n v="7403"/>
    <n v="4645"/>
    <n v="0"/>
    <n v="0"/>
    <s v="."/>
    <s v="."/>
    <n v="0"/>
    <n v="1958"/>
    <m/>
    <m/>
  </r>
  <r>
    <x v="244"/>
    <x v="115"/>
    <n v="13930"/>
    <n v="8641"/>
    <n v="5289"/>
    <n v="0"/>
    <n v="0"/>
    <s v="."/>
    <s v="."/>
    <n v="0"/>
    <n v="1958"/>
    <m/>
    <m/>
  </r>
  <r>
    <x v="244"/>
    <x v="116"/>
    <n v="15623"/>
    <n v="9650"/>
    <n v="5973"/>
    <n v="0"/>
    <n v="0"/>
    <s v="."/>
    <s v="."/>
    <n v="0"/>
    <n v="1958"/>
    <m/>
    <m/>
  </r>
  <r>
    <x v="244"/>
    <x v="117"/>
    <n v="18124"/>
    <n v="11740"/>
    <n v="6384"/>
    <n v="0"/>
    <n v="0"/>
    <s v="."/>
    <s v="."/>
    <n v="0"/>
    <n v="1958"/>
    <m/>
    <m/>
  </r>
  <r>
    <x v="244"/>
    <x v="82"/>
    <n v="20531"/>
    <n v="13079"/>
    <n v="7452"/>
    <n v="0"/>
    <n v="0"/>
    <s v="."/>
    <s v="."/>
    <n v="0"/>
    <n v="1958"/>
    <m/>
    <m/>
  </r>
  <r>
    <x v="244"/>
    <x v="83"/>
    <n v="21078"/>
    <n v="12700"/>
    <n v="8378"/>
    <n v="0"/>
    <n v="0"/>
    <s v="."/>
    <s v="."/>
    <n v="0"/>
    <n v="1958"/>
    <m/>
    <m/>
  </r>
  <r>
    <x v="244"/>
    <x v="84"/>
    <n v="20358"/>
    <n v="12446"/>
    <n v="7912"/>
    <n v="0"/>
    <n v="0"/>
    <s v="."/>
    <s v="."/>
    <n v="0"/>
    <n v="1958"/>
    <m/>
    <m/>
  </r>
  <r>
    <x v="244"/>
    <x v="85"/>
    <n v="19914"/>
    <n v="12774"/>
    <n v="7140"/>
    <n v="0"/>
    <n v="0"/>
    <s v="."/>
    <s v="."/>
    <n v="0"/>
    <n v="1958"/>
    <m/>
    <m/>
  </r>
  <r>
    <x v="244"/>
    <x v="86"/>
    <n v="22156"/>
    <n v="14715"/>
    <n v="7441"/>
    <n v="0"/>
    <n v="0"/>
    <s v="."/>
    <s v="."/>
    <n v="0"/>
    <n v="1958"/>
    <m/>
    <m/>
  </r>
  <r>
    <x v="244"/>
    <x v="87"/>
    <n v="19777"/>
    <n v="14324"/>
    <n v="5453"/>
    <n v="0"/>
    <n v="0"/>
    <s v="."/>
    <s v="."/>
    <n v="0"/>
    <n v="1958"/>
    <m/>
    <m/>
  </r>
  <r>
    <x v="244"/>
    <x v="118"/>
    <n v="22558"/>
    <n v="16353"/>
    <n v="6205"/>
    <n v="0"/>
    <n v="0"/>
    <s v="."/>
    <s v="."/>
    <n v="0"/>
    <n v="1958"/>
    <m/>
    <m/>
  </r>
  <r>
    <x v="244"/>
    <x v="119"/>
    <n v="25267"/>
    <n v="18719"/>
    <n v="6548"/>
    <n v="0"/>
    <n v="0"/>
    <s v="."/>
    <s v="."/>
    <n v="0"/>
    <n v="1958"/>
    <m/>
    <m/>
  </r>
  <r>
    <x v="244"/>
    <x v="120"/>
    <n v="25422"/>
    <n v="18867"/>
    <n v="6556"/>
    <n v="0"/>
    <n v="0"/>
    <s v="."/>
    <s v="."/>
    <n v="0"/>
    <n v="1958"/>
    <m/>
    <m/>
  </r>
  <r>
    <x v="244"/>
    <x v="121"/>
    <n v="26836"/>
    <n v="19819"/>
    <n v="7016"/>
    <n v="0"/>
    <n v="0"/>
    <s v="."/>
    <s v="."/>
    <n v="0"/>
    <n v="1958"/>
    <m/>
    <m/>
  </r>
  <r>
    <x v="244"/>
    <x v="122"/>
    <n v="26318"/>
    <n v="19049"/>
    <n v="7269"/>
    <n v="0"/>
    <n v="0"/>
    <s v="."/>
    <s v="."/>
    <n v="0"/>
    <n v="1958"/>
    <m/>
    <m/>
  </r>
  <r>
    <x v="244"/>
    <x v="123"/>
    <n v="27286"/>
    <n v="20421"/>
    <n v="6865"/>
    <n v="0"/>
    <n v="0"/>
    <s v="."/>
    <s v="."/>
    <n v="0"/>
    <n v="1958"/>
    <m/>
    <m/>
  </r>
  <r>
    <x v="244"/>
    <x v="124"/>
    <n v="30909"/>
    <n v="23938"/>
    <n v="6971"/>
    <n v="0"/>
    <n v="0"/>
    <s v="."/>
    <s v="."/>
    <n v="0"/>
    <n v="1958"/>
    <m/>
    <m/>
  </r>
  <r>
    <x v="244"/>
    <x v="125"/>
    <n v="33577"/>
    <n v="26826"/>
    <n v="6752"/>
    <n v="0"/>
    <n v="0"/>
    <s v="."/>
    <s v="."/>
    <n v="0"/>
    <n v="1958"/>
    <m/>
    <m/>
  </r>
  <r>
    <x v="244"/>
    <x v="126"/>
    <n v="30304"/>
    <n v="23269"/>
    <n v="7035"/>
    <n v="0"/>
    <n v="0"/>
    <s v="."/>
    <s v="."/>
    <n v="0"/>
    <n v="1958"/>
    <m/>
    <m/>
  </r>
  <r>
    <x v="244"/>
    <x v="127"/>
    <n v="27815"/>
    <n v="20118"/>
    <n v="7697"/>
    <n v="0"/>
    <n v="0"/>
    <s v="."/>
    <s v="."/>
    <n v="0"/>
    <n v="1958"/>
    <m/>
    <m/>
  </r>
  <r>
    <x v="244"/>
    <x v="88"/>
    <n v="29646"/>
    <n v="21415"/>
    <n v="8230"/>
    <n v="0"/>
    <n v="0"/>
    <s v="."/>
    <s v="."/>
    <n v="0"/>
    <n v="1958"/>
    <m/>
    <m/>
  </r>
  <r>
    <x v="244"/>
    <x v="89"/>
    <n v="27284"/>
    <n v="19981"/>
    <n v="7303"/>
    <n v="0"/>
    <n v="0"/>
    <s v="."/>
    <s v="."/>
    <n v="0"/>
    <n v="1958"/>
    <m/>
    <m/>
  </r>
  <r>
    <x v="244"/>
    <x v="90"/>
    <n v="10881"/>
    <n v="7793"/>
    <n v="3088"/>
    <n v="0"/>
    <n v="0"/>
    <s v="."/>
    <s v="."/>
    <n v="0"/>
    <n v="1958"/>
    <m/>
    <m/>
  </r>
  <r>
    <x v="244"/>
    <x v="91"/>
    <n v="9294"/>
    <n v="5579"/>
    <n v="3715"/>
    <n v="0"/>
    <n v="0"/>
    <s v="."/>
    <s v="."/>
    <n v="0"/>
    <n v="1958"/>
    <m/>
    <m/>
  </r>
  <r>
    <x v="244"/>
    <x v="92"/>
    <n v="8475"/>
    <n v="5210"/>
    <n v="3265"/>
    <n v="0"/>
    <n v="0"/>
    <s v="."/>
    <s v="."/>
    <n v="0"/>
    <n v="1958"/>
    <m/>
    <m/>
  </r>
  <r>
    <x v="244"/>
    <x v="93"/>
    <n v="9191"/>
    <n v="6005"/>
    <n v="3176"/>
    <n v="11"/>
    <n v="0"/>
    <s v="."/>
    <s v="."/>
    <n v="0"/>
    <n v="1958"/>
    <m/>
    <m/>
  </r>
  <r>
    <x v="244"/>
    <x v="94"/>
    <n v="11209"/>
    <n v="7308"/>
    <n v="3892"/>
    <n v="10"/>
    <n v="0"/>
    <s v="."/>
    <s v="."/>
    <n v="0"/>
    <n v="1958"/>
    <m/>
    <m/>
  </r>
  <r>
    <x v="244"/>
    <x v="95"/>
    <n v="12382"/>
    <n v="8008"/>
    <n v="4367"/>
    <n v="7"/>
    <n v="0"/>
    <s v="."/>
    <s v="."/>
    <n v="0"/>
    <n v="1958"/>
    <m/>
    <m/>
  </r>
  <r>
    <x v="244"/>
    <x v="96"/>
    <n v="14752"/>
    <n v="10183"/>
    <n v="4511"/>
    <n v="58"/>
    <n v="0"/>
    <s v="."/>
    <s v="."/>
    <n v="0"/>
    <n v="1958"/>
    <m/>
    <m/>
  </r>
  <r>
    <x v="244"/>
    <x v="97"/>
    <n v="14560"/>
    <n v="9663"/>
    <n v="4799"/>
    <n v="98"/>
    <n v="0"/>
    <s v="."/>
    <s v="."/>
    <n v="0"/>
    <n v="1958"/>
    <m/>
    <m/>
  </r>
  <r>
    <x v="244"/>
    <x v="98"/>
    <n v="21096"/>
    <n v="15265"/>
    <n v="5715"/>
    <n v="116"/>
    <n v="0"/>
    <s v="."/>
    <s v="."/>
    <n v="0"/>
    <n v="1958"/>
    <m/>
    <m/>
  </r>
  <r>
    <x v="244"/>
    <x v="99"/>
    <n v="26228"/>
    <n v="19229"/>
    <n v="6877"/>
    <n v="121"/>
    <n v="0"/>
    <s v="."/>
    <s v="."/>
    <n v="0"/>
    <n v="1958"/>
    <m/>
    <m/>
  </r>
  <r>
    <x v="244"/>
    <x v="100"/>
    <n v="29138"/>
    <n v="22031"/>
    <n v="6716"/>
    <n v="133"/>
    <n v="259"/>
    <s v="."/>
    <s v="."/>
    <n v="0"/>
    <n v="1958"/>
    <m/>
    <m/>
  </r>
  <r>
    <x v="244"/>
    <x v="101"/>
    <n v="31380"/>
    <n v="22654"/>
    <n v="8239"/>
    <n v="165"/>
    <n v="322"/>
    <s v="."/>
    <s v="."/>
    <n v="0"/>
    <n v="1958"/>
    <m/>
    <m/>
  </r>
  <r>
    <x v="244"/>
    <x v="102"/>
    <n v="42661"/>
    <n v="26787"/>
    <n v="15244"/>
    <n v="207"/>
    <n v="424"/>
    <s v="."/>
    <s v="."/>
    <n v="0"/>
    <n v="1958"/>
    <m/>
    <m/>
  </r>
  <r>
    <x v="244"/>
    <x v="103"/>
    <n v="51251"/>
    <n v="32022"/>
    <n v="18435"/>
    <n v="341"/>
    <n v="454"/>
    <s v="."/>
    <s v="."/>
    <n v="0"/>
    <n v="1958"/>
    <m/>
    <m/>
  </r>
  <r>
    <x v="244"/>
    <x v="104"/>
    <n v="57743"/>
    <n v="39467"/>
    <n v="17391"/>
    <n v="412"/>
    <n v="473"/>
    <s v="."/>
    <s v="."/>
    <n v="0"/>
    <n v="1958"/>
    <m/>
    <m/>
  </r>
  <r>
    <x v="244"/>
    <x v="66"/>
    <n v="64532"/>
    <n v="46124"/>
    <n v="17553"/>
    <n v="486"/>
    <n v="369"/>
    <s v="."/>
    <s v="."/>
    <n v="0"/>
    <n v="1958"/>
    <m/>
    <m/>
  </r>
  <r>
    <x v="244"/>
    <x v="67"/>
    <n v="78059"/>
    <n v="57073"/>
    <n v="19877"/>
    <n v="628"/>
    <n v="480"/>
    <s v="."/>
    <s v="."/>
    <n v="0"/>
    <n v="1958"/>
    <m/>
    <m/>
  </r>
  <r>
    <x v="244"/>
    <x v="68"/>
    <n v="88358"/>
    <n v="66084"/>
    <n v="20925"/>
    <n v="740"/>
    <n v="608"/>
    <s v="."/>
    <s v="."/>
    <n v="0"/>
    <n v="1958"/>
    <m/>
    <m/>
  </r>
  <r>
    <x v="244"/>
    <x v="69"/>
    <n v="101319"/>
    <n v="76843"/>
    <n v="22758"/>
    <n v="923"/>
    <n v="795"/>
    <s v="."/>
    <s v="."/>
    <n v="0"/>
    <n v="1958"/>
    <m/>
    <m/>
  </r>
  <r>
    <x v="244"/>
    <x v="70"/>
    <n v="103603"/>
    <n v="78075"/>
    <n v="23805"/>
    <n v="980"/>
    <n v="742"/>
    <s v="."/>
    <s v="."/>
    <n v="0"/>
    <n v="1958"/>
    <m/>
    <m/>
  </r>
  <r>
    <x v="244"/>
    <x v="71"/>
    <n v="109348"/>
    <n v="82337"/>
    <n v="25246"/>
    <n v="989"/>
    <n v="775"/>
    <s v="."/>
    <s v="."/>
    <n v="0"/>
    <n v="1958"/>
    <m/>
    <m/>
  </r>
  <r>
    <x v="244"/>
    <x v="72"/>
    <n v="110689"/>
    <n v="83514"/>
    <n v="25411"/>
    <n v="989"/>
    <n v="775"/>
    <s v="."/>
    <s v="."/>
    <n v="0"/>
    <n v="1958"/>
    <m/>
    <m/>
  </r>
  <r>
    <x v="244"/>
    <x v="73"/>
    <n v="132702"/>
    <n v="104369"/>
    <n v="26096"/>
    <n v="1448"/>
    <n v="789"/>
    <s v="."/>
    <s v="."/>
    <n v="0"/>
    <n v="1958"/>
    <m/>
    <m/>
  </r>
  <r>
    <x v="244"/>
    <x v="74"/>
    <n v="116584"/>
    <n v="88835"/>
    <n v="26960"/>
    <n v="0"/>
    <n v="789"/>
    <s v="."/>
    <s v="."/>
    <n v="0"/>
    <n v="1958"/>
    <m/>
    <m/>
  </r>
  <r>
    <x v="244"/>
    <x v="75"/>
    <n v="80234"/>
    <n v="54463"/>
    <n v="25771"/>
    <n v="0"/>
    <n v="0"/>
    <s v="."/>
    <s v="."/>
    <n v="0"/>
    <n v="1958"/>
    <m/>
    <m/>
  </r>
  <r>
    <x v="244"/>
    <x v="76"/>
    <n v="102423"/>
    <n v="79516"/>
    <n v="22907"/>
    <n v="0"/>
    <n v="0"/>
    <s v="."/>
    <s v="."/>
    <n v="0"/>
    <n v="1958"/>
    <m/>
    <m/>
  </r>
  <r>
    <x v="244"/>
    <x v="77"/>
    <n v="95924"/>
    <n v="64750"/>
    <n v="31174"/>
    <n v="0"/>
    <n v="0"/>
    <s v="."/>
    <s v="."/>
    <n v="0"/>
    <n v="1958"/>
    <m/>
    <m/>
  </r>
  <r>
    <x v="244"/>
    <x v="78"/>
    <n v="101557"/>
    <n v="83597"/>
    <n v="16243"/>
    <n v="1473"/>
    <n v="245"/>
    <s v="."/>
    <s v="."/>
    <n v="0"/>
    <n v="1958"/>
    <m/>
    <m/>
  </r>
  <r>
    <x v="244"/>
    <x v="79"/>
    <n v="114134"/>
    <n v="93360"/>
    <n v="18625"/>
    <n v="1686"/>
    <n v="462"/>
    <s v="."/>
    <s v="."/>
    <n v="0"/>
    <n v="1958"/>
    <m/>
    <m/>
  </r>
  <r>
    <x v="244"/>
    <x v="80"/>
    <n v="137437"/>
    <n v="112096"/>
    <n v="22624"/>
    <n v="2064"/>
    <n v="653"/>
    <s v="."/>
    <s v="."/>
    <n v="0"/>
    <n v="1958"/>
    <m/>
    <m/>
  </r>
  <r>
    <x v="244"/>
    <x v="81"/>
    <n v="146249"/>
    <n v="117912"/>
    <n v="25159"/>
    <n v="2280"/>
    <n v="898"/>
    <s v="."/>
    <s v="."/>
    <n v="0"/>
    <n v="1958"/>
    <m/>
    <m/>
  </r>
  <r>
    <x v="244"/>
    <x v="0"/>
    <n v="166250"/>
    <n v="133465"/>
    <n v="29341"/>
    <n v="2357"/>
    <n v="1088"/>
    <s v="."/>
    <s v="."/>
    <n v="0"/>
    <n v="1958"/>
    <m/>
    <m/>
  </r>
  <r>
    <x v="244"/>
    <x v="1"/>
    <n v="185316"/>
    <n v="148114"/>
    <n v="32664"/>
    <n v="3109"/>
    <n v="1429"/>
    <n v="0"/>
    <n v="1.03"/>
    <n v="0"/>
    <n v="1958"/>
    <m/>
    <m/>
  </r>
  <r>
    <x v="244"/>
    <x v="2"/>
    <n v="200844"/>
    <n v="160556"/>
    <n v="35237"/>
    <n v="3365"/>
    <n v="1686"/>
    <n v="0"/>
    <n v="1.1000000000000001"/>
    <n v="0"/>
    <n v="1958"/>
    <m/>
    <m/>
  </r>
  <r>
    <x v="244"/>
    <x v="3"/>
    <n v="215076"/>
    <n v="169982"/>
    <n v="39749"/>
    <n v="3426"/>
    <n v="1918"/>
    <n v="0"/>
    <n v="1.1599999999999999"/>
    <n v="0"/>
    <n v="1958"/>
    <m/>
    <m/>
  </r>
  <r>
    <x v="244"/>
    <x v="4"/>
    <n v="227542"/>
    <n v="177842"/>
    <n v="43852"/>
    <n v="3678"/>
    <n v="2171"/>
    <n v="0"/>
    <n v="1.2"/>
    <n v="0"/>
    <n v="1958"/>
    <m/>
    <m/>
  </r>
  <r>
    <x v="244"/>
    <x v="5"/>
    <n v="248516"/>
    <n v="193264"/>
    <n v="48652"/>
    <n v="4017"/>
    <n v="2583"/>
    <n v="0"/>
    <n v="1.29"/>
    <n v="0"/>
    <n v="1958"/>
    <m/>
    <m/>
  </r>
  <r>
    <x v="244"/>
    <x v="6"/>
    <n v="281797"/>
    <n v="217208"/>
    <n v="56721"/>
    <n v="4811"/>
    <n v="3058"/>
    <n v="0"/>
    <n v="1.44"/>
    <n v="0"/>
    <n v="1958"/>
    <m/>
    <m/>
  </r>
  <r>
    <x v="244"/>
    <x v="7"/>
    <n v="308964"/>
    <n v="233261"/>
    <n v="65838"/>
    <n v="6484"/>
    <n v="3381"/>
    <n v="0"/>
    <n v="1.54"/>
    <n v="0"/>
    <n v="1958"/>
    <m/>
    <m/>
  </r>
  <r>
    <x v="244"/>
    <x v="8"/>
    <n v="338105"/>
    <n v="249661"/>
    <n v="74402"/>
    <n v="10112"/>
    <n v="3930"/>
    <n v="0"/>
    <n v="1.67"/>
    <n v="0"/>
    <n v="1958"/>
    <m/>
    <m/>
  </r>
  <r>
    <x v="244"/>
    <x v="9"/>
    <n v="360889"/>
    <n v="258077"/>
    <n v="83241"/>
    <n v="15041"/>
    <n v="4530"/>
    <n v="0"/>
    <n v="1.74"/>
    <n v="0"/>
    <n v="1958"/>
    <m/>
    <m/>
  </r>
  <r>
    <x v="244"/>
    <x v="10"/>
    <n v="379431"/>
    <n v="264045"/>
    <n v="90961"/>
    <n v="19150"/>
    <n v="5275"/>
    <n v="0"/>
    <n v="1.8"/>
    <n v="0"/>
    <n v="1989"/>
    <m/>
    <m/>
  </r>
  <r>
    <x v="244"/>
    <x v="11"/>
    <n v="395047"/>
    <n v="265075"/>
    <n v="99415"/>
    <n v="24366"/>
    <n v="6191"/>
    <n v="0"/>
    <n v="1.85"/>
    <n v="0"/>
    <n v="1989"/>
    <m/>
    <m/>
  </r>
  <r>
    <x v="244"/>
    <x v="12"/>
    <n v="407399"/>
    <n v="261108"/>
    <n v="107736"/>
    <n v="31638"/>
    <n v="6917"/>
    <n v="0"/>
    <n v="1.87"/>
    <n v="0"/>
    <n v="1989"/>
    <m/>
    <m/>
  </r>
  <r>
    <x v="244"/>
    <x v="13"/>
    <n v="427584"/>
    <n v="259908"/>
    <n v="120514"/>
    <n v="39366"/>
    <n v="7796"/>
    <n v="0"/>
    <n v="1.93"/>
    <n v="0"/>
    <n v="1989"/>
    <m/>
    <m/>
  </r>
  <r>
    <x v="244"/>
    <x v="14"/>
    <n v="458556"/>
    <n v="270000"/>
    <n v="132012"/>
    <n v="48246"/>
    <n v="8298"/>
    <n v="0"/>
    <n v="2.04"/>
    <n v="0"/>
    <n v="1989"/>
    <m/>
    <m/>
  </r>
  <r>
    <x v="244"/>
    <x v="15"/>
    <n v="487675"/>
    <n v="278529"/>
    <n v="141607"/>
    <n v="58707"/>
    <n v="8831"/>
    <n v="0"/>
    <n v="2.14"/>
    <n v="0"/>
    <n v="1989"/>
    <m/>
    <m/>
  </r>
  <r>
    <x v="244"/>
    <x v="16"/>
    <n v="517331"/>
    <n v="288380"/>
    <n v="151111"/>
    <n v="67995"/>
    <n v="9845"/>
    <n v="0"/>
    <n v="2.2400000000000002"/>
    <n v="0"/>
    <n v="1989"/>
    <m/>
    <m/>
  </r>
  <r>
    <x v="244"/>
    <x v="17"/>
    <n v="546330"/>
    <n v="298395"/>
    <n v="161638"/>
    <n v="75418"/>
    <n v="10879"/>
    <n v="0"/>
    <n v="2.33"/>
    <n v="0"/>
    <n v="1989"/>
    <m/>
    <m/>
  </r>
  <r>
    <x v="244"/>
    <x v="18"/>
    <n v="571269"/>
    <n v="300918"/>
    <n v="176242"/>
    <n v="82581"/>
    <n v="11527"/>
    <n v="0"/>
    <n v="2.42"/>
    <n v="0"/>
    <n v="1989"/>
    <m/>
    <m/>
  </r>
  <r>
    <x v="244"/>
    <x v="19"/>
    <n v="587319"/>
    <n v="297980"/>
    <n v="187912"/>
    <n v="89526"/>
    <n v="11902"/>
    <n v="0"/>
    <n v="2.4700000000000002"/>
    <n v="0"/>
    <n v="1989"/>
    <m/>
    <m/>
  </r>
  <r>
    <x v="244"/>
    <x v="20"/>
    <n v="611655"/>
    <n v="302323"/>
    <n v="201305"/>
    <n v="95814"/>
    <n v="12213"/>
    <n v="0"/>
    <n v="2.54"/>
    <n v="0"/>
    <n v="1989"/>
    <m/>
    <m/>
  </r>
  <r>
    <x v="244"/>
    <x v="21"/>
    <n v="643344"/>
    <n v="322285"/>
    <n v="219347"/>
    <n v="88758"/>
    <n v="12954"/>
    <n v="0"/>
    <n v="2.65"/>
    <n v="2394"/>
    <n v="1989"/>
    <m/>
    <m/>
  </r>
  <r>
    <x v="244"/>
    <x v="22"/>
    <n v="682832"/>
    <n v="329037"/>
    <n v="233764"/>
    <n v="100450"/>
    <n v="13645"/>
    <n v="5936"/>
    <n v="2.79"/>
    <n v="2480"/>
    <n v="1989"/>
    <m/>
    <m/>
  </r>
  <r>
    <x v="244"/>
    <x v="23"/>
    <n v="718559"/>
    <n v="339146"/>
    <n v="253892"/>
    <n v="105660"/>
    <n v="14185"/>
    <n v="5677"/>
    <n v="2.91"/>
    <n v="2565"/>
    <n v="1989"/>
    <m/>
    <m/>
  </r>
  <r>
    <x v="244"/>
    <x v="24"/>
    <n v="749046"/>
    <n v="342793"/>
    <n v="272893"/>
    <n v="111714"/>
    <n v="14892"/>
    <n v="6753"/>
    <n v="3"/>
    <n v="2993"/>
    <n v="1989"/>
    <m/>
    <m/>
  </r>
  <r>
    <x v="244"/>
    <x v="25"/>
    <n v="777718"/>
    <n v="343703"/>
    <n v="292492"/>
    <n v="118449"/>
    <n v="15660"/>
    <n v="7414"/>
    <n v="3.09"/>
    <n v="2993"/>
    <n v="1989"/>
    <m/>
    <m/>
  </r>
  <r>
    <x v="244"/>
    <x v="26"/>
    <n v="817647"/>
    <n v="354216"/>
    <n v="309299"/>
    <n v="129294"/>
    <n v="16600"/>
    <n v="8238"/>
    <n v="3.22"/>
    <n v="3265"/>
    <n v="1989"/>
    <m/>
    <m/>
  </r>
  <r>
    <x v="244"/>
    <x v="27"/>
    <n v="849190"/>
    <n v="363938"/>
    <n v="316954"/>
    <n v="142247"/>
    <n v="16897"/>
    <n v="9153"/>
    <n v="3.3"/>
    <n v="0"/>
    <n v="1989"/>
    <m/>
    <m/>
  </r>
  <r>
    <x v="244"/>
    <x v="28"/>
    <n v="878142"/>
    <n v="370002"/>
    <n v="328359"/>
    <n v="152614"/>
    <n v="17280"/>
    <n v="9887"/>
    <n v="3.39"/>
    <n v="0"/>
    <n v="1989"/>
    <m/>
    <m/>
  </r>
  <r>
    <x v="244"/>
    <x v="29"/>
    <n v="908346"/>
    <n v="368031"/>
    <n v="352281"/>
    <n v="160138"/>
    <n v="17266"/>
    <n v="10629"/>
    <n v="3.48"/>
    <n v="0"/>
    <n v="1989"/>
    <m/>
    <m/>
  </r>
  <r>
    <x v="244"/>
    <x v="30"/>
    <n v="915905"/>
    <n v="368753"/>
    <n v="354132"/>
    <n v="170521"/>
    <n v="16731"/>
    <n v="5768"/>
    <n v="3.48"/>
    <n v="0"/>
    <n v="1989"/>
    <m/>
    <m/>
  </r>
  <r>
    <x v="244"/>
    <x v="31"/>
    <n v="952009"/>
    <n v="388627"/>
    <n v="362583"/>
    <n v="178006"/>
    <n v="17007"/>
    <n v="5787"/>
    <n v="3.58"/>
    <n v="0"/>
    <n v="1989"/>
    <m/>
    <m/>
  </r>
  <r>
    <x v="244"/>
    <x v="32"/>
    <n v="934023"/>
    <n v="352815"/>
    <n v="367017"/>
    <n v="191137"/>
    <n v="17295"/>
    <n v="5759"/>
    <n v="3.49"/>
    <n v="0"/>
    <n v="1989"/>
    <m/>
    <m/>
  </r>
  <r>
    <x v="244"/>
    <x v="33"/>
    <n v="951683"/>
    <n v="357840"/>
    <n v="368872"/>
    <n v="202415"/>
    <n v="16821"/>
    <n v="5735"/>
    <n v="3.52"/>
    <n v="0"/>
    <n v="1989"/>
    <m/>
    <m/>
  </r>
  <r>
    <x v="244"/>
    <x v="34"/>
    <n v="965326"/>
    <n v="355643"/>
    <n v="369083"/>
    <n v="217522"/>
    <n v="17429"/>
    <n v="5649"/>
    <n v="3.54"/>
    <n v="0"/>
    <n v="1989"/>
    <m/>
    <m/>
  </r>
  <r>
    <x v="244"/>
    <x v="35"/>
    <n v="974014"/>
    <n v="353928"/>
    <n v="361064"/>
    <n v="235748"/>
    <n v="17699"/>
    <n v="5575"/>
    <n v="3.54"/>
    <n v="0"/>
    <n v="1989"/>
    <m/>
    <m/>
  </r>
  <r>
    <x v="244"/>
    <x v="36"/>
    <n v="1050447"/>
    <n v="403295"/>
    <n v="364560"/>
    <n v="258868"/>
    <n v="17778"/>
    <n v="5946"/>
    <n v="3.78"/>
    <n v="0"/>
    <n v="1989"/>
    <m/>
    <m/>
  </r>
  <r>
    <x v="244"/>
    <x v="37"/>
    <n v="1053316"/>
    <n v="414733"/>
    <n v="364941"/>
    <n v="250063"/>
    <n v="18376"/>
    <n v="5203"/>
    <n v="3.76"/>
    <n v="0"/>
    <n v="1989"/>
    <m/>
    <m/>
  </r>
  <r>
    <x v="244"/>
    <x v="38"/>
    <n v="1097691"/>
    <n v="415877"/>
    <n v="370142"/>
    <n v="288213"/>
    <n v="18687"/>
    <n v="4772"/>
    <n v="3.88"/>
    <n v="0"/>
    <n v="1989"/>
    <m/>
    <m/>
  </r>
  <r>
    <x v="244"/>
    <x v="39"/>
    <n v="1127857"/>
    <n v="420784"/>
    <n v="369694"/>
    <n v="307911"/>
    <n v="18972"/>
    <n v="10495"/>
    <n v="3.96"/>
    <n v="0"/>
    <n v="1989"/>
    <m/>
    <m/>
  </r>
  <r>
    <x v="244"/>
    <x v="40"/>
    <n v="1104233"/>
    <n v="399993"/>
    <n v="365610"/>
    <n v="309297"/>
    <n v="19099"/>
    <n v="10234"/>
    <n v="3.85"/>
    <n v="0"/>
    <n v="1989"/>
    <m/>
    <m/>
  </r>
  <r>
    <x v="244"/>
    <x v="41"/>
    <n v="1035322"/>
    <n v="337029"/>
    <n v="354554"/>
    <n v="318337"/>
    <n v="18632"/>
    <n v="6770"/>
    <n v="3.58"/>
    <n v="0"/>
    <n v="1990"/>
    <m/>
    <m/>
  </r>
  <r>
    <x v="244"/>
    <x v="42"/>
    <n v="997905"/>
    <n v="300724"/>
    <n v="353542"/>
    <n v="320069"/>
    <n v="17272"/>
    <n v="6298"/>
    <n v="3.43"/>
    <n v="0"/>
    <n v="1990"/>
    <m/>
    <m/>
  </r>
  <r>
    <x v="245"/>
    <x v="43"/>
    <n v="30490"/>
    <n v="2645"/>
    <n v="6069"/>
    <n v="20973"/>
    <n v="802"/>
    <n v="0"/>
    <n v="1.42"/>
    <n v="0"/>
    <n v="1990"/>
    <m/>
    <m/>
  </r>
  <r>
    <x v="245"/>
    <x v="44"/>
    <n v="31697"/>
    <n v="2016"/>
    <n v="6704"/>
    <n v="22257"/>
    <n v="721"/>
    <n v="0"/>
    <n v="1.44"/>
    <n v="0"/>
    <n v="1990"/>
    <m/>
    <m/>
  </r>
  <r>
    <x v="245"/>
    <x v="45"/>
    <n v="29633"/>
    <n v="2041"/>
    <n v="5609"/>
    <n v="21330"/>
    <n v="653"/>
    <n v="0"/>
    <n v="1.32"/>
    <n v="0"/>
    <n v="1990"/>
    <m/>
    <m/>
  </r>
  <r>
    <x v="245"/>
    <x v="46"/>
    <n v="28207"/>
    <n v="1149"/>
    <n v="5230"/>
    <n v="21366"/>
    <n v="462"/>
    <n v="0"/>
    <n v="1.23"/>
    <n v="0"/>
    <n v="1990"/>
    <m/>
    <m/>
  </r>
  <r>
    <x v="245"/>
    <x v="47"/>
    <n v="28953"/>
    <n v="1289"/>
    <n v="5039"/>
    <n v="22177"/>
    <n v="449"/>
    <n v="0"/>
    <n v="1.24"/>
    <n v="0"/>
    <n v="1990"/>
    <m/>
    <m/>
  </r>
  <r>
    <x v="245"/>
    <x v="48"/>
    <n v="29243"/>
    <n v="1060"/>
    <n v="5217"/>
    <n v="22518"/>
    <n v="449"/>
    <n v="0"/>
    <n v="1.23"/>
    <n v="0"/>
    <n v="1990"/>
    <m/>
    <m/>
  </r>
  <r>
    <x v="245"/>
    <x v="49"/>
    <n v="32491"/>
    <n v="1107"/>
    <n v="5169"/>
    <n v="25752"/>
    <n v="462"/>
    <n v="0"/>
    <n v="1.35"/>
    <n v="0"/>
    <n v="1990"/>
    <m/>
    <m/>
  </r>
  <r>
    <x v="245"/>
    <x v="50"/>
    <n v="33552"/>
    <n v="1099"/>
    <n v="5389"/>
    <n v="26456"/>
    <n v="608"/>
    <n v="0"/>
    <n v="1.37"/>
    <n v="0"/>
    <n v="1990"/>
    <m/>
    <m/>
  </r>
  <r>
    <x v="245"/>
    <x v="51"/>
    <n v="33223"/>
    <n v="1342"/>
    <n v="5374"/>
    <n v="26028"/>
    <n v="479"/>
    <n v="0"/>
    <n v="1.34"/>
    <n v="0"/>
    <n v="1990"/>
    <m/>
    <m/>
  </r>
  <r>
    <x v="245"/>
    <x v="52"/>
    <n v="33666"/>
    <n v="1378"/>
    <n v="5314"/>
    <n v="26430"/>
    <n v="544"/>
    <n v="0"/>
    <n v="1.34"/>
    <n v="0"/>
    <n v="1990"/>
    <m/>
    <m/>
  </r>
  <r>
    <x v="245"/>
    <x v="53"/>
    <n v="35001"/>
    <n v="1376"/>
    <n v="5227"/>
    <n v="27853"/>
    <n v="544"/>
    <n v="0"/>
    <n v="1.38"/>
    <n v="0"/>
    <n v="1990"/>
    <m/>
    <m/>
  </r>
  <r>
    <x v="245"/>
    <x v="54"/>
    <n v="34672"/>
    <n v="1058"/>
    <n v="5588"/>
    <n v="27373"/>
    <n v="653"/>
    <n v="0"/>
    <n v="1.36"/>
    <n v="0"/>
    <n v="1990"/>
    <m/>
    <m/>
  </r>
  <r>
    <x v="245"/>
    <x v="55"/>
    <n v="34419"/>
    <n v="1251"/>
    <n v="5243"/>
    <n v="27237"/>
    <n v="689"/>
    <n v="0"/>
    <n v="1.34"/>
    <n v="0"/>
    <n v="1990"/>
    <m/>
    <m/>
  </r>
  <r>
    <x v="245"/>
    <x v="56"/>
    <n v="31974"/>
    <n v="1208"/>
    <n v="4025"/>
    <n v="26052"/>
    <n v="689"/>
    <n v="0"/>
    <n v="1.23"/>
    <n v="0"/>
    <n v="1990"/>
    <m/>
    <m/>
  </r>
  <r>
    <x v="245"/>
    <x v="57"/>
    <n v="32803"/>
    <n v="1297"/>
    <n v="4004"/>
    <n v="26728"/>
    <n v="775"/>
    <n v="0"/>
    <n v="1.25"/>
    <n v="0"/>
    <n v="1990"/>
    <m/>
    <m/>
  </r>
  <r>
    <x v="245"/>
    <x v="58"/>
    <n v="32779"/>
    <n v="1374"/>
    <n v="3631"/>
    <n v="26890"/>
    <n v="884"/>
    <n v="0"/>
    <n v="1.23"/>
    <n v="0"/>
    <n v="1990"/>
    <m/>
    <m/>
  </r>
  <r>
    <x v="245"/>
    <x v="59"/>
    <n v="33788"/>
    <n v="1344"/>
    <n v="3552"/>
    <n v="27994"/>
    <n v="898"/>
    <n v="0"/>
    <n v="1.25"/>
    <n v="0"/>
    <n v="1990"/>
    <m/>
    <m/>
  </r>
  <r>
    <x v="245"/>
    <x v="60"/>
    <n v="29215"/>
    <n v="1448"/>
    <n v="3328"/>
    <n v="23507"/>
    <n v="932"/>
    <n v="0"/>
    <n v="1.07"/>
    <n v="0"/>
    <n v="1990"/>
    <m/>
    <m/>
  </r>
  <r>
    <x v="245"/>
    <x v="61"/>
    <n v="28407"/>
    <n v="1406"/>
    <n v="2813"/>
    <n v="23253"/>
    <n v="935"/>
    <n v="0"/>
    <n v="1.02"/>
    <n v="0"/>
    <n v="1990"/>
    <m/>
    <m/>
  </r>
  <r>
    <x v="245"/>
    <x v="62"/>
    <n v="31002"/>
    <n v="1478"/>
    <n v="2649"/>
    <n v="25964"/>
    <n v="911"/>
    <n v="0"/>
    <n v="1.1000000000000001"/>
    <n v="0"/>
    <n v="1990"/>
    <m/>
    <m/>
  </r>
  <r>
    <x v="245"/>
    <x v="63"/>
    <n v="31583"/>
    <n v="1493"/>
    <n v="2352"/>
    <n v="26813"/>
    <n v="925"/>
    <n v="0"/>
    <n v="1.1000000000000001"/>
    <n v="0"/>
    <n v="1990"/>
    <m/>
    <m/>
  </r>
  <r>
    <x v="245"/>
    <x v="64"/>
    <n v="28185"/>
    <n v="1552"/>
    <n v="2216"/>
    <n v="23466"/>
    <n v="951"/>
    <n v="0"/>
    <n v="0.97"/>
    <n v="0"/>
    <n v="1990"/>
    <m/>
    <m/>
  </r>
  <r>
    <x v="245"/>
    <x v="65"/>
    <n v="28692"/>
    <n v="1677"/>
    <n v="2086"/>
    <n v="23929"/>
    <n v="1000"/>
    <n v="0"/>
    <n v="0.97"/>
    <n v="0"/>
    <n v="1990"/>
    <m/>
    <m/>
  </r>
  <r>
    <x v="246"/>
    <x v="13"/>
    <n v="11"/>
    <n v="3"/>
    <n v="8"/>
    <n v="0"/>
    <n v="0"/>
    <n v="0"/>
    <n v="0.16"/>
    <n v="0"/>
    <n v="1989"/>
    <m/>
    <m/>
  </r>
  <r>
    <x v="246"/>
    <x v="14"/>
    <n v="9"/>
    <n v="2"/>
    <n v="8"/>
    <n v="0"/>
    <n v="0"/>
    <n v="0"/>
    <n v="0.14000000000000001"/>
    <n v="0"/>
    <n v="1989"/>
    <m/>
    <m/>
  </r>
  <r>
    <x v="246"/>
    <x v="15"/>
    <n v="17"/>
    <n v="8"/>
    <n v="8"/>
    <n v="0"/>
    <n v="0"/>
    <n v="0"/>
    <n v="0.23"/>
    <n v="0"/>
    <n v="1989"/>
    <m/>
    <m/>
  </r>
  <r>
    <x v="246"/>
    <x v="16"/>
    <n v="13"/>
    <n v="4"/>
    <n v="9"/>
    <n v="0"/>
    <n v="0"/>
    <n v="0"/>
    <n v="0.18"/>
    <n v="0"/>
    <n v="1989"/>
    <m/>
    <m/>
  </r>
  <r>
    <x v="246"/>
    <x v="17"/>
    <n v="21"/>
    <n v="11"/>
    <n v="10"/>
    <n v="0"/>
    <n v="0"/>
    <n v="0"/>
    <n v="0.28000000000000003"/>
    <n v="0"/>
    <n v="1989"/>
    <m/>
    <m/>
  </r>
  <r>
    <x v="246"/>
    <x v="18"/>
    <n v="23"/>
    <n v="12"/>
    <n v="11"/>
    <n v="0"/>
    <n v="0"/>
    <n v="0"/>
    <n v="0.28999999999999998"/>
    <n v="0"/>
    <n v="1989"/>
    <m/>
    <m/>
  </r>
  <r>
    <x v="246"/>
    <x v="19"/>
    <n v="17"/>
    <n v="2"/>
    <n v="15"/>
    <n v="0"/>
    <n v="0"/>
    <n v="0"/>
    <n v="0.21"/>
    <n v="0"/>
    <n v="1989"/>
    <m/>
    <m/>
  </r>
  <r>
    <x v="246"/>
    <x v="20"/>
    <n v="12"/>
    <n v="0"/>
    <n v="12"/>
    <n v="0"/>
    <n v="0"/>
    <n v="0"/>
    <n v="0.14000000000000001"/>
    <n v="0"/>
    <n v="1989"/>
    <m/>
    <m/>
  </r>
  <r>
    <x v="246"/>
    <x v="21"/>
    <n v="11"/>
    <n v="0"/>
    <n v="11"/>
    <n v="0"/>
    <n v="0"/>
    <n v="0"/>
    <n v="0.13"/>
    <n v="9"/>
    <n v="1989"/>
    <m/>
    <m/>
  </r>
  <r>
    <x v="246"/>
    <x v="22"/>
    <n v="16"/>
    <n v="0"/>
    <n v="16"/>
    <n v="0"/>
    <n v="0"/>
    <n v="0"/>
    <n v="0.18"/>
    <n v="12"/>
    <n v="1989"/>
    <m/>
    <m/>
  </r>
  <r>
    <x v="246"/>
    <x v="23"/>
    <n v="17"/>
    <n v="0"/>
    <n v="17"/>
    <n v="0"/>
    <n v="0"/>
    <n v="0"/>
    <n v="0.18"/>
    <n v="14"/>
    <n v="1989"/>
    <m/>
    <m/>
  </r>
  <r>
    <x v="246"/>
    <x v="24"/>
    <n v="15"/>
    <n v="0"/>
    <n v="15"/>
    <n v="0"/>
    <n v="0"/>
    <n v="0"/>
    <n v="0.16"/>
    <n v="15"/>
    <n v="1989"/>
    <m/>
    <m/>
  </r>
  <r>
    <x v="246"/>
    <x v="25"/>
    <n v="17"/>
    <n v="0"/>
    <n v="17"/>
    <n v="0"/>
    <n v="0"/>
    <n v="0"/>
    <n v="0.17"/>
    <n v="16"/>
    <n v="1989"/>
    <m/>
    <m/>
  </r>
  <r>
    <x v="246"/>
    <x v="26"/>
    <n v="15"/>
    <n v="0"/>
    <n v="15"/>
    <n v="0"/>
    <n v="0"/>
    <n v="0"/>
    <n v="0.15"/>
    <n v="15"/>
    <n v="1989"/>
    <m/>
    <m/>
  </r>
  <r>
    <x v="246"/>
    <x v="27"/>
    <n v="12"/>
    <n v="0"/>
    <n v="12"/>
    <n v="0"/>
    <n v="0"/>
    <n v="0"/>
    <n v="0.11"/>
    <n v="16"/>
    <n v="1989"/>
    <m/>
    <m/>
  </r>
  <r>
    <x v="246"/>
    <x v="28"/>
    <n v="14"/>
    <n v="0"/>
    <n v="14"/>
    <n v="0"/>
    <n v="0"/>
    <n v="0"/>
    <n v="0.13"/>
    <n v="15"/>
    <n v="1989"/>
    <m/>
    <m/>
  </r>
  <r>
    <x v="246"/>
    <x v="29"/>
    <n v="16"/>
    <n v="0"/>
    <n v="16"/>
    <n v="0"/>
    <n v="0"/>
    <n v="0"/>
    <n v="0.15"/>
    <n v="13"/>
    <n v="1989"/>
    <m/>
    <m/>
  </r>
  <r>
    <x v="246"/>
    <x v="30"/>
    <n v="17"/>
    <n v="0"/>
    <n v="17"/>
    <n v="0"/>
    <n v="0"/>
    <n v="0"/>
    <n v="0.15"/>
    <n v="13"/>
    <n v="1989"/>
    <m/>
    <m/>
  </r>
  <r>
    <x v="246"/>
    <x v="31"/>
    <n v="17"/>
    <n v="0"/>
    <n v="17"/>
    <n v="0"/>
    <n v="0"/>
    <n v="0"/>
    <n v="0.14000000000000001"/>
    <n v="16"/>
    <n v="1989"/>
    <m/>
    <m/>
  </r>
  <r>
    <x v="246"/>
    <x v="32"/>
    <n v="14"/>
    <n v="0"/>
    <n v="14"/>
    <n v="0"/>
    <n v="0"/>
    <n v="0"/>
    <n v="0.12"/>
    <n v="17"/>
    <n v="1989"/>
    <m/>
    <m/>
  </r>
  <r>
    <x v="246"/>
    <x v="33"/>
    <n v="14"/>
    <n v="0"/>
    <n v="14"/>
    <n v="0"/>
    <n v="0"/>
    <n v="0"/>
    <n v="0.12"/>
    <n v="17"/>
    <n v="1989"/>
    <m/>
    <m/>
  </r>
  <r>
    <x v="246"/>
    <x v="34"/>
    <n v="15"/>
    <n v="0"/>
    <n v="15"/>
    <n v="0"/>
    <n v="0"/>
    <n v="0"/>
    <n v="0.12"/>
    <n v="17"/>
    <n v="1989"/>
    <m/>
    <m/>
  </r>
  <r>
    <x v="246"/>
    <x v="35"/>
    <n v="15"/>
    <n v="0"/>
    <n v="15"/>
    <n v="0"/>
    <n v="0"/>
    <n v="0"/>
    <n v="0.12"/>
    <n v="17"/>
    <n v="1989"/>
    <m/>
    <m/>
  </r>
  <r>
    <x v="246"/>
    <x v="36"/>
    <n v="33"/>
    <n v="0"/>
    <n v="33"/>
    <n v="0"/>
    <n v="0"/>
    <n v="0"/>
    <n v="0.26"/>
    <n v="0"/>
    <n v="1989"/>
    <m/>
    <m/>
  </r>
  <r>
    <x v="246"/>
    <x v="37"/>
    <n v="16"/>
    <n v="0"/>
    <n v="16"/>
    <n v="0"/>
    <n v="0"/>
    <n v="0"/>
    <n v="0.12"/>
    <n v="0"/>
    <n v="1989"/>
    <m/>
    <m/>
  </r>
  <r>
    <x v="246"/>
    <x v="38"/>
    <n v="13"/>
    <n v="0"/>
    <n v="13"/>
    <n v="0"/>
    <n v="0"/>
    <n v="0"/>
    <n v="0.09"/>
    <n v="0"/>
    <n v="1989"/>
    <m/>
    <m/>
  </r>
  <r>
    <x v="246"/>
    <x v="39"/>
    <n v="18"/>
    <n v="0"/>
    <n v="18"/>
    <n v="0"/>
    <n v="0"/>
    <n v="0"/>
    <n v="0.13"/>
    <n v="0"/>
    <n v="1989"/>
    <m/>
    <m/>
  </r>
  <r>
    <x v="246"/>
    <x v="40"/>
    <n v="17"/>
    <n v="0"/>
    <n v="17"/>
    <n v="0"/>
    <n v="0"/>
    <n v="0"/>
    <n v="0.12"/>
    <n v="0"/>
    <n v="1989"/>
    <m/>
    <m/>
  </r>
  <r>
    <x v="246"/>
    <x v="41"/>
    <n v="18"/>
    <n v="0"/>
    <n v="18"/>
    <n v="0"/>
    <n v="0"/>
    <n v="0"/>
    <n v="0.12"/>
    <n v="1"/>
    <n v="1990"/>
    <m/>
    <m/>
  </r>
  <r>
    <x v="246"/>
    <x v="42"/>
    <n v="18"/>
    <n v="0"/>
    <n v="18"/>
    <n v="0"/>
    <n v="0"/>
    <n v="0"/>
    <n v="0.12"/>
    <n v="1"/>
    <n v="1990"/>
    <m/>
    <m/>
  </r>
  <r>
    <x v="246"/>
    <x v="43"/>
    <n v="17"/>
    <n v="0"/>
    <n v="17"/>
    <n v="0"/>
    <n v="0"/>
    <n v="0"/>
    <n v="0.11"/>
    <n v="1"/>
    <n v="1990"/>
    <m/>
    <m/>
  </r>
  <r>
    <x v="246"/>
    <x v="44"/>
    <n v="17"/>
    <n v="0"/>
    <n v="17"/>
    <n v="0"/>
    <n v="0"/>
    <n v="0"/>
    <n v="0.1"/>
    <n v="2"/>
    <n v="1990"/>
    <m/>
    <m/>
  </r>
  <r>
    <x v="246"/>
    <x v="45"/>
    <n v="17"/>
    <n v="0"/>
    <n v="17"/>
    <n v="0"/>
    <n v="0"/>
    <n v="0"/>
    <n v="0.1"/>
    <n v="2"/>
    <n v="1990"/>
    <m/>
    <m/>
  </r>
  <r>
    <x v="246"/>
    <x v="46"/>
    <n v="18"/>
    <n v="0"/>
    <n v="18"/>
    <n v="0"/>
    <n v="0"/>
    <n v="0"/>
    <n v="0.1"/>
    <n v="2"/>
    <n v="1990"/>
    <m/>
    <m/>
  </r>
  <r>
    <x v="246"/>
    <x v="47"/>
    <n v="23"/>
    <n v="0"/>
    <n v="23"/>
    <n v="0"/>
    <n v="0"/>
    <n v="0"/>
    <n v="0.13"/>
    <n v="2"/>
    <n v="1990"/>
    <m/>
    <m/>
  </r>
  <r>
    <x v="246"/>
    <x v="48"/>
    <n v="23"/>
    <n v="0"/>
    <n v="23"/>
    <n v="0"/>
    <n v="0"/>
    <n v="0"/>
    <n v="0.13"/>
    <n v="2"/>
    <n v="1990"/>
    <m/>
    <m/>
  </r>
  <r>
    <x v="246"/>
    <x v="49"/>
    <n v="22"/>
    <n v="0"/>
    <n v="22"/>
    <n v="0"/>
    <n v="0"/>
    <n v="0"/>
    <n v="0.12"/>
    <n v="3"/>
    <n v="1990"/>
    <m/>
    <m/>
  </r>
  <r>
    <x v="246"/>
    <x v="50"/>
    <n v="23"/>
    <n v="0"/>
    <n v="23"/>
    <n v="0"/>
    <n v="0"/>
    <n v="0"/>
    <n v="0.13"/>
    <n v="3"/>
    <n v="1990"/>
    <m/>
    <m/>
  </r>
  <r>
    <x v="246"/>
    <x v="51"/>
    <n v="23"/>
    <n v="0"/>
    <n v="23"/>
    <n v="0"/>
    <n v="0"/>
    <n v="0"/>
    <n v="0.13"/>
    <n v="3"/>
    <n v="1990"/>
    <m/>
    <m/>
  </r>
  <r>
    <x v="246"/>
    <x v="52"/>
    <n v="24"/>
    <n v="0"/>
    <n v="24"/>
    <n v="0"/>
    <n v="0"/>
    <n v="0"/>
    <n v="0.13"/>
    <n v="3"/>
    <n v="1990"/>
    <m/>
    <m/>
  </r>
  <r>
    <x v="246"/>
    <x v="53"/>
    <n v="23"/>
    <n v="0"/>
    <n v="23"/>
    <n v="0"/>
    <n v="0"/>
    <n v="0"/>
    <n v="0.12"/>
    <n v="3"/>
    <n v="1990"/>
    <m/>
    <m/>
  </r>
  <r>
    <x v="246"/>
    <x v="54"/>
    <n v="23"/>
    <n v="0"/>
    <n v="23"/>
    <n v="0"/>
    <n v="0"/>
    <n v="0"/>
    <n v="0.11"/>
    <n v="8"/>
    <n v="1990"/>
    <m/>
    <m/>
  </r>
  <r>
    <x v="246"/>
    <x v="55"/>
    <n v="16"/>
    <n v="0"/>
    <n v="16"/>
    <n v="0"/>
    <n v="0"/>
    <n v="0"/>
    <n v="0.08"/>
    <n v="9"/>
    <n v="1990"/>
    <m/>
    <m/>
  </r>
  <r>
    <x v="246"/>
    <x v="56"/>
    <n v="16"/>
    <n v="0"/>
    <n v="16"/>
    <n v="0"/>
    <n v="0"/>
    <n v="0"/>
    <n v="0.08"/>
    <n v="9"/>
    <n v="1990"/>
    <m/>
    <m/>
  </r>
  <r>
    <x v="246"/>
    <x v="57"/>
    <n v="13"/>
    <n v="0"/>
    <n v="13"/>
    <n v="0"/>
    <n v="0"/>
    <n v="0"/>
    <n v="0.06"/>
    <n v="9"/>
    <n v="1990"/>
    <m/>
    <m/>
  </r>
  <r>
    <x v="246"/>
    <x v="58"/>
    <n v="27"/>
    <n v="0"/>
    <n v="27"/>
    <n v="0"/>
    <n v="0"/>
    <n v="0"/>
    <n v="0.12"/>
    <n v="9"/>
    <n v="1990"/>
    <m/>
    <m/>
  </r>
  <r>
    <x v="246"/>
    <x v="59"/>
    <n v="26"/>
    <n v="0"/>
    <n v="26"/>
    <n v="0"/>
    <n v="0"/>
    <n v="0"/>
    <n v="0.12"/>
    <n v="9"/>
    <n v="1990"/>
    <m/>
    <m/>
  </r>
  <r>
    <x v="246"/>
    <x v="60"/>
    <n v="33"/>
    <n v="0"/>
    <n v="33"/>
    <n v="0"/>
    <n v="0"/>
    <n v="0"/>
    <n v="0.14000000000000001"/>
    <n v="9"/>
    <n v="1990"/>
    <m/>
    <m/>
  </r>
  <r>
    <x v="246"/>
    <x v="61"/>
    <n v="33"/>
    <n v="0"/>
    <n v="33"/>
    <n v="0"/>
    <n v="0"/>
    <n v="0"/>
    <n v="0.14000000000000001"/>
    <n v="9"/>
    <n v="1990"/>
    <m/>
    <m/>
  </r>
  <r>
    <x v="246"/>
    <x v="62"/>
    <n v="36"/>
    <n v="0"/>
    <n v="36"/>
    <n v="0"/>
    <n v="0"/>
    <n v="0"/>
    <n v="0.15"/>
    <n v="9"/>
    <n v="1990"/>
    <m/>
    <m/>
  </r>
  <r>
    <x v="246"/>
    <x v="63"/>
    <n v="31"/>
    <n v="0"/>
    <n v="31"/>
    <n v="0"/>
    <n v="0"/>
    <n v="0"/>
    <n v="0.13"/>
    <n v="9"/>
    <n v="1990"/>
    <m/>
    <m/>
  </r>
  <r>
    <x v="246"/>
    <x v="64"/>
    <n v="29"/>
    <n v="0"/>
    <n v="29"/>
    <n v="0"/>
    <n v="0"/>
    <n v="0"/>
    <n v="0.12"/>
    <n v="9"/>
    <n v="1990"/>
    <m/>
    <m/>
  </r>
  <r>
    <x v="246"/>
    <x v="65"/>
    <n v="42"/>
    <n v="0"/>
    <n v="42"/>
    <n v="0"/>
    <n v="0"/>
    <n v="0"/>
    <n v="0.16"/>
    <n v="10"/>
    <n v="1990"/>
    <m/>
    <m/>
  </r>
  <r>
    <x v="247"/>
    <x v="86"/>
    <n v="1"/>
    <n v="1"/>
    <n v="0"/>
    <n v="0"/>
    <n v="0"/>
    <s v="."/>
    <s v="."/>
    <n v="0"/>
    <n v="1958"/>
    <m/>
    <m/>
  </r>
  <r>
    <x v="247"/>
    <x v="120"/>
    <n v="1"/>
    <n v="1"/>
    <n v="0"/>
    <n v="0"/>
    <n v="0"/>
    <s v="."/>
    <s v="."/>
    <n v="0"/>
    <n v="1958"/>
    <m/>
    <m/>
  </r>
  <r>
    <x v="247"/>
    <x v="125"/>
    <n v="4"/>
    <n v="4"/>
    <n v="0"/>
    <n v="0"/>
    <n v="0"/>
    <s v="."/>
    <s v="."/>
    <n v="0"/>
    <n v="1958"/>
    <m/>
    <m/>
  </r>
  <r>
    <x v="247"/>
    <x v="126"/>
    <n v="8"/>
    <n v="7"/>
    <n v="2"/>
    <n v="0"/>
    <n v="0"/>
    <s v="."/>
    <s v="."/>
    <n v="0"/>
    <n v="1958"/>
    <m/>
    <m/>
  </r>
  <r>
    <x v="247"/>
    <x v="127"/>
    <n v="14"/>
    <n v="10"/>
    <n v="4"/>
    <n v="0"/>
    <n v="0"/>
    <s v="."/>
    <s v="."/>
    <n v="0"/>
    <n v="1958"/>
    <m/>
    <m/>
  </r>
  <r>
    <x v="247"/>
    <x v="88"/>
    <n v="22"/>
    <n v="14"/>
    <n v="8"/>
    <n v="0"/>
    <n v="0"/>
    <s v="."/>
    <s v="."/>
    <n v="0"/>
    <n v="1958"/>
    <m/>
    <m/>
  </r>
  <r>
    <x v="247"/>
    <x v="89"/>
    <n v="22"/>
    <n v="14"/>
    <n v="8"/>
    <n v="0"/>
    <n v="0"/>
    <s v="."/>
    <s v="."/>
    <n v="0"/>
    <n v="1958"/>
    <m/>
    <m/>
  </r>
  <r>
    <x v="247"/>
    <x v="90"/>
    <n v="59"/>
    <n v="37"/>
    <n v="22"/>
    <n v="0"/>
    <n v="0"/>
    <s v="."/>
    <s v="."/>
    <n v="0"/>
    <n v="1958"/>
    <m/>
    <m/>
  </r>
  <r>
    <x v="247"/>
    <x v="91"/>
    <n v="58"/>
    <n v="21"/>
    <n v="37"/>
    <n v="0"/>
    <n v="0"/>
    <s v="."/>
    <s v="."/>
    <n v="0"/>
    <n v="1958"/>
    <m/>
    <m/>
  </r>
  <r>
    <x v="247"/>
    <x v="92"/>
    <n v="41"/>
    <n v="17"/>
    <n v="23"/>
    <n v="0"/>
    <n v="0"/>
    <s v="."/>
    <s v="."/>
    <n v="0"/>
    <n v="1958"/>
    <m/>
    <m/>
  </r>
  <r>
    <x v="247"/>
    <x v="93"/>
    <n v="44"/>
    <n v="16"/>
    <n v="28"/>
    <n v="0"/>
    <n v="0"/>
    <s v="."/>
    <s v="."/>
    <n v="0"/>
    <n v="1958"/>
    <m/>
    <m/>
  </r>
  <r>
    <x v="247"/>
    <x v="94"/>
    <n v="56"/>
    <n v="15"/>
    <n v="41"/>
    <n v="0"/>
    <n v="0"/>
    <s v="."/>
    <s v="."/>
    <n v="0"/>
    <n v="1958"/>
    <m/>
    <m/>
  </r>
  <r>
    <x v="247"/>
    <x v="95"/>
    <n v="123"/>
    <n v="46"/>
    <n v="78"/>
    <n v="0"/>
    <n v="0"/>
    <s v="."/>
    <s v="."/>
    <n v="0"/>
    <n v="1958"/>
    <m/>
    <m/>
  </r>
  <r>
    <x v="247"/>
    <x v="96"/>
    <n v="105"/>
    <n v="37"/>
    <n v="68"/>
    <n v="0"/>
    <n v="0"/>
    <s v="."/>
    <s v="."/>
    <n v="0"/>
    <n v="1958"/>
    <m/>
    <m/>
  </r>
  <r>
    <x v="247"/>
    <x v="97"/>
    <n v="184"/>
    <n v="46"/>
    <n v="137"/>
    <n v="0"/>
    <n v="0"/>
    <s v="."/>
    <s v="."/>
    <n v="0"/>
    <n v="1958"/>
    <m/>
    <m/>
  </r>
  <r>
    <x v="247"/>
    <x v="98"/>
    <n v="292"/>
    <n v="28"/>
    <n v="264"/>
    <n v="0"/>
    <n v="0"/>
    <s v="."/>
    <s v="."/>
    <n v="0"/>
    <n v="1958"/>
    <m/>
    <m/>
  </r>
  <r>
    <x v="247"/>
    <x v="99"/>
    <n v="277"/>
    <n v="13"/>
    <n v="264"/>
    <n v="0"/>
    <n v="0"/>
    <s v="."/>
    <s v="."/>
    <n v="0"/>
    <n v="1958"/>
    <m/>
    <m/>
  </r>
  <r>
    <x v="247"/>
    <x v="100"/>
    <n v="519"/>
    <n v="13"/>
    <n v="506"/>
    <n v="0"/>
    <n v="0"/>
    <s v="."/>
    <s v="."/>
    <n v="0"/>
    <n v="1958"/>
    <m/>
    <m/>
  </r>
  <r>
    <x v="247"/>
    <x v="101"/>
    <n v="532"/>
    <n v="14"/>
    <n v="518"/>
    <n v="0"/>
    <n v="0"/>
    <s v="."/>
    <s v="."/>
    <n v="0"/>
    <n v="1958"/>
    <m/>
    <m/>
  </r>
  <r>
    <x v="247"/>
    <x v="102"/>
    <n v="-318"/>
    <n v="7"/>
    <n v="-325"/>
    <n v="0"/>
    <n v="0"/>
    <s v="."/>
    <s v="."/>
    <n v="0"/>
    <n v="1958"/>
    <m/>
    <m/>
  </r>
  <r>
    <x v="247"/>
    <x v="103"/>
    <n v="-70"/>
    <n v="1"/>
    <n v="-70"/>
    <n v="0"/>
    <n v="0"/>
    <s v="."/>
    <s v="."/>
    <n v="0"/>
    <n v="1958"/>
    <m/>
    <m/>
  </r>
  <r>
    <x v="247"/>
    <x v="104"/>
    <n v="1039"/>
    <n v="1"/>
    <n v="749"/>
    <n v="290"/>
    <n v="0"/>
    <s v="."/>
    <s v="."/>
    <n v="0"/>
    <n v="1958"/>
    <m/>
    <m/>
  </r>
  <r>
    <x v="247"/>
    <x v="66"/>
    <n v="770"/>
    <n v="4"/>
    <n v="478"/>
    <n v="288"/>
    <n v="0"/>
    <s v="."/>
    <s v="."/>
    <n v="0"/>
    <n v="1958"/>
    <m/>
    <m/>
  </r>
  <r>
    <x v="247"/>
    <x v="67"/>
    <n v="1426"/>
    <n v="0"/>
    <n v="1109"/>
    <n v="317"/>
    <n v="0"/>
    <s v="."/>
    <s v="."/>
    <n v="0"/>
    <n v="1958"/>
    <m/>
    <m/>
  </r>
  <r>
    <x v="247"/>
    <x v="68"/>
    <n v="1635"/>
    <n v="1"/>
    <n v="1297"/>
    <n v="335"/>
    <n v="3"/>
    <s v="."/>
    <s v="."/>
    <n v="0"/>
    <n v="1958"/>
    <m/>
    <m/>
  </r>
  <r>
    <x v="247"/>
    <x v="69"/>
    <n v="864"/>
    <n v="4"/>
    <n v="507"/>
    <n v="348"/>
    <n v="5"/>
    <s v="."/>
    <s v="."/>
    <n v="0"/>
    <n v="1958"/>
    <m/>
    <m/>
  </r>
  <r>
    <x v="247"/>
    <x v="70"/>
    <n v="2565"/>
    <n v="5"/>
    <n v="2192"/>
    <n v="362"/>
    <n v="6"/>
    <s v="."/>
    <s v="."/>
    <n v="0"/>
    <n v="1958"/>
    <m/>
    <m/>
  </r>
  <r>
    <x v="247"/>
    <x v="71"/>
    <n v="1671"/>
    <n v="4"/>
    <n v="1222"/>
    <n v="439"/>
    <n v="5"/>
    <s v="."/>
    <s v="."/>
    <n v="0"/>
    <n v="1958"/>
    <m/>
    <m/>
  </r>
  <r>
    <x v="247"/>
    <x v="72"/>
    <n v="1910"/>
    <n v="2"/>
    <n v="1896"/>
    <n v="0"/>
    <n v="12"/>
    <s v="."/>
    <s v="."/>
    <n v="0"/>
    <n v="1958"/>
    <m/>
    <m/>
  </r>
  <r>
    <x v="247"/>
    <x v="73"/>
    <n v="3369"/>
    <n v="4"/>
    <n v="3353"/>
    <n v="0"/>
    <n v="12"/>
    <s v="."/>
    <s v="."/>
    <n v="0"/>
    <n v="1958"/>
    <m/>
    <m/>
  </r>
  <r>
    <x v="247"/>
    <x v="74"/>
    <n v="4110"/>
    <n v="4"/>
    <n v="3809"/>
    <n v="281"/>
    <n v="16"/>
    <s v="."/>
    <s v="."/>
    <n v="0"/>
    <n v="1958"/>
    <m/>
    <m/>
  </r>
  <r>
    <x v="247"/>
    <x v="75"/>
    <n v="3152"/>
    <n v="7"/>
    <n v="2899"/>
    <n v="230"/>
    <n v="17"/>
    <s v="."/>
    <s v="."/>
    <n v="0"/>
    <n v="1958"/>
    <m/>
    <m/>
  </r>
  <r>
    <x v="247"/>
    <x v="76"/>
    <n v="2820"/>
    <n v="8"/>
    <n v="2609"/>
    <n v="188"/>
    <n v="15"/>
    <s v="."/>
    <s v="."/>
    <n v="0"/>
    <n v="1958"/>
    <m/>
    <m/>
  </r>
  <r>
    <x v="247"/>
    <x v="77"/>
    <n v="4128"/>
    <n v="7"/>
    <n v="3797"/>
    <n v="308"/>
    <n v="16"/>
    <s v="."/>
    <s v="."/>
    <n v="0"/>
    <n v="1958"/>
    <m/>
    <m/>
  </r>
  <r>
    <x v="247"/>
    <x v="78"/>
    <n v="4300"/>
    <n v="5"/>
    <n v="3925"/>
    <n v="355"/>
    <n v="16"/>
    <s v="."/>
    <s v="."/>
    <n v="0"/>
    <n v="1958"/>
    <m/>
    <m/>
  </r>
  <r>
    <x v="247"/>
    <x v="79"/>
    <n v="21848"/>
    <n v="3"/>
    <n v="21393"/>
    <n v="435"/>
    <n v="17"/>
    <s v="."/>
    <s v="."/>
    <n v="0"/>
    <n v="1958"/>
    <m/>
    <m/>
  </r>
  <r>
    <x v="247"/>
    <x v="80"/>
    <n v="5594"/>
    <n v="2"/>
    <n v="4961"/>
    <n v="612"/>
    <n v="20"/>
    <s v="."/>
    <s v="."/>
    <n v="0"/>
    <n v="1958"/>
    <m/>
    <m/>
  </r>
  <r>
    <x v="247"/>
    <x v="81"/>
    <n v="6974"/>
    <n v="2"/>
    <n v="6304"/>
    <n v="638"/>
    <n v="29"/>
    <s v="."/>
    <s v="."/>
    <n v="0"/>
    <n v="1958"/>
    <m/>
    <m/>
  </r>
  <r>
    <x v="247"/>
    <x v="0"/>
    <n v="7838"/>
    <n v="1"/>
    <n v="7207"/>
    <n v="590"/>
    <n v="39"/>
    <s v="."/>
    <s v="."/>
    <n v="0"/>
    <n v="1958"/>
    <m/>
    <m/>
  </r>
  <r>
    <x v="247"/>
    <x v="1"/>
    <n v="10447"/>
    <n v="1"/>
    <n v="2157"/>
    <n v="629"/>
    <n v="68"/>
    <n v="7592"/>
    <n v="2.0499999999999998"/>
    <n v="402"/>
    <n v="1958"/>
    <m/>
    <m/>
  </r>
  <r>
    <x v="247"/>
    <x v="2"/>
    <n v="12932"/>
    <n v="21"/>
    <n v="2878"/>
    <n v="811"/>
    <n v="84"/>
    <n v="9138"/>
    <n v="2.44"/>
    <n v="492"/>
    <n v="1958"/>
    <m/>
    <m/>
  </r>
  <r>
    <x v="247"/>
    <x v="3"/>
    <n v="13850"/>
    <n v="19"/>
    <n v="2970"/>
    <n v="986"/>
    <n v="114"/>
    <n v="9761"/>
    <n v="2.52"/>
    <n v="628"/>
    <n v="1958"/>
    <m/>
    <m/>
  </r>
  <r>
    <x v="247"/>
    <x v="4"/>
    <n v="13062"/>
    <n v="22"/>
    <n v="2775"/>
    <n v="1223"/>
    <n v="134"/>
    <n v="8908"/>
    <n v="2.2799999999999998"/>
    <n v="1283"/>
    <n v="1958"/>
    <m/>
    <m/>
  </r>
  <r>
    <x v="247"/>
    <x v="5"/>
    <n v="13975"/>
    <n v="24"/>
    <n v="2929"/>
    <n v="1378"/>
    <n v="165"/>
    <n v="9480"/>
    <n v="2.34"/>
    <n v="1338"/>
    <n v="1958"/>
    <m/>
    <m/>
  </r>
  <r>
    <x v="247"/>
    <x v="6"/>
    <n v="16309"/>
    <n v="23"/>
    <n v="4632"/>
    <n v="1547"/>
    <n v="174"/>
    <n v="9933"/>
    <n v="2.62"/>
    <n v="1867"/>
    <n v="1958"/>
    <m/>
    <m/>
  </r>
  <r>
    <x v="247"/>
    <x v="7"/>
    <n v="17744"/>
    <n v="23"/>
    <n v="4741"/>
    <n v="1686"/>
    <n v="197"/>
    <n v="11098"/>
    <n v="2.74"/>
    <n v="2380"/>
    <n v="1958"/>
    <m/>
    <m/>
  </r>
  <r>
    <x v="247"/>
    <x v="8"/>
    <n v="18993"/>
    <n v="26"/>
    <n v="4865"/>
    <n v="2040"/>
    <n v="238"/>
    <n v="11823"/>
    <n v="2.82"/>
    <n v="2856"/>
    <n v="1958"/>
    <m/>
    <m/>
  </r>
  <r>
    <x v="247"/>
    <x v="9"/>
    <n v="14864"/>
    <n v="27"/>
    <n v="1888"/>
    <n v="2212"/>
    <n v="220"/>
    <n v="10518"/>
    <n v="2.12"/>
    <n v="2413"/>
    <n v="1958"/>
    <m/>
    <m/>
  </r>
  <r>
    <x v="247"/>
    <x v="10"/>
    <n v="17783"/>
    <n v="25"/>
    <n v="5404"/>
    <n v="2360"/>
    <n v="255"/>
    <n v="9738"/>
    <n v="2.44"/>
    <n v="2280"/>
    <n v="1989"/>
    <m/>
    <m/>
  </r>
  <r>
    <x v="247"/>
    <x v="11"/>
    <n v="15563"/>
    <n v="26"/>
    <n v="4062"/>
    <n v="2593"/>
    <n v="202"/>
    <n v="8680"/>
    <n v="2.06"/>
    <n v="2199"/>
    <n v="1989"/>
    <m/>
    <m/>
  </r>
  <r>
    <x v="247"/>
    <x v="12"/>
    <n v="14161"/>
    <n v="31"/>
    <n v="3150"/>
    <n v="2760"/>
    <n v="206"/>
    <n v="8014"/>
    <n v="1.8"/>
    <n v="2181"/>
    <n v="1989"/>
    <m/>
    <m/>
  </r>
  <r>
    <x v="247"/>
    <x v="13"/>
    <n v="14755"/>
    <n v="103"/>
    <n v="2195"/>
    <n v="2918"/>
    <n v="209"/>
    <n v="9329"/>
    <n v="1.81"/>
    <n v="2385"/>
    <n v="1989"/>
    <m/>
    <m/>
  </r>
  <r>
    <x v="247"/>
    <x v="14"/>
    <n v="15327"/>
    <n v="123"/>
    <n v="3579"/>
    <n v="3155"/>
    <n v="215"/>
    <n v="8255"/>
    <n v="1.81"/>
    <n v="2299"/>
    <n v="1989"/>
    <m/>
    <m/>
  </r>
  <r>
    <x v="247"/>
    <x v="15"/>
    <n v="15436"/>
    <n v="145"/>
    <n v="3061"/>
    <n v="3471"/>
    <n v="252"/>
    <n v="8506"/>
    <n v="1.76"/>
    <n v="2474"/>
    <n v="1989"/>
    <m/>
    <m/>
  </r>
  <r>
    <x v="247"/>
    <x v="16"/>
    <n v="16577"/>
    <n v="155"/>
    <n v="3701"/>
    <n v="3677"/>
    <n v="287"/>
    <n v="8756"/>
    <n v="1.83"/>
    <n v="2629"/>
    <n v="1989"/>
    <m/>
    <m/>
  </r>
  <r>
    <x v="247"/>
    <x v="17"/>
    <n v="15552"/>
    <n v="129"/>
    <n v="2896"/>
    <n v="3910"/>
    <n v="287"/>
    <n v="8330"/>
    <n v="1.66"/>
    <n v="2527"/>
    <n v="1989"/>
    <m/>
    <m/>
  </r>
  <r>
    <x v="247"/>
    <x v="18"/>
    <n v="17948"/>
    <n v="163"/>
    <n v="3559"/>
    <n v="4283"/>
    <n v="306"/>
    <n v="9636"/>
    <n v="1.85"/>
    <n v="2550"/>
    <n v="1989"/>
    <m/>
    <m/>
  </r>
  <r>
    <x v="247"/>
    <x v="19"/>
    <n v="17899"/>
    <n v="268"/>
    <n v="3681"/>
    <n v="4421"/>
    <n v="332"/>
    <n v="9196"/>
    <n v="1.79"/>
    <n v="2624"/>
    <n v="1989"/>
    <m/>
    <m/>
  </r>
  <r>
    <x v="247"/>
    <x v="20"/>
    <n v="18816"/>
    <n v="221"/>
    <n v="4382"/>
    <n v="4551"/>
    <n v="291"/>
    <n v="9372"/>
    <n v="1.82"/>
    <n v="2421"/>
    <n v="1989"/>
    <m/>
    <m/>
  </r>
  <r>
    <x v="247"/>
    <x v="21"/>
    <n v="20333"/>
    <n v="252"/>
    <n v="4684"/>
    <n v="5127"/>
    <n v="360"/>
    <n v="9911"/>
    <n v="1.9"/>
    <n v="2421"/>
    <n v="1989"/>
    <m/>
    <m/>
  </r>
  <r>
    <x v="247"/>
    <x v="22"/>
    <n v="17061"/>
    <n v="135"/>
    <n v="2908"/>
    <n v="5341"/>
    <n v="381"/>
    <n v="8297"/>
    <n v="1.54"/>
    <n v="2442"/>
    <n v="1989"/>
    <m/>
    <m/>
  </r>
  <r>
    <x v="247"/>
    <x v="23"/>
    <n v="17065"/>
    <n v="149"/>
    <n v="3808"/>
    <n v="5399"/>
    <n v="406"/>
    <n v="7304"/>
    <n v="1.49"/>
    <n v="2153"/>
    <n v="1989"/>
    <m/>
    <m/>
  </r>
  <r>
    <x v="247"/>
    <x v="24"/>
    <n v="18135"/>
    <n v="268"/>
    <n v="3650"/>
    <n v="6446"/>
    <n v="464"/>
    <n v="7307"/>
    <n v="1.53"/>
    <n v="2405"/>
    <n v="1989"/>
    <m/>
    <m/>
  </r>
  <r>
    <x v="247"/>
    <x v="25"/>
    <n v="20489"/>
    <n v="192"/>
    <n v="8494"/>
    <n v="6633"/>
    <n v="475"/>
    <n v="4694"/>
    <n v="1.67"/>
    <n v="2166"/>
    <n v="1989"/>
    <m/>
    <m/>
  </r>
  <r>
    <x v="247"/>
    <x v="26"/>
    <n v="17403"/>
    <n v="183"/>
    <n v="8774"/>
    <n v="6449"/>
    <n v="476"/>
    <n v="1521"/>
    <n v="1.37"/>
    <n v="1257"/>
    <n v="1989"/>
    <m/>
    <m/>
  </r>
  <r>
    <x v="247"/>
    <x v="27"/>
    <n v="15638"/>
    <n v="147"/>
    <n v="7183"/>
    <n v="6087"/>
    <n v="481"/>
    <n v="1741"/>
    <n v="1.19"/>
    <n v="770"/>
    <n v="1989"/>
    <m/>
    <m/>
  </r>
  <r>
    <x v="247"/>
    <x v="28"/>
    <n v="17380"/>
    <n v="292"/>
    <n v="8192"/>
    <n v="6852"/>
    <n v="427"/>
    <n v="1616"/>
    <n v="1.28"/>
    <n v="821"/>
    <n v="1989"/>
    <m/>
    <m/>
  </r>
  <r>
    <x v="247"/>
    <x v="29"/>
    <n v="18732"/>
    <n v="102"/>
    <n v="9770"/>
    <n v="7084"/>
    <n v="466"/>
    <n v="1310"/>
    <n v="1.33"/>
    <n v="750"/>
    <n v="1989"/>
    <m/>
    <m/>
  </r>
  <r>
    <x v="247"/>
    <x v="30"/>
    <n v="20881"/>
    <n v="164"/>
    <n v="10589"/>
    <n v="8198"/>
    <n v="541"/>
    <n v="1389"/>
    <n v="1.43"/>
    <n v="860"/>
    <n v="1989"/>
    <m/>
    <m/>
  </r>
  <r>
    <x v="247"/>
    <x v="31"/>
    <n v="24762"/>
    <n v="200"/>
    <n v="13589"/>
    <n v="8980"/>
    <n v="659"/>
    <n v="1334"/>
    <n v="1.65"/>
    <n v="528"/>
    <n v="1989"/>
    <m/>
    <m/>
  </r>
  <r>
    <x v="247"/>
    <x v="32"/>
    <n v="25080"/>
    <n v="74"/>
    <n v="14565"/>
    <n v="8631"/>
    <n v="663"/>
    <n v="1146"/>
    <n v="1.62"/>
    <n v="598"/>
    <n v="1989"/>
    <m/>
    <m/>
  </r>
  <r>
    <x v="247"/>
    <x v="33"/>
    <n v="25472"/>
    <n v="104"/>
    <n v="14569"/>
    <n v="8993"/>
    <n v="739"/>
    <n v="1068"/>
    <n v="1.6"/>
    <n v="525"/>
    <n v="1989"/>
    <m/>
    <m/>
  </r>
  <r>
    <x v="247"/>
    <x v="34"/>
    <n v="25389"/>
    <n v="137"/>
    <n v="14268"/>
    <n v="9343"/>
    <n v="604"/>
    <n v="1036"/>
    <n v="1.55"/>
    <n v="448"/>
    <n v="1989"/>
    <m/>
    <m/>
  </r>
  <r>
    <x v="247"/>
    <x v="35"/>
    <n v="25421"/>
    <n v="173"/>
    <n v="13279"/>
    <n v="10271"/>
    <n v="650"/>
    <n v="1048"/>
    <n v="1.51"/>
    <n v="473"/>
    <n v="1989"/>
    <m/>
    <m/>
  </r>
  <r>
    <x v="247"/>
    <x v="36"/>
    <n v="27619"/>
    <n v="89"/>
    <n v="15862"/>
    <n v="9983"/>
    <n v="720"/>
    <n v="965"/>
    <n v="1.6"/>
    <n v="463"/>
    <n v="1989"/>
    <m/>
    <m/>
  </r>
  <r>
    <x v="247"/>
    <x v="37"/>
    <n v="29869"/>
    <n v="92"/>
    <n v="16144"/>
    <n v="11194"/>
    <n v="782"/>
    <n v="1657"/>
    <n v="1.68"/>
    <n v="398"/>
    <n v="1989"/>
    <m/>
    <m/>
  </r>
  <r>
    <x v="247"/>
    <x v="38"/>
    <n v="30265"/>
    <n v="109"/>
    <n v="15940"/>
    <n v="11182"/>
    <n v="831"/>
    <n v="2203"/>
    <n v="1.66"/>
    <n v="409"/>
    <n v="1989"/>
    <m/>
    <m/>
  </r>
  <r>
    <x v="247"/>
    <x v="39"/>
    <n v="31660"/>
    <n v="181"/>
    <n v="16740"/>
    <n v="11671"/>
    <n v="843"/>
    <n v="2225"/>
    <n v="1.69"/>
    <n v="676"/>
    <n v="1989"/>
    <m/>
    <m/>
  </r>
  <r>
    <x v="247"/>
    <x v="40"/>
    <n v="29685"/>
    <n v="280"/>
    <n v="16575"/>
    <n v="10657"/>
    <n v="613"/>
    <n v="1560"/>
    <n v="1.55"/>
    <n v="626"/>
    <n v="1989"/>
    <m/>
    <m/>
  </r>
  <r>
    <x v="247"/>
    <x v="41"/>
    <n v="33314"/>
    <n v="332"/>
    <n v="18655"/>
    <n v="11557"/>
    <n v="711"/>
    <n v="2059"/>
    <n v="1.69"/>
    <n v="646"/>
    <n v="1990"/>
    <m/>
    <m/>
  </r>
  <r>
    <x v="247"/>
    <x v="42"/>
    <n v="31481"/>
    <n v="311"/>
    <n v="16493"/>
    <n v="11757"/>
    <n v="862"/>
    <n v="2059"/>
    <n v="1.56"/>
    <n v="793"/>
    <n v="1990"/>
    <m/>
    <m/>
  </r>
  <r>
    <x v="247"/>
    <x v="43"/>
    <n v="28899"/>
    <n v="336"/>
    <n v="20134"/>
    <n v="5278"/>
    <n v="896"/>
    <n v="2255"/>
    <n v="1.4"/>
    <n v="722"/>
    <n v="1990"/>
    <m/>
    <m/>
  </r>
  <r>
    <x v="247"/>
    <x v="44"/>
    <n v="33922"/>
    <n v="274"/>
    <n v="18899"/>
    <n v="10872"/>
    <n v="931"/>
    <n v="2945"/>
    <n v="1.61"/>
    <n v="702"/>
    <n v="1990"/>
    <m/>
    <m/>
  </r>
  <r>
    <x v="247"/>
    <x v="45"/>
    <n v="35442"/>
    <n v="208"/>
    <n v="17315"/>
    <n v="13657"/>
    <n v="942"/>
    <n v="3319"/>
    <n v="1.64"/>
    <n v="652"/>
    <n v="1990"/>
    <m/>
    <m/>
  </r>
  <r>
    <x v="247"/>
    <x v="46"/>
    <n v="36365"/>
    <n v="5"/>
    <n v="16366"/>
    <n v="15602"/>
    <n v="1043"/>
    <n v="3349"/>
    <n v="1.65"/>
    <n v="836"/>
    <n v="1990"/>
    <m/>
    <m/>
  </r>
  <r>
    <x v="247"/>
    <x v="47"/>
    <n v="33489"/>
    <n v="16"/>
    <n v="12740"/>
    <n v="17500"/>
    <n v="1028"/>
    <n v="2204"/>
    <n v="1.49"/>
    <n v="817"/>
    <n v="1990"/>
    <m/>
    <m/>
  </r>
  <r>
    <x v="247"/>
    <x v="48"/>
    <n v="36539"/>
    <n v="34"/>
    <n v="15148"/>
    <n v="17922"/>
    <n v="1108"/>
    <n v="2326"/>
    <n v="1.59"/>
    <n v="757"/>
    <n v="1990"/>
    <m/>
    <m/>
  </r>
  <r>
    <x v="247"/>
    <x v="49"/>
    <n v="45634"/>
    <n v="960"/>
    <n v="21136"/>
    <n v="21910"/>
    <n v="1115"/>
    <n v="513"/>
    <n v="1.95"/>
    <n v="648"/>
    <n v="1990"/>
    <m/>
    <m/>
  </r>
  <r>
    <x v="247"/>
    <x v="50"/>
    <n v="47211"/>
    <n v="36"/>
    <n v="24708"/>
    <n v="21233"/>
    <n v="1156"/>
    <n v="78"/>
    <n v="1.98"/>
    <n v="657"/>
    <n v="1990"/>
    <m/>
    <m/>
  </r>
  <r>
    <x v="247"/>
    <x v="51"/>
    <n v="41566"/>
    <n v="130"/>
    <n v="23142"/>
    <n v="14565"/>
    <n v="1170"/>
    <n v="2559"/>
    <n v="1.71"/>
    <n v="767"/>
    <n v="1990"/>
    <m/>
    <m/>
  </r>
  <r>
    <x v="247"/>
    <x v="52"/>
    <n v="47065"/>
    <n v="48"/>
    <n v="27478"/>
    <n v="16613"/>
    <n v="1183"/>
    <n v="1743"/>
    <n v="1.9"/>
    <n v="782"/>
    <n v="1990"/>
    <m/>
    <m/>
  </r>
  <r>
    <x v="247"/>
    <x v="53"/>
    <n v="52718"/>
    <n v="18"/>
    <n v="34267"/>
    <n v="15205"/>
    <n v="952"/>
    <n v="2276"/>
    <n v="2.09"/>
    <n v="745"/>
    <n v="1990"/>
    <m/>
    <m/>
  </r>
  <r>
    <x v="247"/>
    <x v="54"/>
    <n v="52387"/>
    <n v="43"/>
    <n v="34848"/>
    <n v="14144"/>
    <n v="1047"/>
    <n v="2305"/>
    <n v="2.04"/>
    <n v="645"/>
    <n v="1990"/>
    <m/>
    <m/>
  </r>
  <r>
    <x v="247"/>
    <x v="55"/>
    <n v="41378"/>
    <n v="0"/>
    <n v="23897"/>
    <n v="13947"/>
    <n v="680"/>
    <n v="2854"/>
    <n v="1.58"/>
    <n v="1047"/>
    <n v="1990"/>
    <m/>
    <m/>
  </r>
  <r>
    <x v="247"/>
    <x v="56"/>
    <n v="45022"/>
    <n v="37"/>
    <n v="26278"/>
    <n v="14202"/>
    <n v="789"/>
    <n v="3715"/>
    <n v="1.69"/>
    <n v="1130"/>
    <n v="1990"/>
    <m/>
    <m/>
  </r>
  <r>
    <x v="247"/>
    <x v="57"/>
    <n v="46227"/>
    <n v="43"/>
    <n v="26475"/>
    <n v="15492"/>
    <n v="1496"/>
    <n v="2720"/>
    <n v="1.7"/>
    <n v="852"/>
    <n v="1990"/>
    <m/>
    <m/>
  </r>
  <r>
    <x v="247"/>
    <x v="58"/>
    <n v="43847"/>
    <n v="110"/>
    <n v="23046"/>
    <n v="15832"/>
    <n v="1088"/>
    <n v="3772"/>
    <n v="1.59"/>
    <n v="887"/>
    <n v="1990"/>
    <m/>
    <m/>
  </r>
  <r>
    <x v="247"/>
    <x v="59"/>
    <n v="48845"/>
    <n v="140"/>
    <n v="27542"/>
    <n v="15254"/>
    <n v="1094"/>
    <n v="4816"/>
    <n v="1.74"/>
    <n v="870"/>
    <n v="1990"/>
    <m/>
    <m/>
  </r>
  <r>
    <x v="247"/>
    <x v="60"/>
    <n v="49029"/>
    <n v="235"/>
    <n v="28312"/>
    <n v="14813"/>
    <n v="1074"/>
    <n v="4595"/>
    <n v="1.72"/>
    <n v="858"/>
    <n v="1990"/>
    <m/>
    <m/>
  </r>
  <r>
    <x v="247"/>
    <x v="61"/>
    <n v="51560"/>
    <n v="206"/>
    <n v="30725"/>
    <n v="16153"/>
    <n v="968"/>
    <n v="3507"/>
    <n v="1.78"/>
    <n v="1200"/>
    <n v="1990"/>
    <m/>
    <m/>
  </r>
  <r>
    <x v="247"/>
    <x v="62"/>
    <n v="48220"/>
    <n v="212"/>
    <n v="25860"/>
    <n v="16219"/>
    <n v="1055"/>
    <n v="4874"/>
    <n v="1.64"/>
    <n v="857"/>
    <n v="1990"/>
    <m/>
    <m/>
  </r>
  <r>
    <x v="247"/>
    <x v="63"/>
    <n v="54204"/>
    <n v="218"/>
    <n v="30075"/>
    <n v="16851"/>
    <n v="1103"/>
    <n v="5957"/>
    <n v="1.82"/>
    <n v="1280"/>
    <n v="1990"/>
    <m/>
    <m/>
  </r>
  <r>
    <x v="247"/>
    <x v="64"/>
    <n v="50156"/>
    <n v="217"/>
    <n v="28343"/>
    <n v="13240"/>
    <n v="1151"/>
    <n v="7205"/>
    <n v="1.66"/>
    <n v="1272"/>
    <n v="1990"/>
    <m/>
    <m/>
  </r>
  <r>
    <x v="247"/>
    <x v="65"/>
    <n v="50510"/>
    <n v="204"/>
    <n v="28445"/>
    <n v="12731"/>
    <n v="1088"/>
    <n v="8042"/>
    <n v="1.65"/>
    <n v="1256"/>
    <n v="1990"/>
    <m/>
    <m/>
  </r>
  <r>
    <x v="248"/>
    <x v="110"/>
    <n v="58"/>
    <n v="58"/>
    <n v="0"/>
    <n v="0"/>
    <n v="0"/>
    <s v="."/>
    <s v="."/>
    <n v="0"/>
    <n v="1958"/>
    <m/>
    <m/>
  </r>
  <r>
    <x v="248"/>
    <x v="111"/>
    <n v="181"/>
    <n v="181"/>
    <n v="0"/>
    <n v="0"/>
    <n v="0"/>
    <s v="."/>
    <s v="."/>
    <n v="0"/>
    <n v="1958"/>
    <m/>
    <m/>
  </r>
  <r>
    <x v="248"/>
    <x v="112"/>
    <n v="83"/>
    <n v="83"/>
    <n v="0"/>
    <n v="0"/>
    <n v="0"/>
    <s v="."/>
    <s v="."/>
    <n v="0"/>
    <n v="1958"/>
    <m/>
    <m/>
  </r>
  <r>
    <x v="248"/>
    <x v="113"/>
    <n v="49"/>
    <n v="49"/>
    <n v="0"/>
    <n v="0"/>
    <n v="0"/>
    <s v="."/>
    <s v="."/>
    <n v="0"/>
    <n v="1958"/>
    <m/>
    <m/>
  </r>
  <r>
    <x v="248"/>
    <x v="114"/>
    <n v="99"/>
    <n v="99"/>
    <n v="0"/>
    <n v="0"/>
    <n v="0"/>
    <s v="."/>
    <s v="."/>
    <n v="0"/>
    <n v="1958"/>
    <m/>
    <m/>
  </r>
  <r>
    <x v="248"/>
    <x v="115"/>
    <n v="143"/>
    <n v="143"/>
    <n v="0"/>
    <n v="0"/>
    <n v="0"/>
    <s v="."/>
    <s v="."/>
    <n v="0"/>
    <n v="1958"/>
    <m/>
    <m/>
  </r>
  <r>
    <x v="248"/>
    <x v="116"/>
    <n v="179"/>
    <n v="179"/>
    <n v="0"/>
    <n v="0"/>
    <n v="0"/>
    <s v="."/>
    <s v="."/>
    <n v="0"/>
    <n v="1958"/>
    <m/>
    <m/>
  </r>
  <r>
    <x v="248"/>
    <x v="117"/>
    <n v="200"/>
    <n v="200"/>
    <n v="0"/>
    <n v="0"/>
    <n v="0"/>
    <s v="."/>
    <s v="."/>
    <n v="0"/>
    <n v="1958"/>
    <m/>
    <m/>
  </r>
  <r>
    <x v="248"/>
    <x v="82"/>
    <n v="140"/>
    <n v="140"/>
    <n v="0"/>
    <n v="0"/>
    <n v="0"/>
    <s v="."/>
    <s v="."/>
    <n v="0"/>
    <n v="1958"/>
    <m/>
    <m/>
  </r>
  <r>
    <x v="248"/>
    <x v="83"/>
    <n v="137"/>
    <n v="137"/>
    <n v="0"/>
    <n v="0"/>
    <n v="0"/>
    <s v="."/>
    <s v="."/>
    <n v="0"/>
    <n v="1958"/>
    <m/>
    <m/>
  </r>
  <r>
    <x v="248"/>
    <x v="84"/>
    <n v="109"/>
    <n v="109"/>
    <n v="0"/>
    <n v="0"/>
    <n v="0"/>
    <s v="."/>
    <s v="."/>
    <n v="0"/>
    <n v="1958"/>
    <m/>
    <m/>
  </r>
  <r>
    <x v="248"/>
    <x v="85"/>
    <n v="152"/>
    <n v="152"/>
    <n v="0"/>
    <n v="0"/>
    <n v="0"/>
    <s v="."/>
    <s v="."/>
    <n v="0"/>
    <n v="1958"/>
    <m/>
    <m/>
  </r>
  <r>
    <x v="248"/>
    <x v="86"/>
    <n v="219"/>
    <n v="219"/>
    <n v="0"/>
    <n v="0"/>
    <n v="0"/>
    <s v="."/>
    <s v="."/>
    <n v="0"/>
    <n v="1958"/>
    <m/>
    <m/>
  </r>
  <r>
    <x v="248"/>
    <x v="87"/>
    <n v="216"/>
    <n v="216"/>
    <n v="0"/>
    <n v="0"/>
    <n v="0"/>
    <s v="."/>
    <s v="."/>
    <n v="0"/>
    <n v="1958"/>
    <m/>
    <m/>
  </r>
  <r>
    <x v="248"/>
    <x v="118"/>
    <n v="228"/>
    <n v="228"/>
    <n v="0"/>
    <n v="0"/>
    <n v="0"/>
    <s v="."/>
    <s v="."/>
    <n v="0"/>
    <n v="1958"/>
    <m/>
    <m/>
  </r>
  <r>
    <x v="248"/>
    <x v="119"/>
    <n v="232"/>
    <n v="232"/>
    <n v="0"/>
    <n v="0"/>
    <n v="0"/>
    <s v="."/>
    <s v="."/>
    <n v="0"/>
    <n v="1958"/>
    <m/>
    <m/>
  </r>
  <r>
    <x v="248"/>
    <x v="120"/>
    <n v="251"/>
    <n v="251"/>
    <n v="0"/>
    <n v="0"/>
    <n v="0"/>
    <s v="."/>
    <s v="."/>
    <n v="0"/>
    <n v="1958"/>
    <m/>
    <m/>
  </r>
  <r>
    <x v="248"/>
    <x v="121"/>
    <n v="278"/>
    <n v="278"/>
    <n v="0"/>
    <n v="0"/>
    <n v="0"/>
    <s v="."/>
    <s v="."/>
    <n v="0"/>
    <n v="1958"/>
    <m/>
    <m/>
  </r>
  <r>
    <x v="248"/>
    <x v="122"/>
    <n v="361"/>
    <n v="361"/>
    <n v="0"/>
    <n v="0"/>
    <n v="0"/>
    <s v="."/>
    <s v="."/>
    <n v="0"/>
    <n v="1958"/>
    <m/>
    <m/>
  </r>
  <r>
    <x v="248"/>
    <x v="123"/>
    <n v="316"/>
    <n v="316"/>
    <n v="0"/>
    <n v="0"/>
    <n v="0"/>
    <s v="."/>
    <s v="."/>
    <n v="0"/>
    <n v="1958"/>
    <m/>
    <m/>
  </r>
  <r>
    <x v="248"/>
    <x v="124"/>
    <n v="311"/>
    <n v="311"/>
    <n v="0"/>
    <n v="0"/>
    <n v="0"/>
    <s v="."/>
    <s v="."/>
    <n v="0"/>
    <n v="1958"/>
    <m/>
    <m/>
  </r>
  <r>
    <x v="248"/>
    <x v="125"/>
    <n v="369"/>
    <n v="369"/>
    <n v="0"/>
    <n v="0"/>
    <n v="0"/>
    <s v="."/>
    <s v="."/>
    <n v="0"/>
    <n v="1958"/>
    <m/>
    <m/>
  </r>
  <r>
    <x v="248"/>
    <x v="126"/>
    <n v="449"/>
    <n v="449"/>
    <n v="0"/>
    <n v="0"/>
    <n v="0"/>
    <s v="."/>
    <s v="."/>
    <n v="0"/>
    <n v="1958"/>
    <m/>
    <m/>
  </r>
  <r>
    <x v="248"/>
    <x v="127"/>
    <n v="466"/>
    <n v="466"/>
    <n v="0"/>
    <n v="0"/>
    <n v="0"/>
    <s v="."/>
    <s v="."/>
    <n v="0"/>
    <n v="1958"/>
    <m/>
    <m/>
  </r>
  <r>
    <x v="248"/>
    <x v="88"/>
    <n v="496"/>
    <n v="496"/>
    <n v="0"/>
    <n v="0"/>
    <n v="0"/>
    <s v="."/>
    <s v="."/>
    <n v="0"/>
    <n v="1958"/>
    <m/>
    <m/>
  </r>
  <r>
    <x v="248"/>
    <x v="89"/>
    <n v="474"/>
    <n v="474"/>
    <n v="0"/>
    <n v="0"/>
    <n v="0"/>
    <s v="."/>
    <s v="."/>
    <n v="0"/>
    <n v="1958"/>
    <m/>
    <m/>
  </r>
  <r>
    <x v="248"/>
    <x v="90"/>
    <n v="461"/>
    <n v="461"/>
    <n v="0"/>
    <n v="0"/>
    <n v="0"/>
    <s v="."/>
    <s v="."/>
    <n v="0"/>
    <n v="1958"/>
    <m/>
    <m/>
  </r>
  <r>
    <x v="248"/>
    <x v="91"/>
    <n v="482"/>
    <n v="482"/>
    <n v="0"/>
    <n v="0"/>
    <n v="0"/>
    <s v="."/>
    <s v="."/>
    <n v="0"/>
    <n v="1958"/>
    <m/>
    <m/>
  </r>
  <r>
    <x v="248"/>
    <x v="92"/>
    <n v="507"/>
    <n v="507"/>
    <n v="0"/>
    <n v="0"/>
    <n v="0"/>
    <s v="."/>
    <s v="."/>
    <n v="0"/>
    <n v="1958"/>
    <m/>
    <m/>
  </r>
  <r>
    <x v="248"/>
    <x v="93"/>
    <n v="667"/>
    <n v="667"/>
    <n v="0"/>
    <n v="0"/>
    <n v="0"/>
    <s v="."/>
    <s v="."/>
    <n v="0"/>
    <n v="1958"/>
    <m/>
    <m/>
  </r>
  <r>
    <x v="248"/>
    <x v="94"/>
    <n v="717"/>
    <n v="717"/>
    <n v="0"/>
    <n v="0"/>
    <n v="0"/>
    <s v="."/>
    <s v="."/>
    <n v="0"/>
    <n v="1958"/>
    <m/>
    <m/>
  </r>
  <r>
    <x v="248"/>
    <x v="95"/>
    <n v="765"/>
    <n v="765"/>
    <n v="0"/>
    <n v="0"/>
    <n v="0"/>
    <s v="."/>
    <s v="."/>
    <n v="0"/>
    <n v="1958"/>
    <m/>
    <m/>
  </r>
  <r>
    <x v="248"/>
    <x v="96"/>
    <n v="895"/>
    <n v="895"/>
    <n v="0"/>
    <n v="0"/>
    <n v="0"/>
    <s v="."/>
    <s v="."/>
    <n v="0"/>
    <n v="1958"/>
    <m/>
    <m/>
  </r>
  <r>
    <x v="248"/>
    <x v="97"/>
    <n v="987"/>
    <n v="987"/>
    <n v="0"/>
    <n v="0"/>
    <n v="0"/>
    <s v="."/>
    <s v="."/>
    <n v="0"/>
    <n v="1958"/>
    <m/>
    <m/>
  </r>
  <r>
    <x v="248"/>
    <x v="98"/>
    <n v="934"/>
    <n v="934"/>
    <n v="0"/>
    <n v="0"/>
    <n v="0"/>
    <s v="."/>
    <s v="."/>
    <n v="0"/>
    <n v="1958"/>
    <m/>
    <m/>
  </r>
  <r>
    <x v="248"/>
    <x v="99"/>
    <n v="1080"/>
    <n v="1080"/>
    <n v="0"/>
    <n v="0"/>
    <n v="0"/>
    <s v="."/>
    <s v="."/>
    <n v="0"/>
    <n v="1958"/>
    <m/>
    <m/>
  </r>
  <r>
    <x v="248"/>
    <x v="100"/>
    <n v="1424"/>
    <n v="1424"/>
    <n v="0"/>
    <n v="0"/>
    <n v="0"/>
    <s v="."/>
    <s v="."/>
    <n v="0"/>
    <n v="1958"/>
    <m/>
    <m/>
  </r>
  <r>
    <x v="248"/>
    <x v="101"/>
    <n v="1428"/>
    <n v="1428"/>
    <n v="0"/>
    <n v="0"/>
    <n v="0"/>
    <s v="."/>
    <s v="."/>
    <n v="0"/>
    <n v="1958"/>
    <m/>
    <m/>
  </r>
  <r>
    <x v="248"/>
    <x v="102"/>
    <n v="1416"/>
    <n v="1416"/>
    <n v="0"/>
    <n v="0"/>
    <n v="0"/>
    <s v="."/>
    <s v="."/>
    <n v="0"/>
    <n v="1958"/>
    <m/>
    <m/>
  </r>
  <r>
    <x v="248"/>
    <x v="103"/>
    <n v="1250"/>
    <n v="1250"/>
    <n v="0"/>
    <n v="0"/>
    <n v="0"/>
    <s v="."/>
    <s v="."/>
    <n v="0"/>
    <n v="1958"/>
    <m/>
    <m/>
  </r>
  <r>
    <x v="248"/>
    <x v="104"/>
    <n v="1240"/>
    <n v="1240"/>
    <n v="0"/>
    <n v="0"/>
    <n v="0"/>
    <s v="."/>
    <s v="."/>
    <n v="0"/>
    <n v="1958"/>
    <m/>
    <m/>
  </r>
  <r>
    <x v="248"/>
    <x v="66"/>
    <n v="1152"/>
    <n v="1152"/>
    <n v="0"/>
    <n v="0"/>
    <n v="0"/>
    <s v="."/>
    <s v="."/>
    <n v="0"/>
    <n v="1958"/>
    <m/>
    <m/>
  </r>
  <r>
    <x v="248"/>
    <x v="67"/>
    <n v="1153"/>
    <n v="1153"/>
    <n v="0"/>
    <n v="0"/>
    <n v="0"/>
    <s v="."/>
    <s v="."/>
    <n v="0"/>
    <n v="1958"/>
    <m/>
    <m/>
  </r>
  <r>
    <x v="248"/>
    <x v="68"/>
    <n v="1285"/>
    <n v="1285"/>
    <n v="0"/>
    <n v="0"/>
    <n v="0"/>
    <s v="."/>
    <s v="."/>
    <n v="0"/>
    <n v="1958"/>
    <m/>
    <m/>
  </r>
  <r>
    <x v="248"/>
    <x v="69"/>
    <n v="1583"/>
    <n v="1583"/>
    <n v="0"/>
    <n v="0"/>
    <n v="0"/>
    <s v="."/>
    <s v="."/>
    <n v="0"/>
    <n v="1958"/>
    <m/>
    <m/>
  </r>
  <r>
    <x v="248"/>
    <x v="70"/>
    <n v="1671"/>
    <n v="1671"/>
    <n v="0"/>
    <n v="0"/>
    <n v="0"/>
    <s v="."/>
    <s v="."/>
    <n v="0"/>
    <n v="1958"/>
    <m/>
    <m/>
  </r>
  <r>
    <x v="248"/>
    <x v="71"/>
    <n v="1698"/>
    <n v="1698"/>
    <n v="0"/>
    <n v="0"/>
    <n v="0"/>
    <s v="."/>
    <s v="."/>
    <n v="0"/>
    <n v="1958"/>
    <m/>
    <m/>
  </r>
  <r>
    <x v="248"/>
    <x v="72"/>
    <n v="1894"/>
    <n v="1894"/>
    <n v="0"/>
    <n v="0"/>
    <n v="0"/>
    <s v="."/>
    <s v="."/>
    <n v="0"/>
    <n v="1958"/>
    <m/>
    <m/>
  </r>
  <r>
    <x v="248"/>
    <x v="73"/>
    <n v="1810"/>
    <n v="1810"/>
    <n v="0"/>
    <n v="0"/>
    <n v="0"/>
    <s v="."/>
    <s v="."/>
    <n v="0"/>
    <n v="1958"/>
    <m/>
    <m/>
  </r>
  <r>
    <x v="248"/>
    <x v="74"/>
    <n v="1686"/>
    <n v="1686"/>
    <n v="0"/>
    <n v="0"/>
    <n v="0"/>
    <s v="."/>
    <s v="."/>
    <n v="0"/>
    <n v="1958"/>
    <m/>
    <m/>
  </r>
  <r>
    <x v="248"/>
    <x v="75"/>
    <n v="900"/>
    <n v="900"/>
    <n v="0"/>
    <n v="0"/>
    <n v="0"/>
    <s v="."/>
    <s v="."/>
    <n v="0"/>
    <n v="1958"/>
    <m/>
    <m/>
  </r>
  <r>
    <x v="248"/>
    <x v="76"/>
    <n v="739"/>
    <n v="739"/>
    <n v="0"/>
    <n v="0"/>
    <n v="0"/>
    <s v="."/>
    <s v="."/>
    <n v="0"/>
    <n v="1958"/>
    <m/>
    <m/>
  </r>
  <r>
    <x v="248"/>
    <x v="77"/>
    <n v="389"/>
    <n v="389"/>
    <n v="0"/>
    <n v="0"/>
    <n v="0"/>
    <s v="."/>
    <s v="."/>
    <n v="0"/>
    <n v="1958"/>
    <m/>
    <m/>
  </r>
  <r>
    <x v="248"/>
    <x v="78"/>
    <n v="167"/>
    <n v="167"/>
    <n v="0"/>
    <n v="0"/>
    <n v="0"/>
    <s v="."/>
    <s v="."/>
    <n v="0"/>
    <n v="1958"/>
    <m/>
    <m/>
  </r>
  <r>
    <x v="248"/>
    <x v="21"/>
    <n v="7690"/>
    <n v="1989"/>
    <n v="5594"/>
    <n v="0"/>
    <n v="107"/>
    <n v="0"/>
    <n v="0.17"/>
    <n v="0"/>
    <n v="1989"/>
    <m/>
    <m/>
  </r>
  <r>
    <x v="248"/>
    <x v="22"/>
    <n v="6689"/>
    <n v="1846"/>
    <n v="4739"/>
    <n v="0"/>
    <n v="104"/>
    <n v="0"/>
    <n v="0.15"/>
    <n v="0"/>
    <n v="1989"/>
    <m/>
    <m/>
  </r>
  <r>
    <x v="248"/>
    <x v="23"/>
    <n v="6288"/>
    <n v="1392"/>
    <n v="4828"/>
    <n v="0"/>
    <n v="68"/>
    <n v="0"/>
    <n v="0.13"/>
    <n v="0"/>
    <n v="1989"/>
    <m/>
    <m/>
  </r>
  <r>
    <x v="248"/>
    <x v="24"/>
    <n v="6844"/>
    <n v="2006"/>
    <n v="4734"/>
    <n v="0"/>
    <n v="104"/>
    <n v="0"/>
    <n v="0.14000000000000001"/>
    <n v="0"/>
    <n v="1989"/>
    <m/>
    <m/>
  </r>
  <r>
    <x v="248"/>
    <x v="25"/>
    <n v="5204"/>
    <n v="2397"/>
    <n v="2713"/>
    <n v="0"/>
    <n v="95"/>
    <n v="0"/>
    <n v="0.11"/>
    <n v="0"/>
    <n v="1989"/>
    <m/>
    <m/>
  </r>
  <r>
    <x v="248"/>
    <x v="26"/>
    <n v="5945"/>
    <n v="3324"/>
    <n v="2527"/>
    <n v="0"/>
    <n v="95"/>
    <n v="0"/>
    <n v="0.12"/>
    <n v="0"/>
    <n v="1989"/>
    <m/>
    <m/>
  </r>
  <r>
    <x v="248"/>
    <x v="27"/>
    <n v="3797"/>
    <n v="3109"/>
    <n v="587"/>
    <n v="0"/>
    <n v="101"/>
    <n v="0"/>
    <n v="7.0000000000000007E-2"/>
    <n v="0"/>
    <n v="1989"/>
    <m/>
    <m/>
  </r>
  <r>
    <x v="248"/>
    <x v="28"/>
    <n v="4166"/>
    <n v="3430"/>
    <n v="621"/>
    <n v="0"/>
    <n v="115"/>
    <n v="0"/>
    <n v="0.08"/>
    <n v="0"/>
    <n v="1989"/>
    <m/>
    <m/>
  </r>
  <r>
    <x v="248"/>
    <x v="29"/>
    <n v="4205"/>
    <n v="3309"/>
    <n v="781"/>
    <n v="0"/>
    <n v="115"/>
    <n v="0"/>
    <n v="0.08"/>
    <n v="0"/>
    <n v="1989"/>
    <m/>
    <m/>
  </r>
  <r>
    <x v="248"/>
    <x v="30"/>
    <n v="4440"/>
    <n v="3443"/>
    <n v="898"/>
    <n v="0"/>
    <n v="99"/>
    <n v="0"/>
    <n v="0.08"/>
    <n v="0"/>
    <n v="1989"/>
    <m/>
    <m/>
  </r>
  <r>
    <x v="248"/>
    <x v="31"/>
    <n v="4587"/>
    <n v="3476"/>
    <n v="1024"/>
    <n v="0"/>
    <n v="87"/>
    <n v="0"/>
    <n v="0.08"/>
    <n v="0"/>
    <n v="1989"/>
    <m/>
    <m/>
  </r>
  <r>
    <x v="248"/>
    <x v="32"/>
    <n v="4834"/>
    <n v="3621"/>
    <n v="1134"/>
    <n v="5"/>
    <n v="74"/>
    <n v="0"/>
    <n v="0.09"/>
    <n v="0"/>
    <n v="1989"/>
    <m/>
    <m/>
  </r>
  <r>
    <x v="248"/>
    <x v="33"/>
    <n v="5013"/>
    <n v="3693"/>
    <n v="1201"/>
    <n v="11"/>
    <n v="109"/>
    <n v="0"/>
    <n v="0.09"/>
    <n v="0"/>
    <n v="1989"/>
    <m/>
    <m/>
  </r>
  <r>
    <x v="248"/>
    <x v="34"/>
    <n v="5268"/>
    <n v="3791"/>
    <n v="1314"/>
    <n v="37"/>
    <n v="126"/>
    <n v="0"/>
    <n v="0.09"/>
    <n v="0"/>
    <n v="1989"/>
    <m/>
    <m/>
  </r>
  <r>
    <x v="248"/>
    <x v="35"/>
    <n v="4786"/>
    <n v="3186"/>
    <n v="1419"/>
    <n v="32"/>
    <n v="149"/>
    <n v="0"/>
    <n v="0.08"/>
    <n v="0"/>
    <n v="1989"/>
    <m/>
    <m/>
  </r>
  <r>
    <x v="248"/>
    <x v="36"/>
    <n v="5772"/>
    <n v="4050"/>
    <n v="1526"/>
    <n v="20"/>
    <n v="176"/>
    <n v="0"/>
    <n v="0.1"/>
    <n v="0"/>
    <n v="1989"/>
    <m/>
    <m/>
  </r>
  <r>
    <x v="248"/>
    <x v="37"/>
    <n v="6297"/>
    <n v="3846"/>
    <n v="1561"/>
    <n v="21"/>
    <n v="869"/>
    <n v="0"/>
    <n v="0.1"/>
    <n v="0"/>
    <n v="1989"/>
    <m/>
    <m/>
  </r>
  <r>
    <x v="248"/>
    <x v="38"/>
    <n v="7082"/>
    <n v="4384"/>
    <n v="1747"/>
    <n v="21"/>
    <n v="930"/>
    <n v="0"/>
    <n v="0.11"/>
    <n v="0"/>
    <n v="1989"/>
    <m/>
    <m/>
  </r>
  <r>
    <x v="248"/>
    <x v="39"/>
    <n v="6322"/>
    <n v="3807"/>
    <n v="2172"/>
    <n v="15"/>
    <n v="266"/>
    <n v="61"/>
    <n v="0.1"/>
    <n v="0"/>
    <n v="1989"/>
    <m/>
    <m/>
  </r>
  <r>
    <x v="248"/>
    <x v="40"/>
    <n v="4775"/>
    <n v="2330"/>
    <n v="2014"/>
    <n v="4"/>
    <n v="271"/>
    <n v="156"/>
    <n v="7.0000000000000007E-2"/>
    <n v="0"/>
    <n v="1989"/>
    <m/>
    <m/>
  </r>
  <r>
    <x v="248"/>
    <x v="41"/>
    <n v="5838"/>
    <n v="3008"/>
    <n v="2488"/>
    <n v="2"/>
    <n v="340"/>
    <n v="0"/>
    <n v="0.09"/>
    <n v="0"/>
    <n v="1990"/>
    <m/>
    <m/>
  </r>
  <r>
    <x v="248"/>
    <x v="42"/>
    <n v="5850"/>
    <n v="3265"/>
    <n v="2176"/>
    <n v="1"/>
    <n v="408"/>
    <n v="0"/>
    <n v="0.09"/>
    <n v="0"/>
    <n v="1990"/>
    <m/>
    <m/>
  </r>
  <r>
    <x v="248"/>
    <x v="43"/>
    <n v="5857"/>
    <n v="2988"/>
    <n v="2325"/>
    <n v="0"/>
    <n v="544"/>
    <n v="0"/>
    <n v="0.08"/>
    <n v="30"/>
    <n v="1990"/>
    <m/>
    <m/>
  </r>
  <r>
    <x v="248"/>
    <x v="44"/>
    <n v="6274"/>
    <n v="2428"/>
    <n v="3274"/>
    <n v="0"/>
    <n v="571"/>
    <n v="0"/>
    <n v="0.09"/>
    <n v="39"/>
    <n v="1990"/>
    <m/>
    <m/>
  </r>
  <r>
    <x v="248"/>
    <x v="45"/>
    <n v="7153"/>
    <n v="2978"/>
    <n v="3536"/>
    <n v="0"/>
    <n v="639"/>
    <n v="0"/>
    <n v="0.1"/>
    <n v="43"/>
    <n v="1990"/>
    <m/>
    <m/>
  </r>
  <r>
    <x v="248"/>
    <x v="46"/>
    <n v="7933"/>
    <n v="3425"/>
    <n v="3599"/>
    <n v="116"/>
    <n v="793"/>
    <n v="0"/>
    <n v="0.11"/>
    <n v="60"/>
    <n v="1990"/>
    <m/>
    <m/>
  </r>
  <r>
    <x v="248"/>
    <x v="47"/>
    <n v="9454"/>
    <n v="4025"/>
    <n v="4362"/>
    <n v="171"/>
    <n v="896"/>
    <n v="0"/>
    <n v="0.13"/>
    <n v="61"/>
    <n v="1990"/>
    <m/>
    <m/>
  </r>
  <r>
    <x v="248"/>
    <x v="48"/>
    <n v="12299"/>
    <n v="5875"/>
    <n v="5021"/>
    <n v="311"/>
    <n v="1091"/>
    <n v="0"/>
    <n v="0.16"/>
    <n v="56"/>
    <n v="1990"/>
    <m/>
    <m/>
  </r>
  <r>
    <x v="248"/>
    <x v="49"/>
    <n v="12957"/>
    <n v="5918"/>
    <n v="5198"/>
    <n v="518"/>
    <n v="1324"/>
    <n v="0"/>
    <n v="0.17"/>
    <n v="112"/>
    <n v="1990"/>
    <m/>
    <m/>
  </r>
  <r>
    <x v="248"/>
    <x v="50"/>
    <n v="13006"/>
    <n v="5467"/>
    <n v="5523"/>
    <n v="589"/>
    <n v="1427"/>
    <n v="0"/>
    <n v="0.17"/>
    <n v="167"/>
    <n v="1990"/>
    <m/>
    <m/>
  </r>
  <r>
    <x v="248"/>
    <x v="51"/>
    <n v="14629"/>
    <n v="5654"/>
    <n v="6330"/>
    <n v="836"/>
    <n v="1809"/>
    <n v="0"/>
    <n v="0.19"/>
    <n v="207"/>
    <n v="1990"/>
    <m/>
    <m/>
  </r>
  <r>
    <x v="248"/>
    <x v="52"/>
    <n v="16673"/>
    <n v="6810"/>
    <n v="6977"/>
    <n v="700"/>
    <n v="2186"/>
    <n v="0"/>
    <n v="0.21"/>
    <n v="259"/>
    <n v="1990"/>
    <m/>
    <m/>
  </r>
  <r>
    <x v="248"/>
    <x v="53"/>
    <n v="19309"/>
    <n v="7503"/>
    <n v="7816"/>
    <n v="1119"/>
    <n v="2872"/>
    <n v="0"/>
    <n v="0.24"/>
    <n v="293"/>
    <n v="1990"/>
    <m/>
    <m/>
  </r>
  <r>
    <x v="248"/>
    <x v="54"/>
    <n v="21480"/>
    <n v="8727"/>
    <n v="8052"/>
    <n v="1421"/>
    <n v="3281"/>
    <n v="0"/>
    <n v="0.26"/>
    <n v="318"/>
    <n v="1990"/>
    <m/>
    <m/>
  </r>
  <r>
    <x v="248"/>
    <x v="55"/>
    <n v="24693"/>
    <n v="9496"/>
    <n v="9250"/>
    <n v="2391"/>
    <n v="3557"/>
    <n v="0"/>
    <n v="0.3"/>
    <n v="469"/>
    <n v="1990"/>
    <m/>
    <m/>
  </r>
  <r>
    <x v="248"/>
    <x v="56"/>
    <n v="26764"/>
    <n v="10769"/>
    <n v="9241"/>
    <n v="2564"/>
    <n v="4190"/>
    <n v="0"/>
    <n v="0.32"/>
    <n v="475"/>
    <n v="1990"/>
    <m/>
    <m/>
  </r>
  <r>
    <x v="248"/>
    <x v="57"/>
    <n v="28019"/>
    <n v="11666"/>
    <n v="8847"/>
    <n v="3060"/>
    <n v="4446"/>
    <n v="0"/>
    <n v="0.33"/>
    <n v="501"/>
    <n v="1990"/>
    <m/>
    <m/>
  </r>
  <r>
    <x v="248"/>
    <x v="58"/>
    <n v="28599"/>
    <n v="9952"/>
    <n v="10195"/>
    <n v="3406"/>
    <n v="5046"/>
    <n v="0"/>
    <n v="0.33"/>
    <n v="538"/>
    <n v="1990"/>
    <m/>
    <m/>
  </r>
  <r>
    <x v="248"/>
    <x v="59"/>
    <n v="32177"/>
    <n v="11911"/>
    <n v="11032"/>
    <n v="3794"/>
    <n v="5441"/>
    <n v="0"/>
    <n v="0.37"/>
    <n v="604"/>
    <n v="1990"/>
    <m/>
    <m/>
  </r>
  <r>
    <x v="248"/>
    <x v="60"/>
    <n v="35079"/>
    <n v="12415"/>
    <n v="11830"/>
    <n v="4196"/>
    <n v="6638"/>
    <n v="0"/>
    <n v="0.4"/>
    <n v="669"/>
    <n v="1990"/>
    <m/>
    <m/>
  </r>
  <r>
    <x v="248"/>
    <x v="61"/>
    <n v="38925"/>
    <n v="12954"/>
    <n v="13456"/>
    <n v="4926"/>
    <n v="7589"/>
    <n v="0"/>
    <n v="0.44"/>
    <n v="835"/>
    <n v="1990"/>
    <m/>
    <m/>
  </r>
  <r>
    <x v="248"/>
    <x v="62"/>
    <n v="41497"/>
    <n v="16253"/>
    <n v="12876"/>
    <n v="4443"/>
    <n v="7925"/>
    <n v="0"/>
    <n v="0.46"/>
    <n v="660"/>
    <n v="1990"/>
    <m/>
    <m/>
  </r>
  <r>
    <x v="248"/>
    <x v="63"/>
    <n v="38784"/>
    <n v="14265"/>
    <n v="12066"/>
    <n v="4901"/>
    <n v="7552"/>
    <n v="0"/>
    <n v="0.43"/>
    <n v="693"/>
    <n v="1990"/>
    <m/>
    <m/>
  </r>
  <r>
    <x v="248"/>
    <x v="64"/>
    <n v="40150"/>
    <n v="15359"/>
    <n v="11860"/>
    <n v="5109"/>
    <n v="7822"/>
    <n v="0"/>
    <n v="0.44"/>
    <n v="752"/>
    <n v="1990"/>
    <m/>
    <m/>
  </r>
  <r>
    <x v="248"/>
    <x v="65"/>
    <n v="45517"/>
    <n v="19246"/>
    <n v="12694"/>
    <n v="5349"/>
    <n v="8229"/>
    <n v="0"/>
    <n v="0.49"/>
    <n v="761"/>
    <n v="1990"/>
    <m/>
    <m/>
  </r>
  <r>
    <x v="249"/>
    <x v="52"/>
    <n v="4"/>
    <n v="0"/>
    <n v="4"/>
    <n v="0"/>
    <n v="0"/>
    <n v="0"/>
    <n v="0.28999999999999998"/>
    <n v="0"/>
    <n v="1990"/>
    <m/>
    <m/>
  </r>
  <r>
    <x v="249"/>
    <x v="53"/>
    <n v="7"/>
    <n v="0"/>
    <n v="7"/>
    <n v="0"/>
    <n v="0"/>
    <n v="0"/>
    <n v="0.46"/>
    <n v="1"/>
    <n v="1990"/>
    <m/>
    <m/>
  </r>
  <r>
    <x v="249"/>
    <x v="54"/>
    <n v="7"/>
    <n v="0"/>
    <n v="7"/>
    <n v="0"/>
    <n v="0"/>
    <n v="0"/>
    <n v="0.46"/>
    <n v="1"/>
    <n v="1990"/>
    <m/>
    <m/>
  </r>
  <r>
    <x v="249"/>
    <x v="55"/>
    <n v="7"/>
    <n v="0"/>
    <n v="7"/>
    <n v="0"/>
    <n v="0"/>
    <n v="0"/>
    <n v="0.47"/>
    <n v="1"/>
    <n v="1990"/>
    <m/>
    <m/>
  </r>
  <r>
    <x v="249"/>
    <x v="56"/>
    <n v="8"/>
    <n v="0"/>
    <n v="8"/>
    <n v="0"/>
    <n v="0"/>
    <n v="0"/>
    <n v="0.53"/>
    <n v="1"/>
    <n v="1990"/>
    <m/>
    <m/>
  </r>
  <r>
    <x v="249"/>
    <x v="57"/>
    <n v="8"/>
    <n v="0"/>
    <n v="8"/>
    <n v="0"/>
    <n v="0"/>
    <n v="0"/>
    <n v="0.53"/>
    <n v="1"/>
    <n v="1990"/>
    <m/>
    <m/>
  </r>
  <r>
    <x v="249"/>
    <x v="58"/>
    <n v="8"/>
    <n v="0"/>
    <n v="8"/>
    <n v="0"/>
    <n v="0"/>
    <n v="0"/>
    <n v="0.54"/>
    <n v="1"/>
    <n v="1990"/>
    <m/>
    <m/>
  </r>
  <r>
    <x v="249"/>
    <x v="59"/>
    <n v="6"/>
    <n v="0"/>
    <n v="6"/>
    <n v="0"/>
    <n v="0"/>
    <n v="0"/>
    <n v="0.42"/>
    <n v="1"/>
    <n v="1990"/>
    <m/>
    <m/>
  </r>
  <r>
    <x v="249"/>
    <x v="60"/>
    <n v="8"/>
    <n v="0"/>
    <n v="8"/>
    <n v="0"/>
    <n v="0"/>
    <n v="0"/>
    <n v="0.55000000000000004"/>
    <n v="1"/>
    <n v="1990"/>
    <m/>
    <m/>
  </r>
  <r>
    <x v="249"/>
    <x v="61"/>
    <n v="8"/>
    <n v="0"/>
    <n v="8"/>
    <n v="0"/>
    <n v="0"/>
    <n v="0"/>
    <n v="0.56000000000000005"/>
    <n v="1"/>
    <n v="1990"/>
    <m/>
    <m/>
  </r>
  <r>
    <x v="249"/>
    <x v="62"/>
    <n v="7"/>
    <n v="0"/>
    <n v="7"/>
    <n v="0"/>
    <n v="0"/>
    <n v="0"/>
    <n v="0.5"/>
    <n v="1"/>
    <n v="1990"/>
    <m/>
    <m/>
  </r>
  <r>
    <x v="249"/>
    <x v="63"/>
    <n v="7"/>
    <n v="0"/>
    <n v="7"/>
    <n v="0"/>
    <n v="0"/>
    <n v="0"/>
    <n v="0.5"/>
    <n v="1"/>
    <n v="1990"/>
    <m/>
    <m/>
  </r>
  <r>
    <x v="249"/>
    <x v="64"/>
    <n v="6"/>
    <n v="0"/>
    <n v="6"/>
    <n v="0"/>
    <n v="0"/>
    <n v="0"/>
    <n v="0.44"/>
    <n v="1"/>
    <n v="1990"/>
    <m/>
    <m/>
  </r>
  <r>
    <x v="249"/>
    <x v="65"/>
    <n v="6"/>
    <n v="0"/>
    <n v="6"/>
    <n v="0"/>
    <n v="0"/>
    <n v="0"/>
    <n v="0.44"/>
    <n v="1"/>
    <n v="1990"/>
    <m/>
    <m/>
  </r>
  <r>
    <x v="250"/>
    <x v="42"/>
    <n v="2511"/>
    <n v="0"/>
    <n v="2395"/>
    <n v="0"/>
    <n v="116"/>
    <n v="0"/>
    <n v="0.2"/>
    <n v="321"/>
    <n v="1990"/>
    <m/>
    <m/>
  </r>
  <r>
    <x v="250"/>
    <x v="43"/>
    <n v="2714"/>
    <n v="0"/>
    <n v="2605"/>
    <n v="0"/>
    <n v="109"/>
    <n v="0"/>
    <n v="0.21"/>
    <n v="392"/>
    <n v="1990"/>
    <m/>
    <m/>
  </r>
  <r>
    <x v="250"/>
    <x v="44"/>
    <n v="2374"/>
    <n v="0"/>
    <n v="2265"/>
    <n v="0"/>
    <n v="109"/>
    <n v="0"/>
    <n v="0.17"/>
    <n v="165"/>
    <n v="1990"/>
    <m/>
    <m/>
  </r>
  <r>
    <x v="250"/>
    <x v="45"/>
    <n v="2472"/>
    <n v="0"/>
    <n v="2363"/>
    <n v="0"/>
    <n v="109"/>
    <n v="0"/>
    <n v="0.17"/>
    <n v="161"/>
    <n v="1990"/>
    <m/>
    <m/>
  </r>
  <r>
    <x v="250"/>
    <x v="46"/>
    <n v="2854"/>
    <n v="0"/>
    <n v="2706"/>
    <n v="0"/>
    <n v="148"/>
    <n v="0"/>
    <n v="0.19"/>
    <n v="161"/>
    <n v="1990"/>
    <m/>
    <m/>
  </r>
  <r>
    <x v="250"/>
    <x v="47"/>
    <n v="2901"/>
    <n v="0"/>
    <n v="2761"/>
    <n v="0"/>
    <n v="140"/>
    <n v="0"/>
    <n v="0.18"/>
    <n v="156"/>
    <n v="1990"/>
    <m/>
    <m/>
  </r>
  <r>
    <x v="250"/>
    <x v="48"/>
    <n v="3643"/>
    <n v="0"/>
    <n v="3475"/>
    <n v="0"/>
    <n v="168"/>
    <n v="0"/>
    <n v="0.22"/>
    <n v="161"/>
    <n v="1990"/>
    <m/>
    <m/>
  </r>
  <r>
    <x v="250"/>
    <x v="49"/>
    <n v="3327"/>
    <n v="0"/>
    <n v="3164"/>
    <n v="0"/>
    <n v="163"/>
    <n v="0"/>
    <n v="0.2"/>
    <n v="161"/>
    <n v="1990"/>
    <m/>
    <m/>
  </r>
  <r>
    <x v="250"/>
    <x v="50"/>
    <n v="3789"/>
    <n v="0"/>
    <n v="3591"/>
    <n v="0"/>
    <n v="198"/>
    <n v="0"/>
    <n v="0.22"/>
    <n v="140"/>
    <n v="1990"/>
    <m/>
    <m/>
  </r>
  <r>
    <x v="250"/>
    <x v="51"/>
    <n v="3993"/>
    <n v="0"/>
    <n v="3803"/>
    <n v="0"/>
    <n v="190"/>
    <n v="0"/>
    <n v="0.23"/>
    <n v="186"/>
    <n v="1990"/>
    <m/>
    <m/>
  </r>
  <r>
    <x v="250"/>
    <x v="52"/>
    <n v="4420"/>
    <n v="0"/>
    <n v="4217"/>
    <n v="0"/>
    <n v="203"/>
    <n v="0"/>
    <n v="0.24"/>
    <n v="166"/>
    <n v="1990"/>
    <m/>
    <m/>
  </r>
  <r>
    <x v="250"/>
    <x v="53"/>
    <n v="4299"/>
    <n v="0"/>
    <n v="4087"/>
    <n v="0"/>
    <n v="212"/>
    <n v="0"/>
    <n v="0.23"/>
    <n v="185"/>
    <n v="1990"/>
    <m/>
    <m/>
  </r>
  <r>
    <x v="250"/>
    <x v="54"/>
    <n v="4719"/>
    <n v="0"/>
    <n v="4509"/>
    <n v="0"/>
    <n v="210"/>
    <n v="0"/>
    <n v="0.24"/>
    <n v="186"/>
    <n v="1990"/>
    <m/>
    <m/>
  </r>
  <r>
    <x v="250"/>
    <x v="55"/>
    <n v="5149"/>
    <n v="0"/>
    <n v="4939"/>
    <n v="0"/>
    <n v="210"/>
    <n v="0"/>
    <n v="0.26"/>
    <n v="196"/>
    <n v="1990"/>
    <m/>
    <m/>
  </r>
  <r>
    <x v="250"/>
    <x v="56"/>
    <n v="5466"/>
    <n v="0"/>
    <n v="5255"/>
    <n v="0"/>
    <n v="211"/>
    <n v="0"/>
    <n v="0.26"/>
    <n v="205"/>
    <n v="1990"/>
    <m/>
    <m/>
  </r>
  <r>
    <x v="250"/>
    <x v="57"/>
    <n v="5813"/>
    <n v="0"/>
    <n v="5613"/>
    <n v="0"/>
    <n v="200"/>
    <n v="0"/>
    <n v="0.27"/>
    <n v="203"/>
    <n v="1990"/>
    <m/>
    <m/>
  </r>
  <r>
    <x v="250"/>
    <x v="58"/>
    <n v="5719"/>
    <n v="0"/>
    <n v="5484"/>
    <n v="0"/>
    <n v="235"/>
    <n v="0"/>
    <n v="0.27"/>
    <n v="200"/>
    <n v="1990"/>
    <m/>
    <m/>
  </r>
  <r>
    <x v="250"/>
    <x v="59"/>
    <n v="6092"/>
    <n v="35"/>
    <n v="5770"/>
    <n v="0"/>
    <n v="287"/>
    <n v="0"/>
    <n v="0.28000000000000003"/>
    <n v="190"/>
    <n v="1990"/>
    <m/>
    <m/>
  </r>
  <r>
    <x v="250"/>
    <x v="60"/>
    <n v="6698"/>
    <n v="65"/>
    <n v="6144"/>
    <n v="201"/>
    <n v="288"/>
    <n v="0"/>
    <n v="0.28999999999999998"/>
    <n v="203"/>
    <n v="1990"/>
    <m/>
    <m/>
  </r>
  <r>
    <x v="250"/>
    <x v="61"/>
    <n v="6390"/>
    <n v="123"/>
    <n v="5482"/>
    <n v="531"/>
    <n v="254"/>
    <n v="0"/>
    <n v="0.27"/>
    <n v="190"/>
    <n v="1990"/>
    <m/>
    <m/>
  </r>
  <r>
    <x v="250"/>
    <x v="62"/>
    <n v="5363"/>
    <n v="126"/>
    <n v="4752"/>
    <n v="355"/>
    <n v="129"/>
    <n v="0"/>
    <n v="0.22"/>
    <n v="134"/>
    <n v="1990"/>
    <m/>
    <m/>
  </r>
  <r>
    <x v="250"/>
    <x v="63"/>
    <n v="5091"/>
    <n v="129"/>
    <n v="4173"/>
    <n v="414"/>
    <n v="375"/>
    <n v="0"/>
    <n v="0.2"/>
    <n v="111"/>
    <n v="1990"/>
    <m/>
    <m/>
  </r>
  <r>
    <x v="250"/>
    <x v="64"/>
    <n v="6953"/>
    <n v="134"/>
    <n v="5811"/>
    <n v="560"/>
    <n v="449"/>
    <n v="0"/>
    <n v="0.27"/>
    <n v="166"/>
    <n v="1990"/>
    <m/>
    <m/>
  </r>
  <r>
    <x v="250"/>
    <x v="65"/>
    <n v="6190"/>
    <n v="137"/>
    <n v="5090"/>
    <n v="581"/>
    <n v="381"/>
    <n v="0"/>
    <n v="0.24"/>
    <n v="153"/>
    <n v="1990"/>
    <m/>
    <m/>
  </r>
  <r>
    <x v="251"/>
    <x v="157"/>
    <n v="0"/>
    <n v="0"/>
    <n v="0"/>
    <n v="0"/>
    <n v="0"/>
    <s v="."/>
    <s v="."/>
    <n v="0"/>
    <n v="1958"/>
    <m/>
    <m/>
  </r>
  <r>
    <x v="251"/>
    <x v="162"/>
    <n v="8"/>
    <n v="8"/>
    <n v="0"/>
    <n v="0"/>
    <n v="0"/>
    <s v="."/>
    <s v="."/>
    <n v="0"/>
    <n v="1958"/>
    <m/>
    <m/>
  </r>
  <r>
    <x v="251"/>
    <x v="108"/>
    <n v="24"/>
    <n v="24"/>
    <n v="0"/>
    <n v="0"/>
    <n v="0"/>
    <s v="."/>
    <s v="."/>
    <n v="0"/>
    <n v="1958"/>
    <m/>
    <m/>
  </r>
  <r>
    <x v="251"/>
    <x v="109"/>
    <n v="28"/>
    <n v="28"/>
    <n v="0"/>
    <n v="0"/>
    <n v="0"/>
    <s v="."/>
    <s v="."/>
    <n v="0"/>
    <n v="1958"/>
    <m/>
    <m/>
  </r>
  <r>
    <x v="251"/>
    <x v="110"/>
    <n v="31"/>
    <n v="31"/>
    <n v="0"/>
    <n v="0"/>
    <n v="0"/>
    <s v="."/>
    <s v="."/>
    <n v="0"/>
    <n v="1958"/>
    <m/>
    <m/>
  </r>
  <r>
    <x v="251"/>
    <x v="111"/>
    <n v="55"/>
    <n v="55"/>
    <n v="0"/>
    <n v="0"/>
    <n v="0"/>
    <s v="."/>
    <s v="."/>
    <n v="0"/>
    <n v="1958"/>
    <m/>
    <m/>
  </r>
  <r>
    <x v="251"/>
    <x v="112"/>
    <n v="105"/>
    <n v="105"/>
    <n v="0"/>
    <n v="0"/>
    <n v="0"/>
    <s v="."/>
    <s v="."/>
    <n v="0"/>
    <n v="1958"/>
    <m/>
    <m/>
  </r>
  <r>
    <x v="251"/>
    <x v="113"/>
    <n v="105"/>
    <n v="105"/>
    <n v="0"/>
    <n v="0"/>
    <n v="0"/>
    <s v="."/>
    <s v="."/>
    <n v="0"/>
    <n v="1958"/>
    <m/>
    <m/>
  </r>
  <r>
    <x v="251"/>
    <x v="114"/>
    <n v="117"/>
    <n v="117"/>
    <n v="0"/>
    <n v="0"/>
    <n v="0"/>
    <s v="."/>
    <s v="."/>
    <n v="0"/>
    <n v="1958"/>
    <m/>
    <m/>
  </r>
  <r>
    <x v="251"/>
    <x v="115"/>
    <n v="91"/>
    <n v="91"/>
    <n v="0"/>
    <n v="0"/>
    <n v="0"/>
    <s v="."/>
    <s v="."/>
    <n v="0"/>
    <n v="1958"/>
    <m/>
    <m/>
  </r>
  <r>
    <x v="251"/>
    <x v="116"/>
    <n v="138"/>
    <n v="138"/>
    <n v="0"/>
    <n v="0"/>
    <n v="0"/>
    <s v="."/>
    <s v="."/>
    <n v="0"/>
    <n v="1958"/>
    <m/>
    <m/>
  </r>
  <r>
    <x v="251"/>
    <x v="117"/>
    <n v="161"/>
    <n v="161"/>
    <n v="0"/>
    <n v="0"/>
    <n v="0"/>
    <s v="."/>
    <s v="."/>
    <n v="0"/>
    <n v="1958"/>
    <m/>
    <m/>
  </r>
  <r>
    <x v="251"/>
    <x v="82"/>
    <n v="218"/>
    <n v="218"/>
    <n v="0"/>
    <n v="0"/>
    <n v="0"/>
    <s v="."/>
    <s v="."/>
    <n v="0"/>
    <n v="1958"/>
    <m/>
    <m/>
  </r>
  <r>
    <x v="251"/>
    <x v="83"/>
    <n v="238"/>
    <n v="238"/>
    <n v="0"/>
    <n v="0"/>
    <n v="0"/>
    <s v="."/>
    <s v="."/>
    <n v="0"/>
    <n v="1958"/>
    <m/>
    <m/>
  </r>
  <r>
    <x v="251"/>
    <x v="84"/>
    <n v="223"/>
    <n v="223"/>
    <n v="0"/>
    <n v="0"/>
    <n v="0"/>
    <s v="."/>
    <s v="."/>
    <n v="0"/>
    <n v="1958"/>
    <m/>
    <m/>
  </r>
  <r>
    <x v="251"/>
    <x v="85"/>
    <n v="242"/>
    <n v="242"/>
    <n v="0"/>
    <n v="0"/>
    <n v="0"/>
    <s v="."/>
    <s v="."/>
    <n v="0"/>
    <n v="1958"/>
    <m/>
    <m/>
  </r>
  <r>
    <x v="251"/>
    <x v="86"/>
    <n v="258"/>
    <n v="258"/>
    <n v="0"/>
    <n v="0"/>
    <n v="0"/>
    <s v="."/>
    <s v="."/>
    <n v="0"/>
    <n v="1958"/>
    <m/>
    <m/>
  </r>
  <r>
    <x v="251"/>
    <x v="87"/>
    <n v="280"/>
    <n v="280"/>
    <n v="0"/>
    <n v="0"/>
    <n v="0"/>
    <s v="."/>
    <s v="."/>
    <n v="0"/>
    <n v="1958"/>
    <m/>
    <m/>
  </r>
  <r>
    <x v="251"/>
    <x v="118"/>
    <n v="335"/>
    <n v="335"/>
    <n v="0"/>
    <n v="0"/>
    <n v="0"/>
    <s v="."/>
    <s v="."/>
    <n v="0"/>
    <n v="1958"/>
    <m/>
    <m/>
  </r>
  <r>
    <x v="251"/>
    <x v="119"/>
    <n v="341"/>
    <n v="341"/>
    <n v="0"/>
    <n v="0"/>
    <n v="0"/>
    <s v="."/>
    <s v="."/>
    <n v="0"/>
    <n v="1958"/>
    <m/>
    <m/>
  </r>
  <r>
    <x v="251"/>
    <x v="120"/>
    <n v="367"/>
    <n v="367"/>
    <n v="0"/>
    <n v="0"/>
    <n v="0"/>
    <s v="."/>
    <s v="."/>
    <n v="0"/>
    <n v="1958"/>
    <m/>
    <m/>
  </r>
  <r>
    <x v="251"/>
    <x v="121"/>
    <n v="377"/>
    <n v="377"/>
    <n v="0"/>
    <n v="0"/>
    <n v="0"/>
    <s v="."/>
    <s v="."/>
    <n v="0"/>
    <n v="1958"/>
    <m/>
    <m/>
  </r>
  <r>
    <x v="251"/>
    <x v="122"/>
    <n v="373"/>
    <n v="373"/>
    <n v="0"/>
    <n v="0"/>
    <n v="0"/>
    <s v="."/>
    <s v="."/>
    <n v="0"/>
    <n v="1958"/>
    <m/>
    <m/>
  </r>
  <r>
    <x v="251"/>
    <x v="123"/>
    <n v="404"/>
    <n v="404"/>
    <n v="0"/>
    <n v="0"/>
    <n v="0"/>
    <s v="."/>
    <s v="."/>
    <n v="0"/>
    <n v="1958"/>
    <m/>
    <m/>
  </r>
  <r>
    <x v="251"/>
    <x v="124"/>
    <n v="414"/>
    <n v="414"/>
    <n v="0"/>
    <n v="0"/>
    <n v="0"/>
    <s v="."/>
    <s v="."/>
    <n v="0"/>
    <n v="1958"/>
    <m/>
    <m/>
  </r>
  <r>
    <x v="251"/>
    <x v="125"/>
    <n v="1137"/>
    <n v="1137"/>
    <n v="0"/>
    <n v="0"/>
    <n v="0"/>
    <s v="."/>
    <s v="."/>
    <n v="0"/>
    <n v="1958"/>
    <m/>
    <m/>
  </r>
  <r>
    <x v="251"/>
    <x v="91"/>
    <n v="815"/>
    <n v="815"/>
    <n v="0"/>
    <n v="0"/>
    <n v="0"/>
    <s v="."/>
    <s v="."/>
    <n v="0"/>
    <n v="1958"/>
    <m/>
    <m/>
  </r>
  <r>
    <x v="251"/>
    <x v="92"/>
    <n v="1082"/>
    <n v="1082"/>
    <n v="0"/>
    <n v="0"/>
    <n v="0"/>
    <s v="."/>
    <s v="."/>
    <n v="0"/>
    <n v="1958"/>
    <m/>
    <m/>
  </r>
  <r>
    <x v="251"/>
    <x v="93"/>
    <n v="1152"/>
    <n v="1152"/>
    <n v="0"/>
    <n v="0"/>
    <n v="0"/>
    <s v="."/>
    <s v="."/>
    <n v="0"/>
    <n v="1958"/>
    <m/>
    <m/>
  </r>
  <r>
    <x v="251"/>
    <x v="94"/>
    <n v="1674"/>
    <n v="1613"/>
    <n v="62"/>
    <n v="0"/>
    <n v="0"/>
    <s v="."/>
    <s v="."/>
    <n v="0"/>
    <n v="1958"/>
    <m/>
    <m/>
  </r>
  <r>
    <x v="251"/>
    <x v="95"/>
    <n v="1826"/>
    <n v="1766"/>
    <n v="60"/>
    <n v="0"/>
    <n v="0"/>
    <s v="."/>
    <s v="."/>
    <n v="0"/>
    <n v="1958"/>
    <m/>
    <m/>
  </r>
  <r>
    <x v="251"/>
    <x v="96"/>
    <n v="1872"/>
    <n v="1810"/>
    <n v="62"/>
    <n v="0"/>
    <n v="0"/>
    <s v="."/>
    <s v="."/>
    <n v="0"/>
    <n v="1958"/>
    <m/>
    <m/>
  </r>
  <r>
    <x v="251"/>
    <x v="97"/>
    <n v="2055"/>
    <n v="1971"/>
    <n v="84"/>
    <n v="0"/>
    <n v="0"/>
    <s v="."/>
    <s v="."/>
    <n v="0"/>
    <n v="1958"/>
    <m/>
    <m/>
  </r>
  <r>
    <x v="251"/>
    <x v="98"/>
    <n v="2001"/>
    <n v="1908"/>
    <n v="94"/>
    <n v="0"/>
    <n v="0"/>
    <s v="."/>
    <s v="."/>
    <n v="0"/>
    <n v="1958"/>
    <m/>
    <m/>
  </r>
  <r>
    <x v="251"/>
    <x v="99"/>
    <n v="2261"/>
    <n v="2150"/>
    <n v="111"/>
    <n v="0"/>
    <n v="0"/>
    <s v="."/>
    <s v="."/>
    <n v="0"/>
    <n v="1958"/>
    <m/>
    <m/>
  </r>
  <r>
    <x v="251"/>
    <x v="100"/>
    <n v="2568"/>
    <n v="2338"/>
    <n v="120"/>
    <n v="0"/>
    <n v="110"/>
    <s v="."/>
    <s v="."/>
    <n v="0"/>
    <n v="1958"/>
    <m/>
    <m/>
  </r>
  <r>
    <x v="251"/>
    <x v="101"/>
    <n v="2801"/>
    <n v="2671"/>
    <n v="129"/>
    <n v="1"/>
    <n v="0"/>
    <s v="."/>
    <s v="."/>
    <n v="0"/>
    <n v="1958"/>
    <m/>
    <m/>
  </r>
  <r>
    <x v="251"/>
    <x v="102"/>
    <n v="2636"/>
    <n v="2462"/>
    <n v="172"/>
    <n v="2"/>
    <n v="0"/>
    <s v="."/>
    <s v="."/>
    <n v="0"/>
    <n v="1958"/>
    <m/>
    <m/>
  </r>
  <r>
    <x v="251"/>
    <x v="103"/>
    <n v="2436"/>
    <n v="2222"/>
    <n v="90"/>
    <n v="3"/>
    <n v="121"/>
    <s v="."/>
    <s v="."/>
    <n v="0"/>
    <n v="1958"/>
    <m/>
    <m/>
  </r>
  <r>
    <x v="251"/>
    <x v="104"/>
    <n v="2221"/>
    <n v="2002"/>
    <n v="127"/>
    <n v="1"/>
    <n v="90"/>
    <s v="."/>
    <s v="."/>
    <n v="0"/>
    <n v="1958"/>
    <m/>
    <m/>
  </r>
  <r>
    <x v="251"/>
    <x v="66"/>
    <n v="2055"/>
    <n v="1850"/>
    <n v="116"/>
    <n v="0"/>
    <n v="88"/>
    <s v="."/>
    <s v="."/>
    <n v="0"/>
    <n v="1958"/>
    <m/>
    <m/>
  </r>
  <r>
    <x v="251"/>
    <x v="67"/>
    <n v="2139"/>
    <n v="1940"/>
    <n v="108"/>
    <n v="0"/>
    <n v="91"/>
    <s v="."/>
    <s v="."/>
    <n v="0"/>
    <n v="1958"/>
    <m/>
    <m/>
  </r>
  <r>
    <x v="251"/>
    <x v="68"/>
    <n v="2239"/>
    <n v="2032"/>
    <n v="100"/>
    <n v="0"/>
    <n v="107"/>
    <s v="."/>
    <s v="."/>
    <n v="0"/>
    <n v="1958"/>
    <m/>
    <m/>
  </r>
  <r>
    <x v="251"/>
    <x v="69"/>
    <n v="2208"/>
    <n v="1987"/>
    <n v="132"/>
    <n v="1"/>
    <n v="87"/>
    <s v="."/>
    <s v="."/>
    <n v="0"/>
    <n v="1958"/>
    <m/>
    <m/>
  </r>
  <r>
    <x v="251"/>
    <x v="70"/>
    <n v="2460"/>
    <n v="2255"/>
    <n v="121"/>
    <n v="1"/>
    <n v="84"/>
    <s v="."/>
    <s v="."/>
    <n v="0"/>
    <n v="1958"/>
    <m/>
    <m/>
  </r>
  <r>
    <x v="251"/>
    <x v="71"/>
    <n v="2330"/>
    <n v="2232"/>
    <n v="1"/>
    <n v="1"/>
    <n v="97"/>
    <s v="."/>
    <s v="."/>
    <n v="0"/>
    <n v="1958"/>
    <m/>
    <m/>
  </r>
  <r>
    <x v="251"/>
    <x v="72"/>
    <n v="2445"/>
    <n v="2352"/>
    <n v="1"/>
    <n v="1"/>
    <n v="90"/>
    <s v="."/>
    <s v="."/>
    <n v="0"/>
    <n v="1958"/>
    <m/>
    <m/>
  </r>
  <r>
    <x v="251"/>
    <x v="73"/>
    <n v="2812"/>
    <n v="2811"/>
    <n v="1"/>
    <n v="0"/>
    <n v="0"/>
    <s v="."/>
    <s v="."/>
    <n v="0"/>
    <n v="1958"/>
    <m/>
    <m/>
  </r>
  <r>
    <x v="251"/>
    <x v="76"/>
    <n v="103"/>
    <n v="0"/>
    <n v="1"/>
    <n v="0"/>
    <n v="102"/>
    <s v="."/>
    <s v="."/>
    <n v="0"/>
    <n v="1958"/>
    <m/>
    <m/>
  </r>
  <r>
    <x v="251"/>
    <x v="77"/>
    <n v="25"/>
    <n v="0"/>
    <n v="25"/>
    <n v="0"/>
    <n v="0"/>
    <s v="."/>
    <s v="."/>
    <n v="0"/>
    <n v="1958"/>
    <m/>
    <m/>
  </r>
  <r>
    <x v="251"/>
    <x v="78"/>
    <n v="1421"/>
    <n v="1384"/>
    <n v="18"/>
    <n v="1"/>
    <n v="18"/>
    <s v="."/>
    <s v="."/>
    <n v="0"/>
    <n v="1958"/>
    <m/>
    <m/>
  </r>
  <r>
    <x v="251"/>
    <x v="79"/>
    <n v="2808"/>
    <n v="2708"/>
    <n v="18"/>
    <n v="3"/>
    <n v="80"/>
    <s v="."/>
    <s v="."/>
    <n v="0"/>
    <n v="1958"/>
    <m/>
    <m/>
  </r>
  <r>
    <x v="251"/>
    <x v="80"/>
    <n v="3907"/>
    <n v="3706"/>
    <n v="28"/>
    <n v="6"/>
    <n v="168"/>
    <s v="."/>
    <s v="."/>
    <n v="0"/>
    <n v="1958"/>
    <m/>
    <m/>
  </r>
  <r>
    <x v="251"/>
    <x v="81"/>
    <n v="4404"/>
    <n v="4207"/>
    <n v="31"/>
    <n v="4"/>
    <n v="162"/>
    <s v="."/>
    <s v="."/>
    <n v="0"/>
    <n v="1958"/>
    <m/>
    <m/>
  </r>
  <r>
    <x v="251"/>
    <x v="0"/>
    <n v="5031"/>
    <n v="4800"/>
    <n v="53"/>
    <n v="4"/>
    <n v="175"/>
    <s v="."/>
    <s v="."/>
    <n v="0"/>
    <n v="1958"/>
    <m/>
    <m/>
  </r>
  <r>
    <x v="251"/>
    <x v="1"/>
    <n v="4833"/>
    <n v="4238"/>
    <n v="410"/>
    <n v="19"/>
    <n v="166"/>
    <n v="0"/>
    <n v="0.3"/>
    <n v="107"/>
    <n v="1958"/>
    <m/>
    <m/>
  </r>
  <r>
    <x v="251"/>
    <x v="2"/>
    <n v="4575"/>
    <n v="4005"/>
    <n v="395"/>
    <n v="16"/>
    <n v="158"/>
    <n v="0"/>
    <n v="0.28000000000000003"/>
    <n v="107"/>
    <n v="1958"/>
    <m/>
    <m/>
  </r>
  <r>
    <x v="251"/>
    <x v="3"/>
    <n v="4594"/>
    <n v="4103"/>
    <n v="295"/>
    <n v="18"/>
    <n v="179"/>
    <n v="0"/>
    <n v="0.27"/>
    <n v="101"/>
    <n v="1958"/>
    <m/>
    <m/>
  </r>
  <r>
    <x v="251"/>
    <x v="4"/>
    <n v="4562"/>
    <n v="3879"/>
    <n v="476"/>
    <n v="33"/>
    <n v="174"/>
    <n v="0"/>
    <n v="0.27"/>
    <n v="105"/>
    <n v="1958"/>
    <m/>
    <m/>
  </r>
  <r>
    <x v="251"/>
    <x v="5"/>
    <n v="5442"/>
    <n v="4698"/>
    <n v="520"/>
    <n v="35"/>
    <n v="189"/>
    <n v="0"/>
    <n v="0.31"/>
    <n v="102"/>
    <n v="1958"/>
    <m/>
    <m/>
  </r>
  <r>
    <x v="251"/>
    <x v="6"/>
    <n v="6232"/>
    <n v="5438"/>
    <n v="538"/>
    <n v="43"/>
    <n v="213"/>
    <n v="0"/>
    <n v="0.36"/>
    <n v="100"/>
    <n v="1958"/>
    <m/>
    <m/>
  </r>
  <r>
    <x v="251"/>
    <x v="7"/>
    <n v="7125"/>
    <n v="6252"/>
    <n v="615"/>
    <n v="48"/>
    <n v="211"/>
    <n v="0"/>
    <n v="0.4"/>
    <n v="98"/>
    <n v="1958"/>
    <m/>
    <m/>
  </r>
  <r>
    <x v="251"/>
    <x v="8"/>
    <n v="7737"/>
    <n v="6694"/>
    <n v="720"/>
    <n v="53"/>
    <n v="270"/>
    <n v="0"/>
    <n v="0.43"/>
    <n v="97"/>
    <n v="1958"/>
    <m/>
    <m/>
  </r>
  <r>
    <x v="251"/>
    <x v="9"/>
    <n v="7625"/>
    <n v="6540"/>
    <n v="759"/>
    <n v="58"/>
    <n v="268"/>
    <n v="0"/>
    <n v="0.42"/>
    <n v="127"/>
    <n v="1958"/>
    <m/>
    <m/>
  </r>
  <r>
    <x v="251"/>
    <x v="10"/>
    <n v="8741"/>
    <n v="7466"/>
    <n v="912"/>
    <n v="62"/>
    <n v="302"/>
    <n v="0"/>
    <n v="0.48"/>
    <n v="91"/>
    <n v="1989"/>
    <m/>
    <m/>
  </r>
  <r>
    <x v="251"/>
    <x v="11"/>
    <n v="9548"/>
    <n v="8055"/>
    <n v="1098"/>
    <n v="69"/>
    <n v="326"/>
    <n v="0"/>
    <n v="0.52"/>
    <n v="75"/>
    <n v="1989"/>
    <m/>
    <m/>
  </r>
  <r>
    <x v="251"/>
    <x v="12"/>
    <n v="10008"/>
    <n v="8489"/>
    <n v="1120"/>
    <n v="81"/>
    <n v="318"/>
    <n v="0"/>
    <n v="0.54"/>
    <n v="17"/>
    <n v="1989"/>
    <m/>
    <m/>
  </r>
  <r>
    <x v="251"/>
    <x v="13"/>
    <n v="10270"/>
    <n v="8595"/>
    <n v="1249"/>
    <n v="84"/>
    <n v="342"/>
    <n v="0"/>
    <n v="0.55000000000000004"/>
    <n v="15"/>
    <n v="1989"/>
    <m/>
    <m/>
  </r>
  <r>
    <x v="251"/>
    <x v="14"/>
    <n v="11425"/>
    <n v="9466"/>
    <n v="1468"/>
    <n v="104"/>
    <n v="387"/>
    <n v="0"/>
    <n v="0.6"/>
    <n v="13"/>
    <n v="1989"/>
    <m/>
    <m/>
  </r>
  <r>
    <x v="251"/>
    <x v="15"/>
    <n v="12944"/>
    <n v="10602"/>
    <n v="1787"/>
    <n v="142"/>
    <n v="413"/>
    <n v="0"/>
    <n v="0.67"/>
    <n v="12"/>
    <n v="1989"/>
    <m/>
    <m/>
  </r>
  <r>
    <x v="251"/>
    <x v="16"/>
    <n v="13318"/>
    <n v="10394"/>
    <n v="2295"/>
    <n v="207"/>
    <n v="422"/>
    <n v="0"/>
    <n v="0.69"/>
    <n v="9"/>
    <n v="1989"/>
    <m/>
    <m/>
  </r>
  <r>
    <x v="251"/>
    <x v="17"/>
    <n v="13197"/>
    <n v="9848"/>
    <n v="2691"/>
    <n v="219"/>
    <n v="440"/>
    <n v="0"/>
    <n v="0.67"/>
    <n v="8"/>
    <n v="1989"/>
    <m/>
    <m/>
  </r>
  <r>
    <x v="251"/>
    <x v="18"/>
    <n v="13330"/>
    <n v="9066"/>
    <n v="3560"/>
    <n v="254"/>
    <n v="450"/>
    <n v="0"/>
    <n v="0.67"/>
    <n v="7"/>
    <n v="1989"/>
    <m/>
    <m/>
  </r>
  <r>
    <x v="251"/>
    <x v="19"/>
    <n v="14257"/>
    <n v="9127"/>
    <n v="4300"/>
    <n v="318"/>
    <n v="512"/>
    <n v="0"/>
    <n v="0.71"/>
    <n v="5"/>
    <n v="1989"/>
    <m/>
    <m/>
  </r>
  <r>
    <x v="251"/>
    <x v="20"/>
    <n v="14782"/>
    <n v="9076"/>
    <n v="4770"/>
    <n v="398"/>
    <n v="539"/>
    <n v="0"/>
    <n v="0.73"/>
    <n v="4"/>
    <n v="1989"/>
    <m/>
    <m/>
  </r>
  <r>
    <x v="251"/>
    <x v="21"/>
    <n v="19317"/>
    <n v="11740"/>
    <n v="6435"/>
    <n v="543"/>
    <n v="598"/>
    <n v="0"/>
    <n v="0.95"/>
    <n v="0"/>
    <n v="1989"/>
    <m/>
    <m/>
  </r>
  <r>
    <x v="251"/>
    <x v="22"/>
    <n v="20819"/>
    <n v="13001"/>
    <n v="6520"/>
    <n v="625"/>
    <n v="674"/>
    <n v="0"/>
    <n v="1.01"/>
    <n v="0"/>
    <n v="1989"/>
    <m/>
    <m/>
  </r>
  <r>
    <x v="251"/>
    <x v="23"/>
    <n v="19513"/>
    <n v="12118"/>
    <n v="5841"/>
    <n v="772"/>
    <n v="782"/>
    <n v="0"/>
    <n v="0.94"/>
    <n v="0"/>
    <n v="1989"/>
    <m/>
    <m/>
  </r>
  <r>
    <x v="251"/>
    <x v="24"/>
    <n v="23310"/>
    <n v="12121"/>
    <n v="9493"/>
    <n v="829"/>
    <n v="867"/>
    <n v="0"/>
    <n v="1.1100000000000001"/>
    <n v="0"/>
    <n v="1989"/>
    <m/>
    <m/>
  </r>
  <r>
    <x v="251"/>
    <x v="25"/>
    <n v="23412"/>
    <n v="12388"/>
    <n v="9216"/>
    <n v="903"/>
    <n v="904"/>
    <n v="0"/>
    <n v="1.1100000000000001"/>
    <n v="0"/>
    <n v="1989"/>
    <m/>
    <m/>
  </r>
  <r>
    <x v="251"/>
    <x v="26"/>
    <n v="24429"/>
    <n v="13326"/>
    <n v="9231"/>
    <n v="912"/>
    <n v="961"/>
    <n v="0"/>
    <n v="1.1399999999999999"/>
    <n v="0"/>
    <n v="1989"/>
    <m/>
    <m/>
  </r>
  <r>
    <x v="251"/>
    <x v="27"/>
    <n v="25214"/>
    <n v="13279"/>
    <n v="9936"/>
    <n v="963"/>
    <n v="1036"/>
    <n v="0"/>
    <n v="1.17"/>
    <n v="0"/>
    <n v="1989"/>
    <m/>
    <m/>
  </r>
  <r>
    <x v="251"/>
    <x v="28"/>
    <n v="24520"/>
    <n v="12429"/>
    <n v="9947"/>
    <n v="1055"/>
    <n v="1089"/>
    <n v="0"/>
    <n v="1.1299999999999999"/>
    <n v="0"/>
    <n v="1989"/>
    <m/>
    <m/>
  </r>
  <r>
    <x v="251"/>
    <x v="29"/>
    <n v="27401"/>
    <n v="12826"/>
    <n v="12215"/>
    <n v="1177"/>
    <n v="1183"/>
    <n v="0"/>
    <n v="1.25"/>
    <n v="0"/>
    <n v="1989"/>
    <m/>
    <m/>
  </r>
  <r>
    <x v="251"/>
    <x v="30"/>
    <n v="29804"/>
    <n v="13442"/>
    <n v="13723"/>
    <n v="1404"/>
    <n v="1235"/>
    <n v="0"/>
    <n v="1.35"/>
    <n v="0"/>
    <n v="1989"/>
    <m/>
    <m/>
  </r>
  <r>
    <x v="251"/>
    <x v="31"/>
    <n v="29307"/>
    <n v="13000"/>
    <n v="13221"/>
    <n v="1776"/>
    <n v="1267"/>
    <n v="44"/>
    <n v="1.31"/>
    <n v="0"/>
    <n v="1989"/>
    <m/>
    <m/>
  </r>
  <r>
    <x v="251"/>
    <x v="32"/>
    <n v="31895"/>
    <n v="17942"/>
    <n v="10560"/>
    <n v="2018"/>
    <n v="1330"/>
    <n v="45"/>
    <n v="1.42"/>
    <n v="0"/>
    <n v="1989"/>
    <m/>
    <m/>
  </r>
  <r>
    <x v="251"/>
    <x v="33"/>
    <n v="29302"/>
    <n v="15293"/>
    <n v="10483"/>
    <n v="2160"/>
    <n v="1322"/>
    <n v="44"/>
    <n v="1.29"/>
    <n v="0"/>
    <n v="1989"/>
    <m/>
    <m/>
  </r>
  <r>
    <x v="251"/>
    <x v="34"/>
    <n v="31553"/>
    <n v="17420"/>
    <n v="10533"/>
    <n v="2257"/>
    <n v="1304"/>
    <n v="39"/>
    <n v="1.38"/>
    <n v="0"/>
    <n v="1989"/>
    <m/>
    <m/>
  </r>
  <r>
    <x v="251"/>
    <x v="35"/>
    <n v="33275"/>
    <n v="19104"/>
    <n v="10215"/>
    <n v="2651"/>
    <n v="1267"/>
    <n v="38"/>
    <n v="1.45"/>
    <n v="0"/>
    <n v="1989"/>
    <m/>
    <m/>
  </r>
  <r>
    <x v="251"/>
    <x v="36"/>
    <n v="33943"/>
    <n v="19692"/>
    <n v="10265"/>
    <n v="2715"/>
    <n v="1228"/>
    <n v="44"/>
    <n v="1.47"/>
    <n v="0"/>
    <n v="1989"/>
    <m/>
    <m/>
  </r>
  <r>
    <x v="251"/>
    <x v="37"/>
    <n v="35449"/>
    <n v="20049"/>
    <n v="11283"/>
    <n v="2833"/>
    <n v="1241"/>
    <n v="44"/>
    <n v="1.52"/>
    <n v="0"/>
    <n v="1989"/>
    <m/>
    <m/>
  </r>
  <r>
    <x v="251"/>
    <x v="38"/>
    <n v="35226"/>
    <n v="19503"/>
    <n v="11259"/>
    <n v="3194"/>
    <n v="1219"/>
    <n v="52"/>
    <n v="1.5"/>
    <n v="0"/>
    <n v="1989"/>
    <m/>
    <m/>
  </r>
  <r>
    <x v="251"/>
    <x v="39"/>
    <n v="36457"/>
    <n v="19724"/>
    <n v="12251"/>
    <n v="3228"/>
    <n v="1202"/>
    <n v="53"/>
    <n v="1.55"/>
    <n v="0"/>
    <n v="1989"/>
    <m/>
    <m/>
  </r>
  <r>
    <x v="251"/>
    <x v="40"/>
    <n v="36377"/>
    <n v="19975"/>
    <n v="11760"/>
    <n v="3422"/>
    <n v="1164"/>
    <n v="56"/>
    <n v="1.53"/>
    <n v="0"/>
    <n v="1989"/>
    <m/>
    <m/>
  </r>
  <r>
    <x v="251"/>
    <x v="41"/>
    <n v="36348"/>
    <n v="19471"/>
    <n v="12593"/>
    <n v="3149"/>
    <n v="1081"/>
    <n v="55"/>
    <n v="1.53"/>
    <n v="0"/>
    <n v="1990"/>
    <m/>
    <m/>
  </r>
  <r>
    <x v="251"/>
    <x v="42"/>
    <n v="25710"/>
    <n v="10916"/>
    <n v="11108"/>
    <n v="2631"/>
    <n v="1020"/>
    <n v="34"/>
    <n v="1.08"/>
    <n v="0"/>
    <n v="1990"/>
    <m/>
    <m/>
  </r>
  <r>
    <x v="252"/>
    <x v="43"/>
    <n v="12367"/>
    <n v="9269"/>
    <n v="1399"/>
    <n v="1421"/>
    <n v="277"/>
    <n v="0"/>
    <n v="1.18"/>
    <n v="51"/>
    <n v="1990"/>
    <m/>
    <m/>
  </r>
  <r>
    <x v="252"/>
    <x v="44"/>
    <n v="10769"/>
    <n v="8640"/>
    <n v="1051"/>
    <n v="930"/>
    <n v="148"/>
    <n v="0"/>
    <n v="1.01"/>
    <n v="34"/>
    <n v="1990"/>
    <m/>
    <m/>
  </r>
  <r>
    <x v="252"/>
    <x v="45"/>
    <n v="10476"/>
    <n v="8846"/>
    <n v="994"/>
    <n v="417"/>
    <n v="219"/>
    <n v="0"/>
    <n v="0.97"/>
    <n v="32"/>
    <n v="1990"/>
    <m/>
    <m/>
  </r>
  <r>
    <x v="252"/>
    <x v="46"/>
    <n v="11066"/>
    <n v="9229"/>
    <n v="1047"/>
    <n v="559"/>
    <n v="231"/>
    <n v="0"/>
    <n v="1.02"/>
    <n v="36"/>
    <n v="1990"/>
    <m/>
    <m/>
  </r>
  <r>
    <x v="252"/>
    <x v="47"/>
    <n v="12953"/>
    <n v="9152"/>
    <n v="2098"/>
    <n v="1403"/>
    <n v="300"/>
    <n v="0"/>
    <n v="1.19"/>
    <n v="47"/>
    <n v="1990"/>
    <m/>
    <m/>
  </r>
  <r>
    <x v="252"/>
    <x v="48"/>
    <n v="13917"/>
    <n v="9331"/>
    <n v="2919"/>
    <n v="1393"/>
    <n v="273"/>
    <n v="0"/>
    <n v="1.28"/>
    <n v="81"/>
    <n v="1990"/>
    <m/>
    <m/>
  </r>
  <r>
    <x v="252"/>
    <x v="49"/>
    <n v="14652"/>
    <n v="10532"/>
    <n v="2562"/>
    <n v="1251"/>
    <n v="306"/>
    <n v="0"/>
    <n v="1.35"/>
    <n v="56"/>
    <n v="1990"/>
    <m/>
    <m/>
  </r>
  <r>
    <x v="252"/>
    <x v="50"/>
    <n v="10104"/>
    <n v="7772"/>
    <n v="1213"/>
    <n v="905"/>
    <n v="214"/>
    <n v="0"/>
    <n v="0.93"/>
    <n v="27"/>
    <n v="1990"/>
    <m/>
    <m/>
  </r>
  <r>
    <x v="252"/>
    <x v="51"/>
    <n v="11225"/>
    <n v="8840"/>
    <n v="1139"/>
    <n v="958"/>
    <n v="288"/>
    <n v="0"/>
    <n v="1.04"/>
    <n v="25"/>
    <n v="1990"/>
    <m/>
    <m/>
  </r>
  <r>
    <x v="252"/>
    <x v="52"/>
    <n v="12059"/>
    <n v="8554"/>
    <n v="2095"/>
    <n v="1081"/>
    <n v="329"/>
    <n v="0"/>
    <n v="1.1299999999999999"/>
    <n v="40"/>
    <n v="1990"/>
    <m/>
    <m/>
  </r>
  <r>
    <x v="252"/>
    <x v="53"/>
    <n v="12892"/>
    <n v="9034"/>
    <n v="2445"/>
    <n v="1087"/>
    <n v="326"/>
    <n v="0"/>
    <n v="1.21"/>
    <n v="49"/>
    <n v="1990"/>
    <m/>
    <m/>
  </r>
  <r>
    <x v="252"/>
    <x v="54"/>
    <n v="13787"/>
    <n v="9624"/>
    <n v="2745"/>
    <n v="1137"/>
    <n v="282"/>
    <n v="0"/>
    <n v="1.3"/>
    <n v="53"/>
    <n v="1990"/>
    <m/>
    <m/>
  </r>
  <r>
    <x v="252"/>
    <x v="55"/>
    <n v="15068"/>
    <n v="10046"/>
    <n v="3212"/>
    <n v="1444"/>
    <n v="366"/>
    <n v="0"/>
    <n v="1.43"/>
    <n v="39"/>
    <n v="1990"/>
    <m/>
    <m/>
  </r>
  <r>
    <x v="252"/>
    <x v="56"/>
    <n v="14263"/>
    <n v="8977"/>
    <n v="3699"/>
    <n v="1216"/>
    <n v="371"/>
    <n v="0"/>
    <n v="1.36"/>
    <n v="52"/>
    <n v="1990"/>
    <m/>
    <m/>
  </r>
  <r>
    <x v="253"/>
    <x v="15"/>
    <n v="894"/>
    <n v="751"/>
    <n v="122"/>
    <n v="0"/>
    <n v="21"/>
    <n v="0"/>
    <n v="0.26"/>
    <n v="0"/>
    <n v="1989"/>
    <m/>
    <m/>
  </r>
  <r>
    <x v="253"/>
    <x v="16"/>
    <n v="1068"/>
    <n v="879"/>
    <n v="159"/>
    <n v="0"/>
    <n v="30"/>
    <n v="0"/>
    <n v="0.3"/>
    <n v="0"/>
    <n v="1989"/>
    <m/>
    <m/>
  </r>
  <r>
    <x v="253"/>
    <x v="17"/>
    <n v="955"/>
    <n v="774"/>
    <n v="151"/>
    <n v="0"/>
    <n v="30"/>
    <n v="0"/>
    <n v="0.26"/>
    <n v="0"/>
    <n v="1989"/>
    <m/>
    <m/>
  </r>
  <r>
    <x v="253"/>
    <x v="18"/>
    <n v="1307"/>
    <n v="1004"/>
    <n v="263"/>
    <n v="0"/>
    <n v="41"/>
    <n v="0"/>
    <n v="0.35"/>
    <n v="0"/>
    <n v="1989"/>
    <m/>
    <m/>
  </r>
  <r>
    <x v="253"/>
    <x v="19"/>
    <n v="1247"/>
    <n v="908"/>
    <n v="294"/>
    <n v="0"/>
    <n v="46"/>
    <n v="0"/>
    <n v="0.32"/>
    <n v="0"/>
    <n v="1989"/>
    <m/>
    <m/>
  </r>
  <r>
    <x v="253"/>
    <x v="20"/>
    <n v="1166"/>
    <n v="788"/>
    <n v="333"/>
    <n v="0"/>
    <n v="45"/>
    <n v="0"/>
    <n v="0.28999999999999998"/>
    <n v="0"/>
    <n v="1989"/>
    <m/>
    <m/>
  </r>
  <r>
    <x v="253"/>
    <x v="21"/>
    <n v="1028"/>
    <n v="665"/>
    <n v="339"/>
    <n v="0"/>
    <n v="24"/>
    <n v="0"/>
    <n v="0.25"/>
    <n v="0"/>
    <n v="1989"/>
    <m/>
    <m/>
  </r>
  <r>
    <x v="253"/>
    <x v="22"/>
    <n v="1034"/>
    <n v="593"/>
    <n v="378"/>
    <n v="0"/>
    <n v="64"/>
    <n v="0"/>
    <n v="0.24"/>
    <n v="0"/>
    <n v="1989"/>
    <m/>
    <m/>
  </r>
  <r>
    <x v="253"/>
    <x v="23"/>
    <n v="1109"/>
    <n v="638"/>
    <n v="405"/>
    <n v="0"/>
    <n v="66"/>
    <n v="0"/>
    <n v="0.25"/>
    <n v="0"/>
    <n v="1989"/>
    <m/>
    <m/>
  </r>
  <r>
    <x v="253"/>
    <x v="24"/>
    <n v="1252"/>
    <n v="614"/>
    <n v="583"/>
    <n v="0"/>
    <n v="56"/>
    <n v="0"/>
    <n v="0.27"/>
    <n v="0"/>
    <n v="1989"/>
    <m/>
    <m/>
  </r>
  <r>
    <x v="253"/>
    <x v="25"/>
    <n v="1146"/>
    <n v="542"/>
    <n v="544"/>
    <n v="0"/>
    <n v="60"/>
    <n v="0"/>
    <n v="0.24"/>
    <n v="25"/>
    <n v="1989"/>
    <m/>
    <m/>
  </r>
  <r>
    <x v="253"/>
    <x v="26"/>
    <n v="1113"/>
    <n v="507"/>
    <n v="545"/>
    <n v="0"/>
    <n v="61"/>
    <n v="0"/>
    <n v="0.23"/>
    <n v="30"/>
    <n v="1989"/>
    <m/>
    <m/>
  </r>
  <r>
    <x v="253"/>
    <x v="27"/>
    <n v="1098"/>
    <n v="490"/>
    <n v="556"/>
    <n v="0"/>
    <n v="52"/>
    <n v="0"/>
    <n v="0.22"/>
    <n v="29"/>
    <n v="1989"/>
    <m/>
    <m/>
  </r>
  <r>
    <x v="253"/>
    <x v="28"/>
    <n v="1021"/>
    <n v="434"/>
    <n v="533"/>
    <n v="0"/>
    <n v="54"/>
    <n v="0"/>
    <n v="0.2"/>
    <n v="32"/>
    <n v="1989"/>
    <m/>
    <m/>
  </r>
  <r>
    <x v="253"/>
    <x v="29"/>
    <n v="948"/>
    <n v="383"/>
    <n v="548"/>
    <n v="0"/>
    <n v="17"/>
    <n v="0"/>
    <n v="0.18"/>
    <n v="34"/>
    <n v="1989"/>
    <m/>
    <m/>
  </r>
  <r>
    <x v="253"/>
    <x v="30"/>
    <n v="983"/>
    <n v="366"/>
    <n v="589"/>
    <n v="0"/>
    <n v="27"/>
    <n v="0"/>
    <n v="0.18"/>
    <n v="38"/>
    <n v="1989"/>
    <m/>
    <m/>
  </r>
  <r>
    <x v="253"/>
    <x v="31"/>
    <n v="963"/>
    <n v="369"/>
    <n v="572"/>
    <n v="0"/>
    <n v="22"/>
    <n v="0"/>
    <n v="0.17"/>
    <n v="30"/>
    <n v="1989"/>
    <m/>
    <m/>
  </r>
  <r>
    <x v="253"/>
    <x v="32"/>
    <n v="918"/>
    <n v="309"/>
    <n v="589"/>
    <n v="0"/>
    <n v="20"/>
    <n v="0"/>
    <n v="0.15"/>
    <n v="30"/>
    <n v="1989"/>
    <m/>
    <m/>
  </r>
  <r>
    <x v="253"/>
    <x v="33"/>
    <n v="960"/>
    <n v="369"/>
    <n v="570"/>
    <n v="0"/>
    <n v="21"/>
    <n v="0"/>
    <n v="0.16"/>
    <n v="23"/>
    <n v="1989"/>
    <m/>
    <m/>
  </r>
  <r>
    <x v="253"/>
    <x v="34"/>
    <n v="892"/>
    <n v="276"/>
    <n v="595"/>
    <n v="0"/>
    <n v="21"/>
    <n v="0"/>
    <n v="0.14000000000000001"/>
    <n v="23"/>
    <n v="1989"/>
    <m/>
    <m/>
  </r>
  <r>
    <x v="253"/>
    <x v="35"/>
    <n v="769"/>
    <n v="308"/>
    <n v="428"/>
    <n v="0"/>
    <n v="33"/>
    <n v="0"/>
    <n v="0.12"/>
    <n v="32"/>
    <n v="1989"/>
    <m/>
    <m/>
  </r>
  <r>
    <x v="253"/>
    <x v="36"/>
    <n v="751"/>
    <n v="302"/>
    <n v="406"/>
    <n v="0"/>
    <n v="43"/>
    <n v="0"/>
    <n v="0.11"/>
    <n v="32"/>
    <n v="1989"/>
    <m/>
    <m/>
  </r>
  <r>
    <x v="253"/>
    <x v="37"/>
    <n v="788"/>
    <n v="334"/>
    <n v="409"/>
    <n v="0"/>
    <n v="45"/>
    <n v="0"/>
    <n v="0.11"/>
    <n v="27"/>
    <n v="1989"/>
    <m/>
    <m/>
  </r>
  <r>
    <x v="253"/>
    <x v="38"/>
    <n v="737"/>
    <n v="280"/>
    <n v="407"/>
    <n v="0"/>
    <n v="51"/>
    <n v="0"/>
    <n v="0.1"/>
    <n v="31"/>
    <n v="1989"/>
    <m/>
    <m/>
  </r>
  <r>
    <x v="253"/>
    <x v="39"/>
    <n v="857"/>
    <n v="377"/>
    <n v="424"/>
    <n v="0"/>
    <n v="55"/>
    <n v="0"/>
    <n v="0.12"/>
    <n v="32"/>
    <n v="1989"/>
    <m/>
    <m/>
  </r>
  <r>
    <x v="253"/>
    <x v="40"/>
    <n v="710"/>
    <n v="239"/>
    <n v="419"/>
    <n v="0"/>
    <n v="52"/>
    <n v="0"/>
    <n v="0.09"/>
    <n v="32"/>
    <n v="1989"/>
    <m/>
    <m/>
  </r>
  <r>
    <x v="253"/>
    <x v="41"/>
    <n v="667"/>
    <n v="227"/>
    <n v="381"/>
    <n v="0"/>
    <n v="59"/>
    <n v="0"/>
    <n v="0.08"/>
    <n v="30"/>
    <n v="1990"/>
    <m/>
    <m/>
  </r>
  <r>
    <x v="253"/>
    <x v="42"/>
    <n v="659"/>
    <n v="229"/>
    <n v="380"/>
    <n v="0"/>
    <n v="50"/>
    <n v="0"/>
    <n v="0.08"/>
    <n v="30"/>
    <n v="1990"/>
    <m/>
    <m/>
  </r>
  <r>
    <x v="253"/>
    <x v="43"/>
    <n v="670"/>
    <n v="238"/>
    <n v="385"/>
    <n v="0"/>
    <n v="47"/>
    <n v="0"/>
    <n v="0.08"/>
    <n v="30"/>
    <n v="1990"/>
    <m/>
    <m/>
  </r>
  <r>
    <x v="253"/>
    <x v="44"/>
    <n v="682"/>
    <n v="241"/>
    <n v="393"/>
    <n v="0"/>
    <n v="48"/>
    <n v="0"/>
    <n v="0.08"/>
    <n v="29"/>
    <n v="1990"/>
    <m/>
    <m/>
  </r>
  <r>
    <x v="253"/>
    <x v="45"/>
    <n v="660"/>
    <n v="229"/>
    <n v="393"/>
    <n v="0"/>
    <n v="38"/>
    <n v="0"/>
    <n v="0.08"/>
    <n v="29"/>
    <n v="1990"/>
    <m/>
    <m/>
  </r>
  <r>
    <x v="253"/>
    <x v="46"/>
    <n v="592"/>
    <n v="90"/>
    <n v="460"/>
    <n v="0"/>
    <n v="42"/>
    <n v="0"/>
    <n v="7.0000000000000007E-2"/>
    <n v="24"/>
    <n v="1990"/>
    <m/>
    <m/>
  </r>
  <r>
    <x v="253"/>
    <x v="47"/>
    <n v="510"/>
    <n v="115"/>
    <n v="348"/>
    <n v="0"/>
    <n v="47"/>
    <n v="0"/>
    <n v="0.06"/>
    <n v="21"/>
    <n v="1990"/>
    <m/>
    <m/>
  </r>
  <r>
    <x v="253"/>
    <x v="48"/>
    <n v="652"/>
    <n v="132"/>
    <n v="467"/>
    <n v="0"/>
    <n v="52"/>
    <n v="0"/>
    <n v="7.0000000000000007E-2"/>
    <n v="18"/>
    <n v="1990"/>
    <m/>
    <m/>
  </r>
  <r>
    <x v="253"/>
    <x v="49"/>
    <n v="631"/>
    <n v="126"/>
    <n v="457"/>
    <n v="0"/>
    <n v="48"/>
    <n v="0"/>
    <n v="7.0000000000000007E-2"/>
    <n v="23"/>
    <n v="1990"/>
    <m/>
    <m/>
  </r>
  <r>
    <x v="253"/>
    <x v="50"/>
    <n v="493"/>
    <n v="76"/>
    <n v="376"/>
    <n v="0"/>
    <n v="41"/>
    <n v="0"/>
    <n v="0.05"/>
    <n v="29"/>
    <n v="1990"/>
    <m/>
    <m/>
  </r>
  <r>
    <x v="253"/>
    <x v="51"/>
    <n v="497"/>
    <n v="79"/>
    <n v="366"/>
    <n v="0"/>
    <n v="52"/>
    <n v="0"/>
    <n v="0.05"/>
    <n v="36"/>
    <n v="1990"/>
    <m/>
    <m/>
  </r>
  <r>
    <x v="253"/>
    <x v="52"/>
    <n v="520"/>
    <n v="82"/>
    <n v="409"/>
    <n v="0"/>
    <n v="29"/>
    <n v="0"/>
    <n v="0.05"/>
    <n v="38"/>
    <n v="1990"/>
    <m/>
    <m/>
  </r>
  <r>
    <x v="253"/>
    <x v="53"/>
    <n v="541"/>
    <n v="83"/>
    <n v="427"/>
    <n v="0"/>
    <n v="31"/>
    <n v="0"/>
    <n v="0.05"/>
    <n v="38"/>
    <n v="1990"/>
    <m/>
    <m/>
  </r>
  <r>
    <x v="253"/>
    <x v="54"/>
    <n v="576"/>
    <n v="88"/>
    <n v="440"/>
    <n v="0"/>
    <n v="48"/>
    <n v="0"/>
    <n v="0.05"/>
    <n v="40"/>
    <n v="1990"/>
    <m/>
    <m/>
  </r>
  <r>
    <x v="253"/>
    <x v="55"/>
    <n v="585"/>
    <n v="65"/>
    <n v="466"/>
    <n v="0"/>
    <n v="53"/>
    <n v="0"/>
    <n v="0.05"/>
    <n v="42"/>
    <n v="1990"/>
    <m/>
    <m/>
  </r>
  <r>
    <x v="253"/>
    <x v="56"/>
    <n v="624"/>
    <n v="86"/>
    <n v="479"/>
    <n v="0"/>
    <n v="59"/>
    <n v="0"/>
    <n v="0.05"/>
    <n v="44"/>
    <n v="1990"/>
    <m/>
    <m/>
  </r>
  <r>
    <x v="253"/>
    <x v="57"/>
    <n v="625"/>
    <n v="36"/>
    <n v="514"/>
    <n v="0"/>
    <n v="75"/>
    <n v="0"/>
    <n v="0.05"/>
    <n v="50"/>
    <n v="1990"/>
    <m/>
    <m/>
  </r>
  <r>
    <x v="253"/>
    <x v="58"/>
    <n v="526"/>
    <n v="80"/>
    <n v="373"/>
    <n v="0"/>
    <n v="73"/>
    <n v="0"/>
    <n v="0.04"/>
    <n v="27"/>
    <n v="1990"/>
    <m/>
    <m/>
  </r>
  <r>
    <x v="253"/>
    <x v="59"/>
    <n v="592"/>
    <n v="86"/>
    <n v="430"/>
    <n v="0"/>
    <n v="76"/>
    <n v="0"/>
    <n v="0.05"/>
    <n v="34"/>
    <n v="1990"/>
    <m/>
    <m/>
  </r>
  <r>
    <x v="253"/>
    <x v="60"/>
    <n v="684"/>
    <n v="111"/>
    <n v="453"/>
    <n v="0"/>
    <n v="120"/>
    <n v="0"/>
    <n v="0.05"/>
    <n v="26"/>
    <n v="1990"/>
    <m/>
    <m/>
  </r>
  <r>
    <x v="253"/>
    <x v="61"/>
    <n v="734"/>
    <n v="104"/>
    <n v="477"/>
    <n v="0"/>
    <n v="153"/>
    <n v="0"/>
    <n v="0.05"/>
    <n v="25"/>
    <n v="1990"/>
    <m/>
    <m/>
  </r>
  <r>
    <x v="253"/>
    <x v="62"/>
    <n v="801"/>
    <n v="73"/>
    <n v="562"/>
    <n v="0"/>
    <n v="167"/>
    <n v="0"/>
    <n v="0.06"/>
    <n v="28"/>
    <n v="1990"/>
    <m/>
    <m/>
  </r>
  <r>
    <x v="253"/>
    <x v="63"/>
    <n v="1000"/>
    <n v="95"/>
    <n v="690"/>
    <n v="0"/>
    <n v="215"/>
    <n v="0"/>
    <n v="7.0000000000000007E-2"/>
    <n v="43"/>
    <n v="1990"/>
    <m/>
    <m/>
  </r>
  <r>
    <x v="253"/>
    <x v="64"/>
    <n v="1079"/>
    <n v="125"/>
    <n v="708"/>
    <n v="0"/>
    <n v="246"/>
    <n v="0"/>
    <n v="7.0000000000000007E-2"/>
    <n v="43"/>
    <n v="1990"/>
    <m/>
    <m/>
  </r>
  <r>
    <x v="253"/>
    <x v="65"/>
    <n v="1228"/>
    <n v="132"/>
    <n v="797"/>
    <n v="0"/>
    <n v="299"/>
    <n v="0"/>
    <n v="0.08"/>
    <n v="33"/>
    <n v="1990"/>
    <m/>
    <m/>
  </r>
  <r>
    <x v="254"/>
    <x v="1"/>
    <n v="7"/>
    <n v="0"/>
    <n v="7"/>
    <n v="0"/>
    <n v="0"/>
    <n v="0"/>
    <n v="0.02"/>
    <n v="0"/>
    <n v="1958"/>
    <m/>
    <m/>
  </r>
  <r>
    <x v="254"/>
    <x v="2"/>
    <n v="7"/>
    <n v="0"/>
    <n v="7"/>
    <n v="0"/>
    <n v="0"/>
    <n v="0"/>
    <n v="0.02"/>
    <n v="0"/>
    <n v="1958"/>
    <m/>
    <m/>
  </r>
  <r>
    <x v="254"/>
    <x v="3"/>
    <n v="5"/>
    <n v="0"/>
    <n v="5"/>
    <n v="0"/>
    <n v="0"/>
    <n v="0"/>
    <n v="0.02"/>
    <n v="0"/>
    <n v="1958"/>
    <m/>
    <m/>
  </r>
  <r>
    <x v="254"/>
    <x v="4"/>
    <n v="6"/>
    <n v="0"/>
    <n v="6"/>
    <n v="0"/>
    <n v="0"/>
    <n v="0"/>
    <n v="0.02"/>
    <n v="0"/>
    <n v="1958"/>
    <m/>
    <m/>
  </r>
  <r>
    <x v="254"/>
    <x v="5"/>
    <n v="7"/>
    <n v="0"/>
    <n v="7"/>
    <n v="0"/>
    <n v="0"/>
    <n v="0"/>
    <n v="0.02"/>
    <n v="0"/>
    <n v="1958"/>
    <m/>
    <m/>
  </r>
  <r>
    <x v="254"/>
    <x v="6"/>
    <n v="8"/>
    <n v="0"/>
    <n v="8"/>
    <n v="0"/>
    <n v="0"/>
    <n v="0"/>
    <n v="0.03"/>
    <n v="0"/>
    <n v="1958"/>
    <m/>
    <m/>
  </r>
  <r>
    <x v="254"/>
    <x v="7"/>
    <n v="9"/>
    <n v="0"/>
    <n v="9"/>
    <n v="0"/>
    <n v="0"/>
    <n v="0"/>
    <n v="0.03"/>
    <n v="0"/>
    <n v="1958"/>
    <m/>
    <m/>
  </r>
  <r>
    <x v="254"/>
    <x v="8"/>
    <n v="9"/>
    <n v="0"/>
    <n v="9"/>
    <n v="0"/>
    <n v="0"/>
    <n v="0"/>
    <n v="0.03"/>
    <n v="0"/>
    <n v="1958"/>
    <m/>
    <m/>
  </r>
  <r>
    <x v="254"/>
    <x v="9"/>
    <n v="8"/>
    <n v="0"/>
    <n v="8"/>
    <n v="0"/>
    <n v="0"/>
    <n v="0"/>
    <n v="0.03"/>
    <n v="0"/>
    <n v="1958"/>
    <m/>
    <m/>
  </r>
  <r>
    <x v="254"/>
    <x v="10"/>
    <n v="9"/>
    <n v="0"/>
    <n v="9"/>
    <n v="0"/>
    <n v="0"/>
    <n v="0"/>
    <n v="0.03"/>
    <n v="0"/>
    <n v="1989"/>
    <m/>
    <m/>
  </r>
  <r>
    <x v="254"/>
    <x v="11"/>
    <n v="9"/>
    <n v="0"/>
    <n v="9"/>
    <n v="0"/>
    <n v="0"/>
    <n v="0"/>
    <n v="0.03"/>
    <n v="0"/>
    <n v="1989"/>
    <m/>
    <m/>
  </r>
  <r>
    <x v="254"/>
    <x v="12"/>
    <n v="9"/>
    <n v="0"/>
    <n v="9"/>
    <n v="0"/>
    <n v="0"/>
    <n v="0"/>
    <n v="0.03"/>
    <n v="0"/>
    <n v="1989"/>
    <m/>
    <m/>
  </r>
  <r>
    <x v="254"/>
    <x v="13"/>
    <n v="11"/>
    <n v="0"/>
    <n v="11"/>
    <n v="0"/>
    <n v="0"/>
    <n v="0"/>
    <n v="0.03"/>
    <n v="0"/>
    <n v="1989"/>
    <m/>
    <m/>
  </r>
  <r>
    <x v="254"/>
    <x v="14"/>
    <n v="9"/>
    <n v="0"/>
    <n v="9"/>
    <n v="0"/>
    <n v="0"/>
    <n v="0"/>
    <n v="0.03"/>
    <n v="0"/>
    <n v="1989"/>
    <m/>
    <m/>
  </r>
  <r>
    <x v="254"/>
    <x v="15"/>
    <n v="8"/>
    <n v="0"/>
    <n v="8"/>
    <n v="0"/>
    <n v="0"/>
    <n v="0"/>
    <n v="0.02"/>
    <n v="0"/>
    <n v="1989"/>
    <m/>
    <m/>
  </r>
  <r>
    <x v="254"/>
    <x v="16"/>
    <n v="9"/>
    <n v="0"/>
    <n v="9"/>
    <n v="0"/>
    <n v="0"/>
    <n v="0"/>
    <n v="0.03"/>
    <n v="0"/>
    <n v="1989"/>
    <m/>
    <m/>
  </r>
  <r>
    <x v="254"/>
    <x v="17"/>
    <n v="8"/>
    <n v="0"/>
    <n v="8"/>
    <n v="0"/>
    <n v="0"/>
    <n v="0"/>
    <n v="0.02"/>
    <n v="0"/>
    <n v="1989"/>
    <m/>
    <m/>
  </r>
  <r>
    <x v="254"/>
    <x v="18"/>
    <n v="9"/>
    <n v="0"/>
    <n v="9"/>
    <n v="0"/>
    <n v="0"/>
    <n v="0"/>
    <n v="0.03"/>
    <n v="0"/>
    <n v="1989"/>
    <m/>
    <m/>
  </r>
  <r>
    <x v="254"/>
    <x v="19"/>
    <n v="9"/>
    <n v="0"/>
    <n v="9"/>
    <n v="0"/>
    <n v="0"/>
    <n v="0"/>
    <n v="0.03"/>
    <n v="0"/>
    <n v="1989"/>
    <m/>
    <m/>
  </r>
  <r>
    <x v="254"/>
    <x v="20"/>
    <n v="6"/>
    <n v="0"/>
    <n v="6"/>
    <n v="0"/>
    <n v="0"/>
    <n v="0"/>
    <n v="0.02"/>
    <n v="0"/>
    <n v="1989"/>
    <m/>
    <m/>
  </r>
  <r>
    <x v="255"/>
    <x v="85"/>
    <n v="31"/>
    <n v="31"/>
    <n v="0"/>
    <n v="0"/>
    <n v="0"/>
    <s v="."/>
    <s v="."/>
    <n v="0"/>
    <n v="1958"/>
    <m/>
    <m/>
  </r>
  <r>
    <x v="255"/>
    <x v="86"/>
    <n v="39"/>
    <n v="39"/>
    <n v="0"/>
    <n v="0"/>
    <n v="0"/>
    <s v="."/>
    <s v="."/>
    <n v="0"/>
    <n v="1958"/>
    <m/>
    <m/>
  </r>
  <r>
    <x v="255"/>
    <x v="87"/>
    <n v="64"/>
    <n v="64"/>
    <n v="0"/>
    <n v="0"/>
    <n v="0"/>
    <s v="."/>
    <s v="."/>
    <n v="0"/>
    <n v="1958"/>
    <m/>
    <m/>
  </r>
  <r>
    <x v="255"/>
    <x v="118"/>
    <n v="69"/>
    <n v="69"/>
    <n v="0"/>
    <n v="0"/>
    <n v="0"/>
    <s v="."/>
    <s v="."/>
    <n v="0"/>
    <n v="1958"/>
    <m/>
    <m/>
  </r>
  <r>
    <x v="255"/>
    <x v="119"/>
    <n v="76"/>
    <n v="76"/>
    <n v="0"/>
    <n v="0"/>
    <n v="0"/>
    <s v="."/>
    <s v="."/>
    <n v="0"/>
    <n v="1958"/>
    <m/>
    <m/>
  </r>
  <r>
    <x v="255"/>
    <x v="120"/>
    <n v="108"/>
    <n v="108"/>
    <n v="0"/>
    <n v="0"/>
    <n v="0"/>
    <s v="."/>
    <s v="."/>
    <n v="0"/>
    <n v="1958"/>
    <m/>
    <m/>
  </r>
  <r>
    <x v="255"/>
    <x v="121"/>
    <n v="112"/>
    <n v="112"/>
    <n v="0"/>
    <n v="0"/>
    <n v="0"/>
    <s v="."/>
    <s v="."/>
    <n v="0"/>
    <n v="1958"/>
    <m/>
    <m/>
  </r>
  <r>
    <x v="255"/>
    <x v="122"/>
    <n v="118"/>
    <n v="118"/>
    <n v="0"/>
    <n v="0"/>
    <n v="0"/>
    <s v="."/>
    <s v="."/>
    <n v="0"/>
    <n v="1958"/>
    <m/>
    <m/>
  </r>
  <r>
    <x v="255"/>
    <x v="123"/>
    <n v="140"/>
    <n v="140"/>
    <n v="0"/>
    <n v="0"/>
    <n v="0"/>
    <s v="."/>
    <s v="."/>
    <n v="0"/>
    <n v="1958"/>
    <m/>
    <m/>
  </r>
  <r>
    <x v="255"/>
    <x v="124"/>
    <n v="142"/>
    <n v="142"/>
    <n v="0"/>
    <n v="0"/>
    <n v="0"/>
    <s v="."/>
    <s v="."/>
    <n v="0"/>
    <n v="1958"/>
    <m/>
    <m/>
  </r>
  <r>
    <x v="255"/>
    <x v="125"/>
    <n v="159"/>
    <n v="159"/>
    <n v="0"/>
    <n v="0"/>
    <n v="0"/>
    <s v="."/>
    <s v="."/>
    <n v="0"/>
    <n v="1958"/>
    <m/>
    <m/>
  </r>
  <r>
    <x v="255"/>
    <x v="126"/>
    <n v="230"/>
    <n v="230"/>
    <n v="0"/>
    <n v="0"/>
    <n v="0"/>
    <s v="."/>
    <s v="."/>
    <n v="0"/>
    <n v="1958"/>
    <m/>
    <m/>
  </r>
  <r>
    <x v="255"/>
    <x v="127"/>
    <n v="269"/>
    <n v="269"/>
    <n v="0"/>
    <n v="0"/>
    <n v="0"/>
    <s v="."/>
    <s v="."/>
    <n v="0"/>
    <n v="1958"/>
    <m/>
    <m/>
  </r>
  <r>
    <x v="255"/>
    <x v="88"/>
    <n v="323"/>
    <n v="323"/>
    <n v="0"/>
    <n v="0"/>
    <n v="0"/>
    <s v="."/>
    <s v="."/>
    <n v="0"/>
    <n v="1958"/>
    <m/>
    <m/>
  </r>
  <r>
    <x v="255"/>
    <x v="89"/>
    <n v="361"/>
    <n v="361"/>
    <n v="0"/>
    <n v="0"/>
    <n v="0"/>
    <s v="."/>
    <s v="."/>
    <n v="0"/>
    <n v="1958"/>
    <m/>
    <m/>
  </r>
  <r>
    <x v="255"/>
    <x v="90"/>
    <n v="322"/>
    <n v="322"/>
    <n v="0"/>
    <n v="0"/>
    <n v="0"/>
    <s v="."/>
    <s v="."/>
    <n v="0"/>
    <n v="1958"/>
    <m/>
    <m/>
  </r>
  <r>
    <x v="255"/>
    <x v="91"/>
    <n v="335"/>
    <n v="335"/>
    <n v="0"/>
    <n v="0"/>
    <n v="0"/>
    <s v="."/>
    <s v="."/>
    <n v="0"/>
    <n v="1958"/>
    <m/>
    <m/>
  </r>
  <r>
    <x v="255"/>
    <x v="92"/>
    <n v="379"/>
    <n v="379"/>
    <n v="0"/>
    <n v="0"/>
    <n v="0"/>
    <s v="."/>
    <s v="."/>
    <n v="0"/>
    <n v="1958"/>
    <m/>
    <m/>
  </r>
  <r>
    <x v="255"/>
    <x v="93"/>
    <n v="378"/>
    <n v="378"/>
    <n v="0"/>
    <n v="0"/>
    <n v="0"/>
    <s v="."/>
    <s v="."/>
    <n v="0"/>
    <n v="1958"/>
    <m/>
    <m/>
  </r>
  <r>
    <x v="255"/>
    <x v="94"/>
    <n v="339"/>
    <n v="339"/>
    <n v="0"/>
    <n v="0"/>
    <n v="0"/>
    <s v="."/>
    <s v="."/>
    <n v="0"/>
    <n v="1958"/>
    <m/>
    <m/>
  </r>
  <r>
    <x v="255"/>
    <x v="95"/>
    <n v="405"/>
    <n v="405"/>
    <n v="0"/>
    <n v="0"/>
    <n v="0"/>
    <s v="."/>
    <s v="."/>
    <n v="0"/>
    <n v="1958"/>
    <m/>
    <m/>
  </r>
  <r>
    <x v="255"/>
    <x v="96"/>
    <n v="428"/>
    <n v="428"/>
    <n v="0"/>
    <n v="0"/>
    <n v="0"/>
    <s v="."/>
    <s v="."/>
    <n v="0"/>
    <n v="1958"/>
    <m/>
    <m/>
  </r>
  <r>
    <x v="255"/>
    <x v="97"/>
    <n v="499"/>
    <n v="499"/>
    <n v="0"/>
    <n v="0"/>
    <n v="0"/>
    <s v="."/>
    <s v="."/>
    <n v="0"/>
    <n v="1958"/>
    <m/>
    <m/>
  </r>
  <r>
    <x v="255"/>
    <x v="98"/>
    <n v="634"/>
    <n v="634"/>
    <n v="0"/>
    <n v="0"/>
    <n v="0"/>
    <s v="."/>
    <s v="."/>
    <n v="0"/>
    <n v="1958"/>
    <m/>
    <m/>
  </r>
  <r>
    <x v="255"/>
    <x v="99"/>
    <n v="658"/>
    <n v="658"/>
    <n v="0"/>
    <n v="0"/>
    <n v="0"/>
    <s v="."/>
    <s v="."/>
    <n v="0"/>
    <n v="1958"/>
    <m/>
    <m/>
  </r>
  <r>
    <x v="255"/>
    <x v="100"/>
    <n v="793"/>
    <n v="793"/>
    <n v="0"/>
    <n v="0"/>
    <n v="0"/>
    <s v="."/>
    <s v="."/>
    <n v="0"/>
    <n v="1958"/>
    <m/>
    <m/>
  </r>
  <r>
    <x v="255"/>
    <x v="101"/>
    <n v="751"/>
    <n v="751"/>
    <n v="0"/>
    <n v="0"/>
    <n v="0"/>
    <s v="."/>
    <s v="."/>
    <n v="0"/>
    <n v="1958"/>
    <m/>
    <m/>
  </r>
  <r>
    <x v="255"/>
    <x v="102"/>
    <n v="680"/>
    <n v="680"/>
    <n v="0"/>
    <n v="0"/>
    <n v="0"/>
    <s v="."/>
    <s v="."/>
    <n v="0"/>
    <n v="1958"/>
    <m/>
    <m/>
  </r>
  <r>
    <x v="255"/>
    <x v="103"/>
    <n v="425"/>
    <n v="425"/>
    <n v="0"/>
    <n v="0"/>
    <n v="0"/>
    <s v="."/>
    <s v="."/>
    <n v="0"/>
    <n v="1958"/>
    <m/>
    <m/>
  </r>
  <r>
    <x v="255"/>
    <x v="104"/>
    <n v="317"/>
    <n v="317"/>
    <n v="0"/>
    <n v="0"/>
    <n v="0"/>
    <s v="."/>
    <s v="."/>
    <n v="0"/>
    <n v="1958"/>
    <m/>
    <m/>
  </r>
  <r>
    <x v="255"/>
    <x v="66"/>
    <n v="350"/>
    <n v="350"/>
    <n v="0"/>
    <n v="0"/>
    <n v="0"/>
    <s v="."/>
    <s v="."/>
    <n v="0"/>
    <n v="1958"/>
    <m/>
    <m/>
  </r>
  <r>
    <x v="255"/>
    <x v="67"/>
    <n v="466"/>
    <n v="466"/>
    <n v="0"/>
    <n v="0"/>
    <n v="0"/>
    <s v="."/>
    <s v="."/>
    <n v="0"/>
    <n v="1958"/>
    <m/>
    <m/>
  </r>
  <r>
    <x v="255"/>
    <x v="68"/>
    <n v="503"/>
    <n v="503"/>
    <n v="0"/>
    <n v="0"/>
    <n v="0"/>
    <s v="."/>
    <s v="."/>
    <n v="0"/>
    <n v="1958"/>
    <m/>
    <m/>
  </r>
  <r>
    <x v="255"/>
    <x v="69"/>
    <n v="510"/>
    <n v="510"/>
    <n v="0"/>
    <n v="0"/>
    <n v="0"/>
    <s v="."/>
    <s v="."/>
    <n v="0"/>
    <n v="1958"/>
    <m/>
    <m/>
  </r>
  <r>
    <x v="255"/>
    <x v="70"/>
    <n v="746"/>
    <n v="746"/>
    <n v="0"/>
    <n v="0"/>
    <n v="0"/>
    <s v="."/>
    <s v="."/>
    <n v="0"/>
    <n v="1958"/>
    <m/>
    <m/>
  </r>
  <r>
    <x v="255"/>
    <x v="71"/>
    <n v="756"/>
    <n v="756"/>
    <n v="0"/>
    <n v="0"/>
    <n v="0"/>
    <s v="."/>
    <s v="."/>
    <n v="0"/>
    <n v="1958"/>
    <m/>
    <m/>
  </r>
  <r>
    <x v="255"/>
    <x v="72"/>
    <n v="810"/>
    <n v="810"/>
    <n v="0"/>
    <n v="0"/>
    <n v="0"/>
    <s v="."/>
    <s v="."/>
    <n v="0"/>
    <n v="1958"/>
    <m/>
    <m/>
  </r>
  <r>
    <x v="255"/>
    <x v="73"/>
    <n v="935"/>
    <n v="935"/>
    <n v="0"/>
    <n v="0"/>
    <n v="0"/>
    <s v="."/>
    <s v="."/>
    <n v="0"/>
    <n v="1958"/>
    <m/>
    <m/>
  </r>
  <r>
    <x v="255"/>
    <x v="74"/>
    <n v="1022"/>
    <n v="1022"/>
    <n v="0"/>
    <n v="0"/>
    <n v="0"/>
    <s v="."/>
    <s v="."/>
    <n v="0"/>
    <n v="1958"/>
    <m/>
    <m/>
  </r>
  <r>
    <x v="255"/>
    <x v="75"/>
    <n v="1130"/>
    <n v="1130"/>
    <n v="0"/>
    <n v="0"/>
    <n v="0"/>
    <s v="."/>
    <s v="."/>
    <n v="0"/>
    <n v="1958"/>
    <m/>
    <m/>
  </r>
  <r>
    <x v="255"/>
    <x v="76"/>
    <n v="1288"/>
    <n v="1288"/>
    <n v="0"/>
    <n v="0"/>
    <n v="0"/>
    <s v="."/>
    <s v="."/>
    <n v="0"/>
    <n v="1958"/>
    <m/>
    <m/>
  </r>
  <r>
    <x v="255"/>
    <x v="77"/>
    <n v="1309"/>
    <n v="1309"/>
    <n v="0"/>
    <n v="0"/>
    <n v="0"/>
    <s v="."/>
    <s v="."/>
    <n v="0"/>
    <n v="1958"/>
    <m/>
    <m/>
  </r>
  <r>
    <x v="255"/>
    <x v="78"/>
    <n v="1218"/>
    <n v="1209"/>
    <n v="0"/>
    <n v="0"/>
    <n v="9"/>
    <s v="."/>
    <s v="."/>
    <n v="0"/>
    <n v="1958"/>
    <m/>
    <m/>
  </r>
  <r>
    <x v="255"/>
    <x v="79"/>
    <n v="1177"/>
    <n v="1168"/>
    <n v="0"/>
    <n v="0"/>
    <n v="9"/>
    <s v="."/>
    <s v="."/>
    <n v="0"/>
    <n v="1958"/>
    <m/>
    <m/>
  </r>
  <r>
    <x v="255"/>
    <x v="80"/>
    <n v="1102"/>
    <n v="1092"/>
    <n v="0"/>
    <n v="0"/>
    <n v="10"/>
    <s v="."/>
    <s v="."/>
    <n v="0"/>
    <n v="1958"/>
    <m/>
    <m/>
  </r>
  <r>
    <x v="255"/>
    <x v="81"/>
    <n v="1238"/>
    <n v="1228"/>
    <n v="0"/>
    <n v="0"/>
    <n v="10"/>
    <s v="."/>
    <s v="."/>
    <n v="0"/>
    <n v="1958"/>
    <m/>
    <m/>
  </r>
  <r>
    <x v="255"/>
    <x v="0"/>
    <n v="1400"/>
    <n v="1389"/>
    <n v="0"/>
    <n v="0"/>
    <n v="11"/>
    <s v="."/>
    <s v="."/>
    <n v="0"/>
    <n v="1958"/>
    <m/>
    <m/>
  </r>
  <r>
    <x v="255"/>
    <x v="15"/>
    <n v="1220"/>
    <n v="869"/>
    <n v="316"/>
    <n v="0"/>
    <n v="34"/>
    <n v="0"/>
    <n v="0.28999999999999998"/>
    <n v="0"/>
    <n v="1989"/>
    <m/>
    <m/>
  </r>
  <r>
    <x v="255"/>
    <x v="16"/>
    <n v="1422"/>
    <n v="929"/>
    <n v="460"/>
    <n v="0"/>
    <n v="34"/>
    <n v="0"/>
    <n v="0.32"/>
    <n v="0"/>
    <n v="1989"/>
    <m/>
    <m/>
  </r>
  <r>
    <x v="255"/>
    <x v="17"/>
    <n v="1649"/>
    <n v="1362"/>
    <n v="253"/>
    <n v="0"/>
    <n v="34"/>
    <n v="0"/>
    <n v="0.36"/>
    <n v="0"/>
    <n v="1989"/>
    <m/>
    <m/>
  </r>
  <r>
    <x v="255"/>
    <x v="18"/>
    <n v="1445"/>
    <n v="1140"/>
    <n v="305"/>
    <n v="0"/>
    <n v="0"/>
    <n v="0"/>
    <n v="0.31"/>
    <n v="0"/>
    <n v="1989"/>
    <m/>
    <m/>
  </r>
  <r>
    <x v="255"/>
    <x v="19"/>
    <n v="1741"/>
    <n v="1353"/>
    <n v="342"/>
    <n v="0"/>
    <n v="46"/>
    <n v="0"/>
    <n v="0.36"/>
    <n v="0"/>
    <n v="1989"/>
    <m/>
    <m/>
  </r>
  <r>
    <x v="255"/>
    <x v="20"/>
    <n v="1841"/>
    <n v="1417"/>
    <n v="372"/>
    <n v="0"/>
    <n v="52"/>
    <n v="0"/>
    <n v="0.37"/>
    <n v="0"/>
    <n v="1989"/>
    <m/>
    <m/>
  </r>
  <r>
    <x v="255"/>
    <x v="21"/>
    <n v="2226"/>
    <n v="1788"/>
    <n v="373"/>
    <n v="0"/>
    <n v="65"/>
    <n v="0"/>
    <n v="0.43"/>
    <n v="0"/>
    <n v="1989"/>
    <m/>
    <m/>
  </r>
  <r>
    <x v="255"/>
    <x v="22"/>
    <n v="2384"/>
    <n v="1912"/>
    <n v="397"/>
    <n v="0"/>
    <n v="76"/>
    <n v="0"/>
    <n v="0.44"/>
    <n v="0"/>
    <n v="1989"/>
    <m/>
    <m/>
  </r>
  <r>
    <x v="255"/>
    <x v="23"/>
    <n v="2243"/>
    <n v="1718"/>
    <n v="440"/>
    <n v="0"/>
    <n v="85"/>
    <n v="0"/>
    <n v="0.4"/>
    <n v="0"/>
    <n v="1989"/>
    <m/>
    <m/>
  </r>
  <r>
    <x v="255"/>
    <x v="24"/>
    <n v="2531"/>
    <n v="1961"/>
    <n v="478"/>
    <n v="0"/>
    <n v="92"/>
    <n v="0"/>
    <n v="0.44"/>
    <n v="0"/>
    <n v="1989"/>
    <m/>
    <m/>
  </r>
  <r>
    <x v="255"/>
    <x v="25"/>
    <n v="2470"/>
    <n v="1855"/>
    <n v="512"/>
    <n v="0"/>
    <n v="103"/>
    <n v="0"/>
    <n v="0.41"/>
    <n v="0"/>
    <n v="1989"/>
    <m/>
    <m/>
  </r>
  <r>
    <x v="255"/>
    <x v="26"/>
    <n v="2269"/>
    <n v="1602"/>
    <n v="576"/>
    <n v="0"/>
    <n v="91"/>
    <n v="0"/>
    <n v="0.37"/>
    <n v="0"/>
    <n v="1989"/>
    <m/>
    <m/>
  </r>
  <r>
    <x v="255"/>
    <x v="27"/>
    <n v="2964"/>
    <n v="2440"/>
    <n v="451"/>
    <n v="0"/>
    <n v="73"/>
    <n v="0"/>
    <n v="0.47"/>
    <n v="51"/>
    <n v="1989"/>
    <m/>
    <m/>
  </r>
  <r>
    <x v="255"/>
    <x v="28"/>
    <n v="2536"/>
    <n v="2008"/>
    <n v="461"/>
    <n v="0"/>
    <n v="67"/>
    <n v="0"/>
    <n v="0.39"/>
    <n v="43"/>
    <n v="1989"/>
    <m/>
    <m/>
  </r>
  <r>
    <x v="255"/>
    <x v="29"/>
    <n v="2535"/>
    <n v="2015"/>
    <n v="465"/>
    <n v="0"/>
    <n v="56"/>
    <n v="0"/>
    <n v="0.37"/>
    <n v="58"/>
    <n v="1989"/>
    <m/>
    <m/>
  </r>
  <r>
    <x v="255"/>
    <x v="30"/>
    <n v="2577"/>
    <n v="2112"/>
    <n v="411"/>
    <n v="0"/>
    <n v="54"/>
    <n v="0"/>
    <n v="0.37"/>
    <n v="43"/>
    <n v="1989"/>
    <m/>
    <m/>
  </r>
  <r>
    <x v="255"/>
    <x v="31"/>
    <n v="2628"/>
    <n v="2105"/>
    <n v="459"/>
    <n v="0"/>
    <n v="64"/>
    <n v="0"/>
    <n v="0.36"/>
    <n v="47"/>
    <n v="1989"/>
    <m/>
    <m/>
  </r>
  <r>
    <x v="255"/>
    <x v="32"/>
    <n v="2573"/>
    <n v="1969"/>
    <n v="524"/>
    <n v="0"/>
    <n v="80"/>
    <n v="0"/>
    <n v="0.34"/>
    <n v="51"/>
    <n v="1989"/>
    <m/>
    <m/>
  </r>
  <r>
    <x v="255"/>
    <x v="33"/>
    <n v="2403"/>
    <n v="1929"/>
    <n v="396"/>
    <n v="0"/>
    <n v="78"/>
    <n v="0"/>
    <n v="0.31"/>
    <n v="54"/>
    <n v="1989"/>
    <m/>
    <m/>
  </r>
  <r>
    <x v="255"/>
    <x v="34"/>
    <n v="2853"/>
    <n v="2275"/>
    <n v="499"/>
    <n v="0"/>
    <n v="79"/>
    <n v="0"/>
    <n v="0.35"/>
    <n v="68"/>
    <n v="1989"/>
    <m/>
    <m/>
  </r>
  <r>
    <x v="255"/>
    <x v="35"/>
    <n v="2706"/>
    <n v="2119"/>
    <n v="498"/>
    <n v="0"/>
    <n v="88"/>
    <n v="0"/>
    <n v="0.32"/>
    <n v="68"/>
    <n v="1989"/>
    <m/>
    <m/>
  </r>
  <r>
    <x v="255"/>
    <x v="36"/>
    <n v="2799"/>
    <n v="2197"/>
    <n v="507"/>
    <n v="0"/>
    <n v="95"/>
    <n v="0"/>
    <n v="0.32"/>
    <n v="81"/>
    <n v="1989"/>
    <m/>
    <m/>
  </r>
  <r>
    <x v="255"/>
    <x v="37"/>
    <n v="3580"/>
    <n v="2961"/>
    <n v="517"/>
    <n v="0"/>
    <n v="102"/>
    <n v="0"/>
    <n v="0.39"/>
    <n v="86"/>
    <n v="1989"/>
    <m/>
    <m/>
  </r>
  <r>
    <x v="255"/>
    <x v="38"/>
    <n v="4156"/>
    <n v="3548"/>
    <n v="497"/>
    <n v="0"/>
    <n v="110"/>
    <n v="0"/>
    <n v="0.44"/>
    <n v="72"/>
    <n v="1989"/>
    <m/>
    <m/>
  </r>
  <r>
    <x v="255"/>
    <x v="39"/>
    <n v="4391"/>
    <n v="3658"/>
    <n v="628"/>
    <n v="0"/>
    <n v="105"/>
    <n v="0"/>
    <n v="0.45"/>
    <n v="77"/>
    <n v="1989"/>
    <m/>
    <m/>
  </r>
  <r>
    <x v="255"/>
    <x v="40"/>
    <n v="4414"/>
    <n v="3715"/>
    <n v="601"/>
    <n v="0"/>
    <n v="98"/>
    <n v="0"/>
    <n v="0.43"/>
    <n v="73"/>
    <n v="1989"/>
    <m/>
    <m/>
  </r>
  <r>
    <x v="255"/>
    <x v="41"/>
    <n v="4266"/>
    <n v="3662"/>
    <n v="510"/>
    <n v="0"/>
    <n v="95"/>
    <n v="0"/>
    <n v="0.41"/>
    <n v="56"/>
    <n v="1990"/>
    <m/>
    <m/>
  </r>
  <r>
    <x v="255"/>
    <x v="42"/>
    <n v="4351"/>
    <n v="3486"/>
    <n v="747"/>
    <n v="0"/>
    <n v="118"/>
    <n v="0"/>
    <n v="0.4"/>
    <n v="45"/>
    <n v="1990"/>
    <m/>
    <m/>
  </r>
  <r>
    <x v="255"/>
    <x v="43"/>
    <n v="4639"/>
    <n v="3688"/>
    <n v="829"/>
    <n v="0"/>
    <n v="122"/>
    <n v="0"/>
    <n v="0.42"/>
    <n v="0"/>
    <n v="1990"/>
    <m/>
    <m/>
  </r>
  <r>
    <x v="255"/>
    <x v="44"/>
    <n v="4462"/>
    <n v="3427"/>
    <n v="899"/>
    <n v="0"/>
    <n v="136"/>
    <n v="0"/>
    <n v="0.4"/>
    <n v="0"/>
    <n v="1990"/>
    <m/>
    <m/>
  </r>
  <r>
    <x v="255"/>
    <x v="45"/>
    <n v="4853"/>
    <n v="3699"/>
    <n v="1008"/>
    <n v="0"/>
    <n v="146"/>
    <n v="0"/>
    <n v="0.42"/>
    <n v="0"/>
    <n v="1990"/>
    <m/>
    <m/>
  </r>
  <r>
    <x v="255"/>
    <x v="46"/>
    <n v="4126"/>
    <n v="2896"/>
    <n v="1098"/>
    <n v="0"/>
    <n v="132"/>
    <n v="0"/>
    <n v="0.35"/>
    <n v="91"/>
    <n v="1990"/>
    <m/>
    <m/>
  </r>
  <r>
    <x v="255"/>
    <x v="47"/>
    <n v="4089"/>
    <n v="2865"/>
    <n v="1088"/>
    <n v="0"/>
    <n v="136"/>
    <n v="0"/>
    <n v="0.34"/>
    <n v="97"/>
    <n v="1990"/>
    <m/>
    <m/>
  </r>
  <r>
    <x v="255"/>
    <x v="48"/>
    <n v="3929"/>
    <n v="2591"/>
    <n v="1188"/>
    <n v="0"/>
    <n v="150"/>
    <n v="0"/>
    <n v="0.33"/>
    <n v="97"/>
    <n v="1990"/>
    <m/>
    <m/>
  </r>
  <r>
    <x v="255"/>
    <x v="49"/>
    <n v="3887"/>
    <n v="2656"/>
    <n v="1081"/>
    <n v="0"/>
    <n v="150"/>
    <n v="0"/>
    <n v="0.32"/>
    <n v="97"/>
    <n v="1990"/>
    <m/>
    <m/>
  </r>
  <r>
    <x v="255"/>
    <x v="50"/>
    <n v="4318"/>
    <n v="2893"/>
    <n v="1289"/>
    <n v="0"/>
    <n v="136"/>
    <n v="0"/>
    <n v="0.35"/>
    <n v="74"/>
    <n v="1990"/>
    <m/>
    <m/>
  </r>
  <r>
    <x v="255"/>
    <x v="51"/>
    <n v="3797"/>
    <n v="2763"/>
    <n v="898"/>
    <n v="0"/>
    <n v="136"/>
    <n v="0"/>
    <n v="0.3"/>
    <n v="96"/>
    <n v="1990"/>
    <m/>
    <m/>
  </r>
  <r>
    <x v="255"/>
    <x v="52"/>
    <n v="3435"/>
    <n v="2604"/>
    <n v="723"/>
    <n v="0"/>
    <n v="109"/>
    <n v="0"/>
    <n v="0.27"/>
    <n v="74"/>
    <n v="1990"/>
    <m/>
    <m/>
  </r>
  <r>
    <x v="255"/>
    <x v="53"/>
    <n v="3263"/>
    <n v="2490"/>
    <n v="691"/>
    <n v="0"/>
    <n v="82"/>
    <n v="0"/>
    <n v="0.26"/>
    <n v="52"/>
    <n v="1990"/>
    <m/>
    <m/>
  </r>
  <r>
    <x v="255"/>
    <x v="54"/>
    <n v="2906"/>
    <n v="2234"/>
    <n v="619"/>
    <n v="0"/>
    <n v="54"/>
    <n v="0"/>
    <n v="0.23"/>
    <n v="30"/>
    <n v="1990"/>
    <m/>
    <m/>
  </r>
  <r>
    <x v="255"/>
    <x v="55"/>
    <n v="2587"/>
    <n v="2025"/>
    <n v="495"/>
    <n v="0"/>
    <n v="68"/>
    <n v="0"/>
    <n v="0.21"/>
    <n v="7"/>
    <n v="1990"/>
    <m/>
    <m/>
  </r>
  <r>
    <x v="255"/>
    <x v="56"/>
    <n v="2937"/>
    <n v="2313"/>
    <n v="542"/>
    <n v="0"/>
    <n v="82"/>
    <n v="0"/>
    <n v="0.23"/>
    <n v="7"/>
    <n v="1990"/>
    <m/>
    <m/>
  </r>
  <r>
    <x v="255"/>
    <x v="57"/>
    <n v="2849"/>
    <n v="2234"/>
    <n v="520"/>
    <n v="0"/>
    <n v="95"/>
    <n v="0"/>
    <n v="0.23"/>
    <n v="7"/>
    <n v="1990"/>
    <m/>
    <m/>
  </r>
  <r>
    <x v="255"/>
    <x v="58"/>
    <n v="2696"/>
    <n v="2131"/>
    <n v="511"/>
    <n v="0"/>
    <n v="54"/>
    <n v="0"/>
    <n v="0.21"/>
    <n v="7"/>
    <n v="1990"/>
    <m/>
    <m/>
  </r>
  <r>
    <x v="255"/>
    <x v="59"/>
    <n v="2119"/>
    <n v="1626"/>
    <n v="439"/>
    <n v="0"/>
    <n v="54"/>
    <n v="0"/>
    <n v="0.17"/>
    <n v="6"/>
    <n v="1990"/>
    <m/>
    <m/>
  </r>
  <r>
    <x v="255"/>
    <x v="60"/>
    <n v="1528"/>
    <n v="977"/>
    <n v="455"/>
    <n v="0"/>
    <n v="95"/>
    <n v="0"/>
    <n v="0.11"/>
    <n v="6"/>
    <n v="1990"/>
    <m/>
    <m/>
  </r>
  <r>
    <x v="255"/>
    <x v="61"/>
    <n v="2121"/>
    <n v="1531"/>
    <n v="481"/>
    <n v="0"/>
    <n v="109"/>
    <n v="0"/>
    <n v="0.15"/>
    <n v="7"/>
    <n v="1990"/>
    <m/>
    <m/>
  </r>
  <r>
    <x v="255"/>
    <x v="62"/>
    <n v="2608"/>
    <n v="1584"/>
    <n v="888"/>
    <n v="0"/>
    <n v="136"/>
    <n v="0"/>
    <n v="0.18"/>
    <n v="8"/>
    <n v="1990"/>
    <m/>
    <m/>
  </r>
  <r>
    <x v="255"/>
    <x v="63"/>
    <n v="2125"/>
    <n v="917"/>
    <n v="1006"/>
    <n v="0"/>
    <n v="201"/>
    <n v="0"/>
    <n v="0.15"/>
    <n v="9"/>
    <n v="1990"/>
    <m/>
    <m/>
  </r>
  <r>
    <x v="255"/>
    <x v="64"/>
    <n v="3184"/>
    <n v="1902"/>
    <n v="1119"/>
    <n v="0"/>
    <n v="162"/>
    <n v="0"/>
    <n v="0.21"/>
    <n v="9"/>
    <n v="1990"/>
    <m/>
    <m/>
  </r>
  <r>
    <x v="255"/>
    <x v="65"/>
    <n v="3278"/>
    <n v="2097"/>
    <n v="1005"/>
    <n v="0"/>
    <n v="177"/>
    <n v="0"/>
    <n v="0.22"/>
    <n v="9"/>
    <n v="1990"/>
    <m/>
    <m/>
  </r>
  <r>
    <x v="256"/>
    <x v="264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K263" firstHeaderRow="1" firstDataRow="3" firstDataCol="1"/>
  <pivotFields count="12">
    <pivotField axis="axisRow" showAll="0">
      <items count="2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dataField="1" showAll="0"/>
    <pivotField axis="axisCol" showAll="0">
      <items count="5">
        <item x="1"/>
        <item x="2"/>
        <item x="3"/>
        <item x="0"/>
        <item t="default"/>
      </items>
    </pivotField>
    <pivotField showAll="0"/>
  </pivotFields>
  <rowFields count="1">
    <field x="0"/>
  </rowFields>
  <rowItems count="2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 t="grand">
      <x/>
    </i>
  </rowItems>
  <colFields count="2">
    <field x="10"/>
    <field x="-2"/>
  </colFields>
  <colItems count="10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 t="grand">
      <x/>
    </i>
    <i t="grand" i="1">
      <x/>
    </i>
  </colItems>
  <dataFields count="2">
    <dataField name="Sum of Total CO2 emissions from fossil-fuels and cement production (thousand metric tons of C)" fld="2" baseField="0" baseItem="0"/>
    <dataField name="Sum of Emissions from bunker fuels (not included in the totals)" fld="9" baseField="0" baseItem="0"/>
  </dataFields>
  <formats count="7">
    <format dxfId="6">
      <pivotArea field="0" type="button" dataOnly="0" labelOnly="1" outline="0" axis="axisRow" fieldPosition="0"/>
    </format>
    <format dxfId="5">
      <pivotArea field="1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">
      <pivotArea field="1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0"/>
          </reference>
        </references>
      </pivotArea>
    </format>
    <format dxfId="2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1"/>
          </reference>
        </references>
      </pivotArea>
    </format>
    <format dxfId="1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2"/>
          </reference>
        </references>
      </pivotArea>
    </format>
    <format dxfId="0">
      <pivotArea dataOnly="0" labelOnly="1" outline="0" fieldPosition="0">
        <references count="2">
          <reference field="4294967294" count="2">
            <x v="0"/>
            <x v="1"/>
          </reference>
          <reference field="10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24" firstHeaderRow="1" firstDataRow="3" firstDataCol="1"/>
  <pivotFields count="13">
    <pivotField axis="axisRow" showAll="0">
      <items count="2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7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105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61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t="default"/>
      </items>
    </pivotField>
    <pivotField axis="axisCol" showAll="0">
      <items count="266"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197"/>
        <item h="1" x="215"/>
        <item h="1" x="216"/>
        <item h="1" x="217"/>
        <item h="1" x="218"/>
        <item h="1" x="164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82"/>
        <item h="1" x="83"/>
        <item h="1" x="84"/>
        <item h="1" x="85"/>
        <item h="1" x="86"/>
        <item h="1" x="8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x="42"/>
        <item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264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</pivotFields>
  <rowFields count="1">
    <field x="0"/>
  </rowFields>
  <rowItems count="2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1"/>
    </i>
    <i>
      <x v="52"/>
    </i>
    <i>
      <x v="53"/>
    </i>
    <i>
      <x v="54"/>
    </i>
    <i>
      <x v="55"/>
    </i>
    <i>
      <x v="57"/>
    </i>
    <i>
      <x v="58"/>
    </i>
    <i>
      <x v="59"/>
    </i>
    <i>
      <x v="60"/>
    </i>
    <i>
      <x v="62"/>
    </i>
    <i>
      <x v="63"/>
    </i>
    <i>
      <x v="64"/>
    </i>
    <i>
      <x v="65"/>
    </i>
    <i>
      <x v="67"/>
    </i>
    <i>
      <x v="68"/>
    </i>
    <i>
      <x v="69"/>
    </i>
    <i>
      <x v="70"/>
    </i>
    <i>
      <x v="72"/>
    </i>
    <i>
      <x v="74"/>
    </i>
    <i>
      <x v="75"/>
    </i>
    <i>
      <x v="80"/>
    </i>
    <i>
      <x v="82"/>
    </i>
    <i>
      <x v="84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6"/>
    </i>
    <i>
      <x v="127"/>
    </i>
    <i>
      <x v="128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3"/>
    </i>
    <i>
      <x v="174"/>
    </i>
    <i>
      <x v="175"/>
    </i>
    <i>
      <x v="176"/>
    </i>
    <i>
      <x v="177"/>
    </i>
    <i>
      <x v="179"/>
    </i>
    <i>
      <x v="180"/>
    </i>
    <i>
      <x v="181"/>
    </i>
    <i>
      <x v="182"/>
    </i>
    <i>
      <x v="186"/>
    </i>
    <i>
      <x v="188"/>
    </i>
    <i>
      <x v="189"/>
    </i>
    <i>
      <x v="190"/>
    </i>
    <i>
      <x v="194"/>
    </i>
    <i>
      <x v="195"/>
    </i>
    <i>
      <x v="197"/>
    </i>
    <i>
      <x v="198"/>
    </i>
    <i>
      <x v="200"/>
    </i>
    <i>
      <x v="201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6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50"/>
    </i>
    <i>
      <x v="251"/>
    </i>
    <i>
      <x v="252"/>
    </i>
    <i>
      <x v="253"/>
    </i>
    <i>
      <x v="255"/>
    </i>
    <i t="grand">
      <x/>
    </i>
  </rowItems>
  <colFields count="2">
    <field x="-2"/>
    <field x="1"/>
  </colFields>
  <colItems count="6">
    <i>
      <x/>
      <x v="240"/>
    </i>
    <i r="1">
      <x v="241"/>
    </i>
    <i i="1">
      <x v="1"/>
      <x v="240"/>
    </i>
    <i r="1" i="1">
      <x v="241"/>
    </i>
    <i t="grand">
      <x/>
    </i>
    <i t="grand" i="1">
      <x/>
    </i>
  </colItems>
  <dataFields count="2">
    <dataField name="Sum of Total CO2 emissions from fossil-fuels and cement production (thousand metric tons of C)" fld="2" baseField="0" baseItem="1"/>
    <dataField name="Sum of Emissions from bunker fuels (not included in the totals)" fld="9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94"/>
  <sheetViews>
    <sheetView tabSelected="1" zoomScaleNormal="100" workbookViewId="0">
      <pane xSplit="2" ySplit="2" topLeftCell="AD3" activePane="bottomRight" state="frozen"/>
      <selection pane="topRight" activeCell="B1" sqref="B1"/>
      <selection pane="bottomLeft" activeCell="A3" sqref="A3"/>
      <selection pane="bottomRight" activeCell="AG1" sqref="AG1:AG2"/>
    </sheetView>
  </sheetViews>
  <sheetFormatPr defaultRowHeight="13.8" x14ac:dyDescent="0.3"/>
  <cols>
    <col min="1" max="1" width="4.875" style="33" customWidth="1"/>
    <col min="2" max="2" width="25.625" style="26" customWidth="1"/>
    <col min="3" max="3" width="9.875" style="105" customWidth="1"/>
    <col min="4" max="4" width="9.875" style="46" customWidth="1"/>
    <col min="5" max="5" width="9.875" style="105" customWidth="1"/>
    <col min="6" max="6" width="9.875" style="46" customWidth="1"/>
    <col min="7" max="7" width="9.875" style="105" customWidth="1"/>
    <col min="8" max="8" width="9.875" style="46" customWidth="1"/>
    <col min="9" max="9" width="6.75" style="96" customWidth="1"/>
    <col min="10" max="10" width="8.25" style="76" customWidth="1"/>
    <col min="11" max="11" width="7.125" style="34" customWidth="1"/>
    <col min="12" max="12" width="16" style="92" customWidth="1"/>
    <col min="13" max="13" width="5.25" style="92" customWidth="1"/>
    <col min="14" max="14" width="12.125" style="191" customWidth="1"/>
    <col min="15" max="16" width="11.125" style="191" customWidth="1"/>
    <col min="17" max="17" width="11.125" style="100" customWidth="1"/>
    <col min="18" max="19" width="9.375" style="86" customWidth="1"/>
    <col min="20" max="20" width="13.875" style="87" customWidth="1"/>
    <col min="21" max="21" width="9.75" style="86" customWidth="1"/>
    <col min="22" max="22" width="9" style="75"/>
    <col min="23" max="23" width="21" style="74" customWidth="1"/>
    <col min="24" max="25" width="6" style="75" customWidth="1"/>
    <col min="26" max="31" width="7.75" style="65" customWidth="1"/>
    <col min="32" max="32" width="11.375" style="76" customWidth="1"/>
    <col min="33" max="33" width="16.5" style="173" customWidth="1"/>
    <col min="34" max="37" width="10.125" style="161" customWidth="1"/>
    <col min="38" max="38" width="9" style="155"/>
    <col min="39" max="39" width="11.375" style="155" bestFit="1" customWidth="1"/>
    <col min="40" max="40" width="11.375" style="174" customWidth="1"/>
    <col min="41" max="42" width="11.375" style="197" customWidth="1"/>
    <col min="43" max="43" width="11.125" style="101" customWidth="1"/>
    <col min="44" max="16384" width="9" style="76"/>
  </cols>
  <sheetData>
    <row r="1" spans="1:43" s="20" customFormat="1" ht="14.4" customHeight="1" x14ac:dyDescent="0.3">
      <c r="A1" s="48">
        <v>1</v>
      </c>
      <c r="B1" s="72" t="s">
        <v>533</v>
      </c>
      <c r="C1" s="102" t="s">
        <v>513</v>
      </c>
      <c r="D1" s="102" t="s">
        <v>513</v>
      </c>
      <c r="E1" s="102" t="s">
        <v>506</v>
      </c>
      <c r="F1" s="102" t="s">
        <v>506</v>
      </c>
      <c r="G1" s="102" t="s">
        <v>276</v>
      </c>
      <c r="H1" s="102" t="s">
        <v>276</v>
      </c>
      <c r="I1" s="49"/>
      <c r="K1" s="50">
        <v>1</v>
      </c>
      <c r="L1" s="73" t="s">
        <v>533</v>
      </c>
      <c r="M1" s="51">
        <f>COUNTIF(M5:M1017,2)</f>
        <v>31</v>
      </c>
      <c r="N1" s="184" t="s">
        <v>506</v>
      </c>
      <c r="O1" s="184" t="s">
        <v>276</v>
      </c>
      <c r="P1" s="185" t="s">
        <v>277</v>
      </c>
      <c r="Q1" s="98"/>
      <c r="R1" s="52" t="s">
        <v>536</v>
      </c>
      <c r="S1" s="53"/>
      <c r="T1" s="54"/>
      <c r="U1" s="53"/>
      <c r="V1" s="61"/>
      <c r="W1" s="74"/>
      <c r="X1" s="75"/>
      <c r="Y1" s="75"/>
      <c r="Z1" s="65" t="s">
        <v>586</v>
      </c>
      <c r="AA1" s="69" t="s">
        <v>585</v>
      </c>
      <c r="AB1" s="65"/>
      <c r="AC1" s="65"/>
      <c r="AD1" s="65"/>
      <c r="AE1" s="65"/>
      <c r="AF1" s="147">
        <v>21.2</v>
      </c>
      <c r="AG1" s="198" t="s">
        <v>697</v>
      </c>
      <c r="AH1" s="198" t="s">
        <v>697</v>
      </c>
      <c r="AI1" s="198"/>
      <c r="AJ1" s="198"/>
      <c r="AK1" s="154"/>
      <c r="AL1" s="182">
        <f>background!D13</f>
        <v>2385.4753283618793</v>
      </c>
      <c r="AM1" s="198" t="s">
        <v>697</v>
      </c>
      <c r="AN1" s="198" t="s">
        <v>697</v>
      </c>
      <c r="AO1" s="198" t="s">
        <v>697</v>
      </c>
      <c r="AP1" s="198"/>
      <c r="AQ1" s="198" t="s">
        <v>697</v>
      </c>
    </row>
    <row r="2" spans="1:43" s="8" customFormat="1" ht="201" customHeight="1" x14ac:dyDescent="0.3">
      <c r="A2" s="23">
        <v>2</v>
      </c>
      <c r="B2" s="152" t="s">
        <v>527</v>
      </c>
      <c r="C2" s="103" t="s">
        <v>270</v>
      </c>
      <c r="D2" s="104" t="s">
        <v>271</v>
      </c>
      <c r="E2" s="103" t="s">
        <v>270</v>
      </c>
      <c r="F2" s="104" t="s">
        <v>271</v>
      </c>
      <c r="G2" s="103" t="s">
        <v>270</v>
      </c>
      <c r="H2" s="104" t="s">
        <v>271</v>
      </c>
      <c r="I2" s="77" t="s">
        <v>532</v>
      </c>
      <c r="J2" s="108" t="s">
        <v>695</v>
      </c>
      <c r="K2" s="80">
        <v>2</v>
      </c>
      <c r="L2" s="151" t="s">
        <v>692</v>
      </c>
      <c r="M2" s="80" t="s">
        <v>528</v>
      </c>
      <c r="N2" s="81" t="s">
        <v>630</v>
      </c>
      <c r="O2" s="187" t="s">
        <v>693</v>
      </c>
      <c r="P2" s="188" t="s">
        <v>631</v>
      </c>
      <c r="Q2" s="99" t="s">
        <v>699</v>
      </c>
      <c r="R2" s="148" t="s">
        <v>509</v>
      </c>
      <c r="S2" s="149" t="s">
        <v>510</v>
      </c>
      <c r="T2" s="150" t="s">
        <v>514</v>
      </c>
      <c r="U2" s="148" t="s">
        <v>516</v>
      </c>
      <c r="V2" s="62"/>
      <c r="W2" s="153" t="s">
        <v>537</v>
      </c>
      <c r="X2" s="136" t="s">
        <v>538</v>
      </c>
      <c r="Y2" s="137" t="s">
        <v>539</v>
      </c>
      <c r="Z2" s="138" t="s">
        <v>540</v>
      </c>
      <c r="AA2" s="138" t="s">
        <v>541</v>
      </c>
      <c r="AB2" s="138" t="s">
        <v>542</v>
      </c>
      <c r="AC2" s="138" t="s">
        <v>543</v>
      </c>
      <c r="AD2" s="138" t="s">
        <v>544</v>
      </c>
      <c r="AE2" s="138" t="s">
        <v>545</v>
      </c>
      <c r="AF2" s="147" t="s">
        <v>691</v>
      </c>
      <c r="AG2" s="156" t="s">
        <v>684</v>
      </c>
      <c r="AH2" s="157" t="s">
        <v>683</v>
      </c>
      <c r="AI2" s="202" t="s">
        <v>698</v>
      </c>
      <c r="AJ2" s="157" t="s">
        <v>700</v>
      </c>
      <c r="AK2" s="157" t="s">
        <v>682</v>
      </c>
      <c r="AL2" s="158" t="s">
        <v>686</v>
      </c>
      <c r="AM2" s="158" t="s">
        <v>685</v>
      </c>
      <c r="AN2" s="159" t="s">
        <v>687</v>
      </c>
      <c r="AO2" s="194" t="s">
        <v>696</v>
      </c>
      <c r="AP2" s="203" t="s">
        <v>701</v>
      </c>
      <c r="AQ2" s="204" t="s">
        <v>694</v>
      </c>
    </row>
    <row r="3" spans="1:43" s="1" customFormat="1" x14ac:dyDescent="0.3">
      <c r="A3" s="48">
        <v>274</v>
      </c>
      <c r="B3" s="146" t="s">
        <v>505</v>
      </c>
      <c r="C3" s="175">
        <v>78697636</v>
      </c>
      <c r="D3" s="129">
        <v>431885</v>
      </c>
      <c r="E3" s="175">
        <v>131568665</v>
      </c>
      <c r="F3" s="129">
        <v>3318340</v>
      </c>
      <c r="G3" s="175">
        <v>180678145</v>
      </c>
      <c r="H3" s="129">
        <v>5905392</v>
      </c>
      <c r="I3" s="176"/>
      <c r="J3" s="177">
        <f>IF(E3*N3&gt;0,1000*N3/E3,"")</f>
        <v>1.0219054208146312</v>
      </c>
      <c r="K3" s="27">
        <v>274</v>
      </c>
      <c r="L3" s="27" t="s">
        <v>505</v>
      </c>
      <c r="M3" s="27"/>
      <c r="N3" s="189">
        <v>134450.73197284425</v>
      </c>
      <c r="O3" s="189">
        <v>187493.87815372876</v>
      </c>
      <c r="P3" s="189">
        <v>29282.507593053997</v>
      </c>
      <c r="Q3" s="139">
        <f>0.001*SUM(C3:D3,F3,H3)+SUM(N3:P3)+IF(S294&gt;0,U294*R294/S294)</f>
        <v>439580.37071962701</v>
      </c>
      <c r="R3" s="131"/>
      <c r="S3" s="131"/>
      <c r="T3" s="132"/>
      <c r="U3" s="131"/>
      <c r="V3" s="133" t="s">
        <v>629</v>
      </c>
      <c r="W3" s="178" t="s">
        <v>629</v>
      </c>
      <c r="X3" s="133"/>
      <c r="Y3" s="133"/>
      <c r="Z3" s="179">
        <v>7383008.8199999956</v>
      </c>
      <c r="AA3" s="179">
        <v>7466964.2800000003</v>
      </c>
      <c r="AB3" s="179">
        <v>7550262.1009999998</v>
      </c>
      <c r="AC3" s="179">
        <v>7632819.3250000002</v>
      </c>
      <c r="AD3" s="179">
        <v>7714576.9229999967</v>
      </c>
      <c r="AE3" s="179">
        <v>7795482.3089999966</v>
      </c>
      <c r="AG3" s="180" t="s">
        <v>505</v>
      </c>
      <c r="AH3" s="163">
        <f>Q3*0.0036667</f>
        <v>1611.8093453176564</v>
      </c>
      <c r="AI3" s="163"/>
      <c r="AJ3" s="163"/>
      <c r="AK3" s="163">
        <f>AB3*0.001</f>
        <v>7550.2621010000003</v>
      </c>
      <c r="AL3" s="162">
        <f>AB3/AB$3</f>
        <v>1</v>
      </c>
      <c r="AM3" s="163">
        <f>AL3*AL$1</f>
        <v>2385.4753283618793</v>
      </c>
      <c r="AN3" s="181"/>
      <c r="AO3" s="195"/>
      <c r="AP3" s="195"/>
      <c r="AQ3" s="200">
        <f>(P3/3+0.001*H3/25)*0.0036667</f>
        <v>36.656188897673033</v>
      </c>
    </row>
    <row r="4" spans="1:43" s="8" customFormat="1" ht="15.6" customHeight="1" x14ac:dyDescent="0.3">
      <c r="A4" s="23"/>
      <c r="B4" s="36"/>
      <c r="C4" s="103"/>
      <c r="D4" s="104"/>
      <c r="E4" s="103"/>
      <c r="F4" s="104"/>
      <c r="G4" s="103"/>
      <c r="H4" s="104"/>
      <c r="I4" s="77"/>
      <c r="J4" s="78"/>
      <c r="K4" s="29"/>
      <c r="L4" s="79"/>
      <c r="M4" s="80"/>
      <c r="N4" s="186"/>
      <c r="O4" s="190"/>
      <c r="P4" s="188"/>
      <c r="Q4" s="99"/>
      <c r="R4" s="55"/>
      <c r="S4" s="55"/>
      <c r="T4" s="56"/>
      <c r="U4" s="55"/>
      <c r="V4" s="62"/>
      <c r="W4" s="82"/>
      <c r="X4" s="68"/>
      <c r="Y4" s="83"/>
      <c r="Z4" s="70"/>
      <c r="AA4" s="70"/>
      <c r="AB4" s="70"/>
      <c r="AC4" s="70"/>
      <c r="AD4" s="70"/>
      <c r="AE4" s="70"/>
      <c r="AG4" s="156"/>
      <c r="AH4" s="165"/>
      <c r="AI4" s="165"/>
      <c r="AJ4" s="165"/>
      <c r="AK4" s="165"/>
      <c r="AL4" s="155"/>
      <c r="AM4" s="158"/>
      <c r="AN4" s="159"/>
      <c r="AO4" s="194"/>
      <c r="AP4" s="194"/>
      <c r="AQ4" s="183"/>
    </row>
    <row r="5" spans="1:43" x14ac:dyDescent="0.3">
      <c r="A5" s="24">
        <v>245</v>
      </c>
      <c r="B5" s="25" t="s">
        <v>253</v>
      </c>
      <c r="C5" s="105">
        <v>30894425</v>
      </c>
      <c r="D5" s="46">
        <v>96886</v>
      </c>
      <c r="E5" s="105">
        <v>35054462</v>
      </c>
      <c r="F5" s="46">
        <v>536165</v>
      </c>
      <c r="G5" s="105">
        <v>36561373</v>
      </c>
      <c r="H5" s="46">
        <v>927752</v>
      </c>
      <c r="I5" s="84">
        <f t="shared" ref="I5:I68" si="0">0.001*SUM(D5,F5,H5)/Q5</f>
        <v>1.4117064424705698E-2</v>
      </c>
      <c r="J5" s="85">
        <f t="shared" ref="J5:J34" si="1">IF(E5*N5&gt;0,1000*N5/E5,"")</f>
        <v>0.99955456417281296</v>
      </c>
      <c r="K5" s="30">
        <v>245</v>
      </c>
      <c r="L5" s="34" t="s">
        <v>253</v>
      </c>
      <c r="M5" s="34">
        <v>1</v>
      </c>
      <c r="N5" s="191">
        <v>35038.847486722429</v>
      </c>
      <c r="O5" s="191">
        <v>38700.228155397635</v>
      </c>
      <c r="P5" s="191">
        <v>4367.1383860470978</v>
      </c>
      <c r="Q5" s="100">
        <f>0.001*SUM(C5:D5,F5,H5)+SUM(N5:P5)+IF(S4&gt;0,U4*R4/S4)</f>
        <v>110561.44202816716</v>
      </c>
      <c r="T5" s="87">
        <v>1991</v>
      </c>
      <c r="V5" s="88" t="s">
        <v>480</v>
      </c>
      <c r="W5" s="89" t="s">
        <v>582</v>
      </c>
      <c r="X5" s="90"/>
      <c r="Y5" s="90">
        <v>840</v>
      </c>
      <c r="Z5" s="71">
        <v>319929.16200000001</v>
      </c>
      <c r="AA5" s="71">
        <v>322179.60499999998</v>
      </c>
      <c r="AB5" s="71">
        <v>324459.46299999999</v>
      </c>
      <c r="AC5" s="71">
        <v>326766.74800000002</v>
      </c>
      <c r="AD5" s="71">
        <v>329093.11</v>
      </c>
      <c r="AE5" s="71">
        <v>331431.53399999999</v>
      </c>
      <c r="AF5" s="35">
        <f>AF1/2</f>
        <v>10.6</v>
      </c>
      <c r="AG5" s="160" t="s">
        <v>480</v>
      </c>
      <c r="AH5" s="161">
        <f t="shared" ref="AH5:AH35" si="2">Q5*0.0036667</f>
        <v>405.39563948468054</v>
      </c>
      <c r="AI5" s="199">
        <f>AH5/AH$3</f>
        <v>0.2515158760323386</v>
      </c>
      <c r="AJ5" s="199">
        <f>AK5/AK$3</f>
        <v>4.2973271478486383E-2</v>
      </c>
      <c r="AK5" s="161">
        <f>AB5*0.001</f>
        <v>324.45946299999997</v>
      </c>
      <c r="AL5" s="166">
        <f t="shared" ref="AL5:AL68" si="3">AB5/AB$3</f>
        <v>4.2973271478486383E-2</v>
      </c>
      <c r="AM5" s="167">
        <f t="shared" ref="AM5:AM68" si="4">AL5*AL$1</f>
        <v>102.51167889092649</v>
      </c>
      <c r="AN5" s="164">
        <f t="shared" ref="AN5:AN35" si="5">MIN(0,AM5-AH5)</f>
        <v>-302.88396059375407</v>
      </c>
      <c r="AO5" s="196">
        <f>10*AQ5*1000000/AB5</f>
        <v>168.70315898421796</v>
      </c>
      <c r="AP5" s="84">
        <f>AQ5/AQ$3</f>
        <v>0.14932631573681615</v>
      </c>
      <c r="AQ5" s="192">
        <f>(P5/3+0.001*H5/25)*0.0036667</f>
        <v>5.4737336370422982</v>
      </c>
    </row>
    <row r="6" spans="1:43" x14ac:dyDescent="0.3">
      <c r="A6" s="34">
        <v>275</v>
      </c>
      <c r="B6" s="91" t="s">
        <v>529</v>
      </c>
      <c r="C6" s="37">
        <f t="shared" ref="C6:H6" si="6">SUMIF($M$4:$M$347,2,C$4:C$347)</f>
        <v>33316762</v>
      </c>
      <c r="D6" s="46">
        <f t="shared" si="6"/>
        <v>135493</v>
      </c>
      <c r="E6" s="37">
        <f t="shared" si="6"/>
        <v>32435678</v>
      </c>
      <c r="F6" s="46">
        <f t="shared" si="6"/>
        <v>1093976</v>
      </c>
      <c r="G6" s="37">
        <f t="shared" si="6"/>
        <v>26415065</v>
      </c>
      <c r="H6" s="46">
        <f t="shared" si="6"/>
        <v>1716869</v>
      </c>
      <c r="I6" s="84">
        <f t="shared" si="0"/>
        <v>2.9289613049734053E-2</v>
      </c>
      <c r="J6" s="85">
        <f t="shared" si="1"/>
        <v>1.0181470293784649</v>
      </c>
      <c r="K6" s="34">
        <v>275</v>
      </c>
      <c r="L6" s="92" t="s">
        <v>529</v>
      </c>
      <c r="M6" s="92">
        <v>1</v>
      </c>
      <c r="N6" s="191">
        <f>SUMIF($M$4:$M$347,2,N$4:N$347)</f>
        <v>33024.28920157643</v>
      </c>
      <c r="O6" s="191">
        <f>SUMIF($M$4:$M$347,2,O$4:O$347)</f>
        <v>28287.099219366904</v>
      </c>
      <c r="P6" s="191">
        <f>SUMIF($M$4:$M$347,2,P$4:P$347)</f>
        <v>2884.8816905030067</v>
      </c>
      <c r="Q6" s="37">
        <f>SUMIF($M$4:$M$347,2,Q$4:Q$347)</f>
        <v>100593.27158051181</v>
      </c>
      <c r="V6" s="75" t="s">
        <v>599</v>
      </c>
      <c r="W6" s="89"/>
      <c r="X6" s="90"/>
      <c r="Y6" s="90"/>
      <c r="Z6" s="37">
        <f t="shared" ref="Z6:AE6" si="7">SUMIF($M$4:$M$347,2,Z$4:Z$347)</f>
        <v>507491.95199999999</v>
      </c>
      <c r="AA6" s="37">
        <f t="shared" si="7"/>
        <v>508193.26699999999</v>
      </c>
      <c r="AB6" s="37">
        <f t="shared" si="7"/>
        <v>508943.60600000003</v>
      </c>
      <c r="AC6" s="37">
        <f t="shared" si="7"/>
        <v>509697.10399999999</v>
      </c>
      <c r="AD6" s="37">
        <f t="shared" si="7"/>
        <v>510381.37900000007</v>
      </c>
      <c r="AE6" s="37">
        <f t="shared" si="7"/>
        <v>510945.01500000007</v>
      </c>
      <c r="AF6" s="35">
        <f t="shared" ref="AF6:AF35" si="8">AF5+AF$1</f>
        <v>31.799999999999997</v>
      </c>
      <c r="AG6" s="168" t="s">
        <v>678</v>
      </c>
      <c r="AH6" s="161">
        <f t="shared" si="2"/>
        <v>368.84534890426266</v>
      </c>
      <c r="AI6" s="199">
        <f t="shared" ref="AI6:AI69" si="9">AH6/AH$3</f>
        <v>0.22883931649594103</v>
      </c>
      <c r="AJ6" s="199">
        <f t="shared" ref="AJ6:AJ69" si="10">AK6/AK$3</f>
        <v>6.7407409066314747E-2</v>
      </c>
      <c r="AK6" s="161">
        <f t="shared" ref="AK6:AK68" si="11">AB6*0.001</f>
        <v>508.94360600000005</v>
      </c>
      <c r="AL6" s="166">
        <f t="shared" si="3"/>
        <v>6.7407409066314747E-2</v>
      </c>
      <c r="AM6" s="167">
        <f t="shared" si="4"/>
        <v>160.79871127649068</v>
      </c>
      <c r="AN6" s="164">
        <f t="shared" si="5"/>
        <v>-208.04663762777199</v>
      </c>
      <c r="AO6" s="196">
        <f t="shared" ref="AO6:AO69" si="12">10*AQ6*1000000/AB6</f>
        <v>74.22842654492041</v>
      </c>
      <c r="AP6" s="84">
        <f t="shared" ref="AP6:AP69" si="13">AQ6/AQ$3</f>
        <v>0.10306058597345373</v>
      </c>
      <c r="AQ6" s="192">
        <f t="shared" ref="AQ6:AQ69" si="14">(P6/3+0.001*H6/25)*0.0036667</f>
        <v>3.7778083073477919</v>
      </c>
    </row>
    <row r="7" spans="1:43" x14ac:dyDescent="0.3">
      <c r="A7" s="24">
        <v>43</v>
      </c>
      <c r="B7" s="25" t="s">
        <v>51</v>
      </c>
      <c r="C7" s="105">
        <v>978643</v>
      </c>
      <c r="D7" s="46">
        <v>0</v>
      </c>
      <c r="E7" s="105">
        <v>9816300</v>
      </c>
      <c r="F7" s="46">
        <v>0</v>
      </c>
      <c r="G7" s="105">
        <v>36854891</v>
      </c>
      <c r="H7" s="46">
        <v>143471</v>
      </c>
      <c r="I7" s="84">
        <f t="shared" si="0"/>
        <v>2.5889872871180516E-3</v>
      </c>
      <c r="J7" s="85">
        <f t="shared" si="1"/>
        <v>0.99525882736188076</v>
      </c>
      <c r="K7" s="30">
        <v>43</v>
      </c>
      <c r="L7" s="34" t="s">
        <v>51</v>
      </c>
      <c r="M7" s="34">
        <v>1</v>
      </c>
      <c r="N7" s="191">
        <v>9769.7592270324312</v>
      </c>
      <c r="O7" s="191">
        <v>35888.277027096025</v>
      </c>
      <c r="P7" s="191">
        <v>7985.7263374115864</v>
      </c>
      <c r="Q7" s="100">
        <f>0.001*SUM(C7:D7,F7,H7)+SUM(N7:P7)+IF(S7&gt;0,U7*R7/S7)</f>
        <v>55415.876591540044</v>
      </c>
      <c r="R7" s="86">
        <v>1</v>
      </c>
      <c r="S7" s="86">
        <v>1</v>
      </c>
      <c r="T7" s="87" t="s">
        <v>590</v>
      </c>
      <c r="U7" s="86">
        <f>636+14</f>
        <v>650</v>
      </c>
      <c r="V7" s="75" t="s">
        <v>316</v>
      </c>
      <c r="W7" s="75" t="s">
        <v>316</v>
      </c>
      <c r="X7" s="90">
        <v>4</v>
      </c>
      <c r="Y7" s="90">
        <v>156</v>
      </c>
      <c r="Z7" s="66">
        <v>1404875.196</v>
      </c>
      <c r="AA7" s="66">
        <v>1411415.375</v>
      </c>
      <c r="AB7" s="66">
        <v>1417504.8470000001</v>
      </c>
      <c r="AC7" s="66">
        <v>1423107.2330000002</v>
      </c>
      <c r="AD7" s="66">
        <v>1428194.8880000003</v>
      </c>
      <c r="AE7" s="66">
        <v>1432747.7930000001</v>
      </c>
      <c r="AF7" s="35">
        <f t="shared" si="8"/>
        <v>53</v>
      </c>
      <c r="AG7" s="160" t="s">
        <v>316</v>
      </c>
      <c r="AH7" s="161">
        <f t="shared" si="2"/>
        <v>203.19339469819988</v>
      </c>
      <c r="AI7" s="199">
        <f t="shared" si="9"/>
        <v>0.12606540301337837</v>
      </c>
      <c r="AJ7" s="199">
        <f t="shared" si="10"/>
        <v>0.18774246880942816</v>
      </c>
      <c r="AK7" s="161">
        <f t="shared" si="11"/>
        <v>1417.5048470000002</v>
      </c>
      <c r="AL7" s="166">
        <f t="shared" si="3"/>
        <v>0.18774246880942816</v>
      </c>
      <c r="AM7" s="167">
        <f t="shared" si="4"/>
        <v>447.85502743064052</v>
      </c>
      <c r="AN7" s="164">
        <f t="shared" si="5"/>
        <v>0</v>
      </c>
      <c r="AO7" s="196">
        <f t="shared" si="12"/>
        <v>69.004797731674728</v>
      </c>
      <c r="AP7" s="84">
        <f t="shared" si="13"/>
        <v>0.2668434395183753</v>
      </c>
      <c r="AQ7" s="192">
        <f t="shared" si="14"/>
        <v>9.7814635250903539</v>
      </c>
    </row>
    <row r="8" spans="1:43" x14ac:dyDescent="0.3">
      <c r="A8" s="24">
        <v>192</v>
      </c>
      <c r="B8" s="25" t="s">
        <v>200</v>
      </c>
      <c r="G8" s="105">
        <v>10466421</v>
      </c>
      <c r="H8" s="46">
        <v>124786</v>
      </c>
      <c r="I8" s="84">
        <f t="shared" si="0"/>
        <v>4.0513923115243844E-3</v>
      </c>
      <c r="J8" s="85" t="str">
        <f t="shared" si="1"/>
        <v/>
      </c>
      <c r="K8" s="30">
        <v>192</v>
      </c>
      <c r="L8" s="34" t="s">
        <v>200</v>
      </c>
      <c r="M8" s="34">
        <v>1</v>
      </c>
      <c r="N8" s="191">
        <v>14459.741230619993</v>
      </c>
      <c r="O8" s="191">
        <v>11620.047005112681</v>
      </c>
      <c r="P8" s="191">
        <v>1373.5698284552016</v>
      </c>
      <c r="Q8" s="100">
        <f>0.001*SUM(C8:D8,F8,H8)+SUM(N8:P8)+IF(S8&gt;0,U8*R8/S8)</f>
        <v>30800.769317017286</v>
      </c>
      <c r="R8" s="86">
        <v>572818</v>
      </c>
      <c r="S8" s="86">
        <f>1717+15715+23839+6629+4194+72300+3110+3893+6040+5719+572818+2008+9007+172662+30490</f>
        <v>930141</v>
      </c>
      <c r="T8" s="87" t="s">
        <v>507</v>
      </c>
      <c r="U8" s="86">
        <v>5232.8940000000002</v>
      </c>
      <c r="V8" s="75" t="str">
        <f t="shared" ref="V8:V16" si="15">W8</f>
        <v>Russian Federation</v>
      </c>
      <c r="W8" s="89" t="s">
        <v>435</v>
      </c>
      <c r="X8" s="90"/>
      <c r="Y8" s="90">
        <v>643</v>
      </c>
      <c r="Z8" s="71">
        <v>143888.00399999999</v>
      </c>
      <c r="AA8" s="71">
        <v>143964.51300000001</v>
      </c>
      <c r="AB8" s="71">
        <v>143989.75399999999</v>
      </c>
      <c r="AC8" s="71">
        <v>143964.709</v>
      </c>
      <c r="AD8" s="71">
        <v>143895.55100000001</v>
      </c>
      <c r="AE8" s="71">
        <v>143786.842</v>
      </c>
      <c r="AF8" s="35">
        <f t="shared" si="8"/>
        <v>74.2</v>
      </c>
      <c r="AG8" s="160" t="s">
        <v>534</v>
      </c>
      <c r="AH8" s="161">
        <f t="shared" si="2"/>
        <v>112.93718085470729</v>
      </c>
      <c r="AI8" s="199">
        <f t="shared" si="9"/>
        <v>7.0068573049779384E-2</v>
      </c>
      <c r="AJ8" s="199">
        <f t="shared" si="10"/>
        <v>1.9070828545267208E-2</v>
      </c>
      <c r="AK8" s="161">
        <f t="shared" si="11"/>
        <v>143.98975399999998</v>
      </c>
      <c r="AL8" s="166">
        <f t="shared" si="3"/>
        <v>1.9070828545267211E-2</v>
      </c>
      <c r="AM8" s="167">
        <f t="shared" si="4"/>
        <v>45.492990986154403</v>
      </c>
      <c r="AN8" s="164">
        <f t="shared" si="5"/>
        <v>-67.444189868552883</v>
      </c>
      <c r="AO8" s="196">
        <f t="shared" si="12"/>
        <v>117.86428519399345</v>
      </c>
      <c r="AP8" s="84">
        <f t="shared" si="13"/>
        <v>4.629845584287217E-2</v>
      </c>
      <c r="AQ8" s="192">
        <f t="shared" si="14"/>
        <v>1.697124943046896</v>
      </c>
    </row>
    <row r="9" spans="1:43" x14ac:dyDescent="0.3">
      <c r="A9" s="24">
        <v>116</v>
      </c>
      <c r="B9" s="25" t="s">
        <v>124</v>
      </c>
      <c r="C9" s="105">
        <v>359393</v>
      </c>
      <c r="D9" s="46">
        <v>9355</v>
      </c>
      <c r="E9" s="105">
        <v>6102285</v>
      </c>
      <c r="F9" s="46">
        <v>290452</v>
      </c>
      <c r="G9" s="105">
        <v>8123359</v>
      </c>
      <c r="H9" s="46">
        <v>231333</v>
      </c>
      <c r="I9" s="84">
        <f t="shared" si="0"/>
        <v>3.028521470944804E-2</v>
      </c>
      <c r="J9" s="85">
        <f t="shared" si="1"/>
        <v>0.99848552017933501</v>
      </c>
      <c r="K9" s="30">
        <v>116</v>
      </c>
      <c r="L9" s="34" t="s">
        <v>124</v>
      </c>
      <c r="M9" s="34">
        <v>1</v>
      </c>
      <c r="N9" s="191">
        <v>6093.0432125075531</v>
      </c>
      <c r="O9" s="191">
        <v>8464.8026613614893</v>
      </c>
      <c r="P9" s="191">
        <v>991.55193149853176</v>
      </c>
      <c r="Q9" s="100">
        <f>0.001*SUM(C9:D9,F9,H9)+SUM(N9:P9)+IF(S9&gt;0,U9*R9/S9)</f>
        <v>17537.930805367574</v>
      </c>
      <c r="R9" s="86">
        <v>1</v>
      </c>
      <c r="S9" s="86">
        <v>1</v>
      </c>
      <c r="T9" s="87" t="s">
        <v>508</v>
      </c>
      <c r="U9" s="86">
        <f>1096+2</f>
        <v>1098</v>
      </c>
      <c r="V9" s="75" t="str">
        <f t="shared" si="15"/>
        <v>Japan</v>
      </c>
      <c r="W9" s="89" t="s">
        <v>372</v>
      </c>
      <c r="X9" s="90"/>
      <c r="Y9" s="90">
        <v>392</v>
      </c>
      <c r="Z9" s="71">
        <v>127974.958</v>
      </c>
      <c r="AA9" s="71">
        <v>127748.51300000001</v>
      </c>
      <c r="AB9" s="71">
        <v>127484.45</v>
      </c>
      <c r="AC9" s="71">
        <v>127185.33199999999</v>
      </c>
      <c r="AD9" s="71">
        <v>126854.745</v>
      </c>
      <c r="AE9" s="71">
        <v>126495.647</v>
      </c>
      <c r="AF9" s="35">
        <f t="shared" si="8"/>
        <v>95.4</v>
      </c>
      <c r="AG9" s="160" t="s">
        <v>372</v>
      </c>
      <c r="AH9" s="161">
        <f t="shared" si="2"/>
        <v>64.306330884041287</v>
      </c>
      <c r="AI9" s="199">
        <f t="shared" si="9"/>
        <v>3.9896983517841406E-2</v>
      </c>
      <c r="AJ9" s="199">
        <f t="shared" si="10"/>
        <v>1.68847714549029E-2</v>
      </c>
      <c r="AK9" s="161">
        <f t="shared" si="11"/>
        <v>127.48445</v>
      </c>
      <c r="AL9" s="166">
        <f t="shared" si="3"/>
        <v>1.68847714549029E-2</v>
      </c>
      <c r="AM9" s="167">
        <f t="shared" si="4"/>
        <v>40.278205730699781</v>
      </c>
      <c r="AN9" s="164">
        <f t="shared" si="5"/>
        <v>-24.028125153341506</v>
      </c>
      <c r="AO9" s="196">
        <f t="shared" si="12"/>
        <v>97.724622167845212</v>
      </c>
      <c r="AP9" s="84">
        <f t="shared" si="13"/>
        <v>3.3987083990928535E-2</v>
      </c>
      <c r="AQ9" s="192">
        <f t="shared" si="14"/>
        <v>1.2458369708525554</v>
      </c>
    </row>
    <row r="10" spans="1:43" x14ac:dyDescent="0.3">
      <c r="A10" s="24">
        <v>108</v>
      </c>
      <c r="B10" s="25" t="s">
        <v>116</v>
      </c>
      <c r="C10" s="105">
        <v>782824</v>
      </c>
      <c r="D10" s="46">
        <v>2645</v>
      </c>
      <c r="E10" s="105">
        <v>2289569</v>
      </c>
      <c r="F10" s="46">
        <v>16515</v>
      </c>
      <c r="G10" s="105">
        <v>8312958</v>
      </c>
      <c r="H10" s="46">
        <v>55865</v>
      </c>
      <c r="I10" s="84">
        <f t="shared" si="0"/>
        <v>5.6322043563994525E-3</v>
      </c>
      <c r="J10" s="85">
        <f t="shared" si="1"/>
        <v>0.99694119263494863</v>
      </c>
      <c r="K10" s="30">
        <v>108</v>
      </c>
      <c r="L10" s="34" t="s">
        <v>116</v>
      </c>
      <c r="M10" s="34">
        <v>1</v>
      </c>
      <c r="N10" s="191">
        <v>2282.5656494800069</v>
      </c>
      <c r="O10" s="191">
        <v>8243.9015214419287</v>
      </c>
      <c r="P10" s="191">
        <v>1943.400772658903</v>
      </c>
      <c r="Q10" s="100">
        <f>0.001*SUM(C10:D10,F10,H10)+SUM(N10:P10)+IF(S10&gt;0,U10*R10/S10)</f>
        <v>13320.716943580839</v>
      </c>
      <c r="R10" s="86">
        <v>1</v>
      </c>
      <c r="S10" s="86">
        <v>1</v>
      </c>
      <c r="T10" s="87" t="s">
        <v>515</v>
      </c>
      <c r="U10" s="86">
        <v>-7</v>
      </c>
      <c r="V10" s="75" t="str">
        <f t="shared" si="15"/>
        <v>India</v>
      </c>
      <c r="W10" s="89" t="s">
        <v>364</v>
      </c>
      <c r="X10" s="90"/>
      <c r="Y10" s="90">
        <v>356</v>
      </c>
      <c r="Z10" s="71">
        <v>1309053.98</v>
      </c>
      <c r="AA10" s="71">
        <v>1324171.3540000001</v>
      </c>
      <c r="AB10" s="71">
        <v>1339180.1270000001</v>
      </c>
      <c r="AC10" s="71">
        <v>1354051.8540000001</v>
      </c>
      <c r="AD10" s="71">
        <v>1368737.513</v>
      </c>
      <c r="AE10" s="71">
        <v>1383197.753</v>
      </c>
      <c r="AF10" s="35">
        <f t="shared" si="8"/>
        <v>116.60000000000001</v>
      </c>
      <c r="AG10" s="160" t="s">
        <v>364</v>
      </c>
      <c r="AH10" s="161">
        <f t="shared" si="2"/>
        <v>48.843072817027867</v>
      </c>
      <c r="AI10" s="199">
        <f t="shared" si="9"/>
        <v>3.0303256994332568E-2</v>
      </c>
      <c r="AJ10" s="199">
        <f t="shared" si="10"/>
        <v>0.17736869383946702</v>
      </c>
      <c r="AK10" s="161">
        <f t="shared" si="11"/>
        <v>1339.1801270000001</v>
      </c>
      <c r="AL10" s="166">
        <f t="shared" si="3"/>
        <v>0.17736869383946705</v>
      </c>
      <c r="AM10" s="167">
        <f t="shared" si="4"/>
        <v>423.10864317782028</v>
      </c>
      <c r="AN10" s="164">
        <f t="shared" si="5"/>
        <v>0</v>
      </c>
      <c r="AO10" s="196">
        <f t="shared" si="12"/>
        <v>17.798074837989784</v>
      </c>
      <c r="AP10" s="84">
        <f t="shared" si="13"/>
        <v>6.5022657397446254E-2</v>
      </c>
      <c r="AQ10" s="192">
        <f t="shared" si="14"/>
        <v>2.3834828121894667</v>
      </c>
    </row>
    <row r="11" spans="1:43" x14ac:dyDescent="0.3">
      <c r="A11" s="24">
        <v>37</v>
      </c>
      <c r="B11" s="25" t="s">
        <v>45</v>
      </c>
      <c r="C11" s="105">
        <v>1603816</v>
      </c>
      <c r="D11" s="46">
        <v>13116</v>
      </c>
      <c r="E11" s="105">
        <v>2956553</v>
      </c>
      <c r="F11" s="46">
        <v>63122</v>
      </c>
      <c r="G11" s="105">
        <v>3477930</v>
      </c>
      <c r="H11" s="46">
        <v>35455</v>
      </c>
      <c r="I11" s="84">
        <f t="shared" si="0"/>
        <v>1.2661143056319777E-2</v>
      </c>
      <c r="J11" s="85">
        <f t="shared" si="1"/>
        <v>0.99987737127775533</v>
      </c>
      <c r="K11" s="30">
        <v>37</v>
      </c>
      <c r="L11" s="34" t="s">
        <v>45</v>
      </c>
      <c r="M11" s="34">
        <v>1</v>
      </c>
      <c r="N11" s="191">
        <v>2956.1904416833613</v>
      </c>
      <c r="O11" s="191">
        <v>3686.9841734564652</v>
      </c>
      <c r="P11" s="191">
        <v>463.03173103096896</v>
      </c>
      <c r="Q11" s="100">
        <f>0.001*SUM(C11:D11,F11,H11)+SUM(N11:P11)+IF(S11&gt;0,U11*R11/S11)</f>
        <v>8821.7153461707967</v>
      </c>
      <c r="V11" s="75" t="str">
        <f t="shared" si="15"/>
        <v>Canada</v>
      </c>
      <c r="W11" s="89" t="s">
        <v>311</v>
      </c>
      <c r="X11" s="90"/>
      <c r="Y11" s="90">
        <v>124</v>
      </c>
      <c r="Z11" s="71">
        <v>35949.709000000003</v>
      </c>
      <c r="AA11" s="71">
        <v>36289.822</v>
      </c>
      <c r="AB11" s="71">
        <v>36624.199000000001</v>
      </c>
      <c r="AC11" s="71">
        <v>36953.764999999999</v>
      </c>
      <c r="AD11" s="71">
        <v>37279.811000000002</v>
      </c>
      <c r="AE11" s="71">
        <v>37603.205000000002</v>
      </c>
      <c r="AF11" s="35">
        <f t="shared" si="8"/>
        <v>137.80000000000001</v>
      </c>
      <c r="AG11" s="160" t="s">
        <v>311</v>
      </c>
      <c r="AH11" s="161">
        <f t="shared" si="2"/>
        <v>32.346583659804459</v>
      </c>
      <c r="AI11" s="199">
        <f t="shared" si="9"/>
        <v>2.0068492439116348E-2</v>
      </c>
      <c r="AJ11" s="199">
        <f t="shared" si="10"/>
        <v>4.8507188902951175E-3</v>
      </c>
      <c r="AK11" s="161">
        <f t="shared" si="11"/>
        <v>36.624199000000004</v>
      </c>
      <c r="AL11" s="166">
        <f t="shared" si="3"/>
        <v>4.8507188902951175E-3</v>
      </c>
      <c r="AM11" s="167">
        <f t="shared" si="4"/>
        <v>11.571270237617917</v>
      </c>
      <c r="AN11" s="164">
        <f t="shared" si="5"/>
        <v>-20.775313422186542</v>
      </c>
      <c r="AO11" s="196">
        <f t="shared" si="12"/>
        <v>155.94414228611106</v>
      </c>
      <c r="AP11" s="84">
        <f t="shared" si="13"/>
        <v>1.5580804965606794E-2</v>
      </c>
      <c r="AQ11" s="192">
        <f t="shared" si="14"/>
        <v>0.57113292999708465</v>
      </c>
    </row>
    <row r="12" spans="1:43" x14ac:dyDescent="0.3">
      <c r="A12" s="24">
        <v>240</v>
      </c>
      <c r="B12" s="25" t="s">
        <v>248</v>
      </c>
      <c r="G12" s="105">
        <v>2200321</v>
      </c>
      <c r="H12" s="46">
        <v>9453</v>
      </c>
      <c r="I12" s="84">
        <f t="shared" si="0"/>
        <v>1.3408602989573059E-3</v>
      </c>
      <c r="J12" s="85" t="str">
        <f t="shared" si="1"/>
        <v/>
      </c>
      <c r="K12" s="30">
        <v>240</v>
      </c>
      <c r="L12" s="34" t="s">
        <v>248</v>
      </c>
      <c r="M12" s="34">
        <v>1</v>
      </c>
      <c r="N12" s="191">
        <v>4378.9579181808867</v>
      </c>
      <c r="O12" s="191">
        <v>2478.4477385722798</v>
      </c>
      <c r="P12" s="191">
        <v>183.09278662310663</v>
      </c>
      <c r="Q12" s="100">
        <f>0.001*SUM(C12:D12,F12,H12)+SUM(N12:P12)+IF(S11&gt;0,U11*R11/S11)</f>
        <v>7049.9514433762733</v>
      </c>
      <c r="V12" s="75" t="str">
        <f t="shared" si="15"/>
        <v>Ukraine</v>
      </c>
      <c r="W12" s="89" t="s">
        <v>476</v>
      </c>
      <c r="X12" s="90">
        <v>14</v>
      </c>
      <c r="Y12" s="90">
        <v>804</v>
      </c>
      <c r="Z12" s="71">
        <v>44657.703999999998</v>
      </c>
      <c r="AA12" s="71">
        <v>44438.625</v>
      </c>
      <c r="AB12" s="71">
        <v>44222.947</v>
      </c>
      <c r="AC12" s="71">
        <v>44009.214</v>
      </c>
      <c r="AD12" s="71">
        <v>43795.22</v>
      </c>
      <c r="AE12" s="71">
        <v>43579.233999999997</v>
      </c>
      <c r="AF12" s="35">
        <f t="shared" si="8"/>
        <v>159</v>
      </c>
      <c r="AG12" s="160" t="s">
        <v>476</v>
      </c>
      <c r="AH12" s="161">
        <f t="shared" si="2"/>
        <v>25.850056957427782</v>
      </c>
      <c r="AI12" s="199">
        <f t="shared" si="9"/>
        <v>1.6037912320413576E-2</v>
      </c>
      <c r="AJ12" s="199">
        <f t="shared" si="10"/>
        <v>5.8571406407391946E-3</v>
      </c>
      <c r="AK12" s="161">
        <f t="shared" si="11"/>
        <v>44.222946999999998</v>
      </c>
      <c r="AL12" s="166">
        <f t="shared" si="3"/>
        <v>5.8571406407391955E-3</v>
      </c>
      <c r="AM12" s="167">
        <f t="shared" si="4"/>
        <v>13.972064493229041</v>
      </c>
      <c r="AN12" s="164">
        <f t="shared" si="5"/>
        <v>-11.877992464198741</v>
      </c>
      <c r="AO12" s="196">
        <f t="shared" si="12"/>
        <v>50.916678960280137</v>
      </c>
      <c r="AP12" s="84">
        <f t="shared" si="13"/>
        <v>6.1427160400175226E-3</v>
      </c>
      <c r="AQ12" s="192">
        <f t="shared" si="14"/>
        <v>0.22516855950764839</v>
      </c>
    </row>
    <row r="13" spans="1:43" x14ac:dyDescent="0.3">
      <c r="A13" s="24">
        <v>213</v>
      </c>
      <c r="B13" s="25" t="s">
        <v>221</v>
      </c>
      <c r="C13" s="105">
        <v>581362</v>
      </c>
      <c r="D13" s="46">
        <v>5262</v>
      </c>
      <c r="E13" s="105">
        <v>1686512</v>
      </c>
      <c r="F13" s="46">
        <v>43125</v>
      </c>
      <c r="G13" s="105">
        <v>2762542</v>
      </c>
      <c r="H13" s="46">
        <v>66915</v>
      </c>
      <c r="I13" s="84">
        <f t="shared" si="0"/>
        <v>2.090400545283435E-2</v>
      </c>
      <c r="J13" s="85">
        <f t="shared" si="1"/>
        <v>0.99931379657960739</v>
      </c>
      <c r="K13" s="30">
        <v>213</v>
      </c>
      <c r="L13" s="34" t="s">
        <v>221</v>
      </c>
      <c r="M13" s="34">
        <v>1</v>
      </c>
      <c r="N13" s="191">
        <v>1685.3547096970667</v>
      </c>
      <c r="O13" s="191">
        <v>2755.6311497271849</v>
      </c>
      <c r="P13" s="191">
        <v>378.13515412999715</v>
      </c>
      <c r="Q13" s="100">
        <f>0.001*SUM(C13:D13,F13,H13)+SUM(N13:P13)+IF(S12&gt;0,U12*R12/S12)</f>
        <v>5515.7850135542485</v>
      </c>
      <c r="R13" s="86">
        <v>133</v>
      </c>
      <c r="S13" s="86">
        <f>20+133</f>
        <v>153</v>
      </c>
      <c r="T13" s="87" t="s">
        <v>517</v>
      </c>
      <c r="U13" s="86">
        <v>44.230000000000004</v>
      </c>
      <c r="V13" s="75" t="str">
        <f t="shared" si="15"/>
        <v>South Africa</v>
      </c>
      <c r="W13" s="89" t="s">
        <v>452</v>
      </c>
      <c r="X13" s="90"/>
      <c r="Y13" s="90">
        <v>710</v>
      </c>
      <c r="Z13" s="71">
        <v>55291.224999999999</v>
      </c>
      <c r="AA13" s="71">
        <v>56015.472999999998</v>
      </c>
      <c r="AB13" s="71">
        <v>56717.156000000003</v>
      </c>
      <c r="AC13" s="71">
        <v>57398.421000000002</v>
      </c>
      <c r="AD13" s="71">
        <v>58065.097000000002</v>
      </c>
      <c r="AE13" s="71">
        <v>58721.228999999999</v>
      </c>
      <c r="AF13" s="35">
        <f t="shared" si="8"/>
        <v>180.2</v>
      </c>
      <c r="AG13" s="160" t="s">
        <v>452</v>
      </c>
      <c r="AH13" s="161">
        <f t="shared" si="2"/>
        <v>20.224728909199364</v>
      </c>
      <c r="AI13" s="199">
        <f t="shared" si="9"/>
        <v>1.2547841944180725E-2</v>
      </c>
      <c r="AJ13" s="199">
        <f t="shared" si="10"/>
        <v>7.5119453127975595E-3</v>
      </c>
      <c r="AK13" s="161">
        <f t="shared" si="11"/>
        <v>56.717156000000003</v>
      </c>
      <c r="AL13" s="166">
        <f t="shared" si="3"/>
        <v>7.5119453127975595E-3</v>
      </c>
      <c r="AM13" s="167">
        <f t="shared" si="4"/>
        <v>17.919560211682239</v>
      </c>
      <c r="AN13" s="164">
        <f t="shared" si="5"/>
        <v>-2.3051686975171251</v>
      </c>
      <c r="AO13" s="196">
        <f t="shared" si="12"/>
        <v>83.217092038751048</v>
      </c>
      <c r="AP13" s="84">
        <f t="shared" si="13"/>
        <v>1.2875961557825291E-2</v>
      </c>
      <c r="AQ13" s="192">
        <f t="shared" si="14"/>
        <v>0.47198367910282019</v>
      </c>
    </row>
    <row r="14" spans="1:43" x14ac:dyDescent="0.3">
      <c r="A14" s="24">
        <v>147</v>
      </c>
      <c r="B14" s="25" t="s">
        <v>155</v>
      </c>
      <c r="C14" s="105">
        <v>430113</v>
      </c>
      <c r="D14" s="46">
        <v>1355</v>
      </c>
      <c r="E14" s="105">
        <v>1495549</v>
      </c>
      <c r="F14" s="46">
        <v>20432</v>
      </c>
      <c r="G14" s="105">
        <v>2843003</v>
      </c>
      <c r="H14" s="46">
        <v>69264</v>
      </c>
      <c r="I14" s="84">
        <f t="shared" si="0"/>
        <v>1.7280988541545556E-2</v>
      </c>
      <c r="J14" s="85">
        <f t="shared" si="1"/>
        <v>1.0001976362957177</v>
      </c>
      <c r="K14" s="30">
        <v>147</v>
      </c>
      <c r="L14" s="34" t="s">
        <v>155</v>
      </c>
      <c r="M14" s="34">
        <v>1</v>
      </c>
      <c r="N14" s="191">
        <v>1495.8445747644244</v>
      </c>
      <c r="O14" s="191">
        <v>2849.9487502287552</v>
      </c>
      <c r="P14" s="191">
        <v>401.89635088899405</v>
      </c>
      <c r="Q14" s="100">
        <f>0.001*SUM(C14:D14,F14,H14)+SUM(N14:P14)+IF(S14&gt;0,U14*R14/S14)</f>
        <v>5268.8536758821729</v>
      </c>
      <c r="V14" s="75" t="str">
        <f t="shared" si="15"/>
        <v>Mexico</v>
      </c>
      <c r="W14" s="89" t="s">
        <v>399</v>
      </c>
      <c r="X14" s="90"/>
      <c r="Y14" s="90">
        <v>484</v>
      </c>
      <c r="Z14" s="71">
        <v>125890.94899999999</v>
      </c>
      <c r="AA14" s="71">
        <v>127540.423</v>
      </c>
      <c r="AB14" s="71">
        <v>129163.276</v>
      </c>
      <c r="AC14" s="71">
        <v>130759.07399999999</v>
      </c>
      <c r="AD14" s="71">
        <v>132328.035</v>
      </c>
      <c r="AE14" s="71">
        <v>133870.027</v>
      </c>
      <c r="AF14" s="35">
        <f t="shared" si="8"/>
        <v>201.39999999999998</v>
      </c>
      <c r="AG14" s="160" t="s">
        <v>399</v>
      </c>
      <c r="AH14" s="161">
        <f t="shared" si="2"/>
        <v>19.319305773357165</v>
      </c>
      <c r="AI14" s="199">
        <f t="shared" si="9"/>
        <v>1.1986098622321677E-2</v>
      </c>
      <c r="AJ14" s="199">
        <f t="shared" si="10"/>
        <v>1.7107124795428343E-2</v>
      </c>
      <c r="AK14" s="161">
        <f t="shared" si="11"/>
        <v>129.163276</v>
      </c>
      <c r="AL14" s="166">
        <f t="shared" si="3"/>
        <v>1.7107124795428343E-2</v>
      </c>
      <c r="AM14" s="167">
        <f t="shared" si="4"/>
        <v>40.808624138702072</v>
      </c>
      <c r="AN14" s="164">
        <f t="shared" si="5"/>
        <v>0</v>
      </c>
      <c r="AO14" s="196">
        <f t="shared" si="12"/>
        <v>38.816755387464632</v>
      </c>
      <c r="AP14" s="84">
        <f t="shared" si="13"/>
        <v>1.3677633819302627E-2</v>
      </c>
      <c r="AQ14" s="192">
        <f t="shared" si="14"/>
        <v>0.50136992895355814</v>
      </c>
    </row>
    <row r="15" spans="1:43" x14ac:dyDescent="0.3">
      <c r="A15" s="24">
        <v>14</v>
      </c>
      <c r="B15" s="25" t="s">
        <v>22</v>
      </c>
      <c r="C15" s="105">
        <v>513373</v>
      </c>
      <c r="D15" s="46">
        <v>8194</v>
      </c>
      <c r="E15" s="105">
        <v>1468290</v>
      </c>
      <c r="F15" s="46">
        <v>52319</v>
      </c>
      <c r="G15" s="105">
        <v>2271061</v>
      </c>
      <c r="H15" s="46">
        <v>67060</v>
      </c>
      <c r="I15" s="84">
        <f t="shared" si="0"/>
        <v>2.6220586741039727E-2</v>
      </c>
      <c r="J15" s="85">
        <f t="shared" si="1"/>
        <v>0.9998429225383636</v>
      </c>
      <c r="K15" s="30">
        <v>14</v>
      </c>
      <c r="L15" s="34" t="s">
        <v>22</v>
      </c>
      <c r="M15" s="34">
        <v>1</v>
      </c>
      <c r="N15" s="191">
        <v>1468.0593647338537</v>
      </c>
      <c r="O15" s="191">
        <v>2420.8193502190957</v>
      </c>
      <c r="P15" s="191">
        <v>335.5507726339215</v>
      </c>
      <c r="Q15" s="100">
        <f>0.001*SUM(C15:D15,F15,H15)+SUM(N15:P15)+IF(S15&gt;0,U15*R15/S15)</f>
        <v>4865.3754875868708</v>
      </c>
      <c r="V15" s="75" t="str">
        <f t="shared" si="15"/>
        <v>Australia</v>
      </c>
      <c r="W15" s="89" t="s">
        <v>288</v>
      </c>
      <c r="X15" s="90">
        <v>24</v>
      </c>
      <c r="Y15" s="90">
        <v>36</v>
      </c>
      <c r="Z15" s="71">
        <v>23799.556</v>
      </c>
      <c r="AA15" s="71">
        <v>24125.848000000002</v>
      </c>
      <c r="AB15" s="71">
        <v>24450.561000000002</v>
      </c>
      <c r="AC15" s="71">
        <v>24772.246999999999</v>
      </c>
      <c r="AD15" s="71">
        <v>25088.635999999999</v>
      </c>
      <c r="AE15" s="71">
        <v>25398.177</v>
      </c>
      <c r="AF15" s="35">
        <f t="shared" si="8"/>
        <v>222.59999999999997</v>
      </c>
      <c r="AG15" s="160" t="s">
        <v>288</v>
      </c>
      <c r="AH15" s="161">
        <f t="shared" si="2"/>
        <v>17.839872300334779</v>
      </c>
      <c r="AI15" s="199">
        <f t="shared" si="9"/>
        <v>1.1068227363341714E-2</v>
      </c>
      <c r="AJ15" s="199">
        <f t="shared" si="10"/>
        <v>3.2383724793820902E-3</v>
      </c>
      <c r="AK15" s="161">
        <f t="shared" si="11"/>
        <v>24.450561</v>
      </c>
      <c r="AL15" s="166">
        <f t="shared" si="3"/>
        <v>3.2383724793820907E-3</v>
      </c>
      <c r="AM15" s="167">
        <f t="shared" si="4"/>
        <v>7.7250576536120663</v>
      </c>
      <c r="AN15" s="164">
        <f t="shared" si="5"/>
        <v>-10.114814646722714</v>
      </c>
      <c r="AO15" s="196">
        <f t="shared" si="12"/>
        <v>171.75757047821247</v>
      </c>
      <c r="AP15" s="84">
        <f t="shared" si="13"/>
        <v>1.1456643695045792E-2</v>
      </c>
      <c r="AQ15" s="192">
        <f t="shared" si="14"/>
        <v>0.41995689541893333</v>
      </c>
    </row>
    <row r="16" spans="1:43" x14ac:dyDescent="0.3">
      <c r="A16" s="24">
        <v>112</v>
      </c>
      <c r="B16" s="25" t="s">
        <v>120</v>
      </c>
      <c r="C16" s="105">
        <v>265529</v>
      </c>
      <c r="D16" s="46">
        <v>5001</v>
      </c>
      <c r="E16" s="105">
        <v>939535</v>
      </c>
      <c r="F16" s="46">
        <v>90061</v>
      </c>
      <c r="G16" s="105">
        <v>2823089</v>
      </c>
      <c r="H16" s="46">
        <v>41905</v>
      </c>
      <c r="I16" s="84">
        <f t="shared" si="0"/>
        <v>2.9378477019728778E-2</v>
      </c>
      <c r="J16" s="85">
        <f t="shared" si="1"/>
        <v>0.99803253099931644</v>
      </c>
      <c r="K16" s="30">
        <v>112</v>
      </c>
      <c r="L16" s="34" t="s">
        <v>120</v>
      </c>
      <c r="M16" s="34">
        <v>1</v>
      </c>
      <c r="N16" s="191">
        <v>937.68649401244272</v>
      </c>
      <c r="O16" s="191">
        <v>2792.4315640120262</v>
      </c>
      <c r="P16" s="191">
        <v>529.54048143723935</v>
      </c>
      <c r="Q16" s="100">
        <f>0.001*SUM(C16:D16,F16,H16)+SUM(N16:P16)+IF(S16&gt;0,U16*R16/S16)</f>
        <v>4662.1545394617087</v>
      </c>
      <c r="V16" s="75" t="str">
        <f t="shared" si="15"/>
        <v>Iran (Islamic Republic of)</v>
      </c>
      <c r="W16" s="89" t="s">
        <v>561</v>
      </c>
      <c r="X16" s="90"/>
      <c r="Y16" s="90">
        <v>364</v>
      </c>
      <c r="Z16" s="71">
        <v>79360.486999999994</v>
      </c>
      <c r="AA16" s="71">
        <v>80277.428</v>
      </c>
      <c r="AB16" s="71">
        <v>81162.788</v>
      </c>
      <c r="AC16" s="71">
        <v>82011.735000000001</v>
      </c>
      <c r="AD16" s="71">
        <v>82820.766000000003</v>
      </c>
      <c r="AE16" s="71">
        <v>83587.129000000001</v>
      </c>
      <c r="AF16" s="35">
        <f t="shared" si="8"/>
        <v>243.79999999999995</v>
      </c>
      <c r="AG16" s="160" t="s">
        <v>368</v>
      </c>
      <c r="AH16" s="161">
        <f t="shared" si="2"/>
        <v>17.094722049844247</v>
      </c>
      <c r="AI16" s="199">
        <f t="shared" si="9"/>
        <v>1.0605920668908399E-2</v>
      </c>
      <c r="AJ16" s="199">
        <f t="shared" si="10"/>
        <v>1.0749664967160589E-2</v>
      </c>
      <c r="AK16" s="161">
        <f t="shared" si="11"/>
        <v>81.162788000000006</v>
      </c>
      <c r="AL16" s="166">
        <f t="shared" si="3"/>
        <v>1.0749664967160589E-2</v>
      </c>
      <c r="AM16" s="167">
        <f t="shared" si="4"/>
        <v>25.643060567317594</v>
      </c>
      <c r="AN16" s="164">
        <f t="shared" si="5"/>
        <v>0</v>
      </c>
      <c r="AO16" s="196">
        <f t="shared" si="12"/>
        <v>80.500949561019908</v>
      </c>
      <c r="AP16" s="84">
        <f t="shared" si="13"/>
        <v>1.7824224774863368E-2</v>
      </c>
      <c r="AQ16" s="192">
        <f t="shared" si="14"/>
        <v>0.65336815030197515</v>
      </c>
    </row>
    <row r="17" spans="1:43" x14ac:dyDescent="0.3">
      <c r="A17" s="24">
        <v>184</v>
      </c>
      <c r="B17" s="25" t="s">
        <v>192</v>
      </c>
      <c r="C17" s="105">
        <v>14979</v>
      </c>
      <c r="D17" s="46">
        <v>5</v>
      </c>
      <c r="E17" s="105">
        <v>780025</v>
      </c>
      <c r="F17" s="46">
        <v>10986</v>
      </c>
      <c r="G17" s="105">
        <v>3029534</v>
      </c>
      <c r="H17" s="46">
        <v>205212</v>
      </c>
      <c r="I17" s="84">
        <f t="shared" si="0"/>
        <v>4.7782014378359786E-2</v>
      </c>
      <c r="J17" s="85">
        <f t="shared" si="1"/>
        <v>1.0012041661836906</v>
      </c>
      <c r="K17" s="30">
        <v>184</v>
      </c>
      <c r="L17" s="34" t="s">
        <v>192</v>
      </c>
      <c r="M17" s="34">
        <v>1</v>
      </c>
      <c r="N17" s="191">
        <v>780.96427972743322</v>
      </c>
      <c r="O17" s="191">
        <v>3020.8936040571543</v>
      </c>
      <c r="P17" s="191">
        <v>491.73796019674955</v>
      </c>
      <c r="Q17" s="100">
        <f>0.001*SUM(C17:D17,F17,H17)+SUM(N17:P17)+IF(S16&gt;0,U16*R16/S16)</f>
        <v>4524.7778439813364</v>
      </c>
      <c r="V17" s="75" t="s">
        <v>430</v>
      </c>
      <c r="W17" s="89" t="s">
        <v>563</v>
      </c>
      <c r="X17" s="90"/>
      <c r="Y17" s="90">
        <v>410</v>
      </c>
      <c r="Z17" s="71">
        <v>50593.661999999997</v>
      </c>
      <c r="AA17" s="71">
        <v>50791.919000000002</v>
      </c>
      <c r="AB17" s="71">
        <v>50982.212</v>
      </c>
      <c r="AC17" s="71">
        <v>51164.434999999998</v>
      </c>
      <c r="AD17" s="71">
        <v>51339.237999999998</v>
      </c>
      <c r="AE17" s="71">
        <v>51506.974999999999</v>
      </c>
      <c r="AF17" s="35">
        <f t="shared" si="8"/>
        <v>264.99999999999994</v>
      </c>
      <c r="AG17" s="160" t="s">
        <v>430</v>
      </c>
      <c r="AH17" s="161">
        <f t="shared" si="2"/>
        <v>16.591002920526368</v>
      </c>
      <c r="AI17" s="199">
        <f t="shared" si="9"/>
        <v>1.0293402857306677E-2</v>
      </c>
      <c r="AJ17" s="199">
        <f t="shared" si="10"/>
        <v>6.7523764497192254E-3</v>
      </c>
      <c r="AK17" s="161">
        <f t="shared" si="11"/>
        <v>50.982212000000004</v>
      </c>
      <c r="AL17" s="166">
        <f t="shared" si="3"/>
        <v>6.7523764497192254E-3</v>
      </c>
      <c r="AM17" s="167">
        <f t="shared" si="4"/>
        <v>16.10762742861699</v>
      </c>
      <c r="AN17" s="164">
        <f t="shared" si="5"/>
        <v>-0.48337549190937779</v>
      </c>
      <c r="AO17" s="196">
        <f t="shared" si="12"/>
        <v>123.7915216063609</v>
      </c>
      <c r="AP17" s="84">
        <f t="shared" si="13"/>
        <v>1.7217189751929478E-2</v>
      </c>
      <c r="AQ17" s="192">
        <f t="shared" si="14"/>
        <v>0.63111655983380721</v>
      </c>
    </row>
    <row r="18" spans="1:43" x14ac:dyDescent="0.3">
      <c r="A18" s="24">
        <v>203</v>
      </c>
      <c r="B18" s="25" t="s">
        <v>211</v>
      </c>
      <c r="C18" s="105">
        <v>37273</v>
      </c>
      <c r="D18" s="46">
        <v>11080</v>
      </c>
      <c r="E18" s="105">
        <v>776899</v>
      </c>
      <c r="F18" s="46">
        <v>221560</v>
      </c>
      <c r="G18" s="105">
        <v>2451990</v>
      </c>
      <c r="H18" s="46">
        <v>99608</v>
      </c>
      <c r="I18" s="84">
        <f t="shared" si="0"/>
        <v>8.0831338246015225E-2</v>
      </c>
      <c r="J18" s="85">
        <f t="shared" si="1"/>
        <v>0.99964903663702054</v>
      </c>
      <c r="K18" s="30">
        <v>203</v>
      </c>
      <c r="L18" s="34" t="s">
        <v>211</v>
      </c>
      <c r="M18" s="34">
        <v>1</v>
      </c>
      <c r="N18" s="191">
        <v>776.62633691426458</v>
      </c>
      <c r="O18" s="191">
        <v>2449.1067578312745</v>
      </c>
      <c r="P18" s="191">
        <v>515.13189179822541</v>
      </c>
      <c r="Q18" s="100">
        <f>0.001*SUM(C18:D18,F18,H18)+SUM(N18:P18)+IF(S17&gt;0,U17*R17/S17)</f>
        <v>4110.3859865437644</v>
      </c>
      <c r="V18" s="75" t="str">
        <f>W18</f>
        <v>Saudi Arabia</v>
      </c>
      <c r="W18" s="89" t="s">
        <v>442</v>
      </c>
      <c r="X18" s="90"/>
      <c r="Y18" s="90">
        <v>682</v>
      </c>
      <c r="Z18" s="71">
        <v>31557.144</v>
      </c>
      <c r="AA18" s="71">
        <v>32275.687000000002</v>
      </c>
      <c r="AB18" s="71">
        <v>32938.213000000003</v>
      </c>
      <c r="AC18" s="71">
        <v>33554.343000000001</v>
      </c>
      <c r="AD18" s="71">
        <v>34140.661999999997</v>
      </c>
      <c r="AE18" s="71">
        <v>34709.64</v>
      </c>
      <c r="AF18" s="35">
        <f t="shared" si="8"/>
        <v>286.19999999999993</v>
      </c>
      <c r="AG18" s="160" t="s">
        <v>442</v>
      </c>
      <c r="AH18" s="161">
        <f t="shared" si="2"/>
        <v>15.071552296860022</v>
      </c>
      <c r="AI18" s="199">
        <f t="shared" si="9"/>
        <v>9.3507041267897051E-3</v>
      </c>
      <c r="AJ18" s="199">
        <f t="shared" si="10"/>
        <v>4.3625257718718771E-3</v>
      </c>
      <c r="AK18" s="161">
        <f t="shared" si="11"/>
        <v>32.938213000000005</v>
      </c>
      <c r="AL18" s="166">
        <f t="shared" si="3"/>
        <v>4.3625257718718771E-3</v>
      </c>
      <c r="AM18" s="167">
        <f t="shared" si="4"/>
        <v>10.406697598143227</v>
      </c>
      <c r="AN18" s="164">
        <v>0</v>
      </c>
      <c r="AO18" s="196">
        <f t="shared" si="12"/>
        <v>195.58458601347039</v>
      </c>
      <c r="AP18" s="84">
        <f t="shared" si="13"/>
        <v>1.7574676875471543E-2</v>
      </c>
      <c r="AQ18" s="192">
        <f t="shared" si="14"/>
        <v>0.64422067536285099</v>
      </c>
    </row>
    <row r="19" spans="1:43" x14ac:dyDescent="0.3">
      <c r="A19" s="24">
        <v>30</v>
      </c>
      <c r="B19" s="25" t="s">
        <v>38</v>
      </c>
      <c r="C19" s="105">
        <v>137118</v>
      </c>
      <c r="D19" s="46">
        <v>1524</v>
      </c>
      <c r="E19" s="105">
        <v>1076801</v>
      </c>
      <c r="F19" s="46">
        <v>23609</v>
      </c>
      <c r="G19" s="105">
        <v>2299083</v>
      </c>
      <c r="H19" s="46">
        <v>81845</v>
      </c>
      <c r="I19" s="84">
        <f t="shared" si="0"/>
        <v>2.6878613181080944E-2</v>
      </c>
      <c r="J19" s="85">
        <f t="shared" si="1"/>
        <v>0.99520736709204505</v>
      </c>
      <c r="K19" s="30">
        <v>30</v>
      </c>
      <c r="L19" s="34" t="s">
        <v>38</v>
      </c>
      <c r="M19" s="34">
        <v>1</v>
      </c>
      <c r="N19" s="191">
        <v>1071.6402880920812</v>
      </c>
      <c r="O19" s="191">
        <v>2265.3179082643551</v>
      </c>
      <c r="P19" s="191">
        <v>398.98745531994717</v>
      </c>
      <c r="Q19" s="100">
        <f>0.001*SUM(C19:D19,F19,H19)+SUM(N19:P19)+IF(S19&gt;0,U19*R19/S19)</f>
        <v>3980.041651676383</v>
      </c>
      <c r="V19" s="75" t="str">
        <f>W19</f>
        <v>Brazil</v>
      </c>
      <c r="W19" s="89" t="s">
        <v>304</v>
      </c>
      <c r="X19" s="90"/>
      <c r="Y19" s="90">
        <v>76</v>
      </c>
      <c r="Z19" s="71">
        <v>205962.10800000001</v>
      </c>
      <c r="AA19" s="71">
        <v>207652.86499999999</v>
      </c>
      <c r="AB19" s="71">
        <v>209288.27799999999</v>
      </c>
      <c r="AC19" s="71">
        <v>210867.954</v>
      </c>
      <c r="AD19" s="71">
        <v>212392.717</v>
      </c>
      <c r="AE19" s="71">
        <v>213863.046</v>
      </c>
      <c r="AF19" s="35">
        <f t="shared" si="8"/>
        <v>307.39999999999992</v>
      </c>
      <c r="AG19" s="160" t="s">
        <v>304</v>
      </c>
      <c r="AH19" s="161">
        <f t="shared" si="2"/>
        <v>14.593618724201795</v>
      </c>
      <c r="AI19" s="199">
        <f t="shared" si="9"/>
        <v>9.0541842101837886E-3</v>
      </c>
      <c r="AJ19" s="199">
        <f t="shared" si="10"/>
        <v>2.7719339434889374E-2</v>
      </c>
      <c r="AK19" s="161">
        <f t="shared" si="11"/>
        <v>209.28827799999999</v>
      </c>
      <c r="AL19" s="166">
        <f t="shared" si="3"/>
        <v>2.7719339434889374E-2</v>
      </c>
      <c r="AM19" s="167">
        <f t="shared" si="4"/>
        <v>66.12380034041712</v>
      </c>
      <c r="AN19" s="164">
        <f t="shared" si="5"/>
        <v>0</v>
      </c>
      <c r="AO19" s="196">
        <f t="shared" si="12"/>
        <v>23.874237712151441</v>
      </c>
      <c r="AP19" s="84">
        <f t="shared" si="13"/>
        <v>1.3630980878254977E-2</v>
      </c>
      <c r="AQ19" s="192">
        <f t="shared" si="14"/>
        <v>0.49965980993388348</v>
      </c>
    </row>
    <row r="20" spans="1:43" x14ac:dyDescent="0.3">
      <c r="A20" s="24">
        <v>119</v>
      </c>
      <c r="B20" s="25" t="s">
        <v>127</v>
      </c>
      <c r="G20" s="105">
        <v>1189738</v>
      </c>
      <c r="H20" s="46">
        <v>4936</v>
      </c>
      <c r="I20" s="84">
        <f t="shared" si="0"/>
        <v>1.3096850958388253E-3</v>
      </c>
      <c r="J20" s="85" t="str">
        <f t="shared" si="1"/>
        <v/>
      </c>
      <c r="K20" s="30">
        <v>119</v>
      </c>
      <c r="L20" s="34" t="s">
        <v>127</v>
      </c>
      <c r="M20" s="34">
        <v>1</v>
      </c>
      <c r="N20" s="191">
        <v>1822.2434427326334</v>
      </c>
      <c r="O20" s="191">
        <v>1307.1732014182164</v>
      </c>
      <c r="P20" s="191">
        <v>227.73862174410726</v>
      </c>
      <c r="Q20" s="100">
        <f>0.001*SUM(C20:D20,F20,H20)+SUM(N20:P20)+IF(S20&gt;0,U20*R20/S20)</f>
        <v>3768.8449045368402</v>
      </c>
      <c r="R20" s="86">
        <v>72300</v>
      </c>
      <c r="S20" s="86">
        <f>1717+15715+23839+6629+4194+72300+3110+3893+6040+5719+572818+2008+9007+172662+30490</f>
        <v>930141</v>
      </c>
      <c r="T20" s="87" t="s">
        <v>507</v>
      </c>
      <c r="U20" s="86">
        <v>5232.8940000000002</v>
      </c>
      <c r="V20" s="75" t="str">
        <f>W20</f>
        <v>Kazakhstan</v>
      </c>
      <c r="W20" s="89" t="s">
        <v>374</v>
      </c>
      <c r="X20" s="90"/>
      <c r="Y20" s="90">
        <v>398</v>
      </c>
      <c r="Z20" s="71">
        <v>17749.648000000001</v>
      </c>
      <c r="AA20" s="71">
        <v>17987.736000000001</v>
      </c>
      <c r="AB20" s="71">
        <v>18204.499</v>
      </c>
      <c r="AC20" s="71">
        <v>18403.86</v>
      </c>
      <c r="AD20" s="71">
        <v>18592.97</v>
      </c>
      <c r="AE20" s="71">
        <v>18777.138999999999</v>
      </c>
      <c r="AF20" s="35">
        <f t="shared" si="8"/>
        <v>328.59999999999991</v>
      </c>
      <c r="AG20" s="160" t="s">
        <v>374</v>
      </c>
      <c r="AH20" s="161">
        <f t="shared" si="2"/>
        <v>13.819223611465233</v>
      </c>
      <c r="AI20" s="199">
        <f t="shared" si="9"/>
        <v>8.573733395708617E-3</v>
      </c>
      <c r="AJ20" s="199">
        <f t="shared" si="10"/>
        <v>2.4111082180297938E-3</v>
      </c>
      <c r="AK20" s="161">
        <f t="shared" si="11"/>
        <v>18.204498999999998</v>
      </c>
      <c r="AL20" s="166">
        <f t="shared" si="3"/>
        <v>2.4111082180297942E-3</v>
      </c>
      <c r="AM20" s="167">
        <f t="shared" si="4"/>
        <v>5.7516391681206489</v>
      </c>
      <c r="AN20" s="164">
        <f t="shared" si="5"/>
        <v>-8.0675844433445842</v>
      </c>
      <c r="AO20" s="196">
        <f t="shared" si="12"/>
        <v>153.29929597680189</v>
      </c>
      <c r="AP20" s="84">
        <f t="shared" si="13"/>
        <v>7.6132761321719188E-3</v>
      </c>
      <c r="AQ20" s="192">
        <f t="shared" si="14"/>
        <v>0.27907368803103938</v>
      </c>
    </row>
    <row r="21" spans="1:43" x14ac:dyDescent="0.3">
      <c r="A21" s="24">
        <v>109</v>
      </c>
      <c r="B21" s="25" t="s">
        <v>117</v>
      </c>
      <c r="C21" s="105">
        <v>196516</v>
      </c>
      <c r="D21" s="46">
        <v>4008</v>
      </c>
      <c r="E21" s="105">
        <v>552462</v>
      </c>
      <c r="F21" s="46">
        <v>9713</v>
      </c>
      <c r="G21" s="105">
        <v>2250884</v>
      </c>
      <c r="H21" s="46">
        <v>19329</v>
      </c>
      <c r="I21" s="84">
        <f t="shared" si="0"/>
        <v>9.6479696249831791E-3</v>
      </c>
      <c r="J21" s="85">
        <f t="shared" si="1"/>
        <v>1.0024792287820952</v>
      </c>
      <c r="K21" s="30">
        <v>109</v>
      </c>
      <c r="L21" s="34" t="s">
        <v>117</v>
      </c>
      <c r="M21" s="34">
        <v>1</v>
      </c>
      <c r="N21" s="191">
        <v>553.83167969141391</v>
      </c>
      <c r="O21" s="191">
        <v>2257.0054003109585</v>
      </c>
      <c r="P21" s="191">
        <v>385.18813604145146</v>
      </c>
      <c r="Q21" s="100">
        <f>0.001*SUM(C21:D21,F21,H21)+SUM(N21:P21)+IF(S21&gt;0,U21*R21/S21)</f>
        <v>3425.5912160438234</v>
      </c>
      <c r="V21" s="75" t="str">
        <f>W21</f>
        <v>Indonesia</v>
      </c>
      <c r="W21" s="89" t="s">
        <v>365</v>
      </c>
      <c r="X21" s="90"/>
      <c r="Y21" s="90">
        <v>360</v>
      </c>
      <c r="Z21" s="71">
        <v>258162.11300000001</v>
      </c>
      <c r="AA21" s="71">
        <v>261115.45600000001</v>
      </c>
      <c r="AB21" s="71">
        <v>263991.37900000002</v>
      </c>
      <c r="AC21" s="71">
        <v>266794.98</v>
      </c>
      <c r="AD21" s="71">
        <v>269536.48200000002</v>
      </c>
      <c r="AE21" s="71">
        <v>272222.98700000002</v>
      </c>
      <c r="AF21" s="35">
        <f t="shared" si="8"/>
        <v>349.7999999999999</v>
      </c>
      <c r="AG21" s="160" t="s">
        <v>365</v>
      </c>
      <c r="AH21" s="161">
        <f t="shared" si="2"/>
        <v>12.560615311867888</v>
      </c>
      <c r="AI21" s="199">
        <f t="shared" si="9"/>
        <v>7.7928666615296452E-3</v>
      </c>
      <c r="AJ21" s="199">
        <f t="shared" si="10"/>
        <v>3.4964531756458556E-2</v>
      </c>
      <c r="AK21" s="161">
        <f t="shared" si="11"/>
        <v>263.99137899999999</v>
      </c>
      <c r="AL21" s="166">
        <f t="shared" si="3"/>
        <v>3.4964531756458563E-2</v>
      </c>
      <c r="AM21" s="167">
        <f t="shared" si="4"/>
        <v>83.40702787275734</v>
      </c>
      <c r="AN21" s="164">
        <f t="shared" si="5"/>
        <v>0</v>
      </c>
      <c r="AO21" s="196">
        <f t="shared" si="12"/>
        <v>17.94091636781808</v>
      </c>
      <c r="AP21" s="84">
        <f t="shared" si="13"/>
        <v>1.2920730154695999E-2</v>
      </c>
      <c r="AQ21" s="192">
        <f t="shared" si="14"/>
        <v>0.47362472524639665</v>
      </c>
    </row>
    <row r="22" spans="1:43" x14ac:dyDescent="0.3">
      <c r="A22" s="24">
        <v>235</v>
      </c>
      <c r="B22" s="25" t="s">
        <v>243</v>
      </c>
      <c r="C22" s="105">
        <v>79400</v>
      </c>
      <c r="D22" s="46">
        <v>300</v>
      </c>
      <c r="E22" s="105">
        <v>538967</v>
      </c>
      <c r="F22" s="46">
        <v>3697</v>
      </c>
      <c r="G22" s="105">
        <v>1566581</v>
      </c>
      <c r="H22" s="46">
        <v>26192</v>
      </c>
      <c r="I22" s="84">
        <f t="shared" si="0"/>
        <v>1.1387971915077158E-2</v>
      </c>
      <c r="J22" s="85">
        <f t="shared" si="1"/>
        <v>0.9937403082871793</v>
      </c>
      <c r="K22" s="30">
        <v>235</v>
      </c>
      <c r="L22" s="34" t="s">
        <v>243</v>
      </c>
      <c r="M22" s="34">
        <v>1</v>
      </c>
      <c r="N22" s="191">
        <v>535.59323273661619</v>
      </c>
      <c r="O22" s="191">
        <v>1669.6438354715822</v>
      </c>
      <c r="P22" s="191">
        <v>336.1288362406907</v>
      </c>
      <c r="Q22" s="100">
        <f>0.001*SUM(C22:D22,F22,H22)+SUM(N22:P22)+IF(S21&gt;0,U21*R21/S21)</f>
        <v>2650.954904448889</v>
      </c>
      <c r="R22" s="86">
        <v>9007</v>
      </c>
      <c r="S22" s="86">
        <f>1717+15715+23839+6629+4194+72300+3110+3893+6040+5719+572818+2008+9007+172662+30490</f>
        <v>930141</v>
      </c>
      <c r="T22" s="87" t="s">
        <v>507</v>
      </c>
      <c r="U22" s="86">
        <v>5232.8940000000002</v>
      </c>
      <c r="V22" s="75" t="str">
        <f>W22</f>
        <v>Turkey</v>
      </c>
      <c r="W22" s="89" t="s">
        <v>471</v>
      </c>
      <c r="X22" s="90"/>
      <c r="Y22" s="90">
        <v>792</v>
      </c>
      <c r="Z22" s="71">
        <v>78271.471999999994</v>
      </c>
      <c r="AA22" s="71">
        <v>79512.426000000007</v>
      </c>
      <c r="AB22" s="71">
        <v>80745.02</v>
      </c>
      <c r="AC22" s="71">
        <v>81916.870999999999</v>
      </c>
      <c r="AD22" s="71">
        <v>82961.804999999993</v>
      </c>
      <c r="AE22" s="71">
        <v>83835.75</v>
      </c>
      <c r="AF22" s="35">
        <f t="shared" si="8"/>
        <v>370.99999999999989</v>
      </c>
      <c r="AG22" s="160" t="s">
        <v>471</v>
      </c>
      <c r="AH22" s="161">
        <f t="shared" si="2"/>
        <v>9.7202563481427422</v>
      </c>
      <c r="AI22" s="199">
        <f t="shared" si="9"/>
        <v>6.0306489575707653E-3</v>
      </c>
      <c r="AJ22" s="199">
        <f t="shared" si="10"/>
        <v>1.0694333378083083E-2</v>
      </c>
      <c r="AK22" s="161">
        <f t="shared" si="11"/>
        <v>80.745020000000011</v>
      </c>
      <c r="AL22" s="166">
        <f t="shared" si="3"/>
        <v>1.0694333378083083E-2</v>
      </c>
      <c r="AM22" s="167">
        <f t="shared" si="4"/>
        <v>25.511068426694148</v>
      </c>
      <c r="AN22" s="164">
        <f t="shared" si="5"/>
        <v>0</v>
      </c>
      <c r="AO22" s="196">
        <f t="shared" si="12"/>
        <v>51.355414390127528</v>
      </c>
      <c r="AP22" s="84">
        <f t="shared" si="13"/>
        <v>1.131239795172043E-2</v>
      </c>
      <c r="AQ22" s="192">
        <f t="shared" si="14"/>
        <v>0.41466939620391358</v>
      </c>
    </row>
    <row r="23" spans="1:43" x14ac:dyDescent="0.3">
      <c r="A23" s="24">
        <v>226</v>
      </c>
      <c r="B23" s="25" t="s">
        <v>234</v>
      </c>
      <c r="C23" s="105">
        <v>58625</v>
      </c>
      <c r="D23" s="46">
        <v>0</v>
      </c>
      <c r="E23" s="105">
        <v>434245</v>
      </c>
      <c r="F23" s="46">
        <v>5787</v>
      </c>
      <c r="G23" s="105">
        <v>1503727</v>
      </c>
      <c r="H23" s="46">
        <v>81662</v>
      </c>
      <c r="I23" s="84">
        <f t="shared" si="0"/>
        <v>3.8274834372769809E-2</v>
      </c>
      <c r="J23" s="85">
        <f t="shared" si="1"/>
        <v>0.99360179409198612</v>
      </c>
      <c r="K23" s="30">
        <v>226</v>
      </c>
      <c r="L23" s="34" t="s">
        <v>234</v>
      </c>
      <c r="M23" s="34">
        <v>1</v>
      </c>
      <c r="N23" s="191">
        <v>431.46661107547453</v>
      </c>
      <c r="O23" s="191">
        <v>1490.551698896106</v>
      </c>
      <c r="P23" s="191">
        <v>216.67263893214567</v>
      </c>
      <c r="Q23" s="100">
        <f>0.001*SUM(C23:D23,F23,H23)+SUM(N23:P23)+IF(S243&gt;0,U243*R243/S243)</f>
        <v>2284.7649489037262</v>
      </c>
      <c r="R23" s="86">
        <v>2008</v>
      </c>
      <c r="S23" s="86">
        <f>1717+15715+23839+6629+4194+72300+3110+3893+6040+5719+572818+2008+9007+172662+30490</f>
        <v>930141</v>
      </c>
      <c r="T23" s="87" t="s">
        <v>507</v>
      </c>
      <c r="U23" s="86">
        <v>5232.8940000000002</v>
      </c>
      <c r="V23" s="75" t="s">
        <v>463</v>
      </c>
      <c r="W23" s="89" t="s">
        <v>550</v>
      </c>
      <c r="X23" s="90"/>
      <c r="Y23" s="90">
        <v>158</v>
      </c>
      <c r="Z23" s="71">
        <v>23485.755000000001</v>
      </c>
      <c r="AA23" s="71">
        <v>23556.705999999998</v>
      </c>
      <c r="AB23" s="71">
        <v>23626.455999999998</v>
      </c>
      <c r="AC23" s="71">
        <v>23694.089</v>
      </c>
      <c r="AD23" s="71">
        <v>23758.246999999999</v>
      </c>
      <c r="AE23" s="71">
        <v>23817.904999999999</v>
      </c>
      <c r="AF23" s="35">
        <f t="shared" si="8"/>
        <v>392.19999999999987</v>
      </c>
      <c r="AG23" s="160" t="s">
        <v>463</v>
      </c>
      <c r="AH23" s="161">
        <f t="shared" si="2"/>
        <v>8.3775476381452929</v>
      </c>
      <c r="AI23" s="199">
        <f t="shared" si="9"/>
        <v>5.1976045817591666E-3</v>
      </c>
      <c r="AJ23" s="199">
        <f t="shared" si="10"/>
        <v>3.1292232884035606E-3</v>
      </c>
      <c r="AK23" s="161">
        <f t="shared" si="11"/>
        <v>23.626455999999997</v>
      </c>
      <c r="AL23" s="166">
        <f t="shared" si="3"/>
        <v>3.129223288403561E-3</v>
      </c>
      <c r="AM23" s="167">
        <f t="shared" si="4"/>
        <v>7.4646849514221243</v>
      </c>
      <c r="AN23" s="164">
        <f t="shared" si="5"/>
        <v>-0.91286268672316861</v>
      </c>
      <c r="AO23" s="196">
        <f t="shared" si="12"/>
        <v>117.15753049893146</v>
      </c>
      <c r="AP23" s="84">
        <f t="shared" si="13"/>
        <v>7.5512957638031444E-3</v>
      </c>
      <c r="AQ23" s="192">
        <f t="shared" si="14"/>
        <v>0.27680172394016622</v>
      </c>
    </row>
    <row r="24" spans="1:43" x14ac:dyDescent="0.3">
      <c r="A24" s="24">
        <v>11</v>
      </c>
      <c r="B24" s="25" t="s">
        <v>19</v>
      </c>
      <c r="C24" s="105">
        <v>238736</v>
      </c>
      <c r="D24" s="46">
        <v>1546</v>
      </c>
      <c r="E24" s="105">
        <v>732761</v>
      </c>
      <c r="F24" s="46">
        <v>10928</v>
      </c>
      <c r="G24" s="105">
        <v>1041588</v>
      </c>
      <c r="H24" s="46">
        <v>24035</v>
      </c>
      <c r="I24" s="84">
        <f t="shared" si="0"/>
        <v>1.6492001968410115E-2</v>
      </c>
      <c r="J24" s="85">
        <f t="shared" si="1"/>
        <v>0.99915644533216341</v>
      </c>
      <c r="K24" s="30">
        <v>11</v>
      </c>
      <c r="L24" s="34" t="s">
        <v>19</v>
      </c>
      <c r="M24" s="34">
        <v>1</v>
      </c>
      <c r="N24" s="191">
        <v>732.14287603804144</v>
      </c>
      <c r="O24" s="191">
        <v>1037.7504733497517</v>
      </c>
      <c r="P24" s="191">
        <v>168.60138153946386</v>
      </c>
      <c r="Q24" s="100">
        <f>0.001*SUM(C24:D24,F24,H24)+SUM(N24:P24)+IF(S24&gt;0,U24*R24/S24)</f>
        <v>2213.7397309272569</v>
      </c>
      <c r="V24" s="75" t="str">
        <f t="shared" ref="V24:V29" si="16">W24</f>
        <v>Argentina</v>
      </c>
      <c r="W24" s="89" t="s">
        <v>285</v>
      </c>
      <c r="X24" s="90"/>
      <c r="Y24" s="90">
        <v>32</v>
      </c>
      <c r="Z24" s="71">
        <v>43417.764999999999</v>
      </c>
      <c r="AA24" s="71">
        <v>43847.43</v>
      </c>
      <c r="AB24" s="71">
        <v>44271.040999999997</v>
      </c>
      <c r="AC24" s="71">
        <v>44688.864000000001</v>
      </c>
      <c r="AD24" s="71">
        <v>45101.781000000003</v>
      </c>
      <c r="AE24" s="71">
        <v>45510.398999999998</v>
      </c>
      <c r="AF24" s="35">
        <f t="shared" si="8"/>
        <v>413.39999999999986</v>
      </c>
      <c r="AG24" s="160" t="s">
        <v>285</v>
      </c>
      <c r="AH24" s="161">
        <f t="shared" si="2"/>
        <v>8.1171194713909731</v>
      </c>
      <c r="AI24" s="199">
        <f t="shared" si="9"/>
        <v>5.0360295372224974E-3</v>
      </c>
      <c r="AJ24" s="199">
        <f t="shared" si="10"/>
        <v>5.8635104858328676E-3</v>
      </c>
      <c r="AK24" s="161">
        <f t="shared" si="11"/>
        <v>44.271040999999997</v>
      </c>
      <c r="AL24" s="166">
        <f t="shared" si="3"/>
        <v>5.8635104858328676E-3</v>
      </c>
      <c r="AM24" s="167">
        <f t="shared" si="4"/>
        <v>13.987259601545482</v>
      </c>
      <c r="AN24" s="164">
        <f t="shared" si="5"/>
        <v>0</v>
      </c>
      <c r="AO24" s="196">
        <f t="shared" si="12"/>
        <v>47.343678668767701</v>
      </c>
      <c r="AP24" s="84">
        <f t="shared" si="13"/>
        <v>5.7178719404975932E-3</v>
      </c>
      <c r="AQ24" s="192">
        <f t="shared" si="14"/>
        <v>0.20959539394358404</v>
      </c>
    </row>
    <row r="25" spans="1:43" x14ac:dyDescent="0.3">
      <c r="A25" s="24">
        <v>250</v>
      </c>
      <c r="B25" s="25" t="s">
        <v>258</v>
      </c>
      <c r="C25" s="105">
        <v>210163</v>
      </c>
      <c r="D25" s="46">
        <v>13659</v>
      </c>
      <c r="E25" s="105">
        <v>638156</v>
      </c>
      <c r="F25" s="46">
        <v>47758</v>
      </c>
      <c r="G25" s="105">
        <v>1085030</v>
      </c>
      <c r="H25" s="46">
        <v>21678</v>
      </c>
      <c r="I25" s="84">
        <f t="shared" si="0"/>
        <v>3.8658389668308105E-2</v>
      </c>
      <c r="J25" s="85">
        <f t="shared" si="1"/>
        <v>0.99917147844387944</v>
      </c>
      <c r="K25" s="30">
        <v>250</v>
      </c>
      <c r="L25" s="34" t="s">
        <v>258</v>
      </c>
      <c r="M25" s="34">
        <v>1</v>
      </c>
      <c r="N25" s="191">
        <v>637.62727399783228</v>
      </c>
      <c r="O25" s="191">
        <v>1081.4215407407228</v>
      </c>
      <c r="P25" s="191">
        <v>137.16192187880969</v>
      </c>
      <c r="Q25" s="100">
        <f>0.001*SUM(C25:D25,F25,H25)+SUM(N25:P25)+IF(S24&gt;0,U24*R24/S24)</f>
        <v>2149.4687366173644</v>
      </c>
      <c r="V25" s="75" t="str">
        <f t="shared" si="16"/>
        <v>Venezuela (Bolivarian Republic of)</v>
      </c>
      <c r="W25" s="89" t="s">
        <v>584</v>
      </c>
      <c r="X25" s="90"/>
      <c r="Y25" s="90">
        <v>862</v>
      </c>
      <c r="Z25" s="71">
        <v>31155.133999999998</v>
      </c>
      <c r="AA25" s="71">
        <v>31568.179</v>
      </c>
      <c r="AB25" s="71">
        <v>31977.064999999999</v>
      </c>
      <c r="AC25" s="71">
        <v>32381.221000000001</v>
      </c>
      <c r="AD25" s="71">
        <v>32779.868000000002</v>
      </c>
      <c r="AE25" s="71">
        <v>33172.392</v>
      </c>
      <c r="AF25" s="35">
        <f t="shared" si="8"/>
        <v>434.59999999999985</v>
      </c>
      <c r="AG25" s="160" t="s">
        <v>484</v>
      </c>
      <c r="AH25" s="161">
        <f t="shared" si="2"/>
        <v>7.8814570165548901</v>
      </c>
      <c r="AI25" s="199">
        <f t="shared" si="9"/>
        <v>4.8898196548187948E-3</v>
      </c>
      <c r="AJ25" s="199">
        <f t="shared" si="10"/>
        <v>4.2352258202751365E-3</v>
      </c>
      <c r="AK25" s="161">
        <f t="shared" si="11"/>
        <v>31.977065</v>
      </c>
      <c r="AL25" s="166">
        <f t="shared" si="3"/>
        <v>4.2352258202751365E-3</v>
      </c>
      <c r="AM25" s="167">
        <f t="shared" si="4"/>
        <v>10.10302670430754</v>
      </c>
      <c r="AN25" s="164">
        <f t="shared" si="5"/>
        <v>0</v>
      </c>
      <c r="AO25" s="196">
        <f t="shared" si="12"/>
        <v>53.420581872771571</v>
      </c>
      <c r="AP25" s="84">
        <f t="shared" si="13"/>
        <v>4.6601500872118177E-3</v>
      </c>
      <c r="AQ25" s="192">
        <f t="shared" si="14"/>
        <v>0.17082334188834383</v>
      </c>
    </row>
    <row r="26" spans="1:43" x14ac:dyDescent="0.3">
      <c r="A26" s="24">
        <v>229</v>
      </c>
      <c r="B26" s="25" t="s">
        <v>237</v>
      </c>
      <c r="C26" s="105">
        <v>5060</v>
      </c>
      <c r="D26" s="46">
        <v>157</v>
      </c>
      <c r="E26" s="105">
        <v>234000</v>
      </c>
      <c r="F26" s="46">
        <v>1939</v>
      </c>
      <c r="G26" s="105">
        <v>1426066</v>
      </c>
      <c r="H26" s="46">
        <v>57171</v>
      </c>
      <c r="I26" s="84">
        <f t="shared" si="0"/>
        <v>3.0033568484111348E-2</v>
      </c>
      <c r="J26" s="85">
        <f t="shared" si="1"/>
        <v>0.99422671090694914</v>
      </c>
      <c r="K26" s="30">
        <v>229</v>
      </c>
      <c r="L26" s="34" t="s">
        <v>237</v>
      </c>
      <c r="M26" s="34">
        <v>1</v>
      </c>
      <c r="N26" s="191">
        <v>232.64905035222611</v>
      </c>
      <c r="O26" s="191">
        <v>1409.9393709114511</v>
      </c>
      <c r="P26" s="191">
        <v>266.44315686712372</v>
      </c>
      <c r="Q26" s="100">
        <f>0.001*SUM(C26:D26,F26,H26)+SUM(N26:P26)+IF(S25&gt;0,U25*R25/S25)</f>
        <v>1973.3585781308009</v>
      </c>
      <c r="V26" s="75" t="str">
        <f t="shared" si="16"/>
        <v>Thailand</v>
      </c>
      <c r="W26" s="89" t="s">
        <v>465</v>
      </c>
      <c r="X26" s="90"/>
      <c r="Y26" s="90">
        <v>764</v>
      </c>
      <c r="Z26" s="71">
        <v>68657.600000000006</v>
      </c>
      <c r="AA26" s="71">
        <v>68863.513999999996</v>
      </c>
      <c r="AB26" s="71">
        <v>69037.513000000006</v>
      </c>
      <c r="AC26" s="71">
        <v>69183.172999999995</v>
      </c>
      <c r="AD26" s="71">
        <v>69306.16</v>
      </c>
      <c r="AE26" s="71">
        <v>69410.868000000002</v>
      </c>
      <c r="AF26" s="35">
        <f t="shared" si="8"/>
        <v>455.79999999999984</v>
      </c>
      <c r="AG26" s="160" t="s">
        <v>465</v>
      </c>
      <c r="AH26" s="161">
        <f t="shared" si="2"/>
        <v>7.2357138984322082</v>
      </c>
      <c r="AI26" s="199">
        <f t="shared" si="9"/>
        <v>4.4891872102939007E-3</v>
      </c>
      <c r="AJ26" s="199">
        <f t="shared" si="10"/>
        <v>9.1437240292434711E-3</v>
      </c>
      <c r="AK26" s="161">
        <f t="shared" si="11"/>
        <v>69.037513000000004</v>
      </c>
      <c r="AL26" s="166">
        <f t="shared" si="3"/>
        <v>9.1437240292434729E-3</v>
      </c>
      <c r="AM26" s="167">
        <f t="shared" si="4"/>
        <v>21.812128081109979</v>
      </c>
      <c r="AN26" s="164">
        <f t="shared" si="5"/>
        <v>0</v>
      </c>
      <c r="AO26" s="196">
        <f t="shared" si="12"/>
        <v>48.385413882096366</v>
      </c>
      <c r="AP26" s="84">
        <f t="shared" si="13"/>
        <v>9.112809433682454E-3</v>
      </c>
      <c r="AQ26" s="192">
        <f t="shared" si="14"/>
        <v>0.33404086398956084</v>
      </c>
    </row>
    <row r="27" spans="1:43" x14ac:dyDescent="0.3">
      <c r="A27" s="24">
        <v>248</v>
      </c>
      <c r="B27" s="25" t="s">
        <v>256</v>
      </c>
      <c r="G27" s="105">
        <v>723675</v>
      </c>
      <c r="H27" s="46">
        <v>0</v>
      </c>
      <c r="I27" s="84">
        <f t="shared" si="0"/>
        <v>0</v>
      </c>
      <c r="J27" s="85" t="str">
        <f t="shared" si="1"/>
        <v/>
      </c>
      <c r="K27" s="30">
        <v>248</v>
      </c>
      <c r="L27" s="34" t="s">
        <v>256</v>
      </c>
      <c r="M27" s="34">
        <v>1</v>
      </c>
      <c r="N27" s="191">
        <v>775.28728688202045</v>
      </c>
      <c r="O27" s="191">
        <v>787.67458274487853</v>
      </c>
      <c r="P27" s="191">
        <v>83.950201979199107</v>
      </c>
      <c r="Q27" s="100">
        <f>0.001*SUM(C27:D27,F27,H27)+SUM(N27:P27)+IF(S26&gt;0,U26*R26/S26)</f>
        <v>1646.9120716060982</v>
      </c>
      <c r="V27" s="75" t="str">
        <f t="shared" si="16"/>
        <v>Uzbekistan</v>
      </c>
      <c r="W27" s="89" t="s">
        <v>482</v>
      </c>
      <c r="X27" s="90"/>
      <c r="Y27" s="90">
        <v>860</v>
      </c>
      <c r="Z27" s="71">
        <v>30976.021000000001</v>
      </c>
      <c r="AA27" s="71">
        <v>31446.794999999998</v>
      </c>
      <c r="AB27" s="71">
        <v>31910.641</v>
      </c>
      <c r="AC27" s="71">
        <v>32364.995999999999</v>
      </c>
      <c r="AD27" s="71">
        <v>32807.368000000002</v>
      </c>
      <c r="AE27" s="71">
        <v>33235.824999999997</v>
      </c>
      <c r="AF27" s="35">
        <f t="shared" si="8"/>
        <v>476.99999999999983</v>
      </c>
      <c r="AG27" s="160" t="s">
        <v>482</v>
      </c>
      <c r="AH27" s="161">
        <f t="shared" si="2"/>
        <v>6.0387324929580801</v>
      </c>
      <c r="AI27" s="199">
        <f t="shared" si="9"/>
        <v>3.746555081406333E-3</v>
      </c>
      <c r="AJ27" s="199">
        <f t="shared" si="10"/>
        <v>4.2264282448914682E-3</v>
      </c>
      <c r="AK27" s="161">
        <f t="shared" si="11"/>
        <v>31.910641000000002</v>
      </c>
      <c r="AL27" s="166">
        <f t="shared" si="3"/>
        <v>4.2264282448914682E-3</v>
      </c>
      <c r="AM27" s="167">
        <f t="shared" si="4"/>
        <v>10.082040305280396</v>
      </c>
      <c r="AN27" s="164">
        <f t="shared" si="5"/>
        <v>0</v>
      </c>
      <c r="AO27" s="196">
        <f t="shared" si="12"/>
        <v>32.154394892613766</v>
      </c>
      <c r="AP27" s="84">
        <f t="shared" si="13"/>
        <v>2.7991653874731288E-3</v>
      </c>
      <c r="AQ27" s="192">
        <f t="shared" si="14"/>
        <v>0.10260673519904313</v>
      </c>
    </row>
    <row r="28" spans="1:43" x14ac:dyDescent="0.3">
      <c r="A28" s="24">
        <v>66</v>
      </c>
      <c r="B28" s="25" t="s">
        <v>74</v>
      </c>
      <c r="C28" s="105">
        <v>44992</v>
      </c>
      <c r="D28" s="46">
        <v>216</v>
      </c>
      <c r="E28" s="105">
        <v>318409</v>
      </c>
      <c r="F28" s="46">
        <v>16388</v>
      </c>
      <c r="G28" s="105">
        <v>996262</v>
      </c>
      <c r="H28" s="46">
        <v>51936</v>
      </c>
      <c r="I28" s="84">
        <f t="shared" si="0"/>
        <v>4.3206284061826777E-2</v>
      </c>
      <c r="J28" s="85">
        <f t="shared" si="1"/>
        <v>0.9989396673421036</v>
      </c>
      <c r="K28" s="30">
        <v>66</v>
      </c>
      <c r="L28" s="34" t="s">
        <v>74</v>
      </c>
      <c r="M28" s="34">
        <v>1</v>
      </c>
      <c r="N28" s="191">
        <v>318.07138053873189</v>
      </c>
      <c r="O28" s="191">
        <v>983.34313725604636</v>
      </c>
      <c r="P28" s="191">
        <v>171.39679980970524</v>
      </c>
      <c r="Q28" s="100">
        <f>0.001*SUM(C28:D28,F28,H28)+SUM(N28:P28)+IF(S28&gt;0,U28*R28/S28)</f>
        <v>1586.3433176044834</v>
      </c>
      <c r="V28" s="75" t="str">
        <f t="shared" si="16"/>
        <v>Egypt</v>
      </c>
      <c r="W28" s="89" t="s">
        <v>335</v>
      </c>
      <c r="X28" s="90"/>
      <c r="Y28" s="90">
        <v>818</v>
      </c>
      <c r="Z28" s="71">
        <v>93778.172000000006</v>
      </c>
      <c r="AA28" s="71">
        <v>95688.680999999997</v>
      </c>
      <c r="AB28" s="71">
        <v>97553.150999999998</v>
      </c>
      <c r="AC28" s="71">
        <v>99375.740999999995</v>
      </c>
      <c r="AD28" s="71">
        <v>101168.745</v>
      </c>
      <c r="AE28" s="71">
        <v>102941.484</v>
      </c>
      <c r="AF28" s="35">
        <f t="shared" si="8"/>
        <v>498.19999999999982</v>
      </c>
      <c r="AG28" s="160" t="s">
        <v>335</v>
      </c>
      <c r="AH28" s="161">
        <f t="shared" si="2"/>
        <v>5.81664504266036</v>
      </c>
      <c r="AI28" s="199">
        <f t="shared" si="9"/>
        <v>3.608767413812216E-3</v>
      </c>
      <c r="AJ28" s="199">
        <f t="shared" si="10"/>
        <v>1.2920498612502405E-2</v>
      </c>
      <c r="AK28" s="161">
        <f t="shared" si="11"/>
        <v>97.553151</v>
      </c>
      <c r="AL28" s="166">
        <f t="shared" si="3"/>
        <v>1.2920498612502405E-2</v>
      </c>
      <c r="AM28" s="167">
        <f t="shared" si="4"/>
        <v>30.821530670258383</v>
      </c>
      <c r="AN28" s="164">
        <f t="shared" si="5"/>
        <v>0</v>
      </c>
      <c r="AO28" s="196">
        <f t="shared" si="12"/>
        <v>22.254968596768553</v>
      </c>
      <c r="AP28" s="84">
        <f t="shared" si="13"/>
        <v>5.922716947147336E-3</v>
      </c>
      <c r="AQ28" s="192">
        <f t="shared" si="14"/>
        <v>0.21710423120208208</v>
      </c>
    </row>
    <row r="29" spans="1:43" x14ac:dyDescent="0.3">
      <c r="A29" s="24">
        <v>139</v>
      </c>
      <c r="B29" s="25" t="s">
        <v>147</v>
      </c>
      <c r="E29" s="105">
        <v>156498</v>
      </c>
      <c r="F29" s="46">
        <v>1390</v>
      </c>
      <c r="G29" s="105">
        <v>1026365</v>
      </c>
      <c r="H29" s="46">
        <v>28687</v>
      </c>
      <c r="I29" s="84">
        <f t="shared" si="0"/>
        <v>2.0688054352308746E-2</v>
      </c>
      <c r="J29" s="85">
        <f t="shared" si="1"/>
        <v>1.1322449748657415</v>
      </c>
      <c r="K29" s="30">
        <v>139</v>
      </c>
      <c r="L29" s="34" t="s">
        <v>147</v>
      </c>
      <c r="M29" s="34">
        <v>1</v>
      </c>
      <c r="N29" s="191">
        <v>177.19407407653881</v>
      </c>
      <c r="O29" s="191">
        <v>1015.6293351685346</v>
      </c>
      <c r="P29" s="191">
        <v>204.90259224254666</v>
      </c>
      <c r="Q29" s="100">
        <f>0.001*SUM(C29:D29,F29,H29)+SUM(N29:P29)+IF(S29&gt;0,U29*R29/S29)</f>
        <v>1453.8341541355951</v>
      </c>
      <c r="R29" s="86">
        <v>812</v>
      </c>
      <c r="S29" s="86">
        <f>812+472</f>
        <v>1284</v>
      </c>
      <c r="T29" s="87" t="s">
        <v>520</v>
      </c>
      <c r="U29" s="86">
        <f>38+2/(R29/S29)</f>
        <v>41.162561576354683</v>
      </c>
      <c r="V29" s="75" t="str">
        <f t="shared" si="16"/>
        <v>Malaysia</v>
      </c>
      <c r="W29" s="89" t="s">
        <v>392</v>
      </c>
      <c r="X29" s="90">
        <v>8</v>
      </c>
      <c r="Y29" s="90">
        <v>458</v>
      </c>
      <c r="Z29" s="71">
        <v>30723.154999999999</v>
      </c>
      <c r="AA29" s="71">
        <v>31187.264999999999</v>
      </c>
      <c r="AB29" s="71">
        <v>31624.263999999999</v>
      </c>
      <c r="AC29" s="71">
        <v>32042.457999999999</v>
      </c>
      <c r="AD29" s="71">
        <v>32454.455000000002</v>
      </c>
      <c r="AE29" s="71">
        <v>32869.322999999997</v>
      </c>
      <c r="AF29" s="35">
        <f t="shared" si="8"/>
        <v>519.39999999999986</v>
      </c>
      <c r="AG29" s="160" t="s">
        <v>392</v>
      </c>
      <c r="AH29" s="161">
        <f t="shared" si="2"/>
        <v>5.3307736929689868</v>
      </c>
      <c r="AI29" s="199">
        <f t="shared" si="9"/>
        <v>3.3073227354432511E-3</v>
      </c>
      <c r="AJ29" s="199">
        <f t="shared" si="10"/>
        <v>4.1884988331479913E-3</v>
      </c>
      <c r="AK29" s="161">
        <f t="shared" si="11"/>
        <v>31.624264</v>
      </c>
      <c r="AL29" s="166">
        <f t="shared" si="3"/>
        <v>4.1884988331479913E-3</v>
      </c>
      <c r="AM29" s="167">
        <f t="shared" si="4"/>
        <v>9.9915606293470525</v>
      </c>
      <c r="AN29" s="164">
        <f t="shared" si="5"/>
        <v>0</v>
      </c>
      <c r="AO29" s="196">
        <f t="shared" si="12"/>
        <v>80.522425198970197</v>
      </c>
      <c r="AP29" s="84">
        <f t="shared" si="13"/>
        <v>6.9468826656284991E-3</v>
      </c>
      <c r="AQ29" s="192">
        <f t="shared" si="14"/>
        <v>0.25464624324124863</v>
      </c>
    </row>
    <row r="30" spans="1:43" x14ac:dyDescent="0.3">
      <c r="A30" s="24">
        <v>241</v>
      </c>
      <c r="B30" s="25" t="s">
        <v>249</v>
      </c>
      <c r="E30" s="105">
        <v>211529</v>
      </c>
      <c r="F30" s="46">
        <v>6614</v>
      </c>
      <c r="G30" s="105">
        <v>742822</v>
      </c>
      <c r="H30" s="46">
        <v>258837</v>
      </c>
      <c r="I30" s="84">
        <f t="shared" si="0"/>
        <v>0.1862272038629717</v>
      </c>
      <c r="J30" s="85">
        <f t="shared" si="1"/>
        <v>0.99787559540556936</v>
      </c>
      <c r="K30" s="30">
        <v>241</v>
      </c>
      <c r="L30" s="34" t="s">
        <v>249</v>
      </c>
      <c r="M30" s="34">
        <v>1</v>
      </c>
      <c r="N30" s="191">
        <v>211.07962682054469</v>
      </c>
      <c r="O30" s="191">
        <v>733.80349268254349</v>
      </c>
      <c r="P30" s="191">
        <v>189.0494604640611</v>
      </c>
      <c r="Q30" s="100">
        <f>0.001*SUM(C30:D30,F30,H30)+SUM(N30:P30)+IF(S29&gt;0,U29*R29/S29)</f>
        <v>1425.4147326151242</v>
      </c>
      <c r="V30" s="75" t="s">
        <v>535</v>
      </c>
      <c r="W30" s="89" t="s">
        <v>477</v>
      </c>
      <c r="X30" s="90"/>
      <c r="Y30" s="90">
        <v>784</v>
      </c>
      <c r="Z30" s="71">
        <v>9154.3019999999997</v>
      </c>
      <c r="AA30" s="71">
        <v>9269.6119999999992</v>
      </c>
      <c r="AB30" s="71">
        <v>9400.1450000000004</v>
      </c>
      <c r="AC30" s="71">
        <v>9541.6149999999998</v>
      </c>
      <c r="AD30" s="71">
        <v>9682.0879999999997</v>
      </c>
      <c r="AE30" s="71">
        <v>9813.17</v>
      </c>
      <c r="AF30" s="35">
        <f t="shared" si="8"/>
        <v>540.59999999999991</v>
      </c>
      <c r="AG30" s="160" t="s">
        <v>535</v>
      </c>
      <c r="AH30" s="161">
        <f t="shared" si="2"/>
        <v>5.2265682000798765</v>
      </c>
      <c r="AI30" s="199">
        <f t="shared" si="9"/>
        <v>3.2426714829909497E-3</v>
      </c>
      <c r="AJ30" s="199">
        <f t="shared" si="10"/>
        <v>1.2450090969365144E-3</v>
      </c>
      <c r="AK30" s="161">
        <f t="shared" si="11"/>
        <v>9.4001450000000002</v>
      </c>
      <c r="AL30" s="166">
        <f t="shared" si="3"/>
        <v>1.2450090969365144E-3</v>
      </c>
      <c r="AM30" s="167">
        <f t="shared" si="4"/>
        <v>2.9699384843281584</v>
      </c>
      <c r="AN30" s="164">
        <f t="shared" si="5"/>
        <v>-2.2566297157517181</v>
      </c>
      <c r="AO30" s="196">
        <f t="shared" si="12"/>
        <v>286.19309313192258</v>
      </c>
      <c r="AP30" s="84">
        <f t="shared" si="13"/>
        <v>7.3391606010884463E-3</v>
      </c>
      <c r="AQ30" s="192">
        <f t="shared" si="14"/>
        <v>0.26902565734385764</v>
      </c>
    </row>
    <row r="31" spans="1:43" x14ac:dyDescent="0.3">
      <c r="A31" s="24">
        <v>57</v>
      </c>
      <c r="B31" s="25" t="s">
        <v>65</v>
      </c>
      <c r="C31" s="105">
        <v>15238</v>
      </c>
      <c r="D31" s="46">
        <v>0</v>
      </c>
      <c r="E31" s="105">
        <v>807408</v>
      </c>
      <c r="F31" s="46">
        <v>27</v>
      </c>
      <c r="G31" s="105">
        <v>499240</v>
      </c>
      <c r="H31" s="46">
        <v>0</v>
      </c>
      <c r="I31" s="84">
        <f t="shared" si="0"/>
        <v>1.9835842819006117E-5</v>
      </c>
      <c r="J31" s="85">
        <f t="shared" si="1"/>
        <v>0.9977729148873492</v>
      </c>
      <c r="K31" s="30">
        <v>57</v>
      </c>
      <c r="L31" s="34" t="s">
        <v>65</v>
      </c>
      <c r="M31" s="34">
        <v>1</v>
      </c>
      <c r="N31" s="191">
        <v>805.60983366336484</v>
      </c>
      <c r="O31" s="191">
        <v>493.20882018527794</v>
      </c>
      <c r="P31" s="191">
        <v>41.306957271608752</v>
      </c>
      <c r="Q31" s="100">
        <f>0.001*SUM(C31:D31,F31,H31)+SUM(N31:P31)+IF(S31&gt;0,U31*R31/S31)</f>
        <v>1361.1723104666569</v>
      </c>
      <c r="R31" s="86">
        <v>20</v>
      </c>
      <c r="S31" s="86">
        <f>20+133</f>
        <v>153</v>
      </c>
      <c r="T31" s="87" t="s">
        <v>517</v>
      </c>
      <c r="U31" s="86">
        <v>44.230000000000004</v>
      </c>
      <c r="V31" s="75" t="s">
        <v>328</v>
      </c>
      <c r="W31" s="89" t="s">
        <v>562</v>
      </c>
      <c r="X31" s="90"/>
      <c r="Y31" s="90">
        <v>408</v>
      </c>
      <c r="Z31" s="71">
        <v>25243.917000000001</v>
      </c>
      <c r="AA31" s="71">
        <v>25368.62</v>
      </c>
      <c r="AB31" s="71">
        <v>25490.965</v>
      </c>
      <c r="AC31" s="71">
        <v>25610.671999999999</v>
      </c>
      <c r="AD31" s="71">
        <v>25727.407999999999</v>
      </c>
      <c r="AE31" s="71">
        <v>25840.863000000001</v>
      </c>
      <c r="AF31" s="35">
        <f t="shared" si="8"/>
        <v>561.79999999999995</v>
      </c>
      <c r="AG31" s="160" t="s">
        <v>328</v>
      </c>
      <c r="AH31" s="161">
        <f t="shared" si="2"/>
        <v>4.9910105107880911</v>
      </c>
      <c r="AI31" s="199">
        <f t="shared" si="9"/>
        <v>3.0965265993072276E-3</v>
      </c>
      <c r="AJ31" s="199">
        <f t="shared" si="10"/>
        <v>3.376169550011228E-3</v>
      </c>
      <c r="AK31" s="161">
        <f t="shared" si="11"/>
        <v>25.490964999999999</v>
      </c>
      <c r="AL31" s="166">
        <f t="shared" si="3"/>
        <v>3.3761695500112284E-3</v>
      </c>
      <c r="AM31" s="167">
        <f t="shared" si="4"/>
        <v>8.0537691659184141</v>
      </c>
      <c r="AN31" s="164">
        <f t="shared" si="5"/>
        <v>0</v>
      </c>
      <c r="AO31" s="196">
        <f t="shared" si="12"/>
        <v>19.805739043592872</v>
      </c>
      <c r="AP31" s="84">
        <f t="shared" si="13"/>
        <v>1.3773046678930902E-3</v>
      </c>
      <c r="AQ31" s="192">
        <f t="shared" si="14"/>
        <v>5.048674007593594E-2</v>
      </c>
    </row>
    <row r="32" spans="1:43" x14ac:dyDescent="0.3">
      <c r="A32" s="24">
        <v>208</v>
      </c>
      <c r="B32" s="25" t="s">
        <v>216</v>
      </c>
      <c r="C32" s="105">
        <v>1099</v>
      </c>
      <c r="D32" s="46">
        <v>3694</v>
      </c>
      <c r="E32" s="105">
        <v>169550</v>
      </c>
      <c r="F32" s="46">
        <v>120639</v>
      </c>
      <c r="G32" s="105">
        <v>307574</v>
      </c>
      <c r="H32" s="46">
        <v>601665</v>
      </c>
      <c r="I32" s="84">
        <f t="shared" si="0"/>
        <v>0.57604098979723506</v>
      </c>
      <c r="J32" s="85">
        <f t="shared" si="1"/>
        <v>0.99782097745694909</v>
      </c>
      <c r="K32" s="30">
        <v>208</v>
      </c>
      <c r="L32" s="34" t="s">
        <v>216</v>
      </c>
      <c r="M32" s="34">
        <v>1</v>
      </c>
      <c r="N32" s="191">
        <v>169.18054672782571</v>
      </c>
      <c r="O32" s="191">
        <v>306.86830336856269</v>
      </c>
      <c r="P32" s="191">
        <v>51.39595679857544</v>
      </c>
      <c r="Q32" s="100">
        <f>0.001*SUM(C32:D32,F32,H32)+SUM(N32:P32)+IF(S31&gt;0,U31*R31/S31)</f>
        <v>1260.3235062413692</v>
      </c>
      <c r="V32" s="75" t="str">
        <f>W32</f>
        <v>Singapore</v>
      </c>
      <c r="W32" s="89" t="s">
        <v>447</v>
      </c>
      <c r="X32" s="90"/>
      <c r="Y32" s="90">
        <v>702</v>
      </c>
      <c r="Z32" s="71">
        <v>5535.2619999999997</v>
      </c>
      <c r="AA32" s="71">
        <v>5622.4549999999999</v>
      </c>
      <c r="AB32" s="71">
        <v>5708.8440000000001</v>
      </c>
      <c r="AC32" s="71">
        <v>5791.9009999999998</v>
      </c>
      <c r="AD32" s="71">
        <v>5868.1040000000003</v>
      </c>
      <c r="AE32" s="71">
        <v>5935.0529999999999</v>
      </c>
      <c r="AF32" s="35">
        <f t="shared" si="8"/>
        <v>583</v>
      </c>
      <c r="AG32" s="160" t="s">
        <v>447</v>
      </c>
      <c r="AH32" s="161">
        <f t="shared" si="2"/>
        <v>4.6212282003352287</v>
      </c>
      <c r="AI32" s="199">
        <f t="shared" si="9"/>
        <v>2.867105972403004E-3</v>
      </c>
      <c r="AJ32" s="199">
        <f t="shared" si="10"/>
        <v>7.5611202944118828E-4</v>
      </c>
      <c r="AK32" s="161">
        <f t="shared" si="11"/>
        <v>5.708844</v>
      </c>
      <c r="AL32" s="166">
        <f t="shared" si="3"/>
        <v>7.5611202944118828E-4</v>
      </c>
      <c r="AM32" s="167">
        <f t="shared" si="4"/>
        <v>1.8036865917095857</v>
      </c>
      <c r="AN32" s="164">
        <f t="shared" si="5"/>
        <v>-2.8175416086256431</v>
      </c>
      <c r="AO32" s="196">
        <f t="shared" si="12"/>
        <v>264.61198417364159</v>
      </c>
      <c r="AP32" s="84">
        <f t="shared" si="13"/>
        <v>4.1210736402378283E-3</v>
      </c>
      <c r="AQ32" s="192">
        <f t="shared" si="14"/>
        <v>0.15106285381777887</v>
      </c>
    </row>
    <row r="33" spans="1:43" x14ac:dyDescent="0.3">
      <c r="A33" s="24">
        <v>21</v>
      </c>
      <c r="B33" s="25" t="s">
        <v>29</v>
      </c>
      <c r="G33" s="105">
        <v>386767</v>
      </c>
      <c r="H33" s="46">
        <v>180</v>
      </c>
      <c r="I33" s="84">
        <f t="shared" si="0"/>
        <v>1.4494368259860603E-4</v>
      </c>
      <c r="J33" s="85" t="str">
        <f t="shared" si="1"/>
        <v/>
      </c>
      <c r="K33" s="30">
        <v>21</v>
      </c>
      <c r="L33" s="34" t="s">
        <v>29</v>
      </c>
      <c r="M33" s="34">
        <v>1</v>
      </c>
      <c r="N33" s="191">
        <v>607.37810036674387</v>
      </c>
      <c r="O33" s="191">
        <v>450.82962442922667</v>
      </c>
      <c r="P33" s="191">
        <v>49.357737028488415</v>
      </c>
      <c r="Q33" s="100">
        <f>0.001*SUM(C33:D33,F33,H33)+SUM(N33:P33)+IF(S33&gt;0,U33*R33/S33)</f>
        <v>1241.8616442806672</v>
      </c>
      <c r="R33" s="86">
        <v>23839</v>
      </c>
      <c r="S33" s="86">
        <f>1717+15715+23839+6629+4194+72300+3110+3893+6040+5719+572818+2008+9007+172662+30490</f>
        <v>930141</v>
      </c>
      <c r="T33" s="87" t="s">
        <v>507</v>
      </c>
      <c r="U33" s="86">
        <v>5232.8940000000002</v>
      </c>
      <c r="V33" s="75" t="str">
        <f>W33</f>
        <v>Belarus</v>
      </c>
      <c r="W33" s="89" t="s">
        <v>295</v>
      </c>
      <c r="X33" s="90"/>
      <c r="Y33" s="90">
        <v>112</v>
      </c>
      <c r="Z33" s="71">
        <v>9485.7720000000008</v>
      </c>
      <c r="AA33" s="71">
        <v>9480.0419999999995</v>
      </c>
      <c r="AB33" s="71">
        <v>9468.3379999999997</v>
      </c>
      <c r="AC33" s="71">
        <v>9452.1129999999994</v>
      </c>
      <c r="AD33" s="71">
        <v>9433.8739999999998</v>
      </c>
      <c r="AE33" s="71">
        <v>9415.4310000000005</v>
      </c>
      <c r="AF33" s="35">
        <f t="shared" si="8"/>
        <v>604.20000000000005</v>
      </c>
      <c r="AG33" s="160" t="s">
        <v>295</v>
      </c>
      <c r="AH33" s="161">
        <f t="shared" si="2"/>
        <v>4.5535340910839226</v>
      </c>
      <c r="AI33" s="199">
        <f t="shared" si="9"/>
        <v>2.8251071408116877E-3</v>
      </c>
      <c r="AJ33" s="199">
        <f t="shared" si="10"/>
        <v>1.2540409688222556E-3</v>
      </c>
      <c r="AK33" s="161">
        <f t="shared" si="11"/>
        <v>9.4683379999999993</v>
      </c>
      <c r="AL33" s="166">
        <f t="shared" si="3"/>
        <v>1.2540409688222558E-3</v>
      </c>
      <c r="AM33" s="167">
        <f t="shared" si="4"/>
        <v>2.9914837918805199</v>
      </c>
      <c r="AN33" s="164">
        <f t="shared" si="5"/>
        <v>-1.5620502992034027</v>
      </c>
      <c r="AO33" s="196">
        <f t="shared" si="12"/>
        <v>63.741991143661643</v>
      </c>
      <c r="AP33" s="84">
        <f t="shared" si="13"/>
        <v>1.6464633533670697E-3</v>
      </c>
      <c r="AQ33" s="192">
        <f t="shared" si="14"/>
        <v>6.0353071694119492E-2</v>
      </c>
    </row>
    <row r="34" spans="1:43" x14ac:dyDescent="0.3">
      <c r="A34" s="24">
        <v>169</v>
      </c>
      <c r="B34" s="25" t="s">
        <v>178</v>
      </c>
      <c r="E34" s="105">
        <v>174957</v>
      </c>
      <c r="F34" s="46">
        <v>3732</v>
      </c>
      <c r="G34" s="105">
        <v>818226</v>
      </c>
      <c r="H34" s="46">
        <v>4793</v>
      </c>
      <c r="I34" s="84">
        <f t="shared" si="0"/>
        <v>6.9407068056048342E-3</v>
      </c>
      <c r="J34" s="85">
        <f t="shared" si="1"/>
        <v>1.3260216415470141</v>
      </c>
      <c r="K34" s="30">
        <v>169</v>
      </c>
      <c r="L34" s="34" t="s">
        <v>178</v>
      </c>
      <c r="M34" s="34">
        <v>1</v>
      </c>
      <c r="N34" s="191">
        <v>231.99676834014093</v>
      </c>
      <c r="O34" s="191">
        <v>805.74461922498608</v>
      </c>
      <c r="P34" s="191">
        <v>152.37592337412067</v>
      </c>
      <c r="Q34" s="100">
        <f>0.001*SUM(C34:D34,F34,H34)+SUM(N34:P34)+IF(S34&gt;0,U34*R34/S34)</f>
        <v>1228.2610746668913</v>
      </c>
      <c r="R34" s="86">
        <f>5162+232</f>
        <v>5394</v>
      </c>
      <c r="S34" s="86">
        <f>980+5394</f>
        <v>6374</v>
      </c>
      <c r="T34" s="87" t="s">
        <v>512</v>
      </c>
      <c r="U34" s="86">
        <f>28+7</f>
        <v>35</v>
      </c>
      <c r="V34" s="75" t="str">
        <f>W34</f>
        <v>Pakistan</v>
      </c>
      <c r="W34" s="89" t="s">
        <v>418</v>
      </c>
      <c r="X34" s="90"/>
      <c r="Y34" s="90">
        <v>586</v>
      </c>
      <c r="Z34" s="71">
        <v>189380.51300000001</v>
      </c>
      <c r="AA34" s="71">
        <v>193203.476</v>
      </c>
      <c r="AB34" s="71">
        <v>197015.95499999999</v>
      </c>
      <c r="AC34" s="71">
        <v>200813.818</v>
      </c>
      <c r="AD34" s="71">
        <v>204596.44200000001</v>
      </c>
      <c r="AE34" s="71">
        <v>208362.334</v>
      </c>
      <c r="AF34" s="35">
        <f t="shared" si="8"/>
        <v>625.40000000000009</v>
      </c>
      <c r="AG34" s="160" t="s">
        <v>418</v>
      </c>
      <c r="AH34" s="161">
        <f t="shared" si="2"/>
        <v>4.5036648824810905</v>
      </c>
      <c r="AI34" s="199">
        <f t="shared" si="9"/>
        <v>2.7941672478598921E-3</v>
      </c>
      <c r="AJ34" s="199">
        <f t="shared" si="10"/>
        <v>2.6093922616793139E-2</v>
      </c>
      <c r="AK34" s="161">
        <f t="shared" si="11"/>
        <v>197.01595499999999</v>
      </c>
      <c r="AL34" s="166">
        <f t="shared" si="3"/>
        <v>2.6093922616793139E-2</v>
      </c>
      <c r="AM34" s="167">
        <f t="shared" si="4"/>
        <v>62.246408622544081</v>
      </c>
      <c r="AN34" s="164">
        <f t="shared" si="5"/>
        <v>0</v>
      </c>
      <c r="AO34" s="196">
        <f t="shared" si="12"/>
        <v>9.4886686953498831</v>
      </c>
      <c r="AP34" s="84">
        <f t="shared" si="13"/>
        <v>5.0998731207750657E-3</v>
      </c>
      <c r="AQ34" s="192">
        <f t="shared" si="14"/>
        <v>0.18694191246929609</v>
      </c>
    </row>
    <row r="35" spans="1:43" s="1" customFormat="1" x14ac:dyDescent="0.3">
      <c r="A35" s="21">
        <v>277</v>
      </c>
      <c r="B35" s="22" t="s">
        <v>531</v>
      </c>
      <c r="C35" s="128">
        <f t="shared" ref="C35:H35" si="17">C$3-C$279</f>
        <v>7932197</v>
      </c>
      <c r="D35" s="129">
        <f t="shared" si="17"/>
        <v>118389</v>
      </c>
      <c r="E35" s="128">
        <f t="shared" si="17"/>
        <v>29721265</v>
      </c>
      <c r="F35" s="129">
        <f t="shared" si="17"/>
        <v>627406</v>
      </c>
      <c r="G35" s="128">
        <f t="shared" si="17"/>
        <v>14220980</v>
      </c>
      <c r="H35" s="129">
        <f t="shared" si="17"/>
        <v>847498</v>
      </c>
      <c r="I35" s="130">
        <f t="shared" si="0"/>
        <v>4.8457113859270373E-2</v>
      </c>
      <c r="K35" s="27">
        <v>277</v>
      </c>
      <c r="L35" s="28" t="s">
        <v>531</v>
      </c>
      <c r="M35" s="28">
        <v>1.5</v>
      </c>
      <c r="N35" s="189">
        <f>N$3-N$279</f>
        <v>9989.80977305946</v>
      </c>
      <c r="O35" s="189">
        <f>O$3-O$279</f>
        <v>15739.354131424625</v>
      </c>
      <c r="P35" s="189">
        <f>P$3-P$279</f>
        <v>3357.4637402084154</v>
      </c>
      <c r="Q35" s="128">
        <f>Q$3-Q$279</f>
        <v>32880.47663398314</v>
      </c>
      <c r="R35" s="131"/>
      <c r="S35" s="131"/>
      <c r="T35" s="132"/>
      <c r="U35" s="131"/>
      <c r="V35" s="133" t="s">
        <v>615</v>
      </c>
      <c r="W35" s="134"/>
      <c r="X35" s="135"/>
      <c r="Y35" s="135"/>
      <c r="Z35" s="128">
        <f t="shared" ref="Z35:AE35" si="18">Z$3-Z$279</f>
        <v>2001556.4229999958</v>
      </c>
      <c r="AA35" s="128">
        <f t="shared" si="18"/>
        <v>2042165.1700000018</v>
      </c>
      <c r="AB35" s="128">
        <f t="shared" si="18"/>
        <v>2083124.9479999989</v>
      </c>
      <c r="AC35" s="128">
        <f t="shared" si="18"/>
        <v>2124498.7850000001</v>
      </c>
      <c r="AD35" s="128">
        <f t="shared" si="18"/>
        <v>2166393.7579999957</v>
      </c>
      <c r="AE35" s="128">
        <f t="shared" si="18"/>
        <v>2208878.1399999969</v>
      </c>
      <c r="AF35" s="35">
        <f t="shared" si="8"/>
        <v>646.60000000000014</v>
      </c>
      <c r="AG35" s="169" t="s">
        <v>531</v>
      </c>
      <c r="AH35" s="170">
        <f t="shared" si="2"/>
        <v>120.56284367382598</v>
      </c>
      <c r="AI35" s="199">
        <f t="shared" si="9"/>
        <v>7.4799692670888054E-2</v>
      </c>
      <c r="AJ35" s="199">
        <f t="shared" si="10"/>
        <v>0.27590101113497739</v>
      </c>
      <c r="AK35" s="161">
        <f t="shared" si="11"/>
        <v>2083.1249479999988</v>
      </c>
      <c r="AL35" s="162">
        <f t="shared" si="3"/>
        <v>0.27590101113497739</v>
      </c>
      <c r="AM35" s="163">
        <f t="shared" si="4"/>
        <v>658.15505513258472</v>
      </c>
      <c r="AN35" s="164">
        <f t="shared" si="5"/>
        <v>0</v>
      </c>
      <c r="AO35" s="196">
        <f t="shared" si="12"/>
        <v>20.295973793909624</v>
      </c>
      <c r="AP35" s="84">
        <f t="shared" si="13"/>
        <v>0.11533945733439638</v>
      </c>
      <c r="AQ35" s="192">
        <f t="shared" si="14"/>
        <v>4.2279049354047329</v>
      </c>
    </row>
    <row r="36" spans="1:43" x14ac:dyDescent="0.3">
      <c r="A36" s="24">
        <v>92</v>
      </c>
      <c r="B36" s="25" t="s">
        <v>100</v>
      </c>
      <c r="C36" s="105">
        <v>7414471</v>
      </c>
      <c r="D36" s="46">
        <v>0</v>
      </c>
      <c r="G36" s="105">
        <v>5349714</v>
      </c>
      <c r="H36" s="46">
        <v>184007</v>
      </c>
      <c r="I36" s="84">
        <f t="shared" si="0"/>
        <v>8.0530065749642062E-3</v>
      </c>
      <c r="J36" s="85" t="str">
        <f t="shared" ref="J36:J98" si="19">IF(E36*N36&gt;0,1000*N36/E36,"")</f>
        <v/>
      </c>
      <c r="K36" s="30">
        <v>92</v>
      </c>
      <c r="L36" s="34" t="s">
        <v>100</v>
      </c>
      <c r="M36" s="34">
        <v>2</v>
      </c>
      <c r="N36" s="191">
        <v>8476.4504934008401</v>
      </c>
      <c r="O36" s="191">
        <v>6120.018168589495</v>
      </c>
      <c r="P36" s="191">
        <v>654.53176412381026</v>
      </c>
      <c r="Q36" s="100">
        <f>0.001*SUM(C36:D36,F36,H36)+SUM(N36:P36)+IF(S36&gt;0,U36*R36/S36)</f>
        <v>22849.478426114147</v>
      </c>
      <c r="T36" s="93"/>
      <c r="V36" s="75" t="str">
        <f t="shared" ref="V36:V45" si="20">W36</f>
        <v>Germany</v>
      </c>
      <c r="W36" s="89" t="s">
        <v>350</v>
      </c>
      <c r="X36" s="90"/>
      <c r="Y36" s="90">
        <v>276</v>
      </c>
      <c r="Z36" s="71">
        <v>81707.789000000004</v>
      </c>
      <c r="AA36" s="71">
        <v>81914.672000000006</v>
      </c>
      <c r="AB36" s="71">
        <v>82114.224000000002</v>
      </c>
      <c r="AC36" s="71">
        <v>82293.456999999995</v>
      </c>
      <c r="AD36" s="71">
        <v>82438.638999999996</v>
      </c>
      <c r="AE36" s="71">
        <v>82540.45</v>
      </c>
      <c r="AF36" s="35"/>
      <c r="AG36" s="160" t="s">
        <v>350</v>
      </c>
      <c r="AH36" s="161">
        <f t="shared" ref="AH36:AH67" si="21">Q36*0.0036667</f>
        <v>83.78218254503274</v>
      </c>
      <c r="AI36" s="199">
        <f t="shared" si="9"/>
        <v>5.1980206460783919E-2</v>
      </c>
      <c r="AJ36" s="199">
        <f t="shared" si="10"/>
        <v>1.0875678605796258E-2</v>
      </c>
      <c r="AK36" s="161">
        <f t="shared" si="11"/>
        <v>82.114224000000007</v>
      </c>
      <c r="AL36" s="166">
        <f t="shared" si="3"/>
        <v>1.0875678605796258E-2</v>
      </c>
      <c r="AM36" s="167">
        <f t="shared" si="4"/>
        <v>25.943662993320096</v>
      </c>
      <c r="AN36" s="164"/>
      <c r="AO36" s="196">
        <f t="shared" si="12"/>
        <v>100.7107463517638</v>
      </c>
      <c r="AP36" s="84">
        <f t="shared" si="13"/>
        <v>2.2560405306239817E-2</v>
      </c>
      <c r="AQ36" s="192">
        <f t="shared" si="14"/>
        <v>0.82697847851359174</v>
      </c>
    </row>
    <row r="37" spans="1:43" x14ac:dyDescent="0.3">
      <c r="A37" s="24">
        <v>242</v>
      </c>
      <c r="B37" s="25" t="s">
        <v>250</v>
      </c>
      <c r="C37" s="105">
        <v>11897514</v>
      </c>
      <c r="D37" s="46">
        <v>50151</v>
      </c>
      <c r="E37" s="105">
        <v>5047446</v>
      </c>
      <c r="F37" s="46">
        <v>154510</v>
      </c>
      <c r="G37" s="105">
        <v>3555853</v>
      </c>
      <c r="H37" s="46">
        <v>253920</v>
      </c>
      <c r="I37" s="84">
        <f t="shared" si="0"/>
        <v>2.1336039660508999E-2</v>
      </c>
      <c r="J37" s="85">
        <f t="shared" si="19"/>
        <v>1.0002142760459447</v>
      </c>
      <c r="K37" s="30">
        <v>242</v>
      </c>
      <c r="L37" s="34" t="s">
        <v>250</v>
      </c>
      <c r="M37" s="34">
        <v>2</v>
      </c>
      <c r="N37" s="191">
        <v>5048.5275467709989</v>
      </c>
      <c r="O37" s="191">
        <v>3759.5085137830915</v>
      </c>
      <c r="P37" s="191">
        <v>329.1266994035953</v>
      </c>
      <c r="Q37" s="100">
        <f>0.001*SUM(C37:D37,F37,H37)+SUM(N37:P37)+IF(S36&gt;0,U36*R36/S36)</f>
        <v>21493.257759957687</v>
      </c>
      <c r="T37" s="87" t="s">
        <v>518</v>
      </c>
      <c r="V37" s="75" t="str">
        <f t="shared" si="20"/>
        <v>United Kingdom</v>
      </c>
      <c r="W37" s="89" t="s">
        <v>478</v>
      </c>
      <c r="X37" s="90"/>
      <c r="Y37" s="90">
        <v>826</v>
      </c>
      <c r="Z37" s="71">
        <v>65397.08</v>
      </c>
      <c r="AA37" s="71">
        <v>65788.573999999993</v>
      </c>
      <c r="AB37" s="71">
        <v>66181.585000000006</v>
      </c>
      <c r="AC37" s="71">
        <v>66573.504000000001</v>
      </c>
      <c r="AD37" s="71">
        <v>66959.016000000003</v>
      </c>
      <c r="AE37" s="71">
        <v>67334.207999999999</v>
      </c>
      <c r="AF37" s="35"/>
      <c r="AG37" s="160" t="s">
        <v>478</v>
      </c>
      <c r="AH37" s="161">
        <f t="shared" si="21"/>
        <v>78.809328228436854</v>
      </c>
      <c r="AI37" s="199">
        <f t="shared" si="9"/>
        <v>4.8894944341512717E-2</v>
      </c>
      <c r="AJ37" s="199">
        <f t="shared" si="10"/>
        <v>8.7654685512486442E-3</v>
      </c>
      <c r="AK37" s="161">
        <f t="shared" si="11"/>
        <v>66.181585000000013</v>
      </c>
      <c r="AL37" s="166">
        <f t="shared" si="3"/>
        <v>8.7654685512486442E-3</v>
      </c>
      <c r="AM37" s="167">
        <f t="shared" si="4"/>
        <v>20.909808970535586</v>
      </c>
      <c r="AN37" s="164"/>
      <c r="AO37" s="196">
        <f t="shared" si="12"/>
        <v>66.409947942626971</v>
      </c>
      <c r="AP37" s="84">
        <f t="shared" si="13"/>
        <v>1.1990105209463139E-2</v>
      </c>
      <c r="AQ37" s="192">
        <f t="shared" si="14"/>
        <v>0.4395115614610543</v>
      </c>
    </row>
    <row r="38" spans="1:43" x14ac:dyDescent="0.3">
      <c r="A38" s="24">
        <v>83</v>
      </c>
      <c r="B38" s="25" t="s">
        <v>91</v>
      </c>
      <c r="C38" s="105">
        <v>3775271</v>
      </c>
      <c r="D38" s="46">
        <v>13865</v>
      </c>
      <c r="E38" s="105">
        <v>3457758</v>
      </c>
      <c r="F38" s="46">
        <v>121899</v>
      </c>
      <c r="G38" s="105">
        <v>2464120</v>
      </c>
      <c r="H38" s="46">
        <v>153717</v>
      </c>
      <c r="I38" s="84">
        <f t="shared" si="0"/>
        <v>2.731632682013516E-2</v>
      </c>
      <c r="J38" s="85">
        <f t="shared" si="19"/>
        <v>1.0031092140411291</v>
      </c>
      <c r="K38" s="30">
        <v>83</v>
      </c>
      <c r="L38" s="34" t="s">
        <v>91</v>
      </c>
      <c r="M38" s="34">
        <v>2</v>
      </c>
      <c r="N38" s="191">
        <v>3468.5089097244263</v>
      </c>
      <c r="O38" s="191">
        <v>2776.2818976500707</v>
      </c>
      <c r="P38" s="191">
        <v>287.81905266227795</v>
      </c>
      <c r="Q38" s="100">
        <f>0.001*SUM(C38:D38,F38,H38)+SUM(N38:P38)+IF(S38&gt;0,U38*R38/S38)</f>
        <v>10597.361860036775</v>
      </c>
      <c r="V38" s="75" t="str">
        <f t="shared" si="20"/>
        <v>France</v>
      </c>
      <c r="W38" s="89" t="s">
        <v>345</v>
      </c>
      <c r="X38" s="90"/>
      <c r="Y38" s="90">
        <v>250</v>
      </c>
      <c r="Z38" s="71">
        <v>64457.201000000001</v>
      </c>
      <c r="AA38" s="71">
        <v>64720.69</v>
      </c>
      <c r="AB38" s="71">
        <v>64979.548000000003</v>
      </c>
      <c r="AC38" s="71">
        <v>65233.271000000001</v>
      </c>
      <c r="AD38" s="71">
        <v>65480.71</v>
      </c>
      <c r="AE38" s="71">
        <v>65721.164999999994</v>
      </c>
      <c r="AF38" s="35"/>
      <c r="AG38" s="160" t="s">
        <v>345</v>
      </c>
      <c r="AH38" s="161">
        <f t="shared" si="21"/>
        <v>38.857346732196845</v>
      </c>
      <c r="AI38" s="199">
        <f t="shared" si="9"/>
        <v>2.4107905097509416E-2</v>
      </c>
      <c r="AJ38" s="199">
        <f t="shared" si="10"/>
        <v>8.6062638794213182E-3</v>
      </c>
      <c r="AK38" s="161">
        <f t="shared" si="11"/>
        <v>64.979548000000008</v>
      </c>
      <c r="AL38" s="166">
        <f t="shared" si="3"/>
        <v>8.6062638794213164E-3</v>
      </c>
      <c r="AM38" s="167">
        <f t="shared" si="4"/>
        <v>20.530030153731545</v>
      </c>
      <c r="AN38" s="164"/>
      <c r="AO38" s="196">
        <f t="shared" si="12"/>
        <v>57.606957359607698</v>
      </c>
      <c r="AP38" s="84">
        <f t="shared" si="13"/>
        <v>1.0211847339973218E-2</v>
      </c>
      <c r="AQ38" s="192">
        <f t="shared" si="14"/>
        <v>0.37432740508825818</v>
      </c>
    </row>
    <row r="39" spans="1:43" x14ac:dyDescent="0.3">
      <c r="A39" s="24">
        <v>179</v>
      </c>
      <c r="B39" s="25" t="s">
        <v>187</v>
      </c>
      <c r="C39" s="105">
        <v>1850316</v>
      </c>
      <c r="D39" s="46">
        <v>1639</v>
      </c>
      <c r="E39" s="105">
        <v>2918838</v>
      </c>
      <c r="F39" s="46">
        <v>4218</v>
      </c>
      <c r="G39" s="105">
        <v>2190943</v>
      </c>
      <c r="H39" s="46">
        <v>12388</v>
      </c>
      <c r="I39" s="84">
        <f t="shared" si="0"/>
        <v>2.4836717694322868E-3</v>
      </c>
      <c r="J39" s="85">
        <f t="shared" si="19"/>
        <v>0.99856106812352452</v>
      </c>
      <c r="K39" s="30">
        <v>179</v>
      </c>
      <c r="L39" s="34" t="s">
        <v>187</v>
      </c>
      <c r="M39" s="34">
        <v>2</v>
      </c>
      <c r="N39" s="191">
        <v>2914.6379909595321</v>
      </c>
      <c r="O39" s="191">
        <v>2300.920124779449</v>
      </c>
      <c r="P39" s="191">
        <v>261.85961806545151</v>
      </c>
      <c r="Q39" s="100">
        <f>0.001*SUM(C39:D39,F39,H39)+SUM(N39:P39)+IF(S39&gt;0,U39*R39/S39)</f>
        <v>7345.9787338044316</v>
      </c>
      <c r="V39" s="75" t="str">
        <f t="shared" si="20"/>
        <v>Poland</v>
      </c>
      <c r="W39" s="89" t="s">
        <v>426</v>
      </c>
      <c r="X39" s="90"/>
      <c r="Y39" s="90">
        <v>616</v>
      </c>
      <c r="Z39" s="71">
        <v>38265.226000000002</v>
      </c>
      <c r="AA39" s="71">
        <v>38224.410000000003</v>
      </c>
      <c r="AB39" s="71">
        <v>38170.712</v>
      </c>
      <c r="AC39" s="71">
        <v>38104.832000000002</v>
      </c>
      <c r="AD39" s="71">
        <v>38028.277999999998</v>
      </c>
      <c r="AE39" s="71">
        <v>37942.231</v>
      </c>
      <c r="AF39" s="35"/>
      <c r="AG39" s="160" t="s">
        <v>426</v>
      </c>
      <c r="AH39" s="161">
        <f t="shared" si="21"/>
        <v>26.935500223240712</v>
      </c>
      <c r="AI39" s="199">
        <f t="shared" si="9"/>
        <v>1.6711343870470144E-2</v>
      </c>
      <c r="AJ39" s="199">
        <f t="shared" si="10"/>
        <v>5.0555479385204988E-3</v>
      </c>
      <c r="AK39" s="161">
        <f t="shared" si="11"/>
        <v>38.170712000000002</v>
      </c>
      <c r="AL39" s="166">
        <f t="shared" si="3"/>
        <v>5.0555479385204988E-3</v>
      </c>
      <c r="AM39" s="167">
        <f t="shared" si="4"/>
        <v>12.05988487869141</v>
      </c>
      <c r="AN39" s="164"/>
      <c r="AO39" s="196">
        <f t="shared" si="12"/>
        <v>84.323938478677164</v>
      </c>
      <c r="AP39" s="84">
        <f t="shared" si="13"/>
        <v>8.7807949139514351E-3</v>
      </c>
      <c r="AQ39" s="192">
        <f t="shared" si="14"/>
        <v>0.32187047703753041</v>
      </c>
    </row>
    <row r="40" spans="1:43" x14ac:dyDescent="0.3">
      <c r="A40" s="24">
        <v>114</v>
      </c>
      <c r="B40" s="25" t="s">
        <v>122</v>
      </c>
      <c r="C40" s="105">
        <v>612419</v>
      </c>
      <c r="D40" s="46">
        <v>9220</v>
      </c>
      <c r="E40" s="105">
        <v>2519069</v>
      </c>
      <c r="F40" s="46">
        <v>163074</v>
      </c>
      <c r="G40" s="105">
        <v>2901230</v>
      </c>
      <c r="H40" s="46">
        <v>103761</v>
      </c>
      <c r="I40" s="84">
        <f t="shared" si="0"/>
        <v>4.1020660483581516E-2</v>
      </c>
      <c r="J40" s="85">
        <f t="shared" si="19"/>
        <v>0.9957150464925455</v>
      </c>
      <c r="K40" s="30">
        <v>114</v>
      </c>
      <c r="L40" s="34" t="s">
        <v>122</v>
      </c>
      <c r="M40" s="34">
        <v>2</v>
      </c>
      <c r="N40" s="191">
        <v>2508.2749064529303</v>
      </c>
      <c r="O40" s="191">
        <v>3043.2633978195149</v>
      </c>
      <c r="P40" s="191">
        <v>289.64530595766746</v>
      </c>
      <c r="Q40" s="100">
        <f>0.001*SUM(C40:D40,F40,H40)+SUM(N40:P40)+IF(S40&gt;0,U40*R40/S40)</f>
        <v>6729.6576102301133</v>
      </c>
      <c r="V40" s="75" t="str">
        <f t="shared" si="20"/>
        <v>Italy</v>
      </c>
      <c r="W40" s="89" t="s">
        <v>370</v>
      </c>
      <c r="X40" s="90"/>
      <c r="Y40" s="90">
        <v>380</v>
      </c>
      <c r="Z40" s="71">
        <v>59504.212</v>
      </c>
      <c r="AA40" s="71">
        <v>59429.938000000002</v>
      </c>
      <c r="AB40" s="71">
        <v>59359.9</v>
      </c>
      <c r="AC40" s="71">
        <v>59290.968999999997</v>
      </c>
      <c r="AD40" s="71">
        <v>59216.525000000001</v>
      </c>
      <c r="AE40" s="71">
        <v>59132.072999999997</v>
      </c>
      <c r="AF40" s="35"/>
      <c r="AG40" s="160" t="s">
        <v>370</v>
      </c>
      <c r="AH40" s="161">
        <f t="shared" si="21"/>
        <v>24.675635559430759</v>
      </c>
      <c r="AI40" s="199">
        <f t="shared" si="9"/>
        <v>1.5309276888804532E-2</v>
      </c>
      <c r="AJ40" s="199">
        <f t="shared" si="10"/>
        <v>7.8619654796007726E-3</v>
      </c>
      <c r="AK40" s="161">
        <f t="shared" si="11"/>
        <v>59.359900000000003</v>
      </c>
      <c r="AL40" s="166">
        <f t="shared" si="3"/>
        <v>7.8619654796007726E-3</v>
      </c>
      <c r="AM40" s="167">
        <f t="shared" si="4"/>
        <v>18.754524684020414</v>
      </c>
      <c r="AN40" s="164"/>
      <c r="AO40" s="196">
        <f t="shared" si="12"/>
        <v>62.202356495377039</v>
      </c>
      <c r="AP40" s="84">
        <f t="shared" si="13"/>
        <v>1.0072857469272599E-2</v>
      </c>
      <c r="AQ40" s="192">
        <f t="shared" si="14"/>
        <v>0.36923256613299316</v>
      </c>
    </row>
    <row r="41" spans="1:43" x14ac:dyDescent="0.3">
      <c r="A41" s="24">
        <v>214</v>
      </c>
      <c r="B41" s="25" t="s">
        <v>222</v>
      </c>
      <c r="C41" s="105">
        <v>410699</v>
      </c>
      <c r="D41" s="46">
        <v>19510</v>
      </c>
      <c r="E41" s="105">
        <v>1230133</v>
      </c>
      <c r="F41" s="46">
        <v>89328</v>
      </c>
      <c r="G41" s="105">
        <v>1888605</v>
      </c>
      <c r="H41" s="46">
        <v>195892</v>
      </c>
      <c r="I41" s="84">
        <f t="shared" si="0"/>
        <v>7.320257111434747E-2</v>
      </c>
      <c r="J41" s="85">
        <f t="shared" si="19"/>
        <v>0.99627804511805096</v>
      </c>
      <c r="K41" s="30">
        <v>214</v>
      </c>
      <c r="L41" s="34" t="s">
        <v>222</v>
      </c>
      <c r="M41" s="34">
        <v>2</v>
      </c>
      <c r="N41" s="191">
        <v>1225.5545004752034</v>
      </c>
      <c r="O41" s="191">
        <v>1999.6499845574158</v>
      </c>
      <c r="P41" s="191">
        <v>222.19843960006506</v>
      </c>
      <c r="Q41" s="100">
        <f>0.001*SUM(C41:D41,F41,H41)+SUM(N41:P41)+IF(S40&gt;0,U40*R40/S40)</f>
        <v>4162.8319246326846</v>
      </c>
      <c r="V41" s="75" t="str">
        <f t="shared" si="20"/>
        <v>Spain</v>
      </c>
      <c r="W41" s="89" t="s">
        <v>453</v>
      </c>
      <c r="X41" s="90">
        <v>20</v>
      </c>
      <c r="Y41" s="90">
        <v>724</v>
      </c>
      <c r="Z41" s="71">
        <v>46397.663999999997</v>
      </c>
      <c r="AA41" s="71">
        <v>46347.576000000001</v>
      </c>
      <c r="AB41" s="71">
        <v>46354.321000000004</v>
      </c>
      <c r="AC41" s="71">
        <v>46397.451999999997</v>
      </c>
      <c r="AD41" s="71">
        <v>46441.048999999999</v>
      </c>
      <c r="AE41" s="71">
        <v>46459.218999999997</v>
      </c>
      <c r="AF41" s="35"/>
      <c r="AG41" s="160" t="s">
        <v>453</v>
      </c>
      <c r="AH41" s="161">
        <f t="shared" si="21"/>
        <v>15.263855818050665</v>
      </c>
      <c r="AI41" s="199">
        <f t="shared" si="9"/>
        <v>9.4700132260633185E-3</v>
      </c>
      <c r="AJ41" s="199">
        <f t="shared" si="10"/>
        <v>6.1394320329436741E-3</v>
      </c>
      <c r="AK41" s="161">
        <f t="shared" si="11"/>
        <v>46.354321000000006</v>
      </c>
      <c r="AL41" s="166">
        <f t="shared" si="3"/>
        <v>6.1394320329436741E-3</v>
      </c>
      <c r="AM41" s="167">
        <f t="shared" si="4"/>
        <v>14.645463644741751</v>
      </c>
      <c r="AN41" s="164"/>
      <c r="AO41" s="196">
        <f t="shared" si="12"/>
        <v>64.785638290301534</v>
      </c>
      <c r="AP41" s="84">
        <f t="shared" si="13"/>
        <v>8.1925982045808581E-3</v>
      </c>
      <c r="AQ41" s="192">
        <f t="shared" si="14"/>
        <v>0.30030942734985289</v>
      </c>
    </row>
    <row r="42" spans="1:43" x14ac:dyDescent="0.3">
      <c r="A42" s="24">
        <v>159</v>
      </c>
      <c r="B42" s="25" t="s">
        <v>167</v>
      </c>
      <c r="C42" s="105">
        <v>642964</v>
      </c>
      <c r="D42" s="46">
        <v>14075</v>
      </c>
      <c r="E42" s="105">
        <v>1133404</v>
      </c>
      <c r="F42" s="46">
        <v>229896</v>
      </c>
      <c r="G42" s="105">
        <v>1190373</v>
      </c>
      <c r="H42" s="46">
        <v>353019</v>
      </c>
      <c r="I42" s="84">
        <f t="shared" si="0"/>
        <v>0.16207768122248439</v>
      </c>
      <c r="J42" s="85">
        <f t="shared" si="19"/>
        <v>0.99695401831222219</v>
      </c>
      <c r="K42" s="30">
        <v>159</v>
      </c>
      <c r="L42" s="34" t="s">
        <v>167</v>
      </c>
      <c r="M42" s="34">
        <v>2</v>
      </c>
      <c r="N42" s="191">
        <v>1129.9516721711459</v>
      </c>
      <c r="O42" s="191">
        <v>1178.4630567911613</v>
      </c>
      <c r="P42" s="191">
        <v>134.98850750080931</v>
      </c>
      <c r="Q42" s="100">
        <f t="shared" ref="Q42:Q47" si="22">0.001*SUM(C42:D42,F42,H42)+SUM(N42:P42)+IF(S42&gt;0,U42*R42/S42)</f>
        <v>3683.3572364631164</v>
      </c>
      <c r="V42" s="75" t="str">
        <f t="shared" si="20"/>
        <v>Netherlands</v>
      </c>
      <c r="W42" s="89" t="s">
        <v>409</v>
      </c>
      <c r="X42" s="90"/>
      <c r="Y42" s="90">
        <v>528</v>
      </c>
      <c r="Z42" s="71">
        <v>16938.499</v>
      </c>
      <c r="AA42" s="71">
        <v>16987.330000000002</v>
      </c>
      <c r="AB42" s="71">
        <v>17035.937999999998</v>
      </c>
      <c r="AC42" s="71">
        <v>17084.458999999999</v>
      </c>
      <c r="AD42" s="71">
        <v>17132.907999999999</v>
      </c>
      <c r="AE42" s="71">
        <v>17181.248</v>
      </c>
      <c r="AF42" s="35"/>
      <c r="AG42" s="160" t="s">
        <v>409</v>
      </c>
      <c r="AH42" s="161">
        <f t="shared" si="21"/>
        <v>13.505765978939309</v>
      </c>
      <c r="AI42" s="199">
        <f t="shared" si="9"/>
        <v>8.3792577690245274E-3</v>
      </c>
      <c r="AJ42" s="199">
        <f t="shared" si="10"/>
        <v>2.2563372995678733E-3</v>
      </c>
      <c r="AK42" s="161">
        <f t="shared" si="11"/>
        <v>17.035937999999998</v>
      </c>
      <c r="AL42" s="166">
        <f t="shared" si="3"/>
        <v>2.2563372995678733E-3</v>
      </c>
      <c r="AM42" s="167">
        <f t="shared" si="4"/>
        <v>5.3824369605818285</v>
      </c>
      <c r="AN42" s="164"/>
      <c r="AO42" s="196">
        <f t="shared" si="12"/>
        <v>127.23927744771426</v>
      </c>
      <c r="AP42" s="84">
        <f t="shared" si="13"/>
        <v>5.9134364672091206E-3</v>
      </c>
      <c r="AQ42" s="192">
        <f t="shared" si="14"/>
        <v>0.21676404417640582</v>
      </c>
    </row>
    <row r="43" spans="1:43" x14ac:dyDescent="0.3">
      <c r="A43" s="24">
        <v>22</v>
      </c>
      <c r="B43" s="25" t="s">
        <v>30</v>
      </c>
      <c r="C43" s="105">
        <v>1478301</v>
      </c>
      <c r="D43" s="46">
        <v>3932</v>
      </c>
      <c r="E43" s="105">
        <v>967850</v>
      </c>
      <c r="F43" s="46">
        <v>72490</v>
      </c>
      <c r="G43" s="105">
        <v>738460</v>
      </c>
      <c r="H43" s="46">
        <v>158849</v>
      </c>
      <c r="I43" s="84">
        <f t="shared" si="0"/>
        <v>6.5705826522576727E-2</v>
      </c>
      <c r="J43" s="85">
        <f t="shared" si="19"/>
        <v>0.99827814099606338</v>
      </c>
      <c r="K43" s="30">
        <v>22</v>
      </c>
      <c r="L43" s="34" t="s">
        <v>30</v>
      </c>
      <c r="M43" s="34">
        <v>2</v>
      </c>
      <c r="N43" s="191">
        <v>966.18349876303989</v>
      </c>
      <c r="O43" s="191">
        <v>818.87775922431103</v>
      </c>
      <c r="P43" s="191">
        <v>82.038540108973535</v>
      </c>
      <c r="Q43" s="100">
        <f t="shared" si="22"/>
        <v>3580.6717980963249</v>
      </c>
      <c r="V43" s="75" t="str">
        <f t="shared" si="20"/>
        <v>Belgium</v>
      </c>
      <c r="W43" s="89" t="s">
        <v>296</v>
      </c>
      <c r="X43" s="90"/>
      <c r="Y43" s="90">
        <v>56</v>
      </c>
      <c r="Z43" s="71">
        <v>11287.94</v>
      </c>
      <c r="AA43" s="71">
        <v>11358.379000000001</v>
      </c>
      <c r="AB43" s="71">
        <v>11429.335999999999</v>
      </c>
      <c r="AC43" s="71">
        <v>11498.519</v>
      </c>
      <c r="AD43" s="71">
        <v>11562.784</v>
      </c>
      <c r="AE43" s="71">
        <v>11619.972</v>
      </c>
      <c r="AF43" s="35"/>
      <c r="AG43" s="160" t="s">
        <v>296</v>
      </c>
      <c r="AH43" s="161">
        <f t="shared" si="21"/>
        <v>13.129249282079796</v>
      </c>
      <c r="AI43" s="199">
        <f t="shared" si="9"/>
        <v>8.1456589889000019E-3</v>
      </c>
      <c r="AJ43" s="199">
        <f t="shared" si="10"/>
        <v>1.513766786782969E-3</v>
      </c>
      <c r="AK43" s="161">
        <f t="shared" si="11"/>
        <v>11.429335999999999</v>
      </c>
      <c r="AL43" s="166">
        <f t="shared" si="3"/>
        <v>1.5137667867829692E-3</v>
      </c>
      <c r="AM43" s="167">
        <f t="shared" si="4"/>
        <v>3.6110533227644104</v>
      </c>
      <c r="AN43" s="164"/>
      <c r="AO43" s="196">
        <f t="shared" si="12"/>
        <v>108.11503264160848</v>
      </c>
      <c r="AP43" s="84">
        <f t="shared" si="13"/>
        <v>3.3710079303698511E-3</v>
      </c>
      <c r="AQ43" s="192">
        <f t="shared" si="14"/>
        <v>0.12356830347119109</v>
      </c>
    </row>
    <row r="44" spans="1:43" x14ac:dyDescent="0.3">
      <c r="A44" s="24">
        <v>55</v>
      </c>
      <c r="B44" s="25" t="s">
        <v>63</v>
      </c>
      <c r="G44" s="105">
        <v>741299</v>
      </c>
      <c r="H44" s="46">
        <v>4459</v>
      </c>
      <c r="I44" s="84">
        <f t="shared" si="0"/>
        <v>1.9594541088958136E-3</v>
      </c>
      <c r="J44" s="85" t="str">
        <f t="shared" si="19"/>
        <v/>
      </c>
      <c r="K44" s="30">
        <v>55</v>
      </c>
      <c r="L44" s="34" t="s">
        <v>63</v>
      </c>
      <c r="M44" s="34">
        <v>2</v>
      </c>
      <c r="N44" s="191">
        <v>1319.0790660776245</v>
      </c>
      <c r="O44" s="191">
        <v>864.97138665250066</v>
      </c>
      <c r="P44" s="191">
        <v>87.124347396342415</v>
      </c>
      <c r="Q44" s="100">
        <f t="shared" si="22"/>
        <v>2275.6338001264671</v>
      </c>
      <c r="V44" s="75" t="str">
        <f t="shared" si="20"/>
        <v>Czechia</v>
      </c>
      <c r="W44" s="89" t="s">
        <v>552</v>
      </c>
      <c r="X44" s="90"/>
      <c r="Y44" s="90">
        <v>203</v>
      </c>
      <c r="Z44" s="71">
        <v>10603.762000000001</v>
      </c>
      <c r="AA44" s="71">
        <v>10610.947</v>
      </c>
      <c r="AB44" s="71">
        <v>10618.303</v>
      </c>
      <c r="AC44" s="71">
        <v>10625.25</v>
      </c>
      <c r="AD44" s="71">
        <v>10630.589</v>
      </c>
      <c r="AE44" s="71">
        <v>10633.424000000001</v>
      </c>
      <c r="AF44" s="35"/>
      <c r="AG44" s="160" t="s">
        <v>327</v>
      </c>
      <c r="AH44" s="161">
        <f t="shared" si="21"/>
        <v>8.344066454923718</v>
      </c>
      <c r="AI44" s="199">
        <f t="shared" si="9"/>
        <v>5.1768321601828558E-3</v>
      </c>
      <c r="AJ44" s="199">
        <f t="shared" si="10"/>
        <v>1.4063489264291437E-3</v>
      </c>
      <c r="AK44" s="161">
        <f t="shared" si="11"/>
        <v>10.618303000000001</v>
      </c>
      <c r="AL44" s="166">
        <f t="shared" si="3"/>
        <v>1.4063489264291437E-3</v>
      </c>
      <c r="AM44" s="167">
        <f t="shared" si="4"/>
        <v>3.354810667064938</v>
      </c>
      <c r="AN44" s="164"/>
      <c r="AO44" s="196">
        <f t="shared" si="12"/>
        <v>100.90150388882566</v>
      </c>
      <c r="AP44" s="84">
        <f t="shared" si="13"/>
        <v>2.9228427004184356E-3</v>
      </c>
      <c r="AQ44" s="192">
        <f t="shared" si="14"/>
        <v>0.10714027414472292</v>
      </c>
    </row>
    <row r="45" spans="1:43" x14ac:dyDescent="0.3">
      <c r="A45" s="24">
        <v>191</v>
      </c>
      <c r="B45" s="25" t="s">
        <v>199</v>
      </c>
      <c r="C45" s="105">
        <v>274047</v>
      </c>
      <c r="D45" s="46">
        <v>0</v>
      </c>
      <c r="E45" s="105">
        <v>1207512</v>
      </c>
      <c r="F45" s="46">
        <v>0</v>
      </c>
      <c r="G45" s="105">
        <v>706455</v>
      </c>
      <c r="H45" s="46">
        <v>3272</v>
      </c>
      <c r="I45" s="84">
        <f t="shared" si="0"/>
        <v>1.438212078671974E-3</v>
      </c>
      <c r="J45" s="85">
        <f t="shared" si="19"/>
        <v>0.99897468283917723</v>
      </c>
      <c r="K45" s="30">
        <v>191</v>
      </c>
      <c r="L45" s="34" t="s">
        <v>199</v>
      </c>
      <c r="M45" s="34">
        <v>2</v>
      </c>
      <c r="N45" s="191">
        <v>1206.2739172245006</v>
      </c>
      <c r="O45" s="191">
        <v>727.90725045960471</v>
      </c>
      <c r="P45" s="191">
        <v>63.546780205055526</v>
      </c>
      <c r="Q45" s="100">
        <f t="shared" si="22"/>
        <v>2275.0469478891609</v>
      </c>
      <c r="V45" s="75" t="str">
        <f t="shared" si="20"/>
        <v>Romania</v>
      </c>
      <c r="W45" s="89" t="s">
        <v>434</v>
      </c>
      <c r="X45" s="90"/>
      <c r="Y45" s="90">
        <v>642</v>
      </c>
      <c r="Z45" s="71">
        <v>19876.620999999999</v>
      </c>
      <c r="AA45" s="71">
        <v>19778.082999999999</v>
      </c>
      <c r="AB45" s="71">
        <v>19679.306</v>
      </c>
      <c r="AC45" s="71">
        <v>19580.633999999998</v>
      </c>
      <c r="AD45" s="71">
        <v>19483.36</v>
      </c>
      <c r="AE45" s="71">
        <v>19388.362000000001</v>
      </c>
      <c r="AF45" s="35"/>
      <c r="AG45" s="160" t="s">
        <v>434</v>
      </c>
      <c r="AH45" s="161">
        <f t="shared" si="21"/>
        <v>8.3419146438251861</v>
      </c>
      <c r="AI45" s="199">
        <f t="shared" si="9"/>
        <v>5.1754971318776887E-3</v>
      </c>
      <c r="AJ45" s="199">
        <f t="shared" si="10"/>
        <v>2.6064401125086185E-3</v>
      </c>
      <c r="AK45" s="161">
        <f t="shared" si="11"/>
        <v>19.679306</v>
      </c>
      <c r="AL45" s="166">
        <f t="shared" si="3"/>
        <v>2.606440112508619E-3</v>
      </c>
      <c r="AM45" s="167">
        <f t="shared" si="4"/>
        <v>6.2175985832420713</v>
      </c>
      <c r="AN45" s="164"/>
      <c r="AO45" s="196">
        <f t="shared" si="12"/>
        <v>39.711202564066888</v>
      </c>
      <c r="AP45" s="84">
        <f t="shared" si="13"/>
        <v>2.1319426006555378E-3</v>
      </c>
      <c r="AQ45" s="192">
        <f t="shared" si="14"/>
        <v>7.8148890688625697E-2</v>
      </c>
    </row>
    <row r="46" spans="1:43" x14ac:dyDescent="0.3">
      <c r="A46" s="24">
        <v>74</v>
      </c>
      <c r="B46" s="25" t="s">
        <v>82</v>
      </c>
      <c r="C46" s="105">
        <v>1408685</v>
      </c>
      <c r="D46" s="46">
        <v>16707</v>
      </c>
      <c r="E46" s="105">
        <v>5892025</v>
      </c>
      <c r="F46" s="46">
        <v>130338</v>
      </c>
      <c r="G46" s="105">
        <v>191890</v>
      </c>
      <c r="H46" s="46">
        <v>5065</v>
      </c>
      <c r="I46" s="84">
        <f t="shared" si="0"/>
        <v>9.7456744799925679E-2</v>
      </c>
      <c r="J46" s="85" t="str">
        <f t="shared" si="19"/>
        <v/>
      </c>
      <c r="K46" s="30">
        <v>74</v>
      </c>
      <c r="L46" s="34"/>
      <c r="M46" s="34">
        <v>2</v>
      </c>
      <c r="Q46" s="100">
        <f t="shared" si="22"/>
        <v>1560.7950000000001</v>
      </c>
      <c r="V46" s="75" t="s">
        <v>606</v>
      </c>
      <c r="W46" s="89"/>
      <c r="X46" s="90"/>
      <c r="Y46" s="90"/>
      <c r="Z46" s="71"/>
      <c r="AA46" s="71"/>
      <c r="AB46" s="71"/>
      <c r="AC46" s="71"/>
      <c r="AD46" s="71"/>
      <c r="AE46" s="71"/>
      <c r="AF46" s="35"/>
      <c r="AG46" s="160" t="s">
        <v>600</v>
      </c>
      <c r="AH46" s="161">
        <f t="shared" si="21"/>
        <v>5.7229670265000001</v>
      </c>
      <c r="AI46" s="199">
        <f t="shared" si="9"/>
        <v>3.5506476266100283E-3</v>
      </c>
      <c r="AJ46" s="199">
        <f t="shared" si="10"/>
        <v>0</v>
      </c>
      <c r="AK46" s="161">
        <f t="shared" si="11"/>
        <v>0</v>
      </c>
      <c r="AL46" s="166">
        <f t="shared" si="3"/>
        <v>0</v>
      </c>
      <c r="AM46" s="167">
        <f t="shared" si="4"/>
        <v>0</v>
      </c>
      <c r="AN46" s="164"/>
      <c r="AO46" s="196" t="e">
        <f t="shared" si="12"/>
        <v>#DIV/0!</v>
      </c>
      <c r="AP46" s="84">
        <f t="shared" si="13"/>
        <v>2.026597533294462E-5</v>
      </c>
      <c r="AQ46" s="192">
        <f t="shared" si="14"/>
        <v>7.4287342000000007E-4</v>
      </c>
    </row>
    <row r="47" spans="1:43" x14ac:dyDescent="0.3">
      <c r="A47" s="24">
        <v>15</v>
      </c>
      <c r="B47" s="25" t="s">
        <v>23</v>
      </c>
      <c r="C47" s="105">
        <v>510851</v>
      </c>
      <c r="D47" s="46">
        <v>16</v>
      </c>
      <c r="E47" s="105">
        <v>412470</v>
      </c>
      <c r="F47" s="46">
        <v>1316</v>
      </c>
      <c r="G47" s="105">
        <v>437676</v>
      </c>
      <c r="H47" s="46">
        <v>11574</v>
      </c>
      <c r="I47" s="84">
        <f t="shared" si="0"/>
        <v>8.8371474062909749E-3</v>
      </c>
      <c r="J47" s="85">
        <f t="shared" si="19"/>
        <v>0.99708885174076356</v>
      </c>
      <c r="K47" s="30">
        <v>15</v>
      </c>
      <c r="L47" s="34" t="s">
        <v>23</v>
      </c>
      <c r="M47" s="34">
        <v>2</v>
      </c>
      <c r="N47" s="191">
        <v>411.26923867751276</v>
      </c>
      <c r="O47" s="191">
        <v>469.70987077632526</v>
      </c>
      <c r="P47" s="191">
        <v>55.689908880143435</v>
      </c>
      <c r="Q47" s="100">
        <f t="shared" si="22"/>
        <v>1460.4260183339816</v>
      </c>
      <c r="V47" s="75" t="str">
        <f>W47</f>
        <v>Austria</v>
      </c>
      <c r="W47" s="89" t="s">
        <v>289</v>
      </c>
      <c r="X47" s="90"/>
      <c r="Y47" s="90">
        <v>40</v>
      </c>
      <c r="Z47" s="71">
        <v>8678.6569999999992</v>
      </c>
      <c r="AA47" s="71">
        <v>8712.1370000000006</v>
      </c>
      <c r="AB47" s="71">
        <v>8735.4529999999995</v>
      </c>
      <c r="AC47" s="71">
        <v>8751.82</v>
      </c>
      <c r="AD47" s="71">
        <v>8766.2009999999991</v>
      </c>
      <c r="AE47" s="71">
        <v>8782.2099999999991</v>
      </c>
      <c r="AF47" s="35"/>
      <c r="AG47" s="160" t="s">
        <v>289</v>
      </c>
      <c r="AH47" s="161">
        <f t="shared" si="21"/>
        <v>5.3549440814252103</v>
      </c>
      <c r="AI47" s="199">
        <f t="shared" si="9"/>
        <v>3.3223185465337123E-3</v>
      </c>
      <c r="AJ47" s="199">
        <f t="shared" si="10"/>
        <v>1.1569734776284159E-3</v>
      </c>
      <c r="AK47" s="161">
        <f t="shared" si="11"/>
        <v>8.7354529999999997</v>
      </c>
      <c r="AL47" s="166">
        <f t="shared" si="3"/>
        <v>1.1569734776284159E-3</v>
      </c>
      <c r="AM47" s="167">
        <f t="shared" si="4"/>
        <v>2.759931686451631</v>
      </c>
      <c r="AN47" s="164"/>
      <c r="AO47" s="196">
        <f t="shared" si="12"/>
        <v>79.862599450317362</v>
      </c>
      <c r="AP47" s="84">
        <f t="shared" si="13"/>
        <v>1.9031874423812772E-3</v>
      </c>
      <c r="AQ47" s="192">
        <f t="shared" si="14"/>
        <v>6.9763598395607307E-2</v>
      </c>
    </row>
    <row r="48" spans="1:43" x14ac:dyDescent="0.3">
      <c r="A48" s="24">
        <v>223</v>
      </c>
      <c r="B48" s="25" t="s">
        <v>231</v>
      </c>
      <c r="C48" s="105">
        <v>336244</v>
      </c>
      <c r="D48" s="46">
        <v>1672</v>
      </c>
      <c r="E48" s="105">
        <v>583763</v>
      </c>
      <c r="F48" s="46">
        <v>26210</v>
      </c>
      <c r="G48" s="105">
        <v>347997</v>
      </c>
      <c r="H48" s="46">
        <v>45664</v>
      </c>
      <c r="I48" s="84">
        <f t="shared" si="0"/>
        <v>5.2547219068894896E-2</v>
      </c>
      <c r="J48" s="85">
        <f t="shared" si="19"/>
        <v>1.0000275926042597</v>
      </c>
      <c r="K48" s="30">
        <v>223</v>
      </c>
      <c r="L48" s="34" t="s">
        <v>231</v>
      </c>
      <c r="M48" s="34">
        <v>2</v>
      </c>
      <c r="N48" s="191">
        <v>583.77910754144045</v>
      </c>
      <c r="O48" s="191">
        <v>371.26247134580802</v>
      </c>
      <c r="P48" s="191">
        <v>34.785780569462389</v>
      </c>
      <c r="Q48" s="100">
        <f>0.001*SUM(C48:D48,F48,H48)+SUM(N48:P48)+IF(S47&gt;0,U47*R47/S47)</f>
        <v>1399.617359456711</v>
      </c>
      <c r="V48" s="75" t="str">
        <f>W48</f>
        <v>Sweden</v>
      </c>
      <c r="W48" s="89" t="s">
        <v>460</v>
      </c>
      <c r="X48" s="90"/>
      <c r="Y48" s="90">
        <v>752</v>
      </c>
      <c r="Z48" s="71">
        <v>9763.5650000000005</v>
      </c>
      <c r="AA48" s="71">
        <v>9837.5329999999994</v>
      </c>
      <c r="AB48" s="71">
        <v>9910.7009999999991</v>
      </c>
      <c r="AC48" s="71">
        <v>9982.7090000000007</v>
      </c>
      <c r="AD48" s="71">
        <v>10053.135</v>
      </c>
      <c r="AE48" s="71">
        <v>10121.686</v>
      </c>
      <c r="AF48" s="35"/>
      <c r="AG48" s="160" t="s">
        <v>460</v>
      </c>
      <c r="AH48" s="161">
        <f t="shared" si="21"/>
        <v>5.1319769719199222</v>
      </c>
      <c r="AI48" s="199">
        <f t="shared" si="9"/>
        <v>3.1839851200940327E-3</v>
      </c>
      <c r="AJ48" s="199">
        <f t="shared" si="10"/>
        <v>1.3126300607084051E-3</v>
      </c>
      <c r="AK48" s="161">
        <f t="shared" si="11"/>
        <v>9.9107009999999995</v>
      </c>
      <c r="AL48" s="166">
        <f t="shared" si="3"/>
        <v>1.3126300607084051E-3</v>
      </c>
      <c r="AM48" s="167">
        <f t="shared" si="4"/>
        <v>3.1312466250860562</v>
      </c>
      <c r="AN48" s="164"/>
      <c r="AO48" s="196">
        <f t="shared" si="12"/>
        <v>49.657222117805716</v>
      </c>
      <c r="AP48" s="84">
        <f t="shared" si="13"/>
        <v>1.3425778721131605E-3</v>
      </c>
      <c r="AQ48" s="192">
        <f t="shared" si="14"/>
        <v>4.921378809001592E-2</v>
      </c>
    </row>
    <row r="49" spans="1:43" x14ac:dyDescent="0.3">
      <c r="A49" s="24">
        <v>106</v>
      </c>
      <c r="B49" s="25" t="s">
        <v>114</v>
      </c>
      <c r="C49" s="105">
        <v>282545</v>
      </c>
      <c r="D49" s="46">
        <v>0</v>
      </c>
      <c r="E49" s="105">
        <v>607759</v>
      </c>
      <c r="F49" s="46">
        <v>0</v>
      </c>
      <c r="G49" s="105">
        <v>383357</v>
      </c>
      <c r="H49" s="46">
        <v>4238</v>
      </c>
      <c r="I49" s="84">
        <f t="shared" si="0"/>
        <v>3.1777284933527973E-3</v>
      </c>
      <c r="J49" s="85">
        <f t="shared" si="19"/>
        <v>0.9992199408825585</v>
      </c>
      <c r="K49" s="30">
        <v>106</v>
      </c>
      <c r="L49" s="34" t="s">
        <v>114</v>
      </c>
      <c r="M49" s="34">
        <v>2</v>
      </c>
      <c r="N49" s="191">
        <v>607.28491205084288</v>
      </c>
      <c r="O49" s="191">
        <v>400.12731920982583</v>
      </c>
      <c r="P49" s="191">
        <v>39.461816175916532</v>
      </c>
      <c r="Q49" s="100">
        <f t="shared" ref="Q49:Q54" si="23">0.001*SUM(C49:D49,F49,H49)+SUM(N49:P49)+IF(S49&gt;0,U49*R49/S49)</f>
        <v>1333.6570474365853</v>
      </c>
      <c r="V49" s="75" t="str">
        <f>W49</f>
        <v>Hungary</v>
      </c>
      <c r="W49" s="89" t="s">
        <v>362</v>
      </c>
      <c r="X49" s="90"/>
      <c r="Y49" s="90">
        <v>348</v>
      </c>
      <c r="Z49" s="71">
        <v>9783.9249999999993</v>
      </c>
      <c r="AA49" s="71">
        <v>9753.2810000000009</v>
      </c>
      <c r="AB49" s="71">
        <v>9721.5589999999993</v>
      </c>
      <c r="AC49" s="71">
        <v>9688.8469999999998</v>
      </c>
      <c r="AD49" s="71">
        <v>9655.3610000000008</v>
      </c>
      <c r="AE49" s="71">
        <v>9621.2540000000008</v>
      </c>
      <c r="AF49" s="35"/>
      <c r="AG49" s="160" t="s">
        <v>362</v>
      </c>
      <c r="AH49" s="161">
        <f t="shared" si="21"/>
        <v>4.8901202958357279</v>
      </c>
      <c r="AI49" s="199">
        <f t="shared" si="9"/>
        <v>3.0339322141552543E-3</v>
      </c>
      <c r="AJ49" s="199">
        <f t="shared" si="10"/>
        <v>1.2875790098349593E-3</v>
      </c>
      <c r="AK49" s="161">
        <f t="shared" si="11"/>
        <v>9.7215589999999992</v>
      </c>
      <c r="AL49" s="166">
        <f t="shared" si="3"/>
        <v>1.2875790098349593E-3</v>
      </c>
      <c r="AM49" s="167">
        <f t="shared" si="4"/>
        <v>3.0714879612779131</v>
      </c>
      <c r="AN49" s="164"/>
      <c r="AO49" s="196">
        <f t="shared" si="12"/>
        <v>50.252357783435478</v>
      </c>
      <c r="AP49" s="84">
        <f t="shared" si="13"/>
        <v>1.3327388246621283E-3</v>
      </c>
      <c r="AQ49" s="192">
        <f t="shared" si="14"/>
        <v>4.8853126108077717E-2</v>
      </c>
    </row>
    <row r="50" spans="1:43" x14ac:dyDescent="0.3">
      <c r="A50" s="24">
        <v>56</v>
      </c>
      <c r="B50" s="25" t="s">
        <v>64</v>
      </c>
      <c r="C50" s="105">
        <v>1209095</v>
      </c>
      <c r="D50" s="46">
        <v>0</v>
      </c>
      <c r="E50" s="105">
        <v>1744839</v>
      </c>
      <c r="F50" s="46">
        <v>0</v>
      </c>
      <c r="G50" s="105">
        <v>114147</v>
      </c>
      <c r="H50" s="46">
        <v>0</v>
      </c>
      <c r="I50" s="84">
        <f t="shared" si="0"/>
        <v>0</v>
      </c>
      <c r="J50" s="85" t="str">
        <f t="shared" si="19"/>
        <v/>
      </c>
      <c r="K50" s="30">
        <v>56</v>
      </c>
      <c r="L50" s="34"/>
      <c r="M50" s="34">
        <v>2</v>
      </c>
      <c r="Q50" s="100">
        <f t="shared" si="23"/>
        <v>1209.095</v>
      </c>
      <c r="V50" s="88" t="s">
        <v>598</v>
      </c>
      <c r="W50" s="89"/>
      <c r="X50" s="90"/>
      <c r="Y50" s="90"/>
      <c r="Z50" s="71"/>
      <c r="AA50" s="71"/>
      <c r="AB50" s="71"/>
      <c r="AC50" s="71"/>
      <c r="AD50" s="71"/>
      <c r="AE50" s="71"/>
      <c r="AF50" s="35"/>
      <c r="AG50" s="160" t="str">
        <f>B50</f>
        <v>CZECHOSLOVAKIA</v>
      </c>
      <c r="AH50" s="161">
        <f t="shared" si="21"/>
        <v>4.4333886365000001</v>
      </c>
      <c r="AI50" s="199">
        <f t="shared" si="9"/>
        <v>2.750566405002612E-3</v>
      </c>
      <c r="AJ50" s="199">
        <f t="shared" si="10"/>
        <v>0</v>
      </c>
      <c r="AK50" s="161">
        <f t="shared" si="11"/>
        <v>0</v>
      </c>
      <c r="AL50" s="166">
        <f t="shared" si="3"/>
        <v>0</v>
      </c>
      <c r="AM50" s="167">
        <f t="shared" si="4"/>
        <v>0</v>
      </c>
      <c r="AN50" s="164"/>
      <c r="AO50" s="196" t="e">
        <f t="shared" si="12"/>
        <v>#DIV/0!</v>
      </c>
      <c r="AP50" s="84">
        <f t="shared" si="13"/>
        <v>0</v>
      </c>
      <c r="AQ50" s="192">
        <f t="shared" si="14"/>
        <v>0</v>
      </c>
    </row>
    <row r="51" spans="1:43" x14ac:dyDescent="0.3">
      <c r="A51" s="24">
        <v>95</v>
      </c>
      <c r="B51" s="25" t="s">
        <v>103</v>
      </c>
      <c r="C51" s="105">
        <v>29512</v>
      </c>
      <c r="D51" s="46">
        <v>1177</v>
      </c>
      <c r="E51" s="105">
        <v>311830</v>
      </c>
      <c r="F51" s="46">
        <v>37211</v>
      </c>
      <c r="G51" s="105">
        <v>580646</v>
      </c>
      <c r="H51" s="46">
        <v>81482</v>
      </c>
      <c r="I51" s="84">
        <f t="shared" si="0"/>
        <v>0.10158058387733504</v>
      </c>
      <c r="J51" s="85">
        <f t="shared" si="19"/>
        <v>0.99188622946905136</v>
      </c>
      <c r="K51" s="30">
        <v>95</v>
      </c>
      <c r="L51" s="34" t="s">
        <v>103</v>
      </c>
      <c r="M51" s="34">
        <v>2</v>
      </c>
      <c r="N51" s="191">
        <v>309.29988293533427</v>
      </c>
      <c r="O51" s="191">
        <v>660.68526943833308</v>
      </c>
      <c r="P51" s="191">
        <v>60.681193723167283</v>
      </c>
      <c r="Q51" s="100">
        <f t="shared" si="23"/>
        <v>1180.0483460968346</v>
      </c>
      <c r="V51" s="75" t="str">
        <f t="shared" ref="V51:V56" si="24">W51</f>
        <v>Greece</v>
      </c>
      <c r="W51" s="89" t="s">
        <v>352</v>
      </c>
      <c r="X51" s="90"/>
      <c r="Y51" s="90">
        <v>300</v>
      </c>
      <c r="Z51" s="71">
        <v>11217.8</v>
      </c>
      <c r="AA51" s="71">
        <v>11183.716</v>
      </c>
      <c r="AB51" s="71">
        <v>11159.772999999999</v>
      </c>
      <c r="AC51" s="71">
        <v>11142.161</v>
      </c>
      <c r="AD51" s="71">
        <v>11124.602999999999</v>
      </c>
      <c r="AE51" s="71">
        <v>11102.572</v>
      </c>
      <c r="AF51" s="35"/>
      <c r="AG51" s="160" t="s">
        <v>352</v>
      </c>
      <c r="AH51" s="161">
        <f t="shared" si="21"/>
        <v>4.3268832706332638</v>
      </c>
      <c r="AI51" s="199">
        <f t="shared" si="9"/>
        <v>2.6844882635796599E-3</v>
      </c>
      <c r="AJ51" s="199">
        <f t="shared" si="10"/>
        <v>1.4780643175979196E-3</v>
      </c>
      <c r="AK51" s="161">
        <f t="shared" si="11"/>
        <v>11.159772999999999</v>
      </c>
      <c r="AL51" s="166">
        <f t="shared" si="3"/>
        <v>1.4780643175979196E-3</v>
      </c>
      <c r="AM51" s="167">
        <f t="shared" si="4"/>
        <v>3.5258859633618744</v>
      </c>
      <c r="AN51" s="164"/>
      <c r="AO51" s="196">
        <f t="shared" si="12"/>
        <v>77.167680427650723</v>
      </c>
      <c r="AP51" s="84">
        <f t="shared" si="13"/>
        <v>2.3493271461283664E-3</v>
      </c>
      <c r="AQ51" s="192">
        <f t="shared" si="14"/>
        <v>8.6117379650912498E-2</v>
      </c>
    </row>
    <row r="52" spans="1:43" x14ac:dyDescent="0.3">
      <c r="A52" s="24">
        <v>60</v>
      </c>
      <c r="B52" s="25" t="s">
        <v>68</v>
      </c>
      <c r="C52" s="105">
        <v>244082</v>
      </c>
      <c r="D52" s="46">
        <v>1341</v>
      </c>
      <c r="E52" s="105">
        <v>438451</v>
      </c>
      <c r="F52" s="46">
        <v>21478</v>
      </c>
      <c r="G52" s="105">
        <v>352039</v>
      </c>
      <c r="H52" s="46">
        <v>37281</v>
      </c>
      <c r="I52" s="84">
        <f t="shared" si="0"/>
        <v>5.228122109483925E-2</v>
      </c>
      <c r="J52" s="85">
        <f t="shared" si="19"/>
        <v>1.0002656755297539</v>
      </c>
      <c r="K52" s="30">
        <v>60</v>
      </c>
      <c r="L52" s="34" t="s">
        <v>68</v>
      </c>
      <c r="M52" s="34">
        <v>2</v>
      </c>
      <c r="N52" s="191">
        <v>438.56748570169611</v>
      </c>
      <c r="O52" s="191">
        <v>377.6045505741634</v>
      </c>
      <c r="P52" s="191">
        <v>29.198302813109464</v>
      </c>
      <c r="Q52" s="100">
        <f t="shared" si="23"/>
        <v>1149.5523390889689</v>
      </c>
      <c r="V52" s="75" t="str">
        <f t="shared" si="24"/>
        <v>Denmark</v>
      </c>
      <c r="W52" s="89" t="s">
        <v>330</v>
      </c>
      <c r="X52" s="90"/>
      <c r="Y52" s="90">
        <v>208</v>
      </c>
      <c r="Z52" s="71">
        <v>5688.6949999999997</v>
      </c>
      <c r="AA52" s="71">
        <v>5711.87</v>
      </c>
      <c r="AB52" s="71">
        <v>5733.5510000000004</v>
      </c>
      <c r="AC52" s="71">
        <v>5754.3559999999998</v>
      </c>
      <c r="AD52" s="71">
        <v>5775.2240000000002</v>
      </c>
      <c r="AE52" s="71">
        <v>5796.8</v>
      </c>
      <c r="AF52" s="35"/>
      <c r="AG52" s="160" t="s">
        <v>330</v>
      </c>
      <c r="AH52" s="161">
        <f t="shared" si="21"/>
        <v>4.2150635617375221</v>
      </c>
      <c r="AI52" s="199">
        <f t="shared" si="9"/>
        <v>2.615112993346502E-3</v>
      </c>
      <c r="AJ52" s="199">
        <f t="shared" si="10"/>
        <v>7.5938436617195256E-4</v>
      </c>
      <c r="AK52" s="161">
        <f t="shared" si="11"/>
        <v>5.7335510000000003</v>
      </c>
      <c r="AL52" s="166">
        <f t="shared" si="3"/>
        <v>7.5938436617195267E-4</v>
      </c>
      <c r="AM52" s="167">
        <f t="shared" si="4"/>
        <v>1.8114926702469163</v>
      </c>
      <c r="AN52" s="164"/>
      <c r="AO52" s="196">
        <f t="shared" si="12"/>
        <v>71.779371427833851</v>
      </c>
      <c r="AP52" s="84">
        <f t="shared" si="13"/>
        <v>1.1227317929266615E-3</v>
      </c>
      <c r="AQ52" s="192">
        <f t="shared" si="14"/>
        <v>4.1155068682942823E-2</v>
      </c>
    </row>
    <row r="53" spans="1:43" x14ac:dyDescent="0.3">
      <c r="A53" s="24">
        <v>33</v>
      </c>
      <c r="B53" s="25" t="s">
        <v>41</v>
      </c>
      <c r="C53" s="105">
        <v>58415</v>
      </c>
      <c r="D53" s="46">
        <v>0</v>
      </c>
      <c r="E53" s="105">
        <v>556044</v>
      </c>
      <c r="F53" s="46">
        <v>3829</v>
      </c>
      <c r="G53" s="105">
        <v>343306</v>
      </c>
      <c r="H53" s="46">
        <v>4912</v>
      </c>
      <c r="I53" s="84">
        <f t="shared" si="0"/>
        <v>8.5741207630378822E-3</v>
      </c>
      <c r="J53" s="85">
        <f t="shared" si="19"/>
        <v>0.99816663528735239</v>
      </c>
      <c r="K53" s="30">
        <v>33</v>
      </c>
      <c r="L53" s="34" t="s">
        <v>41</v>
      </c>
      <c r="M53" s="34">
        <v>2</v>
      </c>
      <c r="N53" s="191">
        <v>555.02456855172056</v>
      </c>
      <c r="O53" s="191">
        <v>358.39301250443839</v>
      </c>
      <c r="P53" s="191">
        <v>38.889550100275905</v>
      </c>
      <c r="Q53" s="100">
        <f t="shared" si="23"/>
        <v>1019.4631311564349</v>
      </c>
      <c r="V53" s="75" t="str">
        <f t="shared" si="24"/>
        <v>Bulgaria</v>
      </c>
      <c r="W53" s="89" t="s">
        <v>307</v>
      </c>
      <c r="X53" s="90"/>
      <c r="Y53" s="90">
        <v>100</v>
      </c>
      <c r="Z53" s="71">
        <v>7177.3959999999997</v>
      </c>
      <c r="AA53" s="71">
        <v>7131.4939999999997</v>
      </c>
      <c r="AB53" s="71">
        <v>7084.5709999999999</v>
      </c>
      <c r="AC53" s="71">
        <v>7036.848</v>
      </c>
      <c r="AD53" s="71">
        <v>6988.7389999999996</v>
      </c>
      <c r="AE53" s="71">
        <v>6940.527</v>
      </c>
      <c r="AF53" s="35"/>
      <c r="AG53" s="160" t="s">
        <v>307</v>
      </c>
      <c r="AH53" s="161">
        <f t="shared" si="21"/>
        <v>3.7380654630113002</v>
      </c>
      <c r="AI53" s="199">
        <f t="shared" si="9"/>
        <v>2.319173464200631E-3</v>
      </c>
      <c r="AJ53" s="199">
        <f t="shared" si="10"/>
        <v>9.3832120067218318E-4</v>
      </c>
      <c r="AK53" s="161">
        <f t="shared" si="11"/>
        <v>7.0845710000000004</v>
      </c>
      <c r="AL53" s="166">
        <f t="shared" si="3"/>
        <v>9.3832120067218318E-4</v>
      </c>
      <c r="AM53" s="167">
        <f t="shared" si="4"/>
        <v>2.238342074282389</v>
      </c>
      <c r="AN53" s="164"/>
      <c r="AO53" s="196">
        <f t="shared" si="12"/>
        <v>68.109328944397461</v>
      </c>
      <c r="AP53" s="84">
        <f t="shared" si="13"/>
        <v>1.3163544579495824E-3</v>
      </c>
      <c r="AQ53" s="192">
        <f t="shared" si="14"/>
        <v>4.8252537666893885E-2</v>
      </c>
    </row>
    <row r="54" spans="1:43" x14ac:dyDescent="0.3">
      <c r="A54" s="24">
        <v>78</v>
      </c>
      <c r="B54" s="25" t="s">
        <v>86</v>
      </c>
      <c r="C54" s="105">
        <v>55403</v>
      </c>
      <c r="D54" s="46">
        <v>49</v>
      </c>
      <c r="E54" s="105">
        <v>336651</v>
      </c>
      <c r="F54" s="46">
        <v>9060</v>
      </c>
      <c r="G54" s="105">
        <v>384871</v>
      </c>
      <c r="H54" s="46">
        <v>18176</v>
      </c>
      <c r="I54" s="84">
        <f t="shared" si="0"/>
        <v>3.1581809990825473E-2</v>
      </c>
      <c r="J54" s="85">
        <f t="shared" si="19"/>
        <v>0.99908437136531025</v>
      </c>
      <c r="K54" s="30">
        <v>78</v>
      </c>
      <c r="L54" s="34" t="s">
        <v>86</v>
      </c>
      <c r="M54" s="34">
        <v>2</v>
      </c>
      <c r="N54" s="191">
        <v>336.34275270450308</v>
      </c>
      <c r="O54" s="191">
        <v>407.18981089215322</v>
      </c>
      <c r="P54" s="191">
        <v>37.726119887485453</v>
      </c>
      <c r="Q54" s="100">
        <f t="shared" si="23"/>
        <v>863.94668348414166</v>
      </c>
      <c r="V54" s="75" t="str">
        <f t="shared" si="24"/>
        <v>Finland</v>
      </c>
      <c r="W54" s="89" t="s">
        <v>344</v>
      </c>
      <c r="X54" s="90">
        <v>16</v>
      </c>
      <c r="Y54" s="90">
        <v>246</v>
      </c>
      <c r="Z54" s="71">
        <v>5481.9660000000003</v>
      </c>
      <c r="AA54" s="71">
        <v>5503.1319999999996</v>
      </c>
      <c r="AB54" s="71">
        <v>5523.2309999999998</v>
      </c>
      <c r="AC54" s="71">
        <v>5542.5169999999998</v>
      </c>
      <c r="AD54" s="71">
        <v>5561.3890000000001</v>
      </c>
      <c r="AE54" s="71">
        <v>5580.1270000000004</v>
      </c>
      <c r="AF54" s="35"/>
      <c r="AG54" s="160" t="s">
        <v>344</v>
      </c>
      <c r="AH54" s="161">
        <f t="shared" si="21"/>
        <v>3.1678333043313023</v>
      </c>
      <c r="AI54" s="199">
        <f t="shared" si="9"/>
        <v>1.9653895875054524E-3</v>
      </c>
      <c r="AJ54" s="199">
        <f t="shared" si="10"/>
        <v>7.3152837956028994E-4</v>
      </c>
      <c r="AK54" s="161">
        <f t="shared" si="11"/>
        <v>5.523231</v>
      </c>
      <c r="AL54" s="166">
        <f t="shared" si="3"/>
        <v>7.3152837956028994E-4</v>
      </c>
      <c r="AM54" s="167">
        <f t="shared" si="4"/>
        <v>1.7450429014376161</v>
      </c>
      <c r="AN54" s="164"/>
      <c r="AO54" s="196">
        <f t="shared" si="12"/>
        <v>88.310553789646505</v>
      </c>
      <c r="AP54" s="84">
        <f t="shared" si="13"/>
        <v>1.3306336610162614E-3</v>
      </c>
      <c r="AQ54" s="192">
        <f t="shared" si="14"/>
        <v>4.8775958831814306E-2</v>
      </c>
    </row>
    <row r="55" spans="1:43" x14ac:dyDescent="0.3">
      <c r="A55" s="24">
        <v>209</v>
      </c>
      <c r="B55" s="25" t="s">
        <v>217</v>
      </c>
      <c r="G55" s="105">
        <v>239627</v>
      </c>
      <c r="H55" s="46">
        <v>660</v>
      </c>
      <c r="I55" s="84">
        <f t="shared" si="0"/>
        <v>8.8499574763843084E-4</v>
      </c>
      <c r="J55" s="85" t="str">
        <f t="shared" si="19"/>
        <v/>
      </c>
      <c r="K55" s="30">
        <v>209</v>
      </c>
      <c r="L55" s="34" t="s">
        <v>217</v>
      </c>
      <c r="M55" s="34">
        <v>2</v>
      </c>
      <c r="N55" s="191">
        <v>422.62299518127685</v>
      </c>
      <c r="O55" s="191">
        <v>294.29539993013873</v>
      </c>
      <c r="P55" s="191">
        <v>28.18790010658838</v>
      </c>
      <c r="Q55" s="100">
        <f>0.001*SUM(C55:D55,F55,H55)+SUM(N55:P55)+IF(S54&gt;0,U54*R54/S54)</f>
        <v>745.76629521800385</v>
      </c>
      <c r="R55" s="86">
        <f>3403+9</f>
        <v>3412</v>
      </c>
      <c r="S55" s="86">
        <f>4119+4497+2939+3412+12418</f>
        <v>27385</v>
      </c>
      <c r="T55" s="87" t="s">
        <v>511</v>
      </c>
      <c r="U55" s="86">
        <v>124</v>
      </c>
      <c r="V55" s="75" t="str">
        <f t="shared" si="24"/>
        <v>Slovakia</v>
      </c>
      <c r="W55" s="89" t="s">
        <v>448</v>
      </c>
      <c r="X55" s="90"/>
      <c r="Y55" s="90">
        <v>703</v>
      </c>
      <c r="Z55" s="71">
        <v>5439.3180000000002</v>
      </c>
      <c r="AA55" s="71">
        <v>5444.2179999999998</v>
      </c>
      <c r="AB55" s="71">
        <v>5447.6620000000003</v>
      </c>
      <c r="AC55" s="71">
        <v>5449.8159999999998</v>
      </c>
      <c r="AD55" s="71">
        <v>5450.9870000000001</v>
      </c>
      <c r="AE55" s="71">
        <v>5451.4</v>
      </c>
      <c r="AF55" s="35"/>
      <c r="AG55" s="160" t="s">
        <v>448</v>
      </c>
      <c r="AH55" s="161">
        <f t="shared" si="21"/>
        <v>2.7345012746758548</v>
      </c>
      <c r="AI55" s="199">
        <f t="shared" si="9"/>
        <v>1.696541394687681E-3</v>
      </c>
      <c r="AJ55" s="199">
        <f t="shared" si="10"/>
        <v>7.2151958794628866E-4</v>
      </c>
      <c r="AK55" s="161">
        <f t="shared" si="11"/>
        <v>5.4476620000000002</v>
      </c>
      <c r="AL55" s="166">
        <f t="shared" si="3"/>
        <v>7.2151958794628877E-4</v>
      </c>
      <c r="AM55" s="167">
        <f t="shared" si="4"/>
        <v>1.721167175975701</v>
      </c>
      <c r="AN55" s="164"/>
      <c r="AO55" s="196">
        <f t="shared" si="12"/>
        <v>63.419852382439558</v>
      </c>
      <c r="AP55" s="84">
        <f t="shared" si="13"/>
        <v>9.4251456645935564E-4</v>
      </c>
      <c r="AQ55" s="192">
        <f t="shared" si="14"/>
        <v>3.4548991986942543E-2</v>
      </c>
    </row>
    <row r="56" spans="1:43" x14ac:dyDescent="0.3">
      <c r="A56" s="24">
        <v>180</v>
      </c>
      <c r="B56" s="25" t="s">
        <v>188</v>
      </c>
      <c r="C56" s="105">
        <v>71470</v>
      </c>
      <c r="D56" s="46">
        <v>735</v>
      </c>
      <c r="E56" s="105">
        <v>171930</v>
      </c>
      <c r="F56" s="46">
        <v>15663</v>
      </c>
      <c r="G56" s="105">
        <v>368392</v>
      </c>
      <c r="H56" s="46">
        <v>26259</v>
      </c>
      <c r="I56" s="84">
        <f t="shared" si="0"/>
        <v>5.9360364680863253E-2</v>
      </c>
      <c r="J56" s="85">
        <f t="shared" si="19"/>
        <v>0.99458684574819411</v>
      </c>
      <c r="K56" s="30">
        <v>180</v>
      </c>
      <c r="L56" s="34" t="s">
        <v>188</v>
      </c>
      <c r="M56" s="34">
        <v>2</v>
      </c>
      <c r="N56" s="191">
        <v>170.99931638948701</v>
      </c>
      <c r="O56" s="191">
        <v>390.54411907519153</v>
      </c>
      <c r="P56" s="191">
        <v>42.940378827570648</v>
      </c>
      <c r="Q56" s="100">
        <f t="shared" ref="Q56:Q61" si="25">0.001*SUM(C56:D56,F56,H56)+SUM(N56:P56)+IF(S56&gt;0,U56*R56/S56)</f>
        <v>718.61081429224907</v>
      </c>
      <c r="V56" s="75" t="str">
        <f t="shared" si="24"/>
        <v>Portugal</v>
      </c>
      <c r="W56" s="89" t="s">
        <v>427</v>
      </c>
      <c r="X56" s="90"/>
      <c r="Y56" s="90">
        <v>620</v>
      </c>
      <c r="Z56" s="71">
        <v>10418.473</v>
      </c>
      <c r="AA56" s="71">
        <v>10371.627</v>
      </c>
      <c r="AB56" s="71">
        <v>10329.505999999999</v>
      </c>
      <c r="AC56" s="71">
        <v>10291.196</v>
      </c>
      <c r="AD56" s="71">
        <v>10254.665999999999</v>
      </c>
      <c r="AE56" s="71">
        <v>10218.413</v>
      </c>
      <c r="AF56" s="35"/>
      <c r="AG56" s="160" t="s">
        <v>427</v>
      </c>
      <c r="AH56" s="161">
        <f t="shared" si="21"/>
        <v>2.6349302727653896</v>
      </c>
      <c r="AI56" s="199">
        <f t="shared" si="9"/>
        <v>1.6347654767109542E-3</v>
      </c>
      <c r="AJ56" s="199">
        <f t="shared" si="10"/>
        <v>1.3680989960112645E-3</v>
      </c>
      <c r="AK56" s="161">
        <f t="shared" si="11"/>
        <v>10.329506</v>
      </c>
      <c r="AL56" s="166">
        <f t="shared" si="3"/>
        <v>1.3680989960112645E-3</v>
      </c>
      <c r="AM56" s="167">
        <f t="shared" si="4"/>
        <v>3.2635664017415285</v>
      </c>
      <c r="AN56" s="164"/>
      <c r="AO56" s="196">
        <f t="shared" si="12"/>
        <v>54.537474842473372</v>
      </c>
      <c r="AP56" s="84">
        <f t="shared" si="13"/>
        <v>1.5368350899292187E-3</v>
      </c>
      <c r="AQ56" s="192">
        <f t="shared" si="14"/>
        <v>5.6334517361017765E-2</v>
      </c>
    </row>
    <row r="57" spans="1:43" x14ac:dyDescent="0.3">
      <c r="A57" s="24">
        <v>80</v>
      </c>
      <c r="B57" s="25" t="s">
        <v>88</v>
      </c>
      <c r="C57" s="105">
        <v>643382</v>
      </c>
      <c r="D57" s="46">
        <v>0</v>
      </c>
      <c r="E57" s="105">
        <v>2595528</v>
      </c>
      <c r="F57" s="46">
        <v>0</v>
      </c>
      <c r="G57" s="105">
        <v>84557</v>
      </c>
      <c r="H57" s="46">
        <v>0</v>
      </c>
      <c r="I57" s="84">
        <f t="shared" si="0"/>
        <v>0</v>
      </c>
      <c r="J57" s="85" t="str">
        <f t="shared" si="19"/>
        <v/>
      </c>
      <c r="K57" s="30">
        <v>80</v>
      </c>
      <c r="L57" s="34"/>
      <c r="M57" s="34">
        <v>2</v>
      </c>
      <c r="Q57" s="100">
        <f t="shared" si="25"/>
        <v>643.38200000000006</v>
      </c>
      <c r="V57" s="75" t="s">
        <v>602</v>
      </c>
      <c r="W57" s="89"/>
      <c r="X57" s="90"/>
      <c r="Y57" s="90"/>
      <c r="Z57" s="71"/>
      <c r="AA57" s="71"/>
      <c r="AB57" s="71"/>
      <c r="AC57" s="71"/>
      <c r="AD57" s="71"/>
      <c r="AE57" s="71"/>
      <c r="AF57" s="35"/>
      <c r="AG57" s="160" t="s">
        <v>602</v>
      </c>
      <c r="AH57" s="161">
        <f t="shared" si="21"/>
        <v>2.3590887794000004</v>
      </c>
      <c r="AI57" s="199">
        <f t="shared" si="9"/>
        <v>1.4636276841632717E-3</v>
      </c>
      <c r="AJ57" s="199">
        <f t="shared" si="10"/>
        <v>0</v>
      </c>
      <c r="AK57" s="161">
        <f t="shared" si="11"/>
        <v>0</v>
      </c>
      <c r="AL57" s="166">
        <f t="shared" si="3"/>
        <v>0</v>
      </c>
      <c r="AM57" s="167">
        <f t="shared" si="4"/>
        <v>0</v>
      </c>
      <c r="AN57" s="164"/>
      <c r="AO57" s="196" t="e">
        <f t="shared" si="12"/>
        <v>#DIV/0!</v>
      </c>
      <c r="AP57" s="84">
        <f t="shared" si="13"/>
        <v>0</v>
      </c>
      <c r="AQ57" s="192">
        <f t="shared" si="14"/>
        <v>0</v>
      </c>
    </row>
    <row r="58" spans="1:43" x14ac:dyDescent="0.3">
      <c r="A58" s="24">
        <v>111</v>
      </c>
      <c r="B58" s="25" t="s">
        <v>119</v>
      </c>
      <c r="C58" s="105">
        <v>85856</v>
      </c>
      <c r="D58" s="46">
        <v>819</v>
      </c>
      <c r="E58" s="105">
        <v>180440</v>
      </c>
      <c r="F58" s="46">
        <v>7809</v>
      </c>
      <c r="G58" s="105">
        <v>259220</v>
      </c>
      <c r="H58" s="46">
        <v>14553</v>
      </c>
      <c r="I58" s="84">
        <f t="shared" si="0"/>
        <v>3.864902490364093E-2</v>
      </c>
      <c r="J58" s="85">
        <f t="shared" si="19"/>
        <v>1.0008313831283453</v>
      </c>
      <c r="K58" s="30">
        <v>111</v>
      </c>
      <c r="L58" s="34" t="s">
        <v>119</v>
      </c>
      <c r="M58" s="34">
        <v>2</v>
      </c>
      <c r="N58" s="191">
        <v>180.59001477167863</v>
      </c>
      <c r="O58" s="191">
        <v>277.91996303260697</v>
      </c>
      <c r="P58" s="191">
        <v>32.235295042040079</v>
      </c>
      <c r="Q58" s="100">
        <f t="shared" si="25"/>
        <v>599.78227284632567</v>
      </c>
      <c r="V58" s="75" t="str">
        <f t="shared" ref="V58:V66" si="26">W58</f>
        <v>Ireland</v>
      </c>
      <c r="W58" s="89" t="s">
        <v>367</v>
      </c>
      <c r="X58" s="90"/>
      <c r="Y58" s="90">
        <v>372</v>
      </c>
      <c r="Z58" s="71">
        <v>4700.107</v>
      </c>
      <c r="AA58" s="71">
        <v>4726.0780000000004</v>
      </c>
      <c r="AB58" s="71">
        <v>4761.6570000000002</v>
      </c>
      <c r="AC58" s="71">
        <v>4803.7479999999996</v>
      </c>
      <c r="AD58" s="71">
        <v>4847.1390000000001</v>
      </c>
      <c r="AE58" s="71">
        <v>4887.9920000000002</v>
      </c>
      <c r="AF58" s="35"/>
      <c r="AG58" s="160" t="s">
        <v>367</v>
      </c>
      <c r="AH58" s="161">
        <f t="shared" si="21"/>
        <v>2.1992216598456222</v>
      </c>
      <c r="AI58" s="199">
        <f t="shared" si="9"/>
        <v>1.3644428022671616E-3</v>
      </c>
      <c r="AJ58" s="199">
        <f t="shared" si="10"/>
        <v>6.3066115272598802E-4</v>
      </c>
      <c r="AK58" s="161">
        <f t="shared" si="11"/>
        <v>4.7616570000000005</v>
      </c>
      <c r="AL58" s="166">
        <f t="shared" si="3"/>
        <v>6.3066115272598802E-4</v>
      </c>
      <c r="AM58" s="167">
        <f t="shared" si="4"/>
        <v>1.5044266203841077</v>
      </c>
      <c r="AN58" s="164"/>
      <c r="AO58" s="196">
        <f t="shared" si="12"/>
        <v>87.224912492050805</v>
      </c>
      <c r="AP58" s="84">
        <f t="shared" si="13"/>
        <v>1.1330559112448459E-3</v>
      </c>
      <c r="AQ58" s="192">
        <f t="shared" si="14"/>
        <v>4.1533511514216116E-2</v>
      </c>
    </row>
    <row r="59" spans="1:43" x14ac:dyDescent="0.3">
      <c r="A59" s="24">
        <v>70</v>
      </c>
      <c r="B59" s="25" t="s">
        <v>78</v>
      </c>
      <c r="C59" s="105">
        <v>83</v>
      </c>
      <c r="D59" s="46">
        <v>0</v>
      </c>
      <c r="G59" s="105">
        <v>110458</v>
      </c>
      <c r="H59" s="46">
        <v>4079</v>
      </c>
      <c r="I59" s="84">
        <f t="shared" si="0"/>
        <v>1.1502223248447841E-2</v>
      </c>
      <c r="J59" s="85" t="str">
        <f t="shared" si="19"/>
        <v/>
      </c>
      <c r="K59" s="30">
        <v>70</v>
      </c>
      <c r="L59" s="34" t="s">
        <v>78</v>
      </c>
      <c r="M59" s="34">
        <v>2</v>
      </c>
      <c r="N59" s="191">
        <v>166.47707903125843</v>
      </c>
      <c r="O59" s="191">
        <v>132.17585724509115</v>
      </c>
      <c r="P59" s="191">
        <v>14.517968196091825</v>
      </c>
      <c r="Q59" s="100">
        <f t="shared" si="25"/>
        <v>354.62709355345169</v>
      </c>
      <c r="R59" s="86">
        <v>6629</v>
      </c>
      <c r="S59" s="86">
        <f>1717+15715+23839+6629+4194+72300+3110+3893+6040+5719+572818+2008+9007+172662+30490</f>
        <v>930141</v>
      </c>
      <c r="T59" s="87" t="s">
        <v>507</v>
      </c>
      <c r="U59" s="86">
        <v>5232.8940000000002</v>
      </c>
      <c r="V59" s="75" t="str">
        <f t="shared" si="26"/>
        <v>Estonia</v>
      </c>
      <c r="W59" s="89" t="s">
        <v>339</v>
      </c>
      <c r="X59" s="90"/>
      <c r="Y59" s="90">
        <v>233</v>
      </c>
      <c r="Z59" s="71">
        <v>1315.3209999999999</v>
      </c>
      <c r="AA59" s="71">
        <v>1312.442</v>
      </c>
      <c r="AB59" s="71">
        <v>1309.6320000000001</v>
      </c>
      <c r="AC59" s="71">
        <v>1306.788</v>
      </c>
      <c r="AD59" s="71">
        <v>1303.798</v>
      </c>
      <c r="AE59" s="71">
        <v>1300.559</v>
      </c>
      <c r="AF59" s="35"/>
      <c r="AG59" s="160" t="s">
        <v>339</v>
      </c>
      <c r="AH59" s="161">
        <f t="shared" si="21"/>
        <v>1.3003111639324414</v>
      </c>
      <c r="AI59" s="199">
        <f t="shared" si="9"/>
        <v>8.067400575073445E-4</v>
      </c>
      <c r="AJ59" s="199">
        <f t="shared" si="10"/>
        <v>1.7345517049355744E-4</v>
      </c>
      <c r="AK59" s="161">
        <f t="shared" si="11"/>
        <v>1.3096320000000001</v>
      </c>
      <c r="AL59" s="166">
        <f t="shared" si="3"/>
        <v>1.7345517049355744E-4</v>
      </c>
      <c r="AM59" s="167">
        <f t="shared" si="4"/>
        <v>0.41377302978918468</v>
      </c>
      <c r="AN59" s="164"/>
      <c r="AO59" s="196">
        <f t="shared" si="12"/>
        <v>140.05921841812537</v>
      </c>
      <c r="AP59" s="84">
        <f t="shared" si="13"/>
        <v>5.0039581268911018E-4</v>
      </c>
      <c r="AQ59" s="192">
        <f t="shared" si="14"/>
        <v>1.8342603433536636E-2</v>
      </c>
    </row>
    <row r="60" spans="1:43" x14ac:dyDescent="0.3">
      <c r="A60" s="24">
        <v>133</v>
      </c>
      <c r="B60" s="25" t="s">
        <v>141</v>
      </c>
      <c r="G60" s="105">
        <v>91560</v>
      </c>
      <c r="H60" s="46">
        <v>2396</v>
      </c>
      <c r="I60" s="84">
        <f t="shared" si="0"/>
        <v>7.6418812001052671E-3</v>
      </c>
      <c r="J60" s="85" t="str">
        <f t="shared" si="19"/>
        <v/>
      </c>
      <c r="K60" s="30">
        <v>133</v>
      </c>
      <c r="L60" s="34" t="s">
        <v>141</v>
      </c>
      <c r="M60" s="34">
        <v>2</v>
      </c>
      <c r="N60" s="191">
        <v>155.88081376111785</v>
      </c>
      <c r="O60" s="191">
        <v>110.44480286482209</v>
      </c>
      <c r="P60" s="191">
        <v>10.833221612099937</v>
      </c>
      <c r="Q60" s="100">
        <f t="shared" si="25"/>
        <v>313.53536351324004</v>
      </c>
      <c r="R60" s="86">
        <v>6040</v>
      </c>
      <c r="S60" s="86">
        <f>1717+15715+23839+6629+4194+72300+3110+3893+6040+5719+572818+2008+9007+172662+30490</f>
        <v>930141</v>
      </c>
      <c r="T60" s="87" t="s">
        <v>507</v>
      </c>
      <c r="U60" s="86">
        <v>5232.8940000000002</v>
      </c>
      <c r="V60" s="75" t="str">
        <f t="shared" si="26"/>
        <v>Lithuania</v>
      </c>
      <c r="W60" s="89" t="s">
        <v>386</v>
      </c>
      <c r="X60" s="90"/>
      <c r="Y60" s="90">
        <v>440</v>
      </c>
      <c r="Z60" s="71">
        <v>2931.9259999999999</v>
      </c>
      <c r="AA60" s="71">
        <v>2908.2489999999998</v>
      </c>
      <c r="AB60" s="71">
        <v>2890.297</v>
      </c>
      <c r="AC60" s="71">
        <v>2876.4749999999999</v>
      </c>
      <c r="AD60" s="71">
        <v>2864.4589999999998</v>
      </c>
      <c r="AE60" s="71">
        <v>2852.4780000000001</v>
      </c>
      <c r="AF60" s="35"/>
      <c r="AG60" s="160" t="s">
        <v>386</v>
      </c>
      <c r="AH60" s="161">
        <f t="shared" si="21"/>
        <v>1.1496401173939974</v>
      </c>
      <c r="AI60" s="199">
        <f t="shared" si="9"/>
        <v>7.1326061034062663E-4</v>
      </c>
      <c r="AJ60" s="199">
        <f t="shared" si="10"/>
        <v>3.8280750540000357E-4</v>
      </c>
      <c r="AK60" s="161">
        <f t="shared" si="11"/>
        <v>2.8902969999999999</v>
      </c>
      <c r="AL60" s="166">
        <f t="shared" si="3"/>
        <v>3.8280750540000362E-4</v>
      </c>
      <c r="AM60" s="167">
        <f t="shared" si="4"/>
        <v>0.91317785964346554</v>
      </c>
      <c r="AN60" s="164"/>
      <c r="AO60" s="196">
        <f t="shared" si="12"/>
        <v>47.026797210444506</v>
      </c>
      <c r="AP60" s="84">
        <f t="shared" si="13"/>
        <v>3.7080071601656479E-4</v>
      </c>
      <c r="AQ60" s="192">
        <f t="shared" si="14"/>
        <v>1.3592141089695614E-2</v>
      </c>
    </row>
    <row r="61" spans="1:43" x14ac:dyDescent="0.3">
      <c r="A61" s="24">
        <v>51</v>
      </c>
      <c r="B61" s="25" t="s">
        <v>59</v>
      </c>
      <c r="G61" s="105">
        <v>123910</v>
      </c>
      <c r="H61" s="46">
        <v>1929</v>
      </c>
      <c r="I61" s="84">
        <f t="shared" si="0"/>
        <v>6.6463249380627441E-3</v>
      </c>
      <c r="J61" s="85" t="str">
        <f t="shared" si="19"/>
        <v/>
      </c>
      <c r="K61" s="30">
        <v>51</v>
      </c>
      <c r="L61" s="34" t="s">
        <v>59</v>
      </c>
      <c r="M61" s="34">
        <v>2</v>
      </c>
      <c r="N61" s="191">
        <v>114.47960452152073</v>
      </c>
      <c r="O61" s="191">
        <v>138.89030640264124</v>
      </c>
      <c r="P61" s="191">
        <v>14.574138863975378</v>
      </c>
      <c r="Q61" s="100">
        <f t="shared" si="25"/>
        <v>290.23558402220709</v>
      </c>
      <c r="R61" s="86">
        <v>4497</v>
      </c>
      <c r="S61" s="86">
        <f>4119+4497+2939+3412+12418</f>
        <v>27385</v>
      </c>
      <c r="T61" s="87" t="s">
        <v>511</v>
      </c>
      <c r="U61" s="86">
        <v>124</v>
      </c>
      <c r="V61" s="75" t="str">
        <f t="shared" si="26"/>
        <v>Croatia</v>
      </c>
      <c r="W61" s="89" t="s">
        <v>323</v>
      </c>
      <c r="X61" s="90"/>
      <c r="Y61" s="90">
        <v>191</v>
      </c>
      <c r="Z61" s="71">
        <v>4236.0159999999996</v>
      </c>
      <c r="AA61" s="71">
        <v>4213.2650000000003</v>
      </c>
      <c r="AB61" s="71">
        <v>4189.3530000000001</v>
      </c>
      <c r="AC61" s="71">
        <v>4164.7830000000004</v>
      </c>
      <c r="AD61" s="71">
        <v>4140.1480000000001</v>
      </c>
      <c r="AE61" s="71">
        <v>4115.9470000000001</v>
      </c>
      <c r="AF61" s="35"/>
      <c r="AG61" s="160" t="s">
        <v>323</v>
      </c>
      <c r="AH61" s="161">
        <f t="shared" si="21"/>
        <v>1.0642068159342268</v>
      </c>
      <c r="AI61" s="199">
        <f t="shared" si="9"/>
        <v>6.6025601540639558E-4</v>
      </c>
      <c r="AJ61" s="199">
        <f t="shared" si="10"/>
        <v>5.5486192981898453E-4</v>
      </c>
      <c r="AK61" s="161">
        <f t="shared" si="11"/>
        <v>4.1893530000000005</v>
      </c>
      <c r="AL61" s="166">
        <f t="shared" si="3"/>
        <v>5.5486192981898442E-4</v>
      </c>
      <c r="AM61" s="167">
        <f t="shared" si="4"/>
        <v>1.3236094442304478</v>
      </c>
      <c r="AN61" s="164"/>
      <c r="AO61" s="196">
        <f t="shared" si="12"/>
        <v>43.195025332502439</v>
      </c>
      <c r="AP61" s="84">
        <f t="shared" si="13"/>
        <v>4.9366618408408112E-4</v>
      </c>
      <c r="AQ61" s="192">
        <f t="shared" si="14"/>
        <v>1.8095920896179507E-2</v>
      </c>
    </row>
    <row r="62" spans="1:43" x14ac:dyDescent="0.3">
      <c r="A62" s="24">
        <v>210</v>
      </c>
      <c r="B62" s="25" t="s">
        <v>218</v>
      </c>
      <c r="G62" s="105">
        <v>93818</v>
      </c>
      <c r="H62" s="46">
        <v>804</v>
      </c>
      <c r="I62" s="84">
        <f t="shared" si="0"/>
        <v>3.5333092634693116E-3</v>
      </c>
      <c r="J62" s="85" t="str">
        <f t="shared" si="19"/>
        <v/>
      </c>
      <c r="K62" s="30">
        <v>210</v>
      </c>
      <c r="L62" s="34" t="s">
        <v>218</v>
      </c>
      <c r="M62" s="34">
        <v>2</v>
      </c>
      <c r="N62" s="191">
        <v>86.990381876153137</v>
      </c>
      <c r="O62" s="191">
        <v>107.76283752518788</v>
      </c>
      <c r="P62" s="191">
        <v>11.628966289140234</v>
      </c>
      <c r="Q62" s="100">
        <f>0.001*SUM(C62:D62,F62,H62)+SUM(N62:P62)+IF(S61&gt;0,U61*R61/S61)</f>
        <v>227.54871992455102</v>
      </c>
      <c r="V62" s="75" t="str">
        <f t="shared" si="26"/>
        <v>Slovenia</v>
      </c>
      <c r="W62" s="89" t="s">
        <v>449</v>
      </c>
      <c r="X62" s="90"/>
      <c r="Y62" s="90">
        <v>705</v>
      </c>
      <c r="Z62" s="71">
        <v>2074.788</v>
      </c>
      <c r="AA62" s="71">
        <v>2077.8620000000001</v>
      </c>
      <c r="AB62" s="71">
        <v>2079.9760000000001</v>
      </c>
      <c r="AC62" s="71">
        <v>2081.2600000000002</v>
      </c>
      <c r="AD62" s="71">
        <v>2081.9</v>
      </c>
      <c r="AE62" s="71">
        <v>2082.0549999999998</v>
      </c>
      <c r="AF62" s="35"/>
      <c r="AG62" s="160" t="s">
        <v>449</v>
      </c>
      <c r="AH62" s="161">
        <f t="shared" si="21"/>
        <v>0.83435289134735124</v>
      </c>
      <c r="AI62" s="199">
        <f t="shared" si="9"/>
        <v>5.1764986583007833E-4</v>
      </c>
      <c r="AJ62" s="199">
        <f t="shared" si="10"/>
        <v>2.7548394640823344E-4</v>
      </c>
      <c r="AK62" s="161">
        <f t="shared" si="11"/>
        <v>2.0799760000000003</v>
      </c>
      <c r="AL62" s="166">
        <f t="shared" si="3"/>
        <v>2.7548394640823344E-4</v>
      </c>
      <c r="AM62" s="167">
        <f t="shared" si="4"/>
        <v>0.65716015751660706</v>
      </c>
      <c r="AN62" s="164"/>
      <c r="AO62" s="196">
        <f t="shared" si="12"/>
        <v>68.900945505125208</v>
      </c>
      <c r="AP62" s="84">
        <f t="shared" si="13"/>
        <v>3.9096348348713881E-4</v>
      </c>
      <c r="AQ62" s="192">
        <f t="shared" si="14"/>
        <v>1.4331231302796833E-2</v>
      </c>
    </row>
    <row r="63" spans="1:43" x14ac:dyDescent="0.3">
      <c r="A63" s="24">
        <v>134</v>
      </c>
      <c r="B63" s="25" t="s">
        <v>142</v>
      </c>
      <c r="C63" s="105">
        <v>23107</v>
      </c>
      <c r="D63" s="46">
        <v>0</v>
      </c>
      <c r="E63" s="105">
        <v>95192</v>
      </c>
      <c r="F63" s="46">
        <v>1076</v>
      </c>
      <c r="G63" s="105">
        <v>67375</v>
      </c>
      <c r="H63" s="46">
        <v>6595</v>
      </c>
      <c r="I63" s="84">
        <f t="shared" si="0"/>
        <v>3.7312899270440035E-2</v>
      </c>
      <c r="J63" s="85">
        <f t="shared" si="19"/>
        <v>1.0042945794685438</v>
      </c>
      <c r="K63" s="30">
        <v>134</v>
      </c>
      <c r="L63" s="34" t="s">
        <v>142</v>
      </c>
      <c r="M63" s="34">
        <v>2</v>
      </c>
      <c r="N63" s="191">
        <v>95.600809608769623</v>
      </c>
      <c r="O63" s="191">
        <v>71.685832057363214</v>
      </c>
      <c r="P63" s="191">
        <v>7.5210981178862522</v>
      </c>
      <c r="Q63" s="100">
        <f>0.001*SUM(C63:D63,F63,H63)+SUM(N63:P63)+IF(S63&gt;0,U63*R63/S63)</f>
        <v>205.58573978401907</v>
      </c>
      <c r="V63" s="75" t="str">
        <f t="shared" si="26"/>
        <v>Luxembourg</v>
      </c>
      <c r="W63" s="89" t="s">
        <v>387</v>
      </c>
      <c r="X63" s="90"/>
      <c r="Y63" s="90">
        <v>442</v>
      </c>
      <c r="Z63" s="71">
        <v>566.74099999999999</v>
      </c>
      <c r="AA63" s="71">
        <v>575.74699999999996</v>
      </c>
      <c r="AB63" s="71">
        <v>583.45500000000004</v>
      </c>
      <c r="AC63" s="71">
        <v>590.32100000000003</v>
      </c>
      <c r="AD63" s="71">
        <v>596.99199999999996</v>
      </c>
      <c r="AE63" s="71">
        <v>603.94399999999996</v>
      </c>
      <c r="AF63" s="35"/>
      <c r="AG63" s="160" t="s">
        <v>387</v>
      </c>
      <c r="AH63" s="161">
        <f t="shared" si="21"/>
        <v>0.75382123206606277</v>
      </c>
      <c r="AI63" s="199">
        <f t="shared" si="9"/>
        <v>4.6768635152534077E-4</v>
      </c>
      <c r="AJ63" s="199">
        <f t="shared" si="10"/>
        <v>7.7276125278183901E-5</v>
      </c>
      <c r="AK63" s="161">
        <f t="shared" si="11"/>
        <v>0.58345500000000006</v>
      </c>
      <c r="AL63" s="166">
        <f t="shared" si="3"/>
        <v>7.7276125278183914E-5</v>
      </c>
      <c r="AM63" s="167">
        <f t="shared" si="4"/>
        <v>0.18434029032250948</v>
      </c>
      <c r="AN63" s="164"/>
      <c r="AO63" s="196">
        <f t="shared" si="12"/>
        <v>174.13189162748066</v>
      </c>
      <c r="AP63" s="84">
        <f t="shared" si="13"/>
        <v>2.7716499146467809E-4</v>
      </c>
      <c r="AQ63" s="192">
        <f t="shared" si="14"/>
        <v>1.0159812282951174E-2</v>
      </c>
    </row>
    <row r="64" spans="1:43" x14ac:dyDescent="0.3">
      <c r="A64" s="24">
        <v>126</v>
      </c>
      <c r="B64" s="25" t="s">
        <v>134</v>
      </c>
      <c r="C64" s="105">
        <v>135</v>
      </c>
      <c r="D64" s="46">
        <v>0</v>
      </c>
      <c r="G64" s="105">
        <v>51662</v>
      </c>
      <c r="H64" s="46">
        <v>3997</v>
      </c>
      <c r="I64" s="84">
        <f t="shared" si="0"/>
        <v>2.0528886229633357E-2</v>
      </c>
      <c r="J64" s="85" t="str">
        <f t="shared" si="19"/>
        <v/>
      </c>
      <c r="K64" s="30">
        <v>126</v>
      </c>
      <c r="L64" s="34" t="s">
        <v>134</v>
      </c>
      <c r="M64" s="34">
        <v>2</v>
      </c>
      <c r="N64" s="191">
        <v>98.684647690856195</v>
      </c>
      <c r="O64" s="191">
        <v>64.042942335744925</v>
      </c>
      <c r="P64" s="191">
        <v>5.9399829866841563</v>
      </c>
      <c r="Q64" s="100">
        <f>0.001*SUM(C64:D64,F64,H64)+SUM(N64:P64)+IF(S64&gt;0,U64*R64/S64)</f>
        <v>194.70125925440357</v>
      </c>
      <c r="R64" s="86">
        <v>3893</v>
      </c>
      <c r="S64" s="86">
        <f>1717+15715+23839+6629+4194+72300+3110+3893+6040+5719+572818+2008+9007+172662+30490</f>
        <v>930141</v>
      </c>
      <c r="T64" s="87" t="s">
        <v>507</v>
      </c>
      <c r="U64" s="86">
        <v>5232.8940000000002</v>
      </c>
      <c r="V64" s="75" t="str">
        <f t="shared" si="26"/>
        <v>Latvia</v>
      </c>
      <c r="W64" s="89" t="s">
        <v>380</v>
      </c>
      <c r="X64" s="90"/>
      <c r="Y64" s="90">
        <v>428</v>
      </c>
      <c r="Z64" s="71">
        <v>1992.663</v>
      </c>
      <c r="AA64" s="71">
        <v>1970.53</v>
      </c>
      <c r="AB64" s="71">
        <v>1949.67</v>
      </c>
      <c r="AC64" s="71">
        <v>1929.9380000000001</v>
      </c>
      <c r="AD64" s="71">
        <v>1911.1079999999999</v>
      </c>
      <c r="AE64" s="71">
        <v>1892.9929999999999</v>
      </c>
      <c r="AF64" s="35"/>
      <c r="AG64" s="160" t="s">
        <v>380</v>
      </c>
      <c r="AH64" s="161">
        <f t="shared" si="21"/>
        <v>0.71391110730812157</v>
      </c>
      <c r="AI64" s="199">
        <f t="shared" si="9"/>
        <v>4.4292528107126933E-4</v>
      </c>
      <c r="AJ64" s="199">
        <f t="shared" si="10"/>
        <v>2.5822547269475248E-4</v>
      </c>
      <c r="AK64" s="161">
        <f t="shared" si="11"/>
        <v>1.94967</v>
      </c>
      <c r="AL64" s="166">
        <f t="shared" si="3"/>
        <v>2.5822547269475248E-4</v>
      </c>
      <c r="AM64" s="167">
        <f t="shared" si="4"/>
        <v>0.61599049426791619</v>
      </c>
      <c r="AN64" s="164"/>
      <c r="AO64" s="196">
        <f t="shared" si="12"/>
        <v>40.244129528372838</v>
      </c>
      <c r="AP64" s="84">
        <f t="shared" si="13"/>
        <v>2.1405054474324677E-4</v>
      </c>
      <c r="AQ64" s="192">
        <f t="shared" si="14"/>
        <v>7.8462772017582668E-3</v>
      </c>
    </row>
    <row r="65" spans="1:43" x14ac:dyDescent="0.3">
      <c r="A65" s="24">
        <v>54</v>
      </c>
      <c r="B65" s="25" t="s">
        <v>62</v>
      </c>
      <c r="C65" s="105">
        <v>1196</v>
      </c>
      <c r="D65" s="46">
        <v>150</v>
      </c>
      <c r="E65" s="105">
        <v>19297</v>
      </c>
      <c r="F65" s="46">
        <v>2280</v>
      </c>
      <c r="G65" s="105">
        <v>45111</v>
      </c>
      <c r="H65" s="46">
        <v>9025</v>
      </c>
      <c r="I65" s="84">
        <f t="shared" si="0"/>
        <v>0.13413706614695051</v>
      </c>
      <c r="J65" s="85">
        <f t="shared" si="19"/>
        <v>1.0107316453862798</v>
      </c>
      <c r="K65" s="30">
        <v>54</v>
      </c>
      <c r="L65" s="34" t="s">
        <v>62</v>
      </c>
      <c r="M65" s="34">
        <v>2</v>
      </c>
      <c r="N65" s="191">
        <v>19.504088561019042</v>
      </c>
      <c r="O65" s="191">
        <v>47.313224374454691</v>
      </c>
      <c r="P65" s="191">
        <v>5.9294099239986924</v>
      </c>
      <c r="Q65" s="100">
        <f>0.001*SUM(C65:D65,F65,H65)+SUM(N65:P65)+IF(S65&gt;0,U65*R65/S65)</f>
        <v>85.397722859472424</v>
      </c>
      <c r="V65" s="75" t="str">
        <f t="shared" si="26"/>
        <v>Cyprus</v>
      </c>
      <c r="W65" s="89" t="s">
        <v>326</v>
      </c>
      <c r="X65" s="90">
        <v>10</v>
      </c>
      <c r="Y65" s="90">
        <v>196</v>
      </c>
      <c r="Z65" s="71">
        <v>1160.9849999999999</v>
      </c>
      <c r="AA65" s="71">
        <v>1170.125</v>
      </c>
      <c r="AB65" s="71">
        <v>1179.5509999999999</v>
      </c>
      <c r="AC65" s="71">
        <v>1189.085</v>
      </c>
      <c r="AD65" s="71">
        <v>1198.4269999999999</v>
      </c>
      <c r="AE65" s="71">
        <v>1207.3430000000001</v>
      </c>
      <c r="AF65" s="35"/>
      <c r="AG65" s="160" t="s">
        <v>326</v>
      </c>
      <c r="AH65" s="161">
        <f t="shared" si="21"/>
        <v>0.31312783040882752</v>
      </c>
      <c r="AI65" s="199">
        <f t="shared" si="9"/>
        <v>1.9427101059965384E-4</v>
      </c>
      <c r="AJ65" s="199">
        <f t="shared" si="10"/>
        <v>1.5622649707005184E-4</v>
      </c>
      <c r="AK65" s="161">
        <f t="shared" si="11"/>
        <v>1.179551</v>
      </c>
      <c r="AL65" s="166">
        <f t="shared" si="3"/>
        <v>1.5622649707005184E-4</v>
      </c>
      <c r="AM65" s="167">
        <f t="shared" si="4"/>
        <v>0.37267445439700808</v>
      </c>
      <c r="AN65" s="164"/>
      <c r="AO65" s="196">
        <f t="shared" si="12"/>
        <v>72.661556440617403</v>
      </c>
      <c r="AP65" s="84">
        <f t="shared" si="13"/>
        <v>2.3381593705865998E-4</v>
      </c>
      <c r="AQ65" s="192">
        <f t="shared" si="14"/>
        <v>8.5708011561086688E-3</v>
      </c>
    </row>
    <row r="66" spans="1:43" x14ac:dyDescent="0.3">
      <c r="A66" s="24">
        <v>142</v>
      </c>
      <c r="B66" s="25" t="s">
        <v>150</v>
      </c>
      <c r="C66" s="105">
        <v>699</v>
      </c>
      <c r="D66" s="46">
        <v>435</v>
      </c>
      <c r="E66" s="105">
        <v>7449</v>
      </c>
      <c r="F66" s="46">
        <v>2291</v>
      </c>
      <c r="G66" s="105">
        <v>16394</v>
      </c>
      <c r="H66" s="46">
        <v>14896</v>
      </c>
      <c r="I66" s="84">
        <f t="shared" si="0"/>
        <v>0.39849220752426556</v>
      </c>
      <c r="J66" s="85">
        <f t="shared" si="19"/>
        <v>1</v>
      </c>
      <c r="K66" s="30">
        <v>142</v>
      </c>
      <c r="L66" s="34" t="s">
        <v>150</v>
      </c>
      <c r="M66" s="34">
        <v>2</v>
      </c>
      <c r="N66" s="191">
        <v>7.4489999999999998</v>
      </c>
      <c r="O66" s="191">
        <v>17.190089475996469</v>
      </c>
      <c r="P66" s="191">
        <v>1.2616033633219348</v>
      </c>
      <c r="Q66" s="100">
        <f>0.001*SUM(C66:D66,F66,H66)+SUM(N66:P66)+IF(S66&gt;0,U66*R66/S66)</f>
        <v>44.221692839318408</v>
      </c>
      <c r="V66" s="75" t="str">
        <f t="shared" si="26"/>
        <v>Malta</v>
      </c>
      <c r="W66" s="89" t="s">
        <v>395</v>
      </c>
      <c r="X66" s="90"/>
      <c r="Y66" s="90">
        <v>470</v>
      </c>
      <c r="Z66" s="71">
        <v>427.61599999999999</v>
      </c>
      <c r="AA66" s="71">
        <v>429.36200000000002</v>
      </c>
      <c r="AB66" s="71">
        <v>430.83499999999998</v>
      </c>
      <c r="AC66" s="71">
        <v>432.089</v>
      </c>
      <c r="AD66" s="71">
        <v>433.245</v>
      </c>
      <c r="AE66" s="71">
        <v>434.363</v>
      </c>
      <c r="AF66" s="35"/>
      <c r="AG66" s="160" t="s">
        <v>395</v>
      </c>
      <c r="AH66" s="161">
        <f t="shared" si="21"/>
        <v>0.1621476811339288</v>
      </c>
      <c r="AI66" s="199">
        <f t="shared" si="9"/>
        <v>1.0059978967423882E-4</v>
      </c>
      <c r="AJ66" s="199">
        <f t="shared" si="10"/>
        <v>5.7062257473543561E-5</v>
      </c>
      <c r="AK66" s="161">
        <f t="shared" si="11"/>
        <v>0.43083499999999997</v>
      </c>
      <c r="AL66" s="166">
        <f t="shared" si="3"/>
        <v>5.7062257473543567E-5</v>
      </c>
      <c r="AM66" s="167">
        <f t="shared" si="4"/>
        <v>0.13612060738377144</v>
      </c>
      <c r="AN66" s="164"/>
      <c r="AO66" s="196">
        <f t="shared" si="12"/>
        <v>86.500405308238953</v>
      </c>
      <c r="AP66" s="84">
        <f t="shared" si="13"/>
        <v>1.0166742163242426E-4</v>
      </c>
      <c r="AQ66" s="192">
        <f t="shared" si="14"/>
        <v>3.7267402120975133E-3</v>
      </c>
    </row>
    <row r="67" spans="1:43" x14ac:dyDescent="0.3">
      <c r="A67" s="24">
        <v>247</v>
      </c>
      <c r="B67" s="25" t="s">
        <v>255</v>
      </c>
      <c r="C67" s="105">
        <v>5216204</v>
      </c>
      <c r="D67" s="46">
        <v>0</v>
      </c>
      <c r="E67" s="105">
        <v>23540924</v>
      </c>
      <c r="F67" s="46">
        <v>16690</v>
      </c>
      <c r="G67" s="105">
        <v>2033227</v>
      </c>
      <c r="H67" s="46">
        <v>0</v>
      </c>
      <c r="I67" s="84">
        <f t="shared" si="0"/>
        <v>3.1894397249399662E-3</v>
      </c>
      <c r="J67" s="85" t="str">
        <f t="shared" si="19"/>
        <v/>
      </c>
      <c r="K67" s="30">
        <v>247</v>
      </c>
      <c r="L67" s="34"/>
      <c r="M67" s="34"/>
      <c r="Q67" s="100">
        <f>0.001*SUM(C67:D67,F67,H67)+SUM(N67:P67)+IF(S65&gt;0,U65*R65/S65)</f>
        <v>5232.8940000000002</v>
      </c>
      <c r="R67" s="86">
        <v>30490</v>
      </c>
      <c r="S67" s="86">
        <f>1717+15715+23839+6629+4194+72300+3110+3893+6040+5719+572818+2008+9007+172662+30490</f>
        <v>930141</v>
      </c>
      <c r="T67" s="87" t="s">
        <v>507</v>
      </c>
      <c r="U67" s="86">
        <v>5232.8940000000002</v>
      </c>
      <c r="V67" s="88" t="s">
        <v>255</v>
      </c>
      <c r="W67" s="89"/>
      <c r="X67" s="90"/>
      <c r="Y67" s="90"/>
      <c r="Z67" s="71"/>
      <c r="AA67" s="71"/>
      <c r="AB67" s="71"/>
      <c r="AC67" s="71"/>
      <c r="AD67" s="71"/>
      <c r="AE67" s="71"/>
      <c r="AF67" s="35"/>
      <c r="AG67" s="160" t="str">
        <f>B67</f>
        <v>USSR</v>
      </c>
      <c r="AH67" s="161">
        <f t="shared" si="21"/>
        <v>19.1874524298</v>
      </c>
      <c r="AI67" s="199">
        <f t="shared" si="9"/>
        <v>1.1904294068985265E-2</v>
      </c>
      <c r="AJ67" s="199">
        <f t="shared" si="10"/>
        <v>0</v>
      </c>
      <c r="AK67" s="161">
        <f t="shared" si="11"/>
        <v>0</v>
      </c>
      <c r="AL67" s="166">
        <f t="shared" si="3"/>
        <v>0</v>
      </c>
      <c r="AM67" s="167">
        <f t="shared" si="4"/>
        <v>0</v>
      </c>
      <c r="AN67" s="164"/>
      <c r="AO67" s="196" t="e">
        <f t="shared" si="12"/>
        <v>#DIV/0!</v>
      </c>
      <c r="AP67" s="84">
        <f t="shared" si="13"/>
        <v>0</v>
      </c>
      <c r="AQ67" s="192">
        <f t="shared" si="14"/>
        <v>0</v>
      </c>
    </row>
    <row r="68" spans="1:43" x14ac:dyDescent="0.3">
      <c r="A68" s="24">
        <v>5</v>
      </c>
      <c r="B68" s="25" t="s">
        <v>13</v>
      </c>
      <c r="C68" s="105">
        <v>13000</v>
      </c>
      <c r="D68" s="46">
        <v>5164</v>
      </c>
      <c r="E68" s="105">
        <v>301374</v>
      </c>
      <c r="F68" s="46">
        <v>10484</v>
      </c>
      <c r="G68" s="105">
        <v>688633</v>
      </c>
      <c r="H68" s="46">
        <v>12733</v>
      </c>
      <c r="I68" s="84">
        <f t="shared" si="0"/>
        <v>2.4689338282992624E-2</v>
      </c>
      <c r="J68" s="85">
        <f t="shared" si="19"/>
        <v>0.9988604034914319</v>
      </c>
      <c r="K68" s="30">
        <v>5</v>
      </c>
      <c r="L68" s="34" t="s">
        <v>13</v>
      </c>
      <c r="M68" s="34"/>
      <c r="N68" s="191">
        <v>301.03055524182679</v>
      </c>
      <c r="O68" s="191">
        <v>683.8810157899627</v>
      </c>
      <c r="P68" s="191">
        <v>123.23195954464944</v>
      </c>
      <c r="Q68" s="100">
        <f>0.001*SUM(C68:D68,F68,H68)+SUM(N68:P68)+IF(S68&gt;0,U68*R68/S68)</f>
        <v>1149.524530576439</v>
      </c>
      <c r="V68" s="75" t="str">
        <f>W68</f>
        <v>Algeria</v>
      </c>
      <c r="W68" s="89" t="s">
        <v>280</v>
      </c>
      <c r="X68" s="90"/>
      <c r="Y68" s="90">
        <v>12</v>
      </c>
      <c r="Z68" s="71">
        <v>39871.527999999998</v>
      </c>
      <c r="AA68" s="71">
        <v>40606.052000000003</v>
      </c>
      <c r="AB68" s="71">
        <v>41318.142</v>
      </c>
      <c r="AC68" s="71">
        <v>42008.053999999996</v>
      </c>
      <c r="AD68" s="71">
        <v>42679.017999999996</v>
      </c>
      <c r="AE68" s="71">
        <v>43333.254999999997</v>
      </c>
      <c r="AF68" s="35"/>
      <c r="AG68" s="160" t="s">
        <v>280</v>
      </c>
      <c r="AH68" s="161">
        <f t="shared" ref="AH68:AH99" si="27">Q68*0.0036667</f>
        <v>4.2149615962646294</v>
      </c>
      <c r="AI68" s="199">
        <f t="shared" si="9"/>
        <v>2.6150497318489876E-3</v>
      </c>
      <c r="AJ68" s="199">
        <f t="shared" si="10"/>
        <v>5.472411612641578E-3</v>
      </c>
      <c r="AK68" s="161">
        <f t="shared" si="11"/>
        <v>41.318142000000002</v>
      </c>
      <c r="AL68" s="166">
        <f t="shared" si="3"/>
        <v>5.472411612641578E-3</v>
      </c>
      <c r="AM68" s="167">
        <f t="shared" si="4"/>
        <v>13.05430288859753</v>
      </c>
      <c r="AN68" s="164"/>
      <c r="AO68" s="196">
        <f t="shared" si="12"/>
        <v>36.905273313464917</v>
      </c>
      <c r="AP68" s="84">
        <f t="shared" si="13"/>
        <v>4.1598905100888794E-3</v>
      </c>
      <c r="AQ68" s="192">
        <f t="shared" si="14"/>
        <v>0.1524857323314554</v>
      </c>
    </row>
    <row r="69" spans="1:43" x14ac:dyDescent="0.3">
      <c r="A69" s="24">
        <v>110</v>
      </c>
      <c r="B69" s="25" t="s">
        <v>118</v>
      </c>
      <c r="C69" s="105">
        <v>44719</v>
      </c>
      <c r="D69" s="46">
        <v>87</v>
      </c>
      <c r="E69" s="105">
        <v>272212</v>
      </c>
      <c r="F69" s="46">
        <v>2492</v>
      </c>
      <c r="G69" s="105">
        <v>627108</v>
      </c>
      <c r="H69" s="46">
        <v>7854</v>
      </c>
      <c r="I69" s="84">
        <f t="shared" ref="I69:I132" si="28">0.001*SUM(D69,F69,H69)/Q69</f>
        <v>9.5038452241561627E-3</v>
      </c>
      <c r="J69" s="85">
        <f t="shared" si="19"/>
        <v>0.9950983778203244</v>
      </c>
      <c r="K69" s="30">
        <v>110</v>
      </c>
      <c r="L69" s="34" t="s">
        <v>118</v>
      </c>
      <c r="M69" s="34"/>
      <c r="N69" s="191">
        <v>270.87771962322614</v>
      </c>
      <c r="O69" s="191">
        <v>622.41735268729474</v>
      </c>
      <c r="P69" s="191">
        <v>149.31912168032602</v>
      </c>
      <c r="Q69" s="100">
        <f>0.001*SUM(C69:D69,F69,H69)+SUM(N69:P69)+IF(S69&gt;0,U69*R69/S69)</f>
        <v>1097.7661939908471</v>
      </c>
      <c r="V69" s="75" t="str">
        <f>W69</f>
        <v>Iraq</v>
      </c>
      <c r="W69" s="89" t="s">
        <v>366</v>
      </c>
      <c r="X69" s="90"/>
      <c r="Y69" s="90">
        <v>368</v>
      </c>
      <c r="Z69" s="71">
        <v>36115.648999999998</v>
      </c>
      <c r="AA69" s="71">
        <v>37202.572</v>
      </c>
      <c r="AB69" s="71">
        <v>38274.618000000002</v>
      </c>
      <c r="AC69" s="71">
        <v>39339.752999999997</v>
      </c>
      <c r="AD69" s="71">
        <v>40412.298999999999</v>
      </c>
      <c r="AE69" s="71">
        <v>41502.885000000002</v>
      </c>
      <c r="AF69" s="35"/>
      <c r="AG69" s="160" t="s">
        <v>366</v>
      </c>
      <c r="AH69" s="161">
        <f t="shared" si="27"/>
        <v>4.0251793035062393</v>
      </c>
      <c r="AI69" s="199">
        <f t="shared" si="9"/>
        <v>2.4973048550682988E-3</v>
      </c>
      <c r="AJ69" s="199">
        <f t="shared" si="10"/>
        <v>5.0693098448768674E-3</v>
      </c>
      <c r="AK69" s="161">
        <f t="shared" ref="AK69:AK132" si="29">AB69*0.001</f>
        <v>38.274618000000004</v>
      </c>
      <c r="AL69" s="166">
        <f t="shared" ref="AL69:AL132" si="30">AB69/AB$3</f>
        <v>5.0693098448768674E-3</v>
      </c>
      <c r="AM69" s="167">
        <f t="shared" ref="AM69:AM132" si="31">AL69*AL$1</f>
        <v>12.092713566775753</v>
      </c>
      <c r="AN69" s="164"/>
      <c r="AO69" s="196">
        <f t="shared" si="12"/>
        <v>47.983428154332067</v>
      </c>
      <c r="AP69" s="84">
        <f t="shared" si="13"/>
        <v>5.0101972904610676E-3</v>
      </c>
      <c r="AQ69" s="192">
        <f t="shared" si="14"/>
        <v>0.18365473829375051</v>
      </c>
    </row>
    <row r="70" spans="1:43" x14ac:dyDescent="0.3">
      <c r="A70" s="24">
        <v>117</v>
      </c>
      <c r="B70" s="25" t="s">
        <v>125</v>
      </c>
      <c r="C70" s="105">
        <v>1095742</v>
      </c>
      <c r="D70" s="46">
        <v>0</v>
      </c>
      <c r="I70" s="84">
        <f t="shared" si="28"/>
        <v>0</v>
      </c>
      <c r="J70" s="85" t="str">
        <f t="shared" si="19"/>
        <v/>
      </c>
      <c r="K70" s="30">
        <v>117</v>
      </c>
      <c r="L70" s="34"/>
      <c r="M70" s="34"/>
      <c r="Q70" s="100">
        <f>0.001*SUM(C70:D70,F70,H70)+SUM(N70:P70)+IF(S70&gt;0,U70*R70/S70)</f>
        <v>1095.742</v>
      </c>
      <c r="V70" s="64" t="s">
        <v>125</v>
      </c>
      <c r="W70" s="89"/>
      <c r="X70" s="90"/>
      <c r="Y70" s="90"/>
      <c r="Z70" s="71"/>
      <c r="AA70" s="71"/>
      <c r="AB70" s="71"/>
      <c r="AC70" s="71"/>
      <c r="AD70" s="71"/>
      <c r="AE70" s="71"/>
      <c r="AF70" s="35"/>
      <c r="AG70" s="160" t="str">
        <f>B70</f>
        <v>JAPAN (EXCLUDING THE RUYUKU ISLANDS)</v>
      </c>
      <c r="AH70" s="161">
        <f t="shared" si="27"/>
        <v>4.0177571914000003</v>
      </c>
      <c r="AI70" s="199">
        <f t="shared" ref="AI70:AI133" si="32">AH70/AH$3</f>
        <v>2.4927000225378258E-3</v>
      </c>
      <c r="AJ70" s="199">
        <f t="shared" ref="AJ70:AJ133" si="33">AK70/AK$3</f>
        <v>0</v>
      </c>
      <c r="AK70" s="161">
        <f t="shared" si="29"/>
        <v>0</v>
      </c>
      <c r="AL70" s="166">
        <f t="shared" si="30"/>
        <v>0</v>
      </c>
      <c r="AM70" s="167">
        <f t="shared" si="31"/>
        <v>0</v>
      </c>
      <c r="AN70" s="164"/>
      <c r="AO70" s="196" t="e">
        <f t="shared" ref="AO70:AO133" si="34">10*AQ70*1000000/AB70</f>
        <v>#DIV/0!</v>
      </c>
      <c r="AP70" s="84">
        <f t="shared" ref="AP70:AP133" si="35">AQ70/AQ$3</f>
        <v>0</v>
      </c>
      <c r="AQ70" s="192">
        <f t="shared" ref="AQ70:AQ133" si="36">(P70/3+0.001*H70/25)*0.0036667</f>
        <v>0</v>
      </c>
    </row>
    <row r="71" spans="1:43" x14ac:dyDescent="0.3">
      <c r="A71" s="24">
        <v>164</v>
      </c>
      <c r="B71" s="25" t="s">
        <v>172</v>
      </c>
      <c r="C71" s="105">
        <v>14592</v>
      </c>
      <c r="D71" s="46">
        <v>66</v>
      </c>
      <c r="E71" s="105">
        <v>329496</v>
      </c>
      <c r="F71" s="46">
        <v>5412</v>
      </c>
      <c r="G71" s="105">
        <v>496000</v>
      </c>
      <c r="H71" s="46">
        <v>14919</v>
      </c>
      <c r="I71" s="84">
        <f t="shared" si="28"/>
        <v>2.1678103848031177E-2</v>
      </c>
      <c r="J71" s="85">
        <f t="shared" si="19"/>
        <v>0.99826709505834699</v>
      </c>
      <c r="K71" s="30">
        <v>164</v>
      </c>
      <c r="L71" s="34" t="s">
        <v>172</v>
      </c>
      <c r="M71" s="34"/>
      <c r="N71" s="191">
        <v>328.92501475334512</v>
      </c>
      <c r="O71" s="191">
        <v>491.64617113685904</v>
      </c>
      <c r="P71" s="191">
        <v>85.34313955689089</v>
      </c>
      <c r="Q71" s="100">
        <f>0.001*SUM(C71:D71,F71,H71)+SUM(N71:P71)+IF(S71&gt;0,U71*R71/S71)</f>
        <v>940.90332544709509</v>
      </c>
      <c r="V71" s="75" t="str">
        <f t="shared" ref="V71:V81" si="37">W71</f>
        <v>Nigeria</v>
      </c>
      <c r="W71" s="89" t="s">
        <v>414</v>
      </c>
      <c r="X71" s="90"/>
      <c r="Y71" s="90">
        <v>566</v>
      </c>
      <c r="Z71" s="71">
        <v>181181.74400000001</v>
      </c>
      <c r="AA71" s="71">
        <v>185989.64</v>
      </c>
      <c r="AB71" s="71">
        <v>190886.31099999999</v>
      </c>
      <c r="AC71" s="71">
        <v>195875.23699999999</v>
      </c>
      <c r="AD71" s="71">
        <v>200962.41699999999</v>
      </c>
      <c r="AE71" s="71">
        <v>206152.701</v>
      </c>
      <c r="AF71" s="35"/>
      <c r="AG71" s="160" t="s">
        <v>414</v>
      </c>
      <c r="AH71" s="161">
        <f t="shared" si="27"/>
        <v>3.4500102234168639</v>
      </c>
      <c r="AI71" s="199">
        <f t="shared" si="32"/>
        <v>2.1404580097759227E-3</v>
      </c>
      <c r="AJ71" s="199">
        <f t="shared" si="33"/>
        <v>2.5282077422811307E-2</v>
      </c>
      <c r="AK71" s="161">
        <f t="shared" si="29"/>
        <v>190.88631099999998</v>
      </c>
      <c r="AL71" s="166">
        <f t="shared" si="30"/>
        <v>2.528207742281131E-2</v>
      </c>
      <c r="AM71" s="167">
        <f t="shared" si="31"/>
        <v>60.309771941851267</v>
      </c>
      <c r="AN71" s="164"/>
      <c r="AO71" s="196">
        <f t="shared" si="34"/>
        <v>5.5790993744832038</v>
      </c>
      <c r="AP71" s="84">
        <f t="shared" si="35"/>
        <v>2.9053039345427194E-3</v>
      </c>
      <c r="AQ71" s="192">
        <f t="shared" si="36"/>
        <v>0.10649736982975061</v>
      </c>
    </row>
    <row r="72" spans="1:43" x14ac:dyDescent="0.3">
      <c r="A72" s="24">
        <v>251</v>
      </c>
      <c r="B72" s="25" t="s">
        <v>259</v>
      </c>
      <c r="C72" s="105">
        <v>36576</v>
      </c>
      <c r="D72" s="46">
        <v>0</v>
      </c>
      <c r="E72" s="105">
        <v>110004</v>
      </c>
      <c r="F72" s="46">
        <v>0</v>
      </c>
      <c r="G72" s="105">
        <v>538916</v>
      </c>
      <c r="H72" s="46">
        <v>8602</v>
      </c>
      <c r="I72" s="84">
        <f t="shared" si="28"/>
        <v>9.8312574911600097E-3</v>
      </c>
      <c r="J72" s="85">
        <f t="shared" si="19"/>
        <v>1.3780108987963358</v>
      </c>
      <c r="K72" s="30">
        <v>251</v>
      </c>
      <c r="L72" s="34" t="s">
        <v>259</v>
      </c>
      <c r="M72" s="34"/>
      <c r="N72" s="191">
        <v>151.58671091119211</v>
      </c>
      <c r="O72" s="191">
        <v>519.59431201405744</v>
      </c>
      <c r="P72" s="191">
        <v>158.60534533940805</v>
      </c>
      <c r="Q72" s="100">
        <f>0.001*SUM(C72:D72,F72,H72)+SUM(N72:P72)+IF(S71&gt;0,U71*R71/S71)</f>
        <v>874.96436826465754</v>
      </c>
      <c r="V72" s="75" t="str">
        <f t="shared" si="37"/>
        <v>Viet Nam</v>
      </c>
      <c r="W72" s="89" t="s">
        <v>485</v>
      </c>
      <c r="X72" s="90"/>
      <c r="Y72" s="90">
        <v>704</v>
      </c>
      <c r="Z72" s="71">
        <v>93571.566999999995</v>
      </c>
      <c r="AA72" s="71">
        <v>94569.072</v>
      </c>
      <c r="AB72" s="71">
        <v>95540.800000000003</v>
      </c>
      <c r="AC72" s="71">
        <v>96491.145999999993</v>
      </c>
      <c r="AD72" s="71">
        <v>97429.061000000002</v>
      </c>
      <c r="AE72" s="71">
        <v>98360.145000000004</v>
      </c>
      <c r="AF72" s="35"/>
      <c r="AG72" s="160" t="s">
        <v>485</v>
      </c>
      <c r="AH72" s="161">
        <f t="shared" si="27"/>
        <v>3.2082318491160198</v>
      </c>
      <c r="AI72" s="199">
        <f t="shared" si="32"/>
        <v>1.9904536838901E-3</v>
      </c>
      <c r="AJ72" s="199">
        <f t="shared" si="33"/>
        <v>1.2653971308803443E-2</v>
      </c>
      <c r="AK72" s="161">
        <f t="shared" si="29"/>
        <v>95.540800000000004</v>
      </c>
      <c r="AL72" s="166">
        <f t="shared" si="30"/>
        <v>1.2653971308803443E-2</v>
      </c>
      <c r="AM72" s="167">
        <f t="shared" si="31"/>
        <v>30.185736362949694</v>
      </c>
      <c r="AN72" s="164"/>
      <c r="AO72" s="196">
        <f t="shared" si="34"/>
        <v>20.422100092805287</v>
      </c>
      <c r="AP72" s="84">
        <f t="shared" si="35"/>
        <v>5.3228222551814485E-3</v>
      </c>
      <c r="AQ72" s="192">
        <f t="shared" si="36"/>
        <v>0.19511437805466916</v>
      </c>
    </row>
    <row r="73" spans="1:43" x14ac:dyDescent="0.3">
      <c r="A73" s="24">
        <v>45</v>
      </c>
      <c r="B73" s="25" t="s">
        <v>53</v>
      </c>
      <c r="C73" s="105">
        <v>44981</v>
      </c>
      <c r="D73" s="46">
        <v>243</v>
      </c>
      <c r="E73" s="105">
        <v>296032</v>
      </c>
      <c r="F73" s="46">
        <v>4152</v>
      </c>
      <c r="G73" s="105">
        <v>444896</v>
      </c>
      <c r="H73" s="46">
        <v>18752</v>
      </c>
      <c r="I73" s="84">
        <f t="shared" si="28"/>
        <v>2.6546024676896863E-2</v>
      </c>
      <c r="J73" s="85">
        <f t="shared" si="19"/>
        <v>0.99707776020684202</v>
      </c>
      <c r="K73" s="30">
        <v>45</v>
      </c>
      <c r="L73" s="34" t="s">
        <v>53</v>
      </c>
      <c r="M73" s="34"/>
      <c r="N73" s="191">
        <v>295.16692350955185</v>
      </c>
      <c r="O73" s="191">
        <v>439.44238050200607</v>
      </c>
      <c r="P73" s="191">
        <v>69.219995875417268</v>
      </c>
      <c r="Q73" s="100">
        <f>0.001*SUM(C73:D73,F73,H73)+SUM(N73:P73)+IF(S73&gt;0,U73*R73/S73)</f>
        <v>871.95729988697519</v>
      </c>
      <c r="V73" s="75" t="str">
        <f t="shared" si="37"/>
        <v>Colombia</v>
      </c>
      <c r="W73" s="89" t="s">
        <v>317</v>
      </c>
      <c r="X73" s="90"/>
      <c r="Y73" s="90">
        <v>170</v>
      </c>
      <c r="Z73" s="71">
        <v>48228.697</v>
      </c>
      <c r="AA73" s="71">
        <v>48653.419000000002</v>
      </c>
      <c r="AB73" s="71">
        <v>49065.614999999998</v>
      </c>
      <c r="AC73" s="71">
        <v>49464.682999999997</v>
      </c>
      <c r="AD73" s="71">
        <v>49849.817999999999</v>
      </c>
      <c r="AE73" s="71">
        <v>50220.411999999997</v>
      </c>
      <c r="AF73" s="35"/>
      <c r="AG73" s="160" t="s">
        <v>317</v>
      </c>
      <c r="AH73" s="161">
        <f t="shared" si="27"/>
        <v>3.1972058314955722</v>
      </c>
      <c r="AI73" s="199">
        <f t="shared" si="32"/>
        <v>1.9836129135145726E-3</v>
      </c>
      <c r="AJ73" s="199">
        <f t="shared" si="33"/>
        <v>6.4985313547593886E-3</v>
      </c>
      <c r="AK73" s="161">
        <f t="shared" si="29"/>
        <v>49.065615000000001</v>
      </c>
      <c r="AL73" s="166">
        <f t="shared" si="30"/>
        <v>6.4985313547593886E-3</v>
      </c>
      <c r="AM73" s="167">
        <f t="shared" si="31"/>
        <v>15.502086217364621</v>
      </c>
      <c r="AN73" s="164"/>
      <c r="AO73" s="196">
        <f t="shared" si="34"/>
        <v>17.80336486725599</v>
      </c>
      <c r="AP73" s="84">
        <f t="shared" si="35"/>
        <v>2.3830438257501476E-3</v>
      </c>
      <c r="AQ73" s="192">
        <f t="shared" si="36"/>
        <v>8.7353304628130832E-2</v>
      </c>
    </row>
    <row r="74" spans="1:43" x14ac:dyDescent="0.3">
      <c r="A74" s="24">
        <v>224</v>
      </c>
      <c r="B74" s="25" t="s">
        <v>232</v>
      </c>
      <c r="C74" s="105">
        <v>159500</v>
      </c>
      <c r="D74" s="46">
        <v>233</v>
      </c>
      <c r="E74" s="105">
        <v>305461</v>
      </c>
      <c r="F74" s="46">
        <v>12148</v>
      </c>
      <c r="G74" s="105">
        <v>275126</v>
      </c>
      <c r="H74" s="46">
        <v>27470</v>
      </c>
      <c r="I74" s="84">
        <f t="shared" si="28"/>
        <v>4.7642199636581457E-2</v>
      </c>
      <c r="J74" s="85">
        <f t="shared" si="19"/>
        <v>0.99955158722086501</v>
      </c>
      <c r="K74" s="30">
        <v>224</v>
      </c>
      <c r="L74" s="34" t="s">
        <v>232</v>
      </c>
      <c r="M74" s="34"/>
      <c r="N74" s="191">
        <v>305.32402738407268</v>
      </c>
      <c r="O74" s="191">
        <v>299.57927742231999</v>
      </c>
      <c r="P74" s="191">
        <v>32.210012626191045</v>
      </c>
      <c r="Q74" s="100">
        <f>0.001*SUM(C74:D74,F74,H74)+SUM(N74:P74)+IF(S73&gt;0,U73*R73/S73)</f>
        <v>836.46431743258381</v>
      </c>
      <c r="V74" s="75" t="str">
        <f t="shared" si="37"/>
        <v>Switzerland</v>
      </c>
      <c r="W74" s="89" t="s">
        <v>461</v>
      </c>
      <c r="X74" s="90"/>
      <c r="Y74" s="90">
        <v>756</v>
      </c>
      <c r="Z74" s="71">
        <v>8319.7690000000002</v>
      </c>
      <c r="AA74" s="71">
        <v>8401.7389999999996</v>
      </c>
      <c r="AB74" s="71">
        <v>8476.0049999999992</v>
      </c>
      <c r="AC74" s="71">
        <v>8544.0339999999997</v>
      </c>
      <c r="AD74" s="71">
        <v>8608.259</v>
      </c>
      <c r="AE74" s="71">
        <v>8670.5349999999999</v>
      </c>
      <c r="AF74" s="35"/>
      <c r="AG74" s="160" t="s">
        <v>461</v>
      </c>
      <c r="AH74" s="161">
        <f t="shared" si="27"/>
        <v>3.0670637127300551</v>
      </c>
      <c r="AI74" s="199">
        <f t="shared" si="32"/>
        <v>1.9028700395862244E-3</v>
      </c>
      <c r="AJ74" s="199">
        <f t="shared" si="33"/>
        <v>1.1226106970349265E-3</v>
      </c>
      <c r="AK74" s="161">
        <f t="shared" si="29"/>
        <v>8.4760049999999989</v>
      </c>
      <c r="AL74" s="166">
        <f t="shared" si="30"/>
        <v>1.1226106970349265E-3</v>
      </c>
      <c r="AM74" s="167">
        <f t="shared" si="31"/>
        <v>2.6779601211319495</v>
      </c>
      <c r="AN74" s="164"/>
      <c r="AO74" s="196">
        <f t="shared" si="34"/>
        <v>51.199971046286834</v>
      </c>
      <c r="AP74" s="84">
        <f t="shared" si="35"/>
        <v>1.1838961540699918E-3</v>
      </c>
      <c r="AQ74" s="192">
        <f t="shared" si="36"/>
        <v>4.3397121058818239E-2</v>
      </c>
    </row>
    <row r="75" spans="1:43" x14ac:dyDescent="0.3">
      <c r="A75" s="24">
        <v>177</v>
      </c>
      <c r="B75" s="25" t="s">
        <v>185</v>
      </c>
      <c r="C75" s="105">
        <v>13906</v>
      </c>
      <c r="D75" s="46">
        <v>626</v>
      </c>
      <c r="E75" s="105">
        <v>221764</v>
      </c>
      <c r="F75" s="46">
        <v>8553</v>
      </c>
      <c r="G75" s="105">
        <v>482363</v>
      </c>
      <c r="H75" s="46">
        <v>18196</v>
      </c>
      <c r="I75" s="84">
        <f t="shared" si="28"/>
        <v>3.2777770543006748E-2</v>
      </c>
      <c r="J75" s="85">
        <f t="shared" si="19"/>
        <v>0.99771037045753441</v>
      </c>
      <c r="K75" s="30">
        <v>177</v>
      </c>
      <c r="L75" s="34" t="s">
        <v>185</v>
      </c>
      <c r="M75" s="34"/>
      <c r="N75" s="191">
        <v>221.25624259414465</v>
      </c>
      <c r="O75" s="191">
        <v>474.18679965396848</v>
      </c>
      <c r="P75" s="191">
        <v>98.445633617488198</v>
      </c>
      <c r="Q75" s="100">
        <f>0.001*SUM(C75:D75,F75,H75)+SUM(N75:P75)+IF(S75&gt;0,U75*R75/S75)</f>
        <v>835.16967586560122</v>
      </c>
      <c r="V75" s="75" t="str">
        <f t="shared" si="37"/>
        <v>Philippines</v>
      </c>
      <c r="W75" s="89" t="s">
        <v>424</v>
      </c>
      <c r="X75" s="90"/>
      <c r="Y75" s="90">
        <v>608</v>
      </c>
      <c r="Z75" s="71">
        <v>101716.359</v>
      </c>
      <c r="AA75" s="71">
        <v>103320.22199999999</v>
      </c>
      <c r="AB75" s="71">
        <v>104918.09</v>
      </c>
      <c r="AC75" s="71">
        <v>106512.07399999999</v>
      </c>
      <c r="AD75" s="71">
        <v>108106.31</v>
      </c>
      <c r="AE75" s="71">
        <v>109703.39599999999</v>
      </c>
      <c r="AF75" s="35"/>
      <c r="AG75" s="160" t="s">
        <v>424</v>
      </c>
      <c r="AH75" s="161">
        <f t="shared" si="27"/>
        <v>3.0623166504964003</v>
      </c>
      <c r="AI75" s="199">
        <f t="shared" si="32"/>
        <v>1.8999248635655957E-3</v>
      </c>
      <c r="AJ75" s="199">
        <f t="shared" si="33"/>
        <v>1.3895953358507122E-2</v>
      </c>
      <c r="AK75" s="161">
        <f t="shared" si="29"/>
        <v>104.91808999999999</v>
      </c>
      <c r="AL75" s="166">
        <f t="shared" si="30"/>
        <v>1.3895953358507124E-2</v>
      </c>
      <c r="AM75" s="167">
        <f t="shared" si="31"/>
        <v>33.148453900786144</v>
      </c>
      <c r="AN75" s="164"/>
      <c r="AO75" s="196">
        <f t="shared" si="34"/>
        <v>11.722697759405902</v>
      </c>
      <c r="AP75" s="84">
        <f t="shared" si="35"/>
        <v>3.3552944142598066E-3</v>
      </c>
      <c r="AQ75" s="192">
        <f t="shared" si="36"/>
        <v>0.12299230585641467</v>
      </c>
    </row>
    <row r="76" spans="1:43" x14ac:dyDescent="0.3">
      <c r="A76" s="24">
        <v>122</v>
      </c>
      <c r="B76" s="25" t="s">
        <v>130</v>
      </c>
      <c r="C76" s="105">
        <v>5676</v>
      </c>
      <c r="D76" s="46">
        <v>11477</v>
      </c>
      <c r="E76" s="105">
        <v>197407</v>
      </c>
      <c r="F76" s="46">
        <v>78760</v>
      </c>
      <c r="G76" s="105">
        <v>430962</v>
      </c>
      <c r="H76" s="46">
        <v>24183</v>
      </c>
      <c r="I76" s="84">
        <f t="shared" si="28"/>
        <v>0.13762961994424147</v>
      </c>
      <c r="J76" s="85">
        <f t="shared" si="19"/>
        <v>0.99909620100745267</v>
      </c>
      <c r="K76" s="30">
        <v>122</v>
      </c>
      <c r="L76" s="34" t="s">
        <v>130</v>
      </c>
      <c r="M76" s="34"/>
      <c r="N76" s="191">
        <v>197.22858375227821</v>
      </c>
      <c r="O76" s="191">
        <v>429.3820068317192</v>
      </c>
      <c r="P76" s="191">
        <v>84.655147146263772</v>
      </c>
      <c r="Q76" s="100">
        <f>0.001*SUM(C76:D76,F76,H76)+SUM(N76:P76)+IF(S76&gt;0,U76*R76/S76)</f>
        <v>831.36173773026121</v>
      </c>
      <c r="V76" s="75" t="str">
        <f t="shared" si="37"/>
        <v>Kuwait</v>
      </c>
      <c r="W76" s="89" t="s">
        <v>377</v>
      </c>
      <c r="X76" s="90"/>
      <c r="Y76" s="90">
        <v>414</v>
      </c>
      <c r="Z76" s="71">
        <v>3935.7939999999999</v>
      </c>
      <c r="AA76" s="71">
        <v>4052.5839999999998</v>
      </c>
      <c r="AB76" s="71">
        <v>4136.5280000000002</v>
      </c>
      <c r="AC76" s="71">
        <v>4197.1279999999997</v>
      </c>
      <c r="AD76" s="71">
        <v>4248.9740000000002</v>
      </c>
      <c r="AE76" s="71">
        <v>4302.875</v>
      </c>
      <c r="AF76" s="35"/>
      <c r="AG76" s="160" t="s">
        <v>377</v>
      </c>
      <c r="AH76" s="161">
        <f t="shared" si="27"/>
        <v>3.0483540837355489</v>
      </c>
      <c r="AI76" s="199">
        <f t="shared" si="32"/>
        <v>1.8912621971023363E-3</v>
      </c>
      <c r="AJ76" s="199">
        <f t="shared" si="33"/>
        <v>5.478654839614289E-4</v>
      </c>
      <c r="AK76" s="161">
        <f t="shared" si="29"/>
        <v>4.1365280000000002</v>
      </c>
      <c r="AL76" s="166">
        <f t="shared" si="30"/>
        <v>5.478654839614289E-4</v>
      </c>
      <c r="AM76" s="167">
        <f t="shared" si="31"/>
        <v>1.3069195952510295</v>
      </c>
      <c r="AN76" s="164"/>
      <c r="AO76" s="196">
        <f t="shared" si="34"/>
        <v>258.70782193279439</v>
      </c>
      <c r="AP76" s="84">
        <f t="shared" si="35"/>
        <v>2.9194310194968257E-3</v>
      </c>
      <c r="AQ76" s="192">
        <f t="shared" si="36"/>
        <v>0.1070152149244018</v>
      </c>
    </row>
    <row r="77" spans="1:43" x14ac:dyDescent="0.3">
      <c r="A77" s="24">
        <v>16</v>
      </c>
      <c r="B77" s="25" t="s">
        <v>24</v>
      </c>
      <c r="G77" s="105">
        <v>217113</v>
      </c>
      <c r="H77" s="46">
        <v>6660</v>
      </c>
      <c r="I77" s="84">
        <f t="shared" si="28"/>
        <v>8.6529041392223883E-3</v>
      </c>
      <c r="J77" s="85" t="str">
        <f t="shared" si="19"/>
        <v/>
      </c>
      <c r="K77" s="30">
        <v>16</v>
      </c>
      <c r="L77" s="34" t="s">
        <v>24</v>
      </c>
      <c r="M77" s="34"/>
      <c r="N77" s="191">
        <v>391.46782275100111</v>
      </c>
      <c r="O77" s="191">
        <v>250.90141585702827</v>
      </c>
      <c r="P77" s="191">
        <v>32.243294560013702</v>
      </c>
      <c r="Q77" s="100">
        <f>0.001*SUM(C77:D77,F77,H77)+SUM(N77:P77)+IF(S77&gt;0,U77*R77/S77)</f>
        <v>769.68378394615092</v>
      </c>
      <c r="R77" s="86">
        <v>15715</v>
      </c>
      <c r="S77" s="86">
        <f>1717+15715+23839+6629+4194+72300+3110+3893+6040+5719+572818+2008+9007+172662+30490</f>
        <v>930141</v>
      </c>
      <c r="T77" s="87" t="s">
        <v>507</v>
      </c>
      <c r="U77" s="86">
        <v>5232.8940000000002</v>
      </c>
      <c r="V77" s="75" t="str">
        <f t="shared" si="37"/>
        <v>Azerbaijan</v>
      </c>
      <c r="W77" s="89" t="s">
        <v>290</v>
      </c>
      <c r="X77" s="90">
        <v>9</v>
      </c>
      <c r="Y77" s="90">
        <v>31</v>
      </c>
      <c r="Z77" s="71">
        <v>9617.4840000000004</v>
      </c>
      <c r="AA77" s="71">
        <v>9725.3760000000002</v>
      </c>
      <c r="AB77" s="71">
        <v>9827.5889999999999</v>
      </c>
      <c r="AC77" s="71">
        <v>9923.9140000000007</v>
      </c>
      <c r="AD77" s="71">
        <v>10014.575000000001</v>
      </c>
      <c r="AE77" s="71">
        <v>10099.743</v>
      </c>
      <c r="AF77" s="35"/>
      <c r="AG77" s="160" t="s">
        <v>290</v>
      </c>
      <c r="AH77" s="161">
        <f t="shared" si="27"/>
        <v>2.8221995305953516</v>
      </c>
      <c r="AI77" s="199">
        <f t="shared" si="32"/>
        <v>1.7509512144186945E-3</v>
      </c>
      <c r="AJ77" s="199">
        <f t="shared" si="33"/>
        <v>1.3016222309286955E-3</v>
      </c>
      <c r="AK77" s="161">
        <f t="shared" si="29"/>
        <v>9.8275889999999997</v>
      </c>
      <c r="AL77" s="166">
        <f t="shared" si="30"/>
        <v>1.3016222309286955E-3</v>
      </c>
      <c r="AM77" s="167">
        <f t="shared" si="31"/>
        <v>3.1049877187277519</v>
      </c>
      <c r="AN77" s="164"/>
      <c r="AO77" s="196">
        <f t="shared" si="34"/>
        <v>41.094146557954431</v>
      </c>
      <c r="AP77" s="84">
        <f t="shared" si="35"/>
        <v>1.1017413288782402E-3</v>
      </c>
      <c r="AQ77" s="192">
        <f t="shared" si="36"/>
        <v>4.0385638267734079E-2</v>
      </c>
    </row>
    <row r="78" spans="1:43" x14ac:dyDescent="0.3">
      <c r="A78" s="24">
        <v>42</v>
      </c>
      <c r="B78" s="25" t="s">
        <v>50</v>
      </c>
      <c r="C78" s="105">
        <v>79961</v>
      </c>
      <c r="D78" s="46">
        <v>419</v>
      </c>
      <c r="E78" s="105">
        <v>186173</v>
      </c>
      <c r="F78" s="46">
        <v>4770</v>
      </c>
      <c r="G78" s="105">
        <v>396376</v>
      </c>
      <c r="H78" s="46">
        <v>19405</v>
      </c>
      <c r="I78" s="84">
        <f t="shared" si="28"/>
        <v>3.2796634242193048E-2</v>
      </c>
      <c r="J78" s="85">
        <f t="shared" si="19"/>
        <v>0.99649524174454407</v>
      </c>
      <c r="K78" s="30">
        <v>42</v>
      </c>
      <c r="L78" s="34" t="s">
        <v>50</v>
      </c>
      <c r="M78" s="34"/>
      <c r="N78" s="191">
        <v>185.520508641307</v>
      </c>
      <c r="O78" s="191">
        <v>391.07056236595099</v>
      </c>
      <c r="P78" s="191">
        <v>68.747952214176252</v>
      </c>
      <c r="Q78" s="100">
        <f>0.001*SUM(C78:D78,F78,H78)+SUM(N78:P78)+IF(S78&gt;0,U78*R78/S78)</f>
        <v>749.89402322143428</v>
      </c>
      <c r="V78" s="75" t="str">
        <f t="shared" si="37"/>
        <v>Chile</v>
      </c>
      <c r="W78" s="89" t="s">
        <v>315</v>
      </c>
      <c r="X78" s="90"/>
      <c r="Y78" s="90">
        <v>152</v>
      </c>
      <c r="Z78" s="71">
        <v>17762.681</v>
      </c>
      <c r="AA78" s="71">
        <v>17909.754000000001</v>
      </c>
      <c r="AB78" s="71">
        <v>18054.725999999999</v>
      </c>
      <c r="AC78" s="71">
        <v>18197.208999999999</v>
      </c>
      <c r="AD78" s="71">
        <v>18336.652999999998</v>
      </c>
      <c r="AE78" s="71">
        <v>18472.638999999999</v>
      </c>
      <c r="AF78" s="35"/>
      <c r="AG78" s="160" t="s">
        <v>315</v>
      </c>
      <c r="AH78" s="161">
        <f t="shared" si="27"/>
        <v>2.7496364149460333</v>
      </c>
      <c r="AI78" s="199">
        <f t="shared" si="32"/>
        <v>1.7059315501140324E-3</v>
      </c>
      <c r="AJ78" s="199">
        <f t="shared" si="33"/>
        <v>2.3912714232276421E-3</v>
      </c>
      <c r="AK78" s="161">
        <f t="shared" si="29"/>
        <v>18.054725999999999</v>
      </c>
      <c r="AL78" s="166">
        <f t="shared" si="30"/>
        <v>2.3912714232276425E-3</v>
      </c>
      <c r="AM78" s="167">
        <f t="shared" si="31"/>
        <v>5.7043189835263393</v>
      </c>
      <c r="AN78" s="164"/>
      <c r="AO78" s="196">
        <f t="shared" si="34"/>
        <v>48.116006487483318</v>
      </c>
      <c r="AP78" s="84">
        <f t="shared" si="35"/>
        <v>2.3699171667049129E-3</v>
      </c>
      <c r="AQ78" s="192">
        <f t="shared" si="36"/>
        <v>8.687213133457336E-2</v>
      </c>
    </row>
    <row r="79" spans="1:43" x14ac:dyDescent="0.3">
      <c r="A79" s="24">
        <v>166</v>
      </c>
      <c r="B79" s="25" t="s">
        <v>174</v>
      </c>
      <c r="C79" s="105">
        <v>137241</v>
      </c>
      <c r="D79" s="46">
        <v>2435</v>
      </c>
      <c r="E79" s="105">
        <v>245950</v>
      </c>
      <c r="F79" s="46">
        <v>14433</v>
      </c>
      <c r="G79" s="105">
        <v>288326</v>
      </c>
      <c r="H79" s="46">
        <v>20589</v>
      </c>
      <c r="I79" s="84">
        <f t="shared" si="28"/>
        <v>5.0411210458385217E-2</v>
      </c>
      <c r="J79" s="85">
        <f t="shared" si="19"/>
        <v>0.99992480609765177</v>
      </c>
      <c r="K79" s="30">
        <v>166</v>
      </c>
      <c r="L79" s="34" t="s">
        <v>174</v>
      </c>
      <c r="M79" s="34"/>
      <c r="N79" s="191">
        <v>245.93150605971744</v>
      </c>
      <c r="O79" s="191">
        <v>285.96811184218569</v>
      </c>
      <c r="P79" s="191">
        <v>36.431554764382959</v>
      </c>
      <c r="Q79" s="100">
        <f>0.001*SUM(C79:D79,F79,H79)+SUM(N79:P79)+IF(S79&gt;0,U79*R79/S79)</f>
        <v>743.02917266628617</v>
      </c>
      <c r="V79" s="75" t="str">
        <f t="shared" si="37"/>
        <v>Norway</v>
      </c>
      <c r="W79" s="89" t="s">
        <v>416</v>
      </c>
      <c r="X79" s="90">
        <v>17</v>
      </c>
      <c r="Y79" s="90">
        <v>578</v>
      </c>
      <c r="Z79" s="71">
        <v>5199.8360000000002</v>
      </c>
      <c r="AA79" s="71">
        <v>5254.6940000000004</v>
      </c>
      <c r="AB79" s="71">
        <v>5305.3829999999998</v>
      </c>
      <c r="AC79" s="71">
        <v>5353.3630000000003</v>
      </c>
      <c r="AD79" s="71">
        <v>5400.9160000000002</v>
      </c>
      <c r="AE79" s="71">
        <v>5449.6930000000002</v>
      </c>
      <c r="AF79" s="35"/>
      <c r="AG79" s="160" t="s">
        <v>416</v>
      </c>
      <c r="AH79" s="161">
        <f t="shared" si="27"/>
        <v>2.7244650674154718</v>
      </c>
      <c r="AI79" s="199">
        <f t="shared" si="32"/>
        <v>1.6903147232208984E-3</v>
      </c>
      <c r="AJ79" s="199">
        <f t="shared" si="33"/>
        <v>7.0267534146891731E-4</v>
      </c>
      <c r="AK79" s="161">
        <f t="shared" si="29"/>
        <v>5.305383</v>
      </c>
      <c r="AL79" s="166">
        <f t="shared" si="30"/>
        <v>7.0267534146891731E-4</v>
      </c>
      <c r="AM79" s="167">
        <f t="shared" si="31"/>
        <v>1.6762146909223612</v>
      </c>
      <c r="AN79" s="164"/>
      <c r="AO79" s="196">
        <f t="shared" si="34"/>
        <v>89.621443108231148</v>
      </c>
      <c r="AP79" s="84">
        <f t="shared" si="35"/>
        <v>1.2971236099562449E-3</v>
      </c>
      <c r="AQ79" s="192">
        <f t="shared" si="36"/>
        <v>4.7547608070187666E-2</v>
      </c>
    </row>
    <row r="80" spans="1:43" x14ac:dyDescent="0.3">
      <c r="A80" s="24">
        <v>205</v>
      </c>
      <c r="B80" s="25" t="s">
        <v>213</v>
      </c>
      <c r="G80" s="105">
        <v>116316</v>
      </c>
      <c r="H80" s="46">
        <v>382</v>
      </c>
      <c r="I80" s="84">
        <f t="shared" si="28"/>
        <v>5.8730049330235038E-4</v>
      </c>
      <c r="J80" s="85" t="str">
        <f t="shared" si="19"/>
        <v/>
      </c>
      <c r="K80" s="30">
        <v>205</v>
      </c>
      <c r="L80" s="34" t="s">
        <v>213</v>
      </c>
      <c r="M80" s="34"/>
      <c r="N80" s="191">
        <v>304.21598863842615</v>
      </c>
      <c r="O80" s="191">
        <v>310.41500835048407</v>
      </c>
      <c r="P80" s="191">
        <v>35.420647042342296</v>
      </c>
      <c r="Q80" s="100">
        <f>0.001*SUM(C80:D80,F80,H80)+SUM(N80:P80)+IF(S79&gt;0,U79*R79/S79)</f>
        <v>650.43364403125258</v>
      </c>
      <c r="V80" s="75" t="str">
        <f t="shared" si="37"/>
        <v>Serbia</v>
      </c>
      <c r="W80" s="89" t="s">
        <v>444</v>
      </c>
      <c r="X80" s="90">
        <v>19</v>
      </c>
      <c r="Y80" s="90">
        <v>688</v>
      </c>
      <c r="Z80" s="71">
        <v>8851.2800000000007</v>
      </c>
      <c r="AA80" s="71">
        <v>8820.0830000000005</v>
      </c>
      <c r="AB80" s="71">
        <v>8790.5740000000005</v>
      </c>
      <c r="AC80" s="71">
        <v>8762.027</v>
      </c>
      <c r="AD80" s="71">
        <v>8733.4069999999992</v>
      </c>
      <c r="AE80" s="71">
        <v>8703.9419999999991</v>
      </c>
      <c r="AF80" s="35"/>
      <c r="AG80" s="160" t="s">
        <v>444</v>
      </c>
      <c r="AH80" s="161">
        <f t="shared" si="27"/>
        <v>2.3849450425693939</v>
      </c>
      <c r="AI80" s="199">
        <f t="shared" si="32"/>
        <v>1.4796694469465105E-3</v>
      </c>
      <c r="AJ80" s="199">
        <f t="shared" si="33"/>
        <v>1.1642740188894537E-3</v>
      </c>
      <c r="AK80" s="161">
        <f t="shared" si="29"/>
        <v>8.7905740000000012</v>
      </c>
      <c r="AL80" s="166">
        <f t="shared" si="30"/>
        <v>1.1642740188894537E-3</v>
      </c>
      <c r="AM80" s="167">
        <f t="shared" si="31"/>
        <v>2.7773469475135242</v>
      </c>
      <c r="AN80" s="164"/>
      <c r="AO80" s="196">
        <f t="shared" si="34"/>
        <v>49.312277764097665</v>
      </c>
      <c r="AP80" s="84">
        <f t="shared" si="35"/>
        <v>1.1825649087632592E-3</v>
      </c>
      <c r="AQ80" s="192">
        <f t="shared" si="36"/>
        <v>4.3348322679385508E-2</v>
      </c>
    </row>
    <row r="81" spans="1:43" x14ac:dyDescent="0.3">
      <c r="A81" s="24">
        <v>236</v>
      </c>
      <c r="B81" s="25" t="s">
        <v>244</v>
      </c>
      <c r="G81" s="105">
        <v>285662</v>
      </c>
      <c r="H81" s="46">
        <v>6800</v>
      </c>
      <c r="I81" s="84">
        <f t="shared" si="28"/>
        <v>1.1283611917021283E-2</v>
      </c>
      <c r="J81" s="85" t="str">
        <f t="shared" si="19"/>
        <v/>
      </c>
      <c r="K81" s="30">
        <v>236</v>
      </c>
      <c r="L81" s="34" t="s">
        <v>244</v>
      </c>
      <c r="M81" s="34"/>
      <c r="N81" s="191">
        <v>229.75770744797632</v>
      </c>
      <c r="O81" s="191">
        <v>304.77485359491533</v>
      </c>
      <c r="P81" s="191">
        <v>61.311348549765263</v>
      </c>
      <c r="Q81" s="100">
        <f>0.001*SUM(C81:D81,F81,H81)+SUM(N81:P81)+IF(S80&gt;0,U80*R80/S80)</f>
        <v>602.64390959265688</v>
      </c>
      <c r="V81" s="75" t="str">
        <f t="shared" si="37"/>
        <v>Turkmenistan</v>
      </c>
      <c r="W81" s="89" t="s">
        <v>472</v>
      </c>
      <c r="X81" s="90"/>
      <c r="Y81" s="90">
        <v>795</v>
      </c>
      <c r="Z81" s="71">
        <v>5565.2839999999997</v>
      </c>
      <c r="AA81" s="71">
        <v>5662.5439999999999</v>
      </c>
      <c r="AB81" s="71">
        <v>5758.0749999999998</v>
      </c>
      <c r="AC81" s="71">
        <v>5851.4660000000003</v>
      </c>
      <c r="AD81" s="71">
        <v>5942.5609999999997</v>
      </c>
      <c r="AE81" s="71">
        <v>6031.1949999999997</v>
      </c>
      <c r="AF81" s="35"/>
      <c r="AG81" s="160" t="s">
        <v>472</v>
      </c>
      <c r="AH81" s="161">
        <f t="shared" si="27"/>
        <v>2.209714423303395</v>
      </c>
      <c r="AI81" s="199">
        <f t="shared" si="32"/>
        <v>1.3709527306828607E-3</v>
      </c>
      <c r="AJ81" s="199">
        <f t="shared" si="33"/>
        <v>7.6263246533353685E-4</v>
      </c>
      <c r="AK81" s="161">
        <f t="shared" si="29"/>
        <v>5.7580749999999998</v>
      </c>
      <c r="AL81" s="166">
        <f t="shared" si="30"/>
        <v>7.6263246533353685E-4</v>
      </c>
      <c r="AM81" s="167">
        <f t="shared" si="31"/>
        <v>1.8192409306609483</v>
      </c>
      <c r="AN81" s="164"/>
      <c r="AO81" s="196">
        <f t="shared" si="34"/>
        <v>131.87413555596518</v>
      </c>
      <c r="AP81" s="84">
        <f t="shared" si="35"/>
        <v>2.0715223975169388E-3</v>
      </c>
      <c r="AQ81" s="192">
        <f t="shared" si="36"/>
        <v>7.5934116309141431E-2</v>
      </c>
    </row>
    <row r="82" spans="1:43" x14ac:dyDescent="0.3">
      <c r="A82" s="24">
        <v>105</v>
      </c>
      <c r="B82" s="25" t="s">
        <v>113</v>
      </c>
      <c r="C82" s="105">
        <v>4617</v>
      </c>
      <c r="D82" s="46">
        <v>2452</v>
      </c>
      <c r="E82" s="105">
        <v>109802</v>
      </c>
      <c r="F82" s="46">
        <v>32199</v>
      </c>
      <c r="G82" s="105">
        <v>263549</v>
      </c>
      <c r="H82" s="46">
        <v>189885</v>
      </c>
      <c r="I82" s="84">
        <f t="shared" si="28"/>
        <v>0.35286893577910383</v>
      </c>
      <c r="J82" s="85">
        <f t="shared" si="19"/>
        <v>0.996884034449252</v>
      </c>
      <c r="K82" s="30">
        <v>105</v>
      </c>
      <c r="L82" s="34" t="s">
        <v>113</v>
      </c>
      <c r="M82" s="34"/>
      <c r="N82" s="191">
        <v>109.45986075059676</v>
      </c>
      <c r="O82" s="191">
        <v>262.50334904482628</v>
      </c>
      <c r="P82" s="191">
        <v>35.199365856607912</v>
      </c>
      <c r="Q82" s="100">
        <f t="shared" ref="Q82:Q87" si="38">0.001*SUM(C82:D82,F82,H82)+SUM(N82:P82)+IF(S82&gt;0,U82*R82/S82)</f>
        <v>636.31557565203093</v>
      </c>
      <c r="V82" s="75" t="s">
        <v>361</v>
      </c>
      <c r="W82" s="89" t="s">
        <v>560</v>
      </c>
      <c r="X82" s="90">
        <v>5</v>
      </c>
      <c r="Y82" s="90">
        <v>344</v>
      </c>
      <c r="Z82" s="71">
        <v>7245.701</v>
      </c>
      <c r="AA82" s="71">
        <v>7302.8429999999998</v>
      </c>
      <c r="AB82" s="71">
        <v>7364.8829999999998</v>
      </c>
      <c r="AC82" s="71">
        <v>7428.8869999999997</v>
      </c>
      <c r="AD82" s="71">
        <v>7490.7759999999998</v>
      </c>
      <c r="AE82" s="71">
        <v>7547.652</v>
      </c>
      <c r="AF82" s="35"/>
      <c r="AG82" s="160" t="s">
        <v>361</v>
      </c>
      <c r="AH82" s="161">
        <f t="shared" si="27"/>
        <v>2.3331783212433019</v>
      </c>
      <c r="AI82" s="199">
        <f t="shared" si="32"/>
        <v>1.4475522976841145E-3</v>
      </c>
      <c r="AJ82" s="199">
        <f t="shared" si="33"/>
        <v>9.7544732904365696E-4</v>
      </c>
      <c r="AK82" s="161">
        <f t="shared" si="29"/>
        <v>7.3648829999999998</v>
      </c>
      <c r="AL82" s="166">
        <f t="shared" si="30"/>
        <v>9.7544732904365696E-4</v>
      </c>
      <c r="AM82" s="167">
        <f t="shared" si="31"/>
        <v>2.3269055375501355</v>
      </c>
      <c r="AN82" s="164"/>
      <c r="AO82" s="196">
        <f t="shared" si="34"/>
        <v>96.229487205895069</v>
      </c>
      <c r="AP82" s="84">
        <f t="shared" si="35"/>
        <v>1.9334222561975178E-3</v>
      </c>
      <c r="AQ82" s="192">
        <f t="shared" si="36"/>
        <v>7.0871891442141399E-2</v>
      </c>
    </row>
    <row r="83" spans="1:43" x14ac:dyDescent="0.3">
      <c r="A83" s="24">
        <v>113</v>
      </c>
      <c r="B83" s="25" t="s">
        <v>121</v>
      </c>
      <c r="C83" s="105">
        <v>10522</v>
      </c>
      <c r="D83" s="46">
        <v>90</v>
      </c>
      <c r="E83" s="105">
        <v>152125</v>
      </c>
      <c r="F83" s="46">
        <v>7417</v>
      </c>
      <c r="G83" s="105">
        <v>394929</v>
      </c>
      <c r="H83" s="46">
        <v>21786</v>
      </c>
      <c r="I83" s="84">
        <f t="shared" si="28"/>
        <v>4.6092492898781867E-2</v>
      </c>
      <c r="J83" s="85">
        <f t="shared" si="19"/>
        <v>0.99430908818800334</v>
      </c>
      <c r="K83" s="30">
        <v>113</v>
      </c>
      <c r="L83" s="34" t="s">
        <v>121</v>
      </c>
      <c r="M83" s="34"/>
      <c r="N83" s="191">
        <v>151.2592700406</v>
      </c>
      <c r="O83" s="191">
        <v>390.46272209900405</v>
      </c>
      <c r="P83" s="191">
        <v>53.989492928730222</v>
      </c>
      <c r="Q83" s="100">
        <f t="shared" si="38"/>
        <v>635.5264850683343</v>
      </c>
      <c r="V83" s="75" t="str">
        <f t="shared" ref="V83:V88" si="39">W83</f>
        <v>Israel</v>
      </c>
      <c r="W83" s="89" t="s">
        <v>369</v>
      </c>
      <c r="X83" s="90"/>
      <c r="Y83" s="90">
        <v>376</v>
      </c>
      <c r="Z83" s="71">
        <v>8064.5469999999996</v>
      </c>
      <c r="AA83" s="71">
        <v>8191.8280000000004</v>
      </c>
      <c r="AB83" s="71">
        <v>8321.57</v>
      </c>
      <c r="AC83" s="71">
        <v>8452.8410000000003</v>
      </c>
      <c r="AD83" s="71">
        <v>8583.9159999999993</v>
      </c>
      <c r="AE83" s="71">
        <v>8713.5589999999993</v>
      </c>
      <c r="AF83" s="35"/>
      <c r="AG83" s="160" t="s">
        <v>369</v>
      </c>
      <c r="AH83" s="161">
        <f t="shared" si="27"/>
        <v>2.3302849628000613</v>
      </c>
      <c r="AI83" s="199">
        <f t="shared" si="32"/>
        <v>1.4457571980021045E-3</v>
      </c>
      <c r="AJ83" s="199">
        <f t="shared" si="33"/>
        <v>1.1021564402244847E-3</v>
      </c>
      <c r="AK83" s="161">
        <f t="shared" si="29"/>
        <v>8.3215699999999995</v>
      </c>
      <c r="AL83" s="166">
        <f t="shared" si="30"/>
        <v>1.1021564402244849E-3</v>
      </c>
      <c r="AM83" s="167">
        <f t="shared" si="31"/>
        <v>2.629166996150663</v>
      </c>
      <c r="AN83" s="164"/>
      <c r="AO83" s="196">
        <f t="shared" si="34"/>
        <v>83.137036587156473</v>
      </c>
      <c r="AP83" s="84">
        <f t="shared" si="35"/>
        <v>1.8873502411389574E-3</v>
      </c>
      <c r="AQ83" s="192">
        <f t="shared" si="36"/>
        <v>6.9183066955258374E-2</v>
      </c>
    </row>
    <row r="84" spans="1:43" x14ac:dyDescent="0.3">
      <c r="A84" s="24">
        <v>131</v>
      </c>
      <c r="B84" s="25" t="s">
        <v>139</v>
      </c>
      <c r="C84" s="105">
        <v>668</v>
      </c>
      <c r="D84" s="46">
        <v>201</v>
      </c>
      <c r="E84" s="105">
        <v>163797</v>
      </c>
      <c r="F84" s="46">
        <v>3142</v>
      </c>
      <c r="G84" s="105">
        <v>328537</v>
      </c>
      <c r="H84" s="46">
        <v>8612</v>
      </c>
      <c r="I84" s="84">
        <f t="shared" si="28"/>
        <v>2.1948102728256643E-2</v>
      </c>
      <c r="J84" s="85">
        <f t="shared" si="19"/>
        <v>0.99613003934702016</v>
      </c>
      <c r="K84" s="30">
        <v>131</v>
      </c>
      <c r="L84" s="34" t="s">
        <v>139</v>
      </c>
      <c r="M84" s="34"/>
      <c r="N84" s="191">
        <v>163.16311205492386</v>
      </c>
      <c r="O84" s="191">
        <v>326.09611428967497</v>
      </c>
      <c r="P84" s="191">
        <v>42.81177969396294</v>
      </c>
      <c r="Q84" s="100">
        <f t="shared" si="38"/>
        <v>544.69400603856184</v>
      </c>
      <c r="V84" s="75" t="str">
        <f t="shared" si="39"/>
        <v>Libya</v>
      </c>
      <c r="W84" s="89" t="s">
        <v>384</v>
      </c>
      <c r="X84" s="90"/>
      <c r="Y84" s="90">
        <v>434</v>
      </c>
      <c r="Z84" s="71">
        <v>6234.9549999999999</v>
      </c>
      <c r="AA84" s="71">
        <v>6293.2529999999997</v>
      </c>
      <c r="AB84" s="71">
        <v>6374.616</v>
      </c>
      <c r="AC84" s="71">
        <v>6470.9560000000001</v>
      </c>
      <c r="AD84" s="71">
        <v>6569.8639999999996</v>
      </c>
      <c r="AE84" s="71">
        <v>6662.1729999999998</v>
      </c>
      <c r="AF84" s="35"/>
      <c r="AG84" s="160" t="s">
        <v>384</v>
      </c>
      <c r="AH84" s="161">
        <f t="shared" si="27"/>
        <v>1.9972295119415948</v>
      </c>
      <c r="AI84" s="199">
        <f t="shared" si="32"/>
        <v>1.2391226777184244E-3</v>
      </c>
      <c r="AJ84" s="199">
        <f t="shared" si="33"/>
        <v>8.4429069014116864E-4</v>
      </c>
      <c r="AK84" s="161">
        <f t="shared" si="29"/>
        <v>6.3746160000000005</v>
      </c>
      <c r="AL84" s="166">
        <f t="shared" si="30"/>
        <v>8.4429069014116864E-4</v>
      </c>
      <c r="AM84" s="167">
        <f t="shared" si="31"/>
        <v>2.0140346112973821</v>
      </c>
      <c r="AN84" s="164"/>
      <c r="AO84" s="196">
        <f t="shared" si="34"/>
        <v>84.066379868661329</v>
      </c>
      <c r="AP84" s="84">
        <f t="shared" si="35"/>
        <v>1.4619383691763584E-3</v>
      </c>
      <c r="AQ84" s="192">
        <f t="shared" si="36"/>
        <v>5.3589089017284645E-2</v>
      </c>
    </row>
    <row r="85" spans="1:43" x14ac:dyDescent="0.3">
      <c r="A85" s="24">
        <v>182</v>
      </c>
      <c r="B85" s="25" t="s">
        <v>190</v>
      </c>
      <c r="C85" s="105">
        <v>975</v>
      </c>
      <c r="D85" s="46">
        <v>0</v>
      </c>
      <c r="E85" s="105">
        <v>75983</v>
      </c>
      <c r="F85" s="46">
        <v>306</v>
      </c>
      <c r="G85" s="105">
        <v>337016</v>
      </c>
      <c r="H85" s="46">
        <v>11232</v>
      </c>
      <c r="I85" s="84">
        <f t="shared" si="28"/>
        <v>2.2008837731284574E-2</v>
      </c>
      <c r="J85" s="85">
        <f t="shared" si="19"/>
        <v>0.99934153183295638</v>
      </c>
      <c r="K85" s="30">
        <v>182</v>
      </c>
      <c r="L85" s="34" t="s">
        <v>190</v>
      </c>
      <c r="M85" s="34"/>
      <c r="N85" s="191">
        <v>75.932967613263514</v>
      </c>
      <c r="O85" s="191">
        <v>335.07736940923053</v>
      </c>
      <c r="P85" s="191">
        <v>100.7206117435624</v>
      </c>
      <c r="Q85" s="100">
        <f t="shared" si="38"/>
        <v>524.24394876605641</v>
      </c>
      <c r="V85" s="75" t="str">
        <f t="shared" si="39"/>
        <v>Qatar</v>
      </c>
      <c r="W85" s="89" t="s">
        <v>428</v>
      </c>
      <c r="X85" s="90"/>
      <c r="Y85" s="90">
        <v>634</v>
      </c>
      <c r="Z85" s="71">
        <v>2481.5390000000002</v>
      </c>
      <c r="AA85" s="71">
        <v>2569.8040000000001</v>
      </c>
      <c r="AB85" s="71">
        <v>2639.2109999999998</v>
      </c>
      <c r="AC85" s="71">
        <v>2694.8490000000002</v>
      </c>
      <c r="AD85" s="71">
        <v>2743.9009999999998</v>
      </c>
      <c r="AE85" s="71">
        <v>2791.8069999999998</v>
      </c>
      <c r="AF85" s="35"/>
      <c r="AG85" s="160" t="s">
        <v>428</v>
      </c>
      <c r="AH85" s="161">
        <f t="shared" si="27"/>
        <v>1.9222452869404991</v>
      </c>
      <c r="AI85" s="199">
        <f t="shared" si="32"/>
        <v>1.1926009068781405E-3</v>
      </c>
      <c r="AJ85" s="199">
        <f t="shared" si="33"/>
        <v>3.495522360277331E-4</v>
      </c>
      <c r="AK85" s="161">
        <f t="shared" si="29"/>
        <v>2.639211</v>
      </c>
      <c r="AL85" s="166">
        <f t="shared" si="30"/>
        <v>3.495522360277331E-4</v>
      </c>
      <c r="AM85" s="167">
        <f t="shared" si="31"/>
        <v>0.83384823501788574</v>
      </c>
      <c r="AN85" s="164"/>
      <c r="AO85" s="196">
        <f t="shared" si="34"/>
        <v>472.68469251873677</v>
      </c>
      <c r="AP85" s="84">
        <f t="shared" si="35"/>
        <v>3.4032851683232701E-3</v>
      </c>
      <c r="AQ85" s="192">
        <f t="shared" si="36"/>
        <v>0.12475146400270676</v>
      </c>
    </row>
    <row r="86" spans="1:43" x14ac:dyDescent="0.3">
      <c r="A86" s="24">
        <v>176</v>
      </c>
      <c r="B86" s="25" t="s">
        <v>184</v>
      </c>
      <c r="C86" s="105">
        <v>66102</v>
      </c>
      <c r="D86" s="46">
        <v>351</v>
      </c>
      <c r="E86" s="105">
        <v>152849</v>
      </c>
      <c r="F86" s="46">
        <v>1204</v>
      </c>
      <c r="G86" s="105">
        <v>238183</v>
      </c>
      <c r="H86" s="46">
        <v>10275</v>
      </c>
      <c r="I86" s="84">
        <f t="shared" si="28"/>
        <v>2.2805483464833087E-2</v>
      </c>
      <c r="J86" s="85">
        <f t="shared" si="19"/>
        <v>0.99844657483079413</v>
      </c>
      <c r="K86" s="30">
        <v>176</v>
      </c>
      <c r="L86" s="34" t="s">
        <v>184</v>
      </c>
      <c r="M86" s="34"/>
      <c r="N86" s="191">
        <v>152.61156051631204</v>
      </c>
      <c r="O86" s="191">
        <v>235.27861966861965</v>
      </c>
      <c r="P86" s="191">
        <v>52.912711721319894</v>
      </c>
      <c r="Q86" s="100">
        <f t="shared" si="38"/>
        <v>518.73489190625162</v>
      </c>
      <c r="V86" s="75" t="str">
        <f t="shared" si="39"/>
        <v>Peru</v>
      </c>
      <c r="W86" s="89" t="s">
        <v>423</v>
      </c>
      <c r="X86" s="90"/>
      <c r="Y86" s="90">
        <v>604</v>
      </c>
      <c r="Z86" s="71">
        <v>31376.670999999998</v>
      </c>
      <c r="AA86" s="71">
        <v>31773.839</v>
      </c>
      <c r="AB86" s="71">
        <v>32165.485000000001</v>
      </c>
      <c r="AC86" s="71">
        <v>32551.814999999999</v>
      </c>
      <c r="AD86" s="71">
        <v>32933.834999999999</v>
      </c>
      <c r="AE86" s="71">
        <v>33312.178</v>
      </c>
      <c r="AF86" s="35"/>
      <c r="AG86" s="160" t="s">
        <v>423</v>
      </c>
      <c r="AH86" s="161">
        <f t="shared" si="27"/>
        <v>1.902045228152653</v>
      </c>
      <c r="AI86" s="199">
        <f t="shared" si="32"/>
        <v>1.1800683707897206E-3</v>
      </c>
      <c r="AJ86" s="199">
        <f t="shared" si="33"/>
        <v>4.2601812453291945E-3</v>
      </c>
      <c r="AK86" s="161">
        <f t="shared" si="29"/>
        <v>32.165485000000004</v>
      </c>
      <c r="AL86" s="166">
        <f t="shared" si="30"/>
        <v>4.2601812453291945E-3</v>
      </c>
      <c r="AM86" s="167">
        <f t="shared" si="31"/>
        <v>10.162557255082779</v>
      </c>
      <c r="AN86" s="164"/>
      <c r="AO86" s="196">
        <f t="shared" si="34"/>
        <v>20.574442985347357</v>
      </c>
      <c r="AP86" s="84">
        <f t="shared" si="35"/>
        <v>1.8053893684254678E-3</v>
      </c>
      <c r="AQ86" s="192">
        <f t="shared" si="36"/>
        <v>6.6178693722854565E-2</v>
      </c>
    </row>
    <row r="87" spans="1:43" x14ac:dyDescent="0.3">
      <c r="A87" s="24">
        <v>161</v>
      </c>
      <c r="B87" s="25" t="s">
        <v>169</v>
      </c>
      <c r="C87" s="105">
        <v>89832</v>
      </c>
      <c r="D87" s="46">
        <v>1625</v>
      </c>
      <c r="E87" s="105">
        <v>142649</v>
      </c>
      <c r="F87" s="46">
        <v>10163</v>
      </c>
      <c r="G87" s="105">
        <v>212213</v>
      </c>
      <c r="H87" s="46">
        <v>19575</v>
      </c>
      <c r="I87" s="84">
        <f t="shared" si="28"/>
        <v>6.0670226604613485E-2</v>
      </c>
      <c r="J87" s="85">
        <f t="shared" si="19"/>
        <v>1.001407770844154</v>
      </c>
      <c r="K87" s="30">
        <v>161</v>
      </c>
      <c r="L87" s="34" t="s">
        <v>169</v>
      </c>
      <c r="M87" s="34"/>
      <c r="N87" s="191">
        <v>142.84981710314773</v>
      </c>
      <c r="O87" s="191">
        <v>223.88155560601831</v>
      </c>
      <c r="P87" s="191">
        <v>29.015820442541923</v>
      </c>
      <c r="Q87" s="100">
        <f t="shared" si="38"/>
        <v>516.94219315170801</v>
      </c>
      <c r="V87" s="75" t="str">
        <f t="shared" si="39"/>
        <v>New Zealand</v>
      </c>
      <c r="W87" s="89" t="s">
        <v>411</v>
      </c>
      <c r="X87" s="90"/>
      <c r="Y87" s="90">
        <v>554</v>
      </c>
      <c r="Z87" s="71">
        <v>4614.5320000000002</v>
      </c>
      <c r="AA87" s="71">
        <v>4660.8329999999996</v>
      </c>
      <c r="AB87" s="71">
        <v>4705.8180000000002</v>
      </c>
      <c r="AC87" s="71">
        <v>4749.598</v>
      </c>
      <c r="AD87" s="71">
        <v>4792.4089999999997</v>
      </c>
      <c r="AE87" s="71">
        <v>4834.42</v>
      </c>
      <c r="AF87" s="35"/>
      <c r="AG87" s="160" t="s">
        <v>411</v>
      </c>
      <c r="AH87" s="161">
        <f t="shared" si="27"/>
        <v>1.8954719396293678</v>
      </c>
      <c r="AI87" s="199">
        <f t="shared" si="32"/>
        <v>1.1759901660427505E-3</v>
      </c>
      <c r="AJ87" s="199">
        <f t="shared" si="33"/>
        <v>6.2326551542849547E-4</v>
      </c>
      <c r="AK87" s="161">
        <f t="shared" si="29"/>
        <v>4.7058180000000007</v>
      </c>
      <c r="AL87" s="166">
        <f t="shared" si="30"/>
        <v>6.2326551542849547E-4</v>
      </c>
      <c r="AM87" s="167">
        <f t="shared" si="31"/>
        <v>1.4867845100734263</v>
      </c>
      <c r="AN87" s="164"/>
      <c r="AO87" s="196">
        <f t="shared" si="34"/>
        <v>81.463263217764649</v>
      </c>
      <c r="AP87" s="84">
        <f t="shared" si="35"/>
        <v>1.045802364940427E-3</v>
      </c>
      <c r="AQ87" s="192">
        <f t="shared" si="36"/>
        <v>3.8335129038889484E-2</v>
      </c>
    </row>
    <row r="88" spans="1:43" x14ac:dyDescent="0.3">
      <c r="A88" s="24">
        <v>225</v>
      </c>
      <c r="B88" s="25" t="s">
        <v>233</v>
      </c>
      <c r="C88" s="105">
        <v>2922</v>
      </c>
      <c r="D88" s="46">
        <v>22</v>
      </c>
      <c r="E88" s="105">
        <v>127102</v>
      </c>
      <c r="F88" s="46">
        <v>3804</v>
      </c>
      <c r="G88" s="105">
        <v>332298</v>
      </c>
      <c r="H88" s="46">
        <v>7990</v>
      </c>
      <c r="I88" s="84">
        <f t="shared" si="28"/>
        <v>2.3976473380253497E-2</v>
      </c>
      <c r="J88" s="85">
        <f t="shared" si="19"/>
        <v>0.99565369313960139</v>
      </c>
      <c r="K88" s="30">
        <v>225</v>
      </c>
      <c r="L88" s="34" t="s">
        <v>233</v>
      </c>
      <c r="M88" s="34"/>
      <c r="N88" s="191">
        <v>126.54957570542962</v>
      </c>
      <c r="O88" s="191">
        <v>328.37407073489521</v>
      </c>
      <c r="P88" s="191">
        <v>23.154782923778452</v>
      </c>
      <c r="Q88" s="100">
        <f>0.001*SUM(C88:D88,F88,H88)+SUM(N88:P88)+IF(S87&gt;0,U87*R87/S87)</f>
        <v>492.81642936410327</v>
      </c>
      <c r="V88" s="75" t="str">
        <f t="shared" si="39"/>
        <v>Syrian Arab Republic</v>
      </c>
      <c r="W88" s="89" t="s">
        <v>576</v>
      </c>
      <c r="X88" s="90"/>
      <c r="Y88" s="90">
        <v>760</v>
      </c>
      <c r="Z88" s="71">
        <v>18734.987000000001</v>
      </c>
      <c r="AA88" s="71">
        <v>18430.453000000001</v>
      </c>
      <c r="AB88" s="71">
        <v>18269.867999999999</v>
      </c>
      <c r="AC88" s="71">
        <v>18284.406999999999</v>
      </c>
      <c r="AD88" s="71">
        <v>18499.181</v>
      </c>
      <c r="AE88" s="71">
        <v>18924.441999999999</v>
      </c>
      <c r="AF88" s="35"/>
      <c r="AG88" s="160" t="s">
        <v>462</v>
      </c>
      <c r="AH88" s="161">
        <f t="shared" si="27"/>
        <v>1.8070100015493575</v>
      </c>
      <c r="AI88" s="199">
        <f t="shared" si="32"/>
        <v>1.1211065420353614E-3</v>
      </c>
      <c r="AJ88" s="199">
        <f t="shared" si="33"/>
        <v>2.4197660631649106E-3</v>
      </c>
      <c r="AK88" s="161">
        <f t="shared" si="29"/>
        <v>18.269867999999999</v>
      </c>
      <c r="AL88" s="166">
        <f t="shared" si="30"/>
        <v>2.4197660631649111E-3</v>
      </c>
      <c r="AM88" s="167">
        <f t="shared" si="31"/>
        <v>5.7722922440872484</v>
      </c>
      <c r="AN88" s="164"/>
      <c r="AO88" s="196">
        <f t="shared" si="34"/>
        <v>16.131711972708008</v>
      </c>
      <c r="AP88" s="84">
        <f t="shared" si="35"/>
        <v>8.0402316012209393E-4</v>
      </c>
      <c r="AQ88" s="192">
        <f t="shared" si="36"/>
        <v>2.9472424835539485E-2</v>
      </c>
    </row>
    <row r="89" spans="1:43" x14ac:dyDescent="0.3">
      <c r="A89" s="24">
        <v>158</v>
      </c>
      <c r="B89" s="25" t="s">
        <v>166</v>
      </c>
      <c r="C89" s="105">
        <v>385610</v>
      </c>
      <c r="D89" s="46">
        <v>27118</v>
      </c>
      <c r="E89" s="105">
        <v>92258</v>
      </c>
      <c r="F89" s="46">
        <v>59393</v>
      </c>
      <c r="I89" s="84">
        <f t="shared" si="28"/>
        <v>0.18323904253358778</v>
      </c>
      <c r="J89" s="85" t="str">
        <f t="shared" si="19"/>
        <v/>
      </c>
      <c r="K89" s="30">
        <v>158</v>
      </c>
      <c r="L89" s="34"/>
      <c r="M89" s="34"/>
      <c r="Q89" s="100">
        <f>0.001*SUM(C89:D89,F89,H89)+SUM(N89:P89)+IF(S89&gt;0,U89*R89/S89)</f>
        <v>472.12100000000004</v>
      </c>
      <c r="V89" s="64" t="s">
        <v>166</v>
      </c>
      <c r="W89" s="89"/>
      <c r="X89" s="90"/>
      <c r="Y89" s="90"/>
      <c r="Z89" s="71"/>
      <c r="AA89" s="71"/>
      <c r="AB89" s="71"/>
      <c r="AC89" s="71"/>
      <c r="AD89" s="71"/>
      <c r="AE89" s="71"/>
      <c r="AF89" s="35"/>
      <c r="AG89" s="160" t="str">
        <f>B89</f>
        <v>NETHERLAND ANTILLES AND ARUBA</v>
      </c>
      <c r="AH89" s="161">
        <f t="shared" si="27"/>
        <v>1.7311260707000002</v>
      </c>
      <c r="AI89" s="199">
        <f t="shared" si="32"/>
        <v>1.074026574997199E-3</v>
      </c>
      <c r="AJ89" s="199">
        <f t="shared" si="33"/>
        <v>0</v>
      </c>
      <c r="AK89" s="161">
        <f t="shared" si="29"/>
        <v>0</v>
      </c>
      <c r="AL89" s="166">
        <f t="shared" si="30"/>
        <v>0</v>
      </c>
      <c r="AM89" s="167">
        <f t="shared" si="31"/>
        <v>0</v>
      </c>
      <c r="AN89" s="164"/>
      <c r="AO89" s="196" t="e">
        <f t="shared" si="34"/>
        <v>#DIV/0!</v>
      </c>
      <c r="AP89" s="84">
        <f t="shared" si="35"/>
        <v>0</v>
      </c>
      <c r="AQ89" s="192">
        <f t="shared" si="36"/>
        <v>0</v>
      </c>
    </row>
    <row r="90" spans="1:43" x14ac:dyDescent="0.3">
      <c r="A90" s="24">
        <v>52</v>
      </c>
      <c r="B90" s="25" t="s">
        <v>60</v>
      </c>
      <c r="C90" s="105">
        <v>20786</v>
      </c>
      <c r="D90" s="46">
        <v>0</v>
      </c>
      <c r="E90" s="105">
        <v>203439</v>
      </c>
      <c r="F90" s="46">
        <v>1523</v>
      </c>
      <c r="G90" s="105">
        <v>199614</v>
      </c>
      <c r="H90" s="46">
        <v>5311</v>
      </c>
      <c r="I90" s="84">
        <f t="shared" si="28"/>
        <v>1.4886580716202653E-2</v>
      </c>
      <c r="J90" s="85">
        <f t="shared" si="19"/>
        <v>0.99777933427714816</v>
      </c>
      <c r="K90" s="30">
        <v>52</v>
      </c>
      <c r="L90" s="34" t="s">
        <v>60</v>
      </c>
      <c r="M90" s="34"/>
      <c r="N90" s="191">
        <v>202.98722998600874</v>
      </c>
      <c r="O90" s="191">
        <v>198.66823617471908</v>
      </c>
      <c r="P90" s="191">
        <v>29.795702046611396</v>
      </c>
      <c r="Q90" s="100">
        <f>0.001*SUM(C90:D90,F90,H90)+SUM(N90:P90)+IF(S90&gt;0,U90*R90/S90)</f>
        <v>459.07116820733921</v>
      </c>
      <c r="V90" s="75" t="str">
        <f t="shared" ref="V90:V97" si="40">W90</f>
        <v>Cuba</v>
      </c>
      <c r="W90" s="89" t="s">
        <v>324</v>
      </c>
      <c r="X90" s="90"/>
      <c r="Y90" s="90">
        <v>192</v>
      </c>
      <c r="Z90" s="71">
        <v>11461.432000000001</v>
      </c>
      <c r="AA90" s="71">
        <v>11475.982</v>
      </c>
      <c r="AB90" s="71">
        <v>11484.636</v>
      </c>
      <c r="AC90" s="71">
        <v>11489.082</v>
      </c>
      <c r="AD90" s="71">
        <v>11492.046</v>
      </c>
      <c r="AE90" s="71">
        <v>11495.492</v>
      </c>
      <c r="AF90" s="35"/>
      <c r="AG90" s="160" t="s">
        <v>324</v>
      </c>
      <c r="AH90" s="161">
        <f t="shared" si="27"/>
        <v>1.6832762524658507</v>
      </c>
      <c r="AI90" s="199">
        <f t="shared" si="32"/>
        <v>1.0443395537789921E-3</v>
      </c>
      <c r="AJ90" s="199">
        <f t="shared" si="33"/>
        <v>1.5210910358302539E-3</v>
      </c>
      <c r="AK90" s="161">
        <f t="shared" si="29"/>
        <v>11.484636</v>
      </c>
      <c r="AL90" s="166">
        <f t="shared" si="30"/>
        <v>1.5210910358302542E-3</v>
      </c>
      <c r="AM90" s="167">
        <f t="shared" si="31"/>
        <v>3.6285251381654868</v>
      </c>
      <c r="AN90" s="164"/>
      <c r="AO90" s="196">
        <f t="shared" si="34"/>
        <v>32.387838830448494</v>
      </c>
      <c r="AP90" s="84">
        <f t="shared" si="35"/>
        <v>1.014733257820971E-3</v>
      </c>
      <c r="AQ90" s="192">
        <f t="shared" si="36"/>
        <v>3.7196253979436669E-2</v>
      </c>
    </row>
    <row r="91" spans="1:43" x14ac:dyDescent="0.3">
      <c r="A91" s="24">
        <v>233</v>
      </c>
      <c r="B91" s="25" t="s">
        <v>241</v>
      </c>
      <c r="C91" s="105">
        <v>58579</v>
      </c>
      <c r="D91" s="46">
        <v>10799</v>
      </c>
      <c r="E91" s="105">
        <v>91946</v>
      </c>
      <c r="F91" s="46">
        <v>30996</v>
      </c>
      <c r="G91" s="105">
        <v>212490</v>
      </c>
      <c r="H91" s="46">
        <v>10407</v>
      </c>
      <c r="I91" s="84">
        <f t="shared" si="28"/>
        <v>0.11612667709799351</v>
      </c>
      <c r="J91" s="85">
        <f t="shared" si="19"/>
        <v>0.99950337317800664</v>
      </c>
      <c r="K91" s="30">
        <v>233</v>
      </c>
      <c r="L91" s="34" t="s">
        <v>241</v>
      </c>
      <c r="M91" s="34"/>
      <c r="N91" s="191">
        <v>91.900337150224999</v>
      </c>
      <c r="O91" s="191">
        <v>212.07266953773575</v>
      </c>
      <c r="P91" s="191">
        <v>34.772332173430556</v>
      </c>
      <c r="Q91" s="100">
        <f>0.001*SUM(C91:D91,F91,H91)+SUM(N91:P91)+IF(S90&gt;0,U90*R90/S90)</f>
        <v>449.52633886139125</v>
      </c>
      <c r="V91" s="75" t="str">
        <f t="shared" si="40"/>
        <v>Trinidad and Tobago</v>
      </c>
      <c r="W91" s="89" t="s">
        <v>469</v>
      </c>
      <c r="X91" s="90"/>
      <c r="Y91" s="90">
        <v>780</v>
      </c>
      <c r="Z91" s="71">
        <v>1360.0920000000001</v>
      </c>
      <c r="AA91" s="71">
        <v>1364.962</v>
      </c>
      <c r="AB91" s="71">
        <v>1369.125</v>
      </c>
      <c r="AC91" s="71">
        <v>1372.598</v>
      </c>
      <c r="AD91" s="71">
        <v>1375.443</v>
      </c>
      <c r="AE91" s="71">
        <v>1377.729</v>
      </c>
      <c r="AF91" s="35"/>
      <c r="AG91" s="160" t="s">
        <v>469</v>
      </c>
      <c r="AH91" s="161">
        <f t="shared" si="27"/>
        <v>1.6482782267030633</v>
      </c>
      <c r="AI91" s="199">
        <f t="shared" si="32"/>
        <v>1.0226260515806972E-3</v>
      </c>
      <c r="AJ91" s="199">
        <f t="shared" si="33"/>
        <v>1.8133476450025028E-4</v>
      </c>
      <c r="AK91" s="161">
        <f t="shared" si="29"/>
        <v>1.3691249999999999</v>
      </c>
      <c r="AL91" s="166">
        <f t="shared" si="30"/>
        <v>1.8133476450025031E-4</v>
      </c>
      <c r="AM91" s="167">
        <f t="shared" si="31"/>
        <v>0.43256960688965868</v>
      </c>
      <c r="AN91" s="164"/>
      <c r="AO91" s="196">
        <f t="shared" si="34"/>
        <v>321.565067733815</v>
      </c>
      <c r="AP91" s="84">
        <f t="shared" si="35"/>
        <v>1.2010598662890667E-3</v>
      </c>
      <c r="AQ91" s="192">
        <f t="shared" si="36"/>
        <v>4.4026277336105944E-2</v>
      </c>
    </row>
    <row r="92" spans="1:43" x14ac:dyDescent="0.3">
      <c r="A92" s="24">
        <v>151</v>
      </c>
      <c r="B92" s="25" t="s">
        <v>159</v>
      </c>
      <c r="C92" s="105">
        <v>10505</v>
      </c>
      <c r="D92" s="46">
        <v>880</v>
      </c>
      <c r="E92" s="105">
        <v>93538</v>
      </c>
      <c r="F92" s="46">
        <v>3692</v>
      </c>
      <c r="G92" s="105">
        <v>279780</v>
      </c>
      <c r="H92" s="46">
        <v>7373</v>
      </c>
      <c r="I92" s="84">
        <f t="shared" si="28"/>
        <v>2.6801412809136178E-2</v>
      </c>
      <c r="J92" s="85">
        <f t="shared" si="19"/>
        <v>0.99910795660416907</v>
      </c>
      <c r="K92" s="30">
        <v>151</v>
      </c>
      <c r="L92" s="34" t="s">
        <v>159</v>
      </c>
      <c r="M92" s="34"/>
      <c r="N92" s="191">
        <v>93.454560044840761</v>
      </c>
      <c r="O92" s="191">
        <v>279.27482554012033</v>
      </c>
      <c r="P92" s="191">
        <v>50.506074546011519</v>
      </c>
      <c r="Q92" s="100">
        <f t="shared" ref="Q92:Q98" si="41">0.001*SUM(C92:D92,F92,H92)+SUM(N92:P92)+IF(S92&gt;0,U92*R92/S92)</f>
        <v>445.68546013097261</v>
      </c>
      <c r="V92" s="75" t="str">
        <f t="shared" si="40"/>
        <v>Morocco</v>
      </c>
      <c r="W92" s="89" t="s">
        <v>403</v>
      </c>
      <c r="X92" s="90"/>
      <c r="Y92" s="90">
        <v>504</v>
      </c>
      <c r="Z92" s="71">
        <v>34803.322</v>
      </c>
      <c r="AA92" s="71">
        <v>35276.786</v>
      </c>
      <c r="AB92" s="71">
        <v>35739.58</v>
      </c>
      <c r="AC92" s="71">
        <v>36191.805</v>
      </c>
      <c r="AD92" s="71">
        <v>36635.156000000003</v>
      </c>
      <c r="AE92" s="71">
        <v>37070.718000000001</v>
      </c>
      <c r="AF92" s="35"/>
      <c r="AG92" s="160" t="s">
        <v>403</v>
      </c>
      <c r="AH92" s="161">
        <f t="shared" si="27"/>
        <v>1.6341948766622374</v>
      </c>
      <c r="AI92" s="199">
        <f t="shared" si="32"/>
        <v>1.0138884486615067E-3</v>
      </c>
      <c r="AJ92" s="199">
        <f t="shared" si="33"/>
        <v>4.7335548782162741E-3</v>
      </c>
      <c r="AK92" s="161">
        <f t="shared" si="29"/>
        <v>35.739580000000004</v>
      </c>
      <c r="AL92" s="166">
        <f t="shared" si="30"/>
        <v>4.7335548782162741E-3</v>
      </c>
      <c r="AM92" s="167">
        <f t="shared" si="31"/>
        <v>11.291778377431942</v>
      </c>
      <c r="AN92" s="164"/>
      <c r="AO92" s="196">
        <f t="shared" si="34"/>
        <v>17.574798307633579</v>
      </c>
      <c r="AP92" s="84">
        <f t="shared" si="35"/>
        <v>1.7135330458191967E-3</v>
      </c>
      <c r="AQ92" s="192">
        <f t="shared" si="36"/>
        <v>6.2811591009953496E-2</v>
      </c>
    </row>
    <row r="93" spans="1:43" x14ac:dyDescent="0.3">
      <c r="A93" s="24">
        <v>19</v>
      </c>
      <c r="B93" s="25" t="s">
        <v>27</v>
      </c>
      <c r="E93" s="105">
        <v>39196</v>
      </c>
      <c r="F93" s="46">
        <v>483</v>
      </c>
      <c r="G93" s="105">
        <v>255961</v>
      </c>
      <c r="H93" s="46">
        <v>4544</v>
      </c>
      <c r="I93" s="84">
        <f t="shared" si="28"/>
        <v>1.3163118938540084E-2</v>
      </c>
      <c r="J93" s="85">
        <f t="shared" si="19"/>
        <v>1.2730751178373261</v>
      </c>
      <c r="K93" s="30">
        <v>19</v>
      </c>
      <c r="L93" s="34" t="s">
        <v>27</v>
      </c>
      <c r="M93" s="34"/>
      <c r="N93" s="191">
        <v>49.899452318751834</v>
      </c>
      <c r="O93" s="191">
        <v>251.50211018182276</v>
      </c>
      <c r="P93" s="191">
        <v>70.09057176018996</v>
      </c>
      <c r="Q93" s="100">
        <f t="shared" si="41"/>
        <v>381.90037053312096</v>
      </c>
      <c r="R93" s="86">
        <f>957+23</f>
        <v>980</v>
      </c>
      <c r="S93" s="86">
        <f>980+5394</f>
        <v>6374</v>
      </c>
      <c r="T93" s="87" t="s">
        <v>512</v>
      </c>
      <c r="U93" s="86">
        <f>28+7</f>
        <v>35</v>
      </c>
      <c r="V93" s="75" t="str">
        <f t="shared" si="40"/>
        <v>Bangladesh</v>
      </c>
      <c r="W93" s="89" t="s">
        <v>293</v>
      </c>
      <c r="X93" s="90"/>
      <c r="Y93" s="90">
        <v>50</v>
      </c>
      <c r="Z93" s="71">
        <v>161200.886</v>
      </c>
      <c r="AA93" s="71">
        <v>162951.56</v>
      </c>
      <c r="AB93" s="71">
        <v>164669.75099999999</v>
      </c>
      <c r="AC93" s="71">
        <v>166368.149</v>
      </c>
      <c r="AD93" s="71">
        <v>168065.92000000001</v>
      </c>
      <c r="AE93" s="71">
        <v>169775.30900000001</v>
      </c>
      <c r="AF93" s="35"/>
      <c r="AG93" s="160" t="s">
        <v>293</v>
      </c>
      <c r="AH93" s="161">
        <f t="shared" si="27"/>
        <v>1.4003140886337948</v>
      </c>
      <c r="AI93" s="199">
        <f t="shared" si="32"/>
        <v>8.6878394935588365E-4</v>
      </c>
      <c r="AJ93" s="199">
        <f t="shared" si="33"/>
        <v>2.1809805911001446E-2</v>
      </c>
      <c r="AK93" s="161">
        <f t="shared" si="29"/>
        <v>164.66975099999999</v>
      </c>
      <c r="AL93" s="166">
        <f t="shared" si="30"/>
        <v>2.1809805911001446E-2</v>
      </c>
      <c r="AM93" s="167">
        <f t="shared" si="31"/>
        <v>52.026753917055032</v>
      </c>
      <c r="AN93" s="164"/>
      <c r="AO93" s="196">
        <f t="shared" si="34"/>
        <v>5.2428264465946866</v>
      </c>
      <c r="AP93" s="84">
        <f t="shared" si="35"/>
        <v>2.3552228190087897E-3</v>
      </c>
      <c r="AQ93" s="192">
        <f t="shared" si="36"/>
        <v>8.6333492549696175E-2</v>
      </c>
    </row>
    <row r="94" spans="1:43" x14ac:dyDescent="0.3">
      <c r="A94" s="24">
        <v>168</v>
      </c>
      <c r="B94" s="25" t="s">
        <v>176</v>
      </c>
      <c r="E94" s="105">
        <v>35757</v>
      </c>
      <c r="F94" s="46">
        <v>12101</v>
      </c>
      <c r="G94" s="105">
        <v>206147</v>
      </c>
      <c r="H94" s="46">
        <v>13884</v>
      </c>
      <c r="I94" s="84">
        <f t="shared" si="28"/>
        <v>8.1605245592225345E-2</v>
      </c>
      <c r="J94" s="85">
        <f t="shared" si="19"/>
        <v>0.99796614814609508</v>
      </c>
      <c r="K94" s="30">
        <v>168</v>
      </c>
      <c r="L94" s="34" t="s">
        <v>176</v>
      </c>
      <c r="M94" s="34"/>
      <c r="N94" s="191">
        <v>35.684275559259923</v>
      </c>
      <c r="O94" s="191">
        <v>203.84732573018459</v>
      </c>
      <c r="P94" s="191">
        <v>52.906556577696648</v>
      </c>
      <c r="Q94" s="100">
        <f t="shared" si="41"/>
        <v>318.42315786714119</v>
      </c>
      <c r="V94" s="75" t="str">
        <f t="shared" si="40"/>
        <v>Oman</v>
      </c>
      <c r="W94" s="89" t="s">
        <v>417</v>
      </c>
      <c r="X94" s="90"/>
      <c r="Y94" s="90">
        <v>512</v>
      </c>
      <c r="Z94" s="71">
        <v>4199.8100000000004</v>
      </c>
      <c r="AA94" s="71">
        <v>4424.7619999999997</v>
      </c>
      <c r="AB94" s="71">
        <v>4636.2619999999997</v>
      </c>
      <c r="AC94" s="71">
        <v>4829.9459999999999</v>
      </c>
      <c r="AD94" s="71">
        <v>5001.875</v>
      </c>
      <c r="AE94" s="71">
        <v>5149.7</v>
      </c>
      <c r="AF94" s="35"/>
      <c r="AG94" s="160" t="s">
        <v>417</v>
      </c>
      <c r="AH94" s="161">
        <f t="shared" si="27"/>
        <v>1.1675621929514466</v>
      </c>
      <c r="AI94" s="199">
        <f t="shared" si="32"/>
        <v>7.2437983831229289E-4</v>
      </c>
      <c r="AJ94" s="199">
        <f t="shared" si="33"/>
        <v>6.1405312000836982E-4</v>
      </c>
      <c r="AK94" s="161">
        <f t="shared" si="29"/>
        <v>4.6362619999999994</v>
      </c>
      <c r="AL94" s="166">
        <f t="shared" si="30"/>
        <v>6.1405312000836992E-4</v>
      </c>
      <c r="AM94" s="167">
        <f t="shared" si="31"/>
        <v>1.4648085680836027</v>
      </c>
      <c r="AN94" s="164"/>
      <c r="AO94" s="196">
        <f t="shared" si="34"/>
        <v>143.86696764148959</v>
      </c>
      <c r="AP94" s="84">
        <f t="shared" si="35"/>
        <v>1.819624394105547E-3</v>
      </c>
      <c r="AQ94" s="192">
        <f t="shared" si="36"/>
        <v>6.6700495513146774E-2</v>
      </c>
    </row>
    <row r="95" spans="1:43" x14ac:dyDescent="0.3">
      <c r="A95" s="24">
        <v>65</v>
      </c>
      <c r="B95" s="25" t="s">
        <v>73</v>
      </c>
      <c r="C95" s="105">
        <v>8310</v>
      </c>
      <c r="D95" s="46">
        <v>113</v>
      </c>
      <c r="E95" s="105">
        <v>74126</v>
      </c>
      <c r="F95" s="46">
        <v>2086</v>
      </c>
      <c r="G95" s="105">
        <v>187262</v>
      </c>
      <c r="H95" s="46">
        <v>10515</v>
      </c>
      <c r="I95" s="84">
        <f t="shared" si="28"/>
        <v>4.0604319718461658E-2</v>
      </c>
      <c r="J95" s="85">
        <f t="shared" si="19"/>
        <v>0.99764941281506203</v>
      </c>
      <c r="K95" s="30">
        <v>65</v>
      </c>
      <c r="L95" s="34" t="s">
        <v>73</v>
      </c>
      <c r="M95" s="34"/>
      <c r="N95" s="191">
        <v>73.951760374329282</v>
      </c>
      <c r="O95" s="191">
        <v>185.27639795061529</v>
      </c>
      <c r="P95" s="191">
        <v>32.867236068438089</v>
      </c>
      <c r="Q95" s="100">
        <f t="shared" si="41"/>
        <v>313.11939439338266</v>
      </c>
      <c r="V95" s="75" t="str">
        <f t="shared" si="40"/>
        <v>Ecuador</v>
      </c>
      <c r="W95" s="89" t="s">
        <v>334</v>
      </c>
      <c r="X95" s="90"/>
      <c r="Y95" s="90">
        <v>218</v>
      </c>
      <c r="Z95" s="71">
        <v>16144.368</v>
      </c>
      <c r="AA95" s="71">
        <v>16385.067999999999</v>
      </c>
      <c r="AB95" s="71">
        <v>16624.858</v>
      </c>
      <c r="AC95" s="71">
        <v>16863.424999999999</v>
      </c>
      <c r="AD95" s="71">
        <v>17100.444</v>
      </c>
      <c r="AE95" s="71">
        <v>17335.642</v>
      </c>
      <c r="AF95" s="35"/>
      <c r="AG95" s="160" t="s">
        <v>334</v>
      </c>
      <c r="AH95" s="161">
        <f t="shared" si="27"/>
        <v>1.1481148834222163</v>
      </c>
      <c r="AI95" s="199">
        <f t="shared" si="32"/>
        <v>7.1231432350080158E-4</v>
      </c>
      <c r="AJ95" s="199">
        <f t="shared" si="33"/>
        <v>2.2018915075541694E-3</v>
      </c>
      <c r="AK95" s="161">
        <f t="shared" si="29"/>
        <v>16.624858</v>
      </c>
      <c r="AL95" s="166">
        <f t="shared" si="30"/>
        <v>2.2018915075541694E-3</v>
      </c>
      <c r="AM95" s="167">
        <f t="shared" si="31"/>
        <v>5.2525578670000153</v>
      </c>
      <c r="AN95" s="164"/>
      <c r="AO95" s="196">
        <f t="shared" si="34"/>
        <v>25.091128909119494</v>
      </c>
      <c r="AP95" s="84">
        <f t="shared" si="35"/>
        <v>1.1379700610400518E-3</v>
      </c>
      <c r="AQ95" s="192">
        <f t="shared" si="36"/>
        <v>4.1713645517380653E-2</v>
      </c>
    </row>
    <row r="96" spans="1:43" x14ac:dyDescent="0.3">
      <c r="A96" s="24">
        <v>18</v>
      </c>
      <c r="B96" s="25" t="s">
        <v>26</v>
      </c>
      <c r="C96" s="105">
        <v>15416</v>
      </c>
      <c r="D96" s="46">
        <v>5238</v>
      </c>
      <c r="E96" s="105">
        <v>46215</v>
      </c>
      <c r="F96" s="46">
        <v>15502</v>
      </c>
      <c r="G96" s="105">
        <v>136673</v>
      </c>
      <c r="H96" s="46">
        <v>8922</v>
      </c>
      <c r="I96" s="84">
        <f t="shared" si="28"/>
        <v>0.11621066876454476</v>
      </c>
      <c r="J96" s="85">
        <f t="shared" si="19"/>
        <v>0.99986627512747994</v>
      </c>
      <c r="K96" s="30">
        <v>18</v>
      </c>
      <c r="L96" s="34" t="s">
        <v>26</v>
      </c>
      <c r="M96" s="34"/>
      <c r="N96" s="191">
        <v>46.208819905016483</v>
      </c>
      <c r="O96" s="191">
        <v>136.23608040341136</v>
      </c>
      <c r="P96" s="191">
        <v>27.720446239197479</v>
      </c>
      <c r="Q96" s="100">
        <f t="shared" si="41"/>
        <v>255.24334654762535</v>
      </c>
      <c r="V96" s="75" t="str">
        <f t="shared" si="40"/>
        <v>Bahrain</v>
      </c>
      <c r="W96" s="89" t="s">
        <v>292</v>
      </c>
      <c r="X96" s="90"/>
      <c r="Y96" s="90">
        <v>48</v>
      </c>
      <c r="Z96" s="71">
        <v>1371.855</v>
      </c>
      <c r="AA96" s="71">
        <v>1425.171</v>
      </c>
      <c r="AB96" s="71">
        <v>1492.5840000000001</v>
      </c>
      <c r="AC96" s="71">
        <v>1566.9929999999999</v>
      </c>
      <c r="AD96" s="71">
        <v>1637.896</v>
      </c>
      <c r="AE96" s="71">
        <v>1697.7650000000001</v>
      </c>
      <c r="AF96" s="35"/>
      <c r="AG96" s="160" t="s">
        <v>292</v>
      </c>
      <c r="AH96" s="161">
        <f t="shared" si="27"/>
        <v>0.93590077878617794</v>
      </c>
      <c r="AI96" s="199">
        <f t="shared" si="32"/>
        <v>5.8065228465450426E-4</v>
      </c>
      <c r="AJ96" s="199">
        <f t="shared" si="33"/>
        <v>1.9768638227834684E-4</v>
      </c>
      <c r="AK96" s="161">
        <f t="shared" si="29"/>
        <v>1.4925840000000001</v>
      </c>
      <c r="AL96" s="166">
        <f t="shared" si="30"/>
        <v>1.9768638227834684E-4</v>
      </c>
      <c r="AM96" s="167">
        <f t="shared" si="31"/>
        <v>0.47157598767811143</v>
      </c>
      <c r="AN96" s="164"/>
      <c r="AO96" s="196">
        <f t="shared" si="34"/>
        <v>235.76177491130679</v>
      </c>
      <c r="AP96" s="84">
        <f t="shared" si="35"/>
        <v>9.5998592223142036E-4</v>
      </c>
      <c r="AQ96" s="192">
        <f t="shared" si="36"/>
        <v>3.5189425304421797E-2</v>
      </c>
    </row>
    <row r="97" spans="1:43" x14ac:dyDescent="0.3">
      <c r="A97" s="24">
        <v>28</v>
      </c>
      <c r="B97" s="25" t="s">
        <v>36</v>
      </c>
      <c r="G97" s="105">
        <v>93631</v>
      </c>
      <c r="H97" s="46">
        <v>307</v>
      </c>
      <c r="I97" s="84">
        <f t="shared" si="28"/>
        <v>1.2375487814314217E-3</v>
      </c>
      <c r="J97" s="85" t="str">
        <f t="shared" si="19"/>
        <v/>
      </c>
      <c r="K97" s="30">
        <v>28</v>
      </c>
      <c r="L97" s="34" t="s">
        <v>36</v>
      </c>
      <c r="M97" s="34"/>
      <c r="N97" s="191">
        <v>105.58788358572448</v>
      </c>
      <c r="O97" s="191">
        <v>102.39726989631211</v>
      </c>
      <c r="P97" s="191">
        <v>21.127935507108091</v>
      </c>
      <c r="Q97" s="100">
        <f t="shared" si="41"/>
        <v>248.07102928492702</v>
      </c>
      <c r="R97" s="86">
        <v>4119</v>
      </c>
      <c r="S97" s="86">
        <f>4119+4497+2939+3412+12418</f>
        <v>27385</v>
      </c>
      <c r="T97" s="87" t="s">
        <v>511</v>
      </c>
      <c r="U97" s="86">
        <v>124</v>
      </c>
      <c r="V97" s="75" t="str">
        <f t="shared" si="40"/>
        <v>Bosnia and Herzegovina</v>
      </c>
      <c r="W97" s="89" t="s">
        <v>302</v>
      </c>
      <c r="X97" s="90"/>
      <c r="Y97" s="90">
        <v>70</v>
      </c>
      <c r="Z97" s="71">
        <v>3535.9609999999998</v>
      </c>
      <c r="AA97" s="71">
        <v>3516.8159999999998</v>
      </c>
      <c r="AB97" s="71">
        <v>3507.0169999999998</v>
      </c>
      <c r="AC97" s="71">
        <v>3503.5540000000001</v>
      </c>
      <c r="AD97" s="71">
        <v>3501.7739999999999</v>
      </c>
      <c r="AE97" s="71">
        <v>3498.21</v>
      </c>
      <c r="AF97" s="35"/>
      <c r="AG97" s="160" t="s">
        <v>302</v>
      </c>
      <c r="AH97" s="161">
        <f t="shared" si="27"/>
        <v>0.90960204307904191</v>
      </c>
      <c r="AI97" s="199">
        <f t="shared" si="32"/>
        <v>5.6433600271735425E-4</v>
      </c>
      <c r="AJ97" s="199">
        <f t="shared" si="33"/>
        <v>4.6448943799388238E-4</v>
      </c>
      <c r="AK97" s="161">
        <f t="shared" si="29"/>
        <v>3.5070169999999998</v>
      </c>
      <c r="AL97" s="166">
        <f t="shared" si="30"/>
        <v>4.6448943799388243E-4</v>
      </c>
      <c r="AM97" s="167">
        <f t="shared" si="31"/>
        <v>1.1080280946190815</v>
      </c>
      <c r="AN97" s="164"/>
      <c r="AO97" s="196">
        <f t="shared" si="34"/>
        <v>73.761530432571078</v>
      </c>
      <c r="AP97" s="84">
        <f t="shared" si="35"/>
        <v>7.057005895925682E-4</v>
      </c>
      <c r="AQ97" s="192">
        <f t="shared" si="36"/>
        <v>2.5868294117304413E-2</v>
      </c>
    </row>
    <row r="98" spans="1:43" x14ac:dyDescent="0.3">
      <c r="A98" s="24">
        <v>185</v>
      </c>
      <c r="B98" s="25" t="s">
        <v>193</v>
      </c>
      <c r="G98" s="105">
        <v>43103</v>
      </c>
      <c r="H98" s="46">
        <v>327</v>
      </c>
      <c r="I98" s="84">
        <f t="shared" si="28"/>
        <v>1.3507416611590096E-3</v>
      </c>
      <c r="J98" s="85" t="str">
        <f t="shared" si="19"/>
        <v/>
      </c>
      <c r="K98" s="30">
        <v>185</v>
      </c>
      <c r="L98" s="34" t="s">
        <v>193</v>
      </c>
      <c r="M98" s="34"/>
      <c r="N98" s="191">
        <v>148.80375849253127</v>
      </c>
      <c r="O98" s="191">
        <v>56.6237363583435</v>
      </c>
      <c r="P98" s="191">
        <v>4.1601220932285683</v>
      </c>
      <c r="Q98" s="100">
        <f t="shared" si="41"/>
        <v>242.08922357471099</v>
      </c>
      <c r="R98" s="86">
        <v>5719</v>
      </c>
      <c r="S98" s="86">
        <f>1717+15715+23839+6629+4194+72300+3110+3893+6040+5719+572818+2008+9007+172662+30490</f>
        <v>930141</v>
      </c>
      <c r="T98" s="87" t="s">
        <v>507</v>
      </c>
      <c r="U98" s="86">
        <v>5232.8940000000002</v>
      </c>
      <c r="V98" s="75" t="s">
        <v>431</v>
      </c>
      <c r="W98" s="89" t="s">
        <v>568</v>
      </c>
      <c r="X98" s="90">
        <v>13</v>
      </c>
      <c r="Y98" s="90">
        <v>498</v>
      </c>
      <c r="Z98" s="71">
        <v>4065.98</v>
      </c>
      <c r="AA98" s="71">
        <v>4059.6080000000002</v>
      </c>
      <c r="AB98" s="71">
        <v>4051.212</v>
      </c>
      <c r="AC98" s="71">
        <v>4041.0650000000001</v>
      </c>
      <c r="AD98" s="71">
        <v>4029.75</v>
      </c>
      <c r="AE98" s="71">
        <v>4017.6869999999999</v>
      </c>
      <c r="AF98" s="35"/>
      <c r="AG98" s="160" t="s">
        <v>431</v>
      </c>
      <c r="AH98" s="161">
        <f t="shared" si="27"/>
        <v>0.88766855608139283</v>
      </c>
      <c r="AI98" s="199">
        <f t="shared" si="32"/>
        <v>5.5072801175901521E-4</v>
      </c>
      <c r="AJ98" s="199">
        <f t="shared" si="33"/>
        <v>5.3656574378569387E-4</v>
      </c>
      <c r="AK98" s="161">
        <f t="shared" si="29"/>
        <v>4.0512120000000005</v>
      </c>
      <c r="AL98" s="166">
        <f t="shared" si="30"/>
        <v>5.3656574378569376E-4</v>
      </c>
      <c r="AM98" s="167">
        <f t="shared" si="31"/>
        <v>1.2799643438449138</v>
      </c>
      <c r="AN98" s="164"/>
      <c r="AO98" s="196">
        <f t="shared" si="34"/>
        <v>12.669295828212388</v>
      </c>
      <c r="AP98" s="84">
        <f t="shared" si="35"/>
        <v>1.40020020723055E-4</v>
      </c>
      <c r="AQ98" s="192">
        <f t="shared" si="36"/>
        <v>5.1326003290803968E-3</v>
      </c>
    </row>
    <row r="99" spans="1:43" x14ac:dyDescent="0.3">
      <c r="A99" s="24">
        <v>234</v>
      </c>
      <c r="B99" s="25" t="s">
        <v>242</v>
      </c>
      <c r="C99" s="105">
        <v>3942</v>
      </c>
      <c r="D99" s="46">
        <v>33</v>
      </c>
      <c r="E99" s="105">
        <v>53990</v>
      </c>
      <c r="F99" s="46">
        <v>1277</v>
      </c>
      <c r="G99" s="105">
        <v>142815</v>
      </c>
      <c r="H99" s="46">
        <v>2276</v>
      </c>
      <c r="I99" s="84">
        <f t="shared" si="28"/>
        <v>1.399182919684076E-2</v>
      </c>
      <c r="J99" s="85">
        <f t="shared" ref="J99:J162" si="42">IF(E99*N99&gt;0,1000*N99/E99,"")</f>
        <v>0.99702405575063979</v>
      </c>
      <c r="K99" s="30">
        <v>234</v>
      </c>
      <c r="L99" s="34" t="s">
        <v>242</v>
      </c>
      <c r="M99" s="34"/>
      <c r="N99" s="191">
        <v>53.829328769977046</v>
      </c>
      <c r="O99" s="191">
        <v>140.53165093209495</v>
      </c>
      <c r="P99" s="191">
        <v>22.228850456763844</v>
      </c>
      <c r="Q99" s="100">
        <f>0.001*SUM(C99:D99,F99,H99)+SUM(N99:P99)+IF(S98&gt;0,U98*R98/S98)</f>
        <v>256.29243678944346</v>
      </c>
      <c r="V99" s="75" t="str">
        <f t="shared" ref="V99:V106" si="43">W99</f>
        <v>Tunisia</v>
      </c>
      <c r="W99" s="89" t="s">
        <v>470</v>
      </c>
      <c r="X99" s="90"/>
      <c r="Y99" s="90">
        <v>788</v>
      </c>
      <c r="Z99" s="71">
        <v>11273.661</v>
      </c>
      <c r="AA99" s="71">
        <v>11403.248</v>
      </c>
      <c r="AB99" s="71">
        <v>11532.127</v>
      </c>
      <c r="AC99" s="71">
        <v>11659.174000000001</v>
      </c>
      <c r="AD99" s="71">
        <v>11783.168</v>
      </c>
      <c r="AE99" s="71">
        <v>11903.136</v>
      </c>
      <c r="AF99" s="35"/>
      <c r="AG99" s="160" t="s">
        <v>470</v>
      </c>
      <c r="AH99" s="161">
        <f t="shared" si="27"/>
        <v>0.93974747797585234</v>
      </c>
      <c r="AI99" s="199">
        <f t="shared" si="32"/>
        <v>5.8303885673937836E-4</v>
      </c>
      <c r="AJ99" s="199">
        <f t="shared" si="33"/>
        <v>1.5273810161467931E-3</v>
      </c>
      <c r="AK99" s="161">
        <f t="shared" si="29"/>
        <v>11.532127000000001</v>
      </c>
      <c r="AL99" s="166">
        <f t="shared" si="30"/>
        <v>1.5273810161467931E-3</v>
      </c>
      <c r="AM99" s="167">
        <f t="shared" si="31"/>
        <v>3.6435297310264723</v>
      </c>
      <c r="AN99" s="164"/>
      <c r="AO99" s="196">
        <f t="shared" si="34"/>
        <v>23.848730037345817</v>
      </c>
      <c r="AP99" s="84">
        <f t="shared" si="35"/>
        <v>7.5028690065716459E-4</v>
      </c>
      <c r="AQ99" s="192">
        <f t="shared" si="36"/>
        <v>2.7502658357938668E-2</v>
      </c>
    </row>
    <row r="100" spans="1:43" x14ac:dyDescent="0.3">
      <c r="A100" s="24">
        <v>258</v>
      </c>
      <c r="B100" s="25" t="s">
        <v>266</v>
      </c>
      <c r="C100" s="105">
        <v>25544</v>
      </c>
      <c r="D100" s="46">
        <v>0</v>
      </c>
      <c r="E100" s="105">
        <v>66556</v>
      </c>
      <c r="F100" s="46">
        <v>872</v>
      </c>
      <c r="G100" s="105">
        <v>84353</v>
      </c>
      <c r="H100" s="46">
        <v>891</v>
      </c>
      <c r="I100" s="84">
        <f t="shared" si="28"/>
        <v>9.118011015613171E-3</v>
      </c>
      <c r="J100" s="85">
        <f t="shared" si="42"/>
        <v>1.1081846953820071</v>
      </c>
      <c r="K100" s="30">
        <v>258</v>
      </c>
      <c r="L100" s="34" t="s">
        <v>266</v>
      </c>
      <c r="M100" s="34"/>
      <c r="N100" s="191">
        <v>73.756340585844868</v>
      </c>
      <c r="O100" s="191">
        <v>83.764584017419153</v>
      </c>
      <c r="P100" s="191">
        <v>8.5256474620842155</v>
      </c>
      <c r="Q100" s="100">
        <f>0.001*SUM(C100:D100,F100,H100)+SUM(N100:P100)+IF(S99&gt;0,U99*R99/S99)</f>
        <v>193.3535720653482</v>
      </c>
      <c r="V100" s="75" t="str">
        <f t="shared" si="43"/>
        <v>Zimbabwe</v>
      </c>
      <c r="W100" s="89" t="s">
        <v>489</v>
      </c>
      <c r="X100" s="90"/>
      <c r="Y100" s="90">
        <v>716</v>
      </c>
      <c r="Z100" s="71">
        <v>15777.450999999999</v>
      </c>
      <c r="AA100" s="71">
        <v>16150.361999999999</v>
      </c>
      <c r="AB100" s="71">
        <v>16529.903999999999</v>
      </c>
      <c r="AC100" s="71">
        <v>16913.260999999999</v>
      </c>
      <c r="AD100" s="71">
        <v>17297.494999999999</v>
      </c>
      <c r="AE100" s="71">
        <v>17680.465</v>
      </c>
      <c r="AF100" s="35"/>
      <c r="AG100" s="160" t="s">
        <v>489</v>
      </c>
      <c r="AI100" s="199">
        <f t="shared" si="32"/>
        <v>0</v>
      </c>
      <c r="AJ100" s="199">
        <f t="shared" si="33"/>
        <v>2.1893152554016216E-3</v>
      </c>
      <c r="AK100" s="161">
        <f t="shared" si="29"/>
        <v>16.529903999999998</v>
      </c>
      <c r="AL100" s="166">
        <f t="shared" si="30"/>
        <v>2.1893152554016216E-3</v>
      </c>
      <c r="AM100" s="167">
        <f t="shared" si="31"/>
        <v>5.2225575277668552</v>
      </c>
      <c r="AN100" s="164"/>
      <c r="AO100" s="196">
        <f t="shared" si="34"/>
        <v>6.3829842595625879</v>
      </c>
      <c r="AP100" s="84">
        <f t="shared" si="35"/>
        <v>2.8783711623326589E-4</v>
      </c>
      <c r="AQ100" s="192">
        <f t="shared" si="36"/>
        <v>1.0551011704408064E-2</v>
      </c>
    </row>
    <row r="101" spans="1:43" x14ac:dyDescent="0.3">
      <c r="A101" s="24">
        <v>7</v>
      </c>
      <c r="B101" s="25" t="s">
        <v>15</v>
      </c>
      <c r="C101" s="105">
        <v>955</v>
      </c>
      <c r="D101" s="46">
        <v>22</v>
      </c>
      <c r="E101" s="105">
        <v>29316</v>
      </c>
      <c r="F101" s="46">
        <v>8734</v>
      </c>
      <c r="G101" s="105">
        <v>111917</v>
      </c>
      <c r="H101" s="46">
        <v>8157</v>
      </c>
      <c r="I101" s="84">
        <f t="shared" si="28"/>
        <v>9.0369522350331549E-2</v>
      </c>
      <c r="J101" s="85">
        <f t="shared" si="42"/>
        <v>0.9968560770125493</v>
      </c>
      <c r="K101" s="30">
        <v>7</v>
      </c>
      <c r="L101" s="34" t="s">
        <v>15</v>
      </c>
      <c r="M101" s="34"/>
      <c r="N101" s="191">
        <v>29.223832753699895</v>
      </c>
      <c r="O101" s="191">
        <v>111.26774234206405</v>
      </c>
      <c r="P101" s="191">
        <v>28.794230303739205</v>
      </c>
      <c r="Q101" s="100">
        <f>0.001*SUM(C101:D101,F101,H101)+SUM(N101:P101)+IF(S101&gt;0,U101*R101/S101)</f>
        <v>187.15380539950314</v>
      </c>
      <c r="V101" s="75" t="str">
        <f t="shared" si="43"/>
        <v>Angola</v>
      </c>
      <c r="W101" s="89" t="s">
        <v>282</v>
      </c>
      <c r="X101" s="90"/>
      <c r="Y101" s="90">
        <v>24</v>
      </c>
      <c r="Z101" s="71">
        <v>27859.305</v>
      </c>
      <c r="AA101" s="71">
        <v>28813.463</v>
      </c>
      <c r="AB101" s="71">
        <v>29784.192999999999</v>
      </c>
      <c r="AC101" s="71">
        <v>30774.205000000002</v>
      </c>
      <c r="AD101" s="71">
        <v>31787.565999999999</v>
      </c>
      <c r="AE101" s="71">
        <v>32827.400999999998</v>
      </c>
      <c r="AF101" s="35"/>
      <c r="AG101" s="160" t="s">
        <v>282</v>
      </c>
      <c r="AH101" s="161">
        <f>Q101*0.0036667</f>
        <v>0.68623685825835823</v>
      </c>
      <c r="AI101" s="199">
        <f t="shared" si="32"/>
        <v>4.2575560208277252E-4</v>
      </c>
      <c r="AJ101" s="199">
        <f t="shared" si="33"/>
        <v>3.9447892803688512E-3</v>
      </c>
      <c r="AK101" s="161">
        <f t="shared" si="29"/>
        <v>29.784192999999998</v>
      </c>
      <c r="AL101" s="166">
        <f t="shared" si="30"/>
        <v>3.9447892803688512E-3</v>
      </c>
      <c r="AM101" s="167">
        <f t="shared" si="31"/>
        <v>9.410197503906307</v>
      </c>
      <c r="AN101" s="164"/>
      <c r="AO101" s="196">
        <f t="shared" si="34"/>
        <v>12.217768989378648</v>
      </c>
      <c r="AP101" s="84">
        <f t="shared" si="35"/>
        <v>9.9272837835078106E-4</v>
      </c>
      <c r="AQ101" s="192">
        <f t="shared" si="36"/>
        <v>3.6389638960906856E-2</v>
      </c>
    </row>
    <row r="102" spans="1:43" x14ac:dyDescent="0.3">
      <c r="A102" s="24">
        <v>91</v>
      </c>
      <c r="B102" s="25" t="s">
        <v>99</v>
      </c>
      <c r="G102" s="105">
        <v>38150</v>
      </c>
      <c r="H102" s="46">
        <v>802</v>
      </c>
      <c r="I102" s="84">
        <f t="shared" si="28"/>
        <v>4.3054591927264184E-3</v>
      </c>
      <c r="J102" s="85" t="str">
        <f t="shared" si="42"/>
        <v/>
      </c>
      <c r="K102" s="30">
        <v>91</v>
      </c>
      <c r="L102" s="34" t="s">
        <v>99</v>
      </c>
      <c r="M102" s="34"/>
      <c r="N102" s="191">
        <v>106.68011484840434</v>
      </c>
      <c r="O102" s="191">
        <v>46.940779012177707</v>
      </c>
      <c r="P102" s="191">
        <v>8.2571563233228709</v>
      </c>
      <c r="Q102" s="100">
        <f>0.001*SUM(C102:D102,F102,H102)+SUM(N102:P102)+IF(S102&gt;0,U102*R102/S102)</f>
        <v>186.27513677400253</v>
      </c>
      <c r="R102" s="86">
        <v>4194</v>
      </c>
      <c r="S102" s="86">
        <f>1717+15715+23839+6629+4194+72300+3110+3893+6040+5719+572818+2008+9007+172662+30490</f>
        <v>930141</v>
      </c>
      <c r="T102" s="87" t="s">
        <v>507</v>
      </c>
      <c r="U102" s="86">
        <v>5232.8940000000002</v>
      </c>
      <c r="V102" s="75" t="str">
        <f t="shared" si="43"/>
        <v>Georgia</v>
      </c>
      <c r="W102" s="89" t="s">
        <v>349</v>
      </c>
      <c r="X102" s="90">
        <v>11</v>
      </c>
      <c r="Y102" s="90">
        <v>268</v>
      </c>
      <c r="Z102" s="71">
        <v>3951.5239999999999</v>
      </c>
      <c r="AA102" s="71">
        <v>3925.4050000000002</v>
      </c>
      <c r="AB102" s="71">
        <v>3912.0610000000001</v>
      </c>
      <c r="AC102" s="71">
        <v>3907.1309999999999</v>
      </c>
      <c r="AD102" s="71">
        <v>3904.2040000000002</v>
      </c>
      <c r="AE102" s="71">
        <v>3898.529</v>
      </c>
      <c r="AF102" s="35"/>
      <c r="AG102" s="160" t="s">
        <v>349</v>
      </c>
      <c r="AH102" s="161">
        <f>Q102*0.0036667</f>
        <v>0.68301504400923507</v>
      </c>
      <c r="AI102" s="199">
        <f t="shared" si="32"/>
        <v>4.237567215957704E-4</v>
      </c>
      <c r="AJ102" s="199">
        <f t="shared" si="33"/>
        <v>5.1813578756184687E-4</v>
      </c>
      <c r="AK102" s="161">
        <f t="shared" si="29"/>
        <v>3.912061</v>
      </c>
      <c r="AL102" s="166">
        <f t="shared" si="30"/>
        <v>5.1813578756184698E-4</v>
      </c>
      <c r="AM102" s="167">
        <f t="shared" si="31"/>
        <v>1.236000137970138</v>
      </c>
      <c r="AN102" s="164"/>
      <c r="AO102" s="196">
        <f t="shared" si="34"/>
        <v>26.098262355595491</v>
      </c>
      <c r="AP102" s="84">
        <f t="shared" si="35"/>
        <v>2.7852866705293118E-4</v>
      </c>
      <c r="AQ102" s="192">
        <f t="shared" si="36"/>
        <v>1.0209799432909325E-2</v>
      </c>
    </row>
    <row r="103" spans="1:43" x14ac:dyDescent="0.3">
      <c r="A103" s="24">
        <v>63</v>
      </c>
      <c r="B103" s="25" t="s">
        <v>71</v>
      </c>
      <c r="C103" s="105">
        <v>1802</v>
      </c>
      <c r="D103" s="46">
        <v>28</v>
      </c>
      <c r="E103" s="105">
        <v>41237</v>
      </c>
      <c r="F103" s="46">
        <v>61</v>
      </c>
      <c r="G103" s="105">
        <v>123060</v>
      </c>
      <c r="H103" s="46">
        <v>4235</v>
      </c>
      <c r="I103" s="84">
        <f t="shared" si="28"/>
        <v>2.3227619629257897E-2</v>
      </c>
      <c r="J103" s="85">
        <f t="shared" si="42"/>
        <v>0.99606998144412107</v>
      </c>
      <c r="K103" s="30">
        <v>63</v>
      </c>
      <c r="L103" s="34" t="s">
        <v>71</v>
      </c>
      <c r="M103" s="34"/>
      <c r="N103" s="191">
        <v>41.074937824811222</v>
      </c>
      <c r="O103" s="191">
        <v>121.3469727497227</v>
      </c>
      <c r="P103" s="191">
        <v>17.609778806319277</v>
      </c>
      <c r="Q103" s="100">
        <f>0.001*SUM(C103:D103,F103,H103)+SUM(N103:P103)+IF(S103&gt;0,U103*R103/S103)</f>
        <v>186.15768938085318</v>
      </c>
      <c r="V103" s="75" t="str">
        <f t="shared" si="43"/>
        <v>Dominican Republic</v>
      </c>
      <c r="W103" s="89" t="s">
        <v>333</v>
      </c>
      <c r="X103" s="90"/>
      <c r="Y103" s="90">
        <v>214</v>
      </c>
      <c r="Z103" s="71">
        <v>10528.394</v>
      </c>
      <c r="AA103" s="71">
        <v>10648.790999999999</v>
      </c>
      <c r="AB103" s="71">
        <v>10766.998</v>
      </c>
      <c r="AC103" s="71">
        <v>10882.995999999999</v>
      </c>
      <c r="AD103" s="71">
        <v>10996.773999999999</v>
      </c>
      <c r="AE103" s="71">
        <v>11108.358</v>
      </c>
      <c r="AF103" s="35"/>
      <c r="AG103" s="160" t="s">
        <v>333</v>
      </c>
      <c r="AH103" s="161">
        <f>Q103*0.0036667</f>
        <v>0.6825843996527744</v>
      </c>
      <c r="AI103" s="199">
        <f t="shared" si="32"/>
        <v>4.234895408912338E-4</v>
      </c>
      <c r="AJ103" s="199">
        <f t="shared" si="33"/>
        <v>1.4260429447308797E-3</v>
      </c>
      <c r="AK103" s="161">
        <f t="shared" si="29"/>
        <v>10.766997999999999</v>
      </c>
      <c r="AL103" s="166">
        <f t="shared" si="30"/>
        <v>1.4260429447308799E-3</v>
      </c>
      <c r="AM103" s="167">
        <f t="shared" si="31"/>
        <v>3.4017902618400369</v>
      </c>
      <c r="AN103" s="164"/>
      <c r="AO103" s="196">
        <f t="shared" si="34"/>
        <v>20.56691905181955</v>
      </c>
      <c r="AP103" s="84">
        <f t="shared" si="35"/>
        <v>6.0411074625152991E-4</v>
      </c>
      <c r="AQ103" s="192">
        <f t="shared" si="36"/>
        <v>2.2144397629710301E-2</v>
      </c>
    </row>
    <row r="104" spans="1:43" x14ac:dyDescent="0.3">
      <c r="A104" s="24">
        <v>127</v>
      </c>
      <c r="B104" s="25" t="s">
        <v>135</v>
      </c>
      <c r="C104" s="105">
        <v>4240</v>
      </c>
      <c r="D104" s="46">
        <v>1637</v>
      </c>
      <c r="E104" s="105">
        <v>45645</v>
      </c>
      <c r="F104" s="46">
        <v>7615</v>
      </c>
      <c r="G104" s="105">
        <v>109617</v>
      </c>
      <c r="H104" s="46">
        <v>3560</v>
      </c>
      <c r="I104" s="84">
        <f t="shared" si="28"/>
        <v>6.8872458885583659E-2</v>
      </c>
      <c r="J104" s="85">
        <f t="shared" si="42"/>
        <v>0.97085279123453816</v>
      </c>
      <c r="K104" s="30">
        <v>127</v>
      </c>
      <c r="L104" s="34" t="s">
        <v>135</v>
      </c>
      <c r="M104" s="34"/>
      <c r="N104" s="191">
        <v>44.314575655900498</v>
      </c>
      <c r="O104" s="191">
        <v>108.12639670675344</v>
      </c>
      <c r="P104" s="191">
        <v>16.532039772956033</v>
      </c>
      <c r="Q104" s="100">
        <f>0.001*SUM(C104:D104,F104,H104)+SUM(N104:P104)+IF(S104&gt;0,U104*R104/S104)</f>
        <v>186.02501213560998</v>
      </c>
      <c r="V104" s="75" t="str">
        <f t="shared" si="43"/>
        <v>Lebanon</v>
      </c>
      <c r="W104" s="89" t="s">
        <v>381</v>
      </c>
      <c r="X104" s="90"/>
      <c r="Y104" s="90">
        <v>422</v>
      </c>
      <c r="Z104" s="71">
        <v>5851.4790000000003</v>
      </c>
      <c r="AA104" s="71">
        <v>6006.6679999999997</v>
      </c>
      <c r="AB104" s="71">
        <v>6082.357</v>
      </c>
      <c r="AC104" s="71">
        <v>6093.509</v>
      </c>
      <c r="AD104" s="71">
        <v>6065.9219999999996</v>
      </c>
      <c r="AE104" s="71">
        <v>6019.7950000000001</v>
      </c>
      <c r="AF104" s="35"/>
      <c r="AG104" s="160" t="s">
        <v>381</v>
      </c>
      <c r="AH104" s="161">
        <f>Q104*0.0036667</f>
        <v>0.68209791199764114</v>
      </c>
      <c r="AI104" s="199">
        <f t="shared" si="32"/>
        <v>4.2318771384416612E-4</v>
      </c>
      <c r="AJ104" s="199">
        <f t="shared" si="33"/>
        <v>8.0558223259486817E-4</v>
      </c>
      <c r="AK104" s="161">
        <f t="shared" si="29"/>
        <v>6.082357</v>
      </c>
      <c r="AL104" s="166">
        <f t="shared" si="30"/>
        <v>8.0558223259486817E-4</v>
      </c>
      <c r="AM104" s="167">
        <f t="shared" si="31"/>
        <v>1.921696540821739</v>
      </c>
      <c r="AN104" s="164"/>
      <c r="AO104" s="196">
        <f t="shared" si="34"/>
        <v>34.079137673930184</v>
      </c>
      <c r="AP104" s="84">
        <f t="shared" si="35"/>
        <v>5.654747201451468E-4</v>
      </c>
      <c r="AQ104" s="192">
        <f t="shared" si="36"/>
        <v>2.0728148158499295E-2</v>
      </c>
    </row>
    <row r="105" spans="1:43" x14ac:dyDescent="0.3">
      <c r="A105" s="24">
        <v>118</v>
      </c>
      <c r="B105" s="25" t="s">
        <v>126</v>
      </c>
      <c r="C105" s="105">
        <v>776</v>
      </c>
      <c r="D105" s="46">
        <v>0</v>
      </c>
      <c r="E105" s="105">
        <v>32132</v>
      </c>
      <c r="F105" s="46">
        <v>2545</v>
      </c>
      <c r="G105" s="105">
        <v>120037</v>
      </c>
      <c r="H105" s="46">
        <v>3567</v>
      </c>
      <c r="I105" s="84">
        <f t="shared" si="28"/>
        <v>3.5143652112298494E-2</v>
      </c>
      <c r="J105" s="85">
        <f t="shared" si="42"/>
        <v>0.99184552229185063</v>
      </c>
      <c r="K105" s="30">
        <v>118</v>
      </c>
      <c r="L105" s="34" t="s">
        <v>126</v>
      </c>
      <c r="M105" s="34"/>
      <c r="N105" s="191">
        <v>31.869980322281748</v>
      </c>
      <c r="O105" s="191">
        <v>117.10149881914512</v>
      </c>
      <c r="P105" s="191">
        <v>18.055285905462213</v>
      </c>
      <c r="Q105" s="100">
        <f>0.001*SUM(C105:D105,F105,H105)+SUM(N105:P105)+IF(S105&gt;0,U105*R105/S105)</f>
        <v>173.91476504688907</v>
      </c>
      <c r="V105" s="75" t="str">
        <f t="shared" si="43"/>
        <v>Jordan</v>
      </c>
      <c r="W105" s="89" t="s">
        <v>373</v>
      </c>
      <c r="X105" s="90"/>
      <c r="Y105" s="90">
        <v>400</v>
      </c>
      <c r="Z105" s="71">
        <v>9159.3019999999997</v>
      </c>
      <c r="AA105" s="71">
        <v>9455.8019999999997</v>
      </c>
      <c r="AB105" s="71">
        <v>9702.3529999999992</v>
      </c>
      <c r="AC105" s="71">
        <v>9903.8019999999997</v>
      </c>
      <c r="AD105" s="71">
        <v>10069.794</v>
      </c>
      <c r="AE105" s="71">
        <v>10208.662</v>
      </c>
      <c r="AF105" s="35"/>
      <c r="AG105" s="160" t="s">
        <v>373</v>
      </c>
      <c r="AH105" s="161">
        <f>Q105*0.0036667</f>
        <v>0.63769326899742818</v>
      </c>
      <c r="AI105" s="199">
        <f t="shared" si="32"/>
        <v>3.9563815090782413E-4</v>
      </c>
      <c r="AJ105" s="199">
        <f t="shared" si="33"/>
        <v>1.2850352570826598E-3</v>
      </c>
      <c r="AK105" s="161">
        <f t="shared" si="29"/>
        <v>9.7023529999999987</v>
      </c>
      <c r="AL105" s="166">
        <f t="shared" si="30"/>
        <v>1.28503525708266E-3</v>
      </c>
      <c r="AM105" s="167">
        <f t="shared" si="31"/>
        <v>3.0654199018458503</v>
      </c>
      <c r="AN105" s="164"/>
      <c r="AO105" s="196">
        <f t="shared" si="34"/>
        <v>23.283977641835374</v>
      </c>
      <c r="AP105" s="84">
        <f t="shared" si="35"/>
        <v>6.1629257464770231E-4</v>
      </c>
      <c r="AQ105" s="192">
        <f t="shared" si="36"/>
        <v>2.2590937032519433E-2</v>
      </c>
    </row>
    <row r="106" spans="1:43" x14ac:dyDescent="0.3">
      <c r="A106" s="24">
        <v>253</v>
      </c>
      <c r="B106" s="25" t="s">
        <v>261</v>
      </c>
      <c r="G106" s="105">
        <v>108940</v>
      </c>
      <c r="H106" s="46">
        <v>4492</v>
      </c>
      <c r="I106" s="84">
        <f t="shared" si="28"/>
        <v>2.6479891050617176E-2</v>
      </c>
      <c r="J106" s="85" t="str">
        <f t="shared" si="42"/>
        <v/>
      </c>
      <c r="K106" s="30">
        <v>253</v>
      </c>
      <c r="L106" s="34" t="s">
        <v>261</v>
      </c>
      <c r="M106" s="34"/>
      <c r="N106" s="191">
        <v>38.973175842081702</v>
      </c>
      <c r="O106" s="191">
        <v>110.21070948540378</v>
      </c>
      <c r="P106" s="191">
        <v>15.962274867864087</v>
      </c>
      <c r="Q106" s="100">
        <f>0.001*SUM(C106:D106,F106,H106)+SUM(N106:P106)+IF(S104&gt;0,U104*R104/S104)</f>
        <v>169.63816019534957</v>
      </c>
      <c r="V106" s="75" t="str">
        <f t="shared" si="43"/>
        <v>Yemen</v>
      </c>
      <c r="W106" s="89" t="s">
        <v>487</v>
      </c>
      <c r="X106" s="90"/>
      <c r="Y106" s="90">
        <v>887</v>
      </c>
      <c r="Z106" s="71">
        <v>26916.206999999999</v>
      </c>
      <c r="AA106" s="71">
        <v>27584.213</v>
      </c>
      <c r="AB106" s="71">
        <v>28250.42</v>
      </c>
      <c r="AC106" s="71">
        <v>28915.284</v>
      </c>
      <c r="AD106" s="71">
        <v>29579.986000000001</v>
      </c>
      <c r="AE106" s="71">
        <v>30245.305</v>
      </c>
      <c r="AF106" s="35"/>
      <c r="AG106" s="160" t="s">
        <v>487</v>
      </c>
      <c r="AH106" s="161">
        <f>Q107*0.0036667</f>
        <v>0.61189444098068146</v>
      </c>
      <c r="AI106" s="199">
        <f t="shared" si="32"/>
        <v>3.7963202208638944E-4</v>
      </c>
      <c r="AJ106" s="199">
        <f t="shared" si="33"/>
        <v>3.7416475907847426E-3</v>
      </c>
      <c r="AK106" s="161">
        <f t="shared" si="29"/>
        <v>28.250419999999998</v>
      </c>
      <c r="AL106" s="166">
        <f t="shared" si="30"/>
        <v>3.7416475907847426E-3</v>
      </c>
      <c r="AM106" s="167">
        <f t="shared" si="31"/>
        <v>8.9256080152416679</v>
      </c>
      <c r="AN106" s="164"/>
      <c r="AO106" s="196">
        <f t="shared" si="34"/>
        <v>7.1391707009426479</v>
      </c>
      <c r="AP106" s="84">
        <f t="shared" si="35"/>
        <v>5.5020605474380695E-4</v>
      </c>
      <c r="AQ106" s="192">
        <f t="shared" si="36"/>
        <v>2.0168457075332418E-2</v>
      </c>
    </row>
    <row r="107" spans="1:43" x14ac:dyDescent="0.3">
      <c r="A107" s="24">
        <v>136</v>
      </c>
      <c r="B107" s="25" t="s">
        <v>144</v>
      </c>
      <c r="G107" s="105">
        <v>65118</v>
      </c>
      <c r="H107" s="46">
        <v>224</v>
      </c>
      <c r="I107" s="84">
        <f t="shared" si="28"/>
        <v>1.3422916519451288E-3</v>
      </c>
      <c r="J107" s="85" t="str">
        <f t="shared" si="42"/>
        <v/>
      </c>
      <c r="K107" s="30">
        <v>136</v>
      </c>
      <c r="L107" s="34" t="s">
        <v>144</v>
      </c>
      <c r="M107" s="34"/>
      <c r="N107" s="191">
        <v>75.636146605107911</v>
      </c>
      <c r="O107" s="191">
        <v>71.801099263493455</v>
      </c>
      <c r="P107" s="191">
        <v>5.909669865676368</v>
      </c>
      <c r="Q107" s="100">
        <f>0.001*SUM(C107:D107,F107,H107)+SUM(N107:P107)+IF(S107&gt;0,U107*R107/S107)</f>
        <v>166.87878500577671</v>
      </c>
      <c r="R107" s="86">
        <v>2939</v>
      </c>
      <c r="S107" s="86">
        <f>4119+4497+2939+3412+12418</f>
        <v>27385</v>
      </c>
      <c r="T107" s="87" t="s">
        <v>511</v>
      </c>
      <c r="U107" s="86">
        <v>124</v>
      </c>
      <c r="V107" s="75" t="s">
        <v>611</v>
      </c>
      <c r="W107" s="89" t="s">
        <v>578</v>
      </c>
      <c r="X107" s="90">
        <v>21</v>
      </c>
      <c r="Y107" s="90">
        <v>807</v>
      </c>
      <c r="Z107" s="71">
        <v>2079.308</v>
      </c>
      <c r="AA107" s="71">
        <v>2081.2060000000001</v>
      </c>
      <c r="AB107" s="71">
        <v>2083.16</v>
      </c>
      <c r="AC107" s="71">
        <v>2085.0509999999999</v>
      </c>
      <c r="AD107" s="71">
        <v>2086.7199999999998</v>
      </c>
      <c r="AE107" s="71">
        <v>2088.0349999999999</v>
      </c>
      <c r="AF107" s="35"/>
      <c r="AG107" s="160" t="s">
        <v>389</v>
      </c>
      <c r="AH107" s="161">
        <f>Q107*0.0036667</f>
        <v>0.61189444098068146</v>
      </c>
      <c r="AI107" s="199">
        <f t="shared" si="32"/>
        <v>3.7963202208638944E-4</v>
      </c>
      <c r="AJ107" s="199">
        <f t="shared" si="33"/>
        <v>2.7590565362281848E-4</v>
      </c>
      <c r="AK107" s="161">
        <f t="shared" si="29"/>
        <v>2.0831599999999999</v>
      </c>
      <c r="AL107" s="166">
        <f t="shared" si="30"/>
        <v>2.7590565362281853E-4</v>
      </c>
      <c r="AM107" s="167">
        <f t="shared" si="31"/>
        <v>0.65816612967279198</v>
      </c>
      <c r="AN107" s="164"/>
      <c r="AO107" s="196">
        <f t="shared" si="34"/>
        <v>34.830973764978111</v>
      </c>
      <c r="AP107" s="84">
        <f t="shared" si="35"/>
        <v>1.9794335824381863E-4</v>
      </c>
      <c r="AQ107" s="192">
        <f t="shared" si="36"/>
        <v>7.2558491308251805E-3</v>
      </c>
    </row>
    <row r="108" spans="1:43" x14ac:dyDescent="0.3">
      <c r="A108" s="24">
        <v>172</v>
      </c>
      <c r="B108" s="25" t="s">
        <v>180</v>
      </c>
      <c r="C108" s="105">
        <v>1697</v>
      </c>
      <c r="D108" s="46">
        <v>112</v>
      </c>
      <c r="E108" s="105">
        <v>20859</v>
      </c>
      <c r="F108" s="46">
        <v>32375</v>
      </c>
      <c r="G108" s="105">
        <v>43719</v>
      </c>
      <c r="H108" s="46">
        <v>57961</v>
      </c>
      <c r="I108" s="84">
        <f t="shared" si="28"/>
        <v>0.55101834448333487</v>
      </c>
      <c r="J108" s="85">
        <f t="shared" si="42"/>
        <v>0.99772143761730836</v>
      </c>
      <c r="K108" s="30">
        <v>172</v>
      </c>
      <c r="L108" s="34" t="s">
        <v>180</v>
      </c>
      <c r="M108" s="34"/>
      <c r="N108" s="191">
        <v>20.811471467259434</v>
      </c>
      <c r="O108" s="191">
        <v>43.040205698106064</v>
      </c>
      <c r="P108" s="191">
        <v>8.1503079677865156</v>
      </c>
      <c r="Q108" s="100">
        <f>0.001*SUM(C108:D108,F108,H108)+SUM(N108:P108)+IF(S108&gt;0,U108*R108/S108)</f>
        <v>164.14698513315201</v>
      </c>
      <c r="V108" s="75" t="str">
        <f t="shared" ref="V108:V115" si="44">W108</f>
        <v>Panama</v>
      </c>
      <c r="W108" s="89" t="s">
        <v>420</v>
      </c>
      <c r="X108" s="90"/>
      <c r="Y108" s="90">
        <v>591</v>
      </c>
      <c r="Z108" s="71">
        <v>3969.2489999999998</v>
      </c>
      <c r="AA108" s="71">
        <v>4034.1190000000001</v>
      </c>
      <c r="AB108" s="71">
        <v>4098.5870000000004</v>
      </c>
      <c r="AC108" s="71">
        <v>4162.6180000000004</v>
      </c>
      <c r="AD108" s="71">
        <v>4226.1970000000001</v>
      </c>
      <c r="AE108" s="71">
        <v>4289.33</v>
      </c>
      <c r="AF108" s="35"/>
      <c r="AG108" s="160" t="s">
        <v>420</v>
      </c>
      <c r="AH108" s="161">
        <f>Q108*0.0036667</f>
        <v>0.60187775038772851</v>
      </c>
      <c r="AI108" s="199">
        <f t="shared" si="32"/>
        <v>3.7341745916550078E-4</v>
      </c>
      <c r="AJ108" s="199">
        <f t="shared" si="33"/>
        <v>5.4284036039717873E-4</v>
      </c>
      <c r="AK108" s="161">
        <f t="shared" si="29"/>
        <v>4.0985870000000002</v>
      </c>
      <c r="AL108" s="166">
        <f t="shared" si="30"/>
        <v>5.4284036039717884E-4</v>
      </c>
      <c r="AM108" s="167">
        <f t="shared" si="31"/>
        <v>1.2949322869665412</v>
      </c>
      <c r="AN108" s="164"/>
      <c r="AO108" s="196">
        <f t="shared" si="34"/>
        <v>45.046261121603465</v>
      </c>
      <c r="AP108" s="84">
        <f t="shared" si="35"/>
        <v>5.036694369591969E-4</v>
      </c>
      <c r="AQ108" s="192">
        <f t="shared" si="36"/>
        <v>1.846260202316094E-2</v>
      </c>
    </row>
    <row r="109" spans="1:43" x14ac:dyDescent="0.3">
      <c r="A109" s="24">
        <v>124</v>
      </c>
      <c r="B109" s="25" t="s">
        <v>132</v>
      </c>
      <c r="G109" s="105">
        <v>41759</v>
      </c>
      <c r="H109" s="46">
        <v>1902</v>
      </c>
      <c r="I109" s="84">
        <f t="shared" si="28"/>
        <v>1.2368336523141286E-2</v>
      </c>
      <c r="J109" s="85" t="str">
        <f t="shared" si="42"/>
        <v/>
      </c>
      <c r="K109" s="30">
        <v>124</v>
      </c>
      <c r="L109" s="34" t="s">
        <v>132</v>
      </c>
      <c r="M109" s="34"/>
      <c r="N109" s="191">
        <v>78.049619818908738</v>
      </c>
      <c r="O109" s="191">
        <v>48.08306252622247</v>
      </c>
      <c r="P109" s="191">
        <v>8.2484970682557748</v>
      </c>
      <c r="Q109" s="100">
        <f>0.001*SUM(C109:D109,F109,H109)+SUM(N109:P109)+IF(S109&gt;0,U109*R109/S109)</f>
        <v>153.77977438124668</v>
      </c>
      <c r="R109" s="86">
        <v>3110</v>
      </c>
      <c r="S109" s="86">
        <f>1717+15715+23839+6629+4194+72300+3110+3893+6040+5719+572818+2008+9007+172662+30490</f>
        <v>930141</v>
      </c>
      <c r="T109" s="87" t="s">
        <v>507</v>
      </c>
      <c r="U109" s="86">
        <v>5232.8940000000002</v>
      </c>
      <c r="V109" s="75" t="str">
        <f t="shared" si="44"/>
        <v>Kyrgyzstan</v>
      </c>
      <c r="W109" s="89" t="s">
        <v>378</v>
      </c>
      <c r="X109" s="90"/>
      <c r="Y109" s="90">
        <v>417</v>
      </c>
      <c r="Z109" s="71">
        <v>5865.4009999999998</v>
      </c>
      <c r="AA109" s="71">
        <v>5955.7340000000004</v>
      </c>
      <c r="AB109" s="71">
        <v>6045.1170000000002</v>
      </c>
      <c r="AC109" s="71">
        <v>6132.9319999999998</v>
      </c>
      <c r="AD109" s="71">
        <v>6218.616</v>
      </c>
      <c r="AE109" s="71">
        <v>6301.7179999999998</v>
      </c>
      <c r="AF109" s="35"/>
      <c r="AG109" s="160" t="s">
        <v>378</v>
      </c>
      <c r="AH109" s="161">
        <f>Q109*0.0036667</f>
        <v>0.56386429872371724</v>
      </c>
      <c r="AI109" s="199">
        <f t="shared" si="32"/>
        <v>3.4983312409855182E-4</v>
      </c>
      <c r="AJ109" s="199">
        <f t="shared" si="33"/>
        <v>8.0064995348960797E-4</v>
      </c>
      <c r="AK109" s="161">
        <f t="shared" si="29"/>
        <v>6.0451170000000003</v>
      </c>
      <c r="AL109" s="166">
        <f t="shared" si="30"/>
        <v>8.0064995348960808E-4</v>
      </c>
      <c r="AM109" s="167">
        <f t="shared" si="31"/>
        <v>1.9099307107035461</v>
      </c>
      <c r="AN109" s="164"/>
      <c r="AO109" s="196">
        <f t="shared" si="34"/>
        <v>17.138709809461893</v>
      </c>
      <c r="AP109" s="84">
        <f t="shared" si="35"/>
        <v>2.8264123779060354E-4</v>
      </c>
      <c r="AQ109" s="192">
        <f t="shared" si="36"/>
        <v>1.0360550602724485E-2</v>
      </c>
    </row>
    <row r="110" spans="1:43" x14ac:dyDescent="0.3">
      <c r="A110" s="24">
        <v>148</v>
      </c>
      <c r="B110" s="25" t="s">
        <v>156</v>
      </c>
      <c r="C110" s="105">
        <v>1323</v>
      </c>
      <c r="D110" s="46">
        <v>0</v>
      </c>
      <c r="E110" s="105">
        <v>40359</v>
      </c>
      <c r="F110" s="46">
        <v>0</v>
      </c>
      <c r="G110" s="105">
        <v>83419</v>
      </c>
      <c r="H110" s="46">
        <v>0</v>
      </c>
      <c r="I110" s="84">
        <f t="shared" si="28"/>
        <v>0</v>
      </c>
      <c r="J110" s="85">
        <f t="shared" si="42"/>
        <v>0.99584677689651735</v>
      </c>
      <c r="K110" s="30">
        <v>148</v>
      </c>
      <c r="L110" s="34" t="s">
        <v>156</v>
      </c>
      <c r="M110" s="34"/>
      <c r="N110" s="191">
        <v>40.191380068766541</v>
      </c>
      <c r="O110" s="191">
        <v>83.324328602620099</v>
      </c>
      <c r="P110" s="191">
        <v>21.677943725942995</v>
      </c>
      <c r="Q110" s="100">
        <f>0.001*SUM(C110:D110,F110,H110)+SUM(N110:P110)+IF(S110&gt;0,U110*R110/S110)</f>
        <v>146.51665239732964</v>
      </c>
      <c r="V110" s="75" t="str">
        <f t="shared" si="44"/>
        <v>Mongolia</v>
      </c>
      <c r="W110" s="89" t="s">
        <v>400</v>
      </c>
      <c r="X110" s="90"/>
      <c r="Y110" s="90">
        <v>496</v>
      </c>
      <c r="Z110" s="71">
        <v>2976.877</v>
      </c>
      <c r="AA110" s="71">
        <v>3027.3980000000001</v>
      </c>
      <c r="AB110" s="71">
        <v>3075.6469999999999</v>
      </c>
      <c r="AC110" s="71">
        <v>3121.7719999999999</v>
      </c>
      <c r="AD110" s="71">
        <v>3166.2440000000001</v>
      </c>
      <c r="AE110" s="71">
        <v>3209.404</v>
      </c>
      <c r="AF110" s="35"/>
      <c r="AG110" s="160" t="s">
        <v>400</v>
      </c>
      <c r="AH110" s="161">
        <f>Q110*0.0036667</f>
        <v>0.5372326093452886</v>
      </c>
      <c r="AI110" s="199">
        <f t="shared" si="32"/>
        <v>3.3331027078727505E-4</v>
      </c>
      <c r="AJ110" s="199">
        <f t="shared" si="33"/>
        <v>4.0735632205306406E-4</v>
      </c>
      <c r="AK110" s="161">
        <f t="shared" si="29"/>
        <v>3.075647</v>
      </c>
      <c r="AL110" s="166">
        <f t="shared" si="30"/>
        <v>4.0735632205306406E-4</v>
      </c>
      <c r="AM110" s="167">
        <f t="shared" si="31"/>
        <v>0.97173845610982046</v>
      </c>
      <c r="AN110" s="164"/>
      <c r="AO110" s="196">
        <f t="shared" si="34"/>
        <v>86.146119564344446</v>
      </c>
      <c r="AP110" s="84">
        <f t="shared" si="35"/>
        <v>7.2281124188700605E-4</v>
      </c>
      <c r="AQ110" s="192">
        <f t="shared" si="36"/>
        <v>2.649550541997173E-2</v>
      </c>
    </row>
    <row r="111" spans="1:43" x14ac:dyDescent="0.3">
      <c r="A111" s="24">
        <v>215</v>
      </c>
      <c r="B111" s="25" t="s">
        <v>223</v>
      </c>
      <c r="C111" s="105">
        <v>4452</v>
      </c>
      <c r="D111" s="46">
        <v>4127</v>
      </c>
      <c r="E111" s="105">
        <v>27852</v>
      </c>
      <c r="F111" s="46">
        <v>10679</v>
      </c>
      <c r="G111" s="105">
        <v>69831</v>
      </c>
      <c r="H111" s="46">
        <v>7832</v>
      </c>
      <c r="I111" s="84">
        <f t="shared" si="28"/>
        <v>0.15974747478560813</v>
      </c>
      <c r="J111" s="85">
        <f t="shared" si="42"/>
        <v>0.99641606841022035</v>
      </c>
      <c r="K111" s="30">
        <v>215</v>
      </c>
      <c r="L111" s="34" t="s">
        <v>223</v>
      </c>
      <c r="M111" s="34"/>
      <c r="N111" s="191">
        <v>27.752180337361455</v>
      </c>
      <c r="O111" s="191">
        <v>68.909757533494798</v>
      </c>
      <c r="P111" s="191">
        <v>17.959222386178926</v>
      </c>
      <c r="Q111" s="100">
        <f>0.001*SUM(C111:D111,F111,H111)+SUM(N111:P111)+IF(S110&gt;0,U110*R110/S110)</f>
        <v>141.71116025703517</v>
      </c>
      <c r="V111" s="75" t="str">
        <f t="shared" si="44"/>
        <v>Sri Lanka</v>
      </c>
      <c r="W111" s="89" t="s">
        <v>454</v>
      </c>
      <c r="X111" s="90"/>
      <c r="Y111" s="90">
        <v>144</v>
      </c>
      <c r="Z111" s="71">
        <v>20714.04</v>
      </c>
      <c r="AA111" s="71">
        <v>20798.491999999998</v>
      </c>
      <c r="AB111" s="71">
        <v>20876.917000000001</v>
      </c>
      <c r="AC111" s="71">
        <v>20950.041000000001</v>
      </c>
      <c r="AD111" s="71">
        <v>21018.859</v>
      </c>
      <c r="AE111" s="71">
        <v>21084.042000000001</v>
      </c>
      <c r="AF111" s="35"/>
      <c r="AG111" s="160" t="s">
        <v>454</v>
      </c>
      <c r="AH111" s="161">
        <f>Q112*0.0036667</f>
        <v>0.51283582563323715</v>
      </c>
      <c r="AI111" s="199">
        <f t="shared" si="32"/>
        <v>3.1817399937718262E-4</v>
      </c>
      <c r="AJ111" s="199">
        <f t="shared" si="33"/>
        <v>2.7650585795206952E-3</v>
      </c>
      <c r="AK111" s="161">
        <f t="shared" si="29"/>
        <v>20.876917000000002</v>
      </c>
      <c r="AL111" s="166">
        <f t="shared" si="30"/>
        <v>2.7650585795206957E-3</v>
      </c>
      <c r="AM111" s="167">
        <f t="shared" si="31"/>
        <v>6.5959790229219628</v>
      </c>
      <c r="AN111" s="164"/>
      <c r="AO111" s="196">
        <f t="shared" si="34"/>
        <v>11.064403818405795</v>
      </c>
      <c r="AP111" s="84">
        <f t="shared" si="35"/>
        <v>6.3015454447858425E-4</v>
      </c>
      <c r="AQ111" s="192">
        <f t="shared" si="36"/>
        <v>2.3099064017134088E-2</v>
      </c>
    </row>
    <row r="112" spans="1:43" x14ac:dyDescent="0.3">
      <c r="A112" s="24">
        <v>153</v>
      </c>
      <c r="B112" s="25" t="s">
        <v>161</v>
      </c>
      <c r="C112" s="105">
        <v>16057</v>
      </c>
      <c r="D112" s="46">
        <v>53</v>
      </c>
      <c r="E112" s="105">
        <v>37160</v>
      </c>
      <c r="F112" s="46">
        <v>56</v>
      </c>
      <c r="G112" s="105">
        <v>66465</v>
      </c>
      <c r="H112" s="46">
        <v>687</v>
      </c>
      <c r="I112" s="84">
        <f t="shared" si="28"/>
        <v>5.6912817984119358E-3</v>
      </c>
      <c r="J112" s="85">
        <f t="shared" si="42"/>
        <v>0.99811768540643364</v>
      </c>
      <c r="K112" s="30">
        <v>153</v>
      </c>
      <c r="L112" s="34" t="s">
        <v>161</v>
      </c>
      <c r="M112" s="34"/>
      <c r="N112" s="191">
        <v>37.090053189703077</v>
      </c>
      <c r="O112" s="191">
        <v>66.053311075533358</v>
      </c>
      <c r="P112" s="191">
        <v>19.866680334331878</v>
      </c>
      <c r="Q112" s="100">
        <f>0.001*SUM(C112:D112,F112,H112)+SUM(N112:P112)+IF(S112&gt;0,U112*R112/S112)</f>
        <v>139.86304459956833</v>
      </c>
      <c r="V112" s="75" t="str">
        <f t="shared" si="44"/>
        <v>Myanmar</v>
      </c>
      <c r="W112" s="89" t="s">
        <v>405</v>
      </c>
      <c r="X112" s="90"/>
      <c r="Y112" s="90">
        <v>104</v>
      </c>
      <c r="Z112" s="71">
        <v>52403.669000000002</v>
      </c>
      <c r="AA112" s="71">
        <v>52885.222999999998</v>
      </c>
      <c r="AB112" s="71">
        <v>53370.608999999997</v>
      </c>
      <c r="AC112" s="71">
        <v>53855.735000000001</v>
      </c>
      <c r="AD112" s="71">
        <v>54336.137999999999</v>
      </c>
      <c r="AE112" s="71">
        <v>54808.275999999998</v>
      </c>
      <c r="AF112" s="35"/>
      <c r="AG112" s="160" t="s">
        <v>405</v>
      </c>
      <c r="AH112" s="161">
        <f>Q112*0.0036667</f>
        <v>0.51283582563323715</v>
      </c>
      <c r="AI112" s="199">
        <f t="shared" si="32"/>
        <v>3.1817399937718262E-4</v>
      </c>
      <c r="AJ112" s="199">
        <f t="shared" si="33"/>
        <v>7.068709441614124E-3</v>
      </c>
      <c r="AK112" s="161">
        <f t="shared" si="29"/>
        <v>53.370608999999995</v>
      </c>
      <c r="AL112" s="166">
        <f t="shared" si="30"/>
        <v>7.0687094416141249E-3</v>
      </c>
      <c r="AM112" s="167">
        <f t="shared" si="31"/>
        <v>16.86223197632917</v>
      </c>
      <c r="AN112" s="164"/>
      <c r="AO112" s="196">
        <f t="shared" si="34"/>
        <v>4.5685219449712919</v>
      </c>
      <c r="AP112" s="84">
        <f t="shared" si="35"/>
        <v>6.6516679929173037E-4</v>
      </c>
      <c r="AQ112" s="192">
        <f t="shared" si="36"/>
        <v>2.4382479843298232E-2</v>
      </c>
    </row>
    <row r="113" spans="1:43" x14ac:dyDescent="0.3">
      <c r="A113" s="24">
        <v>120</v>
      </c>
      <c r="B113" s="25" t="s">
        <v>128</v>
      </c>
      <c r="C113" s="105">
        <v>4280</v>
      </c>
      <c r="D113" s="46">
        <v>999</v>
      </c>
      <c r="E113" s="105">
        <v>33586</v>
      </c>
      <c r="F113" s="46">
        <v>9773</v>
      </c>
      <c r="G113" s="105">
        <v>63520</v>
      </c>
      <c r="H113" s="46">
        <v>7073</v>
      </c>
      <c r="I113" s="84">
        <f t="shared" si="28"/>
        <v>0.13750673117990167</v>
      </c>
      <c r="J113" s="85">
        <f t="shared" si="42"/>
        <v>0.99343173081981462</v>
      </c>
      <c r="K113" s="30">
        <v>120</v>
      </c>
      <c r="L113" s="34" t="s">
        <v>128</v>
      </c>
      <c r="M113" s="34"/>
      <c r="N113" s="191">
        <v>33.365398111314292</v>
      </c>
      <c r="O113" s="191">
        <v>61.839365753691737</v>
      </c>
      <c r="P113" s="191">
        <v>12.44570128406494</v>
      </c>
      <c r="Q113" s="100">
        <f>0.001*SUM(C113:D113,F113,H113)+SUM(N113:P113)+IF(S113&gt;0,U113*R113/S113)</f>
        <v>129.77546514907095</v>
      </c>
      <c r="V113" s="75" t="str">
        <f t="shared" si="44"/>
        <v>Kenya</v>
      </c>
      <c r="W113" s="89" t="s">
        <v>375</v>
      </c>
      <c r="X113" s="90"/>
      <c r="Y113" s="90">
        <v>404</v>
      </c>
      <c r="Z113" s="71">
        <v>47236.258999999998</v>
      </c>
      <c r="AA113" s="71">
        <v>48461.567000000003</v>
      </c>
      <c r="AB113" s="71">
        <v>49699.862000000001</v>
      </c>
      <c r="AC113" s="71">
        <v>50950.879000000001</v>
      </c>
      <c r="AD113" s="71">
        <v>52214.790999999997</v>
      </c>
      <c r="AE113" s="71">
        <v>53491.697</v>
      </c>
      <c r="AF113" s="35"/>
      <c r="AG113" s="160" t="s">
        <v>375</v>
      </c>
      <c r="AH113" s="161">
        <f>Q113*0.0036667</f>
        <v>0.47584769806209848</v>
      </c>
      <c r="AI113" s="199">
        <f t="shared" si="32"/>
        <v>2.9522579667654064E-4</v>
      </c>
      <c r="AJ113" s="199">
        <f t="shared" si="33"/>
        <v>6.582534663719484E-3</v>
      </c>
      <c r="AK113" s="161">
        <f t="shared" si="29"/>
        <v>49.699862000000003</v>
      </c>
      <c r="AL113" s="166">
        <f t="shared" si="30"/>
        <v>6.582534663719484E-3</v>
      </c>
      <c r="AM113" s="167">
        <f t="shared" si="31"/>
        <v>15.702474038389688</v>
      </c>
      <c r="AN113" s="164"/>
      <c r="AO113" s="196">
        <f t="shared" si="34"/>
        <v>3.2694122430548478</v>
      </c>
      <c r="AP113" s="84">
        <f t="shared" si="35"/>
        <v>4.4327940843640556E-4</v>
      </c>
      <c r="AQ113" s="192">
        <f t="shared" si="36"/>
        <v>1.6248933730093638E-2</v>
      </c>
    </row>
    <row r="114" spans="1:43" x14ac:dyDescent="0.3">
      <c r="A114" s="24">
        <v>178</v>
      </c>
      <c r="B114" s="25" t="s">
        <v>186</v>
      </c>
      <c r="C114" s="105">
        <v>2425</v>
      </c>
      <c r="D114" s="46">
        <v>47</v>
      </c>
      <c r="E114" s="105">
        <v>26989</v>
      </c>
      <c r="F114" s="46">
        <v>156</v>
      </c>
      <c r="G114" s="105">
        <v>80584</v>
      </c>
      <c r="H114" s="46">
        <v>564</v>
      </c>
      <c r="I114" s="84">
        <f t="shared" si="28"/>
        <v>6.0550799894221333E-3</v>
      </c>
      <c r="J114" s="85">
        <f t="shared" si="42"/>
        <v>0.99865107418797128</v>
      </c>
      <c r="K114" s="30">
        <v>178</v>
      </c>
      <c r="L114" s="34" t="s">
        <v>186</v>
      </c>
      <c r="M114" s="34"/>
      <c r="N114" s="191">
        <v>26.952593841259159</v>
      </c>
      <c r="O114" s="191">
        <v>79.754789861375798</v>
      </c>
      <c r="P114" s="191">
        <v>16.771114678873417</v>
      </c>
      <c r="Q114" s="100">
        <f>0.001*SUM(C114:D114,F114,H114)+SUM(N114:P114)+IF(S114&gt;0,U114*R114/S114)</f>
        <v>126.67049838150837</v>
      </c>
      <c r="V114" s="75" t="str">
        <f t="shared" si="44"/>
        <v>Bolivia (Plurinational State of)</v>
      </c>
      <c r="W114" s="89" t="s">
        <v>547</v>
      </c>
      <c r="X114" s="90"/>
      <c r="Y114" s="90">
        <v>68</v>
      </c>
      <c r="Z114" s="71">
        <v>10724.705</v>
      </c>
      <c r="AA114" s="71">
        <v>10887.882</v>
      </c>
      <c r="AB114" s="71">
        <v>11051.6</v>
      </c>
      <c r="AC114" s="71">
        <v>11215.674000000001</v>
      </c>
      <c r="AD114" s="71">
        <v>11379.861000000001</v>
      </c>
      <c r="AE114" s="71">
        <v>11543.982</v>
      </c>
      <c r="AF114" s="35"/>
      <c r="AG114" s="160" t="s">
        <v>425</v>
      </c>
      <c r="AH114" s="161">
        <f>Q114*0.0036667</f>
        <v>0.46446271641547676</v>
      </c>
      <c r="AI114" s="199">
        <f t="shared" si="32"/>
        <v>2.8816231756240385E-4</v>
      </c>
      <c r="AJ114" s="199">
        <f t="shared" si="33"/>
        <v>1.4637372652978845E-3</v>
      </c>
      <c r="AK114" s="161">
        <f t="shared" si="29"/>
        <v>11.051600000000001</v>
      </c>
      <c r="AL114" s="166">
        <f t="shared" si="30"/>
        <v>1.4637372652978847E-3</v>
      </c>
      <c r="AM114" s="167">
        <f t="shared" si="31"/>
        <v>3.4917091335719905</v>
      </c>
      <c r="AN114" s="164"/>
      <c r="AO114" s="196">
        <f t="shared" si="34"/>
        <v>18.622585100505859</v>
      </c>
      <c r="AP114" s="84">
        <f t="shared" si="35"/>
        <v>5.6145869956987125E-4</v>
      </c>
      <c r="AQ114" s="192">
        <f t="shared" si="36"/>
        <v>2.0580936149675055E-2</v>
      </c>
    </row>
    <row r="115" spans="1:43" x14ac:dyDescent="0.3">
      <c r="A115" s="24">
        <v>115</v>
      </c>
      <c r="B115" s="25" t="s">
        <v>123</v>
      </c>
      <c r="C115" s="105">
        <v>2175</v>
      </c>
      <c r="D115" s="46">
        <v>998</v>
      </c>
      <c r="E115" s="105">
        <v>45267</v>
      </c>
      <c r="F115" s="46">
        <v>3742</v>
      </c>
      <c r="G115" s="105">
        <v>62216</v>
      </c>
      <c r="H115" s="46">
        <v>4629</v>
      </c>
      <c r="I115" s="84">
        <f t="shared" si="28"/>
        <v>7.4833366210959151E-2</v>
      </c>
      <c r="J115" s="85">
        <f t="shared" si="42"/>
        <v>0.99988501202443536</v>
      </c>
      <c r="K115" s="30">
        <v>115</v>
      </c>
      <c r="L115" s="34" t="s">
        <v>123</v>
      </c>
      <c r="M115" s="34"/>
      <c r="N115" s="191">
        <v>45.26179483931012</v>
      </c>
      <c r="O115" s="191">
        <v>62.038176744856358</v>
      </c>
      <c r="P115" s="191">
        <v>6.3541916734945509</v>
      </c>
      <c r="Q115" s="100">
        <f>0.001*SUM(C115:D115,F115,H115)+SUM(N115:P115)+IF(S115&gt;0,U115*R115/S115)</f>
        <v>125.19816325766104</v>
      </c>
      <c r="V115" s="75" t="str">
        <f t="shared" si="44"/>
        <v>Jamaica</v>
      </c>
      <c r="W115" s="89" t="s">
        <v>371</v>
      </c>
      <c r="X115" s="90"/>
      <c r="Y115" s="90">
        <v>388</v>
      </c>
      <c r="Z115" s="71">
        <v>2871.9340000000002</v>
      </c>
      <c r="AA115" s="71">
        <v>2881.355</v>
      </c>
      <c r="AB115" s="71">
        <v>2890.299</v>
      </c>
      <c r="AC115" s="71">
        <v>2898.6770000000001</v>
      </c>
      <c r="AD115" s="71">
        <v>2906.3389999999999</v>
      </c>
      <c r="AE115" s="71">
        <v>2913.16</v>
      </c>
      <c r="AF115" s="35"/>
      <c r="AG115" s="160" t="s">
        <v>371</v>
      </c>
      <c r="AH115" s="161">
        <f>Q115*0.0036667</f>
        <v>0.45906410521686575</v>
      </c>
      <c r="AI115" s="199">
        <f t="shared" si="32"/>
        <v>2.8481290702926974E-4</v>
      </c>
      <c r="AJ115" s="199">
        <f t="shared" si="33"/>
        <v>3.8280777029147008E-4</v>
      </c>
      <c r="AK115" s="161">
        <f t="shared" si="29"/>
        <v>2.8902990000000002</v>
      </c>
      <c r="AL115" s="166">
        <f t="shared" si="30"/>
        <v>3.8280777029147008E-4</v>
      </c>
      <c r="AM115" s="167">
        <f t="shared" si="31"/>
        <v>0.91317849153552344</v>
      </c>
      <c r="AN115" s="164"/>
      <c r="AO115" s="196">
        <f t="shared" si="34"/>
        <v>29.219229711992277</v>
      </c>
      <c r="AP115" s="84">
        <f t="shared" si="35"/>
        <v>2.3039031868013609E-4</v>
      </c>
      <c r="AQ115" s="192">
        <f t="shared" si="36"/>
        <v>8.445231041734157E-3</v>
      </c>
    </row>
    <row r="116" spans="1:43" x14ac:dyDescent="0.3">
      <c r="A116" s="24">
        <v>254</v>
      </c>
      <c r="B116" s="25" t="s">
        <v>262</v>
      </c>
      <c r="C116" s="105">
        <v>122582</v>
      </c>
      <c r="D116" s="46">
        <v>944</v>
      </c>
      <c r="E116" s="105">
        <v>702343</v>
      </c>
      <c r="F116" s="46">
        <v>256</v>
      </c>
      <c r="G116" s="105">
        <v>62058</v>
      </c>
      <c r="H116" s="46">
        <v>0</v>
      </c>
      <c r="I116" s="84">
        <f t="shared" si="28"/>
        <v>9.694462845971143E-3</v>
      </c>
      <c r="J116" s="85" t="str">
        <f t="shared" si="42"/>
        <v/>
      </c>
      <c r="K116" s="30">
        <v>254</v>
      </c>
      <c r="L116" s="34"/>
      <c r="M116" s="34"/>
      <c r="Q116" s="100">
        <f>0.001*SUM(C116:D116,F116,H116)+SUM(N116:P116)+IF(S115&gt;0,U115*R115/S115)</f>
        <v>123.782</v>
      </c>
      <c r="R116" s="86">
        <v>12418</v>
      </c>
      <c r="S116" s="86">
        <f>4119+4497+2939+3412+12418</f>
        <v>27385</v>
      </c>
      <c r="T116" s="87" t="s">
        <v>523</v>
      </c>
      <c r="U116" s="86">
        <v>124</v>
      </c>
      <c r="V116" s="75" t="s">
        <v>262</v>
      </c>
      <c r="W116" s="89"/>
      <c r="X116" s="90"/>
      <c r="Y116" s="90"/>
      <c r="Z116" s="71"/>
      <c r="AA116" s="71"/>
      <c r="AB116" s="71"/>
      <c r="AC116" s="71"/>
      <c r="AD116" s="71"/>
      <c r="AE116" s="71"/>
      <c r="AF116" s="35"/>
      <c r="AG116" s="160" t="str">
        <f>B116</f>
        <v>YUGOSLAVIA (FORMER SOCIALIST FEDERAL REPUBLIC)</v>
      </c>
      <c r="AH116" s="161">
        <f>Q117*0.0036667</f>
        <v>0.4321055208702988</v>
      </c>
      <c r="AI116" s="199">
        <f t="shared" si="32"/>
        <v>2.6808724128916077E-4</v>
      </c>
      <c r="AJ116" s="199">
        <f t="shared" si="33"/>
        <v>0</v>
      </c>
      <c r="AK116" s="161">
        <f t="shared" si="29"/>
        <v>0</v>
      </c>
      <c r="AL116" s="166">
        <f t="shared" si="30"/>
        <v>0</v>
      </c>
      <c r="AM116" s="167">
        <f t="shared" si="31"/>
        <v>0</v>
      </c>
      <c r="AN116" s="164"/>
      <c r="AO116" s="196" t="e">
        <f t="shared" si="34"/>
        <v>#DIV/0!</v>
      </c>
      <c r="AP116" s="84">
        <f t="shared" si="35"/>
        <v>0</v>
      </c>
      <c r="AQ116" s="192">
        <f t="shared" si="36"/>
        <v>0</v>
      </c>
    </row>
    <row r="117" spans="1:43" x14ac:dyDescent="0.3">
      <c r="A117" s="24">
        <v>53</v>
      </c>
      <c r="B117" s="25" t="s">
        <v>61</v>
      </c>
      <c r="G117" s="105">
        <v>4662</v>
      </c>
      <c r="H117" s="46">
        <v>4275</v>
      </c>
      <c r="I117" s="84">
        <f t="shared" si="28"/>
        <v>3.6276191214657194E-2</v>
      </c>
      <c r="J117" s="85" t="str">
        <f t="shared" si="42"/>
        <v/>
      </c>
      <c r="K117" s="30">
        <v>53</v>
      </c>
      <c r="L117" s="34" t="s">
        <v>61</v>
      </c>
      <c r="M117" s="34"/>
      <c r="N117" s="191">
        <v>77.719164520477904</v>
      </c>
      <c r="O117" s="191">
        <v>30.763519623233911</v>
      </c>
      <c r="P117" s="191">
        <v>5.0882047673795547</v>
      </c>
      <c r="Q117" s="100">
        <f>0.001*SUM(C117:D117,F117,H117)+SUM(N117:P117)+IF(S117&gt;0,U117*R117/S117)</f>
        <v>117.84588891109138</v>
      </c>
      <c r="V117" s="75" t="str">
        <f>W117</f>
        <v>Curaçao</v>
      </c>
      <c r="W117" s="89" t="s">
        <v>325</v>
      </c>
      <c r="X117" s="90"/>
      <c r="Y117" s="90">
        <v>531</v>
      </c>
      <c r="Z117" s="71">
        <v>158.01</v>
      </c>
      <c r="AA117" s="71">
        <v>159.37100000000001</v>
      </c>
      <c r="AB117" s="71">
        <v>160.53899999999999</v>
      </c>
      <c r="AC117" s="71">
        <v>161.577</v>
      </c>
      <c r="AD117" s="71">
        <v>162.547</v>
      </c>
      <c r="AE117" s="71">
        <v>163.495</v>
      </c>
      <c r="AF117" s="35"/>
      <c r="AG117" s="160" t="s">
        <v>325</v>
      </c>
      <c r="AH117" s="161">
        <f>Q117*0.0036667</f>
        <v>0.4321055208702988</v>
      </c>
      <c r="AI117" s="199">
        <f t="shared" si="32"/>
        <v>2.6808724128916077E-4</v>
      </c>
      <c r="AJ117" s="199">
        <f t="shared" si="33"/>
        <v>2.1262705566040849E-5</v>
      </c>
      <c r="AK117" s="161">
        <f t="shared" si="29"/>
        <v>0.16053899999999999</v>
      </c>
      <c r="AL117" s="166">
        <f t="shared" si="30"/>
        <v>2.1262705566040852E-5</v>
      </c>
      <c r="AM117" s="167">
        <f t="shared" si="31"/>
        <v>5.0721659542013263E-2</v>
      </c>
      <c r="AN117" s="164"/>
      <c r="AO117" s="196">
        <f t="shared" si="34"/>
        <v>426.43713823537411</v>
      </c>
      <c r="AP117" s="84">
        <f t="shared" si="35"/>
        <v>1.8676189149471184E-4</v>
      </c>
      <c r="AQ117" s="192">
        <f t="shared" si="36"/>
        <v>6.8459791735168722E-3</v>
      </c>
    </row>
    <row r="118" spans="1:43" x14ac:dyDescent="0.3">
      <c r="A118" s="24">
        <v>99</v>
      </c>
      <c r="B118" s="25" t="s">
        <v>107</v>
      </c>
      <c r="C118" s="105">
        <v>2035</v>
      </c>
      <c r="D118" s="46">
        <v>291</v>
      </c>
      <c r="E118" s="105">
        <v>24548</v>
      </c>
      <c r="F118" s="46">
        <v>2075</v>
      </c>
      <c r="G118" s="105">
        <v>68285</v>
      </c>
      <c r="H118" s="46">
        <v>3575</v>
      </c>
      <c r="I118" s="84">
        <f t="shared" si="28"/>
        <v>5.1075634546347226E-2</v>
      </c>
      <c r="J118" s="85">
        <f t="shared" si="42"/>
        <v>0.99605635673322068</v>
      </c>
      <c r="K118" s="30">
        <v>99</v>
      </c>
      <c r="L118" s="34" t="s">
        <v>107</v>
      </c>
      <c r="M118" s="34"/>
      <c r="N118" s="191">
        <v>24.451191445087101</v>
      </c>
      <c r="O118" s="191">
        <v>67.073264227637168</v>
      </c>
      <c r="P118" s="191">
        <v>16.81723773956212</v>
      </c>
      <c r="Q118" s="100">
        <f>0.001*SUM(C118:D118,F118,H118)+SUM(N118:P118)+IF(S118&gt;0,U118*R118/S118)</f>
        <v>116.31769341228639</v>
      </c>
      <c r="V118" s="75" t="str">
        <f>W118</f>
        <v>Guatemala</v>
      </c>
      <c r="W118" s="89" t="s">
        <v>355</v>
      </c>
      <c r="X118" s="90"/>
      <c r="Y118" s="90">
        <v>320</v>
      </c>
      <c r="Z118" s="71">
        <v>16252.429</v>
      </c>
      <c r="AA118" s="71">
        <v>16582.469000000001</v>
      </c>
      <c r="AB118" s="71">
        <v>16913.503000000001</v>
      </c>
      <c r="AC118" s="71">
        <v>17245.346000000001</v>
      </c>
      <c r="AD118" s="71">
        <v>17577.842000000001</v>
      </c>
      <c r="AE118" s="71">
        <v>17910.812000000002</v>
      </c>
      <c r="AF118" s="35"/>
      <c r="AG118" s="160" t="s">
        <v>355</v>
      </c>
      <c r="AH118" s="161">
        <f>Q118*0.0036667</f>
        <v>0.42650208643483051</v>
      </c>
      <c r="AI118" s="199">
        <f t="shared" si="32"/>
        <v>2.64610754165081E-4</v>
      </c>
      <c r="AJ118" s="199">
        <f t="shared" si="33"/>
        <v>2.2401213062205987E-3</v>
      </c>
      <c r="AK118" s="161">
        <f t="shared" si="29"/>
        <v>16.913503000000002</v>
      </c>
      <c r="AL118" s="166">
        <f t="shared" si="30"/>
        <v>2.2401213062205987E-3</v>
      </c>
      <c r="AM118" s="167">
        <f t="shared" si="31"/>
        <v>5.3437541085270244</v>
      </c>
      <c r="AN118" s="164"/>
      <c r="AO118" s="196">
        <f t="shared" si="34"/>
        <v>12.462779969284981</v>
      </c>
      <c r="AP118" s="84">
        <f t="shared" si="35"/>
        <v>5.7504414053317617E-4</v>
      </c>
      <c r="AQ118" s="192">
        <f t="shared" si="36"/>
        <v>2.1078926639884144E-2</v>
      </c>
    </row>
    <row r="119" spans="1:43" x14ac:dyDescent="0.3">
      <c r="A119" s="24">
        <v>246</v>
      </c>
      <c r="B119" s="25" t="s">
        <v>254</v>
      </c>
      <c r="C119" s="105">
        <v>9135</v>
      </c>
      <c r="D119" s="46">
        <v>1784</v>
      </c>
      <c r="E119" s="105">
        <v>41920</v>
      </c>
      <c r="F119" s="46">
        <v>3764</v>
      </c>
      <c r="G119" s="105">
        <v>40199</v>
      </c>
      <c r="H119" s="46">
        <v>7714</v>
      </c>
      <c r="I119" s="84">
        <f t="shared" si="28"/>
        <v>0.12097668422702158</v>
      </c>
      <c r="J119" s="85">
        <f t="shared" si="42"/>
        <v>0.99865718070799414</v>
      </c>
      <c r="K119" s="30">
        <v>246</v>
      </c>
      <c r="L119" s="34" t="s">
        <v>254</v>
      </c>
      <c r="M119" s="34"/>
      <c r="N119" s="191">
        <v>41.863709015279113</v>
      </c>
      <c r="O119" s="191">
        <v>39.835371725481878</v>
      </c>
      <c r="P119" s="191">
        <v>5.5283488320721421</v>
      </c>
      <c r="Q119" s="100">
        <f>0.001*SUM(C119:D119,F119,H119)+SUM(N119:P119)+IF(S118&gt;0,U118*R118/S118)</f>
        <v>109.62442957283314</v>
      </c>
      <c r="V119" s="75" t="str">
        <f>W119</f>
        <v>Uruguay</v>
      </c>
      <c r="W119" s="89" t="s">
        <v>481</v>
      </c>
      <c r="X119" s="90"/>
      <c r="Y119" s="90">
        <v>858</v>
      </c>
      <c r="Z119" s="71">
        <v>3431.5520000000001</v>
      </c>
      <c r="AA119" s="71">
        <v>3444.0059999999999</v>
      </c>
      <c r="AB119" s="71">
        <v>3456.75</v>
      </c>
      <c r="AC119" s="71">
        <v>3469.5509999999999</v>
      </c>
      <c r="AD119" s="71">
        <v>3482.1559999999999</v>
      </c>
      <c r="AE119" s="71">
        <v>3494.3870000000002</v>
      </c>
      <c r="AF119" s="35"/>
      <c r="AG119" s="160" t="s">
        <v>481</v>
      </c>
      <c r="AH119" s="161">
        <f>Q120*0.0036667</f>
        <v>0.36692390877050185</v>
      </c>
      <c r="AI119" s="199">
        <f t="shared" si="32"/>
        <v>2.2764721512282104E-4</v>
      </c>
      <c r="AJ119" s="199">
        <f t="shared" si="33"/>
        <v>4.5783178832191378E-4</v>
      </c>
      <c r="AK119" s="161">
        <f t="shared" si="29"/>
        <v>3.45675</v>
      </c>
      <c r="AL119" s="166">
        <f t="shared" si="30"/>
        <v>4.5783178832191378E-4</v>
      </c>
      <c r="AM119" s="167">
        <f t="shared" si="31"/>
        <v>1.0921464355817236</v>
      </c>
      <c r="AN119" s="164"/>
      <c r="AO119" s="196">
        <f t="shared" si="34"/>
        <v>22.820074268758152</v>
      </c>
      <c r="AP119" s="84">
        <f t="shared" si="35"/>
        <v>2.1519774450294075E-4</v>
      </c>
      <c r="AQ119" s="192">
        <f t="shared" si="36"/>
        <v>7.8883291728529745E-3</v>
      </c>
    </row>
    <row r="120" spans="1:43" x14ac:dyDescent="0.3">
      <c r="A120" s="24">
        <v>188</v>
      </c>
      <c r="B120" s="25" t="s">
        <v>196</v>
      </c>
      <c r="G120" s="105">
        <v>12403</v>
      </c>
      <c r="H120" s="46">
        <v>609</v>
      </c>
      <c r="I120" s="84">
        <f t="shared" si="28"/>
        <v>6.0857857627279249E-3</v>
      </c>
      <c r="J120" s="85" t="str">
        <f t="shared" si="42"/>
        <v/>
      </c>
      <c r="K120" s="30">
        <v>188</v>
      </c>
      <c r="L120" s="34" t="s">
        <v>196</v>
      </c>
      <c r="M120" s="34"/>
      <c r="N120" s="191">
        <v>27.151816380548357</v>
      </c>
      <c r="O120" s="191">
        <v>58.118853093009648</v>
      </c>
      <c r="P120" s="191">
        <v>14.189577743422355</v>
      </c>
      <c r="Q120" s="100">
        <f>0.001*SUM(C120:D120,F120,H120)+SUM(N120:P120)+IF(S119&gt;0,U119*R119/S119)</f>
        <v>100.06924721698034</v>
      </c>
      <c r="V120" s="64" t="s">
        <v>622</v>
      </c>
      <c r="W120" s="89" t="s">
        <v>433</v>
      </c>
      <c r="X120" s="90"/>
      <c r="Y120" s="90">
        <v>729</v>
      </c>
      <c r="Z120" s="71">
        <v>38647.803</v>
      </c>
      <c r="AA120" s="71">
        <v>39578.828000000001</v>
      </c>
      <c r="AB120" s="71">
        <v>40533.33</v>
      </c>
      <c r="AC120" s="71">
        <v>41511.525999999998</v>
      </c>
      <c r="AD120" s="71">
        <v>42514.093999999997</v>
      </c>
      <c r="AE120" s="71">
        <v>43541.203000000001</v>
      </c>
      <c r="AF120" s="35"/>
      <c r="AG120" s="171" t="s">
        <v>622</v>
      </c>
      <c r="AH120" s="161">
        <f>Q121*0.0036667</f>
        <v>0.34763265876571969</v>
      </c>
      <c r="AI120" s="199">
        <f t="shared" si="32"/>
        <v>2.1567852288212664E-4</v>
      </c>
      <c r="AJ120" s="199">
        <f t="shared" si="33"/>
        <v>5.3684666118586173E-3</v>
      </c>
      <c r="AK120" s="161">
        <f t="shared" si="29"/>
        <v>40.533329999999999</v>
      </c>
      <c r="AL120" s="166">
        <f t="shared" si="30"/>
        <v>5.3684666118586181E-3</v>
      </c>
      <c r="AM120" s="167">
        <f t="shared" si="31"/>
        <v>12.806344653723222</v>
      </c>
      <c r="AN120" s="164"/>
      <c r="AO120" s="196">
        <f t="shared" si="34"/>
        <v>4.3007312046495016</v>
      </c>
      <c r="AP120" s="84">
        <f t="shared" si="35"/>
        <v>4.7556214216918225E-4</v>
      </c>
      <c r="AQ120" s="192">
        <f t="shared" si="36"/>
        <v>1.7432295715935582E-2</v>
      </c>
    </row>
    <row r="121" spans="1:43" x14ac:dyDescent="0.3">
      <c r="A121" s="24">
        <v>32</v>
      </c>
      <c r="B121" s="25" t="s">
        <v>40</v>
      </c>
      <c r="C121" s="105">
        <v>9677</v>
      </c>
      <c r="D121" s="46">
        <v>0</v>
      </c>
      <c r="E121" s="105">
        <v>32561</v>
      </c>
      <c r="F121" s="46">
        <v>0</v>
      </c>
      <c r="G121" s="105">
        <v>41780</v>
      </c>
      <c r="H121" s="46">
        <v>3113</v>
      </c>
      <c r="I121" s="84">
        <f t="shared" si="28"/>
        <v>3.2834766274628238E-2</v>
      </c>
      <c r="J121" s="85">
        <f t="shared" si="42"/>
        <v>1</v>
      </c>
      <c r="K121" s="30">
        <v>32</v>
      </c>
      <c r="L121" s="34" t="s">
        <v>40</v>
      </c>
      <c r="M121" s="34"/>
      <c r="N121" s="191">
        <v>32.561</v>
      </c>
      <c r="O121" s="191">
        <v>41.12</v>
      </c>
      <c r="P121" s="191">
        <v>8.3370450447867714</v>
      </c>
      <c r="Q121" s="100">
        <f>0.001*SUM(C121:D121,F121,H121)+SUM(N121:P121)+IF(S121&gt;0,U121*R121/S121)</f>
        <v>94.80804504478678</v>
      </c>
      <c r="V121" s="75" t="str">
        <f t="shared" ref="V121:V132" si="45">W121</f>
        <v>Brunei Darussalam</v>
      </c>
      <c r="W121" s="89" t="s">
        <v>306</v>
      </c>
      <c r="X121" s="90"/>
      <c r="Y121" s="90">
        <v>96</v>
      </c>
      <c r="Z121" s="71">
        <v>417.54199999999997</v>
      </c>
      <c r="AA121" s="71">
        <v>423.19600000000003</v>
      </c>
      <c r="AB121" s="71">
        <v>428.697</v>
      </c>
      <c r="AC121" s="71">
        <v>434.07600000000002</v>
      </c>
      <c r="AD121" s="71">
        <v>439.33600000000001</v>
      </c>
      <c r="AE121" s="71">
        <v>444.51900000000001</v>
      </c>
      <c r="AF121" s="35"/>
      <c r="AG121" s="160" t="s">
        <v>306</v>
      </c>
      <c r="AH121" s="161">
        <f>Q121*0.0036667</f>
        <v>0.34763265876571969</v>
      </c>
      <c r="AI121" s="199">
        <f t="shared" si="32"/>
        <v>2.1567852288212664E-4</v>
      </c>
      <c r="AJ121" s="199">
        <f t="shared" si="33"/>
        <v>5.677908849591074E-5</v>
      </c>
      <c r="AK121" s="161">
        <f t="shared" si="29"/>
        <v>0.42869699999999999</v>
      </c>
      <c r="AL121" s="166">
        <f t="shared" si="30"/>
        <v>5.6779088495910747E-5</v>
      </c>
      <c r="AM121" s="167">
        <f t="shared" si="31"/>
        <v>0.13544511477387089</v>
      </c>
      <c r="AN121" s="164"/>
      <c r="AO121" s="196">
        <f t="shared" si="34"/>
        <v>248.34304507005845</v>
      </c>
      <c r="AP121" s="84">
        <f t="shared" si="35"/>
        <v>2.9043913618405993E-4</v>
      </c>
      <c r="AQ121" s="192">
        <f t="shared" si="36"/>
        <v>1.0646391839239884E-2</v>
      </c>
    </row>
    <row r="122" spans="1:43" x14ac:dyDescent="0.3">
      <c r="A122" s="24">
        <v>93</v>
      </c>
      <c r="B122" s="25" t="s">
        <v>101</v>
      </c>
      <c r="C122" s="105">
        <v>2545</v>
      </c>
      <c r="D122" s="46">
        <v>190</v>
      </c>
      <c r="E122" s="105">
        <v>20439</v>
      </c>
      <c r="F122" s="46">
        <v>1009</v>
      </c>
      <c r="G122" s="105">
        <v>52039</v>
      </c>
      <c r="H122" s="46">
        <v>2587</v>
      </c>
      <c r="I122" s="84">
        <f t="shared" si="28"/>
        <v>4.2011452072912799E-2</v>
      </c>
      <c r="J122" s="85">
        <f t="shared" si="42"/>
        <v>0.99666551490975852</v>
      </c>
      <c r="K122" s="30">
        <v>93</v>
      </c>
      <c r="L122" s="34" t="s">
        <v>101</v>
      </c>
      <c r="M122" s="34"/>
      <c r="N122" s="191">
        <v>20.370846459240553</v>
      </c>
      <c r="O122" s="191">
        <v>50.775586188825436</v>
      </c>
      <c r="P122" s="191">
        <v>12.640852086039935</v>
      </c>
      <c r="Q122" s="100">
        <f>0.001*SUM(C122:D122,F122,H122)+SUM(N122:P122)+IF(S122&gt;0,U122*R122/S122)</f>
        <v>90.118284734105927</v>
      </c>
      <c r="V122" s="75" t="str">
        <f t="shared" si="45"/>
        <v>Ghana</v>
      </c>
      <c r="W122" s="89" t="s">
        <v>351</v>
      </c>
      <c r="X122" s="90"/>
      <c r="Y122" s="90">
        <v>288</v>
      </c>
      <c r="Z122" s="71">
        <v>27582.821</v>
      </c>
      <c r="AA122" s="71">
        <v>28206.727999999999</v>
      </c>
      <c r="AB122" s="71">
        <v>28833.629000000001</v>
      </c>
      <c r="AC122" s="71">
        <v>29463.643</v>
      </c>
      <c r="AD122" s="71">
        <v>30096.97</v>
      </c>
      <c r="AE122" s="71">
        <v>30733.755000000001</v>
      </c>
      <c r="AF122" s="35"/>
      <c r="AG122" s="160" t="s">
        <v>351</v>
      </c>
      <c r="AH122" s="161">
        <f>Q122*0.0036667</f>
        <v>0.33043671463454621</v>
      </c>
      <c r="AI122" s="199">
        <f t="shared" si="32"/>
        <v>2.0500980193127218E-4</v>
      </c>
      <c r="AJ122" s="199">
        <f t="shared" si="33"/>
        <v>3.8188911344125536E-3</v>
      </c>
      <c r="AK122" s="161">
        <f t="shared" si="29"/>
        <v>28.833629000000002</v>
      </c>
      <c r="AL122" s="166">
        <f t="shared" si="30"/>
        <v>3.8188911344125536E-3</v>
      </c>
      <c r="AM122" s="167">
        <f t="shared" si="31"/>
        <v>9.1098705828410562</v>
      </c>
      <c r="AN122" s="164"/>
      <c r="AO122" s="196">
        <f t="shared" si="34"/>
        <v>5.4899440154738102</v>
      </c>
      <c r="AP122" s="84">
        <f t="shared" si="35"/>
        <v>4.3183706144364294E-4</v>
      </c>
      <c r="AQ122" s="192">
        <f t="shared" si="36"/>
        <v>1.5829500897294211E-2</v>
      </c>
    </row>
    <row r="123" spans="1:43" x14ac:dyDescent="0.3">
      <c r="A123" s="24">
        <v>50</v>
      </c>
      <c r="B123" s="25" t="s">
        <v>58</v>
      </c>
      <c r="C123" s="105">
        <v>136</v>
      </c>
      <c r="D123" s="46">
        <v>0</v>
      </c>
      <c r="E123" s="105">
        <v>31150</v>
      </c>
      <c r="F123" s="46">
        <v>960</v>
      </c>
      <c r="G123" s="105">
        <v>47216</v>
      </c>
      <c r="H123" s="46">
        <v>2976</v>
      </c>
      <c r="I123" s="84">
        <f t="shared" si="28"/>
        <v>4.5374232279490369E-2</v>
      </c>
      <c r="J123" s="85">
        <f t="shared" si="42"/>
        <v>0.9477688603531299</v>
      </c>
      <c r="K123" s="30">
        <v>50</v>
      </c>
      <c r="L123" s="34" t="s">
        <v>58</v>
      </c>
      <c r="M123" s="34"/>
      <c r="N123" s="191">
        <v>29.522999999999996</v>
      </c>
      <c r="O123" s="191">
        <v>44.052000000000007</v>
      </c>
      <c r="P123" s="191">
        <v>9.0982693360304765</v>
      </c>
      <c r="Q123" s="100">
        <f>0.001*SUM(C123:D123,F123,H123)+SUM(N123:P123)+IF(S123&gt;0,U123*R123/S123)</f>
        <v>86.745269336030475</v>
      </c>
      <c r="V123" s="75" t="str">
        <f t="shared" si="45"/>
        <v>Côte d'Ivoire</v>
      </c>
      <c r="W123" s="89" t="s">
        <v>322</v>
      </c>
      <c r="X123" s="90"/>
      <c r="Y123" s="90">
        <v>384</v>
      </c>
      <c r="Z123" s="71">
        <v>23108.472000000002</v>
      </c>
      <c r="AA123" s="71">
        <v>23695.919000000002</v>
      </c>
      <c r="AB123" s="71">
        <v>24294.75</v>
      </c>
      <c r="AC123" s="71">
        <v>24905.843000000001</v>
      </c>
      <c r="AD123" s="71">
        <v>25531.082999999999</v>
      </c>
      <c r="AE123" s="71">
        <v>26171.75</v>
      </c>
      <c r="AF123" s="35"/>
      <c r="AG123" s="160" t="s">
        <v>322</v>
      </c>
      <c r="AH123" s="161">
        <f>Q123*0.0036667</f>
        <v>0.31806887907442294</v>
      </c>
      <c r="AI123" s="199">
        <f t="shared" si="32"/>
        <v>1.9733653983234459E-4</v>
      </c>
      <c r="AJ123" s="199">
        <f t="shared" si="33"/>
        <v>3.2177359772427323E-3</v>
      </c>
      <c r="AK123" s="161">
        <f t="shared" si="29"/>
        <v>24.294750000000001</v>
      </c>
      <c r="AL123" s="166">
        <f t="shared" si="30"/>
        <v>3.2177359772427323E-3</v>
      </c>
      <c r="AM123" s="167">
        <f t="shared" si="31"/>
        <v>7.6758297868949397</v>
      </c>
      <c r="AN123" s="164"/>
      <c r="AO123" s="196">
        <f t="shared" si="34"/>
        <v>4.7568680583833896</v>
      </c>
      <c r="AP123" s="84">
        <f t="shared" si="35"/>
        <v>3.1527260126255549E-4</v>
      </c>
      <c r="AQ123" s="192">
        <f t="shared" si="36"/>
        <v>1.1556692026140984E-2</v>
      </c>
    </row>
    <row r="124" spans="1:43" x14ac:dyDescent="0.3">
      <c r="A124" s="24">
        <v>12</v>
      </c>
      <c r="B124" s="25" t="s">
        <v>20</v>
      </c>
      <c r="G124" s="105">
        <v>25463</v>
      </c>
      <c r="H124" s="46">
        <v>905</v>
      </c>
      <c r="I124" s="84">
        <f t="shared" si="28"/>
        <v>1.0612950557699332E-2</v>
      </c>
      <c r="J124" s="85" t="str">
        <f t="shared" si="42"/>
        <v/>
      </c>
      <c r="K124" s="30">
        <v>12</v>
      </c>
      <c r="L124" s="34" t="s">
        <v>20</v>
      </c>
      <c r="M124" s="34"/>
      <c r="N124" s="191">
        <v>40.826002913512212</v>
      </c>
      <c r="O124" s="191">
        <v>29.131130577780539</v>
      </c>
      <c r="P124" s="191">
        <v>4.7513467562502694</v>
      </c>
      <c r="Q124" s="100">
        <f>0.001*SUM(C124:D124,F124,H124)+SUM(N124:P124)+IF(S124&gt;0,U124*R124/S124)</f>
        <v>85.273175925940166</v>
      </c>
      <c r="R124" s="86">
        <v>1717</v>
      </c>
      <c r="S124" s="86">
        <f>1717+15715+23839+6629+4194+72300+3110+3893+6040+5719+572818+2008+9007+172662+30490</f>
        <v>930141</v>
      </c>
      <c r="T124" s="87" t="s">
        <v>507</v>
      </c>
      <c r="U124" s="86">
        <v>5232.8940000000002</v>
      </c>
      <c r="V124" s="75" t="str">
        <f t="shared" si="45"/>
        <v>Armenia</v>
      </c>
      <c r="W124" s="89" t="s">
        <v>286</v>
      </c>
      <c r="X124" s="90"/>
      <c r="Y124" s="90">
        <v>51</v>
      </c>
      <c r="Z124" s="71">
        <v>2916.95</v>
      </c>
      <c r="AA124" s="71">
        <v>2924.8159999999998</v>
      </c>
      <c r="AB124" s="71">
        <v>2930.45</v>
      </c>
      <c r="AC124" s="71">
        <v>2934.152</v>
      </c>
      <c r="AD124" s="71">
        <v>2936.7060000000001</v>
      </c>
      <c r="AE124" s="71">
        <v>2938.6790000000001</v>
      </c>
      <c r="AF124" s="35"/>
      <c r="AG124" s="160" t="s">
        <v>286</v>
      </c>
      <c r="AH124" s="161">
        <f>Q124*0.0036667</f>
        <v>0.31267115416764479</v>
      </c>
      <c r="AI124" s="199">
        <f t="shared" si="32"/>
        <v>1.9398767917307451E-4</v>
      </c>
      <c r="AJ124" s="199">
        <f t="shared" si="33"/>
        <v>3.8812559892614513E-4</v>
      </c>
      <c r="AK124" s="161">
        <f t="shared" si="29"/>
        <v>2.93045</v>
      </c>
      <c r="AL124" s="166">
        <f t="shared" si="30"/>
        <v>3.8812559892614513E-4</v>
      </c>
      <c r="AM124" s="167">
        <f t="shared" si="31"/>
        <v>0.92586404054399707</v>
      </c>
      <c r="AN124" s="164"/>
      <c r="AO124" s="196">
        <f t="shared" si="34"/>
        <v>20.26988661712122</v>
      </c>
      <c r="AP124" s="84">
        <f t="shared" si="35"/>
        <v>1.6204600375385351E-4</v>
      </c>
      <c r="AQ124" s="192">
        <f t="shared" si="36"/>
        <v>5.9399889237142876E-3</v>
      </c>
    </row>
    <row r="125" spans="1:43" x14ac:dyDescent="0.3">
      <c r="A125" s="24">
        <v>227</v>
      </c>
      <c r="B125" s="25" t="s">
        <v>235</v>
      </c>
      <c r="G125" s="105">
        <v>18690</v>
      </c>
      <c r="H125" s="46">
        <v>328</v>
      </c>
      <c r="I125" s="84">
        <f t="shared" si="28"/>
        <v>3.7085692385759547E-3</v>
      </c>
      <c r="J125" s="85" t="str">
        <f t="shared" si="42"/>
        <v/>
      </c>
      <c r="K125" s="30">
        <v>227</v>
      </c>
      <c r="L125" s="34" t="s">
        <v>235</v>
      </c>
      <c r="M125" s="34"/>
      <c r="N125" s="191">
        <v>50.917750590598899</v>
      </c>
      <c r="O125" s="191">
        <v>22.966691972573987</v>
      </c>
      <c r="P125" s="191">
        <v>4.571673616705537</v>
      </c>
      <c r="Q125" s="100">
        <f>0.001*SUM(C125:D125,F125,H125)+SUM(N125:P125)+IF(S124&gt;0,U124*R124/S124)</f>
        <v>88.443811858275566</v>
      </c>
      <c r="V125" s="75" t="str">
        <f t="shared" si="45"/>
        <v>Tajikistan</v>
      </c>
      <c r="W125" s="89" t="s">
        <v>464</v>
      </c>
      <c r="X125" s="90"/>
      <c r="Y125" s="90">
        <v>762</v>
      </c>
      <c r="Z125" s="71">
        <v>8548.6509999999998</v>
      </c>
      <c r="AA125" s="71">
        <v>8734.9509999999991</v>
      </c>
      <c r="AB125" s="71">
        <v>8921.3430000000008</v>
      </c>
      <c r="AC125" s="71">
        <v>9107.2109999999993</v>
      </c>
      <c r="AD125" s="71">
        <v>9292</v>
      </c>
      <c r="AE125" s="71">
        <v>9475.2459999999992</v>
      </c>
      <c r="AF125" s="35"/>
      <c r="AG125" s="160" t="s">
        <v>464</v>
      </c>
      <c r="AH125" s="161">
        <f>Q126*0.0036667</f>
        <v>0.28724492396900447</v>
      </c>
      <c r="AI125" s="199">
        <f t="shared" si="32"/>
        <v>1.7821271777797892E-4</v>
      </c>
      <c r="AJ125" s="199">
        <f t="shared" si="33"/>
        <v>1.1815938149774172E-3</v>
      </c>
      <c r="AK125" s="161">
        <f t="shared" si="29"/>
        <v>8.9213430000000002</v>
      </c>
      <c r="AL125" s="166">
        <f t="shared" si="30"/>
        <v>1.1815938149774175E-3</v>
      </c>
      <c r="AM125" s="167">
        <f t="shared" si="31"/>
        <v>2.8186628937736207</v>
      </c>
      <c r="AN125" s="164"/>
      <c r="AO125" s="196">
        <f t="shared" si="34"/>
        <v>6.3171643411289802</v>
      </c>
      <c r="AP125" s="84">
        <f t="shared" si="35"/>
        <v>1.5374645201634226E-4</v>
      </c>
      <c r="AQ125" s="192">
        <f t="shared" si="36"/>
        <v>5.6357589874580644E-3</v>
      </c>
    </row>
    <row r="126" spans="1:43" x14ac:dyDescent="0.3">
      <c r="A126" s="24">
        <v>204</v>
      </c>
      <c r="B126" s="25" t="s">
        <v>212</v>
      </c>
      <c r="C126" s="105">
        <v>97</v>
      </c>
      <c r="D126" s="46">
        <v>0</v>
      </c>
      <c r="E126" s="105">
        <v>16003</v>
      </c>
      <c r="F126" s="46">
        <v>17484</v>
      </c>
      <c r="G126" s="105">
        <v>34062</v>
      </c>
      <c r="H126" s="46">
        <v>5235</v>
      </c>
      <c r="I126" s="84">
        <f t="shared" si="28"/>
        <v>0.29000950181799906</v>
      </c>
      <c r="J126" s="85">
        <f t="shared" si="42"/>
        <v>0.99695752208191546</v>
      </c>
      <c r="K126" s="30">
        <v>204</v>
      </c>
      <c r="L126" s="34" t="s">
        <v>212</v>
      </c>
      <c r="M126" s="34"/>
      <c r="N126" s="191">
        <v>15.954311225876893</v>
      </c>
      <c r="O126" s="191">
        <v>32.479263510381344</v>
      </c>
      <c r="P126" s="191">
        <v>7.0892378115380019</v>
      </c>
      <c r="Q126" s="100">
        <f>0.001*SUM(C126:D126,F126,H126)+SUM(N126:P126)+IF(S125&gt;0,U125*R125/S125)</f>
        <v>78.338812547796238</v>
      </c>
      <c r="R126" s="86">
        <f>14728+44</f>
        <v>14772</v>
      </c>
      <c r="S126" s="86">
        <f>663+14772</f>
        <v>15435</v>
      </c>
      <c r="T126" s="87" t="s">
        <v>524</v>
      </c>
      <c r="U126" s="86">
        <v>57</v>
      </c>
      <c r="V126" s="75" t="str">
        <f t="shared" si="45"/>
        <v>Senegal</v>
      </c>
      <c r="W126" s="89" t="s">
        <v>443</v>
      </c>
      <c r="X126" s="90"/>
      <c r="Y126" s="90">
        <v>686</v>
      </c>
      <c r="Z126" s="71">
        <v>14976.994000000001</v>
      </c>
      <c r="AA126" s="71">
        <v>15411.614</v>
      </c>
      <c r="AB126" s="71">
        <v>15850.566999999999</v>
      </c>
      <c r="AC126" s="71">
        <v>16294.27</v>
      </c>
      <c r="AD126" s="71">
        <v>16743.859</v>
      </c>
      <c r="AE126" s="71">
        <v>17200.153999999999</v>
      </c>
      <c r="AF126" s="35"/>
      <c r="AG126" s="160" t="s">
        <v>443</v>
      </c>
      <c r="AH126" s="161">
        <f>Q127*0.0036667</f>
        <v>0.27897119560016664</v>
      </c>
      <c r="AI126" s="199">
        <f t="shared" si="32"/>
        <v>1.7307952482753896E-4</v>
      </c>
      <c r="AJ126" s="199">
        <f t="shared" si="33"/>
        <v>2.0993399683304583E-3</v>
      </c>
      <c r="AK126" s="161">
        <f t="shared" si="29"/>
        <v>15.850567</v>
      </c>
      <c r="AL126" s="166">
        <f t="shared" si="30"/>
        <v>2.0993399683304583E-3</v>
      </c>
      <c r="AM126" s="167">
        <f t="shared" si="31"/>
        <v>5.0079237002963177</v>
      </c>
      <c r="AN126" s="164"/>
      <c r="AO126" s="196">
        <f t="shared" si="34"/>
        <v>5.9508973661250089</v>
      </c>
      <c r="AP126" s="84">
        <f t="shared" si="35"/>
        <v>2.5732379783179212E-4</v>
      </c>
      <c r="AQ126" s="192">
        <f t="shared" si="36"/>
        <v>9.4325097411887982E-3</v>
      </c>
    </row>
    <row r="127" spans="1:43" x14ac:dyDescent="0.3">
      <c r="A127" s="24">
        <v>4</v>
      </c>
      <c r="B127" s="25" t="s">
        <v>12</v>
      </c>
      <c r="C127" s="105">
        <v>3648</v>
      </c>
      <c r="D127" s="46">
        <v>0</v>
      </c>
      <c r="E127" s="105">
        <v>41923</v>
      </c>
      <c r="F127" s="46">
        <v>0</v>
      </c>
      <c r="G127" s="105">
        <v>25029</v>
      </c>
      <c r="H127" s="46">
        <v>406</v>
      </c>
      <c r="I127" s="84">
        <f t="shared" si="28"/>
        <v>5.3363222564871528E-3</v>
      </c>
      <c r="J127" s="85">
        <f t="shared" si="42"/>
        <v>1</v>
      </c>
      <c r="K127" s="30">
        <v>4</v>
      </c>
      <c r="L127" s="34" t="s">
        <v>12</v>
      </c>
      <c r="M127" s="34"/>
      <c r="N127" s="191">
        <v>41.923000000000002</v>
      </c>
      <c r="O127" s="191">
        <v>25.029</v>
      </c>
      <c r="P127" s="191">
        <v>5.0763616876664699</v>
      </c>
      <c r="Q127" s="100">
        <f t="shared" ref="Q127:Q132" si="46">0.001*SUM(C127:D127,F127,H127)+SUM(N127:P127)+IF(S127&gt;0,U127*R127/S127)</f>
        <v>76.082361687666463</v>
      </c>
      <c r="V127" s="75" t="str">
        <f t="shared" si="45"/>
        <v>Albania</v>
      </c>
      <c r="W127" s="89" t="s">
        <v>279</v>
      </c>
      <c r="X127" s="90"/>
      <c r="Y127" s="90">
        <v>8</v>
      </c>
      <c r="Z127" s="71">
        <v>2923.3519999999999</v>
      </c>
      <c r="AA127" s="71">
        <v>2926.348</v>
      </c>
      <c r="AB127" s="71">
        <v>2930.1869999999999</v>
      </c>
      <c r="AC127" s="71">
        <v>2934.3629999999998</v>
      </c>
      <c r="AD127" s="71">
        <v>2938.4279999999999</v>
      </c>
      <c r="AE127" s="71">
        <v>2942.0340000000001</v>
      </c>
      <c r="AF127" s="35"/>
      <c r="AG127" s="160" t="s">
        <v>279</v>
      </c>
      <c r="AH127" s="161">
        <f t="shared" ref="AH127:AH132" si="47">Q127*0.0036667</f>
        <v>0.27897119560016664</v>
      </c>
      <c r="AI127" s="199">
        <f t="shared" si="32"/>
        <v>1.7307952482753896E-4</v>
      </c>
      <c r="AJ127" s="199">
        <f t="shared" si="33"/>
        <v>3.8809076569830723E-4</v>
      </c>
      <c r="AK127" s="161">
        <f t="shared" si="29"/>
        <v>2.9301870000000001</v>
      </c>
      <c r="AL127" s="166">
        <f t="shared" si="30"/>
        <v>3.8809076569830723E-4</v>
      </c>
      <c r="AM127" s="167">
        <f t="shared" si="31"/>
        <v>0.92578094673838263</v>
      </c>
      <c r="AN127" s="164"/>
      <c r="AO127" s="196">
        <f t="shared" si="34"/>
        <v>21.377631102459386</v>
      </c>
      <c r="AP127" s="84">
        <f t="shared" si="35"/>
        <v>1.7088644136488131E-4</v>
      </c>
      <c r="AQ127" s="192">
        <f t="shared" si="36"/>
        <v>6.2640456747222158E-3</v>
      </c>
    </row>
    <row r="128" spans="1:43" x14ac:dyDescent="0.3">
      <c r="A128" s="24">
        <v>94</v>
      </c>
      <c r="B128" s="25" t="s">
        <v>102</v>
      </c>
      <c r="C128" s="105">
        <v>172</v>
      </c>
      <c r="D128" s="46">
        <v>3290</v>
      </c>
      <c r="E128" s="105">
        <v>518</v>
      </c>
      <c r="F128" s="46">
        <v>5528</v>
      </c>
      <c r="G128" s="105">
        <v>2416</v>
      </c>
      <c r="H128" s="46">
        <v>66269</v>
      </c>
      <c r="I128" s="84">
        <f t="shared" si="28"/>
        <v>0.99771455905605977</v>
      </c>
      <c r="J128" s="85" t="str">
        <f t="shared" si="42"/>
        <v/>
      </c>
      <c r="K128" s="30">
        <v>94</v>
      </c>
      <c r="L128" s="34"/>
      <c r="M128" s="34"/>
      <c r="Q128" s="100">
        <f t="shared" si="46"/>
        <v>75.259</v>
      </c>
      <c r="V128" s="75" t="str">
        <f t="shared" si="45"/>
        <v>Gibraltar</v>
      </c>
      <c r="W128" s="89" t="s">
        <v>556</v>
      </c>
      <c r="X128" s="90"/>
      <c r="Y128" s="90">
        <v>292</v>
      </c>
      <c r="Z128" s="71">
        <v>34.228000000000002</v>
      </c>
      <c r="AA128" s="71">
        <v>34.408000000000001</v>
      </c>
      <c r="AB128" s="71">
        <v>34.570999999999998</v>
      </c>
      <c r="AC128" s="71">
        <v>34.732999999999997</v>
      </c>
      <c r="AD128" s="71">
        <v>34.878999999999998</v>
      </c>
      <c r="AE128" s="71">
        <v>35</v>
      </c>
      <c r="AF128" s="35"/>
      <c r="AG128" s="160" t="str">
        <f>B128</f>
        <v>GIBRALTAR</v>
      </c>
      <c r="AH128" s="161">
        <f t="shared" si="47"/>
        <v>0.27595217529999999</v>
      </c>
      <c r="AI128" s="199">
        <f t="shared" si="32"/>
        <v>1.7120646191911437E-4</v>
      </c>
      <c r="AJ128" s="199">
        <f t="shared" si="33"/>
        <v>4.5787814432854211E-6</v>
      </c>
      <c r="AK128" s="161">
        <f t="shared" si="29"/>
        <v>3.4570999999999998E-2</v>
      </c>
      <c r="AL128" s="166">
        <f t="shared" si="30"/>
        <v>4.5787814432854211E-6</v>
      </c>
      <c r="AM128" s="167">
        <f t="shared" si="31"/>
        <v>1.0922570166918569E-2</v>
      </c>
      <c r="AN128" s="164"/>
      <c r="AO128" s="196">
        <f t="shared" si="34"/>
        <v>2811.4725324694109</v>
      </c>
      <c r="AP128" s="84">
        <f t="shared" si="35"/>
        <v>2.6515417953384144E-4</v>
      </c>
      <c r="AQ128" s="192">
        <f t="shared" si="36"/>
        <v>9.7195416920000006E-3</v>
      </c>
    </row>
    <row r="129" spans="1:43" x14ac:dyDescent="0.3">
      <c r="A129" s="24">
        <v>89</v>
      </c>
      <c r="B129" s="25" t="s">
        <v>97</v>
      </c>
      <c r="E129" s="105">
        <v>30683</v>
      </c>
      <c r="F129" s="46">
        <v>1509</v>
      </c>
      <c r="G129" s="105">
        <v>32094</v>
      </c>
      <c r="H129" s="46">
        <v>5073</v>
      </c>
      <c r="I129" s="84">
        <f t="shared" si="28"/>
        <v>8.9379730488837433E-2</v>
      </c>
      <c r="J129" s="85">
        <f t="shared" si="42"/>
        <v>0.99912475765307507</v>
      </c>
      <c r="K129" s="30">
        <v>89</v>
      </c>
      <c r="L129" s="34" t="s">
        <v>97</v>
      </c>
      <c r="M129" s="34"/>
      <c r="N129" s="191">
        <v>30.6561449390693</v>
      </c>
      <c r="O129" s="191">
        <v>31.956854856298406</v>
      </c>
      <c r="P129" s="191">
        <v>4.4458577458398238</v>
      </c>
      <c r="Q129" s="100">
        <f t="shared" si="46"/>
        <v>73.640857541207524</v>
      </c>
      <c r="V129" s="75" t="str">
        <f t="shared" si="45"/>
        <v>Gabon</v>
      </c>
      <c r="W129" s="89" t="s">
        <v>347</v>
      </c>
      <c r="X129" s="90"/>
      <c r="Y129" s="90">
        <v>266</v>
      </c>
      <c r="Z129" s="71">
        <v>1930.175</v>
      </c>
      <c r="AA129" s="71">
        <v>1979.7860000000001</v>
      </c>
      <c r="AB129" s="71">
        <v>2025.1369999999999</v>
      </c>
      <c r="AC129" s="71">
        <v>2067.5610000000001</v>
      </c>
      <c r="AD129" s="71">
        <v>2109.0990000000002</v>
      </c>
      <c r="AE129" s="71">
        <v>2151.2890000000002</v>
      </c>
      <c r="AF129" s="35"/>
      <c r="AG129" s="160" t="s">
        <v>347</v>
      </c>
      <c r="AH129" s="161">
        <f t="shared" si="47"/>
        <v>0.27001893234634566</v>
      </c>
      <c r="AI129" s="199">
        <f t="shared" si="32"/>
        <v>1.6752535473922952E-4</v>
      </c>
      <c r="AJ129" s="199">
        <f t="shared" si="33"/>
        <v>2.6822075484396484E-4</v>
      </c>
      <c r="AK129" s="161">
        <f t="shared" si="29"/>
        <v>2.025137</v>
      </c>
      <c r="AL129" s="166">
        <f t="shared" si="30"/>
        <v>2.6822075484396484E-4</v>
      </c>
      <c r="AM129" s="167">
        <f t="shared" si="31"/>
        <v>0.63983399323487822</v>
      </c>
      <c r="AN129" s="164"/>
      <c r="AO129" s="196">
        <f t="shared" si="34"/>
        <v>30.506194377089688</v>
      </c>
      <c r="AP129" s="84">
        <f t="shared" si="35"/>
        <v>1.6853695056705167E-4</v>
      </c>
      <c r="AQ129" s="192">
        <f t="shared" si="36"/>
        <v>6.1779222962236278E-3</v>
      </c>
    </row>
    <row r="130" spans="1:43" x14ac:dyDescent="0.3">
      <c r="A130" s="24">
        <v>17</v>
      </c>
      <c r="B130" s="25" t="s">
        <v>25</v>
      </c>
      <c r="C130" s="105">
        <v>269</v>
      </c>
      <c r="D130" s="46">
        <v>23</v>
      </c>
      <c r="E130" s="105">
        <v>28640</v>
      </c>
      <c r="F130" s="46">
        <v>16906</v>
      </c>
      <c r="G130" s="105">
        <v>11995</v>
      </c>
      <c r="H130" s="46">
        <v>4794</v>
      </c>
      <c r="I130" s="84">
        <f t="shared" si="28"/>
        <v>0.33576516910302839</v>
      </c>
      <c r="J130" s="85">
        <f t="shared" si="42"/>
        <v>0.99941206655876447</v>
      </c>
      <c r="K130" s="30">
        <v>17</v>
      </c>
      <c r="L130" s="34" t="s">
        <v>25</v>
      </c>
      <c r="M130" s="34"/>
      <c r="N130" s="191">
        <v>28.623161586243015</v>
      </c>
      <c r="O130" s="191">
        <v>11.994999999999999</v>
      </c>
      <c r="P130" s="191">
        <v>2.0868409588136152</v>
      </c>
      <c r="Q130" s="100">
        <f t="shared" si="46"/>
        <v>64.697002545056634</v>
      </c>
      <c r="V130" s="75" t="str">
        <f t="shared" si="45"/>
        <v>Bahamas</v>
      </c>
      <c r="W130" s="89" t="s">
        <v>291</v>
      </c>
      <c r="X130" s="90"/>
      <c r="Y130" s="90">
        <v>44</v>
      </c>
      <c r="Z130" s="71">
        <v>386.83800000000002</v>
      </c>
      <c r="AA130" s="71">
        <v>391.23200000000003</v>
      </c>
      <c r="AB130" s="71">
        <v>395.36099999999999</v>
      </c>
      <c r="AC130" s="71">
        <v>399.28500000000003</v>
      </c>
      <c r="AD130" s="71">
        <v>403.09500000000003</v>
      </c>
      <c r="AE130" s="71">
        <v>406.839</v>
      </c>
      <c r="AF130" s="35"/>
      <c r="AG130" s="160" t="s">
        <v>291</v>
      </c>
      <c r="AH130" s="161">
        <f t="shared" si="47"/>
        <v>0.23722449923195918</v>
      </c>
      <c r="AI130" s="199">
        <f t="shared" si="32"/>
        <v>1.4717900719530004E-4</v>
      </c>
      <c r="AJ130" s="199">
        <f t="shared" si="33"/>
        <v>5.2363877533156912E-5</v>
      </c>
      <c r="AK130" s="161">
        <f t="shared" si="29"/>
        <v>0.39536100000000002</v>
      </c>
      <c r="AL130" s="166">
        <f t="shared" si="30"/>
        <v>5.2363877533156912E-5</v>
      </c>
      <c r="AM130" s="167">
        <f t="shared" si="31"/>
        <v>0.12491273795270871</v>
      </c>
      <c r="AN130" s="164"/>
      <c r="AO130" s="196">
        <f t="shared" si="34"/>
        <v>82.297772750152248</v>
      </c>
      <c r="AP130" s="84">
        <f t="shared" si="35"/>
        <v>8.8763536828943078E-5</v>
      </c>
      <c r="AQ130" s="192">
        <f t="shared" si="36"/>
        <v>3.2537329732272944E-3</v>
      </c>
    </row>
    <row r="131" spans="1:43" x14ac:dyDescent="0.3">
      <c r="A131" s="24">
        <v>49</v>
      </c>
      <c r="B131" s="25" t="s">
        <v>57</v>
      </c>
      <c r="C131" s="105">
        <v>973</v>
      </c>
      <c r="D131" s="46">
        <v>0</v>
      </c>
      <c r="E131" s="105">
        <v>14591</v>
      </c>
      <c r="F131" s="46">
        <v>117</v>
      </c>
      <c r="G131" s="105">
        <v>41566</v>
      </c>
      <c r="H131" s="46">
        <v>265</v>
      </c>
      <c r="I131" s="84">
        <f t="shared" si="28"/>
        <v>6.0046959069915947E-3</v>
      </c>
      <c r="J131" s="85">
        <f t="shared" si="42"/>
        <v>0.99507737249662853</v>
      </c>
      <c r="K131" s="30">
        <v>49</v>
      </c>
      <c r="L131" s="34" t="s">
        <v>57</v>
      </c>
      <c r="M131" s="34"/>
      <c r="N131" s="191">
        <v>14.519173942098307</v>
      </c>
      <c r="O131" s="191">
        <v>40.80143849378203</v>
      </c>
      <c r="P131" s="191">
        <v>6.941264407993903</v>
      </c>
      <c r="Q131" s="100">
        <f t="shared" si="46"/>
        <v>63.616876843874238</v>
      </c>
      <c r="V131" s="75" t="str">
        <f t="shared" si="45"/>
        <v>Costa Rica</v>
      </c>
      <c r="W131" s="89" t="s">
        <v>321</v>
      </c>
      <c r="X131" s="90"/>
      <c r="Y131" s="90">
        <v>188</v>
      </c>
      <c r="Z131" s="71">
        <v>4807.8519999999999</v>
      </c>
      <c r="AA131" s="71">
        <v>4857.2740000000003</v>
      </c>
      <c r="AB131" s="71">
        <v>4905.7690000000002</v>
      </c>
      <c r="AC131" s="71">
        <v>4953.1989999999996</v>
      </c>
      <c r="AD131" s="71">
        <v>4999.384</v>
      </c>
      <c r="AE131" s="71">
        <v>5044.1790000000001</v>
      </c>
      <c r="AF131" s="35"/>
      <c r="AG131" s="160" t="s">
        <v>321</v>
      </c>
      <c r="AH131" s="161">
        <f t="shared" si="47"/>
        <v>0.23326400232343367</v>
      </c>
      <c r="AI131" s="199">
        <f t="shared" si="32"/>
        <v>1.4472183264172716E-4</v>
      </c>
      <c r="AJ131" s="199">
        <f t="shared" si="33"/>
        <v>6.4974817223235892E-4</v>
      </c>
      <c r="AK131" s="161">
        <f t="shared" si="29"/>
        <v>4.9057690000000003</v>
      </c>
      <c r="AL131" s="166">
        <f t="shared" si="30"/>
        <v>6.4974817223235892E-4</v>
      </c>
      <c r="AM131" s="167">
        <f t="shared" si="31"/>
        <v>1.5499582345085172</v>
      </c>
      <c r="AN131" s="164"/>
      <c r="AO131" s="196">
        <f t="shared" si="34"/>
        <v>17.372835441151867</v>
      </c>
      <c r="AP131" s="84">
        <f t="shared" si="35"/>
        <v>2.325040330494217E-4</v>
      </c>
      <c r="AQ131" s="192">
        <f t="shared" si="36"/>
        <v>8.5227117549304156E-3</v>
      </c>
    </row>
    <row r="132" spans="1:43" x14ac:dyDescent="0.3">
      <c r="A132" s="24">
        <v>104</v>
      </c>
      <c r="B132" s="25" t="s">
        <v>112</v>
      </c>
      <c r="C132" s="105">
        <v>1029</v>
      </c>
      <c r="D132" s="46">
        <v>0</v>
      </c>
      <c r="E132" s="105">
        <v>12671</v>
      </c>
      <c r="F132" s="46">
        <v>293</v>
      </c>
      <c r="G132" s="105">
        <v>41247</v>
      </c>
      <c r="H132" s="46">
        <v>526</v>
      </c>
      <c r="I132" s="84">
        <f t="shared" si="28"/>
        <v>1.2899861433440414E-2</v>
      </c>
      <c r="J132" s="85">
        <f t="shared" si="42"/>
        <v>0.99517177363839615</v>
      </c>
      <c r="K132" s="30">
        <v>104</v>
      </c>
      <c r="L132" s="34" t="s">
        <v>112</v>
      </c>
      <c r="M132" s="34"/>
      <c r="N132" s="191">
        <v>12.609821543772117</v>
      </c>
      <c r="O132" s="191">
        <v>40.488524804202427</v>
      </c>
      <c r="P132" s="191">
        <v>8.5427077186761124</v>
      </c>
      <c r="Q132" s="100">
        <f t="shared" si="46"/>
        <v>63.489054066650652</v>
      </c>
      <c r="V132" s="75" t="str">
        <f t="shared" si="45"/>
        <v>Honduras</v>
      </c>
      <c r="W132" s="89" t="s">
        <v>360</v>
      </c>
      <c r="X132" s="90"/>
      <c r="Y132" s="90">
        <v>340</v>
      </c>
      <c r="Z132" s="71">
        <v>8960.8289999999997</v>
      </c>
      <c r="AA132" s="71">
        <v>9112.8670000000002</v>
      </c>
      <c r="AB132" s="71">
        <v>9265.0669999999991</v>
      </c>
      <c r="AC132" s="71">
        <v>9417.1669999999995</v>
      </c>
      <c r="AD132" s="71">
        <v>9568.6880000000001</v>
      </c>
      <c r="AE132" s="71">
        <v>9719.2649999999994</v>
      </c>
      <c r="AF132" s="35"/>
      <c r="AG132" s="160" t="s">
        <v>360</v>
      </c>
      <c r="AH132" s="161">
        <f t="shared" si="47"/>
        <v>0.23279531454618796</v>
      </c>
      <c r="AI132" s="199">
        <f t="shared" si="32"/>
        <v>1.4443104900865834E-4</v>
      </c>
      <c r="AJ132" s="199">
        <f t="shared" si="33"/>
        <v>1.2271185921840888E-3</v>
      </c>
      <c r="AK132" s="161">
        <f t="shared" si="29"/>
        <v>9.2650670000000002</v>
      </c>
      <c r="AL132" s="166">
        <f t="shared" si="30"/>
        <v>1.2271185921840886E-3</v>
      </c>
      <c r="AM132" s="167">
        <f t="shared" si="31"/>
        <v>2.9272611266293058</v>
      </c>
      <c r="AN132" s="164"/>
      <c r="AO132" s="196">
        <f t="shared" si="34"/>
        <v>11.352675052096117</v>
      </c>
      <c r="AP132" s="84">
        <f t="shared" si="35"/>
        <v>2.8694552857232831E-4</v>
      </c>
      <c r="AQ132" s="192">
        <f t="shared" si="36"/>
        <v>1.0518329498689902E-2</v>
      </c>
    </row>
    <row r="133" spans="1:43" x14ac:dyDescent="0.3">
      <c r="A133" s="24">
        <v>244</v>
      </c>
      <c r="B133" s="25" t="s">
        <v>252</v>
      </c>
      <c r="E133" s="105">
        <v>12425</v>
      </c>
      <c r="F133" s="46">
        <v>643</v>
      </c>
      <c r="G133" s="105">
        <v>33132</v>
      </c>
      <c r="H133" s="46">
        <v>2196</v>
      </c>
      <c r="I133" s="84">
        <f t="shared" ref="I133:I196" si="48">0.001*SUM(D133,F133,H133)/Q133</f>
        <v>4.5905453982056796E-2</v>
      </c>
      <c r="J133" s="85">
        <f t="shared" si="42"/>
        <v>1.2709287829501628</v>
      </c>
      <c r="K133" s="30">
        <v>244</v>
      </c>
      <c r="L133" s="34" t="s">
        <v>252</v>
      </c>
      <c r="M133" s="34"/>
      <c r="N133" s="191">
        <v>15.791290128155772</v>
      </c>
      <c r="O133" s="191">
        <v>32.218382682884176</v>
      </c>
      <c r="P133" s="191">
        <v>10.995830482832032</v>
      </c>
      <c r="Q133" s="100">
        <f>0.001*SUM(C133:D133,F133,H133)+SUM(N133:P133)+IF(S132&gt;0,U132*R132/S132)</f>
        <v>61.844503293871981</v>
      </c>
      <c r="V133" s="75" t="s">
        <v>479</v>
      </c>
      <c r="W133" s="89" t="s">
        <v>581</v>
      </c>
      <c r="X133" s="90">
        <v>2</v>
      </c>
      <c r="Y133" s="90">
        <v>834</v>
      </c>
      <c r="Z133" s="71">
        <v>53879.957000000002</v>
      </c>
      <c r="AA133" s="71">
        <v>55572.201000000001</v>
      </c>
      <c r="AB133" s="71">
        <v>57310.019</v>
      </c>
      <c r="AC133" s="71">
        <v>59091.392</v>
      </c>
      <c r="AD133" s="71">
        <v>60913.557000000001</v>
      </c>
      <c r="AE133" s="71">
        <v>62774.618999999999</v>
      </c>
      <c r="AF133" s="35"/>
      <c r="AG133" s="160" t="s">
        <v>479</v>
      </c>
      <c r="AH133" s="161">
        <f>Q134*0.0036667</f>
        <v>0.22102721520861765</v>
      </c>
      <c r="AI133" s="199">
        <f t="shared" si="32"/>
        <v>1.3712987572054154E-4</v>
      </c>
      <c r="AJ133" s="199">
        <f t="shared" si="33"/>
        <v>7.5904674875339143E-3</v>
      </c>
      <c r="AK133" s="161">
        <f t="shared" ref="AK133:AK196" si="49">AB133*0.001</f>
        <v>57.310019000000004</v>
      </c>
      <c r="AL133" s="166">
        <f t="shared" ref="AL133:AL196" si="50">AB133/AB$3</f>
        <v>7.5904674875339143E-3</v>
      </c>
      <c r="AM133" s="167">
        <f t="shared" ref="AM133:AM196" si="51">AL133*AL$1</f>
        <v>18.106872922245135</v>
      </c>
      <c r="AN133" s="164"/>
      <c r="AO133" s="196">
        <f t="shared" si="34"/>
        <v>2.40124741047461</v>
      </c>
      <c r="AP133" s="84">
        <f t="shared" si="35"/>
        <v>3.7542237438310632E-4</v>
      </c>
      <c r="AQ133" s="192">
        <f t="shared" si="36"/>
        <v>1.3761553471800071E-2</v>
      </c>
    </row>
    <row r="134" spans="1:43" x14ac:dyDescent="0.3">
      <c r="A134" s="24">
        <v>67</v>
      </c>
      <c r="B134" s="25" t="s">
        <v>75</v>
      </c>
      <c r="C134" s="105">
        <v>1105</v>
      </c>
      <c r="D134" s="46">
        <v>27</v>
      </c>
      <c r="E134" s="105">
        <v>14033</v>
      </c>
      <c r="F134" s="46">
        <v>425</v>
      </c>
      <c r="G134" s="105">
        <v>38226</v>
      </c>
      <c r="H134" s="46">
        <v>1618</v>
      </c>
      <c r="I134" s="84">
        <f t="shared" si="48"/>
        <v>3.4339974798289319E-2</v>
      </c>
      <c r="J134" s="85">
        <f t="shared" si="42"/>
        <v>0.99490189109693516</v>
      </c>
      <c r="K134" s="30">
        <v>67</v>
      </c>
      <c r="L134" s="34" t="s">
        <v>75</v>
      </c>
      <c r="M134" s="34"/>
      <c r="N134" s="191">
        <v>13.96145823776329</v>
      </c>
      <c r="O134" s="191">
        <v>37.585228330955402</v>
      </c>
      <c r="P134" s="191">
        <v>5.5579150372533404</v>
      </c>
      <c r="Q134" s="100">
        <f>0.001*SUM(C134:D134,F134,H134)+SUM(N134:P134)+IF(S134&gt;0,U134*R134/S134)</f>
        <v>60.279601605972026</v>
      </c>
      <c r="V134" s="75" t="str">
        <f>W134</f>
        <v>El Salvador</v>
      </c>
      <c r="W134" s="89" t="s">
        <v>336</v>
      </c>
      <c r="X134" s="90"/>
      <c r="Y134" s="90">
        <v>222</v>
      </c>
      <c r="Z134" s="71">
        <v>6312.4780000000001</v>
      </c>
      <c r="AA134" s="71">
        <v>6344.7219999999998</v>
      </c>
      <c r="AB134" s="71">
        <v>6377.8530000000001</v>
      </c>
      <c r="AC134" s="71">
        <v>6411.558</v>
      </c>
      <c r="AD134" s="71">
        <v>6445.4049999999997</v>
      </c>
      <c r="AE134" s="71">
        <v>6479.0659999999998</v>
      </c>
      <c r="AF134" s="35"/>
      <c r="AG134" s="160" t="s">
        <v>336</v>
      </c>
      <c r="AH134" s="161">
        <f>Q134*0.0036667</f>
        <v>0.22102721520861765</v>
      </c>
      <c r="AI134" s="199">
        <f t="shared" ref="AI134:AI197" si="52">AH134/AH$3</f>
        <v>1.3712987572054154E-4</v>
      </c>
      <c r="AJ134" s="199">
        <f t="shared" ref="AJ134:AJ197" si="53">AK134/AK$3</f>
        <v>8.4471941697961453E-4</v>
      </c>
      <c r="AK134" s="161">
        <f t="shared" si="49"/>
        <v>6.377853</v>
      </c>
      <c r="AL134" s="166">
        <f t="shared" si="50"/>
        <v>8.4471941697961464E-4</v>
      </c>
      <c r="AM134" s="167">
        <f t="shared" si="51"/>
        <v>2.0150573285931013</v>
      </c>
      <c r="AN134" s="164"/>
      <c r="AO134" s="196">
        <f t="shared" ref="AO134:AO197" si="54">10*AQ134*1000000/AB134</f>
        <v>11.023110514409172</v>
      </c>
      <c r="AP134" s="84">
        <f t="shared" ref="AP134:AP197" si="55">AQ134/AQ$3</f>
        <v>1.9179238370882313E-4</v>
      </c>
      <c r="AQ134" s="192">
        <f t="shared" ref="AQ134:AQ197" si="56">(P134/3+0.001*H134/25)*0.0036667</f>
        <v>7.0303778463656087E-3</v>
      </c>
    </row>
    <row r="135" spans="1:43" x14ac:dyDescent="0.3">
      <c r="A135" s="24">
        <v>71</v>
      </c>
      <c r="B135" s="25" t="s">
        <v>79</v>
      </c>
      <c r="C135" s="105">
        <v>506</v>
      </c>
      <c r="D135" s="46">
        <v>3</v>
      </c>
      <c r="E135" s="105">
        <v>12012</v>
      </c>
      <c r="F135" s="46">
        <v>770</v>
      </c>
      <c r="G135" s="105">
        <v>34565</v>
      </c>
      <c r="H135" s="46">
        <v>2911</v>
      </c>
      <c r="I135" s="84">
        <f t="shared" si="48"/>
        <v>6.1163888465028224E-2</v>
      </c>
      <c r="J135" s="85">
        <f t="shared" si="42"/>
        <v>0.99612852358876325</v>
      </c>
      <c r="K135" s="30">
        <v>71</v>
      </c>
      <c r="L135" s="34" t="s">
        <v>79</v>
      </c>
      <c r="M135" s="34"/>
      <c r="N135" s="191">
        <v>11.965495825348224</v>
      </c>
      <c r="O135" s="191">
        <v>33.508557376105998</v>
      </c>
      <c r="P135" s="191">
        <v>10.567565363909013</v>
      </c>
      <c r="Q135" s="100">
        <f>0.001*SUM(C135:D135,F135,H135)+SUM(N135:P135)+IF(S135&gt;0,U135*R135/S135)</f>
        <v>60.231618565363235</v>
      </c>
      <c r="V135" s="75" t="str">
        <f>W135</f>
        <v>Ethiopia</v>
      </c>
      <c r="W135" s="89" t="s">
        <v>340</v>
      </c>
      <c r="X135" s="90"/>
      <c r="Y135" s="90">
        <v>231</v>
      </c>
      <c r="Z135" s="71">
        <v>99873.032999999996</v>
      </c>
      <c r="AA135" s="71">
        <v>102403.196</v>
      </c>
      <c r="AB135" s="71">
        <v>104957.43799999999</v>
      </c>
      <c r="AC135" s="71">
        <v>107534.882</v>
      </c>
      <c r="AD135" s="71">
        <v>110135.63499999999</v>
      </c>
      <c r="AE135" s="71">
        <v>112759.07</v>
      </c>
      <c r="AF135" s="35"/>
      <c r="AG135" s="160" t="s">
        <v>340</v>
      </c>
      <c r="AH135" s="161">
        <f>Q135*0.0036667</f>
        <v>0.22085127579361738</v>
      </c>
      <c r="AI135" s="199">
        <f t="shared" si="52"/>
        <v>1.3702071925268051E-4</v>
      </c>
      <c r="AJ135" s="199">
        <f t="shared" si="53"/>
        <v>1.3901164833218019E-2</v>
      </c>
      <c r="AK135" s="161">
        <f t="shared" si="49"/>
        <v>104.957438</v>
      </c>
      <c r="AL135" s="166">
        <f t="shared" si="50"/>
        <v>1.3901164833218019E-2</v>
      </c>
      <c r="AM135" s="167">
        <f t="shared" si="51"/>
        <v>33.160885745133363</v>
      </c>
      <c r="AN135" s="164"/>
      <c r="AO135" s="196">
        <f t="shared" si="54"/>
        <v>1.2712754276593905</v>
      </c>
      <c r="AP135" s="84">
        <f t="shared" si="55"/>
        <v>3.6400350361560414E-4</v>
      </c>
      <c r="AQ135" s="192">
        <f t="shared" si="56"/>
        <v>1.3342981187948393E-2</v>
      </c>
    </row>
    <row r="136" spans="1:43" x14ac:dyDescent="0.3">
      <c r="A136" s="24">
        <v>58</v>
      </c>
      <c r="B136" s="25" t="s">
        <v>66</v>
      </c>
      <c r="C136" s="105">
        <v>7754</v>
      </c>
      <c r="D136" s="46">
        <v>0</v>
      </c>
      <c r="E136" s="105">
        <v>26818</v>
      </c>
      <c r="F136" s="46">
        <v>2463</v>
      </c>
      <c r="G136" s="105">
        <v>14150</v>
      </c>
      <c r="H136" s="46">
        <v>2700</v>
      </c>
      <c r="I136" s="84">
        <f t="shared" si="48"/>
        <v>8.982519528493059E-2</v>
      </c>
      <c r="J136" s="85">
        <f t="shared" si="42"/>
        <v>0.99658932647293919</v>
      </c>
      <c r="K136" s="30">
        <v>58</v>
      </c>
      <c r="L136" s="34" t="s">
        <v>66</v>
      </c>
      <c r="M136" s="34"/>
      <c r="N136" s="191">
        <v>26.72653255735128</v>
      </c>
      <c r="O136" s="191">
        <v>13.923014032543733</v>
      </c>
      <c r="P136" s="191">
        <v>3.91175872992837</v>
      </c>
      <c r="Q136" s="100">
        <f>0.001*SUM(C136:D136,F136,H136)+SUM(N136:P136)+IF(S136&gt;0,U136*R136/S136)</f>
        <v>57.478305319823384</v>
      </c>
      <c r="V136" s="75" t="s">
        <v>627</v>
      </c>
      <c r="W136" s="89" t="s">
        <v>329</v>
      </c>
      <c r="X136" s="90"/>
      <c r="Y136" s="90">
        <v>180</v>
      </c>
      <c r="Z136" s="71">
        <v>76196.619000000006</v>
      </c>
      <c r="AA136" s="71">
        <v>78736.153000000006</v>
      </c>
      <c r="AB136" s="71">
        <v>81339.987999999998</v>
      </c>
      <c r="AC136" s="71">
        <v>84004.989000000001</v>
      </c>
      <c r="AD136" s="71">
        <v>86727.573000000004</v>
      </c>
      <c r="AE136" s="71">
        <v>89505.201000000001</v>
      </c>
      <c r="AF136" s="35"/>
      <c r="AG136" s="160" t="s">
        <v>626</v>
      </c>
      <c r="AH136" s="161">
        <f>Q136*0.0036667</f>
        <v>0.2107557021161964</v>
      </c>
      <c r="AI136" s="199">
        <f t="shared" si="52"/>
        <v>1.3075721562754716E-4</v>
      </c>
      <c r="AJ136" s="199">
        <f t="shared" si="53"/>
        <v>1.0773134351087874E-2</v>
      </c>
      <c r="AK136" s="161">
        <f t="shared" si="49"/>
        <v>81.339988000000005</v>
      </c>
      <c r="AL136" s="166">
        <f t="shared" si="50"/>
        <v>1.0773134351087874E-2</v>
      </c>
      <c r="AM136" s="167">
        <f t="shared" si="51"/>
        <v>25.699046203647988</v>
      </c>
      <c r="AN136" s="164"/>
      <c r="AO136" s="196">
        <f t="shared" si="54"/>
        <v>0.6364748310113002</v>
      </c>
      <c r="AP136" s="84">
        <f t="shared" si="55"/>
        <v>1.4123359976477983E-4</v>
      </c>
      <c r="AQ136" s="192">
        <f t="shared" si="56"/>
        <v>5.1770855116761187E-3</v>
      </c>
    </row>
    <row r="137" spans="1:43" x14ac:dyDescent="0.3">
      <c r="A137" s="24">
        <v>183</v>
      </c>
      <c r="B137" s="25" t="s">
        <v>191</v>
      </c>
      <c r="C137" s="105">
        <v>558</v>
      </c>
      <c r="D137" s="46">
        <v>22</v>
      </c>
      <c r="E137" s="105">
        <v>17502</v>
      </c>
      <c r="F137" s="46">
        <v>962</v>
      </c>
      <c r="G137" s="105">
        <v>29636</v>
      </c>
      <c r="H137" s="46">
        <v>1713</v>
      </c>
      <c r="I137" s="84">
        <f t="shared" si="48"/>
        <v>4.8286831913197388E-2</v>
      </c>
      <c r="J137" s="85">
        <f t="shared" si="42"/>
        <v>0.9966303233989573</v>
      </c>
      <c r="K137" s="30">
        <v>183</v>
      </c>
      <c r="L137" s="34" t="s">
        <v>191</v>
      </c>
      <c r="M137" s="34"/>
      <c r="N137" s="191">
        <v>17.443023920128553</v>
      </c>
      <c r="O137" s="191">
        <v>29.017410459226269</v>
      </c>
      <c r="P137" s="191">
        <v>6.1383024085183182</v>
      </c>
      <c r="Q137" s="100">
        <f>0.001*SUM(C137:D137,F137,H137)+SUM(N137:P137)+IF(S137&gt;0,U137*R137/S137)</f>
        <v>55.853736787873146</v>
      </c>
      <c r="V137" s="75" t="str">
        <f>W137</f>
        <v>Cameroon</v>
      </c>
      <c r="W137" s="89" t="s">
        <v>429</v>
      </c>
      <c r="X137" s="90"/>
      <c r="Y137" s="90">
        <v>120</v>
      </c>
      <c r="Z137" s="71">
        <v>22834.522000000001</v>
      </c>
      <c r="AA137" s="71">
        <v>23439.188999999998</v>
      </c>
      <c r="AB137" s="71">
        <v>24053.726999999999</v>
      </c>
      <c r="AC137" s="71">
        <v>24678.234</v>
      </c>
      <c r="AD137" s="71">
        <v>25312.992999999999</v>
      </c>
      <c r="AE137" s="71">
        <v>25958.184000000001</v>
      </c>
      <c r="AF137" s="35"/>
      <c r="AG137" s="160" t="s">
        <v>429</v>
      </c>
      <c r="AH137" s="161">
        <f>Q137*0.0036667</f>
        <v>0.20479889668009446</v>
      </c>
      <c r="AI137" s="199">
        <f t="shared" si="52"/>
        <v>1.2706148979408762E-4</v>
      </c>
      <c r="AJ137" s="199">
        <f t="shared" si="53"/>
        <v>3.1858135092838941E-3</v>
      </c>
      <c r="AK137" s="161">
        <f t="shared" si="49"/>
        <v>24.053726999999999</v>
      </c>
      <c r="AL137" s="166">
        <f t="shared" si="50"/>
        <v>3.1858135092838946E-3</v>
      </c>
      <c r="AM137" s="167">
        <f t="shared" si="51"/>
        <v>7.5996795271587096</v>
      </c>
      <c r="AN137" s="164"/>
      <c r="AO137" s="196">
        <f t="shared" si="54"/>
        <v>3.2234838691614702</v>
      </c>
      <c r="AP137" s="84">
        <f t="shared" si="55"/>
        <v>2.115244473290998E-4</v>
      </c>
      <c r="AQ137" s="192">
        <f t="shared" si="56"/>
        <v>7.7536800977713724E-3</v>
      </c>
    </row>
    <row r="138" spans="1:43" x14ac:dyDescent="0.3">
      <c r="A138" s="24">
        <v>81</v>
      </c>
      <c r="B138" s="25" t="s">
        <v>89</v>
      </c>
      <c r="C138" s="105">
        <v>356</v>
      </c>
      <c r="D138" s="46">
        <v>5057</v>
      </c>
      <c r="E138" s="105">
        <v>3673</v>
      </c>
      <c r="F138" s="46">
        <v>49138</v>
      </c>
      <c r="I138" s="84">
        <f t="shared" si="48"/>
        <v>0.99347399681032422</v>
      </c>
      <c r="J138" s="85" t="str">
        <f t="shared" si="42"/>
        <v/>
      </c>
      <c r="K138" s="30">
        <v>81</v>
      </c>
      <c r="L138" s="34"/>
      <c r="M138" s="34"/>
      <c r="Q138" s="100">
        <f>0.001*SUM(C138:D138,F138,H138)+SUM(N138:P138)+IF(S138&gt;0,U138*R138/S138)</f>
        <v>54.551000000000002</v>
      </c>
      <c r="V138" s="75" t="s">
        <v>594</v>
      </c>
      <c r="W138" s="89"/>
      <c r="X138" s="90"/>
      <c r="Y138" s="90"/>
      <c r="Z138" s="71"/>
      <c r="AA138" s="71"/>
      <c r="AB138" s="71"/>
      <c r="AC138" s="71"/>
      <c r="AD138" s="71"/>
      <c r="AE138" s="71"/>
      <c r="AF138" s="35"/>
      <c r="AG138" s="160" t="s">
        <v>594</v>
      </c>
      <c r="AH138" s="161">
        <f>Q138*0.0036667</f>
        <v>0.20002215170000001</v>
      </c>
      <c r="AI138" s="199">
        <f t="shared" si="52"/>
        <v>1.2409789798096716E-4</v>
      </c>
      <c r="AJ138" s="199">
        <f t="shared" si="53"/>
        <v>0</v>
      </c>
      <c r="AK138" s="161">
        <f t="shared" si="49"/>
        <v>0</v>
      </c>
      <c r="AL138" s="166">
        <f t="shared" si="50"/>
        <v>0</v>
      </c>
      <c r="AM138" s="167">
        <f t="shared" si="51"/>
        <v>0</v>
      </c>
      <c r="AN138" s="164"/>
      <c r="AO138" s="196" t="e">
        <f t="shared" si="54"/>
        <v>#DIV/0!</v>
      </c>
      <c r="AP138" s="84">
        <f t="shared" si="55"/>
        <v>0</v>
      </c>
      <c r="AQ138" s="192">
        <f t="shared" si="56"/>
        <v>0</v>
      </c>
    </row>
    <row r="139" spans="1:43" x14ac:dyDescent="0.3">
      <c r="A139" s="24">
        <v>256</v>
      </c>
      <c r="B139" s="25" t="s">
        <v>264</v>
      </c>
      <c r="E139" s="105">
        <v>25714</v>
      </c>
      <c r="F139" s="46">
        <v>480</v>
      </c>
      <c r="G139" s="105">
        <v>16828</v>
      </c>
      <c r="H139" s="46">
        <v>810</v>
      </c>
      <c r="I139" s="84">
        <f t="shared" si="48"/>
        <v>2.4605305020922737E-2</v>
      </c>
      <c r="J139" s="85">
        <f t="shared" si="42"/>
        <v>1.2065218803121911</v>
      </c>
      <c r="K139" s="30">
        <v>256</v>
      </c>
      <c r="L139" s="34" t="s">
        <v>264</v>
      </c>
      <c r="M139" s="34"/>
      <c r="N139" s="191">
        <v>31.024503630347681</v>
      </c>
      <c r="O139" s="191">
        <v>16.367934877574054</v>
      </c>
      <c r="P139" s="191">
        <v>3.7452797789708092</v>
      </c>
      <c r="Q139" s="100">
        <f>0.001*SUM(C139:D139,F139,H139)+SUM(N139:P139)+IF(S138&gt;0,U138*R138/S138)</f>
        <v>52.427718286892549</v>
      </c>
      <c r="V139" s="75" t="str">
        <f>W139</f>
        <v>Zambia</v>
      </c>
      <c r="W139" s="89" t="s">
        <v>488</v>
      </c>
      <c r="X139" s="90"/>
      <c r="Y139" s="90">
        <v>894</v>
      </c>
      <c r="Z139" s="71">
        <v>16100.587</v>
      </c>
      <c r="AA139" s="71">
        <v>16591.39</v>
      </c>
      <c r="AB139" s="71">
        <v>17094.13</v>
      </c>
      <c r="AC139" s="71">
        <v>17609.178</v>
      </c>
      <c r="AD139" s="71">
        <v>18137.368999999999</v>
      </c>
      <c r="AE139" s="71">
        <v>18679.273000000001</v>
      </c>
      <c r="AF139" s="35"/>
      <c r="AG139" s="160" t="s">
        <v>488</v>
      </c>
      <c r="AH139" s="161">
        <f>Q140*0.0036667</f>
        <v>0.17967580632336116</v>
      </c>
      <c r="AI139" s="199">
        <f t="shared" si="52"/>
        <v>1.1147460265404438E-4</v>
      </c>
      <c r="AJ139" s="199">
        <f t="shared" si="53"/>
        <v>2.2640445816756419E-3</v>
      </c>
      <c r="AK139" s="161">
        <f t="shared" si="49"/>
        <v>17.09413</v>
      </c>
      <c r="AL139" s="166">
        <f t="shared" si="50"/>
        <v>2.2640445816756423E-3</v>
      </c>
      <c r="AM139" s="167">
        <f t="shared" si="51"/>
        <v>5.4008224918986363</v>
      </c>
      <c r="AN139" s="164"/>
      <c r="AO139" s="196">
        <f t="shared" si="54"/>
        <v>2.7473798716386395</v>
      </c>
      <c r="AP139" s="84">
        <f t="shared" si="55"/>
        <v>1.2812043504106764E-4</v>
      </c>
      <c r="AQ139" s="192">
        <f t="shared" si="56"/>
        <v>4.6964068685174222E-3</v>
      </c>
    </row>
    <row r="140" spans="1:43" x14ac:dyDescent="0.3">
      <c r="A140" s="24">
        <v>3</v>
      </c>
      <c r="B140" s="25" t="s">
        <v>10</v>
      </c>
      <c r="C140" s="105">
        <v>397</v>
      </c>
      <c r="D140" s="46">
        <v>0</v>
      </c>
      <c r="E140" s="105">
        <v>15070</v>
      </c>
      <c r="F140" s="46">
        <v>131</v>
      </c>
      <c r="G140" s="105">
        <v>23666</v>
      </c>
      <c r="H140" s="46">
        <v>153</v>
      </c>
      <c r="I140" s="84">
        <f t="shared" si="48"/>
        <v>5.7956762310330395E-3</v>
      </c>
      <c r="J140" s="85">
        <f t="shared" si="42"/>
        <v>0.99876829487665753</v>
      </c>
      <c r="K140" s="30">
        <v>3</v>
      </c>
      <c r="L140" s="34" t="s">
        <v>10</v>
      </c>
      <c r="M140" s="34"/>
      <c r="N140" s="191">
        <v>15.051438203791228</v>
      </c>
      <c r="O140" s="191">
        <v>23.613474670865532</v>
      </c>
      <c r="P140" s="191">
        <v>9.6561342858311896</v>
      </c>
      <c r="Q140" s="100">
        <f>0.001*SUM(C140:D140,F140,H140)+SUM(N140:P140)+IF(S140&gt;0,U140*R140/S140)</f>
        <v>49.002047160487948</v>
      </c>
      <c r="V140" s="75" t="str">
        <f>W140</f>
        <v>Afghanistan</v>
      </c>
      <c r="W140" s="89" t="s">
        <v>278</v>
      </c>
      <c r="X140" s="90"/>
      <c r="Y140" s="90">
        <v>4</v>
      </c>
      <c r="Z140" s="71">
        <v>33736.493999999999</v>
      </c>
      <c r="AA140" s="71">
        <v>34656.031999999999</v>
      </c>
      <c r="AB140" s="71">
        <v>35530.080999999998</v>
      </c>
      <c r="AC140" s="71">
        <v>36373.175999999999</v>
      </c>
      <c r="AD140" s="71">
        <v>37209.006999999998</v>
      </c>
      <c r="AE140" s="71">
        <v>38054.940999999999</v>
      </c>
      <c r="AF140" s="35"/>
      <c r="AG140" s="160" t="s">
        <v>278</v>
      </c>
      <c r="AH140" s="161">
        <f>Q140*0.0036667</f>
        <v>0.17967580632336116</v>
      </c>
      <c r="AI140" s="199">
        <f t="shared" si="52"/>
        <v>1.1147460265404438E-4</v>
      </c>
      <c r="AJ140" s="199">
        <f t="shared" si="53"/>
        <v>4.7058076295515873E-3</v>
      </c>
      <c r="AK140" s="161">
        <f t="shared" si="49"/>
        <v>35.530080999999996</v>
      </c>
      <c r="AL140" s="166">
        <f t="shared" si="50"/>
        <v>4.7058076295515873E-3</v>
      </c>
      <c r="AM140" s="167">
        <f t="shared" si="51"/>
        <v>11.22558800031241</v>
      </c>
      <c r="AN140" s="164"/>
      <c r="AO140" s="196">
        <f t="shared" si="54"/>
        <v>3.3280220777672147</v>
      </c>
      <c r="AP140" s="84">
        <f t="shared" si="55"/>
        <v>3.2257825362844449E-4</v>
      </c>
      <c r="AQ140" s="192">
        <f t="shared" si="56"/>
        <v>1.1824489399285742E-2</v>
      </c>
    </row>
    <row r="141" spans="1:43" x14ac:dyDescent="0.3">
      <c r="A141" s="24">
        <v>152</v>
      </c>
      <c r="B141" s="25" t="s">
        <v>160</v>
      </c>
      <c r="C141" s="105">
        <v>3469</v>
      </c>
      <c r="D141" s="46">
        <v>0</v>
      </c>
      <c r="E141" s="105">
        <v>19456</v>
      </c>
      <c r="F141" s="46">
        <v>3022</v>
      </c>
      <c r="G141" s="105">
        <v>14055</v>
      </c>
      <c r="H141" s="46">
        <v>1146</v>
      </c>
      <c r="I141" s="84">
        <f t="shared" si="48"/>
        <v>8.5614075803870343E-2</v>
      </c>
      <c r="J141" s="85">
        <f t="shared" si="42"/>
        <v>0.99788341581626749</v>
      </c>
      <c r="K141" s="30">
        <v>152</v>
      </c>
      <c r="L141" s="34" t="s">
        <v>160</v>
      </c>
      <c r="M141" s="34"/>
      <c r="N141" s="191">
        <v>19.414819738121299</v>
      </c>
      <c r="O141" s="191">
        <v>13.68983047925745</v>
      </c>
      <c r="P141" s="191">
        <v>7.9419331871573737</v>
      </c>
      <c r="Q141" s="100">
        <f>0.001*SUM(C141:D141,F141,H141)+SUM(N141:P141)+IF(S141&gt;0,U141*R141/S141)</f>
        <v>48.683583404536122</v>
      </c>
      <c r="V141" s="75" t="str">
        <f>W141</f>
        <v>Mozambique</v>
      </c>
      <c r="W141" s="89" t="s">
        <v>404</v>
      </c>
      <c r="X141" s="90"/>
      <c r="Y141" s="90">
        <v>508</v>
      </c>
      <c r="Z141" s="71">
        <v>28010.690999999999</v>
      </c>
      <c r="AA141" s="71">
        <v>28829.475999999999</v>
      </c>
      <c r="AB141" s="71">
        <v>29668.833999999999</v>
      </c>
      <c r="AC141" s="71">
        <v>30528.672999999999</v>
      </c>
      <c r="AD141" s="71">
        <v>31408.823</v>
      </c>
      <c r="AE141" s="71">
        <v>32309.195</v>
      </c>
      <c r="AF141" s="35"/>
      <c r="AG141" s="160" t="s">
        <v>404</v>
      </c>
      <c r="AH141" s="161">
        <f>Q141*0.0036667</f>
        <v>0.17850809526941261</v>
      </c>
      <c r="AI141" s="199">
        <f t="shared" si="52"/>
        <v>1.1075013045927719E-4</v>
      </c>
      <c r="AJ141" s="199">
        <f t="shared" si="53"/>
        <v>3.9295104730298685E-3</v>
      </c>
      <c r="AK141" s="161">
        <f t="shared" si="49"/>
        <v>29.668834</v>
      </c>
      <c r="AL141" s="166">
        <f t="shared" si="50"/>
        <v>3.9295104730298685E-3</v>
      </c>
      <c r="AM141" s="167">
        <f t="shared" si="51"/>
        <v>9.3737502859523687</v>
      </c>
      <c r="AN141" s="164"/>
      <c r="AO141" s="196">
        <f t="shared" si="54"/>
        <v>3.3284007724907498</v>
      </c>
      <c r="AP141" s="84">
        <f t="shared" si="55"/>
        <v>2.693945360227248E-4</v>
      </c>
      <c r="AQ141" s="192">
        <f t="shared" si="56"/>
        <v>9.8749770004499821E-3</v>
      </c>
    </row>
    <row r="142" spans="1:43" x14ac:dyDescent="0.3">
      <c r="A142" s="24">
        <v>186</v>
      </c>
      <c r="B142" s="25" t="s">
        <v>194</v>
      </c>
      <c r="G142" s="105">
        <v>1166</v>
      </c>
      <c r="H142" s="46">
        <v>90</v>
      </c>
      <c r="I142" s="84">
        <f t="shared" si="48"/>
        <v>9.607352812292724E-3</v>
      </c>
      <c r="J142" s="85" t="str">
        <f t="shared" si="42"/>
        <v/>
      </c>
      <c r="K142" s="30">
        <v>186</v>
      </c>
      <c r="L142" s="34" t="s">
        <v>194</v>
      </c>
      <c r="M142" s="34"/>
      <c r="N142" s="191">
        <v>2.4711666666666661</v>
      </c>
      <c r="O142" s="191">
        <v>5.3782500000000004</v>
      </c>
      <c r="P142" s="191">
        <v>1.4284083480287357</v>
      </c>
      <c r="Q142" s="100">
        <f>0.001*SUM(C142:D142,F142,H142)+SUM(N142:P142)+IF(S141&gt;0,U141*R141/S141)</f>
        <v>9.3678250146954021</v>
      </c>
      <c r="V142" s="75" t="str">
        <f>W142</f>
        <v>South Sudan</v>
      </c>
      <c r="W142" s="89" t="s">
        <v>432</v>
      </c>
      <c r="X142" s="90"/>
      <c r="Y142" s="90">
        <v>728</v>
      </c>
      <c r="Z142" s="71">
        <v>11882.136</v>
      </c>
      <c r="AA142" s="71">
        <v>12230.73</v>
      </c>
      <c r="AB142" s="71">
        <v>12575.714</v>
      </c>
      <c r="AC142" s="71">
        <v>12919.053</v>
      </c>
      <c r="AD142" s="71">
        <v>13263.183999999999</v>
      </c>
      <c r="AE142" s="71">
        <v>13610.007</v>
      </c>
      <c r="AF142" s="35"/>
      <c r="AG142" s="160" t="s">
        <v>432</v>
      </c>
      <c r="AH142" s="161">
        <f>Q143*0.0036667</f>
        <v>0.17207456430000001</v>
      </c>
      <c r="AI142" s="199">
        <f t="shared" si="52"/>
        <v>1.0675863420191762E-4</v>
      </c>
      <c r="AJ142" s="199">
        <f t="shared" si="53"/>
        <v>1.6655996615447825E-3</v>
      </c>
      <c r="AK142" s="161">
        <f t="shared" si="49"/>
        <v>12.575714</v>
      </c>
      <c r="AL142" s="166">
        <f t="shared" si="50"/>
        <v>1.6655996615447827E-3</v>
      </c>
      <c r="AM142" s="167">
        <f t="shared" si="51"/>
        <v>3.9732468995429757</v>
      </c>
      <c r="AN142" s="164"/>
      <c r="AO142" s="196">
        <f t="shared" si="54"/>
        <v>1.3987662383005226</v>
      </c>
      <c r="AP142" s="84">
        <f t="shared" si="55"/>
        <v>4.7987760579332561E-5</v>
      </c>
      <c r="AQ142" s="192">
        <f t="shared" si="56"/>
        <v>1.7590484165723218E-3</v>
      </c>
    </row>
    <row r="143" spans="1:43" x14ac:dyDescent="0.3">
      <c r="A143" s="24">
        <v>79</v>
      </c>
      <c r="B143" s="25" t="s">
        <v>87</v>
      </c>
      <c r="C143" s="105">
        <v>3825</v>
      </c>
      <c r="D143" s="46">
        <v>9379</v>
      </c>
      <c r="E143" s="105">
        <v>30069</v>
      </c>
      <c r="F143" s="46">
        <v>33433</v>
      </c>
      <c r="G143" s="105">
        <v>1590</v>
      </c>
      <c r="H143" s="46">
        <v>292</v>
      </c>
      <c r="I143" s="84">
        <f t="shared" si="48"/>
        <v>0.918493895032922</v>
      </c>
      <c r="J143" s="85" t="str">
        <f t="shared" si="42"/>
        <v/>
      </c>
      <c r="K143" s="30">
        <v>79</v>
      </c>
      <c r="L143" s="34"/>
      <c r="M143" s="34"/>
      <c r="Q143" s="100">
        <f>0.001*SUM(C143:D143,F143,H143)+SUM(N143:P143)+IF(S142&gt;0,U142*R142/S142)</f>
        <v>46.929000000000002</v>
      </c>
      <c r="V143" s="75" t="s">
        <v>595</v>
      </c>
      <c r="W143" s="89"/>
      <c r="X143" s="90"/>
      <c r="Y143" s="90"/>
      <c r="Z143" s="71"/>
      <c r="AA143" s="71"/>
      <c r="AB143" s="71"/>
      <c r="AC143" s="71"/>
      <c r="AD143" s="71"/>
      <c r="AE143" s="71"/>
      <c r="AF143" s="35"/>
      <c r="AG143" s="160" t="s">
        <v>595</v>
      </c>
      <c r="AH143" s="161">
        <f>Q144*0.0036667</f>
        <v>0.16236119240494612</v>
      </c>
      <c r="AI143" s="199">
        <f t="shared" si="52"/>
        <v>1.0073225650205415E-4</v>
      </c>
      <c r="AJ143" s="199">
        <f t="shared" si="53"/>
        <v>0</v>
      </c>
      <c r="AK143" s="161">
        <f t="shared" si="49"/>
        <v>0</v>
      </c>
      <c r="AL143" s="166">
        <f t="shared" si="50"/>
        <v>0</v>
      </c>
      <c r="AM143" s="167">
        <f t="shared" si="51"/>
        <v>0</v>
      </c>
      <c r="AN143" s="164"/>
      <c r="AO143" s="196" t="e">
        <f t="shared" si="54"/>
        <v>#DIV/0!</v>
      </c>
      <c r="AP143" s="84">
        <f t="shared" si="55"/>
        <v>1.168344481188515E-6</v>
      </c>
      <c r="AQ143" s="192">
        <f t="shared" si="56"/>
        <v>4.2827056000000002E-5</v>
      </c>
    </row>
    <row r="144" spans="1:43" x14ac:dyDescent="0.3">
      <c r="A144" s="24">
        <v>162</v>
      </c>
      <c r="B144" s="25" t="s">
        <v>170</v>
      </c>
      <c r="C144" s="105">
        <v>846</v>
      </c>
      <c r="D144" s="46">
        <v>27</v>
      </c>
      <c r="E144" s="105">
        <v>13516</v>
      </c>
      <c r="F144" s="46">
        <v>69</v>
      </c>
      <c r="G144" s="105">
        <v>25634</v>
      </c>
      <c r="H144" s="46">
        <v>319</v>
      </c>
      <c r="I144" s="84">
        <f t="shared" si="48"/>
        <v>9.3721934254139185E-3</v>
      </c>
      <c r="J144" s="85">
        <f t="shared" si="42"/>
        <v>0.99865401059103587</v>
      </c>
      <c r="K144" s="30">
        <v>162</v>
      </c>
      <c r="L144" s="34" t="s">
        <v>170</v>
      </c>
      <c r="M144" s="34"/>
      <c r="N144" s="191">
        <v>13.497807607148442</v>
      </c>
      <c r="O144" s="191">
        <v>25.211269521979169</v>
      </c>
      <c r="P144" s="191">
        <v>4.3098455274699043</v>
      </c>
      <c r="Q144" s="100">
        <f>0.001*SUM(C144:D144,F144,H144)+SUM(N144:P144)+IF(S144&gt;0,U144*R144/S144)</f>
        <v>44.279922656597513</v>
      </c>
      <c r="V144" s="75" t="str">
        <f>W144</f>
        <v>Nicaragua</v>
      </c>
      <c r="W144" s="89" t="s">
        <v>412</v>
      </c>
      <c r="X144" s="90"/>
      <c r="Y144" s="90">
        <v>558</v>
      </c>
      <c r="Z144" s="71">
        <v>6082.0349999999999</v>
      </c>
      <c r="AA144" s="71">
        <v>6149.9279999999999</v>
      </c>
      <c r="AB144" s="71">
        <v>6217.5810000000001</v>
      </c>
      <c r="AC144" s="71">
        <v>6284.7569999999996</v>
      </c>
      <c r="AD144" s="71">
        <v>6351.1570000000002</v>
      </c>
      <c r="AE144" s="71">
        <v>6416.5680000000002</v>
      </c>
      <c r="AF144" s="35"/>
      <c r="AG144" s="160" t="s">
        <v>412</v>
      </c>
      <c r="AH144" s="161">
        <f>Q144*0.0036667</f>
        <v>0.16236119240494612</v>
      </c>
      <c r="AI144" s="199">
        <f t="shared" si="52"/>
        <v>1.0073225650205415E-4</v>
      </c>
      <c r="AJ144" s="199">
        <f t="shared" si="53"/>
        <v>8.234920744243445E-4</v>
      </c>
      <c r="AK144" s="161">
        <f t="shared" si="49"/>
        <v>6.217581</v>
      </c>
      <c r="AL144" s="166">
        <f t="shared" si="50"/>
        <v>8.2349207442434461E-4</v>
      </c>
      <c r="AM144" s="167">
        <f t="shared" si="51"/>
        <v>1.9644200266408185</v>
      </c>
      <c r="AN144" s="164"/>
      <c r="AO144" s="196">
        <f t="shared" si="54"/>
        <v>8.5474141103932535</v>
      </c>
      <c r="AP144" s="84">
        <f t="shared" si="55"/>
        <v>1.4498026437027292E-4</v>
      </c>
      <c r="AQ144" s="192">
        <f t="shared" si="56"/>
        <v>5.3144239571912997E-3</v>
      </c>
    </row>
    <row r="145" spans="1:43" x14ac:dyDescent="0.3">
      <c r="A145" s="24">
        <v>243</v>
      </c>
      <c r="B145" s="25" t="s">
        <v>251</v>
      </c>
      <c r="C145" s="105">
        <v>44230</v>
      </c>
      <c r="D145" s="46">
        <v>0</v>
      </c>
      <c r="I145" s="84">
        <f t="shared" si="48"/>
        <v>0</v>
      </c>
      <c r="J145" s="85" t="str">
        <f t="shared" si="42"/>
        <v/>
      </c>
      <c r="K145" s="30">
        <v>243</v>
      </c>
      <c r="L145" s="34"/>
      <c r="M145" s="34"/>
      <c r="Q145" s="100">
        <f>0.001*SUM(C145:D145,F145,H145)+SUM(N145:P145)+IF(S144&gt;0,U144*R144/S144)</f>
        <v>44.230000000000004</v>
      </c>
      <c r="V145" s="88" t="s">
        <v>623</v>
      </c>
      <c r="W145" s="89"/>
      <c r="X145" s="90"/>
      <c r="Y145" s="90"/>
      <c r="Z145" s="71"/>
      <c r="AA145" s="71"/>
      <c r="AB145" s="71"/>
      <c r="AC145" s="71"/>
      <c r="AD145" s="71"/>
      <c r="AE145" s="71"/>
      <c r="AF145" s="35"/>
      <c r="AG145" s="160" t="s">
        <v>623</v>
      </c>
      <c r="AH145" s="161">
        <f>Q146*0.0036667</f>
        <v>0.15865557155251966</v>
      </c>
      <c r="AI145" s="199">
        <f t="shared" si="52"/>
        <v>9.8433212348233233E-5</v>
      </c>
      <c r="AJ145" s="199">
        <f t="shared" si="53"/>
        <v>0</v>
      </c>
      <c r="AK145" s="161">
        <f t="shared" si="49"/>
        <v>0</v>
      </c>
      <c r="AL145" s="166">
        <f t="shared" si="50"/>
        <v>0</v>
      </c>
      <c r="AM145" s="167">
        <f t="shared" si="51"/>
        <v>0</v>
      </c>
      <c r="AN145" s="164"/>
      <c r="AO145" s="196" t="e">
        <f t="shared" si="54"/>
        <v>#DIV/0!</v>
      </c>
      <c r="AP145" s="84">
        <f t="shared" si="55"/>
        <v>0</v>
      </c>
      <c r="AQ145" s="192">
        <f t="shared" si="56"/>
        <v>0</v>
      </c>
    </row>
    <row r="146" spans="1:43" x14ac:dyDescent="0.3">
      <c r="A146" s="24">
        <v>173</v>
      </c>
      <c r="B146" s="25" t="s">
        <v>181</v>
      </c>
      <c r="C146" s="105">
        <v>257</v>
      </c>
      <c r="D146" s="46">
        <v>0</v>
      </c>
      <c r="E146" s="105">
        <v>10312</v>
      </c>
      <c r="F146" s="46">
        <v>421</v>
      </c>
      <c r="G146" s="105">
        <v>25293</v>
      </c>
      <c r="H146" s="46">
        <v>1232</v>
      </c>
      <c r="I146" s="84">
        <f t="shared" si="48"/>
        <v>3.8202598501204305E-2</v>
      </c>
      <c r="J146" s="85">
        <f t="shared" si="42"/>
        <v>1</v>
      </c>
      <c r="K146" s="30">
        <v>173</v>
      </c>
      <c r="L146" s="34" t="s">
        <v>181</v>
      </c>
      <c r="M146" s="34"/>
      <c r="N146" s="191">
        <v>10.311999999999999</v>
      </c>
      <c r="O146" s="191">
        <v>25.260999833192841</v>
      </c>
      <c r="P146" s="191">
        <v>5.7863081419672895</v>
      </c>
      <c r="Q146" s="100">
        <f t="shared" ref="Q146:Q155" si="57">0.001*SUM(C146:D146,F146,H146)+SUM(N146:P146)+IF(S146&gt;0,U146*R146/S146)</f>
        <v>43.269307975160132</v>
      </c>
      <c r="V146" s="75" t="str">
        <f>W146</f>
        <v>Papua New Guinea</v>
      </c>
      <c r="W146" s="89" t="s">
        <v>421</v>
      </c>
      <c r="X146" s="90"/>
      <c r="Y146" s="90">
        <v>598</v>
      </c>
      <c r="Z146" s="71">
        <v>7919.8249999999998</v>
      </c>
      <c r="AA146" s="71">
        <v>8084.991</v>
      </c>
      <c r="AB146" s="71">
        <v>8251.1620000000003</v>
      </c>
      <c r="AC146" s="71">
        <v>8418.3459999999995</v>
      </c>
      <c r="AD146" s="71">
        <v>8586.5249999999996</v>
      </c>
      <c r="AE146" s="71">
        <v>8755.6749999999993</v>
      </c>
      <c r="AF146" s="35"/>
      <c r="AG146" s="160" t="s">
        <v>421</v>
      </c>
      <c r="AH146" s="161">
        <f t="shared" ref="AH146:AH155" si="58">Q146*0.0036667</f>
        <v>0.15865557155251966</v>
      </c>
      <c r="AI146" s="199">
        <f t="shared" si="52"/>
        <v>9.8433212348233233E-5</v>
      </c>
      <c r="AJ146" s="199">
        <f t="shared" si="53"/>
        <v>1.0928312010396526E-3</v>
      </c>
      <c r="AK146" s="161">
        <f t="shared" si="49"/>
        <v>8.2511620000000008</v>
      </c>
      <c r="AL146" s="166">
        <f t="shared" si="50"/>
        <v>1.0928312010396526E-3</v>
      </c>
      <c r="AM146" s="167">
        <f t="shared" si="51"/>
        <v>2.6069218681441724</v>
      </c>
      <c r="AN146" s="164"/>
      <c r="AO146" s="196">
        <f t="shared" si="54"/>
        <v>8.7901724194125457</v>
      </c>
      <c r="AP146" s="84">
        <f t="shared" si="55"/>
        <v>1.9786327717530145E-4</v>
      </c>
      <c r="AQ146" s="192">
        <f t="shared" si="56"/>
        <v>7.2529136640504871E-3</v>
      </c>
    </row>
    <row r="147" spans="1:43" x14ac:dyDescent="0.3">
      <c r="A147" s="24">
        <v>107</v>
      </c>
      <c r="B147" s="25" t="s">
        <v>115</v>
      </c>
      <c r="C147" s="105">
        <v>2169</v>
      </c>
      <c r="D147" s="46">
        <v>133</v>
      </c>
      <c r="E147" s="105">
        <v>13401</v>
      </c>
      <c r="F147" s="46">
        <v>1065</v>
      </c>
      <c r="G147" s="105">
        <v>14014</v>
      </c>
      <c r="H147" s="46">
        <v>3393</v>
      </c>
      <c r="I147" s="84">
        <f t="shared" si="48"/>
        <v>0.1062532920000063</v>
      </c>
      <c r="J147" s="85">
        <f t="shared" si="42"/>
        <v>0.99833616306907014</v>
      </c>
      <c r="K147" s="30">
        <v>107</v>
      </c>
      <c r="L147" s="34" t="s">
        <v>115</v>
      </c>
      <c r="M147" s="34"/>
      <c r="N147" s="191">
        <v>13.378702921288609</v>
      </c>
      <c r="O147" s="191">
        <v>20.201899773226057</v>
      </c>
      <c r="P147" s="191">
        <v>2.867470331587227</v>
      </c>
      <c r="Q147" s="100">
        <f t="shared" si="57"/>
        <v>43.208073026101893</v>
      </c>
      <c r="V147" s="75" t="str">
        <f>W147</f>
        <v>Iceland</v>
      </c>
      <c r="W147" s="89" t="s">
        <v>363</v>
      </c>
      <c r="X147" s="90"/>
      <c r="Y147" s="90">
        <v>352</v>
      </c>
      <c r="Z147" s="71">
        <v>330.24299999999999</v>
      </c>
      <c r="AA147" s="71">
        <v>332.47399999999999</v>
      </c>
      <c r="AB147" s="71">
        <v>335.02499999999998</v>
      </c>
      <c r="AC147" s="71">
        <v>337.78</v>
      </c>
      <c r="AD147" s="71">
        <v>340.56599999999997</v>
      </c>
      <c r="AE147" s="71">
        <v>343.22800000000001</v>
      </c>
      <c r="AF147" s="35"/>
      <c r="AG147" s="160" t="s">
        <v>363</v>
      </c>
      <c r="AH147" s="161">
        <f t="shared" si="58"/>
        <v>0.15843104136480782</v>
      </c>
      <c r="AI147" s="199">
        <f t="shared" si="52"/>
        <v>9.8293909155604332E-5</v>
      </c>
      <c r="AJ147" s="199">
        <f t="shared" si="53"/>
        <v>4.4372631773356227E-5</v>
      </c>
      <c r="AK147" s="161">
        <f t="shared" si="49"/>
        <v>0.33502499999999996</v>
      </c>
      <c r="AL147" s="166">
        <f t="shared" si="50"/>
        <v>4.4372631773356233E-5</v>
      </c>
      <c r="AM147" s="167">
        <f t="shared" si="51"/>
        <v>0.10584981834982772</v>
      </c>
      <c r="AN147" s="164"/>
      <c r="AO147" s="196">
        <f t="shared" si="54"/>
        <v>119.46458758630835</v>
      </c>
      <c r="AP147" s="84">
        <f t="shared" si="55"/>
        <v>1.0918653755258144E-4</v>
      </c>
      <c r="AQ147" s="192">
        <f t="shared" si="56"/>
        <v>4.0023623456102954E-3</v>
      </c>
    </row>
    <row r="148" spans="1:43" x14ac:dyDescent="0.3">
      <c r="A148" s="24">
        <v>157</v>
      </c>
      <c r="B148" s="25" t="s">
        <v>165</v>
      </c>
      <c r="E148" s="105">
        <v>3674</v>
      </c>
      <c r="F148" s="46">
        <v>5703</v>
      </c>
      <c r="G148" s="105">
        <v>30489</v>
      </c>
      <c r="H148" s="46">
        <v>36768</v>
      </c>
      <c r="I148" s="84">
        <f t="shared" si="48"/>
        <v>1</v>
      </c>
      <c r="J148" s="85" t="str">
        <f t="shared" si="42"/>
        <v/>
      </c>
      <c r="K148" s="30">
        <v>157</v>
      </c>
      <c r="L148" s="34"/>
      <c r="M148" s="34"/>
      <c r="Q148" s="100">
        <f t="shared" si="57"/>
        <v>42.471000000000004</v>
      </c>
      <c r="V148" s="64" t="s">
        <v>165</v>
      </c>
      <c r="W148" s="89"/>
      <c r="X148" s="90"/>
      <c r="Y148" s="90"/>
      <c r="Z148" s="71"/>
      <c r="AA148" s="71"/>
      <c r="AB148" s="71"/>
      <c r="AC148" s="71"/>
      <c r="AD148" s="71"/>
      <c r="AE148" s="71"/>
      <c r="AF148" s="35"/>
      <c r="AG148" s="160" t="str">
        <f>B148</f>
        <v>NETHERLAND ANTILLES</v>
      </c>
      <c r="AH148" s="161">
        <f t="shared" si="58"/>
        <v>0.15572841570000001</v>
      </c>
      <c r="AI148" s="199">
        <f t="shared" si="52"/>
        <v>9.6617144051431821E-5</v>
      </c>
      <c r="AJ148" s="199">
        <f t="shared" si="53"/>
        <v>0</v>
      </c>
      <c r="AK148" s="161">
        <f t="shared" si="49"/>
        <v>0</v>
      </c>
      <c r="AL148" s="166">
        <f t="shared" si="50"/>
        <v>0</v>
      </c>
      <c r="AM148" s="167">
        <f t="shared" si="51"/>
        <v>0</v>
      </c>
      <c r="AN148" s="164"/>
      <c r="AO148" s="196" t="e">
        <f t="shared" si="54"/>
        <v>#DIV/0!</v>
      </c>
      <c r="AP148" s="84">
        <f t="shared" si="55"/>
        <v>1.4711537631623055E-4</v>
      </c>
      <c r="AQ148" s="192">
        <f t="shared" si="56"/>
        <v>5.3926890240000008E-3</v>
      </c>
    </row>
    <row r="149" spans="1:43" x14ac:dyDescent="0.3">
      <c r="A149" s="24">
        <v>174</v>
      </c>
      <c r="B149" s="25" t="s">
        <v>182</v>
      </c>
      <c r="C149" s="105">
        <v>371</v>
      </c>
      <c r="D149" s="46">
        <v>8</v>
      </c>
      <c r="E149" s="105">
        <v>8532</v>
      </c>
      <c r="F149" s="46">
        <v>238</v>
      </c>
      <c r="G149" s="105">
        <v>27657</v>
      </c>
      <c r="H149" s="46">
        <v>539</v>
      </c>
      <c r="I149" s="84">
        <f t="shared" si="48"/>
        <v>1.8802074700035396E-2</v>
      </c>
      <c r="J149" s="85">
        <f t="shared" si="42"/>
        <v>0.9977164615209696</v>
      </c>
      <c r="K149" s="30">
        <v>174</v>
      </c>
      <c r="L149" s="34" t="s">
        <v>182</v>
      </c>
      <c r="M149" s="34"/>
      <c r="N149" s="191">
        <v>8.5125168496969135</v>
      </c>
      <c r="O149" s="191">
        <v>27.350456572360972</v>
      </c>
      <c r="P149" s="191">
        <v>4.7317382692706387</v>
      </c>
      <c r="Q149" s="100">
        <f t="shared" si="57"/>
        <v>41.750711691328519</v>
      </c>
      <c r="V149" s="75" t="str">
        <f t="shared" ref="V149:V158" si="59">W149</f>
        <v>Paraguay</v>
      </c>
      <c r="W149" s="89" t="s">
        <v>422</v>
      </c>
      <c r="X149" s="90"/>
      <c r="Y149" s="90">
        <v>600</v>
      </c>
      <c r="Z149" s="71">
        <v>6639.1189999999997</v>
      </c>
      <c r="AA149" s="71">
        <v>6725.308</v>
      </c>
      <c r="AB149" s="71">
        <v>6811.2969999999996</v>
      </c>
      <c r="AC149" s="71">
        <v>6896.9080000000004</v>
      </c>
      <c r="AD149" s="71">
        <v>6981.9809999999998</v>
      </c>
      <c r="AE149" s="71">
        <v>7066.33</v>
      </c>
      <c r="AF149" s="35"/>
      <c r="AG149" s="160" t="s">
        <v>422</v>
      </c>
      <c r="AH149" s="161">
        <f t="shared" si="58"/>
        <v>0.15308733455859427</v>
      </c>
      <c r="AI149" s="199">
        <f t="shared" si="52"/>
        <v>9.4978562448044205E-5</v>
      </c>
      <c r="AJ149" s="199">
        <f t="shared" si="53"/>
        <v>9.0212722537113936E-4</v>
      </c>
      <c r="AK149" s="161">
        <f t="shared" si="49"/>
        <v>6.8112969999999997</v>
      </c>
      <c r="AL149" s="166">
        <f t="shared" si="50"/>
        <v>9.0212722537113947E-4</v>
      </c>
      <c r="AM149" s="167">
        <f t="shared" si="51"/>
        <v>2.1520022391664102</v>
      </c>
      <c r="AN149" s="164"/>
      <c r="AO149" s="196">
        <f t="shared" si="54"/>
        <v>8.6067929343142016</v>
      </c>
      <c r="AP149" s="84">
        <f t="shared" si="55"/>
        <v>1.5992776296729793E-4</v>
      </c>
      <c r="AQ149" s="192">
        <f t="shared" si="56"/>
        <v>5.8623422893115508E-3</v>
      </c>
    </row>
    <row r="150" spans="1:43" x14ac:dyDescent="0.3">
      <c r="A150" s="24">
        <v>160</v>
      </c>
      <c r="B150" s="25" t="s">
        <v>168</v>
      </c>
      <c r="C150" s="105">
        <v>1519</v>
      </c>
      <c r="D150" s="46">
        <v>0</v>
      </c>
      <c r="E150" s="105">
        <v>13332</v>
      </c>
      <c r="F150" s="46">
        <v>569</v>
      </c>
      <c r="G150" s="105">
        <v>17509</v>
      </c>
      <c r="H150" s="46">
        <v>559</v>
      </c>
      <c r="I150" s="84">
        <f t="shared" si="48"/>
        <v>3.0027379114793359E-2</v>
      </c>
      <c r="J150" s="85">
        <f t="shared" si="42"/>
        <v>0.99923041876859142</v>
      </c>
      <c r="K150" s="30">
        <v>160</v>
      </c>
      <c r="L150" s="34" t="s">
        <v>168</v>
      </c>
      <c r="M150" s="34"/>
      <c r="N150" s="191">
        <v>13.321739943022861</v>
      </c>
      <c r="O150" s="191">
        <v>17.435845021455485</v>
      </c>
      <c r="P150" s="191">
        <v>4.1611311670463351</v>
      </c>
      <c r="Q150" s="100">
        <f t="shared" si="57"/>
        <v>37.565716131524681</v>
      </c>
      <c r="V150" s="75" t="str">
        <f t="shared" si="59"/>
        <v>New Caledonia</v>
      </c>
      <c r="W150" s="89" t="s">
        <v>410</v>
      </c>
      <c r="X150" s="90"/>
      <c r="Y150" s="90">
        <v>540</v>
      </c>
      <c r="Z150" s="71">
        <v>269.09100000000001</v>
      </c>
      <c r="AA150" s="71">
        <v>272.67700000000002</v>
      </c>
      <c r="AB150" s="71">
        <v>276.255</v>
      </c>
      <c r="AC150" s="71">
        <v>279.82100000000003</v>
      </c>
      <c r="AD150" s="71">
        <v>283.37599999999998</v>
      </c>
      <c r="AE150" s="71">
        <v>286.91300000000001</v>
      </c>
      <c r="AF150" s="35"/>
      <c r="AG150" s="160" t="s">
        <v>410</v>
      </c>
      <c r="AH150" s="161">
        <f t="shared" si="58"/>
        <v>0.13774221133946155</v>
      </c>
      <c r="AI150" s="199">
        <f t="shared" si="52"/>
        <v>8.5458129238179356E-5</v>
      </c>
      <c r="AJ150" s="199">
        <f t="shared" si="53"/>
        <v>3.6588796031784275E-5</v>
      </c>
      <c r="AK150" s="161">
        <f t="shared" si="49"/>
        <v>0.27625500000000003</v>
      </c>
      <c r="AL150" s="166">
        <f t="shared" si="50"/>
        <v>3.6588796031784275E-5</v>
      </c>
      <c r="AM150" s="167">
        <f t="shared" si="51"/>
        <v>8.7281670228286423E-2</v>
      </c>
      <c r="AN150" s="164"/>
      <c r="AO150" s="196">
        <f t="shared" si="54"/>
        <v>187.06849210824299</v>
      </c>
      <c r="AP150" s="84">
        <f t="shared" si="55"/>
        <v>1.4098194013465284E-4</v>
      </c>
      <c r="AQ150" s="192">
        <f t="shared" si="56"/>
        <v>5.167860628736266E-3</v>
      </c>
    </row>
    <row r="151" spans="1:43" x14ac:dyDescent="0.3">
      <c r="A151" s="24">
        <v>29</v>
      </c>
      <c r="B151" s="25" t="s">
        <v>37</v>
      </c>
      <c r="E151" s="105">
        <v>4054</v>
      </c>
      <c r="F151" s="46">
        <v>0</v>
      </c>
      <c r="G151" s="105">
        <v>25876</v>
      </c>
      <c r="H151" s="46">
        <v>198</v>
      </c>
      <c r="I151" s="84">
        <f t="shared" si="48"/>
        <v>5.4844527587631755E-3</v>
      </c>
      <c r="J151" s="85">
        <f t="shared" si="42"/>
        <v>0.99999999999999989</v>
      </c>
      <c r="K151" s="30">
        <v>29</v>
      </c>
      <c r="L151" s="34" t="s">
        <v>37</v>
      </c>
      <c r="M151" s="34"/>
      <c r="N151" s="191">
        <v>4.0539999999999994</v>
      </c>
      <c r="O151" s="191">
        <v>25.824847663569237</v>
      </c>
      <c r="P151" s="191">
        <v>6.0252045755773915</v>
      </c>
      <c r="Q151" s="100">
        <f t="shared" si="57"/>
        <v>36.10205223914663</v>
      </c>
      <c r="V151" s="75" t="str">
        <f t="shared" si="59"/>
        <v>Botswana</v>
      </c>
      <c r="W151" s="89" t="s">
        <v>303</v>
      </c>
      <c r="X151" s="90"/>
      <c r="Y151" s="90">
        <v>72</v>
      </c>
      <c r="Z151" s="71">
        <v>2209.1970000000001</v>
      </c>
      <c r="AA151" s="71">
        <v>2250.2600000000002</v>
      </c>
      <c r="AB151" s="71">
        <v>2291.6610000000001</v>
      </c>
      <c r="AC151" s="71">
        <v>2333.201</v>
      </c>
      <c r="AD151" s="71">
        <v>2374.636</v>
      </c>
      <c r="AE151" s="71">
        <v>2415.7660000000001</v>
      </c>
      <c r="AF151" s="35"/>
      <c r="AG151" s="160" t="s">
        <v>303</v>
      </c>
      <c r="AH151" s="161">
        <f t="shared" si="58"/>
        <v>0.13237539494527895</v>
      </c>
      <c r="AI151" s="199">
        <f t="shared" si="52"/>
        <v>8.2128444862187043E-5</v>
      </c>
      <c r="AJ151" s="199">
        <f t="shared" si="53"/>
        <v>3.0352072144574678E-4</v>
      </c>
      <c r="AK151" s="161">
        <f t="shared" si="49"/>
        <v>2.2916609999999999</v>
      </c>
      <c r="AL151" s="166">
        <f t="shared" si="50"/>
        <v>3.0352072144574683E-4</v>
      </c>
      <c r="AM151" s="167">
        <f t="shared" si="51"/>
        <v>0.72404119265542743</v>
      </c>
      <c r="AN151" s="164"/>
      <c r="AO151" s="196">
        <f t="shared" si="54"/>
        <v>32.261517460144439</v>
      </c>
      <c r="AP151" s="84">
        <f t="shared" si="55"/>
        <v>2.016916203989918E-4</v>
      </c>
      <c r="AQ151" s="192">
        <f t="shared" si="56"/>
        <v>7.393246136423207E-3</v>
      </c>
    </row>
    <row r="152" spans="1:43" x14ac:dyDescent="0.3">
      <c r="A152" s="24">
        <v>146</v>
      </c>
      <c r="B152" s="25" t="s">
        <v>154</v>
      </c>
      <c r="C152" s="105">
        <v>455</v>
      </c>
      <c r="D152" s="46">
        <v>9</v>
      </c>
      <c r="E152" s="105">
        <v>4623</v>
      </c>
      <c r="F152" s="46">
        <v>1862</v>
      </c>
      <c r="G152" s="105">
        <v>19434</v>
      </c>
      <c r="H152" s="46">
        <v>5441</v>
      </c>
      <c r="I152" s="84">
        <f t="shared" si="48"/>
        <v>0.20747293664333066</v>
      </c>
      <c r="J152" s="85">
        <f t="shared" si="42"/>
        <v>0.99999999999999978</v>
      </c>
      <c r="K152" s="30">
        <v>146</v>
      </c>
      <c r="L152" s="34" t="s">
        <v>154</v>
      </c>
      <c r="M152" s="34"/>
      <c r="N152" s="191">
        <v>4.6229999999999993</v>
      </c>
      <c r="O152" s="191">
        <v>19.434000000000001</v>
      </c>
      <c r="P152" s="191">
        <v>3.4191508335477545</v>
      </c>
      <c r="Q152" s="100">
        <f t="shared" si="57"/>
        <v>35.243150833547759</v>
      </c>
      <c r="V152" s="75" t="str">
        <f t="shared" si="59"/>
        <v>Mauritius</v>
      </c>
      <c r="W152" s="89" t="s">
        <v>398</v>
      </c>
      <c r="X152" s="90">
        <v>1</v>
      </c>
      <c r="Y152" s="90">
        <v>480</v>
      </c>
      <c r="Z152" s="71">
        <v>1259.4559999999999</v>
      </c>
      <c r="AA152" s="71">
        <v>1262.1320000000001</v>
      </c>
      <c r="AB152" s="71">
        <v>1265.1379999999999</v>
      </c>
      <c r="AC152" s="71">
        <v>1268.3150000000001</v>
      </c>
      <c r="AD152" s="71">
        <v>1271.3679999999999</v>
      </c>
      <c r="AE152" s="71">
        <v>1274.114</v>
      </c>
      <c r="AF152" s="35"/>
      <c r="AG152" s="160" t="s">
        <v>398</v>
      </c>
      <c r="AH152" s="161">
        <f t="shared" si="58"/>
        <v>0.12922606116136956</v>
      </c>
      <c r="AI152" s="199">
        <f t="shared" si="52"/>
        <v>8.017453276144246E-5</v>
      </c>
      <c r="AJ152" s="199">
        <f t="shared" si="53"/>
        <v>1.6756213003949063E-4</v>
      </c>
      <c r="AK152" s="161">
        <f t="shared" si="49"/>
        <v>1.2651379999999999</v>
      </c>
      <c r="AL152" s="166">
        <f t="shared" si="50"/>
        <v>1.6756213003949066E-4</v>
      </c>
      <c r="AM152" s="167">
        <f t="shared" si="51"/>
        <v>0.39971532717696989</v>
      </c>
      <c r="AN152" s="164"/>
      <c r="AO152" s="196">
        <f t="shared" si="54"/>
        <v>39.339745612387873</v>
      </c>
      <c r="AP152" s="84">
        <f t="shared" si="55"/>
        <v>1.3577572732260943E-4</v>
      </c>
      <c r="AQ152" s="192">
        <f t="shared" si="56"/>
        <v>4.9770207084565169E-3</v>
      </c>
    </row>
    <row r="153" spans="1:43" x14ac:dyDescent="0.3">
      <c r="A153" s="24">
        <v>156</v>
      </c>
      <c r="B153" s="25" t="s">
        <v>164</v>
      </c>
      <c r="C153" s="105">
        <v>100</v>
      </c>
      <c r="D153" s="46">
        <v>0</v>
      </c>
      <c r="E153" s="105">
        <v>3261</v>
      </c>
      <c r="F153" s="46">
        <v>0</v>
      </c>
      <c r="G153" s="105">
        <v>21945</v>
      </c>
      <c r="H153" s="46">
        <v>929</v>
      </c>
      <c r="I153" s="84">
        <f t="shared" si="48"/>
        <v>2.8578985155829687E-2</v>
      </c>
      <c r="J153" s="85">
        <f t="shared" si="42"/>
        <v>0.99453856618441039</v>
      </c>
      <c r="K153" s="30">
        <v>156</v>
      </c>
      <c r="L153" s="34" t="s">
        <v>164</v>
      </c>
      <c r="M153" s="34"/>
      <c r="N153" s="191">
        <v>3.2431902643273625</v>
      </c>
      <c r="O153" s="191">
        <v>21.372972368235246</v>
      </c>
      <c r="P153" s="191">
        <v>6.8612400592942748</v>
      </c>
      <c r="Q153" s="100">
        <f t="shared" si="57"/>
        <v>32.506402691856884</v>
      </c>
      <c r="V153" s="75" t="str">
        <f t="shared" si="59"/>
        <v>Nepal</v>
      </c>
      <c r="W153" s="89" t="s">
        <v>408</v>
      </c>
      <c r="X153" s="90"/>
      <c r="Y153" s="90">
        <v>524</v>
      </c>
      <c r="Z153" s="71">
        <v>28656.281999999999</v>
      </c>
      <c r="AA153" s="71">
        <v>28982.771000000001</v>
      </c>
      <c r="AB153" s="71">
        <v>29304.998</v>
      </c>
      <c r="AC153" s="71">
        <v>29624.035</v>
      </c>
      <c r="AD153" s="71">
        <v>29942.018</v>
      </c>
      <c r="AE153" s="71">
        <v>30260.243999999999</v>
      </c>
      <c r="AF153" s="35"/>
      <c r="AG153" s="160" t="s">
        <v>408</v>
      </c>
      <c r="AH153" s="161">
        <f t="shared" si="58"/>
        <v>0.11919122675023164</v>
      </c>
      <c r="AI153" s="199">
        <f t="shared" si="52"/>
        <v>7.3948713038849743E-5</v>
      </c>
      <c r="AJ153" s="199">
        <f t="shared" si="53"/>
        <v>3.881321947236597E-3</v>
      </c>
      <c r="AK153" s="161">
        <f t="shared" si="49"/>
        <v>29.304998000000001</v>
      </c>
      <c r="AL153" s="166">
        <f t="shared" si="50"/>
        <v>3.881321947236597E-3</v>
      </c>
      <c r="AM153" s="167">
        <f t="shared" si="51"/>
        <v>9.2587977465623901</v>
      </c>
      <c r="AN153" s="164"/>
      <c r="AO153" s="196">
        <f t="shared" si="54"/>
        <v>2.9081356294484104</v>
      </c>
      <c r="AP153" s="84">
        <f t="shared" si="55"/>
        <v>2.3249255137411306E-4</v>
      </c>
      <c r="AQ153" s="192">
        <f t="shared" si="56"/>
        <v>8.5222908804714406E-3</v>
      </c>
    </row>
    <row r="154" spans="1:43" x14ac:dyDescent="0.3">
      <c r="A154" s="24">
        <v>149</v>
      </c>
      <c r="B154" s="25" t="s">
        <v>157</v>
      </c>
      <c r="G154" s="105">
        <v>5770</v>
      </c>
      <c r="H154" s="46">
        <v>83</v>
      </c>
      <c r="I154" s="84">
        <f t="shared" si="48"/>
        <v>2.5577662289051465E-3</v>
      </c>
      <c r="J154" s="85" t="str">
        <f t="shared" si="42"/>
        <v/>
      </c>
      <c r="K154" s="30">
        <v>149</v>
      </c>
      <c r="L154" s="34" t="s">
        <v>157</v>
      </c>
      <c r="M154" s="34"/>
      <c r="N154" s="191">
        <v>13.452644626645691</v>
      </c>
      <c r="O154" s="191">
        <v>14.380863047938142</v>
      </c>
      <c r="P154" s="191">
        <v>2.0852857834717553</v>
      </c>
      <c r="Q154" s="100">
        <f t="shared" si="57"/>
        <v>32.45018995951331</v>
      </c>
      <c r="R154" s="86">
        <f>650+13</f>
        <v>663</v>
      </c>
      <c r="S154" s="86">
        <f>663+14772</f>
        <v>15435</v>
      </c>
      <c r="T154" s="87" t="s">
        <v>524</v>
      </c>
      <c r="U154" s="86">
        <v>57</v>
      </c>
      <c r="V154" s="75" t="str">
        <f t="shared" si="59"/>
        <v>Montenegro</v>
      </c>
      <c r="W154" s="89" t="s">
        <v>401</v>
      </c>
      <c r="X154" s="90"/>
      <c r="Y154" s="90">
        <v>499</v>
      </c>
      <c r="Z154" s="71">
        <v>628.178</v>
      </c>
      <c r="AA154" s="71">
        <v>628.61500000000001</v>
      </c>
      <c r="AB154" s="71">
        <v>628.96</v>
      </c>
      <c r="AC154" s="71">
        <v>629.21900000000005</v>
      </c>
      <c r="AD154" s="71">
        <v>629.35500000000002</v>
      </c>
      <c r="AE154" s="71">
        <v>629.39700000000005</v>
      </c>
      <c r="AF154" s="35"/>
      <c r="AG154" s="160" t="s">
        <v>401</v>
      </c>
      <c r="AH154" s="161">
        <f t="shared" si="58"/>
        <v>0.11898511152454745</v>
      </c>
      <c r="AI154" s="199">
        <f t="shared" si="52"/>
        <v>7.382083487119737E-5</v>
      </c>
      <c r="AJ154" s="199">
        <f t="shared" si="53"/>
        <v>8.3303068368540076E-5</v>
      </c>
      <c r="AK154" s="161">
        <f t="shared" si="49"/>
        <v>0.62896000000000007</v>
      </c>
      <c r="AL154" s="166">
        <f t="shared" si="50"/>
        <v>8.3303068368540076E-5</v>
      </c>
      <c r="AM154" s="167">
        <f t="shared" si="51"/>
        <v>0.19871741436999521</v>
      </c>
      <c r="AN154" s="164"/>
      <c r="AO154" s="196">
        <f t="shared" si="54"/>
        <v>40.716090658949611</v>
      </c>
      <c r="AP154" s="84">
        <f t="shared" si="55"/>
        <v>6.9862124653331375E-5</v>
      </c>
      <c r="AQ154" s="192">
        <f t="shared" si="56"/>
        <v>2.5608792380852948E-3</v>
      </c>
    </row>
    <row r="155" spans="1:43" x14ac:dyDescent="0.3">
      <c r="A155" s="24">
        <v>61</v>
      </c>
      <c r="B155" s="25" t="s">
        <v>69</v>
      </c>
      <c r="C155" s="105">
        <v>77</v>
      </c>
      <c r="D155" s="46">
        <v>3605</v>
      </c>
      <c r="E155" s="105">
        <v>1761</v>
      </c>
      <c r="F155" s="46">
        <v>18487</v>
      </c>
      <c r="G155" s="105">
        <v>2770</v>
      </c>
      <c r="H155" s="46">
        <v>2753</v>
      </c>
      <c r="I155" s="84">
        <f t="shared" si="48"/>
        <v>0.82601480147010697</v>
      </c>
      <c r="J155" s="85">
        <f t="shared" si="42"/>
        <v>1.0000000000000002</v>
      </c>
      <c r="K155" s="30">
        <v>61</v>
      </c>
      <c r="L155" s="34" t="s">
        <v>69</v>
      </c>
      <c r="M155" s="34"/>
      <c r="N155" s="191">
        <v>1.7610000000000003</v>
      </c>
      <c r="O155" s="191">
        <v>2.7549458310796022</v>
      </c>
      <c r="P155" s="191">
        <v>0.64020767873873796</v>
      </c>
      <c r="Q155" s="100">
        <f t="shared" si="57"/>
        <v>30.078153509818343</v>
      </c>
      <c r="V155" s="75" t="str">
        <f t="shared" si="59"/>
        <v>Djibouti</v>
      </c>
      <c r="W155" s="89" t="s">
        <v>331</v>
      </c>
      <c r="X155" s="90"/>
      <c r="Y155" s="90">
        <v>262</v>
      </c>
      <c r="Z155" s="71">
        <v>927.41399999999999</v>
      </c>
      <c r="AA155" s="71">
        <v>942.33299999999997</v>
      </c>
      <c r="AB155" s="71">
        <v>956.98500000000001</v>
      </c>
      <c r="AC155" s="71">
        <v>971.40800000000002</v>
      </c>
      <c r="AD155" s="71">
        <v>985.69</v>
      </c>
      <c r="AE155" s="71">
        <v>999.899</v>
      </c>
      <c r="AF155" s="35"/>
      <c r="AG155" s="160" t="s">
        <v>331</v>
      </c>
      <c r="AH155" s="161">
        <f t="shared" si="58"/>
        <v>0.11028756547445093</v>
      </c>
      <c r="AI155" s="199">
        <f t="shared" si="52"/>
        <v>6.8424696627326836E-5</v>
      </c>
      <c r="AJ155" s="199">
        <f t="shared" si="53"/>
        <v>1.2674858000932861E-4</v>
      </c>
      <c r="AK155" s="161">
        <f t="shared" si="49"/>
        <v>0.95698500000000009</v>
      </c>
      <c r="AL155" s="166">
        <f t="shared" si="50"/>
        <v>1.2674858000932861E-4</v>
      </c>
      <c r="AM155" s="167">
        <f t="shared" si="51"/>
        <v>0.30235561051715509</v>
      </c>
      <c r="AN155" s="164"/>
      <c r="AO155" s="196">
        <f t="shared" si="54"/>
        <v>12.395807345051843</v>
      </c>
      <c r="AP155" s="84">
        <f t="shared" si="55"/>
        <v>3.2361797690478088E-5</v>
      </c>
      <c r="AQ155" s="192">
        <f t="shared" si="56"/>
        <v>1.1862601692104436E-3</v>
      </c>
    </row>
    <row r="156" spans="1:43" x14ac:dyDescent="0.3">
      <c r="A156" s="24">
        <v>221</v>
      </c>
      <c r="B156" s="25" t="s">
        <v>229</v>
      </c>
      <c r="C156" s="105">
        <v>739</v>
      </c>
      <c r="D156" s="46">
        <v>0</v>
      </c>
      <c r="E156" s="105">
        <v>12684</v>
      </c>
      <c r="F156" s="46">
        <v>56</v>
      </c>
      <c r="G156" s="105">
        <v>13445</v>
      </c>
      <c r="H156" s="46">
        <v>998</v>
      </c>
      <c r="I156" s="84">
        <f t="shared" si="48"/>
        <v>3.5678158633317983E-2</v>
      </c>
      <c r="J156" s="85">
        <f t="shared" si="42"/>
        <v>0.99954870845515564</v>
      </c>
      <c r="K156" s="30">
        <v>221</v>
      </c>
      <c r="L156" s="34" t="s">
        <v>229</v>
      </c>
      <c r="M156" s="34"/>
      <c r="N156" s="191">
        <v>12.678275818045195</v>
      </c>
      <c r="O156" s="191">
        <v>13.410764247799065</v>
      </c>
      <c r="P156" s="191">
        <v>1.6598432704701955</v>
      </c>
      <c r="Q156" s="100">
        <f>0.001*SUM(C156:D156,F156,H156)+SUM(N156:P156)+IF(S155&gt;0,U155*R155/S155)</f>
        <v>29.541883336314452</v>
      </c>
      <c r="V156" s="75" t="str">
        <f t="shared" si="59"/>
        <v>Suriname</v>
      </c>
      <c r="W156" s="89" t="s">
        <v>458</v>
      </c>
      <c r="X156" s="90"/>
      <c r="Y156" s="90">
        <v>740</v>
      </c>
      <c r="Z156" s="71">
        <v>553.20799999999997</v>
      </c>
      <c r="AA156" s="71">
        <v>558.36800000000005</v>
      </c>
      <c r="AB156" s="71">
        <v>563.40200000000004</v>
      </c>
      <c r="AC156" s="71">
        <v>568.30100000000004</v>
      </c>
      <c r="AD156" s="71">
        <v>573.08500000000004</v>
      </c>
      <c r="AE156" s="71">
        <v>577.75199999999995</v>
      </c>
      <c r="AF156" s="35"/>
      <c r="AG156" s="160" t="s">
        <v>458</v>
      </c>
      <c r="AH156" s="161">
        <f>Q157*0.0036667</f>
        <v>0.10713980413362161</v>
      </c>
      <c r="AI156" s="199">
        <f t="shared" si="52"/>
        <v>6.6471760102933524E-5</v>
      </c>
      <c r="AJ156" s="199">
        <f t="shared" si="53"/>
        <v>7.4620190989843895E-5</v>
      </c>
      <c r="AK156" s="161">
        <f t="shared" si="49"/>
        <v>0.56340200000000007</v>
      </c>
      <c r="AL156" s="166">
        <f t="shared" si="50"/>
        <v>7.4620190989843895E-5</v>
      </c>
      <c r="AM156" s="167">
        <f t="shared" si="51"/>
        <v>0.17800462460392402</v>
      </c>
      <c r="AN156" s="164"/>
      <c r="AO156" s="196">
        <f t="shared" si="54"/>
        <v>38.606366986231656</v>
      </c>
      <c r="AP156" s="84">
        <f t="shared" si="55"/>
        <v>5.933760444517366E-5</v>
      </c>
      <c r="AQ156" s="192">
        <f t="shared" si="56"/>
        <v>2.1750904372776886E-3</v>
      </c>
    </row>
    <row r="157" spans="1:43" x14ac:dyDescent="0.3">
      <c r="A157" s="24">
        <v>36</v>
      </c>
      <c r="B157" s="25" t="s">
        <v>44</v>
      </c>
      <c r="C157" s="105">
        <v>162</v>
      </c>
      <c r="D157" s="46">
        <v>0</v>
      </c>
      <c r="E157" s="105">
        <v>2954</v>
      </c>
      <c r="F157" s="46">
        <v>0</v>
      </c>
      <c r="G157" s="105">
        <v>19731</v>
      </c>
      <c r="H157" s="46">
        <v>501</v>
      </c>
      <c r="I157" s="84">
        <f t="shared" si="48"/>
        <v>1.7145977770399196E-2</v>
      </c>
      <c r="J157" s="85">
        <f t="shared" si="42"/>
        <v>0.99963104986489082</v>
      </c>
      <c r="K157" s="30">
        <v>36</v>
      </c>
      <c r="L157" s="34" t="s">
        <v>44</v>
      </c>
      <c r="M157" s="34"/>
      <c r="N157" s="191">
        <v>2.9529101213008877</v>
      </c>
      <c r="O157" s="191">
        <v>19.49111753558627</v>
      </c>
      <c r="P157" s="191">
        <v>6.1126532915464757</v>
      </c>
      <c r="Q157" s="100">
        <f>0.001*SUM(C157:D157,F157,H157)+SUM(N157:P157)+IF(S157&gt;0,U157*R157/S157)</f>
        <v>29.219680948433634</v>
      </c>
      <c r="V157" s="75" t="str">
        <f t="shared" si="59"/>
        <v>Cambodia</v>
      </c>
      <c r="W157" s="89" t="s">
        <v>310</v>
      </c>
      <c r="X157" s="90"/>
      <c r="Y157" s="90">
        <v>116</v>
      </c>
      <c r="Z157" s="71">
        <v>15517.635</v>
      </c>
      <c r="AA157" s="71">
        <v>15762.37</v>
      </c>
      <c r="AB157" s="71">
        <v>16005.373</v>
      </c>
      <c r="AC157" s="71">
        <v>16245.728999999999</v>
      </c>
      <c r="AD157" s="71">
        <v>16482.646000000001</v>
      </c>
      <c r="AE157" s="71">
        <v>16715.508000000002</v>
      </c>
      <c r="AF157" s="35"/>
      <c r="AG157" s="160" t="s">
        <v>310</v>
      </c>
      <c r="AH157" s="161">
        <f>Q157*0.0036667</f>
        <v>0.10713980413362161</v>
      </c>
      <c r="AI157" s="199">
        <f t="shared" si="52"/>
        <v>6.6471760102933524E-5</v>
      </c>
      <c r="AJ157" s="199">
        <f t="shared" si="53"/>
        <v>2.1198433625079262E-3</v>
      </c>
      <c r="AK157" s="161">
        <f t="shared" si="49"/>
        <v>16.005372999999999</v>
      </c>
      <c r="AL157" s="166">
        <f t="shared" si="50"/>
        <v>2.1198433625079262E-3</v>
      </c>
      <c r="AM157" s="167">
        <f t="shared" si="51"/>
        <v>5.0568340412543451</v>
      </c>
      <c r="AN157" s="164"/>
      <c r="AO157" s="196">
        <f t="shared" si="54"/>
        <v>4.7137728536772121</v>
      </c>
      <c r="AP157" s="84">
        <f t="shared" si="55"/>
        <v>2.0581979477186609E-4</v>
      </c>
      <c r="AQ157" s="192">
        <f t="shared" si="56"/>
        <v>7.5445692760378203E-3</v>
      </c>
    </row>
    <row r="158" spans="1:43" x14ac:dyDescent="0.3">
      <c r="A158" s="24">
        <v>24</v>
      </c>
      <c r="B158" s="25" t="s">
        <v>32</v>
      </c>
      <c r="C158" s="105">
        <v>34</v>
      </c>
      <c r="D158" s="46">
        <v>0</v>
      </c>
      <c r="E158" s="105">
        <v>2887</v>
      </c>
      <c r="F158" s="46">
        <v>196</v>
      </c>
      <c r="G158" s="105">
        <v>18977</v>
      </c>
      <c r="H158" s="46">
        <v>1143</v>
      </c>
      <c r="I158" s="84">
        <f t="shared" si="48"/>
        <v>4.7311248305662884E-2</v>
      </c>
      <c r="J158" s="85">
        <f t="shared" si="42"/>
        <v>0.98488660846674791</v>
      </c>
      <c r="K158" s="30">
        <v>24</v>
      </c>
      <c r="L158" s="34" t="s">
        <v>32</v>
      </c>
      <c r="M158" s="34"/>
      <c r="N158" s="191">
        <v>2.8433676386435014</v>
      </c>
      <c r="O158" s="191">
        <v>18.46321206445057</v>
      </c>
      <c r="P158" s="191">
        <v>5.6223579534468833</v>
      </c>
      <c r="Q158" s="100">
        <f>0.001*SUM(C158:D158,F158,H158)+SUM(N158:P158)+IF(S158&gt;0,U158*R158/S158)</f>
        <v>28.301937656540957</v>
      </c>
      <c r="V158" s="75" t="str">
        <f t="shared" si="59"/>
        <v>Benin</v>
      </c>
      <c r="W158" s="89" t="s">
        <v>298</v>
      </c>
      <c r="X158" s="90"/>
      <c r="Y158" s="90">
        <v>204</v>
      </c>
      <c r="Z158" s="71">
        <v>10575.951999999999</v>
      </c>
      <c r="AA158" s="71">
        <v>10872.298000000001</v>
      </c>
      <c r="AB158" s="71">
        <v>11175.691999999999</v>
      </c>
      <c r="AC158" s="71">
        <v>11485.674000000001</v>
      </c>
      <c r="AD158" s="71">
        <v>11801.594999999999</v>
      </c>
      <c r="AE158" s="71">
        <v>12122.985000000001</v>
      </c>
      <c r="AF158" s="35"/>
      <c r="AG158" s="160" t="s">
        <v>298</v>
      </c>
      <c r="AH158" s="161">
        <f>Q158*0.0036667</f>
        <v>0.10377471480523873</v>
      </c>
      <c r="AI158" s="199">
        <f t="shared" si="52"/>
        <v>6.438398878050105E-5</v>
      </c>
      <c r="AJ158" s="199">
        <f t="shared" si="53"/>
        <v>1.4801727212251116E-3</v>
      </c>
      <c r="AK158" s="161">
        <f t="shared" si="49"/>
        <v>11.175692</v>
      </c>
      <c r="AL158" s="166">
        <f t="shared" si="50"/>
        <v>1.4801727212251118E-3</v>
      </c>
      <c r="AM158" s="167">
        <f t="shared" si="51"/>
        <v>3.5309155081967702</v>
      </c>
      <c r="AN158" s="164"/>
      <c r="AO158" s="196">
        <f t="shared" si="54"/>
        <v>6.2989162788618032</v>
      </c>
      <c r="AP158" s="84">
        <f t="shared" si="55"/>
        <v>1.9204055408720994E-4</v>
      </c>
      <c r="AQ158" s="192">
        <f t="shared" si="56"/>
        <v>7.0394748266345624E-3</v>
      </c>
    </row>
    <row r="159" spans="1:43" x14ac:dyDescent="0.3">
      <c r="A159" s="24">
        <v>64</v>
      </c>
      <c r="B159" s="25" t="s">
        <v>72</v>
      </c>
      <c r="C159" s="105">
        <v>23267</v>
      </c>
      <c r="D159" s="46">
        <v>1223</v>
      </c>
      <c r="E159" s="105">
        <v>68792</v>
      </c>
      <c r="F159" s="46">
        <v>3563</v>
      </c>
      <c r="I159" s="84">
        <f t="shared" si="48"/>
        <v>0.17060563932556233</v>
      </c>
      <c r="J159" s="85" t="str">
        <f t="shared" si="42"/>
        <v/>
      </c>
      <c r="K159" s="30">
        <v>64</v>
      </c>
      <c r="L159" s="34"/>
      <c r="M159" s="34"/>
      <c r="Q159" s="100">
        <f>0.001*SUM(C159:D159,F159,H159)+SUM(N159:P159)+IF(S159&gt;0,U159*R159/S159)</f>
        <v>28.053000000000001</v>
      </c>
      <c r="T159" s="87">
        <v>1971</v>
      </c>
      <c r="V159" s="75" t="s">
        <v>613</v>
      </c>
      <c r="W159" s="89"/>
      <c r="X159" s="90"/>
      <c r="Y159" s="90"/>
      <c r="Z159" s="71"/>
      <c r="AA159" s="71"/>
      <c r="AB159" s="71"/>
      <c r="AC159" s="71"/>
      <c r="AD159" s="71"/>
      <c r="AE159" s="71"/>
      <c r="AF159" s="35"/>
      <c r="AG159" s="160" t="s">
        <v>597</v>
      </c>
      <c r="AH159" s="161">
        <f>Q159*0.0036667</f>
        <v>0.10286193510000001</v>
      </c>
      <c r="AI159" s="199">
        <f t="shared" si="52"/>
        <v>6.3817681290170156E-5</v>
      </c>
      <c r="AJ159" s="199">
        <f t="shared" si="53"/>
        <v>0</v>
      </c>
      <c r="AK159" s="161">
        <f t="shared" si="49"/>
        <v>0</v>
      </c>
      <c r="AL159" s="166">
        <f t="shared" si="50"/>
        <v>0</v>
      </c>
      <c r="AM159" s="167">
        <f t="shared" si="51"/>
        <v>0</v>
      </c>
      <c r="AN159" s="164"/>
      <c r="AO159" s="196" t="e">
        <f t="shared" si="54"/>
        <v>#DIV/0!</v>
      </c>
      <c r="AP159" s="84">
        <f t="shared" si="55"/>
        <v>0</v>
      </c>
      <c r="AQ159" s="192">
        <f t="shared" si="56"/>
        <v>0</v>
      </c>
    </row>
    <row r="160" spans="1:43" x14ac:dyDescent="0.3">
      <c r="A160" s="24">
        <v>239</v>
      </c>
      <c r="B160" s="25" t="s">
        <v>247</v>
      </c>
      <c r="C160" s="105">
        <v>523</v>
      </c>
      <c r="D160" s="46">
        <v>20</v>
      </c>
      <c r="E160" s="105">
        <v>6692</v>
      </c>
      <c r="F160" s="46">
        <v>19</v>
      </c>
      <c r="G160" s="105">
        <v>14688</v>
      </c>
      <c r="H160" s="46">
        <v>999</v>
      </c>
      <c r="I160" s="84">
        <f t="shared" si="48"/>
        <v>3.846995730878941E-2</v>
      </c>
      <c r="J160" s="85">
        <f t="shared" si="42"/>
        <v>0.99909917510239554</v>
      </c>
      <c r="K160" s="30">
        <v>239</v>
      </c>
      <c r="L160" s="34" t="s">
        <v>247</v>
      </c>
      <c r="M160" s="34"/>
      <c r="N160" s="191">
        <v>6.6859716797852311</v>
      </c>
      <c r="O160" s="191">
        <v>14.182997372490819</v>
      </c>
      <c r="P160" s="191">
        <v>4.5521248364229958</v>
      </c>
      <c r="Q160" s="100">
        <f>0.001*SUM(C160:D160,F160,H160)+SUM(N160:P160)+IF(S159&gt;0,U159*R159/S159)</f>
        <v>26.982093888699048</v>
      </c>
      <c r="R160" s="86">
        <v>172662</v>
      </c>
      <c r="S160" s="86">
        <f>1717+15715+23839+6629+4194+72300+3110+3893+6040+5719+572818+2008+9007+172662+30490</f>
        <v>930141</v>
      </c>
      <c r="T160" s="87" t="s">
        <v>507</v>
      </c>
      <c r="U160" s="86">
        <v>5232.8940000000002</v>
      </c>
      <c r="V160" s="75" t="str">
        <f t="shared" ref="V160:V166" si="60">W160</f>
        <v>Uganda</v>
      </c>
      <c r="W160" s="89" t="s">
        <v>475</v>
      </c>
      <c r="X160" s="90"/>
      <c r="Y160" s="90">
        <v>800</v>
      </c>
      <c r="Z160" s="71">
        <v>40144.870000000003</v>
      </c>
      <c r="AA160" s="71">
        <v>41487.964999999997</v>
      </c>
      <c r="AB160" s="71">
        <v>42862.957999999999</v>
      </c>
      <c r="AC160" s="71">
        <v>44270.563000000002</v>
      </c>
      <c r="AD160" s="71">
        <v>45711.874000000003</v>
      </c>
      <c r="AE160" s="71">
        <v>47187.703000000001</v>
      </c>
      <c r="AF160" s="35"/>
      <c r="AG160" s="160" t="s">
        <v>475</v>
      </c>
      <c r="AH160" s="161">
        <f>Q161*0.0036667</f>
        <v>9.371797733275461E-2</v>
      </c>
      <c r="AI160" s="199">
        <f t="shared" si="52"/>
        <v>5.8144579943656186E-5</v>
      </c>
      <c r="AJ160" s="199">
        <f t="shared" si="53"/>
        <v>5.6770159004576786E-3</v>
      </c>
      <c r="AK160" s="161">
        <f t="shared" si="49"/>
        <v>42.862957999999999</v>
      </c>
      <c r="AL160" s="166">
        <f t="shared" si="50"/>
        <v>5.6770159004576786E-3</v>
      </c>
      <c r="AM160" s="167">
        <f t="shared" si="51"/>
        <v>13.542381369259891</v>
      </c>
      <c r="AN160" s="164"/>
      <c r="AO160" s="196">
        <f t="shared" si="54"/>
        <v>1.3322179128586351</v>
      </c>
      <c r="AP160" s="84">
        <f t="shared" si="55"/>
        <v>1.5577942542011582E-4</v>
      </c>
      <c r="AQ160" s="192">
        <f t="shared" si="56"/>
        <v>5.7102800445707333E-3</v>
      </c>
    </row>
    <row r="161" spans="1:43" x14ac:dyDescent="0.3">
      <c r="A161" s="24">
        <v>68</v>
      </c>
      <c r="B161" s="25" t="s">
        <v>76</v>
      </c>
      <c r="C161" s="105">
        <v>62</v>
      </c>
      <c r="D161" s="46">
        <v>0</v>
      </c>
      <c r="E161" s="105">
        <v>470</v>
      </c>
      <c r="F161" s="46">
        <v>0</v>
      </c>
      <c r="G161" s="105">
        <v>19429</v>
      </c>
      <c r="H161" s="46">
        <v>410</v>
      </c>
      <c r="I161" s="84">
        <f t="shared" si="48"/>
        <v>1.6041180601478661E-2</v>
      </c>
      <c r="J161" s="85">
        <f t="shared" si="42"/>
        <v>1.0000000000000004</v>
      </c>
      <c r="K161" s="30">
        <v>68</v>
      </c>
      <c r="L161" s="34" t="s">
        <v>76</v>
      </c>
      <c r="M161" s="34"/>
      <c r="N161" s="191">
        <v>0.4700000000000002</v>
      </c>
      <c r="O161" s="191">
        <v>19.428999999999998</v>
      </c>
      <c r="P161" s="191">
        <v>5.1882160069693759</v>
      </c>
      <c r="Q161" s="100">
        <f t="shared" ref="Q161:Q172" si="61">0.001*SUM(C161:D161,F161,H161)+SUM(N161:P161)+IF(S161&gt;0,U161*R161/S161)</f>
        <v>25.559216006969375</v>
      </c>
      <c r="V161" s="75" t="str">
        <f t="shared" si="60"/>
        <v>Equatorial Guinea</v>
      </c>
      <c r="W161" s="89" t="s">
        <v>337</v>
      </c>
      <c r="X161" s="90"/>
      <c r="Y161" s="90">
        <v>226</v>
      </c>
      <c r="Z161" s="71">
        <v>1175.3889999999999</v>
      </c>
      <c r="AA161" s="71">
        <v>1221.49</v>
      </c>
      <c r="AB161" s="71">
        <v>1267.6890000000001</v>
      </c>
      <c r="AC161" s="71">
        <v>1313.894</v>
      </c>
      <c r="AD161" s="71">
        <v>1360.104</v>
      </c>
      <c r="AE161" s="71">
        <v>1406.28</v>
      </c>
      <c r="AF161" s="35"/>
      <c r="AG161" s="160" t="s">
        <v>337</v>
      </c>
      <c r="AH161" s="161">
        <f t="shared" ref="AH161:AH172" si="62">Q161*0.0036667</f>
        <v>9.371797733275461E-2</v>
      </c>
      <c r="AI161" s="199">
        <f t="shared" si="52"/>
        <v>5.8144579943656186E-5</v>
      </c>
      <c r="AJ161" s="199">
        <f t="shared" si="53"/>
        <v>1.6789999910494499E-4</v>
      </c>
      <c r="AK161" s="161">
        <f t="shared" si="49"/>
        <v>1.2676890000000001</v>
      </c>
      <c r="AL161" s="166">
        <f t="shared" si="50"/>
        <v>1.6789999910494499E-4</v>
      </c>
      <c r="AM161" s="167">
        <f t="shared" si="51"/>
        <v>0.40052130549682791</v>
      </c>
      <c r="AN161" s="164"/>
      <c r="AO161" s="196">
        <f t="shared" si="54"/>
        <v>50.496173937389507</v>
      </c>
      <c r="AP161" s="84">
        <f t="shared" si="55"/>
        <v>1.7463202304312384E-4</v>
      </c>
      <c r="AQ161" s="192">
        <f t="shared" si="56"/>
        <v>6.4013444242515373E-3</v>
      </c>
    </row>
    <row r="162" spans="1:43" x14ac:dyDescent="0.3">
      <c r="A162" s="24">
        <v>102</v>
      </c>
      <c r="B162" s="25" t="s">
        <v>110</v>
      </c>
      <c r="C162" s="105">
        <v>1055</v>
      </c>
      <c r="D162" s="46">
        <v>0</v>
      </c>
      <c r="E162" s="105">
        <v>11247</v>
      </c>
      <c r="F162" s="46">
        <v>193</v>
      </c>
      <c r="G162" s="105">
        <v>10491</v>
      </c>
      <c r="H162" s="46">
        <v>241</v>
      </c>
      <c r="I162" s="84">
        <f t="shared" si="48"/>
        <v>1.7426411847244118E-2</v>
      </c>
      <c r="J162" s="85">
        <f t="shared" si="42"/>
        <v>1</v>
      </c>
      <c r="K162" s="30">
        <v>102</v>
      </c>
      <c r="L162" s="34" t="s">
        <v>110</v>
      </c>
      <c r="M162" s="34"/>
      <c r="N162" s="191">
        <v>11.247</v>
      </c>
      <c r="O162" s="191">
        <v>10.491000000000001</v>
      </c>
      <c r="P162" s="191">
        <v>1.6777252988362332</v>
      </c>
      <c r="Q162" s="100">
        <f t="shared" si="61"/>
        <v>24.904725298836233</v>
      </c>
      <c r="V162" s="75" t="str">
        <f t="shared" si="60"/>
        <v>Guyana</v>
      </c>
      <c r="W162" s="89" t="s">
        <v>358</v>
      </c>
      <c r="X162" s="90"/>
      <c r="Y162" s="90">
        <v>328</v>
      </c>
      <c r="Z162" s="71">
        <v>768.51400000000001</v>
      </c>
      <c r="AA162" s="71">
        <v>773.303</v>
      </c>
      <c r="AB162" s="71">
        <v>777.85900000000004</v>
      </c>
      <c r="AC162" s="71">
        <v>782.22500000000002</v>
      </c>
      <c r="AD162" s="71">
        <v>786.50800000000004</v>
      </c>
      <c r="AE162" s="71">
        <v>790.78200000000004</v>
      </c>
      <c r="AF162" s="35"/>
      <c r="AG162" s="160" t="s">
        <v>358</v>
      </c>
      <c r="AH162" s="161">
        <f t="shared" si="62"/>
        <v>9.1318156253242813E-2</v>
      </c>
      <c r="AI162" s="199">
        <f t="shared" si="52"/>
        <v>5.665568109437024E-5</v>
      </c>
      <c r="AJ162" s="199">
        <f t="shared" si="53"/>
        <v>1.0302410559985406E-4</v>
      </c>
      <c r="AK162" s="161">
        <f t="shared" si="49"/>
        <v>0.77785900000000008</v>
      </c>
      <c r="AL162" s="166">
        <f t="shared" si="50"/>
        <v>1.0302410559985406E-4</v>
      </c>
      <c r="AM162" s="167">
        <f t="shared" si="51"/>
        <v>0.2457614621350008</v>
      </c>
      <c r="AN162" s="164"/>
      <c r="AO162" s="196">
        <f t="shared" si="54"/>
        <v>26.816155272540037</v>
      </c>
      <c r="AP162" s="84">
        <f t="shared" si="55"/>
        <v>5.6904954801416583E-5</v>
      </c>
      <c r="AQ162" s="192">
        <f t="shared" si="56"/>
        <v>2.0859187724142723E-3</v>
      </c>
    </row>
    <row r="163" spans="1:43" x14ac:dyDescent="0.3">
      <c r="A163" s="24">
        <v>137</v>
      </c>
      <c r="B163" s="25" t="s">
        <v>145</v>
      </c>
      <c r="C163" s="105">
        <v>749</v>
      </c>
      <c r="D163" s="46">
        <v>33</v>
      </c>
      <c r="E163" s="105">
        <v>7728</v>
      </c>
      <c r="F163" s="46">
        <v>681</v>
      </c>
      <c r="G163" s="105">
        <v>11912</v>
      </c>
      <c r="H163" s="46">
        <v>918</v>
      </c>
      <c r="I163" s="84">
        <f t="shared" si="48"/>
        <v>6.6723553652110856E-2</v>
      </c>
      <c r="J163" s="85">
        <f t="shared" ref="J163:J226" si="63">IF(E163*N163&gt;0,1000*N163/E163,"")</f>
        <v>0.99881006577292286</v>
      </c>
      <c r="K163" s="30">
        <v>137</v>
      </c>
      <c r="L163" s="34" t="s">
        <v>145</v>
      </c>
      <c r="M163" s="34"/>
      <c r="N163" s="191">
        <v>7.7188041882931477</v>
      </c>
      <c r="O163" s="191">
        <v>11.828255931466307</v>
      </c>
      <c r="P163" s="191">
        <v>2.5310687885877501</v>
      </c>
      <c r="Q163" s="100">
        <f t="shared" si="61"/>
        <v>24.459128908347203</v>
      </c>
      <c r="V163" s="75" t="str">
        <f t="shared" si="60"/>
        <v>Madagascar</v>
      </c>
      <c r="W163" s="89" t="s">
        <v>390</v>
      </c>
      <c r="X163" s="90"/>
      <c r="Y163" s="90">
        <v>450</v>
      </c>
      <c r="Z163" s="71">
        <v>24234.088</v>
      </c>
      <c r="AA163" s="71">
        <v>24894.550999999999</v>
      </c>
      <c r="AB163" s="71">
        <v>25570.895</v>
      </c>
      <c r="AC163" s="71">
        <v>26262.81</v>
      </c>
      <c r="AD163" s="71">
        <v>26969.642</v>
      </c>
      <c r="AE163" s="71">
        <v>27690.797999999999</v>
      </c>
      <c r="AF163" s="35"/>
      <c r="AG163" s="160" t="s">
        <v>390</v>
      </c>
      <c r="AH163" s="161">
        <f t="shared" si="62"/>
        <v>8.9684287968236701E-2</v>
      </c>
      <c r="AI163" s="199">
        <f t="shared" si="52"/>
        <v>5.5641995269956488E-5</v>
      </c>
      <c r="AJ163" s="199">
        <f t="shared" si="53"/>
        <v>3.3867559374678191E-3</v>
      </c>
      <c r="AK163" s="161">
        <f t="shared" si="49"/>
        <v>25.570895</v>
      </c>
      <c r="AL163" s="166">
        <f t="shared" si="50"/>
        <v>3.3867559374678191E-3</v>
      </c>
      <c r="AM163" s="167">
        <f t="shared" si="51"/>
        <v>8.0790227320125894</v>
      </c>
      <c r="AN163" s="164"/>
      <c r="AO163" s="196">
        <f t="shared" si="54"/>
        <v>1.2624500888105668</v>
      </c>
      <c r="AP163" s="84">
        <f t="shared" si="55"/>
        <v>8.8066925762064061E-5</v>
      </c>
      <c r="AQ163" s="192">
        <f t="shared" si="56"/>
        <v>3.2281978663715677E-3</v>
      </c>
    </row>
    <row r="164" spans="1:43" x14ac:dyDescent="0.3">
      <c r="A164" s="24">
        <v>13</v>
      </c>
      <c r="B164" s="25" t="s">
        <v>21</v>
      </c>
      <c r="E164" s="105">
        <v>515</v>
      </c>
      <c r="F164" s="46">
        <v>0</v>
      </c>
      <c r="G164" s="105">
        <v>13841</v>
      </c>
      <c r="H164" s="46">
        <v>1618</v>
      </c>
      <c r="I164" s="84">
        <f t="shared" si="48"/>
        <v>7.3956322288340842E-2</v>
      </c>
      <c r="J164" s="85">
        <f t="shared" si="63"/>
        <v>10.997660172059181</v>
      </c>
      <c r="K164" s="30">
        <v>13</v>
      </c>
      <c r="L164" s="34" t="s">
        <v>21</v>
      </c>
      <c r="M164" s="34"/>
      <c r="N164" s="191">
        <v>5.6637949886104781</v>
      </c>
      <c r="O164" s="191">
        <v>13.840999999999999</v>
      </c>
      <c r="P164" s="191">
        <v>0.75498300164359988</v>
      </c>
      <c r="Q164" s="100">
        <f t="shared" si="61"/>
        <v>21.877777990254074</v>
      </c>
      <c r="V164" s="75" t="str">
        <f t="shared" si="60"/>
        <v>Aruba</v>
      </c>
      <c r="W164" s="89" t="s">
        <v>287</v>
      </c>
      <c r="X164" s="90"/>
      <c r="Y164" s="90">
        <v>533</v>
      </c>
      <c r="Z164" s="71">
        <v>104.34099999999999</v>
      </c>
      <c r="AA164" s="71">
        <v>104.822</v>
      </c>
      <c r="AB164" s="71">
        <v>105.264</v>
      </c>
      <c r="AC164" s="71">
        <v>105.67</v>
      </c>
      <c r="AD164" s="71">
        <v>106.053</v>
      </c>
      <c r="AE164" s="71">
        <v>106.438</v>
      </c>
      <c r="AF164" s="35"/>
      <c r="AG164" s="160" t="s">
        <v>287</v>
      </c>
      <c r="AH164" s="161">
        <f t="shared" si="62"/>
        <v>8.0219248556864617E-2</v>
      </c>
      <c r="AI164" s="199">
        <f t="shared" si="52"/>
        <v>4.9769688201587491E-5</v>
      </c>
      <c r="AJ164" s="199">
        <f t="shared" si="53"/>
        <v>1.3941767662086621E-5</v>
      </c>
      <c r="AK164" s="161">
        <f t="shared" si="49"/>
        <v>0.105264</v>
      </c>
      <c r="AL164" s="166">
        <f t="shared" si="50"/>
        <v>1.3941767662086623E-5</v>
      </c>
      <c r="AM164" s="167">
        <f t="shared" si="51"/>
        <v>3.3257742791661118E-2</v>
      </c>
      <c r="AN164" s="164"/>
      <c r="AO164" s="196">
        <f t="shared" si="54"/>
        <v>110.20616874799197</v>
      </c>
      <c r="AP164" s="84">
        <f t="shared" si="55"/>
        <v>3.1647431159503462E-5</v>
      </c>
      <c r="AQ164" s="192">
        <f t="shared" si="56"/>
        <v>1.1600742147088625E-3</v>
      </c>
    </row>
    <row r="165" spans="1:43" x14ac:dyDescent="0.3">
      <c r="A165" s="24">
        <v>100</v>
      </c>
      <c r="B165" s="25" t="s">
        <v>108</v>
      </c>
      <c r="C165" s="105">
        <v>45</v>
      </c>
      <c r="D165" s="46">
        <v>1</v>
      </c>
      <c r="E165" s="105">
        <v>6918</v>
      </c>
      <c r="F165" s="46">
        <v>113</v>
      </c>
      <c r="G165" s="105">
        <v>12117</v>
      </c>
      <c r="H165" s="46">
        <v>442</v>
      </c>
      <c r="I165" s="84">
        <f t="shared" si="48"/>
        <v>2.5687349382619861E-2</v>
      </c>
      <c r="J165" s="85">
        <f t="shared" si="63"/>
        <v>1</v>
      </c>
      <c r="K165" s="30">
        <v>100</v>
      </c>
      <c r="L165" s="34" t="s">
        <v>108</v>
      </c>
      <c r="M165" s="34"/>
      <c r="N165" s="191">
        <v>6.9180000000000001</v>
      </c>
      <c r="O165" s="191">
        <v>11.955676804701904</v>
      </c>
      <c r="P165" s="191">
        <v>2.1702189655168524</v>
      </c>
      <c r="Q165" s="100">
        <f t="shared" si="61"/>
        <v>21.644895770218756</v>
      </c>
      <c r="V165" s="75" t="str">
        <f t="shared" si="60"/>
        <v>Guinea</v>
      </c>
      <c r="W165" s="89" t="s">
        <v>356</v>
      </c>
      <c r="X165" s="90"/>
      <c r="Y165" s="90">
        <v>324</v>
      </c>
      <c r="Z165" s="71">
        <v>12091.532999999999</v>
      </c>
      <c r="AA165" s="71">
        <v>12395.924000000001</v>
      </c>
      <c r="AB165" s="71">
        <v>12717.175999999999</v>
      </c>
      <c r="AC165" s="71">
        <v>13052.608</v>
      </c>
      <c r="AD165" s="71">
        <v>13398.18</v>
      </c>
      <c r="AE165" s="71">
        <v>13750.825999999999</v>
      </c>
      <c r="AF165" s="35"/>
      <c r="AG165" s="160" t="s">
        <v>356</v>
      </c>
      <c r="AH165" s="161">
        <f t="shared" si="62"/>
        <v>7.9365339320661116E-2</v>
      </c>
      <c r="AI165" s="199">
        <f t="shared" si="52"/>
        <v>4.9239905173164105E-5</v>
      </c>
      <c r="AJ165" s="199">
        <f t="shared" si="53"/>
        <v>1.6843356998581102E-3</v>
      </c>
      <c r="AK165" s="161">
        <f t="shared" si="49"/>
        <v>12.717176</v>
      </c>
      <c r="AL165" s="166">
        <f t="shared" si="50"/>
        <v>1.6843356998581102E-3</v>
      </c>
      <c r="AM165" s="167">
        <f t="shared" si="51"/>
        <v>4.0179412566906612</v>
      </c>
      <c r="AN165" s="164"/>
      <c r="AO165" s="196">
        <f t="shared" si="54"/>
        <v>2.1367489262450099</v>
      </c>
      <c r="AP165" s="84">
        <f t="shared" si="55"/>
        <v>7.4130489229865912E-5</v>
      </c>
      <c r="AQ165" s="192">
        <f t="shared" si="56"/>
        <v>2.7173412162868811E-3</v>
      </c>
    </row>
    <row r="166" spans="1:43" x14ac:dyDescent="0.3">
      <c r="A166" s="24">
        <v>20</v>
      </c>
      <c r="B166" s="25" t="s">
        <v>28</v>
      </c>
      <c r="C166" s="105">
        <v>295</v>
      </c>
      <c r="D166" s="46">
        <v>7</v>
      </c>
      <c r="E166" s="105">
        <v>4437</v>
      </c>
      <c r="F166" s="46">
        <v>4370</v>
      </c>
      <c r="G166" s="105">
        <v>8394</v>
      </c>
      <c r="H166" s="46">
        <v>2993</v>
      </c>
      <c r="I166" s="84">
        <f t="shared" si="48"/>
        <v>0.34395103443572683</v>
      </c>
      <c r="J166" s="85">
        <f t="shared" si="63"/>
        <v>0.99622529583989095</v>
      </c>
      <c r="K166" s="30">
        <v>20</v>
      </c>
      <c r="L166" s="34" t="s">
        <v>28</v>
      </c>
      <c r="M166" s="34"/>
      <c r="N166" s="191">
        <v>4.4202516376415959</v>
      </c>
      <c r="O166" s="191">
        <v>8.264634933096854</v>
      </c>
      <c r="P166" s="191">
        <v>1.077582057436913</v>
      </c>
      <c r="Q166" s="100">
        <f t="shared" si="61"/>
        <v>21.427468628175362</v>
      </c>
      <c r="V166" s="75" t="str">
        <f t="shared" si="60"/>
        <v>Barbados</v>
      </c>
      <c r="W166" s="89" t="s">
        <v>294</v>
      </c>
      <c r="X166" s="90"/>
      <c r="Y166" s="90">
        <v>52</v>
      </c>
      <c r="Z166" s="71">
        <v>284.21699999999998</v>
      </c>
      <c r="AA166" s="71">
        <v>284.99599999999998</v>
      </c>
      <c r="AB166" s="71">
        <v>285.71899999999999</v>
      </c>
      <c r="AC166" s="71">
        <v>286.38799999999998</v>
      </c>
      <c r="AD166" s="71">
        <v>287.01</v>
      </c>
      <c r="AE166" s="71">
        <v>287.56799999999998</v>
      </c>
      <c r="AF166" s="35"/>
      <c r="AG166" s="160" t="s">
        <v>294</v>
      </c>
      <c r="AH166" s="161">
        <f t="shared" si="62"/>
        <v>7.8568099218930598E-2</v>
      </c>
      <c r="AI166" s="199">
        <f t="shared" si="52"/>
        <v>4.8745280852957422E-5</v>
      </c>
      <c r="AJ166" s="199">
        <f t="shared" si="53"/>
        <v>3.7842262451015803E-5</v>
      </c>
      <c r="AK166" s="161">
        <f t="shared" si="49"/>
        <v>0.285719</v>
      </c>
      <c r="AL166" s="166">
        <f t="shared" si="50"/>
        <v>3.7842262451015803E-5</v>
      </c>
      <c r="AM166" s="167">
        <f t="shared" si="51"/>
        <v>9.0271783446293344E-2</v>
      </c>
      <c r="AN166" s="164"/>
      <c r="AO166" s="196">
        <f t="shared" si="54"/>
        <v>61.460177097123747</v>
      </c>
      <c r="AP166" s="84">
        <f t="shared" si="55"/>
        <v>4.7905526646628132E-5</v>
      </c>
      <c r="AQ166" s="192">
        <f t="shared" si="56"/>
        <v>1.7560340340013099E-3</v>
      </c>
    </row>
    <row r="167" spans="1:43" x14ac:dyDescent="0.3">
      <c r="A167" s="24">
        <v>190</v>
      </c>
      <c r="B167" s="25" t="s">
        <v>198</v>
      </c>
      <c r="C167" s="105">
        <v>21280</v>
      </c>
      <c r="D167" s="46">
        <v>25</v>
      </c>
      <c r="E167" s="105">
        <v>13230</v>
      </c>
      <c r="F167" s="46">
        <v>20</v>
      </c>
      <c r="I167" s="84">
        <f t="shared" si="48"/>
        <v>2.1101992966002345E-3</v>
      </c>
      <c r="J167" s="85" t="str">
        <f t="shared" si="63"/>
        <v/>
      </c>
      <c r="K167" s="30">
        <v>190</v>
      </c>
      <c r="L167" s="34"/>
      <c r="M167" s="34"/>
      <c r="Q167" s="100">
        <f t="shared" si="61"/>
        <v>21.324999999999999</v>
      </c>
      <c r="V167" s="64" t="s">
        <v>198</v>
      </c>
      <c r="W167" s="89"/>
      <c r="X167" s="90"/>
      <c r="Y167" s="90"/>
      <c r="Z167" s="71"/>
      <c r="AA167" s="71"/>
      <c r="AB167" s="71"/>
      <c r="AC167" s="71"/>
      <c r="AD167" s="71"/>
      <c r="AE167" s="71"/>
      <c r="AF167" s="35"/>
      <c r="AG167" s="160" t="str">
        <f>B167</f>
        <v>RHODESIA-NYASALAND</v>
      </c>
      <c r="AH167" s="161">
        <f t="shared" si="62"/>
        <v>7.8192377500000007E-2</v>
      </c>
      <c r="AI167" s="199">
        <f t="shared" si="52"/>
        <v>4.8512175293654103E-5</v>
      </c>
      <c r="AJ167" s="199">
        <f t="shared" si="53"/>
        <v>0</v>
      </c>
      <c r="AK167" s="161">
        <f t="shared" si="49"/>
        <v>0</v>
      </c>
      <c r="AL167" s="166">
        <f t="shared" si="50"/>
        <v>0</v>
      </c>
      <c r="AM167" s="167">
        <f t="shared" si="51"/>
        <v>0</v>
      </c>
      <c r="AN167" s="164"/>
      <c r="AO167" s="196" t="e">
        <f t="shared" si="54"/>
        <v>#DIV/0!</v>
      </c>
      <c r="AP167" s="84">
        <f t="shared" si="55"/>
        <v>0</v>
      </c>
      <c r="AQ167" s="192">
        <f t="shared" si="56"/>
        <v>0</v>
      </c>
    </row>
    <row r="168" spans="1:43" x14ac:dyDescent="0.3">
      <c r="A168" s="24">
        <v>47</v>
      </c>
      <c r="B168" s="25" t="s">
        <v>55</v>
      </c>
      <c r="E168" s="105">
        <v>6188</v>
      </c>
      <c r="F168" s="46">
        <v>197</v>
      </c>
      <c r="G168" s="105">
        <v>10413</v>
      </c>
      <c r="H168" s="46">
        <v>511</v>
      </c>
      <c r="I168" s="84">
        <f t="shared" si="48"/>
        <v>3.5454431647226552E-2</v>
      </c>
      <c r="J168" s="85">
        <f t="shared" si="63"/>
        <v>0.99861924108177036</v>
      </c>
      <c r="K168" s="30">
        <v>47</v>
      </c>
      <c r="L168" s="34" t="s">
        <v>55</v>
      </c>
      <c r="M168" s="34"/>
      <c r="N168" s="191">
        <v>6.1794558638139954</v>
      </c>
      <c r="O168" s="191">
        <v>10.349224915061219</v>
      </c>
      <c r="P168" s="191">
        <v>2.7326140907940291</v>
      </c>
      <c r="Q168" s="100">
        <f t="shared" si="61"/>
        <v>19.969294869669241</v>
      </c>
      <c r="V168" s="75" t="str">
        <f>W168</f>
        <v>Congo</v>
      </c>
      <c r="W168" s="89" t="s">
        <v>319</v>
      </c>
      <c r="X168" s="90"/>
      <c r="Y168" s="90">
        <v>178</v>
      </c>
      <c r="Z168" s="71">
        <v>4995.6480000000001</v>
      </c>
      <c r="AA168" s="71">
        <v>5125.8209999999999</v>
      </c>
      <c r="AB168" s="71">
        <v>5260.75</v>
      </c>
      <c r="AC168" s="71">
        <v>5399.8950000000004</v>
      </c>
      <c r="AD168" s="71">
        <v>5542.1970000000001</v>
      </c>
      <c r="AE168" s="71">
        <v>5686.9170000000004</v>
      </c>
      <c r="AF168" s="35"/>
      <c r="AG168" s="160" t="s">
        <v>319</v>
      </c>
      <c r="AH168" s="161">
        <f t="shared" si="62"/>
        <v>7.3221413498616217E-2</v>
      </c>
      <c r="AI168" s="199">
        <f t="shared" si="52"/>
        <v>4.5428085965208062E-5</v>
      </c>
      <c r="AJ168" s="199">
        <f t="shared" si="53"/>
        <v>6.9676389105793239E-4</v>
      </c>
      <c r="AK168" s="161">
        <f t="shared" si="49"/>
        <v>5.2607499999999998</v>
      </c>
      <c r="AL168" s="166">
        <f t="shared" si="50"/>
        <v>6.967638910579325E-4</v>
      </c>
      <c r="AM168" s="167">
        <f t="shared" si="51"/>
        <v>1.6621130718121222</v>
      </c>
      <c r="AN168" s="164"/>
      <c r="AO168" s="196">
        <f t="shared" si="54"/>
        <v>6.4911645238888411</v>
      </c>
      <c r="AP168" s="84">
        <f t="shared" si="55"/>
        <v>9.3158603760949064E-5</v>
      </c>
      <c r="AQ168" s="192">
        <f t="shared" si="56"/>
        <v>3.4148393769048223E-3</v>
      </c>
    </row>
    <row r="169" spans="1:43" x14ac:dyDescent="0.3">
      <c r="A169" s="24">
        <v>103</v>
      </c>
      <c r="B169" s="25" t="s">
        <v>111</v>
      </c>
      <c r="C169" s="105">
        <v>498</v>
      </c>
      <c r="D169" s="46">
        <v>0</v>
      </c>
      <c r="E169" s="105">
        <v>4773</v>
      </c>
      <c r="F169" s="46">
        <v>335</v>
      </c>
      <c r="G169" s="105">
        <v>11287</v>
      </c>
      <c r="H169" s="46">
        <v>578</v>
      </c>
      <c r="I169" s="84">
        <f t="shared" si="48"/>
        <v>4.621247832249592E-2</v>
      </c>
      <c r="J169" s="85">
        <f t="shared" si="63"/>
        <v>0.99300559996199989</v>
      </c>
      <c r="K169" s="30">
        <v>103</v>
      </c>
      <c r="L169" s="34" t="s">
        <v>111</v>
      </c>
      <c r="M169" s="34"/>
      <c r="N169" s="191">
        <v>4.7396157286186256</v>
      </c>
      <c r="O169" s="191">
        <v>11.166009268054131</v>
      </c>
      <c r="P169" s="191">
        <v>2.439943643264431</v>
      </c>
      <c r="Q169" s="100">
        <f t="shared" si="61"/>
        <v>19.756568639937189</v>
      </c>
      <c r="V169" s="75" t="str">
        <f>W169</f>
        <v>Haiti</v>
      </c>
      <c r="W169" s="89" t="s">
        <v>359</v>
      </c>
      <c r="X169" s="90"/>
      <c r="Y169" s="90">
        <v>332</v>
      </c>
      <c r="Z169" s="71">
        <v>10711.061</v>
      </c>
      <c r="AA169" s="71">
        <v>10847.334000000001</v>
      </c>
      <c r="AB169" s="71">
        <v>10981.228999999999</v>
      </c>
      <c r="AC169" s="71">
        <v>11112.945</v>
      </c>
      <c r="AD169" s="71">
        <v>11242.856</v>
      </c>
      <c r="AE169" s="71">
        <v>11371.184999999999</v>
      </c>
      <c r="AF169" s="35"/>
      <c r="AG169" s="160" t="s">
        <v>359</v>
      </c>
      <c r="AH169" s="161">
        <f t="shared" si="62"/>
        <v>7.244141023205769E-2</v>
      </c>
      <c r="AI169" s="199">
        <f t="shared" si="52"/>
        <v>4.4944155735603391E-5</v>
      </c>
      <c r="AJ169" s="199">
        <f t="shared" si="53"/>
        <v>1.4544169266051813E-3</v>
      </c>
      <c r="AK169" s="161">
        <f t="shared" si="49"/>
        <v>10.981228999999999</v>
      </c>
      <c r="AL169" s="166">
        <f t="shared" si="50"/>
        <v>1.4544169266051813E-3</v>
      </c>
      <c r="AM169" s="167">
        <f t="shared" si="51"/>
        <v>3.4694756955685699</v>
      </c>
      <c r="AN169" s="164"/>
      <c r="AO169" s="196">
        <f t="shared" si="54"/>
        <v>2.7929064736311058</v>
      </c>
      <c r="AP169" s="84">
        <f t="shared" si="55"/>
        <v>8.3668123950748631E-5</v>
      </c>
      <c r="AQ169" s="192">
        <f t="shared" si="56"/>
        <v>3.0669545562525633E-3</v>
      </c>
    </row>
    <row r="170" spans="1:43" x14ac:dyDescent="0.3">
      <c r="A170" s="24">
        <v>175</v>
      </c>
      <c r="B170" s="25" t="s">
        <v>183</v>
      </c>
      <c r="C170" s="105">
        <v>19632</v>
      </c>
      <c r="D170" s="46">
        <v>0</v>
      </c>
      <c r="E170" s="105">
        <v>18096</v>
      </c>
      <c r="F170" s="46">
        <v>83</v>
      </c>
      <c r="I170" s="84">
        <f t="shared" si="48"/>
        <v>4.2099923915800159E-3</v>
      </c>
      <c r="J170" s="85" t="str">
        <f t="shared" si="63"/>
        <v/>
      </c>
      <c r="K170" s="30">
        <v>175</v>
      </c>
      <c r="L170" s="34"/>
      <c r="M170" s="34"/>
      <c r="Q170" s="100">
        <f t="shared" si="61"/>
        <v>19.715</v>
      </c>
      <c r="T170" s="87">
        <v>1969</v>
      </c>
      <c r="V170" s="88" t="s">
        <v>614</v>
      </c>
      <c r="W170" s="89"/>
      <c r="X170" s="90"/>
      <c r="Y170" s="90"/>
      <c r="Z170" s="71"/>
      <c r="AA170" s="71"/>
      <c r="AB170" s="71"/>
      <c r="AC170" s="71"/>
      <c r="AD170" s="71"/>
      <c r="AE170" s="71"/>
      <c r="AF170" s="35"/>
      <c r="AG170" s="160" t="s">
        <v>614</v>
      </c>
      <c r="AH170" s="161">
        <f t="shared" si="62"/>
        <v>7.2288990499999997E-2</v>
      </c>
      <c r="AI170" s="199">
        <f t="shared" si="52"/>
        <v>4.484959136761503E-5</v>
      </c>
      <c r="AJ170" s="199">
        <f t="shared" si="53"/>
        <v>0</v>
      </c>
      <c r="AK170" s="161">
        <f t="shared" si="49"/>
        <v>0</v>
      </c>
      <c r="AL170" s="166">
        <f t="shared" si="50"/>
        <v>0</v>
      </c>
      <c r="AM170" s="167">
        <f t="shared" si="51"/>
        <v>0</v>
      </c>
      <c r="AN170" s="164"/>
      <c r="AO170" s="196" t="e">
        <f t="shared" si="54"/>
        <v>#DIV/0!</v>
      </c>
      <c r="AP170" s="84">
        <f t="shared" si="55"/>
        <v>0</v>
      </c>
      <c r="AQ170" s="192">
        <f t="shared" si="56"/>
        <v>0</v>
      </c>
    </row>
    <row r="171" spans="1:43" x14ac:dyDescent="0.3">
      <c r="A171" s="24">
        <v>154</v>
      </c>
      <c r="B171" s="25" t="s">
        <v>162</v>
      </c>
      <c r="G171" s="105">
        <v>14259</v>
      </c>
      <c r="H171" s="46">
        <v>613</v>
      </c>
      <c r="I171" s="84">
        <f t="shared" si="48"/>
        <v>3.3934456789290704E-2</v>
      </c>
      <c r="J171" s="85" t="str">
        <f t="shared" si="63"/>
        <v/>
      </c>
      <c r="K171" s="30">
        <v>154</v>
      </c>
      <c r="L171" s="34" t="s">
        <v>162</v>
      </c>
      <c r="M171" s="34"/>
      <c r="N171" s="191">
        <v>0</v>
      </c>
      <c r="O171" s="191">
        <v>14.180881417985278</v>
      </c>
      <c r="P171" s="191">
        <v>3.2703535219255695</v>
      </c>
      <c r="Q171" s="100">
        <f t="shared" si="61"/>
        <v>18.064234939910847</v>
      </c>
      <c r="V171" s="75" t="str">
        <f>W171</f>
        <v>Namibia</v>
      </c>
      <c r="W171" s="89" t="s">
        <v>406</v>
      </c>
      <c r="X171" s="90"/>
      <c r="Y171" s="90">
        <v>516</v>
      </c>
      <c r="Z171" s="71">
        <v>2425.5610000000001</v>
      </c>
      <c r="AA171" s="71">
        <v>2479.7130000000002</v>
      </c>
      <c r="AB171" s="71">
        <v>2533.7939999999999</v>
      </c>
      <c r="AC171" s="71">
        <v>2587.8009999999999</v>
      </c>
      <c r="AD171" s="71">
        <v>2641.9960000000001</v>
      </c>
      <c r="AE171" s="71">
        <v>2696.5369999999998</v>
      </c>
      <c r="AF171" s="35"/>
      <c r="AG171" s="160" t="s">
        <v>406</v>
      </c>
      <c r="AH171" s="161">
        <f t="shared" si="62"/>
        <v>6.6236130254171105E-2</v>
      </c>
      <c r="AI171" s="199">
        <f t="shared" si="52"/>
        <v>4.1094271134851404E-5</v>
      </c>
      <c r="AJ171" s="199">
        <f t="shared" si="53"/>
        <v>3.355902041684632E-4</v>
      </c>
      <c r="AK171" s="161">
        <f t="shared" si="49"/>
        <v>2.5337939999999999</v>
      </c>
      <c r="AL171" s="166">
        <f t="shared" si="50"/>
        <v>3.355902041684632E-4</v>
      </c>
      <c r="AM171" s="167">
        <f t="shared" si="51"/>
        <v>0.8005421524837949</v>
      </c>
      <c r="AN171" s="164"/>
      <c r="AO171" s="196">
        <f t="shared" si="54"/>
        <v>16.130129640694925</v>
      </c>
      <c r="AP171" s="84">
        <f t="shared" si="55"/>
        <v>1.1149665835940041E-4</v>
      </c>
      <c r="AQ171" s="192">
        <f t="shared" si="56"/>
        <v>4.0870425702814964E-3</v>
      </c>
    </row>
    <row r="172" spans="1:43" x14ac:dyDescent="0.3">
      <c r="A172" s="24">
        <v>145</v>
      </c>
      <c r="B172" s="25" t="s">
        <v>153</v>
      </c>
      <c r="E172" s="105">
        <v>5678</v>
      </c>
      <c r="F172" s="46">
        <v>216</v>
      </c>
      <c r="G172" s="105">
        <v>10632</v>
      </c>
      <c r="H172" s="46">
        <v>467</v>
      </c>
      <c r="I172" s="84">
        <f t="shared" si="48"/>
        <v>3.7816199363305616E-2</v>
      </c>
      <c r="J172" s="85">
        <f t="shared" si="63"/>
        <v>0.99242691088411394</v>
      </c>
      <c r="K172" s="30">
        <v>145</v>
      </c>
      <c r="L172" s="34" t="s">
        <v>153</v>
      </c>
      <c r="M172" s="34"/>
      <c r="N172" s="191">
        <v>5.6349999999999989</v>
      </c>
      <c r="O172" s="191">
        <v>9.6389999999999993</v>
      </c>
      <c r="P172" s="191">
        <v>2.1040429260307678</v>
      </c>
      <c r="Q172" s="100">
        <f t="shared" si="61"/>
        <v>18.061042926030765</v>
      </c>
      <c r="V172" s="75" t="str">
        <f>W172</f>
        <v>Mauritania</v>
      </c>
      <c r="W172" s="89" t="s">
        <v>397</v>
      </c>
      <c r="X172" s="90"/>
      <c r="Y172" s="90">
        <v>478</v>
      </c>
      <c r="Z172" s="71">
        <v>4182.3410000000003</v>
      </c>
      <c r="AA172" s="71">
        <v>4301.018</v>
      </c>
      <c r="AB172" s="71">
        <v>4420.1840000000002</v>
      </c>
      <c r="AC172" s="71">
        <v>4540.0680000000002</v>
      </c>
      <c r="AD172" s="71">
        <v>4661.1490000000003</v>
      </c>
      <c r="AE172" s="71">
        <v>4783.7669999999998</v>
      </c>
      <c r="AF172" s="35"/>
      <c r="AG172" s="160" t="s">
        <v>397</v>
      </c>
      <c r="AH172" s="161">
        <f t="shared" si="62"/>
        <v>6.6224426096877009E-2</v>
      </c>
      <c r="AI172" s="199">
        <f t="shared" si="52"/>
        <v>4.1087009632535331E-5</v>
      </c>
      <c r="AJ172" s="199">
        <f t="shared" si="53"/>
        <v>5.854345108648036E-4</v>
      </c>
      <c r="AK172" s="161">
        <f t="shared" si="49"/>
        <v>4.4201839999999999</v>
      </c>
      <c r="AL172" s="166">
        <f t="shared" si="50"/>
        <v>5.8543451086480371E-4</v>
      </c>
      <c r="AM172" s="167">
        <f t="shared" si="51"/>
        <v>1.3965395820395938</v>
      </c>
      <c r="AN172" s="164"/>
      <c r="AO172" s="196">
        <f t="shared" si="54"/>
        <v>5.9728856422244077</v>
      </c>
      <c r="AP172" s="84">
        <f t="shared" si="55"/>
        <v>7.2024000158036155E-5</v>
      </c>
      <c r="AQ172" s="192">
        <f t="shared" si="56"/>
        <v>2.6401253549590054E-3</v>
      </c>
    </row>
    <row r="173" spans="1:43" x14ac:dyDescent="0.3">
      <c r="A173" s="24">
        <v>231</v>
      </c>
      <c r="B173" s="25" t="s">
        <v>239</v>
      </c>
      <c r="C173" s="105">
        <v>91</v>
      </c>
      <c r="D173" s="46">
        <v>0</v>
      </c>
      <c r="E173" s="105">
        <v>3539</v>
      </c>
      <c r="F173" s="46">
        <v>3</v>
      </c>
      <c r="G173" s="105">
        <v>10301</v>
      </c>
      <c r="H173" s="46">
        <v>783</v>
      </c>
      <c r="I173" s="84">
        <f t="shared" si="48"/>
        <v>4.3932438275541628E-2</v>
      </c>
      <c r="J173" s="85">
        <f t="shared" si="63"/>
        <v>1.0913852018923749</v>
      </c>
      <c r="K173" s="30">
        <v>231</v>
      </c>
      <c r="L173" s="34" t="s">
        <v>239</v>
      </c>
      <c r="M173" s="34"/>
      <c r="N173" s="191">
        <v>3.862412229497115</v>
      </c>
      <c r="O173" s="191">
        <v>10.863594597526259</v>
      </c>
      <c r="P173" s="191">
        <v>2.2881012209810407</v>
      </c>
      <c r="Q173" s="100">
        <f>0.001*SUM(C173:D173,F173,H173)+SUM(N173:P173)+IF(S172&gt;0,U172*R172/S172)</f>
        <v>17.891108048004416</v>
      </c>
      <c r="V173" s="75" t="str">
        <f>W173</f>
        <v>Togo</v>
      </c>
      <c r="W173" s="89" t="s">
        <v>467</v>
      </c>
      <c r="X173" s="90"/>
      <c r="Y173" s="90">
        <v>768</v>
      </c>
      <c r="Z173" s="71">
        <v>7416.8019999999997</v>
      </c>
      <c r="AA173" s="71">
        <v>7606.3739999999998</v>
      </c>
      <c r="AB173" s="71">
        <v>7797.6940000000004</v>
      </c>
      <c r="AC173" s="71">
        <v>7990.9260000000004</v>
      </c>
      <c r="AD173" s="71">
        <v>8186.384</v>
      </c>
      <c r="AE173" s="71">
        <v>8384.2909999999993</v>
      </c>
      <c r="AF173" s="35"/>
      <c r="AG173" s="160" t="s">
        <v>467</v>
      </c>
      <c r="AH173" s="161">
        <f>Q175*0.0036667</f>
        <v>6.4627619028025413E-2</v>
      </c>
      <c r="AI173" s="199">
        <f t="shared" si="52"/>
        <v>4.0096317356497618E-5</v>
      </c>
      <c r="AJ173" s="199">
        <f t="shared" si="53"/>
        <v>1.0327712992860513E-3</v>
      </c>
      <c r="AK173" s="161">
        <f t="shared" si="49"/>
        <v>7.7976940000000008</v>
      </c>
      <c r="AL173" s="166">
        <f t="shared" si="50"/>
        <v>1.0327712992860513E-3</v>
      </c>
      <c r="AM173" s="167">
        <f t="shared" si="51"/>
        <v>2.463650454287118</v>
      </c>
      <c r="AN173" s="164"/>
      <c r="AO173" s="196">
        <f t="shared" si="54"/>
        <v>3.7337123338306526</v>
      </c>
      <c r="AP173" s="84">
        <f t="shared" si="55"/>
        <v>7.9425458943675075E-5</v>
      </c>
      <c r="AQ173" s="192">
        <f t="shared" si="56"/>
        <v>2.9114346263237278E-3</v>
      </c>
    </row>
    <row r="174" spans="1:43" x14ac:dyDescent="0.3">
      <c r="A174" s="24">
        <v>76</v>
      </c>
      <c r="B174" s="25" t="s">
        <v>84</v>
      </c>
      <c r="C174" s="105">
        <v>17509</v>
      </c>
      <c r="D174" s="46">
        <v>192</v>
      </c>
      <c r="I174" s="84">
        <f t="shared" si="48"/>
        <v>1.0846844811027625E-2</v>
      </c>
      <c r="J174" s="85" t="str">
        <f t="shared" si="63"/>
        <v/>
      </c>
      <c r="K174" s="30">
        <v>76</v>
      </c>
      <c r="L174" s="34"/>
      <c r="M174" s="34"/>
      <c r="Q174" s="100">
        <f t="shared" ref="Q174:Q180" si="64">0.001*SUM(C174:D174,F174,H174)+SUM(N174:P174)+IF(S174&gt;0,U174*R174/S174)</f>
        <v>17.701000000000001</v>
      </c>
      <c r="T174" s="87">
        <v>1956</v>
      </c>
      <c r="V174" s="75" t="s">
        <v>612</v>
      </c>
      <c r="W174" s="89"/>
      <c r="X174" s="90"/>
      <c r="Y174" s="90"/>
      <c r="Z174" s="71"/>
      <c r="AA174" s="71"/>
      <c r="AB174" s="71"/>
      <c r="AC174" s="71"/>
      <c r="AD174" s="71"/>
      <c r="AE174" s="71"/>
      <c r="AF174" s="35"/>
      <c r="AG174" s="160" t="s">
        <v>601</v>
      </c>
      <c r="AH174" s="161">
        <f t="shared" ref="AH174:AH180" si="65">Q174*0.0036667</f>
        <v>6.490425670000001E-2</v>
      </c>
      <c r="AI174" s="199">
        <f t="shared" si="52"/>
        <v>4.0267949114793498E-5</v>
      </c>
      <c r="AJ174" s="199">
        <f t="shared" si="53"/>
        <v>0</v>
      </c>
      <c r="AK174" s="161">
        <f t="shared" si="49"/>
        <v>0</v>
      </c>
      <c r="AL174" s="166">
        <f t="shared" si="50"/>
        <v>0</v>
      </c>
      <c r="AM174" s="167">
        <f t="shared" si="51"/>
        <v>0</v>
      </c>
      <c r="AN174" s="164"/>
      <c r="AO174" s="196" t="e">
        <f t="shared" si="54"/>
        <v>#DIV/0!</v>
      </c>
      <c r="AP174" s="84">
        <f t="shared" si="55"/>
        <v>0</v>
      </c>
      <c r="AQ174" s="192">
        <f t="shared" si="56"/>
        <v>0</v>
      </c>
    </row>
    <row r="175" spans="1:43" x14ac:dyDescent="0.3">
      <c r="A175" s="24">
        <v>77</v>
      </c>
      <c r="B175" s="25" t="s">
        <v>85</v>
      </c>
      <c r="C175" s="105">
        <v>394</v>
      </c>
      <c r="D175" s="46">
        <v>89</v>
      </c>
      <c r="E175" s="105">
        <v>4513</v>
      </c>
      <c r="F175" s="46">
        <v>2385</v>
      </c>
      <c r="G175" s="105">
        <v>6465</v>
      </c>
      <c r="H175" s="46">
        <v>2826</v>
      </c>
      <c r="I175" s="84">
        <f t="shared" si="48"/>
        <v>0.30069976725543252</v>
      </c>
      <c r="J175" s="85">
        <f t="shared" si="63"/>
        <v>0.99664201868811719</v>
      </c>
      <c r="K175" s="30">
        <v>77</v>
      </c>
      <c r="L175" s="34" t="s">
        <v>85</v>
      </c>
      <c r="M175" s="34"/>
      <c r="N175" s="191">
        <v>4.4978454303394733</v>
      </c>
      <c r="O175" s="191">
        <v>6.3804302565379416</v>
      </c>
      <c r="P175" s="191">
        <v>1.0532783611836205</v>
      </c>
      <c r="Q175" s="100">
        <f t="shared" si="64"/>
        <v>17.625554048061037</v>
      </c>
      <c r="V175" s="75" t="str">
        <f>W175</f>
        <v>Fiji</v>
      </c>
      <c r="W175" s="89" t="s">
        <v>343</v>
      </c>
      <c r="X175" s="90"/>
      <c r="Y175" s="90">
        <v>242</v>
      </c>
      <c r="Z175" s="71">
        <v>892.149</v>
      </c>
      <c r="AA175" s="71">
        <v>898.76</v>
      </c>
      <c r="AB175" s="71">
        <v>905.50199999999995</v>
      </c>
      <c r="AC175" s="71">
        <v>912.24099999999999</v>
      </c>
      <c r="AD175" s="71">
        <v>918.75699999999995</v>
      </c>
      <c r="AE175" s="71">
        <v>924.91499999999996</v>
      </c>
      <c r="AF175" s="35"/>
      <c r="AG175" s="160" t="s">
        <v>343</v>
      </c>
      <c r="AH175" s="161">
        <f t="shared" si="65"/>
        <v>6.4627619028025413E-2</v>
      </c>
      <c r="AI175" s="199">
        <f t="shared" si="52"/>
        <v>4.0096317356497618E-5</v>
      </c>
      <c r="AJ175" s="199">
        <f t="shared" si="53"/>
        <v>1.1992987632575961E-4</v>
      </c>
      <c r="AK175" s="161">
        <f t="shared" si="49"/>
        <v>0.90550199999999992</v>
      </c>
      <c r="AL175" s="166">
        <f t="shared" si="50"/>
        <v>1.1992987632575962E-4</v>
      </c>
      <c r="AM175" s="167">
        <f t="shared" si="51"/>
        <v>0.28608976110859102</v>
      </c>
      <c r="AN175" s="164"/>
      <c r="AO175" s="196">
        <f t="shared" si="54"/>
        <v>18.794389082711326</v>
      </c>
      <c r="AP175" s="84">
        <f t="shared" si="55"/>
        <v>4.6426967491575785E-5</v>
      </c>
      <c r="AQ175" s="192">
        <f t="shared" si="56"/>
        <v>1.7018356903173272E-3</v>
      </c>
    </row>
    <row r="176" spans="1:43" x14ac:dyDescent="0.3">
      <c r="A176" s="24">
        <v>129</v>
      </c>
      <c r="B176" s="25" t="s">
        <v>137</v>
      </c>
      <c r="G176" s="105">
        <v>13279</v>
      </c>
      <c r="H176" s="46">
        <v>0</v>
      </c>
      <c r="I176" s="84">
        <f t="shared" si="48"/>
        <v>0</v>
      </c>
      <c r="J176" s="85" t="str">
        <f t="shared" si="63"/>
        <v/>
      </c>
      <c r="K176" s="30">
        <v>129</v>
      </c>
      <c r="L176" s="34" t="s">
        <v>137</v>
      </c>
      <c r="M176" s="34"/>
      <c r="N176" s="191">
        <v>0</v>
      </c>
      <c r="O176" s="191">
        <v>13.279000000000003</v>
      </c>
      <c r="P176" s="191">
        <v>2.1207604561334761</v>
      </c>
      <c r="Q176" s="100">
        <f t="shared" si="64"/>
        <v>15.39976045613348</v>
      </c>
      <c r="V176" s="75" t="str">
        <f>W176</f>
        <v>Lesotho</v>
      </c>
      <c r="W176" s="89" t="s">
        <v>382</v>
      </c>
      <c r="X176" s="90"/>
      <c r="Y176" s="90">
        <v>426</v>
      </c>
      <c r="Z176" s="71">
        <v>2174.645</v>
      </c>
      <c r="AA176" s="71">
        <v>2203.8209999999999</v>
      </c>
      <c r="AB176" s="71">
        <v>2233.3389999999999</v>
      </c>
      <c r="AC176" s="71">
        <v>2263.0100000000002</v>
      </c>
      <c r="AD176" s="71">
        <v>2292.6819999999998</v>
      </c>
      <c r="AE176" s="71">
        <v>2322.2170000000001</v>
      </c>
      <c r="AF176" s="35"/>
      <c r="AG176" s="160" t="s">
        <v>382</v>
      </c>
      <c r="AH176" s="161">
        <f t="shared" si="65"/>
        <v>5.6466301664504635E-2</v>
      </c>
      <c r="AI176" s="199">
        <f t="shared" si="52"/>
        <v>3.5032866528873625E-5</v>
      </c>
      <c r="AJ176" s="199">
        <f t="shared" si="53"/>
        <v>2.9579622139265917E-4</v>
      </c>
      <c r="AK176" s="161">
        <f t="shared" si="49"/>
        <v>2.233339</v>
      </c>
      <c r="AL176" s="166">
        <f t="shared" si="50"/>
        <v>2.9579622139265917E-4</v>
      </c>
      <c r="AM176" s="167">
        <f t="shared" si="51"/>
        <v>0.7056145883548568</v>
      </c>
      <c r="AN176" s="164"/>
      <c r="AO176" s="196">
        <f t="shared" si="54"/>
        <v>11.60622781181692</v>
      </c>
      <c r="AP176" s="84">
        <f t="shared" si="55"/>
        <v>7.0712864578949323E-5</v>
      </c>
      <c r="AQ176" s="192">
        <f t="shared" si="56"/>
        <v>2.5920641215015387E-3</v>
      </c>
    </row>
    <row r="177" spans="1:43" x14ac:dyDescent="0.3">
      <c r="A177" s="24">
        <v>130</v>
      </c>
      <c r="B177" s="25" t="s">
        <v>138</v>
      </c>
      <c r="C177" s="105">
        <v>180</v>
      </c>
      <c r="D177" s="46">
        <v>18</v>
      </c>
      <c r="E177" s="105">
        <v>8394</v>
      </c>
      <c r="F177" s="46">
        <v>1041</v>
      </c>
      <c r="G177" s="105">
        <v>3764</v>
      </c>
      <c r="H177" s="46">
        <v>371</v>
      </c>
      <c r="I177" s="84">
        <f t="shared" si="48"/>
        <v>9.8589765644791161E-2</v>
      </c>
      <c r="J177" s="85">
        <f t="shared" si="63"/>
        <v>0.99789124556925357</v>
      </c>
      <c r="K177" s="30">
        <v>130</v>
      </c>
      <c r="L177" s="34" t="s">
        <v>138</v>
      </c>
      <c r="M177" s="34"/>
      <c r="N177" s="191">
        <v>8.3762991153083153</v>
      </c>
      <c r="O177" s="191">
        <v>3.7104739849758239</v>
      </c>
      <c r="P177" s="191">
        <v>0.80777502038128257</v>
      </c>
      <c r="Q177" s="100">
        <f t="shared" si="64"/>
        <v>14.504548120665421</v>
      </c>
      <c r="V177" s="75" t="str">
        <f>W177</f>
        <v>Liberia</v>
      </c>
      <c r="W177" s="89" t="s">
        <v>383</v>
      </c>
      <c r="X177" s="90"/>
      <c r="Y177" s="90">
        <v>430</v>
      </c>
      <c r="Z177" s="71">
        <v>4499.6210000000001</v>
      </c>
      <c r="AA177" s="71">
        <v>4613.8230000000003</v>
      </c>
      <c r="AB177" s="71">
        <v>4731.9059999999999</v>
      </c>
      <c r="AC177" s="71">
        <v>4853.5159999999996</v>
      </c>
      <c r="AD177" s="71">
        <v>4977.72</v>
      </c>
      <c r="AE177" s="71">
        <v>5103.8530000000001</v>
      </c>
      <c r="AF177" s="35"/>
      <c r="AG177" s="160" t="s">
        <v>383</v>
      </c>
      <c r="AH177" s="161">
        <f t="shared" si="65"/>
        <v>5.3183826594043901E-2</v>
      </c>
      <c r="AI177" s="199">
        <f t="shared" si="52"/>
        <v>3.2996350808204555E-5</v>
      </c>
      <c r="AJ177" s="199">
        <f t="shared" si="53"/>
        <v>6.2672075971684205E-4</v>
      </c>
      <c r="AK177" s="161">
        <f t="shared" si="49"/>
        <v>4.7319060000000004</v>
      </c>
      <c r="AL177" s="166">
        <f t="shared" si="50"/>
        <v>6.2672075971684205E-4</v>
      </c>
      <c r="AM177" s="167">
        <f t="shared" si="51"/>
        <v>1.4950269100767402</v>
      </c>
      <c r="AN177" s="164"/>
      <c r="AO177" s="196">
        <f t="shared" si="54"/>
        <v>2.2014456410250256</v>
      </c>
      <c r="AP177" s="84">
        <f t="shared" si="55"/>
        <v>2.8418212996772961E-5</v>
      </c>
      <c r="AQ177" s="192">
        <f t="shared" si="56"/>
        <v>1.0417033837440165E-3</v>
      </c>
    </row>
    <row r="178" spans="1:43" x14ac:dyDescent="0.3">
      <c r="A178" s="24">
        <v>135</v>
      </c>
      <c r="B178" s="25" t="s">
        <v>143</v>
      </c>
      <c r="C178" s="105">
        <v>35</v>
      </c>
      <c r="D178" s="46">
        <v>0</v>
      </c>
      <c r="E178" s="105">
        <v>3143</v>
      </c>
      <c r="F178" s="46">
        <v>0</v>
      </c>
      <c r="G178" s="105">
        <v>9813</v>
      </c>
      <c r="H178" s="46">
        <v>56</v>
      </c>
      <c r="I178" s="84">
        <f t="shared" si="48"/>
        <v>3.9342629692303227E-3</v>
      </c>
      <c r="J178" s="85">
        <f t="shared" si="63"/>
        <v>1.0000000000000002</v>
      </c>
      <c r="K178" s="30">
        <v>135</v>
      </c>
      <c r="L178" s="34" t="s">
        <v>143</v>
      </c>
      <c r="M178" s="34"/>
      <c r="N178" s="191">
        <v>3.1430000000000002</v>
      </c>
      <c r="O178" s="191">
        <v>9.8129999999999988</v>
      </c>
      <c r="P178" s="191">
        <v>1.1869239745724298</v>
      </c>
      <c r="Q178" s="100">
        <f t="shared" si="64"/>
        <v>14.233923974572429</v>
      </c>
      <c r="V178" s="75" t="s">
        <v>388</v>
      </c>
      <c r="W178" s="89" t="s">
        <v>565</v>
      </c>
      <c r="X178" s="90">
        <v>6</v>
      </c>
      <c r="Y178" s="90">
        <v>446</v>
      </c>
      <c r="Z178" s="71">
        <v>600.94200000000001</v>
      </c>
      <c r="AA178" s="71">
        <v>612.16700000000003</v>
      </c>
      <c r="AB178" s="71">
        <v>622.56700000000001</v>
      </c>
      <c r="AC178" s="71">
        <v>632.41800000000001</v>
      </c>
      <c r="AD178" s="71">
        <v>642.09</v>
      </c>
      <c r="AE178" s="71">
        <v>651.875</v>
      </c>
      <c r="AF178" s="35"/>
      <c r="AG178" s="160" t="s">
        <v>388</v>
      </c>
      <c r="AH178" s="161">
        <f t="shared" si="65"/>
        <v>5.2191529037564729E-2</v>
      </c>
      <c r="AI178" s="199">
        <f t="shared" si="52"/>
        <v>3.2380708791137326E-5</v>
      </c>
      <c r="AJ178" s="199">
        <f t="shared" si="53"/>
        <v>8.2456342796039314E-5</v>
      </c>
      <c r="AK178" s="161">
        <f t="shared" si="49"/>
        <v>0.62256699999999998</v>
      </c>
      <c r="AL178" s="166">
        <f t="shared" si="50"/>
        <v>8.2456342796039314E-5</v>
      </c>
      <c r="AM178" s="167">
        <f t="shared" si="51"/>
        <v>0.19669757140690156</v>
      </c>
      <c r="AN178" s="164"/>
      <c r="AO178" s="196">
        <f t="shared" si="54"/>
        <v>23.433806383166946</v>
      </c>
      <c r="AP178" s="84">
        <f t="shared" si="55"/>
        <v>3.9799867300103381E-5</v>
      </c>
      <c r="AQ178" s="192">
        <f t="shared" si="56"/>
        <v>1.4589114538549096E-3</v>
      </c>
    </row>
    <row r="179" spans="1:43" x14ac:dyDescent="0.3">
      <c r="A179" s="24">
        <v>34</v>
      </c>
      <c r="B179" s="25" t="s">
        <v>42</v>
      </c>
      <c r="C179" s="105">
        <v>1</v>
      </c>
      <c r="D179" s="46">
        <v>0</v>
      </c>
      <c r="E179" s="105">
        <v>2371</v>
      </c>
      <c r="F179" s="46">
        <v>0</v>
      </c>
      <c r="G179" s="105">
        <v>8990</v>
      </c>
      <c r="H179" s="46">
        <v>425</v>
      </c>
      <c r="I179" s="84">
        <f t="shared" si="48"/>
        <v>3.0076128435399033E-2</v>
      </c>
      <c r="J179" s="85">
        <f t="shared" si="63"/>
        <v>1</v>
      </c>
      <c r="K179" s="30">
        <v>34</v>
      </c>
      <c r="L179" s="34" t="s">
        <v>42</v>
      </c>
      <c r="M179" s="34"/>
      <c r="N179" s="191">
        <v>2.371</v>
      </c>
      <c r="O179" s="191">
        <v>8.8539913134727399</v>
      </c>
      <c r="P179" s="191">
        <v>2.479816809416608</v>
      </c>
      <c r="Q179" s="100">
        <f t="shared" si="64"/>
        <v>14.130808122889349</v>
      </c>
      <c r="V179" s="75" t="str">
        <f>W179</f>
        <v>Burkina Faso</v>
      </c>
      <c r="W179" s="89" t="s">
        <v>308</v>
      </c>
      <c r="X179" s="90"/>
      <c r="Y179" s="90">
        <v>854</v>
      </c>
      <c r="Z179" s="71">
        <v>18110.624</v>
      </c>
      <c r="AA179" s="71">
        <v>18646.433000000001</v>
      </c>
      <c r="AB179" s="71">
        <v>19193.382000000001</v>
      </c>
      <c r="AC179" s="71">
        <v>19751.651000000002</v>
      </c>
      <c r="AD179" s="71">
        <v>20321.560000000001</v>
      </c>
      <c r="AE179" s="71">
        <v>20903.345000000001</v>
      </c>
      <c r="AF179" s="35"/>
      <c r="AG179" s="160" t="s">
        <v>308</v>
      </c>
      <c r="AH179" s="161">
        <f t="shared" si="65"/>
        <v>5.1813434144198374E-2</v>
      </c>
      <c r="AI179" s="199">
        <f t="shared" si="52"/>
        <v>3.2146130865116033E-5</v>
      </c>
      <c r="AJ179" s="199">
        <f t="shared" si="53"/>
        <v>2.5420815520375011E-3</v>
      </c>
      <c r="AK179" s="161">
        <f t="shared" si="49"/>
        <v>19.193382000000003</v>
      </c>
      <c r="AL179" s="166">
        <f t="shared" si="50"/>
        <v>2.5420815520375006E-3</v>
      </c>
      <c r="AM179" s="167">
        <f t="shared" si="51"/>
        <v>6.0640728250693323</v>
      </c>
      <c r="AN179" s="164"/>
      <c r="AO179" s="196">
        <f t="shared" si="54"/>
        <v>1.611622519173167</v>
      </c>
      <c r="AP179" s="84">
        <f t="shared" si="55"/>
        <v>8.4385440986901251E-5</v>
      </c>
      <c r="AQ179" s="192">
        <f t="shared" si="56"/>
        <v>3.0932486650292923E-3</v>
      </c>
    </row>
    <row r="180" spans="1:43" x14ac:dyDescent="0.3">
      <c r="A180" s="24">
        <v>38</v>
      </c>
      <c r="B180" s="25" t="s">
        <v>46</v>
      </c>
      <c r="C180" s="105">
        <v>93</v>
      </c>
      <c r="D180" s="46">
        <v>3480</v>
      </c>
      <c r="E180" s="105">
        <v>515</v>
      </c>
      <c r="F180" s="46">
        <v>6258</v>
      </c>
      <c r="G180" s="105">
        <v>2106</v>
      </c>
      <c r="H180" s="46">
        <v>1146</v>
      </c>
      <c r="I180" s="84">
        <f t="shared" si="48"/>
        <v>0.77507711804833179</v>
      </c>
      <c r="J180" s="85">
        <f t="shared" si="63"/>
        <v>0.99955448947435832</v>
      </c>
      <c r="K180" s="30">
        <v>38</v>
      </c>
      <c r="L180" s="34" t="s">
        <v>46</v>
      </c>
      <c r="M180" s="34"/>
      <c r="N180" s="191">
        <v>0.51477056207929461</v>
      </c>
      <c r="O180" s="191">
        <v>2.1059999999999999</v>
      </c>
      <c r="P180" s="191">
        <v>0.44470307900334849</v>
      </c>
      <c r="Q180" s="100">
        <f t="shared" si="64"/>
        <v>14.042473641082644</v>
      </c>
      <c r="V180" s="75" t="s">
        <v>592</v>
      </c>
      <c r="W180" s="89" t="s">
        <v>548</v>
      </c>
      <c r="X180" s="90"/>
      <c r="Y180" s="90">
        <v>132</v>
      </c>
      <c r="Z180" s="71">
        <v>532.91300000000001</v>
      </c>
      <c r="AA180" s="71">
        <v>539.55999999999995</v>
      </c>
      <c r="AB180" s="71">
        <v>546.38800000000003</v>
      </c>
      <c r="AC180" s="71">
        <v>553.33500000000004</v>
      </c>
      <c r="AD180" s="71">
        <v>560.34900000000005</v>
      </c>
      <c r="AE180" s="71">
        <v>567.34799999999996</v>
      </c>
      <c r="AF180" s="35"/>
      <c r="AG180" s="160" t="s">
        <v>312</v>
      </c>
      <c r="AH180" s="161">
        <f t="shared" si="65"/>
        <v>5.1489538099757731E-2</v>
      </c>
      <c r="AI180" s="199">
        <f t="shared" si="52"/>
        <v>3.19451790308426E-5</v>
      </c>
      <c r="AJ180" s="199">
        <f t="shared" si="53"/>
        <v>7.2366759284771495E-5</v>
      </c>
      <c r="AK180" s="161">
        <f t="shared" si="49"/>
        <v>0.5463880000000001</v>
      </c>
      <c r="AL180" s="166">
        <f t="shared" si="50"/>
        <v>7.2366759284771495E-5</v>
      </c>
      <c r="AM180" s="167">
        <f t="shared" si="51"/>
        <v>0.17262911886732535</v>
      </c>
      <c r="AN180" s="164"/>
      <c r="AO180" s="196">
        <f t="shared" si="54"/>
        <v>13.023940031513492</v>
      </c>
      <c r="AP180" s="84">
        <f t="shared" si="55"/>
        <v>1.9413159850860361E-5</v>
      </c>
      <c r="AQ180" s="192">
        <f t="shared" si="56"/>
        <v>7.1161245459385944E-4</v>
      </c>
    </row>
    <row r="181" spans="1:43" x14ac:dyDescent="0.3">
      <c r="A181" s="24">
        <v>199</v>
      </c>
      <c r="B181" s="25" t="s">
        <v>207</v>
      </c>
      <c r="G181" s="105">
        <v>585</v>
      </c>
      <c r="H181" s="46">
        <v>609</v>
      </c>
      <c r="I181" s="84">
        <f t="shared" si="48"/>
        <v>4.3857583677213693E-2</v>
      </c>
      <c r="J181" s="85" t="str">
        <f t="shared" si="63"/>
        <v/>
      </c>
      <c r="K181" s="30">
        <v>199</v>
      </c>
      <c r="L181" s="34" t="s">
        <v>207</v>
      </c>
      <c r="M181" s="34"/>
      <c r="N181" s="191">
        <v>9.0260643391753064</v>
      </c>
      <c r="O181" s="191">
        <v>3.6163500784929363</v>
      </c>
      <c r="P181" s="191">
        <v>0.63443949717949566</v>
      </c>
      <c r="Q181" s="100">
        <f>0.001*SUM(C181:D181,F181,H181)+SUM(N181:P181)+IF(S180&gt;0,U180*R180/S180)</f>
        <v>13.885853914847738</v>
      </c>
      <c r="V181" s="75" t="str">
        <f>W181</f>
        <v>Sint Maarten (Dutch part)</v>
      </c>
      <c r="W181" s="89" t="s">
        <v>439</v>
      </c>
      <c r="X181" s="90"/>
      <c r="Y181" s="90">
        <v>534</v>
      </c>
      <c r="Z181" s="71">
        <v>38.75</v>
      </c>
      <c r="AA181" s="71">
        <v>39.536999999999999</v>
      </c>
      <c r="AB181" s="71">
        <v>40.119999999999997</v>
      </c>
      <c r="AC181" s="71">
        <v>40.552</v>
      </c>
      <c r="AD181" s="71">
        <v>40.939</v>
      </c>
      <c r="AE181" s="71">
        <v>41.363999999999997</v>
      </c>
      <c r="AF181" s="35"/>
      <c r="AG181" s="160" t="s">
        <v>439</v>
      </c>
      <c r="AH181" s="161">
        <f>Q182*0.0036667</f>
        <v>4.9896854681433365E-2</v>
      </c>
      <c r="AI181" s="199">
        <f t="shared" si="52"/>
        <v>3.09570451532527E-5</v>
      </c>
      <c r="AJ181" s="199">
        <f t="shared" si="53"/>
        <v>5.3137228169451594E-6</v>
      </c>
      <c r="AK181" s="161">
        <f t="shared" si="49"/>
        <v>4.0119999999999996E-2</v>
      </c>
      <c r="AL181" s="166">
        <f t="shared" si="50"/>
        <v>5.3137228169451594E-6</v>
      </c>
      <c r="AM181" s="167">
        <f t="shared" si="51"/>
        <v>1.2675754681576265E-2</v>
      </c>
      <c r="AN181" s="164"/>
      <c r="AO181" s="196">
        <f t="shared" si="54"/>
        <v>215.54185280060298</v>
      </c>
      <c r="AP181" s="84">
        <f t="shared" si="55"/>
        <v>2.359093892302902E-5</v>
      </c>
      <c r="AQ181" s="192">
        <f t="shared" si="56"/>
        <v>8.64753913436019E-4</v>
      </c>
    </row>
    <row r="182" spans="1:43" x14ac:dyDescent="0.3">
      <c r="A182" s="24">
        <v>207</v>
      </c>
      <c r="B182" s="25" t="s">
        <v>215</v>
      </c>
      <c r="C182" s="105">
        <v>460</v>
      </c>
      <c r="D182" s="46">
        <v>454</v>
      </c>
      <c r="E182" s="105">
        <v>4552</v>
      </c>
      <c r="F182" s="46">
        <v>3049</v>
      </c>
      <c r="G182" s="105">
        <v>4317</v>
      </c>
      <c r="H182" s="46">
        <v>318</v>
      </c>
      <c r="I182" s="84">
        <f t="shared" si="48"/>
        <v>0.28078845429135429</v>
      </c>
      <c r="J182" s="85">
        <f t="shared" si="63"/>
        <v>0.99648506151142391</v>
      </c>
      <c r="K182" s="30">
        <v>207</v>
      </c>
      <c r="L182" s="34" t="s">
        <v>215</v>
      </c>
      <c r="M182" s="34"/>
      <c r="N182" s="191">
        <v>4.5360000000000014</v>
      </c>
      <c r="O182" s="191">
        <v>3.7589999999999999</v>
      </c>
      <c r="P182" s="191">
        <v>1.0321093848510547</v>
      </c>
      <c r="Q182" s="100">
        <f>0.001*SUM(C182:D182,F182,H182)+SUM(N182:P182)+IF(S181&gt;0,U181*R181/S181)</f>
        <v>13.608109384851055</v>
      </c>
      <c r="R182" s="86">
        <v>472</v>
      </c>
      <c r="S182" s="86">
        <f>812+472</f>
        <v>1284</v>
      </c>
      <c r="T182" s="87" t="s">
        <v>519</v>
      </c>
      <c r="U182" s="86">
        <f>20+18</f>
        <v>38</v>
      </c>
      <c r="V182" s="75" t="str">
        <f>W182</f>
        <v>Sierra Leone</v>
      </c>
      <c r="W182" s="89" t="s">
        <v>446</v>
      </c>
      <c r="X182" s="90"/>
      <c r="Y182" s="90">
        <v>694</v>
      </c>
      <c r="Z182" s="71">
        <v>7237.0249999999996</v>
      </c>
      <c r="AA182" s="71">
        <v>7396.19</v>
      </c>
      <c r="AB182" s="71">
        <v>7557.2120000000004</v>
      </c>
      <c r="AC182" s="71">
        <v>7719.7290000000003</v>
      </c>
      <c r="AD182" s="71">
        <v>7883.1229999999996</v>
      </c>
      <c r="AE182" s="71">
        <v>8046.9309999999996</v>
      </c>
      <c r="AF182" s="35"/>
      <c r="AG182" s="160" t="s">
        <v>446</v>
      </c>
      <c r="AH182" s="161">
        <f>Q183*0.0036667</f>
        <v>4.8339935411353258E-2</v>
      </c>
      <c r="AI182" s="199">
        <f t="shared" si="52"/>
        <v>2.9991100096163293E-5</v>
      </c>
      <c r="AJ182" s="199">
        <f t="shared" si="53"/>
        <v>1.0009204844688875E-3</v>
      </c>
      <c r="AK182" s="161">
        <f t="shared" si="49"/>
        <v>7.5572120000000007</v>
      </c>
      <c r="AL182" s="166">
        <f t="shared" si="50"/>
        <v>1.0009204844688875E-3</v>
      </c>
      <c r="AM182" s="167">
        <f t="shared" si="51"/>
        <v>2.3876711213525508</v>
      </c>
      <c r="AN182" s="164"/>
      <c r="AO182" s="196">
        <f t="shared" si="54"/>
        <v>1.7309543755172154</v>
      </c>
      <c r="AP182" s="84">
        <f t="shared" si="55"/>
        <v>3.5686168070084377E-5</v>
      </c>
      <c r="AQ182" s="192">
        <f t="shared" si="56"/>
        <v>1.3081189178111208E-3</v>
      </c>
    </row>
    <row r="183" spans="1:43" x14ac:dyDescent="0.3">
      <c r="A183" s="24">
        <v>167</v>
      </c>
      <c r="B183" s="25" t="s">
        <v>175</v>
      </c>
      <c r="G183" s="105">
        <v>11215</v>
      </c>
      <c r="H183" s="46">
        <v>0</v>
      </c>
      <c r="I183" s="84">
        <f t="shared" si="48"/>
        <v>0</v>
      </c>
      <c r="J183" s="85" t="str">
        <f t="shared" si="63"/>
        <v/>
      </c>
      <c r="K183" s="30">
        <v>167</v>
      </c>
      <c r="L183" s="34" t="s">
        <v>175</v>
      </c>
      <c r="M183" s="34"/>
      <c r="N183" s="191">
        <v>0</v>
      </c>
      <c r="O183" s="191">
        <v>11.215</v>
      </c>
      <c r="P183" s="191">
        <v>1.9684988985609002</v>
      </c>
      <c r="Q183" s="100">
        <f>0.001*SUM(C183:D183,F183,H183)+SUM(N183:P183)+IF(S183&gt;0,U183*R183/S183)</f>
        <v>13.183498898560901</v>
      </c>
      <c r="V183" s="75" t="s">
        <v>618</v>
      </c>
      <c r="W183" s="89" t="s">
        <v>555</v>
      </c>
      <c r="X183" s="90">
        <v>12</v>
      </c>
      <c r="Y183" s="90">
        <v>275</v>
      </c>
      <c r="Z183" s="71">
        <v>4662.884</v>
      </c>
      <c r="AA183" s="71">
        <v>4790.7049999999999</v>
      </c>
      <c r="AB183" s="71">
        <v>4920.7240000000002</v>
      </c>
      <c r="AC183" s="71">
        <v>5052.7759999999998</v>
      </c>
      <c r="AD183" s="71">
        <v>5186.79</v>
      </c>
      <c r="AE183" s="71">
        <v>5322.6289999999999</v>
      </c>
      <c r="AF183" s="35"/>
      <c r="AG183" s="160" t="s">
        <v>619</v>
      </c>
      <c r="AH183" s="161">
        <f>Q183*0.0036667</f>
        <v>4.8339935411353258E-2</v>
      </c>
      <c r="AI183" s="199">
        <f t="shared" si="52"/>
        <v>2.9991100096163293E-5</v>
      </c>
      <c r="AJ183" s="199">
        <f t="shared" si="53"/>
        <v>6.5172889817272312E-4</v>
      </c>
      <c r="AK183" s="161">
        <f t="shared" si="49"/>
        <v>4.9207239999999999</v>
      </c>
      <c r="AL183" s="166">
        <f t="shared" si="50"/>
        <v>6.5172889817272323E-4</v>
      </c>
      <c r="AM183" s="167">
        <f t="shared" si="51"/>
        <v>1.5546832073715027</v>
      </c>
      <c r="AN183" s="164"/>
      <c r="AO183" s="196">
        <f t="shared" si="54"/>
        <v>4.889453199267189</v>
      </c>
      <c r="AP183" s="84">
        <f t="shared" si="55"/>
        <v>6.5635982430345264E-5</v>
      </c>
      <c r="AQ183" s="192">
        <f t="shared" si="56"/>
        <v>2.4059649704510841E-3</v>
      </c>
    </row>
    <row r="184" spans="1:43" x14ac:dyDescent="0.3">
      <c r="A184" s="24">
        <v>163</v>
      </c>
      <c r="B184" s="25" t="s">
        <v>171</v>
      </c>
      <c r="C184" s="105">
        <v>7</v>
      </c>
      <c r="D184" s="46">
        <v>0</v>
      </c>
      <c r="E184" s="105">
        <v>3604</v>
      </c>
      <c r="F184" s="46">
        <v>150</v>
      </c>
      <c r="G184" s="105">
        <v>6603</v>
      </c>
      <c r="H184" s="46">
        <v>264</v>
      </c>
      <c r="I184" s="84">
        <f t="shared" si="48"/>
        <v>3.3248559473926333E-2</v>
      </c>
      <c r="J184" s="85">
        <f t="shared" si="63"/>
        <v>0.99818371113592863</v>
      </c>
      <c r="K184" s="30">
        <v>163</v>
      </c>
      <c r="L184" s="34" t="s">
        <v>171</v>
      </c>
      <c r="M184" s="34"/>
      <c r="N184" s="191">
        <v>3.5974540949338865</v>
      </c>
      <c r="O184" s="191">
        <v>6.5748580510152967</v>
      </c>
      <c r="P184" s="191">
        <v>1.8583551307838335</v>
      </c>
      <c r="Q184" s="100">
        <f>0.001*SUM(C184:D184,F184,H184)+SUM(N184:P184)+IF(S184&gt;0,U184*R184/S184)</f>
        <v>12.451667276733016</v>
      </c>
      <c r="V184" s="75" t="str">
        <f>W184</f>
        <v>Niger</v>
      </c>
      <c r="W184" s="89" t="s">
        <v>413</v>
      </c>
      <c r="X184" s="90"/>
      <c r="Y184" s="90">
        <v>562</v>
      </c>
      <c r="Z184" s="71">
        <v>19896.965</v>
      </c>
      <c r="AA184" s="71">
        <v>20672.987000000001</v>
      </c>
      <c r="AB184" s="71">
        <v>21477.348000000002</v>
      </c>
      <c r="AC184" s="71">
        <v>22311.375</v>
      </c>
      <c r="AD184" s="71">
        <v>23176.690999999999</v>
      </c>
      <c r="AE184" s="71">
        <v>24074.692999999999</v>
      </c>
      <c r="AF184" s="35"/>
      <c r="AG184" s="160" t="s">
        <v>413</v>
      </c>
      <c r="AH184" s="161">
        <f>Q184*0.0036667</f>
        <v>4.5656528403596949E-2</v>
      </c>
      <c r="AI184" s="199">
        <f t="shared" si="52"/>
        <v>2.832625864605527E-5</v>
      </c>
      <c r="AJ184" s="199">
        <f t="shared" si="53"/>
        <v>2.8445831035660892E-3</v>
      </c>
      <c r="AK184" s="161">
        <f t="shared" si="49"/>
        <v>21.477348000000003</v>
      </c>
      <c r="AL184" s="166">
        <f t="shared" si="50"/>
        <v>2.8445831035660892E-3</v>
      </c>
      <c r="AM184" s="167">
        <f t="shared" si="51"/>
        <v>6.7856828130319702</v>
      </c>
      <c r="AN184" s="164"/>
      <c r="AO184" s="196">
        <f t="shared" si="54"/>
        <v>1.0755815559793638</v>
      </c>
      <c r="AP184" s="84">
        <f t="shared" si="55"/>
        <v>6.3019752120539529E-5</v>
      </c>
      <c r="AQ184" s="192">
        <f t="shared" si="56"/>
        <v>2.3100639380150279E-3</v>
      </c>
    </row>
    <row r="185" spans="1:43" x14ac:dyDescent="0.3">
      <c r="A185" s="24">
        <v>138</v>
      </c>
      <c r="B185" s="25" t="s">
        <v>146</v>
      </c>
      <c r="E185" s="105">
        <v>3760</v>
      </c>
      <c r="F185" s="46">
        <v>175</v>
      </c>
      <c r="G185" s="105">
        <v>6506</v>
      </c>
      <c r="H185" s="46">
        <v>144</v>
      </c>
      <c r="I185" s="84">
        <f t="shared" si="48"/>
        <v>2.6431643981257989E-2</v>
      </c>
      <c r="J185" s="85">
        <f t="shared" si="63"/>
        <v>1.1399626626565895</v>
      </c>
      <c r="K185" s="30">
        <v>138</v>
      </c>
      <c r="L185" s="34" t="s">
        <v>146</v>
      </c>
      <c r="M185" s="34"/>
      <c r="N185" s="191">
        <v>4.2862596115887763</v>
      </c>
      <c r="O185" s="191">
        <v>6.3833097546276916</v>
      </c>
      <c r="P185" s="191">
        <v>1.0802977926403483</v>
      </c>
      <c r="Q185" s="100">
        <f>0.001*SUM(C185:D185,F185,H185)+SUM(N185:P185)+IF(S185&gt;0,U185*R185/S185)</f>
        <v>12.068867158856817</v>
      </c>
      <c r="V185" s="75" t="str">
        <f>W185</f>
        <v>Malawi</v>
      </c>
      <c r="W185" s="89" t="s">
        <v>391</v>
      </c>
      <c r="X185" s="90"/>
      <c r="Y185" s="90">
        <v>454</v>
      </c>
      <c r="Z185" s="71">
        <v>17573.607</v>
      </c>
      <c r="AA185" s="71">
        <v>18091.575000000001</v>
      </c>
      <c r="AB185" s="71">
        <v>18622.103999999999</v>
      </c>
      <c r="AC185" s="71">
        <v>19164.727999999999</v>
      </c>
      <c r="AD185" s="71">
        <v>19718.742999999999</v>
      </c>
      <c r="AE185" s="71">
        <v>20283.690999999999</v>
      </c>
      <c r="AF185" s="35"/>
      <c r="AG185" s="160" t="s">
        <v>391</v>
      </c>
      <c r="AH185" s="161">
        <f>Q185*0.0036667</f>
        <v>4.4252915211380292E-2</v>
      </c>
      <c r="AI185" s="199">
        <f t="shared" si="52"/>
        <v>2.7455427864304198E-5</v>
      </c>
      <c r="AJ185" s="199">
        <f t="shared" si="53"/>
        <v>2.4664182184527847E-3</v>
      </c>
      <c r="AK185" s="161">
        <f t="shared" si="49"/>
        <v>18.622104</v>
      </c>
      <c r="AL185" s="166">
        <f t="shared" si="50"/>
        <v>2.4664182184527847E-3</v>
      </c>
      <c r="AM185" s="167">
        <f t="shared" si="51"/>
        <v>5.883579809541378</v>
      </c>
      <c r="AN185" s="164"/>
      <c r="AO185" s="196">
        <f t="shared" si="54"/>
        <v>0.72037840841800427</v>
      </c>
      <c r="AP185" s="84">
        <f t="shared" si="55"/>
        <v>3.65967168009824E-5</v>
      </c>
      <c r="AQ185" s="192">
        <f t="shared" si="56"/>
        <v>1.3414961640914552E-3</v>
      </c>
    </row>
    <row r="186" spans="1:43" x14ac:dyDescent="0.3">
      <c r="A186" s="24">
        <v>25</v>
      </c>
      <c r="B186" s="25" t="s">
        <v>33</v>
      </c>
      <c r="C186" s="105">
        <v>250</v>
      </c>
      <c r="D186" s="46">
        <v>551</v>
      </c>
      <c r="E186" s="105">
        <v>2954</v>
      </c>
      <c r="F186" s="46">
        <v>2292</v>
      </c>
      <c r="G186" s="105">
        <v>3707</v>
      </c>
      <c r="H186" s="46">
        <v>568</v>
      </c>
      <c r="I186" s="84">
        <f t="shared" si="48"/>
        <v>0.31524851798849324</v>
      </c>
      <c r="J186" s="85">
        <f t="shared" si="63"/>
        <v>1.0000000000000002</v>
      </c>
      <c r="K186" s="30">
        <v>25</v>
      </c>
      <c r="L186" s="34" t="s">
        <v>33</v>
      </c>
      <c r="M186" s="34"/>
      <c r="N186" s="191">
        <v>2.9540000000000011</v>
      </c>
      <c r="O186" s="191">
        <v>3.7069999999999994</v>
      </c>
      <c r="P186" s="191">
        <v>0.49803500528590405</v>
      </c>
      <c r="Q186" s="100">
        <f>0.001*SUM(C186:D186,F186,H186)+SUM(N186:P186)+IF(S186&gt;0,U186*R186/S186)</f>
        <v>10.820035005285904</v>
      </c>
      <c r="V186" s="75" t="str">
        <f>W186</f>
        <v>Bermuda</v>
      </c>
      <c r="W186" s="89" t="s">
        <v>299</v>
      </c>
      <c r="X186" s="90"/>
      <c r="Y186" s="90">
        <v>60</v>
      </c>
      <c r="Z186" s="71">
        <v>62.003</v>
      </c>
      <c r="AA186" s="71">
        <v>61.665999999999997</v>
      </c>
      <c r="AB186" s="71">
        <v>61.348999999999997</v>
      </c>
      <c r="AC186" s="71">
        <v>61.07</v>
      </c>
      <c r="AD186" s="71">
        <v>60.832999999999998</v>
      </c>
      <c r="AE186" s="71">
        <v>60.639000000000003</v>
      </c>
      <c r="AF186" s="35"/>
      <c r="AG186" s="160" t="s">
        <v>299</v>
      </c>
      <c r="AH186" s="161">
        <f>Q186*0.0036667</f>
        <v>3.9673822353881824E-2</v>
      </c>
      <c r="AI186" s="199">
        <f t="shared" si="52"/>
        <v>2.461446353387589E-5</v>
      </c>
      <c r="AJ186" s="199">
        <f t="shared" si="53"/>
        <v>8.1254132875565445E-6</v>
      </c>
      <c r="AK186" s="161">
        <f t="shared" si="49"/>
        <v>6.1349000000000001E-2</v>
      </c>
      <c r="AL186" s="166">
        <f t="shared" si="50"/>
        <v>8.1254132875565445E-6</v>
      </c>
      <c r="AM186" s="167">
        <f t="shared" si="51"/>
        <v>1.9382972930209925E-2</v>
      </c>
      <c r="AN186" s="164"/>
      <c r="AO186" s="196">
        <f t="shared" si="54"/>
        <v>112.80092725672381</v>
      </c>
      <c r="AP186" s="84">
        <f t="shared" si="55"/>
        <v>1.8878733153604112E-5</v>
      </c>
      <c r="AQ186" s="192">
        <f t="shared" si="56"/>
        <v>6.9202240862727485E-4</v>
      </c>
    </row>
    <row r="187" spans="1:43" x14ac:dyDescent="0.3">
      <c r="A187" s="24">
        <v>88</v>
      </c>
      <c r="B187" s="25" t="s">
        <v>96</v>
      </c>
      <c r="C187" s="105">
        <v>2666</v>
      </c>
      <c r="D187" s="46">
        <v>7879</v>
      </c>
      <c r="I187" s="84">
        <f t="shared" si="48"/>
        <v>0.74717875770507358</v>
      </c>
      <c r="J187" s="85" t="str">
        <f t="shared" si="63"/>
        <v/>
      </c>
      <c r="K187" s="30">
        <v>88</v>
      </c>
      <c r="L187" s="34"/>
      <c r="M187" s="34"/>
      <c r="Q187" s="100">
        <f>0.001*SUM(C187:D187,F187,H187)+SUM(N187:P187)+IF(S187&gt;0,U187*R187/S187)</f>
        <v>10.545</v>
      </c>
      <c r="V187" s="75" t="s">
        <v>605</v>
      </c>
      <c r="W187" s="89"/>
      <c r="X187" s="90"/>
      <c r="Y187" s="90"/>
      <c r="Z187" s="71"/>
      <c r="AA187" s="71"/>
      <c r="AB187" s="71"/>
      <c r="AC187" s="71"/>
      <c r="AD187" s="71"/>
      <c r="AE187" s="71"/>
      <c r="AF187" s="35"/>
      <c r="AG187" s="160" t="str">
        <f>B187</f>
        <v>FRENCH WEST AFRICA</v>
      </c>
      <c r="AH187" s="161">
        <f>Q187*0.0036667</f>
        <v>3.86653515E-2</v>
      </c>
      <c r="AI187" s="199">
        <f t="shared" si="52"/>
        <v>2.3988787267131651E-5</v>
      </c>
      <c r="AJ187" s="199">
        <f t="shared" si="53"/>
        <v>0</v>
      </c>
      <c r="AK187" s="161">
        <f t="shared" si="49"/>
        <v>0</v>
      </c>
      <c r="AL187" s="166">
        <f t="shared" si="50"/>
        <v>0</v>
      </c>
      <c r="AM187" s="167">
        <f t="shared" si="51"/>
        <v>0</v>
      </c>
      <c r="AN187" s="164"/>
      <c r="AO187" s="196" t="e">
        <f t="shared" si="54"/>
        <v>#DIV/0!</v>
      </c>
      <c r="AP187" s="84">
        <f t="shared" si="55"/>
        <v>0</v>
      </c>
      <c r="AQ187" s="192">
        <f t="shared" si="56"/>
        <v>0</v>
      </c>
    </row>
    <row r="188" spans="1:43" x14ac:dyDescent="0.3">
      <c r="A188" s="24">
        <v>212</v>
      </c>
      <c r="B188" s="25" t="s">
        <v>220</v>
      </c>
      <c r="C188" s="105">
        <v>145</v>
      </c>
      <c r="D188" s="46">
        <v>0</v>
      </c>
      <c r="E188" s="105">
        <v>3730</v>
      </c>
      <c r="F188" s="46">
        <v>531</v>
      </c>
      <c r="G188" s="105">
        <v>4062</v>
      </c>
      <c r="H188" s="46">
        <v>1433</v>
      </c>
      <c r="I188" s="84">
        <f t="shared" si="48"/>
        <v>0.1874634393262965</v>
      </c>
      <c r="J188" s="85">
        <f t="shared" si="63"/>
        <v>0.99940177238862926</v>
      </c>
      <c r="K188" s="30">
        <v>212</v>
      </c>
      <c r="L188" s="34" t="s">
        <v>220</v>
      </c>
      <c r="M188" s="34"/>
      <c r="N188" s="191">
        <v>3.7277686110095871</v>
      </c>
      <c r="O188" s="191">
        <v>4.0587747703683856</v>
      </c>
      <c r="P188" s="191">
        <v>0.58116614159992674</v>
      </c>
      <c r="Q188" s="100">
        <f>0.001*SUM(C188:D188,F188,H188)+SUM(N188:P188)+IF(S187&gt;0,U187*R187/S187)</f>
        <v>10.476709522977899</v>
      </c>
      <c r="V188" s="75" t="str">
        <f t="shared" ref="V188:V198" si="66">W188</f>
        <v>Somalia</v>
      </c>
      <c r="W188" s="89" t="s">
        <v>451</v>
      </c>
      <c r="X188" s="90"/>
      <c r="Y188" s="90">
        <v>706</v>
      </c>
      <c r="Z188" s="71">
        <v>13908.129000000001</v>
      </c>
      <c r="AA188" s="71">
        <v>14317.995999999999</v>
      </c>
      <c r="AB188" s="71">
        <v>14742.522999999999</v>
      </c>
      <c r="AC188" s="71">
        <v>15181.924999999999</v>
      </c>
      <c r="AD188" s="71">
        <v>15636.171</v>
      </c>
      <c r="AE188" s="71">
        <v>16105.174000000001</v>
      </c>
      <c r="AF188" s="35"/>
      <c r="AG188" s="160" t="s">
        <v>451</v>
      </c>
      <c r="AH188" s="161">
        <f>Q189*0.0036667</f>
        <v>3.7579339825432018E-2</v>
      </c>
      <c r="AI188" s="199">
        <f t="shared" si="52"/>
        <v>2.3315003064475878E-5</v>
      </c>
      <c r="AJ188" s="199">
        <f t="shared" si="53"/>
        <v>1.9525842683060519E-3</v>
      </c>
      <c r="AK188" s="161">
        <f t="shared" si="49"/>
        <v>14.742523</v>
      </c>
      <c r="AL188" s="166">
        <f t="shared" si="50"/>
        <v>1.9525842683060519E-3</v>
      </c>
      <c r="AM188" s="167">
        <f t="shared" si="51"/>
        <v>4.6578415985916193</v>
      </c>
      <c r="AN188" s="164"/>
      <c r="AO188" s="196">
        <f t="shared" si="54"/>
        <v>0.6243815081503693</v>
      </c>
      <c r="AP188" s="84">
        <f t="shared" si="55"/>
        <v>2.5111608766469018E-5</v>
      </c>
      <c r="AQ188" s="192">
        <f t="shared" si="56"/>
        <v>9.2049587446815047E-4</v>
      </c>
    </row>
    <row r="189" spans="1:43" x14ac:dyDescent="0.3">
      <c r="A189" s="24">
        <v>87</v>
      </c>
      <c r="B189" s="25" t="s">
        <v>95</v>
      </c>
      <c r="C189" s="105">
        <v>52</v>
      </c>
      <c r="D189" s="46">
        <v>6</v>
      </c>
      <c r="E189" s="105">
        <v>2217</v>
      </c>
      <c r="F189" s="46">
        <v>1635</v>
      </c>
      <c r="G189" s="105">
        <v>4411</v>
      </c>
      <c r="H189" s="46">
        <v>1189</v>
      </c>
      <c r="I189" s="84">
        <f t="shared" si="48"/>
        <v>0.27612941175133349</v>
      </c>
      <c r="J189" s="85">
        <f t="shared" si="63"/>
        <v>1</v>
      </c>
      <c r="K189" s="30">
        <v>87</v>
      </c>
      <c r="L189" s="34" t="s">
        <v>95</v>
      </c>
      <c r="M189" s="34"/>
      <c r="N189" s="191">
        <v>2.2170000000000001</v>
      </c>
      <c r="O189" s="191">
        <v>4.4110000000000005</v>
      </c>
      <c r="P189" s="191">
        <v>0.73881769041154488</v>
      </c>
      <c r="Q189" s="100">
        <f>0.001*SUM(C189:D189,F189,H189)+SUM(N189:P189)+IF(S189&gt;0,U189*R189/S189)</f>
        <v>10.248817690411546</v>
      </c>
      <c r="V189" s="75" t="str">
        <f t="shared" si="66"/>
        <v>French Polynesia</v>
      </c>
      <c r="W189" s="89" t="s">
        <v>346</v>
      </c>
      <c r="X189" s="90"/>
      <c r="Y189" s="90">
        <v>258</v>
      </c>
      <c r="Z189" s="71">
        <v>277.69</v>
      </c>
      <c r="AA189" s="71">
        <v>280.20800000000003</v>
      </c>
      <c r="AB189" s="71">
        <v>283.00700000000001</v>
      </c>
      <c r="AC189" s="71">
        <v>285.85899999999998</v>
      </c>
      <c r="AD189" s="71">
        <v>288.50599999999997</v>
      </c>
      <c r="AE189" s="71">
        <v>290.74400000000003</v>
      </c>
      <c r="AF189" s="35"/>
      <c r="AG189" s="160" t="s">
        <v>346</v>
      </c>
      <c r="AH189" s="161">
        <f>Q189*0.0036667</f>
        <v>3.7579339825432018E-2</v>
      </c>
      <c r="AI189" s="199">
        <f t="shared" si="52"/>
        <v>2.3315003064475878E-5</v>
      </c>
      <c r="AJ189" s="199">
        <f t="shared" si="53"/>
        <v>3.7483069622512433E-5</v>
      </c>
      <c r="AK189" s="161">
        <f t="shared" si="49"/>
        <v>0.28300700000000001</v>
      </c>
      <c r="AL189" s="166">
        <f t="shared" si="50"/>
        <v>3.7483069622512433E-5</v>
      </c>
      <c r="AM189" s="167">
        <f t="shared" si="51"/>
        <v>8.9414937815774032E-2</v>
      </c>
      <c r="AN189" s="164"/>
      <c r="AO189" s="196">
        <f t="shared" si="54"/>
        <v>38.069583454732118</v>
      </c>
      <c r="AP189" s="84">
        <f t="shared" si="55"/>
        <v>2.939192242502142E-5</v>
      </c>
      <c r="AQ189" s="192">
        <f t="shared" si="56"/>
        <v>1.0773958604773373E-3</v>
      </c>
    </row>
    <row r="190" spans="1:43" x14ac:dyDescent="0.3">
      <c r="A190" s="24">
        <v>125</v>
      </c>
      <c r="B190" s="25" t="s">
        <v>133</v>
      </c>
      <c r="C190" s="105">
        <v>59</v>
      </c>
      <c r="D190" s="46">
        <v>0</v>
      </c>
      <c r="E190" s="105">
        <v>1996</v>
      </c>
      <c r="F190" s="46">
        <v>0</v>
      </c>
      <c r="G190" s="105">
        <v>6627</v>
      </c>
      <c r="H190" s="46">
        <v>200</v>
      </c>
      <c r="I190" s="84">
        <f t="shared" si="48"/>
        <v>1.9907344518717396E-2</v>
      </c>
      <c r="J190" s="85">
        <f t="shared" si="63"/>
        <v>0.99999999999999978</v>
      </c>
      <c r="K190" s="30">
        <v>125</v>
      </c>
      <c r="L190" s="34" t="s">
        <v>133</v>
      </c>
      <c r="M190" s="34"/>
      <c r="N190" s="191">
        <v>1.9959999999999996</v>
      </c>
      <c r="O190" s="191">
        <v>6.2627507030557714</v>
      </c>
      <c r="P190" s="191">
        <v>1.5287926624822532</v>
      </c>
      <c r="Q190" s="100">
        <f>0.001*SUM(C190:D190,F190,H190)+SUM(N190:P190)+IF(S190&gt;0,U190*R190/S190)</f>
        <v>10.046543365538025</v>
      </c>
      <c r="V190" s="75" t="str">
        <f t="shared" si="66"/>
        <v>Lao People's Democratic Republic</v>
      </c>
      <c r="W190" s="89" t="s">
        <v>564</v>
      </c>
      <c r="X190" s="90"/>
      <c r="Y190" s="90">
        <v>418</v>
      </c>
      <c r="Z190" s="71">
        <v>6663.9669999999996</v>
      </c>
      <c r="AA190" s="71">
        <v>6758.3530000000001</v>
      </c>
      <c r="AB190" s="71">
        <v>6858.16</v>
      </c>
      <c r="AC190" s="71">
        <v>6961.21</v>
      </c>
      <c r="AD190" s="71">
        <v>7064.2420000000002</v>
      </c>
      <c r="AE190" s="71">
        <v>7164.8220000000001</v>
      </c>
      <c r="AF190" s="35"/>
      <c r="AG190" s="160" t="s">
        <v>379</v>
      </c>
      <c r="AH190" s="161">
        <f>Q190*0.0036667</f>
        <v>3.6837660558418278E-2</v>
      </c>
      <c r="AI190" s="199">
        <f t="shared" si="52"/>
        <v>2.2854849840294411E-5</v>
      </c>
      <c r="AJ190" s="199">
        <f t="shared" si="53"/>
        <v>9.0833402976721377E-4</v>
      </c>
      <c r="AK190" s="161">
        <f t="shared" si="49"/>
        <v>6.8581599999999998</v>
      </c>
      <c r="AL190" s="166">
        <f t="shared" si="50"/>
        <v>9.0833402976721377E-4</v>
      </c>
      <c r="AM190" s="167">
        <f t="shared" si="51"/>
        <v>2.1668084179212133</v>
      </c>
      <c r="AN190" s="164"/>
      <c r="AO190" s="196">
        <f t="shared" si="54"/>
        <v>2.7673238184020583</v>
      </c>
      <c r="AP190" s="84">
        <f t="shared" si="55"/>
        <v>5.1775021051402996E-5</v>
      </c>
      <c r="AQ190" s="192">
        <f t="shared" si="56"/>
        <v>1.897874951841226E-3</v>
      </c>
    </row>
    <row r="191" spans="1:43" x14ac:dyDescent="0.3">
      <c r="A191" s="24">
        <v>222</v>
      </c>
      <c r="B191" s="25" t="s">
        <v>230</v>
      </c>
      <c r="C191" s="105">
        <v>9</v>
      </c>
      <c r="D191" s="46">
        <v>0</v>
      </c>
      <c r="E191" s="105">
        <v>2461</v>
      </c>
      <c r="F191" s="46">
        <v>0</v>
      </c>
      <c r="G191" s="105">
        <v>6119</v>
      </c>
      <c r="H191" s="46">
        <v>18</v>
      </c>
      <c r="I191" s="84">
        <f t="shared" si="48"/>
        <v>1.8654616085309963E-3</v>
      </c>
      <c r="J191" s="85">
        <f t="shared" si="63"/>
        <v>1.0000000000000002</v>
      </c>
      <c r="K191" s="30">
        <v>222</v>
      </c>
      <c r="L191" s="34" t="s">
        <v>230</v>
      </c>
      <c r="M191" s="34"/>
      <c r="N191" s="191">
        <v>2.4610000000000003</v>
      </c>
      <c r="O191" s="191">
        <v>6.1190000000000007</v>
      </c>
      <c r="P191" s="191">
        <v>1.0420862731688936</v>
      </c>
      <c r="Q191" s="100">
        <f>0.001*SUM(C191:D191,F191,H191)+SUM(N191:P191)+IF(S190&gt;0,U190*R190/S190)</f>
        <v>9.6490862731688942</v>
      </c>
      <c r="V191" s="75" t="str">
        <f t="shared" si="66"/>
        <v>Swaziland</v>
      </c>
      <c r="W191" s="89" t="s">
        <v>459</v>
      </c>
      <c r="X191" s="90"/>
      <c r="Y191" s="90">
        <v>748</v>
      </c>
      <c r="Z191" s="71">
        <v>1319.011</v>
      </c>
      <c r="AA191" s="71">
        <v>1343.098</v>
      </c>
      <c r="AB191" s="71">
        <v>1367.2539999999999</v>
      </c>
      <c r="AC191" s="71">
        <v>1391.385</v>
      </c>
      <c r="AD191" s="71">
        <v>1415.414</v>
      </c>
      <c r="AE191" s="71">
        <v>1439.2950000000001</v>
      </c>
      <c r="AF191" s="35"/>
      <c r="AG191" s="160" t="s">
        <v>459</v>
      </c>
      <c r="AH191" s="161">
        <f>Q192*0.0036667</f>
        <v>3.5318881719986789E-2</v>
      </c>
      <c r="AI191" s="199">
        <f t="shared" si="52"/>
        <v>2.191256789929216E-5</v>
      </c>
      <c r="AJ191" s="199">
        <f t="shared" si="53"/>
        <v>1.8108695853338825E-4</v>
      </c>
      <c r="AK191" s="161">
        <f t="shared" si="49"/>
        <v>1.367254</v>
      </c>
      <c r="AL191" s="166">
        <f t="shared" si="50"/>
        <v>1.8108695853338828E-4</v>
      </c>
      <c r="AM191" s="167">
        <f t="shared" si="51"/>
        <v>0.4319784718694884</v>
      </c>
      <c r="AN191" s="164"/>
      <c r="AO191" s="196">
        <f t="shared" si="54"/>
        <v>9.3348609934666662</v>
      </c>
      <c r="AP191" s="84">
        <f t="shared" si="55"/>
        <v>3.4818475178611619E-5</v>
      </c>
      <c r="AQ191" s="192">
        <f t="shared" si="56"/>
        <v>1.2763126032761273E-3</v>
      </c>
    </row>
    <row r="192" spans="1:43" x14ac:dyDescent="0.3">
      <c r="A192" s="24">
        <v>141</v>
      </c>
      <c r="B192" s="25" t="s">
        <v>149</v>
      </c>
      <c r="E192" s="105">
        <v>2421</v>
      </c>
      <c r="F192" s="46">
        <v>195</v>
      </c>
      <c r="G192" s="105">
        <v>5357</v>
      </c>
      <c r="H192" s="46">
        <v>390</v>
      </c>
      <c r="I192" s="84">
        <f t="shared" si="48"/>
        <v>6.0732939310084201E-2</v>
      </c>
      <c r="J192" s="85">
        <f t="shared" si="63"/>
        <v>0.99818847257534171</v>
      </c>
      <c r="K192" s="30">
        <v>141</v>
      </c>
      <c r="L192" s="34" t="s">
        <v>149</v>
      </c>
      <c r="M192" s="34"/>
      <c r="N192" s="191">
        <v>2.4166142921049021</v>
      </c>
      <c r="O192" s="191">
        <v>5.3530287462738313</v>
      </c>
      <c r="P192" s="191">
        <v>1.2776916822111131</v>
      </c>
      <c r="Q192" s="100">
        <f>0.001*SUM(C192:D192,F192,H192)+SUM(N192:P192)+IF(S192&gt;0,U192*R192/S192)</f>
        <v>9.6323347205898457</v>
      </c>
      <c r="V192" s="75" t="str">
        <f t="shared" si="66"/>
        <v>Mali</v>
      </c>
      <c r="W192" s="89" t="s">
        <v>394</v>
      </c>
      <c r="X192" s="90"/>
      <c r="Y192" s="90">
        <v>466</v>
      </c>
      <c r="Z192" s="71">
        <v>17467.904999999999</v>
      </c>
      <c r="AA192" s="71">
        <v>17994.837</v>
      </c>
      <c r="AB192" s="71">
        <v>18541.98</v>
      </c>
      <c r="AC192" s="71">
        <v>19107.705999999998</v>
      </c>
      <c r="AD192" s="71">
        <v>19689.14</v>
      </c>
      <c r="AE192" s="71">
        <v>20284.18</v>
      </c>
      <c r="AF192" s="35"/>
      <c r="AG192" s="160" t="s">
        <v>394</v>
      </c>
      <c r="AH192" s="161">
        <f>Q192*0.0036667</f>
        <v>3.5318881719986789E-2</v>
      </c>
      <c r="AI192" s="199">
        <f t="shared" si="52"/>
        <v>2.191256789929216E-5</v>
      </c>
      <c r="AJ192" s="199">
        <f t="shared" si="53"/>
        <v>2.455806136523948E-3</v>
      </c>
      <c r="AK192" s="161">
        <f t="shared" si="49"/>
        <v>18.541979999999999</v>
      </c>
      <c r="AL192" s="166">
        <f t="shared" si="50"/>
        <v>2.4558061365239484E-3</v>
      </c>
      <c r="AM192" s="167">
        <f t="shared" si="51"/>
        <v>5.8582649499175838</v>
      </c>
      <c r="AN192" s="164"/>
      <c r="AO192" s="196">
        <f t="shared" si="54"/>
        <v>0.87306635198676896</v>
      </c>
      <c r="AP192" s="84">
        <f t="shared" si="55"/>
        <v>4.416274392955041E-5</v>
      </c>
      <c r="AQ192" s="192">
        <f t="shared" si="56"/>
        <v>1.6188378837211628E-3</v>
      </c>
    </row>
    <row r="193" spans="1:43" x14ac:dyDescent="0.3">
      <c r="A193" s="24">
        <v>10</v>
      </c>
      <c r="B193" s="25" t="s">
        <v>18</v>
      </c>
      <c r="C193" s="105">
        <v>14</v>
      </c>
      <c r="D193" s="46">
        <v>0</v>
      </c>
      <c r="E193" s="105">
        <v>2814</v>
      </c>
      <c r="F193" s="46">
        <v>1737</v>
      </c>
      <c r="G193" s="105">
        <v>2650</v>
      </c>
      <c r="H193" s="46">
        <v>1007</v>
      </c>
      <c r="I193" s="84">
        <f t="shared" si="48"/>
        <v>0.3160573500339709</v>
      </c>
      <c r="J193" s="85">
        <f t="shared" si="63"/>
        <v>1.0000000000000002</v>
      </c>
      <c r="K193" s="30">
        <v>10</v>
      </c>
      <c r="L193" s="34" t="s">
        <v>18</v>
      </c>
      <c r="M193" s="34"/>
      <c r="N193" s="191">
        <v>2.8140000000000009</v>
      </c>
      <c r="O193" s="191">
        <v>2.65</v>
      </c>
      <c r="P193" s="191">
        <v>0.45996863545513433</v>
      </c>
      <c r="Q193" s="100">
        <f>0.001*SUM(C193:D193,F193,H193)+SUM(N193:P193)+IF(S193&gt;0,U193*R193/S193)</f>
        <v>8.6819686354551351</v>
      </c>
      <c r="V193" s="75" t="str">
        <f t="shared" si="66"/>
        <v>Antigua and Barbuda</v>
      </c>
      <c r="W193" s="89" t="s">
        <v>284</v>
      </c>
      <c r="X193" s="90"/>
      <c r="Y193" s="90">
        <v>28</v>
      </c>
      <c r="Z193" s="71">
        <v>99.923000000000002</v>
      </c>
      <c r="AA193" s="71">
        <v>100.96299999999999</v>
      </c>
      <c r="AB193" s="71">
        <v>102.012</v>
      </c>
      <c r="AC193" s="71">
        <v>103.05</v>
      </c>
      <c r="AD193" s="71">
        <v>104.084</v>
      </c>
      <c r="AE193" s="71">
        <v>105.11</v>
      </c>
      <c r="AF193" s="35"/>
      <c r="AG193" s="160" t="s">
        <v>284</v>
      </c>
      <c r="AH193" s="161">
        <f>Q193*0.0036667</f>
        <v>3.1834174395623346E-2</v>
      </c>
      <c r="AI193" s="199">
        <f t="shared" si="52"/>
        <v>1.9750583087325038E-5</v>
      </c>
      <c r="AJ193" s="199">
        <f t="shared" si="53"/>
        <v>1.3511054137642314E-5</v>
      </c>
      <c r="AK193" s="161">
        <f t="shared" si="49"/>
        <v>0.10201200000000001</v>
      </c>
      <c r="AL193" s="166">
        <f t="shared" si="50"/>
        <v>1.3511054137642314E-5</v>
      </c>
      <c r="AM193" s="167">
        <f t="shared" si="51"/>
        <v>3.2230286305507429E-2</v>
      </c>
      <c r="AN193" s="164"/>
      <c r="AO193" s="196">
        <f t="shared" si="54"/>
        <v>69.588251827345189</v>
      </c>
      <c r="AP193" s="84">
        <f t="shared" si="55"/>
        <v>1.9365997827073011E-5</v>
      </c>
      <c r="AQ193" s="192">
        <f t="shared" si="56"/>
        <v>7.0988367454111374E-4</v>
      </c>
    </row>
    <row r="194" spans="1:43" x14ac:dyDescent="0.3">
      <c r="A194" s="24">
        <v>96</v>
      </c>
      <c r="B194" s="25" t="s">
        <v>104</v>
      </c>
      <c r="C194" s="105">
        <v>346</v>
      </c>
      <c r="D194" s="46">
        <v>0</v>
      </c>
      <c r="E194" s="105">
        <v>3634</v>
      </c>
      <c r="F194" s="46">
        <v>0</v>
      </c>
      <c r="G194" s="105">
        <v>3824</v>
      </c>
      <c r="H194" s="46">
        <v>417</v>
      </c>
      <c r="I194" s="84">
        <f t="shared" si="48"/>
        <v>4.8085531796009842E-2</v>
      </c>
      <c r="J194" s="85">
        <f t="shared" si="63"/>
        <v>1.0000000000000002</v>
      </c>
      <c r="K194" s="30">
        <v>96</v>
      </c>
      <c r="L194" s="34" t="s">
        <v>104</v>
      </c>
      <c r="M194" s="34"/>
      <c r="N194" s="191">
        <v>3.6340000000000003</v>
      </c>
      <c r="O194" s="191">
        <v>3.8239999999999998</v>
      </c>
      <c r="P194" s="191">
        <v>0.45104717146546841</v>
      </c>
      <c r="Q194" s="100">
        <f>0.001*SUM(C194:D194,F194,H194)+SUM(N194:P194)+IF(S194&gt;0,U194*R194/S194)</f>
        <v>8.6720471714654686</v>
      </c>
      <c r="V194" s="75" t="str">
        <f t="shared" si="66"/>
        <v>Greenland</v>
      </c>
      <c r="W194" s="89" t="s">
        <v>353</v>
      </c>
      <c r="X194" s="90"/>
      <c r="Y194" s="90">
        <v>304</v>
      </c>
      <c r="Z194" s="71">
        <v>56.377000000000002</v>
      </c>
      <c r="AA194" s="71">
        <v>56.411999999999999</v>
      </c>
      <c r="AB194" s="71">
        <v>56.48</v>
      </c>
      <c r="AC194" s="71">
        <v>56.564999999999998</v>
      </c>
      <c r="AD194" s="71">
        <v>56.673000000000002</v>
      </c>
      <c r="AE194" s="71">
        <v>56.771999999999998</v>
      </c>
      <c r="AF194" s="35"/>
      <c r="AG194" s="160" t="s">
        <v>353</v>
      </c>
      <c r="AH194" s="161">
        <f>Q194*0.0036667</f>
        <v>3.1797795363612436E-2</v>
      </c>
      <c r="AI194" s="199">
        <f t="shared" si="52"/>
        <v>1.9728012780162723E-5</v>
      </c>
      <c r="AJ194" s="199">
        <f t="shared" si="53"/>
        <v>7.4805350124890973E-6</v>
      </c>
      <c r="AK194" s="161">
        <f t="shared" si="49"/>
        <v>5.6479999999999995E-2</v>
      </c>
      <c r="AL194" s="166">
        <f t="shared" si="50"/>
        <v>7.4805350124890982E-6</v>
      </c>
      <c r="AM194" s="167">
        <f t="shared" si="51"/>
        <v>1.7844631715239968E-2</v>
      </c>
      <c r="AN194" s="164"/>
      <c r="AO194" s="196">
        <f t="shared" si="54"/>
        <v>108.43580805078102</v>
      </c>
      <c r="AP194" s="84">
        <f t="shared" si="55"/>
        <v>1.6707831945663331E-5</v>
      </c>
      <c r="AQ194" s="192">
        <f t="shared" si="56"/>
        <v>6.1244544387081107E-4</v>
      </c>
    </row>
    <row r="195" spans="1:43" x14ac:dyDescent="0.3">
      <c r="A195" s="24">
        <v>72</v>
      </c>
      <c r="B195" s="25" t="s">
        <v>80</v>
      </c>
      <c r="C195" s="105">
        <v>197</v>
      </c>
      <c r="D195" s="46">
        <v>0</v>
      </c>
      <c r="E195" s="105">
        <v>2636</v>
      </c>
      <c r="F195" s="46">
        <v>0</v>
      </c>
      <c r="G195" s="105">
        <v>4425</v>
      </c>
      <c r="H195" s="46">
        <v>387</v>
      </c>
      <c r="I195" s="84">
        <f t="shared" si="48"/>
        <v>4.7323480453812967E-2</v>
      </c>
      <c r="J195" s="85">
        <f t="shared" si="63"/>
        <v>1</v>
      </c>
      <c r="K195" s="30">
        <v>72</v>
      </c>
      <c r="L195" s="34" t="s">
        <v>80</v>
      </c>
      <c r="M195" s="34"/>
      <c r="N195" s="191">
        <v>2.6360000000000001</v>
      </c>
      <c r="O195" s="191">
        <v>4.4249999999999998</v>
      </c>
      <c r="P195" s="191">
        <v>0.53275861557153159</v>
      </c>
      <c r="Q195" s="100">
        <f>0.001*SUM(C195:D195,F195,H195)+SUM(N195:P195)+IF(S195&gt;0,U195*R195/S195)</f>
        <v>8.1777586155715323</v>
      </c>
      <c r="V195" s="75" t="str">
        <f t="shared" si="66"/>
        <v>Faeroe Islands</v>
      </c>
      <c r="W195" s="89" t="s">
        <v>341</v>
      </c>
      <c r="X195" s="90"/>
      <c r="Y195" s="90">
        <v>234</v>
      </c>
      <c r="Z195" s="71">
        <v>48.965000000000003</v>
      </c>
      <c r="AA195" s="71">
        <v>49.116999999999997</v>
      </c>
      <c r="AB195" s="71">
        <v>49.29</v>
      </c>
      <c r="AC195" s="71">
        <v>49.488999999999997</v>
      </c>
      <c r="AD195" s="71">
        <v>49.692</v>
      </c>
      <c r="AE195" s="71">
        <v>49.896000000000001</v>
      </c>
      <c r="AF195" s="35"/>
      <c r="AG195" s="160" t="s">
        <v>341</v>
      </c>
      <c r="AH195" s="161">
        <f>Q195*0.0036667</f>
        <v>2.9985387515716139E-2</v>
      </c>
      <c r="AI195" s="199">
        <f t="shared" si="52"/>
        <v>1.8603557302124091E-5</v>
      </c>
      <c r="AJ195" s="199">
        <f t="shared" si="53"/>
        <v>6.5282501906088462E-6</v>
      </c>
      <c r="AK195" s="161">
        <f t="shared" si="49"/>
        <v>4.929E-2</v>
      </c>
      <c r="AL195" s="166">
        <f t="shared" si="50"/>
        <v>6.5282501906088462E-6</v>
      </c>
      <c r="AM195" s="167">
        <f t="shared" si="51"/>
        <v>1.5572979767071138E-2</v>
      </c>
      <c r="AN195" s="164"/>
      <c r="AO195" s="196">
        <f t="shared" si="54"/>
        <v>143.62261200487825</v>
      </c>
      <c r="AP195" s="84">
        <f t="shared" si="55"/>
        <v>1.9312314669378628E-5</v>
      </c>
      <c r="AQ195" s="192">
        <f t="shared" si="56"/>
        <v>7.079158545720449E-4</v>
      </c>
    </row>
    <row r="196" spans="1:43" x14ac:dyDescent="0.3">
      <c r="A196" s="24">
        <v>206</v>
      </c>
      <c r="B196" s="25" t="s">
        <v>214</v>
      </c>
      <c r="E196" s="105">
        <v>575</v>
      </c>
      <c r="F196" s="46">
        <v>683</v>
      </c>
      <c r="G196" s="105">
        <v>3009</v>
      </c>
      <c r="H196" s="46">
        <v>2756</v>
      </c>
      <c r="I196" s="84">
        <f t="shared" si="48"/>
        <v>0.45880034809140613</v>
      </c>
      <c r="J196" s="85">
        <f t="shared" si="63"/>
        <v>1</v>
      </c>
      <c r="K196" s="30">
        <v>206</v>
      </c>
      <c r="L196" s="34" t="s">
        <v>214</v>
      </c>
      <c r="M196" s="34"/>
      <c r="N196" s="191">
        <v>0.57499999999999996</v>
      </c>
      <c r="O196" s="191">
        <v>3.0089999999999995</v>
      </c>
      <c r="P196" s="191">
        <v>0.47263511515656698</v>
      </c>
      <c r="Q196" s="100">
        <f>0.001*SUM(C196:D196,F196,H196)+SUM(N196:P196)+IF(S195&gt;0,U195*R195/S195)</f>
        <v>7.495635115156567</v>
      </c>
      <c r="V196" s="75" t="str">
        <f t="shared" si="66"/>
        <v>Seychelles</v>
      </c>
      <c r="W196" s="89" t="s">
        <v>445</v>
      </c>
      <c r="X196" s="90"/>
      <c r="Y196" s="90">
        <v>690</v>
      </c>
      <c r="Z196" s="71">
        <v>93.742000000000004</v>
      </c>
      <c r="AA196" s="71">
        <v>94.227999999999994</v>
      </c>
      <c r="AB196" s="71">
        <v>94.736999999999995</v>
      </c>
      <c r="AC196" s="71">
        <v>95.234999999999999</v>
      </c>
      <c r="AD196" s="71">
        <v>95.701999999999998</v>
      </c>
      <c r="AE196" s="71">
        <v>96.111999999999995</v>
      </c>
      <c r="AF196" s="35"/>
      <c r="AG196" s="160" t="s">
        <v>445</v>
      </c>
      <c r="AH196" s="161">
        <f>Q197*0.0036667</f>
        <v>2.6483656820973801E-2</v>
      </c>
      <c r="AI196" s="199">
        <f t="shared" si="52"/>
        <v>1.643101083754691E-5</v>
      </c>
      <c r="AJ196" s="199">
        <f t="shared" si="53"/>
        <v>1.2547511428438026E-5</v>
      </c>
      <c r="AK196" s="161">
        <f t="shared" si="49"/>
        <v>9.4737000000000002E-2</v>
      </c>
      <c r="AL196" s="166">
        <f t="shared" si="50"/>
        <v>1.2547511428438026E-5</v>
      </c>
      <c r="AM196" s="167">
        <f t="shared" si="51"/>
        <v>2.9931778944877634E-2</v>
      </c>
      <c r="AN196" s="164"/>
      <c r="AO196" s="196">
        <f t="shared" si="54"/>
        <v>103.64349728703621</v>
      </c>
      <c r="AP196" s="84">
        <f t="shared" si="55"/>
        <v>2.6786401690289359E-5</v>
      </c>
      <c r="AQ196" s="192">
        <f t="shared" si="56"/>
        <v>9.8188740024819491E-4</v>
      </c>
    </row>
    <row r="197" spans="1:43" x14ac:dyDescent="0.3">
      <c r="A197" s="24">
        <v>193</v>
      </c>
      <c r="B197" s="25" t="s">
        <v>201</v>
      </c>
      <c r="E197" s="105">
        <v>2272</v>
      </c>
      <c r="F197" s="46">
        <v>94</v>
      </c>
      <c r="G197" s="105">
        <v>3799</v>
      </c>
      <c r="H197" s="46">
        <v>255</v>
      </c>
      <c r="I197" s="84">
        <f t="shared" ref="I197:I260" si="67">0.001*SUM(D197,F197,H197)/Q197</f>
        <v>4.8319546981387997E-2</v>
      </c>
      <c r="J197" s="85">
        <f t="shared" si="63"/>
        <v>1.0265852393487038</v>
      </c>
      <c r="K197" s="30">
        <v>193</v>
      </c>
      <c r="L197" s="34" t="s">
        <v>201</v>
      </c>
      <c r="M197" s="34"/>
      <c r="N197" s="191">
        <v>2.3324016638002552</v>
      </c>
      <c r="O197" s="191">
        <v>3.7428205118784943</v>
      </c>
      <c r="P197" s="191">
        <v>0.79852765958832839</v>
      </c>
      <c r="Q197" s="100">
        <f>0.001*SUM(C197:D197,F197,H197)+SUM(N197:P197)+IF(S197&gt;0,U197*R197/S197)</f>
        <v>7.2227498352670789</v>
      </c>
      <c r="V197" s="75" t="str">
        <f t="shared" si="66"/>
        <v>Rwanda</v>
      </c>
      <c r="W197" s="89" t="s">
        <v>436</v>
      </c>
      <c r="X197" s="90"/>
      <c r="Y197" s="90">
        <v>646</v>
      </c>
      <c r="Z197" s="71">
        <v>11629.553</v>
      </c>
      <c r="AA197" s="71">
        <v>11917.508</v>
      </c>
      <c r="AB197" s="71">
        <v>12208.406999999999</v>
      </c>
      <c r="AC197" s="71">
        <v>12501.156000000001</v>
      </c>
      <c r="AD197" s="71">
        <v>12794.412</v>
      </c>
      <c r="AE197" s="71">
        <v>13087.173000000001</v>
      </c>
      <c r="AF197" s="35"/>
      <c r="AG197" s="160" t="s">
        <v>436</v>
      </c>
      <c r="AH197" s="161">
        <f>Q197*0.0036667</f>
        <v>2.6483656820973801E-2</v>
      </c>
      <c r="AI197" s="199">
        <f t="shared" si="52"/>
        <v>1.643101083754691E-5</v>
      </c>
      <c r="AJ197" s="199">
        <f t="shared" si="53"/>
        <v>1.6169514166114905E-3</v>
      </c>
      <c r="AK197" s="161">
        <f t="shared" ref="AK197:AK260" si="68">AB197*0.001</f>
        <v>12.208406999999999</v>
      </c>
      <c r="AL197" s="166">
        <f t="shared" ref="AL197:AL260" si="69">AB197/AB$3</f>
        <v>1.6169514166114907E-3</v>
      </c>
      <c r="AM197" s="167">
        <f t="shared" ref="AM197:AM260" si="70">AL197*AL$1</f>
        <v>3.8571977114865015</v>
      </c>
      <c r="AN197" s="164"/>
      <c r="AO197" s="196">
        <f t="shared" si="54"/>
        <v>0.83007345932807441</v>
      </c>
      <c r="AP197" s="84">
        <f t="shared" si="55"/>
        <v>2.7645739876734393E-5</v>
      </c>
      <c r="AQ197" s="192">
        <f t="shared" si="56"/>
        <v>1.0133874631375079E-3</v>
      </c>
    </row>
    <row r="198" spans="1:43" x14ac:dyDescent="0.3">
      <c r="A198" s="24">
        <v>140</v>
      </c>
      <c r="B198" s="25" t="s">
        <v>148</v>
      </c>
      <c r="E198" s="105">
        <v>217</v>
      </c>
      <c r="F198" s="46">
        <v>42</v>
      </c>
      <c r="G198" s="105">
        <v>3969</v>
      </c>
      <c r="H198" s="46">
        <v>1358</v>
      </c>
      <c r="I198" s="84">
        <f t="shared" si="67"/>
        <v>0.20545967342728244</v>
      </c>
      <c r="J198" s="85">
        <f t="shared" si="63"/>
        <v>1</v>
      </c>
      <c r="K198" s="30">
        <v>140</v>
      </c>
      <c r="L198" s="34" t="s">
        <v>148</v>
      </c>
      <c r="M198" s="34"/>
      <c r="N198" s="191">
        <v>0.217</v>
      </c>
      <c r="O198" s="191">
        <v>3.9689999999999999</v>
      </c>
      <c r="P198" s="191">
        <v>1.2279892205927048</v>
      </c>
      <c r="Q198" s="100">
        <f>0.001*SUM(C198:D198,F198,H198)+SUM(N198:P198)+IF(S198&gt;0,U198*R198/S198)</f>
        <v>6.8139892205927053</v>
      </c>
      <c r="V198" s="75" t="str">
        <f t="shared" si="66"/>
        <v>Maldives</v>
      </c>
      <c r="W198" s="89" t="s">
        <v>393</v>
      </c>
      <c r="X198" s="90"/>
      <c r="Y198" s="90">
        <v>462</v>
      </c>
      <c r="Z198" s="71">
        <v>418.40300000000002</v>
      </c>
      <c r="AA198" s="71">
        <v>427.75599999999997</v>
      </c>
      <c r="AB198" s="71">
        <v>436.33</v>
      </c>
      <c r="AC198" s="71">
        <v>444.25900000000001</v>
      </c>
      <c r="AD198" s="71">
        <v>451.738</v>
      </c>
      <c r="AE198" s="71">
        <v>458.90899999999999</v>
      </c>
      <c r="AF198" s="35"/>
      <c r="AG198" s="160" t="s">
        <v>393</v>
      </c>
      <c r="AH198" s="161">
        <f>Q198*0.0036667</f>
        <v>2.4984854275147274E-2</v>
      </c>
      <c r="AI198" s="199">
        <f t="shared" ref="AI198:AI261" si="71">AH198/AH$3</f>
        <v>1.5501122603444916E-5</v>
      </c>
      <c r="AJ198" s="199">
        <f t="shared" ref="AJ198:AJ261" si="72">AK198/AK$3</f>
        <v>5.7790046777609205E-5</v>
      </c>
      <c r="AK198" s="161">
        <f t="shared" si="68"/>
        <v>0.43633</v>
      </c>
      <c r="AL198" s="166">
        <f t="shared" si="69"/>
        <v>5.7790046777609212E-5</v>
      </c>
      <c r="AM198" s="167">
        <f t="shared" si="70"/>
        <v>0.1378567308128657</v>
      </c>
      <c r="AN198" s="164"/>
      <c r="AO198" s="196">
        <f t="shared" ref="AO198:AO261" si="73">10*AQ198*1000000/AB198</f>
        <v>38.96281489657882</v>
      </c>
      <c r="AP198" s="84">
        <f t="shared" ref="AP198:AP261" si="74">AQ198/AQ$3</f>
        <v>4.6378648558588835E-5</v>
      </c>
      <c r="AQ198" s="192">
        <f t="shared" ref="AQ198:AQ261" si="75">(P198/3+0.001*H198/25)*0.0036667</f>
        <v>1.7000645023824235E-3</v>
      </c>
    </row>
    <row r="199" spans="1:43" x14ac:dyDescent="0.3">
      <c r="A199" s="24">
        <v>27</v>
      </c>
      <c r="B199" s="25" t="s">
        <v>35</v>
      </c>
      <c r="G199" s="105">
        <v>261</v>
      </c>
      <c r="H199" s="46">
        <v>565</v>
      </c>
      <c r="I199" s="84">
        <f t="shared" si="67"/>
        <v>8.693297619816226E-2</v>
      </c>
      <c r="J199" s="85" t="str">
        <f t="shared" si="63"/>
        <v/>
      </c>
      <c r="K199" s="30">
        <v>27</v>
      </c>
      <c r="L199" s="34" t="s">
        <v>35</v>
      </c>
      <c r="M199" s="34"/>
      <c r="N199" s="191">
        <v>4.03797615173632</v>
      </c>
      <c r="O199" s="191">
        <v>1.6171302982731555</v>
      </c>
      <c r="P199" s="191">
        <v>0.27915337875897811</v>
      </c>
      <c r="Q199" s="100">
        <f>0.001*SUM(C199:D199,F199,H199)+SUM(N199:P199)+IF(S199&gt;0,U199*R199/S199)</f>
        <v>6.4992598287684533</v>
      </c>
      <c r="V199" s="75" t="s">
        <v>587</v>
      </c>
      <c r="W199" s="89"/>
      <c r="X199" s="90"/>
      <c r="Y199" s="90"/>
      <c r="Z199" s="71"/>
      <c r="AA199" s="71"/>
      <c r="AB199" s="71"/>
      <c r="AC199" s="71"/>
      <c r="AD199" s="71"/>
      <c r="AE199" s="71"/>
      <c r="AF199" s="35"/>
      <c r="AG199" s="160" t="s">
        <v>301</v>
      </c>
      <c r="AH199" s="161">
        <f>Q199*0.0036667</f>
        <v>2.383083601414529E-2</v>
      </c>
      <c r="AI199" s="199">
        <f t="shared" si="71"/>
        <v>1.4785145701862583E-5</v>
      </c>
      <c r="AJ199" s="199">
        <f t="shared" si="72"/>
        <v>0</v>
      </c>
      <c r="AK199" s="161">
        <f t="shared" si="68"/>
        <v>0</v>
      </c>
      <c r="AL199" s="166">
        <f t="shared" si="69"/>
        <v>0</v>
      </c>
      <c r="AM199" s="167">
        <f t="shared" si="70"/>
        <v>0</v>
      </c>
      <c r="AN199" s="164"/>
      <c r="AO199" s="196" t="e">
        <f t="shared" si="73"/>
        <v>#DIV/0!</v>
      </c>
      <c r="AP199" s="84">
        <f t="shared" si="74"/>
        <v>1.1568523553160976E-5</v>
      </c>
      <c r="AQ199" s="192">
        <f t="shared" si="75"/>
        <v>4.2405798463184837E-4</v>
      </c>
    </row>
    <row r="200" spans="1:43" x14ac:dyDescent="0.3">
      <c r="A200" s="24">
        <v>220</v>
      </c>
      <c r="B200" s="25" t="s">
        <v>228</v>
      </c>
      <c r="C200" s="105">
        <v>2169</v>
      </c>
      <c r="D200" s="46">
        <v>98</v>
      </c>
      <c r="E200" s="105">
        <v>29654</v>
      </c>
      <c r="F200" s="46">
        <v>696</v>
      </c>
      <c r="G200" s="105">
        <v>50547</v>
      </c>
      <c r="H200" s="46">
        <v>3025</v>
      </c>
      <c r="I200" s="84">
        <f t="shared" si="67"/>
        <v>0.63777555110220441</v>
      </c>
      <c r="J200" s="85" t="str">
        <f t="shared" si="63"/>
        <v/>
      </c>
      <c r="K200" s="30">
        <v>220</v>
      </c>
      <c r="L200" s="34"/>
      <c r="M200" s="34"/>
      <c r="Q200" s="100">
        <f>0.001*SUM(C200:D200,F200,H200)+SUM(N200:P200)+IF(S199&gt;0,U199*R199/S199)</f>
        <v>5.9880000000000004</v>
      </c>
      <c r="V200" s="75" t="s">
        <v>621</v>
      </c>
      <c r="W200" s="89"/>
      <c r="X200" s="90"/>
      <c r="Y200" s="90"/>
      <c r="Z200" s="71"/>
      <c r="AA200" s="71"/>
      <c r="AB200" s="71"/>
      <c r="AC200" s="71"/>
      <c r="AD200" s="71"/>
      <c r="AE200" s="71"/>
      <c r="AF200" s="35"/>
      <c r="AG200" s="160" t="str">
        <f>B200</f>
        <v>SUDAN</v>
      </c>
      <c r="AH200" s="161">
        <f>Q201*0.0036667</f>
        <v>1.9000880551067984E-2</v>
      </c>
      <c r="AI200" s="199">
        <f t="shared" si="71"/>
        <v>1.1788540999756567E-5</v>
      </c>
      <c r="AJ200" s="199">
        <f t="shared" si="72"/>
        <v>0</v>
      </c>
      <c r="AK200" s="161">
        <f t="shared" si="68"/>
        <v>0</v>
      </c>
      <c r="AL200" s="166">
        <f t="shared" si="69"/>
        <v>0</v>
      </c>
      <c r="AM200" s="167">
        <f t="shared" si="70"/>
        <v>0</v>
      </c>
      <c r="AN200" s="164"/>
      <c r="AO200" s="196" t="e">
        <f t="shared" si="73"/>
        <v>#DIV/0!</v>
      </c>
      <c r="AP200" s="84">
        <f t="shared" si="74"/>
        <v>1.2103568683545402E-5</v>
      </c>
      <c r="AQ200" s="192">
        <f t="shared" si="75"/>
        <v>4.4367069999999998E-4</v>
      </c>
    </row>
    <row r="201" spans="1:43" x14ac:dyDescent="0.3">
      <c r="A201" s="24">
        <v>23</v>
      </c>
      <c r="B201" s="25" t="s">
        <v>31</v>
      </c>
      <c r="C201" s="105">
        <v>70</v>
      </c>
      <c r="D201" s="46">
        <v>6</v>
      </c>
      <c r="E201" s="105">
        <v>1261</v>
      </c>
      <c r="F201" s="46">
        <v>153</v>
      </c>
      <c r="G201" s="105">
        <v>2908</v>
      </c>
      <c r="H201" s="46">
        <v>339</v>
      </c>
      <c r="I201" s="84">
        <f t="shared" si="67"/>
        <v>9.6101683029493332E-2</v>
      </c>
      <c r="J201" s="85">
        <f t="shared" si="63"/>
        <v>1.0000000000000004</v>
      </c>
      <c r="K201" s="30">
        <v>23</v>
      </c>
      <c r="L201" s="34" t="s">
        <v>31</v>
      </c>
      <c r="M201" s="34"/>
      <c r="N201" s="191">
        <v>1.2610000000000006</v>
      </c>
      <c r="O201" s="191">
        <v>2.9080000000000004</v>
      </c>
      <c r="P201" s="191">
        <v>0.4450112229165144</v>
      </c>
      <c r="Q201" s="100">
        <f t="shared" ref="Q201:Q213" si="76">0.001*SUM(C201:D201,F201,H201)+SUM(N201:P201)+IF(S201&gt;0,U201*R201/S201)</f>
        <v>5.1820112229165147</v>
      </c>
      <c r="V201" s="75" t="str">
        <f>W201</f>
        <v>Belize</v>
      </c>
      <c r="W201" s="89" t="s">
        <v>297</v>
      </c>
      <c r="X201" s="90"/>
      <c r="Y201" s="90">
        <v>84</v>
      </c>
      <c r="Z201" s="71">
        <v>359.28800000000001</v>
      </c>
      <c r="AA201" s="71">
        <v>366.95400000000001</v>
      </c>
      <c r="AB201" s="71">
        <v>374.68099999999998</v>
      </c>
      <c r="AC201" s="71">
        <v>382.44400000000002</v>
      </c>
      <c r="AD201" s="71">
        <v>390.23099999999999</v>
      </c>
      <c r="AE201" s="71">
        <v>398.00700000000001</v>
      </c>
      <c r="AF201" s="35"/>
      <c r="AG201" s="160" t="s">
        <v>297</v>
      </c>
      <c r="AH201" s="161">
        <f t="shared" ref="AH201:AH213" si="77">Q201*0.0036667</f>
        <v>1.9000880551067984E-2</v>
      </c>
      <c r="AI201" s="199">
        <f t="shared" si="71"/>
        <v>1.1788540999756567E-5</v>
      </c>
      <c r="AJ201" s="199">
        <f t="shared" si="72"/>
        <v>4.9624899770085476E-5</v>
      </c>
      <c r="AK201" s="161">
        <f t="shared" si="68"/>
        <v>0.37468099999999999</v>
      </c>
      <c r="AL201" s="166">
        <f t="shared" si="69"/>
        <v>4.9624899770085476E-5</v>
      </c>
      <c r="AM201" s="167">
        <f t="shared" si="70"/>
        <v>0.11837897407396999</v>
      </c>
      <c r="AN201" s="164"/>
      <c r="AO201" s="196">
        <f t="shared" si="73"/>
        <v>15.843557649200106</v>
      </c>
      <c r="AP201" s="84">
        <f t="shared" si="74"/>
        <v>1.6194482301832486E-5</v>
      </c>
      <c r="AQ201" s="192">
        <f t="shared" si="75"/>
        <v>5.9362800235599443E-4</v>
      </c>
    </row>
    <row r="202" spans="1:43" x14ac:dyDescent="0.3">
      <c r="A202" s="24">
        <v>69</v>
      </c>
      <c r="B202" s="25" t="s">
        <v>77</v>
      </c>
      <c r="C202" s="105">
        <v>19</v>
      </c>
      <c r="D202" s="46">
        <v>0</v>
      </c>
      <c r="G202" s="105">
        <v>3871</v>
      </c>
      <c r="H202" s="46">
        <v>604</v>
      </c>
      <c r="I202" s="84">
        <f t="shared" si="67"/>
        <v>0.11930517779752009</v>
      </c>
      <c r="J202" s="85" t="str">
        <f t="shared" si="63"/>
        <v/>
      </c>
      <c r="K202" s="30">
        <v>69</v>
      </c>
      <c r="L202" s="34" t="s">
        <v>77</v>
      </c>
      <c r="M202" s="34"/>
      <c r="N202" s="191">
        <v>0</v>
      </c>
      <c r="O202" s="191">
        <v>3.8190571237143636</v>
      </c>
      <c r="P202" s="191">
        <v>0.6205898724209109</v>
      </c>
      <c r="Q202" s="100">
        <f t="shared" si="76"/>
        <v>5.0626469961352747</v>
      </c>
      <c r="V202" s="75" t="str">
        <f>W202</f>
        <v>Eritrea</v>
      </c>
      <c r="W202" s="89" t="s">
        <v>338</v>
      </c>
      <c r="X202" s="90"/>
      <c r="Y202" s="90">
        <v>232</v>
      </c>
      <c r="Z202" s="71">
        <v>4846.9759999999997</v>
      </c>
      <c r="AA202" s="71">
        <v>4954.6450000000004</v>
      </c>
      <c r="AB202" s="71">
        <v>5068.8310000000001</v>
      </c>
      <c r="AC202" s="71">
        <v>5187.9480000000003</v>
      </c>
      <c r="AD202" s="71">
        <v>5309.6589999999997</v>
      </c>
      <c r="AE202" s="71">
        <v>5432.2160000000003</v>
      </c>
      <c r="AF202" s="35"/>
      <c r="AG202" s="160" t="s">
        <v>338</v>
      </c>
      <c r="AH202" s="161">
        <f t="shared" si="77"/>
        <v>1.8563207740729212E-2</v>
      </c>
      <c r="AI202" s="199">
        <f t="shared" si="71"/>
        <v>1.1516999696431691E-5</v>
      </c>
      <c r="AJ202" s="199">
        <f t="shared" si="72"/>
        <v>6.7134503838332381E-4</v>
      </c>
      <c r="AK202" s="161">
        <f t="shared" si="68"/>
        <v>5.0688310000000003</v>
      </c>
      <c r="AL202" s="166">
        <f t="shared" si="69"/>
        <v>6.7134503838332381E-4</v>
      </c>
      <c r="AM202" s="167">
        <f t="shared" si="70"/>
        <v>1.6014770258815778</v>
      </c>
      <c r="AN202" s="164"/>
      <c r="AO202" s="196">
        <f t="shared" si="73"/>
        <v>1.6711803972196309</v>
      </c>
      <c r="AP202" s="84">
        <f t="shared" si="74"/>
        <v>2.3109142708932631E-5</v>
      </c>
      <c r="AQ202" s="192">
        <f t="shared" si="75"/>
        <v>8.4709310040191805E-4</v>
      </c>
    </row>
    <row r="203" spans="1:43" x14ac:dyDescent="0.3">
      <c r="A203" s="24">
        <v>41</v>
      </c>
      <c r="B203" s="25" t="s">
        <v>49</v>
      </c>
      <c r="E203" s="105">
        <v>1223</v>
      </c>
      <c r="F203" s="46">
        <v>368</v>
      </c>
      <c r="G203" s="105">
        <v>2133</v>
      </c>
      <c r="H203" s="46">
        <v>384</v>
      </c>
      <c r="I203" s="84">
        <f t="shared" si="67"/>
        <v>0.16051649465806217</v>
      </c>
      <c r="J203" s="85">
        <f t="shared" si="63"/>
        <v>1.0000000000000002</v>
      </c>
      <c r="K203" s="30">
        <v>41</v>
      </c>
      <c r="L203" s="34" t="s">
        <v>49</v>
      </c>
      <c r="M203" s="34"/>
      <c r="N203" s="191">
        <v>1.2230000000000003</v>
      </c>
      <c r="O203" s="191">
        <v>2.1173190204365637</v>
      </c>
      <c r="P203" s="191">
        <v>0.59255776809496108</v>
      </c>
      <c r="Q203" s="100">
        <f t="shared" si="76"/>
        <v>4.6848767885315254</v>
      </c>
      <c r="V203" s="75" t="str">
        <f>W203</f>
        <v>Chad</v>
      </c>
      <c r="W203" s="89" t="s">
        <v>314</v>
      </c>
      <c r="X203" s="90"/>
      <c r="Y203" s="90">
        <v>148</v>
      </c>
      <c r="Z203" s="71">
        <v>14009.413</v>
      </c>
      <c r="AA203" s="71">
        <v>14452.543</v>
      </c>
      <c r="AB203" s="71">
        <v>14899.994000000001</v>
      </c>
      <c r="AC203" s="71">
        <v>15353.183999999999</v>
      </c>
      <c r="AD203" s="71">
        <v>15814.344999999999</v>
      </c>
      <c r="AE203" s="71">
        <v>16285.093000000001</v>
      </c>
      <c r="AF203" s="35"/>
      <c r="AG203" s="160" t="s">
        <v>314</v>
      </c>
      <c r="AH203" s="161">
        <f t="shared" si="77"/>
        <v>1.7178037720508545E-2</v>
      </c>
      <c r="AI203" s="199">
        <f t="shared" si="71"/>
        <v>1.065761144170751E-5</v>
      </c>
      <c r="AJ203" s="199">
        <f t="shared" si="72"/>
        <v>1.973440630362562E-3</v>
      </c>
      <c r="AK203" s="161">
        <f t="shared" si="68"/>
        <v>14.899994000000001</v>
      </c>
      <c r="AL203" s="166">
        <f t="shared" si="69"/>
        <v>1.973440630362562E-3</v>
      </c>
      <c r="AM203" s="167">
        <f t="shared" si="70"/>
        <v>4.7075939357168064</v>
      </c>
      <c r="AN203" s="164"/>
      <c r="AO203" s="196">
        <f t="shared" si="73"/>
        <v>0.52386891437088146</v>
      </c>
      <c r="AP203" s="84">
        <f t="shared" si="74"/>
        <v>2.1294204104803039E-5</v>
      </c>
      <c r="AQ203" s="192">
        <f t="shared" si="75"/>
        <v>7.8056436809126469E-4</v>
      </c>
    </row>
    <row r="204" spans="1:43" x14ac:dyDescent="0.3">
      <c r="A204" s="24">
        <v>86</v>
      </c>
      <c r="B204" s="25" t="s">
        <v>94</v>
      </c>
      <c r="C204" s="105">
        <v>3838</v>
      </c>
      <c r="D204" s="46">
        <v>639</v>
      </c>
      <c r="I204" s="84">
        <f t="shared" si="67"/>
        <v>0.14272950636587001</v>
      </c>
      <c r="J204" s="85" t="str">
        <f t="shared" si="63"/>
        <v/>
      </c>
      <c r="K204" s="30">
        <v>86</v>
      </c>
      <c r="L204" s="34"/>
      <c r="M204" s="34"/>
      <c r="Q204" s="100">
        <f t="shared" si="76"/>
        <v>4.4770000000000003</v>
      </c>
      <c r="V204" s="75" t="s">
        <v>604</v>
      </c>
      <c r="W204" s="89"/>
      <c r="X204" s="90"/>
      <c r="Y204" s="90"/>
      <c r="Z204" s="71"/>
      <c r="AA204" s="71"/>
      <c r="AB204" s="71"/>
      <c r="AC204" s="71"/>
      <c r="AD204" s="71"/>
      <c r="AE204" s="71"/>
      <c r="AF204" s="35"/>
      <c r="AG204" s="160" t="str">
        <f>B204</f>
        <v>FRENCH INDO-CHINA</v>
      </c>
      <c r="AH204" s="161">
        <f t="shared" si="77"/>
        <v>1.6415815900000002E-2</v>
      </c>
      <c r="AI204" s="199">
        <f t="shared" si="71"/>
        <v>1.0184713190606774E-5</v>
      </c>
      <c r="AJ204" s="199">
        <f t="shared" si="72"/>
        <v>0</v>
      </c>
      <c r="AK204" s="161">
        <f t="shared" si="68"/>
        <v>0</v>
      </c>
      <c r="AL204" s="166">
        <f t="shared" si="69"/>
        <v>0</v>
      </c>
      <c r="AM204" s="167">
        <f t="shared" si="70"/>
        <v>0</v>
      </c>
      <c r="AN204" s="164"/>
      <c r="AO204" s="196" t="e">
        <f t="shared" si="73"/>
        <v>#DIV/0!</v>
      </c>
      <c r="AP204" s="84">
        <f t="shared" si="74"/>
        <v>0</v>
      </c>
      <c r="AQ204" s="192">
        <f t="shared" si="75"/>
        <v>0</v>
      </c>
    </row>
    <row r="205" spans="1:43" x14ac:dyDescent="0.3">
      <c r="A205" s="24">
        <v>144</v>
      </c>
      <c r="B205" s="25" t="s">
        <v>152</v>
      </c>
      <c r="C205" s="105">
        <v>258</v>
      </c>
      <c r="D205" s="46">
        <v>0</v>
      </c>
      <c r="E205" s="105">
        <v>6205</v>
      </c>
      <c r="F205" s="46">
        <v>397</v>
      </c>
      <c r="G205" s="105">
        <v>12689</v>
      </c>
      <c r="H205" s="46">
        <v>3274</v>
      </c>
      <c r="I205" s="84">
        <f t="shared" si="67"/>
        <v>0.93433443624331891</v>
      </c>
      <c r="J205" s="85" t="str">
        <f t="shared" si="63"/>
        <v/>
      </c>
      <c r="K205" s="30">
        <v>144</v>
      </c>
      <c r="L205" s="34"/>
      <c r="M205" s="34"/>
      <c r="Q205" s="100">
        <f t="shared" si="76"/>
        <v>3.9290000000000003</v>
      </c>
      <c r="V205" s="75" t="str">
        <f t="shared" ref="V205:V213" si="78">W205</f>
        <v>Martinique</v>
      </c>
      <c r="W205" s="89" t="s">
        <v>566</v>
      </c>
      <c r="X205" s="90"/>
      <c r="Y205" s="90">
        <v>474</v>
      </c>
      <c r="Z205" s="71">
        <v>385.84199999999998</v>
      </c>
      <c r="AA205" s="71">
        <v>385.10300000000001</v>
      </c>
      <c r="AB205" s="71">
        <v>384.89600000000002</v>
      </c>
      <c r="AC205" s="71">
        <v>385.065</v>
      </c>
      <c r="AD205" s="71">
        <v>385.32</v>
      </c>
      <c r="AE205" s="71">
        <v>385.45699999999999</v>
      </c>
      <c r="AF205" s="35"/>
      <c r="AG205" s="160" t="str">
        <f>B205</f>
        <v>MARTINIQUE</v>
      </c>
      <c r="AH205" s="161">
        <f t="shared" si="77"/>
        <v>1.4406464300000001E-2</v>
      </c>
      <c r="AI205" s="199">
        <f t="shared" si="71"/>
        <v>8.9380697176444076E-6</v>
      </c>
      <c r="AJ205" s="199">
        <f t="shared" si="72"/>
        <v>5.09778329349682E-5</v>
      </c>
      <c r="AK205" s="161">
        <f t="shared" si="68"/>
        <v>0.38489600000000002</v>
      </c>
      <c r="AL205" s="166">
        <f t="shared" si="69"/>
        <v>5.09778329349682E-5</v>
      </c>
      <c r="AM205" s="167">
        <f t="shared" si="70"/>
        <v>0.1216063627597203</v>
      </c>
      <c r="AN205" s="164"/>
      <c r="AO205" s="196">
        <f t="shared" si="73"/>
        <v>12.475864441303624</v>
      </c>
      <c r="AP205" s="84">
        <f t="shared" si="74"/>
        <v>1.309986243633972E-5</v>
      </c>
      <c r="AQ205" s="192">
        <f t="shared" si="75"/>
        <v>4.8019103200000002E-4</v>
      </c>
    </row>
    <row r="206" spans="1:43" x14ac:dyDescent="0.3">
      <c r="A206" s="24">
        <v>26</v>
      </c>
      <c r="B206" s="25" t="s">
        <v>34</v>
      </c>
      <c r="E206" s="105">
        <v>169</v>
      </c>
      <c r="F206" s="46">
        <v>0</v>
      </c>
      <c r="G206" s="105">
        <v>2856</v>
      </c>
      <c r="H206" s="46">
        <v>28</v>
      </c>
      <c r="I206" s="84">
        <f t="shared" si="67"/>
        <v>7.3992111387916042E-3</v>
      </c>
      <c r="J206" s="85">
        <f t="shared" si="63"/>
        <v>0.99999999999999978</v>
      </c>
      <c r="K206" s="30">
        <v>26</v>
      </c>
      <c r="L206" s="34" t="s">
        <v>34</v>
      </c>
      <c r="M206" s="34"/>
      <c r="N206" s="191">
        <v>0.16899999999999998</v>
      </c>
      <c r="O206" s="191">
        <v>2.6950212493507455</v>
      </c>
      <c r="P206" s="191">
        <v>0.89216593963286206</v>
      </c>
      <c r="Q206" s="100">
        <f t="shared" si="76"/>
        <v>3.7841871889836076</v>
      </c>
      <c r="V206" s="75" t="str">
        <f t="shared" si="78"/>
        <v>Bhutan</v>
      </c>
      <c r="W206" s="89" t="s">
        <v>300</v>
      </c>
      <c r="X206" s="90"/>
      <c r="Y206" s="90">
        <v>64</v>
      </c>
      <c r="Z206" s="71">
        <v>787.38599999999997</v>
      </c>
      <c r="AA206" s="71">
        <v>797.76499999999999</v>
      </c>
      <c r="AB206" s="71">
        <v>807.61</v>
      </c>
      <c r="AC206" s="71">
        <v>817.05399999999997</v>
      </c>
      <c r="AD206" s="71">
        <v>826.22900000000004</v>
      </c>
      <c r="AE206" s="71">
        <v>835.245</v>
      </c>
      <c r="AF206" s="35"/>
      <c r="AG206" s="160" t="s">
        <v>300</v>
      </c>
      <c r="AH206" s="161">
        <f t="shared" si="77"/>
        <v>1.3875479165846194E-2</v>
      </c>
      <c r="AI206" s="199">
        <f t="shared" si="71"/>
        <v>8.6086355102449207E-6</v>
      </c>
      <c r="AJ206" s="199">
        <f t="shared" si="72"/>
        <v>1.0696449860900001E-4</v>
      </c>
      <c r="AK206" s="161">
        <f t="shared" si="68"/>
        <v>0.80761000000000005</v>
      </c>
      <c r="AL206" s="166">
        <f t="shared" si="69"/>
        <v>1.0696449860900001E-4</v>
      </c>
      <c r="AM206" s="167">
        <f t="shared" si="70"/>
        <v>0.25516117244236808</v>
      </c>
      <c r="AN206" s="164"/>
      <c r="AO206" s="196">
        <f t="shared" si="73"/>
        <v>13.552849200529199</v>
      </c>
      <c r="AP206" s="84">
        <f t="shared" si="74"/>
        <v>2.9859668645297194E-5</v>
      </c>
      <c r="AQ206" s="192">
        <f t="shared" si="75"/>
        <v>1.0945416542839385E-3</v>
      </c>
    </row>
    <row r="207" spans="1:43" x14ac:dyDescent="0.3">
      <c r="A207" s="24">
        <v>6</v>
      </c>
      <c r="B207" s="25" t="s">
        <v>14</v>
      </c>
      <c r="G207" s="105">
        <v>3332</v>
      </c>
      <c r="H207" s="46">
        <v>0</v>
      </c>
      <c r="I207" s="84">
        <f t="shared" si="67"/>
        <v>0</v>
      </c>
      <c r="J207" s="85" t="str">
        <f t="shared" si="63"/>
        <v/>
      </c>
      <c r="K207" s="30">
        <v>6</v>
      </c>
      <c r="L207" s="34" t="s">
        <v>14</v>
      </c>
      <c r="M207" s="34"/>
      <c r="N207" s="191">
        <v>0</v>
      </c>
      <c r="O207" s="191">
        <v>3.3319999999999994</v>
      </c>
      <c r="P207" s="191">
        <v>0.41182567829455807</v>
      </c>
      <c r="Q207" s="100">
        <f t="shared" si="76"/>
        <v>3.7438256782945576</v>
      </c>
      <c r="V207" s="75" t="str">
        <f t="shared" si="78"/>
        <v>Andorra</v>
      </c>
      <c r="W207" s="89" t="s">
        <v>281</v>
      </c>
      <c r="X207" s="90"/>
      <c r="Y207" s="90">
        <v>20</v>
      </c>
      <c r="Z207" s="71">
        <v>78.013999999999996</v>
      </c>
      <c r="AA207" s="71">
        <v>77.281000000000006</v>
      </c>
      <c r="AB207" s="71">
        <v>76.965000000000003</v>
      </c>
      <c r="AC207" s="71">
        <v>76.953000000000003</v>
      </c>
      <c r="AD207" s="71">
        <v>77.072000000000003</v>
      </c>
      <c r="AE207" s="71">
        <v>77.183999999999997</v>
      </c>
      <c r="AF207" s="35"/>
      <c r="AG207" s="160" t="s">
        <v>281</v>
      </c>
      <c r="AH207" s="161">
        <f t="shared" si="77"/>
        <v>1.3727485614602655E-2</v>
      </c>
      <c r="AI207" s="199">
        <f t="shared" si="71"/>
        <v>8.5168172367788525E-6</v>
      </c>
      <c r="AJ207" s="199">
        <f t="shared" si="72"/>
        <v>1.0193685857581861E-5</v>
      </c>
      <c r="AK207" s="161">
        <f t="shared" si="68"/>
        <v>7.6965000000000006E-2</v>
      </c>
      <c r="AL207" s="166">
        <f t="shared" si="69"/>
        <v>1.0193685857581861E-5</v>
      </c>
      <c r="AM207" s="167">
        <f t="shared" si="70"/>
        <v>2.4316786118332934E-2</v>
      </c>
      <c r="AN207" s="164"/>
      <c r="AO207" s="196">
        <f t="shared" si="73"/>
        <v>65.39947658470976</v>
      </c>
      <c r="AP207" s="84">
        <f t="shared" si="74"/>
        <v>1.3731571302715858E-5</v>
      </c>
      <c r="AQ207" s="192">
        <f t="shared" si="75"/>
        <v>5.0334707153421867E-4</v>
      </c>
    </row>
    <row r="208" spans="1:43" x14ac:dyDescent="0.3">
      <c r="A208" s="24">
        <v>40</v>
      </c>
      <c r="B208" s="25" t="s">
        <v>48</v>
      </c>
      <c r="E208" s="105">
        <v>1178</v>
      </c>
      <c r="F208" s="46">
        <v>97</v>
      </c>
      <c r="G208" s="105">
        <v>1694</v>
      </c>
      <c r="H208" s="46">
        <v>479</v>
      </c>
      <c r="I208" s="84">
        <f t="shared" si="67"/>
        <v>0.15565585668415546</v>
      </c>
      <c r="J208" s="85">
        <f t="shared" si="63"/>
        <v>1.0000000000000004</v>
      </c>
      <c r="K208" s="30">
        <v>40</v>
      </c>
      <c r="L208" s="34" t="s">
        <v>48</v>
      </c>
      <c r="M208" s="34"/>
      <c r="N208" s="191">
        <v>1.1780000000000004</v>
      </c>
      <c r="O208" s="191">
        <v>1.6940000000000002</v>
      </c>
      <c r="P208" s="191">
        <v>0.25247110510447057</v>
      </c>
      <c r="Q208" s="100">
        <f t="shared" si="76"/>
        <v>3.7004711051044716</v>
      </c>
      <c r="V208" s="75" t="str">
        <f t="shared" si="78"/>
        <v>Central African Republic</v>
      </c>
      <c r="W208" s="89" t="s">
        <v>313</v>
      </c>
      <c r="X208" s="90"/>
      <c r="Y208" s="90">
        <v>140</v>
      </c>
      <c r="Z208" s="71">
        <v>4546.1000000000004</v>
      </c>
      <c r="AA208" s="71">
        <v>4594.6210000000001</v>
      </c>
      <c r="AB208" s="71">
        <v>4659.08</v>
      </c>
      <c r="AC208" s="71">
        <v>4737.4229999999998</v>
      </c>
      <c r="AD208" s="71">
        <v>4825.7110000000002</v>
      </c>
      <c r="AE208" s="71">
        <v>4920.8890000000001</v>
      </c>
      <c r="AF208" s="35"/>
      <c r="AG208" s="160" t="s">
        <v>313</v>
      </c>
      <c r="AH208" s="161">
        <f t="shared" si="77"/>
        <v>1.3568517401086567E-2</v>
      </c>
      <c r="AI208" s="199">
        <f t="shared" si="71"/>
        <v>8.4181900548619016E-6</v>
      </c>
      <c r="AJ208" s="199">
        <f t="shared" si="72"/>
        <v>6.1707526674907413E-4</v>
      </c>
      <c r="AK208" s="161">
        <f t="shared" si="68"/>
        <v>4.6590800000000003</v>
      </c>
      <c r="AL208" s="166">
        <f t="shared" si="69"/>
        <v>6.1707526674907413E-4</v>
      </c>
      <c r="AM208" s="167">
        <f t="shared" si="70"/>
        <v>1.472017824572242</v>
      </c>
      <c r="AN208" s="164"/>
      <c r="AO208" s="196">
        <f t="shared" si="73"/>
        <v>0.81310596161084903</v>
      </c>
      <c r="AP208" s="84">
        <f t="shared" si="74"/>
        <v>1.0334750658878127E-5</v>
      </c>
      <c r="AQ208" s="192">
        <f t="shared" si="75"/>
        <v>3.7883257236218744E-4</v>
      </c>
    </row>
    <row r="209" spans="1:43" x14ac:dyDescent="0.3">
      <c r="A209" s="24">
        <v>90</v>
      </c>
      <c r="B209" s="25" t="s">
        <v>98</v>
      </c>
      <c r="C209" s="105">
        <v>40</v>
      </c>
      <c r="D209" s="46">
        <v>0</v>
      </c>
      <c r="E209" s="105">
        <v>791</v>
      </c>
      <c r="F209" s="46">
        <v>0</v>
      </c>
      <c r="G209" s="105">
        <v>1991</v>
      </c>
      <c r="H209" s="46">
        <v>232</v>
      </c>
      <c r="I209" s="84">
        <f t="shared" si="67"/>
        <v>6.5992295861514241E-2</v>
      </c>
      <c r="J209" s="85">
        <f t="shared" si="63"/>
        <v>1.0000000000000002</v>
      </c>
      <c r="K209" s="30">
        <v>90</v>
      </c>
      <c r="L209" s="34" t="s">
        <v>98</v>
      </c>
      <c r="M209" s="34"/>
      <c r="N209" s="191">
        <v>0.79100000000000015</v>
      </c>
      <c r="O209" s="191">
        <v>1.9910000000000001</v>
      </c>
      <c r="P209" s="191">
        <v>0.46156188447898949</v>
      </c>
      <c r="Q209" s="100">
        <f t="shared" si="76"/>
        <v>3.5155618844789895</v>
      </c>
      <c r="V209" s="75" t="str">
        <f t="shared" si="78"/>
        <v>Gambia</v>
      </c>
      <c r="W209" s="89" t="s">
        <v>348</v>
      </c>
      <c r="X209" s="90"/>
      <c r="Y209" s="90">
        <v>270</v>
      </c>
      <c r="Z209" s="71">
        <v>1977.59</v>
      </c>
      <c r="AA209" s="71">
        <v>2038.501</v>
      </c>
      <c r="AB209" s="71">
        <v>2100.5680000000002</v>
      </c>
      <c r="AC209" s="71">
        <v>2163.7649999999999</v>
      </c>
      <c r="AD209" s="71">
        <v>2228.0749999999998</v>
      </c>
      <c r="AE209" s="71">
        <v>2293.4929999999999</v>
      </c>
      <c r="AF209" s="35"/>
      <c r="AG209" s="160" t="s">
        <v>348</v>
      </c>
      <c r="AH209" s="161">
        <f t="shared" si="77"/>
        <v>1.2890510761819112E-2</v>
      </c>
      <c r="AI209" s="199">
        <f t="shared" si="71"/>
        <v>7.9975406516076761E-6</v>
      </c>
      <c r="AJ209" s="199">
        <f t="shared" si="72"/>
        <v>2.7821126894678124E-4</v>
      </c>
      <c r="AK209" s="161">
        <f t="shared" si="68"/>
        <v>2.1005680000000004</v>
      </c>
      <c r="AL209" s="166">
        <f t="shared" si="69"/>
        <v>2.7821126894678118E-4</v>
      </c>
      <c r="AM209" s="167">
        <f t="shared" si="70"/>
        <v>0.66366611814479792</v>
      </c>
      <c r="AN209" s="164"/>
      <c r="AO209" s="196">
        <f t="shared" si="73"/>
        <v>2.8476264353563905</v>
      </c>
      <c r="AP209" s="84">
        <f t="shared" si="74"/>
        <v>1.6318207500407721E-5</v>
      </c>
      <c r="AQ209" s="192">
        <f t="shared" si="75"/>
        <v>5.981632966063703E-4</v>
      </c>
    </row>
    <row r="210" spans="1:43" x14ac:dyDescent="0.3">
      <c r="A210" s="24">
        <v>198</v>
      </c>
      <c r="B210" s="25" t="s">
        <v>206</v>
      </c>
      <c r="C210" s="105">
        <v>23</v>
      </c>
      <c r="D210" s="46">
        <v>0</v>
      </c>
      <c r="E210" s="105">
        <v>659</v>
      </c>
      <c r="F210" s="46">
        <v>7</v>
      </c>
      <c r="G210" s="105">
        <v>2251</v>
      </c>
      <c r="H210" s="46">
        <v>83</v>
      </c>
      <c r="I210" s="84">
        <f t="shared" si="67"/>
        <v>2.6665766581021835E-2</v>
      </c>
      <c r="J210" s="85">
        <f t="shared" si="63"/>
        <v>1.0000000000000004</v>
      </c>
      <c r="K210" s="30">
        <v>198</v>
      </c>
      <c r="L210" s="34" t="s">
        <v>206</v>
      </c>
      <c r="M210" s="34"/>
      <c r="N210" s="191">
        <v>0.65900000000000025</v>
      </c>
      <c r="O210" s="191">
        <v>2.2510000000000008</v>
      </c>
      <c r="P210" s="191">
        <v>0.35211392093462007</v>
      </c>
      <c r="Q210" s="100">
        <f t="shared" si="76"/>
        <v>3.3751139209346213</v>
      </c>
      <c r="V210" s="75" t="str">
        <f t="shared" si="78"/>
        <v>Saint Lucia</v>
      </c>
      <c r="W210" s="89" t="s">
        <v>438</v>
      </c>
      <c r="X210" s="90"/>
      <c r="Y210" s="90">
        <v>662</v>
      </c>
      <c r="Z210" s="71">
        <v>177.20599999999999</v>
      </c>
      <c r="AA210" s="71">
        <v>178.01499999999999</v>
      </c>
      <c r="AB210" s="71">
        <v>178.84399999999999</v>
      </c>
      <c r="AC210" s="71">
        <v>179.667</v>
      </c>
      <c r="AD210" s="71">
        <v>180.45400000000001</v>
      </c>
      <c r="AE210" s="71">
        <v>181.203</v>
      </c>
      <c r="AF210" s="35"/>
      <c r="AG210" s="160" t="s">
        <v>438</v>
      </c>
      <c r="AH210" s="161">
        <f t="shared" si="77"/>
        <v>1.2375530213890977E-2</v>
      </c>
      <c r="AI210" s="199">
        <f t="shared" si="71"/>
        <v>7.678036021966358E-6</v>
      </c>
      <c r="AJ210" s="199">
        <f t="shared" si="72"/>
        <v>2.3687124712705388E-5</v>
      </c>
      <c r="AK210" s="161">
        <f t="shared" si="68"/>
        <v>0.178844</v>
      </c>
      <c r="AL210" s="166">
        <f t="shared" si="69"/>
        <v>2.3687124712705388E-5</v>
      </c>
      <c r="AM210" s="167">
        <f t="shared" si="70"/>
        <v>5.6505051601989674E-2</v>
      </c>
      <c r="AN210" s="164"/>
      <c r="AO210" s="196">
        <f t="shared" si="73"/>
        <v>24.744403798673172</v>
      </c>
      <c r="AP210" s="84">
        <f t="shared" si="74"/>
        <v>1.2072690277004854E-5</v>
      </c>
      <c r="AQ210" s="192">
        <f t="shared" si="75"/>
        <v>4.4253881529699048E-4</v>
      </c>
    </row>
    <row r="211" spans="1:43" x14ac:dyDescent="0.3">
      <c r="A211" s="24">
        <v>98</v>
      </c>
      <c r="B211" s="25" t="s">
        <v>106</v>
      </c>
      <c r="C211" s="105">
        <v>198</v>
      </c>
      <c r="D211" s="46">
        <v>0</v>
      </c>
      <c r="E211" s="105">
        <v>4300</v>
      </c>
      <c r="F211" s="46">
        <v>487</v>
      </c>
      <c r="G211" s="105">
        <v>13538</v>
      </c>
      <c r="H211" s="46">
        <v>2461</v>
      </c>
      <c r="I211" s="84">
        <f t="shared" si="67"/>
        <v>0.93706293706293708</v>
      </c>
      <c r="J211" s="85" t="str">
        <f t="shared" si="63"/>
        <v/>
      </c>
      <c r="K211" s="30">
        <v>98</v>
      </c>
      <c r="L211" s="34"/>
      <c r="M211" s="34"/>
      <c r="Q211" s="100">
        <f t="shared" si="76"/>
        <v>3.1459999999999999</v>
      </c>
      <c r="V211" s="75" t="str">
        <f t="shared" si="78"/>
        <v>Guadeloupe</v>
      </c>
      <c r="W211" s="89" t="s">
        <v>557</v>
      </c>
      <c r="X211" s="90">
        <v>23</v>
      </c>
      <c r="Y211" s="90">
        <v>312</v>
      </c>
      <c r="Z211" s="71">
        <v>450.41800000000001</v>
      </c>
      <c r="AA211" s="71">
        <v>449.97500000000002</v>
      </c>
      <c r="AB211" s="71">
        <v>449.56799999999998</v>
      </c>
      <c r="AC211" s="71">
        <v>449.173</v>
      </c>
      <c r="AD211" s="71">
        <v>448.798</v>
      </c>
      <c r="AE211" s="71">
        <v>448.42700000000002</v>
      </c>
      <c r="AF211" s="35"/>
      <c r="AG211" s="160" t="str">
        <f>B211</f>
        <v>GUADELOUPE</v>
      </c>
      <c r="AH211" s="161">
        <f t="shared" si="77"/>
        <v>1.1535438199999999E-2</v>
      </c>
      <c r="AI211" s="199">
        <f t="shared" si="71"/>
        <v>7.1568254852912445E-6</v>
      </c>
      <c r="AJ211" s="199">
        <f t="shared" si="72"/>
        <v>5.9543363394027952E-5</v>
      </c>
      <c r="AK211" s="161">
        <f t="shared" si="68"/>
        <v>0.44956799999999997</v>
      </c>
      <c r="AL211" s="166">
        <f t="shared" si="69"/>
        <v>5.9543363394027952E-5</v>
      </c>
      <c r="AM211" s="167">
        <f t="shared" si="70"/>
        <v>0.14203922434413954</v>
      </c>
      <c r="AN211" s="164"/>
      <c r="AO211" s="196">
        <f t="shared" si="73"/>
        <v>8.0288176204712087</v>
      </c>
      <c r="AP211" s="84">
        <f t="shared" si="74"/>
        <v>9.8469033157703256E-6</v>
      </c>
      <c r="AQ211" s="192">
        <f t="shared" si="75"/>
        <v>3.6094994800000001E-4</v>
      </c>
    </row>
    <row r="212" spans="1:43" x14ac:dyDescent="0.3">
      <c r="A212" s="24">
        <v>35</v>
      </c>
      <c r="B212" s="25" t="s">
        <v>43</v>
      </c>
      <c r="E212" s="105">
        <v>913</v>
      </c>
      <c r="F212" s="46">
        <v>34</v>
      </c>
      <c r="G212" s="105">
        <v>1577</v>
      </c>
      <c r="H212" s="46">
        <v>111</v>
      </c>
      <c r="I212" s="84">
        <f t="shared" si="67"/>
        <v>4.7184918852215055E-2</v>
      </c>
      <c r="J212" s="85">
        <f t="shared" si="63"/>
        <v>1.0368017524644033</v>
      </c>
      <c r="K212" s="30">
        <v>35</v>
      </c>
      <c r="L212" s="34" t="s">
        <v>43</v>
      </c>
      <c r="M212" s="34"/>
      <c r="N212" s="191">
        <v>0.94660000000000011</v>
      </c>
      <c r="O212" s="191">
        <v>1.5682212333431442</v>
      </c>
      <c r="P212" s="191">
        <v>0.41319454218770824</v>
      </c>
      <c r="Q212" s="100">
        <f t="shared" si="76"/>
        <v>3.0730157755308527</v>
      </c>
      <c r="V212" s="75" t="str">
        <f t="shared" si="78"/>
        <v>Burundi</v>
      </c>
      <c r="W212" s="89" t="s">
        <v>309</v>
      </c>
      <c r="X212" s="90"/>
      <c r="Y212" s="90">
        <v>108</v>
      </c>
      <c r="Z212" s="71">
        <v>10199.27</v>
      </c>
      <c r="AA212" s="71">
        <v>10524.117</v>
      </c>
      <c r="AB212" s="71">
        <v>10864.245000000001</v>
      </c>
      <c r="AC212" s="71">
        <v>11216.45</v>
      </c>
      <c r="AD212" s="71">
        <v>11575.964</v>
      </c>
      <c r="AE212" s="71">
        <v>11939.227000000001</v>
      </c>
      <c r="AF212" s="35"/>
      <c r="AG212" s="160" t="s">
        <v>309</v>
      </c>
      <c r="AH212" s="161">
        <f t="shared" si="77"/>
        <v>1.1267826944138979E-2</v>
      </c>
      <c r="AI212" s="199">
        <f t="shared" si="71"/>
        <v>6.9907939030582484E-6</v>
      </c>
      <c r="AJ212" s="199">
        <f t="shared" si="72"/>
        <v>1.4389228949497101E-3</v>
      </c>
      <c r="AK212" s="161">
        <f t="shared" si="68"/>
        <v>10.864245</v>
      </c>
      <c r="AL212" s="166">
        <f t="shared" si="69"/>
        <v>1.4389228949497103E-3</v>
      </c>
      <c r="AM212" s="167">
        <f t="shared" si="70"/>
        <v>3.432515065317586</v>
      </c>
      <c r="AN212" s="164"/>
      <c r="AO212" s="196">
        <f t="shared" si="73"/>
        <v>0.47983112550685597</v>
      </c>
      <c r="AP212" s="84">
        <f t="shared" si="74"/>
        <v>1.4221344506611157E-5</v>
      </c>
      <c r="AQ212" s="192">
        <f t="shared" si="75"/>
        <v>5.213002906132233E-4</v>
      </c>
    </row>
    <row r="213" spans="1:43" x14ac:dyDescent="0.3">
      <c r="A213" s="24">
        <v>101</v>
      </c>
      <c r="B213" s="25" t="s">
        <v>109</v>
      </c>
      <c r="C213" s="105">
        <v>22</v>
      </c>
      <c r="D213" s="46">
        <v>0</v>
      </c>
      <c r="E213" s="105">
        <v>870</v>
      </c>
      <c r="F213" s="46">
        <v>48</v>
      </c>
      <c r="G213" s="105">
        <v>1381</v>
      </c>
      <c r="H213" s="46">
        <v>208</v>
      </c>
      <c r="I213" s="84">
        <f t="shared" si="67"/>
        <v>9.2266140472235122E-2</v>
      </c>
      <c r="J213" s="85">
        <f t="shared" si="63"/>
        <v>1.0000000000000004</v>
      </c>
      <c r="K213" s="30">
        <v>101</v>
      </c>
      <c r="L213" s="34" t="s">
        <v>109</v>
      </c>
      <c r="M213" s="34"/>
      <c r="N213" s="191">
        <v>0.87000000000000033</v>
      </c>
      <c r="O213" s="191">
        <v>1.3810000000000002</v>
      </c>
      <c r="P213" s="191">
        <v>0.2455822973600581</v>
      </c>
      <c r="Q213" s="100">
        <f t="shared" si="76"/>
        <v>2.7745822973600585</v>
      </c>
      <c r="V213" s="75" t="str">
        <f t="shared" si="78"/>
        <v>Guinea-Bissau</v>
      </c>
      <c r="W213" s="89" t="s">
        <v>357</v>
      </c>
      <c r="X213" s="90"/>
      <c r="Y213" s="90">
        <v>624</v>
      </c>
      <c r="Z213" s="71">
        <v>1770.5260000000001</v>
      </c>
      <c r="AA213" s="71">
        <v>1815.6980000000001</v>
      </c>
      <c r="AB213" s="71">
        <v>1861.2829999999999</v>
      </c>
      <c r="AC213" s="71">
        <v>1907.268</v>
      </c>
      <c r="AD213" s="71">
        <v>1953.723</v>
      </c>
      <c r="AE213" s="71">
        <v>2000.694</v>
      </c>
      <c r="AF213" s="35"/>
      <c r="AG213" s="160" t="s">
        <v>357</v>
      </c>
      <c r="AH213" s="161">
        <f t="shared" si="77"/>
        <v>1.0173560909730126E-2</v>
      </c>
      <c r="AI213" s="199">
        <f t="shared" si="71"/>
        <v>6.3118885240891281E-6</v>
      </c>
      <c r="AJ213" s="199">
        <f t="shared" si="72"/>
        <v>2.4651899167228659E-4</v>
      </c>
      <c r="AK213" s="161">
        <f t="shared" si="68"/>
        <v>1.861283</v>
      </c>
      <c r="AL213" s="166">
        <f t="shared" si="69"/>
        <v>2.4651899167228659E-4</v>
      </c>
      <c r="AM213" s="167">
        <f t="shared" si="70"/>
        <v>0.58806497260688728</v>
      </c>
      <c r="AN213" s="164"/>
      <c r="AO213" s="196">
        <f t="shared" si="73"/>
        <v>1.7765477571655774</v>
      </c>
      <c r="AP213" s="84">
        <f t="shared" si="74"/>
        <v>9.0207363027593062E-6</v>
      </c>
      <c r="AQ213" s="192">
        <f t="shared" si="75"/>
        <v>3.3066581391004175E-4</v>
      </c>
    </row>
    <row r="214" spans="1:43" x14ac:dyDescent="0.3">
      <c r="A214" s="24">
        <v>59</v>
      </c>
      <c r="B214" s="25" t="s">
        <v>67</v>
      </c>
      <c r="C214" s="105">
        <v>2485</v>
      </c>
      <c r="D214" s="46">
        <v>0</v>
      </c>
      <c r="E214" s="105">
        <v>22165</v>
      </c>
      <c r="F214" s="46">
        <v>0</v>
      </c>
      <c r="I214" s="84">
        <f t="shared" si="67"/>
        <v>0</v>
      </c>
      <c r="J214" s="85" t="str">
        <f t="shared" si="63"/>
        <v/>
      </c>
      <c r="K214" s="30">
        <v>59</v>
      </c>
      <c r="L214" s="34"/>
      <c r="M214" s="34"/>
      <c r="Q214" s="100">
        <f>0.001*SUM(C214:D214,F214,H214)+SUM(N214:P214)+IF(S213&gt;0,U213*R213/S213)</f>
        <v>2.4849999999999999</v>
      </c>
      <c r="V214" s="88" t="s">
        <v>625</v>
      </c>
      <c r="W214" s="89"/>
      <c r="X214" s="90"/>
      <c r="Y214" s="90"/>
      <c r="Z214" s="71"/>
      <c r="AA214" s="71"/>
      <c r="AB214" s="71"/>
      <c r="AC214" s="71"/>
      <c r="AD214" s="71"/>
      <c r="AE214" s="71"/>
      <c r="AF214" s="35"/>
      <c r="AG214" s="160" t="s">
        <v>625</v>
      </c>
      <c r="AH214" s="161">
        <f>Q215*0.0036667</f>
        <v>7.8487466981678588E-3</v>
      </c>
      <c r="AI214" s="199">
        <f t="shared" si="71"/>
        <v>4.8695254937990339E-6</v>
      </c>
      <c r="AJ214" s="199">
        <f t="shared" si="72"/>
        <v>0</v>
      </c>
      <c r="AK214" s="161">
        <f t="shared" si="68"/>
        <v>0</v>
      </c>
      <c r="AL214" s="166">
        <f t="shared" si="69"/>
        <v>0</v>
      </c>
      <c r="AM214" s="167">
        <f t="shared" si="70"/>
        <v>0</v>
      </c>
      <c r="AN214" s="164"/>
      <c r="AO214" s="196" t="e">
        <f t="shared" si="73"/>
        <v>#DIV/0!</v>
      </c>
      <c r="AP214" s="84">
        <f t="shared" si="74"/>
        <v>0</v>
      </c>
      <c r="AQ214" s="192">
        <f t="shared" si="75"/>
        <v>0</v>
      </c>
    </row>
    <row r="215" spans="1:43" x14ac:dyDescent="0.3">
      <c r="A215" s="24">
        <v>211</v>
      </c>
      <c r="B215" s="25" t="s">
        <v>219</v>
      </c>
      <c r="C215" s="105">
        <v>15</v>
      </c>
      <c r="D215" s="46">
        <v>0</v>
      </c>
      <c r="E215" s="105">
        <v>633</v>
      </c>
      <c r="F215" s="46">
        <v>38</v>
      </c>
      <c r="G215" s="105">
        <v>1122</v>
      </c>
      <c r="H215" s="46">
        <v>147</v>
      </c>
      <c r="I215" s="84">
        <f t="shared" si="67"/>
        <v>8.6426473688894251E-2</v>
      </c>
      <c r="J215" s="85">
        <f t="shared" si="63"/>
        <v>1</v>
      </c>
      <c r="K215" s="30">
        <v>211</v>
      </c>
      <c r="L215" s="34" t="s">
        <v>219</v>
      </c>
      <c r="M215" s="34"/>
      <c r="N215" s="191">
        <v>0.63300000000000001</v>
      </c>
      <c r="O215" s="191">
        <v>1.1220000000000001</v>
      </c>
      <c r="P215" s="191">
        <v>0.18554782179285373</v>
      </c>
      <c r="Q215" s="100">
        <f>0.001*SUM(C215:D215,F215,H215)+SUM(N215:P215)+IF(S214&gt;0,U214*R214/S214)</f>
        <v>2.140547821792854</v>
      </c>
      <c r="V215" s="75" t="str">
        <f>W215</f>
        <v>Solomon Islands</v>
      </c>
      <c r="W215" s="89" t="s">
        <v>450</v>
      </c>
      <c r="X215" s="90"/>
      <c r="Y215" s="90">
        <v>90</v>
      </c>
      <c r="Z215" s="71">
        <v>587.48199999999997</v>
      </c>
      <c r="AA215" s="71">
        <v>599.41899999999998</v>
      </c>
      <c r="AB215" s="71">
        <v>611.34299999999996</v>
      </c>
      <c r="AC215" s="71">
        <v>623.28099999999995</v>
      </c>
      <c r="AD215" s="71">
        <v>635.25400000000002</v>
      </c>
      <c r="AE215" s="71">
        <v>647.29700000000003</v>
      </c>
      <c r="AF215" s="35"/>
      <c r="AG215" s="160" t="s">
        <v>450</v>
      </c>
      <c r="AH215" s="161">
        <f>Q216*0.0036667</f>
        <v>7.8180813908245318E-3</v>
      </c>
      <c r="AI215" s="199">
        <f t="shared" si="71"/>
        <v>4.8505001001118646E-6</v>
      </c>
      <c r="AJ215" s="199">
        <f t="shared" si="72"/>
        <v>8.0969771886333608E-5</v>
      </c>
      <c r="AK215" s="161">
        <f t="shared" si="68"/>
        <v>0.61134299999999997</v>
      </c>
      <c r="AL215" s="166">
        <f t="shared" si="69"/>
        <v>8.0969771886333622E-5</v>
      </c>
      <c r="AM215" s="167">
        <f t="shared" si="70"/>
        <v>0.19315139317793817</v>
      </c>
      <c r="AN215" s="164"/>
      <c r="AO215" s="196">
        <f t="shared" si="73"/>
        <v>4.0622519391343141</v>
      </c>
      <c r="AP215" s="84">
        <f t="shared" si="74"/>
        <v>6.7749249496688383E-6</v>
      </c>
      <c r="AQ215" s="192">
        <f t="shared" si="75"/>
        <v>2.4834292872261891E-4</v>
      </c>
    </row>
    <row r="216" spans="1:43" x14ac:dyDescent="0.3">
      <c r="A216" s="24">
        <v>97</v>
      </c>
      <c r="B216" s="25" t="s">
        <v>105</v>
      </c>
      <c r="C216" s="105">
        <v>27</v>
      </c>
      <c r="D216" s="46">
        <v>0</v>
      </c>
      <c r="E216" s="105">
        <v>398</v>
      </c>
      <c r="F216" s="46">
        <v>12</v>
      </c>
      <c r="G216" s="105">
        <v>1357</v>
      </c>
      <c r="H216" s="46">
        <v>119</v>
      </c>
      <c r="I216" s="84">
        <f t="shared" si="67"/>
        <v>6.14393322335752E-2</v>
      </c>
      <c r="J216" s="85">
        <f t="shared" si="63"/>
        <v>1.0000000000000007</v>
      </c>
      <c r="K216" s="30">
        <v>97</v>
      </c>
      <c r="L216" s="34" t="s">
        <v>105</v>
      </c>
      <c r="M216" s="34"/>
      <c r="N216" s="191">
        <v>0.39800000000000024</v>
      </c>
      <c r="O216" s="191">
        <v>1.357</v>
      </c>
      <c r="P216" s="191">
        <v>0.21918463218276082</v>
      </c>
      <c r="Q216" s="100">
        <f>0.001*SUM(C216:D216,F216,H216)+SUM(N216:P216)+IF(S216&gt;0,U216*R216/S216)</f>
        <v>2.1321846321827613</v>
      </c>
      <c r="V216" s="75" t="str">
        <f>W216</f>
        <v>Grenada</v>
      </c>
      <c r="W216" s="89" t="s">
        <v>354</v>
      </c>
      <c r="X216" s="90"/>
      <c r="Y216" s="90">
        <v>308</v>
      </c>
      <c r="Z216" s="71">
        <v>106.82299999999999</v>
      </c>
      <c r="AA216" s="71">
        <v>107.31699999999999</v>
      </c>
      <c r="AB216" s="71">
        <v>107.825</v>
      </c>
      <c r="AC216" s="71">
        <v>108.339</v>
      </c>
      <c r="AD216" s="71">
        <v>108.825</v>
      </c>
      <c r="AE216" s="71">
        <v>109.30800000000001</v>
      </c>
      <c r="AF216" s="35"/>
      <c r="AG216" s="160" t="s">
        <v>354</v>
      </c>
      <c r="AH216" s="161">
        <f>Q216*0.0036667</f>
        <v>7.8180813908245318E-3</v>
      </c>
      <c r="AI216" s="199">
        <f t="shared" si="71"/>
        <v>4.8505001001118646E-6</v>
      </c>
      <c r="AJ216" s="199">
        <f t="shared" si="72"/>
        <v>1.4280961184873177E-5</v>
      </c>
      <c r="AK216" s="161">
        <f t="shared" si="68"/>
        <v>0.107825</v>
      </c>
      <c r="AL216" s="166">
        <f t="shared" si="69"/>
        <v>1.4280961184873177E-5</v>
      </c>
      <c r="AM216" s="167">
        <f t="shared" si="70"/>
        <v>3.4066880571808594E-2</v>
      </c>
      <c r="AN216" s="164"/>
      <c r="AO216" s="196">
        <f t="shared" si="73"/>
        <v>26.464016286406341</v>
      </c>
      <c r="AP216" s="84">
        <f t="shared" si="74"/>
        <v>7.784449616536392E-6</v>
      </c>
      <c r="AQ216" s="192">
        <f t="shared" si="75"/>
        <v>2.8534825560817638E-4</v>
      </c>
    </row>
    <row r="217" spans="1:43" x14ac:dyDescent="0.3">
      <c r="A217" s="24">
        <v>171</v>
      </c>
      <c r="B217" s="25" t="s">
        <v>179</v>
      </c>
      <c r="G217" s="105">
        <v>1557</v>
      </c>
      <c r="H217" s="46">
        <v>316</v>
      </c>
      <c r="I217" s="84">
        <f t="shared" si="67"/>
        <v>0.14958400239584499</v>
      </c>
      <c r="J217" s="85" t="str">
        <f t="shared" si="63"/>
        <v/>
      </c>
      <c r="K217" s="30">
        <v>171</v>
      </c>
      <c r="L217" s="34" t="s">
        <v>179</v>
      </c>
      <c r="M217" s="34"/>
      <c r="N217" s="191">
        <v>0</v>
      </c>
      <c r="O217" s="191">
        <v>1.5569999999999997</v>
      </c>
      <c r="P217" s="191">
        <v>0.23952536995077484</v>
      </c>
      <c r="Q217" s="100">
        <f>0.001*SUM(C217:D217,F217,H217)+SUM(N217:P217)+IF(S217&gt;0,U217*R217/S217)</f>
        <v>2.1125253699507747</v>
      </c>
      <c r="V217" s="75" t="str">
        <f>W217</f>
        <v>Palau</v>
      </c>
      <c r="W217" s="89" t="s">
        <v>419</v>
      </c>
      <c r="X217" s="90"/>
      <c r="Y217" s="90">
        <v>585</v>
      </c>
      <c r="Z217" s="71">
        <v>21.288</v>
      </c>
      <c r="AA217" s="71">
        <v>21.503</v>
      </c>
      <c r="AB217" s="71">
        <v>21.728999999999999</v>
      </c>
      <c r="AC217" s="71">
        <v>21.963999999999999</v>
      </c>
      <c r="AD217" s="71">
        <v>22.206</v>
      </c>
      <c r="AE217" s="71">
        <v>22.442</v>
      </c>
      <c r="AF217" s="35"/>
      <c r="AG217" s="160" t="s">
        <v>419</v>
      </c>
      <c r="AH217" s="161">
        <f>Q217*0.0036667</f>
        <v>7.7459967739985057E-3</v>
      </c>
      <c r="AI217" s="199">
        <f t="shared" si="71"/>
        <v>4.8057773064170437E-6</v>
      </c>
      <c r="AJ217" s="199">
        <f t="shared" si="72"/>
        <v>2.8779133372233639E-6</v>
      </c>
      <c r="AK217" s="161">
        <f t="shared" si="68"/>
        <v>2.1728999999999998E-2</v>
      </c>
      <c r="AL217" s="166">
        <f t="shared" si="69"/>
        <v>2.8779133372233643E-6</v>
      </c>
      <c r="AM217" s="167">
        <f t="shared" si="70"/>
        <v>6.8651912631099371E-3</v>
      </c>
      <c r="AN217" s="164"/>
      <c r="AO217" s="196">
        <f t="shared" si="73"/>
        <v>156.06009449713991</v>
      </c>
      <c r="AP217" s="84">
        <f t="shared" si="74"/>
        <v>9.2509065871373736E-6</v>
      </c>
      <c r="AQ217" s="192">
        <f t="shared" si="75"/>
        <v>3.3910297933283535E-4</v>
      </c>
    </row>
    <row r="218" spans="1:43" x14ac:dyDescent="0.3">
      <c r="A218" s="24">
        <v>218</v>
      </c>
      <c r="B218" s="25" t="s">
        <v>226</v>
      </c>
      <c r="C218" s="105">
        <v>77</v>
      </c>
      <c r="D218" s="46">
        <v>24</v>
      </c>
      <c r="E218" s="105">
        <v>370</v>
      </c>
      <c r="F218" s="46">
        <v>850</v>
      </c>
      <c r="G218" s="105">
        <v>468</v>
      </c>
      <c r="H218" s="46">
        <v>233</v>
      </c>
      <c r="I218" s="84">
        <f t="shared" si="67"/>
        <v>0.53001601155004263</v>
      </c>
      <c r="J218" s="85">
        <f t="shared" si="63"/>
        <v>1.0000000000000004</v>
      </c>
      <c r="K218" s="30">
        <v>218</v>
      </c>
      <c r="L218" s="34" t="s">
        <v>226</v>
      </c>
      <c r="M218" s="34"/>
      <c r="N218" s="191">
        <v>0.37000000000000016</v>
      </c>
      <c r="O218" s="191">
        <v>0.46800000000000025</v>
      </c>
      <c r="P218" s="191">
        <v>6.6616147203847037E-2</v>
      </c>
      <c r="Q218" s="100">
        <f>0.001*SUM(C218:D218,F218,H218)+SUM(N218:P218)+IF(S218&gt;0,U218*R218/S218)</f>
        <v>2.0886161472038474</v>
      </c>
      <c r="V218" s="75" t="str">
        <f>W218</f>
        <v>Saint Pierre and Miquelon</v>
      </c>
      <c r="W218" s="89" t="s">
        <v>456</v>
      </c>
      <c r="X218" s="90"/>
      <c r="Y218" s="90">
        <v>666</v>
      </c>
      <c r="Z218" s="71">
        <v>6.29</v>
      </c>
      <c r="AA218" s="71">
        <v>6.3049999999999997</v>
      </c>
      <c r="AB218" s="71">
        <v>6.32</v>
      </c>
      <c r="AC218" s="71">
        <v>6.3419999999999996</v>
      </c>
      <c r="AD218" s="71">
        <v>6.375</v>
      </c>
      <c r="AE218" s="71">
        <v>6.407</v>
      </c>
      <c r="AF218" s="35"/>
      <c r="AG218" s="160" t="s">
        <v>456</v>
      </c>
      <c r="AH218" s="161">
        <f>Q218*0.0036667</f>
        <v>7.6583288269523476E-3</v>
      </c>
      <c r="AI218" s="199">
        <f t="shared" si="71"/>
        <v>4.7513862909406572E-6</v>
      </c>
      <c r="AJ218" s="199">
        <f t="shared" si="72"/>
        <v>8.3705703397540904E-7</v>
      </c>
      <c r="AK218" s="161">
        <f t="shared" si="68"/>
        <v>6.3200000000000001E-3</v>
      </c>
      <c r="AL218" s="166">
        <f t="shared" si="69"/>
        <v>8.3705703397540904E-7</v>
      </c>
      <c r="AM218" s="167">
        <f t="shared" si="70"/>
        <v>1.9967789029801098E-3</v>
      </c>
      <c r="AN218" s="164"/>
      <c r="AO218" s="196">
        <f t="shared" si="73"/>
        <v>182.90208805503477</v>
      </c>
      <c r="AP218" s="84">
        <f t="shared" si="74"/>
        <v>3.1534680261897055E-6</v>
      </c>
      <c r="AQ218" s="192">
        <f t="shared" si="75"/>
        <v>1.1559411965078198E-4</v>
      </c>
    </row>
    <row r="219" spans="1:43" x14ac:dyDescent="0.3">
      <c r="A219" s="24">
        <v>195</v>
      </c>
      <c r="B219" s="25" t="s">
        <v>203</v>
      </c>
      <c r="C219" s="105">
        <v>308</v>
      </c>
      <c r="D219" s="46">
        <v>37</v>
      </c>
      <c r="E219" s="105">
        <v>5396</v>
      </c>
      <c r="F219" s="46">
        <v>1675</v>
      </c>
      <c r="I219" s="84">
        <f t="shared" si="67"/>
        <v>0.8475247524752475</v>
      </c>
      <c r="J219" s="85" t="str">
        <f t="shared" si="63"/>
        <v/>
      </c>
      <c r="K219" s="30">
        <v>195</v>
      </c>
      <c r="L219" s="34"/>
      <c r="M219" s="34"/>
      <c r="Q219" s="100">
        <f>0.001*SUM(C219:D219,F219,H219)+SUM(N219:P219)+IF(S219&gt;0,U219*R219/S219)</f>
        <v>2.02</v>
      </c>
      <c r="V219" s="64" t="s">
        <v>203</v>
      </c>
      <c r="W219" s="89"/>
      <c r="X219" s="90"/>
      <c r="Y219" s="90"/>
      <c r="Z219" s="71"/>
      <c r="AA219" s="71"/>
      <c r="AB219" s="71"/>
      <c r="AC219" s="71"/>
      <c r="AD219" s="71"/>
      <c r="AE219" s="71"/>
      <c r="AF219" s="35"/>
      <c r="AG219" s="160" t="str">
        <f>B219</f>
        <v>RYUKYU ISLANDS</v>
      </c>
      <c r="AH219" s="161">
        <f>Q219*0.0036667</f>
        <v>7.4067340000000008E-3</v>
      </c>
      <c r="AI219" s="199">
        <f t="shared" si="71"/>
        <v>4.59529163391237E-6</v>
      </c>
      <c r="AJ219" s="199">
        <f t="shared" si="72"/>
        <v>0</v>
      </c>
      <c r="AK219" s="161">
        <f t="shared" si="68"/>
        <v>0</v>
      </c>
      <c r="AL219" s="166">
        <f t="shared" si="69"/>
        <v>0</v>
      </c>
      <c r="AM219" s="167">
        <f t="shared" si="70"/>
        <v>0</v>
      </c>
      <c r="AN219" s="164"/>
      <c r="AO219" s="196" t="e">
        <f t="shared" si="73"/>
        <v>#DIV/0!</v>
      </c>
      <c r="AP219" s="84">
        <f t="shared" si="74"/>
        <v>0</v>
      </c>
      <c r="AQ219" s="192">
        <f t="shared" si="75"/>
        <v>0</v>
      </c>
    </row>
    <row r="220" spans="1:43" x14ac:dyDescent="0.3">
      <c r="A220" s="24">
        <v>200</v>
      </c>
      <c r="B220" s="25" t="s">
        <v>208</v>
      </c>
      <c r="C220" s="105">
        <v>22</v>
      </c>
      <c r="D220" s="46">
        <v>0</v>
      </c>
      <c r="E220" s="105">
        <v>527</v>
      </c>
      <c r="F220" s="46">
        <v>0</v>
      </c>
      <c r="G220" s="105">
        <v>1028</v>
      </c>
      <c r="H220" s="46">
        <v>182</v>
      </c>
      <c r="I220" s="84">
        <f t="shared" si="67"/>
        <v>9.3757684216576431E-2</v>
      </c>
      <c r="J220" s="85">
        <f t="shared" si="63"/>
        <v>1.0000000000000004</v>
      </c>
      <c r="K220" s="30">
        <v>200</v>
      </c>
      <c r="L220" s="34" t="s">
        <v>208</v>
      </c>
      <c r="M220" s="34"/>
      <c r="N220" s="191">
        <v>0.52700000000000025</v>
      </c>
      <c r="O220" s="191">
        <v>1.0280000000000002</v>
      </c>
      <c r="P220" s="191">
        <v>0.18217422503298367</v>
      </c>
      <c r="Q220" s="100">
        <f>0.001*SUM(C220:D220,F220,H220)+SUM(N220:P220)+IF(S220&gt;0,U220*R220/S220)</f>
        <v>1.9411742250329842</v>
      </c>
      <c r="V220" s="75" t="str">
        <f>W220</f>
        <v>Samoa</v>
      </c>
      <c r="W220" s="89" t="s">
        <v>440</v>
      </c>
      <c r="X220" s="90"/>
      <c r="Y220" s="90">
        <v>882</v>
      </c>
      <c r="Z220" s="71">
        <v>193.75899999999999</v>
      </c>
      <c r="AA220" s="71">
        <v>195.125</v>
      </c>
      <c r="AB220" s="71">
        <v>196.44</v>
      </c>
      <c r="AC220" s="71">
        <v>197.69499999999999</v>
      </c>
      <c r="AD220" s="71">
        <v>198.90899999999999</v>
      </c>
      <c r="AE220" s="71">
        <v>200.11699999999999</v>
      </c>
      <c r="AF220" s="35"/>
      <c r="AG220" s="160" t="s">
        <v>440</v>
      </c>
      <c r="AH220" s="161">
        <f>Q220*0.0036667</f>
        <v>7.1177035309284431E-3</v>
      </c>
      <c r="AI220" s="199">
        <f t="shared" si="71"/>
        <v>4.4159711268615844E-6</v>
      </c>
      <c r="AJ220" s="199">
        <f t="shared" si="72"/>
        <v>2.6017639834514135E-5</v>
      </c>
      <c r="AK220" s="161">
        <f t="shared" si="68"/>
        <v>0.19644</v>
      </c>
      <c r="AL220" s="166">
        <f t="shared" si="69"/>
        <v>2.6017639834514139E-5</v>
      </c>
      <c r="AM220" s="167">
        <f t="shared" si="70"/>
        <v>6.2064437927438723E-2</v>
      </c>
      <c r="AN220" s="164"/>
      <c r="AO220" s="196">
        <f t="shared" si="73"/>
        <v>12.693595312028124</v>
      </c>
      <c r="AP220" s="84">
        <f t="shared" si="74"/>
        <v>6.8024798487796306E-6</v>
      </c>
      <c r="AQ220" s="192">
        <f t="shared" si="75"/>
        <v>2.4935298630948043E-4</v>
      </c>
    </row>
    <row r="221" spans="1:43" x14ac:dyDescent="0.3">
      <c r="A221" s="24">
        <v>187</v>
      </c>
      <c r="B221" s="25" t="s">
        <v>195</v>
      </c>
      <c r="C221" s="105">
        <v>1425</v>
      </c>
      <c r="D221" s="46">
        <v>5</v>
      </c>
      <c r="E221" s="105">
        <v>21034</v>
      </c>
      <c r="F221" s="46">
        <v>319</v>
      </c>
      <c r="I221" s="84">
        <f t="shared" si="67"/>
        <v>0.18524871355060032</v>
      </c>
      <c r="J221" s="85" t="str">
        <f t="shared" si="63"/>
        <v/>
      </c>
      <c r="K221" s="30">
        <v>187</v>
      </c>
      <c r="L221" s="34"/>
      <c r="M221" s="34"/>
      <c r="Q221" s="100">
        <f>0.001*SUM(C221:D221,F221,H221)+SUM(N221:P221)+IF(S220&gt;0,U220*R220/S220)</f>
        <v>1.7490000000000001</v>
      </c>
      <c r="V221" s="88" t="s">
        <v>596</v>
      </c>
      <c r="W221" s="89"/>
      <c r="X221" s="90"/>
      <c r="Y221" s="90"/>
      <c r="Z221" s="71"/>
      <c r="AA221" s="71"/>
      <c r="AB221" s="71"/>
      <c r="AC221" s="71"/>
      <c r="AD221" s="71"/>
      <c r="AE221" s="71"/>
      <c r="AF221" s="35"/>
      <c r="AG221" s="160" t="s">
        <v>596</v>
      </c>
      <c r="AH221" s="161">
        <f>Q222*0.0036667</f>
        <v>6.2363793017277975E-3</v>
      </c>
      <c r="AI221" s="199">
        <f t="shared" si="71"/>
        <v>3.8691792672902812E-6</v>
      </c>
      <c r="AJ221" s="199">
        <f t="shared" si="72"/>
        <v>0</v>
      </c>
      <c r="AK221" s="161">
        <f t="shared" si="68"/>
        <v>0</v>
      </c>
      <c r="AL221" s="166">
        <f t="shared" si="69"/>
        <v>0</v>
      </c>
      <c r="AM221" s="167">
        <f t="shared" si="70"/>
        <v>0</v>
      </c>
      <c r="AN221" s="164"/>
      <c r="AO221" s="196" t="e">
        <f t="shared" si="73"/>
        <v>#DIV/0!</v>
      </c>
      <c r="AP221" s="84">
        <f t="shared" si="74"/>
        <v>0</v>
      </c>
      <c r="AQ221" s="192">
        <f t="shared" si="75"/>
        <v>0</v>
      </c>
    </row>
    <row r="222" spans="1:43" x14ac:dyDescent="0.3">
      <c r="A222" s="24">
        <v>219</v>
      </c>
      <c r="B222" s="25" t="s">
        <v>227</v>
      </c>
      <c r="C222" s="105">
        <v>18</v>
      </c>
      <c r="D222" s="46">
        <v>0</v>
      </c>
      <c r="E222" s="105">
        <v>298</v>
      </c>
      <c r="F222" s="46">
        <v>0</v>
      </c>
      <c r="G222" s="105">
        <v>1203</v>
      </c>
      <c r="H222" s="46">
        <v>1</v>
      </c>
      <c r="I222" s="84">
        <f t="shared" si="67"/>
        <v>5.8795333359280052E-4</v>
      </c>
      <c r="J222" s="85">
        <f t="shared" si="63"/>
        <v>1.0000000000000007</v>
      </c>
      <c r="K222" s="30">
        <v>219</v>
      </c>
      <c r="L222" s="34" t="s">
        <v>227</v>
      </c>
      <c r="M222" s="34"/>
      <c r="N222" s="191">
        <v>0.29800000000000015</v>
      </c>
      <c r="O222" s="191">
        <v>1.2030000000000001</v>
      </c>
      <c r="P222" s="191">
        <v>0.18081525669615628</v>
      </c>
      <c r="Q222" s="100">
        <f>0.001*SUM(C222:D222,F222,H222)+SUM(N222:P222)+IF(S222&gt;0,U222*R222/S222)</f>
        <v>1.7008152566961565</v>
      </c>
      <c r="V222" s="75" t="str">
        <f>W222</f>
        <v>Saint Vincent and the Grenadines</v>
      </c>
      <c r="W222" s="89" t="s">
        <v>457</v>
      </c>
      <c r="X222" s="90"/>
      <c r="Y222" s="90">
        <v>670</v>
      </c>
      <c r="Z222" s="71">
        <v>109.455</v>
      </c>
      <c r="AA222" s="71">
        <v>109.643</v>
      </c>
      <c r="AB222" s="71">
        <v>109.89700000000001</v>
      </c>
      <c r="AC222" s="71">
        <v>110.2</v>
      </c>
      <c r="AD222" s="71">
        <v>110.488</v>
      </c>
      <c r="AE222" s="71">
        <v>110.75700000000001</v>
      </c>
      <c r="AF222" s="35"/>
      <c r="AG222" s="160" t="s">
        <v>457</v>
      </c>
      <c r="AH222" s="161">
        <f>Q222*0.0036667</f>
        <v>6.2363793017277975E-3</v>
      </c>
      <c r="AI222" s="199">
        <f t="shared" si="71"/>
        <v>3.8691792672902812E-6</v>
      </c>
      <c r="AJ222" s="199">
        <f t="shared" si="72"/>
        <v>1.4555388744113216E-5</v>
      </c>
      <c r="AK222" s="161">
        <f t="shared" si="68"/>
        <v>0.10989700000000001</v>
      </c>
      <c r="AL222" s="166">
        <f t="shared" si="69"/>
        <v>1.4555388744113216E-5</v>
      </c>
      <c r="AM222" s="167">
        <f t="shared" si="70"/>
        <v>3.4721520743798279E-2</v>
      </c>
      <c r="AN222" s="164"/>
      <c r="AO222" s="196">
        <f t="shared" si="73"/>
        <v>20.122942565244312</v>
      </c>
      <c r="AP222" s="84">
        <f t="shared" si="74"/>
        <v>6.0329540129389692E-6</v>
      </c>
      <c r="AQ222" s="192">
        <f t="shared" si="75"/>
        <v>2.2114510190926541E-4</v>
      </c>
    </row>
    <row r="223" spans="1:43" x14ac:dyDescent="0.3">
      <c r="A223" s="24">
        <v>216</v>
      </c>
      <c r="B223" s="25" t="s">
        <v>224</v>
      </c>
      <c r="E223" s="105">
        <v>142</v>
      </c>
      <c r="F223" s="46">
        <v>0</v>
      </c>
      <c r="G223" s="105">
        <v>1203</v>
      </c>
      <c r="H223" s="46">
        <v>80</v>
      </c>
      <c r="I223" s="84">
        <f t="shared" si="67"/>
        <v>4.9235361250465418E-2</v>
      </c>
      <c r="J223" s="85">
        <f t="shared" si="63"/>
        <v>1.0000000000000002</v>
      </c>
      <c r="K223" s="30">
        <v>216</v>
      </c>
      <c r="L223" s="34" t="s">
        <v>224</v>
      </c>
      <c r="M223" s="34"/>
      <c r="N223" s="191">
        <v>0.14200000000000002</v>
      </c>
      <c r="O223" s="191">
        <v>1.2030000000000001</v>
      </c>
      <c r="P223" s="191">
        <v>0.19984844161154114</v>
      </c>
      <c r="Q223" s="100">
        <f>0.001*SUM(C223:D223,F223,H223)+SUM(N223:P223)+IF(S223&gt;0,U223*R223/S223)</f>
        <v>1.6248484416115414</v>
      </c>
      <c r="V223" s="75" t="str">
        <f>W223</f>
        <v>Saint Kitts and Nevis</v>
      </c>
      <c r="W223" s="89" t="s">
        <v>455</v>
      </c>
      <c r="X223" s="90"/>
      <c r="Y223" s="90">
        <v>659</v>
      </c>
      <c r="Z223" s="71">
        <v>54.287999999999997</v>
      </c>
      <c r="AA223" s="71">
        <v>54.820999999999998</v>
      </c>
      <c r="AB223" s="71">
        <v>55.344999999999999</v>
      </c>
      <c r="AC223" s="71">
        <v>55.85</v>
      </c>
      <c r="AD223" s="71">
        <v>56.344999999999999</v>
      </c>
      <c r="AE223" s="71">
        <v>56.813000000000002</v>
      </c>
      <c r="AF223" s="35"/>
      <c r="AG223" s="160" t="s">
        <v>455</v>
      </c>
      <c r="AH223" s="161">
        <f>Q223*0.0036667</f>
        <v>5.957831780857039E-3</v>
      </c>
      <c r="AI223" s="199">
        <f t="shared" si="71"/>
        <v>3.6963625990658753E-6</v>
      </c>
      <c r="AJ223" s="199">
        <f t="shared" si="72"/>
        <v>7.3302091052799063E-6</v>
      </c>
      <c r="AK223" s="161">
        <f t="shared" si="68"/>
        <v>5.5344999999999998E-2</v>
      </c>
      <c r="AL223" s="166">
        <f t="shared" si="69"/>
        <v>7.3302091052799071E-6</v>
      </c>
      <c r="AM223" s="167">
        <f t="shared" si="70"/>
        <v>1.7486032972378825E-2</v>
      </c>
      <c r="AN223" s="164"/>
      <c r="AO223" s="196">
        <f t="shared" si="73"/>
        <v>46.254380152199104</v>
      </c>
      <c r="AP223" s="84">
        <f t="shared" si="74"/>
        <v>6.9836738256386696E-6</v>
      </c>
      <c r="AQ223" s="192">
        <f t="shared" si="75"/>
        <v>2.5599486695234596E-4</v>
      </c>
    </row>
    <row r="224" spans="1:43" x14ac:dyDescent="0.3">
      <c r="A224" s="24">
        <v>132</v>
      </c>
      <c r="B224" s="25" t="s">
        <v>140</v>
      </c>
      <c r="G224" s="105">
        <v>115</v>
      </c>
      <c r="H224" s="46">
        <v>0</v>
      </c>
      <c r="I224" s="84">
        <f t="shared" si="67"/>
        <v>0</v>
      </c>
      <c r="J224" s="85" t="str">
        <f t="shared" si="63"/>
        <v/>
      </c>
      <c r="K224" s="30">
        <v>132</v>
      </c>
      <c r="L224" s="34" t="s">
        <v>140</v>
      </c>
      <c r="M224" s="34"/>
      <c r="N224" s="191">
        <v>0</v>
      </c>
      <c r="O224" s="191">
        <v>1.4233646989195854</v>
      </c>
      <c r="P224" s="191">
        <v>0.1278657345306709</v>
      </c>
      <c r="Q224" s="100">
        <f>0.001*SUM(C224:D224,F224,H224)+SUM(N224:P224)+IF(S224&gt;0,U224*R224/S224)</f>
        <v>1.5512304334502562</v>
      </c>
      <c r="V224" s="75" t="str">
        <f>W224</f>
        <v>Liechtenstein</v>
      </c>
      <c r="W224" s="89" t="s">
        <v>385</v>
      </c>
      <c r="X224" s="90"/>
      <c r="Y224" s="90">
        <v>438</v>
      </c>
      <c r="Z224" s="71">
        <v>37.402999999999999</v>
      </c>
      <c r="AA224" s="71">
        <v>37.665999999999997</v>
      </c>
      <c r="AB224" s="71">
        <v>37.921999999999997</v>
      </c>
      <c r="AC224" s="71">
        <v>38.155000000000001</v>
      </c>
      <c r="AD224" s="71">
        <v>38.404000000000003</v>
      </c>
      <c r="AE224" s="71">
        <v>38.645000000000003</v>
      </c>
      <c r="AF224" s="35"/>
      <c r="AG224" s="160" t="s">
        <v>385</v>
      </c>
      <c r="AH224" s="161">
        <f>Q224*0.0036667</f>
        <v>5.6878966303320552E-3</v>
      </c>
      <c r="AI224" s="199">
        <f t="shared" si="71"/>
        <v>3.528889224309021E-6</v>
      </c>
      <c r="AJ224" s="199">
        <f t="shared" si="72"/>
        <v>5.0226070953189011E-6</v>
      </c>
      <c r="AK224" s="161">
        <f t="shared" si="68"/>
        <v>3.7921999999999997E-2</v>
      </c>
      <c r="AL224" s="166">
        <f t="shared" si="69"/>
        <v>5.022607095318902E-6</v>
      </c>
      <c r="AM224" s="167">
        <f t="shared" si="70"/>
        <v>1.1981305309938562E-2</v>
      </c>
      <c r="AN224" s="164"/>
      <c r="AO224" s="196">
        <f t="shared" si="73"/>
        <v>41.211371482130957</v>
      </c>
      <c r="AP224" s="84">
        <f t="shared" si="74"/>
        <v>4.2634482098180674E-6</v>
      </c>
      <c r="AQ224" s="192">
        <f t="shared" si="75"/>
        <v>1.56281762934537E-4</v>
      </c>
    </row>
    <row r="225" spans="1:43" x14ac:dyDescent="0.3">
      <c r="A225" s="24">
        <v>249</v>
      </c>
      <c r="B225" s="25" t="s">
        <v>257</v>
      </c>
      <c r="E225" s="105">
        <v>445</v>
      </c>
      <c r="F225" s="46">
        <v>222</v>
      </c>
      <c r="G225" s="105">
        <v>591</v>
      </c>
      <c r="H225" s="46">
        <v>136</v>
      </c>
      <c r="I225" s="84">
        <f t="shared" si="67"/>
        <v>0.23311980411440464</v>
      </c>
      <c r="J225" s="85">
        <f t="shared" si="63"/>
        <v>1.0000000000000007</v>
      </c>
      <c r="K225" s="30">
        <v>249</v>
      </c>
      <c r="L225" s="34" t="s">
        <v>257</v>
      </c>
      <c r="M225" s="34"/>
      <c r="N225" s="191">
        <v>0.44500000000000028</v>
      </c>
      <c r="O225" s="191">
        <v>0.59100000000000019</v>
      </c>
      <c r="P225" s="191">
        <v>0.14169106391454286</v>
      </c>
      <c r="Q225" s="100">
        <f>0.001*SUM(C225:D225,F225,H225)+SUM(N225:P225)+IF(S224&gt;0,U224*R224/S224)</f>
        <v>1.5356910639145434</v>
      </c>
      <c r="V225" s="75" t="str">
        <f>W225</f>
        <v>Vanuatu</v>
      </c>
      <c r="W225" s="89" t="s">
        <v>483</v>
      </c>
      <c r="X225" s="90"/>
      <c r="Y225" s="90">
        <v>548</v>
      </c>
      <c r="Z225" s="71">
        <v>264.60300000000001</v>
      </c>
      <c r="AA225" s="71">
        <v>270.40199999999999</v>
      </c>
      <c r="AB225" s="71">
        <v>276.24400000000003</v>
      </c>
      <c r="AC225" s="71">
        <v>282.11700000000002</v>
      </c>
      <c r="AD225" s="71">
        <v>288.017</v>
      </c>
      <c r="AE225" s="71">
        <v>293.93400000000003</v>
      </c>
      <c r="AF225" s="35"/>
      <c r="AG225" s="160" t="s">
        <v>483</v>
      </c>
      <c r="AH225" s="161">
        <f>Q226*0.0036667</f>
        <v>5.5220502000000006E-3</v>
      </c>
      <c r="AI225" s="199">
        <f t="shared" si="71"/>
        <v>3.4259946537980345E-6</v>
      </c>
      <c r="AJ225" s="199">
        <f t="shared" si="72"/>
        <v>3.6587339128718814E-5</v>
      </c>
      <c r="AK225" s="161">
        <f t="shared" si="68"/>
        <v>0.27624400000000005</v>
      </c>
      <c r="AL225" s="166">
        <f t="shared" si="69"/>
        <v>3.6587339128718814E-5</v>
      </c>
      <c r="AM225" s="167">
        <f t="shared" si="70"/>
        <v>8.7278194821967942E-2</v>
      </c>
      <c r="AN225" s="164"/>
      <c r="AO225" s="196">
        <f t="shared" si="73"/>
        <v>6.9911523635560631</v>
      </c>
      <c r="AP225" s="84">
        <f t="shared" si="74"/>
        <v>5.2685888838836149E-6</v>
      </c>
      <c r="AQ225" s="192">
        <f t="shared" si="75"/>
        <v>1.9312638935181813E-4</v>
      </c>
    </row>
    <row r="226" spans="1:43" x14ac:dyDescent="0.3">
      <c r="A226" s="24">
        <v>202</v>
      </c>
      <c r="B226" s="25" t="s">
        <v>210</v>
      </c>
      <c r="C226" s="105">
        <v>-49</v>
      </c>
      <c r="D226" s="46">
        <v>948</v>
      </c>
      <c r="E226" s="105">
        <v>2445</v>
      </c>
      <c r="F226" s="46">
        <v>607</v>
      </c>
      <c r="I226" s="84">
        <f t="shared" si="67"/>
        <v>1.0325365205843293</v>
      </c>
      <c r="J226" s="85" t="str">
        <f t="shared" si="63"/>
        <v/>
      </c>
      <c r="K226" s="30">
        <v>202</v>
      </c>
      <c r="L226" s="34"/>
      <c r="M226" s="34"/>
      <c r="Q226" s="100">
        <f>0.001*SUM(C226:D226,F226,H226)+SUM(N226:P226)+IF(S225&gt;0,U225*R225/S225)</f>
        <v>1.506</v>
      </c>
      <c r="V226" s="75" t="s">
        <v>617</v>
      </c>
      <c r="W226" s="89"/>
      <c r="X226" s="90"/>
      <c r="Y226" s="90"/>
      <c r="Z226" s="71"/>
      <c r="AA226" s="71"/>
      <c r="AB226" s="71"/>
      <c r="AC226" s="71"/>
      <c r="AD226" s="71"/>
      <c r="AE226" s="71"/>
      <c r="AF226" s="35"/>
      <c r="AG226" s="160" t="str">
        <f>B226</f>
        <v>SARAWAK</v>
      </c>
      <c r="AH226" s="161">
        <f>Q227*0.0036667</f>
        <v>5.510524874112405E-3</v>
      </c>
      <c r="AI226" s="199">
        <f t="shared" si="71"/>
        <v>3.4188441022014222E-6</v>
      </c>
      <c r="AJ226" s="199">
        <f t="shared" si="72"/>
        <v>0</v>
      </c>
      <c r="AK226" s="161">
        <f t="shared" si="68"/>
        <v>0</v>
      </c>
      <c r="AL226" s="166">
        <f t="shared" si="69"/>
        <v>0</v>
      </c>
      <c r="AM226" s="167">
        <f t="shared" si="70"/>
        <v>0</v>
      </c>
      <c r="AN226" s="164"/>
      <c r="AO226" s="196" t="e">
        <f t="shared" si="73"/>
        <v>#DIV/0!</v>
      </c>
      <c r="AP226" s="84">
        <f t="shared" si="74"/>
        <v>0</v>
      </c>
      <c r="AQ226" s="192">
        <f t="shared" si="75"/>
        <v>0</v>
      </c>
    </row>
    <row r="227" spans="1:43" x14ac:dyDescent="0.3">
      <c r="A227" s="24">
        <v>155</v>
      </c>
      <c r="B227" s="25" t="s">
        <v>163</v>
      </c>
      <c r="E227" s="105">
        <v>709</v>
      </c>
      <c r="F227" s="46">
        <v>62</v>
      </c>
      <c r="G227" s="105">
        <v>524</v>
      </c>
      <c r="H227" s="46">
        <v>164</v>
      </c>
      <c r="I227" s="84">
        <f t="shared" si="67"/>
        <v>0.15038026665898624</v>
      </c>
      <c r="J227" s="85">
        <f t="shared" ref="J227:J262" si="79">IF(E227*N227&gt;0,1000*N227/E227,"")</f>
        <v>1.0000000000000007</v>
      </c>
      <c r="K227" s="30">
        <v>155</v>
      </c>
      <c r="L227" s="34" t="s">
        <v>163</v>
      </c>
      <c r="M227" s="34"/>
      <c r="N227" s="191">
        <v>0.70900000000000041</v>
      </c>
      <c r="O227" s="191">
        <v>0.52400000000000024</v>
      </c>
      <c r="P227" s="191">
        <v>4.3856757878310886E-2</v>
      </c>
      <c r="Q227" s="100">
        <f>0.001*SUM(C227:D227,F227,H227)+SUM(N227:P227)+IF(S227&gt;0,U227*R227/S227)</f>
        <v>1.5028567578783114</v>
      </c>
      <c r="V227" s="75" t="str">
        <f>W227</f>
        <v>Nauru</v>
      </c>
      <c r="W227" s="89" t="s">
        <v>407</v>
      </c>
      <c r="X227" s="90"/>
      <c r="Y227" s="90">
        <v>520</v>
      </c>
      <c r="Z227" s="71">
        <v>11.26</v>
      </c>
      <c r="AA227" s="71">
        <v>11.347</v>
      </c>
      <c r="AB227" s="71">
        <v>11.359</v>
      </c>
      <c r="AC227" s="71">
        <v>11.311999999999999</v>
      </c>
      <c r="AD227" s="71">
        <v>11.26</v>
      </c>
      <c r="AE227" s="71">
        <v>11.227</v>
      </c>
      <c r="AF227" s="35"/>
      <c r="AG227" s="160" t="s">
        <v>407</v>
      </c>
      <c r="AH227" s="161">
        <f>Q227*0.0036667</f>
        <v>5.510524874112405E-3</v>
      </c>
      <c r="AI227" s="199">
        <f t="shared" si="71"/>
        <v>3.4188441022014222E-6</v>
      </c>
      <c r="AJ227" s="199">
        <f t="shared" si="72"/>
        <v>1.5044510836909291E-6</v>
      </c>
      <c r="AK227" s="161">
        <f t="shared" si="68"/>
        <v>1.1359000000000001E-2</v>
      </c>
      <c r="AL227" s="166">
        <f t="shared" si="69"/>
        <v>1.5044510836909291E-6</v>
      </c>
      <c r="AM227" s="167">
        <f t="shared" si="70"/>
        <v>3.5888309428720043E-3</v>
      </c>
      <c r="AN227" s="164"/>
      <c r="AO227" s="196">
        <f t="shared" si="73"/>
        <v>68.365827423893691</v>
      </c>
      <c r="AP227" s="84">
        <f t="shared" si="74"/>
        <v>2.1185165644901662E-6</v>
      </c>
      <c r="AQ227" s="192">
        <f t="shared" si="75"/>
        <v>7.7656743370800845E-5</v>
      </c>
    </row>
    <row r="228" spans="1:43" x14ac:dyDescent="0.3">
      <c r="A228" s="24">
        <v>228</v>
      </c>
      <c r="B228" s="25" t="s">
        <v>236</v>
      </c>
      <c r="C228" s="105">
        <v>1389</v>
      </c>
      <c r="D228" s="46">
        <v>10</v>
      </c>
      <c r="E228" s="105">
        <v>3332</v>
      </c>
      <c r="F228" s="46">
        <v>81</v>
      </c>
      <c r="I228" s="84">
        <f t="shared" si="67"/>
        <v>6.1486486486486483E-2</v>
      </c>
      <c r="J228" s="85" t="str">
        <f t="shared" si="79"/>
        <v/>
      </c>
      <c r="K228" s="30">
        <v>228</v>
      </c>
      <c r="L228" s="34"/>
      <c r="M228" s="34"/>
      <c r="Q228" s="100">
        <f>0.001*SUM(C228:D228,F228,H228)+SUM(N228:P228)+IF(S227&gt;0,U227*R227/S227)</f>
        <v>1.48</v>
      </c>
      <c r="R228" s="86">
        <v>1</v>
      </c>
      <c r="S228" s="86">
        <v>1</v>
      </c>
      <c r="T228" s="87" t="s">
        <v>525</v>
      </c>
      <c r="U228" s="86">
        <v>1</v>
      </c>
      <c r="V228" s="64" t="s">
        <v>236</v>
      </c>
      <c r="W228" s="89"/>
      <c r="X228" s="90"/>
      <c r="Y228" s="90"/>
      <c r="Z228" s="71"/>
      <c r="AA228" s="71"/>
      <c r="AB228" s="71"/>
      <c r="AC228" s="71"/>
      <c r="AD228" s="71"/>
      <c r="AE228" s="71"/>
      <c r="AF228" s="35"/>
      <c r="AG228" s="160" t="str">
        <f>B228</f>
        <v>TANGANYIKA</v>
      </c>
      <c r="AH228" s="161">
        <f>Q229*0.0036667</f>
        <v>8.5244189066451936E-3</v>
      </c>
      <c r="AI228" s="199">
        <f t="shared" si="71"/>
        <v>5.2887265676978664E-6</v>
      </c>
      <c r="AJ228" s="199">
        <f t="shared" si="72"/>
        <v>0</v>
      </c>
      <c r="AK228" s="161">
        <f t="shared" si="68"/>
        <v>0</v>
      </c>
      <c r="AL228" s="166">
        <f t="shared" si="69"/>
        <v>0</v>
      </c>
      <c r="AM228" s="167">
        <f t="shared" si="70"/>
        <v>0</v>
      </c>
      <c r="AN228" s="164"/>
      <c r="AO228" s="196" t="e">
        <f t="shared" si="73"/>
        <v>#DIV/0!</v>
      </c>
      <c r="AP228" s="84">
        <f t="shared" si="74"/>
        <v>0</v>
      </c>
      <c r="AQ228" s="192">
        <f t="shared" si="75"/>
        <v>0</v>
      </c>
    </row>
    <row r="229" spans="1:43" x14ac:dyDescent="0.3">
      <c r="A229" s="24">
        <v>230</v>
      </c>
      <c r="B229" s="25" t="s">
        <v>238</v>
      </c>
      <c r="G229" s="105">
        <v>859</v>
      </c>
      <c r="H229" s="46">
        <v>34</v>
      </c>
      <c r="I229" s="84">
        <f t="shared" si="67"/>
        <v>1.4624785732059165E-2</v>
      </c>
      <c r="J229" s="85" t="str">
        <f t="shared" si="79"/>
        <v/>
      </c>
      <c r="K229" s="30">
        <v>230</v>
      </c>
      <c r="L229" s="34" t="s">
        <v>238</v>
      </c>
      <c r="M229" s="34"/>
      <c r="N229" s="191">
        <v>0</v>
      </c>
      <c r="O229" s="191">
        <v>0.85899999999999987</v>
      </c>
      <c r="P229" s="191">
        <v>0.43182038526336874</v>
      </c>
      <c r="Q229" s="100">
        <f>0.001*SUM(C229:D229,F229,H229)+SUM(N229:P229)+IF(S228&gt;0,U228*R228/S228)</f>
        <v>2.3248203852633686</v>
      </c>
      <c r="V229" s="75" t="str">
        <f>W229</f>
        <v>Timor-Leste</v>
      </c>
      <c r="W229" s="89" t="s">
        <v>466</v>
      </c>
      <c r="X229" s="90"/>
      <c r="Y229" s="90">
        <v>626</v>
      </c>
      <c r="Z229" s="71">
        <v>1240.9770000000001</v>
      </c>
      <c r="AA229" s="71">
        <v>1268.671</v>
      </c>
      <c r="AB229" s="71">
        <v>1296.3109999999999</v>
      </c>
      <c r="AC229" s="71">
        <v>1324.0940000000001</v>
      </c>
      <c r="AD229" s="71">
        <v>1352.36</v>
      </c>
      <c r="AE229" s="71">
        <v>1381.4</v>
      </c>
      <c r="AF229" s="35"/>
      <c r="AG229" s="160" t="s">
        <v>466</v>
      </c>
      <c r="AH229" s="161">
        <f>Q230*0.0036667</f>
        <v>4.6897093000000008E-3</v>
      </c>
      <c r="AI229" s="199">
        <f t="shared" si="71"/>
        <v>2.9095930691950109E-6</v>
      </c>
      <c r="AJ229" s="199">
        <f t="shared" si="72"/>
        <v>1.7169086088128106E-4</v>
      </c>
      <c r="AK229" s="161">
        <f t="shared" si="68"/>
        <v>1.296311</v>
      </c>
      <c r="AL229" s="166">
        <f t="shared" si="69"/>
        <v>1.7169086088128106E-4</v>
      </c>
      <c r="AM229" s="167">
        <f t="shared" si="70"/>
        <v>0.40956431273750765</v>
      </c>
      <c r="AN229" s="164"/>
      <c r="AO229" s="196">
        <f t="shared" si="73"/>
        <v>4.1099086629808088</v>
      </c>
      <c r="AP229" s="84">
        <f t="shared" si="74"/>
        <v>1.4534298215479576E-5</v>
      </c>
      <c r="AQ229" s="192">
        <f t="shared" si="75"/>
        <v>5.3277198088173144E-4</v>
      </c>
    </row>
    <row r="230" spans="1:43" x14ac:dyDescent="0.3">
      <c r="A230" s="24">
        <v>189</v>
      </c>
      <c r="B230" s="25" t="s">
        <v>197</v>
      </c>
      <c r="C230" s="105">
        <v>97</v>
      </c>
      <c r="D230" s="46">
        <v>0</v>
      </c>
      <c r="E230" s="105">
        <v>4661</v>
      </c>
      <c r="F230" s="46">
        <v>91</v>
      </c>
      <c r="G230" s="105">
        <v>19894</v>
      </c>
      <c r="H230" s="46">
        <v>1091</v>
      </c>
      <c r="I230" s="84">
        <f t="shared" si="67"/>
        <v>0.9241594996090694</v>
      </c>
      <c r="J230" s="85" t="str">
        <f t="shared" si="79"/>
        <v/>
      </c>
      <c r="K230" s="30">
        <v>189</v>
      </c>
      <c r="L230" s="34"/>
      <c r="M230" s="34"/>
      <c r="Q230" s="100">
        <f>0.001*SUM(C230:D230,F230,H230)+SUM(N230:P230)+IF(S230&gt;0,U230*R230/S230)</f>
        <v>1.2790000000000001</v>
      </c>
      <c r="V230" s="75" t="str">
        <f>W230</f>
        <v>Réunion</v>
      </c>
      <c r="W230" s="89" t="s">
        <v>573</v>
      </c>
      <c r="X230" s="90"/>
      <c r="Y230" s="90">
        <v>638</v>
      </c>
      <c r="Z230" s="71">
        <v>863.36300000000006</v>
      </c>
      <c r="AA230" s="71">
        <v>869.92499999999995</v>
      </c>
      <c r="AB230" s="71">
        <v>876.56200000000001</v>
      </c>
      <c r="AC230" s="71">
        <v>883.24699999999996</v>
      </c>
      <c r="AD230" s="71">
        <v>889.91800000000001</v>
      </c>
      <c r="AE230" s="71">
        <v>896.53599999999994</v>
      </c>
      <c r="AF230" s="35"/>
      <c r="AG230" s="160" t="str">
        <f>B230</f>
        <v>REUNION</v>
      </c>
      <c r="AH230" s="161">
        <f>Q230*0.0036667</f>
        <v>4.6897093000000008E-3</v>
      </c>
      <c r="AI230" s="199">
        <f t="shared" si="71"/>
        <v>2.9095930691950109E-6</v>
      </c>
      <c r="AJ230" s="199">
        <f t="shared" si="72"/>
        <v>1.160968968062583E-4</v>
      </c>
      <c r="AK230" s="161">
        <f t="shared" si="68"/>
        <v>0.87656200000000006</v>
      </c>
      <c r="AL230" s="166">
        <f t="shared" si="69"/>
        <v>1.160968968062583E-4</v>
      </c>
      <c r="AM230" s="167">
        <f t="shared" si="70"/>
        <v>0.27694628303070423</v>
      </c>
      <c r="AN230" s="164"/>
      <c r="AO230" s="196">
        <f t="shared" si="73"/>
        <v>1.8254816886883072</v>
      </c>
      <c r="AP230" s="84">
        <f t="shared" si="74"/>
        <v>4.3652870855365403E-6</v>
      </c>
      <c r="AQ230" s="192">
        <f t="shared" si="75"/>
        <v>1.6001478800000001E-4</v>
      </c>
    </row>
    <row r="231" spans="1:43" x14ac:dyDescent="0.3">
      <c r="A231" s="24">
        <v>9</v>
      </c>
      <c r="B231" s="25" t="s">
        <v>17</v>
      </c>
      <c r="E231" s="105">
        <v>5</v>
      </c>
      <c r="F231" s="46">
        <v>166</v>
      </c>
      <c r="G231" s="105">
        <v>37</v>
      </c>
      <c r="H231" s="46">
        <v>1087</v>
      </c>
      <c r="I231" s="84">
        <f t="shared" si="67"/>
        <v>1</v>
      </c>
      <c r="J231" s="85" t="str">
        <f t="shared" si="79"/>
        <v/>
      </c>
      <c r="K231" s="30">
        <v>9</v>
      </c>
      <c r="L231" s="34"/>
      <c r="M231" s="34"/>
      <c r="Q231" s="100">
        <f>0.001*SUM(C231:D231,F231,H231)+SUM(N231:P231)+IF(S231&gt;0,U231*R231/S231)</f>
        <v>1.2530000000000001</v>
      </c>
      <c r="V231" s="75" t="s">
        <v>588</v>
      </c>
      <c r="W231" s="89"/>
      <c r="X231" s="90"/>
      <c r="Y231" s="90"/>
      <c r="Z231" s="71"/>
      <c r="AA231" s="71"/>
      <c r="AB231" s="71"/>
      <c r="AC231" s="71"/>
      <c r="AD231" s="71"/>
      <c r="AE231" s="71"/>
      <c r="AF231" s="35"/>
      <c r="AG231" s="160" t="str">
        <f>B231</f>
        <v>ANTARCTIC FISHERIES</v>
      </c>
      <c r="AH231" s="161">
        <f>Q231*0.0036667</f>
        <v>4.5943751000000008E-3</v>
      </c>
      <c r="AI231" s="199">
        <f t="shared" si="71"/>
        <v>2.8504457511347527E-6</v>
      </c>
      <c r="AJ231" s="199">
        <f t="shared" si="72"/>
        <v>0</v>
      </c>
      <c r="AK231" s="161">
        <f t="shared" si="68"/>
        <v>0</v>
      </c>
      <c r="AL231" s="166">
        <f t="shared" si="69"/>
        <v>0</v>
      </c>
      <c r="AM231" s="167">
        <f t="shared" si="70"/>
        <v>0</v>
      </c>
      <c r="AN231" s="164"/>
      <c r="AO231" s="196" t="e">
        <f t="shared" si="73"/>
        <v>#DIV/0!</v>
      </c>
      <c r="AP231" s="84">
        <f t="shared" si="74"/>
        <v>4.3492823666161493E-6</v>
      </c>
      <c r="AQ231" s="192">
        <f t="shared" si="75"/>
        <v>1.59428116E-4</v>
      </c>
    </row>
    <row r="232" spans="1:43" x14ac:dyDescent="0.3">
      <c r="A232" s="24">
        <v>31</v>
      </c>
      <c r="B232" s="25" t="s">
        <v>39</v>
      </c>
      <c r="E232" s="105">
        <v>221</v>
      </c>
      <c r="F232" s="46">
        <v>0</v>
      </c>
      <c r="G232" s="105">
        <v>829</v>
      </c>
      <c r="H232" s="46">
        <v>0</v>
      </c>
      <c r="I232" s="84">
        <f t="shared" si="67"/>
        <v>0</v>
      </c>
      <c r="J232" s="85">
        <f t="shared" si="79"/>
        <v>1.0000000000000004</v>
      </c>
      <c r="K232" s="30">
        <v>31</v>
      </c>
      <c r="L232" s="34" t="s">
        <v>39</v>
      </c>
      <c r="M232" s="34"/>
      <c r="N232" s="191">
        <v>0.22100000000000009</v>
      </c>
      <c r="O232" s="191">
        <v>0.8290000000000004</v>
      </c>
      <c r="P232" s="191">
        <v>0.15543767680897641</v>
      </c>
      <c r="Q232" s="100">
        <f>0.001*SUM(C232:D232,F232,H232)+SUM(N232:P232)+IF(S232&gt;0,U232*R232/S232)</f>
        <v>1.205437676808977</v>
      </c>
      <c r="V232" s="75" t="str">
        <f t="shared" ref="V232:V241" si="80">W232</f>
        <v>British Virgin Islands</v>
      </c>
      <c r="W232" s="89" t="s">
        <v>305</v>
      </c>
      <c r="X232" s="90"/>
      <c r="Y232" s="90">
        <v>92</v>
      </c>
      <c r="Z232" s="71">
        <v>30.113</v>
      </c>
      <c r="AA232" s="71">
        <v>30.661000000000001</v>
      </c>
      <c r="AB232" s="71">
        <v>31.196000000000002</v>
      </c>
      <c r="AC232" s="71">
        <v>31.719000000000001</v>
      </c>
      <c r="AD232" s="71">
        <v>32.206000000000003</v>
      </c>
      <c r="AE232" s="71">
        <v>32.634</v>
      </c>
      <c r="AF232" s="35"/>
      <c r="AG232" s="160" t="s">
        <v>305</v>
      </c>
      <c r="AH232" s="161">
        <f>Q232*0.0036667</f>
        <v>4.4199783295554764E-3</v>
      </c>
      <c r="AI232" s="199">
        <f t="shared" si="71"/>
        <v>2.7422463720015126E-6</v>
      </c>
      <c r="AJ232" s="199">
        <f t="shared" si="72"/>
        <v>4.1317770936545665E-6</v>
      </c>
      <c r="AK232" s="161">
        <f t="shared" si="68"/>
        <v>3.1196000000000002E-2</v>
      </c>
      <c r="AL232" s="166">
        <f t="shared" si="69"/>
        <v>4.1317770936545665E-6</v>
      </c>
      <c r="AM232" s="167">
        <f t="shared" si="70"/>
        <v>9.8562523192037184E-3</v>
      </c>
      <c r="AN232" s="164"/>
      <c r="AO232" s="196">
        <f t="shared" si="73"/>
        <v>60.899188951091361</v>
      </c>
      <c r="AP232" s="84">
        <f t="shared" si="74"/>
        <v>5.1827840145128882E-6</v>
      </c>
      <c r="AQ232" s="192">
        <f t="shared" si="75"/>
        <v>1.8998110985182461E-4</v>
      </c>
    </row>
    <row r="233" spans="1:43" x14ac:dyDescent="0.3">
      <c r="A233" s="24">
        <v>46</v>
      </c>
      <c r="B233" s="25" t="s">
        <v>54</v>
      </c>
      <c r="E233" s="105">
        <v>258</v>
      </c>
      <c r="F233" s="46">
        <v>0</v>
      </c>
      <c r="G233" s="105">
        <v>747</v>
      </c>
      <c r="H233" s="46">
        <v>41</v>
      </c>
      <c r="I233" s="84">
        <f t="shared" si="67"/>
        <v>3.4365930762529237E-2</v>
      </c>
      <c r="J233" s="85">
        <f t="shared" si="79"/>
        <v>1.0000000000000004</v>
      </c>
      <c r="K233" s="30">
        <v>46</v>
      </c>
      <c r="L233" s="34" t="s">
        <v>54</v>
      </c>
      <c r="M233" s="34"/>
      <c r="N233" s="191">
        <v>0.25800000000000012</v>
      </c>
      <c r="O233" s="191">
        <v>0.74700000000000022</v>
      </c>
      <c r="P233" s="191">
        <v>0.1470420358264875</v>
      </c>
      <c r="Q233" s="100">
        <f>0.001*SUM(C233:D233,F233,H233)+SUM(N233:P233)+IF(S233&gt;0,U233*R233/S233)</f>
        <v>1.1930420358264877</v>
      </c>
      <c r="V233" s="75" t="str">
        <f t="shared" si="80"/>
        <v>Comoros</v>
      </c>
      <c r="W233" s="89" t="s">
        <v>318</v>
      </c>
      <c r="X233" s="90"/>
      <c r="Y233" s="90">
        <v>174</v>
      </c>
      <c r="Z233" s="71">
        <v>777.42399999999998</v>
      </c>
      <c r="AA233" s="71">
        <v>795.601</v>
      </c>
      <c r="AB233" s="71">
        <v>813.91200000000003</v>
      </c>
      <c r="AC233" s="71">
        <v>832.34699999999998</v>
      </c>
      <c r="AD233" s="71">
        <v>850.91</v>
      </c>
      <c r="AE233" s="71">
        <v>869.601</v>
      </c>
      <c r="AF233" s="35"/>
      <c r="AG233" s="160" t="s">
        <v>318</v>
      </c>
      <c r="AH233" s="161">
        <f>Q233*0.0036667</f>
        <v>4.3745272327649831E-3</v>
      </c>
      <c r="AI233" s="199">
        <f t="shared" si="71"/>
        <v>2.714047567395664E-6</v>
      </c>
      <c r="AJ233" s="199">
        <f t="shared" si="72"/>
        <v>1.0779917161977739E-4</v>
      </c>
      <c r="AK233" s="161">
        <f t="shared" si="68"/>
        <v>0.81391200000000008</v>
      </c>
      <c r="AL233" s="166">
        <f t="shared" si="69"/>
        <v>1.0779917161977739E-4</v>
      </c>
      <c r="AM233" s="167">
        <f t="shared" si="70"/>
        <v>0.25715226431682703</v>
      </c>
      <c r="AN233" s="164"/>
      <c r="AO233" s="196">
        <f t="shared" si="73"/>
        <v>2.2819796929929437</v>
      </c>
      <c r="AP233" s="84">
        <f t="shared" si="74"/>
        <v>5.0668951457776281E-6</v>
      </c>
      <c r="AQ233" s="192">
        <f t="shared" si="75"/>
        <v>1.8573306558832727E-4</v>
      </c>
    </row>
    <row r="234" spans="1:43" x14ac:dyDescent="0.3">
      <c r="A234" s="24">
        <v>232</v>
      </c>
      <c r="B234" s="25" t="s">
        <v>240</v>
      </c>
      <c r="C234" s="105">
        <v>18</v>
      </c>
      <c r="D234" s="46">
        <v>0</v>
      </c>
      <c r="E234" s="105">
        <v>252</v>
      </c>
      <c r="F234" s="46">
        <v>12</v>
      </c>
      <c r="G234" s="105">
        <v>701</v>
      </c>
      <c r="H234" s="46">
        <v>48</v>
      </c>
      <c r="I234" s="84">
        <f t="shared" si="67"/>
        <v>5.2524286891936847E-2</v>
      </c>
      <c r="J234" s="85">
        <f t="shared" si="79"/>
        <v>1</v>
      </c>
      <c r="K234" s="30">
        <v>232</v>
      </c>
      <c r="L234" s="34" t="s">
        <v>240</v>
      </c>
      <c r="M234" s="34"/>
      <c r="N234" s="191">
        <v>0.252</v>
      </c>
      <c r="O234" s="191">
        <v>0.70100000000000029</v>
      </c>
      <c r="P234" s="191">
        <v>0.11132869307571223</v>
      </c>
      <c r="Q234" s="100">
        <f>0.001*SUM(C234:D234,F234,H234)+SUM(N234:P234)+IF(S232&gt;0,U232*R232/S232)</f>
        <v>1.1423286930757126</v>
      </c>
      <c r="V234" s="75" t="str">
        <f t="shared" si="80"/>
        <v>Tonga</v>
      </c>
      <c r="W234" s="89" t="s">
        <v>468</v>
      </c>
      <c r="X234" s="90"/>
      <c r="Y234" s="90">
        <v>776</v>
      </c>
      <c r="Z234" s="71">
        <v>106.364</v>
      </c>
      <c r="AA234" s="71">
        <v>107.122</v>
      </c>
      <c r="AB234" s="71">
        <v>108.02</v>
      </c>
      <c r="AC234" s="71">
        <v>109.008</v>
      </c>
      <c r="AD234" s="71">
        <v>110.041</v>
      </c>
      <c r="AE234" s="71">
        <v>111.03700000000001</v>
      </c>
      <c r="AF234" s="35"/>
      <c r="AG234" s="160" t="s">
        <v>468</v>
      </c>
      <c r="AH234" s="161">
        <f>Q235*0.0036667</f>
        <v>4.0090645712969912E-3</v>
      </c>
      <c r="AI234" s="199">
        <f t="shared" si="71"/>
        <v>2.4873069404538551E-6</v>
      </c>
      <c r="AJ234" s="199">
        <f t="shared" si="72"/>
        <v>1.4306788102851849E-5</v>
      </c>
      <c r="AK234" s="161">
        <f t="shared" si="68"/>
        <v>0.10802</v>
      </c>
      <c r="AL234" s="166">
        <f t="shared" si="69"/>
        <v>1.4306788102851849E-5</v>
      </c>
      <c r="AM234" s="167">
        <f t="shared" si="70"/>
        <v>3.4128490047454343E-2</v>
      </c>
      <c r="AN234" s="164"/>
      <c r="AO234" s="196">
        <f t="shared" si="73"/>
        <v>13.248445068836451</v>
      </c>
      <c r="AP234" s="84">
        <f t="shared" si="74"/>
        <v>3.9041075446513775E-6</v>
      </c>
      <c r="AQ234" s="192">
        <f t="shared" si="75"/>
        <v>1.4310970363357135E-4</v>
      </c>
    </row>
    <row r="235" spans="1:43" x14ac:dyDescent="0.3">
      <c r="A235" s="24">
        <v>62</v>
      </c>
      <c r="B235" s="25" t="s">
        <v>70</v>
      </c>
      <c r="C235" s="105">
        <v>10</v>
      </c>
      <c r="D235" s="46">
        <v>0</v>
      </c>
      <c r="E235" s="105">
        <v>244</v>
      </c>
      <c r="F235" s="46">
        <v>0</v>
      </c>
      <c r="G235" s="105">
        <v>699</v>
      </c>
      <c r="H235" s="46">
        <v>23</v>
      </c>
      <c r="I235" s="84">
        <f t="shared" si="67"/>
        <v>2.1035854748709292E-2</v>
      </c>
      <c r="J235" s="85">
        <f t="shared" si="79"/>
        <v>1.0000000000000007</v>
      </c>
      <c r="K235" s="30">
        <v>62</v>
      </c>
      <c r="L235" s="34" t="s">
        <v>70</v>
      </c>
      <c r="M235" s="34"/>
      <c r="N235" s="191">
        <v>0.24400000000000016</v>
      </c>
      <c r="O235" s="191">
        <v>0.69900000000000018</v>
      </c>
      <c r="P235" s="191">
        <v>0.11737130697820669</v>
      </c>
      <c r="Q235" s="100">
        <f>0.001*SUM(C235:D235,F235,H235)+SUM(N235:P235)+IF(S235&gt;0,U235*R235/S235)</f>
        <v>1.0933713069782069</v>
      </c>
      <c r="V235" s="75" t="str">
        <f t="shared" si="80"/>
        <v>Dominica</v>
      </c>
      <c r="W235" s="89" t="s">
        <v>332</v>
      </c>
      <c r="X235" s="90"/>
      <c r="Y235" s="90">
        <v>212</v>
      </c>
      <c r="Z235" s="71">
        <v>73.162000000000006</v>
      </c>
      <c r="AA235" s="71">
        <v>73.543000000000006</v>
      </c>
      <c r="AB235" s="71">
        <v>73.924999999999997</v>
      </c>
      <c r="AC235" s="71">
        <v>74.308000000000007</v>
      </c>
      <c r="AD235" s="71">
        <v>74.679000000000002</v>
      </c>
      <c r="AE235" s="71">
        <v>75.052000000000007</v>
      </c>
      <c r="AF235" s="35"/>
      <c r="AG235" s="160" t="s">
        <v>332</v>
      </c>
      <c r="AH235" s="161">
        <f>Q235*0.0036667</f>
        <v>4.0090645712969912E-3</v>
      </c>
      <c r="AI235" s="199">
        <f t="shared" si="71"/>
        <v>2.4873069404538551E-6</v>
      </c>
      <c r="AJ235" s="199">
        <f t="shared" si="72"/>
        <v>9.7910508285810308E-6</v>
      </c>
      <c r="AK235" s="161">
        <f t="shared" si="68"/>
        <v>7.3925000000000005E-2</v>
      </c>
      <c r="AL235" s="166">
        <f t="shared" si="69"/>
        <v>9.7910508285810308E-6</v>
      </c>
      <c r="AM235" s="167">
        <f t="shared" si="70"/>
        <v>2.3356310190317184E-2</v>
      </c>
      <c r="AN235" s="164"/>
      <c r="AO235" s="196">
        <f t="shared" si="73"/>
        <v>19.861817756599731</v>
      </c>
      <c r="AP235" s="84">
        <f t="shared" si="74"/>
        <v>4.0055579202611623E-6</v>
      </c>
      <c r="AQ235" s="192">
        <f t="shared" si="75"/>
        <v>1.468284877656635E-4</v>
      </c>
    </row>
    <row r="236" spans="1:43" x14ac:dyDescent="0.3">
      <c r="A236" s="24">
        <v>75</v>
      </c>
      <c r="B236" s="25" t="s">
        <v>83</v>
      </c>
      <c r="G236" s="105">
        <v>790</v>
      </c>
      <c r="H236" s="46">
        <v>23</v>
      </c>
      <c r="I236" s="84">
        <f t="shared" si="67"/>
        <v>2.4176997473610427E-2</v>
      </c>
      <c r="J236" s="85" t="str">
        <f t="shared" si="79"/>
        <v/>
      </c>
      <c r="K236" s="30">
        <v>75</v>
      </c>
      <c r="L236" s="34" t="s">
        <v>83</v>
      </c>
      <c r="M236" s="34"/>
      <c r="N236" s="191">
        <v>0</v>
      </c>
      <c r="O236" s="191">
        <v>0.79000000000000026</v>
      </c>
      <c r="P236" s="191">
        <v>0.1383174671546728</v>
      </c>
      <c r="Q236" s="100">
        <f>0.001*SUM(C236:D236,F236,H236)+SUM(N236:P236)+IF(S236&gt;0,U236*R236/S236)</f>
        <v>0.95131746715467302</v>
      </c>
      <c r="V236" s="75" t="str">
        <f t="shared" si="80"/>
        <v>Micronesia (Fed. States of)</v>
      </c>
      <c r="W236" s="89" t="s">
        <v>571</v>
      </c>
      <c r="X236" s="90"/>
      <c r="Y236" s="90">
        <v>583</v>
      </c>
      <c r="Z236" s="71">
        <v>104.43300000000001</v>
      </c>
      <c r="AA236" s="71">
        <v>104.937</v>
      </c>
      <c r="AB236" s="71">
        <v>105.544</v>
      </c>
      <c r="AC236" s="71">
        <v>106.227</v>
      </c>
      <c r="AD236" s="71">
        <v>106.983</v>
      </c>
      <c r="AE236" s="71">
        <v>107.774</v>
      </c>
      <c r="AF236" s="35"/>
      <c r="AG236" s="160" t="s">
        <v>342</v>
      </c>
      <c r="AH236" s="161">
        <f>Q236*0.0036667</f>
        <v>3.4881957568160399E-3</v>
      </c>
      <c r="AI236" s="199">
        <f t="shared" si="71"/>
        <v>2.1641491079260273E-6</v>
      </c>
      <c r="AJ236" s="199">
        <f t="shared" si="72"/>
        <v>1.3978852467389329E-5</v>
      </c>
      <c r="AK236" s="161">
        <f t="shared" si="68"/>
        <v>0.105544</v>
      </c>
      <c r="AL236" s="166">
        <f t="shared" si="69"/>
        <v>1.3978852467389331E-5</v>
      </c>
      <c r="AM236" s="167">
        <f t="shared" si="70"/>
        <v>3.3346207679767828E-2</v>
      </c>
      <c r="AN236" s="164"/>
      <c r="AO236" s="196">
        <f t="shared" si="73"/>
        <v>16.337222669093421</v>
      </c>
      <c r="AP236" s="84">
        <f t="shared" si="74"/>
        <v>4.7039691829399529E-6</v>
      </c>
      <c r="AQ236" s="192">
        <f t="shared" si="75"/>
        <v>1.724295829386796E-4</v>
      </c>
    </row>
    <row r="237" spans="1:43" x14ac:dyDescent="0.3">
      <c r="A237" s="24">
        <v>73</v>
      </c>
      <c r="B237" s="25" t="s">
        <v>81</v>
      </c>
      <c r="C237" s="105">
        <v>701</v>
      </c>
      <c r="D237" s="46">
        <v>116</v>
      </c>
      <c r="E237" s="105">
        <v>279</v>
      </c>
      <c r="F237" s="46">
        <v>128</v>
      </c>
      <c r="G237" s="105">
        <v>326</v>
      </c>
      <c r="H237" s="46">
        <v>0</v>
      </c>
      <c r="I237" s="84">
        <f t="shared" si="67"/>
        <v>0.25820105820105815</v>
      </c>
      <c r="J237" s="85" t="str">
        <f t="shared" si="79"/>
        <v/>
      </c>
      <c r="K237" s="30">
        <v>73</v>
      </c>
      <c r="L237" s="34"/>
      <c r="M237" s="34"/>
      <c r="Q237" s="100">
        <f>0.001*SUM(C237:D237,F237,H237)+SUM(N237:P237)+IF(S237&gt;0,U237*R237/S237)</f>
        <v>0.94500000000000006</v>
      </c>
      <c r="V237" s="75" t="str">
        <f t="shared" si="80"/>
        <v>Falkland Islands (Malvinas)</v>
      </c>
      <c r="W237" s="89" t="s">
        <v>553</v>
      </c>
      <c r="X237" s="90"/>
      <c r="Y237" s="90">
        <v>238</v>
      </c>
      <c r="Z237" s="71">
        <v>2.8980000000000001</v>
      </c>
      <c r="AA237" s="71">
        <v>2.91</v>
      </c>
      <c r="AB237" s="71">
        <v>2.91</v>
      </c>
      <c r="AC237" s="71">
        <v>2.9220000000000002</v>
      </c>
      <c r="AD237" s="71">
        <v>2.9209999999999998</v>
      </c>
      <c r="AE237" s="71">
        <v>2.9249999999999998</v>
      </c>
      <c r="AF237" s="35"/>
      <c r="AG237" s="160" t="str">
        <f>B237</f>
        <v>FALKLAND ISLANDS (MALVINAS)</v>
      </c>
      <c r="AH237" s="161">
        <f>Q237*0.0036667</f>
        <v>3.4650315000000005E-3</v>
      </c>
      <c r="AI237" s="199">
        <f t="shared" si="71"/>
        <v>2.1497775218055396E-6</v>
      </c>
      <c r="AJ237" s="199">
        <f t="shared" si="72"/>
        <v>3.8541708368171522E-7</v>
      </c>
      <c r="AK237" s="161">
        <f t="shared" si="68"/>
        <v>2.9100000000000003E-3</v>
      </c>
      <c r="AL237" s="166">
        <f t="shared" si="69"/>
        <v>3.8541708368171528E-7</v>
      </c>
      <c r="AM237" s="167">
        <f t="shared" si="70"/>
        <v>9.1940294425191769E-4</v>
      </c>
      <c r="AN237" s="164"/>
      <c r="AO237" s="196">
        <f t="shared" si="73"/>
        <v>0</v>
      </c>
      <c r="AP237" s="84">
        <f t="shared" si="74"/>
        <v>0</v>
      </c>
      <c r="AQ237" s="192">
        <f t="shared" si="75"/>
        <v>0</v>
      </c>
    </row>
    <row r="238" spans="1:43" x14ac:dyDescent="0.3">
      <c r="A238" s="24">
        <v>201</v>
      </c>
      <c r="B238" s="25" t="s">
        <v>209</v>
      </c>
      <c r="C238" s="105">
        <v>12</v>
      </c>
      <c r="D238" s="46">
        <v>0</v>
      </c>
      <c r="E238" s="105">
        <v>225</v>
      </c>
      <c r="F238" s="46">
        <v>0</v>
      </c>
      <c r="G238" s="105">
        <v>474</v>
      </c>
      <c r="H238" s="46">
        <v>106</v>
      </c>
      <c r="I238" s="84">
        <f t="shared" si="67"/>
        <v>0.11617120826771338</v>
      </c>
      <c r="J238" s="85">
        <f t="shared" si="79"/>
        <v>1.0000000000000004</v>
      </c>
      <c r="K238" s="30">
        <v>201</v>
      </c>
      <c r="L238" s="34" t="s">
        <v>209</v>
      </c>
      <c r="M238" s="34"/>
      <c r="N238" s="191">
        <v>0.22500000000000009</v>
      </c>
      <c r="O238" s="191">
        <v>0.4740000000000002</v>
      </c>
      <c r="P238" s="191">
        <v>9.54463933931535E-2</v>
      </c>
      <c r="Q238" s="100">
        <f>0.001*SUM(C238:D238,F238,H238)+SUM(N238:P238)+IF(S237&gt;0,U237*R237/S237)</f>
        <v>0.91244639339315381</v>
      </c>
      <c r="T238" s="87">
        <v>1969</v>
      </c>
      <c r="V238" s="75" t="str">
        <f t="shared" si="80"/>
        <v>Sao Tome and Principe</v>
      </c>
      <c r="W238" s="89" t="s">
        <v>441</v>
      </c>
      <c r="X238" s="90"/>
      <c r="Y238" s="90">
        <v>678</v>
      </c>
      <c r="Z238" s="71">
        <v>195.553</v>
      </c>
      <c r="AA238" s="71">
        <v>199.91</v>
      </c>
      <c r="AB238" s="71">
        <v>204.327</v>
      </c>
      <c r="AC238" s="71">
        <v>208.81800000000001</v>
      </c>
      <c r="AD238" s="71">
        <v>213.37899999999999</v>
      </c>
      <c r="AE238" s="71">
        <v>218.011</v>
      </c>
      <c r="AF238" s="35"/>
      <c r="AG238" s="160" t="s">
        <v>441</v>
      </c>
      <c r="AH238" s="161">
        <f>Q239*0.0036667</f>
        <v>3.3207214052062566E-3</v>
      </c>
      <c r="AI238" s="199">
        <f t="shared" si="71"/>
        <v>2.0602445412374791E-6</v>
      </c>
      <c r="AJ238" s="199">
        <f t="shared" si="72"/>
        <v>2.7062239332451487E-5</v>
      </c>
      <c r="AK238" s="161">
        <f t="shared" si="68"/>
        <v>0.20432700000000001</v>
      </c>
      <c r="AL238" s="166">
        <f t="shared" si="69"/>
        <v>2.7062239332451487E-5</v>
      </c>
      <c r="AM238" s="167">
        <f t="shared" si="70"/>
        <v>6.4556304257787481E-2</v>
      </c>
      <c r="AN238" s="164"/>
      <c r="AO238" s="196">
        <f t="shared" si="73"/>
        <v>6.4702448306664628</v>
      </c>
      <c r="AP238" s="84">
        <f t="shared" si="74"/>
        <v>3.6066098393537884E-6</v>
      </c>
      <c r="AQ238" s="192">
        <f t="shared" si="75"/>
        <v>1.3220457155155865E-4</v>
      </c>
    </row>
    <row r="239" spans="1:43" x14ac:dyDescent="0.3">
      <c r="A239" s="24">
        <v>237</v>
      </c>
      <c r="B239" s="25" t="s">
        <v>245</v>
      </c>
      <c r="G239" s="105">
        <v>728</v>
      </c>
      <c r="H239" s="46">
        <v>0</v>
      </c>
      <c r="I239" s="84">
        <f t="shared" si="67"/>
        <v>0</v>
      </c>
      <c r="J239" s="85" t="str">
        <f t="shared" si="79"/>
        <v/>
      </c>
      <c r="K239" s="30">
        <v>237</v>
      </c>
      <c r="L239" s="34" t="s">
        <v>245</v>
      </c>
      <c r="M239" s="34"/>
      <c r="N239" s="191">
        <v>0</v>
      </c>
      <c r="O239" s="191">
        <v>0.72800000000000009</v>
      </c>
      <c r="P239" s="191">
        <v>0.17764305921025877</v>
      </c>
      <c r="Q239" s="100">
        <f>0.001*SUM(C239:D239,F239,H239)+SUM(N239:P239)+IF(S238&gt;0,U238*R238/S238)</f>
        <v>0.90564305921025889</v>
      </c>
      <c r="V239" s="75" t="str">
        <f t="shared" si="80"/>
        <v>Turks and Caicos Islands</v>
      </c>
      <c r="W239" s="89" t="s">
        <v>473</v>
      </c>
      <c r="X239" s="90"/>
      <c r="Y239" s="90">
        <v>796</v>
      </c>
      <c r="Z239" s="71">
        <v>34.338999999999999</v>
      </c>
      <c r="AA239" s="71">
        <v>34.9</v>
      </c>
      <c r="AB239" s="71">
        <v>35.445999999999998</v>
      </c>
      <c r="AC239" s="71">
        <v>35.963000000000001</v>
      </c>
      <c r="AD239" s="71">
        <v>36.460999999999999</v>
      </c>
      <c r="AE239" s="71">
        <v>36.953000000000003</v>
      </c>
      <c r="AF239" s="35"/>
      <c r="AG239" s="160" t="s">
        <v>473</v>
      </c>
      <c r="AH239" s="161">
        <f>Q240*0.0036667</f>
        <v>3.0423185643400721E-3</v>
      </c>
      <c r="AI239" s="199">
        <f t="shared" si="71"/>
        <v>1.8875176354933529E-6</v>
      </c>
      <c r="AJ239" s="199">
        <f t="shared" si="72"/>
        <v>4.6946714598563834E-6</v>
      </c>
      <c r="AK239" s="161">
        <f t="shared" si="68"/>
        <v>3.5445999999999998E-2</v>
      </c>
      <c r="AL239" s="166">
        <f t="shared" si="69"/>
        <v>4.6946714598563842E-6</v>
      </c>
      <c r="AM239" s="167">
        <f t="shared" si="70"/>
        <v>1.1199022942252052E-2</v>
      </c>
      <c r="AN239" s="164"/>
      <c r="AO239" s="196">
        <f t="shared" si="73"/>
        <v>61.254095921143517</v>
      </c>
      <c r="AP239" s="84">
        <f t="shared" si="74"/>
        <v>5.9231817308718738E-6</v>
      </c>
      <c r="AQ239" s="192">
        <f t="shared" si="75"/>
        <v>2.171212684020853E-4</v>
      </c>
    </row>
    <row r="240" spans="1:43" x14ac:dyDescent="0.3">
      <c r="A240" s="24">
        <v>8</v>
      </c>
      <c r="B240" s="25" t="s">
        <v>16</v>
      </c>
      <c r="G240" s="105">
        <v>706</v>
      </c>
      <c r="H240" s="46">
        <v>0</v>
      </c>
      <c r="I240" s="84">
        <f t="shared" si="67"/>
        <v>0</v>
      </c>
      <c r="J240" s="85" t="str">
        <f t="shared" si="79"/>
        <v/>
      </c>
      <c r="K240" s="30">
        <v>8</v>
      </c>
      <c r="L240" s="34" t="s">
        <v>16</v>
      </c>
      <c r="M240" s="34"/>
      <c r="N240" s="191">
        <v>0</v>
      </c>
      <c r="O240" s="191">
        <v>0.70600000000000018</v>
      </c>
      <c r="P240" s="191">
        <v>0.12371570195000166</v>
      </c>
      <c r="Q240" s="100">
        <f>0.001*SUM(C240:D240,F240,H240)+SUM(N240:P240)+IF(S240&gt;0,U240*R240/S240)</f>
        <v>0.82971570195000188</v>
      </c>
      <c r="V240" s="75" t="str">
        <f t="shared" si="80"/>
        <v>Anguilla</v>
      </c>
      <c r="W240" s="89" t="s">
        <v>283</v>
      </c>
      <c r="X240" s="90"/>
      <c r="Y240" s="90">
        <v>660</v>
      </c>
      <c r="Z240" s="71">
        <v>14.611000000000001</v>
      </c>
      <c r="AA240" s="71">
        <v>14.763999999999999</v>
      </c>
      <c r="AB240" s="71">
        <v>14.909000000000001</v>
      </c>
      <c r="AC240" s="71">
        <v>15.045</v>
      </c>
      <c r="AD240" s="71">
        <v>15.173999999999999</v>
      </c>
      <c r="AE240" s="71">
        <v>15.282999999999999</v>
      </c>
      <c r="AF240" s="35"/>
      <c r="AG240" s="160" t="s">
        <v>283</v>
      </c>
      <c r="AH240" s="161">
        <f>Q240*0.0036667</f>
        <v>3.0423185643400721E-3</v>
      </c>
      <c r="AI240" s="199">
        <f t="shared" si="71"/>
        <v>1.8875176354933529E-6</v>
      </c>
      <c r="AJ240" s="199">
        <f t="shared" si="72"/>
        <v>1.9746334366359768E-6</v>
      </c>
      <c r="AK240" s="161">
        <f t="shared" si="68"/>
        <v>1.4909E-2</v>
      </c>
      <c r="AL240" s="166">
        <f t="shared" si="69"/>
        <v>1.9746334366359768E-6</v>
      </c>
      <c r="AM240" s="167">
        <f t="shared" si="70"/>
        <v>4.7104393456535529E-3</v>
      </c>
      <c r="AN240" s="164"/>
      <c r="AO240" s="196">
        <f t="shared" si="73"/>
        <v>101.42159419144387</v>
      </c>
      <c r="AP240" s="84">
        <f t="shared" si="74"/>
        <v>4.1250729911429119E-6</v>
      </c>
      <c r="AQ240" s="192">
        <f t="shared" si="75"/>
        <v>1.5120945478002369E-4</v>
      </c>
    </row>
    <row r="241" spans="1:43" x14ac:dyDescent="0.3">
      <c r="A241" s="24">
        <v>85</v>
      </c>
      <c r="B241" s="25" t="s">
        <v>93</v>
      </c>
      <c r="C241" s="105">
        <v>32</v>
      </c>
      <c r="D241" s="46">
        <v>0</v>
      </c>
      <c r="E241" s="105">
        <v>1839</v>
      </c>
      <c r="F241" s="46">
        <v>74</v>
      </c>
      <c r="G241" s="105">
        <v>3959</v>
      </c>
      <c r="H241" s="46">
        <v>638</v>
      </c>
      <c r="I241" s="84">
        <f t="shared" si="67"/>
        <v>0.95698924731182788</v>
      </c>
      <c r="J241" s="85" t="str">
        <f t="shared" si="79"/>
        <v/>
      </c>
      <c r="K241" s="30">
        <v>85</v>
      </c>
      <c r="L241" s="34"/>
      <c r="M241" s="34"/>
      <c r="Q241" s="100">
        <f>0.001*SUM(C241:D241,F241,H241)+SUM(N241:P241)+IF(S241&gt;0,U241*R241/S241)</f>
        <v>0.74399999999999999</v>
      </c>
      <c r="V241" s="75" t="str">
        <f t="shared" si="80"/>
        <v>French Guiana</v>
      </c>
      <c r="W241" s="89" t="s">
        <v>554</v>
      </c>
      <c r="X241" s="90"/>
      <c r="Y241" s="90">
        <v>254</v>
      </c>
      <c r="Z241" s="71">
        <v>268.69099999999997</v>
      </c>
      <c r="AA241" s="71">
        <v>275.71300000000002</v>
      </c>
      <c r="AB241" s="71">
        <v>282.73099999999999</v>
      </c>
      <c r="AC241" s="71">
        <v>289.76299999999998</v>
      </c>
      <c r="AD241" s="71">
        <v>296.84699999999998</v>
      </c>
      <c r="AE241" s="71">
        <v>303.98200000000003</v>
      </c>
      <c r="AF241" s="35"/>
      <c r="AG241" s="160" t="str">
        <f>B241</f>
        <v>FRENCH GUIANA</v>
      </c>
      <c r="AH241" s="161">
        <f>Q241*0.0036667</f>
        <v>2.7280248000000002E-3</v>
      </c>
      <c r="AI241" s="199">
        <f t="shared" si="71"/>
        <v>1.6925232552627738E-6</v>
      </c>
      <c r="AJ241" s="199">
        <f t="shared" si="72"/>
        <v>3.7446514600142623E-5</v>
      </c>
      <c r="AK241" s="161">
        <f t="shared" si="68"/>
        <v>0.28273100000000001</v>
      </c>
      <c r="AL241" s="166">
        <f t="shared" si="69"/>
        <v>3.7446514600142623E-5</v>
      </c>
      <c r="AM241" s="167">
        <f t="shared" si="70"/>
        <v>8.9327736711783123E-2</v>
      </c>
      <c r="AN241" s="164"/>
      <c r="AO241" s="196">
        <f t="shared" si="73"/>
        <v>3.3096541942694646</v>
      </c>
      <c r="AP241" s="84">
        <f t="shared" si="74"/>
        <v>2.5527526678023031E-6</v>
      </c>
      <c r="AQ241" s="192">
        <f t="shared" si="75"/>
        <v>9.3574184000000006E-5</v>
      </c>
    </row>
    <row r="242" spans="1:43" x14ac:dyDescent="0.3">
      <c r="A242" s="24">
        <v>84</v>
      </c>
      <c r="B242" s="25" t="s">
        <v>92</v>
      </c>
      <c r="C242" s="105">
        <v>726</v>
      </c>
      <c r="D242" s="46">
        <v>0</v>
      </c>
      <c r="I242" s="84">
        <f t="shared" si="67"/>
        <v>0</v>
      </c>
      <c r="J242" s="85" t="str">
        <f t="shared" si="79"/>
        <v/>
      </c>
      <c r="K242" s="30">
        <v>84</v>
      </c>
      <c r="L242" s="34"/>
      <c r="M242" s="34"/>
      <c r="Q242" s="100">
        <f>0.001*SUM(C242:D242,F242,H242)+SUM(N242:P242)+IF(S242&gt;0,U242*R242/S242)</f>
        <v>0.72599999999999998</v>
      </c>
      <c r="V242" s="75" t="s">
        <v>603</v>
      </c>
      <c r="W242" s="89"/>
      <c r="X242" s="90"/>
      <c r="Y242" s="90"/>
      <c r="Z242" s="71"/>
      <c r="AA242" s="71"/>
      <c r="AB242" s="71"/>
      <c r="AC242" s="71"/>
      <c r="AD242" s="71"/>
      <c r="AE242" s="71"/>
      <c r="AF242" s="35"/>
      <c r="AG242" s="160" t="str">
        <f>B242</f>
        <v>FRENCH EQUATORIAL AFRICA</v>
      </c>
      <c r="AH242" s="161">
        <f>Q242*0.0036667</f>
        <v>2.6620241999999999E-3</v>
      </c>
      <c r="AI242" s="199">
        <f t="shared" si="71"/>
        <v>1.6515751119902872E-6</v>
      </c>
      <c r="AJ242" s="199">
        <f t="shared" si="72"/>
        <v>0</v>
      </c>
      <c r="AK242" s="161">
        <f t="shared" si="68"/>
        <v>0</v>
      </c>
      <c r="AL242" s="166">
        <f t="shared" si="69"/>
        <v>0</v>
      </c>
      <c r="AM242" s="167">
        <f t="shared" si="70"/>
        <v>0</v>
      </c>
      <c r="AN242" s="164"/>
      <c r="AO242" s="196" t="e">
        <f t="shared" si="73"/>
        <v>#DIV/0!</v>
      </c>
      <c r="AP242" s="84">
        <f t="shared" si="74"/>
        <v>0</v>
      </c>
      <c r="AQ242" s="192">
        <f t="shared" si="75"/>
        <v>0</v>
      </c>
    </row>
    <row r="243" spans="1:43" x14ac:dyDescent="0.3">
      <c r="A243" s="24">
        <v>48</v>
      </c>
      <c r="B243" s="25" t="s">
        <v>56</v>
      </c>
      <c r="E243" s="105">
        <v>139</v>
      </c>
      <c r="F243" s="46">
        <v>52</v>
      </c>
      <c r="G243" s="105">
        <v>355</v>
      </c>
      <c r="H243" s="46">
        <v>71</v>
      </c>
      <c r="I243" s="84">
        <f t="shared" si="67"/>
        <v>0.18059066225615414</v>
      </c>
      <c r="J243" s="85">
        <f t="shared" si="79"/>
        <v>1.0000000000000002</v>
      </c>
      <c r="K243" s="30">
        <v>48</v>
      </c>
      <c r="L243" s="34" t="s">
        <v>56</v>
      </c>
      <c r="M243" s="34"/>
      <c r="N243" s="191">
        <v>0.13900000000000004</v>
      </c>
      <c r="O243" s="191">
        <v>0.35500000000000009</v>
      </c>
      <c r="P243" s="191">
        <v>6.4098338437531294E-2</v>
      </c>
      <c r="Q243" s="100">
        <f>0.001*SUM(C243:D243,F243,H243)+SUM(N243:P243)+IF(S243&gt;0,U243*R243/S243)</f>
        <v>0.68109833843753143</v>
      </c>
      <c r="V243" s="75" t="str">
        <f>W243</f>
        <v>Cook Islands</v>
      </c>
      <c r="W243" s="89" t="s">
        <v>320</v>
      </c>
      <c r="X243" s="90"/>
      <c r="Y243" s="90">
        <v>184</v>
      </c>
      <c r="Z243" s="71">
        <v>17.449000000000002</v>
      </c>
      <c r="AA243" s="71">
        <v>17.379000000000001</v>
      </c>
      <c r="AB243" s="71">
        <v>17.38</v>
      </c>
      <c r="AC243" s="71">
        <v>17.411000000000001</v>
      </c>
      <c r="AD243" s="71">
        <v>17.462</v>
      </c>
      <c r="AE243" s="71">
        <v>17.515000000000001</v>
      </c>
      <c r="AF243" s="35"/>
      <c r="AG243" s="160" t="s">
        <v>320</v>
      </c>
      <c r="AH243" s="161">
        <f>Q243*0.0036667</f>
        <v>2.4973832775488968E-3</v>
      </c>
      <c r="AI243" s="199">
        <f t="shared" si="71"/>
        <v>1.5494284636106953E-6</v>
      </c>
      <c r="AJ243" s="199">
        <f t="shared" si="72"/>
        <v>2.3019068434323746E-6</v>
      </c>
      <c r="AK243" s="161">
        <f t="shared" si="68"/>
        <v>1.738E-2</v>
      </c>
      <c r="AL243" s="166">
        <f t="shared" si="69"/>
        <v>2.3019068434323746E-6</v>
      </c>
      <c r="AM243" s="167">
        <f t="shared" si="70"/>
        <v>5.4911419831953009E-3</v>
      </c>
      <c r="AN243" s="164"/>
      <c r="AO243" s="196">
        <f t="shared" si="73"/>
        <v>51.068212801859609</v>
      </c>
      <c r="AP243" s="84">
        <f t="shared" si="74"/>
        <v>2.4213251982468463E-6</v>
      </c>
      <c r="AQ243" s="192">
        <f t="shared" si="75"/>
        <v>8.8756553849631998E-5</v>
      </c>
    </row>
    <row r="244" spans="1:43" x14ac:dyDescent="0.3">
      <c r="A244" s="24">
        <v>255</v>
      </c>
      <c r="B244" s="25" t="s">
        <v>263</v>
      </c>
      <c r="G244" s="105">
        <v>175598</v>
      </c>
      <c r="H244" s="46">
        <v>622</v>
      </c>
      <c r="I244" s="84">
        <f t="shared" si="67"/>
        <v>1</v>
      </c>
      <c r="J244" s="85" t="str">
        <f t="shared" si="79"/>
        <v/>
      </c>
      <c r="K244" s="30">
        <v>255</v>
      </c>
      <c r="L244" s="34"/>
      <c r="M244" s="34"/>
      <c r="Q244" s="100">
        <f>0.001*SUM(C244:D244,F244,H244)+SUM(N244:P244)+IF(S243&gt;0,U243*R243/S243)</f>
        <v>0.622</v>
      </c>
      <c r="V244" s="75" t="s">
        <v>263</v>
      </c>
      <c r="W244" s="89"/>
      <c r="X244" s="90"/>
      <c r="Y244" s="90"/>
      <c r="Z244" s="71"/>
      <c r="AA244" s="71"/>
      <c r="AB244" s="71"/>
      <c r="AC244" s="71"/>
      <c r="AD244" s="71"/>
      <c r="AE244" s="71"/>
      <c r="AF244" s="35"/>
      <c r="AG244" s="160" t="str">
        <f>B244</f>
        <v>YUGOSLAVIA (MONTENEGRO &amp; SERBIA)</v>
      </c>
      <c r="AH244" s="161">
        <f>Q245*0.0036667</f>
        <v>2.2677098827036369E-3</v>
      </c>
      <c r="AI244" s="199">
        <f t="shared" si="71"/>
        <v>1.4069343184362262E-6</v>
      </c>
      <c r="AJ244" s="199">
        <f t="shared" si="72"/>
        <v>0</v>
      </c>
      <c r="AK244" s="161">
        <f t="shared" si="68"/>
        <v>0</v>
      </c>
      <c r="AL244" s="166">
        <f t="shared" si="69"/>
        <v>0</v>
      </c>
      <c r="AM244" s="167">
        <f t="shared" si="70"/>
        <v>0</v>
      </c>
      <c r="AN244" s="164"/>
      <c r="AO244" s="196" t="e">
        <f t="shared" si="73"/>
        <v>#DIV/0!</v>
      </c>
      <c r="AP244" s="84">
        <f t="shared" si="74"/>
        <v>2.4887337921207405E-6</v>
      </c>
      <c r="AQ244" s="192">
        <f t="shared" si="75"/>
        <v>9.1227495999999996E-5</v>
      </c>
    </row>
    <row r="245" spans="1:43" x14ac:dyDescent="0.3">
      <c r="A245" s="24">
        <v>143</v>
      </c>
      <c r="B245" s="25" t="s">
        <v>151</v>
      </c>
      <c r="G245" s="105">
        <v>524</v>
      </c>
      <c r="H245" s="46">
        <v>0</v>
      </c>
      <c r="I245" s="84">
        <f t="shared" si="67"/>
        <v>0</v>
      </c>
      <c r="J245" s="85" t="str">
        <f t="shared" si="79"/>
        <v/>
      </c>
      <c r="K245" s="30">
        <v>143</v>
      </c>
      <c r="L245" s="34" t="s">
        <v>151</v>
      </c>
      <c r="M245" s="34"/>
      <c r="N245" s="191">
        <v>0</v>
      </c>
      <c r="O245" s="191">
        <v>0.52400000000000024</v>
      </c>
      <c r="P245" s="191">
        <v>9.4460709276361909E-2</v>
      </c>
      <c r="Q245" s="100">
        <f>0.001*SUM(C245:D245,F245,H245)+SUM(N245:P245)+IF(S245&gt;0,U245*R245/S245)</f>
        <v>0.6184607092763621</v>
      </c>
      <c r="V245" s="75" t="str">
        <f>W245</f>
        <v>Marshall Islands</v>
      </c>
      <c r="W245" s="89" t="s">
        <v>396</v>
      </c>
      <c r="X245" s="90"/>
      <c r="Y245" s="90">
        <v>584</v>
      </c>
      <c r="Z245" s="71">
        <v>52.994</v>
      </c>
      <c r="AA245" s="71">
        <v>53.066000000000003</v>
      </c>
      <c r="AB245" s="71">
        <v>53.127000000000002</v>
      </c>
      <c r="AC245" s="71">
        <v>53.167000000000002</v>
      </c>
      <c r="AD245" s="71">
        <v>53.210999999999999</v>
      </c>
      <c r="AE245" s="71">
        <v>53.250999999999998</v>
      </c>
      <c r="AF245" s="35"/>
      <c r="AG245" s="160" t="s">
        <v>396</v>
      </c>
      <c r="AH245" s="161">
        <f>Q245*0.0036667</f>
        <v>2.2677098827036369E-3</v>
      </c>
      <c r="AI245" s="199">
        <f t="shared" si="71"/>
        <v>1.4069343184362262E-6</v>
      </c>
      <c r="AJ245" s="199">
        <f t="shared" si="72"/>
        <v>7.0364444689891702E-6</v>
      </c>
      <c r="AK245" s="161">
        <f t="shared" si="68"/>
        <v>5.3127000000000001E-2</v>
      </c>
      <c r="AL245" s="166">
        <f t="shared" si="69"/>
        <v>7.0364444689891702E-6</v>
      </c>
      <c r="AM245" s="167">
        <f t="shared" si="70"/>
        <v>1.678526468016207E-2</v>
      </c>
      <c r="AN245" s="164"/>
      <c r="AO245" s="196">
        <f t="shared" si="73"/>
        <v>21.731516473333471</v>
      </c>
      <c r="AP245" s="84">
        <f t="shared" si="74"/>
        <v>3.1496189603935557E-6</v>
      </c>
      <c r="AQ245" s="192">
        <f t="shared" si="75"/>
        <v>1.1545302756787873E-4</v>
      </c>
    </row>
    <row r="246" spans="1:43" x14ac:dyDescent="0.3">
      <c r="A246" s="24">
        <v>121</v>
      </c>
      <c r="B246" s="25" t="s">
        <v>129</v>
      </c>
      <c r="E246" s="105">
        <v>180</v>
      </c>
      <c r="F246" s="46">
        <v>0</v>
      </c>
      <c r="G246" s="105">
        <v>285</v>
      </c>
      <c r="H246" s="46">
        <v>49</v>
      </c>
      <c r="I246" s="84">
        <f t="shared" si="67"/>
        <v>8.5761620390294918E-2</v>
      </c>
      <c r="J246" s="85">
        <f t="shared" si="79"/>
        <v>1.0000000000000004</v>
      </c>
      <c r="K246" s="30">
        <v>121</v>
      </c>
      <c r="L246" s="34" t="s">
        <v>129</v>
      </c>
      <c r="M246" s="34"/>
      <c r="N246" s="191">
        <v>0.18000000000000008</v>
      </c>
      <c r="O246" s="191">
        <v>0.28500000000000009</v>
      </c>
      <c r="P246" s="191">
        <v>5.7351144917791155E-2</v>
      </c>
      <c r="Q246" s="100">
        <f>0.001*SUM(C246:D246,F246,H246)+SUM(N246:P246)+IF(S246&gt;0,U246*R246/S246)</f>
        <v>0.57135114491779138</v>
      </c>
      <c r="V246" s="75" t="str">
        <f>W246</f>
        <v>Kiribati</v>
      </c>
      <c r="W246" s="89" t="s">
        <v>376</v>
      </c>
      <c r="X246" s="90"/>
      <c r="Y246" s="90">
        <v>296</v>
      </c>
      <c r="Z246" s="71">
        <v>112.407</v>
      </c>
      <c r="AA246" s="71">
        <v>114.395</v>
      </c>
      <c r="AB246" s="71">
        <v>116.398</v>
      </c>
      <c r="AC246" s="71">
        <v>118.414</v>
      </c>
      <c r="AD246" s="71">
        <v>120.428</v>
      </c>
      <c r="AE246" s="71">
        <v>122.43899999999999</v>
      </c>
      <c r="AF246" s="35"/>
      <c r="AG246" s="160" t="s">
        <v>376</v>
      </c>
      <c r="AH246" s="161">
        <f>Q246*0.0036667</f>
        <v>2.0949732430700658E-3</v>
      </c>
      <c r="AI246" s="199">
        <f t="shared" si="71"/>
        <v>1.2997649189440498E-6</v>
      </c>
      <c r="AJ246" s="199">
        <f t="shared" si="72"/>
        <v>1.5416418455802161E-5</v>
      </c>
      <c r="AK246" s="161">
        <f t="shared" si="68"/>
        <v>0.116398</v>
      </c>
      <c r="AL246" s="166">
        <f t="shared" si="69"/>
        <v>1.5416418455802161E-5</v>
      </c>
      <c r="AM246" s="167">
        <f t="shared" si="70"/>
        <v>3.6775485878018793E-2</v>
      </c>
      <c r="AN246" s="164"/>
      <c r="AO246" s="196">
        <f t="shared" si="73"/>
        <v>6.6395653725454862</v>
      </c>
      <c r="AP246" s="84">
        <f t="shared" si="74"/>
        <v>2.1083264612994439E-6</v>
      </c>
      <c r="AQ246" s="192">
        <f t="shared" si="75"/>
        <v>7.7283213023354949E-5</v>
      </c>
    </row>
    <row r="247" spans="1:43" x14ac:dyDescent="0.3">
      <c r="A247" s="24">
        <v>82</v>
      </c>
      <c r="B247" s="25" t="s">
        <v>90</v>
      </c>
      <c r="C247" s="105">
        <v>88</v>
      </c>
      <c r="D247" s="46">
        <v>0</v>
      </c>
      <c r="E247" s="105">
        <v>9020</v>
      </c>
      <c r="F247" s="46">
        <v>412</v>
      </c>
      <c r="G247" s="105">
        <v>1027</v>
      </c>
      <c r="H247" s="46">
        <v>43</v>
      </c>
      <c r="I247" s="84">
        <f t="shared" si="67"/>
        <v>0.83793738489871084</v>
      </c>
      <c r="J247" s="85" t="str">
        <f t="shared" si="79"/>
        <v/>
      </c>
      <c r="K247" s="30">
        <v>82</v>
      </c>
      <c r="L247" s="34"/>
      <c r="M247" s="34"/>
      <c r="Q247" s="100">
        <f>0.001*SUM(C247:D247,F247,H247)+SUM(N247:P247)+IF(S246&gt;0,U246*R246/S246)</f>
        <v>0.54300000000000004</v>
      </c>
      <c r="T247" s="87">
        <v>1991</v>
      </c>
      <c r="V247" s="75" t="s">
        <v>593</v>
      </c>
      <c r="W247" s="89"/>
      <c r="X247" s="90"/>
      <c r="Y247" s="90"/>
      <c r="Z247" s="71"/>
      <c r="AA247" s="71"/>
      <c r="AB247" s="71"/>
      <c r="AC247" s="71"/>
      <c r="AD247" s="71"/>
      <c r="AE247" s="71"/>
      <c r="AF247" s="35"/>
      <c r="AG247" s="160" t="s">
        <v>593</v>
      </c>
      <c r="AH247" s="161">
        <f>Q248*0.0036667</f>
        <v>1.7132236547800243E-3</v>
      </c>
      <c r="AI247" s="199">
        <f t="shared" si="71"/>
        <v>1.0629195442730114E-6</v>
      </c>
      <c r="AJ247" s="199">
        <f t="shared" si="72"/>
        <v>0</v>
      </c>
      <c r="AK247" s="161">
        <f t="shared" si="68"/>
        <v>0</v>
      </c>
      <c r="AL247" s="166">
        <f t="shared" si="69"/>
        <v>0</v>
      </c>
      <c r="AM247" s="167">
        <f t="shared" si="70"/>
        <v>0</v>
      </c>
      <c r="AN247" s="164"/>
      <c r="AO247" s="196" t="e">
        <f t="shared" si="73"/>
        <v>#DIV/0!</v>
      </c>
      <c r="AP247" s="84">
        <f t="shared" si="74"/>
        <v>1.7205072839419913E-7</v>
      </c>
      <c r="AQ247" s="192">
        <f t="shared" si="75"/>
        <v>6.3067240000000008E-6</v>
      </c>
    </row>
    <row r="248" spans="1:43" x14ac:dyDescent="0.3">
      <c r="A248" s="24">
        <v>150</v>
      </c>
      <c r="B248" s="25" t="s">
        <v>158</v>
      </c>
      <c r="E248" s="105">
        <v>125</v>
      </c>
      <c r="F248" s="46">
        <v>20</v>
      </c>
      <c r="G248" s="105">
        <v>254</v>
      </c>
      <c r="H248" s="46">
        <v>27</v>
      </c>
      <c r="I248" s="84">
        <f t="shared" si="67"/>
        <v>0.10059101128984096</v>
      </c>
      <c r="J248" s="85">
        <f t="shared" si="79"/>
        <v>1.0000000000000004</v>
      </c>
      <c r="K248" s="30">
        <v>150</v>
      </c>
      <c r="L248" s="34" t="s">
        <v>158</v>
      </c>
      <c r="M248" s="34"/>
      <c r="N248" s="191">
        <v>0.12500000000000006</v>
      </c>
      <c r="O248" s="191">
        <v>0.25400000000000011</v>
      </c>
      <c r="P248" s="191">
        <v>4.1238567316667217E-2</v>
      </c>
      <c r="Q248" s="100">
        <f>0.001*SUM(C248:D248,F248,H248)+SUM(N248:P248)+IF(S248&gt;0,U248*R248/S248)</f>
        <v>0.46723856731666735</v>
      </c>
      <c r="V248" s="75" t="str">
        <f>W248</f>
        <v>Montserrat</v>
      </c>
      <c r="W248" s="89" t="s">
        <v>402</v>
      </c>
      <c r="X248" s="90"/>
      <c r="Y248" s="90">
        <v>500</v>
      </c>
      <c r="Z248" s="71">
        <v>5.1239999999999997</v>
      </c>
      <c r="AA248" s="71">
        <v>5.1520000000000001</v>
      </c>
      <c r="AB248" s="71">
        <v>5.1769999999999996</v>
      </c>
      <c r="AC248" s="71">
        <v>5.2030000000000003</v>
      </c>
      <c r="AD248" s="71">
        <v>5.22</v>
      </c>
      <c r="AE248" s="71">
        <v>5.2430000000000003</v>
      </c>
      <c r="AF248" s="35"/>
      <c r="AG248" s="160" t="s">
        <v>402</v>
      </c>
      <c r="AH248" s="161">
        <f>Q248*0.0036667</f>
        <v>1.7132236547800243E-3</v>
      </c>
      <c r="AI248" s="199">
        <f t="shared" si="71"/>
        <v>1.0629195442730114E-6</v>
      </c>
      <c r="AJ248" s="199">
        <f t="shared" si="72"/>
        <v>6.856715609004259E-7</v>
      </c>
      <c r="AK248" s="161">
        <f t="shared" si="68"/>
        <v>5.1769999999999993E-3</v>
      </c>
      <c r="AL248" s="166">
        <f t="shared" si="69"/>
        <v>6.8567156090042601E-7</v>
      </c>
      <c r="AM248" s="167">
        <f t="shared" si="70"/>
        <v>1.635652591887346E-3</v>
      </c>
      <c r="AN248" s="164"/>
      <c r="AO248" s="196">
        <f t="shared" si="73"/>
        <v>105.00905465200158</v>
      </c>
      <c r="AP248" s="84">
        <f t="shared" si="74"/>
        <v>1.4830561830936071E-6</v>
      </c>
      <c r="AQ248" s="192">
        <f t="shared" si="75"/>
        <v>5.4363187593341226E-5</v>
      </c>
    </row>
    <row r="249" spans="1:43" x14ac:dyDescent="0.3">
      <c r="A249" s="24">
        <v>196</v>
      </c>
      <c r="B249" s="25" t="s">
        <v>204</v>
      </c>
      <c r="C249" s="105">
        <v>139</v>
      </c>
      <c r="D249" s="46">
        <v>41</v>
      </c>
      <c r="E249" s="105">
        <v>777</v>
      </c>
      <c r="F249" s="46">
        <v>162</v>
      </c>
      <c r="I249" s="84">
        <f t="shared" si="67"/>
        <v>0.5935672514619883</v>
      </c>
      <c r="J249" s="85" t="str">
        <f t="shared" si="79"/>
        <v/>
      </c>
      <c r="K249" s="30">
        <v>196</v>
      </c>
      <c r="L249" s="34"/>
      <c r="M249" s="34"/>
      <c r="Q249" s="100">
        <f>0.001*SUM(C249:D249,F249,H249)+SUM(N249:P249)+IF(S249&gt;0,U249*R249/S249)</f>
        <v>0.34200000000000003</v>
      </c>
      <c r="T249" s="87">
        <v>1969</v>
      </c>
      <c r="V249" s="64" t="s">
        <v>204</v>
      </c>
      <c r="W249" s="89"/>
      <c r="X249" s="90"/>
      <c r="Y249" s="90"/>
      <c r="Z249" s="71"/>
      <c r="AA249" s="71"/>
      <c r="AB249" s="71"/>
      <c r="AC249" s="71"/>
      <c r="AD249" s="71"/>
      <c r="AE249" s="71"/>
      <c r="AF249" s="35"/>
      <c r="AG249" s="160" t="str">
        <f>B249</f>
        <v>SABAH</v>
      </c>
      <c r="AH249" s="161">
        <f>Q249*0.0036667</f>
        <v>1.2540114000000001E-3</v>
      </c>
      <c r="AI249" s="199">
        <f t="shared" si="71"/>
        <v>7.7801472217724285E-7</v>
      </c>
      <c r="AJ249" s="199">
        <f t="shared" si="72"/>
        <v>0</v>
      </c>
      <c r="AK249" s="161">
        <f t="shared" si="68"/>
        <v>0</v>
      </c>
      <c r="AL249" s="166">
        <f t="shared" si="69"/>
        <v>0</v>
      </c>
      <c r="AM249" s="167">
        <f t="shared" si="70"/>
        <v>0</v>
      </c>
      <c r="AN249" s="164"/>
      <c r="AO249" s="196" t="e">
        <f t="shared" si="73"/>
        <v>#DIV/0!</v>
      </c>
      <c r="AP249" s="84">
        <f t="shared" si="74"/>
        <v>0</v>
      </c>
      <c r="AQ249" s="192">
        <f t="shared" si="75"/>
        <v>0</v>
      </c>
    </row>
    <row r="250" spans="1:43" x14ac:dyDescent="0.3">
      <c r="A250" s="24"/>
      <c r="B250" s="25" t="s">
        <v>47</v>
      </c>
      <c r="C250" s="105">
        <v>4</v>
      </c>
      <c r="D250" s="46">
        <v>0</v>
      </c>
      <c r="E250" s="105">
        <v>740</v>
      </c>
      <c r="F250" s="46">
        <v>78</v>
      </c>
      <c r="G250" s="105">
        <v>3094</v>
      </c>
      <c r="H250" s="46">
        <v>196</v>
      </c>
      <c r="I250" s="84">
        <f t="shared" si="67"/>
        <v>0.98561151079136688</v>
      </c>
      <c r="J250" s="85" t="str">
        <f t="shared" si="79"/>
        <v/>
      </c>
      <c r="K250" s="30">
        <v>39</v>
      </c>
      <c r="L250" s="34"/>
      <c r="M250" s="34"/>
      <c r="Q250" s="100">
        <f>0.001*SUM(C250:D250,F250,H250)+SUM(N250:P250)+IF(S250&gt;0,U250*R250/S250)</f>
        <v>0.27800000000000002</v>
      </c>
      <c r="V250" s="75" t="str">
        <f>W250</f>
        <v>Cayman Islands</v>
      </c>
      <c r="W250" s="89" t="s">
        <v>549</v>
      </c>
      <c r="X250" s="90"/>
      <c r="Y250" s="90">
        <v>136</v>
      </c>
      <c r="Z250" s="71">
        <v>59.963000000000001</v>
      </c>
      <c r="AA250" s="71">
        <v>60.765000000000001</v>
      </c>
      <c r="AB250" s="71">
        <v>61.558999999999997</v>
      </c>
      <c r="AC250" s="71">
        <v>62.347999999999999</v>
      </c>
      <c r="AD250" s="71">
        <v>63.128999999999998</v>
      </c>
      <c r="AE250" s="71">
        <v>63.89</v>
      </c>
      <c r="AF250" s="35"/>
      <c r="AG250" s="160" t="str">
        <f>B250</f>
        <v>CAYMAN ISLANDS</v>
      </c>
      <c r="AH250" s="161">
        <f>Q250*0.0036667</f>
        <v>1.0193426000000001E-3</v>
      </c>
      <c r="AI250" s="199">
        <f t="shared" si="71"/>
        <v>6.3242132387506871E-7</v>
      </c>
      <c r="AJ250" s="199">
        <f t="shared" si="72"/>
        <v>8.1532268915335761E-6</v>
      </c>
      <c r="AK250" s="161">
        <f t="shared" si="68"/>
        <v>6.1558999999999996E-2</v>
      </c>
      <c r="AL250" s="166">
        <f t="shared" si="69"/>
        <v>8.1532268915335761E-6</v>
      </c>
      <c r="AM250" s="167">
        <f t="shared" si="70"/>
        <v>1.944932159628996E-2</v>
      </c>
      <c r="AN250" s="164"/>
      <c r="AO250" s="196">
        <f t="shared" si="73"/>
        <v>4.6698172484933158</v>
      </c>
      <c r="AP250" s="84">
        <f t="shared" si="74"/>
        <v>7.8423122709914016E-7</v>
      </c>
      <c r="AQ250" s="192">
        <f t="shared" si="75"/>
        <v>2.8746928000000001E-5</v>
      </c>
    </row>
    <row r="251" spans="1:43" x14ac:dyDescent="0.3">
      <c r="A251" s="24">
        <v>170</v>
      </c>
      <c r="B251" s="25" t="s">
        <v>177</v>
      </c>
      <c r="C251" s="105">
        <v>14</v>
      </c>
      <c r="D251" s="46">
        <v>0</v>
      </c>
      <c r="E251" s="105">
        <v>1067</v>
      </c>
      <c r="F251" s="46">
        <v>163</v>
      </c>
      <c r="G251" s="105">
        <v>128</v>
      </c>
      <c r="H251" s="46">
        <v>26</v>
      </c>
      <c r="I251" s="84">
        <f t="shared" si="67"/>
        <v>0.93103448275862066</v>
      </c>
      <c r="J251" s="85" t="str">
        <f t="shared" si="79"/>
        <v/>
      </c>
      <c r="K251" s="30">
        <v>170</v>
      </c>
      <c r="L251" s="34"/>
      <c r="M251" s="34"/>
      <c r="Q251" s="100">
        <f>0.001*SUM(C251:D251,F251,H251)+SUM(N251:P251)+IF(S251&gt;0,U251*R251/S251)</f>
        <v>0.20300000000000001</v>
      </c>
      <c r="V251" s="64" t="s">
        <v>177</v>
      </c>
      <c r="W251" s="89"/>
      <c r="X251" s="90"/>
      <c r="Y251" s="90"/>
      <c r="Z251" s="71"/>
      <c r="AA251" s="71"/>
      <c r="AB251" s="71"/>
      <c r="AC251" s="71"/>
      <c r="AD251" s="71"/>
      <c r="AE251" s="71"/>
      <c r="AF251" s="35"/>
      <c r="AG251" s="160" t="str">
        <f>B251</f>
        <v>PACIFIC ISLANDS (PALAU)</v>
      </c>
      <c r="AH251" s="161">
        <f>Q251*0.0036667</f>
        <v>7.4434010000000005E-4</v>
      </c>
      <c r="AI251" s="199">
        <f t="shared" si="71"/>
        <v>4.6180406023970845E-7</v>
      </c>
      <c r="AJ251" s="199">
        <f t="shared" si="72"/>
        <v>0</v>
      </c>
      <c r="AK251" s="161">
        <f t="shared" si="68"/>
        <v>0</v>
      </c>
      <c r="AL251" s="166">
        <f t="shared" si="69"/>
        <v>0</v>
      </c>
      <c r="AM251" s="167">
        <f t="shared" si="70"/>
        <v>0</v>
      </c>
      <c r="AN251" s="164"/>
      <c r="AO251" s="196" t="e">
        <f t="shared" si="73"/>
        <v>#DIV/0!</v>
      </c>
      <c r="AP251" s="84">
        <f t="shared" si="74"/>
        <v>1.0403067298253902E-7</v>
      </c>
      <c r="AQ251" s="192">
        <f t="shared" si="75"/>
        <v>3.8133680000000006E-6</v>
      </c>
    </row>
    <row r="252" spans="1:43" x14ac:dyDescent="0.3">
      <c r="A252" s="24">
        <v>252</v>
      </c>
      <c r="B252" s="25" t="s">
        <v>260</v>
      </c>
      <c r="G252" s="105">
        <v>97</v>
      </c>
      <c r="H252" s="46">
        <v>13</v>
      </c>
      <c r="I252" s="84">
        <f t="shared" si="67"/>
        <v>9.981451349240146E-2</v>
      </c>
      <c r="J252" s="85" t="str">
        <f t="shared" si="79"/>
        <v/>
      </c>
      <c r="K252" s="30">
        <v>252</v>
      </c>
      <c r="L252" s="34" t="s">
        <v>260</v>
      </c>
      <c r="M252" s="34"/>
      <c r="N252" s="191">
        <v>0</v>
      </c>
      <c r="O252" s="191">
        <v>9.7000000000000031E-2</v>
      </c>
      <c r="P252" s="191">
        <v>2.0241580559220408E-2</v>
      </c>
      <c r="Q252" s="100">
        <f>0.001*SUM(C252:D252,F252,H252)+SUM(N252:P252)+IF(S251&gt;0,U251*R251/S251)</f>
        <v>0.13024158055922044</v>
      </c>
      <c r="V252" s="75" t="str">
        <f>W252</f>
        <v>Wallis and Futuna Islands</v>
      </c>
      <c r="W252" s="89" t="s">
        <v>486</v>
      </c>
      <c r="X252" s="90"/>
      <c r="Y252" s="90">
        <v>876</v>
      </c>
      <c r="Z252" s="71">
        <v>12.066000000000001</v>
      </c>
      <c r="AA252" s="71">
        <v>11.898999999999999</v>
      </c>
      <c r="AB252" s="71">
        <v>11.773</v>
      </c>
      <c r="AC252" s="71">
        <v>11.683</v>
      </c>
      <c r="AD252" s="71">
        <v>11.617000000000001</v>
      </c>
      <c r="AE252" s="71">
        <v>11.551</v>
      </c>
      <c r="AF252" s="35"/>
      <c r="AG252" s="160" t="s">
        <v>486</v>
      </c>
      <c r="AH252" s="161">
        <f>Q254*0.0036667</f>
        <v>2.9744560171824687E-4</v>
      </c>
      <c r="AI252" s="199">
        <f t="shared" si="71"/>
        <v>1.8454143015260041E-7</v>
      </c>
      <c r="AJ252" s="199">
        <f t="shared" si="72"/>
        <v>1.5592836172456472E-6</v>
      </c>
      <c r="AK252" s="161">
        <f t="shared" si="68"/>
        <v>1.1773E-2</v>
      </c>
      <c r="AL252" s="166">
        <f t="shared" si="69"/>
        <v>1.5592836172456472E-6</v>
      </c>
      <c r="AM252" s="167">
        <f t="shared" si="70"/>
        <v>3.7196325988583592E-3</v>
      </c>
      <c r="AN252" s="164"/>
      <c r="AO252" s="196">
        <f t="shared" si="73"/>
        <v>22.633668970382367</v>
      </c>
      <c r="AP252" s="84">
        <f t="shared" si="74"/>
        <v>7.2693368514703146E-7</v>
      </c>
      <c r="AQ252" s="192">
        <f t="shared" si="75"/>
        <v>2.664661847883116E-5</v>
      </c>
    </row>
    <row r="253" spans="1:43" x14ac:dyDescent="0.3">
      <c r="A253" s="24">
        <v>197</v>
      </c>
      <c r="B253" s="25" t="s">
        <v>205</v>
      </c>
      <c r="E253" s="105">
        <v>13</v>
      </c>
      <c r="F253" s="46">
        <v>6</v>
      </c>
      <c r="G253" s="105">
        <v>72</v>
      </c>
      <c r="H253" s="46">
        <v>0</v>
      </c>
      <c r="I253" s="84">
        <f t="shared" si="67"/>
        <v>5.9691637502787477E-2</v>
      </c>
      <c r="J253" s="85">
        <f t="shared" si="79"/>
        <v>1.0000000000000002</v>
      </c>
      <c r="K253" s="30">
        <v>197</v>
      </c>
      <c r="L253" s="34" t="s">
        <v>205</v>
      </c>
      <c r="M253" s="34"/>
      <c r="N253" s="191">
        <v>1.3000000000000001E-2</v>
      </c>
      <c r="O253" s="191">
        <v>7.2000000000000022E-2</v>
      </c>
      <c r="P253" s="191">
        <v>9.5165924576924351E-3</v>
      </c>
      <c r="Q253" s="100">
        <f>0.001*SUM(C253:D253,F253,H253)+SUM(N253:P253)+IF(S253&gt;0,U253*R253/S253)</f>
        <v>0.10051659245769246</v>
      </c>
      <c r="V253" s="75" t="str">
        <f>W253</f>
        <v>Saint Helena</v>
      </c>
      <c r="W253" s="89" t="s">
        <v>437</v>
      </c>
      <c r="X253" s="90">
        <v>3</v>
      </c>
      <c r="Y253" s="90">
        <v>654</v>
      </c>
      <c r="Z253" s="71">
        <v>4.0339999999999998</v>
      </c>
      <c r="AA253" s="71">
        <v>4.0350000000000001</v>
      </c>
      <c r="AB253" s="71">
        <v>4.0490000000000004</v>
      </c>
      <c r="AC253" s="71">
        <v>4.0739999999999998</v>
      </c>
      <c r="AD253" s="71">
        <v>4.0960000000000001</v>
      </c>
      <c r="AE253" s="71">
        <v>4.1260000000000003</v>
      </c>
      <c r="AF253" s="35"/>
      <c r="AG253" s="160" t="s">
        <v>437</v>
      </c>
      <c r="AH253" s="161">
        <f>Q253*0.0036667</f>
        <v>3.6856418956462094E-4</v>
      </c>
      <c r="AI253" s="199">
        <f t="shared" si="71"/>
        <v>2.2866487940109572E-7</v>
      </c>
      <c r="AJ253" s="199">
        <f t="shared" si="72"/>
        <v>5.362727738238024E-7</v>
      </c>
      <c r="AK253" s="161">
        <f t="shared" si="68"/>
        <v>4.0490000000000005E-3</v>
      </c>
      <c r="AL253" s="166">
        <f t="shared" si="69"/>
        <v>5.362727738238024E-7</v>
      </c>
      <c r="AM253" s="167">
        <f t="shared" si="70"/>
        <v>1.2792654712288709E-3</v>
      </c>
      <c r="AN253" s="164"/>
      <c r="AO253" s="196">
        <f t="shared" si="73"/>
        <v>28.726837543937471</v>
      </c>
      <c r="AP253" s="84">
        <f t="shared" si="74"/>
        <v>3.1731330701099322E-7</v>
      </c>
      <c r="AQ253" s="192">
        <f t="shared" si="75"/>
        <v>1.1631496521540284E-5</v>
      </c>
    </row>
    <row r="254" spans="1:43" x14ac:dyDescent="0.3">
      <c r="A254" s="24">
        <v>165</v>
      </c>
      <c r="B254" s="25" t="s">
        <v>173</v>
      </c>
      <c r="E254" s="105">
        <v>20</v>
      </c>
      <c r="F254" s="46">
        <v>5</v>
      </c>
      <c r="G254" s="105">
        <v>44</v>
      </c>
      <c r="H254" s="46">
        <v>2</v>
      </c>
      <c r="I254" s="84">
        <f t="shared" si="67"/>
        <v>8.6291072558244725E-2</v>
      </c>
      <c r="J254" s="85">
        <f t="shared" si="79"/>
        <v>1.0000000000000004</v>
      </c>
      <c r="K254" s="30">
        <v>165</v>
      </c>
      <c r="L254" s="34" t="s">
        <v>173</v>
      </c>
      <c r="M254" s="34"/>
      <c r="N254" s="191">
        <v>2.0000000000000011E-2</v>
      </c>
      <c r="O254" s="191">
        <v>4.4000000000000025E-2</v>
      </c>
      <c r="P254" s="191">
        <v>1.0120790279610204E-2</v>
      </c>
      <c r="Q254" s="100">
        <f>0.001*SUM(C254:D254,F254,H254)+SUM(N254:P254)+IF(S254&gt;0,U254*R254/S254)</f>
        <v>8.1120790279610236E-2</v>
      </c>
      <c r="V254" s="75" t="str">
        <f>W254</f>
        <v>Niue</v>
      </c>
      <c r="W254" s="89" t="s">
        <v>415</v>
      </c>
      <c r="X254" s="90"/>
      <c r="Y254" s="90">
        <v>570</v>
      </c>
      <c r="Z254" s="71">
        <v>1.629</v>
      </c>
      <c r="AA254" s="71">
        <v>1.6240000000000001</v>
      </c>
      <c r="AB254" s="71">
        <v>1.6180000000000001</v>
      </c>
      <c r="AC254" s="71">
        <v>1.6240000000000001</v>
      </c>
      <c r="AD254" s="71">
        <v>1.6279999999999999</v>
      </c>
      <c r="AE254" s="71">
        <v>1.6319999999999999</v>
      </c>
      <c r="AF254" s="35"/>
      <c r="AG254" s="160" t="s">
        <v>415</v>
      </c>
      <c r="AH254" s="161">
        <f>Q254*0.0036667</f>
        <v>2.9744560171824687E-4</v>
      </c>
      <c r="AI254" s="199">
        <f t="shared" si="71"/>
        <v>1.8454143015260041E-7</v>
      </c>
      <c r="AJ254" s="199">
        <f t="shared" si="72"/>
        <v>2.1429719635636262E-7</v>
      </c>
      <c r="AK254" s="161">
        <f t="shared" si="68"/>
        <v>1.6180000000000001E-3</v>
      </c>
      <c r="AL254" s="166">
        <f t="shared" si="69"/>
        <v>2.1429719635636264E-7</v>
      </c>
      <c r="AM254" s="167">
        <f t="shared" si="70"/>
        <v>5.1120067484522426E-4</v>
      </c>
      <c r="AN254" s="164"/>
      <c r="AO254" s="196">
        <f t="shared" si="73"/>
        <v>78.265162171913346</v>
      </c>
      <c r="AP254" s="84">
        <f t="shared" si="74"/>
        <v>3.454615337880763E-7</v>
      </c>
      <c r="AQ254" s="192">
        <f t="shared" si="75"/>
        <v>1.266330323941558E-5</v>
      </c>
    </row>
    <row r="255" spans="1:43" x14ac:dyDescent="0.3">
      <c r="A255" s="24">
        <v>194</v>
      </c>
      <c r="B255" s="25" t="s">
        <v>202</v>
      </c>
      <c r="C255" s="105">
        <v>73</v>
      </c>
      <c r="D255" s="46">
        <v>0</v>
      </c>
      <c r="E255" s="105">
        <v>98</v>
      </c>
      <c r="F255" s="46">
        <v>0</v>
      </c>
      <c r="I255" s="84">
        <f t="shared" si="67"/>
        <v>0</v>
      </c>
      <c r="J255" s="85" t="str">
        <f t="shared" si="79"/>
        <v/>
      </c>
      <c r="K255" s="30">
        <v>194</v>
      </c>
      <c r="L255" s="34"/>
      <c r="M255" s="34"/>
      <c r="Q255" s="100">
        <f>0.001*SUM(C255:D255,F255,H255)+SUM(N255:P255)+IF(S255&gt;0,U255*R255/S255)</f>
        <v>7.2999999999999995E-2</v>
      </c>
      <c r="V255" s="64" t="s">
        <v>202</v>
      </c>
      <c r="W255" s="89"/>
      <c r="X255" s="90"/>
      <c r="Y255" s="90"/>
      <c r="Z255" s="71"/>
      <c r="AA255" s="71"/>
      <c r="AB255" s="71"/>
      <c r="AC255" s="71"/>
      <c r="AD255" s="71"/>
      <c r="AE255" s="71"/>
      <c r="AF255" s="35"/>
      <c r="AG255" s="160" t="str">
        <f>B255</f>
        <v>RWANDA-URUNDI</v>
      </c>
      <c r="AH255" s="161">
        <f>Q255*0.0036667</f>
        <v>2.6766909999999998E-4</v>
      </c>
      <c r="AI255" s="199">
        <f t="shared" si="71"/>
        <v>1.660674699384173E-7</v>
      </c>
      <c r="AJ255" s="199">
        <f t="shared" si="72"/>
        <v>0</v>
      </c>
      <c r="AK255" s="161">
        <f t="shared" si="68"/>
        <v>0</v>
      </c>
      <c r="AL255" s="166">
        <f t="shared" si="69"/>
        <v>0</v>
      </c>
      <c r="AM255" s="167">
        <f t="shared" si="70"/>
        <v>0</v>
      </c>
      <c r="AN255" s="164"/>
      <c r="AO255" s="196" t="e">
        <f t="shared" si="73"/>
        <v>#DIV/0!</v>
      </c>
      <c r="AP255" s="84">
        <f t="shared" si="74"/>
        <v>0</v>
      </c>
      <c r="AQ255" s="192">
        <f t="shared" si="75"/>
        <v>0</v>
      </c>
    </row>
    <row r="256" spans="1:43" x14ac:dyDescent="0.3">
      <c r="A256" s="24">
        <v>238</v>
      </c>
      <c r="B256" s="25" t="s">
        <v>246</v>
      </c>
      <c r="G256" s="105">
        <v>60</v>
      </c>
      <c r="H256" s="46">
        <v>0</v>
      </c>
      <c r="I256" s="84">
        <f t="shared" si="67"/>
        <v>0</v>
      </c>
      <c r="J256" s="85" t="str">
        <f t="shared" si="79"/>
        <v/>
      </c>
      <c r="K256" s="30">
        <v>238</v>
      </c>
      <c r="L256" s="34" t="s">
        <v>246</v>
      </c>
      <c r="M256" s="34"/>
      <c r="N256" s="191">
        <v>0</v>
      </c>
      <c r="O256" s="191">
        <v>6.0000000000000032E-2</v>
      </c>
      <c r="P256" s="191">
        <v>1.0120790279610204E-2</v>
      </c>
      <c r="Q256" s="100">
        <f>0.001*SUM(C256:D256,F256,H256)+SUM(N256:P256)+IF(S255&gt;0,U255*R255/S255)</f>
        <v>7.012079027961024E-2</v>
      </c>
      <c r="V256" s="75" t="str">
        <f>W256</f>
        <v>Tuvalu</v>
      </c>
      <c r="W256" s="89" t="s">
        <v>474</v>
      </c>
      <c r="X256" s="90"/>
      <c r="Y256" s="90">
        <v>798</v>
      </c>
      <c r="Z256" s="71">
        <v>11.000999999999999</v>
      </c>
      <c r="AA256" s="71">
        <v>11.097</v>
      </c>
      <c r="AB256" s="71">
        <v>11.192</v>
      </c>
      <c r="AC256" s="71">
        <v>11.287000000000001</v>
      </c>
      <c r="AD256" s="71">
        <v>11.393000000000001</v>
      </c>
      <c r="AE256" s="71">
        <v>11.499000000000001</v>
      </c>
      <c r="AF256" s="35"/>
      <c r="AG256" s="160" t="s">
        <v>474</v>
      </c>
      <c r="AH256" s="161">
        <f>Q257*0.0036667</f>
        <v>2.4200220000000002E-4</v>
      </c>
      <c r="AI256" s="199">
        <f t="shared" si="71"/>
        <v>1.5014319199911705E-7</v>
      </c>
      <c r="AJ256" s="199">
        <f t="shared" si="72"/>
        <v>1.4823326462425282E-6</v>
      </c>
      <c r="AK256" s="161">
        <f t="shared" si="68"/>
        <v>1.1192000000000001E-2</v>
      </c>
      <c r="AL256" s="166">
        <f t="shared" si="69"/>
        <v>1.4823326462425282E-6</v>
      </c>
      <c r="AM256" s="167">
        <f t="shared" si="70"/>
        <v>3.5360679560369284E-3</v>
      </c>
      <c r="AN256" s="164"/>
      <c r="AO256" s="196">
        <f t="shared" si="73"/>
        <v>11.052508255374891</v>
      </c>
      <c r="AP256" s="84">
        <f t="shared" si="74"/>
        <v>3.3745917432788097E-7</v>
      </c>
      <c r="AQ256" s="192">
        <f t="shared" si="75"/>
        <v>1.2369967239415579E-5</v>
      </c>
    </row>
    <row r="257" spans="1:43" x14ac:dyDescent="0.3">
      <c r="A257" s="24">
        <v>257</v>
      </c>
      <c r="B257" s="25" t="s">
        <v>265</v>
      </c>
      <c r="C257" s="105">
        <v>66</v>
      </c>
      <c r="D257" s="46">
        <v>0</v>
      </c>
      <c r="E257" s="105">
        <v>96</v>
      </c>
      <c r="F257" s="46">
        <v>0</v>
      </c>
      <c r="I257" s="84">
        <f t="shared" si="67"/>
        <v>0</v>
      </c>
      <c r="J257" s="85" t="str">
        <f t="shared" si="79"/>
        <v/>
      </c>
      <c r="K257" s="30">
        <v>257</v>
      </c>
      <c r="L257" s="34"/>
      <c r="M257" s="34"/>
      <c r="Q257" s="100">
        <f>0.001*SUM(C257:D257,F257,H257)+SUM(N257:P257)+IF(S256&gt;0,U256*R256/S256)</f>
        <v>6.6000000000000003E-2</v>
      </c>
      <c r="V257" s="64" t="s">
        <v>265</v>
      </c>
      <c r="W257" s="89"/>
      <c r="X257" s="90"/>
      <c r="Y257" s="90"/>
      <c r="Z257" s="71"/>
      <c r="AA257" s="71"/>
      <c r="AB257" s="71"/>
      <c r="AC257" s="71"/>
      <c r="AD257" s="71"/>
      <c r="AE257" s="71"/>
      <c r="AF257" s="35"/>
      <c r="AG257" s="160" t="str">
        <f>B257</f>
        <v>ZANZIBAR</v>
      </c>
      <c r="AH257" s="161">
        <f>Q258*0.0036667</f>
        <v>2.0900190000000001E-4</v>
      </c>
      <c r="AI257" s="199">
        <f t="shared" si="71"/>
        <v>1.2966912036287379E-7</v>
      </c>
      <c r="AJ257" s="199">
        <f t="shared" si="72"/>
        <v>0</v>
      </c>
      <c r="AK257" s="161">
        <f t="shared" si="68"/>
        <v>0</v>
      </c>
      <c r="AL257" s="166">
        <f t="shared" si="69"/>
        <v>0</v>
      </c>
      <c r="AM257" s="167">
        <f t="shared" si="70"/>
        <v>0</v>
      </c>
      <c r="AN257" s="164"/>
      <c r="AO257" s="196" t="e">
        <f t="shared" si="73"/>
        <v>#DIV/0!</v>
      </c>
      <c r="AP257" s="84">
        <f t="shared" si="74"/>
        <v>0</v>
      </c>
      <c r="AQ257" s="192">
        <f t="shared" si="75"/>
        <v>0</v>
      </c>
    </row>
    <row r="258" spans="1:43" x14ac:dyDescent="0.3">
      <c r="A258" s="24">
        <v>181</v>
      </c>
      <c r="B258" s="25" t="s">
        <v>189</v>
      </c>
      <c r="C258" s="105">
        <v>57</v>
      </c>
      <c r="D258" s="46">
        <v>0</v>
      </c>
      <c r="I258" s="84">
        <f t="shared" si="67"/>
        <v>0</v>
      </c>
      <c r="J258" s="85" t="str">
        <f t="shared" si="79"/>
        <v/>
      </c>
      <c r="K258" s="30">
        <v>181</v>
      </c>
      <c r="L258" s="34"/>
      <c r="M258" s="34"/>
      <c r="Q258" s="100">
        <f>0.001*SUM(C258:D258,F258,H258)+SUM(N258:P258)+IF(S258&gt;0,U258*R258/S258)</f>
        <v>5.7000000000000002E-2</v>
      </c>
      <c r="V258" s="75" t="str">
        <f>W258</f>
        <v>Puerto Rico</v>
      </c>
      <c r="W258" s="89" t="s">
        <v>572</v>
      </c>
      <c r="X258" s="90"/>
      <c r="Y258" s="90">
        <v>630</v>
      </c>
      <c r="Z258" s="71">
        <v>3673.7280000000001</v>
      </c>
      <c r="AA258" s="71">
        <v>3667.9029999999998</v>
      </c>
      <c r="AB258" s="71">
        <v>3663.1309999999999</v>
      </c>
      <c r="AC258" s="71">
        <v>3659.0070000000001</v>
      </c>
      <c r="AD258" s="71">
        <v>3654.9780000000001</v>
      </c>
      <c r="AE258" s="71">
        <v>3650.6080000000002</v>
      </c>
      <c r="AF258" s="35"/>
      <c r="AG258" s="160" t="str">
        <f>B258</f>
        <v>PUERTO RICO</v>
      </c>
      <c r="AH258" s="161">
        <f>Q258*0.0036667</f>
        <v>2.0900190000000001E-4</v>
      </c>
      <c r="AI258" s="199">
        <f t="shared" si="71"/>
        <v>1.2966912036287379E-7</v>
      </c>
      <c r="AJ258" s="199">
        <f t="shared" si="72"/>
        <v>4.8516607119040723E-4</v>
      </c>
      <c r="AK258" s="161">
        <f t="shared" si="68"/>
        <v>3.6631309999999999</v>
      </c>
      <c r="AL258" s="166">
        <f t="shared" si="69"/>
        <v>4.8516607119040728E-4</v>
      </c>
      <c r="AM258" s="167">
        <f t="shared" si="70"/>
        <v>1.1573516929829797</v>
      </c>
      <c r="AN258" s="164"/>
      <c r="AO258" s="196">
        <f t="shared" si="73"/>
        <v>0</v>
      </c>
      <c r="AP258" s="84">
        <f t="shared" si="74"/>
        <v>0</v>
      </c>
      <c r="AQ258" s="192">
        <f t="shared" si="75"/>
        <v>0</v>
      </c>
    </row>
    <row r="259" spans="1:43" x14ac:dyDescent="0.3">
      <c r="A259" s="24">
        <v>128</v>
      </c>
      <c r="B259" s="25" t="s">
        <v>136</v>
      </c>
      <c r="C259" s="105">
        <v>49</v>
      </c>
      <c r="D259" s="46">
        <v>0</v>
      </c>
      <c r="I259" s="84">
        <f t="shared" si="67"/>
        <v>0</v>
      </c>
      <c r="J259" s="85" t="str">
        <f t="shared" si="79"/>
        <v/>
      </c>
      <c r="K259" s="30">
        <v>128</v>
      </c>
      <c r="L259" s="34"/>
      <c r="M259" s="34"/>
      <c r="Q259" s="100">
        <f>0.001*SUM(C259:D259,F259,H259)+SUM(N259:P259)+IF(S259&gt;0,U259*R259/S259)</f>
        <v>4.9000000000000002E-2</v>
      </c>
      <c r="V259" s="75" t="s">
        <v>610</v>
      </c>
      <c r="W259" s="89"/>
      <c r="X259" s="90"/>
      <c r="Y259" s="90"/>
      <c r="Z259" s="71"/>
      <c r="AA259" s="71"/>
      <c r="AB259" s="71"/>
      <c r="AC259" s="71"/>
      <c r="AD259" s="71"/>
      <c r="AE259" s="71"/>
      <c r="AF259" s="35"/>
      <c r="AG259" s="160" t="str">
        <f>B259</f>
        <v>LEEWARD ISLANDS</v>
      </c>
      <c r="AH259" s="161">
        <f>Q259*0.0036667</f>
        <v>1.7966830000000001E-4</v>
      </c>
      <c r="AI259" s="199">
        <f t="shared" si="71"/>
        <v>1.1146994557510204E-7</v>
      </c>
      <c r="AJ259" s="199">
        <f t="shared" si="72"/>
        <v>0</v>
      </c>
      <c r="AK259" s="161">
        <f t="shared" si="68"/>
        <v>0</v>
      </c>
      <c r="AL259" s="166">
        <f t="shared" si="69"/>
        <v>0</v>
      </c>
      <c r="AM259" s="167">
        <f t="shared" si="70"/>
        <v>0</v>
      </c>
      <c r="AN259" s="164"/>
      <c r="AO259" s="196" t="e">
        <f t="shared" si="73"/>
        <v>#DIV/0!</v>
      </c>
      <c r="AP259" s="84">
        <f t="shared" si="74"/>
        <v>0</v>
      </c>
      <c r="AQ259" s="192">
        <f t="shared" si="75"/>
        <v>0</v>
      </c>
    </row>
    <row r="260" spans="1:43" s="94" customFormat="1" x14ac:dyDescent="0.3">
      <c r="A260" s="24">
        <v>217</v>
      </c>
      <c r="B260" s="25" t="s">
        <v>225</v>
      </c>
      <c r="C260" s="105">
        <v>6</v>
      </c>
      <c r="D260" s="46">
        <v>0</v>
      </c>
      <c r="E260" s="105">
        <v>164</v>
      </c>
      <c r="F260" s="46">
        <v>0</v>
      </c>
      <c r="G260" s="105"/>
      <c r="H260" s="46"/>
      <c r="I260" s="84">
        <f t="shared" si="67"/>
        <v>0</v>
      </c>
      <c r="J260" s="85" t="str">
        <f t="shared" si="79"/>
        <v/>
      </c>
      <c r="K260" s="30">
        <v>217</v>
      </c>
      <c r="L260" s="34"/>
      <c r="M260" s="34"/>
      <c r="N260" s="191"/>
      <c r="O260" s="191"/>
      <c r="P260" s="191"/>
      <c r="Q260" s="100">
        <f>0.001*SUM(C260:D260,F260,H260)+SUM(N260:P260)+IF(S259&gt;0,U259*R259/S259)</f>
        <v>6.0000000000000001E-3</v>
      </c>
      <c r="R260" s="86"/>
      <c r="S260" s="86"/>
      <c r="T260" s="87"/>
      <c r="U260" s="86"/>
      <c r="V260" s="88" t="s">
        <v>620</v>
      </c>
      <c r="W260" s="89"/>
      <c r="X260" s="90"/>
      <c r="Y260" s="90"/>
      <c r="Z260" s="71"/>
      <c r="AA260" s="71"/>
      <c r="AB260" s="71"/>
      <c r="AC260" s="71"/>
      <c r="AD260" s="71"/>
      <c r="AE260" s="71"/>
      <c r="AF260" s="35"/>
      <c r="AG260" s="160" t="s">
        <v>620</v>
      </c>
      <c r="AH260" s="161">
        <f>Q261*0.0036667</f>
        <v>0</v>
      </c>
      <c r="AI260" s="199">
        <f t="shared" si="71"/>
        <v>0</v>
      </c>
      <c r="AJ260" s="199">
        <f t="shared" si="72"/>
        <v>0</v>
      </c>
      <c r="AK260" s="161">
        <f t="shared" si="68"/>
        <v>0</v>
      </c>
      <c r="AL260" s="166">
        <f t="shared" si="69"/>
        <v>0</v>
      </c>
      <c r="AM260" s="167">
        <f t="shared" si="70"/>
        <v>0</v>
      </c>
      <c r="AN260" s="164"/>
      <c r="AO260" s="196" t="e">
        <f t="shared" si="73"/>
        <v>#DIV/0!</v>
      </c>
      <c r="AP260" s="84">
        <f t="shared" si="74"/>
        <v>0</v>
      </c>
      <c r="AQ260" s="192">
        <f t="shared" si="75"/>
        <v>0</v>
      </c>
    </row>
    <row r="261" spans="1:43" s="95" customFormat="1" x14ac:dyDescent="0.3">
      <c r="A261" s="24">
        <v>44</v>
      </c>
      <c r="B261" s="25" t="s">
        <v>52</v>
      </c>
      <c r="C261" s="105"/>
      <c r="D261" s="46"/>
      <c r="E261" s="105">
        <v>363</v>
      </c>
      <c r="F261" s="46">
        <v>0</v>
      </c>
      <c r="G261" s="105"/>
      <c r="H261" s="46"/>
      <c r="I261" s="84" t="e">
        <f t="shared" ref="I261:I262" si="81">0.001*SUM(D261,F261,H261)/Q261</f>
        <v>#DIV/0!</v>
      </c>
      <c r="J261" s="85" t="str">
        <f t="shared" si="79"/>
        <v/>
      </c>
      <c r="K261" s="30">
        <v>44</v>
      </c>
      <c r="L261" s="34"/>
      <c r="M261" s="34"/>
      <c r="N261" s="191"/>
      <c r="O261" s="191"/>
      <c r="P261" s="191"/>
      <c r="Q261" s="100">
        <f>0.001*SUM(C261:D261,F261,H261)+SUM(N261:P261)+IF(S261&gt;0,U261*R261/S261)</f>
        <v>0</v>
      </c>
      <c r="R261" s="86"/>
      <c r="S261" s="86"/>
      <c r="T261" s="87"/>
      <c r="U261" s="86"/>
      <c r="V261" s="75" t="s">
        <v>589</v>
      </c>
      <c r="W261" s="89"/>
      <c r="X261" s="90"/>
      <c r="Y261" s="90"/>
      <c r="Z261" s="71"/>
      <c r="AA261" s="71"/>
      <c r="AB261" s="71"/>
      <c r="AC261" s="71"/>
      <c r="AD261" s="71"/>
      <c r="AE261" s="71"/>
      <c r="AF261" s="35"/>
      <c r="AG261" s="160" t="str">
        <f>B261</f>
        <v>CHRISTMAS ISLAND</v>
      </c>
      <c r="AH261" s="161">
        <f>Q261*0.0036667</f>
        <v>0</v>
      </c>
      <c r="AI261" s="199">
        <f t="shared" si="71"/>
        <v>0</v>
      </c>
      <c r="AJ261" s="199">
        <f t="shared" si="72"/>
        <v>0</v>
      </c>
      <c r="AK261" s="161">
        <f t="shared" ref="AK261:AK276" si="82">AB261*0.001</f>
        <v>0</v>
      </c>
      <c r="AL261" s="166">
        <f t="shared" ref="AL261:AL276" si="83">AB261/AB$3</f>
        <v>0</v>
      </c>
      <c r="AM261" s="167">
        <f t="shared" ref="AM261:AM276" si="84">AL261*AL$1</f>
        <v>0</v>
      </c>
      <c r="AN261" s="164"/>
      <c r="AO261" s="196" t="e">
        <f t="shared" si="73"/>
        <v>#DIV/0!</v>
      </c>
      <c r="AP261" s="84">
        <f t="shared" si="74"/>
        <v>0</v>
      </c>
      <c r="AQ261" s="192">
        <f t="shared" si="75"/>
        <v>0</v>
      </c>
    </row>
    <row r="262" spans="1:43" x14ac:dyDescent="0.3">
      <c r="A262" s="24">
        <v>123</v>
      </c>
      <c r="B262" s="25" t="s">
        <v>131</v>
      </c>
      <c r="G262" s="105">
        <v>130438</v>
      </c>
      <c r="H262" s="46">
        <v>0</v>
      </c>
      <c r="I262" s="84" t="e">
        <f t="shared" si="81"/>
        <v>#DIV/0!</v>
      </c>
      <c r="J262" s="85" t="str">
        <f t="shared" si="79"/>
        <v/>
      </c>
      <c r="K262" s="30">
        <v>123</v>
      </c>
      <c r="L262" s="34"/>
      <c r="M262" s="34"/>
      <c r="Q262" s="100">
        <f>0.001*SUM(C262:D262,F262,H262)+SUM(N262:P262)+IF(S262&gt;0,U262*R262/S262)</f>
        <v>0</v>
      </c>
      <c r="V262" s="75" t="s">
        <v>628</v>
      </c>
      <c r="W262" s="89"/>
      <c r="X262" s="90"/>
      <c r="Y262" s="90"/>
      <c r="Z262" s="71"/>
      <c r="AA262" s="71"/>
      <c r="AB262" s="71"/>
      <c r="AC262" s="71"/>
      <c r="AD262" s="71"/>
      <c r="AE262" s="71"/>
      <c r="AF262" s="35"/>
      <c r="AG262" s="160" t="str">
        <f>B262</f>
        <v>KUWAITI OIL FIRES</v>
      </c>
      <c r="AH262" s="161">
        <f>Q262*0.0036667</f>
        <v>0</v>
      </c>
      <c r="AI262" s="199">
        <f t="shared" ref="AI262:AI276" si="85">AH262/AH$3</f>
        <v>0</v>
      </c>
      <c r="AJ262" s="199">
        <f t="shared" ref="AJ262:AJ276" si="86">AK262/AK$3</f>
        <v>0</v>
      </c>
      <c r="AK262" s="161">
        <f t="shared" si="82"/>
        <v>0</v>
      </c>
      <c r="AL262" s="166">
        <f t="shared" si="83"/>
        <v>0</v>
      </c>
      <c r="AM262" s="167">
        <f t="shared" si="84"/>
        <v>0</v>
      </c>
      <c r="AN262" s="164"/>
      <c r="AO262" s="196" t="e">
        <f t="shared" ref="AO262:AO276" si="87">10*AQ262*1000000/AB262</f>
        <v>#DIV/0!</v>
      </c>
      <c r="AP262" s="84">
        <f t="shared" ref="AP262:AP276" si="88">AQ262/AQ$3</f>
        <v>0</v>
      </c>
      <c r="AQ262" s="192">
        <f t="shared" ref="AQ262:AQ276" si="89">(P262/3+0.001*H262/25)*0.0036667</f>
        <v>0</v>
      </c>
    </row>
    <row r="263" spans="1:43" x14ac:dyDescent="0.3">
      <c r="A263" s="24"/>
      <c r="B263" s="25"/>
      <c r="I263" s="84"/>
      <c r="J263" s="85"/>
      <c r="K263" s="30"/>
      <c r="L263" s="34"/>
      <c r="M263" s="34"/>
      <c r="V263" s="75" t="str">
        <f t="shared" ref="V263:V273" si="90">W263</f>
        <v>American Samoa</v>
      </c>
      <c r="W263" s="89" t="s">
        <v>546</v>
      </c>
      <c r="X263" s="90"/>
      <c r="Y263" s="90">
        <v>16</v>
      </c>
      <c r="Z263" s="71">
        <v>55.536999999999999</v>
      </c>
      <c r="AA263" s="71">
        <v>55.598999999999997</v>
      </c>
      <c r="AB263" s="71">
        <v>55.640999999999998</v>
      </c>
      <c r="AC263" s="71">
        <v>55.679000000000002</v>
      </c>
      <c r="AD263" s="71">
        <v>55.726999999999997</v>
      </c>
      <c r="AE263" s="71">
        <v>55.798999999999999</v>
      </c>
      <c r="AF263" s="35"/>
      <c r="AG263" s="172" t="s">
        <v>546</v>
      </c>
      <c r="AI263" s="199">
        <f t="shared" si="85"/>
        <v>0</v>
      </c>
      <c r="AJ263" s="199">
        <f t="shared" si="86"/>
        <v>7.3694130423141973E-6</v>
      </c>
      <c r="AK263" s="161">
        <f t="shared" si="82"/>
        <v>5.5640999999999996E-2</v>
      </c>
      <c r="AL263" s="166">
        <f t="shared" si="83"/>
        <v>7.3694130423141982E-6</v>
      </c>
      <c r="AM263" s="167">
        <f t="shared" si="84"/>
        <v>1.7579552996948779E-2</v>
      </c>
      <c r="AN263" s="164"/>
      <c r="AO263" s="196">
        <f t="shared" si="87"/>
        <v>0</v>
      </c>
      <c r="AP263" s="84">
        <f t="shared" si="88"/>
        <v>0</v>
      </c>
      <c r="AQ263" s="192">
        <f t="shared" si="89"/>
        <v>0</v>
      </c>
    </row>
    <row r="264" spans="1:43" x14ac:dyDescent="0.3">
      <c r="A264" s="24">
        <v>39</v>
      </c>
      <c r="B264" s="25"/>
      <c r="I264" s="84"/>
      <c r="J264" s="85"/>
      <c r="K264" s="30"/>
      <c r="L264" s="34"/>
      <c r="M264" s="34"/>
      <c r="V264" s="75" t="str">
        <f t="shared" si="90"/>
        <v>Caribbean Netherlands</v>
      </c>
      <c r="W264" s="89" t="s">
        <v>569</v>
      </c>
      <c r="X264" s="90">
        <v>22</v>
      </c>
      <c r="Y264" s="90">
        <v>535</v>
      </c>
      <c r="Z264" s="71">
        <v>24.57</v>
      </c>
      <c r="AA264" s="71">
        <v>25.018999999999998</v>
      </c>
      <c r="AB264" s="71">
        <v>25.398</v>
      </c>
      <c r="AC264" s="71">
        <v>25.702000000000002</v>
      </c>
      <c r="AD264" s="71">
        <v>25.971</v>
      </c>
      <c r="AE264" s="71">
        <v>26.212</v>
      </c>
      <c r="AF264" s="35"/>
      <c r="AG264" s="172" t="s">
        <v>569</v>
      </c>
      <c r="AI264" s="199">
        <f t="shared" si="85"/>
        <v>0</v>
      </c>
      <c r="AJ264" s="199">
        <f t="shared" si="86"/>
        <v>3.3638567324220628E-6</v>
      </c>
      <c r="AK264" s="161">
        <f t="shared" si="82"/>
        <v>2.5398E-2</v>
      </c>
      <c r="AL264" s="166">
        <f t="shared" si="83"/>
        <v>3.3638567324220632E-6</v>
      </c>
      <c r="AM264" s="167">
        <f t="shared" si="84"/>
        <v>8.0243972433368393E-3</v>
      </c>
      <c r="AN264" s="164"/>
      <c r="AO264" s="196">
        <f t="shared" si="87"/>
        <v>0</v>
      </c>
      <c r="AP264" s="84">
        <f t="shared" si="88"/>
        <v>0</v>
      </c>
      <c r="AQ264" s="192">
        <f t="shared" si="89"/>
        <v>0</v>
      </c>
    </row>
    <row r="265" spans="1:43" x14ac:dyDescent="0.3">
      <c r="A265" s="24"/>
      <c r="B265" s="25"/>
      <c r="I265" s="84"/>
      <c r="J265" s="85"/>
      <c r="K265" s="30"/>
      <c r="L265" s="34"/>
      <c r="M265" s="34"/>
      <c r="V265" s="75" t="str">
        <f t="shared" si="90"/>
        <v>Channel Islands</v>
      </c>
      <c r="W265" s="89" t="s">
        <v>579</v>
      </c>
      <c r="X265" s="90">
        <v>15</v>
      </c>
      <c r="Y265" s="90">
        <v>830</v>
      </c>
      <c r="Z265" s="71">
        <v>163.75800000000001</v>
      </c>
      <c r="AA265" s="71">
        <v>164.541</v>
      </c>
      <c r="AB265" s="71">
        <v>165.31399999999999</v>
      </c>
      <c r="AC265" s="71">
        <v>166.083</v>
      </c>
      <c r="AD265" s="71">
        <v>166.828</v>
      </c>
      <c r="AE265" s="71">
        <v>167.578</v>
      </c>
      <c r="AF265" s="35"/>
      <c r="AG265" s="172" t="s">
        <v>579</v>
      </c>
      <c r="AI265" s="199">
        <f t="shared" si="85"/>
        <v>0</v>
      </c>
      <c r="AJ265" s="199">
        <f t="shared" si="86"/>
        <v>2.1895133942185244E-5</v>
      </c>
      <c r="AK265" s="161">
        <f t="shared" si="82"/>
        <v>0.16531399999999999</v>
      </c>
      <c r="AL265" s="166">
        <f t="shared" si="83"/>
        <v>2.1895133942185247E-5</v>
      </c>
      <c r="AM265" s="167">
        <f t="shared" si="84"/>
        <v>5.2230301830261679E-2</v>
      </c>
      <c r="AN265" s="164"/>
      <c r="AO265" s="196">
        <f t="shared" si="87"/>
        <v>0</v>
      </c>
      <c r="AP265" s="84">
        <f t="shared" si="88"/>
        <v>0</v>
      </c>
      <c r="AQ265" s="192">
        <f t="shared" si="89"/>
        <v>0</v>
      </c>
    </row>
    <row r="266" spans="1:43" x14ac:dyDescent="0.3">
      <c r="A266" s="24"/>
      <c r="B266" s="25"/>
      <c r="I266" s="84"/>
      <c r="J266" s="85"/>
      <c r="K266" s="30"/>
      <c r="L266" s="34"/>
      <c r="M266" s="34"/>
      <c r="V266" s="75" t="str">
        <f t="shared" si="90"/>
        <v>Guam</v>
      </c>
      <c r="W266" s="89" t="s">
        <v>558</v>
      </c>
      <c r="X266" s="90"/>
      <c r="Y266" s="90">
        <v>316</v>
      </c>
      <c r="Z266" s="71">
        <v>161.797</v>
      </c>
      <c r="AA266" s="71">
        <v>162.89599999999999</v>
      </c>
      <c r="AB266" s="71">
        <v>164.22900000000001</v>
      </c>
      <c r="AC266" s="71">
        <v>165.71799999999999</v>
      </c>
      <c r="AD266" s="71">
        <v>167.245</v>
      </c>
      <c r="AE266" s="71">
        <v>168.727</v>
      </c>
      <c r="AF266" s="35"/>
      <c r="AG266" s="160" t="s">
        <v>607</v>
      </c>
      <c r="AI266" s="199">
        <f t="shared" si="85"/>
        <v>0</v>
      </c>
      <c r="AJ266" s="199">
        <f t="shared" si="86"/>
        <v>2.1751430321637257E-5</v>
      </c>
      <c r="AK266" s="161">
        <f t="shared" si="82"/>
        <v>0.16422900000000001</v>
      </c>
      <c r="AL266" s="166">
        <f t="shared" si="83"/>
        <v>2.1751430321637257E-5</v>
      </c>
      <c r="AM266" s="167">
        <f t="shared" si="84"/>
        <v>5.1887500388848172E-2</v>
      </c>
      <c r="AN266" s="164"/>
      <c r="AO266" s="196">
        <f t="shared" si="87"/>
        <v>0</v>
      </c>
      <c r="AP266" s="84">
        <f t="shared" si="88"/>
        <v>0</v>
      </c>
      <c r="AQ266" s="192">
        <f t="shared" si="89"/>
        <v>0</v>
      </c>
    </row>
    <row r="267" spans="1:43" x14ac:dyDescent="0.3">
      <c r="A267" s="24"/>
      <c r="B267" s="25"/>
      <c r="I267" s="84"/>
      <c r="J267" s="85"/>
      <c r="K267" s="30"/>
      <c r="L267" s="34"/>
      <c r="M267" s="34"/>
      <c r="V267" s="75" t="str">
        <f t="shared" si="90"/>
        <v>Holy See</v>
      </c>
      <c r="W267" s="89" t="s">
        <v>559</v>
      </c>
      <c r="X267" s="90">
        <v>18</v>
      </c>
      <c r="Y267" s="90">
        <v>336</v>
      </c>
      <c r="Z267" s="71">
        <v>0.80300000000000005</v>
      </c>
      <c r="AA267" s="71">
        <v>0.80100000000000005</v>
      </c>
      <c r="AB267" s="71">
        <v>0.79200000000000004</v>
      </c>
      <c r="AC267" s="71">
        <v>0.80100000000000005</v>
      </c>
      <c r="AD267" s="71">
        <v>0.79900000000000004</v>
      </c>
      <c r="AE267" s="71">
        <v>0.80100000000000005</v>
      </c>
      <c r="AF267" s="35"/>
      <c r="AG267" s="160" t="s">
        <v>608</v>
      </c>
      <c r="AI267" s="199">
        <f t="shared" si="85"/>
        <v>0</v>
      </c>
      <c r="AJ267" s="199">
        <f t="shared" si="86"/>
        <v>1.0489702071337404E-7</v>
      </c>
      <c r="AK267" s="161">
        <f t="shared" si="82"/>
        <v>7.9200000000000006E-4</v>
      </c>
      <c r="AL267" s="166">
        <f t="shared" si="83"/>
        <v>1.0489702071337404E-7</v>
      </c>
      <c r="AM267" s="167">
        <f t="shared" si="84"/>
        <v>2.5022925493041882E-4</v>
      </c>
      <c r="AN267" s="164"/>
      <c r="AO267" s="196">
        <f t="shared" si="87"/>
        <v>0</v>
      </c>
      <c r="AP267" s="84">
        <f t="shared" si="88"/>
        <v>0</v>
      </c>
      <c r="AQ267" s="192">
        <f t="shared" si="89"/>
        <v>0</v>
      </c>
    </row>
    <row r="268" spans="1:43" x14ac:dyDescent="0.3">
      <c r="A268" s="24"/>
      <c r="B268" s="25"/>
      <c r="I268" s="84"/>
      <c r="J268" s="85"/>
      <c r="K268" s="30"/>
      <c r="L268" s="34"/>
      <c r="M268" s="34"/>
      <c r="V268" s="75" t="str">
        <f t="shared" si="90"/>
        <v>Isle of Man</v>
      </c>
      <c r="W268" s="89" t="s">
        <v>580</v>
      </c>
      <c r="X268" s="90"/>
      <c r="Y268" s="90">
        <v>833</v>
      </c>
      <c r="Z268" s="71">
        <v>83.167000000000002</v>
      </c>
      <c r="AA268" s="71">
        <v>83.736999999999995</v>
      </c>
      <c r="AB268" s="71">
        <v>84.287000000000006</v>
      </c>
      <c r="AC268" s="71">
        <v>84.831000000000003</v>
      </c>
      <c r="AD268" s="71">
        <v>85.369</v>
      </c>
      <c r="AE268" s="71">
        <v>85.894999999999996</v>
      </c>
      <c r="AF268" s="35"/>
      <c r="AG268" s="160" t="s">
        <v>609</v>
      </c>
      <c r="AI268" s="199">
        <f t="shared" si="85"/>
        <v>0</v>
      </c>
      <c r="AJ268" s="199">
        <f t="shared" si="86"/>
        <v>1.1163453516247676E-5</v>
      </c>
      <c r="AK268" s="161">
        <f t="shared" si="82"/>
        <v>8.4287000000000015E-2</v>
      </c>
      <c r="AL268" s="166">
        <f t="shared" si="83"/>
        <v>1.1163453516247674E-5</v>
      </c>
      <c r="AM268" s="167">
        <f t="shared" si="84"/>
        <v>2.6630142942323496E-2</v>
      </c>
      <c r="AN268" s="164"/>
      <c r="AO268" s="196">
        <f t="shared" si="87"/>
        <v>0</v>
      </c>
      <c r="AP268" s="84">
        <f t="shared" si="88"/>
        <v>0</v>
      </c>
      <c r="AQ268" s="192">
        <f t="shared" si="89"/>
        <v>0</v>
      </c>
    </row>
    <row r="269" spans="1:43" x14ac:dyDescent="0.3">
      <c r="A269" s="24"/>
      <c r="B269" s="25"/>
      <c r="I269" s="84"/>
      <c r="J269" s="85"/>
      <c r="K269" s="30"/>
      <c r="L269" s="34"/>
      <c r="M269" s="34"/>
      <c r="V269" s="75" t="str">
        <f t="shared" si="90"/>
        <v>Mayotte</v>
      </c>
      <c r="W269" s="89" t="s">
        <v>551</v>
      </c>
      <c r="X269" s="90"/>
      <c r="Y269" s="90">
        <v>175</v>
      </c>
      <c r="Z269" s="71">
        <v>240.02</v>
      </c>
      <c r="AA269" s="71">
        <v>246.489</v>
      </c>
      <c r="AB269" s="71">
        <v>253.04499999999999</v>
      </c>
      <c r="AC269" s="71">
        <v>259.68200000000002</v>
      </c>
      <c r="AD269" s="71">
        <v>266.38</v>
      </c>
      <c r="AE269" s="71">
        <v>273.11</v>
      </c>
      <c r="AF269" s="35"/>
      <c r="AG269" s="160" t="s">
        <v>551</v>
      </c>
      <c r="AI269" s="199">
        <f t="shared" si="85"/>
        <v>0</v>
      </c>
      <c r="AJ269" s="199">
        <f t="shared" si="86"/>
        <v>3.3514730563656233E-5</v>
      </c>
      <c r="AK269" s="161">
        <f t="shared" si="82"/>
        <v>0.25304500000000002</v>
      </c>
      <c r="AL269" s="166">
        <f t="shared" si="83"/>
        <v>3.3514730563656226E-5</v>
      </c>
      <c r="AM269" s="167">
        <f t="shared" si="84"/>
        <v>7.9948562896297745E-2</v>
      </c>
      <c r="AN269" s="164"/>
      <c r="AO269" s="196">
        <f t="shared" si="87"/>
        <v>0</v>
      </c>
      <c r="AP269" s="84">
        <f t="shared" si="88"/>
        <v>0</v>
      </c>
      <c r="AQ269" s="192">
        <f t="shared" si="89"/>
        <v>0</v>
      </c>
    </row>
    <row r="270" spans="1:43" x14ac:dyDescent="0.3">
      <c r="A270" s="24"/>
      <c r="B270" s="25"/>
      <c r="I270" s="84"/>
      <c r="J270" s="85"/>
      <c r="K270" s="30"/>
      <c r="L270" s="34"/>
      <c r="M270" s="34"/>
      <c r="V270" s="75" t="str">
        <f t="shared" si="90"/>
        <v>Monaco</v>
      </c>
      <c r="W270" s="89" t="s">
        <v>567</v>
      </c>
      <c r="X270" s="90"/>
      <c r="Y270" s="90">
        <v>492</v>
      </c>
      <c r="Z270" s="71">
        <v>38.307000000000002</v>
      </c>
      <c r="AA270" s="71">
        <v>38.499000000000002</v>
      </c>
      <c r="AB270" s="71">
        <v>38.695</v>
      </c>
      <c r="AC270" s="71">
        <v>38.896999999999998</v>
      </c>
      <c r="AD270" s="71">
        <v>39.101999999999997</v>
      </c>
      <c r="AE270" s="71">
        <v>39.296999999999997</v>
      </c>
      <c r="AF270" s="35"/>
      <c r="AG270" s="160" t="s">
        <v>567</v>
      </c>
      <c r="AI270" s="199">
        <f t="shared" si="85"/>
        <v>0</v>
      </c>
      <c r="AJ270" s="199">
        <f t="shared" si="86"/>
        <v>5.1249876471010204E-6</v>
      </c>
      <c r="AK270" s="161">
        <f t="shared" si="82"/>
        <v>3.8695E-2</v>
      </c>
      <c r="AL270" s="166">
        <f t="shared" si="83"/>
        <v>5.1249876471010212E-6</v>
      </c>
      <c r="AM270" s="167">
        <f t="shared" si="84"/>
        <v>1.2225531590318884E-2</v>
      </c>
      <c r="AN270" s="164"/>
      <c r="AO270" s="196">
        <f t="shared" si="87"/>
        <v>0</v>
      </c>
      <c r="AP270" s="84">
        <f t="shared" si="88"/>
        <v>0</v>
      </c>
      <c r="AQ270" s="192">
        <f t="shared" si="89"/>
        <v>0</v>
      </c>
    </row>
    <row r="271" spans="1:43" x14ac:dyDescent="0.3">
      <c r="A271" s="24"/>
      <c r="B271" s="25"/>
      <c r="I271" s="84"/>
      <c r="J271" s="85"/>
      <c r="K271" s="30"/>
      <c r="L271" s="34"/>
      <c r="M271" s="34"/>
      <c r="V271" s="75" t="str">
        <f t="shared" si="90"/>
        <v>Northern Mariana Islands</v>
      </c>
      <c r="W271" s="89" t="s">
        <v>570</v>
      </c>
      <c r="X271" s="90"/>
      <c r="Y271" s="90">
        <v>580</v>
      </c>
      <c r="Z271" s="71">
        <v>54.816000000000003</v>
      </c>
      <c r="AA271" s="71">
        <v>55.023000000000003</v>
      </c>
      <c r="AB271" s="71">
        <v>55.143999999999998</v>
      </c>
      <c r="AC271" s="71">
        <v>55.194000000000003</v>
      </c>
      <c r="AD271" s="71">
        <v>55.246000000000002</v>
      </c>
      <c r="AE271" s="71">
        <v>55.347000000000001</v>
      </c>
      <c r="AF271" s="35"/>
      <c r="AG271" s="172" t="s">
        <v>570</v>
      </c>
      <c r="AI271" s="199">
        <f t="shared" si="85"/>
        <v>0</v>
      </c>
      <c r="AJ271" s="199">
        <f t="shared" si="86"/>
        <v>7.3035875129018913E-6</v>
      </c>
      <c r="AK271" s="161">
        <f t="shared" si="82"/>
        <v>5.5143999999999999E-2</v>
      </c>
      <c r="AL271" s="166">
        <f t="shared" si="83"/>
        <v>7.3035875129018913E-6</v>
      </c>
      <c r="AM271" s="167">
        <f t="shared" si="84"/>
        <v>1.742252782055936E-2</v>
      </c>
      <c r="AN271" s="164"/>
      <c r="AO271" s="196">
        <f t="shared" si="87"/>
        <v>0</v>
      </c>
      <c r="AP271" s="84">
        <f t="shared" si="88"/>
        <v>0</v>
      </c>
      <c r="AQ271" s="192">
        <f t="shared" si="89"/>
        <v>0</v>
      </c>
    </row>
    <row r="272" spans="1:43" x14ac:dyDescent="0.3">
      <c r="A272" s="24"/>
      <c r="B272" s="25"/>
      <c r="I272" s="84"/>
      <c r="J272" s="85"/>
      <c r="K272" s="30"/>
      <c r="L272" s="34"/>
      <c r="M272" s="34"/>
      <c r="V272" s="75" t="str">
        <f t="shared" si="90"/>
        <v>San Marino</v>
      </c>
      <c r="W272" s="89" t="s">
        <v>574</v>
      </c>
      <c r="X272" s="90"/>
      <c r="Y272" s="90">
        <v>674</v>
      </c>
      <c r="Z272" s="71">
        <v>32.96</v>
      </c>
      <c r="AA272" s="71">
        <v>33.203000000000003</v>
      </c>
      <c r="AB272" s="71">
        <v>33.4</v>
      </c>
      <c r="AC272" s="71">
        <v>33.557000000000002</v>
      </c>
      <c r="AD272" s="71">
        <v>33.683</v>
      </c>
      <c r="AE272" s="71">
        <v>33.808999999999997</v>
      </c>
      <c r="AF272" s="35"/>
      <c r="AG272" s="160" t="s">
        <v>616</v>
      </c>
      <c r="AH272" s="161">
        <f>Q273*0.0036667</f>
        <v>0</v>
      </c>
      <c r="AI272" s="199">
        <f t="shared" si="85"/>
        <v>0</v>
      </c>
      <c r="AJ272" s="199">
        <f t="shared" si="86"/>
        <v>4.4236874896801678E-6</v>
      </c>
      <c r="AK272" s="161">
        <f t="shared" si="82"/>
        <v>3.3399999999999999E-2</v>
      </c>
      <c r="AL272" s="166">
        <f t="shared" si="83"/>
        <v>4.4236874896801678E-6</v>
      </c>
      <c r="AM272" s="167">
        <f t="shared" si="84"/>
        <v>1.0552597367015136E-2</v>
      </c>
      <c r="AN272" s="164"/>
      <c r="AO272" s="196">
        <f t="shared" si="87"/>
        <v>0</v>
      </c>
      <c r="AP272" s="84">
        <f t="shared" si="88"/>
        <v>0</v>
      </c>
      <c r="AQ272" s="192">
        <f t="shared" si="89"/>
        <v>0</v>
      </c>
    </row>
    <row r="273" spans="1:43" x14ac:dyDescent="0.3">
      <c r="A273" s="24"/>
      <c r="B273" s="25"/>
      <c r="I273" s="84"/>
      <c r="J273" s="85"/>
      <c r="K273" s="30"/>
      <c r="L273" s="34"/>
      <c r="M273" s="34"/>
      <c r="V273" s="75" t="str">
        <f t="shared" si="90"/>
        <v>Tokelau</v>
      </c>
      <c r="W273" s="89" t="s">
        <v>577</v>
      </c>
      <c r="X273" s="90"/>
      <c r="Y273" s="90">
        <v>772</v>
      </c>
      <c r="Z273" s="71">
        <v>1.252</v>
      </c>
      <c r="AA273" s="71">
        <v>1.282</v>
      </c>
      <c r="AB273" s="71">
        <v>1.3</v>
      </c>
      <c r="AC273" s="71">
        <v>1.319</v>
      </c>
      <c r="AD273" s="71">
        <v>1.34</v>
      </c>
      <c r="AE273" s="71">
        <v>1.357</v>
      </c>
      <c r="AF273" s="35"/>
      <c r="AG273" s="172" t="s">
        <v>577</v>
      </c>
      <c r="AI273" s="199">
        <f t="shared" si="85"/>
        <v>0</v>
      </c>
      <c r="AJ273" s="199">
        <f t="shared" si="86"/>
        <v>1.7217945319114429E-7</v>
      </c>
      <c r="AK273" s="161">
        <f t="shared" si="82"/>
        <v>1.3000000000000002E-3</v>
      </c>
      <c r="AL273" s="166">
        <f t="shared" si="83"/>
        <v>1.7217945319114426E-7</v>
      </c>
      <c r="AM273" s="167">
        <f t="shared" si="84"/>
        <v>4.1072983763831367E-4</v>
      </c>
      <c r="AN273" s="164"/>
      <c r="AO273" s="196">
        <f t="shared" si="87"/>
        <v>0</v>
      </c>
      <c r="AP273" s="84">
        <f t="shared" si="88"/>
        <v>0</v>
      </c>
      <c r="AQ273" s="192">
        <f t="shared" si="89"/>
        <v>0</v>
      </c>
    </row>
    <row r="274" spans="1:43" x14ac:dyDescent="0.3">
      <c r="A274" s="24"/>
      <c r="B274" s="25"/>
      <c r="I274" s="84"/>
      <c r="J274" s="85"/>
      <c r="K274" s="30"/>
      <c r="L274" s="34"/>
      <c r="M274" s="34"/>
      <c r="V274" s="88" t="s">
        <v>624</v>
      </c>
      <c r="W274" s="89" t="s">
        <v>583</v>
      </c>
      <c r="X274" s="90"/>
      <c r="Y274" s="90">
        <v>850</v>
      </c>
      <c r="Z274" s="71">
        <v>104.977</v>
      </c>
      <c r="AA274" s="71">
        <v>104.913</v>
      </c>
      <c r="AB274" s="71">
        <v>104.901</v>
      </c>
      <c r="AC274" s="71">
        <v>104.914</v>
      </c>
      <c r="AD274" s="71">
        <v>104.90900000000001</v>
      </c>
      <c r="AE274" s="71">
        <v>104.858</v>
      </c>
      <c r="AF274" s="35"/>
      <c r="AG274" s="160" t="s">
        <v>624</v>
      </c>
      <c r="AI274" s="199">
        <f t="shared" si="85"/>
        <v>0</v>
      </c>
      <c r="AJ274" s="199">
        <f t="shared" si="86"/>
        <v>1.3893689860926324E-5</v>
      </c>
      <c r="AK274" s="161">
        <f t="shared" si="82"/>
        <v>0.10490099999999999</v>
      </c>
      <c r="AL274" s="166">
        <f t="shared" si="83"/>
        <v>1.3893689860926326E-5</v>
      </c>
      <c r="AM274" s="167">
        <f t="shared" si="84"/>
        <v>3.3143054383151342E-2</v>
      </c>
      <c r="AN274" s="164"/>
      <c r="AO274" s="196">
        <f t="shared" si="87"/>
        <v>0</v>
      </c>
      <c r="AP274" s="84">
        <f t="shared" si="88"/>
        <v>0</v>
      </c>
      <c r="AQ274" s="192">
        <f t="shared" si="89"/>
        <v>0</v>
      </c>
    </row>
    <row r="275" spans="1:43" x14ac:dyDescent="0.3">
      <c r="A275" s="24"/>
      <c r="B275" s="25"/>
      <c r="I275" s="84"/>
      <c r="J275" s="85"/>
      <c r="K275" s="30"/>
      <c r="L275" s="34"/>
      <c r="M275" s="34"/>
      <c r="V275" s="75" t="str">
        <f>W275</f>
        <v>Western Sahara</v>
      </c>
      <c r="W275" s="89" t="s">
        <v>575</v>
      </c>
      <c r="X275" s="90"/>
      <c r="Y275" s="90">
        <v>732</v>
      </c>
      <c r="Z275" s="71">
        <v>526.21600000000001</v>
      </c>
      <c r="AA275" s="71">
        <v>538.755</v>
      </c>
      <c r="AB275" s="71">
        <v>552.62800000000004</v>
      </c>
      <c r="AC275" s="71">
        <v>567.42100000000005</v>
      </c>
      <c r="AD275" s="71">
        <v>582.47799999999995</v>
      </c>
      <c r="AE275" s="71">
        <v>597.33900000000006</v>
      </c>
      <c r="AF275" s="35"/>
      <c r="AG275" s="172" t="s">
        <v>575</v>
      </c>
      <c r="AI275" s="199">
        <f t="shared" si="85"/>
        <v>0</v>
      </c>
      <c r="AJ275" s="199">
        <f t="shared" si="86"/>
        <v>7.3193220660088971E-5</v>
      </c>
      <c r="AK275" s="161">
        <f t="shared" si="82"/>
        <v>0.55262800000000001</v>
      </c>
      <c r="AL275" s="166">
        <f t="shared" si="83"/>
        <v>7.3193220660088985E-5</v>
      </c>
      <c r="AM275" s="167">
        <f t="shared" si="84"/>
        <v>0.17460062208798927</v>
      </c>
      <c r="AN275" s="164"/>
      <c r="AO275" s="196">
        <f t="shared" si="87"/>
        <v>0</v>
      </c>
      <c r="AP275" s="84">
        <f t="shared" si="88"/>
        <v>0</v>
      </c>
      <c r="AQ275" s="192">
        <f t="shared" si="89"/>
        <v>0</v>
      </c>
    </row>
    <row r="276" spans="1:43" x14ac:dyDescent="0.3">
      <c r="A276" s="24"/>
      <c r="B276" s="25"/>
      <c r="I276" s="84"/>
      <c r="J276" s="85"/>
      <c r="K276" s="30"/>
      <c r="L276" s="34"/>
      <c r="M276" s="34"/>
      <c r="V276" s="75" t="s">
        <v>591</v>
      </c>
      <c r="W276" s="89" t="s">
        <v>316</v>
      </c>
      <c r="X276" s="90">
        <v>4</v>
      </c>
      <c r="Y276" s="90">
        <v>156</v>
      </c>
      <c r="Z276" s="66">
        <v>1397028.5530000001</v>
      </c>
      <c r="AA276" s="66">
        <v>1403500.365</v>
      </c>
      <c r="AB276" s="66">
        <v>1409517.3970000001</v>
      </c>
      <c r="AC276" s="66">
        <v>1415045.9280000001</v>
      </c>
      <c r="AD276" s="66">
        <v>1420062.0220000001</v>
      </c>
      <c r="AE276" s="66">
        <v>1424548.2660000001</v>
      </c>
      <c r="AF276" s="35"/>
      <c r="AG276" s="173" t="s">
        <v>591</v>
      </c>
      <c r="AI276" s="199">
        <f t="shared" si="85"/>
        <v>0</v>
      </c>
      <c r="AJ276" s="199">
        <f t="shared" si="86"/>
        <v>0.18668456513758847</v>
      </c>
      <c r="AK276" s="161">
        <f t="shared" si="82"/>
        <v>1409.5173970000001</v>
      </c>
      <c r="AL276" s="166">
        <f t="shared" si="83"/>
        <v>0.18668456513758849</v>
      </c>
      <c r="AM276" s="167">
        <f t="shared" si="84"/>
        <v>445.33142432168353</v>
      </c>
      <c r="AN276" s="164"/>
      <c r="AO276" s="196">
        <f t="shared" si="87"/>
        <v>0</v>
      </c>
      <c r="AP276" s="84">
        <f t="shared" si="88"/>
        <v>0</v>
      </c>
      <c r="AQ276" s="192">
        <f t="shared" si="89"/>
        <v>0</v>
      </c>
    </row>
    <row r="277" spans="1:43" x14ac:dyDescent="0.3">
      <c r="A277" s="24"/>
      <c r="B277" s="25"/>
      <c r="I277" s="84"/>
      <c r="J277" s="85"/>
      <c r="K277" s="30"/>
      <c r="L277" s="34"/>
      <c r="M277" s="34"/>
      <c r="W277" s="89"/>
      <c r="X277" s="90"/>
      <c r="Y277" s="90"/>
      <c r="Z277" s="71"/>
      <c r="AA277" s="71"/>
      <c r="AB277" s="71"/>
      <c r="AC277" s="71"/>
      <c r="AD277" s="71"/>
      <c r="AE277" s="71"/>
      <c r="AG277" s="160"/>
    </row>
    <row r="278" spans="1:43" x14ac:dyDescent="0.3">
      <c r="A278" s="44"/>
      <c r="B278" s="45"/>
      <c r="C278" s="47"/>
      <c r="E278" s="47"/>
      <c r="G278" s="47"/>
      <c r="J278" s="84"/>
      <c r="K278" s="44"/>
      <c r="L278" s="34"/>
      <c r="M278" s="96"/>
      <c r="N278" s="192"/>
      <c r="O278" s="192"/>
      <c r="P278" s="192"/>
      <c r="Q278" s="47"/>
      <c r="W278" s="89"/>
      <c r="X278" s="90"/>
      <c r="Y278" s="90"/>
      <c r="Z278" s="71"/>
      <c r="AA278" s="71"/>
      <c r="AB278" s="71"/>
      <c r="AC278" s="71"/>
      <c r="AD278" s="71"/>
      <c r="AE278" s="71"/>
      <c r="AG278" s="160"/>
    </row>
    <row r="279" spans="1:43" x14ac:dyDescent="0.3">
      <c r="A279" s="38">
        <v>276</v>
      </c>
      <c r="B279" s="39" t="s">
        <v>530</v>
      </c>
      <c r="C279" s="43">
        <f t="shared" ref="C279:H279" si="91">SUMIF($M$4:$M$347,1,C$4:C$347)</f>
        <v>70765439</v>
      </c>
      <c r="D279" s="46">
        <f t="shared" si="91"/>
        <v>313496</v>
      </c>
      <c r="E279" s="43">
        <f t="shared" si="91"/>
        <v>101847400</v>
      </c>
      <c r="F279" s="46">
        <f t="shared" si="91"/>
        <v>2690934</v>
      </c>
      <c r="G279" s="43">
        <f t="shared" si="91"/>
        <v>166457165</v>
      </c>
      <c r="H279" s="46">
        <f t="shared" si="91"/>
        <v>5057894</v>
      </c>
      <c r="I279" s="47"/>
      <c r="J279" s="97"/>
      <c r="K279" s="38">
        <v>276</v>
      </c>
      <c r="L279" s="92" t="s">
        <v>530</v>
      </c>
      <c r="M279" s="95"/>
      <c r="N279" s="193">
        <f>SUMIF($M$4:$M$347,1,N$4:N$347)</f>
        <v>124460.92219978479</v>
      </c>
      <c r="O279" s="193">
        <f>SUMIF($M$4:$M$347,1,O$4:O$347)</f>
        <v>171754.52402230413</v>
      </c>
      <c r="P279" s="193">
        <f>SUMIF($M$4:$M$347,1,P$4:P$347)</f>
        <v>25925.043852845582</v>
      </c>
      <c r="Q279" s="43">
        <f>SUMIF($M$4:$M$347,1,Q$4:Q$347)</f>
        <v>406699.89408564387</v>
      </c>
      <c r="V279" s="67" t="s">
        <v>530</v>
      </c>
      <c r="W279" s="89"/>
      <c r="X279" s="90"/>
      <c r="Y279" s="90"/>
      <c r="Z279" s="43">
        <f t="shared" ref="Z279:AE279" si="92">SUMIF($M$4:$M$347,1,Z$4:Z$347)</f>
        <v>5381452.3969999999</v>
      </c>
      <c r="AA279" s="43">
        <f t="shared" si="92"/>
        <v>5424799.1099999985</v>
      </c>
      <c r="AB279" s="43">
        <f t="shared" si="92"/>
        <v>5467137.1530000009</v>
      </c>
      <c r="AC279" s="43">
        <f t="shared" si="92"/>
        <v>5508320.54</v>
      </c>
      <c r="AD279" s="43">
        <f t="shared" si="92"/>
        <v>5548183.165000001</v>
      </c>
      <c r="AE279" s="43">
        <f t="shared" si="92"/>
        <v>5586604.1689999998</v>
      </c>
      <c r="AH279" s="161">
        <f t="shared" ref="AH279:AH294" si="93">Q279*0.0036667</f>
        <v>1491.2465016438305</v>
      </c>
      <c r="AQ279" s="47"/>
    </row>
    <row r="280" spans="1:43" x14ac:dyDescent="0.3">
      <c r="A280" s="24">
        <v>259</v>
      </c>
      <c r="B280" s="25"/>
      <c r="C280" s="106"/>
      <c r="D280" s="107"/>
      <c r="E280" s="106"/>
      <c r="F280" s="107"/>
      <c r="G280" s="106"/>
      <c r="H280" s="107"/>
      <c r="I280" s="44"/>
      <c r="J280" s="85" t="str">
        <f t="shared" ref="J280:J294" si="94">IF(E280*N280&gt;0,1000*N280/E280,"")</f>
        <v/>
      </c>
      <c r="K280" s="30">
        <v>259</v>
      </c>
      <c r="L280" s="34" t="s">
        <v>490</v>
      </c>
      <c r="M280" s="34"/>
      <c r="N280" s="191">
        <v>98099.659820931716</v>
      </c>
      <c r="O280" s="191">
        <v>96424.979198978763</v>
      </c>
      <c r="P280" s="191">
        <v>10692.278837403748</v>
      </c>
      <c r="W280" s="89"/>
      <c r="X280" s="90"/>
      <c r="Y280" s="90"/>
      <c r="Z280" s="71"/>
      <c r="AA280" s="71"/>
      <c r="AB280" s="71"/>
      <c r="AC280" s="71"/>
      <c r="AD280" s="71"/>
      <c r="AE280" s="71"/>
      <c r="AG280" s="160" t="s">
        <v>490</v>
      </c>
      <c r="AH280" s="161">
        <f t="shared" si="93"/>
        <v>0</v>
      </c>
    </row>
    <row r="281" spans="1:43" x14ac:dyDescent="0.3">
      <c r="A281" s="33">
        <v>260</v>
      </c>
      <c r="J281" s="85" t="str">
        <f t="shared" si="94"/>
        <v/>
      </c>
      <c r="K281" s="30">
        <v>260</v>
      </c>
      <c r="L281" s="34" t="s">
        <v>491</v>
      </c>
      <c r="M281" s="34"/>
      <c r="N281" s="191">
        <v>33271.71037088889</v>
      </c>
      <c r="O281" s="191">
        <v>87455.083927622414</v>
      </c>
      <c r="P281" s="191">
        <v>17475.902766853582</v>
      </c>
      <c r="W281" s="89"/>
      <c r="X281" s="90"/>
      <c r="Y281" s="90"/>
      <c r="Z281" s="71"/>
      <c r="AA281" s="71"/>
      <c r="AB281" s="71"/>
      <c r="AC281" s="71"/>
      <c r="AD281" s="71"/>
      <c r="AE281" s="71"/>
      <c r="AG281" s="160" t="s">
        <v>491</v>
      </c>
      <c r="AH281" s="161">
        <f t="shared" si="93"/>
        <v>0</v>
      </c>
    </row>
    <row r="282" spans="1:43" x14ac:dyDescent="0.3">
      <c r="A282" s="33">
        <v>261</v>
      </c>
      <c r="J282" s="85" t="str">
        <f t="shared" si="94"/>
        <v/>
      </c>
      <c r="K282" s="34">
        <v>261</v>
      </c>
      <c r="L282" s="34" t="s">
        <v>492</v>
      </c>
      <c r="M282" s="34"/>
      <c r="N282" s="191">
        <v>80279.798986291498</v>
      </c>
      <c r="O282" s="191">
        <v>89247.402250250074</v>
      </c>
      <c r="P282" s="191">
        <v>10354.205275292159</v>
      </c>
      <c r="AG282" s="160" t="s">
        <v>492</v>
      </c>
      <c r="AH282" s="161">
        <f t="shared" si="93"/>
        <v>0</v>
      </c>
    </row>
    <row r="283" spans="1:43" x14ac:dyDescent="0.3">
      <c r="A283" s="33">
        <v>262</v>
      </c>
      <c r="J283" s="85" t="str">
        <f t="shared" si="94"/>
        <v/>
      </c>
      <c r="K283" s="34">
        <v>262</v>
      </c>
      <c r="L283" s="34" t="s">
        <v>493</v>
      </c>
      <c r="M283" s="34"/>
      <c r="N283" s="191">
        <v>51091.571205529115</v>
      </c>
      <c r="O283" s="191">
        <v>94632.660876351103</v>
      </c>
      <c r="P283" s="191">
        <v>17813.976328965167</v>
      </c>
      <c r="AG283" s="160" t="s">
        <v>493</v>
      </c>
      <c r="AH283" s="161">
        <f t="shared" si="93"/>
        <v>0</v>
      </c>
    </row>
    <row r="284" spans="1:43" x14ac:dyDescent="0.3">
      <c r="A284" s="33">
        <v>263</v>
      </c>
      <c r="J284" s="85" t="str">
        <f t="shared" si="94"/>
        <v/>
      </c>
      <c r="K284" s="34">
        <v>263</v>
      </c>
      <c r="L284" s="34" t="s">
        <v>494</v>
      </c>
      <c r="M284" s="34"/>
      <c r="N284" s="191">
        <v>33024.289201576423</v>
      </c>
      <c r="O284" s="191">
        <v>28287.099219366897</v>
      </c>
      <c r="P284" s="191">
        <v>2884.8816905030067</v>
      </c>
      <c r="AG284" s="160" t="s">
        <v>494</v>
      </c>
      <c r="AH284" s="161">
        <f t="shared" si="93"/>
        <v>0</v>
      </c>
    </row>
    <row r="285" spans="1:43" x14ac:dyDescent="0.3">
      <c r="A285" s="33">
        <v>264</v>
      </c>
      <c r="J285" s="85" t="str">
        <f t="shared" si="94"/>
        <v/>
      </c>
      <c r="K285" s="34">
        <v>264</v>
      </c>
      <c r="L285" s="34" t="s">
        <v>495</v>
      </c>
      <c r="M285" s="34"/>
      <c r="N285" s="191">
        <v>3420.104363573284</v>
      </c>
      <c r="O285" s="191">
        <v>6528.4081854496626</v>
      </c>
      <c r="P285" s="191">
        <v>1072.9802416524251</v>
      </c>
      <c r="AG285" s="160" t="s">
        <v>495</v>
      </c>
      <c r="AH285" s="161">
        <f t="shared" si="93"/>
        <v>0</v>
      </c>
    </row>
    <row r="286" spans="1:43" x14ac:dyDescent="0.3">
      <c r="A286" s="33">
        <v>265</v>
      </c>
      <c r="J286" s="85" t="str">
        <f t="shared" si="94"/>
        <v/>
      </c>
      <c r="K286" s="34">
        <v>265</v>
      </c>
      <c r="L286" s="34" t="s">
        <v>496</v>
      </c>
      <c r="M286" s="34"/>
      <c r="N286" s="191">
        <v>25735.766274616246</v>
      </c>
      <c r="O286" s="191">
        <v>68074.999384192881</v>
      </c>
      <c r="P286" s="191">
        <v>13625.640339917079</v>
      </c>
      <c r="AG286" s="160" t="s">
        <v>496</v>
      </c>
      <c r="AH286" s="161">
        <f t="shared" si="93"/>
        <v>0</v>
      </c>
    </row>
    <row r="287" spans="1:43" x14ac:dyDescent="0.3">
      <c r="A287" s="33">
        <v>266</v>
      </c>
      <c r="J287" s="85" t="str">
        <f t="shared" si="94"/>
        <v/>
      </c>
      <c r="K287" s="34">
        <v>266</v>
      </c>
      <c r="L287" s="34" t="s">
        <v>497</v>
      </c>
      <c r="M287" s="34"/>
      <c r="N287" s="191">
        <v>628.27125299598697</v>
      </c>
      <c r="O287" s="191">
        <v>948.15663048484714</v>
      </c>
      <c r="P287" s="191">
        <v>154.19233042287874</v>
      </c>
      <c r="AG287" s="160" t="s">
        <v>497</v>
      </c>
      <c r="AH287" s="161">
        <f t="shared" si="93"/>
        <v>0</v>
      </c>
    </row>
    <row r="288" spans="1:43" x14ac:dyDescent="0.3">
      <c r="A288" s="33">
        <v>267</v>
      </c>
      <c r="J288" s="85" t="str">
        <f t="shared" si="94"/>
        <v/>
      </c>
      <c r="K288" s="34">
        <v>267</v>
      </c>
      <c r="L288" s="34" t="s">
        <v>498</v>
      </c>
      <c r="M288" s="34"/>
      <c r="N288" s="191">
        <v>53727.256109057569</v>
      </c>
      <c r="O288" s="191">
        <v>44032.000218134308</v>
      </c>
      <c r="P288" s="191">
        <v>4637.2635523398549</v>
      </c>
      <c r="AG288" s="160" t="s">
        <v>498</v>
      </c>
      <c r="AH288" s="161">
        <f t="shared" si="93"/>
        <v>0</v>
      </c>
    </row>
    <row r="289" spans="1:34" x14ac:dyDescent="0.3">
      <c r="A289" s="33">
        <v>268</v>
      </c>
      <c r="J289" s="85" t="str">
        <f t="shared" si="94"/>
        <v/>
      </c>
      <c r="K289" s="34">
        <v>268</v>
      </c>
      <c r="L289" s="34" t="s">
        <v>499</v>
      </c>
      <c r="M289" s="34"/>
      <c r="N289" s="191">
        <v>3479.8846345032061</v>
      </c>
      <c r="O289" s="191">
        <v>10437.436182904468</v>
      </c>
      <c r="P289" s="191">
        <v>2114.8349286246148</v>
      </c>
      <c r="AG289" s="160" t="s">
        <v>499</v>
      </c>
      <c r="AH289" s="161">
        <f t="shared" si="93"/>
        <v>0</v>
      </c>
    </row>
    <row r="290" spans="1:34" x14ac:dyDescent="0.3">
      <c r="A290" s="33">
        <v>269</v>
      </c>
      <c r="J290" s="85" t="str">
        <f t="shared" si="94"/>
        <v/>
      </c>
      <c r="K290" s="34">
        <v>269</v>
      </c>
      <c r="L290" s="34" t="s">
        <v>500</v>
      </c>
      <c r="M290" s="34"/>
      <c r="N290" s="191">
        <v>39494.886503170215</v>
      </c>
      <c r="O290" s="191">
        <v>45241.453079082865</v>
      </c>
      <c r="P290" s="191">
        <v>5232.5841312857301</v>
      </c>
      <c r="AG290" s="160" t="s">
        <v>500</v>
      </c>
      <c r="AH290" s="161">
        <f t="shared" si="93"/>
        <v>0</v>
      </c>
    </row>
    <row r="291" spans="1:34" x14ac:dyDescent="0.3">
      <c r="A291" s="33">
        <v>270</v>
      </c>
      <c r="J291" s="85" t="str">
        <f t="shared" si="94"/>
        <v/>
      </c>
      <c r="K291" s="34">
        <v>270</v>
      </c>
      <c r="L291" s="34" t="s">
        <v>501</v>
      </c>
      <c r="M291" s="34"/>
      <c r="N291" s="191">
        <v>1634.213767210364</v>
      </c>
      <c r="O291" s="191">
        <v>2680.6061811031068</v>
      </c>
      <c r="P291" s="191">
        <v>371.81865504765494</v>
      </c>
      <c r="AG291" s="160" t="s">
        <v>501</v>
      </c>
      <c r="AH291" s="161">
        <f t="shared" si="93"/>
        <v>0</v>
      </c>
    </row>
    <row r="292" spans="1:34" x14ac:dyDescent="0.3">
      <c r="A292" s="33">
        <v>271</v>
      </c>
      <c r="J292" s="85" t="str">
        <f t="shared" si="94"/>
        <v/>
      </c>
      <c r="K292" s="34">
        <v>271</v>
      </c>
      <c r="L292" s="34" t="s">
        <v>502</v>
      </c>
      <c r="M292" s="34"/>
      <c r="N292" s="191">
        <v>3249.9152866937357</v>
      </c>
      <c r="O292" s="191">
        <v>5806.400265249039</v>
      </c>
      <c r="P292" s="191">
        <v>958.86742496709485</v>
      </c>
      <c r="AG292" s="160" t="s">
        <v>502</v>
      </c>
      <c r="AH292" s="161">
        <f t="shared" si="93"/>
        <v>0</v>
      </c>
    </row>
    <row r="293" spans="1:34" x14ac:dyDescent="0.3">
      <c r="A293" s="33">
        <v>272</v>
      </c>
      <c r="J293" s="85" t="str">
        <f t="shared" si="94"/>
        <v/>
      </c>
      <c r="K293" s="34">
        <v>272</v>
      </c>
      <c r="L293" s="34" t="s">
        <v>503</v>
      </c>
      <c r="M293" s="34"/>
      <c r="N293" s="191">
        <v>3318.34</v>
      </c>
      <c r="O293" s="191">
        <v>5781.7354342317603</v>
      </c>
      <c r="P293" s="191">
        <v>943.02349988451147</v>
      </c>
      <c r="AG293" s="160" t="s">
        <v>503</v>
      </c>
      <c r="AH293" s="161">
        <f t="shared" si="93"/>
        <v>0</v>
      </c>
    </row>
    <row r="294" spans="1:34" x14ac:dyDescent="0.3">
      <c r="A294" s="33">
        <v>273</v>
      </c>
      <c r="J294" s="85" t="str">
        <f t="shared" si="94"/>
        <v/>
      </c>
      <c r="K294" s="34">
        <v>273</v>
      </c>
      <c r="L294" s="34" t="s">
        <v>504</v>
      </c>
      <c r="M294" s="34"/>
      <c r="N294" s="191">
        <v>-238.9782189763815</v>
      </c>
      <c r="O294" s="191">
        <v>-2037.4824071042153</v>
      </c>
      <c r="P294" s="191">
        <v>171.30248891215729</v>
      </c>
      <c r="AG294" s="160" t="s">
        <v>504</v>
      </c>
      <c r="AH294" s="161">
        <f t="shared" si="93"/>
        <v>0</v>
      </c>
    </row>
  </sheetData>
  <autoFilter ref="A4:AR276"/>
  <sortState ref="A4:AH275">
    <sortCondition ref="M4:M275"/>
    <sortCondition descending="1" ref="Q4:Q275"/>
  </sortState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263"/>
  <sheetViews>
    <sheetView workbookViewId="0">
      <selection activeCell="A5" sqref="A5"/>
    </sheetView>
  </sheetViews>
  <sheetFormatPr defaultColWidth="22.125" defaultRowHeight="13.8" x14ac:dyDescent="0.3"/>
  <cols>
    <col min="1" max="1" width="26.75" customWidth="1"/>
    <col min="2" max="3" width="16.375" bestFit="1" customWidth="1"/>
    <col min="4" max="4" width="16" bestFit="1" customWidth="1"/>
    <col min="5" max="5" width="16.375" bestFit="1" customWidth="1"/>
    <col min="6" max="6" width="16" bestFit="1" customWidth="1"/>
    <col min="7" max="7" width="16.375" bestFit="1" customWidth="1"/>
    <col min="8" max="8" width="13.625" customWidth="1"/>
    <col min="9" max="9" width="13.375" customWidth="1"/>
    <col min="10" max="10" width="9.875" bestFit="1" customWidth="1"/>
    <col min="11" max="11" width="21.5" bestFit="1" customWidth="1"/>
  </cols>
  <sheetData>
    <row r="3" spans="1:11" x14ac:dyDescent="0.3">
      <c r="B3" s="2" t="s">
        <v>273</v>
      </c>
    </row>
    <row r="4" spans="1:11" ht="83.4" customHeight="1" x14ac:dyDescent="0.3">
      <c r="B4">
        <v>1989</v>
      </c>
      <c r="D4">
        <v>1990</v>
      </c>
      <c r="F4" t="s">
        <v>268</v>
      </c>
      <c r="H4">
        <v>1958</v>
      </c>
      <c r="J4" s="15" t="s">
        <v>274</v>
      </c>
      <c r="K4" s="15" t="s">
        <v>275</v>
      </c>
    </row>
    <row r="5" spans="1:11" s="15" customFormat="1" ht="117.6" customHeight="1" x14ac:dyDescent="0.3">
      <c r="A5" s="14" t="s">
        <v>267</v>
      </c>
      <c r="B5" s="15" t="s">
        <v>270</v>
      </c>
      <c r="C5" s="15" t="s">
        <v>271</v>
      </c>
      <c r="D5" s="15" t="s">
        <v>270</v>
      </c>
      <c r="E5" s="15" t="s">
        <v>271</v>
      </c>
      <c r="F5" s="15" t="s">
        <v>270</v>
      </c>
      <c r="G5" s="15" t="s">
        <v>271</v>
      </c>
      <c r="H5" s="15" t="s">
        <v>270</v>
      </c>
      <c r="I5" s="15" t="s">
        <v>271</v>
      </c>
    </row>
    <row r="6" spans="1:11" x14ac:dyDescent="0.3">
      <c r="A6" s="3" t="s">
        <v>10</v>
      </c>
      <c r="B6" s="4">
        <v>15070</v>
      </c>
      <c r="C6" s="4">
        <v>131</v>
      </c>
      <c r="D6" s="4">
        <v>23666</v>
      </c>
      <c r="E6" s="4">
        <v>153</v>
      </c>
      <c r="F6" s="4"/>
      <c r="G6" s="4"/>
      <c r="H6" s="4">
        <v>397</v>
      </c>
      <c r="I6" s="4">
        <v>0</v>
      </c>
      <c r="J6" s="4">
        <v>39133</v>
      </c>
      <c r="K6" s="4">
        <v>284</v>
      </c>
    </row>
    <row r="7" spans="1:11" x14ac:dyDescent="0.3">
      <c r="A7" s="3" t="s">
        <v>12</v>
      </c>
      <c r="B7" s="4">
        <v>41923</v>
      </c>
      <c r="C7" s="4">
        <v>0</v>
      </c>
      <c r="D7" s="4">
        <v>25029</v>
      </c>
      <c r="E7" s="4">
        <v>406</v>
      </c>
      <c r="F7" s="4"/>
      <c r="G7" s="4"/>
      <c r="H7" s="4">
        <v>3648</v>
      </c>
      <c r="I7" s="4">
        <v>0</v>
      </c>
      <c r="J7" s="4">
        <v>70600</v>
      </c>
      <c r="K7" s="4">
        <v>406</v>
      </c>
    </row>
    <row r="8" spans="1:11" x14ac:dyDescent="0.3">
      <c r="A8" s="3" t="s">
        <v>13</v>
      </c>
      <c r="B8" s="4">
        <v>301374</v>
      </c>
      <c r="C8" s="4">
        <v>10484</v>
      </c>
      <c r="D8" s="4">
        <v>688633</v>
      </c>
      <c r="E8" s="4">
        <v>12733</v>
      </c>
      <c r="F8" s="4"/>
      <c r="G8" s="4"/>
      <c r="H8" s="4">
        <v>13000</v>
      </c>
      <c r="I8" s="4">
        <v>5164</v>
      </c>
      <c r="J8" s="4">
        <v>1003007</v>
      </c>
      <c r="K8" s="4">
        <v>28381</v>
      </c>
    </row>
    <row r="9" spans="1:11" x14ac:dyDescent="0.3">
      <c r="A9" s="3" t="s">
        <v>14</v>
      </c>
      <c r="B9" s="4"/>
      <c r="C9" s="4"/>
      <c r="D9" s="4">
        <v>3332</v>
      </c>
      <c r="E9" s="4">
        <v>0</v>
      </c>
      <c r="F9" s="4"/>
      <c r="G9" s="4"/>
      <c r="H9" s="4"/>
      <c r="I9" s="4"/>
      <c r="J9" s="4">
        <v>3332</v>
      </c>
      <c r="K9" s="4">
        <v>0</v>
      </c>
    </row>
    <row r="10" spans="1:11" x14ac:dyDescent="0.3">
      <c r="A10" s="3" t="s">
        <v>15</v>
      </c>
      <c r="B10" s="4">
        <v>29316</v>
      </c>
      <c r="C10" s="4">
        <v>8734</v>
      </c>
      <c r="D10" s="4">
        <v>111917</v>
      </c>
      <c r="E10" s="4">
        <v>8157</v>
      </c>
      <c r="F10" s="4"/>
      <c r="G10" s="4"/>
      <c r="H10" s="4">
        <v>955</v>
      </c>
      <c r="I10" s="4">
        <v>22</v>
      </c>
      <c r="J10" s="4">
        <v>142188</v>
      </c>
      <c r="K10" s="4">
        <v>16913</v>
      </c>
    </row>
    <row r="11" spans="1:11" x14ac:dyDescent="0.3">
      <c r="A11" s="3" t="s">
        <v>16</v>
      </c>
      <c r="B11" s="4"/>
      <c r="C11" s="4"/>
      <c r="D11" s="4">
        <v>706</v>
      </c>
      <c r="E11" s="4">
        <v>0</v>
      </c>
      <c r="F11" s="4"/>
      <c r="G11" s="4"/>
      <c r="H11" s="4"/>
      <c r="I11" s="4"/>
      <c r="J11" s="4">
        <v>706</v>
      </c>
      <c r="K11" s="4">
        <v>0</v>
      </c>
    </row>
    <row r="12" spans="1:11" x14ac:dyDescent="0.3">
      <c r="A12" s="3" t="s">
        <v>17</v>
      </c>
      <c r="B12" s="4">
        <v>5</v>
      </c>
      <c r="C12" s="4">
        <v>166</v>
      </c>
      <c r="D12" s="4">
        <v>37</v>
      </c>
      <c r="E12" s="4">
        <v>1087</v>
      </c>
      <c r="F12" s="4"/>
      <c r="G12" s="4"/>
      <c r="H12" s="4"/>
      <c r="I12" s="4"/>
      <c r="J12" s="4">
        <v>42</v>
      </c>
      <c r="K12" s="4">
        <v>1253</v>
      </c>
    </row>
    <row r="13" spans="1:11" x14ac:dyDescent="0.3">
      <c r="A13" s="3" t="s">
        <v>18</v>
      </c>
      <c r="B13" s="4">
        <v>2814</v>
      </c>
      <c r="C13" s="4">
        <v>1737</v>
      </c>
      <c r="D13" s="4">
        <v>2650</v>
      </c>
      <c r="E13" s="4">
        <v>1007</v>
      </c>
      <c r="F13" s="4"/>
      <c r="G13" s="4"/>
      <c r="H13" s="4">
        <v>14</v>
      </c>
      <c r="I13" s="4">
        <v>0</v>
      </c>
      <c r="J13" s="4">
        <v>5478</v>
      </c>
      <c r="K13" s="4">
        <v>2744</v>
      </c>
    </row>
    <row r="14" spans="1:11" x14ac:dyDescent="0.3">
      <c r="A14" s="3" t="s">
        <v>19</v>
      </c>
      <c r="B14" s="4">
        <v>732761</v>
      </c>
      <c r="C14" s="4">
        <v>10928</v>
      </c>
      <c r="D14" s="4">
        <v>1041588</v>
      </c>
      <c r="E14" s="4">
        <v>24035</v>
      </c>
      <c r="F14" s="4"/>
      <c r="G14" s="4"/>
      <c r="H14" s="4">
        <v>238736</v>
      </c>
      <c r="I14" s="4">
        <v>1546</v>
      </c>
      <c r="J14" s="4">
        <v>2013085</v>
      </c>
      <c r="K14" s="4">
        <v>36509</v>
      </c>
    </row>
    <row r="15" spans="1:11" x14ac:dyDescent="0.3">
      <c r="A15" s="3" t="s">
        <v>20</v>
      </c>
      <c r="B15" s="4"/>
      <c r="C15" s="4"/>
      <c r="D15" s="4">
        <v>25463</v>
      </c>
      <c r="E15" s="4">
        <v>905</v>
      </c>
      <c r="F15" s="4"/>
      <c r="G15" s="4"/>
      <c r="H15" s="4"/>
      <c r="I15" s="4"/>
      <c r="J15" s="4">
        <v>25463</v>
      </c>
      <c r="K15" s="4">
        <v>905</v>
      </c>
    </row>
    <row r="16" spans="1:11" x14ac:dyDescent="0.3">
      <c r="A16" s="3" t="s">
        <v>21</v>
      </c>
      <c r="B16" s="4">
        <v>515</v>
      </c>
      <c r="C16" s="4">
        <v>0</v>
      </c>
      <c r="D16" s="4">
        <v>13841</v>
      </c>
      <c r="E16" s="4">
        <v>1618</v>
      </c>
      <c r="F16" s="4"/>
      <c r="G16" s="4"/>
      <c r="H16" s="4"/>
      <c r="I16" s="4"/>
      <c r="J16" s="4">
        <v>14356</v>
      </c>
      <c r="K16" s="4">
        <v>1618</v>
      </c>
    </row>
    <row r="17" spans="1:11" x14ac:dyDescent="0.3">
      <c r="A17" s="3" t="s">
        <v>22</v>
      </c>
      <c r="B17" s="4">
        <v>1468290</v>
      </c>
      <c r="C17" s="4">
        <v>52319</v>
      </c>
      <c r="D17" s="4">
        <v>2271061</v>
      </c>
      <c r="E17" s="4">
        <v>67060</v>
      </c>
      <c r="F17" s="4"/>
      <c r="G17" s="4"/>
      <c r="H17" s="4">
        <v>513373</v>
      </c>
      <c r="I17" s="4">
        <v>8194</v>
      </c>
      <c r="J17" s="4">
        <v>4252724</v>
      </c>
      <c r="K17" s="4">
        <v>127573</v>
      </c>
    </row>
    <row r="18" spans="1:11" x14ac:dyDescent="0.3">
      <c r="A18" s="3" t="s">
        <v>23</v>
      </c>
      <c r="B18" s="4">
        <v>412470</v>
      </c>
      <c r="C18" s="4">
        <v>1316</v>
      </c>
      <c r="D18" s="4">
        <v>437676</v>
      </c>
      <c r="E18" s="4">
        <v>11574</v>
      </c>
      <c r="F18" s="4"/>
      <c r="G18" s="4"/>
      <c r="H18" s="4">
        <v>510851</v>
      </c>
      <c r="I18" s="4">
        <v>16</v>
      </c>
      <c r="J18" s="4">
        <v>1360997</v>
      </c>
      <c r="K18" s="4">
        <v>12906</v>
      </c>
    </row>
    <row r="19" spans="1:11" x14ac:dyDescent="0.3">
      <c r="A19" s="3" t="s">
        <v>24</v>
      </c>
      <c r="B19" s="4"/>
      <c r="C19" s="4"/>
      <c r="D19" s="4">
        <v>217113</v>
      </c>
      <c r="E19" s="4">
        <v>6660</v>
      </c>
      <c r="F19" s="4"/>
      <c r="G19" s="4"/>
      <c r="H19" s="4"/>
      <c r="I19" s="4"/>
      <c r="J19" s="4">
        <v>217113</v>
      </c>
      <c r="K19" s="4">
        <v>6660</v>
      </c>
    </row>
    <row r="20" spans="1:11" x14ac:dyDescent="0.3">
      <c r="A20" s="3" t="s">
        <v>25</v>
      </c>
      <c r="B20" s="4">
        <v>28640</v>
      </c>
      <c r="C20" s="4">
        <v>16906</v>
      </c>
      <c r="D20" s="4">
        <v>11995</v>
      </c>
      <c r="E20" s="4">
        <v>4794</v>
      </c>
      <c r="F20" s="4"/>
      <c r="G20" s="4"/>
      <c r="H20" s="4">
        <v>269</v>
      </c>
      <c r="I20" s="4">
        <v>23</v>
      </c>
      <c r="J20" s="4">
        <v>40904</v>
      </c>
      <c r="K20" s="4">
        <v>21723</v>
      </c>
    </row>
    <row r="21" spans="1:11" x14ac:dyDescent="0.3">
      <c r="A21" s="3" t="s">
        <v>26</v>
      </c>
      <c r="B21" s="4">
        <v>46215</v>
      </c>
      <c r="C21" s="4">
        <v>15502</v>
      </c>
      <c r="D21" s="4">
        <v>136673</v>
      </c>
      <c r="E21" s="4">
        <v>8922</v>
      </c>
      <c r="F21" s="4"/>
      <c r="G21" s="4"/>
      <c r="H21" s="4">
        <v>15416</v>
      </c>
      <c r="I21" s="4">
        <v>5238</v>
      </c>
      <c r="J21" s="4">
        <v>198304</v>
      </c>
      <c r="K21" s="4">
        <v>29662</v>
      </c>
    </row>
    <row r="22" spans="1:11" x14ac:dyDescent="0.3">
      <c r="A22" s="3" t="s">
        <v>27</v>
      </c>
      <c r="B22" s="4">
        <v>39196</v>
      </c>
      <c r="C22" s="4">
        <v>483</v>
      </c>
      <c r="D22" s="4">
        <v>255961</v>
      </c>
      <c r="E22" s="4">
        <v>4544</v>
      </c>
      <c r="F22" s="4"/>
      <c r="G22" s="4"/>
      <c r="H22" s="4"/>
      <c r="I22" s="4"/>
      <c r="J22" s="4">
        <v>295157</v>
      </c>
      <c r="K22" s="4">
        <v>5027</v>
      </c>
    </row>
    <row r="23" spans="1:11" x14ac:dyDescent="0.3">
      <c r="A23" s="3" t="s">
        <v>28</v>
      </c>
      <c r="B23" s="4">
        <v>4437</v>
      </c>
      <c r="C23" s="4">
        <v>4370</v>
      </c>
      <c r="D23" s="4">
        <v>8394</v>
      </c>
      <c r="E23" s="4">
        <v>2993</v>
      </c>
      <c r="F23" s="4"/>
      <c r="G23" s="4"/>
      <c r="H23" s="4">
        <v>295</v>
      </c>
      <c r="I23" s="4">
        <v>7</v>
      </c>
      <c r="J23" s="4">
        <v>13126</v>
      </c>
      <c r="K23" s="4">
        <v>7370</v>
      </c>
    </row>
    <row r="24" spans="1:11" x14ac:dyDescent="0.3">
      <c r="A24" s="3" t="s">
        <v>29</v>
      </c>
      <c r="B24" s="4"/>
      <c r="C24" s="4"/>
      <c r="D24" s="4">
        <v>386767</v>
      </c>
      <c r="E24" s="4">
        <v>180</v>
      </c>
      <c r="F24" s="4"/>
      <c r="G24" s="4"/>
      <c r="H24" s="4"/>
      <c r="I24" s="4"/>
      <c r="J24" s="4">
        <v>386767</v>
      </c>
      <c r="K24" s="4">
        <v>180</v>
      </c>
    </row>
    <row r="25" spans="1:11" x14ac:dyDescent="0.3">
      <c r="A25" s="3" t="s">
        <v>30</v>
      </c>
      <c r="B25" s="4">
        <v>967850</v>
      </c>
      <c r="C25" s="4">
        <v>72490</v>
      </c>
      <c r="D25" s="4">
        <v>738460</v>
      </c>
      <c r="E25" s="4">
        <v>158849</v>
      </c>
      <c r="F25" s="4"/>
      <c r="G25" s="4"/>
      <c r="H25" s="4">
        <v>1478301</v>
      </c>
      <c r="I25" s="4">
        <v>3932</v>
      </c>
      <c r="J25" s="4">
        <v>3184611</v>
      </c>
      <c r="K25" s="4">
        <v>235271</v>
      </c>
    </row>
    <row r="26" spans="1:11" x14ac:dyDescent="0.3">
      <c r="A26" s="3" t="s">
        <v>31</v>
      </c>
      <c r="B26" s="4">
        <v>1261</v>
      </c>
      <c r="C26" s="4">
        <v>153</v>
      </c>
      <c r="D26" s="4">
        <v>2908</v>
      </c>
      <c r="E26" s="4">
        <v>339</v>
      </c>
      <c r="F26" s="4"/>
      <c r="G26" s="4"/>
      <c r="H26" s="4">
        <v>70</v>
      </c>
      <c r="I26" s="4">
        <v>6</v>
      </c>
      <c r="J26" s="4">
        <v>4239</v>
      </c>
      <c r="K26" s="4">
        <v>498</v>
      </c>
    </row>
    <row r="27" spans="1:11" x14ac:dyDescent="0.3">
      <c r="A27" s="3" t="s">
        <v>32</v>
      </c>
      <c r="B27" s="4">
        <v>2887</v>
      </c>
      <c r="C27" s="4">
        <v>196</v>
      </c>
      <c r="D27" s="4">
        <v>18977</v>
      </c>
      <c r="E27" s="4">
        <v>1143</v>
      </c>
      <c r="F27" s="4"/>
      <c r="G27" s="4"/>
      <c r="H27" s="4">
        <v>34</v>
      </c>
      <c r="I27" s="4">
        <v>0</v>
      </c>
      <c r="J27" s="4">
        <v>21898</v>
      </c>
      <c r="K27" s="4">
        <v>1339</v>
      </c>
    </row>
    <row r="28" spans="1:11" x14ac:dyDescent="0.3">
      <c r="A28" s="3" t="s">
        <v>33</v>
      </c>
      <c r="B28" s="4">
        <v>2954</v>
      </c>
      <c r="C28" s="4">
        <v>2292</v>
      </c>
      <c r="D28" s="4">
        <v>3707</v>
      </c>
      <c r="E28" s="4">
        <v>568</v>
      </c>
      <c r="F28" s="4"/>
      <c r="G28" s="4"/>
      <c r="H28" s="4">
        <v>250</v>
      </c>
      <c r="I28" s="4">
        <v>551</v>
      </c>
      <c r="J28" s="4">
        <v>6911</v>
      </c>
      <c r="K28" s="4">
        <v>3411</v>
      </c>
    </row>
    <row r="29" spans="1:11" x14ac:dyDescent="0.3">
      <c r="A29" s="3" t="s">
        <v>34</v>
      </c>
      <c r="B29" s="4">
        <v>169</v>
      </c>
      <c r="C29" s="4">
        <v>0</v>
      </c>
      <c r="D29" s="4">
        <v>2856</v>
      </c>
      <c r="E29" s="4">
        <v>28</v>
      </c>
      <c r="F29" s="4"/>
      <c r="G29" s="4"/>
      <c r="H29" s="4"/>
      <c r="I29" s="4"/>
      <c r="J29" s="4">
        <v>3025</v>
      </c>
      <c r="K29" s="4">
        <v>28</v>
      </c>
    </row>
    <row r="30" spans="1:11" x14ac:dyDescent="0.3">
      <c r="A30" s="3" t="s">
        <v>35</v>
      </c>
      <c r="B30" s="4"/>
      <c r="C30" s="4"/>
      <c r="D30" s="4">
        <v>261</v>
      </c>
      <c r="E30" s="4">
        <v>565</v>
      </c>
      <c r="F30" s="4"/>
      <c r="G30" s="4"/>
      <c r="H30" s="4"/>
      <c r="I30" s="4"/>
      <c r="J30" s="4">
        <v>261</v>
      </c>
      <c r="K30" s="4">
        <v>565</v>
      </c>
    </row>
    <row r="31" spans="1:11" x14ac:dyDescent="0.3">
      <c r="A31" s="3" t="s">
        <v>36</v>
      </c>
      <c r="B31" s="4"/>
      <c r="C31" s="4"/>
      <c r="D31" s="4">
        <v>93631</v>
      </c>
      <c r="E31" s="4">
        <v>307</v>
      </c>
      <c r="F31" s="4"/>
      <c r="G31" s="4"/>
      <c r="H31" s="4"/>
      <c r="I31" s="4"/>
      <c r="J31" s="4">
        <v>93631</v>
      </c>
      <c r="K31" s="4">
        <v>307</v>
      </c>
    </row>
    <row r="32" spans="1:11" x14ac:dyDescent="0.3">
      <c r="A32" s="3" t="s">
        <v>37</v>
      </c>
      <c r="B32" s="4">
        <v>4054</v>
      </c>
      <c r="C32" s="4">
        <v>0</v>
      </c>
      <c r="D32" s="4">
        <v>25876</v>
      </c>
      <c r="E32" s="4">
        <v>198</v>
      </c>
      <c r="F32" s="4"/>
      <c r="G32" s="4"/>
      <c r="H32" s="4"/>
      <c r="I32" s="4"/>
      <c r="J32" s="4">
        <v>29930</v>
      </c>
      <c r="K32" s="4">
        <v>198</v>
      </c>
    </row>
    <row r="33" spans="1:11" x14ac:dyDescent="0.3">
      <c r="A33" s="3" t="s">
        <v>38</v>
      </c>
      <c r="B33" s="4">
        <v>1076801</v>
      </c>
      <c r="C33" s="4">
        <v>23609</v>
      </c>
      <c r="D33" s="4">
        <v>2299083</v>
      </c>
      <c r="E33" s="4">
        <v>81845</v>
      </c>
      <c r="F33" s="4"/>
      <c r="G33" s="4"/>
      <c r="H33" s="4">
        <v>137118</v>
      </c>
      <c r="I33" s="4">
        <v>1524</v>
      </c>
      <c r="J33" s="4">
        <v>3513002</v>
      </c>
      <c r="K33" s="4">
        <v>106978</v>
      </c>
    </row>
    <row r="34" spans="1:11" x14ac:dyDescent="0.3">
      <c r="A34" s="3" t="s">
        <v>39</v>
      </c>
      <c r="B34" s="4">
        <v>221</v>
      </c>
      <c r="C34" s="4">
        <v>0</v>
      </c>
      <c r="D34" s="4">
        <v>829</v>
      </c>
      <c r="E34" s="4">
        <v>0</v>
      </c>
      <c r="F34" s="4"/>
      <c r="G34" s="4"/>
      <c r="H34" s="4"/>
      <c r="I34" s="4"/>
      <c r="J34" s="4">
        <v>1050</v>
      </c>
      <c r="K34" s="4">
        <v>0</v>
      </c>
    </row>
    <row r="35" spans="1:11" x14ac:dyDescent="0.3">
      <c r="A35" s="3" t="s">
        <v>40</v>
      </c>
      <c r="B35" s="4">
        <v>32561</v>
      </c>
      <c r="C35" s="4">
        <v>0</v>
      </c>
      <c r="D35" s="4">
        <v>41780</v>
      </c>
      <c r="E35" s="4">
        <v>3113</v>
      </c>
      <c r="F35" s="4"/>
      <c r="G35" s="4"/>
      <c r="H35" s="4">
        <v>9677</v>
      </c>
      <c r="I35" s="4">
        <v>0</v>
      </c>
      <c r="J35" s="4">
        <v>84018</v>
      </c>
      <c r="K35" s="4">
        <v>3113</v>
      </c>
    </row>
    <row r="36" spans="1:11" x14ac:dyDescent="0.3">
      <c r="A36" s="3" t="s">
        <v>41</v>
      </c>
      <c r="B36" s="4">
        <v>556044</v>
      </c>
      <c r="C36" s="4">
        <v>3829</v>
      </c>
      <c r="D36" s="4">
        <v>343306</v>
      </c>
      <c r="E36" s="4">
        <v>4912</v>
      </c>
      <c r="F36" s="4"/>
      <c r="G36" s="4"/>
      <c r="H36" s="4">
        <v>58415</v>
      </c>
      <c r="I36" s="4">
        <v>0</v>
      </c>
      <c r="J36" s="4">
        <v>957765</v>
      </c>
      <c r="K36" s="4">
        <v>8741</v>
      </c>
    </row>
    <row r="37" spans="1:11" x14ac:dyDescent="0.3">
      <c r="A37" s="3" t="s">
        <v>42</v>
      </c>
      <c r="B37" s="4">
        <v>2371</v>
      </c>
      <c r="C37" s="4">
        <v>0</v>
      </c>
      <c r="D37" s="4">
        <v>8990</v>
      </c>
      <c r="E37" s="4">
        <v>425</v>
      </c>
      <c r="F37" s="4"/>
      <c r="G37" s="4"/>
      <c r="H37" s="4">
        <v>1</v>
      </c>
      <c r="I37" s="4">
        <v>0</v>
      </c>
      <c r="J37" s="4">
        <v>11362</v>
      </c>
      <c r="K37" s="4">
        <v>425</v>
      </c>
    </row>
    <row r="38" spans="1:11" x14ac:dyDescent="0.3">
      <c r="A38" s="3" t="s">
        <v>43</v>
      </c>
      <c r="B38" s="4">
        <v>913</v>
      </c>
      <c r="C38" s="4">
        <v>34</v>
      </c>
      <c r="D38" s="4">
        <v>1577</v>
      </c>
      <c r="E38" s="4">
        <v>111</v>
      </c>
      <c r="F38" s="4"/>
      <c r="G38" s="4"/>
      <c r="H38" s="4"/>
      <c r="I38" s="4"/>
      <c r="J38" s="4">
        <v>2490</v>
      </c>
      <c r="K38" s="4">
        <v>145</v>
      </c>
    </row>
    <row r="39" spans="1:11" x14ac:dyDescent="0.3">
      <c r="A39" s="3" t="s">
        <v>44</v>
      </c>
      <c r="B39" s="4">
        <v>2954</v>
      </c>
      <c r="C39" s="4">
        <v>0</v>
      </c>
      <c r="D39" s="4">
        <v>19731</v>
      </c>
      <c r="E39" s="4">
        <v>501</v>
      </c>
      <c r="F39" s="4"/>
      <c r="G39" s="4"/>
      <c r="H39" s="4">
        <v>162</v>
      </c>
      <c r="I39" s="4">
        <v>0</v>
      </c>
      <c r="J39" s="4">
        <v>22847</v>
      </c>
      <c r="K39" s="4">
        <v>501</v>
      </c>
    </row>
    <row r="40" spans="1:11" x14ac:dyDescent="0.3">
      <c r="A40" s="3" t="s">
        <v>45</v>
      </c>
      <c r="B40" s="4">
        <v>2956553</v>
      </c>
      <c r="C40" s="4">
        <v>63122</v>
      </c>
      <c r="D40" s="4">
        <v>3477930</v>
      </c>
      <c r="E40" s="4">
        <v>35455</v>
      </c>
      <c r="F40" s="4"/>
      <c r="G40" s="4"/>
      <c r="H40" s="4">
        <v>1603816</v>
      </c>
      <c r="I40" s="4">
        <v>13116</v>
      </c>
      <c r="J40" s="4">
        <v>8038299</v>
      </c>
      <c r="K40" s="4">
        <v>111693</v>
      </c>
    </row>
    <row r="41" spans="1:11" x14ac:dyDescent="0.3">
      <c r="A41" s="3" t="s">
        <v>46</v>
      </c>
      <c r="B41" s="4">
        <v>515</v>
      </c>
      <c r="C41" s="4">
        <v>6258</v>
      </c>
      <c r="D41" s="4">
        <v>2106</v>
      </c>
      <c r="E41" s="4">
        <v>1146</v>
      </c>
      <c r="F41" s="4"/>
      <c r="G41" s="4"/>
      <c r="H41" s="4">
        <v>93</v>
      </c>
      <c r="I41" s="4">
        <v>3480</v>
      </c>
      <c r="J41" s="4">
        <v>2714</v>
      </c>
      <c r="K41" s="4">
        <v>10884</v>
      </c>
    </row>
    <row r="42" spans="1:11" x14ac:dyDescent="0.3">
      <c r="A42" s="3" t="s">
        <v>47</v>
      </c>
      <c r="B42" s="4">
        <v>740</v>
      </c>
      <c r="C42" s="4">
        <v>78</v>
      </c>
      <c r="D42" s="4">
        <v>3094</v>
      </c>
      <c r="E42" s="4">
        <v>196</v>
      </c>
      <c r="F42" s="4"/>
      <c r="G42" s="4"/>
      <c r="H42" s="4">
        <v>4</v>
      </c>
      <c r="I42" s="4">
        <v>0</v>
      </c>
      <c r="J42" s="4">
        <v>3838</v>
      </c>
      <c r="K42" s="4">
        <v>274</v>
      </c>
    </row>
    <row r="43" spans="1:11" x14ac:dyDescent="0.3">
      <c r="A43" s="3" t="s">
        <v>48</v>
      </c>
      <c r="B43" s="4">
        <v>1178</v>
      </c>
      <c r="C43" s="4">
        <v>97</v>
      </c>
      <c r="D43" s="4">
        <v>1694</v>
      </c>
      <c r="E43" s="4">
        <v>479</v>
      </c>
      <c r="F43" s="4"/>
      <c r="G43" s="4"/>
      <c r="H43" s="4"/>
      <c r="I43" s="4"/>
      <c r="J43" s="4">
        <v>2872</v>
      </c>
      <c r="K43" s="4">
        <v>576</v>
      </c>
    </row>
    <row r="44" spans="1:11" x14ac:dyDescent="0.3">
      <c r="A44" s="3" t="s">
        <v>49</v>
      </c>
      <c r="B44" s="4">
        <v>1223</v>
      </c>
      <c r="C44" s="4">
        <v>368</v>
      </c>
      <c r="D44" s="4">
        <v>2133</v>
      </c>
      <c r="E44" s="4">
        <v>384</v>
      </c>
      <c r="F44" s="4"/>
      <c r="G44" s="4"/>
      <c r="H44" s="4"/>
      <c r="I44" s="4"/>
      <c r="J44" s="4">
        <v>3356</v>
      </c>
      <c r="K44" s="4">
        <v>752</v>
      </c>
    </row>
    <row r="45" spans="1:11" x14ac:dyDescent="0.3">
      <c r="A45" s="3" t="s">
        <v>50</v>
      </c>
      <c r="B45" s="4">
        <v>186173</v>
      </c>
      <c r="C45" s="4">
        <v>4770</v>
      </c>
      <c r="D45" s="4">
        <v>396376</v>
      </c>
      <c r="E45" s="4">
        <v>19405</v>
      </c>
      <c r="F45" s="4"/>
      <c r="G45" s="4"/>
      <c r="H45" s="4">
        <v>79961</v>
      </c>
      <c r="I45" s="4">
        <v>419</v>
      </c>
      <c r="J45" s="4">
        <v>662510</v>
      </c>
      <c r="K45" s="4">
        <v>24594</v>
      </c>
    </row>
    <row r="46" spans="1:11" x14ac:dyDescent="0.3">
      <c r="A46" s="3" t="s">
        <v>51</v>
      </c>
      <c r="B46" s="4">
        <v>9816300</v>
      </c>
      <c r="C46" s="4">
        <v>0</v>
      </c>
      <c r="D46" s="4">
        <v>36854891</v>
      </c>
      <c r="E46" s="4">
        <v>143471</v>
      </c>
      <c r="F46" s="4"/>
      <c r="G46" s="4"/>
      <c r="H46" s="4">
        <v>978643</v>
      </c>
      <c r="I46" s="4">
        <v>0</v>
      </c>
      <c r="J46" s="4">
        <v>47649834</v>
      </c>
      <c r="K46" s="4">
        <v>143471</v>
      </c>
    </row>
    <row r="47" spans="1:11" x14ac:dyDescent="0.3">
      <c r="A47" s="3" t="s">
        <v>52</v>
      </c>
      <c r="B47" s="4">
        <v>363</v>
      </c>
      <c r="C47" s="4">
        <v>0</v>
      </c>
      <c r="D47" s="4"/>
      <c r="E47" s="4"/>
      <c r="F47" s="4"/>
      <c r="G47" s="4"/>
      <c r="H47" s="4"/>
      <c r="I47" s="4"/>
      <c r="J47" s="4">
        <v>363</v>
      </c>
      <c r="K47" s="4">
        <v>0</v>
      </c>
    </row>
    <row r="48" spans="1:11" x14ac:dyDescent="0.3">
      <c r="A48" s="3" t="s">
        <v>53</v>
      </c>
      <c r="B48" s="4">
        <v>296032</v>
      </c>
      <c r="C48" s="4">
        <v>4152</v>
      </c>
      <c r="D48" s="4">
        <v>444896</v>
      </c>
      <c r="E48" s="4">
        <v>18752</v>
      </c>
      <c r="F48" s="4"/>
      <c r="G48" s="4"/>
      <c r="H48" s="4">
        <v>44981</v>
      </c>
      <c r="I48" s="4">
        <v>243</v>
      </c>
      <c r="J48" s="4">
        <v>785909</v>
      </c>
      <c r="K48" s="4">
        <v>23147</v>
      </c>
    </row>
    <row r="49" spans="1:11" x14ac:dyDescent="0.3">
      <c r="A49" s="3" t="s">
        <v>54</v>
      </c>
      <c r="B49" s="4">
        <v>258</v>
      </c>
      <c r="C49" s="4">
        <v>0</v>
      </c>
      <c r="D49" s="4">
        <v>747</v>
      </c>
      <c r="E49" s="4">
        <v>41</v>
      </c>
      <c r="F49" s="4"/>
      <c r="G49" s="4"/>
      <c r="H49" s="4"/>
      <c r="I49" s="4"/>
      <c r="J49" s="4">
        <v>1005</v>
      </c>
      <c r="K49" s="4">
        <v>41</v>
      </c>
    </row>
    <row r="50" spans="1:11" x14ac:dyDescent="0.3">
      <c r="A50" s="3" t="s">
        <v>55</v>
      </c>
      <c r="B50" s="4">
        <v>6188</v>
      </c>
      <c r="C50" s="4">
        <v>197</v>
      </c>
      <c r="D50" s="4">
        <v>10413</v>
      </c>
      <c r="E50" s="4">
        <v>511</v>
      </c>
      <c r="F50" s="4"/>
      <c r="G50" s="4"/>
      <c r="H50" s="4"/>
      <c r="I50" s="4"/>
      <c r="J50" s="4">
        <v>16601</v>
      </c>
      <c r="K50" s="4">
        <v>708</v>
      </c>
    </row>
    <row r="51" spans="1:11" x14ac:dyDescent="0.3">
      <c r="A51" s="3" t="s">
        <v>56</v>
      </c>
      <c r="B51" s="4">
        <v>139</v>
      </c>
      <c r="C51" s="4">
        <v>52</v>
      </c>
      <c r="D51" s="4">
        <v>355</v>
      </c>
      <c r="E51" s="4">
        <v>71</v>
      </c>
      <c r="F51" s="4"/>
      <c r="G51" s="4"/>
      <c r="H51" s="4"/>
      <c r="I51" s="4"/>
      <c r="J51" s="4">
        <v>494</v>
      </c>
      <c r="K51" s="4">
        <v>123</v>
      </c>
    </row>
    <row r="52" spans="1:11" x14ac:dyDescent="0.3">
      <c r="A52" s="3" t="s">
        <v>57</v>
      </c>
      <c r="B52" s="4">
        <v>14591</v>
      </c>
      <c r="C52" s="4">
        <v>117</v>
      </c>
      <c r="D52" s="4">
        <v>41566</v>
      </c>
      <c r="E52" s="4">
        <v>265</v>
      </c>
      <c r="F52" s="4"/>
      <c r="G52" s="4"/>
      <c r="H52" s="4">
        <v>973</v>
      </c>
      <c r="I52" s="4">
        <v>0</v>
      </c>
      <c r="J52" s="4">
        <v>57130</v>
      </c>
      <c r="K52" s="4">
        <v>382</v>
      </c>
    </row>
    <row r="53" spans="1:11" x14ac:dyDescent="0.3">
      <c r="A53" s="3" t="s">
        <v>58</v>
      </c>
      <c r="B53" s="4">
        <v>31150</v>
      </c>
      <c r="C53" s="4">
        <v>960</v>
      </c>
      <c r="D53" s="4">
        <v>47216</v>
      </c>
      <c r="E53" s="4">
        <v>2976</v>
      </c>
      <c r="F53" s="4"/>
      <c r="G53" s="4"/>
      <c r="H53" s="4">
        <v>136</v>
      </c>
      <c r="I53" s="4">
        <v>0</v>
      </c>
      <c r="J53" s="4">
        <v>78502</v>
      </c>
      <c r="K53" s="4">
        <v>3936</v>
      </c>
    </row>
    <row r="54" spans="1:11" x14ac:dyDescent="0.3">
      <c r="A54" s="3" t="s">
        <v>59</v>
      </c>
      <c r="B54" s="4"/>
      <c r="C54" s="4"/>
      <c r="D54" s="4">
        <v>123910</v>
      </c>
      <c r="E54" s="4">
        <v>1929</v>
      </c>
      <c r="F54" s="4"/>
      <c r="G54" s="4"/>
      <c r="H54" s="4"/>
      <c r="I54" s="4"/>
      <c r="J54" s="4">
        <v>123910</v>
      </c>
      <c r="K54" s="4">
        <v>1929</v>
      </c>
    </row>
    <row r="55" spans="1:11" x14ac:dyDescent="0.3">
      <c r="A55" s="3" t="s">
        <v>60</v>
      </c>
      <c r="B55" s="4">
        <v>203439</v>
      </c>
      <c r="C55" s="4">
        <v>1523</v>
      </c>
      <c r="D55" s="4">
        <v>199614</v>
      </c>
      <c r="E55" s="4">
        <v>5311</v>
      </c>
      <c r="F55" s="4"/>
      <c r="G55" s="4"/>
      <c r="H55" s="4">
        <v>20786</v>
      </c>
      <c r="I55" s="4">
        <v>0</v>
      </c>
      <c r="J55" s="4">
        <v>423839</v>
      </c>
      <c r="K55" s="4">
        <v>6834</v>
      </c>
    </row>
    <row r="56" spans="1:11" x14ac:dyDescent="0.3">
      <c r="A56" s="3" t="s">
        <v>61</v>
      </c>
      <c r="B56" s="4"/>
      <c r="C56" s="4"/>
      <c r="D56" s="4">
        <v>4662</v>
      </c>
      <c r="E56" s="4">
        <v>4275</v>
      </c>
      <c r="F56" s="4"/>
      <c r="G56" s="4"/>
      <c r="H56" s="4"/>
      <c r="I56" s="4"/>
      <c r="J56" s="4">
        <v>4662</v>
      </c>
      <c r="K56" s="4">
        <v>4275</v>
      </c>
    </row>
    <row r="57" spans="1:11" x14ac:dyDescent="0.3">
      <c r="A57" s="3" t="s">
        <v>62</v>
      </c>
      <c r="B57" s="4">
        <v>19297</v>
      </c>
      <c r="C57" s="4">
        <v>2280</v>
      </c>
      <c r="D57" s="4">
        <v>45111</v>
      </c>
      <c r="E57" s="4">
        <v>9025</v>
      </c>
      <c r="F57" s="4"/>
      <c r="G57" s="4"/>
      <c r="H57" s="4">
        <v>1196</v>
      </c>
      <c r="I57" s="4">
        <v>150</v>
      </c>
      <c r="J57" s="4">
        <v>65604</v>
      </c>
      <c r="K57" s="4">
        <v>11455</v>
      </c>
    </row>
    <row r="58" spans="1:11" x14ac:dyDescent="0.3">
      <c r="A58" s="3" t="s">
        <v>63</v>
      </c>
      <c r="B58" s="4"/>
      <c r="C58" s="4"/>
      <c r="D58" s="4">
        <v>741299</v>
      </c>
      <c r="E58" s="4">
        <v>4459</v>
      </c>
      <c r="F58" s="4"/>
      <c r="G58" s="4"/>
      <c r="H58" s="4"/>
      <c r="I58" s="4"/>
      <c r="J58" s="4">
        <v>741299</v>
      </c>
      <c r="K58" s="4">
        <v>4459</v>
      </c>
    </row>
    <row r="59" spans="1:11" x14ac:dyDescent="0.3">
      <c r="A59" s="3" t="s">
        <v>64</v>
      </c>
      <c r="B59" s="4">
        <v>1744839</v>
      </c>
      <c r="C59" s="4">
        <v>0</v>
      </c>
      <c r="D59" s="4">
        <v>114147</v>
      </c>
      <c r="E59" s="4">
        <v>0</v>
      </c>
      <c r="F59" s="4"/>
      <c r="G59" s="4"/>
      <c r="H59" s="4">
        <v>1209095</v>
      </c>
      <c r="I59" s="4">
        <v>0</v>
      </c>
      <c r="J59" s="4">
        <v>3068081</v>
      </c>
      <c r="K59" s="4">
        <v>0</v>
      </c>
    </row>
    <row r="60" spans="1:11" x14ac:dyDescent="0.3">
      <c r="A60" s="3" t="s">
        <v>65</v>
      </c>
      <c r="B60" s="4">
        <v>807408</v>
      </c>
      <c r="C60" s="4">
        <v>27</v>
      </c>
      <c r="D60" s="4">
        <v>499240</v>
      </c>
      <c r="E60" s="4">
        <v>0</v>
      </c>
      <c r="F60" s="4"/>
      <c r="G60" s="4"/>
      <c r="H60" s="4">
        <v>15238</v>
      </c>
      <c r="I60" s="4">
        <v>0</v>
      </c>
      <c r="J60" s="4">
        <v>1321886</v>
      </c>
      <c r="K60" s="4">
        <v>27</v>
      </c>
    </row>
    <row r="61" spans="1:11" x14ac:dyDescent="0.3">
      <c r="A61" s="3" t="s">
        <v>66</v>
      </c>
      <c r="B61" s="4">
        <v>26818</v>
      </c>
      <c r="C61" s="4">
        <v>2463</v>
      </c>
      <c r="D61" s="4">
        <v>14150</v>
      </c>
      <c r="E61" s="4">
        <v>2700</v>
      </c>
      <c r="F61" s="4"/>
      <c r="G61" s="4"/>
      <c r="H61" s="4">
        <v>7754</v>
      </c>
      <c r="I61" s="4">
        <v>0</v>
      </c>
      <c r="J61" s="4">
        <v>48722</v>
      </c>
      <c r="K61" s="4">
        <v>5163</v>
      </c>
    </row>
    <row r="62" spans="1:11" x14ac:dyDescent="0.3">
      <c r="A62" s="3" t="s">
        <v>67</v>
      </c>
      <c r="B62" s="4">
        <v>22165</v>
      </c>
      <c r="C62" s="4">
        <v>0</v>
      </c>
      <c r="D62" s="4"/>
      <c r="E62" s="4"/>
      <c r="F62" s="4"/>
      <c r="G62" s="4"/>
      <c r="H62" s="4">
        <v>2485</v>
      </c>
      <c r="I62" s="4">
        <v>0</v>
      </c>
      <c r="J62" s="4">
        <v>24650</v>
      </c>
      <c r="K62" s="4">
        <v>0</v>
      </c>
    </row>
    <row r="63" spans="1:11" x14ac:dyDescent="0.3">
      <c r="A63" s="3" t="s">
        <v>68</v>
      </c>
      <c r="B63" s="4">
        <v>438451</v>
      </c>
      <c r="C63" s="4">
        <v>21478</v>
      </c>
      <c r="D63" s="4">
        <v>352039</v>
      </c>
      <c r="E63" s="4">
        <v>37281</v>
      </c>
      <c r="F63" s="4"/>
      <c r="G63" s="4"/>
      <c r="H63" s="4">
        <v>244082</v>
      </c>
      <c r="I63" s="4">
        <v>1341</v>
      </c>
      <c r="J63" s="4">
        <v>1034572</v>
      </c>
      <c r="K63" s="4">
        <v>60100</v>
      </c>
    </row>
    <row r="64" spans="1:11" x14ac:dyDescent="0.3">
      <c r="A64" s="3" t="s">
        <v>69</v>
      </c>
      <c r="B64" s="4">
        <v>1761</v>
      </c>
      <c r="C64" s="4">
        <v>18487</v>
      </c>
      <c r="D64" s="4">
        <v>2770</v>
      </c>
      <c r="E64" s="4">
        <v>2753</v>
      </c>
      <c r="F64" s="4"/>
      <c r="G64" s="4"/>
      <c r="H64" s="4">
        <v>77</v>
      </c>
      <c r="I64" s="4">
        <v>3605</v>
      </c>
      <c r="J64" s="4">
        <v>4608</v>
      </c>
      <c r="K64" s="4">
        <v>24845</v>
      </c>
    </row>
    <row r="65" spans="1:11" x14ac:dyDescent="0.3">
      <c r="A65" s="3" t="s">
        <v>70</v>
      </c>
      <c r="B65" s="4">
        <v>244</v>
      </c>
      <c r="C65" s="4">
        <v>0</v>
      </c>
      <c r="D65" s="4">
        <v>699</v>
      </c>
      <c r="E65" s="4">
        <v>23</v>
      </c>
      <c r="F65" s="4"/>
      <c r="G65" s="4"/>
      <c r="H65" s="4">
        <v>10</v>
      </c>
      <c r="I65" s="4">
        <v>0</v>
      </c>
      <c r="J65" s="4">
        <v>953</v>
      </c>
      <c r="K65" s="4">
        <v>23</v>
      </c>
    </row>
    <row r="66" spans="1:11" x14ac:dyDescent="0.3">
      <c r="A66" s="3" t="s">
        <v>71</v>
      </c>
      <c r="B66" s="4">
        <v>41237</v>
      </c>
      <c r="C66" s="4">
        <v>61</v>
      </c>
      <c r="D66" s="4">
        <v>123060</v>
      </c>
      <c r="E66" s="4">
        <v>4235</v>
      </c>
      <c r="F66" s="4"/>
      <c r="G66" s="4"/>
      <c r="H66" s="4">
        <v>1802</v>
      </c>
      <c r="I66" s="4">
        <v>28</v>
      </c>
      <c r="J66" s="4">
        <v>166099</v>
      </c>
      <c r="K66" s="4">
        <v>4324</v>
      </c>
    </row>
    <row r="67" spans="1:11" x14ac:dyDescent="0.3">
      <c r="A67" s="3" t="s">
        <v>72</v>
      </c>
      <c r="B67" s="4">
        <v>68792</v>
      </c>
      <c r="C67" s="4">
        <v>3563</v>
      </c>
      <c r="D67" s="4"/>
      <c r="E67" s="4"/>
      <c r="F67" s="4"/>
      <c r="G67" s="4"/>
      <c r="H67" s="4">
        <v>23267</v>
      </c>
      <c r="I67" s="4">
        <v>1223</v>
      </c>
      <c r="J67" s="4">
        <v>92059</v>
      </c>
      <c r="K67" s="4">
        <v>4786</v>
      </c>
    </row>
    <row r="68" spans="1:11" x14ac:dyDescent="0.3">
      <c r="A68" s="3" t="s">
        <v>73</v>
      </c>
      <c r="B68" s="4">
        <v>74126</v>
      </c>
      <c r="C68" s="4">
        <v>2086</v>
      </c>
      <c r="D68" s="4">
        <v>187262</v>
      </c>
      <c r="E68" s="4">
        <v>10515</v>
      </c>
      <c r="F68" s="4"/>
      <c r="G68" s="4"/>
      <c r="H68" s="4">
        <v>8310</v>
      </c>
      <c r="I68" s="4">
        <v>113</v>
      </c>
      <c r="J68" s="4">
        <v>269698</v>
      </c>
      <c r="K68" s="4">
        <v>12714</v>
      </c>
    </row>
    <row r="69" spans="1:11" x14ac:dyDescent="0.3">
      <c r="A69" s="3" t="s">
        <v>74</v>
      </c>
      <c r="B69" s="4">
        <v>318409</v>
      </c>
      <c r="C69" s="4">
        <v>16388</v>
      </c>
      <c r="D69" s="4">
        <v>996262</v>
      </c>
      <c r="E69" s="4">
        <v>51936</v>
      </c>
      <c r="F69" s="4"/>
      <c r="G69" s="4"/>
      <c r="H69" s="4">
        <v>44992</v>
      </c>
      <c r="I69" s="4">
        <v>216</v>
      </c>
      <c r="J69" s="4">
        <v>1359663</v>
      </c>
      <c r="K69" s="4">
        <v>68540</v>
      </c>
    </row>
    <row r="70" spans="1:11" x14ac:dyDescent="0.3">
      <c r="A70" s="3" t="s">
        <v>75</v>
      </c>
      <c r="B70" s="4">
        <v>14033</v>
      </c>
      <c r="C70" s="4">
        <v>425</v>
      </c>
      <c r="D70" s="4">
        <v>38226</v>
      </c>
      <c r="E70" s="4">
        <v>1618</v>
      </c>
      <c r="F70" s="4"/>
      <c r="G70" s="4"/>
      <c r="H70" s="4">
        <v>1105</v>
      </c>
      <c r="I70" s="4">
        <v>27</v>
      </c>
      <c r="J70" s="4">
        <v>53364</v>
      </c>
      <c r="K70" s="4">
        <v>2070</v>
      </c>
    </row>
    <row r="71" spans="1:11" x14ac:dyDescent="0.3">
      <c r="A71" s="3" t="s">
        <v>76</v>
      </c>
      <c r="B71" s="4">
        <v>470</v>
      </c>
      <c r="C71" s="4">
        <v>0</v>
      </c>
      <c r="D71" s="4">
        <v>19429</v>
      </c>
      <c r="E71" s="4">
        <v>410</v>
      </c>
      <c r="F71" s="4"/>
      <c r="G71" s="4"/>
      <c r="H71" s="4">
        <v>62</v>
      </c>
      <c r="I71" s="4">
        <v>0</v>
      </c>
      <c r="J71" s="4">
        <v>19961</v>
      </c>
      <c r="K71" s="4">
        <v>410</v>
      </c>
    </row>
    <row r="72" spans="1:11" x14ac:dyDescent="0.3">
      <c r="A72" s="3" t="s">
        <v>77</v>
      </c>
      <c r="B72" s="4"/>
      <c r="C72" s="4"/>
      <c r="D72" s="4">
        <v>3871</v>
      </c>
      <c r="E72" s="4">
        <v>604</v>
      </c>
      <c r="F72" s="4"/>
      <c r="G72" s="4"/>
      <c r="H72" s="4">
        <v>19</v>
      </c>
      <c r="I72" s="4">
        <v>0</v>
      </c>
      <c r="J72" s="4">
        <v>3890</v>
      </c>
      <c r="K72" s="4">
        <v>604</v>
      </c>
    </row>
    <row r="73" spans="1:11" x14ac:dyDescent="0.3">
      <c r="A73" s="3" t="s">
        <v>78</v>
      </c>
      <c r="B73" s="4"/>
      <c r="C73" s="4"/>
      <c r="D73" s="4">
        <v>110458</v>
      </c>
      <c r="E73" s="4">
        <v>4079</v>
      </c>
      <c r="F73" s="4"/>
      <c r="G73" s="4"/>
      <c r="H73" s="4">
        <v>83</v>
      </c>
      <c r="I73" s="4">
        <v>0</v>
      </c>
      <c r="J73" s="4">
        <v>110541</v>
      </c>
      <c r="K73" s="4">
        <v>4079</v>
      </c>
    </row>
    <row r="74" spans="1:11" x14ac:dyDescent="0.3">
      <c r="A74" s="3" t="s">
        <v>79</v>
      </c>
      <c r="B74" s="4">
        <v>12012</v>
      </c>
      <c r="C74" s="4">
        <v>770</v>
      </c>
      <c r="D74" s="4">
        <v>34565</v>
      </c>
      <c r="E74" s="4">
        <v>2911</v>
      </c>
      <c r="F74" s="4"/>
      <c r="G74" s="4"/>
      <c r="H74" s="4">
        <v>506</v>
      </c>
      <c r="I74" s="4">
        <v>3</v>
      </c>
      <c r="J74" s="4">
        <v>47083</v>
      </c>
      <c r="K74" s="4">
        <v>3684</v>
      </c>
    </row>
    <row r="75" spans="1:11" x14ac:dyDescent="0.3">
      <c r="A75" s="3" t="s">
        <v>80</v>
      </c>
      <c r="B75" s="4">
        <v>2636</v>
      </c>
      <c r="C75" s="4">
        <v>0</v>
      </c>
      <c r="D75" s="4">
        <v>4425</v>
      </c>
      <c r="E75" s="4">
        <v>387</v>
      </c>
      <c r="F75" s="4"/>
      <c r="G75" s="4"/>
      <c r="H75" s="4">
        <v>197</v>
      </c>
      <c r="I75" s="4">
        <v>0</v>
      </c>
      <c r="J75" s="4">
        <v>7258</v>
      </c>
      <c r="K75" s="4">
        <v>387</v>
      </c>
    </row>
    <row r="76" spans="1:11" x14ac:dyDescent="0.3">
      <c r="A76" s="3" t="s">
        <v>81</v>
      </c>
      <c r="B76" s="4">
        <v>279</v>
      </c>
      <c r="C76" s="4">
        <v>128</v>
      </c>
      <c r="D76" s="4">
        <v>326</v>
      </c>
      <c r="E76" s="4">
        <v>0</v>
      </c>
      <c r="F76" s="4"/>
      <c r="G76" s="4"/>
      <c r="H76" s="4">
        <v>701</v>
      </c>
      <c r="I76" s="4">
        <v>116</v>
      </c>
      <c r="J76" s="4">
        <v>1306</v>
      </c>
      <c r="K76" s="4">
        <v>244</v>
      </c>
    </row>
    <row r="77" spans="1:11" x14ac:dyDescent="0.3">
      <c r="A77" s="3" t="s">
        <v>82</v>
      </c>
      <c r="B77" s="4">
        <v>5892025</v>
      </c>
      <c r="C77" s="4">
        <v>130338</v>
      </c>
      <c r="D77" s="4">
        <v>191890</v>
      </c>
      <c r="E77" s="4">
        <v>5065</v>
      </c>
      <c r="F77" s="4"/>
      <c r="G77" s="4"/>
      <c r="H77" s="4">
        <v>1408685</v>
      </c>
      <c r="I77" s="4">
        <v>16707</v>
      </c>
      <c r="J77" s="4">
        <v>7492600</v>
      </c>
      <c r="K77" s="4">
        <v>152110</v>
      </c>
    </row>
    <row r="78" spans="1:11" x14ac:dyDescent="0.3">
      <c r="A78" s="3" t="s">
        <v>83</v>
      </c>
      <c r="B78" s="4"/>
      <c r="C78" s="4"/>
      <c r="D78" s="4">
        <v>790</v>
      </c>
      <c r="E78" s="4">
        <v>23</v>
      </c>
      <c r="F78" s="4"/>
      <c r="G78" s="4"/>
      <c r="H78" s="4"/>
      <c r="I78" s="4"/>
      <c r="J78" s="4">
        <v>790</v>
      </c>
      <c r="K78" s="4">
        <v>23</v>
      </c>
    </row>
    <row r="79" spans="1:11" x14ac:dyDescent="0.3">
      <c r="A79" s="3" t="s">
        <v>84</v>
      </c>
      <c r="B79" s="4"/>
      <c r="C79" s="4"/>
      <c r="D79" s="4"/>
      <c r="E79" s="4"/>
      <c r="F79" s="4"/>
      <c r="G79" s="4"/>
      <c r="H79" s="4">
        <v>17509</v>
      </c>
      <c r="I79" s="4">
        <v>192</v>
      </c>
      <c r="J79" s="4">
        <v>17509</v>
      </c>
      <c r="K79" s="4">
        <v>192</v>
      </c>
    </row>
    <row r="80" spans="1:11" x14ac:dyDescent="0.3">
      <c r="A80" s="3" t="s">
        <v>85</v>
      </c>
      <c r="B80" s="4">
        <v>4513</v>
      </c>
      <c r="C80" s="4">
        <v>2385</v>
      </c>
      <c r="D80" s="4">
        <v>6465</v>
      </c>
      <c r="E80" s="4">
        <v>2826</v>
      </c>
      <c r="F80" s="4"/>
      <c r="G80" s="4"/>
      <c r="H80" s="4">
        <v>394</v>
      </c>
      <c r="I80" s="4">
        <v>89</v>
      </c>
      <c r="J80" s="4">
        <v>11372</v>
      </c>
      <c r="K80" s="4">
        <v>5300</v>
      </c>
    </row>
    <row r="81" spans="1:11" x14ac:dyDescent="0.3">
      <c r="A81" s="3" t="s">
        <v>86</v>
      </c>
      <c r="B81" s="4">
        <v>336651</v>
      </c>
      <c r="C81" s="4">
        <v>9060</v>
      </c>
      <c r="D81" s="4">
        <v>384871</v>
      </c>
      <c r="E81" s="4">
        <v>18176</v>
      </c>
      <c r="F81" s="4"/>
      <c r="G81" s="4"/>
      <c r="H81" s="4">
        <v>55403</v>
      </c>
      <c r="I81" s="4">
        <v>49</v>
      </c>
      <c r="J81" s="4">
        <v>776925</v>
      </c>
      <c r="K81" s="4">
        <v>27285</v>
      </c>
    </row>
    <row r="82" spans="1:11" x14ac:dyDescent="0.3">
      <c r="A82" s="3" t="s">
        <v>87</v>
      </c>
      <c r="B82" s="4">
        <v>30069</v>
      </c>
      <c r="C82" s="4">
        <v>33433</v>
      </c>
      <c r="D82" s="4">
        <v>1590</v>
      </c>
      <c r="E82" s="4">
        <v>292</v>
      </c>
      <c r="F82" s="4"/>
      <c r="G82" s="4"/>
      <c r="H82" s="4">
        <v>3825</v>
      </c>
      <c r="I82" s="4">
        <v>9379</v>
      </c>
      <c r="J82" s="4">
        <v>35484</v>
      </c>
      <c r="K82" s="4">
        <v>43104</v>
      </c>
    </row>
    <row r="83" spans="1:11" x14ac:dyDescent="0.3">
      <c r="A83" s="3" t="s">
        <v>88</v>
      </c>
      <c r="B83" s="4">
        <v>2595528</v>
      </c>
      <c r="C83" s="4">
        <v>0</v>
      </c>
      <c r="D83" s="4">
        <v>84557</v>
      </c>
      <c r="E83" s="4">
        <v>0</v>
      </c>
      <c r="F83" s="4"/>
      <c r="G83" s="4"/>
      <c r="H83" s="4">
        <v>643382</v>
      </c>
      <c r="I83" s="4">
        <v>0</v>
      </c>
      <c r="J83" s="4">
        <v>3323467</v>
      </c>
      <c r="K83" s="4">
        <v>0</v>
      </c>
    </row>
    <row r="84" spans="1:11" x14ac:dyDescent="0.3">
      <c r="A84" s="3" t="s">
        <v>89</v>
      </c>
      <c r="B84" s="4">
        <v>3673</v>
      </c>
      <c r="C84" s="4">
        <v>49138</v>
      </c>
      <c r="D84" s="4"/>
      <c r="E84" s="4"/>
      <c r="F84" s="4"/>
      <c r="G84" s="4"/>
      <c r="H84" s="4">
        <v>356</v>
      </c>
      <c r="I84" s="4">
        <v>5057</v>
      </c>
      <c r="J84" s="4">
        <v>4029</v>
      </c>
      <c r="K84" s="4">
        <v>54195</v>
      </c>
    </row>
    <row r="85" spans="1:11" x14ac:dyDescent="0.3">
      <c r="A85" s="3" t="s">
        <v>90</v>
      </c>
      <c r="B85" s="4">
        <v>9020</v>
      </c>
      <c r="C85" s="4">
        <v>412</v>
      </c>
      <c r="D85" s="4">
        <v>1027</v>
      </c>
      <c r="E85" s="4">
        <v>43</v>
      </c>
      <c r="F85" s="4"/>
      <c r="G85" s="4"/>
      <c r="H85" s="4">
        <v>88</v>
      </c>
      <c r="I85" s="4">
        <v>0</v>
      </c>
      <c r="J85" s="4">
        <v>10135</v>
      </c>
      <c r="K85" s="4">
        <v>455</v>
      </c>
    </row>
    <row r="86" spans="1:11" x14ac:dyDescent="0.3">
      <c r="A86" s="3" t="s">
        <v>91</v>
      </c>
      <c r="B86" s="4">
        <v>3457758</v>
      </c>
      <c r="C86" s="4">
        <v>121899</v>
      </c>
      <c r="D86" s="4">
        <v>2464120</v>
      </c>
      <c r="E86" s="4">
        <v>153717</v>
      </c>
      <c r="F86" s="4"/>
      <c r="G86" s="4"/>
      <c r="H86" s="4">
        <v>3775271</v>
      </c>
      <c r="I86" s="4">
        <v>13865</v>
      </c>
      <c r="J86" s="4">
        <v>9697149</v>
      </c>
      <c r="K86" s="4">
        <v>289481</v>
      </c>
    </row>
    <row r="87" spans="1:11" x14ac:dyDescent="0.3">
      <c r="A87" s="3" t="s">
        <v>92</v>
      </c>
      <c r="B87" s="4"/>
      <c r="C87" s="4"/>
      <c r="D87" s="4"/>
      <c r="E87" s="4"/>
      <c r="F87" s="4"/>
      <c r="G87" s="4"/>
      <c r="H87" s="4">
        <v>726</v>
      </c>
      <c r="I87" s="4">
        <v>0</v>
      </c>
      <c r="J87" s="4">
        <v>726</v>
      </c>
      <c r="K87" s="4">
        <v>0</v>
      </c>
    </row>
    <row r="88" spans="1:11" x14ac:dyDescent="0.3">
      <c r="A88" s="3" t="s">
        <v>93</v>
      </c>
      <c r="B88" s="4">
        <v>1839</v>
      </c>
      <c r="C88" s="4">
        <v>74</v>
      </c>
      <c r="D88" s="4">
        <v>3959</v>
      </c>
      <c r="E88" s="4">
        <v>638</v>
      </c>
      <c r="F88" s="4"/>
      <c r="G88" s="4"/>
      <c r="H88" s="4">
        <v>32</v>
      </c>
      <c r="I88" s="4">
        <v>0</v>
      </c>
      <c r="J88" s="4">
        <v>5830</v>
      </c>
      <c r="K88" s="4">
        <v>712</v>
      </c>
    </row>
    <row r="89" spans="1:11" x14ac:dyDescent="0.3">
      <c r="A89" s="3" t="s">
        <v>94</v>
      </c>
      <c r="B89" s="4"/>
      <c r="C89" s="4"/>
      <c r="D89" s="4"/>
      <c r="E89" s="4"/>
      <c r="F89" s="4"/>
      <c r="G89" s="4"/>
      <c r="H89" s="4">
        <v>3838</v>
      </c>
      <c r="I89" s="4">
        <v>639</v>
      </c>
      <c r="J89" s="4">
        <v>3838</v>
      </c>
      <c r="K89" s="4">
        <v>639</v>
      </c>
    </row>
    <row r="90" spans="1:11" x14ac:dyDescent="0.3">
      <c r="A90" s="3" t="s">
        <v>95</v>
      </c>
      <c r="B90" s="4">
        <v>2217</v>
      </c>
      <c r="C90" s="4">
        <v>1635</v>
      </c>
      <c r="D90" s="4">
        <v>4411</v>
      </c>
      <c r="E90" s="4">
        <v>1189</v>
      </c>
      <c r="F90" s="4"/>
      <c r="G90" s="4"/>
      <c r="H90" s="4">
        <v>52</v>
      </c>
      <c r="I90" s="4">
        <v>6</v>
      </c>
      <c r="J90" s="4">
        <v>6680</v>
      </c>
      <c r="K90" s="4">
        <v>2830</v>
      </c>
    </row>
    <row r="91" spans="1:11" x14ac:dyDescent="0.3">
      <c r="A91" s="3" t="s">
        <v>96</v>
      </c>
      <c r="B91" s="4"/>
      <c r="C91" s="4"/>
      <c r="D91" s="4"/>
      <c r="E91" s="4"/>
      <c r="F91" s="4"/>
      <c r="G91" s="4"/>
      <c r="H91" s="4">
        <v>2666</v>
      </c>
      <c r="I91" s="4">
        <v>7879</v>
      </c>
      <c r="J91" s="4">
        <v>2666</v>
      </c>
      <c r="K91" s="4">
        <v>7879</v>
      </c>
    </row>
    <row r="92" spans="1:11" x14ac:dyDescent="0.3">
      <c r="A92" s="3" t="s">
        <v>97</v>
      </c>
      <c r="B92" s="4">
        <v>30683</v>
      </c>
      <c r="C92" s="4">
        <v>1509</v>
      </c>
      <c r="D92" s="4">
        <v>32094</v>
      </c>
      <c r="E92" s="4">
        <v>5073</v>
      </c>
      <c r="F92" s="4"/>
      <c r="G92" s="4"/>
      <c r="H92" s="4"/>
      <c r="I92" s="4"/>
      <c r="J92" s="4">
        <v>62777</v>
      </c>
      <c r="K92" s="4">
        <v>6582</v>
      </c>
    </row>
    <row r="93" spans="1:11" x14ac:dyDescent="0.3">
      <c r="A93" s="3" t="s">
        <v>98</v>
      </c>
      <c r="B93" s="4">
        <v>791</v>
      </c>
      <c r="C93" s="4">
        <v>0</v>
      </c>
      <c r="D93" s="4">
        <v>1991</v>
      </c>
      <c r="E93" s="4">
        <v>232</v>
      </c>
      <c r="F93" s="4"/>
      <c r="G93" s="4"/>
      <c r="H93" s="4">
        <v>40</v>
      </c>
      <c r="I93" s="4">
        <v>0</v>
      </c>
      <c r="J93" s="4">
        <v>2822</v>
      </c>
      <c r="K93" s="4">
        <v>232</v>
      </c>
    </row>
    <row r="94" spans="1:11" x14ac:dyDescent="0.3">
      <c r="A94" s="3" t="s">
        <v>99</v>
      </c>
      <c r="B94" s="4"/>
      <c r="C94" s="4"/>
      <c r="D94" s="4">
        <v>38150</v>
      </c>
      <c r="E94" s="4">
        <v>802</v>
      </c>
      <c r="F94" s="4"/>
      <c r="G94" s="4"/>
      <c r="H94" s="4"/>
      <c r="I94" s="4"/>
      <c r="J94" s="4">
        <v>38150</v>
      </c>
      <c r="K94" s="4">
        <v>802</v>
      </c>
    </row>
    <row r="95" spans="1:11" x14ac:dyDescent="0.3">
      <c r="A95" s="3" t="s">
        <v>100</v>
      </c>
      <c r="B95" s="4"/>
      <c r="C95" s="4"/>
      <c r="D95" s="4">
        <v>5349714</v>
      </c>
      <c r="E95" s="4">
        <v>184007</v>
      </c>
      <c r="F95" s="4"/>
      <c r="G95" s="4"/>
      <c r="H95" s="4">
        <v>7414471</v>
      </c>
      <c r="I95" s="4">
        <v>0</v>
      </c>
      <c r="J95" s="4">
        <v>12764185</v>
      </c>
      <c r="K95" s="4">
        <v>184007</v>
      </c>
    </row>
    <row r="96" spans="1:11" x14ac:dyDescent="0.3">
      <c r="A96" s="3" t="s">
        <v>101</v>
      </c>
      <c r="B96" s="4">
        <v>20439</v>
      </c>
      <c r="C96" s="4">
        <v>1009</v>
      </c>
      <c r="D96" s="4">
        <v>52039</v>
      </c>
      <c r="E96" s="4">
        <v>2587</v>
      </c>
      <c r="F96" s="4"/>
      <c r="G96" s="4"/>
      <c r="H96" s="4">
        <v>2545</v>
      </c>
      <c r="I96" s="4">
        <v>190</v>
      </c>
      <c r="J96" s="4">
        <v>75023</v>
      </c>
      <c r="K96" s="4">
        <v>3786</v>
      </c>
    </row>
    <row r="97" spans="1:11" x14ac:dyDescent="0.3">
      <c r="A97" s="3" t="s">
        <v>102</v>
      </c>
      <c r="B97" s="4">
        <v>518</v>
      </c>
      <c r="C97" s="4">
        <v>5528</v>
      </c>
      <c r="D97" s="4">
        <v>2416</v>
      </c>
      <c r="E97" s="4">
        <v>66269</v>
      </c>
      <c r="F97" s="4"/>
      <c r="G97" s="4"/>
      <c r="H97" s="4">
        <v>172</v>
      </c>
      <c r="I97" s="4">
        <v>3290</v>
      </c>
      <c r="J97" s="4">
        <v>3106</v>
      </c>
      <c r="K97" s="4">
        <v>75087</v>
      </c>
    </row>
    <row r="98" spans="1:11" x14ac:dyDescent="0.3">
      <c r="A98" s="3" t="s">
        <v>103</v>
      </c>
      <c r="B98" s="4">
        <v>311830</v>
      </c>
      <c r="C98" s="4">
        <v>37211</v>
      </c>
      <c r="D98" s="4">
        <v>580646</v>
      </c>
      <c r="E98" s="4">
        <v>81482</v>
      </c>
      <c r="F98" s="4"/>
      <c r="G98" s="4"/>
      <c r="H98" s="4">
        <v>29512</v>
      </c>
      <c r="I98" s="4">
        <v>1177</v>
      </c>
      <c r="J98" s="4">
        <v>921988</v>
      </c>
      <c r="K98" s="4">
        <v>119870</v>
      </c>
    </row>
    <row r="99" spans="1:11" x14ac:dyDescent="0.3">
      <c r="A99" s="3" t="s">
        <v>104</v>
      </c>
      <c r="B99" s="4">
        <v>3634</v>
      </c>
      <c r="C99" s="4">
        <v>0</v>
      </c>
      <c r="D99" s="4">
        <v>3824</v>
      </c>
      <c r="E99" s="4">
        <v>417</v>
      </c>
      <c r="F99" s="4"/>
      <c r="G99" s="4"/>
      <c r="H99" s="4">
        <v>346</v>
      </c>
      <c r="I99" s="4">
        <v>0</v>
      </c>
      <c r="J99" s="4">
        <v>7804</v>
      </c>
      <c r="K99" s="4">
        <v>417</v>
      </c>
    </row>
    <row r="100" spans="1:11" x14ac:dyDescent="0.3">
      <c r="A100" s="3" t="s">
        <v>105</v>
      </c>
      <c r="B100" s="4">
        <v>398</v>
      </c>
      <c r="C100" s="4">
        <v>12</v>
      </c>
      <c r="D100" s="4">
        <v>1357</v>
      </c>
      <c r="E100" s="4">
        <v>119</v>
      </c>
      <c r="F100" s="4"/>
      <c r="G100" s="4"/>
      <c r="H100" s="4">
        <v>27</v>
      </c>
      <c r="I100" s="4">
        <v>0</v>
      </c>
      <c r="J100" s="4">
        <v>1782</v>
      </c>
      <c r="K100" s="4">
        <v>131</v>
      </c>
    </row>
    <row r="101" spans="1:11" x14ac:dyDescent="0.3">
      <c r="A101" s="3" t="s">
        <v>106</v>
      </c>
      <c r="B101" s="4">
        <v>4300</v>
      </c>
      <c r="C101" s="4">
        <v>487</v>
      </c>
      <c r="D101" s="4">
        <v>13538</v>
      </c>
      <c r="E101" s="4">
        <v>2461</v>
      </c>
      <c r="F101" s="4"/>
      <c r="G101" s="4"/>
      <c r="H101" s="4">
        <v>198</v>
      </c>
      <c r="I101" s="4">
        <v>0</v>
      </c>
      <c r="J101" s="4">
        <v>18036</v>
      </c>
      <c r="K101" s="4">
        <v>2948</v>
      </c>
    </row>
    <row r="102" spans="1:11" x14ac:dyDescent="0.3">
      <c r="A102" s="3" t="s">
        <v>107</v>
      </c>
      <c r="B102" s="4">
        <v>24548</v>
      </c>
      <c r="C102" s="4">
        <v>2075</v>
      </c>
      <c r="D102" s="4">
        <v>68285</v>
      </c>
      <c r="E102" s="4">
        <v>3575</v>
      </c>
      <c r="F102" s="4"/>
      <c r="G102" s="4"/>
      <c r="H102" s="4">
        <v>2035</v>
      </c>
      <c r="I102" s="4">
        <v>291</v>
      </c>
      <c r="J102" s="4">
        <v>94868</v>
      </c>
      <c r="K102" s="4">
        <v>5941</v>
      </c>
    </row>
    <row r="103" spans="1:11" x14ac:dyDescent="0.3">
      <c r="A103" s="3" t="s">
        <v>108</v>
      </c>
      <c r="B103" s="4">
        <v>6918</v>
      </c>
      <c r="C103" s="4">
        <v>113</v>
      </c>
      <c r="D103" s="4">
        <v>12117</v>
      </c>
      <c r="E103" s="4">
        <v>442</v>
      </c>
      <c r="F103" s="4"/>
      <c r="G103" s="4"/>
      <c r="H103" s="4">
        <v>45</v>
      </c>
      <c r="I103" s="4">
        <v>1</v>
      </c>
      <c r="J103" s="4">
        <v>19080</v>
      </c>
      <c r="K103" s="4">
        <v>556</v>
      </c>
    </row>
    <row r="104" spans="1:11" x14ac:dyDescent="0.3">
      <c r="A104" s="3" t="s">
        <v>109</v>
      </c>
      <c r="B104" s="4">
        <v>870</v>
      </c>
      <c r="C104" s="4">
        <v>48</v>
      </c>
      <c r="D104" s="4">
        <v>1381</v>
      </c>
      <c r="E104" s="4">
        <v>208</v>
      </c>
      <c r="F104" s="4"/>
      <c r="G104" s="4"/>
      <c r="H104" s="4">
        <v>22</v>
      </c>
      <c r="I104" s="4">
        <v>0</v>
      </c>
      <c r="J104" s="4">
        <v>2273</v>
      </c>
      <c r="K104" s="4">
        <v>256</v>
      </c>
    </row>
    <row r="105" spans="1:11" x14ac:dyDescent="0.3">
      <c r="A105" s="3" t="s">
        <v>110</v>
      </c>
      <c r="B105" s="4">
        <v>11247</v>
      </c>
      <c r="C105" s="4">
        <v>193</v>
      </c>
      <c r="D105" s="4">
        <v>10491</v>
      </c>
      <c r="E105" s="4">
        <v>241</v>
      </c>
      <c r="F105" s="4"/>
      <c r="G105" s="4"/>
      <c r="H105" s="4">
        <v>1055</v>
      </c>
      <c r="I105" s="4">
        <v>0</v>
      </c>
      <c r="J105" s="4">
        <v>22793</v>
      </c>
      <c r="K105" s="4">
        <v>434</v>
      </c>
    </row>
    <row r="106" spans="1:11" x14ac:dyDescent="0.3">
      <c r="A106" s="3" t="s">
        <v>111</v>
      </c>
      <c r="B106" s="4">
        <v>4773</v>
      </c>
      <c r="C106" s="4">
        <v>335</v>
      </c>
      <c r="D106" s="4">
        <v>11287</v>
      </c>
      <c r="E106" s="4">
        <v>578</v>
      </c>
      <c r="F106" s="4"/>
      <c r="G106" s="4"/>
      <c r="H106" s="4">
        <v>498</v>
      </c>
      <c r="I106" s="4">
        <v>0</v>
      </c>
      <c r="J106" s="4">
        <v>16558</v>
      </c>
      <c r="K106" s="4">
        <v>913</v>
      </c>
    </row>
    <row r="107" spans="1:11" x14ac:dyDescent="0.3">
      <c r="A107" s="3" t="s">
        <v>112</v>
      </c>
      <c r="B107" s="4">
        <v>12671</v>
      </c>
      <c r="C107" s="4">
        <v>293</v>
      </c>
      <c r="D107" s="4">
        <v>41247</v>
      </c>
      <c r="E107" s="4">
        <v>526</v>
      </c>
      <c r="F107" s="4"/>
      <c r="G107" s="4"/>
      <c r="H107" s="4">
        <v>1029</v>
      </c>
      <c r="I107" s="4">
        <v>0</v>
      </c>
      <c r="J107" s="4">
        <v>54947</v>
      </c>
      <c r="K107" s="4">
        <v>819</v>
      </c>
    </row>
    <row r="108" spans="1:11" x14ac:dyDescent="0.3">
      <c r="A108" s="3" t="s">
        <v>113</v>
      </c>
      <c r="B108" s="4">
        <v>109802</v>
      </c>
      <c r="C108" s="4">
        <v>32199</v>
      </c>
      <c r="D108" s="4">
        <v>263549</v>
      </c>
      <c r="E108" s="4">
        <v>189885</v>
      </c>
      <c r="F108" s="4"/>
      <c r="G108" s="4"/>
      <c r="H108" s="4">
        <v>4617</v>
      </c>
      <c r="I108" s="4">
        <v>2452</v>
      </c>
      <c r="J108" s="4">
        <v>377968</v>
      </c>
      <c r="K108" s="4">
        <v>224536</v>
      </c>
    </row>
    <row r="109" spans="1:11" x14ac:dyDescent="0.3">
      <c r="A109" s="3" t="s">
        <v>114</v>
      </c>
      <c r="B109" s="4">
        <v>607759</v>
      </c>
      <c r="C109" s="4">
        <v>0</v>
      </c>
      <c r="D109" s="4">
        <v>383357</v>
      </c>
      <c r="E109" s="4">
        <v>4238</v>
      </c>
      <c r="F109" s="4"/>
      <c r="G109" s="4"/>
      <c r="H109" s="4">
        <v>282545</v>
      </c>
      <c r="I109" s="4">
        <v>0</v>
      </c>
      <c r="J109" s="4">
        <v>1273661</v>
      </c>
      <c r="K109" s="4">
        <v>4238</v>
      </c>
    </row>
    <row r="110" spans="1:11" x14ac:dyDescent="0.3">
      <c r="A110" s="3" t="s">
        <v>115</v>
      </c>
      <c r="B110" s="4">
        <v>13401</v>
      </c>
      <c r="C110" s="4">
        <v>1065</v>
      </c>
      <c r="D110" s="4">
        <v>14014</v>
      </c>
      <c r="E110" s="4">
        <v>3393</v>
      </c>
      <c r="F110" s="4"/>
      <c r="G110" s="4"/>
      <c r="H110" s="4">
        <v>2169</v>
      </c>
      <c r="I110" s="4">
        <v>133</v>
      </c>
      <c r="J110" s="4">
        <v>29584</v>
      </c>
      <c r="K110" s="4">
        <v>4591</v>
      </c>
    </row>
    <row r="111" spans="1:11" x14ac:dyDescent="0.3">
      <c r="A111" s="3" t="s">
        <v>116</v>
      </c>
      <c r="B111" s="4">
        <v>2289569</v>
      </c>
      <c r="C111" s="4">
        <v>16515</v>
      </c>
      <c r="D111" s="4">
        <v>8312958</v>
      </c>
      <c r="E111" s="4">
        <v>55865</v>
      </c>
      <c r="F111" s="4"/>
      <c r="G111" s="4"/>
      <c r="H111" s="4">
        <v>782824</v>
      </c>
      <c r="I111" s="4">
        <v>2645</v>
      </c>
      <c r="J111" s="4">
        <v>11385351</v>
      </c>
      <c r="K111" s="4">
        <v>75025</v>
      </c>
    </row>
    <row r="112" spans="1:11" x14ac:dyDescent="0.3">
      <c r="A112" s="3" t="s">
        <v>117</v>
      </c>
      <c r="B112" s="4">
        <v>552462</v>
      </c>
      <c r="C112" s="4">
        <v>9713</v>
      </c>
      <c r="D112" s="4">
        <v>2250884</v>
      </c>
      <c r="E112" s="4">
        <v>19329</v>
      </c>
      <c r="F112" s="4"/>
      <c r="G112" s="4"/>
      <c r="H112" s="4">
        <v>196516</v>
      </c>
      <c r="I112" s="4">
        <v>4008</v>
      </c>
      <c r="J112" s="4">
        <v>2999862</v>
      </c>
      <c r="K112" s="4">
        <v>33050</v>
      </c>
    </row>
    <row r="113" spans="1:11" x14ac:dyDescent="0.3">
      <c r="A113" s="3" t="s">
        <v>118</v>
      </c>
      <c r="B113" s="4">
        <v>272212</v>
      </c>
      <c r="C113" s="4">
        <v>2492</v>
      </c>
      <c r="D113" s="4">
        <v>627108</v>
      </c>
      <c r="E113" s="4">
        <v>7854</v>
      </c>
      <c r="F113" s="4"/>
      <c r="G113" s="4"/>
      <c r="H113" s="4">
        <v>44719</v>
      </c>
      <c r="I113" s="4">
        <v>87</v>
      </c>
      <c r="J113" s="4">
        <v>944039</v>
      </c>
      <c r="K113" s="4">
        <v>10433</v>
      </c>
    </row>
    <row r="114" spans="1:11" x14ac:dyDescent="0.3">
      <c r="A114" s="3" t="s">
        <v>119</v>
      </c>
      <c r="B114" s="4">
        <v>180440</v>
      </c>
      <c r="C114" s="4">
        <v>7809</v>
      </c>
      <c r="D114" s="4">
        <v>259220</v>
      </c>
      <c r="E114" s="4">
        <v>14553</v>
      </c>
      <c r="F114" s="4"/>
      <c r="G114" s="4"/>
      <c r="H114" s="4">
        <v>85856</v>
      </c>
      <c r="I114" s="4">
        <v>819</v>
      </c>
      <c r="J114" s="4">
        <v>525516</v>
      </c>
      <c r="K114" s="4">
        <v>23181</v>
      </c>
    </row>
    <row r="115" spans="1:11" x14ac:dyDescent="0.3">
      <c r="A115" s="3" t="s">
        <v>120</v>
      </c>
      <c r="B115" s="4">
        <v>939535</v>
      </c>
      <c r="C115" s="4">
        <v>90061</v>
      </c>
      <c r="D115" s="4">
        <v>2823089</v>
      </c>
      <c r="E115" s="4">
        <v>41905</v>
      </c>
      <c r="F115" s="4"/>
      <c r="G115" s="4"/>
      <c r="H115" s="4">
        <v>265529</v>
      </c>
      <c r="I115" s="4">
        <v>5001</v>
      </c>
      <c r="J115" s="4">
        <v>4028153</v>
      </c>
      <c r="K115" s="4">
        <v>136967</v>
      </c>
    </row>
    <row r="116" spans="1:11" x14ac:dyDescent="0.3">
      <c r="A116" s="3" t="s">
        <v>121</v>
      </c>
      <c r="B116" s="4">
        <v>152125</v>
      </c>
      <c r="C116" s="4">
        <v>7417</v>
      </c>
      <c r="D116" s="4">
        <v>394929</v>
      </c>
      <c r="E116" s="4">
        <v>21786</v>
      </c>
      <c r="F116" s="4"/>
      <c r="G116" s="4"/>
      <c r="H116" s="4">
        <v>10522</v>
      </c>
      <c r="I116" s="4">
        <v>90</v>
      </c>
      <c r="J116" s="4">
        <v>557576</v>
      </c>
      <c r="K116" s="4">
        <v>29293</v>
      </c>
    </row>
    <row r="117" spans="1:11" x14ac:dyDescent="0.3">
      <c r="A117" s="3" t="s">
        <v>122</v>
      </c>
      <c r="B117" s="4">
        <v>2519069</v>
      </c>
      <c r="C117" s="4">
        <v>163074</v>
      </c>
      <c r="D117" s="4">
        <v>2901230</v>
      </c>
      <c r="E117" s="4">
        <v>103761</v>
      </c>
      <c r="F117" s="4"/>
      <c r="G117" s="4"/>
      <c r="H117" s="4">
        <v>612419</v>
      </c>
      <c r="I117" s="4">
        <v>9220</v>
      </c>
      <c r="J117" s="4">
        <v>6032718</v>
      </c>
      <c r="K117" s="4">
        <v>276055</v>
      </c>
    </row>
    <row r="118" spans="1:11" x14ac:dyDescent="0.3">
      <c r="A118" s="3" t="s">
        <v>123</v>
      </c>
      <c r="B118" s="4">
        <v>45267</v>
      </c>
      <c r="C118" s="4">
        <v>3742</v>
      </c>
      <c r="D118" s="4">
        <v>62216</v>
      </c>
      <c r="E118" s="4">
        <v>4629</v>
      </c>
      <c r="F118" s="4"/>
      <c r="G118" s="4"/>
      <c r="H118" s="4">
        <v>2175</v>
      </c>
      <c r="I118" s="4">
        <v>998</v>
      </c>
      <c r="J118" s="4">
        <v>109658</v>
      </c>
      <c r="K118" s="4">
        <v>9369</v>
      </c>
    </row>
    <row r="119" spans="1:11" x14ac:dyDescent="0.3">
      <c r="A119" s="3" t="s">
        <v>124</v>
      </c>
      <c r="B119" s="4">
        <v>6102285</v>
      </c>
      <c r="C119" s="4">
        <v>290452</v>
      </c>
      <c r="D119" s="4">
        <v>8123359</v>
      </c>
      <c r="E119" s="4">
        <v>231333</v>
      </c>
      <c r="F119" s="4"/>
      <c r="G119" s="4"/>
      <c r="H119" s="4">
        <v>359393</v>
      </c>
      <c r="I119" s="4">
        <v>9355</v>
      </c>
      <c r="J119" s="4">
        <v>14585037</v>
      </c>
      <c r="K119" s="4">
        <v>531140</v>
      </c>
    </row>
    <row r="120" spans="1:11" x14ac:dyDescent="0.3">
      <c r="A120" s="3" t="s">
        <v>125</v>
      </c>
      <c r="B120" s="4"/>
      <c r="C120" s="4"/>
      <c r="D120" s="4"/>
      <c r="E120" s="4"/>
      <c r="F120" s="4"/>
      <c r="G120" s="4"/>
      <c r="H120" s="4">
        <v>1095742</v>
      </c>
      <c r="I120" s="4">
        <v>0</v>
      </c>
      <c r="J120" s="4">
        <v>1095742</v>
      </c>
      <c r="K120" s="4">
        <v>0</v>
      </c>
    </row>
    <row r="121" spans="1:11" x14ac:dyDescent="0.3">
      <c r="A121" s="3" t="s">
        <v>126</v>
      </c>
      <c r="B121" s="4">
        <v>32132</v>
      </c>
      <c r="C121" s="4">
        <v>2545</v>
      </c>
      <c r="D121" s="4">
        <v>120037</v>
      </c>
      <c r="E121" s="4">
        <v>3567</v>
      </c>
      <c r="F121" s="4"/>
      <c r="G121" s="4"/>
      <c r="H121" s="4">
        <v>776</v>
      </c>
      <c r="I121" s="4">
        <v>0</v>
      </c>
      <c r="J121" s="4">
        <v>152945</v>
      </c>
      <c r="K121" s="4">
        <v>6112</v>
      </c>
    </row>
    <row r="122" spans="1:11" x14ac:dyDescent="0.3">
      <c r="A122" s="3" t="s">
        <v>127</v>
      </c>
      <c r="B122" s="4"/>
      <c r="C122" s="4"/>
      <c r="D122" s="4">
        <v>1189738</v>
      </c>
      <c r="E122" s="4">
        <v>4936</v>
      </c>
      <c r="F122" s="4"/>
      <c r="G122" s="4"/>
      <c r="H122" s="4"/>
      <c r="I122" s="4"/>
      <c r="J122" s="4">
        <v>1189738</v>
      </c>
      <c r="K122" s="4">
        <v>4936</v>
      </c>
    </row>
    <row r="123" spans="1:11" x14ac:dyDescent="0.3">
      <c r="A123" s="3" t="s">
        <v>128</v>
      </c>
      <c r="B123" s="4">
        <v>33586</v>
      </c>
      <c r="C123" s="4">
        <v>9773</v>
      </c>
      <c r="D123" s="4">
        <v>63520</v>
      </c>
      <c r="E123" s="4">
        <v>7073</v>
      </c>
      <c r="F123" s="4"/>
      <c r="G123" s="4"/>
      <c r="H123" s="4">
        <v>4280</v>
      </c>
      <c r="I123" s="4">
        <v>999</v>
      </c>
      <c r="J123" s="4">
        <v>101386</v>
      </c>
      <c r="K123" s="4">
        <v>17845</v>
      </c>
    </row>
    <row r="124" spans="1:11" x14ac:dyDescent="0.3">
      <c r="A124" s="3" t="s">
        <v>129</v>
      </c>
      <c r="B124" s="4">
        <v>180</v>
      </c>
      <c r="C124" s="4">
        <v>0</v>
      </c>
      <c r="D124" s="4">
        <v>285</v>
      </c>
      <c r="E124" s="4">
        <v>49</v>
      </c>
      <c r="F124" s="4"/>
      <c r="G124" s="4"/>
      <c r="H124" s="4"/>
      <c r="I124" s="4"/>
      <c r="J124" s="4">
        <v>465</v>
      </c>
      <c r="K124" s="4">
        <v>49</v>
      </c>
    </row>
    <row r="125" spans="1:11" x14ac:dyDescent="0.3">
      <c r="A125" s="3" t="s">
        <v>130</v>
      </c>
      <c r="B125" s="4">
        <v>197407</v>
      </c>
      <c r="C125" s="4">
        <v>78760</v>
      </c>
      <c r="D125" s="4">
        <v>430962</v>
      </c>
      <c r="E125" s="4">
        <v>24183</v>
      </c>
      <c r="F125" s="4"/>
      <c r="G125" s="4"/>
      <c r="H125" s="4">
        <v>5676</v>
      </c>
      <c r="I125" s="4">
        <v>11477</v>
      </c>
      <c r="J125" s="4">
        <v>634045</v>
      </c>
      <c r="K125" s="4">
        <v>114420</v>
      </c>
    </row>
    <row r="126" spans="1:11" x14ac:dyDescent="0.3">
      <c r="A126" s="3" t="s">
        <v>131</v>
      </c>
      <c r="B126" s="4"/>
      <c r="C126" s="4"/>
      <c r="D126" s="4">
        <v>130438</v>
      </c>
      <c r="E126" s="4">
        <v>0</v>
      </c>
      <c r="F126" s="4"/>
      <c r="G126" s="4"/>
      <c r="H126" s="4"/>
      <c r="I126" s="4"/>
      <c r="J126" s="4">
        <v>130438</v>
      </c>
      <c r="K126" s="4">
        <v>0</v>
      </c>
    </row>
    <row r="127" spans="1:11" x14ac:dyDescent="0.3">
      <c r="A127" s="3" t="s">
        <v>132</v>
      </c>
      <c r="B127" s="4"/>
      <c r="C127" s="4"/>
      <c r="D127" s="4">
        <v>41759</v>
      </c>
      <c r="E127" s="4">
        <v>1902</v>
      </c>
      <c r="F127" s="4"/>
      <c r="G127" s="4"/>
      <c r="H127" s="4"/>
      <c r="I127" s="4"/>
      <c r="J127" s="4">
        <v>41759</v>
      </c>
      <c r="K127" s="4">
        <v>1902</v>
      </c>
    </row>
    <row r="128" spans="1:11" x14ac:dyDescent="0.3">
      <c r="A128" s="3" t="s">
        <v>133</v>
      </c>
      <c r="B128" s="4">
        <v>1996</v>
      </c>
      <c r="C128" s="4">
        <v>0</v>
      </c>
      <c r="D128" s="4">
        <v>6627</v>
      </c>
      <c r="E128" s="4">
        <v>200</v>
      </c>
      <c r="F128" s="4"/>
      <c r="G128" s="4"/>
      <c r="H128" s="4">
        <v>59</v>
      </c>
      <c r="I128" s="4">
        <v>0</v>
      </c>
      <c r="J128" s="4">
        <v>8682</v>
      </c>
      <c r="K128" s="4">
        <v>200</v>
      </c>
    </row>
    <row r="129" spans="1:11" x14ac:dyDescent="0.3">
      <c r="A129" s="3" t="s">
        <v>134</v>
      </c>
      <c r="B129" s="4"/>
      <c r="C129" s="4"/>
      <c r="D129" s="4">
        <v>51662</v>
      </c>
      <c r="E129" s="4">
        <v>3997</v>
      </c>
      <c r="F129" s="4"/>
      <c r="G129" s="4"/>
      <c r="H129" s="4">
        <v>135</v>
      </c>
      <c r="I129" s="4">
        <v>0</v>
      </c>
      <c r="J129" s="4">
        <v>51797</v>
      </c>
      <c r="K129" s="4">
        <v>3997</v>
      </c>
    </row>
    <row r="130" spans="1:11" x14ac:dyDescent="0.3">
      <c r="A130" s="3" t="s">
        <v>135</v>
      </c>
      <c r="B130" s="4">
        <v>45645</v>
      </c>
      <c r="C130" s="4">
        <v>7615</v>
      </c>
      <c r="D130" s="4">
        <v>109617</v>
      </c>
      <c r="E130" s="4">
        <v>3560</v>
      </c>
      <c r="F130" s="4"/>
      <c r="G130" s="4"/>
      <c r="H130" s="4">
        <v>4240</v>
      </c>
      <c r="I130" s="4">
        <v>1637</v>
      </c>
      <c r="J130" s="4">
        <v>159502</v>
      </c>
      <c r="K130" s="4">
        <v>12812</v>
      </c>
    </row>
    <row r="131" spans="1:11" x14ac:dyDescent="0.3">
      <c r="A131" s="3" t="s">
        <v>136</v>
      </c>
      <c r="B131" s="4"/>
      <c r="C131" s="4"/>
      <c r="D131" s="4"/>
      <c r="E131" s="4"/>
      <c r="F131" s="4"/>
      <c r="G131" s="4"/>
      <c r="H131" s="4">
        <v>49</v>
      </c>
      <c r="I131" s="4">
        <v>0</v>
      </c>
      <c r="J131" s="4">
        <v>49</v>
      </c>
      <c r="K131" s="4">
        <v>0</v>
      </c>
    </row>
    <row r="132" spans="1:11" x14ac:dyDescent="0.3">
      <c r="A132" s="3" t="s">
        <v>137</v>
      </c>
      <c r="B132" s="4"/>
      <c r="C132" s="4"/>
      <c r="D132" s="4">
        <v>13279</v>
      </c>
      <c r="E132" s="4">
        <v>0</v>
      </c>
      <c r="F132" s="4"/>
      <c r="G132" s="4"/>
      <c r="H132" s="4"/>
      <c r="I132" s="4"/>
      <c r="J132" s="4">
        <v>13279</v>
      </c>
      <c r="K132" s="4">
        <v>0</v>
      </c>
    </row>
    <row r="133" spans="1:11" x14ac:dyDescent="0.3">
      <c r="A133" s="3" t="s">
        <v>138</v>
      </c>
      <c r="B133" s="4">
        <v>8394</v>
      </c>
      <c r="C133" s="4">
        <v>1041</v>
      </c>
      <c r="D133" s="4">
        <v>3764</v>
      </c>
      <c r="E133" s="4">
        <v>371</v>
      </c>
      <c r="F133" s="4"/>
      <c r="G133" s="4"/>
      <c r="H133" s="4">
        <v>180</v>
      </c>
      <c r="I133" s="4">
        <v>18</v>
      </c>
      <c r="J133" s="4">
        <v>12338</v>
      </c>
      <c r="K133" s="4">
        <v>1430</v>
      </c>
    </row>
    <row r="134" spans="1:11" x14ac:dyDescent="0.3">
      <c r="A134" s="3" t="s">
        <v>139</v>
      </c>
      <c r="B134" s="4">
        <v>163797</v>
      </c>
      <c r="C134" s="4">
        <v>3142</v>
      </c>
      <c r="D134" s="4">
        <v>328537</v>
      </c>
      <c r="E134" s="4">
        <v>8612</v>
      </c>
      <c r="F134" s="4"/>
      <c r="G134" s="4"/>
      <c r="H134" s="4">
        <v>668</v>
      </c>
      <c r="I134" s="4">
        <v>201</v>
      </c>
      <c r="J134" s="4">
        <v>493002</v>
      </c>
      <c r="K134" s="4">
        <v>11955</v>
      </c>
    </row>
    <row r="135" spans="1:11" x14ac:dyDescent="0.3">
      <c r="A135" s="3" t="s">
        <v>140</v>
      </c>
      <c r="B135" s="4"/>
      <c r="C135" s="4"/>
      <c r="D135" s="4">
        <v>115</v>
      </c>
      <c r="E135" s="4">
        <v>0</v>
      </c>
      <c r="F135" s="4"/>
      <c r="G135" s="4"/>
      <c r="H135" s="4"/>
      <c r="I135" s="4"/>
      <c r="J135" s="4">
        <v>115</v>
      </c>
      <c r="K135" s="4">
        <v>0</v>
      </c>
    </row>
    <row r="136" spans="1:11" x14ac:dyDescent="0.3">
      <c r="A136" s="3" t="s">
        <v>141</v>
      </c>
      <c r="B136" s="4"/>
      <c r="C136" s="4"/>
      <c r="D136" s="4">
        <v>91560</v>
      </c>
      <c r="E136" s="4">
        <v>2396</v>
      </c>
      <c r="F136" s="4"/>
      <c r="G136" s="4"/>
      <c r="H136" s="4"/>
      <c r="I136" s="4"/>
      <c r="J136" s="4">
        <v>91560</v>
      </c>
      <c r="K136" s="4">
        <v>2396</v>
      </c>
    </row>
    <row r="137" spans="1:11" x14ac:dyDescent="0.3">
      <c r="A137" s="3" t="s">
        <v>142</v>
      </c>
      <c r="B137" s="4">
        <v>95192</v>
      </c>
      <c r="C137" s="4">
        <v>1076</v>
      </c>
      <c r="D137" s="4">
        <v>67375</v>
      </c>
      <c r="E137" s="4">
        <v>6595</v>
      </c>
      <c r="F137" s="4"/>
      <c r="G137" s="4"/>
      <c r="H137" s="4">
        <v>23107</v>
      </c>
      <c r="I137" s="4">
        <v>0</v>
      </c>
      <c r="J137" s="4">
        <v>185674</v>
      </c>
      <c r="K137" s="4">
        <v>7671</v>
      </c>
    </row>
    <row r="138" spans="1:11" x14ac:dyDescent="0.3">
      <c r="A138" s="3" t="s">
        <v>143</v>
      </c>
      <c r="B138" s="4">
        <v>3143</v>
      </c>
      <c r="C138" s="4">
        <v>0</v>
      </c>
      <c r="D138" s="4">
        <v>9813</v>
      </c>
      <c r="E138" s="4">
        <v>56</v>
      </c>
      <c r="F138" s="4"/>
      <c r="G138" s="4"/>
      <c r="H138" s="4">
        <v>35</v>
      </c>
      <c r="I138" s="4">
        <v>0</v>
      </c>
      <c r="J138" s="4">
        <v>12991</v>
      </c>
      <c r="K138" s="4">
        <v>56</v>
      </c>
    </row>
    <row r="139" spans="1:11" x14ac:dyDescent="0.3">
      <c r="A139" s="3" t="s">
        <v>144</v>
      </c>
      <c r="B139" s="4"/>
      <c r="C139" s="4"/>
      <c r="D139" s="4">
        <v>65118</v>
      </c>
      <c r="E139" s="4">
        <v>224</v>
      </c>
      <c r="F139" s="4"/>
      <c r="G139" s="4"/>
      <c r="H139" s="4"/>
      <c r="I139" s="4"/>
      <c r="J139" s="4">
        <v>65118</v>
      </c>
      <c r="K139" s="4">
        <v>224</v>
      </c>
    </row>
    <row r="140" spans="1:11" x14ac:dyDescent="0.3">
      <c r="A140" s="3" t="s">
        <v>145</v>
      </c>
      <c r="B140" s="4">
        <v>7728</v>
      </c>
      <c r="C140" s="4">
        <v>681</v>
      </c>
      <c r="D140" s="4">
        <v>11912</v>
      </c>
      <c r="E140" s="4">
        <v>918</v>
      </c>
      <c r="F140" s="4"/>
      <c r="G140" s="4"/>
      <c r="H140" s="4">
        <v>749</v>
      </c>
      <c r="I140" s="4">
        <v>33</v>
      </c>
      <c r="J140" s="4">
        <v>20389</v>
      </c>
      <c r="K140" s="4">
        <v>1632</v>
      </c>
    </row>
    <row r="141" spans="1:11" x14ac:dyDescent="0.3">
      <c r="A141" s="3" t="s">
        <v>146</v>
      </c>
      <c r="B141" s="4">
        <v>3760</v>
      </c>
      <c r="C141" s="4">
        <v>175</v>
      </c>
      <c r="D141" s="4">
        <v>6506</v>
      </c>
      <c r="E141" s="4">
        <v>144</v>
      </c>
      <c r="F141" s="4"/>
      <c r="G141" s="4"/>
      <c r="H141" s="4"/>
      <c r="I141" s="4"/>
      <c r="J141" s="4">
        <v>10266</v>
      </c>
      <c r="K141" s="4">
        <v>319</v>
      </c>
    </row>
    <row r="142" spans="1:11" x14ac:dyDescent="0.3">
      <c r="A142" s="3" t="s">
        <v>147</v>
      </c>
      <c r="B142" s="4">
        <v>156498</v>
      </c>
      <c r="C142" s="4">
        <v>1390</v>
      </c>
      <c r="D142" s="4">
        <v>1026365</v>
      </c>
      <c r="E142" s="4">
        <v>28687</v>
      </c>
      <c r="F142" s="4"/>
      <c r="G142" s="4"/>
      <c r="H142" s="4"/>
      <c r="I142" s="4"/>
      <c r="J142" s="4">
        <v>1182863</v>
      </c>
      <c r="K142" s="4">
        <v>30077</v>
      </c>
    </row>
    <row r="143" spans="1:11" x14ac:dyDescent="0.3">
      <c r="A143" s="3" t="s">
        <v>148</v>
      </c>
      <c r="B143" s="4">
        <v>217</v>
      </c>
      <c r="C143" s="4">
        <v>42</v>
      </c>
      <c r="D143" s="4">
        <v>3969</v>
      </c>
      <c r="E143" s="4">
        <v>1358</v>
      </c>
      <c r="F143" s="4"/>
      <c r="G143" s="4"/>
      <c r="H143" s="4"/>
      <c r="I143" s="4"/>
      <c r="J143" s="4">
        <v>4186</v>
      </c>
      <c r="K143" s="4">
        <v>1400</v>
      </c>
    </row>
    <row r="144" spans="1:11" x14ac:dyDescent="0.3">
      <c r="A144" s="3" t="s">
        <v>149</v>
      </c>
      <c r="B144" s="4">
        <v>2421</v>
      </c>
      <c r="C144" s="4">
        <v>195</v>
      </c>
      <c r="D144" s="4">
        <v>5357</v>
      </c>
      <c r="E144" s="4">
        <v>390</v>
      </c>
      <c r="F144" s="4"/>
      <c r="G144" s="4"/>
      <c r="H144" s="4"/>
      <c r="I144" s="4"/>
      <c r="J144" s="4">
        <v>7778</v>
      </c>
      <c r="K144" s="4">
        <v>585</v>
      </c>
    </row>
    <row r="145" spans="1:11" x14ac:dyDescent="0.3">
      <c r="A145" s="3" t="s">
        <v>150</v>
      </c>
      <c r="B145" s="4">
        <v>7449</v>
      </c>
      <c r="C145" s="4">
        <v>2291</v>
      </c>
      <c r="D145" s="4">
        <v>16394</v>
      </c>
      <c r="E145" s="4">
        <v>14896</v>
      </c>
      <c r="F145" s="4"/>
      <c r="G145" s="4"/>
      <c r="H145" s="4">
        <v>699</v>
      </c>
      <c r="I145" s="4">
        <v>435</v>
      </c>
      <c r="J145" s="4">
        <v>24542</v>
      </c>
      <c r="K145" s="4">
        <v>17622</v>
      </c>
    </row>
    <row r="146" spans="1:11" x14ac:dyDescent="0.3">
      <c r="A146" s="3" t="s">
        <v>151</v>
      </c>
      <c r="B146" s="4"/>
      <c r="C146" s="4"/>
      <c r="D146" s="4">
        <v>524</v>
      </c>
      <c r="E146" s="4">
        <v>0</v>
      </c>
      <c r="F146" s="4"/>
      <c r="G146" s="4"/>
      <c r="H146" s="4"/>
      <c r="I146" s="4"/>
      <c r="J146" s="4">
        <v>524</v>
      </c>
      <c r="K146" s="4">
        <v>0</v>
      </c>
    </row>
    <row r="147" spans="1:11" x14ac:dyDescent="0.3">
      <c r="A147" s="3" t="s">
        <v>152</v>
      </c>
      <c r="B147" s="4">
        <v>6205</v>
      </c>
      <c r="C147" s="4">
        <v>397</v>
      </c>
      <c r="D147" s="4">
        <v>12689</v>
      </c>
      <c r="E147" s="4">
        <v>3274</v>
      </c>
      <c r="F147" s="4"/>
      <c r="G147" s="4"/>
      <c r="H147" s="4">
        <v>258</v>
      </c>
      <c r="I147" s="4">
        <v>0</v>
      </c>
      <c r="J147" s="4">
        <v>19152</v>
      </c>
      <c r="K147" s="4">
        <v>3671</v>
      </c>
    </row>
    <row r="148" spans="1:11" x14ac:dyDescent="0.3">
      <c r="A148" s="3" t="s">
        <v>153</v>
      </c>
      <c r="B148" s="4">
        <v>5678</v>
      </c>
      <c r="C148" s="4">
        <v>216</v>
      </c>
      <c r="D148" s="4">
        <v>10632</v>
      </c>
      <c r="E148" s="4">
        <v>467</v>
      </c>
      <c r="F148" s="4"/>
      <c r="G148" s="4"/>
      <c r="H148" s="4"/>
      <c r="I148" s="4"/>
      <c r="J148" s="4">
        <v>16310</v>
      </c>
      <c r="K148" s="4">
        <v>683</v>
      </c>
    </row>
    <row r="149" spans="1:11" x14ac:dyDescent="0.3">
      <c r="A149" s="3" t="s">
        <v>154</v>
      </c>
      <c r="B149" s="4">
        <v>4623</v>
      </c>
      <c r="C149" s="4">
        <v>1862</v>
      </c>
      <c r="D149" s="4">
        <v>19434</v>
      </c>
      <c r="E149" s="4">
        <v>5441</v>
      </c>
      <c r="F149" s="4"/>
      <c r="G149" s="4"/>
      <c r="H149" s="4">
        <v>455</v>
      </c>
      <c r="I149" s="4">
        <v>9</v>
      </c>
      <c r="J149" s="4">
        <v>24512</v>
      </c>
      <c r="K149" s="4">
        <v>7312</v>
      </c>
    </row>
    <row r="150" spans="1:11" x14ac:dyDescent="0.3">
      <c r="A150" s="3" t="s">
        <v>155</v>
      </c>
      <c r="B150" s="4">
        <v>1495549</v>
      </c>
      <c r="C150" s="4">
        <v>20432</v>
      </c>
      <c r="D150" s="4">
        <v>2843003</v>
      </c>
      <c r="E150" s="4">
        <v>69264</v>
      </c>
      <c r="F150" s="4"/>
      <c r="G150" s="4"/>
      <c r="H150" s="4">
        <v>430113</v>
      </c>
      <c r="I150" s="4">
        <v>1355</v>
      </c>
      <c r="J150" s="4">
        <v>4768665</v>
      </c>
      <c r="K150" s="4">
        <v>91051</v>
      </c>
    </row>
    <row r="151" spans="1:11" x14ac:dyDescent="0.3">
      <c r="A151" s="3" t="s">
        <v>156</v>
      </c>
      <c r="B151" s="4">
        <v>40359</v>
      </c>
      <c r="C151" s="4">
        <v>0</v>
      </c>
      <c r="D151" s="4">
        <v>83419</v>
      </c>
      <c r="E151" s="4">
        <v>0</v>
      </c>
      <c r="F151" s="4"/>
      <c r="G151" s="4"/>
      <c r="H151" s="4">
        <v>1323</v>
      </c>
      <c r="I151" s="4">
        <v>0</v>
      </c>
      <c r="J151" s="4">
        <v>125101</v>
      </c>
      <c r="K151" s="4">
        <v>0</v>
      </c>
    </row>
    <row r="152" spans="1:11" x14ac:dyDescent="0.3">
      <c r="A152" s="3" t="s">
        <v>157</v>
      </c>
      <c r="B152" s="4"/>
      <c r="C152" s="4"/>
      <c r="D152" s="4">
        <v>5770</v>
      </c>
      <c r="E152" s="4">
        <v>83</v>
      </c>
      <c r="F152" s="4"/>
      <c r="G152" s="4"/>
      <c r="H152" s="4"/>
      <c r="I152" s="4"/>
      <c r="J152" s="4">
        <v>5770</v>
      </c>
      <c r="K152" s="4">
        <v>83</v>
      </c>
    </row>
    <row r="153" spans="1:11" x14ac:dyDescent="0.3">
      <c r="A153" s="3" t="s">
        <v>158</v>
      </c>
      <c r="B153" s="4">
        <v>125</v>
      </c>
      <c r="C153" s="4">
        <v>20</v>
      </c>
      <c r="D153" s="4">
        <v>254</v>
      </c>
      <c r="E153" s="4">
        <v>27</v>
      </c>
      <c r="F153" s="4"/>
      <c r="G153" s="4"/>
      <c r="H153" s="4"/>
      <c r="I153" s="4"/>
      <c r="J153" s="4">
        <v>379</v>
      </c>
      <c r="K153" s="4">
        <v>47</v>
      </c>
    </row>
    <row r="154" spans="1:11" x14ac:dyDescent="0.3">
      <c r="A154" s="3" t="s">
        <v>159</v>
      </c>
      <c r="B154" s="4">
        <v>93538</v>
      </c>
      <c r="C154" s="4">
        <v>3692</v>
      </c>
      <c r="D154" s="4">
        <v>279780</v>
      </c>
      <c r="E154" s="4">
        <v>7373</v>
      </c>
      <c r="F154" s="4"/>
      <c r="G154" s="4"/>
      <c r="H154" s="4">
        <v>10505</v>
      </c>
      <c r="I154" s="4">
        <v>880</v>
      </c>
      <c r="J154" s="4">
        <v>383823</v>
      </c>
      <c r="K154" s="4">
        <v>11945</v>
      </c>
    </row>
    <row r="155" spans="1:11" x14ac:dyDescent="0.3">
      <c r="A155" s="3" t="s">
        <v>160</v>
      </c>
      <c r="B155" s="4">
        <v>19456</v>
      </c>
      <c r="C155" s="4">
        <v>3022</v>
      </c>
      <c r="D155" s="4">
        <v>14055</v>
      </c>
      <c r="E155" s="4">
        <v>1146</v>
      </c>
      <c r="F155" s="4"/>
      <c r="G155" s="4"/>
      <c r="H155" s="4">
        <v>3469</v>
      </c>
      <c r="I155" s="4">
        <v>0</v>
      </c>
      <c r="J155" s="4">
        <v>36980</v>
      </c>
      <c r="K155" s="4">
        <v>4168</v>
      </c>
    </row>
    <row r="156" spans="1:11" x14ac:dyDescent="0.3">
      <c r="A156" s="3" t="s">
        <v>161</v>
      </c>
      <c r="B156" s="4">
        <v>37160</v>
      </c>
      <c r="C156" s="4">
        <v>56</v>
      </c>
      <c r="D156" s="4">
        <v>66465</v>
      </c>
      <c r="E156" s="4">
        <v>687</v>
      </c>
      <c r="F156" s="4"/>
      <c r="G156" s="4"/>
      <c r="H156" s="4">
        <v>16057</v>
      </c>
      <c r="I156" s="4">
        <v>53</v>
      </c>
      <c r="J156" s="4">
        <v>119682</v>
      </c>
      <c r="K156" s="4">
        <v>796</v>
      </c>
    </row>
    <row r="157" spans="1:11" x14ac:dyDescent="0.3">
      <c r="A157" s="3" t="s">
        <v>162</v>
      </c>
      <c r="B157" s="4"/>
      <c r="C157" s="4"/>
      <c r="D157" s="4">
        <v>14259</v>
      </c>
      <c r="E157" s="4">
        <v>613</v>
      </c>
      <c r="F157" s="4"/>
      <c r="G157" s="4"/>
      <c r="H157" s="4"/>
      <c r="I157" s="4"/>
      <c r="J157" s="4">
        <v>14259</v>
      </c>
      <c r="K157" s="4">
        <v>613</v>
      </c>
    </row>
    <row r="158" spans="1:11" x14ac:dyDescent="0.3">
      <c r="A158" s="3" t="s">
        <v>163</v>
      </c>
      <c r="B158" s="4">
        <v>709</v>
      </c>
      <c r="C158" s="4">
        <v>62</v>
      </c>
      <c r="D158" s="4">
        <v>524</v>
      </c>
      <c r="E158" s="4">
        <v>164</v>
      </c>
      <c r="F158" s="4"/>
      <c r="G158" s="4"/>
      <c r="H158" s="4"/>
      <c r="I158" s="4"/>
      <c r="J158" s="4">
        <v>1233</v>
      </c>
      <c r="K158" s="4">
        <v>226</v>
      </c>
    </row>
    <row r="159" spans="1:11" x14ac:dyDescent="0.3">
      <c r="A159" s="3" t="s">
        <v>164</v>
      </c>
      <c r="B159" s="4">
        <v>3261</v>
      </c>
      <c r="C159" s="4">
        <v>0</v>
      </c>
      <c r="D159" s="4">
        <v>21945</v>
      </c>
      <c r="E159" s="4">
        <v>929</v>
      </c>
      <c r="F159" s="4"/>
      <c r="G159" s="4"/>
      <c r="H159" s="4">
        <v>100</v>
      </c>
      <c r="I159" s="4">
        <v>0</v>
      </c>
      <c r="J159" s="4">
        <v>25306</v>
      </c>
      <c r="K159" s="4">
        <v>929</v>
      </c>
    </row>
    <row r="160" spans="1:11" x14ac:dyDescent="0.3">
      <c r="A160" s="3" t="s">
        <v>165</v>
      </c>
      <c r="B160" s="4">
        <v>3674</v>
      </c>
      <c r="C160" s="4">
        <v>5703</v>
      </c>
      <c r="D160" s="4">
        <v>30489</v>
      </c>
      <c r="E160" s="4">
        <v>36768</v>
      </c>
      <c r="F160" s="4"/>
      <c r="G160" s="4"/>
      <c r="H160" s="4"/>
      <c r="I160" s="4"/>
      <c r="J160" s="4">
        <v>34163</v>
      </c>
      <c r="K160" s="4">
        <v>42471</v>
      </c>
    </row>
    <row r="161" spans="1:11" x14ac:dyDescent="0.3">
      <c r="A161" s="3" t="s">
        <v>166</v>
      </c>
      <c r="B161" s="4">
        <v>92258</v>
      </c>
      <c r="C161" s="4">
        <v>59393</v>
      </c>
      <c r="D161" s="4"/>
      <c r="E161" s="4"/>
      <c r="F161" s="4"/>
      <c r="G161" s="4"/>
      <c r="H161" s="4">
        <v>385610</v>
      </c>
      <c r="I161" s="4">
        <v>27118</v>
      </c>
      <c r="J161" s="4">
        <v>477868</v>
      </c>
      <c r="K161" s="4">
        <v>86511</v>
      </c>
    </row>
    <row r="162" spans="1:11" x14ac:dyDescent="0.3">
      <c r="A162" s="3" t="s">
        <v>167</v>
      </c>
      <c r="B162" s="4">
        <v>1133404</v>
      </c>
      <c r="C162" s="4">
        <v>229896</v>
      </c>
      <c r="D162" s="4">
        <v>1190373</v>
      </c>
      <c r="E162" s="4">
        <v>353019</v>
      </c>
      <c r="F162" s="4"/>
      <c r="G162" s="4"/>
      <c r="H162" s="4">
        <v>642964</v>
      </c>
      <c r="I162" s="4">
        <v>14075</v>
      </c>
      <c r="J162" s="4">
        <v>2966741</v>
      </c>
      <c r="K162" s="4">
        <v>596990</v>
      </c>
    </row>
    <row r="163" spans="1:11" x14ac:dyDescent="0.3">
      <c r="A163" s="3" t="s">
        <v>168</v>
      </c>
      <c r="B163" s="4">
        <v>13332</v>
      </c>
      <c r="C163" s="4">
        <v>569</v>
      </c>
      <c r="D163" s="4">
        <v>17509</v>
      </c>
      <c r="E163" s="4">
        <v>559</v>
      </c>
      <c r="F163" s="4"/>
      <c r="G163" s="4"/>
      <c r="H163" s="4">
        <v>1519</v>
      </c>
      <c r="I163" s="4">
        <v>0</v>
      </c>
      <c r="J163" s="4">
        <v>32360</v>
      </c>
      <c r="K163" s="4">
        <v>1128</v>
      </c>
    </row>
    <row r="164" spans="1:11" x14ac:dyDescent="0.3">
      <c r="A164" s="3" t="s">
        <v>169</v>
      </c>
      <c r="B164" s="4">
        <v>142649</v>
      </c>
      <c r="C164" s="4">
        <v>10163</v>
      </c>
      <c r="D164" s="4">
        <v>212213</v>
      </c>
      <c r="E164" s="4">
        <v>19575</v>
      </c>
      <c r="F164" s="4"/>
      <c r="G164" s="4"/>
      <c r="H164" s="4">
        <v>89832</v>
      </c>
      <c r="I164" s="4">
        <v>1625</v>
      </c>
      <c r="J164" s="4">
        <v>444694</v>
      </c>
      <c r="K164" s="4">
        <v>31363</v>
      </c>
    </row>
    <row r="165" spans="1:11" x14ac:dyDescent="0.3">
      <c r="A165" s="3" t="s">
        <v>170</v>
      </c>
      <c r="B165" s="4">
        <v>13516</v>
      </c>
      <c r="C165" s="4">
        <v>69</v>
      </c>
      <c r="D165" s="4">
        <v>25634</v>
      </c>
      <c r="E165" s="4">
        <v>319</v>
      </c>
      <c r="F165" s="4"/>
      <c r="G165" s="4"/>
      <c r="H165" s="4">
        <v>846</v>
      </c>
      <c r="I165" s="4">
        <v>27</v>
      </c>
      <c r="J165" s="4">
        <v>39996</v>
      </c>
      <c r="K165" s="4">
        <v>415</v>
      </c>
    </row>
    <row r="166" spans="1:11" x14ac:dyDescent="0.3">
      <c r="A166" s="3" t="s">
        <v>171</v>
      </c>
      <c r="B166" s="4">
        <v>3604</v>
      </c>
      <c r="C166" s="4">
        <v>150</v>
      </c>
      <c r="D166" s="4">
        <v>6603</v>
      </c>
      <c r="E166" s="4">
        <v>264</v>
      </c>
      <c r="F166" s="4"/>
      <c r="G166" s="4"/>
      <c r="H166" s="4">
        <v>7</v>
      </c>
      <c r="I166" s="4">
        <v>0</v>
      </c>
      <c r="J166" s="4">
        <v>10214</v>
      </c>
      <c r="K166" s="4">
        <v>414</v>
      </c>
    </row>
    <row r="167" spans="1:11" x14ac:dyDescent="0.3">
      <c r="A167" s="3" t="s">
        <v>172</v>
      </c>
      <c r="B167" s="4">
        <v>329496</v>
      </c>
      <c r="C167" s="4">
        <v>5412</v>
      </c>
      <c r="D167" s="4">
        <v>496000</v>
      </c>
      <c r="E167" s="4">
        <v>14919</v>
      </c>
      <c r="F167" s="4"/>
      <c r="G167" s="4"/>
      <c r="H167" s="4">
        <v>14592</v>
      </c>
      <c r="I167" s="4">
        <v>66</v>
      </c>
      <c r="J167" s="4">
        <v>840088</v>
      </c>
      <c r="K167" s="4">
        <v>20397</v>
      </c>
    </row>
    <row r="168" spans="1:11" x14ac:dyDescent="0.3">
      <c r="A168" s="3" t="s">
        <v>173</v>
      </c>
      <c r="B168" s="4">
        <v>20</v>
      </c>
      <c r="C168" s="4">
        <v>5</v>
      </c>
      <c r="D168" s="4">
        <v>44</v>
      </c>
      <c r="E168" s="4">
        <v>2</v>
      </c>
      <c r="F168" s="4"/>
      <c r="G168" s="4"/>
      <c r="H168" s="4"/>
      <c r="I168" s="4"/>
      <c r="J168" s="4">
        <v>64</v>
      </c>
      <c r="K168" s="4">
        <v>7</v>
      </c>
    </row>
    <row r="169" spans="1:11" x14ac:dyDescent="0.3">
      <c r="A169" s="3" t="s">
        <v>174</v>
      </c>
      <c r="B169" s="4">
        <v>245950</v>
      </c>
      <c r="C169" s="4">
        <v>14433</v>
      </c>
      <c r="D169" s="4">
        <v>288326</v>
      </c>
      <c r="E169" s="4">
        <v>20589</v>
      </c>
      <c r="F169" s="4"/>
      <c r="G169" s="4"/>
      <c r="H169" s="4">
        <v>137241</v>
      </c>
      <c r="I169" s="4">
        <v>2435</v>
      </c>
      <c r="J169" s="4">
        <v>671517</v>
      </c>
      <c r="K169" s="4">
        <v>37457</v>
      </c>
    </row>
    <row r="170" spans="1:11" x14ac:dyDescent="0.3">
      <c r="A170" s="3" t="s">
        <v>175</v>
      </c>
      <c r="B170" s="4"/>
      <c r="C170" s="4"/>
      <c r="D170" s="4">
        <v>11215</v>
      </c>
      <c r="E170" s="4">
        <v>0</v>
      </c>
      <c r="F170" s="4"/>
      <c r="G170" s="4"/>
      <c r="H170" s="4"/>
      <c r="I170" s="4"/>
      <c r="J170" s="4">
        <v>11215</v>
      </c>
      <c r="K170" s="4">
        <v>0</v>
      </c>
    </row>
    <row r="171" spans="1:11" x14ac:dyDescent="0.3">
      <c r="A171" s="3" t="s">
        <v>176</v>
      </c>
      <c r="B171" s="4">
        <v>35757</v>
      </c>
      <c r="C171" s="4">
        <v>12101</v>
      </c>
      <c r="D171" s="4">
        <v>206147</v>
      </c>
      <c r="E171" s="4">
        <v>13884</v>
      </c>
      <c r="F171" s="4"/>
      <c r="G171" s="4"/>
      <c r="H171" s="4"/>
      <c r="I171" s="4"/>
      <c r="J171" s="4">
        <v>241904</v>
      </c>
      <c r="K171" s="4">
        <v>25985</v>
      </c>
    </row>
    <row r="172" spans="1:11" x14ac:dyDescent="0.3">
      <c r="A172" s="3" t="s">
        <v>177</v>
      </c>
      <c r="B172" s="4">
        <v>1067</v>
      </c>
      <c r="C172" s="4">
        <v>163</v>
      </c>
      <c r="D172" s="4">
        <v>128</v>
      </c>
      <c r="E172" s="4">
        <v>26</v>
      </c>
      <c r="F172" s="4"/>
      <c r="G172" s="4"/>
      <c r="H172" s="4">
        <v>14</v>
      </c>
      <c r="I172" s="4">
        <v>0</v>
      </c>
      <c r="J172" s="4">
        <v>1209</v>
      </c>
      <c r="K172" s="4">
        <v>189</v>
      </c>
    </row>
    <row r="173" spans="1:11" x14ac:dyDescent="0.3">
      <c r="A173" s="3" t="s">
        <v>178</v>
      </c>
      <c r="B173" s="4">
        <v>174957</v>
      </c>
      <c r="C173" s="4">
        <v>3732</v>
      </c>
      <c r="D173" s="4">
        <v>818226</v>
      </c>
      <c r="E173" s="4">
        <v>4793</v>
      </c>
      <c r="F173" s="4"/>
      <c r="G173" s="4"/>
      <c r="H173" s="4"/>
      <c r="I173" s="4"/>
      <c r="J173" s="4">
        <v>993183</v>
      </c>
      <c r="K173" s="4">
        <v>8525</v>
      </c>
    </row>
    <row r="174" spans="1:11" x14ac:dyDescent="0.3">
      <c r="A174" s="3" t="s">
        <v>179</v>
      </c>
      <c r="B174" s="4"/>
      <c r="C174" s="4"/>
      <c r="D174" s="4">
        <v>1557</v>
      </c>
      <c r="E174" s="4">
        <v>316</v>
      </c>
      <c r="F174" s="4"/>
      <c r="G174" s="4"/>
      <c r="H174" s="4"/>
      <c r="I174" s="4"/>
      <c r="J174" s="4">
        <v>1557</v>
      </c>
      <c r="K174" s="4">
        <v>316</v>
      </c>
    </row>
    <row r="175" spans="1:11" x14ac:dyDescent="0.3">
      <c r="A175" s="3" t="s">
        <v>180</v>
      </c>
      <c r="B175" s="4">
        <v>20859</v>
      </c>
      <c r="C175" s="4">
        <v>32375</v>
      </c>
      <c r="D175" s="4">
        <v>43719</v>
      </c>
      <c r="E175" s="4">
        <v>57961</v>
      </c>
      <c r="F175" s="4"/>
      <c r="G175" s="4"/>
      <c r="H175" s="4">
        <v>1697</v>
      </c>
      <c r="I175" s="4">
        <v>112</v>
      </c>
      <c r="J175" s="4">
        <v>66275</v>
      </c>
      <c r="K175" s="4">
        <v>90448</v>
      </c>
    </row>
    <row r="176" spans="1:11" x14ac:dyDescent="0.3">
      <c r="A176" s="3" t="s">
        <v>181</v>
      </c>
      <c r="B176" s="4">
        <v>10312</v>
      </c>
      <c r="C176" s="4">
        <v>421</v>
      </c>
      <c r="D176" s="4">
        <v>25293</v>
      </c>
      <c r="E176" s="4">
        <v>1232</v>
      </c>
      <c r="F176" s="4"/>
      <c r="G176" s="4"/>
      <c r="H176" s="4">
        <v>257</v>
      </c>
      <c r="I176" s="4">
        <v>0</v>
      </c>
      <c r="J176" s="4">
        <v>35862</v>
      </c>
      <c r="K176" s="4">
        <v>1653</v>
      </c>
    </row>
    <row r="177" spans="1:11" x14ac:dyDescent="0.3">
      <c r="A177" s="3" t="s">
        <v>182</v>
      </c>
      <c r="B177" s="4">
        <v>8532</v>
      </c>
      <c r="C177" s="4">
        <v>238</v>
      </c>
      <c r="D177" s="4">
        <v>27657</v>
      </c>
      <c r="E177" s="4">
        <v>539</v>
      </c>
      <c r="F177" s="4"/>
      <c r="G177" s="4"/>
      <c r="H177" s="4">
        <v>371</v>
      </c>
      <c r="I177" s="4">
        <v>8</v>
      </c>
      <c r="J177" s="4">
        <v>36560</v>
      </c>
      <c r="K177" s="4">
        <v>785</v>
      </c>
    </row>
    <row r="178" spans="1:11" x14ac:dyDescent="0.3">
      <c r="A178" s="3" t="s">
        <v>183</v>
      </c>
      <c r="B178" s="4">
        <v>18096</v>
      </c>
      <c r="C178" s="4">
        <v>83</v>
      </c>
      <c r="D178" s="4"/>
      <c r="E178" s="4"/>
      <c r="F178" s="4"/>
      <c r="G178" s="4"/>
      <c r="H178" s="4">
        <v>19632</v>
      </c>
      <c r="I178" s="4">
        <v>0</v>
      </c>
      <c r="J178" s="4">
        <v>37728</v>
      </c>
      <c r="K178" s="4">
        <v>83</v>
      </c>
    </row>
    <row r="179" spans="1:11" x14ac:dyDescent="0.3">
      <c r="A179" s="3" t="s">
        <v>184</v>
      </c>
      <c r="B179" s="4">
        <v>152849</v>
      </c>
      <c r="C179" s="4">
        <v>1204</v>
      </c>
      <c r="D179" s="4">
        <v>238183</v>
      </c>
      <c r="E179" s="4">
        <v>10275</v>
      </c>
      <c r="F179" s="4"/>
      <c r="G179" s="4"/>
      <c r="H179" s="4">
        <v>66102</v>
      </c>
      <c r="I179" s="4">
        <v>351</v>
      </c>
      <c r="J179" s="4">
        <v>457134</v>
      </c>
      <c r="K179" s="4">
        <v>11830</v>
      </c>
    </row>
    <row r="180" spans="1:11" x14ac:dyDescent="0.3">
      <c r="A180" s="3" t="s">
        <v>185</v>
      </c>
      <c r="B180" s="4">
        <v>221764</v>
      </c>
      <c r="C180" s="4">
        <v>8553</v>
      </c>
      <c r="D180" s="4">
        <v>482363</v>
      </c>
      <c r="E180" s="4">
        <v>18196</v>
      </c>
      <c r="F180" s="4"/>
      <c r="G180" s="4"/>
      <c r="H180" s="4">
        <v>13906</v>
      </c>
      <c r="I180" s="4">
        <v>626</v>
      </c>
      <c r="J180" s="4">
        <v>718033</v>
      </c>
      <c r="K180" s="4">
        <v>27375</v>
      </c>
    </row>
    <row r="181" spans="1:11" x14ac:dyDescent="0.3">
      <c r="A181" s="3" t="s">
        <v>186</v>
      </c>
      <c r="B181" s="4">
        <v>26989</v>
      </c>
      <c r="C181" s="4">
        <v>156</v>
      </c>
      <c r="D181" s="4">
        <v>80584</v>
      </c>
      <c r="E181" s="4">
        <v>564</v>
      </c>
      <c r="F181" s="4"/>
      <c r="G181" s="4"/>
      <c r="H181" s="4">
        <v>2425</v>
      </c>
      <c r="I181" s="4">
        <v>47</v>
      </c>
      <c r="J181" s="4">
        <v>109998</v>
      </c>
      <c r="K181" s="4">
        <v>767</v>
      </c>
    </row>
    <row r="182" spans="1:11" x14ac:dyDescent="0.3">
      <c r="A182" s="3" t="s">
        <v>187</v>
      </c>
      <c r="B182" s="4">
        <v>2918838</v>
      </c>
      <c r="C182" s="4">
        <v>4218</v>
      </c>
      <c r="D182" s="4">
        <v>2190943</v>
      </c>
      <c r="E182" s="4">
        <v>12388</v>
      </c>
      <c r="F182" s="4"/>
      <c r="G182" s="4"/>
      <c r="H182" s="4">
        <v>1850316</v>
      </c>
      <c r="I182" s="4">
        <v>1639</v>
      </c>
      <c r="J182" s="4">
        <v>6960097</v>
      </c>
      <c r="K182" s="4">
        <v>18245</v>
      </c>
    </row>
    <row r="183" spans="1:11" x14ac:dyDescent="0.3">
      <c r="A183" s="3" t="s">
        <v>188</v>
      </c>
      <c r="B183" s="4">
        <v>171930</v>
      </c>
      <c r="C183" s="4">
        <v>15663</v>
      </c>
      <c r="D183" s="4">
        <v>368392</v>
      </c>
      <c r="E183" s="4">
        <v>26259</v>
      </c>
      <c r="F183" s="4"/>
      <c r="G183" s="4"/>
      <c r="H183" s="4">
        <v>71470</v>
      </c>
      <c r="I183" s="4">
        <v>735</v>
      </c>
      <c r="J183" s="4">
        <v>611792</v>
      </c>
      <c r="K183" s="4">
        <v>42657</v>
      </c>
    </row>
    <row r="184" spans="1:11" x14ac:dyDescent="0.3">
      <c r="A184" s="3" t="s">
        <v>189</v>
      </c>
      <c r="B184" s="4"/>
      <c r="C184" s="4"/>
      <c r="D184" s="4"/>
      <c r="E184" s="4"/>
      <c r="F184" s="4"/>
      <c r="G184" s="4"/>
      <c r="H184" s="4">
        <v>57</v>
      </c>
      <c r="I184" s="4">
        <v>0</v>
      </c>
      <c r="J184" s="4">
        <v>57</v>
      </c>
      <c r="K184" s="4">
        <v>0</v>
      </c>
    </row>
    <row r="185" spans="1:11" x14ac:dyDescent="0.3">
      <c r="A185" s="3" t="s">
        <v>190</v>
      </c>
      <c r="B185" s="4">
        <v>75983</v>
      </c>
      <c r="C185" s="4">
        <v>306</v>
      </c>
      <c r="D185" s="4">
        <v>337016</v>
      </c>
      <c r="E185" s="4">
        <v>11232</v>
      </c>
      <c r="F185" s="4"/>
      <c r="G185" s="4"/>
      <c r="H185" s="4">
        <v>975</v>
      </c>
      <c r="I185" s="4">
        <v>0</v>
      </c>
      <c r="J185" s="4">
        <v>413974</v>
      </c>
      <c r="K185" s="4">
        <v>11538</v>
      </c>
    </row>
    <row r="186" spans="1:11" x14ac:dyDescent="0.3">
      <c r="A186" s="3" t="s">
        <v>191</v>
      </c>
      <c r="B186" s="4">
        <v>17502</v>
      </c>
      <c r="C186" s="4">
        <v>962</v>
      </c>
      <c r="D186" s="4">
        <v>29636</v>
      </c>
      <c r="E186" s="4">
        <v>1713</v>
      </c>
      <c r="F186" s="4"/>
      <c r="G186" s="4"/>
      <c r="H186" s="4">
        <v>558</v>
      </c>
      <c r="I186" s="4">
        <v>22</v>
      </c>
      <c r="J186" s="4">
        <v>47696</v>
      </c>
      <c r="K186" s="4">
        <v>2697</v>
      </c>
    </row>
    <row r="187" spans="1:11" x14ac:dyDescent="0.3">
      <c r="A187" s="3" t="s">
        <v>192</v>
      </c>
      <c r="B187" s="4">
        <v>780025</v>
      </c>
      <c r="C187" s="4">
        <v>10986</v>
      </c>
      <c r="D187" s="4">
        <v>3029534</v>
      </c>
      <c r="E187" s="4">
        <v>205212</v>
      </c>
      <c r="F187" s="4"/>
      <c r="G187" s="4"/>
      <c r="H187" s="4">
        <v>14979</v>
      </c>
      <c r="I187" s="4">
        <v>5</v>
      </c>
      <c r="J187" s="4">
        <v>3824538</v>
      </c>
      <c r="K187" s="4">
        <v>216203</v>
      </c>
    </row>
    <row r="188" spans="1:11" x14ac:dyDescent="0.3">
      <c r="A188" s="3" t="s">
        <v>193</v>
      </c>
      <c r="B188" s="4"/>
      <c r="C188" s="4"/>
      <c r="D188" s="4">
        <v>43103</v>
      </c>
      <c r="E188" s="4">
        <v>327</v>
      </c>
      <c r="F188" s="4"/>
      <c r="G188" s="4"/>
      <c r="H188" s="4"/>
      <c r="I188" s="4"/>
      <c r="J188" s="4">
        <v>43103</v>
      </c>
      <c r="K188" s="4">
        <v>327</v>
      </c>
    </row>
    <row r="189" spans="1:11" x14ac:dyDescent="0.3">
      <c r="A189" s="3" t="s">
        <v>194</v>
      </c>
      <c r="B189" s="4"/>
      <c r="C189" s="4"/>
      <c r="D189" s="4">
        <v>1166</v>
      </c>
      <c r="E189" s="4">
        <v>90</v>
      </c>
      <c r="F189" s="4"/>
      <c r="G189" s="4"/>
      <c r="H189" s="4"/>
      <c r="I189" s="4"/>
      <c r="J189" s="4">
        <v>1166</v>
      </c>
      <c r="K189" s="4">
        <v>90</v>
      </c>
    </row>
    <row r="190" spans="1:11" x14ac:dyDescent="0.3">
      <c r="A190" s="3" t="s">
        <v>195</v>
      </c>
      <c r="B190" s="4">
        <v>21034</v>
      </c>
      <c r="C190" s="4">
        <v>319</v>
      </c>
      <c r="D190" s="4"/>
      <c r="E190" s="4"/>
      <c r="F190" s="4"/>
      <c r="G190" s="4"/>
      <c r="H190" s="4">
        <v>1425</v>
      </c>
      <c r="I190" s="4">
        <v>5</v>
      </c>
      <c r="J190" s="4">
        <v>22459</v>
      </c>
      <c r="K190" s="4">
        <v>324</v>
      </c>
    </row>
    <row r="191" spans="1:11" x14ac:dyDescent="0.3">
      <c r="A191" s="3" t="s">
        <v>196</v>
      </c>
      <c r="B191" s="4"/>
      <c r="C191" s="4"/>
      <c r="D191" s="4">
        <v>12403</v>
      </c>
      <c r="E191" s="4">
        <v>609</v>
      </c>
      <c r="F191" s="4"/>
      <c r="G191" s="4"/>
      <c r="H191" s="4"/>
      <c r="I191" s="4"/>
      <c r="J191" s="4">
        <v>12403</v>
      </c>
      <c r="K191" s="4">
        <v>609</v>
      </c>
    </row>
    <row r="192" spans="1:11" x14ac:dyDescent="0.3">
      <c r="A192" s="3" t="s">
        <v>197</v>
      </c>
      <c r="B192" s="4">
        <v>4661</v>
      </c>
      <c r="C192" s="4">
        <v>91</v>
      </c>
      <c r="D192" s="4">
        <v>19894</v>
      </c>
      <c r="E192" s="4">
        <v>1091</v>
      </c>
      <c r="F192" s="4"/>
      <c r="G192" s="4"/>
      <c r="H192" s="4">
        <v>97</v>
      </c>
      <c r="I192" s="4">
        <v>0</v>
      </c>
      <c r="J192" s="4">
        <v>24652</v>
      </c>
      <c r="K192" s="4">
        <v>1182</v>
      </c>
    </row>
    <row r="193" spans="1:11" x14ac:dyDescent="0.3">
      <c r="A193" s="3" t="s">
        <v>198</v>
      </c>
      <c r="B193" s="4">
        <v>13230</v>
      </c>
      <c r="C193" s="4">
        <v>20</v>
      </c>
      <c r="D193" s="4"/>
      <c r="E193" s="4"/>
      <c r="F193" s="4"/>
      <c r="G193" s="4"/>
      <c r="H193" s="4">
        <v>21280</v>
      </c>
      <c r="I193" s="4">
        <v>25</v>
      </c>
      <c r="J193" s="4">
        <v>34510</v>
      </c>
      <c r="K193" s="4">
        <v>45</v>
      </c>
    </row>
    <row r="194" spans="1:11" x14ac:dyDescent="0.3">
      <c r="A194" s="3" t="s">
        <v>199</v>
      </c>
      <c r="B194" s="4">
        <v>1207512</v>
      </c>
      <c r="C194" s="4">
        <v>0</v>
      </c>
      <c r="D194" s="4">
        <v>706455</v>
      </c>
      <c r="E194" s="4">
        <v>3272</v>
      </c>
      <c r="F194" s="4"/>
      <c r="G194" s="4"/>
      <c r="H194" s="4">
        <v>274047</v>
      </c>
      <c r="I194" s="4">
        <v>0</v>
      </c>
      <c r="J194" s="4">
        <v>2188014</v>
      </c>
      <c r="K194" s="4">
        <v>3272</v>
      </c>
    </row>
    <row r="195" spans="1:11" x14ac:dyDescent="0.3">
      <c r="A195" s="3" t="s">
        <v>200</v>
      </c>
      <c r="B195" s="4"/>
      <c r="C195" s="4"/>
      <c r="D195" s="4">
        <v>10466421</v>
      </c>
      <c r="E195" s="4">
        <v>124786</v>
      </c>
      <c r="F195" s="4"/>
      <c r="G195" s="4"/>
      <c r="H195" s="4"/>
      <c r="I195" s="4"/>
      <c r="J195" s="4">
        <v>10466421</v>
      </c>
      <c r="K195" s="4">
        <v>124786</v>
      </c>
    </row>
    <row r="196" spans="1:11" x14ac:dyDescent="0.3">
      <c r="A196" s="3" t="s">
        <v>201</v>
      </c>
      <c r="B196" s="4">
        <v>2272</v>
      </c>
      <c r="C196" s="4">
        <v>94</v>
      </c>
      <c r="D196" s="4">
        <v>3799</v>
      </c>
      <c r="E196" s="4">
        <v>255</v>
      </c>
      <c r="F196" s="4"/>
      <c r="G196" s="4"/>
      <c r="H196" s="4"/>
      <c r="I196" s="4"/>
      <c r="J196" s="4">
        <v>6071</v>
      </c>
      <c r="K196" s="4">
        <v>349</v>
      </c>
    </row>
    <row r="197" spans="1:11" x14ac:dyDescent="0.3">
      <c r="A197" s="3" t="s">
        <v>202</v>
      </c>
      <c r="B197" s="4">
        <v>98</v>
      </c>
      <c r="C197" s="4">
        <v>0</v>
      </c>
      <c r="D197" s="4"/>
      <c r="E197" s="4"/>
      <c r="F197" s="4"/>
      <c r="G197" s="4"/>
      <c r="H197" s="4">
        <v>73</v>
      </c>
      <c r="I197" s="4">
        <v>0</v>
      </c>
      <c r="J197" s="4">
        <v>171</v>
      </c>
      <c r="K197" s="4">
        <v>0</v>
      </c>
    </row>
    <row r="198" spans="1:11" x14ac:dyDescent="0.3">
      <c r="A198" s="3" t="s">
        <v>203</v>
      </c>
      <c r="B198" s="4">
        <v>5396</v>
      </c>
      <c r="C198" s="4">
        <v>1675</v>
      </c>
      <c r="D198" s="4"/>
      <c r="E198" s="4"/>
      <c r="F198" s="4"/>
      <c r="G198" s="4"/>
      <c r="H198" s="4">
        <v>308</v>
      </c>
      <c r="I198" s="4">
        <v>37</v>
      </c>
      <c r="J198" s="4">
        <v>5704</v>
      </c>
      <c r="K198" s="4">
        <v>1712</v>
      </c>
    </row>
    <row r="199" spans="1:11" x14ac:dyDescent="0.3">
      <c r="A199" s="3" t="s">
        <v>204</v>
      </c>
      <c r="B199" s="4">
        <v>777</v>
      </c>
      <c r="C199" s="4">
        <v>162</v>
      </c>
      <c r="D199" s="4"/>
      <c r="E199" s="4"/>
      <c r="F199" s="4"/>
      <c r="G199" s="4"/>
      <c r="H199" s="4">
        <v>139</v>
      </c>
      <c r="I199" s="4">
        <v>41</v>
      </c>
      <c r="J199" s="4">
        <v>916</v>
      </c>
      <c r="K199" s="4">
        <v>203</v>
      </c>
    </row>
    <row r="200" spans="1:11" x14ac:dyDescent="0.3">
      <c r="A200" s="3" t="s">
        <v>205</v>
      </c>
      <c r="B200" s="4">
        <v>13</v>
      </c>
      <c r="C200" s="4">
        <v>6</v>
      </c>
      <c r="D200" s="4">
        <v>72</v>
      </c>
      <c r="E200" s="4">
        <v>0</v>
      </c>
      <c r="F200" s="4"/>
      <c r="G200" s="4"/>
      <c r="H200" s="4"/>
      <c r="I200" s="4"/>
      <c r="J200" s="4">
        <v>85</v>
      </c>
      <c r="K200" s="4">
        <v>6</v>
      </c>
    </row>
    <row r="201" spans="1:11" x14ac:dyDescent="0.3">
      <c r="A201" s="3" t="s">
        <v>206</v>
      </c>
      <c r="B201" s="4">
        <v>659</v>
      </c>
      <c r="C201" s="4">
        <v>7</v>
      </c>
      <c r="D201" s="4">
        <v>2251</v>
      </c>
      <c r="E201" s="4">
        <v>83</v>
      </c>
      <c r="F201" s="4"/>
      <c r="G201" s="4"/>
      <c r="H201" s="4">
        <v>23</v>
      </c>
      <c r="I201" s="4">
        <v>0</v>
      </c>
      <c r="J201" s="4">
        <v>2933</v>
      </c>
      <c r="K201" s="4">
        <v>90</v>
      </c>
    </row>
    <row r="202" spans="1:11" x14ac:dyDescent="0.3">
      <c r="A202" s="3" t="s">
        <v>207</v>
      </c>
      <c r="B202" s="4"/>
      <c r="C202" s="4"/>
      <c r="D202" s="4">
        <v>585</v>
      </c>
      <c r="E202" s="4">
        <v>609</v>
      </c>
      <c r="F202" s="4"/>
      <c r="G202" s="4"/>
      <c r="H202" s="4"/>
      <c r="I202" s="4"/>
      <c r="J202" s="4">
        <v>585</v>
      </c>
      <c r="K202" s="4">
        <v>609</v>
      </c>
    </row>
    <row r="203" spans="1:11" x14ac:dyDescent="0.3">
      <c r="A203" s="3" t="s">
        <v>208</v>
      </c>
      <c r="B203" s="4">
        <v>527</v>
      </c>
      <c r="C203" s="4">
        <v>0</v>
      </c>
      <c r="D203" s="4">
        <v>1028</v>
      </c>
      <c r="E203" s="4">
        <v>182</v>
      </c>
      <c r="F203" s="4"/>
      <c r="G203" s="4"/>
      <c r="H203" s="4">
        <v>22</v>
      </c>
      <c r="I203" s="4">
        <v>0</v>
      </c>
      <c r="J203" s="4">
        <v>1577</v>
      </c>
      <c r="K203" s="4">
        <v>182</v>
      </c>
    </row>
    <row r="204" spans="1:11" x14ac:dyDescent="0.3">
      <c r="A204" s="3" t="s">
        <v>209</v>
      </c>
      <c r="B204" s="4">
        <v>225</v>
      </c>
      <c r="C204" s="4">
        <v>0</v>
      </c>
      <c r="D204" s="4">
        <v>474</v>
      </c>
      <c r="E204" s="4">
        <v>106</v>
      </c>
      <c r="F204" s="4"/>
      <c r="G204" s="4"/>
      <c r="H204" s="4">
        <v>12</v>
      </c>
      <c r="I204" s="4">
        <v>0</v>
      </c>
      <c r="J204" s="4">
        <v>711</v>
      </c>
      <c r="K204" s="4">
        <v>106</v>
      </c>
    </row>
    <row r="205" spans="1:11" x14ac:dyDescent="0.3">
      <c r="A205" s="3" t="s">
        <v>210</v>
      </c>
      <c r="B205" s="4">
        <v>2445</v>
      </c>
      <c r="C205" s="4">
        <v>607</v>
      </c>
      <c r="D205" s="4"/>
      <c r="E205" s="4"/>
      <c r="F205" s="4"/>
      <c r="G205" s="4"/>
      <c r="H205" s="4">
        <v>-49</v>
      </c>
      <c r="I205" s="4">
        <v>948</v>
      </c>
      <c r="J205" s="4">
        <v>2396</v>
      </c>
      <c r="K205" s="4">
        <v>1555</v>
      </c>
    </row>
    <row r="206" spans="1:11" x14ac:dyDescent="0.3">
      <c r="A206" s="3" t="s">
        <v>211</v>
      </c>
      <c r="B206" s="4">
        <v>776899</v>
      </c>
      <c r="C206" s="4">
        <v>221560</v>
      </c>
      <c r="D206" s="4">
        <v>2451990</v>
      </c>
      <c r="E206" s="4">
        <v>99608</v>
      </c>
      <c r="F206" s="4"/>
      <c r="G206" s="4"/>
      <c r="H206" s="4">
        <v>37273</v>
      </c>
      <c r="I206" s="4">
        <v>11080</v>
      </c>
      <c r="J206" s="4">
        <v>3266162</v>
      </c>
      <c r="K206" s="4">
        <v>332248</v>
      </c>
    </row>
    <row r="207" spans="1:11" x14ac:dyDescent="0.3">
      <c r="A207" s="3" t="s">
        <v>212</v>
      </c>
      <c r="B207" s="4">
        <v>16003</v>
      </c>
      <c r="C207" s="4">
        <v>17484</v>
      </c>
      <c r="D207" s="4">
        <v>34062</v>
      </c>
      <c r="E207" s="4">
        <v>5235</v>
      </c>
      <c r="F207" s="4"/>
      <c r="G207" s="4"/>
      <c r="H207" s="4">
        <v>97</v>
      </c>
      <c r="I207" s="4">
        <v>0</v>
      </c>
      <c r="J207" s="4">
        <v>50162</v>
      </c>
      <c r="K207" s="4">
        <v>22719</v>
      </c>
    </row>
    <row r="208" spans="1:11" x14ac:dyDescent="0.3">
      <c r="A208" s="3" t="s">
        <v>213</v>
      </c>
      <c r="B208" s="4"/>
      <c r="C208" s="4"/>
      <c r="D208" s="4">
        <v>116316</v>
      </c>
      <c r="E208" s="4">
        <v>382</v>
      </c>
      <c r="F208" s="4"/>
      <c r="G208" s="4"/>
      <c r="H208" s="4"/>
      <c r="I208" s="4"/>
      <c r="J208" s="4">
        <v>116316</v>
      </c>
      <c r="K208" s="4">
        <v>382</v>
      </c>
    </row>
    <row r="209" spans="1:11" x14ac:dyDescent="0.3">
      <c r="A209" s="3" t="s">
        <v>214</v>
      </c>
      <c r="B209" s="4">
        <v>575</v>
      </c>
      <c r="C209" s="4">
        <v>683</v>
      </c>
      <c r="D209" s="4">
        <v>3009</v>
      </c>
      <c r="E209" s="4">
        <v>2756</v>
      </c>
      <c r="F209" s="4"/>
      <c r="G209" s="4"/>
      <c r="H209" s="4"/>
      <c r="I209" s="4"/>
      <c r="J209" s="4">
        <v>3584</v>
      </c>
      <c r="K209" s="4">
        <v>3439</v>
      </c>
    </row>
    <row r="210" spans="1:11" x14ac:dyDescent="0.3">
      <c r="A210" s="3" t="s">
        <v>215</v>
      </c>
      <c r="B210" s="4">
        <v>4552</v>
      </c>
      <c r="C210" s="4">
        <v>3049</v>
      </c>
      <c r="D210" s="4">
        <v>4317</v>
      </c>
      <c r="E210" s="4">
        <v>318</v>
      </c>
      <c r="F210" s="4"/>
      <c r="G210" s="4"/>
      <c r="H210" s="4">
        <v>460</v>
      </c>
      <c r="I210" s="4">
        <v>454</v>
      </c>
      <c r="J210" s="4">
        <v>9329</v>
      </c>
      <c r="K210" s="4">
        <v>3821</v>
      </c>
    </row>
    <row r="211" spans="1:11" x14ac:dyDescent="0.3">
      <c r="A211" s="3" t="s">
        <v>216</v>
      </c>
      <c r="B211" s="4">
        <v>169550</v>
      </c>
      <c r="C211" s="4">
        <v>120639</v>
      </c>
      <c r="D211" s="4">
        <v>307574</v>
      </c>
      <c r="E211" s="4">
        <v>601665</v>
      </c>
      <c r="F211" s="4"/>
      <c r="G211" s="4"/>
      <c r="H211" s="4">
        <v>1099</v>
      </c>
      <c r="I211" s="4">
        <v>3694</v>
      </c>
      <c r="J211" s="4">
        <v>478223</v>
      </c>
      <c r="K211" s="4">
        <v>725998</v>
      </c>
    </row>
    <row r="212" spans="1:11" x14ac:dyDescent="0.3">
      <c r="A212" s="3" t="s">
        <v>217</v>
      </c>
      <c r="B212" s="4"/>
      <c r="C212" s="4"/>
      <c r="D212" s="4">
        <v>239627</v>
      </c>
      <c r="E212" s="4">
        <v>660</v>
      </c>
      <c r="F212" s="4"/>
      <c r="G212" s="4"/>
      <c r="H212" s="4"/>
      <c r="I212" s="4"/>
      <c r="J212" s="4">
        <v>239627</v>
      </c>
      <c r="K212" s="4">
        <v>660</v>
      </c>
    </row>
    <row r="213" spans="1:11" x14ac:dyDescent="0.3">
      <c r="A213" s="3" t="s">
        <v>218</v>
      </c>
      <c r="B213" s="4"/>
      <c r="C213" s="4"/>
      <c r="D213" s="4">
        <v>93818</v>
      </c>
      <c r="E213" s="4">
        <v>804</v>
      </c>
      <c r="F213" s="4"/>
      <c r="G213" s="4"/>
      <c r="H213" s="4"/>
      <c r="I213" s="4"/>
      <c r="J213" s="4">
        <v>93818</v>
      </c>
      <c r="K213" s="4">
        <v>804</v>
      </c>
    </row>
    <row r="214" spans="1:11" x14ac:dyDescent="0.3">
      <c r="A214" s="3" t="s">
        <v>219</v>
      </c>
      <c r="B214" s="4">
        <v>633</v>
      </c>
      <c r="C214" s="4">
        <v>38</v>
      </c>
      <c r="D214" s="4">
        <v>1122</v>
      </c>
      <c r="E214" s="4">
        <v>147</v>
      </c>
      <c r="F214" s="4"/>
      <c r="G214" s="4"/>
      <c r="H214" s="4">
        <v>15</v>
      </c>
      <c r="I214" s="4">
        <v>0</v>
      </c>
      <c r="J214" s="4">
        <v>1770</v>
      </c>
      <c r="K214" s="4">
        <v>185</v>
      </c>
    </row>
    <row r="215" spans="1:11" x14ac:dyDescent="0.3">
      <c r="A215" s="3" t="s">
        <v>220</v>
      </c>
      <c r="B215" s="4">
        <v>3730</v>
      </c>
      <c r="C215" s="4">
        <v>531</v>
      </c>
      <c r="D215" s="4">
        <v>4062</v>
      </c>
      <c r="E215" s="4">
        <v>1433</v>
      </c>
      <c r="F215" s="4"/>
      <c r="G215" s="4"/>
      <c r="H215" s="4">
        <v>145</v>
      </c>
      <c r="I215" s="4">
        <v>0</v>
      </c>
      <c r="J215" s="4">
        <v>7937</v>
      </c>
      <c r="K215" s="4">
        <v>1964</v>
      </c>
    </row>
    <row r="216" spans="1:11" x14ac:dyDescent="0.3">
      <c r="A216" s="3" t="s">
        <v>221</v>
      </c>
      <c r="B216" s="4">
        <v>1686512</v>
      </c>
      <c r="C216" s="4">
        <v>43125</v>
      </c>
      <c r="D216" s="4">
        <v>2762542</v>
      </c>
      <c r="E216" s="4">
        <v>66915</v>
      </c>
      <c r="F216" s="4"/>
      <c r="G216" s="4"/>
      <c r="H216" s="4">
        <v>581362</v>
      </c>
      <c r="I216" s="4">
        <v>5262</v>
      </c>
      <c r="J216" s="4">
        <v>5030416</v>
      </c>
      <c r="K216" s="4">
        <v>115302</v>
      </c>
    </row>
    <row r="217" spans="1:11" x14ac:dyDescent="0.3">
      <c r="A217" s="3" t="s">
        <v>222</v>
      </c>
      <c r="B217" s="4">
        <v>1230133</v>
      </c>
      <c r="C217" s="4">
        <v>89328</v>
      </c>
      <c r="D217" s="4">
        <v>1888605</v>
      </c>
      <c r="E217" s="4">
        <v>195892</v>
      </c>
      <c r="F217" s="4"/>
      <c r="G217" s="4"/>
      <c r="H217" s="4">
        <v>410699</v>
      </c>
      <c r="I217" s="4">
        <v>19510</v>
      </c>
      <c r="J217" s="4">
        <v>3529437</v>
      </c>
      <c r="K217" s="4">
        <v>304730</v>
      </c>
    </row>
    <row r="218" spans="1:11" x14ac:dyDescent="0.3">
      <c r="A218" s="3" t="s">
        <v>223</v>
      </c>
      <c r="B218" s="4">
        <v>27852</v>
      </c>
      <c r="C218" s="4">
        <v>10679</v>
      </c>
      <c r="D218" s="4">
        <v>69831</v>
      </c>
      <c r="E218" s="4">
        <v>7832</v>
      </c>
      <c r="F218" s="4"/>
      <c r="G218" s="4"/>
      <c r="H218" s="4">
        <v>4452</v>
      </c>
      <c r="I218" s="4">
        <v>4127</v>
      </c>
      <c r="J218" s="4">
        <v>102135</v>
      </c>
      <c r="K218" s="4">
        <v>22638</v>
      </c>
    </row>
    <row r="219" spans="1:11" x14ac:dyDescent="0.3">
      <c r="A219" s="3" t="s">
        <v>224</v>
      </c>
      <c r="B219" s="4">
        <v>142</v>
      </c>
      <c r="C219" s="4">
        <v>0</v>
      </c>
      <c r="D219" s="4">
        <v>1203</v>
      </c>
      <c r="E219" s="4">
        <v>80</v>
      </c>
      <c r="F219" s="4"/>
      <c r="G219" s="4"/>
      <c r="H219" s="4"/>
      <c r="I219" s="4"/>
      <c r="J219" s="4">
        <v>1345</v>
      </c>
      <c r="K219" s="4">
        <v>80</v>
      </c>
    </row>
    <row r="220" spans="1:11" x14ac:dyDescent="0.3">
      <c r="A220" s="3" t="s">
        <v>225</v>
      </c>
      <c r="B220" s="4">
        <v>164</v>
      </c>
      <c r="C220" s="4">
        <v>0</v>
      </c>
      <c r="D220" s="4"/>
      <c r="E220" s="4"/>
      <c r="F220" s="4"/>
      <c r="G220" s="4"/>
      <c r="H220" s="4">
        <v>6</v>
      </c>
      <c r="I220" s="4">
        <v>0</v>
      </c>
      <c r="J220" s="4">
        <v>170</v>
      </c>
      <c r="K220" s="4">
        <v>0</v>
      </c>
    </row>
    <row r="221" spans="1:11" x14ac:dyDescent="0.3">
      <c r="A221" s="3" t="s">
        <v>226</v>
      </c>
      <c r="B221" s="4">
        <v>370</v>
      </c>
      <c r="C221" s="4">
        <v>850</v>
      </c>
      <c r="D221" s="4">
        <v>468</v>
      </c>
      <c r="E221" s="4">
        <v>233</v>
      </c>
      <c r="F221" s="4"/>
      <c r="G221" s="4"/>
      <c r="H221" s="4">
        <v>77</v>
      </c>
      <c r="I221" s="4">
        <v>24</v>
      </c>
      <c r="J221" s="4">
        <v>915</v>
      </c>
      <c r="K221" s="4">
        <v>1107</v>
      </c>
    </row>
    <row r="222" spans="1:11" x14ac:dyDescent="0.3">
      <c r="A222" s="3" t="s">
        <v>227</v>
      </c>
      <c r="B222" s="4">
        <v>298</v>
      </c>
      <c r="C222" s="4">
        <v>0</v>
      </c>
      <c r="D222" s="4">
        <v>1203</v>
      </c>
      <c r="E222" s="4">
        <v>1</v>
      </c>
      <c r="F222" s="4"/>
      <c r="G222" s="4"/>
      <c r="H222" s="4">
        <v>18</v>
      </c>
      <c r="I222" s="4">
        <v>0</v>
      </c>
      <c r="J222" s="4">
        <v>1519</v>
      </c>
      <c r="K222" s="4">
        <v>1</v>
      </c>
    </row>
    <row r="223" spans="1:11" x14ac:dyDescent="0.3">
      <c r="A223" s="3" t="s">
        <v>228</v>
      </c>
      <c r="B223" s="4">
        <v>29654</v>
      </c>
      <c r="C223" s="4">
        <v>696</v>
      </c>
      <c r="D223" s="4">
        <v>50547</v>
      </c>
      <c r="E223" s="4">
        <v>3025</v>
      </c>
      <c r="F223" s="4"/>
      <c r="G223" s="4"/>
      <c r="H223" s="4">
        <v>2169</v>
      </c>
      <c r="I223" s="4">
        <v>98</v>
      </c>
      <c r="J223" s="4">
        <v>82370</v>
      </c>
      <c r="K223" s="4">
        <v>3819</v>
      </c>
    </row>
    <row r="224" spans="1:11" x14ac:dyDescent="0.3">
      <c r="A224" s="3" t="s">
        <v>229</v>
      </c>
      <c r="B224" s="4">
        <v>12684</v>
      </c>
      <c r="C224" s="4">
        <v>56</v>
      </c>
      <c r="D224" s="4">
        <v>13445</v>
      </c>
      <c r="E224" s="4">
        <v>998</v>
      </c>
      <c r="F224" s="4"/>
      <c r="G224" s="4"/>
      <c r="H224" s="4">
        <v>739</v>
      </c>
      <c r="I224" s="4">
        <v>0</v>
      </c>
      <c r="J224" s="4">
        <v>26868</v>
      </c>
      <c r="K224" s="4">
        <v>1054</v>
      </c>
    </row>
    <row r="225" spans="1:11" x14ac:dyDescent="0.3">
      <c r="A225" s="3" t="s">
        <v>230</v>
      </c>
      <c r="B225" s="4">
        <v>2461</v>
      </c>
      <c r="C225" s="4">
        <v>0</v>
      </c>
      <c r="D225" s="4">
        <v>6119</v>
      </c>
      <c r="E225" s="4">
        <v>18</v>
      </c>
      <c r="F225" s="4"/>
      <c r="G225" s="4"/>
      <c r="H225" s="4">
        <v>9</v>
      </c>
      <c r="I225" s="4">
        <v>0</v>
      </c>
      <c r="J225" s="4">
        <v>8589</v>
      </c>
      <c r="K225" s="4">
        <v>18</v>
      </c>
    </row>
    <row r="226" spans="1:11" x14ac:dyDescent="0.3">
      <c r="A226" s="3" t="s">
        <v>231</v>
      </c>
      <c r="B226" s="4">
        <v>583763</v>
      </c>
      <c r="C226" s="4">
        <v>26210</v>
      </c>
      <c r="D226" s="4">
        <v>347997</v>
      </c>
      <c r="E226" s="4">
        <v>45664</v>
      </c>
      <c r="F226" s="4"/>
      <c r="G226" s="4"/>
      <c r="H226" s="4">
        <v>336244</v>
      </c>
      <c r="I226" s="4">
        <v>1672</v>
      </c>
      <c r="J226" s="4">
        <v>1268004</v>
      </c>
      <c r="K226" s="4">
        <v>73546</v>
      </c>
    </row>
    <row r="227" spans="1:11" x14ac:dyDescent="0.3">
      <c r="A227" s="3" t="s">
        <v>232</v>
      </c>
      <c r="B227" s="4">
        <v>305461</v>
      </c>
      <c r="C227" s="4">
        <v>12148</v>
      </c>
      <c r="D227" s="4">
        <v>275126</v>
      </c>
      <c r="E227" s="4">
        <v>27470</v>
      </c>
      <c r="F227" s="4"/>
      <c r="G227" s="4"/>
      <c r="H227" s="4">
        <v>159500</v>
      </c>
      <c r="I227" s="4">
        <v>233</v>
      </c>
      <c r="J227" s="4">
        <v>740087</v>
      </c>
      <c r="K227" s="4">
        <v>39851</v>
      </c>
    </row>
    <row r="228" spans="1:11" x14ac:dyDescent="0.3">
      <c r="A228" s="3" t="s">
        <v>233</v>
      </c>
      <c r="B228" s="4">
        <v>127102</v>
      </c>
      <c r="C228" s="4">
        <v>3804</v>
      </c>
      <c r="D228" s="4">
        <v>332298</v>
      </c>
      <c r="E228" s="4">
        <v>7990</v>
      </c>
      <c r="F228" s="4"/>
      <c r="G228" s="4"/>
      <c r="H228" s="4">
        <v>2922</v>
      </c>
      <c r="I228" s="4">
        <v>22</v>
      </c>
      <c r="J228" s="4">
        <v>462322</v>
      </c>
      <c r="K228" s="4">
        <v>11816</v>
      </c>
    </row>
    <row r="229" spans="1:11" x14ac:dyDescent="0.3">
      <c r="A229" s="3" t="s">
        <v>234</v>
      </c>
      <c r="B229" s="4">
        <v>434245</v>
      </c>
      <c r="C229" s="4">
        <v>5787</v>
      </c>
      <c r="D229" s="4">
        <v>1503727</v>
      </c>
      <c r="E229" s="4">
        <v>81662</v>
      </c>
      <c r="F229" s="4"/>
      <c r="G229" s="4"/>
      <c r="H229" s="4">
        <v>58625</v>
      </c>
      <c r="I229" s="4">
        <v>0</v>
      </c>
      <c r="J229" s="4">
        <v>1996597</v>
      </c>
      <c r="K229" s="4">
        <v>87449</v>
      </c>
    </row>
    <row r="230" spans="1:11" x14ac:dyDescent="0.3">
      <c r="A230" s="3" t="s">
        <v>235</v>
      </c>
      <c r="B230" s="4"/>
      <c r="C230" s="4"/>
      <c r="D230" s="4">
        <v>18690</v>
      </c>
      <c r="E230" s="4">
        <v>328</v>
      </c>
      <c r="F230" s="4"/>
      <c r="G230" s="4"/>
      <c r="H230" s="4"/>
      <c r="I230" s="4"/>
      <c r="J230" s="4">
        <v>18690</v>
      </c>
      <c r="K230" s="4">
        <v>328</v>
      </c>
    </row>
    <row r="231" spans="1:11" x14ac:dyDescent="0.3">
      <c r="A231" s="3" t="s">
        <v>236</v>
      </c>
      <c r="B231" s="4">
        <v>3332</v>
      </c>
      <c r="C231" s="4">
        <v>81</v>
      </c>
      <c r="D231" s="4"/>
      <c r="E231" s="4"/>
      <c r="F231" s="4"/>
      <c r="G231" s="4"/>
      <c r="H231" s="4">
        <v>1389</v>
      </c>
      <c r="I231" s="4">
        <v>10</v>
      </c>
      <c r="J231" s="4">
        <v>4721</v>
      </c>
      <c r="K231" s="4">
        <v>91</v>
      </c>
    </row>
    <row r="232" spans="1:11" x14ac:dyDescent="0.3">
      <c r="A232" s="3" t="s">
        <v>237</v>
      </c>
      <c r="B232" s="4">
        <v>234000</v>
      </c>
      <c r="C232" s="4">
        <v>1939</v>
      </c>
      <c r="D232" s="4">
        <v>1426066</v>
      </c>
      <c r="E232" s="4">
        <v>57171</v>
      </c>
      <c r="F232" s="4"/>
      <c r="G232" s="4"/>
      <c r="H232" s="4">
        <v>5060</v>
      </c>
      <c r="I232" s="4">
        <v>157</v>
      </c>
      <c r="J232" s="4">
        <v>1665126</v>
      </c>
      <c r="K232" s="4">
        <v>59267</v>
      </c>
    </row>
    <row r="233" spans="1:11" x14ac:dyDescent="0.3">
      <c r="A233" s="3" t="s">
        <v>238</v>
      </c>
      <c r="B233" s="4"/>
      <c r="C233" s="4"/>
      <c r="D233" s="4">
        <v>859</v>
      </c>
      <c r="E233" s="4">
        <v>34</v>
      </c>
      <c r="F233" s="4"/>
      <c r="G233" s="4"/>
      <c r="H233" s="4"/>
      <c r="I233" s="4"/>
      <c r="J233" s="4">
        <v>859</v>
      </c>
      <c r="K233" s="4">
        <v>34</v>
      </c>
    </row>
    <row r="234" spans="1:11" x14ac:dyDescent="0.3">
      <c r="A234" s="3" t="s">
        <v>239</v>
      </c>
      <c r="B234" s="4">
        <v>3539</v>
      </c>
      <c r="C234" s="4">
        <v>3</v>
      </c>
      <c r="D234" s="4">
        <v>10301</v>
      </c>
      <c r="E234" s="4">
        <v>783</v>
      </c>
      <c r="F234" s="4"/>
      <c r="G234" s="4"/>
      <c r="H234" s="4">
        <v>91</v>
      </c>
      <c r="I234" s="4">
        <v>0</v>
      </c>
      <c r="J234" s="4">
        <v>13931</v>
      </c>
      <c r="K234" s="4">
        <v>786</v>
      </c>
    </row>
    <row r="235" spans="1:11" x14ac:dyDescent="0.3">
      <c r="A235" s="3" t="s">
        <v>240</v>
      </c>
      <c r="B235" s="4">
        <v>252</v>
      </c>
      <c r="C235" s="4">
        <v>12</v>
      </c>
      <c r="D235" s="4">
        <v>701</v>
      </c>
      <c r="E235" s="4">
        <v>48</v>
      </c>
      <c r="F235" s="4"/>
      <c r="G235" s="4"/>
      <c r="H235" s="4">
        <v>18</v>
      </c>
      <c r="I235" s="4">
        <v>0</v>
      </c>
      <c r="J235" s="4">
        <v>971</v>
      </c>
      <c r="K235" s="4">
        <v>60</v>
      </c>
    </row>
    <row r="236" spans="1:11" x14ac:dyDescent="0.3">
      <c r="A236" s="3" t="s">
        <v>241</v>
      </c>
      <c r="B236" s="4">
        <v>91946</v>
      </c>
      <c r="C236" s="4">
        <v>30996</v>
      </c>
      <c r="D236" s="4">
        <v>212490</v>
      </c>
      <c r="E236" s="4">
        <v>10407</v>
      </c>
      <c r="F236" s="4"/>
      <c r="G236" s="4"/>
      <c r="H236" s="4">
        <v>58579</v>
      </c>
      <c r="I236" s="4">
        <v>10799</v>
      </c>
      <c r="J236" s="4">
        <v>363015</v>
      </c>
      <c r="K236" s="4">
        <v>52202</v>
      </c>
    </row>
    <row r="237" spans="1:11" x14ac:dyDescent="0.3">
      <c r="A237" s="3" t="s">
        <v>242</v>
      </c>
      <c r="B237" s="4">
        <v>53990</v>
      </c>
      <c r="C237" s="4">
        <v>1277</v>
      </c>
      <c r="D237" s="4">
        <v>142815</v>
      </c>
      <c r="E237" s="4">
        <v>2276</v>
      </c>
      <c r="F237" s="4"/>
      <c r="G237" s="4"/>
      <c r="H237" s="4">
        <v>3942</v>
      </c>
      <c r="I237" s="4">
        <v>33</v>
      </c>
      <c r="J237" s="4">
        <v>200747</v>
      </c>
      <c r="K237" s="4">
        <v>3586</v>
      </c>
    </row>
    <row r="238" spans="1:11" x14ac:dyDescent="0.3">
      <c r="A238" s="3" t="s">
        <v>243</v>
      </c>
      <c r="B238" s="4">
        <v>538967</v>
      </c>
      <c r="C238" s="4">
        <v>3697</v>
      </c>
      <c r="D238" s="4">
        <v>1566581</v>
      </c>
      <c r="E238" s="4">
        <v>26192</v>
      </c>
      <c r="F238" s="4"/>
      <c r="G238" s="4"/>
      <c r="H238" s="4">
        <v>79400</v>
      </c>
      <c r="I238" s="4">
        <v>300</v>
      </c>
      <c r="J238" s="4">
        <v>2184948</v>
      </c>
      <c r="K238" s="4">
        <v>30189</v>
      </c>
    </row>
    <row r="239" spans="1:11" x14ac:dyDescent="0.3">
      <c r="A239" s="3" t="s">
        <v>244</v>
      </c>
      <c r="B239" s="4"/>
      <c r="C239" s="4"/>
      <c r="D239" s="4">
        <v>285662</v>
      </c>
      <c r="E239" s="4">
        <v>6800</v>
      </c>
      <c r="F239" s="4"/>
      <c r="G239" s="4"/>
      <c r="H239" s="4"/>
      <c r="I239" s="4"/>
      <c r="J239" s="4">
        <v>285662</v>
      </c>
      <c r="K239" s="4">
        <v>6800</v>
      </c>
    </row>
    <row r="240" spans="1:11" x14ac:dyDescent="0.3">
      <c r="A240" s="3" t="s">
        <v>245</v>
      </c>
      <c r="B240" s="4"/>
      <c r="C240" s="4"/>
      <c r="D240" s="4">
        <v>728</v>
      </c>
      <c r="E240" s="4">
        <v>0</v>
      </c>
      <c r="F240" s="4"/>
      <c r="G240" s="4"/>
      <c r="H240" s="4"/>
      <c r="I240" s="4"/>
      <c r="J240" s="4">
        <v>728</v>
      </c>
      <c r="K240" s="4">
        <v>0</v>
      </c>
    </row>
    <row r="241" spans="1:11" x14ac:dyDescent="0.3">
      <c r="A241" s="3" t="s">
        <v>246</v>
      </c>
      <c r="B241" s="4"/>
      <c r="C241" s="4"/>
      <c r="D241" s="4">
        <v>60</v>
      </c>
      <c r="E241" s="4">
        <v>0</v>
      </c>
      <c r="F241" s="4"/>
      <c r="G241" s="4"/>
      <c r="H241" s="4"/>
      <c r="I241" s="4"/>
      <c r="J241" s="4">
        <v>60</v>
      </c>
      <c r="K241" s="4">
        <v>0</v>
      </c>
    </row>
    <row r="242" spans="1:11" x14ac:dyDescent="0.3">
      <c r="A242" s="3" t="s">
        <v>247</v>
      </c>
      <c r="B242" s="4">
        <v>6692</v>
      </c>
      <c r="C242" s="4">
        <v>19</v>
      </c>
      <c r="D242" s="4">
        <v>14688</v>
      </c>
      <c r="E242" s="4">
        <v>999</v>
      </c>
      <c r="F242" s="4"/>
      <c r="G242" s="4"/>
      <c r="H242" s="4">
        <v>523</v>
      </c>
      <c r="I242" s="4">
        <v>20</v>
      </c>
      <c r="J242" s="4">
        <v>21903</v>
      </c>
      <c r="K242" s="4">
        <v>1038</v>
      </c>
    </row>
    <row r="243" spans="1:11" x14ac:dyDescent="0.3">
      <c r="A243" s="3" t="s">
        <v>248</v>
      </c>
      <c r="B243" s="4"/>
      <c r="C243" s="4"/>
      <c r="D243" s="4">
        <v>2200321</v>
      </c>
      <c r="E243" s="4">
        <v>9453</v>
      </c>
      <c r="F243" s="4"/>
      <c r="G243" s="4"/>
      <c r="H243" s="4"/>
      <c r="I243" s="4"/>
      <c r="J243" s="4">
        <v>2200321</v>
      </c>
      <c r="K243" s="4">
        <v>9453</v>
      </c>
    </row>
    <row r="244" spans="1:11" x14ac:dyDescent="0.3">
      <c r="A244" s="3" t="s">
        <v>249</v>
      </c>
      <c r="B244" s="4">
        <v>211529</v>
      </c>
      <c r="C244" s="4">
        <v>6614</v>
      </c>
      <c r="D244" s="4">
        <v>742822</v>
      </c>
      <c r="E244" s="4">
        <v>258837</v>
      </c>
      <c r="F244" s="4"/>
      <c r="G244" s="4"/>
      <c r="H244" s="4"/>
      <c r="I244" s="4"/>
      <c r="J244" s="4">
        <v>954351</v>
      </c>
      <c r="K244" s="4">
        <v>265451</v>
      </c>
    </row>
    <row r="245" spans="1:11" x14ac:dyDescent="0.3">
      <c r="A245" s="3" t="s">
        <v>250</v>
      </c>
      <c r="B245" s="4">
        <v>5047446</v>
      </c>
      <c r="C245" s="4">
        <v>154510</v>
      </c>
      <c r="D245" s="4">
        <v>3555853</v>
      </c>
      <c r="E245" s="4">
        <v>253920</v>
      </c>
      <c r="F245" s="4"/>
      <c r="G245" s="4"/>
      <c r="H245" s="4">
        <v>11897514</v>
      </c>
      <c r="I245" s="4">
        <v>50151</v>
      </c>
      <c r="J245" s="4">
        <v>20500813</v>
      </c>
      <c r="K245" s="4">
        <v>458581</v>
      </c>
    </row>
    <row r="246" spans="1:11" x14ac:dyDescent="0.3">
      <c r="A246" s="3" t="s">
        <v>251</v>
      </c>
      <c r="B246" s="4"/>
      <c r="C246" s="4"/>
      <c r="D246" s="4"/>
      <c r="E246" s="4"/>
      <c r="F246" s="4"/>
      <c r="G246" s="4"/>
      <c r="H246" s="4">
        <v>44230</v>
      </c>
      <c r="I246" s="4">
        <v>0</v>
      </c>
      <c r="J246" s="4">
        <v>44230</v>
      </c>
      <c r="K246" s="4">
        <v>0</v>
      </c>
    </row>
    <row r="247" spans="1:11" x14ac:dyDescent="0.3">
      <c r="A247" s="3" t="s">
        <v>252</v>
      </c>
      <c r="B247" s="4">
        <v>12425</v>
      </c>
      <c r="C247" s="4">
        <v>643</v>
      </c>
      <c r="D247" s="4">
        <v>33132</v>
      </c>
      <c r="E247" s="4">
        <v>2196</v>
      </c>
      <c r="F247" s="4"/>
      <c r="G247" s="4"/>
      <c r="H247" s="4"/>
      <c r="I247" s="4"/>
      <c r="J247" s="4">
        <v>45557</v>
      </c>
      <c r="K247" s="4">
        <v>2839</v>
      </c>
    </row>
    <row r="248" spans="1:11" x14ac:dyDescent="0.3">
      <c r="A248" s="3" t="s">
        <v>253</v>
      </c>
      <c r="B248" s="4">
        <v>35054462</v>
      </c>
      <c r="C248" s="4">
        <v>536165</v>
      </c>
      <c r="D248" s="4">
        <v>36561373</v>
      </c>
      <c r="E248" s="4">
        <v>927752</v>
      </c>
      <c r="F248" s="4"/>
      <c r="G248" s="4"/>
      <c r="H248" s="4">
        <v>30894425</v>
      </c>
      <c r="I248" s="4">
        <v>96886</v>
      </c>
      <c r="J248" s="4">
        <v>102510260</v>
      </c>
      <c r="K248" s="4">
        <v>1560803</v>
      </c>
    </row>
    <row r="249" spans="1:11" x14ac:dyDescent="0.3">
      <c r="A249" s="3" t="s">
        <v>254</v>
      </c>
      <c r="B249" s="4">
        <v>41920</v>
      </c>
      <c r="C249" s="4">
        <v>3764</v>
      </c>
      <c r="D249" s="4">
        <v>40199</v>
      </c>
      <c r="E249" s="4">
        <v>7714</v>
      </c>
      <c r="F249" s="4"/>
      <c r="G249" s="4"/>
      <c r="H249" s="4">
        <v>9135</v>
      </c>
      <c r="I249" s="4">
        <v>1784</v>
      </c>
      <c r="J249" s="4">
        <v>91254</v>
      </c>
      <c r="K249" s="4">
        <v>13262</v>
      </c>
    </row>
    <row r="250" spans="1:11" x14ac:dyDescent="0.3">
      <c r="A250" s="3" t="s">
        <v>255</v>
      </c>
      <c r="B250" s="4">
        <v>23540924</v>
      </c>
      <c r="C250" s="4">
        <v>16690</v>
      </c>
      <c r="D250" s="4">
        <v>2033227</v>
      </c>
      <c r="E250" s="4">
        <v>0</v>
      </c>
      <c r="F250" s="4"/>
      <c r="G250" s="4"/>
      <c r="H250" s="4">
        <v>5216204</v>
      </c>
      <c r="I250" s="4">
        <v>0</v>
      </c>
      <c r="J250" s="4">
        <v>30790355</v>
      </c>
      <c r="K250" s="4">
        <v>16690</v>
      </c>
    </row>
    <row r="251" spans="1:11" x14ac:dyDescent="0.3">
      <c r="A251" s="3" t="s">
        <v>256</v>
      </c>
      <c r="B251" s="4"/>
      <c r="C251" s="4"/>
      <c r="D251" s="4">
        <v>723675</v>
      </c>
      <c r="E251" s="4">
        <v>0</v>
      </c>
      <c r="F251" s="4"/>
      <c r="G251" s="4"/>
      <c r="H251" s="4"/>
      <c r="I251" s="4"/>
      <c r="J251" s="4">
        <v>723675</v>
      </c>
      <c r="K251" s="4">
        <v>0</v>
      </c>
    </row>
    <row r="252" spans="1:11" x14ac:dyDescent="0.3">
      <c r="A252" s="3" t="s">
        <v>257</v>
      </c>
      <c r="B252" s="4">
        <v>445</v>
      </c>
      <c r="C252" s="4">
        <v>222</v>
      </c>
      <c r="D252" s="4">
        <v>591</v>
      </c>
      <c r="E252" s="4">
        <v>136</v>
      </c>
      <c r="F252" s="4"/>
      <c r="G252" s="4"/>
      <c r="H252" s="4"/>
      <c r="I252" s="4"/>
      <c r="J252" s="4">
        <v>1036</v>
      </c>
      <c r="K252" s="4">
        <v>358</v>
      </c>
    </row>
    <row r="253" spans="1:11" x14ac:dyDescent="0.3">
      <c r="A253" s="3" t="s">
        <v>258</v>
      </c>
      <c r="B253" s="4">
        <v>638156</v>
      </c>
      <c r="C253" s="4">
        <v>47758</v>
      </c>
      <c r="D253" s="4">
        <v>1085030</v>
      </c>
      <c r="E253" s="4">
        <v>21678</v>
      </c>
      <c r="F253" s="4"/>
      <c r="G253" s="4"/>
      <c r="H253" s="4">
        <v>210163</v>
      </c>
      <c r="I253" s="4">
        <v>13659</v>
      </c>
      <c r="J253" s="4">
        <v>1933349</v>
      </c>
      <c r="K253" s="4">
        <v>83095</v>
      </c>
    </row>
    <row r="254" spans="1:11" x14ac:dyDescent="0.3">
      <c r="A254" s="3" t="s">
        <v>259</v>
      </c>
      <c r="B254" s="4">
        <v>110004</v>
      </c>
      <c r="C254" s="4">
        <v>0</v>
      </c>
      <c r="D254" s="4">
        <v>538916</v>
      </c>
      <c r="E254" s="4">
        <v>8602</v>
      </c>
      <c r="F254" s="4"/>
      <c r="G254" s="4"/>
      <c r="H254" s="4">
        <v>36576</v>
      </c>
      <c r="I254" s="4">
        <v>0</v>
      </c>
      <c r="J254" s="4">
        <v>685496</v>
      </c>
      <c r="K254" s="4">
        <v>8602</v>
      </c>
    </row>
    <row r="255" spans="1:11" x14ac:dyDescent="0.3">
      <c r="A255" s="3" t="s">
        <v>260</v>
      </c>
      <c r="B255" s="4"/>
      <c r="C255" s="4"/>
      <c r="D255" s="4">
        <v>97</v>
      </c>
      <c r="E255" s="4">
        <v>13</v>
      </c>
      <c r="F255" s="4"/>
      <c r="G255" s="4"/>
      <c r="H255" s="4"/>
      <c r="I255" s="4"/>
      <c r="J255" s="4">
        <v>97</v>
      </c>
      <c r="K255" s="4">
        <v>13</v>
      </c>
    </row>
    <row r="256" spans="1:11" x14ac:dyDescent="0.3">
      <c r="A256" s="3" t="s">
        <v>261</v>
      </c>
      <c r="B256" s="4"/>
      <c r="C256" s="4"/>
      <c r="D256" s="4">
        <v>108940</v>
      </c>
      <c r="E256" s="4">
        <v>4492</v>
      </c>
      <c r="F256" s="4"/>
      <c r="G256" s="4"/>
      <c r="H256" s="4"/>
      <c r="I256" s="4"/>
      <c r="J256" s="4">
        <v>108940</v>
      </c>
      <c r="K256" s="4">
        <v>4492</v>
      </c>
    </row>
    <row r="257" spans="1:11" x14ac:dyDescent="0.3">
      <c r="A257" s="3" t="s">
        <v>262</v>
      </c>
      <c r="B257" s="4">
        <v>702343</v>
      </c>
      <c r="C257" s="4">
        <v>256</v>
      </c>
      <c r="D257" s="4">
        <v>62058</v>
      </c>
      <c r="E257" s="4">
        <v>0</v>
      </c>
      <c r="F257" s="4"/>
      <c r="G257" s="4"/>
      <c r="H257" s="4">
        <v>122582</v>
      </c>
      <c r="I257" s="4">
        <v>944</v>
      </c>
      <c r="J257" s="4">
        <v>886983</v>
      </c>
      <c r="K257" s="4">
        <v>1200</v>
      </c>
    </row>
    <row r="258" spans="1:11" x14ac:dyDescent="0.3">
      <c r="A258" s="3" t="s">
        <v>263</v>
      </c>
      <c r="B258" s="4"/>
      <c r="C258" s="4"/>
      <c r="D258" s="4">
        <v>175598</v>
      </c>
      <c r="E258" s="4">
        <v>622</v>
      </c>
      <c r="F258" s="4"/>
      <c r="G258" s="4"/>
      <c r="H258" s="4"/>
      <c r="I258" s="4"/>
      <c r="J258" s="4">
        <v>175598</v>
      </c>
      <c r="K258" s="4">
        <v>622</v>
      </c>
    </row>
    <row r="259" spans="1:11" x14ac:dyDescent="0.3">
      <c r="A259" s="3" t="s">
        <v>264</v>
      </c>
      <c r="B259" s="4">
        <v>25714</v>
      </c>
      <c r="C259" s="4">
        <v>480</v>
      </c>
      <c r="D259" s="4">
        <v>16828</v>
      </c>
      <c r="E259" s="4">
        <v>810</v>
      </c>
      <c r="F259" s="4"/>
      <c r="G259" s="4"/>
      <c r="H259" s="4"/>
      <c r="I259" s="4"/>
      <c r="J259" s="4">
        <v>42542</v>
      </c>
      <c r="K259" s="4">
        <v>1290</v>
      </c>
    </row>
    <row r="260" spans="1:11" x14ac:dyDescent="0.3">
      <c r="A260" s="3" t="s">
        <v>265</v>
      </c>
      <c r="B260" s="4">
        <v>96</v>
      </c>
      <c r="C260" s="4">
        <v>0</v>
      </c>
      <c r="D260" s="4"/>
      <c r="E260" s="4"/>
      <c r="F260" s="4"/>
      <c r="G260" s="4"/>
      <c r="H260" s="4">
        <v>66</v>
      </c>
      <c r="I260" s="4">
        <v>0</v>
      </c>
      <c r="J260" s="4">
        <v>162</v>
      </c>
      <c r="K260" s="4">
        <v>0</v>
      </c>
    </row>
    <row r="261" spans="1:11" x14ac:dyDescent="0.3">
      <c r="A261" s="3" t="s">
        <v>266</v>
      </c>
      <c r="B261" s="4">
        <v>66556</v>
      </c>
      <c r="C261" s="4">
        <v>872</v>
      </c>
      <c r="D261" s="4">
        <v>84353</v>
      </c>
      <c r="E261" s="4">
        <v>891</v>
      </c>
      <c r="F261" s="4"/>
      <c r="G261" s="4"/>
      <c r="H261" s="4">
        <v>25544</v>
      </c>
      <c r="I261" s="4">
        <v>0</v>
      </c>
      <c r="J261" s="4">
        <v>176453</v>
      </c>
      <c r="K261" s="4">
        <v>1763</v>
      </c>
    </row>
    <row r="262" spans="1:11" x14ac:dyDescent="0.3">
      <c r="A262" s="3" t="s">
        <v>268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</row>
    <row r="263" spans="1:11" x14ac:dyDescent="0.3">
      <c r="A263" s="3" t="s">
        <v>269</v>
      </c>
      <c r="B263" s="4">
        <v>131568665</v>
      </c>
      <c r="C263" s="4">
        <v>3318340</v>
      </c>
      <c r="D263" s="4">
        <v>180678145</v>
      </c>
      <c r="E263" s="4">
        <v>5905392</v>
      </c>
      <c r="F263" s="4"/>
      <c r="G263" s="4"/>
      <c r="H263" s="4">
        <v>78697636</v>
      </c>
      <c r="I263" s="4">
        <v>431885</v>
      </c>
      <c r="J263" s="4">
        <v>390944446</v>
      </c>
      <c r="K263" s="4">
        <v>9655617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24"/>
  <sheetViews>
    <sheetView workbookViewId="0">
      <selection activeCell="A5" sqref="A5"/>
    </sheetView>
  </sheetViews>
  <sheetFormatPr defaultRowHeight="13.8" x14ac:dyDescent="0.3"/>
  <cols>
    <col min="1" max="1" width="54.25" bestFit="1" customWidth="1"/>
    <col min="2" max="2" width="15.875" customWidth="1"/>
    <col min="3" max="3" width="7.875" customWidth="1"/>
    <col min="4" max="4" width="13.625" customWidth="1"/>
    <col min="5" max="5" width="6.875" customWidth="1"/>
    <col min="6" max="6" width="15.75" customWidth="1"/>
    <col min="7" max="7" width="15.375" customWidth="1"/>
  </cols>
  <sheetData>
    <row r="3" spans="1:7" x14ac:dyDescent="0.3">
      <c r="B3" s="2" t="s">
        <v>273</v>
      </c>
    </row>
    <row r="4" spans="1:7" x14ac:dyDescent="0.3">
      <c r="B4" t="s">
        <v>270</v>
      </c>
      <c r="D4" t="s">
        <v>271</v>
      </c>
      <c r="F4" t="s">
        <v>274</v>
      </c>
      <c r="G4" t="s">
        <v>275</v>
      </c>
    </row>
    <row r="5" spans="1:7" x14ac:dyDescent="0.3">
      <c r="A5" s="2" t="s">
        <v>267</v>
      </c>
      <c r="B5">
        <v>1991</v>
      </c>
      <c r="C5">
        <v>1992</v>
      </c>
      <c r="D5">
        <v>1991</v>
      </c>
      <c r="E5">
        <v>1992</v>
      </c>
    </row>
    <row r="6" spans="1:7" x14ac:dyDescent="0.3">
      <c r="A6" s="3" t="s">
        <v>10</v>
      </c>
      <c r="B6" s="4">
        <v>665</v>
      </c>
      <c r="C6" s="4">
        <v>380</v>
      </c>
      <c r="D6" s="4">
        <v>5</v>
      </c>
      <c r="E6" s="4">
        <v>5</v>
      </c>
      <c r="F6" s="4">
        <v>1045</v>
      </c>
      <c r="G6" s="4">
        <v>10</v>
      </c>
    </row>
    <row r="7" spans="1:7" x14ac:dyDescent="0.3">
      <c r="A7" s="3" t="s">
        <v>12</v>
      </c>
      <c r="B7" s="4">
        <v>1169</v>
      </c>
      <c r="C7" s="4">
        <v>686</v>
      </c>
      <c r="D7" s="4">
        <v>0</v>
      </c>
      <c r="E7" s="4">
        <v>0</v>
      </c>
      <c r="F7" s="4">
        <v>1855</v>
      </c>
      <c r="G7" s="4">
        <v>0</v>
      </c>
    </row>
    <row r="8" spans="1:7" x14ac:dyDescent="0.3">
      <c r="A8" s="3" t="s">
        <v>13</v>
      </c>
      <c r="B8" s="4">
        <v>21557</v>
      </c>
      <c r="C8" s="4">
        <v>21854</v>
      </c>
      <c r="D8" s="4">
        <v>308</v>
      </c>
      <c r="E8" s="4">
        <v>274</v>
      </c>
      <c r="F8" s="4">
        <v>43411</v>
      </c>
      <c r="G8" s="4">
        <v>582</v>
      </c>
    </row>
    <row r="9" spans="1:7" x14ac:dyDescent="0.3">
      <c r="A9" s="3" t="s">
        <v>14</v>
      </c>
      <c r="B9" s="4">
        <v>111</v>
      </c>
      <c r="C9" s="4">
        <v>111</v>
      </c>
      <c r="D9" s="4">
        <v>0</v>
      </c>
      <c r="E9" s="4">
        <v>0</v>
      </c>
      <c r="F9" s="4">
        <v>222</v>
      </c>
      <c r="G9" s="4">
        <v>0</v>
      </c>
    </row>
    <row r="10" spans="1:7" x14ac:dyDescent="0.3">
      <c r="A10" s="3" t="s">
        <v>15</v>
      </c>
      <c r="B10" s="4">
        <v>1388</v>
      </c>
      <c r="C10" s="4">
        <v>1417</v>
      </c>
      <c r="D10" s="4">
        <v>599</v>
      </c>
      <c r="E10" s="4">
        <v>221</v>
      </c>
      <c r="F10" s="4">
        <v>2805</v>
      </c>
      <c r="G10" s="4">
        <v>820</v>
      </c>
    </row>
    <row r="11" spans="1:7" x14ac:dyDescent="0.3">
      <c r="A11" s="3" t="s">
        <v>16</v>
      </c>
      <c r="B11" s="4">
        <v>14</v>
      </c>
      <c r="C11" s="4">
        <v>15</v>
      </c>
      <c r="D11" s="4">
        <v>0</v>
      </c>
      <c r="E11" s="4">
        <v>0</v>
      </c>
      <c r="F11" s="4">
        <v>29</v>
      </c>
      <c r="G11" s="4">
        <v>0</v>
      </c>
    </row>
    <row r="12" spans="1:7" x14ac:dyDescent="0.3">
      <c r="A12" s="3" t="s">
        <v>17</v>
      </c>
      <c r="B12" s="4">
        <v>4</v>
      </c>
      <c r="C12" s="4">
        <v>4</v>
      </c>
      <c r="D12" s="4">
        <v>56</v>
      </c>
      <c r="E12" s="4">
        <v>56</v>
      </c>
      <c r="F12" s="4">
        <v>8</v>
      </c>
      <c r="G12" s="4">
        <v>112</v>
      </c>
    </row>
    <row r="13" spans="1:7" x14ac:dyDescent="0.3">
      <c r="A13" s="3" t="s">
        <v>18</v>
      </c>
      <c r="B13" s="4">
        <v>73</v>
      </c>
      <c r="C13" s="4">
        <v>72</v>
      </c>
      <c r="D13" s="4">
        <v>32</v>
      </c>
      <c r="E13" s="4">
        <v>32</v>
      </c>
      <c r="F13" s="4">
        <v>145</v>
      </c>
      <c r="G13" s="4">
        <v>64</v>
      </c>
    </row>
    <row r="14" spans="1:7" x14ac:dyDescent="0.3">
      <c r="A14" s="3" t="s">
        <v>19</v>
      </c>
      <c r="B14" s="4">
        <v>31933</v>
      </c>
      <c r="C14" s="4">
        <v>33093</v>
      </c>
      <c r="D14" s="4">
        <v>410</v>
      </c>
      <c r="E14" s="4">
        <v>415</v>
      </c>
      <c r="F14" s="4">
        <v>65026</v>
      </c>
      <c r="G14" s="4">
        <v>825</v>
      </c>
    </row>
    <row r="15" spans="1:7" x14ac:dyDescent="0.3">
      <c r="A15" s="3" t="s">
        <v>20</v>
      </c>
      <c r="B15" s="4"/>
      <c r="C15" s="4">
        <v>1589</v>
      </c>
      <c r="D15" s="4"/>
      <c r="E15" s="4">
        <v>128</v>
      </c>
      <c r="F15" s="4">
        <v>1589</v>
      </c>
      <c r="G15" s="4">
        <v>128</v>
      </c>
    </row>
    <row r="16" spans="1:7" x14ac:dyDescent="0.3">
      <c r="A16" s="3" t="s">
        <v>21</v>
      </c>
      <c r="B16" s="4">
        <v>459</v>
      </c>
      <c r="C16" s="4">
        <v>399</v>
      </c>
      <c r="D16" s="4">
        <v>48</v>
      </c>
      <c r="E16" s="4">
        <v>50</v>
      </c>
      <c r="F16" s="4">
        <v>858</v>
      </c>
      <c r="G16" s="4">
        <v>98</v>
      </c>
    </row>
    <row r="17" spans="1:7" x14ac:dyDescent="0.3">
      <c r="A17" s="3" t="s">
        <v>22</v>
      </c>
      <c r="B17" s="4">
        <v>71304</v>
      </c>
      <c r="C17" s="4">
        <v>73080</v>
      </c>
      <c r="D17" s="4">
        <v>1724</v>
      </c>
      <c r="E17" s="4">
        <v>1823</v>
      </c>
      <c r="F17" s="4">
        <v>144384</v>
      </c>
      <c r="G17" s="4">
        <v>3547</v>
      </c>
    </row>
    <row r="18" spans="1:7" x14ac:dyDescent="0.3">
      <c r="A18" s="3" t="s">
        <v>23</v>
      </c>
      <c r="B18" s="4">
        <v>16800</v>
      </c>
      <c r="C18" s="4">
        <v>15451</v>
      </c>
      <c r="D18" s="4">
        <v>280</v>
      </c>
      <c r="E18" s="4">
        <v>301</v>
      </c>
      <c r="F18" s="4">
        <v>32251</v>
      </c>
      <c r="G18" s="4">
        <v>581</v>
      </c>
    </row>
    <row r="19" spans="1:7" x14ac:dyDescent="0.3">
      <c r="A19" s="3" t="s">
        <v>24</v>
      </c>
      <c r="B19" s="4"/>
      <c r="C19" s="4">
        <v>15337</v>
      </c>
      <c r="D19" s="4"/>
      <c r="E19" s="4">
        <v>378</v>
      </c>
      <c r="F19" s="4">
        <v>15337</v>
      </c>
      <c r="G19" s="4">
        <v>378</v>
      </c>
    </row>
    <row r="20" spans="1:7" x14ac:dyDescent="0.3">
      <c r="A20" s="3" t="s">
        <v>25</v>
      </c>
      <c r="B20" s="4">
        <v>486</v>
      </c>
      <c r="C20" s="4">
        <v>489</v>
      </c>
      <c r="D20" s="4">
        <v>193</v>
      </c>
      <c r="E20" s="4">
        <v>189</v>
      </c>
      <c r="F20" s="4">
        <v>975</v>
      </c>
      <c r="G20" s="4">
        <v>382</v>
      </c>
    </row>
    <row r="21" spans="1:7" x14ac:dyDescent="0.3">
      <c r="A21" s="3" t="s">
        <v>26</v>
      </c>
      <c r="B21" s="4">
        <v>3239</v>
      </c>
      <c r="C21" s="4">
        <v>2973</v>
      </c>
      <c r="D21" s="4">
        <v>68</v>
      </c>
      <c r="E21" s="4">
        <v>103</v>
      </c>
      <c r="F21" s="4">
        <v>6212</v>
      </c>
      <c r="G21" s="4">
        <v>171</v>
      </c>
    </row>
    <row r="22" spans="1:7" x14ac:dyDescent="0.3">
      <c r="A22" s="3" t="s">
        <v>27</v>
      </c>
      <c r="B22" s="4">
        <v>4347</v>
      </c>
      <c r="C22" s="4">
        <v>4840</v>
      </c>
      <c r="D22" s="4">
        <v>4</v>
      </c>
      <c r="E22" s="4">
        <v>0</v>
      </c>
      <c r="F22" s="4">
        <v>9187</v>
      </c>
      <c r="G22" s="4">
        <v>4</v>
      </c>
    </row>
    <row r="23" spans="1:7" x14ac:dyDescent="0.3">
      <c r="A23" s="3" t="s">
        <v>28</v>
      </c>
      <c r="B23" s="4">
        <v>329</v>
      </c>
      <c r="C23" s="4">
        <v>267</v>
      </c>
      <c r="D23" s="4">
        <v>92</v>
      </c>
      <c r="E23" s="4">
        <v>76</v>
      </c>
      <c r="F23" s="4">
        <v>596</v>
      </c>
      <c r="G23" s="4">
        <v>168</v>
      </c>
    </row>
    <row r="24" spans="1:7" x14ac:dyDescent="0.3">
      <c r="A24" s="3" t="s">
        <v>29</v>
      </c>
      <c r="B24" s="4"/>
      <c r="C24" s="4">
        <v>23839</v>
      </c>
      <c r="D24" s="4"/>
      <c r="E24" s="4">
        <v>0</v>
      </c>
      <c r="F24" s="4">
        <v>23839</v>
      </c>
      <c r="G24" s="4">
        <v>0</v>
      </c>
    </row>
    <row r="25" spans="1:7" x14ac:dyDescent="0.3">
      <c r="A25" s="3" t="s">
        <v>30</v>
      </c>
      <c r="B25" s="4">
        <v>30259</v>
      </c>
      <c r="C25" s="4">
        <v>30534</v>
      </c>
      <c r="D25" s="4">
        <v>4442</v>
      </c>
      <c r="E25" s="4">
        <v>4421</v>
      </c>
      <c r="F25" s="4">
        <v>60793</v>
      </c>
      <c r="G25" s="4">
        <v>8863</v>
      </c>
    </row>
    <row r="26" spans="1:7" x14ac:dyDescent="0.3">
      <c r="A26" s="3" t="s">
        <v>31</v>
      </c>
      <c r="B26" s="4">
        <v>98</v>
      </c>
      <c r="C26" s="4">
        <v>97</v>
      </c>
      <c r="D26" s="4">
        <v>13</v>
      </c>
      <c r="E26" s="4">
        <v>13</v>
      </c>
      <c r="F26" s="4">
        <v>195</v>
      </c>
      <c r="G26" s="4">
        <v>26</v>
      </c>
    </row>
    <row r="27" spans="1:7" x14ac:dyDescent="0.3">
      <c r="A27" s="3" t="s">
        <v>32</v>
      </c>
      <c r="B27" s="4">
        <v>224</v>
      </c>
      <c r="C27" s="4">
        <v>245</v>
      </c>
      <c r="D27" s="4">
        <v>16</v>
      </c>
      <c r="E27" s="4">
        <v>16</v>
      </c>
      <c r="F27" s="4">
        <v>469</v>
      </c>
      <c r="G27" s="4">
        <v>32</v>
      </c>
    </row>
    <row r="28" spans="1:7" x14ac:dyDescent="0.3">
      <c r="A28" s="3" t="s">
        <v>33</v>
      </c>
      <c r="B28" s="4">
        <v>147</v>
      </c>
      <c r="C28" s="4">
        <v>126</v>
      </c>
      <c r="D28" s="4">
        <v>15</v>
      </c>
      <c r="E28" s="4">
        <v>13</v>
      </c>
      <c r="F28" s="4">
        <v>273</v>
      </c>
      <c r="G28" s="4">
        <v>28</v>
      </c>
    </row>
    <row r="29" spans="1:7" x14ac:dyDescent="0.3">
      <c r="A29" s="3" t="s">
        <v>34</v>
      </c>
      <c r="B29" s="4">
        <v>51</v>
      </c>
      <c r="C29" s="4">
        <v>59</v>
      </c>
      <c r="D29" s="4">
        <v>0</v>
      </c>
      <c r="E29" s="4">
        <v>1</v>
      </c>
      <c r="F29" s="4">
        <v>110</v>
      </c>
      <c r="G29" s="4">
        <v>1</v>
      </c>
    </row>
    <row r="30" spans="1:7" x14ac:dyDescent="0.3">
      <c r="A30" s="3" t="s">
        <v>36</v>
      </c>
      <c r="B30" s="4"/>
      <c r="C30" s="4">
        <v>4105</v>
      </c>
      <c r="D30" s="4"/>
      <c r="E30" s="4">
        <v>14</v>
      </c>
      <c r="F30" s="4">
        <v>4105</v>
      </c>
      <c r="G30" s="4">
        <v>14</v>
      </c>
    </row>
    <row r="31" spans="1:7" x14ac:dyDescent="0.3">
      <c r="A31" s="3" t="s">
        <v>37</v>
      </c>
      <c r="B31" s="4">
        <v>719</v>
      </c>
      <c r="C31" s="4">
        <v>758</v>
      </c>
      <c r="D31" s="4">
        <v>8</v>
      </c>
      <c r="E31" s="4">
        <v>7</v>
      </c>
      <c r="F31" s="4">
        <v>1477</v>
      </c>
      <c r="G31" s="4">
        <v>15</v>
      </c>
    </row>
    <row r="32" spans="1:7" x14ac:dyDescent="0.3">
      <c r="A32" s="3" t="s">
        <v>38</v>
      </c>
      <c r="B32" s="4">
        <v>59812</v>
      </c>
      <c r="C32" s="4">
        <v>60187</v>
      </c>
      <c r="D32" s="4">
        <v>1076</v>
      </c>
      <c r="E32" s="4">
        <v>1099</v>
      </c>
      <c r="F32" s="4">
        <v>119999</v>
      </c>
      <c r="G32" s="4">
        <v>2175</v>
      </c>
    </row>
    <row r="33" spans="1:7" x14ac:dyDescent="0.3">
      <c r="A33" s="3" t="s">
        <v>39</v>
      </c>
      <c r="B33" s="4">
        <v>18</v>
      </c>
      <c r="C33" s="4">
        <v>19</v>
      </c>
      <c r="D33" s="4">
        <v>0</v>
      </c>
      <c r="E33" s="4">
        <v>0</v>
      </c>
      <c r="F33" s="4">
        <v>37</v>
      </c>
      <c r="G33" s="4">
        <v>0</v>
      </c>
    </row>
    <row r="34" spans="1:7" x14ac:dyDescent="0.3">
      <c r="A34" s="3" t="s">
        <v>40</v>
      </c>
      <c r="B34" s="4">
        <v>1448</v>
      </c>
      <c r="C34" s="4">
        <v>1422</v>
      </c>
      <c r="D34" s="4">
        <v>74</v>
      </c>
      <c r="E34" s="4">
        <v>85</v>
      </c>
      <c r="F34" s="4">
        <v>2870</v>
      </c>
      <c r="G34" s="4">
        <v>159</v>
      </c>
    </row>
    <row r="35" spans="1:7" x14ac:dyDescent="0.3">
      <c r="A35" s="3" t="s">
        <v>41</v>
      </c>
      <c r="B35" s="4">
        <v>15694</v>
      </c>
      <c r="C35" s="4">
        <v>14782</v>
      </c>
      <c r="D35" s="4">
        <v>190</v>
      </c>
      <c r="E35" s="4">
        <v>235</v>
      </c>
      <c r="F35" s="4">
        <v>30476</v>
      </c>
      <c r="G35" s="4">
        <v>425</v>
      </c>
    </row>
    <row r="36" spans="1:7" x14ac:dyDescent="0.3">
      <c r="A36" s="3" t="s">
        <v>42</v>
      </c>
      <c r="B36" s="4">
        <v>171</v>
      </c>
      <c r="C36" s="4">
        <v>172</v>
      </c>
      <c r="D36" s="4">
        <v>8</v>
      </c>
      <c r="E36" s="4">
        <v>9</v>
      </c>
      <c r="F36" s="4">
        <v>343</v>
      </c>
      <c r="G36" s="4">
        <v>17</v>
      </c>
    </row>
    <row r="37" spans="1:7" x14ac:dyDescent="0.3">
      <c r="A37" s="3" t="s">
        <v>43</v>
      </c>
      <c r="B37" s="4">
        <v>65</v>
      </c>
      <c r="C37" s="4">
        <v>59</v>
      </c>
      <c r="D37" s="4">
        <v>4</v>
      </c>
      <c r="E37" s="4">
        <v>4</v>
      </c>
      <c r="F37" s="4">
        <v>124</v>
      </c>
      <c r="G37" s="4">
        <v>8</v>
      </c>
    </row>
    <row r="38" spans="1:7" x14ac:dyDescent="0.3">
      <c r="A38" s="3" t="s">
        <v>44</v>
      </c>
      <c r="B38" s="4">
        <v>356</v>
      </c>
      <c r="C38" s="4">
        <v>368</v>
      </c>
      <c r="D38" s="4">
        <v>9</v>
      </c>
      <c r="E38" s="4">
        <v>9</v>
      </c>
      <c r="F38" s="4">
        <v>724</v>
      </c>
      <c r="G38" s="4">
        <v>18</v>
      </c>
    </row>
    <row r="39" spans="1:7" x14ac:dyDescent="0.3">
      <c r="A39" s="3" t="s">
        <v>45</v>
      </c>
      <c r="B39" s="4">
        <v>116384</v>
      </c>
      <c r="C39" s="4">
        <v>120256</v>
      </c>
      <c r="D39" s="4">
        <v>1487</v>
      </c>
      <c r="E39" s="4">
        <v>1564</v>
      </c>
      <c r="F39" s="4">
        <v>236640</v>
      </c>
      <c r="G39" s="4">
        <v>3051</v>
      </c>
    </row>
    <row r="40" spans="1:7" x14ac:dyDescent="0.3">
      <c r="A40" s="3" t="s">
        <v>46</v>
      </c>
      <c r="B40" s="4">
        <v>27</v>
      </c>
      <c r="C40" s="4">
        <v>29</v>
      </c>
      <c r="D40" s="4">
        <v>16</v>
      </c>
      <c r="E40" s="4">
        <v>17</v>
      </c>
      <c r="F40" s="4">
        <v>56</v>
      </c>
      <c r="G40" s="4">
        <v>33</v>
      </c>
    </row>
    <row r="41" spans="1:7" x14ac:dyDescent="0.3">
      <c r="A41" s="3" t="s">
        <v>47</v>
      </c>
      <c r="B41" s="4">
        <v>74</v>
      </c>
      <c r="C41" s="4">
        <v>85</v>
      </c>
      <c r="D41" s="4">
        <v>5</v>
      </c>
      <c r="E41" s="4">
        <v>5</v>
      </c>
      <c r="F41" s="4">
        <v>159</v>
      </c>
      <c r="G41" s="4">
        <v>10</v>
      </c>
    </row>
    <row r="42" spans="1:7" x14ac:dyDescent="0.3">
      <c r="A42" s="3" t="s">
        <v>48</v>
      </c>
      <c r="B42" s="4">
        <v>56</v>
      </c>
      <c r="C42" s="4">
        <v>59</v>
      </c>
      <c r="D42" s="4">
        <v>10</v>
      </c>
      <c r="E42" s="4">
        <v>10</v>
      </c>
      <c r="F42" s="4">
        <v>115</v>
      </c>
      <c r="G42" s="4">
        <v>20</v>
      </c>
    </row>
    <row r="43" spans="1:7" x14ac:dyDescent="0.3">
      <c r="A43" s="3" t="s">
        <v>49</v>
      </c>
      <c r="B43" s="4">
        <v>18</v>
      </c>
      <c r="C43" s="4">
        <v>23</v>
      </c>
      <c r="D43" s="4">
        <v>14</v>
      </c>
      <c r="E43" s="4">
        <v>14</v>
      </c>
      <c r="F43" s="4">
        <v>41</v>
      </c>
      <c r="G43" s="4">
        <v>28</v>
      </c>
    </row>
    <row r="44" spans="1:7" x14ac:dyDescent="0.3">
      <c r="A44" s="3" t="s">
        <v>50</v>
      </c>
      <c r="B44" s="4">
        <v>8542</v>
      </c>
      <c r="C44" s="4">
        <v>8856</v>
      </c>
      <c r="D44" s="4">
        <v>320</v>
      </c>
      <c r="E44" s="4">
        <v>331</v>
      </c>
      <c r="F44" s="4">
        <v>17398</v>
      </c>
      <c r="G44" s="4">
        <v>651</v>
      </c>
    </row>
    <row r="45" spans="1:7" x14ac:dyDescent="0.3">
      <c r="A45" s="3" t="s">
        <v>51</v>
      </c>
      <c r="B45" s="4">
        <v>699644</v>
      </c>
      <c r="C45" s="4">
        <v>733694</v>
      </c>
      <c r="D45" s="4">
        <v>1368</v>
      </c>
      <c r="E45" s="4">
        <v>1539</v>
      </c>
      <c r="F45" s="4">
        <v>1433338</v>
      </c>
      <c r="G45" s="4">
        <v>2907</v>
      </c>
    </row>
    <row r="46" spans="1:7" x14ac:dyDescent="0.3">
      <c r="A46" s="3" t="s">
        <v>53</v>
      </c>
      <c r="B46" s="4">
        <v>15577</v>
      </c>
      <c r="C46" s="4">
        <v>16921</v>
      </c>
      <c r="D46" s="4">
        <v>102</v>
      </c>
      <c r="E46" s="4">
        <v>122</v>
      </c>
      <c r="F46" s="4">
        <v>32498</v>
      </c>
      <c r="G46" s="4">
        <v>224</v>
      </c>
    </row>
    <row r="47" spans="1:7" x14ac:dyDescent="0.3">
      <c r="A47" s="3" t="s">
        <v>54</v>
      </c>
      <c r="B47" s="4">
        <v>18</v>
      </c>
      <c r="C47" s="4">
        <v>18</v>
      </c>
      <c r="D47" s="4">
        <v>1</v>
      </c>
      <c r="E47" s="4">
        <v>1</v>
      </c>
      <c r="F47" s="4">
        <v>36</v>
      </c>
      <c r="G47" s="4">
        <v>2</v>
      </c>
    </row>
    <row r="48" spans="1:7" x14ac:dyDescent="0.3">
      <c r="A48" s="3" t="s">
        <v>55</v>
      </c>
      <c r="B48" s="4">
        <v>274</v>
      </c>
      <c r="C48" s="4">
        <v>349</v>
      </c>
      <c r="D48" s="4">
        <v>5</v>
      </c>
      <c r="E48" s="4">
        <v>7</v>
      </c>
      <c r="F48" s="4">
        <v>623</v>
      </c>
      <c r="G48" s="4">
        <v>12</v>
      </c>
    </row>
    <row r="49" spans="1:7" x14ac:dyDescent="0.3">
      <c r="A49" s="3" t="s">
        <v>56</v>
      </c>
      <c r="B49" s="4">
        <v>10</v>
      </c>
      <c r="C49" s="4">
        <v>10</v>
      </c>
      <c r="D49" s="4">
        <v>4</v>
      </c>
      <c r="E49" s="4">
        <v>4</v>
      </c>
      <c r="F49" s="4">
        <v>20</v>
      </c>
      <c r="G49" s="4">
        <v>8</v>
      </c>
    </row>
    <row r="50" spans="1:7" x14ac:dyDescent="0.3">
      <c r="A50" s="3" t="s">
        <v>57</v>
      </c>
      <c r="B50" s="4">
        <v>910</v>
      </c>
      <c r="C50" s="4">
        <v>1034</v>
      </c>
      <c r="D50" s="4">
        <v>0</v>
      </c>
      <c r="E50" s="4">
        <v>0</v>
      </c>
      <c r="F50" s="4">
        <v>1944</v>
      </c>
      <c r="G50" s="4">
        <v>0</v>
      </c>
    </row>
    <row r="51" spans="1:7" x14ac:dyDescent="0.3">
      <c r="A51" s="3" t="s">
        <v>58</v>
      </c>
      <c r="B51" s="4">
        <v>1244</v>
      </c>
      <c r="C51" s="4">
        <v>1118</v>
      </c>
      <c r="D51" s="4">
        <v>93</v>
      </c>
      <c r="E51" s="4">
        <v>96</v>
      </c>
      <c r="F51" s="4">
        <v>2362</v>
      </c>
      <c r="G51" s="4">
        <v>189</v>
      </c>
    </row>
    <row r="52" spans="1:7" x14ac:dyDescent="0.3">
      <c r="A52" s="3" t="s">
        <v>59</v>
      </c>
      <c r="B52" s="4"/>
      <c r="C52" s="4">
        <v>4477</v>
      </c>
      <c r="D52" s="4"/>
      <c r="E52" s="4">
        <v>20</v>
      </c>
      <c r="F52" s="4">
        <v>4477</v>
      </c>
      <c r="G52" s="4">
        <v>20</v>
      </c>
    </row>
    <row r="53" spans="1:7" x14ac:dyDescent="0.3">
      <c r="A53" s="3" t="s">
        <v>60</v>
      </c>
      <c r="B53" s="4">
        <v>8102</v>
      </c>
      <c r="C53" s="4">
        <v>8534</v>
      </c>
      <c r="D53" s="4">
        <v>239</v>
      </c>
      <c r="E53" s="4">
        <v>174</v>
      </c>
      <c r="F53" s="4">
        <v>16636</v>
      </c>
      <c r="G53" s="4">
        <v>413</v>
      </c>
    </row>
    <row r="54" spans="1:7" x14ac:dyDescent="0.3">
      <c r="A54" s="3" t="s">
        <v>62</v>
      </c>
      <c r="B54" s="4">
        <v>1279</v>
      </c>
      <c r="C54" s="4">
        <v>1413</v>
      </c>
      <c r="D54" s="4">
        <v>212</v>
      </c>
      <c r="E54" s="4">
        <v>262</v>
      </c>
      <c r="F54" s="4">
        <v>2692</v>
      </c>
      <c r="G54" s="4">
        <v>474</v>
      </c>
    </row>
    <row r="55" spans="1:7" x14ac:dyDescent="0.3">
      <c r="A55" s="3" t="s">
        <v>63</v>
      </c>
      <c r="B55" s="4"/>
      <c r="C55" s="4">
        <v>37681</v>
      </c>
      <c r="D55" s="4"/>
      <c r="E55" s="4">
        <v>148</v>
      </c>
      <c r="F55" s="4">
        <v>37681</v>
      </c>
      <c r="G55" s="4">
        <v>148</v>
      </c>
    </row>
    <row r="56" spans="1:7" x14ac:dyDescent="0.3">
      <c r="A56" s="3" t="s">
        <v>64</v>
      </c>
      <c r="B56" s="4">
        <v>54764</v>
      </c>
      <c r="C56" s="4"/>
      <c r="D56" s="4">
        <v>0</v>
      </c>
      <c r="E56" s="4"/>
      <c r="F56" s="4">
        <v>54764</v>
      </c>
      <c r="G56" s="4">
        <v>0</v>
      </c>
    </row>
    <row r="57" spans="1:7" x14ac:dyDescent="0.3">
      <c r="A57" s="3" t="s">
        <v>65</v>
      </c>
      <c r="B57" s="4">
        <v>32393</v>
      </c>
      <c r="C57" s="4">
        <v>28527</v>
      </c>
      <c r="D57" s="4">
        <v>0</v>
      </c>
      <c r="E57" s="4">
        <v>0</v>
      </c>
      <c r="F57" s="4">
        <v>60920</v>
      </c>
      <c r="G57" s="4">
        <v>0</v>
      </c>
    </row>
    <row r="58" spans="1:7" x14ac:dyDescent="0.3">
      <c r="A58" s="3" t="s">
        <v>66</v>
      </c>
      <c r="B58" s="4">
        <v>808</v>
      </c>
      <c r="C58" s="4">
        <v>768</v>
      </c>
      <c r="D58" s="4">
        <v>120</v>
      </c>
      <c r="E58" s="4">
        <v>115</v>
      </c>
      <c r="F58" s="4">
        <v>1576</v>
      </c>
      <c r="G58" s="4">
        <v>235</v>
      </c>
    </row>
    <row r="59" spans="1:7" x14ac:dyDescent="0.3">
      <c r="A59" s="3" t="s">
        <v>68</v>
      </c>
      <c r="B59" s="4">
        <v>16436</v>
      </c>
      <c r="C59" s="4">
        <v>14814</v>
      </c>
      <c r="D59" s="4">
        <v>1202</v>
      </c>
      <c r="E59" s="4">
        <v>1253</v>
      </c>
      <c r="F59" s="4">
        <v>31250</v>
      </c>
      <c r="G59" s="4">
        <v>2455</v>
      </c>
    </row>
    <row r="60" spans="1:7" x14ac:dyDescent="0.3">
      <c r="A60" s="3" t="s">
        <v>69</v>
      </c>
      <c r="B60" s="4">
        <v>85</v>
      </c>
      <c r="C60" s="4">
        <v>85</v>
      </c>
      <c r="D60" s="4">
        <v>122</v>
      </c>
      <c r="E60" s="4">
        <v>121</v>
      </c>
      <c r="F60" s="4">
        <v>170</v>
      </c>
      <c r="G60" s="4">
        <v>243</v>
      </c>
    </row>
    <row r="61" spans="1:7" x14ac:dyDescent="0.3">
      <c r="A61" s="3" t="s">
        <v>70</v>
      </c>
      <c r="B61" s="4">
        <v>16</v>
      </c>
      <c r="C61" s="4">
        <v>16</v>
      </c>
      <c r="D61" s="4">
        <v>0</v>
      </c>
      <c r="E61" s="4">
        <v>0</v>
      </c>
      <c r="F61" s="4">
        <v>32</v>
      </c>
      <c r="G61" s="4">
        <v>0</v>
      </c>
    </row>
    <row r="62" spans="1:7" x14ac:dyDescent="0.3">
      <c r="A62" s="3" t="s">
        <v>71</v>
      </c>
      <c r="B62" s="4">
        <v>2739</v>
      </c>
      <c r="C62" s="4">
        <v>2979</v>
      </c>
      <c r="D62" s="4">
        <v>0</v>
      </c>
      <c r="E62" s="4">
        <v>0</v>
      </c>
      <c r="F62" s="4">
        <v>5718</v>
      </c>
      <c r="G62" s="4">
        <v>0</v>
      </c>
    </row>
    <row r="63" spans="1:7" x14ac:dyDescent="0.3">
      <c r="A63" s="3" t="s">
        <v>73</v>
      </c>
      <c r="B63" s="4">
        <v>4499</v>
      </c>
      <c r="C63" s="4">
        <v>6076</v>
      </c>
      <c r="D63" s="4">
        <v>186</v>
      </c>
      <c r="E63" s="4">
        <v>198</v>
      </c>
      <c r="F63" s="4">
        <v>10575</v>
      </c>
      <c r="G63" s="4">
        <v>384</v>
      </c>
    </row>
    <row r="64" spans="1:7" x14ac:dyDescent="0.3">
      <c r="A64" s="3" t="s">
        <v>74</v>
      </c>
      <c r="B64" s="4">
        <v>21466</v>
      </c>
      <c r="C64" s="4">
        <v>22161</v>
      </c>
      <c r="D64" s="4">
        <v>1163</v>
      </c>
      <c r="E64" s="4">
        <v>1154</v>
      </c>
      <c r="F64" s="4">
        <v>43627</v>
      </c>
      <c r="G64" s="4">
        <v>2317</v>
      </c>
    </row>
    <row r="65" spans="1:7" x14ac:dyDescent="0.3">
      <c r="A65" s="3" t="s">
        <v>75</v>
      </c>
      <c r="B65" s="4">
        <v>865</v>
      </c>
      <c r="C65" s="4">
        <v>905</v>
      </c>
      <c r="D65" s="4">
        <v>25</v>
      </c>
      <c r="E65" s="4">
        <v>36</v>
      </c>
      <c r="F65" s="4">
        <v>1770</v>
      </c>
      <c r="G65" s="4">
        <v>61</v>
      </c>
    </row>
    <row r="66" spans="1:7" x14ac:dyDescent="0.3">
      <c r="A66" s="3" t="s">
        <v>76</v>
      </c>
      <c r="B66" s="4">
        <v>39</v>
      </c>
      <c r="C66" s="4">
        <v>43</v>
      </c>
      <c r="D66" s="4">
        <v>2</v>
      </c>
      <c r="E66" s="4">
        <v>2</v>
      </c>
      <c r="F66" s="4">
        <v>82</v>
      </c>
      <c r="G66" s="4">
        <v>4</v>
      </c>
    </row>
    <row r="67" spans="1:7" x14ac:dyDescent="0.3">
      <c r="A67" s="3" t="s">
        <v>78</v>
      </c>
      <c r="B67" s="4"/>
      <c r="C67" s="4">
        <v>6512</v>
      </c>
      <c r="D67" s="4"/>
      <c r="E67" s="4">
        <v>117</v>
      </c>
      <c r="F67" s="4">
        <v>6512</v>
      </c>
      <c r="G67" s="4">
        <v>117</v>
      </c>
    </row>
    <row r="68" spans="1:7" x14ac:dyDescent="0.3">
      <c r="A68" s="3" t="s">
        <v>79</v>
      </c>
      <c r="B68" s="4">
        <v>814</v>
      </c>
      <c r="C68" s="4">
        <v>809</v>
      </c>
      <c r="D68" s="4">
        <v>55</v>
      </c>
      <c r="E68" s="4">
        <v>59</v>
      </c>
      <c r="F68" s="4">
        <v>1623</v>
      </c>
      <c r="G68" s="4">
        <v>114</v>
      </c>
    </row>
    <row r="69" spans="1:7" x14ac:dyDescent="0.3">
      <c r="A69" s="3" t="s">
        <v>80</v>
      </c>
      <c r="B69" s="4">
        <v>182</v>
      </c>
      <c r="C69" s="4">
        <v>177</v>
      </c>
      <c r="D69" s="4">
        <v>8</v>
      </c>
      <c r="E69" s="4">
        <v>15</v>
      </c>
      <c r="F69" s="4">
        <v>359</v>
      </c>
      <c r="G69" s="4">
        <v>23</v>
      </c>
    </row>
    <row r="70" spans="1:7" x14ac:dyDescent="0.3">
      <c r="A70" s="3" t="s">
        <v>81</v>
      </c>
      <c r="B70" s="4">
        <v>11</v>
      </c>
      <c r="C70" s="4">
        <v>11</v>
      </c>
      <c r="D70" s="4">
        <v>0</v>
      </c>
      <c r="E70" s="4">
        <v>0</v>
      </c>
      <c r="F70" s="4">
        <v>22</v>
      </c>
      <c r="G70" s="4">
        <v>0</v>
      </c>
    </row>
    <row r="71" spans="1:7" x14ac:dyDescent="0.3">
      <c r="A71" s="3" t="s">
        <v>83</v>
      </c>
      <c r="B71" s="4"/>
      <c r="C71" s="4">
        <v>27</v>
      </c>
      <c r="D71" s="4"/>
      <c r="E71" s="4">
        <v>1</v>
      </c>
      <c r="F71" s="4">
        <v>27</v>
      </c>
      <c r="G71" s="4">
        <v>1</v>
      </c>
    </row>
    <row r="72" spans="1:7" x14ac:dyDescent="0.3">
      <c r="A72" s="3" t="s">
        <v>85</v>
      </c>
      <c r="B72" s="4">
        <v>183</v>
      </c>
      <c r="C72" s="4">
        <v>204</v>
      </c>
      <c r="D72" s="4">
        <v>59</v>
      </c>
      <c r="E72" s="4">
        <v>78</v>
      </c>
      <c r="F72" s="4">
        <v>387</v>
      </c>
      <c r="G72" s="4">
        <v>137</v>
      </c>
    </row>
    <row r="73" spans="1:7" x14ac:dyDescent="0.3">
      <c r="A73" s="3" t="s">
        <v>86</v>
      </c>
      <c r="B73" s="4">
        <v>14644</v>
      </c>
      <c r="C73" s="4">
        <v>12946</v>
      </c>
      <c r="D73" s="4">
        <v>728</v>
      </c>
      <c r="E73" s="4">
        <v>822</v>
      </c>
      <c r="F73" s="4">
        <v>27590</v>
      </c>
      <c r="G73" s="4">
        <v>1550</v>
      </c>
    </row>
    <row r="74" spans="1:7" x14ac:dyDescent="0.3">
      <c r="A74" s="3" t="s">
        <v>91</v>
      </c>
      <c r="B74" s="4">
        <v>106542</v>
      </c>
      <c r="C74" s="4">
        <v>99780</v>
      </c>
      <c r="D74" s="4">
        <v>4648</v>
      </c>
      <c r="E74" s="4">
        <v>4944</v>
      </c>
      <c r="F74" s="4">
        <v>206322</v>
      </c>
      <c r="G74" s="4">
        <v>9592</v>
      </c>
    </row>
    <row r="75" spans="1:7" x14ac:dyDescent="0.3">
      <c r="A75" s="3" t="s">
        <v>93</v>
      </c>
      <c r="B75" s="4">
        <v>182</v>
      </c>
      <c r="C75" s="4">
        <v>192</v>
      </c>
      <c r="D75" s="4">
        <v>17</v>
      </c>
      <c r="E75" s="4">
        <v>17</v>
      </c>
      <c r="F75" s="4">
        <v>374</v>
      </c>
      <c r="G75" s="4">
        <v>34</v>
      </c>
    </row>
    <row r="76" spans="1:7" x14ac:dyDescent="0.3">
      <c r="A76" s="3" t="s">
        <v>95</v>
      </c>
      <c r="B76" s="4">
        <v>118</v>
      </c>
      <c r="C76" s="4">
        <v>113</v>
      </c>
      <c r="D76" s="4">
        <v>46</v>
      </c>
      <c r="E76" s="4">
        <v>45</v>
      </c>
      <c r="F76" s="4">
        <v>231</v>
      </c>
      <c r="G76" s="4">
        <v>91</v>
      </c>
    </row>
    <row r="77" spans="1:7" x14ac:dyDescent="0.3">
      <c r="A77" s="3" t="s">
        <v>97</v>
      </c>
      <c r="B77" s="4">
        <v>1237</v>
      </c>
      <c r="C77" s="4">
        <v>1345</v>
      </c>
      <c r="D77" s="4">
        <v>70</v>
      </c>
      <c r="E77" s="4">
        <v>233</v>
      </c>
      <c r="F77" s="4">
        <v>2582</v>
      </c>
      <c r="G77" s="4">
        <v>303</v>
      </c>
    </row>
    <row r="78" spans="1:7" x14ac:dyDescent="0.3">
      <c r="A78" s="3" t="s">
        <v>98</v>
      </c>
      <c r="B78" s="4">
        <v>49</v>
      </c>
      <c r="C78" s="4">
        <v>49</v>
      </c>
      <c r="D78" s="4">
        <v>5</v>
      </c>
      <c r="E78" s="4">
        <v>5</v>
      </c>
      <c r="F78" s="4">
        <v>98</v>
      </c>
      <c r="G78" s="4">
        <v>10</v>
      </c>
    </row>
    <row r="79" spans="1:7" x14ac:dyDescent="0.3">
      <c r="A79" s="3" t="s">
        <v>99</v>
      </c>
      <c r="B79" s="4"/>
      <c r="C79" s="4">
        <v>4182</v>
      </c>
      <c r="D79" s="4"/>
      <c r="E79" s="4">
        <v>12</v>
      </c>
      <c r="F79" s="4">
        <v>4182</v>
      </c>
      <c r="G79" s="4">
        <v>12</v>
      </c>
    </row>
    <row r="80" spans="1:7" x14ac:dyDescent="0.3">
      <c r="A80" s="3" t="s">
        <v>100</v>
      </c>
      <c r="B80" s="4">
        <v>253606</v>
      </c>
      <c r="C80" s="4">
        <v>243244</v>
      </c>
      <c r="D80" s="4">
        <v>5410</v>
      </c>
      <c r="E80" s="4">
        <v>5364</v>
      </c>
      <c r="F80" s="4">
        <v>496850</v>
      </c>
      <c r="G80" s="4">
        <v>10774</v>
      </c>
    </row>
    <row r="81" spans="1:7" x14ac:dyDescent="0.3">
      <c r="A81" s="3" t="s">
        <v>101</v>
      </c>
      <c r="B81" s="4">
        <v>1073</v>
      </c>
      <c r="C81" s="4">
        <v>1086</v>
      </c>
      <c r="D81" s="4">
        <v>52</v>
      </c>
      <c r="E81" s="4">
        <v>54</v>
      </c>
      <c r="F81" s="4">
        <v>2159</v>
      </c>
      <c r="G81" s="4">
        <v>106</v>
      </c>
    </row>
    <row r="82" spans="1:7" x14ac:dyDescent="0.3">
      <c r="A82" s="3" t="s">
        <v>102</v>
      </c>
      <c r="B82" s="4">
        <v>54</v>
      </c>
      <c r="C82" s="4">
        <v>64</v>
      </c>
      <c r="D82" s="4">
        <v>1505</v>
      </c>
      <c r="E82" s="4">
        <v>1504</v>
      </c>
      <c r="F82" s="4">
        <v>118</v>
      </c>
      <c r="G82" s="4">
        <v>3009</v>
      </c>
    </row>
    <row r="83" spans="1:7" x14ac:dyDescent="0.3">
      <c r="A83" s="3" t="s">
        <v>103</v>
      </c>
      <c r="B83" s="4">
        <v>20197</v>
      </c>
      <c r="C83" s="4">
        <v>20589</v>
      </c>
      <c r="D83" s="4">
        <v>2621</v>
      </c>
      <c r="E83" s="4">
        <v>2949</v>
      </c>
      <c r="F83" s="4">
        <v>40786</v>
      </c>
      <c r="G83" s="4">
        <v>5570</v>
      </c>
    </row>
    <row r="84" spans="1:7" x14ac:dyDescent="0.3">
      <c r="A84" s="3" t="s">
        <v>104</v>
      </c>
      <c r="B84" s="4">
        <v>149</v>
      </c>
      <c r="C84" s="4">
        <v>131</v>
      </c>
      <c r="D84" s="4">
        <v>0</v>
      </c>
      <c r="E84" s="4">
        <v>0</v>
      </c>
      <c r="F84" s="4">
        <v>280</v>
      </c>
      <c r="G84" s="4">
        <v>0</v>
      </c>
    </row>
    <row r="85" spans="1:7" x14ac:dyDescent="0.3">
      <c r="A85" s="3" t="s">
        <v>105</v>
      </c>
      <c r="B85" s="4">
        <v>30</v>
      </c>
      <c r="C85" s="4">
        <v>32</v>
      </c>
      <c r="D85" s="4">
        <v>4</v>
      </c>
      <c r="E85" s="4">
        <v>4</v>
      </c>
      <c r="F85" s="4">
        <v>62</v>
      </c>
      <c r="G85" s="4">
        <v>8</v>
      </c>
    </row>
    <row r="86" spans="1:7" x14ac:dyDescent="0.3">
      <c r="A86" s="3" t="s">
        <v>106</v>
      </c>
      <c r="B86" s="4">
        <v>351</v>
      </c>
      <c r="C86" s="4">
        <v>366</v>
      </c>
      <c r="D86" s="4">
        <v>78</v>
      </c>
      <c r="E86" s="4">
        <v>68</v>
      </c>
      <c r="F86" s="4">
        <v>717</v>
      </c>
      <c r="G86" s="4">
        <v>146</v>
      </c>
    </row>
    <row r="87" spans="1:7" x14ac:dyDescent="0.3">
      <c r="A87" s="3" t="s">
        <v>107</v>
      </c>
      <c r="B87" s="4">
        <v>1378</v>
      </c>
      <c r="C87" s="4">
        <v>1641</v>
      </c>
      <c r="D87" s="4">
        <v>0</v>
      </c>
      <c r="E87" s="4">
        <v>0</v>
      </c>
      <c r="F87" s="4">
        <v>3019</v>
      </c>
      <c r="G87" s="4">
        <v>0</v>
      </c>
    </row>
    <row r="88" spans="1:7" x14ac:dyDescent="0.3">
      <c r="A88" s="3" t="s">
        <v>108</v>
      </c>
      <c r="B88" s="4">
        <v>280</v>
      </c>
      <c r="C88" s="4">
        <v>289</v>
      </c>
      <c r="D88" s="4">
        <v>13</v>
      </c>
      <c r="E88" s="4">
        <v>13</v>
      </c>
      <c r="F88" s="4">
        <v>569</v>
      </c>
      <c r="G88" s="4">
        <v>26</v>
      </c>
    </row>
    <row r="89" spans="1:7" x14ac:dyDescent="0.3">
      <c r="A89" s="3" t="s">
        <v>109</v>
      </c>
      <c r="B89" s="4">
        <v>48</v>
      </c>
      <c r="C89" s="4">
        <v>49</v>
      </c>
      <c r="D89" s="4">
        <v>7</v>
      </c>
      <c r="E89" s="4">
        <v>7</v>
      </c>
      <c r="F89" s="4">
        <v>97</v>
      </c>
      <c r="G89" s="4">
        <v>14</v>
      </c>
    </row>
    <row r="90" spans="1:7" x14ac:dyDescent="0.3">
      <c r="A90" s="3" t="s">
        <v>110</v>
      </c>
      <c r="B90" s="4">
        <v>304</v>
      </c>
      <c r="C90" s="4">
        <v>285</v>
      </c>
      <c r="D90" s="4">
        <v>11</v>
      </c>
      <c r="E90" s="4">
        <v>10</v>
      </c>
      <c r="F90" s="4">
        <v>589</v>
      </c>
      <c r="G90" s="4">
        <v>21</v>
      </c>
    </row>
    <row r="91" spans="1:7" x14ac:dyDescent="0.3">
      <c r="A91" s="3" t="s">
        <v>111</v>
      </c>
      <c r="B91" s="4">
        <v>272</v>
      </c>
      <c r="C91" s="4">
        <v>248</v>
      </c>
      <c r="D91" s="4">
        <v>28</v>
      </c>
      <c r="E91" s="4">
        <v>17</v>
      </c>
      <c r="F91" s="4">
        <v>520</v>
      </c>
      <c r="G91" s="4">
        <v>45</v>
      </c>
    </row>
    <row r="92" spans="1:7" x14ac:dyDescent="0.3">
      <c r="A92" s="3" t="s">
        <v>112</v>
      </c>
      <c r="B92" s="4">
        <v>736</v>
      </c>
      <c r="C92" s="4">
        <v>839</v>
      </c>
      <c r="D92" s="4">
        <v>0</v>
      </c>
      <c r="E92" s="4">
        <v>0</v>
      </c>
      <c r="F92" s="4">
        <v>1575</v>
      </c>
      <c r="G92" s="4">
        <v>0</v>
      </c>
    </row>
    <row r="93" spans="1:7" x14ac:dyDescent="0.3">
      <c r="A93" s="3" t="s">
        <v>113</v>
      </c>
      <c r="B93" s="4">
        <v>7810</v>
      </c>
      <c r="C93" s="4">
        <v>9025</v>
      </c>
      <c r="D93" s="4">
        <v>2409</v>
      </c>
      <c r="E93" s="4">
        <v>3174</v>
      </c>
      <c r="F93" s="4">
        <v>16835</v>
      </c>
      <c r="G93" s="4">
        <v>5583</v>
      </c>
    </row>
    <row r="94" spans="1:7" x14ac:dyDescent="0.3">
      <c r="A94" s="3" t="s">
        <v>114</v>
      </c>
      <c r="B94" s="4">
        <v>18158</v>
      </c>
      <c r="C94" s="4">
        <v>16470</v>
      </c>
      <c r="D94" s="4">
        <v>108</v>
      </c>
      <c r="E94" s="4">
        <v>114</v>
      </c>
      <c r="F94" s="4">
        <v>34628</v>
      </c>
      <c r="G94" s="4">
        <v>222</v>
      </c>
    </row>
    <row r="95" spans="1:7" x14ac:dyDescent="0.3">
      <c r="A95" s="3" t="s">
        <v>115</v>
      </c>
      <c r="B95" s="4">
        <v>482</v>
      </c>
      <c r="C95" s="4">
        <v>496</v>
      </c>
      <c r="D95" s="4">
        <v>63</v>
      </c>
      <c r="E95" s="4">
        <v>71</v>
      </c>
      <c r="F95" s="4">
        <v>978</v>
      </c>
      <c r="G95" s="4">
        <v>134</v>
      </c>
    </row>
    <row r="96" spans="1:7" x14ac:dyDescent="0.3">
      <c r="A96" s="3" t="s">
        <v>116</v>
      </c>
      <c r="B96" s="4">
        <v>179490</v>
      </c>
      <c r="C96" s="4">
        <v>190643</v>
      </c>
      <c r="D96" s="4">
        <v>723</v>
      </c>
      <c r="E96" s="4">
        <v>735</v>
      </c>
      <c r="F96" s="4">
        <v>370133</v>
      </c>
      <c r="G96" s="4">
        <v>1458</v>
      </c>
    </row>
    <row r="97" spans="1:7" x14ac:dyDescent="0.3">
      <c r="A97" s="3" t="s">
        <v>117</v>
      </c>
      <c r="B97" s="4">
        <v>49013</v>
      </c>
      <c r="C97" s="4">
        <v>55243</v>
      </c>
      <c r="D97" s="4">
        <v>398</v>
      </c>
      <c r="E97" s="4">
        <v>404</v>
      </c>
      <c r="F97" s="4">
        <v>104256</v>
      </c>
      <c r="G97" s="4">
        <v>802</v>
      </c>
    </row>
    <row r="98" spans="1:7" x14ac:dyDescent="0.3">
      <c r="A98" s="3" t="s">
        <v>118</v>
      </c>
      <c r="B98" s="4">
        <v>12447</v>
      </c>
      <c r="C98" s="4">
        <v>16120</v>
      </c>
      <c r="D98" s="4">
        <v>248</v>
      </c>
      <c r="E98" s="4">
        <v>269</v>
      </c>
      <c r="F98" s="4">
        <v>28567</v>
      </c>
      <c r="G98" s="4">
        <v>517</v>
      </c>
    </row>
    <row r="99" spans="1:7" x14ac:dyDescent="0.3">
      <c r="A99" s="3" t="s">
        <v>119</v>
      </c>
      <c r="B99" s="4">
        <v>8563</v>
      </c>
      <c r="C99" s="4">
        <v>8463</v>
      </c>
      <c r="D99" s="4">
        <v>308</v>
      </c>
      <c r="E99" s="4">
        <v>267</v>
      </c>
      <c r="F99" s="4">
        <v>17026</v>
      </c>
      <c r="G99" s="4">
        <v>575</v>
      </c>
    </row>
    <row r="100" spans="1:7" x14ac:dyDescent="0.3">
      <c r="A100" s="3" t="s">
        <v>120</v>
      </c>
      <c r="B100" s="4">
        <v>62013</v>
      </c>
      <c r="C100" s="4">
        <v>62304</v>
      </c>
      <c r="D100" s="4">
        <v>970</v>
      </c>
      <c r="E100" s="4">
        <v>982</v>
      </c>
      <c r="F100" s="4">
        <v>124317</v>
      </c>
      <c r="G100" s="4">
        <v>1952</v>
      </c>
    </row>
    <row r="101" spans="1:7" x14ac:dyDescent="0.3">
      <c r="A101" s="3" t="s">
        <v>121</v>
      </c>
      <c r="B101" s="4">
        <v>10023</v>
      </c>
      <c r="C101" s="4">
        <v>11669</v>
      </c>
      <c r="D101" s="4">
        <v>545</v>
      </c>
      <c r="E101" s="4">
        <v>587</v>
      </c>
      <c r="F101" s="4">
        <v>21692</v>
      </c>
      <c r="G101" s="4">
        <v>1132</v>
      </c>
    </row>
    <row r="102" spans="1:7" x14ac:dyDescent="0.3">
      <c r="A102" s="3" t="s">
        <v>122</v>
      </c>
      <c r="B102" s="4">
        <v>115597</v>
      </c>
      <c r="C102" s="4">
        <v>114681</v>
      </c>
      <c r="D102" s="4">
        <v>3674</v>
      </c>
      <c r="E102" s="4">
        <v>3592</v>
      </c>
      <c r="F102" s="4">
        <v>230278</v>
      </c>
      <c r="G102" s="4">
        <v>7266</v>
      </c>
    </row>
    <row r="103" spans="1:7" x14ac:dyDescent="0.3">
      <c r="A103" s="3" t="s">
        <v>123</v>
      </c>
      <c r="B103" s="4">
        <v>2115</v>
      </c>
      <c r="C103" s="4">
        <v>2104</v>
      </c>
      <c r="D103" s="4">
        <v>142</v>
      </c>
      <c r="E103" s="4">
        <v>145</v>
      </c>
      <c r="F103" s="4">
        <v>4219</v>
      </c>
      <c r="G103" s="4">
        <v>287</v>
      </c>
    </row>
    <row r="104" spans="1:7" x14ac:dyDescent="0.3">
      <c r="A104" s="3" t="s">
        <v>124</v>
      </c>
      <c r="B104" s="4">
        <v>299804</v>
      </c>
      <c r="C104" s="4">
        <v>306476</v>
      </c>
      <c r="D104" s="4">
        <v>8727</v>
      </c>
      <c r="E104" s="4">
        <v>8840</v>
      </c>
      <c r="F104" s="4">
        <v>606280</v>
      </c>
      <c r="G104" s="4">
        <v>17567</v>
      </c>
    </row>
    <row r="105" spans="1:7" x14ac:dyDescent="0.3">
      <c r="A105" s="3" t="s">
        <v>126</v>
      </c>
      <c r="B105" s="4">
        <v>2672</v>
      </c>
      <c r="C105" s="4">
        <v>3345</v>
      </c>
      <c r="D105" s="4">
        <v>92</v>
      </c>
      <c r="E105" s="4">
        <v>168</v>
      </c>
      <c r="F105" s="4">
        <v>6017</v>
      </c>
      <c r="G105" s="4">
        <v>260</v>
      </c>
    </row>
    <row r="106" spans="1:7" x14ac:dyDescent="0.3">
      <c r="A106" s="3" t="s">
        <v>127</v>
      </c>
      <c r="B106" s="4"/>
      <c r="C106" s="4">
        <v>71460</v>
      </c>
      <c r="D106" s="4"/>
      <c r="E106" s="4">
        <v>840</v>
      </c>
      <c r="F106" s="4">
        <v>71460</v>
      </c>
      <c r="G106" s="4">
        <v>840</v>
      </c>
    </row>
    <row r="107" spans="1:7" x14ac:dyDescent="0.3">
      <c r="A107" s="3" t="s">
        <v>128</v>
      </c>
      <c r="B107" s="4">
        <v>1320</v>
      </c>
      <c r="C107" s="4">
        <v>1511</v>
      </c>
      <c r="D107" s="4">
        <v>109</v>
      </c>
      <c r="E107" s="4">
        <v>120</v>
      </c>
      <c r="F107" s="4">
        <v>2831</v>
      </c>
      <c r="G107" s="4">
        <v>229</v>
      </c>
    </row>
    <row r="108" spans="1:7" x14ac:dyDescent="0.3">
      <c r="A108" s="3" t="s">
        <v>129</v>
      </c>
      <c r="B108" s="4">
        <v>6</v>
      </c>
      <c r="C108" s="4">
        <v>7</v>
      </c>
      <c r="D108" s="4">
        <v>1</v>
      </c>
      <c r="E108" s="4">
        <v>1</v>
      </c>
      <c r="F108" s="4">
        <v>13</v>
      </c>
      <c r="G108" s="4">
        <v>2</v>
      </c>
    </row>
    <row r="109" spans="1:7" x14ac:dyDescent="0.3">
      <c r="A109" s="3" t="s">
        <v>130</v>
      </c>
      <c r="B109" s="4">
        <v>2779</v>
      </c>
      <c r="C109" s="4">
        <v>5750</v>
      </c>
      <c r="D109" s="4">
        <v>120</v>
      </c>
      <c r="E109" s="4">
        <v>298</v>
      </c>
      <c r="F109" s="4">
        <v>8529</v>
      </c>
      <c r="G109" s="4">
        <v>418</v>
      </c>
    </row>
    <row r="110" spans="1:7" x14ac:dyDescent="0.3">
      <c r="A110" s="3" t="s">
        <v>131</v>
      </c>
      <c r="B110" s="4">
        <v>130438</v>
      </c>
      <c r="C110" s="4"/>
      <c r="D110" s="4">
        <v>0</v>
      </c>
      <c r="E110" s="4"/>
      <c r="F110" s="4">
        <v>130438</v>
      </c>
      <c r="G110" s="4">
        <v>0</v>
      </c>
    </row>
    <row r="111" spans="1:7" x14ac:dyDescent="0.3">
      <c r="A111" s="3" t="s">
        <v>132</v>
      </c>
      <c r="B111" s="4"/>
      <c r="C111" s="4">
        <v>3059</v>
      </c>
      <c r="D111" s="4"/>
      <c r="E111" s="4">
        <v>51</v>
      </c>
      <c r="F111" s="4">
        <v>3059</v>
      </c>
      <c r="G111" s="4">
        <v>51</v>
      </c>
    </row>
    <row r="112" spans="1:7" x14ac:dyDescent="0.3">
      <c r="A112" s="3" t="s">
        <v>133</v>
      </c>
      <c r="B112" s="4">
        <v>64</v>
      </c>
      <c r="C112" s="4">
        <v>70</v>
      </c>
      <c r="D112" s="4">
        <v>5</v>
      </c>
      <c r="E112" s="4">
        <v>6</v>
      </c>
      <c r="F112" s="4">
        <v>134</v>
      </c>
      <c r="G112" s="4">
        <v>11</v>
      </c>
    </row>
    <row r="113" spans="1:7" x14ac:dyDescent="0.3">
      <c r="A113" s="3" t="s">
        <v>134</v>
      </c>
      <c r="B113" s="4"/>
      <c r="C113" s="4">
        <v>3857</v>
      </c>
      <c r="D113" s="4"/>
      <c r="E113" s="4">
        <v>36</v>
      </c>
      <c r="F113" s="4">
        <v>3857</v>
      </c>
      <c r="G113" s="4">
        <v>36</v>
      </c>
    </row>
    <row r="114" spans="1:7" x14ac:dyDescent="0.3">
      <c r="A114" s="3" t="s">
        <v>135</v>
      </c>
      <c r="B114" s="4">
        <v>2312</v>
      </c>
      <c r="C114" s="4">
        <v>2825</v>
      </c>
      <c r="D114" s="4">
        <v>77</v>
      </c>
      <c r="E114" s="4">
        <v>86</v>
      </c>
      <c r="F114" s="4">
        <v>5137</v>
      </c>
      <c r="G114" s="4">
        <v>163</v>
      </c>
    </row>
    <row r="115" spans="1:7" x14ac:dyDescent="0.3">
      <c r="A115" s="3" t="s">
        <v>137</v>
      </c>
      <c r="B115" s="4">
        <v>417</v>
      </c>
      <c r="C115" s="4">
        <v>433</v>
      </c>
      <c r="D115" s="4">
        <v>0</v>
      </c>
      <c r="E115" s="4">
        <v>0</v>
      </c>
      <c r="F115" s="4">
        <v>850</v>
      </c>
      <c r="G115" s="4">
        <v>0</v>
      </c>
    </row>
    <row r="116" spans="1:7" x14ac:dyDescent="0.3">
      <c r="A116" s="3" t="s">
        <v>138</v>
      </c>
      <c r="B116" s="4">
        <v>76</v>
      </c>
      <c r="C116" s="4">
        <v>77</v>
      </c>
      <c r="D116" s="4">
        <v>14</v>
      </c>
      <c r="E116" s="4">
        <v>14</v>
      </c>
      <c r="F116" s="4">
        <v>153</v>
      </c>
      <c r="G116" s="4">
        <v>28</v>
      </c>
    </row>
    <row r="117" spans="1:7" x14ac:dyDescent="0.3">
      <c r="A117" s="3" t="s">
        <v>139</v>
      </c>
      <c r="B117" s="4">
        <v>11689</v>
      </c>
      <c r="C117" s="4">
        <v>10161</v>
      </c>
      <c r="D117" s="4">
        <v>248</v>
      </c>
      <c r="E117" s="4">
        <v>251</v>
      </c>
      <c r="F117" s="4">
        <v>21850</v>
      </c>
      <c r="G117" s="4">
        <v>499</v>
      </c>
    </row>
    <row r="118" spans="1:7" x14ac:dyDescent="0.3">
      <c r="A118" s="3" t="s">
        <v>141</v>
      </c>
      <c r="B118" s="4"/>
      <c r="C118" s="4">
        <v>6040</v>
      </c>
      <c r="D118" s="4"/>
      <c r="E118" s="4">
        <v>0</v>
      </c>
      <c r="F118" s="4">
        <v>6040</v>
      </c>
      <c r="G118" s="4">
        <v>0</v>
      </c>
    </row>
    <row r="119" spans="1:7" x14ac:dyDescent="0.3">
      <c r="A119" s="3" t="s">
        <v>142</v>
      </c>
      <c r="B119" s="4">
        <v>2895</v>
      </c>
      <c r="C119" s="4">
        <v>2883</v>
      </c>
      <c r="D119" s="4">
        <v>114</v>
      </c>
      <c r="E119" s="4">
        <v>110</v>
      </c>
      <c r="F119" s="4">
        <v>5778</v>
      </c>
      <c r="G119" s="4">
        <v>224</v>
      </c>
    </row>
    <row r="120" spans="1:7" x14ac:dyDescent="0.3">
      <c r="A120" s="3" t="s">
        <v>143</v>
      </c>
      <c r="B120" s="4">
        <v>298</v>
      </c>
      <c r="C120" s="4">
        <v>295</v>
      </c>
      <c r="D120" s="4">
        <v>0</v>
      </c>
      <c r="E120" s="4">
        <v>0</v>
      </c>
      <c r="F120" s="4">
        <v>593</v>
      </c>
      <c r="G120" s="4">
        <v>0</v>
      </c>
    </row>
    <row r="121" spans="1:7" x14ac:dyDescent="0.3">
      <c r="A121" s="3" t="s">
        <v>144</v>
      </c>
      <c r="B121" s="4"/>
      <c r="C121" s="4">
        <v>2939</v>
      </c>
      <c r="D121" s="4"/>
      <c r="E121" s="4">
        <v>0</v>
      </c>
      <c r="F121" s="4">
        <v>2939</v>
      </c>
      <c r="G121" s="4">
        <v>0</v>
      </c>
    </row>
    <row r="122" spans="1:7" x14ac:dyDescent="0.3">
      <c r="A122" s="3" t="s">
        <v>145</v>
      </c>
      <c r="B122" s="4">
        <v>282</v>
      </c>
      <c r="C122" s="4">
        <v>274</v>
      </c>
      <c r="D122" s="4">
        <v>12</v>
      </c>
      <c r="E122" s="4">
        <v>12</v>
      </c>
      <c r="F122" s="4">
        <v>556</v>
      </c>
      <c r="G122" s="4">
        <v>24</v>
      </c>
    </row>
    <row r="123" spans="1:7" x14ac:dyDescent="0.3">
      <c r="A123" s="3" t="s">
        <v>146</v>
      </c>
      <c r="B123" s="4">
        <v>217</v>
      </c>
      <c r="C123" s="4">
        <v>217</v>
      </c>
      <c r="D123" s="4">
        <v>5</v>
      </c>
      <c r="E123" s="4">
        <v>5</v>
      </c>
      <c r="F123" s="4">
        <v>434</v>
      </c>
      <c r="G123" s="4">
        <v>10</v>
      </c>
    </row>
    <row r="124" spans="1:7" x14ac:dyDescent="0.3">
      <c r="A124" s="3" t="s">
        <v>147</v>
      </c>
      <c r="B124" s="4">
        <v>18705</v>
      </c>
      <c r="C124" s="4">
        <v>20534</v>
      </c>
      <c r="D124" s="4">
        <v>96</v>
      </c>
      <c r="E124" s="4">
        <v>65</v>
      </c>
      <c r="F124" s="4">
        <v>39239</v>
      </c>
      <c r="G124" s="4">
        <v>161</v>
      </c>
    </row>
    <row r="125" spans="1:7" x14ac:dyDescent="0.3">
      <c r="A125" s="3" t="s">
        <v>148</v>
      </c>
      <c r="B125" s="4">
        <v>42</v>
      </c>
      <c r="C125" s="4">
        <v>63</v>
      </c>
      <c r="D125" s="4">
        <v>29</v>
      </c>
      <c r="E125" s="4">
        <v>36</v>
      </c>
      <c r="F125" s="4">
        <v>105</v>
      </c>
      <c r="G125" s="4">
        <v>65</v>
      </c>
    </row>
    <row r="126" spans="1:7" x14ac:dyDescent="0.3">
      <c r="A126" s="3" t="s">
        <v>149</v>
      </c>
      <c r="B126" s="4">
        <v>119</v>
      </c>
      <c r="C126" s="4">
        <v>121</v>
      </c>
      <c r="D126" s="4">
        <v>12</v>
      </c>
      <c r="E126" s="4">
        <v>13</v>
      </c>
      <c r="F126" s="4">
        <v>240</v>
      </c>
      <c r="G126" s="4">
        <v>25</v>
      </c>
    </row>
    <row r="127" spans="1:7" x14ac:dyDescent="0.3">
      <c r="A127" s="3" t="s">
        <v>150</v>
      </c>
      <c r="B127" s="4">
        <v>561</v>
      </c>
      <c r="C127" s="4">
        <v>552</v>
      </c>
      <c r="D127" s="4">
        <v>77</v>
      </c>
      <c r="E127" s="4">
        <v>86</v>
      </c>
      <c r="F127" s="4">
        <v>1113</v>
      </c>
      <c r="G127" s="4">
        <v>163</v>
      </c>
    </row>
    <row r="128" spans="1:7" x14ac:dyDescent="0.3">
      <c r="A128" s="3" t="s">
        <v>151</v>
      </c>
      <c r="B128" s="4"/>
      <c r="C128" s="4">
        <v>15</v>
      </c>
      <c r="D128" s="4"/>
      <c r="E128" s="4">
        <v>0</v>
      </c>
      <c r="F128" s="4">
        <v>15</v>
      </c>
      <c r="G128" s="4">
        <v>0</v>
      </c>
    </row>
    <row r="129" spans="1:7" x14ac:dyDescent="0.3">
      <c r="A129" s="3" t="s">
        <v>152</v>
      </c>
      <c r="B129" s="4">
        <v>382</v>
      </c>
      <c r="C129" s="4">
        <v>435</v>
      </c>
      <c r="D129" s="4">
        <v>124</v>
      </c>
      <c r="E129" s="4">
        <v>126</v>
      </c>
      <c r="F129" s="4">
        <v>817</v>
      </c>
      <c r="G129" s="4">
        <v>250</v>
      </c>
    </row>
    <row r="130" spans="1:7" x14ac:dyDescent="0.3">
      <c r="A130" s="3" t="s">
        <v>153</v>
      </c>
      <c r="B130" s="4">
        <v>251</v>
      </c>
      <c r="C130" s="4">
        <v>264</v>
      </c>
      <c r="D130" s="4">
        <v>18</v>
      </c>
      <c r="E130" s="4">
        <v>19</v>
      </c>
      <c r="F130" s="4">
        <v>515</v>
      </c>
      <c r="G130" s="4">
        <v>37</v>
      </c>
    </row>
    <row r="131" spans="1:7" x14ac:dyDescent="0.3">
      <c r="A131" s="3" t="s">
        <v>154</v>
      </c>
      <c r="B131" s="4">
        <v>415</v>
      </c>
      <c r="C131" s="4">
        <v>466</v>
      </c>
      <c r="D131" s="4">
        <v>94</v>
      </c>
      <c r="E131" s="4">
        <v>100</v>
      </c>
      <c r="F131" s="4">
        <v>881</v>
      </c>
      <c r="G131" s="4">
        <v>194</v>
      </c>
    </row>
    <row r="132" spans="1:7" x14ac:dyDescent="0.3">
      <c r="A132" s="3" t="s">
        <v>155</v>
      </c>
      <c r="B132" s="4">
        <v>90526</v>
      </c>
      <c r="C132" s="4">
        <v>91273</v>
      </c>
      <c r="D132" s="4">
        <v>1476</v>
      </c>
      <c r="E132" s="4">
        <v>1634</v>
      </c>
      <c r="F132" s="4">
        <v>181799</v>
      </c>
      <c r="G132" s="4">
        <v>3110</v>
      </c>
    </row>
    <row r="133" spans="1:7" x14ac:dyDescent="0.3">
      <c r="A133" s="3" t="s">
        <v>156</v>
      </c>
      <c r="B133" s="4">
        <v>3316</v>
      </c>
      <c r="C133" s="4">
        <v>3005</v>
      </c>
      <c r="D133" s="4">
        <v>0</v>
      </c>
      <c r="E133" s="4">
        <v>0</v>
      </c>
      <c r="F133" s="4">
        <v>6321</v>
      </c>
      <c r="G133" s="4">
        <v>0</v>
      </c>
    </row>
    <row r="134" spans="1:7" x14ac:dyDescent="0.3">
      <c r="A134" s="3" t="s">
        <v>158</v>
      </c>
      <c r="B134" s="4">
        <v>8</v>
      </c>
      <c r="C134" s="4">
        <v>8</v>
      </c>
      <c r="D134" s="4">
        <v>1</v>
      </c>
      <c r="E134" s="4">
        <v>1</v>
      </c>
      <c r="F134" s="4">
        <v>16</v>
      </c>
      <c r="G134" s="4">
        <v>2</v>
      </c>
    </row>
    <row r="135" spans="1:7" x14ac:dyDescent="0.3">
      <c r="A135" s="3" t="s">
        <v>159</v>
      </c>
      <c r="B135" s="4">
        <v>6811</v>
      </c>
      <c r="C135" s="4">
        <v>7101</v>
      </c>
      <c r="D135" s="4">
        <v>62</v>
      </c>
      <c r="E135" s="4">
        <v>98</v>
      </c>
      <c r="F135" s="4">
        <v>13912</v>
      </c>
      <c r="G135" s="4">
        <v>160</v>
      </c>
    </row>
    <row r="136" spans="1:7" x14ac:dyDescent="0.3">
      <c r="A136" s="3" t="s">
        <v>160</v>
      </c>
      <c r="B136" s="4">
        <v>279</v>
      </c>
      <c r="C136" s="4">
        <v>274</v>
      </c>
      <c r="D136" s="4">
        <v>52</v>
      </c>
      <c r="E136" s="4">
        <v>52</v>
      </c>
      <c r="F136" s="4">
        <v>553</v>
      </c>
      <c r="G136" s="4">
        <v>104</v>
      </c>
    </row>
    <row r="137" spans="1:7" x14ac:dyDescent="0.3">
      <c r="A137" s="3" t="s">
        <v>161</v>
      </c>
      <c r="B137" s="4">
        <v>1140</v>
      </c>
      <c r="C137" s="4">
        <v>1333</v>
      </c>
      <c r="D137" s="4">
        <v>28</v>
      </c>
      <c r="E137" s="4">
        <v>25</v>
      </c>
      <c r="F137" s="4">
        <v>2473</v>
      </c>
      <c r="G137" s="4">
        <v>53</v>
      </c>
    </row>
    <row r="138" spans="1:7" x14ac:dyDescent="0.3">
      <c r="A138" s="3" t="s">
        <v>162</v>
      </c>
      <c r="B138" s="4">
        <v>288</v>
      </c>
      <c r="C138" s="4">
        <v>314</v>
      </c>
      <c r="D138" s="4">
        <v>23</v>
      </c>
      <c r="E138" s="4">
        <v>30</v>
      </c>
      <c r="F138" s="4">
        <v>602</v>
      </c>
      <c r="G138" s="4">
        <v>53</v>
      </c>
    </row>
    <row r="139" spans="1:7" x14ac:dyDescent="0.3">
      <c r="A139" s="3" t="s">
        <v>163</v>
      </c>
      <c r="B139" s="4">
        <v>34</v>
      </c>
      <c r="C139" s="4">
        <v>33</v>
      </c>
      <c r="D139" s="4">
        <v>11</v>
      </c>
      <c r="E139" s="4">
        <v>10</v>
      </c>
      <c r="F139" s="4">
        <v>67</v>
      </c>
      <c r="G139" s="4">
        <v>21</v>
      </c>
    </row>
    <row r="140" spans="1:7" x14ac:dyDescent="0.3">
      <c r="A140" s="3" t="s">
        <v>164</v>
      </c>
      <c r="B140" s="4">
        <v>262</v>
      </c>
      <c r="C140" s="4">
        <v>363</v>
      </c>
      <c r="D140" s="4">
        <v>0</v>
      </c>
      <c r="E140" s="4">
        <v>0</v>
      </c>
      <c r="F140" s="4">
        <v>625</v>
      </c>
      <c r="G140" s="4">
        <v>0</v>
      </c>
    </row>
    <row r="141" spans="1:7" x14ac:dyDescent="0.3">
      <c r="A141" s="3" t="s">
        <v>165</v>
      </c>
      <c r="B141" s="4">
        <v>1181</v>
      </c>
      <c r="C141" s="4">
        <v>973</v>
      </c>
      <c r="D141" s="4">
        <v>1513</v>
      </c>
      <c r="E141" s="4">
        <v>1513</v>
      </c>
      <c r="F141" s="4">
        <v>2154</v>
      </c>
      <c r="G141" s="4">
        <v>3026</v>
      </c>
    </row>
    <row r="142" spans="1:7" x14ac:dyDescent="0.3">
      <c r="A142" s="3" t="s">
        <v>167</v>
      </c>
      <c r="B142" s="4">
        <v>45038</v>
      </c>
      <c r="C142" s="4">
        <v>44239</v>
      </c>
      <c r="D142" s="4">
        <v>11147</v>
      </c>
      <c r="E142" s="4">
        <v>11488</v>
      </c>
      <c r="F142" s="4">
        <v>89277</v>
      </c>
      <c r="G142" s="4">
        <v>22635</v>
      </c>
    </row>
    <row r="143" spans="1:7" x14ac:dyDescent="0.3">
      <c r="A143" s="3" t="s">
        <v>168</v>
      </c>
      <c r="B143" s="4">
        <v>482</v>
      </c>
      <c r="C143" s="4">
        <v>432</v>
      </c>
      <c r="D143" s="4">
        <v>22</v>
      </c>
      <c r="E143" s="4">
        <v>22</v>
      </c>
      <c r="F143" s="4">
        <v>914</v>
      </c>
      <c r="G143" s="4">
        <v>44</v>
      </c>
    </row>
    <row r="144" spans="1:7" x14ac:dyDescent="0.3">
      <c r="A144" s="3" t="s">
        <v>169</v>
      </c>
      <c r="B144" s="4">
        <v>6568</v>
      </c>
      <c r="C144" s="4">
        <v>6840</v>
      </c>
      <c r="D144" s="4">
        <v>595</v>
      </c>
      <c r="E144" s="4">
        <v>574</v>
      </c>
      <c r="F144" s="4">
        <v>13408</v>
      </c>
      <c r="G144" s="4">
        <v>1169</v>
      </c>
    </row>
    <row r="145" spans="1:7" x14ac:dyDescent="0.3">
      <c r="A145" s="3" t="s">
        <v>170</v>
      </c>
      <c r="B145" s="4">
        <v>547</v>
      </c>
      <c r="C145" s="4">
        <v>653</v>
      </c>
      <c r="D145" s="4">
        <v>0</v>
      </c>
      <c r="E145" s="4">
        <v>0</v>
      </c>
      <c r="F145" s="4">
        <v>1200</v>
      </c>
      <c r="G145" s="4">
        <v>0</v>
      </c>
    </row>
    <row r="146" spans="1:7" x14ac:dyDescent="0.3">
      <c r="A146" s="3" t="s">
        <v>171</v>
      </c>
      <c r="B146" s="4">
        <v>197</v>
      </c>
      <c r="C146" s="4">
        <v>191</v>
      </c>
      <c r="D146" s="4">
        <v>10</v>
      </c>
      <c r="E146" s="4">
        <v>9</v>
      </c>
      <c r="F146" s="4">
        <v>388</v>
      </c>
      <c r="G146" s="4">
        <v>19</v>
      </c>
    </row>
    <row r="147" spans="1:7" x14ac:dyDescent="0.3">
      <c r="A147" s="3" t="s">
        <v>172</v>
      </c>
      <c r="B147" s="4">
        <v>11528</v>
      </c>
      <c r="C147" s="4">
        <v>12712</v>
      </c>
      <c r="D147" s="4">
        <v>605</v>
      </c>
      <c r="E147" s="4">
        <v>594</v>
      </c>
      <c r="F147" s="4">
        <v>24240</v>
      </c>
      <c r="G147" s="4">
        <v>1199</v>
      </c>
    </row>
    <row r="148" spans="1:7" x14ac:dyDescent="0.3">
      <c r="A148" s="3" t="s">
        <v>173</v>
      </c>
      <c r="B148" s="4">
        <v>2</v>
      </c>
      <c r="C148" s="4">
        <v>2</v>
      </c>
      <c r="D148" s="4">
        <v>0</v>
      </c>
      <c r="E148" s="4">
        <v>0</v>
      </c>
      <c r="F148" s="4">
        <v>4</v>
      </c>
      <c r="G148" s="4">
        <v>0</v>
      </c>
    </row>
    <row r="149" spans="1:7" x14ac:dyDescent="0.3">
      <c r="A149" s="3" t="s">
        <v>174</v>
      </c>
      <c r="B149" s="4">
        <v>8747</v>
      </c>
      <c r="C149" s="4">
        <v>8729</v>
      </c>
      <c r="D149" s="4">
        <v>672</v>
      </c>
      <c r="E149" s="4">
        <v>776</v>
      </c>
      <c r="F149" s="4">
        <v>17476</v>
      </c>
      <c r="G149" s="4">
        <v>1448</v>
      </c>
    </row>
    <row r="150" spans="1:7" x14ac:dyDescent="0.3">
      <c r="A150" s="3" t="s">
        <v>175</v>
      </c>
      <c r="B150" s="4">
        <v>241</v>
      </c>
      <c r="C150" s="4">
        <v>250</v>
      </c>
      <c r="D150" s="4">
        <v>0</v>
      </c>
      <c r="E150" s="4">
        <v>0</v>
      </c>
      <c r="F150" s="4">
        <v>491</v>
      </c>
      <c r="G150" s="4">
        <v>0</v>
      </c>
    </row>
    <row r="151" spans="1:7" x14ac:dyDescent="0.3">
      <c r="A151" s="3" t="s">
        <v>176</v>
      </c>
      <c r="B151" s="4">
        <v>3210</v>
      </c>
      <c r="C151" s="4">
        <v>3294</v>
      </c>
      <c r="D151" s="4">
        <v>457</v>
      </c>
      <c r="E151" s="4">
        <v>477</v>
      </c>
      <c r="F151" s="4">
        <v>6504</v>
      </c>
      <c r="G151" s="4">
        <v>934</v>
      </c>
    </row>
    <row r="152" spans="1:7" x14ac:dyDescent="0.3">
      <c r="A152" s="3" t="s">
        <v>177</v>
      </c>
      <c r="B152" s="4">
        <v>64</v>
      </c>
      <c r="C152" s="4"/>
      <c r="D152" s="4">
        <v>13</v>
      </c>
      <c r="E152" s="4"/>
      <c r="F152" s="4">
        <v>64</v>
      </c>
      <c r="G152" s="4">
        <v>13</v>
      </c>
    </row>
    <row r="153" spans="1:7" x14ac:dyDescent="0.3">
      <c r="A153" s="3" t="s">
        <v>178</v>
      </c>
      <c r="B153" s="4">
        <v>18610</v>
      </c>
      <c r="C153" s="4">
        <v>19850</v>
      </c>
      <c r="D153" s="4">
        <v>141</v>
      </c>
      <c r="E153" s="4">
        <v>135</v>
      </c>
      <c r="F153" s="4">
        <v>38460</v>
      </c>
      <c r="G153" s="4">
        <v>276</v>
      </c>
    </row>
    <row r="154" spans="1:7" x14ac:dyDescent="0.3">
      <c r="A154" s="3" t="s">
        <v>179</v>
      </c>
      <c r="B154" s="4"/>
      <c r="C154" s="4">
        <v>64</v>
      </c>
      <c r="D154" s="4"/>
      <c r="E154" s="4">
        <v>14</v>
      </c>
      <c r="F154" s="4">
        <v>64</v>
      </c>
      <c r="G154" s="4">
        <v>14</v>
      </c>
    </row>
    <row r="155" spans="1:7" x14ac:dyDescent="0.3">
      <c r="A155" s="3" t="s">
        <v>180</v>
      </c>
      <c r="B155" s="4">
        <v>885</v>
      </c>
      <c r="C155" s="4">
        <v>1158</v>
      </c>
      <c r="D155" s="4">
        <v>1504</v>
      </c>
      <c r="E155" s="4">
        <v>1626</v>
      </c>
      <c r="F155" s="4">
        <v>2043</v>
      </c>
      <c r="G155" s="4">
        <v>3130</v>
      </c>
    </row>
    <row r="156" spans="1:7" x14ac:dyDescent="0.3">
      <c r="A156" s="3" t="s">
        <v>181</v>
      </c>
      <c r="B156" s="4">
        <v>563</v>
      </c>
      <c r="C156" s="4">
        <v>560</v>
      </c>
      <c r="D156" s="4">
        <v>25</v>
      </c>
      <c r="E156" s="4">
        <v>24</v>
      </c>
      <c r="F156" s="4">
        <v>1123</v>
      </c>
      <c r="G156" s="4">
        <v>49</v>
      </c>
    </row>
    <row r="157" spans="1:7" x14ac:dyDescent="0.3">
      <c r="A157" s="3" t="s">
        <v>182</v>
      </c>
      <c r="B157" s="4">
        <v>582</v>
      </c>
      <c r="C157" s="4">
        <v>690</v>
      </c>
      <c r="D157" s="4">
        <v>29</v>
      </c>
      <c r="E157" s="4">
        <v>27</v>
      </c>
      <c r="F157" s="4">
        <v>1272</v>
      </c>
      <c r="G157" s="4">
        <v>56</v>
      </c>
    </row>
    <row r="158" spans="1:7" x14ac:dyDescent="0.3">
      <c r="A158" s="3" t="s">
        <v>184</v>
      </c>
      <c r="B158" s="4">
        <v>5534</v>
      </c>
      <c r="C158" s="4">
        <v>5570</v>
      </c>
      <c r="D158" s="4">
        <v>179</v>
      </c>
      <c r="E158" s="4">
        <v>180</v>
      </c>
      <c r="F158" s="4">
        <v>11104</v>
      </c>
      <c r="G158" s="4">
        <v>359</v>
      </c>
    </row>
    <row r="159" spans="1:7" x14ac:dyDescent="0.3">
      <c r="A159" s="3" t="s">
        <v>185</v>
      </c>
      <c r="B159" s="4">
        <v>11980</v>
      </c>
      <c r="C159" s="4">
        <v>13295</v>
      </c>
      <c r="D159" s="4">
        <v>368</v>
      </c>
      <c r="E159" s="4">
        <v>433</v>
      </c>
      <c r="F159" s="4">
        <v>25275</v>
      </c>
      <c r="G159" s="4">
        <v>801</v>
      </c>
    </row>
    <row r="160" spans="1:7" x14ac:dyDescent="0.3">
      <c r="A160" s="3" t="s">
        <v>186</v>
      </c>
      <c r="B160" s="4">
        <v>1638</v>
      </c>
      <c r="C160" s="4">
        <v>1815</v>
      </c>
      <c r="D160" s="4">
        <v>0</v>
      </c>
      <c r="E160" s="4">
        <v>0</v>
      </c>
      <c r="F160" s="4">
        <v>3453</v>
      </c>
      <c r="G160" s="4">
        <v>0</v>
      </c>
    </row>
    <row r="161" spans="1:7" x14ac:dyDescent="0.3">
      <c r="A161" s="3" t="s">
        <v>187</v>
      </c>
      <c r="B161" s="4">
        <v>98621</v>
      </c>
      <c r="C161" s="4">
        <v>96740</v>
      </c>
      <c r="D161" s="4">
        <v>324</v>
      </c>
      <c r="E161" s="4">
        <v>414</v>
      </c>
      <c r="F161" s="4">
        <v>195361</v>
      </c>
      <c r="G161" s="4">
        <v>738</v>
      </c>
    </row>
    <row r="162" spans="1:7" x14ac:dyDescent="0.3">
      <c r="A162" s="3" t="s">
        <v>188</v>
      </c>
      <c r="B162" s="4">
        <v>11997</v>
      </c>
      <c r="C162" s="4">
        <v>13166</v>
      </c>
      <c r="D162" s="4">
        <v>938</v>
      </c>
      <c r="E162" s="4">
        <v>953</v>
      </c>
      <c r="F162" s="4">
        <v>25163</v>
      </c>
      <c r="G162" s="4">
        <v>1891</v>
      </c>
    </row>
    <row r="163" spans="1:7" x14ac:dyDescent="0.3">
      <c r="A163" s="3" t="s">
        <v>190</v>
      </c>
      <c r="B163" s="4">
        <v>4828</v>
      </c>
      <c r="C163" s="4">
        <v>7309</v>
      </c>
      <c r="D163" s="4">
        <v>0</v>
      </c>
      <c r="E163" s="4">
        <v>0</v>
      </c>
      <c r="F163" s="4">
        <v>12137</v>
      </c>
      <c r="G163" s="4">
        <v>0</v>
      </c>
    </row>
    <row r="164" spans="1:7" x14ac:dyDescent="0.3">
      <c r="A164" s="3" t="s">
        <v>191</v>
      </c>
      <c r="B164" s="4">
        <v>301</v>
      </c>
      <c r="C164" s="4">
        <v>1033</v>
      </c>
      <c r="D164" s="4">
        <v>32</v>
      </c>
      <c r="E164" s="4">
        <v>35</v>
      </c>
      <c r="F164" s="4">
        <v>1334</v>
      </c>
      <c r="G164" s="4">
        <v>67</v>
      </c>
    </row>
    <row r="165" spans="1:7" x14ac:dyDescent="0.3">
      <c r="A165" s="3" t="s">
        <v>192</v>
      </c>
      <c r="B165" s="4">
        <v>71307</v>
      </c>
      <c r="C165" s="4">
        <v>77524</v>
      </c>
      <c r="D165" s="4">
        <v>2391</v>
      </c>
      <c r="E165" s="4">
        <v>3087</v>
      </c>
      <c r="F165" s="4">
        <v>148831</v>
      </c>
      <c r="G165" s="4">
        <v>5478</v>
      </c>
    </row>
    <row r="166" spans="1:7" x14ac:dyDescent="0.3">
      <c r="A166" s="3" t="s">
        <v>193</v>
      </c>
      <c r="B166" s="4"/>
      <c r="C166" s="4">
        <v>5719</v>
      </c>
      <c r="D166" s="4"/>
      <c r="E166" s="4">
        <v>0</v>
      </c>
      <c r="F166" s="4">
        <v>5719</v>
      </c>
      <c r="G166" s="4">
        <v>0</v>
      </c>
    </row>
    <row r="167" spans="1:7" x14ac:dyDescent="0.3">
      <c r="A167" s="3" t="s">
        <v>197</v>
      </c>
      <c r="B167" s="4">
        <v>372</v>
      </c>
      <c r="C167" s="4">
        <v>420</v>
      </c>
      <c r="D167" s="4">
        <v>12</v>
      </c>
      <c r="E167" s="4">
        <v>13</v>
      </c>
      <c r="F167" s="4">
        <v>792</v>
      </c>
      <c r="G167" s="4">
        <v>25</v>
      </c>
    </row>
    <row r="168" spans="1:7" x14ac:dyDescent="0.3">
      <c r="A168" s="3" t="s">
        <v>199</v>
      </c>
      <c r="B168" s="4">
        <v>38257</v>
      </c>
      <c r="C168" s="4">
        <v>35082</v>
      </c>
      <c r="D168" s="4">
        <v>138</v>
      </c>
      <c r="E168" s="4">
        <v>207</v>
      </c>
      <c r="F168" s="4">
        <v>73339</v>
      </c>
      <c r="G168" s="4">
        <v>345</v>
      </c>
    </row>
    <row r="169" spans="1:7" x14ac:dyDescent="0.3">
      <c r="A169" s="3" t="s">
        <v>200</v>
      </c>
      <c r="B169" s="4"/>
      <c r="C169" s="4">
        <v>566858</v>
      </c>
      <c r="D169" s="4"/>
      <c r="E169" s="4">
        <v>5960</v>
      </c>
      <c r="F169" s="4">
        <v>566858</v>
      </c>
      <c r="G169" s="4">
        <v>5960</v>
      </c>
    </row>
    <row r="170" spans="1:7" x14ac:dyDescent="0.3">
      <c r="A170" s="3" t="s">
        <v>201</v>
      </c>
      <c r="B170" s="4">
        <v>133</v>
      </c>
      <c r="C170" s="4">
        <v>133</v>
      </c>
      <c r="D170" s="4">
        <v>8</v>
      </c>
      <c r="E170" s="4">
        <v>7</v>
      </c>
      <c r="F170" s="4">
        <v>266</v>
      </c>
      <c r="G170" s="4">
        <v>15</v>
      </c>
    </row>
    <row r="171" spans="1:7" x14ac:dyDescent="0.3">
      <c r="A171" s="3" t="s">
        <v>205</v>
      </c>
      <c r="B171" s="4">
        <v>2</v>
      </c>
      <c r="C171" s="4">
        <v>2</v>
      </c>
      <c r="D171" s="4">
        <v>0</v>
      </c>
      <c r="E171" s="4">
        <v>0</v>
      </c>
      <c r="F171" s="4">
        <v>4</v>
      </c>
      <c r="G171" s="4">
        <v>0</v>
      </c>
    </row>
    <row r="172" spans="1:7" x14ac:dyDescent="0.3">
      <c r="A172" s="3" t="s">
        <v>206</v>
      </c>
      <c r="B172" s="4">
        <v>46</v>
      </c>
      <c r="C172" s="4">
        <v>55</v>
      </c>
      <c r="D172" s="4">
        <v>0</v>
      </c>
      <c r="E172" s="4">
        <v>0</v>
      </c>
      <c r="F172" s="4">
        <v>101</v>
      </c>
      <c r="G172" s="4">
        <v>0</v>
      </c>
    </row>
    <row r="173" spans="1:7" x14ac:dyDescent="0.3">
      <c r="A173" s="3" t="s">
        <v>208</v>
      </c>
      <c r="B173" s="4">
        <v>29</v>
      </c>
      <c r="C173" s="4">
        <v>30</v>
      </c>
      <c r="D173" s="4">
        <v>6</v>
      </c>
      <c r="E173" s="4">
        <v>6</v>
      </c>
      <c r="F173" s="4">
        <v>59</v>
      </c>
      <c r="G173" s="4">
        <v>12</v>
      </c>
    </row>
    <row r="174" spans="1:7" x14ac:dyDescent="0.3">
      <c r="A174" s="3" t="s">
        <v>209</v>
      </c>
      <c r="B174" s="4">
        <v>13</v>
      </c>
      <c r="C174" s="4">
        <v>13</v>
      </c>
      <c r="D174" s="4">
        <v>1</v>
      </c>
      <c r="E174" s="4">
        <v>1</v>
      </c>
      <c r="F174" s="4">
        <v>26</v>
      </c>
      <c r="G174" s="4">
        <v>2</v>
      </c>
    </row>
    <row r="175" spans="1:7" x14ac:dyDescent="0.3">
      <c r="A175" s="3" t="s">
        <v>211</v>
      </c>
      <c r="B175" s="4">
        <v>73021</v>
      </c>
      <c r="C175" s="4">
        <v>77866</v>
      </c>
      <c r="D175" s="4">
        <v>3624</v>
      </c>
      <c r="E175" s="4">
        <v>3785</v>
      </c>
      <c r="F175" s="4">
        <v>150887</v>
      </c>
      <c r="G175" s="4">
        <v>7409</v>
      </c>
    </row>
    <row r="176" spans="1:7" x14ac:dyDescent="0.3">
      <c r="A176" s="3" t="s">
        <v>212</v>
      </c>
      <c r="B176" s="4">
        <v>934</v>
      </c>
      <c r="C176" s="4">
        <v>949</v>
      </c>
      <c r="D176" s="4">
        <v>121</v>
      </c>
      <c r="E176" s="4">
        <v>133</v>
      </c>
      <c r="F176" s="4">
        <v>1883</v>
      </c>
      <c r="G176" s="4">
        <v>254</v>
      </c>
    </row>
    <row r="177" spans="1:7" x14ac:dyDescent="0.3">
      <c r="A177" s="3" t="s">
        <v>214</v>
      </c>
      <c r="B177" s="4">
        <v>47</v>
      </c>
      <c r="C177" s="4">
        <v>47</v>
      </c>
      <c r="D177" s="4">
        <v>91</v>
      </c>
      <c r="E177" s="4">
        <v>91</v>
      </c>
      <c r="F177" s="4">
        <v>94</v>
      </c>
      <c r="G177" s="4">
        <v>182</v>
      </c>
    </row>
    <row r="178" spans="1:7" x14ac:dyDescent="0.3">
      <c r="A178" s="3" t="s">
        <v>215</v>
      </c>
      <c r="B178" s="4">
        <v>149</v>
      </c>
      <c r="C178" s="4">
        <v>122</v>
      </c>
      <c r="D178" s="4">
        <v>60</v>
      </c>
      <c r="E178" s="4">
        <v>15</v>
      </c>
      <c r="F178" s="4">
        <v>271</v>
      </c>
      <c r="G178" s="4">
        <v>75</v>
      </c>
    </row>
    <row r="179" spans="1:7" x14ac:dyDescent="0.3">
      <c r="A179" s="3" t="s">
        <v>216</v>
      </c>
      <c r="B179" s="4">
        <v>12345</v>
      </c>
      <c r="C179" s="4">
        <v>13206</v>
      </c>
      <c r="D179" s="4">
        <v>10163</v>
      </c>
      <c r="E179" s="4">
        <v>12330</v>
      </c>
      <c r="F179" s="4">
        <v>25551</v>
      </c>
      <c r="G179" s="4">
        <v>22493</v>
      </c>
    </row>
    <row r="180" spans="1:7" x14ac:dyDescent="0.3">
      <c r="A180" s="3" t="s">
        <v>217</v>
      </c>
      <c r="B180" s="4"/>
      <c r="C180" s="4">
        <v>12049</v>
      </c>
      <c r="D180" s="4"/>
      <c r="E180" s="4">
        <v>0</v>
      </c>
      <c r="F180" s="4">
        <v>12049</v>
      </c>
      <c r="G180" s="4">
        <v>0</v>
      </c>
    </row>
    <row r="181" spans="1:7" x14ac:dyDescent="0.3">
      <c r="A181" s="3" t="s">
        <v>218</v>
      </c>
      <c r="B181" s="4"/>
      <c r="C181" s="4">
        <v>3403</v>
      </c>
      <c r="D181" s="4"/>
      <c r="E181" s="4">
        <v>9</v>
      </c>
      <c r="F181" s="4">
        <v>3403</v>
      </c>
      <c r="G181" s="4">
        <v>9</v>
      </c>
    </row>
    <row r="182" spans="1:7" x14ac:dyDescent="0.3">
      <c r="A182" s="3" t="s">
        <v>219</v>
      </c>
      <c r="B182" s="4">
        <v>40</v>
      </c>
      <c r="C182" s="4">
        <v>39</v>
      </c>
      <c r="D182" s="4">
        <v>6</v>
      </c>
      <c r="E182" s="4">
        <v>6</v>
      </c>
      <c r="F182" s="4">
        <v>79</v>
      </c>
      <c r="G182" s="4">
        <v>12</v>
      </c>
    </row>
    <row r="183" spans="1:7" x14ac:dyDescent="0.3">
      <c r="A183" s="3" t="s">
        <v>220</v>
      </c>
      <c r="B183" s="4">
        <v>193</v>
      </c>
      <c r="C183" s="4">
        <v>186</v>
      </c>
      <c r="D183" s="4">
        <v>56</v>
      </c>
      <c r="E183" s="4">
        <v>54</v>
      </c>
      <c r="F183" s="4">
        <v>379</v>
      </c>
      <c r="G183" s="4">
        <v>110</v>
      </c>
    </row>
    <row r="184" spans="1:7" x14ac:dyDescent="0.3">
      <c r="A184" s="3" t="s">
        <v>221</v>
      </c>
      <c r="B184" s="4">
        <v>89013</v>
      </c>
      <c r="C184" s="4">
        <v>82271</v>
      </c>
      <c r="D184" s="4">
        <v>261</v>
      </c>
      <c r="E184" s="4">
        <v>258</v>
      </c>
      <c r="F184" s="4">
        <v>171284</v>
      </c>
      <c r="G184" s="4">
        <v>519</v>
      </c>
    </row>
    <row r="185" spans="1:7" x14ac:dyDescent="0.3">
      <c r="A185" s="3" t="s">
        <v>222</v>
      </c>
      <c r="B185" s="4">
        <v>61531</v>
      </c>
      <c r="C185" s="4">
        <v>63791</v>
      </c>
      <c r="D185" s="4">
        <v>4482</v>
      </c>
      <c r="E185" s="4">
        <v>4732</v>
      </c>
      <c r="F185" s="4">
        <v>125322</v>
      </c>
      <c r="G185" s="4">
        <v>9214</v>
      </c>
    </row>
    <row r="186" spans="1:7" x14ac:dyDescent="0.3">
      <c r="A186" s="3" t="s">
        <v>223</v>
      </c>
      <c r="B186" s="4">
        <v>1139</v>
      </c>
      <c r="C186" s="4">
        <v>1414</v>
      </c>
      <c r="D186" s="4">
        <v>300</v>
      </c>
      <c r="E186" s="4">
        <v>286</v>
      </c>
      <c r="F186" s="4">
        <v>2553</v>
      </c>
      <c r="G186" s="4">
        <v>586</v>
      </c>
    </row>
    <row r="187" spans="1:7" x14ac:dyDescent="0.3">
      <c r="A187" s="3" t="s">
        <v>224</v>
      </c>
      <c r="B187" s="4">
        <v>29</v>
      </c>
      <c r="C187" s="4">
        <v>30</v>
      </c>
      <c r="D187" s="4">
        <v>3</v>
      </c>
      <c r="E187" s="4">
        <v>3</v>
      </c>
      <c r="F187" s="4">
        <v>59</v>
      </c>
      <c r="G187" s="4">
        <v>6</v>
      </c>
    </row>
    <row r="188" spans="1:7" x14ac:dyDescent="0.3">
      <c r="A188" s="3" t="s">
        <v>226</v>
      </c>
      <c r="B188" s="4">
        <v>28</v>
      </c>
      <c r="C188" s="4">
        <v>26</v>
      </c>
      <c r="D188" s="4">
        <v>38</v>
      </c>
      <c r="E188" s="4">
        <v>36</v>
      </c>
      <c r="F188" s="4">
        <v>54</v>
      </c>
      <c r="G188" s="4">
        <v>74</v>
      </c>
    </row>
    <row r="189" spans="1:7" x14ac:dyDescent="0.3">
      <c r="A189" s="3" t="s">
        <v>227</v>
      </c>
      <c r="B189" s="4">
        <v>21</v>
      </c>
      <c r="C189" s="4">
        <v>23</v>
      </c>
      <c r="D189" s="4">
        <v>0</v>
      </c>
      <c r="E189" s="4">
        <v>0</v>
      </c>
      <c r="F189" s="4">
        <v>44</v>
      </c>
      <c r="G189" s="4">
        <v>0</v>
      </c>
    </row>
    <row r="190" spans="1:7" x14ac:dyDescent="0.3">
      <c r="A190" s="3" t="s">
        <v>228</v>
      </c>
      <c r="B190" s="4">
        <v>1334</v>
      </c>
      <c r="C190" s="4">
        <v>1194</v>
      </c>
      <c r="D190" s="4">
        <v>42</v>
      </c>
      <c r="E190" s="4">
        <v>43</v>
      </c>
      <c r="F190" s="4">
        <v>2528</v>
      </c>
      <c r="G190" s="4">
        <v>85</v>
      </c>
    </row>
    <row r="191" spans="1:7" x14ac:dyDescent="0.3">
      <c r="A191" s="3" t="s">
        <v>229</v>
      </c>
      <c r="B191" s="4">
        <v>560</v>
      </c>
      <c r="C191" s="4">
        <v>564</v>
      </c>
      <c r="D191" s="4">
        <v>13</v>
      </c>
      <c r="E191" s="4">
        <v>13</v>
      </c>
      <c r="F191" s="4">
        <v>1124</v>
      </c>
      <c r="G191" s="4">
        <v>26</v>
      </c>
    </row>
    <row r="192" spans="1:7" x14ac:dyDescent="0.3">
      <c r="A192" s="3" t="s">
        <v>230</v>
      </c>
      <c r="B192" s="4">
        <v>89</v>
      </c>
      <c r="C192" s="4">
        <v>72</v>
      </c>
      <c r="D192" s="4">
        <v>0</v>
      </c>
      <c r="E192" s="4">
        <v>0</v>
      </c>
      <c r="F192" s="4">
        <v>161</v>
      </c>
      <c r="G192" s="4">
        <v>0</v>
      </c>
    </row>
    <row r="193" spans="1:7" x14ac:dyDescent="0.3">
      <c r="A193" s="3" t="s">
        <v>231</v>
      </c>
      <c r="B193" s="4">
        <v>14051</v>
      </c>
      <c r="C193" s="4">
        <v>13915</v>
      </c>
      <c r="D193" s="4">
        <v>994</v>
      </c>
      <c r="E193" s="4">
        <v>1108</v>
      </c>
      <c r="F193" s="4">
        <v>27966</v>
      </c>
      <c r="G193" s="4">
        <v>2102</v>
      </c>
    </row>
    <row r="194" spans="1:7" x14ac:dyDescent="0.3">
      <c r="A194" s="3" t="s">
        <v>232</v>
      </c>
      <c r="B194" s="4">
        <v>11646</v>
      </c>
      <c r="C194" s="4">
        <v>11670</v>
      </c>
      <c r="D194" s="4">
        <v>810</v>
      </c>
      <c r="E194" s="4">
        <v>880</v>
      </c>
      <c r="F194" s="4">
        <v>23316</v>
      </c>
      <c r="G194" s="4">
        <v>1690</v>
      </c>
    </row>
    <row r="195" spans="1:7" x14ac:dyDescent="0.3">
      <c r="A195" s="3" t="s">
        <v>233</v>
      </c>
      <c r="B195" s="4">
        <v>11598</v>
      </c>
      <c r="C195" s="4">
        <v>11704</v>
      </c>
      <c r="D195" s="4">
        <v>269</v>
      </c>
      <c r="E195" s="4">
        <v>227</v>
      </c>
      <c r="F195" s="4">
        <v>23302</v>
      </c>
      <c r="G195" s="4">
        <v>496</v>
      </c>
    </row>
    <row r="196" spans="1:7" x14ac:dyDescent="0.3">
      <c r="A196" s="3" t="s">
        <v>234</v>
      </c>
      <c r="B196" s="4">
        <v>36784</v>
      </c>
      <c r="C196" s="4">
        <v>39665</v>
      </c>
      <c r="D196" s="4">
        <v>1773</v>
      </c>
      <c r="E196" s="4">
        <v>2359</v>
      </c>
      <c r="F196" s="4">
        <v>76449</v>
      </c>
      <c r="G196" s="4">
        <v>4132</v>
      </c>
    </row>
    <row r="197" spans="1:7" x14ac:dyDescent="0.3">
      <c r="A197" s="3" t="s">
        <v>235</v>
      </c>
      <c r="B197" s="4"/>
      <c r="C197" s="4">
        <v>1995</v>
      </c>
      <c r="D197" s="4"/>
      <c r="E197" s="4">
        <v>13</v>
      </c>
      <c r="F197" s="4">
        <v>1995</v>
      </c>
      <c r="G197" s="4">
        <v>13</v>
      </c>
    </row>
    <row r="198" spans="1:7" x14ac:dyDescent="0.3">
      <c r="A198" s="3" t="s">
        <v>237</v>
      </c>
      <c r="B198" s="4">
        <v>27211</v>
      </c>
      <c r="C198" s="4">
        <v>29937</v>
      </c>
      <c r="D198" s="4">
        <v>1518</v>
      </c>
      <c r="E198" s="4">
        <v>1507</v>
      </c>
      <c r="F198" s="4">
        <v>57148</v>
      </c>
      <c r="G198" s="4">
        <v>3025</v>
      </c>
    </row>
    <row r="199" spans="1:7" x14ac:dyDescent="0.3">
      <c r="A199" s="3" t="s">
        <v>239</v>
      </c>
      <c r="B199" s="4">
        <v>230</v>
      </c>
      <c r="C199" s="4">
        <v>228</v>
      </c>
      <c r="D199" s="4">
        <v>3</v>
      </c>
      <c r="E199" s="4">
        <v>4</v>
      </c>
      <c r="F199" s="4">
        <v>458</v>
      </c>
      <c r="G199" s="4">
        <v>7</v>
      </c>
    </row>
    <row r="200" spans="1:7" x14ac:dyDescent="0.3">
      <c r="A200" s="3" t="s">
        <v>240</v>
      </c>
      <c r="B200" s="4">
        <v>26</v>
      </c>
      <c r="C200" s="4">
        <v>19</v>
      </c>
      <c r="D200" s="4">
        <v>3</v>
      </c>
      <c r="E200" s="4">
        <v>2</v>
      </c>
      <c r="F200" s="4">
        <v>45</v>
      </c>
      <c r="G200" s="4">
        <v>5</v>
      </c>
    </row>
    <row r="201" spans="1:7" x14ac:dyDescent="0.3">
      <c r="A201" s="3" t="s">
        <v>241</v>
      </c>
      <c r="B201" s="4">
        <v>4640</v>
      </c>
      <c r="C201" s="4">
        <v>5223</v>
      </c>
      <c r="D201" s="4">
        <v>79</v>
      </c>
      <c r="E201" s="4">
        <v>98</v>
      </c>
      <c r="F201" s="4">
        <v>9863</v>
      </c>
      <c r="G201" s="4">
        <v>177</v>
      </c>
    </row>
    <row r="202" spans="1:7" x14ac:dyDescent="0.3">
      <c r="A202" s="3" t="s">
        <v>242</v>
      </c>
      <c r="B202" s="4">
        <v>4224</v>
      </c>
      <c r="C202" s="4">
        <v>4097</v>
      </c>
      <c r="D202" s="4">
        <v>68</v>
      </c>
      <c r="E202" s="4">
        <v>67</v>
      </c>
      <c r="F202" s="4">
        <v>8321</v>
      </c>
      <c r="G202" s="4">
        <v>135</v>
      </c>
    </row>
    <row r="203" spans="1:7" x14ac:dyDescent="0.3">
      <c r="A203" s="3" t="s">
        <v>243</v>
      </c>
      <c r="B203" s="4">
        <v>40529</v>
      </c>
      <c r="C203" s="4">
        <v>41753</v>
      </c>
      <c r="D203" s="4">
        <v>309</v>
      </c>
      <c r="E203" s="4">
        <v>312</v>
      </c>
      <c r="F203" s="4">
        <v>82282</v>
      </c>
      <c r="G203" s="4">
        <v>621</v>
      </c>
    </row>
    <row r="204" spans="1:7" x14ac:dyDescent="0.3">
      <c r="A204" s="3" t="s">
        <v>244</v>
      </c>
      <c r="B204" s="4"/>
      <c r="C204" s="4">
        <v>9007</v>
      </c>
      <c r="D204" s="4"/>
      <c r="E204" s="4">
        <v>0</v>
      </c>
      <c r="F204" s="4">
        <v>9007</v>
      </c>
      <c r="G204" s="4">
        <v>0</v>
      </c>
    </row>
    <row r="205" spans="1:7" x14ac:dyDescent="0.3">
      <c r="A205" s="3" t="s">
        <v>245</v>
      </c>
      <c r="B205" s="4">
        <v>8</v>
      </c>
      <c r="C205" s="4">
        <v>9</v>
      </c>
      <c r="D205" s="4">
        <v>0</v>
      </c>
      <c r="E205" s="4">
        <v>0</v>
      </c>
      <c r="F205" s="4">
        <v>17</v>
      </c>
      <c r="G205" s="4">
        <v>0</v>
      </c>
    </row>
    <row r="206" spans="1:7" x14ac:dyDescent="0.3">
      <c r="A206" s="3" t="s">
        <v>246</v>
      </c>
      <c r="B206" s="4">
        <v>2</v>
      </c>
      <c r="C206" s="4">
        <v>2</v>
      </c>
      <c r="D206" s="4">
        <v>0</v>
      </c>
      <c r="E206" s="4">
        <v>0</v>
      </c>
      <c r="F206" s="4">
        <v>4</v>
      </c>
      <c r="G206" s="4">
        <v>0</v>
      </c>
    </row>
    <row r="207" spans="1:7" x14ac:dyDescent="0.3">
      <c r="A207" s="3" t="s">
        <v>247</v>
      </c>
      <c r="B207" s="4">
        <v>213</v>
      </c>
      <c r="C207" s="4">
        <v>215</v>
      </c>
      <c r="D207" s="4">
        <v>15</v>
      </c>
      <c r="E207" s="4">
        <v>15</v>
      </c>
      <c r="F207" s="4">
        <v>428</v>
      </c>
      <c r="G207" s="4">
        <v>30</v>
      </c>
    </row>
    <row r="208" spans="1:7" x14ac:dyDescent="0.3">
      <c r="A208" s="3" t="s">
        <v>248</v>
      </c>
      <c r="B208" s="4"/>
      <c r="C208" s="4">
        <v>172056</v>
      </c>
      <c r="D208" s="4"/>
      <c r="E208" s="4">
        <v>606</v>
      </c>
      <c r="F208" s="4">
        <v>172056</v>
      </c>
      <c r="G208" s="4">
        <v>606</v>
      </c>
    </row>
    <row r="209" spans="1:7" x14ac:dyDescent="0.3">
      <c r="A209" s="3" t="s">
        <v>249</v>
      </c>
      <c r="B209" s="4">
        <v>15547</v>
      </c>
      <c r="C209" s="4">
        <v>15854</v>
      </c>
      <c r="D209" s="4">
        <v>257</v>
      </c>
      <c r="E209" s="4">
        <v>257</v>
      </c>
      <c r="F209" s="4">
        <v>31401</v>
      </c>
      <c r="G209" s="4">
        <v>514</v>
      </c>
    </row>
    <row r="210" spans="1:7" x14ac:dyDescent="0.3">
      <c r="A210" s="3" t="s">
        <v>250</v>
      </c>
      <c r="B210" s="4">
        <v>154576</v>
      </c>
      <c r="C210" s="4">
        <v>151699</v>
      </c>
      <c r="D210" s="4">
        <v>7092</v>
      </c>
      <c r="E210" s="4">
        <v>7538</v>
      </c>
      <c r="F210" s="4">
        <v>306275</v>
      </c>
      <c r="G210" s="4">
        <v>14630</v>
      </c>
    </row>
    <row r="211" spans="1:7" x14ac:dyDescent="0.3">
      <c r="A211" s="3" t="s">
        <v>252</v>
      </c>
      <c r="B211" s="4">
        <v>654</v>
      </c>
      <c r="C211" s="4">
        <v>634</v>
      </c>
      <c r="D211" s="4">
        <v>42</v>
      </c>
      <c r="E211" s="4">
        <v>42</v>
      </c>
      <c r="F211" s="4">
        <v>1288</v>
      </c>
      <c r="G211" s="4">
        <v>84</v>
      </c>
    </row>
    <row r="212" spans="1:7" x14ac:dyDescent="0.3">
      <c r="A212" s="3" t="s">
        <v>253</v>
      </c>
      <c r="B212" s="4">
        <v>1314657</v>
      </c>
      <c r="C212" s="4">
        <v>1338842</v>
      </c>
      <c r="D212" s="4">
        <v>37321</v>
      </c>
      <c r="E212" s="4">
        <v>39201</v>
      </c>
      <c r="F212" s="4">
        <v>2653499</v>
      </c>
      <c r="G212" s="4">
        <v>76522</v>
      </c>
    </row>
    <row r="213" spans="1:7" x14ac:dyDescent="0.3">
      <c r="A213" s="3" t="s">
        <v>254</v>
      </c>
      <c r="B213" s="4">
        <v>1242</v>
      </c>
      <c r="C213" s="4">
        <v>1410</v>
      </c>
      <c r="D213" s="4">
        <v>180</v>
      </c>
      <c r="E213" s="4">
        <v>238</v>
      </c>
      <c r="F213" s="4">
        <v>2652</v>
      </c>
      <c r="G213" s="4">
        <v>418</v>
      </c>
    </row>
    <row r="214" spans="1:7" x14ac:dyDescent="0.3">
      <c r="A214" s="3" t="s">
        <v>255</v>
      </c>
      <c r="B214" s="4">
        <v>997905</v>
      </c>
      <c r="C214" s="4"/>
      <c r="D214" s="4">
        <v>0</v>
      </c>
      <c r="E214" s="4"/>
      <c r="F214" s="4">
        <v>997905</v>
      </c>
      <c r="G214" s="4">
        <v>0</v>
      </c>
    </row>
    <row r="215" spans="1:7" x14ac:dyDescent="0.3">
      <c r="A215" s="3" t="s">
        <v>256</v>
      </c>
      <c r="B215" s="4"/>
      <c r="C215" s="4">
        <v>30490</v>
      </c>
      <c r="D215" s="4"/>
      <c r="E215" s="4">
        <v>0</v>
      </c>
      <c r="F215" s="4">
        <v>30490</v>
      </c>
      <c r="G215" s="4">
        <v>0</v>
      </c>
    </row>
    <row r="216" spans="1:7" x14ac:dyDescent="0.3">
      <c r="A216" s="3" t="s">
        <v>257</v>
      </c>
      <c r="B216" s="4">
        <v>18</v>
      </c>
      <c r="C216" s="4">
        <v>17</v>
      </c>
      <c r="D216" s="4">
        <v>1</v>
      </c>
      <c r="E216" s="4">
        <v>1</v>
      </c>
      <c r="F216" s="4">
        <v>35</v>
      </c>
      <c r="G216" s="4">
        <v>2</v>
      </c>
    </row>
    <row r="217" spans="1:7" x14ac:dyDescent="0.3">
      <c r="A217" s="3" t="s">
        <v>258</v>
      </c>
      <c r="B217" s="4">
        <v>31481</v>
      </c>
      <c r="C217" s="4">
        <v>28899</v>
      </c>
      <c r="D217" s="4">
        <v>793</v>
      </c>
      <c r="E217" s="4">
        <v>722</v>
      </c>
      <c r="F217" s="4">
        <v>60380</v>
      </c>
      <c r="G217" s="4">
        <v>1515</v>
      </c>
    </row>
    <row r="218" spans="1:7" x14ac:dyDescent="0.3">
      <c r="A218" s="3" t="s">
        <v>259</v>
      </c>
      <c r="B218" s="4">
        <v>5850</v>
      </c>
      <c r="C218" s="4">
        <v>5857</v>
      </c>
      <c r="D218" s="4">
        <v>0</v>
      </c>
      <c r="E218" s="4">
        <v>30</v>
      </c>
      <c r="F218" s="4">
        <v>11707</v>
      </c>
      <c r="G218" s="4">
        <v>30</v>
      </c>
    </row>
    <row r="219" spans="1:7" x14ac:dyDescent="0.3">
      <c r="A219" s="3" t="s">
        <v>261</v>
      </c>
      <c r="B219" s="4">
        <v>2511</v>
      </c>
      <c r="C219" s="4">
        <v>2714</v>
      </c>
      <c r="D219" s="4">
        <v>321</v>
      </c>
      <c r="E219" s="4">
        <v>392</v>
      </c>
      <c r="F219" s="4">
        <v>5225</v>
      </c>
      <c r="G219" s="4">
        <v>713</v>
      </c>
    </row>
    <row r="220" spans="1:7" x14ac:dyDescent="0.3">
      <c r="A220" s="3" t="s">
        <v>262</v>
      </c>
      <c r="B220" s="4">
        <v>25710</v>
      </c>
      <c r="C220" s="4"/>
      <c r="D220" s="4">
        <v>0</v>
      </c>
      <c r="E220" s="4"/>
      <c r="F220" s="4">
        <v>25710</v>
      </c>
      <c r="G220" s="4">
        <v>0</v>
      </c>
    </row>
    <row r="221" spans="1:7" x14ac:dyDescent="0.3">
      <c r="A221" s="3" t="s">
        <v>263</v>
      </c>
      <c r="B221" s="4"/>
      <c r="C221" s="4">
        <v>12367</v>
      </c>
      <c r="D221" s="4"/>
      <c r="E221" s="4">
        <v>51</v>
      </c>
      <c r="F221" s="4">
        <v>12367</v>
      </c>
      <c r="G221" s="4">
        <v>51</v>
      </c>
    </row>
    <row r="222" spans="1:7" x14ac:dyDescent="0.3">
      <c r="A222" s="3" t="s">
        <v>264</v>
      </c>
      <c r="B222" s="4">
        <v>659</v>
      </c>
      <c r="C222" s="4">
        <v>670</v>
      </c>
      <c r="D222" s="4">
        <v>30</v>
      </c>
      <c r="E222" s="4">
        <v>30</v>
      </c>
      <c r="F222" s="4">
        <v>1329</v>
      </c>
      <c r="G222" s="4">
        <v>60</v>
      </c>
    </row>
    <row r="223" spans="1:7" x14ac:dyDescent="0.3">
      <c r="A223" s="3" t="s">
        <v>266</v>
      </c>
      <c r="B223" s="4">
        <v>4351</v>
      </c>
      <c r="C223" s="4">
        <v>4639</v>
      </c>
      <c r="D223" s="4">
        <v>45</v>
      </c>
      <c r="E223" s="4">
        <v>0</v>
      </c>
      <c r="F223" s="4">
        <v>8990</v>
      </c>
      <c r="G223" s="4">
        <v>45</v>
      </c>
    </row>
    <row r="224" spans="1:7" x14ac:dyDescent="0.3">
      <c r="A224" s="3" t="s">
        <v>269</v>
      </c>
      <c r="B224" s="4">
        <v>5986067</v>
      </c>
      <c r="C224" s="4">
        <v>5868261</v>
      </c>
      <c r="D224" s="4">
        <v>145263</v>
      </c>
      <c r="E224" s="4">
        <v>163050</v>
      </c>
      <c r="F224" s="4">
        <v>11854328</v>
      </c>
      <c r="G224" s="4">
        <v>308313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233"/>
  <sheetViews>
    <sheetView workbookViewId="0">
      <pane xSplit="2" ySplit="1" topLeftCell="C58" activePane="bottomRight" state="frozen"/>
      <selection pane="topRight" activeCell="C1" sqref="C1"/>
      <selection pane="bottomLeft" activeCell="A2" sqref="A2"/>
      <selection pane="bottomRight"/>
    </sheetView>
  </sheetViews>
  <sheetFormatPr defaultRowHeight="13.8" x14ac:dyDescent="0.3"/>
  <cols>
    <col min="1" max="1" width="43.125" customWidth="1"/>
    <col min="3" max="3" width="17.375" style="11" customWidth="1"/>
    <col min="10" max="10" width="10.125" style="11" bestFit="1" customWidth="1"/>
    <col min="11" max="11" width="10.125" style="5" customWidth="1"/>
  </cols>
  <sheetData>
    <row r="1" spans="1:12" s="8" customFormat="1" ht="96" customHeight="1" x14ac:dyDescent="0.3">
      <c r="A1" s="36" t="s">
        <v>527</v>
      </c>
      <c r="B1" s="8" t="s">
        <v>0</v>
      </c>
      <c r="C1" s="16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 t="s">
        <v>6</v>
      </c>
      <c r="I1" s="8" t="s">
        <v>7</v>
      </c>
      <c r="J1" s="16" t="s">
        <v>8</v>
      </c>
      <c r="K1" s="7" t="s">
        <v>272</v>
      </c>
      <c r="L1" s="9" t="s">
        <v>9</v>
      </c>
    </row>
    <row r="2" spans="1:12" s="1" customFormat="1" ht="13.8" customHeight="1" x14ac:dyDescent="0.3">
      <c r="A2" t="s">
        <v>10</v>
      </c>
      <c r="B2">
        <v>1949</v>
      </c>
      <c r="C2" s="10">
        <v>4</v>
      </c>
      <c r="D2">
        <v>4</v>
      </c>
      <c r="E2">
        <v>0</v>
      </c>
      <c r="F2">
        <v>0</v>
      </c>
      <c r="G2">
        <v>0</v>
      </c>
      <c r="H2" t="s">
        <v>11</v>
      </c>
      <c r="I2" t="s">
        <v>11</v>
      </c>
      <c r="J2" s="11">
        <v>0</v>
      </c>
      <c r="K2" s="13">
        <f>IF(B2&lt;1990,IF(B2&lt;1959,1958,1989),1990)</f>
        <v>1958</v>
      </c>
      <c r="L2" s="1" t="str">
        <f t="shared" ref="L2:L65" si="0">IF(AND(B2&gt;2011),1,"")</f>
        <v/>
      </c>
    </row>
    <row r="3" spans="1:12" s="1" customFormat="1" ht="13.8" customHeight="1" x14ac:dyDescent="0.3">
      <c r="A3" t="s">
        <v>10</v>
      </c>
      <c r="B3">
        <v>1950</v>
      </c>
      <c r="C3" s="10">
        <v>23</v>
      </c>
      <c r="D3">
        <v>6</v>
      </c>
      <c r="E3">
        <v>18</v>
      </c>
      <c r="F3">
        <v>0</v>
      </c>
      <c r="G3">
        <v>0</v>
      </c>
      <c r="H3">
        <v>0</v>
      </c>
      <c r="I3">
        <v>0</v>
      </c>
      <c r="J3" s="11">
        <v>0</v>
      </c>
      <c r="K3" s="13">
        <f t="shared" ref="K3:K66" si="1">IF(B3&lt;1990,IF(B3&lt;1959,1958,1989),1990)</f>
        <v>1958</v>
      </c>
      <c r="L3" s="1" t="str">
        <f t="shared" si="0"/>
        <v/>
      </c>
    </row>
    <row r="4" spans="1:12" s="1" customFormat="1" ht="13.8" customHeight="1" x14ac:dyDescent="0.3">
      <c r="A4" t="s">
        <v>10</v>
      </c>
      <c r="B4">
        <v>1951</v>
      </c>
      <c r="C4" s="10">
        <v>25</v>
      </c>
      <c r="D4">
        <v>7</v>
      </c>
      <c r="E4">
        <v>18</v>
      </c>
      <c r="F4">
        <v>0</v>
      </c>
      <c r="G4">
        <v>0</v>
      </c>
      <c r="H4">
        <v>0</v>
      </c>
      <c r="I4">
        <v>0</v>
      </c>
      <c r="J4" s="11">
        <v>0</v>
      </c>
      <c r="K4" s="13">
        <f t="shared" si="1"/>
        <v>1958</v>
      </c>
      <c r="L4" s="1" t="str">
        <f t="shared" si="0"/>
        <v/>
      </c>
    </row>
    <row r="5" spans="1:12" ht="13.8" customHeight="1" x14ac:dyDescent="0.3">
      <c r="A5" t="s">
        <v>10</v>
      </c>
      <c r="B5">
        <v>1952</v>
      </c>
      <c r="C5" s="10">
        <v>25</v>
      </c>
      <c r="D5">
        <v>9</v>
      </c>
      <c r="E5">
        <v>17</v>
      </c>
      <c r="F5">
        <v>0</v>
      </c>
      <c r="G5">
        <v>0</v>
      </c>
      <c r="H5">
        <v>0</v>
      </c>
      <c r="I5">
        <v>0</v>
      </c>
      <c r="J5" s="11">
        <v>0</v>
      </c>
      <c r="K5" s="13">
        <f t="shared" si="1"/>
        <v>1958</v>
      </c>
      <c r="L5" s="1" t="str">
        <f t="shared" si="0"/>
        <v/>
      </c>
    </row>
    <row r="6" spans="1:12" ht="13.8" customHeight="1" x14ac:dyDescent="0.3">
      <c r="A6" t="s">
        <v>10</v>
      </c>
      <c r="B6">
        <v>1953</v>
      </c>
      <c r="C6" s="10">
        <v>29</v>
      </c>
      <c r="D6">
        <v>10</v>
      </c>
      <c r="E6">
        <v>18</v>
      </c>
      <c r="F6">
        <v>0</v>
      </c>
      <c r="G6">
        <v>0</v>
      </c>
      <c r="H6">
        <v>0</v>
      </c>
      <c r="I6">
        <v>0</v>
      </c>
      <c r="J6" s="11">
        <v>0</v>
      </c>
      <c r="K6" s="13">
        <f t="shared" si="1"/>
        <v>1958</v>
      </c>
      <c r="L6" s="1" t="str">
        <f t="shared" si="0"/>
        <v/>
      </c>
    </row>
    <row r="7" spans="1:12" ht="13.8" customHeight="1" x14ac:dyDescent="0.3">
      <c r="A7" t="s">
        <v>10</v>
      </c>
      <c r="B7">
        <v>1954</v>
      </c>
      <c r="C7" s="10">
        <v>29</v>
      </c>
      <c r="D7">
        <v>12</v>
      </c>
      <c r="E7">
        <v>18</v>
      </c>
      <c r="F7">
        <v>0</v>
      </c>
      <c r="G7">
        <v>0</v>
      </c>
      <c r="H7">
        <v>0</v>
      </c>
      <c r="I7">
        <v>0</v>
      </c>
      <c r="J7" s="11">
        <v>0</v>
      </c>
      <c r="K7" s="13">
        <f t="shared" si="1"/>
        <v>1958</v>
      </c>
      <c r="L7" s="1" t="str">
        <f t="shared" si="0"/>
        <v/>
      </c>
    </row>
    <row r="8" spans="1:12" ht="13.8" customHeight="1" x14ac:dyDescent="0.3">
      <c r="A8" t="s">
        <v>10</v>
      </c>
      <c r="B8">
        <v>1955</v>
      </c>
      <c r="C8" s="10">
        <v>42</v>
      </c>
      <c r="D8">
        <v>17</v>
      </c>
      <c r="E8">
        <v>25</v>
      </c>
      <c r="F8">
        <v>0</v>
      </c>
      <c r="G8">
        <v>0</v>
      </c>
      <c r="H8">
        <v>0</v>
      </c>
      <c r="I8">
        <v>0</v>
      </c>
      <c r="J8" s="11">
        <v>0</v>
      </c>
      <c r="K8" s="13">
        <f t="shared" si="1"/>
        <v>1958</v>
      </c>
      <c r="L8" s="1" t="str">
        <f t="shared" si="0"/>
        <v/>
      </c>
    </row>
    <row r="9" spans="1:12" ht="13.8" customHeight="1" x14ac:dyDescent="0.3">
      <c r="A9" t="s">
        <v>10</v>
      </c>
      <c r="B9">
        <v>1956</v>
      </c>
      <c r="C9" s="10">
        <v>50</v>
      </c>
      <c r="D9">
        <v>17</v>
      </c>
      <c r="E9">
        <v>33</v>
      </c>
      <c r="F9">
        <v>0</v>
      </c>
      <c r="G9">
        <v>0</v>
      </c>
      <c r="H9">
        <v>0</v>
      </c>
      <c r="I9">
        <v>0.01</v>
      </c>
      <c r="J9" s="11">
        <v>0</v>
      </c>
      <c r="K9" s="13">
        <f t="shared" si="1"/>
        <v>1958</v>
      </c>
      <c r="L9" s="1" t="str">
        <f t="shared" si="0"/>
        <v/>
      </c>
    </row>
    <row r="10" spans="1:12" ht="13.8" customHeight="1" x14ac:dyDescent="0.3">
      <c r="A10" t="s">
        <v>10</v>
      </c>
      <c r="B10">
        <v>1957</v>
      </c>
      <c r="C10" s="10">
        <v>80</v>
      </c>
      <c r="D10">
        <v>21</v>
      </c>
      <c r="E10">
        <v>59</v>
      </c>
      <c r="F10">
        <v>0</v>
      </c>
      <c r="G10">
        <v>0</v>
      </c>
      <c r="H10">
        <v>0</v>
      </c>
      <c r="I10">
        <v>0.01</v>
      </c>
      <c r="J10" s="11">
        <v>0</v>
      </c>
      <c r="K10" s="13">
        <f t="shared" si="1"/>
        <v>1958</v>
      </c>
      <c r="L10" s="1" t="str">
        <f t="shared" si="0"/>
        <v/>
      </c>
    </row>
    <row r="11" spans="1:12" ht="13.8" customHeight="1" x14ac:dyDescent="0.3">
      <c r="A11" t="s">
        <v>10</v>
      </c>
      <c r="B11">
        <v>1958</v>
      </c>
      <c r="C11" s="10">
        <v>90</v>
      </c>
      <c r="D11">
        <v>25</v>
      </c>
      <c r="E11">
        <v>65</v>
      </c>
      <c r="F11">
        <v>0</v>
      </c>
      <c r="G11">
        <v>0</v>
      </c>
      <c r="H11">
        <v>0</v>
      </c>
      <c r="I11">
        <v>0.01</v>
      </c>
      <c r="J11" s="11">
        <v>0</v>
      </c>
      <c r="K11" s="13">
        <f t="shared" si="1"/>
        <v>1958</v>
      </c>
      <c r="L11" s="1" t="str">
        <f t="shared" si="0"/>
        <v/>
      </c>
    </row>
    <row r="12" spans="1:12" ht="13.8" customHeight="1" x14ac:dyDescent="0.3">
      <c r="A12" t="s">
        <v>10</v>
      </c>
      <c r="B12">
        <v>1959</v>
      </c>
      <c r="C12" s="11">
        <v>105</v>
      </c>
      <c r="D12">
        <v>30</v>
      </c>
      <c r="E12">
        <v>70</v>
      </c>
      <c r="F12">
        <v>0</v>
      </c>
      <c r="G12">
        <v>5</v>
      </c>
      <c r="H12">
        <v>0</v>
      </c>
      <c r="I12">
        <v>0.01</v>
      </c>
      <c r="J12" s="11">
        <v>0</v>
      </c>
      <c r="K12" s="13">
        <f t="shared" si="1"/>
        <v>1989</v>
      </c>
      <c r="L12" s="1" t="str">
        <f t="shared" si="0"/>
        <v/>
      </c>
    </row>
    <row r="13" spans="1:12" ht="13.8" customHeight="1" x14ac:dyDescent="0.3">
      <c r="A13" t="s">
        <v>10</v>
      </c>
      <c r="B13">
        <v>1960</v>
      </c>
      <c r="C13" s="10">
        <v>113</v>
      </c>
      <c r="D13">
        <v>35</v>
      </c>
      <c r="E13">
        <v>74</v>
      </c>
      <c r="F13">
        <v>0</v>
      </c>
      <c r="G13">
        <v>5</v>
      </c>
      <c r="H13">
        <v>0</v>
      </c>
      <c r="I13">
        <v>0.01</v>
      </c>
      <c r="J13" s="11">
        <v>0</v>
      </c>
      <c r="K13" s="13">
        <f t="shared" si="1"/>
        <v>1989</v>
      </c>
      <c r="L13" s="1" t="str">
        <f t="shared" si="0"/>
        <v/>
      </c>
    </row>
    <row r="14" spans="1:12" ht="13.8" customHeight="1" x14ac:dyDescent="0.3">
      <c r="A14" t="s">
        <v>10</v>
      </c>
      <c r="B14">
        <v>1961</v>
      </c>
      <c r="C14" s="10">
        <v>134</v>
      </c>
      <c r="D14">
        <v>48</v>
      </c>
      <c r="E14">
        <v>80</v>
      </c>
      <c r="F14">
        <v>0</v>
      </c>
      <c r="G14">
        <v>6</v>
      </c>
      <c r="H14">
        <v>0</v>
      </c>
      <c r="I14">
        <v>0.01</v>
      </c>
      <c r="J14" s="11">
        <v>0</v>
      </c>
      <c r="K14" s="13">
        <f t="shared" si="1"/>
        <v>1989</v>
      </c>
      <c r="L14" s="1" t="str">
        <f t="shared" si="0"/>
        <v/>
      </c>
    </row>
    <row r="15" spans="1:12" ht="13.8" customHeight="1" x14ac:dyDescent="0.3">
      <c r="A15" t="s">
        <v>10</v>
      </c>
      <c r="B15">
        <v>1962</v>
      </c>
      <c r="C15" s="10">
        <v>188</v>
      </c>
      <c r="D15">
        <v>81</v>
      </c>
      <c r="E15">
        <v>99</v>
      </c>
      <c r="F15">
        <v>0</v>
      </c>
      <c r="G15">
        <v>8</v>
      </c>
      <c r="H15">
        <v>0</v>
      </c>
      <c r="I15">
        <v>0.02</v>
      </c>
      <c r="J15" s="11">
        <v>0</v>
      </c>
      <c r="K15" s="13">
        <f t="shared" si="1"/>
        <v>1989</v>
      </c>
      <c r="L15" s="1" t="str">
        <f t="shared" si="0"/>
        <v/>
      </c>
    </row>
    <row r="16" spans="1:12" ht="13.8" customHeight="1" x14ac:dyDescent="0.3">
      <c r="A16" t="s">
        <v>10</v>
      </c>
      <c r="B16">
        <v>1963</v>
      </c>
      <c r="C16" s="10">
        <v>193</v>
      </c>
      <c r="D16">
        <v>72</v>
      </c>
      <c r="E16">
        <v>107</v>
      </c>
      <c r="F16">
        <v>0</v>
      </c>
      <c r="G16">
        <v>14</v>
      </c>
      <c r="H16">
        <v>0</v>
      </c>
      <c r="I16">
        <v>0.02</v>
      </c>
      <c r="J16" s="11">
        <v>0</v>
      </c>
      <c r="K16" s="13">
        <f t="shared" si="1"/>
        <v>1989</v>
      </c>
      <c r="L16" s="1" t="str">
        <f t="shared" si="0"/>
        <v/>
      </c>
    </row>
    <row r="17" spans="1:12" ht="13.8" customHeight="1" x14ac:dyDescent="0.3">
      <c r="A17" t="s">
        <v>10</v>
      </c>
      <c r="B17">
        <v>1964</v>
      </c>
      <c r="C17" s="10">
        <v>229</v>
      </c>
      <c r="D17">
        <v>82</v>
      </c>
      <c r="E17">
        <v>130</v>
      </c>
      <c r="F17">
        <v>0</v>
      </c>
      <c r="G17">
        <v>17</v>
      </c>
      <c r="H17">
        <v>0</v>
      </c>
      <c r="I17">
        <v>0.02</v>
      </c>
      <c r="J17" s="11">
        <v>0</v>
      </c>
      <c r="K17" s="13">
        <f t="shared" si="1"/>
        <v>1989</v>
      </c>
      <c r="L17" s="1" t="str">
        <f t="shared" si="0"/>
        <v/>
      </c>
    </row>
    <row r="18" spans="1:12" ht="13.8" customHeight="1" x14ac:dyDescent="0.3">
      <c r="A18" t="s">
        <v>10</v>
      </c>
      <c r="B18">
        <v>1965</v>
      </c>
      <c r="C18" s="10">
        <v>275</v>
      </c>
      <c r="D18">
        <v>104</v>
      </c>
      <c r="E18">
        <v>148</v>
      </c>
      <c r="F18">
        <v>0</v>
      </c>
      <c r="G18">
        <v>23</v>
      </c>
      <c r="H18">
        <v>0</v>
      </c>
      <c r="I18">
        <v>0.03</v>
      </c>
      <c r="J18" s="11">
        <v>0</v>
      </c>
      <c r="K18" s="13">
        <f t="shared" si="1"/>
        <v>1989</v>
      </c>
      <c r="L18" s="1" t="str">
        <f t="shared" si="0"/>
        <v/>
      </c>
    </row>
    <row r="19" spans="1:12" ht="13.8" customHeight="1" x14ac:dyDescent="0.3">
      <c r="A19" t="s">
        <v>10</v>
      </c>
      <c r="B19">
        <v>1966</v>
      </c>
      <c r="C19" s="10">
        <v>298</v>
      </c>
      <c r="D19">
        <v>117</v>
      </c>
      <c r="E19">
        <v>157</v>
      </c>
      <c r="F19">
        <v>0</v>
      </c>
      <c r="G19">
        <v>24</v>
      </c>
      <c r="H19">
        <v>0</v>
      </c>
      <c r="I19">
        <v>0.03</v>
      </c>
      <c r="J19" s="11">
        <v>0</v>
      </c>
      <c r="K19" s="13">
        <f t="shared" si="1"/>
        <v>1989</v>
      </c>
      <c r="L19" s="1" t="str">
        <f t="shared" si="0"/>
        <v/>
      </c>
    </row>
    <row r="20" spans="1:12" ht="13.8" customHeight="1" x14ac:dyDescent="0.3">
      <c r="A20" t="s">
        <v>10</v>
      </c>
      <c r="B20">
        <v>1967</v>
      </c>
      <c r="C20" s="10">
        <v>350</v>
      </c>
      <c r="D20">
        <v>109</v>
      </c>
      <c r="E20">
        <v>152</v>
      </c>
      <c r="F20">
        <v>71</v>
      </c>
      <c r="G20">
        <v>18</v>
      </c>
      <c r="H20">
        <v>0</v>
      </c>
      <c r="I20">
        <v>0.03</v>
      </c>
      <c r="J20" s="11">
        <v>0</v>
      </c>
      <c r="K20" s="13">
        <f t="shared" si="1"/>
        <v>1989</v>
      </c>
      <c r="L20" s="1" t="str">
        <f t="shared" si="0"/>
        <v/>
      </c>
    </row>
    <row r="21" spans="1:12" ht="13.8" customHeight="1" x14ac:dyDescent="0.3">
      <c r="A21" t="s">
        <v>10</v>
      </c>
      <c r="B21">
        <v>1968</v>
      </c>
      <c r="C21" s="10">
        <v>334</v>
      </c>
      <c r="D21">
        <v>91</v>
      </c>
      <c r="E21">
        <v>136</v>
      </c>
      <c r="F21">
        <v>95</v>
      </c>
      <c r="G21">
        <v>13</v>
      </c>
      <c r="H21">
        <v>0</v>
      </c>
      <c r="I21">
        <v>0.03</v>
      </c>
      <c r="J21" s="11">
        <v>0</v>
      </c>
      <c r="K21" s="13">
        <f t="shared" si="1"/>
        <v>1989</v>
      </c>
      <c r="L21" s="1" t="str">
        <f t="shared" si="0"/>
        <v/>
      </c>
    </row>
    <row r="22" spans="1:12" ht="13.8" customHeight="1" x14ac:dyDescent="0.3">
      <c r="A22" t="s">
        <v>10</v>
      </c>
      <c r="B22">
        <v>1969</v>
      </c>
      <c r="C22" s="10">
        <v>257</v>
      </c>
      <c r="D22">
        <v>99</v>
      </c>
      <c r="E22">
        <v>144</v>
      </c>
      <c r="F22">
        <v>0</v>
      </c>
      <c r="G22">
        <v>14</v>
      </c>
      <c r="H22">
        <v>0</v>
      </c>
      <c r="I22">
        <v>0.02</v>
      </c>
      <c r="J22" s="11">
        <v>0</v>
      </c>
      <c r="K22" s="13">
        <f t="shared" si="1"/>
        <v>1989</v>
      </c>
      <c r="L22" s="1" t="str">
        <f t="shared" si="0"/>
        <v/>
      </c>
    </row>
    <row r="23" spans="1:12" ht="13.8" customHeight="1" x14ac:dyDescent="0.3">
      <c r="A23" t="s">
        <v>10</v>
      </c>
      <c r="B23">
        <v>1970</v>
      </c>
      <c r="C23" s="10">
        <v>456</v>
      </c>
      <c r="D23">
        <v>119</v>
      </c>
      <c r="E23">
        <v>183</v>
      </c>
      <c r="F23">
        <v>59</v>
      </c>
      <c r="G23">
        <v>13</v>
      </c>
      <c r="H23">
        <v>81</v>
      </c>
      <c r="I23">
        <v>0.04</v>
      </c>
      <c r="J23" s="11">
        <v>3</v>
      </c>
      <c r="K23" s="13">
        <f t="shared" si="1"/>
        <v>1989</v>
      </c>
      <c r="L23" s="1" t="str">
        <f t="shared" si="0"/>
        <v/>
      </c>
    </row>
    <row r="24" spans="1:12" ht="13.8" customHeight="1" x14ac:dyDescent="0.3">
      <c r="A24" t="s">
        <v>10</v>
      </c>
      <c r="B24">
        <v>1971</v>
      </c>
      <c r="C24" s="10">
        <v>517</v>
      </c>
      <c r="D24">
        <v>98</v>
      </c>
      <c r="E24">
        <v>204</v>
      </c>
      <c r="F24">
        <v>120</v>
      </c>
      <c r="G24">
        <v>12</v>
      </c>
      <c r="H24">
        <v>83</v>
      </c>
      <c r="I24">
        <v>0.04</v>
      </c>
      <c r="J24" s="11">
        <v>3</v>
      </c>
      <c r="K24" s="13">
        <f t="shared" si="1"/>
        <v>1989</v>
      </c>
      <c r="L24" s="1" t="str">
        <f t="shared" si="0"/>
        <v/>
      </c>
    </row>
    <row r="25" spans="1:12" ht="13.8" customHeight="1" x14ac:dyDescent="0.3">
      <c r="A25" t="s">
        <v>10</v>
      </c>
      <c r="B25">
        <v>1972</v>
      </c>
      <c r="C25" s="10">
        <v>418</v>
      </c>
      <c r="D25">
        <v>52</v>
      </c>
      <c r="E25">
        <v>171</v>
      </c>
      <c r="F25">
        <v>82</v>
      </c>
      <c r="G25">
        <v>13</v>
      </c>
      <c r="H25">
        <v>100</v>
      </c>
      <c r="I25">
        <v>0.03</v>
      </c>
      <c r="J25" s="11">
        <v>2</v>
      </c>
      <c r="K25" s="13">
        <f t="shared" si="1"/>
        <v>1989</v>
      </c>
      <c r="L25" s="1" t="str">
        <f t="shared" si="0"/>
        <v/>
      </c>
    </row>
    <row r="26" spans="1:12" ht="13.8" customHeight="1" x14ac:dyDescent="0.3">
      <c r="A26" t="s">
        <v>10</v>
      </c>
      <c r="B26">
        <v>1973</v>
      </c>
      <c r="C26" s="10">
        <v>447</v>
      </c>
      <c r="D26">
        <v>85</v>
      </c>
      <c r="E26">
        <v>192</v>
      </c>
      <c r="F26">
        <v>91</v>
      </c>
      <c r="G26">
        <v>19</v>
      </c>
      <c r="H26">
        <v>61</v>
      </c>
      <c r="I26">
        <v>0.03</v>
      </c>
      <c r="J26" s="11">
        <v>3</v>
      </c>
      <c r="K26" s="13">
        <f t="shared" si="1"/>
        <v>1989</v>
      </c>
      <c r="L26" s="1" t="str">
        <f t="shared" si="0"/>
        <v/>
      </c>
    </row>
    <row r="27" spans="1:12" ht="13.8" customHeight="1" x14ac:dyDescent="0.3">
      <c r="A27" t="s">
        <v>10</v>
      </c>
      <c r="B27">
        <v>1974</v>
      </c>
      <c r="C27" s="10">
        <v>523</v>
      </c>
      <c r="D27">
        <v>83</v>
      </c>
      <c r="E27">
        <v>210</v>
      </c>
      <c r="F27">
        <v>109</v>
      </c>
      <c r="G27">
        <v>20</v>
      </c>
      <c r="H27">
        <v>100</v>
      </c>
      <c r="I27">
        <v>0.04</v>
      </c>
      <c r="J27" s="11">
        <v>3</v>
      </c>
      <c r="K27" s="13">
        <f t="shared" si="1"/>
        <v>1989</v>
      </c>
      <c r="L27" s="1" t="str">
        <f t="shared" si="0"/>
        <v/>
      </c>
    </row>
    <row r="28" spans="1:12" ht="13.8" customHeight="1" x14ac:dyDescent="0.3">
      <c r="A28" t="s">
        <v>10</v>
      </c>
      <c r="B28">
        <v>1975</v>
      </c>
      <c r="C28" s="10">
        <v>580</v>
      </c>
      <c r="D28">
        <v>109</v>
      </c>
      <c r="E28">
        <v>239</v>
      </c>
      <c r="F28">
        <v>130</v>
      </c>
      <c r="G28">
        <v>20</v>
      </c>
      <c r="H28">
        <v>83</v>
      </c>
      <c r="I28">
        <v>0.04</v>
      </c>
      <c r="J28" s="11">
        <v>6</v>
      </c>
      <c r="K28" s="13">
        <f t="shared" si="1"/>
        <v>1989</v>
      </c>
      <c r="L28" s="1" t="str">
        <f t="shared" si="0"/>
        <v/>
      </c>
    </row>
    <row r="29" spans="1:12" ht="13.8" customHeight="1" x14ac:dyDescent="0.3">
      <c r="A29" t="s">
        <v>10</v>
      </c>
      <c r="B29">
        <v>1976</v>
      </c>
      <c r="C29" s="10">
        <v>542</v>
      </c>
      <c r="D29">
        <v>116</v>
      </c>
      <c r="E29">
        <v>241</v>
      </c>
      <c r="F29">
        <v>82</v>
      </c>
      <c r="G29">
        <v>23</v>
      </c>
      <c r="H29">
        <v>80</v>
      </c>
      <c r="I29">
        <v>0.04</v>
      </c>
      <c r="J29" s="11">
        <v>4</v>
      </c>
      <c r="K29" s="13">
        <f t="shared" si="1"/>
        <v>1989</v>
      </c>
      <c r="L29" s="1" t="str">
        <f t="shared" si="0"/>
        <v/>
      </c>
    </row>
    <row r="30" spans="1:12" ht="13.8" customHeight="1" x14ac:dyDescent="0.3">
      <c r="A30" t="s">
        <v>10</v>
      </c>
      <c r="B30">
        <v>1977</v>
      </c>
      <c r="C30" s="10">
        <v>652</v>
      </c>
      <c r="D30">
        <v>123</v>
      </c>
      <c r="E30">
        <v>266</v>
      </c>
      <c r="F30">
        <v>140</v>
      </c>
      <c r="G30">
        <v>19</v>
      </c>
      <c r="H30">
        <v>104</v>
      </c>
      <c r="I30">
        <v>0.05</v>
      </c>
      <c r="J30" s="11">
        <v>2</v>
      </c>
      <c r="K30" s="13">
        <f t="shared" si="1"/>
        <v>1989</v>
      </c>
      <c r="L30" s="1" t="str">
        <f t="shared" si="0"/>
        <v/>
      </c>
    </row>
    <row r="31" spans="1:12" ht="13.8" customHeight="1" x14ac:dyDescent="0.3">
      <c r="A31" t="s">
        <v>10</v>
      </c>
      <c r="B31">
        <v>1978</v>
      </c>
      <c r="C31" s="10">
        <v>589</v>
      </c>
      <c r="D31">
        <v>157</v>
      </c>
      <c r="E31">
        <v>255</v>
      </c>
      <c r="F31">
        <v>82</v>
      </c>
      <c r="G31">
        <v>17</v>
      </c>
      <c r="H31">
        <v>77</v>
      </c>
      <c r="I31">
        <v>0.04</v>
      </c>
      <c r="J31" s="11">
        <v>6</v>
      </c>
      <c r="K31" s="13">
        <f t="shared" si="1"/>
        <v>1989</v>
      </c>
      <c r="L31" s="1" t="str">
        <f t="shared" si="0"/>
        <v/>
      </c>
    </row>
    <row r="32" spans="1:12" ht="13.8" customHeight="1" x14ac:dyDescent="0.3">
      <c r="A32" t="s">
        <v>10</v>
      </c>
      <c r="B32">
        <v>1979</v>
      </c>
      <c r="C32" s="10">
        <v>611</v>
      </c>
      <c r="D32">
        <v>96</v>
      </c>
      <c r="E32">
        <v>318</v>
      </c>
      <c r="F32">
        <v>105</v>
      </c>
      <c r="G32">
        <v>19</v>
      </c>
      <c r="H32">
        <v>73</v>
      </c>
      <c r="I32">
        <v>0.04</v>
      </c>
      <c r="J32" s="11">
        <v>6</v>
      </c>
      <c r="K32" s="13">
        <f t="shared" si="1"/>
        <v>1989</v>
      </c>
      <c r="L32" s="1" t="str">
        <f t="shared" si="0"/>
        <v/>
      </c>
    </row>
    <row r="33" spans="1:12" ht="13.8" customHeight="1" x14ac:dyDescent="0.3">
      <c r="A33" t="s">
        <v>10</v>
      </c>
      <c r="B33">
        <v>1980</v>
      </c>
      <c r="C33" s="10">
        <v>480</v>
      </c>
      <c r="D33">
        <v>86</v>
      </c>
      <c r="E33">
        <v>252</v>
      </c>
      <c r="F33">
        <v>51</v>
      </c>
      <c r="G33">
        <v>7</v>
      </c>
      <c r="H33">
        <v>83</v>
      </c>
      <c r="I33">
        <v>0.03</v>
      </c>
      <c r="J33" s="11">
        <v>13</v>
      </c>
      <c r="K33" s="13">
        <f t="shared" si="1"/>
        <v>1989</v>
      </c>
      <c r="L33" s="1" t="str">
        <f t="shared" si="0"/>
        <v/>
      </c>
    </row>
    <row r="34" spans="1:12" ht="13.8" customHeight="1" x14ac:dyDescent="0.3">
      <c r="A34" t="s">
        <v>10</v>
      </c>
      <c r="B34">
        <v>1981</v>
      </c>
      <c r="C34" s="10">
        <v>541</v>
      </c>
      <c r="D34">
        <v>91</v>
      </c>
      <c r="E34">
        <v>277</v>
      </c>
      <c r="F34">
        <v>83</v>
      </c>
      <c r="G34">
        <v>10</v>
      </c>
      <c r="H34">
        <v>80</v>
      </c>
      <c r="I34">
        <v>0.04</v>
      </c>
      <c r="J34" s="11">
        <v>7</v>
      </c>
      <c r="K34" s="13">
        <f t="shared" si="1"/>
        <v>1989</v>
      </c>
      <c r="L34" s="1" t="str">
        <f t="shared" si="0"/>
        <v/>
      </c>
    </row>
    <row r="35" spans="1:12" ht="13.8" customHeight="1" x14ac:dyDescent="0.3">
      <c r="A35" t="s">
        <v>10</v>
      </c>
      <c r="B35">
        <v>1982</v>
      </c>
      <c r="C35" s="10">
        <v>573</v>
      </c>
      <c r="D35">
        <v>105</v>
      </c>
      <c r="E35">
        <v>271</v>
      </c>
      <c r="F35">
        <v>108</v>
      </c>
      <c r="G35">
        <v>12</v>
      </c>
      <c r="H35">
        <v>77</v>
      </c>
      <c r="I35">
        <v>0.04</v>
      </c>
      <c r="J35" s="11">
        <v>9</v>
      </c>
      <c r="K35" s="13">
        <f t="shared" si="1"/>
        <v>1989</v>
      </c>
      <c r="L35" s="1" t="str">
        <f t="shared" si="0"/>
        <v/>
      </c>
    </row>
    <row r="36" spans="1:12" ht="13.8" customHeight="1" x14ac:dyDescent="0.3">
      <c r="A36" t="s">
        <v>10</v>
      </c>
      <c r="B36">
        <v>1983</v>
      </c>
      <c r="C36" s="10">
        <v>688</v>
      </c>
      <c r="D36">
        <v>105</v>
      </c>
      <c r="E36">
        <v>333</v>
      </c>
      <c r="F36">
        <v>168</v>
      </c>
      <c r="G36">
        <v>2</v>
      </c>
      <c r="H36">
        <v>80</v>
      </c>
      <c r="I36">
        <v>0.05</v>
      </c>
      <c r="J36" s="11">
        <v>10</v>
      </c>
      <c r="K36" s="13">
        <f t="shared" si="1"/>
        <v>1989</v>
      </c>
      <c r="L36" s="1" t="str">
        <f t="shared" si="0"/>
        <v/>
      </c>
    </row>
    <row r="37" spans="1:12" ht="13.8" customHeight="1" x14ac:dyDescent="0.3">
      <c r="A37" t="s">
        <v>10</v>
      </c>
      <c r="B37">
        <v>1984</v>
      </c>
      <c r="C37" s="10">
        <v>772</v>
      </c>
      <c r="D37">
        <v>107</v>
      </c>
      <c r="E37">
        <v>309</v>
      </c>
      <c r="F37">
        <v>254</v>
      </c>
      <c r="G37">
        <v>15</v>
      </c>
      <c r="H37">
        <v>86</v>
      </c>
      <c r="I37">
        <v>0.06</v>
      </c>
      <c r="J37" s="11">
        <v>13</v>
      </c>
      <c r="K37" s="13">
        <f t="shared" si="1"/>
        <v>1989</v>
      </c>
      <c r="L37" s="1" t="str">
        <f t="shared" si="0"/>
        <v/>
      </c>
    </row>
    <row r="38" spans="1:12" ht="13.8" customHeight="1" x14ac:dyDescent="0.3">
      <c r="A38" t="s">
        <v>10</v>
      </c>
      <c r="B38">
        <v>1985</v>
      </c>
      <c r="C38" s="10">
        <v>957</v>
      </c>
      <c r="D38">
        <v>109</v>
      </c>
      <c r="E38">
        <v>422</v>
      </c>
      <c r="F38">
        <v>325</v>
      </c>
      <c r="G38">
        <v>10</v>
      </c>
      <c r="H38">
        <v>90</v>
      </c>
      <c r="I38">
        <v>0.08</v>
      </c>
      <c r="J38" s="11">
        <v>11</v>
      </c>
      <c r="K38" s="13">
        <f t="shared" si="1"/>
        <v>1989</v>
      </c>
      <c r="L38" s="1" t="str">
        <f t="shared" si="0"/>
        <v/>
      </c>
    </row>
    <row r="39" spans="1:12" ht="13.8" customHeight="1" x14ac:dyDescent="0.3">
      <c r="A39" t="s">
        <v>10</v>
      </c>
      <c r="B39">
        <v>1986</v>
      </c>
      <c r="C39" s="10">
        <v>857</v>
      </c>
      <c r="D39">
        <v>116</v>
      </c>
      <c r="E39">
        <v>311</v>
      </c>
      <c r="F39">
        <v>328</v>
      </c>
      <c r="G39">
        <v>12</v>
      </c>
      <c r="H39">
        <v>90</v>
      </c>
      <c r="I39">
        <v>7.0000000000000007E-2</v>
      </c>
      <c r="J39" s="11">
        <v>9</v>
      </c>
      <c r="K39" s="13">
        <f t="shared" si="1"/>
        <v>1989</v>
      </c>
      <c r="L39" s="1" t="str">
        <f t="shared" si="0"/>
        <v/>
      </c>
    </row>
    <row r="40" spans="1:12" ht="13.8" customHeight="1" x14ac:dyDescent="0.3">
      <c r="A40" t="s">
        <v>10</v>
      </c>
      <c r="B40">
        <v>1987</v>
      </c>
      <c r="C40" s="10">
        <v>852</v>
      </c>
      <c r="D40">
        <v>121</v>
      </c>
      <c r="E40">
        <v>550</v>
      </c>
      <c r="F40">
        <v>107</v>
      </c>
      <c r="G40">
        <v>14</v>
      </c>
      <c r="H40">
        <v>61</v>
      </c>
      <c r="I40">
        <v>7.0000000000000007E-2</v>
      </c>
      <c r="J40" s="11">
        <v>7</v>
      </c>
      <c r="K40" s="13">
        <f t="shared" si="1"/>
        <v>1989</v>
      </c>
      <c r="L40" s="1" t="str">
        <f t="shared" si="0"/>
        <v/>
      </c>
    </row>
    <row r="41" spans="1:12" ht="13.8" customHeight="1" x14ac:dyDescent="0.3">
      <c r="A41" t="s">
        <v>10</v>
      </c>
      <c r="B41">
        <v>1988</v>
      </c>
      <c r="C41" s="10">
        <v>782</v>
      </c>
      <c r="D41">
        <v>100</v>
      </c>
      <c r="E41">
        <v>497</v>
      </c>
      <c r="F41">
        <v>120</v>
      </c>
      <c r="G41">
        <v>14</v>
      </c>
      <c r="H41">
        <v>51</v>
      </c>
      <c r="I41">
        <v>0.06</v>
      </c>
      <c r="J41" s="11">
        <v>7</v>
      </c>
      <c r="K41" s="13">
        <f t="shared" si="1"/>
        <v>1989</v>
      </c>
      <c r="L41" s="1" t="str">
        <f t="shared" si="0"/>
        <v/>
      </c>
    </row>
    <row r="42" spans="1:12" ht="13.8" customHeight="1" x14ac:dyDescent="0.3">
      <c r="A42" t="s">
        <v>10</v>
      </c>
      <c r="B42">
        <v>1989</v>
      </c>
      <c r="C42" s="10">
        <v>757</v>
      </c>
      <c r="D42">
        <v>92</v>
      </c>
      <c r="E42">
        <v>509</v>
      </c>
      <c r="F42">
        <v>131</v>
      </c>
      <c r="G42">
        <v>14</v>
      </c>
      <c r="H42">
        <v>11</v>
      </c>
      <c r="I42">
        <v>0.06</v>
      </c>
      <c r="J42" s="11">
        <v>7</v>
      </c>
      <c r="K42" s="13">
        <f t="shared" si="1"/>
        <v>1989</v>
      </c>
      <c r="L42" s="1" t="str">
        <f t="shared" si="0"/>
        <v/>
      </c>
    </row>
    <row r="43" spans="1:12" ht="13.8" customHeight="1" x14ac:dyDescent="0.3">
      <c r="A43" t="s">
        <v>10</v>
      </c>
      <c r="B43">
        <v>1990</v>
      </c>
      <c r="C43" s="10">
        <v>713</v>
      </c>
      <c r="D43">
        <v>76</v>
      </c>
      <c r="E43">
        <v>505</v>
      </c>
      <c r="F43">
        <v>110</v>
      </c>
      <c r="G43">
        <v>15</v>
      </c>
      <c r="H43">
        <v>7</v>
      </c>
      <c r="I43">
        <v>0.05</v>
      </c>
      <c r="J43" s="11">
        <v>5</v>
      </c>
      <c r="K43" s="13">
        <f t="shared" si="1"/>
        <v>1990</v>
      </c>
      <c r="L43" s="1" t="str">
        <f t="shared" si="0"/>
        <v/>
      </c>
    </row>
    <row r="44" spans="1:12" ht="13.8" customHeight="1" x14ac:dyDescent="0.3">
      <c r="A44" t="s">
        <v>10</v>
      </c>
      <c r="B44">
        <v>1991</v>
      </c>
      <c r="C44" s="10">
        <v>665</v>
      </c>
      <c r="D44">
        <v>68</v>
      </c>
      <c r="E44">
        <v>469</v>
      </c>
      <c r="F44">
        <v>106</v>
      </c>
      <c r="G44">
        <v>15</v>
      </c>
      <c r="H44">
        <v>7</v>
      </c>
      <c r="I44">
        <v>0.05</v>
      </c>
      <c r="J44" s="11">
        <v>5</v>
      </c>
      <c r="K44" s="13">
        <f t="shared" si="1"/>
        <v>1990</v>
      </c>
      <c r="L44" s="1" t="str">
        <f t="shared" si="0"/>
        <v/>
      </c>
    </row>
    <row r="45" spans="1:12" ht="13.8" customHeight="1" x14ac:dyDescent="0.3">
      <c r="A45" t="s">
        <v>10</v>
      </c>
      <c r="B45">
        <v>1992</v>
      </c>
      <c r="C45" s="10">
        <v>380</v>
      </c>
      <c r="D45">
        <v>6</v>
      </c>
      <c r="E45">
        <v>253</v>
      </c>
      <c r="F45">
        <v>99</v>
      </c>
      <c r="G45">
        <v>16</v>
      </c>
      <c r="H45">
        <v>6</v>
      </c>
      <c r="I45">
        <v>0.02</v>
      </c>
      <c r="J45" s="11">
        <v>5</v>
      </c>
      <c r="K45" s="13">
        <f t="shared" si="1"/>
        <v>1990</v>
      </c>
      <c r="L45" s="1" t="str">
        <f t="shared" si="0"/>
        <v/>
      </c>
    </row>
    <row r="46" spans="1:12" ht="13.8" customHeight="1" x14ac:dyDescent="0.3">
      <c r="A46" t="s">
        <v>10</v>
      </c>
      <c r="B46">
        <v>1993</v>
      </c>
      <c r="C46" s="10">
        <v>367</v>
      </c>
      <c r="D46">
        <v>5</v>
      </c>
      <c r="E46">
        <v>244</v>
      </c>
      <c r="F46">
        <v>96</v>
      </c>
      <c r="G46">
        <v>16</v>
      </c>
      <c r="H46">
        <v>6</v>
      </c>
      <c r="I46">
        <v>0.02</v>
      </c>
      <c r="J46" s="11">
        <v>5</v>
      </c>
      <c r="K46" s="13">
        <f t="shared" si="1"/>
        <v>1990</v>
      </c>
      <c r="L46" s="1" t="str">
        <f t="shared" si="0"/>
        <v/>
      </c>
    </row>
    <row r="47" spans="1:12" ht="13.8" customHeight="1" x14ac:dyDescent="0.3">
      <c r="A47" t="s">
        <v>10</v>
      </c>
      <c r="B47">
        <v>1994</v>
      </c>
      <c r="C47" s="10">
        <v>353</v>
      </c>
      <c r="D47">
        <v>4</v>
      </c>
      <c r="E47">
        <v>234</v>
      </c>
      <c r="F47">
        <v>92</v>
      </c>
      <c r="G47">
        <v>16</v>
      </c>
      <c r="H47">
        <v>6</v>
      </c>
      <c r="I47">
        <v>0.02</v>
      </c>
      <c r="J47" s="11">
        <v>4</v>
      </c>
      <c r="K47" s="13">
        <f t="shared" si="1"/>
        <v>1990</v>
      </c>
      <c r="L47" s="1" t="str">
        <f t="shared" si="0"/>
        <v/>
      </c>
    </row>
    <row r="48" spans="1:12" ht="13.8" customHeight="1" x14ac:dyDescent="0.3">
      <c r="A48" t="s">
        <v>10</v>
      </c>
      <c r="B48">
        <v>1995</v>
      </c>
      <c r="C48" s="10">
        <v>339</v>
      </c>
      <c r="D48">
        <v>4</v>
      </c>
      <c r="E48">
        <v>225</v>
      </c>
      <c r="F48">
        <v>88</v>
      </c>
      <c r="G48">
        <v>16</v>
      </c>
      <c r="H48">
        <v>6</v>
      </c>
      <c r="I48">
        <v>0.02</v>
      </c>
      <c r="J48" s="11">
        <v>4</v>
      </c>
      <c r="K48" s="13">
        <f t="shared" si="1"/>
        <v>1990</v>
      </c>
      <c r="L48" s="1" t="str">
        <f t="shared" si="0"/>
        <v/>
      </c>
    </row>
    <row r="49" spans="1:12" ht="13.8" customHeight="1" x14ac:dyDescent="0.3">
      <c r="A49" t="s">
        <v>10</v>
      </c>
      <c r="B49">
        <v>1996</v>
      </c>
      <c r="C49" s="10">
        <v>321</v>
      </c>
      <c r="D49">
        <v>2</v>
      </c>
      <c r="E49">
        <v>213</v>
      </c>
      <c r="F49">
        <v>84</v>
      </c>
      <c r="G49">
        <v>16</v>
      </c>
      <c r="H49">
        <v>6</v>
      </c>
      <c r="I49">
        <v>0.02</v>
      </c>
      <c r="J49" s="11">
        <v>4</v>
      </c>
      <c r="K49" s="13">
        <f t="shared" si="1"/>
        <v>1990</v>
      </c>
      <c r="L49" s="1" t="str">
        <f t="shared" si="0"/>
        <v/>
      </c>
    </row>
    <row r="50" spans="1:12" ht="13.8" customHeight="1" x14ac:dyDescent="0.3">
      <c r="A50" t="s">
        <v>10</v>
      </c>
      <c r="B50">
        <v>1997</v>
      </c>
      <c r="C50" s="10">
        <v>299</v>
      </c>
      <c r="D50">
        <v>1</v>
      </c>
      <c r="E50">
        <v>198</v>
      </c>
      <c r="F50">
        <v>77</v>
      </c>
      <c r="G50">
        <v>16</v>
      </c>
      <c r="H50">
        <v>6</v>
      </c>
      <c r="I50">
        <v>0.01</v>
      </c>
      <c r="J50" s="11">
        <v>4</v>
      </c>
      <c r="K50" s="13">
        <f t="shared" si="1"/>
        <v>1990</v>
      </c>
      <c r="L50" s="1" t="str">
        <f t="shared" si="0"/>
        <v/>
      </c>
    </row>
    <row r="51" spans="1:12" ht="13.8" customHeight="1" x14ac:dyDescent="0.3">
      <c r="A51" t="s">
        <v>10</v>
      </c>
      <c r="B51">
        <v>1998</v>
      </c>
      <c r="C51" s="10">
        <v>284</v>
      </c>
      <c r="D51">
        <v>1</v>
      </c>
      <c r="E51">
        <v>188</v>
      </c>
      <c r="F51">
        <v>72</v>
      </c>
      <c r="G51">
        <v>16</v>
      </c>
      <c r="H51">
        <v>6</v>
      </c>
      <c r="I51">
        <v>0.01</v>
      </c>
      <c r="J51" s="11">
        <v>4</v>
      </c>
      <c r="K51" s="13">
        <f t="shared" si="1"/>
        <v>1990</v>
      </c>
      <c r="L51" s="1" t="str">
        <f t="shared" si="0"/>
        <v/>
      </c>
    </row>
    <row r="52" spans="1:12" ht="13.8" customHeight="1" x14ac:dyDescent="0.3">
      <c r="A52" t="s">
        <v>10</v>
      </c>
      <c r="B52">
        <v>1999</v>
      </c>
      <c r="C52" s="10">
        <v>224</v>
      </c>
      <c r="D52">
        <v>1</v>
      </c>
      <c r="E52">
        <v>135</v>
      </c>
      <c r="F52">
        <v>66</v>
      </c>
      <c r="G52">
        <v>16</v>
      </c>
      <c r="H52">
        <v>6</v>
      </c>
      <c r="I52">
        <v>0.01</v>
      </c>
      <c r="J52" s="11">
        <v>4</v>
      </c>
      <c r="K52" s="13">
        <f t="shared" si="1"/>
        <v>1990</v>
      </c>
      <c r="L52" s="1" t="str">
        <f t="shared" si="0"/>
        <v/>
      </c>
    </row>
    <row r="53" spans="1:12" ht="13.8" customHeight="1" x14ac:dyDescent="0.3">
      <c r="A53" t="s">
        <v>10</v>
      </c>
      <c r="B53">
        <v>2000</v>
      </c>
      <c r="C53" s="10">
        <v>211</v>
      </c>
      <c r="D53">
        <v>1</v>
      </c>
      <c r="E53">
        <v>136</v>
      </c>
      <c r="F53">
        <v>61</v>
      </c>
      <c r="G53">
        <v>7</v>
      </c>
      <c r="H53">
        <v>6</v>
      </c>
      <c r="I53">
        <v>0.01</v>
      </c>
      <c r="J53" s="11">
        <v>4</v>
      </c>
      <c r="K53" s="13">
        <f t="shared" si="1"/>
        <v>1990</v>
      </c>
      <c r="L53" s="1" t="str">
        <f t="shared" si="0"/>
        <v/>
      </c>
    </row>
    <row r="54" spans="1:12" ht="13.8" customHeight="1" x14ac:dyDescent="0.3">
      <c r="A54" t="s">
        <v>10</v>
      </c>
      <c r="B54">
        <v>2001</v>
      </c>
      <c r="C54" s="10">
        <v>223</v>
      </c>
      <c r="D54">
        <v>19</v>
      </c>
      <c r="E54">
        <v>134</v>
      </c>
      <c r="F54">
        <v>57</v>
      </c>
      <c r="G54">
        <v>7</v>
      </c>
      <c r="H54">
        <v>6</v>
      </c>
      <c r="I54">
        <v>0.01</v>
      </c>
      <c r="J54" s="11">
        <v>4</v>
      </c>
      <c r="K54" s="13">
        <f t="shared" si="1"/>
        <v>1990</v>
      </c>
      <c r="L54" s="1" t="str">
        <f t="shared" si="0"/>
        <v/>
      </c>
    </row>
    <row r="55" spans="1:12" ht="13.8" customHeight="1" x14ac:dyDescent="0.3">
      <c r="A55" t="s">
        <v>10</v>
      </c>
      <c r="B55">
        <v>2002</v>
      </c>
      <c r="C55" s="10">
        <v>292</v>
      </c>
      <c r="D55">
        <v>15</v>
      </c>
      <c r="E55">
        <v>120</v>
      </c>
      <c r="F55">
        <v>149</v>
      </c>
      <c r="G55">
        <v>8</v>
      </c>
      <c r="H55">
        <v>0</v>
      </c>
      <c r="I55">
        <v>0.01</v>
      </c>
      <c r="J55" s="11">
        <v>4</v>
      </c>
      <c r="K55" s="13">
        <f t="shared" si="1"/>
        <v>1990</v>
      </c>
      <c r="L55" s="1" t="str">
        <f t="shared" si="0"/>
        <v/>
      </c>
    </row>
    <row r="56" spans="1:12" ht="13.8" customHeight="1" x14ac:dyDescent="0.3">
      <c r="A56" t="s">
        <v>10</v>
      </c>
      <c r="B56">
        <v>2003</v>
      </c>
      <c r="C56" s="10">
        <v>326</v>
      </c>
      <c r="D56">
        <v>25</v>
      </c>
      <c r="E56">
        <v>164</v>
      </c>
      <c r="F56">
        <v>127</v>
      </c>
      <c r="G56">
        <v>10</v>
      </c>
      <c r="H56">
        <v>0</v>
      </c>
      <c r="I56">
        <v>0.01</v>
      </c>
      <c r="J56" s="11">
        <v>7</v>
      </c>
      <c r="K56" s="13">
        <f t="shared" si="1"/>
        <v>1990</v>
      </c>
      <c r="L56" s="1" t="str">
        <f t="shared" si="0"/>
        <v/>
      </c>
    </row>
    <row r="57" spans="1:12" ht="13.8" customHeight="1" x14ac:dyDescent="0.3">
      <c r="A57" t="s">
        <v>10</v>
      </c>
      <c r="B57">
        <v>2004</v>
      </c>
      <c r="C57" s="10">
        <v>259</v>
      </c>
      <c r="D57">
        <v>25</v>
      </c>
      <c r="E57">
        <v>162</v>
      </c>
      <c r="F57">
        <v>62</v>
      </c>
      <c r="G57">
        <v>10</v>
      </c>
      <c r="H57">
        <v>0</v>
      </c>
      <c r="I57">
        <v>0.01</v>
      </c>
      <c r="J57" s="11">
        <v>0</v>
      </c>
      <c r="K57" s="13">
        <f t="shared" si="1"/>
        <v>1990</v>
      </c>
      <c r="L57" s="1" t="str">
        <f t="shared" si="0"/>
        <v/>
      </c>
    </row>
    <row r="58" spans="1:12" ht="13.8" customHeight="1" x14ac:dyDescent="0.3">
      <c r="A58" t="s">
        <v>10</v>
      </c>
      <c r="B58">
        <v>2005</v>
      </c>
      <c r="C58" s="10">
        <v>362</v>
      </c>
      <c r="D58">
        <v>29</v>
      </c>
      <c r="E58">
        <v>235</v>
      </c>
      <c r="F58">
        <v>90</v>
      </c>
      <c r="G58">
        <v>8</v>
      </c>
      <c r="H58">
        <v>0</v>
      </c>
      <c r="I58">
        <v>0.01</v>
      </c>
      <c r="J58" s="11">
        <v>9</v>
      </c>
      <c r="K58" s="13">
        <f t="shared" si="1"/>
        <v>1990</v>
      </c>
      <c r="L58" s="1" t="str">
        <f t="shared" si="0"/>
        <v/>
      </c>
    </row>
    <row r="59" spans="1:12" ht="13.8" customHeight="1" x14ac:dyDescent="0.3">
      <c r="A59" t="s">
        <v>10</v>
      </c>
      <c r="B59">
        <v>2006</v>
      </c>
      <c r="C59" s="10">
        <v>450</v>
      </c>
      <c r="D59">
        <v>44</v>
      </c>
      <c r="E59">
        <v>310</v>
      </c>
      <c r="F59">
        <v>90</v>
      </c>
      <c r="G59">
        <v>7</v>
      </c>
      <c r="H59">
        <v>0</v>
      </c>
      <c r="I59">
        <v>0.02</v>
      </c>
      <c r="J59" s="11">
        <v>9</v>
      </c>
      <c r="K59" s="13">
        <f t="shared" si="1"/>
        <v>1990</v>
      </c>
      <c r="L59" s="1" t="str">
        <f t="shared" si="0"/>
        <v/>
      </c>
    </row>
    <row r="60" spans="1:12" ht="13.8" customHeight="1" x14ac:dyDescent="0.3">
      <c r="A60" t="s">
        <v>10</v>
      </c>
      <c r="B60">
        <v>2007</v>
      </c>
      <c r="C60" s="10">
        <v>620</v>
      </c>
      <c r="D60">
        <v>204</v>
      </c>
      <c r="E60">
        <v>327</v>
      </c>
      <c r="F60">
        <v>84</v>
      </c>
      <c r="G60">
        <v>4</v>
      </c>
      <c r="H60">
        <v>0</v>
      </c>
      <c r="I60">
        <v>0.02</v>
      </c>
      <c r="J60" s="11">
        <v>9</v>
      </c>
      <c r="K60" s="13">
        <f t="shared" si="1"/>
        <v>1990</v>
      </c>
      <c r="L60" s="1" t="str">
        <f t="shared" si="0"/>
        <v/>
      </c>
    </row>
    <row r="61" spans="1:12" ht="13.8" customHeight="1" x14ac:dyDescent="0.3">
      <c r="A61" t="s">
        <v>10</v>
      </c>
      <c r="B61">
        <v>2008</v>
      </c>
      <c r="C61" s="10">
        <v>1147</v>
      </c>
      <c r="D61">
        <v>294</v>
      </c>
      <c r="E61">
        <v>767</v>
      </c>
      <c r="F61">
        <v>81</v>
      </c>
      <c r="G61">
        <v>5</v>
      </c>
      <c r="H61">
        <v>0</v>
      </c>
      <c r="I61">
        <v>0.04</v>
      </c>
      <c r="J61" s="11">
        <v>9</v>
      </c>
      <c r="K61" s="13">
        <f t="shared" si="1"/>
        <v>1990</v>
      </c>
      <c r="L61" s="1" t="str">
        <f t="shared" si="0"/>
        <v/>
      </c>
    </row>
    <row r="62" spans="1:12" ht="13.8" customHeight="1" x14ac:dyDescent="0.3">
      <c r="A62" t="s">
        <v>10</v>
      </c>
      <c r="B62">
        <v>2009</v>
      </c>
      <c r="C62" s="10">
        <v>1846</v>
      </c>
      <c r="D62">
        <v>419</v>
      </c>
      <c r="E62">
        <v>1349</v>
      </c>
      <c r="F62">
        <v>74</v>
      </c>
      <c r="G62">
        <v>4</v>
      </c>
      <c r="H62">
        <v>0</v>
      </c>
      <c r="I62">
        <v>7.0000000000000007E-2</v>
      </c>
      <c r="J62" s="11">
        <v>9</v>
      </c>
      <c r="K62" s="13">
        <f t="shared" si="1"/>
        <v>1990</v>
      </c>
      <c r="L62" s="1" t="str">
        <f t="shared" si="0"/>
        <v/>
      </c>
    </row>
    <row r="63" spans="1:12" ht="13.8" customHeight="1" x14ac:dyDescent="0.3">
      <c r="A63" t="s">
        <v>10</v>
      </c>
      <c r="B63">
        <v>2010</v>
      </c>
      <c r="C63" s="10">
        <v>2308</v>
      </c>
      <c r="D63">
        <v>627</v>
      </c>
      <c r="E63">
        <v>1601</v>
      </c>
      <c r="F63">
        <v>74</v>
      </c>
      <c r="G63">
        <v>5</v>
      </c>
      <c r="H63">
        <v>0</v>
      </c>
      <c r="I63">
        <v>0.08</v>
      </c>
      <c r="J63" s="11">
        <v>9</v>
      </c>
      <c r="K63" s="13">
        <f t="shared" si="1"/>
        <v>1990</v>
      </c>
      <c r="L63" s="1" t="str">
        <f t="shared" si="0"/>
        <v/>
      </c>
    </row>
    <row r="64" spans="1:12" ht="13.8" customHeight="1" x14ac:dyDescent="0.3">
      <c r="A64" t="s">
        <v>10</v>
      </c>
      <c r="B64">
        <v>2011</v>
      </c>
      <c r="C64" s="10">
        <v>3338</v>
      </c>
      <c r="D64">
        <v>1174</v>
      </c>
      <c r="E64">
        <v>2075</v>
      </c>
      <c r="F64">
        <v>84</v>
      </c>
      <c r="G64">
        <v>5</v>
      </c>
      <c r="H64">
        <v>0</v>
      </c>
      <c r="I64">
        <v>0.12</v>
      </c>
      <c r="J64" s="11">
        <v>9</v>
      </c>
      <c r="K64" s="13">
        <f t="shared" si="1"/>
        <v>1990</v>
      </c>
      <c r="L64" s="1" t="str">
        <f t="shared" si="0"/>
        <v/>
      </c>
    </row>
    <row r="65" spans="1:12" ht="13.8" customHeight="1" x14ac:dyDescent="0.3">
      <c r="A65" t="s">
        <v>10</v>
      </c>
      <c r="B65">
        <v>2012</v>
      </c>
      <c r="C65" s="10">
        <v>2933</v>
      </c>
      <c r="D65">
        <v>1000</v>
      </c>
      <c r="E65">
        <v>1844</v>
      </c>
      <c r="F65">
        <v>84</v>
      </c>
      <c r="G65">
        <v>5</v>
      </c>
      <c r="H65">
        <v>0</v>
      </c>
      <c r="I65">
        <v>0.1</v>
      </c>
      <c r="J65" s="11">
        <v>9</v>
      </c>
      <c r="K65" s="13">
        <f t="shared" si="1"/>
        <v>1990</v>
      </c>
      <c r="L65" s="1">
        <f t="shared" si="0"/>
        <v>1</v>
      </c>
    </row>
    <row r="66" spans="1:12" ht="13.8" customHeight="1" x14ac:dyDescent="0.3">
      <c r="A66" t="s">
        <v>10</v>
      </c>
      <c r="B66">
        <v>2013</v>
      </c>
      <c r="C66" s="11">
        <v>2731</v>
      </c>
      <c r="D66">
        <v>1075</v>
      </c>
      <c r="E66">
        <v>1568</v>
      </c>
      <c r="F66">
        <v>81</v>
      </c>
      <c r="G66">
        <v>7</v>
      </c>
      <c r="H66">
        <v>0</v>
      </c>
      <c r="I66">
        <v>0.09</v>
      </c>
      <c r="J66" s="11">
        <v>9</v>
      </c>
      <c r="K66" s="13">
        <f t="shared" si="1"/>
        <v>1990</v>
      </c>
      <c r="L66" s="1">
        <f t="shared" ref="L66:L129" si="2">IF(AND(B66&gt;2011),1,"")</f>
        <v>1</v>
      </c>
    </row>
    <row r="67" spans="1:12" ht="13.8" customHeight="1" x14ac:dyDescent="0.3">
      <c r="A67" t="s">
        <v>10</v>
      </c>
      <c r="B67">
        <v>2014</v>
      </c>
      <c r="C67" s="11">
        <v>2675</v>
      </c>
      <c r="D67">
        <v>1194</v>
      </c>
      <c r="E67">
        <v>1393</v>
      </c>
      <c r="F67">
        <v>74</v>
      </c>
      <c r="G67">
        <v>14</v>
      </c>
      <c r="H67">
        <v>0</v>
      </c>
      <c r="I67">
        <v>0.08</v>
      </c>
      <c r="J67" s="11">
        <v>9</v>
      </c>
      <c r="K67" s="13">
        <f t="shared" ref="K67:K130" si="3">IF(B67&lt;1990,IF(B67&lt;1959,1958,1989),1990)</f>
        <v>1990</v>
      </c>
      <c r="L67" s="1">
        <f t="shared" si="2"/>
        <v>1</v>
      </c>
    </row>
    <row r="68" spans="1:12" ht="13.8" customHeight="1" x14ac:dyDescent="0.3">
      <c r="A68" t="s">
        <v>12</v>
      </c>
      <c r="B68">
        <v>1933</v>
      </c>
      <c r="C68" s="10">
        <v>2</v>
      </c>
      <c r="D68">
        <v>0</v>
      </c>
      <c r="E68">
        <v>2</v>
      </c>
      <c r="F68">
        <v>0</v>
      </c>
      <c r="G68">
        <v>0</v>
      </c>
      <c r="H68" t="s">
        <v>11</v>
      </c>
      <c r="I68" t="s">
        <v>11</v>
      </c>
      <c r="J68" s="10">
        <v>0</v>
      </c>
      <c r="K68" s="13">
        <f t="shared" si="3"/>
        <v>1958</v>
      </c>
      <c r="L68" s="1" t="str">
        <f t="shared" si="2"/>
        <v/>
      </c>
    </row>
    <row r="69" spans="1:12" ht="13.8" customHeight="1" x14ac:dyDescent="0.3">
      <c r="A69" t="s">
        <v>12</v>
      </c>
      <c r="B69">
        <v>1934</v>
      </c>
      <c r="C69" s="10">
        <v>2</v>
      </c>
      <c r="D69">
        <v>0</v>
      </c>
      <c r="E69">
        <v>2</v>
      </c>
      <c r="F69">
        <v>0</v>
      </c>
      <c r="G69">
        <v>0</v>
      </c>
      <c r="H69" t="s">
        <v>11</v>
      </c>
      <c r="I69" t="s">
        <v>11</v>
      </c>
      <c r="J69" s="10">
        <v>0</v>
      </c>
      <c r="K69" s="13">
        <f t="shared" si="3"/>
        <v>1958</v>
      </c>
      <c r="L69" s="1" t="str">
        <f t="shared" si="2"/>
        <v/>
      </c>
    </row>
    <row r="70" spans="1:12" ht="13.8" customHeight="1" x14ac:dyDescent="0.3">
      <c r="A70" t="s">
        <v>12</v>
      </c>
      <c r="B70">
        <v>1935</v>
      </c>
      <c r="C70" s="10">
        <v>5</v>
      </c>
      <c r="D70">
        <v>0</v>
      </c>
      <c r="E70">
        <v>5</v>
      </c>
      <c r="F70">
        <v>0</v>
      </c>
      <c r="G70">
        <v>0</v>
      </c>
      <c r="H70" t="s">
        <v>11</v>
      </c>
      <c r="I70" t="s">
        <v>11</v>
      </c>
      <c r="J70" s="10">
        <v>0</v>
      </c>
      <c r="K70" s="13">
        <f t="shared" si="3"/>
        <v>1958</v>
      </c>
      <c r="L70" s="1" t="str">
        <f t="shared" si="2"/>
        <v/>
      </c>
    </row>
    <row r="71" spans="1:12" ht="13.8" customHeight="1" x14ac:dyDescent="0.3">
      <c r="A71" t="s">
        <v>12</v>
      </c>
      <c r="B71">
        <v>1936</v>
      </c>
      <c r="C71" s="10">
        <v>35</v>
      </c>
      <c r="D71">
        <v>0</v>
      </c>
      <c r="E71">
        <v>34</v>
      </c>
      <c r="F71">
        <v>0</v>
      </c>
      <c r="G71">
        <v>1</v>
      </c>
      <c r="H71" t="s">
        <v>11</v>
      </c>
      <c r="I71" t="s">
        <v>11</v>
      </c>
      <c r="J71" s="10">
        <v>0</v>
      </c>
      <c r="K71" s="13">
        <f t="shared" si="3"/>
        <v>1958</v>
      </c>
      <c r="L71" s="1" t="str">
        <f t="shared" si="2"/>
        <v/>
      </c>
    </row>
    <row r="72" spans="1:12" ht="13.8" customHeight="1" x14ac:dyDescent="0.3">
      <c r="A72" t="s">
        <v>12</v>
      </c>
      <c r="B72">
        <v>1937</v>
      </c>
      <c r="C72" s="10">
        <v>81</v>
      </c>
      <c r="D72">
        <v>0</v>
      </c>
      <c r="E72">
        <v>79</v>
      </c>
      <c r="F72">
        <v>0</v>
      </c>
      <c r="G72">
        <v>2</v>
      </c>
      <c r="H72" t="s">
        <v>11</v>
      </c>
      <c r="I72" t="s">
        <v>11</v>
      </c>
      <c r="J72" s="10">
        <v>0</v>
      </c>
      <c r="K72" s="13">
        <f t="shared" si="3"/>
        <v>1958</v>
      </c>
      <c r="L72" s="1" t="str">
        <f t="shared" si="2"/>
        <v/>
      </c>
    </row>
    <row r="73" spans="1:12" ht="13.8" customHeight="1" x14ac:dyDescent="0.3">
      <c r="A73" t="s">
        <v>12</v>
      </c>
      <c r="B73">
        <v>1938</v>
      </c>
      <c r="C73" s="10">
        <v>95</v>
      </c>
      <c r="D73">
        <v>0</v>
      </c>
      <c r="E73">
        <v>95</v>
      </c>
      <c r="F73">
        <v>0</v>
      </c>
      <c r="G73">
        <v>0</v>
      </c>
      <c r="H73" t="s">
        <v>11</v>
      </c>
      <c r="I73" t="s">
        <v>11</v>
      </c>
      <c r="J73" s="10">
        <v>0</v>
      </c>
      <c r="K73" s="13">
        <f t="shared" si="3"/>
        <v>1958</v>
      </c>
      <c r="L73" s="1" t="str">
        <f t="shared" si="2"/>
        <v/>
      </c>
    </row>
    <row r="74" spans="1:12" ht="13.8" customHeight="1" x14ac:dyDescent="0.3">
      <c r="A74" t="s">
        <v>12</v>
      </c>
      <c r="B74">
        <v>1939</v>
      </c>
      <c r="C74" s="10">
        <v>118</v>
      </c>
      <c r="D74">
        <v>0</v>
      </c>
      <c r="E74">
        <v>118</v>
      </c>
      <c r="F74">
        <v>0</v>
      </c>
      <c r="G74">
        <v>0</v>
      </c>
      <c r="H74" t="s">
        <v>11</v>
      </c>
      <c r="I74" t="s">
        <v>11</v>
      </c>
      <c r="J74" s="10">
        <v>0</v>
      </c>
      <c r="K74" s="13">
        <f t="shared" si="3"/>
        <v>1958</v>
      </c>
      <c r="L74" s="1" t="str">
        <f t="shared" si="2"/>
        <v/>
      </c>
    </row>
    <row r="75" spans="1:12" ht="13.8" customHeight="1" x14ac:dyDescent="0.3">
      <c r="A75" t="s">
        <v>12</v>
      </c>
      <c r="B75">
        <v>1940</v>
      </c>
      <c r="C75" s="10">
        <v>189</v>
      </c>
      <c r="D75">
        <v>0</v>
      </c>
      <c r="E75">
        <v>189</v>
      </c>
      <c r="F75">
        <v>0</v>
      </c>
      <c r="G75">
        <v>0</v>
      </c>
      <c r="H75" t="s">
        <v>11</v>
      </c>
      <c r="I75" t="s">
        <v>11</v>
      </c>
      <c r="J75" s="10">
        <v>0</v>
      </c>
      <c r="K75" s="13">
        <f t="shared" si="3"/>
        <v>1958</v>
      </c>
      <c r="L75" s="1" t="str">
        <f t="shared" si="2"/>
        <v/>
      </c>
    </row>
    <row r="76" spans="1:12" ht="13.8" customHeight="1" x14ac:dyDescent="0.3">
      <c r="A76" t="s">
        <v>12</v>
      </c>
      <c r="B76">
        <v>1941</v>
      </c>
      <c r="C76" s="10">
        <v>171</v>
      </c>
      <c r="D76">
        <v>0</v>
      </c>
      <c r="E76">
        <v>169</v>
      </c>
      <c r="F76">
        <v>0</v>
      </c>
      <c r="G76">
        <v>2</v>
      </c>
      <c r="H76" t="s">
        <v>11</v>
      </c>
      <c r="I76" t="s">
        <v>11</v>
      </c>
      <c r="J76" s="10">
        <v>0</v>
      </c>
      <c r="K76" s="13">
        <f t="shared" si="3"/>
        <v>1958</v>
      </c>
      <c r="L76" s="1" t="str">
        <f t="shared" si="2"/>
        <v/>
      </c>
    </row>
    <row r="77" spans="1:12" ht="13.8" customHeight="1" x14ac:dyDescent="0.3">
      <c r="A77" t="s">
        <v>12</v>
      </c>
      <c r="B77">
        <v>1942</v>
      </c>
      <c r="C77" s="10">
        <v>203</v>
      </c>
      <c r="D77">
        <v>0</v>
      </c>
      <c r="E77">
        <v>203</v>
      </c>
      <c r="F77">
        <v>0</v>
      </c>
      <c r="G77">
        <v>0</v>
      </c>
      <c r="H77" t="s">
        <v>11</v>
      </c>
      <c r="I77" t="s">
        <v>11</v>
      </c>
      <c r="J77" s="10">
        <v>0</v>
      </c>
      <c r="K77" s="13">
        <f t="shared" si="3"/>
        <v>1958</v>
      </c>
      <c r="L77" s="1" t="str">
        <f t="shared" si="2"/>
        <v/>
      </c>
    </row>
    <row r="78" spans="1:12" ht="13.8" customHeight="1" x14ac:dyDescent="0.3">
      <c r="A78" t="s">
        <v>12</v>
      </c>
      <c r="B78">
        <v>1943</v>
      </c>
      <c r="C78" s="10">
        <v>126</v>
      </c>
      <c r="D78">
        <v>0</v>
      </c>
      <c r="E78">
        <v>126</v>
      </c>
      <c r="F78">
        <v>0</v>
      </c>
      <c r="G78">
        <v>0</v>
      </c>
      <c r="H78" t="s">
        <v>11</v>
      </c>
      <c r="I78" t="s">
        <v>11</v>
      </c>
      <c r="J78" s="10">
        <v>0</v>
      </c>
      <c r="K78" s="13">
        <f t="shared" si="3"/>
        <v>1958</v>
      </c>
      <c r="L78" s="1" t="str">
        <f t="shared" si="2"/>
        <v/>
      </c>
    </row>
    <row r="79" spans="1:12" ht="13.8" customHeight="1" x14ac:dyDescent="0.3">
      <c r="A79" t="s">
        <v>12</v>
      </c>
      <c r="B79">
        <v>1944</v>
      </c>
      <c r="C79" s="10">
        <v>42</v>
      </c>
      <c r="D79">
        <v>0</v>
      </c>
      <c r="E79">
        <v>42</v>
      </c>
      <c r="F79">
        <v>0</v>
      </c>
      <c r="G79">
        <v>0</v>
      </c>
      <c r="H79" t="s">
        <v>11</v>
      </c>
      <c r="I79" t="s">
        <v>11</v>
      </c>
      <c r="J79" s="10">
        <v>0</v>
      </c>
      <c r="K79" s="13">
        <f t="shared" si="3"/>
        <v>1958</v>
      </c>
      <c r="L79" s="1" t="str">
        <f t="shared" si="2"/>
        <v/>
      </c>
    </row>
    <row r="80" spans="1:12" ht="13.8" customHeight="1" x14ac:dyDescent="0.3">
      <c r="A80" t="s">
        <v>12</v>
      </c>
      <c r="B80">
        <v>1945</v>
      </c>
      <c r="C80" s="10">
        <v>33</v>
      </c>
      <c r="D80">
        <v>0</v>
      </c>
      <c r="E80">
        <v>33</v>
      </c>
      <c r="F80">
        <v>0</v>
      </c>
      <c r="G80">
        <v>0</v>
      </c>
      <c r="H80" t="s">
        <v>11</v>
      </c>
      <c r="I80" t="s">
        <v>11</v>
      </c>
      <c r="J80" s="10">
        <v>0</v>
      </c>
      <c r="K80" s="13">
        <f t="shared" si="3"/>
        <v>1958</v>
      </c>
      <c r="L80" s="1" t="str">
        <f t="shared" si="2"/>
        <v/>
      </c>
    </row>
    <row r="81" spans="1:12" ht="13.8" customHeight="1" x14ac:dyDescent="0.3">
      <c r="A81" t="s">
        <v>12</v>
      </c>
      <c r="B81">
        <v>1946</v>
      </c>
      <c r="C81" s="10">
        <v>132</v>
      </c>
      <c r="D81">
        <v>6</v>
      </c>
      <c r="E81">
        <v>126</v>
      </c>
      <c r="F81">
        <v>0</v>
      </c>
      <c r="G81">
        <v>0</v>
      </c>
      <c r="H81" t="s">
        <v>11</v>
      </c>
      <c r="I81" t="s">
        <v>11</v>
      </c>
      <c r="J81" s="10">
        <v>0</v>
      </c>
      <c r="K81" s="13">
        <f t="shared" si="3"/>
        <v>1958</v>
      </c>
      <c r="L81" s="1" t="str">
        <f t="shared" si="2"/>
        <v/>
      </c>
    </row>
    <row r="82" spans="1:12" ht="13.8" customHeight="1" x14ac:dyDescent="0.3">
      <c r="A82" t="s">
        <v>12</v>
      </c>
      <c r="B82">
        <v>1947</v>
      </c>
      <c r="C82" s="10">
        <v>253</v>
      </c>
      <c r="D82">
        <v>0</v>
      </c>
      <c r="E82">
        <v>253</v>
      </c>
      <c r="F82">
        <v>0</v>
      </c>
      <c r="G82">
        <v>0</v>
      </c>
      <c r="H82" t="s">
        <v>11</v>
      </c>
      <c r="I82" t="s">
        <v>11</v>
      </c>
      <c r="J82" s="10">
        <v>0</v>
      </c>
      <c r="K82" s="13">
        <f t="shared" si="3"/>
        <v>1958</v>
      </c>
      <c r="L82" s="1" t="str">
        <f t="shared" si="2"/>
        <v/>
      </c>
    </row>
    <row r="83" spans="1:12" ht="13.8" customHeight="1" x14ac:dyDescent="0.3">
      <c r="A83" t="s">
        <v>12</v>
      </c>
      <c r="B83">
        <v>1948</v>
      </c>
      <c r="C83" s="10">
        <v>192</v>
      </c>
      <c r="D83">
        <v>2</v>
      </c>
      <c r="E83">
        <v>190</v>
      </c>
      <c r="F83">
        <v>0</v>
      </c>
      <c r="G83">
        <v>0</v>
      </c>
      <c r="H83" t="s">
        <v>11</v>
      </c>
      <c r="I83" t="s">
        <v>11</v>
      </c>
      <c r="J83" s="10">
        <v>0</v>
      </c>
      <c r="K83" s="13">
        <f t="shared" si="3"/>
        <v>1958</v>
      </c>
      <c r="L83" s="1" t="str">
        <f t="shared" si="2"/>
        <v/>
      </c>
    </row>
    <row r="84" spans="1:12" ht="13.8" customHeight="1" x14ac:dyDescent="0.3">
      <c r="A84" t="s">
        <v>12</v>
      </c>
      <c r="B84">
        <v>1949</v>
      </c>
      <c r="C84" s="10">
        <v>277</v>
      </c>
      <c r="D84">
        <v>0</v>
      </c>
      <c r="E84">
        <v>277</v>
      </c>
      <c r="F84">
        <v>0</v>
      </c>
      <c r="G84">
        <v>0</v>
      </c>
      <c r="H84" t="s">
        <v>11</v>
      </c>
      <c r="I84" t="s">
        <v>11</v>
      </c>
      <c r="J84" s="10">
        <v>0</v>
      </c>
      <c r="K84" s="13">
        <f t="shared" si="3"/>
        <v>1958</v>
      </c>
      <c r="L84" s="1" t="str">
        <f t="shared" si="2"/>
        <v/>
      </c>
    </row>
    <row r="85" spans="1:12" ht="13.8" customHeight="1" x14ac:dyDescent="0.3">
      <c r="A85" t="s">
        <v>12</v>
      </c>
      <c r="B85">
        <v>1950</v>
      </c>
      <c r="C85" s="10">
        <v>81</v>
      </c>
      <c r="D85">
        <v>12</v>
      </c>
      <c r="E85">
        <v>68</v>
      </c>
      <c r="F85">
        <v>0</v>
      </c>
      <c r="G85">
        <v>2</v>
      </c>
      <c r="H85">
        <v>0</v>
      </c>
      <c r="I85">
        <v>7.0000000000000007E-2</v>
      </c>
      <c r="J85" s="10">
        <v>0</v>
      </c>
      <c r="K85" s="13">
        <f t="shared" si="3"/>
        <v>1958</v>
      </c>
      <c r="L85" s="1" t="str">
        <f t="shared" si="2"/>
        <v/>
      </c>
    </row>
    <row r="86" spans="1:12" ht="13.8" customHeight="1" x14ac:dyDescent="0.3">
      <c r="A86" t="s">
        <v>12</v>
      </c>
      <c r="B86">
        <v>1951</v>
      </c>
      <c r="C86" s="10">
        <v>110</v>
      </c>
      <c r="D86">
        <v>20</v>
      </c>
      <c r="E86">
        <v>85</v>
      </c>
      <c r="F86">
        <v>3</v>
      </c>
      <c r="G86">
        <v>2</v>
      </c>
      <c r="H86">
        <v>0</v>
      </c>
      <c r="I86">
        <v>0.09</v>
      </c>
      <c r="J86" s="10">
        <v>0</v>
      </c>
      <c r="K86" s="13">
        <f t="shared" si="3"/>
        <v>1958</v>
      </c>
      <c r="L86" s="1" t="str">
        <f t="shared" si="2"/>
        <v/>
      </c>
    </row>
    <row r="87" spans="1:12" ht="13.8" customHeight="1" x14ac:dyDescent="0.3">
      <c r="A87" t="s">
        <v>12</v>
      </c>
      <c r="B87">
        <v>1952</v>
      </c>
      <c r="C87" s="10">
        <v>102</v>
      </c>
      <c r="D87">
        <v>21</v>
      </c>
      <c r="E87">
        <v>77</v>
      </c>
      <c r="F87">
        <v>3</v>
      </c>
      <c r="G87">
        <v>2</v>
      </c>
      <c r="H87">
        <v>0</v>
      </c>
      <c r="I87">
        <v>0.08</v>
      </c>
      <c r="J87" s="10">
        <v>0</v>
      </c>
      <c r="K87" s="13">
        <f t="shared" si="3"/>
        <v>1958</v>
      </c>
      <c r="L87" s="1" t="str">
        <f t="shared" si="2"/>
        <v/>
      </c>
    </row>
    <row r="88" spans="1:12" ht="13.8" customHeight="1" x14ac:dyDescent="0.3">
      <c r="A88" t="s">
        <v>12</v>
      </c>
      <c r="B88">
        <v>1953</v>
      </c>
      <c r="C88" s="10">
        <v>113</v>
      </c>
      <c r="D88">
        <v>31</v>
      </c>
      <c r="E88">
        <v>75</v>
      </c>
      <c r="F88">
        <v>5</v>
      </c>
      <c r="G88">
        <v>2</v>
      </c>
      <c r="H88">
        <v>0</v>
      </c>
      <c r="I88">
        <v>0.09</v>
      </c>
      <c r="J88" s="10">
        <v>0</v>
      </c>
      <c r="K88" s="13">
        <f t="shared" si="3"/>
        <v>1958</v>
      </c>
      <c r="L88" s="1" t="str">
        <f t="shared" si="2"/>
        <v/>
      </c>
    </row>
    <row r="89" spans="1:12" ht="13.8" customHeight="1" x14ac:dyDescent="0.3">
      <c r="A89" t="s">
        <v>12</v>
      </c>
      <c r="B89">
        <v>1954</v>
      </c>
      <c r="C89" s="10">
        <v>137</v>
      </c>
      <c r="D89">
        <v>43</v>
      </c>
      <c r="E89">
        <v>84</v>
      </c>
      <c r="F89">
        <v>8</v>
      </c>
      <c r="G89">
        <v>2</v>
      </c>
      <c r="H89">
        <v>0</v>
      </c>
      <c r="I89">
        <v>0.1</v>
      </c>
      <c r="J89" s="10">
        <v>0</v>
      </c>
      <c r="K89" s="13">
        <f t="shared" si="3"/>
        <v>1958</v>
      </c>
      <c r="L89" s="1" t="str">
        <f t="shared" si="2"/>
        <v/>
      </c>
    </row>
    <row r="90" spans="1:12" ht="13.8" customHeight="1" x14ac:dyDescent="0.3">
      <c r="A90" t="s">
        <v>12</v>
      </c>
      <c r="B90">
        <v>1955</v>
      </c>
      <c r="C90" s="10">
        <v>181</v>
      </c>
      <c r="D90">
        <v>60</v>
      </c>
      <c r="E90">
        <v>105</v>
      </c>
      <c r="F90">
        <v>10</v>
      </c>
      <c r="G90">
        <v>6</v>
      </c>
      <c r="H90">
        <v>0</v>
      </c>
      <c r="I90">
        <v>0.13</v>
      </c>
      <c r="J90" s="10">
        <v>0</v>
      </c>
      <c r="K90" s="13">
        <f t="shared" si="3"/>
        <v>1958</v>
      </c>
      <c r="L90" s="1" t="str">
        <f t="shared" si="2"/>
        <v/>
      </c>
    </row>
    <row r="91" spans="1:12" ht="13.8" customHeight="1" x14ac:dyDescent="0.3">
      <c r="A91" t="s">
        <v>12</v>
      </c>
      <c r="B91">
        <v>1956</v>
      </c>
      <c r="C91" s="10">
        <v>229</v>
      </c>
      <c r="D91">
        <v>68</v>
      </c>
      <c r="E91">
        <v>139</v>
      </c>
      <c r="F91">
        <v>13</v>
      </c>
      <c r="G91">
        <v>9</v>
      </c>
      <c r="H91">
        <v>0</v>
      </c>
      <c r="I91">
        <v>0.16</v>
      </c>
      <c r="J91" s="10">
        <v>0</v>
      </c>
      <c r="K91" s="13">
        <f t="shared" si="3"/>
        <v>1958</v>
      </c>
      <c r="L91" s="1" t="str">
        <f t="shared" si="2"/>
        <v/>
      </c>
    </row>
    <row r="92" spans="1:12" ht="13.8" customHeight="1" x14ac:dyDescent="0.3">
      <c r="A92" t="s">
        <v>12</v>
      </c>
      <c r="B92">
        <v>1957</v>
      </c>
      <c r="C92" s="10">
        <v>411</v>
      </c>
      <c r="D92">
        <v>75</v>
      </c>
      <c r="E92">
        <v>310</v>
      </c>
      <c r="F92">
        <v>16</v>
      </c>
      <c r="G92">
        <v>10</v>
      </c>
      <c r="H92">
        <v>0</v>
      </c>
      <c r="I92">
        <v>0.28000000000000003</v>
      </c>
      <c r="J92" s="10">
        <v>0</v>
      </c>
      <c r="K92" s="13">
        <f t="shared" si="3"/>
        <v>1958</v>
      </c>
      <c r="L92" s="1" t="str">
        <f t="shared" si="2"/>
        <v/>
      </c>
    </row>
    <row r="93" spans="1:12" ht="13.8" customHeight="1" x14ac:dyDescent="0.3">
      <c r="A93" t="s">
        <v>12</v>
      </c>
      <c r="B93">
        <v>1958</v>
      </c>
      <c r="C93" s="10">
        <v>328</v>
      </c>
      <c r="D93">
        <v>79</v>
      </c>
      <c r="E93">
        <v>220</v>
      </c>
      <c r="F93">
        <v>18</v>
      </c>
      <c r="G93">
        <v>11</v>
      </c>
      <c r="H93">
        <v>0</v>
      </c>
      <c r="I93">
        <v>0.22</v>
      </c>
      <c r="J93" s="10">
        <v>0</v>
      </c>
      <c r="K93" s="13">
        <f t="shared" si="3"/>
        <v>1958</v>
      </c>
      <c r="L93" s="1" t="str">
        <f t="shared" si="2"/>
        <v/>
      </c>
    </row>
    <row r="94" spans="1:12" ht="13.8" customHeight="1" x14ac:dyDescent="0.3">
      <c r="A94" t="s">
        <v>12</v>
      </c>
      <c r="B94">
        <v>1959</v>
      </c>
      <c r="C94" s="10">
        <v>394</v>
      </c>
      <c r="D94">
        <v>92</v>
      </c>
      <c r="E94">
        <v>271</v>
      </c>
      <c r="F94">
        <v>21</v>
      </c>
      <c r="G94">
        <v>10</v>
      </c>
      <c r="H94">
        <v>0</v>
      </c>
      <c r="I94">
        <v>0.25</v>
      </c>
      <c r="J94" s="10">
        <v>0</v>
      </c>
      <c r="K94" s="13">
        <f t="shared" si="3"/>
        <v>1989</v>
      </c>
      <c r="L94" s="1" t="str">
        <f t="shared" si="2"/>
        <v/>
      </c>
    </row>
    <row r="95" spans="1:12" ht="13.8" customHeight="1" x14ac:dyDescent="0.3">
      <c r="A95" t="s">
        <v>12</v>
      </c>
      <c r="B95">
        <v>1960</v>
      </c>
      <c r="C95" s="10">
        <v>552</v>
      </c>
      <c r="D95">
        <v>89</v>
      </c>
      <c r="E95">
        <v>430</v>
      </c>
      <c r="F95">
        <v>23</v>
      </c>
      <c r="G95">
        <v>10</v>
      </c>
      <c r="H95">
        <v>0</v>
      </c>
      <c r="I95">
        <v>0.34</v>
      </c>
      <c r="J95" s="10">
        <v>0</v>
      </c>
      <c r="K95" s="13">
        <f t="shared" si="3"/>
        <v>1989</v>
      </c>
      <c r="L95" s="1" t="str">
        <f t="shared" si="2"/>
        <v/>
      </c>
    </row>
    <row r="96" spans="1:12" ht="13.8" customHeight="1" x14ac:dyDescent="0.3">
      <c r="A96" t="s">
        <v>12</v>
      </c>
      <c r="B96">
        <v>1961</v>
      </c>
      <c r="C96" s="10">
        <v>622</v>
      </c>
      <c r="D96">
        <v>88</v>
      </c>
      <c r="E96">
        <v>496</v>
      </c>
      <c r="F96">
        <v>23</v>
      </c>
      <c r="G96">
        <v>16</v>
      </c>
      <c r="H96">
        <v>0</v>
      </c>
      <c r="I96">
        <v>0.37</v>
      </c>
      <c r="J96" s="10">
        <v>0</v>
      </c>
      <c r="K96" s="13">
        <f t="shared" si="3"/>
        <v>1989</v>
      </c>
      <c r="L96" s="1" t="str">
        <f t="shared" si="2"/>
        <v/>
      </c>
    </row>
    <row r="97" spans="1:12" ht="13.8" customHeight="1" x14ac:dyDescent="0.3">
      <c r="A97" t="s">
        <v>12</v>
      </c>
      <c r="B97">
        <v>1962</v>
      </c>
      <c r="C97" s="10">
        <v>672</v>
      </c>
      <c r="D97">
        <v>99</v>
      </c>
      <c r="E97">
        <v>534</v>
      </c>
      <c r="F97">
        <v>23</v>
      </c>
      <c r="G97">
        <v>16</v>
      </c>
      <c r="H97">
        <v>0</v>
      </c>
      <c r="I97">
        <v>0.39</v>
      </c>
      <c r="J97" s="10">
        <v>0</v>
      </c>
      <c r="K97" s="13">
        <f t="shared" si="3"/>
        <v>1989</v>
      </c>
      <c r="L97" s="1" t="str">
        <f t="shared" si="2"/>
        <v/>
      </c>
    </row>
    <row r="98" spans="1:12" ht="13.8" customHeight="1" x14ac:dyDescent="0.3">
      <c r="A98" t="s">
        <v>12</v>
      </c>
      <c r="B98">
        <v>1963</v>
      </c>
      <c r="C98" s="10">
        <v>568</v>
      </c>
      <c r="D98">
        <v>77</v>
      </c>
      <c r="E98">
        <v>450</v>
      </c>
      <c r="F98">
        <v>23</v>
      </c>
      <c r="G98">
        <v>18</v>
      </c>
      <c r="H98">
        <v>0</v>
      </c>
      <c r="I98">
        <v>0.32</v>
      </c>
      <c r="J98" s="10">
        <v>0</v>
      </c>
      <c r="K98" s="13">
        <f t="shared" si="3"/>
        <v>1989</v>
      </c>
      <c r="L98" s="1" t="str">
        <f t="shared" si="2"/>
        <v/>
      </c>
    </row>
    <row r="99" spans="1:12" ht="13.8" customHeight="1" x14ac:dyDescent="0.3">
      <c r="A99" t="s">
        <v>12</v>
      </c>
      <c r="B99">
        <v>1964</v>
      </c>
      <c r="C99" s="10">
        <v>550</v>
      </c>
      <c r="D99">
        <v>91</v>
      </c>
      <c r="E99">
        <v>419</v>
      </c>
      <c r="F99">
        <v>23</v>
      </c>
      <c r="G99">
        <v>17</v>
      </c>
      <c r="H99">
        <v>0</v>
      </c>
      <c r="I99">
        <v>0.3</v>
      </c>
      <c r="J99" s="10">
        <v>0</v>
      </c>
      <c r="K99" s="13">
        <f t="shared" si="3"/>
        <v>1989</v>
      </c>
      <c r="L99" s="1" t="str">
        <f t="shared" si="2"/>
        <v/>
      </c>
    </row>
    <row r="100" spans="1:12" ht="13.8" customHeight="1" x14ac:dyDescent="0.3">
      <c r="A100" t="s">
        <v>12</v>
      </c>
      <c r="B100">
        <v>1965</v>
      </c>
      <c r="C100" s="10">
        <v>593</v>
      </c>
      <c r="D100">
        <v>108</v>
      </c>
      <c r="E100">
        <v>443</v>
      </c>
      <c r="F100">
        <v>23</v>
      </c>
      <c r="G100">
        <v>20</v>
      </c>
      <c r="H100">
        <v>0</v>
      </c>
      <c r="I100">
        <v>0.32</v>
      </c>
      <c r="J100" s="10">
        <v>0</v>
      </c>
      <c r="K100" s="13">
        <f t="shared" si="3"/>
        <v>1989</v>
      </c>
      <c r="L100" s="1" t="str">
        <f t="shared" si="2"/>
        <v/>
      </c>
    </row>
    <row r="101" spans="1:12" ht="13.8" customHeight="1" x14ac:dyDescent="0.3">
      <c r="A101" t="s">
        <v>12</v>
      </c>
      <c r="B101">
        <v>1966</v>
      </c>
      <c r="C101" s="10">
        <v>696</v>
      </c>
      <c r="D101">
        <v>130</v>
      </c>
      <c r="E101">
        <v>518</v>
      </c>
      <c r="F101">
        <v>28</v>
      </c>
      <c r="G101">
        <v>19</v>
      </c>
      <c r="H101">
        <v>0</v>
      </c>
      <c r="I101">
        <v>0.36</v>
      </c>
      <c r="J101" s="10">
        <v>0</v>
      </c>
      <c r="K101" s="13">
        <f t="shared" si="3"/>
        <v>1989</v>
      </c>
      <c r="L101" s="1" t="str">
        <f t="shared" si="2"/>
        <v/>
      </c>
    </row>
    <row r="102" spans="1:12" ht="13.8" customHeight="1" x14ac:dyDescent="0.3">
      <c r="A102" t="s">
        <v>12</v>
      </c>
      <c r="B102">
        <v>1967</v>
      </c>
      <c r="C102" s="10">
        <v>731</v>
      </c>
      <c r="D102">
        <v>143</v>
      </c>
      <c r="E102">
        <v>523</v>
      </c>
      <c r="F102">
        <v>35</v>
      </c>
      <c r="G102">
        <v>30</v>
      </c>
      <c r="H102">
        <v>0</v>
      </c>
      <c r="I102">
        <v>0.37</v>
      </c>
      <c r="J102" s="10">
        <v>0</v>
      </c>
      <c r="K102" s="13">
        <f t="shared" si="3"/>
        <v>1989</v>
      </c>
      <c r="L102" s="1" t="str">
        <f t="shared" si="2"/>
        <v/>
      </c>
    </row>
    <row r="103" spans="1:12" ht="13.8" customHeight="1" x14ac:dyDescent="0.3">
      <c r="A103" t="s">
        <v>12</v>
      </c>
      <c r="B103">
        <v>1968</v>
      </c>
      <c r="C103" s="10">
        <v>838</v>
      </c>
      <c r="D103">
        <v>161</v>
      </c>
      <c r="E103">
        <v>596</v>
      </c>
      <c r="F103">
        <v>40</v>
      </c>
      <c r="G103">
        <v>41</v>
      </c>
      <c r="H103">
        <v>0</v>
      </c>
      <c r="I103">
        <v>0.41</v>
      </c>
      <c r="J103" s="10">
        <v>0</v>
      </c>
      <c r="K103" s="13">
        <f t="shared" si="3"/>
        <v>1989</v>
      </c>
      <c r="L103" s="1" t="str">
        <f t="shared" si="2"/>
        <v/>
      </c>
    </row>
    <row r="104" spans="1:12" ht="13.8" customHeight="1" x14ac:dyDescent="0.3">
      <c r="A104" t="s">
        <v>12</v>
      </c>
      <c r="B104">
        <v>1969</v>
      </c>
      <c r="C104" s="10">
        <v>885</v>
      </c>
      <c r="D104">
        <v>188</v>
      </c>
      <c r="E104">
        <v>606</v>
      </c>
      <c r="F104">
        <v>46</v>
      </c>
      <c r="G104">
        <v>45</v>
      </c>
      <c r="H104">
        <v>0</v>
      </c>
      <c r="I104">
        <v>0.43</v>
      </c>
      <c r="J104" s="10">
        <v>0</v>
      </c>
      <c r="K104" s="13">
        <f t="shared" si="3"/>
        <v>1989</v>
      </c>
      <c r="L104" s="1" t="str">
        <f t="shared" si="2"/>
        <v/>
      </c>
    </row>
    <row r="105" spans="1:12" ht="13.8" customHeight="1" x14ac:dyDescent="0.3">
      <c r="A105" t="s">
        <v>12</v>
      </c>
      <c r="B105">
        <v>1970</v>
      </c>
      <c r="C105" s="10">
        <v>1021</v>
      </c>
      <c r="D105">
        <v>243</v>
      </c>
      <c r="E105">
        <v>677</v>
      </c>
      <c r="F105">
        <v>51</v>
      </c>
      <c r="G105">
        <v>49</v>
      </c>
      <c r="H105">
        <v>0</v>
      </c>
      <c r="I105">
        <v>0.48</v>
      </c>
      <c r="J105" s="10">
        <v>0</v>
      </c>
      <c r="K105" s="13">
        <f t="shared" si="3"/>
        <v>1989</v>
      </c>
      <c r="L105" s="1" t="str">
        <f t="shared" si="2"/>
        <v/>
      </c>
    </row>
    <row r="106" spans="1:12" ht="13.8" customHeight="1" x14ac:dyDescent="0.3">
      <c r="A106" t="s">
        <v>12</v>
      </c>
      <c r="B106">
        <v>1971</v>
      </c>
      <c r="C106" s="10">
        <v>1187</v>
      </c>
      <c r="D106">
        <v>270</v>
      </c>
      <c r="E106">
        <v>802</v>
      </c>
      <c r="F106">
        <v>66</v>
      </c>
      <c r="G106">
        <v>49</v>
      </c>
      <c r="H106">
        <v>0</v>
      </c>
      <c r="I106">
        <v>0.54</v>
      </c>
      <c r="J106" s="10">
        <v>0</v>
      </c>
      <c r="K106" s="13">
        <f t="shared" si="3"/>
        <v>1989</v>
      </c>
      <c r="L106" s="1" t="str">
        <f t="shared" si="2"/>
        <v/>
      </c>
    </row>
    <row r="107" spans="1:12" ht="13.8" customHeight="1" x14ac:dyDescent="0.3">
      <c r="A107" t="s">
        <v>12</v>
      </c>
      <c r="B107">
        <v>1972</v>
      </c>
      <c r="C107" s="10">
        <v>1539</v>
      </c>
      <c r="D107">
        <v>295</v>
      </c>
      <c r="E107">
        <v>1114</v>
      </c>
      <c r="F107">
        <v>76</v>
      </c>
      <c r="G107">
        <v>54</v>
      </c>
      <c r="H107">
        <v>0</v>
      </c>
      <c r="I107">
        <v>0.69</v>
      </c>
      <c r="J107" s="10">
        <v>0</v>
      </c>
      <c r="K107" s="13">
        <f t="shared" si="3"/>
        <v>1989</v>
      </c>
      <c r="L107" s="1" t="str">
        <f t="shared" si="2"/>
        <v/>
      </c>
    </row>
    <row r="108" spans="1:12" ht="13.8" customHeight="1" x14ac:dyDescent="0.3">
      <c r="A108" t="s">
        <v>12</v>
      </c>
      <c r="B108">
        <v>1973</v>
      </c>
      <c r="C108" s="10">
        <v>1443</v>
      </c>
      <c r="D108">
        <v>319</v>
      </c>
      <c r="E108">
        <v>954</v>
      </c>
      <c r="F108">
        <v>100</v>
      </c>
      <c r="G108">
        <v>70</v>
      </c>
      <c r="H108">
        <v>0</v>
      </c>
      <c r="I108">
        <v>0.63</v>
      </c>
      <c r="J108" s="10">
        <v>0</v>
      </c>
      <c r="K108" s="13">
        <f t="shared" si="3"/>
        <v>1989</v>
      </c>
      <c r="L108" s="1" t="str">
        <f t="shared" si="2"/>
        <v/>
      </c>
    </row>
    <row r="109" spans="1:12" ht="13.8" customHeight="1" x14ac:dyDescent="0.3">
      <c r="A109" t="s">
        <v>12</v>
      </c>
      <c r="B109">
        <v>1974</v>
      </c>
      <c r="C109" s="10">
        <v>1185</v>
      </c>
      <c r="D109">
        <v>330</v>
      </c>
      <c r="E109">
        <v>661</v>
      </c>
      <c r="F109">
        <v>117</v>
      </c>
      <c r="G109">
        <v>76</v>
      </c>
      <c r="H109">
        <v>0</v>
      </c>
      <c r="I109">
        <v>0.5</v>
      </c>
      <c r="J109" s="10">
        <v>0</v>
      </c>
      <c r="K109" s="13">
        <f t="shared" si="3"/>
        <v>1989</v>
      </c>
      <c r="L109" s="1" t="str">
        <f t="shared" si="2"/>
        <v/>
      </c>
    </row>
    <row r="110" spans="1:12" ht="13.8" customHeight="1" x14ac:dyDescent="0.3">
      <c r="A110" t="s">
        <v>12</v>
      </c>
      <c r="B110">
        <v>1975</v>
      </c>
      <c r="C110" s="10">
        <v>1253</v>
      </c>
      <c r="D110">
        <v>344</v>
      </c>
      <c r="E110">
        <v>670</v>
      </c>
      <c r="F110">
        <v>151</v>
      </c>
      <c r="G110">
        <v>88</v>
      </c>
      <c r="H110">
        <v>0</v>
      </c>
      <c r="I110">
        <v>0.52</v>
      </c>
      <c r="J110" s="10">
        <v>0</v>
      </c>
      <c r="K110" s="13">
        <f t="shared" si="3"/>
        <v>1989</v>
      </c>
      <c r="L110" s="1" t="str">
        <f t="shared" si="2"/>
        <v/>
      </c>
    </row>
    <row r="111" spans="1:12" ht="13.8" customHeight="1" x14ac:dyDescent="0.3">
      <c r="A111" t="s">
        <v>12</v>
      </c>
      <c r="B111">
        <v>1976</v>
      </c>
      <c r="C111" s="10">
        <v>1350</v>
      </c>
      <c r="D111">
        <v>347</v>
      </c>
      <c r="E111">
        <v>724</v>
      </c>
      <c r="F111">
        <v>183</v>
      </c>
      <c r="G111">
        <v>95</v>
      </c>
      <c r="H111">
        <v>0</v>
      </c>
      <c r="I111">
        <v>0.55000000000000004</v>
      </c>
      <c r="J111" s="10">
        <v>0</v>
      </c>
      <c r="K111" s="13">
        <f t="shared" si="3"/>
        <v>1989</v>
      </c>
      <c r="L111" s="1" t="str">
        <f t="shared" si="2"/>
        <v/>
      </c>
    </row>
    <row r="112" spans="1:12" ht="13.8" customHeight="1" x14ac:dyDescent="0.3">
      <c r="A112" t="s">
        <v>12</v>
      </c>
      <c r="B112">
        <v>1977</v>
      </c>
      <c r="C112" s="10">
        <v>1560</v>
      </c>
      <c r="D112">
        <v>464</v>
      </c>
      <c r="E112">
        <v>804</v>
      </c>
      <c r="F112">
        <v>191</v>
      </c>
      <c r="G112">
        <v>102</v>
      </c>
      <c r="H112">
        <v>0</v>
      </c>
      <c r="I112">
        <v>0.62</v>
      </c>
      <c r="J112" s="10">
        <v>0</v>
      </c>
      <c r="K112" s="13">
        <f t="shared" si="3"/>
        <v>1989</v>
      </c>
      <c r="L112" s="1" t="str">
        <f t="shared" si="2"/>
        <v/>
      </c>
    </row>
    <row r="113" spans="1:12" ht="13.8" customHeight="1" x14ac:dyDescent="0.3">
      <c r="A113" t="s">
        <v>12</v>
      </c>
      <c r="B113">
        <v>1978</v>
      </c>
      <c r="C113" s="10">
        <v>1771</v>
      </c>
      <c r="D113">
        <v>580</v>
      </c>
      <c r="E113">
        <v>896</v>
      </c>
      <c r="F113">
        <v>185</v>
      </c>
      <c r="G113">
        <v>109</v>
      </c>
      <c r="H113">
        <v>0</v>
      </c>
      <c r="I113">
        <v>0.69</v>
      </c>
      <c r="J113" s="10">
        <v>0</v>
      </c>
      <c r="K113" s="13">
        <f t="shared" si="3"/>
        <v>1989</v>
      </c>
      <c r="L113" s="1" t="str">
        <f t="shared" si="2"/>
        <v/>
      </c>
    </row>
    <row r="114" spans="1:12" ht="13.8" customHeight="1" x14ac:dyDescent="0.3">
      <c r="A114" t="s">
        <v>12</v>
      </c>
      <c r="B114">
        <v>1979</v>
      </c>
      <c r="C114" s="10">
        <v>2069</v>
      </c>
      <c r="D114">
        <v>732</v>
      </c>
      <c r="E114">
        <v>1030</v>
      </c>
      <c r="F114">
        <v>193</v>
      </c>
      <c r="G114">
        <v>115</v>
      </c>
      <c r="H114">
        <v>0</v>
      </c>
      <c r="I114">
        <v>0.79</v>
      </c>
      <c r="J114" s="10">
        <v>0</v>
      </c>
      <c r="K114" s="13">
        <f t="shared" si="3"/>
        <v>1989</v>
      </c>
      <c r="L114" s="1" t="str">
        <f t="shared" si="2"/>
        <v/>
      </c>
    </row>
    <row r="115" spans="1:12" ht="13.8" customHeight="1" x14ac:dyDescent="0.3">
      <c r="A115" t="s">
        <v>12</v>
      </c>
      <c r="B115">
        <v>1980</v>
      </c>
      <c r="C115" s="10">
        <v>1410</v>
      </c>
      <c r="D115">
        <v>634</v>
      </c>
      <c r="E115">
        <v>429</v>
      </c>
      <c r="F115">
        <v>211</v>
      </c>
      <c r="G115">
        <v>136</v>
      </c>
      <c r="H115">
        <v>0</v>
      </c>
      <c r="I115">
        <v>0.53</v>
      </c>
      <c r="J115" s="10">
        <v>0</v>
      </c>
      <c r="K115" s="13">
        <f t="shared" si="3"/>
        <v>1989</v>
      </c>
      <c r="L115" s="1" t="str">
        <f t="shared" si="2"/>
        <v/>
      </c>
    </row>
    <row r="116" spans="1:12" ht="13.8" customHeight="1" x14ac:dyDescent="0.3">
      <c r="A116" t="s">
        <v>12</v>
      </c>
      <c r="B116">
        <v>1981</v>
      </c>
      <c r="C116" s="10">
        <v>2002</v>
      </c>
      <c r="D116">
        <v>722</v>
      </c>
      <c r="E116">
        <v>954</v>
      </c>
      <c r="F116">
        <v>220</v>
      </c>
      <c r="G116">
        <v>107</v>
      </c>
      <c r="H116">
        <v>0</v>
      </c>
      <c r="I116">
        <v>0.73</v>
      </c>
      <c r="J116" s="10">
        <v>0</v>
      </c>
      <c r="K116" s="13">
        <f t="shared" si="3"/>
        <v>1989</v>
      </c>
      <c r="L116" s="1" t="str">
        <f t="shared" si="2"/>
        <v/>
      </c>
    </row>
    <row r="117" spans="1:12" ht="13.8" customHeight="1" x14ac:dyDescent="0.3">
      <c r="A117" t="s">
        <v>12</v>
      </c>
      <c r="B117">
        <v>1982</v>
      </c>
      <c r="C117" s="10">
        <v>1993</v>
      </c>
      <c r="D117">
        <v>786</v>
      </c>
      <c r="E117">
        <v>858</v>
      </c>
      <c r="F117">
        <v>236</v>
      </c>
      <c r="G117">
        <v>113</v>
      </c>
      <c r="H117">
        <v>0</v>
      </c>
      <c r="I117">
        <v>0.72</v>
      </c>
      <c r="J117" s="10">
        <v>0</v>
      </c>
      <c r="K117" s="13">
        <f t="shared" si="3"/>
        <v>1989</v>
      </c>
      <c r="L117" s="1" t="str">
        <f t="shared" si="2"/>
        <v/>
      </c>
    </row>
    <row r="118" spans="1:12" ht="13.8" customHeight="1" x14ac:dyDescent="0.3">
      <c r="A118" t="s">
        <v>12</v>
      </c>
      <c r="B118">
        <v>1983</v>
      </c>
      <c r="C118" s="10">
        <v>2081</v>
      </c>
      <c r="D118">
        <v>847</v>
      </c>
      <c r="E118">
        <v>854</v>
      </c>
      <c r="F118">
        <v>266</v>
      </c>
      <c r="G118">
        <v>114</v>
      </c>
      <c r="H118">
        <v>0</v>
      </c>
      <c r="I118">
        <v>0.73</v>
      </c>
      <c r="J118" s="10">
        <v>0</v>
      </c>
      <c r="K118" s="13">
        <f t="shared" si="3"/>
        <v>1989</v>
      </c>
      <c r="L118" s="1" t="str">
        <f t="shared" si="2"/>
        <v/>
      </c>
    </row>
    <row r="119" spans="1:12" ht="13.8" customHeight="1" x14ac:dyDescent="0.3">
      <c r="A119" t="s">
        <v>12</v>
      </c>
      <c r="B119">
        <v>1984</v>
      </c>
      <c r="C119" s="10">
        <v>2134</v>
      </c>
      <c r="D119">
        <v>928</v>
      </c>
      <c r="E119">
        <v>804</v>
      </c>
      <c r="F119">
        <v>285</v>
      </c>
      <c r="G119">
        <v>117</v>
      </c>
      <c r="H119">
        <v>0</v>
      </c>
      <c r="I119">
        <v>0.74</v>
      </c>
      <c r="J119" s="10">
        <v>0</v>
      </c>
      <c r="K119" s="13">
        <f t="shared" si="3"/>
        <v>1989</v>
      </c>
      <c r="L119" s="1" t="str">
        <f t="shared" si="2"/>
        <v/>
      </c>
    </row>
    <row r="120" spans="1:12" ht="13.8" customHeight="1" x14ac:dyDescent="0.3">
      <c r="A120" t="s">
        <v>12</v>
      </c>
      <c r="B120">
        <v>1985</v>
      </c>
      <c r="C120" s="10">
        <v>2149</v>
      </c>
      <c r="D120">
        <v>1016</v>
      </c>
      <c r="E120">
        <v>752</v>
      </c>
      <c r="F120">
        <v>265</v>
      </c>
      <c r="G120">
        <v>116</v>
      </c>
      <c r="H120">
        <v>0</v>
      </c>
      <c r="I120">
        <v>0.73</v>
      </c>
      <c r="J120" s="10">
        <v>0</v>
      </c>
      <c r="K120" s="13">
        <f t="shared" si="3"/>
        <v>1989</v>
      </c>
      <c r="L120" s="1" t="str">
        <f t="shared" si="2"/>
        <v/>
      </c>
    </row>
    <row r="121" spans="1:12" ht="13.8" customHeight="1" x14ac:dyDescent="0.3">
      <c r="A121" t="s">
        <v>12</v>
      </c>
      <c r="B121">
        <v>1986</v>
      </c>
      <c r="C121" s="10">
        <v>2197</v>
      </c>
      <c r="D121">
        <v>1012</v>
      </c>
      <c r="E121">
        <v>783</v>
      </c>
      <c r="F121">
        <v>287</v>
      </c>
      <c r="G121">
        <v>115</v>
      </c>
      <c r="H121">
        <v>0</v>
      </c>
      <c r="I121">
        <v>0.72</v>
      </c>
      <c r="J121" s="10">
        <v>0</v>
      </c>
      <c r="K121" s="13">
        <f t="shared" si="3"/>
        <v>1989</v>
      </c>
      <c r="L121" s="1" t="str">
        <f t="shared" si="2"/>
        <v/>
      </c>
    </row>
    <row r="122" spans="1:12" ht="13.8" customHeight="1" x14ac:dyDescent="0.3">
      <c r="A122" t="s">
        <v>12</v>
      </c>
      <c r="B122">
        <v>1987</v>
      </c>
      <c r="C122" s="10">
        <v>2030</v>
      </c>
      <c r="D122">
        <v>1019</v>
      </c>
      <c r="E122">
        <v>770</v>
      </c>
      <c r="F122">
        <v>123</v>
      </c>
      <c r="G122">
        <v>117</v>
      </c>
      <c r="H122">
        <v>0</v>
      </c>
      <c r="I122">
        <v>0.65</v>
      </c>
      <c r="J122" s="10">
        <v>0</v>
      </c>
      <c r="K122" s="13">
        <f t="shared" si="3"/>
        <v>1989</v>
      </c>
      <c r="L122" s="1" t="str">
        <f t="shared" si="2"/>
        <v/>
      </c>
    </row>
    <row r="123" spans="1:12" ht="13.8" customHeight="1" x14ac:dyDescent="0.3">
      <c r="A123" t="s">
        <v>12</v>
      </c>
      <c r="B123">
        <v>1988</v>
      </c>
      <c r="C123" s="10">
        <v>1998</v>
      </c>
      <c r="D123">
        <v>1096</v>
      </c>
      <c r="E123">
        <v>703</v>
      </c>
      <c r="F123">
        <v>97</v>
      </c>
      <c r="G123">
        <v>101</v>
      </c>
      <c r="H123">
        <v>0</v>
      </c>
      <c r="I123">
        <v>0.63</v>
      </c>
      <c r="J123" s="10">
        <v>0</v>
      </c>
      <c r="K123" s="13">
        <f t="shared" si="3"/>
        <v>1989</v>
      </c>
      <c r="L123" s="1" t="str">
        <f t="shared" si="2"/>
        <v/>
      </c>
    </row>
    <row r="124" spans="1:12" ht="13.8" customHeight="1" x14ac:dyDescent="0.3">
      <c r="A124" t="s">
        <v>12</v>
      </c>
      <c r="B124">
        <v>1989</v>
      </c>
      <c r="C124" s="10">
        <v>2450</v>
      </c>
      <c r="D124">
        <v>1107</v>
      </c>
      <c r="E124">
        <v>1118</v>
      </c>
      <c r="F124">
        <v>122</v>
      </c>
      <c r="G124">
        <v>103</v>
      </c>
      <c r="H124">
        <v>0</v>
      </c>
      <c r="I124">
        <v>0.75</v>
      </c>
      <c r="J124" s="10">
        <v>0</v>
      </c>
      <c r="K124" s="13">
        <f t="shared" si="3"/>
        <v>1989</v>
      </c>
      <c r="L124" s="1" t="str">
        <f t="shared" si="2"/>
        <v/>
      </c>
    </row>
    <row r="125" spans="1:12" ht="13.8" customHeight="1" x14ac:dyDescent="0.3">
      <c r="A125" t="s">
        <v>12</v>
      </c>
      <c r="B125">
        <v>1990</v>
      </c>
      <c r="C125" s="10">
        <v>1504</v>
      </c>
      <c r="D125">
        <v>682</v>
      </c>
      <c r="E125">
        <v>593</v>
      </c>
      <c r="F125">
        <v>127</v>
      </c>
      <c r="G125">
        <v>102</v>
      </c>
      <c r="H125">
        <v>0</v>
      </c>
      <c r="I125">
        <v>0.46</v>
      </c>
      <c r="J125" s="10">
        <v>0</v>
      </c>
      <c r="K125" s="13">
        <f t="shared" si="3"/>
        <v>1990</v>
      </c>
      <c r="L125" s="1" t="str">
        <f t="shared" si="2"/>
        <v/>
      </c>
    </row>
    <row r="126" spans="1:12" ht="13.8" customHeight="1" x14ac:dyDescent="0.3">
      <c r="A126" t="s">
        <v>12</v>
      </c>
      <c r="B126">
        <v>1991</v>
      </c>
      <c r="C126" s="10">
        <v>1169</v>
      </c>
      <c r="D126">
        <v>404</v>
      </c>
      <c r="E126">
        <v>608</v>
      </c>
      <c r="F126">
        <v>75</v>
      </c>
      <c r="G126">
        <v>82</v>
      </c>
      <c r="H126">
        <v>0</v>
      </c>
      <c r="I126">
        <v>0.36</v>
      </c>
      <c r="J126" s="10">
        <v>0</v>
      </c>
      <c r="K126" s="13">
        <f t="shared" si="3"/>
        <v>1990</v>
      </c>
      <c r="L126" s="1" t="str">
        <f t="shared" si="2"/>
        <v/>
      </c>
    </row>
    <row r="127" spans="1:12" ht="13.8" customHeight="1" x14ac:dyDescent="0.3">
      <c r="A127" t="s">
        <v>12</v>
      </c>
      <c r="B127">
        <v>1992</v>
      </c>
      <c r="C127" s="10">
        <v>686</v>
      </c>
      <c r="D127">
        <v>218</v>
      </c>
      <c r="E127">
        <v>386</v>
      </c>
      <c r="F127">
        <v>54</v>
      </c>
      <c r="G127">
        <v>27</v>
      </c>
      <c r="H127">
        <v>0</v>
      </c>
      <c r="I127">
        <v>0.21</v>
      </c>
      <c r="J127" s="10">
        <v>0</v>
      </c>
      <c r="K127" s="13">
        <f t="shared" si="3"/>
        <v>1990</v>
      </c>
      <c r="L127" s="1" t="str">
        <f t="shared" si="2"/>
        <v/>
      </c>
    </row>
    <row r="128" spans="1:12" ht="13.8" customHeight="1" x14ac:dyDescent="0.3">
      <c r="A128" t="s">
        <v>12</v>
      </c>
      <c r="B128">
        <v>1993</v>
      </c>
      <c r="C128" s="10">
        <v>637</v>
      </c>
      <c r="D128">
        <v>164</v>
      </c>
      <c r="E128">
        <v>404</v>
      </c>
      <c r="F128">
        <v>43</v>
      </c>
      <c r="G128">
        <v>27</v>
      </c>
      <c r="H128">
        <v>0</v>
      </c>
      <c r="I128">
        <v>0.2</v>
      </c>
      <c r="J128" s="10">
        <v>0</v>
      </c>
      <c r="K128" s="13">
        <f t="shared" si="3"/>
        <v>1990</v>
      </c>
      <c r="L128" s="1" t="str">
        <f t="shared" si="2"/>
        <v/>
      </c>
    </row>
    <row r="129" spans="1:12" ht="13.8" customHeight="1" x14ac:dyDescent="0.3">
      <c r="A129" t="s">
        <v>12</v>
      </c>
      <c r="B129">
        <v>1994</v>
      </c>
      <c r="C129" s="10">
        <v>525</v>
      </c>
      <c r="D129">
        <v>46</v>
      </c>
      <c r="E129">
        <v>438</v>
      </c>
      <c r="F129">
        <v>27</v>
      </c>
      <c r="G129">
        <v>14</v>
      </c>
      <c r="H129">
        <v>0</v>
      </c>
      <c r="I129">
        <v>0.17</v>
      </c>
      <c r="J129" s="10">
        <v>0</v>
      </c>
      <c r="K129" s="13">
        <f t="shared" si="3"/>
        <v>1990</v>
      </c>
      <c r="L129" s="1" t="str">
        <f t="shared" si="2"/>
        <v/>
      </c>
    </row>
    <row r="130" spans="1:12" ht="13.8" customHeight="1" x14ac:dyDescent="0.3">
      <c r="A130" t="s">
        <v>12</v>
      </c>
      <c r="B130">
        <v>1995</v>
      </c>
      <c r="C130" s="10">
        <v>569</v>
      </c>
      <c r="D130">
        <v>44</v>
      </c>
      <c r="E130">
        <v>484</v>
      </c>
      <c r="F130">
        <v>14</v>
      </c>
      <c r="G130">
        <v>27</v>
      </c>
      <c r="H130">
        <v>0</v>
      </c>
      <c r="I130">
        <v>0.18</v>
      </c>
      <c r="J130" s="10">
        <v>0</v>
      </c>
      <c r="K130" s="13">
        <f t="shared" si="3"/>
        <v>1990</v>
      </c>
      <c r="L130" s="1" t="str">
        <f t="shared" ref="L130:L193" si="4">IF(AND(B130&gt;2011),1,"")</f>
        <v/>
      </c>
    </row>
    <row r="131" spans="1:12" ht="13.8" customHeight="1" x14ac:dyDescent="0.3">
      <c r="A131" t="s">
        <v>12</v>
      </c>
      <c r="B131">
        <v>1996</v>
      </c>
      <c r="C131" s="10">
        <v>550</v>
      </c>
      <c r="D131">
        <v>31</v>
      </c>
      <c r="E131">
        <v>479</v>
      </c>
      <c r="F131">
        <v>12</v>
      </c>
      <c r="G131">
        <v>28</v>
      </c>
      <c r="H131">
        <v>0</v>
      </c>
      <c r="I131">
        <v>0.18</v>
      </c>
      <c r="J131" s="10">
        <v>0</v>
      </c>
      <c r="K131" s="13">
        <f t="shared" ref="K131:K194" si="5">IF(B131&lt;1990,IF(B131&lt;1959,1958,1989),1990)</f>
        <v>1990</v>
      </c>
      <c r="L131" s="1" t="str">
        <f t="shared" si="4"/>
        <v/>
      </c>
    </row>
    <row r="132" spans="1:12" ht="13.8" customHeight="1" x14ac:dyDescent="0.3">
      <c r="A132" t="s">
        <v>12</v>
      </c>
      <c r="B132">
        <v>1997</v>
      </c>
      <c r="C132" s="10">
        <v>421</v>
      </c>
      <c r="D132">
        <v>12</v>
      </c>
      <c r="E132">
        <v>385</v>
      </c>
      <c r="F132">
        <v>10</v>
      </c>
      <c r="G132">
        <v>14</v>
      </c>
      <c r="H132">
        <v>0</v>
      </c>
      <c r="I132">
        <v>0.14000000000000001</v>
      </c>
      <c r="J132" s="10">
        <v>0</v>
      </c>
      <c r="K132" s="13">
        <f t="shared" si="5"/>
        <v>1990</v>
      </c>
      <c r="L132" s="1" t="str">
        <f t="shared" si="4"/>
        <v/>
      </c>
    </row>
    <row r="133" spans="1:12" ht="13.8" customHeight="1" x14ac:dyDescent="0.3">
      <c r="A133" t="s">
        <v>12</v>
      </c>
      <c r="B133">
        <v>1998</v>
      </c>
      <c r="C133" s="10">
        <v>478</v>
      </c>
      <c r="D133">
        <v>15</v>
      </c>
      <c r="E133">
        <v>444</v>
      </c>
      <c r="F133">
        <v>9</v>
      </c>
      <c r="G133">
        <v>11</v>
      </c>
      <c r="H133">
        <v>0</v>
      </c>
      <c r="I133">
        <v>0.16</v>
      </c>
      <c r="J133" s="10">
        <v>0</v>
      </c>
      <c r="K133" s="13">
        <f t="shared" si="5"/>
        <v>1990</v>
      </c>
      <c r="L133" s="1" t="str">
        <f t="shared" si="4"/>
        <v/>
      </c>
    </row>
    <row r="134" spans="1:12" ht="13.8" customHeight="1" x14ac:dyDescent="0.3">
      <c r="A134" t="s">
        <v>12</v>
      </c>
      <c r="B134">
        <v>1999</v>
      </c>
      <c r="C134" s="10">
        <v>814</v>
      </c>
      <c r="D134">
        <v>30</v>
      </c>
      <c r="E134">
        <v>761</v>
      </c>
      <c r="F134">
        <v>8</v>
      </c>
      <c r="G134">
        <v>14</v>
      </c>
      <c r="H134">
        <v>0</v>
      </c>
      <c r="I134">
        <v>0.26</v>
      </c>
      <c r="J134" s="10">
        <v>31</v>
      </c>
      <c r="K134" s="13">
        <f t="shared" si="5"/>
        <v>1990</v>
      </c>
      <c r="L134" s="1" t="str">
        <f t="shared" si="4"/>
        <v/>
      </c>
    </row>
    <row r="135" spans="1:12" ht="13.8" customHeight="1" x14ac:dyDescent="0.3">
      <c r="A135" t="s">
        <v>12</v>
      </c>
      <c r="B135">
        <v>2000</v>
      </c>
      <c r="C135" s="10">
        <v>824</v>
      </c>
      <c r="D135">
        <v>19</v>
      </c>
      <c r="E135">
        <v>776</v>
      </c>
      <c r="F135">
        <v>6</v>
      </c>
      <c r="G135">
        <v>24</v>
      </c>
      <c r="H135">
        <v>0</v>
      </c>
      <c r="I135">
        <v>0.27</v>
      </c>
      <c r="J135" s="10">
        <v>34</v>
      </c>
      <c r="K135" s="13">
        <f t="shared" si="5"/>
        <v>1990</v>
      </c>
      <c r="L135" s="1" t="str">
        <f t="shared" si="4"/>
        <v/>
      </c>
    </row>
    <row r="136" spans="1:12" ht="13.8" customHeight="1" x14ac:dyDescent="0.3">
      <c r="A136" t="s">
        <v>12</v>
      </c>
      <c r="B136">
        <v>2001</v>
      </c>
      <c r="C136" s="10">
        <v>879</v>
      </c>
      <c r="D136">
        <v>22</v>
      </c>
      <c r="E136">
        <v>853</v>
      </c>
      <c r="F136">
        <v>4</v>
      </c>
      <c r="G136">
        <v>0</v>
      </c>
      <c r="H136">
        <v>0</v>
      </c>
      <c r="I136">
        <v>0.28999999999999998</v>
      </c>
      <c r="J136" s="10">
        <v>37</v>
      </c>
      <c r="K136" s="13">
        <f t="shared" si="5"/>
        <v>1990</v>
      </c>
      <c r="L136" s="1" t="str">
        <f t="shared" si="4"/>
        <v/>
      </c>
    </row>
    <row r="137" spans="1:12" ht="13.8" customHeight="1" x14ac:dyDescent="0.3">
      <c r="A137" t="s">
        <v>12</v>
      </c>
      <c r="B137">
        <v>2002</v>
      </c>
      <c r="C137" s="10">
        <v>1023</v>
      </c>
      <c r="D137">
        <v>23</v>
      </c>
      <c r="E137">
        <v>993</v>
      </c>
      <c r="F137">
        <v>7</v>
      </c>
      <c r="G137">
        <v>0</v>
      </c>
      <c r="H137">
        <v>0</v>
      </c>
      <c r="I137">
        <v>0.33</v>
      </c>
      <c r="J137" s="10">
        <v>37</v>
      </c>
      <c r="K137" s="13">
        <f t="shared" si="5"/>
        <v>1990</v>
      </c>
      <c r="L137" s="1" t="str">
        <f t="shared" si="4"/>
        <v/>
      </c>
    </row>
    <row r="138" spans="1:12" ht="13.8" customHeight="1" x14ac:dyDescent="0.3">
      <c r="A138" t="s">
        <v>12</v>
      </c>
      <c r="B138">
        <v>2003</v>
      </c>
      <c r="C138" s="10">
        <v>1171</v>
      </c>
      <c r="D138">
        <v>23</v>
      </c>
      <c r="E138">
        <v>1062</v>
      </c>
      <c r="F138">
        <v>7</v>
      </c>
      <c r="G138">
        <v>79</v>
      </c>
      <c r="H138">
        <v>0</v>
      </c>
      <c r="I138">
        <v>0.38</v>
      </c>
      <c r="J138" s="10">
        <v>40</v>
      </c>
      <c r="K138" s="13">
        <f t="shared" si="5"/>
        <v>1990</v>
      </c>
      <c r="L138" s="1" t="str">
        <f t="shared" si="4"/>
        <v/>
      </c>
    </row>
    <row r="139" spans="1:12" ht="13.8" customHeight="1" x14ac:dyDescent="0.3">
      <c r="A139" t="s">
        <v>12</v>
      </c>
      <c r="B139">
        <v>2004</v>
      </c>
      <c r="C139" s="10">
        <v>1136</v>
      </c>
      <c r="D139">
        <v>23</v>
      </c>
      <c r="E139">
        <v>1026</v>
      </c>
      <c r="F139">
        <v>9</v>
      </c>
      <c r="G139">
        <v>78</v>
      </c>
      <c r="H139">
        <v>0</v>
      </c>
      <c r="I139">
        <v>0.36</v>
      </c>
      <c r="J139" s="10">
        <v>41</v>
      </c>
      <c r="K139" s="13">
        <f t="shared" si="5"/>
        <v>1990</v>
      </c>
      <c r="L139" s="1" t="str">
        <f t="shared" si="4"/>
        <v/>
      </c>
    </row>
    <row r="140" spans="1:12" ht="13.8" customHeight="1" x14ac:dyDescent="0.3">
      <c r="A140" t="s">
        <v>12</v>
      </c>
      <c r="B140">
        <v>2005</v>
      </c>
      <c r="C140" s="10">
        <v>1160</v>
      </c>
      <c r="D140">
        <v>20</v>
      </c>
      <c r="E140">
        <v>1068</v>
      </c>
      <c r="F140">
        <v>6</v>
      </c>
      <c r="G140">
        <v>67</v>
      </c>
      <c r="H140">
        <v>0</v>
      </c>
      <c r="I140">
        <v>0.37</v>
      </c>
      <c r="J140" s="10">
        <v>49</v>
      </c>
      <c r="K140" s="13">
        <f t="shared" si="5"/>
        <v>1990</v>
      </c>
      <c r="L140" s="1" t="str">
        <f t="shared" si="4"/>
        <v/>
      </c>
    </row>
    <row r="141" spans="1:12" ht="13.8" customHeight="1" x14ac:dyDescent="0.3">
      <c r="A141" t="s">
        <v>12</v>
      </c>
      <c r="B141">
        <v>2006</v>
      </c>
      <c r="C141" s="10">
        <v>1063</v>
      </c>
      <c r="D141">
        <v>20</v>
      </c>
      <c r="E141">
        <v>967</v>
      </c>
      <c r="F141">
        <v>6</v>
      </c>
      <c r="G141">
        <v>71</v>
      </c>
      <c r="H141">
        <v>0</v>
      </c>
      <c r="I141">
        <v>0.34</v>
      </c>
      <c r="J141" s="10">
        <v>38</v>
      </c>
      <c r="K141" s="13">
        <f t="shared" si="5"/>
        <v>1990</v>
      </c>
      <c r="L141" s="1" t="str">
        <f t="shared" si="4"/>
        <v/>
      </c>
    </row>
    <row r="142" spans="1:12" ht="13.8" customHeight="1" x14ac:dyDescent="0.3">
      <c r="A142" t="s">
        <v>12</v>
      </c>
      <c r="B142">
        <v>2007</v>
      </c>
      <c r="C142" s="10">
        <v>1071</v>
      </c>
      <c r="D142">
        <v>20</v>
      </c>
      <c r="E142">
        <v>922</v>
      </c>
      <c r="F142">
        <v>9</v>
      </c>
      <c r="G142">
        <v>121</v>
      </c>
      <c r="H142">
        <v>0</v>
      </c>
      <c r="I142">
        <v>0.34</v>
      </c>
      <c r="J142" s="10">
        <v>17</v>
      </c>
      <c r="K142" s="13">
        <f t="shared" si="5"/>
        <v>1990</v>
      </c>
      <c r="L142" s="1" t="str">
        <f t="shared" si="4"/>
        <v/>
      </c>
    </row>
    <row r="143" spans="1:12" ht="13.8" customHeight="1" x14ac:dyDescent="0.3">
      <c r="A143" t="s">
        <v>12</v>
      </c>
      <c r="B143">
        <v>2008</v>
      </c>
      <c r="C143" s="10">
        <v>1193</v>
      </c>
      <c r="D143">
        <v>28</v>
      </c>
      <c r="E143">
        <v>1036</v>
      </c>
      <c r="F143">
        <v>4</v>
      </c>
      <c r="G143">
        <v>125</v>
      </c>
      <c r="H143">
        <v>0</v>
      </c>
      <c r="I143">
        <v>0.38</v>
      </c>
      <c r="J143" s="10">
        <v>7</v>
      </c>
      <c r="K143" s="13">
        <f t="shared" si="5"/>
        <v>1990</v>
      </c>
      <c r="L143" s="1" t="str">
        <f t="shared" si="4"/>
        <v/>
      </c>
    </row>
    <row r="144" spans="1:12" ht="13.8" customHeight="1" x14ac:dyDescent="0.3">
      <c r="A144" t="s">
        <v>12</v>
      </c>
      <c r="B144">
        <v>2009</v>
      </c>
      <c r="C144" s="10">
        <v>1194</v>
      </c>
      <c r="D144">
        <v>106</v>
      </c>
      <c r="E144">
        <v>932</v>
      </c>
      <c r="F144">
        <v>5</v>
      </c>
      <c r="G144">
        <v>151</v>
      </c>
      <c r="H144">
        <v>0</v>
      </c>
      <c r="I144">
        <v>0.41</v>
      </c>
      <c r="J144" s="10">
        <v>7</v>
      </c>
      <c r="K144" s="13">
        <f t="shared" si="5"/>
        <v>1990</v>
      </c>
      <c r="L144" s="1" t="str">
        <f t="shared" si="4"/>
        <v/>
      </c>
    </row>
    <row r="145" spans="1:12" ht="13.8" customHeight="1" x14ac:dyDescent="0.3">
      <c r="A145" t="s">
        <v>12</v>
      </c>
      <c r="B145">
        <v>2010</v>
      </c>
      <c r="C145" s="10">
        <v>1254</v>
      </c>
      <c r="D145">
        <v>117</v>
      </c>
      <c r="E145">
        <v>953</v>
      </c>
      <c r="F145">
        <v>7</v>
      </c>
      <c r="G145">
        <v>177</v>
      </c>
      <c r="H145">
        <v>0</v>
      </c>
      <c r="I145">
        <v>0.43</v>
      </c>
      <c r="J145" s="10">
        <v>7</v>
      </c>
      <c r="K145" s="13">
        <f t="shared" si="5"/>
        <v>1990</v>
      </c>
      <c r="L145" s="1" t="str">
        <f t="shared" si="4"/>
        <v/>
      </c>
    </row>
    <row r="146" spans="1:12" ht="13.8" customHeight="1" x14ac:dyDescent="0.3">
      <c r="A146" t="s">
        <v>12</v>
      </c>
      <c r="B146">
        <v>2011</v>
      </c>
      <c r="C146" s="10">
        <v>1429</v>
      </c>
      <c r="D146">
        <v>146</v>
      </c>
      <c r="E146">
        <v>1030</v>
      </c>
      <c r="F146">
        <v>8</v>
      </c>
      <c r="G146">
        <v>245</v>
      </c>
      <c r="H146">
        <v>0</v>
      </c>
      <c r="I146">
        <v>0.5</v>
      </c>
      <c r="J146" s="10">
        <v>7</v>
      </c>
      <c r="K146" s="13">
        <f t="shared" si="5"/>
        <v>1990</v>
      </c>
      <c r="L146" s="1" t="str">
        <f t="shared" si="4"/>
        <v/>
      </c>
    </row>
    <row r="147" spans="1:12" ht="13.8" customHeight="1" x14ac:dyDescent="0.3">
      <c r="A147" t="s">
        <v>12</v>
      </c>
      <c r="B147">
        <v>2012</v>
      </c>
      <c r="C147" s="10">
        <v>1339</v>
      </c>
      <c r="D147">
        <v>171</v>
      </c>
      <c r="E147">
        <v>861</v>
      </c>
      <c r="F147">
        <v>8</v>
      </c>
      <c r="G147">
        <v>299</v>
      </c>
      <c r="H147">
        <v>0</v>
      </c>
      <c r="I147">
        <v>0.46</v>
      </c>
      <c r="J147" s="10">
        <v>7</v>
      </c>
      <c r="K147" s="13">
        <f t="shared" si="5"/>
        <v>1990</v>
      </c>
      <c r="L147" s="1">
        <f t="shared" si="4"/>
        <v>1</v>
      </c>
    </row>
    <row r="148" spans="1:12" ht="13.8" customHeight="1" x14ac:dyDescent="0.3">
      <c r="A148" t="s">
        <v>12</v>
      </c>
      <c r="B148">
        <v>2013</v>
      </c>
      <c r="C148" s="10">
        <v>1381</v>
      </c>
      <c r="D148">
        <v>150</v>
      </c>
      <c r="E148">
        <v>909</v>
      </c>
      <c r="F148">
        <v>9</v>
      </c>
      <c r="G148">
        <v>313</v>
      </c>
      <c r="H148">
        <v>0</v>
      </c>
      <c r="I148">
        <v>0.48</v>
      </c>
      <c r="J148" s="10">
        <v>24</v>
      </c>
      <c r="K148" s="13">
        <f t="shared" si="5"/>
        <v>1990</v>
      </c>
      <c r="L148" s="1">
        <f t="shared" si="4"/>
        <v>1</v>
      </c>
    </row>
    <row r="149" spans="1:12" ht="13.8" customHeight="1" x14ac:dyDescent="0.3">
      <c r="A149" t="s">
        <v>12</v>
      </c>
      <c r="B149">
        <v>2014</v>
      </c>
      <c r="C149" s="10">
        <v>1559</v>
      </c>
      <c r="D149">
        <v>191</v>
      </c>
      <c r="E149">
        <v>1053</v>
      </c>
      <c r="F149">
        <v>16</v>
      </c>
      <c r="G149">
        <v>299</v>
      </c>
      <c r="H149">
        <v>0</v>
      </c>
      <c r="I149">
        <v>0.54</v>
      </c>
      <c r="J149" s="10">
        <v>23</v>
      </c>
      <c r="K149" s="13">
        <f t="shared" si="5"/>
        <v>1990</v>
      </c>
      <c r="L149" s="1">
        <f t="shared" si="4"/>
        <v>1</v>
      </c>
    </row>
    <row r="150" spans="1:12" ht="13.8" customHeight="1" x14ac:dyDescent="0.3">
      <c r="A150" t="s">
        <v>13</v>
      </c>
      <c r="B150">
        <v>1900</v>
      </c>
      <c r="C150" s="10">
        <v>0</v>
      </c>
      <c r="D150">
        <v>0</v>
      </c>
      <c r="E150">
        <v>0</v>
      </c>
      <c r="F150">
        <v>0</v>
      </c>
      <c r="G150">
        <v>0</v>
      </c>
      <c r="H150" t="s">
        <v>11</v>
      </c>
      <c r="I150" t="s">
        <v>11</v>
      </c>
      <c r="J150" s="10">
        <v>0</v>
      </c>
      <c r="K150" s="13">
        <f t="shared" si="5"/>
        <v>1958</v>
      </c>
      <c r="L150" s="1" t="str">
        <f t="shared" si="4"/>
        <v/>
      </c>
    </row>
    <row r="151" spans="1:12" ht="13.8" customHeight="1" x14ac:dyDescent="0.3">
      <c r="A151" t="s">
        <v>13</v>
      </c>
      <c r="B151">
        <v>1901</v>
      </c>
      <c r="C151" s="10">
        <v>0</v>
      </c>
      <c r="D151">
        <v>0</v>
      </c>
      <c r="E151">
        <v>0</v>
      </c>
      <c r="F151">
        <v>0</v>
      </c>
      <c r="G151">
        <v>0</v>
      </c>
      <c r="H151" t="s">
        <v>11</v>
      </c>
      <c r="I151" t="s">
        <v>11</v>
      </c>
      <c r="J151" s="10">
        <v>0</v>
      </c>
      <c r="K151" s="13">
        <f t="shared" si="5"/>
        <v>1958</v>
      </c>
      <c r="L151" s="1" t="str">
        <f t="shared" si="4"/>
        <v/>
      </c>
    </row>
    <row r="152" spans="1:12" ht="13.8" customHeight="1" x14ac:dyDescent="0.3">
      <c r="A152" t="s">
        <v>13</v>
      </c>
      <c r="B152">
        <v>1902</v>
      </c>
      <c r="C152" s="10">
        <v>0</v>
      </c>
      <c r="D152">
        <v>0</v>
      </c>
      <c r="E152">
        <v>0</v>
      </c>
      <c r="F152">
        <v>0</v>
      </c>
      <c r="G152">
        <v>0</v>
      </c>
      <c r="H152" t="s">
        <v>11</v>
      </c>
      <c r="I152" t="s">
        <v>11</v>
      </c>
      <c r="J152" s="10">
        <v>0</v>
      </c>
      <c r="K152" s="13">
        <f t="shared" si="5"/>
        <v>1958</v>
      </c>
      <c r="L152" s="1" t="str">
        <f t="shared" si="4"/>
        <v/>
      </c>
    </row>
    <row r="153" spans="1:12" ht="13.8" customHeight="1" x14ac:dyDescent="0.3">
      <c r="A153" t="s">
        <v>13</v>
      </c>
      <c r="B153">
        <v>1903</v>
      </c>
      <c r="C153" s="10">
        <v>0</v>
      </c>
      <c r="D153">
        <v>0</v>
      </c>
      <c r="E153">
        <v>0</v>
      </c>
      <c r="F153">
        <v>0</v>
      </c>
      <c r="G153">
        <v>0</v>
      </c>
      <c r="H153" t="s">
        <v>11</v>
      </c>
      <c r="I153" t="s">
        <v>11</v>
      </c>
      <c r="J153" s="10">
        <v>0</v>
      </c>
      <c r="K153" s="13">
        <f t="shared" si="5"/>
        <v>1958</v>
      </c>
      <c r="L153" s="1" t="str">
        <f t="shared" si="4"/>
        <v/>
      </c>
    </row>
    <row r="154" spans="1:12" ht="13.8" customHeight="1" x14ac:dyDescent="0.3">
      <c r="A154" t="s">
        <v>13</v>
      </c>
      <c r="B154">
        <v>1904</v>
      </c>
      <c r="C154" s="10">
        <v>0</v>
      </c>
      <c r="D154">
        <v>0</v>
      </c>
      <c r="E154">
        <v>0</v>
      </c>
      <c r="F154">
        <v>0</v>
      </c>
      <c r="G154">
        <v>0</v>
      </c>
      <c r="H154" t="s">
        <v>11</v>
      </c>
      <c r="I154" t="s">
        <v>11</v>
      </c>
      <c r="J154" s="10">
        <v>0</v>
      </c>
      <c r="K154" s="13">
        <f t="shared" si="5"/>
        <v>1958</v>
      </c>
      <c r="L154" s="1" t="str">
        <f t="shared" si="4"/>
        <v/>
      </c>
    </row>
    <row r="155" spans="1:12" ht="13.8" customHeight="1" x14ac:dyDescent="0.3">
      <c r="A155" t="s">
        <v>13</v>
      </c>
      <c r="B155">
        <v>1905</v>
      </c>
      <c r="C155" s="10">
        <v>0</v>
      </c>
      <c r="D155">
        <v>0</v>
      </c>
      <c r="E155">
        <v>0</v>
      </c>
      <c r="F155">
        <v>0</v>
      </c>
      <c r="G155">
        <v>0</v>
      </c>
      <c r="H155" t="s">
        <v>11</v>
      </c>
      <c r="I155" t="s">
        <v>11</v>
      </c>
      <c r="J155" s="10">
        <v>0</v>
      </c>
      <c r="K155" s="13">
        <f t="shared" si="5"/>
        <v>1958</v>
      </c>
      <c r="L155" s="1" t="str">
        <f t="shared" si="4"/>
        <v/>
      </c>
    </row>
    <row r="156" spans="1:12" ht="13.8" customHeight="1" x14ac:dyDescent="0.3">
      <c r="A156" t="s">
        <v>13</v>
      </c>
      <c r="B156">
        <v>1916</v>
      </c>
      <c r="C156" s="10">
        <v>1</v>
      </c>
      <c r="D156">
        <v>0</v>
      </c>
      <c r="E156">
        <v>1</v>
      </c>
      <c r="F156">
        <v>0</v>
      </c>
      <c r="G156">
        <v>0</v>
      </c>
      <c r="H156" t="s">
        <v>11</v>
      </c>
      <c r="I156" t="s">
        <v>11</v>
      </c>
      <c r="J156" s="10">
        <v>0</v>
      </c>
      <c r="K156" s="13">
        <f t="shared" si="5"/>
        <v>1958</v>
      </c>
      <c r="L156" s="1" t="str">
        <f t="shared" si="4"/>
        <v/>
      </c>
    </row>
    <row r="157" spans="1:12" ht="13.8" customHeight="1" x14ac:dyDescent="0.3">
      <c r="A157" t="s">
        <v>13</v>
      </c>
      <c r="B157">
        <v>1917</v>
      </c>
      <c r="C157" s="10">
        <v>2</v>
      </c>
      <c r="D157">
        <v>1</v>
      </c>
      <c r="E157">
        <v>1</v>
      </c>
      <c r="F157">
        <v>0</v>
      </c>
      <c r="G157">
        <v>0</v>
      </c>
      <c r="H157" t="s">
        <v>11</v>
      </c>
      <c r="I157" t="s">
        <v>11</v>
      </c>
      <c r="J157" s="10">
        <v>0</v>
      </c>
      <c r="K157" s="13">
        <f t="shared" si="5"/>
        <v>1958</v>
      </c>
      <c r="L157" s="1" t="str">
        <f t="shared" si="4"/>
        <v/>
      </c>
    </row>
    <row r="158" spans="1:12" ht="13.8" customHeight="1" x14ac:dyDescent="0.3">
      <c r="A158" t="s">
        <v>13</v>
      </c>
      <c r="B158">
        <v>1918</v>
      </c>
      <c r="C158" s="10">
        <v>5</v>
      </c>
      <c r="D158">
        <v>4</v>
      </c>
      <c r="E158">
        <v>1</v>
      </c>
      <c r="F158">
        <v>0</v>
      </c>
      <c r="G158">
        <v>0</v>
      </c>
      <c r="H158" t="s">
        <v>11</v>
      </c>
      <c r="I158" t="s">
        <v>11</v>
      </c>
      <c r="J158" s="10">
        <v>0</v>
      </c>
      <c r="K158" s="13">
        <f t="shared" si="5"/>
        <v>1958</v>
      </c>
      <c r="L158" s="1" t="str">
        <f t="shared" si="4"/>
        <v/>
      </c>
    </row>
    <row r="159" spans="1:12" ht="13.8" customHeight="1" x14ac:dyDescent="0.3">
      <c r="A159" t="s">
        <v>13</v>
      </c>
      <c r="B159">
        <v>1919</v>
      </c>
      <c r="C159" s="10">
        <v>5</v>
      </c>
      <c r="D159">
        <v>5</v>
      </c>
      <c r="E159">
        <v>1</v>
      </c>
      <c r="F159">
        <v>0</v>
      </c>
      <c r="G159">
        <v>0</v>
      </c>
      <c r="H159" t="s">
        <v>11</v>
      </c>
      <c r="I159" t="s">
        <v>11</v>
      </c>
      <c r="J159" s="10">
        <v>0</v>
      </c>
      <c r="K159" s="13">
        <f t="shared" si="5"/>
        <v>1958</v>
      </c>
      <c r="L159" s="1" t="str">
        <f t="shared" si="4"/>
        <v/>
      </c>
    </row>
    <row r="160" spans="1:12" ht="13.8" customHeight="1" x14ac:dyDescent="0.3">
      <c r="A160" t="s">
        <v>13</v>
      </c>
      <c r="B160">
        <v>1920</v>
      </c>
      <c r="C160" s="10">
        <v>6</v>
      </c>
      <c r="D160">
        <v>5</v>
      </c>
      <c r="E160">
        <v>1</v>
      </c>
      <c r="F160">
        <v>0</v>
      </c>
      <c r="G160">
        <v>0</v>
      </c>
      <c r="H160" t="s">
        <v>11</v>
      </c>
      <c r="I160" t="s">
        <v>11</v>
      </c>
      <c r="J160" s="10">
        <v>0</v>
      </c>
      <c r="K160" s="13">
        <f t="shared" si="5"/>
        <v>1958</v>
      </c>
      <c r="L160" s="1" t="str">
        <f t="shared" si="4"/>
        <v/>
      </c>
    </row>
    <row r="161" spans="1:12" ht="13.8" customHeight="1" x14ac:dyDescent="0.3">
      <c r="A161" t="s">
        <v>13</v>
      </c>
      <c r="B161">
        <v>1921</v>
      </c>
      <c r="C161" s="10">
        <v>7</v>
      </c>
      <c r="D161">
        <v>7</v>
      </c>
      <c r="E161">
        <v>0</v>
      </c>
      <c r="F161">
        <v>0</v>
      </c>
      <c r="G161">
        <v>0</v>
      </c>
      <c r="H161" t="s">
        <v>11</v>
      </c>
      <c r="I161" t="s">
        <v>11</v>
      </c>
      <c r="J161" s="10">
        <v>0</v>
      </c>
      <c r="K161" s="13">
        <f t="shared" si="5"/>
        <v>1958</v>
      </c>
      <c r="L161" s="1" t="str">
        <f t="shared" si="4"/>
        <v/>
      </c>
    </row>
    <row r="162" spans="1:12" ht="13.8" customHeight="1" x14ac:dyDescent="0.3">
      <c r="A162" t="s">
        <v>13</v>
      </c>
      <c r="B162">
        <v>1922</v>
      </c>
      <c r="C162" s="10">
        <v>7</v>
      </c>
      <c r="D162">
        <v>7</v>
      </c>
      <c r="E162">
        <v>1</v>
      </c>
      <c r="F162">
        <v>0</v>
      </c>
      <c r="G162">
        <v>0</v>
      </c>
      <c r="H162" t="s">
        <v>11</v>
      </c>
      <c r="I162" t="s">
        <v>11</v>
      </c>
      <c r="J162" s="10">
        <v>0</v>
      </c>
      <c r="K162" s="13">
        <f t="shared" si="5"/>
        <v>1958</v>
      </c>
      <c r="L162" s="1" t="str">
        <f t="shared" si="4"/>
        <v/>
      </c>
    </row>
    <row r="163" spans="1:12" ht="13.8" customHeight="1" x14ac:dyDescent="0.3">
      <c r="A163" t="s">
        <v>13</v>
      </c>
      <c r="B163">
        <v>1923</v>
      </c>
      <c r="C163" s="10">
        <v>4</v>
      </c>
      <c r="D163">
        <v>3</v>
      </c>
      <c r="E163">
        <v>1</v>
      </c>
      <c r="F163">
        <v>0</v>
      </c>
      <c r="G163">
        <v>0</v>
      </c>
      <c r="H163" t="s">
        <v>11</v>
      </c>
      <c r="I163" t="s">
        <v>11</v>
      </c>
      <c r="J163" s="10">
        <v>0</v>
      </c>
      <c r="K163" s="13">
        <f t="shared" si="5"/>
        <v>1958</v>
      </c>
      <c r="L163" s="1" t="str">
        <f t="shared" si="4"/>
        <v/>
      </c>
    </row>
    <row r="164" spans="1:12" ht="13.8" customHeight="1" x14ac:dyDescent="0.3">
      <c r="A164" t="s">
        <v>13</v>
      </c>
      <c r="B164">
        <v>1924</v>
      </c>
      <c r="C164" s="10">
        <v>8</v>
      </c>
      <c r="D164">
        <v>7</v>
      </c>
      <c r="E164">
        <v>2</v>
      </c>
      <c r="F164">
        <v>0</v>
      </c>
      <c r="G164">
        <v>0</v>
      </c>
      <c r="H164" t="s">
        <v>11</v>
      </c>
      <c r="I164" t="s">
        <v>11</v>
      </c>
      <c r="J164" s="10">
        <v>0</v>
      </c>
      <c r="K164" s="13">
        <f t="shared" si="5"/>
        <v>1958</v>
      </c>
      <c r="L164" s="1" t="str">
        <f t="shared" si="4"/>
        <v/>
      </c>
    </row>
    <row r="165" spans="1:12" ht="13.8" customHeight="1" x14ac:dyDescent="0.3">
      <c r="A165" t="s">
        <v>13</v>
      </c>
      <c r="B165">
        <v>1925</v>
      </c>
      <c r="C165" s="10">
        <v>9</v>
      </c>
      <c r="D165">
        <v>7</v>
      </c>
      <c r="E165">
        <v>2</v>
      </c>
      <c r="F165">
        <v>0</v>
      </c>
      <c r="G165">
        <v>0</v>
      </c>
      <c r="H165" t="s">
        <v>11</v>
      </c>
      <c r="I165" t="s">
        <v>11</v>
      </c>
      <c r="J165" s="10">
        <v>0</v>
      </c>
      <c r="K165" s="13">
        <f t="shared" si="5"/>
        <v>1958</v>
      </c>
      <c r="L165" s="1" t="str">
        <f t="shared" si="4"/>
        <v/>
      </c>
    </row>
    <row r="166" spans="1:12" ht="13.8" customHeight="1" x14ac:dyDescent="0.3">
      <c r="A166" t="s">
        <v>13</v>
      </c>
      <c r="B166">
        <v>1926</v>
      </c>
      <c r="C166" s="10">
        <v>11</v>
      </c>
      <c r="D166">
        <v>10</v>
      </c>
      <c r="E166">
        <v>1</v>
      </c>
      <c r="F166">
        <v>0</v>
      </c>
      <c r="G166">
        <v>0</v>
      </c>
      <c r="H166" t="s">
        <v>11</v>
      </c>
      <c r="I166" t="s">
        <v>11</v>
      </c>
      <c r="J166" s="10">
        <v>0</v>
      </c>
      <c r="K166" s="13">
        <f t="shared" si="5"/>
        <v>1958</v>
      </c>
      <c r="L166" s="1" t="str">
        <f t="shared" si="4"/>
        <v/>
      </c>
    </row>
    <row r="167" spans="1:12" ht="13.8" customHeight="1" x14ac:dyDescent="0.3">
      <c r="A167" t="s">
        <v>13</v>
      </c>
      <c r="B167">
        <v>1927</v>
      </c>
      <c r="C167" s="10">
        <v>16</v>
      </c>
      <c r="D167">
        <v>15</v>
      </c>
      <c r="E167">
        <v>1</v>
      </c>
      <c r="F167">
        <v>0</v>
      </c>
      <c r="G167">
        <v>0</v>
      </c>
      <c r="H167" t="s">
        <v>11</v>
      </c>
      <c r="I167" t="s">
        <v>11</v>
      </c>
      <c r="J167" s="10">
        <v>0</v>
      </c>
      <c r="K167" s="13">
        <f t="shared" si="5"/>
        <v>1958</v>
      </c>
      <c r="L167" s="1" t="str">
        <f t="shared" si="4"/>
        <v/>
      </c>
    </row>
    <row r="168" spans="1:12" ht="13.8" customHeight="1" x14ac:dyDescent="0.3">
      <c r="A168" t="s">
        <v>13</v>
      </c>
      <c r="B168">
        <v>1928</v>
      </c>
      <c r="C168" s="10">
        <v>20</v>
      </c>
      <c r="D168">
        <v>12</v>
      </c>
      <c r="E168">
        <v>1</v>
      </c>
      <c r="F168">
        <v>0</v>
      </c>
      <c r="G168">
        <v>7</v>
      </c>
      <c r="H168" t="s">
        <v>11</v>
      </c>
      <c r="I168" t="s">
        <v>11</v>
      </c>
      <c r="J168" s="10">
        <v>0</v>
      </c>
      <c r="K168" s="13">
        <f t="shared" si="5"/>
        <v>1958</v>
      </c>
      <c r="L168" s="1" t="str">
        <f t="shared" si="4"/>
        <v/>
      </c>
    </row>
    <row r="169" spans="1:12" ht="13.8" customHeight="1" x14ac:dyDescent="0.3">
      <c r="A169" t="s">
        <v>13</v>
      </c>
      <c r="B169">
        <v>1929</v>
      </c>
      <c r="C169" s="10">
        <v>22</v>
      </c>
      <c r="D169">
        <v>12</v>
      </c>
      <c r="E169">
        <v>3</v>
      </c>
      <c r="F169">
        <v>0</v>
      </c>
      <c r="G169">
        <v>8</v>
      </c>
      <c r="H169" t="s">
        <v>11</v>
      </c>
      <c r="I169" t="s">
        <v>11</v>
      </c>
      <c r="J169" s="10">
        <v>0</v>
      </c>
      <c r="K169" s="13">
        <f t="shared" si="5"/>
        <v>1958</v>
      </c>
      <c r="L169" s="1" t="str">
        <f t="shared" si="4"/>
        <v/>
      </c>
    </row>
    <row r="170" spans="1:12" ht="13.8" customHeight="1" x14ac:dyDescent="0.3">
      <c r="A170" t="s">
        <v>13</v>
      </c>
      <c r="B170">
        <v>1930</v>
      </c>
      <c r="C170" s="10">
        <v>23</v>
      </c>
      <c r="D170">
        <v>12</v>
      </c>
      <c r="E170">
        <v>2</v>
      </c>
      <c r="F170">
        <v>0</v>
      </c>
      <c r="G170">
        <v>9</v>
      </c>
      <c r="H170" t="s">
        <v>11</v>
      </c>
      <c r="I170" t="s">
        <v>11</v>
      </c>
      <c r="J170" s="10">
        <v>0</v>
      </c>
      <c r="K170" s="13">
        <f t="shared" si="5"/>
        <v>1958</v>
      </c>
      <c r="L170" s="1" t="str">
        <f t="shared" si="4"/>
        <v/>
      </c>
    </row>
    <row r="171" spans="1:12" ht="13.8" customHeight="1" x14ac:dyDescent="0.3">
      <c r="A171" t="s">
        <v>13</v>
      </c>
      <c r="B171">
        <v>1931</v>
      </c>
      <c r="C171" s="10">
        <v>27</v>
      </c>
      <c r="D171">
        <v>15</v>
      </c>
      <c r="E171">
        <v>1</v>
      </c>
      <c r="F171">
        <v>0</v>
      </c>
      <c r="G171">
        <v>10</v>
      </c>
      <c r="H171" t="s">
        <v>11</v>
      </c>
      <c r="I171" t="s">
        <v>11</v>
      </c>
      <c r="J171" s="10">
        <v>0</v>
      </c>
      <c r="K171" s="13">
        <f t="shared" si="5"/>
        <v>1958</v>
      </c>
      <c r="L171" s="1" t="str">
        <f t="shared" si="4"/>
        <v/>
      </c>
    </row>
    <row r="172" spans="1:12" ht="13.8" customHeight="1" x14ac:dyDescent="0.3">
      <c r="A172" t="s">
        <v>13</v>
      </c>
      <c r="B172">
        <v>1932</v>
      </c>
      <c r="C172" s="10">
        <v>31</v>
      </c>
      <c r="D172">
        <v>18</v>
      </c>
      <c r="E172">
        <v>1</v>
      </c>
      <c r="F172">
        <v>0</v>
      </c>
      <c r="G172">
        <v>12</v>
      </c>
      <c r="H172" t="s">
        <v>11</v>
      </c>
      <c r="I172" t="s">
        <v>11</v>
      </c>
      <c r="J172" s="10">
        <v>0</v>
      </c>
      <c r="K172" s="13">
        <f t="shared" si="5"/>
        <v>1958</v>
      </c>
      <c r="L172" s="1" t="str">
        <f t="shared" si="4"/>
        <v/>
      </c>
    </row>
    <row r="173" spans="1:12" ht="13.8" customHeight="1" x14ac:dyDescent="0.3">
      <c r="A173" t="s">
        <v>13</v>
      </c>
      <c r="B173">
        <v>1933</v>
      </c>
      <c r="C173" s="10">
        <v>33</v>
      </c>
      <c r="D173">
        <v>22</v>
      </c>
      <c r="E173">
        <v>1</v>
      </c>
      <c r="F173">
        <v>0</v>
      </c>
      <c r="G173">
        <v>10</v>
      </c>
      <c r="H173" t="s">
        <v>11</v>
      </c>
      <c r="I173" t="s">
        <v>11</v>
      </c>
      <c r="J173" s="10">
        <v>0</v>
      </c>
      <c r="K173" s="13">
        <f t="shared" si="5"/>
        <v>1958</v>
      </c>
      <c r="L173" s="1" t="str">
        <f t="shared" si="4"/>
        <v/>
      </c>
    </row>
    <row r="174" spans="1:12" ht="13.8" customHeight="1" x14ac:dyDescent="0.3">
      <c r="A174" t="s">
        <v>13</v>
      </c>
      <c r="B174">
        <v>1934</v>
      </c>
      <c r="C174" s="10">
        <v>38</v>
      </c>
      <c r="D174">
        <v>25</v>
      </c>
      <c r="E174">
        <v>0</v>
      </c>
      <c r="F174">
        <v>0</v>
      </c>
      <c r="G174">
        <v>13</v>
      </c>
      <c r="H174" t="s">
        <v>11</v>
      </c>
      <c r="I174" t="s">
        <v>11</v>
      </c>
      <c r="J174" s="10">
        <v>0</v>
      </c>
      <c r="K174" s="13">
        <f t="shared" si="5"/>
        <v>1958</v>
      </c>
      <c r="L174" s="1" t="str">
        <f t="shared" si="4"/>
        <v/>
      </c>
    </row>
    <row r="175" spans="1:12" ht="13.8" customHeight="1" x14ac:dyDescent="0.3">
      <c r="A175" t="s">
        <v>13</v>
      </c>
      <c r="B175">
        <v>1935</v>
      </c>
      <c r="C175" s="10">
        <v>36</v>
      </c>
      <c r="D175">
        <v>28</v>
      </c>
      <c r="E175">
        <v>0</v>
      </c>
      <c r="F175">
        <v>0</v>
      </c>
      <c r="G175">
        <v>9</v>
      </c>
      <c r="H175" t="s">
        <v>11</v>
      </c>
      <c r="I175" t="s">
        <v>11</v>
      </c>
      <c r="J175" s="10">
        <v>0</v>
      </c>
      <c r="K175" s="13">
        <f t="shared" si="5"/>
        <v>1958</v>
      </c>
      <c r="L175" s="1" t="str">
        <f t="shared" si="4"/>
        <v/>
      </c>
    </row>
    <row r="176" spans="1:12" ht="13.8" customHeight="1" x14ac:dyDescent="0.3">
      <c r="A176" t="s">
        <v>13</v>
      </c>
      <c r="B176">
        <v>1936</v>
      </c>
      <c r="C176" s="10">
        <v>14</v>
      </c>
      <c r="D176">
        <v>5</v>
      </c>
      <c r="E176">
        <v>0</v>
      </c>
      <c r="F176">
        <v>0</v>
      </c>
      <c r="G176">
        <v>9</v>
      </c>
      <c r="H176" t="s">
        <v>11</v>
      </c>
      <c r="I176" t="s">
        <v>11</v>
      </c>
      <c r="J176" s="10">
        <v>0</v>
      </c>
      <c r="K176" s="13">
        <f t="shared" si="5"/>
        <v>1958</v>
      </c>
      <c r="L176" s="1" t="str">
        <f t="shared" si="4"/>
        <v/>
      </c>
    </row>
    <row r="177" spans="1:12" ht="13.8" customHeight="1" x14ac:dyDescent="0.3">
      <c r="A177" t="s">
        <v>13</v>
      </c>
      <c r="B177">
        <v>1937</v>
      </c>
      <c r="C177" s="10">
        <v>19</v>
      </c>
      <c r="D177">
        <v>10</v>
      </c>
      <c r="E177">
        <v>0</v>
      </c>
      <c r="F177">
        <v>0</v>
      </c>
      <c r="G177">
        <v>9</v>
      </c>
      <c r="H177" t="s">
        <v>11</v>
      </c>
      <c r="I177" t="s">
        <v>11</v>
      </c>
      <c r="J177" s="10">
        <v>0</v>
      </c>
      <c r="K177" s="13">
        <f t="shared" si="5"/>
        <v>1958</v>
      </c>
      <c r="L177" s="1" t="str">
        <f t="shared" si="4"/>
        <v/>
      </c>
    </row>
    <row r="178" spans="1:12" ht="13.8" customHeight="1" x14ac:dyDescent="0.3">
      <c r="A178" t="s">
        <v>13</v>
      </c>
      <c r="B178">
        <v>1938</v>
      </c>
      <c r="C178" s="10">
        <v>9</v>
      </c>
      <c r="D178">
        <v>9</v>
      </c>
      <c r="E178">
        <v>0</v>
      </c>
      <c r="F178">
        <v>0</v>
      </c>
      <c r="G178">
        <v>0</v>
      </c>
      <c r="H178" t="s">
        <v>11</v>
      </c>
      <c r="I178" t="s">
        <v>11</v>
      </c>
      <c r="J178" s="10">
        <v>0</v>
      </c>
      <c r="K178" s="13">
        <f t="shared" si="5"/>
        <v>1958</v>
      </c>
      <c r="L178" s="1" t="str">
        <f t="shared" si="4"/>
        <v/>
      </c>
    </row>
    <row r="179" spans="1:12" ht="13.8" customHeight="1" x14ac:dyDescent="0.3">
      <c r="A179" t="s">
        <v>13</v>
      </c>
      <c r="B179">
        <v>1939</v>
      </c>
      <c r="C179" s="10">
        <v>44</v>
      </c>
      <c r="D179">
        <v>14</v>
      </c>
      <c r="E179">
        <v>0</v>
      </c>
      <c r="F179">
        <v>30</v>
      </c>
      <c r="G179">
        <v>0</v>
      </c>
      <c r="H179" t="s">
        <v>11</v>
      </c>
      <c r="I179" t="s">
        <v>11</v>
      </c>
      <c r="J179" s="10">
        <v>0</v>
      </c>
      <c r="K179" s="13">
        <f t="shared" si="5"/>
        <v>1958</v>
      </c>
      <c r="L179" s="1" t="str">
        <f t="shared" si="4"/>
        <v/>
      </c>
    </row>
    <row r="180" spans="1:12" ht="13.8" customHeight="1" x14ac:dyDescent="0.3">
      <c r="A180" t="s">
        <v>13</v>
      </c>
      <c r="B180">
        <v>1940</v>
      </c>
      <c r="C180" s="10">
        <v>65</v>
      </c>
      <c r="D180">
        <v>40</v>
      </c>
      <c r="E180">
        <v>0</v>
      </c>
      <c r="F180">
        <v>25</v>
      </c>
      <c r="G180">
        <v>0</v>
      </c>
      <c r="H180" t="s">
        <v>11</v>
      </c>
      <c r="I180" t="s">
        <v>11</v>
      </c>
      <c r="J180" s="10">
        <v>0</v>
      </c>
      <c r="K180" s="13">
        <f t="shared" si="5"/>
        <v>1958</v>
      </c>
      <c r="L180" s="1" t="str">
        <f t="shared" si="4"/>
        <v/>
      </c>
    </row>
    <row r="181" spans="1:12" ht="13.8" customHeight="1" x14ac:dyDescent="0.3">
      <c r="A181" t="s">
        <v>13</v>
      </c>
      <c r="B181">
        <v>1941</v>
      </c>
      <c r="C181" s="10">
        <v>85</v>
      </c>
      <c r="D181">
        <v>58</v>
      </c>
      <c r="E181">
        <v>0</v>
      </c>
      <c r="F181">
        <v>27</v>
      </c>
      <c r="G181">
        <v>0</v>
      </c>
      <c r="H181" t="s">
        <v>11</v>
      </c>
      <c r="I181" t="s">
        <v>11</v>
      </c>
      <c r="J181" s="10">
        <v>0</v>
      </c>
      <c r="K181" s="13">
        <f t="shared" si="5"/>
        <v>1958</v>
      </c>
      <c r="L181" s="1" t="str">
        <f t="shared" si="4"/>
        <v/>
      </c>
    </row>
    <row r="182" spans="1:12" ht="13.8" customHeight="1" x14ac:dyDescent="0.3">
      <c r="A182" t="s">
        <v>13</v>
      </c>
      <c r="B182">
        <v>1942</v>
      </c>
      <c r="C182" s="10">
        <v>136</v>
      </c>
      <c r="D182">
        <v>107</v>
      </c>
      <c r="E182">
        <v>0</v>
      </c>
      <c r="F182">
        <v>29</v>
      </c>
      <c r="G182">
        <v>0</v>
      </c>
      <c r="H182" t="s">
        <v>11</v>
      </c>
      <c r="I182" t="s">
        <v>11</v>
      </c>
      <c r="J182" s="10">
        <v>0</v>
      </c>
      <c r="K182" s="13">
        <f t="shared" si="5"/>
        <v>1958</v>
      </c>
      <c r="L182" s="1" t="str">
        <f t="shared" si="4"/>
        <v/>
      </c>
    </row>
    <row r="183" spans="1:12" ht="13.8" customHeight="1" x14ac:dyDescent="0.3">
      <c r="A183" t="s">
        <v>13</v>
      </c>
      <c r="B183">
        <v>1943</v>
      </c>
      <c r="C183" s="10">
        <v>128</v>
      </c>
      <c r="D183">
        <v>85</v>
      </c>
      <c r="E183">
        <v>0</v>
      </c>
      <c r="F183">
        <v>32</v>
      </c>
      <c r="G183">
        <v>11</v>
      </c>
      <c r="H183" t="s">
        <v>11</v>
      </c>
      <c r="I183" t="s">
        <v>11</v>
      </c>
      <c r="J183" s="10">
        <v>0</v>
      </c>
      <c r="K183" s="13">
        <f t="shared" si="5"/>
        <v>1958</v>
      </c>
      <c r="L183" s="1" t="str">
        <f t="shared" si="4"/>
        <v/>
      </c>
    </row>
    <row r="184" spans="1:12" ht="13.8" customHeight="1" x14ac:dyDescent="0.3">
      <c r="A184" t="s">
        <v>13</v>
      </c>
      <c r="B184">
        <v>1944</v>
      </c>
      <c r="C184" s="10">
        <v>136</v>
      </c>
      <c r="D184">
        <v>87</v>
      </c>
      <c r="E184">
        <v>1</v>
      </c>
      <c r="F184">
        <v>36</v>
      </c>
      <c r="G184">
        <v>13</v>
      </c>
      <c r="H184" t="s">
        <v>11</v>
      </c>
      <c r="I184" t="s">
        <v>11</v>
      </c>
      <c r="J184" s="10">
        <v>0</v>
      </c>
      <c r="K184" s="13">
        <f t="shared" si="5"/>
        <v>1958</v>
      </c>
      <c r="L184" s="1" t="str">
        <f t="shared" si="4"/>
        <v/>
      </c>
    </row>
    <row r="185" spans="1:12" ht="13.8" customHeight="1" x14ac:dyDescent="0.3">
      <c r="A185" t="s">
        <v>13</v>
      </c>
      <c r="B185">
        <v>1945</v>
      </c>
      <c r="C185" s="10">
        <v>168</v>
      </c>
      <c r="D185">
        <v>117</v>
      </c>
      <c r="E185">
        <v>0</v>
      </c>
      <c r="F185">
        <v>37</v>
      </c>
      <c r="G185">
        <v>14</v>
      </c>
      <c r="H185" t="s">
        <v>11</v>
      </c>
      <c r="I185" t="s">
        <v>11</v>
      </c>
      <c r="J185" s="10">
        <v>0</v>
      </c>
      <c r="K185" s="13">
        <f t="shared" si="5"/>
        <v>1958</v>
      </c>
      <c r="L185" s="1" t="str">
        <f t="shared" si="4"/>
        <v/>
      </c>
    </row>
    <row r="186" spans="1:12" ht="13.8" customHeight="1" x14ac:dyDescent="0.3">
      <c r="A186" t="s">
        <v>13</v>
      </c>
      <c r="B186">
        <v>1946</v>
      </c>
      <c r="C186" s="10">
        <v>208</v>
      </c>
      <c r="D186">
        <v>156</v>
      </c>
      <c r="E186">
        <v>0</v>
      </c>
      <c r="F186">
        <v>37</v>
      </c>
      <c r="G186">
        <v>16</v>
      </c>
      <c r="H186" t="s">
        <v>11</v>
      </c>
      <c r="I186" t="s">
        <v>11</v>
      </c>
      <c r="J186" s="10">
        <v>0</v>
      </c>
      <c r="K186" s="13">
        <f t="shared" si="5"/>
        <v>1958</v>
      </c>
      <c r="L186" s="1" t="str">
        <f t="shared" si="4"/>
        <v/>
      </c>
    </row>
    <row r="187" spans="1:12" ht="13.8" customHeight="1" x14ac:dyDescent="0.3">
      <c r="A187" t="s">
        <v>13</v>
      </c>
      <c r="B187">
        <v>1947</v>
      </c>
      <c r="C187" s="10">
        <v>203</v>
      </c>
      <c r="D187">
        <v>149</v>
      </c>
      <c r="E187">
        <v>0</v>
      </c>
      <c r="F187">
        <v>37</v>
      </c>
      <c r="G187">
        <v>17</v>
      </c>
      <c r="H187" t="s">
        <v>11</v>
      </c>
      <c r="I187" t="s">
        <v>11</v>
      </c>
      <c r="J187" s="10">
        <v>0</v>
      </c>
      <c r="K187" s="13">
        <f t="shared" si="5"/>
        <v>1958</v>
      </c>
      <c r="L187" s="1" t="str">
        <f t="shared" si="4"/>
        <v/>
      </c>
    </row>
    <row r="188" spans="1:12" ht="13.8" customHeight="1" x14ac:dyDescent="0.3">
      <c r="A188" t="s">
        <v>13</v>
      </c>
      <c r="B188">
        <v>1948</v>
      </c>
      <c r="C188" s="10">
        <v>219</v>
      </c>
      <c r="D188">
        <v>164</v>
      </c>
      <c r="E188">
        <v>0</v>
      </c>
      <c r="F188">
        <v>38</v>
      </c>
      <c r="G188">
        <v>18</v>
      </c>
      <c r="H188" t="s">
        <v>11</v>
      </c>
      <c r="I188" t="s">
        <v>11</v>
      </c>
      <c r="J188" s="10">
        <v>0</v>
      </c>
      <c r="K188" s="13">
        <f t="shared" si="5"/>
        <v>1958</v>
      </c>
      <c r="L188" s="1" t="str">
        <f t="shared" si="4"/>
        <v/>
      </c>
    </row>
    <row r="189" spans="1:12" ht="13.8" customHeight="1" x14ac:dyDescent="0.3">
      <c r="A189" t="s">
        <v>13</v>
      </c>
      <c r="B189">
        <v>1949</v>
      </c>
      <c r="C189" s="10">
        <v>248</v>
      </c>
      <c r="D189">
        <v>192</v>
      </c>
      <c r="E189">
        <v>0</v>
      </c>
      <c r="F189">
        <v>38</v>
      </c>
      <c r="G189">
        <v>17</v>
      </c>
      <c r="H189" t="s">
        <v>11</v>
      </c>
      <c r="I189" t="s">
        <v>11</v>
      </c>
      <c r="J189" s="10">
        <v>0</v>
      </c>
      <c r="K189" s="13">
        <f t="shared" si="5"/>
        <v>1958</v>
      </c>
      <c r="L189" s="1" t="str">
        <f t="shared" si="4"/>
        <v/>
      </c>
    </row>
    <row r="190" spans="1:12" ht="13.8" customHeight="1" x14ac:dyDescent="0.3">
      <c r="A190" t="s">
        <v>13</v>
      </c>
      <c r="B190">
        <v>1950</v>
      </c>
      <c r="C190" s="10">
        <v>1033</v>
      </c>
      <c r="D190">
        <v>514</v>
      </c>
      <c r="E190">
        <v>475</v>
      </c>
      <c r="F190">
        <v>0</v>
      </c>
      <c r="G190">
        <v>44</v>
      </c>
      <c r="H190">
        <v>0</v>
      </c>
      <c r="I190">
        <v>0.12</v>
      </c>
      <c r="J190" s="10">
        <v>612</v>
      </c>
      <c r="K190" s="13">
        <f t="shared" si="5"/>
        <v>1958</v>
      </c>
      <c r="L190" s="1" t="str">
        <f t="shared" si="4"/>
        <v/>
      </c>
    </row>
    <row r="191" spans="1:12" ht="13.8" customHeight="1" x14ac:dyDescent="0.3">
      <c r="A191" t="s">
        <v>13</v>
      </c>
      <c r="B191">
        <v>1951</v>
      </c>
      <c r="C191" s="10">
        <v>1128</v>
      </c>
      <c r="D191">
        <v>557</v>
      </c>
      <c r="E191">
        <v>510</v>
      </c>
      <c r="F191">
        <v>0</v>
      </c>
      <c r="G191">
        <v>61</v>
      </c>
      <c r="H191">
        <v>0</v>
      </c>
      <c r="I191">
        <v>0.13</v>
      </c>
      <c r="J191" s="10">
        <v>616</v>
      </c>
      <c r="K191" s="13">
        <f t="shared" si="5"/>
        <v>1958</v>
      </c>
      <c r="L191" s="1" t="str">
        <f t="shared" si="4"/>
        <v/>
      </c>
    </row>
    <row r="192" spans="1:12" ht="13.8" customHeight="1" x14ac:dyDescent="0.3">
      <c r="A192" t="s">
        <v>13</v>
      </c>
      <c r="B192">
        <v>1952</v>
      </c>
      <c r="C192" s="10">
        <v>1062</v>
      </c>
      <c r="D192">
        <v>503</v>
      </c>
      <c r="E192">
        <v>493</v>
      </c>
      <c r="F192">
        <v>0</v>
      </c>
      <c r="G192">
        <v>66</v>
      </c>
      <c r="H192">
        <v>0</v>
      </c>
      <c r="I192">
        <v>0.12</v>
      </c>
      <c r="J192" s="10">
        <v>563</v>
      </c>
      <c r="K192" s="13">
        <f t="shared" si="5"/>
        <v>1958</v>
      </c>
      <c r="L192" s="1" t="str">
        <f t="shared" si="4"/>
        <v/>
      </c>
    </row>
    <row r="193" spans="1:12" ht="13.8" customHeight="1" x14ac:dyDescent="0.3">
      <c r="A193" t="s">
        <v>13</v>
      </c>
      <c r="B193">
        <v>1953</v>
      </c>
      <c r="C193" s="10">
        <v>1092</v>
      </c>
      <c r="D193">
        <v>422</v>
      </c>
      <c r="E193">
        <v>599</v>
      </c>
      <c r="F193">
        <v>0</v>
      </c>
      <c r="G193">
        <v>70</v>
      </c>
      <c r="H193">
        <v>0</v>
      </c>
      <c r="I193">
        <v>0.12</v>
      </c>
      <c r="J193" s="10">
        <v>620</v>
      </c>
      <c r="K193" s="13">
        <f t="shared" si="5"/>
        <v>1958</v>
      </c>
      <c r="L193" s="1" t="str">
        <f t="shared" si="4"/>
        <v/>
      </c>
    </row>
    <row r="194" spans="1:12" ht="13.8" customHeight="1" x14ac:dyDescent="0.3">
      <c r="A194" t="s">
        <v>13</v>
      </c>
      <c r="B194">
        <v>1954</v>
      </c>
      <c r="C194" s="10">
        <v>1134</v>
      </c>
      <c r="D194">
        <v>405</v>
      </c>
      <c r="E194">
        <v>639</v>
      </c>
      <c r="F194">
        <v>0</v>
      </c>
      <c r="G194">
        <v>90</v>
      </c>
      <c r="H194">
        <v>0</v>
      </c>
      <c r="I194">
        <v>0.12</v>
      </c>
      <c r="J194" s="10">
        <v>506</v>
      </c>
      <c r="K194" s="13">
        <f t="shared" si="5"/>
        <v>1958</v>
      </c>
      <c r="L194" s="1" t="str">
        <f t="shared" ref="L194:L257" si="6">IF(AND(B194&gt;2011),1,"")</f>
        <v/>
      </c>
    </row>
    <row r="195" spans="1:12" ht="13.8" customHeight="1" x14ac:dyDescent="0.3">
      <c r="A195" t="s">
        <v>13</v>
      </c>
      <c r="B195">
        <v>1955</v>
      </c>
      <c r="C195" s="10">
        <v>1258</v>
      </c>
      <c r="D195">
        <v>435</v>
      </c>
      <c r="E195">
        <v>731</v>
      </c>
      <c r="F195">
        <v>0</v>
      </c>
      <c r="G195">
        <v>92</v>
      </c>
      <c r="H195">
        <v>0</v>
      </c>
      <c r="I195">
        <v>0.13</v>
      </c>
      <c r="J195" s="10">
        <v>606</v>
      </c>
      <c r="K195" s="13">
        <f t="shared" ref="K195:K258" si="7">IF(B195&lt;1990,IF(B195&lt;1959,1958,1989),1990)</f>
        <v>1958</v>
      </c>
      <c r="L195" s="1" t="str">
        <f t="shared" si="6"/>
        <v/>
      </c>
    </row>
    <row r="196" spans="1:12" ht="13.8" customHeight="1" x14ac:dyDescent="0.3">
      <c r="A196" t="s">
        <v>13</v>
      </c>
      <c r="B196">
        <v>1956</v>
      </c>
      <c r="C196" s="10">
        <v>1364</v>
      </c>
      <c r="D196">
        <v>481</v>
      </c>
      <c r="E196">
        <v>795</v>
      </c>
      <c r="F196">
        <v>0</v>
      </c>
      <c r="G196">
        <v>89</v>
      </c>
      <c r="H196">
        <v>0</v>
      </c>
      <c r="I196">
        <v>0.14000000000000001</v>
      </c>
      <c r="J196" s="10">
        <v>567</v>
      </c>
      <c r="K196" s="13">
        <f t="shared" si="7"/>
        <v>1958</v>
      </c>
      <c r="L196" s="1" t="str">
        <f t="shared" si="6"/>
        <v/>
      </c>
    </row>
    <row r="197" spans="1:12" ht="13.8" customHeight="1" x14ac:dyDescent="0.3">
      <c r="A197" t="s">
        <v>13</v>
      </c>
      <c r="B197">
        <v>1957</v>
      </c>
      <c r="C197" s="10">
        <v>1512</v>
      </c>
      <c r="D197">
        <v>539</v>
      </c>
      <c r="E197">
        <v>876</v>
      </c>
      <c r="F197">
        <v>0</v>
      </c>
      <c r="G197">
        <v>97</v>
      </c>
      <c r="H197">
        <v>0</v>
      </c>
      <c r="I197">
        <v>0.15</v>
      </c>
      <c r="J197" s="10">
        <v>590</v>
      </c>
      <c r="K197" s="13">
        <f t="shared" si="7"/>
        <v>1958</v>
      </c>
      <c r="L197" s="1" t="str">
        <f t="shared" si="6"/>
        <v/>
      </c>
    </row>
    <row r="198" spans="1:12" ht="13.8" customHeight="1" x14ac:dyDescent="0.3">
      <c r="A198" t="s">
        <v>13</v>
      </c>
      <c r="B198">
        <v>1958</v>
      </c>
      <c r="C198" s="10">
        <v>1424</v>
      </c>
      <c r="D198">
        <v>494</v>
      </c>
      <c r="E198">
        <v>815</v>
      </c>
      <c r="F198">
        <v>0</v>
      </c>
      <c r="G198">
        <v>115</v>
      </c>
      <c r="H198">
        <v>0</v>
      </c>
      <c r="I198">
        <v>0.14000000000000001</v>
      </c>
      <c r="J198" s="10">
        <v>484</v>
      </c>
      <c r="K198" s="13">
        <f t="shared" si="7"/>
        <v>1958</v>
      </c>
      <c r="L198" s="1" t="str">
        <f t="shared" si="6"/>
        <v/>
      </c>
    </row>
    <row r="199" spans="1:12" ht="13.8" customHeight="1" x14ac:dyDescent="0.3">
      <c r="A199" t="s">
        <v>13</v>
      </c>
      <c r="B199">
        <v>1959</v>
      </c>
      <c r="C199" s="10">
        <v>1545</v>
      </c>
      <c r="D199">
        <v>399</v>
      </c>
      <c r="E199">
        <v>1016</v>
      </c>
      <c r="F199">
        <v>0</v>
      </c>
      <c r="G199">
        <v>130</v>
      </c>
      <c r="H199">
        <v>0</v>
      </c>
      <c r="I199">
        <v>0.15</v>
      </c>
      <c r="J199" s="10">
        <v>445</v>
      </c>
      <c r="K199" s="13">
        <f t="shared" si="7"/>
        <v>1989</v>
      </c>
      <c r="L199" s="1" t="str">
        <f t="shared" si="6"/>
        <v/>
      </c>
    </row>
    <row r="200" spans="1:12" ht="13.8" customHeight="1" x14ac:dyDescent="0.3">
      <c r="A200" t="s">
        <v>13</v>
      </c>
      <c r="B200">
        <v>1960</v>
      </c>
      <c r="C200" s="10">
        <v>1680</v>
      </c>
      <c r="D200">
        <v>343</v>
      </c>
      <c r="E200">
        <v>1193</v>
      </c>
      <c r="F200">
        <v>0</v>
      </c>
      <c r="G200">
        <v>144</v>
      </c>
      <c r="H200">
        <v>0</v>
      </c>
      <c r="I200">
        <v>0.16</v>
      </c>
      <c r="J200" s="10">
        <v>438</v>
      </c>
      <c r="K200" s="13">
        <f t="shared" si="7"/>
        <v>1989</v>
      </c>
      <c r="L200" s="1" t="str">
        <f t="shared" si="6"/>
        <v/>
      </c>
    </row>
    <row r="201" spans="1:12" ht="13.8" customHeight="1" x14ac:dyDescent="0.3">
      <c r="A201" t="s">
        <v>13</v>
      </c>
      <c r="B201">
        <v>1961</v>
      </c>
      <c r="C201" s="10">
        <v>1654</v>
      </c>
      <c r="D201">
        <v>209</v>
      </c>
      <c r="E201">
        <v>1177</v>
      </c>
      <c r="F201">
        <v>123</v>
      </c>
      <c r="G201">
        <v>146</v>
      </c>
      <c r="H201">
        <v>0</v>
      </c>
      <c r="I201">
        <v>0.15</v>
      </c>
      <c r="J201" s="10">
        <v>437</v>
      </c>
      <c r="K201" s="13">
        <f t="shared" si="7"/>
        <v>1989</v>
      </c>
      <c r="L201" s="1" t="str">
        <f t="shared" si="6"/>
        <v/>
      </c>
    </row>
    <row r="202" spans="1:12" ht="13.8" customHeight="1" x14ac:dyDescent="0.3">
      <c r="A202" t="s">
        <v>13</v>
      </c>
      <c r="B202">
        <v>1962</v>
      </c>
      <c r="C202" s="10">
        <v>1546</v>
      </c>
      <c r="D202">
        <v>111</v>
      </c>
      <c r="E202">
        <v>1129</v>
      </c>
      <c r="F202">
        <v>188</v>
      </c>
      <c r="G202">
        <v>119</v>
      </c>
      <c r="H202">
        <v>0</v>
      </c>
      <c r="I202">
        <v>0.14000000000000001</v>
      </c>
      <c r="J202" s="10">
        <v>263</v>
      </c>
      <c r="K202" s="13">
        <f t="shared" si="7"/>
        <v>1989</v>
      </c>
      <c r="L202" s="1" t="str">
        <f t="shared" si="6"/>
        <v/>
      </c>
    </row>
    <row r="203" spans="1:12" ht="13.8" customHeight="1" x14ac:dyDescent="0.3">
      <c r="A203" t="s">
        <v>13</v>
      </c>
      <c r="B203">
        <v>1963</v>
      </c>
      <c r="C203" s="10">
        <v>1480</v>
      </c>
      <c r="D203">
        <v>69</v>
      </c>
      <c r="E203">
        <v>1126</v>
      </c>
      <c r="F203">
        <v>165</v>
      </c>
      <c r="G203">
        <v>120</v>
      </c>
      <c r="H203">
        <v>0</v>
      </c>
      <c r="I203">
        <v>0.13</v>
      </c>
      <c r="J203" s="10">
        <v>335</v>
      </c>
      <c r="K203" s="13">
        <f t="shared" si="7"/>
        <v>1989</v>
      </c>
      <c r="L203" s="1" t="str">
        <f t="shared" si="6"/>
        <v/>
      </c>
    </row>
    <row r="204" spans="1:12" ht="13.8" customHeight="1" x14ac:dyDescent="0.3">
      <c r="A204" t="s">
        <v>13</v>
      </c>
      <c r="B204">
        <v>1964</v>
      </c>
      <c r="C204" s="10">
        <v>1541</v>
      </c>
      <c r="D204">
        <v>77</v>
      </c>
      <c r="E204">
        <v>1032</v>
      </c>
      <c r="F204">
        <v>325</v>
      </c>
      <c r="G204">
        <v>107</v>
      </c>
      <c r="H204">
        <v>0</v>
      </c>
      <c r="I204">
        <v>0.13</v>
      </c>
      <c r="J204" s="10">
        <v>284</v>
      </c>
      <c r="K204" s="13">
        <f t="shared" si="7"/>
        <v>1989</v>
      </c>
      <c r="L204" s="1" t="str">
        <f t="shared" si="6"/>
        <v/>
      </c>
    </row>
    <row r="205" spans="1:12" ht="13.8" customHeight="1" x14ac:dyDescent="0.3">
      <c r="A205" t="s">
        <v>13</v>
      </c>
      <c r="B205">
        <v>1965</v>
      </c>
      <c r="C205" s="10">
        <v>1799</v>
      </c>
      <c r="D205">
        <v>72</v>
      </c>
      <c r="E205">
        <v>1140</v>
      </c>
      <c r="F205">
        <v>485</v>
      </c>
      <c r="G205">
        <v>101</v>
      </c>
      <c r="H205">
        <v>0</v>
      </c>
      <c r="I205">
        <v>0.15</v>
      </c>
      <c r="J205" s="10">
        <v>230</v>
      </c>
      <c r="K205" s="13">
        <f t="shared" si="7"/>
        <v>1989</v>
      </c>
      <c r="L205" s="1" t="str">
        <f t="shared" si="6"/>
        <v/>
      </c>
    </row>
    <row r="206" spans="1:12" ht="13.8" customHeight="1" x14ac:dyDescent="0.3">
      <c r="A206" t="s">
        <v>13</v>
      </c>
      <c r="B206">
        <v>1966</v>
      </c>
      <c r="C206" s="10">
        <v>2299</v>
      </c>
      <c r="D206">
        <v>74</v>
      </c>
      <c r="E206">
        <v>1630</v>
      </c>
      <c r="F206">
        <v>505</v>
      </c>
      <c r="G206">
        <v>90</v>
      </c>
      <c r="H206">
        <v>0</v>
      </c>
      <c r="I206">
        <v>0.19</v>
      </c>
      <c r="J206" s="10">
        <v>217</v>
      </c>
      <c r="K206" s="13">
        <f t="shared" si="7"/>
        <v>1989</v>
      </c>
      <c r="L206" s="1" t="str">
        <f t="shared" si="6"/>
        <v/>
      </c>
    </row>
    <row r="207" spans="1:12" ht="13.8" customHeight="1" x14ac:dyDescent="0.3">
      <c r="A207" t="s">
        <v>13</v>
      </c>
      <c r="B207">
        <v>1967</v>
      </c>
      <c r="C207" s="10">
        <v>2302</v>
      </c>
      <c r="D207">
        <v>52</v>
      </c>
      <c r="E207">
        <v>1663</v>
      </c>
      <c r="F207">
        <v>489</v>
      </c>
      <c r="G207">
        <v>99</v>
      </c>
      <c r="H207">
        <v>0</v>
      </c>
      <c r="I207">
        <v>0.18</v>
      </c>
      <c r="J207" s="10">
        <v>227</v>
      </c>
      <c r="K207" s="13">
        <f t="shared" si="7"/>
        <v>1989</v>
      </c>
      <c r="L207" s="1" t="str">
        <f t="shared" si="6"/>
        <v/>
      </c>
    </row>
    <row r="208" spans="1:12" ht="13.8" customHeight="1" x14ac:dyDescent="0.3">
      <c r="A208" t="s">
        <v>13</v>
      </c>
      <c r="B208">
        <v>1968</v>
      </c>
      <c r="C208" s="10">
        <v>2471</v>
      </c>
      <c r="D208">
        <v>55</v>
      </c>
      <c r="E208">
        <v>1783</v>
      </c>
      <c r="F208">
        <v>514</v>
      </c>
      <c r="G208">
        <v>118</v>
      </c>
      <c r="H208">
        <v>0</v>
      </c>
      <c r="I208">
        <v>0.19</v>
      </c>
      <c r="J208" s="10">
        <v>219</v>
      </c>
      <c r="K208" s="13">
        <f t="shared" si="7"/>
        <v>1989</v>
      </c>
      <c r="L208" s="1" t="str">
        <f t="shared" si="6"/>
        <v/>
      </c>
    </row>
    <row r="209" spans="1:12" ht="13.8" customHeight="1" x14ac:dyDescent="0.3">
      <c r="A209" t="s">
        <v>13</v>
      </c>
      <c r="B209">
        <v>1969</v>
      </c>
      <c r="C209" s="10">
        <v>3075</v>
      </c>
      <c r="D209">
        <v>123</v>
      </c>
      <c r="E209">
        <v>2148</v>
      </c>
      <c r="F209">
        <v>676</v>
      </c>
      <c r="G209">
        <v>129</v>
      </c>
      <c r="H209">
        <v>0</v>
      </c>
      <c r="I209">
        <v>0.23</v>
      </c>
      <c r="J209" s="10">
        <v>186</v>
      </c>
      <c r="K209" s="13">
        <f t="shared" si="7"/>
        <v>1989</v>
      </c>
      <c r="L209" s="1" t="str">
        <f t="shared" si="6"/>
        <v/>
      </c>
    </row>
    <row r="210" spans="1:12" ht="13.8" customHeight="1" x14ac:dyDescent="0.3">
      <c r="A210" t="s">
        <v>13</v>
      </c>
      <c r="B210">
        <v>1970</v>
      </c>
      <c r="C210" s="10">
        <v>4111</v>
      </c>
      <c r="D210">
        <v>265</v>
      </c>
      <c r="E210">
        <v>1866</v>
      </c>
      <c r="F210">
        <v>37</v>
      </c>
      <c r="G210">
        <v>126</v>
      </c>
      <c r="H210">
        <v>1817</v>
      </c>
      <c r="I210">
        <v>0.3</v>
      </c>
      <c r="J210" s="10">
        <v>163</v>
      </c>
      <c r="K210" s="13">
        <f t="shared" si="7"/>
        <v>1989</v>
      </c>
      <c r="L210" s="1" t="str">
        <f t="shared" si="6"/>
        <v/>
      </c>
    </row>
    <row r="211" spans="1:12" ht="13.8" customHeight="1" x14ac:dyDescent="0.3">
      <c r="A211" t="s">
        <v>13</v>
      </c>
      <c r="B211">
        <v>1971</v>
      </c>
      <c r="C211" s="10">
        <v>5091</v>
      </c>
      <c r="D211">
        <v>246</v>
      </c>
      <c r="E211">
        <v>2079</v>
      </c>
      <c r="F211">
        <v>184</v>
      </c>
      <c r="G211">
        <v>131</v>
      </c>
      <c r="H211">
        <v>2451</v>
      </c>
      <c r="I211">
        <v>0.36</v>
      </c>
      <c r="J211" s="10">
        <v>145</v>
      </c>
      <c r="K211" s="13">
        <f t="shared" si="7"/>
        <v>1989</v>
      </c>
      <c r="L211" s="1" t="str">
        <f t="shared" si="6"/>
        <v/>
      </c>
    </row>
    <row r="212" spans="1:12" ht="13.8" customHeight="1" x14ac:dyDescent="0.3">
      <c r="A212" t="s">
        <v>13</v>
      </c>
      <c r="B212">
        <v>1972</v>
      </c>
      <c r="C212" s="10">
        <v>7731</v>
      </c>
      <c r="D212">
        <v>177</v>
      </c>
      <c r="E212">
        <v>1981</v>
      </c>
      <c r="F212">
        <v>856</v>
      </c>
      <c r="G212">
        <v>126</v>
      </c>
      <c r="H212">
        <v>4591</v>
      </c>
      <c r="I212">
        <v>0.53</v>
      </c>
      <c r="J212" s="10">
        <v>128</v>
      </c>
      <c r="K212" s="13">
        <f t="shared" si="7"/>
        <v>1989</v>
      </c>
      <c r="L212" s="1" t="str">
        <f t="shared" si="6"/>
        <v/>
      </c>
    </row>
    <row r="213" spans="1:12" ht="13.8" customHeight="1" x14ac:dyDescent="0.3">
      <c r="A213" t="s">
        <v>13</v>
      </c>
      <c r="B213">
        <v>1973</v>
      </c>
      <c r="C213" s="10">
        <v>10448</v>
      </c>
      <c r="D213">
        <v>224</v>
      </c>
      <c r="E213">
        <v>2559</v>
      </c>
      <c r="F213">
        <v>859</v>
      </c>
      <c r="G213">
        <v>137</v>
      </c>
      <c r="H213">
        <v>6669</v>
      </c>
      <c r="I213">
        <v>0.69</v>
      </c>
      <c r="J213" s="10">
        <v>160</v>
      </c>
      <c r="K213" s="13">
        <f t="shared" si="7"/>
        <v>1989</v>
      </c>
      <c r="L213" s="1" t="str">
        <f t="shared" si="6"/>
        <v/>
      </c>
    </row>
    <row r="214" spans="1:12" ht="13.8" customHeight="1" x14ac:dyDescent="0.3">
      <c r="A214" t="s">
        <v>13</v>
      </c>
      <c r="B214">
        <v>1974</v>
      </c>
      <c r="C214" s="10">
        <v>8701</v>
      </c>
      <c r="D214">
        <v>191</v>
      </c>
      <c r="E214">
        <v>2622</v>
      </c>
      <c r="F214">
        <v>669</v>
      </c>
      <c r="G214">
        <v>128</v>
      </c>
      <c r="H214">
        <v>5091</v>
      </c>
      <c r="I214">
        <v>0.56000000000000005</v>
      </c>
      <c r="J214" s="10">
        <v>165</v>
      </c>
      <c r="K214" s="13">
        <f t="shared" si="7"/>
        <v>1989</v>
      </c>
      <c r="L214" s="1" t="str">
        <f t="shared" si="6"/>
        <v/>
      </c>
    </row>
    <row r="215" spans="1:12" ht="13.8" customHeight="1" x14ac:dyDescent="0.3">
      <c r="A215" t="s">
        <v>13</v>
      </c>
      <c r="B215">
        <v>1975</v>
      </c>
      <c r="C215" s="10">
        <v>8735</v>
      </c>
      <c r="D215">
        <v>216</v>
      </c>
      <c r="E215">
        <v>3082</v>
      </c>
      <c r="F215">
        <v>1217</v>
      </c>
      <c r="G215">
        <v>129</v>
      </c>
      <c r="H215">
        <v>4092</v>
      </c>
      <c r="I215">
        <v>0.55000000000000004</v>
      </c>
      <c r="J215" s="10">
        <v>157</v>
      </c>
      <c r="K215" s="13">
        <f t="shared" si="7"/>
        <v>1989</v>
      </c>
      <c r="L215" s="1" t="str">
        <f t="shared" si="6"/>
        <v/>
      </c>
    </row>
    <row r="216" spans="1:12" ht="13.8" customHeight="1" x14ac:dyDescent="0.3">
      <c r="A216" t="s">
        <v>13</v>
      </c>
      <c r="B216">
        <v>1976</v>
      </c>
      <c r="C216" s="10">
        <v>10682</v>
      </c>
      <c r="D216">
        <v>160</v>
      </c>
      <c r="E216">
        <v>3012</v>
      </c>
      <c r="F216">
        <v>1655</v>
      </c>
      <c r="G216">
        <v>190</v>
      </c>
      <c r="H216">
        <v>5666</v>
      </c>
      <c r="I216">
        <v>0.65</v>
      </c>
      <c r="J216" s="10">
        <v>290</v>
      </c>
      <c r="K216" s="13">
        <f t="shared" si="7"/>
        <v>1989</v>
      </c>
      <c r="L216" s="1" t="str">
        <f t="shared" si="6"/>
        <v/>
      </c>
    </row>
    <row r="217" spans="1:12" ht="13.8" customHeight="1" x14ac:dyDescent="0.3">
      <c r="A217" t="s">
        <v>13</v>
      </c>
      <c r="B217">
        <v>1977</v>
      </c>
      <c r="C217" s="10">
        <v>11424</v>
      </c>
      <c r="D217">
        <v>165</v>
      </c>
      <c r="E217">
        <v>3785</v>
      </c>
      <c r="F217">
        <v>984</v>
      </c>
      <c r="G217">
        <v>242</v>
      </c>
      <c r="H217">
        <v>6248</v>
      </c>
      <c r="I217">
        <v>0.67</v>
      </c>
      <c r="J217" s="10">
        <v>310</v>
      </c>
      <c r="K217" s="13">
        <f t="shared" si="7"/>
        <v>1989</v>
      </c>
      <c r="L217" s="1" t="str">
        <f t="shared" si="6"/>
        <v/>
      </c>
    </row>
    <row r="218" spans="1:12" ht="13.8" customHeight="1" x14ac:dyDescent="0.3">
      <c r="A218" t="s">
        <v>13</v>
      </c>
      <c r="B218">
        <v>1978</v>
      </c>
      <c r="C218" s="10">
        <v>17052</v>
      </c>
      <c r="D218">
        <v>156</v>
      </c>
      <c r="E218">
        <v>3593</v>
      </c>
      <c r="F218">
        <v>6511</v>
      </c>
      <c r="G218">
        <v>367</v>
      </c>
      <c r="H218">
        <v>6425</v>
      </c>
      <c r="I218">
        <v>0.97</v>
      </c>
      <c r="J218" s="10">
        <v>380</v>
      </c>
      <c r="K218" s="13">
        <f t="shared" si="7"/>
        <v>1989</v>
      </c>
      <c r="L218" s="1" t="str">
        <f t="shared" si="6"/>
        <v/>
      </c>
    </row>
    <row r="219" spans="1:12" ht="13.8" customHeight="1" x14ac:dyDescent="0.3">
      <c r="A219" t="s">
        <v>13</v>
      </c>
      <c r="B219">
        <v>1979</v>
      </c>
      <c r="C219" s="10">
        <v>12441</v>
      </c>
      <c r="D219">
        <v>244</v>
      </c>
      <c r="E219">
        <v>4192</v>
      </c>
      <c r="F219">
        <v>2229</v>
      </c>
      <c r="G219">
        <v>513</v>
      </c>
      <c r="H219">
        <v>5263</v>
      </c>
      <c r="I219">
        <v>0.68</v>
      </c>
      <c r="J219" s="10">
        <v>445</v>
      </c>
      <c r="K219" s="13">
        <f t="shared" si="7"/>
        <v>1989</v>
      </c>
      <c r="L219" s="1" t="str">
        <f t="shared" si="6"/>
        <v/>
      </c>
    </row>
    <row r="220" spans="1:12" ht="13.8" customHeight="1" x14ac:dyDescent="0.3">
      <c r="A220" t="s">
        <v>13</v>
      </c>
      <c r="B220">
        <v>1980</v>
      </c>
      <c r="C220" s="10">
        <v>18140</v>
      </c>
      <c r="D220">
        <v>439</v>
      </c>
      <c r="E220">
        <v>5082</v>
      </c>
      <c r="F220">
        <v>6954</v>
      </c>
      <c r="G220">
        <v>565</v>
      </c>
      <c r="H220">
        <v>5100</v>
      </c>
      <c r="I220">
        <v>0.96</v>
      </c>
      <c r="J220" s="10">
        <v>581</v>
      </c>
      <c r="K220" s="13">
        <f t="shared" si="7"/>
        <v>1989</v>
      </c>
      <c r="L220" s="1" t="str">
        <f t="shared" si="6"/>
        <v/>
      </c>
    </row>
    <row r="221" spans="1:12" ht="13.8" customHeight="1" x14ac:dyDescent="0.3">
      <c r="A221" t="s">
        <v>13</v>
      </c>
      <c r="B221">
        <v>1981</v>
      </c>
      <c r="C221" s="10">
        <v>12664</v>
      </c>
      <c r="D221">
        <v>521</v>
      </c>
      <c r="E221">
        <v>4955</v>
      </c>
      <c r="F221">
        <v>3047</v>
      </c>
      <c r="G221">
        <v>607</v>
      </c>
      <c r="H221">
        <v>3533</v>
      </c>
      <c r="I221">
        <v>0.65</v>
      </c>
      <c r="J221" s="10">
        <v>649</v>
      </c>
      <c r="K221" s="13">
        <f t="shared" si="7"/>
        <v>1989</v>
      </c>
      <c r="L221" s="1" t="str">
        <f t="shared" si="6"/>
        <v/>
      </c>
    </row>
    <row r="222" spans="1:12" ht="13.8" customHeight="1" x14ac:dyDescent="0.3">
      <c r="A222" t="s">
        <v>13</v>
      </c>
      <c r="B222">
        <v>1982</v>
      </c>
      <c r="C222" s="10">
        <v>10709</v>
      </c>
      <c r="D222">
        <v>539</v>
      </c>
      <c r="E222">
        <v>5088</v>
      </c>
      <c r="F222">
        <v>1957</v>
      </c>
      <c r="G222">
        <v>598</v>
      </c>
      <c r="H222">
        <v>2527</v>
      </c>
      <c r="I222">
        <v>0.53</v>
      </c>
      <c r="J222" s="10">
        <v>646</v>
      </c>
      <c r="K222" s="13">
        <f t="shared" si="7"/>
        <v>1989</v>
      </c>
      <c r="L222" s="1" t="str">
        <f t="shared" si="6"/>
        <v/>
      </c>
    </row>
    <row r="223" spans="1:12" ht="13.8" customHeight="1" x14ac:dyDescent="0.3">
      <c r="A223" t="s">
        <v>13</v>
      </c>
      <c r="B223">
        <v>1983</v>
      </c>
      <c r="C223" s="10">
        <v>14351</v>
      </c>
      <c r="D223">
        <v>859</v>
      </c>
      <c r="E223">
        <v>6010</v>
      </c>
      <c r="F223">
        <v>4533</v>
      </c>
      <c r="G223">
        <v>654</v>
      </c>
      <c r="H223">
        <v>2294</v>
      </c>
      <c r="I223">
        <v>0.69</v>
      </c>
      <c r="J223" s="10">
        <v>647</v>
      </c>
      <c r="K223" s="13">
        <f t="shared" si="7"/>
        <v>1989</v>
      </c>
      <c r="L223" s="1" t="str">
        <f t="shared" si="6"/>
        <v/>
      </c>
    </row>
    <row r="224" spans="1:12" ht="13.8" customHeight="1" x14ac:dyDescent="0.3">
      <c r="A224" t="s">
        <v>13</v>
      </c>
      <c r="B224">
        <v>1984</v>
      </c>
      <c r="C224" s="10">
        <v>19390</v>
      </c>
      <c r="D224">
        <v>1099</v>
      </c>
      <c r="E224">
        <v>6214</v>
      </c>
      <c r="F224">
        <v>8327</v>
      </c>
      <c r="G224">
        <v>753</v>
      </c>
      <c r="H224">
        <v>2997</v>
      </c>
      <c r="I224">
        <v>0.9</v>
      </c>
      <c r="J224" s="10">
        <v>581</v>
      </c>
      <c r="K224" s="13">
        <f t="shared" si="7"/>
        <v>1989</v>
      </c>
      <c r="L224" s="1" t="str">
        <f t="shared" si="6"/>
        <v/>
      </c>
    </row>
    <row r="225" spans="1:12" ht="13.8" customHeight="1" x14ac:dyDescent="0.3">
      <c r="A225" t="s">
        <v>13</v>
      </c>
      <c r="B225">
        <v>1985</v>
      </c>
      <c r="C225" s="10">
        <v>19849</v>
      </c>
      <c r="D225">
        <v>840</v>
      </c>
      <c r="E225">
        <v>6142</v>
      </c>
      <c r="F225">
        <v>7560</v>
      </c>
      <c r="G225">
        <v>829</v>
      </c>
      <c r="H225">
        <v>4478</v>
      </c>
      <c r="I225">
        <v>0.9</v>
      </c>
      <c r="J225" s="10">
        <v>403</v>
      </c>
      <c r="K225" s="13">
        <f t="shared" si="7"/>
        <v>1989</v>
      </c>
      <c r="L225" s="1" t="str">
        <f t="shared" si="6"/>
        <v/>
      </c>
    </row>
    <row r="226" spans="1:12" ht="13.8" customHeight="1" x14ac:dyDescent="0.3">
      <c r="A226" t="s">
        <v>13</v>
      </c>
      <c r="B226">
        <v>1986</v>
      </c>
      <c r="C226" s="10">
        <v>20801</v>
      </c>
      <c r="D226">
        <v>744</v>
      </c>
      <c r="E226">
        <v>6212</v>
      </c>
      <c r="F226">
        <v>9030</v>
      </c>
      <c r="G226">
        <v>878</v>
      </c>
      <c r="H226">
        <v>3937</v>
      </c>
      <c r="I226">
        <v>0.91</v>
      </c>
      <c r="J226" s="10">
        <v>390</v>
      </c>
      <c r="K226" s="13">
        <f t="shared" si="7"/>
        <v>1989</v>
      </c>
      <c r="L226" s="1" t="str">
        <f t="shared" si="6"/>
        <v/>
      </c>
    </row>
    <row r="227" spans="1:12" ht="13.8" customHeight="1" x14ac:dyDescent="0.3">
      <c r="A227" t="s">
        <v>13</v>
      </c>
      <c r="B227">
        <v>1987</v>
      </c>
      <c r="C227" s="10">
        <v>22940</v>
      </c>
      <c r="D227">
        <v>810</v>
      </c>
      <c r="E227">
        <v>6848</v>
      </c>
      <c r="F227">
        <v>10949</v>
      </c>
      <c r="G227">
        <v>1026</v>
      </c>
      <c r="H227">
        <v>3307</v>
      </c>
      <c r="I227">
        <v>0.98</v>
      </c>
      <c r="J227" s="10">
        <v>381</v>
      </c>
      <c r="K227" s="13">
        <f t="shared" si="7"/>
        <v>1989</v>
      </c>
      <c r="L227" s="1" t="str">
        <f t="shared" si="6"/>
        <v/>
      </c>
    </row>
    <row r="228" spans="1:12" ht="13.8" customHeight="1" x14ac:dyDescent="0.3">
      <c r="A228" t="s">
        <v>13</v>
      </c>
      <c r="B228">
        <v>1988</v>
      </c>
      <c r="C228" s="10">
        <v>22893</v>
      </c>
      <c r="D228">
        <v>812</v>
      </c>
      <c r="E228">
        <v>7447</v>
      </c>
      <c r="F228">
        <v>10637</v>
      </c>
      <c r="G228">
        <v>979</v>
      </c>
      <c r="H228">
        <v>3019</v>
      </c>
      <c r="I228">
        <v>0.95</v>
      </c>
      <c r="J228" s="10">
        <v>291</v>
      </c>
      <c r="K228" s="13">
        <f t="shared" si="7"/>
        <v>1989</v>
      </c>
      <c r="L228" s="1" t="str">
        <f t="shared" si="6"/>
        <v/>
      </c>
    </row>
    <row r="229" spans="1:12" ht="13.8" customHeight="1" x14ac:dyDescent="0.3">
      <c r="A229" t="s">
        <v>13</v>
      </c>
      <c r="B229">
        <v>1989</v>
      </c>
      <c r="C229" s="10">
        <v>21829</v>
      </c>
      <c r="D229">
        <v>815</v>
      </c>
      <c r="E229">
        <v>6865</v>
      </c>
      <c r="F229">
        <v>10009</v>
      </c>
      <c r="G229">
        <v>927</v>
      </c>
      <c r="H229">
        <v>3213</v>
      </c>
      <c r="I229">
        <v>0.88</v>
      </c>
      <c r="J229" s="10">
        <v>291</v>
      </c>
      <c r="K229" s="13">
        <f t="shared" si="7"/>
        <v>1989</v>
      </c>
      <c r="L229" s="1" t="str">
        <f t="shared" si="6"/>
        <v/>
      </c>
    </row>
    <row r="230" spans="1:12" ht="13.8" customHeight="1" x14ac:dyDescent="0.3">
      <c r="A230" t="s">
        <v>13</v>
      </c>
      <c r="B230">
        <v>1990</v>
      </c>
      <c r="C230" s="10">
        <v>20990</v>
      </c>
      <c r="D230">
        <v>803</v>
      </c>
      <c r="E230">
        <v>6333</v>
      </c>
      <c r="F230">
        <v>10619</v>
      </c>
      <c r="G230">
        <v>862</v>
      </c>
      <c r="H230">
        <v>2373</v>
      </c>
      <c r="I230">
        <v>0.83</v>
      </c>
      <c r="J230" s="10">
        <v>286</v>
      </c>
      <c r="K230" s="13">
        <f t="shared" si="7"/>
        <v>1990</v>
      </c>
      <c r="L230" s="1" t="str">
        <f t="shared" si="6"/>
        <v/>
      </c>
    </row>
    <row r="231" spans="1:12" ht="13.8" customHeight="1" x14ac:dyDescent="0.3">
      <c r="A231" t="s">
        <v>13</v>
      </c>
      <c r="B231">
        <v>1991</v>
      </c>
      <c r="C231" s="10">
        <v>21557</v>
      </c>
      <c r="D231">
        <v>734</v>
      </c>
      <c r="E231">
        <v>7114</v>
      </c>
      <c r="F231">
        <v>10488</v>
      </c>
      <c r="G231">
        <v>859</v>
      </c>
      <c r="H231">
        <v>2362</v>
      </c>
      <c r="I231">
        <v>0.83</v>
      </c>
      <c r="J231" s="10">
        <v>308</v>
      </c>
      <c r="K231" s="13">
        <f t="shared" si="7"/>
        <v>1990</v>
      </c>
      <c r="L231" s="1" t="str">
        <f t="shared" si="6"/>
        <v/>
      </c>
    </row>
    <row r="232" spans="1:12" ht="13.8" customHeight="1" x14ac:dyDescent="0.3">
      <c r="A232" t="s">
        <v>13</v>
      </c>
      <c r="B232">
        <v>1992</v>
      </c>
      <c r="C232" s="10">
        <v>21854</v>
      </c>
      <c r="D232">
        <v>649</v>
      </c>
      <c r="E232">
        <v>7827</v>
      </c>
      <c r="F232">
        <v>8715</v>
      </c>
      <c r="G232">
        <v>870</v>
      </c>
      <c r="H232">
        <v>3793</v>
      </c>
      <c r="I232">
        <v>0.82</v>
      </c>
      <c r="J232" s="10">
        <v>274</v>
      </c>
      <c r="K232" s="13">
        <f t="shared" si="7"/>
        <v>1990</v>
      </c>
      <c r="L232" s="1" t="str">
        <f t="shared" si="6"/>
        <v/>
      </c>
    </row>
    <row r="233" spans="1:12" ht="13.8" customHeight="1" x14ac:dyDescent="0.3">
      <c r="A233" t="s">
        <v>13</v>
      </c>
      <c r="B233">
        <v>1993</v>
      </c>
      <c r="C233" s="10">
        <v>22419</v>
      </c>
      <c r="D233">
        <v>525</v>
      </c>
      <c r="E233">
        <v>7640</v>
      </c>
      <c r="F233">
        <v>9852</v>
      </c>
      <c r="G233">
        <v>870</v>
      </c>
      <c r="H233">
        <v>3532</v>
      </c>
      <c r="I233">
        <v>0.83</v>
      </c>
      <c r="J233" s="10">
        <v>422</v>
      </c>
      <c r="K233" s="13">
        <f t="shared" si="7"/>
        <v>1990</v>
      </c>
      <c r="L233" s="1" t="str">
        <f t="shared" si="6"/>
        <v/>
      </c>
    </row>
    <row r="234" spans="1:12" ht="13.8" customHeight="1" x14ac:dyDescent="0.3">
      <c r="A234" t="s">
        <v>13</v>
      </c>
      <c r="B234">
        <v>1994</v>
      </c>
      <c r="C234" s="10">
        <v>23566</v>
      </c>
      <c r="D234">
        <v>624</v>
      </c>
      <c r="E234">
        <v>8311</v>
      </c>
      <c r="F234">
        <v>10204</v>
      </c>
      <c r="G234">
        <v>824</v>
      </c>
      <c r="H234">
        <v>3604</v>
      </c>
      <c r="I234">
        <v>0.85</v>
      </c>
      <c r="J234" s="10">
        <v>477</v>
      </c>
      <c r="K234" s="13">
        <f t="shared" si="7"/>
        <v>1990</v>
      </c>
      <c r="L234" s="1" t="str">
        <f t="shared" si="6"/>
        <v/>
      </c>
    </row>
    <row r="235" spans="1:12" ht="13.8" customHeight="1" x14ac:dyDescent="0.3">
      <c r="A235" t="s">
        <v>13</v>
      </c>
      <c r="B235">
        <v>1995</v>
      </c>
      <c r="C235" s="10">
        <v>25987</v>
      </c>
      <c r="D235">
        <v>528</v>
      </c>
      <c r="E235">
        <v>7391</v>
      </c>
      <c r="F235">
        <v>12888</v>
      </c>
      <c r="G235">
        <v>928</v>
      </c>
      <c r="H235">
        <v>4252</v>
      </c>
      <c r="I235">
        <v>0.92</v>
      </c>
      <c r="J235" s="10">
        <v>534</v>
      </c>
      <c r="K235" s="13">
        <f t="shared" si="7"/>
        <v>1990</v>
      </c>
      <c r="L235" s="1" t="str">
        <f t="shared" si="6"/>
        <v/>
      </c>
    </row>
    <row r="236" spans="1:12" ht="13.8" customHeight="1" x14ac:dyDescent="0.3">
      <c r="A236" t="s">
        <v>13</v>
      </c>
      <c r="B236">
        <v>1996</v>
      </c>
      <c r="C236" s="10">
        <v>26479</v>
      </c>
      <c r="D236">
        <v>384</v>
      </c>
      <c r="E236">
        <v>7480</v>
      </c>
      <c r="F236">
        <v>13801</v>
      </c>
      <c r="G236">
        <v>884</v>
      </c>
      <c r="H236">
        <v>3930</v>
      </c>
      <c r="I236">
        <v>0.92</v>
      </c>
      <c r="J236" s="10">
        <v>508</v>
      </c>
      <c r="K236" s="13">
        <f t="shared" si="7"/>
        <v>1990</v>
      </c>
      <c r="L236" s="1" t="str">
        <f t="shared" si="6"/>
        <v/>
      </c>
    </row>
    <row r="237" spans="1:12" ht="13.8" customHeight="1" x14ac:dyDescent="0.3">
      <c r="A237" t="s">
        <v>13</v>
      </c>
      <c r="B237">
        <v>1997</v>
      </c>
      <c r="C237" s="10">
        <v>23818</v>
      </c>
      <c r="D237">
        <v>377</v>
      </c>
      <c r="E237">
        <v>8193</v>
      </c>
      <c r="F237">
        <v>10646</v>
      </c>
      <c r="G237">
        <v>965</v>
      </c>
      <c r="H237">
        <v>3637</v>
      </c>
      <c r="I237">
        <v>0.81</v>
      </c>
      <c r="J237" s="10">
        <v>450</v>
      </c>
      <c r="K237" s="13">
        <f t="shared" si="7"/>
        <v>1990</v>
      </c>
      <c r="L237" s="1" t="str">
        <f t="shared" si="6"/>
        <v/>
      </c>
    </row>
    <row r="238" spans="1:12" ht="13.8" customHeight="1" x14ac:dyDescent="0.3">
      <c r="A238" t="s">
        <v>13</v>
      </c>
      <c r="B238">
        <v>1998</v>
      </c>
      <c r="C238" s="10">
        <v>29179</v>
      </c>
      <c r="D238">
        <v>576</v>
      </c>
      <c r="E238">
        <v>9031</v>
      </c>
      <c r="F238">
        <v>14913</v>
      </c>
      <c r="G238">
        <v>1020</v>
      </c>
      <c r="H238">
        <v>3639</v>
      </c>
      <c r="I238">
        <v>0.98</v>
      </c>
      <c r="J238" s="10">
        <v>435</v>
      </c>
      <c r="K238" s="13">
        <f t="shared" si="7"/>
        <v>1990</v>
      </c>
      <c r="L238" s="1" t="str">
        <f t="shared" si="6"/>
        <v/>
      </c>
    </row>
    <row r="239" spans="1:12" ht="13.8" customHeight="1" x14ac:dyDescent="0.3">
      <c r="A239" t="s">
        <v>13</v>
      </c>
      <c r="B239">
        <v>1999</v>
      </c>
      <c r="C239" s="10">
        <v>25101</v>
      </c>
      <c r="D239">
        <v>593</v>
      </c>
      <c r="E239">
        <v>6056</v>
      </c>
      <c r="F239">
        <v>13898</v>
      </c>
      <c r="G239">
        <v>1020</v>
      </c>
      <c r="H239">
        <v>3535</v>
      </c>
      <c r="I239">
        <v>0.83</v>
      </c>
      <c r="J239" s="10">
        <v>434</v>
      </c>
      <c r="K239" s="13">
        <f t="shared" si="7"/>
        <v>1990</v>
      </c>
      <c r="L239" s="1" t="str">
        <f t="shared" si="6"/>
        <v/>
      </c>
    </row>
    <row r="240" spans="1:12" ht="13.8" customHeight="1" x14ac:dyDescent="0.3">
      <c r="A240" t="s">
        <v>13</v>
      </c>
      <c r="B240">
        <v>2000</v>
      </c>
      <c r="C240" s="10">
        <v>23960</v>
      </c>
      <c r="D240">
        <v>537</v>
      </c>
      <c r="E240">
        <v>8424</v>
      </c>
      <c r="F240">
        <v>10838</v>
      </c>
      <c r="G240">
        <v>1129</v>
      </c>
      <c r="H240">
        <v>3032</v>
      </c>
      <c r="I240">
        <v>0.78</v>
      </c>
      <c r="J240" s="10">
        <v>416</v>
      </c>
      <c r="K240" s="13">
        <f t="shared" si="7"/>
        <v>1990</v>
      </c>
      <c r="L240" s="1" t="str">
        <f t="shared" si="6"/>
        <v/>
      </c>
    </row>
    <row r="241" spans="1:12" ht="13.8" customHeight="1" x14ac:dyDescent="0.3">
      <c r="A241" t="s">
        <v>13</v>
      </c>
      <c r="B241">
        <v>2001</v>
      </c>
      <c r="C241" s="10">
        <v>22967</v>
      </c>
      <c r="D241">
        <v>572</v>
      </c>
      <c r="E241">
        <v>7767</v>
      </c>
      <c r="F241">
        <v>11198</v>
      </c>
      <c r="G241">
        <v>1129</v>
      </c>
      <c r="H241">
        <v>2301</v>
      </c>
      <c r="I241">
        <v>0.74</v>
      </c>
      <c r="J241" s="10">
        <v>422</v>
      </c>
      <c r="K241" s="13">
        <f t="shared" si="7"/>
        <v>1990</v>
      </c>
      <c r="L241" s="1" t="str">
        <f t="shared" si="6"/>
        <v/>
      </c>
    </row>
    <row r="242" spans="1:12" ht="13.8" customHeight="1" x14ac:dyDescent="0.3">
      <c r="A242" t="s">
        <v>13</v>
      </c>
      <c r="B242">
        <v>2002</v>
      </c>
      <c r="C242" s="10">
        <v>24518</v>
      </c>
      <c r="D242">
        <v>712</v>
      </c>
      <c r="E242">
        <v>8050</v>
      </c>
      <c r="F242">
        <v>12187</v>
      </c>
      <c r="G242">
        <v>1224</v>
      </c>
      <c r="H242">
        <v>2345</v>
      </c>
      <c r="I242">
        <v>0.78</v>
      </c>
      <c r="J242" s="10">
        <v>586</v>
      </c>
      <c r="K242" s="13">
        <f t="shared" si="7"/>
        <v>1990</v>
      </c>
      <c r="L242" s="1" t="str">
        <f t="shared" si="6"/>
        <v/>
      </c>
    </row>
    <row r="243" spans="1:12" ht="13.8" customHeight="1" x14ac:dyDescent="0.3">
      <c r="A243" t="s">
        <v>13</v>
      </c>
      <c r="B243">
        <v>2003</v>
      </c>
      <c r="C243" s="10">
        <v>24973</v>
      </c>
      <c r="D243">
        <v>761</v>
      </c>
      <c r="E243">
        <v>8718</v>
      </c>
      <c r="F243">
        <v>12016</v>
      </c>
      <c r="G243">
        <v>1224</v>
      </c>
      <c r="H243">
        <v>2254</v>
      </c>
      <c r="I243">
        <v>0.78</v>
      </c>
      <c r="J243" s="10">
        <v>510</v>
      </c>
      <c r="K243" s="13">
        <f t="shared" si="7"/>
        <v>1990</v>
      </c>
      <c r="L243" s="1" t="str">
        <f t="shared" si="6"/>
        <v/>
      </c>
    </row>
    <row r="244" spans="1:12" ht="13.8" customHeight="1" x14ac:dyDescent="0.3">
      <c r="A244" t="s">
        <v>13</v>
      </c>
      <c r="B244">
        <v>2004</v>
      </c>
      <c r="C244" s="10">
        <v>24137</v>
      </c>
      <c r="D244">
        <v>525</v>
      </c>
      <c r="E244">
        <v>8957</v>
      </c>
      <c r="F244">
        <v>11247</v>
      </c>
      <c r="G244">
        <v>1496</v>
      </c>
      <c r="H244">
        <v>1912</v>
      </c>
      <c r="I244">
        <v>0.75</v>
      </c>
      <c r="J244" s="10">
        <v>466</v>
      </c>
      <c r="K244" s="13">
        <f t="shared" si="7"/>
        <v>1990</v>
      </c>
      <c r="L244" s="1" t="str">
        <f t="shared" si="6"/>
        <v/>
      </c>
    </row>
    <row r="245" spans="1:12" ht="13.8" customHeight="1" x14ac:dyDescent="0.3">
      <c r="A245" t="s">
        <v>13</v>
      </c>
      <c r="B245">
        <v>2005</v>
      </c>
      <c r="C245" s="10">
        <v>29255</v>
      </c>
      <c r="D245">
        <v>645</v>
      </c>
      <c r="E245">
        <v>8475</v>
      </c>
      <c r="F245">
        <v>16706</v>
      </c>
      <c r="G245">
        <v>1741</v>
      </c>
      <c r="H245">
        <v>1688</v>
      </c>
      <c r="I245">
        <v>0.89</v>
      </c>
      <c r="J245" s="10">
        <v>547</v>
      </c>
      <c r="K245" s="13">
        <f t="shared" si="7"/>
        <v>1990</v>
      </c>
      <c r="L245" s="1" t="str">
        <f t="shared" si="6"/>
        <v/>
      </c>
    </row>
    <row r="246" spans="1:12" ht="13.8" customHeight="1" x14ac:dyDescent="0.3">
      <c r="A246" t="s">
        <v>13</v>
      </c>
      <c r="B246">
        <v>2006</v>
      </c>
      <c r="C246" s="10">
        <v>27562</v>
      </c>
      <c r="D246">
        <v>737</v>
      </c>
      <c r="E246">
        <v>9616</v>
      </c>
      <c r="F246">
        <v>13457</v>
      </c>
      <c r="G246">
        <v>1999</v>
      </c>
      <c r="H246">
        <v>1753</v>
      </c>
      <c r="I246">
        <v>0.83</v>
      </c>
      <c r="J246" s="10">
        <v>604</v>
      </c>
      <c r="K246" s="13">
        <f t="shared" si="7"/>
        <v>1990</v>
      </c>
      <c r="L246" s="1" t="str">
        <f t="shared" si="6"/>
        <v/>
      </c>
    </row>
    <row r="247" spans="1:12" ht="13.8" customHeight="1" x14ac:dyDescent="0.3">
      <c r="A247" t="s">
        <v>13</v>
      </c>
      <c r="B247">
        <v>2007</v>
      </c>
      <c r="C247" s="10">
        <v>29835</v>
      </c>
      <c r="D247">
        <v>822</v>
      </c>
      <c r="E247">
        <v>10459</v>
      </c>
      <c r="F247">
        <v>13940</v>
      </c>
      <c r="G247">
        <v>2160</v>
      </c>
      <c r="H247">
        <v>2454</v>
      </c>
      <c r="I247">
        <v>0.85</v>
      </c>
      <c r="J247" s="10">
        <v>603</v>
      </c>
      <c r="K247" s="13">
        <f t="shared" si="7"/>
        <v>1990</v>
      </c>
      <c r="L247" s="1" t="str">
        <f t="shared" si="6"/>
        <v/>
      </c>
    </row>
    <row r="248" spans="1:12" ht="13.8" customHeight="1" x14ac:dyDescent="0.3">
      <c r="A248" t="s">
        <v>13</v>
      </c>
      <c r="B248">
        <v>2008</v>
      </c>
      <c r="C248" s="10">
        <v>30054</v>
      </c>
      <c r="D248">
        <v>821</v>
      </c>
      <c r="E248">
        <v>10197</v>
      </c>
      <c r="F248">
        <v>14069</v>
      </c>
      <c r="G248">
        <v>2366</v>
      </c>
      <c r="H248">
        <v>2600</v>
      </c>
      <c r="I248">
        <v>0.84</v>
      </c>
      <c r="J248" s="10">
        <v>617</v>
      </c>
      <c r="K248" s="13">
        <f t="shared" si="7"/>
        <v>1990</v>
      </c>
      <c r="L248" s="1" t="str">
        <f t="shared" si="6"/>
        <v/>
      </c>
    </row>
    <row r="249" spans="1:12" ht="13.8" customHeight="1" x14ac:dyDescent="0.3">
      <c r="A249" t="s">
        <v>13</v>
      </c>
      <c r="B249">
        <v>2009</v>
      </c>
      <c r="C249" s="10">
        <v>33106</v>
      </c>
      <c r="D249">
        <v>435</v>
      </c>
      <c r="E249">
        <v>12252</v>
      </c>
      <c r="F249">
        <v>14982</v>
      </c>
      <c r="G249">
        <v>2548</v>
      </c>
      <c r="H249">
        <v>2889</v>
      </c>
      <c r="I249">
        <v>0.94</v>
      </c>
      <c r="J249" s="10">
        <v>636</v>
      </c>
      <c r="K249" s="13">
        <f t="shared" si="7"/>
        <v>1990</v>
      </c>
      <c r="L249" s="1" t="str">
        <f t="shared" si="6"/>
        <v/>
      </c>
    </row>
    <row r="250" spans="1:12" ht="13.8" customHeight="1" x14ac:dyDescent="0.3">
      <c r="A250" t="s">
        <v>13</v>
      </c>
      <c r="B250">
        <v>2010</v>
      </c>
      <c r="C250" s="10">
        <v>32500</v>
      </c>
      <c r="D250">
        <v>332</v>
      </c>
      <c r="E250">
        <v>12381</v>
      </c>
      <c r="F250">
        <v>14565</v>
      </c>
      <c r="G250">
        <v>2598</v>
      </c>
      <c r="H250">
        <v>2623</v>
      </c>
      <c r="I250">
        <v>0.9</v>
      </c>
      <c r="J250" s="10">
        <v>663</v>
      </c>
      <c r="K250" s="13">
        <f t="shared" si="7"/>
        <v>1990</v>
      </c>
      <c r="L250" s="1" t="str">
        <f t="shared" si="6"/>
        <v/>
      </c>
    </row>
    <row r="251" spans="1:12" ht="13.8" customHeight="1" x14ac:dyDescent="0.3">
      <c r="A251" t="s">
        <v>13</v>
      </c>
      <c r="B251">
        <v>2011</v>
      </c>
      <c r="C251" s="10">
        <v>33048</v>
      </c>
      <c r="D251">
        <v>286</v>
      </c>
      <c r="E251">
        <v>12806</v>
      </c>
      <c r="F251">
        <v>15481</v>
      </c>
      <c r="G251">
        <v>2584</v>
      </c>
      <c r="H251">
        <v>1892</v>
      </c>
      <c r="I251">
        <v>0.9</v>
      </c>
      <c r="J251" s="10">
        <v>609</v>
      </c>
      <c r="K251" s="13">
        <f t="shared" si="7"/>
        <v>1990</v>
      </c>
      <c r="L251" s="1" t="str">
        <f t="shared" si="6"/>
        <v/>
      </c>
    </row>
    <row r="252" spans="1:12" ht="13.8" customHeight="1" x14ac:dyDescent="0.3">
      <c r="A252" t="s">
        <v>13</v>
      </c>
      <c r="B252">
        <v>2012</v>
      </c>
      <c r="C252" s="10">
        <v>35448</v>
      </c>
      <c r="D252">
        <v>283</v>
      </c>
      <c r="E252">
        <v>13248</v>
      </c>
      <c r="F252">
        <v>17499</v>
      </c>
      <c r="G252">
        <v>2584</v>
      </c>
      <c r="H252">
        <v>1835</v>
      </c>
      <c r="I252">
        <v>0.95</v>
      </c>
      <c r="J252" s="10">
        <v>658</v>
      </c>
      <c r="K252" s="13">
        <f t="shared" si="7"/>
        <v>1990</v>
      </c>
      <c r="L252" s="1">
        <f t="shared" si="6"/>
        <v>1</v>
      </c>
    </row>
    <row r="253" spans="1:12" ht="13.8" customHeight="1" x14ac:dyDescent="0.3">
      <c r="A253" t="s">
        <v>13</v>
      </c>
      <c r="B253">
        <v>2013</v>
      </c>
      <c r="C253" s="10">
        <v>36669</v>
      </c>
      <c r="D253">
        <v>198</v>
      </c>
      <c r="E253">
        <v>14170</v>
      </c>
      <c r="F253">
        <v>17863</v>
      </c>
      <c r="G253">
        <v>2516</v>
      </c>
      <c r="H253">
        <v>1922</v>
      </c>
      <c r="I253">
        <v>0.96</v>
      </c>
      <c r="J253" s="10">
        <v>687</v>
      </c>
      <c r="K253" s="13">
        <f t="shared" si="7"/>
        <v>1990</v>
      </c>
      <c r="L253" s="1">
        <f t="shared" si="6"/>
        <v>1</v>
      </c>
    </row>
    <row r="254" spans="1:12" ht="13.8" customHeight="1" x14ac:dyDescent="0.3">
      <c r="A254" t="s">
        <v>13</v>
      </c>
      <c r="B254">
        <v>2014</v>
      </c>
      <c r="C254" s="10">
        <v>39651</v>
      </c>
      <c r="D254">
        <v>149</v>
      </c>
      <c r="E254">
        <v>14422</v>
      </c>
      <c r="F254">
        <v>20151</v>
      </c>
      <c r="G254">
        <v>2856</v>
      </c>
      <c r="H254">
        <v>2073</v>
      </c>
      <c r="I254">
        <v>1.02</v>
      </c>
      <c r="J254" s="10">
        <v>581</v>
      </c>
      <c r="K254" s="13">
        <f t="shared" si="7"/>
        <v>1990</v>
      </c>
      <c r="L254" s="1">
        <f t="shared" si="6"/>
        <v>1</v>
      </c>
    </row>
    <row r="255" spans="1:12" ht="13.8" customHeight="1" x14ac:dyDescent="0.3">
      <c r="A255" t="s">
        <v>14</v>
      </c>
      <c r="B255">
        <v>1990</v>
      </c>
      <c r="C255" s="10">
        <v>111</v>
      </c>
      <c r="D255">
        <v>0</v>
      </c>
      <c r="E255">
        <v>111</v>
      </c>
      <c r="F255">
        <v>0</v>
      </c>
      <c r="G255">
        <v>0</v>
      </c>
      <c r="H255">
        <v>0</v>
      </c>
      <c r="I255">
        <v>2.09</v>
      </c>
      <c r="J255" s="10">
        <v>0</v>
      </c>
      <c r="K255" s="13">
        <f t="shared" si="7"/>
        <v>1990</v>
      </c>
      <c r="L255" s="1" t="str">
        <f t="shared" si="6"/>
        <v/>
      </c>
    </row>
    <row r="256" spans="1:12" ht="13.8" customHeight="1" x14ac:dyDescent="0.3">
      <c r="A256" t="s">
        <v>14</v>
      </c>
      <c r="B256">
        <v>1991</v>
      </c>
      <c r="C256" s="10">
        <v>111</v>
      </c>
      <c r="D256">
        <v>0</v>
      </c>
      <c r="E256">
        <v>111</v>
      </c>
      <c r="F256">
        <v>0</v>
      </c>
      <c r="G256">
        <v>0</v>
      </c>
      <c r="H256">
        <v>0</v>
      </c>
      <c r="I256">
        <v>2.0099999999999998</v>
      </c>
      <c r="J256" s="10">
        <v>0</v>
      </c>
      <c r="K256" s="13">
        <f t="shared" si="7"/>
        <v>1990</v>
      </c>
      <c r="L256" s="1" t="str">
        <f t="shared" si="6"/>
        <v/>
      </c>
    </row>
    <row r="257" spans="1:12" ht="13.8" customHeight="1" x14ac:dyDescent="0.3">
      <c r="A257" t="s">
        <v>14</v>
      </c>
      <c r="B257">
        <v>1992</v>
      </c>
      <c r="C257" s="10">
        <v>111</v>
      </c>
      <c r="D257">
        <v>0</v>
      </c>
      <c r="E257">
        <v>111</v>
      </c>
      <c r="F257">
        <v>0</v>
      </c>
      <c r="G257">
        <v>0</v>
      </c>
      <c r="H257">
        <v>0</v>
      </c>
      <c r="I257">
        <v>1.91</v>
      </c>
      <c r="J257" s="10">
        <v>0</v>
      </c>
      <c r="K257" s="13">
        <f t="shared" si="7"/>
        <v>1990</v>
      </c>
      <c r="L257" s="1" t="str">
        <f t="shared" si="6"/>
        <v/>
      </c>
    </row>
    <row r="258" spans="1:12" ht="13.8" customHeight="1" x14ac:dyDescent="0.3">
      <c r="A258" t="s">
        <v>14</v>
      </c>
      <c r="B258">
        <v>1993</v>
      </c>
      <c r="C258" s="10">
        <v>112</v>
      </c>
      <c r="D258">
        <v>0</v>
      </c>
      <c r="E258">
        <v>112</v>
      </c>
      <c r="F258">
        <v>0</v>
      </c>
      <c r="G258">
        <v>0</v>
      </c>
      <c r="H258">
        <v>0</v>
      </c>
      <c r="I258">
        <v>1.85</v>
      </c>
      <c r="J258" s="10">
        <v>0</v>
      </c>
      <c r="K258" s="13">
        <f t="shared" si="7"/>
        <v>1990</v>
      </c>
      <c r="L258" s="1" t="str">
        <f t="shared" ref="L258:L321" si="8">IF(AND(B258&gt;2011),1,"")</f>
        <v/>
      </c>
    </row>
    <row r="259" spans="1:12" ht="13.8" customHeight="1" x14ac:dyDescent="0.3">
      <c r="A259" t="s">
        <v>14</v>
      </c>
      <c r="B259">
        <v>1994</v>
      </c>
      <c r="C259" s="10">
        <v>111</v>
      </c>
      <c r="D259">
        <v>0</v>
      </c>
      <c r="E259">
        <v>111</v>
      </c>
      <c r="F259">
        <v>0</v>
      </c>
      <c r="G259">
        <v>0</v>
      </c>
      <c r="H259">
        <v>0</v>
      </c>
      <c r="I259">
        <v>1.75</v>
      </c>
      <c r="J259" s="10">
        <v>0</v>
      </c>
      <c r="K259" s="13">
        <f t="shared" ref="K259:K322" si="9">IF(B259&lt;1990,IF(B259&lt;1959,1958,1989),1990)</f>
        <v>1990</v>
      </c>
      <c r="L259" s="1" t="str">
        <f t="shared" si="8"/>
        <v/>
      </c>
    </row>
    <row r="260" spans="1:12" ht="13.8" customHeight="1" x14ac:dyDescent="0.3">
      <c r="A260" t="s">
        <v>14</v>
      </c>
      <c r="B260">
        <v>1995</v>
      </c>
      <c r="C260" s="10">
        <v>116</v>
      </c>
      <c r="D260">
        <v>0</v>
      </c>
      <c r="E260">
        <v>116</v>
      </c>
      <c r="F260">
        <v>0</v>
      </c>
      <c r="G260">
        <v>0</v>
      </c>
      <c r="H260">
        <v>0</v>
      </c>
      <c r="I260">
        <v>1.79</v>
      </c>
      <c r="J260" s="10">
        <v>0</v>
      </c>
      <c r="K260" s="13">
        <f t="shared" si="9"/>
        <v>1990</v>
      </c>
      <c r="L260" s="1" t="str">
        <f t="shared" si="8"/>
        <v/>
      </c>
    </row>
    <row r="261" spans="1:12" ht="13.8" customHeight="1" x14ac:dyDescent="0.3">
      <c r="A261" t="s">
        <v>14</v>
      </c>
      <c r="B261">
        <v>1996</v>
      </c>
      <c r="C261" s="10">
        <v>124</v>
      </c>
      <c r="D261">
        <v>0</v>
      </c>
      <c r="E261">
        <v>124</v>
      </c>
      <c r="F261">
        <v>0</v>
      </c>
      <c r="G261">
        <v>0</v>
      </c>
      <c r="H261">
        <v>0</v>
      </c>
      <c r="I261">
        <v>1.9</v>
      </c>
      <c r="J261" s="10">
        <v>0</v>
      </c>
      <c r="K261" s="13">
        <f t="shared" si="9"/>
        <v>1990</v>
      </c>
      <c r="L261" s="1" t="str">
        <f t="shared" si="8"/>
        <v/>
      </c>
    </row>
    <row r="262" spans="1:12" ht="13.8" customHeight="1" x14ac:dyDescent="0.3">
      <c r="A262" t="s">
        <v>14</v>
      </c>
      <c r="B262">
        <v>1997</v>
      </c>
      <c r="C262" s="10">
        <v>127</v>
      </c>
      <c r="D262">
        <v>0</v>
      </c>
      <c r="E262">
        <v>127</v>
      </c>
      <c r="F262">
        <v>0</v>
      </c>
      <c r="G262">
        <v>0</v>
      </c>
      <c r="H262">
        <v>0</v>
      </c>
      <c r="I262">
        <v>1.96</v>
      </c>
      <c r="J262" s="10">
        <v>0</v>
      </c>
      <c r="K262" s="13">
        <f t="shared" si="9"/>
        <v>1990</v>
      </c>
      <c r="L262" s="1" t="str">
        <f t="shared" si="8"/>
        <v/>
      </c>
    </row>
    <row r="263" spans="1:12" ht="13.8" customHeight="1" x14ac:dyDescent="0.3">
      <c r="A263" t="s">
        <v>14</v>
      </c>
      <c r="B263">
        <v>1998</v>
      </c>
      <c r="C263" s="10">
        <v>134</v>
      </c>
      <c r="D263">
        <v>0</v>
      </c>
      <c r="E263">
        <v>134</v>
      </c>
      <c r="F263">
        <v>0</v>
      </c>
      <c r="G263">
        <v>0</v>
      </c>
      <c r="H263">
        <v>0</v>
      </c>
      <c r="I263">
        <v>2.09</v>
      </c>
      <c r="J263" s="10">
        <v>0</v>
      </c>
      <c r="K263" s="13">
        <f t="shared" si="9"/>
        <v>1990</v>
      </c>
      <c r="L263" s="1" t="str">
        <f t="shared" si="8"/>
        <v/>
      </c>
    </row>
    <row r="264" spans="1:12" ht="13.8" customHeight="1" x14ac:dyDescent="0.3">
      <c r="A264" t="s">
        <v>14</v>
      </c>
      <c r="B264">
        <v>1999</v>
      </c>
      <c r="C264" s="10">
        <v>140</v>
      </c>
      <c r="D264">
        <v>0</v>
      </c>
      <c r="E264">
        <v>140</v>
      </c>
      <c r="F264">
        <v>0</v>
      </c>
      <c r="G264">
        <v>0</v>
      </c>
      <c r="H264">
        <v>0</v>
      </c>
      <c r="I264">
        <v>2.19</v>
      </c>
      <c r="J264" s="10">
        <v>0</v>
      </c>
      <c r="K264" s="13">
        <f t="shared" si="9"/>
        <v>1990</v>
      </c>
      <c r="L264" s="1" t="str">
        <f t="shared" si="8"/>
        <v/>
      </c>
    </row>
    <row r="265" spans="1:12" ht="13.8" customHeight="1" x14ac:dyDescent="0.3">
      <c r="A265" t="s">
        <v>14</v>
      </c>
      <c r="B265">
        <v>2000</v>
      </c>
      <c r="C265" s="10">
        <v>143</v>
      </c>
      <c r="D265">
        <v>0</v>
      </c>
      <c r="E265">
        <v>143</v>
      </c>
      <c r="F265">
        <v>0</v>
      </c>
      <c r="G265">
        <v>0</v>
      </c>
      <c r="H265">
        <v>0</v>
      </c>
      <c r="I265">
        <v>2.2200000000000002</v>
      </c>
      <c r="J265" s="10">
        <v>0</v>
      </c>
      <c r="K265" s="13">
        <f t="shared" si="9"/>
        <v>1990</v>
      </c>
      <c r="L265" s="1" t="str">
        <f t="shared" si="8"/>
        <v/>
      </c>
    </row>
    <row r="266" spans="1:12" ht="13.8" customHeight="1" x14ac:dyDescent="0.3">
      <c r="A266" t="s">
        <v>14</v>
      </c>
      <c r="B266">
        <v>2001</v>
      </c>
      <c r="C266" s="10">
        <v>143</v>
      </c>
      <c r="D266">
        <v>0</v>
      </c>
      <c r="E266">
        <v>143</v>
      </c>
      <c r="F266">
        <v>0</v>
      </c>
      <c r="G266">
        <v>0</v>
      </c>
      <c r="H266">
        <v>0</v>
      </c>
      <c r="I266">
        <v>2.16</v>
      </c>
      <c r="J266" s="10">
        <v>0</v>
      </c>
      <c r="K266" s="13">
        <f t="shared" si="9"/>
        <v>1990</v>
      </c>
      <c r="L266" s="1" t="str">
        <f t="shared" si="8"/>
        <v/>
      </c>
    </row>
    <row r="267" spans="1:12" ht="13.8" customHeight="1" x14ac:dyDescent="0.3">
      <c r="A267" t="s">
        <v>14</v>
      </c>
      <c r="B267">
        <v>2002</v>
      </c>
      <c r="C267" s="10">
        <v>145</v>
      </c>
      <c r="D267">
        <v>0</v>
      </c>
      <c r="E267">
        <v>145</v>
      </c>
      <c r="F267">
        <v>0</v>
      </c>
      <c r="G267">
        <v>0</v>
      </c>
      <c r="H267">
        <v>0</v>
      </c>
      <c r="I267">
        <v>2.1</v>
      </c>
      <c r="J267" s="10">
        <v>0</v>
      </c>
      <c r="K267" s="13">
        <f t="shared" si="9"/>
        <v>1990</v>
      </c>
      <c r="L267" s="1" t="str">
        <f t="shared" si="8"/>
        <v/>
      </c>
    </row>
    <row r="268" spans="1:12" ht="13.8" customHeight="1" x14ac:dyDescent="0.3">
      <c r="A268" t="s">
        <v>14</v>
      </c>
      <c r="B268">
        <v>2003</v>
      </c>
      <c r="C268" s="10">
        <v>146</v>
      </c>
      <c r="D268">
        <v>0</v>
      </c>
      <c r="E268">
        <v>146</v>
      </c>
      <c r="F268">
        <v>0</v>
      </c>
      <c r="G268">
        <v>0</v>
      </c>
      <c r="H268">
        <v>0</v>
      </c>
      <c r="I268">
        <v>2.02</v>
      </c>
      <c r="J268" s="10">
        <v>0</v>
      </c>
      <c r="K268" s="13">
        <f t="shared" si="9"/>
        <v>1990</v>
      </c>
      <c r="L268" s="1" t="str">
        <f t="shared" si="8"/>
        <v/>
      </c>
    </row>
    <row r="269" spans="1:12" ht="13.8" customHeight="1" x14ac:dyDescent="0.3">
      <c r="A269" t="s">
        <v>14</v>
      </c>
      <c r="B269">
        <v>2004</v>
      </c>
      <c r="C269" s="10">
        <v>153</v>
      </c>
      <c r="D269">
        <v>0</v>
      </c>
      <c r="E269">
        <v>153</v>
      </c>
      <c r="F269">
        <v>0</v>
      </c>
      <c r="G269">
        <v>0</v>
      </c>
      <c r="H269">
        <v>0</v>
      </c>
      <c r="I269">
        <v>2.0299999999999998</v>
      </c>
      <c r="J269" s="10">
        <v>0</v>
      </c>
      <c r="K269" s="13">
        <f t="shared" si="9"/>
        <v>1990</v>
      </c>
      <c r="L269" s="1" t="str">
        <f t="shared" si="8"/>
        <v/>
      </c>
    </row>
    <row r="270" spans="1:12" ht="13.8" customHeight="1" x14ac:dyDescent="0.3">
      <c r="A270" t="s">
        <v>14</v>
      </c>
      <c r="B270">
        <v>2005</v>
      </c>
      <c r="C270" s="10">
        <v>157</v>
      </c>
      <c r="D270">
        <v>0</v>
      </c>
      <c r="E270">
        <v>157</v>
      </c>
      <c r="F270">
        <v>0</v>
      </c>
      <c r="G270">
        <v>0</v>
      </c>
      <c r="H270">
        <v>0</v>
      </c>
      <c r="I270">
        <v>2.02</v>
      </c>
      <c r="J270" s="10">
        <v>0</v>
      </c>
      <c r="K270" s="13">
        <f t="shared" si="9"/>
        <v>1990</v>
      </c>
      <c r="L270" s="1" t="str">
        <f t="shared" si="8"/>
        <v/>
      </c>
    </row>
    <row r="271" spans="1:12" ht="13.8" customHeight="1" x14ac:dyDescent="0.3">
      <c r="A271" t="s">
        <v>14</v>
      </c>
      <c r="B271">
        <v>2006</v>
      </c>
      <c r="C271" s="10">
        <v>149</v>
      </c>
      <c r="D271">
        <v>0</v>
      </c>
      <c r="E271">
        <v>149</v>
      </c>
      <c r="F271">
        <v>0</v>
      </c>
      <c r="G271">
        <v>0</v>
      </c>
      <c r="H271">
        <v>0</v>
      </c>
      <c r="I271">
        <v>1.87</v>
      </c>
      <c r="J271" s="10">
        <v>0</v>
      </c>
      <c r="K271" s="13">
        <f t="shared" si="9"/>
        <v>1990</v>
      </c>
      <c r="L271" s="1" t="str">
        <f t="shared" si="8"/>
        <v/>
      </c>
    </row>
    <row r="272" spans="1:12" ht="13.8" customHeight="1" x14ac:dyDescent="0.3">
      <c r="A272" t="s">
        <v>14</v>
      </c>
      <c r="B272">
        <v>2007</v>
      </c>
      <c r="C272" s="10">
        <v>147</v>
      </c>
      <c r="D272">
        <v>0</v>
      </c>
      <c r="E272">
        <v>147</v>
      </c>
      <c r="F272">
        <v>0</v>
      </c>
      <c r="G272">
        <v>0</v>
      </c>
      <c r="H272">
        <v>0</v>
      </c>
      <c r="I272">
        <v>1.8</v>
      </c>
      <c r="J272" s="10">
        <v>0</v>
      </c>
      <c r="K272" s="13">
        <f t="shared" si="9"/>
        <v>1990</v>
      </c>
      <c r="L272" s="1" t="str">
        <f t="shared" si="8"/>
        <v/>
      </c>
    </row>
    <row r="273" spans="1:12" ht="13.8" customHeight="1" x14ac:dyDescent="0.3">
      <c r="A273" t="s">
        <v>14</v>
      </c>
      <c r="B273">
        <v>2008</v>
      </c>
      <c r="C273" s="10">
        <v>147</v>
      </c>
      <c r="D273">
        <v>0</v>
      </c>
      <c r="E273">
        <v>147</v>
      </c>
      <c r="F273">
        <v>0</v>
      </c>
      <c r="G273">
        <v>0</v>
      </c>
      <c r="H273">
        <v>0</v>
      </c>
      <c r="I273">
        <v>1.83</v>
      </c>
      <c r="J273" s="10">
        <v>0</v>
      </c>
      <c r="K273" s="13">
        <f t="shared" si="9"/>
        <v>1990</v>
      </c>
      <c r="L273" s="1" t="str">
        <f t="shared" si="8"/>
        <v/>
      </c>
    </row>
    <row r="274" spans="1:12" ht="13.8" customHeight="1" x14ac:dyDescent="0.3">
      <c r="A274" t="s">
        <v>14</v>
      </c>
      <c r="B274">
        <v>2009</v>
      </c>
      <c r="C274" s="10">
        <v>141</v>
      </c>
      <c r="D274">
        <v>0</v>
      </c>
      <c r="E274">
        <v>141</v>
      </c>
      <c r="F274">
        <v>0</v>
      </c>
      <c r="G274">
        <v>0</v>
      </c>
      <c r="H274">
        <v>0</v>
      </c>
      <c r="I274">
        <v>1.65</v>
      </c>
      <c r="J274" s="10">
        <v>0</v>
      </c>
      <c r="K274" s="13">
        <f t="shared" si="9"/>
        <v>1990</v>
      </c>
      <c r="L274" s="1" t="str">
        <f t="shared" si="8"/>
        <v/>
      </c>
    </row>
    <row r="275" spans="1:12" ht="13.8" customHeight="1" x14ac:dyDescent="0.3">
      <c r="A275" t="s">
        <v>14</v>
      </c>
      <c r="B275">
        <v>2010</v>
      </c>
      <c r="C275" s="10">
        <v>141</v>
      </c>
      <c r="D275">
        <v>0</v>
      </c>
      <c r="E275">
        <v>141</v>
      </c>
      <c r="F275">
        <v>0</v>
      </c>
      <c r="G275">
        <v>0</v>
      </c>
      <c r="H275">
        <v>0</v>
      </c>
      <c r="I275">
        <v>1.68</v>
      </c>
      <c r="J275" s="10">
        <v>0</v>
      </c>
      <c r="K275" s="13">
        <f t="shared" si="9"/>
        <v>1990</v>
      </c>
      <c r="L275" s="1" t="str">
        <f t="shared" si="8"/>
        <v/>
      </c>
    </row>
    <row r="276" spans="1:12" ht="13.8" customHeight="1" x14ac:dyDescent="0.3">
      <c r="A276" t="s">
        <v>14</v>
      </c>
      <c r="B276">
        <v>2011</v>
      </c>
      <c r="C276" s="10">
        <v>134</v>
      </c>
      <c r="D276">
        <v>0</v>
      </c>
      <c r="E276">
        <v>134</v>
      </c>
      <c r="F276">
        <v>0</v>
      </c>
      <c r="G276">
        <v>0</v>
      </c>
      <c r="H276">
        <v>0</v>
      </c>
      <c r="I276">
        <v>1.63</v>
      </c>
      <c r="J276" s="10">
        <v>0</v>
      </c>
      <c r="K276" s="13">
        <f t="shared" si="9"/>
        <v>1990</v>
      </c>
      <c r="L276" s="1" t="str">
        <f t="shared" si="8"/>
        <v/>
      </c>
    </row>
    <row r="277" spans="1:12" ht="13.8" customHeight="1" x14ac:dyDescent="0.3">
      <c r="A277" t="s">
        <v>14</v>
      </c>
      <c r="B277">
        <v>2012</v>
      </c>
      <c r="C277" s="10">
        <v>133</v>
      </c>
      <c r="D277">
        <v>0</v>
      </c>
      <c r="E277">
        <v>133</v>
      </c>
      <c r="F277">
        <v>0</v>
      </c>
      <c r="G277">
        <v>0</v>
      </c>
      <c r="H277">
        <v>0</v>
      </c>
      <c r="I277">
        <v>1.68</v>
      </c>
      <c r="J277" s="10">
        <v>0</v>
      </c>
      <c r="K277" s="13">
        <f t="shared" si="9"/>
        <v>1990</v>
      </c>
      <c r="L277" s="1">
        <f t="shared" si="8"/>
        <v>1</v>
      </c>
    </row>
    <row r="278" spans="1:12" ht="13.8" customHeight="1" x14ac:dyDescent="0.3">
      <c r="A278" t="s">
        <v>14</v>
      </c>
      <c r="B278">
        <v>2013</v>
      </c>
      <c r="C278" s="10">
        <v>130</v>
      </c>
      <c r="D278">
        <v>0</v>
      </c>
      <c r="E278">
        <v>130</v>
      </c>
      <c r="F278">
        <v>0</v>
      </c>
      <c r="G278">
        <v>0</v>
      </c>
      <c r="H278">
        <v>0</v>
      </c>
      <c r="I278">
        <v>1.71</v>
      </c>
      <c r="J278" s="10">
        <v>0</v>
      </c>
      <c r="K278" s="13">
        <f t="shared" si="9"/>
        <v>1990</v>
      </c>
      <c r="L278" s="1">
        <f t="shared" si="8"/>
        <v>1</v>
      </c>
    </row>
    <row r="279" spans="1:12" ht="13.8" customHeight="1" x14ac:dyDescent="0.3">
      <c r="A279" t="s">
        <v>14</v>
      </c>
      <c r="B279">
        <v>2014</v>
      </c>
      <c r="C279" s="10">
        <v>126</v>
      </c>
      <c r="D279">
        <v>0</v>
      </c>
      <c r="E279">
        <v>126</v>
      </c>
      <c r="F279">
        <v>0</v>
      </c>
      <c r="G279">
        <v>0</v>
      </c>
      <c r="H279">
        <v>0</v>
      </c>
      <c r="I279">
        <v>1.74</v>
      </c>
      <c r="J279" s="10">
        <v>0</v>
      </c>
      <c r="K279" s="13">
        <f t="shared" si="9"/>
        <v>1990</v>
      </c>
      <c r="L279" s="1">
        <f t="shared" si="8"/>
        <v>1</v>
      </c>
    </row>
    <row r="280" spans="1:12" ht="13.8" customHeight="1" x14ac:dyDescent="0.3">
      <c r="A280" t="s">
        <v>15</v>
      </c>
      <c r="B280">
        <v>1950</v>
      </c>
      <c r="C280" s="10">
        <v>51</v>
      </c>
      <c r="D280">
        <v>16</v>
      </c>
      <c r="E280">
        <v>34</v>
      </c>
      <c r="F280">
        <v>0</v>
      </c>
      <c r="G280">
        <v>0</v>
      </c>
      <c r="H280">
        <v>0</v>
      </c>
      <c r="I280">
        <v>0.01</v>
      </c>
      <c r="J280" s="10">
        <v>0</v>
      </c>
      <c r="K280" s="13">
        <f t="shared" si="9"/>
        <v>1958</v>
      </c>
      <c r="L280" s="1" t="str">
        <f t="shared" si="8"/>
        <v/>
      </c>
    </row>
    <row r="281" spans="1:12" ht="13.8" customHeight="1" x14ac:dyDescent="0.3">
      <c r="A281" t="s">
        <v>15</v>
      </c>
      <c r="B281">
        <v>1951</v>
      </c>
      <c r="C281" s="10">
        <v>68</v>
      </c>
      <c r="D281">
        <v>26</v>
      </c>
      <c r="E281">
        <v>42</v>
      </c>
      <c r="F281">
        <v>0</v>
      </c>
      <c r="G281">
        <v>0</v>
      </c>
      <c r="H281">
        <v>0</v>
      </c>
      <c r="I281">
        <v>0.02</v>
      </c>
      <c r="J281" s="10">
        <v>0</v>
      </c>
      <c r="K281" s="13">
        <f t="shared" si="9"/>
        <v>1958</v>
      </c>
      <c r="L281" s="1" t="str">
        <f t="shared" si="8"/>
        <v/>
      </c>
    </row>
    <row r="282" spans="1:12" ht="13.8" customHeight="1" x14ac:dyDescent="0.3">
      <c r="A282" t="s">
        <v>15</v>
      </c>
      <c r="B282">
        <v>1952</v>
      </c>
      <c r="C282" s="10">
        <v>85</v>
      </c>
      <c r="D282">
        <v>33</v>
      </c>
      <c r="E282">
        <v>52</v>
      </c>
      <c r="F282">
        <v>0</v>
      </c>
      <c r="G282">
        <v>0</v>
      </c>
      <c r="H282">
        <v>0</v>
      </c>
      <c r="I282">
        <v>0.02</v>
      </c>
      <c r="J282" s="10">
        <v>0</v>
      </c>
      <c r="K282" s="13">
        <f t="shared" si="9"/>
        <v>1958</v>
      </c>
      <c r="L282" s="1" t="str">
        <f t="shared" si="8"/>
        <v/>
      </c>
    </row>
    <row r="283" spans="1:12" ht="13.8" customHeight="1" x14ac:dyDescent="0.3">
      <c r="A283" t="s">
        <v>15</v>
      </c>
      <c r="B283">
        <v>1953</v>
      </c>
      <c r="C283" s="10">
        <v>75</v>
      </c>
      <c r="D283">
        <v>19</v>
      </c>
      <c r="E283">
        <v>52</v>
      </c>
      <c r="F283">
        <v>0</v>
      </c>
      <c r="G283">
        <v>4</v>
      </c>
      <c r="H283">
        <v>0</v>
      </c>
      <c r="I283">
        <v>0.02</v>
      </c>
      <c r="J283" s="10">
        <v>3</v>
      </c>
      <c r="K283" s="13">
        <f t="shared" si="9"/>
        <v>1958</v>
      </c>
      <c r="L283" s="1" t="str">
        <f t="shared" si="8"/>
        <v/>
      </c>
    </row>
    <row r="284" spans="1:12" ht="13.8" customHeight="1" x14ac:dyDescent="0.3">
      <c r="A284" t="s">
        <v>15</v>
      </c>
      <c r="B284">
        <v>1954</v>
      </c>
      <c r="C284" s="10">
        <v>95</v>
      </c>
      <c r="D284">
        <v>21</v>
      </c>
      <c r="E284">
        <v>69</v>
      </c>
      <c r="F284">
        <v>0</v>
      </c>
      <c r="G284">
        <v>6</v>
      </c>
      <c r="H284">
        <v>0</v>
      </c>
      <c r="I284">
        <v>0.02</v>
      </c>
      <c r="J284" s="10">
        <v>2</v>
      </c>
      <c r="K284" s="13">
        <f t="shared" si="9"/>
        <v>1958</v>
      </c>
      <c r="L284" s="1" t="str">
        <f t="shared" si="8"/>
        <v/>
      </c>
    </row>
    <row r="285" spans="1:12" ht="13.8" customHeight="1" x14ac:dyDescent="0.3">
      <c r="A285" t="s">
        <v>15</v>
      </c>
      <c r="B285">
        <v>1955</v>
      </c>
      <c r="C285" s="10">
        <v>113</v>
      </c>
      <c r="D285">
        <v>23</v>
      </c>
      <c r="E285">
        <v>80</v>
      </c>
      <c r="F285">
        <v>0</v>
      </c>
      <c r="G285">
        <v>10</v>
      </c>
      <c r="H285">
        <v>0</v>
      </c>
      <c r="I285">
        <v>0.02</v>
      </c>
      <c r="J285" s="10">
        <v>2</v>
      </c>
      <c r="K285" s="13">
        <f t="shared" si="9"/>
        <v>1958</v>
      </c>
      <c r="L285" s="1" t="str">
        <f t="shared" si="8"/>
        <v/>
      </c>
    </row>
    <row r="286" spans="1:12" ht="13.8" customHeight="1" x14ac:dyDescent="0.3">
      <c r="A286" t="s">
        <v>15</v>
      </c>
      <c r="B286">
        <v>1956</v>
      </c>
      <c r="C286" s="10">
        <v>137</v>
      </c>
      <c r="D286">
        <v>11</v>
      </c>
      <c r="E286">
        <v>114</v>
      </c>
      <c r="F286">
        <v>0</v>
      </c>
      <c r="G286">
        <v>12</v>
      </c>
      <c r="H286">
        <v>0</v>
      </c>
      <c r="I286">
        <v>0.03</v>
      </c>
      <c r="J286" s="10">
        <v>1</v>
      </c>
      <c r="K286" s="13">
        <f t="shared" si="9"/>
        <v>1958</v>
      </c>
      <c r="L286" s="1" t="str">
        <f t="shared" si="8"/>
        <v/>
      </c>
    </row>
    <row r="287" spans="1:12" ht="13.8" customHeight="1" x14ac:dyDescent="0.3">
      <c r="A287" t="s">
        <v>15</v>
      </c>
      <c r="B287">
        <v>1957</v>
      </c>
      <c r="C287" s="10">
        <v>169</v>
      </c>
      <c r="D287">
        <v>22</v>
      </c>
      <c r="E287">
        <v>129</v>
      </c>
      <c r="F287">
        <v>0</v>
      </c>
      <c r="G287">
        <v>18</v>
      </c>
      <c r="H287">
        <v>0</v>
      </c>
      <c r="I287">
        <v>0.04</v>
      </c>
      <c r="J287" s="10">
        <v>0</v>
      </c>
      <c r="K287" s="13">
        <f t="shared" si="9"/>
        <v>1958</v>
      </c>
      <c r="L287" s="1" t="str">
        <f t="shared" si="8"/>
        <v/>
      </c>
    </row>
    <row r="288" spans="1:12" ht="13.8" customHeight="1" x14ac:dyDescent="0.3">
      <c r="A288" t="s">
        <v>15</v>
      </c>
      <c r="B288">
        <v>1958</v>
      </c>
      <c r="C288" s="10">
        <v>162</v>
      </c>
      <c r="D288">
        <v>12</v>
      </c>
      <c r="E288">
        <v>127</v>
      </c>
      <c r="F288">
        <v>0</v>
      </c>
      <c r="G288">
        <v>23</v>
      </c>
      <c r="H288">
        <v>0</v>
      </c>
      <c r="I288">
        <v>0.03</v>
      </c>
      <c r="J288" s="10">
        <v>14</v>
      </c>
      <c r="K288" s="13">
        <f t="shared" si="9"/>
        <v>1958</v>
      </c>
      <c r="L288" s="1" t="str">
        <f t="shared" si="8"/>
        <v/>
      </c>
    </row>
    <row r="289" spans="1:12" ht="13.8" customHeight="1" x14ac:dyDescent="0.3">
      <c r="A289" t="s">
        <v>15</v>
      </c>
      <c r="B289">
        <v>1959</v>
      </c>
      <c r="C289" s="10">
        <v>169</v>
      </c>
      <c r="D289">
        <v>15</v>
      </c>
      <c r="E289">
        <v>133</v>
      </c>
      <c r="F289">
        <v>0</v>
      </c>
      <c r="G289">
        <v>21</v>
      </c>
      <c r="H289">
        <v>0</v>
      </c>
      <c r="I289">
        <v>0.03</v>
      </c>
      <c r="J289" s="10">
        <v>9</v>
      </c>
      <c r="K289" s="13">
        <f t="shared" si="9"/>
        <v>1989</v>
      </c>
      <c r="L289" s="1" t="str">
        <f t="shared" si="8"/>
        <v/>
      </c>
    </row>
    <row r="290" spans="1:12" ht="13.8" customHeight="1" x14ac:dyDescent="0.3">
      <c r="A290" t="s">
        <v>15</v>
      </c>
      <c r="B290">
        <v>1960</v>
      </c>
      <c r="C290" s="10">
        <v>150</v>
      </c>
      <c r="D290">
        <v>34</v>
      </c>
      <c r="E290">
        <v>95</v>
      </c>
      <c r="F290">
        <v>0</v>
      </c>
      <c r="G290">
        <v>22</v>
      </c>
      <c r="H290">
        <v>0</v>
      </c>
      <c r="I290">
        <v>0.03</v>
      </c>
      <c r="J290" s="10">
        <v>41</v>
      </c>
      <c r="K290" s="13">
        <f t="shared" si="9"/>
        <v>1989</v>
      </c>
      <c r="L290" s="1" t="str">
        <f t="shared" si="8"/>
        <v/>
      </c>
    </row>
    <row r="291" spans="1:12" ht="13.8" customHeight="1" x14ac:dyDescent="0.3">
      <c r="A291" t="s">
        <v>15</v>
      </c>
      <c r="B291">
        <v>1961</v>
      </c>
      <c r="C291" s="10">
        <v>124</v>
      </c>
      <c r="D291">
        <v>17</v>
      </c>
      <c r="E291">
        <v>85</v>
      </c>
      <c r="F291">
        <v>0</v>
      </c>
      <c r="G291">
        <v>21</v>
      </c>
      <c r="H291">
        <v>0</v>
      </c>
      <c r="I291">
        <v>0.02</v>
      </c>
      <c r="J291" s="10">
        <v>64</v>
      </c>
      <c r="K291" s="13">
        <f t="shared" si="9"/>
        <v>1989</v>
      </c>
      <c r="L291" s="1" t="str">
        <f t="shared" si="8"/>
        <v/>
      </c>
    </row>
    <row r="292" spans="1:12" ht="13.8" customHeight="1" x14ac:dyDescent="0.3">
      <c r="A292" t="s">
        <v>15</v>
      </c>
      <c r="B292">
        <v>1962</v>
      </c>
      <c r="C292" s="10">
        <v>322</v>
      </c>
      <c r="D292">
        <v>25</v>
      </c>
      <c r="E292">
        <v>275</v>
      </c>
      <c r="F292">
        <v>0</v>
      </c>
      <c r="G292">
        <v>23</v>
      </c>
      <c r="H292">
        <v>0</v>
      </c>
      <c r="I292">
        <v>0.06</v>
      </c>
      <c r="J292" s="10">
        <v>65</v>
      </c>
      <c r="K292" s="13">
        <f t="shared" si="9"/>
        <v>1989</v>
      </c>
      <c r="L292" s="1" t="str">
        <f t="shared" si="8"/>
        <v/>
      </c>
    </row>
    <row r="293" spans="1:12" ht="13.8" customHeight="1" x14ac:dyDescent="0.3">
      <c r="A293" t="s">
        <v>15</v>
      </c>
      <c r="B293">
        <v>1963</v>
      </c>
      <c r="C293" s="10">
        <v>314</v>
      </c>
      <c r="D293">
        <v>6</v>
      </c>
      <c r="E293">
        <v>282</v>
      </c>
      <c r="F293">
        <v>0</v>
      </c>
      <c r="G293">
        <v>26</v>
      </c>
      <c r="H293">
        <v>0</v>
      </c>
      <c r="I293">
        <v>0.06</v>
      </c>
      <c r="J293" s="10">
        <v>86</v>
      </c>
      <c r="K293" s="13">
        <f t="shared" si="9"/>
        <v>1989</v>
      </c>
      <c r="L293" s="1" t="str">
        <f t="shared" si="8"/>
        <v/>
      </c>
    </row>
    <row r="294" spans="1:12" ht="13.8" customHeight="1" x14ac:dyDescent="0.3">
      <c r="A294" t="s">
        <v>15</v>
      </c>
      <c r="B294">
        <v>1964</v>
      </c>
      <c r="C294" s="10">
        <v>334</v>
      </c>
      <c r="D294">
        <v>21</v>
      </c>
      <c r="E294">
        <v>284</v>
      </c>
      <c r="F294">
        <v>0</v>
      </c>
      <c r="G294">
        <v>29</v>
      </c>
      <c r="H294">
        <v>0</v>
      </c>
      <c r="I294">
        <v>0.06</v>
      </c>
      <c r="J294" s="10">
        <v>138</v>
      </c>
      <c r="K294" s="13">
        <f t="shared" si="9"/>
        <v>1989</v>
      </c>
      <c r="L294" s="1" t="str">
        <f t="shared" si="8"/>
        <v/>
      </c>
    </row>
    <row r="295" spans="1:12" ht="13.8" customHeight="1" x14ac:dyDescent="0.3">
      <c r="A295" t="s">
        <v>15</v>
      </c>
      <c r="B295">
        <v>1965</v>
      </c>
      <c r="C295" s="10">
        <v>324</v>
      </c>
      <c r="D295">
        <v>15</v>
      </c>
      <c r="E295">
        <v>276</v>
      </c>
      <c r="F295">
        <v>0</v>
      </c>
      <c r="G295">
        <v>33</v>
      </c>
      <c r="H295">
        <v>0</v>
      </c>
      <c r="I295">
        <v>0.06</v>
      </c>
      <c r="J295" s="10">
        <v>144</v>
      </c>
      <c r="K295" s="13">
        <f t="shared" si="9"/>
        <v>1989</v>
      </c>
      <c r="L295" s="1" t="str">
        <f t="shared" si="8"/>
        <v/>
      </c>
    </row>
    <row r="296" spans="1:12" ht="13.8" customHeight="1" x14ac:dyDescent="0.3">
      <c r="A296" t="s">
        <v>15</v>
      </c>
      <c r="B296">
        <v>1966</v>
      </c>
      <c r="C296" s="10">
        <v>424</v>
      </c>
      <c r="D296">
        <v>24</v>
      </c>
      <c r="E296">
        <v>364</v>
      </c>
      <c r="F296">
        <v>0</v>
      </c>
      <c r="G296">
        <v>36</v>
      </c>
      <c r="H296">
        <v>0</v>
      </c>
      <c r="I296">
        <v>0.08</v>
      </c>
      <c r="J296" s="10">
        <v>133</v>
      </c>
      <c r="K296" s="13">
        <f t="shared" si="9"/>
        <v>1989</v>
      </c>
      <c r="L296" s="1" t="str">
        <f t="shared" si="8"/>
        <v/>
      </c>
    </row>
    <row r="297" spans="1:12" ht="13.8" customHeight="1" x14ac:dyDescent="0.3">
      <c r="A297" t="s">
        <v>15</v>
      </c>
      <c r="B297">
        <v>1967</v>
      </c>
      <c r="C297" s="10">
        <v>271</v>
      </c>
      <c r="D297">
        <v>15</v>
      </c>
      <c r="E297">
        <v>218</v>
      </c>
      <c r="F297">
        <v>0</v>
      </c>
      <c r="G297">
        <v>38</v>
      </c>
      <c r="H297">
        <v>0</v>
      </c>
      <c r="I297">
        <v>0.05</v>
      </c>
      <c r="J297" s="10">
        <v>233</v>
      </c>
      <c r="K297" s="13">
        <f t="shared" si="9"/>
        <v>1989</v>
      </c>
      <c r="L297" s="1" t="str">
        <f t="shared" si="8"/>
        <v/>
      </c>
    </row>
    <row r="298" spans="1:12" ht="13.8" customHeight="1" x14ac:dyDescent="0.3">
      <c r="A298" t="s">
        <v>15</v>
      </c>
      <c r="B298">
        <v>1968</v>
      </c>
      <c r="C298" s="10">
        <v>456</v>
      </c>
      <c r="D298">
        <v>28</v>
      </c>
      <c r="E298">
        <v>387</v>
      </c>
      <c r="F298">
        <v>0</v>
      </c>
      <c r="G298">
        <v>42</v>
      </c>
      <c r="H298">
        <v>0</v>
      </c>
      <c r="I298">
        <v>0.08</v>
      </c>
      <c r="J298" s="10">
        <v>239</v>
      </c>
      <c r="K298" s="13">
        <f t="shared" si="9"/>
        <v>1989</v>
      </c>
      <c r="L298" s="1" t="str">
        <f t="shared" si="8"/>
        <v/>
      </c>
    </row>
    <row r="299" spans="1:12" ht="13.8" customHeight="1" x14ac:dyDescent="0.3">
      <c r="A299" t="s">
        <v>15</v>
      </c>
      <c r="B299">
        <v>1969</v>
      </c>
      <c r="C299" s="10">
        <v>760</v>
      </c>
      <c r="D299">
        <v>25</v>
      </c>
      <c r="E299">
        <v>682</v>
      </c>
      <c r="F299">
        <v>0</v>
      </c>
      <c r="G299">
        <v>52</v>
      </c>
      <c r="H299">
        <v>0</v>
      </c>
      <c r="I299">
        <v>0.13</v>
      </c>
      <c r="J299" s="10">
        <v>189</v>
      </c>
      <c r="K299" s="13">
        <f t="shared" si="9"/>
        <v>1989</v>
      </c>
      <c r="L299" s="1" t="str">
        <f t="shared" si="8"/>
        <v/>
      </c>
    </row>
    <row r="300" spans="1:12" ht="13.8" customHeight="1" x14ac:dyDescent="0.3">
      <c r="A300" t="s">
        <v>15</v>
      </c>
      <c r="B300">
        <v>1970</v>
      </c>
      <c r="C300" s="10">
        <v>977</v>
      </c>
      <c r="D300">
        <v>13</v>
      </c>
      <c r="E300">
        <v>476</v>
      </c>
      <c r="F300">
        <v>23</v>
      </c>
      <c r="G300">
        <v>61</v>
      </c>
      <c r="H300">
        <v>405</v>
      </c>
      <c r="I300">
        <v>0.16</v>
      </c>
      <c r="J300" s="10">
        <v>227</v>
      </c>
      <c r="K300" s="13">
        <f t="shared" si="9"/>
        <v>1989</v>
      </c>
      <c r="L300" s="1" t="str">
        <f t="shared" si="8"/>
        <v/>
      </c>
    </row>
    <row r="301" spans="1:12" ht="13.8" customHeight="1" x14ac:dyDescent="0.3">
      <c r="A301" t="s">
        <v>15</v>
      </c>
      <c r="B301">
        <v>1971</v>
      </c>
      <c r="C301" s="10">
        <v>930</v>
      </c>
      <c r="D301">
        <v>8</v>
      </c>
      <c r="E301">
        <v>449</v>
      </c>
      <c r="F301">
        <v>23</v>
      </c>
      <c r="G301">
        <v>72</v>
      </c>
      <c r="H301">
        <v>379</v>
      </c>
      <c r="I301">
        <v>0.15</v>
      </c>
      <c r="J301" s="10">
        <v>265</v>
      </c>
      <c r="K301" s="13">
        <f t="shared" si="9"/>
        <v>1989</v>
      </c>
      <c r="L301" s="1" t="str">
        <f t="shared" si="8"/>
        <v/>
      </c>
    </row>
    <row r="302" spans="1:12" ht="13.8" customHeight="1" x14ac:dyDescent="0.3">
      <c r="A302" t="s">
        <v>15</v>
      </c>
      <c r="B302">
        <v>1972</v>
      </c>
      <c r="C302" s="10">
        <v>1229</v>
      </c>
      <c r="D302">
        <v>2</v>
      </c>
      <c r="E302">
        <v>676</v>
      </c>
      <c r="F302">
        <v>30</v>
      </c>
      <c r="G302">
        <v>85</v>
      </c>
      <c r="H302">
        <v>437</v>
      </c>
      <c r="I302">
        <v>0.2</v>
      </c>
      <c r="J302" s="10">
        <v>177</v>
      </c>
      <c r="K302" s="13">
        <f t="shared" si="9"/>
        <v>1989</v>
      </c>
      <c r="L302" s="1" t="str">
        <f t="shared" si="8"/>
        <v/>
      </c>
    </row>
    <row r="303" spans="1:12" ht="13.8" customHeight="1" x14ac:dyDescent="0.3">
      <c r="A303" t="s">
        <v>15</v>
      </c>
      <c r="B303">
        <v>1973</v>
      </c>
      <c r="C303" s="10">
        <v>1331</v>
      </c>
      <c r="D303">
        <v>6</v>
      </c>
      <c r="E303">
        <v>685</v>
      </c>
      <c r="F303">
        <v>34</v>
      </c>
      <c r="G303">
        <v>105</v>
      </c>
      <c r="H303">
        <v>501</v>
      </c>
      <c r="I303">
        <v>0.21</v>
      </c>
      <c r="J303" s="10">
        <v>185</v>
      </c>
      <c r="K303" s="13">
        <f t="shared" si="9"/>
        <v>1989</v>
      </c>
      <c r="L303" s="1" t="str">
        <f t="shared" si="8"/>
        <v/>
      </c>
    </row>
    <row r="304" spans="1:12" ht="13.8" customHeight="1" x14ac:dyDescent="0.3">
      <c r="A304" t="s">
        <v>15</v>
      </c>
      <c r="B304">
        <v>1974</v>
      </c>
      <c r="C304" s="10">
        <v>1329</v>
      </c>
      <c r="D304">
        <v>0</v>
      </c>
      <c r="E304">
        <v>669</v>
      </c>
      <c r="F304">
        <v>36</v>
      </c>
      <c r="G304">
        <v>103</v>
      </c>
      <c r="H304">
        <v>522</v>
      </c>
      <c r="I304">
        <v>0.21</v>
      </c>
      <c r="J304" s="10">
        <v>240</v>
      </c>
      <c r="K304" s="13">
        <f t="shared" si="9"/>
        <v>1989</v>
      </c>
      <c r="L304" s="1" t="str">
        <f t="shared" si="8"/>
        <v/>
      </c>
    </row>
    <row r="305" spans="1:12" ht="13.8" customHeight="1" x14ac:dyDescent="0.3">
      <c r="A305" t="s">
        <v>15</v>
      </c>
      <c r="B305">
        <v>1975</v>
      </c>
      <c r="C305" s="10">
        <v>1204</v>
      </c>
      <c r="D305">
        <v>0</v>
      </c>
      <c r="E305">
        <v>595</v>
      </c>
      <c r="F305">
        <v>34</v>
      </c>
      <c r="G305">
        <v>89</v>
      </c>
      <c r="H305">
        <v>486</v>
      </c>
      <c r="I305">
        <v>0.18</v>
      </c>
      <c r="J305" s="10">
        <v>193</v>
      </c>
      <c r="K305" s="13">
        <f t="shared" si="9"/>
        <v>1989</v>
      </c>
      <c r="L305" s="1" t="str">
        <f t="shared" si="8"/>
        <v/>
      </c>
    </row>
    <row r="306" spans="1:12" ht="13.8" customHeight="1" x14ac:dyDescent="0.3">
      <c r="A306" t="s">
        <v>15</v>
      </c>
      <c r="B306">
        <v>1976</v>
      </c>
      <c r="C306" s="10">
        <v>896</v>
      </c>
      <c r="D306">
        <v>0</v>
      </c>
      <c r="E306">
        <v>528</v>
      </c>
      <c r="F306">
        <v>30</v>
      </c>
      <c r="G306">
        <v>41</v>
      </c>
      <c r="H306">
        <v>297</v>
      </c>
      <c r="I306">
        <v>0.13</v>
      </c>
      <c r="J306" s="10">
        <v>147</v>
      </c>
      <c r="K306" s="13">
        <f t="shared" si="9"/>
        <v>1989</v>
      </c>
      <c r="L306" s="1" t="str">
        <f t="shared" si="8"/>
        <v/>
      </c>
    </row>
    <row r="307" spans="1:12" ht="13.8" customHeight="1" x14ac:dyDescent="0.3">
      <c r="A307" t="s">
        <v>15</v>
      </c>
      <c r="B307">
        <v>1977</v>
      </c>
      <c r="C307" s="10">
        <v>964</v>
      </c>
      <c r="D307">
        <v>0</v>
      </c>
      <c r="E307">
        <v>293</v>
      </c>
      <c r="F307">
        <v>37</v>
      </c>
      <c r="G307">
        <v>41</v>
      </c>
      <c r="H307">
        <v>593</v>
      </c>
      <c r="I307">
        <v>0.14000000000000001</v>
      </c>
      <c r="J307" s="10">
        <v>154</v>
      </c>
      <c r="K307" s="13">
        <f t="shared" si="9"/>
        <v>1989</v>
      </c>
      <c r="L307" s="1" t="str">
        <f t="shared" si="8"/>
        <v/>
      </c>
    </row>
    <row r="308" spans="1:12" ht="13.8" customHeight="1" x14ac:dyDescent="0.3">
      <c r="A308" t="s">
        <v>15</v>
      </c>
      <c r="B308">
        <v>1978</v>
      </c>
      <c r="C308" s="10">
        <v>1476</v>
      </c>
      <c r="D308">
        <v>0</v>
      </c>
      <c r="E308">
        <v>731</v>
      </c>
      <c r="F308">
        <v>37</v>
      </c>
      <c r="G308">
        <v>54</v>
      </c>
      <c r="H308">
        <v>654</v>
      </c>
      <c r="I308">
        <v>0.21</v>
      </c>
      <c r="J308" s="10">
        <v>245</v>
      </c>
      <c r="K308" s="13">
        <f t="shared" si="9"/>
        <v>1989</v>
      </c>
      <c r="L308" s="1" t="str">
        <f t="shared" si="8"/>
        <v/>
      </c>
    </row>
    <row r="309" spans="1:12" ht="13.8" customHeight="1" x14ac:dyDescent="0.3">
      <c r="A309" t="s">
        <v>15</v>
      </c>
      <c r="B309">
        <v>1979</v>
      </c>
      <c r="C309" s="10">
        <v>1501</v>
      </c>
      <c r="D309">
        <v>0</v>
      </c>
      <c r="E309">
        <v>756</v>
      </c>
      <c r="F309">
        <v>37</v>
      </c>
      <c r="G309">
        <v>54</v>
      </c>
      <c r="H309">
        <v>654</v>
      </c>
      <c r="I309">
        <v>0.2</v>
      </c>
      <c r="J309" s="10">
        <v>274</v>
      </c>
      <c r="K309" s="13">
        <f t="shared" si="9"/>
        <v>1989</v>
      </c>
      <c r="L309" s="1" t="str">
        <f t="shared" si="8"/>
        <v/>
      </c>
    </row>
    <row r="310" spans="1:12" ht="13.8" customHeight="1" x14ac:dyDescent="0.3">
      <c r="A310" t="s">
        <v>15</v>
      </c>
      <c r="B310">
        <v>1980</v>
      </c>
      <c r="C310" s="10">
        <v>1458</v>
      </c>
      <c r="D310">
        <v>0</v>
      </c>
      <c r="E310">
        <v>725</v>
      </c>
      <c r="F310">
        <v>40</v>
      </c>
      <c r="G310">
        <v>33</v>
      </c>
      <c r="H310">
        <v>659</v>
      </c>
      <c r="I310">
        <v>0.19</v>
      </c>
      <c r="J310" s="10">
        <v>329</v>
      </c>
      <c r="K310" s="13">
        <f t="shared" si="9"/>
        <v>1989</v>
      </c>
      <c r="L310" s="1" t="str">
        <f t="shared" si="8"/>
        <v/>
      </c>
    </row>
    <row r="311" spans="1:12" ht="13.8" customHeight="1" x14ac:dyDescent="0.3">
      <c r="A311" t="s">
        <v>15</v>
      </c>
      <c r="B311">
        <v>1981</v>
      </c>
      <c r="C311" s="10">
        <v>1440</v>
      </c>
      <c r="D311">
        <v>0</v>
      </c>
      <c r="E311">
        <v>754</v>
      </c>
      <c r="F311">
        <v>47</v>
      </c>
      <c r="G311">
        <v>34</v>
      </c>
      <c r="H311">
        <v>605</v>
      </c>
      <c r="I311">
        <v>0.18</v>
      </c>
      <c r="J311" s="10">
        <v>349</v>
      </c>
      <c r="K311" s="13">
        <f t="shared" si="9"/>
        <v>1989</v>
      </c>
      <c r="L311" s="1" t="str">
        <f t="shared" si="8"/>
        <v/>
      </c>
    </row>
    <row r="312" spans="1:12" ht="13.8" customHeight="1" x14ac:dyDescent="0.3">
      <c r="A312" t="s">
        <v>15</v>
      </c>
      <c r="B312">
        <v>1982</v>
      </c>
      <c r="C312" s="10">
        <v>1268</v>
      </c>
      <c r="D312">
        <v>0</v>
      </c>
      <c r="E312">
        <v>589</v>
      </c>
      <c r="F312">
        <v>47</v>
      </c>
      <c r="G312">
        <v>34</v>
      </c>
      <c r="H312">
        <v>599</v>
      </c>
      <c r="I312">
        <v>0.15</v>
      </c>
      <c r="J312" s="10">
        <v>329</v>
      </c>
      <c r="K312" s="13">
        <f t="shared" si="9"/>
        <v>1989</v>
      </c>
      <c r="L312" s="1" t="str">
        <f t="shared" si="8"/>
        <v/>
      </c>
    </row>
    <row r="313" spans="1:12" ht="13.8" customHeight="1" x14ac:dyDescent="0.3">
      <c r="A313" t="s">
        <v>15</v>
      </c>
      <c r="B313">
        <v>1983</v>
      </c>
      <c r="C313" s="10">
        <v>1395</v>
      </c>
      <c r="D313">
        <v>0</v>
      </c>
      <c r="E313">
        <v>692</v>
      </c>
      <c r="F313">
        <v>54</v>
      </c>
      <c r="G313">
        <v>30</v>
      </c>
      <c r="H313">
        <v>619</v>
      </c>
      <c r="I313">
        <v>0.16</v>
      </c>
      <c r="J313" s="10">
        <v>380</v>
      </c>
      <c r="K313" s="13">
        <f t="shared" si="9"/>
        <v>1989</v>
      </c>
      <c r="L313" s="1" t="str">
        <f t="shared" si="8"/>
        <v/>
      </c>
    </row>
    <row r="314" spans="1:12" ht="13.8" customHeight="1" x14ac:dyDescent="0.3">
      <c r="A314" t="s">
        <v>15</v>
      </c>
      <c r="B314">
        <v>1984</v>
      </c>
      <c r="C314" s="10">
        <v>1366</v>
      </c>
      <c r="D314">
        <v>0</v>
      </c>
      <c r="E314">
        <v>625</v>
      </c>
      <c r="F314">
        <v>60</v>
      </c>
      <c r="G314">
        <v>48</v>
      </c>
      <c r="H314">
        <v>632</v>
      </c>
      <c r="I314">
        <v>0.16</v>
      </c>
      <c r="J314" s="10">
        <v>475</v>
      </c>
      <c r="K314" s="13">
        <f t="shared" si="9"/>
        <v>1989</v>
      </c>
      <c r="L314" s="1" t="str">
        <f t="shared" si="8"/>
        <v/>
      </c>
    </row>
    <row r="315" spans="1:12" ht="13.8" customHeight="1" x14ac:dyDescent="0.3">
      <c r="A315" t="s">
        <v>15</v>
      </c>
      <c r="B315">
        <v>1985</v>
      </c>
      <c r="C315" s="10">
        <v>1282</v>
      </c>
      <c r="D315">
        <v>0</v>
      </c>
      <c r="E315">
        <v>535</v>
      </c>
      <c r="F315">
        <v>60</v>
      </c>
      <c r="G315">
        <v>48</v>
      </c>
      <c r="H315">
        <v>639</v>
      </c>
      <c r="I315">
        <v>0.14000000000000001</v>
      </c>
      <c r="J315" s="10">
        <v>650</v>
      </c>
      <c r="K315" s="13">
        <f t="shared" si="9"/>
        <v>1989</v>
      </c>
      <c r="L315" s="1" t="str">
        <f t="shared" si="8"/>
        <v/>
      </c>
    </row>
    <row r="316" spans="1:12" ht="13.8" customHeight="1" x14ac:dyDescent="0.3">
      <c r="A316" t="s">
        <v>15</v>
      </c>
      <c r="B316">
        <v>1986</v>
      </c>
      <c r="C316" s="10">
        <v>1271</v>
      </c>
      <c r="D316">
        <v>0</v>
      </c>
      <c r="E316">
        <v>510</v>
      </c>
      <c r="F316">
        <v>67</v>
      </c>
      <c r="G316">
        <v>48</v>
      </c>
      <c r="H316">
        <v>646</v>
      </c>
      <c r="I316">
        <v>0.14000000000000001</v>
      </c>
      <c r="J316" s="10">
        <v>641</v>
      </c>
      <c r="K316" s="13">
        <f t="shared" si="9"/>
        <v>1989</v>
      </c>
      <c r="L316" s="1" t="str">
        <f t="shared" si="8"/>
        <v/>
      </c>
    </row>
    <row r="317" spans="1:12" ht="13.8" customHeight="1" x14ac:dyDescent="0.3">
      <c r="A317" t="s">
        <v>15</v>
      </c>
      <c r="B317">
        <v>1987</v>
      </c>
      <c r="C317" s="10">
        <v>1586</v>
      </c>
      <c r="D317">
        <v>0</v>
      </c>
      <c r="E317">
        <v>798</v>
      </c>
      <c r="F317">
        <v>81</v>
      </c>
      <c r="G317">
        <v>48</v>
      </c>
      <c r="H317">
        <v>659</v>
      </c>
      <c r="I317">
        <v>0.17</v>
      </c>
      <c r="J317" s="10">
        <v>701</v>
      </c>
      <c r="K317" s="13">
        <f t="shared" si="9"/>
        <v>1989</v>
      </c>
      <c r="L317" s="1" t="str">
        <f t="shared" si="8"/>
        <v/>
      </c>
    </row>
    <row r="318" spans="1:12" ht="13.8" customHeight="1" x14ac:dyDescent="0.3">
      <c r="A318" t="s">
        <v>15</v>
      </c>
      <c r="B318">
        <v>1988</v>
      </c>
      <c r="C318" s="10">
        <v>1399</v>
      </c>
      <c r="D318">
        <v>0</v>
      </c>
      <c r="E318">
        <v>520</v>
      </c>
      <c r="F318">
        <v>82</v>
      </c>
      <c r="G318">
        <v>136</v>
      </c>
      <c r="H318">
        <v>661</v>
      </c>
      <c r="I318">
        <v>0.14000000000000001</v>
      </c>
      <c r="J318" s="10">
        <v>714</v>
      </c>
      <c r="K318" s="13">
        <f t="shared" si="9"/>
        <v>1989</v>
      </c>
      <c r="L318" s="1" t="str">
        <f t="shared" si="8"/>
        <v/>
      </c>
    </row>
    <row r="319" spans="1:12" ht="13.8" customHeight="1" x14ac:dyDescent="0.3">
      <c r="A319" t="s">
        <v>15</v>
      </c>
      <c r="B319">
        <v>1989</v>
      </c>
      <c r="C319" s="10">
        <v>1366</v>
      </c>
      <c r="D319">
        <v>0</v>
      </c>
      <c r="E319">
        <v>476</v>
      </c>
      <c r="F319">
        <v>87</v>
      </c>
      <c r="G319">
        <v>136</v>
      </c>
      <c r="H319">
        <v>666</v>
      </c>
      <c r="I319">
        <v>0.14000000000000001</v>
      </c>
      <c r="J319" s="10">
        <v>718</v>
      </c>
      <c r="K319" s="13">
        <f t="shared" si="9"/>
        <v>1989</v>
      </c>
      <c r="L319" s="1" t="str">
        <f t="shared" si="8"/>
        <v/>
      </c>
    </row>
    <row r="320" spans="1:12" ht="13.8" customHeight="1" x14ac:dyDescent="0.3">
      <c r="A320" t="s">
        <v>15</v>
      </c>
      <c r="B320">
        <v>1990</v>
      </c>
      <c r="C320" s="10">
        <v>1395</v>
      </c>
      <c r="D320">
        <v>0</v>
      </c>
      <c r="E320">
        <v>676</v>
      </c>
      <c r="F320">
        <v>276</v>
      </c>
      <c r="G320">
        <v>35</v>
      </c>
      <c r="H320">
        <v>409</v>
      </c>
      <c r="I320">
        <v>0.13</v>
      </c>
      <c r="J320" s="10">
        <v>596</v>
      </c>
      <c r="K320" s="13">
        <f t="shared" si="9"/>
        <v>1990</v>
      </c>
      <c r="L320" s="1" t="str">
        <f t="shared" si="8"/>
        <v/>
      </c>
    </row>
    <row r="321" spans="1:12" ht="13.8" customHeight="1" x14ac:dyDescent="0.3">
      <c r="A321" t="s">
        <v>15</v>
      </c>
      <c r="B321">
        <v>1991</v>
      </c>
      <c r="C321" s="10">
        <v>1388</v>
      </c>
      <c r="D321">
        <v>0</v>
      </c>
      <c r="E321">
        <v>623</v>
      </c>
      <c r="F321">
        <v>296</v>
      </c>
      <c r="G321">
        <v>35</v>
      </c>
      <c r="H321">
        <v>435</v>
      </c>
      <c r="I321">
        <v>0.13</v>
      </c>
      <c r="J321" s="10">
        <v>599</v>
      </c>
      <c r="K321" s="13">
        <f t="shared" si="9"/>
        <v>1990</v>
      </c>
      <c r="L321" s="1" t="str">
        <f t="shared" si="8"/>
        <v/>
      </c>
    </row>
    <row r="322" spans="1:12" ht="13.8" customHeight="1" x14ac:dyDescent="0.3">
      <c r="A322" t="s">
        <v>15</v>
      </c>
      <c r="B322">
        <v>1992</v>
      </c>
      <c r="C322" s="10">
        <v>1417</v>
      </c>
      <c r="D322">
        <v>0</v>
      </c>
      <c r="E322">
        <v>625</v>
      </c>
      <c r="F322">
        <v>291</v>
      </c>
      <c r="G322">
        <v>41</v>
      </c>
      <c r="H322">
        <v>460</v>
      </c>
      <c r="I322">
        <v>0.13</v>
      </c>
      <c r="J322" s="10">
        <v>221</v>
      </c>
      <c r="K322" s="13">
        <f t="shared" si="9"/>
        <v>1990</v>
      </c>
      <c r="L322" s="1" t="str">
        <f t="shared" ref="L322:L385" si="10">IF(AND(B322&gt;2011),1,"")</f>
        <v/>
      </c>
    </row>
    <row r="323" spans="1:12" ht="13.8" customHeight="1" x14ac:dyDescent="0.3">
      <c r="A323" t="s">
        <v>15</v>
      </c>
      <c r="B323">
        <v>1993</v>
      </c>
      <c r="C323" s="10">
        <v>1575</v>
      </c>
      <c r="D323">
        <v>0</v>
      </c>
      <c r="E323">
        <v>810</v>
      </c>
      <c r="F323">
        <v>286</v>
      </c>
      <c r="G323">
        <v>34</v>
      </c>
      <c r="H323">
        <v>445</v>
      </c>
      <c r="I323">
        <v>0.14000000000000001</v>
      </c>
      <c r="J323" s="10">
        <v>251</v>
      </c>
      <c r="K323" s="13">
        <f t="shared" ref="K323:K386" si="11">IF(B323&lt;1990,IF(B323&lt;1959,1958,1989),1990)</f>
        <v>1990</v>
      </c>
      <c r="L323" s="1" t="str">
        <f t="shared" si="10"/>
        <v/>
      </c>
    </row>
    <row r="324" spans="1:12" ht="13.8" customHeight="1" x14ac:dyDescent="0.3">
      <c r="A324" t="s">
        <v>15</v>
      </c>
      <c r="B324">
        <v>1994</v>
      </c>
      <c r="C324" s="10">
        <v>1061</v>
      </c>
      <c r="D324">
        <v>0</v>
      </c>
      <c r="E324">
        <v>354</v>
      </c>
      <c r="F324">
        <v>265</v>
      </c>
      <c r="G324">
        <v>33</v>
      </c>
      <c r="H324">
        <v>409</v>
      </c>
      <c r="I324">
        <v>0.09</v>
      </c>
      <c r="J324" s="10">
        <v>359</v>
      </c>
      <c r="K324" s="13">
        <f t="shared" si="11"/>
        <v>1990</v>
      </c>
      <c r="L324" s="1" t="str">
        <f t="shared" si="10"/>
        <v/>
      </c>
    </row>
    <row r="325" spans="1:12" ht="13.8" customHeight="1" x14ac:dyDescent="0.3">
      <c r="A325" t="s">
        <v>15</v>
      </c>
      <c r="B325">
        <v>1995</v>
      </c>
      <c r="C325" s="10">
        <v>2993</v>
      </c>
      <c r="D325">
        <v>0</v>
      </c>
      <c r="E325">
        <v>2297</v>
      </c>
      <c r="F325">
        <v>286</v>
      </c>
      <c r="G325">
        <v>27</v>
      </c>
      <c r="H325">
        <v>383</v>
      </c>
      <c r="I325">
        <v>0.25</v>
      </c>
      <c r="J325" s="10">
        <v>324</v>
      </c>
      <c r="K325" s="13">
        <f t="shared" si="11"/>
        <v>1990</v>
      </c>
      <c r="L325" s="1" t="str">
        <f t="shared" si="10"/>
        <v/>
      </c>
    </row>
    <row r="326" spans="1:12" ht="13.8" customHeight="1" x14ac:dyDescent="0.3">
      <c r="A326" t="s">
        <v>15</v>
      </c>
      <c r="B326">
        <v>1996</v>
      </c>
      <c r="C326" s="10">
        <v>2852</v>
      </c>
      <c r="D326">
        <v>0</v>
      </c>
      <c r="E326">
        <v>1921</v>
      </c>
      <c r="F326">
        <v>286</v>
      </c>
      <c r="G326">
        <v>37</v>
      </c>
      <c r="H326">
        <v>608</v>
      </c>
      <c r="I326">
        <v>0.23</v>
      </c>
      <c r="J326" s="10">
        <v>283</v>
      </c>
      <c r="K326" s="13">
        <f t="shared" si="11"/>
        <v>1990</v>
      </c>
      <c r="L326" s="1" t="str">
        <f t="shared" si="10"/>
        <v/>
      </c>
    </row>
    <row r="327" spans="1:12" ht="13.8" customHeight="1" x14ac:dyDescent="0.3">
      <c r="A327" t="s">
        <v>15</v>
      </c>
      <c r="B327">
        <v>1997</v>
      </c>
      <c r="C327" s="10">
        <v>2013</v>
      </c>
      <c r="D327">
        <v>0</v>
      </c>
      <c r="E327">
        <v>909</v>
      </c>
      <c r="F327">
        <v>291</v>
      </c>
      <c r="G327">
        <v>41</v>
      </c>
      <c r="H327">
        <v>772</v>
      </c>
      <c r="I327">
        <v>0.16</v>
      </c>
      <c r="J327" s="10">
        <v>285</v>
      </c>
      <c r="K327" s="13">
        <f t="shared" si="11"/>
        <v>1990</v>
      </c>
      <c r="L327" s="1" t="str">
        <f t="shared" si="10"/>
        <v/>
      </c>
    </row>
    <row r="328" spans="1:12" ht="13.8" customHeight="1" x14ac:dyDescent="0.3">
      <c r="A328" t="s">
        <v>15</v>
      </c>
      <c r="B328">
        <v>1998</v>
      </c>
      <c r="C328" s="10">
        <v>1993</v>
      </c>
      <c r="D328">
        <v>0</v>
      </c>
      <c r="E328">
        <v>754</v>
      </c>
      <c r="F328">
        <v>296</v>
      </c>
      <c r="G328">
        <v>48</v>
      </c>
      <c r="H328">
        <v>895</v>
      </c>
      <c r="I328">
        <v>0.15</v>
      </c>
      <c r="J328" s="10">
        <v>182</v>
      </c>
      <c r="K328" s="13">
        <f t="shared" si="11"/>
        <v>1990</v>
      </c>
      <c r="L328" s="1" t="str">
        <f t="shared" si="10"/>
        <v/>
      </c>
    </row>
    <row r="329" spans="1:12" ht="13.8" customHeight="1" x14ac:dyDescent="0.3">
      <c r="A329" t="s">
        <v>15</v>
      </c>
      <c r="B329">
        <v>1999</v>
      </c>
      <c r="C329" s="10">
        <v>2497</v>
      </c>
      <c r="D329">
        <v>0</v>
      </c>
      <c r="E329">
        <v>1012</v>
      </c>
      <c r="F329">
        <v>286</v>
      </c>
      <c r="G329">
        <v>28</v>
      </c>
      <c r="H329">
        <v>1171</v>
      </c>
      <c r="I329">
        <v>0.18</v>
      </c>
      <c r="J329" s="10">
        <v>320</v>
      </c>
      <c r="K329" s="13">
        <f t="shared" si="11"/>
        <v>1990</v>
      </c>
      <c r="L329" s="1" t="str">
        <f t="shared" si="10"/>
        <v/>
      </c>
    </row>
    <row r="330" spans="1:12" ht="13.8" customHeight="1" x14ac:dyDescent="0.3">
      <c r="A330" t="s">
        <v>15</v>
      </c>
      <c r="B330">
        <v>2000</v>
      </c>
      <c r="C330" s="10">
        <v>2602</v>
      </c>
      <c r="D330">
        <v>0</v>
      </c>
      <c r="E330">
        <v>1001</v>
      </c>
      <c r="F330">
        <v>296</v>
      </c>
      <c r="G330">
        <v>27</v>
      </c>
      <c r="H330">
        <v>1278</v>
      </c>
      <c r="I330">
        <v>0.19</v>
      </c>
      <c r="J330" s="10">
        <v>384</v>
      </c>
      <c r="K330" s="13">
        <f t="shared" si="11"/>
        <v>1990</v>
      </c>
      <c r="L330" s="1" t="str">
        <f t="shared" si="10"/>
        <v/>
      </c>
    </row>
    <row r="331" spans="1:12" ht="13.8" customHeight="1" x14ac:dyDescent="0.3">
      <c r="A331" t="s">
        <v>15</v>
      </c>
      <c r="B331">
        <v>2001</v>
      </c>
      <c r="C331" s="10">
        <v>2654</v>
      </c>
      <c r="D331">
        <v>0</v>
      </c>
      <c r="E331">
        <v>1174</v>
      </c>
      <c r="F331">
        <v>270</v>
      </c>
      <c r="G331">
        <v>75</v>
      </c>
      <c r="H331">
        <v>1135</v>
      </c>
      <c r="I331">
        <v>0.18</v>
      </c>
      <c r="J331" s="10">
        <v>416</v>
      </c>
      <c r="K331" s="13">
        <f t="shared" si="11"/>
        <v>1990</v>
      </c>
      <c r="L331" s="1" t="str">
        <f t="shared" si="10"/>
        <v/>
      </c>
    </row>
    <row r="332" spans="1:12" ht="13.8" customHeight="1" x14ac:dyDescent="0.3">
      <c r="A332" t="s">
        <v>15</v>
      </c>
      <c r="B332">
        <v>2002</v>
      </c>
      <c r="C332" s="10">
        <v>3454</v>
      </c>
      <c r="D332">
        <v>0</v>
      </c>
      <c r="E332">
        <v>1370</v>
      </c>
      <c r="F332">
        <v>316</v>
      </c>
      <c r="G332">
        <v>81</v>
      </c>
      <c r="H332">
        <v>1687</v>
      </c>
      <c r="I332">
        <v>0.23</v>
      </c>
      <c r="J332" s="10">
        <v>357</v>
      </c>
      <c r="K332" s="13">
        <f t="shared" si="11"/>
        <v>1990</v>
      </c>
      <c r="L332" s="1" t="str">
        <f t="shared" si="10"/>
        <v/>
      </c>
    </row>
    <row r="333" spans="1:12" ht="13.8" customHeight="1" x14ac:dyDescent="0.3">
      <c r="A333" t="s">
        <v>15</v>
      </c>
      <c r="B333">
        <v>2003</v>
      </c>
      <c r="C333" s="10">
        <v>2472</v>
      </c>
      <c r="D333">
        <v>0</v>
      </c>
      <c r="E333">
        <v>1866</v>
      </c>
      <c r="F333">
        <v>332</v>
      </c>
      <c r="G333">
        <v>95</v>
      </c>
      <c r="H333">
        <v>179</v>
      </c>
      <c r="I333">
        <v>0.16</v>
      </c>
      <c r="J333" s="10">
        <v>128</v>
      </c>
      <c r="K333" s="13">
        <f t="shared" si="11"/>
        <v>1990</v>
      </c>
      <c r="L333" s="1" t="str">
        <f t="shared" si="10"/>
        <v/>
      </c>
    </row>
    <row r="334" spans="1:12" ht="13.8" customHeight="1" x14ac:dyDescent="0.3">
      <c r="A334" t="s">
        <v>15</v>
      </c>
      <c r="B334">
        <v>2004</v>
      </c>
      <c r="C334" s="10">
        <v>5125</v>
      </c>
      <c r="D334">
        <v>0</v>
      </c>
      <c r="E334">
        <v>1374</v>
      </c>
      <c r="F334">
        <v>393</v>
      </c>
      <c r="G334">
        <v>103</v>
      </c>
      <c r="H334">
        <v>3255</v>
      </c>
      <c r="I334">
        <v>0.32</v>
      </c>
      <c r="J334" s="10">
        <v>351</v>
      </c>
      <c r="K334" s="13">
        <f t="shared" si="11"/>
        <v>1990</v>
      </c>
      <c r="L334" s="1" t="str">
        <f t="shared" si="10"/>
        <v/>
      </c>
    </row>
    <row r="335" spans="1:12" ht="13.8" customHeight="1" x14ac:dyDescent="0.3">
      <c r="A335" t="s">
        <v>15</v>
      </c>
      <c r="B335">
        <v>2005</v>
      </c>
      <c r="C335" s="10">
        <v>5224</v>
      </c>
      <c r="D335">
        <v>0</v>
      </c>
      <c r="E335">
        <v>1292</v>
      </c>
      <c r="F335">
        <v>341</v>
      </c>
      <c r="G335">
        <v>179</v>
      </c>
      <c r="H335">
        <v>3412</v>
      </c>
      <c r="I335">
        <v>0.32</v>
      </c>
      <c r="J335" s="10">
        <v>246</v>
      </c>
      <c r="K335" s="13">
        <f t="shared" si="11"/>
        <v>1990</v>
      </c>
      <c r="L335" s="1" t="str">
        <f t="shared" si="10"/>
        <v/>
      </c>
    </row>
    <row r="336" spans="1:12" ht="13.8" customHeight="1" x14ac:dyDescent="0.3">
      <c r="A336" t="s">
        <v>15</v>
      </c>
      <c r="B336">
        <v>2006</v>
      </c>
      <c r="C336" s="10">
        <v>6072</v>
      </c>
      <c r="D336">
        <v>0</v>
      </c>
      <c r="E336">
        <v>2117</v>
      </c>
      <c r="F336">
        <v>356</v>
      </c>
      <c r="G336">
        <v>187</v>
      </c>
      <c r="H336">
        <v>3412</v>
      </c>
      <c r="I336">
        <v>0.36</v>
      </c>
      <c r="J336" s="10">
        <v>80</v>
      </c>
      <c r="K336" s="13">
        <f t="shared" si="11"/>
        <v>1990</v>
      </c>
      <c r="L336" s="1" t="str">
        <f t="shared" si="10"/>
        <v/>
      </c>
    </row>
    <row r="337" spans="1:12" ht="13.8" customHeight="1" x14ac:dyDescent="0.3">
      <c r="A337" t="s">
        <v>15</v>
      </c>
      <c r="B337">
        <v>2007</v>
      </c>
      <c r="C337" s="10">
        <v>6859</v>
      </c>
      <c r="D337">
        <v>0</v>
      </c>
      <c r="E337">
        <v>2402</v>
      </c>
      <c r="F337">
        <v>435</v>
      </c>
      <c r="G337">
        <v>190</v>
      </c>
      <c r="H337">
        <v>3832</v>
      </c>
      <c r="I337">
        <v>0.39</v>
      </c>
      <c r="J337" s="10">
        <v>107</v>
      </c>
      <c r="K337" s="13">
        <f t="shared" si="11"/>
        <v>1990</v>
      </c>
      <c r="L337" s="1" t="str">
        <f t="shared" si="10"/>
        <v/>
      </c>
    </row>
    <row r="338" spans="1:12" ht="13.8" customHeight="1" x14ac:dyDescent="0.3">
      <c r="A338" t="s">
        <v>15</v>
      </c>
      <c r="B338">
        <v>2008</v>
      </c>
      <c r="C338" s="10">
        <v>7011</v>
      </c>
      <c r="D338">
        <v>0</v>
      </c>
      <c r="E338">
        <v>2789</v>
      </c>
      <c r="F338">
        <v>347</v>
      </c>
      <c r="G338">
        <v>242</v>
      </c>
      <c r="H338">
        <v>3633</v>
      </c>
      <c r="I338">
        <v>0.38</v>
      </c>
      <c r="J338" s="10">
        <v>357</v>
      </c>
      <c r="K338" s="13">
        <f t="shared" si="11"/>
        <v>1990</v>
      </c>
      <c r="L338" s="1" t="str">
        <f t="shared" si="10"/>
        <v/>
      </c>
    </row>
    <row r="339" spans="1:12" ht="13.8" customHeight="1" x14ac:dyDescent="0.3">
      <c r="A339" t="s">
        <v>15</v>
      </c>
      <c r="B339">
        <v>2009</v>
      </c>
      <c r="C339" s="10">
        <v>7579</v>
      </c>
      <c r="D339">
        <v>0</v>
      </c>
      <c r="E339">
        <v>3356</v>
      </c>
      <c r="F339">
        <v>352</v>
      </c>
      <c r="G339">
        <v>245</v>
      </c>
      <c r="H339">
        <v>3626</v>
      </c>
      <c r="I339">
        <v>0.37</v>
      </c>
      <c r="J339" s="10">
        <v>323</v>
      </c>
      <c r="K339" s="13">
        <f t="shared" si="11"/>
        <v>1990</v>
      </c>
      <c r="L339" s="1" t="str">
        <f t="shared" si="10"/>
        <v/>
      </c>
    </row>
    <row r="340" spans="1:12" ht="13.8" customHeight="1" x14ac:dyDescent="0.3">
      <c r="A340" t="s">
        <v>15</v>
      </c>
      <c r="B340">
        <v>2010</v>
      </c>
      <c r="C340" s="10">
        <v>7924</v>
      </c>
      <c r="D340">
        <v>0</v>
      </c>
      <c r="E340">
        <v>3649</v>
      </c>
      <c r="F340">
        <v>374</v>
      </c>
      <c r="G340">
        <v>204</v>
      </c>
      <c r="H340">
        <v>3697</v>
      </c>
      <c r="I340">
        <v>0.37</v>
      </c>
      <c r="J340" s="10">
        <v>321</v>
      </c>
      <c r="K340" s="13">
        <f t="shared" si="11"/>
        <v>1990</v>
      </c>
      <c r="L340" s="1" t="str">
        <f t="shared" si="10"/>
        <v/>
      </c>
    </row>
    <row r="341" spans="1:12" ht="13.8" customHeight="1" x14ac:dyDescent="0.3">
      <c r="A341" t="s">
        <v>15</v>
      </c>
      <c r="B341">
        <v>2011</v>
      </c>
      <c r="C341" s="10">
        <v>8274</v>
      </c>
      <c r="D341">
        <v>0</v>
      </c>
      <c r="E341">
        <v>3915</v>
      </c>
      <c r="F341">
        <v>384</v>
      </c>
      <c r="G341">
        <v>204</v>
      </c>
      <c r="H341">
        <v>3771</v>
      </c>
      <c r="I341">
        <v>0.38</v>
      </c>
      <c r="J341" s="10">
        <v>314</v>
      </c>
      <c r="K341" s="13">
        <f t="shared" si="11"/>
        <v>1990</v>
      </c>
      <c r="L341" s="1" t="str">
        <f t="shared" si="10"/>
        <v/>
      </c>
    </row>
    <row r="342" spans="1:12" ht="13.8" customHeight="1" x14ac:dyDescent="0.3">
      <c r="A342" t="s">
        <v>15</v>
      </c>
      <c r="B342">
        <v>2012</v>
      </c>
      <c r="C342" s="10">
        <v>9108</v>
      </c>
      <c r="D342">
        <v>0</v>
      </c>
      <c r="E342">
        <v>4691</v>
      </c>
      <c r="F342">
        <v>388</v>
      </c>
      <c r="G342">
        <v>218</v>
      </c>
      <c r="H342">
        <v>3811</v>
      </c>
      <c r="I342">
        <v>0.4</v>
      </c>
      <c r="J342" s="10">
        <v>470</v>
      </c>
      <c r="K342" s="13">
        <f t="shared" si="11"/>
        <v>1990</v>
      </c>
      <c r="L342" s="1">
        <f t="shared" si="10"/>
        <v>1</v>
      </c>
    </row>
    <row r="343" spans="1:12" ht="13.8" customHeight="1" x14ac:dyDescent="0.3">
      <c r="A343" t="s">
        <v>15</v>
      </c>
      <c r="B343">
        <v>2013</v>
      </c>
      <c r="C343" s="10">
        <v>8895</v>
      </c>
      <c r="D343">
        <v>0</v>
      </c>
      <c r="E343">
        <v>4738</v>
      </c>
      <c r="F343">
        <v>209</v>
      </c>
      <c r="G343">
        <v>272</v>
      </c>
      <c r="H343">
        <v>3675</v>
      </c>
      <c r="I343">
        <v>0.38</v>
      </c>
      <c r="J343" s="10">
        <v>374</v>
      </c>
      <c r="K343" s="13">
        <f t="shared" si="11"/>
        <v>1990</v>
      </c>
      <c r="L343" s="1">
        <f t="shared" si="10"/>
        <v>1</v>
      </c>
    </row>
    <row r="344" spans="1:12" ht="13.8" customHeight="1" x14ac:dyDescent="0.3">
      <c r="A344" t="s">
        <v>15</v>
      </c>
      <c r="B344">
        <v>2014</v>
      </c>
      <c r="C344" s="10">
        <v>9480</v>
      </c>
      <c r="D344">
        <v>0</v>
      </c>
      <c r="E344">
        <v>5310</v>
      </c>
      <c r="F344">
        <v>158</v>
      </c>
      <c r="G344">
        <v>340</v>
      </c>
      <c r="H344">
        <v>3672</v>
      </c>
      <c r="I344">
        <v>0.39</v>
      </c>
      <c r="J344" s="10">
        <v>509</v>
      </c>
      <c r="K344" s="13">
        <f t="shared" si="11"/>
        <v>1990</v>
      </c>
      <c r="L344" s="1">
        <f t="shared" si="10"/>
        <v>1</v>
      </c>
    </row>
    <row r="345" spans="1:12" ht="13.8" customHeight="1" x14ac:dyDescent="0.3">
      <c r="A345" t="s">
        <v>16</v>
      </c>
      <c r="B345">
        <v>1990</v>
      </c>
      <c r="C345" s="10">
        <v>14</v>
      </c>
      <c r="D345">
        <v>0</v>
      </c>
      <c r="E345">
        <v>14</v>
      </c>
      <c r="F345">
        <v>0</v>
      </c>
      <c r="G345">
        <v>0</v>
      </c>
      <c r="H345">
        <v>0</v>
      </c>
      <c r="I345">
        <v>1.71</v>
      </c>
      <c r="J345" s="10">
        <v>0</v>
      </c>
      <c r="K345" s="13">
        <f t="shared" si="11"/>
        <v>1990</v>
      </c>
      <c r="L345" s="1" t="str">
        <f t="shared" si="10"/>
        <v/>
      </c>
    </row>
    <row r="346" spans="1:12" ht="13.8" customHeight="1" x14ac:dyDescent="0.3">
      <c r="A346" t="s">
        <v>16</v>
      </c>
      <c r="B346">
        <v>1991</v>
      </c>
      <c r="C346" s="10">
        <v>14</v>
      </c>
      <c r="D346">
        <v>0</v>
      </c>
      <c r="E346">
        <v>14</v>
      </c>
      <c r="F346">
        <v>0</v>
      </c>
      <c r="G346">
        <v>0</v>
      </c>
      <c r="H346">
        <v>0</v>
      </c>
      <c r="I346">
        <v>1.64</v>
      </c>
      <c r="J346" s="10">
        <v>0</v>
      </c>
      <c r="K346" s="13">
        <f t="shared" si="11"/>
        <v>1990</v>
      </c>
      <c r="L346" s="1" t="str">
        <f t="shared" si="10"/>
        <v/>
      </c>
    </row>
    <row r="347" spans="1:12" ht="13.8" customHeight="1" x14ac:dyDescent="0.3">
      <c r="A347" t="s">
        <v>16</v>
      </c>
      <c r="B347">
        <v>1992</v>
      </c>
      <c r="C347" s="10">
        <v>15</v>
      </c>
      <c r="D347">
        <v>0</v>
      </c>
      <c r="E347">
        <v>15</v>
      </c>
      <c r="F347">
        <v>0</v>
      </c>
      <c r="G347">
        <v>0</v>
      </c>
      <c r="H347">
        <v>0</v>
      </c>
      <c r="I347">
        <v>1.68</v>
      </c>
      <c r="J347" s="10">
        <v>0</v>
      </c>
      <c r="K347" s="13">
        <f t="shared" si="11"/>
        <v>1990</v>
      </c>
      <c r="L347" s="1" t="str">
        <f t="shared" si="10"/>
        <v/>
      </c>
    </row>
    <row r="348" spans="1:12" ht="13.8" customHeight="1" x14ac:dyDescent="0.3">
      <c r="A348" t="s">
        <v>16</v>
      </c>
      <c r="B348">
        <v>1993</v>
      </c>
      <c r="C348" s="10">
        <v>18</v>
      </c>
      <c r="D348">
        <v>0</v>
      </c>
      <c r="E348">
        <v>18</v>
      </c>
      <c r="F348">
        <v>0</v>
      </c>
      <c r="G348">
        <v>0</v>
      </c>
      <c r="H348">
        <v>0</v>
      </c>
      <c r="I348">
        <v>1.9</v>
      </c>
      <c r="J348" s="10">
        <v>0</v>
      </c>
      <c r="K348" s="13">
        <f t="shared" si="11"/>
        <v>1990</v>
      </c>
      <c r="L348" s="1" t="str">
        <f t="shared" si="10"/>
        <v/>
      </c>
    </row>
    <row r="349" spans="1:12" ht="13.8" customHeight="1" x14ac:dyDescent="0.3">
      <c r="A349" t="s">
        <v>16</v>
      </c>
      <c r="B349">
        <v>1994</v>
      </c>
      <c r="C349" s="10">
        <v>18</v>
      </c>
      <c r="D349">
        <v>0</v>
      </c>
      <c r="E349">
        <v>18</v>
      </c>
      <c r="F349">
        <v>0</v>
      </c>
      <c r="G349">
        <v>0</v>
      </c>
      <c r="H349">
        <v>0</v>
      </c>
      <c r="I349">
        <v>1.84</v>
      </c>
      <c r="J349" s="10">
        <v>0</v>
      </c>
      <c r="K349" s="13">
        <f t="shared" si="11"/>
        <v>1990</v>
      </c>
      <c r="L349" s="1" t="str">
        <f t="shared" si="10"/>
        <v/>
      </c>
    </row>
    <row r="350" spans="1:12" ht="13.8" customHeight="1" x14ac:dyDescent="0.3">
      <c r="A350" t="s">
        <v>16</v>
      </c>
      <c r="B350">
        <v>1995</v>
      </c>
      <c r="C350" s="10">
        <v>18</v>
      </c>
      <c r="D350">
        <v>0</v>
      </c>
      <c r="E350">
        <v>18</v>
      </c>
      <c r="F350">
        <v>0</v>
      </c>
      <c r="G350">
        <v>0</v>
      </c>
      <c r="H350">
        <v>0</v>
      </c>
      <c r="I350">
        <v>1.88</v>
      </c>
      <c r="J350" s="10">
        <v>0</v>
      </c>
      <c r="K350" s="13">
        <f t="shared" si="11"/>
        <v>1990</v>
      </c>
      <c r="L350" s="1" t="str">
        <f t="shared" si="10"/>
        <v/>
      </c>
    </row>
    <row r="351" spans="1:12" ht="13.8" customHeight="1" x14ac:dyDescent="0.3">
      <c r="A351" t="s">
        <v>16</v>
      </c>
      <c r="B351">
        <v>1996</v>
      </c>
      <c r="C351" s="10">
        <v>19</v>
      </c>
      <c r="D351">
        <v>0</v>
      </c>
      <c r="E351">
        <v>19</v>
      </c>
      <c r="F351">
        <v>0</v>
      </c>
      <c r="G351">
        <v>0</v>
      </c>
      <c r="H351">
        <v>0</v>
      </c>
      <c r="I351">
        <v>1.92</v>
      </c>
      <c r="J351" s="10">
        <v>0</v>
      </c>
      <c r="K351" s="13">
        <f t="shared" si="11"/>
        <v>1990</v>
      </c>
      <c r="L351" s="1" t="str">
        <f t="shared" si="10"/>
        <v/>
      </c>
    </row>
    <row r="352" spans="1:12" ht="13.8" customHeight="1" x14ac:dyDescent="0.3">
      <c r="A352" t="s">
        <v>16</v>
      </c>
      <c r="B352">
        <v>1997</v>
      </c>
      <c r="C352" s="10">
        <v>19</v>
      </c>
      <c r="D352">
        <v>0</v>
      </c>
      <c r="E352">
        <v>19</v>
      </c>
      <c r="F352">
        <v>0</v>
      </c>
      <c r="G352">
        <v>0</v>
      </c>
      <c r="H352">
        <v>0</v>
      </c>
      <c r="I352">
        <v>1.88</v>
      </c>
      <c r="J352" s="10">
        <v>0</v>
      </c>
      <c r="K352" s="13">
        <f t="shared" si="11"/>
        <v>1990</v>
      </c>
      <c r="L352" s="1" t="str">
        <f t="shared" si="10"/>
        <v/>
      </c>
    </row>
    <row r="353" spans="1:12" ht="13.8" customHeight="1" x14ac:dyDescent="0.3">
      <c r="A353" t="s">
        <v>16</v>
      </c>
      <c r="B353">
        <v>1998</v>
      </c>
      <c r="C353" s="10">
        <v>21</v>
      </c>
      <c r="D353">
        <v>0</v>
      </c>
      <c r="E353">
        <v>21</v>
      </c>
      <c r="F353">
        <v>0</v>
      </c>
      <c r="G353">
        <v>0</v>
      </c>
      <c r="H353">
        <v>0</v>
      </c>
      <c r="I353">
        <v>2</v>
      </c>
      <c r="J353" s="10">
        <v>0</v>
      </c>
      <c r="K353" s="13">
        <f t="shared" si="11"/>
        <v>1990</v>
      </c>
      <c r="L353" s="1" t="str">
        <f t="shared" si="10"/>
        <v/>
      </c>
    </row>
    <row r="354" spans="1:12" ht="13.8" customHeight="1" x14ac:dyDescent="0.3">
      <c r="A354" t="s">
        <v>16</v>
      </c>
      <c r="B354">
        <v>1999</v>
      </c>
      <c r="C354" s="10">
        <v>22</v>
      </c>
      <c r="D354">
        <v>0</v>
      </c>
      <c r="E354">
        <v>22</v>
      </c>
      <c r="F354">
        <v>0</v>
      </c>
      <c r="G354">
        <v>0</v>
      </c>
      <c r="H354">
        <v>0</v>
      </c>
      <c r="I354">
        <v>2.0299999999999998</v>
      </c>
      <c r="J354" s="10">
        <v>0</v>
      </c>
      <c r="K354" s="13">
        <f t="shared" si="11"/>
        <v>1990</v>
      </c>
      <c r="L354" s="1" t="str">
        <f t="shared" si="10"/>
        <v/>
      </c>
    </row>
    <row r="355" spans="1:12" ht="13.8" customHeight="1" x14ac:dyDescent="0.3">
      <c r="A355" t="s">
        <v>16</v>
      </c>
      <c r="B355">
        <v>2000</v>
      </c>
      <c r="C355" s="10">
        <v>24</v>
      </c>
      <c r="D355">
        <v>0</v>
      </c>
      <c r="E355">
        <v>24</v>
      </c>
      <c r="F355">
        <v>0</v>
      </c>
      <c r="G355">
        <v>0</v>
      </c>
      <c r="H355">
        <v>0</v>
      </c>
      <c r="I355">
        <v>2.19</v>
      </c>
      <c r="J355" s="10">
        <v>0</v>
      </c>
      <c r="K355" s="13">
        <f t="shared" si="11"/>
        <v>1990</v>
      </c>
      <c r="L355" s="1" t="str">
        <f t="shared" si="10"/>
        <v/>
      </c>
    </row>
    <row r="356" spans="1:12" ht="13.8" customHeight="1" x14ac:dyDescent="0.3">
      <c r="A356" t="s">
        <v>16</v>
      </c>
      <c r="B356">
        <v>2001</v>
      </c>
      <c r="C356" s="10">
        <v>26</v>
      </c>
      <c r="D356">
        <v>0</v>
      </c>
      <c r="E356">
        <v>26</v>
      </c>
      <c r="F356">
        <v>0</v>
      </c>
      <c r="G356">
        <v>0</v>
      </c>
      <c r="H356">
        <v>0</v>
      </c>
      <c r="I356">
        <v>2.2599999999999998</v>
      </c>
      <c r="J356" s="10">
        <v>0</v>
      </c>
      <c r="K356" s="13">
        <f t="shared" si="11"/>
        <v>1990</v>
      </c>
      <c r="L356" s="1" t="str">
        <f t="shared" si="10"/>
        <v/>
      </c>
    </row>
    <row r="357" spans="1:12" ht="13.8" customHeight="1" x14ac:dyDescent="0.3">
      <c r="A357" t="s">
        <v>16</v>
      </c>
      <c r="B357">
        <v>2002</v>
      </c>
      <c r="C357" s="10">
        <v>26</v>
      </c>
      <c r="D357">
        <v>0</v>
      </c>
      <c r="E357">
        <v>26</v>
      </c>
      <c r="F357">
        <v>0</v>
      </c>
      <c r="G357">
        <v>0</v>
      </c>
      <c r="H357">
        <v>0</v>
      </c>
      <c r="I357">
        <v>2.16</v>
      </c>
      <c r="J357" s="10">
        <v>0</v>
      </c>
      <c r="K357" s="13">
        <f t="shared" si="11"/>
        <v>1990</v>
      </c>
      <c r="L357" s="1" t="str">
        <f t="shared" si="10"/>
        <v/>
      </c>
    </row>
    <row r="358" spans="1:12" ht="13.8" customHeight="1" x14ac:dyDescent="0.3">
      <c r="A358" t="s">
        <v>16</v>
      </c>
      <c r="B358">
        <v>2003</v>
      </c>
      <c r="C358" s="10">
        <v>28</v>
      </c>
      <c r="D358">
        <v>0</v>
      </c>
      <c r="E358">
        <v>28</v>
      </c>
      <c r="F358">
        <v>0</v>
      </c>
      <c r="G358">
        <v>0</v>
      </c>
      <c r="H358">
        <v>0</v>
      </c>
      <c r="I358">
        <v>2.27</v>
      </c>
      <c r="J358" s="10">
        <v>0</v>
      </c>
      <c r="K358" s="13">
        <f t="shared" si="11"/>
        <v>1990</v>
      </c>
      <c r="L358" s="1" t="str">
        <f t="shared" si="10"/>
        <v/>
      </c>
    </row>
    <row r="359" spans="1:12" ht="13.8" customHeight="1" x14ac:dyDescent="0.3">
      <c r="A359" t="s">
        <v>16</v>
      </c>
      <c r="B359">
        <v>2004</v>
      </c>
      <c r="C359" s="10">
        <v>33</v>
      </c>
      <c r="D359">
        <v>0</v>
      </c>
      <c r="E359">
        <v>33</v>
      </c>
      <c r="F359">
        <v>0</v>
      </c>
      <c r="G359">
        <v>0</v>
      </c>
      <c r="H359">
        <v>0</v>
      </c>
      <c r="I359">
        <v>2.5</v>
      </c>
      <c r="J359" s="10">
        <v>0</v>
      </c>
      <c r="K359" s="13">
        <f t="shared" si="11"/>
        <v>1990</v>
      </c>
      <c r="L359" s="1" t="str">
        <f t="shared" si="10"/>
        <v/>
      </c>
    </row>
    <row r="360" spans="1:12" ht="13.8" customHeight="1" x14ac:dyDescent="0.3">
      <c r="A360" t="s">
        <v>16</v>
      </c>
      <c r="B360">
        <v>2005</v>
      </c>
      <c r="C360" s="10">
        <v>35</v>
      </c>
      <c r="D360">
        <v>0</v>
      </c>
      <c r="E360">
        <v>35</v>
      </c>
      <c r="F360">
        <v>0</v>
      </c>
      <c r="G360">
        <v>0</v>
      </c>
      <c r="H360">
        <v>0</v>
      </c>
      <c r="I360">
        <v>2.59</v>
      </c>
      <c r="J360" s="10">
        <v>0</v>
      </c>
      <c r="K360" s="13">
        <f t="shared" si="11"/>
        <v>1990</v>
      </c>
      <c r="L360" s="1" t="str">
        <f t="shared" si="10"/>
        <v/>
      </c>
    </row>
    <row r="361" spans="1:12" ht="13.8" customHeight="1" x14ac:dyDescent="0.3">
      <c r="A361" t="s">
        <v>16</v>
      </c>
      <c r="B361">
        <v>2006</v>
      </c>
      <c r="C361" s="10">
        <v>39</v>
      </c>
      <c r="D361">
        <v>0</v>
      </c>
      <c r="E361">
        <v>39</v>
      </c>
      <c r="F361">
        <v>0</v>
      </c>
      <c r="G361">
        <v>0</v>
      </c>
      <c r="H361">
        <v>0</v>
      </c>
      <c r="I361">
        <v>2.81</v>
      </c>
      <c r="J361" s="10">
        <v>0</v>
      </c>
      <c r="K361" s="13">
        <f t="shared" si="11"/>
        <v>1990</v>
      </c>
      <c r="L361" s="1" t="str">
        <f t="shared" si="10"/>
        <v/>
      </c>
    </row>
    <row r="362" spans="1:12" ht="13.8" customHeight="1" x14ac:dyDescent="0.3">
      <c r="A362" t="s">
        <v>16</v>
      </c>
      <c r="B362">
        <v>2007</v>
      </c>
      <c r="C362" s="10">
        <v>41</v>
      </c>
      <c r="D362">
        <v>0</v>
      </c>
      <c r="E362">
        <v>41</v>
      </c>
      <c r="F362">
        <v>0</v>
      </c>
      <c r="G362">
        <v>0</v>
      </c>
      <c r="H362">
        <v>0</v>
      </c>
      <c r="I362">
        <v>3.12</v>
      </c>
      <c r="J362" s="10">
        <v>0</v>
      </c>
      <c r="K362" s="13">
        <f t="shared" si="11"/>
        <v>1990</v>
      </c>
      <c r="L362" s="1" t="str">
        <f t="shared" si="10"/>
        <v/>
      </c>
    </row>
    <row r="363" spans="1:12" ht="13.8" customHeight="1" x14ac:dyDescent="0.3">
      <c r="A363" t="s">
        <v>16</v>
      </c>
      <c r="B363">
        <v>2008</v>
      </c>
      <c r="C363" s="10">
        <v>41</v>
      </c>
      <c r="D363">
        <v>0</v>
      </c>
      <c r="E363">
        <v>41</v>
      </c>
      <c r="F363">
        <v>0</v>
      </c>
      <c r="G363">
        <v>0</v>
      </c>
      <c r="H363">
        <v>0</v>
      </c>
      <c r="I363">
        <v>3.07</v>
      </c>
      <c r="J363" s="10">
        <v>0</v>
      </c>
      <c r="K363" s="13">
        <f t="shared" si="11"/>
        <v>1990</v>
      </c>
      <c r="L363" s="1" t="str">
        <f t="shared" si="10"/>
        <v/>
      </c>
    </row>
    <row r="364" spans="1:12" ht="13.8" customHeight="1" x14ac:dyDescent="0.3">
      <c r="A364" t="s">
        <v>16</v>
      </c>
      <c r="B364">
        <v>2009</v>
      </c>
      <c r="C364" s="10">
        <v>40</v>
      </c>
      <c r="D364">
        <v>0</v>
      </c>
      <c r="E364">
        <v>40</v>
      </c>
      <c r="F364">
        <v>0</v>
      </c>
      <c r="G364">
        <v>0</v>
      </c>
      <c r="H364">
        <v>0</v>
      </c>
      <c r="I364">
        <v>2.96</v>
      </c>
      <c r="J364" s="10">
        <v>0</v>
      </c>
      <c r="K364" s="13">
        <f t="shared" si="11"/>
        <v>1990</v>
      </c>
      <c r="L364" s="1" t="str">
        <f t="shared" si="10"/>
        <v/>
      </c>
    </row>
    <row r="365" spans="1:12" ht="13.8" customHeight="1" x14ac:dyDescent="0.3">
      <c r="A365" t="s">
        <v>16</v>
      </c>
      <c r="B365">
        <v>2010</v>
      </c>
      <c r="C365" s="10">
        <v>41</v>
      </c>
      <c r="D365">
        <v>0</v>
      </c>
      <c r="E365">
        <v>41</v>
      </c>
      <c r="F365">
        <v>0</v>
      </c>
      <c r="G365">
        <v>0</v>
      </c>
      <c r="H365">
        <v>0</v>
      </c>
      <c r="I365">
        <v>2.98</v>
      </c>
      <c r="J365" s="10">
        <v>0</v>
      </c>
      <c r="K365" s="13">
        <f t="shared" si="11"/>
        <v>1990</v>
      </c>
      <c r="L365" s="1" t="str">
        <f t="shared" si="10"/>
        <v/>
      </c>
    </row>
    <row r="366" spans="1:12" ht="13.8" customHeight="1" x14ac:dyDescent="0.3">
      <c r="A366" t="s">
        <v>16</v>
      </c>
      <c r="B366">
        <v>2011</v>
      </c>
      <c r="C366" s="10">
        <v>39</v>
      </c>
      <c r="D366">
        <v>0</v>
      </c>
      <c r="E366">
        <v>39</v>
      </c>
      <c r="F366">
        <v>0</v>
      </c>
      <c r="G366">
        <v>0</v>
      </c>
      <c r="H366">
        <v>0</v>
      </c>
      <c r="I366">
        <v>2.76</v>
      </c>
      <c r="J366" s="10">
        <v>0</v>
      </c>
      <c r="K366" s="13">
        <f t="shared" si="11"/>
        <v>1990</v>
      </c>
      <c r="L366" s="1" t="str">
        <f t="shared" si="10"/>
        <v/>
      </c>
    </row>
    <row r="367" spans="1:12" ht="13.8" customHeight="1" x14ac:dyDescent="0.3">
      <c r="A367" t="s">
        <v>16</v>
      </c>
      <c r="B367">
        <v>2012</v>
      </c>
      <c r="C367" s="10">
        <v>39</v>
      </c>
      <c r="D367">
        <v>0</v>
      </c>
      <c r="E367">
        <v>39</v>
      </c>
      <c r="F367">
        <v>0</v>
      </c>
      <c r="G367">
        <v>0</v>
      </c>
      <c r="H367">
        <v>0</v>
      </c>
      <c r="I367">
        <v>2.73</v>
      </c>
      <c r="J367" s="10">
        <v>0</v>
      </c>
      <c r="K367" s="13">
        <f t="shared" si="11"/>
        <v>1990</v>
      </c>
      <c r="L367" s="1">
        <f t="shared" si="10"/>
        <v>1</v>
      </c>
    </row>
    <row r="368" spans="1:12" ht="13.8" customHeight="1" x14ac:dyDescent="0.3">
      <c r="A368" t="s">
        <v>16</v>
      </c>
      <c r="B368">
        <v>2013</v>
      </c>
      <c r="C368" s="10">
        <v>37</v>
      </c>
      <c r="D368">
        <v>0</v>
      </c>
      <c r="E368">
        <v>37</v>
      </c>
      <c r="F368">
        <v>0</v>
      </c>
      <c r="G368">
        <v>0</v>
      </c>
      <c r="H368">
        <v>0</v>
      </c>
      <c r="I368">
        <v>2.58</v>
      </c>
      <c r="J368" s="10">
        <v>0</v>
      </c>
      <c r="K368" s="13">
        <f t="shared" si="11"/>
        <v>1990</v>
      </c>
      <c r="L368" s="1">
        <f t="shared" si="10"/>
        <v>1</v>
      </c>
    </row>
    <row r="369" spans="1:12" ht="13.8" customHeight="1" x14ac:dyDescent="0.3">
      <c r="A369" t="s">
        <v>16</v>
      </c>
      <c r="B369">
        <v>2014</v>
      </c>
      <c r="C369" s="10">
        <v>39</v>
      </c>
      <c r="D369">
        <v>0</v>
      </c>
      <c r="E369">
        <v>39</v>
      </c>
      <c r="F369">
        <v>0</v>
      </c>
      <c r="G369">
        <v>0</v>
      </c>
      <c r="H369">
        <v>0</v>
      </c>
      <c r="I369">
        <v>2.66</v>
      </c>
      <c r="J369" s="10">
        <v>0</v>
      </c>
      <c r="K369" s="13">
        <f t="shared" si="11"/>
        <v>1990</v>
      </c>
      <c r="L369" s="1">
        <f t="shared" si="10"/>
        <v>1</v>
      </c>
    </row>
    <row r="370" spans="1:12" ht="13.8" customHeight="1" x14ac:dyDescent="0.3">
      <c r="A370" t="s">
        <v>17</v>
      </c>
      <c r="B370">
        <v>1987</v>
      </c>
      <c r="C370" s="10">
        <v>1</v>
      </c>
      <c r="D370">
        <v>0</v>
      </c>
      <c r="E370">
        <v>1</v>
      </c>
      <c r="F370">
        <v>0</v>
      </c>
      <c r="G370">
        <v>0</v>
      </c>
      <c r="H370">
        <v>0</v>
      </c>
      <c r="I370">
        <v>0.84</v>
      </c>
      <c r="J370" s="10">
        <v>55</v>
      </c>
      <c r="K370" s="13">
        <f t="shared" si="11"/>
        <v>1989</v>
      </c>
      <c r="L370" s="1" t="str">
        <f t="shared" si="10"/>
        <v/>
      </c>
    </row>
    <row r="371" spans="1:12" ht="13.8" customHeight="1" x14ac:dyDescent="0.3">
      <c r="A371" t="s">
        <v>17</v>
      </c>
      <c r="B371">
        <v>1988</v>
      </c>
      <c r="C371" s="10">
        <v>2</v>
      </c>
      <c r="D371">
        <v>0</v>
      </c>
      <c r="E371">
        <v>2</v>
      </c>
      <c r="F371">
        <v>0</v>
      </c>
      <c r="G371">
        <v>0</v>
      </c>
      <c r="H371">
        <v>0</v>
      </c>
      <c r="I371">
        <v>1.67</v>
      </c>
      <c r="J371" s="10">
        <v>56</v>
      </c>
      <c r="K371" s="13">
        <f t="shared" si="11"/>
        <v>1989</v>
      </c>
      <c r="L371" s="1" t="str">
        <f t="shared" si="10"/>
        <v/>
      </c>
    </row>
    <row r="372" spans="1:12" ht="13.8" customHeight="1" x14ac:dyDescent="0.3">
      <c r="A372" t="s">
        <v>17</v>
      </c>
      <c r="B372">
        <v>1989</v>
      </c>
      <c r="C372" s="10">
        <v>2</v>
      </c>
      <c r="D372">
        <v>0</v>
      </c>
      <c r="E372">
        <v>2</v>
      </c>
      <c r="F372">
        <v>0</v>
      </c>
      <c r="G372">
        <v>0</v>
      </c>
      <c r="H372">
        <v>0</v>
      </c>
      <c r="I372">
        <v>1.67</v>
      </c>
      <c r="J372" s="10">
        <v>55</v>
      </c>
      <c r="K372" s="13">
        <f t="shared" si="11"/>
        <v>1989</v>
      </c>
      <c r="L372" s="1" t="str">
        <f t="shared" si="10"/>
        <v/>
      </c>
    </row>
    <row r="373" spans="1:12" ht="13.8" customHeight="1" x14ac:dyDescent="0.3">
      <c r="A373" t="s">
        <v>17</v>
      </c>
      <c r="B373">
        <v>1990</v>
      </c>
      <c r="C373" s="10">
        <v>3</v>
      </c>
      <c r="D373">
        <v>0</v>
      </c>
      <c r="E373">
        <v>3</v>
      </c>
      <c r="F373">
        <v>0</v>
      </c>
      <c r="G373">
        <v>0</v>
      </c>
      <c r="H373">
        <v>0</v>
      </c>
      <c r="I373">
        <v>2.5099999999999998</v>
      </c>
      <c r="J373" s="10">
        <v>55</v>
      </c>
      <c r="K373" s="13">
        <f t="shared" si="11"/>
        <v>1990</v>
      </c>
      <c r="L373" s="1" t="str">
        <f t="shared" si="10"/>
        <v/>
      </c>
    </row>
    <row r="374" spans="1:12" ht="13.8" customHeight="1" x14ac:dyDescent="0.3">
      <c r="A374" t="s">
        <v>17</v>
      </c>
      <c r="B374">
        <v>1991</v>
      </c>
      <c r="C374" s="10">
        <v>4</v>
      </c>
      <c r="D374">
        <v>0</v>
      </c>
      <c r="E374">
        <v>4</v>
      </c>
      <c r="F374">
        <v>0</v>
      </c>
      <c r="G374">
        <v>0</v>
      </c>
      <c r="H374">
        <v>0</v>
      </c>
      <c r="I374">
        <v>4.1900000000000004</v>
      </c>
      <c r="J374" s="10">
        <v>56</v>
      </c>
      <c r="K374" s="13">
        <f t="shared" si="11"/>
        <v>1990</v>
      </c>
      <c r="L374" s="1" t="str">
        <f t="shared" si="10"/>
        <v/>
      </c>
    </row>
    <row r="375" spans="1:12" ht="13.8" customHeight="1" x14ac:dyDescent="0.3">
      <c r="A375" t="s">
        <v>17</v>
      </c>
      <c r="B375">
        <v>1992</v>
      </c>
      <c r="C375" s="10">
        <v>4</v>
      </c>
      <c r="D375">
        <v>0</v>
      </c>
      <c r="E375">
        <v>4</v>
      </c>
      <c r="F375">
        <v>0</v>
      </c>
      <c r="G375">
        <v>0</v>
      </c>
      <c r="H375">
        <v>0</v>
      </c>
      <c r="I375">
        <v>4.1900000000000004</v>
      </c>
      <c r="J375" s="10">
        <v>56</v>
      </c>
      <c r="K375" s="13">
        <f t="shared" si="11"/>
        <v>1990</v>
      </c>
      <c r="L375" s="1" t="str">
        <f t="shared" si="10"/>
        <v/>
      </c>
    </row>
    <row r="376" spans="1:12" ht="13.8" customHeight="1" x14ac:dyDescent="0.3">
      <c r="A376" t="s">
        <v>17</v>
      </c>
      <c r="B376">
        <v>1993</v>
      </c>
      <c r="C376" s="10">
        <v>4</v>
      </c>
      <c r="D376">
        <v>0</v>
      </c>
      <c r="E376">
        <v>4</v>
      </c>
      <c r="F376">
        <v>0</v>
      </c>
      <c r="G376">
        <v>0</v>
      </c>
      <c r="H376">
        <v>0</v>
      </c>
      <c r="I376">
        <v>4.1900000000000004</v>
      </c>
      <c r="J376" s="10">
        <v>56</v>
      </c>
      <c r="K376" s="13">
        <f t="shared" si="11"/>
        <v>1990</v>
      </c>
      <c r="L376" s="1" t="str">
        <f t="shared" si="10"/>
        <v/>
      </c>
    </row>
    <row r="377" spans="1:12" ht="13.8" customHeight="1" x14ac:dyDescent="0.3">
      <c r="A377" t="s">
        <v>17</v>
      </c>
      <c r="B377">
        <v>1994</v>
      </c>
      <c r="C377" s="10">
        <v>4</v>
      </c>
      <c r="D377">
        <v>0</v>
      </c>
      <c r="E377">
        <v>4</v>
      </c>
      <c r="F377">
        <v>0</v>
      </c>
      <c r="G377">
        <v>0</v>
      </c>
      <c r="H377">
        <v>0</v>
      </c>
      <c r="I377">
        <v>4.1900000000000004</v>
      </c>
      <c r="J377" s="10">
        <v>56</v>
      </c>
      <c r="K377" s="13">
        <f t="shared" si="11"/>
        <v>1990</v>
      </c>
      <c r="L377" s="1" t="str">
        <f t="shared" si="10"/>
        <v/>
      </c>
    </row>
    <row r="378" spans="1:12" ht="13.8" customHeight="1" x14ac:dyDescent="0.3">
      <c r="A378" t="s">
        <v>17</v>
      </c>
      <c r="B378">
        <v>1995</v>
      </c>
      <c r="C378" s="10">
        <v>1</v>
      </c>
      <c r="D378">
        <v>0</v>
      </c>
      <c r="E378">
        <v>1</v>
      </c>
      <c r="F378">
        <v>0</v>
      </c>
      <c r="G378">
        <v>0</v>
      </c>
      <c r="H378">
        <v>0</v>
      </c>
      <c r="I378">
        <v>0.84</v>
      </c>
      <c r="J378" s="10">
        <v>61</v>
      </c>
      <c r="K378" s="13">
        <f t="shared" si="11"/>
        <v>1990</v>
      </c>
      <c r="L378" s="1" t="str">
        <f t="shared" si="10"/>
        <v/>
      </c>
    </row>
    <row r="379" spans="1:12" ht="13.8" customHeight="1" x14ac:dyDescent="0.3">
      <c r="A379" t="s">
        <v>17</v>
      </c>
      <c r="B379">
        <v>1996</v>
      </c>
      <c r="C379" s="10">
        <v>1</v>
      </c>
      <c r="D379">
        <v>0</v>
      </c>
      <c r="E379">
        <v>1</v>
      </c>
      <c r="F379">
        <v>0</v>
      </c>
      <c r="G379">
        <v>0</v>
      </c>
      <c r="H379">
        <v>0</v>
      </c>
      <c r="I379">
        <v>0.84</v>
      </c>
      <c r="J379" s="10">
        <v>61</v>
      </c>
      <c r="K379" s="13">
        <f t="shared" si="11"/>
        <v>1990</v>
      </c>
      <c r="L379" s="1" t="str">
        <f t="shared" si="10"/>
        <v/>
      </c>
    </row>
    <row r="380" spans="1:12" ht="13.8" customHeight="1" x14ac:dyDescent="0.3">
      <c r="A380" t="s">
        <v>17</v>
      </c>
      <c r="B380">
        <v>1997</v>
      </c>
      <c r="C380" s="10">
        <v>1</v>
      </c>
      <c r="D380">
        <v>0</v>
      </c>
      <c r="E380">
        <v>1</v>
      </c>
      <c r="F380">
        <v>0</v>
      </c>
      <c r="G380">
        <v>0</v>
      </c>
      <c r="H380">
        <v>0</v>
      </c>
      <c r="I380">
        <v>0.84</v>
      </c>
      <c r="J380" s="10">
        <v>61</v>
      </c>
      <c r="K380" s="13">
        <f t="shared" si="11"/>
        <v>1990</v>
      </c>
      <c r="L380" s="1" t="str">
        <f t="shared" si="10"/>
        <v/>
      </c>
    </row>
    <row r="381" spans="1:12" ht="13.8" customHeight="1" x14ac:dyDescent="0.3">
      <c r="A381" t="s">
        <v>17</v>
      </c>
      <c r="B381">
        <v>1998</v>
      </c>
      <c r="C381" s="10">
        <v>1</v>
      </c>
      <c r="D381">
        <v>0</v>
      </c>
      <c r="E381">
        <v>1</v>
      </c>
      <c r="F381">
        <v>0</v>
      </c>
      <c r="G381">
        <v>0</v>
      </c>
      <c r="H381">
        <v>0</v>
      </c>
      <c r="I381">
        <v>0.84</v>
      </c>
      <c r="J381" s="10">
        <v>61</v>
      </c>
      <c r="K381" s="13">
        <f t="shared" si="11"/>
        <v>1990</v>
      </c>
      <c r="L381" s="1" t="str">
        <f t="shared" si="10"/>
        <v/>
      </c>
    </row>
    <row r="382" spans="1:12" ht="13.8" customHeight="1" x14ac:dyDescent="0.3">
      <c r="A382" t="s">
        <v>17</v>
      </c>
      <c r="B382">
        <v>1999</v>
      </c>
      <c r="C382" s="10">
        <v>1</v>
      </c>
      <c r="D382">
        <v>0</v>
      </c>
      <c r="E382">
        <v>1</v>
      </c>
      <c r="F382">
        <v>0</v>
      </c>
      <c r="G382">
        <v>0</v>
      </c>
      <c r="H382">
        <v>0</v>
      </c>
      <c r="I382">
        <v>0.84</v>
      </c>
      <c r="J382" s="10">
        <v>61</v>
      </c>
      <c r="K382" s="13">
        <f t="shared" si="11"/>
        <v>1990</v>
      </c>
      <c r="L382" s="1" t="str">
        <f t="shared" si="10"/>
        <v/>
      </c>
    </row>
    <row r="383" spans="1:12" ht="13.8" customHeight="1" x14ac:dyDescent="0.3">
      <c r="A383" t="s">
        <v>17</v>
      </c>
      <c r="B383">
        <v>2000</v>
      </c>
      <c r="C383" s="10">
        <v>1</v>
      </c>
      <c r="D383">
        <v>0</v>
      </c>
      <c r="E383">
        <v>1</v>
      </c>
      <c r="F383">
        <v>0</v>
      </c>
      <c r="G383">
        <v>0</v>
      </c>
      <c r="H383">
        <v>0</v>
      </c>
      <c r="I383">
        <v>0.84</v>
      </c>
      <c r="J383" s="10">
        <v>62</v>
      </c>
      <c r="K383" s="13">
        <f t="shared" si="11"/>
        <v>1990</v>
      </c>
      <c r="L383" s="1" t="str">
        <f t="shared" si="10"/>
        <v/>
      </c>
    </row>
    <row r="384" spans="1:12" ht="13.8" customHeight="1" x14ac:dyDescent="0.3">
      <c r="A384" t="s">
        <v>17</v>
      </c>
      <c r="B384">
        <v>2001</v>
      </c>
      <c r="C384" s="10">
        <v>1</v>
      </c>
      <c r="D384">
        <v>0</v>
      </c>
      <c r="E384">
        <v>1</v>
      </c>
      <c r="F384">
        <v>0</v>
      </c>
      <c r="G384">
        <v>0</v>
      </c>
      <c r="H384">
        <v>0</v>
      </c>
      <c r="I384">
        <v>0.84</v>
      </c>
      <c r="J384" s="10">
        <v>63</v>
      </c>
      <c r="K384" s="13">
        <f t="shared" si="11"/>
        <v>1990</v>
      </c>
      <c r="L384" s="1" t="str">
        <f t="shared" si="10"/>
        <v/>
      </c>
    </row>
    <row r="385" spans="1:12" ht="13.8" customHeight="1" x14ac:dyDescent="0.3">
      <c r="A385" t="s">
        <v>17</v>
      </c>
      <c r="B385">
        <v>2002</v>
      </c>
      <c r="C385" s="10">
        <v>1</v>
      </c>
      <c r="D385">
        <v>0</v>
      </c>
      <c r="E385">
        <v>1</v>
      </c>
      <c r="F385">
        <v>0</v>
      </c>
      <c r="G385">
        <v>0</v>
      </c>
      <c r="H385">
        <v>0</v>
      </c>
      <c r="I385">
        <v>0.84</v>
      </c>
      <c r="J385" s="10">
        <v>63</v>
      </c>
      <c r="K385" s="13">
        <f t="shared" si="11"/>
        <v>1990</v>
      </c>
      <c r="L385" s="1" t="str">
        <f t="shared" si="10"/>
        <v/>
      </c>
    </row>
    <row r="386" spans="1:12" ht="13.8" customHeight="1" x14ac:dyDescent="0.3">
      <c r="A386" t="s">
        <v>17</v>
      </c>
      <c r="B386">
        <v>2003</v>
      </c>
      <c r="C386" s="10">
        <v>1</v>
      </c>
      <c r="D386">
        <v>0</v>
      </c>
      <c r="E386">
        <v>1</v>
      </c>
      <c r="F386">
        <v>0</v>
      </c>
      <c r="G386">
        <v>0</v>
      </c>
      <c r="H386">
        <v>0</v>
      </c>
      <c r="I386">
        <v>0.84</v>
      </c>
      <c r="J386" s="10">
        <v>63</v>
      </c>
      <c r="K386" s="13">
        <f t="shared" si="11"/>
        <v>1990</v>
      </c>
      <c r="L386" s="1" t="str">
        <f t="shared" ref="L386:L449" si="12">IF(AND(B386&gt;2011),1,"")</f>
        <v/>
      </c>
    </row>
    <row r="387" spans="1:12" ht="13.8" customHeight="1" x14ac:dyDescent="0.3">
      <c r="A387" t="s">
        <v>17</v>
      </c>
      <c r="B387">
        <v>2004</v>
      </c>
      <c r="C387" s="10">
        <v>2</v>
      </c>
      <c r="D387">
        <v>0</v>
      </c>
      <c r="E387">
        <v>2</v>
      </c>
      <c r="F387">
        <v>0</v>
      </c>
      <c r="G387">
        <v>0</v>
      </c>
      <c r="H387">
        <v>0</v>
      </c>
      <c r="I387">
        <v>1.67</v>
      </c>
      <c r="J387" s="10">
        <v>63</v>
      </c>
      <c r="K387" s="13">
        <f t="shared" ref="K387:K450" si="13">IF(B387&lt;1990,IF(B387&lt;1959,1958,1989),1990)</f>
        <v>1990</v>
      </c>
      <c r="L387" s="1" t="str">
        <f t="shared" si="12"/>
        <v/>
      </c>
    </row>
    <row r="388" spans="1:12" ht="13.8" customHeight="1" x14ac:dyDescent="0.3">
      <c r="A388" t="s">
        <v>17</v>
      </c>
      <c r="B388">
        <v>2005</v>
      </c>
      <c r="C388" s="10">
        <v>2</v>
      </c>
      <c r="D388">
        <v>0</v>
      </c>
      <c r="E388">
        <v>2</v>
      </c>
      <c r="F388">
        <v>0</v>
      </c>
      <c r="G388">
        <v>0</v>
      </c>
      <c r="H388">
        <v>0</v>
      </c>
      <c r="I388">
        <v>1.67</v>
      </c>
      <c r="J388" s="10">
        <v>63</v>
      </c>
      <c r="K388" s="13">
        <f t="shared" si="13"/>
        <v>1990</v>
      </c>
      <c r="L388" s="1" t="str">
        <f t="shared" si="12"/>
        <v/>
      </c>
    </row>
    <row r="389" spans="1:12" ht="13.8" customHeight="1" x14ac:dyDescent="0.3">
      <c r="A389" t="s">
        <v>17</v>
      </c>
      <c r="B389">
        <v>2006</v>
      </c>
      <c r="C389" s="10">
        <v>2</v>
      </c>
      <c r="D389">
        <v>0</v>
      </c>
      <c r="E389">
        <v>2</v>
      </c>
      <c r="F389">
        <v>0</v>
      </c>
      <c r="G389">
        <v>0</v>
      </c>
      <c r="H389">
        <v>0</v>
      </c>
      <c r="I389">
        <v>1.67</v>
      </c>
      <c r="J389" s="10">
        <v>63</v>
      </c>
      <c r="K389" s="13">
        <f t="shared" si="13"/>
        <v>1990</v>
      </c>
      <c r="L389" s="1" t="str">
        <f t="shared" si="12"/>
        <v/>
      </c>
    </row>
    <row r="390" spans="1:12" ht="13.8" customHeight="1" x14ac:dyDescent="0.3">
      <c r="A390" t="s">
        <v>17</v>
      </c>
      <c r="B390">
        <v>2007</v>
      </c>
      <c r="C390" s="10">
        <v>3</v>
      </c>
      <c r="D390">
        <v>0</v>
      </c>
      <c r="E390">
        <v>3</v>
      </c>
      <c r="F390">
        <v>0</v>
      </c>
      <c r="G390">
        <v>0</v>
      </c>
      <c r="H390">
        <v>0</v>
      </c>
      <c r="I390">
        <v>2.5099999999999998</v>
      </c>
      <c r="J390" s="10">
        <v>63</v>
      </c>
      <c r="K390" s="13">
        <f t="shared" si="13"/>
        <v>1990</v>
      </c>
      <c r="L390" s="1" t="str">
        <f t="shared" si="12"/>
        <v/>
      </c>
    </row>
    <row r="391" spans="1:12" ht="13.8" customHeight="1" x14ac:dyDescent="0.3">
      <c r="A391" t="s">
        <v>18</v>
      </c>
      <c r="B391">
        <v>1957</v>
      </c>
      <c r="C391" s="10">
        <v>6</v>
      </c>
      <c r="D391">
        <v>0</v>
      </c>
      <c r="E391">
        <v>6</v>
      </c>
      <c r="F391">
        <v>0</v>
      </c>
      <c r="G391">
        <v>0</v>
      </c>
      <c r="H391">
        <v>0</v>
      </c>
      <c r="I391">
        <v>0.11</v>
      </c>
      <c r="J391" s="10">
        <v>0</v>
      </c>
      <c r="K391" s="13">
        <f t="shared" si="13"/>
        <v>1958</v>
      </c>
      <c r="L391" s="1" t="str">
        <f t="shared" si="12"/>
        <v/>
      </c>
    </row>
    <row r="392" spans="1:12" ht="13.8" customHeight="1" x14ac:dyDescent="0.3">
      <c r="A392" t="s">
        <v>18</v>
      </c>
      <c r="B392">
        <v>1958</v>
      </c>
      <c r="C392" s="10">
        <v>8</v>
      </c>
      <c r="D392">
        <v>0</v>
      </c>
      <c r="E392">
        <v>8</v>
      </c>
      <c r="F392">
        <v>0</v>
      </c>
      <c r="G392">
        <v>0</v>
      </c>
      <c r="H392">
        <v>0</v>
      </c>
      <c r="I392">
        <v>0.16</v>
      </c>
      <c r="J392" s="10">
        <v>0</v>
      </c>
      <c r="K392" s="13">
        <f t="shared" si="13"/>
        <v>1958</v>
      </c>
      <c r="L392" s="1" t="str">
        <f t="shared" si="12"/>
        <v/>
      </c>
    </row>
    <row r="393" spans="1:12" ht="13.8" customHeight="1" x14ac:dyDescent="0.3">
      <c r="A393" t="s">
        <v>18</v>
      </c>
      <c r="B393">
        <v>1959</v>
      </c>
      <c r="C393" s="10">
        <v>8</v>
      </c>
      <c r="D393">
        <v>0</v>
      </c>
      <c r="E393">
        <v>8</v>
      </c>
      <c r="F393">
        <v>0</v>
      </c>
      <c r="G393">
        <v>0</v>
      </c>
      <c r="H393">
        <v>0</v>
      </c>
      <c r="I393">
        <v>0.15</v>
      </c>
      <c r="J393" s="10">
        <v>0</v>
      </c>
      <c r="K393" s="13">
        <f t="shared" si="13"/>
        <v>1989</v>
      </c>
      <c r="L393" s="1" t="str">
        <f t="shared" si="12"/>
        <v/>
      </c>
    </row>
    <row r="394" spans="1:12" ht="13.8" customHeight="1" x14ac:dyDescent="0.3">
      <c r="A394" t="s">
        <v>18</v>
      </c>
      <c r="B394">
        <v>1960</v>
      </c>
      <c r="C394" s="10">
        <v>10</v>
      </c>
      <c r="D394">
        <v>0</v>
      </c>
      <c r="E394">
        <v>10</v>
      </c>
      <c r="F394">
        <v>0</v>
      </c>
      <c r="G394">
        <v>0</v>
      </c>
      <c r="H394">
        <v>0</v>
      </c>
      <c r="I394">
        <v>0.18</v>
      </c>
      <c r="J394" s="10">
        <v>0</v>
      </c>
      <c r="K394" s="13">
        <f t="shared" si="13"/>
        <v>1989</v>
      </c>
      <c r="L394" s="1" t="str">
        <f t="shared" si="12"/>
        <v/>
      </c>
    </row>
    <row r="395" spans="1:12" ht="13.8" customHeight="1" x14ac:dyDescent="0.3">
      <c r="A395" t="s">
        <v>18</v>
      </c>
      <c r="B395">
        <v>1961</v>
      </c>
      <c r="C395" s="10">
        <v>13</v>
      </c>
      <c r="D395">
        <v>0</v>
      </c>
      <c r="E395">
        <v>13</v>
      </c>
      <c r="F395">
        <v>0</v>
      </c>
      <c r="G395">
        <v>0</v>
      </c>
      <c r="H395">
        <v>0</v>
      </c>
      <c r="I395">
        <v>0.23</v>
      </c>
      <c r="J395" s="10">
        <v>0</v>
      </c>
      <c r="K395" s="13">
        <f t="shared" si="13"/>
        <v>1989</v>
      </c>
      <c r="L395" s="1" t="str">
        <f t="shared" si="12"/>
        <v/>
      </c>
    </row>
    <row r="396" spans="1:12" ht="13.8" customHeight="1" x14ac:dyDescent="0.3">
      <c r="A396" t="s">
        <v>18</v>
      </c>
      <c r="B396">
        <v>1962</v>
      </c>
      <c r="C396" s="10">
        <v>28</v>
      </c>
      <c r="D396">
        <v>0</v>
      </c>
      <c r="E396">
        <v>28</v>
      </c>
      <c r="F396">
        <v>0</v>
      </c>
      <c r="G396">
        <v>0</v>
      </c>
      <c r="H396">
        <v>0</v>
      </c>
      <c r="I396">
        <v>0.49</v>
      </c>
      <c r="J396" s="10">
        <v>0</v>
      </c>
      <c r="K396" s="13">
        <f t="shared" si="13"/>
        <v>1989</v>
      </c>
      <c r="L396" s="1" t="str">
        <f t="shared" si="12"/>
        <v/>
      </c>
    </row>
    <row r="397" spans="1:12" ht="13.8" customHeight="1" x14ac:dyDescent="0.3">
      <c r="A397" t="s">
        <v>18</v>
      </c>
      <c r="B397">
        <v>1963</v>
      </c>
      <c r="C397" s="10">
        <v>23</v>
      </c>
      <c r="D397">
        <v>0</v>
      </c>
      <c r="E397">
        <v>23</v>
      </c>
      <c r="F397">
        <v>0</v>
      </c>
      <c r="G397">
        <v>0</v>
      </c>
      <c r="H397">
        <v>0</v>
      </c>
      <c r="I397">
        <v>0.39</v>
      </c>
      <c r="J397" s="10">
        <v>0</v>
      </c>
      <c r="K397" s="13">
        <f t="shared" si="13"/>
        <v>1989</v>
      </c>
      <c r="L397" s="1" t="str">
        <f t="shared" si="12"/>
        <v/>
      </c>
    </row>
    <row r="398" spans="1:12" ht="13.8" customHeight="1" x14ac:dyDescent="0.3">
      <c r="A398" t="s">
        <v>18</v>
      </c>
      <c r="B398">
        <v>1964</v>
      </c>
      <c r="C398" s="10">
        <v>25</v>
      </c>
      <c r="D398">
        <v>0</v>
      </c>
      <c r="E398">
        <v>25</v>
      </c>
      <c r="F398">
        <v>0</v>
      </c>
      <c r="G398">
        <v>0</v>
      </c>
      <c r="H398">
        <v>0</v>
      </c>
      <c r="I398">
        <v>0.43</v>
      </c>
      <c r="J398" s="10">
        <v>0</v>
      </c>
      <c r="K398" s="13">
        <f t="shared" si="13"/>
        <v>1989</v>
      </c>
      <c r="L398" s="1" t="str">
        <f t="shared" si="12"/>
        <v/>
      </c>
    </row>
    <row r="399" spans="1:12" ht="13.8" customHeight="1" x14ac:dyDescent="0.3">
      <c r="A399" t="s">
        <v>18</v>
      </c>
      <c r="B399">
        <v>1965</v>
      </c>
      <c r="C399" s="10">
        <v>41</v>
      </c>
      <c r="D399">
        <v>0</v>
      </c>
      <c r="E399">
        <v>41</v>
      </c>
      <c r="F399">
        <v>0</v>
      </c>
      <c r="G399">
        <v>0</v>
      </c>
      <c r="H399">
        <v>0</v>
      </c>
      <c r="I399">
        <v>0.69</v>
      </c>
      <c r="J399" s="10">
        <v>2</v>
      </c>
      <c r="K399" s="13">
        <f t="shared" si="13"/>
        <v>1989</v>
      </c>
      <c r="L399" s="1" t="str">
        <f t="shared" si="12"/>
        <v/>
      </c>
    </row>
    <row r="400" spans="1:12" ht="13.8" customHeight="1" x14ac:dyDescent="0.3">
      <c r="A400" t="s">
        <v>18</v>
      </c>
      <c r="B400">
        <v>1966</v>
      </c>
      <c r="C400" s="10">
        <v>95</v>
      </c>
      <c r="D400">
        <v>0</v>
      </c>
      <c r="E400">
        <v>95</v>
      </c>
      <c r="F400">
        <v>0</v>
      </c>
      <c r="G400">
        <v>0</v>
      </c>
      <c r="H400">
        <v>0</v>
      </c>
      <c r="I400">
        <v>1.56</v>
      </c>
      <c r="J400" s="10">
        <v>4</v>
      </c>
      <c r="K400" s="13">
        <f t="shared" si="13"/>
        <v>1989</v>
      </c>
      <c r="L400" s="1" t="str">
        <f t="shared" si="12"/>
        <v/>
      </c>
    </row>
    <row r="401" spans="1:12" ht="13.8" customHeight="1" x14ac:dyDescent="0.3">
      <c r="A401" t="s">
        <v>18</v>
      </c>
      <c r="B401">
        <v>1967</v>
      </c>
      <c r="C401" s="10">
        <v>154</v>
      </c>
      <c r="D401">
        <v>0</v>
      </c>
      <c r="E401">
        <v>154</v>
      </c>
      <c r="F401">
        <v>0</v>
      </c>
      <c r="G401">
        <v>0</v>
      </c>
      <c r="H401">
        <v>0</v>
      </c>
      <c r="I401">
        <v>2.48</v>
      </c>
      <c r="J401" s="10">
        <v>0</v>
      </c>
      <c r="K401" s="13">
        <f t="shared" si="13"/>
        <v>1989</v>
      </c>
      <c r="L401" s="1" t="str">
        <f t="shared" si="12"/>
        <v/>
      </c>
    </row>
    <row r="402" spans="1:12" ht="13.8" customHeight="1" x14ac:dyDescent="0.3">
      <c r="A402" t="s">
        <v>18</v>
      </c>
      <c r="B402">
        <v>1968</v>
      </c>
      <c r="C402" s="10">
        <v>270</v>
      </c>
      <c r="D402">
        <v>0</v>
      </c>
      <c r="E402">
        <v>270</v>
      </c>
      <c r="F402">
        <v>0</v>
      </c>
      <c r="G402">
        <v>0</v>
      </c>
      <c r="H402">
        <v>0</v>
      </c>
      <c r="I402">
        <v>4.2699999999999996</v>
      </c>
      <c r="J402" s="10">
        <v>0</v>
      </c>
      <c r="K402" s="13">
        <f t="shared" si="13"/>
        <v>1989</v>
      </c>
      <c r="L402" s="1" t="str">
        <f t="shared" si="12"/>
        <v/>
      </c>
    </row>
    <row r="403" spans="1:12" ht="13.8" customHeight="1" x14ac:dyDescent="0.3">
      <c r="A403" t="s">
        <v>18</v>
      </c>
      <c r="B403">
        <v>1969</v>
      </c>
      <c r="C403" s="10">
        <v>343</v>
      </c>
      <c r="D403">
        <v>0</v>
      </c>
      <c r="E403">
        <v>343</v>
      </c>
      <c r="F403">
        <v>0</v>
      </c>
      <c r="G403">
        <v>0</v>
      </c>
      <c r="H403">
        <v>0</v>
      </c>
      <c r="I403">
        <v>5.32</v>
      </c>
      <c r="J403" s="10">
        <v>0</v>
      </c>
      <c r="K403" s="13">
        <f t="shared" si="13"/>
        <v>1989</v>
      </c>
      <c r="L403" s="1" t="str">
        <f t="shared" si="12"/>
        <v/>
      </c>
    </row>
    <row r="404" spans="1:12" ht="13.8" customHeight="1" x14ac:dyDescent="0.3">
      <c r="A404" t="s">
        <v>18</v>
      </c>
      <c r="B404">
        <v>1970</v>
      </c>
      <c r="C404" s="10">
        <v>126</v>
      </c>
      <c r="D404">
        <v>0</v>
      </c>
      <c r="E404">
        <v>126</v>
      </c>
      <c r="F404">
        <v>0</v>
      </c>
      <c r="G404">
        <v>0</v>
      </c>
      <c r="H404">
        <v>0</v>
      </c>
      <c r="I404">
        <v>1.91</v>
      </c>
      <c r="J404" s="10">
        <v>191</v>
      </c>
      <c r="K404" s="13">
        <f t="shared" si="13"/>
        <v>1989</v>
      </c>
      <c r="L404" s="1" t="str">
        <f t="shared" si="12"/>
        <v/>
      </c>
    </row>
    <row r="405" spans="1:12" ht="13.8" customHeight="1" x14ac:dyDescent="0.3">
      <c r="A405" t="s">
        <v>18</v>
      </c>
      <c r="B405">
        <v>1971</v>
      </c>
      <c r="C405" s="10">
        <v>116</v>
      </c>
      <c r="D405">
        <v>0</v>
      </c>
      <c r="E405">
        <v>116</v>
      </c>
      <c r="F405">
        <v>0</v>
      </c>
      <c r="G405">
        <v>0</v>
      </c>
      <c r="H405">
        <v>0</v>
      </c>
      <c r="I405">
        <v>1.75</v>
      </c>
      <c r="J405" s="10">
        <v>273</v>
      </c>
      <c r="K405" s="13">
        <f t="shared" si="13"/>
        <v>1989</v>
      </c>
      <c r="L405" s="1" t="str">
        <f t="shared" si="12"/>
        <v/>
      </c>
    </row>
    <row r="406" spans="1:12" ht="13.8" customHeight="1" x14ac:dyDescent="0.3">
      <c r="A406" t="s">
        <v>18</v>
      </c>
      <c r="B406">
        <v>1972</v>
      </c>
      <c r="C406" s="10">
        <v>102</v>
      </c>
      <c r="D406">
        <v>0</v>
      </c>
      <c r="E406">
        <v>102</v>
      </c>
      <c r="F406">
        <v>0</v>
      </c>
      <c r="G406">
        <v>0</v>
      </c>
      <c r="H406">
        <v>0</v>
      </c>
      <c r="I406">
        <v>1.52</v>
      </c>
      <c r="J406" s="10">
        <v>285</v>
      </c>
      <c r="K406" s="13">
        <f t="shared" si="13"/>
        <v>1989</v>
      </c>
      <c r="L406" s="1" t="str">
        <f t="shared" si="12"/>
        <v/>
      </c>
    </row>
    <row r="407" spans="1:12" ht="13.8" customHeight="1" x14ac:dyDescent="0.3">
      <c r="A407" t="s">
        <v>18</v>
      </c>
      <c r="B407">
        <v>1973</v>
      </c>
      <c r="C407" s="10">
        <v>90</v>
      </c>
      <c r="D407">
        <v>0</v>
      </c>
      <c r="E407">
        <v>90</v>
      </c>
      <c r="F407">
        <v>0</v>
      </c>
      <c r="G407">
        <v>0</v>
      </c>
      <c r="H407">
        <v>0</v>
      </c>
      <c r="I407">
        <v>1.33</v>
      </c>
      <c r="J407" s="10">
        <v>260</v>
      </c>
      <c r="K407" s="13">
        <f t="shared" si="13"/>
        <v>1989</v>
      </c>
      <c r="L407" s="1" t="str">
        <f t="shared" si="12"/>
        <v/>
      </c>
    </row>
    <row r="408" spans="1:12" ht="13.8" customHeight="1" x14ac:dyDescent="0.3">
      <c r="A408" t="s">
        <v>18</v>
      </c>
      <c r="B408">
        <v>1974</v>
      </c>
      <c r="C408" s="10">
        <v>117</v>
      </c>
      <c r="D408">
        <v>0</v>
      </c>
      <c r="E408">
        <v>117</v>
      </c>
      <c r="F408">
        <v>0</v>
      </c>
      <c r="G408">
        <v>0</v>
      </c>
      <c r="H408">
        <v>0</v>
      </c>
      <c r="I408">
        <v>1.7</v>
      </c>
      <c r="J408" s="10">
        <v>152</v>
      </c>
      <c r="K408" s="13">
        <f t="shared" si="13"/>
        <v>1989</v>
      </c>
      <c r="L408" s="1" t="str">
        <f t="shared" si="12"/>
        <v/>
      </c>
    </row>
    <row r="409" spans="1:12" ht="13.8" customHeight="1" x14ac:dyDescent="0.3">
      <c r="A409" t="s">
        <v>18</v>
      </c>
      <c r="B409">
        <v>1975</v>
      </c>
      <c r="C409" s="10">
        <v>193</v>
      </c>
      <c r="D409">
        <v>0</v>
      </c>
      <c r="E409">
        <v>193</v>
      </c>
      <c r="F409">
        <v>0</v>
      </c>
      <c r="G409">
        <v>0</v>
      </c>
      <c r="H409">
        <v>0</v>
      </c>
      <c r="I409">
        <v>2.77</v>
      </c>
      <c r="J409" s="10">
        <v>38</v>
      </c>
      <c r="K409" s="13">
        <f t="shared" si="13"/>
        <v>1989</v>
      </c>
      <c r="L409" s="1" t="str">
        <f t="shared" si="12"/>
        <v/>
      </c>
    </row>
    <row r="410" spans="1:12" ht="13.8" customHeight="1" x14ac:dyDescent="0.3">
      <c r="A410" t="s">
        <v>18</v>
      </c>
      <c r="B410">
        <v>1976</v>
      </c>
      <c r="C410" s="10">
        <v>110</v>
      </c>
      <c r="D410">
        <v>0</v>
      </c>
      <c r="E410">
        <v>110</v>
      </c>
      <c r="F410">
        <v>0</v>
      </c>
      <c r="G410">
        <v>0</v>
      </c>
      <c r="H410">
        <v>0</v>
      </c>
      <c r="I410">
        <v>1.57</v>
      </c>
      <c r="J410" s="10">
        <v>57</v>
      </c>
      <c r="K410" s="13">
        <f t="shared" si="13"/>
        <v>1989</v>
      </c>
      <c r="L410" s="1" t="str">
        <f t="shared" si="12"/>
        <v/>
      </c>
    </row>
    <row r="411" spans="1:12" ht="13.8" customHeight="1" x14ac:dyDescent="0.3">
      <c r="A411" t="s">
        <v>18</v>
      </c>
      <c r="B411">
        <v>1977</v>
      </c>
      <c r="C411" s="10">
        <v>127</v>
      </c>
      <c r="D411">
        <v>0</v>
      </c>
      <c r="E411">
        <v>127</v>
      </c>
      <c r="F411">
        <v>0</v>
      </c>
      <c r="G411">
        <v>0</v>
      </c>
      <c r="H411">
        <v>0</v>
      </c>
      <c r="I411">
        <v>1.81</v>
      </c>
      <c r="J411" s="10">
        <v>49</v>
      </c>
      <c r="K411" s="13">
        <f t="shared" si="13"/>
        <v>1989</v>
      </c>
      <c r="L411" s="1" t="str">
        <f t="shared" si="12"/>
        <v/>
      </c>
    </row>
    <row r="412" spans="1:12" ht="13.8" customHeight="1" x14ac:dyDescent="0.3">
      <c r="A412" t="s">
        <v>18</v>
      </c>
      <c r="B412">
        <v>1978</v>
      </c>
      <c r="C412" s="10">
        <v>134</v>
      </c>
      <c r="D412">
        <v>0</v>
      </c>
      <c r="E412">
        <v>134</v>
      </c>
      <c r="F412">
        <v>0</v>
      </c>
      <c r="G412">
        <v>0</v>
      </c>
      <c r="H412">
        <v>0</v>
      </c>
      <c r="I412">
        <v>1.9</v>
      </c>
      <c r="J412" s="10">
        <v>51</v>
      </c>
      <c r="K412" s="13">
        <f t="shared" si="13"/>
        <v>1989</v>
      </c>
      <c r="L412" s="1" t="str">
        <f t="shared" si="12"/>
        <v/>
      </c>
    </row>
    <row r="413" spans="1:12" ht="13.8" customHeight="1" x14ac:dyDescent="0.3">
      <c r="A413" t="s">
        <v>18</v>
      </c>
      <c r="B413">
        <v>1979</v>
      </c>
      <c r="C413" s="10">
        <v>111</v>
      </c>
      <c r="D413">
        <v>0</v>
      </c>
      <c r="E413">
        <v>111</v>
      </c>
      <c r="F413">
        <v>0</v>
      </c>
      <c r="G413">
        <v>0</v>
      </c>
      <c r="H413">
        <v>0</v>
      </c>
      <c r="I413">
        <v>1.58</v>
      </c>
      <c r="J413" s="10">
        <v>55</v>
      </c>
      <c r="K413" s="13">
        <f t="shared" si="13"/>
        <v>1989</v>
      </c>
      <c r="L413" s="1" t="str">
        <f t="shared" si="12"/>
        <v/>
      </c>
    </row>
    <row r="414" spans="1:12" ht="13.8" customHeight="1" x14ac:dyDescent="0.3">
      <c r="A414" t="s">
        <v>18</v>
      </c>
      <c r="B414">
        <v>1980</v>
      </c>
      <c r="C414" s="10">
        <v>39</v>
      </c>
      <c r="D414">
        <v>0</v>
      </c>
      <c r="E414">
        <v>39</v>
      </c>
      <c r="F414">
        <v>0</v>
      </c>
      <c r="G414">
        <v>0</v>
      </c>
      <c r="H414">
        <v>0</v>
      </c>
      <c r="I414">
        <v>0.56000000000000005</v>
      </c>
      <c r="J414" s="10">
        <v>47</v>
      </c>
      <c r="K414" s="13">
        <f t="shared" si="13"/>
        <v>1989</v>
      </c>
      <c r="L414" s="1" t="str">
        <f t="shared" si="12"/>
        <v/>
      </c>
    </row>
    <row r="415" spans="1:12" ht="13.8" customHeight="1" x14ac:dyDescent="0.3">
      <c r="A415" t="s">
        <v>18</v>
      </c>
      <c r="B415">
        <v>1981</v>
      </c>
      <c r="C415" s="10">
        <v>29</v>
      </c>
      <c r="D415">
        <v>0</v>
      </c>
      <c r="E415">
        <v>29</v>
      </c>
      <c r="F415">
        <v>0</v>
      </c>
      <c r="G415">
        <v>0</v>
      </c>
      <c r="H415">
        <v>0</v>
      </c>
      <c r="I415">
        <v>0.42</v>
      </c>
      <c r="J415" s="10">
        <v>24</v>
      </c>
      <c r="K415" s="13">
        <f t="shared" si="13"/>
        <v>1989</v>
      </c>
      <c r="L415" s="1" t="str">
        <f t="shared" si="12"/>
        <v/>
      </c>
    </row>
    <row r="416" spans="1:12" ht="13.8" customHeight="1" x14ac:dyDescent="0.3">
      <c r="A416" t="s">
        <v>18</v>
      </c>
      <c r="B416">
        <v>1982</v>
      </c>
      <c r="C416" s="10">
        <v>80</v>
      </c>
      <c r="D416">
        <v>0</v>
      </c>
      <c r="E416">
        <v>80</v>
      </c>
      <c r="F416">
        <v>0</v>
      </c>
      <c r="G416">
        <v>0</v>
      </c>
      <c r="H416">
        <v>0</v>
      </c>
      <c r="I416">
        <v>1.1599999999999999</v>
      </c>
      <c r="J416" s="10">
        <v>44</v>
      </c>
      <c r="K416" s="13">
        <f t="shared" si="13"/>
        <v>1989</v>
      </c>
      <c r="L416" s="1" t="str">
        <f t="shared" si="12"/>
        <v/>
      </c>
    </row>
    <row r="417" spans="1:12" ht="13.8" customHeight="1" x14ac:dyDescent="0.3">
      <c r="A417" t="s">
        <v>18</v>
      </c>
      <c r="B417">
        <v>1983</v>
      </c>
      <c r="C417" s="10">
        <v>23</v>
      </c>
      <c r="D417">
        <v>0</v>
      </c>
      <c r="E417">
        <v>23</v>
      </c>
      <c r="F417">
        <v>0</v>
      </c>
      <c r="G417">
        <v>0</v>
      </c>
      <c r="H417">
        <v>0</v>
      </c>
      <c r="I417">
        <v>0.33</v>
      </c>
      <c r="J417" s="10">
        <v>13</v>
      </c>
      <c r="K417" s="13">
        <f t="shared" si="13"/>
        <v>1989</v>
      </c>
      <c r="L417" s="1" t="str">
        <f t="shared" si="12"/>
        <v/>
      </c>
    </row>
    <row r="418" spans="1:12" ht="13.8" customHeight="1" x14ac:dyDescent="0.3">
      <c r="A418" t="s">
        <v>18</v>
      </c>
      <c r="B418">
        <v>1984</v>
      </c>
      <c r="C418" s="10">
        <v>40</v>
      </c>
      <c r="D418">
        <v>0</v>
      </c>
      <c r="E418">
        <v>40</v>
      </c>
      <c r="F418">
        <v>0</v>
      </c>
      <c r="G418">
        <v>0</v>
      </c>
      <c r="H418">
        <v>0</v>
      </c>
      <c r="I418">
        <v>0.6</v>
      </c>
      <c r="J418" s="10">
        <v>46</v>
      </c>
      <c r="K418" s="13">
        <f t="shared" si="13"/>
        <v>1989</v>
      </c>
      <c r="L418" s="1" t="str">
        <f t="shared" si="12"/>
        <v/>
      </c>
    </row>
    <row r="419" spans="1:12" ht="13.8" customHeight="1" x14ac:dyDescent="0.3">
      <c r="A419" t="s">
        <v>18</v>
      </c>
      <c r="B419">
        <v>1985</v>
      </c>
      <c r="C419" s="10">
        <v>68</v>
      </c>
      <c r="D419">
        <v>0</v>
      </c>
      <c r="E419">
        <v>68</v>
      </c>
      <c r="F419">
        <v>0</v>
      </c>
      <c r="G419">
        <v>0</v>
      </c>
      <c r="H419">
        <v>0</v>
      </c>
      <c r="I419">
        <v>1.03</v>
      </c>
      <c r="J419" s="10">
        <v>28</v>
      </c>
      <c r="K419" s="13">
        <f t="shared" si="13"/>
        <v>1989</v>
      </c>
      <c r="L419" s="1" t="str">
        <f t="shared" si="12"/>
        <v/>
      </c>
    </row>
    <row r="420" spans="1:12" ht="13.8" customHeight="1" x14ac:dyDescent="0.3">
      <c r="A420" t="s">
        <v>18</v>
      </c>
      <c r="B420">
        <v>1986</v>
      </c>
      <c r="C420" s="10">
        <v>68</v>
      </c>
      <c r="D420">
        <v>0</v>
      </c>
      <c r="E420">
        <v>68</v>
      </c>
      <c r="F420">
        <v>0</v>
      </c>
      <c r="G420">
        <v>0</v>
      </c>
      <c r="H420">
        <v>0</v>
      </c>
      <c r="I420">
        <v>1.05</v>
      </c>
      <c r="J420" s="10">
        <v>32</v>
      </c>
      <c r="K420" s="13">
        <f t="shared" si="13"/>
        <v>1989</v>
      </c>
      <c r="L420" s="1" t="str">
        <f t="shared" si="12"/>
        <v/>
      </c>
    </row>
    <row r="421" spans="1:12" ht="13.8" customHeight="1" x14ac:dyDescent="0.3">
      <c r="A421" t="s">
        <v>18</v>
      </c>
      <c r="B421">
        <v>1987</v>
      </c>
      <c r="C421" s="10">
        <v>75</v>
      </c>
      <c r="D421">
        <v>0</v>
      </c>
      <c r="E421">
        <v>75</v>
      </c>
      <c r="F421">
        <v>0</v>
      </c>
      <c r="G421">
        <v>0</v>
      </c>
      <c r="H421">
        <v>0</v>
      </c>
      <c r="I421">
        <v>1.17</v>
      </c>
      <c r="J421" s="10">
        <v>28</v>
      </c>
      <c r="K421" s="13">
        <f t="shared" si="13"/>
        <v>1989</v>
      </c>
      <c r="L421" s="1" t="str">
        <f t="shared" si="12"/>
        <v/>
      </c>
    </row>
    <row r="422" spans="1:12" ht="13.8" customHeight="1" x14ac:dyDescent="0.3">
      <c r="A422" t="s">
        <v>18</v>
      </c>
      <c r="B422">
        <v>1988</v>
      </c>
      <c r="C422" s="10">
        <v>78</v>
      </c>
      <c r="D422">
        <v>0</v>
      </c>
      <c r="E422">
        <v>78</v>
      </c>
      <c r="F422">
        <v>0</v>
      </c>
      <c r="G422">
        <v>0</v>
      </c>
      <c r="H422">
        <v>0</v>
      </c>
      <c r="I422">
        <v>1.24</v>
      </c>
      <c r="J422" s="10">
        <v>29</v>
      </c>
      <c r="K422" s="13">
        <f t="shared" si="13"/>
        <v>1989</v>
      </c>
      <c r="L422" s="1" t="str">
        <f t="shared" si="12"/>
        <v/>
      </c>
    </row>
    <row r="423" spans="1:12" ht="13.8" customHeight="1" x14ac:dyDescent="0.3">
      <c r="A423" t="s">
        <v>18</v>
      </c>
      <c r="B423">
        <v>1989</v>
      </c>
      <c r="C423" s="10">
        <v>78</v>
      </c>
      <c r="D423">
        <v>0</v>
      </c>
      <c r="E423">
        <v>78</v>
      </c>
      <c r="F423">
        <v>0</v>
      </c>
      <c r="G423">
        <v>0</v>
      </c>
      <c r="H423">
        <v>0</v>
      </c>
      <c r="I423">
        <v>1.25</v>
      </c>
      <c r="J423" s="10">
        <v>29</v>
      </c>
      <c r="K423" s="13">
        <f t="shared" si="13"/>
        <v>1989</v>
      </c>
      <c r="L423" s="1" t="str">
        <f t="shared" si="12"/>
        <v/>
      </c>
    </row>
    <row r="424" spans="1:12" ht="13.8" customHeight="1" x14ac:dyDescent="0.3">
      <c r="A424" t="s">
        <v>18</v>
      </c>
      <c r="B424">
        <v>1990</v>
      </c>
      <c r="C424" s="10">
        <v>77</v>
      </c>
      <c r="D424">
        <v>0</v>
      </c>
      <c r="E424">
        <v>77</v>
      </c>
      <c r="F424">
        <v>0</v>
      </c>
      <c r="G424">
        <v>0</v>
      </c>
      <c r="H424">
        <v>0</v>
      </c>
      <c r="I424">
        <v>1.24</v>
      </c>
      <c r="J424" s="10">
        <v>31</v>
      </c>
      <c r="K424" s="13">
        <f t="shared" si="13"/>
        <v>1990</v>
      </c>
      <c r="L424" s="1" t="str">
        <f t="shared" si="12"/>
        <v/>
      </c>
    </row>
    <row r="425" spans="1:12" ht="13.8" customHeight="1" x14ac:dyDescent="0.3">
      <c r="A425" t="s">
        <v>18</v>
      </c>
      <c r="B425">
        <v>1991</v>
      </c>
      <c r="C425" s="10">
        <v>73</v>
      </c>
      <c r="D425">
        <v>0</v>
      </c>
      <c r="E425">
        <v>73</v>
      </c>
      <c r="F425">
        <v>0</v>
      </c>
      <c r="G425">
        <v>0</v>
      </c>
      <c r="H425">
        <v>0</v>
      </c>
      <c r="I425">
        <v>1.1599999999999999</v>
      </c>
      <c r="J425" s="10">
        <v>32</v>
      </c>
      <c r="K425" s="13">
        <f t="shared" si="13"/>
        <v>1990</v>
      </c>
      <c r="L425" s="1" t="str">
        <f t="shared" si="12"/>
        <v/>
      </c>
    </row>
    <row r="426" spans="1:12" ht="13.8" customHeight="1" x14ac:dyDescent="0.3">
      <c r="A426" t="s">
        <v>18</v>
      </c>
      <c r="B426">
        <v>1992</v>
      </c>
      <c r="C426" s="10">
        <v>72</v>
      </c>
      <c r="D426">
        <v>0</v>
      </c>
      <c r="E426">
        <v>72</v>
      </c>
      <c r="F426">
        <v>0</v>
      </c>
      <c r="G426">
        <v>0</v>
      </c>
      <c r="H426">
        <v>0</v>
      </c>
      <c r="I426">
        <v>1.1299999999999999</v>
      </c>
      <c r="J426" s="10">
        <v>32</v>
      </c>
      <c r="K426" s="13">
        <f t="shared" si="13"/>
        <v>1990</v>
      </c>
      <c r="L426" s="1" t="str">
        <f t="shared" si="12"/>
        <v/>
      </c>
    </row>
    <row r="427" spans="1:12" ht="13.8" customHeight="1" x14ac:dyDescent="0.3">
      <c r="A427" t="s">
        <v>18</v>
      </c>
      <c r="B427">
        <v>1993</v>
      </c>
      <c r="C427" s="10">
        <v>74</v>
      </c>
      <c r="D427">
        <v>0</v>
      </c>
      <c r="E427">
        <v>74</v>
      </c>
      <c r="F427">
        <v>0</v>
      </c>
      <c r="G427">
        <v>0</v>
      </c>
      <c r="H427">
        <v>0</v>
      </c>
      <c r="I427">
        <v>1.1299999999999999</v>
      </c>
      <c r="J427" s="10">
        <v>34</v>
      </c>
      <c r="K427" s="13">
        <f t="shared" si="13"/>
        <v>1990</v>
      </c>
      <c r="L427" s="1" t="str">
        <f t="shared" si="12"/>
        <v/>
      </c>
    </row>
    <row r="428" spans="1:12" ht="13.8" customHeight="1" x14ac:dyDescent="0.3">
      <c r="A428" t="s">
        <v>18</v>
      </c>
      <c r="B428">
        <v>1994</v>
      </c>
      <c r="C428" s="10">
        <v>73</v>
      </c>
      <c r="D428">
        <v>0</v>
      </c>
      <c r="E428">
        <v>73</v>
      </c>
      <c r="F428">
        <v>0</v>
      </c>
      <c r="G428">
        <v>0</v>
      </c>
      <c r="H428">
        <v>0</v>
      </c>
      <c r="I428">
        <v>1.0900000000000001</v>
      </c>
      <c r="J428" s="10">
        <v>38</v>
      </c>
      <c r="K428" s="13">
        <f t="shared" si="13"/>
        <v>1990</v>
      </c>
      <c r="L428" s="1" t="str">
        <f t="shared" si="12"/>
        <v/>
      </c>
    </row>
    <row r="429" spans="1:12" ht="13.8" customHeight="1" x14ac:dyDescent="0.3">
      <c r="A429" t="s">
        <v>18</v>
      </c>
      <c r="B429">
        <v>1995</v>
      </c>
      <c r="C429" s="10">
        <v>75</v>
      </c>
      <c r="D429">
        <v>0</v>
      </c>
      <c r="E429">
        <v>75</v>
      </c>
      <c r="F429">
        <v>0</v>
      </c>
      <c r="G429">
        <v>0</v>
      </c>
      <c r="H429">
        <v>0</v>
      </c>
      <c r="I429">
        <v>1.1000000000000001</v>
      </c>
      <c r="J429" s="10">
        <v>38</v>
      </c>
      <c r="K429" s="13">
        <f t="shared" si="13"/>
        <v>1990</v>
      </c>
      <c r="L429" s="1" t="str">
        <f t="shared" si="12"/>
        <v/>
      </c>
    </row>
    <row r="430" spans="1:12" ht="13.8" customHeight="1" x14ac:dyDescent="0.3">
      <c r="A430" t="s">
        <v>18</v>
      </c>
      <c r="B430">
        <v>1996</v>
      </c>
      <c r="C430" s="10">
        <v>80</v>
      </c>
      <c r="D430">
        <v>0</v>
      </c>
      <c r="E430">
        <v>80</v>
      </c>
      <c r="F430">
        <v>0</v>
      </c>
      <c r="G430">
        <v>0</v>
      </c>
      <c r="H430">
        <v>0</v>
      </c>
      <c r="I430">
        <v>1.1299999999999999</v>
      </c>
      <c r="J430" s="10">
        <v>38</v>
      </c>
      <c r="K430" s="13">
        <f t="shared" si="13"/>
        <v>1990</v>
      </c>
      <c r="L430" s="1" t="str">
        <f t="shared" si="12"/>
        <v/>
      </c>
    </row>
    <row r="431" spans="1:12" ht="13.8" customHeight="1" x14ac:dyDescent="0.3">
      <c r="A431" t="s">
        <v>18</v>
      </c>
      <c r="B431">
        <v>1997</v>
      </c>
      <c r="C431" s="10">
        <v>84</v>
      </c>
      <c r="D431">
        <v>0</v>
      </c>
      <c r="E431">
        <v>84</v>
      </c>
      <c r="F431">
        <v>0</v>
      </c>
      <c r="G431">
        <v>0</v>
      </c>
      <c r="H431">
        <v>0</v>
      </c>
      <c r="I431">
        <v>1.1599999999999999</v>
      </c>
      <c r="J431" s="10">
        <v>39</v>
      </c>
      <c r="K431" s="13">
        <f t="shared" si="13"/>
        <v>1990</v>
      </c>
      <c r="L431" s="1" t="str">
        <f t="shared" si="12"/>
        <v/>
      </c>
    </row>
    <row r="432" spans="1:12" ht="13.8" customHeight="1" x14ac:dyDescent="0.3">
      <c r="A432" t="s">
        <v>18</v>
      </c>
      <c r="B432">
        <v>1998</v>
      </c>
      <c r="C432" s="10">
        <v>87</v>
      </c>
      <c r="D432">
        <v>0</v>
      </c>
      <c r="E432">
        <v>87</v>
      </c>
      <c r="F432">
        <v>0</v>
      </c>
      <c r="G432">
        <v>0</v>
      </c>
      <c r="H432">
        <v>0</v>
      </c>
      <c r="I432">
        <v>1.17</v>
      </c>
      <c r="J432" s="10">
        <v>39</v>
      </c>
      <c r="K432" s="13">
        <f t="shared" si="13"/>
        <v>1990</v>
      </c>
      <c r="L432" s="1" t="str">
        <f t="shared" si="12"/>
        <v/>
      </c>
    </row>
    <row r="433" spans="1:12" ht="13.8" customHeight="1" x14ac:dyDescent="0.3">
      <c r="A433" t="s">
        <v>18</v>
      </c>
      <c r="B433">
        <v>1999</v>
      </c>
      <c r="C433" s="10">
        <v>90</v>
      </c>
      <c r="D433">
        <v>0</v>
      </c>
      <c r="E433">
        <v>90</v>
      </c>
      <c r="F433">
        <v>0</v>
      </c>
      <c r="G433">
        <v>0</v>
      </c>
      <c r="H433">
        <v>0</v>
      </c>
      <c r="I433">
        <v>1.19</v>
      </c>
      <c r="J433" s="10">
        <v>40</v>
      </c>
      <c r="K433" s="13">
        <f t="shared" si="13"/>
        <v>1990</v>
      </c>
      <c r="L433" s="1" t="str">
        <f t="shared" si="12"/>
        <v/>
      </c>
    </row>
    <row r="434" spans="1:12" ht="13.8" customHeight="1" x14ac:dyDescent="0.3">
      <c r="A434" t="s">
        <v>18</v>
      </c>
      <c r="B434">
        <v>2000</v>
      </c>
      <c r="C434" s="10">
        <v>94</v>
      </c>
      <c r="D434">
        <v>0</v>
      </c>
      <c r="E434">
        <v>94</v>
      </c>
      <c r="F434">
        <v>0</v>
      </c>
      <c r="G434">
        <v>0</v>
      </c>
      <c r="H434">
        <v>0</v>
      </c>
      <c r="I434">
        <v>1.21</v>
      </c>
      <c r="J434" s="10">
        <v>41</v>
      </c>
      <c r="K434" s="13">
        <f t="shared" si="13"/>
        <v>1990</v>
      </c>
      <c r="L434" s="1" t="str">
        <f t="shared" si="12"/>
        <v/>
      </c>
    </row>
    <row r="435" spans="1:12" ht="13.8" customHeight="1" x14ac:dyDescent="0.3">
      <c r="A435" t="s">
        <v>18</v>
      </c>
      <c r="B435">
        <v>2001</v>
      </c>
      <c r="C435" s="10">
        <v>95</v>
      </c>
      <c r="D435">
        <v>0</v>
      </c>
      <c r="E435">
        <v>95</v>
      </c>
      <c r="F435">
        <v>0</v>
      </c>
      <c r="G435">
        <v>0</v>
      </c>
      <c r="H435">
        <v>0</v>
      </c>
      <c r="I435">
        <v>1.2</v>
      </c>
      <c r="J435" s="10">
        <v>40</v>
      </c>
      <c r="K435" s="13">
        <f t="shared" si="13"/>
        <v>1990</v>
      </c>
      <c r="L435" s="1" t="str">
        <f t="shared" si="12"/>
        <v/>
      </c>
    </row>
    <row r="436" spans="1:12" ht="13.8" customHeight="1" x14ac:dyDescent="0.3">
      <c r="A436" t="s">
        <v>18</v>
      </c>
      <c r="B436">
        <v>2002</v>
      </c>
      <c r="C436" s="10">
        <v>101</v>
      </c>
      <c r="D436">
        <v>0</v>
      </c>
      <c r="E436">
        <v>101</v>
      </c>
      <c r="F436">
        <v>0</v>
      </c>
      <c r="G436">
        <v>0</v>
      </c>
      <c r="H436">
        <v>0</v>
      </c>
      <c r="I436">
        <v>1.26</v>
      </c>
      <c r="J436" s="10">
        <v>44</v>
      </c>
      <c r="K436" s="13">
        <f t="shared" si="13"/>
        <v>1990</v>
      </c>
      <c r="L436" s="1" t="str">
        <f t="shared" si="12"/>
        <v/>
      </c>
    </row>
    <row r="437" spans="1:12" ht="13.8" customHeight="1" x14ac:dyDescent="0.3">
      <c r="A437" t="s">
        <v>18</v>
      </c>
      <c r="B437">
        <v>2003</v>
      </c>
      <c r="C437" s="10">
        <v>110</v>
      </c>
      <c r="D437">
        <v>0</v>
      </c>
      <c r="E437">
        <v>110</v>
      </c>
      <c r="F437">
        <v>0</v>
      </c>
      <c r="G437">
        <v>0</v>
      </c>
      <c r="H437">
        <v>0</v>
      </c>
      <c r="I437">
        <v>1.34</v>
      </c>
      <c r="J437" s="10">
        <v>43</v>
      </c>
      <c r="K437" s="13">
        <f t="shared" si="13"/>
        <v>1990</v>
      </c>
      <c r="L437" s="1" t="str">
        <f t="shared" si="12"/>
        <v/>
      </c>
    </row>
    <row r="438" spans="1:12" ht="13.8" customHeight="1" x14ac:dyDescent="0.3">
      <c r="A438" t="s">
        <v>18</v>
      </c>
      <c r="B438">
        <v>2004</v>
      </c>
      <c r="C438" s="10">
        <v>115</v>
      </c>
      <c r="D438">
        <v>0</v>
      </c>
      <c r="E438">
        <v>115</v>
      </c>
      <c r="F438">
        <v>0</v>
      </c>
      <c r="G438">
        <v>0</v>
      </c>
      <c r="H438">
        <v>0</v>
      </c>
      <c r="I438">
        <v>1.38</v>
      </c>
      <c r="J438" s="10">
        <v>44</v>
      </c>
      <c r="K438" s="13">
        <f t="shared" si="13"/>
        <v>1990</v>
      </c>
      <c r="L438" s="1" t="str">
        <f t="shared" si="12"/>
        <v/>
      </c>
    </row>
    <row r="439" spans="1:12" ht="13.8" customHeight="1" x14ac:dyDescent="0.3">
      <c r="A439" t="s">
        <v>18</v>
      </c>
      <c r="B439">
        <v>2005</v>
      </c>
      <c r="C439" s="10">
        <v>117</v>
      </c>
      <c r="D439">
        <v>0</v>
      </c>
      <c r="E439">
        <v>117</v>
      </c>
      <c r="F439">
        <v>0</v>
      </c>
      <c r="G439">
        <v>0</v>
      </c>
      <c r="H439">
        <v>0</v>
      </c>
      <c r="I439">
        <v>1.4</v>
      </c>
      <c r="J439" s="10">
        <v>44</v>
      </c>
      <c r="K439" s="13">
        <f t="shared" si="13"/>
        <v>1990</v>
      </c>
      <c r="L439" s="1" t="str">
        <f t="shared" si="12"/>
        <v/>
      </c>
    </row>
    <row r="440" spans="1:12" ht="13.8" customHeight="1" x14ac:dyDescent="0.3">
      <c r="A440" t="s">
        <v>18</v>
      </c>
      <c r="B440">
        <v>2006</v>
      </c>
      <c r="C440" s="10">
        <v>121</v>
      </c>
      <c r="D440">
        <v>0</v>
      </c>
      <c r="E440">
        <v>121</v>
      </c>
      <c r="F440">
        <v>0</v>
      </c>
      <c r="G440">
        <v>0</v>
      </c>
      <c r="H440">
        <v>0</v>
      </c>
      <c r="I440">
        <v>1.43</v>
      </c>
      <c r="J440" s="10">
        <v>44</v>
      </c>
      <c r="K440" s="13">
        <f t="shared" si="13"/>
        <v>1990</v>
      </c>
      <c r="L440" s="1" t="str">
        <f t="shared" si="12"/>
        <v/>
      </c>
    </row>
    <row r="441" spans="1:12" ht="13.8" customHeight="1" x14ac:dyDescent="0.3">
      <c r="A441" t="s">
        <v>18</v>
      </c>
      <c r="B441">
        <v>2007</v>
      </c>
      <c r="C441" s="10">
        <v>128</v>
      </c>
      <c r="D441">
        <v>0</v>
      </c>
      <c r="E441">
        <v>128</v>
      </c>
      <c r="F441">
        <v>0</v>
      </c>
      <c r="G441">
        <v>0</v>
      </c>
      <c r="H441">
        <v>0</v>
      </c>
      <c r="I441">
        <v>1.52</v>
      </c>
      <c r="J441" s="10">
        <v>45</v>
      </c>
      <c r="K441" s="13">
        <f t="shared" si="13"/>
        <v>1990</v>
      </c>
      <c r="L441" s="1" t="str">
        <f t="shared" si="12"/>
        <v/>
      </c>
    </row>
    <row r="442" spans="1:12" ht="13.8" customHeight="1" x14ac:dyDescent="0.3">
      <c r="A442" t="s">
        <v>18</v>
      </c>
      <c r="B442">
        <v>2008</v>
      </c>
      <c r="C442" s="10">
        <v>131</v>
      </c>
      <c r="D442">
        <v>0</v>
      </c>
      <c r="E442">
        <v>131</v>
      </c>
      <c r="F442">
        <v>0</v>
      </c>
      <c r="G442">
        <v>0</v>
      </c>
      <c r="H442">
        <v>0</v>
      </c>
      <c r="I442">
        <v>1.54</v>
      </c>
      <c r="J442" s="10">
        <v>46</v>
      </c>
      <c r="K442" s="13">
        <f t="shared" si="13"/>
        <v>1990</v>
      </c>
      <c r="L442" s="1" t="str">
        <f t="shared" si="12"/>
        <v/>
      </c>
    </row>
    <row r="443" spans="1:12" ht="13.8" customHeight="1" x14ac:dyDescent="0.3">
      <c r="A443" t="s">
        <v>18</v>
      </c>
      <c r="B443">
        <v>2009</v>
      </c>
      <c r="C443" s="10">
        <v>139</v>
      </c>
      <c r="D443">
        <v>0</v>
      </c>
      <c r="E443">
        <v>139</v>
      </c>
      <c r="F443">
        <v>0</v>
      </c>
      <c r="G443">
        <v>0</v>
      </c>
      <c r="H443">
        <v>0</v>
      </c>
      <c r="I443">
        <v>1.61</v>
      </c>
      <c r="J443" s="10">
        <v>47</v>
      </c>
      <c r="K443" s="13">
        <f t="shared" si="13"/>
        <v>1990</v>
      </c>
      <c r="L443" s="1" t="str">
        <f t="shared" si="12"/>
        <v/>
      </c>
    </row>
    <row r="444" spans="1:12" ht="13.8" customHeight="1" x14ac:dyDescent="0.3">
      <c r="A444" t="s">
        <v>18</v>
      </c>
      <c r="B444">
        <v>2010</v>
      </c>
      <c r="C444" s="10">
        <v>143</v>
      </c>
      <c r="D444">
        <v>0</v>
      </c>
      <c r="E444">
        <v>143</v>
      </c>
      <c r="F444">
        <v>0</v>
      </c>
      <c r="G444">
        <v>0</v>
      </c>
      <c r="H444">
        <v>0</v>
      </c>
      <c r="I444">
        <v>1.64</v>
      </c>
      <c r="J444" s="10">
        <v>39</v>
      </c>
      <c r="K444" s="13">
        <f t="shared" si="13"/>
        <v>1990</v>
      </c>
      <c r="L444" s="1" t="str">
        <f t="shared" si="12"/>
        <v/>
      </c>
    </row>
    <row r="445" spans="1:12" ht="13.8" customHeight="1" x14ac:dyDescent="0.3">
      <c r="A445" t="s">
        <v>18</v>
      </c>
      <c r="B445">
        <v>2011</v>
      </c>
      <c r="C445" s="10">
        <v>140</v>
      </c>
      <c r="D445">
        <v>0</v>
      </c>
      <c r="E445">
        <v>140</v>
      </c>
      <c r="F445">
        <v>0</v>
      </c>
      <c r="G445">
        <v>0</v>
      </c>
      <c r="H445">
        <v>0</v>
      </c>
      <c r="I445">
        <v>1.59</v>
      </c>
      <c r="J445" s="10">
        <v>41</v>
      </c>
      <c r="K445" s="13">
        <f t="shared" si="13"/>
        <v>1990</v>
      </c>
      <c r="L445" s="1" t="str">
        <f t="shared" si="12"/>
        <v/>
      </c>
    </row>
    <row r="446" spans="1:12" ht="13.8" customHeight="1" x14ac:dyDescent="0.3">
      <c r="A446" t="s">
        <v>18</v>
      </c>
      <c r="B446">
        <v>2012</v>
      </c>
      <c r="C446" s="10">
        <v>143</v>
      </c>
      <c r="D446">
        <v>0</v>
      </c>
      <c r="E446">
        <v>143</v>
      </c>
      <c r="F446">
        <v>0</v>
      </c>
      <c r="G446">
        <v>0</v>
      </c>
      <c r="H446">
        <v>0</v>
      </c>
      <c r="I446">
        <v>1.61</v>
      </c>
      <c r="J446" s="10">
        <v>42</v>
      </c>
      <c r="K446" s="13">
        <f t="shared" si="13"/>
        <v>1990</v>
      </c>
      <c r="L446" s="1">
        <f t="shared" si="12"/>
        <v>1</v>
      </c>
    </row>
    <row r="447" spans="1:12" ht="13.8" customHeight="1" x14ac:dyDescent="0.3">
      <c r="A447" t="s">
        <v>18</v>
      </c>
      <c r="B447">
        <v>2013</v>
      </c>
      <c r="C447" s="10">
        <v>143</v>
      </c>
      <c r="D447">
        <v>0</v>
      </c>
      <c r="E447">
        <v>143</v>
      </c>
      <c r="F447">
        <v>0</v>
      </c>
      <c r="G447">
        <v>0</v>
      </c>
      <c r="H447">
        <v>0</v>
      </c>
      <c r="I447">
        <v>1.59</v>
      </c>
      <c r="J447" s="10">
        <v>42</v>
      </c>
      <c r="K447" s="13">
        <f t="shared" si="13"/>
        <v>1990</v>
      </c>
      <c r="L447" s="1">
        <f t="shared" si="12"/>
        <v>1</v>
      </c>
    </row>
    <row r="448" spans="1:12" ht="13.8" customHeight="1" x14ac:dyDescent="0.3">
      <c r="A448" t="s">
        <v>18</v>
      </c>
      <c r="B448">
        <v>2014</v>
      </c>
      <c r="C448" s="10">
        <v>145</v>
      </c>
      <c r="D448">
        <v>0</v>
      </c>
      <c r="E448">
        <v>145</v>
      </c>
      <c r="F448">
        <v>0</v>
      </c>
      <c r="G448">
        <v>0</v>
      </c>
      <c r="H448">
        <v>0</v>
      </c>
      <c r="I448">
        <v>1.59</v>
      </c>
      <c r="J448" s="10">
        <v>44</v>
      </c>
      <c r="K448" s="13">
        <f t="shared" si="13"/>
        <v>1990</v>
      </c>
      <c r="L448" s="1">
        <f t="shared" si="12"/>
        <v>1</v>
      </c>
    </row>
    <row r="449" spans="1:12" ht="13.8" customHeight="1" x14ac:dyDescent="0.3">
      <c r="A449" t="s">
        <v>19</v>
      </c>
      <c r="B449">
        <v>1887</v>
      </c>
      <c r="C449" s="10">
        <v>296</v>
      </c>
      <c r="D449">
        <v>296</v>
      </c>
      <c r="E449">
        <v>0</v>
      </c>
      <c r="F449">
        <v>0</v>
      </c>
      <c r="G449">
        <v>0</v>
      </c>
      <c r="H449" t="s">
        <v>11</v>
      </c>
      <c r="I449" t="s">
        <v>11</v>
      </c>
      <c r="J449" s="10">
        <v>0</v>
      </c>
      <c r="K449" s="13">
        <f t="shared" si="13"/>
        <v>1958</v>
      </c>
      <c r="L449" s="1" t="str">
        <f t="shared" si="12"/>
        <v/>
      </c>
    </row>
    <row r="450" spans="1:12" ht="13.8" customHeight="1" x14ac:dyDescent="0.3">
      <c r="A450" t="s">
        <v>19</v>
      </c>
      <c r="B450">
        <v>1888</v>
      </c>
      <c r="C450" s="10">
        <v>243</v>
      </c>
      <c r="D450">
        <v>243</v>
      </c>
      <c r="E450">
        <v>0</v>
      </c>
      <c r="F450">
        <v>0</v>
      </c>
      <c r="G450">
        <v>0</v>
      </c>
      <c r="H450" t="s">
        <v>11</v>
      </c>
      <c r="I450" t="s">
        <v>11</v>
      </c>
      <c r="J450" s="10">
        <v>0</v>
      </c>
      <c r="K450" s="13">
        <f t="shared" si="13"/>
        <v>1958</v>
      </c>
      <c r="L450" s="1" t="str">
        <f t="shared" ref="L450:L513" si="14">IF(AND(B450&gt;2011),1,"")</f>
        <v/>
      </c>
    </row>
    <row r="451" spans="1:12" ht="13.8" customHeight="1" x14ac:dyDescent="0.3">
      <c r="A451" t="s">
        <v>19</v>
      </c>
      <c r="B451">
        <v>1889</v>
      </c>
      <c r="C451" s="10">
        <v>479</v>
      </c>
      <c r="D451">
        <v>479</v>
      </c>
      <c r="E451">
        <v>0</v>
      </c>
      <c r="F451">
        <v>0</v>
      </c>
      <c r="G451">
        <v>0</v>
      </c>
      <c r="H451" t="s">
        <v>11</v>
      </c>
      <c r="I451" t="s">
        <v>11</v>
      </c>
      <c r="J451" s="10">
        <v>0</v>
      </c>
      <c r="K451" s="13">
        <f t="shared" ref="K451:K514" si="15">IF(B451&lt;1990,IF(B451&lt;1959,1958,1989),1990)</f>
        <v>1958</v>
      </c>
      <c r="L451" s="1" t="str">
        <f t="shared" si="14"/>
        <v/>
      </c>
    </row>
    <row r="452" spans="1:12" ht="13.8" customHeight="1" x14ac:dyDescent="0.3">
      <c r="A452" t="s">
        <v>19</v>
      </c>
      <c r="B452">
        <v>1890</v>
      </c>
      <c r="C452" s="10">
        <v>374</v>
      </c>
      <c r="D452">
        <v>374</v>
      </c>
      <c r="E452">
        <v>0</v>
      </c>
      <c r="F452">
        <v>0</v>
      </c>
      <c r="G452">
        <v>0</v>
      </c>
      <c r="H452" t="s">
        <v>11</v>
      </c>
      <c r="I452" t="s">
        <v>11</v>
      </c>
      <c r="J452" s="10">
        <v>0</v>
      </c>
      <c r="K452" s="13">
        <f t="shared" si="15"/>
        <v>1958</v>
      </c>
      <c r="L452" s="1" t="str">
        <f t="shared" si="14"/>
        <v/>
      </c>
    </row>
    <row r="453" spans="1:12" ht="13.8" customHeight="1" x14ac:dyDescent="0.3">
      <c r="A453" t="s">
        <v>19</v>
      </c>
      <c r="B453">
        <v>1891</v>
      </c>
      <c r="C453" s="10">
        <v>256</v>
      </c>
      <c r="D453">
        <v>256</v>
      </c>
      <c r="E453">
        <v>0</v>
      </c>
      <c r="F453">
        <v>0</v>
      </c>
      <c r="G453">
        <v>0</v>
      </c>
      <c r="H453" t="s">
        <v>11</v>
      </c>
      <c r="I453" t="s">
        <v>11</v>
      </c>
      <c r="J453" s="10">
        <v>0</v>
      </c>
      <c r="K453" s="13">
        <f t="shared" si="15"/>
        <v>1958</v>
      </c>
      <c r="L453" s="1" t="str">
        <f t="shared" si="14"/>
        <v/>
      </c>
    </row>
    <row r="454" spans="1:12" ht="13.8" customHeight="1" x14ac:dyDescent="0.3">
      <c r="A454" t="s">
        <v>19</v>
      </c>
      <c r="B454">
        <v>1892</v>
      </c>
      <c r="C454" s="10">
        <v>378</v>
      </c>
      <c r="D454">
        <v>378</v>
      </c>
      <c r="E454">
        <v>0</v>
      </c>
      <c r="F454">
        <v>0</v>
      </c>
      <c r="G454">
        <v>0</v>
      </c>
      <c r="H454" t="s">
        <v>11</v>
      </c>
      <c r="I454" t="s">
        <v>11</v>
      </c>
      <c r="J454" s="10">
        <v>0</v>
      </c>
      <c r="K454" s="13">
        <f t="shared" si="15"/>
        <v>1958</v>
      </c>
      <c r="L454" s="1" t="str">
        <f t="shared" si="14"/>
        <v/>
      </c>
    </row>
    <row r="455" spans="1:12" ht="13.8" customHeight="1" x14ac:dyDescent="0.3">
      <c r="A455" t="s">
        <v>19</v>
      </c>
      <c r="B455">
        <v>1893</v>
      </c>
      <c r="C455" s="10">
        <v>424</v>
      </c>
      <c r="D455">
        <v>424</v>
      </c>
      <c r="E455">
        <v>0</v>
      </c>
      <c r="F455">
        <v>0</v>
      </c>
      <c r="G455">
        <v>0</v>
      </c>
      <c r="H455" t="s">
        <v>11</v>
      </c>
      <c r="I455" t="s">
        <v>11</v>
      </c>
      <c r="J455" s="10">
        <v>0</v>
      </c>
      <c r="K455" s="13">
        <f t="shared" si="15"/>
        <v>1958</v>
      </c>
      <c r="L455" s="1" t="str">
        <f t="shared" si="14"/>
        <v/>
      </c>
    </row>
    <row r="456" spans="1:12" ht="13.8" customHeight="1" x14ac:dyDescent="0.3">
      <c r="A456" t="s">
        <v>19</v>
      </c>
      <c r="B456">
        <v>1894</v>
      </c>
      <c r="C456" s="10">
        <v>544</v>
      </c>
      <c r="D456">
        <v>544</v>
      </c>
      <c r="E456">
        <v>0</v>
      </c>
      <c r="F456">
        <v>0</v>
      </c>
      <c r="G456">
        <v>0</v>
      </c>
      <c r="H456" t="s">
        <v>11</v>
      </c>
      <c r="I456" t="s">
        <v>11</v>
      </c>
      <c r="J456" s="10">
        <v>0</v>
      </c>
      <c r="K456" s="13">
        <f t="shared" si="15"/>
        <v>1958</v>
      </c>
      <c r="L456" s="1" t="str">
        <f t="shared" si="14"/>
        <v/>
      </c>
    </row>
    <row r="457" spans="1:12" ht="13.8" customHeight="1" x14ac:dyDescent="0.3">
      <c r="A457" t="s">
        <v>19</v>
      </c>
      <c r="B457">
        <v>1895</v>
      </c>
      <c r="C457" s="10">
        <v>618</v>
      </c>
      <c r="D457">
        <v>618</v>
      </c>
      <c r="E457">
        <v>0</v>
      </c>
      <c r="F457">
        <v>0</v>
      </c>
      <c r="G457">
        <v>0</v>
      </c>
      <c r="H457" t="s">
        <v>11</v>
      </c>
      <c r="I457" t="s">
        <v>11</v>
      </c>
      <c r="J457" s="10">
        <v>0</v>
      </c>
      <c r="K457" s="13">
        <f t="shared" si="15"/>
        <v>1958</v>
      </c>
      <c r="L457" s="1" t="str">
        <f t="shared" si="14"/>
        <v/>
      </c>
    </row>
    <row r="458" spans="1:12" ht="13.8" customHeight="1" x14ac:dyDescent="0.3">
      <c r="A458" t="s">
        <v>19</v>
      </c>
      <c r="B458">
        <v>1896</v>
      </c>
      <c r="C458" s="10">
        <v>629</v>
      </c>
      <c r="D458">
        <v>629</v>
      </c>
      <c r="E458">
        <v>0</v>
      </c>
      <c r="F458">
        <v>0</v>
      </c>
      <c r="G458">
        <v>0</v>
      </c>
      <c r="H458" t="s">
        <v>11</v>
      </c>
      <c r="I458" t="s">
        <v>11</v>
      </c>
      <c r="J458" s="10">
        <v>0</v>
      </c>
      <c r="K458" s="13">
        <f t="shared" si="15"/>
        <v>1958</v>
      </c>
      <c r="L458" s="1" t="str">
        <f t="shared" si="14"/>
        <v/>
      </c>
    </row>
    <row r="459" spans="1:12" ht="13.8" customHeight="1" x14ac:dyDescent="0.3">
      <c r="A459" t="s">
        <v>19</v>
      </c>
      <c r="B459">
        <v>1897</v>
      </c>
      <c r="C459" s="10">
        <v>568</v>
      </c>
      <c r="D459">
        <v>568</v>
      </c>
      <c r="E459">
        <v>0</v>
      </c>
      <c r="F459">
        <v>0</v>
      </c>
      <c r="G459">
        <v>0</v>
      </c>
      <c r="H459" t="s">
        <v>11</v>
      </c>
      <c r="I459" t="s">
        <v>11</v>
      </c>
      <c r="J459" s="10">
        <v>0</v>
      </c>
      <c r="K459" s="13">
        <f t="shared" si="15"/>
        <v>1958</v>
      </c>
      <c r="L459" s="1" t="str">
        <f t="shared" si="14"/>
        <v/>
      </c>
    </row>
    <row r="460" spans="1:12" ht="13.8" customHeight="1" x14ac:dyDescent="0.3">
      <c r="A460" t="s">
        <v>19</v>
      </c>
      <c r="B460">
        <v>1898</v>
      </c>
      <c r="C460" s="10">
        <v>641</v>
      </c>
      <c r="D460">
        <v>641</v>
      </c>
      <c r="E460">
        <v>0</v>
      </c>
      <c r="F460">
        <v>0</v>
      </c>
      <c r="G460">
        <v>0</v>
      </c>
      <c r="H460" t="s">
        <v>11</v>
      </c>
      <c r="I460" t="s">
        <v>11</v>
      </c>
      <c r="J460" s="10">
        <v>0</v>
      </c>
      <c r="K460" s="13">
        <f t="shared" si="15"/>
        <v>1958</v>
      </c>
      <c r="L460" s="1" t="str">
        <f t="shared" si="14"/>
        <v/>
      </c>
    </row>
    <row r="461" spans="1:12" ht="13.8" customHeight="1" x14ac:dyDescent="0.3">
      <c r="A461" t="s">
        <v>19</v>
      </c>
      <c r="B461">
        <v>1899</v>
      </c>
      <c r="C461" s="10">
        <v>797</v>
      </c>
      <c r="D461">
        <v>797</v>
      </c>
      <c r="E461">
        <v>0</v>
      </c>
      <c r="F461">
        <v>0</v>
      </c>
      <c r="G461">
        <v>0</v>
      </c>
      <c r="H461" t="s">
        <v>11</v>
      </c>
      <c r="I461" t="s">
        <v>11</v>
      </c>
      <c r="J461" s="10">
        <v>0</v>
      </c>
      <c r="K461" s="13">
        <f t="shared" si="15"/>
        <v>1958</v>
      </c>
      <c r="L461" s="1" t="str">
        <f t="shared" si="14"/>
        <v/>
      </c>
    </row>
    <row r="462" spans="1:12" ht="13.8" customHeight="1" x14ac:dyDescent="0.3">
      <c r="A462" t="s">
        <v>19</v>
      </c>
      <c r="B462">
        <v>1900</v>
      </c>
      <c r="C462" s="10">
        <v>565</v>
      </c>
      <c r="D462">
        <v>565</v>
      </c>
      <c r="E462">
        <v>0</v>
      </c>
      <c r="F462">
        <v>0</v>
      </c>
      <c r="G462">
        <v>0</v>
      </c>
      <c r="H462" t="s">
        <v>11</v>
      </c>
      <c r="I462" t="s">
        <v>11</v>
      </c>
      <c r="J462" s="10">
        <v>0</v>
      </c>
      <c r="K462" s="13">
        <f t="shared" si="15"/>
        <v>1958</v>
      </c>
      <c r="L462" s="1" t="str">
        <f t="shared" si="14"/>
        <v/>
      </c>
    </row>
    <row r="463" spans="1:12" ht="13.8" customHeight="1" x14ac:dyDescent="0.3">
      <c r="A463" t="s">
        <v>19</v>
      </c>
      <c r="B463">
        <v>1901</v>
      </c>
      <c r="C463" s="10">
        <v>680</v>
      </c>
      <c r="D463">
        <v>680</v>
      </c>
      <c r="E463">
        <v>0</v>
      </c>
      <c r="F463">
        <v>0</v>
      </c>
      <c r="G463">
        <v>0</v>
      </c>
      <c r="H463" t="s">
        <v>11</v>
      </c>
      <c r="I463" t="s">
        <v>11</v>
      </c>
      <c r="J463" s="10">
        <v>0</v>
      </c>
      <c r="K463" s="13">
        <f t="shared" si="15"/>
        <v>1958</v>
      </c>
      <c r="L463" s="1" t="str">
        <f t="shared" si="14"/>
        <v/>
      </c>
    </row>
    <row r="464" spans="1:12" ht="13.8" customHeight="1" x14ac:dyDescent="0.3">
      <c r="A464" t="s">
        <v>19</v>
      </c>
      <c r="B464">
        <v>1902</v>
      </c>
      <c r="C464" s="10">
        <v>768</v>
      </c>
      <c r="D464">
        <v>768</v>
      </c>
      <c r="E464">
        <v>0</v>
      </c>
      <c r="F464">
        <v>0</v>
      </c>
      <c r="G464">
        <v>0</v>
      </c>
      <c r="H464" t="s">
        <v>11</v>
      </c>
      <c r="I464" t="s">
        <v>11</v>
      </c>
      <c r="J464" s="10">
        <v>0</v>
      </c>
      <c r="K464" s="13">
        <f t="shared" si="15"/>
        <v>1958</v>
      </c>
      <c r="L464" s="1" t="str">
        <f t="shared" si="14"/>
        <v/>
      </c>
    </row>
    <row r="465" spans="1:12" ht="13.8" customHeight="1" x14ac:dyDescent="0.3">
      <c r="A465" t="s">
        <v>19</v>
      </c>
      <c r="B465">
        <v>1903</v>
      </c>
      <c r="C465" s="10">
        <v>781</v>
      </c>
      <c r="D465">
        <v>781</v>
      </c>
      <c r="E465">
        <v>0</v>
      </c>
      <c r="F465">
        <v>0</v>
      </c>
      <c r="G465">
        <v>0</v>
      </c>
      <c r="H465" t="s">
        <v>11</v>
      </c>
      <c r="I465" t="s">
        <v>11</v>
      </c>
      <c r="J465" s="10">
        <v>0</v>
      </c>
      <c r="K465" s="13">
        <f t="shared" si="15"/>
        <v>1958</v>
      </c>
      <c r="L465" s="1" t="str">
        <f t="shared" si="14"/>
        <v/>
      </c>
    </row>
    <row r="466" spans="1:12" ht="13.8" customHeight="1" x14ac:dyDescent="0.3">
      <c r="A466" t="s">
        <v>19</v>
      </c>
      <c r="B466">
        <v>1904</v>
      </c>
      <c r="C466" s="10">
        <v>1036</v>
      </c>
      <c r="D466">
        <v>1036</v>
      </c>
      <c r="E466">
        <v>0</v>
      </c>
      <c r="F466">
        <v>0</v>
      </c>
      <c r="G466">
        <v>0</v>
      </c>
      <c r="H466" t="s">
        <v>11</v>
      </c>
      <c r="I466" t="s">
        <v>11</v>
      </c>
      <c r="J466" s="10">
        <v>0</v>
      </c>
      <c r="K466" s="13">
        <f t="shared" si="15"/>
        <v>1958</v>
      </c>
      <c r="L466" s="1" t="str">
        <f t="shared" si="14"/>
        <v/>
      </c>
    </row>
    <row r="467" spans="1:12" ht="13.8" customHeight="1" x14ac:dyDescent="0.3">
      <c r="A467" t="s">
        <v>19</v>
      </c>
      <c r="B467">
        <v>1905</v>
      </c>
      <c r="C467" s="10">
        <v>1087</v>
      </c>
      <c r="D467">
        <v>1087</v>
      </c>
      <c r="E467">
        <v>0</v>
      </c>
      <c r="F467">
        <v>0</v>
      </c>
      <c r="G467">
        <v>0</v>
      </c>
      <c r="H467" t="s">
        <v>11</v>
      </c>
      <c r="I467" t="s">
        <v>11</v>
      </c>
      <c r="J467" s="10">
        <v>0</v>
      </c>
      <c r="K467" s="13">
        <f t="shared" si="15"/>
        <v>1958</v>
      </c>
      <c r="L467" s="1" t="str">
        <f t="shared" si="14"/>
        <v/>
      </c>
    </row>
    <row r="468" spans="1:12" ht="13.8" customHeight="1" x14ac:dyDescent="0.3">
      <c r="A468" t="s">
        <v>19</v>
      </c>
      <c r="B468">
        <v>1906</v>
      </c>
      <c r="C468" s="10">
        <v>1707</v>
      </c>
      <c r="D468">
        <v>1707</v>
      </c>
      <c r="E468">
        <v>0</v>
      </c>
      <c r="F468">
        <v>0</v>
      </c>
      <c r="G468">
        <v>0</v>
      </c>
      <c r="H468" t="s">
        <v>11</v>
      </c>
      <c r="I468" t="s">
        <v>11</v>
      </c>
      <c r="J468" s="10">
        <v>0</v>
      </c>
      <c r="K468" s="13">
        <f t="shared" si="15"/>
        <v>1958</v>
      </c>
      <c r="L468" s="1" t="str">
        <f t="shared" si="14"/>
        <v/>
      </c>
    </row>
    <row r="469" spans="1:12" ht="13.8" customHeight="1" x14ac:dyDescent="0.3">
      <c r="A469" t="s">
        <v>19</v>
      </c>
      <c r="B469">
        <v>1907</v>
      </c>
      <c r="C469" s="10">
        <v>1707</v>
      </c>
      <c r="D469">
        <v>1707</v>
      </c>
      <c r="E469">
        <v>0</v>
      </c>
      <c r="F469">
        <v>0</v>
      </c>
      <c r="G469">
        <v>0</v>
      </c>
      <c r="H469" t="s">
        <v>11</v>
      </c>
      <c r="I469" t="s">
        <v>11</v>
      </c>
      <c r="J469" s="10">
        <v>0</v>
      </c>
      <c r="K469" s="13">
        <f t="shared" si="15"/>
        <v>1958</v>
      </c>
      <c r="L469" s="1" t="str">
        <f t="shared" si="14"/>
        <v/>
      </c>
    </row>
    <row r="470" spans="1:12" ht="13.8" customHeight="1" x14ac:dyDescent="0.3">
      <c r="A470" t="s">
        <v>19</v>
      </c>
      <c r="B470">
        <v>1908</v>
      </c>
      <c r="C470" s="10">
        <v>2079</v>
      </c>
      <c r="D470">
        <v>2077</v>
      </c>
      <c r="E470">
        <v>2</v>
      </c>
      <c r="F470">
        <v>0</v>
      </c>
      <c r="G470">
        <v>0</v>
      </c>
      <c r="H470" t="s">
        <v>11</v>
      </c>
      <c r="I470" t="s">
        <v>11</v>
      </c>
      <c r="J470" s="10">
        <v>0</v>
      </c>
      <c r="K470" s="13">
        <f t="shared" si="15"/>
        <v>1958</v>
      </c>
      <c r="L470" s="1" t="str">
        <f t="shared" si="14"/>
        <v/>
      </c>
    </row>
    <row r="471" spans="1:12" ht="13.8" customHeight="1" x14ac:dyDescent="0.3">
      <c r="A471" t="s">
        <v>19</v>
      </c>
      <c r="B471">
        <v>1909</v>
      </c>
      <c r="C471" s="10">
        <v>1620</v>
      </c>
      <c r="D471">
        <v>1618</v>
      </c>
      <c r="E471">
        <v>3</v>
      </c>
      <c r="F471">
        <v>0</v>
      </c>
      <c r="G471">
        <v>0</v>
      </c>
      <c r="H471" t="s">
        <v>11</v>
      </c>
      <c r="I471" t="s">
        <v>11</v>
      </c>
      <c r="J471" s="10">
        <v>0</v>
      </c>
      <c r="K471" s="13">
        <f t="shared" si="15"/>
        <v>1958</v>
      </c>
      <c r="L471" s="1" t="str">
        <f t="shared" si="14"/>
        <v/>
      </c>
    </row>
    <row r="472" spans="1:12" ht="13.8" customHeight="1" x14ac:dyDescent="0.3">
      <c r="A472" t="s">
        <v>19</v>
      </c>
      <c r="B472">
        <v>1910</v>
      </c>
      <c r="C472" s="10">
        <v>2431</v>
      </c>
      <c r="D472">
        <v>2429</v>
      </c>
      <c r="E472">
        <v>3</v>
      </c>
      <c r="F472">
        <v>0</v>
      </c>
      <c r="G472">
        <v>0</v>
      </c>
      <c r="H472" t="s">
        <v>11</v>
      </c>
      <c r="I472" t="s">
        <v>11</v>
      </c>
      <c r="J472" s="10">
        <v>0</v>
      </c>
      <c r="K472" s="13">
        <f t="shared" si="15"/>
        <v>1958</v>
      </c>
      <c r="L472" s="1" t="str">
        <f t="shared" si="14"/>
        <v/>
      </c>
    </row>
    <row r="473" spans="1:12" ht="13.8" customHeight="1" x14ac:dyDescent="0.3">
      <c r="A473" t="s">
        <v>19</v>
      </c>
      <c r="B473">
        <v>1911</v>
      </c>
      <c r="C473" s="10">
        <v>2714</v>
      </c>
      <c r="D473">
        <v>2712</v>
      </c>
      <c r="E473">
        <v>2</v>
      </c>
      <c r="F473">
        <v>0</v>
      </c>
      <c r="G473">
        <v>0</v>
      </c>
      <c r="H473" t="s">
        <v>11</v>
      </c>
      <c r="I473" t="s">
        <v>11</v>
      </c>
      <c r="J473" s="10">
        <v>0</v>
      </c>
      <c r="K473" s="13">
        <f t="shared" si="15"/>
        <v>1958</v>
      </c>
      <c r="L473" s="1" t="str">
        <f t="shared" si="14"/>
        <v/>
      </c>
    </row>
    <row r="474" spans="1:12" ht="13.8" customHeight="1" x14ac:dyDescent="0.3">
      <c r="A474" t="s">
        <v>19</v>
      </c>
      <c r="B474">
        <v>1912</v>
      </c>
      <c r="C474" s="10">
        <v>2587</v>
      </c>
      <c r="D474">
        <v>2581</v>
      </c>
      <c r="E474">
        <v>6</v>
      </c>
      <c r="F474">
        <v>0</v>
      </c>
      <c r="G474">
        <v>0</v>
      </c>
      <c r="H474" t="s">
        <v>11</v>
      </c>
      <c r="I474" t="s">
        <v>11</v>
      </c>
      <c r="J474" s="10">
        <v>0</v>
      </c>
      <c r="K474" s="13">
        <f t="shared" si="15"/>
        <v>1958</v>
      </c>
      <c r="L474" s="1" t="str">
        <f t="shared" si="14"/>
        <v/>
      </c>
    </row>
    <row r="475" spans="1:12" ht="13.8" customHeight="1" x14ac:dyDescent="0.3">
      <c r="A475" t="s">
        <v>19</v>
      </c>
      <c r="B475">
        <v>1913</v>
      </c>
      <c r="C475" s="10">
        <v>2769</v>
      </c>
      <c r="D475">
        <v>2752</v>
      </c>
      <c r="E475">
        <v>16</v>
      </c>
      <c r="F475">
        <v>0</v>
      </c>
      <c r="G475">
        <v>0</v>
      </c>
      <c r="H475" t="s">
        <v>11</v>
      </c>
      <c r="I475" t="s">
        <v>11</v>
      </c>
      <c r="J475" s="10">
        <v>0</v>
      </c>
      <c r="K475" s="13">
        <f t="shared" si="15"/>
        <v>1958</v>
      </c>
      <c r="L475" s="1" t="str">
        <f t="shared" si="14"/>
        <v/>
      </c>
    </row>
    <row r="476" spans="1:12" ht="13.8" customHeight="1" x14ac:dyDescent="0.3">
      <c r="A476" t="s">
        <v>19</v>
      </c>
      <c r="B476">
        <v>1914</v>
      </c>
      <c r="C476" s="10">
        <v>2367</v>
      </c>
      <c r="D476">
        <v>2332</v>
      </c>
      <c r="E476">
        <v>33</v>
      </c>
      <c r="F476">
        <v>1</v>
      </c>
      <c r="G476">
        <v>0</v>
      </c>
      <c r="H476" t="s">
        <v>11</v>
      </c>
      <c r="I476" t="s">
        <v>11</v>
      </c>
      <c r="J476" s="10">
        <v>0</v>
      </c>
      <c r="K476" s="13">
        <f t="shared" si="15"/>
        <v>1958</v>
      </c>
      <c r="L476" s="1" t="str">
        <f t="shared" si="14"/>
        <v/>
      </c>
    </row>
    <row r="477" spans="1:12" ht="13.8" customHeight="1" x14ac:dyDescent="0.3">
      <c r="A477" t="s">
        <v>19</v>
      </c>
      <c r="B477">
        <v>1915</v>
      </c>
      <c r="C477" s="10">
        <v>1894</v>
      </c>
      <c r="D477">
        <v>1828</v>
      </c>
      <c r="E477">
        <v>62</v>
      </c>
      <c r="F477">
        <v>3</v>
      </c>
      <c r="G477">
        <v>0</v>
      </c>
      <c r="H477" t="s">
        <v>11</v>
      </c>
      <c r="I477" t="s">
        <v>11</v>
      </c>
      <c r="J477" s="10">
        <v>0</v>
      </c>
      <c r="K477" s="13">
        <f t="shared" si="15"/>
        <v>1958</v>
      </c>
      <c r="L477" s="1" t="str">
        <f t="shared" si="14"/>
        <v/>
      </c>
    </row>
    <row r="478" spans="1:12" ht="13.8" customHeight="1" x14ac:dyDescent="0.3">
      <c r="A478" t="s">
        <v>19</v>
      </c>
      <c r="B478">
        <v>1916</v>
      </c>
      <c r="C478" s="10">
        <v>1361</v>
      </c>
      <c r="D478">
        <v>1251</v>
      </c>
      <c r="E478">
        <v>105</v>
      </c>
      <c r="F478">
        <v>4</v>
      </c>
      <c r="G478">
        <v>0</v>
      </c>
      <c r="H478" t="s">
        <v>11</v>
      </c>
      <c r="I478" t="s">
        <v>11</v>
      </c>
      <c r="J478" s="10">
        <v>0</v>
      </c>
      <c r="K478" s="13">
        <f t="shared" si="15"/>
        <v>1958</v>
      </c>
      <c r="L478" s="1" t="str">
        <f t="shared" si="14"/>
        <v/>
      </c>
    </row>
    <row r="479" spans="1:12" ht="13.8" customHeight="1" x14ac:dyDescent="0.3">
      <c r="A479" t="s">
        <v>19</v>
      </c>
      <c r="B479">
        <v>1917</v>
      </c>
      <c r="C479" s="10">
        <v>609</v>
      </c>
      <c r="D479">
        <v>454</v>
      </c>
      <c r="E479">
        <v>148</v>
      </c>
      <c r="F479">
        <v>7</v>
      </c>
      <c r="G479">
        <v>0</v>
      </c>
      <c r="H479" t="s">
        <v>11</v>
      </c>
      <c r="I479" t="s">
        <v>11</v>
      </c>
      <c r="J479" s="10">
        <v>0</v>
      </c>
      <c r="K479" s="13">
        <f t="shared" si="15"/>
        <v>1958</v>
      </c>
      <c r="L479" s="1" t="str">
        <f t="shared" si="14"/>
        <v/>
      </c>
    </row>
    <row r="480" spans="1:12" ht="13.8" customHeight="1" x14ac:dyDescent="0.3">
      <c r="A480" t="s">
        <v>19</v>
      </c>
      <c r="B480">
        <v>1918</v>
      </c>
      <c r="C480" s="10">
        <v>688</v>
      </c>
      <c r="D480">
        <v>516</v>
      </c>
      <c r="E480">
        <v>164</v>
      </c>
      <c r="F480">
        <v>8</v>
      </c>
      <c r="G480">
        <v>0</v>
      </c>
      <c r="H480" t="s">
        <v>11</v>
      </c>
      <c r="I480" t="s">
        <v>11</v>
      </c>
      <c r="J480" s="10">
        <v>0</v>
      </c>
      <c r="K480" s="13">
        <f t="shared" si="15"/>
        <v>1958</v>
      </c>
      <c r="L480" s="1" t="str">
        <f t="shared" si="14"/>
        <v/>
      </c>
    </row>
    <row r="481" spans="1:12" ht="13.8" customHeight="1" x14ac:dyDescent="0.3">
      <c r="A481" t="s">
        <v>19</v>
      </c>
      <c r="B481">
        <v>1919</v>
      </c>
      <c r="C481" s="10">
        <v>1017</v>
      </c>
      <c r="D481">
        <v>847</v>
      </c>
      <c r="E481">
        <v>162</v>
      </c>
      <c r="F481">
        <v>8</v>
      </c>
      <c r="G481">
        <v>0</v>
      </c>
      <c r="H481" t="s">
        <v>11</v>
      </c>
      <c r="I481" t="s">
        <v>11</v>
      </c>
      <c r="J481" s="10">
        <v>0</v>
      </c>
      <c r="K481" s="13">
        <f t="shared" si="15"/>
        <v>1958</v>
      </c>
      <c r="L481" s="1" t="str">
        <f t="shared" si="14"/>
        <v/>
      </c>
    </row>
    <row r="482" spans="1:12" ht="13.8" customHeight="1" x14ac:dyDescent="0.3">
      <c r="A482" t="s">
        <v>19</v>
      </c>
      <c r="B482">
        <v>1920</v>
      </c>
      <c r="C482" s="10">
        <v>1608</v>
      </c>
      <c r="D482">
        <v>1398</v>
      </c>
      <c r="E482">
        <v>200</v>
      </c>
      <c r="F482">
        <v>10</v>
      </c>
      <c r="G482">
        <v>0</v>
      </c>
      <c r="H482" t="s">
        <v>11</v>
      </c>
      <c r="I482" t="s">
        <v>11</v>
      </c>
      <c r="J482" s="10">
        <v>0</v>
      </c>
      <c r="K482" s="13">
        <f t="shared" si="15"/>
        <v>1958</v>
      </c>
      <c r="L482" s="1" t="str">
        <f t="shared" si="14"/>
        <v/>
      </c>
    </row>
    <row r="483" spans="1:12" ht="13.8" customHeight="1" x14ac:dyDescent="0.3">
      <c r="A483" t="s">
        <v>19</v>
      </c>
      <c r="B483">
        <v>1921</v>
      </c>
      <c r="C483" s="10">
        <v>1512</v>
      </c>
      <c r="D483">
        <v>1246</v>
      </c>
      <c r="E483">
        <v>253</v>
      </c>
      <c r="F483">
        <v>13</v>
      </c>
      <c r="G483">
        <v>0</v>
      </c>
      <c r="H483" t="s">
        <v>11</v>
      </c>
      <c r="I483" t="s">
        <v>11</v>
      </c>
      <c r="J483" s="10">
        <v>0</v>
      </c>
      <c r="K483" s="13">
        <f t="shared" si="15"/>
        <v>1958</v>
      </c>
      <c r="L483" s="1" t="str">
        <f t="shared" si="14"/>
        <v/>
      </c>
    </row>
    <row r="484" spans="1:12" ht="13.8" customHeight="1" x14ac:dyDescent="0.3">
      <c r="A484" t="s">
        <v>19</v>
      </c>
      <c r="B484">
        <v>1922</v>
      </c>
      <c r="C484" s="10">
        <v>1992</v>
      </c>
      <c r="D484">
        <v>1608</v>
      </c>
      <c r="E484">
        <v>368</v>
      </c>
      <c r="F484">
        <v>17</v>
      </c>
      <c r="G484">
        <v>0</v>
      </c>
      <c r="H484" t="s">
        <v>11</v>
      </c>
      <c r="I484" t="s">
        <v>11</v>
      </c>
      <c r="J484" s="10">
        <v>0</v>
      </c>
      <c r="K484" s="13">
        <f t="shared" si="15"/>
        <v>1958</v>
      </c>
      <c r="L484" s="1" t="str">
        <f t="shared" si="14"/>
        <v/>
      </c>
    </row>
    <row r="485" spans="1:12" ht="13.8" customHeight="1" x14ac:dyDescent="0.3">
      <c r="A485" t="s">
        <v>19</v>
      </c>
      <c r="B485">
        <v>1923</v>
      </c>
      <c r="C485" s="10">
        <v>2305</v>
      </c>
      <c r="D485">
        <v>1867</v>
      </c>
      <c r="E485">
        <v>416</v>
      </c>
      <c r="F485">
        <v>21</v>
      </c>
      <c r="G485">
        <v>0</v>
      </c>
      <c r="H485" t="s">
        <v>11</v>
      </c>
      <c r="I485" t="s">
        <v>11</v>
      </c>
      <c r="J485" s="10">
        <v>0</v>
      </c>
      <c r="K485" s="13">
        <f t="shared" si="15"/>
        <v>1958</v>
      </c>
      <c r="L485" s="1" t="str">
        <f t="shared" si="14"/>
        <v/>
      </c>
    </row>
    <row r="486" spans="1:12" ht="13.8" customHeight="1" x14ac:dyDescent="0.3">
      <c r="A486" t="s">
        <v>19</v>
      </c>
      <c r="B486">
        <v>1924</v>
      </c>
      <c r="C486" s="10">
        <v>2991</v>
      </c>
      <c r="D486">
        <v>2389</v>
      </c>
      <c r="E486">
        <v>567</v>
      </c>
      <c r="F486">
        <v>35</v>
      </c>
      <c r="G486">
        <v>0</v>
      </c>
      <c r="H486" t="s">
        <v>11</v>
      </c>
      <c r="I486" t="s">
        <v>11</v>
      </c>
      <c r="J486" s="10">
        <v>0</v>
      </c>
      <c r="K486" s="13">
        <f t="shared" si="15"/>
        <v>1958</v>
      </c>
      <c r="L486" s="1" t="str">
        <f t="shared" si="14"/>
        <v/>
      </c>
    </row>
    <row r="487" spans="1:12" ht="13.8" customHeight="1" x14ac:dyDescent="0.3">
      <c r="A487" t="s">
        <v>19</v>
      </c>
      <c r="B487">
        <v>1925</v>
      </c>
      <c r="C487" s="10">
        <v>3067</v>
      </c>
      <c r="D487">
        <v>2279</v>
      </c>
      <c r="E487">
        <v>743</v>
      </c>
      <c r="F487">
        <v>45</v>
      </c>
      <c r="G487">
        <v>0</v>
      </c>
      <c r="H487" t="s">
        <v>11</v>
      </c>
      <c r="I487" t="s">
        <v>11</v>
      </c>
      <c r="J487" s="10">
        <v>0</v>
      </c>
      <c r="K487" s="13">
        <f t="shared" si="15"/>
        <v>1958</v>
      </c>
      <c r="L487" s="1" t="str">
        <f t="shared" si="14"/>
        <v/>
      </c>
    </row>
    <row r="488" spans="1:12" ht="13.8" customHeight="1" x14ac:dyDescent="0.3">
      <c r="A488" t="s">
        <v>19</v>
      </c>
      <c r="B488">
        <v>1926</v>
      </c>
      <c r="C488" s="10">
        <v>3073</v>
      </c>
      <c r="D488">
        <v>2033</v>
      </c>
      <c r="E488">
        <v>959</v>
      </c>
      <c r="F488">
        <v>80</v>
      </c>
      <c r="G488">
        <v>0</v>
      </c>
      <c r="H488" t="s">
        <v>11</v>
      </c>
      <c r="I488" t="s">
        <v>11</v>
      </c>
      <c r="J488" s="10">
        <v>0</v>
      </c>
      <c r="K488" s="13">
        <f t="shared" si="15"/>
        <v>1958</v>
      </c>
      <c r="L488" s="1" t="str">
        <f t="shared" si="14"/>
        <v/>
      </c>
    </row>
    <row r="489" spans="1:12" ht="13.8" customHeight="1" x14ac:dyDescent="0.3">
      <c r="A489" t="s">
        <v>19</v>
      </c>
      <c r="B489">
        <v>1927</v>
      </c>
      <c r="C489" s="10">
        <v>3650</v>
      </c>
      <c r="D489">
        <v>2526</v>
      </c>
      <c r="E489">
        <v>1052</v>
      </c>
      <c r="F489">
        <v>71</v>
      </c>
      <c r="G489">
        <v>0</v>
      </c>
      <c r="H489" t="s">
        <v>11</v>
      </c>
      <c r="I489" t="s">
        <v>11</v>
      </c>
      <c r="J489" s="10">
        <v>0</v>
      </c>
      <c r="K489" s="13">
        <f t="shared" si="15"/>
        <v>1958</v>
      </c>
      <c r="L489" s="1" t="str">
        <f t="shared" si="14"/>
        <v/>
      </c>
    </row>
    <row r="490" spans="1:12" ht="13.8" customHeight="1" x14ac:dyDescent="0.3">
      <c r="A490" t="s">
        <v>19</v>
      </c>
      <c r="B490">
        <v>1928</v>
      </c>
      <c r="C490" s="10">
        <v>3477</v>
      </c>
      <c r="D490">
        <v>2261</v>
      </c>
      <c r="E490">
        <v>1103</v>
      </c>
      <c r="F490">
        <v>81</v>
      </c>
      <c r="G490">
        <v>32</v>
      </c>
      <c r="H490" t="s">
        <v>11</v>
      </c>
      <c r="I490" t="s">
        <v>11</v>
      </c>
      <c r="J490" s="10">
        <v>0</v>
      </c>
      <c r="K490" s="13">
        <f t="shared" si="15"/>
        <v>1958</v>
      </c>
      <c r="L490" s="1" t="str">
        <f t="shared" si="14"/>
        <v/>
      </c>
    </row>
    <row r="491" spans="1:12" ht="13.8" customHeight="1" x14ac:dyDescent="0.3">
      <c r="A491" t="s">
        <v>19</v>
      </c>
      <c r="B491">
        <v>1929</v>
      </c>
      <c r="C491" s="10">
        <v>3584</v>
      </c>
      <c r="D491">
        <v>2271</v>
      </c>
      <c r="E491">
        <v>1140</v>
      </c>
      <c r="F491">
        <v>125</v>
      </c>
      <c r="G491">
        <v>48</v>
      </c>
      <c r="H491" t="s">
        <v>11</v>
      </c>
      <c r="I491" t="s">
        <v>11</v>
      </c>
      <c r="J491" s="10">
        <v>0</v>
      </c>
      <c r="K491" s="13">
        <f t="shared" si="15"/>
        <v>1958</v>
      </c>
      <c r="L491" s="1" t="str">
        <f t="shared" si="14"/>
        <v/>
      </c>
    </row>
    <row r="492" spans="1:12" ht="13.8" customHeight="1" x14ac:dyDescent="0.3">
      <c r="A492" t="s">
        <v>19</v>
      </c>
      <c r="B492">
        <v>1930</v>
      </c>
      <c r="C492" s="10">
        <v>3485</v>
      </c>
      <c r="D492">
        <v>2216</v>
      </c>
      <c r="E492">
        <v>1093</v>
      </c>
      <c r="F492">
        <v>124</v>
      </c>
      <c r="G492">
        <v>52</v>
      </c>
      <c r="H492" t="s">
        <v>11</v>
      </c>
      <c r="I492" t="s">
        <v>11</v>
      </c>
      <c r="J492" s="10">
        <v>0</v>
      </c>
      <c r="K492" s="13">
        <f t="shared" si="15"/>
        <v>1958</v>
      </c>
      <c r="L492" s="1" t="str">
        <f t="shared" si="14"/>
        <v/>
      </c>
    </row>
    <row r="493" spans="1:12" ht="13.8" customHeight="1" x14ac:dyDescent="0.3">
      <c r="A493" t="s">
        <v>19</v>
      </c>
      <c r="B493">
        <v>1931</v>
      </c>
      <c r="C493" s="10">
        <v>3506</v>
      </c>
      <c r="D493">
        <v>1896</v>
      </c>
      <c r="E493">
        <v>1383</v>
      </c>
      <c r="F493">
        <v>154</v>
      </c>
      <c r="G493">
        <v>73</v>
      </c>
      <c r="H493" t="s">
        <v>11</v>
      </c>
      <c r="I493" t="s">
        <v>11</v>
      </c>
      <c r="J493" s="10">
        <v>0</v>
      </c>
      <c r="K493" s="13">
        <f t="shared" si="15"/>
        <v>1958</v>
      </c>
      <c r="L493" s="1" t="str">
        <f t="shared" si="14"/>
        <v/>
      </c>
    </row>
    <row r="494" spans="1:12" ht="13.8" customHeight="1" x14ac:dyDescent="0.3">
      <c r="A494" t="s">
        <v>19</v>
      </c>
      <c r="B494">
        <v>1932</v>
      </c>
      <c r="C494" s="10">
        <v>3576</v>
      </c>
      <c r="D494">
        <v>1728</v>
      </c>
      <c r="E494">
        <v>1570</v>
      </c>
      <c r="F494">
        <v>210</v>
      </c>
      <c r="G494">
        <v>68</v>
      </c>
      <c r="H494" t="s">
        <v>11</v>
      </c>
      <c r="I494" t="s">
        <v>11</v>
      </c>
      <c r="J494" s="10">
        <v>0</v>
      </c>
      <c r="K494" s="13">
        <f t="shared" si="15"/>
        <v>1958</v>
      </c>
      <c r="L494" s="1" t="str">
        <f t="shared" si="14"/>
        <v/>
      </c>
    </row>
    <row r="495" spans="1:12" ht="13.8" customHeight="1" x14ac:dyDescent="0.3">
      <c r="A495" t="s">
        <v>19</v>
      </c>
      <c r="B495">
        <v>1933</v>
      </c>
      <c r="C495" s="10">
        <v>3612</v>
      </c>
      <c r="D495">
        <v>1626</v>
      </c>
      <c r="E495">
        <v>1633</v>
      </c>
      <c r="F495">
        <v>282</v>
      </c>
      <c r="G495">
        <v>70</v>
      </c>
      <c r="H495" t="s">
        <v>11</v>
      </c>
      <c r="I495" t="s">
        <v>11</v>
      </c>
      <c r="J495" s="10">
        <v>0</v>
      </c>
      <c r="K495" s="13">
        <f t="shared" si="15"/>
        <v>1958</v>
      </c>
      <c r="L495" s="1" t="str">
        <f t="shared" si="14"/>
        <v/>
      </c>
    </row>
    <row r="496" spans="1:12" ht="13.8" customHeight="1" x14ac:dyDescent="0.3">
      <c r="A496" t="s">
        <v>19</v>
      </c>
      <c r="B496">
        <v>1934</v>
      </c>
      <c r="C496" s="10">
        <v>3887</v>
      </c>
      <c r="D496">
        <v>1796</v>
      </c>
      <c r="E496">
        <v>1673</v>
      </c>
      <c r="F496">
        <v>341</v>
      </c>
      <c r="G496">
        <v>77</v>
      </c>
      <c r="H496" t="s">
        <v>11</v>
      </c>
      <c r="I496" t="s">
        <v>11</v>
      </c>
      <c r="J496" s="10">
        <v>0</v>
      </c>
      <c r="K496" s="13">
        <f t="shared" si="15"/>
        <v>1958</v>
      </c>
      <c r="L496" s="1" t="str">
        <f t="shared" si="14"/>
        <v/>
      </c>
    </row>
    <row r="497" spans="1:12" ht="13.8" customHeight="1" x14ac:dyDescent="0.3">
      <c r="A497" t="s">
        <v>19</v>
      </c>
      <c r="B497">
        <v>1935</v>
      </c>
      <c r="C497" s="10">
        <v>3821</v>
      </c>
      <c r="D497">
        <v>1729</v>
      </c>
      <c r="E497">
        <v>1705</v>
      </c>
      <c r="F497">
        <v>288</v>
      </c>
      <c r="G497">
        <v>98</v>
      </c>
      <c r="H497" t="s">
        <v>11</v>
      </c>
      <c r="I497" t="s">
        <v>11</v>
      </c>
      <c r="J497" s="10">
        <v>0</v>
      </c>
      <c r="K497" s="13">
        <f t="shared" si="15"/>
        <v>1958</v>
      </c>
      <c r="L497" s="1" t="str">
        <f t="shared" si="14"/>
        <v/>
      </c>
    </row>
    <row r="498" spans="1:12" ht="13.8" customHeight="1" x14ac:dyDescent="0.3">
      <c r="A498" t="s">
        <v>19</v>
      </c>
      <c r="B498">
        <v>1936</v>
      </c>
      <c r="C498" s="10">
        <v>4121</v>
      </c>
      <c r="D498">
        <v>1907</v>
      </c>
      <c r="E498">
        <v>1852</v>
      </c>
      <c r="F498">
        <v>249</v>
      </c>
      <c r="G498">
        <v>113</v>
      </c>
      <c r="H498" t="s">
        <v>11</v>
      </c>
      <c r="I498" t="s">
        <v>11</v>
      </c>
      <c r="J498" s="10">
        <v>0</v>
      </c>
      <c r="K498" s="13">
        <f t="shared" si="15"/>
        <v>1958</v>
      </c>
      <c r="L498" s="1" t="str">
        <f t="shared" si="14"/>
        <v/>
      </c>
    </row>
    <row r="499" spans="1:12" ht="13.8" customHeight="1" x14ac:dyDescent="0.3">
      <c r="A499" t="s">
        <v>19</v>
      </c>
      <c r="B499">
        <v>1937</v>
      </c>
      <c r="C499" s="10">
        <v>4562</v>
      </c>
      <c r="D499">
        <v>2227</v>
      </c>
      <c r="E499">
        <v>1959</v>
      </c>
      <c r="F499">
        <v>236</v>
      </c>
      <c r="G499">
        <v>141</v>
      </c>
      <c r="H499" t="s">
        <v>11</v>
      </c>
      <c r="I499" t="s">
        <v>11</v>
      </c>
      <c r="J499" s="10">
        <v>0</v>
      </c>
      <c r="K499" s="13">
        <f t="shared" si="15"/>
        <v>1958</v>
      </c>
      <c r="L499" s="1" t="str">
        <f t="shared" si="14"/>
        <v/>
      </c>
    </row>
    <row r="500" spans="1:12" ht="13.8" customHeight="1" x14ac:dyDescent="0.3">
      <c r="A500" t="s">
        <v>19</v>
      </c>
      <c r="B500">
        <v>1938</v>
      </c>
      <c r="C500" s="10">
        <v>4463</v>
      </c>
      <c r="D500">
        <v>2018</v>
      </c>
      <c r="E500">
        <v>2046</v>
      </c>
      <c r="F500">
        <v>229</v>
      </c>
      <c r="G500">
        <v>169</v>
      </c>
      <c r="H500" t="s">
        <v>11</v>
      </c>
      <c r="I500" t="s">
        <v>11</v>
      </c>
      <c r="J500" s="10">
        <v>0</v>
      </c>
      <c r="K500" s="13">
        <f t="shared" si="15"/>
        <v>1958</v>
      </c>
      <c r="L500" s="1" t="str">
        <f t="shared" si="14"/>
        <v/>
      </c>
    </row>
    <row r="501" spans="1:12" ht="13.8" customHeight="1" x14ac:dyDescent="0.3">
      <c r="A501" t="s">
        <v>19</v>
      </c>
      <c r="B501">
        <v>1939</v>
      </c>
      <c r="C501" s="10">
        <v>4744</v>
      </c>
      <c r="D501">
        <v>2119</v>
      </c>
      <c r="E501">
        <v>2230</v>
      </c>
      <c r="F501">
        <v>242</v>
      </c>
      <c r="G501">
        <v>153</v>
      </c>
      <c r="H501" t="s">
        <v>11</v>
      </c>
      <c r="I501" t="s">
        <v>11</v>
      </c>
      <c r="J501" s="10">
        <v>0</v>
      </c>
      <c r="K501" s="13">
        <f t="shared" si="15"/>
        <v>1958</v>
      </c>
      <c r="L501" s="1" t="str">
        <f t="shared" si="14"/>
        <v/>
      </c>
    </row>
    <row r="502" spans="1:12" ht="13.8" customHeight="1" x14ac:dyDescent="0.3">
      <c r="A502" t="s">
        <v>19</v>
      </c>
      <c r="B502">
        <v>1940</v>
      </c>
      <c r="C502" s="10">
        <v>4331</v>
      </c>
      <c r="D502">
        <v>1465</v>
      </c>
      <c r="E502">
        <v>2468</v>
      </c>
      <c r="F502">
        <v>250</v>
      </c>
      <c r="G502">
        <v>147</v>
      </c>
      <c r="H502" t="s">
        <v>11</v>
      </c>
      <c r="I502" t="s">
        <v>11</v>
      </c>
      <c r="J502" s="10">
        <v>0</v>
      </c>
      <c r="K502" s="13">
        <f t="shared" si="15"/>
        <v>1958</v>
      </c>
      <c r="L502" s="1" t="str">
        <f t="shared" si="14"/>
        <v/>
      </c>
    </row>
    <row r="503" spans="1:12" ht="13.8" customHeight="1" x14ac:dyDescent="0.3">
      <c r="A503" t="s">
        <v>19</v>
      </c>
      <c r="B503">
        <v>1941</v>
      </c>
      <c r="C503" s="10">
        <v>3806</v>
      </c>
      <c r="D503">
        <v>733</v>
      </c>
      <c r="E503">
        <v>2637</v>
      </c>
      <c r="F503">
        <v>277</v>
      </c>
      <c r="G503">
        <v>159</v>
      </c>
      <c r="H503" t="s">
        <v>11</v>
      </c>
      <c r="I503" t="s">
        <v>11</v>
      </c>
      <c r="J503" s="10">
        <v>0</v>
      </c>
      <c r="K503" s="13">
        <f t="shared" si="15"/>
        <v>1958</v>
      </c>
      <c r="L503" s="1" t="str">
        <f t="shared" si="14"/>
        <v/>
      </c>
    </row>
    <row r="504" spans="1:12" ht="13.8" customHeight="1" x14ac:dyDescent="0.3">
      <c r="A504" t="s">
        <v>19</v>
      </c>
      <c r="B504">
        <v>1942</v>
      </c>
      <c r="C504" s="10">
        <v>3680</v>
      </c>
      <c r="D504">
        <v>378</v>
      </c>
      <c r="E504">
        <v>2840</v>
      </c>
      <c r="F504">
        <v>315</v>
      </c>
      <c r="G504">
        <v>146</v>
      </c>
      <c r="H504" t="s">
        <v>11</v>
      </c>
      <c r="I504" t="s">
        <v>11</v>
      </c>
      <c r="J504" s="10">
        <v>0</v>
      </c>
      <c r="K504" s="13">
        <f t="shared" si="15"/>
        <v>1958</v>
      </c>
      <c r="L504" s="1" t="str">
        <f t="shared" si="14"/>
        <v/>
      </c>
    </row>
    <row r="505" spans="1:12" ht="13.8" customHeight="1" x14ac:dyDescent="0.3">
      <c r="A505" t="s">
        <v>19</v>
      </c>
      <c r="B505">
        <v>1943</v>
      </c>
      <c r="C505" s="10">
        <v>3843</v>
      </c>
      <c r="D505">
        <v>423</v>
      </c>
      <c r="E505">
        <v>2975</v>
      </c>
      <c r="F505">
        <v>316</v>
      </c>
      <c r="G505">
        <v>130</v>
      </c>
      <c r="H505" t="s">
        <v>11</v>
      </c>
      <c r="I505" t="s">
        <v>11</v>
      </c>
      <c r="J505" s="10">
        <v>0</v>
      </c>
      <c r="K505" s="13">
        <f t="shared" si="15"/>
        <v>1958</v>
      </c>
      <c r="L505" s="1" t="str">
        <f t="shared" si="14"/>
        <v/>
      </c>
    </row>
    <row r="506" spans="1:12" ht="13.8" customHeight="1" x14ac:dyDescent="0.3">
      <c r="A506" t="s">
        <v>19</v>
      </c>
      <c r="B506">
        <v>1944</v>
      </c>
      <c r="C506" s="10">
        <v>3809</v>
      </c>
      <c r="D506">
        <v>450</v>
      </c>
      <c r="E506">
        <v>2903</v>
      </c>
      <c r="F506">
        <v>309</v>
      </c>
      <c r="G506">
        <v>147</v>
      </c>
      <c r="H506" t="s">
        <v>11</v>
      </c>
      <c r="I506" t="s">
        <v>11</v>
      </c>
      <c r="J506" s="10">
        <v>0</v>
      </c>
      <c r="K506" s="13">
        <f t="shared" si="15"/>
        <v>1958</v>
      </c>
      <c r="L506" s="1" t="str">
        <f t="shared" si="14"/>
        <v/>
      </c>
    </row>
    <row r="507" spans="1:12" ht="13.8" customHeight="1" x14ac:dyDescent="0.3">
      <c r="A507" t="s">
        <v>19</v>
      </c>
      <c r="B507">
        <v>1945</v>
      </c>
      <c r="C507" s="10">
        <v>3731</v>
      </c>
      <c r="D507">
        <v>558</v>
      </c>
      <c r="E507">
        <v>2741</v>
      </c>
      <c r="F507">
        <v>284</v>
      </c>
      <c r="G507">
        <v>148</v>
      </c>
      <c r="H507" t="s">
        <v>11</v>
      </c>
      <c r="I507" t="s">
        <v>11</v>
      </c>
      <c r="J507" s="10">
        <v>0</v>
      </c>
      <c r="K507" s="13">
        <f t="shared" si="15"/>
        <v>1958</v>
      </c>
      <c r="L507" s="1" t="str">
        <f t="shared" si="14"/>
        <v/>
      </c>
    </row>
    <row r="508" spans="1:12" ht="13.8" customHeight="1" x14ac:dyDescent="0.3">
      <c r="A508" t="s">
        <v>19</v>
      </c>
      <c r="B508">
        <v>1946</v>
      </c>
      <c r="C508" s="10">
        <v>3741</v>
      </c>
      <c r="D508">
        <v>830</v>
      </c>
      <c r="E508">
        <v>2492</v>
      </c>
      <c r="F508">
        <v>264</v>
      </c>
      <c r="G508">
        <v>155</v>
      </c>
      <c r="H508" t="s">
        <v>11</v>
      </c>
      <c r="I508" t="s">
        <v>11</v>
      </c>
      <c r="J508" s="10">
        <v>0</v>
      </c>
      <c r="K508" s="13">
        <f t="shared" si="15"/>
        <v>1958</v>
      </c>
      <c r="L508" s="1" t="str">
        <f t="shared" si="14"/>
        <v/>
      </c>
    </row>
    <row r="509" spans="1:12" ht="13.8" customHeight="1" x14ac:dyDescent="0.3">
      <c r="A509" t="s">
        <v>19</v>
      </c>
      <c r="B509">
        <v>1947</v>
      </c>
      <c r="C509" s="10">
        <v>3963</v>
      </c>
      <c r="D509">
        <v>888</v>
      </c>
      <c r="E509">
        <v>2617</v>
      </c>
      <c r="F509">
        <v>272</v>
      </c>
      <c r="G509">
        <v>185</v>
      </c>
      <c r="H509" t="s">
        <v>11</v>
      </c>
      <c r="I509" t="s">
        <v>11</v>
      </c>
      <c r="J509" s="10">
        <v>0</v>
      </c>
      <c r="K509" s="13">
        <f t="shared" si="15"/>
        <v>1958</v>
      </c>
      <c r="L509" s="1" t="str">
        <f t="shared" si="14"/>
        <v/>
      </c>
    </row>
    <row r="510" spans="1:12" ht="13.8" customHeight="1" x14ac:dyDescent="0.3">
      <c r="A510" t="s">
        <v>19</v>
      </c>
      <c r="B510">
        <v>1948</v>
      </c>
      <c r="C510" s="10">
        <v>4748</v>
      </c>
      <c r="D510">
        <v>1587</v>
      </c>
      <c r="E510">
        <v>2782</v>
      </c>
      <c r="F510">
        <v>209</v>
      </c>
      <c r="G510">
        <v>170</v>
      </c>
      <c r="H510" t="s">
        <v>11</v>
      </c>
      <c r="I510" t="s">
        <v>11</v>
      </c>
      <c r="J510" s="10">
        <v>0</v>
      </c>
      <c r="K510" s="13">
        <f t="shared" si="15"/>
        <v>1958</v>
      </c>
      <c r="L510" s="1" t="str">
        <f t="shared" si="14"/>
        <v/>
      </c>
    </row>
    <row r="511" spans="1:12" ht="13.8" customHeight="1" x14ac:dyDescent="0.3">
      <c r="A511" t="s">
        <v>19</v>
      </c>
      <c r="B511">
        <v>1949</v>
      </c>
      <c r="C511" s="10">
        <v>4195</v>
      </c>
      <c r="D511">
        <v>982</v>
      </c>
      <c r="E511">
        <v>2706</v>
      </c>
      <c r="F511">
        <v>310</v>
      </c>
      <c r="G511">
        <v>197</v>
      </c>
      <c r="H511" t="s">
        <v>11</v>
      </c>
      <c r="I511" t="s">
        <v>11</v>
      </c>
      <c r="J511" s="10">
        <v>0</v>
      </c>
      <c r="K511" s="13">
        <f t="shared" si="15"/>
        <v>1958</v>
      </c>
      <c r="L511" s="1" t="str">
        <f t="shared" si="14"/>
        <v/>
      </c>
    </row>
    <row r="512" spans="1:12" ht="13.8" customHeight="1" x14ac:dyDescent="0.3">
      <c r="A512" t="s">
        <v>19</v>
      </c>
      <c r="B512">
        <v>1950</v>
      </c>
      <c r="C512" s="10">
        <v>8168</v>
      </c>
      <c r="D512">
        <v>972</v>
      </c>
      <c r="E512">
        <v>6982</v>
      </c>
      <c r="F512">
        <v>0</v>
      </c>
      <c r="G512">
        <v>214</v>
      </c>
      <c r="H512">
        <v>0</v>
      </c>
      <c r="I512">
        <v>0.48</v>
      </c>
      <c r="J512" s="10">
        <v>124</v>
      </c>
      <c r="K512" s="13">
        <f t="shared" si="15"/>
        <v>1958</v>
      </c>
      <c r="L512" s="1" t="str">
        <f t="shared" si="14"/>
        <v/>
      </c>
    </row>
    <row r="513" spans="1:12" ht="13.8" customHeight="1" x14ac:dyDescent="0.3">
      <c r="A513" t="s">
        <v>19</v>
      </c>
      <c r="B513">
        <v>1951</v>
      </c>
      <c r="C513" s="10">
        <v>9544</v>
      </c>
      <c r="D513">
        <v>1493</v>
      </c>
      <c r="E513">
        <v>7452</v>
      </c>
      <c r="F513">
        <v>387</v>
      </c>
      <c r="G513">
        <v>212</v>
      </c>
      <c r="H513">
        <v>0</v>
      </c>
      <c r="I513">
        <v>0.55000000000000004</v>
      </c>
      <c r="J513" s="10">
        <v>127</v>
      </c>
      <c r="K513" s="13">
        <f t="shared" si="15"/>
        <v>1958</v>
      </c>
      <c r="L513" s="1" t="str">
        <f t="shared" si="14"/>
        <v/>
      </c>
    </row>
    <row r="514" spans="1:12" ht="13.8" customHeight="1" x14ac:dyDescent="0.3">
      <c r="A514" t="s">
        <v>19</v>
      </c>
      <c r="B514">
        <v>1952</v>
      </c>
      <c r="C514" s="10">
        <v>9853</v>
      </c>
      <c r="D514">
        <v>1230</v>
      </c>
      <c r="E514">
        <v>7993</v>
      </c>
      <c r="F514">
        <v>419</v>
      </c>
      <c r="G514">
        <v>211</v>
      </c>
      <c r="H514">
        <v>0</v>
      </c>
      <c r="I514">
        <v>0.55000000000000004</v>
      </c>
      <c r="J514" s="10">
        <v>110</v>
      </c>
      <c r="K514" s="13">
        <f t="shared" si="15"/>
        <v>1958</v>
      </c>
      <c r="L514" s="1" t="str">
        <f t="shared" ref="L514:L577" si="16">IF(AND(B514&gt;2011),1,"")</f>
        <v/>
      </c>
    </row>
    <row r="515" spans="1:12" ht="13.8" customHeight="1" x14ac:dyDescent="0.3">
      <c r="A515" t="s">
        <v>19</v>
      </c>
      <c r="B515">
        <v>1953</v>
      </c>
      <c r="C515" s="10">
        <v>9591</v>
      </c>
      <c r="D515">
        <v>850</v>
      </c>
      <c r="E515">
        <v>8190</v>
      </c>
      <c r="F515">
        <v>326</v>
      </c>
      <c r="G515">
        <v>225</v>
      </c>
      <c r="H515">
        <v>0</v>
      </c>
      <c r="I515">
        <v>0.53</v>
      </c>
      <c r="J515" s="10">
        <v>169</v>
      </c>
      <c r="K515" s="13">
        <f t="shared" ref="K515:K578" si="17">IF(B515&lt;1990,IF(B515&lt;1959,1958,1989),1990)</f>
        <v>1958</v>
      </c>
      <c r="L515" s="1" t="str">
        <f t="shared" si="16"/>
        <v/>
      </c>
    </row>
    <row r="516" spans="1:12" ht="13.8" customHeight="1" x14ac:dyDescent="0.3">
      <c r="A516" t="s">
        <v>19</v>
      </c>
      <c r="B516">
        <v>1954</v>
      </c>
      <c r="C516" s="10">
        <v>10032</v>
      </c>
      <c r="D516">
        <v>1016</v>
      </c>
      <c r="E516">
        <v>8455</v>
      </c>
      <c r="F516">
        <v>330</v>
      </c>
      <c r="G516">
        <v>232</v>
      </c>
      <c r="H516">
        <v>0</v>
      </c>
      <c r="I516">
        <v>0.54</v>
      </c>
      <c r="J516" s="10">
        <v>186</v>
      </c>
      <c r="K516" s="13">
        <f t="shared" si="17"/>
        <v>1958</v>
      </c>
      <c r="L516" s="1" t="str">
        <f t="shared" si="16"/>
        <v/>
      </c>
    </row>
    <row r="517" spans="1:12" ht="13.8" customHeight="1" x14ac:dyDescent="0.3">
      <c r="A517" t="s">
        <v>19</v>
      </c>
      <c r="B517">
        <v>1955</v>
      </c>
      <c r="C517" s="10">
        <v>10799</v>
      </c>
      <c r="D517">
        <v>876</v>
      </c>
      <c r="E517">
        <v>9334</v>
      </c>
      <c r="F517">
        <v>335</v>
      </c>
      <c r="G517">
        <v>254</v>
      </c>
      <c r="H517">
        <v>0</v>
      </c>
      <c r="I517">
        <v>0.56999999999999995</v>
      </c>
      <c r="J517" s="10">
        <v>188</v>
      </c>
      <c r="K517" s="13">
        <f t="shared" si="17"/>
        <v>1958</v>
      </c>
      <c r="L517" s="1" t="str">
        <f t="shared" si="16"/>
        <v/>
      </c>
    </row>
    <row r="518" spans="1:12" ht="13.8" customHeight="1" x14ac:dyDescent="0.3">
      <c r="A518" t="s">
        <v>19</v>
      </c>
      <c r="B518">
        <v>1956</v>
      </c>
      <c r="C518" s="10">
        <v>12092</v>
      </c>
      <c r="D518">
        <v>1041</v>
      </c>
      <c r="E518">
        <v>10414</v>
      </c>
      <c r="F518">
        <v>356</v>
      </c>
      <c r="G518">
        <v>281</v>
      </c>
      <c r="H518">
        <v>0</v>
      </c>
      <c r="I518">
        <v>0.63</v>
      </c>
      <c r="J518" s="10">
        <v>197</v>
      </c>
      <c r="K518" s="13">
        <f t="shared" si="17"/>
        <v>1958</v>
      </c>
      <c r="L518" s="1" t="str">
        <f t="shared" si="16"/>
        <v/>
      </c>
    </row>
    <row r="519" spans="1:12" ht="13.8" customHeight="1" x14ac:dyDescent="0.3">
      <c r="A519" t="s">
        <v>19</v>
      </c>
      <c r="B519">
        <v>1957</v>
      </c>
      <c r="C519" s="10">
        <v>12996</v>
      </c>
      <c r="D519">
        <v>917</v>
      </c>
      <c r="E519">
        <v>11359</v>
      </c>
      <c r="F519">
        <v>398</v>
      </c>
      <c r="G519">
        <v>322</v>
      </c>
      <c r="H519">
        <v>0</v>
      </c>
      <c r="I519">
        <v>0.66</v>
      </c>
      <c r="J519" s="10">
        <v>214</v>
      </c>
      <c r="K519" s="13">
        <f t="shared" si="17"/>
        <v>1958</v>
      </c>
      <c r="L519" s="1" t="str">
        <f t="shared" si="16"/>
        <v/>
      </c>
    </row>
    <row r="520" spans="1:12" ht="13.8" customHeight="1" x14ac:dyDescent="0.3">
      <c r="A520" t="s">
        <v>19</v>
      </c>
      <c r="B520">
        <v>1958</v>
      </c>
      <c r="C520" s="10">
        <v>12064</v>
      </c>
      <c r="D520">
        <v>1032</v>
      </c>
      <c r="E520">
        <v>10292</v>
      </c>
      <c r="F520">
        <v>404</v>
      </c>
      <c r="G520">
        <v>336</v>
      </c>
      <c r="H520">
        <v>0</v>
      </c>
      <c r="I520">
        <v>0.6</v>
      </c>
      <c r="J520" s="10">
        <v>231</v>
      </c>
      <c r="K520" s="13">
        <f t="shared" si="17"/>
        <v>1958</v>
      </c>
      <c r="L520" s="1" t="str">
        <f t="shared" si="16"/>
        <v/>
      </c>
    </row>
    <row r="521" spans="1:12" ht="13.8" customHeight="1" x14ac:dyDescent="0.3">
      <c r="A521" t="s">
        <v>19</v>
      </c>
      <c r="B521">
        <v>1959</v>
      </c>
      <c r="C521" s="10">
        <v>13362</v>
      </c>
      <c r="D521">
        <v>1018</v>
      </c>
      <c r="E521">
        <v>11620</v>
      </c>
      <c r="F521">
        <v>402</v>
      </c>
      <c r="G521">
        <v>322</v>
      </c>
      <c r="H521">
        <v>0</v>
      </c>
      <c r="I521">
        <v>0.66</v>
      </c>
      <c r="J521" s="10">
        <v>222</v>
      </c>
      <c r="K521" s="13">
        <f t="shared" si="17"/>
        <v>1989</v>
      </c>
      <c r="L521" s="1" t="str">
        <f t="shared" si="16"/>
        <v/>
      </c>
    </row>
    <row r="522" spans="1:12" ht="13.8" customHeight="1" x14ac:dyDescent="0.3">
      <c r="A522" t="s">
        <v>19</v>
      </c>
      <c r="B522">
        <v>1960</v>
      </c>
      <c r="C522" s="10">
        <v>13312</v>
      </c>
      <c r="D522">
        <v>1066</v>
      </c>
      <c r="E522">
        <v>11242</v>
      </c>
      <c r="F522">
        <v>645</v>
      </c>
      <c r="G522">
        <v>359</v>
      </c>
      <c r="H522">
        <v>0</v>
      </c>
      <c r="I522">
        <v>0.65</v>
      </c>
      <c r="J522" s="10">
        <v>211</v>
      </c>
      <c r="K522" s="13">
        <f t="shared" si="17"/>
        <v>1989</v>
      </c>
      <c r="L522" s="1" t="str">
        <f t="shared" si="16"/>
        <v/>
      </c>
    </row>
    <row r="523" spans="1:12" ht="13.8" customHeight="1" x14ac:dyDescent="0.3">
      <c r="A523" t="s">
        <v>19</v>
      </c>
      <c r="B523">
        <v>1961</v>
      </c>
      <c r="C523" s="10">
        <v>13957</v>
      </c>
      <c r="D523">
        <v>966</v>
      </c>
      <c r="E523">
        <v>11496</v>
      </c>
      <c r="F523">
        <v>1100</v>
      </c>
      <c r="G523">
        <v>395</v>
      </c>
      <c r="H523">
        <v>0</v>
      </c>
      <c r="I523">
        <v>0.67</v>
      </c>
      <c r="J523" s="10">
        <v>241</v>
      </c>
      <c r="K523" s="13">
        <f t="shared" si="17"/>
        <v>1989</v>
      </c>
      <c r="L523" s="1" t="str">
        <f t="shared" si="16"/>
        <v/>
      </c>
    </row>
    <row r="524" spans="1:12" ht="13.8" customHeight="1" x14ac:dyDescent="0.3">
      <c r="A524" t="s">
        <v>19</v>
      </c>
      <c r="B524">
        <v>1962</v>
      </c>
      <c r="C524" s="10">
        <v>14643</v>
      </c>
      <c r="D524">
        <v>548</v>
      </c>
      <c r="E524">
        <v>12303</v>
      </c>
      <c r="F524">
        <v>1394</v>
      </c>
      <c r="G524">
        <v>398</v>
      </c>
      <c r="H524">
        <v>0</v>
      </c>
      <c r="I524">
        <v>0.69</v>
      </c>
      <c r="J524" s="10">
        <v>211</v>
      </c>
      <c r="K524" s="13">
        <f t="shared" si="17"/>
        <v>1989</v>
      </c>
      <c r="L524" s="1" t="str">
        <f t="shared" si="16"/>
        <v/>
      </c>
    </row>
    <row r="525" spans="1:12" ht="13.8" customHeight="1" x14ac:dyDescent="0.3">
      <c r="A525" t="s">
        <v>19</v>
      </c>
      <c r="B525">
        <v>1963</v>
      </c>
      <c r="C525" s="10">
        <v>13658</v>
      </c>
      <c r="D525">
        <v>629</v>
      </c>
      <c r="E525">
        <v>11093</v>
      </c>
      <c r="F525">
        <v>1591</v>
      </c>
      <c r="G525">
        <v>345</v>
      </c>
      <c r="H525">
        <v>0</v>
      </c>
      <c r="I525">
        <v>0.63</v>
      </c>
      <c r="J525" s="10">
        <v>315</v>
      </c>
      <c r="K525" s="13">
        <f t="shared" si="17"/>
        <v>1989</v>
      </c>
      <c r="L525" s="1" t="str">
        <f t="shared" si="16"/>
        <v/>
      </c>
    </row>
    <row r="526" spans="1:12" ht="13.8" customHeight="1" x14ac:dyDescent="0.3">
      <c r="A526" t="s">
        <v>19</v>
      </c>
      <c r="B526">
        <v>1964</v>
      </c>
      <c r="C526" s="10">
        <v>15197</v>
      </c>
      <c r="D526">
        <v>698</v>
      </c>
      <c r="E526">
        <v>12339</v>
      </c>
      <c r="F526">
        <v>1765</v>
      </c>
      <c r="G526">
        <v>396</v>
      </c>
      <c r="H526">
        <v>0</v>
      </c>
      <c r="I526">
        <v>0.69</v>
      </c>
      <c r="J526" s="10">
        <v>268</v>
      </c>
      <c r="K526" s="13">
        <f t="shared" si="17"/>
        <v>1989</v>
      </c>
      <c r="L526" s="1" t="str">
        <f t="shared" si="16"/>
        <v/>
      </c>
    </row>
    <row r="527" spans="1:12" ht="13.8" customHeight="1" x14ac:dyDescent="0.3">
      <c r="A527" t="s">
        <v>19</v>
      </c>
      <c r="B527">
        <v>1965</v>
      </c>
      <c r="C527" s="10">
        <v>16053</v>
      </c>
      <c r="D527">
        <v>710</v>
      </c>
      <c r="E527">
        <v>12916</v>
      </c>
      <c r="F527">
        <v>1978</v>
      </c>
      <c r="G527">
        <v>449</v>
      </c>
      <c r="H527">
        <v>0</v>
      </c>
      <c r="I527">
        <v>0.72</v>
      </c>
      <c r="J527" s="10">
        <v>333</v>
      </c>
      <c r="K527" s="13">
        <f t="shared" si="17"/>
        <v>1989</v>
      </c>
      <c r="L527" s="1" t="str">
        <f t="shared" si="16"/>
        <v/>
      </c>
    </row>
    <row r="528" spans="1:12" ht="13.8" customHeight="1" x14ac:dyDescent="0.3">
      <c r="A528" t="s">
        <v>19</v>
      </c>
      <c r="B528">
        <v>1966</v>
      </c>
      <c r="C528" s="10">
        <v>17218</v>
      </c>
      <c r="D528">
        <v>706</v>
      </c>
      <c r="E528">
        <v>13256</v>
      </c>
      <c r="F528">
        <v>2142</v>
      </c>
      <c r="G528">
        <v>474</v>
      </c>
      <c r="H528">
        <v>640</v>
      </c>
      <c r="I528">
        <v>0.76</v>
      </c>
      <c r="J528" s="10">
        <v>370</v>
      </c>
      <c r="K528" s="13">
        <f t="shared" si="17"/>
        <v>1989</v>
      </c>
      <c r="L528" s="1" t="str">
        <f t="shared" si="16"/>
        <v/>
      </c>
    </row>
    <row r="529" spans="1:12" ht="13.8" customHeight="1" x14ac:dyDescent="0.3">
      <c r="A529" t="s">
        <v>19</v>
      </c>
      <c r="B529">
        <v>1967</v>
      </c>
      <c r="C529" s="10">
        <v>17874</v>
      </c>
      <c r="D529">
        <v>802</v>
      </c>
      <c r="E529">
        <v>13584</v>
      </c>
      <c r="F529">
        <v>2240</v>
      </c>
      <c r="G529">
        <v>483</v>
      </c>
      <c r="H529">
        <v>763</v>
      </c>
      <c r="I529">
        <v>0.78</v>
      </c>
      <c r="J529" s="10">
        <v>363</v>
      </c>
      <c r="K529" s="13">
        <f t="shared" si="17"/>
        <v>1989</v>
      </c>
      <c r="L529" s="1" t="str">
        <f t="shared" si="16"/>
        <v/>
      </c>
    </row>
    <row r="530" spans="1:12" ht="13.8" customHeight="1" x14ac:dyDescent="0.3">
      <c r="A530" t="s">
        <v>19</v>
      </c>
      <c r="B530">
        <v>1968</v>
      </c>
      <c r="C530" s="10">
        <v>18839</v>
      </c>
      <c r="D530">
        <v>646</v>
      </c>
      <c r="E530">
        <v>14345</v>
      </c>
      <c r="F530">
        <v>2495</v>
      </c>
      <c r="G530">
        <v>568</v>
      </c>
      <c r="H530">
        <v>785</v>
      </c>
      <c r="I530">
        <v>0.81</v>
      </c>
      <c r="J530" s="10">
        <v>368</v>
      </c>
      <c r="K530" s="13">
        <f t="shared" si="17"/>
        <v>1989</v>
      </c>
      <c r="L530" s="1" t="str">
        <f t="shared" si="16"/>
        <v/>
      </c>
    </row>
    <row r="531" spans="1:12" ht="13.8" customHeight="1" x14ac:dyDescent="0.3">
      <c r="A531" t="s">
        <v>19</v>
      </c>
      <c r="B531">
        <v>1969</v>
      </c>
      <c r="C531" s="10">
        <v>21088</v>
      </c>
      <c r="D531">
        <v>707</v>
      </c>
      <c r="E531">
        <v>16532</v>
      </c>
      <c r="F531">
        <v>2485</v>
      </c>
      <c r="G531">
        <v>591</v>
      </c>
      <c r="H531">
        <v>773</v>
      </c>
      <c r="I531">
        <v>0.89</v>
      </c>
      <c r="J531" s="10">
        <v>338</v>
      </c>
      <c r="K531" s="13">
        <f t="shared" si="17"/>
        <v>1989</v>
      </c>
      <c r="L531" s="1" t="str">
        <f t="shared" si="16"/>
        <v/>
      </c>
    </row>
    <row r="532" spans="1:12" ht="13.8" customHeight="1" x14ac:dyDescent="0.3">
      <c r="A532" t="s">
        <v>19</v>
      </c>
      <c r="B532">
        <v>1970</v>
      </c>
      <c r="C532" s="10">
        <v>22562</v>
      </c>
      <c r="D532">
        <v>897</v>
      </c>
      <c r="E532">
        <v>17447</v>
      </c>
      <c r="F532">
        <v>2806</v>
      </c>
      <c r="G532">
        <v>645</v>
      </c>
      <c r="H532">
        <v>767</v>
      </c>
      <c r="I532">
        <v>0.94</v>
      </c>
      <c r="J532" s="10">
        <v>390</v>
      </c>
      <c r="K532" s="13">
        <f t="shared" si="17"/>
        <v>1989</v>
      </c>
      <c r="L532" s="1" t="str">
        <f t="shared" si="16"/>
        <v/>
      </c>
    </row>
    <row r="533" spans="1:12" ht="13.8" customHeight="1" x14ac:dyDescent="0.3">
      <c r="A533" t="s">
        <v>19</v>
      </c>
      <c r="B533">
        <v>1971</v>
      </c>
      <c r="C533" s="10">
        <v>24254</v>
      </c>
      <c r="D533">
        <v>799</v>
      </c>
      <c r="E533">
        <v>18919</v>
      </c>
      <c r="F533">
        <v>3008</v>
      </c>
      <c r="G533">
        <v>752</v>
      </c>
      <c r="H533">
        <v>776</v>
      </c>
      <c r="I533">
        <v>1</v>
      </c>
      <c r="J533" s="10">
        <v>512</v>
      </c>
      <c r="K533" s="13">
        <f t="shared" si="17"/>
        <v>1989</v>
      </c>
      <c r="L533" s="1" t="str">
        <f t="shared" si="16"/>
        <v/>
      </c>
    </row>
    <row r="534" spans="1:12" ht="13.8" customHeight="1" x14ac:dyDescent="0.3">
      <c r="A534" t="s">
        <v>19</v>
      </c>
      <c r="B534">
        <v>1972</v>
      </c>
      <c r="C534" s="10">
        <v>24586</v>
      </c>
      <c r="D534">
        <v>780</v>
      </c>
      <c r="E534">
        <v>18913</v>
      </c>
      <c r="F534">
        <v>3403</v>
      </c>
      <c r="G534">
        <v>741</v>
      </c>
      <c r="H534">
        <v>749</v>
      </c>
      <c r="I534">
        <v>0.99</v>
      </c>
      <c r="J534" s="10">
        <v>207</v>
      </c>
      <c r="K534" s="13">
        <f t="shared" si="17"/>
        <v>1989</v>
      </c>
      <c r="L534" s="1" t="str">
        <f t="shared" si="16"/>
        <v/>
      </c>
    </row>
    <row r="535" spans="1:12" ht="13.8" customHeight="1" x14ac:dyDescent="0.3">
      <c r="A535" t="s">
        <v>19</v>
      </c>
      <c r="B535">
        <v>1973</v>
      </c>
      <c r="C535" s="10">
        <v>25652</v>
      </c>
      <c r="D535">
        <v>786</v>
      </c>
      <c r="E535">
        <v>19435</v>
      </c>
      <c r="F535">
        <v>3872</v>
      </c>
      <c r="G535">
        <v>705</v>
      </c>
      <c r="H535">
        <v>854</v>
      </c>
      <c r="I535">
        <v>1.02</v>
      </c>
      <c r="J535" s="10">
        <v>128</v>
      </c>
      <c r="K535" s="13">
        <f t="shared" si="17"/>
        <v>1989</v>
      </c>
      <c r="L535" s="1" t="str">
        <f t="shared" si="16"/>
        <v/>
      </c>
    </row>
    <row r="536" spans="1:12" ht="13.8" customHeight="1" x14ac:dyDescent="0.3">
      <c r="A536" t="s">
        <v>19</v>
      </c>
      <c r="B536">
        <v>1974</v>
      </c>
      <c r="C536" s="10">
        <v>26062</v>
      </c>
      <c r="D536">
        <v>919</v>
      </c>
      <c r="E536">
        <v>19501</v>
      </c>
      <c r="F536">
        <v>4073</v>
      </c>
      <c r="G536">
        <v>733</v>
      </c>
      <c r="H536">
        <v>836</v>
      </c>
      <c r="I536">
        <v>1.02</v>
      </c>
      <c r="J536" s="10">
        <v>119</v>
      </c>
      <c r="K536" s="13">
        <f t="shared" si="17"/>
        <v>1989</v>
      </c>
      <c r="L536" s="1" t="str">
        <f t="shared" si="16"/>
        <v/>
      </c>
    </row>
    <row r="537" spans="1:12" ht="13.8" customHeight="1" x14ac:dyDescent="0.3">
      <c r="A537" t="s">
        <v>19</v>
      </c>
      <c r="B537">
        <v>1975</v>
      </c>
      <c r="C537" s="10">
        <v>25888</v>
      </c>
      <c r="D537">
        <v>981</v>
      </c>
      <c r="E537">
        <v>18808</v>
      </c>
      <c r="F537">
        <v>4291</v>
      </c>
      <c r="G537">
        <v>743</v>
      </c>
      <c r="H537">
        <v>1065</v>
      </c>
      <c r="I537">
        <v>0.99</v>
      </c>
      <c r="J537" s="10">
        <v>82</v>
      </c>
      <c r="K537" s="13">
        <f t="shared" si="17"/>
        <v>1989</v>
      </c>
      <c r="L537" s="1" t="str">
        <f t="shared" si="16"/>
        <v/>
      </c>
    </row>
    <row r="538" spans="1:12" ht="13.8" customHeight="1" x14ac:dyDescent="0.3">
      <c r="A538" t="s">
        <v>19</v>
      </c>
      <c r="B538">
        <v>1976</v>
      </c>
      <c r="C538" s="10">
        <v>27212</v>
      </c>
      <c r="D538">
        <v>884</v>
      </c>
      <c r="E538">
        <v>19614</v>
      </c>
      <c r="F538">
        <v>4494</v>
      </c>
      <c r="G538">
        <v>777</v>
      </c>
      <c r="H538">
        <v>1442</v>
      </c>
      <c r="I538">
        <v>1.03</v>
      </c>
      <c r="J538" s="10">
        <v>161</v>
      </c>
      <c r="K538" s="13">
        <f t="shared" si="17"/>
        <v>1989</v>
      </c>
      <c r="L538" s="1" t="str">
        <f t="shared" si="16"/>
        <v/>
      </c>
    </row>
    <row r="539" spans="1:12" ht="13.8" customHeight="1" x14ac:dyDescent="0.3">
      <c r="A539" t="s">
        <v>19</v>
      </c>
      <c r="B539">
        <v>1977</v>
      </c>
      <c r="C539" s="10">
        <v>27486</v>
      </c>
      <c r="D539">
        <v>738</v>
      </c>
      <c r="E539">
        <v>19843</v>
      </c>
      <c r="F539">
        <v>4614</v>
      </c>
      <c r="G539">
        <v>816</v>
      </c>
      <c r="H539">
        <v>1476</v>
      </c>
      <c r="I539">
        <v>1.02</v>
      </c>
      <c r="J539" s="10">
        <v>311</v>
      </c>
      <c r="K539" s="13">
        <f t="shared" si="17"/>
        <v>1989</v>
      </c>
      <c r="L539" s="1" t="str">
        <f t="shared" si="16"/>
        <v/>
      </c>
    </row>
    <row r="540" spans="1:12" ht="13.8" customHeight="1" x14ac:dyDescent="0.3">
      <c r="A540" t="s">
        <v>19</v>
      </c>
      <c r="B540">
        <v>1978</v>
      </c>
      <c r="C540" s="10">
        <v>27990</v>
      </c>
      <c r="D540">
        <v>1046</v>
      </c>
      <c r="E540">
        <v>19896</v>
      </c>
      <c r="F540">
        <v>4483</v>
      </c>
      <c r="G540">
        <v>859</v>
      </c>
      <c r="H540">
        <v>1706</v>
      </c>
      <c r="I540">
        <v>1.03</v>
      </c>
      <c r="J540" s="10">
        <v>307</v>
      </c>
      <c r="K540" s="13">
        <f t="shared" si="17"/>
        <v>1989</v>
      </c>
      <c r="L540" s="1" t="str">
        <f t="shared" si="16"/>
        <v/>
      </c>
    </row>
    <row r="541" spans="1:12" ht="13.8" customHeight="1" x14ac:dyDescent="0.3">
      <c r="A541" t="s">
        <v>19</v>
      </c>
      <c r="B541">
        <v>1979</v>
      </c>
      <c r="C541" s="10">
        <v>30189</v>
      </c>
      <c r="D541">
        <v>983</v>
      </c>
      <c r="E541">
        <v>21581</v>
      </c>
      <c r="F541">
        <v>4917</v>
      </c>
      <c r="G541">
        <v>907</v>
      </c>
      <c r="H541">
        <v>1801</v>
      </c>
      <c r="I541">
        <v>1.0900000000000001</v>
      </c>
      <c r="J541" s="10">
        <v>359</v>
      </c>
      <c r="K541" s="13">
        <f t="shared" si="17"/>
        <v>1989</v>
      </c>
      <c r="L541" s="1" t="str">
        <f t="shared" si="16"/>
        <v/>
      </c>
    </row>
    <row r="542" spans="1:12" ht="13.8" customHeight="1" x14ac:dyDescent="0.3">
      <c r="A542" t="s">
        <v>19</v>
      </c>
      <c r="B542">
        <v>1980</v>
      </c>
      <c r="C542" s="10">
        <v>29653</v>
      </c>
      <c r="D542">
        <v>782</v>
      </c>
      <c r="E542">
        <v>20881</v>
      </c>
      <c r="F542">
        <v>5340</v>
      </c>
      <c r="G542">
        <v>970</v>
      </c>
      <c r="H542">
        <v>1680</v>
      </c>
      <c r="I542">
        <v>1.05</v>
      </c>
      <c r="J542" s="10">
        <v>383</v>
      </c>
      <c r="K542" s="13">
        <f t="shared" si="17"/>
        <v>1989</v>
      </c>
      <c r="L542" s="1" t="str">
        <f t="shared" si="16"/>
        <v/>
      </c>
    </row>
    <row r="543" spans="1:12" ht="13.8" customHeight="1" x14ac:dyDescent="0.3">
      <c r="A543" t="s">
        <v>19</v>
      </c>
      <c r="B543">
        <v>1981</v>
      </c>
      <c r="C543" s="10">
        <v>27827</v>
      </c>
      <c r="D543">
        <v>807</v>
      </c>
      <c r="E543">
        <v>19121</v>
      </c>
      <c r="F543">
        <v>5591</v>
      </c>
      <c r="G543">
        <v>904</v>
      </c>
      <c r="H543">
        <v>1404</v>
      </c>
      <c r="I543">
        <v>0.97</v>
      </c>
      <c r="J543" s="10">
        <v>404</v>
      </c>
      <c r="K543" s="13">
        <f t="shared" si="17"/>
        <v>1989</v>
      </c>
      <c r="L543" s="1" t="str">
        <f t="shared" si="16"/>
        <v/>
      </c>
    </row>
    <row r="544" spans="1:12" ht="13.8" customHeight="1" x14ac:dyDescent="0.3">
      <c r="A544" t="s">
        <v>19</v>
      </c>
      <c r="B544">
        <v>1982</v>
      </c>
      <c r="C544" s="10">
        <v>28204</v>
      </c>
      <c r="D544">
        <v>726</v>
      </c>
      <c r="E544">
        <v>18840</v>
      </c>
      <c r="F544">
        <v>6345</v>
      </c>
      <c r="G544">
        <v>765</v>
      </c>
      <c r="H544">
        <v>1527</v>
      </c>
      <c r="I544">
        <v>0.97</v>
      </c>
      <c r="J544" s="10">
        <v>500</v>
      </c>
      <c r="K544" s="13">
        <f t="shared" si="17"/>
        <v>1989</v>
      </c>
      <c r="L544" s="1" t="str">
        <f t="shared" si="16"/>
        <v/>
      </c>
    </row>
    <row r="545" spans="1:12" ht="13.8" customHeight="1" x14ac:dyDescent="0.3">
      <c r="A545" t="s">
        <v>19</v>
      </c>
      <c r="B545">
        <v>1983</v>
      </c>
      <c r="C545" s="10">
        <v>28692</v>
      </c>
      <c r="D545">
        <v>598</v>
      </c>
      <c r="E545">
        <v>18743</v>
      </c>
      <c r="F545">
        <v>7168</v>
      </c>
      <c r="G545">
        <v>765</v>
      </c>
      <c r="H545">
        <v>1418</v>
      </c>
      <c r="I545">
        <v>0.97</v>
      </c>
      <c r="J545" s="10">
        <v>613</v>
      </c>
      <c r="K545" s="13">
        <f t="shared" si="17"/>
        <v>1989</v>
      </c>
      <c r="L545" s="1" t="str">
        <f t="shared" si="16"/>
        <v/>
      </c>
    </row>
    <row r="546" spans="1:12" ht="13.8" customHeight="1" x14ac:dyDescent="0.3">
      <c r="A546" t="s">
        <v>19</v>
      </c>
      <c r="B546">
        <v>1984</v>
      </c>
      <c r="C546" s="10">
        <v>29049</v>
      </c>
      <c r="D546">
        <v>586</v>
      </c>
      <c r="E546">
        <v>18350</v>
      </c>
      <c r="F546">
        <v>7451</v>
      </c>
      <c r="G546">
        <v>710</v>
      </c>
      <c r="H546">
        <v>1951</v>
      </c>
      <c r="I546">
        <v>0.97</v>
      </c>
      <c r="J546" s="10">
        <v>591</v>
      </c>
      <c r="K546" s="13">
        <f t="shared" si="17"/>
        <v>1989</v>
      </c>
      <c r="L546" s="1" t="str">
        <f t="shared" si="16"/>
        <v/>
      </c>
    </row>
    <row r="547" spans="1:12" ht="13.8" customHeight="1" x14ac:dyDescent="0.3">
      <c r="A547" t="s">
        <v>19</v>
      </c>
      <c r="B547">
        <v>1985</v>
      </c>
      <c r="C547" s="10">
        <v>27433</v>
      </c>
      <c r="D547">
        <v>757</v>
      </c>
      <c r="E547">
        <v>16495</v>
      </c>
      <c r="F547">
        <v>7863</v>
      </c>
      <c r="G547">
        <v>630</v>
      </c>
      <c r="H547">
        <v>1689</v>
      </c>
      <c r="I547">
        <v>0.9</v>
      </c>
      <c r="J547" s="10">
        <v>569</v>
      </c>
      <c r="K547" s="13">
        <f t="shared" si="17"/>
        <v>1989</v>
      </c>
      <c r="L547" s="1" t="str">
        <f t="shared" si="16"/>
        <v/>
      </c>
    </row>
    <row r="548" spans="1:12" ht="13.8" customHeight="1" x14ac:dyDescent="0.3">
      <c r="A548" t="s">
        <v>19</v>
      </c>
      <c r="B548">
        <v>1986</v>
      </c>
      <c r="C548" s="10">
        <v>28419</v>
      </c>
      <c r="D548">
        <v>926</v>
      </c>
      <c r="E548">
        <v>16976</v>
      </c>
      <c r="F548">
        <v>8451</v>
      </c>
      <c r="G548">
        <v>755</v>
      </c>
      <c r="H548">
        <v>1311</v>
      </c>
      <c r="I548">
        <v>0.92</v>
      </c>
      <c r="J548" s="10">
        <v>390</v>
      </c>
      <c r="K548" s="13">
        <f t="shared" si="17"/>
        <v>1989</v>
      </c>
      <c r="L548" s="1" t="str">
        <f t="shared" si="16"/>
        <v/>
      </c>
    </row>
    <row r="549" spans="1:12" ht="13.8" customHeight="1" x14ac:dyDescent="0.3">
      <c r="A549" t="s">
        <v>19</v>
      </c>
      <c r="B549">
        <v>1987</v>
      </c>
      <c r="C549" s="10">
        <v>31345</v>
      </c>
      <c r="D549">
        <v>1031</v>
      </c>
      <c r="E549">
        <v>18137</v>
      </c>
      <c r="F549">
        <v>10016</v>
      </c>
      <c r="G549">
        <v>857</v>
      </c>
      <c r="H549">
        <v>1304</v>
      </c>
      <c r="I549">
        <v>1</v>
      </c>
      <c r="J549" s="10">
        <v>548</v>
      </c>
      <c r="K549" s="13">
        <f t="shared" si="17"/>
        <v>1989</v>
      </c>
      <c r="L549" s="1" t="str">
        <f t="shared" si="16"/>
        <v/>
      </c>
    </row>
    <row r="550" spans="1:12" ht="13.8" customHeight="1" x14ac:dyDescent="0.3">
      <c r="A550" t="s">
        <v>19</v>
      </c>
      <c r="B550">
        <v>1988</v>
      </c>
      <c r="C550" s="10">
        <v>33126</v>
      </c>
      <c r="D550">
        <v>1098</v>
      </c>
      <c r="E550">
        <v>18076</v>
      </c>
      <c r="F550">
        <v>11526</v>
      </c>
      <c r="G550">
        <v>823</v>
      </c>
      <c r="H550">
        <v>1602</v>
      </c>
      <c r="I550">
        <v>1.04</v>
      </c>
      <c r="J550" s="10">
        <v>486</v>
      </c>
      <c r="K550" s="13">
        <f t="shared" si="17"/>
        <v>1989</v>
      </c>
      <c r="L550" s="1" t="str">
        <f t="shared" si="16"/>
        <v/>
      </c>
    </row>
    <row r="551" spans="1:12" ht="13.8" customHeight="1" x14ac:dyDescent="0.3">
      <c r="A551" t="s">
        <v>19</v>
      </c>
      <c r="B551">
        <v>1989</v>
      </c>
      <c r="C551" s="10">
        <v>31931</v>
      </c>
      <c r="D551">
        <v>1131</v>
      </c>
      <c r="E551">
        <v>16308</v>
      </c>
      <c r="F551">
        <v>12175</v>
      </c>
      <c r="G551">
        <v>608</v>
      </c>
      <c r="H551">
        <v>1709</v>
      </c>
      <c r="I551">
        <v>0.99</v>
      </c>
      <c r="J551" s="10">
        <v>628</v>
      </c>
      <c r="K551" s="13">
        <f t="shared" si="17"/>
        <v>1989</v>
      </c>
      <c r="L551" s="1" t="str">
        <f t="shared" si="16"/>
        <v/>
      </c>
    </row>
    <row r="552" spans="1:12" ht="13.8" customHeight="1" x14ac:dyDescent="0.3">
      <c r="A552" t="s">
        <v>19</v>
      </c>
      <c r="B552">
        <v>1990</v>
      </c>
      <c r="C552" s="10">
        <v>30583</v>
      </c>
      <c r="D552">
        <v>838</v>
      </c>
      <c r="E552">
        <v>16154</v>
      </c>
      <c r="F552">
        <v>11794</v>
      </c>
      <c r="G552">
        <v>491</v>
      </c>
      <c r="H552">
        <v>1306</v>
      </c>
      <c r="I552">
        <v>0.94</v>
      </c>
      <c r="J552" s="10">
        <v>628</v>
      </c>
      <c r="K552" s="13">
        <f t="shared" si="17"/>
        <v>1990</v>
      </c>
      <c r="L552" s="1" t="str">
        <f t="shared" si="16"/>
        <v/>
      </c>
    </row>
    <row r="553" spans="1:12" ht="13.8" customHeight="1" x14ac:dyDescent="0.3">
      <c r="A553" t="s">
        <v>19</v>
      </c>
      <c r="B553">
        <v>1991</v>
      </c>
      <c r="C553" s="10">
        <v>31933</v>
      </c>
      <c r="D553">
        <v>734</v>
      </c>
      <c r="E553">
        <v>16712</v>
      </c>
      <c r="F553">
        <v>12905</v>
      </c>
      <c r="G553">
        <v>462</v>
      </c>
      <c r="H553">
        <v>1120</v>
      </c>
      <c r="I553">
        <v>0.96</v>
      </c>
      <c r="J553" s="10">
        <v>410</v>
      </c>
      <c r="K553" s="13">
        <f t="shared" si="17"/>
        <v>1990</v>
      </c>
      <c r="L553" s="1" t="str">
        <f t="shared" si="16"/>
        <v/>
      </c>
    </row>
    <row r="554" spans="1:12" ht="13.8" customHeight="1" x14ac:dyDescent="0.3">
      <c r="A554" t="s">
        <v>19</v>
      </c>
      <c r="B554">
        <v>1992</v>
      </c>
      <c r="C554" s="10">
        <v>33093</v>
      </c>
      <c r="D554">
        <v>765</v>
      </c>
      <c r="E554">
        <v>17367</v>
      </c>
      <c r="F554">
        <v>13183</v>
      </c>
      <c r="G554">
        <v>687</v>
      </c>
      <c r="H554">
        <v>1091</v>
      </c>
      <c r="I554">
        <v>0.99</v>
      </c>
      <c r="J554" s="10">
        <v>415</v>
      </c>
      <c r="K554" s="13">
        <f t="shared" si="17"/>
        <v>1990</v>
      </c>
      <c r="L554" s="1" t="str">
        <f t="shared" si="16"/>
        <v/>
      </c>
    </row>
    <row r="555" spans="1:12" ht="13.8" customHeight="1" x14ac:dyDescent="0.3">
      <c r="A555" t="s">
        <v>19</v>
      </c>
      <c r="B555">
        <v>1993</v>
      </c>
      <c r="C555" s="10">
        <v>32159</v>
      </c>
      <c r="D555">
        <v>628</v>
      </c>
      <c r="E555">
        <v>18327</v>
      </c>
      <c r="F555">
        <v>11137</v>
      </c>
      <c r="G555">
        <v>768</v>
      </c>
      <c r="H555">
        <v>1297</v>
      </c>
      <c r="I555">
        <v>0.95</v>
      </c>
      <c r="J555" s="10">
        <v>332</v>
      </c>
      <c r="K555" s="13">
        <f t="shared" si="17"/>
        <v>1990</v>
      </c>
      <c r="L555" s="1" t="str">
        <f t="shared" si="16"/>
        <v/>
      </c>
    </row>
    <row r="556" spans="1:12" ht="13.8" customHeight="1" x14ac:dyDescent="0.3">
      <c r="A556" t="s">
        <v>19</v>
      </c>
      <c r="B556">
        <v>1994</v>
      </c>
      <c r="C556" s="10">
        <v>33381</v>
      </c>
      <c r="D556">
        <v>972</v>
      </c>
      <c r="E556">
        <v>18342</v>
      </c>
      <c r="F556">
        <v>11648</v>
      </c>
      <c r="G556">
        <v>854</v>
      </c>
      <c r="H556">
        <v>1566</v>
      </c>
      <c r="I556">
        <v>0.97</v>
      </c>
      <c r="J556" s="10">
        <v>334</v>
      </c>
      <c r="K556" s="13">
        <f t="shared" si="17"/>
        <v>1990</v>
      </c>
      <c r="L556" s="1" t="str">
        <f t="shared" si="16"/>
        <v/>
      </c>
    </row>
    <row r="557" spans="1:12" ht="13.8" customHeight="1" x14ac:dyDescent="0.3">
      <c r="A557" t="s">
        <v>19</v>
      </c>
      <c r="B557">
        <v>1995</v>
      </c>
      <c r="C557" s="10">
        <v>34896</v>
      </c>
      <c r="D557">
        <v>1010</v>
      </c>
      <c r="E557">
        <v>17149</v>
      </c>
      <c r="F557">
        <v>14518</v>
      </c>
      <c r="G557">
        <v>741</v>
      </c>
      <c r="H557">
        <v>1477</v>
      </c>
      <c r="I557">
        <v>1</v>
      </c>
      <c r="J557" s="10">
        <v>410</v>
      </c>
      <c r="K557" s="13">
        <f t="shared" si="17"/>
        <v>1990</v>
      </c>
      <c r="L557" s="1" t="str">
        <f t="shared" si="16"/>
        <v/>
      </c>
    </row>
    <row r="558" spans="1:12" ht="13.8" customHeight="1" x14ac:dyDescent="0.3">
      <c r="A558" t="s">
        <v>19</v>
      </c>
      <c r="B558">
        <v>1996</v>
      </c>
      <c r="C558" s="10">
        <v>36815</v>
      </c>
      <c r="D558">
        <v>846</v>
      </c>
      <c r="E558">
        <v>17992</v>
      </c>
      <c r="F558">
        <v>15705</v>
      </c>
      <c r="G558">
        <v>696</v>
      </c>
      <c r="H558">
        <v>1577</v>
      </c>
      <c r="I558">
        <v>1.04</v>
      </c>
      <c r="J558" s="10">
        <v>495</v>
      </c>
      <c r="K558" s="13">
        <f t="shared" si="17"/>
        <v>1990</v>
      </c>
      <c r="L558" s="1" t="str">
        <f t="shared" si="16"/>
        <v/>
      </c>
    </row>
    <row r="559" spans="1:12" ht="13.8" customHeight="1" x14ac:dyDescent="0.3">
      <c r="A559" t="s">
        <v>19</v>
      </c>
      <c r="B559">
        <v>1997</v>
      </c>
      <c r="C559" s="10">
        <v>37634</v>
      </c>
      <c r="D559">
        <v>758</v>
      </c>
      <c r="E559">
        <v>18250</v>
      </c>
      <c r="F559">
        <v>16786</v>
      </c>
      <c r="G559">
        <v>933</v>
      </c>
      <c r="H559">
        <v>907</v>
      </c>
      <c r="I559">
        <v>1.05</v>
      </c>
      <c r="J559" s="10">
        <v>548</v>
      </c>
      <c r="K559" s="13">
        <f t="shared" si="17"/>
        <v>1990</v>
      </c>
      <c r="L559" s="1" t="str">
        <f t="shared" si="16"/>
        <v/>
      </c>
    </row>
    <row r="560" spans="1:12" ht="13.8" customHeight="1" x14ac:dyDescent="0.3">
      <c r="A560" t="s">
        <v>19</v>
      </c>
      <c r="B560">
        <v>1998</v>
      </c>
      <c r="C560" s="10">
        <v>38128</v>
      </c>
      <c r="D560">
        <v>775</v>
      </c>
      <c r="E560">
        <v>18989</v>
      </c>
      <c r="F560">
        <v>16816</v>
      </c>
      <c r="G560">
        <v>964</v>
      </c>
      <c r="H560">
        <v>584</v>
      </c>
      <c r="I560">
        <v>1.06</v>
      </c>
      <c r="J560" s="10">
        <v>469</v>
      </c>
      <c r="K560" s="13">
        <f t="shared" si="17"/>
        <v>1990</v>
      </c>
      <c r="L560" s="1" t="str">
        <f t="shared" si="16"/>
        <v/>
      </c>
    </row>
    <row r="561" spans="1:12" ht="13.8" customHeight="1" x14ac:dyDescent="0.3">
      <c r="A561" t="s">
        <v>19</v>
      </c>
      <c r="B561">
        <v>1999</v>
      </c>
      <c r="C561" s="10">
        <v>40083</v>
      </c>
      <c r="D561">
        <v>588</v>
      </c>
      <c r="E561">
        <v>19654</v>
      </c>
      <c r="F561">
        <v>18455</v>
      </c>
      <c r="G561">
        <v>977</v>
      </c>
      <c r="H561">
        <v>408</v>
      </c>
      <c r="I561">
        <v>1.1000000000000001</v>
      </c>
      <c r="J561" s="10">
        <v>512</v>
      </c>
      <c r="K561" s="13">
        <f t="shared" si="17"/>
        <v>1990</v>
      </c>
      <c r="L561" s="1" t="str">
        <f t="shared" si="16"/>
        <v/>
      </c>
    </row>
    <row r="562" spans="1:12" ht="13.8" customHeight="1" x14ac:dyDescent="0.3">
      <c r="A562" t="s">
        <v>19</v>
      </c>
      <c r="B562">
        <v>2000</v>
      </c>
      <c r="C562" s="10">
        <v>38761</v>
      </c>
      <c r="D562">
        <v>452</v>
      </c>
      <c r="E562">
        <v>18237</v>
      </c>
      <c r="F562">
        <v>18951</v>
      </c>
      <c r="G562">
        <v>832</v>
      </c>
      <c r="H562">
        <v>289</v>
      </c>
      <c r="I562">
        <v>1.05</v>
      </c>
      <c r="J562" s="10">
        <v>433</v>
      </c>
      <c r="K562" s="13">
        <f t="shared" si="17"/>
        <v>1990</v>
      </c>
      <c r="L562" s="1" t="str">
        <f t="shared" si="16"/>
        <v/>
      </c>
    </row>
    <row r="563" spans="1:12" ht="13.8" customHeight="1" x14ac:dyDescent="0.3">
      <c r="A563" t="s">
        <v>19</v>
      </c>
      <c r="B563">
        <v>2001</v>
      </c>
      <c r="C563" s="10">
        <v>36466</v>
      </c>
      <c r="D563">
        <v>352</v>
      </c>
      <c r="E563">
        <v>17375</v>
      </c>
      <c r="F563">
        <v>17688</v>
      </c>
      <c r="G563">
        <v>754</v>
      </c>
      <c r="H563">
        <v>297</v>
      </c>
      <c r="I563">
        <v>0.98</v>
      </c>
      <c r="J563" s="10">
        <v>487</v>
      </c>
      <c r="K563" s="13">
        <f t="shared" si="17"/>
        <v>1990</v>
      </c>
      <c r="L563" s="1" t="str">
        <f t="shared" si="16"/>
        <v/>
      </c>
    </row>
    <row r="564" spans="1:12" ht="13.8" customHeight="1" x14ac:dyDescent="0.3">
      <c r="A564" t="s">
        <v>19</v>
      </c>
      <c r="B564">
        <v>2002</v>
      </c>
      <c r="C564" s="10">
        <v>34010</v>
      </c>
      <c r="D564">
        <v>300</v>
      </c>
      <c r="E564">
        <v>15692</v>
      </c>
      <c r="F564">
        <v>17090</v>
      </c>
      <c r="G564">
        <v>532</v>
      </c>
      <c r="H564">
        <v>395</v>
      </c>
      <c r="I564">
        <v>0.9</v>
      </c>
      <c r="J564" s="10">
        <v>1019</v>
      </c>
      <c r="K564" s="13">
        <f t="shared" si="17"/>
        <v>1990</v>
      </c>
      <c r="L564" s="1" t="str">
        <f t="shared" si="16"/>
        <v/>
      </c>
    </row>
    <row r="565" spans="1:12" ht="13.8" customHeight="1" x14ac:dyDescent="0.3">
      <c r="A565" t="s">
        <v>19</v>
      </c>
      <c r="B565">
        <v>2003</v>
      </c>
      <c r="C565" s="10">
        <v>36832</v>
      </c>
      <c r="D565">
        <v>543</v>
      </c>
      <c r="E565">
        <v>16200</v>
      </c>
      <c r="F565">
        <v>18851</v>
      </c>
      <c r="G565">
        <v>710</v>
      </c>
      <c r="H565">
        <v>528</v>
      </c>
      <c r="I565">
        <v>0.97</v>
      </c>
      <c r="J565" s="10">
        <v>1029</v>
      </c>
      <c r="K565" s="13">
        <f t="shared" si="17"/>
        <v>1990</v>
      </c>
      <c r="L565" s="1" t="str">
        <f t="shared" si="16"/>
        <v/>
      </c>
    </row>
    <row r="566" spans="1:12" ht="13.8" customHeight="1" x14ac:dyDescent="0.3">
      <c r="A566" t="s">
        <v>19</v>
      </c>
      <c r="B566">
        <v>2004</v>
      </c>
      <c r="C566" s="10">
        <v>42975</v>
      </c>
      <c r="D566">
        <v>600</v>
      </c>
      <c r="E566">
        <v>18508</v>
      </c>
      <c r="F566">
        <v>22629</v>
      </c>
      <c r="G566">
        <v>851</v>
      </c>
      <c r="H566">
        <v>388</v>
      </c>
      <c r="I566">
        <v>1.1200000000000001</v>
      </c>
      <c r="J566" s="10">
        <v>1062</v>
      </c>
      <c r="K566" s="13">
        <f t="shared" si="17"/>
        <v>1990</v>
      </c>
      <c r="L566" s="1" t="str">
        <f t="shared" si="16"/>
        <v/>
      </c>
    </row>
    <row r="567" spans="1:12" ht="13.8" customHeight="1" x14ac:dyDescent="0.3">
      <c r="A567" t="s">
        <v>19</v>
      </c>
      <c r="B567">
        <v>2005</v>
      </c>
      <c r="C567" s="10">
        <v>44208</v>
      </c>
      <c r="D567">
        <v>892</v>
      </c>
      <c r="E567">
        <v>19596</v>
      </c>
      <c r="F567">
        <v>22371</v>
      </c>
      <c r="G567">
        <v>1033</v>
      </c>
      <c r="H567">
        <v>316</v>
      </c>
      <c r="I567">
        <v>1.1399999999999999</v>
      </c>
      <c r="J567" s="10">
        <v>1058</v>
      </c>
      <c r="K567" s="13">
        <f t="shared" si="17"/>
        <v>1990</v>
      </c>
      <c r="L567" s="1" t="str">
        <f t="shared" si="16"/>
        <v/>
      </c>
    </row>
    <row r="568" spans="1:12" ht="13.8" customHeight="1" x14ac:dyDescent="0.3">
      <c r="A568" t="s">
        <v>19</v>
      </c>
      <c r="B568">
        <v>2006</v>
      </c>
      <c r="C568" s="10">
        <v>47842</v>
      </c>
      <c r="D568">
        <v>1055</v>
      </c>
      <c r="E568">
        <v>22356</v>
      </c>
      <c r="F568">
        <v>22890</v>
      </c>
      <c r="G568">
        <v>1214</v>
      </c>
      <c r="H568">
        <v>327</v>
      </c>
      <c r="I568">
        <v>1.23</v>
      </c>
      <c r="J568" s="10">
        <v>860</v>
      </c>
      <c r="K568" s="13">
        <f t="shared" si="17"/>
        <v>1990</v>
      </c>
      <c r="L568" s="1" t="str">
        <f t="shared" si="16"/>
        <v/>
      </c>
    </row>
    <row r="569" spans="1:12" ht="13.8" customHeight="1" x14ac:dyDescent="0.3">
      <c r="A569" t="s">
        <v>19</v>
      </c>
      <c r="B569">
        <v>2007</v>
      </c>
      <c r="C569" s="10">
        <v>47771</v>
      </c>
      <c r="D569">
        <v>999</v>
      </c>
      <c r="E569">
        <v>21275</v>
      </c>
      <c r="F569">
        <v>23793</v>
      </c>
      <c r="G569">
        <v>1306</v>
      </c>
      <c r="H569">
        <v>398</v>
      </c>
      <c r="I569">
        <v>1.21</v>
      </c>
      <c r="J569" s="10">
        <v>1245</v>
      </c>
      <c r="K569" s="13">
        <f t="shared" si="17"/>
        <v>1990</v>
      </c>
      <c r="L569" s="1" t="str">
        <f t="shared" si="16"/>
        <v/>
      </c>
    </row>
    <row r="570" spans="1:12" ht="13.8" customHeight="1" x14ac:dyDescent="0.3">
      <c r="A570" t="s">
        <v>19</v>
      </c>
      <c r="B570">
        <v>2008</v>
      </c>
      <c r="C570" s="10">
        <v>51570</v>
      </c>
      <c r="D570">
        <v>1058</v>
      </c>
      <c r="E570">
        <v>24197</v>
      </c>
      <c r="F570">
        <v>24596</v>
      </c>
      <c r="G570">
        <v>1320</v>
      </c>
      <c r="H570">
        <v>399</v>
      </c>
      <c r="I570">
        <v>1.3</v>
      </c>
      <c r="J570" s="10">
        <v>1281</v>
      </c>
      <c r="K570" s="13">
        <f t="shared" si="17"/>
        <v>1990</v>
      </c>
      <c r="L570" s="1" t="str">
        <f t="shared" si="16"/>
        <v/>
      </c>
    </row>
    <row r="571" spans="1:12" ht="13.8" customHeight="1" x14ac:dyDescent="0.3">
      <c r="A571" t="s">
        <v>19</v>
      </c>
      <c r="B571">
        <v>2009</v>
      </c>
      <c r="C571" s="10">
        <v>49076</v>
      </c>
      <c r="D571">
        <v>882</v>
      </c>
      <c r="E571">
        <v>22484</v>
      </c>
      <c r="F571">
        <v>24016</v>
      </c>
      <c r="G571">
        <v>1276</v>
      </c>
      <c r="H571">
        <v>418</v>
      </c>
      <c r="I571">
        <v>1.2</v>
      </c>
      <c r="J571" s="10">
        <v>1294</v>
      </c>
      <c r="K571" s="13">
        <f t="shared" si="17"/>
        <v>1990</v>
      </c>
      <c r="L571" s="1" t="str">
        <f t="shared" si="16"/>
        <v/>
      </c>
    </row>
    <row r="572" spans="1:12" ht="13.8" customHeight="1" x14ac:dyDescent="0.3">
      <c r="A572" t="s">
        <v>19</v>
      </c>
      <c r="B572">
        <v>2010</v>
      </c>
      <c r="C572" s="10">
        <v>51246</v>
      </c>
      <c r="D572">
        <v>1089</v>
      </c>
      <c r="E572">
        <v>24606</v>
      </c>
      <c r="F572">
        <v>23725</v>
      </c>
      <c r="G572">
        <v>1418</v>
      </c>
      <c r="H572">
        <v>407</v>
      </c>
      <c r="I572">
        <v>1.24</v>
      </c>
      <c r="J572" s="10">
        <v>1542</v>
      </c>
      <c r="K572" s="13">
        <f t="shared" si="17"/>
        <v>1990</v>
      </c>
      <c r="L572" s="1" t="str">
        <f t="shared" si="16"/>
        <v/>
      </c>
    </row>
    <row r="573" spans="1:12" ht="13.8" customHeight="1" x14ac:dyDescent="0.3">
      <c r="A573" t="s">
        <v>19</v>
      </c>
      <c r="B573">
        <v>2011</v>
      </c>
      <c r="C573" s="10">
        <v>52259</v>
      </c>
      <c r="D573">
        <v>1289</v>
      </c>
      <c r="E573">
        <v>23723</v>
      </c>
      <c r="F573">
        <v>25269</v>
      </c>
      <c r="G573">
        <v>1577</v>
      </c>
      <c r="H573">
        <v>401</v>
      </c>
      <c r="I573">
        <v>1.25</v>
      </c>
      <c r="J573" s="10">
        <v>1772</v>
      </c>
      <c r="K573" s="13">
        <f t="shared" si="17"/>
        <v>1990</v>
      </c>
      <c r="L573" s="1" t="str">
        <f t="shared" si="16"/>
        <v/>
      </c>
    </row>
    <row r="574" spans="1:12" ht="13.8" customHeight="1" x14ac:dyDescent="0.3">
      <c r="A574" t="s">
        <v>19</v>
      </c>
      <c r="B574">
        <v>2012</v>
      </c>
      <c r="C574" s="10">
        <v>52456</v>
      </c>
      <c r="D574">
        <v>1180</v>
      </c>
      <c r="E574">
        <v>23363</v>
      </c>
      <c r="F574">
        <v>26032</v>
      </c>
      <c r="G574">
        <v>1457</v>
      </c>
      <c r="H574">
        <v>424</v>
      </c>
      <c r="I574">
        <v>1.25</v>
      </c>
      <c r="J574" s="10">
        <v>2068</v>
      </c>
      <c r="K574" s="13">
        <f t="shared" si="17"/>
        <v>1990</v>
      </c>
      <c r="L574" s="1">
        <f t="shared" si="16"/>
        <v>1</v>
      </c>
    </row>
    <row r="575" spans="1:12" ht="13.8" customHeight="1" x14ac:dyDescent="0.3">
      <c r="A575" t="s">
        <v>19</v>
      </c>
      <c r="B575">
        <v>2013</v>
      </c>
      <c r="C575" s="10">
        <v>51773</v>
      </c>
      <c r="D575">
        <v>649</v>
      </c>
      <c r="E575">
        <v>24226</v>
      </c>
      <c r="F575">
        <v>24771</v>
      </c>
      <c r="G575">
        <v>1617</v>
      </c>
      <c r="H575">
        <v>510</v>
      </c>
      <c r="I575">
        <v>1.22</v>
      </c>
      <c r="J575" s="10">
        <v>2253</v>
      </c>
      <c r="K575" s="13">
        <f t="shared" si="17"/>
        <v>1990</v>
      </c>
      <c r="L575" s="1">
        <f t="shared" si="16"/>
        <v>1</v>
      </c>
    </row>
    <row r="576" spans="1:12" ht="13.8" customHeight="1" x14ac:dyDescent="0.3">
      <c r="A576" t="s">
        <v>19</v>
      </c>
      <c r="B576">
        <v>2014</v>
      </c>
      <c r="C576" s="10">
        <v>55638</v>
      </c>
      <c r="D576">
        <v>1588</v>
      </c>
      <c r="E576">
        <v>25685</v>
      </c>
      <c r="F576">
        <v>26368</v>
      </c>
      <c r="G576">
        <v>1551</v>
      </c>
      <c r="H576">
        <v>446</v>
      </c>
      <c r="I576">
        <v>1.29</v>
      </c>
      <c r="J576" s="10">
        <v>2079</v>
      </c>
      <c r="K576" s="13">
        <f t="shared" si="17"/>
        <v>1990</v>
      </c>
      <c r="L576" s="1">
        <f t="shared" si="16"/>
        <v>1</v>
      </c>
    </row>
    <row r="577" spans="1:12" ht="13.8" customHeight="1" x14ac:dyDescent="0.3">
      <c r="A577" t="s">
        <v>20</v>
      </c>
      <c r="B577">
        <v>1992</v>
      </c>
      <c r="C577" s="10">
        <v>1589</v>
      </c>
      <c r="D577">
        <v>102</v>
      </c>
      <c r="E577">
        <v>484</v>
      </c>
      <c r="F577">
        <v>949</v>
      </c>
      <c r="G577">
        <v>54</v>
      </c>
      <c r="H577">
        <v>0</v>
      </c>
      <c r="I577">
        <v>0.46</v>
      </c>
      <c r="J577" s="10">
        <v>128</v>
      </c>
      <c r="K577" s="13">
        <f t="shared" si="17"/>
        <v>1990</v>
      </c>
      <c r="L577" s="1" t="str">
        <f t="shared" si="16"/>
        <v/>
      </c>
    </row>
    <row r="578" spans="1:12" ht="13.8" customHeight="1" x14ac:dyDescent="0.3">
      <c r="A578" t="s">
        <v>20</v>
      </c>
      <c r="B578">
        <v>1993</v>
      </c>
      <c r="C578" s="10">
        <v>697</v>
      </c>
      <c r="D578">
        <v>2</v>
      </c>
      <c r="E578">
        <v>256</v>
      </c>
      <c r="F578">
        <v>411</v>
      </c>
      <c r="G578">
        <v>27</v>
      </c>
      <c r="H578">
        <v>0</v>
      </c>
      <c r="I578">
        <v>0.21</v>
      </c>
      <c r="J578" s="10">
        <v>56</v>
      </c>
      <c r="K578" s="13">
        <f t="shared" si="17"/>
        <v>1990</v>
      </c>
      <c r="L578" s="1" t="str">
        <f t="shared" ref="L578:L641" si="18">IF(AND(B578&gt;2011),1,"")</f>
        <v/>
      </c>
    </row>
    <row r="579" spans="1:12" ht="13.8" customHeight="1" x14ac:dyDescent="0.3">
      <c r="A579" t="s">
        <v>20</v>
      </c>
      <c r="B579">
        <v>1994</v>
      </c>
      <c r="C579" s="10">
        <v>738</v>
      </c>
      <c r="D579">
        <v>26</v>
      </c>
      <c r="E579">
        <v>257</v>
      </c>
      <c r="F579">
        <v>441</v>
      </c>
      <c r="G579">
        <v>14</v>
      </c>
      <c r="H579">
        <v>0</v>
      </c>
      <c r="I579">
        <v>0.22</v>
      </c>
      <c r="J579" s="10">
        <v>41</v>
      </c>
      <c r="K579" s="13">
        <f t="shared" ref="K579:K642" si="19">IF(B579&lt;1990,IF(B579&lt;1959,1958,1989),1990)</f>
        <v>1990</v>
      </c>
      <c r="L579" s="1" t="str">
        <f t="shared" si="18"/>
        <v/>
      </c>
    </row>
    <row r="580" spans="1:12" ht="13.8" customHeight="1" x14ac:dyDescent="0.3">
      <c r="A580" t="s">
        <v>20</v>
      </c>
      <c r="B580">
        <v>1995</v>
      </c>
      <c r="C580" s="10">
        <v>930</v>
      </c>
      <c r="D580">
        <v>2</v>
      </c>
      <c r="E580">
        <v>183</v>
      </c>
      <c r="F580">
        <v>714</v>
      </c>
      <c r="G580">
        <v>31</v>
      </c>
      <c r="H580">
        <v>0</v>
      </c>
      <c r="I580">
        <v>0.28999999999999998</v>
      </c>
      <c r="J580" s="10">
        <v>29</v>
      </c>
      <c r="K580" s="13">
        <f t="shared" si="19"/>
        <v>1990</v>
      </c>
      <c r="L580" s="1" t="str">
        <f t="shared" si="18"/>
        <v/>
      </c>
    </row>
    <row r="581" spans="1:12" ht="13.8" customHeight="1" x14ac:dyDescent="0.3">
      <c r="A581" t="s">
        <v>20</v>
      </c>
      <c r="B581">
        <v>1996</v>
      </c>
      <c r="C581" s="10">
        <v>699</v>
      </c>
      <c r="D581">
        <v>4</v>
      </c>
      <c r="E581">
        <v>100</v>
      </c>
      <c r="F581">
        <v>557</v>
      </c>
      <c r="G581">
        <v>38</v>
      </c>
      <c r="H581">
        <v>0</v>
      </c>
      <c r="I581">
        <v>0.22</v>
      </c>
      <c r="J581" s="10">
        <v>16</v>
      </c>
      <c r="K581" s="13">
        <f t="shared" si="19"/>
        <v>1990</v>
      </c>
      <c r="L581" s="1" t="str">
        <f t="shared" si="18"/>
        <v/>
      </c>
    </row>
    <row r="582" spans="1:12" ht="13.8" customHeight="1" x14ac:dyDescent="0.3">
      <c r="A582" t="s">
        <v>20</v>
      </c>
      <c r="B582">
        <v>1997</v>
      </c>
      <c r="C582" s="10">
        <v>882</v>
      </c>
      <c r="D582">
        <v>4</v>
      </c>
      <c r="E582">
        <v>107</v>
      </c>
      <c r="F582">
        <v>731</v>
      </c>
      <c r="G582">
        <v>40</v>
      </c>
      <c r="H582">
        <v>0</v>
      </c>
      <c r="I582">
        <v>0.28000000000000003</v>
      </c>
      <c r="J582" s="10">
        <v>17</v>
      </c>
      <c r="K582" s="13">
        <f t="shared" si="19"/>
        <v>1990</v>
      </c>
      <c r="L582" s="1" t="str">
        <f t="shared" si="18"/>
        <v/>
      </c>
    </row>
    <row r="583" spans="1:12" ht="13.8" customHeight="1" x14ac:dyDescent="0.3">
      <c r="A583" t="s">
        <v>20</v>
      </c>
      <c r="B583">
        <v>1998</v>
      </c>
      <c r="C583" s="10">
        <v>917</v>
      </c>
      <c r="D583">
        <v>4</v>
      </c>
      <c r="E583">
        <v>111</v>
      </c>
      <c r="F583">
        <v>762</v>
      </c>
      <c r="G583">
        <v>41</v>
      </c>
      <c r="H583">
        <v>0</v>
      </c>
      <c r="I583">
        <v>0.28999999999999998</v>
      </c>
      <c r="J583" s="10">
        <v>18</v>
      </c>
      <c r="K583" s="13">
        <f t="shared" si="19"/>
        <v>1990</v>
      </c>
      <c r="L583" s="1" t="str">
        <f t="shared" si="18"/>
        <v/>
      </c>
    </row>
    <row r="584" spans="1:12" ht="13.8" customHeight="1" x14ac:dyDescent="0.3">
      <c r="A584" t="s">
        <v>20</v>
      </c>
      <c r="B584">
        <v>1999</v>
      </c>
      <c r="C584" s="10">
        <v>822</v>
      </c>
      <c r="D584">
        <v>2</v>
      </c>
      <c r="E584">
        <v>160</v>
      </c>
      <c r="F584">
        <v>621</v>
      </c>
      <c r="G584">
        <v>39</v>
      </c>
      <c r="H584">
        <v>0</v>
      </c>
      <c r="I584">
        <v>0.27</v>
      </c>
      <c r="J584" s="10">
        <v>18</v>
      </c>
      <c r="K584" s="13">
        <f t="shared" si="19"/>
        <v>1990</v>
      </c>
      <c r="L584" s="1" t="str">
        <f t="shared" si="18"/>
        <v/>
      </c>
    </row>
    <row r="585" spans="1:12" ht="13.8" customHeight="1" x14ac:dyDescent="0.3">
      <c r="A585" t="s">
        <v>20</v>
      </c>
      <c r="B585">
        <v>2000</v>
      </c>
      <c r="C585" s="10">
        <v>945</v>
      </c>
      <c r="D585">
        <v>0</v>
      </c>
      <c r="E585">
        <v>215</v>
      </c>
      <c r="F585">
        <v>700</v>
      </c>
      <c r="G585">
        <v>30</v>
      </c>
      <c r="H585">
        <v>0</v>
      </c>
      <c r="I585">
        <v>0.31</v>
      </c>
      <c r="J585" s="10">
        <v>52</v>
      </c>
      <c r="K585" s="13">
        <f t="shared" si="19"/>
        <v>1990</v>
      </c>
      <c r="L585" s="1" t="str">
        <f t="shared" si="18"/>
        <v/>
      </c>
    </row>
    <row r="586" spans="1:12" ht="13.8" customHeight="1" x14ac:dyDescent="0.3">
      <c r="A586" t="s">
        <v>20</v>
      </c>
      <c r="B586">
        <v>2001</v>
      </c>
      <c r="C586" s="10">
        <v>966</v>
      </c>
      <c r="D586">
        <v>0</v>
      </c>
      <c r="E586">
        <v>212</v>
      </c>
      <c r="F586">
        <v>713</v>
      </c>
      <c r="G586">
        <v>41</v>
      </c>
      <c r="H586">
        <v>0</v>
      </c>
      <c r="I586">
        <v>0.31</v>
      </c>
      <c r="J586" s="10">
        <v>50</v>
      </c>
      <c r="K586" s="13">
        <f t="shared" si="19"/>
        <v>1990</v>
      </c>
      <c r="L586" s="1" t="str">
        <f t="shared" si="18"/>
        <v/>
      </c>
    </row>
    <row r="587" spans="1:12" ht="13.8" customHeight="1" x14ac:dyDescent="0.3">
      <c r="A587" t="s">
        <v>20</v>
      </c>
      <c r="B587">
        <v>2002</v>
      </c>
      <c r="C587" s="10">
        <v>830</v>
      </c>
      <c r="D587">
        <v>13</v>
      </c>
      <c r="E587">
        <v>223</v>
      </c>
      <c r="F587">
        <v>547</v>
      </c>
      <c r="G587">
        <v>48</v>
      </c>
      <c r="H587">
        <v>0</v>
      </c>
      <c r="I587">
        <v>0.27</v>
      </c>
      <c r="J587" s="10">
        <v>44</v>
      </c>
      <c r="K587" s="13">
        <f t="shared" si="19"/>
        <v>1990</v>
      </c>
      <c r="L587" s="1" t="str">
        <f t="shared" si="18"/>
        <v/>
      </c>
    </row>
    <row r="588" spans="1:12" ht="13.8" customHeight="1" x14ac:dyDescent="0.3">
      <c r="A588" t="s">
        <v>20</v>
      </c>
      <c r="B588">
        <v>2003</v>
      </c>
      <c r="C588" s="10">
        <v>935</v>
      </c>
      <c r="D588">
        <v>20</v>
      </c>
      <c r="E588">
        <v>255</v>
      </c>
      <c r="F588">
        <v>608</v>
      </c>
      <c r="G588">
        <v>52</v>
      </c>
      <c r="H588">
        <v>0</v>
      </c>
      <c r="I588">
        <v>0.31</v>
      </c>
      <c r="J588" s="10">
        <v>22</v>
      </c>
      <c r="K588" s="13">
        <f t="shared" si="19"/>
        <v>1990</v>
      </c>
      <c r="L588" s="1" t="str">
        <f t="shared" si="18"/>
        <v/>
      </c>
    </row>
    <row r="589" spans="1:12" ht="13.8" customHeight="1" x14ac:dyDescent="0.3">
      <c r="A589" t="s">
        <v>20</v>
      </c>
      <c r="B589">
        <v>2004</v>
      </c>
      <c r="C589" s="10">
        <v>994</v>
      </c>
      <c r="D589">
        <v>0</v>
      </c>
      <c r="E589">
        <v>251</v>
      </c>
      <c r="F589">
        <v>675</v>
      </c>
      <c r="G589">
        <v>68</v>
      </c>
      <c r="H589">
        <v>0</v>
      </c>
      <c r="I589">
        <v>0.32</v>
      </c>
      <c r="J589" s="10">
        <v>32</v>
      </c>
      <c r="K589" s="13">
        <f t="shared" si="19"/>
        <v>1990</v>
      </c>
      <c r="L589" s="1" t="str">
        <f t="shared" si="18"/>
        <v/>
      </c>
    </row>
    <row r="590" spans="1:12" ht="13.8" customHeight="1" x14ac:dyDescent="0.3">
      <c r="A590" t="s">
        <v>20</v>
      </c>
      <c r="B590">
        <v>2005</v>
      </c>
      <c r="C590" s="10">
        <v>1187</v>
      </c>
      <c r="D590">
        <v>1</v>
      </c>
      <c r="E590">
        <v>268</v>
      </c>
      <c r="F590">
        <v>836</v>
      </c>
      <c r="G590">
        <v>82</v>
      </c>
      <c r="H590">
        <v>0</v>
      </c>
      <c r="I590">
        <v>0.39</v>
      </c>
      <c r="J590" s="10">
        <v>38</v>
      </c>
      <c r="K590" s="13">
        <f t="shared" si="19"/>
        <v>1990</v>
      </c>
      <c r="L590" s="1" t="str">
        <f t="shared" si="18"/>
        <v/>
      </c>
    </row>
    <row r="591" spans="1:12" ht="13.8" customHeight="1" x14ac:dyDescent="0.3">
      <c r="A591" t="s">
        <v>20</v>
      </c>
      <c r="B591">
        <v>2006</v>
      </c>
      <c r="C591" s="10">
        <v>1195</v>
      </c>
      <c r="D591">
        <v>1</v>
      </c>
      <c r="E591">
        <v>251</v>
      </c>
      <c r="F591">
        <v>857</v>
      </c>
      <c r="G591">
        <v>85</v>
      </c>
      <c r="H591">
        <v>0</v>
      </c>
      <c r="I591">
        <v>0.39</v>
      </c>
      <c r="J591" s="10">
        <v>33</v>
      </c>
      <c r="K591" s="13">
        <f t="shared" si="19"/>
        <v>1990</v>
      </c>
      <c r="L591" s="1" t="str">
        <f t="shared" si="18"/>
        <v/>
      </c>
    </row>
    <row r="592" spans="1:12" ht="13.8" customHeight="1" x14ac:dyDescent="0.3">
      <c r="A592" t="s">
        <v>20</v>
      </c>
      <c r="B592">
        <v>2007</v>
      </c>
      <c r="C592" s="10">
        <v>1381</v>
      </c>
      <c r="D592">
        <v>4</v>
      </c>
      <c r="E592">
        <v>252</v>
      </c>
      <c r="F592">
        <v>1026</v>
      </c>
      <c r="G592">
        <v>98</v>
      </c>
      <c r="H592">
        <v>0</v>
      </c>
      <c r="I592">
        <v>0.46</v>
      </c>
      <c r="J592" s="10">
        <v>50</v>
      </c>
      <c r="K592" s="13">
        <f t="shared" si="19"/>
        <v>1990</v>
      </c>
      <c r="L592" s="1" t="str">
        <f t="shared" si="18"/>
        <v/>
      </c>
    </row>
    <row r="593" spans="1:12" ht="13.8" customHeight="1" x14ac:dyDescent="0.3">
      <c r="A593" t="s">
        <v>20</v>
      </c>
      <c r="B593">
        <v>2008</v>
      </c>
      <c r="C593" s="10">
        <v>1516</v>
      </c>
      <c r="D593">
        <v>5</v>
      </c>
      <c r="E593">
        <v>282</v>
      </c>
      <c r="F593">
        <v>1125</v>
      </c>
      <c r="G593">
        <v>105</v>
      </c>
      <c r="H593">
        <v>0</v>
      </c>
      <c r="I593">
        <v>0.51</v>
      </c>
      <c r="J593" s="10">
        <v>48</v>
      </c>
      <c r="K593" s="13">
        <f t="shared" si="19"/>
        <v>1990</v>
      </c>
      <c r="L593" s="1" t="str">
        <f t="shared" si="18"/>
        <v/>
      </c>
    </row>
    <row r="594" spans="1:12" ht="13.8" customHeight="1" x14ac:dyDescent="0.3">
      <c r="A594" t="s">
        <v>20</v>
      </c>
      <c r="B594">
        <v>2009</v>
      </c>
      <c r="C594" s="10">
        <v>1189</v>
      </c>
      <c r="D594">
        <v>0</v>
      </c>
      <c r="E594">
        <v>260</v>
      </c>
      <c r="F594">
        <v>865</v>
      </c>
      <c r="G594">
        <v>64</v>
      </c>
      <c r="H594">
        <v>0</v>
      </c>
      <c r="I594">
        <v>0.4</v>
      </c>
      <c r="J594" s="10">
        <v>25</v>
      </c>
      <c r="K594" s="13">
        <f t="shared" si="19"/>
        <v>1990</v>
      </c>
      <c r="L594" s="1" t="str">
        <f t="shared" si="18"/>
        <v/>
      </c>
    </row>
    <row r="595" spans="1:12" ht="13.8" customHeight="1" x14ac:dyDescent="0.3">
      <c r="A595" t="s">
        <v>20</v>
      </c>
      <c r="B595">
        <v>2010</v>
      </c>
      <c r="C595" s="10">
        <v>1150</v>
      </c>
      <c r="D595">
        <v>3</v>
      </c>
      <c r="E595">
        <v>275</v>
      </c>
      <c r="F595">
        <v>806</v>
      </c>
      <c r="G595">
        <v>66</v>
      </c>
      <c r="H595">
        <v>0</v>
      </c>
      <c r="I595">
        <v>0.39</v>
      </c>
      <c r="J595" s="10">
        <v>37</v>
      </c>
      <c r="K595" s="13">
        <f t="shared" si="19"/>
        <v>1990</v>
      </c>
      <c r="L595" s="1" t="str">
        <f t="shared" si="18"/>
        <v/>
      </c>
    </row>
    <row r="596" spans="1:12" ht="13.8" customHeight="1" x14ac:dyDescent="0.3">
      <c r="A596" t="s">
        <v>20</v>
      </c>
      <c r="B596">
        <v>2011</v>
      </c>
      <c r="C596" s="10">
        <v>1341</v>
      </c>
      <c r="D596">
        <v>2</v>
      </c>
      <c r="E596">
        <v>257</v>
      </c>
      <c r="F596">
        <v>1025</v>
      </c>
      <c r="G596">
        <v>57</v>
      </c>
      <c r="H596">
        <v>0</v>
      </c>
      <c r="I596">
        <v>0.45</v>
      </c>
      <c r="J596" s="10">
        <v>38</v>
      </c>
      <c r="K596" s="13">
        <f t="shared" si="19"/>
        <v>1990</v>
      </c>
      <c r="L596" s="1" t="str">
        <f t="shared" si="18"/>
        <v/>
      </c>
    </row>
    <row r="597" spans="1:12" ht="13.8" customHeight="1" x14ac:dyDescent="0.3">
      <c r="A597" t="s">
        <v>20</v>
      </c>
      <c r="B597">
        <v>2012</v>
      </c>
      <c r="C597" s="10">
        <v>1553</v>
      </c>
      <c r="D597">
        <v>2</v>
      </c>
      <c r="E597">
        <v>244</v>
      </c>
      <c r="F597">
        <v>1246</v>
      </c>
      <c r="G597">
        <v>60</v>
      </c>
      <c r="H597">
        <v>0</v>
      </c>
      <c r="I597">
        <v>0.52</v>
      </c>
      <c r="J597" s="10">
        <v>40</v>
      </c>
      <c r="K597" s="13">
        <f t="shared" si="19"/>
        <v>1990</v>
      </c>
      <c r="L597" s="1">
        <f t="shared" si="18"/>
        <v>1</v>
      </c>
    </row>
    <row r="598" spans="1:12" ht="13.8" customHeight="1" x14ac:dyDescent="0.3">
      <c r="A598" t="s">
        <v>20</v>
      </c>
      <c r="B598">
        <v>2013</v>
      </c>
      <c r="C598" s="10">
        <v>1499</v>
      </c>
      <c r="D598">
        <v>1</v>
      </c>
      <c r="E598">
        <v>232</v>
      </c>
      <c r="F598">
        <v>1207</v>
      </c>
      <c r="G598">
        <v>59</v>
      </c>
      <c r="H598">
        <v>0</v>
      </c>
      <c r="I598">
        <v>0.5</v>
      </c>
      <c r="J598" s="10">
        <v>39</v>
      </c>
      <c r="K598" s="13">
        <f t="shared" si="19"/>
        <v>1990</v>
      </c>
      <c r="L598" s="1">
        <f t="shared" si="18"/>
        <v>1</v>
      </c>
    </row>
    <row r="599" spans="1:12" ht="13.8" customHeight="1" x14ac:dyDescent="0.3">
      <c r="A599" t="s">
        <v>20</v>
      </c>
      <c r="B599">
        <v>2014</v>
      </c>
      <c r="C599" s="10">
        <v>1508</v>
      </c>
      <c r="D599">
        <v>0</v>
      </c>
      <c r="E599">
        <v>234</v>
      </c>
      <c r="F599">
        <v>1216</v>
      </c>
      <c r="G599">
        <v>58</v>
      </c>
      <c r="H599">
        <v>0</v>
      </c>
      <c r="I599">
        <v>0.5</v>
      </c>
      <c r="J599" s="10">
        <v>34</v>
      </c>
      <c r="K599" s="13">
        <f t="shared" si="19"/>
        <v>1990</v>
      </c>
      <c r="L599" s="1">
        <f t="shared" si="18"/>
        <v>1</v>
      </c>
    </row>
    <row r="600" spans="1:12" ht="13.8" customHeight="1" x14ac:dyDescent="0.3">
      <c r="A600" t="s">
        <v>21</v>
      </c>
      <c r="B600">
        <v>1986</v>
      </c>
      <c r="C600" s="10">
        <v>49</v>
      </c>
      <c r="D600">
        <v>0</v>
      </c>
      <c r="E600">
        <v>49</v>
      </c>
      <c r="F600">
        <v>0</v>
      </c>
      <c r="G600">
        <v>0</v>
      </c>
      <c r="H600">
        <v>0</v>
      </c>
      <c r="I600">
        <v>0.78</v>
      </c>
      <c r="J600" s="10">
        <v>0</v>
      </c>
      <c r="K600" s="13">
        <f t="shared" si="19"/>
        <v>1989</v>
      </c>
      <c r="L600" s="1" t="str">
        <f t="shared" si="18"/>
        <v/>
      </c>
    </row>
    <row r="601" spans="1:12" ht="13.8" customHeight="1" x14ac:dyDescent="0.3">
      <c r="A601" t="s">
        <v>21</v>
      </c>
      <c r="B601">
        <v>1987</v>
      </c>
      <c r="C601" s="10">
        <v>122</v>
      </c>
      <c r="D601">
        <v>0</v>
      </c>
      <c r="E601">
        <v>122</v>
      </c>
      <c r="F601">
        <v>0</v>
      </c>
      <c r="G601">
        <v>0</v>
      </c>
      <c r="H601">
        <v>0</v>
      </c>
      <c r="I601">
        <v>1.98</v>
      </c>
      <c r="J601" s="10">
        <v>0</v>
      </c>
      <c r="K601" s="13">
        <f t="shared" si="19"/>
        <v>1989</v>
      </c>
      <c r="L601" s="1" t="str">
        <f t="shared" si="18"/>
        <v/>
      </c>
    </row>
    <row r="602" spans="1:12" ht="13.8" customHeight="1" x14ac:dyDescent="0.3">
      <c r="A602" t="s">
        <v>21</v>
      </c>
      <c r="B602">
        <v>1988</v>
      </c>
      <c r="C602" s="10">
        <v>167</v>
      </c>
      <c r="D602">
        <v>0</v>
      </c>
      <c r="E602">
        <v>167</v>
      </c>
      <c r="F602">
        <v>0</v>
      </c>
      <c r="G602">
        <v>0</v>
      </c>
      <c r="H602">
        <v>0</v>
      </c>
      <c r="I602">
        <v>2.73</v>
      </c>
      <c r="J602" s="10">
        <v>0</v>
      </c>
      <c r="K602" s="13">
        <f t="shared" si="19"/>
        <v>1989</v>
      </c>
      <c r="L602" s="1" t="str">
        <f t="shared" si="18"/>
        <v/>
      </c>
    </row>
    <row r="603" spans="1:12" ht="13.8" customHeight="1" x14ac:dyDescent="0.3">
      <c r="A603" t="s">
        <v>21</v>
      </c>
      <c r="B603">
        <v>1989</v>
      </c>
      <c r="C603" s="10">
        <v>177</v>
      </c>
      <c r="D603">
        <v>0</v>
      </c>
      <c r="E603">
        <v>177</v>
      </c>
      <c r="F603">
        <v>0</v>
      </c>
      <c r="G603">
        <v>0</v>
      </c>
      <c r="H603">
        <v>0</v>
      </c>
      <c r="I603">
        <v>2.89</v>
      </c>
      <c r="J603" s="10">
        <v>0</v>
      </c>
      <c r="K603" s="13">
        <f t="shared" si="19"/>
        <v>1989</v>
      </c>
      <c r="L603" s="1" t="str">
        <f t="shared" si="18"/>
        <v/>
      </c>
    </row>
    <row r="604" spans="1:12" ht="13.8" customHeight="1" x14ac:dyDescent="0.3">
      <c r="A604" t="s">
        <v>21</v>
      </c>
      <c r="B604">
        <v>1990</v>
      </c>
      <c r="C604" s="10">
        <v>447</v>
      </c>
      <c r="D604">
        <v>0</v>
      </c>
      <c r="E604">
        <v>447</v>
      </c>
      <c r="F604">
        <v>0</v>
      </c>
      <c r="G604">
        <v>0</v>
      </c>
      <c r="H604">
        <v>0</v>
      </c>
      <c r="I604">
        <v>7.19</v>
      </c>
      <c r="J604" s="10">
        <v>35</v>
      </c>
      <c r="K604" s="13">
        <f t="shared" si="19"/>
        <v>1990</v>
      </c>
      <c r="L604" s="1" t="str">
        <f t="shared" si="18"/>
        <v/>
      </c>
    </row>
    <row r="605" spans="1:12" ht="13.8" customHeight="1" x14ac:dyDescent="0.3">
      <c r="A605" t="s">
        <v>21</v>
      </c>
      <c r="B605">
        <v>1991</v>
      </c>
      <c r="C605" s="10">
        <v>459</v>
      </c>
      <c r="D605">
        <v>0</v>
      </c>
      <c r="E605">
        <v>459</v>
      </c>
      <c r="F605">
        <v>0</v>
      </c>
      <c r="G605">
        <v>0</v>
      </c>
      <c r="H605">
        <v>0</v>
      </c>
      <c r="I605">
        <v>7.1</v>
      </c>
      <c r="J605" s="10">
        <v>48</v>
      </c>
      <c r="K605" s="13">
        <f t="shared" si="19"/>
        <v>1990</v>
      </c>
      <c r="L605" s="1" t="str">
        <f t="shared" si="18"/>
        <v/>
      </c>
    </row>
    <row r="606" spans="1:12" ht="13.8" customHeight="1" x14ac:dyDescent="0.3">
      <c r="A606" t="s">
        <v>21</v>
      </c>
      <c r="B606">
        <v>1992</v>
      </c>
      <c r="C606" s="10">
        <v>399</v>
      </c>
      <c r="D606">
        <v>0</v>
      </c>
      <c r="E606">
        <v>399</v>
      </c>
      <c r="F606">
        <v>0</v>
      </c>
      <c r="G606">
        <v>0</v>
      </c>
      <c r="H606">
        <v>0</v>
      </c>
      <c r="I606">
        <v>5.85</v>
      </c>
      <c r="J606" s="10">
        <v>50</v>
      </c>
      <c r="K606" s="13">
        <f t="shared" si="19"/>
        <v>1990</v>
      </c>
      <c r="L606" s="1" t="str">
        <f t="shared" si="18"/>
        <v/>
      </c>
    </row>
    <row r="607" spans="1:12" ht="13.8" customHeight="1" x14ac:dyDescent="0.3">
      <c r="A607" t="s">
        <v>21</v>
      </c>
      <c r="B607">
        <v>1993</v>
      </c>
      <c r="C607" s="10">
        <v>435</v>
      </c>
      <c r="D607">
        <v>0</v>
      </c>
      <c r="E607">
        <v>435</v>
      </c>
      <c r="F607">
        <v>0</v>
      </c>
      <c r="G607">
        <v>0</v>
      </c>
      <c r="H607">
        <v>0</v>
      </c>
      <c r="I607">
        <v>6</v>
      </c>
      <c r="J607" s="10">
        <v>52</v>
      </c>
      <c r="K607" s="13">
        <f t="shared" si="19"/>
        <v>1990</v>
      </c>
      <c r="L607" s="1" t="str">
        <f t="shared" si="18"/>
        <v/>
      </c>
    </row>
    <row r="608" spans="1:12" ht="13.8" customHeight="1" x14ac:dyDescent="0.3">
      <c r="A608" t="s">
        <v>21</v>
      </c>
      <c r="B608">
        <v>1994</v>
      </c>
      <c r="C608" s="10">
        <v>440</v>
      </c>
      <c r="D608">
        <v>0</v>
      </c>
      <c r="E608">
        <v>440</v>
      </c>
      <c r="F608">
        <v>0</v>
      </c>
      <c r="G608">
        <v>0</v>
      </c>
      <c r="H608">
        <v>0</v>
      </c>
      <c r="I608">
        <v>5.73</v>
      </c>
      <c r="J608" s="10">
        <v>53</v>
      </c>
      <c r="K608" s="13">
        <f t="shared" si="19"/>
        <v>1990</v>
      </c>
      <c r="L608" s="1" t="str">
        <f t="shared" si="18"/>
        <v/>
      </c>
    </row>
    <row r="609" spans="1:12" ht="13.8" customHeight="1" x14ac:dyDescent="0.3">
      <c r="A609" t="s">
        <v>21</v>
      </c>
      <c r="B609">
        <v>1995</v>
      </c>
      <c r="C609" s="10">
        <v>455</v>
      </c>
      <c r="D609">
        <v>0</v>
      </c>
      <c r="E609">
        <v>455</v>
      </c>
      <c r="F609">
        <v>0</v>
      </c>
      <c r="G609">
        <v>0</v>
      </c>
      <c r="H609">
        <v>0</v>
      </c>
      <c r="I609">
        <v>5.66</v>
      </c>
      <c r="J609" s="10">
        <v>54</v>
      </c>
      <c r="K609" s="13">
        <f t="shared" si="19"/>
        <v>1990</v>
      </c>
      <c r="L609" s="1" t="str">
        <f t="shared" si="18"/>
        <v/>
      </c>
    </row>
    <row r="610" spans="1:12" ht="13.8" customHeight="1" x14ac:dyDescent="0.3">
      <c r="A610" t="s">
        <v>21</v>
      </c>
      <c r="B610">
        <v>1996</v>
      </c>
      <c r="C610" s="10">
        <v>461</v>
      </c>
      <c r="D610">
        <v>0</v>
      </c>
      <c r="E610">
        <v>461</v>
      </c>
      <c r="F610">
        <v>0</v>
      </c>
      <c r="G610">
        <v>0</v>
      </c>
      <c r="H610">
        <v>0</v>
      </c>
      <c r="I610">
        <v>5.55</v>
      </c>
      <c r="J610" s="10">
        <v>56</v>
      </c>
      <c r="K610" s="13">
        <f t="shared" si="19"/>
        <v>1990</v>
      </c>
      <c r="L610" s="1" t="str">
        <f t="shared" si="18"/>
        <v/>
      </c>
    </row>
    <row r="611" spans="1:12" ht="13.8" customHeight="1" x14ac:dyDescent="0.3">
      <c r="A611" t="s">
        <v>21</v>
      </c>
      <c r="B611">
        <v>1997</v>
      </c>
      <c r="C611" s="10">
        <v>476</v>
      </c>
      <c r="D611">
        <v>0</v>
      </c>
      <c r="E611">
        <v>476</v>
      </c>
      <c r="F611">
        <v>0</v>
      </c>
      <c r="G611">
        <v>0</v>
      </c>
      <c r="H611">
        <v>0</v>
      </c>
      <c r="I611">
        <v>5.58</v>
      </c>
      <c r="J611" s="10">
        <v>57</v>
      </c>
      <c r="K611" s="13">
        <f t="shared" si="19"/>
        <v>1990</v>
      </c>
      <c r="L611" s="1" t="str">
        <f t="shared" si="18"/>
        <v/>
      </c>
    </row>
    <row r="612" spans="1:12" ht="13.8" customHeight="1" x14ac:dyDescent="0.3">
      <c r="A612" t="s">
        <v>21</v>
      </c>
      <c r="B612">
        <v>1998</v>
      </c>
      <c r="C612" s="10">
        <v>490</v>
      </c>
      <c r="D612">
        <v>0</v>
      </c>
      <c r="E612">
        <v>490</v>
      </c>
      <c r="F612">
        <v>0</v>
      </c>
      <c r="G612">
        <v>0</v>
      </c>
      <c r="H612">
        <v>0</v>
      </c>
      <c r="I612">
        <v>5.64</v>
      </c>
      <c r="J612" s="10">
        <v>59</v>
      </c>
      <c r="K612" s="13">
        <f t="shared" si="19"/>
        <v>1990</v>
      </c>
      <c r="L612" s="1" t="str">
        <f t="shared" si="18"/>
        <v/>
      </c>
    </row>
    <row r="613" spans="1:12" ht="13.8" customHeight="1" x14ac:dyDescent="0.3">
      <c r="A613" t="s">
        <v>21</v>
      </c>
      <c r="B613">
        <v>1999</v>
      </c>
      <c r="C613" s="10">
        <v>493</v>
      </c>
      <c r="D613">
        <v>0</v>
      </c>
      <c r="E613">
        <v>493</v>
      </c>
      <c r="F613">
        <v>0</v>
      </c>
      <c r="G613">
        <v>0</v>
      </c>
      <c r="H613">
        <v>0</v>
      </c>
      <c r="I613">
        <v>5.58</v>
      </c>
      <c r="J613" s="10">
        <v>61</v>
      </c>
      <c r="K613" s="13">
        <f t="shared" si="19"/>
        <v>1990</v>
      </c>
      <c r="L613" s="1" t="str">
        <f t="shared" si="18"/>
        <v/>
      </c>
    </row>
    <row r="614" spans="1:12" ht="13.8" customHeight="1" x14ac:dyDescent="0.3">
      <c r="A614" t="s">
        <v>21</v>
      </c>
      <c r="B614">
        <v>2000</v>
      </c>
      <c r="C614" s="10">
        <v>649</v>
      </c>
      <c r="D614">
        <v>0</v>
      </c>
      <c r="E614">
        <v>649</v>
      </c>
      <c r="F614">
        <v>0</v>
      </c>
      <c r="G614">
        <v>0</v>
      </c>
      <c r="H614">
        <v>0</v>
      </c>
      <c r="I614">
        <v>7.19</v>
      </c>
      <c r="J614" s="10">
        <v>63</v>
      </c>
      <c r="K614" s="13">
        <f t="shared" si="19"/>
        <v>1990</v>
      </c>
      <c r="L614" s="1" t="str">
        <f t="shared" si="18"/>
        <v/>
      </c>
    </row>
    <row r="615" spans="1:12" ht="13.8" customHeight="1" x14ac:dyDescent="0.3">
      <c r="A615" t="s">
        <v>21</v>
      </c>
      <c r="B615">
        <v>2001</v>
      </c>
      <c r="C615" s="10">
        <v>657</v>
      </c>
      <c r="D615">
        <v>0</v>
      </c>
      <c r="E615">
        <v>657</v>
      </c>
      <c r="F615">
        <v>0</v>
      </c>
      <c r="G615">
        <v>0</v>
      </c>
      <c r="H615">
        <v>0</v>
      </c>
      <c r="I615">
        <v>7.12</v>
      </c>
      <c r="J615" s="10">
        <v>65</v>
      </c>
      <c r="K615" s="13">
        <f t="shared" si="19"/>
        <v>1990</v>
      </c>
      <c r="L615" s="1" t="str">
        <f t="shared" si="18"/>
        <v/>
      </c>
    </row>
    <row r="616" spans="1:12" ht="13.8" customHeight="1" x14ac:dyDescent="0.3">
      <c r="A616" t="s">
        <v>21</v>
      </c>
      <c r="B616">
        <v>2002</v>
      </c>
      <c r="C616" s="10">
        <v>665</v>
      </c>
      <c r="D616">
        <v>0</v>
      </c>
      <c r="E616">
        <v>665</v>
      </c>
      <c r="F616">
        <v>0</v>
      </c>
      <c r="G616">
        <v>0</v>
      </c>
      <c r="H616">
        <v>0</v>
      </c>
      <c r="I616">
        <v>7.03</v>
      </c>
      <c r="J616" s="10">
        <v>68</v>
      </c>
      <c r="K616" s="13">
        <f t="shared" si="19"/>
        <v>1990</v>
      </c>
      <c r="L616" s="1" t="str">
        <f t="shared" si="18"/>
        <v/>
      </c>
    </row>
    <row r="617" spans="1:12" ht="13.8" customHeight="1" x14ac:dyDescent="0.3">
      <c r="A617" t="s">
        <v>21</v>
      </c>
      <c r="B617">
        <v>2003</v>
      </c>
      <c r="C617" s="10">
        <v>699</v>
      </c>
      <c r="D617">
        <v>0</v>
      </c>
      <c r="E617">
        <v>699</v>
      </c>
      <c r="F617">
        <v>0</v>
      </c>
      <c r="G617">
        <v>0</v>
      </c>
      <c r="H617">
        <v>0</v>
      </c>
      <c r="I617">
        <v>7.22</v>
      </c>
      <c r="J617" s="10">
        <v>69</v>
      </c>
      <c r="K617" s="13">
        <f t="shared" si="19"/>
        <v>1990</v>
      </c>
      <c r="L617" s="1" t="str">
        <f t="shared" si="18"/>
        <v/>
      </c>
    </row>
    <row r="618" spans="1:12" ht="13.8" customHeight="1" x14ac:dyDescent="0.3">
      <c r="A618" t="s">
        <v>21</v>
      </c>
      <c r="B618">
        <v>2004</v>
      </c>
      <c r="C618" s="10">
        <v>714</v>
      </c>
      <c r="D618">
        <v>0</v>
      </c>
      <c r="E618">
        <v>714</v>
      </c>
      <c r="F618">
        <v>0</v>
      </c>
      <c r="G618">
        <v>0</v>
      </c>
      <c r="H618">
        <v>0</v>
      </c>
      <c r="I618">
        <v>7.21</v>
      </c>
      <c r="J618" s="10">
        <v>70</v>
      </c>
      <c r="K618" s="13">
        <f t="shared" si="19"/>
        <v>1990</v>
      </c>
      <c r="L618" s="1" t="str">
        <f t="shared" si="18"/>
        <v/>
      </c>
    </row>
    <row r="619" spans="1:12" ht="13.8" customHeight="1" x14ac:dyDescent="0.3">
      <c r="A619" t="s">
        <v>21</v>
      </c>
      <c r="B619">
        <v>2005</v>
      </c>
      <c r="C619" s="10">
        <v>742</v>
      </c>
      <c r="D619">
        <v>0</v>
      </c>
      <c r="E619">
        <v>742</v>
      </c>
      <c r="F619">
        <v>0</v>
      </c>
      <c r="G619">
        <v>0</v>
      </c>
      <c r="H619">
        <v>0</v>
      </c>
      <c r="I619">
        <v>7.34</v>
      </c>
      <c r="J619" s="10">
        <v>72</v>
      </c>
      <c r="K619" s="13">
        <f t="shared" si="19"/>
        <v>1990</v>
      </c>
      <c r="L619" s="1" t="str">
        <f t="shared" si="18"/>
        <v/>
      </c>
    </row>
    <row r="620" spans="1:12" ht="13.8" customHeight="1" x14ac:dyDescent="0.3">
      <c r="A620" t="s">
        <v>21</v>
      </c>
      <c r="B620">
        <v>2006</v>
      </c>
      <c r="C620" s="10">
        <v>741</v>
      </c>
      <c r="D620">
        <v>0</v>
      </c>
      <c r="E620">
        <v>741</v>
      </c>
      <c r="F620">
        <v>0</v>
      </c>
      <c r="G620">
        <v>0</v>
      </c>
      <c r="H620">
        <v>0</v>
      </c>
      <c r="I620">
        <v>7.21</v>
      </c>
      <c r="J620" s="10">
        <v>72</v>
      </c>
      <c r="K620" s="13">
        <f t="shared" si="19"/>
        <v>1990</v>
      </c>
      <c r="L620" s="1" t="str">
        <f t="shared" si="18"/>
        <v/>
      </c>
    </row>
    <row r="621" spans="1:12" ht="13.8" customHeight="1" x14ac:dyDescent="0.3">
      <c r="A621" t="s">
        <v>21</v>
      </c>
      <c r="B621">
        <v>2007</v>
      </c>
      <c r="C621" s="10">
        <v>770</v>
      </c>
      <c r="D621">
        <v>0</v>
      </c>
      <c r="E621">
        <v>770</v>
      </c>
      <c r="F621">
        <v>0</v>
      </c>
      <c r="G621">
        <v>0</v>
      </c>
      <c r="H621">
        <v>0</v>
      </c>
      <c r="I621">
        <v>7.61</v>
      </c>
      <c r="J621" s="10">
        <v>74</v>
      </c>
      <c r="K621" s="13">
        <f t="shared" si="19"/>
        <v>1990</v>
      </c>
      <c r="L621" s="1" t="str">
        <f t="shared" si="18"/>
        <v/>
      </c>
    </row>
    <row r="622" spans="1:12" ht="13.8" customHeight="1" x14ac:dyDescent="0.3">
      <c r="A622" t="s">
        <v>21</v>
      </c>
      <c r="B622">
        <v>2008</v>
      </c>
      <c r="C622" s="10">
        <v>725</v>
      </c>
      <c r="D622">
        <v>0</v>
      </c>
      <c r="E622">
        <v>725</v>
      </c>
      <c r="F622">
        <v>0</v>
      </c>
      <c r="G622">
        <v>0</v>
      </c>
      <c r="H622">
        <v>0</v>
      </c>
      <c r="I622">
        <v>7.15</v>
      </c>
      <c r="J622" s="10">
        <v>75</v>
      </c>
      <c r="K622" s="13">
        <f t="shared" si="19"/>
        <v>1990</v>
      </c>
      <c r="L622" s="1" t="str">
        <f t="shared" si="18"/>
        <v/>
      </c>
    </row>
    <row r="623" spans="1:12" ht="13.8" customHeight="1" x14ac:dyDescent="0.3">
      <c r="A623" t="s">
        <v>21</v>
      </c>
      <c r="B623">
        <v>2009</v>
      </c>
      <c r="C623" s="10">
        <v>717</v>
      </c>
      <c r="D623">
        <v>0</v>
      </c>
      <c r="E623">
        <v>717</v>
      </c>
      <c r="F623">
        <v>0</v>
      </c>
      <c r="G623">
        <v>0</v>
      </c>
      <c r="H623">
        <v>0</v>
      </c>
      <c r="I623">
        <v>7.07</v>
      </c>
      <c r="J623" s="10">
        <v>77</v>
      </c>
      <c r="K623" s="13">
        <f t="shared" si="19"/>
        <v>1990</v>
      </c>
      <c r="L623" s="1" t="str">
        <f t="shared" si="18"/>
        <v/>
      </c>
    </row>
    <row r="624" spans="1:12" ht="13.8" customHeight="1" x14ac:dyDescent="0.3">
      <c r="A624" t="s">
        <v>21</v>
      </c>
      <c r="B624">
        <v>2010</v>
      </c>
      <c r="C624" s="10">
        <v>684</v>
      </c>
      <c r="D624">
        <v>0</v>
      </c>
      <c r="E624">
        <v>684</v>
      </c>
      <c r="F624">
        <v>0</v>
      </c>
      <c r="G624">
        <v>0</v>
      </c>
      <c r="H624">
        <v>0</v>
      </c>
      <c r="I624">
        <v>6.73</v>
      </c>
      <c r="J624" s="10">
        <v>74</v>
      </c>
      <c r="K624" s="13">
        <f t="shared" si="19"/>
        <v>1990</v>
      </c>
      <c r="L624" s="1" t="str">
        <f t="shared" si="18"/>
        <v/>
      </c>
    </row>
    <row r="625" spans="1:12" ht="13.8" customHeight="1" x14ac:dyDescent="0.3">
      <c r="A625" t="s">
        <v>21</v>
      </c>
      <c r="B625">
        <v>2011</v>
      </c>
      <c r="C625" s="10">
        <v>682</v>
      </c>
      <c r="D625">
        <v>0</v>
      </c>
      <c r="E625">
        <v>682</v>
      </c>
      <c r="F625">
        <v>0</v>
      </c>
      <c r="G625">
        <v>0</v>
      </c>
      <c r="H625">
        <v>0</v>
      </c>
      <c r="I625">
        <v>6.69</v>
      </c>
      <c r="J625" s="10">
        <v>75</v>
      </c>
      <c r="K625" s="13">
        <f t="shared" si="19"/>
        <v>1990</v>
      </c>
      <c r="L625" s="1" t="str">
        <f t="shared" si="18"/>
        <v/>
      </c>
    </row>
    <row r="626" spans="1:12" ht="13.8" customHeight="1" x14ac:dyDescent="0.3">
      <c r="A626" t="s">
        <v>21</v>
      </c>
      <c r="B626">
        <v>2012</v>
      </c>
      <c r="C626" s="10">
        <v>368</v>
      </c>
      <c r="D626">
        <v>0</v>
      </c>
      <c r="E626">
        <v>368</v>
      </c>
      <c r="F626">
        <v>0</v>
      </c>
      <c r="G626">
        <v>0</v>
      </c>
      <c r="H626">
        <v>0</v>
      </c>
      <c r="I626">
        <v>3.59</v>
      </c>
      <c r="J626" s="10">
        <v>79</v>
      </c>
      <c r="K626" s="13">
        <f t="shared" si="19"/>
        <v>1990</v>
      </c>
      <c r="L626" s="1">
        <f t="shared" si="18"/>
        <v>1</v>
      </c>
    </row>
    <row r="627" spans="1:12" ht="13.8" customHeight="1" x14ac:dyDescent="0.3">
      <c r="A627" t="s">
        <v>21</v>
      </c>
      <c r="B627">
        <v>2013</v>
      </c>
      <c r="C627" s="10">
        <v>235</v>
      </c>
      <c r="D627">
        <v>0</v>
      </c>
      <c r="E627">
        <v>235</v>
      </c>
      <c r="F627">
        <v>0</v>
      </c>
      <c r="G627">
        <v>0</v>
      </c>
      <c r="H627">
        <v>0</v>
      </c>
      <c r="I627">
        <v>2.29</v>
      </c>
      <c r="J627" s="10">
        <v>80</v>
      </c>
      <c r="K627" s="13">
        <f t="shared" si="19"/>
        <v>1990</v>
      </c>
      <c r="L627" s="1">
        <f t="shared" si="18"/>
        <v>1</v>
      </c>
    </row>
    <row r="628" spans="1:12" ht="13.8" customHeight="1" x14ac:dyDescent="0.3">
      <c r="A628" t="s">
        <v>21</v>
      </c>
      <c r="B628">
        <v>2014</v>
      </c>
      <c r="C628" s="10">
        <v>238</v>
      </c>
      <c r="D628">
        <v>0</v>
      </c>
      <c r="E628">
        <v>238</v>
      </c>
      <c r="F628">
        <v>0</v>
      </c>
      <c r="G628">
        <v>0</v>
      </c>
      <c r="H628">
        <v>0</v>
      </c>
      <c r="I628">
        <v>2.2999999999999998</v>
      </c>
      <c r="J628" s="10">
        <v>80</v>
      </c>
      <c r="K628" s="13">
        <f t="shared" si="19"/>
        <v>1990</v>
      </c>
      <c r="L628" s="1">
        <f t="shared" si="18"/>
        <v>1</v>
      </c>
    </row>
    <row r="629" spans="1:12" ht="13.8" customHeight="1" x14ac:dyDescent="0.3">
      <c r="A629" t="s">
        <v>22</v>
      </c>
      <c r="B629">
        <v>1851</v>
      </c>
      <c r="C629" s="10">
        <v>-17</v>
      </c>
      <c r="D629">
        <v>-17</v>
      </c>
      <c r="E629">
        <v>0</v>
      </c>
      <c r="F629">
        <v>0</v>
      </c>
      <c r="G629">
        <v>0</v>
      </c>
      <c r="H629" t="s">
        <v>11</v>
      </c>
      <c r="I629" t="s">
        <v>11</v>
      </c>
      <c r="J629" s="10">
        <v>0</v>
      </c>
      <c r="K629" s="13">
        <f t="shared" si="19"/>
        <v>1958</v>
      </c>
      <c r="L629" s="1" t="str">
        <f t="shared" si="18"/>
        <v/>
      </c>
    </row>
    <row r="630" spans="1:12" ht="13.8" customHeight="1" x14ac:dyDescent="0.3">
      <c r="A630" t="s">
        <v>22</v>
      </c>
      <c r="B630">
        <v>1852</v>
      </c>
      <c r="C630" s="10">
        <v>-15</v>
      </c>
      <c r="D630">
        <v>-15</v>
      </c>
      <c r="E630">
        <v>0</v>
      </c>
      <c r="F630">
        <v>0</v>
      </c>
      <c r="G630">
        <v>0</v>
      </c>
      <c r="H630" t="s">
        <v>11</v>
      </c>
      <c r="I630" t="s">
        <v>11</v>
      </c>
      <c r="J630" s="10">
        <v>0</v>
      </c>
      <c r="K630" s="13">
        <f t="shared" si="19"/>
        <v>1958</v>
      </c>
      <c r="L630" s="1" t="str">
        <f t="shared" si="18"/>
        <v/>
      </c>
    </row>
    <row r="631" spans="1:12" ht="13.8" customHeight="1" x14ac:dyDescent="0.3">
      <c r="A631" t="s">
        <v>22</v>
      </c>
      <c r="B631">
        <v>1853</v>
      </c>
      <c r="C631" s="10">
        <v>-30</v>
      </c>
      <c r="D631">
        <v>-30</v>
      </c>
      <c r="E631">
        <v>0</v>
      </c>
      <c r="F631">
        <v>0</v>
      </c>
      <c r="G631">
        <v>0</v>
      </c>
      <c r="H631" t="s">
        <v>11</v>
      </c>
      <c r="I631" t="s">
        <v>11</v>
      </c>
      <c r="J631" s="10">
        <v>0</v>
      </c>
      <c r="K631" s="13">
        <f t="shared" si="19"/>
        <v>1958</v>
      </c>
      <c r="L631" s="1" t="str">
        <f t="shared" si="18"/>
        <v/>
      </c>
    </row>
    <row r="632" spans="1:12" ht="13.8" customHeight="1" x14ac:dyDescent="0.3">
      <c r="A632" t="s">
        <v>22</v>
      </c>
      <c r="B632">
        <v>1854</v>
      </c>
      <c r="C632" s="10">
        <v>-35</v>
      </c>
      <c r="D632">
        <v>-35</v>
      </c>
      <c r="E632">
        <v>0</v>
      </c>
      <c r="F632">
        <v>0</v>
      </c>
      <c r="G632">
        <v>0</v>
      </c>
      <c r="H632" t="s">
        <v>11</v>
      </c>
      <c r="I632" t="s">
        <v>11</v>
      </c>
      <c r="J632" s="10">
        <v>0</v>
      </c>
      <c r="K632" s="13">
        <f t="shared" si="19"/>
        <v>1958</v>
      </c>
      <c r="L632" s="1" t="str">
        <f t="shared" si="18"/>
        <v/>
      </c>
    </row>
    <row r="633" spans="1:12" ht="13.8" customHeight="1" x14ac:dyDescent="0.3">
      <c r="A633" t="s">
        <v>22</v>
      </c>
      <c r="B633">
        <v>1855</v>
      </c>
      <c r="C633" s="10">
        <v>-36</v>
      </c>
      <c r="D633">
        <v>-36</v>
      </c>
      <c r="E633">
        <v>0</v>
      </c>
      <c r="F633">
        <v>0</v>
      </c>
      <c r="G633">
        <v>0</v>
      </c>
      <c r="H633" t="s">
        <v>11</v>
      </c>
      <c r="I633" t="s">
        <v>11</v>
      </c>
      <c r="J633" s="10">
        <v>0</v>
      </c>
      <c r="K633" s="13">
        <f t="shared" si="19"/>
        <v>1958</v>
      </c>
      <c r="L633" s="1" t="str">
        <f t="shared" si="18"/>
        <v/>
      </c>
    </row>
    <row r="634" spans="1:12" ht="13.8" customHeight="1" x14ac:dyDescent="0.3">
      <c r="A634" t="s">
        <v>22</v>
      </c>
      <c r="B634">
        <v>1856</v>
      </c>
      <c r="C634" s="10">
        <v>-50</v>
      </c>
      <c r="D634">
        <v>-50</v>
      </c>
      <c r="E634">
        <v>0</v>
      </c>
      <c r="F634">
        <v>0</v>
      </c>
      <c r="G634">
        <v>0</v>
      </c>
      <c r="H634" t="s">
        <v>11</v>
      </c>
      <c r="I634" t="s">
        <v>11</v>
      </c>
      <c r="J634" s="10">
        <v>0</v>
      </c>
      <c r="K634" s="13">
        <f t="shared" si="19"/>
        <v>1958</v>
      </c>
      <c r="L634" s="1" t="str">
        <f t="shared" si="18"/>
        <v/>
      </c>
    </row>
    <row r="635" spans="1:12" ht="13.8" customHeight="1" x14ac:dyDescent="0.3">
      <c r="A635" t="s">
        <v>22</v>
      </c>
      <c r="B635">
        <v>1857</v>
      </c>
      <c r="C635" s="10">
        <v>-57</v>
      </c>
      <c r="D635">
        <v>-57</v>
      </c>
      <c r="E635">
        <v>0</v>
      </c>
      <c r="F635">
        <v>0</v>
      </c>
      <c r="G635">
        <v>0</v>
      </c>
      <c r="H635" t="s">
        <v>11</v>
      </c>
      <c r="I635" t="s">
        <v>11</v>
      </c>
      <c r="J635" s="10">
        <v>0</v>
      </c>
      <c r="K635" s="13">
        <f t="shared" si="19"/>
        <v>1958</v>
      </c>
      <c r="L635" s="1" t="str">
        <f t="shared" si="18"/>
        <v/>
      </c>
    </row>
    <row r="636" spans="1:12" ht="13.8" customHeight="1" x14ac:dyDescent="0.3">
      <c r="A636" t="s">
        <v>22</v>
      </c>
      <c r="B636">
        <v>1858</v>
      </c>
      <c r="C636" s="10">
        <v>-67</v>
      </c>
      <c r="D636">
        <v>-67</v>
      </c>
      <c r="E636">
        <v>0</v>
      </c>
      <c r="F636">
        <v>0</v>
      </c>
      <c r="G636">
        <v>0</v>
      </c>
      <c r="H636" t="s">
        <v>11</v>
      </c>
      <c r="I636" t="s">
        <v>11</v>
      </c>
      <c r="J636" s="10">
        <v>0</v>
      </c>
      <c r="K636" s="13">
        <f t="shared" si="19"/>
        <v>1958</v>
      </c>
      <c r="L636" s="1" t="str">
        <f t="shared" si="18"/>
        <v/>
      </c>
    </row>
    <row r="637" spans="1:12" ht="13.8" customHeight="1" x14ac:dyDescent="0.3">
      <c r="A637" t="s">
        <v>22</v>
      </c>
      <c r="B637">
        <v>1859</v>
      </c>
      <c r="C637" s="10">
        <v>-103</v>
      </c>
      <c r="D637">
        <v>-103</v>
      </c>
      <c r="E637">
        <v>0</v>
      </c>
      <c r="F637">
        <v>0</v>
      </c>
      <c r="G637">
        <v>0</v>
      </c>
      <c r="H637" t="s">
        <v>11</v>
      </c>
      <c r="I637" t="s">
        <v>11</v>
      </c>
      <c r="J637" s="10">
        <v>0</v>
      </c>
      <c r="K637" s="13">
        <f t="shared" si="19"/>
        <v>1958</v>
      </c>
      <c r="L637" s="1" t="str">
        <f t="shared" si="18"/>
        <v/>
      </c>
    </row>
    <row r="638" spans="1:12" ht="13.8" customHeight="1" x14ac:dyDescent="0.3">
      <c r="A638" t="s">
        <v>22</v>
      </c>
      <c r="B638">
        <v>1860</v>
      </c>
      <c r="C638" s="10">
        <v>76</v>
      </c>
      <c r="D638">
        <v>76</v>
      </c>
      <c r="E638">
        <v>0</v>
      </c>
      <c r="F638">
        <v>0</v>
      </c>
      <c r="G638">
        <v>0</v>
      </c>
      <c r="H638" t="s">
        <v>11</v>
      </c>
      <c r="I638" t="s">
        <v>11</v>
      </c>
      <c r="J638" s="10">
        <v>0</v>
      </c>
      <c r="K638" s="13">
        <f t="shared" si="19"/>
        <v>1958</v>
      </c>
      <c r="L638" s="1" t="str">
        <f t="shared" si="18"/>
        <v/>
      </c>
    </row>
    <row r="639" spans="1:12" ht="13.8" customHeight="1" x14ac:dyDescent="0.3">
      <c r="A639" t="s">
        <v>22</v>
      </c>
      <c r="B639">
        <v>1861</v>
      </c>
      <c r="C639" s="10">
        <v>139</v>
      </c>
      <c r="D639">
        <v>139</v>
      </c>
      <c r="E639">
        <v>0</v>
      </c>
      <c r="F639">
        <v>0</v>
      </c>
      <c r="G639">
        <v>0</v>
      </c>
      <c r="H639" t="s">
        <v>11</v>
      </c>
      <c r="I639" t="s">
        <v>11</v>
      </c>
      <c r="J639" s="10">
        <v>0</v>
      </c>
      <c r="K639" s="13">
        <f t="shared" si="19"/>
        <v>1958</v>
      </c>
      <c r="L639" s="1" t="str">
        <f t="shared" si="18"/>
        <v/>
      </c>
    </row>
    <row r="640" spans="1:12" ht="13.8" customHeight="1" x14ac:dyDescent="0.3">
      <c r="A640" t="s">
        <v>22</v>
      </c>
      <c r="B640">
        <v>1862</v>
      </c>
      <c r="C640" s="10">
        <v>97</v>
      </c>
      <c r="D640">
        <v>97</v>
      </c>
      <c r="E640">
        <v>0</v>
      </c>
      <c r="F640">
        <v>0</v>
      </c>
      <c r="G640">
        <v>0</v>
      </c>
      <c r="H640" t="s">
        <v>11</v>
      </c>
      <c r="I640" t="s">
        <v>11</v>
      </c>
      <c r="J640" s="10">
        <v>0</v>
      </c>
      <c r="K640" s="13">
        <f t="shared" si="19"/>
        <v>1958</v>
      </c>
      <c r="L640" s="1" t="str">
        <f t="shared" si="18"/>
        <v/>
      </c>
    </row>
    <row r="641" spans="1:12" ht="13.8" customHeight="1" x14ac:dyDescent="0.3">
      <c r="A641" t="s">
        <v>22</v>
      </c>
      <c r="B641">
        <v>1863</v>
      </c>
      <c r="C641" s="10">
        <v>109</v>
      </c>
      <c r="D641">
        <v>109</v>
      </c>
      <c r="E641">
        <v>0</v>
      </c>
      <c r="F641">
        <v>0</v>
      </c>
      <c r="G641">
        <v>0</v>
      </c>
      <c r="H641" t="s">
        <v>11</v>
      </c>
      <c r="I641" t="s">
        <v>11</v>
      </c>
      <c r="J641" s="10">
        <v>0</v>
      </c>
      <c r="K641" s="13">
        <f t="shared" si="19"/>
        <v>1958</v>
      </c>
      <c r="L641" s="1" t="str">
        <f t="shared" si="18"/>
        <v/>
      </c>
    </row>
    <row r="642" spans="1:12" ht="13.8" customHeight="1" x14ac:dyDescent="0.3">
      <c r="A642" t="s">
        <v>22</v>
      </c>
      <c r="B642">
        <v>1864</v>
      </c>
      <c r="C642" s="10">
        <v>73</v>
      </c>
      <c r="D642">
        <v>73</v>
      </c>
      <c r="E642">
        <v>0</v>
      </c>
      <c r="F642">
        <v>0</v>
      </c>
      <c r="G642">
        <v>0</v>
      </c>
      <c r="H642" t="s">
        <v>11</v>
      </c>
      <c r="I642" t="s">
        <v>11</v>
      </c>
      <c r="J642" s="10">
        <v>0</v>
      </c>
      <c r="K642" s="13">
        <f t="shared" si="19"/>
        <v>1958</v>
      </c>
      <c r="L642" s="1" t="str">
        <f t="shared" ref="L642:L705" si="20">IF(AND(B642&gt;2011),1,"")</f>
        <v/>
      </c>
    </row>
    <row r="643" spans="1:12" ht="13.8" customHeight="1" x14ac:dyDescent="0.3">
      <c r="A643" t="s">
        <v>22</v>
      </c>
      <c r="B643">
        <v>1865</v>
      </c>
      <c r="C643" s="10">
        <v>115</v>
      </c>
      <c r="D643">
        <v>115</v>
      </c>
      <c r="E643">
        <v>0</v>
      </c>
      <c r="F643">
        <v>0</v>
      </c>
      <c r="G643">
        <v>0</v>
      </c>
      <c r="H643" t="s">
        <v>11</v>
      </c>
      <c r="I643" t="s">
        <v>11</v>
      </c>
      <c r="J643" s="10">
        <v>0</v>
      </c>
      <c r="K643" s="13">
        <f t="shared" ref="K643:K706" si="21">IF(B643&lt;1990,IF(B643&lt;1959,1958,1989),1990)</f>
        <v>1958</v>
      </c>
      <c r="L643" s="1" t="str">
        <f t="shared" si="20"/>
        <v/>
      </c>
    </row>
    <row r="644" spans="1:12" ht="13.8" customHeight="1" x14ac:dyDescent="0.3">
      <c r="A644" t="s">
        <v>22</v>
      </c>
      <c r="B644">
        <v>1866</v>
      </c>
      <c r="C644" s="10">
        <v>190</v>
      </c>
      <c r="D644">
        <v>190</v>
      </c>
      <c r="E644">
        <v>0</v>
      </c>
      <c r="F644">
        <v>0</v>
      </c>
      <c r="G644">
        <v>0</v>
      </c>
      <c r="H644" t="s">
        <v>11</v>
      </c>
      <c r="I644" t="s">
        <v>11</v>
      </c>
      <c r="J644" s="10">
        <v>0</v>
      </c>
      <c r="K644" s="13">
        <f t="shared" si="21"/>
        <v>1958</v>
      </c>
      <c r="L644" s="1" t="str">
        <f t="shared" si="20"/>
        <v/>
      </c>
    </row>
    <row r="645" spans="1:12" ht="13.8" customHeight="1" x14ac:dyDescent="0.3">
      <c r="A645" t="s">
        <v>22</v>
      </c>
      <c r="B645">
        <v>1867</v>
      </c>
      <c r="C645" s="10">
        <v>244</v>
      </c>
      <c r="D645">
        <v>244</v>
      </c>
      <c r="E645">
        <v>0</v>
      </c>
      <c r="F645">
        <v>0</v>
      </c>
      <c r="G645">
        <v>0</v>
      </c>
      <c r="H645" t="s">
        <v>11</v>
      </c>
      <c r="I645" t="s">
        <v>11</v>
      </c>
      <c r="J645" s="10">
        <v>0</v>
      </c>
      <c r="K645" s="13">
        <f t="shared" si="21"/>
        <v>1958</v>
      </c>
      <c r="L645" s="1" t="str">
        <f t="shared" si="20"/>
        <v/>
      </c>
    </row>
    <row r="646" spans="1:12" ht="13.8" customHeight="1" x14ac:dyDescent="0.3">
      <c r="A646" t="s">
        <v>22</v>
      </c>
      <c r="B646">
        <v>1868</v>
      </c>
      <c r="C646" s="10">
        <v>200</v>
      </c>
      <c r="D646">
        <v>200</v>
      </c>
      <c r="E646">
        <v>0</v>
      </c>
      <c r="F646">
        <v>0</v>
      </c>
      <c r="G646">
        <v>0</v>
      </c>
      <c r="H646" t="s">
        <v>11</v>
      </c>
      <c r="I646" t="s">
        <v>11</v>
      </c>
      <c r="J646" s="10">
        <v>0</v>
      </c>
      <c r="K646" s="13">
        <f t="shared" si="21"/>
        <v>1958</v>
      </c>
      <c r="L646" s="1" t="str">
        <f t="shared" si="20"/>
        <v/>
      </c>
    </row>
    <row r="647" spans="1:12" ht="13.8" customHeight="1" x14ac:dyDescent="0.3">
      <c r="A647" t="s">
        <v>22</v>
      </c>
      <c r="B647">
        <v>1869</v>
      </c>
      <c r="C647" s="10">
        <v>175</v>
      </c>
      <c r="D647">
        <v>175</v>
      </c>
      <c r="E647">
        <v>0</v>
      </c>
      <c r="F647">
        <v>0</v>
      </c>
      <c r="G647">
        <v>0</v>
      </c>
      <c r="H647" t="s">
        <v>11</v>
      </c>
      <c r="I647" t="s">
        <v>11</v>
      </c>
      <c r="J647" s="10">
        <v>0</v>
      </c>
      <c r="K647" s="13">
        <f t="shared" si="21"/>
        <v>1958</v>
      </c>
      <c r="L647" s="1" t="str">
        <f t="shared" si="20"/>
        <v/>
      </c>
    </row>
    <row r="648" spans="1:12" ht="13.8" customHeight="1" x14ac:dyDescent="0.3">
      <c r="A648" t="s">
        <v>22</v>
      </c>
      <c r="B648">
        <v>1870</v>
      </c>
      <c r="C648" s="10">
        <v>164</v>
      </c>
      <c r="D648">
        <v>164</v>
      </c>
      <c r="E648">
        <v>0</v>
      </c>
      <c r="F648">
        <v>0</v>
      </c>
      <c r="G648">
        <v>0</v>
      </c>
      <c r="H648" t="s">
        <v>11</v>
      </c>
      <c r="I648" t="s">
        <v>11</v>
      </c>
      <c r="J648" s="10">
        <v>0</v>
      </c>
      <c r="K648" s="13">
        <f t="shared" si="21"/>
        <v>1958</v>
      </c>
      <c r="L648" s="1" t="str">
        <f t="shared" si="20"/>
        <v/>
      </c>
    </row>
    <row r="649" spans="1:12" ht="13.8" customHeight="1" x14ac:dyDescent="0.3">
      <c r="A649" t="s">
        <v>22</v>
      </c>
      <c r="B649">
        <v>1871</v>
      </c>
      <c r="C649" s="10">
        <v>189</v>
      </c>
      <c r="D649">
        <v>189</v>
      </c>
      <c r="E649">
        <v>0</v>
      </c>
      <c r="F649">
        <v>0</v>
      </c>
      <c r="G649">
        <v>0</v>
      </c>
      <c r="H649" t="s">
        <v>11</v>
      </c>
      <c r="I649" t="s">
        <v>11</v>
      </c>
      <c r="J649" s="10">
        <v>0</v>
      </c>
      <c r="K649" s="13">
        <f t="shared" si="21"/>
        <v>1958</v>
      </c>
      <c r="L649" s="1" t="str">
        <f t="shared" si="20"/>
        <v/>
      </c>
    </row>
    <row r="650" spans="1:12" ht="13.8" customHeight="1" x14ac:dyDescent="0.3">
      <c r="A650" t="s">
        <v>22</v>
      </c>
      <c r="B650">
        <v>1872</v>
      </c>
      <c r="C650" s="10">
        <v>193</v>
      </c>
      <c r="D650">
        <v>193</v>
      </c>
      <c r="E650">
        <v>0</v>
      </c>
      <c r="F650">
        <v>0</v>
      </c>
      <c r="G650">
        <v>0</v>
      </c>
      <c r="H650" t="s">
        <v>11</v>
      </c>
      <c r="I650" t="s">
        <v>11</v>
      </c>
      <c r="J650" s="10">
        <v>0</v>
      </c>
      <c r="K650" s="13">
        <f t="shared" si="21"/>
        <v>1958</v>
      </c>
      <c r="L650" s="1" t="str">
        <f t="shared" si="20"/>
        <v/>
      </c>
    </row>
    <row r="651" spans="1:12" ht="13.8" customHeight="1" x14ac:dyDescent="0.3">
      <c r="A651" t="s">
        <v>22</v>
      </c>
      <c r="B651">
        <v>1873</v>
      </c>
      <c r="C651" s="10">
        <v>237</v>
      </c>
      <c r="D651">
        <v>237</v>
      </c>
      <c r="E651">
        <v>0</v>
      </c>
      <c r="F651">
        <v>0</v>
      </c>
      <c r="G651">
        <v>0</v>
      </c>
      <c r="H651" t="s">
        <v>11</v>
      </c>
      <c r="I651" t="s">
        <v>11</v>
      </c>
      <c r="J651" s="10">
        <v>0</v>
      </c>
      <c r="K651" s="13">
        <f t="shared" si="21"/>
        <v>1958</v>
      </c>
      <c r="L651" s="1" t="str">
        <f t="shared" si="20"/>
        <v/>
      </c>
    </row>
    <row r="652" spans="1:12" ht="13.8" customHeight="1" x14ac:dyDescent="0.3">
      <c r="A652" t="s">
        <v>22</v>
      </c>
      <c r="B652">
        <v>1874</v>
      </c>
      <c r="C652" s="10">
        <v>243</v>
      </c>
      <c r="D652">
        <v>243</v>
      </c>
      <c r="E652">
        <v>0</v>
      </c>
      <c r="F652">
        <v>0</v>
      </c>
      <c r="G652">
        <v>0</v>
      </c>
      <c r="H652" t="s">
        <v>11</v>
      </c>
      <c r="I652" t="s">
        <v>11</v>
      </c>
      <c r="J652" s="10">
        <v>0</v>
      </c>
      <c r="K652" s="13">
        <f t="shared" si="21"/>
        <v>1958</v>
      </c>
      <c r="L652" s="1" t="str">
        <f t="shared" si="20"/>
        <v/>
      </c>
    </row>
    <row r="653" spans="1:12" ht="13.8" customHeight="1" x14ac:dyDescent="0.3">
      <c r="A653" t="s">
        <v>22</v>
      </c>
      <c r="B653">
        <v>1875</v>
      </c>
      <c r="C653" s="10">
        <v>226</v>
      </c>
      <c r="D653">
        <v>226</v>
      </c>
      <c r="E653">
        <v>0</v>
      </c>
      <c r="F653">
        <v>0</v>
      </c>
      <c r="G653">
        <v>0</v>
      </c>
      <c r="H653" t="s">
        <v>11</v>
      </c>
      <c r="I653" t="s">
        <v>11</v>
      </c>
      <c r="J653" s="10">
        <v>0</v>
      </c>
      <c r="K653" s="13">
        <f t="shared" si="21"/>
        <v>1958</v>
      </c>
      <c r="L653" s="1" t="str">
        <f t="shared" si="20"/>
        <v/>
      </c>
    </row>
    <row r="654" spans="1:12" ht="13.8" customHeight="1" x14ac:dyDescent="0.3">
      <c r="A654" t="s">
        <v>22</v>
      </c>
      <c r="B654">
        <v>1876</v>
      </c>
      <c r="C654" s="10">
        <v>254</v>
      </c>
      <c r="D654">
        <v>254</v>
      </c>
      <c r="E654">
        <v>0</v>
      </c>
      <c r="F654">
        <v>0</v>
      </c>
      <c r="G654">
        <v>0</v>
      </c>
      <c r="H654" t="s">
        <v>11</v>
      </c>
      <c r="I654" t="s">
        <v>11</v>
      </c>
      <c r="J654" s="10">
        <v>0</v>
      </c>
      <c r="K654" s="13">
        <f t="shared" si="21"/>
        <v>1958</v>
      </c>
      <c r="L654" s="1" t="str">
        <f t="shared" si="20"/>
        <v/>
      </c>
    </row>
    <row r="655" spans="1:12" ht="13.8" customHeight="1" x14ac:dyDescent="0.3">
      <c r="A655" t="s">
        <v>22</v>
      </c>
      <c r="B655">
        <v>1877</v>
      </c>
      <c r="C655" s="10">
        <v>291</v>
      </c>
      <c r="D655">
        <v>291</v>
      </c>
      <c r="E655">
        <v>0</v>
      </c>
      <c r="F655">
        <v>0</v>
      </c>
      <c r="G655">
        <v>0</v>
      </c>
      <c r="H655" t="s">
        <v>11</v>
      </c>
      <c r="I655" t="s">
        <v>11</v>
      </c>
      <c r="J655" s="10">
        <v>0</v>
      </c>
      <c r="K655" s="13">
        <f t="shared" si="21"/>
        <v>1958</v>
      </c>
      <c r="L655" s="1" t="str">
        <f t="shared" si="20"/>
        <v/>
      </c>
    </row>
    <row r="656" spans="1:12" ht="13.8" customHeight="1" x14ac:dyDescent="0.3">
      <c r="A656" t="s">
        <v>22</v>
      </c>
      <c r="B656">
        <v>1878</v>
      </c>
      <c r="C656" s="10">
        <v>264</v>
      </c>
      <c r="D656">
        <v>264</v>
      </c>
      <c r="E656">
        <v>0</v>
      </c>
      <c r="F656">
        <v>0</v>
      </c>
      <c r="G656">
        <v>0</v>
      </c>
      <c r="H656" t="s">
        <v>11</v>
      </c>
      <c r="I656" t="s">
        <v>11</v>
      </c>
      <c r="J656" s="10">
        <v>0</v>
      </c>
      <c r="K656" s="13">
        <f t="shared" si="21"/>
        <v>1958</v>
      </c>
      <c r="L656" s="1" t="str">
        <f t="shared" si="20"/>
        <v/>
      </c>
    </row>
    <row r="657" spans="1:12" ht="13.8" customHeight="1" x14ac:dyDescent="0.3">
      <c r="A657" t="s">
        <v>22</v>
      </c>
      <c r="B657">
        <v>1879</v>
      </c>
      <c r="C657" s="10">
        <v>397</v>
      </c>
      <c r="D657">
        <v>397</v>
      </c>
      <c r="E657">
        <v>0</v>
      </c>
      <c r="F657">
        <v>0</v>
      </c>
      <c r="G657">
        <v>0</v>
      </c>
      <c r="H657" t="s">
        <v>11</v>
      </c>
      <c r="I657" t="s">
        <v>11</v>
      </c>
      <c r="J657" s="10">
        <v>0</v>
      </c>
      <c r="K657" s="13">
        <f t="shared" si="21"/>
        <v>1958</v>
      </c>
      <c r="L657" s="1" t="str">
        <f t="shared" si="20"/>
        <v/>
      </c>
    </row>
    <row r="658" spans="1:12" ht="13.8" customHeight="1" x14ac:dyDescent="0.3">
      <c r="A658" t="s">
        <v>22</v>
      </c>
      <c r="B658">
        <v>1880</v>
      </c>
      <c r="C658" s="10">
        <v>602</v>
      </c>
      <c r="D658">
        <v>602</v>
      </c>
      <c r="E658">
        <v>0</v>
      </c>
      <c r="F658">
        <v>0</v>
      </c>
      <c r="G658">
        <v>0</v>
      </c>
      <c r="H658" t="s">
        <v>11</v>
      </c>
      <c r="I658" t="s">
        <v>11</v>
      </c>
      <c r="J658" s="10">
        <v>0</v>
      </c>
      <c r="K658" s="13">
        <f t="shared" si="21"/>
        <v>1958</v>
      </c>
      <c r="L658" s="1" t="str">
        <f t="shared" si="20"/>
        <v/>
      </c>
    </row>
    <row r="659" spans="1:12" ht="13.8" customHeight="1" x14ac:dyDescent="0.3">
      <c r="A659" t="s">
        <v>22</v>
      </c>
      <c r="B659">
        <v>1881</v>
      </c>
      <c r="C659" s="10">
        <v>482</v>
      </c>
      <c r="D659">
        <v>482</v>
      </c>
      <c r="E659">
        <v>0</v>
      </c>
      <c r="F659">
        <v>0</v>
      </c>
      <c r="G659">
        <v>0</v>
      </c>
      <c r="H659" t="s">
        <v>11</v>
      </c>
      <c r="I659" t="s">
        <v>11</v>
      </c>
      <c r="J659" s="10">
        <v>0</v>
      </c>
      <c r="K659" s="13">
        <f t="shared" si="21"/>
        <v>1958</v>
      </c>
      <c r="L659" s="1" t="str">
        <f t="shared" si="20"/>
        <v/>
      </c>
    </row>
    <row r="660" spans="1:12" ht="13.8" customHeight="1" x14ac:dyDescent="0.3">
      <c r="A660" t="s">
        <v>22</v>
      </c>
      <c r="B660">
        <v>1882</v>
      </c>
      <c r="C660" s="10">
        <v>549</v>
      </c>
      <c r="D660">
        <v>549</v>
      </c>
      <c r="E660">
        <v>0</v>
      </c>
      <c r="F660">
        <v>0</v>
      </c>
      <c r="G660">
        <v>0</v>
      </c>
      <c r="H660" t="s">
        <v>11</v>
      </c>
      <c r="I660" t="s">
        <v>11</v>
      </c>
      <c r="J660" s="10">
        <v>0</v>
      </c>
      <c r="K660" s="13">
        <f t="shared" si="21"/>
        <v>1958</v>
      </c>
      <c r="L660" s="1" t="str">
        <f t="shared" si="20"/>
        <v/>
      </c>
    </row>
    <row r="661" spans="1:12" ht="13.8" customHeight="1" x14ac:dyDescent="0.3">
      <c r="A661" t="s">
        <v>22</v>
      </c>
      <c r="B661">
        <v>1883</v>
      </c>
      <c r="C661" s="10">
        <v>662</v>
      </c>
      <c r="D661">
        <v>662</v>
      </c>
      <c r="E661">
        <v>0</v>
      </c>
      <c r="F661">
        <v>0</v>
      </c>
      <c r="G661">
        <v>0</v>
      </c>
      <c r="H661" t="s">
        <v>11</v>
      </c>
      <c r="I661" t="s">
        <v>11</v>
      </c>
      <c r="J661" s="10">
        <v>0</v>
      </c>
      <c r="K661" s="13">
        <f t="shared" si="21"/>
        <v>1958</v>
      </c>
      <c r="L661" s="1" t="str">
        <f t="shared" si="20"/>
        <v/>
      </c>
    </row>
    <row r="662" spans="1:12" ht="13.8" customHeight="1" x14ac:dyDescent="0.3">
      <c r="A662" t="s">
        <v>22</v>
      </c>
      <c r="B662">
        <v>1884</v>
      </c>
      <c r="C662" s="10">
        <v>702</v>
      </c>
      <c r="D662">
        <v>702</v>
      </c>
      <c r="E662">
        <v>0</v>
      </c>
      <c r="F662">
        <v>0</v>
      </c>
      <c r="G662">
        <v>0</v>
      </c>
      <c r="H662" t="s">
        <v>11</v>
      </c>
      <c r="I662" t="s">
        <v>11</v>
      </c>
      <c r="J662" s="10">
        <v>0</v>
      </c>
      <c r="K662" s="13">
        <f t="shared" si="21"/>
        <v>1958</v>
      </c>
      <c r="L662" s="1" t="str">
        <f t="shared" si="20"/>
        <v/>
      </c>
    </row>
    <row r="663" spans="1:12" ht="13.8" customHeight="1" x14ac:dyDescent="0.3">
      <c r="A663" t="s">
        <v>22</v>
      </c>
      <c r="B663">
        <v>1885</v>
      </c>
      <c r="C663" s="10">
        <v>793</v>
      </c>
      <c r="D663">
        <v>793</v>
      </c>
      <c r="E663">
        <v>0</v>
      </c>
      <c r="F663">
        <v>0</v>
      </c>
      <c r="G663">
        <v>0</v>
      </c>
      <c r="H663" t="s">
        <v>11</v>
      </c>
      <c r="I663" t="s">
        <v>11</v>
      </c>
      <c r="J663" s="10">
        <v>0</v>
      </c>
      <c r="K663" s="13">
        <f t="shared" si="21"/>
        <v>1958</v>
      </c>
      <c r="L663" s="1" t="str">
        <f t="shared" si="20"/>
        <v/>
      </c>
    </row>
    <row r="664" spans="1:12" ht="13.8" customHeight="1" x14ac:dyDescent="0.3">
      <c r="A664" t="s">
        <v>22</v>
      </c>
      <c r="B664">
        <v>1886</v>
      </c>
      <c r="C664" s="10">
        <v>788</v>
      </c>
      <c r="D664">
        <v>788</v>
      </c>
      <c r="E664">
        <v>0</v>
      </c>
      <c r="F664">
        <v>0</v>
      </c>
      <c r="G664">
        <v>0</v>
      </c>
      <c r="H664" t="s">
        <v>11</v>
      </c>
      <c r="I664" t="s">
        <v>11</v>
      </c>
      <c r="J664" s="10">
        <v>0</v>
      </c>
      <c r="K664" s="13">
        <f t="shared" si="21"/>
        <v>1958</v>
      </c>
      <c r="L664" s="1" t="str">
        <f t="shared" si="20"/>
        <v/>
      </c>
    </row>
    <row r="665" spans="1:12" ht="13.8" customHeight="1" x14ac:dyDescent="0.3">
      <c r="A665" t="s">
        <v>22</v>
      </c>
      <c r="B665">
        <v>1887</v>
      </c>
      <c r="C665" s="10">
        <v>828</v>
      </c>
      <c r="D665">
        <v>828</v>
      </c>
      <c r="E665">
        <v>0</v>
      </c>
      <c r="F665">
        <v>0</v>
      </c>
      <c r="G665">
        <v>0</v>
      </c>
      <c r="H665" t="s">
        <v>11</v>
      </c>
      <c r="I665" t="s">
        <v>11</v>
      </c>
      <c r="J665" s="10">
        <v>0</v>
      </c>
      <c r="K665" s="13">
        <f t="shared" si="21"/>
        <v>1958</v>
      </c>
      <c r="L665" s="1" t="str">
        <f t="shared" si="20"/>
        <v/>
      </c>
    </row>
    <row r="666" spans="1:12" ht="13.8" customHeight="1" x14ac:dyDescent="0.3">
      <c r="A666" t="s">
        <v>22</v>
      </c>
      <c r="B666">
        <v>1888</v>
      </c>
      <c r="C666" s="10">
        <v>963</v>
      </c>
      <c r="D666">
        <v>963</v>
      </c>
      <c r="E666">
        <v>0</v>
      </c>
      <c r="F666">
        <v>0</v>
      </c>
      <c r="G666">
        <v>0</v>
      </c>
      <c r="H666" t="s">
        <v>11</v>
      </c>
      <c r="I666" t="s">
        <v>11</v>
      </c>
      <c r="J666" s="10">
        <v>0</v>
      </c>
      <c r="K666" s="13">
        <f t="shared" si="21"/>
        <v>1958</v>
      </c>
      <c r="L666" s="1" t="str">
        <f t="shared" si="20"/>
        <v/>
      </c>
    </row>
    <row r="667" spans="1:12" ht="13.8" customHeight="1" x14ac:dyDescent="0.3">
      <c r="A667" t="s">
        <v>22</v>
      </c>
      <c r="B667">
        <v>1889</v>
      </c>
      <c r="C667" s="10">
        <v>935</v>
      </c>
      <c r="D667">
        <v>935</v>
      </c>
      <c r="E667">
        <v>0</v>
      </c>
      <c r="F667">
        <v>0</v>
      </c>
      <c r="G667">
        <v>0</v>
      </c>
      <c r="H667" t="s">
        <v>11</v>
      </c>
      <c r="I667" t="s">
        <v>11</v>
      </c>
      <c r="J667" s="10">
        <v>0</v>
      </c>
      <c r="K667" s="13">
        <f t="shared" si="21"/>
        <v>1958</v>
      </c>
      <c r="L667" s="1" t="str">
        <f t="shared" si="20"/>
        <v/>
      </c>
    </row>
    <row r="668" spans="1:12" ht="13.8" customHeight="1" x14ac:dyDescent="0.3">
      <c r="A668" t="s">
        <v>22</v>
      </c>
      <c r="B668">
        <v>1890</v>
      </c>
      <c r="C668" s="10">
        <v>968</v>
      </c>
      <c r="D668">
        <v>968</v>
      </c>
      <c r="E668">
        <v>0</v>
      </c>
      <c r="F668">
        <v>0</v>
      </c>
      <c r="G668">
        <v>0</v>
      </c>
      <c r="H668" t="s">
        <v>11</v>
      </c>
      <c r="I668" t="s">
        <v>11</v>
      </c>
      <c r="J668" s="10">
        <v>0</v>
      </c>
      <c r="K668" s="13">
        <f t="shared" si="21"/>
        <v>1958</v>
      </c>
      <c r="L668" s="1" t="str">
        <f t="shared" si="20"/>
        <v/>
      </c>
    </row>
    <row r="669" spans="1:12" ht="13.8" customHeight="1" x14ac:dyDescent="0.3">
      <c r="A669" t="s">
        <v>22</v>
      </c>
      <c r="B669">
        <v>1891</v>
      </c>
      <c r="C669" s="10">
        <v>1094</v>
      </c>
      <c r="D669">
        <v>1094</v>
      </c>
      <c r="E669">
        <v>0</v>
      </c>
      <c r="F669">
        <v>0</v>
      </c>
      <c r="G669">
        <v>0</v>
      </c>
      <c r="H669" t="s">
        <v>11</v>
      </c>
      <c r="I669" t="s">
        <v>11</v>
      </c>
      <c r="J669" s="10">
        <v>0</v>
      </c>
      <c r="K669" s="13">
        <f t="shared" si="21"/>
        <v>1958</v>
      </c>
      <c r="L669" s="1" t="str">
        <f t="shared" si="20"/>
        <v/>
      </c>
    </row>
    <row r="670" spans="1:12" ht="13.8" customHeight="1" x14ac:dyDescent="0.3">
      <c r="A670" t="s">
        <v>22</v>
      </c>
      <c r="B670">
        <v>1892</v>
      </c>
      <c r="C670" s="10">
        <v>1133</v>
      </c>
      <c r="D670">
        <v>1133</v>
      </c>
      <c r="E670">
        <v>0</v>
      </c>
      <c r="F670">
        <v>0</v>
      </c>
      <c r="G670">
        <v>0</v>
      </c>
      <c r="H670" t="s">
        <v>11</v>
      </c>
      <c r="I670" t="s">
        <v>11</v>
      </c>
      <c r="J670" s="10">
        <v>0</v>
      </c>
      <c r="K670" s="13">
        <f t="shared" si="21"/>
        <v>1958</v>
      </c>
      <c r="L670" s="1" t="str">
        <f t="shared" si="20"/>
        <v/>
      </c>
    </row>
    <row r="671" spans="1:12" ht="13.8" customHeight="1" x14ac:dyDescent="0.3">
      <c r="A671" t="s">
        <v>22</v>
      </c>
      <c r="B671">
        <v>1893</v>
      </c>
      <c r="C671" s="10">
        <v>1082</v>
      </c>
      <c r="D671">
        <v>1082</v>
      </c>
      <c r="E671">
        <v>0</v>
      </c>
      <c r="F671">
        <v>0</v>
      </c>
      <c r="G671">
        <v>0</v>
      </c>
      <c r="H671" t="s">
        <v>11</v>
      </c>
      <c r="I671" t="s">
        <v>11</v>
      </c>
      <c r="J671" s="10">
        <v>0</v>
      </c>
      <c r="K671" s="13">
        <f t="shared" si="21"/>
        <v>1958</v>
      </c>
      <c r="L671" s="1" t="str">
        <f t="shared" si="20"/>
        <v/>
      </c>
    </row>
    <row r="672" spans="1:12" ht="13.8" customHeight="1" x14ac:dyDescent="0.3">
      <c r="A672" t="s">
        <v>22</v>
      </c>
      <c r="B672">
        <v>1894</v>
      </c>
      <c r="C672" s="10">
        <v>1190</v>
      </c>
      <c r="D672">
        <v>1190</v>
      </c>
      <c r="E672">
        <v>0</v>
      </c>
      <c r="F672">
        <v>0</v>
      </c>
      <c r="G672">
        <v>0</v>
      </c>
      <c r="H672" t="s">
        <v>11</v>
      </c>
      <c r="I672" t="s">
        <v>11</v>
      </c>
      <c r="J672" s="10">
        <v>0</v>
      </c>
      <c r="K672" s="13">
        <f t="shared" si="21"/>
        <v>1958</v>
      </c>
      <c r="L672" s="1" t="str">
        <f t="shared" si="20"/>
        <v/>
      </c>
    </row>
    <row r="673" spans="1:12" ht="13.8" customHeight="1" x14ac:dyDescent="0.3">
      <c r="A673" t="s">
        <v>22</v>
      </c>
      <c r="B673">
        <v>1895</v>
      </c>
      <c r="C673" s="10">
        <v>1253</v>
      </c>
      <c r="D673">
        <v>1253</v>
      </c>
      <c r="E673">
        <v>0</v>
      </c>
      <c r="F673">
        <v>0</v>
      </c>
      <c r="G673">
        <v>0</v>
      </c>
      <c r="H673" t="s">
        <v>11</v>
      </c>
      <c r="I673" t="s">
        <v>11</v>
      </c>
      <c r="J673" s="10">
        <v>0</v>
      </c>
      <c r="K673" s="13">
        <f t="shared" si="21"/>
        <v>1958</v>
      </c>
      <c r="L673" s="1" t="str">
        <f t="shared" si="20"/>
        <v/>
      </c>
    </row>
    <row r="674" spans="1:12" ht="13.8" customHeight="1" x14ac:dyDescent="0.3">
      <c r="A674" t="s">
        <v>22</v>
      </c>
      <c r="B674">
        <v>1896</v>
      </c>
      <c r="C674" s="10">
        <v>1229</v>
      </c>
      <c r="D674">
        <v>1229</v>
      </c>
      <c r="E674">
        <v>0</v>
      </c>
      <c r="F674">
        <v>0</v>
      </c>
      <c r="G674">
        <v>0</v>
      </c>
      <c r="H674" t="s">
        <v>11</v>
      </c>
      <c r="I674" t="s">
        <v>11</v>
      </c>
      <c r="J674" s="10">
        <v>0</v>
      </c>
      <c r="K674" s="13">
        <f t="shared" si="21"/>
        <v>1958</v>
      </c>
      <c r="L674" s="1" t="str">
        <f t="shared" si="20"/>
        <v/>
      </c>
    </row>
    <row r="675" spans="1:12" ht="13.8" customHeight="1" x14ac:dyDescent="0.3">
      <c r="A675" t="s">
        <v>22</v>
      </c>
      <c r="B675">
        <v>1897</v>
      </c>
      <c r="C675" s="10">
        <v>1358</v>
      </c>
      <c r="D675">
        <v>1358</v>
      </c>
      <c r="E675">
        <v>0</v>
      </c>
      <c r="F675">
        <v>0</v>
      </c>
      <c r="G675">
        <v>0</v>
      </c>
      <c r="H675" t="s">
        <v>11</v>
      </c>
      <c r="I675" t="s">
        <v>11</v>
      </c>
      <c r="J675" s="10">
        <v>0</v>
      </c>
      <c r="K675" s="13">
        <f t="shared" si="21"/>
        <v>1958</v>
      </c>
      <c r="L675" s="1" t="str">
        <f t="shared" si="20"/>
        <v/>
      </c>
    </row>
    <row r="676" spans="1:12" ht="13.8" customHeight="1" x14ac:dyDescent="0.3">
      <c r="A676" t="s">
        <v>22</v>
      </c>
      <c r="B676">
        <v>1898</v>
      </c>
      <c r="C676" s="10">
        <v>1532</v>
      </c>
      <c r="D676">
        <v>1532</v>
      </c>
      <c r="E676">
        <v>0</v>
      </c>
      <c r="F676">
        <v>0</v>
      </c>
      <c r="G676">
        <v>0</v>
      </c>
      <c r="H676" t="s">
        <v>11</v>
      </c>
      <c r="I676" t="s">
        <v>11</v>
      </c>
      <c r="J676" s="10">
        <v>0</v>
      </c>
      <c r="K676" s="13">
        <f t="shared" si="21"/>
        <v>1958</v>
      </c>
      <c r="L676" s="1" t="str">
        <f t="shared" si="20"/>
        <v/>
      </c>
    </row>
    <row r="677" spans="1:12" ht="13.8" customHeight="1" x14ac:dyDescent="0.3">
      <c r="A677" t="s">
        <v>22</v>
      </c>
      <c r="B677">
        <v>1899</v>
      </c>
      <c r="C677" s="10">
        <v>1579</v>
      </c>
      <c r="D677">
        <v>1546</v>
      </c>
      <c r="E677">
        <v>33</v>
      </c>
      <c r="F677">
        <v>0</v>
      </c>
      <c r="G677">
        <v>0</v>
      </c>
      <c r="H677" t="s">
        <v>11</v>
      </c>
      <c r="I677" t="s">
        <v>11</v>
      </c>
      <c r="J677" s="10">
        <v>0</v>
      </c>
      <c r="K677" s="13">
        <f t="shared" si="21"/>
        <v>1958</v>
      </c>
      <c r="L677" s="1" t="str">
        <f t="shared" si="20"/>
        <v/>
      </c>
    </row>
    <row r="678" spans="1:12" ht="13.8" customHeight="1" x14ac:dyDescent="0.3">
      <c r="A678" t="s">
        <v>22</v>
      </c>
      <c r="B678">
        <v>1900</v>
      </c>
      <c r="C678" s="10">
        <v>2775</v>
      </c>
      <c r="D678">
        <v>2742</v>
      </c>
      <c r="E678">
        <v>33</v>
      </c>
      <c r="F678">
        <v>0</v>
      </c>
      <c r="G678">
        <v>0</v>
      </c>
      <c r="H678" t="s">
        <v>11</v>
      </c>
      <c r="I678" t="s">
        <v>11</v>
      </c>
      <c r="J678" s="10">
        <v>0</v>
      </c>
      <c r="K678" s="13">
        <f t="shared" si="21"/>
        <v>1958</v>
      </c>
      <c r="L678" s="1" t="str">
        <f t="shared" si="20"/>
        <v/>
      </c>
    </row>
    <row r="679" spans="1:12" ht="13.8" customHeight="1" x14ac:dyDescent="0.3">
      <c r="A679" t="s">
        <v>22</v>
      </c>
      <c r="B679">
        <v>1901</v>
      </c>
      <c r="C679" s="10">
        <v>3122</v>
      </c>
      <c r="D679">
        <v>3058</v>
      </c>
      <c r="E679">
        <v>64</v>
      </c>
      <c r="F679">
        <v>0</v>
      </c>
      <c r="G679">
        <v>0</v>
      </c>
      <c r="H679" t="s">
        <v>11</v>
      </c>
      <c r="I679" t="s">
        <v>11</v>
      </c>
      <c r="J679" s="10">
        <v>0</v>
      </c>
      <c r="K679" s="13">
        <f t="shared" si="21"/>
        <v>1958</v>
      </c>
      <c r="L679" s="1" t="str">
        <f t="shared" si="20"/>
        <v/>
      </c>
    </row>
    <row r="680" spans="1:12" ht="13.8" customHeight="1" x14ac:dyDescent="0.3">
      <c r="A680" t="s">
        <v>22</v>
      </c>
      <c r="B680">
        <v>1902</v>
      </c>
      <c r="C680" s="10">
        <v>3110</v>
      </c>
      <c r="D680">
        <v>3079</v>
      </c>
      <c r="E680">
        <v>30</v>
      </c>
      <c r="F680">
        <v>0</v>
      </c>
      <c r="G680">
        <v>0</v>
      </c>
      <c r="H680" t="s">
        <v>11</v>
      </c>
      <c r="I680" t="s">
        <v>11</v>
      </c>
      <c r="J680" s="10">
        <v>0</v>
      </c>
      <c r="K680" s="13">
        <f t="shared" si="21"/>
        <v>1958</v>
      </c>
      <c r="L680" s="1" t="str">
        <f t="shared" si="20"/>
        <v/>
      </c>
    </row>
    <row r="681" spans="1:12" ht="13.8" customHeight="1" x14ac:dyDescent="0.3">
      <c r="A681" t="s">
        <v>22</v>
      </c>
      <c r="B681">
        <v>1903</v>
      </c>
      <c r="C681" s="10">
        <v>3062</v>
      </c>
      <c r="D681">
        <v>3016</v>
      </c>
      <c r="E681">
        <v>46</v>
      </c>
      <c r="F681">
        <v>0</v>
      </c>
      <c r="G681">
        <v>0</v>
      </c>
      <c r="H681" t="s">
        <v>11</v>
      </c>
      <c r="I681" t="s">
        <v>11</v>
      </c>
      <c r="J681" s="10">
        <v>0</v>
      </c>
      <c r="K681" s="13">
        <f t="shared" si="21"/>
        <v>1958</v>
      </c>
      <c r="L681" s="1" t="str">
        <f t="shared" si="20"/>
        <v/>
      </c>
    </row>
    <row r="682" spans="1:12" ht="13.8" customHeight="1" x14ac:dyDescent="0.3">
      <c r="A682" t="s">
        <v>22</v>
      </c>
      <c r="B682">
        <v>1904</v>
      </c>
      <c r="C682" s="10">
        <v>3151</v>
      </c>
      <c r="D682">
        <v>3106</v>
      </c>
      <c r="E682">
        <v>46</v>
      </c>
      <c r="F682">
        <v>0</v>
      </c>
      <c r="G682">
        <v>0</v>
      </c>
      <c r="H682" t="s">
        <v>11</v>
      </c>
      <c r="I682" t="s">
        <v>11</v>
      </c>
      <c r="J682" s="10">
        <v>0</v>
      </c>
      <c r="K682" s="13">
        <f t="shared" si="21"/>
        <v>1958</v>
      </c>
      <c r="L682" s="1" t="str">
        <f t="shared" si="20"/>
        <v/>
      </c>
    </row>
    <row r="683" spans="1:12" ht="13.8" customHeight="1" x14ac:dyDescent="0.3">
      <c r="A683" t="s">
        <v>22</v>
      </c>
      <c r="B683">
        <v>1905</v>
      </c>
      <c r="C683" s="10">
        <v>3288</v>
      </c>
      <c r="D683">
        <v>3240</v>
      </c>
      <c r="E683">
        <v>49</v>
      </c>
      <c r="F683">
        <v>0</v>
      </c>
      <c r="G683">
        <v>0</v>
      </c>
      <c r="H683" t="s">
        <v>11</v>
      </c>
      <c r="I683" t="s">
        <v>11</v>
      </c>
      <c r="J683" s="10">
        <v>0</v>
      </c>
      <c r="K683" s="13">
        <f t="shared" si="21"/>
        <v>1958</v>
      </c>
      <c r="L683" s="1" t="str">
        <f t="shared" si="20"/>
        <v/>
      </c>
    </row>
    <row r="684" spans="1:12" ht="13.8" customHeight="1" x14ac:dyDescent="0.3">
      <c r="A684" t="s">
        <v>22</v>
      </c>
      <c r="B684">
        <v>1906</v>
      </c>
      <c r="C684" s="10">
        <v>3919</v>
      </c>
      <c r="D684">
        <v>3870</v>
      </c>
      <c r="E684">
        <v>49</v>
      </c>
      <c r="F684">
        <v>0</v>
      </c>
      <c r="G684">
        <v>0</v>
      </c>
      <c r="H684" t="s">
        <v>11</v>
      </c>
      <c r="I684" t="s">
        <v>11</v>
      </c>
      <c r="J684" s="10">
        <v>0</v>
      </c>
      <c r="K684" s="13">
        <f t="shared" si="21"/>
        <v>1958</v>
      </c>
      <c r="L684" s="1" t="str">
        <f t="shared" si="20"/>
        <v/>
      </c>
    </row>
    <row r="685" spans="1:12" ht="13.8" customHeight="1" x14ac:dyDescent="0.3">
      <c r="A685" t="s">
        <v>22</v>
      </c>
      <c r="B685">
        <v>1907</v>
      </c>
      <c r="C685" s="10">
        <v>4224</v>
      </c>
      <c r="D685">
        <v>4166</v>
      </c>
      <c r="E685">
        <v>58</v>
      </c>
      <c r="F685">
        <v>0</v>
      </c>
      <c r="G685">
        <v>0</v>
      </c>
      <c r="H685" t="s">
        <v>11</v>
      </c>
      <c r="I685" t="s">
        <v>11</v>
      </c>
      <c r="J685" s="10">
        <v>0</v>
      </c>
      <c r="K685" s="13">
        <f t="shared" si="21"/>
        <v>1958</v>
      </c>
      <c r="L685" s="1" t="str">
        <f t="shared" si="20"/>
        <v/>
      </c>
    </row>
    <row r="686" spans="1:12" ht="13.8" customHeight="1" x14ac:dyDescent="0.3">
      <c r="A686" t="s">
        <v>22</v>
      </c>
      <c r="B686">
        <v>1908</v>
      </c>
      <c r="C686" s="10">
        <v>4573</v>
      </c>
      <c r="D686">
        <v>4521</v>
      </c>
      <c r="E686">
        <v>52</v>
      </c>
      <c r="F686">
        <v>0</v>
      </c>
      <c r="G686">
        <v>0</v>
      </c>
      <c r="H686" t="s">
        <v>11</v>
      </c>
      <c r="I686" t="s">
        <v>11</v>
      </c>
      <c r="J686" s="10">
        <v>0</v>
      </c>
      <c r="K686" s="13">
        <f t="shared" si="21"/>
        <v>1958</v>
      </c>
      <c r="L686" s="1" t="str">
        <f t="shared" si="20"/>
        <v/>
      </c>
    </row>
    <row r="687" spans="1:12" ht="13.8" customHeight="1" x14ac:dyDescent="0.3">
      <c r="A687" t="s">
        <v>22</v>
      </c>
      <c r="B687">
        <v>1909</v>
      </c>
      <c r="C687" s="10">
        <v>3972</v>
      </c>
      <c r="D687">
        <v>3911</v>
      </c>
      <c r="E687">
        <v>61</v>
      </c>
      <c r="F687">
        <v>0</v>
      </c>
      <c r="G687">
        <v>0</v>
      </c>
      <c r="H687" t="s">
        <v>11</v>
      </c>
      <c r="I687" t="s">
        <v>11</v>
      </c>
      <c r="J687" s="10">
        <v>0</v>
      </c>
      <c r="K687" s="13">
        <f t="shared" si="21"/>
        <v>1958</v>
      </c>
      <c r="L687" s="1" t="str">
        <f t="shared" si="20"/>
        <v/>
      </c>
    </row>
    <row r="688" spans="1:12" ht="13.8" customHeight="1" x14ac:dyDescent="0.3">
      <c r="A688" t="s">
        <v>22</v>
      </c>
      <c r="B688">
        <v>1910</v>
      </c>
      <c r="C688" s="10">
        <v>4759</v>
      </c>
      <c r="D688">
        <v>4759</v>
      </c>
      <c r="E688">
        <v>0</v>
      </c>
      <c r="F688">
        <v>0</v>
      </c>
      <c r="G688">
        <v>0</v>
      </c>
      <c r="H688" t="s">
        <v>11</v>
      </c>
      <c r="I688" t="s">
        <v>11</v>
      </c>
      <c r="J688" s="10">
        <v>0</v>
      </c>
      <c r="K688" s="13">
        <f t="shared" si="21"/>
        <v>1958</v>
      </c>
      <c r="L688" s="1" t="str">
        <f t="shared" si="20"/>
        <v/>
      </c>
    </row>
    <row r="689" spans="1:12" ht="13.8" customHeight="1" x14ac:dyDescent="0.3">
      <c r="A689" t="s">
        <v>22</v>
      </c>
      <c r="B689">
        <v>1911</v>
      </c>
      <c r="C689" s="10">
        <v>5251</v>
      </c>
      <c r="D689">
        <v>5251</v>
      </c>
      <c r="E689">
        <v>0</v>
      </c>
      <c r="F689">
        <v>0</v>
      </c>
      <c r="G689">
        <v>0</v>
      </c>
      <c r="H689" t="s">
        <v>11</v>
      </c>
      <c r="I689" t="s">
        <v>11</v>
      </c>
      <c r="J689" s="10">
        <v>0</v>
      </c>
      <c r="K689" s="13">
        <f t="shared" si="21"/>
        <v>1958</v>
      </c>
      <c r="L689" s="1" t="str">
        <f t="shared" si="20"/>
        <v/>
      </c>
    </row>
    <row r="690" spans="1:12" ht="13.8" customHeight="1" x14ac:dyDescent="0.3">
      <c r="A690" t="s">
        <v>22</v>
      </c>
      <c r="B690">
        <v>1912</v>
      </c>
      <c r="C690" s="10">
        <v>5673</v>
      </c>
      <c r="D690">
        <v>5673</v>
      </c>
      <c r="E690">
        <v>0</v>
      </c>
      <c r="F690">
        <v>0</v>
      </c>
      <c r="G690">
        <v>0</v>
      </c>
      <c r="H690" t="s">
        <v>11</v>
      </c>
      <c r="I690" t="s">
        <v>11</v>
      </c>
      <c r="J690" s="10">
        <v>0</v>
      </c>
      <c r="K690" s="13">
        <f t="shared" si="21"/>
        <v>1958</v>
      </c>
      <c r="L690" s="1" t="str">
        <f t="shared" si="20"/>
        <v/>
      </c>
    </row>
    <row r="691" spans="1:12" ht="13.8" customHeight="1" x14ac:dyDescent="0.3">
      <c r="A691" t="s">
        <v>22</v>
      </c>
      <c r="B691">
        <v>1913</v>
      </c>
      <c r="C691" s="10">
        <v>6111</v>
      </c>
      <c r="D691">
        <v>6111</v>
      </c>
      <c r="E691">
        <v>0</v>
      </c>
      <c r="F691">
        <v>0</v>
      </c>
      <c r="G691">
        <v>0</v>
      </c>
      <c r="H691" t="s">
        <v>11</v>
      </c>
      <c r="I691" t="s">
        <v>11</v>
      </c>
      <c r="J691" s="10">
        <v>0</v>
      </c>
      <c r="K691" s="13">
        <f t="shared" si="21"/>
        <v>1958</v>
      </c>
      <c r="L691" s="1" t="str">
        <f t="shared" si="20"/>
        <v/>
      </c>
    </row>
    <row r="692" spans="1:12" ht="13.8" customHeight="1" x14ac:dyDescent="0.3">
      <c r="A692" t="s">
        <v>22</v>
      </c>
      <c r="B692">
        <v>1914</v>
      </c>
      <c r="C692" s="10">
        <v>6681</v>
      </c>
      <c r="D692">
        <v>6681</v>
      </c>
      <c r="E692">
        <v>0</v>
      </c>
      <c r="F692">
        <v>0</v>
      </c>
      <c r="G692">
        <v>0</v>
      </c>
      <c r="H692" t="s">
        <v>11</v>
      </c>
      <c r="I692" t="s">
        <v>11</v>
      </c>
      <c r="J692" s="10">
        <v>0</v>
      </c>
      <c r="K692" s="13">
        <f t="shared" si="21"/>
        <v>1958</v>
      </c>
      <c r="L692" s="1" t="str">
        <f t="shared" si="20"/>
        <v/>
      </c>
    </row>
    <row r="693" spans="1:12" ht="13.8" customHeight="1" x14ac:dyDescent="0.3">
      <c r="A693" t="s">
        <v>22</v>
      </c>
      <c r="B693">
        <v>1915</v>
      </c>
      <c r="C693" s="10">
        <v>5948</v>
      </c>
      <c r="D693">
        <v>5948</v>
      </c>
      <c r="E693">
        <v>0</v>
      </c>
      <c r="F693">
        <v>0</v>
      </c>
      <c r="G693">
        <v>0</v>
      </c>
      <c r="H693" t="s">
        <v>11</v>
      </c>
      <c r="I693" t="s">
        <v>11</v>
      </c>
      <c r="J693" s="10">
        <v>0</v>
      </c>
      <c r="K693" s="13">
        <f t="shared" si="21"/>
        <v>1958</v>
      </c>
      <c r="L693" s="1" t="str">
        <f t="shared" si="20"/>
        <v/>
      </c>
    </row>
    <row r="694" spans="1:12" ht="13.8" customHeight="1" x14ac:dyDescent="0.3">
      <c r="A694" t="s">
        <v>22</v>
      </c>
      <c r="B694">
        <v>1916</v>
      </c>
      <c r="C694" s="10">
        <v>5260</v>
      </c>
      <c r="D694">
        <v>5260</v>
      </c>
      <c r="E694">
        <v>0</v>
      </c>
      <c r="F694">
        <v>0</v>
      </c>
      <c r="G694">
        <v>0</v>
      </c>
      <c r="H694" t="s">
        <v>11</v>
      </c>
      <c r="I694" t="s">
        <v>11</v>
      </c>
      <c r="J694" s="10">
        <v>0</v>
      </c>
      <c r="K694" s="13">
        <f t="shared" si="21"/>
        <v>1958</v>
      </c>
      <c r="L694" s="1" t="str">
        <f t="shared" si="20"/>
        <v/>
      </c>
    </row>
    <row r="695" spans="1:12" ht="13.8" customHeight="1" x14ac:dyDescent="0.3">
      <c r="A695" t="s">
        <v>22</v>
      </c>
      <c r="B695">
        <v>1917</v>
      </c>
      <c r="C695" s="10">
        <v>5666</v>
      </c>
      <c r="D695">
        <v>5666</v>
      </c>
      <c r="E695">
        <v>0</v>
      </c>
      <c r="F695">
        <v>0</v>
      </c>
      <c r="G695">
        <v>0</v>
      </c>
      <c r="H695" t="s">
        <v>11</v>
      </c>
      <c r="I695" t="s">
        <v>11</v>
      </c>
      <c r="J695" s="10">
        <v>0</v>
      </c>
      <c r="K695" s="13">
        <f t="shared" si="21"/>
        <v>1958</v>
      </c>
      <c r="L695" s="1" t="str">
        <f t="shared" si="20"/>
        <v/>
      </c>
    </row>
    <row r="696" spans="1:12" ht="13.8" customHeight="1" x14ac:dyDescent="0.3">
      <c r="A696" t="s">
        <v>22</v>
      </c>
      <c r="B696">
        <v>1918</v>
      </c>
      <c r="C696" s="10">
        <v>6261</v>
      </c>
      <c r="D696">
        <v>6261</v>
      </c>
      <c r="E696">
        <v>0</v>
      </c>
      <c r="F696">
        <v>0</v>
      </c>
      <c r="G696">
        <v>0</v>
      </c>
      <c r="H696" t="s">
        <v>11</v>
      </c>
      <c r="I696" t="s">
        <v>11</v>
      </c>
      <c r="J696" s="10">
        <v>0</v>
      </c>
      <c r="K696" s="13">
        <f t="shared" si="21"/>
        <v>1958</v>
      </c>
      <c r="L696" s="1" t="str">
        <f t="shared" si="20"/>
        <v/>
      </c>
    </row>
    <row r="697" spans="1:12" ht="13.8" customHeight="1" x14ac:dyDescent="0.3">
      <c r="A697" t="s">
        <v>22</v>
      </c>
      <c r="B697">
        <v>1919</v>
      </c>
      <c r="C697" s="10">
        <v>5933</v>
      </c>
      <c r="D697">
        <v>5933</v>
      </c>
      <c r="E697">
        <v>0</v>
      </c>
      <c r="F697">
        <v>0</v>
      </c>
      <c r="G697">
        <v>0</v>
      </c>
      <c r="H697" t="s">
        <v>11</v>
      </c>
      <c r="I697" t="s">
        <v>11</v>
      </c>
      <c r="J697" s="10">
        <v>0</v>
      </c>
      <c r="K697" s="13">
        <f t="shared" si="21"/>
        <v>1958</v>
      </c>
      <c r="L697" s="1" t="str">
        <f t="shared" si="20"/>
        <v/>
      </c>
    </row>
    <row r="698" spans="1:12" ht="13.8" customHeight="1" x14ac:dyDescent="0.3">
      <c r="A698" t="s">
        <v>22</v>
      </c>
      <c r="B698">
        <v>1920</v>
      </c>
      <c r="C698" s="10">
        <v>7023</v>
      </c>
      <c r="D698">
        <v>7023</v>
      </c>
      <c r="E698">
        <v>0</v>
      </c>
      <c r="F698">
        <v>0</v>
      </c>
      <c r="G698">
        <v>0</v>
      </c>
      <c r="H698" t="s">
        <v>11</v>
      </c>
      <c r="I698" t="s">
        <v>11</v>
      </c>
      <c r="J698" s="10">
        <v>0</v>
      </c>
      <c r="K698" s="13">
        <f t="shared" si="21"/>
        <v>1958</v>
      </c>
      <c r="L698" s="1" t="str">
        <f t="shared" si="20"/>
        <v/>
      </c>
    </row>
    <row r="699" spans="1:12" ht="13.8" customHeight="1" x14ac:dyDescent="0.3">
      <c r="A699" t="s">
        <v>22</v>
      </c>
      <c r="B699">
        <v>1921</v>
      </c>
      <c r="C699" s="10">
        <v>6319</v>
      </c>
      <c r="D699">
        <v>6319</v>
      </c>
      <c r="E699">
        <v>0</v>
      </c>
      <c r="F699">
        <v>0</v>
      </c>
      <c r="G699">
        <v>0</v>
      </c>
      <c r="H699" t="s">
        <v>11</v>
      </c>
      <c r="I699" t="s">
        <v>11</v>
      </c>
      <c r="J699" s="10">
        <v>0</v>
      </c>
      <c r="K699" s="13">
        <f t="shared" si="21"/>
        <v>1958</v>
      </c>
      <c r="L699" s="1" t="str">
        <f t="shared" si="20"/>
        <v/>
      </c>
    </row>
    <row r="700" spans="1:12" ht="13.8" customHeight="1" x14ac:dyDescent="0.3">
      <c r="A700" t="s">
        <v>22</v>
      </c>
      <c r="B700">
        <v>1922</v>
      </c>
      <c r="C700" s="10">
        <v>6644</v>
      </c>
      <c r="D700">
        <v>6644</v>
      </c>
      <c r="E700">
        <v>0</v>
      </c>
      <c r="F700">
        <v>0</v>
      </c>
      <c r="G700">
        <v>0</v>
      </c>
      <c r="H700" t="s">
        <v>11</v>
      </c>
      <c r="I700" t="s">
        <v>11</v>
      </c>
      <c r="J700" s="10">
        <v>0</v>
      </c>
      <c r="K700" s="13">
        <f t="shared" si="21"/>
        <v>1958</v>
      </c>
      <c r="L700" s="1" t="str">
        <f t="shared" si="20"/>
        <v/>
      </c>
    </row>
    <row r="701" spans="1:12" ht="13.8" customHeight="1" x14ac:dyDescent="0.3">
      <c r="A701" t="s">
        <v>22</v>
      </c>
      <c r="B701">
        <v>1923</v>
      </c>
      <c r="C701" s="10">
        <v>6782</v>
      </c>
      <c r="D701">
        <v>6782</v>
      </c>
      <c r="E701">
        <v>0</v>
      </c>
      <c r="F701">
        <v>0</v>
      </c>
      <c r="G701">
        <v>0</v>
      </c>
      <c r="H701" t="s">
        <v>11</v>
      </c>
      <c r="I701" t="s">
        <v>11</v>
      </c>
      <c r="J701" s="10">
        <v>0</v>
      </c>
      <c r="K701" s="13">
        <f t="shared" si="21"/>
        <v>1958</v>
      </c>
      <c r="L701" s="1" t="str">
        <f t="shared" si="20"/>
        <v/>
      </c>
    </row>
    <row r="702" spans="1:12" ht="13.8" customHeight="1" x14ac:dyDescent="0.3">
      <c r="A702" t="s">
        <v>22</v>
      </c>
      <c r="B702">
        <v>1924</v>
      </c>
      <c r="C702" s="10">
        <v>7388</v>
      </c>
      <c r="D702">
        <v>7388</v>
      </c>
      <c r="E702">
        <v>0</v>
      </c>
      <c r="F702">
        <v>0</v>
      </c>
      <c r="G702">
        <v>0</v>
      </c>
      <c r="H702" t="s">
        <v>11</v>
      </c>
      <c r="I702" t="s">
        <v>11</v>
      </c>
      <c r="J702" s="10">
        <v>0</v>
      </c>
      <c r="K702" s="13">
        <f t="shared" si="21"/>
        <v>1958</v>
      </c>
      <c r="L702" s="1" t="str">
        <f t="shared" si="20"/>
        <v/>
      </c>
    </row>
    <row r="703" spans="1:12" ht="13.8" customHeight="1" x14ac:dyDescent="0.3">
      <c r="A703" t="s">
        <v>22</v>
      </c>
      <c r="B703">
        <v>1925</v>
      </c>
      <c r="C703" s="10">
        <v>7706</v>
      </c>
      <c r="D703">
        <v>7706</v>
      </c>
      <c r="E703">
        <v>0</v>
      </c>
      <c r="F703">
        <v>0</v>
      </c>
      <c r="G703">
        <v>0</v>
      </c>
      <c r="H703" t="s">
        <v>11</v>
      </c>
      <c r="I703" t="s">
        <v>11</v>
      </c>
      <c r="J703" s="10">
        <v>0</v>
      </c>
      <c r="K703" s="13">
        <f t="shared" si="21"/>
        <v>1958</v>
      </c>
      <c r="L703" s="1" t="str">
        <f t="shared" si="20"/>
        <v/>
      </c>
    </row>
    <row r="704" spans="1:12" ht="13.8" customHeight="1" x14ac:dyDescent="0.3">
      <c r="A704" t="s">
        <v>22</v>
      </c>
      <c r="B704">
        <v>1926</v>
      </c>
      <c r="C704" s="10">
        <v>7602</v>
      </c>
      <c r="D704">
        <v>7602</v>
      </c>
      <c r="E704">
        <v>0</v>
      </c>
      <c r="F704">
        <v>0</v>
      </c>
      <c r="G704">
        <v>0</v>
      </c>
      <c r="H704" t="s">
        <v>11</v>
      </c>
      <c r="I704" t="s">
        <v>11</v>
      </c>
      <c r="J704" s="10">
        <v>0</v>
      </c>
      <c r="K704" s="13">
        <f t="shared" si="21"/>
        <v>1958</v>
      </c>
      <c r="L704" s="1" t="str">
        <f t="shared" si="20"/>
        <v/>
      </c>
    </row>
    <row r="705" spans="1:12" ht="13.8" customHeight="1" x14ac:dyDescent="0.3">
      <c r="A705" t="s">
        <v>22</v>
      </c>
      <c r="B705">
        <v>1927</v>
      </c>
      <c r="C705" s="10">
        <v>7886</v>
      </c>
      <c r="D705">
        <v>7886</v>
      </c>
      <c r="E705">
        <v>0</v>
      </c>
      <c r="F705">
        <v>0</v>
      </c>
      <c r="G705">
        <v>0</v>
      </c>
      <c r="H705" t="s">
        <v>11</v>
      </c>
      <c r="I705" t="s">
        <v>11</v>
      </c>
      <c r="J705" s="10">
        <v>0</v>
      </c>
      <c r="K705" s="13">
        <f t="shared" si="21"/>
        <v>1958</v>
      </c>
      <c r="L705" s="1" t="str">
        <f t="shared" si="20"/>
        <v/>
      </c>
    </row>
    <row r="706" spans="1:12" ht="13.8" customHeight="1" x14ac:dyDescent="0.3">
      <c r="A706" t="s">
        <v>22</v>
      </c>
      <c r="B706">
        <v>1928</v>
      </c>
      <c r="C706" s="10">
        <v>7175</v>
      </c>
      <c r="D706">
        <v>7071</v>
      </c>
      <c r="E706">
        <v>0</v>
      </c>
      <c r="F706">
        <v>0</v>
      </c>
      <c r="G706">
        <v>104</v>
      </c>
      <c r="H706" t="s">
        <v>11</v>
      </c>
      <c r="I706" t="s">
        <v>11</v>
      </c>
      <c r="J706" s="10">
        <v>0</v>
      </c>
      <c r="K706" s="13">
        <f t="shared" si="21"/>
        <v>1958</v>
      </c>
      <c r="L706" s="1" t="str">
        <f t="shared" ref="L706:L769" si="22">IF(AND(B706&gt;2011),1,"")</f>
        <v/>
      </c>
    </row>
    <row r="707" spans="1:12" ht="13.8" customHeight="1" x14ac:dyDescent="0.3">
      <c r="A707" t="s">
        <v>22</v>
      </c>
      <c r="B707">
        <v>1929</v>
      </c>
      <c r="C707" s="10">
        <v>6456</v>
      </c>
      <c r="D707">
        <v>6358</v>
      </c>
      <c r="E707">
        <v>0</v>
      </c>
      <c r="F707">
        <v>0</v>
      </c>
      <c r="G707">
        <v>98</v>
      </c>
      <c r="H707" t="s">
        <v>11</v>
      </c>
      <c r="I707" t="s">
        <v>11</v>
      </c>
      <c r="J707" s="10">
        <v>0</v>
      </c>
      <c r="K707" s="13">
        <f t="shared" ref="K707:K770" si="23">IF(B707&lt;1990,IF(B707&lt;1959,1958,1989),1990)</f>
        <v>1958</v>
      </c>
      <c r="L707" s="1" t="str">
        <f t="shared" si="22"/>
        <v/>
      </c>
    </row>
    <row r="708" spans="1:12" ht="13.8" customHeight="1" x14ac:dyDescent="0.3">
      <c r="A708" t="s">
        <v>22</v>
      </c>
      <c r="B708">
        <v>1930</v>
      </c>
      <c r="C708" s="10">
        <v>6013</v>
      </c>
      <c r="D708">
        <v>5917</v>
      </c>
      <c r="E708">
        <v>0</v>
      </c>
      <c r="F708">
        <v>0</v>
      </c>
      <c r="G708">
        <v>96</v>
      </c>
      <c r="H708" t="s">
        <v>11</v>
      </c>
      <c r="I708" t="s">
        <v>11</v>
      </c>
      <c r="J708" s="10">
        <v>0</v>
      </c>
      <c r="K708" s="13">
        <f t="shared" si="23"/>
        <v>1958</v>
      </c>
      <c r="L708" s="1" t="str">
        <f t="shared" si="22"/>
        <v/>
      </c>
    </row>
    <row r="709" spans="1:12" ht="13.8" customHeight="1" x14ac:dyDescent="0.3">
      <c r="A709" t="s">
        <v>22</v>
      </c>
      <c r="B709">
        <v>1931</v>
      </c>
      <c r="C709" s="10">
        <v>5335</v>
      </c>
      <c r="D709">
        <v>5281</v>
      </c>
      <c r="E709">
        <v>0</v>
      </c>
      <c r="F709">
        <v>0</v>
      </c>
      <c r="G709">
        <v>54</v>
      </c>
      <c r="H709" t="s">
        <v>11</v>
      </c>
      <c r="I709" t="s">
        <v>11</v>
      </c>
      <c r="J709" s="10">
        <v>0</v>
      </c>
      <c r="K709" s="13">
        <f t="shared" si="23"/>
        <v>1958</v>
      </c>
      <c r="L709" s="1" t="str">
        <f t="shared" si="22"/>
        <v/>
      </c>
    </row>
    <row r="710" spans="1:12" ht="13.8" customHeight="1" x14ac:dyDescent="0.3">
      <c r="A710" t="s">
        <v>22</v>
      </c>
      <c r="B710">
        <v>1932</v>
      </c>
      <c r="C710" s="10">
        <v>5552</v>
      </c>
      <c r="D710">
        <v>5518</v>
      </c>
      <c r="E710">
        <v>0</v>
      </c>
      <c r="F710">
        <v>0</v>
      </c>
      <c r="G710">
        <v>34</v>
      </c>
      <c r="H710" t="s">
        <v>11</v>
      </c>
      <c r="I710" t="s">
        <v>11</v>
      </c>
      <c r="J710" s="10">
        <v>0</v>
      </c>
      <c r="K710" s="13">
        <f t="shared" si="23"/>
        <v>1958</v>
      </c>
      <c r="L710" s="1" t="str">
        <f t="shared" si="22"/>
        <v/>
      </c>
    </row>
    <row r="711" spans="1:12" ht="13.8" customHeight="1" x14ac:dyDescent="0.3">
      <c r="A711" t="s">
        <v>22</v>
      </c>
      <c r="B711">
        <v>1933</v>
      </c>
      <c r="C711" s="10">
        <v>5890</v>
      </c>
      <c r="D711">
        <v>5846</v>
      </c>
      <c r="E711">
        <v>0</v>
      </c>
      <c r="F711">
        <v>0</v>
      </c>
      <c r="G711">
        <v>44</v>
      </c>
      <c r="H711" t="s">
        <v>11</v>
      </c>
      <c r="I711" t="s">
        <v>11</v>
      </c>
      <c r="J711" s="10">
        <v>0</v>
      </c>
      <c r="K711" s="13">
        <f t="shared" si="23"/>
        <v>1958</v>
      </c>
      <c r="L711" s="1" t="str">
        <f t="shared" si="22"/>
        <v/>
      </c>
    </row>
    <row r="712" spans="1:12" ht="13.8" customHeight="1" x14ac:dyDescent="0.3">
      <c r="A712" t="s">
        <v>22</v>
      </c>
      <c r="B712">
        <v>1934</v>
      </c>
      <c r="C712" s="10">
        <v>6195</v>
      </c>
      <c r="D712">
        <v>6138</v>
      </c>
      <c r="E712">
        <v>0</v>
      </c>
      <c r="F712">
        <v>0</v>
      </c>
      <c r="G712">
        <v>57</v>
      </c>
      <c r="H712" t="s">
        <v>11</v>
      </c>
      <c r="I712" t="s">
        <v>11</v>
      </c>
      <c r="J712" s="10">
        <v>0</v>
      </c>
      <c r="K712" s="13">
        <f t="shared" si="23"/>
        <v>1958</v>
      </c>
      <c r="L712" s="1" t="str">
        <f t="shared" si="22"/>
        <v/>
      </c>
    </row>
    <row r="713" spans="1:12" ht="13.8" customHeight="1" x14ac:dyDescent="0.3">
      <c r="A713" t="s">
        <v>22</v>
      </c>
      <c r="B713">
        <v>1935</v>
      </c>
      <c r="C713" s="10">
        <v>6886</v>
      </c>
      <c r="D713">
        <v>6810</v>
      </c>
      <c r="E713">
        <v>0</v>
      </c>
      <c r="F713">
        <v>0</v>
      </c>
      <c r="G713">
        <v>76</v>
      </c>
      <c r="H713" t="s">
        <v>11</v>
      </c>
      <c r="I713" t="s">
        <v>11</v>
      </c>
      <c r="J713" s="10">
        <v>0</v>
      </c>
      <c r="K713" s="13">
        <f t="shared" si="23"/>
        <v>1958</v>
      </c>
      <c r="L713" s="1" t="str">
        <f t="shared" si="22"/>
        <v/>
      </c>
    </row>
    <row r="714" spans="1:12" ht="13.8" customHeight="1" x14ac:dyDescent="0.3">
      <c r="A714" t="s">
        <v>22</v>
      </c>
      <c r="B714">
        <v>1936</v>
      </c>
      <c r="C714" s="10">
        <v>7383</v>
      </c>
      <c r="D714">
        <v>7294</v>
      </c>
      <c r="E714">
        <v>0</v>
      </c>
      <c r="F714">
        <v>0</v>
      </c>
      <c r="G714">
        <v>89</v>
      </c>
      <c r="H714" t="s">
        <v>11</v>
      </c>
      <c r="I714" t="s">
        <v>11</v>
      </c>
      <c r="J714" s="10">
        <v>0</v>
      </c>
      <c r="K714" s="13">
        <f t="shared" si="23"/>
        <v>1958</v>
      </c>
      <c r="L714" s="1" t="str">
        <f t="shared" si="22"/>
        <v/>
      </c>
    </row>
    <row r="715" spans="1:12" ht="13.8" customHeight="1" x14ac:dyDescent="0.3">
      <c r="A715" t="s">
        <v>22</v>
      </c>
      <c r="B715">
        <v>1937</v>
      </c>
      <c r="C715" s="10">
        <v>7876</v>
      </c>
      <c r="D715">
        <v>7777</v>
      </c>
      <c r="E715">
        <v>0</v>
      </c>
      <c r="F715">
        <v>0</v>
      </c>
      <c r="G715">
        <v>100</v>
      </c>
      <c r="H715" t="s">
        <v>11</v>
      </c>
      <c r="I715" t="s">
        <v>11</v>
      </c>
      <c r="J715" s="10">
        <v>0</v>
      </c>
      <c r="K715" s="13">
        <f t="shared" si="23"/>
        <v>1958</v>
      </c>
      <c r="L715" s="1" t="str">
        <f t="shared" si="22"/>
        <v/>
      </c>
    </row>
    <row r="716" spans="1:12" ht="13.8" customHeight="1" x14ac:dyDescent="0.3">
      <c r="A716" t="s">
        <v>22</v>
      </c>
      <c r="B716">
        <v>1938</v>
      </c>
      <c r="C716" s="10">
        <v>7652</v>
      </c>
      <c r="D716">
        <v>7602</v>
      </c>
      <c r="E716">
        <v>0</v>
      </c>
      <c r="F716">
        <v>0</v>
      </c>
      <c r="G716">
        <v>49</v>
      </c>
      <c r="H716" t="s">
        <v>11</v>
      </c>
      <c r="I716" t="s">
        <v>11</v>
      </c>
      <c r="J716" s="10">
        <v>0</v>
      </c>
      <c r="K716" s="13">
        <f t="shared" si="23"/>
        <v>1958</v>
      </c>
      <c r="L716" s="1" t="str">
        <f t="shared" si="22"/>
        <v/>
      </c>
    </row>
    <row r="717" spans="1:12" ht="13.8" customHeight="1" x14ac:dyDescent="0.3">
      <c r="A717" t="s">
        <v>22</v>
      </c>
      <c r="B717">
        <v>1939</v>
      </c>
      <c r="C717" s="10">
        <v>8773</v>
      </c>
      <c r="D717">
        <v>8680</v>
      </c>
      <c r="E717">
        <v>0</v>
      </c>
      <c r="F717">
        <v>0</v>
      </c>
      <c r="G717">
        <v>93</v>
      </c>
      <c r="H717" t="s">
        <v>11</v>
      </c>
      <c r="I717" t="s">
        <v>11</v>
      </c>
      <c r="J717" s="10">
        <v>0</v>
      </c>
      <c r="K717" s="13">
        <f t="shared" si="23"/>
        <v>1958</v>
      </c>
      <c r="L717" s="1" t="str">
        <f t="shared" si="22"/>
        <v/>
      </c>
    </row>
    <row r="718" spans="1:12" ht="13.8" customHeight="1" x14ac:dyDescent="0.3">
      <c r="A718" t="s">
        <v>22</v>
      </c>
      <c r="B718">
        <v>1940</v>
      </c>
      <c r="C718" s="10">
        <v>7926</v>
      </c>
      <c r="D718">
        <v>7831</v>
      </c>
      <c r="E718">
        <v>0</v>
      </c>
      <c r="F718">
        <v>0</v>
      </c>
      <c r="G718">
        <v>96</v>
      </c>
      <c r="H718" t="s">
        <v>11</v>
      </c>
      <c r="I718" t="s">
        <v>11</v>
      </c>
      <c r="J718" s="10">
        <v>0</v>
      </c>
      <c r="K718" s="13">
        <f t="shared" si="23"/>
        <v>1958</v>
      </c>
      <c r="L718" s="1" t="str">
        <f t="shared" si="22"/>
        <v/>
      </c>
    </row>
    <row r="719" spans="1:12" ht="13.8" customHeight="1" x14ac:dyDescent="0.3">
      <c r="A719" t="s">
        <v>22</v>
      </c>
      <c r="B719">
        <v>1941</v>
      </c>
      <c r="C719" s="10">
        <v>9429</v>
      </c>
      <c r="D719">
        <v>9335</v>
      </c>
      <c r="E719">
        <v>0</v>
      </c>
      <c r="F719">
        <v>0</v>
      </c>
      <c r="G719">
        <v>94</v>
      </c>
      <c r="H719" t="s">
        <v>11</v>
      </c>
      <c r="I719" t="s">
        <v>11</v>
      </c>
      <c r="J719" s="10">
        <v>0</v>
      </c>
      <c r="K719" s="13">
        <f t="shared" si="23"/>
        <v>1958</v>
      </c>
      <c r="L719" s="1" t="str">
        <f t="shared" si="22"/>
        <v/>
      </c>
    </row>
    <row r="720" spans="1:12" ht="13.8" customHeight="1" x14ac:dyDescent="0.3">
      <c r="A720" t="s">
        <v>22</v>
      </c>
      <c r="B720">
        <v>1942</v>
      </c>
      <c r="C720" s="10">
        <v>9963</v>
      </c>
      <c r="D720">
        <v>9886</v>
      </c>
      <c r="E720">
        <v>0</v>
      </c>
      <c r="F720">
        <v>0</v>
      </c>
      <c r="G720">
        <v>77</v>
      </c>
      <c r="H720" t="s">
        <v>11</v>
      </c>
      <c r="I720" t="s">
        <v>11</v>
      </c>
      <c r="J720" s="10">
        <v>0</v>
      </c>
      <c r="K720" s="13">
        <f t="shared" si="23"/>
        <v>1958</v>
      </c>
      <c r="L720" s="1" t="str">
        <f t="shared" si="22"/>
        <v/>
      </c>
    </row>
    <row r="721" spans="1:12" ht="13.8" customHeight="1" x14ac:dyDescent="0.3">
      <c r="A721" t="s">
        <v>22</v>
      </c>
      <c r="B721">
        <v>1943</v>
      </c>
      <c r="C721" s="10">
        <v>9550</v>
      </c>
      <c r="D721">
        <v>9497</v>
      </c>
      <c r="E721">
        <v>0</v>
      </c>
      <c r="F721">
        <v>0</v>
      </c>
      <c r="G721">
        <v>54</v>
      </c>
      <c r="H721" t="s">
        <v>11</v>
      </c>
      <c r="I721" t="s">
        <v>11</v>
      </c>
      <c r="J721" s="10">
        <v>0</v>
      </c>
      <c r="K721" s="13">
        <f t="shared" si="23"/>
        <v>1958</v>
      </c>
      <c r="L721" s="1" t="str">
        <f t="shared" si="22"/>
        <v/>
      </c>
    </row>
    <row r="722" spans="1:12" ht="13.8" customHeight="1" x14ac:dyDescent="0.3">
      <c r="A722" t="s">
        <v>22</v>
      </c>
      <c r="B722">
        <v>1944</v>
      </c>
      <c r="C722" s="10">
        <v>9337</v>
      </c>
      <c r="D722">
        <v>9277</v>
      </c>
      <c r="E722">
        <v>0</v>
      </c>
      <c r="F722">
        <v>0</v>
      </c>
      <c r="G722">
        <v>60</v>
      </c>
      <c r="H722" t="s">
        <v>11</v>
      </c>
      <c r="I722" t="s">
        <v>11</v>
      </c>
      <c r="J722" s="10">
        <v>0</v>
      </c>
      <c r="K722" s="13">
        <f t="shared" si="23"/>
        <v>1958</v>
      </c>
      <c r="L722" s="1" t="str">
        <f t="shared" si="22"/>
        <v/>
      </c>
    </row>
    <row r="723" spans="1:12" ht="13.8" customHeight="1" x14ac:dyDescent="0.3">
      <c r="A723" t="s">
        <v>22</v>
      </c>
      <c r="B723">
        <v>1945</v>
      </c>
      <c r="C723" s="10">
        <v>8924</v>
      </c>
      <c r="D723">
        <v>8828</v>
      </c>
      <c r="E723">
        <v>0</v>
      </c>
      <c r="F723">
        <v>0</v>
      </c>
      <c r="G723">
        <v>96</v>
      </c>
      <c r="H723" t="s">
        <v>11</v>
      </c>
      <c r="I723" t="s">
        <v>11</v>
      </c>
      <c r="J723" s="10">
        <v>0</v>
      </c>
      <c r="K723" s="13">
        <f t="shared" si="23"/>
        <v>1958</v>
      </c>
      <c r="L723" s="1" t="str">
        <f t="shared" si="22"/>
        <v/>
      </c>
    </row>
    <row r="724" spans="1:12" ht="13.8" customHeight="1" x14ac:dyDescent="0.3">
      <c r="A724" t="s">
        <v>22</v>
      </c>
      <c r="B724">
        <v>1946</v>
      </c>
      <c r="C724" s="10">
        <v>9668</v>
      </c>
      <c r="D724">
        <v>9568</v>
      </c>
      <c r="E724">
        <v>0</v>
      </c>
      <c r="F724">
        <v>0</v>
      </c>
      <c r="G724">
        <v>100</v>
      </c>
      <c r="H724" t="s">
        <v>11</v>
      </c>
      <c r="I724" t="s">
        <v>11</v>
      </c>
      <c r="J724" s="10">
        <v>0</v>
      </c>
      <c r="K724" s="13">
        <f t="shared" si="23"/>
        <v>1958</v>
      </c>
      <c r="L724" s="1" t="str">
        <f t="shared" si="22"/>
        <v/>
      </c>
    </row>
    <row r="725" spans="1:12" ht="13.8" customHeight="1" x14ac:dyDescent="0.3">
      <c r="A725" t="s">
        <v>22</v>
      </c>
      <c r="B725">
        <v>1947</v>
      </c>
      <c r="C725" s="10">
        <v>10376</v>
      </c>
      <c r="D725">
        <v>10254</v>
      </c>
      <c r="E725">
        <v>0</v>
      </c>
      <c r="F725">
        <v>0</v>
      </c>
      <c r="G725">
        <v>122</v>
      </c>
      <c r="H725" t="s">
        <v>11</v>
      </c>
      <c r="I725" t="s">
        <v>11</v>
      </c>
      <c r="J725" s="10">
        <v>0</v>
      </c>
      <c r="K725" s="13">
        <f t="shared" si="23"/>
        <v>1958</v>
      </c>
      <c r="L725" s="1" t="str">
        <f t="shared" si="22"/>
        <v/>
      </c>
    </row>
    <row r="726" spans="1:12" ht="13.8" customHeight="1" x14ac:dyDescent="0.3">
      <c r="A726" t="s">
        <v>22</v>
      </c>
      <c r="B726">
        <v>1948</v>
      </c>
      <c r="C726" s="10">
        <v>10487</v>
      </c>
      <c r="D726">
        <v>10347</v>
      </c>
      <c r="E726">
        <v>0</v>
      </c>
      <c r="F726">
        <v>0</v>
      </c>
      <c r="G726">
        <v>140</v>
      </c>
      <c r="H726" t="s">
        <v>11</v>
      </c>
      <c r="I726" t="s">
        <v>11</v>
      </c>
      <c r="J726" s="10">
        <v>0</v>
      </c>
      <c r="K726" s="13">
        <f t="shared" si="23"/>
        <v>1958</v>
      </c>
      <c r="L726" s="1" t="str">
        <f t="shared" si="22"/>
        <v/>
      </c>
    </row>
    <row r="727" spans="1:12" ht="13.8" customHeight="1" x14ac:dyDescent="0.3">
      <c r="A727" t="s">
        <v>22</v>
      </c>
      <c r="B727">
        <v>1949</v>
      </c>
      <c r="C727" s="10">
        <v>10276</v>
      </c>
      <c r="D727">
        <v>10130</v>
      </c>
      <c r="E727">
        <v>0</v>
      </c>
      <c r="F727">
        <v>0</v>
      </c>
      <c r="G727">
        <v>146</v>
      </c>
      <c r="H727" t="s">
        <v>11</v>
      </c>
      <c r="I727" t="s">
        <v>11</v>
      </c>
      <c r="J727" s="10">
        <v>0</v>
      </c>
      <c r="K727" s="13">
        <f t="shared" si="23"/>
        <v>1958</v>
      </c>
      <c r="L727" s="1" t="str">
        <f t="shared" si="22"/>
        <v/>
      </c>
    </row>
    <row r="728" spans="1:12" ht="13.8" customHeight="1" x14ac:dyDescent="0.3">
      <c r="A728" t="s">
        <v>22</v>
      </c>
      <c r="B728">
        <v>1950</v>
      </c>
      <c r="C728" s="10">
        <v>14941</v>
      </c>
      <c r="D728">
        <v>12028</v>
      </c>
      <c r="E728">
        <v>2739</v>
      </c>
      <c r="F728">
        <v>0</v>
      </c>
      <c r="G728">
        <v>174</v>
      </c>
      <c r="H728">
        <v>0</v>
      </c>
      <c r="I728">
        <v>1.83</v>
      </c>
      <c r="J728" s="10">
        <v>758</v>
      </c>
      <c r="K728" s="13">
        <f t="shared" si="23"/>
        <v>1958</v>
      </c>
      <c r="L728" s="1" t="str">
        <f t="shared" si="22"/>
        <v/>
      </c>
    </row>
    <row r="729" spans="1:12" ht="13.8" customHeight="1" x14ac:dyDescent="0.3">
      <c r="A729" t="s">
        <v>22</v>
      </c>
      <c r="B729">
        <v>1951</v>
      </c>
      <c r="C729" s="10">
        <v>16112</v>
      </c>
      <c r="D729">
        <v>12581</v>
      </c>
      <c r="E729">
        <v>3363</v>
      </c>
      <c r="F729">
        <v>0</v>
      </c>
      <c r="G729">
        <v>168</v>
      </c>
      <c r="H729">
        <v>0</v>
      </c>
      <c r="I729">
        <v>1.92</v>
      </c>
      <c r="J729" s="10">
        <v>825</v>
      </c>
      <c r="K729" s="13">
        <f t="shared" si="23"/>
        <v>1958</v>
      </c>
      <c r="L729" s="1" t="str">
        <f t="shared" si="22"/>
        <v/>
      </c>
    </row>
    <row r="730" spans="1:12" ht="13.8" customHeight="1" x14ac:dyDescent="0.3">
      <c r="A730" t="s">
        <v>22</v>
      </c>
      <c r="B730">
        <v>1952</v>
      </c>
      <c r="C730" s="10">
        <v>16432</v>
      </c>
      <c r="D730">
        <v>12835</v>
      </c>
      <c r="E730">
        <v>3412</v>
      </c>
      <c r="F730">
        <v>0</v>
      </c>
      <c r="G730">
        <v>185</v>
      </c>
      <c r="H730">
        <v>0</v>
      </c>
      <c r="I730">
        <v>1.91</v>
      </c>
      <c r="J730" s="10">
        <v>753</v>
      </c>
      <c r="K730" s="13">
        <f t="shared" si="23"/>
        <v>1958</v>
      </c>
      <c r="L730" s="1" t="str">
        <f t="shared" si="22"/>
        <v/>
      </c>
    </row>
    <row r="731" spans="1:12" ht="13.8" customHeight="1" x14ac:dyDescent="0.3">
      <c r="A731" t="s">
        <v>22</v>
      </c>
      <c r="B731">
        <v>1953</v>
      </c>
      <c r="C731" s="10">
        <v>16223</v>
      </c>
      <c r="D731">
        <v>13163</v>
      </c>
      <c r="E731">
        <v>2842</v>
      </c>
      <c r="F731">
        <v>0</v>
      </c>
      <c r="G731">
        <v>217</v>
      </c>
      <c r="H731">
        <v>0</v>
      </c>
      <c r="I731">
        <v>1.84</v>
      </c>
      <c r="J731" s="10">
        <v>676</v>
      </c>
      <c r="K731" s="13">
        <f t="shared" si="23"/>
        <v>1958</v>
      </c>
      <c r="L731" s="1" t="str">
        <f t="shared" si="22"/>
        <v/>
      </c>
    </row>
    <row r="732" spans="1:12" ht="13.8" customHeight="1" x14ac:dyDescent="0.3">
      <c r="A732" t="s">
        <v>22</v>
      </c>
      <c r="B732">
        <v>1954</v>
      </c>
      <c r="C732" s="10">
        <v>18517</v>
      </c>
      <c r="D732">
        <v>13956</v>
      </c>
      <c r="E732">
        <v>4301</v>
      </c>
      <c r="F732">
        <v>0</v>
      </c>
      <c r="G732">
        <v>260</v>
      </c>
      <c r="H732">
        <v>0</v>
      </c>
      <c r="I732">
        <v>2.06</v>
      </c>
      <c r="J732" s="10">
        <v>719</v>
      </c>
      <c r="K732" s="13">
        <f t="shared" si="23"/>
        <v>1958</v>
      </c>
      <c r="L732" s="1" t="str">
        <f t="shared" si="22"/>
        <v/>
      </c>
    </row>
    <row r="733" spans="1:12" ht="13.8" customHeight="1" x14ac:dyDescent="0.3">
      <c r="A733" t="s">
        <v>22</v>
      </c>
      <c r="B733">
        <v>1955</v>
      </c>
      <c r="C733" s="10">
        <v>19291</v>
      </c>
      <c r="D733">
        <v>13987</v>
      </c>
      <c r="E733">
        <v>5033</v>
      </c>
      <c r="F733">
        <v>0</v>
      </c>
      <c r="G733">
        <v>271</v>
      </c>
      <c r="H733">
        <v>0</v>
      </c>
      <c r="I733">
        <v>2.09</v>
      </c>
      <c r="J733" s="10">
        <v>983</v>
      </c>
      <c r="K733" s="13">
        <f t="shared" si="23"/>
        <v>1958</v>
      </c>
      <c r="L733" s="1" t="str">
        <f t="shared" si="22"/>
        <v/>
      </c>
    </row>
    <row r="734" spans="1:12" ht="13.8" customHeight="1" x14ac:dyDescent="0.3">
      <c r="A734" t="s">
        <v>22</v>
      </c>
      <c r="B734">
        <v>1956</v>
      </c>
      <c r="C734" s="10">
        <v>19934</v>
      </c>
      <c r="D734">
        <v>13986</v>
      </c>
      <c r="E734">
        <v>5657</v>
      </c>
      <c r="F734">
        <v>0</v>
      </c>
      <c r="G734">
        <v>291</v>
      </c>
      <c r="H734">
        <v>0</v>
      </c>
      <c r="I734">
        <v>2.12</v>
      </c>
      <c r="J734" s="10">
        <v>1123</v>
      </c>
      <c r="K734" s="13">
        <f t="shared" si="23"/>
        <v>1958</v>
      </c>
      <c r="L734" s="1" t="str">
        <f t="shared" si="22"/>
        <v/>
      </c>
    </row>
    <row r="735" spans="1:12" ht="13.8" customHeight="1" x14ac:dyDescent="0.3">
      <c r="A735" t="s">
        <v>22</v>
      </c>
      <c r="B735">
        <v>1957</v>
      </c>
      <c r="C735" s="10">
        <v>20340</v>
      </c>
      <c r="D735">
        <v>14090</v>
      </c>
      <c r="E735">
        <v>5934</v>
      </c>
      <c r="F735">
        <v>0</v>
      </c>
      <c r="G735">
        <v>316</v>
      </c>
      <c r="H735">
        <v>0</v>
      </c>
      <c r="I735">
        <v>2.11</v>
      </c>
      <c r="J735" s="10">
        <v>1221</v>
      </c>
      <c r="K735" s="13">
        <f t="shared" si="23"/>
        <v>1958</v>
      </c>
      <c r="L735" s="1" t="str">
        <f t="shared" si="22"/>
        <v/>
      </c>
    </row>
    <row r="736" spans="1:12" ht="13.8" customHeight="1" x14ac:dyDescent="0.3">
      <c r="A736" t="s">
        <v>22</v>
      </c>
      <c r="B736">
        <v>1958</v>
      </c>
      <c r="C736" s="10">
        <v>21184</v>
      </c>
      <c r="D736">
        <v>14371</v>
      </c>
      <c r="E736">
        <v>6479</v>
      </c>
      <c r="F736">
        <v>0</v>
      </c>
      <c r="G736">
        <v>334</v>
      </c>
      <c r="H736">
        <v>0</v>
      </c>
      <c r="I736">
        <v>2.15</v>
      </c>
      <c r="J736" s="10">
        <v>1136</v>
      </c>
      <c r="K736" s="13">
        <f t="shared" si="23"/>
        <v>1958</v>
      </c>
      <c r="L736" s="1" t="str">
        <f t="shared" si="22"/>
        <v/>
      </c>
    </row>
    <row r="737" spans="1:12" ht="13.8" customHeight="1" x14ac:dyDescent="0.3">
      <c r="A737" t="s">
        <v>22</v>
      </c>
      <c r="B737">
        <v>1959</v>
      </c>
      <c r="C737" s="10">
        <v>22849</v>
      </c>
      <c r="D737">
        <v>15472</v>
      </c>
      <c r="E737">
        <v>7021</v>
      </c>
      <c r="F737">
        <v>0</v>
      </c>
      <c r="G737">
        <v>356</v>
      </c>
      <c r="H737">
        <v>0</v>
      </c>
      <c r="I737">
        <v>2.27</v>
      </c>
      <c r="J737" s="10">
        <v>1088</v>
      </c>
      <c r="K737" s="13">
        <f t="shared" si="23"/>
        <v>1989</v>
      </c>
      <c r="L737" s="1" t="str">
        <f t="shared" si="22"/>
        <v/>
      </c>
    </row>
    <row r="738" spans="1:12" ht="13.8" customHeight="1" x14ac:dyDescent="0.3">
      <c r="A738" t="s">
        <v>22</v>
      </c>
      <c r="B738">
        <v>1960</v>
      </c>
      <c r="C738" s="10">
        <v>24053</v>
      </c>
      <c r="D738">
        <v>16083</v>
      </c>
      <c r="E738">
        <v>7590</v>
      </c>
      <c r="F738">
        <v>0</v>
      </c>
      <c r="G738">
        <v>380</v>
      </c>
      <c r="H738">
        <v>0</v>
      </c>
      <c r="I738">
        <v>2.34</v>
      </c>
      <c r="J738" s="10">
        <v>1219</v>
      </c>
      <c r="K738" s="13">
        <f t="shared" si="23"/>
        <v>1989</v>
      </c>
      <c r="L738" s="1" t="str">
        <f t="shared" si="22"/>
        <v/>
      </c>
    </row>
    <row r="739" spans="1:12" ht="13.8" customHeight="1" x14ac:dyDescent="0.3">
      <c r="A739" t="s">
        <v>22</v>
      </c>
      <c r="B739">
        <v>1961</v>
      </c>
      <c r="C739" s="10">
        <v>24704</v>
      </c>
      <c r="D739">
        <v>16368</v>
      </c>
      <c r="E739">
        <v>7946</v>
      </c>
      <c r="F739">
        <v>0</v>
      </c>
      <c r="G739">
        <v>389</v>
      </c>
      <c r="H739">
        <v>0</v>
      </c>
      <c r="I739">
        <v>2.35</v>
      </c>
      <c r="J739" s="10">
        <v>1236</v>
      </c>
      <c r="K739" s="13">
        <f t="shared" si="23"/>
        <v>1989</v>
      </c>
      <c r="L739" s="1" t="str">
        <f t="shared" si="22"/>
        <v/>
      </c>
    </row>
    <row r="740" spans="1:12" ht="13.8" customHeight="1" x14ac:dyDescent="0.3">
      <c r="A740" t="s">
        <v>22</v>
      </c>
      <c r="B740">
        <v>1962</v>
      </c>
      <c r="C740" s="10">
        <v>25883</v>
      </c>
      <c r="D740">
        <v>16781</v>
      </c>
      <c r="E740">
        <v>8702</v>
      </c>
      <c r="F740">
        <v>1</v>
      </c>
      <c r="G740">
        <v>399</v>
      </c>
      <c r="H740">
        <v>0</v>
      </c>
      <c r="I740">
        <v>2.42</v>
      </c>
      <c r="J740" s="10">
        <v>1147</v>
      </c>
      <c r="K740" s="13">
        <f t="shared" si="23"/>
        <v>1989</v>
      </c>
      <c r="L740" s="1" t="str">
        <f t="shared" si="22"/>
        <v/>
      </c>
    </row>
    <row r="741" spans="1:12" ht="13.8" customHeight="1" x14ac:dyDescent="0.3">
      <c r="A741" t="s">
        <v>22</v>
      </c>
      <c r="B741">
        <v>1963</v>
      </c>
      <c r="C741" s="10">
        <v>27551</v>
      </c>
      <c r="D741">
        <v>17393</v>
      </c>
      <c r="E741">
        <v>9732</v>
      </c>
      <c r="F741">
        <v>2</v>
      </c>
      <c r="G741">
        <v>424</v>
      </c>
      <c r="H741">
        <v>0</v>
      </c>
      <c r="I741">
        <v>2.5299999999999998</v>
      </c>
      <c r="J741" s="10">
        <v>1253</v>
      </c>
      <c r="K741" s="13">
        <f t="shared" si="23"/>
        <v>1989</v>
      </c>
      <c r="L741" s="1" t="str">
        <f t="shared" si="22"/>
        <v/>
      </c>
    </row>
    <row r="742" spans="1:12" ht="13.8" customHeight="1" x14ac:dyDescent="0.3">
      <c r="A742" t="s">
        <v>22</v>
      </c>
      <c r="B742">
        <v>1964</v>
      </c>
      <c r="C742" s="10">
        <v>29719</v>
      </c>
      <c r="D742">
        <v>18323</v>
      </c>
      <c r="E742">
        <v>10902</v>
      </c>
      <c r="F742">
        <v>2</v>
      </c>
      <c r="G742">
        <v>493</v>
      </c>
      <c r="H742">
        <v>0</v>
      </c>
      <c r="I742">
        <v>2.67</v>
      </c>
      <c r="J742" s="10">
        <v>1400</v>
      </c>
      <c r="K742" s="13">
        <f t="shared" si="23"/>
        <v>1989</v>
      </c>
      <c r="L742" s="1" t="str">
        <f t="shared" si="22"/>
        <v/>
      </c>
    </row>
    <row r="743" spans="1:12" ht="13.8" customHeight="1" x14ac:dyDescent="0.3">
      <c r="A743" t="s">
        <v>22</v>
      </c>
      <c r="B743">
        <v>1965</v>
      </c>
      <c r="C743" s="10">
        <v>32988</v>
      </c>
      <c r="D743">
        <v>19394</v>
      </c>
      <c r="E743">
        <v>13075</v>
      </c>
      <c r="F743">
        <v>2</v>
      </c>
      <c r="G743">
        <v>517</v>
      </c>
      <c r="H743">
        <v>0</v>
      </c>
      <c r="I743">
        <v>2.9</v>
      </c>
      <c r="J743" s="10">
        <v>1520</v>
      </c>
      <c r="K743" s="13">
        <f t="shared" si="23"/>
        <v>1989</v>
      </c>
      <c r="L743" s="1" t="str">
        <f t="shared" si="22"/>
        <v/>
      </c>
    </row>
    <row r="744" spans="1:12" ht="13.8" customHeight="1" x14ac:dyDescent="0.3">
      <c r="A744" t="s">
        <v>22</v>
      </c>
      <c r="B744">
        <v>1966</v>
      </c>
      <c r="C744" s="10">
        <v>32815</v>
      </c>
      <c r="D744">
        <v>19487</v>
      </c>
      <c r="E744">
        <v>12826</v>
      </c>
      <c r="F744">
        <v>2</v>
      </c>
      <c r="G744">
        <v>500</v>
      </c>
      <c r="H744">
        <v>0</v>
      </c>
      <c r="I744">
        <v>2.82</v>
      </c>
      <c r="J744" s="10">
        <v>1662</v>
      </c>
      <c r="K744" s="13">
        <f t="shared" si="23"/>
        <v>1989</v>
      </c>
      <c r="L744" s="1" t="str">
        <f t="shared" si="22"/>
        <v/>
      </c>
    </row>
    <row r="745" spans="1:12" ht="13.8" customHeight="1" x14ac:dyDescent="0.3">
      <c r="A745" t="s">
        <v>22</v>
      </c>
      <c r="B745">
        <v>1967</v>
      </c>
      <c r="C745" s="10">
        <v>35251</v>
      </c>
      <c r="D745">
        <v>20580</v>
      </c>
      <c r="E745">
        <v>14149</v>
      </c>
      <c r="F745">
        <v>2</v>
      </c>
      <c r="G745">
        <v>520</v>
      </c>
      <c r="H745">
        <v>0</v>
      </c>
      <c r="I745">
        <v>2.96</v>
      </c>
      <c r="J745" s="10">
        <v>1884</v>
      </c>
      <c r="K745" s="13">
        <f t="shared" si="23"/>
        <v>1989</v>
      </c>
      <c r="L745" s="1" t="str">
        <f t="shared" si="22"/>
        <v/>
      </c>
    </row>
    <row r="746" spans="1:12" ht="13.8" customHeight="1" x14ac:dyDescent="0.3">
      <c r="A746" t="s">
        <v>22</v>
      </c>
      <c r="B746">
        <v>1968</v>
      </c>
      <c r="C746" s="10">
        <v>36712</v>
      </c>
      <c r="D746">
        <v>20902</v>
      </c>
      <c r="E746">
        <v>15273</v>
      </c>
      <c r="F746">
        <v>3</v>
      </c>
      <c r="G746">
        <v>534</v>
      </c>
      <c r="H746">
        <v>0</v>
      </c>
      <c r="I746">
        <v>3.02</v>
      </c>
      <c r="J746" s="10">
        <v>2154</v>
      </c>
      <c r="K746" s="13">
        <f t="shared" si="23"/>
        <v>1989</v>
      </c>
      <c r="L746" s="1" t="str">
        <f t="shared" si="22"/>
        <v/>
      </c>
    </row>
    <row r="747" spans="1:12" ht="13.8" customHeight="1" x14ac:dyDescent="0.3">
      <c r="A747" t="s">
        <v>22</v>
      </c>
      <c r="B747">
        <v>1969</v>
      </c>
      <c r="C747" s="10">
        <v>38794</v>
      </c>
      <c r="D747">
        <v>21282</v>
      </c>
      <c r="E747">
        <v>16793</v>
      </c>
      <c r="F747">
        <v>133</v>
      </c>
      <c r="G747">
        <v>586</v>
      </c>
      <c r="H747">
        <v>0</v>
      </c>
      <c r="I747">
        <v>3.11</v>
      </c>
      <c r="J747" s="10">
        <v>2127</v>
      </c>
      <c r="K747" s="13">
        <f t="shared" si="23"/>
        <v>1989</v>
      </c>
      <c r="L747" s="1" t="str">
        <f t="shared" si="22"/>
        <v/>
      </c>
    </row>
    <row r="748" spans="1:12" ht="13.8" customHeight="1" x14ac:dyDescent="0.3">
      <c r="A748" t="s">
        <v>22</v>
      </c>
      <c r="B748">
        <v>1970</v>
      </c>
      <c r="C748" s="10">
        <v>40256</v>
      </c>
      <c r="D748">
        <v>20277</v>
      </c>
      <c r="E748">
        <v>18615</v>
      </c>
      <c r="F748">
        <v>752</v>
      </c>
      <c r="G748">
        <v>613</v>
      </c>
      <c r="H748">
        <v>0</v>
      </c>
      <c r="I748">
        <v>3.16</v>
      </c>
      <c r="J748" s="10">
        <v>2187</v>
      </c>
      <c r="K748" s="13">
        <f t="shared" si="23"/>
        <v>1989</v>
      </c>
      <c r="L748" s="1" t="str">
        <f t="shared" si="22"/>
        <v/>
      </c>
    </row>
    <row r="749" spans="1:12" ht="13.8" customHeight="1" x14ac:dyDescent="0.3">
      <c r="A749" t="s">
        <v>22</v>
      </c>
      <c r="B749">
        <v>1971</v>
      </c>
      <c r="C749" s="10">
        <v>41662</v>
      </c>
      <c r="D749">
        <v>20268</v>
      </c>
      <c r="E749">
        <v>19638</v>
      </c>
      <c r="F749">
        <v>1119</v>
      </c>
      <c r="G749">
        <v>637</v>
      </c>
      <c r="H749">
        <v>0</v>
      </c>
      <c r="I749">
        <v>3.21</v>
      </c>
      <c r="J749" s="10">
        <v>2369</v>
      </c>
      <c r="K749" s="13">
        <f t="shared" si="23"/>
        <v>1989</v>
      </c>
      <c r="L749" s="1" t="str">
        <f t="shared" si="22"/>
        <v/>
      </c>
    </row>
    <row r="750" spans="1:12" ht="13.8" customHeight="1" x14ac:dyDescent="0.3">
      <c r="A750" t="s">
        <v>22</v>
      </c>
      <c r="B750">
        <v>1972</v>
      </c>
      <c r="C750" s="10">
        <v>42947</v>
      </c>
      <c r="D750">
        <v>21216</v>
      </c>
      <c r="E750">
        <v>19464</v>
      </c>
      <c r="F750">
        <v>1595</v>
      </c>
      <c r="G750">
        <v>671</v>
      </c>
      <c r="H750">
        <v>0</v>
      </c>
      <c r="I750">
        <v>3.24</v>
      </c>
      <c r="J750" s="10">
        <v>2283</v>
      </c>
      <c r="K750" s="13">
        <f t="shared" si="23"/>
        <v>1989</v>
      </c>
      <c r="L750" s="1" t="str">
        <f t="shared" si="22"/>
        <v/>
      </c>
    </row>
    <row r="751" spans="1:12" ht="13.8" customHeight="1" x14ac:dyDescent="0.3">
      <c r="A751" t="s">
        <v>22</v>
      </c>
      <c r="B751">
        <v>1973</v>
      </c>
      <c r="C751" s="10">
        <v>46630</v>
      </c>
      <c r="D751">
        <v>21756</v>
      </c>
      <c r="E751">
        <v>22390</v>
      </c>
      <c r="F751">
        <v>1770</v>
      </c>
      <c r="G751">
        <v>714</v>
      </c>
      <c r="H751">
        <v>0</v>
      </c>
      <c r="I751">
        <v>3.46</v>
      </c>
      <c r="J751" s="10">
        <v>2637</v>
      </c>
      <c r="K751" s="13">
        <f t="shared" si="23"/>
        <v>1989</v>
      </c>
      <c r="L751" s="1" t="str">
        <f t="shared" si="22"/>
        <v/>
      </c>
    </row>
    <row r="752" spans="1:12" ht="13.8" customHeight="1" x14ac:dyDescent="0.3">
      <c r="A752" t="s">
        <v>22</v>
      </c>
      <c r="B752">
        <v>1974</v>
      </c>
      <c r="C752" s="10">
        <v>47002</v>
      </c>
      <c r="D752">
        <v>23254</v>
      </c>
      <c r="E752">
        <v>20936</v>
      </c>
      <c r="F752">
        <v>2104</v>
      </c>
      <c r="G752">
        <v>708</v>
      </c>
      <c r="H752">
        <v>0</v>
      </c>
      <c r="I752">
        <v>3.43</v>
      </c>
      <c r="J752" s="10">
        <v>2672</v>
      </c>
      <c r="K752" s="13">
        <f t="shared" si="23"/>
        <v>1989</v>
      </c>
      <c r="L752" s="1" t="str">
        <f t="shared" si="22"/>
        <v/>
      </c>
    </row>
    <row r="753" spans="1:12" ht="13.8" customHeight="1" x14ac:dyDescent="0.3">
      <c r="A753" t="s">
        <v>22</v>
      </c>
      <c r="B753">
        <v>1975</v>
      </c>
      <c r="C753" s="10">
        <v>47964</v>
      </c>
      <c r="D753">
        <v>23729</v>
      </c>
      <c r="E753">
        <v>21269</v>
      </c>
      <c r="F753">
        <v>2284</v>
      </c>
      <c r="G753">
        <v>682</v>
      </c>
      <c r="H753">
        <v>0</v>
      </c>
      <c r="I753">
        <v>3.45</v>
      </c>
      <c r="J753" s="10">
        <v>2444</v>
      </c>
      <c r="K753" s="13">
        <f t="shared" si="23"/>
        <v>1989</v>
      </c>
      <c r="L753" s="1" t="str">
        <f t="shared" si="22"/>
        <v/>
      </c>
    </row>
    <row r="754" spans="1:12" ht="13.8" customHeight="1" x14ac:dyDescent="0.3">
      <c r="A754" t="s">
        <v>22</v>
      </c>
      <c r="B754">
        <v>1976</v>
      </c>
      <c r="C754" s="10">
        <v>47517</v>
      </c>
      <c r="D754">
        <v>24255</v>
      </c>
      <c r="E754">
        <v>20047</v>
      </c>
      <c r="F754">
        <v>2527</v>
      </c>
      <c r="G754">
        <v>688</v>
      </c>
      <c r="H754">
        <v>0</v>
      </c>
      <c r="I754">
        <v>3.38</v>
      </c>
      <c r="J754" s="10">
        <v>1766</v>
      </c>
      <c r="K754" s="13">
        <f t="shared" si="23"/>
        <v>1989</v>
      </c>
      <c r="L754" s="1" t="str">
        <f t="shared" si="22"/>
        <v/>
      </c>
    </row>
    <row r="755" spans="1:12" ht="13.8" customHeight="1" x14ac:dyDescent="0.3">
      <c r="A755" t="s">
        <v>22</v>
      </c>
      <c r="B755">
        <v>1977</v>
      </c>
      <c r="C755" s="10">
        <v>51210</v>
      </c>
      <c r="D755">
        <v>26250</v>
      </c>
      <c r="E755">
        <v>21260</v>
      </c>
      <c r="F755">
        <v>3016</v>
      </c>
      <c r="G755">
        <v>683</v>
      </c>
      <c r="H755">
        <v>0</v>
      </c>
      <c r="I755">
        <v>3.6</v>
      </c>
      <c r="J755" s="10">
        <v>1895</v>
      </c>
      <c r="K755" s="13">
        <f t="shared" si="23"/>
        <v>1989</v>
      </c>
      <c r="L755" s="1" t="str">
        <f t="shared" si="22"/>
        <v/>
      </c>
    </row>
    <row r="756" spans="1:12" ht="13.8" customHeight="1" x14ac:dyDescent="0.3">
      <c r="A756" t="s">
        <v>22</v>
      </c>
      <c r="B756">
        <v>1978</v>
      </c>
      <c r="C756" s="10">
        <v>55090</v>
      </c>
      <c r="D756">
        <v>28406</v>
      </c>
      <c r="E756">
        <v>22238</v>
      </c>
      <c r="F756">
        <v>3767</v>
      </c>
      <c r="G756">
        <v>679</v>
      </c>
      <c r="H756">
        <v>0</v>
      </c>
      <c r="I756">
        <v>3.83</v>
      </c>
      <c r="J756" s="10">
        <v>1953</v>
      </c>
      <c r="K756" s="13">
        <f t="shared" si="23"/>
        <v>1989</v>
      </c>
      <c r="L756" s="1" t="str">
        <f t="shared" si="22"/>
        <v/>
      </c>
    </row>
    <row r="757" spans="1:12" ht="13.8" customHeight="1" x14ac:dyDescent="0.3">
      <c r="A757" t="s">
        <v>22</v>
      </c>
      <c r="B757">
        <v>1979</v>
      </c>
      <c r="C757" s="10">
        <v>55923</v>
      </c>
      <c r="D757">
        <v>29289</v>
      </c>
      <c r="E757">
        <v>21749</v>
      </c>
      <c r="F757">
        <v>4172</v>
      </c>
      <c r="G757">
        <v>713</v>
      </c>
      <c r="H757">
        <v>0</v>
      </c>
      <c r="I757">
        <v>3.85</v>
      </c>
      <c r="J757" s="10">
        <v>1741</v>
      </c>
      <c r="K757" s="13">
        <f t="shared" si="23"/>
        <v>1989</v>
      </c>
      <c r="L757" s="1" t="str">
        <f t="shared" si="22"/>
        <v/>
      </c>
    </row>
    <row r="758" spans="1:12" ht="13.8" customHeight="1" x14ac:dyDescent="0.3">
      <c r="A758" t="s">
        <v>22</v>
      </c>
      <c r="B758">
        <v>1980</v>
      </c>
      <c r="C758" s="10">
        <v>60198</v>
      </c>
      <c r="D758">
        <v>32202</v>
      </c>
      <c r="E758">
        <v>22441</v>
      </c>
      <c r="F758">
        <v>4823</v>
      </c>
      <c r="G758">
        <v>733</v>
      </c>
      <c r="H758">
        <v>0</v>
      </c>
      <c r="I758">
        <v>4.09</v>
      </c>
      <c r="J758" s="10">
        <v>1627</v>
      </c>
      <c r="K758" s="13">
        <f t="shared" si="23"/>
        <v>1989</v>
      </c>
      <c r="L758" s="1" t="str">
        <f t="shared" si="22"/>
        <v/>
      </c>
    </row>
    <row r="759" spans="1:12" ht="13.8" customHeight="1" x14ac:dyDescent="0.3">
      <c r="A759" t="s">
        <v>22</v>
      </c>
      <c r="B759">
        <v>1981</v>
      </c>
      <c r="C759" s="10">
        <v>62820</v>
      </c>
      <c r="D759">
        <v>33063</v>
      </c>
      <c r="E759">
        <v>23383</v>
      </c>
      <c r="F759">
        <v>5557</v>
      </c>
      <c r="G759">
        <v>817</v>
      </c>
      <c r="H759">
        <v>0</v>
      </c>
      <c r="I759">
        <v>4.22</v>
      </c>
      <c r="J759" s="10">
        <v>1572</v>
      </c>
      <c r="K759" s="13">
        <f t="shared" si="23"/>
        <v>1989</v>
      </c>
      <c r="L759" s="1" t="str">
        <f t="shared" si="22"/>
        <v/>
      </c>
    </row>
    <row r="760" spans="1:12" ht="13.8" customHeight="1" x14ac:dyDescent="0.3">
      <c r="A760" t="s">
        <v>22</v>
      </c>
      <c r="B760">
        <v>1982</v>
      </c>
      <c r="C760" s="10">
        <v>63845</v>
      </c>
      <c r="D760">
        <v>33699</v>
      </c>
      <c r="E760">
        <v>23216</v>
      </c>
      <c r="F760">
        <v>6149</v>
      </c>
      <c r="G760">
        <v>781</v>
      </c>
      <c r="H760">
        <v>0</v>
      </c>
      <c r="I760">
        <v>4.2300000000000004</v>
      </c>
      <c r="J760" s="10">
        <v>1389</v>
      </c>
      <c r="K760" s="13">
        <f t="shared" si="23"/>
        <v>1989</v>
      </c>
      <c r="L760" s="1" t="str">
        <f t="shared" si="22"/>
        <v/>
      </c>
    </row>
    <row r="761" spans="1:12" ht="13.8" customHeight="1" x14ac:dyDescent="0.3">
      <c r="A761" t="s">
        <v>22</v>
      </c>
      <c r="B761">
        <v>1983</v>
      </c>
      <c r="C761" s="10">
        <v>61359</v>
      </c>
      <c r="D761">
        <v>33376</v>
      </c>
      <c r="E761">
        <v>20985</v>
      </c>
      <c r="F761">
        <v>6220</v>
      </c>
      <c r="G761">
        <v>658</v>
      </c>
      <c r="H761">
        <v>120</v>
      </c>
      <c r="I761">
        <v>4</v>
      </c>
      <c r="J761" s="10">
        <v>1382</v>
      </c>
      <c r="K761" s="13">
        <f t="shared" si="23"/>
        <v>1989</v>
      </c>
      <c r="L761" s="1" t="str">
        <f t="shared" si="22"/>
        <v/>
      </c>
    </row>
    <row r="762" spans="1:12" ht="13.8" customHeight="1" x14ac:dyDescent="0.3">
      <c r="A762" t="s">
        <v>22</v>
      </c>
      <c r="B762">
        <v>1984</v>
      </c>
      <c r="C762" s="10">
        <v>64520</v>
      </c>
      <c r="D762">
        <v>34920</v>
      </c>
      <c r="E762">
        <v>22218</v>
      </c>
      <c r="F762">
        <v>6564</v>
      </c>
      <c r="G762">
        <v>743</v>
      </c>
      <c r="H762">
        <v>75</v>
      </c>
      <c r="I762">
        <v>4.1399999999999997</v>
      </c>
      <c r="J762" s="10">
        <v>1273</v>
      </c>
      <c r="K762" s="13">
        <f t="shared" si="23"/>
        <v>1989</v>
      </c>
      <c r="L762" s="1" t="str">
        <f t="shared" si="22"/>
        <v/>
      </c>
    </row>
    <row r="763" spans="1:12" ht="13.8" customHeight="1" x14ac:dyDescent="0.3">
      <c r="A763" t="s">
        <v>22</v>
      </c>
      <c r="B763">
        <v>1985</v>
      </c>
      <c r="C763" s="10">
        <v>65784</v>
      </c>
      <c r="D763">
        <v>37033</v>
      </c>
      <c r="E763">
        <v>19626</v>
      </c>
      <c r="F763">
        <v>8228</v>
      </c>
      <c r="G763">
        <v>801</v>
      </c>
      <c r="H763">
        <v>96</v>
      </c>
      <c r="I763">
        <v>4.16</v>
      </c>
      <c r="J763" s="10">
        <v>998</v>
      </c>
      <c r="K763" s="13">
        <f t="shared" si="23"/>
        <v>1989</v>
      </c>
      <c r="L763" s="1" t="str">
        <f t="shared" si="22"/>
        <v/>
      </c>
    </row>
    <row r="764" spans="1:12" ht="13.8" customHeight="1" x14ac:dyDescent="0.3">
      <c r="A764" t="s">
        <v>22</v>
      </c>
      <c r="B764">
        <v>1986</v>
      </c>
      <c r="C764" s="10">
        <v>65439</v>
      </c>
      <c r="D764">
        <v>36697</v>
      </c>
      <c r="E764">
        <v>20182</v>
      </c>
      <c r="F764">
        <v>7667</v>
      </c>
      <c r="G764">
        <v>806</v>
      </c>
      <c r="H764">
        <v>87</v>
      </c>
      <c r="I764">
        <v>4.07</v>
      </c>
      <c r="J764" s="10">
        <v>1172</v>
      </c>
      <c r="K764" s="13">
        <f t="shared" si="23"/>
        <v>1989</v>
      </c>
      <c r="L764" s="1" t="str">
        <f t="shared" si="22"/>
        <v/>
      </c>
    </row>
    <row r="765" spans="1:12" ht="13.8" customHeight="1" x14ac:dyDescent="0.3">
      <c r="A765" t="s">
        <v>22</v>
      </c>
      <c r="B765">
        <v>1987</v>
      </c>
      <c r="C765" s="10">
        <v>69841</v>
      </c>
      <c r="D765">
        <v>40227</v>
      </c>
      <c r="E765">
        <v>20838</v>
      </c>
      <c r="F765">
        <v>7907</v>
      </c>
      <c r="G765">
        <v>798</v>
      </c>
      <c r="H765">
        <v>70</v>
      </c>
      <c r="I765">
        <v>4.28</v>
      </c>
      <c r="J765" s="10">
        <v>1246</v>
      </c>
      <c r="K765" s="13">
        <f t="shared" si="23"/>
        <v>1989</v>
      </c>
      <c r="L765" s="1" t="str">
        <f t="shared" si="22"/>
        <v/>
      </c>
    </row>
    <row r="766" spans="1:12" ht="13.8" customHeight="1" x14ac:dyDescent="0.3">
      <c r="A766" t="s">
        <v>22</v>
      </c>
      <c r="B766">
        <v>1988</v>
      </c>
      <c r="C766" s="10">
        <v>71215</v>
      </c>
      <c r="D766">
        <v>41076</v>
      </c>
      <c r="E766">
        <v>21072</v>
      </c>
      <c r="F766">
        <v>8102</v>
      </c>
      <c r="G766">
        <v>870</v>
      </c>
      <c r="H766">
        <v>95</v>
      </c>
      <c r="I766">
        <v>4.29</v>
      </c>
      <c r="J766" s="10">
        <v>1407</v>
      </c>
      <c r="K766" s="13">
        <f t="shared" si="23"/>
        <v>1989</v>
      </c>
      <c r="L766" s="1" t="str">
        <f t="shared" si="22"/>
        <v/>
      </c>
    </row>
    <row r="767" spans="1:12" ht="13.8" customHeight="1" x14ac:dyDescent="0.3">
      <c r="A767" t="s">
        <v>22</v>
      </c>
      <c r="B767">
        <v>1989</v>
      </c>
      <c r="C767" s="10">
        <v>75749</v>
      </c>
      <c r="D767">
        <v>44157</v>
      </c>
      <c r="E767">
        <v>22226</v>
      </c>
      <c r="F767">
        <v>8282</v>
      </c>
      <c r="G767">
        <v>938</v>
      </c>
      <c r="H767">
        <v>146</v>
      </c>
      <c r="I767">
        <v>4.49</v>
      </c>
      <c r="J767" s="10">
        <v>1616</v>
      </c>
      <c r="K767" s="13">
        <f t="shared" si="23"/>
        <v>1989</v>
      </c>
      <c r="L767" s="1" t="str">
        <f t="shared" si="22"/>
        <v/>
      </c>
    </row>
    <row r="768" spans="1:12" ht="13.8" customHeight="1" x14ac:dyDescent="0.3">
      <c r="A768" t="s">
        <v>22</v>
      </c>
      <c r="B768">
        <v>1990</v>
      </c>
      <c r="C768" s="10">
        <v>71913</v>
      </c>
      <c r="D768">
        <v>38997</v>
      </c>
      <c r="E768">
        <v>22580</v>
      </c>
      <c r="F768">
        <v>9238</v>
      </c>
      <c r="G768">
        <v>962</v>
      </c>
      <c r="H768">
        <v>136</v>
      </c>
      <c r="I768">
        <v>4.21</v>
      </c>
      <c r="J768" s="10">
        <v>1730</v>
      </c>
      <c r="K768" s="13">
        <f t="shared" si="23"/>
        <v>1990</v>
      </c>
      <c r="L768" s="1" t="str">
        <f t="shared" si="22"/>
        <v/>
      </c>
    </row>
    <row r="769" spans="1:12" ht="13.8" customHeight="1" x14ac:dyDescent="0.3">
      <c r="A769" t="s">
        <v>22</v>
      </c>
      <c r="B769">
        <v>1991</v>
      </c>
      <c r="C769" s="10">
        <v>71304</v>
      </c>
      <c r="D769">
        <v>40241</v>
      </c>
      <c r="E769">
        <v>21427</v>
      </c>
      <c r="F769">
        <v>8650</v>
      </c>
      <c r="G769">
        <v>831</v>
      </c>
      <c r="H769">
        <v>155</v>
      </c>
      <c r="I769">
        <v>4.12</v>
      </c>
      <c r="J769" s="10">
        <v>1724</v>
      </c>
      <c r="K769" s="13">
        <f t="shared" si="23"/>
        <v>1990</v>
      </c>
      <c r="L769" s="1" t="str">
        <f t="shared" si="22"/>
        <v/>
      </c>
    </row>
    <row r="770" spans="1:12" ht="13.8" customHeight="1" x14ac:dyDescent="0.3">
      <c r="A770" t="s">
        <v>22</v>
      </c>
      <c r="B770">
        <v>1992</v>
      </c>
      <c r="C770" s="10">
        <v>73080</v>
      </c>
      <c r="D770">
        <v>41244</v>
      </c>
      <c r="E770">
        <v>22021</v>
      </c>
      <c r="F770">
        <v>8958</v>
      </c>
      <c r="G770">
        <v>736</v>
      </c>
      <c r="H770">
        <v>122</v>
      </c>
      <c r="I770">
        <v>4.17</v>
      </c>
      <c r="J770" s="10">
        <v>1823</v>
      </c>
      <c r="K770" s="13">
        <f t="shared" si="23"/>
        <v>1990</v>
      </c>
      <c r="L770" s="1" t="str">
        <f t="shared" ref="L770:L833" si="24">IF(AND(B770&gt;2011),1,"")</f>
        <v/>
      </c>
    </row>
    <row r="771" spans="1:12" ht="13.8" customHeight="1" x14ac:dyDescent="0.3">
      <c r="A771" t="s">
        <v>22</v>
      </c>
      <c r="B771">
        <v>1993</v>
      </c>
      <c r="C771" s="10">
        <v>75647</v>
      </c>
      <c r="D771">
        <v>41576</v>
      </c>
      <c r="E771">
        <v>23889</v>
      </c>
      <c r="F771">
        <v>9321</v>
      </c>
      <c r="G771">
        <v>748</v>
      </c>
      <c r="H771">
        <v>114</v>
      </c>
      <c r="I771">
        <v>4.2699999999999996</v>
      </c>
      <c r="J771" s="10">
        <v>1976</v>
      </c>
      <c r="K771" s="13">
        <f t="shared" ref="K771:K834" si="25">IF(B771&lt;1990,IF(B771&lt;1959,1958,1989),1990)</f>
        <v>1990</v>
      </c>
      <c r="L771" s="1" t="str">
        <f t="shared" si="24"/>
        <v/>
      </c>
    </row>
    <row r="772" spans="1:12" ht="13.8" customHeight="1" x14ac:dyDescent="0.3">
      <c r="A772" t="s">
        <v>22</v>
      </c>
      <c r="B772">
        <v>1994</v>
      </c>
      <c r="C772" s="10">
        <v>75844</v>
      </c>
      <c r="D772">
        <v>41219</v>
      </c>
      <c r="E772">
        <v>23914</v>
      </c>
      <c r="F772">
        <v>9739</v>
      </c>
      <c r="G772">
        <v>884</v>
      </c>
      <c r="H772">
        <v>87</v>
      </c>
      <c r="I772">
        <v>4.2300000000000004</v>
      </c>
      <c r="J772" s="10">
        <v>2079</v>
      </c>
      <c r="K772" s="13">
        <f t="shared" si="25"/>
        <v>1990</v>
      </c>
      <c r="L772" s="1" t="str">
        <f t="shared" si="24"/>
        <v/>
      </c>
    </row>
    <row r="773" spans="1:12" ht="13.8" customHeight="1" x14ac:dyDescent="0.3">
      <c r="A773" t="s">
        <v>22</v>
      </c>
      <c r="B773">
        <v>1995</v>
      </c>
      <c r="C773" s="10">
        <v>76864</v>
      </c>
      <c r="D773">
        <v>41775</v>
      </c>
      <c r="E773">
        <v>23651</v>
      </c>
      <c r="F773">
        <v>10457</v>
      </c>
      <c r="G773">
        <v>884</v>
      </c>
      <c r="H773">
        <v>97</v>
      </c>
      <c r="I773">
        <v>4.24</v>
      </c>
      <c r="J773" s="10">
        <v>2295</v>
      </c>
      <c r="K773" s="13">
        <f t="shared" si="25"/>
        <v>1990</v>
      </c>
      <c r="L773" s="1" t="str">
        <f t="shared" si="24"/>
        <v/>
      </c>
    </row>
    <row r="774" spans="1:12" ht="13.8" customHeight="1" x14ac:dyDescent="0.3">
      <c r="A774" t="s">
        <v>22</v>
      </c>
      <c r="B774">
        <v>1996</v>
      </c>
      <c r="C774" s="10">
        <v>82401</v>
      </c>
      <c r="D774">
        <v>45293</v>
      </c>
      <c r="E774">
        <v>25593</v>
      </c>
      <c r="F774">
        <v>10498</v>
      </c>
      <c r="G774">
        <v>850</v>
      </c>
      <c r="H774">
        <v>167</v>
      </c>
      <c r="I774">
        <v>4.5</v>
      </c>
      <c r="J774" s="10">
        <v>2430</v>
      </c>
      <c r="K774" s="13">
        <f t="shared" si="25"/>
        <v>1990</v>
      </c>
      <c r="L774" s="1" t="str">
        <f t="shared" si="24"/>
        <v/>
      </c>
    </row>
    <row r="775" spans="1:12" ht="13.8" customHeight="1" x14ac:dyDescent="0.3">
      <c r="A775" t="s">
        <v>22</v>
      </c>
      <c r="B775">
        <v>1997</v>
      </c>
      <c r="C775" s="10">
        <v>83391</v>
      </c>
      <c r="D775">
        <v>47414</v>
      </c>
      <c r="E775">
        <v>24389</v>
      </c>
      <c r="F775">
        <v>10572</v>
      </c>
      <c r="G775">
        <v>877</v>
      </c>
      <c r="H775">
        <v>139</v>
      </c>
      <c r="I775">
        <v>4.5</v>
      </c>
      <c r="J775" s="10">
        <v>2433</v>
      </c>
      <c r="K775" s="13">
        <f t="shared" si="25"/>
        <v>1990</v>
      </c>
      <c r="L775" s="1" t="str">
        <f t="shared" si="24"/>
        <v/>
      </c>
    </row>
    <row r="776" spans="1:12" ht="13.8" customHeight="1" x14ac:dyDescent="0.3">
      <c r="A776" t="s">
        <v>22</v>
      </c>
      <c r="B776">
        <v>1998</v>
      </c>
      <c r="C776" s="10">
        <v>86415</v>
      </c>
      <c r="D776">
        <v>50560</v>
      </c>
      <c r="E776">
        <v>23778</v>
      </c>
      <c r="F776">
        <v>11002</v>
      </c>
      <c r="G776">
        <v>932</v>
      </c>
      <c r="H776">
        <v>144</v>
      </c>
      <c r="I776">
        <v>4.6100000000000003</v>
      </c>
      <c r="J776" s="10">
        <v>2535</v>
      </c>
      <c r="K776" s="13">
        <f t="shared" si="25"/>
        <v>1990</v>
      </c>
      <c r="L776" s="1" t="str">
        <f t="shared" si="24"/>
        <v/>
      </c>
    </row>
    <row r="777" spans="1:12" ht="13.8" customHeight="1" x14ac:dyDescent="0.3">
      <c r="A777" t="s">
        <v>22</v>
      </c>
      <c r="B777">
        <v>1999</v>
      </c>
      <c r="C777" s="10">
        <v>88722</v>
      </c>
      <c r="D777">
        <v>51721</v>
      </c>
      <c r="E777">
        <v>24311</v>
      </c>
      <c r="F777">
        <v>11467</v>
      </c>
      <c r="G777">
        <v>1013</v>
      </c>
      <c r="H777">
        <v>210</v>
      </c>
      <c r="I777">
        <v>4.68</v>
      </c>
      <c r="J777" s="10">
        <v>2621</v>
      </c>
      <c r="K777" s="13">
        <f t="shared" si="25"/>
        <v>1990</v>
      </c>
      <c r="L777" s="1" t="str">
        <f t="shared" si="24"/>
        <v/>
      </c>
    </row>
    <row r="778" spans="1:12" ht="13.8" customHeight="1" x14ac:dyDescent="0.3">
      <c r="A778" t="s">
        <v>22</v>
      </c>
      <c r="B778">
        <v>2000</v>
      </c>
      <c r="C778" s="10">
        <v>89840</v>
      </c>
      <c r="D778">
        <v>51807</v>
      </c>
      <c r="E778">
        <v>24812</v>
      </c>
      <c r="F778">
        <v>12039</v>
      </c>
      <c r="G778">
        <v>1020</v>
      </c>
      <c r="H778">
        <v>163</v>
      </c>
      <c r="I778">
        <v>4.6900000000000004</v>
      </c>
      <c r="J778" s="10">
        <v>2722</v>
      </c>
      <c r="K778" s="13">
        <f t="shared" si="25"/>
        <v>1990</v>
      </c>
      <c r="L778" s="1" t="str">
        <f t="shared" si="24"/>
        <v/>
      </c>
    </row>
    <row r="779" spans="1:12" ht="13.8" customHeight="1" x14ac:dyDescent="0.3">
      <c r="A779" t="s">
        <v>22</v>
      </c>
      <c r="B779">
        <v>2001</v>
      </c>
      <c r="C779" s="10">
        <v>88586</v>
      </c>
      <c r="D779">
        <v>52780</v>
      </c>
      <c r="E779">
        <v>21980</v>
      </c>
      <c r="F779">
        <v>12686</v>
      </c>
      <c r="G779">
        <v>1020</v>
      </c>
      <c r="H779">
        <v>120</v>
      </c>
      <c r="I779">
        <v>4.57</v>
      </c>
      <c r="J779" s="10">
        <v>2836</v>
      </c>
      <c r="K779" s="13">
        <f t="shared" si="25"/>
        <v>1990</v>
      </c>
      <c r="L779" s="1" t="str">
        <f t="shared" si="24"/>
        <v/>
      </c>
    </row>
    <row r="780" spans="1:12" ht="13.8" customHeight="1" x14ac:dyDescent="0.3">
      <c r="A780" t="s">
        <v>22</v>
      </c>
      <c r="B780">
        <v>2002</v>
      </c>
      <c r="C780" s="10">
        <v>93088</v>
      </c>
      <c r="D780">
        <v>54011</v>
      </c>
      <c r="E780">
        <v>24528</v>
      </c>
      <c r="F780">
        <v>13399</v>
      </c>
      <c r="G780">
        <v>1027</v>
      </c>
      <c r="H780">
        <v>123</v>
      </c>
      <c r="I780">
        <v>4.75</v>
      </c>
      <c r="J780" s="10">
        <v>2338</v>
      </c>
      <c r="K780" s="13">
        <f t="shared" si="25"/>
        <v>1990</v>
      </c>
      <c r="L780" s="1" t="str">
        <f t="shared" si="24"/>
        <v/>
      </c>
    </row>
    <row r="781" spans="1:12" ht="13.8" customHeight="1" x14ac:dyDescent="0.3">
      <c r="A781" t="s">
        <v>22</v>
      </c>
      <c r="B781">
        <v>2003</v>
      </c>
      <c r="C781" s="10">
        <v>91702</v>
      </c>
      <c r="D781">
        <v>51661</v>
      </c>
      <c r="E781">
        <v>26052</v>
      </c>
      <c r="F781">
        <v>12813</v>
      </c>
      <c r="G781">
        <v>1088</v>
      </c>
      <c r="H781">
        <v>88</v>
      </c>
      <c r="I781">
        <v>4.62</v>
      </c>
      <c r="J781" s="10">
        <v>2339</v>
      </c>
      <c r="K781" s="13">
        <f t="shared" si="25"/>
        <v>1990</v>
      </c>
      <c r="L781" s="1" t="str">
        <f t="shared" si="24"/>
        <v/>
      </c>
    </row>
    <row r="782" spans="1:12" ht="13.8" customHeight="1" x14ac:dyDescent="0.3">
      <c r="A782" t="s">
        <v>22</v>
      </c>
      <c r="B782">
        <v>2004</v>
      </c>
      <c r="C782" s="10">
        <v>93455</v>
      </c>
      <c r="D782">
        <v>53496</v>
      </c>
      <c r="E782">
        <v>25942</v>
      </c>
      <c r="F782">
        <v>12839</v>
      </c>
      <c r="G782">
        <v>1088</v>
      </c>
      <c r="H782">
        <v>89</v>
      </c>
      <c r="I782">
        <v>4.6500000000000004</v>
      </c>
      <c r="J782" s="10">
        <v>2661</v>
      </c>
      <c r="K782" s="13">
        <f t="shared" si="25"/>
        <v>1990</v>
      </c>
      <c r="L782" s="1" t="str">
        <f t="shared" si="24"/>
        <v/>
      </c>
    </row>
    <row r="783" spans="1:12" ht="13.8" customHeight="1" x14ac:dyDescent="0.3">
      <c r="A783" t="s">
        <v>22</v>
      </c>
      <c r="B783">
        <v>2005</v>
      </c>
      <c r="C783" s="10">
        <v>95493</v>
      </c>
      <c r="D783">
        <v>55286</v>
      </c>
      <c r="E783">
        <v>27111</v>
      </c>
      <c r="F783">
        <v>11850</v>
      </c>
      <c r="G783">
        <v>1153</v>
      </c>
      <c r="H783">
        <v>93</v>
      </c>
      <c r="I783">
        <v>4.68</v>
      </c>
      <c r="J783" s="10">
        <v>2915</v>
      </c>
      <c r="K783" s="13">
        <f t="shared" si="25"/>
        <v>1990</v>
      </c>
      <c r="L783" s="1" t="str">
        <f t="shared" si="24"/>
        <v/>
      </c>
    </row>
    <row r="784" spans="1:12" ht="13.8" customHeight="1" x14ac:dyDescent="0.3">
      <c r="A784" t="s">
        <v>22</v>
      </c>
      <c r="B784">
        <v>2006</v>
      </c>
      <c r="C784" s="10">
        <v>99631</v>
      </c>
      <c r="D784">
        <v>57103</v>
      </c>
      <c r="E784">
        <v>26766</v>
      </c>
      <c r="F784">
        <v>14440</v>
      </c>
      <c r="G784">
        <v>1224</v>
      </c>
      <c r="H784">
        <v>98</v>
      </c>
      <c r="I784">
        <v>4.8</v>
      </c>
      <c r="J784" s="10">
        <v>3074</v>
      </c>
      <c r="K784" s="13">
        <f t="shared" si="25"/>
        <v>1990</v>
      </c>
      <c r="L784" s="1" t="str">
        <f t="shared" si="24"/>
        <v/>
      </c>
    </row>
    <row r="785" spans="1:12" ht="13.8" customHeight="1" x14ac:dyDescent="0.3">
      <c r="A785" t="s">
        <v>22</v>
      </c>
      <c r="B785">
        <v>2007</v>
      </c>
      <c r="C785" s="10">
        <v>101470</v>
      </c>
      <c r="D785">
        <v>56556</v>
      </c>
      <c r="E785">
        <v>27008</v>
      </c>
      <c r="F785">
        <v>16552</v>
      </c>
      <c r="G785">
        <v>1251</v>
      </c>
      <c r="H785">
        <v>103</v>
      </c>
      <c r="I785">
        <v>4.78</v>
      </c>
      <c r="J785" s="10">
        <v>3174</v>
      </c>
      <c r="K785" s="13">
        <f t="shared" si="25"/>
        <v>1990</v>
      </c>
      <c r="L785" s="1" t="str">
        <f t="shared" si="24"/>
        <v/>
      </c>
    </row>
    <row r="786" spans="1:12" ht="13.8" customHeight="1" x14ac:dyDescent="0.3">
      <c r="A786" t="s">
        <v>22</v>
      </c>
      <c r="B786">
        <v>2008</v>
      </c>
      <c r="C786" s="10">
        <v>105237</v>
      </c>
      <c r="D786">
        <v>56795</v>
      </c>
      <c r="E786">
        <v>29200</v>
      </c>
      <c r="F786">
        <v>17859</v>
      </c>
      <c r="G786">
        <v>1278</v>
      </c>
      <c r="H786">
        <v>106</v>
      </c>
      <c r="I786">
        <v>4.8600000000000003</v>
      </c>
      <c r="J786" s="10">
        <v>3250</v>
      </c>
      <c r="K786" s="13">
        <f t="shared" si="25"/>
        <v>1990</v>
      </c>
      <c r="L786" s="1" t="str">
        <f t="shared" si="24"/>
        <v/>
      </c>
    </row>
    <row r="787" spans="1:12" ht="13.8" customHeight="1" x14ac:dyDescent="0.3">
      <c r="A787" t="s">
        <v>22</v>
      </c>
      <c r="B787">
        <v>2009</v>
      </c>
      <c r="C787" s="10">
        <v>107661</v>
      </c>
      <c r="D787">
        <v>58677</v>
      </c>
      <c r="E787">
        <v>29305</v>
      </c>
      <c r="F787">
        <v>18318</v>
      </c>
      <c r="G787">
        <v>1251</v>
      </c>
      <c r="H787">
        <v>110</v>
      </c>
      <c r="I787">
        <v>4.95</v>
      </c>
      <c r="J787" s="10">
        <v>2989</v>
      </c>
      <c r="K787" s="13">
        <f t="shared" si="25"/>
        <v>1990</v>
      </c>
      <c r="L787" s="1" t="str">
        <f t="shared" si="24"/>
        <v/>
      </c>
    </row>
    <row r="788" spans="1:12" ht="13.8" customHeight="1" x14ac:dyDescent="0.3">
      <c r="A788" t="s">
        <v>22</v>
      </c>
      <c r="B788">
        <v>2010</v>
      </c>
      <c r="C788" s="10">
        <v>106589</v>
      </c>
      <c r="D788">
        <v>56257</v>
      </c>
      <c r="E788">
        <v>31308</v>
      </c>
      <c r="F788">
        <v>17763</v>
      </c>
      <c r="G788">
        <v>1129</v>
      </c>
      <c r="H788">
        <v>132</v>
      </c>
      <c r="I788">
        <v>4.8099999999999996</v>
      </c>
      <c r="J788" s="10">
        <v>3307</v>
      </c>
      <c r="K788" s="13">
        <f t="shared" si="25"/>
        <v>1990</v>
      </c>
      <c r="L788" s="1" t="str">
        <f t="shared" si="24"/>
        <v/>
      </c>
    </row>
    <row r="789" spans="1:12" ht="13.8" customHeight="1" x14ac:dyDescent="0.3">
      <c r="A789" t="s">
        <v>22</v>
      </c>
      <c r="B789">
        <v>2011</v>
      </c>
      <c r="C789" s="10">
        <v>106850</v>
      </c>
      <c r="D789">
        <v>54287</v>
      </c>
      <c r="E789">
        <v>32565</v>
      </c>
      <c r="F789">
        <v>18687</v>
      </c>
      <c r="G789">
        <v>1170</v>
      </c>
      <c r="H789">
        <v>142</v>
      </c>
      <c r="I789">
        <v>4.74</v>
      </c>
      <c r="J789" s="10">
        <v>3177</v>
      </c>
      <c r="K789" s="13">
        <f t="shared" si="25"/>
        <v>1990</v>
      </c>
      <c r="L789" s="1" t="str">
        <f t="shared" si="24"/>
        <v/>
      </c>
    </row>
    <row r="790" spans="1:12" ht="13.8" customHeight="1" x14ac:dyDescent="0.3">
      <c r="A790" t="s">
        <v>22</v>
      </c>
      <c r="B790">
        <v>2012</v>
      </c>
      <c r="C790" s="10">
        <v>105843</v>
      </c>
      <c r="D790">
        <v>53298</v>
      </c>
      <c r="E790">
        <v>33410</v>
      </c>
      <c r="F790">
        <v>17843</v>
      </c>
      <c r="G790">
        <v>1156</v>
      </c>
      <c r="H790">
        <v>136</v>
      </c>
      <c r="I790">
        <v>4.62</v>
      </c>
      <c r="J790" s="10">
        <v>3433</v>
      </c>
      <c r="K790" s="13">
        <f t="shared" si="25"/>
        <v>1990</v>
      </c>
      <c r="L790" s="1">
        <f t="shared" si="24"/>
        <v>1</v>
      </c>
    </row>
    <row r="791" spans="1:12" ht="13.8" customHeight="1" x14ac:dyDescent="0.3">
      <c r="A791" t="s">
        <v>22</v>
      </c>
      <c r="B791">
        <v>2013</v>
      </c>
      <c r="C791" s="10">
        <v>101518</v>
      </c>
      <c r="D791">
        <v>47663</v>
      </c>
      <c r="E791">
        <v>33655</v>
      </c>
      <c r="F791">
        <v>18902</v>
      </c>
      <c r="G791">
        <v>1142</v>
      </c>
      <c r="H791">
        <v>155</v>
      </c>
      <c r="I791">
        <v>4.3600000000000003</v>
      </c>
      <c r="J791" s="10">
        <v>3445</v>
      </c>
      <c r="K791" s="13">
        <f t="shared" si="25"/>
        <v>1990</v>
      </c>
      <c r="L791" s="1">
        <f t="shared" si="24"/>
        <v>1</v>
      </c>
    </row>
    <row r="792" spans="1:12" ht="13.8" customHeight="1" x14ac:dyDescent="0.3">
      <c r="A792" t="s">
        <v>22</v>
      </c>
      <c r="B792">
        <v>2014</v>
      </c>
      <c r="C792" s="10">
        <v>98517</v>
      </c>
      <c r="D792">
        <v>44558</v>
      </c>
      <c r="E792">
        <v>32778</v>
      </c>
      <c r="F792">
        <v>19800</v>
      </c>
      <c r="G792">
        <v>1224</v>
      </c>
      <c r="H792">
        <v>157</v>
      </c>
      <c r="I792">
        <v>4.17</v>
      </c>
      <c r="J792" s="10">
        <v>3754</v>
      </c>
      <c r="K792" s="13">
        <f t="shared" si="25"/>
        <v>1990</v>
      </c>
      <c r="L792" s="1">
        <f t="shared" si="24"/>
        <v>1</v>
      </c>
    </row>
    <row r="793" spans="1:12" ht="13.8" customHeight="1" x14ac:dyDescent="0.3">
      <c r="A793" t="s">
        <v>23</v>
      </c>
      <c r="B793">
        <v>1807</v>
      </c>
      <c r="C793" s="10">
        <v>46</v>
      </c>
      <c r="D793">
        <v>46</v>
      </c>
      <c r="E793">
        <v>0</v>
      </c>
      <c r="F793">
        <v>0</v>
      </c>
      <c r="G793">
        <v>0</v>
      </c>
      <c r="H793" t="s">
        <v>11</v>
      </c>
      <c r="I793" t="s">
        <v>11</v>
      </c>
      <c r="J793" s="10">
        <v>0</v>
      </c>
      <c r="K793" s="13">
        <f t="shared" si="25"/>
        <v>1958</v>
      </c>
      <c r="L793" s="1" t="str">
        <f t="shared" si="24"/>
        <v/>
      </c>
    </row>
    <row r="794" spans="1:12" ht="13.8" customHeight="1" x14ac:dyDescent="0.3">
      <c r="A794" t="s">
        <v>23</v>
      </c>
      <c r="B794">
        <v>1819</v>
      </c>
      <c r="C794" s="10">
        <v>69</v>
      </c>
      <c r="D794">
        <v>69</v>
      </c>
      <c r="E794">
        <v>0</v>
      </c>
      <c r="F794">
        <v>0</v>
      </c>
      <c r="G794">
        <v>0</v>
      </c>
      <c r="H794" t="s">
        <v>11</v>
      </c>
      <c r="I794" t="s">
        <v>11</v>
      </c>
      <c r="J794" s="10">
        <v>0</v>
      </c>
      <c r="K794" s="13">
        <f t="shared" si="25"/>
        <v>1958</v>
      </c>
      <c r="L794" s="1" t="str">
        <f t="shared" si="24"/>
        <v/>
      </c>
    </row>
    <row r="795" spans="1:12" ht="13.8" customHeight="1" x14ac:dyDescent="0.3">
      <c r="A795" t="s">
        <v>23</v>
      </c>
      <c r="B795">
        <v>1820</v>
      </c>
      <c r="C795" s="10">
        <v>91</v>
      </c>
      <c r="D795">
        <v>91</v>
      </c>
      <c r="E795">
        <v>0</v>
      </c>
      <c r="F795">
        <v>0</v>
      </c>
      <c r="G795">
        <v>0</v>
      </c>
      <c r="H795" t="s">
        <v>11</v>
      </c>
      <c r="I795" t="s">
        <v>11</v>
      </c>
      <c r="J795" s="10">
        <v>0</v>
      </c>
      <c r="K795" s="13">
        <f t="shared" si="25"/>
        <v>1958</v>
      </c>
      <c r="L795" s="1" t="str">
        <f t="shared" si="24"/>
        <v/>
      </c>
    </row>
    <row r="796" spans="1:12" ht="13.8" customHeight="1" x14ac:dyDescent="0.3">
      <c r="A796" t="s">
        <v>23</v>
      </c>
      <c r="B796">
        <v>1821</v>
      </c>
      <c r="C796" s="10">
        <v>98</v>
      </c>
      <c r="D796">
        <v>98</v>
      </c>
      <c r="E796">
        <v>0</v>
      </c>
      <c r="F796">
        <v>0</v>
      </c>
      <c r="G796">
        <v>0</v>
      </c>
      <c r="H796" t="s">
        <v>11</v>
      </c>
      <c r="I796" t="s">
        <v>11</v>
      </c>
      <c r="J796" s="10">
        <v>0</v>
      </c>
      <c r="K796" s="13">
        <f t="shared" si="25"/>
        <v>1958</v>
      </c>
      <c r="L796" s="1" t="str">
        <f t="shared" si="24"/>
        <v/>
      </c>
    </row>
    <row r="797" spans="1:12" ht="13.8" customHeight="1" x14ac:dyDescent="0.3">
      <c r="A797" t="s">
        <v>23</v>
      </c>
      <c r="B797">
        <v>1822</v>
      </c>
      <c r="C797" s="10">
        <v>100</v>
      </c>
      <c r="D797">
        <v>100</v>
      </c>
      <c r="E797">
        <v>0</v>
      </c>
      <c r="F797">
        <v>0</v>
      </c>
      <c r="G797">
        <v>0</v>
      </c>
      <c r="H797" t="s">
        <v>11</v>
      </c>
      <c r="I797" t="s">
        <v>11</v>
      </c>
      <c r="J797" s="10">
        <v>0</v>
      </c>
      <c r="K797" s="13">
        <f t="shared" si="25"/>
        <v>1958</v>
      </c>
      <c r="L797" s="1" t="str">
        <f t="shared" si="24"/>
        <v/>
      </c>
    </row>
    <row r="798" spans="1:12" ht="13.8" customHeight="1" x14ac:dyDescent="0.3">
      <c r="A798" t="s">
        <v>23</v>
      </c>
      <c r="B798">
        <v>1823</v>
      </c>
      <c r="C798" s="10">
        <v>95</v>
      </c>
      <c r="D798">
        <v>95</v>
      </c>
      <c r="E798">
        <v>0</v>
      </c>
      <c r="F798">
        <v>0</v>
      </c>
      <c r="G798">
        <v>0</v>
      </c>
      <c r="H798" t="s">
        <v>11</v>
      </c>
      <c r="I798" t="s">
        <v>11</v>
      </c>
      <c r="J798" s="10">
        <v>0</v>
      </c>
      <c r="K798" s="13">
        <f t="shared" si="25"/>
        <v>1958</v>
      </c>
      <c r="L798" s="1" t="str">
        <f t="shared" si="24"/>
        <v/>
      </c>
    </row>
    <row r="799" spans="1:12" ht="13.8" customHeight="1" x14ac:dyDescent="0.3">
      <c r="A799" t="s">
        <v>23</v>
      </c>
      <c r="B799">
        <v>1824</v>
      </c>
      <c r="C799" s="10">
        <v>109</v>
      </c>
      <c r="D799">
        <v>109</v>
      </c>
      <c r="E799">
        <v>0</v>
      </c>
      <c r="F799">
        <v>0</v>
      </c>
      <c r="G799">
        <v>0</v>
      </c>
      <c r="H799" t="s">
        <v>11</v>
      </c>
      <c r="I799" t="s">
        <v>11</v>
      </c>
      <c r="J799" s="10">
        <v>0</v>
      </c>
      <c r="K799" s="13">
        <f t="shared" si="25"/>
        <v>1958</v>
      </c>
      <c r="L799" s="1" t="str">
        <f t="shared" si="24"/>
        <v/>
      </c>
    </row>
    <row r="800" spans="1:12" ht="13.8" customHeight="1" x14ac:dyDescent="0.3">
      <c r="A800" t="s">
        <v>23</v>
      </c>
      <c r="B800">
        <v>1825</v>
      </c>
      <c r="C800" s="10">
        <v>110</v>
      </c>
      <c r="D800">
        <v>110</v>
      </c>
      <c r="E800">
        <v>0</v>
      </c>
      <c r="F800">
        <v>0</v>
      </c>
      <c r="G800">
        <v>0</v>
      </c>
      <c r="H800" t="s">
        <v>11</v>
      </c>
      <c r="I800" t="s">
        <v>11</v>
      </c>
      <c r="J800" s="10">
        <v>0</v>
      </c>
      <c r="K800" s="13">
        <f t="shared" si="25"/>
        <v>1958</v>
      </c>
      <c r="L800" s="1" t="str">
        <f t="shared" si="24"/>
        <v/>
      </c>
    </row>
    <row r="801" spans="1:12" ht="13.8" customHeight="1" x14ac:dyDescent="0.3">
      <c r="A801" t="s">
        <v>23</v>
      </c>
      <c r="B801">
        <v>1826</v>
      </c>
      <c r="C801" s="10">
        <v>125</v>
      </c>
      <c r="D801">
        <v>125</v>
      </c>
      <c r="E801">
        <v>0</v>
      </c>
      <c r="F801">
        <v>0</v>
      </c>
      <c r="G801">
        <v>0</v>
      </c>
      <c r="H801" t="s">
        <v>11</v>
      </c>
      <c r="I801" t="s">
        <v>11</v>
      </c>
      <c r="J801" s="10">
        <v>0</v>
      </c>
      <c r="K801" s="13">
        <f t="shared" si="25"/>
        <v>1958</v>
      </c>
      <c r="L801" s="1" t="str">
        <f t="shared" si="24"/>
        <v/>
      </c>
    </row>
    <row r="802" spans="1:12" ht="13.8" customHeight="1" x14ac:dyDescent="0.3">
      <c r="A802" t="s">
        <v>23</v>
      </c>
      <c r="B802">
        <v>1827</v>
      </c>
      <c r="C802" s="10">
        <v>130</v>
      </c>
      <c r="D802">
        <v>130</v>
      </c>
      <c r="E802">
        <v>0</v>
      </c>
      <c r="F802">
        <v>0</v>
      </c>
      <c r="G802">
        <v>0</v>
      </c>
      <c r="H802" t="s">
        <v>11</v>
      </c>
      <c r="I802" t="s">
        <v>11</v>
      </c>
      <c r="J802" s="10">
        <v>0</v>
      </c>
      <c r="K802" s="13">
        <f t="shared" si="25"/>
        <v>1958</v>
      </c>
      <c r="L802" s="1" t="str">
        <f t="shared" si="24"/>
        <v/>
      </c>
    </row>
    <row r="803" spans="1:12" ht="13.8" customHeight="1" x14ac:dyDescent="0.3">
      <c r="A803" t="s">
        <v>23</v>
      </c>
      <c r="B803">
        <v>1828</v>
      </c>
      <c r="C803" s="10">
        <v>125</v>
      </c>
      <c r="D803">
        <v>125</v>
      </c>
      <c r="E803">
        <v>0</v>
      </c>
      <c r="F803">
        <v>0</v>
      </c>
      <c r="G803">
        <v>0</v>
      </c>
      <c r="H803" t="s">
        <v>11</v>
      </c>
      <c r="I803" t="s">
        <v>11</v>
      </c>
      <c r="J803" s="10">
        <v>0</v>
      </c>
      <c r="K803" s="13">
        <f t="shared" si="25"/>
        <v>1958</v>
      </c>
      <c r="L803" s="1" t="str">
        <f t="shared" si="24"/>
        <v/>
      </c>
    </row>
    <row r="804" spans="1:12" ht="13.8" customHeight="1" x14ac:dyDescent="0.3">
      <c r="A804" t="s">
        <v>23</v>
      </c>
      <c r="B804">
        <v>1829</v>
      </c>
      <c r="C804" s="10">
        <v>130</v>
      </c>
      <c r="D804">
        <v>130</v>
      </c>
      <c r="E804">
        <v>0</v>
      </c>
      <c r="F804">
        <v>0</v>
      </c>
      <c r="G804">
        <v>0</v>
      </c>
      <c r="H804" t="s">
        <v>11</v>
      </c>
      <c r="I804" t="s">
        <v>11</v>
      </c>
      <c r="J804" s="10">
        <v>0</v>
      </c>
      <c r="K804" s="13">
        <f t="shared" si="25"/>
        <v>1958</v>
      </c>
      <c r="L804" s="1" t="str">
        <f t="shared" si="24"/>
        <v/>
      </c>
    </row>
    <row r="805" spans="1:12" ht="13.8" customHeight="1" x14ac:dyDescent="0.3">
      <c r="A805" t="s">
        <v>23</v>
      </c>
      <c r="B805">
        <v>1830</v>
      </c>
      <c r="C805" s="10">
        <v>135</v>
      </c>
      <c r="D805">
        <v>135</v>
      </c>
      <c r="E805">
        <v>0</v>
      </c>
      <c r="F805">
        <v>0</v>
      </c>
      <c r="G805">
        <v>0</v>
      </c>
      <c r="H805" t="s">
        <v>11</v>
      </c>
      <c r="I805" t="s">
        <v>11</v>
      </c>
      <c r="J805" s="10">
        <v>0</v>
      </c>
      <c r="K805" s="13">
        <f t="shared" si="25"/>
        <v>1958</v>
      </c>
      <c r="L805" s="1" t="str">
        <f t="shared" si="24"/>
        <v/>
      </c>
    </row>
    <row r="806" spans="1:12" ht="13.8" customHeight="1" x14ac:dyDescent="0.3">
      <c r="A806" t="s">
        <v>23</v>
      </c>
      <c r="B806">
        <v>1831</v>
      </c>
      <c r="C806" s="10">
        <v>131</v>
      </c>
      <c r="D806">
        <v>131</v>
      </c>
      <c r="E806">
        <v>0</v>
      </c>
      <c r="F806">
        <v>0</v>
      </c>
      <c r="G806">
        <v>0</v>
      </c>
      <c r="H806" t="s">
        <v>11</v>
      </c>
      <c r="I806" t="s">
        <v>11</v>
      </c>
      <c r="J806" s="10">
        <v>0</v>
      </c>
      <c r="K806" s="13">
        <f t="shared" si="25"/>
        <v>1958</v>
      </c>
      <c r="L806" s="1" t="str">
        <f t="shared" si="24"/>
        <v/>
      </c>
    </row>
    <row r="807" spans="1:12" ht="13.8" customHeight="1" x14ac:dyDescent="0.3">
      <c r="A807" t="s">
        <v>23</v>
      </c>
      <c r="B807">
        <v>1832</v>
      </c>
      <c r="C807" s="10">
        <v>140</v>
      </c>
      <c r="D807">
        <v>140</v>
      </c>
      <c r="E807">
        <v>0</v>
      </c>
      <c r="F807">
        <v>0</v>
      </c>
      <c r="G807">
        <v>0</v>
      </c>
      <c r="H807" t="s">
        <v>11</v>
      </c>
      <c r="I807" t="s">
        <v>11</v>
      </c>
      <c r="J807" s="10">
        <v>0</v>
      </c>
      <c r="K807" s="13">
        <f t="shared" si="25"/>
        <v>1958</v>
      </c>
      <c r="L807" s="1" t="str">
        <f t="shared" si="24"/>
        <v/>
      </c>
    </row>
    <row r="808" spans="1:12" ht="13.8" customHeight="1" x14ac:dyDescent="0.3">
      <c r="A808" t="s">
        <v>23</v>
      </c>
      <c r="B808">
        <v>1833</v>
      </c>
      <c r="C808" s="10">
        <v>117</v>
      </c>
      <c r="D808">
        <v>117</v>
      </c>
      <c r="E808">
        <v>0</v>
      </c>
      <c r="F808">
        <v>0</v>
      </c>
      <c r="G808">
        <v>0</v>
      </c>
      <c r="H808" t="s">
        <v>11</v>
      </c>
      <c r="I808" t="s">
        <v>11</v>
      </c>
      <c r="J808" s="10">
        <v>0</v>
      </c>
      <c r="K808" s="13">
        <f t="shared" si="25"/>
        <v>1958</v>
      </c>
      <c r="L808" s="1" t="str">
        <f t="shared" si="24"/>
        <v/>
      </c>
    </row>
    <row r="809" spans="1:12" ht="13.8" customHeight="1" x14ac:dyDescent="0.3">
      <c r="A809" t="s">
        <v>23</v>
      </c>
      <c r="B809">
        <v>1834</v>
      </c>
      <c r="C809" s="10">
        <v>160</v>
      </c>
      <c r="D809">
        <v>160</v>
      </c>
      <c r="E809">
        <v>0</v>
      </c>
      <c r="F809">
        <v>0</v>
      </c>
      <c r="G809">
        <v>0</v>
      </c>
      <c r="H809" t="s">
        <v>11</v>
      </c>
      <c r="I809" t="s">
        <v>11</v>
      </c>
      <c r="J809" s="10">
        <v>0</v>
      </c>
      <c r="K809" s="13">
        <f t="shared" si="25"/>
        <v>1958</v>
      </c>
      <c r="L809" s="1" t="str">
        <f t="shared" si="24"/>
        <v/>
      </c>
    </row>
    <row r="810" spans="1:12" ht="13.8" customHeight="1" x14ac:dyDescent="0.3">
      <c r="A810" t="s">
        <v>23</v>
      </c>
      <c r="B810">
        <v>1835</v>
      </c>
      <c r="C810" s="10">
        <v>173</v>
      </c>
      <c r="D810">
        <v>173</v>
      </c>
      <c r="E810">
        <v>0</v>
      </c>
      <c r="F810">
        <v>0</v>
      </c>
      <c r="G810">
        <v>0</v>
      </c>
      <c r="H810" t="s">
        <v>11</v>
      </c>
      <c r="I810" t="s">
        <v>11</v>
      </c>
      <c r="J810" s="10">
        <v>0</v>
      </c>
      <c r="K810" s="13">
        <f t="shared" si="25"/>
        <v>1958</v>
      </c>
      <c r="L810" s="1" t="str">
        <f t="shared" si="24"/>
        <v/>
      </c>
    </row>
    <row r="811" spans="1:12" ht="13.8" customHeight="1" x14ac:dyDescent="0.3">
      <c r="A811" t="s">
        <v>23</v>
      </c>
      <c r="B811">
        <v>1836</v>
      </c>
      <c r="C811" s="10">
        <v>184</v>
      </c>
      <c r="D811">
        <v>184</v>
      </c>
      <c r="E811">
        <v>0</v>
      </c>
      <c r="F811">
        <v>0</v>
      </c>
      <c r="G811">
        <v>0</v>
      </c>
      <c r="H811" t="s">
        <v>11</v>
      </c>
      <c r="I811" t="s">
        <v>11</v>
      </c>
      <c r="J811" s="10">
        <v>0</v>
      </c>
      <c r="K811" s="13">
        <f t="shared" si="25"/>
        <v>1958</v>
      </c>
      <c r="L811" s="1" t="str">
        <f t="shared" si="24"/>
        <v/>
      </c>
    </row>
    <row r="812" spans="1:12" ht="13.8" customHeight="1" x14ac:dyDescent="0.3">
      <c r="A812" t="s">
        <v>23</v>
      </c>
      <c r="B812">
        <v>1837</v>
      </c>
      <c r="C812" s="10">
        <v>193</v>
      </c>
      <c r="D812">
        <v>193</v>
      </c>
      <c r="E812">
        <v>0</v>
      </c>
      <c r="F812">
        <v>0</v>
      </c>
      <c r="G812">
        <v>0</v>
      </c>
      <c r="H812" t="s">
        <v>11</v>
      </c>
      <c r="I812" t="s">
        <v>11</v>
      </c>
      <c r="J812" s="10">
        <v>0</v>
      </c>
      <c r="K812" s="13">
        <f t="shared" si="25"/>
        <v>1958</v>
      </c>
      <c r="L812" s="1" t="str">
        <f t="shared" si="24"/>
        <v/>
      </c>
    </row>
    <row r="813" spans="1:12" ht="13.8" customHeight="1" x14ac:dyDescent="0.3">
      <c r="A813" t="s">
        <v>23</v>
      </c>
      <c r="B813">
        <v>1838</v>
      </c>
      <c r="C813" s="10">
        <v>232</v>
      </c>
      <c r="D813">
        <v>232</v>
      </c>
      <c r="E813">
        <v>0</v>
      </c>
      <c r="F813">
        <v>0</v>
      </c>
      <c r="G813">
        <v>0</v>
      </c>
      <c r="H813" t="s">
        <v>11</v>
      </c>
      <c r="I813" t="s">
        <v>11</v>
      </c>
      <c r="J813" s="10">
        <v>0</v>
      </c>
      <c r="K813" s="13">
        <f t="shared" si="25"/>
        <v>1958</v>
      </c>
      <c r="L813" s="1" t="str">
        <f t="shared" si="24"/>
        <v/>
      </c>
    </row>
    <row r="814" spans="1:12" ht="13.8" customHeight="1" x14ac:dyDescent="0.3">
      <c r="A814" t="s">
        <v>23</v>
      </c>
      <c r="B814">
        <v>1839</v>
      </c>
      <c r="C814" s="10">
        <v>289</v>
      </c>
      <c r="D814">
        <v>289</v>
      </c>
      <c r="E814">
        <v>0</v>
      </c>
      <c r="F814">
        <v>0</v>
      </c>
      <c r="G814">
        <v>0</v>
      </c>
      <c r="H814" t="s">
        <v>11</v>
      </c>
      <c r="I814" t="s">
        <v>11</v>
      </c>
      <c r="J814" s="10">
        <v>0</v>
      </c>
      <c r="K814" s="13">
        <f t="shared" si="25"/>
        <v>1958</v>
      </c>
      <c r="L814" s="1" t="str">
        <f t="shared" si="24"/>
        <v/>
      </c>
    </row>
    <row r="815" spans="1:12" ht="13.8" customHeight="1" x14ac:dyDescent="0.3">
      <c r="A815" t="s">
        <v>23</v>
      </c>
      <c r="B815">
        <v>1840</v>
      </c>
      <c r="C815" s="10">
        <v>319</v>
      </c>
      <c r="D815">
        <v>319</v>
      </c>
      <c r="E815">
        <v>0</v>
      </c>
      <c r="F815">
        <v>0</v>
      </c>
      <c r="G815">
        <v>0</v>
      </c>
      <c r="H815" t="s">
        <v>11</v>
      </c>
      <c r="I815" t="s">
        <v>11</v>
      </c>
      <c r="J815" s="10">
        <v>0</v>
      </c>
      <c r="K815" s="13">
        <f t="shared" si="25"/>
        <v>1958</v>
      </c>
      <c r="L815" s="1" t="str">
        <f t="shared" si="24"/>
        <v/>
      </c>
    </row>
    <row r="816" spans="1:12" ht="13.8" customHeight="1" x14ac:dyDescent="0.3">
      <c r="A816" t="s">
        <v>23</v>
      </c>
      <c r="B816">
        <v>1841</v>
      </c>
      <c r="C816" s="10">
        <v>360</v>
      </c>
      <c r="D816">
        <v>360</v>
      </c>
      <c r="E816">
        <v>0</v>
      </c>
      <c r="F816">
        <v>0</v>
      </c>
      <c r="G816">
        <v>0</v>
      </c>
      <c r="H816" t="s">
        <v>11</v>
      </c>
      <c r="I816" t="s">
        <v>11</v>
      </c>
      <c r="J816" s="10">
        <v>0</v>
      </c>
      <c r="K816" s="13">
        <f t="shared" si="25"/>
        <v>1958</v>
      </c>
      <c r="L816" s="1" t="str">
        <f t="shared" si="24"/>
        <v/>
      </c>
    </row>
    <row r="817" spans="1:12" ht="13.8" customHeight="1" x14ac:dyDescent="0.3">
      <c r="A817" t="s">
        <v>23</v>
      </c>
      <c r="B817">
        <v>1842</v>
      </c>
      <c r="C817" s="10">
        <v>398</v>
      </c>
      <c r="D817">
        <v>398</v>
      </c>
      <c r="E817">
        <v>0</v>
      </c>
      <c r="F817">
        <v>0</v>
      </c>
      <c r="G817">
        <v>0</v>
      </c>
      <c r="H817" t="s">
        <v>11</v>
      </c>
      <c r="I817" t="s">
        <v>11</v>
      </c>
      <c r="J817" s="10">
        <v>0</v>
      </c>
      <c r="K817" s="13">
        <f t="shared" si="25"/>
        <v>1958</v>
      </c>
      <c r="L817" s="1" t="str">
        <f t="shared" si="24"/>
        <v/>
      </c>
    </row>
    <row r="818" spans="1:12" ht="13.8" customHeight="1" x14ac:dyDescent="0.3">
      <c r="A818" t="s">
        <v>23</v>
      </c>
      <c r="B818">
        <v>1843</v>
      </c>
      <c r="C818" s="10">
        <v>346</v>
      </c>
      <c r="D818">
        <v>346</v>
      </c>
      <c r="E818">
        <v>0</v>
      </c>
      <c r="F818">
        <v>0</v>
      </c>
      <c r="G818">
        <v>0</v>
      </c>
      <c r="H818" t="s">
        <v>11</v>
      </c>
      <c r="I818" t="s">
        <v>11</v>
      </c>
      <c r="J818" s="10">
        <v>0</v>
      </c>
      <c r="K818" s="13">
        <f t="shared" si="25"/>
        <v>1958</v>
      </c>
      <c r="L818" s="1" t="str">
        <f t="shared" si="24"/>
        <v/>
      </c>
    </row>
    <row r="819" spans="1:12" ht="13.8" customHeight="1" x14ac:dyDescent="0.3">
      <c r="A819" t="s">
        <v>23</v>
      </c>
      <c r="B819">
        <v>1844</v>
      </c>
      <c r="C819" s="10">
        <v>435</v>
      </c>
      <c r="D819">
        <v>435</v>
      </c>
      <c r="E819">
        <v>0</v>
      </c>
      <c r="F819">
        <v>0</v>
      </c>
      <c r="G819">
        <v>0</v>
      </c>
      <c r="H819" t="s">
        <v>11</v>
      </c>
      <c r="I819" t="s">
        <v>11</v>
      </c>
      <c r="J819" s="10">
        <v>0</v>
      </c>
      <c r="K819" s="13">
        <f t="shared" si="25"/>
        <v>1958</v>
      </c>
      <c r="L819" s="1" t="str">
        <f t="shared" si="24"/>
        <v/>
      </c>
    </row>
    <row r="820" spans="1:12" ht="13.8" customHeight="1" x14ac:dyDescent="0.3">
      <c r="A820" t="s">
        <v>23</v>
      </c>
      <c r="B820">
        <v>1845</v>
      </c>
      <c r="C820" s="10">
        <v>491</v>
      </c>
      <c r="D820">
        <v>491</v>
      </c>
      <c r="E820">
        <v>0</v>
      </c>
      <c r="F820">
        <v>0</v>
      </c>
      <c r="G820">
        <v>0</v>
      </c>
      <c r="H820" t="s">
        <v>11</v>
      </c>
      <c r="I820" t="s">
        <v>11</v>
      </c>
      <c r="J820" s="10">
        <v>0</v>
      </c>
      <c r="K820" s="13">
        <f t="shared" si="25"/>
        <v>1958</v>
      </c>
      <c r="L820" s="1" t="str">
        <f t="shared" si="24"/>
        <v/>
      </c>
    </row>
    <row r="821" spans="1:12" ht="13.8" customHeight="1" x14ac:dyDescent="0.3">
      <c r="A821" t="s">
        <v>23</v>
      </c>
      <c r="B821">
        <v>1846</v>
      </c>
      <c r="C821" s="10">
        <v>577</v>
      </c>
      <c r="D821">
        <v>577</v>
      </c>
      <c r="E821">
        <v>0</v>
      </c>
      <c r="F821">
        <v>0</v>
      </c>
      <c r="G821">
        <v>0</v>
      </c>
      <c r="H821" t="s">
        <v>11</v>
      </c>
      <c r="I821" t="s">
        <v>11</v>
      </c>
      <c r="J821" s="10">
        <v>0</v>
      </c>
      <c r="K821" s="13">
        <f t="shared" si="25"/>
        <v>1958</v>
      </c>
      <c r="L821" s="1" t="str">
        <f t="shared" si="24"/>
        <v/>
      </c>
    </row>
    <row r="822" spans="1:12" ht="13.8" customHeight="1" x14ac:dyDescent="0.3">
      <c r="A822" t="s">
        <v>23</v>
      </c>
      <c r="B822">
        <v>1847</v>
      </c>
      <c r="C822" s="10">
        <v>568</v>
      </c>
      <c r="D822">
        <v>568</v>
      </c>
      <c r="E822">
        <v>0</v>
      </c>
      <c r="F822">
        <v>0</v>
      </c>
      <c r="G822">
        <v>0</v>
      </c>
      <c r="H822" t="s">
        <v>11</v>
      </c>
      <c r="I822" t="s">
        <v>11</v>
      </c>
      <c r="J822" s="10">
        <v>0</v>
      </c>
      <c r="K822" s="13">
        <f t="shared" si="25"/>
        <v>1958</v>
      </c>
      <c r="L822" s="1" t="str">
        <f t="shared" si="24"/>
        <v/>
      </c>
    </row>
    <row r="823" spans="1:12" ht="13.8" customHeight="1" x14ac:dyDescent="0.3">
      <c r="A823" t="s">
        <v>23</v>
      </c>
      <c r="B823">
        <v>1848</v>
      </c>
      <c r="C823" s="10">
        <v>637</v>
      </c>
      <c r="D823">
        <v>637</v>
      </c>
      <c r="E823">
        <v>0</v>
      </c>
      <c r="F823">
        <v>0</v>
      </c>
      <c r="G823">
        <v>0</v>
      </c>
      <c r="H823" t="s">
        <v>11</v>
      </c>
      <c r="I823" t="s">
        <v>11</v>
      </c>
      <c r="J823" s="10">
        <v>0</v>
      </c>
      <c r="K823" s="13">
        <f t="shared" si="25"/>
        <v>1958</v>
      </c>
      <c r="L823" s="1" t="str">
        <f t="shared" si="24"/>
        <v/>
      </c>
    </row>
    <row r="824" spans="1:12" ht="13.8" customHeight="1" x14ac:dyDescent="0.3">
      <c r="A824" t="s">
        <v>23</v>
      </c>
      <c r="B824">
        <v>1849</v>
      </c>
      <c r="C824" s="10">
        <v>617</v>
      </c>
      <c r="D824">
        <v>617</v>
      </c>
      <c r="E824">
        <v>0</v>
      </c>
      <c r="F824">
        <v>0</v>
      </c>
      <c r="G824">
        <v>0</v>
      </c>
      <c r="H824" t="s">
        <v>11</v>
      </c>
      <c r="I824" t="s">
        <v>11</v>
      </c>
      <c r="J824" s="10">
        <v>0</v>
      </c>
      <c r="K824" s="13">
        <f t="shared" si="25"/>
        <v>1958</v>
      </c>
      <c r="L824" s="1" t="str">
        <f t="shared" si="24"/>
        <v/>
      </c>
    </row>
    <row r="825" spans="1:12" ht="13.8" customHeight="1" x14ac:dyDescent="0.3">
      <c r="A825" t="s">
        <v>23</v>
      </c>
      <c r="B825">
        <v>1850</v>
      </c>
      <c r="C825" s="10">
        <v>635</v>
      </c>
      <c r="D825">
        <v>635</v>
      </c>
      <c r="E825">
        <v>0</v>
      </c>
      <c r="F825">
        <v>0</v>
      </c>
      <c r="G825">
        <v>0</v>
      </c>
      <c r="H825" t="s">
        <v>11</v>
      </c>
      <c r="I825" t="s">
        <v>11</v>
      </c>
      <c r="J825" s="10">
        <v>0</v>
      </c>
      <c r="K825" s="13">
        <f t="shared" si="25"/>
        <v>1958</v>
      </c>
      <c r="L825" s="1" t="str">
        <f t="shared" si="24"/>
        <v/>
      </c>
    </row>
    <row r="826" spans="1:12" ht="13.8" customHeight="1" x14ac:dyDescent="0.3">
      <c r="A826" t="s">
        <v>23</v>
      </c>
      <c r="B826">
        <v>1851</v>
      </c>
      <c r="C826" s="10">
        <v>637</v>
      </c>
      <c r="D826">
        <v>637</v>
      </c>
      <c r="E826">
        <v>0</v>
      </c>
      <c r="F826">
        <v>0</v>
      </c>
      <c r="G826">
        <v>0</v>
      </c>
      <c r="H826" t="s">
        <v>11</v>
      </c>
      <c r="I826" t="s">
        <v>11</v>
      </c>
      <c r="J826" s="10">
        <v>0</v>
      </c>
      <c r="K826" s="13">
        <f t="shared" si="25"/>
        <v>1958</v>
      </c>
      <c r="L826" s="1" t="str">
        <f t="shared" si="24"/>
        <v/>
      </c>
    </row>
    <row r="827" spans="1:12" ht="13.8" customHeight="1" x14ac:dyDescent="0.3">
      <c r="A827" t="s">
        <v>23</v>
      </c>
      <c r="B827">
        <v>1852</v>
      </c>
      <c r="C827" s="10">
        <v>767</v>
      </c>
      <c r="D827">
        <v>767</v>
      </c>
      <c r="E827">
        <v>0</v>
      </c>
      <c r="F827">
        <v>0</v>
      </c>
      <c r="G827">
        <v>0</v>
      </c>
      <c r="H827" t="s">
        <v>11</v>
      </c>
      <c r="I827" t="s">
        <v>11</v>
      </c>
      <c r="J827" s="10">
        <v>0</v>
      </c>
      <c r="K827" s="13">
        <f t="shared" si="25"/>
        <v>1958</v>
      </c>
      <c r="L827" s="1" t="str">
        <f t="shared" si="24"/>
        <v/>
      </c>
    </row>
    <row r="828" spans="1:12" ht="13.8" customHeight="1" x14ac:dyDescent="0.3">
      <c r="A828" t="s">
        <v>23</v>
      </c>
      <c r="B828">
        <v>1853</v>
      </c>
      <c r="C828" s="10">
        <v>880</v>
      </c>
      <c r="D828">
        <v>880</v>
      </c>
      <c r="E828">
        <v>0</v>
      </c>
      <c r="F828">
        <v>0</v>
      </c>
      <c r="G828">
        <v>0</v>
      </c>
      <c r="H828" t="s">
        <v>11</v>
      </c>
      <c r="I828" t="s">
        <v>11</v>
      </c>
      <c r="J828" s="10">
        <v>0</v>
      </c>
      <c r="K828" s="13">
        <f t="shared" si="25"/>
        <v>1958</v>
      </c>
      <c r="L828" s="1" t="str">
        <f t="shared" si="24"/>
        <v/>
      </c>
    </row>
    <row r="829" spans="1:12" ht="13.8" customHeight="1" x14ac:dyDescent="0.3">
      <c r="A829" t="s">
        <v>23</v>
      </c>
      <c r="B829">
        <v>1854</v>
      </c>
      <c r="C829" s="10">
        <v>867</v>
      </c>
      <c r="D829">
        <v>867</v>
      </c>
      <c r="E829">
        <v>0</v>
      </c>
      <c r="F829">
        <v>0</v>
      </c>
      <c r="G829">
        <v>0</v>
      </c>
      <c r="H829" t="s">
        <v>11</v>
      </c>
      <c r="I829" t="s">
        <v>11</v>
      </c>
      <c r="J829" s="10">
        <v>0</v>
      </c>
      <c r="K829" s="13">
        <f t="shared" si="25"/>
        <v>1958</v>
      </c>
      <c r="L829" s="1" t="str">
        <f t="shared" si="24"/>
        <v/>
      </c>
    </row>
    <row r="830" spans="1:12" ht="13.8" customHeight="1" x14ac:dyDescent="0.3">
      <c r="A830" t="s">
        <v>23</v>
      </c>
      <c r="B830">
        <v>1855</v>
      </c>
      <c r="C830" s="10">
        <v>1010</v>
      </c>
      <c r="D830">
        <v>1010</v>
      </c>
      <c r="E830">
        <v>0</v>
      </c>
      <c r="F830">
        <v>0</v>
      </c>
      <c r="G830">
        <v>0</v>
      </c>
      <c r="H830" t="s">
        <v>11</v>
      </c>
      <c r="I830" t="s">
        <v>11</v>
      </c>
      <c r="J830" s="10">
        <v>0</v>
      </c>
      <c r="K830" s="13">
        <f t="shared" si="25"/>
        <v>1958</v>
      </c>
      <c r="L830" s="1" t="str">
        <f t="shared" si="24"/>
        <v/>
      </c>
    </row>
    <row r="831" spans="1:12" ht="13.8" customHeight="1" x14ac:dyDescent="0.3">
      <c r="A831" t="s">
        <v>23</v>
      </c>
      <c r="B831">
        <v>1856</v>
      </c>
      <c r="C831" s="10">
        <v>1155</v>
      </c>
      <c r="D831">
        <v>1155</v>
      </c>
      <c r="E831">
        <v>0</v>
      </c>
      <c r="F831">
        <v>0</v>
      </c>
      <c r="G831">
        <v>0</v>
      </c>
      <c r="H831" t="s">
        <v>11</v>
      </c>
      <c r="I831" t="s">
        <v>11</v>
      </c>
      <c r="J831" s="10">
        <v>0</v>
      </c>
      <c r="K831" s="13">
        <f t="shared" si="25"/>
        <v>1958</v>
      </c>
      <c r="L831" s="1" t="str">
        <f t="shared" si="24"/>
        <v/>
      </c>
    </row>
    <row r="832" spans="1:12" ht="13.8" customHeight="1" x14ac:dyDescent="0.3">
      <c r="A832" t="s">
        <v>23</v>
      </c>
      <c r="B832">
        <v>1857</v>
      </c>
      <c r="C832" s="10">
        <v>1330</v>
      </c>
      <c r="D832">
        <v>1330</v>
      </c>
      <c r="E832">
        <v>0</v>
      </c>
      <c r="F832">
        <v>0</v>
      </c>
      <c r="G832">
        <v>0</v>
      </c>
      <c r="H832" t="s">
        <v>11</v>
      </c>
      <c r="I832" t="s">
        <v>11</v>
      </c>
      <c r="J832" s="10">
        <v>0</v>
      </c>
      <c r="K832" s="13">
        <f t="shared" si="25"/>
        <v>1958</v>
      </c>
      <c r="L832" s="1" t="str">
        <f t="shared" si="24"/>
        <v/>
      </c>
    </row>
    <row r="833" spans="1:12" ht="13.8" customHeight="1" x14ac:dyDescent="0.3">
      <c r="A833" t="s">
        <v>23</v>
      </c>
      <c r="B833">
        <v>1858</v>
      </c>
      <c r="C833" s="10">
        <v>1977</v>
      </c>
      <c r="D833">
        <v>1977</v>
      </c>
      <c r="E833">
        <v>0</v>
      </c>
      <c r="F833">
        <v>0</v>
      </c>
      <c r="G833">
        <v>0</v>
      </c>
      <c r="H833" t="s">
        <v>11</v>
      </c>
      <c r="I833" t="s">
        <v>11</v>
      </c>
      <c r="J833" s="10">
        <v>0</v>
      </c>
      <c r="K833" s="13">
        <f t="shared" si="25"/>
        <v>1958</v>
      </c>
      <c r="L833" s="1" t="str">
        <f t="shared" si="24"/>
        <v/>
      </c>
    </row>
    <row r="834" spans="1:12" ht="13.8" customHeight="1" x14ac:dyDescent="0.3">
      <c r="A834" t="s">
        <v>23</v>
      </c>
      <c r="B834">
        <v>1859</v>
      </c>
      <c r="C834" s="10">
        <v>1601</v>
      </c>
      <c r="D834">
        <v>1601</v>
      </c>
      <c r="E834">
        <v>0</v>
      </c>
      <c r="F834">
        <v>0</v>
      </c>
      <c r="G834">
        <v>0</v>
      </c>
      <c r="H834" t="s">
        <v>11</v>
      </c>
      <c r="I834" t="s">
        <v>11</v>
      </c>
      <c r="J834" s="10">
        <v>0</v>
      </c>
      <c r="K834" s="13">
        <f t="shared" si="25"/>
        <v>1958</v>
      </c>
      <c r="L834" s="1" t="str">
        <f t="shared" ref="L834:L897" si="26">IF(AND(B834&gt;2011),1,"")</f>
        <v/>
      </c>
    </row>
    <row r="835" spans="1:12" ht="13.8" customHeight="1" x14ac:dyDescent="0.3">
      <c r="A835" t="s">
        <v>23</v>
      </c>
      <c r="B835">
        <v>1860</v>
      </c>
      <c r="C835" s="10">
        <v>1678</v>
      </c>
      <c r="D835">
        <v>1678</v>
      </c>
      <c r="E835">
        <v>0</v>
      </c>
      <c r="F835">
        <v>0</v>
      </c>
      <c r="G835">
        <v>0</v>
      </c>
      <c r="H835" t="s">
        <v>11</v>
      </c>
      <c r="I835" t="s">
        <v>11</v>
      </c>
      <c r="J835" s="10">
        <v>0</v>
      </c>
      <c r="K835" s="13">
        <f t="shared" ref="K835:K898" si="27">IF(B835&lt;1990,IF(B835&lt;1959,1958,1989),1990)</f>
        <v>1958</v>
      </c>
      <c r="L835" s="1" t="str">
        <f t="shared" si="26"/>
        <v/>
      </c>
    </row>
    <row r="836" spans="1:12" ht="13.8" customHeight="1" x14ac:dyDescent="0.3">
      <c r="A836" t="s">
        <v>23</v>
      </c>
      <c r="B836">
        <v>1861</v>
      </c>
      <c r="C836" s="10">
        <v>1741</v>
      </c>
      <c r="D836">
        <v>1741</v>
      </c>
      <c r="E836">
        <v>0</v>
      </c>
      <c r="F836">
        <v>0</v>
      </c>
      <c r="G836">
        <v>0</v>
      </c>
      <c r="H836" t="s">
        <v>11</v>
      </c>
      <c r="I836" t="s">
        <v>11</v>
      </c>
      <c r="J836" s="10">
        <v>0</v>
      </c>
      <c r="K836" s="13">
        <f t="shared" si="27"/>
        <v>1958</v>
      </c>
      <c r="L836" s="1" t="str">
        <f t="shared" si="26"/>
        <v/>
      </c>
    </row>
    <row r="837" spans="1:12" ht="13.8" customHeight="1" x14ac:dyDescent="0.3">
      <c r="A837" t="s">
        <v>23</v>
      </c>
      <c r="B837">
        <v>1862</v>
      </c>
      <c r="C837" s="10">
        <v>1734</v>
      </c>
      <c r="D837">
        <v>1734</v>
      </c>
      <c r="E837">
        <v>0</v>
      </c>
      <c r="F837">
        <v>0</v>
      </c>
      <c r="G837">
        <v>0</v>
      </c>
      <c r="H837" t="s">
        <v>11</v>
      </c>
      <c r="I837" t="s">
        <v>11</v>
      </c>
      <c r="J837" s="10">
        <v>0</v>
      </c>
      <c r="K837" s="13">
        <f t="shared" si="27"/>
        <v>1958</v>
      </c>
      <c r="L837" s="1" t="str">
        <f t="shared" si="26"/>
        <v/>
      </c>
    </row>
    <row r="838" spans="1:12" ht="13.8" customHeight="1" x14ac:dyDescent="0.3">
      <c r="A838" t="s">
        <v>23</v>
      </c>
      <c r="B838">
        <v>1863</v>
      </c>
      <c r="C838" s="10">
        <v>1604</v>
      </c>
      <c r="D838">
        <v>1604</v>
      </c>
      <c r="E838">
        <v>0</v>
      </c>
      <c r="F838">
        <v>0</v>
      </c>
      <c r="G838">
        <v>0</v>
      </c>
      <c r="H838" t="s">
        <v>11</v>
      </c>
      <c r="I838" t="s">
        <v>11</v>
      </c>
      <c r="J838" s="10">
        <v>0</v>
      </c>
      <c r="K838" s="13">
        <f t="shared" si="27"/>
        <v>1958</v>
      </c>
      <c r="L838" s="1" t="str">
        <f t="shared" si="26"/>
        <v/>
      </c>
    </row>
    <row r="839" spans="1:12" ht="13.8" customHeight="1" x14ac:dyDescent="0.3">
      <c r="A839" t="s">
        <v>23</v>
      </c>
      <c r="B839">
        <v>1864</v>
      </c>
      <c r="C839" s="10">
        <v>1385</v>
      </c>
      <c r="D839">
        <v>1383</v>
      </c>
      <c r="E839">
        <v>3</v>
      </c>
      <c r="F839">
        <v>0</v>
      </c>
      <c r="G839">
        <v>0</v>
      </c>
      <c r="H839" t="s">
        <v>11</v>
      </c>
      <c r="I839" t="s">
        <v>11</v>
      </c>
      <c r="J839" s="10">
        <v>0</v>
      </c>
      <c r="K839" s="13">
        <f t="shared" si="27"/>
        <v>1958</v>
      </c>
      <c r="L839" s="1" t="str">
        <f t="shared" si="26"/>
        <v/>
      </c>
    </row>
    <row r="840" spans="1:12" ht="13.8" customHeight="1" x14ac:dyDescent="0.3">
      <c r="A840" t="s">
        <v>23</v>
      </c>
      <c r="B840">
        <v>1865</v>
      </c>
      <c r="C840" s="10">
        <v>1461</v>
      </c>
      <c r="D840">
        <v>1459</v>
      </c>
      <c r="E840">
        <v>2</v>
      </c>
      <c r="F840">
        <v>0</v>
      </c>
      <c r="G840">
        <v>0</v>
      </c>
      <c r="H840" t="s">
        <v>11</v>
      </c>
      <c r="I840" t="s">
        <v>11</v>
      </c>
      <c r="J840" s="10">
        <v>0</v>
      </c>
      <c r="K840" s="13">
        <f t="shared" si="27"/>
        <v>1958</v>
      </c>
      <c r="L840" s="1" t="str">
        <f t="shared" si="26"/>
        <v/>
      </c>
    </row>
    <row r="841" spans="1:12" ht="13.8" customHeight="1" x14ac:dyDescent="0.3">
      <c r="A841" t="s">
        <v>23</v>
      </c>
      <c r="B841">
        <v>1866</v>
      </c>
      <c r="C841" s="10">
        <v>981</v>
      </c>
      <c r="D841">
        <v>977</v>
      </c>
      <c r="E841">
        <v>4</v>
      </c>
      <c r="F841">
        <v>0</v>
      </c>
      <c r="G841">
        <v>0</v>
      </c>
      <c r="H841" t="s">
        <v>11</v>
      </c>
      <c r="I841" t="s">
        <v>11</v>
      </c>
      <c r="J841" s="10">
        <v>0</v>
      </c>
      <c r="K841" s="13">
        <f t="shared" si="27"/>
        <v>1958</v>
      </c>
      <c r="L841" s="1" t="str">
        <f t="shared" si="26"/>
        <v/>
      </c>
    </row>
    <row r="842" spans="1:12" ht="13.8" customHeight="1" x14ac:dyDescent="0.3">
      <c r="A842" t="s">
        <v>23</v>
      </c>
      <c r="B842">
        <v>1867</v>
      </c>
      <c r="C842" s="10">
        <v>1341</v>
      </c>
      <c r="D842">
        <v>1336</v>
      </c>
      <c r="E842">
        <v>5</v>
      </c>
      <c r="F842">
        <v>0</v>
      </c>
      <c r="G842">
        <v>0</v>
      </c>
      <c r="H842" t="s">
        <v>11</v>
      </c>
      <c r="I842" t="s">
        <v>11</v>
      </c>
      <c r="J842" s="10">
        <v>0</v>
      </c>
      <c r="K842" s="13">
        <f t="shared" si="27"/>
        <v>1958</v>
      </c>
      <c r="L842" s="1" t="str">
        <f t="shared" si="26"/>
        <v/>
      </c>
    </row>
    <row r="843" spans="1:12" ht="13.8" customHeight="1" x14ac:dyDescent="0.3">
      <c r="A843" t="s">
        <v>23</v>
      </c>
      <c r="B843">
        <v>1868</v>
      </c>
      <c r="C843" s="10">
        <v>1657</v>
      </c>
      <c r="D843">
        <v>1648</v>
      </c>
      <c r="E843">
        <v>10</v>
      </c>
      <c r="F843">
        <v>0</v>
      </c>
      <c r="G843">
        <v>0</v>
      </c>
      <c r="H843" t="s">
        <v>11</v>
      </c>
      <c r="I843" t="s">
        <v>11</v>
      </c>
      <c r="J843" s="10">
        <v>0</v>
      </c>
      <c r="K843" s="13">
        <f t="shared" si="27"/>
        <v>1958</v>
      </c>
      <c r="L843" s="1" t="str">
        <f t="shared" si="26"/>
        <v/>
      </c>
    </row>
    <row r="844" spans="1:12" ht="13.8" customHeight="1" x14ac:dyDescent="0.3">
      <c r="A844" t="s">
        <v>23</v>
      </c>
      <c r="B844">
        <v>1869</v>
      </c>
      <c r="C844" s="10">
        <v>1770</v>
      </c>
      <c r="D844">
        <v>1754</v>
      </c>
      <c r="E844">
        <v>16</v>
      </c>
      <c r="F844">
        <v>0</v>
      </c>
      <c r="G844">
        <v>0</v>
      </c>
      <c r="H844" t="s">
        <v>11</v>
      </c>
      <c r="I844" t="s">
        <v>11</v>
      </c>
      <c r="J844" s="10">
        <v>0</v>
      </c>
      <c r="K844" s="13">
        <f t="shared" si="27"/>
        <v>1958</v>
      </c>
      <c r="L844" s="1" t="str">
        <f t="shared" si="26"/>
        <v/>
      </c>
    </row>
    <row r="845" spans="1:12" ht="13.8" customHeight="1" x14ac:dyDescent="0.3">
      <c r="A845" t="s">
        <v>23</v>
      </c>
      <c r="B845">
        <v>1870</v>
      </c>
      <c r="C845" s="10">
        <v>2010</v>
      </c>
      <c r="D845">
        <v>1984</v>
      </c>
      <c r="E845">
        <v>26</v>
      </c>
      <c r="F845">
        <v>0</v>
      </c>
      <c r="G845">
        <v>0</v>
      </c>
      <c r="H845" t="s">
        <v>11</v>
      </c>
      <c r="I845" t="s">
        <v>11</v>
      </c>
      <c r="J845" s="10">
        <v>0</v>
      </c>
      <c r="K845" s="13">
        <f t="shared" si="27"/>
        <v>1958</v>
      </c>
      <c r="L845" s="1" t="str">
        <f t="shared" si="26"/>
        <v/>
      </c>
    </row>
    <row r="846" spans="1:12" ht="13.8" customHeight="1" x14ac:dyDescent="0.3">
      <c r="A846" t="s">
        <v>23</v>
      </c>
      <c r="B846">
        <v>1871</v>
      </c>
      <c r="C846" s="10">
        <v>2768</v>
      </c>
      <c r="D846">
        <v>2734</v>
      </c>
      <c r="E846">
        <v>33</v>
      </c>
      <c r="F846">
        <v>0</v>
      </c>
      <c r="G846">
        <v>0</v>
      </c>
      <c r="H846" t="s">
        <v>11</v>
      </c>
      <c r="I846" t="s">
        <v>11</v>
      </c>
      <c r="J846" s="10">
        <v>0</v>
      </c>
      <c r="K846" s="13">
        <f t="shared" si="27"/>
        <v>1958</v>
      </c>
      <c r="L846" s="1" t="str">
        <f t="shared" si="26"/>
        <v/>
      </c>
    </row>
    <row r="847" spans="1:12" ht="13.8" customHeight="1" x14ac:dyDescent="0.3">
      <c r="A847" t="s">
        <v>23</v>
      </c>
      <c r="B847">
        <v>1872</v>
      </c>
      <c r="C847" s="10">
        <v>2731</v>
      </c>
      <c r="D847">
        <v>2692</v>
      </c>
      <c r="E847">
        <v>39</v>
      </c>
      <c r="F847">
        <v>0</v>
      </c>
      <c r="G847">
        <v>0</v>
      </c>
      <c r="H847" t="s">
        <v>11</v>
      </c>
      <c r="I847" t="s">
        <v>11</v>
      </c>
      <c r="J847" s="10">
        <v>0</v>
      </c>
      <c r="K847" s="13">
        <f t="shared" si="27"/>
        <v>1958</v>
      </c>
      <c r="L847" s="1" t="str">
        <f t="shared" si="26"/>
        <v/>
      </c>
    </row>
    <row r="848" spans="1:12" ht="13.8" customHeight="1" x14ac:dyDescent="0.3">
      <c r="A848" t="s">
        <v>23</v>
      </c>
      <c r="B848">
        <v>1873</v>
      </c>
      <c r="C848" s="10">
        <v>2928</v>
      </c>
      <c r="D848">
        <v>2874</v>
      </c>
      <c r="E848">
        <v>54</v>
      </c>
      <c r="F848">
        <v>0</v>
      </c>
      <c r="G848">
        <v>0</v>
      </c>
      <c r="H848" t="s">
        <v>11</v>
      </c>
      <c r="I848" t="s">
        <v>11</v>
      </c>
      <c r="J848" s="10">
        <v>0</v>
      </c>
      <c r="K848" s="13">
        <f t="shared" si="27"/>
        <v>1958</v>
      </c>
      <c r="L848" s="1" t="str">
        <f t="shared" si="26"/>
        <v/>
      </c>
    </row>
    <row r="849" spans="1:12" ht="13.8" customHeight="1" x14ac:dyDescent="0.3">
      <c r="A849" t="s">
        <v>23</v>
      </c>
      <c r="B849">
        <v>1874</v>
      </c>
      <c r="C849" s="10">
        <v>2498</v>
      </c>
      <c r="D849">
        <v>2441</v>
      </c>
      <c r="E849">
        <v>57</v>
      </c>
      <c r="F849">
        <v>0</v>
      </c>
      <c r="G849">
        <v>0</v>
      </c>
      <c r="H849" t="s">
        <v>11</v>
      </c>
      <c r="I849" t="s">
        <v>11</v>
      </c>
      <c r="J849" s="10">
        <v>0</v>
      </c>
      <c r="K849" s="13">
        <f t="shared" si="27"/>
        <v>1958</v>
      </c>
      <c r="L849" s="1" t="str">
        <f t="shared" si="26"/>
        <v/>
      </c>
    </row>
    <row r="850" spans="1:12" ht="13.8" customHeight="1" x14ac:dyDescent="0.3">
      <c r="A850" t="s">
        <v>23</v>
      </c>
      <c r="B850">
        <v>1875</v>
      </c>
      <c r="C850" s="10">
        <v>2145</v>
      </c>
      <c r="D850">
        <v>2077</v>
      </c>
      <c r="E850">
        <v>67</v>
      </c>
      <c r="F850">
        <v>0</v>
      </c>
      <c r="G850">
        <v>0</v>
      </c>
      <c r="H850" t="s">
        <v>11</v>
      </c>
      <c r="I850" t="s">
        <v>11</v>
      </c>
      <c r="J850" s="10">
        <v>0</v>
      </c>
      <c r="K850" s="13">
        <f t="shared" si="27"/>
        <v>1958</v>
      </c>
      <c r="L850" s="1" t="str">
        <f t="shared" si="26"/>
        <v/>
      </c>
    </row>
    <row r="851" spans="1:12" ht="13.8" customHeight="1" x14ac:dyDescent="0.3">
      <c r="A851" t="s">
        <v>23</v>
      </c>
      <c r="B851">
        <v>1876</v>
      </c>
      <c r="C851" s="10">
        <v>2208</v>
      </c>
      <c r="D851">
        <v>2117</v>
      </c>
      <c r="E851">
        <v>91</v>
      </c>
      <c r="F851">
        <v>0</v>
      </c>
      <c r="G851">
        <v>0</v>
      </c>
      <c r="H851" t="s">
        <v>11</v>
      </c>
      <c r="I851" t="s">
        <v>11</v>
      </c>
      <c r="J851" s="10">
        <v>0</v>
      </c>
      <c r="K851" s="13">
        <f t="shared" si="27"/>
        <v>1958</v>
      </c>
      <c r="L851" s="1" t="str">
        <f t="shared" si="26"/>
        <v/>
      </c>
    </row>
    <row r="852" spans="1:12" ht="13.8" customHeight="1" x14ac:dyDescent="0.3">
      <c r="A852" t="s">
        <v>23</v>
      </c>
      <c r="B852">
        <v>1877</v>
      </c>
      <c r="C852" s="10">
        <v>1988</v>
      </c>
      <c r="D852">
        <v>1901</v>
      </c>
      <c r="E852">
        <v>87</v>
      </c>
      <c r="F852">
        <v>0</v>
      </c>
      <c r="G852">
        <v>0</v>
      </c>
      <c r="H852" t="s">
        <v>11</v>
      </c>
      <c r="I852" t="s">
        <v>11</v>
      </c>
      <c r="J852" s="10">
        <v>0</v>
      </c>
      <c r="K852" s="13">
        <f t="shared" si="27"/>
        <v>1958</v>
      </c>
      <c r="L852" s="1" t="str">
        <f t="shared" si="26"/>
        <v/>
      </c>
    </row>
    <row r="853" spans="1:12" ht="13.8" customHeight="1" x14ac:dyDescent="0.3">
      <c r="A853" t="s">
        <v>23</v>
      </c>
      <c r="B853">
        <v>1878</v>
      </c>
      <c r="C853" s="10">
        <v>1976</v>
      </c>
      <c r="D853">
        <v>1888</v>
      </c>
      <c r="E853">
        <v>88</v>
      </c>
      <c r="F853">
        <v>0</v>
      </c>
      <c r="G853">
        <v>0</v>
      </c>
      <c r="H853" t="s">
        <v>11</v>
      </c>
      <c r="I853" t="s">
        <v>11</v>
      </c>
      <c r="J853" s="10">
        <v>0</v>
      </c>
      <c r="K853" s="13">
        <f t="shared" si="27"/>
        <v>1958</v>
      </c>
      <c r="L853" s="1" t="str">
        <f t="shared" si="26"/>
        <v/>
      </c>
    </row>
    <row r="854" spans="1:12" ht="13.8" customHeight="1" x14ac:dyDescent="0.3">
      <c r="A854" t="s">
        <v>23</v>
      </c>
      <c r="B854">
        <v>1879</v>
      </c>
      <c r="C854" s="10">
        <v>2419</v>
      </c>
      <c r="D854">
        <v>2342</v>
      </c>
      <c r="E854">
        <v>78</v>
      </c>
      <c r="F854">
        <v>0</v>
      </c>
      <c r="G854">
        <v>0</v>
      </c>
      <c r="H854" t="s">
        <v>11</v>
      </c>
      <c r="I854" t="s">
        <v>11</v>
      </c>
      <c r="J854" s="10">
        <v>0</v>
      </c>
      <c r="K854" s="13">
        <f t="shared" si="27"/>
        <v>1958</v>
      </c>
      <c r="L854" s="1" t="str">
        <f t="shared" si="26"/>
        <v/>
      </c>
    </row>
    <row r="855" spans="1:12" ht="13.8" customHeight="1" x14ac:dyDescent="0.3">
      <c r="A855" t="s">
        <v>23</v>
      </c>
      <c r="B855">
        <v>1880</v>
      </c>
      <c r="C855" s="10">
        <v>6454</v>
      </c>
      <c r="D855">
        <v>6359</v>
      </c>
      <c r="E855">
        <v>95</v>
      </c>
      <c r="F855">
        <v>0</v>
      </c>
      <c r="G855">
        <v>0</v>
      </c>
      <c r="H855" t="s">
        <v>11</v>
      </c>
      <c r="I855" t="s">
        <v>11</v>
      </c>
      <c r="J855" s="10">
        <v>0</v>
      </c>
      <c r="K855" s="13">
        <f t="shared" si="27"/>
        <v>1958</v>
      </c>
      <c r="L855" s="1" t="str">
        <f t="shared" si="26"/>
        <v/>
      </c>
    </row>
    <row r="856" spans="1:12" ht="13.8" customHeight="1" x14ac:dyDescent="0.3">
      <c r="A856" t="s">
        <v>23</v>
      </c>
      <c r="B856">
        <v>1881</v>
      </c>
      <c r="C856" s="10">
        <v>2815</v>
      </c>
      <c r="D856">
        <v>2692</v>
      </c>
      <c r="E856">
        <v>123</v>
      </c>
      <c r="F856">
        <v>0</v>
      </c>
      <c r="G856">
        <v>0</v>
      </c>
      <c r="H856" t="s">
        <v>11</v>
      </c>
      <c r="I856" t="s">
        <v>11</v>
      </c>
      <c r="J856" s="10">
        <v>0</v>
      </c>
      <c r="K856" s="13">
        <f t="shared" si="27"/>
        <v>1958</v>
      </c>
      <c r="L856" s="1" t="str">
        <f t="shared" si="26"/>
        <v/>
      </c>
    </row>
    <row r="857" spans="1:12" ht="13.8" customHeight="1" x14ac:dyDescent="0.3">
      <c r="A857" t="s">
        <v>23</v>
      </c>
      <c r="B857">
        <v>1882</v>
      </c>
      <c r="C857" s="10">
        <v>2893</v>
      </c>
      <c r="D857">
        <v>2790</v>
      </c>
      <c r="E857">
        <v>103</v>
      </c>
      <c r="F857">
        <v>0</v>
      </c>
      <c r="G857">
        <v>0</v>
      </c>
      <c r="H857" t="s">
        <v>11</v>
      </c>
      <c r="I857" t="s">
        <v>11</v>
      </c>
      <c r="J857" s="10">
        <v>0</v>
      </c>
      <c r="K857" s="13">
        <f t="shared" si="27"/>
        <v>1958</v>
      </c>
      <c r="L857" s="1" t="str">
        <f t="shared" si="26"/>
        <v/>
      </c>
    </row>
    <row r="858" spans="1:12" ht="13.8" customHeight="1" x14ac:dyDescent="0.3">
      <c r="A858" t="s">
        <v>23</v>
      </c>
      <c r="B858">
        <v>1883</v>
      </c>
      <c r="C858" s="10">
        <v>3210</v>
      </c>
      <c r="D858">
        <v>3120</v>
      </c>
      <c r="E858">
        <v>90</v>
      </c>
      <c r="F858">
        <v>0</v>
      </c>
      <c r="G858">
        <v>0</v>
      </c>
      <c r="H858" t="s">
        <v>11</v>
      </c>
      <c r="I858" t="s">
        <v>11</v>
      </c>
      <c r="J858" s="10">
        <v>0</v>
      </c>
      <c r="K858" s="13">
        <f t="shared" si="27"/>
        <v>1958</v>
      </c>
      <c r="L858" s="1" t="str">
        <f t="shared" si="26"/>
        <v/>
      </c>
    </row>
    <row r="859" spans="1:12" ht="13.8" customHeight="1" x14ac:dyDescent="0.3">
      <c r="A859" t="s">
        <v>23</v>
      </c>
      <c r="B859">
        <v>1884</v>
      </c>
      <c r="C859" s="10">
        <v>3128</v>
      </c>
      <c r="D859">
        <v>3019</v>
      </c>
      <c r="E859">
        <v>109</v>
      </c>
      <c r="F859">
        <v>0</v>
      </c>
      <c r="G859">
        <v>0</v>
      </c>
      <c r="H859" t="s">
        <v>11</v>
      </c>
      <c r="I859" t="s">
        <v>11</v>
      </c>
      <c r="J859" s="10">
        <v>0</v>
      </c>
      <c r="K859" s="13">
        <f t="shared" si="27"/>
        <v>1958</v>
      </c>
      <c r="L859" s="1" t="str">
        <f t="shared" si="26"/>
        <v/>
      </c>
    </row>
    <row r="860" spans="1:12" ht="13.8" customHeight="1" x14ac:dyDescent="0.3">
      <c r="A860" t="s">
        <v>23</v>
      </c>
      <c r="B860">
        <v>1885</v>
      </c>
      <c r="C860" s="10">
        <v>3288</v>
      </c>
      <c r="D860">
        <v>3173</v>
      </c>
      <c r="E860">
        <v>115</v>
      </c>
      <c r="F860">
        <v>0</v>
      </c>
      <c r="G860">
        <v>0</v>
      </c>
      <c r="H860" t="s">
        <v>11</v>
      </c>
      <c r="I860" t="s">
        <v>11</v>
      </c>
      <c r="J860" s="10">
        <v>0</v>
      </c>
      <c r="K860" s="13">
        <f t="shared" si="27"/>
        <v>1958</v>
      </c>
      <c r="L860" s="1" t="str">
        <f t="shared" si="26"/>
        <v/>
      </c>
    </row>
    <row r="861" spans="1:12" ht="13.8" customHeight="1" x14ac:dyDescent="0.3">
      <c r="A861" t="s">
        <v>23</v>
      </c>
      <c r="B861">
        <v>1886</v>
      </c>
      <c r="C861" s="10">
        <v>3103</v>
      </c>
      <c r="D861">
        <v>2998</v>
      </c>
      <c r="E861">
        <v>106</v>
      </c>
      <c r="F861">
        <v>0</v>
      </c>
      <c r="G861">
        <v>0</v>
      </c>
      <c r="H861" t="s">
        <v>11</v>
      </c>
      <c r="I861" t="s">
        <v>11</v>
      </c>
      <c r="J861" s="10">
        <v>0</v>
      </c>
      <c r="K861" s="13">
        <f t="shared" si="27"/>
        <v>1958</v>
      </c>
      <c r="L861" s="1" t="str">
        <f t="shared" si="26"/>
        <v/>
      </c>
    </row>
    <row r="862" spans="1:12" ht="13.8" customHeight="1" x14ac:dyDescent="0.3">
      <c r="A862" t="s">
        <v>23</v>
      </c>
      <c r="B862">
        <v>1887</v>
      </c>
      <c r="C862" s="10">
        <v>3345</v>
      </c>
      <c r="D862">
        <v>3251</v>
      </c>
      <c r="E862">
        <v>93</v>
      </c>
      <c r="F862">
        <v>0</v>
      </c>
      <c r="G862">
        <v>0</v>
      </c>
      <c r="H862" t="s">
        <v>11</v>
      </c>
      <c r="I862" t="s">
        <v>11</v>
      </c>
      <c r="J862" s="10">
        <v>0</v>
      </c>
      <c r="K862" s="13">
        <f t="shared" si="27"/>
        <v>1958</v>
      </c>
      <c r="L862" s="1" t="str">
        <f t="shared" si="26"/>
        <v/>
      </c>
    </row>
    <row r="863" spans="1:12" ht="13.8" customHeight="1" x14ac:dyDescent="0.3">
      <c r="A863" t="s">
        <v>23</v>
      </c>
      <c r="B863">
        <v>1888</v>
      </c>
      <c r="C863" s="10">
        <v>3262</v>
      </c>
      <c r="D863">
        <v>3163</v>
      </c>
      <c r="E863">
        <v>99</v>
      </c>
      <c r="F863">
        <v>0</v>
      </c>
      <c r="G863">
        <v>0</v>
      </c>
      <c r="H863" t="s">
        <v>11</v>
      </c>
      <c r="I863" t="s">
        <v>11</v>
      </c>
      <c r="J863" s="10">
        <v>0</v>
      </c>
      <c r="K863" s="13">
        <f t="shared" si="27"/>
        <v>1958</v>
      </c>
      <c r="L863" s="1" t="str">
        <f t="shared" si="26"/>
        <v/>
      </c>
    </row>
    <row r="864" spans="1:12" ht="13.8" customHeight="1" x14ac:dyDescent="0.3">
      <c r="A864" t="s">
        <v>23</v>
      </c>
      <c r="B864">
        <v>1889</v>
      </c>
      <c r="C864" s="10">
        <v>3514</v>
      </c>
      <c r="D864">
        <v>3399</v>
      </c>
      <c r="E864">
        <v>114</v>
      </c>
      <c r="F864">
        <v>0</v>
      </c>
      <c r="G864">
        <v>0</v>
      </c>
      <c r="H864" t="s">
        <v>11</v>
      </c>
      <c r="I864" t="s">
        <v>11</v>
      </c>
      <c r="J864" s="10">
        <v>0</v>
      </c>
      <c r="K864" s="13">
        <f t="shared" si="27"/>
        <v>1958</v>
      </c>
      <c r="L864" s="1" t="str">
        <f t="shared" si="26"/>
        <v/>
      </c>
    </row>
    <row r="865" spans="1:12" ht="13.8" customHeight="1" x14ac:dyDescent="0.3">
      <c r="A865" t="s">
        <v>23</v>
      </c>
      <c r="B865">
        <v>1890</v>
      </c>
      <c r="C865" s="10">
        <v>3558</v>
      </c>
      <c r="D865">
        <v>3453</v>
      </c>
      <c r="E865">
        <v>105</v>
      </c>
      <c r="F865">
        <v>0</v>
      </c>
      <c r="G865">
        <v>0</v>
      </c>
      <c r="H865" t="s">
        <v>11</v>
      </c>
      <c r="I865" t="s">
        <v>11</v>
      </c>
      <c r="J865" s="10">
        <v>0</v>
      </c>
      <c r="K865" s="13">
        <f t="shared" si="27"/>
        <v>1958</v>
      </c>
      <c r="L865" s="1" t="str">
        <f t="shared" si="26"/>
        <v/>
      </c>
    </row>
    <row r="866" spans="1:12" ht="13.8" customHeight="1" x14ac:dyDescent="0.3">
      <c r="A866" t="s">
        <v>23</v>
      </c>
      <c r="B866">
        <v>1891</v>
      </c>
      <c r="C866" s="10">
        <v>4079</v>
      </c>
      <c r="D866">
        <v>3964</v>
      </c>
      <c r="E866">
        <v>115</v>
      </c>
      <c r="F866">
        <v>0</v>
      </c>
      <c r="G866">
        <v>0</v>
      </c>
      <c r="H866" t="s">
        <v>11</v>
      </c>
      <c r="I866" t="s">
        <v>11</v>
      </c>
      <c r="J866" s="10">
        <v>0</v>
      </c>
      <c r="K866" s="13">
        <f t="shared" si="27"/>
        <v>1958</v>
      </c>
      <c r="L866" s="1" t="str">
        <f t="shared" si="26"/>
        <v/>
      </c>
    </row>
    <row r="867" spans="1:12" ht="13.8" customHeight="1" x14ac:dyDescent="0.3">
      <c r="A867" t="s">
        <v>23</v>
      </c>
      <c r="B867">
        <v>1892</v>
      </c>
      <c r="C867" s="10">
        <v>3948</v>
      </c>
      <c r="D867">
        <v>3824</v>
      </c>
      <c r="E867">
        <v>124</v>
      </c>
      <c r="F867">
        <v>0</v>
      </c>
      <c r="G867">
        <v>0</v>
      </c>
      <c r="H867" t="s">
        <v>11</v>
      </c>
      <c r="I867" t="s">
        <v>11</v>
      </c>
      <c r="J867" s="10">
        <v>0</v>
      </c>
      <c r="K867" s="13">
        <f t="shared" si="27"/>
        <v>1958</v>
      </c>
      <c r="L867" s="1" t="str">
        <f t="shared" si="26"/>
        <v/>
      </c>
    </row>
    <row r="868" spans="1:12" ht="13.8" customHeight="1" x14ac:dyDescent="0.3">
      <c r="A868" t="s">
        <v>23</v>
      </c>
      <c r="B868">
        <v>1893</v>
      </c>
      <c r="C868" s="10">
        <v>4831</v>
      </c>
      <c r="D868">
        <v>4697</v>
      </c>
      <c r="E868">
        <v>134</v>
      </c>
      <c r="F868">
        <v>0</v>
      </c>
      <c r="G868">
        <v>0</v>
      </c>
      <c r="H868" t="s">
        <v>11</v>
      </c>
      <c r="I868" t="s">
        <v>11</v>
      </c>
      <c r="J868" s="10">
        <v>0</v>
      </c>
      <c r="K868" s="13">
        <f t="shared" si="27"/>
        <v>1958</v>
      </c>
      <c r="L868" s="1" t="str">
        <f t="shared" si="26"/>
        <v/>
      </c>
    </row>
    <row r="869" spans="1:12" ht="13.8" customHeight="1" x14ac:dyDescent="0.3">
      <c r="A869" t="s">
        <v>23</v>
      </c>
      <c r="B869">
        <v>1894</v>
      </c>
      <c r="C869" s="10">
        <v>4948</v>
      </c>
      <c r="D869">
        <v>4833</v>
      </c>
      <c r="E869">
        <v>115</v>
      </c>
      <c r="F869">
        <v>0</v>
      </c>
      <c r="G869">
        <v>0</v>
      </c>
      <c r="H869" t="s">
        <v>11</v>
      </c>
      <c r="I869" t="s">
        <v>11</v>
      </c>
      <c r="J869" s="10">
        <v>0</v>
      </c>
      <c r="K869" s="13">
        <f t="shared" si="27"/>
        <v>1958</v>
      </c>
      <c r="L869" s="1" t="str">
        <f t="shared" si="26"/>
        <v/>
      </c>
    </row>
    <row r="870" spans="1:12" ht="13.8" customHeight="1" x14ac:dyDescent="0.3">
      <c r="A870" t="s">
        <v>23</v>
      </c>
      <c r="B870">
        <v>1895</v>
      </c>
      <c r="C870" s="10">
        <v>5560</v>
      </c>
      <c r="D870">
        <v>5457</v>
      </c>
      <c r="E870">
        <v>103</v>
      </c>
      <c r="F870">
        <v>0</v>
      </c>
      <c r="G870">
        <v>0</v>
      </c>
      <c r="H870" t="s">
        <v>11</v>
      </c>
      <c r="I870" t="s">
        <v>11</v>
      </c>
      <c r="J870" s="10">
        <v>0</v>
      </c>
      <c r="K870" s="13">
        <f t="shared" si="27"/>
        <v>1958</v>
      </c>
      <c r="L870" s="1" t="str">
        <f t="shared" si="26"/>
        <v/>
      </c>
    </row>
    <row r="871" spans="1:12" ht="13.8" customHeight="1" x14ac:dyDescent="0.3">
      <c r="A871" t="s">
        <v>23</v>
      </c>
      <c r="B871">
        <v>1896</v>
      </c>
      <c r="C871" s="10">
        <v>5813</v>
      </c>
      <c r="D871">
        <v>5776</v>
      </c>
      <c r="E871">
        <v>37</v>
      </c>
      <c r="F871">
        <v>0</v>
      </c>
      <c r="G871">
        <v>0</v>
      </c>
      <c r="H871" t="s">
        <v>11</v>
      </c>
      <c r="I871" t="s">
        <v>11</v>
      </c>
      <c r="J871" s="10">
        <v>0</v>
      </c>
      <c r="K871" s="13">
        <f t="shared" si="27"/>
        <v>1958</v>
      </c>
      <c r="L871" s="1" t="str">
        <f t="shared" si="26"/>
        <v/>
      </c>
    </row>
    <row r="872" spans="1:12" ht="13.8" customHeight="1" x14ac:dyDescent="0.3">
      <c r="A872" t="s">
        <v>23</v>
      </c>
      <c r="B872">
        <v>1897</v>
      </c>
      <c r="C872" s="10">
        <v>6283</v>
      </c>
      <c r="D872">
        <v>6237</v>
      </c>
      <c r="E872">
        <v>46</v>
      </c>
      <c r="F872">
        <v>0</v>
      </c>
      <c r="G872">
        <v>0</v>
      </c>
      <c r="H872" t="s">
        <v>11</v>
      </c>
      <c r="I872" t="s">
        <v>11</v>
      </c>
      <c r="J872" s="10">
        <v>0</v>
      </c>
      <c r="K872" s="13">
        <f t="shared" si="27"/>
        <v>1958</v>
      </c>
      <c r="L872" s="1" t="str">
        <f t="shared" si="26"/>
        <v/>
      </c>
    </row>
    <row r="873" spans="1:12" ht="13.8" customHeight="1" x14ac:dyDescent="0.3">
      <c r="A873" t="s">
        <v>23</v>
      </c>
      <c r="B873">
        <v>1898</v>
      </c>
      <c r="C873" s="10">
        <v>6674</v>
      </c>
      <c r="D873">
        <v>6631</v>
      </c>
      <c r="E873">
        <v>44</v>
      </c>
      <c r="F873">
        <v>0</v>
      </c>
      <c r="G873">
        <v>0</v>
      </c>
      <c r="H873" t="s">
        <v>11</v>
      </c>
      <c r="I873" t="s">
        <v>11</v>
      </c>
      <c r="J873" s="10">
        <v>0</v>
      </c>
      <c r="K873" s="13">
        <f t="shared" si="27"/>
        <v>1958</v>
      </c>
      <c r="L873" s="1" t="str">
        <f t="shared" si="26"/>
        <v/>
      </c>
    </row>
    <row r="874" spans="1:12" ht="13.8" customHeight="1" x14ac:dyDescent="0.3">
      <c r="A874" t="s">
        <v>23</v>
      </c>
      <c r="B874">
        <v>1899</v>
      </c>
      <c r="C874" s="10">
        <v>6773</v>
      </c>
      <c r="D874">
        <v>6718</v>
      </c>
      <c r="E874">
        <v>55</v>
      </c>
      <c r="F874">
        <v>0</v>
      </c>
      <c r="G874">
        <v>0</v>
      </c>
      <c r="H874" t="s">
        <v>11</v>
      </c>
      <c r="I874" t="s">
        <v>11</v>
      </c>
      <c r="J874" s="10">
        <v>0</v>
      </c>
      <c r="K874" s="13">
        <f t="shared" si="27"/>
        <v>1958</v>
      </c>
      <c r="L874" s="1" t="str">
        <f t="shared" si="26"/>
        <v/>
      </c>
    </row>
    <row r="875" spans="1:12" ht="13.8" customHeight="1" x14ac:dyDescent="0.3">
      <c r="A875" t="s">
        <v>23</v>
      </c>
      <c r="B875">
        <v>1900</v>
      </c>
      <c r="C875" s="10">
        <v>7553</v>
      </c>
      <c r="D875">
        <v>7559</v>
      </c>
      <c r="E875">
        <v>-6</v>
      </c>
      <c r="F875">
        <v>0</v>
      </c>
      <c r="G875">
        <v>0</v>
      </c>
      <c r="H875" t="s">
        <v>11</v>
      </c>
      <c r="I875" t="s">
        <v>11</v>
      </c>
      <c r="J875" s="10">
        <v>0</v>
      </c>
      <c r="K875" s="13">
        <f t="shared" si="27"/>
        <v>1958</v>
      </c>
      <c r="L875" s="1" t="str">
        <f t="shared" si="26"/>
        <v/>
      </c>
    </row>
    <row r="876" spans="1:12" ht="13.8" customHeight="1" x14ac:dyDescent="0.3">
      <c r="A876" t="s">
        <v>23</v>
      </c>
      <c r="B876">
        <v>1901</v>
      </c>
      <c r="C876" s="10">
        <v>7741</v>
      </c>
      <c r="D876">
        <v>7738</v>
      </c>
      <c r="E876">
        <v>3</v>
      </c>
      <c r="F876">
        <v>0</v>
      </c>
      <c r="G876">
        <v>0</v>
      </c>
      <c r="H876" t="s">
        <v>11</v>
      </c>
      <c r="I876" t="s">
        <v>11</v>
      </c>
      <c r="J876" s="10">
        <v>0</v>
      </c>
      <c r="K876" s="13">
        <f t="shared" si="27"/>
        <v>1958</v>
      </c>
      <c r="L876" s="1" t="str">
        <f t="shared" si="26"/>
        <v/>
      </c>
    </row>
    <row r="877" spans="1:12" ht="13.8" customHeight="1" x14ac:dyDescent="0.3">
      <c r="A877" t="s">
        <v>23</v>
      </c>
      <c r="B877">
        <v>1902</v>
      </c>
      <c r="C877" s="10">
        <v>7002</v>
      </c>
      <c r="D877">
        <v>7013</v>
      </c>
      <c r="E877">
        <v>-11</v>
      </c>
      <c r="F877">
        <v>0</v>
      </c>
      <c r="G877">
        <v>0</v>
      </c>
      <c r="H877" t="s">
        <v>11</v>
      </c>
      <c r="I877" t="s">
        <v>11</v>
      </c>
      <c r="J877" s="10">
        <v>0</v>
      </c>
      <c r="K877" s="13">
        <f t="shared" si="27"/>
        <v>1958</v>
      </c>
      <c r="L877" s="1" t="str">
        <f t="shared" si="26"/>
        <v/>
      </c>
    </row>
    <row r="878" spans="1:12" ht="13.8" customHeight="1" x14ac:dyDescent="0.3">
      <c r="A878" t="s">
        <v>23</v>
      </c>
      <c r="B878">
        <v>1903</v>
      </c>
      <c r="C878" s="10">
        <v>6973</v>
      </c>
      <c r="D878">
        <v>7014</v>
      </c>
      <c r="E878">
        <v>-41</v>
      </c>
      <c r="F878">
        <v>0</v>
      </c>
      <c r="G878">
        <v>0</v>
      </c>
      <c r="H878" t="s">
        <v>11</v>
      </c>
      <c r="I878" t="s">
        <v>11</v>
      </c>
      <c r="J878" s="10">
        <v>0</v>
      </c>
      <c r="K878" s="13">
        <f t="shared" si="27"/>
        <v>1958</v>
      </c>
      <c r="L878" s="1" t="str">
        <f t="shared" si="26"/>
        <v/>
      </c>
    </row>
    <row r="879" spans="1:12" ht="13.8" customHeight="1" x14ac:dyDescent="0.3">
      <c r="A879" t="s">
        <v>23</v>
      </c>
      <c r="B879">
        <v>1904</v>
      </c>
      <c r="C879" s="10">
        <v>7349</v>
      </c>
      <c r="D879">
        <v>7426</v>
      </c>
      <c r="E879">
        <v>-77</v>
      </c>
      <c r="F879">
        <v>0</v>
      </c>
      <c r="G879">
        <v>0</v>
      </c>
      <c r="H879" t="s">
        <v>11</v>
      </c>
      <c r="I879" t="s">
        <v>11</v>
      </c>
      <c r="J879" s="10">
        <v>0</v>
      </c>
      <c r="K879" s="13">
        <f t="shared" si="27"/>
        <v>1958</v>
      </c>
      <c r="L879" s="1" t="str">
        <f t="shared" si="26"/>
        <v/>
      </c>
    </row>
    <row r="880" spans="1:12" ht="13.8" customHeight="1" x14ac:dyDescent="0.3">
      <c r="A880" t="s">
        <v>23</v>
      </c>
      <c r="B880">
        <v>1905</v>
      </c>
      <c r="C880" s="10">
        <v>7671</v>
      </c>
      <c r="D880">
        <v>7808</v>
      </c>
      <c r="E880">
        <v>-137</v>
      </c>
      <c r="F880">
        <v>0</v>
      </c>
      <c r="G880">
        <v>0</v>
      </c>
      <c r="H880" t="s">
        <v>11</v>
      </c>
      <c r="I880" t="s">
        <v>11</v>
      </c>
      <c r="J880" s="10">
        <v>0</v>
      </c>
      <c r="K880" s="13">
        <f t="shared" si="27"/>
        <v>1958</v>
      </c>
      <c r="L880" s="1" t="str">
        <f t="shared" si="26"/>
        <v/>
      </c>
    </row>
    <row r="881" spans="1:12" ht="13.8" customHeight="1" x14ac:dyDescent="0.3">
      <c r="A881" t="s">
        <v>23</v>
      </c>
      <c r="B881">
        <v>1906</v>
      </c>
      <c r="C881" s="10">
        <v>9153</v>
      </c>
      <c r="D881">
        <v>9328</v>
      </c>
      <c r="E881">
        <v>-175</v>
      </c>
      <c r="F881">
        <v>0</v>
      </c>
      <c r="G881">
        <v>0</v>
      </c>
      <c r="H881" t="s">
        <v>11</v>
      </c>
      <c r="I881" t="s">
        <v>11</v>
      </c>
      <c r="J881" s="10">
        <v>0</v>
      </c>
      <c r="K881" s="13">
        <f t="shared" si="27"/>
        <v>1958</v>
      </c>
      <c r="L881" s="1" t="str">
        <f t="shared" si="26"/>
        <v/>
      </c>
    </row>
    <row r="882" spans="1:12" ht="13.8" customHeight="1" x14ac:dyDescent="0.3">
      <c r="A882" t="s">
        <v>23</v>
      </c>
      <c r="B882">
        <v>1907</v>
      </c>
      <c r="C882" s="10">
        <v>11495</v>
      </c>
      <c r="D882">
        <v>11653</v>
      </c>
      <c r="E882">
        <v>-158</v>
      </c>
      <c r="F882">
        <v>0</v>
      </c>
      <c r="G882">
        <v>0</v>
      </c>
      <c r="H882" t="s">
        <v>11</v>
      </c>
      <c r="I882" t="s">
        <v>11</v>
      </c>
      <c r="J882" s="10">
        <v>0</v>
      </c>
      <c r="K882" s="13">
        <f t="shared" si="27"/>
        <v>1958</v>
      </c>
      <c r="L882" s="1" t="str">
        <f t="shared" si="26"/>
        <v/>
      </c>
    </row>
    <row r="883" spans="1:12" ht="13.8" customHeight="1" x14ac:dyDescent="0.3">
      <c r="A883" t="s">
        <v>23</v>
      </c>
      <c r="B883">
        <v>1908</v>
      </c>
      <c r="C883" s="10">
        <v>16087</v>
      </c>
      <c r="D883">
        <v>16384</v>
      </c>
      <c r="E883">
        <v>-297</v>
      </c>
      <c r="F883">
        <v>0</v>
      </c>
      <c r="G883">
        <v>0</v>
      </c>
      <c r="H883" t="s">
        <v>11</v>
      </c>
      <c r="I883" t="s">
        <v>11</v>
      </c>
      <c r="J883" s="10">
        <v>0</v>
      </c>
      <c r="K883" s="13">
        <f t="shared" si="27"/>
        <v>1958</v>
      </c>
      <c r="L883" s="1" t="str">
        <f t="shared" si="26"/>
        <v/>
      </c>
    </row>
    <row r="884" spans="1:12" ht="13.8" customHeight="1" x14ac:dyDescent="0.3">
      <c r="A884" t="s">
        <v>23</v>
      </c>
      <c r="B884">
        <v>1909</v>
      </c>
      <c r="C884" s="10">
        <v>11509</v>
      </c>
      <c r="D884">
        <v>11911</v>
      </c>
      <c r="E884">
        <v>-402</v>
      </c>
      <c r="F884">
        <v>0</v>
      </c>
      <c r="G884">
        <v>0</v>
      </c>
      <c r="H884" t="s">
        <v>11</v>
      </c>
      <c r="I884" t="s">
        <v>11</v>
      </c>
      <c r="J884" s="10">
        <v>0</v>
      </c>
      <c r="K884" s="13">
        <f t="shared" si="27"/>
        <v>1958</v>
      </c>
      <c r="L884" s="1" t="str">
        <f t="shared" si="26"/>
        <v/>
      </c>
    </row>
    <row r="885" spans="1:12" ht="13.8" customHeight="1" x14ac:dyDescent="0.3">
      <c r="A885" t="s">
        <v>23</v>
      </c>
      <c r="B885">
        <v>1910</v>
      </c>
      <c r="C885" s="10">
        <v>15698</v>
      </c>
      <c r="D885">
        <v>16044</v>
      </c>
      <c r="E885">
        <v>-346</v>
      </c>
      <c r="F885">
        <v>0</v>
      </c>
      <c r="G885">
        <v>0</v>
      </c>
      <c r="H885" t="s">
        <v>11</v>
      </c>
      <c r="I885" t="s">
        <v>11</v>
      </c>
      <c r="J885" s="10">
        <v>0</v>
      </c>
      <c r="K885" s="13">
        <f t="shared" si="27"/>
        <v>1958</v>
      </c>
      <c r="L885" s="1" t="str">
        <f t="shared" si="26"/>
        <v/>
      </c>
    </row>
    <row r="886" spans="1:12" ht="13.8" customHeight="1" x14ac:dyDescent="0.3">
      <c r="A886" t="s">
        <v>23</v>
      </c>
      <c r="B886">
        <v>1911</v>
      </c>
      <c r="C886" s="10">
        <v>13111</v>
      </c>
      <c r="D886">
        <v>13412</v>
      </c>
      <c r="E886">
        <v>-301</v>
      </c>
      <c r="F886">
        <v>0</v>
      </c>
      <c r="G886">
        <v>0</v>
      </c>
      <c r="H886" t="s">
        <v>11</v>
      </c>
      <c r="I886" t="s">
        <v>11</v>
      </c>
      <c r="J886" s="10">
        <v>0</v>
      </c>
      <c r="K886" s="13">
        <f t="shared" si="27"/>
        <v>1958</v>
      </c>
      <c r="L886" s="1" t="str">
        <f t="shared" si="26"/>
        <v/>
      </c>
    </row>
    <row r="887" spans="1:12" ht="13.8" customHeight="1" x14ac:dyDescent="0.3">
      <c r="A887" t="s">
        <v>23</v>
      </c>
      <c r="B887">
        <v>1912</v>
      </c>
      <c r="C887" s="10">
        <v>13630</v>
      </c>
      <c r="D887">
        <v>14107</v>
      </c>
      <c r="E887">
        <v>-477</v>
      </c>
      <c r="F887">
        <v>0</v>
      </c>
      <c r="G887">
        <v>0</v>
      </c>
      <c r="H887" t="s">
        <v>11</v>
      </c>
      <c r="I887" t="s">
        <v>11</v>
      </c>
      <c r="J887" s="10">
        <v>0</v>
      </c>
      <c r="K887" s="13">
        <f t="shared" si="27"/>
        <v>1958</v>
      </c>
      <c r="L887" s="1" t="str">
        <f t="shared" si="26"/>
        <v/>
      </c>
    </row>
    <row r="888" spans="1:12" ht="13.8" customHeight="1" x14ac:dyDescent="0.3">
      <c r="A888" t="s">
        <v>23</v>
      </c>
      <c r="B888">
        <v>1913</v>
      </c>
      <c r="C888" s="10">
        <v>16274</v>
      </c>
      <c r="D888">
        <v>16644</v>
      </c>
      <c r="E888">
        <v>-370</v>
      </c>
      <c r="F888">
        <v>0</v>
      </c>
      <c r="G888">
        <v>0</v>
      </c>
      <c r="H888" t="s">
        <v>11</v>
      </c>
      <c r="I888" t="s">
        <v>11</v>
      </c>
      <c r="J888" s="10">
        <v>0</v>
      </c>
      <c r="K888" s="13">
        <f t="shared" si="27"/>
        <v>1958</v>
      </c>
      <c r="L888" s="1" t="str">
        <f t="shared" si="26"/>
        <v/>
      </c>
    </row>
    <row r="889" spans="1:12" ht="13.8" customHeight="1" x14ac:dyDescent="0.3">
      <c r="A889" t="s">
        <v>23</v>
      </c>
      <c r="B889">
        <v>1914</v>
      </c>
      <c r="C889" s="10">
        <v>13328</v>
      </c>
      <c r="D889">
        <v>13552</v>
      </c>
      <c r="E889">
        <v>-224</v>
      </c>
      <c r="F889">
        <v>0</v>
      </c>
      <c r="G889">
        <v>0</v>
      </c>
      <c r="H889" t="s">
        <v>11</v>
      </c>
      <c r="I889" t="s">
        <v>11</v>
      </c>
      <c r="J889" s="10">
        <v>0</v>
      </c>
      <c r="K889" s="13">
        <f t="shared" si="27"/>
        <v>1958</v>
      </c>
      <c r="L889" s="1" t="str">
        <f t="shared" si="26"/>
        <v/>
      </c>
    </row>
    <row r="890" spans="1:12" ht="13.8" customHeight="1" x14ac:dyDescent="0.3">
      <c r="A890" t="s">
        <v>23</v>
      </c>
      <c r="B890">
        <v>1915</v>
      </c>
      <c r="C890" s="10">
        <v>9525</v>
      </c>
      <c r="D890">
        <v>9646</v>
      </c>
      <c r="E890">
        <v>-121</v>
      </c>
      <c r="F890">
        <v>0</v>
      </c>
      <c r="G890">
        <v>0</v>
      </c>
      <c r="H890" t="s">
        <v>11</v>
      </c>
      <c r="I890" t="s">
        <v>11</v>
      </c>
      <c r="J890" s="10">
        <v>0</v>
      </c>
      <c r="K890" s="13">
        <f t="shared" si="27"/>
        <v>1958</v>
      </c>
      <c r="L890" s="1" t="str">
        <f t="shared" si="26"/>
        <v/>
      </c>
    </row>
    <row r="891" spans="1:12" ht="13.8" customHeight="1" x14ac:dyDescent="0.3">
      <c r="A891" t="s">
        <v>23</v>
      </c>
      <c r="B891">
        <v>1916</v>
      </c>
      <c r="C891" s="10">
        <v>2192</v>
      </c>
      <c r="D891">
        <v>2480</v>
      </c>
      <c r="E891">
        <v>-288</v>
      </c>
      <c r="F891">
        <v>0</v>
      </c>
      <c r="G891">
        <v>0</v>
      </c>
      <c r="H891" t="s">
        <v>11</v>
      </c>
      <c r="I891" t="s">
        <v>11</v>
      </c>
      <c r="J891" s="10">
        <v>0</v>
      </c>
      <c r="K891" s="13">
        <f t="shared" si="27"/>
        <v>1958</v>
      </c>
      <c r="L891" s="1" t="str">
        <f t="shared" si="26"/>
        <v/>
      </c>
    </row>
    <row r="892" spans="1:12" ht="13.8" customHeight="1" x14ac:dyDescent="0.3">
      <c r="A892" t="s">
        <v>23</v>
      </c>
      <c r="B892">
        <v>1917</v>
      </c>
      <c r="C892" s="10">
        <v>942</v>
      </c>
      <c r="D892">
        <v>942</v>
      </c>
      <c r="E892">
        <v>0</v>
      </c>
      <c r="F892">
        <v>0</v>
      </c>
      <c r="G892">
        <v>0</v>
      </c>
      <c r="H892" t="s">
        <v>11</v>
      </c>
      <c r="I892" t="s">
        <v>11</v>
      </c>
      <c r="J892" s="10">
        <v>0</v>
      </c>
      <c r="K892" s="13">
        <f t="shared" si="27"/>
        <v>1958</v>
      </c>
      <c r="L892" s="1" t="str">
        <f t="shared" si="26"/>
        <v/>
      </c>
    </row>
    <row r="893" spans="1:12" ht="13.8" customHeight="1" x14ac:dyDescent="0.3">
      <c r="A893" t="s">
        <v>23</v>
      </c>
      <c r="B893">
        <v>1918</v>
      </c>
      <c r="C893" s="10">
        <v>911</v>
      </c>
      <c r="D893">
        <v>911</v>
      </c>
      <c r="E893">
        <v>0</v>
      </c>
      <c r="F893">
        <v>0</v>
      </c>
      <c r="G893">
        <v>0</v>
      </c>
      <c r="H893" t="s">
        <v>11</v>
      </c>
      <c r="I893" t="s">
        <v>11</v>
      </c>
      <c r="J893" s="10">
        <v>0</v>
      </c>
      <c r="K893" s="13">
        <f t="shared" si="27"/>
        <v>1958</v>
      </c>
      <c r="L893" s="1" t="str">
        <f t="shared" si="26"/>
        <v/>
      </c>
    </row>
    <row r="894" spans="1:12" ht="13.8" customHeight="1" x14ac:dyDescent="0.3">
      <c r="A894" t="s">
        <v>23</v>
      </c>
      <c r="B894">
        <v>1919</v>
      </c>
      <c r="C894" s="10">
        <v>823</v>
      </c>
      <c r="D894">
        <v>823</v>
      </c>
      <c r="E894">
        <v>0</v>
      </c>
      <c r="F894">
        <v>0</v>
      </c>
      <c r="G894">
        <v>0</v>
      </c>
      <c r="H894" t="s">
        <v>11</v>
      </c>
      <c r="I894" t="s">
        <v>11</v>
      </c>
      <c r="J894" s="10">
        <v>0</v>
      </c>
      <c r="K894" s="13">
        <f t="shared" si="27"/>
        <v>1958</v>
      </c>
      <c r="L894" s="1" t="str">
        <f t="shared" si="26"/>
        <v/>
      </c>
    </row>
    <row r="895" spans="1:12" ht="13.8" customHeight="1" x14ac:dyDescent="0.3">
      <c r="A895" t="s">
        <v>23</v>
      </c>
      <c r="B895">
        <v>1920</v>
      </c>
      <c r="C895" s="10">
        <v>3965</v>
      </c>
      <c r="D895">
        <v>3898</v>
      </c>
      <c r="E895">
        <v>67</v>
      </c>
      <c r="F895">
        <v>0</v>
      </c>
      <c r="G895">
        <v>0</v>
      </c>
      <c r="H895" t="s">
        <v>11</v>
      </c>
      <c r="I895" t="s">
        <v>11</v>
      </c>
      <c r="J895" s="10">
        <v>0</v>
      </c>
      <c r="K895" s="13">
        <f t="shared" si="27"/>
        <v>1958</v>
      </c>
      <c r="L895" s="1" t="str">
        <f t="shared" si="26"/>
        <v/>
      </c>
    </row>
    <row r="896" spans="1:12" ht="13.8" customHeight="1" x14ac:dyDescent="0.3">
      <c r="A896" t="s">
        <v>23</v>
      </c>
      <c r="B896">
        <v>1921</v>
      </c>
      <c r="C896" s="10">
        <v>5278</v>
      </c>
      <c r="D896">
        <v>5198</v>
      </c>
      <c r="E896">
        <v>80</v>
      </c>
      <c r="F896">
        <v>0</v>
      </c>
      <c r="G896">
        <v>0</v>
      </c>
      <c r="H896" t="s">
        <v>11</v>
      </c>
      <c r="I896" t="s">
        <v>11</v>
      </c>
      <c r="J896" s="10">
        <v>0</v>
      </c>
      <c r="K896" s="13">
        <f t="shared" si="27"/>
        <v>1958</v>
      </c>
      <c r="L896" s="1" t="str">
        <f t="shared" si="26"/>
        <v/>
      </c>
    </row>
    <row r="897" spans="1:12" ht="13.8" customHeight="1" x14ac:dyDescent="0.3">
      <c r="A897" t="s">
        <v>23</v>
      </c>
      <c r="B897">
        <v>1922</v>
      </c>
      <c r="C897" s="10">
        <v>5073</v>
      </c>
      <c r="D897">
        <v>4985</v>
      </c>
      <c r="E897">
        <v>87</v>
      </c>
      <c r="F897">
        <v>0</v>
      </c>
      <c r="G897">
        <v>0</v>
      </c>
      <c r="H897" t="s">
        <v>11</v>
      </c>
      <c r="I897" t="s">
        <v>11</v>
      </c>
      <c r="J897" s="10">
        <v>0</v>
      </c>
      <c r="K897" s="13">
        <f t="shared" si="27"/>
        <v>1958</v>
      </c>
      <c r="L897" s="1" t="str">
        <f t="shared" si="26"/>
        <v/>
      </c>
    </row>
    <row r="898" spans="1:12" ht="13.8" customHeight="1" x14ac:dyDescent="0.3">
      <c r="A898" t="s">
        <v>23</v>
      </c>
      <c r="B898">
        <v>1923</v>
      </c>
      <c r="C898" s="10">
        <v>4852</v>
      </c>
      <c r="D898">
        <v>4765</v>
      </c>
      <c r="E898">
        <v>87</v>
      </c>
      <c r="F898">
        <v>0</v>
      </c>
      <c r="G898">
        <v>0</v>
      </c>
      <c r="H898" t="s">
        <v>11</v>
      </c>
      <c r="I898" t="s">
        <v>11</v>
      </c>
      <c r="J898" s="10">
        <v>0</v>
      </c>
      <c r="K898" s="13">
        <f t="shared" si="27"/>
        <v>1958</v>
      </c>
      <c r="L898" s="1" t="str">
        <f t="shared" ref="L898:L961" si="28">IF(AND(B898&gt;2011),1,"")</f>
        <v/>
      </c>
    </row>
    <row r="899" spans="1:12" ht="13.8" customHeight="1" x14ac:dyDescent="0.3">
      <c r="A899" t="s">
        <v>23</v>
      </c>
      <c r="B899">
        <v>1924</v>
      </c>
      <c r="C899" s="10">
        <v>5484</v>
      </c>
      <c r="D899">
        <v>5350</v>
      </c>
      <c r="E899">
        <v>134</v>
      </c>
      <c r="F899">
        <v>0</v>
      </c>
      <c r="G899">
        <v>0</v>
      </c>
      <c r="H899" t="s">
        <v>11</v>
      </c>
      <c r="I899" t="s">
        <v>11</v>
      </c>
      <c r="J899" s="10">
        <v>0</v>
      </c>
      <c r="K899" s="13">
        <f t="shared" ref="K899:K962" si="29">IF(B899&lt;1990,IF(B899&lt;1959,1958,1989),1990)</f>
        <v>1958</v>
      </c>
      <c r="L899" s="1" t="str">
        <f t="shared" si="28"/>
        <v/>
      </c>
    </row>
    <row r="900" spans="1:12" ht="13.8" customHeight="1" x14ac:dyDescent="0.3">
      <c r="A900" t="s">
        <v>23</v>
      </c>
      <c r="B900">
        <v>1925</v>
      </c>
      <c r="C900" s="10">
        <v>5183</v>
      </c>
      <c r="D900">
        <v>5064</v>
      </c>
      <c r="E900">
        <v>119</v>
      </c>
      <c r="F900">
        <v>0</v>
      </c>
      <c r="G900">
        <v>0</v>
      </c>
      <c r="H900" t="s">
        <v>11</v>
      </c>
      <c r="I900" t="s">
        <v>11</v>
      </c>
      <c r="J900" s="10">
        <v>0</v>
      </c>
      <c r="K900" s="13">
        <f t="shared" si="29"/>
        <v>1958</v>
      </c>
      <c r="L900" s="1" t="str">
        <f t="shared" si="28"/>
        <v/>
      </c>
    </row>
    <row r="901" spans="1:12" ht="13.8" customHeight="1" x14ac:dyDescent="0.3">
      <c r="A901" t="s">
        <v>23</v>
      </c>
      <c r="B901">
        <v>1926</v>
      </c>
      <c r="C901" s="10">
        <v>5082</v>
      </c>
      <c r="D901">
        <v>4941</v>
      </c>
      <c r="E901">
        <v>141</v>
      </c>
      <c r="F901">
        <v>0</v>
      </c>
      <c r="G901">
        <v>0</v>
      </c>
      <c r="H901" t="s">
        <v>11</v>
      </c>
      <c r="I901" t="s">
        <v>11</v>
      </c>
      <c r="J901" s="10">
        <v>0</v>
      </c>
      <c r="K901" s="13">
        <f t="shared" si="29"/>
        <v>1958</v>
      </c>
      <c r="L901" s="1" t="str">
        <f t="shared" si="28"/>
        <v/>
      </c>
    </row>
    <row r="902" spans="1:12" ht="13.8" customHeight="1" x14ac:dyDescent="0.3">
      <c r="A902" t="s">
        <v>23</v>
      </c>
      <c r="B902">
        <v>1927</v>
      </c>
      <c r="C902" s="10">
        <v>5492</v>
      </c>
      <c r="D902">
        <v>5339</v>
      </c>
      <c r="E902">
        <v>153</v>
      </c>
      <c r="F902">
        <v>0</v>
      </c>
      <c r="G902">
        <v>0</v>
      </c>
      <c r="H902" t="s">
        <v>11</v>
      </c>
      <c r="I902" t="s">
        <v>11</v>
      </c>
      <c r="J902" s="10">
        <v>0</v>
      </c>
      <c r="K902" s="13">
        <f t="shared" si="29"/>
        <v>1958</v>
      </c>
      <c r="L902" s="1" t="str">
        <f t="shared" si="28"/>
        <v/>
      </c>
    </row>
    <row r="903" spans="1:12" ht="13.8" customHeight="1" x14ac:dyDescent="0.3">
      <c r="A903" t="s">
        <v>23</v>
      </c>
      <c r="B903">
        <v>1928</v>
      </c>
      <c r="C903" s="10">
        <v>5784</v>
      </c>
      <c r="D903">
        <v>5513</v>
      </c>
      <c r="E903">
        <v>199</v>
      </c>
      <c r="F903">
        <v>0</v>
      </c>
      <c r="G903">
        <v>71</v>
      </c>
      <c r="H903" t="s">
        <v>11</v>
      </c>
      <c r="I903" t="s">
        <v>11</v>
      </c>
      <c r="J903" s="10">
        <v>0</v>
      </c>
      <c r="K903" s="13">
        <f t="shared" si="29"/>
        <v>1958</v>
      </c>
      <c r="L903" s="1" t="str">
        <f t="shared" si="28"/>
        <v/>
      </c>
    </row>
    <row r="904" spans="1:12" ht="13.8" customHeight="1" x14ac:dyDescent="0.3">
      <c r="A904" t="s">
        <v>23</v>
      </c>
      <c r="B904">
        <v>1929</v>
      </c>
      <c r="C904" s="10">
        <v>6598</v>
      </c>
      <c r="D904">
        <v>6302</v>
      </c>
      <c r="E904">
        <v>218</v>
      </c>
      <c r="F904">
        <v>0</v>
      </c>
      <c r="G904">
        <v>79</v>
      </c>
      <c r="H904" t="s">
        <v>11</v>
      </c>
      <c r="I904" t="s">
        <v>11</v>
      </c>
      <c r="J904" s="10">
        <v>0</v>
      </c>
      <c r="K904" s="13">
        <f t="shared" si="29"/>
        <v>1958</v>
      </c>
      <c r="L904" s="1" t="str">
        <f t="shared" si="28"/>
        <v/>
      </c>
    </row>
    <row r="905" spans="1:12" ht="13.8" customHeight="1" x14ac:dyDescent="0.3">
      <c r="A905" t="s">
        <v>23</v>
      </c>
      <c r="B905">
        <v>1930</v>
      </c>
      <c r="C905" s="10">
        <v>5149</v>
      </c>
      <c r="D905">
        <v>4804</v>
      </c>
      <c r="E905">
        <v>263</v>
      </c>
      <c r="F905">
        <v>0</v>
      </c>
      <c r="G905">
        <v>82</v>
      </c>
      <c r="H905" t="s">
        <v>11</v>
      </c>
      <c r="I905" t="s">
        <v>11</v>
      </c>
      <c r="J905" s="10">
        <v>0</v>
      </c>
      <c r="K905" s="13">
        <f t="shared" si="29"/>
        <v>1958</v>
      </c>
      <c r="L905" s="1" t="str">
        <f t="shared" si="28"/>
        <v/>
      </c>
    </row>
    <row r="906" spans="1:12" ht="13.8" customHeight="1" x14ac:dyDescent="0.3">
      <c r="A906" t="s">
        <v>23</v>
      </c>
      <c r="B906">
        <v>1931</v>
      </c>
      <c r="C906" s="10">
        <v>4941</v>
      </c>
      <c r="D906">
        <v>4639</v>
      </c>
      <c r="E906">
        <v>261</v>
      </c>
      <c r="F906">
        <v>0</v>
      </c>
      <c r="G906">
        <v>41</v>
      </c>
      <c r="H906" t="s">
        <v>11</v>
      </c>
      <c r="I906" t="s">
        <v>11</v>
      </c>
      <c r="J906" s="10">
        <v>0</v>
      </c>
      <c r="K906" s="13">
        <f t="shared" si="29"/>
        <v>1958</v>
      </c>
      <c r="L906" s="1" t="str">
        <f t="shared" si="28"/>
        <v/>
      </c>
    </row>
    <row r="907" spans="1:12" ht="13.8" customHeight="1" x14ac:dyDescent="0.3">
      <c r="A907" t="s">
        <v>23</v>
      </c>
      <c r="B907">
        <v>1932</v>
      </c>
      <c r="C907" s="10">
        <v>4141</v>
      </c>
      <c r="D907">
        <v>3871</v>
      </c>
      <c r="E907">
        <v>215</v>
      </c>
      <c r="F907">
        <v>7</v>
      </c>
      <c r="G907">
        <v>48</v>
      </c>
      <c r="H907" t="s">
        <v>11</v>
      </c>
      <c r="I907" t="s">
        <v>11</v>
      </c>
      <c r="J907" s="10">
        <v>0</v>
      </c>
      <c r="K907" s="13">
        <f t="shared" si="29"/>
        <v>1958</v>
      </c>
      <c r="L907" s="1" t="str">
        <f t="shared" si="28"/>
        <v/>
      </c>
    </row>
    <row r="908" spans="1:12" ht="13.8" customHeight="1" x14ac:dyDescent="0.3">
      <c r="A908" t="s">
        <v>23</v>
      </c>
      <c r="B908">
        <v>1933</v>
      </c>
      <c r="C908" s="10">
        <v>3884</v>
      </c>
      <c r="D908">
        <v>3572</v>
      </c>
      <c r="E908">
        <v>275</v>
      </c>
      <c r="F908">
        <v>0</v>
      </c>
      <c r="G908">
        <v>38</v>
      </c>
      <c r="H908" t="s">
        <v>11</v>
      </c>
      <c r="I908" t="s">
        <v>11</v>
      </c>
      <c r="J908" s="10">
        <v>0</v>
      </c>
      <c r="K908" s="13">
        <f t="shared" si="29"/>
        <v>1958</v>
      </c>
      <c r="L908" s="1" t="str">
        <f t="shared" si="28"/>
        <v/>
      </c>
    </row>
    <row r="909" spans="1:12" ht="13.8" customHeight="1" x14ac:dyDescent="0.3">
      <c r="A909" t="s">
        <v>23</v>
      </c>
      <c r="B909">
        <v>1934</v>
      </c>
      <c r="C909" s="10">
        <v>3754</v>
      </c>
      <c r="D909">
        <v>3492</v>
      </c>
      <c r="E909">
        <v>220</v>
      </c>
      <c r="F909">
        <v>0</v>
      </c>
      <c r="G909">
        <v>42</v>
      </c>
      <c r="H909" t="s">
        <v>11</v>
      </c>
      <c r="I909" t="s">
        <v>11</v>
      </c>
      <c r="J909" s="10">
        <v>0</v>
      </c>
      <c r="K909" s="13">
        <f t="shared" si="29"/>
        <v>1958</v>
      </c>
      <c r="L909" s="1" t="str">
        <f t="shared" si="28"/>
        <v/>
      </c>
    </row>
    <row r="910" spans="1:12" ht="13.8" customHeight="1" x14ac:dyDescent="0.3">
      <c r="A910" t="s">
        <v>23</v>
      </c>
      <c r="B910">
        <v>1935</v>
      </c>
      <c r="C910" s="10">
        <v>3800</v>
      </c>
      <c r="D910">
        <v>3506</v>
      </c>
      <c r="E910">
        <v>244</v>
      </c>
      <c r="F910">
        <v>0</v>
      </c>
      <c r="G910">
        <v>50</v>
      </c>
      <c r="H910" t="s">
        <v>11</v>
      </c>
      <c r="I910" t="s">
        <v>11</v>
      </c>
      <c r="J910" s="10">
        <v>0</v>
      </c>
      <c r="K910" s="13">
        <f t="shared" si="29"/>
        <v>1958</v>
      </c>
      <c r="L910" s="1" t="str">
        <f t="shared" si="28"/>
        <v/>
      </c>
    </row>
    <row r="911" spans="1:12" ht="13.8" customHeight="1" x14ac:dyDescent="0.3">
      <c r="A911" t="s">
        <v>23</v>
      </c>
      <c r="B911">
        <v>1936</v>
      </c>
      <c r="C911" s="10">
        <v>3710</v>
      </c>
      <c r="D911">
        <v>3407</v>
      </c>
      <c r="E911">
        <v>253</v>
      </c>
      <c r="F911">
        <v>0</v>
      </c>
      <c r="G911">
        <v>50</v>
      </c>
      <c r="H911" t="s">
        <v>11</v>
      </c>
      <c r="I911" t="s">
        <v>11</v>
      </c>
      <c r="J911" s="10">
        <v>0</v>
      </c>
      <c r="K911" s="13">
        <f t="shared" si="29"/>
        <v>1958</v>
      </c>
      <c r="L911" s="1" t="str">
        <f t="shared" si="28"/>
        <v/>
      </c>
    </row>
    <row r="912" spans="1:12" ht="13.8" customHeight="1" x14ac:dyDescent="0.3">
      <c r="A912" t="s">
        <v>23</v>
      </c>
      <c r="B912">
        <v>1937</v>
      </c>
      <c r="C912" s="10">
        <v>4165</v>
      </c>
      <c r="D912">
        <v>3865</v>
      </c>
      <c r="E912">
        <v>241</v>
      </c>
      <c r="F912">
        <v>0</v>
      </c>
      <c r="G912">
        <v>58</v>
      </c>
      <c r="H912" t="s">
        <v>11</v>
      </c>
      <c r="I912" t="s">
        <v>11</v>
      </c>
      <c r="J912" s="10">
        <v>0</v>
      </c>
      <c r="K912" s="13">
        <f t="shared" si="29"/>
        <v>1958</v>
      </c>
      <c r="L912" s="1" t="str">
        <f t="shared" si="28"/>
        <v/>
      </c>
    </row>
    <row r="913" spans="1:12" ht="13.8" customHeight="1" x14ac:dyDescent="0.3">
      <c r="A913" t="s">
        <v>23</v>
      </c>
      <c r="B913">
        <v>1938</v>
      </c>
      <c r="C913" s="10">
        <v>1580</v>
      </c>
      <c r="D913">
        <v>1443</v>
      </c>
      <c r="E913">
        <v>48</v>
      </c>
      <c r="F913">
        <v>0</v>
      </c>
      <c r="G913">
        <v>88</v>
      </c>
      <c r="H913" t="s">
        <v>11</v>
      </c>
      <c r="I913" t="s">
        <v>11</v>
      </c>
      <c r="J913" s="10">
        <v>0</v>
      </c>
      <c r="K913" s="13">
        <f t="shared" si="29"/>
        <v>1958</v>
      </c>
      <c r="L913" s="1" t="str">
        <f t="shared" si="28"/>
        <v/>
      </c>
    </row>
    <row r="914" spans="1:12" ht="13.8" customHeight="1" x14ac:dyDescent="0.3">
      <c r="A914" t="s">
        <v>23</v>
      </c>
      <c r="B914">
        <v>1939</v>
      </c>
      <c r="C914" s="10">
        <v>1730</v>
      </c>
      <c r="D914">
        <v>1509</v>
      </c>
      <c r="E914">
        <v>121</v>
      </c>
      <c r="F914">
        <v>0</v>
      </c>
      <c r="G914">
        <v>101</v>
      </c>
      <c r="H914" t="s">
        <v>11</v>
      </c>
      <c r="I914" t="s">
        <v>11</v>
      </c>
      <c r="J914" s="10">
        <v>0</v>
      </c>
      <c r="K914" s="13">
        <f t="shared" si="29"/>
        <v>1958</v>
      </c>
      <c r="L914" s="1" t="str">
        <f t="shared" si="28"/>
        <v/>
      </c>
    </row>
    <row r="915" spans="1:12" ht="13.8" customHeight="1" x14ac:dyDescent="0.3">
      <c r="A915" t="s">
        <v>23</v>
      </c>
      <c r="B915">
        <v>1940</v>
      </c>
      <c r="C915" s="10">
        <v>2005</v>
      </c>
      <c r="D915">
        <v>1548</v>
      </c>
      <c r="E915">
        <v>346</v>
      </c>
      <c r="F915">
        <v>0</v>
      </c>
      <c r="G915">
        <v>111</v>
      </c>
      <c r="H915" t="s">
        <v>11</v>
      </c>
      <c r="I915" t="s">
        <v>11</v>
      </c>
      <c r="J915" s="10">
        <v>0</v>
      </c>
      <c r="K915" s="13">
        <f t="shared" si="29"/>
        <v>1958</v>
      </c>
      <c r="L915" s="1" t="str">
        <f t="shared" si="28"/>
        <v/>
      </c>
    </row>
    <row r="916" spans="1:12" ht="13.8" customHeight="1" x14ac:dyDescent="0.3">
      <c r="A916" t="s">
        <v>23</v>
      </c>
      <c r="B916">
        <v>1941</v>
      </c>
      <c r="C916" s="10">
        <v>2177</v>
      </c>
      <c r="D916">
        <v>1517</v>
      </c>
      <c r="E916">
        <v>546</v>
      </c>
      <c r="F916">
        <v>0</v>
      </c>
      <c r="G916">
        <v>115</v>
      </c>
      <c r="H916" t="s">
        <v>11</v>
      </c>
      <c r="I916" t="s">
        <v>11</v>
      </c>
      <c r="J916" s="10">
        <v>0</v>
      </c>
      <c r="K916" s="13">
        <f t="shared" si="29"/>
        <v>1958</v>
      </c>
      <c r="L916" s="1" t="str">
        <f t="shared" si="28"/>
        <v/>
      </c>
    </row>
    <row r="917" spans="1:12" ht="13.8" customHeight="1" x14ac:dyDescent="0.3">
      <c r="A917" t="s">
        <v>23</v>
      </c>
      <c r="B917">
        <v>1942</v>
      </c>
      <c r="C917" s="10">
        <v>2333</v>
      </c>
      <c r="D917">
        <v>1511</v>
      </c>
      <c r="E917">
        <v>729</v>
      </c>
      <c r="F917">
        <v>0</v>
      </c>
      <c r="G917">
        <v>93</v>
      </c>
      <c r="H917" t="s">
        <v>11</v>
      </c>
      <c r="I917" t="s">
        <v>11</v>
      </c>
      <c r="J917" s="10">
        <v>0</v>
      </c>
      <c r="K917" s="13">
        <f t="shared" si="29"/>
        <v>1958</v>
      </c>
      <c r="L917" s="1" t="str">
        <f t="shared" si="28"/>
        <v/>
      </c>
    </row>
    <row r="918" spans="1:12" ht="13.8" customHeight="1" x14ac:dyDescent="0.3">
      <c r="A918" t="s">
        <v>23</v>
      </c>
      <c r="B918">
        <v>1943</v>
      </c>
      <c r="C918" s="10">
        <v>2624</v>
      </c>
      <c r="D918">
        <v>1595</v>
      </c>
      <c r="E918">
        <v>924</v>
      </c>
      <c r="F918">
        <v>0</v>
      </c>
      <c r="G918">
        <v>105</v>
      </c>
      <c r="H918" t="s">
        <v>11</v>
      </c>
      <c r="I918" t="s">
        <v>11</v>
      </c>
      <c r="J918" s="10">
        <v>0</v>
      </c>
      <c r="K918" s="13">
        <f t="shared" si="29"/>
        <v>1958</v>
      </c>
      <c r="L918" s="1" t="str">
        <f t="shared" si="28"/>
        <v/>
      </c>
    </row>
    <row r="919" spans="1:12" ht="13.8" customHeight="1" x14ac:dyDescent="0.3">
      <c r="A919" t="s">
        <v>23</v>
      </c>
      <c r="B919">
        <v>1944</v>
      </c>
      <c r="C919" s="10">
        <v>2563</v>
      </c>
      <c r="D919">
        <v>1547</v>
      </c>
      <c r="E919">
        <v>1016</v>
      </c>
      <c r="F919">
        <v>0</v>
      </c>
      <c r="G919">
        <v>0</v>
      </c>
      <c r="H919" t="s">
        <v>11</v>
      </c>
      <c r="I919" t="s">
        <v>11</v>
      </c>
      <c r="J919" s="10">
        <v>0</v>
      </c>
      <c r="K919" s="13">
        <f t="shared" si="29"/>
        <v>1958</v>
      </c>
      <c r="L919" s="1" t="str">
        <f t="shared" si="28"/>
        <v/>
      </c>
    </row>
    <row r="920" spans="1:12" ht="13.8" customHeight="1" x14ac:dyDescent="0.3">
      <c r="A920" t="s">
        <v>23</v>
      </c>
      <c r="B920">
        <v>1945</v>
      </c>
      <c r="C920" s="10">
        <v>1245</v>
      </c>
      <c r="D920">
        <v>851</v>
      </c>
      <c r="E920">
        <v>373</v>
      </c>
      <c r="F920">
        <v>22</v>
      </c>
      <c r="G920">
        <v>0</v>
      </c>
      <c r="H920" t="s">
        <v>11</v>
      </c>
      <c r="I920" t="s">
        <v>11</v>
      </c>
      <c r="J920" s="10">
        <v>0</v>
      </c>
      <c r="K920" s="13">
        <f t="shared" si="29"/>
        <v>1958</v>
      </c>
      <c r="L920" s="1" t="str">
        <f t="shared" si="28"/>
        <v/>
      </c>
    </row>
    <row r="921" spans="1:12" ht="13.8" customHeight="1" x14ac:dyDescent="0.3">
      <c r="A921" t="s">
        <v>23</v>
      </c>
      <c r="B921">
        <v>1946</v>
      </c>
      <c r="C921" s="10">
        <v>3483</v>
      </c>
      <c r="D921">
        <v>2700</v>
      </c>
      <c r="E921">
        <v>707</v>
      </c>
      <c r="F921">
        <v>22</v>
      </c>
      <c r="G921">
        <v>53</v>
      </c>
      <c r="H921" t="s">
        <v>11</v>
      </c>
      <c r="I921" t="s">
        <v>11</v>
      </c>
      <c r="J921" s="10">
        <v>0</v>
      </c>
      <c r="K921" s="13">
        <f t="shared" si="29"/>
        <v>1958</v>
      </c>
      <c r="L921" s="1" t="str">
        <f t="shared" si="28"/>
        <v/>
      </c>
    </row>
    <row r="922" spans="1:12" ht="13.8" customHeight="1" x14ac:dyDescent="0.3">
      <c r="A922" t="s">
        <v>23</v>
      </c>
      <c r="B922">
        <v>1947</v>
      </c>
      <c r="C922" s="10">
        <v>4812</v>
      </c>
      <c r="D922">
        <v>3974</v>
      </c>
      <c r="E922">
        <v>774</v>
      </c>
      <c r="F922">
        <v>26</v>
      </c>
      <c r="G922">
        <v>38</v>
      </c>
      <c r="H922" t="s">
        <v>11</v>
      </c>
      <c r="I922" t="s">
        <v>11</v>
      </c>
      <c r="J922" s="10">
        <v>0</v>
      </c>
      <c r="K922" s="13">
        <f t="shared" si="29"/>
        <v>1958</v>
      </c>
      <c r="L922" s="1" t="str">
        <f t="shared" si="28"/>
        <v/>
      </c>
    </row>
    <row r="923" spans="1:12" ht="13.8" customHeight="1" x14ac:dyDescent="0.3">
      <c r="A923" t="s">
        <v>23</v>
      </c>
      <c r="B923">
        <v>1948</v>
      </c>
      <c r="C923" s="10">
        <v>6684</v>
      </c>
      <c r="D923">
        <v>5640</v>
      </c>
      <c r="E923">
        <v>829</v>
      </c>
      <c r="F923">
        <v>116</v>
      </c>
      <c r="G923">
        <v>98</v>
      </c>
      <c r="H923" t="s">
        <v>11</v>
      </c>
      <c r="I923" t="s">
        <v>11</v>
      </c>
      <c r="J923" s="10">
        <v>0</v>
      </c>
      <c r="K923" s="13">
        <f t="shared" si="29"/>
        <v>1958</v>
      </c>
      <c r="L923" s="1" t="str">
        <f t="shared" si="28"/>
        <v/>
      </c>
    </row>
    <row r="924" spans="1:12" ht="13.8" customHeight="1" x14ac:dyDescent="0.3">
      <c r="A924" t="s">
        <v>23</v>
      </c>
      <c r="B924">
        <v>1949</v>
      </c>
      <c r="C924" s="10">
        <v>7254</v>
      </c>
      <c r="D924">
        <v>6070</v>
      </c>
      <c r="E924">
        <v>1009</v>
      </c>
      <c r="F924">
        <v>26</v>
      </c>
      <c r="G924">
        <v>148</v>
      </c>
      <c r="H924" t="s">
        <v>11</v>
      </c>
      <c r="I924" t="s">
        <v>11</v>
      </c>
      <c r="J924" s="10">
        <v>0</v>
      </c>
      <c r="K924" s="13">
        <f t="shared" si="29"/>
        <v>1958</v>
      </c>
      <c r="L924" s="1" t="str">
        <f t="shared" si="28"/>
        <v/>
      </c>
    </row>
    <row r="925" spans="1:12" ht="13.8" customHeight="1" x14ac:dyDescent="0.3">
      <c r="A925" t="s">
        <v>23</v>
      </c>
      <c r="B925">
        <v>1950</v>
      </c>
      <c r="C925" s="10">
        <v>5704</v>
      </c>
      <c r="D925">
        <v>4744</v>
      </c>
      <c r="E925">
        <v>532</v>
      </c>
      <c r="F925">
        <v>253</v>
      </c>
      <c r="G925">
        <v>175</v>
      </c>
      <c r="H925">
        <v>0</v>
      </c>
      <c r="I925">
        <v>0.82</v>
      </c>
      <c r="J925" s="10">
        <v>0</v>
      </c>
      <c r="K925" s="13">
        <f t="shared" si="29"/>
        <v>1958</v>
      </c>
      <c r="L925" s="1" t="str">
        <f t="shared" si="28"/>
        <v/>
      </c>
    </row>
    <row r="926" spans="1:12" ht="13.8" customHeight="1" x14ac:dyDescent="0.3">
      <c r="A926" t="s">
        <v>23</v>
      </c>
      <c r="B926">
        <v>1951</v>
      </c>
      <c r="C926" s="10">
        <v>6351</v>
      </c>
      <c r="D926">
        <v>5145</v>
      </c>
      <c r="E926">
        <v>744</v>
      </c>
      <c r="F926">
        <v>260</v>
      </c>
      <c r="G926">
        <v>201</v>
      </c>
      <c r="H926">
        <v>0</v>
      </c>
      <c r="I926">
        <v>0.92</v>
      </c>
      <c r="J926" s="10">
        <v>0</v>
      </c>
      <c r="K926" s="13">
        <f t="shared" si="29"/>
        <v>1958</v>
      </c>
      <c r="L926" s="1" t="str">
        <f t="shared" si="28"/>
        <v/>
      </c>
    </row>
    <row r="927" spans="1:12" ht="13.8" customHeight="1" x14ac:dyDescent="0.3">
      <c r="A927" t="s">
        <v>23</v>
      </c>
      <c r="B927">
        <v>1952</v>
      </c>
      <c r="C927" s="10">
        <v>6025</v>
      </c>
      <c r="D927">
        <v>4747</v>
      </c>
      <c r="E927">
        <v>826</v>
      </c>
      <c r="F927">
        <v>263</v>
      </c>
      <c r="G927">
        <v>189</v>
      </c>
      <c r="H927">
        <v>0</v>
      </c>
      <c r="I927">
        <v>0.87</v>
      </c>
      <c r="J927" s="10">
        <v>0</v>
      </c>
      <c r="K927" s="13">
        <f t="shared" si="29"/>
        <v>1958</v>
      </c>
      <c r="L927" s="1" t="str">
        <f t="shared" si="28"/>
        <v/>
      </c>
    </row>
    <row r="928" spans="1:12" ht="13.8" customHeight="1" x14ac:dyDescent="0.3">
      <c r="A928" t="s">
        <v>23</v>
      </c>
      <c r="B928">
        <v>1953</v>
      </c>
      <c r="C928" s="10">
        <v>5928</v>
      </c>
      <c r="D928">
        <v>4564</v>
      </c>
      <c r="E928">
        <v>875</v>
      </c>
      <c r="F928">
        <v>299</v>
      </c>
      <c r="G928">
        <v>190</v>
      </c>
      <c r="H928">
        <v>0</v>
      </c>
      <c r="I928">
        <v>0.86</v>
      </c>
      <c r="J928" s="10">
        <v>0</v>
      </c>
      <c r="K928" s="13">
        <f t="shared" si="29"/>
        <v>1958</v>
      </c>
      <c r="L928" s="1" t="str">
        <f t="shared" si="28"/>
        <v/>
      </c>
    </row>
    <row r="929" spans="1:12" ht="13.8" customHeight="1" x14ac:dyDescent="0.3">
      <c r="A929" t="s">
        <v>23</v>
      </c>
      <c r="B929">
        <v>1954</v>
      </c>
      <c r="C929" s="10">
        <v>6690</v>
      </c>
      <c r="D929">
        <v>4992</v>
      </c>
      <c r="E929">
        <v>1141</v>
      </c>
      <c r="F929">
        <v>336</v>
      </c>
      <c r="G929">
        <v>221</v>
      </c>
      <c r="H929">
        <v>0</v>
      </c>
      <c r="I929">
        <v>0.96</v>
      </c>
      <c r="J929" s="10">
        <v>0</v>
      </c>
      <c r="K929" s="13">
        <f t="shared" si="29"/>
        <v>1958</v>
      </c>
      <c r="L929" s="1" t="str">
        <f t="shared" si="28"/>
        <v/>
      </c>
    </row>
    <row r="930" spans="1:12" ht="13.8" customHeight="1" x14ac:dyDescent="0.3">
      <c r="A930" t="s">
        <v>23</v>
      </c>
      <c r="B930">
        <v>1955</v>
      </c>
      <c r="C930" s="10">
        <v>7936</v>
      </c>
      <c r="D930">
        <v>5240</v>
      </c>
      <c r="E930">
        <v>2031</v>
      </c>
      <c r="F930">
        <v>412</v>
      </c>
      <c r="G930">
        <v>253</v>
      </c>
      <c r="H930">
        <v>0</v>
      </c>
      <c r="I930">
        <v>1.1399999999999999</v>
      </c>
      <c r="J930" s="10">
        <v>0</v>
      </c>
      <c r="K930" s="13">
        <f t="shared" si="29"/>
        <v>1958</v>
      </c>
      <c r="L930" s="1" t="str">
        <f t="shared" si="28"/>
        <v/>
      </c>
    </row>
    <row r="931" spans="1:12" ht="13.8" customHeight="1" x14ac:dyDescent="0.3">
      <c r="A931" t="s">
        <v>23</v>
      </c>
      <c r="B931">
        <v>1956</v>
      </c>
      <c r="C931" s="10">
        <v>7700</v>
      </c>
      <c r="D931">
        <v>5453</v>
      </c>
      <c r="E931">
        <v>1583</v>
      </c>
      <c r="F931">
        <v>400</v>
      </c>
      <c r="G931">
        <v>263</v>
      </c>
      <c r="H931">
        <v>0</v>
      </c>
      <c r="I931">
        <v>1.1100000000000001</v>
      </c>
      <c r="J931" s="10">
        <v>5</v>
      </c>
      <c r="K931" s="13">
        <f t="shared" si="29"/>
        <v>1958</v>
      </c>
      <c r="L931" s="1" t="str">
        <f t="shared" si="28"/>
        <v/>
      </c>
    </row>
    <row r="932" spans="1:12" ht="13.8" customHeight="1" x14ac:dyDescent="0.3">
      <c r="A932" t="s">
        <v>23</v>
      </c>
      <c r="B932">
        <v>1957</v>
      </c>
      <c r="C932" s="10">
        <v>7966</v>
      </c>
      <c r="D932">
        <v>5603</v>
      </c>
      <c r="E932">
        <v>1664</v>
      </c>
      <c r="F932">
        <v>409</v>
      </c>
      <c r="G932">
        <v>290</v>
      </c>
      <c r="H932">
        <v>0</v>
      </c>
      <c r="I932">
        <v>1.1399999999999999</v>
      </c>
      <c r="J932" s="10">
        <v>5</v>
      </c>
      <c r="K932" s="13">
        <f t="shared" si="29"/>
        <v>1958</v>
      </c>
      <c r="L932" s="1" t="str">
        <f t="shared" si="28"/>
        <v/>
      </c>
    </row>
    <row r="933" spans="1:12" ht="13.8" customHeight="1" x14ac:dyDescent="0.3">
      <c r="A933" t="s">
        <v>23</v>
      </c>
      <c r="B933">
        <v>1958</v>
      </c>
      <c r="C933" s="10">
        <v>7668</v>
      </c>
      <c r="D933">
        <v>5075</v>
      </c>
      <c r="E933">
        <v>1857</v>
      </c>
      <c r="F933">
        <v>443</v>
      </c>
      <c r="G933">
        <v>293</v>
      </c>
      <c r="H933">
        <v>0</v>
      </c>
      <c r="I933">
        <v>1.1000000000000001</v>
      </c>
      <c r="J933" s="10">
        <v>6</v>
      </c>
      <c r="K933" s="13">
        <f t="shared" si="29"/>
        <v>1958</v>
      </c>
      <c r="L933" s="1" t="str">
        <f t="shared" si="28"/>
        <v/>
      </c>
    </row>
    <row r="934" spans="1:12" ht="13.8" customHeight="1" x14ac:dyDescent="0.3">
      <c r="A934" t="s">
        <v>23</v>
      </c>
      <c r="B934">
        <v>1959</v>
      </c>
      <c r="C934" s="10">
        <v>7620</v>
      </c>
      <c r="D934">
        <v>4718</v>
      </c>
      <c r="E934">
        <v>1964</v>
      </c>
      <c r="F934">
        <v>609</v>
      </c>
      <c r="G934">
        <v>329</v>
      </c>
      <c r="H934">
        <v>0</v>
      </c>
      <c r="I934">
        <v>1.0900000000000001</v>
      </c>
      <c r="J934" s="10">
        <v>1</v>
      </c>
      <c r="K934" s="13">
        <f t="shared" si="29"/>
        <v>1989</v>
      </c>
      <c r="L934" s="1" t="str">
        <f t="shared" si="28"/>
        <v/>
      </c>
    </row>
    <row r="935" spans="1:12" ht="13.8" customHeight="1" x14ac:dyDescent="0.3">
      <c r="A935" t="s">
        <v>23</v>
      </c>
      <c r="B935">
        <v>1960</v>
      </c>
      <c r="C935" s="10">
        <v>8405</v>
      </c>
      <c r="D935">
        <v>4926</v>
      </c>
      <c r="E935">
        <v>2297</v>
      </c>
      <c r="F935">
        <v>797</v>
      </c>
      <c r="G935">
        <v>385</v>
      </c>
      <c r="H935">
        <v>0</v>
      </c>
      <c r="I935">
        <v>1.19</v>
      </c>
      <c r="J935" s="10">
        <v>1</v>
      </c>
      <c r="K935" s="13">
        <f t="shared" si="29"/>
        <v>1989</v>
      </c>
      <c r="L935" s="1" t="str">
        <f t="shared" si="28"/>
        <v/>
      </c>
    </row>
    <row r="936" spans="1:12" ht="13.8" customHeight="1" x14ac:dyDescent="0.3">
      <c r="A936" t="s">
        <v>23</v>
      </c>
      <c r="B936">
        <v>1961</v>
      </c>
      <c r="C936" s="10">
        <v>8689</v>
      </c>
      <c r="D936">
        <v>4820</v>
      </c>
      <c r="E936">
        <v>2607</v>
      </c>
      <c r="F936">
        <v>843</v>
      </c>
      <c r="G936">
        <v>419</v>
      </c>
      <c r="H936">
        <v>0</v>
      </c>
      <c r="I936">
        <v>1.23</v>
      </c>
      <c r="J936" s="10">
        <v>2</v>
      </c>
      <c r="K936" s="13">
        <f t="shared" si="29"/>
        <v>1989</v>
      </c>
      <c r="L936" s="1" t="str">
        <f t="shared" si="28"/>
        <v/>
      </c>
    </row>
    <row r="937" spans="1:12" ht="13.8" customHeight="1" x14ac:dyDescent="0.3">
      <c r="A937" t="s">
        <v>23</v>
      </c>
      <c r="B937">
        <v>1962</v>
      </c>
      <c r="C937" s="10">
        <v>9246</v>
      </c>
      <c r="D937">
        <v>4936</v>
      </c>
      <c r="E937">
        <v>3009</v>
      </c>
      <c r="F937">
        <v>884</v>
      </c>
      <c r="G937">
        <v>416</v>
      </c>
      <c r="H937">
        <v>0</v>
      </c>
      <c r="I937">
        <v>1.3</v>
      </c>
      <c r="J937" s="10">
        <v>1</v>
      </c>
      <c r="K937" s="13">
        <f t="shared" si="29"/>
        <v>1989</v>
      </c>
      <c r="L937" s="1" t="str">
        <f t="shared" si="28"/>
        <v/>
      </c>
    </row>
    <row r="938" spans="1:12" ht="13.8" customHeight="1" x14ac:dyDescent="0.3">
      <c r="A938" t="s">
        <v>23</v>
      </c>
      <c r="B938">
        <v>1963</v>
      </c>
      <c r="C938" s="10">
        <v>10088</v>
      </c>
      <c r="D938">
        <v>5349</v>
      </c>
      <c r="E938">
        <v>3367</v>
      </c>
      <c r="F938">
        <v>922</v>
      </c>
      <c r="G938">
        <v>450</v>
      </c>
      <c r="H938">
        <v>0</v>
      </c>
      <c r="I938">
        <v>1.41</v>
      </c>
      <c r="J938" s="10">
        <v>1</v>
      </c>
      <c r="K938" s="13">
        <f t="shared" si="29"/>
        <v>1989</v>
      </c>
      <c r="L938" s="1" t="str">
        <f t="shared" si="28"/>
        <v/>
      </c>
    </row>
    <row r="939" spans="1:12" ht="13.8" customHeight="1" x14ac:dyDescent="0.3">
      <c r="A939" t="s">
        <v>23</v>
      </c>
      <c r="B939">
        <v>1964</v>
      </c>
      <c r="C939" s="10">
        <v>10620</v>
      </c>
      <c r="D939">
        <v>5168</v>
      </c>
      <c r="E939">
        <v>3977</v>
      </c>
      <c r="F939">
        <v>961</v>
      </c>
      <c r="G939">
        <v>513</v>
      </c>
      <c r="H939">
        <v>0</v>
      </c>
      <c r="I939">
        <v>1.47</v>
      </c>
      <c r="J939" s="10">
        <v>2</v>
      </c>
      <c r="K939" s="13">
        <f t="shared" si="29"/>
        <v>1989</v>
      </c>
      <c r="L939" s="1" t="str">
        <f t="shared" si="28"/>
        <v/>
      </c>
    </row>
    <row r="940" spans="1:12" ht="13.8" customHeight="1" x14ac:dyDescent="0.3">
      <c r="A940" t="s">
        <v>23</v>
      </c>
      <c r="B940">
        <v>1965</v>
      </c>
      <c r="C940" s="10">
        <v>10414</v>
      </c>
      <c r="D940">
        <v>4903</v>
      </c>
      <c r="E940">
        <v>4027</v>
      </c>
      <c r="F940">
        <v>934</v>
      </c>
      <c r="G940">
        <v>550</v>
      </c>
      <c r="H940">
        <v>0</v>
      </c>
      <c r="I940">
        <v>1.43</v>
      </c>
      <c r="J940" s="10">
        <v>2</v>
      </c>
      <c r="K940" s="13">
        <f t="shared" si="29"/>
        <v>1989</v>
      </c>
      <c r="L940" s="1" t="str">
        <f t="shared" si="28"/>
        <v/>
      </c>
    </row>
    <row r="941" spans="1:12" ht="13.8" customHeight="1" x14ac:dyDescent="0.3">
      <c r="A941" t="s">
        <v>23</v>
      </c>
      <c r="B941">
        <v>1966</v>
      </c>
      <c r="C941" s="10">
        <v>10706</v>
      </c>
      <c r="D941">
        <v>4597</v>
      </c>
      <c r="E941">
        <v>4494</v>
      </c>
      <c r="F941">
        <v>1002</v>
      </c>
      <c r="G941">
        <v>612</v>
      </c>
      <c r="H941">
        <v>0</v>
      </c>
      <c r="I941">
        <v>1.46</v>
      </c>
      <c r="J941" s="10">
        <v>3</v>
      </c>
      <c r="K941" s="13">
        <f t="shared" si="29"/>
        <v>1989</v>
      </c>
      <c r="L941" s="1" t="str">
        <f t="shared" si="28"/>
        <v/>
      </c>
    </row>
    <row r="942" spans="1:12" ht="13.8" customHeight="1" x14ac:dyDescent="0.3">
      <c r="A942" t="s">
        <v>23</v>
      </c>
      <c r="B942">
        <v>1967</v>
      </c>
      <c r="C942" s="10">
        <v>10899</v>
      </c>
      <c r="D942">
        <v>4299</v>
      </c>
      <c r="E942">
        <v>5022</v>
      </c>
      <c r="F942">
        <v>960</v>
      </c>
      <c r="G942">
        <v>618</v>
      </c>
      <c r="H942">
        <v>0</v>
      </c>
      <c r="I942">
        <v>1.48</v>
      </c>
      <c r="J942" s="10">
        <v>3</v>
      </c>
      <c r="K942" s="13">
        <f t="shared" si="29"/>
        <v>1989</v>
      </c>
      <c r="L942" s="1" t="str">
        <f t="shared" si="28"/>
        <v/>
      </c>
    </row>
    <row r="943" spans="1:12" ht="13.8" customHeight="1" x14ac:dyDescent="0.3">
      <c r="A943" t="s">
        <v>23</v>
      </c>
      <c r="B943">
        <v>1968</v>
      </c>
      <c r="C943" s="10">
        <v>11549</v>
      </c>
      <c r="D943">
        <v>4199</v>
      </c>
      <c r="E943">
        <v>5708</v>
      </c>
      <c r="F943">
        <v>1022</v>
      </c>
      <c r="G943">
        <v>619</v>
      </c>
      <c r="H943">
        <v>0</v>
      </c>
      <c r="I943">
        <v>1.56</v>
      </c>
      <c r="J943" s="10">
        <v>3</v>
      </c>
      <c r="K943" s="13">
        <f t="shared" si="29"/>
        <v>1989</v>
      </c>
      <c r="L943" s="1" t="str">
        <f t="shared" si="28"/>
        <v/>
      </c>
    </row>
    <row r="944" spans="1:12" ht="13.8" customHeight="1" x14ac:dyDescent="0.3">
      <c r="A944" t="s">
        <v>23</v>
      </c>
      <c r="B944">
        <v>1969</v>
      </c>
      <c r="C944" s="10">
        <v>12188</v>
      </c>
      <c r="D944">
        <v>4183</v>
      </c>
      <c r="E944">
        <v>6109</v>
      </c>
      <c r="F944">
        <v>1275</v>
      </c>
      <c r="G944">
        <v>620</v>
      </c>
      <c r="H944">
        <v>0</v>
      </c>
      <c r="I944">
        <v>1.64</v>
      </c>
      <c r="J944" s="10">
        <v>3</v>
      </c>
      <c r="K944" s="13">
        <f t="shared" si="29"/>
        <v>1989</v>
      </c>
      <c r="L944" s="1" t="str">
        <f t="shared" si="28"/>
        <v/>
      </c>
    </row>
    <row r="945" spans="1:12" ht="13.8" customHeight="1" x14ac:dyDescent="0.3">
      <c r="A945" t="s">
        <v>23</v>
      </c>
      <c r="B945">
        <v>1970</v>
      </c>
      <c r="C945" s="10">
        <v>13824</v>
      </c>
      <c r="D945">
        <v>4858</v>
      </c>
      <c r="E945">
        <v>6763</v>
      </c>
      <c r="F945">
        <v>1548</v>
      </c>
      <c r="G945">
        <v>654</v>
      </c>
      <c r="H945">
        <v>0</v>
      </c>
      <c r="I945">
        <v>1.85</v>
      </c>
      <c r="J945" s="10">
        <v>45</v>
      </c>
      <c r="K945" s="13">
        <f t="shared" si="29"/>
        <v>1989</v>
      </c>
      <c r="L945" s="1" t="str">
        <f t="shared" si="28"/>
        <v/>
      </c>
    </row>
    <row r="946" spans="1:12" ht="13.8" customHeight="1" x14ac:dyDescent="0.3">
      <c r="A946" t="s">
        <v>23</v>
      </c>
      <c r="B946">
        <v>1971</v>
      </c>
      <c r="C946" s="10">
        <v>14223</v>
      </c>
      <c r="D946">
        <v>4107</v>
      </c>
      <c r="E946">
        <v>7580</v>
      </c>
      <c r="F946">
        <v>1790</v>
      </c>
      <c r="G946">
        <v>747</v>
      </c>
      <c r="H946">
        <v>0</v>
      </c>
      <c r="I946">
        <v>1.9</v>
      </c>
      <c r="J946" s="10">
        <v>46</v>
      </c>
      <c r="K946" s="13">
        <f t="shared" si="29"/>
        <v>1989</v>
      </c>
      <c r="L946" s="1" t="str">
        <f t="shared" si="28"/>
        <v/>
      </c>
    </row>
    <row r="947" spans="1:12" ht="13.8" customHeight="1" x14ac:dyDescent="0.3">
      <c r="A947" t="s">
        <v>23</v>
      </c>
      <c r="B947">
        <v>1972</v>
      </c>
      <c r="C947" s="10">
        <v>15324</v>
      </c>
      <c r="D947">
        <v>4267</v>
      </c>
      <c r="E947">
        <v>8261</v>
      </c>
      <c r="F947">
        <v>1933</v>
      </c>
      <c r="G947">
        <v>863</v>
      </c>
      <c r="H947">
        <v>0</v>
      </c>
      <c r="I947">
        <v>2.04</v>
      </c>
      <c r="J947" s="10">
        <v>46</v>
      </c>
      <c r="K947" s="13">
        <f t="shared" si="29"/>
        <v>1989</v>
      </c>
      <c r="L947" s="1" t="str">
        <f t="shared" si="28"/>
        <v/>
      </c>
    </row>
    <row r="948" spans="1:12" ht="13.8" customHeight="1" x14ac:dyDescent="0.3">
      <c r="A948" t="s">
        <v>23</v>
      </c>
      <c r="B948">
        <v>1973</v>
      </c>
      <c r="C948" s="10">
        <v>16407</v>
      </c>
      <c r="D948">
        <v>4327</v>
      </c>
      <c r="E948">
        <v>9149</v>
      </c>
      <c r="F948">
        <v>2080</v>
      </c>
      <c r="G948">
        <v>851</v>
      </c>
      <c r="H948">
        <v>0</v>
      </c>
      <c r="I948">
        <v>2.17</v>
      </c>
      <c r="J948" s="10">
        <v>47</v>
      </c>
      <c r="K948" s="13">
        <f t="shared" si="29"/>
        <v>1989</v>
      </c>
      <c r="L948" s="1" t="str">
        <f t="shared" si="28"/>
        <v/>
      </c>
    </row>
    <row r="949" spans="1:12" ht="13.8" customHeight="1" x14ac:dyDescent="0.3">
      <c r="A949" t="s">
        <v>23</v>
      </c>
      <c r="B949">
        <v>1974</v>
      </c>
      <c r="C949" s="10">
        <v>15672</v>
      </c>
      <c r="D949">
        <v>4532</v>
      </c>
      <c r="E949">
        <v>8007</v>
      </c>
      <c r="F949">
        <v>2258</v>
      </c>
      <c r="G949">
        <v>875</v>
      </c>
      <c r="H949">
        <v>0</v>
      </c>
      <c r="I949">
        <v>2.0699999999999998</v>
      </c>
      <c r="J949" s="10">
        <v>39</v>
      </c>
      <c r="K949" s="13">
        <f t="shared" si="29"/>
        <v>1989</v>
      </c>
      <c r="L949" s="1" t="str">
        <f t="shared" si="28"/>
        <v/>
      </c>
    </row>
    <row r="950" spans="1:12" ht="13.8" customHeight="1" x14ac:dyDescent="0.3">
      <c r="A950" t="s">
        <v>23</v>
      </c>
      <c r="B950">
        <v>1975</v>
      </c>
      <c r="C950" s="10">
        <v>14833</v>
      </c>
      <c r="D950">
        <v>3975</v>
      </c>
      <c r="E950">
        <v>7879</v>
      </c>
      <c r="F950">
        <v>2213</v>
      </c>
      <c r="G950">
        <v>766</v>
      </c>
      <c r="H950">
        <v>0</v>
      </c>
      <c r="I950">
        <v>1.96</v>
      </c>
      <c r="J950" s="10">
        <v>36</v>
      </c>
      <c r="K950" s="13">
        <f t="shared" si="29"/>
        <v>1989</v>
      </c>
      <c r="L950" s="1" t="str">
        <f t="shared" si="28"/>
        <v/>
      </c>
    </row>
    <row r="951" spans="1:12" ht="13.8" customHeight="1" x14ac:dyDescent="0.3">
      <c r="A951" t="s">
        <v>23</v>
      </c>
      <c r="B951">
        <v>1976</v>
      </c>
      <c r="C951" s="10">
        <v>15930</v>
      </c>
      <c r="D951">
        <v>3894</v>
      </c>
      <c r="E951">
        <v>8707</v>
      </c>
      <c r="F951">
        <v>2528</v>
      </c>
      <c r="G951">
        <v>800</v>
      </c>
      <c r="H951">
        <v>0</v>
      </c>
      <c r="I951">
        <v>2.1</v>
      </c>
      <c r="J951" s="10">
        <v>44</v>
      </c>
      <c r="K951" s="13">
        <f t="shared" si="29"/>
        <v>1989</v>
      </c>
      <c r="L951" s="1" t="str">
        <f t="shared" si="28"/>
        <v/>
      </c>
    </row>
    <row r="952" spans="1:12" ht="13.8" customHeight="1" x14ac:dyDescent="0.3">
      <c r="A952" t="s">
        <v>23</v>
      </c>
      <c r="B952">
        <v>1977</v>
      </c>
      <c r="C952" s="10">
        <v>15331</v>
      </c>
      <c r="D952">
        <v>3423</v>
      </c>
      <c r="E952">
        <v>8572</v>
      </c>
      <c r="F952">
        <v>2570</v>
      </c>
      <c r="G952">
        <v>766</v>
      </c>
      <c r="H952">
        <v>0</v>
      </c>
      <c r="I952">
        <v>2.02</v>
      </c>
      <c r="J952" s="10">
        <v>45</v>
      </c>
      <c r="K952" s="13">
        <f t="shared" si="29"/>
        <v>1989</v>
      </c>
      <c r="L952" s="1" t="str">
        <f t="shared" si="28"/>
        <v/>
      </c>
    </row>
    <row r="953" spans="1:12" ht="13.8" customHeight="1" x14ac:dyDescent="0.3">
      <c r="A953" t="s">
        <v>23</v>
      </c>
      <c r="B953">
        <v>1978</v>
      </c>
      <c r="C953" s="10">
        <v>15676</v>
      </c>
      <c r="D953">
        <v>3503</v>
      </c>
      <c r="E953">
        <v>8697</v>
      </c>
      <c r="F953">
        <v>2675</v>
      </c>
      <c r="G953">
        <v>800</v>
      </c>
      <c r="H953">
        <v>0</v>
      </c>
      <c r="I953">
        <v>2.0699999999999998</v>
      </c>
      <c r="J953" s="10">
        <v>50</v>
      </c>
      <c r="K953" s="13">
        <f t="shared" si="29"/>
        <v>1989</v>
      </c>
      <c r="L953" s="1" t="str">
        <f t="shared" si="28"/>
        <v/>
      </c>
    </row>
    <row r="954" spans="1:12" ht="13.8" customHeight="1" x14ac:dyDescent="0.3">
      <c r="A954" t="s">
        <v>23</v>
      </c>
      <c r="B954">
        <v>1979</v>
      </c>
      <c r="C954" s="10">
        <v>16797</v>
      </c>
      <c r="D954">
        <v>3940</v>
      </c>
      <c r="E954">
        <v>9430</v>
      </c>
      <c r="F954">
        <v>2664</v>
      </c>
      <c r="G954">
        <v>763</v>
      </c>
      <c r="H954">
        <v>0</v>
      </c>
      <c r="I954">
        <v>2.2200000000000002</v>
      </c>
      <c r="J954" s="10">
        <v>51</v>
      </c>
      <c r="K954" s="13">
        <f t="shared" si="29"/>
        <v>1989</v>
      </c>
      <c r="L954" s="1" t="str">
        <f t="shared" si="28"/>
        <v/>
      </c>
    </row>
    <row r="955" spans="1:12" ht="13.8" customHeight="1" x14ac:dyDescent="0.3">
      <c r="A955" t="s">
        <v>23</v>
      </c>
      <c r="B955">
        <v>1980</v>
      </c>
      <c r="C955" s="10">
        <v>14264</v>
      </c>
      <c r="D955">
        <v>3873</v>
      </c>
      <c r="E955">
        <v>7116</v>
      </c>
      <c r="F955">
        <v>2534</v>
      </c>
      <c r="G955">
        <v>742</v>
      </c>
      <c r="H955">
        <v>0</v>
      </c>
      <c r="I955">
        <v>1.89</v>
      </c>
      <c r="J955" s="10">
        <v>57</v>
      </c>
      <c r="K955" s="13">
        <f t="shared" si="29"/>
        <v>1989</v>
      </c>
      <c r="L955" s="1" t="str">
        <f t="shared" si="28"/>
        <v/>
      </c>
    </row>
    <row r="956" spans="1:12" ht="13.8" customHeight="1" x14ac:dyDescent="0.3">
      <c r="A956" t="s">
        <v>23</v>
      </c>
      <c r="B956">
        <v>1981</v>
      </c>
      <c r="C956" s="10">
        <v>15307</v>
      </c>
      <c r="D956">
        <v>3996</v>
      </c>
      <c r="E956">
        <v>8185</v>
      </c>
      <c r="F956">
        <v>2407</v>
      </c>
      <c r="G956">
        <v>719</v>
      </c>
      <c r="H956">
        <v>0</v>
      </c>
      <c r="I956">
        <v>2.0299999999999998</v>
      </c>
      <c r="J956" s="10">
        <v>64</v>
      </c>
      <c r="K956" s="13">
        <f t="shared" si="29"/>
        <v>1989</v>
      </c>
      <c r="L956" s="1" t="str">
        <f t="shared" si="28"/>
        <v/>
      </c>
    </row>
    <row r="957" spans="1:12" ht="13.8" customHeight="1" x14ac:dyDescent="0.3">
      <c r="A957" t="s">
        <v>23</v>
      </c>
      <c r="B957">
        <v>1982</v>
      </c>
      <c r="C957" s="10">
        <v>14690</v>
      </c>
      <c r="D957">
        <v>3856</v>
      </c>
      <c r="E957">
        <v>7820</v>
      </c>
      <c r="F957">
        <v>2332</v>
      </c>
      <c r="G957">
        <v>682</v>
      </c>
      <c r="H957">
        <v>0</v>
      </c>
      <c r="I957">
        <v>1.95</v>
      </c>
      <c r="J957" s="10">
        <v>56</v>
      </c>
      <c r="K957" s="13">
        <f t="shared" si="29"/>
        <v>1989</v>
      </c>
      <c r="L957" s="1" t="str">
        <f t="shared" si="28"/>
        <v/>
      </c>
    </row>
    <row r="958" spans="1:12" ht="13.8" customHeight="1" x14ac:dyDescent="0.3">
      <c r="A958" t="s">
        <v>23</v>
      </c>
      <c r="B958">
        <v>1983</v>
      </c>
      <c r="C958" s="10">
        <v>14176</v>
      </c>
      <c r="D958">
        <v>3929</v>
      </c>
      <c r="E958">
        <v>7210</v>
      </c>
      <c r="F958">
        <v>2370</v>
      </c>
      <c r="G958">
        <v>667</v>
      </c>
      <c r="H958">
        <v>0</v>
      </c>
      <c r="I958">
        <v>1.88</v>
      </c>
      <c r="J958" s="10">
        <v>65</v>
      </c>
      <c r="K958" s="13">
        <f t="shared" si="29"/>
        <v>1989</v>
      </c>
      <c r="L958" s="1" t="str">
        <f t="shared" si="28"/>
        <v/>
      </c>
    </row>
    <row r="959" spans="1:12" ht="13.8" customHeight="1" x14ac:dyDescent="0.3">
      <c r="A959" t="s">
        <v>23</v>
      </c>
      <c r="B959">
        <v>1984</v>
      </c>
      <c r="C959" s="10">
        <v>14876</v>
      </c>
      <c r="D959">
        <v>4600</v>
      </c>
      <c r="E959">
        <v>6958</v>
      </c>
      <c r="F959">
        <v>2653</v>
      </c>
      <c r="G959">
        <v>666</v>
      </c>
      <c r="H959">
        <v>0</v>
      </c>
      <c r="I959">
        <v>1.97</v>
      </c>
      <c r="J959" s="10">
        <v>79</v>
      </c>
      <c r="K959" s="13">
        <f t="shared" si="29"/>
        <v>1989</v>
      </c>
      <c r="L959" s="1" t="str">
        <f t="shared" si="28"/>
        <v/>
      </c>
    </row>
    <row r="960" spans="1:12" ht="13.8" customHeight="1" x14ac:dyDescent="0.3">
      <c r="A960" t="s">
        <v>23</v>
      </c>
      <c r="B960">
        <v>1985</v>
      </c>
      <c r="C960" s="10">
        <v>14917</v>
      </c>
      <c r="D960">
        <v>4546</v>
      </c>
      <c r="E960">
        <v>6912</v>
      </c>
      <c r="F960">
        <v>2839</v>
      </c>
      <c r="G960">
        <v>620</v>
      </c>
      <c r="H960">
        <v>0</v>
      </c>
      <c r="I960">
        <v>1.97</v>
      </c>
      <c r="J960" s="10">
        <v>86</v>
      </c>
      <c r="K960" s="13">
        <f t="shared" si="29"/>
        <v>1989</v>
      </c>
      <c r="L960" s="1" t="str">
        <f t="shared" si="28"/>
        <v/>
      </c>
    </row>
    <row r="961" spans="1:12" ht="13.8" customHeight="1" x14ac:dyDescent="0.3">
      <c r="A961" t="s">
        <v>23</v>
      </c>
      <c r="B961">
        <v>1986</v>
      </c>
      <c r="C961" s="10">
        <v>14748</v>
      </c>
      <c r="D961">
        <v>4019</v>
      </c>
      <c r="E961">
        <v>7584</v>
      </c>
      <c r="F961">
        <v>2524</v>
      </c>
      <c r="G961">
        <v>621</v>
      </c>
      <c r="H961">
        <v>0</v>
      </c>
      <c r="I961">
        <v>1.95</v>
      </c>
      <c r="J961" s="10">
        <v>86</v>
      </c>
      <c r="K961" s="13">
        <f t="shared" si="29"/>
        <v>1989</v>
      </c>
      <c r="L961" s="1" t="str">
        <f t="shared" si="28"/>
        <v/>
      </c>
    </row>
    <row r="962" spans="1:12" ht="13.8" customHeight="1" x14ac:dyDescent="0.3">
      <c r="A962" t="s">
        <v>23</v>
      </c>
      <c r="B962">
        <v>1987</v>
      </c>
      <c r="C962" s="10">
        <v>15747</v>
      </c>
      <c r="D962">
        <v>4039</v>
      </c>
      <c r="E962">
        <v>8464</v>
      </c>
      <c r="F962">
        <v>2629</v>
      </c>
      <c r="G962">
        <v>615</v>
      </c>
      <c r="H962">
        <v>0</v>
      </c>
      <c r="I962">
        <v>2.08</v>
      </c>
      <c r="J962" s="10">
        <v>91</v>
      </c>
      <c r="K962" s="13">
        <f t="shared" si="29"/>
        <v>1989</v>
      </c>
      <c r="L962" s="1" t="str">
        <f t="shared" ref="L962:L1025" si="30">IF(AND(B962&gt;2011),1,"")</f>
        <v/>
      </c>
    </row>
    <row r="963" spans="1:12" ht="13.8" customHeight="1" x14ac:dyDescent="0.3">
      <c r="A963" t="s">
        <v>23</v>
      </c>
      <c r="B963">
        <v>1988</v>
      </c>
      <c r="C963" s="10">
        <v>14546</v>
      </c>
      <c r="D963">
        <v>3899</v>
      </c>
      <c r="E963">
        <v>7480</v>
      </c>
      <c r="F963">
        <v>2519</v>
      </c>
      <c r="G963">
        <v>648</v>
      </c>
      <c r="H963">
        <v>0</v>
      </c>
      <c r="I963">
        <v>1.91</v>
      </c>
      <c r="J963" s="10">
        <v>115</v>
      </c>
      <c r="K963" s="13">
        <f t="shared" ref="K963:K1026" si="31">IF(B963&lt;1990,IF(B963&lt;1959,1958,1989),1990)</f>
        <v>1989</v>
      </c>
      <c r="L963" s="1" t="str">
        <f t="shared" si="30"/>
        <v/>
      </c>
    </row>
    <row r="964" spans="1:12" ht="13.8" customHeight="1" x14ac:dyDescent="0.3">
      <c r="A964" t="s">
        <v>23</v>
      </c>
      <c r="B964">
        <v>1989</v>
      </c>
      <c r="C964" s="10">
        <v>14758</v>
      </c>
      <c r="D964">
        <v>3779</v>
      </c>
      <c r="E964">
        <v>7591</v>
      </c>
      <c r="F964">
        <v>2743</v>
      </c>
      <c r="G964">
        <v>646</v>
      </c>
      <c r="H964">
        <v>0</v>
      </c>
      <c r="I964">
        <v>1.93</v>
      </c>
      <c r="J964" s="10">
        <v>146</v>
      </c>
      <c r="K964" s="13">
        <f t="shared" si="31"/>
        <v>1989</v>
      </c>
      <c r="L964" s="1" t="str">
        <f t="shared" si="30"/>
        <v/>
      </c>
    </row>
    <row r="965" spans="1:12" ht="13.8" customHeight="1" x14ac:dyDescent="0.3">
      <c r="A965" t="s">
        <v>23</v>
      </c>
      <c r="B965">
        <v>1990</v>
      </c>
      <c r="C965" s="10">
        <v>15731</v>
      </c>
      <c r="D965">
        <v>4285</v>
      </c>
      <c r="E965">
        <v>7543</v>
      </c>
      <c r="F965">
        <v>3238</v>
      </c>
      <c r="G965">
        <v>666</v>
      </c>
      <c r="H965">
        <v>0</v>
      </c>
      <c r="I965">
        <v>2.0499999999999998</v>
      </c>
      <c r="J965" s="10">
        <v>251</v>
      </c>
      <c r="K965" s="13">
        <f t="shared" si="31"/>
        <v>1990</v>
      </c>
      <c r="L965" s="1" t="str">
        <f t="shared" si="30"/>
        <v/>
      </c>
    </row>
    <row r="966" spans="1:12" ht="13.8" customHeight="1" x14ac:dyDescent="0.3">
      <c r="A966" t="s">
        <v>23</v>
      </c>
      <c r="B966">
        <v>1991</v>
      </c>
      <c r="C966" s="10">
        <v>16800</v>
      </c>
      <c r="D966">
        <v>4483</v>
      </c>
      <c r="E966">
        <v>8212</v>
      </c>
      <c r="F966">
        <v>3423</v>
      </c>
      <c r="G966">
        <v>682</v>
      </c>
      <c r="H966">
        <v>0</v>
      </c>
      <c r="I966">
        <v>2.1800000000000002</v>
      </c>
      <c r="J966" s="10">
        <v>280</v>
      </c>
      <c r="K966" s="13">
        <f t="shared" si="31"/>
        <v>1990</v>
      </c>
      <c r="L966" s="1" t="str">
        <f t="shared" si="30"/>
        <v/>
      </c>
    </row>
    <row r="967" spans="1:12" ht="13.8" customHeight="1" x14ac:dyDescent="0.3">
      <c r="A967" t="s">
        <v>23</v>
      </c>
      <c r="B967">
        <v>1992</v>
      </c>
      <c r="C967" s="10">
        <v>15451</v>
      </c>
      <c r="D967">
        <v>3477</v>
      </c>
      <c r="E967">
        <v>7929</v>
      </c>
      <c r="F967">
        <v>3361</v>
      </c>
      <c r="G967">
        <v>684</v>
      </c>
      <c r="H967">
        <v>0</v>
      </c>
      <c r="I967">
        <v>1.99</v>
      </c>
      <c r="J967" s="10">
        <v>301</v>
      </c>
      <c r="K967" s="13">
        <f t="shared" si="31"/>
        <v>1990</v>
      </c>
      <c r="L967" s="1" t="str">
        <f t="shared" si="30"/>
        <v/>
      </c>
    </row>
    <row r="968" spans="1:12" ht="13.8" customHeight="1" x14ac:dyDescent="0.3">
      <c r="A968" t="s">
        <v>23</v>
      </c>
      <c r="B968">
        <v>1993</v>
      </c>
      <c r="C968" s="10">
        <v>15572</v>
      </c>
      <c r="D968">
        <v>3120</v>
      </c>
      <c r="E968">
        <v>8234</v>
      </c>
      <c r="F968">
        <v>3545</v>
      </c>
      <c r="G968">
        <v>672</v>
      </c>
      <c r="H968">
        <v>0</v>
      </c>
      <c r="I968">
        <v>1.99</v>
      </c>
      <c r="J968" s="10">
        <v>318</v>
      </c>
      <c r="K968" s="13">
        <f t="shared" si="31"/>
        <v>1990</v>
      </c>
      <c r="L968" s="1" t="str">
        <f t="shared" si="30"/>
        <v/>
      </c>
    </row>
    <row r="969" spans="1:12" ht="13.8" customHeight="1" x14ac:dyDescent="0.3">
      <c r="A969" t="s">
        <v>23</v>
      </c>
      <c r="B969">
        <v>1994</v>
      </c>
      <c r="C969" s="10">
        <v>15559</v>
      </c>
      <c r="D969">
        <v>3167</v>
      </c>
      <c r="E969">
        <v>8088</v>
      </c>
      <c r="F969">
        <v>3646</v>
      </c>
      <c r="G969">
        <v>657</v>
      </c>
      <c r="H969">
        <v>0</v>
      </c>
      <c r="I969">
        <v>1.97</v>
      </c>
      <c r="J969" s="10">
        <v>333</v>
      </c>
      <c r="K969" s="13">
        <f t="shared" si="31"/>
        <v>1990</v>
      </c>
      <c r="L969" s="1" t="str">
        <f t="shared" si="30"/>
        <v/>
      </c>
    </row>
    <row r="970" spans="1:12" ht="13.8" customHeight="1" x14ac:dyDescent="0.3">
      <c r="A970" t="s">
        <v>23</v>
      </c>
      <c r="B970">
        <v>1995</v>
      </c>
      <c r="C970" s="10">
        <v>16303</v>
      </c>
      <c r="D970">
        <v>3604</v>
      </c>
      <c r="E970">
        <v>8195</v>
      </c>
      <c r="F970">
        <v>3981</v>
      </c>
      <c r="G970">
        <v>523</v>
      </c>
      <c r="H970">
        <v>0</v>
      </c>
      <c r="I970">
        <v>2.0499999999999998</v>
      </c>
      <c r="J970" s="10">
        <v>373</v>
      </c>
      <c r="K970" s="13">
        <f t="shared" si="31"/>
        <v>1990</v>
      </c>
      <c r="L970" s="1" t="str">
        <f t="shared" si="30"/>
        <v/>
      </c>
    </row>
    <row r="971" spans="1:12" ht="13.8" customHeight="1" x14ac:dyDescent="0.3">
      <c r="A971" t="s">
        <v>23</v>
      </c>
      <c r="B971">
        <v>1996</v>
      </c>
      <c r="C971" s="10">
        <v>17229</v>
      </c>
      <c r="D971">
        <v>3620</v>
      </c>
      <c r="E971">
        <v>8845</v>
      </c>
      <c r="F971">
        <v>4238</v>
      </c>
      <c r="G971">
        <v>527</v>
      </c>
      <c r="H971">
        <v>0</v>
      </c>
      <c r="I971">
        <v>2.16</v>
      </c>
      <c r="J971" s="10">
        <v>411</v>
      </c>
      <c r="K971" s="13">
        <f t="shared" si="31"/>
        <v>1990</v>
      </c>
      <c r="L971" s="1" t="str">
        <f t="shared" si="30"/>
        <v/>
      </c>
    </row>
    <row r="972" spans="1:12" ht="13.8" customHeight="1" x14ac:dyDescent="0.3">
      <c r="A972" t="s">
        <v>23</v>
      </c>
      <c r="B972">
        <v>1997</v>
      </c>
      <c r="C972" s="10">
        <v>17087</v>
      </c>
      <c r="D972">
        <v>3847</v>
      </c>
      <c r="E972">
        <v>8632</v>
      </c>
      <c r="F972">
        <v>4084</v>
      </c>
      <c r="G972">
        <v>524</v>
      </c>
      <c r="H972">
        <v>0</v>
      </c>
      <c r="I972">
        <v>2.14</v>
      </c>
      <c r="J972" s="10">
        <v>427</v>
      </c>
      <c r="K972" s="13">
        <f t="shared" si="31"/>
        <v>1990</v>
      </c>
      <c r="L972" s="1" t="str">
        <f t="shared" si="30"/>
        <v/>
      </c>
    </row>
    <row r="973" spans="1:12" ht="13.8" customHeight="1" x14ac:dyDescent="0.3">
      <c r="A973" t="s">
        <v>23</v>
      </c>
      <c r="B973">
        <v>1998</v>
      </c>
      <c r="C973" s="10">
        <v>17361</v>
      </c>
      <c r="D973">
        <v>3371</v>
      </c>
      <c r="E973">
        <v>9273</v>
      </c>
      <c r="F973">
        <v>4193</v>
      </c>
      <c r="G973">
        <v>524</v>
      </c>
      <c r="H973">
        <v>0</v>
      </c>
      <c r="I973">
        <v>2.1800000000000002</v>
      </c>
      <c r="J973" s="10">
        <v>448</v>
      </c>
      <c r="K973" s="13">
        <f t="shared" si="31"/>
        <v>1990</v>
      </c>
      <c r="L973" s="1" t="str">
        <f t="shared" si="30"/>
        <v/>
      </c>
    </row>
    <row r="974" spans="1:12" ht="13.8" customHeight="1" x14ac:dyDescent="0.3">
      <c r="A974" t="s">
        <v>23</v>
      </c>
      <c r="B974">
        <v>1999</v>
      </c>
      <c r="C974" s="10">
        <v>16872</v>
      </c>
      <c r="D974">
        <v>3355</v>
      </c>
      <c r="E974">
        <v>8732</v>
      </c>
      <c r="F974">
        <v>4266</v>
      </c>
      <c r="G974">
        <v>519</v>
      </c>
      <c r="H974">
        <v>0</v>
      </c>
      <c r="I974">
        <v>2.11</v>
      </c>
      <c r="J974" s="10">
        <v>432</v>
      </c>
      <c r="K974" s="13">
        <f t="shared" si="31"/>
        <v>1990</v>
      </c>
      <c r="L974" s="1" t="str">
        <f t="shared" si="30"/>
        <v/>
      </c>
    </row>
    <row r="975" spans="1:12" ht="13.8" customHeight="1" x14ac:dyDescent="0.3">
      <c r="A975" t="s">
        <v>23</v>
      </c>
      <c r="B975">
        <v>2000</v>
      </c>
      <c r="C975" s="10">
        <v>16985</v>
      </c>
      <c r="D975">
        <v>3791</v>
      </c>
      <c r="E975">
        <v>8568</v>
      </c>
      <c r="F975">
        <v>4113</v>
      </c>
      <c r="G975">
        <v>514</v>
      </c>
      <c r="H975">
        <v>0</v>
      </c>
      <c r="I975">
        <v>2.12</v>
      </c>
      <c r="J975" s="10">
        <v>475</v>
      </c>
      <c r="K975" s="13">
        <f t="shared" si="31"/>
        <v>1990</v>
      </c>
      <c r="L975" s="1" t="str">
        <f t="shared" si="30"/>
        <v/>
      </c>
    </row>
    <row r="976" spans="1:12" ht="13.8" customHeight="1" x14ac:dyDescent="0.3">
      <c r="A976" t="s">
        <v>23</v>
      </c>
      <c r="B976">
        <v>2001</v>
      </c>
      <c r="C976" s="10">
        <v>17968</v>
      </c>
      <c r="D976">
        <v>3909</v>
      </c>
      <c r="E976">
        <v>9183</v>
      </c>
      <c r="F976">
        <v>4359</v>
      </c>
      <c r="G976">
        <v>517</v>
      </c>
      <c r="H976">
        <v>0</v>
      </c>
      <c r="I976">
        <v>2.2400000000000002</v>
      </c>
      <c r="J976" s="10">
        <v>463</v>
      </c>
      <c r="K976" s="13">
        <f t="shared" si="31"/>
        <v>1990</v>
      </c>
      <c r="L976" s="1" t="str">
        <f t="shared" si="30"/>
        <v/>
      </c>
    </row>
    <row r="977" spans="1:12" ht="13.8" customHeight="1" x14ac:dyDescent="0.3">
      <c r="A977" t="s">
        <v>23</v>
      </c>
      <c r="B977">
        <v>2002</v>
      </c>
      <c r="C977" s="10">
        <v>18291</v>
      </c>
      <c r="D977">
        <v>3971</v>
      </c>
      <c r="E977">
        <v>9436</v>
      </c>
      <c r="F977">
        <v>4351</v>
      </c>
      <c r="G977">
        <v>533</v>
      </c>
      <c r="H977">
        <v>0</v>
      </c>
      <c r="I977">
        <v>2.2599999999999998</v>
      </c>
      <c r="J977" s="10">
        <v>436</v>
      </c>
      <c r="K977" s="13">
        <f t="shared" si="31"/>
        <v>1990</v>
      </c>
      <c r="L977" s="1" t="str">
        <f t="shared" si="30"/>
        <v/>
      </c>
    </row>
    <row r="978" spans="1:12" ht="13.8" customHeight="1" x14ac:dyDescent="0.3">
      <c r="A978" t="s">
        <v>23</v>
      </c>
      <c r="B978">
        <v>2003</v>
      </c>
      <c r="C978" s="10">
        <v>19688</v>
      </c>
      <c r="D978">
        <v>4265</v>
      </c>
      <c r="E978">
        <v>10124</v>
      </c>
      <c r="F978">
        <v>4772</v>
      </c>
      <c r="G978">
        <v>528</v>
      </c>
      <c r="H978">
        <v>0</v>
      </c>
      <c r="I978">
        <v>2.42</v>
      </c>
      <c r="J978" s="10">
        <v>410</v>
      </c>
      <c r="K978" s="13">
        <f t="shared" si="31"/>
        <v>1990</v>
      </c>
      <c r="L978" s="1" t="str">
        <f t="shared" si="30"/>
        <v/>
      </c>
    </row>
    <row r="979" spans="1:12" ht="13.8" customHeight="1" x14ac:dyDescent="0.3">
      <c r="A979" t="s">
        <v>23</v>
      </c>
      <c r="B979">
        <v>2004</v>
      </c>
      <c r="C979" s="10">
        <v>19741</v>
      </c>
      <c r="D979">
        <v>4158</v>
      </c>
      <c r="E979">
        <v>10132</v>
      </c>
      <c r="F979">
        <v>4858</v>
      </c>
      <c r="G979">
        <v>592</v>
      </c>
      <c r="H979">
        <v>0</v>
      </c>
      <c r="I979">
        <v>2.41</v>
      </c>
      <c r="J979" s="10">
        <v>486</v>
      </c>
      <c r="K979" s="13">
        <f t="shared" si="31"/>
        <v>1990</v>
      </c>
      <c r="L979" s="1" t="str">
        <f t="shared" si="30"/>
        <v/>
      </c>
    </row>
    <row r="980" spans="1:12" ht="13.8" customHeight="1" x14ac:dyDescent="0.3">
      <c r="A980" t="s">
        <v>23</v>
      </c>
      <c r="B980">
        <v>2005</v>
      </c>
      <c r="C980" s="10">
        <v>20239</v>
      </c>
      <c r="D980">
        <v>4230</v>
      </c>
      <c r="E980">
        <v>10293</v>
      </c>
      <c r="F980">
        <v>5096</v>
      </c>
      <c r="G980">
        <v>620</v>
      </c>
      <c r="H980">
        <v>0</v>
      </c>
      <c r="I980">
        <v>2.46</v>
      </c>
      <c r="J980" s="10">
        <v>548</v>
      </c>
      <c r="K980" s="13">
        <f t="shared" si="31"/>
        <v>1990</v>
      </c>
      <c r="L980" s="1" t="str">
        <f t="shared" si="30"/>
        <v/>
      </c>
    </row>
    <row r="981" spans="1:12" ht="13.8" customHeight="1" x14ac:dyDescent="0.3">
      <c r="A981" t="s">
        <v>23</v>
      </c>
      <c r="B981">
        <v>2006</v>
      </c>
      <c r="C981" s="10">
        <v>19679</v>
      </c>
      <c r="D981">
        <v>4250</v>
      </c>
      <c r="E981">
        <v>9984</v>
      </c>
      <c r="F981">
        <v>4785</v>
      </c>
      <c r="G981">
        <v>660</v>
      </c>
      <c r="H981">
        <v>0</v>
      </c>
      <c r="I981">
        <v>2.38</v>
      </c>
      <c r="J981" s="10">
        <v>571</v>
      </c>
      <c r="K981" s="13">
        <f t="shared" si="31"/>
        <v>1990</v>
      </c>
      <c r="L981" s="1" t="str">
        <f t="shared" si="30"/>
        <v/>
      </c>
    </row>
    <row r="982" spans="1:12" ht="13.8" customHeight="1" x14ac:dyDescent="0.3">
      <c r="A982" t="s">
        <v>23</v>
      </c>
      <c r="B982">
        <v>2007</v>
      </c>
      <c r="C982" s="10">
        <v>19017</v>
      </c>
      <c r="D982">
        <v>4032</v>
      </c>
      <c r="E982">
        <v>9765</v>
      </c>
      <c r="F982">
        <v>4512</v>
      </c>
      <c r="G982">
        <v>708</v>
      </c>
      <c r="H982">
        <v>0</v>
      </c>
      <c r="I982">
        <v>2.29</v>
      </c>
      <c r="J982" s="10">
        <v>606</v>
      </c>
      <c r="K982" s="13">
        <f t="shared" si="31"/>
        <v>1990</v>
      </c>
      <c r="L982" s="1" t="str">
        <f t="shared" si="30"/>
        <v/>
      </c>
    </row>
    <row r="983" spans="1:12" ht="13.8" customHeight="1" x14ac:dyDescent="0.3">
      <c r="A983" t="s">
        <v>23</v>
      </c>
      <c r="B983">
        <v>2008</v>
      </c>
      <c r="C983" s="10">
        <v>18824</v>
      </c>
      <c r="D983">
        <v>3911</v>
      </c>
      <c r="E983">
        <v>9422</v>
      </c>
      <c r="F983">
        <v>4768</v>
      </c>
      <c r="G983">
        <v>722</v>
      </c>
      <c r="H983">
        <v>0</v>
      </c>
      <c r="I983">
        <v>2.2599999999999998</v>
      </c>
      <c r="J983" s="10">
        <v>606</v>
      </c>
      <c r="K983" s="13">
        <f t="shared" si="31"/>
        <v>1990</v>
      </c>
      <c r="L983" s="1" t="str">
        <f t="shared" si="30"/>
        <v/>
      </c>
    </row>
    <row r="984" spans="1:12" ht="13.8" customHeight="1" x14ac:dyDescent="0.3">
      <c r="A984" t="s">
        <v>23</v>
      </c>
      <c r="B984">
        <v>2009</v>
      </c>
      <c r="C984" s="10">
        <v>17107</v>
      </c>
      <c r="D984">
        <v>2974</v>
      </c>
      <c r="E984">
        <v>8897</v>
      </c>
      <c r="F984">
        <v>4603</v>
      </c>
      <c r="G984">
        <v>632</v>
      </c>
      <c r="H984">
        <v>0</v>
      </c>
      <c r="I984">
        <v>2.0499999999999998</v>
      </c>
      <c r="J984" s="10">
        <v>530</v>
      </c>
      <c r="K984" s="13">
        <f t="shared" si="31"/>
        <v>1990</v>
      </c>
      <c r="L984" s="1" t="str">
        <f t="shared" si="30"/>
        <v/>
      </c>
    </row>
    <row r="985" spans="1:12" ht="13.8" customHeight="1" x14ac:dyDescent="0.3">
      <c r="A985" t="s">
        <v>23</v>
      </c>
      <c r="B985">
        <v>2010</v>
      </c>
      <c r="C985" s="10">
        <v>18408</v>
      </c>
      <c r="D985">
        <v>3537</v>
      </c>
      <c r="E985">
        <v>9218</v>
      </c>
      <c r="F985">
        <v>5073</v>
      </c>
      <c r="G985">
        <v>579</v>
      </c>
      <c r="H985">
        <v>0</v>
      </c>
      <c r="I985">
        <v>2.19</v>
      </c>
      <c r="J985" s="10">
        <v>575</v>
      </c>
      <c r="K985" s="13">
        <f t="shared" si="31"/>
        <v>1990</v>
      </c>
      <c r="L985" s="1" t="str">
        <f t="shared" si="30"/>
        <v/>
      </c>
    </row>
    <row r="986" spans="1:12" ht="13.8" customHeight="1" x14ac:dyDescent="0.3">
      <c r="A986" t="s">
        <v>23</v>
      </c>
      <c r="B986">
        <v>2011</v>
      </c>
      <c r="C986" s="10">
        <v>17731</v>
      </c>
      <c r="D986">
        <v>3599</v>
      </c>
      <c r="E986">
        <v>8742</v>
      </c>
      <c r="F986">
        <v>4788</v>
      </c>
      <c r="G986">
        <v>602</v>
      </c>
      <c r="H986">
        <v>0</v>
      </c>
      <c r="I986">
        <v>2.1</v>
      </c>
      <c r="J986" s="10">
        <v>605</v>
      </c>
      <c r="K986" s="13">
        <f t="shared" si="31"/>
        <v>1990</v>
      </c>
      <c r="L986" s="1" t="str">
        <f t="shared" si="30"/>
        <v/>
      </c>
    </row>
    <row r="987" spans="1:12" ht="13.8" customHeight="1" x14ac:dyDescent="0.3">
      <c r="A987" t="s">
        <v>23</v>
      </c>
      <c r="B987">
        <v>2012</v>
      </c>
      <c r="C987" s="10">
        <v>16982</v>
      </c>
      <c r="D987">
        <v>3342</v>
      </c>
      <c r="E987">
        <v>8458</v>
      </c>
      <c r="F987">
        <v>4576</v>
      </c>
      <c r="G987">
        <v>606</v>
      </c>
      <c r="H987">
        <v>0</v>
      </c>
      <c r="I987">
        <v>2.0099999999999998</v>
      </c>
      <c r="J987" s="10">
        <v>581</v>
      </c>
      <c r="K987" s="13">
        <f t="shared" si="31"/>
        <v>1990</v>
      </c>
      <c r="L987" s="1">
        <f t="shared" si="30"/>
        <v>1</v>
      </c>
    </row>
    <row r="988" spans="1:12" ht="13.8" customHeight="1" x14ac:dyDescent="0.3">
      <c r="A988" t="s">
        <v>23</v>
      </c>
      <c r="B988">
        <v>2013</v>
      </c>
      <c r="C988" s="10">
        <v>17040</v>
      </c>
      <c r="D988">
        <v>3402</v>
      </c>
      <c r="E988">
        <v>8632</v>
      </c>
      <c r="F988">
        <v>4410</v>
      </c>
      <c r="G988">
        <v>596</v>
      </c>
      <c r="H988">
        <v>0</v>
      </c>
      <c r="I988">
        <v>2.0099999999999998</v>
      </c>
      <c r="J988" s="10">
        <v>555</v>
      </c>
      <c r="K988" s="13">
        <f t="shared" si="31"/>
        <v>1990</v>
      </c>
      <c r="L988" s="1">
        <f t="shared" si="30"/>
        <v>1</v>
      </c>
    </row>
    <row r="989" spans="1:12" ht="13.8" customHeight="1" x14ac:dyDescent="0.3">
      <c r="A989" t="s">
        <v>23</v>
      </c>
      <c r="B989">
        <v>2014</v>
      </c>
      <c r="C989" s="10">
        <v>16011</v>
      </c>
      <c r="D989">
        <v>3129</v>
      </c>
      <c r="E989">
        <v>8259</v>
      </c>
      <c r="F989">
        <v>4025</v>
      </c>
      <c r="G989">
        <v>598</v>
      </c>
      <c r="H989">
        <v>0</v>
      </c>
      <c r="I989">
        <v>1.88</v>
      </c>
      <c r="J989" s="10">
        <v>553</v>
      </c>
      <c r="K989" s="13">
        <f t="shared" si="31"/>
        <v>1990</v>
      </c>
      <c r="L989" s="1">
        <f t="shared" si="30"/>
        <v>1</v>
      </c>
    </row>
    <row r="990" spans="1:12" ht="13.8" customHeight="1" x14ac:dyDescent="0.3">
      <c r="A990" t="s">
        <v>24</v>
      </c>
      <c r="B990">
        <v>1992</v>
      </c>
      <c r="C990" s="10">
        <v>15337</v>
      </c>
      <c r="D990">
        <v>18</v>
      </c>
      <c r="E990">
        <v>8522</v>
      </c>
      <c r="F990">
        <v>6168</v>
      </c>
      <c r="G990">
        <v>109</v>
      </c>
      <c r="H990">
        <v>520</v>
      </c>
      <c r="I990">
        <v>2.06</v>
      </c>
      <c r="J990" s="10">
        <v>378</v>
      </c>
      <c r="K990" s="13">
        <f t="shared" si="31"/>
        <v>1990</v>
      </c>
      <c r="L990" s="1" t="str">
        <f t="shared" si="30"/>
        <v/>
      </c>
    </row>
    <row r="991" spans="1:12" ht="13.8" customHeight="1" x14ac:dyDescent="0.3">
      <c r="A991" t="s">
        <v>24</v>
      </c>
      <c r="B991">
        <v>1993</v>
      </c>
      <c r="C991" s="10">
        <v>13213</v>
      </c>
      <c r="D991">
        <v>3</v>
      </c>
      <c r="E991">
        <v>8411</v>
      </c>
      <c r="F991">
        <v>4717</v>
      </c>
      <c r="G991">
        <v>82</v>
      </c>
      <c r="H991">
        <v>0</v>
      </c>
      <c r="I991">
        <v>1.75</v>
      </c>
      <c r="J991" s="10">
        <v>203</v>
      </c>
      <c r="K991" s="13">
        <f t="shared" si="31"/>
        <v>1990</v>
      </c>
      <c r="L991" s="1" t="str">
        <f t="shared" si="30"/>
        <v/>
      </c>
    </row>
    <row r="992" spans="1:12" ht="13.8" customHeight="1" x14ac:dyDescent="0.3">
      <c r="A992" t="s">
        <v>24</v>
      </c>
      <c r="B992">
        <v>1994</v>
      </c>
      <c r="C992" s="10">
        <v>11447</v>
      </c>
      <c r="D992">
        <v>1</v>
      </c>
      <c r="E992">
        <v>6832</v>
      </c>
      <c r="F992">
        <v>4550</v>
      </c>
      <c r="G992">
        <v>64</v>
      </c>
      <c r="H992">
        <v>0</v>
      </c>
      <c r="I992">
        <v>1.49</v>
      </c>
      <c r="J992" s="10">
        <v>266</v>
      </c>
      <c r="K992" s="13">
        <f t="shared" si="31"/>
        <v>1990</v>
      </c>
      <c r="L992" s="1" t="str">
        <f t="shared" si="30"/>
        <v/>
      </c>
    </row>
    <row r="993" spans="1:12" ht="13.8" customHeight="1" x14ac:dyDescent="0.3">
      <c r="A993" t="s">
        <v>24</v>
      </c>
      <c r="B993">
        <v>1995</v>
      </c>
      <c r="C993" s="10">
        <v>9090</v>
      </c>
      <c r="D993">
        <v>4</v>
      </c>
      <c r="E993">
        <v>5427</v>
      </c>
      <c r="F993">
        <v>3632</v>
      </c>
      <c r="G993">
        <v>27</v>
      </c>
      <c r="H993">
        <v>0</v>
      </c>
      <c r="I993">
        <v>1.17</v>
      </c>
      <c r="J993" s="10">
        <v>355</v>
      </c>
      <c r="K993" s="13">
        <f t="shared" si="31"/>
        <v>1990</v>
      </c>
      <c r="L993" s="1" t="str">
        <f t="shared" si="30"/>
        <v/>
      </c>
    </row>
    <row r="994" spans="1:12" ht="13.8" customHeight="1" x14ac:dyDescent="0.3">
      <c r="A994" t="s">
        <v>24</v>
      </c>
      <c r="B994">
        <v>1996</v>
      </c>
      <c r="C994" s="10">
        <v>8524</v>
      </c>
      <c r="D994">
        <v>4</v>
      </c>
      <c r="E994">
        <v>5286</v>
      </c>
      <c r="F994">
        <v>3203</v>
      </c>
      <c r="G994">
        <v>30</v>
      </c>
      <c r="H994">
        <v>0</v>
      </c>
      <c r="I994">
        <v>1.0900000000000001</v>
      </c>
      <c r="J994" s="10">
        <v>191</v>
      </c>
      <c r="K994" s="13">
        <f t="shared" si="31"/>
        <v>1990</v>
      </c>
      <c r="L994" s="1" t="str">
        <f t="shared" si="30"/>
        <v/>
      </c>
    </row>
    <row r="995" spans="1:12" ht="13.8" customHeight="1" x14ac:dyDescent="0.3">
      <c r="A995" t="s">
        <v>24</v>
      </c>
      <c r="B995">
        <v>1997</v>
      </c>
      <c r="C995" s="10">
        <v>8129</v>
      </c>
      <c r="D995">
        <v>4</v>
      </c>
      <c r="E995">
        <v>5063</v>
      </c>
      <c r="F995">
        <v>3019</v>
      </c>
      <c r="G995">
        <v>43</v>
      </c>
      <c r="H995">
        <v>0</v>
      </c>
      <c r="I995">
        <v>1.03</v>
      </c>
      <c r="J995" s="10">
        <v>154</v>
      </c>
      <c r="K995" s="13">
        <f t="shared" si="31"/>
        <v>1990</v>
      </c>
      <c r="L995" s="1" t="str">
        <f t="shared" si="30"/>
        <v/>
      </c>
    </row>
    <row r="996" spans="1:12" ht="13.8" customHeight="1" x14ac:dyDescent="0.3">
      <c r="A996" t="s">
        <v>24</v>
      </c>
      <c r="B996">
        <v>1998</v>
      </c>
      <c r="C996" s="10">
        <v>8638</v>
      </c>
      <c r="D996">
        <v>1</v>
      </c>
      <c r="E996">
        <v>5718</v>
      </c>
      <c r="F996">
        <v>2893</v>
      </c>
      <c r="G996">
        <v>27</v>
      </c>
      <c r="H996">
        <v>0</v>
      </c>
      <c r="I996">
        <v>1.08</v>
      </c>
      <c r="J996" s="10">
        <v>155</v>
      </c>
      <c r="K996" s="13">
        <f t="shared" si="31"/>
        <v>1990</v>
      </c>
      <c r="L996" s="1" t="str">
        <f t="shared" si="30"/>
        <v/>
      </c>
    </row>
    <row r="997" spans="1:12" ht="13.8" customHeight="1" x14ac:dyDescent="0.3">
      <c r="A997" t="s">
        <v>24</v>
      </c>
      <c r="B997">
        <v>1999</v>
      </c>
      <c r="C997" s="10">
        <v>7793</v>
      </c>
      <c r="D997">
        <v>0</v>
      </c>
      <c r="E997">
        <v>4579</v>
      </c>
      <c r="F997">
        <v>3190</v>
      </c>
      <c r="G997">
        <v>24</v>
      </c>
      <c r="H997">
        <v>0</v>
      </c>
      <c r="I997">
        <v>0.97</v>
      </c>
      <c r="J997" s="10">
        <v>142</v>
      </c>
      <c r="K997" s="13">
        <f t="shared" si="31"/>
        <v>1990</v>
      </c>
      <c r="L997" s="1" t="str">
        <f t="shared" si="30"/>
        <v/>
      </c>
    </row>
    <row r="998" spans="1:12" ht="13.8" customHeight="1" x14ac:dyDescent="0.3">
      <c r="A998" t="s">
        <v>24</v>
      </c>
      <c r="B998">
        <v>2000</v>
      </c>
      <c r="C998" s="10">
        <v>8047</v>
      </c>
      <c r="D998">
        <v>0</v>
      </c>
      <c r="E998">
        <v>4903</v>
      </c>
      <c r="F998">
        <v>3117</v>
      </c>
      <c r="G998">
        <v>27</v>
      </c>
      <c r="H998">
        <v>0</v>
      </c>
      <c r="I998">
        <v>0.99</v>
      </c>
      <c r="J998" s="10">
        <v>100</v>
      </c>
      <c r="K998" s="13">
        <f t="shared" si="31"/>
        <v>1990</v>
      </c>
      <c r="L998" s="1" t="str">
        <f t="shared" si="30"/>
        <v/>
      </c>
    </row>
    <row r="999" spans="1:12" ht="13.8" customHeight="1" x14ac:dyDescent="0.3">
      <c r="A999" t="s">
        <v>24</v>
      </c>
      <c r="B999">
        <v>2001</v>
      </c>
      <c r="C999" s="10">
        <v>7846</v>
      </c>
      <c r="D999">
        <v>0</v>
      </c>
      <c r="E999">
        <v>3078</v>
      </c>
      <c r="F999">
        <v>4524</v>
      </c>
      <c r="G999">
        <v>71</v>
      </c>
      <c r="H999">
        <v>173</v>
      </c>
      <c r="I999">
        <v>0.96</v>
      </c>
      <c r="J999" s="10">
        <v>184</v>
      </c>
      <c r="K999" s="13">
        <f t="shared" si="31"/>
        <v>1990</v>
      </c>
      <c r="L999" s="1" t="str">
        <f t="shared" si="30"/>
        <v/>
      </c>
    </row>
    <row r="1000" spans="1:12" ht="13.8" customHeight="1" x14ac:dyDescent="0.3">
      <c r="A1000" t="s">
        <v>24</v>
      </c>
      <c r="B1000">
        <v>2002</v>
      </c>
      <c r="C1000" s="10">
        <v>8076</v>
      </c>
      <c r="D1000">
        <v>0</v>
      </c>
      <c r="E1000">
        <v>3080</v>
      </c>
      <c r="F1000">
        <v>4536</v>
      </c>
      <c r="G1000">
        <v>115</v>
      </c>
      <c r="H1000">
        <v>344</v>
      </c>
      <c r="I1000">
        <v>0.98</v>
      </c>
      <c r="J1000" s="10">
        <v>225</v>
      </c>
      <c r="K1000" s="13">
        <f t="shared" si="31"/>
        <v>1990</v>
      </c>
      <c r="L1000" s="1" t="str">
        <f t="shared" si="30"/>
        <v/>
      </c>
    </row>
    <row r="1001" spans="1:12" ht="13.8" customHeight="1" x14ac:dyDescent="0.3">
      <c r="A1001" t="s">
        <v>24</v>
      </c>
      <c r="B1001">
        <v>2003</v>
      </c>
      <c r="C1001" s="10">
        <v>8349</v>
      </c>
      <c r="D1001">
        <v>0</v>
      </c>
      <c r="E1001">
        <v>3465</v>
      </c>
      <c r="F1001">
        <v>4654</v>
      </c>
      <c r="G1001">
        <v>138</v>
      </c>
      <c r="H1001">
        <v>91</v>
      </c>
      <c r="I1001">
        <v>1</v>
      </c>
      <c r="J1001" s="10">
        <v>273</v>
      </c>
      <c r="K1001" s="13">
        <f t="shared" si="31"/>
        <v>1990</v>
      </c>
      <c r="L1001" s="1" t="str">
        <f t="shared" si="30"/>
        <v/>
      </c>
    </row>
    <row r="1002" spans="1:12" ht="13.8" customHeight="1" x14ac:dyDescent="0.3">
      <c r="A1002" t="s">
        <v>24</v>
      </c>
      <c r="B1002">
        <v>2004</v>
      </c>
      <c r="C1002" s="10">
        <v>8751</v>
      </c>
      <c r="D1002">
        <v>0</v>
      </c>
      <c r="E1002">
        <v>3475</v>
      </c>
      <c r="F1002">
        <v>5083</v>
      </c>
      <c r="G1002">
        <v>194</v>
      </c>
      <c r="H1002">
        <v>0</v>
      </c>
      <c r="I1002">
        <v>1.03</v>
      </c>
      <c r="J1002" s="10">
        <v>274</v>
      </c>
      <c r="K1002" s="13">
        <f t="shared" si="31"/>
        <v>1990</v>
      </c>
      <c r="L1002" s="1" t="str">
        <f t="shared" si="30"/>
        <v/>
      </c>
    </row>
    <row r="1003" spans="1:12" ht="13.8" customHeight="1" x14ac:dyDescent="0.3">
      <c r="A1003" t="s">
        <v>24</v>
      </c>
      <c r="B1003">
        <v>2005</v>
      </c>
      <c r="C1003" s="10">
        <v>9364</v>
      </c>
      <c r="D1003">
        <v>0</v>
      </c>
      <c r="E1003">
        <v>3995</v>
      </c>
      <c r="F1003">
        <v>5058</v>
      </c>
      <c r="G1003">
        <v>209</v>
      </c>
      <c r="H1003">
        <v>102</v>
      </c>
      <c r="I1003">
        <v>1.0900000000000001</v>
      </c>
      <c r="J1003" s="10">
        <v>331</v>
      </c>
      <c r="K1003" s="13">
        <f t="shared" si="31"/>
        <v>1990</v>
      </c>
      <c r="L1003" s="1" t="str">
        <f t="shared" si="30"/>
        <v/>
      </c>
    </row>
    <row r="1004" spans="1:12" ht="13.8" customHeight="1" x14ac:dyDescent="0.3">
      <c r="A1004" t="s">
        <v>24</v>
      </c>
      <c r="B1004">
        <v>2006</v>
      </c>
      <c r="C1004" s="10">
        <v>10681</v>
      </c>
      <c r="D1004">
        <v>0</v>
      </c>
      <c r="E1004">
        <v>3542</v>
      </c>
      <c r="F1004">
        <v>5586</v>
      </c>
      <c r="G1004">
        <v>221</v>
      </c>
      <c r="H1004">
        <v>1333</v>
      </c>
      <c r="I1004">
        <v>1.23</v>
      </c>
      <c r="J1004" s="10">
        <v>348</v>
      </c>
      <c r="K1004" s="13">
        <f t="shared" si="31"/>
        <v>1990</v>
      </c>
      <c r="L1004" s="1" t="str">
        <f t="shared" si="30"/>
        <v/>
      </c>
    </row>
    <row r="1005" spans="1:12" ht="13.8" customHeight="1" x14ac:dyDescent="0.3">
      <c r="A1005" t="s">
        <v>24</v>
      </c>
      <c r="B1005">
        <v>2007</v>
      </c>
      <c r="C1005" s="10">
        <v>8320</v>
      </c>
      <c r="D1005">
        <v>6</v>
      </c>
      <c r="E1005">
        <v>3127</v>
      </c>
      <c r="F1005">
        <v>4798</v>
      </c>
      <c r="G1005">
        <v>230</v>
      </c>
      <c r="H1005">
        <v>160</v>
      </c>
      <c r="I1005">
        <v>0.95</v>
      </c>
      <c r="J1005" s="10">
        <v>373</v>
      </c>
      <c r="K1005" s="13">
        <f t="shared" si="31"/>
        <v>1990</v>
      </c>
      <c r="L1005" s="1" t="str">
        <f t="shared" si="30"/>
        <v/>
      </c>
    </row>
    <row r="1006" spans="1:12" ht="13.8" customHeight="1" x14ac:dyDescent="0.3">
      <c r="A1006" t="s">
        <v>24</v>
      </c>
      <c r="B1006">
        <v>2008</v>
      </c>
      <c r="C1006" s="10">
        <v>9682</v>
      </c>
      <c r="D1006">
        <v>4</v>
      </c>
      <c r="E1006">
        <v>2895</v>
      </c>
      <c r="F1006">
        <v>5660</v>
      </c>
      <c r="G1006">
        <v>217</v>
      </c>
      <c r="H1006">
        <v>906</v>
      </c>
      <c r="I1006">
        <v>1.0900000000000001</v>
      </c>
      <c r="J1006" s="10">
        <v>417</v>
      </c>
      <c r="K1006" s="13">
        <f t="shared" si="31"/>
        <v>1990</v>
      </c>
      <c r="L1006" s="1" t="str">
        <f t="shared" si="30"/>
        <v/>
      </c>
    </row>
    <row r="1007" spans="1:12" ht="13.8" customHeight="1" x14ac:dyDescent="0.3">
      <c r="A1007" t="s">
        <v>24</v>
      </c>
      <c r="B1007">
        <v>2009</v>
      </c>
      <c r="C1007" s="10">
        <v>8700</v>
      </c>
      <c r="D1007">
        <v>4</v>
      </c>
      <c r="E1007">
        <v>2522</v>
      </c>
      <c r="F1007">
        <v>5128</v>
      </c>
      <c r="G1007">
        <v>175</v>
      </c>
      <c r="H1007">
        <v>871</v>
      </c>
      <c r="I1007">
        <v>0.97</v>
      </c>
      <c r="J1007" s="10">
        <v>319</v>
      </c>
      <c r="K1007" s="13">
        <f t="shared" si="31"/>
        <v>1990</v>
      </c>
      <c r="L1007" s="1" t="str">
        <f t="shared" si="30"/>
        <v/>
      </c>
    </row>
    <row r="1008" spans="1:12" ht="13.8" customHeight="1" x14ac:dyDescent="0.3">
      <c r="A1008" t="s">
        <v>24</v>
      </c>
      <c r="B1008">
        <v>2010</v>
      </c>
      <c r="C1008" s="10">
        <v>8366</v>
      </c>
      <c r="D1008">
        <v>6</v>
      </c>
      <c r="E1008">
        <v>2373</v>
      </c>
      <c r="F1008">
        <v>4904</v>
      </c>
      <c r="G1008">
        <v>174</v>
      </c>
      <c r="H1008">
        <v>909</v>
      </c>
      <c r="I1008">
        <v>0.92</v>
      </c>
      <c r="J1008" s="10">
        <v>398</v>
      </c>
      <c r="K1008" s="13">
        <f t="shared" si="31"/>
        <v>1990</v>
      </c>
      <c r="L1008" s="1" t="str">
        <f t="shared" si="30"/>
        <v/>
      </c>
    </row>
    <row r="1009" spans="1:12" ht="13.8" customHeight="1" x14ac:dyDescent="0.3">
      <c r="A1009" t="s">
        <v>24</v>
      </c>
      <c r="B1009">
        <v>2011</v>
      </c>
      <c r="C1009" s="10">
        <v>9121</v>
      </c>
      <c r="D1009">
        <v>5</v>
      </c>
      <c r="E1009">
        <v>2855</v>
      </c>
      <c r="F1009">
        <v>5192</v>
      </c>
      <c r="G1009">
        <v>194</v>
      </c>
      <c r="H1009">
        <v>874</v>
      </c>
      <c r="I1009">
        <v>0.99</v>
      </c>
      <c r="J1009" s="10">
        <v>430</v>
      </c>
      <c r="K1009" s="13">
        <f t="shared" si="31"/>
        <v>1990</v>
      </c>
      <c r="L1009" s="1" t="str">
        <f t="shared" si="30"/>
        <v/>
      </c>
    </row>
    <row r="1010" spans="1:12" ht="13.8" customHeight="1" x14ac:dyDescent="0.3">
      <c r="A1010" t="s">
        <v>24</v>
      </c>
      <c r="B1010">
        <v>2012</v>
      </c>
      <c r="C1010" s="10">
        <v>9696</v>
      </c>
      <c r="D1010">
        <v>4</v>
      </c>
      <c r="E1010">
        <v>3220</v>
      </c>
      <c r="F1010">
        <v>5413</v>
      </c>
      <c r="G1010">
        <v>267</v>
      </c>
      <c r="H1010">
        <v>792</v>
      </c>
      <c r="I1010">
        <v>1.04</v>
      </c>
      <c r="J1010" s="10">
        <v>391</v>
      </c>
      <c r="K1010" s="13">
        <f t="shared" si="31"/>
        <v>1990</v>
      </c>
      <c r="L1010" s="1">
        <f t="shared" si="30"/>
        <v>1</v>
      </c>
    </row>
    <row r="1011" spans="1:12" ht="13.8" customHeight="1" x14ac:dyDescent="0.3">
      <c r="A1011" t="s">
        <v>24</v>
      </c>
      <c r="B1011">
        <v>2013</v>
      </c>
      <c r="C1011" s="10">
        <v>9720</v>
      </c>
      <c r="D1011">
        <v>3</v>
      </c>
      <c r="E1011">
        <v>3293</v>
      </c>
      <c r="F1011">
        <v>5436</v>
      </c>
      <c r="G1011">
        <v>312</v>
      </c>
      <c r="H1011">
        <v>675</v>
      </c>
      <c r="I1011">
        <v>1.02</v>
      </c>
      <c r="J1011" s="10">
        <v>393</v>
      </c>
      <c r="K1011" s="13">
        <f t="shared" si="31"/>
        <v>1990</v>
      </c>
      <c r="L1011" s="1">
        <f t="shared" si="30"/>
        <v>1</v>
      </c>
    </row>
    <row r="1012" spans="1:12" ht="13.8" customHeight="1" x14ac:dyDescent="0.3">
      <c r="A1012" t="s">
        <v>24</v>
      </c>
      <c r="B1012">
        <v>2014</v>
      </c>
      <c r="C1012" s="10">
        <v>10223</v>
      </c>
      <c r="D1012">
        <v>2</v>
      </c>
      <c r="E1012">
        <v>3174</v>
      </c>
      <c r="F1012">
        <v>5782</v>
      </c>
      <c r="G1012">
        <v>390</v>
      </c>
      <c r="H1012">
        <v>876</v>
      </c>
      <c r="I1012">
        <v>1.06</v>
      </c>
      <c r="J1012" s="10">
        <v>360</v>
      </c>
      <c r="K1012" s="13">
        <f t="shared" si="31"/>
        <v>1990</v>
      </c>
      <c r="L1012" s="1">
        <f t="shared" si="30"/>
        <v>1</v>
      </c>
    </row>
    <row r="1013" spans="1:12" ht="13.8" customHeight="1" x14ac:dyDescent="0.3">
      <c r="A1013" t="s">
        <v>25</v>
      </c>
      <c r="B1013">
        <v>1950</v>
      </c>
      <c r="C1013" s="10">
        <v>15</v>
      </c>
      <c r="D1013">
        <v>0</v>
      </c>
      <c r="E1013">
        <v>15</v>
      </c>
      <c r="F1013">
        <v>0</v>
      </c>
      <c r="G1013">
        <v>0</v>
      </c>
      <c r="H1013">
        <v>0</v>
      </c>
      <c r="I1013">
        <v>0.19</v>
      </c>
      <c r="J1013" s="10">
        <v>3</v>
      </c>
      <c r="K1013" s="13">
        <f t="shared" si="31"/>
        <v>1958</v>
      </c>
      <c r="L1013" s="1" t="str">
        <f t="shared" si="30"/>
        <v/>
      </c>
    </row>
    <row r="1014" spans="1:12" ht="13.8" customHeight="1" x14ac:dyDescent="0.3">
      <c r="A1014" t="s">
        <v>25</v>
      </c>
      <c r="B1014">
        <v>1951</v>
      </c>
      <c r="C1014" s="10">
        <v>18</v>
      </c>
      <c r="D1014">
        <v>0</v>
      </c>
      <c r="E1014">
        <v>18</v>
      </c>
      <c r="F1014">
        <v>0</v>
      </c>
      <c r="G1014">
        <v>0</v>
      </c>
      <c r="H1014">
        <v>0</v>
      </c>
      <c r="I1014">
        <v>0.22</v>
      </c>
      <c r="J1014" s="10">
        <v>3</v>
      </c>
      <c r="K1014" s="13">
        <f t="shared" si="31"/>
        <v>1958</v>
      </c>
      <c r="L1014" s="1" t="str">
        <f t="shared" si="30"/>
        <v/>
      </c>
    </row>
    <row r="1015" spans="1:12" ht="13.8" customHeight="1" x14ac:dyDescent="0.3">
      <c r="A1015" t="s">
        <v>25</v>
      </c>
      <c r="B1015">
        <v>1952</v>
      </c>
      <c r="C1015" s="10">
        <v>21</v>
      </c>
      <c r="D1015">
        <v>0</v>
      </c>
      <c r="E1015">
        <v>21</v>
      </c>
      <c r="F1015">
        <v>0</v>
      </c>
      <c r="G1015">
        <v>0</v>
      </c>
      <c r="H1015">
        <v>0</v>
      </c>
      <c r="I1015">
        <v>0.26</v>
      </c>
      <c r="J1015" s="10">
        <v>3</v>
      </c>
      <c r="K1015" s="13">
        <f t="shared" si="31"/>
        <v>1958</v>
      </c>
      <c r="L1015" s="1" t="str">
        <f t="shared" si="30"/>
        <v/>
      </c>
    </row>
    <row r="1016" spans="1:12" ht="13.8" customHeight="1" x14ac:dyDescent="0.3">
      <c r="A1016" t="s">
        <v>25</v>
      </c>
      <c r="B1016">
        <v>1953</v>
      </c>
      <c r="C1016" s="10">
        <v>22</v>
      </c>
      <c r="D1016">
        <v>0</v>
      </c>
      <c r="E1016">
        <v>22</v>
      </c>
      <c r="F1016">
        <v>0</v>
      </c>
      <c r="G1016">
        <v>0</v>
      </c>
      <c r="H1016">
        <v>0</v>
      </c>
      <c r="I1016">
        <v>0.26</v>
      </c>
      <c r="J1016" s="10">
        <v>3</v>
      </c>
      <c r="K1016" s="13">
        <f t="shared" si="31"/>
        <v>1958</v>
      </c>
      <c r="L1016" s="1" t="str">
        <f t="shared" si="30"/>
        <v/>
      </c>
    </row>
    <row r="1017" spans="1:12" ht="13.8" customHeight="1" x14ac:dyDescent="0.3">
      <c r="A1017" t="s">
        <v>25</v>
      </c>
      <c r="B1017">
        <v>1954</v>
      </c>
      <c r="C1017" s="10">
        <v>23</v>
      </c>
      <c r="D1017">
        <v>0</v>
      </c>
      <c r="E1017">
        <v>23</v>
      </c>
      <c r="F1017">
        <v>0</v>
      </c>
      <c r="G1017">
        <v>0</v>
      </c>
      <c r="H1017">
        <v>0</v>
      </c>
      <c r="I1017">
        <v>0.26</v>
      </c>
      <c r="J1017" s="10">
        <v>3</v>
      </c>
      <c r="K1017" s="13">
        <f t="shared" si="31"/>
        <v>1958</v>
      </c>
      <c r="L1017" s="1" t="str">
        <f t="shared" si="30"/>
        <v/>
      </c>
    </row>
    <row r="1018" spans="1:12" ht="13.8" customHeight="1" x14ac:dyDescent="0.3">
      <c r="A1018" t="s">
        <v>25</v>
      </c>
      <c r="B1018">
        <v>1955</v>
      </c>
      <c r="C1018" s="10">
        <v>35</v>
      </c>
      <c r="D1018">
        <v>0</v>
      </c>
      <c r="E1018">
        <v>35</v>
      </c>
      <c r="F1018">
        <v>0</v>
      </c>
      <c r="G1018">
        <v>0</v>
      </c>
      <c r="H1018">
        <v>0</v>
      </c>
      <c r="I1018">
        <v>0.4</v>
      </c>
      <c r="J1018" s="10">
        <v>2</v>
      </c>
      <c r="K1018" s="13">
        <f t="shared" si="31"/>
        <v>1958</v>
      </c>
      <c r="L1018" s="1" t="str">
        <f t="shared" si="30"/>
        <v/>
      </c>
    </row>
    <row r="1019" spans="1:12" ht="13.8" customHeight="1" x14ac:dyDescent="0.3">
      <c r="A1019" t="s">
        <v>25</v>
      </c>
      <c r="B1019">
        <v>1956</v>
      </c>
      <c r="C1019" s="10">
        <v>38</v>
      </c>
      <c r="D1019">
        <v>0</v>
      </c>
      <c r="E1019">
        <v>38</v>
      </c>
      <c r="F1019">
        <v>0</v>
      </c>
      <c r="G1019">
        <v>0</v>
      </c>
      <c r="H1019">
        <v>0</v>
      </c>
      <c r="I1019">
        <v>0.41</v>
      </c>
      <c r="J1019" s="10">
        <v>2</v>
      </c>
      <c r="K1019" s="13">
        <f t="shared" si="31"/>
        <v>1958</v>
      </c>
      <c r="L1019" s="1" t="str">
        <f t="shared" si="30"/>
        <v/>
      </c>
    </row>
    <row r="1020" spans="1:12" ht="13.8" customHeight="1" x14ac:dyDescent="0.3">
      <c r="A1020" t="s">
        <v>25</v>
      </c>
      <c r="B1020">
        <v>1957</v>
      </c>
      <c r="C1020" s="10">
        <v>48</v>
      </c>
      <c r="D1020">
        <v>0</v>
      </c>
      <c r="E1020">
        <v>48</v>
      </c>
      <c r="F1020">
        <v>0</v>
      </c>
      <c r="G1020">
        <v>0</v>
      </c>
      <c r="H1020">
        <v>0</v>
      </c>
      <c r="I1020">
        <v>0.5</v>
      </c>
      <c r="J1020" s="10">
        <v>2</v>
      </c>
      <c r="K1020" s="13">
        <f t="shared" si="31"/>
        <v>1958</v>
      </c>
      <c r="L1020" s="1" t="str">
        <f t="shared" si="30"/>
        <v/>
      </c>
    </row>
    <row r="1021" spans="1:12" ht="13.8" customHeight="1" x14ac:dyDescent="0.3">
      <c r="A1021" t="s">
        <v>25</v>
      </c>
      <c r="B1021">
        <v>1958</v>
      </c>
      <c r="C1021" s="10">
        <v>49</v>
      </c>
      <c r="D1021">
        <v>0</v>
      </c>
      <c r="E1021">
        <v>49</v>
      </c>
      <c r="F1021">
        <v>0</v>
      </c>
      <c r="G1021">
        <v>0</v>
      </c>
      <c r="H1021">
        <v>0</v>
      </c>
      <c r="I1021">
        <v>0.49</v>
      </c>
      <c r="J1021" s="10">
        <v>2</v>
      </c>
      <c r="K1021" s="13">
        <f t="shared" si="31"/>
        <v>1958</v>
      </c>
      <c r="L1021" s="1" t="str">
        <f t="shared" si="30"/>
        <v/>
      </c>
    </row>
    <row r="1022" spans="1:12" ht="13.8" customHeight="1" x14ac:dyDescent="0.3">
      <c r="A1022" t="s">
        <v>25</v>
      </c>
      <c r="B1022">
        <v>1959</v>
      </c>
      <c r="C1022" s="10">
        <v>71</v>
      </c>
      <c r="D1022">
        <v>0</v>
      </c>
      <c r="E1022">
        <v>71</v>
      </c>
      <c r="F1022">
        <v>0</v>
      </c>
      <c r="G1022">
        <v>0</v>
      </c>
      <c r="H1022">
        <v>0</v>
      </c>
      <c r="I1022">
        <v>0.68</v>
      </c>
      <c r="J1022" s="10">
        <v>18</v>
      </c>
      <c r="K1022" s="13">
        <f t="shared" si="31"/>
        <v>1989</v>
      </c>
      <c r="L1022" s="1" t="str">
        <f t="shared" si="30"/>
        <v/>
      </c>
    </row>
    <row r="1023" spans="1:12" ht="13.8" customHeight="1" x14ac:dyDescent="0.3">
      <c r="A1023" t="s">
        <v>25</v>
      </c>
      <c r="B1023">
        <v>1960</v>
      </c>
      <c r="C1023" s="10">
        <v>112</v>
      </c>
      <c r="D1023">
        <v>0</v>
      </c>
      <c r="E1023">
        <v>112</v>
      </c>
      <c r="F1023">
        <v>0</v>
      </c>
      <c r="G1023">
        <v>0</v>
      </c>
      <c r="H1023">
        <v>0</v>
      </c>
      <c r="I1023">
        <v>1.02</v>
      </c>
      <c r="J1023" s="10">
        <v>468</v>
      </c>
      <c r="K1023" s="13">
        <f t="shared" si="31"/>
        <v>1989</v>
      </c>
      <c r="L1023" s="1" t="str">
        <f t="shared" si="30"/>
        <v/>
      </c>
    </row>
    <row r="1024" spans="1:12" ht="13.8" customHeight="1" x14ac:dyDescent="0.3">
      <c r="A1024" t="s">
        <v>25</v>
      </c>
      <c r="B1024">
        <v>1961</v>
      </c>
      <c r="C1024" s="10">
        <v>149</v>
      </c>
      <c r="D1024">
        <v>0</v>
      </c>
      <c r="E1024">
        <v>149</v>
      </c>
      <c r="F1024">
        <v>0</v>
      </c>
      <c r="G1024">
        <v>0</v>
      </c>
      <c r="H1024">
        <v>0</v>
      </c>
      <c r="I1024">
        <v>1.29</v>
      </c>
      <c r="J1024" s="10">
        <v>1122</v>
      </c>
      <c r="K1024" s="13">
        <f t="shared" si="31"/>
        <v>1989</v>
      </c>
      <c r="L1024" s="1" t="str">
        <f t="shared" si="30"/>
        <v/>
      </c>
    </row>
    <row r="1025" spans="1:12" ht="13.8" customHeight="1" x14ac:dyDescent="0.3">
      <c r="A1025" t="s">
        <v>25</v>
      </c>
      <c r="B1025">
        <v>1962</v>
      </c>
      <c r="C1025" s="10">
        <v>198</v>
      </c>
      <c r="D1025">
        <v>0</v>
      </c>
      <c r="E1025">
        <v>198</v>
      </c>
      <c r="F1025">
        <v>0</v>
      </c>
      <c r="G1025">
        <v>0</v>
      </c>
      <c r="H1025">
        <v>0</v>
      </c>
      <c r="I1025">
        <v>1.63</v>
      </c>
      <c r="J1025" s="10">
        <v>1135</v>
      </c>
      <c r="K1025" s="13">
        <f t="shared" si="31"/>
        <v>1989</v>
      </c>
      <c r="L1025" s="1" t="str">
        <f t="shared" si="30"/>
        <v/>
      </c>
    </row>
    <row r="1026" spans="1:12" ht="13.8" customHeight="1" x14ac:dyDescent="0.3">
      <c r="A1026" t="s">
        <v>25</v>
      </c>
      <c r="B1026">
        <v>1963</v>
      </c>
      <c r="C1026" s="10">
        <v>193</v>
      </c>
      <c r="D1026">
        <v>0</v>
      </c>
      <c r="E1026">
        <v>193</v>
      </c>
      <c r="F1026">
        <v>0</v>
      </c>
      <c r="G1026">
        <v>0</v>
      </c>
      <c r="H1026">
        <v>0</v>
      </c>
      <c r="I1026">
        <v>1.52</v>
      </c>
      <c r="J1026" s="10">
        <v>1039</v>
      </c>
      <c r="K1026" s="13">
        <f t="shared" si="31"/>
        <v>1989</v>
      </c>
      <c r="L1026" s="1" t="str">
        <f t="shared" ref="L1026:L1089" si="32">IF(AND(B1026&gt;2011),1,"")</f>
        <v/>
      </c>
    </row>
    <row r="1027" spans="1:12" ht="13.8" customHeight="1" x14ac:dyDescent="0.3">
      <c r="A1027" t="s">
        <v>25</v>
      </c>
      <c r="B1027">
        <v>1964</v>
      </c>
      <c r="C1027" s="10">
        <v>296</v>
      </c>
      <c r="D1027">
        <v>0</v>
      </c>
      <c r="E1027">
        <v>296</v>
      </c>
      <c r="F1027">
        <v>0</v>
      </c>
      <c r="G1027">
        <v>0</v>
      </c>
      <c r="H1027">
        <v>0</v>
      </c>
      <c r="I1027">
        <v>2.2200000000000002</v>
      </c>
      <c r="J1027" s="10">
        <v>1085</v>
      </c>
      <c r="K1027" s="13">
        <f t="shared" ref="K1027:K1090" si="33">IF(B1027&lt;1990,IF(B1027&lt;1959,1958,1989),1990)</f>
        <v>1989</v>
      </c>
      <c r="L1027" s="1" t="str">
        <f t="shared" si="32"/>
        <v/>
      </c>
    </row>
    <row r="1028" spans="1:12" ht="13.8" customHeight="1" x14ac:dyDescent="0.3">
      <c r="A1028" t="s">
        <v>25</v>
      </c>
      <c r="B1028">
        <v>1965</v>
      </c>
      <c r="C1028" s="10">
        <v>359</v>
      </c>
      <c r="D1028">
        <v>0</v>
      </c>
      <c r="E1028">
        <v>359</v>
      </c>
      <c r="F1028">
        <v>0</v>
      </c>
      <c r="G1028">
        <v>0</v>
      </c>
      <c r="H1028">
        <v>0</v>
      </c>
      <c r="I1028">
        <v>2.56</v>
      </c>
      <c r="J1028" s="10">
        <v>950</v>
      </c>
      <c r="K1028" s="13">
        <f t="shared" si="33"/>
        <v>1989</v>
      </c>
      <c r="L1028" s="1" t="str">
        <f t="shared" si="32"/>
        <v/>
      </c>
    </row>
    <row r="1029" spans="1:12" ht="13.8" customHeight="1" x14ac:dyDescent="0.3">
      <c r="A1029" t="s">
        <v>25</v>
      </c>
      <c r="B1029">
        <v>1966</v>
      </c>
      <c r="C1029" s="10">
        <v>298</v>
      </c>
      <c r="D1029">
        <v>0</v>
      </c>
      <c r="E1029">
        <v>298</v>
      </c>
      <c r="F1029">
        <v>0</v>
      </c>
      <c r="G1029">
        <v>0</v>
      </c>
      <c r="H1029">
        <v>0</v>
      </c>
      <c r="I1029">
        <v>2.04</v>
      </c>
      <c r="J1029" s="10">
        <v>519</v>
      </c>
      <c r="K1029" s="13">
        <f t="shared" si="33"/>
        <v>1989</v>
      </c>
      <c r="L1029" s="1" t="str">
        <f t="shared" si="32"/>
        <v/>
      </c>
    </row>
    <row r="1030" spans="1:12" ht="13.8" customHeight="1" x14ac:dyDescent="0.3">
      <c r="A1030" t="s">
        <v>25</v>
      </c>
      <c r="B1030">
        <v>1967</v>
      </c>
      <c r="C1030" s="10">
        <v>465</v>
      </c>
      <c r="D1030">
        <v>0</v>
      </c>
      <c r="E1030">
        <v>372</v>
      </c>
      <c r="F1030">
        <v>0</v>
      </c>
      <c r="G1030">
        <v>93</v>
      </c>
      <c r="H1030">
        <v>0</v>
      </c>
      <c r="I1030">
        <v>3.05</v>
      </c>
      <c r="J1030" s="10">
        <v>235</v>
      </c>
      <c r="K1030" s="13">
        <f t="shared" si="33"/>
        <v>1989</v>
      </c>
      <c r="L1030" s="1" t="str">
        <f t="shared" si="32"/>
        <v/>
      </c>
    </row>
    <row r="1031" spans="1:12" ht="13.8" customHeight="1" x14ac:dyDescent="0.3">
      <c r="A1031" t="s">
        <v>25</v>
      </c>
      <c r="B1031">
        <v>1968</v>
      </c>
      <c r="C1031" s="10">
        <v>445</v>
      </c>
      <c r="D1031">
        <v>0</v>
      </c>
      <c r="E1031">
        <v>352</v>
      </c>
      <c r="F1031">
        <v>0</v>
      </c>
      <c r="G1031">
        <v>93</v>
      </c>
      <c r="H1031">
        <v>0</v>
      </c>
      <c r="I1031">
        <v>2.81</v>
      </c>
      <c r="J1031" s="10">
        <v>199</v>
      </c>
      <c r="K1031" s="13">
        <f t="shared" si="33"/>
        <v>1989</v>
      </c>
      <c r="L1031" s="1" t="str">
        <f t="shared" si="32"/>
        <v/>
      </c>
    </row>
    <row r="1032" spans="1:12" ht="13.8" customHeight="1" x14ac:dyDescent="0.3">
      <c r="A1032" t="s">
        <v>25</v>
      </c>
      <c r="B1032">
        <v>1969</v>
      </c>
      <c r="C1032" s="10">
        <v>476</v>
      </c>
      <c r="D1032">
        <v>0</v>
      </c>
      <c r="E1032">
        <v>365</v>
      </c>
      <c r="F1032">
        <v>0</v>
      </c>
      <c r="G1032">
        <v>111</v>
      </c>
      <c r="H1032">
        <v>0</v>
      </c>
      <c r="I1032">
        <v>2.9</v>
      </c>
      <c r="J1032" s="10">
        <v>227</v>
      </c>
      <c r="K1032" s="13">
        <f t="shared" si="33"/>
        <v>1989</v>
      </c>
      <c r="L1032" s="1" t="str">
        <f t="shared" si="32"/>
        <v/>
      </c>
    </row>
    <row r="1033" spans="1:12" ht="13.8" customHeight="1" x14ac:dyDescent="0.3">
      <c r="A1033" t="s">
        <v>25</v>
      </c>
      <c r="B1033">
        <v>1970</v>
      </c>
      <c r="C1033" s="10">
        <v>702</v>
      </c>
      <c r="D1033">
        <v>0</v>
      </c>
      <c r="E1033">
        <v>589</v>
      </c>
      <c r="F1033">
        <v>0</v>
      </c>
      <c r="G1033">
        <v>113</v>
      </c>
      <c r="H1033">
        <v>0</v>
      </c>
      <c r="I1033">
        <v>4.1500000000000004</v>
      </c>
      <c r="J1033" s="10">
        <v>265</v>
      </c>
      <c r="K1033" s="13">
        <f t="shared" si="33"/>
        <v>1989</v>
      </c>
      <c r="L1033" s="1" t="str">
        <f t="shared" si="32"/>
        <v/>
      </c>
    </row>
    <row r="1034" spans="1:12" ht="13.8" customHeight="1" x14ac:dyDescent="0.3">
      <c r="A1034" t="s">
        <v>25</v>
      </c>
      <c r="B1034">
        <v>1971</v>
      </c>
      <c r="C1034" s="10">
        <v>1836</v>
      </c>
      <c r="D1034">
        <v>1</v>
      </c>
      <c r="E1034">
        <v>1722</v>
      </c>
      <c r="F1034">
        <v>0</v>
      </c>
      <c r="G1034">
        <v>113</v>
      </c>
      <c r="H1034">
        <v>0</v>
      </c>
      <c r="I1034">
        <v>10.56</v>
      </c>
      <c r="J1034" s="10">
        <v>472</v>
      </c>
      <c r="K1034" s="13">
        <f t="shared" si="33"/>
        <v>1989</v>
      </c>
      <c r="L1034" s="1" t="str">
        <f t="shared" si="32"/>
        <v/>
      </c>
    </row>
    <row r="1035" spans="1:12" ht="13.8" customHeight="1" x14ac:dyDescent="0.3">
      <c r="A1035" t="s">
        <v>25</v>
      </c>
      <c r="B1035">
        <v>1972</v>
      </c>
      <c r="C1035" s="10">
        <v>1770</v>
      </c>
      <c r="D1035">
        <v>0</v>
      </c>
      <c r="E1035">
        <v>1636</v>
      </c>
      <c r="F1035">
        <v>0</v>
      </c>
      <c r="G1035">
        <v>134</v>
      </c>
      <c r="H1035">
        <v>0</v>
      </c>
      <c r="I1035">
        <v>9.9499999999999993</v>
      </c>
      <c r="J1035" s="10">
        <v>472</v>
      </c>
      <c r="K1035" s="13">
        <f t="shared" si="33"/>
        <v>1989</v>
      </c>
      <c r="L1035" s="1" t="str">
        <f t="shared" si="32"/>
        <v/>
      </c>
    </row>
    <row r="1036" spans="1:12" ht="13.8" customHeight="1" x14ac:dyDescent="0.3">
      <c r="A1036" t="s">
        <v>25</v>
      </c>
      <c r="B1036">
        <v>1973</v>
      </c>
      <c r="C1036" s="10">
        <v>2147</v>
      </c>
      <c r="D1036">
        <v>4</v>
      </c>
      <c r="E1036">
        <v>2013</v>
      </c>
      <c r="F1036">
        <v>0</v>
      </c>
      <c r="G1036">
        <v>130</v>
      </c>
      <c r="H1036">
        <v>0</v>
      </c>
      <c r="I1036">
        <v>11.83</v>
      </c>
      <c r="J1036" s="10">
        <v>586</v>
      </c>
      <c r="K1036" s="13">
        <f t="shared" si="33"/>
        <v>1989</v>
      </c>
      <c r="L1036" s="1" t="str">
        <f t="shared" si="32"/>
        <v/>
      </c>
    </row>
    <row r="1037" spans="1:12" ht="13.8" customHeight="1" x14ac:dyDescent="0.3">
      <c r="A1037" t="s">
        <v>25</v>
      </c>
      <c r="B1037">
        <v>1974</v>
      </c>
      <c r="C1037" s="10">
        <v>2015</v>
      </c>
      <c r="D1037">
        <v>3</v>
      </c>
      <c r="E1037">
        <v>1904</v>
      </c>
      <c r="F1037">
        <v>0</v>
      </c>
      <c r="G1037">
        <v>108</v>
      </c>
      <c r="H1037">
        <v>0</v>
      </c>
      <c r="I1037">
        <v>10.88</v>
      </c>
      <c r="J1037" s="10">
        <v>514</v>
      </c>
      <c r="K1037" s="13">
        <f t="shared" si="33"/>
        <v>1989</v>
      </c>
      <c r="L1037" s="1" t="str">
        <f t="shared" si="32"/>
        <v/>
      </c>
    </row>
    <row r="1038" spans="1:12" ht="13.8" customHeight="1" x14ac:dyDescent="0.3">
      <c r="A1038" t="s">
        <v>25</v>
      </c>
      <c r="B1038">
        <v>1975</v>
      </c>
      <c r="C1038" s="10">
        <v>2251</v>
      </c>
      <c r="D1038">
        <v>0</v>
      </c>
      <c r="E1038">
        <v>2199</v>
      </c>
      <c r="F1038">
        <v>0</v>
      </c>
      <c r="G1038">
        <v>52</v>
      </c>
      <c r="H1038">
        <v>0</v>
      </c>
      <c r="I1038">
        <v>11.92</v>
      </c>
      <c r="J1038" s="10">
        <v>456</v>
      </c>
      <c r="K1038" s="13">
        <f t="shared" si="33"/>
        <v>1989</v>
      </c>
      <c r="L1038" s="1" t="str">
        <f t="shared" si="32"/>
        <v/>
      </c>
    </row>
    <row r="1039" spans="1:12" ht="13.8" customHeight="1" x14ac:dyDescent="0.3">
      <c r="A1039" t="s">
        <v>25</v>
      </c>
      <c r="B1039">
        <v>1976</v>
      </c>
      <c r="C1039" s="10">
        <v>1763</v>
      </c>
      <c r="D1039">
        <v>0</v>
      </c>
      <c r="E1039">
        <v>1726</v>
      </c>
      <c r="F1039">
        <v>0</v>
      </c>
      <c r="G1039">
        <v>37</v>
      </c>
      <c r="H1039">
        <v>0</v>
      </c>
      <c r="I1039">
        <v>9.14</v>
      </c>
      <c r="J1039" s="10">
        <v>792</v>
      </c>
      <c r="K1039" s="13">
        <f t="shared" si="33"/>
        <v>1989</v>
      </c>
      <c r="L1039" s="1" t="str">
        <f t="shared" si="32"/>
        <v/>
      </c>
    </row>
    <row r="1040" spans="1:12" ht="13.8" customHeight="1" x14ac:dyDescent="0.3">
      <c r="A1040" t="s">
        <v>25</v>
      </c>
      <c r="B1040">
        <v>1977</v>
      </c>
      <c r="C1040" s="10">
        <v>2650</v>
      </c>
      <c r="D1040">
        <v>0</v>
      </c>
      <c r="E1040">
        <v>2640</v>
      </c>
      <c r="F1040">
        <v>0</v>
      </c>
      <c r="G1040">
        <v>10</v>
      </c>
      <c r="H1040">
        <v>0</v>
      </c>
      <c r="I1040">
        <v>13.44</v>
      </c>
      <c r="J1040" s="10">
        <v>711</v>
      </c>
      <c r="K1040" s="13">
        <f t="shared" si="33"/>
        <v>1989</v>
      </c>
      <c r="L1040" s="1" t="str">
        <f t="shared" si="32"/>
        <v/>
      </c>
    </row>
    <row r="1041" spans="1:12" ht="13.8" customHeight="1" x14ac:dyDescent="0.3">
      <c r="A1041" t="s">
        <v>25</v>
      </c>
      <c r="B1041">
        <v>1978</v>
      </c>
      <c r="C1041" s="10">
        <v>1802</v>
      </c>
      <c r="D1041">
        <v>0</v>
      </c>
      <c r="E1041">
        <v>1757</v>
      </c>
      <c r="F1041">
        <v>0</v>
      </c>
      <c r="G1041">
        <v>45</v>
      </c>
      <c r="H1041">
        <v>0</v>
      </c>
      <c r="I1041">
        <v>8.9499999999999993</v>
      </c>
      <c r="J1041" s="10">
        <v>669</v>
      </c>
      <c r="K1041" s="13">
        <f t="shared" si="33"/>
        <v>1989</v>
      </c>
      <c r="L1041" s="1" t="str">
        <f t="shared" si="32"/>
        <v/>
      </c>
    </row>
    <row r="1042" spans="1:12" ht="13.8" customHeight="1" x14ac:dyDescent="0.3">
      <c r="A1042" t="s">
        <v>25</v>
      </c>
      <c r="B1042">
        <v>1979</v>
      </c>
      <c r="C1042" s="10">
        <v>1890</v>
      </c>
      <c r="D1042">
        <v>0</v>
      </c>
      <c r="E1042">
        <v>1829</v>
      </c>
      <c r="F1042">
        <v>0</v>
      </c>
      <c r="G1042">
        <v>61</v>
      </c>
      <c r="H1042">
        <v>0</v>
      </c>
      <c r="I1042">
        <v>9.17</v>
      </c>
      <c r="J1042" s="10">
        <v>562</v>
      </c>
      <c r="K1042" s="13">
        <f t="shared" si="33"/>
        <v>1989</v>
      </c>
      <c r="L1042" s="1" t="str">
        <f t="shared" si="32"/>
        <v/>
      </c>
    </row>
    <row r="1043" spans="1:12" ht="13.8" customHeight="1" x14ac:dyDescent="0.3">
      <c r="A1043" t="s">
        <v>25</v>
      </c>
      <c r="B1043">
        <v>1980</v>
      </c>
      <c r="C1043" s="10">
        <v>2179</v>
      </c>
      <c r="D1043">
        <v>0</v>
      </c>
      <c r="E1043">
        <v>2115</v>
      </c>
      <c r="F1043">
        <v>0</v>
      </c>
      <c r="G1043">
        <v>64</v>
      </c>
      <c r="H1043">
        <v>0</v>
      </c>
      <c r="I1043">
        <v>10.35</v>
      </c>
      <c r="J1043" s="10">
        <v>673</v>
      </c>
      <c r="K1043" s="13">
        <f t="shared" si="33"/>
        <v>1989</v>
      </c>
      <c r="L1043" s="1" t="str">
        <f t="shared" si="32"/>
        <v/>
      </c>
    </row>
    <row r="1044" spans="1:12" ht="13.8" customHeight="1" x14ac:dyDescent="0.3">
      <c r="A1044" t="s">
        <v>25</v>
      </c>
      <c r="B1044">
        <v>1981</v>
      </c>
      <c r="C1044" s="10">
        <v>764</v>
      </c>
      <c r="D1044">
        <v>18</v>
      </c>
      <c r="E1044">
        <v>742</v>
      </c>
      <c r="F1044">
        <v>0</v>
      </c>
      <c r="G1044">
        <v>4</v>
      </c>
      <c r="H1044">
        <v>0</v>
      </c>
      <c r="I1044">
        <v>3.55</v>
      </c>
      <c r="J1044" s="10">
        <v>661</v>
      </c>
      <c r="K1044" s="13">
        <f t="shared" si="33"/>
        <v>1989</v>
      </c>
      <c r="L1044" s="1" t="str">
        <f t="shared" si="32"/>
        <v/>
      </c>
    </row>
    <row r="1045" spans="1:12" ht="13.8" customHeight="1" x14ac:dyDescent="0.3">
      <c r="A1045" t="s">
        <v>25</v>
      </c>
      <c r="B1045">
        <v>1982</v>
      </c>
      <c r="C1045" s="10">
        <v>617</v>
      </c>
      <c r="D1045">
        <v>10</v>
      </c>
      <c r="E1045">
        <v>598</v>
      </c>
      <c r="F1045">
        <v>0</v>
      </c>
      <c r="G1045">
        <v>9</v>
      </c>
      <c r="H1045">
        <v>0</v>
      </c>
      <c r="I1045">
        <v>2.8</v>
      </c>
      <c r="J1045" s="10">
        <v>616</v>
      </c>
      <c r="K1045" s="13">
        <f t="shared" si="33"/>
        <v>1989</v>
      </c>
      <c r="L1045" s="1" t="str">
        <f t="shared" si="32"/>
        <v/>
      </c>
    </row>
    <row r="1046" spans="1:12" ht="13.8" customHeight="1" x14ac:dyDescent="0.3">
      <c r="A1046" t="s">
        <v>25</v>
      </c>
      <c r="B1046">
        <v>1983</v>
      </c>
      <c r="C1046" s="10">
        <v>550</v>
      </c>
      <c r="D1046">
        <v>0</v>
      </c>
      <c r="E1046">
        <v>547</v>
      </c>
      <c r="F1046">
        <v>0</v>
      </c>
      <c r="G1046">
        <v>3</v>
      </c>
      <c r="H1046">
        <v>0</v>
      </c>
      <c r="I1046">
        <v>2.44</v>
      </c>
      <c r="J1046" s="10">
        <v>582</v>
      </c>
      <c r="K1046" s="13">
        <f t="shared" si="33"/>
        <v>1989</v>
      </c>
      <c r="L1046" s="1" t="str">
        <f t="shared" si="32"/>
        <v/>
      </c>
    </row>
    <row r="1047" spans="1:12" ht="13.8" customHeight="1" x14ac:dyDescent="0.3">
      <c r="A1047" t="s">
        <v>25</v>
      </c>
      <c r="B1047">
        <v>1984</v>
      </c>
      <c r="C1047" s="10">
        <v>506</v>
      </c>
      <c r="D1047">
        <v>0</v>
      </c>
      <c r="E1047">
        <v>506</v>
      </c>
      <c r="F1047">
        <v>0</v>
      </c>
      <c r="G1047">
        <v>0</v>
      </c>
      <c r="H1047">
        <v>0</v>
      </c>
      <c r="I1047">
        <v>2.2000000000000002</v>
      </c>
      <c r="J1047" s="10">
        <v>354</v>
      </c>
      <c r="K1047" s="13">
        <f t="shared" si="33"/>
        <v>1989</v>
      </c>
      <c r="L1047" s="1" t="str">
        <f t="shared" si="32"/>
        <v/>
      </c>
    </row>
    <row r="1048" spans="1:12" ht="13.8" customHeight="1" x14ac:dyDescent="0.3">
      <c r="A1048" t="s">
        <v>25</v>
      </c>
      <c r="B1048">
        <v>1985</v>
      </c>
      <c r="C1048" s="10">
        <v>412</v>
      </c>
      <c r="D1048">
        <v>0</v>
      </c>
      <c r="E1048">
        <v>412</v>
      </c>
      <c r="F1048">
        <v>0</v>
      </c>
      <c r="G1048">
        <v>0</v>
      </c>
      <c r="H1048">
        <v>0</v>
      </c>
      <c r="I1048">
        <v>1.76</v>
      </c>
      <c r="J1048" s="10">
        <v>470</v>
      </c>
      <c r="K1048" s="13">
        <f t="shared" si="33"/>
        <v>1989</v>
      </c>
      <c r="L1048" s="1" t="str">
        <f t="shared" si="32"/>
        <v/>
      </c>
    </row>
    <row r="1049" spans="1:12" ht="13.8" customHeight="1" x14ac:dyDescent="0.3">
      <c r="A1049" t="s">
        <v>25</v>
      </c>
      <c r="B1049">
        <v>1986</v>
      </c>
      <c r="C1049" s="10">
        <v>385</v>
      </c>
      <c r="D1049">
        <v>0</v>
      </c>
      <c r="E1049">
        <v>385</v>
      </c>
      <c r="F1049">
        <v>0</v>
      </c>
      <c r="G1049">
        <v>0</v>
      </c>
      <c r="H1049">
        <v>0</v>
      </c>
      <c r="I1049">
        <v>1.61</v>
      </c>
      <c r="J1049" s="10">
        <v>351</v>
      </c>
      <c r="K1049" s="13">
        <f t="shared" si="33"/>
        <v>1989</v>
      </c>
      <c r="L1049" s="1" t="str">
        <f t="shared" si="32"/>
        <v/>
      </c>
    </row>
    <row r="1050" spans="1:12" ht="13.8" customHeight="1" x14ac:dyDescent="0.3">
      <c r="A1050" t="s">
        <v>25</v>
      </c>
      <c r="B1050">
        <v>1987</v>
      </c>
      <c r="C1050" s="10">
        <v>388</v>
      </c>
      <c r="D1050">
        <v>0</v>
      </c>
      <c r="E1050">
        <v>388</v>
      </c>
      <c r="F1050">
        <v>0</v>
      </c>
      <c r="G1050">
        <v>0</v>
      </c>
      <c r="H1050">
        <v>0</v>
      </c>
      <c r="I1050">
        <v>1.6</v>
      </c>
      <c r="J1050" s="10">
        <v>287</v>
      </c>
      <c r="K1050" s="13">
        <f t="shared" si="33"/>
        <v>1989</v>
      </c>
      <c r="L1050" s="1" t="str">
        <f t="shared" si="32"/>
        <v/>
      </c>
    </row>
    <row r="1051" spans="1:12" ht="13.8" customHeight="1" x14ac:dyDescent="0.3">
      <c r="A1051" t="s">
        <v>25</v>
      </c>
      <c r="B1051">
        <v>1988</v>
      </c>
      <c r="C1051" s="10">
        <v>420</v>
      </c>
      <c r="D1051">
        <v>0</v>
      </c>
      <c r="E1051">
        <v>420</v>
      </c>
      <c r="F1051">
        <v>0</v>
      </c>
      <c r="G1051">
        <v>0</v>
      </c>
      <c r="H1051">
        <v>0</v>
      </c>
      <c r="I1051">
        <v>1.7</v>
      </c>
      <c r="J1051" s="10">
        <v>223</v>
      </c>
      <c r="K1051" s="13">
        <f t="shared" si="33"/>
        <v>1989</v>
      </c>
      <c r="L1051" s="1" t="str">
        <f t="shared" si="32"/>
        <v/>
      </c>
    </row>
    <row r="1052" spans="1:12" ht="13.8" customHeight="1" x14ac:dyDescent="0.3">
      <c r="A1052" t="s">
        <v>25</v>
      </c>
      <c r="B1052">
        <v>1989</v>
      </c>
      <c r="C1052" s="10">
        <v>531</v>
      </c>
      <c r="D1052">
        <v>1</v>
      </c>
      <c r="E1052">
        <v>530</v>
      </c>
      <c r="F1052">
        <v>0</v>
      </c>
      <c r="G1052">
        <v>0</v>
      </c>
      <c r="H1052">
        <v>0</v>
      </c>
      <c r="I1052">
        <v>2.11</v>
      </c>
      <c r="J1052" s="10">
        <v>193</v>
      </c>
      <c r="K1052" s="13">
        <f t="shared" si="33"/>
        <v>1989</v>
      </c>
      <c r="L1052" s="1" t="str">
        <f t="shared" si="32"/>
        <v/>
      </c>
    </row>
    <row r="1053" spans="1:12" ht="13.8" customHeight="1" x14ac:dyDescent="0.3">
      <c r="A1053" t="s">
        <v>25</v>
      </c>
      <c r="B1053">
        <v>1990</v>
      </c>
      <c r="C1053" s="10">
        <v>532</v>
      </c>
      <c r="D1053">
        <v>1</v>
      </c>
      <c r="E1053">
        <v>531</v>
      </c>
      <c r="F1053">
        <v>0</v>
      </c>
      <c r="G1053">
        <v>0</v>
      </c>
      <c r="H1053">
        <v>0</v>
      </c>
      <c r="I1053">
        <v>2.08</v>
      </c>
      <c r="J1053" s="10">
        <v>193</v>
      </c>
      <c r="K1053" s="13">
        <f t="shared" si="33"/>
        <v>1990</v>
      </c>
      <c r="L1053" s="1" t="str">
        <f t="shared" si="32"/>
        <v/>
      </c>
    </row>
    <row r="1054" spans="1:12" ht="13.8" customHeight="1" x14ac:dyDescent="0.3">
      <c r="A1054" t="s">
        <v>25</v>
      </c>
      <c r="B1054">
        <v>1991</v>
      </c>
      <c r="C1054" s="10">
        <v>486</v>
      </c>
      <c r="D1054">
        <v>1</v>
      </c>
      <c r="E1054">
        <v>485</v>
      </c>
      <c r="F1054">
        <v>0</v>
      </c>
      <c r="G1054">
        <v>0</v>
      </c>
      <c r="H1054">
        <v>0</v>
      </c>
      <c r="I1054">
        <v>1.86</v>
      </c>
      <c r="J1054" s="10">
        <v>193</v>
      </c>
      <c r="K1054" s="13">
        <f t="shared" si="33"/>
        <v>1990</v>
      </c>
      <c r="L1054" s="1" t="str">
        <f t="shared" si="32"/>
        <v/>
      </c>
    </row>
    <row r="1055" spans="1:12" ht="13.8" customHeight="1" x14ac:dyDescent="0.3">
      <c r="A1055" t="s">
        <v>25</v>
      </c>
      <c r="B1055">
        <v>1992</v>
      </c>
      <c r="C1055" s="10">
        <v>489</v>
      </c>
      <c r="D1055">
        <v>1</v>
      </c>
      <c r="E1055">
        <v>487</v>
      </c>
      <c r="F1055">
        <v>0</v>
      </c>
      <c r="G1055">
        <v>0</v>
      </c>
      <c r="H1055">
        <v>0</v>
      </c>
      <c r="I1055">
        <v>1.84</v>
      </c>
      <c r="J1055" s="10">
        <v>189</v>
      </c>
      <c r="K1055" s="13">
        <f t="shared" si="33"/>
        <v>1990</v>
      </c>
      <c r="L1055" s="1" t="str">
        <f t="shared" si="32"/>
        <v/>
      </c>
    </row>
    <row r="1056" spans="1:12" ht="13.8" customHeight="1" x14ac:dyDescent="0.3">
      <c r="A1056" t="s">
        <v>25</v>
      </c>
      <c r="B1056">
        <v>1993</v>
      </c>
      <c r="C1056" s="10">
        <v>464</v>
      </c>
      <c r="D1056">
        <v>1</v>
      </c>
      <c r="E1056">
        <v>462</v>
      </c>
      <c r="F1056">
        <v>0</v>
      </c>
      <c r="G1056">
        <v>0</v>
      </c>
      <c r="H1056">
        <v>0</v>
      </c>
      <c r="I1056">
        <v>1.71</v>
      </c>
      <c r="J1056" s="10">
        <v>191</v>
      </c>
      <c r="K1056" s="13">
        <f t="shared" si="33"/>
        <v>1990</v>
      </c>
      <c r="L1056" s="1" t="str">
        <f t="shared" si="32"/>
        <v/>
      </c>
    </row>
    <row r="1057" spans="1:12" ht="13.8" customHeight="1" x14ac:dyDescent="0.3">
      <c r="A1057" t="s">
        <v>25</v>
      </c>
      <c r="B1057">
        <v>1994</v>
      </c>
      <c r="C1057" s="10">
        <v>460</v>
      </c>
      <c r="D1057">
        <v>1</v>
      </c>
      <c r="E1057">
        <v>459</v>
      </c>
      <c r="F1057">
        <v>0</v>
      </c>
      <c r="G1057">
        <v>0</v>
      </c>
      <c r="H1057">
        <v>0</v>
      </c>
      <c r="I1057">
        <v>1.67</v>
      </c>
      <c r="J1057" s="10">
        <v>188</v>
      </c>
      <c r="K1057" s="13">
        <f t="shared" si="33"/>
        <v>1990</v>
      </c>
      <c r="L1057" s="1" t="str">
        <f t="shared" si="32"/>
        <v/>
      </c>
    </row>
    <row r="1058" spans="1:12" ht="13.8" customHeight="1" x14ac:dyDescent="0.3">
      <c r="A1058" t="s">
        <v>25</v>
      </c>
      <c r="B1058">
        <v>1995</v>
      </c>
      <c r="C1058" s="10">
        <v>459</v>
      </c>
      <c r="D1058">
        <v>1</v>
      </c>
      <c r="E1058">
        <v>457</v>
      </c>
      <c r="F1058">
        <v>0</v>
      </c>
      <c r="G1058">
        <v>0</v>
      </c>
      <c r="H1058">
        <v>0</v>
      </c>
      <c r="I1058">
        <v>1.64</v>
      </c>
      <c r="J1058" s="10">
        <v>190</v>
      </c>
      <c r="K1058" s="13">
        <f t="shared" si="33"/>
        <v>1990</v>
      </c>
      <c r="L1058" s="1" t="str">
        <f t="shared" si="32"/>
        <v/>
      </c>
    </row>
    <row r="1059" spans="1:12" ht="13.8" customHeight="1" x14ac:dyDescent="0.3">
      <c r="A1059" t="s">
        <v>25</v>
      </c>
      <c r="B1059">
        <v>1996</v>
      </c>
      <c r="C1059" s="10">
        <v>455</v>
      </c>
      <c r="D1059">
        <v>1</v>
      </c>
      <c r="E1059">
        <v>454</v>
      </c>
      <c r="F1059">
        <v>0</v>
      </c>
      <c r="G1059">
        <v>0</v>
      </c>
      <c r="H1059">
        <v>0</v>
      </c>
      <c r="I1059">
        <v>1.6</v>
      </c>
      <c r="J1059" s="10">
        <v>192</v>
      </c>
      <c r="K1059" s="13">
        <f t="shared" si="33"/>
        <v>1990</v>
      </c>
      <c r="L1059" s="1" t="str">
        <f t="shared" si="32"/>
        <v/>
      </c>
    </row>
    <row r="1060" spans="1:12" ht="13.8" customHeight="1" x14ac:dyDescent="0.3">
      <c r="A1060" t="s">
        <v>25</v>
      </c>
      <c r="B1060">
        <v>1997</v>
      </c>
      <c r="C1060" s="10">
        <v>372</v>
      </c>
      <c r="D1060">
        <v>1</v>
      </c>
      <c r="E1060">
        <v>371</v>
      </c>
      <c r="F1060">
        <v>0</v>
      </c>
      <c r="G1060">
        <v>0</v>
      </c>
      <c r="H1060">
        <v>0</v>
      </c>
      <c r="I1060">
        <v>1.3</v>
      </c>
      <c r="J1060" s="10">
        <v>193</v>
      </c>
      <c r="K1060" s="13">
        <f t="shared" si="33"/>
        <v>1990</v>
      </c>
      <c r="L1060" s="1" t="str">
        <f t="shared" si="32"/>
        <v/>
      </c>
    </row>
    <row r="1061" spans="1:12" ht="13.8" customHeight="1" x14ac:dyDescent="0.3">
      <c r="A1061" t="s">
        <v>25</v>
      </c>
      <c r="B1061">
        <v>1998</v>
      </c>
      <c r="C1061" s="10">
        <v>458</v>
      </c>
      <c r="D1061">
        <v>1</v>
      </c>
      <c r="E1061">
        <v>457</v>
      </c>
      <c r="F1061">
        <v>0</v>
      </c>
      <c r="G1061">
        <v>0</v>
      </c>
      <c r="H1061">
        <v>0</v>
      </c>
      <c r="I1061">
        <v>1.58</v>
      </c>
      <c r="J1061" s="10">
        <v>197</v>
      </c>
      <c r="K1061" s="13">
        <f t="shared" si="33"/>
        <v>1990</v>
      </c>
      <c r="L1061" s="1" t="str">
        <f t="shared" si="32"/>
        <v/>
      </c>
    </row>
    <row r="1062" spans="1:12" ht="13.8" customHeight="1" x14ac:dyDescent="0.3">
      <c r="A1062" t="s">
        <v>25</v>
      </c>
      <c r="B1062">
        <v>1999</v>
      </c>
      <c r="C1062" s="10">
        <v>457</v>
      </c>
      <c r="D1062">
        <v>1</v>
      </c>
      <c r="E1062">
        <v>455</v>
      </c>
      <c r="F1062">
        <v>0</v>
      </c>
      <c r="G1062">
        <v>0</v>
      </c>
      <c r="H1062">
        <v>0</v>
      </c>
      <c r="I1062">
        <v>1.55</v>
      </c>
      <c r="J1062" s="10">
        <v>202</v>
      </c>
      <c r="K1062" s="13">
        <f t="shared" si="33"/>
        <v>1990</v>
      </c>
      <c r="L1062" s="1" t="str">
        <f t="shared" si="32"/>
        <v/>
      </c>
    </row>
    <row r="1063" spans="1:12" ht="13.8" customHeight="1" x14ac:dyDescent="0.3">
      <c r="A1063" t="s">
        <v>25</v>
      </c>
      <c r="B1063">
        <v>2000</v>
      </c>
      <c r="C1063" s="10">
        <v>455</v>
      </c>
      <c r="D1063">
        <v>1</v>
      </c>
      <c r="E1063">
        <v>454</v>
      </c>
      <c r="F1063">
        <v>0</v>
      </c>
      <c r="G1063">
        <v>0</v>
      </c>
      <c r="H1063">
        <v>0</v>
      </c>
      <c r="I1063">
        <v>1.53</v>
      </c>
      <c r="J1063" s="10">
        <v>205</v>
      </c>
      <c r="K1063" s="13">
        <f t="shared" si="33"/>
        <v>1990</v>
      </c>
      <c r="L1063" s="1" t="str">
        <f t="shared" si="32"/>
        <v/>
      </c>
    </row>
    <row r="1064" spans="1:12" ht="13.8" customHeight="1" x14ac:dyDescent="0.3">
      <c r="A1064" t="s">
        <v>25</v>
      </c>
      <c r="B1064">
        <v>2001</v>
      </c>
      <c r="C1064" s="10">
        <v>428</v>
      </c>
      <c r="D1064">
        <v>1</v>
      </c>
      <c r="E1064">
        <v>427</v>
      </c>
      <c r="F1064">
        <v>0</v>
      </c>
      <c r="G1064">
        <v>0</v>
      </c>
      <c r="H1064">
        <v>0</v>
      </c>
      <c r="I1064">
        <v>1.42</v>
      </c>
      <c r="J1064" s="10">
        <v>209</v>
      </c>
      <c r="K1064" s="13">
        <f t="shared" si="33"/>
        <v>1990</v>
      </c>
      <c r="L1064" s="1" t="str">
        <f t="shared" si="32"/>
        <v/>
      </c>
    </row>
    <row r="1065" spans="1:12" ht="13.8" customHeight="1" x14ac:dyDescent="0.3">
      <c r="A1065" t="s">
        <v>25</v>
      </c>
      <c r="B1065">
        <v>2002</v>
      </c>
      <c r="C1065" s="10">
        <v>430</v>
      </c>
      <c r="D1065">
        <v>1</v>
      </c>
      <c r="E1065">
        <v>429</v>
      </c>
      <c r="F1065">
        <v>0</v>
      </c>
      <c r="G1065">
        <v>0</v>
      </c>
      <c r="H1065">
        <v>0</v>
      </c>
      <c r="I1065">
        <v>1.41</v>
      </c>
      <c r="J1065" s="10">
        <v>215</v>
      </c>
      <c r="K1065" s="13">
        <f t="shared" si="33"/>
        <v>1990</v>
      </c>
      <c r="L1065" s="1" t="str">
        <f t="shared" si="32"/>
        <v/>
      </c>
    </row>
    <row r="1066" spans="1:12" ht="13.8" customHeight="1" x14ac:dyDescent="0.3">
      <c r="A1066" t="s">
        <v>25</v>
      </c>
      <c r="B1066">
        <v>2003</v>
      </c>
      <c r="C1066" s="10">
        <v>414</v>
      </c>
      <c r="D1066">
        <v>2</v>
      </c>
      <c r="E1066">
        <v>412</v>
      </c>
      <c r="F1066">
        <v>0</v>
      </c>
      <c r="G1066">
        <v>0</v>
      </c>
      <c r="H1066">
        <v>0</v>
      </c>
      <c r="I1066">
        <v>1.33</v>
      </c>
      <c r="J1066" s="10">
        <v>237</v>
      </c>
      <c r="K1066" s="13">
        <f t="shared" si="33"/>
        <v>1990</v>
      </c>
      <c r="L1066" s="1" t="str">
        <f t="shared" si="32"/>
        <v/>
      </c>
    </row>
    <row r="1067" spans="1:12" ht="13.8" customHeight="1" x14ac:dyDescent="0.3">
      <c r="A1067" t="s">
        <v>25</v>
      </c>
      <c r="B1067">
        <v>2004</v>
      </c>
      <c r="C1067" s="10">
        <v>470</v>
      </c>
      <c r="D1067">
        <v>2</v>
      </c>
      <c r="E1067">
        <v>468</v>
      </c>
      <c r="F1067">
        <v>0</v>
      </c>
      <c r="G1067">
        <v>0</v>
      </c>
      <c r="H1067">
        <v>0</v>
      </c>
      <c r="I1067">
        <v>1.49</v>
      </c>
      <c r="J1067" s="10">
        <v>184</v>
      </c>
      <c r="K1067" s="13">
        <f t="shared" si="33"/>
        <v>1990</v>
      </c>
      <c r="L1067" s="1" t="str">
        <f t="shared" si="32"/>
        <v/>
      </c>
    </row>
    <row r="1068" spans="1:12" ht="13.8" customHeight="1" x14ac:dyDescent="0.3">
      <c r="A1068" t="s">
        <v>25</v>
      </c>
      <c r="B1068">
        <v>2005</v>
      </c>
      <c r="C1068" s="10">
        <v>475</v>
      </c>
      <c r="D1068">
        <v>2</v>
      </c>
      <c r="E1068">
        <v>473</v>
      </c>
      <c r="F1068">
        <v>0</v>
      </c>
      <c r="G1068">
        <v>0</v>
      </c>
      <c r="H1068">
        <v>0</v>
      </c>
      <c r="I1068">
        <v>1.49</v>
      </c>
      <c r="J1068" s="10">
        <v>177</v>
      </c>
      <c r="K1068" s="13">
        <f t="shared" si="33"/>
        <v>1990</v>
      </c>
      <c r="L1068" s="1" t="str">
        <f t="shared" si="32"/>
        <v/>
      </c>
    </row>
    <row r="1069" spans="1:12" ht="13.8" customHeight="1" x14ac:dyDescent="0.3">
      <c r="A1069" t="s">
        <v>25</v>
      </c>
      <c r="B1069">
        <v>2006</v>
      </c>
      <c r="C1069" s="10">
        <v>454</v>
      </c>
      <c r="D1069">
        <v>2</v>
      </c>
      <c r="E1069">
        <v>452</v>
      </c>
      <c r="F1069">
        <v>0</v>
      </c>
      <c r="G1069">
        <v>0</v>
      </c>
      <c r="H1069">
        <v>0</v>
      </c>
      <c r="I1069">
        <v>1.4</v>
      </c>
      <c r="J1069" s="10">
        <v>186</v>
      </c>
      <c r="K1069" s="13">
        <f t="shared" si="33"/>
        <v>1990</v>
      </c>
      <c r="L1069" s="1" t="str">
        <f t="shared" si="32"/>
        <v/>
      </c>
    </row>
    <row r="1070" spans="1:12" ht="13.8" customHeight="1" x14ac:dyDescent="0.3">
      <c r="A1070" t="s">
        <v>25</v>
      </c>
      <c r="B1070">
        <v>2007</v>
      </c>
      <c r="C1070" s="10">
        <v>461</v>
      </c>
      <c r="D1070">
        <v>1</v>
      </c>
      <c r="E1070">
        <v>460</v>
      </c>
      <c r="F1070">
        <v>0</v>
      </c>
      <c r="G1070">
        <v>0</v>
      </c>
      <c r="H1070">
        <v>0</v>
      </c>
      <c r="I1070">
        <v>1.35</v>
      </c>
      <c r="J1070" s="10">
        <v>199</v>
      </c>
      <c r="K1070" s="13">
        <f t="shared" si="33"/>
        <v>1990</v>
      </c>
      <c r="L1070" s="1" t="str">
        <f t="shared" si="32"/>
        <v/>
      </c>
    </row>
    <row r="1071" spans="1:12" ht="13.8" customHeight="1" x14ac:dyDescent="0.3">
      <c r="A1071" t="s">
        <v>25</v>
      </c>
      <c r="B1071">
        <v>2008</v>
      </c>
      <c r="C1071" s="10">
        <v>408</v>
      </c>
      <c r="D1071">
        <v>1</v>
      </c>
      <c r="E1071">
        <v>407</v>
      </c>
      <c r="F1071">
        <v>0</v>
      </c>
      <c r="G1071">
        <v>0</v>
      </c>
      <c r="H1071">
        <v>0</v>
      </c>
      <c r="I1071">
        <v>1.17</v>
      </c>
      <c r="J1071" s="10">
        <v>260</v>
      </c>
      <c r="K1071" s="13">
        <f t="shared" si="33"/>
        <v>1990</v>
      </c>
      <c r="L1071" s="1" t="str">
        <f t="shared" si="32"/>
        <v/>
      </c>
    </row>
    <row r="1072" spans="1:12" ht="13.8" customHeight="1" x14ac:dyDescent="0.3">
      <c r="A1072" t="s">
        <v>25</v>
      </c>
      <c r="B1072">
        <v>2009</v>
      </c>
      <c r="C1072" s="10">
        <v>448</v>
      </c>
      <c r="D1072">
        <v>1</v>
      </c>
      <c r="E1072">
        <v>446</v>
      </c>
      <c r="F1072">
        <v>0</v>
      </c>
      <c r="G1072">
        <v>0</v>
      </c>
      <c r="H1072">
        <v>0</v>
      </c>
      <c r="I1072">
        <v>1.26</v>
      </c>
      <c r="J1072" s="10">
        <v>133</v>
      </c>
      <c r="K1072" s="13">
        <f t="shared" si="33"/>
        <v>1990</v>
      </c>
      <c r="L1072" s="1" t="str">
        <f t="shared" si="32"/>
        <v/>
      </c>
    </row>
    <row r="1073" spans="1:12" ht="13.8" customHeight="1" x14ac:dyDescent="0.3">
      <c r="A1073" t="s">
        <v>25</v>
      </c>
      <c r="B1073">
        <v>2010</v>
      </c>
      <c r="C1073" s="10">
        <v>451</v>
      </c>
      <c r="D1073">
        <v>1</v>
      </c>
      <c r="E1073">
        <v>450</v>
      </c>
      <c r="F1073">
        <v>0</v>
      </c>
      <c r="G1073">
        <v>0</v>
      </c>
      <c r="H1073">
        <v>0</v>
      </c>
      <c r="I1073">
        <v>1.25</v>
      </c>
      <c r="J1073" s="10">
        <v>179</v>
      </c>
      <c r="K1073" s="13">
        <f t="shared" si="33"/>
        <v>1990</v>
      </c>
      <c r="L1073" s="1" t="str">
        <f t="shared" si="32"/>
        <v/>
      </c>
    </row>
    <row r="1074" spans="1:12" ht="13.8" customHeight="1" x14ac:dyDescent="0.3">
      <c r="A1074" t="s">
        <v>25</v>
      </c>
      <c r="B1074">
        <v>2011</v>
      </c>
      <c r="C1074" s="10">
        <v>509</v>
      </c>
      <c r="D1074">
        <v>1</v>
      </c>
      <c r="E1074">
        <v>507</v>
      </c>
      <c r="F1074">
        <v>0</v>
      </c>
      <c r="G1074">
        <v>0</v>
      </c>
      <c r="H1074">
        <v>0</v>
      </c>
      <c r="I1074">
        <v>1.39</v>
      </c>
      <c r="J1074" s="10">
        <v>161</v>
      </c>
      <c r="K1074" s="13">
        <f t="shared" si="33"/>
        <v>1990</v>
      </c>
      <c r="L1074" s="1" t="str">
        <f t="shared" si="32"/>
        <v/>
      </c>
    </row>
    <row r="1075" spans="1:12" ht="13.8" customHeight="1" x14ac:dyDescent="0.3">
      <c r="A1075" t="s">
        <v>25</v>
      </c>
      <c r="B1075">
        <v>2012</v>
      </c>
      <c r="C1075" s="10">
        <v>537</v>
      </c>
      <c r="D1075">
        <v>1</v>
      </c>
      <c r="E1075">
        <v>536</v>
      </c>
      <c r="F1075">
        <v>0</v>
      </c>
      <c r="G1075">
        <v>0</v>
      </c>
      <c r="H1075">
        <v>0</v>
      </c>
      <c r="I1075">
        <v>1.44</v>
      </c>
      <c r="J1075" s="10">
        <v>192</v>
      </c>
      <c r="K1075" s="13">
        <f t="shared" si="33"/>
        <v>1990</v>
      </c>
      <c r="L1075" s="1">
        <f t="shared" si="32"/>
        <v>1</v>
      </c>
    </row>
    <row r="1076" spans="1:12" ht="13.8" customHeight="1" x14ac:dyDescent="0.3">
      <c r="A1076" t="s">
        <v>25</v>
      </c>
      <c r="B1076">
        <v>2013</v>
      </c>
      <c r="C1076" s="10">
        <v>764</v>
      </c>
      <c r="D1076">
        <v>1</v>
      </c>
      <c r="E1076">
        <v>763</v>
      </c>
      <c r="F1076">
        <v>0</v>
      </c>
      <c r="G1076">
        <v>0</v>
      </c>
      <c r="H1076">
        <v>0</v>
      </c>
      <c r="I1076">
        <v>2.02</v>
      </c>
      <c r="J1076" s="10">
        <v>167</v>
      </c>
      <c r="K1076" s="13">
        <f t="shared" si="33"/>
        <v>1990</v>
      </c>
      <c r="L1076" s="1">
        <f t="shared" si="32"/>
        <v>1</v>
      </c>
    </row>
    <row r="1077" spans="1:12" ht="13.8" customHeight="1" x14ac:dyDescent="0.3">
      <c r="A1077" t="s">
        <v>25</v>
      </c>
      <c r="B1077">
        <v>2014</v>
      </c>
      <c r="C1077" s="10">
        <v>659</v>
      </c>
      <c r="D1077">
        <v>1</v>
      </c>
      <c r="E1077">
        <v>657</v>
      </c>
      <c r="F1077">
        <v>0</v>
      </c>
      <c r="G1077">
        <v>0</v>
      </c>
      <c r="H1077">
        <v>0</v>
      </c>
      <c r="I1077">
        <v>1.72</v>
      </c>
      <c r="J1077" s="10">
        <v>162</v>
      </c>
      <c r="K1077" s="13">
        <f t="shared" si="33"/>
        <v>1990</v>
      </c>
      <c r="L1077" s="1">
        <f t="shared" si="32"/>
        <v>1</v>
      </c>
    </row>
    <row r="1078" spans="1:12" ht="13.8" customHeight="1" x14ac:dyDescent="0.3">
      <c r="A1078" t="s">
        <v>26</v>
      </c>
      <c r="B1078">
        <v>1933</v>
      </c>
      <c r="C1078" s="10">
        <v>3</v>
      </c>
      <c r="D1078">
        <v>0</v>
      </c>
      <c r="E1078">
        <v>3</v>
      </c>
      <c r="F1078">
        <v>0</v>
      </c>
      <c r="G1078">
        <v>0</v>
      </c>
      <c r="H1078" t="s">
        <v>11</v>
      </c>
      <c r="I1078" t="s">
        <v>11</v>
      </c>
      <c r="J1078" s="10">
        <v>0</v>
      </c>
      <c r="K1078" s="13">
        <f t="shared" si="33"/>
        <v>1958</v>
      </c>
      <c r="L1078" s="1" t="str">
        <f t="shared" si="32"/>
        <v/>
      </c>
    </row>
    <row r="1079" spans="1:12" ht="13.8" customHeight="1" x14ac:dyDescent="0.3">
      <c r="A1079" t="s">
        <v>26</v>
      </c>
      <c r="B1079">
        <v>1934</v>
      </c>
      <c r="C1079" s="10">
        <v>33</v>
      </c>
      <c r="D1079">
        <v>0</v>
      </c>
      <c r="E1079">
        <v>33</v>
      </c>
      <c r="F1079">
        <v>0</v>
      </c>
      <c r="G1079">
        <v>0</v>
      </c>
      <c r="H1079" t="s">
        <v>11</v>
      </c>
      <c r="I1079" t="s">
        <v>11</v>
      </c>
      <c r="J1079" s="10">
        <v>0</v>
      </c>
      <c r="K1079" s="13">
        <f t="shared" si="33"/>
        <v>1958</v>
      </c>
      <c r="L1079" s="1" t="str">
        <f t="shared" si="32"/>
        <v/>
      </c>
    </row>
    <row r="1080" spans="1:12" ht="13.8" customHeight="1" x14ac:dyDescent="0.3">
      <c r="A1080" t="s">
        <v>26</v>
      </c>
      <c r="B1080">
        <v>1935</v>
      </c>
      <c r="C1080" s="10">
        <v>145</v>
      </c>
      <c r="D1080">
        <v>0</v>
      </c>
      <c r="E1080">
        <v>145</v>
      </c>
      <c r="F1080">
        <v>0</v>
      </c>
      <c r="G1080">
        <v>0</v>
      </c>
      <c r="H1080" t="s">
        <v>11</v>
      </c>
      <c r="I1080" t="s">
        <v>11</v>
      </c>
      <c r="J1080" s="10">
        <v>0</v>
      </c>
      <c r="K1080" s="13">
        <f t="shared" si="33"/>
        <v>1958</v>
      </c>
      <c r="L1080" s="1" t="str">
        <f t="shared" si="32"/>
        <v/>
      </c>
    </row>
    <row r="1081" spans="1:12" ht="13.8" customHeight="1" x14ac:dyDescent="0.3">
      <c r="A1081" t="s">
        <v>26</v>
      </c>
      <c r="B1081">
        <v>1936</v>
      </c>
      <c r="C1081" s="10">
        <v>532</v>
      </c>
      <c r="D1081">
        <v>0</v>
      </c>
      <c r="E1081">
        <v>532</v>
      </c>
      <c r="F1081">
        <v>0</v>
      </c>
      <c r="G1081">
        <v>0</v>
      </c>
      <c r="H1081" t="s">
        <v>11</v>
      </c>
      <c r="I1081" t="s">
        <v>11</v>
      </c>
      <c r="J1081" s="10">
        <v>0</v>
      </c>
      <c r="K1081" s="13">
        <f t="shared" si="33"/>
        <v>1958</v>
      </c>
      <c r="L1081" s="1" t="str">
        <f t="shared" si="32"/>
        <v/>
      </c>
    </row>
    <row r="1082" spans="1:12" ht="13.8" customHeight="1" x14ac:dyDescent="0.3">
      <c r="A1082" t="s">
        <v>26</v>
      </c>
      <c r="B1082">
        <v>1937</v>
      </c>
      <c r="C1082" s="10">
        <v>888</v>
      </c>
      <c r="D1082">
        <v>0</v>
      </c>
      <c r="E1082">
        <v>888</v>
      </c>
      <c r="F1082">
        <v>0</v>
      </c>
      <c r="G1082">
        <v>0</v>
      </c>
      <c r="H1082" t="s">
        <v>11</v>
      </c>
      <c r="I1082" t="s">
        <v>11</v>
      </c>
      <c r="J1082" s="10">
        <v>0</v>
      </c>
      <c r="K1082" s="13">
        <f t="shared" si="33"/>
        <v>1958</v>
      </c>
      <c r="L1082" s="1" t="str">
        <f t="shared" si="32"/>
        <v/>
      </c>
    </row>
    <row r="1083" spans="1:12" ht="13.8" customHeight="1" x14ac:dyDescent="0.3">
      <c r="A1083" t="s">
        <v>26</v>
      </c>
      <c r="B1083">
        <v>1938</v>
      </c>
      <c r="C1083" s="10">
        <v>949</v>
      </c>
      <c r="D1083">
        <v>0</v>
      </c>
      <c r="E1083">
        <v>949</v>
      </c>
      <c r="F1083">
        <v>0</v>
      </c>
      <c r="G1083">
        <v>0</v>
      </c>
      <c r="H1083" t="s">
        <v>11</v>
      </c>
      <c r="I1083" t="s">
        <v>11</v>
      </c>
      <c r="J1083" s="10">
        <v>0</v>
      </c>
      <c r="K1083" s="13">
        <f t="shared" si="33"/>
        <v>1958</v>
      </c>
      <c r="L1083" s="1" t="str">
        <f t="shared" si="32"/>
        <v/>
      </c>
    </row>
    <row r="1084" spans="1:12" ht="13.8" customHeight="1" x14ac:dyDescent="0.3">
      <c r="A1084" t="s">
        <v>26</v>
      </c>
      <c r="B1084">
        <v>1939</v>
      </c>
      <c r="C1084" s="10">
        <v>869</v>
      </c>
      <c r="D1084">
        <v>0</v>
      </c>
      <c r="E1084">
        <v>869</v>
      </c>
      <c r="F1084">
        <v>0</v>
      </c>
      <c r="G1084">
        <v>0</v>
      </c>
      <c r="H1084" t="s">
        <v>11</v>
      </c>
      <c r="I1084" t="s">
        <v>11</v>
      </c>
      <c r="J1084" s="10">
        <v>0</v>
      </c>
      <c r="K1084" s="13">
        <f t="shared" si="33"/>
        <v>1958</v>
      </c>
      <c r="L1084" s="1" t="str">
        <f t="shared" si="32"/>
        <v/>
      </c>
    </row>
    <row r="1085" spans="1:12" ht="13.8" customHeight="1" x14ac:dyDescent="0.3">
      <c r="A1085" t="s">
        <v>26</v>
      </c>
      <c r="B1085">
        <v>1940</v>
      </c>
      <c r="C1085" s="10">
        <v>810</v>
      </c>
      <c r="D1085">
        <v>0</v>
      </c>
      <c r="E1085">
        <v>810</v>
      </c>
      <c r="F1085">
        <v>0</v>
      </c>
      <c r="G1085">
        <v>0</v>
      </c>
      <c r="H1085" t="s">
        <v>11</v>
      </c>
      <c r="I1085" t="s">
        <v>11</v>
      </c>
      <c r="J1085" s="10">
        <v>0</v>
      </c>
      <c r="K1085" s="13">
        <f t="shared" si="33"/>
        <v>1958</v>
      </c>
      <c r="L1085" s="1" t="str">
        <f t="shared" si="32"/>
        <v/>
      </c>
    </row>
    <row r="1086" spans="1:12" ht="13.8" customHeight="1" x14ac:dyDescent="0.3">
      <c r="A1086" t="s">
        <v>26</v>
      </c>
      <c r="B1086">
        <v>1941</v>
      </c>
      <c r="C1086" s="10">
        <v>778</v>
      </c>
      <c r="D1086">
        <v>0</v>
      </c>
      <c r="E1086">
        <v>778</v>
      </c>
      <c r="F1086">
        <v>0</v>
      </c>
      <c r="G1086">
        <v>0</v>
      </c>
      <c r="H1086" t="s">
        <v>11</v>
      </c>
      <c r="I1086" t="s">
        <v>11</v>
      </c>
      <c r="J1086" s="10">
        <v>0</v>
      </c>
      <c r="K1086" s="13">
        <f t="shared" si="33"/>
        <v>1958</v>
      </c>
      <c r="L1086" s="1" t="str">
        <f t="shared" si="32"/>
        <v/>
      </c>
    </row>
    <row r="1087" spans="1:12" ht="13.8" customHeight="1" x14ac:dyDescent="0.3">
      <c r="A1087" t="s">
        <v>26</v>
      </c>
      <c r="B1087">
        <v>1942</v>
      </c>
      <c r="C1087" s="10">
        <v>714</v>
      </c>
      <c r="D1087">
        <v>0</v>
      </c>
      <c r="E1087">
        <v>714</v>
      </c>
      <c r="F1087">
        <v>0</v>
      </c>
      <c r="G1087">
        <v>0</v>
      </c>
      <c r="H1087" t="s">
        <v>11</v>
      </c>
      <c r="I1087" t="s">
        <v>11</v>
      </c>
      <c r="J1087" s="10">
        <v>0</v>
      </c>
      <c r="K1087" s="13">
        <f t="shared" si="33"/>
        <v>1958</v>
      </c>
      <c r="L1087" s="1" t="str">
        <f t="shared" si="32"/>
        <v/>
      </c>
    </row>
    <row r="1088" spans="1:12" ht="13.8" customHeight="1" x14ac:dyDescent="0.3">
      <c r="A1088" t="s">
        <v>26</v>
      </c>
      <c r="B1088">
        <v>1943</v>
      </c>
      <c r="C1088" s="10">
        <v>753</v>
      </c>
      <c r="D1088">
        <v>0</v>
      </c>
      <c r="E1088">
        <v>753</v>
      </c>
      <c r="F1088">
        <v>0</v>
      </c>
      <c r="G1088">
        <v>0</v>
      </c>
      <c r="H1088" t="s">
        <v>11</v>
      </c>
      <c r="I1088" t="s">
        <v>11</v>
      </c>
      <c r="J1088" s="10">
        <v>0</v>
      </c>
      <c r="K1088" s="13">
        <f t="shared" si="33"/>
        <v>1958</v>
      </c>
      <c r="L1088" s="1" t="str">
        <f t="shared" si="32"/>
        <v/>
      </c>
    </row>
    <row r="1089" spans="1:12" ht="13.8" customHeight="1" x14ac:dyDescent="0.3">
      <c r="A1089" t="s">
        <v>26</v>
      </c>
      <c r="B1089">
        <v>1944</v>
      </c>
      <c r="C1089" s="10">
        <v>769</v>
      </c>
      <c r="D1089">
        <v>0</v>
      </c>
      <c r="E1089">
        <v>769</v>
      </c>
      <c r="F1089">
        <v>0</v>
      </c>
      <c r="G1089">
        <v>0</v>
      </c>
      <c r="H1089" t="s">
        <v>11</v>
      </c>
      <c r="I1089" t="s">
        <v>11</v>
      </c>
      <c r="J1089" s="10">
        <v>0</v>
      </c>
      <c r="K1089" s="13">
        <f t="shared" si="33"/>
        <v>1958</v>
      </c>
      <c r="L1089" s="1" t="str">
        <f t="shared" si="32"/>
        <v/>
      </c>
    </row>
    <row r="1090" spans="1:12" ht="13.8" customHeight="1" x14ac:dyDescent="0.3">
      <c r="A1090" t="s">
        <v>26</v>
      </c>
      <c r="B1090">
        <v>1945</v>
      </c>
      <c r="C1090" s="10">
        <v>836</v>
      </c>
      <c r="D1090">
        <v>0</v>
      </c>
      <c r="E1090">
        <v>836</v>
      </c>
      <c r="F1090">
        <v>0</v>
      </c>
      <c r="G1090">
        <v>0</v>
      </c>
      <c r="H1090" t="s">
        <v>11</v>
      </c>
      <c r="I1090" t="s">
        <v>11</v>
      </c>
      <c r="J1090" s="10">
        <v>0</v>
      </c>
      <c r="K1090" s="13">
        <f t="shared" si="33"/>
        <v>1958</v>
      </c>
      <c r="L1090" s="1" t="str">
        <f t="shared" ref="L1090:L1153" si="34">IF(AND(B1090&gt;2011),1,"")</f>
        <v/>
      </c>
    </row>
    <row r="1091" spans="1:12" ht="13.8" customHeight="1" x14ac:dyDescent="0.3">
      <c r="A1091" t="s">
        <v>26</v>
      </c>
      <c r="B1091">
        <v>1946</v>
      </c>
      <c r="C1091" s="10">
        <v>917</v>
      </c>
      <c r="D1091">
        <v>0</v>
      </c>
      <c r="E1091">
        <v>917</v>
      </c>
      <c r="F1091">
        <v>0</v>
      </c>
      <c r="G1091">
        <v>0</v>
      </c>
      <c r="H1091" t="s">
        <v>11</v>
      </c>
      <c r="I1091" t="s">
        <v>11</v>
      </c>
      <c r="J1091" s="10">
        <v>0</v>
      </c>
      <c r="K1091" s="13">
        <f t="shared" ref="K1091:K1154" si="35">IF(B1091&lt;1990,IF(B1091&lt;1959,1958,1989),1990)</f>
        <v>1958</v>
      </c>
      <c r="L1091" s="1" t="str">
        <f t="shared" si="34"/>
        <v/>
      </c>
    </row>
    <row r="1092" spans="1:12" ht="13.8" customHeight="1" x14ac:dyDescent="0.3">
      <c r="A1092" t="s">
        <v>26</v>
      </c>
      <c r="B1092">
        <v>1947</v>
      </c>
      <c r="C1092" s="10">
        <v>1078</v>
      </c>
      <c r="D1092">
        <v>0</v>
      </c>
      <c r="E1092">
        <v>1078</v>
      </c>
      <c r="F1092">
        <v>0</v>
      </c>
      <c r="G1092">
        <v>0</v>
      </c>
      <c r="H1092" t="s">
        <v>11</v>
      </c>
      <c r="I1092" t="s">
        <v>11</v>
      </c>
      <c r="J1092" s="10">
        <v>0</v>
      </c>
      <c r="K1092" s="13">
        <f t="shared" si="35"/>
        <v>1958</v>
      </c>
      <c r="L1092" s="1" t="str">
        <f t="shared" si="34"/>
        <v/>
      </c>
    </row>
    <row r="1093" spans="1:12" ht="13.8" customHeight="1" x14ac:dyDescent="0.3">
      <c r="A1093" t="s">
        <v>26</v>
      </c>
      <c r="B1093">
        <v>1948</v>
      </c>
      <c r="C1093" s="10">
        <v>1249</v>
      </c>
      <c r="D1093">
        <v>0</v>
      </c>
      <c r="E1093">
        <v>1249</v>
      </c>
      <c r="F1093">
        <v>0</v>
      </c>
      <c r="G1093">
        <v>0</v>
      </c>
      <c r="H1093" t="s">
        <v>11</v>
      </c>
      <c r="I1093" t="s">
        <v>11</v>
      </c>
      <c r="J1093" s="10">
        <v>0</v>
      </c>
      <c r="K1093" s="13">
        <f t="shared" si="35"/>
        <v>1958</v>
      </c>
      <c r="L1093" s="1" t="str">
        <f t="shared" si="34"/>
        <v/>
      </c>
    </row>
    <row r="1094" spans="1:12" ht="13.8" customHeight="1" x14ac:dyDescent="0.3">
      <c r="A1094" t="s">
        <v>26</v>
      </c>
      <c r="B1094">
        <v>1949</v>
      </c>
      <c r="C1094" s="10">
        <v>1258</v>
      </c>
      <c r="D1094">
        <v>0</v>
      </c>
      <c r="E1094">
        <v>1258</v>
      </c>
      <c r="F1094">
        <v>0</v>
      </c>
      <c r="G1094">
        <v>0</v>
      </c>
      <c r="H1094" t="s">
        <v>11</v>
      </c>
      <c r="I1094" t="s">
        <v>11</v>
      </c>
      <c r="J1094" s="10">
        <v>0</v>
      </c>
      <c r="K1094" s="13">
        <f t="shared" si="35"/>
        <v>1958</v>
      </c>
      <c r="L1094" s="1" t="str">
        <f t="shared" si="34"/>
        <v/>
      </c>
    </row>
    <row r="1095" spans="1:12" ht="13.8" customHeight="1" x14ac:dyDescent="0.3">
      <c r="A1095" t="s">
        <v>26</v>
      </c>
      <c r="B1095">
        <v>1950</v>
      </c>
      <c r="C1095" s="10">
        <v>377</v>
      </c>
      <c r="D1095">
        <v>0</v>
      </c>
      <c r="E1095">
        <v>377</v>
      </c>
      <c r="F1095">
        <v>0</v>
      </c>
      <c r="G1095">
        <v>0</v>
      </c>
      <c r="H1095">
        <v>0</v>
      </c>
      <c r="I1095">
        <v>3.26</v>
      </c>
      <c r="J1095" s="10">
        <v>554</v>
      </c>
      <c r="K1095" s="13">
        <f t="shared" si="35"/>
        <v>1958</v>
      </c>
      <c r="L1095" s="1" t="str">
        <f t="shared" si="34"/>
        <v/>
      </c>
    </row>
    <row r="1096" spans="1:12" ht="13.8" customHeight="1" x14ac:dyDescent="0.3">
      <c r="A1096" t="s">
        <v>26</v>
      </c>
      <c r="B1096">
        <v>1951</v>
      </c>
      <c r="C1096" s="10">
        <v>321</v>
      </c>
      <c r="D1096">
        <v>0</v>
      </c>
      <c r="E1096">
        <v>321</v>
      </c>
      <c r="F1096">
        <v>0</v>
      </c>
      <c r="G1096">
        <v>0</v>
      </c>
      <c r="H1096">
        <v>0</v>
      </c>
      <c r="I1096">
        <v>2.74</v>
      </c>
      <c r="J1096" s="10">
        <v>551</v>
      </c>
      <c r="K1096" s="13">
        <f t="shared" si="35"/>
        <v>1958</v>
      </c>
      <c r="L1096" s="1" t="str">
        <f t="shared" si="34"/>
        <v/>
      </c>
    </row>
    <row r="1097" spans="1:12" ht="13.8" customHeight="1" x14ac:dyDescent="0.3">
      <c r="A1097" t="s">
        <v>26</v>
      </c>
      <c r="B1097">
        <v>1952</v>
      </c>
      <c r="C1097" s="10">
        <v>351</v>
      </c>
      <c r="D1097">
        <v>0</v>
      </c>
      <c r="E1097">
        <v>351</v>
      </c>
      <c r="F1097">
        <v>0</v>
      </c>
      <c r="G1097">
        <v>0</v>
      </c>
      <c r="H1097">
        <v>0</v>
      </c>
      <c r="I1097">
        <v>2.93</v>
      </c>
      <c r="J1097" s="10">
        <v>517</v>
      </c>
      <c r="K1097" s="13">
        <f t="shared" si="35"/>
        <v>1958</v>
      </c>
      <c r="L1097" s="1" t="str">
        <f t="shared" si="34"/>
        <v/>
      </c>
    </row>
    <row r="1098" spans="1:12" ht="13.8" customHeight="1" x14ac:dyDescent="0.3">
      <c r="A1098" t="s">
        <v>26</v>
      </c>
      <c r="B1098">
        <v>1953</v>
      </c>
      <c r="C1098" s="10">
        <v>272</v>
      </c>
      <c r="D1098">
        <v>0</v>
      </c>
      <c r="E1098">
        <v>272</v>
      </c>
      <c r="F1098">
        <v>0</v>
      </c>
      <c r="G1098">
        <v>0</v>
      </c>
      <c r="H1098">
        <v>0</v>
      </c>
      <c r="I1098">
        <v>2.21</v>
      </c>
      <c r="J1098" s="10">
        <v>597</v>
      </c>
      <c r="K1098" s="13">
        <f t="shared" si="35"/>
        <v>1958</v>
      </c>
      <c r="L1098" s="1" t="str">
        <f t="shared" si="34"/>
        <v/>
      </c>
    </row>
    <row r="1099" spans="1:12" ht="13.8" customHeight="1" x14ac:dyDescent="0.3">
      <c r="A1099" t="s">
        <v>26</v>
      </c>
      <c r="B1099">
        <v>1954</v>
      </c>
      <c r="C1099" s="10">
        <v>285</v>
      </c>
      <c r="D1099">
        <v>0</v>
      </c>
      <c r="E1099">
        <v>285</v>
      </c>
      <c r="F1099">
        <v>0</v>
      </c>
      <c r="G1099">
        <v>0</v>
      </c>
      <c r="H1099">
        <v>0</v>
      </c>
      <c r="I1099">
        <v>2.2200000000000002</v>
      </c>
      <c r="J1099" s="10">
        <v>575</v>
      </c>
      <c r="K1099" s="13">
        <f t="shared" si="35"/>
        <v>1958</v>
      </c>
      <c r="L1099" s="1" t="str">
        <f t="shared" si="34"/>
        <v/>
      </c>
    </row>
    <row r="1100" spans="1:12" ht="13.8" customHeight="1" x14ac:dyDescent="0.3">
      <c r="A1100" t="s">
        <v>26</v>
      </c>
      <c r="B1100">
        <v>1955</v>
      </c>
      <c r="C1100" s="10">
        <v>383</v>
      </c>
      <c r="D1100">
        <v>0</v>
      </c>
      <c r="E1100">
        <v>383</v>
      </c>
      <c r="F1100">
        <v>0</v>
      </c>
      <c r="G1100">
        <v>0</v>
      </c>
      <c r="H1100">
        <v>0</v>
      </c>
      <c r="I1100">
        <v>2.88</v>
      </c>
      <c r="J1100" s="10">
        <v>587</v>
      </c>
      <c r="K1100" s="13">
        <f t="shared" si="35"/>
        <v>1958</v>
      </c>
      <c r="L1100" s="1" t="str">
        <f t="shared" si="34"/>
        <v/>
      </c>
    </row>
    <row r="1101" spans="1:12" ht="13.8" customHeight="1" x14ac:dyDescent="0.3">
      <c r="A1101" t="s">
        <v>26</v>
      </c>
      <c r="B1101">
        <v>1956</v>
      </c>
      <c r="C1101" s="10">
        <v>288</v>
      </c>
      <c r="D1101">
        <v>0</v>
      </c>
      <c r="E1101">
        <v>288</v>
      </c>
      <c r="F1101">
        <v>0</v>
      </c>
      <c r="G1101">
        <v>0</v>
      </c>
      <c r="H1101">
        <v>0</v>
      </c>
      <c r="I1101">
        <v>2.0699999999999998</v>
      </c>
      <c r="J1101" s="10">
        <v>593</v>
      </c>
      <c r="K1101" s="13">
        <f t="shared" si="35"/>
        <v>1958</v>
      </c>
      <c r="L1101" s="1" t="str">
        <f t="shared" si="34"/>
        <v/>
      </c>
    </row>
    <row r="1102" spans="1:12" ht="13.8" customHeight="1" x14ac:dyDescent="0.3">
      <c r="A1102" t="s">
        <v>26</v>
      </c>
      <c r="B1102">
        <v>1957</v>
      </c>
      <c r="C1102" s="10">
        <v>206</v>
      </c>
      <c r="D1102">
        <v>0</v>
      </c>
      <c r="E1102">
        <v>206</v>
      </c>
      <c r="F1102">
        <v>0</v>
      </c>
      <c r="G1102">
        <v>0</v>
      </c>
      <c r="H1102">
        <v>0</v>
      </c>
      <c r="I1102">
        <v>1.42</v>
      </c>
      <c r="J1102" s="10">
        <v>669</v>
      </c>
      <c r="K1102" s="13">
        <f t="shared" si="35"/>
        <v>1958</v>
      </c>
      <c r="L1102" s="1" t="str">
        <f t="shared" si="34"/>
        <v/>
      </c>
    </row>
    <row r="1103" spans="1:12" ht="13.8" customHeight="1" x14ac:dyDescent="0.3">
      <c r="A1103" t="s">
        <v>26</v>
      </c>
      <c r="B1103">
        <v>1958</v>
      </c>
      <c r="C1103" s="10">
        <v>352</v>
      </c>
      <c r="D1103">
        <v>0</v>
      </c>
      <c r="E1103">
        <v>352</v>
      </c>
      <c r="F1103">
        <v>0</v>
      </c>
      <c r="G1103">
        <v>0</v>
      </c>
      <c r="H1103">
        <v>0</v>
      </c>
      <c r="I1103">
        <v>2.34</v>
      </c>
      <c r="J1103" s="10">
        <v>595</v>
      </c>
      <c r="K1103" s="13">
        <f t="shared" si="35"/>
        <v>1958</v>
      </c>
      <c r="L1103" s="1" t="str">
        <f t="shared" si="34"/>
        <v/>
      </c>
    </row>
    <row r="1104" spans="1:12" ht="13.8" customHeight="1" x14ac:dyDescent="0.3">
      <c r="A1104" t="s">
        <v>26</v>
      </c>
      <c r="B1104">
        <v>1959</v>
      </c>
      <c r="C1104" s="10">
        <v>358</v>
      </c>
      <c r="D1104">
        <v>0</v>
      </c>
      <c r="E1104">
        <v>358</v>
      </c>
      <c r="F1104">
        <v>0</v>
      </c>
      <c r="G1104">
        <v>0</v>
      </c>
      <c r="H1104">
        <v>0</v>
      </c>
      <c r="I1104">
        <v>2.29</v>
      </c>
      <c r="J1104" s="10">
        <v>595</v>
      </c>
      <c r="K1104" s="13">
        <f t="shared" si="35"/>
        <v>1989</v>
      </c>
      <c r="L1104" s="1" t="str">
        <f t="shared" si="34"/>
        <v/>
      </c>
    </row>
    <row r="1105" spans="1:12" ht="13.8" customHeight="1" x14ac:dyDescent="0.3">
      <c r="A1105" t="s">
        <v>26</v>
      </c>
      <c r="B1105">
        <v>1960</v>
      </c>
      <c r="C1105" s="10">
        <v>157</v>
      </c>
      <c r="D1105">
        <v>0</v>
      </c>
      <c r="E1105">
        <v>157</v>
      </c>
      <c r="F1105">
        <v>0</v>
      </c>
      <c r="G1105">
        <v>0</v>
      </c>
      <c r="H1105">
        <v>0</v>
      </c>
      <c r="I1105">
        <v>0.97</v>
      </c>
      <c r="J1105" s="10">
        <v>605</v>
      </c>
      <c r="K1105" s="13">
        <f t="shared" si="35"/>
        <v>1989</v>
      </c>
      <c r="L1105" s="1" t="str">
        <f t="shared" si="34"/>
        <v/>
      </c>
    </row>
    <row r="1106" spans="1:12" ht="13.8" customHeight="1" x14ac:dyDescent="0.3">
      <c r="A1106" t="s">
        <v>26</v>
      </c>
      <c r="B1106">
        <v>1961</v>
      </c>
      <c r="C1106" s="10">
        <v>483</v>
      </c>
      <c r="D1106">
        <v>0</v>
      </c>
      <c r="E1106">
        <v>483</v>
      </c>
      <c r="F1106">
        <v>0</v>
      </c>
      <c r="G1106">
        <v>0</v>
      </c>
      <c r="H1106">
        <v>0</v>
      </c>
      <c r="I1106">
        <v>2.89</v>
      </c>
      <c r="J1106" s="10">
        <v>616</v>
      </c>
      <c r="K1106" s="13">
        <f t="shared" si="35"/>
        <v>1989</v>
      </c>
      <c r="L1106" s="1" t="str">
        <f t="shared" si="34"/>
        <v/>
      </c>
    </row>
    <row r="1107" spans="1:12" ht="13.8" customHeight="1" x14ac:dyDescent="0.3">
      <c r="A1107" t="s">
        <v>26</v>
      </c>
      <c r="B1107">
        <v>1962</v>
      </c>
      <c r="C1107" s="10">
        <v>434</v>
      </c>
      <c r="D1107">
        <v>0</v>
      </c>
      <c r="E1107">
        <v>434</v>
      </c>
      <c r="F1107">
        <v>0</v>
      </c>
      <c r="G1107">
        <v>0</v>
      </c>
      <c r="H1107">
        <v>0</v>
      </c>
      <c r="I1107">
        <v>2.52</v>
      </c>
      <c r="J1107" s="10">
        <v>699</v>
      </c>
      <c r="K1107" s="13">
        <f t="shared" si="35"/>
        <v>1989</v>
      </c>
      <c r="L1107" s="1" t="str">
        <f t="shared" si="34"/>
        <v/>
      </c>
    </row>
    <row r="1108" spans="1:12" ht="13.8" customHeight="1" x14ac:dyDescent="0.3">
      <c r="A1108" t="s">
        <v>26</v>
      </c>
      <c r="B1108">
        <v>1963</v>
      </c>
      <c r="C1108" s="10">
        <v>326</v>
      </c>
      <c r="D1108">
        <v>0</v>
      </c>
      <c r="E1108">
        <v>300</v>
      </c>
      <c r="F1108">
        <v>26</v>
      </c>
      <c r="G1108">
        <v>0</v>
      </c>
      <c r="H1108">
        <v>0</v>
      </c>
      <c r="I1108">
        <v>1.84</v>
      </c>
      <c r="J1108" s="10">
        <v>751</v>
      </c>
      <c r="K1108" s="13">
        <f t="shared" si="35"/>
        <v>1989</v>
      </c>
      <c r="L1108" s="1" t="str">
        <f t="shared" si="34"/>
        <v/>
      </c>
    </row>
    <row r="1109" spans="1:12" ht="13.8" customHeight="1" x14ac:dyDescent="0.3">
      <c r="A1109" t="s">
        <v>26</v>
      </c>
      <c r="B1109">
        <v>1964</v>
      </c>
      <c r="C1109" s="10">
        <v>436</v>
      </c>
      <c r="D1109">
        <v>0</v>
      </c>
      <c r="E1109">
        <v>409</v>
      </c>
      <c r="F1109">
        <v>26</v>
      </c>
      <c r="G1109">
        <v>0</v>
      </c>
      <c r="H1109">
        <v>0</v>
      </c>
      <c r="I1109">
        <v>2.4</v>
      </c>
      <c r="J1109" s="10">
        <v>887</v>
      </c>
      <c r="K1109" s="13">
        <f t="shared" si="35"/>
        <v>1989</v>
      </c>
      <c r="L1109" s="1" t="str">
        <f t="shared" si="34"/>
        <v/>
      </c>
    </row>
    <row r="1110" spans="1:12" ht="13.8" customHeight="1" x14ac:dyDescent="0.3">
      <c r="A1110" t="s">
        <v>26</v>
      </c>
      <c r="B1110">
        <v>1965</v>
      </c>
      <c r="C1110" s="10">
        <v>335</v>
      </c>
      <c r="D1110">
        <v>0</v>
      </c>
      <c r="E1110">
        <v>309</v>
      </c>
      <c r="F1110">
        <v>26</v>
      </c>
      <c r="G1110">
        <v>0</v>
      </c>
      <c r="H1110">
        <v>0</v>
      </c>
      <c r="I1110">
        <v>1.8</v>
      </c>
      <c r="J1110" s="10">
        <v>882</v>
      </c>
      <c r="K1110" s="13">
        <f t="shared" si="35"/>
        <v>1989</v>
      </c>
      <c r="L1110" s="1" t="str">
        <f t="shared" si="34"/>
        <v/>
      </c>
    </row>
    <row r="1111" spans="1:12" ht="13.8" customHeight="1" x14ac:dyDescent="0.3">
      <c r="A1111" t="s">
        <v>26</v>
      </c>
      <c r="B1111">
        <v>1966</v>
      </c>
      <c r="C1111" s="10">
        <v>177</v>
      </c>
      <c r="D1111">
        <v>0</v>
      </c>
      <c r="E1111">
        <v>146</v>
      </c>
      <c r="F1111">
        <v>31</v>
      </c>
      <c r="G1111">
        <v>0</v>
      </c>
      <c r="H1111">
        <v>0</v>
      </c>
      <c r="I1111">
        <v>0.93</v>
      </c>
      <c r="J1111" s="10">
        <v>982</v>
      </c>
      <c r="K1111" s="13">
        <f t="shared" si="35"/>
        <v>1989</v>
      </c>
      <c r="L1111" s="1" t="str">
        <f t="shared" si="34"/>
        <v/>
      </c>
    </row>
    <row r="1112" spans="1:12" ht="13.8" customHeight="1" x14ac:dyDescent="0.3">
      <c r="A1112" t="s">
        <v>26</v>
      </c>
      <c r="B1112">
        <v>1967</v>
      </c>
      <c r="C1112" s="10">
        <v>274</v>
      </c>
      <c r="D1112">
        <v>0</v>
      </c>
      <c r="E1112">
        <v>243</v>
      </c>
      <c r="F1112">
        <v>31</v>
      </c>
      <c r="G1112">
        <v>0</v>
      </c>
      <c r="H1112">
        <v>0</v>
      </c>
      <c r="I1112">
        <v>1.41</v>
      </c>
      <c r="J1112" s="10">
        <v>1074</v>
      </c>
      <c r="K1112" s="13">
        <f t="shared" si="35"/>
        <v>1989</v>
      </c>
      <c r="L1112" s="1" t="str">
        <f t="shared" si="34"/>
        <v/>
      </c>
    </row>
    <row r="1113" spans="1:12" ht="13.8" customHeight="1" x14ac:dyDescent="0.3">
      <c r="A1113" t="s">
        <v>26</v>
      </c>
      <c r="B1113">
        <v>1968</v>
      </c>
      <c r="C1113" s="10">
        <v>301</v>
      </c>
      <c r="D1113">
        <v>0</v>
      </c>
      <c r="E1113">
        <v>160</v>
      </c>
      <c r="F1113">
        <v>141</v>
      </c>
      <c r="G1113">
        <v>0</v>
      </c>
      <c r="H1113">
        <v>0</v>
      </c>
      <c r="I1113">
        <v>1.51</v>
      </c>
      <c r="J1113" s="10">
        <v>1000</v>
      </c>
      <c r="K1113" s="13">
        <f t="shared" si="35"/>
        <v>1989</v>
      </c>
      <c r="L1113" s="1" t="str">
        <f t="shared" si="34"/>
        <v/>
      </c>
    </row>
    <row r="1114" spans="1:12" ht="13.8" customHeight="1" x14ac:dyDescent="0.3">
      <c r="A1114" t="s">
        <v>26</v>
      </c>
      <c r="B1114">
        <v>1969</v>
      </c>
      <c r="C1114" s="10">
        <v>347</v>
      </c>
      <c r="D1114">
        <v>0</v>
      </c>
      <c r="E1114">
        <v>185</v>
      </c>
      <c r="F1114">
        <v>162</v>
      </c>
      <c r="G1114">
        <v>0</v>
      </c>
      <c r="H1114">
        <v>0</v>
      </c>
      <c r="I1114">
        <v>1.69</v>
      </c>
      <c r="J1114" s="10">
        <v>826</v>
      </c>
      <c r="K1114" s="13">
        <f t="shared" si="35"/>
        <v>1989</v>
      </c>
      <c r="L1114" s="1" t="str">
        <f t="shared" si="34"/>
        <v/>
      </c>
    </row>
    <row r="1115" spans="1:12" ht="13.8" customHeight="1" x14ac:dyDescent="0.3">
      <c r="A1115" t="s">
        <v>26</v>
      </c>
      <c r="B1115">
        <v>1970</v>
      </c>
      <c r="C1115" s="10">
        <v>707</v>
      </c>
      <c r="D1115">
        <v>0</v>
      </c>
      <c r="E1115">
        <v>523</v>
      </c>
      <c r="F1115">
        <v>183</v>
      </c>
      <c r="G1115">
        <v>0</v>
      </c>
      <c r="H1115">
        <v>0</v>
      </c>
      <c r="I1115">
        <v>3.34</v>
      </c>
      <c r="J1115" s="10">
        <v>882</v>
      </c>
      <c r="K1115" s="13">
        <f t="shared" si="35"/>
        <v>1989</v>
      </c>
      <c r="L1115" s="1" t="str">
        <f t="shared" si="34"/>
        <v/>
      </c>
    </row>
    <row r="1116" spans="1:12" ht="13.8" customHeight="1" x14ac:dyDescent="0.3">
      <c r="A1116" t="s">
        <v>26</v>
      </c>
      <c r="B1116">
        <v>1971</v>
      </c>
      <c r="C1116" s="10">
        <v>829</v>
      </c>
      <c r="D1116">
        <v>10</v>
      </c>
      <c r="E1116">
        <v>552</v>
      </c>
      <c r="F1116">
        <v>267</v>
      </c>
      <c r="G1116">
        <v>0</v>
      </c>
      <c r="H1116">
        <v>0</v>
      </c>
      <c r="I1116">
        <v>3.77</v>
      </c>
      <c r="J1116" s="10">
        <v>906</v>
      </c>
      <c r="K1116" s="13">
        <f t="shared" si="35"/>
        <v>1989</v>
      </c>
      <c r="L1116" s="1" t="str">
        <f t="shared" si="34"/>
        <v/>
      </c>
    </row>
    <row r="1117" spans="1:12" ht="13.8" customHeight="1" x14ac:dyDescent="0.3">
      <c r="A1117" t="s">
        <v>26</v>
      </c>
      <c r="B1117">
        <v>1972</v>
      </c>
      <c r="C1117" s="10">
        <v>1004</v>
      </c>
      <c r="D1117">
        <v>0</v>
      </c>
      <c r="E1117">
        <v>412</v>
      </c>
      <c r="F1117">
        <v>592</v>
      </c>
      <c r="G1117">
        <v>0</v>
      </c>
      <c r="H1117">
        <v>0</v>
      </c>
      <c r="I1117">
        <v>4.4000000000000004</v>
      </c>
      <c r="J1117" s="10">
        <v>826</v>
      </c>
      <c r="K1117" s="13">
        <f t="shared" si="35"/>
        <v>1989</v>
      </c>
      <c r="L1117" s="1" t="str">
        <f t="shared" si="34"/>
        <v/>
      </c>
    </row>
    <row r="1118" spans="1:12" ht="13.8" customHeight="1" x14ac:dyDescent="0.3">
      <c r="A1118" t="s">
        <v>26</v>
      </c>
      <c r="B1118">
        <v>1973</v>
      </c>
      <c r="C1118" s="10">
        <v>1506</v>
      </c>
      <c r="D1118">
        <v>10</v>
      </c>
      <c r="E1118">
        <v>657</v>
      </c>
      <c r="F1118">
        <v>839</v>
      </c>
      <c r="G1118">
        <v>0</v>
      </c>
      <c r="H1118">
        <v>0</v>
      </c>
      <c r="I1118">
        <v>6.32</v>
      </c>
      <c r="J1118" s="10">
        <v>869</v>
      </c>
      <c r="K1118" s="13">
        <f t="shared" si="35"/>
        <v>1989</v>
      </c>
      <c r="L1118" s="1" t="str">
        <f t="shared" si="34"/>
        <v/>
      </c>
    </row>
    <row r="1119" spans="1:12" ht="13.8" customHeight="1" x14ac:dyDescent="0.3">
      <c r="A1119" t="s">
        <v>26</v>
      </c>
      <c r="B1119">
        <v>1974</v>
      </c>
      <c r="C1119" s="10">
        <v>1474</v>
      </c>
      <c r="D1119">
        <v>0</v>
      </c>
      <c r="E1119">
        <v>440</v>
      </c>
      <c r="F1119">
        <v>1035</v>
      </c>
      <c r="G1119">
        <v>0</v>
      </c>
      <c r="H1119">
        <v>0</v>
      </c>
      <c r="I1119">
        <v>5.88</v>
      </c>
      <c r="J1119" s="10">
        <v>657</v>
      </c>
      <c r="K1119" s="13">
        <f t="shared" si="35"/>
        <v>1989</v>
      </c>
      <c r="L1119" s="1" t="str">
        <f t="shared" si="34"/>
        <v/>
      </c>
    </row>
    <row r="1120" spans="1:12" ht="13.8" customHeight="1" x14ac:dyDescent="0.3">
      <c r="A1120" t="s">
        <v>26</v>
      </c>
      <c r="B1120">
        <v>1975</v>
      </c>
      <c r="C1120" s="10">
        <v>1569</v>
      </c>
      <c r="D1120">
        <v>0</v>
      </c>
      <c r="E1120">
        <v>480</v>
      </c>
      <c r="F1120">
        <v>1089</v>
      </c>
      <c r="G1120">
        <v>0</v>
      </c>
      <c r="H1120">
        <v>0</v>
      </c>
      <c r="I1120">
        <v>5.92</v>
      </c>
      <c r="J1120" s="10">
        <v>538</v>
      </c>
      <c r="K1120" s="13">
        <f t="shared" si="35"/>
        <v>1989</v>
      </c>
      <c r="L1120" s="1" t="str">
        <f t="shared" si="34"/>
        <v/>
      </c>
    </row>
    <row r="1121" spans="1:12" ht="13.8" customHeight="1" x14ac:dyDescent="0.3">
      <c r="A1121" t="s">
        <v>26</v>
      </c>
      <c r="B1121">
        <v>1976</v>
      </c>
      <c r="C1121" s="10">
        <v>1793</v>
      </c>
      <c r="D1121">
        <v>0</v>
      </c>
      <c r="E1121">
        <v>652</v>
      </c>
      <c r="F1121">
        <v>1141</v>
      </c>
      <c r="G1121">
        <v>0</v>
      </c>
      <c r="H1121">
        <v>0</v>
      </c>
      <c r="I1121">
        <v>6.35</v>
      </c>
      <c r="J1121" s="10">
        <v>526</v>
      </c>
      <c r="K1121" s="13">
        <f t="shared" si="35"/>
        <v>1989</v>
      </c>
      <c r="L1121" s="1" t="str">
        <f t="shared" si="34"/>
        <v/>
      </c>
    </row>
    <row r="1122" spans="1:12" ht="13.8" customHeight="1" x14ac:dyDescent="0.3">
      <c r="A1122" t="s">
        <v>26</v>
      </c>
      <c r="B1122">
        <v>1977</v>
      </c>
      <c r="C1122" s="10">
        <v>2037</v>
      </c>
      <c r="D1122">
        <v>0</v>
      </c>
      <c r="E1122">
        <v>798</v>
      </c>
      <c r="F1122">
        <v>1239</v>
      </c>
      <c r="G1122">
        <v>0</v>
      </c>
      <c r="H1122">
        <v>0</v>
      </c>
      <c r="I1122">
        <v>6.75</v>
      </c>
      <c r="J1122" s="10">
        <v>393</v>
      </c>
      <c r="K1122" s="13">
        <f t="shared" si="35"/>
        <v>1989</v>
      </c>
      <c r="L1122" s="1" t="str">
        <f t="shared" si="34"/>
        <v/>
      </c>
    </row>
    <row r="1123" spans="1:12" ht="13.8" customHeight="1" x14ac:dyDescent="0.3">
      <c r="A1123" t="s">
        <v>26</v>
      </c>
      <c r="B1123">
        <v>1978</v>
      </c>
      <c r="C1123" s="10">
        <v>2118</v>
      </c>
      <c r="D1123">
        <v>0</v>
      </c>
      <c r="E1123">
        <v>758</v>
      </c>
      <c r="F1123">
        <v>1361</v>
      </c>
      <c r="G1123">
        <v>0</v>
      </c>
      <c r="H1123">
        <v>0</v>
      </c>
      <c r="I1123">
        <v>6.58</v>
      </c>
      <c r="J1123" s="10">
        <v>251</v>
      </c>
      <c r="K1123" s="13">
        <f t="shared" si="35"/>
        <v>1989</v>
      </c>
      <c r="L1123" s="1" t="str">
        <f t="shared" si="34"/>
        <v/>
      </c>
    </row>
    <row r="1124" spans="1:12" ht="13.8" customHeight="1" x14ac:dyDescent="0.3">
      <c r="A1124" t="s">
        <v>26</v>
      </c>
      <c r="B1124">
        <v>1979</v>
      </c>
      <c r="C1124" s="10">
        <v>2218</v>
      </c>
      <c r="D1124">
        <v>22</v>
      </c>
      <c r="E1124">
        <v>725</v>
      </c>
      <c r="F1124">
        <v>1472</v>
      </c>
      <c r="G1124">
        <v>0</v>
      </c>
      <c r="H1124">
        <v>0</v>
      </c>
      <c r="I1124">
        <v>6.51</v>
      </c>
      <c r="J1124" s="10">
        <v>126</v>
      </c>
      <c r="K1124" s="13">
        <f t="shared" si="35"/>
        <v>1989</v>
      </c>
      <c r="L1124" s="1" t="str">
        <f t="shared" si="34"/>
        <v/>
      </c>
    </row>
    <row r="1125" spans="1:12" ht="13.8" customHeight="1" x14ac:dyDescent="0.3">
      <c r="A1125" t="s">
        <v>26</v>
      </c>
      <c r="B1125">
        <v>1980</v>
      </c>
      <c r="C1125" s="10">
        <v>2151</v>
      </c>
      <c r="D1125">
        <v>0</v>
      </c>
      <c r="E1125">
        <v>624</v>
      </c>
      <c r="F1125">
        <v>1527</v>
      </c>
      <c r="G1125">
        <v>0</v>
      </c>
      <c r="H1125">
        <v>0</v>
      </c>
      <c r="I1125">
        <v>6.01</v>
      </c>
      <c r="J1125" s="10">
        <v>159</v>
      </c>
      <c r="K1125" s="13">
        <f t="shared" si="35"/>
        <v>1989</v>
      </c>
      <c r="L1125" s="1" t="str">
        <f t="shared" si="34"/>
        <v/>
      </c>
    </row>
    <row r="1126" spans="1:12" ht="13.8" customHeight="1" x14ac:dyDescent="0.3">
      <c r="A1126" t="s">
        <v>26</v>
      </c>
      <c r="B1126">
        <v>1981</v>
      </c>
      <c r="C1126" s="10">
        <v>2325</v>
      </c>
      <c r="D1126">
        <v>0</v>
      </c>
      <c r="E1126">
        <v>784</v>
      </c>
      <c r="F1126">
        <v>1541</v>
      </c>
      <c r="G1126">
        <v>0</v>
      </c>
      <c r="H1126">
        <v>0</v>
      </c>
      <c r="I1126">
        <v>6.25</v>
      </c>
      <c r="J1126" s="10">
        <v>308</v>
      </c>
      <c r="K1126" s="13">
        <f t="shared" si="35"/>
        <v>1989</v>
      </c>
      <c r="L1126" s="1" t="str">
        <f t="shared" si="34"/>
        <v/>
      </c>
    </row>
    <row r="1127" spans="1:12" ht="13.8" customHeight="1" x14ac:dyDescent="0.3">
      <c r="A1127" t="s">
        <v>26</v>
      </c>
      <c r="B1127">
        <v>1982</v>
      </c>
      <c r="C1127" s="10">
        <v>2683</v>
      </c>
      <c r="D1127">
        <v>0</v>
      </c>
      <c r="E1127">
        <v>988</v>
      </c>
      <c r="F1127">
        <v>1695</v>
      </c>
      <c r="G1127">
        <v>0</v>
      </c>
      <c r="H1127">
        <v>0</v>
      </c>
      <c r="I1127">
        <v>6.99</v>
      </c>
      <c r="J1127" s="10">
        <v>144</v>
      </c>
      <c r="K1127" s="13">
        <f t="shared" si="35"/>
        <v>1989</v>
      </c>
      <c r="L1127" s="1" t="str">
        <f t="shared" si="34"/>
        <v/>
      </c>
    </row>
    <row r="1128" spans="1:12" ht="13.8" customHeight="1" x14ac:dyDescent="0.3">
      <c r="A1128" t="s">
        <v>26</v>
      </c>
      <c r="B1128">
        <v>1983</v>
      </c>
      <c r="C1128" s="10">
        <v>2244</v>
      </c>
      <c r="D1128">
        <v>0</v>
      </c>
      <c r="E1128">
        <v>454</v>
      </c>
      <c r="F1128">
        <v>1790</v>
      </c>
      <c r="G1128">
        <v>0</v>
      </c>
      <c r="H1128">
        <v>0</v>
      </c>
      <c r="I1128">
        <v>5.69</v>
      </c>
      <c r="J1128" s="10">
        <v>0</v>
      </c>
      <c r="K1128" s="13">
        <f t="shared" si="35"/>
        <v>1989</v>
      </c>
      <c r="L1128" s="1" t="str">
        <f t="shared" si="34"/>
        <v/>
      </c>
    </row>
    <row r="1129" spans="1:12" ht="13.8" customHeight="1" x14ac:dyDescent="0.3">
      <c r="A1129" t="s">
        <v>26</v>
      </c>
      <c r="B1129">
        <v>1984</v>
      </c>
      <c r="C1129" s="10">
        <v>2511</v>
      </c>
      <c r="D1129">
        <v>0</v>
      </c>
      <c r="E1129">
        <v>653</v>
      </c>
      <c r="F1129">
        <v>1858</v>
      </c>
      <c r="G1129">
        <v>0</v>
      </c>
      <c r="H1129">
        <v>0</v>
      </c>
      <c r="I1129">
        <v>6.2</v>
      </c>
      <c r="J1129" s="10">
        <v>0</v>
      </c>
      <c r="K1129" s="13">
        <f t="shared" si="35"/>
        <v>1989</v>
      </c>
      <c r="L1129" s="1" t="str">
        <f t="shared" si="34"/>
        <v/>
      </c>
    </row>
    <row r="1130" spans="1:12" ht="13.8" customHeight="1" x14ac:dyDescent="0.3">
      <c r="A1130" t="s">
        <v>26</v>
      </c>
      <c r="B1130">
        <v>1985</v>
      </c>
      <c r="C1130" s="10">
        <v>2780</v>
      </c>
      <c r="D1130">
        <v>0</v>
      </c>
      <c r="E1130">
        <v>531</v>
      </c>
      <c r="F1130">
        <v>2249</v>
      </c>
      <c r="G1130">
        <v>0</v>
      </c>
      <c r="H1130">
        <v>0</v>
      </c>
      <c r="I1130">
        <v>6.67</v>
      </c>
      <c r="J1130" s="10">
        <v>0</v>
      </c>
      <c r="K1130" s="13">
        <f t="shared" si="35"/>
        <v>1989</v>
      </c>
      <c r="L1130" s="1" t="str">
        <f t="shared" si="34"/>
        <v/>
      </c>
    </row>
    <row r="1131" spans="1:12" ht="13.8" customHeight="1" x14ac:dyDescent="0.3">
      <c r="A1131" t="s">
        <v>26</v>
      </c>
      <c r="B1131">
        <v>1986</v>
      </c>
      <c r="C1131" s="10">
        <v>3003</v>
      </c>
      <c r="D1131">
        <v>0</v>
      </c>
      <c r="E1131">
        <v>444</v>
      </c>
      <c r="F1131">
        <v>2559</v>
      </c>
      <c r="G1131">
        <v>0</v>
      </c>
      <c r="H1131">
        <v>0</v>
      </c>
      <c r="I1131">
        <v>6.97</v>
      </c>
      <c r="J1131" s="10">
        <v>0</v>
      </c>
      <c r="K1131" s="13">
        <f t="shared" si="35"/>
        <v>1989</v>
      </c>
      <c r="L1131" s="1" t="str">
        <f t="shared" si="34"/>
        <v/>
      </c>
    </row>
    <row r="1132" spans="1:12" ht="13.8" customHeight="1" x14ac:dyDescent="0.3">
      <c r="A1132" t="s">
        <v>26</v>
      </c>
      <c r="B1132">
        <v>1987</v>
      </c>
      <c r="C1132" s="10">
        <v>3117</v>
      </c>
      <c r="D1132">
        <v>0</v>
      </c>
      <c r="E1132">
        <v>665</v>
      </c>
      <c r="F1132">
        <v>2453</v>
      </c>
      <c r="G1132">
        <v>0</v>
      </c>
      <c r="H1132">
        <v>0</v>
      </c>
      <c r="I1132">
        <v>6.99</v>
      </c>
      <c r="J1132" s="10">
        <v>0</v>
      </c>
      <c r="K1132" s="13">
        <f t="shared" si="35"/>
        <v>1989</v>
      </c>
      <c r="L1132" s="1" t="str">
        <f t="shared" si="34"/>
        <v/>
      </c>
    </row>
    <row r="1133" spans="1:12" ht="13.8" customHeight="1" x14ac:dyDescent="0.3">
      <c r="A1133" t="s">
        <v>26</v>
      </c>
      <c r="B1133">
        <v>1988</v>
      </c>
      <c r="C1133" s="10">
        <v>3317</v>
      </c>
      <c r="D1133">
        <v>0</v>
      </c>
      <c r="E1133">
        <v>676</v>
      </c>
      <c r="F1133">
        <v>2619</v>
      </c>
      <c r="G1133">
        <v>21</v>
      </c>
      <c r="H1133">
        <v>0</v>
      </c>
      <c r="I1133">
        <v>7.18</v>
      </c>
      <c r="J1133" s="10">
        <v>0</v>
      </c>
      <c r="K1133" s="13">
        <f t="shared" si="35"/>
        <v>1989</v>
      </c>
      <c r="L1133" s="1" t="str">
        <f t="shared" si="34"/>
        <v/>
      </c>
    </row>
    <row r="1134" spans="1:12" ht="13.8" customHeight="1" x14ac:dyDescent="0.3">
      <c r="A1134" t="s">
        <v>26</v>
      </c>
      <c r="B1134">
        <v>1989</v>
      </c>
      <c r="C1134" s="10">
        <v>3201</v>
      </c>
      <c r="D1134">
        <v>0</v>
      </c>
      <c r="E1134">
        <v>450</v>
      </c>
      <c r="F1134">
        <v>2730</v>
      </c>
      <c r="G1134">
        <v>21</v>
      </c>
      <c r="H1134">
        <v>0</v>
      </c>
      <c r="I1134">
        <v>6.7</v>
      </c>
      <c r="J1134" s="10">
        <v>0</v>
      </c>
      <c r="K1134" s="13">
        <f t="shared" si="35"/>
        <v>1989</v>
      </c>
      <c r="L1134" s="1" t="str">
        <f t="shared" si="34"/>
        <v/>
      </c>
    </row>
    <row r="1135" spans="1:12" ht="13.8" customHeight="1" x14ac:dyDescent="0.3">
      <c r="A1135" t="s">
        <v>26</v>
      </c>
      <c r="B1135">
        <v>1990</v>
      </c>
      <c r="C1135" s="10">
        <v>3389</v>
      </c>
      <c r="D1135">
        <v>0</v>
      </c>
      <c r="E1135">
        <v>516</v>
      </c>
      <c r="F1135">
        <v>2853</v>
      </c>
      <c r="G1135">
        <v>20</v>
      </c>
      <c r="H1135">
        <v>0</v>
      </c>
      <c r="I1135">
        <v>6.88</v>
      </c>
      <c r="J1135" s="10">
        <v>27</v>
      </c>
      <c r="K1135" s="13">
        <f t="shared" si="35"/>
        <v>1990</v>
      </c>
      <c r="L1135" s="1" t="str">
        <f t="shared" si="34"/>
        <v/>
      </c>
    </row>
    <row r="1136" spans="1:12" ht="13.8" customHeight="1" x14ac:dyDescent="0.3">
      <c r="A1136" t="s">
        <v>26</v>
      </c>
      <c r="B1136">
        <v>1991</v>
      </c>
      <c r="C1136" s="10">
        <v>3239</v>
      </c>
      <c r="D1136">
        <v>0</v>
      </c>
      <c r="E1136">
        <v>507</v>
      </c>
      <c r="F1136">
        <v>2712</v>
      </c>
      <c r="G1136">
        <v>20</v>
      </c>
      <c r="H1136">
        <v>0</v>
      </c>
      <c r="I1136">
        <v>6.39</v>
      </c>
      <c r="J1136" s="10">
        <v>68</v>
      </c>
      <c r="K1136" s="13">
        <f t="shared" si="35"/>
        <v>1990</v>
      </c>
      <c r="L1136" s="1" t="str">
        <f t="shared" si="34"/>
        <v/>
      </c>
    </row>
    <row r="1137" spans="1:12" ht="13.8" customHeight="1" x14ac:dyDescent="0.3">
      <c r="A1137" t="s">
        <v>26</v>
      </c>
      <c r="B1137">
        <v>1992</v>
      </c>
      <c r="C1137" s="10">
        <v>2973</v>
      </c>
      <c r="D1137">
        <v>0</v>
      </c>
      <c r="E1137">
        <v>230</v>
      </c>
      <c r="F1137">
        <v>2712</v>
      </c>
      <c r="G1137">
        <v>30</v>
      </c>
      <c r="H1137">
        <v>0</v>
      </c>
      <c r="I1137">
        <v>5.72</v>
      </c>
      <c r="J1137" s="10">
        <v>103</v>
      </c>
      <c r="K1137" s="13">
        <f t="shared" si="35"/>
        <v>1990</v>
      </c>
      <c r="L1137" s="1" t="str">
        <f t="shared" si="34"/>
        <v/>
      </c>
    </row>
    <row r="1138" spans="1:12" ht="13.8" customHeight="1" x14ac:dyDescent="0.3">
      <c r="A1138" t="s">
        <v>26</v>
      </c>
      <c r="B1138">
        <v>1993</v>
      </c>
      <c r="C1138" s="10">
        <v>3993</v>
      </c>
      <c r="D1138">
        <v>0</v>
      </c>
      <c r="E1138">
        <v>548</v>
      </c>
      <c r="F1138">
        <v>3414</v>
      </c>
      <c r="G1138">
        <v>31</v>
      </c>
      <c r="H1138">
        <v>0</v>
      </c>
      <c r="I1138">
        <v>7.5</v>
      </c>
      <c r="J1138" s="10">
        <v>258</v>
      </c>
      <c r="K1138" s="13">
        <f t="shared" si="35"/>
        <v>1990</v>
      </c>
      <c r="L1138" s="1" t="str">
        <f t="shared" si="34"/>
        <v/>
      </c>
    </row>
    <row r="1139" spans="1:12" ht="13.8" customHeight="1" x14ac:dyDescent="0.3">
      <c r="A1139" t="s">
        <v>26</v>
      </c>
      <c r="B1139">
        <v>1994</v>
      </c>
      <c r="C1139" s="10">
        <v>4033</v>
      </c>
      <c r="D1139">
        <v>0</v>
      </c>
      <c r="E1139">
        <v>658</v>
      </c>
      <c r="F1139">
        <v>3344</v>
      </c>
      <c r="G1139">
        <v>31</v>
      </c>
      <c r="H1139">
        <v>0</v>
      </c>
      <c r="I1139">
        <v>7.4</v>
      </c>
      <c r="J1139" s="10">
        <v>296</v>
      </c>
      <c r="K1139" s="13">
        <f t="shared" si="35"/>
        <v>1990</v>
      </c>
      <c r="L1139" s="1" t="str">
        <f t="shared" si="34"/>
        <v/>
      </c>
    </row>
    <row r="1140" spans="1:12" ht="13.8" customHeight="1" x14ac:dyDescent="0.3">
      <c r="A1140" t="s">
        <v>26</v>
      </c>
      <c r="B1140">
        <v>1995</v>
      </c>
      <c r="C1140" s="10">
        <v>4041</v>
      </c>
      <c r="D1140">
        <v>0</v>
      </c>
      <c r="E1140">
        <v>454</v>
      </c>
      <c r="F1140">
        <v>3560</v>
      </c>
      <c r="G1140">
        <v>27</v>
      </c>
      <c r="H1140">
        <v>0</v>
      </c>
      <c r="I1140">
        <v>7.23</v>
      </c>
      <c r="J1140" s="10">
        <v>312</v>
      </c>
      <c r="K1140" s="13">
        <f t="shared" si="35"/>
        <v>1990</v>
      </c>
      <c r="L1140" s="1" t="str">
        <f t="shared" si="34"/>
        <v/>
      </c>
    </row>
    <row r="1141" spans="1:12" ht="13.8" customHeight="1" x14ac:dyDescent="0.3">
      <c r="A1141" t="s">
        <v>26</v>
      </c>
      <c r="B1141">
        <v>1996</v>
      </c>
      <c r="C1141" s="10">
        <v>4260</v>
      </c>
      <c r="D1141">
        <v>0</v>
      </c>
      <c r="E1141">
        <v>563</v>
      </c>
      <c r="F1141">
        <v>3672</v>
      </c>
      <c r="G1141">
        <v>26</v>
      </c>
      <c r="H1141">
        <v>0</v>
      </c>
      <c r="I1141">
        <v>7.41</v>
      </c>
      <c r="J1141" s="10">
        <v>287</v>
      </c>
      <c r="K1141" s="13">
        <f t="shared" si="35"/>
        <v>1990</v>
      </c>
      <c r="L1141" s="1" t="str">
        <f t="shared" si="34"/>
        <v/>
      </c>
    </row>
    <row r="1142" spans="1:12" ht="13.8" customHeight="1" x14ac:dyDescent="0.3">
      <c r="A1142" t="s">
        <v>26</v>
      </c>
      <c r="B1142">
        <v>1997</v>
      </c>
      <c r="C1142" s="10">
        <v>4723</v>
      </c>
      <c r="D1142">
        <v>0</v>
      </c>
      <c r="E1142">
        <v>744</v>
      </c>
      <c r="F1142">
        <v>3955</v>
      </c>
      <c r="G1142">
        <v>23</v>
      </c>
      <c r="H1142">
        <v>0</v>
      </c>
      <c r="I1142">
        <v>7.96</v>
      </c>
      <c r="J1142" s="10">
        <v>205</v>
      </c>
      <c r="K1142" s="13">
        <f t="shared" si="35"/>
        <v>1990</v>
      </c>
      <c r="L1142" s="1" t="str">
        <f t="shared" si="34"/>
        <v/>
      </c>
    </row>
    <row r="1143" spans="1:12" ht="13.8" customHeight="1" x14ac:dyDescent="0.3">
      <c r="A1143" t="s">
        <v>26</v>
      </c>
      <c r="B1143">
        <v>1998</v>
      </c>
      <c r="C1143" s="10">
        <v>5019</v>
      </c>
      <c r="D1143">
        <v>0</v>
      </c>
      <c r="E1143">
        <v>819</v>
      </c>
      <c r="F1143">
        <v>4169</v>
      </c>
      <c r="G1143">
        <v>31</v>
      </c>
      <c r="H1143">
        <v>0</v>
      </c>
      <c r="I1143">
        <v>8.2100000000000009</v>
      </c>
      <c r="J1143" s="10">
        <v>296</v>
      </c>
      <c r="K1143" s="13">
        <f t="shared" si="35"/>
        <v>1990</v>
      </c>
      <c r="L1143" s="1" t="str">
        <f t="shared" si="34"/>
        <v/>
      </c>
    </row>
    <row r="1144" spans="1:12" ht="13.8" customHeight="1" x14ac:dyDescent="0.3">
      <c r="A1144" t="s">
        <v>26</v>
      </c>
      <c r="B1144">
        <v>1999</v>
      </c>
      <c r="C1144" s="10">
        <v>4914</v>
      </c>
      <c r="D1144">
        <v>0</v>
      </c>
      <c r="E1144">
        <v>573</v>
      </c>
      <c r="F1144">
        <v>4320</v>
      </c>
      <c r="G1144">
        <v>21</v>
      </c>
      <c r="H1144">
        <v>0</v>
      </c>
      <c r="I1144">
        <v>7.84</v>
      </c>
      <c r="J1144" s="10">
        <v>283</v>
      </c>
      <c r="K1144" s="13">
        <f t="shared" si="35"/>
        <v>1990</v>
      </c>
      <c r="L1144" s="1" t="str">
        <f t="shared" si="34"/>
        <v/>
      </c>
    </row>
    <row r="1145" spans="1:12" ht="13.8" customHeight="1" x14ac:dyDescent="0.3">
      <c r="A1145" t="s">
        <v>26</v>
      </c>
      <c r="B1145">
        <v>2000</v>
      </c>
      <c r="C1145" s="10">
        <v>5084</v>
      </c>
      <c r="D1145">
        <v>0</v>
      </c>
      <c r="E1145">
        <v>666</v>
      </c>
      <c r="F1145">
        <v>4406</v>
      </c>
      <c r="G1145">
        <v>12</v>
      </c>
      <c r="H1145">
        <v>0</v>
      </c>
      <c r="I1145">
        <v>7.97</v>
      </c>
      <c r="J1145" s="10">
        <v>303</v>
      </c>
      <c r="K1145" s="13">
        <f t="shared" si="35"/>
        <v>1990</v>
      </c>
      <c r="L1145" s="1" t="str">
        <f t="shared" si="34"/>
        <v/>
      </c>
    </row>
    <row r="1146" spans="1:12" ht="13.8" customHeight="1" x14ac:dyDescent="0.3">
      <c r="A1146" t="s">
        <v>26</v>
      </c>
      <c r="B1146">
        <v>2001</v>
      </c>
      <c r="C1146" s="10">
        <v>3798</v>
      </c>
      <c r="D1146">
        <v>0</v>
      </c>
      <c r="E1146">
        <v>524</v>
      </c>
      <c r="F1146">
        <v>3261</v>
      </c>
      <c r="G1146">
        <v>12</v>
      </c>
      <c r="H1146">
        <v>0</v>
      </c>
      <c r="I1146">
        <v>5.91</v>
      </c>
      <c r="J1146" s="10">
        <v>292</v>
      </c>
      <c r="K1146" s="13">
        <f t="shared" si="35"/>
        <v>1990</v>
      </c>
      <c r="L1146" s="1" t="str">
        <f t="shared" si="34"/>
        <v/>
      </c>
    </row>
    <row r="1147" spans="1:12" ht="13.8" customHeight="1" x14ac:dyDescent="0.3">
      <c r="A1147" t="s">
        <v>26</v>
      </c>
      <c r="B1147">
        <v>2002</v>
      </c>
      <c r="C1147" s="10">
        <v>4281</v>
      </c>
      <c r="D1147">
        <v>0</v>
      </c>
      <c r="E1147">
        <v>838</v>
      </c>
      <c r="F1147">
        <v>3434</v>
      </c>
      <c r="G1147">
        <v>9</v>
      </c>
      <c r="H1147">
        <v>0</v>
      </c>
      <c r="I1147">
        <v>6.67</v>
      </c>
      <c r="J1147" s="10">
        <v>353</v>
      </c>
      <c r="K1147" s="13">
        <f t="shared" si="35"/>
        <v>1990</v>
      </c>
      <c r="L1147" s="1" t="str">
        <f t="shared" si="34"/>
        <v/>
      </c>
    </row>
    <row r="1148" spans="1:12" ht="13.8" customHeight="1" x14ac:dyDescent="0.3">
      <c r="A1148" t="s">
        <v>26</v>
      </c>
      <c r="B1148">
        <v>2003</v>
      </c>
      <c r="C1148" s="10">
        <v>4491</v>
      </c>
      <c r="D1148">
        <v>0</v>
      </c>
      <c r="E1148">
        <v>932</v>
      </c>
      <c r="F1148">
        <v>3541</v>
      </c>
      <c r="G1148">
        <v>18</v>
      </c>
      <c r="H1148">
        <v>0</v>
      </c>
      <c r="I1148">
        <v>6.94</v>
      </c>
      <c r="J1148" s="10">
        <v>395</v>
      </c>
      <c r="K1148" s="13">
        <f t="shared" si="35"/>
        <v>1990</v>
      </c>
      <c r="L1148" s="1" t="str">
        <f t="shared" si="34"/>
        <v/>
      </c>
    </row>
    <row r="1149" spans="1:12" ht="13.8" customHeight="1" x14ac:dyDescent="0.3">
      <c r="A1149" t="s">
        <v>26</v>
      </c>
      <c r="B1149">
        <v>2004</v>
      </c>
      <c r="C1149" s="10">
        <v>4775</v>
      </c>
      <c r="D1149">
        <v>0</v>
      </c>
      <c r="E1149">
        <v>1038</v>
      </c>
      <c r="F1149">
        <v>3683</v>
      </c>
      <c r="G1149">
        <v>54</v>
      </c>
      <c r="H1149">
        <v>0</v>
      </c>
      <c r="I1149">
        <v>7.11</v>
      </c>
      <c r="J1149" s="10">
        <v>432</v>
      </c>
      <c r="K1149" s="13">
        <f t="shared" si="35"/>
        <v>1990</v>
      </c>
      <c r="L1149" s="1" t="str">
        <f t="shared" si="34"/>
        <v/>
      </c>
    </row>
    <row r="1150" spans="1:12" ht="13.8" customHeight="1" x14ac:dyDescent="0.3">
      <c r="A1150" t="s">
        <v>26</v>
      </c>
      <c r="B1150">
        <v>2005</v>
      </c>
      <c r="C1150" s="10">
        <v>5238</v>
      </c>
      <c r="D1150">
        <v>0</v>
      </c>
      <c r="E1150">
        <v>1283</v>
      </c>
      <c r="F1150">
        <v>3901</v>
      </c>
      <c r="G1150">
        <v>54</v>
      </c>
      <c r="H1150">
        <v>0</v>
      </c>
      <c r="I1150">
        <v>7.23</v>
      </c>
      <c r="J1150" s="10">
        <v>467</v>
      </c>
      <c r="K1150" s="13">
        <f t="shared" si="35"/>
        <v>1990</v>
      </c>
      <c r="L1150" s="1" t="str">
        <f t="shared" si="34"/>
        <v/>
      </c>
    </row>
    <row r="1151" spans="1:12" ht="13.8" customHeight="1" x14ac:dyDescent="0.3">
      <c r="A1151" t="s">
        <v>26</v>
      </c>
      <c r="B1151">
        <v>2006</v>
      </c>
      <c r="C1151" s="10">
        <v>5135</v>
      </c>
      <c r="D1151">
        <v>0</v>
      </c>
      <c r="E1151">
        <v>838</v>
      </c>
      <c r="F1151">
        <v>4243</v>
      </c>
      <c r="G1151">
        <v>54</v>
      </c>
      <c r="H1151">
        <v>0</v>
      </c>
      <c r="I1151">
        <v>6.33</v>
      </c>
      <c r="J1151" s="10">
        <v>545</v>
      </c>
      <c r="K1151" s="13">
        <f t="shared" si="35"/>
        <v>1990</v>
      </c>
      <c r="L1151" s="1" t="str">
        <f t="shared" si="34"/>
        <v/>
      </c>
    </row>
    <row r="1152" spans="1:12" ht="13.8" customHeight="1" x14ac:dyDescent="0.3">
      <c r="A1152" t="s">
        <v>26</v>
      </c>
      <c r="B1152">
        <v>2007</v>
      </c>
      <c r="C1152" s="10">
        <v>7321</v>
      </c>
      <c r="D1152">
        <v>0</v>
      </c>
      <c r="E1152">
        <v>1572</v>
      </c>
      <c r="F1152">
        <v>5695</v>
      </c>
      <c r="G1152">
        <v>54</v>
      </c>
      <c r="H1152">
        <v>0</v>
      </c>
      <c r="I1152">
        <v>7.09</v>
      </c>
      <c r="J1152" s="10">
        <v>569</v>
      </c>
      <c r="K1152" s="13">
        <f t="shared" si="35"/>
        <v>1990</v>
      </c>
      <c r="L1152" s="1" t="str">
        <f t="shared" si="34"/>
        <v/>
      </c>
    </row>
    <row r="1153" spans="1:12" ht="13.8" customHeight="1" x14ac:dyDescent="0.3">
      <c r="A1153" t="s">
        <v>26</v>
      </c>
      <c r="B1153">
        <v>2008</v>
      </c>
      <c r="C1153" s="10">
        <v>8118</v>
      </c>
      <c r="D1153">
        <v>0</v>
      </c>
      <c r="E1153">
        <v>1789</v>
      </c>
      <c r="F1153">
        <v>6269</v>
      </c>
      <c r="G1153">
        <v>60</v>
      </c>
      <c r="H1153">
        <v>0</v>
      </c>
      <c r="I1153">
        <v>7.27</v>
      </c>
      <c r="J1153" s="10">
        <v>635</v>
      </c>
      <c r="K1153" s="13">
        <f t="shared" si="35"/>
        <v>1990</v>
      </c>
      <c r="L1153" s="1" t="str">
        <f t="shared" si="34"/>
        <v/>
      </c>
    </row>
    <row r="1154" spans="1:12" ht="13.8" customHeight="1" x14ac:dyDescent="0.3">
      <c r="A1154" t="s">
        <v>26</v>
      </c>
      <c r="B1154">
        <v>2009</v>
      </c>
      <c r="C1154" s="10">
        <v>7695</v>
      </c>
      <c r="D1154">
        <v>0</v>
      </c>
      <c r="E1154">
        <v>1002</v>
      </c>
      <c r="F1154">
        <v>6598</v>
      </c>
      <c r="G1154">
        <v>95</v>
      </c>
      <c r="H1154">
        <v>0</v>
      </c>
      <c r="I1154">
        <v>6.43</v>
      </c>
      <c r="J1154" s="10">
        <v>581</v>
      </c>
      <c r="K1154" s="13">
        <f t="shared" si="35"/>
        <v>1990</v>
      </c>
      <c r="L1154" s="1" t="str">
        <f t="shared" ref="L1154:L1217" si="36">IF(AND(B1154&gt;2011),1,"")</f>
        <v/>
      </c>
    </row>
    <row r="1155" spans="1:12" ht="13.8" customHeight="1" x14ac:dyDescent="0.3">
      <c r="A1155" t="s">
        <v>26</v>
      </c>
      <c r="B1155">
        <v>2010</v>
      </c>
      <c r="C1155" s="10">
        <v>7981</v>
      </c>
      <c r="D1155">
        <v>0</v>
      </c>
      <c r="E1155">
        <v>1123</v>
      </c>
      <c r="F1155">
        <v>6696</v>
      </c>
      <c r="G1155">
        <v>163</v>
      </c>
      <c r="H1155">
        <v>0</v>
      </c>
      <c r="I1155">
        <v>6.33</v>
      </c>
      <c r="J1155" s="10">
        <v>545</v>
      </c>
      <c r="K1155" s="13">
        <f t="shared" ref="K1155:K1159" si="37">IF(B1155&lt;1990,IF(B1155&lt;1959,1958,1989),1990)</f>
        <v>1990</v>
      </c>
      <c r="L1155" s="1" t="str">
        <f t="shared" si="36"/>
        <v/>
      </c>
    </row>
    <row r="1156" spans="1:12" ht="13.8" customHeight="1" x14ac:dyDescent="0.3">
      <c r="A1156" t="s">
        <v>26</v>
      </c>
      <c r="B1156">
        <v>2011</v>
      </c>
      <c r="C1156" s="10">
        <v>7813</v>
      </c>
      <c r="D1156">
        <v>0</v>
      </c>
      <c r="E1156">
        <v>1008</v>
      </c>
      <c r="F1156">
        <v>6628</v>
      </c>
      <c r="G1156">
        <v>177</v>
      </c>
      <c r="H1156">
        <v>0</v>
      </c>
      <c r="I1156">
        <v>5.98</v>
      </c>
      <c r="J1156" s="10">
        <v>507</v>
      </c>
      <c r="K1156" s="13">
        <f t="shared" si="37"/>
        <v>1990</v>
      </c>
      <c r="L1156" s="1" t="str">
        <f t="shared" si="36"/>
        <v/>
      </c>
    </row>
    <row r="1157" spans="1:12" ht="13.8" customHeight="1" x14ac:dyDescent="0.3">
      <c r="A1157" t="s">
        <v>26</v>
      </c>
      <c r="B1157">
        <v>2012</v>
      </c>
      <c r="C1157" s="10">
        <v>7274</v>
      </c>
      <c r="D1157">
        <v>0</v>
      </c>
      <c r="E1157">
        <v>432</v>
      </c>
      <c r="F1157">
        <v>6658</v>
      </c>
      <c r="G1157">
        <v>184</v>
      </c>
      <c r="H1157">
        <v>0</v>
      </c>
      <c r="I1157">
        <v>5.45</v>
      </c>
      <c r="J1157" s="10">
        <v>481</v>
      </c>
      <c r="K1157" s="13">
        <f t="shared" si="37"/>
        <v>1990</v>
      </c>
      <c r="L1157" s="1">
        <f t="shared" si="36"/>
        <v>1</v>
      </c>
    </row>
    <row r="1158" spans="1:12" ht="13.8" customHeight="1" x14ac:dyDescent="0.3">
      <c r="A1158" t="s">
        <v>26</v>
      </c>
      <c r="B1158">
        <v>2013</v>
      </c>
      <c r="C1158" s="10">
        <v>8539</v>
      </c>
      <c r="D1158">
        <v>0</v>
      </c>
      <c r="E1158">
        <v>1211</v>
      </c>
      <c r="F1158">
        <v>7145</v>
      </c>
      <c r="G1158">
        <v>184</v>
      </c>
      <c r="H1158">
        <v>0</v>
      </c>
      <c r="I1158">
        <v>6.33</v>
      </c>
      <c r="J1158" s="10">
        <v>344</v>
      </c>
      <c r="K1158" s="13">
        <f t="shared" si="37"/>
        <v>1990</v>
      </c>
      <c r="L1158" s="1">
        <f t="shared" si="36"/>
        <v>1</v>
      </c>
    </row>
    <row r="1159" spans="1:12" ht="13.8" customHeight="1" x14ac:dyDescent="0.3">
      <c r="A1159" t="s">
        <v>26</v>
      </c>
      <c r="B1159">
        <v>2014</v>
      </c>
      <c r="C1159" s="10">
        <v>8546</v>
      </c>
      <c r="D1159">
        <v>0</v>
      </c>
      <c r="E1159">
        <v>604</v>
      </c>
      <c r="F1159">
        <v>7738</v>
      </c>
      <c r="G1159">
        <v>204</v>
      </c>
      <c r="H1159">
        <v>0</v>
      </c>
      <c r="I1159">
        <v>6.28</v>
      </c>
      <c r="J1159" s="10">
        <v>338</v>
      </c>
      <c r="K1159" s="13">
        <f t="shared" si="37"/>
        <v>1990</v>
      </c>
      <c r="L1159" s="1">
        <f t="shared" si="36"/>
        <v>1</v>
      </c>
    </row>
    <row r="1160" spans="1:12" ht="13.8" customHeight="1" x14ac:dyDescent="0.3">
      <c r="A1160" t="s">
        <v>178</v>
      </c>
      <c r="B1160">
        <v>1972</v>
      </c>
      <c r="C1160" s="10">
        <v>5162</v>
      </c>
      <c r="D1160">
        <v>686</v>
      </c>
      <c r="E1160">
        <v>2534</v>
      </c>
      <c r="F1160">
        <v>1476</v>
      </c>
      <c r="G1160">
        <v>354</v>
      </c>
      <c r="H1160">
        <v>112</v>
      </c>
      <c r="I1160">
        <v>0.08</v>
      </c>
      <c r="J1160" s="10">
        <v>232</v>
      </c>
      <c r="K1160" s="13">
        <f t="shared" ref="K1160:K1223" si="38">IF(B1160&lt;1990,IF(B1160&lt;1959,1958,1989),1990)</f>
        <v>1989</v>
      </c>
      <c r="L1160" s="1" t="str">
        <f t="shared" si="36"/>
        <v/>
      </c>
    </row>
    <row r="1161" spans="1:12" ht="13.8" customHeight="1" x14ac:dyDescent="0.3">
      <c r="A1161" t="s">
        <v>178</v>
      </c>
      <c r="B1161">
        <v>1973</v>
      </c>
      <c r="C1161" s="10">
        <v>5464</v>
      </c>
      <c r="D1161">
        <v>664</v>
      </c>
      <c r="E1161">
        <v>2589</v>
      </c>
      <c r="F1161">
        <v>1685</v>
      </c>
      <c r="G1161">
        <v>391</v>
      </c>
      <c r="H1161">
        <v>136</v>
      </c>
      <c r="I1161">
        <v>0.08</v>
      </c>
      <c r="J1161" s="10">
        <v>292</v>
      </c>
      <c r="K1161" s="13">
        <f t="shared" si="38"/>
        <v>1989</v>
      </c>
      <c r="L1161" s="1" t="str">
        <f t="shared" si="36"/>
        <v/>
      </c>
    </row>
    <row r="1162" spans="1:12" ht="13.8" customHeight="1" x14ac:dyDescent="0.3">
      <c r="A1162" t="s">
        <v>178</v>
      </c>
      <c r="B1162">
        <v>1974</v>
      </c>
      <c r="C1162" s="10">
        <v>5841</v>
      </c>
      <c r="D1162">
        <v>626</v>
      </c>
      <c r="E1162">
        <v>2663</v>
      </c>
      <c r="F1162">
        <v>1912</v>
      </c>
      <c r="G1162">
        <v>472</v>
      </c>
      <c r="H1162">
        <v>168</v>
      </c>
      <c r="I1162">
        <v>0.09</v>
      </c>
      <c r="J1162" s="10">
        <v>377</v>
      </c>
      <c r="K1162" s="13">
        <f t="shared" si="38"/>
        <v>1989</v>
      </c>
      <c r="L1162" s="1" t="str">
        <f t="shared" si="36"/>
        <v/>
      </c>
    </row>
    <row r="1163" spans="1:12" ht="13.8" customHeight="1" x14ac:dyDescent="0.3">
      <c r="A1163" t="s">
        <v>178</v>
      </c>
      <c r="B1163">
        <v>1975</v>
      </c>
      <c r="C1163" s="10">
        <v>6332</v>
      </c>
      <c r="D1163">
        <v>646</v>
      </c>
      <c r="E1163">
        <v>3020</v>
      </c>
      <c r="F1163">
        <v>2074</v>
      </c>
      <c r="G1163">
        <v>424</v>
      </c>
      <c r="H1163">
        <v>168</v>
      </c>
      <c r="I1163">
        <v>0.09</v>
      </c>
      <c r="J1163" s="10">
        <v>259</v>
      </c>
      <c r="K1163" s="13">
        <f t="shared" si="38"/>
        <v>1989</v>
      </c>
      <c r="L1163" s="1" t="str">
        <f t="shared" si="36"/>
        <v/>
      </c>
    </row>
    <row r="1164" spans="1:12" ht="13.8" customHeight="1" x14ac:dyDescent="0.3">
      <c r="A1164" t="s">
        <v>178</v>
      </c>
      <c r="B1164">
        <v>1976</v>
      </c>
      <c r="C1164" s="10">
        <v>6228</v>
      </c>
      <c r="D1164">
        <v>551</v>
      </c>
      <c r="E1164">
        <v>2874</v>
      </c>
      <c r="F1164">
        <v>2179</v>
      </c>
      <c r="G1164">
        <v>427</v>
      </c>
      <c r="H1164">
        <v>197</v>
      </c>
      <c r="I1164">
        <v>0.09</v>
      </c>
      <c r="J1164" s="10">
        <v>164</v>
      </c>
      <c r="K1164" s="13">
        <f t="shared" si="38"/>
        <v>1989</v>
      </c>
      <c r="L1164" s="1" t="str">
        <f t="shared" si="36"/>
        <v/>
      </c>
    </row>
    <row r="1165" spans="1:12" ht="13.8" customHeight="1" x14ac:dyDescent="0.3">
      <c r="A1165" t="s">
        <v>178</v>
      </c>
      <c r="B1165">
        <v>1977</v>
      </c>
      <c r="C1165" s="10">
        <v>6651</v>
      </c>
      <c r="D1165">
        <v>630</v>
      </c>
      <c r="E1165">
        <v>2974</v>
      </c>
      <c r="F1165">
        <v>2420</v>
      </c>
      <c r="G1165">
        <v>430</v>
      </c>
      <c r="H1165">
        <v>197</v>
      </c>
      <c r="I1165">
        <v>0.09</v>
      </c>
      <c r="J1165" s="10">
        <v>205</v>
      </c>
      <c r="K1165" s="13">
        <f t="shared" si="38"/>
        <v>1989</v>
      </c>
      <c r="L1165" s="1" t="str">
        <f t="shared" si="36"/>
        <v/>
      </c>
    </row>
    <row r="1166" spans="1:12" ht="13.8" customHeight="1" x14ac:dyDescent="0.3">
      <c r="A1166" t="s">
        <v>178</v>
      </c>
      <c r="B1166">
        <v>1978</v>
      </c>
      <c r="C1166" s="10">
        <v>7128</v>
      </c>
      <c r="D1166">
        <v>643</v>
      </c>
      <c r="E1166">
        <v>3327</v>
      </c>
      <c r="F1166">
        <v>2479</v>
      </c>
      <c r="G1166">
        <v>422</v>
      </c>
      <c r="H1166">
        <v>257</v>
      </c>
      <c r="I1166">
        <v>0.09</v>
      </c>
      <c r="J1166" s="10">
        <v>198</v>
      </c>
      <c r="K1166" s="13">
        <f t="shared" si="38"/>
        <v>1989</v>
      </c>
      <c r="L1166" s="1" t="str">
        <f t="shared" si="36"/>
        <v/>
      </c>
    </row>
    <row r="1167" spans="1:12" ht="13.8" customHeight="1" x14ac:dyDescent="0.3">
      <c r="A1167" t="s">
        <v>178</v>
      </c>
      <c r="B1167">
        <v>1979</v>
      </c>
      <c r="C1167" s="10">
        <v>7704</v>
      </c>
      <c r="D1167">
        <v>716</v>
      </c>
      <c r="E1167">
        <v>3565</v>
      </c>
      <c r="F1167">
        <v>2659</v>
      </c>
      <c r="G1167">
        <v>465</v>
      </c>
      <c r="H1167">
        <v>299</v>
      </c>
      <c r="I1167">
        <v>0.1</v>
      </c>
      <c r="J1167" s="10">
        <v>327</v>
      </c>
      <c r="K1167" s="13">
        <f t="shared" si="38"/>
        <v>1989</v>
      </c>
      <c r="L1167" s="1" t="str">
        <f t="shared" si="36"/>
        <v/>
      </c>
    </row>
    <row r="1168" spans="1:12" ht="13.8" customHeight="1" x14ac:dyDescent="0.3">
      <c r="A1168" t="s">
        <v>178</v>
      </c>
      <c r="B1168">
        <v>1980</v>
      </c>
      <c r="C1168" s="10">
        <v>8745</v>
      </c>
      <c r="D1168">
        <v>951</v>
      </c>
      <c r="E1168">
        <v>3801</v>
      </c>
      <c r="F1168">
        <v>3148</v>
      </c>
      <c r="G1168">
        <v>454</v>
      </c>
      <c r="H1168">
        <v>391</v>
      </c>
      <c r="I1168">
        <v>0.11</v>
      </c>
      <c r="J1168" s="10">
        <v>312</v>
      </c>
      <c r="K1168" s="13">
        <f t="shared" si="38"/>
        <v>1989</v>
      </c>
      <c r="L1168" s="1" t="str">
        <f t="shared" si="36"/>
        <v/>
      </c>
    </row>
    <row r="1169" spans="1:12" ht="13.8" customHeight="1" x14ac:dyDescent="0.3">
      <c r="A1169" t="s">
        <v>178</v>
      </c>
      <c r="B1169">
        <v>1981</v>
      </c>
      <c r="C1169" s="10">
        <v>9381</v>
      </c>
      <c r="D1169">
        <v>987</v>
      </c>
      <c r="E1169">
        <v>3857</v>
      </c>
      <c r="F1169">
        <v>3656</v>
      </c>
      <c r="G1169">
        <v>488</v>
      </c>
      <c r="H1169">
        <v>393</v>
      </c>
      <c r="I1169">
        <v>0.11</v>
      </c>
      <c r="J1169" s="10">
        <v>286</v>
      </c>
      <c r="K1169" s="13">
        <f t="shared" si="38"/>
        <v>1989</v>
      </c>
      <c r="L1169" s="1" t="str">
        <f t="shared" si="36"/>
        <v/>
      </c>
    </row>
    <row r="1170" spans="1:12" ht="13.8" customHeight="1" x14ac:dyDescent="0.3">
      <c r="A1170" t="s">
        <v>178</v>
      </c>
      <c r="B1170">
        <v>1982</v>
      </c>
      <c r="C1170" s="10">
        <v>10195</v>
      </c>
      <c r="D1170">
        <v>1266</v>
      </c>
      <c r="E1170">
        <v>4315</v>
      </c>
      <c r="F1170">
        <v>3778</v>
      </c>
      <c r="G1170">
        <v>503</v>
      </c>
      <c r="H1170">
        <v>332</v>
      </c>
      <c r="I1170">
        <v>0.12</v>
      </c>
      <c r="J1170" s="10">
        <v>209</v>
      </c>
      <c r="K1170" s="13">
        <f t="shared" si="38"/>
        <v>1989</v>
      </c>
      <c r="L1170" s="1" t="str">
        <f t="shared" si="36"/>
        <v/>
      </c>
    </row>
    <row r="1171" spans="1:12" ht="13.8" customHeight="1" x14ac:dyDescent="0.3">
      <c r="A1171" t="s">
        <v>178</v>
      </c>
      <c r="B1171">
        <v>1983</v>
      </c>
      <c r="C1171" s="10">
        <v>10991</v>
      </c>
      <c r="D1171">
        <v>1134</v>
      </c>
      <c r="E1171">
        <v>4767</v>
      </c>
      <c r="F1171">
        <v>3978</v>
      </c>
      <c r="G1171">
        <v>672</v>
      </c>
      <c r="H1171">
        <v>440</v>
      </c>
      <c r="I1171">
        <v>0.12</v>
      </c>
      <c r="J1171" s="10">
        <v>165</v>
      </c>
      <c r="K1171" s="13">
        <f t="shared" si="38"/>
        <v>1989</v>
      </c>
      <c r="L1171" s="1" t="str">
        <f t="shared" si="36"/>
        <v/>
      </c>
    </row>
    <row r="1172" spans="1:12" ht="13.8" customHeight="1" x14ac:dyDescent="0.3">
      <c r="A1172" t="s">
        <v>178</v>
      </c>
      <c r="B1172">
        <v>1984</v>
      </c>
      <c r="C1172" s="10">
        <v>11687</v>
      </c>
      <c r="D1172">
        <v>1312</v>
      </c>
      <c r="E1172">
        <v>5323</v>
      </c>
      <c r="F1172">
        <v>3985</v>
      </c>
      <c r="G1172">
        <v>639</v>
      </c>
      <c r="H1172">
        <v>427</v>
      </c>
      <c r="I1172">
        <v>0.13</v>
      </c>
      <c r="J1172" s="10">
        <v>148</v>
      </c>
      <c r="K1172" s="13">
        <f t="shared" si="38"/>
        <v>1989</v>
      </c>
      <c r="L1172" s="1" t="str">
        <f t="shared" si="36"/>
        <v/>
      </c>
    </row>
    <row r="1173" spans="1:12" ht="13.8" customHeight="1" x14ac:dyDescent="0.3">
      <c r="A1173" t="s">
        <v>178</v>
      </c>
      <c r="B1173">
        <v>1985</v>
      </c>
      <c r="C1173" s="10">
        <v>12865</v>
      </c>
      <c r="D1173">
        <v>1582</v>
      </c>
      <c r="E1173">
        <v>5963</v>
      </c>
      <c r="F1173">
        <v>4223</v>
      </c>
      <c r="G1173">
        <v>711</v>
      </c>
      <c r="H1173">
        <v>386</v>
      </c>
      <c r="I1173">
        <v>0.13</v>
      </c>
      <c r="J1173" s="10">
        <v>120</v>
      </c>
      <c r="K1173" s="13">
        <f t="shared" si="38"/>
        <v>1989</v>
      </c>
      <c r="L1173" s="1" t="str">
        <f t="shared" si="36"/>
        <v/>
      </c>
    </row>
    <row r="1174" spans="1:12" ht="13.8" customHeight="1" x14ac:dyDescent="0.3">
      <c r="A1174" t="s">
        <v>178</v>
      </c>
      <c r="B1174">
        <v>1986</v>
      </c>
      <c r="C1174" s="10">
        <v>13486</v>
      </c>
      <c r="D1174">
        <v>1711</v>
      </c>
      <c r="E1174">
        <v>6255</v>
      </c>
      <c r="F1174">
        <v>4430</v>
      </c>
      <c r="G1174">
        <v>711</v>
      </c>
      <c r="H1174">
        <v>379</v>
      </c>
      <c r="I1174">
        <v>0.14000000000000001</v>
      </c>
      <c r="J1174" s="10">
        <v>120</v>
      </c>
      <c r="K1174" s="13">
        <f t="shared" si="38"/>
        <v>1989</v>
      </c>
      <c r="L1174" s="1" t="str">
        <f t="shared" si="36"/>
        <v/>
      </c>
    </row>
    <row r="1175" spans="1:12" ht="13.8" customHeight="1" x14ac:dyDescent="0.3">
      <c r="A1175" t="s">
        <v>178</v>
      </c>
      <c r="B1175">
        <v>1987</v>
      </c>
      <c r="C1175" s="10">
        <v>14599</v>
      </c>
      <c r="D1175">
        <v>1757</v>
      </c>
      <c r="E1175">
        <v>6835</v>
      </c>
      <c r="F1175">
        <v>4581</v>
      </c>
      <c r="G1175">
        <v>929</v>
      </c>
      <c r="H1175">
        <v>496</v>
      </c>
      <c r="I1175">
        <v>0.14000000000000001</v>
      </c>
      <c r="J1175" s="10">
        <v>101</v>
      </c>
      <c r="K1175" s="13">
        <f t="shared" si="38"/>
        <v>1989</v>
      </c>
      <c r="L1175" s="1" t="str">
        <f t="shared" si="36"/>
        <v/>
      </c>
    </row>
    <row r="1176" spans="1:12" ht="13.8" customHeight="1" x14ac:dyDescent="0.3">
      <c r="A1176" t="s">
        <v>178</v>
      </c>
      <c r="B1176">
        <v>1988</v>
      </c>
      <c r="C1176" s="10">
        <v>15875</v>
      </c>
      <c r="D1176">
        <v>1940</v>
      </c>
      <c r="E1176">
        <v>7459</v>
      </c>
      <c r="F1176">
        <v>4980</v>
      </c>
      <c r="G1176">
        <v>958</v>
      </c>
      <c r="H1176">
        <v>539</v>
      </c>
      <c r="I1176">
        <v>0.15</v>
      </c>
      <c r="J1176" s="10">
        <v>108</v>
      </c>
      <c r="K1176" s="13">
        <f t="shared" si="38"/>
        <v>1989</v>
      </c>
      <c r="L1176" s="1" t="str">
        <f t="shared" si="36"/>
        <v/>
      </c>
    </row>
    <row r="1177" spans="1:12" ht="13.8" customHeight="1" x14ac:dyDescent="0.3">
      <c r="A1177" t="s">
        <v>178</v>
      </c>
      <c r="B1177">
        <v>1989</v>
      </c>
      <c r="C1177" s="10">
        <v>16623</v>
      </c>
      <c r="D1177">
        <v>1933</v>
      </c>
      <c r="E1177">
        <v>8029</v>
      </c>
      <c r="F1177">
        <v>5718</v>
      </c>
      <c r="G1177">
        <v>943</v>
      </c>
      <c r="H1177">
        <v>0</v>
      </c>
      <c r="I1177">
        <v>0.15</v>
      </c>
      <c r="J1177" s="10">
        <v>109</v>
      </c>
      <c r="K1177" s="13">
        <f t="shared" si="38"/>
        <v>1989</v>
      </c>
      <c r="L1177" s="1" t="str">
        <f t="shared" si="36"/>
        <v/>
      </c>
    </row>
    <row r="1178" spans="1:12" ht="13.8" customHeight="1" x14ac:dyDescent="0.3">
      <c r="A1178" t="s">
        <v>178</v>
      </c>
      <c r="B1178">
        <v>1990</v>
      </c>
      <c r="C1178" s="10">
        <v>18698</v>
      </c>
      <c r="D1178">
        <v>2328</v>
      </c>
      <c r="E1178">
        <v>9041</v>
      </c>
      <c r="F1178">
        <v>6309</v>
      </c>
      <c r="G1178">
        <v>1019</v>
      </c>
      <c r="H1178">
        <v>0</v>
      </c>
      <c r="I1178">
        <v>0.17</v>
      </c>
      <c r="J1178" s="10">
        <v>114</v>
      </c>
      <c r="K1178" s="13">
        <f t="shared" si="38"/>
        <v>1990</v>
      </c>
      <c r="L1178" s="1" t="str">
        <f t="shared" si="36"/>
        <v/>
      </c>
    </row>
    <row r="1179" spans="1:12" ht="13.8" customHeight="1" x14ac:dyDescent="0.3">
      <c r="A1179" t="s">
        <v>178</v>
      </c>
      <c r="B1179">
        <v>1991</v>
      </c>
      <c r="C1179" s="10">
        <v>18610</v>
      </c>
      <c r="D1179">
        <v>2190</v>
      </c>
      <c r="E1179">
        <v>8819</v>
      </c>
      <c r="F1179">
        <v>6546</v>
      </c>
      <c r="G1179">
        <v>1056</v>
      </c>
      <c r="H1179">
        <v>0</v>
      </c>
      <c r="I1179">
        <v>0.16</v>
      </c>
      <c r="J1179" s="10">
        <v>141</v>
      </c>
      <c r="K1179" s="13">
        <f t="shared" si="38"/>
        <v>1990</v>
      </c>
      <c r="L1179" s="1" t="str">
        <f t="shared" si="36"/>
        <v/>
      </c>
    </row>
    <row r="1180" spans="1:12" ht="13.8" customHeight="1" x14ac:dyDescent="0.3">
      <c r="A1180" t="s">
        <v>178</v>
      </c>
      <c r="B1180">
        <v>1992</v>
      </c>
      <c r="C1180" s="10">
        <v>19850</v>
      </c>
      <c r="D1180">
        <v>2282</v>
      </c>
      <c r="E1180">
        <v>9545</v>
      </c>
      <c r="F1180">
        <v>6964</v>
      </c>
      <c r="G1180">
        <v>1060</v>
      </c>
      <c r="H1180">
        <v>0</v>
      </c>
      <c r="I1180">
        <v>0.17</v>
      </c>
      <c r="J1180" s="10">
        <v>135</v>
      </c>
      <c r="K1180" s="13">
        <f t="shared" si="38"/>
        <v>1990</v>
      </c>
      <c r="L1180" s="1" t="str">
        <f t="shared" si="36"/>
        <v/>
      </c>
    </row>
    <row r="1181" spans="1:12" ht="13.8" customHeight="1" x14ac:dyDescent="0.3">
      <c r="A1181" t="s">
        <v>178</v>
      </c>
      <c r="B1181">
        <v>1993</v>
      </c>
      <c r="C1181" s="10">
        <v>21273</v>
      </c>
      <c r="D1181">
        <v>2310</v>
      </c>
      <c r="E1181">
        <v>10476</v>
      </c>
      <c r="F1181">
        <v>7355</v>
      </c>
      <c r="G1181">
        <v>1132</v>
      </c>
      <c r="H1181">
        <v>0</v>
      </c>
      <c r="I1181">
        <v>0.18</v>
      </c>
      <c r="J1181" s="10">
        <v>147</v>
      </c>
      <c r="K1181" s="13">
        <f t="shared" si="38"/>
        <v>1990</v>
      </c>
      <c r="L1181" s="1" t="str">
        <f t="shared" si="36"/>
        <v/>
      </c>
    </row>
    <row r="1182" spans="1:12" ht="13.8" customHeight="1" x14ac:dyDescent="0.3">
      <c r="A1182" t="s">
        <v>178</v>
      </c>
      <c r="B1182">
        <v>1994</v>
      </c>
      <c r="C1182" s="10">
        <v>23136</v>
      </c>
      <c r="D1182">
        <v>2513</v>
      </c>
      <c r="E1182">
        <v>11732</v>
      </c>
      <c r="F1182">
        <v>7789</v>
      </c>
      <c r="G1182">
        <v>1102</v>
      </c>
      <c r="H1182">
        <v>0</v>
      </c>
      <c r="I1182">
        <v>0.19</v>
      </c>
      <c r="J1182" s="10">
        <v>125</v>
      </c>
      <c r="K1182" s="13">
        <f t="shared" si="38"/>
        <v>1990</v>
      </c>
      <c r="L1182" s="1" t="str">
        <f t="shared" si="36"/>
        <v/>
      </c>
    </row>
    <row r="1183" spans="1:12" ht="13.8" customHeight="1" x14ac:dyDescent="0.3">
      <c r="A1183" t="s">
        <v>178</v>
      </c>
      <c r="B1183">
        <v>1995</v>
      </c>
      <c r="C1183" s="10">
        <v>23039</v>
      </c>
      <c r="D1183">
        <v>2274</v>
      </c>
      <c r="E1183">
        <v>11925</v>
      </c>
      <c r="F1183">
        <v>7672</v>
      </c>
      <c r="G1183">
        <v>1168</v>
      </c>
      <c r="H1183">
        <v>0</v>
      </c>
      <c r="I1183">
        <v>0.18</v>
      </c>
      <c r="J1183" s="10">
        <v>127</v>
      </c>
      <c r="K1183" s="13">
        <f t="shared" si="38"/>
        <v>1990</v>
      </c>
      <c r="L1183" s="1" t="str">
        <f t="shared" si="36"/>
        <v/>
      </c>
    </row>
    <row r="1184" spans="1:12" ht="13.8" customHeight="1" x14ac:dyDescent="0.3">
      <c r="A1184" t="s">
        <v>178</v>
      </c>
      <c r="B1184">
        <v>1996</v>
      </c>
      <c r="C1184" s="10">
        <v>25756</v>
      </c>
      <c r="D1184">
        <v>2554</v>
      </c>
      <c r="E1184">
        <v>13695</v>
      </c>
      <c r="F1184">
        <v>8298</v>
      </c>
      <c r="G1184">
        <v>1210</v>
      </c>
      <c r="H1184">
        <v>0</v>
      </c>
      <c r="I1184">
        <v>0.2</v>
      </c>
      <c r="J1184" s="10">
        <v>117</v>
      </c>
      <c r="K1184" s="13">
        <f t="shared" si="38"/>
        <v>1990</v>
      </c>
      <c r="L1184" s="1" t="str">
        <f t="shared" si="36"/>
        <v/>
      </c>
    </row>
    <row r="1185" spans="1:12" ht="13.8" customHeight="1" x14ac:dyDescent="0.3">
      <c r="A1185" t="s">
        <v>178</v>
      </c>
      <c r="B1185">
        <v>1997</v>
      </c>
      <c r="C1185" s="10">
        <v>25828</v>
      </c>
      <c r="D1185">
        <v>2340</v>
      </c>
      <c r="E1185">
        <v>13471</v>
      </c>
      <c r="F1185">
        <v>8793</v>
      </c>
      <c r="G1185">
        <v>1224</v>
      </c>
      <c r="H1185">
        <v>0</v>
      </c>
      <c r="I1185">
        <v>0.19</v>
      </c>
      <c r="J1185" s="10">
        <v>127</v>
      </c>
      <c r="K1185" s="13">
        <f t="shared" si="38"/>
        <v>1990</v>
      </c>
      <c r="L1185" s="1" t="str">
        <f t="shared" si="36"/>
        <v/>
      </c>
    </row>
    <row r="1186" spans="1:12" ht="13.8" customHeight="1" x14ac:dyDescent="0.3">
      <c r="A1186" t="s">
        <v>178</v>
      </c>
      <c r="B1186">
        <v>1998</v>
      </c>
      <c r="C1186" s="10">
        <v>26633</v>
      </c>
      <c r="D1186">
        <v>2233</v>
      </c>
      <c r="E1186">
        <v>14350</v>
      </c>
      <c r="F1186">
        <v>8838</v>
      </c>
      <c r="G1186">
        <v>1211</v>
      </c>
      <c r="H1186">
        <v>0</v>
      </c>
      <c r="I1186">
        <v>0.19</v>
      </c>
      <c r="J1186" s="10">
        <v>127</v>
      </c>
      <c r="K1186" s="13">
        <f t="shared" si="38"/>
        <v>1990</v>
      </c>
      <c r="L1186" s="1" t="str">
        <f t="shared" si="36"/>
        <v/>
      </c>
    </row>
    <row r="1187" spans="1:12" ht="13.8" customHeight="1" x14ac:dyDescent="0.3">
      <c r="A1187" t="s">
        <v>178</v>
      </c>
      <c r="B1187">
        <v>1999</v>
      </c>
      <c r="C1187" s="10">
        <v>27375</v>
      </c>
      <c r="D1187">
        <v>2345</v>
      </c>
      <c r="E1187">
        <v>14314</v>
      </c>
      <c r="F1187">
        <v>9409</v>
      </c>
      <c r="G1187">
        <v>1306</v>
      </c>
      <c r="H1187">
        <v>0</v>
      </c>
      <c r="I1187">
        <v>0.19</v>
      </c>
      <c r="J1187" s="10">
        <v>113</v>
      </c>
      <c r="K1187" s="13">
        <f t="shared" si="38"/>
        <v>1990</v>
      </c>
      <c r="L1187" s="1" t="str">
        <f t="shared" si="36"/>
        <v/>
      </c>
    </row>
    <row r="1188" spans="1:12" ht="13.8" customHeight="1" x14ac:dyDescent="0.3">
      <c r="A1188" t="s">
        <v>178</v>
      </c>
      <c r="B1188">
        <v>2000</v>
      </c>
      <c r="C1188" s="10">
        <v>29029</v>
      </c>
      <c r="D1188">
        <v>2235</v>
      </c>
      <c r="E1188">
        <v>15118</v>
      </c>
      <c r="F1188">
        <v>9926</v>
      </c>
      <c r="G1188">
        <v>1346</v>
      </c>
      <c r="H1188">
        <v>404</v>
      </c>
      <c r="I1188">
        <v>0.2</v>
      </c>
      <c r="J1188" s="10">
        <v>121</v>
      </c>
      <c r="K1188" s="13">
        <f t="shared" si="38"/>
        <v>1990</v>
      </c>
      <c r="L1188" s="1" t="str">
        <f t="shared" si="36"/>
        <v/>
      </c>
    </row>
    <row r="1189" spans="1:12" ht="13.8" customHeight="1" x14ac:dyDescent="0.3">
      <c r="A1189" t="s">
        <v>178</v>
      </c>
      <c r="B1189">
        <v>2001</v>
      </c>
      <c r="C1189" s="10">
        <v>29529</v>
      </c>
      <c r="D1189">
        <v>2195</v>
      </c>
      <c r="E1189">
        <v>15035</v>
      </c>
      <c r="F1189">
        <v>10332</v>
      </c>
      <c r="G1189">
        <v>1496</v>
      </c>
      <c r="H1189">
        <v>471</v>
      </c>
      <c r="I1189">
        <v>0.2</v>
      </c>
      <c r="J1189" s="10">
        <v>147</v>
      </c>
      <c r="K1189" s="13">
        <f t="shared" si="38"/>
        <v>1990</v>
      </c>
      <c r="L1189" s="1" t="str">
        <f t="shared" si="36"/>
        <v/>
      </c>
    </row>
    <row r="1190" spans="1:12" ht="13.8" customHeight="1" x14ac:dyDescent="0.3">
      <c r="A1190" t="s">
        <v>178</v>
      </c>
      <c r="B1190">
        <v>2002</v>
      </c>
      <c r="C1190" s="10">
        <v>31111</v>
      </c>
      <c r="D1190">
        <v>2751</v>
      </c>
      <c r="E1190">
        <v>14645</v>
      </c>
      <c r="F1190">
        <v>12219</v>
      </c>
      <c r="G1190">
        <v>1496</v>
      </c>
      <c r="H1190">
        <v>0</v>
      </c>
      <c r="I1190">
        <v>0.21</v>
      </c>
      <c r="J1190" s="10">
        <v>273</v>
      </c>
      <c r="K1190" s="13">
        <f t="shared" si="38"/>
        <v>1990</v>
      </c>
      <c r="L1190" s="1" t="str">
        <f t="shared" si="36"/>
        <v/>
      </c>
    </row>
    <row r="1191" spans="1:12" ht="13.8" customHeight="1" x14ac:dyDescent="0.3">
      <c r="A1191" t="s">
        <v>178</v>
      </c>
      <c r="B1191">
        <v>2003</v>
      </c>
      <c r="C1191" s="10">
        <v>32423</v>
      </c>
      <c r="D1191">
        <v>3601</v>
      </c>
      <c r="E1191">
        <v>12067</v>
      </c>
      <c r="F1191">
        <v>14987</v>
      </c>
      <c r="G1191">
        <v>1768</v>
      </c>
      <c r="H1191">
        <v>0</v>
      </c>
      <c r="I1191">
        <v>0.21</v>
      </c>
      <c r="J1191" s="10">
        <v>131</v>
      </c>
      <c r="K1191" s="13">
        <f t="shared" si="38"/>
        <v>1990</v>
      </c>
      <c r="L1191" s="1" t="str">
        <f t="shared" si="36"/>
        <v/>
      </c>
    </row>
    <row r="1192" spans="1:12" ht="13.8" customHeight="1" x14ac:dyDescent="0.3">
      <c r="A1192" t="s">
        <v>178</v>
      </c>
      <c r="B1192">
        <v>2004</v>
      </c>
      <c r="C1192" s="10">
        <v>35888</v>
      </c>
      <c r="D1192">
        <v>4614</v>
      </c>
      <c r="E1192">
        <v>12646</v>
      </c>
      <c r="F1192">
        <v>16588</v>
      </c>
      <c r="G1192">
        <v>2040</v>
      </c>
      <c r="H1192">
        <v>0</v>
      </c>
      <c r="I1192">
        <v>0.23</v>
      </c>
      <c r="J1192" s="10">
        <v>193</v>
      </c>
      <c r="K1192" s="13">
        <f t="shared" si="38"/>
        <v>1990</v>
      </c>
      <c r="L1192" s="1" t="str">
        <f t="shared" si="36"/>
        <v/>
      </c>
    </row>
    <row r="1193" spans="1:12" ht="13.8" customHeight="1" x14ac:dyDescent="0.3">
      <c r="A1193" t="s">
        <v>178</v>
      </c>
      <c r="B1193">
        <v>2005</v>
      </c>
      <c r="C1193" s="10">
        <v>37261</v>
      </c>
      <c r="D1193">
        <v>4419</v>
      </c>
      <c r="E1193">
        <v>13200</v>
      </c>
      <c r="F1193">
        <v>17330</v>
      </c>
      <c r="G1193">
        <v>2312</v>
      </c>
      <c r="H1193">
        <v>0</v>
      </c>
      <c r="I1193">
        <v>0.23</v>
      </c>
      <c r="J1193" s="10">
        <v>245</v>
      </c>
      <c r="K1193" s="13">
        <f t="shared" si="38"/>
        <v>1990</v>
      </c>
      <c r="L1193" s="1" t="str">
        <f t="shared" si="36"/>
        <v/>
      </c>
    </row>
    <row r="1194" spans="1:12" ht="13.8" customHeight="1" x14ac:dyDescent="0.3">
      <c r="A1194" t="s">
        <v>178</v>
      </c>
      <c r="B1194">
        <v>2006</v>
      </c>
      <c r="C1194" s="10">
        <v>39835</v>
      </c>
      <c r="D1194">
        <v>4828</v>
      </c>
      <c r="E1194">
        <v>14798</v>
      </c>
      <c r="F1194">
        <v>17401</v>
      </c>
      <c r="G1194">
        <v>2809</v>
      </c>
      <c r="H1194">
        <v>0</v>
      </c>
      <c r="I1194">
        <v>0.25</v>
      </c>
      <c r="J1194" s="10">
        <v>234</v>
      </c>
      <c r="K1194" s="13">
        <f t="shared" si="38"/>
        <v>1990</v>
      </c>
      <c r="L1194" s="1" t="str">
        <f t="shared" si="36"/>
        <v/>
      </c>
    </row>
    <row r="1195" spans="1:12" ht="13.8" customHeight="1" x14ac:dyDescent="0.3">
      <c r="A1195" t="s">
        <v>178</v>
      </c>
      <c r="B1195">
        <v>2007</v>
      </c>
      <c r="C1195" s="10">
        <v>43331</v>
      </c>
      <c r="D1195">
        <v>6307</v>
      </c>
      <c r="E1195">
        <v>15796</v>
      </c>
      <c r="F1195">
        <v>17727</v>
      </c>
      <c r="G1195">
        <v>3501</v>
      </c>
      <c r="H1195">
        <v>0</v>
      </c>
      <c r="I1195">
        <v>0.26</v>
      </c>
      <c r="J1195" s="10">
        <v>253</v>
      </c>
      <c r="K1195" s="13">
        <f t="shared" si="38"/>
        <v>1990</v>
      </c>
      <c r="L1195" s="1" t="str">
        <f t="shared" si="36"/>
        <v/>
      </c>
    </row>
    <row r="1196" spans="1:12" ht="13.8" customHeight="1" x14ac:dyDescent="0.3">
      <c r="A1196" t="s">
        <v>178</v>
      </c>
      <c r="B1196">
        <v>2008</v>
      </c>
      <c r="C1196" s="10">
        <v>43379</v>
      </c>
      <c r="D1196">
        <v>5161</v>
      </c>
      <c r="E1196">
        <v>16083</v>
      </c>
      <c r="F1196">
        <v>17946</v>
      </c>
      <c r="G1196">
        <v>4189</v>
      </c>
      <c r="H1196">
        <v>0</v>
      </c>
      <c r="I1196">
        <v>0.26</v>
      </c>
      <c r="J1196" s="10">
        <v>277</v>
      </c>
      <c r="K1196" s="13">
        <f t="shared" si="38"/>
        <v>1990</v>
      </c>
      <c r="L1196" s="1" t="str">
        <f t="shared" si="36"/>
        <v/>
      </c>
    </row>
    <row r="1197" spans="1:12" ht="13.8" customHeight="1" x14ac:dyDescent="0.3">
      <c r="A1197" t="s">
        <v>178</v>
      </c>
      <c r="B1197">
        <v>2009</v>
      </c>
      <c r="C1197" s="10">
        <v>43315</v>
      </c>
      <c r="D1197">
        <v>5052</v>
      </c>
      <c r="E1197">
        <v>15914</v>
      </c>
      <c r="F1197">
        <v>18283</v>
      </c>
      <c r="G1197">
        <v>4066</v>
      </c>
      <c r="H1197">
        <v>0</v>
      </c>
      <c r="I1197">
        <v>0.26</v>
      </c>
      <c r="J1197" s="10">
        <v>351</v>
      </c>
      <c r="K1197" s="13">
        <f t="shared" si="38"/>
        <v>1990</v>
      </c>
      <c r="L1197" s="1" t="str">
        <f t="shared" si="36"/>
        <v/>
      </c>
    </row>
    <row r="1198" spans="1:12" ht="13.8" customHeight="1" x14ac:dyDescent="0.3">
      <c r="A1198" t="s">
        <v>178</v>
      </c>
      <c r="B1198">
        <v>2010</v>
      </c>
      <c r="C1198" s="10">
        <v>44013</v>
      </c>
      <c r="D1198">
        <v>4756</v>
      </c>
      <c r="E1198">
        <v>16989</v>
      </c>
      <c r="F1198">
        <v>18188</v>
      </c>
      <c r="G1198">
        <v>4080</v>
      </c>
      <c r="H1198">
        <v>0</v>
      </c>
      <c r="I1198">
        <v>0.26</v>
      </c>
      <c r="J1198" s="10">
        <v>286</v>
      </c>
      <c r="K1198" s="13">
        <f t="shared" si="38"/>
        <v>1990</v>
      </c>
      <c r="L1198" s="1" t="str">
        <f t="shared" si="36"/>
        <v/>
      </c>
    </row>
    <row r="1199" spans="1:12" ht="13.8" customHeight="1" x14ac:dyDescent="0.3">
      <c r="A1199" t="s">
        <v>178</v>
      </c>
      <c r="B1199">
        <v>2011</v>
      </c>
      <c r="C1199" s="10">
        <v>44166</v>
      </c>
      <c r="D1199">
        <v>4685</v>
      </c>
      <c r="E1199">
        <v>16528</v>
      </c>
      <c r="F1199">
        <v>19009</v>
      </c>
      <c r="G1199">
        <v>3944</v>
      </c>
      <c r="H1199">
        <v>0</v>
      </c>
      <c r="I1199">
        <v>0.25</v>
      </c>
      <c r="J1199" s="10">
        <v>257</v>
      </c>
      <c r="K1199" s="13">
        <f t="shared" si="38"/>
        <v>1990</v>
      </c>
      <c r="L1199" s="1" t="str">
        <f t="shared" si="36"/>
        <v/>
      </c>
    </row>
    <row r="1200" spans="1:12" ht="13.8" customHeight="1" x14ac:dyDescent="0.3">
      <c r="A1200" t="s">
        <v>178</v>
      </c>
      <c r="B1200">
        <v>2012</v>
      </c>
      <c r="C1200" s="10">
        <v>44586</v>
      </c>
      <c r="D1200">
        <v>4011</v>
      </c>
      <c r="E1200">
        <v>17409</v>
      </c>
      <c r="F1200">
        <v>19086</v>
      </c>
      <c r="G1200">
        <v>4080</v>
      </c>
      <c r="H1200">
        <v>0</v>
      </c>
      <c r="I1200">
        <v>0.25</v>
      </c>
      <c r="J1200" s="10">
        <v>237</v>
      </c>
      <c r="K1200" s="13">
        <f t="shared" si="38"/>
        <v>1990</v>
      </c>
      <c r="L1200" s="1">
        <f t="shared" si="36"/>
        <v>1</v>
      </c>
    </row>
    <row r="1201" spans="1:12" ht="13.8" customHeight="1" x14ac:dyDescent="0.3">
      <c r="A1201" t="s">
        <v>178</v>
      </c>
      <c r="B1201">
        <v>2013</v>
      </c>
      <c r="C1201" s="10">
        <v>44812</v>
      </c>
      <c r="D1201">
        <v>3728</v>
      </c>
      <c r="E1201">
        <v>18982</v>
      </c>
      <c r="F1201">
        <v>17886</v>
      </c>
      <c r="G1201">
        <v>4216</v>
      </c>
      <c r="H1201">
        <v>0</v>
      </c>
      <c r="I1201">
        <v>0.25</v>
      </c>
      <c r="J1201" s="10">
        <v>252</v>
      </c>
      <c r="K1201" s="13">
        <f t="shared" si="38"/>
        <v>1990</v>
      </c>
      <c r="L1201" s="1">
        <f t="shared" si="36"/>
        <v>1</v>
      </c>
    </row>
    <row r="1202" spans="1:12" ht="13.8" customHeight="1" x14ac:dyDescent="0.3">
      <c r="A1202" t="s">
        <v>178</v>
      </c>
      <c r="B1202">
        <v>2014</v>
      </c>
      <c r="C1202" s="10">
        <v>45350</v>
      </c>
      <c r="D1202">
        <v>3535</v>
      </c>
      <c r="E1202">
        <v>19726</v>
      </c>
      <c r="F1202">
        <v>17736</v>
      </c>
      <c r="G1202">
        <v>4352</v>
      </c>
      <c r="H1202">
        <v>0</v>
      </c>
      <c r="I1202">
        <v>0.25</v>
      </c>
      <c r="J1202" s="10">
        <v>263</v>
      </c>
      <c r="K1202" s="13">
        <f t="shared" si="38"/>
        <v>1990</v>
      </c>
      <c r="L1202" s="1">
        <f t="shared" si="36"/>
        <v>1</v>
      </c>
    </row>
    <row r="1203" spans="1:12" ht="13.8" customHeight="1" x14ac:dyDescent="0.3">
      <c r="A1203" t="s">
        <v>28</v>
      </c>
      <c r="B1203">
        <v>1928</v>
      </c>
      <c r="C1203" s="10">
        <v>1</v>
      </c>
      <c r="D1203">
        <v>0</v>
      </c>
      <c r="E1203">
        <v>1</v>
      </c>
      <c r="F1203">
        <v>0</v>
      </c>
      <c r="G1203">
        <v>0</v>
      </c>
      <c r="H1203" t="s">
        <v>11</v>
      </c>
      <c r="I1203" t="s">
        <v>11</v>
      </c>
      <c r="J1203" s="10">
        <v>0</v>
      </c>
      <c r="K1203" s="13">
        <f t="shared" si="38"/>
        <v>1958</v>
      </c>
      <c r="L1203" s="1" t="str">
        <f t="shared" si="36"/>
        <v/>
      </c>
    </row>
    <row r="1204" spans="1:12" ht="13.8" customHeight="1" x14ac:dyDescent="0.3">
      <c r="A1204" t="s">
        <v>28</v>
      </c>
      <c r="B1204">
        <v>1929</v>
      </c>
      <c r="C1204" s="10">
        <v>1</v>
      </c>
      <c r="D1204">
        <v>0</v>
      </c>
      <c r="E1204">
        <v>1</v>
      </c>
      <c r="F1204">
        <v>0</v>
      </c>
      <c r="G1204">
        <v>0</v>
      </c>
      <c r="H1204" t="s">
        <v>11</v>
      </c>
      <c r="I1204" t="s">
        <v>11</v>
      </c>
      <c r="J1204" s="10">
        <v>0</v>
      </c>
      <c r="K1204" s="13">
        <f t="shared" si="38"/>
        <v>1958</v>
      </c>
      <c r="L1204" s="1" t="str">
        <f t="shared" si="36"/>
        <v/>
      </c>
    </row>
    <row r="1205" spans="1:12" ht="13.8" customHeight="1" x14ac:dyDescent="0.3">
      <c r="A1205" t="s">
        <v>28</v>
      </c>
      <c r="B1205">
        <v>1930</v>
      </c>
      <c r="C1205" s="10">
        <v>2</v>
      </c>
      <c r="D1205">
        <v>0</v>
      </c>
      <c r="E1205">
        <v>2</v>
      </c>
      <c r="F1205">
        <v>0</v>
      </c>
      <c r="G1205">
        <v>0</v>
      </c>
      <c r="H1205" t="s">
        <v>11</v>
      </c>
      <c r="I1205" t="s">
        <v>11</v>
      </c>
      <c r="J1205" s="10">
        <v>0</v>
      </c>
      <c r="K1205" s="13">
        <f t="shared" si="38"/>
        <v>1958</v>
      </c>
      <c r="L1205" s="1" t="str">
        <f t="shared" si="36"/>
        <v/>
      </c>
    </row>
    <row r="1206" spans="1:12" ht="13.8" customHeight="1" x14ac:dyDescent="0.3">
      <c r="A1206" t="s">
        <v>28</v>
      </c>
      <c r="B1206">
        <v>1931</v>
      </c>
      <c r="C1206" s="10">
        <v>1</v>
      </c>
      <c r="D1206">
        <v>0</v>
      </c>
      <c r="E1206">
        <v>1</v>
      </c>
      <c r="F1206">
        <v>0</v>
      </c>
      <c r="G1206">
        <v>0</v>
      </c>
      <c r="H1206" t="s">
        <v>11</v>
      </c>
      <c r="I1206" t="s">
        <v>11</v>
      </c>
      <c r="J1206" s="10">
        <v>0</v>
      </c>
      <c r="K1206" s="13">
        <f t="shared" si="38"/>
        <v>1958</v>
      </c>
      <c r="L1206" s="1" t="str">
        <f t="shared" si="36"/>
        <v/>
      </c>
    </row>
    <row r="1207" spans="1:12" ht="13.8" customHeight="1" x14ac:dyDescent="0.3">
      <c r="A1207" t="s">
        <v>28</v>
      </c>
      <c r="B1207">
        <v>1932</v>
      </c>
      <c r="C1207" s="10">
        <v>1</v>
      </c>
      <c r="D1207">
        <v>0</v>
      </c>
      <c r="E1207">
        <v>1</v>
      </c>
      <c r="F1207">
        <v>0</v>
      </c>
      <c r="G1207">
        <v>0</v>
      </c>
      <c r="H1207" t="s">
        <v>11</v>
      </c>
      <c r="I1207" t="s">
        <v>11</v>
      </c>
      <c r="J1207" s="10">
        <v>0</v>
      </c>
      <c r="K1207" s="13">
        <f t="shared" si="38"/>
        <v>1958</v>
      </c>
      <c r="L1207" s="1" t="str">
        <f t="shared" si="36"/>
        <v/>
      </c>
    </row>
    <row r="1208" spans="1:12" ht="13.8" customHeight="1" x14ac:dyDescent="0.3">
      <c r="A1208" t="s">
        <v>28</v>
      </c>
      <c r="B1208">
        <v>1933</v>
      </c>
      <c r="C1208" s="10">
        <v>1</v>
      </c>
      <c r="D1208">
        <v>0</v>
      </c>
      <c r="E1208">
        <v>1</v>
      </c>
      <c r="F1208">
        <v>0</v>
      </c>
      <c r="G1208">
        <v>0</v>
      </c>
      <c r="H1208" t="s">
        <v>11</v>
      </c>
      <c r="I1208" t="s">
        <v>11</v>
      </c>
      <c r="J1208" s="10">
        <v>0</v>
      </c>
      <c r="K1208" s="13">
        <f t="shared" si="38"/>
        <v>1958</v>
      </c>
      <c r="L1208" s="1" t="str">
        <f t="shared" si="36"/>
        <v/>
      </c>
    </row>
    <row r="1209" spans="1:12" ht="13.8" customHeight="1" x14ac:dyDescent="0.3">
      <c r="A1209" t="s">
        <v>28</v>
      </c>
      <c r="B1209">
        <v>1934</v>
      </c>
      <c r="C1209" s="10">
        <v>1</v>
      </c>
      <c r="D1209">
        <v>0</v>
      </c>
      <c r="E1209">
        <v>1</v>
      </c>
      <c r="F1209">
        <v>0</v>
      </c>
      <c r="G1209">
        <v>0</v>
      </c>
      <c r="H1209" t="s">
        <v>11</v>
      </c>
      <c r="I1209" t="s">
        <v>11</v>
      </c>
      <c r="J1209" s="10">
        <v>0</v>
      </c>
      <c r="K1209" s="13">
        <f t="shared" si="38"/>
        <v>1958</v>
      </c>
      <c r="L1209" s="1" t="str">
        <f t="shared" si="36"/>
        <v/>
      </c>
    </row>
    <row r="1210" spans="1:12" ht="13.8" customHeight="1" x14ac:dyDescent="0.3">
      <c r="A1210" t="s">
        <v>28</v>
      </c>
      <c r="B1210">
        <v>1935</v>
      </c>
      <c r="C1210" s="10">
        <v>0</v>
      </c>
      <c r="D1210">
        <v>0</v>
      </c>
      <c r="E1210">
        <v>0</v>
      </c>
      <c r="F1210">
        <v>0</v>
      </c>
      <c r="G1210">
        <v>0</v>
      </c>
      <c r="H1210" t="s">
        <v>11</v>
      </c>
      <c r="I1210" t="s">
        <v>11</v>
      </c>
      <c r="J1210" s="10">
        <v>0</v>
      </c>
      <c r="K1210" s="13">
        <f t="shared" si="38"/>
        <v>1958</v>
      </c>
      <c r="L1210" s="1" t="str">
        <f t="shared" si="36"/>
        <v/>
      </c>
    </row>
    <row r="1211" spans="1:12" ht="13.8" customHeight="1" x14ac:dyDescent="0.3">
      <c r="A1211" t="s">
        <v>28</v>
      </c>
      <c r="B1211">
        <v>1936</v>
      </c>
      <c r="C1211" s="10">
        <v>0</v>
      </c>
      <c r="D1211">
        <v>0</v>
      </c>
      <c r="E1211">
        <v>0</v>
      </c>
      <c r="F1211">
        <v>0</v>
      </c>
      <c r="G1211">
        <v>0</v>
      </c>
      <c r="H1211" t="s">
        <v>11</v>
      </c>
      <c r="I1211" t="s">
        <v>11</v>
      </c>
      <c r="J1211" s="10">
        <v>0</v>
      </c>
      <c r="K1211" s="13">
        <f t="shared" si="38"/>
        <v>1958</v>
      </c>
      <c r="L1211" s="1" t="str">
        <f t="shared" si="36"/>
        <v/>
      </c>
    </row>
    <row r="1212" spans="1:12" ht="13.8" customHeight="1" x14ac:dyDescent="0.3">
      <c r="A1212" t="s">
        <v>28</v>
      </c>
      <c r="B1212">
        <v>1937</v>
      </c>
      <c r="C1212" s="10">
        <v>0</v>
      </c>
      <c r="D1212">
        <v>0</v>
      </c>
      <c r="E1212">
        <v>0</v>
      </c>
      <c r="F1212">
        <v>0</v>
      </c>
      <c r="G1212">
        <v>0</v>
      </c>
      <c r="H1212" t="s">
        <v>11</v>
      </c>
      <c r="I1212" t="s">
        <v>11</v>
      </c>
      <c r="J1212" s="10">
        <v>0</v>
      </c>
      <c r="K1212" s="13">
        <f t="shared" si="38"/>
        <v>1958</v>
      </c>
      <c r="L1212" s="1" t="str">
        <f t="shared" si="36"/>
        <v/>
      </c>
    </row>
    <row r="1213" spans="1:12" ht="13.8" customHeight="1" x14ac:dyDescent="0.3">
      <c r="A1213" t="s">
        <v>28</v>
      </c>
      <c r="B1213">
        <v>1938</v>
      </c>
      <c r="C1213" s="10">
        <v>0</v>
      </c>
      <c r="D1213">
        <v>0</v>
      </c>
      <c r="E1213">
        <v>0</v>
      </c>
      <c r="F1213">
        <v>0</v>
      </c>
      <c r="G1213">
        <v>0</v>
      </c>
      <c r="H1213" t="s">
        <v>11</v>
      </c>
      <c r="I1213" t="s">
        <v>11</v>
      </c>
      <c r="J1213" s="10">
        <v>0</v>
      </c>
      <c r="K1213" s="13">
        <f t="shared" si="38"/>
        <v>1958</v>
      </c>
      <c r="L1213" s="1" t="str">
        <f t="shared" si="36"/>
        <v/>
      </c>
    </row>
    <row r="1214" spans="1:12" ht="13.8" customHeight="1" x14ac:dyDescent="0.3">
      <c r="A1214" t="s">
        <v>28</v>
      </c>
      <c r="B1214">
        <v>1939</v>
      </c>
      <c r="C1214" s="10">
        <v>1</v>
      </c>
      <c r="D1214">
        <v>0</v>
      </c>
      <c r="E1214">
        <v>1</v>
      </c>
      <c r="F1214">
        <v>0</v>
      </c>
      <c r="G1214">
        <v>0</v>
      </c>
      <c r="H1214" t="s">
        <v>11</v>
      </c>
      <c r="I1214" t="s">
        <v>11</v>
      </c>
      <c r="J1214" s="10">
        <v>0</v>
      </c>
      <c r="K1214" s="13">
        <f t="shared" si="38"/>
        <v>1958</v>
      </c>
      <c r="L1214" s="1" t="str">
        <f t="shared" si="36"/>
        <v/>
      </c>
    </row>
    <row r="1215" spans="1:12" ht="13.8" customHeight="1" x14ac:dyDescent="0.3">
      <c r="A1215" t="s">
        <v>28</v>
      </c>
      <c r="B1215">
        <v>1940</v>
      </c>
      <c r="C1215" s="10">
        <v>0</v>
      </c>
      <c r="D1215">
        <v>0</v>
      </c>
      <c r="E1215">
        <v>0</v>
      </c>
      <c r="F1215">
        <v>0</v>
      </c>
      <c r="G1215">
        <v>0</v>
      </c>
      <c r="H1215" t="s">
        <v>11</v>
      </c>
      <c r="I1215" t="s">
        <v>11</v>
      </c>
      <c r="J1215" s="10">
        <v>0</v>
      </c>
      <c r="K1215" s="13">
        <f t="shared" si="38"/>
        <v>1958</v>
      </c>
      <c r="L1215" s="1" t="str">
        <f t="shared" si="36"/>
        <v/>
      </c>
    </row>
    <row r="1216" spans="1:12" ht="13.8" customHeight="1" x14ac:dyDescent="0.3">
      <c r="A1216" t="s">
        <v>28</v>
      </c>
      <c r="B1216">
        <v>1941</v>
      </c>
      <c r="C1216" s="10">
        <v>0</v>
      </c>
      <c r="D1216">
        <v>0</v>
      </c>
      <c r="E1216">
        <v>0</v>
      </c>
      <c r="F1216">
        <v>0</v>
      </c>
      <c r="G1216">
        <v>0</v>
      </c>
      <c r="H1216" t="s">
        <v>11</v>
      </c>
      <c r="I1216" t="s">
        <v>11</v>
      </c>
      <c r="J1216" s="10">
        <v>0</v>
      </c>
      <c r="K1216" s="13">
        <f t="shared" si="38"/>
        <v>1958</v>
      </c>
      <c r="L1216" s="1" t="str">
        <f t="shared" si="36"/>
        <v/>
      </c>
    </row>
    <row r="1217" spans="1:12" ht="13.8" customHeight="1" x14ac:dyDescent="0.3">
      <c r="A1217" t="s">
        <v>28</v>
      </c>
      <c r="B1217">
        <v>1942</v>
      </c>
      <c r="C1217" s="10">
        <v>0</v>
      </c>
      <c r="D1217">
        <v>0</v>
      </c>
      <c r="E1217">
        <v>0</v>
      </c>
      <c r="F1217">
        <v>0</v>
      </c>
      <c r="G1217">
        <v>0</v>
      </c>
      <c r="H1217" t="s">
        <v>11</v>
      </c>
      <c r="I1217" t="s">
        <v>11</v>
      </c>
      <c r="J1217" s="10">
        <v>0</v>
      </c>
      <c r="K1217" s="13">
        <f t="shared" si="38"/>
        <v>1958</v>
      </c>
      <c r="L1217" s="1" t="str">
        <f t="shared" si="36"/>
        <v/>
      </c>
    </row>
    <row r="1218" spans="1:12" ht="13.8" customHeight="1" x14ac:dyDescent="0.3">
      <c r="A1218" t="s">
        <v>28</v>
      </c>
      <c r="B1218">
        <v>1943</v>
      </c>
      <c r="C1218" s="10">
        <v>0</v>
      </c>
      <c r="D1218">
        <v>0</v>
      </c>
      <c r="E1218">
        <v>0</v>
      </c>
      <c r="F1218">
        <v>0</v>
      </c>
      <c r="G1218">
        <v>0</v>
      </c>
      <c r="H1218" t="s">
        <v>11</v>
      </c>
      <c r="I1218" t="s">
        <v>11</v>
      </c>
      <c r="J1218" s="10">
        <v>0</v>
      </c>
      <c r="K1218" s="13">
        <f t="shared" si="38"/>
        <v>1958</v>
      </c>
      <c r="L1218" s="1" t="str">
        <f t="shared" ref="L1218:L1281" si="39">IF(AND(B1218&gt;2011),1,"")</f>
        <v/>
      </c>
    </row>
    <row r="1219" spans="1:12" ht="13.8" customHeight="1" x14ac:dyDescent="0.3">
      <c r="A1219" t="s">
        <v>28</v>
      </c>
      <c r="B1219">
        <v>1944</v>
      </c>
      <c r="C1219" s="10">
        <v>0</v>
      </c>
      <c r="D1219">
        <v>0</v>
      </c>
      <c r="E1219">
        <v>0</v>
      </c>
      <c r="F1219">
        <v>0</v>
      </c>
      <c r="G1219">
        <v>0</v>
      </c>
      <c r="H1219" t="s">
        <v>11</v>
      </c>
      <c r="I1219" t="s">
        <v>11</v>
      </c>
      <c r="J1219" s="10">
        <v>0</v>
      </c>
      <c r="K1219" s="13">
        <f t="shared" si="38"/>
        <v>1958</v>
      </c>
      <c r="L1219" s="1" t="str">
        <f t="shared" si="39"/>
        <v/>
      </c>
    </row>
    <row r="1220" spans="1:12" ht="13.8" customHeight="1" x14ac:dyDescent="0.3">
      <c r="A1220" t="s">
        <v>28</v>
      </c>
      <c r="B1220">
        <v>1945</v>
      </c>
      <c r="C1220" s="10">
        <v>0</v>
      </c>
      <c r="D1220">
        <v>0</v>
      </c>
      <c r="E1220">
        <v>0</v>
      </c>
      <c r="F1220">
        <v>0</v>
      </c>
      <c r="G1220">
        <v>0</v>
      </c>
      <c r="H1220" t="s">
        <v>11</v>
      </c>
      <c r="I1220" t="s">
        <v>11</v>
      </c>
      <c r="J1220" s="10">
        <v>0</v>
      </c>
      <c r="K1220" s="13">
        <f t="shared" si="38"/>
        <v>1958</v>
      </c>
      <c r="L1220" s="1" t="str">
        <f t="shared" si="39"/>
        <v/>
      </c>
    </row>
    <row r="1221" spans="1:12" ht="13.8" customHeight="1" x14ac:dyDescent="0.3">
      <c r="A1221" t="s">
        <v>28</v>
      </c>
      <c r="B1221">
        <v>1946</v>
      </c>
      <c r="C1221" s="10">
        <v>0</v>
      </c>
      <c r="D1221">
        <v>0</v>
      </c>
      <c r="E1221">
        <v>0</v>
      </c>
      <c r="F1221">
        <v>0</v>
      </c>
      <c r="G1221">
        <v>0</v>
      </c>
      <c r="H1221" t="s">
        <v>11</v>
      </c>
      <c r="I1221" t="s">
        <v>11</v>
      </c>
      <c r="J1221" s="10">
        <v>0</v>
      </c>
      <c r="K1221" s="13">
        <f t="shared" si="38"/>
        <v>1958</v>
      </c>
      <c r="L1221" s="1" t="str">
        <f t="shared" si="39"/>
        <v/>
      </c>
    </row>
    <row r="1222" spans="1:12" ht="13.8" customHeight="1" x14ac:dyDescent="0.3">
      <c r="A1222" t="s">
        <v>28</v>
      </c>
      <c r="B1222">
        <v>1947</v>
      </c>
      <c r="C1222" s="10">
        <v>1</v>
      </c>
      <c r="D1222">
        <v>0</v>
      </c>
      <c r="E1222">
        <v>0</v>
      </c>
      <c r="F1222">
        <v>1</v>
      </c>
      <c r="G1222">
        <v>0</v>
      </c>
      <c r="H1222" t="s">
        <v>11</v>
      </c>
      <c r="I1222" t="s">
        <v>11</v>
      </c>
      <c r="J1222" s="10">
        <v>0</v>
      </c>
      <c r="K1222" s="13">
        <f t="shared" si="38"/>
        <v>1958</v>
      </c>
      <c r="L1222" s="1" t="str">
        <f t="shared" si="39"/>
        <v/>
      </c>
    </row>
    <row r="1223" spans="1:12" ht="13.8" customHeight="1" x14ac:dyDescent="0.3">
      <c r="A1223" t="s">
        <v>28</v>
      </c>
      <c r="B1223">
        <v>1948</v>
      </c>
      <c r="C1223" s="10">
        <v>1</v>
      </c>
      <c r="D1223">
        <v>0</v>
      </c>
      <c r="E1223">
        <v>0</v>
      </c>
      <c r="F1223">
        <v>1</v>
      </c>
      <c r="G1223">
        <v>0</v>
      </c>
      <c r="H1223" t="s">
        <v>11</v>
      </c>
      <c r="I1223" t="s">
        <v>11</v>
      </c>
      <c r="J1223" s="10">
        <v>0</v>
      </c>
      <c r="K1223" s="13">
        <f t="shared" si="38"/>
        <v>1958</v>
      </c>
      <c r="L1223" s="1" t="str">
        <f t="shared" si="39"/>
        <v/>
      </c>
    </row>
    <row r="1224" spans="1:12" ht="13.8" customHeight="1" x14ac:dyDescent="0.3">
      <c r="A1224" t="s">
        <v>28</v>
      </c>
      <c r="B1224">
        <v>1949</v>
      </c>
      <c r="C1224" s="10">
        <v>1</v>
      </c>
      <c r="D1224">
        <v>0</v>
      </c>
      <c r="E1224">
        <v>0</v>
      </c>
      <c r="F1224">
        <v>1</v>
      </c>
      <c r="G1224">
        <v>0</v>
      </c>
      <c r="H1224" t="s">
        <v>11</v>
      </c>
      <c r="I1224" t="s">
        <v>11</v>
      </c>
      <c r="J1224" s="10">
        <v>0</v>
      </c>
      <c r="K1224" s="13">
        <f t="shared" ref="K1224:K1287" si="40">IF(B1224&lt;1990,IF(B1224&lt;1959,1958,1989),1990)</f>
        <v>1958</v>
      </c>
      <c r="L1224" s="1" t="str">
        <f t="shared" si="39"/>
        <v/>
      </c>
    </row>
    <row r="1225" spans="1:12" ht="13.8" customHeight="1" x14ac:dyDescent="0.3">
      <c r="A1225" t="s">
        <v>28</v>
      </c>
      <c r="B1225">
        <v>1950</v>
      </c>
      <c r="C1225" s="10">
        <v>20</v>
      </c>
      <c r="D1225">
        <v>1</v>
      </c>
      <c r="E1225">
        <v>18</v>
      </c>
      <c r="F1225">
        <v>1</v>
      </c>
      <c r="G1225">
        <v>0</v>
      </c>
      <c r="H1225">
        <v>0</v>
      </c>
      <c r="I1225">
        <v>0.1</v>
      </c>
      <c r="J1225" s="10">
        <v>0</v>
      </c>
      <c r="K1225" s="13">
        <f t="shared" si="40"/>
        <v>1958</v>
      </c>
      <c r="L1225" s="1" t="str">
        <f t="shared" si="39"/>
        <v/>
      </c>
    </row>
    <row r="1226" spans="1:12" ht="13.8" customHeight="1" x14ac:dyDescent="0.3">
      <c r="A1226" t="s">
        <v>28</v>
      </c>
      <c r="B1226">
        <v>1951</v>
      </c>
      <c r="C1226" s="10">
        <v>30</v>
      </c>
      <c r="D1226">
        <v>1</v>
      </c>
      <c r="E1226">
        <v>27</v>
      </c>
      <c r="F1226">
        <v>2</v>
      </c>
      <c r="G1226">
        <v>0</v>
      </c>
      <c r="H1226">
        <v>0</v>
      </c>
      <c r="I1226">
        <v>0.14000000000000001</v>
      </c>
      <c r="J1226" s="10">
        <v>0</v>
      </c>
      <c r="K1226" s="13">
        <f t="shared" si="40"/>
        <v>1958</v>
      </c>
      <c r="L1226" s="1" t="str">
        <f t="shared" si="39"/>
        <v/>
      </c>
    </row>
    <row r="1227" spans="1:12" ht="13.8" customHeight="1" x14ac:dyDescent="0.3">
      <c r="A1227" t="s">
        <v>28</v>
      </c>
      <c r="B1227">
        <v>1952</v>
      </c>
      <c r="C1227" s="10">
        <v>24</v>
      </c>
      <c r="D1227">
        <v>1</v>
      </c>
      <c r="E1227">
        <v>21</v>
      </c>
      <c r="F1227">
        <v>2</v>
      </c>
      <c r="G1227">
        <v>0</v>
      </c>
      <c r="H1227">
        <v>0</v>
      </c>
      <c r="I1227">
        <v>0.11</v>
      </c>
      <c r="J1227" s="10">
        <v>0</v>
      </c>
      <c r="K1227" s="13">
        <f t="shared" si="40"/>
        <v>1958</v>
      </c>
      <c r="L1227" s="1" t="str">
        <f t="shared" si="39"/>
        <v/>
      </c>
    </row>
    <row r="1228" spans="1:12" ht="13.8" customHeight="1" x14ac:dyDescent="0.3">
      <c r="A1228" t="s">
        <v>28</v>
      </c>
      <c r="B1228">
        <v>1953</v>
      </c>
      <c r="C1228" s="10">
        <v>30</v>
      </c>
      <c r="D1228">
        <v>1</v>
      </c>
      <c r="E1228">
        <v>27</v>
      </c>
      <c r="F1228">
        <v>2</v>
      </c>
      <c r="G1228">
        <v>0</v>
      </c>
      <c r="H1228">
        <v>0</v>
      </c>
      <c r="I1228">
        <v>0.13</v>
      </c>
      <c r="J1228" s="10">
        <v>0</v>
      </c>
      <c r="K1228" s="13">
        <f t="shared" si="40"/>
        <v>1958</v>
      </c>
      <c r="L1228" s="1" t="str">
        <f t="shared" si="39"/>
        <v/>
      </c>
    </row>
    <row r="1229" spans="1:12" ht="13.8" customHeight="1" x14ac:dyDescent="0.3">
      <c r="A1229" t="s">
        <v>28</v>
      </c>
      <c r="B1229">
        <v>1954</v>
      </c>
      <c r="C1229" s="10">
        <v>31</v>
      </c>
      <c r="D1229">
        <v>1</v>
      </c>
      <c r="E1229">
        <v>28</v>
      </c>
      <c r="F1229">
        <v>2</v>
      </c>
      <c r="G1229">
        <v>0</v>
      </c>
      <c r="H1229">
        <v>0</v>
      </c>
      <c r="I1229">
        <v>0.14000000000000001</v>
      </c>
      <c r="J1229" s="10">
        <v>1</v>
      </c>
      <c r="K1229" s="13">
        <f t="shared" si="40"/>
        <v>1958</v>
      </c>
      <c r="L1229" s="1" t="str">
        <f t="shared" si="39"/>
        <v/>
      </c>
    </row>
    <row r="1230" spans="1:12" ht="13.8" customHeight="1" x14ac:dyDescent="0.3">
      <c r="A1230" t="s">
        <v>28</v>
      </c>
      <c r="B1230">
        <v>1955</v>
      </c>
      <c r="C1230" s="10">
        <v>35</v>
      </c>
      <c r="D1230">
        <v>1</v>
      </c>
      <c r="E1230">
        <v>32</v>
      </c>
      <c r="F1230">
        <v>2</v>
      </c>
      <c r="G1230">
        <v>0</v>
      </c>
      <c r="H1230">
        <v>0</v>
      </c>
      <c r="I1230">
        <v>0.15</v>
      </c>
      <c r="J1230" s="10">
        <v>1</v>
      </c>
      <c r="K1230" s="13">
        <f t="shared" si="40"/>
        <v>1958</v>
      </c>
      <c r="L1230" s="1" t="str">
        <f t="shared" si="39"/>
        <v/>
      </c>
    </row>
    <row r="1231" spans="1:12" ht="13.8" customHeight="1" x14ac:dyDescent="0.3">
      <c r="A1231" t="s">
        <v>28</v>
      </c>
      <c r="B1231">
        <v>1956</v>
      </c>
      <c r="C1231" s="10">
        <v>35</v>
      </c>
      <c r="D1231">
        <v>1</v>
      </c>
      <c r="E1231">
        <v>32</v>
      </c>
      <c r="F1231">
        <v>2</v>
      </c>
      <c r="G1231">
        <v>0</v>
      </c>
      <c r="H1231">
        <v>0</v>
      </c>
      <c r="I1231">
        <v>0.15</v>
      </c>
      <c r="J1231" s="10">
        <v>1</v>
      </c>
      <c r="K1231" s="13">
        <f t="shared" si="40"/>
        <v>1958</v>
      </c>
      <c r="L1231" s="1" t="str">
        <f t="shared" si="39"/>
        <v/>
      </c>
    </row>
    <row r="1232" spans="1:12" ht="13.8" customHeight="1" x14ac:dyDescent="0.3">
      <c r="A1232" t="s">
        <v>28</v>
      </c>
      <c r="B1232">
        <v>1957</v>
      </c>
      <c r="C1232" s="10">
        <v>37</v>
      </c>
      <c r="D1232">
        <v>1</v>
      </c>
      <c r="E1232">
        <v>35</v>
      </c>
      <c r="F1232">
        <v>2</v>
      </c>
      <c r="G1232">
        <v>0</v>
      </c>
      <c r="H1232">
        <v>0</v>
      </c>
      <c r="I1232">
        <v>0.16</v>
      </c>
      <c r="J1232" s="10">
        <v>2</v>
      </c>
      <c r="K1232" s="13">
        <f t="shared" si="40"/>
        <v>1958</v>
      </c>
      <c r="L1232" s="1" t="str">
        <f t="shared" si="39"/>
        <v/>
      </c>
    </row>
    <row r="1233" spans="1:12" ht="13.8" customHeight="1" x14ac:dyDescent="0.3">
      <c r="A1233" t="s">
        <v>28</v>
      </c>
      <c r="B1233">
        <v>1958</v>
      </c>
      <c r="C1233" s="10">
        <v>41</v>
      </c>
      <c r="D1233">
        <v>1</v>
      </c>
      <c r="E1233">
        <v>39</v>
      </c>
      <c r="F1233">
        <v>2</v>
      </c>
      <c r="G1233">
        <v>0</v>
      </c>
      <c r="H1233">
        <v>0</v>
      </c>
      <c r="I1233">
        <v>0.18</v>
      </c>
      <c r="J1233" s="10">
        <v>2</v>
      </c>
      <c r="K1233" s="13">
        <f t="shared" si="40"/>
        <v>1958</v>
      </c>
      <c r="L1233" s="1" t="str">
        <f t="shared" si="39"/>
        <v/>
      </c>
    </row>
    <row r="1234" spans="1:12" ht="13.8" customHeight="1" x14ac:dyDescent="0.3">
      <c r="A1234" t="s">
        <v>28</v>
      </c>
      <c r="B1234">
        <v>1959</v>
      </c>
      <c r="C1234" s="10">
        <v>41</v>
      </c>
      <c r="D1234">
        <v>1</v>
      </c>
      <c r="E1234">
        <v>39</v>
      </c>
      <c r="F1234">
        <v>2</v>
      </c>
      <c r="G1234">
        <v>0</v>
      </c>
      <c r="H1234">
        <v>0</v>
      </c>
      <c r="I1234">
        <v>0.18</v>
      </c>
      <c r="J1234" s="10">
        <v>3</v>
      </c>
      <c r="K1234" s="13">
        <f t="shared" si="40"/>
        <v>1989</v>
      </c>
      <c r="L1234" s="1" t="str">
        <f t="shared" si="39"/>
        <v/>
      </c>
    </row>
    <row r="1235" spans="1:12" ht="13.8" customHeight="1" x14ac:dyDescent="0.3">
      <c r="A1235" t="s">
        <v>28</v>
      </c>
      <c r="B1235">
        <v>1960</v>
      </c>
      <c r="C1235" s="10">
        <v>47</v>
      </c>
      <c r="D1235">
        <v>1</v>
      </c>
      <c r="E1235">
        <v>45</v>
      </c>
      <c r="F1235">
        <v>1</v>
      </c>
      <c r="G1235">
        <v>0</v>
      </c>
      <c r="H1235">
        <v>0</v>
      </c>
      <c r="I1235">
        <v>0.2</v>
      </c>
      <c r="J1235" s="10">
        <v>3</v>
      </c>
      <c r="K1235" s="13">
        <f t="shared" si="40"/>
        <v>1989</v>
      </c>
      <c r="L1235" s="1" t="str">
        <f t="shared" si="39"/>
        <v/>
      </c>
    </row>
    <row r="1236" spans="1:12" ht="13.8" customHeight="1" x14ac:dyDescent="0.3">
      <c r="A1236" t="s">
        <v>28</v>
      </c>
      <c r="B1236">
        <v>1961</v>
      </c>
      <c r="C1236" s="10">
        <v>53</v>
      </c>
      <c r="D1236">
        <v>1</v>
      </c>
      <c r="E1236">
        <v>51</v>
      </c>
      <c r="F1236">
        <v>2</v>
      </c>
      <c r="G1236">
        <v>0</v>
      </c>
      <c r="H1236">
        <v>0</v>
      </c>
      <c r="I1236">
        <v>0.23</v>
      </c>
      <c r="J1236" s="10">
        <v>6</v>
      </c>
      <c r="K1236" s="13">
        <f t="shared" si="40"/>
        <v>1989</v>
      </c>
      <c r="L1236" s="1" t="str">
        <f t="shared" si="39"/>
        <v/>
      </c>
    </row>
    <row r="1237" spans="1:12" ht="13.8" customHeight="1" x14ac:dyDescent="0.3">
      <c r="A1237" t="s">
        <v>28</v>
      </c>
      <c r="B1237">
        <v>1962</v>
      </c>
      <c r="C1237" s="10">
        <v>71</v>
      </c>
      <c r="D1237">
        <v>1</v>
      </c>
      <c r="E1237">
        <v>69</v>
      </c>
      <c r="F1237">
        <v>2</v>
      </c>
      <c r="G1237">
        <v>0</v>
      </c>
      <c r="H1237">
        <v>0</v>
      </c>
      <c r="I1237">
        <v>0.31</v>
      </c>
      <c r="J1237" s="10">
        <v>168</v>
      </c>
      <c r="K1237" s="13">
        <f t="shared" si="40"/>
        <v>1989</v>
      </c>
      <c r="L1237" s="1" t="str">
        <f t="shared" si="39"/>
        <v/>
      </c>
    </row>
    <row r="1238" spans="1:12" ht="13.8" customHeight="1" x14ac:dyDescent="0.3">
      <c r="A1238" t="s">
        <v>28</v>
      </c>
      <c r="B1238">
        <v>1963</v>
      </c>
      <c r="C1238" s="10">
        <v>52</v>
      </c>
      <c r="D1238">
        <v>0</v>
      </c>
      <c r="E1238">
        <v>50</v>
      </c>
      <c r="F1238">
        <v>2</v>
      </c>
      <c r="G1238">
        <v>0</v>
      </c>
      <c r="H1238">
        <v>0</v>
      </c>
      <c r="I1238">
        <v>0.22</v>
      </c>
      <c r="J1238" s="10">
        <v>236</v>
      </c>
      <c r="K1238" s="13">
        <f t="shared" si="40"/>
        <v>1989</v>
      </c>
      <c r="L1238" s="1" t="str">
        <f t="shared" si="39"/>
        <v/>
      </c>
    </row>
    <row r="1239" spans="1:12" ht="13.8" customHeight="1" x14ac:dyDescent="0.3">
      <c r="A1239" t="s">
        <v>28</v>
      </c>
      <c r="B1239">
        <v>1964</v>
      </c>
      <c r="C1239" s="10">
        <v>49</v>
      </c>
      <c r="D1239">
        <v>0</v>
      </c>
      <c r="E1239">
        <v>48</v>
      </c>
      <c r="F1239">
        <v>2</v>
      </c>
      <c r="G1239">
        <v>0</v>
      </c>
      <c r="H1239">
        <v>0</v>
      </c>
      <c r="I1239">
        <v>0.21</v>
      </c>
      <c r="J1239" s="10">
        <v>206</v>
      </c>
      <c r="K1239" s="13">
        <f t="shared" si="40"/>
        <v>1989</v>
      </c>
      <c r="L1239" s="1" t="str">
        <f t="shared" si="39"/>
        <v/>
      </c>
    </row>
    <row r="1240" spans="1:12" ht="13.8" customHeight="1" x14ac:dyDescent="0.3">
      <c r="A1240" t="s">
        <v>28</v>
      </c>
      <c r="B1240">
        <v>1965</v>
      </c>
      <c r="C1240" s="10">
        <v>56</v>
      </c>
      <c r="D1240">
        <v>0</v>
      </c>
      <c r="E1240">
        <v>54</v>
      </c>
      <c r="F1240">
        <v>2</v>
      </c>
      <c r="G1240">
        <v>0</v>
      </c>
      <c r="H1240">
        <v>0</v>
      </c>
      <c r="I1240">
        <v>0.24</v>
      </c>
      <c r="J1240" s="10">
        <v>250</v>
      </c>
      <c r="K1240" s="13">
        <f t="shared" si="40"/>
        <v>1989</v>
      </c>
      <c r="L1240" s="1" t="str">
        <f t="shared" si="39"/>
        <v/>
      </c>
    </row>
    <row r="1241" spans="1:12" ht="13.8" customHeight="1" x14ac:dyDescent="0.3">
      <c r="A1241" t="s">
        <v>28</v>
      </c>
      <c r="B1241">
        <v>1966</v>
      </c>
      <c r="C1241" s="10">
        <v>73</v>
      </c>
      <c r="D1241">
        <v>1</v>
      </c>
      <c r="E1241">
        <v>70</v>
      </c>
      <c r="F1241">
        <v>2</v>
      </c>
      <c r="G1241">
        <v>0</v>
      </c>
      <c r="H1241">
        <v>0</v>
      </c>
      <c r="I1241">
        <v>0.31</v>
      </c>
      <c r="J1241" s="10">
        <v>269</v>
      </c>
      <c r="K1241" s="13">
        <f t="shared" si="40"/>
        <v>1989</v>
      </c>
      <c r="L1241" s="1" t="str">
        <f t="shared" si="39"/>
        <v/>
      </c>
    </row>
    <row r="1242" spans="1:12" ht="13.8" customHeight="1" x14ac:dyDescent="0.3">
      <c r="A1242" t="s">
        <v>28</v>
      </c>
      <c r="B1242">
        <v>1967</v>
      </c>
      <c r="C1242" s="10">
        <v>92</v>
      </c>
      <c r="D1242">
        <v>1</v>
      </c>
      <c r="E1242">
        <v>90</v>
      </c>
      <c r="F1242">
        <v>2</v>
      </c>
      <c r="G1242">
        <v>0</v>
      </c>
      <c r="H1242">
        <v>0</v>
      </c>
      <c r="I1242">
        <v>0.39</v>
      </c>
      <c r="J1242" s="10">
        <v>223</v>
      </c>
      <c r="K1242" s="13">
        <f t="shared" si="40"/>
        <v>1989</v>
      </c>
      <c r="L1242" s="1" t="str">
        <f t="shared" si="39"/>
        <v/>
      </c>
    </row>
    <row r="1243" spans="1:12" ht="13.8" customHeight="1" x14ac:dyDescent="0.3">
      <c r="A1243" t="s">
        <v>28</v>
      </c>
      <c r="B1243">
        <v>1968</v>
      </c>
      <c r="C1243" s="10">
        <v>120</v>
      </c>
      <c r="D1243">
        <v>0</v>
      </c>
      <c r="E1243">
        <v>119</v>
      </c>
      <c r="F1243">
        <v>2</v>
      </c>
      <c r="G1243">
        <v>0</v>
      </c>
      <c r="H1243">
        <v>0</v>
      </c>
      <c r="I1243">
        <v>0.51</v>
      </c>
      <c r="J1243" s="10">
        <v>253</v>
      </c>
      <c r="K1243" s="13">
        <f t="shared" si="40"/>
        <v>1989</v>
      </c>
      <c r="L1243" s="1" t="str">
        <f t="shared" si="39"/>
        <v/>
      </c>
    </row>
    <row r="1244" spans="1:12" ht="13.8" customHeight="1" x14ac:dyDescent="0.3">
      <c r="A1244" t="s">
        <v>28</v>
      </c>
      <c r="B1244">
        <v>1969</v>
      </c>
      <c r="C1244" s="10">
        <v>131</v>
      </c>
      <c r="D1244">
        <v>0</v>
      </c>
      <c r="E1244">
        <v>130</v>
      </c>
      <c r="F1244">
        <v>2</v>
      </c>
      <c r="G1244">
        <v>0</v>
      </c>
      <c r="H1244">
        <v>0</v>
      </c>
      <c r="I1244">
        <v>0.55000000000000004</v>
      </c>
      <c r="J1244" s="10">
        <v>145</v>
      </c>
      <c r="K1244" s="13">
        <f t="shared" si="40"/>
        <v>1989</v>
      </c>
      <c r="L1244" s="1" t="str">
        <f t="shared" si="39"/>
        <v/>
      </c>
    </row>
    <row r="1245" spans="1:12" ht="13.8" customHeight="1" x14ac:dyDescent="0.3">
      <c r="A1245" t="s">
        <v>28</v>
      </c>
      <c r="B1245">
        <v>1970</v>
      </c>
      <c r="C1245" s="10">
        <v>117</v>
      </c>
      <c r="D1245">
        <v>0</v>
      </c>
      <c r="E1245">
        <v>116</v>
      </c>
      <c r="F1245">
        <v>2</v>
      </c>
      <c r="G1245">
        <v>0</v>
      </c>
      <c r="H1245">
        <v>0</v>
      </c>
      <c r="I1245">
        <v>0.49</v>
      </c>
      <c r="J1245" s="10">
        <v>127</v>
      </c>
      <c r="K1245" s="13">
        <f t="shared" si="40"/>
        <v>1989</v>
      </c>
      <c r="L1245" s="1" t="str">
        <f t="shared" si="39"/>
        <v/>
      </c>
    </row>
    <row r="1246" spans="1:12" ht="13.8" customHeight="1" x14ac:dyDescent="0.3">
      <c r="A1246" t="s">
        <v>28</v>
      </c>
      <c r="B1246">
        <v>1971</v>
      </c>
      <c r="C1246" s="10">
        <v>132</v>
      </c>
      <c r="D1246">
        <v>0</v>
      </c>
      <c r="E1246">
        <v>131</v>
      </c>
      <c r="F1246">
        <v>2</v>
      </c>
      <c r="G1246">
        <v>0</v>
      </c>
      <c r="H1246">
        <v>0</v>
      </c>
      <c r="I1246">
        <v>0.55000000000000004</v>
      </c>
      <c r="J1246" s="10">
        <v>171</v>
      </c>
      <c r="K1246" s="13">
        <f t="shared" si="40"/>
        <v>1989</v>
      </c>
      <c r="L1246" s="1" t="str">
        <f t="shared" si="39"/>
        <v/>
      </c>
    </row>
    <row r="1247" spans="1:12" ht="13.8" customHeight="1" x14ac:dyDescent="0.3">
      <c r="A1247" t="s">
        <v>28</v>
      </c>
      <c r="B1247">
        <v>1972</v>
      </c>
      <c r="C1247" s="10">
        <v>137</v>
      </c>
      <c r="D1247">
        <v>0</v>
      </c>
      <c r="E1247">
        <v>136</v>
      </c>
      <c r="F1247">
        <v>1</v>
      </c>
      <c r="G1247">
        <v>0</v>
      </c>
      <c r="H1247">
        <v>0</v>
      </c>
      <c r="I1247">
        <v>0.56999999999999995</v>
      </c>
      <c r="J1247" s="10">
        <v>151</v>
      </c>
      <c r="K1247" s="13">
        <f t="shared" si="40"/>
        <v>1989</v>
      </c>
      <c r="L1247" s="1" t="str">
        <f t="shared" si="39"/>
        <v/>
      </c>
    </row>
    <row r="1248" spans="1:12" ht="13.8" customHeight="1" x14ac:dyDescent="0.3">
      <c r="A1248" t="s">
        <v>28</v>
      </c>
      <c r="B1248">
        <v>1973</v>
      </c>
      <c r="C1248" s="10">
        <v>131</v>
      </c>
      <c r="D1248">
        <v>0</v>
      </c>
      <c r="E1248">
        <v>129</v>
      </c>
      <c r="F1248">
        <v>2</v>
      </c>
      <c r="G1248">
        <v>0</v>
      </c>
      <c r="H1248">
        <v>0</v>
      </c>
      <c r="I1248">
        <v>0.54</v>
      </c>
      <c r="J1248" s="10">
        <v>116</v>
      </c>
      <c r="K1248" s="13">
        <f t="shared" si="40"/>
        <v>1989</v>
      </c>
      <c r="L1248" s="1" t="str">
        <f t="shared" si="39"/>
        <v/>
      </c>
    </row>
    <row r="1249" spans="1:12" ht="13.8" customHeight="1" x14ac:dyDescent="0.3">
      <c r="A1249" t="s">
        <v>28</v>
      </c>
      <c r="B1249">
        <v>1974</v>
      </c>
      <c r="C1249" s="10">
        <v>134</v>
      </c>
      <c r="D1249">
        <v>0</v>
      </c>
      <c r="E1249">
        <v>133</v>
      </c>
      <c r="F1249">
        <v>1</v>
      </c>
      <c r="G1249">
        <v>0</v>
      </c>
      <c r="H1249">
        <v>0</v>
      </c>
      <c r="I1249">
        <v>0.55000000000000004</v>
      </c>
      <c r="J1249" s="10">
        <v>229</v>
      </c>
      <c r="K1249" s="13">
        <f t="shared" si="40"/>
        <v>1989</v>
      </c>
      <c r="L1249" s="1" t="str">
        <f t="shared" si="39"/>
        <v/>
      </c>
    </row>
    <row r="1250" spans="1:12" ht="13.8" customHeight="1" x14ac:dyDescent="0.3">
      <c r="A1250" t="s">
        <v>28</v>
      </c>
      <c r="B1250">
        <v>1975</v>
      </c>
      <c r="C1250" s="10">
        <v>155</v>
      </c>
      <c r="D1250">
        <v>0</v>
      </c>
      <c r="E1250">
        <v>154</v>
      </c>
      <c r="F1250">
        <v>1</v>
      </c>
      <c r="G1250">
        <v>0</v>
      </c>
      <c r="H1250">
        <v>0</v>
      </c>
      <c r="I1250">
        <v>0.63</v>
      </c>
      <c r="J1250" s="10">
        <v>113</v>
      </c>
      <c r="K1250" s="13">
        <f t="shared" si="40"/>
        <v>1989</v>
      </c>
      <c r="L1250" s="1" t="str">
        <f t="shared" si="39"/>
        <v/>
      </c>
    </row>
    <row r="1251" spans="1:12" ht="13.8" customHeight="1" x14ac:dyDescent="0.3">
      <c r="A1251" t="s">
        <v>28</v>
      </c>
      <c r="B1251">
        <v>1976</v>
      </c>
      <c r="C1251" s="10">
        <v>145</v>
      </c>
      <c r="D1251">
        <v>0</v>
      </c>
      <c r="E1251">
        <v>142</v>
      </c>
      <c r="F1251">
        <v>2</v>
      </c>
      <c r="G1251">
        <v>0</v>
      </c>
      <c r="H1251">
        <v>0</v>
      </c>
      <c r="I1251">
        <v>0.59</v>
      </c>
      <c r="J1251" s="10">
        <v>95</v>
      </c>
      <c r="K1251" s="13">
        <f t="shared" si="40"/>
        <v>1989</v>
      </c>
      <c r="L1251" s="1" t="str">
        <f t="shared" si="39"/>
        <v/>
      </c>
    </row>
    <row r="1252" spans="1:12" ht="13.8" customHeight="1" x14ac:dyDescent="0.3">
      <c r="A1252" t="s">
        <v>28</v>
      </c>
      <c r="B1252">
        <v>1977</v>
      </c>
      <c r="C1252" s="10">
        <v>161</v>
      </c>
      <c r="D1252">
        <v>0</v>
      </c>
      <c r="E1252">
        <v>158</v>
      </c>
      <c r="F1252">
        <v>2</v>
      </c>
      <c r="G1252">
        <v>0</v>
      </c>
      <c r="H1252">
        <v>0</v>
      </c>
      <c r="I1252">
        <v>0.65</v>
      </c>
      <c r="J1252" s="10">
        <v>96</v>
      </c>
      <c r="K1252" s="13">
        <f t="shared" si="40"/>
        <v>1989</v>
      </c>
      <c r="L1252" s="1" t="str">
        <f t="shared" si="39"/>
        <v/>
      </c>
    </row>
    <row r="1253" spans="1:12" ht="13.8" customHeight="1" x14ac:dyDescent="0.3">
      <c r="A1253" t="s">
        <v>28</v>
      </c>
      <c r="B1253">
        <v>1978</v>
      </c>
      <c r="C1253" s="10">
        <v>172</v>
      </c>
      <c r="D1253">
        <v>0</v>
      </c>
      <c r="E1253">
        <v>167</v>
      </c>
      <c r="F1253">
        <v>5</v>
      </c>
      <c r="G1253">
        <v>0</v>
      </c>
      <c r="H1253">
        <v>0</v>
      </c>
      <c r="I1253">
        <v>0.69</v>
      </c>
      <c r="J1253" s="10">
        <v>162</v>
      </c>
      <c r="K1253" s="13">
        <f t="shared" si="40"/>
        <v>1989</v>
      </c>
      <c r="L1253" s="1" t="str">
        <f t="shared" si="39"/>
        <v/>
      </c>
    </row>
    <row r="1254" spans="1:12" ht="13.8" customHeight="1" x14ac:dyDescent="0.3">
      <c r="A1254" t="s">
        <v>28</v>
      </c>
      <c r="B1254">
        <v>1979</v>
      </c>
      <c r="C1254" s="10">
        <v>164</v>
      </c>
      <c r="D1254">
        <v>0</v>
      </c>
      <c r="E1254">
        <v>157</v>
      </c>
      <c r="F1254">
        <v>6</v>
      </c>
      <c r="G1254">
        <v>0</v>
      </c>
      <c r="H1254">
        <v>0</v>
      </c>
      <c r="I1254">
        <v>0.66</v>
      </c>
      <c r="J1254" s="10">
        <v>148</v>
      </c>
      <c r="K1254" s="13">
        <f t="shared" si="40"/>
        <v>1989</v>
      </c>
      <c r="L1254" s="1" t="str">
        <f t="shared" si="39"/>
        <v/>
      </c>
    </row>
    <row r="1255" spans="1:12" ht="13.8" customHeight="1" x14ac:dyDescent="0.3">
      <c r="A1255" t="s">
        <v>28</v>
      </c>
      <c r="B1255">
        <v>1980</v>
      </c>
      <c r="C1255" s="10">
        <v>184</v>
      </c>
      <c r="D1255">
        <v>0</v>
      </c>
      <c r="E1255">
        <v>177</v>
      </c>
      <c r="F1255">
        <v>7</v>
      </c>
      <c r="G1255">
        <v>0</v>
      </c>
      <c r="H1255">
        <v>0</v>
      </c>
      <c r="I1255">
        <v>0.74</v>
      </c>
      <c r="J1255" s="10">
        <v>169</v>
      </c>
      <c r="K1255" s="13">
        <f t="shared" si="40"/>
        <v>1989</v>
      </c>
      <c r="L1255" s="1" t="str">
        <f t="shared" si="39"/>
        <v/>
      </c>
    </row>
    <row r="1256" spans="1:12" ht="13.8" customHeight="1" x14ac:dyDescent="0.3">
      <c r="A1256" t="s">
        <v>28</v>
      </c>
      <c r="B1256">
        <v>1981</v>
      </c>
      <c r="C1256" s="10">
        <v>187</v>
      </c>
      <c r="D1256">
        <v>0</v>
      </c>
      <c r="E1256">
        <v>183</v>
      </c>
      <c r="F1256">
        <v>4</v>
      </c>
      <c r="G1256">
        <v>0</v>
      </c>
      <c r="H1256">
        <v>0</v>
      </c>
      <c r="I1256">
        <v>0.75</v>
      </c>
      <c r="J1256" s="10">
        <v>138</v>
      </c>
      <c r="K1256" s="13">
        <f t="shared" si="40"/>
        <v>1989</v>
      </c>
      <c r="L1256" s="1" t="str">
        <f t="shared" si="39"/>
        <v/>
      </c>
    </row>
    <row r="1257" spans="1:12" ht="13.8" customHeight="1" x14ac:dyDescent="0.3">
      <c r="A1257" t="s">
        <v>28</v>
      </c>
      <c r="B1257">
        <v>1982</v>
      </c>
      <c r="C1257" s="10">
        <v>176</v>
      </c>
      <c r="D1257">
        <v>0</v>
      </c>
      <c r="E1257">
        <v>172</v>
      </c>
      <c r="F1257">
        <v>5</v>
      </c>
      <c r="G1257">
        <v>0</v>
      </c>
      <c r="H1257">
        <v>0</v>
      </c>
      <c r="I1257">
        <v>0.7</v>
      </c>
      <c r="J1257" s="10">
        <v>122</v>
      </c>
      <c r="K1257" s="13">
        <f t="shared" si="40"/>
        <v>1989</v>
      </c>
      <c r="L1257" s="1" t="str">
        <f t="shared" si="39"/>
        <v/>
      </c>
    </row>
    <row r="1258" spans="1:12" ht="13.8" customHeight="1" x14ac:dyDescent="0.3">
      <c r="A1258" t="s">
        <v>28</v>
      </c>
      <c r="B1258">
        <v>1983</v>
      </c>
      <c r="C1258" s="10">
        <v>187</v>
      </c>
      <c r="D1258">
        <v>0</v>
      </c>
      <c r="E1258">
        <v>182</v>
      </c>
      <c r="F1258">
        <v>6</v>
      </c>
      <c r="G1258">
        <v>0</v>
      </c>
      <c r="H1258">
        <v>0</v>
      </c>
      <c r="I1258">
        <v>0.74</v>
      </c>
      <c r="J1258" s="10">
        <v>131</v>
      </c>
      <c r="K1258" s="13">
        <f t="shared" si="40"/>
        <v>1989</v>
      </c>
      <c r="L1258" s="1" t="str">
        <f t="shared" si="39"/>
        <v/>
      </c>
    </row>
    <row r="1259" spans="1:12" ht="13.8" customHeight="1" x14ac:dyDescent="0.3">
      <c r="A1259" t="s">
        <v>28</v>
      </c>
      <c r="B1259">
        <v>1984</v>
      </c>
      <c r="C1259" s="10">
        <v>204</v>
      </c>
      <c r="D1259">
        <v>0</v>
      </c>
      <c r="E1259">
        <v>173</v>
      </c>
      <c r="F1259">
        <v>10</v>
      </c>
      <c r="G1259">
        <v>20</v>
      </c>
      <c r="H1259">
        <v>0</v>
      </c>
      <c r="I1259">
        <v>0.8</v>
      </c>
      <c r="J1259" s="10">
        <v>131</v>
      </c>
      <c r="K1259" s="13">
        <f t="shared" si="40"/>
        <v>1989</v>
      </c>
      <c r="L1259" s="1" t="str">
        <f t="shared" si="39"/>
        <v/>
      </c>
    </row>
    <row r="1260" spans="1:12" ht="13.8" customHeight="1" x14ac:dyDescent="0.3">
      <c r="A1260" t="s">
        <v>28</v>
      </c>
      <c r="B1260">
        <v>1985</v>
      </c>
      <c r="C1260" s="10">
        <v>231</v>
      </c>
      <c r="D1260">
        <v>0</v>
      </c>
      <c r="E1260">
        <v>188</v>
      </c>
      <c r="F1260">
        <v>13</v>
      </c>
      <c r="G1260">
        <v>30</v>
      </c>
      <c r="H1260">
        <v>0</v>
      </c>
      <c r="I1260">
        <v>0.91</v>
      </c>
      <c r="J1260" s="10">
        <v>114</v>
      </c>
      <c r="K1260" s="13">
        <f t="shared" si="40"/>
        <v>1989</v>
      </c>
      <c r="L1260" s="1" t="str">
        <f t="shared" si="39"/>
        <v/>
      </c>
    </row>
    <row r="1261" spans="1:12" ht="13.8" customHeight="1" x14ac:dyDescent="0.3">
      <c r="A1261" t="s">
        <v>28</v>
      </c>
      <c r="B1261">
        <v>1986</v>
      </c>
      <c r="C1261" s="10">
        <v>250</v>
      </c>
      <c r="D1261">
        <v>0</v>
      </c>
      <c r="E1261">
        <v>209</v>
      </c>
      <c r="F1261">
        <v>14</v>
      </c>
      <c r="G1261">
        <v>27</v>
      </c>
      <c r="H1261">
        <v>0</v>
      </c>
      <c r="I1261">
        <v>0.98</v>
      </c>
      <c r="J1261" s="10">
        <v>86</v>
      </c>
      <c r="K1261" s="13">
        <f t="shared" si="40"/>
        <v>1989</v>
      </c>
      <c r="L1261" s="1" t="str">
        <f t="shared" si="39"/>
        <v/>
      </c>
    </row>
    <row r="1262" spans="1:12" ht="13.8" customHeight="1" x14ac:dyDescent="0.3">
      <c r="A1262" t="s">
        <v>28</v>
      </c>
      <c r="B1262">
        <v>1987</v>
      </c>
      <c r="C1262" s="10">
        <v>257</v>
      </c>
      <c r="D1262">
        <v>0</v>
      </c>
      <c r="E1262">
        <v>218</v>
      </c>
      <c r="F1262">
        <v>12</v>
      </c>
      <c r="G1262">
        <v>28</v>
      </c>
      <c r="H1262">
        <v>0</v>
      </c>
      <c r="I1262">
        <v>1</v>
      </c>
      <c r="J1262" s="10">
        <v>105</v>
      </c>
      <c r="K1262" s="13">
        <f t="shared" si="40"/>
        <v>1989</v>
      </c>
      <c r="L1262" s="1" t="str">
        <f t="shared" si="39"/>
        <v/>
      </c>
    </row>
    <row r="1263" spans="1:12" ht="13.8" customHeight="1" x14ac:dyDescent="0.3">
      <c r="A1263" t="s">
        <v>28</v>
      </c>
      <c r="B1263">
        <v>1988</v>
      </c>
      <c r="C1263" s="10">
        <v>258</v>
      </c>
      <c r="D1263">
        <v>0</v>
      </c>
      <c r="E1263">
        <v>219</v>
      </c>
      <c r="F1263">
        <v>14</v>
      </c>
      <c r="G1263">
        <v>25</v>
      </c>
      <c r="H1263">
        <v>0</v>
      </c>
      <c r="I1263">
        <v>1</v>
      </c>
      <c r="J1263" s="10">
        <v>102</v>
      </c>
      <c r="K1263" s="13">
        <f t="shared" si="40"/>
        <v>1989</v>
      </c>
      <c r="L1263" s="1" t="str">
        <f t="shared" si="39"/>
        <v/>
      </c>
    </row>
    <row r="1264" spans="1:12" ht="13.8" customHeight="1" x14ac:dyDescent="0.3">
      <c r="A1264" t="s">
        <v>28</v>
      </c>
      <c r="B1264">
        <v>1989</v>
      </c>
      <c r="C1264" s="10">
        <v>270</v>
      </c>
      <c r="D1264">
        <v>0</v>
      </c>
      <c r="E1264">
        <v>226</v>
      </c>
      <c r="F1264">
        <v>15</v>
      </c>
      <c r="G1264">
        <v>29</v>
      </c>
      <c r="H1264">
        <v>0</v>
      </c>
      <c r="I1264">
        <v>1.04</v>
      </c>
      <c r="J1264" s="10">
        <v>102</v>
      </c>
      <c r="K1264" s="13">
        <f t="shared" si="40"/>
        <v>1989</v>
      </c>
      <c r="L1264" s="1" t="str">
        <f t="shared" si="39"/>
        <v/>
      </c>
    </row>
    <row r="1265" spans="1:12" ht="13.8" customHeight="1" x14ac:dyDescent="0.3">
      <c r="A1265" t="s">
        <v>28</v>
      </c>
      <c r="B1265">
        <v>1990</v>
      </c>
      <c r="C1265" s="10">
        <v>293</v>
      </c>
      <c r="D1265">
        <v>0</v>
      </c>
      <c r="E1265">
        <v>251</v>
      </c>
      <c r="F1265">
        <v>15</v>
      </c>
      <c r="G1265">
        <v>27</v>
      </c>
      <c r="H1265">
        <v>0</v>
      </c>
      <c r="I1265">
        <v>1.1299999999999999</v>
      </c>
      <c r="J1265" s="10">
        <v>92</v>
      </c>
      <c r="K1265" s="13">
        <f t="shared" si="40"/>
        <v>1990</v>
      </c>
      <c r="L1265" s="1" t="str">
        <f t="shared" si="39"/>
        <v/>
      </c>
    </row>
    <row r="1266" spans="1:12" ht="13.8" customHeight="1" x14ac:dyDescent="0.3">
      <c r="A1266" t="s">
        <v>28</v>
      </c>
      <c r="B1266">
        <v>1991</v>
      </c>
      <c r="C1266" s="10">
        <v>329</v>
      </c>
      <c r="D1266">
        <v>0</v>
      </c>
      <c r="E1266">
        <v>290</v>
      </c>
      <c r="F1266">
        <v>12</v>
      </c>
      <c r="G1266">
        <v>27</v>
      </c>
      <c r="H1266">
        <v>0</v>
      </c>
      <c r="I1266">
        <v>1.26</v>
      </c>
      <c r="J1266" s="10">
        <v>92</v>
      </c>
      <c r="K1266" s="13">
        <f t="shared" si="40"/>
        <v>1990</v>
      </c>
      <c r="L1266" s="1" t="str">
        <f t="shared" si="39"/>
        <v/>
      </c>
    </row>
    <row r="1267" spans="1:12" ht="13.8" customHeight="1" x14ac:dyDescent="0.3">
      <c r="A1267" t="s">
        <v>28</v>
      </c>
      <c r="B1267">
        <v>1992</v>
      </c>
      <c r="C1267" s="10">
        <v>267</v>
      </c>
      <c r="D1267">
        <v>0</v>
      </c>
      <c r="E1267">
        <v>232</v>
      </c>
      <c r="F1267">
        <v>11</v>
      </c>
      <c r="G1267">
        <v>24</v>
      </c>
      <c r="H1267">
        <v>0</v>
      </c>
      <c r="I1267">
        <v>1.02</v>
      </c>
      <c r="J1267" s="10">
        <v>76</v>
      </c>
      <c r="K1267" s="13">
        <f t="shared" si="40"/>
        <v>1990</v>
      </c>
      <c r="L1267" s="1" t="str">
        <f t="shared" si="39"/>
        <v/>
      </c>
    </row>
    <row r="1268" spans="1:12" ht="13.8" customHeight="1" x14ac:dyDescent="0.3">
      <c r="A1268" t="s">
        <v>28</v>
      </c>
      <c r="B1268">
        <v>1993</v>
      </c>
      <c r="C1268" s="10">
        <v>304</v>
      </c>
      <c r="D1268">
        <v>0</v>
      </c>
      <c r="E1268">
        <v>282</v>
      </c>
      <c r="F1268">
        <v>14</v>
      </c>
      <c r="G1268">
        <v>8</v>
      </c>
      <c r="H1268">
        <v>0</v>
      </c>
      <c r="I1268">
        <v>1.1599999999999999</v>
      </c>
      <c r="J1268" s="10">
        <v>69</v>
      </c>
      <c r="K1268" s="13">
        <f t="shared" si="40"/>
        <v>1990</v>
      </c>
      <c r="L1268" s="1" t="str">
        <f t="shared" si="39"/>
        <v/>
      </c>
    </row>
    <row r="1269" spans="1:12" ht="13.8" customHeight="1" x14ac:dyDescent="0.3">
      <c r="A1269" t="s">
        <v>28</v>
      </c>
      <c r="B1269">
        <v>1994</v>
      </c>
      <c r="C1269" s="10">
        <v>204</v>
      </c>
      <c r="D1269">
        <v>0</v>
      </c>
      <c r="E1269">
        <v>182</v>
      </c>
      <c r="F1269">
        <v>12</v>
      </c>
      <c r="G1269">
        <v>11</v>
      </c>
      <c r="H1269">
        <v>0</v>
      </c>
      <c r="I1269">
        <v>0.78</v>
      </c>
      <c r="J1269" s="10">
        <v>95</v>
      </c>
      <c r="K1269" s="13">
        <f t="shared" si="40"/>
        <v>1990</v>
      </c>
      <c r="L1269" s="1" t="str">
        <f t="shared" si="39"/>
        <v/>
      </c>
    </row>
    <row r="1270" spans="1:12" ht="13.8" customHeight="1" x14ac:dyDescent="0.3">
      <c r="A1270" t="s">
        <v>28</v>
      </c>
      <c r="B1270">
        <v>1995</v>
      </c>
      <c r="C1270" s="10">
        <v>226</v>
      </c>
      <c r="D1270">
        <v>0</v>
      </c>
      <c r="E1270">
        <v>202</v>
      </c>
      <c r="F1270">
        <v>14</v>
      </c>
      <c r="G1270">
        <v>10</v>
      </c>
      <c r="H1270">
        <v>0</v>
      </c>
      <c r="I1270">
        <v>0.86</v>
      </c>
      <c r="J1270" s="10">
        <v>102</v>
      </c>
      <c r="K1270" s="13">
        <f t="shared" si="40"/>
        <v>1990</v>
      </c>
      <c r="L1270" s="1" t="str">
        <f t="shared" si="39"/>
        <v/>
      </c>
    </row>
    <row r="1271" spans="1:12" ht="13.8" customHeight="1" x14ac:dyDescent="0.3">
      <c r="A1271" t="s">
        <v>28</v>
      </c>
      <c r="B1271">
        <v>1996</v>
      </c>
      <c r="C1271" s="10">
        <v>232</v>
      </c>
      <c r="D1271">
        <v>0</v>
      </c>
      <c r="E1271">
        <v>202</v>
      </c>
      <c r="F1271">
        <v>15</v>
      </c>
      <c r="G1271">
        <v>15</v>
      </c>
      <c r="H1271">
        <v>0</v>
      </c>
      <c r="I1271">
        <v>0.88</v>
      </c>
      <c r="J1271" s="10">
        <v>113</v>
      </c>
      <c r="K1271" s="13">
        <f t="shared" si="40"/>
        <v>1990</v>
      </c>
      <c r="L1271" s="1" t="str">
        <f t="shared" si="39"/>
        <v/>
      </c>
    </row>
    <row r="1272" spans="1:12" ht="13.8" customHeight="1" x14ac:dyDescent="0.3">
      <c r="A1272" t="s">
        <v>28</v>
      </c>
      <c r="B1272">
        <v>1997</v>
      </c>
      <c r="C1272" s="10">
        <v>246</v>
      </c>
      <c r="D1272">
        <v>0</v>
      </c>
      <c r="E1272">
        <v>209</v>
      </c>
      <c r="F1272">
        <v>12</v>
      </c>
      <c r="G1272">
        <v>24</v>
      </c>
      <c r="H1272">
        <v>0</v>
      </c>
      <c r="I1272">
        <v>0.93</v>
      </c>
      <c r="J1272" s="10">
        <v>148</v>
      </c>
      <c r="K1272" s="13">
        <f t="shared" si="40"/>
        <v>1990</v>
      </c>
      <c r="L1272" s="1" t="str">
        <f t="shared" si="39"/>
        <v/>
      </c>
    </row>
    <row r="1273" spans="1:12" ht="13.8" customHeight="1" x14ac:dyDescent="0.3">
      <c r="A1273" t="s">
        <v>28</v>
      </c>
      <c r="B1273">
        <v>1998</v>
      </c>
      <c r="C1273" s="10">
        <v>311</v>
      </c>
      <c r="D1273">
        <v>0</v>
      </c>
      <c r="E1273">
        <v>257</v>
      </c>
      <c r="F1273">
        <v>19</v>
      </c>
      <c r="G1273">
        <v>35</v>
      </c>
      <c r="H1273">
        <v>0</v>
      </c>
      <c r="I1273">
        <v>1.17</v>
      </c>
      <c r="J1273" s="10">
        <v>136</v>
      </c>
      <c r="K1273" s="13">
        <f t="shared" si="40"/>
        <v>1990</v>
      </c>
      <c r="L1273" s="1" t="str">
        <f t="shared" si="39"/>
        <v/>
      </c>
    </row>
    <row r="1274" spans="1:12" ht="13.8" customHeight="1" x14ac:dyDescent="0.3">
      <c r="A1274" t="s">
        <v>28</v>
      </c>
      <c r="B1274">
        <v>1999</v>
      </c>
      <c r="C1274" s="10">
        <v>330</v>
      </c>
      <c r="D1274">
        <v>0</v>
      </c>
      <c r="E1274">
        <v>271</v>
      </c>
      <c r="F1274">
        <v>25</v>
      </c>
      <c r="G1274">
        <v>34</v>
      </c>
      <c r="H1274">
        <v>0</v>
      </c>
      <c r="I1274">
        <v>1.24</v>
      </c>
      <c r="J1274" s="10">
        <v>140</v>
      </c>
      <c r="K1274" s="13">
        <f t="shared" si="40"/>
        <v>1990</v>
      </c>
      <c r="L1274" s="1" t="str">
        <f t="shared" si="39"/>
        <v/>
      </c>
    </row>
    <row r="1275" spans="1:12" ht="13.8" customHeight="1" x14ac:dyDescent="0.3">
      <c r="A1275" t="s">
        <v>28</v>
      </c>
      <c r="B1275">
        <v>2000</v>
      </c>
      <c r="C1275" s="10">
        <v>324</v>
      </c>
      <c r="D1275">
        <v>0</v>
      </c>
      <c r="E1275">
        <v>268</v>
      </c>
      <c r="F1275">
        <v>20</v>
      </c>
      <c r="G1275">
        <v>36</v>
      </c>
      <c r="H1275">
        <v>0</v>
      </c>
      <c r="I1275">
        <v>1.21</v>
      </c>
      <c r="J1275" s="10">
        <v>172</v>
      </c>
      <c r="K1275" s="13">
        <f t="shared" si="40"/>
        <v>1990</v>
      </c>
      <c r="L1275" s="1" t="str">
        <f t="shared" si="39"/>
        <v/>
      </c>
    </row>
    <row r="1276" spans="1:12" ht="13.8" customHeight="1" x14ac:dyDescent="0.3">
      <c r="A1276" t="s">
        <v>28</v>
      </c>
      <c r="B1276">
        <v>2001</v>
      </c>
      <c r="C1276" s="10">
        <v>333</v>
      </c>
      <c r="D1276">
        <v>0</v>
      </c>
      <c r="E1276">
        <v>282</v>
      </c>
      <c r="F1276">
        <v>17</v>
      </c>
      <c r="G1276">
        <v>34</v>
      </c>
      <c r="H1276">
        <v>0</v>
      </c>
      <c r="I1276">
        <v>1.24</v>
      </c>
      <c r="J1276" s="10">
        <v>167</v>
      </c>
      <c r="K1276" s="13">
        <f t="shared" si="40"/>
        <v>1990</v>
      </c>
      <c r="L1276" s="1" t="str">
        <f t="shared" si="39"/>
        <v/>
      </c>
    </row>
    <row r="1277" spans="1:12" ht="13.8" customHeight="1" x14ac:dyDescent="0.3">
      <c r="A1277" t="s">
        <v>28</v>
      </c>
      <c r="B1277">
        <v>2002</v>
      </c>
      <c r="C1277" s="10">
        <v>335</v>
      </c>
      <c r="D1277">
        <v>0</v>
      </c>
      <c r="E1277">
        <v>279</v>
      </c>
      <c r="F1277">
        <v>15</v>
      </c>
      <c r="G1277">
        <v>41</v>
      </c>
      <c r="H1277">
        <v>0</v>
      </c>
      <c r="I1277">
        <v>1.25</v>
      </c>
      <c r="J1277" s="10">
        <v>162</v>
      </c>
      <c r="K1277" s="13">
        <f t="shared" si="40"/>
        <v>1990</v>
      </c>
      <c r="L1277" s="1" t="str">
        <f t="shared" si="39"/>
        <v/>
      </c>
    </row>
    <row r="1278" spans="1:12" ht="13.8" customHeight="1" x14ac:dyDescent="0.3">
      <c r="A1278" t="s">
        <v>28</v>
      </c>
      <c r="B1278">
        <v>2003</v>
      </c>
      <c r="C1278" s="10">
        <v>346</v>
      </c>
      <c r="D1278">
        <v>0</v>
      </c>
      <c r="E1278">
        <v>290</v>
      </c>
      <c r="F1278">
        <v>13</v>
      </c>
      <c r="G1278">
        <v>44</v>
      </c>
      <c r="H1278">
        <v>0</v>
      </c>
      <c r="I1278">
        <v>1.29</v>
      </c>
      <c r="J1278" s="10">
        <v>156</v>
      </c>
      <c r="K1278" s="13">
        <f t="shared" si="40"/>
        <v>1990</v>
      </c>
      <c r="L1278" s="1" t="str">
        <f t="shared" si="39"/>
        <v/>
      </c>
    </row>
    <row r="1279" spans="1:12" ht="13.8" customHeight="1" x14ac:dyDescent="0.3">
      <c r="A1279" t="s">
        <v>28</v>
      </c>
      <c r="B1279">
        <v>2004</v>
      </c>
      <c r="C1279" s="10">
        <v>353</v>
      </c>
      <c r="D1279">
        <v>0</v>
      </c>
      <c r="E1279">
        <v>296</v>
      </c>
      <c r="F1279">
        <v>13</v>
      </c>
      <c r="G1279">
        <v>44</v>
      </c>
      <c r="H1279">
        <v>0</v>
      </c>
      <c r="I1279">
        <v>1.31</v>
      </c>
      <c r="J1279" s="10">
        <v>151</v>
      </c>
      <c r="K1279" s="13">
        <f t="shared" si="40"/>
        <v>1990</v>
      </c>
      <c r="L1279" s="1" t="str">
        <f t="shared" si="39"/>
        <v/>
      </c>
    </row>
    <row r="1280" spans="1:12" ht="13.8" customHeight="1" x14ac:dyDescent="0.3">
      <c r="A1280" t="s">
        <v>28</v>
      </c>
      <c r="B1280">
        <v>2005</v>
      </c>
      <c r="C1280" s="10">
        <v>369</v>
      </c>
      <c r="D1280">
        <v>0</v>
      </c>
      <c r="E1280">
        <v>309</v>
      </c>
      <c r="F1280">
        <v>14</v>
      </c>
      <c r="G1280">
        <v>46</v>
      </c>
      <c r="H1280">
        <v>0</v>
      </c>
      <c r="I1280">
        <v>1.36</v>
      </c>
      <c r="J1280" s="10">
        <v>146</v>
      </c>
      <c r="K1280" s="13">
        <f t="shared" si="40"/>
        <v>1990</v>
      </c>
      <c r="L1280" s="1" t="str">
        <f t="shared" si="39"/>
        <v/>
      </c>
    </row>
    <row r="1281" spans="1:12" ht="13.8" customHeight="1" x14ac:dyDescent="0.3">
      <c r="A1281" t="s">
        <v>28</v>
      </c>
      <c r="B1281">
        <v>2006</v>
      </c>
      <c r="C1281" s="10">
        <v>374</v>
      </c>
      <c r="D1281">
        <v>0</v>
      </c>
      <c r="E1281">
        <v>314</v>
      </c>
      <c r="F1281">
        <v>14</v>
      </c>
      <c r="G1281">
        <v>46</v>
      </c>
      <c r="H1281">
        <v>0</v>
      </c>
      <c r="I1281">
        <v>1.38</v>
      </c>
      <c r="J1281" s="10">
        <v>140</v>
      </c>
      <c r="K1281" s="13">
        <f t="shared" si="40"/>
        <v>1990</v>
      </c>
      <c r="L1281" s="1" t="str">
        <f t="shared" si="39"/>
        <v/>
      </c>
    </row>
    <row r="1282" spans="1:12" ht="13.8" customHeight="1" x14ac:dyDescent="0.3">
      <c r="A1282" t="s">
        <v>28</v>
      </c>
      <c r="B1282">
        <v>2007</v>
      </c>
      <c r="C1282" s="10">
        <v>372</v>
      </c>
      <c r="D1282">
        <v>0</v>
      </c>
      <c r="E1282">
        <v>322</v>
      </c>
      <c r="F1282">
        <v>10</v>
      </c>
      <c r="G1282">
        <v>40</v>
      </c>
      <c r="H1282">
        <v>1</v>
      </c>
      <c r="I1282">
        <v>1.35</v>
      </c>
      <c r="J1282" s="10">
        <v>125</v>
      </c>
      <c r="K1282" s="13">
        <f t="shared" si="40"/>
        <v>1990</v>
      </c>
      <c r="L1282" s="1" t="str">
        <f t="shared" ref="L1282:L1345" si="41">IF(AND(B1282&gt;2011),1,"")</f>
        <v/>
      </c>
    </row>
    <row r="1283" spans="1:12" ht="13.8" customHeight="1" x14ac:dyDescent="0.3">
      <c r="A1283" t="s">
        <v>28</v>
      </c>
      <c r="B1283">
        <v>2008</v>
      </c>
      <c r="C1283" s="10">
        <v>442</v>
      </c>
      <c r="D1283">
        <v>0</v>
      </c>
      <c r="E1283">
        <v>392</v>
      </c>
      <c r="F1283">
        <v>9</v>
      </c>
      <c r="G1283">
        <v>41</v>
      </c>
      <c r="H1283">
        <v>1</v>
      </c>
      <c r="I1283">
        <v>1.59</v>
      </c>
      <c r="J1283" s="10">
        <v>134</v>
      </c>
      <c r="K1283" s="13">
        <f t="shared" si="40"/>
        <v>1990</v>
      </c>
      <c r="L1283" s="1" t="str">
        <f t="shared" si="41"/>
        <v/>
      </c>
    </row>
    <row r="1284" spans="1:12" ht="13.8" customHeight="1" x14ac:dyDescent="0.3">
      <c r="A1284" t="s">
        <v>28</v>
      </c>
      <c r="B1284">
        <v>2009</v>
      </c>
      <c r="C1284" s="10">
        <v>441</v>
      </c>
      <c r="D1284">
        <v>0</v>
      </c>
      <c r="E1284">
        <v>397</v>
      </c>
      <c r="F1284">
        <v>9</v>
      </c>
      <c r="G1284">
        <v>35</v>
      </c>
      <c r="H1284">
        <v>1</v>
      </c>
      <c r="I1284">
        <v>1.58</v>
      </c>
      <c r="J1284" s="10">
        <v>115</v>
      </c>
      <c r="K1284" s="13">
        <f t="shared" si="40"/>
        <v>1990</v>
      </c>
      <c r="L1284" s="1" t="str">
        <f t="shared" si="41"/>
        <v/>
      </c>
    </row>
    <row r="1285" spans="1:12" ht="13.8" customHeight="1" x14ac:dyDescent="0.3">
      <c r="A1285" t="s">
        <v>28</v>
      </c>
      <c r="B1285">
        <v>2010</v>
      </c>
      <c r="C1285" s="10">
        <v>403</v>
      </c>
      <c r="D1285">
        <v>0</v>
      </c>
      <c r="E1285">
        <v>363</v>
      </c>
      <c r="F1285">
        <v>8</v>
      </c>
      <c r="G1285">
        <v>31</v>
      </c>
      <c r="H1285">
        <v>1</v>
      </c>
      <c r="I1285">
        <v>1.44</v>
      </c>
      <c r="J1285" s="10">
        <v>108</v>
      </c>
      <c r="K1285" s="13">
        <f t="shared" si="40"/>
        <v>1990</v>
      </c>
      <c r="L1285" s="1" t="str">
        <f t="shared" si="41"/>
        <v/>
      </c>
    </row>
    <row r="1286" spans="1:12" ht="13.8" customHeight="1" x14ac:dyDescent="0.3">
      <c r="A1286" t="s">
        <v>28</v>
      </c>
      <c r="B1286">
        <v>2011</v>
      </c>
      <c r="C1286" s="10">
        <v>417</v>
      </c>
      <c r="D1286">
        <v>0</v>
      </c>
      <c r="E1286">
        <v>378</v>
      </c>
      <c r="F1286">
        <v>9</v>
      </c>
      <c r="G1286">
        <v>30</v>
      </c>
      <c r="H1286">
        <v>1</v>
      </c>
      <c r="I1286">
        <v>1.49</v>
      </c>
      <c r="J1286" s="10">
        <v>121</v>
      </c>
      <c r="K1286" s="13">
        <f t="shared" si="40"/>
        <v>1990</v>
      </c>
      <c r="L1286" s="1" t="str">
        <f t="shared" si="41"/>
        <v/>
      </c>
    </row>
    <row r="1287" spans="1:12" ht="13.8" customHeight="1" x14ac:dyDescent="0.3">
      <c r="A1287" t="s">
        <v>28</v>
      </c>
      <c r="B1287">
        <v>2012</v>
      </c>
      <c r="C1287" s="10">
        <v>401</v>
      </c>
      <c r="D1287">
        <v>0</v>
      </c>
      <c r="E1287">
        <v>367</v>
      </c>
      <c r="F1287">
        <v>10</v>
      </c>
      <c r="G1287">
        <v>24</v>
      </c>
      <c r="H1287">
        <v>1</v>
      </c>
      <c r="I1287">
        <v>1.43</v>
      </c>
      <c r="J1287" s="10">
        <v>97</v>
      </c>
      <c r="K1287" s="13">
        <f t="shared" si="40"/>
        <v>1990</v>
      </c>
      <c r="L1287" s="1">
        <f t="shared" si="41"/>
        <v>1</v>
      </c>
    </row>
    <row r="1288" spans="1:12" ht="13.8" customHeight="1" x14ac:dyDescent="0.3">
      <c r="A1288" t="s">
        <v>28</v>
      </c>
      <c r="B1288">
        <v>2013</v>
      </c>
      <c r="C1288" s="10">
        <v>395</v>
      </c>
      <c r="D1288">
        <v>0</v>
      </c>
      <c r="E1288">
        <v>360</v>
      </c>
      <c r="F1288">
        <v>12</v>
      </c>
      <c r="G1288">
        <v>22</v>
      </c>
      <c r="H1288">
        <v>1</v>
      </c>
      <c r="I1288">
        <v>1.4</v>
      </c>
      <c r="J1288" s="10">
        <v>109</v>
      </c>
      <c r="K1288" s="13">
        <f t="shared" ref="K1288:K1351" si="42">IF(B1288&lt;1990,IF(B1288&lt;1959,1958,1989),1990)</f>
        <v>1990</v>
      </c>
      <c r="L1288" s="1">
        <f t="shared" si="41"/>
        <v>1</v>
      </c>
    </row>
    <row r="1289" spans="1:12" ht="13.8" customHeight="1" x14ac:dyDescent="0.3">
      <c r="A1289" t="s">
        <v>28</v>
      </c>
      <c r="B1289">
        <v>2014</v>
      </c>
      <c r="C1289" s="10">
        <v>347</v>
      </c>
      <c r="D1289">
        <v>0</v>
      </c>
      <c r="E1289">
        <v>317</v>
      </c>
      <c r="F1289">
        <v>7</v>
      </c>
      <c r="G1289">
        <v>22</v>
      </c>
      <c r="H1289">
        <v>0</v>
      </c>
      <c r="I1289">
        <v>1.22</v>
      </c>
      <c r="J1289" s="10">
        <v>27</v>
      </c>
      <c r="K1289" s="13">
        <f t="shared" si="42"/>
        <v>1990</v>
      </c>
      <c r="L1289" s="1">
        <f t="shared" si="41"/>
        <v>1</v>
      </c>
    </row>
    <row r="1290" spans="1:12" ht="13.8" customHeight="1" x14ac:dyDescent="0.3">
      <c r="A1290" t="s">
        <v>29</v>
      </c>
      <c r="B1290">
        <v>1992</v>
      </c>
      <c r="C1290" s="10">
        <v>23839</v>
      </c>
      <c r="D1290">
        <v>2149</v>
      </c>
      <c r="E1290">
        <v>12122</v>
      </c>
      <c r="F1290">
        <v>9256</v>
      </c>
      <c r="G1290">
        <v>313</v>
      </c>
      <c r="H1290">
        <v>0</v>
      </c>
      <c r="I1290">
        <v>2.31</v>
      </c>
      <c r="J1290" s="10">
        <v>0</v>
      </c>
      <c r="K1290" s="13">
        <f t="shared" si="42"/>
        <v>1990</v>
      </c>
      <c r="L1290" s="1" t="str">
        <f t="shared" si="41"/>
        <v/>
      </c>
    </row>
    <row r="1291" spans="1:12" ht="13.8" customHeight="1" x14ac:dyDescent="0.3">
      <c r="A1291" t="s">
        <v>29</v>
      </c>
      <c r="B1291">
        <v>1993</v>
      </c>
      <c r="C1291" s="10">
        <v>20935</v>
      </c>
      <c r="D1291">
        <v>1865</v>
      </c>
      <c r="E1291">
        <v>10008</v>
      </c>
      <c r="F1291">
        <v>8804</v>
      </c>
      <c r="G1291">
        <v>258</v>
      </c>
      <c r="H1291">
        <v>0</v>
      </c>
      <c r="I1291">
        <v>2.0299999999999998</v>
      </c>
      <c r="J1291" s="10">
        <v>0</v>
      </c>
      <c r="K1291" s="13">
        <f t="shared" si="42"/>
        <v>1990</v>
      </c>
      <c r="L1291" s="1" t="str">
        <f t="shared" si="41"/>
        <v/>
      </c>
    </row>
    <row r="1292" spans="1:12" ht="13.8" customHeight="1" x14ac:dyDescent="0.3">
      <c r="A1292" t="s">
        <v>29</v>
      </c>
      <c r="B1292">
        <v>1994</v>
      </c>
      <c r="C1292" s="10">
        <v>17741</v>
      </c>
      <c r="D1292">
        <v>1617</v>
      </c>
      <c r="E1292">
        <v>8320</v>
      </c>
      <c r="F1292">
        <v>7603</v>
      </c>
      <c r="G1292">
        <v>202</v>
      </c>
      <c r="H1292">
        <v>0</v>
      </c>
      <c r="I1292">
        <v>1.72</v>
      </c>
      <c r="J1292" s="10">
        <v>0</v>
      </c>
      <c r="K1292" s="13">
        <f t="shared" si="42"/>
        <v>1990</v>
      </c>
      <c r="L1292" s="1" t="str">
        <f t="shared" si="41"/>
        <v/>
      </c>
    </row>
    <row r="1293" spans="1:12" ht="13.8" customHeight="1" x14ac:dyDescent="0.3">
      <c r="A1293" t="s">
        <v>29</v>
      </c>
      <c r="B1293">
        <v>1995</v>
      </c>
      <c r="C1293" s="10">
        <v>16573</v>
      </c>
      <c r="D1293">
        <v>1448</v>
      </c>
      <c r="E1293">
        <v>7781</v>
      </c>
      <c r="F1293">
        <v>7177</v>
      </c>
      <c r="G1293">
        <v>168</v>
      </c>
      <c r="H1293">
        <v>0</v>
      </c>
      <c r="I1293">
        <v>1.61</v>
      </c>
      <c r="J1293" s="10">
        <v>0</v>
      </c>
      <c r="K1293" s="13">
        <f t="shared" si="42"/>
        <v>1990</v>
      </c>
      <c r="L1293" s="1" t="str">
        <f t="shared" si="41"/>
        <v/>
      </c>
    </row>
    <row r="1294" spans="1:12" ht="13.8" customHeight="1" x14ac:dyDescent="0.3">
      <c r="A1294" t="s">
        <v>29</v>
      </c>
      <c r="B1294">
        <v>1996</v>
      </c>
      <c r="C1294" s="10">
        <v>16407</v>
      </c>
      <c r="D1294">
        <v>1379</v>
      </c>
      <c r="E1294">
        <v>7264</v>
      </c>
      <c r="F1294">
        <v>7564</v>
      </c>
      <c r="G1294">
        <v>200</v>
      </c>
      <c r="H1294">
        <v>0</v>
      </c>
      <c r="I1294">
        <v>1.6</v>
      </c>
      <c r="J1294" s="10">
        <v>0</v>
      </c>
      <c r="K1294" s="13">
        <f t="shared" si="42"/>
        <v>1990</v>
      </c>
      <c r="L1294" s="1" t="str">
        <f t="shared" si="41"/>
        <v/>
      </c>
    </row>
    <row r="1295" spans="1:12" ht="13.8" customHeight="1" x14ac:dyDescent="0.3">
      <c r="A1295" t="s">
        <v>29</v>
      </c>
      <c r="B1295">
        <v>1997</v>
      </c>
      <c r="C1295" s="10">
        <v>16241</v>
      </c>
      <c r="D1295">
        <v>1139</v>
      </c>
      <c r="E1295">
        <v>6242</v>
      </c>
      <c r="F1295">
        <v>8606</v>
      </c>
      <c r="G1295">
        <v>255</v>
      </c>
      <c r="H1295">
        <v>0</v>
      </c>
      <c r="I1295">
        <v>1.59</v>
      </c>
      <c r="J1295" s="10">
        <v>0</v>
      </c>
      <c r="K1295" s="13">
        <f t="shared" si="42"/>
        <v>1990</v>
      </c>
      <c r="L1295" s="1" t="str">
        <f t="shared" si="41"/>
        <v/>
      </c>
    </row>
    <row r="1296" spans="1:12" ht="13.8" customHeight="1" x14ac:dyDescent="0.3">
      <c r="A1296" t="s">
        <v>29</v>
      </c>
      <c r="B1296">
        <v>1998</v>
      </c>
      <c r="C1296" s="10">
        <v>15844</v>
      </c>
      <c r="D1296">
        <v>1108</v>
      </c>
      <c r="E1296">
        <v>6018</v>
      </c>
      <c r="F1296">
        <v>8441</v>
      </c>
      <c r="G1296">
        <v>277</v>
      </c>
      <c r="H1296">
        <v>0</v>
      </c>
      <c r="I1296">
        <v>1.56</v>
      </c>
      <c r="J1296" s="10">
        <v>0</v>
      </c>
      <c r="K1296" s="13">
        <f t="shared" si="42"/>
        <v>1990</v>
      </c>
      <c r="L1296" s="1" t="str">
        <f t="shared" si="41"/>
        <v/>
      </c>
    </row>
    <row r="1297" spans="1:12" ht="13.8" customHeight="1" x14ac:dyDescent="0.3">
      <c r="A1297" t="s">
        <v>29</v>
      </c>
      <c r="B1297">
        <v>1999</v>
      </c>
      <c r="C1297" s="10">
        <v>15302</v>
      </c>
      <c r="D1297">
        <v>886</v>
      </c>
      <c r="E1297">
        <v>5404</v>
      </c>
      <c r="F1297">
        <v>8725</v>
      </c>
      <c r="G1297">
        <v>286</v>
      </c>
      <c r="H1297">
        <v>0</v>
      </c>
      <c r="I1297">
        <v>1.51</v>
      </c>
      <c r="J1297" s="10">
        <v>0</v>
      </c>
      <c r="K1297" s="13">
        <f t="shared" si="42"/>
        <v>1990</v>
      </c>
      <c r="L1297" s="1" t="str">
        <f t="shared" si="41"/>
        <v/>
      </c>
    </row>
    <row r="1298" spans="1:12" ht="13.8" customHeight="1" x14ac:dyDescent="0.3">
      <c r="A1298" t="s">
        <v>29</v>
      </c>
      <c r="B1298">
        <v>2000</v>
      </c>
      <c r="C1298" s="10">
        <v>14668</v>
      </c>
      <c r="D1298">
        <v>958</v>
      </c>
      <c r="E1298">
        <v>4554</v>
      </c>
      <c r="F1298">
        <v>8906</v>
      </c>
      <c r="G1298">
        <v>251</v>
      </c>
      <c r="H1298">
        <v>0</v>
      </c>
      <c r="I1298">
        <v>1.46</v>
      </c>
      <c r="J1298" s="10">
        <v>0</v>
      </c>
      <c r="K1298" s="13">
        <f t="shared" si="42"/>
        <v>1990</v>
      </c>
      <c r="L1298" s="1" t="str">
        <f t="shared" si="41"/>
        <v/>
      </c>
    </row>
    <row r="1299" spans="1:12" ht="13.8" customHeight="1" x14ac:dyDescent="0.3">
      <c r="A1299" t="s">
        <v>29</v>
      </c>
      <c r="B1299">
        <v>2001</v>
      </c>
      <c r="C1299" s="10">
        <v>14388</v>
      </c>
      <c r="D1299">
        <v>807</v>
      </c>
      <c r="E1299">
        <v>4308</v>
      </c>
      <c r="F1299">
        <v>9027</v>
      </c>
      <c r="G1299">
        <v>245</v>
      </c>
      <c r="H1299">
        <v>0</v>
      </c>
      <c r="I1299">
        <v>1.44</v>
      </c>
      <c r="J1299" s="10">
        <v>0</v>
      </c>
      <c r="K1299" s="13">
        <f t="shared" si="42"/>
        <v>1990</v>
      </c>
      <c r="L1299" s="1" t="str">
        <f t="shared" si="41"/>
        <v/>
      </c>
    </row>
    <row r="1300" spans="1:12" ht="13.8" customHeight="1" x14ac:dyDescent="0.3">
      <c r="A1300" t="s">
        <v>29</v>
      </c>
      <c r="B1300">
        <v>2002</v>
      </c>
      <c r="C1300" s="10">
        <v>14291</v>
      </c>
      <c r="D1300">
        <v>720</v>
      </c>
      <c r="E1300">
        <v>4086</v>
      </c>
      <c r="F1300">
        <v>9191</v>
      </c>
      <c r="G1300">
        <v>295</v>
      </c>
      <c r="H1300">
        <v>0</v>
      </c>
      <c r="I1300">
        <v>1.43</v>
      </c>
      <c r="J1300" s="10">
        <v>0</v>
      </c>
      <c r="K1300" s="13">
        <f t="shared" si="42"/>
        <v>1990</v>
      </c>
      <c r="L1300" s="1" t="str">
        <f t="shared" si="41"/>
        <v/>
      </c>
    </row>
    <row r="1301" spans="1:12" ht="13.8" customHeight="1" x14ac:dyDescent="0.3">
      <c r="A1301" t="s">
        <v>29</v>
      </c>
      <c r="B1301">
        <v>2003</v>
      </c>
      <c r="C1301" s="10">
        <v>14598</v>
      </c>
      <c r="D1301">
        <v>709</v>
      </c>
      <c r="E1301">
        <v>3987</v>
      </c>
      <c r="F1301">
        <v>9566</v>
      </c>
      <c r="G1301">
        <v>336</v>
      </c>
      <c r="H1301">
        <v>0</v>
      </c>
      <c r="I1301">
        <v>1.47</v>
      </c>
      <c r="J1301" s="10">
        <v>0</v>
      </c>
      <c r="K1301" s="13">
        <f t="shared" si="42"/>
        <v>1990</v>
      </c>
      <c r="L1301" s="1" t="str">
        <f t="shared" si="41"/>
        <v/>
      </c>
    </row>
    <row r="1302" spans="1:12" ht="13.8" customHeight="1" x14ac:dyDescent="0.3">
      <c r="A1302" t="s">
        <v>29</v>
      </c>
      <c r="B1302">
        <v>2004</v>
      </c>
      <c r="C1302" s="10">
        <v>15860</v>
      </c>
      <c r="D1302">
        <v>628</v>
      </c>
      <c r="E1302">
        <v>4486</v>
      </c>
      <c r="F1302">
        <v>10375</v>
      </c>
      <c r="G1302">
        <v>371</v>
      </c>
      <c r="H1302">
        <v>0</v>
      </c>
      <c r="I1302">
        <v>1.61</v>
      </c>
      <c r="J1302" s="10">
        <v>0</v>
      </c>
      <c r="K1302" s="13">
        <f t="shared" si="42"/>
        <v>1990</v>
      </c>
      <c r="L1302" s="1" t="str">
        <f t="shared" si="41"/>
        <v/>
      </c>
    </row>
    <row r="1303" spans="1:12" ht="13.8" customHeight="1" x14ac:dyDescent="0.3">
      <c r="A1303" t="s">
        <v>29</v>
      </c>
      <c r="B1303">
        <v>2005</v>
      </c>
      <c r="C1303" s="10">
        <v>16135</v>
      </c>
      <c r="D1303">
        <v>620</v>
      </c>
      <c r="E1303">
        <v>4508</v>
      </c>
      <c r="F1303">
        <v>10582</v>
      </c>
      <c r="G1303">
        <v>426</v>
      </c>
      <c r="H1303">
        <v>0</v>
      </c>
      <c r="I1303">
        <v>1.64</v>
      </c>
      <c r="J1303" s="10">
        <v>0</v>
      </c>
      <c r="K1303" s="13">
        <f t="shared" si="42"/>
        <v>1990</v>
      </c>
      <c r="L1303" s="1" t="str">
        <f t="shared" si="41"/>
        <v/>
      </c>
    </row>
    <row r="1304" spans="1:12" ht="13.8" customHeight="1" x14ac:dyDescent="0.3">
      <c r="A1304" t="s">
        <v>29</v>
      </c>
      <c r="B1304">
        <v>2006</v>
      </c>
      <c r="C1304" s="10">
        <v>16927</v>
      </c>
      <c r="D1304">
        <v>627</v>
      </c>
      <c r="E1304">
        <v>5050</v>
      </c>
      <c r="F1304">
        <v>10775</v>
      </c>
      <c r="G1304">
        <v>475</v>
      </c>
      <c r="H1304">
        <v>0</v>
      </c>
      <c r="I1304">
        <v>1.73</v>
      </c>
      <c r="J1304" s="10">
        <v>0</v>
      </c>
      <c r="K1304" s="13">
        <f t="shared" si="42"/>
        <v>1990</v>
      </c>
      <c r="L1304" s="1" t="str">
        <f t="shared" si="41"/>
        <v/>
      </c>
    </row>
    <row r="1305" spans="1:12" ht="13.8" customHeight="1" x14ac:dyDescent="0.3">
      <c r="A1305" t="s">
        <v>29</v>
      </c>
      <c r="B1305">
        <v>2007</v>
      </c>
      <c r="C1305" s="10">
        <v>16505</v>
      </c>
      <c r="D1305">
        <v>602</v>
      </c>
      <c r="E1305">
        <v>4545</v>
      </c>
      <c r="F1305">
        <v>10838</v>
      </c>
      <c r="G1305">
        <v>520</v>
      </c>
      <c r="H1305">
        <v>0</v>
      </c>
      <c r="I1305">
        <v>1.72</v>
      </c>
      <c r="J1305" s="10">
        <v>0</v>
      </c>
      <c r="K1305" s="13">
        <f t="shared" si="42"/>
        <v>1990</v>
      </c>
      <c r="L1305" s="1" t="str">
        <f t="shared" si="41"/>
        <v/>
      </c>
    </row>
    <row r="1306" spans="1:12" ht="13.8" customHeight="1" x14ac:dyDescent="0.3">
      <c r="A1306" t="s">
        <v>29</v>
      </c>
      <c r="B1306">
        <v>2008</v>
      </c>
      <c r="C1306" s="10">
        <v>17209</v>
      </c>
      <c r="D1306">
        <v>555</v>
      </c>
      <c r="E1306">
        <v>5029</v>
      </c>
      <c r="F1306">
        <v>11051</v>
      </c>
      <c r="G1306">
        <v>574</v>
      </c>
      <c r="H1306">
        <v>0</v>
      </c>
      <c r="I1306">
        <v>1.8</v>
      </c>
      <c r="J1306" s="10">
        <v>0</v>
      </c>
      <c r="K1306" s="13">
        <f t="shared" si="42"/>
        <v>1990</v>
      </c>
      <c r="L1306" s="1" t="str">
        <f t="shared" si="41"/>
        <v/>
      </c>
    </row>
    <row r="1307" spans="1:12" ht="13.8" customHeight="1" x14ac:dyDescent="0.3">
      <c r="A1307" t="s">
        <v>29</v>
      </c>
      <c r="B1307">
        <v>2009</v>
      </c>
      <c r="C1307" s="10">
        <v>16695</v>
      </c>
      <c r="D1307">
        <v>565</v>
      </c>
      <c r="E1307">
        <v>6361</v>
      </c>
      <c r="F1307">
        <v>9177</v>
      </c>
      <c r="G1307">
        <v>592</v>
      </c>
      <c r="H1307">
        <v>0</v>
      </c>
      <c r="I1307">
        <v>1.76</v>
      </c>
      <c r="J1307" s="10">
        <v>0</v>
      </c>
      <c r="K1307" s="13">
        <f t="shared" si="42"/>
        <v>1990</v>
      </c>
      <c r="L1307" s="1" t="str">
        <f t="shared" si="41"/>
        <v/>
      </c>
    </row>
    <row r="1308" spans="1:12" ht="13.8" customHeight="1" x14ac:dyDescent="0.3">
      <c r="A1308" t="s">
        <v>29</v>
      </c>
      <c r="B1308">
        <v>2010</v>
      </c>
      <c r="C1308" s="10">
        <v>17192</v>
      </c>
      <c r="D1308">
        <v>620</v>
      </c>
      <c r="E1308">
        <v>4620</v>
      </c>
      <c r="F1308">
        <v>11336</v>
      </c>
      <c r="G1308">
        <v>616</v>
      </c>
      <c r="H1308">
        <v>0</v>
      </c>
      <c r="I1308">
        <v>1.81</v>
      </c>
      <c r="J1308" s="10">
        <v>0</v>
      </c>
      <c r="K1308" s="13">
        <f t="shared" si="42"/>
        <v>1990</v>
      </c>
      <c r="L1308" s="1" t="str">
        <f t="shared" si="41"/>
        <v/>
      </c>
    </row>
    <row r="1309" spans="1:12" ht="13.8" customHeight="1" x14ac:dyDescent="0.3">
      <c r="A1309" t="s">
        <v>29</v>
      </c>
      <c r="B1309">
        <v>2011</v>
      </c>
      <c r="C1309" s="10">
        <v>17470</v>
      </c>
      <c r="D1309">
        <v>632</v>
      </c>
      <c r="E1309">
        <v>5479</v>
      </c>
      <c r="F1309">
        <v>10733</v>
      </c>
      <c r="G1309">
        <v>626</v>
      </c>
      <c r="H1309">
        <v>0</v>
      </c>
      <c r="I1309">
        <v>1.84</v>
      </c>
      <c r="J1309" s="10">
        <v>0</v>
      </c>
      <c r="K1309" s="13">
        <f t="shared" si="42"/>
        <v>1990</v>
      </c>
      <c r="L1309" s="1" t="str">
        <f t="shared" si="41"/>
        <v/>
      </c>
    </row>
    <row r="1310" spans="1:12" ht="13.8" customHeight="1" x14ac:dyDescent="0.3">
      <c r="A1310" t="s">
        <v>29</v>
      </c>
      <c r="B1310">
        <v>2012</v>
      </c>
      <c r="C1310" s="10">
        <v>17241</v>
      </c>
      <c r="D1310">
        <v>803</v>
      </c>
      <c r="E1310">
        <v>5193</v>
      </c>
      <c r="F1310">
        <v>10579</v>
      </c>
      <c r="G1310">
        <v>667</v>
      </c>
      <c r="H1310">
        <v>0</v>
      </c>
      <c r="I1310">
        <v>1.82</v>
      </c>
      <c r="J1310" s="10">
        <v>0</v>
      </c>
      <c r="K1310" s="13">
        <f t="shared" si="42"/>
        <v>1990</v>
      </c>
      <c r="L1310" s="1">
        <f t="shared" si="41"/>
        <v>1</v>
      </c>
    </row>
    <row r="1311" spans="1:12" ht="13.8" customHeight="1" x14ac:dyDescent="0.3">
      <c r="A1311" t="s">
        <v>29</v>
      </c>
      <c r="B1311">
        <v>2013</v>
      </c>
      <c r="C1311" s="10">
        <v>17390</v>
      </c>
      <c r="D1311">
        <v>858</v>
      </c>
      <c r="E1311">
        <v>5170</v>
      </c>
      <c r="F1311">
        <v>10675</v>
      </c>
      <c r="G1311">
        <v>688</v>
      </c>
      <c r="H1311">
        <v>0</v>
      </c>
      <c r="I1311">
        <v>1.83</v>
      </c>
      <c r="J1311" s="10">
        <v>86</v>
      </c>
      <c r="K1311" s="13">
        <f t="shared" si="42"/>
        <v>1990</v>
      </c>
      <c r="L1311" s="1">
        <f t="shared" si="41"/>
        <v>1</v>
      </c>
    </row>
    <row r="1312" spans="1:12" ht="13.8" customHeight="1" x14ac:dyDescent="0.3">
      <c r="A1312" t="s">
        <v>29</v>
      </c>
      <c r="B1312">
        <v>2014</v>
      </c>
      <c r="C1312" s="10">
        <v>17316</v>
      </c>
      <c r="D1312">
        <v>888</v>
      </c>
      <c r="E1312">
        <v>5072</v>
      </c>
      <c r="F1312">
        <v>10592</v>
      </c>
      <c r="G1312">
        <v>764</v>
      </c>
      <c r="H1312">
        <v>0</v>
      </c>
      <c r="I1312">
        <v>1.82</v>
      </c>
      <c r="J1312" s="10">
        <v>94</v>
      </c>
      <c r="K1312" s="13">
        <f t="shared" si="42"/>
        <v>1990</v>
      </c>
      <c r="L1312" s="1">
        <f t="shared" si="41"/>
        <v>1</v>
      </c>
    </row>
    <row r="1313" spans="1:12" ht="13.8" customHeight="1" x14ac:dyDescent="0.3">
      <c r="A1313" t="s">
        <v>30</v>
      </c>
      <c r="B1313">
        <v>1802</v>
      </c>
      <c r="C1313" s="10">
        <v>1746</v>
      </c>
      <c r="D1313">
        <v>1746</v>
      </c>
      <c r="E1313">
        <v>0</v>
      </c>
      <c r="F1313">
        <v>0</v>
      </c>
      <c r="G1313">
        <v>0</v>
      </c>
      <c r="H1313" t="s">
        <v>11</v>
      </c>
      <c r="I1313" t="s">
        <v>11</v>
      </c>
      <c r="J1313" s="10">
        <v>0</v>
      </c>
      <c r="K1313" s="13">
        <f t="shared" si="42"/>
        <v>1958</v>
      </c>
      <c r="L1313" s="1" t="str">
        <f t="shared" si="41"/>
        <v/>
      </c>
    </row>
    <row r="1314" spans="1:12" ht="13.8" customHeight="1" x14ac:dyDescent="0.3">
      <c r="A1314" t="s">
        <v>30</v>
      </c>
      <c r="B1314">
        <v>1830</v>
      </c>
      <c r="C1314" s="10">
        <v>1691</v>
      </c>
      <c r="D1314">
        <v>1691</v>
      </c>
      <c r="E1314">
        <v>0</v>
      </c>
      <c r="F1314">
        <v>0</v>
      </c>
      <c r="G1314">
        <v>0</v>
      </c>
      <c r="H1314" t="s">
        <v>11</v>
      </c>
      <c r="I1314" t="s">
        <v>11</v>
      </c>
      <c r="J1314" s="10">
        <v>0</v>
      </c>
      <c r="K1314" s="13">
        <f t="shared" si="42"/>
        <v>1958</v>
      </c>
      <c r="L1314" s="1" t="str">
        <f t="shared" si="41"/>
        <v/>
      </c>
    </row>
    <row r="1315" spans="1:12" ht="13.8" customHeight="1" x14ac:dyDescent="0.3">
      <c r="A1315" t="s">
        <v>30</v>
      </c>
      <c r="B1315">
        <v>1831</v>
      </c>
      <c r="C1315" s="10">
        <v>1218</v>
      </c>
      <c r="D1315">
        <v>1218</v>
      </c>
      <c r="E1315">
        <v>0</v>
      </c>
      <c r="F1315">
        <v>0</v>
      </c>
      <c r="G1315">
        <v>0</v>
      </c>
      <c r="H1315" t="s">
        <v>11</v>
      </c>
      <c r="I1315" t="s">
        <v>11</v>
      </c>
      <c r="J1315" s="10">
        <v>0</v>
      </c>
      <c r="K1315" s="13">
        <f t="shared" si="42"/>
        <v>1958</v>
      </c>
      <c r="L1315" s="1" t="str">
        <f t="shared" si="41"/>
        <v/>
      </c>
    </row>
    <row r="1316" spans="1:12" ht="13.8" customHeight="1" x14ac:dyDescent="0.3">
      <c r="A1316" t="s">
        <v>30</v>
      </c>
      <c r="B1316">
        <v>1832</v>
      </c>
      <c r="C1316" s="10">
        <v>1287</v>
      </c>
      <c r="D1316">
        <v>1287</v>
      </c>
      <c r="E1316">
        <v>0</v>
      </c>
      <c r="F1316">
        <v>0</v>
      </c>
      <c r="G1316">
        <v>0</v>
      </c>
      <c r="H1316" t="s">
        <v>11</v>
      </c>
      <c r="I1316" t="s">
        <v>11</v>
      </c>
      <c r="J1316" s="10">
        <v>0</v>
      </c>
      <c r="K1316" s="13">
        <f t="shared" si="42"/>
        <v>1958</v>
      </c>
      <c r="L1316" s="1" t="str">
        <f t="shared" si="41"/>
        <v/>
      </c>
    </row>
    <row r="1317" spans="1:12" ht="13.8" customHeight="1" x14ac:dyDescent="0.3">
      <c r="A1317" t="s">
        <v>30</v>
      </c>
      <c r="B1317">
        <v>1833</v>
      </c>
      <c r="C1317" s="10">
        <v>1246</v>
      </c>
      <c r="D1317">
        <v>1246</v>
      </c>
      <c r="E1317">
        <v>0</v>
      </c>
      <c r="F1317">
        <v>0</v>
      </c>
      <c r="G1317">
        <v>0</v>
      </c>
      <c r="H1317" t="s">
        <v>11</v>
      </c>
      <c r="I1317" t="s">
        <v>11</v>
      </c>
      <c r="J1317" s="10">
        <v>0</v>
      </c>
      <c r="K1317" s="13">
        <f t="shared" si="42"/>
        <v>1958</v>
      </c>
      <c r="L1317" s="1" t="str">
        <f t="shared" si="41"/>
        <v/>
      </c>
    </row>
    <row r="1318" spans="1:12" ht="13.8" customHeight="1" x14ac:dyDescent="0.3">
      <c r="A1318" t="s">
        <v>30</v>
      </c>
      <c r="B1318">
        <v>1834</v>
      </c>
      <c r="C1318" s="10">
        <v>1203</v>
      </c>
      <c r="D1318">
        <v>1203</v>
      </c>
      <c r="E1318">
        <v>0</v>
      </c>
      <c r="F1318">
        <v>0</v>
      </c>
      <c r="G1318">
        <v>0</v>
      </c>
      <c r="H1318" t="s">
        <v>11</v>
      </c>
      <c r="I1318" t="s">
        <v>11</v>
      </c>
      <c r="J1318" s="10">
        <v>0</v>
      </c>
      <c r="K1318" s="13">
        <f t="shared" si="42"/>
        <v>1958</v>
      </c>
      <c r="L1318" s="1" t="str">
        <f t="shared" si="41"/>
        <v/>
      </c>
    </row>
    <row r="1319" spans="1:12" ht="13.8" customHeight="1" x14ac:dyDescent="0.3">
      <c r="A1319" t="s">
        <v>30</v>
      </c>
      <c r="B1319">
        <v>1835</v>
      </c>
      <c r="C1319" s="10">
        <v>1299</v>
      </c>
      <c r="D1319">
        <v>1299</v>
      </c>
      <c r="E1319">
        <v>0</v>
      </c>
      <c r="F1319">
        <v>0</v>
      </c>
      <c r="G1319">
        <v>0</v>
      </c>
      <c r="H1319" t="s">
        <v>11</v>
      </c>
      <c r="I1319" t="s">
        <v>11</v>
      </c>
      <c r="J1319" s="10">
        <v>0</v>
      </c>
      <c r="K1319" s="13">
        <f t="shared" si="42"/>
        <v>1958</v>
      </c>
      <c r="L1319" s="1" t="str">
        <f t="shared" si="41"/>
        <v/>
      </c>
    </row>
    <row r="1320" spans="1:12" ht="13.8" customHeight="1" x14ac:dyDescent="0.3">
      <c r="A1320" t="s">
        <v>30</v>
      </c>
      <c r="B1320">
        <v>1836</v>
      </c>
      <c r="C1320" s="10">
        <v>1528</v>
      </c>
      <c r="D1320">
        <v>1528</v>
      </c>
      <c r="E1320">
        <v>0</v>
      </c>
      <c r="F1320">
        <v>0</v>
      </c>
      <c r="G1320">
        <v>0</v>
      </c>
      <c r="H1320" t="s">
        <v>11</v>
      </c>
      <c r="I1320" t="s">
        <v>11</v>
      </c>
      <c r="J1320" s="10">
        <v>0</v>
      </c>
      <c r="K1320" s="13">
        <f t="shared" si="42"/>
        <v>1958</v>
      </c>
      <c r="L1320" s="1" t="str">
        <f t="shared" si="41"/>
        <v/>
      </c>
    </row>
    <row r="1321" spans="1:12" ht="13.8" customHeight="1" x14ac:dyDescent="0.3">
      <c r="A1321" t="s">
        <v>30</v>
      </c>
      <c r="B1321">
        <v>1837</v>
      </c>
      <c r="C1321" s="10">
        <v>1637</v>
      </c>
      <c r="D1321">
        <v>1637</v>
      </c>
      <c r="E1321">
        <v>0</v>
      </c>
      <c r="F1321">
        <v>0</v>
      </c>
      <c r="G1321">
        <v>0</v>
      </c>
      <c r="H1321" t="s">
        <v>11</v>
      </c>
      <c r="I1321" t="s">
        <v>11</v>
      </c>
      <c r="J1321" s="10">
        <v>0</v>
      </c>
      <c r="K1321" s="13">
        <f t="shared" si="42"/>
        <v>1958</v>
      </c>
      <c r="L1321" s="1" t="str">
        <f t="shared" si="41"/>
        <v/>
      </c>
    </row>
    <row r="1322" spans="1:12" ht="13.8" customHeight="1" x14ac:dyDescent="0.3">
      <c r="A1322" t="s">
        <v>30</v>
      </c>
      <c r="B1322">
        <v>1838</v>
      </c>
      <c r="C1322" s="10">
        <v>1671</v>
      </c>
      <c r="D1322">
        <v>1671</v>
      </c>
      <c r="E1322">
        <v>0</v>
      </c>
      <c r="F1322">
        <v>0</v>
      </c>
      <c r="G1322">
        <v>0</v>
      </c>
      <c r="H1322" t="s">
        <v>11</v>
      </c>
      <c r="I1322" t="s">
        <v>11</v>
      </c>
      <c r="J1322" s="10">
        <v>0</v>
      </c>
      <c r="K1322" s="13">
        <f t="shared" si="42"/>
        <v>1958</v>
      </c>
      <c r="L1322" s="1" t="str">
        <f t="shared" si="41"/>
        <v/>
      </c>
    </row>
    <row r="1323" spans="1:12" ht="13.8" customHeight="1" x14ac:dyDescent="0.3">
      <c r="A1323" t="s">
        <v>30</v>
      </c>
      <c r="B1323">
        <v>1839</v>
      </c>
      <c r="C1323" s="10">
        <v>1831</v>
      </c>
      <c r="D1323">
        <v>1831</v>
      </c>
      <c r="E1323">
        <v>0</v>
      </c>
      <c r="F1323">
        <v>0</v>
      </c>
      <c r="G1323">
        <v>0</v>
      </c>
      <c r="H1323" t="s">
        <v>11</v>
      </c>
      <c r="I1323" t="s">
        <v>11</v>
      </c>
      <c r="J1323" s="10">
        <v>0</v>
      </c>
      <c r="K1323" s="13">
        <f t="shared" si="42"/>
        <v>1958</v>
      </c>
      <c r="L1323" s="1" t="str">
        <f t="shared" si="41"/>
        <v/>
      </c>
    </row>
    <row r="1324" spans="1:12" ht="13.8" customHeight="1" x14ac:dyDescent="0.3">
      <c r="A1324" t="s">
        <v>30</v>
      </c>
      <c r="B1324">
        <v>1840</v>
      </c>
      <c r="C1324" s="10">
        <v>2109</v>
      </c>
      <c r="D1324">
        <v>2109</v>
      </c>
      <c r="E1324">
        <v>0</v>
      </c>
      <c r="F1324">
        <v>0</v>
      </c>
      <c r="G1324">
        <v>0</v>
      </c>
      <c r="H1324" t="s">
        <v>11</v>
      </c>
      <c r="I1324" t="s">
        <v>11</v>
      </c>
      <c r="J1324" s="10">
        <v>0</v>
      </c>
      <c r="K1324" s="13">
        <f t="shared" si="42"/>
        <v>1958</v>
      </c>
      <c r="L1324" s="1" t="str">
        <f t="shared" si="41"/>
        <v/>
      </c>
    </row>
    <row r="1325" spans="1:12" ht="13.8" customHeight="1" x14ac:dyDescent="0.3">
      <c r="A1325" t="s">
        <v>30</v>
      </c>
      <c r="B1325">
        <v>1841</v>
      </c>
      <c r="C1325" s="10">
        <v>2017</v>
      </c>
      <c r="D1325">
        <v>2017</v>
      </c>
      <c r="E1325">
        <v>0</v>
      </c>
      <c r="F1325">
        <v>0</v>
      </c>
      <c r="G1325">
        <v>0</v>
      </c>
      <c r="H1325" t="s">
        <v>11</v>
      </c>
      <c r="I1325" t="s">
        <v>11</v>
      </c>
      <c r="J1325" s="10">
        <v>0</v>
      </c>
      <c r="K1325" s="13">
        <f t="shared" si="42"/>
        <v>1958</v>
      </c>
      <c r="L1325" s="1" t="str">
        <f t="shared" si="41"/>
        <v/>
      </c>
    </row>
    <row r="1326" spans="1:12" ht="13.8" customHeight="1" x14ac:dyDescent="0.3">
      <c r="A1326" t="s">
        <v>30</v>
      </c>
      <c r="B1326">
        <v>1842</v>
      </c>
      <c r="C1326" s="10">
        <v>2096</v>
      </c>
      <c r="D1326">
        <v>2096</v>
      </c>
      <c r="E1326">
        <v>0</v>
      </c>
      <c r="F1326">
        <v>0</v>
      </c>
      <c r="G1326">
        <v>0</v>
      </c>
      <c r="H1326" t="s">
        <v>11</v>
      </c>
      <c r="I1326" t="s">
        <v>11</v>
      </c>
      <c r="J1326" s="10">
        <v>0</v>
      </c>
      <c r="K1326" s="13">
        <f t="shared" si="42"/>
        <v>1958</v>
      </c>
      <c r="L1326" s="1" t="str">
        <f t="shared" si="41"/>
        <v/>
      </c>
    </row>
    <row r="1327" spans="1:12" ht="13.8" customHeight="1" x14ac:dyDescent="0.3">
      <c r="A1327" t="s">
        <v>30</v>
      </c>
      <c r="B1327">
        <v>1843</v>
      </c>
      <c r="C1327" s="10">
        <v>1941</v>
      </c>
      <c r="D1327">
        <v>1941</v>
      </c>
      <c r="E1327">
        <v>0</v>
      </c>
      <c r="F1327">
        <v>0</v>
      </c>
      <c r="G1327">
        <v>0</v>
      </c>
      <c r="H1327" t="s">
        <v>11</v>
      </c>
      <c r="I1327" t="s">
        <v>11</v>
      </c>
      <c r="J1327" s="10">
        <v>0</v>
      </c>
      <c r="K1327" s="13">
        <f t="shared" si="42"/>
        <v>1958</v>
      </c>
      <c r="L1327" s="1" t="str">
        <f t="shared" si="41"/>
        <v/>
      </c>
    </row>
    <row r="1328" spans="1:12" ht="13.8" customHeight="1" x14ac:dyDescent="0.3">
      <c r="A1328" t="s">
        <v>30</v>
      </c>
      <c r="B1328">
        <v>1844</v>
      </c>
      <c r="C1328" s="10">
        <v>2129</v>
      </c>
      <c r="D1328">
        <v>2129</v>
      </c>
      <c r="E1328">
        <v>0</v>
      </c>
      <c r="F1328">
        <v>0</v>
      </c>
      <c r="G1328">
        <v>0</v>
      </c>
      <c r="H1328" t="s">
        <v>11</v>
      </c>
      <c r="I1328" t="s">
        <v>11</v>
      </c>
      <c r="J1328" s="10">
        <v>0</v>
      </c>
      <c r="K1328" s="13">
        <f t="shared" si="42"/>
        <v>1958</v>
      </c>
      <c r="L1328" s="1" t="str">
        <f t="shared" si="41"/>
        <v/>
      </c>
    </row>
    <row r="1329" spans="1:12" ht="13.8" customHeight="1" x14ac:dyDescent="0.3">
      <c r="A1329" t="s">
        <v>30</v>
      </c>
      <c r="B1329">
        <v>1845</v>
      </c>
      <c r="C1329" s="10">
        <v>2243</v>
      </c>
      <c r="D1329">
        <v>2243</v>
      </c>
      <c r="E1329">
        <v>0</v>
      </c>
      <c r="F1329">
        <v>0</v>
      </c>
      <c r="G1329">
        <v>0</v>
      </c>
      <c r="H1329" t="s">
        <v>11</v>
      </c>
      <c r="I1329" t="s">
        <v>11</v>
      </c>
      <c r="J1329" s="10">
        <v>0</v>
      </c>
      <c r="K1329" s="13">
        <f t="shared" si="42"/>
        <v>1958</v>
      </c>
      <c r="L1329" s="1" t="str">
        <f t="shared" si="41"/>
        <v/>
      </c>
    </row>
    <row r="1330" spans="1:12" ht="13.8" customHeight="1" x14ac:dyDescent="0.3">
      <c r="A1330" t="s">
        <v>30</v>
      </c>
      <c r="B1330">
        <v>1846</v>
      </c>
      <c r="C1330" s="10">
        <v>2447</v>
      </c>
      <c r="D1330">
        <v>2447</v>
      </c>
      <c r="E1330">
        <v>0</v>
      </c>
      <c r="F1330">
        <v>0</v>
      </c>
      <c r="G1330">
        <v>0</v>
      </c>
      <c r="H1330" t="s">
        <v>11</v>
      </c>
      <c r="I1330" t="s">
        <v>11</v>
      </c>
      <c r="J1330" s="10">
        <v>0</v>
      </c>
      <c r="K1330" s="13">
        <f t="shared" si="42"/>
        <v>1958</v>
      </c>
      <c r="L1330" s="1" t="str">
        <f t="shared" si="41"/>
        <v/>
      </c>
    </row>
    <row r="1331" spans="1:12" ht="13.8" customHeight="1" x14ac:dyDescent="0.3">
      <c r="A1331" t="s">
        <v>30</v>
      </c>
      <c r="B1331">
        <v>1847</v>
      </c>
      <c r="C1331" s="10">
        <v>2543</v>
      </c>
      <c r="D1331">
        <v>2543</v>
      </c>
      <c r="E1331">
        <v>0</v>
      </c>
      <c r="F1331">
        <v>0</v>
      </c>
      <c r="G1331">
        <v>0</v>
      </c>
      <c r="H1331" t="s">
        <v>11</v>
      </c>
      <c r="I1331" t="s">
        <v>11</v>
      </c>
      <c r="J1331" s="10">
        <v>0</v>
      </c>
      <c r="K1331" s="13">
        <f t="shared" si="42"/>
        <v>1958</v>
      </c>
      <c r="L1331" s="1" t="str">
        <f t="shared" si="41"/>
        <v/>
      </c>
    </row>
    <row r="1332" spans="1:12" ht="13.8" customHeight="1" x14ac:dyDescent="0.3">
      <c r="A1332" t="s">
        <v>30</v>
      </c>
      <c r="B1332">
        <v>1848</v>
      </c>
      <c r="C1332" s="10">
        <v>2261</v>
      </c>
      <c r="D1332">
        <v>2261</v>
      </c>
      <c r="E1332">
        <v>0</v>
      </c>
      <c r="F1332">
        <v>0</v>
      </c>
      <c r="G1332">
        <v>0</v>
      </c>
      <c r="H1332" t="s">
        <v>11</v>
      </c>
      <c r="I1332" t="s">
        <v>11</v>
      </c>
      <c r="J1332" s="10">
        <v>0</v>
      </c>
      <c r="K1332" s="13">
        <f t="shared" si="42"/>
        <v>1958</v>
      </c>
      <c r="L1332" s="1" t="str">
        <f t="shared" si="41"/>
        <v/>
      </c>
    </row>
    <row r="1333" spans="1:12" ht="13.8" customHeight="1" x14ac:dyDescent="0.3">
      <c r="A1333" t="s">
        <v>30</v>
      </c>
      <c r="B1333">
        <v>1849</v>
      </c>
      <c r="C1333" s="10">
        <v>2384</v>
      </c>
      <c r="D1333">
        <v>2384</v>
      </c>
      <c r="E1333">
        <v>0</v>
      </c>
      <c r="F1333">
        <v>0</v>
      </c>
      <c r="G1333">
        <v>0</v>
      </c>
      <c r="H1333" t="s">
        <v>11</v>
      </c>
      <c r="I1333" t="s">
        <v>11</v>
      </c>
      <c r="J1333" s="10">
        <v>0</v>
      </c>
      <c r="K1333" s="13">
        <f t="shared" si="42"/>
        <v>1958</v>
      </c>
      <c r="L1333" s="1" t="str">
        <f t="shared" si="41"/>
        <v/>
      </c>
    </row>
    <row r="1334" spans="1:12" ht="13.8" customHeight="1" x14ac:dyDescent="0.3">
      <c r="A1334" t="s">
        <v>30</v>
      </c>
      <c r="B1334">
        <v>1850</v>
      </c>
      <c r="C1334" s="10">
        <v>2547</v>
      </c>
      <c r="D1334">
        <v>2547</v>
      </c>
      <c r="E1334">
        <v>0</v>
      </c>
      <c r="F1334">
        <v>0</v>
      </c>
      <c r="G1334">
        <v>0</v>
      </c>
      <c r="H1334" t="s">
        <v>11</v>
      </c>
      <c r="I1334" t="s">
        <v>11</v>
      </c>
      <c r="J1334" s="10">
        <v>0</v>
      </c>
      <c r="K1334" s="13">
        <f t="shared" si="42"/>
        <v>1958</v>
      </c>
      <c r="L1334" s="1" t="str">
        <f t="shared" si="41"/>
        <v/>
      </c>
    </row>
    <row r="1335" spans="1:12" ht="13.8" customHeight="1" x14ac:dyDescent="0.3">
      <c r="A1335" t="s">
        <v>30</v>
      </c>
      <c r="B1335">
        <v>1851</v>
      </c>
      <c r="C1335" s="10">
        <v>2775</v>
      </c>
      <c r="D1335">
        <v>2775</v>
      </c>
      <c r="E1335">
        <v>0</v>
      </c>
      <c r="F1335">
        <v>0</v>
      </c>
      <c r="G1335">
        <v>0</v>
      </c>
      <c r="H1335" t="s">
        <v>11</v>
      </c>
      <c r="I1335" t="s">
        <v>11</v>
      </c>
      <c r="J1335" s="10">
        <v>0</v>
      </c>
      <c r="K1335" s="13">
        <f t="shared" si="42"/>
        <v>1958</v>
      </c>
      <c r="L1335" s="1" t="str">
        <f t="shared" si="41"/>
        <v/>
      </c>
    </row>
    <row r="1336" spans="1:12" ht="13.8" customHeight="1" x14ac:dyDescent="0.3">
      <c r="A1336" t="s">
        <v>30</v>
      </c>
      <c r="B1336">
        <v>1852</v>
      </c>
      <c r="C1336" s="10">
        <v>3114</v>
      </c>
      <c r="D1336">
        <v>3114</v>
      </c>
      <c r="E1336">
        <v>0</v>
      </c>
      <c r="F1336">
        <v>0</v>
      </c>
      <c r="G1336">
        <v>0</v>
      </c>
      <c r="H1336" t="s">
        <v>11</v>
      </c>
      <c r="I1336" t="s">
        <v>11</v>
      </c>
      <c r="J1336" s="10">
        <v>0</v>
      </c>
      <c r="K1336" s="13">
        <f t="shared" si="42"/>
        <v>1958</v>
      </c>
      <c r="L1336" s="1" t="str">
        <f t="shared" si="41"/>
        <v/>
      </c>
    </row>
    <row r="1337" spans="1:12" ht="13.8" customHeight="1" x14ac:dyDescent="0.3">
      <c r="A1337" t="s">
        <v>30</v>
      </c>
      <c r="B1337">
        <v>1853</v>
      </c>
      <c r="C1337" s="10">
        <v>3217</v>
      </c>
      <c r="D1337">
        <v>3217</v>
      </c>
      <c r="E1337">
        <v>0</v>
      </c>
      <c r="F1337">
        <v>0</v>
      </c>
      <c r="G1337">
        <v>0</v>
      </c>
      <c r="H1337" t="s">
        <v>11</v>
      </c>
      <c r="I1337" t="s">
        <v>11</v>
      </c>
      <c r="J1337" s="10">
        <v>0</v>
      </c>
      <c r="K1337" s="13">
        <f t="shared" si="42"/>
        <v>1958</v>
      </c>
      <c r="L1337" s="1" t="str">
        <f t="shared" si="41"/>
        <v/>
      </c>
    </row>
    <row r="1338" spans="1:12" ht="13.8" customHeight="1" x14ac:dyDescent="0.3">
      <c r="A1338" t="s">
        <v>30</v>
      </c>
      <c r="B1338">
        <v>1854</v>
      </c>
      <c r="C1338" s="10">
        <v>3564</v>
      </c>
      <c r="D1338">
        <v>3564</v>
      </c>
      <c r="E1338">
        <v>0</v>
      </c>
      <c r="F1338">
        <v>0</v>
      </c>
      <c r="G1338">
        <v>0</v>
      </c>
      <c r="H1338" t="s">
        <v>11</v>
      </c>
      <c r="I1338" t="s">
        <v>11</v>
      </c>
      <c r="J1338" s="10">
        <v>0</v>
      </c>
      <c r="K1338" s="13">
        <f t="shared" si="42"/>
        <v>1958</v>
      </c>
      <c r="L1338" s="1" t="str">
        <f t="shared" si="41"/>
        <v/>
      </c>
    </row>
    <row r="1339" spans="1:12" ht="13.8" customHeight="1" x14ac:dyDescent="0.3">
      <c r="A1339" t="s">
        <v>30</v>
      </c>
      <c r="B1339">
        <v>1855</v>
      </c>
      <c r="C1339" s="10">
        <v>3651</v>
      </c>
      <c r="D1339">
        <v>3651</v>
      </c>
      <c r="E1339">
        <v>0</v>
      </c>
      <c r="F1339">
        <v>0</v>
      </c>
      <c r="G1339">
        <v>0</v>
      </c>
      <c r="H1339" t="s">
        <v>11</v>
      </c>
      <c r="I1339" t="s">
        <v>11</v>
      </c>
      <c r="J1339" s="10">
        <v>0</v>
      </c>
      <c r="K1339" s="13">
        <f t="shared" si="42"/>
        <v>1958</v>
      </c>
      <c r="L1339" s="1" t="str">
        <f t="shared" si="41"/>
        <v/>
      </c>
    </row>
    <row r="1340" spans="1:12" ht="13.8" customHeight="1" x14ac:dyDescent="0.3">
      <c r="A1340" t="s">
        <v>30</v>
      </c>
      <c r="B1340">
        <v>1856</v>
      </c>
      <c r="C1340" s="10">
        <v>3606</v>
      </c>
      <c r="D1340">
        <v>3606</v>
      </c>
      <c r="E1340">
        <v>0</v>
      </c>
      <c r="F1340">
        <v>0</v>
      </c>
      <c r="G1340">
        <v>0</v>
      </c>
      <c r="H1340" t="s">
        <v>11</v>
      </c>
      <c r="I1340" t="s">
        <v>11</v>
      </c>
      <c r="J1340" s="10">
        <v>0</v>
      </c>
      <c r="K1340" s="13">
        <f t="shared" si="42"/>
        <v>1958</v>
      </c>
      <c r="L1340" s="1" t="str">
        <f t="shared" si="41"/>
        <v/>
      </c>
    </row>
    <row r="1341" spans="1:12" ht="13.8" customHeight="1" x14ac:dyDescent="0.3">
      <c r="A1341" t="s">
        <v>30</v>
      </c>
      <c r="B1341">
        <v>1857</v>
      </c>
      <c r="C1341" s="10">
        <v>3754</v>
      </c>
      <c r="D1341">
        <v>3754</v>
      </c>
      <c r="E1341">
        <v>0</v>
      </c>
      <c r="F1341">
        <v>0</v>
      </c>
      <c r="G1341">
        <v>0</v>
      </c>
      <c r="H1341" t="s">
        <v>11</v>
      </c>
      <c r="I1341" t="s">
        <v>11</v>
      </c>
      <c r="J1341" s="10">
        <v>0</v>
      </c>
      <c r="K1341" s="13">
        <f t="shared" si="42"/>
        <v>1958</v>
      </c>
      <c r="L1341" s="1" t="str">
        <f t="shared" si="41"/>
        <v/>
      </c>
    </row>
    <row r="1342" spans="1:12" ht="13.8" customHeight="1" x14ac:dyDescent="0.3">
      <c r="A1342" t="s">
        <v>30</v>
      </c>
      <c r="B1342">
        <v>1858</v>
      </c>
      <c r="C1342" s="10">
        <v>3944</v>
      </c>
      <c r="D1342">
        <v>3944</v>
      </c>
      <c r="E1342">
        <v>0</v>
      </c>
      <c r="F1342">
        <v>0</v>
      </c>
      <c r="G1342">
        <v>0</v>
      </c>
      <c r="H1342" t="s">
        <v>11</v>
      </c>
      <c r="I1342" t="s">
        <v>11</v>
      </c>
      <c r="J1342" s="10">
        <v>0</v>
      </c>
      <c r="K1342" s="13">
        <f t="shared" si="42"/>
        <v>1958</v>
      </c>
      <c r="L1342" s="1" t="str">
        <f t="shared" si="41"/>
        <v/>
      </c>
    </row>
    <row r="1343" spans="1:12" ht="13.8" customHeight="1" x14ac:dyDescent="0.3">
      <c r="A1343" t="s">
        <v>30</v>
      </c>
      <c r="B1343">
        <v>1859</v>
      </c>
      <c r="C1343" s="10">
        <v>4066</v>
      </c>
      <c r="D1343">
        <v>4066</v>
      </c>
      <c r="E1343">
        <v>0</v>
      </c>
      <c r="F1343">
        <v>0</v>
      </c>
      <c r="G1343">
        <v>0</v>
      </c>
      <c r="H1343" t="s">
        <v>11</v>
      </c>
      <c r="I1343" t="s">
        <v>11</v>
      </c>
      <c r="J1343" s="10">
        <v>0</v>
      </c>
      <c r="K1343" s="13">
        <f t="shared" si="42"/>
        <v>1958</v>
      </c>
      <c r="L1343" s="1" t="str">
        <f t="shared" si="41"/>
        <v/>
      </c>
    </row>
    <row r="1344" spans="1:12" ht="13.8" customHeight="1" x14ac:dyDescent="0.3">
      <c r="A1344" t="s">
        <v>30</v>
      </c>
      <c r="B1344">
        <v>1860</v>
      </c>
      <c r="C1344" s="10">
        <v>4152</v>
      </c>
      <c r="D1344">
        <v>4152</v>
      </c>
      <c r="E1344">
        <v>0</v>
      </c>
      <c r="F1344">
        <v>0</v>
      </c>
      <c r="G1344">
        <v>0</v>
      </c>
      <c r="H1344" t="s">
        <v>11</v>
      </c>
      <c r="I1344" t="s">
        <v>11</v>
      </c>
      <c r="J1344" s="10">
        <v>0</v>
      </c>
      <c r="K1344" s="13">
        <f t="shared" si="42"/>
        <v>1958</v>
      </c>
      <c r="L1344" s="1" t="str">
        <f t="shared" si="41"/>
        <v/>
      </c>
    </row>
    <row r="1345" spans="1:12" ht="13.8" customHeight="1" x14ac:dyDescent="0.3">
      <c r="A1345" t="s">
        <v>30</v>
      </c>
      <c r="B1345">
        <v>1861</v>
      </c>
      <c r="C1345" s="10">
        <v>4492</v>
      </c>
      <c r="D1345">
        <v>4492</v>
      </c>
      <c r="E1345">
        <v>0</v>
      </c>
      <c r="F1345">
        <v>0</v>
      </c>
      <c r="G1345">
        <v>0</v>
      </c>
      <c r="H1345" t="s">
        <v>11</v>
      </c>
      <c r="I1345" t="s">
        <v>11</v>
      </c>
      <c r="J1345" s="10">
        <v>0</v>
      </c>
      <c r="K1345" s="13">
        <f t="shared" si="42"/>
        <v>1958</v>
      </c>
      <c r="L1345" s="1" t="str">
        <f t="shared" si="41"/>
        <v/>
      </c>
    </row>
    <row r="1346" spans="1:12" ht="13.8" customHeight="1" x14ac:dyDescent="0.3">
      <c r="A1346" t="s">
        <v>30</v>
      </c>
      <c r="B1346">
        <v>1862</v>
      </c>
      <c r="C1346" s="10">
        <v>4461</v>
      </c>
      <c r="D1346">
        <v>4461</v>
      </c>
      <c r="E1346">
        <v>0</v>
      </c>
      <c r="F1346">
        <v>0</v>
      </c>
      <c r="G1346">
        <v>0</v>
      </c>
      <c r="H1346" t="s">
        <v>11</v>
      </c>
      <c r="I1346" t="s">
        <v>11</v>
      </c>
      <c r="J1346" s="10">
        <v>0</v>
      </c>
      <c r="K1346" s="13">
        <f t="shared" si="42"/>
        <v>1958</v>
      </c>
      <c r="L1346" s="1" t="str">
        <f t="shared" ref="L1346:L1409" si="43">IF(AND(B1346&gt;2011),1,"")</f>
        <v/>
      </c>
    </row>
    <row r="1347" spans="1:12" ht="13.8" customHeight="1" x14ac:dyDescent="0.3">
      <c r="A1347" t="s">
        <v>30</v>
      </c>
      <c r="B1347">
        <v>1863</v>
      </c>
      <c r="C1347" s="10">
        <v>4702</v>
      </c>
      <c r="D1347">
        <v>4702</v>
      </c>
      <c r="E1347">
        <v>0</v>
      </c>
      <c r="F1347">
        <v>0</v>
      </c>
      <c r="G1347">
        <v>0</v>
      </c>
      <c r="H1347" t="s">
        <v>11</v>
      </c>
      <c r="I1347" t="s">
        <v>11</v>
      </c>
      <c r="J1347" s="10">
        <v>0</v>
      </c>
      <c r="K1347" s="13">
        <f t="shared" si="42"/>
        <v>1958</v>
      </c>
      <c r="L1347" s="1" t="str">
        <f t="shared" si="43"/>
        <v/>
      </c>
    </row>
    <row r="1348" spans="1:12" ht="13.8" customHeight="1" x14ac:dyDescent="0.3">
      <c r="A1348" t="s">
        <v>30</v>
      </c>
      <c r="B1348">
        <v>1864</v>
      </c>
      <c r="C1348" s="10">
        <v>4935</v>
      </c>
      <c r="D1348">
        <v>4935</v>
      </c>
      <c r="E1348">
        <v>0</v>
      </c>
      <c r="F1348">
        <v>0</v>
      </c>
      <c r="G1348">
        <v>0</v>
      </c>
      <c r="H1348" t="s">
        <v>11</v>
      </c>
      <c r="I1348" t="s">
        <v>11</v>
      </c>
      <c r="J1348" s="10">
        <v>0</v>
      </c>
      <c r="K1348" s="13">
        <f t="shared" si="42"/>
        <v>1958</v>
      </c>
      <c r="L1348" s="1" t="str">
        <f t="shared" si="43"/>
        <v/>
      </c>
    </row>
    <row r="1349" spans="1:12" ht="13.8" customHeight="1" x14ac:dyDescent="0.3">
      <c r="A1349" t="s">
        <v>30</v>
      </c>
      <c r="B1349">
        <v>1865</v>
      </c>
      <c r="C1349" s="10">
        <v>5202</v>
      </c>
      <c r="D1349">
        <v>5202</v>
      </c>
      <c r="E1349">
        <v>0</v>
      </c>
      <c r="F1349">
        <v>0</v>
      </c>
      <c r="G1349">
        <v>0</v>
      </c>
      <c r="H1349" t="s">
        <v>11</v>
      </c>
      <c r="I1349" t="s">
        <v>11</v>
      </c>
      <c r="J1349" s="10">
        <v>0</v>
      </c>
      <c r="K1349" s="13">
        <f t="shared" si="42"/>
        <v>1958</v>
      </c>
      <c r="L1349" s="1" t="str">
        <f t="shared" si="43"/>
        <v/>
      </c>
    </row>
    <row r="1350" spans="1:12" ht="13.8" customHeight="1" x14ac:dyDescent="0.3">
      <c r="A1350" t="s">
        <v>30</v>
      </c>
      <c r="B1350">
        <v>1866</v>
      </c>
      <c r="C1350" s="10">
        <v>5603</v>
      </c>
      <c r="D1350">
        <v>5603</v>
      </c>
      <c r="E1350">
        <v>0</v>
      </c>
      <c r="F1350">
        <v>0</v>
      </c>
      <c r="G1350">
        <v>0</v>
      </c>
      <c r="H1350" t="s">
        <v>11</v>
      </c>
      <c r="I1350" t="s">
        <v>11</v>
      </c>
      <c r="J1350" s="10">
        <v>0</v>
      </c>
      <c r="K1350" s="13">
        <f t="shared" si="42"/>
        <v>1958</v>
      </c>
      <c r="L1350" s="1" t="str">
        <f t="shared" si="43"/>
        <v/>
      </c>
    </row>
    <row r="1351" spans="1:12" ht="13.8" customHeight="1" x14ac:dyDescent="0.3">
      <c r="A1351" t="s">
        <v>30</v>
      </c>
      <c r="B1351">
        <v>1867</v>
      </c>
      <c r="C1351" s="10">
        <v>6068</v>
      </c>
      <c r="D1351">
        <v>6068</v>
      </c>
      <c r="E1351">
        <v>0</v>
      </c>
      <c r="F1351">
        <v>0</v>
      </c>
      <c r="G1351">
        <v>0</v>
      </c>
      <c r="H1351" t="s">
        <v>11</v>
      </c>
      <c r="I1351" t="s">
        <v>11</v>
      </c>
      <c r="J1351" s="10">
        <v>0</v>
      </c>
      <c r="K1351" s="13">
        <f t="shared" si="42"/>
        <v>1958</v>
      </c>
      <c r="L1351" s="1" t="str">
        <f t="shared" si="43"/>
        <v/>
      </c>
    </row>
    <row r="1352" spans="1:12" ht="13.8" customHeight="1" x14ac:dyDescent="0.3">
      <c r="A1352" t="s">
        <v>30</v>
      </c>
      <c r="B1352">
        <v>1868</v>
      </c>
      <c r="C1352" s="10">
        <v>5486</v>
      </c>
      <c r="D1352">
        <v>5486</v>
      </c>
      <c r="E1352">
        <v>0</v>
      </c>
      <c r="F1352">
        <v>0</v>
      </c>
      <c r="G1352">
        <v>0</v>
      </c>
      <c r="H1352" t="s">
        <v>11</v>
      </c>
      <c r="I1352" t="s">
        <v>11</v>
      </c>
      <c r="J1352" s="10">
        <v>0</v>
      </c>
      <c r="K1352" s="13">
        <f t="shared" ref="K1352:K1415" si="44">IF(B1352&lt;1990,IF(B1352&lt;1959,1958,1989),1990)</f>
        <v>1958</v>
      </c>
      <c r="L1352" s="1" t="str">
        <f t="shared" si="43"/>
        <v/>
      </c>
    </row>
    <row r="1353" spans="1:12" ht="13.8" customHeight="1" x14ac:dyDescent="0.3">
      <c r="A1353" t="s">
        <v>30</v>
      </c>
      <c r="B1353">
        <v>1869</v>
      </c>
      <c r="C1353" s="10">
        <v>5909</v>
      </c>
      <c r="D1353">
        <v>5909</v>
      </c>
      <c r="E1353">
        <v>0</v>
      </c>
      <c r="F1353">
        <v>0</v>
      </c>
      <c r="G1353">
        <v>0</v>
      </c>
      <c r="H1353" t="s">
        <v>11</v>
      </c>
      <c r="I1353" t="s">
        <v>11</v>
      </c>
      <c r="J1353" s="10">
        <v>0</v>
      </c>
      <c r="K1353" s="13">
        <f t="shared" si="44"/>
        <v>1958</v>
      </c>
      <c r="L1353" s="1" t="str">
        <f t="shared" si="43"/>
        <v/>
      </c>
    </row>
    <row r="1354" spans="1:12" ht="13.8" customHeight="1" x14ac:dyDescent="0.3">
      <c r="A1354" t="s">
        <v>30</v>
      </c>
      <c r="B1354">
        <v>1870</v>
      </c>
      <c r="C1354" s="10">
        <v>6754</v>
      </c>
      <c r="D1354">
        <v>6754</v>
      </c>
      <c r="E1354">
        <v>0</v>
      </c>
      <c r="F1354">
        <v>0</v>
      </c>
      <c r="G1354">
        <v>0</v>
      </c>
      <c r="H1354" t="s">
        <v>11</v>
      </c>
      <c r="I1354" t="s">
        <v>11</v>
      </c>
      <c r="J1354" s="10">
        <v>0</v>
      </c>
      <c r="K1354" s="13">
        <f t="shared" si="44"/>
        <v>1958</v>
      </c>
      <c r="L1354" s="1" t="str">
        <f t="shared" si="43"/>
        <v/>
      </c>
    </row>
    <row r="1355" spans="1:12" ht="13.8" customHeight="1" x14ac:dyDescent="0.3">
      <c r="A1355" t="s">
        <v>30</v>
      </c>
      <c r="B1355">
        <v>1871</v>
      </c>
      <c r="C1355" s="10">
        <v>6473</v>
      </c>
      <c r="D1355">
        <v>6473</v>
      </c>
      <c r="E1355">
        <v>0</v>
      </c>
      <c r="F1355">
        <v>0</v>
      </c>
      <c r="G1355">
        <v>0</v>
      </c>
      <c r="H1355" t="s">
        <v>11</v>
      </c>
      <c r="I1355" t="s">
        <v>11</v>
      </c>
      <c r="J1355" s="10">
        <v>0</v>
      </c>
      <c r="K1355" s="13">
        <f t="shared" si="44"/>
        <v>1958</v>
      </c>
      <c r="L1355" s="1" t="str">
        <f t="shared" si="43"/>
        <v/>
      </c>
    </row>
    <row r="1356" spans="1:12" ht="13.8" customHeight="1" x14ac:dyDescent="0.3">
      <c r="A1356" t="s">
        <v>30</v>
      </c>
      <c r="B1356">
        <v>1872</v>
      </c>
      <c r="C1356" s="10">
        <v>6984</v>
      </c>
      <c r="D1356">
        <v>6984</v>
      </c>
      <c r="E1356">
        <v>0</v>
      </c>
      <c r="F1356">
        <v>0</v>
      </c>
      <c r="G1356">
        <v>0</v>
      </c>
      <c r="H1356" t="s">
        <v>11</v>
      </c>
      <c r="I1356" t="s">
        <v>11</v>
      </c>
      <c r="J1356" s="10">
        <v>0</v>
      </c>
      <c r="K1356" s="13">
        <f t="shared" si="44"/>
        <v>1958</v>
      </c>
      <c r="L1356" s="1" t="str">
        <f t="shared" si="43"/>
        <v/>
      </c>
    </row>
    <row r="1357" spans="1:12" ht="13.8" customHeight="1" x14ac:dyDescent="0.3">
      <c r="A1357" t="s">
        <v>30</v>
      </c>
      <c r="B1357">
        <v>1873</v>
      </c>
      <c r="C1357" s="10">
        <v>7671</v>
      </c>
      <c r="D1357">
        <v>7671</v>
      </c>
      <c r="E1357">
        <v>0</v>
      </c>
      <c r="F1357">
        <v>0</v>
      </c>
      <c r="G1357">
        <v>0</v>
      </c>
      <c r="H1357" t="s">
        <v>11</v>
      </c>
      <c r="I1357" t="s">
        <v>11</v>
      </c>
      <c r="J1357" s="10">
        <v>0</v>
      </c>
      <c r="K1357" s="13">
        <f t="shared" si="44"/>
        <v>1958</v>
      </c>
      <c r="L1357" s="1" t="str">
        <f t="shared" si="43"/>
        <v/>
      </c>
    </row>
    <row r="1358" spans="1:12" ht="13.8" customHeight="1" x14ac:dyDescent="0.3">
      <c r="A1358" t="s">
        <v>30</v>
      </c>
      <c r="B1358">
        <v>1874</v>
      </c>
      <c r="C1358" s="10">
        <v>7073</v>
      </c>
      <c r="D1358">
        <v>7073</v>
      </c>
      <c r="E1358">
        <v>0</v>
      </c>
      <c r="F1358">
        <v>0</v>
      </c>
      <c r="G1358">
        <v>0</v>
      </c>
      <c r="H1358" t="s">
        <v>11</v>
      </c>
      <c r="I1358" t="s">
        <v>11</v>
      </c>
      <c r="J1358" s="10">
        <v>0</v>
      </c>
      <c r="K1358" s="13">
        <f t="shared" si="44"/>
        <v>1958</v>
      </c>
      <c r="L1358" s="1" t="str">
        <f t="shared" si="43"/>
        <v/>
      </c>
    </row>
    <row r="1359" spans="1:12" ht="13.8" customHeight="1" x14ac:dyDescent="0.3">
      <c r="A1359" t="s">
        <v>30</v>
      </c>
      <c r="B1359">
        <v>1875</v>
      </c>
      <c r="C1359" s="10">
        <v>7350</v>
      </c>
      <c r="D1359">
        <v>7350</v>
      </c>
      <c r="E1359">
        <v>0</v>
      </c>
      <c r="F1359">
        <v>0</v>
      </c>
      <c r="G1359">
        <v>0</v>
      </c>
      <c r="H1359" t="s">
        <v>11</v>
      </c>
      <c r="I1359" t="s">
        <v>11</v>
      </c>
      <c r="J1359" s="10">
        <v>0</v>
      </c>
      <c r="K1359" s="13">
        <f t="shared" si="44"/>
        <v>1958</v>
      </c>
      <c r="L1359" s="1" t="str">
        <f t="shared" si="43"/>
        <v/>
      </c>
    </row>
    <row r="1360" spans="1:12" ht="13.8" customHeight="1" x14ac:dyDescent="0.3">
      <c r="A1360" t="s">
        <v>30</v>
      </c>
      <c r="B1360">
        <v>1876</v>
      </c>
      <c r="C1360" s="10">
        <v>7183</v>
      </c>
      <c r="D1360">
        <v>7183</v>
      </c>
      <c r="E1360">
        <v>0</v>
      </c>
      <c r="F1360">
        <v>0</v>
      </c>
      <c r="G1360">
        <v>0</v>
      </c>
      <c r="H1360" t="s">
        <v>11</v>
      </c>
      <c r="I1360" t="s">
        <v>11</v>
      </c>
      <c r="J1360" s="10">
        <v>0</v>
      </c>
      <c r="K1360" s="13">
        <f t="shared" si="44"/>
        <v>1958</v>
      </c>
      <c r="L1360" s="1" t="str">
        <f t="shared" si="43"/>
        <v/>
      </c>
    </row>
    <row r="1361" spans="1:12" ht="13.8" customHeight="1" x14ac:dyDescent="0.3">
      <c r="A1361" t="s">
        <v>30</v>
      </c>
      <c r="B1361">
        <v>1877</v>
      </c>
      <c r="C1361" s="10">
        <v>6837</v>
      </c>
      <c r="D1361">
        <v>6837</v>
      </c>
      <c r="E1361">
        <v>0</v>
      </c>
      <c r="F1361">
        <v>0</v>
      </c>
      <c r="G1361">
        <v>0</v>
      </c>
      <c r="H1361" t="s">
        <v>11</v>
      </c>
      <c r="I1361" t="s">
        <v>11</v>
      </c>
      <c r="J1361" s="10">
        <v>0</v>
      </c>
      <c r="K1361" s="13">
        <f t="shared" si="44"/>
        <v>1958</v>
      </c>
      <c r="L1361" s="1" t="str">
        <f t="shared" si="43"/>
        <v/>
      </c>
    </row>
    <row r="1362" spans="1:12" ht="13.8" customHeight="1" x14ac:dyDescent="0.3">
      <c r="A1362" t="s">
        <v>30</v>
      </c>
      <c r="B1362">
        <v>1878</v>
      </c>
      <c r="C1362" s="10">
        <v>7434</v>
      </c>
      <c r="D1362">
        <v>7434</v>
      </c>
      <c r="E1362">
        <v>0</v>
      </c>
      <c r="F1362">
        <v>0</v>
      </c>
      <c r="G1362">
        <v>0</v>
      </c>
      <c r="H1362" t="s">
        <v>11</v>
      </c>
      <c r="I1362" t="s">
        <v>11</v>
      </c>
      <c r="J1362" s="10">
        <v>0</v>
      </c>
      <c r="K1362" s="13">
        <f t="shared" si="44"/>
        <v>1958</v>
      </c>
      <c r="L1362" s="1" t="str">
        <f t="shared" si="43"/>
        <v/>
      </c>
    </row>
    <row r="1363" spans="1:12" ht="13.8" customHeight="1" x14ac:dyDescent="0.3">
      <c r="A1363" t="s">
        <v>30</v>
      </c>
      <c r="B1363">
        <v>1879</v>
      </c>
      <c r="C1363" s="10">
        <v>7569</v>
      </c>
      <c r="D1363">
        <v>7569</v>
      </c>
      <c r="E1363">
        <v>0</v>
      </c>
      <c r="F1363">
        <v>0</v>
      </c>
      <c r="G1363">
        <v>0</v>
      </c>
      <c r="H1363" t="s">
        <v>11</v>
      </c>
      <c r="I1363" t="s">
        <v>11</v>
      </c>
      <c r="J1363" s="10">
        <v>0</v>
      </c>
      <c r="K1363" s="13">
        <f t="shared" si="44"/>
        <v>1958</v>
      </c>
      <c r="L1363" s="1" t="str">
        <f t="shared" si="43"/>
        <v/>
      </c>
    </row>
    <row r="1364" spans="1:12" ht="13.8" customHeight="1" x14ac:dyDescent="0.3">
      <c r="A1364" t="s">
        <v>30</v>
      </c>
      <c r="B1364">
        <v>1880</v>
      </c>
      <c r="C1364" s="10">
        <v>8304</v>
      </c>
      <c r="D1364">
        <v>8304</v>
      </c>
      <c r="E1364">
        <v>0</v>
      </c>
      <c r="F1364">
        <v>0</v>
      </c>
      <c r="G1364">
        <v>0</v>
      </c>
      <c r="H1364" t="s">
        <v>11</v>
      </c>
      <c r="I1364" t="s">
        <v>11</v>
      </c>
      <c r="J1364" s="10">
        <v>0</v>
      </c>
      <c r="K1364" s="13">
        <f t="shared" si="44"/>
        <v>1958</v>
      </c>
      <c r="L1364" s="1" t="str">
        <f t="shared" si="43"/>
        <v/>
      </c>
    </row>
    <row r="1365" spans="1:12" ht="13.8" customHeight="1" x14ac:dyDescent="0.3">
      <c r="A1365" t="s">
        <v>30</v>
      </c>
      <c r="B1365">
        <v>1881</v>
      </c>
      <c r="C1365" s="10">
        <v>8360</v>
      </c>
      <c r="D1365">
        <v>8360</v>
      </c>
      <c r="E1365">
        <v>0</v>
      </c>
      <c r="F1365">
        <v>0</v>
      </c>
      <c r="G1365">
        <v>0</v>
      </c>
      <c r="H1365" t="s">
        <v>11</v>
      </c>
      <c r="I1365" t="s">
        <v>11</v>
      </c>
      <c r="J1365" s="10">
        <v>0</v>
      </c>
      <c r="K1365" s="13">
        <f t="shared" si="44"/>
        <v>1958</v>
      </c>
      <c r="L1365" s="1" t="str">
        <f t="shared" si="43"/>
        <v/>
      </c>
    </row>
    <row r="1366" spans="1:12" ht="13.8" customHeight="1" x14ac:dyDescent="0.3">
      <c r="A1366" t="s">
        <v>30</v>
      </c>
      <c r="B1366">
        <v>1882</v>
      </c>
      <c r="C1366" s="10">
        <v>8853</v>
      </c>
      <c r="D1366">
        <v>8853</v>
      </c>
      <c r="E1366">
        <v>0</v>
      </c>
      <c r="F1366">
        <v>0</v>
      </c>
      <c r="G1366">
        <v>0</v>
      </c>
      <c r="H1366" t="s">
        <v>11</v>
      </c>
      <c r="I1366" t="s">
        <v>11</v>
      </c>
      <c r="J1366" s="10">
        <v>0</v>
      </c>
      <c r="K1366" s="13">
        <f t="shared" si="44"/>
        <v>1958</v>
      </c>
      <c r="L1366" s="1" t="str">
        <f t="shared" si="43"/>
        <v/>
      </c>
    </row>
    <row r="1367" spans="1:12" ht="13.8" customHeight="1" x14ac:dyDescent="0.3">
      <c r="A1367" t="s">
        <v>30</v>
      </c>
      <c r="B1367">
        <v>1883</v>
      </c>
      <c r="C1367" s="10">
        <v>9384</v>
      </c>
      <c r="D1367">
        <v>9384</v>
      </c>
      <c r="E1367">
        <v>0</v>
      </c>
      <c r="F1367">
        <v>0</v>
      </c>
      <c r="G1367">
        <v>0</v>
      </c>
      <c r="H1367" t="s">
        <v>11</v>
      </c>
      <c r="I1367" t="s">
        <v>11</v>
      </c>
      <c r="J1367" s="10">
        <v>0</v>
      </c>
      <c r="K1367" s="13">
        <f t="shared" si="44"/>
        <v>1958</v>
      </c>
      <c r="L1367" s="1" t="str">
        <f t="shared" si="43"/>
        <v/>
      </c>
    </row>
    <row r="1368" spans="1:12" ht="13.8" customHeight="1" x14ac:dyDescent="0.3">
      <c r="A1368" t="s">
        <v>30</v>
      </c>
      <c r="B1368">
        <v>1884</v>
      </c>
      <c r="C1368" s="10">
        <v>9244</v>
      </c>
      <c r="D1368">
        <v>9244</v>
      </c>
      <c r="E1368">
        <v>0</v>
      </c>
      <c r="F1368">
        <v>0</v>
      </c>
      <c r="G1368">
        <v>0</v>
      </c>
      <c r="H1368" t="s">
        <v>11</v>
      </c>
      <c r="I1368" t="s">
        <v>11</v>
      </c>
      <c r="J1368" s="10">
        <v>0</v>
      </c>
      <c r="K1368" s="13">
        <f t="shared" si="44"/>
        <v>1958</v>
      </c>
      <c r="L1368" s="1" t="str">
        <f t="shared" si="43"/>
        <v/>
      </c>
    </row>
    <row r="1369" spans="1:12" ht="13.8" customHeight="1" x14ac:dyDescent="0.3">
      <c r="A1369" t="s">
        <v>30</v>
      </c>
      <c r="B1369">
        <v>1885</v>
      </c>
      <c r="C1369" s="10">
        <v>9029</v>
      </c>
      <c r="D1369">
        <v>9029</v>
      </c>
      <c r="E1369">
        <v>0</v>
      </c>
      <c r="F1369">
        <v>0</v>
      </c>
      <c r="G1369">
        <v>0</v>
      </c>
      <c r="H1369" t="s">
        <v>11</v>
      </c>
      <c r="I1369" t="s">
        <v>11</v>
      </c>
      <c r="J1369" s="10">
        <v>0</v>
      </c>
      <c r="K1369" s="13">
        <f t="shared" si="44"/>
        <v>1958</v>
      </c>
      <c r="L1369" s="1" t="str">
        <f t="shared" si="43"/>
        <v/>
      </c>
    </row>
    <row r="1370" spans="1:12" ht="13.8" customHeight="1" x14ac:dyDescent="0.3">
      <c r="A1370" t="s">
        <v>30</v>
      </c>
      <c r="B1370">
        <v>1886</v>
      </c>
      <c r="C1370" s="10">
        <v>8762</v>
      </c>
      <c r="D1370">
        <v>8762</v>
      </c>
      <c r="E1370">
        <v>0</v>
      </c>
      <c r="F1370">
        <v>0</v>
      </c>
      <c r="G1370">
        <v>0</v>
      </c>
      <c r="H1370" t="s">
        <v>11</v>
      </c>
      <c r="I1370" t="s">
        <v>11</v>
      </c>
      <c r="J1370" s="10">
        <v>0</v>
      </c>
      <c r="K1370" s="13">
        <f t="shared" si="44"/>
        <v>1958</v>
      </c>
      <c r="L1370" s="1" t="str">
        <f t="shared" si="43"/>
        <v/>
      </c>
    </row>
    <row r="1371" spans="1:12" ht="13.8" customHeight="1" x14ac:dyDescent="0.3">
      <c r="A1371" t="s">
        <v>30</v>
      </c>
      <c r="B1371">
        <v>1887</v>
      </c>
      <c r="C1371" s="10">
        <v>9271</v>
      </c>
      <c r="D1371">
        <v>9271</v>
      </c>
      <c r="E1371">
        <v>0</v>
      </c>
      <c r="F1371">
        <v>0</v>
      </c>
      <c r="G1371">
        <v>0</v>
      </c>
      <c r="H1371" t="s">
        <v>11</v>
      </c>
      <c r="I1371" t="s">
        <v>11</v>
      </c>
      <c r="J1371" s="10">
        <v>0</v>
      </c>
      <c r="K1371" s="13">
        <f t="shared" si="44"/>
        <v>1958</v>
      </c>
      <c r="L1371" s="1" t="str">
        <f t="shared" si="43"/>
        <v/>
      </c>
    </row>
    <row r="1372" spans="1:12" ht="13.8" customHeight="1" x14ac:dyDescent="0.3">
      <c r="A1372" t="s">
        <v>30</v>
      </c>
      <c r="B1372">
        <v>1888</v>
      </c>
      <c r="C1372" s="10">
        <v>9840</v>
      </c>
      <c r="D1372">
        <v>9840</v>
      </c>
      <c r="E1372">
        <v>0</v>
      </c>
      <c r="F1372">
        <v>0</v>
      </c>
      <c r="G1372">
        <v>0</v>
      </c>
      <c r="H1372" t="s">
        <v>11</v>
      </c>
      <c r="I1372" t="s">
        <v>11</v>
      </c>
      <c r="J1372" s="10">
        <v>0</v>
      </c>
      <c r="K1372" s="13">
        <f t="shared" si="44"/>
        <v>1958</v>
      </c>
      <c r="L1372" s="1" t="str">
        <f t="shared" si="43"/>
        <v/>
      </c>
    </row>
    <row r="1373" spans="1:12" ht="13.8" customHeight="1" x14ac:dyDescent="0.3">
      <c r="A1373" t="s">
        <v>30</v>
      </c>
      <c r="B1373">
        <v>1889</v>
      </c>
      <c r="C1373" s="10">
        <v>10053</v>
      </c>
      <c r="D1373">
        <v>10053</v>
      </c>
      <c r="E1373">
        <v>0</v>
      </c>
      <c r="F1373">
        <v>0</v>
      </c>
      <c r="G1373">
        <v>0</v>
      </c>
      <c r="H1373" t="s">
        <v>11</v>
      </c>
      <c r="I1373" t="s">
        <v>11</v>
      </c>
      <c r="J1373" s="10">
        <v>0</v>
      </c>
      <c r="K1373" s="13">
        <f t="shared" si="44"/>
        <v>1958</v>
      </c>
      <c r="L1373" s="1" t="str">
        <f t="shared" si="43"/>
        <v/>
      </c>
    </row>
    <row r="1374" spans="1:12" ht="13.8" customHeight="1" x14ac:dyDescent="0.3">
      <c r="A1374" t="s">
        <v>30</v>
      </c>
      <c r="B1374">
        <v>1890</v>
      </c>
      <c r="C1374" s="10">
        <v>10869</v>
      </c>
      <c r="D1374">
        <v>10869</v>
      </c>
      <c r="E1374">
        <v>0</v>
      </c>
      <c r="F1374">
        <v>0</v>
      </c>
      <c r="G1374">
        <v>0</v>
      </c>
      <c r="H1374" t="s">
        <v>11</v>
      </c>
      <c r="I1374" t="s">
        <v>11</v>
      </c>
      <c r="J1374" s="10">
        <v>0</v>
      </c>
      <c r="K1374" s="13">
        <f t="shared" si="44"/>
        <v>1958</v>
      </c>
      <c r="L1374" s="1" t="str">
        <f t="shared" si="43"/>
        <v/>
      </c>
    </row>
    <row r="1375" spans="1:12" ht="13.8" customHeight="1" x14ac:dyDescent="0.3">
      <c r="A1375" t="s">
        <v>30</v>
      </c>
      <c r="B1375">
        <v>1891</v>
      </c>
      <c r="C1375" s="10">
        <v>10311</v>
      </c>
      <c r="D1375">
        <v>10311</v>
      </c>
      <c r="E1375">
        <v>0</v>
      </c>
      <c r="F1375">
        <v>0</v>
      </c>
      <c r="G1375">
        <v>0</v>
      </c>
      <c r="H1375" t="s">
        <v>11</v>
      </c>
      <c r="I1375" t="s">
        <v>11</v>
      </c>
      <c r="J1375" s="10">
        <v>0</v>
      </c>
      <c r="K1375" s="13">
        <f t="shared" si="44"/>
        <v>1958</v>
      </c>
      <c r="L1375" s="1" t="str">
        <f t="shared" si="43"/>
        <v/>
      </c>
    </row>
    <row r="1376" spans="1:12" ht="13.8" customHeight="1" x14ac:dyDescent="0.3">
      <c r="A1376" t="s">
        <v>30</v>
      </c>
      <c r="B1376">
        <v>1892</v>
      </c>
      <c r="C1376" s="10">
        <v>10297</v>
      </c>
      <c r="D1376">
        <v>10297</v>
      </c>
      <c r="E1376">
        <v>0</v>
      </c>
      <c r="F1376">
        <v>0</v>
      </c>
      <c r="G1376">
        <v>0</v>
      </c>
      <c r="H1376" t="s">
        <v>11</v>
      </c>
      <c r="I1376" t="s">
        <v>11</v>
      </c>
      <c r="J1376" s="10">
        <v>0</v>
      </c>
      <c r="K1376" s="13">
        <f t="shared" si="44"/>
        <v>1958</v>
      </c>
      <c r="L1376" s="1" t="str">
        <f t="shared" si="43"/>
        <v/>
      </c>
    </row>
    <row r="1377" spans="1:12" ht="13.8" customHeight="1" x14ac:dyDescent="0.3">
      <c r="A1377" t="s">
        <v>30</v>
      </c>
      <c r="B1377">
        <v>1893</v>
      </c>
      <c r="C1377" s="10">
        <v>9846</v>
      </c>
      <c r="D1377">
        <v>9846</v>
      </c>
      <c r="E1377">
        <v>0</v>
      </c>
      <c r="F1377">
        <v>0</v>
      </c>
      <c r="G1377">
        <v>0</v>
      </c>
      <c r="H1377" t="s">
        <v>11</v>
      </c>
      <c r="I1377" t="s">
        <v>11</v>
      </c>
      <c r="J1377" s="10">
        <v>0</v>
      </c>
      <c r="K1377" s="13">
        <f t="shared" si="44"/>
        <v>1958</v>
      </c>
      <c r="L1377" s="1" t="str">
        <f t="shared" si="43"/>
        <v/>
      </c>
    </row>
    <row r="1378" spans="1:12" ht="13.8" customHeight="1" x14ac:dyDescent="0.3">
      <c r="A1378" t="s">
        <v>30</v>
      </c>
      <c r="B1378">
        <v>1894</v>
      </c>
      <c r="C1378" s="10">
        <v>10871</v>
      </c>
      <c r="D1378">
        <v>10871</v>
      </c>
      <c r="E1378">
        <v>0</v>
      </c>
      <c r="F1378">
        <v>0</v>
      </c>
      <c r="G1378">
        <v>0</v>
      </c>
      <c r="H1378" t="s">
        <v>11</v>
      </c>
      <c r="I1378" t="s">
        <v>11</v>
      </c>
      <c r="J1378" s="10">
        <v>0</v>
      </c>
      <c r="K1378" s="13">
        <f t="shared" si="44"/>
        <v>1958</v>
      </c>
      <c r="L1378" s="1" t="str">
        <f t="shared" si="43"/>
        <v/>
      </c>
    </row>
    <row r="1379" spans="1:12" ht="13.8" customHeight="1" x14ac:dyDescent="0.3">
      <c r="A1379" t="s">
        <v>30</v>
      </c>
      <c r="B1379">
        <v>1895</v>
      </c>
      <c r="C1379" s="10">
        <v>10953</v>
      </c>
      <c r="D1379">
        <v>10953</v>
      </c>
      <c r="E1379">
        <v>0</v>
      </c>
      <c r="F1379">
        <v>0</v>
      </c>
      <c r="G1379">
        <v>0</v>
      </c>
      <c r="H1379" t="s">
        <v>11</v>
      </c>
      <c r="I1379" t="s">
        <v>11</v>
      </c>
      <c r="J1379" s="10">
        <v>0</v>
      </c>
      <c r="K1379" s="13">
        <f t="shared" si="44"/>
        <v>1958</v>
      </c>
      <c r="L1379" s="1" t="str">
        <f t="shared" si="43"/>
        <v/>
      </c>
    </row>
    <row r="1380" spans="1:12" ht="13.8" customHeight="1" x14ac:dyDescent="0.3">
      <c r="A1380" t="s">
        <v>30</v>
      </c>
      <c r="B1380">
        <v>1896</v>
      </c>
      <c r="C1380" s="10">
        <v>11539</v>
      </c>
      <c r="D1380">
        <v>11539</v>
      </c>
      <c r="E1380">
        <v>0</v>
      </c>
      <c r="F1380">
        <v>0</v>
      </c>
      <c r="G1380">
        <v>0</v>
      </c>
      <c r="H1380" t="s">
        <v>11</v>
      </c>
      <c r="I1380" t="s">
        <v>11</v>
      </c>
      <c r="J1380" s="10">
        <v>0</v>
      </c>
      <c r="K1380" s="13">
        <f t="shared" si="44"/>
        <v>1958</v>
      </c>
      <c r="L1380" s="1" t="str">
        <f t="shared" si="43"/>
        <v/>
      </c>
    </row>
    <row r="1381" spans="1:12" ht="13.8" customHeight="1" x14ac:dyDescent="0.3">
      <c r="A1381" t="s">
        <v>30</v>
      </c>
      <c r="B1381">
        <v>1897</v>
      </c>
      <c r="C1381" s="10">
        <v>11939</v>
      </c>
      <c r="D1381">
        <v>11939</v>
      </c>
      <c r="E1381">
        <v>0</v>
      </c>
      <c r="F1381">
        <v>0</v>
      </c>
      <c r="G1381">
        <v>0</v>
      </c>
      <c r="H1381" t="s">
        <v>11</v>
      </c>
      <c r="I1381" t="s">
        <v>11</v>
      </c>
      <c r="J1381" s="10">
        <v>0</v>
      </c>
      <c r="K1381" s="13">
        <f t="shared" si="44"/>
        <v>1958</v>
      </c>
      <c r="L1381" s="1" t="str">
        <f t="shared" si="43"/>
        <v/>
      </c>
    </row>
    <row r="1382" spans="1:12" ht="13.8" customHeight="1" x14ac:dyDescent="0.3">
      <c r="A1382" t="s">
        <v>30</v>
      </c>
      <c r="B1382">
        <v>1898</v>
      </c>
      <c r="C1382" s="10">
        <v>12305</v>
      </c>
      <c r="D1382">
        <v>12305</v>
      </c>
      <c r="E1382">
        <v>0</v>
      </c>
      <c r="F1382">
        <v>0</v>
      </c>
      <c r="G1382">
        <v>0</v>
      </c>
      <c r="H1382" t="s">
        <v>11</v>
      </c>
      <c r="I1382" t="s">
        <v>11</v>
      </c>
      <c r="J1382" s="10">
        <v>0</v>
      </c>
      <c r="K1382" s="13">
        <f t="shared" si="44"/>
        <v>1958</v>
      </c>
      <c r="L1382" s="1" t="str">
        <f t="shared" si="43"/>
        <v/>
      </c>
    </row>
    <row r="1383" spans="1:12" ht="13.8" customHeight="1" x14ac:dyDescent="0.3">
      <c r="A1383" t="s">
        <v>30</v>
      </c>
      <c r="B1383">
        <v>1899</v>
      </c>
      <c r="C1383" s="10">
        <v>12862</v>
      </c>
      <c r="D1383">
        <v>12862</v>
      </c>
      <c r="E1383">
        <v>0</v>
      </c>
      <c r="F1383">
        <v>0</v>
      </c>
      <c r="G1383">
        <v>0</v>
      </c>
      <c r="H1383" t="s">
        <v>11</v>
      </c>
      <c r="I1383" t="s">
        <v>11</v>
      </c>
      <c r="J1383" s="10">
        <v>0</v>
      </c>
      <c r="K1383" s="13">
        <f t="shared" si="44"/>
        <v>1958</v>
      </c>
      <c r="L1383" s="1" t="str">
        <f t="shared" si="43"/>
        <v/>
      </c>
    </row>
    <row r="1384" spans="1:12" ht="13.8" customHeight="1" x14ac:dyDescent="0.3">
      <c r="A1384" t="s">
        <v>30</v>
      </c>
      <c r="B1384">
        <v>1900</v>
      </c>
      <c r="C1384" s="10">
        <v>13555</v>
      </c>
      <c r="D1384">
        <v>13555</v>
      </c>
      <c r="E1384">
        <v>0</v>
      </c>
      <c r="F1384">
        <v>0</v>
      </c>
      <c r="G1384">
        <v>0</v>
      </c>
      <c r="H1384" t="s">
        <v>11</v>
      </c>
      <c r="I1384" t="s">
        <v>11</v>
      </c>
      <c r="J1384" s="10">
        <v>0</v>
      </c>
      <c r="K1384" s="13">
        <f t="shared" si="44"/>
        <v>1958</v>
      </c>
      <c r="L1384" s="1" t="str">
        <f t="shared" si="43"/>
        <v/>
      </c>
    </row>
    <row r="1385" spans="1:12" ht="13.8" customHeight="1" x14ac:dyDescent="0.3">
      <c r="A1385" t="s">
        <v>30</v>
      </c>
      <c r="B1385">
        <v>1901</v>
      </c>
      <c r="C1385" s="10">
        <v>12748</v>
      </c>
      <c r="D1385">
        <v>12748</v>
      </c>
      <c r="E1385">
        <v>0</v>
      </c>
      <c r="F1385">
        <v>0</v>
      </c>
      <c r="G1385">
        <v>0</v>
      </c>
      <c r="H1385" t="s">
        <v>11</v>
      </c>
      <c r="I1385" t="s">
        <v>11</v>
      </c>
      <c r="J1385" s="10">
        <v>0</v>
      </c>
      <c r="K1385" s="13">
        <f t="shared" si="44"/>
        <v>1958</v>
      </c>
      <c r="L1385" s="1" t="str">
        <f t="shared" si="43"/>
        <v/>
      </c>
    </row>
    <row r="1386" spans="1:12" ht="13.8" customHeight="1" x14ac:dyDescent="0.3">
      <c r="A1386" t="s">
        <v>30</v>
      </c>
      <c r="B1386">
        <v>1902</v>
      </c>
      <c r="C1386" s="10">
        <v>13334</v>
      </c>
      <c r="D1386">
        <v>13334</v>
      </c>
      <c r="E1386">
        <v>0</v>
      </c>
      <c r="F1386">
        <v>0</v>
      </c>
      <c r="G1386">
        <v>0</v>
      </c>
      <c r="H1386" t="s">
        <v>11</v>
      </c>
      <c r="I1386" t="s">
        <v>11</v>
      </c>
      <c r="J1386" s="10">
        <v>0</v>
      </c>
      <c r="K1386" s="13">
        <f t="shared" si="44"/>
        <v>1958</v>
      </c>
      <c r="L1386" s="1" t="str">
        <f t="shared" si="43"/>
        <v/>
      </c>
    </row>
    <row r="1387" spans="1:12" ht="13.8" customHeight="1" x14ac:dyDescent="0.3">
      <c r="A1387" t="s">
        <v>30</v>
      </c>
      <c r="B1387">
        <v>1903</v>
      </c>
      <c r="C1387" s="10">
        <v>14364</v>
      </c>
      <c r="D1387">
        <v>14364</v>
      </c>
      <c r="E1387">
        <v>0</v>
      </c>
      <c r="F1387">
        <v>0</v>
      </c>
      <c r="G1387">
        <v>0</v>
      </c>
      <c r="H1387" t="s">
        <v>11</v>
      </c>
      <c r="I1387" t="s">
        <v>11</v>
      </c>
      <c r="J1387" s="10">
        <v>0</v>
      </c>
      <c r="K1387" s="13">
        <f t="shared" si="44"/>
        <v>1958</v>
      </c>
      <c r="L1387" s="1" t="str">
        <f t="shared" si="43"/>
        <v/>
      </c>
    </row>
    <row r="1388" spans="1:12" ht="13.8" customHeight="1" x14ac:dyDescent="0.3">
      <c r="A1388" t="s">
        <v>30</v>
      </c>
      <c r="B1388">
        <v>1904</v>
      </c>
      <c r="C1388" s="10">
        <v>13742</v>
      </c>
      <c r="D1388">
        <v>13742</v>
      </c>
      <c r="E1388">
        <v>0</v>
      </c>
      <c r="F1388">
        <v>0</v>
      </c>
      <c r="G1388">
        <v>0</v>
      </c>
      <c r="H1388" t="s">
        <v>11</v>
      </c>
      <c r="I1388" t="s">
        <v>11</v>
      </c>
      <c r="J1388" s="10">
        <v>0</v>
      </c>
      <c r="K1388" s="13">
        <f t="shared" si="44"/>
        <v>1958</v>
      </c>
      <c r="L1388" s="1" t="str">
        <f t="shared" si="43"/>
        <v/>
      </c>
    </row>
    <row r="1389" spans="1:12" ht="13.8" customHeight="1" x14ac:dyDescent="0.3">
      <c r="A1389" t="s">
        <v>30</v>
      </c>
      <c r="B1389">
        <v>1905</v>
      </c>
      <c r="C1389" s="10">
        <v>13719</v>
      </c>
      <c r="D1389">
        <v>13719</v>
      </c>
      <c r="E1389">
        <v>0</v>
      </c>
      <c r="F1389">
        <v>0</v>
      </c>
      <c r="G1389">
        <v>0</v>
      </c>
      <c r="H1389" t="s">
        <v>11</v>
      </c>
      <c r="I1389" t="s">
        <v>11</v>
      </c>
      <c r="J1389" s="10">
        <v>0</v>
      </c>
      <c r="K1389" s="13">
        <f t="shared" si="44"/>
        <v>1958</v>
      </c>
      <c r="L1389" s="1" t="str">
        <f t="shared" si="43"/>
        <v/>
      </c>
    </row>
    <row r="1390" spans="1:12" ht="13.8" customHeight="1" x14ac:dyDescent="0.3">
      <c r="A1390" t="s">
        <v>30</v>
      </c>
      <c r="B1390">
        <v>1906</v>
      </c>
      <c r="C1390" s="10">
        <v>15692</v>
      </c>
      <c r="D1390">
        <v>15692</v>
      </c>
      <c r="E1390">
        <v>0</v>
      </c>
      <c r="F1390">
        <v>0</v>
      </c>
      <c r="G1390">
        <v>0</v>
      </c>
      <c r="H1390" t="s">
        <v>11</v>
      </c>
      <c r="I1390" t="s">
        <v>11</v>
      </c>
      <c r="J1390" s="10">
        <v>0</v>
      </c>
      <c r="K1390" s="13">
        <f t="shared" si="44"/>
        <v>1958</v>
      </c>
      <c r="L1390" s="1" t="str">
        <f t="shared" si="43"/>
        <v/>
      </c>
    </row>
    <row r="1391" spans="1:12" ht="13.8" customHeight="1" x14ac:dyDescent="0.3">
      <c r="A1391" t="s">
        <v>30</v>
      </c>
      <c r="B1391">
        <v>1907</v>
      </c>
      <c r="C1391" s="10">
        <v>15918</v>
      </c>
      <c r="D1391">
        <v>15918</v>
      </c>
      <c r="E1391">
        <v>0</v>
      </c>
      <c r="F1391">
        <v>0</v>
      </c>
      <c r="G1391">
        <v>0</v>
      </c>
      <c r="H1391" t="s">
        <v>11</v>
      </c>
      <c r="I1391" t="s">
        <v>11</v>
      </c>
      <c r="J1391" s="10">
        <v>0</v>
      </c>
      <c r="K1391" s="13">
        <f t="shared" si="44"/>
        <v>1958</v>
      </c>
      <c r="L1391" s="1" t="str">
        <f t="shared" si="43"/>
        <v/>
      </c>
    </row>
    <row r="1392" spans="1:12" ht="13.8" customHeight="1" x14ac:dyDescent="0.3">
      <c r="A1392" t="s">
        <v>30</v>
      </c>
      <c r="B1392">
        <v>1908</v>
      </c>
      <c r="C1392" s="10">
        <v>15788</v>
      </c>
      <c r="D1392">
        <v>15788</v>
      </c>
      <c r="E1392">
        <v>0</v>
      </c>
      <c r="F1392">
        <v>0</v>
      </c>
      <c r="G1392">
        <v>0</v>
      </c>
      <c r="H1392" t="s">
        <v>11</v>
      </c>
      <c r="I1392" t="s">
        <v>11</v>
      </c>
      <c r="J1392" s="10">
        <v>0</v>
      </c>
      <c r="K1392" s="13">
        <f t="shared" si="44"/>
        <v>1958</v>
      </c>
      <c r="L1392" s="1" t="str">
        <f t="shared" si="43"/>
        <v/>
      </c>
    </row>
    <row r="1393" spans="1:12" ht="13.8" customHeight="1" x14ac:dyDescent="0.3">
      <c r="A1393" t="s">
        <v>30</v>
      </c>
      <c r="B1393">
        <v>1909</v>
      </c>
      <c r="C1393" s="10">
        <v>15765</v>
      </c>
      <c r="D1393">
        <v>15765</v>
      </c>
      <c r="E1393">
        <v>0</v>
      </c>
      <c r="F1393">
        <v>0</v>
      </c>
      <c r="G1393">
        <v>0</v>
      </c>
      <c r="H1393" t="s">
        <v>11</v>
      </c>
      <c r="I1393" t="s">
        <v>11</v>
      </c>
      <c r="J1393" s="10">
        <v>0</v>
      </c>
      <c r="K1393" s="13">
        <f t="shared" si="44"/>
        <v>1958</v>
      </c>
      <c r="L1393" s="1" t="str">
        <f t="shared" si="43"/>
        <v/>
      </c>
    </row>
    <row r="1394" spans="1:12" ht="13.8" customHeight="1" x14ac:dyDescent="0.3">
      <c r="A1394" t="s">
        <v>30</v>
      </c>
      <c r="B1394">
        <v>1910</v>
      </c>
      <c r="C1394" s="10">
        <v>16727</v>
      </c>
      <c r="D1394">
        <v>16727</v>
      </c>
      <c r="E1394">
        <v>0</v>
      </c>
      <c r="F1394">
        <v>0</v>
      </c>
      <c r="G1394">
        <v>0</v>
      </c>
      <c r="H1394" t="s">
        <v>11</v>
      </c>
      <c r="I1394" t="s">
        <v>11</v>
      </c>
      <c r="J1394" s="10">
        <v>0</v>
      </c>
      <c r="K1394" s="13">
        <f t="shared" si="44"/>
        <v>1958</v>
      </c>
      <c r="L1394" s="1" t="str">
        <f t="shared" si="43"/>
        <v/>
      </c>
    </row>
    <row r="1395" spans="1:12" ht="13.8" customHeight="1" x14ac:dyDescent="0.3">
      <c r="A1395" t="s">
        <v>30</v>
      </c>
      <c r="B1395">
        <v>1911</v>
      </c>
      <c r="C1395" s="10">
        <v>16836</v>
      </c>
      <c r="D1395">
        <v>16836</v>
      </c>
      <c r="E1395">
        <v>0</v>
      </c>
      <c r="F1395">
        <v>0</v>
      </c>
      <c r="G1395">
        <v>0</v>
      </c>
      <c r="H1395" t="s">
        <v>11</v>
      </c>
      <c r="I1395" t="s">
        <v>11</v>
      </c>
      <c r="J1395" s="10">
        <v>0</v>
      </c>
      <c r="K1395" s="13">
        <f t="shared" si="44"/>
        <v>1958</v>
      </c>
      <c r="L1395" s="1" t="str">
        <f t="shared" si="43"/>
        <v/>
      </c>
    </row>
    <row r="1396" spans="1:12" ht="13.8" customHeight="1" x14ac:dyDescent="0.3">
      <c r="A1396" t="s">
        <v>30</v>
      </c>
      <c r="B1396">
        <v>1912</v>
      </c>
      <c r="C1396" s="10">
        <v>17679</v>
      </c>
      <c r="D1396">
        <v>17679</v>
      </c>
      <c r="E1396">
        <v>0</v>
      </c>
      <c r="F1396">
        <v>0</v>
      </c>
      <c r="G1396">
        <v>0</v>
      </c>
      <c r="H1396" t="s">
        <v>11</v>
      </c>
      <c r="I1396" t="s">
        <v>11</v>
      </c>
      <c r="J1396" s="10">
        <v>0</v>
      </c>
      <c r="K1396" s="13">
        <f t="shared" si="44"/>
        <v>1958</v>
      </c>
      <c r="L1396" s="1" t="str">
        <f t="shared" si="43"/>
        <v/>
      </c>
    </row>
    <row r="1397" spans="1:12" ht="13.8" customHeight="1" x14ac:dyDescent="0.3">
      <c r="A1397" t="s">
        <v>30</v>
      </c>
      <c r="B1397">
        <v>1913</v>
      </c>
      <c r="C1397" s="10">
        <v>18563</v>
      </c>
      <c r="D1397">
        <v>18237</v>
      </c>
      <c r="E1397">
        <v>326</v>
      </c>
      <c r="F1397">
        <v>0</v>
      </c>
      <c r="G1397">
        <v>0</v>
      </c>
      <c r="H1397" t="s">
        <v>11</v>
      </c>
      <c r="I1397" t="s">
        <v>11</v>
      </c>
      <c r="J1397" s="10">
        <v>0</v>
      </c>
      <c r="K1397" s="13">
        <f t="shared" si="44"/>
        <v>1958</v>
      </c>
      <c r="L1397" s="1" t="str">
        <f t="shared" si="43"/>
        <v/>
      </c>
    </row>
    <row r="1398" spans="1:12" ht="13.8" customHeight="1" x14ac:dyDescent="0.3">
      <c r="A1398" t="s">
        <v>30</v>
      </c>
      <c r="B1398">
        <v>1914</v>
      </c>
      <c r="C1398" s="10">
        <v>11074</v>
      </c>
      <c r="D1398">
        <v>11074</v>
      </c>
      <c r="E1398">
        <v>0</v>
      </c>
      <c r="F1398">
        <v>0</v>
      </c>
      <c r="G1398">
        <v>0</v>
      </c>
      <c r="H1398" t="s">
        <v>11</v>
      </c>
      <c r="I1398" t="s">
        <v>11</v>
      </c>
      <c r="J1398" s="10">
        <v>0</v>
      </c>
      <c r="K1398" s="13">
        <f t="shared" si="44"/>
        <v>1958</v>
      </c>
      <c r="L1398" s="1" t="str">
        <f t="shared" si="43"/>
        <v/>
      </c>
    </row>
    <row r="1399" spans="1:12" ht="13.8" customHeight="1" x14ac:dyDescent="0.3">
      <c r="A1399" t="s">
        <v>30</v>
      </c>
      <c r="B1399">
        <v>1915</v>
      </c>
      <c r="C1399" s="10">
        <v>9394</v>
      </c>
      <c r="D1399">
        <v>9394</v>
      </c>
      <c r="E1399">
        <v>0</v>
      </c>
      <c r="F1399">
        <v>0</v>
      </c>
      <c r="G1399">
        <v>0</v>
      </c>
      <c r="H1399" t="s">
        <v>11</v>
      </c>
      <c r="I1399" t="s">
        <v>11</v>
      </c>
      <c r="J1399" s="10">
        <v>0</v>
      </c>
      <c r="K1399" s="13">
        <f t="shared" si="44"/>
        <v>1958</v>
      </c>
      <c r="L1399" s="1" t="str">
        <f t="shared" si="43"/>
        <v/>
      </c>
    </row>
    <row r="1400" spans="1:12" ht="13.8" customHeight="1" x14ac:dyDescent="0.3">
      <c r="A1400" t="s">
        <v>30</v>
      </c>
      <c r="B1400">
        <v>1916</v>
      </c>
      <c r="C1400" s="10">
        <v>12498</v>
      </c>
      <c r="D1400">
        <v>12498</v>
      </c>
      <c r="E1400">
        <v>0</v>
      </c>
      <c r="F1400">
        <v>0</v>
      </c>
      <c r="G1400">
        <v>0</v>
      </c>
      <c r="H1400" t="s">
        <v>11</v>
      </c>
      <c r="I1400" t="s">
        <v>11</v>
      </c>
      <c r="J1400" s="10">
        <v>0</v>
      </c>
      <c r="K1400" s="13">
        <f t="shared" si="44"/>
        <v>1958</v>
      </c>
      <c r="L1400" s="1" t="str">
        <f t="shared" si="43"/>
        <v/>
      </c>
    </row>
    <row r="1401" spans="1:12" ht="13.8" customHeight="1" x14ac:dyDescent="0.3">
      <c r="A1401" t="s">
        <v>30</v>
      </c>
      <c r="B1401">
        <v>1917</v>
      </c>
      <c r="C1401" s="10">
        <v>9893</v>
      </c>
      <c r="D1401">
        <v>9893</v>
      </c>
      <c r="E1401">
        <v>0</v>
      </c>
      <c r="F1401">
        <v>0</v>
      </c>
      <c r="G1401">
        <v>0</v>
      </c>
      <c r="H1401" t="s">
        <v>11</v>
      </c>
      <c r="I1401" t="s">
        <v>11</v>
      </c>
      <c r="J1401" s="10">
        <v>0</v>
      </c>
      <c r="K1401" s="13">
        <f t="shared" si="44"/>
        <v>1958</v>
      </c>
      <c r="L1401" s="1" t="str">
        <f t="shared" si="43"/>
        <v/>
      </c>
    </row>
    <row r="1402" spans="1:12" ht="13.8" customHeight="1" x14ac:dyDescent="0.3">
      <c r="A1402" t="s">
        <v>30</v>
      </c>
      <c r="B1402">
        <v>1918</v>
      </c>
      <c r="C1402" s="10">
        <v>9204</v>
      </c>
      <c r="D1402">
        <v>9204</v>
      </c>
      <c r="E1402">
        <v>0</v>
      </c>
      <c r="F1402">
        <v>0</v>
      </c>
      <c r="G1402">
        <v>0</v>
      </c>
      <c r="H1402" t="s">
        <v>11</v>
      </c>
      <c r="I1402" t="s">
        <v>11</v>
      </c>
      <c r="J1402" s="10">
        <v>0</v>
      </c>
      <c r="K1402" s="13">
        <f t="shared" si="44"/>
        <v>1958</v>
      </c>
      <c r="L1402" s="1" t="str">
        <f t="shared" si="43"/>
        <v/>
      </c>
    </row>
    <row r="1403" spans="1:12" ht="13.8" customHeight="1" x14ac:dyDescent="0.3">
      <c r="A1403" t="s">
        <v>30</v>
      </c>
      <c r="B1403">
        <v>1919</v>
      </c>
      <c r="C1403" s="10">
        <v>12246</v>
      </c>
      <c r="D1403">
        <v>12246</v>
      </c>
      <c r="E1403">
        <v>0</v>
      </c>
      <c r="F1403">
        <v>0</v>
      </c>
      <c r="G1403">
        <v>0</v>
      </c>
      <c r="H1403" t="s">
        <v>11</v>
      </c>
      <c r="I1403" t="s">
        <v>11</v>
      </c>
      <c r="J1403" s="10">
        <v>0</v>
      </c>
      <c r="K1403" s="13">
        <f t="shared" si="44"/>
        <v>1958</v>
      </c>
      <c r="L1403" s="1" t="str">
        <f t="shared" si="43"/>
        <v/>
      </c>
    </row>
    <row r="1404" spans="1:12" ht="13.8" customHeight="1" x14ac:dyDescent="0.3">
      <c r="A1404" t="s">
        <v>30</v>
      </c>
      <c r="B1404">
        <v>1920</v>
      </c>
      <c r="C1404" s="10">
        <v>15053</v>
      </c>
      <c r="D1404">
        <v>15053</v>
      </c>
      <c r="E1404">
        <v>0</v>
      </c>
      <c r="F1404">
        <v>0</v>
      </c>
      <c r="G1404">
        <v>0</v>
      </c>
      <c r="H1404" t="s">
        <v>11</v>
      </c>
      <c r="I1404" t="s">
        <v>11</v>
      </c>
      <c r="J1404" s="10">
        <v>0</v>
      </c>
      <c r="K1404" s="13">
        <f t="shared" si="44"/>
        <v>1958</v>
      </c>
      <c r="L1404" s="1" t="str">
        <f t="shared" si="43"/>
        <v/>
      </c>
    </row>
    <row r="1405" spans="1:12" ht="13.8" customHeight="1" x14ac:dyDescent="0.3">
      <c r="A1405" t="s">
        <v>30</v>
      </c>
      <c r="B1405">
        <v>1921</v>
      </c>
      <c r="C1405" s="10">
        <v>13792</v>
      </c>
      <c r="D1405">
        <v>13792</v>
      </c>
      <c r="E1405">
        <v>0</v>
      </c>
      <c r="F1405">
        <v>0</v>
      </c>
      <c r="G1405">
        <v>0</v>
      </c>
      <c r="H1405" t="s">
        <v>11</v>
      </c>
      <c r="I1405" t="s">
        <v>11</v>
      </c>
      <c r="J1405" s="10">
        <v>0</v>
      </c>
      <c r="K1405" s="13">
        <f t="shared" si="44"/>
        <v>1958</v>
      </c>
      <c r="L1405" s="1" t="str">
        <f t="shared" si="43"/>
        <v/>
      </c>
    </row>
    <row r="1406" spans="1:12" ht="13.8" customHeight="1" x14ac:dyDescent="0.3">
      <c r="A1406" t="s">
        <v>30</v>
      </c>
      <c r="B1406">
        <v>1922</v>
      </c>
      <c r="C1406" s="10">
        <v>15259</v>
      </c>
      <c r="D1406">
        <v>15085</v>
      </c>
      <c r="E1406">
        <v>174</v>
      </c>
      <c r="F1406">
        <v>0</v>
      </c>
      <c r="G1406">
        <v>0</v>
      </c>
      <c r="H1406" t="s">
        <v>11</v>
      </c>
      <c r="I1406" t="s">
        <v>11</v>
      </c>
      <c r="J1406" s="10">
        <v>0</v>
      </c>
      <c r="K1406" s="13">
        <f t="shared" si="44"/>
        <v>1958</v>
      </c>
      <c r="L1406" s="1" t="str">
        <f t="shared" si="43"/>
        <v/>
      </c>
    </row>
    <row r="1407" spans="1:12" ht="13.8" customHeight="1" x14ac:dyDescent="0.3">
      <c r="A1407" t="s">
        <v>30</v>
      </c>
      <c r="B1407">
        <v>1923</v>
      </c>
      <c r="C1407" s="10">
        <v>19619</v>
      </c>
      <c r="D1407">
        <v>19361</v>
      </c>
      <c r="E1407">
        <v>258</v>
      </c>
      <c r="F1407">
        <v>0</v>
      </c>
      <c r="G1407">
        <v>0</v>
      </c>
      <c r="H1407" t="s">
        <v>11</v>
      </c>
      <c r="I1407" t="s">
        <v>11</v>
      </c>
      <c r="J1407" s="10">
        <v>0</v>
      </c>
      <c r="K1407" s="13">
        <f t="shared" si="44"/>
        <v>1958</v>
      </c>
      <c r="L1407" s="1" t="str">
        <f t="shared" si="43"/>
        <v/>
      </c>
    </row>
    <row r="1408" spans="1:12" ht="13.8" customHeight="1" x14ac:dyDescent="0.3">
      <c r="A1408" t="s">
        <v>30</v>
      </c>
      <c r="B1408">
        <v>1924</v>
      </c>
      <c r="C1408" s="10">
        <v>20812</v>
      </c>
      <c r="D1408">
        <v>20512</v>
      </c>
      <c r="E1408">
        <v>300</v>
      </c>
      <c r="F1408">
        <v>0</v>
      </c>
      <c r="G1408">
        <v>0</v>
      </c>
      <c r="H1408" t="s">
        <v>11</v>
      </c>
      <c r="I1408" t="s">
        <v>11</v>
      </c>
      <c r="J1408" s="10">
        <v>0</v>
      </c>
      <c r="K1408" s="13">
        <f t="shared" si="44"/>
        <v>1958</v>
      </c>
      <c r="L1408" s="1" t="str">
        <f t="shared" si="43"/>
        <v/>
      </c>
    </row>
    <row r="1409" spans="1:12" ht="13.8" customHeight="1" x14ac:dyDescent="0.3">
      <c r="A1409" t="s">
        <v>30</v>
      </c>
      <c r="B1409">
        <v>1925</v>
      </c>
      <c r="C1409" s="10">
        <v>21299</v>
      </c>
      <c r="D1409">
        <v>20980</v>
      </c>
      <c r="E1409">
        <v>319</v>
      </c>
      <c r="F1409">
        <v>0</v>
      </c>
      <c r="G1409">
        <v>0</v>
      </c>
      <c r="H1409" t="s">
        <v>11</v>
      </c>
      <c r="I1409" t="s">
        <v>11</v>
      </c>
      <c r="J1409" s="10">
        <v>0</v>
      </c>
      <c r="K1409" s="13">
        <f t="shared" si="44"/>
        <v>1958</v>
      </c>
      <c r="L1409" s="1" t="str">
        <f t="shared" si="43"/>
        <v/>
      </c>
    </row>
    <row r="1410" spans="1:12" ht="13.8" customHeight="1" x14ac:dyDescent="0.3">
      <c r="A1410" t="s">
        <v>30</v>
      </c>
      <c r="B1410">
        <v>1926</v>
      </c>
      <c r="C1410" s="10">
        <v>21202</v>
      </c>
      <c r="D1410">
        <v>20885</v>
      </c>
      <c r="E1410">
        <v>316</v>
      </c>
      <c r="F1410">
        <v>0</v>
      </c>
      <c r="G1410">
        <v>0</v>
      </c>
      <c r="H1410" t="s">
        <v>11</v>
      </c>
      <c r="I1410" t="s">
        <v>11</v>
      </c>
      <c r="J1410" s="10">
        <v>0</v>
      </c>
      <c r="K1410" s="13">
        <f t="shared" si="44"/>
        <v>1958</v>
      </c>
      <c r="L1410" s="1" t="str">
        <f t="shared" ref="L1410:L1473" si="45">IF(AND(B1410&gt;2011),1,"")</f>
        <v/>
      </c>
    </row>
    <row r="1411" spans="1:12" ht="13.8" customHeight="1" x14ac:dyDescent="0.3">
      <c r="A1411" t="s">
        <v>30</v>
      </c>
      <c r="B1411">
        <v>1927</v>
      </c>
      <c r="C1411" s="10">
        <v>24693</v>
      </c>
      <c r="D1411">
        <v>24386</v>
      </c>
      <c r="E1411">
        <v>306</v>
      </c>
      <c r="F1411">
        <v>0</v>
      </c>
      <c r="G1411">
        <v>0</v>
      </c>
      <c r="H1411" t="s">
        <v>11</v>
      </c>
      <c r="I1411" t="s">
        <v>11</v>
      </c>
      <c r="J1411" s="10">
        <v>0</v>
      </c>
      <c r="K1411" s="13">
        <f t="shared" si="44"/>
        <v>1958</v>
      </c>
      <c r="L1411" s="1" t="str">
        <f t="shared" si="45"/>
        <v/>
      </c>
    </row>
    <row r="1412" spans="1:12" ht="13.8" customHeight="1" x14ac:dyDescent="0.3">
      <c r="A1412" t="s">
        <v>30</v>
      </c>
      <c r="B1412">
        <v>1928</v>
      </c>
      <c r="C1412" s="10">
        <v>24088</v>
      </c>
      <c r="D1412">
        <v>23144</v>
      </c>
      <c r="E1412">
        <v>529</v>
      </c>
      <c r="F1412">
        <v>0</v>
      </c>
      <c r="G1412">
        <v>414</v>
      </c>
      <c r="H1412" t="s">
        <v>11</v>
      </c>
      <c r="I1412" t="s">
        <v>11</v>
      </c>
      <c r="J1412" s="10">
        <v>0</v>
      </c>
      <c r="K1412" s="13">
        <f t="shared" si="44"/>
        <v>1958</v>
      </c>
      <c r="L1412" s="1" t="str">
        <f t="shared" si="45"/>
        <v/>
      </c>
    </row>
    <row r="1413" spans="1:12" ht="13.8" customHeight="1" x14ac:dyDescent="0.3">
      <c r="A1413" t="s">
        <v>30</v>
      </c>
      <c r="B1413">
        <v>1929</v>
      </c>
      <c r="C1413" s="10">
        <v>26465</v>
      </c>
      <c r="D1413">
        <v>25432</v>
      </c>
      <c r="E1413">
        <v>591</v>
      </c>
      <c r="F1413">
        <v>0</v>
      </c>
      <c r="G1413">
        <v>442</v>
      </c>
      <c r="H1413" t="s">
        <v>11</v>
      </c>
      <c r="I1413" t="s">
        <v>11</v>
      </c>
      <c r="J1413" s="10">
        <v>0</v>
      </c>
      <c r="K1413" s="13">
        <f t="shared" si="44"/>
        <v>1958</v>
      </c>
      <c r="L1413" s="1" t="str">
        <f t="shared" si="45"/>
        <v/>
      </c>
    </row>
    <row r="1414" spans="1:12" ht="13.8" customHeight="1" x14ac:dyDescent="0.3">
      <c r="A1414" t="s">
        <v>30</v>
      </c>
      <c r="B1414">
        <v>1930</v>
      </c>
      <c r="C1414" s="10">
        <v>25569</v>
      </c>
      <c r="D1414">
        <v>24541</v>
      </c>
      <c r="E1414">
        <v>614</v>
      </c>
      <c r="F1414">
        <v>0</v>
      </c>
      <c r="G1414">
        <v>415</v>
      </c>
      <c r="H1414" t="s">
        <v>11</v>
      </c>
      <c r="I1414" t="s">
        <v>11</v>
      </c>
      <c r="J1414" s="10">
        <v>0</v>
      </c>
      <c r="K1414" s="13">
        <f t="shared" si="44"/>
        <v>1958</v>
      </c>
      <c r="L1414" s="1" t="str">
        <f t="shared" si="45"/>
        <v/>
      </c>
    </row>
    <row r="1415" spans="1:12" ht="13.8" customHeight="1" x14ac:dyDescent="0.3">
      <c r="A1415" t="s">
        <v>30</v>
      </c>
      <c r="B1415">
        <v>1931</v>
      </c>
      <c r="C1415" s="10">
        <v>22962</v>
      </c>
      <c r="D1415">
        <v>21991</v>
      </c>
      <c r="E1415">
        <v>635</v>
      </c>
      <c r="F1415">
        <v>0</v>
      </c>
      <c r="G1415">
        <v>335</v>
      </c>
      <c r="H1415" t="s">
        <v>11</v>
      </c>
      <c r="I1415" t="s">
        <v>11</v>
      </c>
      <c r="J1415" s="10">
        <v>0</v>
      </c>
      <c r="K1415" s="13">
        <f t="shared" si="44"/>
        <v>1958</v>
      </c>
      <c r="L1415" s="1" t="str">
        <f t="shared" si="45"/>
        <v/>
      </c>
    </row>
    <row r="1416" spans="1:12" ht="13.8" customHeight="1" x14ac:dyDescent="0.3">
      <c r="A1416" t="s">
        <v>30</v>
      </c>
      <c r="B1416">
        <v>1932</v>
      </c>
      <c r="C1416" s="10">
        <v>18483</v>
      </c>
      <c r="D1416">
        <v>17510</v>
      </c>
      <c r="E1416">
        <v>687</v>
      </c>
      <c r="F1416">
        <v>0</v>
      </c>
      <c r="G1416">
        <v>286</v>
      </c>
      <c r="H1416" t="s">
        <v>11</v>
      </c>
      <c r="I1416" t="s">
        <v>11</v>
      </c>
      <c r="J1416" s="10">
        <v>0</v>
      </c>
      <c r="K1416" s="13">
        <f t="shared" ref="K1416:K1479" si="46">IF(B1416&lt;1990,IF(B1416&lt;1959,1958,1989),1990)</f>
        <v>1958</v>
      </c>
      <c r="L1416" s="1" t="str">
        <f t="shared" si="45"/>
        <v/>
      </c>
    </row>
    <row r="1417" spans="1:12" ht="13.8" customHeight="1" x14ac:dyDescent="0.3">
      <c r="A1417" t="s">
        <v>30</v>
      </c>
      <c r="B1417">
        <v>1933</v>
      </c>
      <c r="C1417" s="10">
        <v>19832</v>
      </c>
      <c r="D1417">
        <v>18870</v>
      </c>
      <c r="E1417">
        <v>697</v>
      </c>
      <c r="F1417">
        <v>0</v>
      </c>
      <c r="G1417">
        <v>265</v>
      </c>
      <c r="H1417" t="s">
        <v>11</v>
      </c>
      <c r="I1417" t="s">
        <v>11</v>
      </c>
      <c r="J1417" s="10">
        <v>0</v>
      </c>
      <c r="K1417" s="13">
        <f t="shared" si="46"/>
        <v>1958</v>
      </c>
      <c r="L1417" s="1" t="str">
        <f t="shared" si="45"/>
        <v/>
      </c>
    </row>
    <row r="1418" spans="1:12" ht="13.8" customHeight="1" x14ac:dyDescent="0.3">
      <c r="A1418" t="s">
        <v>30</v>
      </c>
      <c r="B1418">
        <v>1934</v>
      </c>
      <c r="C1418" s="10">
        <v>20460</v>
      </c>
      <c r="D1418">
        <v>19333</v>
      </c>
      <c r="E1418">
        <v>869</v>
      </c>
      <c r="F1418">
        <v>0</v>
      </c>
      <c r="G1418">
        <v>258</v>
      </c>
      <c r="H1418" t="s">
        <v>11</v>
      </c>
      <c r="I1418" t="s">
        <v>11</v>
      </c>
      <c r="J1418" s="10">
        <v>0</v>
      </c>
      <c r="K1418" s="13">
        <f t="shared" si="46"/>
        <v>1958</v>
      </c>
      <c r="L1418" s="1" t="str">
        <f t="shared" si="45"/>
        <v/>
      </c>
    </row>
    <row r="1419" spans="1:12" ht="13.8" customHeight="1" x14ac:dyDescent="0.3">
      <c r="A1419" t="s">
        <v>30</v>
      </c>
      <c r="B1419">
        <v>1935</v>
      </c>
      <c r="C1419" s="10">
        <v>19555</v>
      </c>
      <c r="D1419">
        <v>18520</v>
      </c>
      <c r="E1419">
        <v>736</v>
      </c>
      <c r="F1419">
        <v>0</v>
      </c>
      <c r="G1419">
        <v>299</v>
      </c>
      <c r="H1419" t="s">
        <v>11</v>
      </c>
      <c r="I1419" t="s">
        <v>11</v>
      </c>
      <c r="J1419" s="10">
        <v>0</v>
      </c>
      <c r="K1419" s="13">
        <f t="shared" si="46"/>
        <v>1958</v>
      </c>
      <c r="L1419" s="1" t="str">
        <f t="shared" si="45"/>
        <v/>
      </c>
    </row>
    <row r="1420" spans="1:12" ht="13.8" customHeight="1" x14ac:dyDescent="0.3">
      <c r="A1420" t="s">
        <v>30</v>
      </c>
      <c r="B1420">
        <v>1936</v>
      </c>
      <c r="C1420" s="10">
        <v>20473</v>
      </c>
      <c r="D1420">
        <v>19157</v>
      </c>
      <c r="E1420">
        <v>996</v>
      </c>
      <c r="F1420">
        <v>0</v>
      </c>
      <c r="G1420">
        <v>320</v>
      </c>
      <c r="H1420" t="s">
        <v>11</v>
      </c>
      <c r="I1420" t="s">
        <v>11</v>
      </c>
      <c r="J1420" s="10">
        <v>0</v>
      </c>
      <c r="K1420" s="13">
        <f t="shared" si="46"/>
        <v>1958</v>
      </c>
      <c r="L1420" s="1" t="str">
        <f t="shared" si="45"/>
        <v/>
      </c>
    </row>
    <row r="1421" spans="1:12" ht="13.8" customHeight="1" x14ac:dyDescent="0.3">
      <c r="A1421" t="s">
        <v>30</v>
      </c>
      <c r="B1421">
        <v>1937</v>
      </c>
      <c r="C1421" s="10">
        <v>24648</v>
      </c>
      <c r="D1421">
        <v>23246</v>
      </c>
      <c r="E1421">
        <v>993</v>
      </c>
      <c r="F1421">
        <v>0</v>
      </c>
      <c r="G1421">
        <v>409</v>
      </c>
      <c r="H1421" t="s">
        <v>11</v>
      </c>
      <c r="I1421" t="s">
        <v>11</v>
      </c>
      <c r="J1421" s="10">
        <v>0</v>
      </c>
      <c r="K1421" s="13">
        <f t="shared" si="46"/>
        <v>1958</v>
      </c>
      <c r="L1421" s="1" t="str">
        <f t="shared" si="45"/>
        <v/>
      </c>
    </row>
    <row r="1422" spans="1:12" ht="13.8" customHeight="1" x14ac:dyDescent="0.3">
      <c r="A1422" t="s">
        <v>30</v>
      </c>
      <c r="B1422">
        <v>1938</v>
      </c>
      <c r="C1422" s="10">
        <v>21597</v>
      </c>
      <c r="D1422">
        <v>20240</v>
      </c>
      <c r="E1422">
        <v>941</v>
      </c>
      <c r="F1422">
        <v>0</v>
      </c>
      <c r="G1422">
        <v>415</v>
      </c>
      <c r="H1422" t="s">
        <v>11</v>
      </c>
      <c r="I1422" t="s">
        <v>11</v>
      </c>
      <c r="J1422" s="10">
        <v>0</v>
      </c>
      <c r="K1422" s="13">
        <f t="shared" si="46"/>
        <v>1958</v>
      </c>
      <c r="L1422" s="1" t="str">
        <f t="shared" si="45"/>
        <v/>
      </c>
    </row>
    <row r="1423" spans="1:12" ht="13.8" customHeight="1" x14ac:dyDescent="0.3">
      <c r="A1423" t="s">
        <v>30</v>
      </c>
      <c r="B1423">
        <v>1939</v>
      </c>
      <c r="C1423" s="10">
        <v>20120</v>
      </c>
      <c r="D1423">
        <v>19773</v>
      </c>
      <c r="E1423">
        <v>0</v>
      </c>
      <c r="F1423">
        <v>0</v>
      </c>
      <c r="G1423">
        <v>347</v>
      </c>
      <c r="H1423" t="s">
        <v>11</v>
      </c>
      <c r="I1423" t="s">
        <v>11</v>
      </c>
      <c r="J1423" s="10">
        <v>0</v>
      </c>
      <c r="K1423" s="13">
        <f t="shared" si="46"/>
        <v>1958</v>
      </c>
      <c r="L1423" s="1" t="str">
        <f t="shared" si="45"/>
        <v/>
      </c>
    </row>
    <row r="1424" spans="1:12" ht="13.8" customHeight="1" x14ac:dyDescent="0.3">
      <c r="A1424" t="s">
        <v>30</v>
      </c>
      <c r="B1424">
        <v>1940</v>
      </c>
      <c r="C1424" s="10">
        <v>16950</v>
      </c>
      <c r="D1424">
        <v>16921</v>
      </c>
      <c r="E1424">
        <v>0</v>
      </c>
      <c r="F1424">
        <v>0</v>
      </c>
      <c r="G1424">
        <v>29</v>
      </c>
      <c r="H1424" t="s">
        <v>11</v>
      </c>
      <c r="I1424" t="s">
        <v>11</v>
      </c>
      <c r="J1424" s="10">
        <v>0</v>
      </c>
      <c r="K1424" s="13">
        <f t="shared" si="46"/>
        <v>1958</v>
      </c>
      <c r="L1424" s="1" t="str">
        <f t="shared" si="45"/>
        <v/>
      </c>
    </row>
    <row r="1425" spans="1:12" ht="13.8" customHeight="1" x14ac:dyDescent="0.3">
      <c r="A1425" t="s">
        <v>30</v>
      </c>
      <c r="B1425">
        <v>1941</v>
      </c>
      <c r="C1425" s="10">
        <v>17791</v>
      </c>
      <c r="D1425">
        <v>17705</v>
      </c>
      <c r="E1425">
        <v>0</v>
      </c>
      <c r="F1425">
        <v>0</v>
      </c>
      <c r="G1425">
        <v>86</v>
      </c>
      <c r="H1425" t="s">
        <v>11</v>
      </c>
      <c r="I1425" t="s">
        <v>11</v>
      </c>
      <c r="J1425" s="10">
        <v>0</v>
      </c>
      <c r="K1425" s="13">
        <f t="shared" si="46"/>
        <v>1958</v>
      </c>
      <c r="L1425" s="1" t="str">
        <f t="shared" si="45"/>
        <v/>
      </c>
    </row>
    <row r="1426" spans="1:12" ht="13.8" customHeight="1" x14ac:dyDescent="0.3">
      <c r="A1426" t="s">
        <v>30</v>
      </c>
      <c r="B1426">
        <v>1942</v>
      </c>
      <c r="C1426" s="10">
        <v>16670</v>
      </c>
      <c r="D1426">
        <v>16600</v>
      </c>
      <c r="E1426">
        <v>0</v>
      </c>
      <c r="F1426">
        <v>0</v>
      </c>
      <c r="G1426">
        <v>69</v>
      </c>
      <c r="H1426" t="s">
        <v>11</v>
      </c>
      <c r="I1426" t="s">
        <v>11</v>
      </c>
      <c r="J1426" s="10">
        <v>0</v>
      </c>
      <c r="K1426" s="13">
        <f t="shared" si="46"/>
        <v>1958</v>
      </c>
      <c r="L1426" s="1" t="str">
        <f t="shared" si="45"/>
        <v/>
      </c>
    </row>
    <row r="1427" spans="1:12" ht="13.8" customHeight="1" x14ac:dyDescent="0.3">
      <c r="A1427" t="s">
        <v>30</v>
      </c>
      <c r="B1427">
        <v>1943</v>
      </c>
      <c r="C1427" s="10">
        <v>15790</v>
      </c>
      <c r="D1427">
        <v>15727</v>
      </c>
      <c r="E1427">
        <v>0</v>
      </c>
      <c r="F1427">
        <v>0</v>
      </c>
      <c r="G1427">
        <v>63</v>
      </c>
      <c r="H1427" t="s">
        <v>11</v>
      </c>
      <c r="I1427" t="s">
        <v>11</v>
      </c>
      <c r="J1427" s="10">
        <v>0</v>
      </c>
      <c r="K1427" s="13">
        <f t="shared" si="46"/>
        <v>1958</v>
      </c>
      <c r="L1427" s="1" t="str">
        <f t="shared" si="45"/>
        <v/>
      </c>
    </row>
    <row r="1428" spans="1:12" ht="13.8" customHeight="1" x14ac:dyDescent="0.3">
      <c r="A1428" t="s">
        <v>30</v>
      </c>
      <c r="B1428">
        <v>1944</v>
      </c>
      <c r="C1428" s="10">
        <v>9045</v>
      </c>
      <c r="D1428">
        <v>8964</v>
      </c>
      <c r="E1428">
        <v>0</v>
      </c>
      <c r="F1428">
        <v>0</v>
      </c>
      <c r="G1428">
        <v>82</v>
      </c>
      <c r="H1428" t="s">
        <v>11</v>
      </c>
      <c r="I1428" t="s">
        <v>11</v>
      </c>
      <c r="J1428" s="10">
        <v>0</v>
      </c>
      <c r="K1428" s="13">
        <f t="shared" si="46"/>
        <v>1958</v>
      </c>
      <c r="L1428" s="1" t="str">
        <f t="shared" si="45"/>
        <v/>
      </c>
    </row>
    <row r="1429" spans="1:12" ht="13.8" customHeight="1" x14ac:dyDescent="0.3">
      <c r="A1429" t="s">
        <v>30</v>
      </c>
      <c r="B1429">
        <v>1945</v>
      </c>
      <c r="C1429" s="10">
        <v>10578</v>
      </c>
      <c r="D1429">
        <v>10490</v>
      </c>
      <c r="E1429">
        <v>0</v>
      </c>
      <c r="F1429">
        <v>0</v>
      </c>
      <c r="G1429">
        <v>88</v>
      </c>
      <c r="H1429" t="s">
        <v>11</v>
      </c>
      <c r="I1429" t="s">
        <v>11</v>
      </c>
      <c r="J1429" s="10">
        <v>0</v>
      </c>
      <c r="K1429" s="13">
        <f t="shared" si="46"/>
        <v>1958</v>
      </c>
      <c r="L1429" s="1" t="str">
        <f t="shared" si="45"/>
        <v/>
      </c>
    </row>
    <row r="1430" spans="1:12" ht="13.8" customHeight="1" x14ac:dyDescent="0.3">
      <c r="A1430" t="s">
        <v>30</v>
      </c>
      <c r="B1430">
        <v>1946</v>
      </c>
      <c r="C1430" s="10">
        <v>15398</v>
      </c>
      <c r="D1430">
        <v>15141</v>
      </c>
      <c r="E1430">
        <v>0</v>
      </c>
      <c r="F1430">
        <v>0</v>
      </c>
      <c r="G1430">
        <v>257</v>
      </c>
      <c r="H1430" t="s">
        <v>11</v>
      </c>
      <c r="I1430" t="s">
        <v>11</v>
      </c>
      <c r="J1430" s="10">
        <v>0</v>
      </c>
      <c r="K1430" s="13">
        <f t="shared" si="46"/>
        <v>1958</v>
      </c>
      <c r="L1430" s="1" t="str">
        <f t="shared" si="45"/>
        <v/>
      </c>
    </row>
    <row r="1431" spans="1:12" ht="13.8" customHeight="1" x14ac:dyDescent="0.3">
      <c r="A1431" t="s">
        <v>30</v>
      </c>
      <c r="B1431">
        <v>1947</v>
      </c>
      <c r="C1431" s="10">
        <v>22391</v>
      </c>
      <c r="D1431">
        <v>20283</v>
      </c>
      <c r="E1431">
        <v>1753</v>
      </c>
      <c r="F1431">
        <v>0</v>
      </c>
      <c r="G1431">
        <v>355</v>
      </c>
      <c r="H1431" t="s">
        <v>11</v>
      </c>
      <c r="I1431" t="s">
        <v>11</v>
      </c>
      <c r="J1431" s="10">
        <v>0</v>
      </c>
      <c r="K1431" s="13">
        <f t="shared" si="46"/>
        <v>1958</v>
      </c>
      <c r="L1431" s="1" t="str">
        <f t="shared" si="45"/>
        <v/>
      </c>
    </row>
    <row r="1432" spans="1:12" ht="13.8" customHeight="1" x14ac:dyDescent="0.3">
      <c r="A1432" t="s">
        <v>30</v>
      </c>
      <c r="B1432">
        <v>1948</v>
      </c>
      <c r="C1432" s="10">
        <v>23218</v>
      </c>
      <c r="D1432">
        <v>20903</v>
      </c>
      <c r="E1432">
        <v>1862</v>
      </c>
      <c r="F1432">
        <v>0</v>
      </c>
      <c r="G1432">
        <v>453</v>
      </c>
      <c r="H1432" t="s">
        <v>11</v>
      </c>
      <c r="I1432" t="s">
        <v>11</v>
      </c>
      <c r="J1432" s="10">
        <v>0</v>
      </c>
      <c r="K1432" s="13">
        <f t="shared" si="46"/>
        <v>1958</v>
      </c>
      <c r="L1432" s="1" t="str">
        <f t="shared" si="45"/>
        <v/>
      </c>
    </row>
    <row r="1433" spans="1:12" ht="13.8" customHeight="1" x14ac:dyDescent="0.3">
      <c r="A1433" t="s">
        <v>30</v>
      </c>
      <c r="B1433">
        <v>1949</v>
      </c>
      <c r="C1433" s="10">
        <v>22048</v>
      </c>
      <c r="D1433">
        <v>19936</v>
      </c>
      <c r="E1433">
        <v>1715</v>
      </c>
      <c r="F1433">
        <v>0</v>
      </c>
      <c r="G1433">
        <v>398</v>
      </c>
      <c r="H1433" t="s">
        <v>11</v>
      </c>
      <c r="I1433" t="s">
        <v>11</v>
      </c>
      <c r="J1433" s="10">
        <v>0</v>
      </c>
      <c r="K1433" s="13">
        <f t="shared" si="46"/>
        <v>1958</v>
      </c>
      <c r="L1433" s="1" t="str">
        <f t="shared" si="45"/>
        <v/>
      </c>
    </row>
    <row r="1434" spans="1:12" ht="13.8" customHeight="1" x14ac:dyDescent="0.3">
      <c r="A1434" t="s">
        <v>30</v>
      </c>
      <c r="B1434">
        <v>1950</v>
      </c>
      <c r="C1434" s="10">
        <v>20801</v>
      </c>
      <c r="D1434">
        <v>18612</v>
      </c>
      <c r="E1434">
        <v>1703</v>
      </c>
      <c r="F1434">
        <v>2</v>
      </c>
      <c r="G1434">
        <v>484</v>
      </c>
      <c r="H1434">
        <v>0</v>
      </c>
      <c r="I1434">
        <v>2.41</v>
      </c>
      <c r="J1434" s="10">
        <v>265</v>
      </c>
      <c r="K1434" s="13">
        <f t="shared" si="46"/>
        <v>1958</v>
      </c>
      <c r="L1434" s="1" t="str">
        <f t="shared" si="45"/>
        <v/>
      </c>
    </row>
    <row r="1435" spans="1:12" ht="13.8" customHeight="1" x14ac:dyDescent="0.3">
      <c r="A1435" t="s">
        <v>30</v>
      </c>
      <c r="B1435">
        <v>1951</v>
      </c>
      <c r="C1435" s="10">
        <v>24418</v>
      </c>
      <c r="D1435">
        <v>21749</v>
      </c>
      <c r="E1435">
        <v>2063</v>
      </c>
      <c r="F1435">
        <v>8</v>
      </c>
      <c r="G1435">
        <v>598</v>
      </c>
      <c r="H1435">
        <v>0</v>
      </c>
      <c r="I1435">
        <v>2.82</v>
      </c>
      <c r="J1435" s="10">
        <v>435</v>
      </c>
      <c r="K1435" s="13">
        <f t="shared" si="46"/>
        <v>1958</v>
      </c>
      <c r="L1435" s="1" t="str">
        <f t="shared" si="45"/>
        <v/>
      </c>
    </row>
    <row r="1436" spans="1:12" ht="13.8" customHeight="1" x14ac:dyDescent="0.3">
      <c r="A1436" t="s">
        <v>30</v>
      </c>
      <c r="B1436">
        <v>1952</v>
      </c>
      <c r="C1436" s="10">
        <v>22784</v>
      </c>
      <c r="D1436">
        <v>19929</v>
      </c>
      <c r="E1436">
        <v>2280</v>
      </c>
      <c r="F1436">
        <v>16</v>
      </c>
      <c r="G1436">
        <v>559</v>
      </c>
      <c r="H1436">
        <v>0</v>
      </c>
      <c r="I1436">
        <v>2.62</v>
      </c>
      <c r="J1436" s="10">
        <v>412</v>
      </c>
      <c r="K1436" s="13">
        <f t="shared" si="46"/>
        <v>1958</v>
      </c>
      <c r="L1436" s="1" t="str">
        <f t="shared" si="45"/>
        <v/>
      </c>
    </row>
    <row r="1437" spans="1:12" ht="13.8" customHeight="1" x14ac:dyDescent="0.3">
      <c r="A1437" t="s">
        <v>30</v>
      </c>
      <c r="B1437">
        <v>1953</v>
      </c>
      <c r="C1437" s="10">
        <v>22487</v>
      </c>
      <c r="D1437">
        <v>19220</v>
      </c>
      <c r="E1437">
        <v>2619</v>
      </c>
      <c r="F1437">
        <v>19</v>
      </c>
      <c r="G1437">
        <v>629</v>
      </c>
      <c r="H1437">
        <v>0</v>
      </c>
      <c r="I1437">
        <v>2.57</v>
      </c>
      <c r="J1437" s="10">
        <v>364</v>
      </c>
      <c r="K1437" s="13">
        <f t="shared" si="46"/>
        <v>1958</v>
      </c>
      <c r="L1437" s="1" t="str">
        <f t="shared" si="45"/>
        <v/>
      </c>
    </row>
    <row r="1438" spans="1:12" ht="13.8" customHeight="1" x14ac:dyDescent="0.3">
      <c r="A1438" t="s">
        <v>30</v>
      </c>
      <c r="B1438">
        <v>1954</v>
      </c>
      <c r="C1438" s="10">
        <v>23404</v>
      </c>
      <c r="D1438">
        <v>19904</v>
      </c>
      <c r="E1438">
        <v>2890</v>
      </c>
      <c r="F1438">
        <v>15</v>
      </c>
      <c r="G1438">
        <v>595</v>
      </c>
      <c r="H1438">
        <v>0</v>
      </c>
      <c r="I1438">
        <v>2.66</v>
      </c>
      <c r="J1438" s="10">
        <v>384</v>
      </c>
      <c r="K1438" s="13">
        <f t="shared" si="46"/>
        <v>1958</v>
      </c>
      <c r="L1438" s="1" t="str">
        <f t="shared" si="45"/>
        <v/>
      </c>
    </row>
    <row r="1439" spans="1:12" ht="13.8" customHeight="1" x14ac:dyDescent="0.3">
      <c r="A1439" t="s">
        <v>30</v>
      </c>
      <c r="B1439">
        <v>1955</v>
      </c>
      <c r="C1439" s="10">
        <v>25119</v>
      </c>
      <c r="D1439">
        <v>20963</v>
      </c>
      <c r="E1439">
        <v>3498</v>
      </c>
      <c r="F1439">
        <v>21</v>
      </c>
      <c r="G1439">
        <v>638</v>
      </c>
      <c r="H1439">
        <v>0</v>
      </c>
      <c r="I1439">
        <v>2.83</v>
      </c>
      <c r="J1439" s="10">
        <v>493</v>
      </c>
      <c r="K1439" s="13">
        <f t="shared" si="46"/>
        <v>1958</v>
      </c>
      <c r="L1439" s="1" t="str">
        <f t="shared" si="45"/>
        <v/>
      </c>
    </row>
    <row r="1440" spans="1:12" ht="13.8" customHeight="1" x14ac:dyDescent="0.3">
      <c r="A1440" t="s">
        <v>30</v>
      </c>
      <c r="B1440">
        <v>1956</v>
      </c>
      <c r="C1440" s="10">
        <v>26419</v>
      </c>
      <c r="D1440">
        <v>21873</v>
      </c>
      <c r="E1440">
        <v>3887</v>
      </c>
      <c r="F1440">
        <v>25</v>
      </c>
      <c r="G1440">
        <v>634</v>
      </c>
      <c r="H1440">
        <v>0</v>
      </c>
      <c r="I1440">
        <v>2.96</v>
      </c>
      <c r="J1440" s="10">
        <v>625</v>
      </c>
      <c r="K1440" s="13">
        <f t="shared" si="46"/>
        <v>1958</v>
      </c>
      <c r="L1440" s="1" t="str">
        <f t="shared" si="45"/>
        <v/>
      </c>
    </row>
    <row r="1441" spans="1:12" ht="13.8" customHeight="1" x14ac:dyDescent="0.3">
      <c r="A1441" t="s">
        <v>30</v>
      </c>
      <c r="B1441">
        <v>1957</v>
      </c>
      <c r="C1441" s="10">
        <v>26339</v>
      </c>
      <c r="D1441">
        <v>21227</v>
      </c>
      <c r="E1441">
        <v>4442</v>
      </c>
      <c r="F1441">
        <v>29</v>
      </c>
      <c r="G1441">
        <v>640</v>
      </c>
      <c r="H1441">
        <v>0</v>
      </c>
      <c r="I1441">
        <v>2.93</v>
      </c>
      <c r="J1441" s="10">
        <v>494</v>
      </c>
      <c r="K1441" s="13">
        <f t="shared" si="46"/>
        <v>1958</v>
      </c>
      <c r="L1441" s="1" t="str">
        <f t="shared" si="45"/>
        <v/>
      </c>
    </row>
    <row r="1442" spans="1:12" ht="13.8" customHeight="1" x14ac:dyDescent="0.3">
      <c r="A1442" t="s">
        <v>30</v>
      </c>
      <c r="B1442">
        <v>1958</v>
      </c>
      <c r="C1442" s="10">
        <v>23936</v>
      </c>
      <c r="D1442">
        <v>18219</v>
      </c>
      <c r="E1442">
        <v>5136</v>
      </c>
      <c r="F1442">
        <v>29</v>
      </c>
      <c r="G1442">
        <v>552</v>
      </c>
      <c r="H1442">
        <v>0</v>
      </c>
      <c r="I1442">
        <v>2.65</v>
      </c>
      <c r="J1442" s="10">
        <v>460</v>
      </c>
      <c r="K1442" s="13">
        <f t="shared" si="46"/>
        <v>1958</v>
      </c>
      <c r="L1442" s="1" t="str">
        <f t="shared" si="45"/>
        <v/>
      </c>
    </row>
    <row r="1443" spans="1:12" ht="13.8" customHeight="1" x14ac:dyDescent="0.3">
      <c r="A1443" t="s">
        <v>30</v>
      </c>
      <c r="B1443">
        <v>1959</v>
      </c>
      <c r="C1443" s="10">
        <v>24107</v>
      </c>
      <c r="D1443">
        <v>18127</v>
      </c>
      <c r="E1443">
        <v>5351</v>
      </c>
      <c r="F1443">
        <v>25</v>
      </c>
      <c r="G1443">
        <v>604</v>
      </c>
      <c r="H1443">
        <v>0</v>
      </c>
      <c r="I1443">
        <v>2.65</v>
      </c>
      <c r="J1443" s="10">
        <v>585</v>
      </c>
      <c r="K1443" s="13">
        <f t="shared" si="46"/>
        <v>1989</v>
      </c>
      <c r="L1443" s="1" t="str">
        <f t="shared" si="45"/>
        <v/>
      </c>
    </row>
    <row r="1444" spans="1:12" ht="13.8" customHeight="1" x14ac:dyDescent="0.3">
      <c r="A1444" t="s">
        <v>30</v>
      </c>
      <c r="B1444">
        <v>1960</v>
      </c>
      <c r="C1444" s="10">
        <v>24816</v>
      </c>
      <c r="D1444">
        <v>18533</v>
      </c>
      <c r="E1444">
        <v>5668</v>
      </c>
      <c r="F1444">
        <v>17</v>
      </c>
      <c r="G1444">
        <v>597</v>
      </c>
      <c r="H1444">
        <v>0</v>
      </c>
      <c r="I1444">
        <v>2.71</v>
      </c>
      <c r="J1444" s="10">
        <v>657</v>
      </c>
      <c r="K1444" s="13">
        <f t="shared" si="46"/>
        <v>1989</v>
      </c>
      <c r="L1444" s="1" t="str">
        <f t="shared" si="45"/>
        <v/>
      </c>
    </row>
    <row r="1445" spans="1:12" ht="13.8" customHeight="1" x14ac:dyDescent="0.3">
      <c r="A1445" t="s">
        <v>30</v>
      </c>
      <c r="B1445">
        <v>1961</v>
      </c>
      <c r="C1445" s="10">
        <v>25305</v>
      </c>
      <c r="D1445">
        <v>18283</v>
      </c>
      <c r="E1445">
        <v>6356</v>
      </c>
      <c r="F1445">
        <v>19</v>
      </c>
      <c r="G1445">
        <v>647</v>
      </c>
      <c r="H1445">
        <v>0</v>
      </c>
      <c r="I1445">
        <v>2.75</v>
      </c>
      <c r="J1445" s="10">
        <v>901</v>
      </c>
      <c r="K1445" s="13">
        <f t="shared" si="46"/>
        <v>1989</v>
      </c>
      <c r="L1445" s="1" t="str">
        <f t="shared" si="45"/>
        <v/>
      </c>
    </row>
    <row r="1446" spans="1:12" ht="13.8" customHeight="1" x14ac:dyDescent="0.3">
      <c r="A1446" t="s">
        <v>30</v>
      </c>
      <c r="B1446">
        <v>1962</v>
      </c>
      <c r="C1446" s="10">
        <v>26757</v>
      </c>
      <c r="D1446">
        <v>18707</v>
      </c>
      <c r="E1446">
        <v>7379</v>
      </c>
      <c r="F1446">
        <v>21</v>
      </c>
      <c r="G1446">
        <v>651</v>
      </c>
      <c r="H1446">
        <v>0</v>
      </c>
      <c r="I1446">
        <v>2.89</v>
      </c>
      <c r="J1446" s="10">
        <v>1139</v>
      </c>
      <c r="K1446" s="13">
        <f t="shared" si="46"/>
        <v>1989</v>
      </c>
      <c r="L1446" s="1" t="str">
        <f t="shared" si="45"/>
        <v/>
      </c>
    </row>
    <row r="1447" spans="1:12" ht="13.8" customHeight="1" x14ac:dyDescent="0.3">
      <c r="A1447" t="s">
        <v>30</v>
      </c>
      <c r="B1447">
        <v>1963</v>
      </c>
      <c r="C1447" s="10">
        <v>28847</v>
      </c>
      <c r="D1447">
        <v>19455</v>
      </c>
      <c r="E1447">
        <v>8734</v>
      </c>
      <c r="F1447">
        <v>19</v>
      </c>
      <c r="G1447">
        <v>640</v>
      </c>
      <c r="H1447">
        <v>0</v>
      </c>
      <c r="I1447">
        <v>3.09</v>
      </c>
      <c r="J1447" s="10">
        <v>1313</v>
      </c>
      <c r="K1447" s="13">
        <f t="shared" si="46"/>
        <v>1989</v>
      </c>
      <c r="L1447" s="1" t="str">
        <f t="shared" si="45"/>
        <v/>
      </c>
    </row>
    <row r="1448" spans="1:12" ht="13.8" customHeight="1" x14ac:dyDescent="0.3">
      <c r="A1448" t="s">
        <v>30</v>
      </c>
      <c r="B1448">
        <v>1964</v>
      </c>
      <c r="C1448" s="10">
        <v>28269</v>
      </c>
      <c r="D1448">
        <v>17746</v>
      </c>
      <c r="E1448">
        <v>9708</v>
      </c>
      <c r="F1448">
        <v>20</v>
      </c>
      <c r="G1448">
        <v>795</v>
      </c>
      <c r="H1448">
        <v>0</v>
      </c>
      <c r="I1448">
        <v>3.01</v>
      </c>
      <c r="J1448" s="10">
        <v>1559</v>
      </c>
      <c r="K1448" s="13">
        <f t="shared" si="46"/>
        <v>1989</v>
      </c>
      <c r="L1448" s="1" t="str">
        <f t="shared" si="45"/>
        <v/>
      </c>
    </row>
    <row r="1449" spans="1:12" ht="13.8" customHeight="1" x14ac:dyDescent="0.3">
      <c r="A1449" t="s">
        <v>30</v>
      </c>
      <c r="B1449">
        <v>1965</v>
      </c>
      <c r="C1449" s="10">
        <v>28754</v>
      </c>
      <c r="D1449">
        <v>16877</v>
      </c>
      <c r="E1449">
        <v>11048</v>
      </c>
      <c r="F1449">
        <v>26</v>
      </c>
      <c r="G1449">
        <v>803</v>
      </c>
      <c r="H1449">
        <v>0</v>
      </c>
      <c r="I1449">
        <v>3.05</v>
      </c>
      <c r="J1449" s="10">
        <v>1758</v>
      </c>
      <c r="K1449" s="13">
        <f t="shared" si="46"/>
        <v>1989</v>
      </c>
      <c r="L1449" s="1" t="str">
        <f t="shared" si="45"/>
        <v/>
      </c>
    </row>
    <row r="1450" spans="1:12" ht="13.8" customHeight="1" x14ac:dyDescent="0.3">
      <c r="A1450" t="s">
        <v>30</v>
      </c>
      <c r="B1450">
        <v>1966</v>
      </c>
      <c r="C1450" s="10">
        <v>28690</v>
      </c>
      <c r="D1450">
        <v>15882</v>
      </c>
      <c r="E1450">
        <v>11966</v>
      </c>
      <c r="F1450">
        <v>55</v>
      </c>
      <c r="G1450">
        <v>788</v>
      </c>
      <c r="H1450">
        <v>0</v>
      </c>
      <c r="I1450">
        <v>3.03</v>
      </c>
      <c r="J1450" s="10">
        <v>1816</v>
      </c>
      <c r="K1450" s="13">
        <f t="shared" si="46"/>
        <v>1989</v>
      </c>
      <c r="L1450" s="1" t="str">
        <f t="shared" si="45"/>
        <v/>
      </c>
    </row>
    <row r="1451" spans="1:12" ht="13.8" customHeight="1" x14ac:dyDescent="0.3">
      <c r="A1451" t="s">
        <v>30</v>
      </c>
      <c r="B1451">
        <v>1967</v>
      </c>
      <c r="C1451" s="10">
        <v>29308</v>
      </c>
      <c r="D1451">
        <v>15522</v>
      </c>
      <c r="E1451">
        <v>12742</v>
      </c>
      <c r="F1451">
        <v>253</v>
      </c>
      <c r="G1451">
        <v>791</v>
      </c>
      <c r="H1451">
        <v>0</v>
      </c>
      <c r="I1451">
        <v>3.08</v>
      </c>
      <c r="J1451" s="10">
        <v>1773</v>
      </c>
      <c r="K1451" s="13">
        <f t="shared" si="46"/>
        <v>1989</v>
      </c>
      <c r="L1451" s="1" t="str">
        <f t="shared" si="45"/>
        <v/>
      </c>
    </row>
    <row r="1452" spans="1:12" ht="13.8" customHeight="1" x14ac:dyDescent="0.3">
      <c r="A1452" t="s">
        <v>30</v>
      </c>
      <c r="B1452">
        <v>1968</v>
      </c>
      <c r="C1452" s="10">
        <v>32331</v>
      </c>
      <c r="D1452">
        <v>15957</v>
      </c>
      <c r="E1452">
        <v>14940</v>
      </c>
      <c r="F1452">
        <v>653</v>
      </c>
      <c r="G1452">
        <v>781</v>
      </c>
      <c r="H1452">
        <v>0</v>
      </c>
      <c r="I1452">
        <v>3.38</v>
      </c>
      <c r="J1452" s="10">
        <v>1916</v>
      </c>
      <c r="K1452" s="13">
        <f t="shared" si="46"/>
        <v>1989</v>
      </c>
      <c r="L1452" s="1" t="str">
        <f t="shared" si="45"/>
        <v/>
      </c>
    </row>
    <row r="1453" spans="1:12" ht="13.8" customHeight="1" x14ac:dyDescent="0.3">
      <c r="A1453" t="s">
        <v>30</v>
      </c>
      <c r="B1453">
        <v>1969</v>
      </c>
      <c r="C1453" s="10">
        <v>33711</v>
      </c>
      <c r="D1453">
        <v>15253</v>
      </c>
      <c r="E1453">
        <v>16254</v>
      </c>
      <c r="F1453">
        <v>1352</v>
      </c>
      <c r="G1453">
        <v>853</v>
      </c>
      <c r="H1453">
        <v>0</v>
      </c>
      <c r="I1453">
        <v>3.52</v>
      </c>
      <c r="J1453" s="10">
        <v>2515</v>
      </c>
      <c r="K1453" s="13">
        <f t="shared" si="46"/>
        <v>1989</v>
      </c>
      <c r="L1453" s="1" t="str">
        <f t="shared" si="45"/>
        <v/>
      </c>
    </row>
    <row r="1454" spans="1:12" ht="13.8" customHeight="1" x14ac:dyDescent="0.3">
      <c r="A1454" t="s">
        <v>30</v>
      </c>
      <c r="B1454">
        <v>1970</v>
      </c>
      <c r="C1454" s="10">
        <v>34257</v>
      </c>
      <c r="D1454">
        <v>13373</v>
      </c>
      <c r="E1454">
        <v>17830</v>
      </c>
      <c r="F1454">
        <v>2139</v>
      </c>
      <c r="G1454">
        <v>915</v>
      </c>
      <c r="H1454">
        <v>0</v>
      </c>
      <c r="I1454">
        <v>3.56</v>
      </c>
      <c r="J1454" s="10">
        <v>2628</v>
      </c>
      <c r="K1454" s="13">
        <f t="shared" si="46"/>
        <v>1989</v>
      </c>
      <c r="L1454" s="1" t="str">
        <f t="shared" si="45"/>
        <v/>
      </c>
    </row>
    <row r="1455" spans="1:12" ht="13.8" customHeight="1" x14ac:dyDescent="0.3">
      <c r="A1455" t="s">
        <v>30</v>
      </c>
      <c r="B1455">
        <v>1971</v>
      </c>
      <c r="C1455" s="10">
        <v>33141</v>
      </c>
      <c r="D1455">
        <v>11028</v>
      </c>
      <c r="E1455">
        <v>18218</v>
      </c>
      <c r="F1455">
        <v>2952</v>
      </c>
      <c r="G1455">
        <v>943</v>
      </c>
      <c r="H1455">
        <v>0</v>
      </c>
      <c r="I1455">
        <v>3.43</v>
      </c>
      <c r="J1455" s="10">
        <v>2585</v>
      </c>
      <c r="K1455" s="13">
        <f t="shared" si="46"/>
        <v>1989</v>
      </c>
      <c r="L1455" s="1" t="str">
        <f t="shared" si="45"/>
        <v/>
      </c>
    </row>
    <row r="1456" spans="1:12" ht="13.8" customHeight="1" x14ac:dyDescent="0.3">
      <c r="A1456" t="s">
        <v>30</v>
      </c>
      <c r="B1456">
        <v>1972</v>
      </c>
      <c r="C1456" s="10">
        <v>35679</v>
      </c>
      <c r="D1456">
        <v>11498</v>
      </c>
      <c r="E1456">
        <v>19505</v>
      </c>
      <c r="F1456">
        <v>3711</v>
      </c>
      <c r="G1456">
        <v>964</v>
      </c>
      <c r="H1456">
        <v>0</v>
      </c>
      <c r="I1456">
        <v>3.68</v>
      </c>
      <c r="J1456" s="10">
        <v>2862</v>
      </c>
      <c r="K1456" s="13">
        <f t="shared" si="46"/>
        <v>1989</v>
      </c>
      <c r="L1456" s="1" t="str">
        <f t="shared" si="45"/>
        <v/>
      </c>
    </row>
    <row r="1457" spans="1:12" ht="13.8" customHeight="1" x14ac:dyDescent="0.3">
      <c r="A1457" t="s">
        <v>30</v>
      </c>
      <c r="B1457">
        <v>1973</v>
      </c>
      <c r="C1457" s="10">
        <v>37871</v>
      </c>
      <c r="D1457">
        <v>12347</v>
      </c>
      <c r="E1457">
        <v>20096</v>
      </c>
      <c r="F1457">
        <v>4471</v>
      </c>
      <c r="G1457">
        <v>958</v>
      </c>
      <c r="H1457">
        <v>0</v>
      </c>
      <c r="I1457">
        <v>3.89</v>
      </c>
      <c r="J1457" s="10">
        <v>3117</v>
      </c>
      <c r="K1457" s="13">
        <f t="shared" si="46"/>
        <v>1989</v>
      </c>
      <c r="L1457" s="1" t="str">
        <f t="shared" si="45"/>
        <v/>
      </c>
    </row>
    <row r="1458" spans="1:12" ht="13.8" customHeight="1" x14ac:dyDescent="0.3">
      <c r="A1458" t="s">
        <v>30</v>
      </c>
      <c r="B1458">
        <v>1974</v>
      </c>
      <c r="C1458" s="10">
        <v>36875</v>
      </c>
      <c r="D1458">
        <v>13225</v>
      </c>
      <c r="E1458">
        <v>17406</v>
      </c>
      <c r="F1458">
        <v>5227</v>
      </c>
      <c r="G1458">
        <v>1016</v>
      </c>
      <c r="H1458">
        <v>0</v>
      </c>
      <c r="I1458">
        <v>3.78</v>
      </c>
      <c r="J1458" s="10">
        <v>2662</v>
      </c>
      <c r="K1458" s="13">
        <f t="shared" si="46"/>
        <v>1989</v>
      </c>
      <c r="L1458" s="1" t="str">
        <f t="shared" si="45"/>
        <v/>
      </c>
    </row>
    <row r="1459" spans="1:12" ht="13.8" customHeight="1" x14ac:dyDescent="0.3">
      <c r="A1459" t="s">
        <v>30</v>
      </c>
      <c r="B1459">
        <v>1975</v>
      </c>
      <c r="C1459" s="10">
        <v>33297</v>
      </c>
      <c r="D1459">
        <v>10502</v>
      </c>
      <c r="E1459">
        <v>16768</v>
      </c>
      <c r="F1459">
        <v>5091</v>
      </c>
      <c r="G1459">
        <v>936</v>
      </c>
      <c r="H1459">
        <v>0</v>
      </c>
      <c r="I1459">
        <v>3.4</v>
      </c>
      <c r="J1459" s="10">
        <v>2704</v>
      </c>
      <c r="K1459" s="13">
        <f t="shared" si="46"/>
        <v>1989</v>
      </c>
      <c r="L1459" s="1" t="str">
        <f t="shared" si="45"/>
        <v/>
      </c>
    </row>
    <row r="1460" spans="1:12" ht="13.8" customHeight="1" x14ac:dyDescent="0.3">
      <c r="A1460" t="s">
        <v>30</v>
      </c>
      <c r="B1460">
        <v>1976</v>
      </c>
      <c r="C1460" s="10">
        <v>35454</v>
      </c>
      <c r="D1460">
        <v>11262</v>
      </c>
      <c r="E1460">
        <v>17736</v>
      </c>
      <c r="F1460">
        <v>5435</v>
      </c>
      <c r="G1460">
        <v>1021</v>
      </c>
      <c r="H1460">
        <v>0</v>
      </c>
      <c r="I1460">
        <v>3.61</v>
      </c>
      <c r="J1460" s="10">
        <v>2615</v>
      </c>
      <c r="K1460" s="13">
        <f t="shared" si="46"/>
        <v>1989</v>
      </c>
      <c r="L1460" s="1" t="str">
        <f t="shared" si="45"/>
        <v/>
      </c>
    </row>
    <row r="1461" spans="1:12" ht="13.8" customHeight="1" x14ac:dyDescent="0.3">
      <c r="A1461" t="s">
        <v>30</v>
      </c>
      <c r="B1461">
        <v>1977</v>
      </c>
      <c r="C1461" s="10">
        <v>34516</v>
      </c>
      <c r="D1461">
        <v>10598</v>
      </c>
      <c r="E1461">
        <v>17494</v>
      </c>
      <c r="F1461">
        <v>5369</v>
      </c>
      <c r="G1461">
        <v>1056</v>
      </c>
      <c r="H1461">
        <v>0</v>
      </c>
      <c r="I1461">
        <v>3.51</v>
      </c>
      <c r="J1461" s="10">
        <v>2670</v>
      </c>
      <c r="K1461" s="13">
        <f t="shared" si="46"/>
        <v>1989</v>
      </c>
      <c r="L1461" s="1" t="str">
        <f t="shared" si="45"/>
        <v/>
      </c>
    </row>
    <row r="1462" spans="1:12" ht="13.8" customHeight="1" x14ac:dyDescent="0.3">
      <c r="A1462" t="s">
        <v>30</v>
      </c>
      <c r="B1462">
        <v>1978</v>
      </c>
      <c r="C1462" s="10">
        <v>37048</v>
      </c>
      <c r="D1462">
        <v>11913</v>
      </c>
      <c r="E1462">
        <v>18782</v>
      </c>
      <c r="F1462">
        <v>5323</v>
      </c>
      <c r="G1462">
        <v>1030</v>
      </c>
      <c r="H1462">
        <v>0</v>
      </c>
      <c r="I1462">
        <v>3.77</v>
      </c>
      <c r="J1462" s="10">
        <v>2704</v>
      </c>
      <c r="K1462" s="13">
        <f t="shared" si="46"/>
        <v>1989</v>
      </c>
      <c r="L1462" s="1" t="str">
        <f t="shared" si="45"/>
        <v/>
      </c>
    </row>
    <row r="1463" spans="1:12" ht="13.8" customHeight="1" x14ac:dyDescent="0.3">
      <c r="A1463" t="s">
        <v>30</v>
      </c>
      <c r="B1463">
        <v>1979</v>
      </c>
      <c r="C1463" s="10">
        <v>38242</v>
      </c>
      <c r="D1463">
        <v>12856</v>
      </c>
      <c r="E1463">
        <v>18521</v>
      </c>
      <c r="F1463">
        <v>5817</v>
      </c>
      <c r="G1463">
        <v>1048</v>
      </c>
      <c r="H1463">
        <v>0</v>
      </c>
      <c r="I1463">
        <v>3.88</v>
      </c>
      <c r="J1463" s="10">
        <v>2457</v>
      </c>
      <c r="K1463" s="13">
        <f t="shared" si="46"/>
        <v>1989</v>
      </c>
      <c r="L1463" s="1" t="str">
        <f t="shared" si="45"/>
        <v/>
      </c>
    </row>
    <row r="1464" spans="1:12" ht="13.8" customHeight="1" x14ac:dyDescent="0.3">
      <c r="A1464" t="s">
        <v>30</v>
      </c>
      <c r="B1464">
        <v>1980</v>
      </c>
      <c r="C1464" s="10">
        <v>36897</v>
      </c>
      <c r="D1464">
        <v>12870</v>
      </c>
      <c r="E1464">
        <v>17444</v>
      </c>
      <c r="F1464">
        <v>5565</v>
      </c>
      <c r="G1464">
        <v>1017</v>
      </c>
      <c r="H1464">
        <v>0</v>
      </c>
      <c r="I1464">
        <v>3.75</v>
      </c>
      <c r="J1464" s="10">
        <v>2444</v>
      </c>
      <c r="K1464" s="13">
        <f t="shared" si="46"/>
        <v>1989</v>
      </c>
      <c r="L1464" s="1" t="str">
        <f t="shared" si="45"/>
        <v/>
      </c>
    </row>
    <row r="1465" spans="1:12" ht="13.8" customHeight="1" x14ac:dyDescent="0.3">
      <c r="A1465" t="s">
        <v>30</v>
      </c>
      <c r="B1465">
        <v>1981</v>
      </c>
      <c r="C1465" s="10">
        <v>33821</v>
      </c>
      <c r="D1465">
        <v>12612</v>
      </c>
      <c r="E1465">
        <v>15166</v>
      </c>
      <c r="F1465">
        <v>5133</v>
      </c>
      <c r="G1465">
        <v>910</v>
      </c>
      <c r="H1465">
        <v>0</v>
      </c>
      <c r="I1465">
        <v>3.43</v>
      </c>
      <c r="J1465" s="10">
        <v>2811</v>
      </c>
      <c r="K1465" s="13">
        <f t="shared" si="46"/>
        <v>1989</v>
      </c>
      <c r="L1465" s="1" t="str">
        <f t="shared" si="45"/>
        <v/>
      </c>
    </row>
    <row r="1466" spans="1:12" ht="13.8" customHeight="1" x14ac:dyDescent="0.3">
      <c r="A1466" t="s">
        <v>30</v>
      </c>
      <c r="B1466">
        <v>1982</v>
      </c>
      <c r="C1466" s="10">
        <v>32057</v>
      </c>
      <c r="D1466">
        <v>12454</v>
      </c>
      <c r="E1466">
        <v>14505</v>
      </c>
      <c r="F1466">
        <v>4237</v>
      </c>
      <c r="G1466">
        <v>860</v>
      </c>
      <c r="H1466">
        <v>0</v>
      </c>
      <c r="I1466">
        <v>3.26</v>
      </c>
      <c r="J1466" s="10">
        <v>2547</v>
      </c>
      <c r="K1466" s="13">
        <f t="shared" si="46"/>
        <v>1989</v>
      </c>
      <c r="L1466" s="1" t="str">
        <f t="shared" si="45"/>
        <v/>
      </c>
    </row>
    <row r="1467" spans="1:12" ht="13.8" customHeight="1" x14ac:dyDescent="0.3">
      <c r="A1467" t="s">
        <v>30</v>
      </c>
      <c r="B1467">
        <v>1983</v>
      </c>
      <c r="C1467" s="10">
        <v>27715</v>
      </c>
      <c r="D1467">
        <v>9998</v>
      </c>
      <c r="E1467">
        <v>12492</v>
      </c>
      <c r="F1467">
        <v>4447</v>
      </c>
      <c r="G1467">
        <v>778</v>
      </c>
      <c r="H1467">
        <v>0</v>
      </c>
      <c r="I1467">
        <v>2.82</v>
      </c>
      <c r="J1467" s="10">
        <v>2491</v>
      </c>
      <c r="K1467" s="13">
        <f t="shared" si="46"/>
        <v>1989</v>
      </c>
      <c r="L1467" s="1" t="str">
        <f t="shared" si="45"/>
        <v/>
      </c>
    </row>
    <row r="1468" spans="1:12" ht="13.8" customHeight="1" x14ac:dyDescent="0.3">
      <c r="A1468" t="s">
        <v>30</v>
      </c>
      <c r="B1468">
        <v>1984</v>
      </c>
      <c r="C1468" s="10">
        <v>28749</v>
      </c>
      <c r="D1468">
        <v>11465</v>
      </c>
      <c r="E1468">
        <v>11919</v>
      </c>
      <c r="F1468">
        <v>4589</v>
      </c>
      <c r="G1468">
        <v>776</v>
      </c>
      <c r="H1468">
        <v>0</v>
      </c>
      <c r="I1468">
        <v>2.92</v>
      </c>
      <c r="J1468" s="10">
        <v>2503</v>
      </c>
      <c r="K1468" s="13">
        <f t="shared" si="46"/>
        <v>1989</v>
      </c>
      <c r="L1468" s="1" t="str">
        <f t="shared" si="45"/>
        <v/>
      </c>
    </row>
    <row r="1469" spans="1:12" ht="13.8" customHeight="1" x14ac:dyDescent="0.3">
      <c r="A1469" t="s">
        <v>30</v>
      </c>
      <c r="B1469">
        <v>1985</v>
      </c>
      <c r="C1469" s="10">
        <v>28490</v>
      </c>
      <c r="D1469">
        <v>11111</v>
      </c>
      <c r="E1469">
        <v>12049</v>
      </c>
      <c r="F1469">
        <v>4577</v>
      </c>
      <c r="G1469">
        <v>753</v>
      </c>
      <c r="H1469">
        <v>0</v>
      </c>
      <c r="I1469">
        <v>2.9</v>
      </c>
      <c r="J1469" s="10">
        <v>2497</v>
      </c>
      <c r="K1469" s="13">
        <f t="shared" si="46"/>
        <v>1989</v>
      </c>
      <c r="L1469" s="1" t="str">
        <f t="shared" si="45"/>
        <v/>
      </c>
    </row>
    <row r="1470" spans="1:12" ht="13.8" customHeight="1" x14ac:dyDescent="0.3">
      <c r="A1470" t="s">
        <v>30</v>
      </c>
      <c r="B1470">
        <v>1986</v>
      </c>
      <c r="C1470" s="10">
        <v>28054</v>
      </c>
      <c r="D1470">
        <v>9842</v>
      </c>
      <c r="E1470">
        <v>13750</v>
      </c>
      <c r="F1470">
        <v>3680</v>
      </c>
      <c r="G1470">
        <v>783</v>
      </c>
      <c r="H1470">
        <v>0</v>
      </c>
      <c r="I1470">
        <v>2.85</v>
      </c>
      <c r="J1470" s="10">
        <v>3004</v>
      </c>
      <c r="K1470" s="13">
        <f t="shared" si="46"/>
        <v>1989</v>
      </c>
      <c r="L1470" s="1" t="str">
        <f t="shared" si="45"/>
        <v/>
      </c>
    </row>
    <row r="1471" spans="1:12" ht="13.8" customHeight="1" x14ac:dyDescent="0.3">
      <c r="A1471" t="s">
        <v>30</v>
      </c>
      <c r="B1471">
        <v>1987</v>
      </c>
      <c r="C1471" s="10">
        <v>28120</v>
      </c>
      <c r="D1471">
        <v>9949</v>
      </c>
      <c r="E1471">
        <v>13276</v>
      </c>
      <c r="F1471">
        <v>4120</v>
      </c>
      <c r="G1471">
        <v>774</v>
      </c>
      <c r="H1471">
        <v>0</v>
      </c>
      <c r="I1471">
        <v>2.85</v>
      </c>
      <c r="J1471" s="10">
        <v>3403</v>
      </c>
      <c r="K1471" s="13">
        <f t="shared" si="46"/>
        <v>1989</v>
      </c>
      <c r="L1471" s="1" t="str">
        <f t="shared" si="45"/>
        <v/>
      </c>
    </row>
    <row r="1472" spans="1:12" ht="13.8" customHeight="1" x14ac:dyDescent="0.3">
      <c r="A1472" t="s">
        <v>30</v>
      </c>
      <c r="B1472">
        <v>1988</v>
      </c>
      <c r="C1472" s="10">
        <v>27367</v>
      </c>
      <c r="D1472">
        <v>9041</v>
      </c>
      <c r="E1472">
        <v>13383</v>
      </c>
      <c r="F1472">
        <v>4067</v>
      </c>
      <c r="G1472">
        <v>877</v>
      </c>
      <c r="H1472">
        <v>0</v>
      </c>
      <c r="I1472">
        <v>2.77</v>
      </c>
      <c r="J1472" s="10">
        <v>3815</v>
      </c>
      <c r="K1472" s="13">
        <f t="shared" si="46"/>
        <v>1989</v>
      </c>
      <c r="L1472" s="1" t="str">
        <f t="shared" si="45"/>
        <v/>
      </c>
    </row>
    <row r="1473" spans="1:12" ht="13.8" customHeight="1" x14ac:dyDescent="0.3">
      <c r="A1473" t="s">
        <v>30</v>
      </c>
      <c r="B1473">
        <v>1989</v>
      </c>
      <c r="C1473" s="10">
        <v>29305</v>
      </c>
      <c r="D1473">
        <v>10935</v>
      </c>
      <c r="E1473">
        <v>12936</v>
      </c>
      <c r="F1473">
        <v>4519</v>
      </c>
      <c r="G1473">
        <v>914</v>
      </c>
      <c r="H1473">
        <v>0</v>
      </c>
      <c r="I1473">
        <v>2.95</v>
      </c>
      <c r="J1473" s="10">
        <v>4039</v>
      </c>
      <c r="K1473" s="13">
        <f t="shared" si="46"/>
        <v>1989</v>
      </c>
      <c r="L1473" s="1" t="str">
        <f t="shared" si="45"/>
        <v/>
      </c>
    </row>
    <row r="1474" spans="1:12" ht="13.8" customHeight="1" x14ac:dyDescent="0.3">
      <c r="A1474" t="s">
        <v>30</v>
      </c>
      <c r="B1474">
        <v>1990</v>
      </c>
      <c r="C1474" s="10">
        <v>28920</v>
      </c>
      <c r="D1474">
        <v>10431</v>
      </c>
      <c r="E1474">
        <v>12445</v>
      </c>
      <c r="F1474">
        <v>5102</v>
      </c>
      <c r="G1474">
        <v>942</v>
      </c>
      <c r="H1474">
        <v>0</v>
      </c>
      <c r="I1474">
        <v>2.91</v>
      </c>
      <c r="J1474" s="10">
        <v>4382</v>
      </c>
      <c r="K1474" s="13">
        <f t="shared" si="46"/>
        <v>1990</v>
      </c>
      <c r="L1474" s="1" t="str">
        <f t="shared" ref="L1474:L1537" si="47">IF(AND(B1474&gt;2011),1,"")</f>
        <v/>
      </c>
    </row>
    <row r="1475" spans="1:12" ht="13.8" customHeight="1" x14ac:dyDescent="0.3">
      <c r="A1475" t="s">
        <v>30</v>
      </c>
      <c r="B1475">
        <v>1991</v>
      </c>
      <c r="C1475" s="10">
        <v>30259</v>
      </c>
      <c r="D1475">
        <v>9867</v>
      </c>
      <c r="E1475">
        <v>13959</v>
      </c>
      <c r="F1475">
        <v>5455</v>
      </c>
      <c r="G1475">
        <v>977</v>
      </c>
      <c r="H1475">
        <v>0</v>
      </c>
      <c r="I1475">
        <v>3.03</v>
      </c>
      <c r="J1475" s="10">
        <v>4442</v>
      </c>
      <c r="K1475" s="13">
        <f t="shared" si="46"/>
        <v>1990</v>
      </c>
      <c r="L1475" s="1" t="str">
        <f t="shared" si="47"/>
        <v/>
      </c>
    </row>
    <row r="1476" spans="1:12" ht="13.8" customHeight="1" x14ac:dyDescent="0.3">
      <c r="A1476" t="s">
        <v>30</v>
      </c>
      <c r="B1476">
        <v>1992</v>
      </c>
      <c r="C1476" s="10">
        <v>30534</v>
      </c>
      <c r="D1476">
        <v>9171</v>
      </c>
      <c r="E1476">
        <v>14613</v>
      </c>
      <c r="F1476">
        <v>5652</v>
      </c>
      <c r="G1476">
        <v>1098</v>
      </c>
      <c r="H1476">
        <v>0</v>
      </c>
      <c r="I1476">
        <v>3.05</v>
      </c>
      <c r="J1476" s="10">
        <v>4421</v>
      </c>
      <c r="K1476" s="13">
        <f t="shared" si="46"/>
        <v>1990</v>
      </c>
      <c r="L1476" s="1" t="str">
        <f t="shared" si="47"/>
        <v/>
      </c>
    </row>
    <row r="1477" spans="1:12" ht="13.8" customHeight="1" x14ac:dyDescent="0.3">
      <c r="A1477" t="s">
        <v>30</v>
      </c>
      <c r="B1477">
        <v>1993</v>
      </c>
      <c r="C1477" s="10">
        <v>29357</v>
      </c>
      <c r="D1477">
        <v>8301</v>
      </c>
      <c r="E1477">
        <v>14146</v>
      </c>
      <c r="F1477">
        <v>5875</v>
      </c>
      <c r="G1477">
        <v>1035</v>
      </c>
      <c r="H1477">
        <v>0</v>
      </c>
      <c r="I1477">
        <v>2.93</v>
      </c>
      <c r="J1477" s="10">
        <v>4440</v>
      </c>
      <c r="K1477" s="13">
        <f t="shared" si="46"/>
        <v>1990</v>
      </c>
      <c r="L1477" s="1" t="str">
        <f t="shared" si="47"/>
        <v/>
      </c>
    </row>
    <row r="1478" spans="1:12" ht="13.8" customHeight="1" x14ac:dyDescent="0.3">
      <c r="A1478" t="s">
        <v>30</v>
      </c>
      <c r="B1478">
        <v>1994</v>
      </c>
      <c r="C1478" s="10">
        <v>30634</v>
      </c>
      <c r="D1478">
        <v>8924</v>
      </c>
      <c r="E1478">
        <v>14525</v>
      </c>
      <c r="F1478">
        <v>6041</v>
      </c>
      <c r="G1478">
        <v>1144</v>
      </c>
      <c r="H1478">
        <v>0</v>
      </c>
      <c r="I1478">
        <v>3.05</v>
      </c>
      <c r="J1478" s="10">
        <v>4277</v>
      </c>
      <c r="K1478" s="13">
        <f t="shared" si="46"/>
        <v>1990</v>
      </c>
      <c r="L1478" s="1" t="str">
        <f t="shared" si="47"/>
        <v/>
      </c>
    </row>
    <row r="1479" spans="1:12" ht="13.8" customHeight="1" x14ac:dyDescent="0.3">
      <c r="A1479" t="s">
        <v>30</v>
      </c>
      <c r="B1479">
        <v>1995</v>
      </c>
      <c r="C1479" s="10">
        <v>30632</v>
      </c>
      <c r="D1479">
        <v>8558</v>
      </c>
      <c r="E1479">
        <v>14329</v>
      </c>
      <c r="F1479">
        <v>6627</v>
      </c>
      <c r="G1479">
        <v>1118</v>
      </c>
      <c r="H1479">
        <v>0</v>
      </c>
      <c r="I1479">
        <v>3.04</v>
      </c>
      <c r="J1479" s="10">
        <v>4155</v>
      </c>
      <c r="K1479" s="13">
        <f t="shared" si="46"/>
        <v>1990</v>
      </c>
      <c r="L1479" s="1" t="str">
        <f t="shared" si="47"/>
        <v/>
      </c>
    </row>
    <row r="1480" spans="1:12" ht="13.8" customHeight="1" x14ac:dyDescent="0.3">
      <c r="A1480" t="s">
        <v>30</v>
      </c>
      <c r="B1480">
        <v>1996</v>
      </c>
      <c r="C1480" s="10">
        <v>32195</v>
      </c>
      <c r="D1480">
        <v>8262</v>
      </c>
      <c r="E1480">
        <v>15484</v>
      </c>
      <c r="F1480">
        <v>7380</v>
      </c>
      <c r="G1480">
        <v>1069</v>
      </c>
      <c r="H1480">
        <v>0</v>
      </c>
      <c r="I1480">
        <v>3.19</v>
      </c>
      <c r="J1480" s="10">
        <v>4774</v>
      </c>
      <c r="K1480" s="13">
        <f t="shared" ref="K1480:K1543" si="48">IF(B1480&lt;1990,IF(B1480&lt;1959,1958,1989),1990)</f>
        <v>1990</v>
      </c>
      <c r="L1480" s="1" t="str">
        <f t="shared" si="47"/>
        <v/>
      </c>
    </row>
    <row r="1481" spans="1:12" ht="13.8" customHeight="1" x14ac:dyDescent="0.3">
      <c r="A1481" t="s">
        <v>30</v>
      </c>
      <c r="B1481">
        <v>1997</v>
      </c>
      <c r="C1481" s="10">
        <v>31454</v>
      </c>
      <c r="D1481">
        <v>7960</v>
      </c>
      <c r="E1481">
        <v>15363</v>
      </c>
      <c r="F1481">
        <v>7036</v>
      </c>
      <c r="G1481">
        <v>1095</v>
      </c>
      <c r="H1481">
        <v>0</v>
      </c>
      <c r="I1481">
        <v>3.11</v>
      </c>
      <c r="J1481" s="10">
        <v>5531</v>
      </c>
      <c r="K1481" s="13">
        <f t="shared" si="48"/>
        <v>1990</v>
      </c>
      <c r="L1481" s="1" t="str">
        <f t="shared" si="47"/>
        <v/>
      </c>
    </row>
    <row r="1482" spans="1:12" ht="13.8" customHeight="1" x14ac:dyDescent="0.3">
      <c r="A1482" t="s">
        <v>30</v>
      </c>
      <c r="B1482">
        <v>1998</v>
      </c>
      <c r="C1482" s="10">
        <v>32281</v>
      </c>
      <c r="D1482">
        <v>8071</v>
      </c>
      <c r="E1482">
        <v>15467</v>
      </c>
      <c r="F1482">
        <v>7791</v>
      </c>
      <c r="G1482">
        <v>952</v>
      </c>
      <c r="H1482">
        <v>0</v>
      </c>
      <c r="I1482">
        <v>3.19</v>
      </c>
      <c r="J1482" s="10">
        <v>6041</v>
      </c>
      <c r="K1482" s="13">
        <f t="shared" si="48"/>
        <v>1990</v>
      </c>
      <c r="L1482" s="1" t="str">
        <f t="shared" si="47"/>
        <v/>
      </c>
    </row>
    <row r="1483" spans="1:12" ht="13.8" customHeight="1" x14ac:dyDescent="0.3">
      <c r="A1483" t="s">
        <v>30</v>
      </c>
      <c r="B1483">
        <v>1999</v>
      </c>
      <c r="C1483" s="10">
        <v>31159</v>
      </c>
      <c r="D1483">
        <v>7046</v>
      </c>
      <c r="E1483">
        <v>14795</v>
      </c>
      <c r="F1483">
        <v>8329</v>
      </c>
      <c r="G1483">
        <v>990</v>
      </c>
      <c r="H1483">
        <v>0</v>
      </c>
      <c r="I1483">
        <v>3.07</v>
      </c>
      <c r="J1483" s="10">
        <v>5322</v>
      </c>
      <c r="K1483" s="13">
        <f t="shared" si="48"/>
        <v>1990</v>
      </c>
      <c r="L1483" s="1" t="str">
        <f t="shared" si="47"/>
        <v/>
      </c>
    </row>
    <row r="1484" spans="1:12" ht="13.8" customHeight="1" x14ac:dyDescent="0.3">
      <c r="A1484" t="s">
        <v>30</v>
      </c>
      <c r="B1484">
        <v>2000</v>
      </c>
      <c r="C1484" s="10">
        <v>31393</v>
      </c>
      <c r="D1484">
        <v>7932</v>
      </c>
      <c r="E1484">
        <v>14139</v>
      </c>
      <c r="F1484">
        <v>8350</v>
      </c>
      <c r="G1484">
        <v>972</v>
      </c>
      <c r="H1484">
        <v>0</v>
      </c>
      <c r="I1484">
        <v>3.09</v>
      </c>
      <c r="J1484" s="10">
        <v>5964</v>
      </c>
      <c r="K1484" s="13">
        <f t="shared" si="48"/>
        <v>1990</v>
      </c>
      <c r="L1484" s="1" t="str">
        <f t="shared" si="47"/>
        <v/>
      </c>
    </row>
    <row r="1485" spans="1:12" ht="13.8" customHeight="1" x14ac:dyDescent="0.3">
      <c r="A1485" t="s">
        <v>30</v>
      </c>
      <c r="B1485">
        <v>2001</v>
      </c>
      <c r="C1485" s="10">
        <v>31232</v>
      </c>
      <c r="D1485">
        <v>7268</v>
      </c>
      <c r="E1485">
        <v>14759</v>
      </c>
      <c r="F1485">
        <v>8232</v>
      </c>
      <c r="G1485">
        <v>973</v>
      </c>
      <c r="H1485">
        <v>0</v>
      </c>
      <c r="I1485">
        <v>3.06</v>
      </c>
      <c r="J1485" s="10">
        <v>5558</v>
      </c>
      <c r="K1485" s="13">
        <f t="shared" si="48"/>
        <v>1990</v>
      </c>
      <c r="L1485" s="1" t="str">
        <f t="shared" si="47"/>
        <v/>
      </c>
    </row>
    <row r="1486" spans="1:12" ht="13.8" customHeight="1" x14ac:dyDescent="0.3">
      <c r="A1486" t="s">
        <v>30</v>
      </c>
      <c r="B1486">
        <v>2002</v>
      </c>
      <c r="C1486" s="10">
        <v>29264</v>
      </c>
      <c r="D1486">
        <v>6347</v>
      </c>
      <c r="E1486">
        <v>13613</v>
      </c>
      <c r="F1486">
        <v>8356</v>
      </c>
      <c r="G1486">
        <v>949</v>
      </c>
      <c r="H1486">
        <v>0</v>
      </c>
      <c r="I1486">
        <v>2.85</v>
      </c>
      <c r="J1486" s="10">
        <v>7081</v>
      </c>
      <c r="K1486" s="13">
        <f t="shared" si="48"/>
        <v>1990</v>
      </c>
      <c r="L1486" s="1" t="str">
        <f t="shared" si="47"/>
        <v/>
      </c>
    </row>
    <row r="1487" spans="1:12" ht="13.8" customHeight="1" x14ac:dyDescent="0.3">
      <c r="A1487" t="s">
        <v>30</v>
      </c>
      <c r="B1487">
        <v>2003</v>
      </c>
      <c r="C1487" s="10">
        <v>30792</v>
      </c>
      <c r="D1487">
        <v>5974</v>
      </c>
      <c r="E1487">
        <v>14932</v>
      </c>
      <c r="F1487">
        <v>8995</v>
      </c>
      <c r="G1487">
        <v>891</v>
      </c>
      <c r="H1487">
        <v>0</v>
      </c>
      <c r="I1487">
        <v>2.99</v>
      </c>
      <c r="J1487" s="10">
        <v>7846</v>
      </c>
      <c r="K1487" s="13">
        <f t="shared" si="48"/>
        <v>1990</v>
      </c>
      <c r="L1487" s="1" t="str">
        <f t="shared" si="47"/>
        <v/>
      </c>
    </row>
    <row r="1488" spans="1:12" ht="13.8" customHeight="1" x14ac:dyDescent="0.3">
      <c r="A1488" t="s">
        <v>30</v>
      </c>
      <c r="B1488">
        <v>2004</v>
      </c>
      <c r="C1488" s="10">
        <v>30298</v>
      </c>
      <c r="D1488">
        <v>5734</v>
      </c>
      <c r="E1488">
        <v>14551</v>
      </c>
      <c r="F1488">
        <v>9100</v>
      </c>
      <c r="G1488">
        <v>913</v>
      </c>
      <c r="H1488">
        <v>0</v>
      </c>
      <c r="I1488">
        <v>2.93</v>
      </c>
      <c r="J1488" s="10">
        <v>7999</v>
      </c>
      <c r="K1488" s="13">
        <f t="shared" si="48"/>
        <v>1990</v>
      </c>
      <c r="L1488" s="1" t="str">
        <f t="shared" si="47"/>
        <v/>
      </c>
    </row>
    <row r="1489" spans="1:12" ht="13.8" customHeight="1" x14ac:dyDescent="0.3">
      <c r="A1489" t="s">
        <v>30</v>
      </c>
      <c r="B1489">
        <v>2005</v>
      </c>
      <c r="C1489" s="10">
        <v>29591</v>
      </c>
      <c r="D1489">
        <v>5088</v>
      </c>
      <c r="E1489">
        <v>14272</v>
      </c>
      <c r="F1489">
        <v>9199</v>
      </c>
      <c r="G1489">
        <v>1033</v>
      </c>
      <c r="H1489">
        <v>0</v>
      </c>
      <c r="I1489">
        <v>2.84</v>
      </c>
      <c r="J1489" s="10">
        <v>7866</v>
      </c>
      <c r="K1489" s="13">
        <f t="shared" si="48"/>
        <v>1990</v>
      </c>
      <c r="L1489" s="1" t="str">
        <f t="shared" si="47"/>
        <v/>
      </c>
    </row>
    <row r="1490" spans="1:12" ht="13.8" customHeight="1" x14ac:dyDescent="0.3">
      <c r="A1490" t="s">
        <v>30</v>
      </c>
      <c r="B1490">
        <v>2006</v>
      </c>
      <c r="C1490" s="10">
        <v>29199</v>
      </c>
      <c r="D1490">
        <v>4901</v>
      </c>
      <c r="E1490">
        <v>13814</v>
      </c>
      <c r="F1490">
        <v>9370</v>
      </c>
      <c r="G1490">
        <v>1114</v>
      </c>
      <c r="H1490">
        <v>0</v>
      </c>
      <c r="I1490">
        <v>2.79</v>
      </c>
      <c r="J1490" s="10">
        <v>8337</v>
      </c>
      <c r="K1490" s="13">
        <f t="shared" si="48"/>
        <v>1990</v>
      </c>
      <c r="L1490" s="1" t="str">
        <f t="shared" si="47"/>
        <v/>
      </c>
    </row>
    <row r="1491" spans="1:12" ht="13.8" customHeight="1" x14ac:dyDescent="0.3">
      <c r="A1491" t="s">
        <v>30</v>
      </c>
      <c r="B1491">
        <v>2007</v>
      </c>
      <c r="C1491" s="10">
        <v>28237</v>
      </c>
      <c r="D1491">
        <v>4376</v>
      </c>
      <c r="E1491">
        <v>13234</v>
      </c>
      <c r="F1491">
        <v>9324</v>
      </c>
      <c r="G1491">
        <v>1302</v>
      </c>
      <c r="H1491">
        <v>0</v>
      </c>
      <c r="I1491">
        <v>2.64</v>
      </c>
      <c r="J1491" s="10">
        <v>9332</v>
      </c>
      <c r="K1491" s="13">
        <f t="shared" si="48"/>
        <v>1990</v>
      </c>
      <c r="L1491" s="1" t="str">
        <f t="shared" si="47"/>
        <v/>
      </c>
    </row>
    <row r="1492" spans="1:12" ht="13.8" customHeight="1" x14ac:dyDescent="0.3">
      <c r="A1492" t="s">
        <v>30</v>
      </c>
      <c r="B1492">
        <v>2008</v>
      </c>
      <c r="C1492" s="10">
        <v>28482</v>
      </c>
      <c r="D1492">
        <v>4440</v>
      </c>
      <c r="E1492">
        <v>13862</v>
      </c>
      <c r="F1492">
        <v>9268</v>
      </c>
      <c r="G1492">
        <v>913</v>
      </c>
      <c r="H1492">
        <v>0</v>
      </c>
      <c r="I1492">
        <v>2.64</v>
      </c>
      <c r="J1492" s="10">
        <v>9679</v>
      </c>
      <c r="K1492" s="13">
        <f t="shared" si="48"/>
        <v>1990</v>
      </c>
      <c r="L1492" s="1" t="str">
        <f t="shared" si="47"/>
        <v/>
      </c>
    </row>
    <row r="1493" spans="1:12" ht="13.8" customHeight="1" x14ac:dyDescent="0.3">
      <c r="A1493" t="s">
        <v>30</v>
      </c>
      <c r="B1493">
        <v>2009</v>
      </c>
      <c r="C1493" s="10">
        <v>27233</v>
      </c>
      <c r="D1493">
        <v>3086</v>
      </c>
      <c r="E1493">
        <v>13894</v>
      </c>
      <c r="F1493">
        <v>9438</v>
      </c>
      <c r="G1493">
        <v>815</v>
      </c>
      <c r="H1493">
        <v>0</v>
      </c>
      <c r="I1493">
        <v>2.5099999999999998</v>
      </c>
      <c r="J1493" s="10">
        <v>7305</v>
      </c>
      <c r="K1493" s="13">
        <f t="shared" si="48"/>
        <v>1990</v>
      </c>
      <c r="L1493" s="1" t="str">
        <f t="shared" si="47"/>
        <v/>
      </c>
    </row>
    <row r="1494" spans="1:12" ht="13.8" customHeight="1" x14ac:dyDescent="0.3">
      <c r="A1494" t="s">
        <v>30</v>
      </c>
      <c r="B1494">
        <v>2010</v>
      </c>
      <c r="C1494" s="10">
        <v>30222</v>
      </c>
      <c r="D1494">
        <v>3787</v>
      </c>
      <c r="E1494">
        <v>14993</v>
      </c>
      <c r="F1494">
        <v>10613</v>
      </c>
      <c r="G1494">
        <v>829</v>
      </c>
      <c r="H1494">
        <v>0</v>
      </c>
      <c r="I1494">
        <v>2.77</v>
      </c>
      <c r="J1494" s="10">
        <v>7916</v>
      </c>
      <c r="K1494" s="13">
        <f t="shared" si="48"/>
        <v>1990</v>
      </c>
      <c r="L1494" s="1" t="str">
        <f t="shared" si="47"/>
        <v/>
      </c>
    </row>
    <row r="1495" spans="1:12" ht="13.8" customHeight="1" x14ac:dyDescent="0.3">
      <c r="A1495" t="s">
        <v>30</v>
      </c>
      <c r="B1495">
        <v>2011</v>
      </c>
      <c r="C1495" s="10">
        <v>27255</v>
      </c>
      <c r="D1495">
        <v>3522</v>
      </c>
      <c r="E1495">
        <v>13799</v>
      </c>
      <c r="F1495">
        <v>8988</v>
      </c>
      <c r="G1495">
        <v>946</v>
      </c>
      <c r="H1495">
        <v>0</v>
      </c>
      <c r="I1495">
        <v>2.48</v>
      </c>
      <c r="J1495" s="10">
        <v>7243</v>
      </c>
      <c r="K1495" s="13">
        <f t="shared" si="48"/>
        <v>1990</v>
      </c>
      <c r="L1495" s="1" t="str">
        <f t="shared" si="47"/>
        <v/>
      </c>
    </row>
    <row r="1496" spans="1:12" ht="13.8" customHeight="1" x14ac:dyDescent="0.3">
      <c r="A1496" t="s">
        <v>30</v>
      </c>
      <c r="B1496">
        <v>2012</v>
      </c>
      <c r="C1496" s="10">
        <v>25936</v>
      </c>
      <c r="D1496">
        <v>3205</v>
      </c>
      <c r="E1496">
        <v>12904</v>
      </c>
      <c r="F1496">
        <v>8973</v>
      </c>
      <c r="G1496">
        <v>854</v>
      </c>
      <c r="H1496">
        <v>0</v>
      </c>
      <c r="I1496">
        <v>2.34</v>
      </c>
      <c r="J1496" s="10">
        <v>6507</v>
      </c>
      <c r="K1496" s="13">
        <f t="shared" si="48"/>
        <v>1990</v>
      </c>
      <c r="L1496" s="1">
        <f t="shared" si="47"/>
        <v>1</v>
      </c>
    </row>
    <row r="1497" spans="1:12" ht="13.8" customHeight="1" x14ac:dyDescent="0.3">
      <c r="A1497" t="s">
        <v>30</v>
      </c>
      <c r="B1497">
        <v>2013</v>
      </c>
      <c r="C1497" s="10">
        <v>26444</v>
      </c>
      <c r="D1497">
        <v>3291</v>
      </c>
      <c r="E1497">
        <v>13330</v>
      </c>
      <c r="F1497">
        <v>8991</v>
      </c>
      <c r="G1497">
        <v>832</v>
      </c>
      <c r="H1497">
        <v>0</v>
      </c>
      <c r="I1497">
        <v>2.37</v>
      </c>
      <c r="J1497" s="10">
        <v>6542</v>
      </c>
      <c r="K1497" s="13">
        <f t="shared" si="48"/>
        <v>1990</v>
      </c>
      <c r="L1497" s="1">
        <f t="shared" si="47"/>
        <v>1</v>
      </c>
    </row>
    <row r="1498" spans="1:12" ht="13.8" customHeight="1" x14ac:dyDescent="0.3">
      <c r="A1498" t="s">
        <v>30</v>
      </c>
      <c r="B1498">
        <v>2014</v>
      </c>
      <c r="C1498" s="10">
        <v>25457</v>
      </c>
      <c r="D1498">
        <v>3215</v>
      </c>
      <c r="E1498">
        <v>13543</v>
      </c>
      <c r="F1498">
        <v>7869</v>
      </c>
      <c r="G1498">
        <v>830</v>
      </c>
      <c r="H1498">
        <v>0</v>
      </c>
      <c r="I1498">
        <v>2.27</v>
      </c>
      <c r="J1498" s="10">
        <v>5889</v>
      </c>
      <c r="K1498" s="13">
        <f t="shared" si="48"/>
        <v>1990</v>
      </c>
      <c r="L1498" s="1">
        <f t="shared" si="47"/>
        <v>1</v>
      </c>
    </row>
    <row r="1499" spans="1:12" ht="13.8" customHeight="1" x14ac:dyDescent="0.3">
      <c r="A1499" t="s">
        <v>31</v>
      </c>
      <c r="B1499">
        <v>1950</v>
      </c>
      <c r="C1499" s="10">
        <v>5</v>
      </c>
      <c r="D1499">
        <v>0</v>
      </c>
      <c r="E1499">
        <v>5</v>
      </c>
      <c r="F1499">
        <v>0</v>
      </c>
      <c r="G1499">
        <v>0</v>
      </c>
      <c r="H1499">
        <v>0</v>
      </c>
      <c r="I1499">
        <v>7.0000000000000007E-2</v>
      </c>
      <c r="J1499" s="10">
        <v>0</v>
      </c>
      <c r="K1499" s="13">
        <f t="shared" si="48"/>
        <v>1958</v>
      </c>
      <c r="L1499" s="1" t="str">
        <f t="shared" si="47"/>
        <v/>
      </c>
    </row>
    <row r="1500" spans="1:12" ht="13.8" customHeight="1" x14ac:dyDescent="0.3">
      <c r="A1500" t="s">
        <v>31</v>
      </c>
      <c r="B1500">
        <v>1951</v>
      </c>
      <c r="C1500" s="10">
        <v>7</v>
      </c>
      <c r="D1500">
        <v>0</v>
      </c>
      <c r="E1500">
        <v>7</v>
      </c>
      <c r="F1500">
        <v>0</v>
      </c>
      <c r="G1500">
        <v>0</v>
      </c>
      <c r="H1500">
        <v>0</v>
      </c>
      <c r="I1500">
        <v>0.09</v>
      </c>
      <c r="J1500" s="10">
        <v>0</v>
      </c>
      <c r="K1500" s="13">
        <f t="shared" si="48"/>
        <v>1958</v>
      </c>
      <c r="L1500" s="1" t="str">
        <f t="shared" si="47"/>
        <v/>
      </c>
    </row>
    <row r="1501" spans="1:12" ht="13.8" customHeight="1" x14ac:dyDescent="0.3">
      <c r="A1501" t="s">
        <v>31</v>
      </c>
      <c r="B1501">
        <v>1952</v>
      </c>
      <c r="C1501" s="10">
        <v>7</v>
      </c>
      <c r="D1501">
        <v>0</v>
      </c>
      <c r="E1501">
        <v>7</v>
      </c>
      <c r="F1501">
        <v>0</v>
      </c>
      <c r="G1501">
        <v>0</v>
      </c>
      <c r="H1501">
        <v>0</v>
      </c>
      <c r="I1501">
        <v>0.09</v>
      </c>
      <c r="J1501" s="10">
        <v>0</v>
      </c>
      <c r="K1501" s="13">
        <f t="shared" si="48"/>
        <v>1958</v>
      </c>
      <c r="L1501" s="1" t="str">
        <f t="shared" si="47"/>
        <v/>
      </c>
    </row>
    <row r="1502" spans="1:12" ht="13.8" customHeight="1" x14ac:dyDescent="0.3">
      <c r="A1502" t="s">
        <v>31</v>
      </c>
      <c r="B1502">
        <v>1953</v>
      </c>
      <c r="C1502" s="10">
        <v>8</v>
      </c>
      <c r="D1502">
        <v>0</v>
      </c>
      <c r="E1502">
        <v>8</v>
      </c>
      <c r="F1502">
        <v>0</v>
      </c>
      <c r="G1502">
        <v>0</v>
      </c>
      <c r="H1502">
        <v>0</v>
      </c>
      <c r="I1502">
        <v>0.1</v>
      </c>
      <c r="J1502" s="10">
        <v>0</v>
      </c>
      <c r="K1502" s="13">
        <f t="shared" si="48"/>
        <v>1958</v>
      </c>
      <c r="L1502" s="1" t="str">
        <f t="shared" si="47"/>
        <v/>
      </c>
    </row>
    <row r="1503" spans="1:12" ht="13.8" customHeight="1" x14ac:dyDescent="0.3">
      <c r="A1503" t="s">
        <v>31</v>
      </c>
      <c r="B1503">
        <v>1954</v>
      </c>
      <c r="C1503" s="10">
        <v>8</v>
      </c>
      <c r="D1503">
        <v>0</v>
      </c>
      <c r="E1503">
        <v>8</v>
      </c>
      <c r="F1503">
        <v>0</v>
      </c>
      <c r="G1503">
        <v>0</v>
      </c>
      <c r="H1503">
        <v>0</v>
      </c>
      <c r="I1503">
        <v>0.1</v>
      </c>
      <c r="J1503" s="10">
        <v>2</v>
      </c>
      <c r="K1503" s="13">
        <f t="shared" si="48"/>
        <v>1958</v>
      </c>
      <c r="L1503" s="1" t="str">
        <f t="shared" si="47"/>
        <v/>
      </c>
    </row>
    <row r="1504" spans="1:12" ht="13.8" customHeight="1" x14ac:dyDescent="0.3">
      <c r="A1504" t="s">
        <v>31</v>
      </c>
      <c r="B1504">
        <v>1955</v>
      </c>
      <c r="C1504" s="10">
        <v>8</v>
      </c>
      <c r="D1504">
        <v>0</v>
      </c>
      <c r="E1504">
        <v>8</v>
      </c>
      <c r="F1504">
        <v>0</v>
      </c>
      <c r="G1504">
        <v>0</v>
      </c>
      <c r="H1504">
        <v>0</v>
      </c>
      <c r="I1504">
        <v>0.1</v>
      </c>
      <c r="J1504" s="10">
        <v>0</v>
      </c>
      <c r="K1504" s="13">
        <f t="shared" si="48"/>
        <v>1958</v>
      </c>
      <c r="L1504" s="1" t="str">
        <f t="shared" si="47"/>
        <v/>
      </c>
    </row>
    <row r="1505" spans="1:12" ht="13.8" customHeight="1" x14ac:dyDescent="0.3">
      <c r="A1505" t="s">
        <v>31</v>
      </c>
      <c r="B1505">
        <v>1956</v>
      </c>
      <c r="C1505" s="10">
        <v>8</v>
      </c>
      <c r="D1505">
        <v>0</v>
      </c>
      <c r="E1505">
        <v>8</v>
      </c>
      <c r="F1505">
        <v>0</v>
      </c>
      <c r="G1505">
        <v>0</v>
      </c>
      <c r="H1505">
        <v>0</v>
      </c>
      <c r="I1505">
        <v>0.1</v>
      </c>
      <c r="J1505" s="10">
        <v>2</v>
      </c>
      <c r="K1505" s="13">
        <f t="shared" si="48"/>
        <v>1958</v>
      </c>
      <c r="L1505" s="1" t="str">
        <f t="shared" si="47"/>
        <v/>
      </c>
    </row>
    <row r="1506" spans="1:12" ht="13.8" customHeight="1" x14ac:dyDescent="0.3">
      <c r="A1506" t="s">
        <v>31</v>
      </c>
      <c r="B1506">
        <v>1957</v>
      </c>
      <c r="C1506" s="10">
        <v>8</v>
      </c>
      <c r="D1506">
        <v>0</v>
      </c>
      <c r="E1506">
        <v>8</v>
      </c>
      <c r="F1506">
        <v>0</v>
      </c>
      <c r="G1506">
        <v>0</v>
      </c>
      <c r="H1506">
        <v>0</v>
      </c>
      <c r="I1506">
        <v>0.09</v>
      </c>
      <c r="J1506" s="10">
        <v>1</v>
      </c>
      <c r="K1506" s="13">
        <f t="shared" si="48"/>
        <v>1958</v>
      </c>
      <c r="L1506" s="1" t="str">
        <f t="shared" si="47"/>
        <v/>
      </c>
    </row>
    <row r="1507" spans="1:12" ht="13.8" customHeight="1" x14ac:dyDescent="0.3">
      <c r="A1507" t="s">
        <v>31</v>
      </c>
      <c r="B1507">
        <v>1958</v>
      </c>
      <c r="C1507" s="10">
        <v>11</v>
      </c>
      <c r="D1507">
        <v>0</v>
      </c>
      <c r="E1507">
        <v>11</v>
      </c>
      <c r="F1507">
        <v>0</v>
      </c>
      <c r="G1507">
        <v>0</v>
      </c>
      <c r="H1507">
        <v>0</v>
      </c>
      <c r="I1507">
        <v>0.12</v>
      </c>
      <c r="J1507" s="10">
        <v>1</v>
      </c>
      <c r="K1507" s="13">
        <f t="shared" si="48"/>
        <v>1958</v>
      </c>
      <c r="L1507" s="1" t="str">
        <f t="shared" si="47"/>
        <v/>
      </c>
    </row>
    <row r="1508" spans="1:12" ht="13.8" customHeight="1" x14ac:dyDescent="0.3">
      <c r="A1508" t="s">
        <v>31</v>
      </c>
      <c r="B1508">
        <v>1959</v>
      </c>
      <c r="C1508" s="10">
        <v>11</v>
      </c>
      <c r="D1508">
        <v>0</v>
      </c>
      <c r="E1508">
        <v>11</v>
      </c>
      <c r="F1508">
        <v>0</v>
      </c>
      <c r="G1508">
        <v>0</v>
      </c>
      <c r="H1508">
        <v>0</v>
      </c>
      <c r="I1508">
        <v>0.12</v>
      </c>
      <c r="J1508" s="10">
        <v>1</v>
      </c>
      <c r="K1508" s="13">
        <f t="shared" si="48"/>
        <v>1989</v>
      </c>
      <c r="L1508" s="1" t="str">
        <f t="shared" si="47"/>
        <v/>
      </c>
    </row>
    <row r="1509" spans="1:12" ht="13.8" customHeight="1" x14ac:dyDescent="0.3">
      <c r="A1509" t="s">
        <v>31</v>
      </c>
      <c r="B1509">
        <v>1960</v>
      </c>
      <c r="C1509" s="10">
        <v>12</v>
      </c>
      <c r="D1509">
        <v>0</v>
      </c>
      <c r="E1509">
        <v>12</v>
      </c>
      <c r="F1509">
        <v>0</v>
      </c>
      <c r="G1509">
        <v>0</v>
      </c>
      <c r="H1509">
        <v>0</v>
      </c>
      <c r="I1509">
        <v>0.13</v>
      </c>
      <c r="J1509" s="10">
        <v>1</v>
      </c>
      <c r="K1509" s="13">
        <f t="shared" si="48"/>
        <v>1989</v>
      </c>
      <c r="L1509" s="1" t="str">
        <f t="shared" si="47"/>
        <v/>
      </c>
    </row>
    <row r="1510" spans="1:12" ht="13.8" customHeight="1" x14ac:dyDescent="0.3">
      <c r="A1510" t="s">
        <v>31</v>
      </c>
      <c r="B1510">
        <v>1961</v>
      </c>
      <c r="C1510" s="10">
        <v>10</v>
      </c>
      <c r="D1510">
        <v>0</v>
      </c>
      <c r="E1510">
        <v>10</v>
      </c>
      <c r="F1510">
        <v>0</v>
      </c>
      <c r="G1510">
        <v>0</v>
      </c>
      <c r="H1510">
        <v>0</v>
      </c>
      <c r="I1510">
        <v>0.11</v>
      </c>
      <c r="J1510" s="10">
        <v>0</v>
      </c>
      <c r="K1510" s="13">
        <f t="shared" si="48"/>
        <v>1989</v>
      </c>
      <c r="L1510" s="1" t="str">
        <f t="shared" si="47"/>
        <v/>
      </c>
    </row>
    <row r="1511" spans="1:12" ht="13.8" customHeight="1" x14ac:dyDescent="0.3">
      <c r="A1511" t="s">
        <v>31</v>
      </c>
      <c r="B1511">
        <v>1962</v>
      </c>
      <c r="C1511" s="10">
        <v>19</v>
      </c>
      <c r="D1511">
        <v>0</v>
      </c>
      <c r="E1511">
        <v>19</v>
      </c>
      <c r="F1511">
        <v>0</v>
      </c>
      <c r="G1511">
        <v>0</v>
      </c>
      <c r="H1511">
        <v>0</v>
      </c>
      <c r="I1511">
        <v>0.2</v>
      </c>
      <c r="J1511" s="10">
        <v>1</v>
      </c>
      <c r="K1511" s="13">
        <f t="shared" si="48"/>
        <v>1989</v>
      </c>
      <c r="L1511" s="1" t="str">
        <f t="shared" si="47"/>
        <v/>
      </c>
    </row>
    <row r="1512" spans="1:12" ht="13.8" customHeight="1" x14ac:dyDescent="0.3">
      <c r="A1512" t="s">
        <v>31</v>
      </c>
      <c r="B1512">
        <v>1963</v>
      </c>
      <c r="C1512" s="10">
        <v>17</v>
      </c>
      <c r="D1512">
        <v>0</v>
      </c>
      <c r="E1512">
        <v>17</v>
      </c>
      <c r="F1512">
        <v>0</v>
      </c>
      <c r="G1512">
        <v>0</v>
      </c>
      <c r="H1512">
        <v>0</v>
      </c>
      <c r="I1512">
        <v>0.17</v>
      </c>
      <c r="J1512" s="10">
        <v>1</v>
      </c>
      <c r="K1512" s="13">
        <f t="shared" si="48"/>
        <v>1989</v>
      </c>
      <c r="L1512" s="1" t="str">
        <f t="shared" si="47"/>
        <v/>
      </c>
    </row>
    <row r="1513" spans="1:12" ht="13.8" customHeight="1" x14ac:dyDescent="0.3">
      <c r="A1513" t="s">
        <v>31</v>
      </c>
      <c r="B1513">
        <v>1964</v>
      </c>
      <c r="C1513" s="10">
        <v>23</v>
      </c>
      <c r="D1513">
        <v>0</v>
      </c>
      <c r="E1513">
        <v>23</v>
      </c>
      <c r="F1513">
        <v>0</v>
      </c>
      <c r="G1513">
        <v>0</v>
      </c>
      <c r="H1513">
        <v>0</v>
      </c>
      <c r="I1513">
        <v>0.22</v>
      </c>
      <c r="J1513" s="10">
        <v>1</v>
      </c>
      <c r="K1513" s="13">
        <f t="shared" si="48"/>
        <v>1989</v>
      </c>
      <c r="L1513" s="1" t="str">
        <f t="shared" si="47"/>
        <v/>
      </c>
    </row>
    <row r="1514" spans="1:12" ht="13.8" customHeight="1" x14ac:dyDescent="0.3">
      <c r="A1514" t="s">
        <v>31</v>
      </c>
      <c r="B1514">
        <v>1965</v>
      </c>
      <c r="C1514" s="10">
        <v>23</v>
      </c>
      <c r="D1514">
        <v>0</v>
      </c>
      <c r="E1514">
        <v>23</v>
      </c>
      <c r="F1514">
        <v>0</v>
      </c>
      <c r="G1514">
        <v>0</v>
      </c>
      <c r="H1514">
        <v>0</v>
      </c>
      <c r="I1514">
        <v>0.21</v>
      </c>
      <c r="J1514" s="10">
        <v>1</v>
      </c>
      <c r="K1514" s="13">
        <f t="shared" si="48"/>
        <v>1989</v>
      </c>
      <c r="L1514" s="1" t="str">
        <f t="shared" si="47"/>
        <v/>
      </c>
    </row>
    <row r="1515" spans="1:12" ht="13.8" customHeight="1" x14ac:dyDescent="0.3">
      <c r="A1515" t="s">
        <v>31</v>
      </c>
      <c r="B1515">
        <v>1966</v>
      </c>
      <c r="C1515" s="10">
        <v>22</v>
      </c>
      <c r="D1515">
        <v>0</v>
      </c>
      <c r="E1515">
        <v>22</v>
      </c>
      <c r="F1515">
        <v>0</v>
      </c>
      <c r="G1515">
        <v>0</v>
      </c>
      <c r="H1515">
        <v>0</v>
      </c>
      <c r="I1515">
        <v>0.2</v>
      </c>
      <c r="J1515" s="10">
        <v>1</v>
      </c>
      <c r="K1515" s="13">
        <f t="shared" si="48"/>
        <v>1989</v>
      </c>
      <c r="L1515" s="1" t="str">
        <f t="shared" si="47"/>
        <v/>
      </c>
    </row>
    <row r="1516" spans="1:12" ht="13.8" customHeight="1" x14ac:dyDescent="0.3">
      <c r="A1516" t="s">
        <v>31</v>
      </c>
      <c r="B1516">
        <v>1967</v>
      </c>
      <c r="C1516" s="10">
        <v>33</v>
      </c>
      <c r="D1516">
        <v>0</v>
      </c>
      <c r="E1516">
        <v>33</v>
      </c>
      <c r="F1516">
        <v>0</v>
      </c>
      <c r="G1516">
        <v>0</v>
      </c>
      <c r="H1516">
        <v>0</v>
      </c>
      <c r="I1516">
        <v>0.28999999999999998</v>
      </c>
      <c r="J1516" s="10">
        <v>1</v>
      </c>
      <c r="K1516" s="13">
        <f t="shared" si="48"/>
        <v>1989</v>
      </c>
      <c r="L1516" s="1" t="str">
        <f t="shared" si="47"/>
        <v/>
      </c>
    </row>
    <row r="1517" spans="1:12" ht="13.8" customHeight="1" x14ac:dyDescent="0.3">
      <c r="A1517" t="s">
        <v>31</v>
      </c>
      <c r="B1517">
        <v>1968</v>
      </c>
      <c r="C1517" s="10">
        <v>28</v>
      </c>
      <c r="D1517">
        <v>0</v>
      </c>
      <c r="E1517">
        <v>28</v>
      </c>
      <c r="F1517">
        <v>0</v>
      </c>
      <c r="G1517">
        <v>0</v>
      </c>
      <c r="H1517">
        <v>0</v>
      </c>
      <c r="I1517">
        <v>0.24</v>
      </c>
      <c r="J1517" s="10">
        <v>1</v>
      </c>
      <c r="K1517" s="13">
        <f t="shared" si="48"/>
        <v>1989</v>
      </c>
      <c r="L1517" s="1" t="str">
        <f t="shared" si="47"/>
        <v/>
      </c>
    </row>
    <row r="1518" spans="1:12" ht="13.8" customHeight="1" x14ac:dyDescent="0.3">
      <c r="A1518" t="s">
        <v>31</v>
      </c>
      <c r="B1518">
        <v>1969</v>
      </c>
      <c r="C1518" s="10">
        <v>37</v>
      </c>
      <c r="D1518">
        <v>0</v>
      </c>
      <c r="E1518">
        <v>37</v>
      </c>
      <c r="F1518">
        <v>0</v>
      </c>
      <c r="G1518">
        <v>0</v>
      </c>
      <c r="H1518">
        <v>0</v>
      </c>
      <c r="I1518">
        <v>0.31</v>
      </c>
      <c r="J1518" s="10">
        <v>4</v>
      </c>
      <c r="K1518" s="13">
        <f t="shared" si="48"/>
        <v>1989</v>
      </c>
      <c r="L1518" s="1" t="str">
        <f t="shared" si="47"/>
        <v/>
      </c>
    </row>
    <row r="1519" spans="1:12" ht="13.8" customHeight="1" x14ac:dyDescent="0.3">
      <c r="A1519" t="s">
        <v>31</v>
      </c>
      <c r="B1519">
        <v>1970</v>
      </c>
      <c r="C1519" s="10">
        <v>33</v>
      </c>
      <c r="D1519">
        <v>0</v>
      </c>
      <c r="E1519">
        <v>33</v>
      </c>
      <c r="F1519">
        <v>0</v>
      </c>
      <c r="G1519">
        <v>0</v>
      </c>
      <c r="H1519">
        <v>0</v>
      </c>
      <c r="I1519">
        <v>0.27</v>
      </c>
      <c r="J1519" s="10">
        <v>2</v>
      </c>
      <c r="K1519" s="13">
        <f t="shared" si="48"/>
        <v>1989</v>
      </c>
      <c r="L1519" s="1" t="str">
        <f t="shared" si="47"/>
        <v/>
      </c>
    </row>
    <row r="1520" spans="1:12" ht="13.8" customHeight="1" x14ac:dyDescent="0.3">
      <c r="A1520" t="s">
        <v>31</v>
      </c>
      <c r="B1520">
        <v>1971</v>
      </c>
      <c r="C1520" s="10">
        <v>39</v>
      </c>
      <c r="D1520">
        <v>0</v>
      </c>
      <c r="E1520">
        <v>39</v>
      </c>
      <c r="F1520">
        <v>0</v>
      </c>
      <c r="G1520">
        <v>0</v>
      </c>
      <c r="H1520">
        <v>0</v>
      </c>
      <c r="I1520">
        <v>0.31</v>
      </c>
      <c r="J1520" s="10">
        <v>3</v>
      </c>
      <c r="K1520" s="13">
        <f t="shared" si="48"/>
        <v>1989</v>
      </c>
      <c r="L1520" s="1" t="str">
        <f t="shared" si="47"/>
        <v/>
      </c>
    </row>
    <row r="1521" spans="1:12" ht="13.8" customHeight="1" x14ac:dyDescent="0.3">
      <c r="A1521" t="s">
        <v>31</v>
      </c>
      <c r="B1521">
        <v>1972</v>
      </c>
      <c r="C1521" s="10">
        <v>43</v>
      </c>
      <c r="D1521">
        <v>0</v>
      </c>
      <c r="E1521">
        <v>43</v>
      </c>
      <c r="F1521">
        <v>0</v>
      </c>
      <c r="G1521">
        <v>0</v>
      </c>
      <c r="H1521">
        <v>0</v>
      </c>
      <c r="I1521">
        <v>0.34</v>
      </c>
      <c r="J1521" s="10">
        <v>5</v>
      </c>
      <c r="K1521" s="13">
        <f t="shared" si="48"/>
        <v>1989</v>
      </c>
      <c r="L1521" s="1" t="str">
        <f t="shared" si="47"/>
        <v/>
      </c>
    </row>
    <row r="1522" spans="1:12" ht="13.8" customHeight="1" x14ac:dyDescent="0.3">
      <c r="A1522" t="s">
        <v>31</v>
      </c>
      <c r="B1522">
        <v>1973</v>
      </c>
      <c r="C1522" s="10">
        <v>40</v>
      </c>
      <c r="D1522">
        <v>0</v>
      </c>
      <c r="E1522">
        <v>40</v>
      </c>
      <c r="F1522">
        <v>0</v>
      </c>
      <c r="G1522">
        <v>0</v>
      </c>
      <c r="H1522">
        <v>0</v>
      </c>
      <c r="I1522">
        <v>0.31</v>
      </c>
      <c r="J1522" s="10">
        <v>7</v>
      </c>
      <c r="K1522" s="13">
        <f t="shared" si="48"/>
        <v>1989</v>
      </c>
      <c r="L1522" s="1" t="str">
        <f t="shared" si="47"/>
        <v/>
      </c>
    </row>
    <row r="1523" spans="1:12" ht="13.8" customHeight="1" x14ac:dyDescent="0.3">
      <c r="A1523" t="s">
        <v>31</v>
      </c>
      <c r="B1523">
        <v>1974</v>
      </c>
      <c r="C1523" s="10">
        <v>42</v>
      </c>
      <c r="D1523">
        <v>0</v>
      </c>
      <c r="E1523">
        <v>42</v>
      </c>
      <c r="F1523">
        <v>0</v>
      </c>
      <c r="G1523">
        <v>0</v>
      </c>
      <c r="H1523">
        <v>0</v>
      </c>
      <c r="I1523">
        <v>0.32</v>
      </c>
      <c r="J1523" s="10">
        <v>7</v>
      </c>
      <c r="K1523" s="13">
        <f t="shared" si="48"/>
        <v>1989</v>
      </c>
      <c r="L1523" s="1" t="str">
        <f t="shared" si="47"/>
        <v/>
      </c>
    </row>
    <row r="1524" spans="1:12" ht="13.8" customHeight="1" x14ac:dyDescent="0.3">
      <c r="A1524" t="s">
        <v>31</v>
      </c>
      <c r="B1524">
        <v>1975</v>
      </c>
      <c r="C1524" s="10">
        <v>48</v>
      </c>
      <c r="D1524">
        <v>0</v>
      </c>
      <c r="E1524">
        <v>48</v>
      </c>
      <c r="F1524">
        <v>0</v>
      </c>
      <c r="G1524">
        <v>0</v>
      </c>
      <c r="H1524">
        <v>0</v>
      </c>
      <c r="I1524">
        <v>0.36</v>
      </c>
      <c r="J1524" s="10">
        <v>6</v>
      </c>
      <c r="K1524" s="13">
        <f t="shared" si="48"/>
        <v>1989</v>
      </c>
      <c r="L1524" s="1" t="str">
        <f t="shared" si="47"/>
        <v/>
      </c>
    </row>
    <row r="1525" spans="1:12" ht="13.8" customHeight="1" x14ac:dyDescent="0.3">
      <c r="A1525" t="s">
        <v>31</v>
      </c>
      <c r="B1525">
        <v>1976</v>
      </c>
      <c r="C1525" s="10">
        <v>48</v>
      </c>
      <c r="D1525">
        <v>0</v>
      </c>
      <c r="E1525">
        <v>48</v>
      </c>
      <c r="F1525">
        <v>0</v>
      </c>
      <c r="G1525">
        <v>0</v>
      </c>
      <c r="H1525">
        <v>0</v>
      </c>
      <c r="I1525">
        <v>0.35</v>
      </c>
      <c r="J1525" s="10">
        <v>6</v>
      </c>
      <c r="K1525" s="13">
        <f t="shared" si="48"/>
        <v>1989</v>
      </c>
      <c r="L1525" s="1" t="str">
        <f t="shared" si="47"/>
        <v/>
      </c>
    </row>
    <row r="1526" spans="1:12" ht="13.8" customHeight="1" x14ac:dyDescent="0.3">
      <c r="A1526" t="s">
        <v>31</v>
      </c>
      <c r="B1526">
        <v>1977</v>
      </c>
      <c r="C1526" s="10">
        <v>54</v>
      </c>
      <c r="D1526">
        <v>0</v>
      </c>
      <c r="E1526">
        <v>54</v>
      </c>
      <c r="F1526">
        <v>0</v>
      </c>
      <c r="G1526">
        <v>0</v>
      </c>
      <c r="H1526">
        <v>0</v>
      </c>
      <c r="I1526">
        <v>0.39</v>
      </c>
      <c r="J1526" s="10">
        <v>8</v>
      </c>
      <c r="K1526" s="13">
        <f t="shared" si="48"/>
        <v>1989</v>
      </c>
      <c r="L1526" s="1" t="str">
        <f t="shared" si="47"/>
        <v/>
      </c>
    </row>
    <row r="1527" spans="1:12" ht="13.8" customHeight="1" x14ac:dyDescent="0.3">
      <c r="A1527" t="s">
        <v>31</v>
      </c>
      <c r="B1527">
        <v>1978</v>
      </c>
      <c r="C1527" s="10">
        <v>59</v>
      </c>
      <c r="D1527">
        <v>0</v>
      </c>
      <c r="E1527">
        <v>59</v>
      </c>
      <c r="F1527">
        <v>0</v>
      </c>
      <c r="G1527">
        <v>0</v>
      </c>
      <c r="H1527">
        <v>0</v>
      </c>
      <c r="I1527">
        <v>0.43</v>
      </c>
      <c r="J1527" s="10">
        <v>10</v>
      </c>
      <c r="K1527" s="13">
        <f t="shared" si="48"/>
        <v>1989</v>
      </c>
      <c r="L1527" s="1" t="str">
        <f t="shared" si="47"/>
        <v/>
      </c>
    </row>
    <row r="1528" spans="1:12" ht="13.8" customHeight="1" x14ac:dyDescent="0.3">
      <c r="A1528" t="s">
        <v>31</v>
      </c>
      <c r="B1528">
        <v>1979</v>
      </c>
      <c r="C1528" s="10">
        <v>57</v>
      </c>
      <c r="D1528">
        <v>0</v>
      </c>
      <c r="E1528">
        <v>57</v>
      </c>
      <c r="F1528">
        <v>0</v>
      </c>
      <c r="G1528">
        <v>0</v>
      </c>
      <c r="H1528">
        <v>0</v>
      </c>
      <c r="I1528">
        <v>0.4</v>
      </c>
      <c r="J1528" s="10">
        <v>9</v>
      </c>
      <c r="K1528" s="13">
        <f t="shared" si="48"/>
        <v>1989</v>
      </c>
      <c r="L1528" s="1" t="str">
        <f t="shared" si="47"/>
        <v/>
      </c>
    </row>
    <row r="1529" spans="1:12" ht="13.8" customHeight="1" x14ac:dyDescent="0.3">
      <c r="A1529" t="s">
        <v>31</v>
      </c>
      <c r="B1529">
        <v>1980</v>
      </c>
      <c r="C1529" s="10">
        <v>52</v>
      </c>
      <c r="D1529">
        <v>0</v>
      </c>
      <c r="E1529">
        <v>52</v>
      </c>
      <c r="F1529">
        <v>0</v>
      </c>
      <c r="G1529">
        <v>0</v>
      </c>
      <c r="H1529">
        <v>0</v>
      </c>
      <c r="I1529">
        <v>0.36</v>
      </c>
      <c r="J1529" s="10">
        <v>9</v>
      </c>
      <c r="K1529" s="13">
        <f t="shared" si="48"/>
        <v>1989</v>
      </c>
      <c r="L1529" s="1" t="str">
        <f t="shared" si="47"/>
        <v/>
      </c>
    </row>
    <row r="1530" spans="1:12" ht="13.8" customHeight="1" x14ac:dyDescent="0.3">
      <c r="A1530" t="s">
        <v>31</v>
      </c>
      <c r="B1530">
        <v>1981</v>
      </c>
      <c r="C1530" s="10">
        <v>50</v>
      </c>
      <c r="D1530">
        <v>0</v>
      </c>
      <c r="E1530">
        <v>50</v>
      </c>
      <c r="F1530">
        <v>0</v>
      </c>
      <c r="G1530">
        <v>0</v>
      </c>
      <c r="H1530">
        <v>0</v>
      </c>
      <c r="I1530">
        <v>0.34</v>
      </c>
      <c r="J1530" s="10">
        <v>8</v>
      </c>
      <c r="K1530" s="13">
        <f t="shared" si="48"/>
        <v>1989</v>
      </c>
      <c r="L1530" s="1" t="str">
        <f t="shared" si="47"/>
        <v/>
      </c>
    </row>
    <row r="1531" spans="1:12" ht="13.8" customHeight="1" x14ac:dyDescent="0.3">
      <c r="A1531" t="s">
        <v>31</v>
      </c>
      <c r="B1531">
        <v>1982</v>
      </c>
      <c r="C1531" s="10">
        <v>47</v>
      </c>
      <c r="D1531">
        <v>0</v>
      </c>
      <c r="E1531">
        <v>47</v>
      </c>
      <c r="F1531">
        <v>0</v>
      </c>
      <c r="G1531">
        <v>0</v>
      </c>
      <c r="H1531">
        <v>0</v>
      </c>
      <c r="I1531">
        <v>0.31</v>
      </c>
      <c r="J1531" s="10">
        <v>8</v>
      </c>
      <c r="K1531" s="13">
        <f t="shared" si="48"/>
        <v>1989</v>
      </c>
      <c r="L1531" s="1" t="str">
        <f t="shared" si="47"/>
        <v/>
      </c>
    </row>
    <row r="1532" spans="1:12" ht="13.8" customHeight="1" x14ac:dyDescent="0.3">
      <c r="A1532" t="s">
        <v>31</v>
      </c>
      <c r="B1532">
        <v>1983</v>
      </c>
      <c r="C1532" s="10">
        <v>47</v>
      </c>
      <c r="D1532">
        <v>0</v>
      </c>
      <c r="E1532">
        <v>47</v>
      </c>
      <c r="F1532">
        <v>0</v>
      </c>
      <c r="G1532">
        <v>0</v>
      </c>
      <c r="H1532">
        <v>0</v>
      </c>
      <c r="I1532">
        <v>0.3</v>
      </c>
      <c r="J1532" s="10">
        <v>9</v>
      </c>
      <c r="K1532" s="13">
        <f t="shared" si="48"/>
        <v>1989</v>
      </c>
      <c r="L1532" s="1" t="str">
        <f t="shared" si="47"/>
        <v/>
      </c>
    </row>
    <row r="1533" spans="1:12" ht="13.8" customHeight="1" x14ac:dyDescent="0.3">
      <c r="A1533" t="s">
        <v>31</v>
      </c>
      <c r="B1533">
        <v>1984</v>
      </c>
      <c r="C1533" s="10">
        <v>47</v>
      </c>
      <c r="D1533">
        <v>0</v>
      </c>
      <c r="E1533">
        <v>47</v>
      </c>
      <c r="F1533">
        <v>0</v>
      </c>
      <c r="G1533">
        <v>0</v>
      </c>
      <c r="H1533">
        <v>0</v>
      </c>
      <c r="I1533">
        <v>0.28999999999999998</v>
      </c>
      <c r="J1533" s="10">
        <v>9</v>
      </c>
      <c r="K1533" s="13">
        <f t="shared" si="48"/>
        <v>1989</v>
      </c>
      <c r="L1533" s="1" t="str">
        <f t="shared" si="47"/>
        <v/>
      </c>
    </row>
    <row r="1534" spans="1:12" ht="13.8" customHeight="1" x14ac:dyDescent="0.3">
      <c r="A1534" t="s">
        <v>31</v>
      </c>
      <c r="B1534">
        <v>1985</v>
      </c>
      <c r="C1534" s="10">
        <v>52</v>
      </c>
      <c r="D1534">
        <v>0</v>
      </c>
      <c r="E1534">
        <v>52</v>
      </c>
      <c r="F1534">
        <v>0</v>
      </c>
      <c r="G1534">
        <v>0</v>
      </c>
      <c r="H1534">
        <v>0</v>
      </c>
      <c r="I1534">
        <v>0.31</v>
      </c>
      <c r="J1534" s="10">
        <v>2</v>
      </c>
      <c r="K1534" s="13">
        <f t="shared" si="48"/>
        <v>1989</v>
      </c>
      <c r="L1534" s="1" t="str">
        <f t="shared" si="47"/>
        <v/>
      </c>
    </row>
    <row r="1535" spans="1:12" ht="13.8" customHeight="1" x14ac:dyDescent="0.3">
      <c r="A1535" t="s">
        <v>31</v>
      </c>
      <c r="B1535">
        <v>1986</v>
      </c>
      <c r="C1535" s="10">
        <v>56</v>
      </c>
      <c r="D1535">
        <v>0</v>
      </c>
      <c r="E1535">
        <v>56</v>
      </c>
      <c r="F1535">
        <v>0</v>
      </c>
      <c r="G1535">
        <v>0</v>
      </c>
      <c r="H1535">
        <v>0</v>
      </c>
      <c r="I1535">
        <v>0.33</v>
      </c>
      <c r="J1535" s="10">
        <v>2</v>
      </c>
      <c r="K1535" s="13">
        <f t="shared" si="48"/>
        <v>1989</v>
      </c>
      <c r="L1535" s="1" t="str">
        <f t="shared" si="47"/>
        <v/>
      </c>
    </row>
    <row r="1536" spans="1:12" ht="13.8" customHeight="1" x14ac:dyDescent="0.3">
      <c r="A1536" t="s">
        <v>31</v>
      </c>
      <c r="B1536">
        <v>1987</v>
      </c>
      <c r="C1536" s="10">
        <v>62</v>
      </c>
      <c r="D1536">
        <v>0</v>
      </c>
      <c r="E1536">
        <v>62</v>
      </c>
      <c r="F1536">
        <v>0</v>
      </c>
      <c r="G1536">
        <v>0</v>
      </c>
      <c r="H1536">
        <v>0</v>
      </c>
      <c r="I1536">
        <v>0.35</v>
      </c>
      <c r="J1536" s="10">
        <v>4</v>
      </c>
      <c r="K1536" s="13">
        <f t="shared" si="48"/>
        <v>1989</v>
      </c>
      <c r="L1536" s="1" t="str">
        <f t="shared" si="47"/>
        <v/>
      </c>
    </row>
    <row r="1537" spans="1:12" ht="13.8" customHeight="1" x14ac:dyDescent="0.3">
      <c r="A1537" t="s">
        <v>31</v>
      </c>
      <c r="B1537">
        <v>1988</v>
      </c>
      <c r="C1537" s="10">
        <v>68</v>
      </c>
      <c r="D1537">
        <v>0</v>
      </c>
      <c r="E1537">
        <v>68</v>
      </c>
      <c r="F1537">
        <v>0</v>
      </c>
      <c r="G1537">
        <v>0</v>
      </c>
      <c r="H1537">
        <v>0</v>
      </c>
      <c r="I1537">
        <v>0.38</v>
      </c>
      <c r="J1537" s="10">
        <v>12</v>
      </c>
      <c r="K1537" s="13">
        <f t="shared" si="48"/>
        <v>1989</v>
      </c>
      <c r="L1537" s="1" t="str">
        <f t="shared" si="47"/>
        <v/>
      </c>
    </row>
    <row r="1538" spans="1:12" ht="13.8" customHeight="1" x14ac:dyDescent="0.3">
      <c r="A1538" t="s">
        <v>31</v>
      </c>
      <c r="B1538">
        <v>1989</v>
      </c>
      <c r="C1538" s="10">
        <v>82</v>
      </c>
      <c r="D1538">
        <v>0</v>
      </c>
      <c r="E1538">
        <v>82</v>
      </c>
      <c r="F1538">
        <v>0</v>
      </c>
      <c r="G1538">
        <v>0</v>
      </c>
      <c r="H1538">
        <v>0</v>
      </c>
      <c r="I1538">
        <v>0.44</v>
      </c>
      <c r="J1538" s="10">
        <v>14</v>
      </c>
      <c r="K1538" s="13">
        <f t="shared" si="48"/>
        <v>1989</v>
      </c>
      <c r="L1538" s="1" t="str">
        <f t="shared" ref="L1538:L1601" si="49">IF(AND(B1538&gt;2011),1,"")</f>
        <v/>
      </c>
    </row>
    <row r="1539" spans="1:12" ht="13.8" customHeight="1" x14ac:dyDescent="0.3">
      <c r="A1539" t="s">
        <v>31</v>
      </c>
      <c r="B1539">
        <v>1990</v>
      </c>
      <c r="C1539" s="10">
        <v>85</v>
      </c>
      <c r="D1539">
        <v>0</v>
      </c>
      <c r="E1539">
        <v>85</v>
      </c>
      <c r="F1539">
        <v>0</v>
      </c>
      <c r="G1539">
        <v>0</v>
      </c>
      <c r="H1539">
        <v>0</v>
      </c>
      <c r="I1539">
        <v>0.45</v>
      </c>
      <c r="J1539" s="10">
        <v>10</v>
      </c>
      <c r="K1539" s="13">
        <f t="shared" si="48"/>
        <v>1990</v>
      </c>
      <c r="L1539" s="1" t="str">
        <f t="shared" si="49"/>
        <v/>
      </c>
    </row>
    <row r="1540" spans="1:12" ht="13.8" customHeight="1" x14ac:dyDescent="0.3">
      <c r="A1540" t="s">
        <v>31</v>
      </c>
      <c r="B1540">
        <v>1991</v>
      </c>
      <c r="C1540" s="10">
        <v>98</v>
      </c>
      <c r="D1540">
        <v>0</v>
      </c>
      <c r="E1540">
        <v>98</v>
      </c>
      <c r="F1540">
        <v>0</v>
      </c>
      <c r="G1540">
        <v>0</v>
      </c>
      <c r="H1540">
        <v>0</v>
      </c>
      <c r="I1540">
        <v>0.5</v>
      </c>
      <c r="J1540" s="10">
        <v>13</v>
      </c>
      <c r="K1540" s="13">
        <f t="shared" si="48"/>
        <v>1990</v>
      </c>
      <c r="L1540" s="1" t="str">
        <f t="shared" si="49"/>
        <v/>
      </c>
    </row>
    <row r="1541" spans="1:12" ht="13.8" customHeight="1" x14ac:dyDescent="0.3">
      <c r="A1541" t="s">
        <v>31</v>
      </c>
      <c r="B1541">
        <v>1992</v>
      </c>
      <c r="C1541" s="10">
        <v>97</v>
      </c>
      <c r="D1541">
        <v>0</v>
      </c>
      <c r="E1541">
        <v>97</v>
      </c>
      <c r="F1541">
        <v>0</v>
      </c>
      <c r="G1541">
        <v>0</v>
      </c>
      <c r="H1541">
        <v>0</v>
      </c>
      <c r="I1541">
        <v>0.48</v>
      </c>
      <c r="J1541" s="10">
        <v>13</v>
      </c>
      <c r="K1541" s="13">
        <f t="shared" si="48"/>
        <v>1990</v>
      </c>
      <c r="L1541" s="1" t="str">
        <f t="shared" si="49"/>
        <v/>
      </c>
    </row>
    <row r="1542" spans="1:12" ht="13.8" customHeight="1" x14ac:dyDescent="0.3">
      <c r="A1542" t="s">
        <v>31</v>
      </c>
      <c r="B1542">
        <v>1993</v>
      </c>
      <c r="C1542" s="10">
        <v>103</v>
      </c>
      <c r="D1542">
        <v>0</v>
      </c>
      <c r="E1542">
        <v>103</v>
      </c>
      <c r="F1542">
        <v>0</v>
      </c>
      <c r="G1542">
        <v>0</v>
      </c>
      <c r="H1542">
        <v>0</v>
      </c>
      <c r="I1542">
        <v>0.5</v>
      </c>
      <c r="J1542" s="10">
        <v>9</v>
      </c>
      <c r="K1542" s="13">
        <f t="shared" si="48"/>
        <v>1990</v>
      </c>
      <c r="L1542" s="1" t="str">
        <f t="shared" si="49"/>
        <v/>
      </c>
    </row>
    <row r="1543" spans="1:12" ht="13.8" customHeight="1" x14ac:dyDescent="0.3">
      <c r="A1543" t="s">
        <v>31</v>
      </c>
      <c r="B1543">
        <v>1994</v>
      </c>
      <c r="C1543" s="10">
        <v>102</v>
      </c>
      <c r="D1543">
        <v>0</v>
      </c>
      <c r="E1543">
        <v>102</v>
      </c>
      <c r="F1543">
        <v>0</v>
      </c>
      <c r="G1543">
        <v>0</v>
      </c>
      <c r="H1543">
        <v>0</v>
      </c>
      <c r="I1543">
        <v>0.48</v>
      </c>
      <c r="J1543" s="10">
        <v>11</v>
      </c>
      <c r="K1543" s="13">
        <f t="shared" si="48"/>
        <v>1990</v>
      </c>
      <c r="L1543" s="1" t="str">
        <f t="shared" si="49"/>
        <v/>
      </c>
    </row>
    <row r="1544" spans="1:12" ht="13.8" customHeight="1" x14ac:dyDescent="0.3">
      <c r="A1544" t="s">
        <v>31</v>
      </c>
      <c r="B1544">
        <v>1995</v>
      </c>
      <c r="C1544" s="10">
        <v>103</v>
      </c>
      <c r="D1544">
        <v>0</v>
      </c>
      <c r="E1544">
        <v>103</v>
      </c>
      <c r="F1544">
        <v>0</v>
      </c>
      <c r="G1544">
        <v>0</v>
      </c>
      <c r="H1544">
        <v>0</v>
      </c>
      <c r="I1544">
        <v>0.47</v>
      </c>
      <c r="J1544" s="10">
        <v>8</v>
      </c>
      <c r="K1544" s="13">
        <f t="shared" ref="K1544:K1607" si="50">IF(B1544&lt;1990,IF(B1544&lt;1959,1958,1989),1990)</f>
        <v>1990</v>
      </c>
      <c r="L1544" s="1" t="str">
        <f t="shared" si="49"/>
        <v/>
      </c>
    </row>
    <row r="1545" spans="1:12" ht="13.8" customHeight="1" x14ac:dyDescent="0.3">
      <c r="A1545" t="s">
        <v>31</v>
      </c>
      <c r="B1545">
        <v>1996</v>
      </c>
      <c r="C1545" s="10">
        <v>84</v>
      </c>
      <c r="D1545">
        <v>0</v>
      </c>
      <c r="E1545">
        <v>84</v>
      </c>
      <c r="F1545">
        <v>0</v>
      </c>
      <c r="G1545">
        <v>0</v>
      </c>
      <c r="H1545">
        <v>0</v>
      </c>
      <c r="I1545">
        <v>0.37</v>
      </c>
      <c r="J1545" s="10">
        <v>9</v>
      </c>
      <c r="K1545" s="13">
        <f t="shared" si="50"/>
        <v>1990</v>
      </c>
      <c r="L1545" s="1" t="str">
        <f t="shared" si="49"/>
        <v/>
      </c>
    </row>
    <row r="1546" spans="1:12" ht="13.8" customHeight="1" x14ac:dyDescent="0.3">
      <c r="A1546" t="s">
        <v>31</v>
      </c>
      <c r="B1546">
        <v>1997</v>
      </c>
      <c r="C1546" s="10">
        <v>106</v>
      </c>
      <c r="D1546">
        <v>0</v>
      </c>
      <c r="E1546">
        <v>106</v>
      </c>
      <c r="F1546">
        <v>0</v>
      </c>
      <c r="G1546">
        <v>0</v>
      </c>
      <c r="H1546">
        <v>0</v>
      </c>
      <c r="I1546">
        <v>0.46</v>
      </c>
      <c r="J1546" s="10">
        <v>12</v>
      </c>
      <c r="K1546" s="13">
        <f t="shared" si="50"/>
        <v>1990</v>
      </c>
      <c r="L1546" s="1" t="str">
        <f t="shared" si="49"/>
        <v/>
      </c>
    </row>
    <row r="1547" spans="1:12" ht="13.8" customHeight="1" x14ac:dyDescent="0.3">
      <c r="A1547" t="s">
        <v>31</v>
      </c>
      <c r="B1547">
        <v>1998</v>
      </c>
      <c r="C1547" s="10">
        <v>101</v>
      </c>
      <c r="D1547">
        <v>0</v>
      </c>
      <c r="E1547">
        <v>101</v>
      </c>
      <c r="F1547">
        <v>0</v>
      </c>
      <c r="G1547">
        <v>0</v>
      </c>
      <c r="H1547">
        <v>0</v>
      </c>
      <c r="I1547">
        <v>0.42</v>
      </c>
      <c r="J1547" s="10">
        <v>19</v>
      </c>
      <c r="K1547" s="13">
        <f t="shared" si="50"/>
        <v>1990</v>
      </c>
      <c r="L1547" s="1" t="str">
        <f t="shared" si="49"/>
        <v/>
      </c>
    </row>
    <row r="1548" spans="1:12" ht="13.8" customHeight="1" x14ac:dyDescent="0.3">
      <c r="A1548" t="s">
        <v>31</v>
      </c>
      <c r="B1548">
        <v>1999</v>
      </c>
      <c r="C1548" s="10">
        <v>95</v>
      </c>
      <c r="D1548">
        <v>0</v>
      </c>
      <c r="E1548">
        <v>95</v>
      </c>
      <c r="F1548">
        <v>0</v>
      </c>
      <c r="G1548">
        <v>0</v>
      </c>
      <c r="H1548">
        <v>0</v>
      </c>
      <c r="I1548">
        <v>0.39</v>
      </c>
      <c r="J1548" s="10">
        <v>18</v>
      </c>
      <c r="K1548" s="13">
        <f t="shared" si="50"/>
        <v>1990</v>
      </c>
      <c r="L1548" s="1" t="str">
        <f t="shared" si="49"/>
        <v/>
      </c>
    </row>
    <row r="1549" spans="1:12" ht="13.8" customHeight="1" x14ac:dyDescent="0.3">
      <c r="A1549" t="s">
        <v>31</v>
      </c>
      <c r="B1549">
        <v>2000</v>
      </c>
      <c r="C1549" s="10">
        <v>108</v>
      </c>
      <c r="D1549">
        <v>0</v>
      </c>
      <c r="E1549">
        <v>108</v>
      </c>
      <c r="F1549">
        <v>0</v>
      </c>
      <c r="G1549">
        <v>0</v>
      </c>
      <c r="H1549">
        <v>0</v>
      </c>
      <c r="I1549">
        <v>0.43</v>
      </c>
      <c r="J1549" s="10">
        <v>24</v>
      </c>
      <c r="K1549" s="13">
        <f t="shared" si="50"/>
        <v>1990</v>
      </c>
      <c r="L1549" s="1" t="str">
        <f t="shared" si="49"/>
        <v/>
      </c>
    </row>
    <row r="1550" spans="1:12" ht="13.8" customHeight="1" x14ac:dyDescent="0.3">
      <c r="A1550" t="s">
        <v>31</v>
      </c>
      <c r="B1550">
        <v>2001</v>
      </c>
      <c r="C1550" s="10">
        <v>122</v>
      </c>
      <c r="D1550">
        <v>0</v>
      </c>
      <c r="E1550">
        <v>122</v>
      </c>
      <c r="F1550">
        <v>0</v>
      </c>
      <c r="G1550">
        <v>0</v>
      </c>
      <c r="H1550">
        <v>0</v>
      </c>
      <c r="I1550">
        <v>0.48</v>
      </c>
      <c r="J1550" s="10">
        <v>14</v>
      </c>
      <c r="K1550" s="13">
        <f t="shared" si="50"/>
        <v>1990</v>
      </c>
      <c r="L1550" s="1" t="str">
        <f t="shared" si="49"/>
        <v/>
      </c>
    </row>
    <row r="1551" spans="1:12" ht="13.8" customHeight="1" x14ac:dyDescent="0.3">
      <c r="A1551" t="s">
        <v>31</v>
      </c>
      <c r="B1551">
        <v>2002</v>
      </c>
      <c r="C1551" s="10">
        <v>118</v>
      </c>
      <c r="D1551">
        <v>0</v>
      </c>
      <c r="E1551">
        <v>118</v>
      </c>
      <c r="F1551">
        <v>0</v>
      </c>
      <c r="G1551">
        <v>0</v>
      </c>
      <c r="H1551">
        <v>0</v>
      </c>
      <c r="I1551">
        <v>0.45</v>
      </c>
      <c r="J1551" s="10">
        <v>15</v>
      </c>
      <c r="K1551" s="13">
        <f t="shared" si="50"/>
        <v>1990</v>
      </c>
      <c r="L1551" s="1" t="str">
        <f t="shared" si="49"/>
        <v/>
      </c>
    </row>
    <row r="1552" spans="1:12" ht="13.8" customHeight="1" x14ac:dyDescent="0.3">
      <c r="A1552" t="s">
        <v>31</v>
      </c>
      <c r="B1552">
        <v>2003</v>
      </c>
      <c r="C1552" s="10">
        <v>118</v>
      </c>
      <c r="D1552">
        <v>0</v>
      </c>
      <c r="E1552">
        <v>118</v>
      </c>
      <c r="F1552">
        <v>0</v>
      </c>
      <c r="G1552">
        <v>0</v>
      </c>
      <c r="H1552">
        <v>0</v>
      </c>
      <c r="I1552">
        <v>0.44</v>
      </c>
      <c r="J1552" s="10">
        <v>17</v>
      </c>
      <c r="K1552" s="13">
        <f t="shared" si="50"/>
        <v>1990</v>
      </c>
      <c r="L1552" s="1" t="str">
        <f t="shared" si="49"/>
        <v/>
      </c>
    </row>
    <row r="1553" spans="1:12" ht="13.8" customHeight="1" x14ac:dyDescent="0.3">
      <c r="A1553" t="s">
        <v>31</v>
      </c>
      <c r="B1553">
        <v>2004</v>
      </c>
      <c r="C1553" s="10">
        <v>107</v>
      </c>
      <c r="D1553">
        <v>0</v>
      </c>
      <c r="E1553">
        <v>107</v>
      </c>
      <c r="F1553">
        <v>0</v>
      </c>
      <c r="G1553">
        <v>0</v>
      </c>
      <c r="H1553">
        <v>0</v>
      </c>
      <c r="I1553">
        <v>0.39</v>
      </c>
      <c r="J1553" s="10">
        <v>18</v>
      </c>
      <c r="K1553" s="13">
        <f t="shared" si="50"/>
        <v>1990</v>
      </c>
      <c r="L1553" s="1" t="str">
        <f t="shared" si="49"/>
        <v/>
      </c>
    </row>
    <row r="1554" spans="1:12" ht="13.8" customHeight="1" x14ac:dyDescent="0.3">
      <c r="A1554" t="s">
        <v>31</v>
      </c>
      <c r="B1554">
        <v>2005</v>
      </c>
      <c r="C1554" s="10">
        <v>115</v>
      </c>
      <c r="D1554">
        <v>0</v>
      </c>
      <c r="E1554">
        <v>115</v>
      </c>
      <c r="F1554">
        <v>0</v>
      </c>
      <c r="G1554">
        <v>0</v>
      </c>
      <c r="H1554">
        <v>0</v>
      </c>
      <c r="I1554">
        <v>0.41</v>
      </c>
      <c r="J1554" s="10">
        <v>19</v>
      </c>
      <c r="K1554" s="13">
        <f t="shared" si="50"/>
        <v>1990</v>
      </c>
      <c r="L1554" s="1" t="str">
        <f t="shared" si="49"/>
        <v/>
      </c>
    </row>
    <row r="1555" spans="1:12" ht="13.8" customHeight="1" x14ac:dyDescent="0.3">
      <c r="A1555" t="s">
        <v>31</v>
      </c>
      <c r="B1555">
        <v>2006</v>
      </c>
      <c r="C1555" s="10">
        <v>121</v>
      </c>
      <c r="D1555">
        <v>0</v>
      </c>
      <c r="E1555">
        <v>121</v>
      </c>
      <c r="F1555">
        <v>0</v>
      </c>
      <c r="G1555">
        <v>0</v>
      </c>
      <c r="H1555">
        <v>0</v>
      </c>
      <c r="I1555">
        <v>0.42</v>
      </c>
      <c r="J1555" s="10">
        <v>19</v>
      </c>
      <c r="K1555" s="13">
        <f t="shared" si="50"/>
        <v>1990</v>
      </c>
      <c r="L1555" s="1" t="str">
        <f t="shared" si="49"/>
        <v/>
      </c>
    </row>
    <row r="1556" spans="1:12" ht="13.8" customHeight="1" x14ac:dyDescent="0.3">
      <c r="A1556" t="s">
        <v>31</v>
      </c>
      <c r="B1556">
        <v>2007</v>
      </c>
      <c r="C1556" s="10">
        <v>130</v>
      </c>
      <c r="D1556">
        <v>0</v>
      </c>
      <c r="E1556">
        <v>130</v>
      </c>
      <c r="F1556">
        <v>0</v>
      </c>
      <c r="G1556">
        <v>0</v>
      </c>
      <c r="H1556">
        <v>0</v>
      </c>
      <c r="I1556">
        <v>0.45</v>
      </c>
      <c r="J1556" s="10">
        <v>14</v>
      </c>
      <c r="K1556" s="13">
        <f t="shared" si="50"/>
        <v>1990</v>
      </c>
      <c r="L1556" s="1" t="str">
        <f t="shared" si="49"/>
        <v/>
      </c>
    </row>
    <row r="1557" spans="1:12" ht="13.8" customHeight="1" x14ac:dyDescent="0.3">
      <c r="A1557" t="s">
        <v>31</v>
      </c>
      <c r="B1557">
        <v>2008</v>
      </c>
      <c r="C1557" s="10">
        <v>119</v>
      </c>
      <c r="D1557">
        <v>0</v>
      </c>
      <c r="E1557">
        <v>119</v>
      </c>
      <c r="F1557">
        <v>0</v>
      </c>
      <c r="G1557">
        <v>0</v>
      </c>
      <c r="H1557">
        <v>0</v>
      </c>
      <c r="I1557">
        <v>0.41</v>
      </c>
      <c r="J1557" s="10">
        <v>13</v>
      </c>
      <c r="K1557" s="13">
        <f t="shared" si="50"/>
        <v>1990</v>
      </c>
      <c r="L1557" s="1" t="str">
        <f t="shared" si="49"/>
        <v/>
      </c>
    </row>
    <row r="1558" spans="1:12" ht="13.8" customHeight="1" x14ac:dyDescent="0.3">
      <c r="A1558" t="s">
        <v>31</v>
      </c>
      <c r="B1558">
        <v>2009</v>
      </c>
      <c r="C1558" s="10">
        <v>160</v>
      </c>
      <c r="D1558">
        <v>0</v>
      </c>
      <c r="E1558">
        <v>160</v>
      </c>
      <c r="F1558">
        <v>0</v>
      </c>
      <c r="G1558">
        <v>0</v>
      </c>
      <c r="H1558">
        <v>0</v>
      </c>
      <c r="I1558">
        <v>0.51</v>
      </c>
      <c r="J1558" s="10">
        <v>13</v>
      </c>
      <c r="K1558" s="13">
        <f t="shared" si="50"/>
        <v>1990</v>
      </c>
      <c r="L1558" s="1" t="str">
        <f t="shared" si="49"/>
        <v/>
      </c>
    </row>
    <row r="1559" spans="1:12" ht="13.8" customHeight="1" x14ac:dyDescent="0.3">
      <c r="A1559" t="s">
        <v>31</v>
      </c>
      <c r="B1559">
        <v>2010</v>
      </c>
      <c r="C1559" s="10">
        <v>147</v>
      </c>
      <c r="D1559">
        <v>0</v>
      </c>
      <c r="E1559">
        <v>143</v>
      </c>
      <c r="F1559">
        <v>3</v>
      </c>
      <c r="G1559">
        <v>0</v>
      </c>
      <c r="H1559">
        <v>0</v>
      </c>
      <c r="I1559">
        <v>0.46</v>
      </c>
      <c r="J1559" s="10">
        <v>11</v>
      </c>
      <c r="K1559" s="13">
        <f t="shared" si="50"/>
        <v>1990</v>
      </c>
      <c r="L1559" s="1" t="str">
        <f t="shared" si="49"/>
        <v/>
      </c>
    </row>
    <row r="1560" spans="1:12" ht="13.8" customHeight="1" x14ac:dyDescent="0.3">
      <c r="A1560" t="s">
        <v>31</v>
      </c>
      <c r="B1560">
        <v>2011</v>
      </c>
      <c r="C1560" s="10">
        <v>164</v>
      </c>
      <c r="D1560">
        <v>0</v>
      </c>
      <c r="E1560">
        <v>161</v>
      </c>
      <c r="F1560">
        <v>3</v>
      </c>
      <c r="G1560">
        <v>0</v>
      </c>
      <c r="H1560">
        <v>0</v>
      </c>
      <c r="I1560">
        <v>0.5</v>
      </c>
      <c r="J1560" s="10">
        <v>9</v>
      </c>
      <c r="K1560" s="13">
        <f t="shared" si="50"/>
        <v>1990</v>
      </c>
      <c r="L1560" s="1" t="str">
        <f t="shared" si="49"/>
        <v/>
      </c>
    </row>
    <row r="1561" spans="1:12" ht="13.8" customHeight="1" x14ac:dyDescent="0.3">
      <c r="A1561" t="s">
        <v>31</v>
      </c>
      <c r="B1561">
        <v>2012</v>
      </c>
      <c r="C1561" s="10">
        <v>130</v>
      </c>
      <c r="D1561">
        <v>0</v>
      </c>
      <c r="E1561">
        <v>128</v>
      </c>
      <c r="F1561">
        <v>2</v>
      </c>
      <c r="G1561">
        <v>0</v>
      </c>
      <c r="H1561">
        <v>0</v>
      </c>
      <c r="I1561">
        <v>0.39</v>
      </c>
      <c r="J1561" s="10">
        <v>9</v>
      </c>
      <c r="K1561" s="13">
        <f t="shared" si="50"/>
        <v>1990</v>
      </c>
      <c r="L1561" s="1">
        <f t="shared" si="49"/>
        <v>1</v>
      </c>
    </row>
    <row r="1562" spans="1:12" ht="13.8" customHeight="1" x14ac:dyDescent="0.3">
      <c r="A1562" t="s">
        <v>31</v>
      </c>
      <c r="B1562">
        <v>2013</v>
      </c>
      <c r="C1562" s="10">
        <v>140</v>
      </c>
      <c r="D1562">
        <v>0</v>
      </c>
      <c r="E1562">
        <v>138</v>
      </c>
      <c r="F1562">
        <v>2</v>
      </c>
      <c r="G1562">
        <v>0</v>
      </c>
      <c r="H1562">
        <v>0</v>
      </c>
      <c r="I1562">
        <v>0.41</v>
      </c>
      <c r="J1562" s="10">
        <v>12</v>
      </c>
      <c r="K1562" s="13">
        <f t="shared" si="50"/>
        <v>1990</v>
      </c>
      <c r="L1562" s="1">
        <f t="shared" si="49"/>
        <v>1</v>
      </c>
    </row>
    <row r="1563" spans="1:12" ht="13.8" customHeight="1" x14ac:dyDescent="0.3">
      <c r="A1563" t="s">
        <v>31</v>
      </c>
      <c r="B1563">
        <v>2014</v>
      </c>
      <c r="C1563" s="10">
        <v>135</v>
      </c>
      <c r="D1563">
        <v>0</v>
      </c>
      <c r="E1563">
        <v>134</v>
      </c>
      <c r="F1563">
        <v>1</v>
      </c>
      <c r="G1563">
        <v>0</v>
      </c>
      <c r="H1563">
        <v>0</v>
      </c>
      <c r="I1563">
        <v>0.38</v>
      </c>
      <c r="J1563" s="10">
        <v>10</v>
      </c>
      <c r="K1563" s="13">
        <f t="shared" si="50"/>
        <v>1990</v>
      </c>
      <c r="L1563" s="1">
        <f t="shared" si="49"/>
        <v>1</v>
      </c>
    </row>
    <row r="1564" spans="1:12" ht="13.8" customHeight="1" x14ac:dyDescent="0.3">
      <c r="A1564" t="s">
        <v>32</v>
      </c>
      <c r="B1564">
        <v>1958</v>
      </c>
      <c r="C1564" s="10">
        <v>34</v>
      </c>
      <c r="D1564">
        <v>0</v>
      </c>
      <c r="E1564">
        <v>34</v>
      </c>
      <c r="F1564">
        <v>0</v>
      </c>
      <c r="G1564">
        <v>0</v>
      </c>
      <c r="H1564">
        <v>0</v>
      </c>
      <c r="I1564">
        <v>0.01</v>
      </c>
      <c r="J1564" s="10">
        <v>0</v>
      </c>
      <c r="K1564" s="13">
        <f t="shared" si="50"/>
        <v>1958</v>
      </c>
      <c r="L1564" s="1" t="str">
        <f t="shared" si="49"/>
        <v/>
      </c>
    </row>
    <row r="1565" spans="1:12" ht="13.8" customHeight="1" x14ac:dyDescent="0.3">
      <c r="A1565" t="s">
        <v>32</v>
      </c>
      <c r="B1565">
        <v>1959</v>
      </c>
      <c r="C1565" s="10">
        <v>28</v>
      </c>
      <c r="D1565">
        <v>0</v>
      </c>
      <c r="E1565">
        <v>28</v>
      </c>
      <c r="F1565">
        <v>0</v>
      </c>
      <c r="G1565">
        <v>0</v>
      </c>
      <c r="H1565">
        <v>0</v>
      </c>
      <c r="I1565">
        <v>0.01</v>
      </c>
      <c r="J1565" s="10">
        <v>0</v>
      </c>
      <c r="K1565" s="13">
        <f t="shared" si="50"/>
        <v>1989</v>
      </c>
      <c r="L1565" s="1" t="str">
        <f t="shared" si="49"/>
        <v/>
      </c>
    </row>
    <row r="1566" spans="1:12" ht="13.8" customHeight="1" x14ac:dyDescent="0.3">
      <c r="A1566" t="s">
        <v>32</v>
      </c>
      <c r="B1566">
        <v>1960</v>
      </c>
      <c r="C1566" s="10">
        <v>44</v>
      </c>
      <c r="D1566">
        <v>0</v>
      </c>
      <c r="E1566">
        <v>44</v>
      </c>
      <c r="F1566">
        <v>0</v>
      </c>
      <c r="G1566">
        <v>0</v>
      </c>
      <c r="H1566">
        <v>0</v>
      </c>
      <c r="I1566">
        <v>0.02</v>
      </c>
      <c r="J1566" s="10">
        <v>0</v>
      </c>
      <c r="K1566" s="13">
        <f t="shared" si="50"/>
        <v>1989</v>
      </c>
      <c r="L1566" s="1" t="str">
        <f t="shared" si="49"/>
        <v/>
      </c>
    </row>
    <row r="1567" spans="1:12" ht="13.8" customHeight="1" x14ac:dyDescent="0.3">
      <c r="A1567" t="s">
        <v>32</v>
      </c>
      <c r="B1567">
        <v>1961</v>
      </c>
      <c r="C1567" s="10">
        <v>35</v>
      </c>
      <c r="D1567">
        <v>0</v>
      </c>
      <c r="E1567">
        <v>35</v>
      </c>
      <c r="F1567">
        <v>0</v>
      </c>
      <c r="G1567">
        <v>0</v>
      </c>
      <c r="H1567">
        <v>0</v>
      </c>
      <c r="I1567">
        <v>0.01</v>
      </c>
      <c r="J1567" s="10">
        <v>0</v>
      </c>
      <c r="K1567" s="13">
        <f t="shared" si="50"/>
        <v>1989</v>
      </c>
      <c r="L1567" s="1" t="str">
        <f t="shared" si="49"/>
        <v/>
      </c>
    </row>
    <row r="1568" spans="1:12" ht="13.8" customHeight="1" x14ac:dyDescent="0.3">
      <c r="A1568" t="s">
        <v>32</v>
      </c>
      <c r="B1568">
        <v>1962</v>
      </c>
      <c r="C1568" s="10">
        <v>37</v>
      </c>
      <c r="D1568">
        <v>0</v>
      </c>
      <c r="E1568">
        <v>37</v>
      </c>
      <c r="F1568">
        <v>0</v>
      </c>
      <c r="G1568">
        <v>0</v>
      </c>
      <c r="H1568">
        <v>0</v>
      </c>
      <c r="I1568">
        <v>0.01</v>
      </c>
      <c r="J1568" s="10">
        <v>0</v>
      </c>
      <c r="K1568" s="13">
        <f t="shared" si="50"/>
        <v>1989</v>
      </c>
      <c r="L1568" s="1" t="str">
        <f t="shared" si="49"/>
        <v/>
      </c>
    </row>
    <row r="1569" spans="1:12" ht="13.8" customHeight="1" x14ac:dyDescent="0.3">
      <c r="A1569" t="s">
        <v>32</v>
      </c>
      <c r="B1569">
        <v>1963</v>
      </c>
      <c r="C1569" s="10">
        <v>33</v>
      </c>
      <c r="D1569">
        <v>0</v>
      </c>
      <c r="E1569">
        <v>33</v>
      </c>
      <c r="F1569">
        <v>0</v>
      </c>
      <c r="G1569">
        <v>0</v>
      </c>
      <c r="H1569">
        <v>0</v>
      </c>
      <c r="I1569">
        <v>0.01</v>
      </c>
      <c r="J1569" s="10">
        <v>0</v>
      </c>
      <c r="K1569" s="13">
        <f t="shared" si="50"/>
        <v>1989</v>
      </c>
      <c r="L1569" s="1" t="str">
        <f t="shared" si="49"/>
        <v/>
      </c>
    </row>
    <row r="1570" spans="1:12" ht="13.8" customHeight="1" x14ac:dyDescent="0.3">
      <c r="A1570" t="s">
        <v>32</v>
      </c>
      <c r="B1570">
        <v>1964</v>
      </c>
      <c r="C1570" s="10">
        <v>39</v>
      </c>
      <c r="D1570">
        <v>0</v>
      </c>
      <c r="E1570">
        <v>39</v>
      </c>
      <c r="F1570">
        <v>0</v>
      </c>
      <c r="G1570">
        <v>0</v>
      </c>
      <c r="H1570">
        <v>0</v>
      </c>
      <c r="I1570">
        <v>0.02</v>
      </c>
      <c r="J1570" s="10">
        <v>0</v>
      </c>
      <c r="K1570" s="13">
        <f t="shared" si="50"/>
        <v>1989</v>
      </c>
      <c r="L1570" s="1" t="str">
        <f t="shared" si="49"/>
        <v/>
      </c>
    </row>
    <row r="1571" spans="1:12" ht="13.8" customHeight="1" x14ac:dyDescent="0.3">
      <c r="A1571" t="s">
        <v>32</v>
      </c>
      <c r="B1571">
        <v>1965</v>
      </c>
      <c r="C1571" s="10">
        <v>41</v>
      </c>
      <c r="D1571">
        <v>0</v>
      </c>
      <c r="E1571">
        <v>41</v>
      </c>
      <c r="F1571">
        <v>0</v>
      </c>
      <c r="G1571">
        <v>0</v>
      </c>
      <c r="H1571">
        <v>0</v>
      </c>
      <c r="I1571">
        <v>0.02</v>
      </c>
      <c r="J1571" s="10">
        <v>0</v>
      </c>
      <c r="K1571" s="13">
        <f t="shared" si="50"/>
        <v>1989</v>
      </c>
      <c r="L1571" s="1" t="str">
        <f t="shared" si="49"/>
        <v/>
      </c>
    </row>
    <row r="1572" spans="1:12" ht="13.8" customHeight="1" x14ac:dyDescent="0.3">
      <c r="A1572" t="s">
        <v>32</v>
      </c>
      <c r="B1572">
        <v>1966</v>
      </c>
      <c r="C1572" s="10">
        <v>31</v>
      </c>
      <c r="D1572">
        <v>0</v>
      </c>
      <c r="E1572">
        <v>31</v>
      </c>
      <c r="F1572">
        <v>0</v>
      </c>
      <c r="G1572">
        <v>0</v>
      </c>
      <c r="H1572">
        <v>0</v>
      </c>
      <c r="I1572">
        <v>0.01</v>
      </c>
      <c r="J1572" s="10">
        <v>0</v>
      </c>
      <c r="K1572" s="13">
        <f t="shared" si="50"/>
        <v>1989</v>
      </c>
      <c r="L1572" s="1" t="str">
        <f t="shared" si="49"/>
        <v/>
      </c>
    </row>
    <row r="1573" spans="1:12" ht="13.8" customHeight="1" x14ac:dyDescent="0.3">
      <c r="A1573" t="s">
        <v>32</v>
      </c>
      <c r="B1573">
        <v>1967</v>
      </c>
      <c r="C1573" s="10">
        <v>39</v>
      </c>
      <c r="D1573">
        <v>0</v>
      </c>
      <c r="E1573">
        <v>39</v>
      </c>
      <c r="F1573">
        <v>0</v>
      </c>
      <c r="G1573">
        <v>0</v>
      </c>
      <c r="H1573">
        <v>0</v>
      </c>
      <c r="I1573">
        <v>0.01</v>
      </c>
      <c r="J1573" s="10">
        <v>0</v>
      </c>
      <c r="K1573" s="13">
        <f t="shared" si="50"/>
        <v>1989</v>
      </c>
      <c r="L1573" s="1" t="str">
        <f t="shared" si="49"/>
        <v/>
      </c>
    </row>
    <row r="1574" spans="1:12" ht="13.8" customHeight="1" x14ac:dyDescent="0.3">
      <c r="A1574" t="s">
        <v>32</v>
      </c>
      <c r="B1574">
        <v>1968</v>
      </c>
      <c r="C1574" s="10">
        <v>42</v>
      </c>
      <c r="D1574">
        <v>0</v>
      </c>
      <c r="E1574">
        <v>42</v>
      </c>
      <c r="F1574">
        <v>0</v>
      </c>
      <c r="G1574">
        <v>0</v>
      </c>
      <c r="H1574">
        <v>0</v>
      </c>
      <c r="I1574">
        <v>0.02</v>
      </c>
      <c r="J1574" s="10">
        <v>0</v>
      </c>
      <c r="K1574" s="13">
        <f t="shared" si="50"/>
        <v>1989</v>
      </c>
      <c r="L1574" s="1" t="str">
        <f t="shared" si="49"/>
        <v/>
      </c>
    </row>
    <row r="1575" spans="1:12" ht="13.8" customHeight="1" x14ac:dyDescent="0.3">
      <c r="A1575" t="s">
        <v>32</v>
      </c>
      <c r="B1575">
        <v>1969</v>
      </c>
      <c r="C1575" s="10">
        <v>55</v>
      </c>
      <c r="D1575">
        <v>0</v>
      </c>
      <c r="E1575">
        <v>55</v>
      </c>
      <c r="F1575">
        <v>0</v>
      </c>
      <c r="G1575">
        <v>0</v>
      </c>
      <c r="H1575">
        <v>0</v>
      </c>
      <c r="I1575">
        <v>0.02</v>
      </c>
      <c r="J1575" s="10">
        <v>0</v>
      </c>
      <c r="K1575" s="13">
        <f t="shared" si="50"/>
        <v>1989</v>
      </c>
      <c r="L1575" s="1" t="str">
        <f t="shared" si="49"/>
        <v/>
      </c>
    </row>
    <row r="1576" spans="1:12" ht="13.8" customHeight="1" x14ac:dyDescent="0.3">
      <c r="A1576" t="s">
        <v>32</v>
      </c>
      <c r="B1576">
        <v>1970</v>
      </c>
      <c r="C1576" s="10">
        <v>77</v>
      </c>
      <c r="D1576">
        <v>0</v>
      </c>
      <c r="E1576">
        <v>77</v>
      </c>
      <c r="F1576">
        <v>0</v>
      </c>
      <c r="G1576">
        <v>0</v>
      </c>
      <c r="H1576">
        <v>0</v>
      </c>
      <c r="I1576">
        <v>0.03</v>
      </c>
      <c r="J1576" s="10">
        <v>6</v>
      </c>
      <c r="K1576" s="13">
        <f t="shared" si="50"/>
        <v>1989</v>
      </c>
      <c r="L1576" s="1" t="str">
        <f t="shared" si="49"/>
        <v/>
      </c>
    </row>
    <row r="1577" spans="1:12" ht="13.8" customHeight="1" x14ac:dyDescent="0.3">
      <c r="A1577" t="s">
        <v>32</v>
      </c>
      <c r="B1577">
        <v>1971</v>
      </c>
      <c r="C1577" s="10">
        <v>80</v>
      </c>
      <c r="D1577">
        <v>0</v>
      </c>
      <c r="E1577">
        <v>80</v>
      </c>
      <c r="F1577">
        <v>0</v>
      </c>
      <c r="G1577">
        <v>0</v>
      </c>
      <c r="H1577">
        <v>0</v>
      </c>
      <c r="I1577">
        <v>0.03</v>
      </c>
      <c r="J1577" s="10">
        <v>4</v>
      </c>
      <c r="K1577" s="13">
        <f t="shared" si="50"/>
        <v>1989</v>
      </c>
      <c r="L1577" s="1" t="str">
        <f t="shared" si="49"/>
        <v/>
      </c>
    </row>
    <row r="1578" spans="1:12" ht="13.8" customHeight="1" x14ac:dyDescent="0.3">
      <c r="A1578" t="s">
        <v>32</v>
      </c>
      <c r="B1578">
        <v>1972</v>
      </c>
      <c r="C1578" s="10">
        <v>106</v>
      </c>
      <c r="D1578">
        <v>0</v>
      </c>
      <c r="E1578">
        <v>106</v>
      </c>
      <c r="F1578">
        <v>0</v>
      </c>
      <c r="G1578">
        <v>0</v>
      </c>
      <c r="H1578">
        <v>0</v>
      </c>
      <c r="I1578">
        <v>0.04</v>
      </c>
      <c r="J1578" s="10">
        <v>5</v>
      </c>
      <c r="K1578" s="13">
        <f t="shared" si="50"/>
        <v>1989</v>
      </c>
      <c r="L1578" s="1" t="str">
        <f t="shared" si="49"/>
        <v/>
      </c>
    </row>
    <row r="1579" spans="1:12" ht="13.8" customHeight="1" x14ac:dyDescent="0.3">
      <c r="A1579" t="s">
        <v>32</v>
      </c>
      <c r="B1579">
        <v>1973</v>
      </c>
      <c r="C1579" s="10">
        <v>104</v>
      </c>
      <c r="D1579">
        <v>0</v>
      </c>
      <c r="E1579">
        <v>104</v>
      </c>
      <c r="F1579">
        <v>0</v>
      </c>
      <c r="G1579">
        <v>0</v>
      </c>
      <c r="H1579">
        <v>0</v>
      </c>
      <c r="I1579">
        <v>0.03</v>
      </c>
      <c r="J1579" s="10">
        <v>3</v>
      </c>
      <c r="K1579" s="13">
        <f t="shared" si="50"/>
        <v>1989</v>
      </c>
      <c r="L1579" s="1" t="str">
        <f t="shared" si="49"/>
        <v/>
      </c>
    </row>
    <row r="1580" spans="1:12" ht="13.8" customHeight="1" x14ac:dyDescent="0.3">
      <c r="A1580" t="s">
        <v>32</v>
      </c>
      <c r="B1580">
        <v>1974</v>
      </c>
      <c r="C1580" s="10">
        <v>111</v>
      </c>
      <c r="D1580">
        <v>0</v>
      </c>
      <c r="E1580">
        <v>111</v>
      </c>
      <c r="F1580">
        <v>0</v>
      </c>
      <c r="G1580">
        <v>0</v>
      </c>
      <c r="H1580">
        <v>0</v>
      </c>
      <c r="I1580">
        <v>0.04</v>
      </c>
      <c r="J1580" s="10">
        <v>3</v>
      </c>
      <c r="K1580" s="13">
        <f t="shared" si="50"/>
        <v>1989</v>
      </c>
      <c r="L1580" s="1" t="str">
        <f t="shared" si="49"/>
        <v/>
      </c>
    </row>
    <row r="1581" spans="1:12" ht="13.8" customHeight="1" x14ac:dyDescent="0.3">
      <c r="A1581" t="s">
        <v>32</v>
      </c>
      <c r="B1581">
        <v>1975</v>
      </c>
      <c r="C1581" s="10">
        <v>121</v>
      </c>
      <c r="D1581">
        <v>0</v>
      </c>
      <c r="E1581">
        <v>121</v>
      </c>
      <c r="F1581">
        <v>0</v>
      </c>
      <c r="G1581">
        <v>0</v>
      </c>
      <c r="H1581">
        <v>0</v>
      </c>
      <c r="I1581">
        <v>0.04</v>
      </c>
      <c r="J1581" s="10">
        <v>3</v>
      </c>
      <c r="K1581" s="13">
        <f t="shared" si="50"/>
        <v>1989</v>
      </c>
      <c r="L1581" s="1" t="str">
        <f t="shared" si="49"/>
        <v/>
      </c>
    </row>
    <row r="1582" spans="1:12" ht="13.8" customHeight="1" x14ac:dyDescent="0.3">
      <c r="A1582" t="s">
        <v>32</v>
      </c>
      <c r="B1582">
        <v>1976</v>
      </c>
      <c r="C1582" s="10">
        <v>71</v>
      </c>
      <c r="D1582">
        <v>0</v>
      </c>
      <c r="E1582">
        <v>71</v>
      </c>
      <c r="F1582">
        <v>0</v>
      </c>
      <c r="G1582">
        <v>0</v>
      </c>
      <c r="H1582">
        <v>0</v>
      </c>
      <c r="I1582">
        <v>0.02</v>
      </c>
      <c r="J1582" s="10">
        <v>4</v>
      </c>
      <c r="K1582" s="13">
        <f t="shared" si="50"/>
        <v>1989</v>
      </c>
      <c r="L1582" s="1" t="str">
        <f t="shared" si="49"/>
        <v/>
      </c>
    </row>
    <row r="1583" spans="1:12" ht="13.8" customHeight="1" x14ac:dyDescent="0.3">
      <c r="A1583" t="s">
        <v>32</v>
      </c>
      <c r="B1583">
        <v>1977</v>
      </c>
      <c r="C1583" s="10">
        <v>81</v>
      </c>
      <c r="D1583">
        <v>0</v>
      </c>
      <c r="E1583">
        <v>81</v>
      </c>
      <c r="F1583">
        <v>0</v>
      </c>
      <c r="G1583">
        <v>0</v>
      </c>
      <c r="H1583">
        <v>0</v>
      </c>
      <c r="I1583">
        <v>0.02</v>
      </c>
      <c r="J1583" s="10">
        <v>8</v>
      </c>
      <c r="K1583" s="13">
        <f t="shared" si="50"/>
        <v>1989</v>
      </c>
      <c r="L1583" s="1" t="str">
        <f t="shared" si="49"/>
        <v/>
      </c>
    </row>
    <row r="1584" spans="1:12" ht="13.8" customHeight="1" x14ac:dyDescent="0.3">
      <c r="A1584" t="s">
        <v>32</v>
      </c>
      <c r="B1584">
        <v>1978</v>
      </c>
      <c r="C1584" s="10">
        <v>99</v>
      </c>
      <c r="D1584">
        <v>0</v>
      </c>
      <c r="E1584">
        <v>99</v>
      </c>
      <c r="F1584">
        <v>0</v>
      </c>
      <c r="G1584">
        <v>0</v>
      </c>
      <c r="H1584">
        <v>0</v>
      </c>
      <c r="I1584">
        <v>0.03</v>
      </c>
      <c r="J1584" s="10">
        <v>9</v>
      </c>
      <c r="K1584" s="13">
        <f t="shared" si="50"/>
        <v>1989</v>
      </c>
      <c r="L1584" s="1" t="str">
        <f t="shared" si="49"/>
        <v/>
      </c>
    </row>
    <row r="1585" spans="1:12" ht="13.8" customHeight="1" x14ac:dyDescent="0.3">
      <c r="A1585" t="s">
        <v>32</v>
      </c>
      <c r="B1585">
        <v>1979</v>
      </c>
      <c r="C1585" s="10">
        <v>100</v>
      </c>
      <c r="D1585">
        <v>0</v>
      </c>
      <c r="E1585">
        <v>100</v>
      </c>
      <c r="F1585">
        <v>0</v>
      </c>
      <c r="G1585">
        <v>0</v>
      </c>
      <c r="H1585">
        <v>0</v>
      </c>
      <c r="I1585">
        <v>0.03</v>
      </c>
      <c r="J1585" s="10">
        <v>9</v>
      </c>
      <c r="K1585" s="13">
        <f t="shared" si="50"/>
        <v>1989</v>
      </c>
      <c r="L1585" s="1" t="str">
        <f t="shared" si="49"/>
        <v/>
      </c>
    </row>
    <row r="1586" spans="1:12" ht="13.8" customHeight="1" x14ac:dyDescent="0.3">
      <c r="A1586" t="s">
        <v>32</v>
      </c>
      <c r="B1586">
        <v>1980</v>
      </c>
      <c r="C1586" s="10">
        <v>141</v>
      </c>
      <c r="D1586">
        <v>0</v>
      </c>
      <c r="E1586">
        <v>102</v>
      </c>
      <c r="F1586">
        <v>0</v>
      </c>
      <c r="G1586">
        <v>39</v>
      </c>
      <c r="H1586">
        <v>0</v>
      </c>
      <c r="I1586">
        <v>0.04</v>
      </c>
      <c r="J1586" s="10">
        <v>9</v>
      </c>
      <c r="K1586" s="13">
        <f t="shared" si="50"/>
        <v>1989</v>
      </c>
      <c r="L1586" s="1" t="str">
        <f t="shared" si="49"/>
        <v/>
      </c>
    </row>
    <row r="1587" spans="1:12" ht="13.8" customHeight="1" x14ac:dyDescent="0.3">
      <c r="A1587" t="s">
        <v>32</v>
      </c>
      <c r="B1587">
        <v>1981</v>
      </c>
      <c r="C1587" s="10">
        <v>117</v>
      </c>
      <c r="D1587">
        <v>0</v>
      </c>
      <c r="E1587">
        <v>77</v>
      </c>
      <c r="F1587">
        <v>0</v>
      </c>
      <c r="G1587">
        <v>40</v>
      </c>
      <c r="H1587">
        <v>0</v>
      </c>
      <c r="I1587">
        <v>0.03</v>
      </c>
      <c r="J1587" s="10">
        <v>15</v>
      </c>
      <c r="K1587" s="13">
        <f t="shared" si="50"/>
        <v>1989</v>
      </c>
      <c r="L1587" s="1" t="str">
        <f t="shared" si="49"/>
        <v/>
      </c>
    </row>
    <row r="1588" spans="1:12" ht="13.8" customHeight="1" x14ac:dyDescent="0.3">
      <c r="A1588" t="s">
        <v>32</v>
      </c>
      <c r="B1588">
        <v>1982</v>
      </c>
      <c r="C1588" s="10">
        <v>134</v>
      </c>
      <c r="D1588">
        <v>0</v>
      </c>
      <c r="E1588">
        <v>91</v>
      </c>
      <c r="F1588">
        <v>0</v>
      </c>
      <c r="G1588">
        <v>43</v>
      </c>
      <c r="H1588">
        <v>0</v>
      </c>
      <c r="I1588">
        <v>0.04</v>
      </c>
      <c r="J1588" s="10">
        <v>14</v>
      </c>
      <c r="K1588" s="13">
        <f t="shared" si="50"/>
        <v>1989</v>
      </c>
      <c r="L1588" s="1" t="str">
        <f t="shared" si="49"/>
        <v/>
      </c>
    </row>
    <row r="1589" spans="1:12" ht="13.8" customHeight="1" x14ac:dyDescent="0.3">
      <c r="A1589" t="s">
        <v>32</v>
      </c>
      <c r="B1589">
        <v>1983</v>
      </c>
      <c r="C1589" s="10">
        <v>124</v>
      </c>
      <c r="D1589">
        <v>0</v>
      </c>
      <c r="E1589">
        <v>83</v>
      </c>
      <c r="F1589">
        <v>0</v>
      </c>
      <c r="G1589">
        <v>41</v>
      </c>
      <c r="H1589">
        <v>0</v>
      </c>
      <c r="I1589">
        <v>0.03</v>
      </c>
      <c r="J1589" s="10">
        <v>16</v>
      </c>
      <c r="K1589" s="13">
        <f t="shared" si="50"/>
        <v>1989</v>
      </c>
      <c r="L1589" s="1" t="str">
        <f t="shared" si="49"/>
        <v/>
      </c>
    </row>
    <row r="1590" spans="1:12" ht="13.8" customHeight="1" x14ac:dyDescent="0.3">
      <c r="A1590" t="s">
        <v>32</v>
      </c>
      <c r="B1590">
        <v>1984</v>
      </c>
      <c r="C1590" s="10">
        <v>137</v>
      </c>
      <c r="D1590">
        <v>0</v>
      </c>
      <c r="E1590">
        <v>96</v>
      </c>
      <c r="F1590">
        <v>0</v>
      </c>
      <c r="G1590">
        <v>41</v>
      </c>
      <c r="H1590">
        <v>0</v>
      </c>
      <c r="I1590">
        <v>0.03</v>
      </c>
      <c r="J1590" s="10">
        <v>15</v>
      </c>
      <c r="K1590" s="13">
        <f t="shared" si="50"/>
        <v>1989</v>
      </c>
      <c r="L1590" s="1" t="str">
        <f t="shared" si="49"/>
        <v/>
      </c>
    </row>
    <row r="1591" spans="1:12" ht="13.8" customHeight="1" x14ac:dyDescent="0.3">
      <c r="A1591" t="s">
        <v>32</v>
      </c>
      <c r="B1591">
        <v>1985</v>
      </c>
      <c r="C1591" s="10">
        <v>203</v>
      </c>
      <c r="D1591">
        <v>0</v>
      </c>
      <c r="E1591">
        <v>162</v>
      </c>
      <c r="F1591">
        <v>0</v>
      </c>
      <c r="G1591">
        <v>41</v>
      </c>
      <c r="H1591">
        <v>0</v>
      </c>
      <c r="I1591">
        <v>0.05</v>
      </c>
      <c r="J1591" s="10">
        <v>15</v>
      </c>
      <c r="K1591" s="13">
        <f t="shared" si="50"/>
        <v>1989</v>
      </c>
      <c r="L1591" s="1" t="str">
        <f t="shared" si="49"/>
        <v/>
      </c>
    </row>
    <row r="1592" spans="1:12" ht="13.8" customHeight="1" x14ac:dyDescent="0.3">
      <c r="A1592" t="s">
        <v>32</v>
      </c>
      <c r="B1592">
        <v>1986</v>
      </c>
      <c r="C1592" s="10">
        <v>187</v>
      </c>
      <c r="D1592">
        <v>0</v>
      </c>
      <c r="E1592">
        <v>146</v>
      </c>
      <c r="F1592">
        <v>0</v>
      </c>
      <c r="G1592">
        <v>41</v>
      </c>
      <c r="H1592">
        <v>0</v>
      </c>
      <c r="I1592">
        <v>0.04</v>
      </c>
      <c r="J1592" s="10">
        <v>15</v>
      </c>
      <c r="K1592" s="13">
        <f t="shared" si="50"/>
        <v>1989</v>
      </c>
      <c r="L1592" s="1" t="str">
        <f t="shared" si="49"/>
        <v/>
      </c>
    </row>
    <row r="1593" spans="1:12" ht="13.8" customHeight="1" x14ac:dyDescent="0.3">
      <c r="A1593" t="s">
        <v>32</v>
      </c>
      <c r="B1593">
        <v>1987</v>
      </c>
      <c r="C1593" s="10">
        <v>147</v>
      </c>
      <c r="D1593">
        <v>0</v>
      </c>
      <c r="E1593">
        <v>106</v>
      </c>
      <c r="F1593">
        <v>0</v>
      </c>
      <c r="G1593">
        <v>41</v>
      </c>
      <c r="H1593">
        <v>0</v>
      </c>
      <c r="I1593">
        <v>0.03</v>
      </c>
      <c r="J1593" s="10">
        <v>13</v>
      </c>
      <c r="K1593" s="13">
        <f t="shared" si="50"/>
        <v>1989</v>
      </c>
      <c r="L1593" s="1" t="str">
        <f t="shared" si="49"/>
        <v/>
      </c>
    </row>
    <row r="1594" spans="1:12" ht="13.8" customHeight="1" x14ac:dyDescent="0.3">
      <c r="A1594" t="s">
        <v>32</v>
      </c>
      <c r="B1594">
        <v>1988</v>
      </c>
      <c r="C1594" s="10">
        <v>151</v>
      </c>
      <c r="D1594">
        <v>0</v>
      </c>
      <c r="E1594">
        <v>124</v>
      </c>
      <c r="F1594">
        <v>0</v>
      </c>
      <c r="G1594">
        <v>27</v>
      </c>
      <c r="H1594">
        <v>0</v>
      </c>
      <c r="I1594">
        <v>0.03</v>
      </c>
      <c r="J1594" s="10">
        <v>15</v>
      </c>
      <c r="K1594" s="13">
        <f t="shared" si="50"/>
        <v>1989</v>
      </c>
      <c r="L1594" s="1" t="str">
        <f t="shared" si="49"/>
        <v/>
      </c>
    </row>
    <row r="1595" spans="1:12" ht="13.8" customHeight="1" x14ac:dyDescent="0.3">
      <c r="A1595" t="s">
        <v>32</v>
      </c>
      <c r="B1595">
        <v>1989</v>
      </c>
      <c r="C1595" s="10">
        <v>172</v>
      </c>
      <c r="D1595">
        <v>0</v>
      </c>
      <c r="E1595">
        <v>138</v>
      </c>
      <c r="F1595">
        <v>0</v>
      </c>
      <c r="G1595">
        <v>34</v>
      </c>
      <c r="H1595">
        <v>0</v>
      </c>
      <c r="I1595">
        <v>0.04</v>
      </c>
      <c r="J1595" s="10">
        <v>15</v>
      </c>
      <c r="K1595" s="13">
        <f t="shared" si="50"/>
        <v>1989</v>
      </c>
      <c r="L1595" s="1" t="str">
        <f t="shared" si="49"/>
        <v/>
      </c>
    </row>
    <row r="1596" spans="1:12" ht="13.8" customHeight="1" x14ac:dyDescent="0.3">
      <c r="A1596" t="s">
        <v>32</v>
      </c>
      <c r="B1596">
        <v>1990</v>
      </c>
      <c r="C1596" s="10">
        <v>193</v>
      </c>
      <c r="D1596">
        <v>0</v>
      </c>
      <c r="E1596">
        <v>152</v>
      </c>
      <c r="F1596">
        <v>0</v>
      </c>
      <c r="G1596">
        <v>41</v>
      </c>
      <c r="H1596">
        <v>0</v>
      </c>
      <c r="I1596">
        <v>0.04</v>
      </c>
      <c r="J1596" s="10">
        <v>15</v>
      </c>
      <c r="K1596" s="13">
        <f t="shared" si="50"/>
        <v>1990</v>
      </c>
      <c r="L1596" s="1" t="str">
        <f t="shared" si="49"/>
        <v/>
      </c>
    </row>
    <row r="1597" spans="1:12" ht="13.8" customHeight="1" x14ac:dyDescent="0.3">
      <c r="A1597" t="s">
        <v>32</v>
      </c>
      <c r="B1597">
        <v>1991</v>
      </c>
      <c r="C1597" s="10">
        <v>224</v>
      </c>
      <c r="D1597">
        <v>0</v>
      </c>
      <c r="E1597">
        <v>180</v>
      </c>
      <c r="F1597">
        <v>0</v>
      </c>
      <c r="G1597">
        <v>44</v>
      </c>
      <c r="H1597">
        <v>0</v>
      </c>
      <c r="I1597">
        <v>0.05</v>
      </c>
      <c r="J1597" s="10">
        <v>16</v>
      </c>
      <c r="K1597" s="13">
        <f t="shared" si="50"/>
        <v>1990</v>
      </c>
      <c r="L1597" s="1" t="str">
        <f t="shared" si="49"/>
        <v/>
      </c>
    </row>
    <row r="1598" spans="1:12" ht="13.8" customHeight="1" x14ac:dyDescent="0.3">
      <c r="A1598" t="s">
        <v>32</v>
      </c>
      <c r="B1598">
        <v>1992</v>
      </c>
      <c r="C1598" s="10">
        <v>245</v>
      </c>
      <c r="D1598">
        <v>0</v>
      </c>
      <c r="E1598">
        <v>195</v>
      </c>
      <c r="F1598">
        <v>0</v>
      </c>
      <c r="G1598">
        <v>50</v>
      </c>
      <c r="H1598">
        <v>0</v>
      </c>
      <c r="I1598">
        <v>0.05</v>
      </c>
      <c r="J1598" s="10">
        <v>16</v>
      </c>
      <c r="K1598" s="13">
        <f t="shared" si="50"/>
        <v>1990</v>
      </c>
      <c r="L1598" s="1" t="str">
        <f t="shared" si="49"/>
        <v/>
      </c>
    </row>
    <row r="1599" spans="1:12" ht="13.8" customHeight="1" x14ac:dyDescent="0.3">
      <c r="A1599" t="s">
        <v>32</v>
      </c>
      <c r="B1599">
        <v>1993</v>
      </c>
      <c r="C1599" s="10">
        <v>309</v>
      </c>
      <c r="D1599">
        <v>0</v>
      </c>
      <c r="E1599">
        <v>240</v>
      </c>
      <c r="F1599">
        <v>0</v>
      </c>
      <c r="G1599">
        <v>69</v>
      </c>
      <c r="H1599">
        <v>0</v>
      </c>
      <c r="I1599">
        <v>0.06</v>
      </c>
      <c r="J1599" s="10">
        <v>16</v>
      </c>
      <c r="K1599" s="13">
        <f t="shared" si="50"/>
        <v>1990</v>
      </c>
      <c r="L1599" s="1" t="str">
        <f t="shared" si="49"/>
        <v/>
      </c>
    </row>
    <row r="1600" spans="1:12" ht="13.8" customHeight="1" x14ac:dyDescent="0.3">
      <c r="A1600" t="s">
        <v>32</v>
      </c>
      <c r="B1600">
        <v>1994</v>
      </c>
      <c r="C1600" s="10">
        <v>345</v>
      </c>
      <c r="D1600">
        <v>0</v>
      </c>
      <c r="E1600">
        <v>282</v>
      </c>
      <c r="F1600">
        <v>0</v>
      </c>
      <c r="G1600">
        <v>63</v>
      </c>
      <c r="H1600">
        <v>0</v>
      </c>
      <c r="I1600">
        <v>0.06</v>
      </c>
      <c r="J1600" s="10">
        <v>17</v>
      </c>
      <c r="K1600" s="13">
        <f t="shared" si="50"/>
        <v>1990</v>
      </c>
      <c r="L1600" s="1" t="str">
        <f t="shared" si="49"/>
        <v/>
      </c>
    </row>
    <row r="1601" spans="1:12" ht="13.8" customHeight="1" x14ac:dyDescent="0.3">
      <c r="A1601" t="s">
        <v>32</v>
      </c>
      <c r="B1601">
        <v>1995</v>
      </c>
      <c r="C1601" s="10">
        <v>362</v>
      </c>
      <c r="D1601">
        <v>0</v>
      </c>
      <c r="E1601">
        <v>283</v>
      </c>
      <c r="F1601">
        <v>0</v>
      </c>
      <c r="G1601">
        <v>79</v>
      </c>
      <c r="H1601">
        <v>0</v>
      </c>
      <c r="I1601">
        <v>0.06</v>
      </c>
      <c r="J1601" s="10">
        <v>17</v>
      </c>
      <c r="K1601" s="13">
        <f t="shared" si="50"/>
        <v>1990</v>
      </c>
      <c r="L1601" s="1" t="str">
        <f t="shared" si="49"/>
        <v/>
      </c>
    </row>
    <row r="1602" spans="1:12" ht="13.8" customHeight="1" x14ac:dyDescent="0.3">
      <c r="A1602" t="s">
        <v>32</v>
      </c>
      <c r="B1602">
        <v>1996</v>
      </c>
      <c r="C1602" s="10">
        <v>345</v>
      </c>
      <c r="D1602">
        <v>0</v>
      </c>
      <c r="E1602">
        <v>296</v>
      </c>
      <c r="F1602">
        <v>0</v>
      </c>
      <c r="G1602">
        <v>49</v>
      </c>
      <c r="H1602">
        <v>0</v>
      </c>
      <c r="I1602">
        <v>0.06</v>
      </c>
      <c r="J1602" s="10">
        <v>19</v>
      </c>
      <c r="K1602" s="13">
        <f t="shared" si="50"/>
        <v>1990</v>
      </c>
      <c r="L1602" s="1" t="str">
        <f t="shared" ref="L1602:L1665" si="51">IF(AND(B1602&gt;2011),1,"")</f>
        <v/>
      </c>
    </row>
    <row r="1603" spans="1:12" ht="13.8" customHeight="1" x14ac:dyDescent="0.3">
      <c r="A1603" t="s">
        <v>32</v>
      </c>
      <c r="B1603">
        <v>1997</v>
      </c>
      <c r="C1603" s="10">
        <v>332</v>
      </c>
      <c r="D1603">
        <v>0</v>
      </c>
      <c r="E1603">
        <v>305</v>
      </c>
      <c r="F1603">
        <v>0</v>
      </c>
      <c r="G1603">
        <v>27</v>
      </c>
      <c r="H1603">
        <v>0</v>
      </c>
      <c r="I1603">
        <v>0.06</v>
      </c>
      <c r="J1603" s="10">
        <v>15</v>
      </c>
      <c r="K1603" s="13">
        <f t="shared" si="50"/>
        <v>1990</v>
      </c>
      <c r="L1603" s="1" t="str">
        <f t="shared" si="51"/>
        <v/>
      </c>
    </row>
    <row r="1604" spans="1:12" ht="13.8" customHeight="1" x14ac:dyDescent="0.3">
      <c r="A1604" t="s">
        <v>32</v>
      </c>
      <c r="B1604">
        <v>1998</v>
      </c>
      <c r="C1604" s="10">
        <v>331</v>
      </c>
      <c r="D1604">
        <v>0</v>
      </c>
      <c r="E1604">
        <v>304</v>
      </c>
      <c r="F1604">
        <v>0</v>
      </c>
      <c r="G1604">
        <v>27</v>
      </c>
      <c r="H1604">
        <v>0</v>
      </c>
      <c r="I1604">
        <v>0.05</v>
      </c>
      <c r="J1604" s="10">
        <v>26</v>
      </c>
      <c r="K1604" s="13">
        <f t="shared" si="50"/>
        <v>1990</v>
      </c>
      <c r="L1604" s="1" t="str">
        <f t="shared" si="51"/>
        <v/>
      </c>
    </row>
    <row r="1605" spans="1:12" ht="13.8" customHeight="1" x14ac:dyDescent="0.3">
      <c r="A1605" t="s">
        <v>32</v>
      </c>
      <c r="B1605">
        <v>1999</v>
      </c>
      <c r="C1605" s="10">
        <v>426</v>
      </c>
      <c r="D1605">
        <v>0</v>
      </c>
      <c r="E1605">
        <v>399</v>
      </c>
      <c r="F1605">
        <v>0</v>
      </c>
      <c r="G1605">
        <v>27</v>
      </c>
      <c r="H1605">
        <v>0</v>
      </c>
      <c r="I1605">
        <v>7.0000000000000007E-2</v>
      </c>
      <c r="J1605" s="10">
        <v>26</v>
      </c>
      <c r="K1605" s="13">
        <f t="shared" si="50"/>
        <v>1990</v>
      </c>
      <c r="L1605" s="1" t="str">
        <f t="shared" si="51"/>
        <v/>
      </c>
    </row>
    <row r="1606" spans="1:12" ht="13.8" customHeight="1" x14ac:dyDescent="0.3">
      <c r="A1606" t="s">
        <v>32</v>
      </c>
      <c r="B1606">
        <v>2000</v>
      </c>
      <c r="C1606" s="10">
        <v>436</v>
      </c>
      <c r="D1606">
        <v>0</v>
      </c>
      <c r="E1606">
        <v>402</v>
      </c>
      <c r="F1606">
        <v>0</v>
      </c>
      <c r="G1606">
        <v>34</v>
      </c>
      <c r="H1606">
        <v>0</v>
      </c>
      <c r="I1606">
        <v>7.0000000000000007E-2</v>
      </c>
      <c r="J1606" s="10">
        <v>18</v>
      </c>
      <c r="K1606" s="13">
        <f t="shared" si="50"/>
        <v>1990</v>
      </c>
      <c r="L1606" s="1" t="str">
        <f t="shared" si="51"/>
        <v/>
      </c>
    </row>
    <row r="1607" spans="1:12" ht="13.8" customHeight="1" x14ac:dyDescent="0.3">
      <c r="A1607" t="s">
        <v>32</v>
      </c>
      <c r="B1607">
        <v>2001</v>
      </c>
      <c r="C1607" s="10">
        <v>495</v>
      </c>
      <c r="D1607">
        <v>0</v>
      </c>
      <c r="E1607">
        <v>461</v>
      </c>
      <c r="F1607">
        <v>0</v>
      </c>
      <c r="G1607">
        <v>34</v>
      </c>
      <c r="H1607">
        <v>0</v>
      </c>
      <c r="I1607">
        <v>7.0000000000000007E-2</v>
      </c>
      <c r="J1607" s="10">
        <v>17</v>
      </c>
      <c r="K1607" s="13">
        <f t="shared" si="50"/>
        <v>1990</v>
      </c>
      <c r="L1607" s="1" t="str">
        <f t="shared" si="51"/>
        <v/>
      </c>
    </row>
    <row r="1608" spans="1:12" ht="13.8" customHeight="1" x14ac:dyDescent="0.3">
      <c r="A1608" t="s">
        <v>32</v>
      </c>
      <c r="B1608">
        <v>2002</v>
      </c>
      <c r="C1608" s="10">
        <v>567</v>
      </c>
      <c r="D1608">
        <v>0</v>
      </c>
      <c r="E1608">
        <v>533</v>
      </c>
      <c r="F1608">
        <v>0</v>
      </c>
      <c r="G1608">
        <v>34</v>
      </c>
      <c r="H1608">
        <v>0</v>
      </c>
      <c r="I1608">
        <v>0.08</v>
      </c>
      <c r="J1608" s="10">
        <v>20</v>
      </c>
      <c r="K1608" s="13">
        <f t="shared" ref="K1608:K1671" si="52">IF(B1608&lt;1990,IF(B1608&lt;1959,1958,1989),1990)</f>
        <v>1990</v>
      </c>
      <c r="L1608" s="1" t="str">
        <f t="shared" si="51"/>
        <v/>
      </c>
    </row>
    <row r="1609" spans="1:12" ht="13.8" customHeight="1" x14ac:dyDescent="0.3">
      <c r="A1609" t="s">
        <v>32</v>
      </c>
      <c r="B1609">
        <v>2003</v>
      </c>
      <c r="C1609" s="10">
        <v>642</v>
      </c>
      <c r="D1609">
        <v>0</v>
      </c>
      <c r="E1609">
        <v>608</v>
      </c>
      <c r="F1609">
        <v>0</v>
      </c>
      <c r="G1609">
        <v>34</v>
      </c>
      <c r="H1609">
        <v>0</v>
      </c>
      <c r="I1609">
        <v>0.09</v>
      </c>
      <c r="J1609" s="10">
        <v>30</v>
      </c>
      <c r="K1609" s="13">
        <f t="shared" si="52"/>
        <v>1990</v>
      </c>
      <c r="L1609" s="1" t="str">
        <f t="shared" si="51"/>
        <v/>
      </c>
    </row>
    <row r="1610" spans="1:12" ht="13.8" customHeight="1" x14ac:dyDescent="0.3">
      <c r="A1610" t="s">
        <v>32</v>
      </c>
      <c r="B1610">
        <v>2004</v>
      </c>
      <c r="C1610" s="10">
        <v>684</v>
      </c>
      <c r="D1610">
        <v>0</v>
      </c>
      <c r="E1610">
        <v>650</v>
      </c>
      <c r="F1610">
        <v>0</v>
      </c>
      <c r="G1610">
        <v>34</v>
      </c>
      <c r="H1610">
        <v>0</v>
      </c>
      <c r="I1610">
        <v>0.09</v>
      </c>
      <c r="J1610" s="10">
        <v>21</v>
      </c>
      <c r="K1610" s="13">
        <f t="shared" si="52"/>
        <v>1990</v>
      </c>
      <c r="L1610" s="1" t="str">
        <f t="shared" si="51"/>
        <v/>
      </c>
    </row>
    <row r="1611" spans="1:12" ht="13.8" customHeight="1" x14ac:dyDescent="0.3">
      <c r="A1611" t="s">
        <v>32</v>
      </c>
      <c r="B1611">
        <v>2005</v>
      </c>
      <c r="C1611" s="10">
        <v>653</v>
      </c>
      <c r="D1611">
        <v>0</v>
      </c>
      <c r="E1611">
        <v>619</v>
      </c>
      <c r="F1611">
        <v>0</v>
      </c>
      <c r="G1611">
        <v>34</v>
      </c>
      <c r="H1611">
        <v>0</v>
      </c>
      <c r="I1611">
        <v>0.09</v>
      </c>
      <c r="J1611" s="10">
        <v>9</v>
      </c>
      <c r="K1611" s="13">
        <f t="shared" si="52"/>
        <v>1990</v>
      </c>
      <c r="L1611" s="1" t="str">
        <f t="shared" si="51"/>
        <v/>
      </c>
    </row>
    <row r="1612" spans="1:12" ht="13.8" customHeight="1" x14ac:dyDescent="0.3">
      <c r="A1612" t="s">
        <v>32</v>
      </c>
      <c r="B1612">
        <v>2006</v>
      </c>
      <c r="C1612" s="10">
        <v>1056</v>
      </c>
      <c r="D1612">
        <v>0</v>
      </c>
      <c r="E1612">
        <v>853</v>
      </c>
      <c r="F1612">
        <v>0</v>
      </c>
      <c r="G1612">
        <v>203</v>
      </c>
      <c r="H1612">
        <v>0</v>
      </c>
      <c r="I1612">
        <v>0.13</v>
      </c>
      <c r="J1612" s="10">
        <v>18</v>
      </c>
      <c r="K1612" s="13">
        <f t="shared" si="52"/>
        <v>1990</v>
      </c>
      <c r="L1612" s="1" t="str">
        <f t="shared" si="51"/>
        <v/>
      </c>
    </row>
    <row r="1613" spans="1:12" ht="13.8" customHeight="1" x14ac:dyDescent="0.3">
      <c r="A1613" t="s">
        <v>32</v>
      </c>
      <c r="B1613">
        <v>2007</v>
      </c>
      <c r="C1613" s="10">
        <v>1226</v>
      </c>
      <c r="D1613">
        <v>0</v>
      </c>
      <c r="E1613">
        <v>1015</v>
      </c>
      <c r="F1613">
        <v>0</v>
      </c>
      <c r="G1613">
        <v>211</v>
      </c>
      <c r="H1613">
        <v>0</v>
      </c>
      <c r="I1613">
        <v>0.14000000000000001</v>
      </c>
      <c r="J1613" s="10">
        <v>21</v>
      </c>
      <c r="K1613" s="13">
        <f t="shared" si="52"/>
        <v>1990</v>
      </c>
      <c r="L1613" s="1" t="str">
        <f t="shared" si="51"/>
        <v/>
      </c>
    </row>
    <row r="1614" spans="1:12" ht="13.8" customHeight="1" x14ac:dyDescent="0.3">
      <c r="A1614" t="s">
        <v>32</v>
      </c>
      <c r="B1614">
        <v>2008</v>
      </c>
      <c r="C1614" s="10">
        <v>1203</v>
      </c>
      <c r="D1614">
        <v>0</v>
      </c>
      <c r="E1614">
        <v>1020</v>
      </c>
      <c r="F1614">
        <v>0</v>
      </c>
      <c r="G1614">
        <v>183</v>
      </c>
      <c r="H1614">
        <v>0</v>
      </c>
      <c r="I1614">
        <v>0.13</v>
      </c>
      <c r="J1614" s="10">
        <v>35</v>
      </c>
      <c r="K1614" s="13">
        <f t="shared" si="52"/>
        <v>1990</v>
      </c>
      <c r="L1614" s="1" t="str">
        <f t="shared" si="51"/>
        <v/>
      </c>
    </row>
    <row r="1615" spans="1:12" ht="13.8" customHeight="1" x14ac:dyDescent="0.3">
      <c r="A1615" t="s">
        <v>32</v>
      </c>
      <c r="B1615">
        <v>2009</v>
      </c>
      <c r="C1615" s="10">
        <v>1271</v>
      </c>
      <c r="D1615">
        <v>0</v>
      </c>
      <c r="E1615">
        <v>1092</v>
      </c>
      <c r="F1615">
        <v>0</v>
      </c>
      <c r="G1615">
        <v>179</v>
      </c>
      <c r="H1615">
        <v>0</v>
      </c>
      <c r="I1615">
        <v>0.14000000000000001</v>
      </c>
      <c r="J1615" s="10">
        <v>74</v>
      </c>
      <c r="K1615" s="13">
        <f t="shared" si="52"/>
        <v>1990</v>
      </c>
      <c r="L1615" s="1" t="str">
        <f t="shared" si="51"/>
        <v/>
      </c>
    </row>
    <row r="1616" spans="1:12" ht="13.8" customHeight="1" x14ac:dyDescent="0.3">
      <c r="A1616" t="s">
        <v>32</v>
      </c>
      <c r="B1616">
        <v>2010</v>
      </c>
      <c r="C1616" s="10">
        <v>1388</v>
      </c>
      <c r="D1616">
        <v>0</v>
      </c>
      <c r="E1616">
        <v>1211</v>
      </c>
      <c r="F1616">
        <v>0</v>
      </c>
      <c r="G1616">
        <v>177</v>
      </c>
      <c r="H1616">
        <v>0</v>
      </c>
      <c r="I1616">
        <v>0.15</v>
      </c>
      <c r="J1616" s="10">
        <v>127</v>
      </c>
      <c r="K1616" s="13">
        <f t="shared" si="52"/>
        <v>1990</v>
      </c>
      <c r="L1616" s="1" t="str">
        <f t="shared" si="51"/>
        <v/>
      </c>
    </row>
    <row r="1617" spans="1:12" ht="13.8" customHeight="1" x14ac:dyDescent="0.3">
      <c r="A1617" t="s">
        <v>32</v>
      </c>
      <c r="B1617">
        <v>2011</v>
      </c>
      <c r="C1617" s="10">
        <v>1444</v>
      </c>
      <c r="D1617">
        <v>0</v>
      </c>
      <c r="E1617">
        <v>1245</v>
      </c>
      <c r="F1617">
        <v>0</v>
      </c>
      <c r="G1617">
        <v>199</v>
      </c>
      <c r="H1617">
        <v>0</v>
      </c>
      <c r="I1617">
        <v>0.15</v>
      </c>
      <c r="J1617" s="10">
        <v>131</v>
      </c>
      <c r="K1617" s="13">
        <f t="shared" si="52"/>
        <v>1990</v>
      </c>
      <c r="L1617" s="1" t="str">
        <f t="shared" si="51"/>
        <v/>
      </c>
    </row>
    <row r="1618" spans="1:12" ht="13.8" customHeight="1" x14ac:dyDescent="0.3">
      <c r="A1618" t="s">
        <v>32</v>
      </c>
      <c r="B1618">
        <v>2012</v>
      </c>
      <c r="C1618" s="10">
        <v>1492</v>
      </c>
      <c r="D1618">
        <v>0</v>
      </c>
      <c r="E1618">
        <v>1303</v>
      </c>
      <c r="F1618">
        <v>0</v>
      </c>
      <c r="G1618">
        <v>189</v>
      </c>
      <c r="H1618">
        <v>0</v>
      </c>
      <c r="I1618">
        <v>0.15</v>
      </c>
      <c r="J1618" s="10">
        <v>137</v>
      </c>
      <c r="K1618" s="13">
        <f t="shared" si="52"/>
        <v>1990</v>
      </c>
      <c r="L1618" s="1">
        <f t="shared" si="51"/>
        <v>1</v>
      </c>
    </row>
    <row r="1619" spans="1:12" ht="13.8" customHeight="1" x14ac:dyDescent="0.3">
      <c r="A1619" t="s">
        <v>32</v>
      </c>
      <c r="B1619">
        <v>2013</v>
      </c>
      <c r="C1619" s="10">
        <v>1585</v>
      </c>
      <c r="D1619">
        <v>0</v>
      </c>
      <c r="E1619">
        <v>1392</v>
      </c>
      <c r="F1619">
        <v>0</v>
      </c>
      <c r="G1619">
        <v>193</v>
      </c>
      <c r="H1619">
        <v>0</v>
      </c>
      <c r="I1619">
        <v>0.15</v>
      </c>
      <c r="J1619" s="10">
        <v>146</v>
      </c>
      <c r="K1619" s="13">
        <f t="shared" si="52"/>
        <v>1990</v>
      </c>
      <c r="L1619" s="1">
        <f t="shared" si="51"/>
        <v>1</v>
      </c>
    </row>
    <row r="1620" spans="1:12" ht="13.8" customHeight="1" x14ac:dyDescent="0.3">
      <c r="A1620" t="s">
        <v>32</v>
      </c>
      <c r="B1620">
        <v>2014</v>
      </c>
      <c r="C1620" s="10">
        <v>1723</v>
      </c>
      <c r="D1620">
        <v>51</v>
      </c>
      <c r="E1620">
        <v>1483</v>
      </c>
      <c r="F1620">
        <v>0</v>
      </c>
      <c r="G1620">
        <v>190</v>
      </c>
      <c r="H1620">
        <v>0</v>
      </c>
      <c r="I1620">
        <v>0.16</v>
      </c>
      <c r="J1620" s="10">
        <v>156</v>
      </c>
      <c r="K1620" s="13">
        <f t="shared" si="52"/>
        <v>1990</v>
      </c>
      <c r="L1620" s="1">
        <f t="shared" si="51"/>
        <v>1</v>
      </c>
    </row>
    <row r="1621" spans="1:12" ht="13.8" customHeight="1" x14ac:dyDescent="0.3">
      <c r="A1621" t="s">
        <v>33</v>
      </c>
      <c r="B1621">
        <v>1950</v>
      </c>
      <c r="C1621" s="10">
        <v>12</v>
      </c>
      <c r="D1621">
        <v>1</v>
      </c>
      <c r="E1621">
        <v>11</v>
      </c>
      <c r="F1621">
        <v>0</v>
      </c>
      <c r="G1621">
        <v>0</v>
      </c>
      <c r="H1621">
        <v>0</v>
      </c>
      <c r="I1621">
        <v>0.31</v>
      </c>
      <c r="J1621" s="10">
        <v>21</v>
      </c>
      <c r="K1621" s="13">
        <f t="shared" si="52"/>
        <v>1958</v>
      </c>
      <c r="L1621" s="1" t="str">
        <f t="shared" si="51"/>
        <v/>
      </c>
    </row>
    <row r="1622" spans="1:12" ht="13.8" customHeight="1" x14ac:dyDescent="0.3">
      <c r="A1622" t="s">
        <v>33</v>
      </c>
      <c r="B1622">
        <v>1951</v>
      </c>
      <c r="C1622" s="10">
        <v>16</v>
      </c>
      <c r="D1622">
        <v>1</v>
      </c>
      <c r="E1622">
        <v>15</v>
      </c>
      <c r="F1622">
        <v>0</v>
      </c>
      <c r="G1622">
        <v>0</v>
      </c>
      <c r="H1622">
        <v>0</v>
      </c>
      <c r="I1622">
        <v>0.42</v>
      </c>
      <c r="J1622" s="10">
        <v>30</v>
      </c>
      <c r="K1622" s="13">
        <f t="shared" si="52"/>
        <v>1958</v>
      </c>
      <c r="L1622" s="1" t="str">
        <f t="shared" si="51"/>
        <v/>
      </c>
    </row>
    <row r="1623" spans="1:12" ht="13.8" customHeight="1" x14ac:dyDescent="0.3">
      <c r="A1623" t="s">
        <v>33</v>
      </c>
      <c r="B1623">
        <v>1952</v>
      </c>
      <c r="C1623" s="10">
        <v>29</v>
      </c>
      <c r="D1623">
        <v>2</v>
      </c>
      <c r="E1623">
        <v>27</v>
      </c>
      <c r="F1623">
        <v>0</v>
      </c>
      <c r="G1623">
        <v>0</v>
      </c>
      <c r="H1623">
        <v>0</v>
      </c>
      <c r="I1623">
        <v>0.75</v>
      </c>
      <c r="J1623" s="10">
        <v>38</v>
      </c>
      <c r="K1623" s="13">
        <f t="shared" si="52"/>
        <v>1958</v>
      </c>
      <c r="L1623" s="1" t="str">
        <f t="shared" si="51"/>
        <v/>
      </c>
    </row>
    <row r="1624" spans="1:12" ht="13.8" customHeight="1" x14ac:dyDescent="0.3">
      <c r="A1624" t="s">
        <v>33</v>
      </c>
      <c r="B1624">
        <v>1953</v>
      </c>
      <c r="C1624" s="10">
        <v>25</v>
      </c>
      <c r="D1624">
        <v>1</v>
      </c>
      <c r="E1624">
        <v>23</v>
      </c>
      <c r="F1624">
        <v>0</v>
      </c>
      <c r="G1624">
        <v>0</v>
      </c>
      <c r="H1624">
        <v>0</v>
      </c>
      <c r="I1624">
        <v>0.64</v>
      </c>
      <c r="J1624" s="10">
        <v>39</v>
      </c>
      <c r="K1624" s="13">
        <f t="shared" si="52"/>
        <v>1958</v>
      </c>
      <c r="L1624" s="1" t="str">
        <f t="shared" si="51"/>
        <v/>
      </c>
    </row>
    <row r="1625" spans="1:12" ht="13.8" customHeight="1" x14ac:dyDescent="0.3">
      <c r="A1625" t="s">
        <v>33</v>
      </c>
      <c r="B1625">
        <v>1954</v>
      </c>
      <c r="C1625" s="10">
        <v>23</v>
      </c>
      <c r="D1625">
        <v>1</v>
      </c>
      <c r="E1625">
        <v>23</v>
      </c>
      <c r="F1625">
        <v>0</v>
      </c>
      <c r="G1625">
        <v>0</v>
      </c>
      <c r="H1625">
        <v>0</v>
      </c>
      <c r="I1625">
        <v>0.59</v>
      </c>
      <c r="J1625" s="10">
        <v>47</v>
      </c>
      <c r="K1625" s="13">
        <f t="shared" si="52"/>
        <v>1958</v>
      </c>
      <c r="L1625" s="1" t="str">
        <f t="shared" si="51"/>
        <v/>
      </c>
    </row>
    <row r="1626" spans="1:12" ht="13.8" customHeight="1" x14ac:dyDescent="0.3">
      <c r="A1626" t="s">
        <v>33</v>
      </c>
      <c r="B1626">
        <v>1955</v>
      </c>
      <c r="C1626" s="10">
        <v>30</v>
      </c>
      <c r="D1626">
        <v>1</v>
      </c>
      <c r="E1626">
        <v>29</v>
      </c>
      <c r="F1626">
        <v>0</v>
      </c>
      <c r="G1626">
        <v>0</v>
      </c>
      <c r="H1626">
        <v>0</v>
      </c>
      <c r="I1626">
        <v>0.74</v>
      </c>
      <c r="J1626" s="10">
        <v>73</v>
      </c>
      <c r="K1626" s="13">
        <f t="shared" si="52"/>
        <v>1958</v>
      </c>
      <c r="L1626" s="1" t="str">
        <f t="shared" si="51"/>
        <v/>
      </c>
    </row>
    <row r="1627" spans="1:12" ht="13.8" customHeight="1" x14ac:dyDescent="0.3">
      <c r="A1627" t="s">
        <v>33</v>
      </c>
      <c r="B1627">
        <v>1956</v>
      </c>
      <c r="C1627" s="10">
        <v>37</v>
      </c>
      <c r="D1627">
        <v>1</v>
      </c>
      <c r="E1627">
        <v>36</v>
      </c>
      <c r="F1627">
        <v>0</v>
      </c>
      <c r="G1627">
        <v>0</v>
      </c>
      <c r="H1627">
        <v>0</v>
      </c>
      <c r="I1627">
        <v>0.9</v>
      </c>
      <c r="J1627" s="10">
        <v>92</v>
      </c>
      <c r="K1627" s="13">
        <f t="shared" si="52"/>
        <v>1958</v>
      </c>
      <c r="L1627" s="1" t="str">
        <f t="shared" si="51"/>
        <v/>
      </c>
    </row>
    <row r="1628" spans="1:12" ht="13.8" customHeight="1" x14ac:dyDescent="0.3">
      <c r="A1628" t="s">
        <v>33</v>
      </c>
      <c r="B1628">
        <v>1957</v>
      </c>
      <c r="C1628" s="10">
        <v>38</v>
      </c>
      <c r="D1628">
        <v>1</v>
      </c>
      <c r="E1628">
        <v>37</v>
      </c>
      <c r="F1628">
        <v>0</v>
      </c>
      <c r="G1628">
        <v>0</v>
      </c>
      <c r="H1628">
        <v>0</v>
      </c>
      <c r="I1628">
        <v>0.89</v>
      </c>
      <c r="J1628" s="10">
        <v>106</v>
      </c>
      <c r="K1628" s="13">
        <f t="shared" si="52"/>
        <v>1958</v>
      </c>
      <c r="L1628" s="1" t="str">
        <f t="shared" si="51"/>
        <v/>
      </c>
    </row>
    <row r="1629" spans="1:12" ht="13.8" customHeight="1" x14ac:dyDescent="0.3">
      <c r="A1629" t="s">
        <v>33</v>
      </c>
      <c r="B1629">
        <v>1958</v>
      </c>
      <c r="C1629" s="10">
        <v>40</v>
      </c>
      <c r="D1629">
        <v>1</v>
      </c>
      <c r="E1629">
        <v>39</v>
      </c>
      <c r="F1629">
        <v>0</v>
      </c>
      <c r="G1629">
        <v>0</v>
      </c>
      <c r="H1629">
        <v>0</v>
      </c>
      <c r="I1629">
        <v>0.93</v>
      </c>
      <c r="J1629" s="10">
        <v>105</v>
      </c>
      <c r="K1629" s="13">
        <f t="shared" si="52"/>
        <v>1958</v>
      </c>
      <c r="L1629" s="1" t="str">
        <f t="shared" si="51"/>
        <v/>
      </c>
    </row>
    <row r="1630" spans="1:12" ht="13.8" customHeight="1" x14ac:dyDescent="0.3">
      <c r="A1630" t="s">
        <v>33</v>
      </c>
      <c r="B1630">
        <v>1959</v>
      </c>
      <c r="C1630" s="10">
        <v>37</v>
      </c>
      <c r="D1630">
        <v>0</v>
      </c>
      <c r="E1630">
        <v>37</v>
      </c>
      <c r="F1630">
        <v>0</v>
      </c>
      <c r="G1630">
        <v>0</v>
      </c>
      <c r="H1630">
        <v>0</v>
      </c>
      <c r="I1630">
        <v>0.84</v>
      </c>
      <c r="J1630" s="10">
        <v>110</v>
      </c>
      <c r="K1630" s="13">
        <f t="shared" si="52"/>
        <v>1989</v>
      </c>
      <c r="L1630" s="1" t="str">
        <f t="shared" si="51"/>
        <v/>
      </c>
    </row>
    <row r="1631" spans="1:12" ht="13.8" customHeight="1" x14ac:dyDescent="0.3">
      <c r="A1631" t="s">
        <v>33</v>
      </c>
      <c r="B1631">
        <v>1960</v>
      </c>
      <c r="C1631" s="10">
        <v>43</v>
      </c>
      <c r="D1631">
        <v>0</v>
      </c>
      <c r="E1631">
        <v>43</v>
      </c>
      <c r="F1631">
        <v>0</v>
      </c>
      <c r="G1631">
        <v>0</v>
      </c>
      <c r="H1631">
        <v>0</v>
      </c>
      <c r="I1631">
        <v>0.95</v>
      </c>
      <c r="J1631" s="10">
        <v>127</v>
      </c>
      <c r="K1631" s="13">
        <f t="shared" si="52"/>
        <v>1989</v>
      </c>
      <c r="L1631" s="1" t="str">
        <f t="shared" si="51"/>
        <v/>
      </c>
    </row>
    <row r="1632" spans="1:12" ht="13.8" customHeight="1" x14ac:dyDescent="0.3">
      <c r="A1632" t="s">
        <v>33</v>
      </c>
      <c r="B1632">
        <v>1961</v>
      </c>
      <c r="C1632" s="10">
        <v>48</v>
      </c>
      <c r="D1632">
        <v>0</v>
      </c>
      <c r="E1632">
        <v>48</v>
      </c>
      <c r="F1632">
        <v>0</v>
      </c>
      <c r="G1632">
        <v>0</v>
      </c>
      <c r="H1632">
        <v>0</v>
      </c>
      <c r="I1632">
        <v>1.05</v>
      </c>
      <c r="J1632" s="10">
        <v>142</v>
      </c>
      <c r="K1632" s="13">
        <f t="shared" si="52"/>
        <v>1989</v>
      </c>
      <c r="L1632" s="1" t="str">
        <f t="shared" si="51"/>
        <v/>
      </c>
    </row>
    <row r="1633" spans="1:12" ht="13.8" customHeight="1" x14ac:dyDescent="0.3">
      <c r="A1633" t="s">
        <v>33</v>
      </c>
      <c r="B1633">
        <v>1962</v>
      </c>
      <c r="C1633" s="10">
        <v>43</v>
      </c>
      <c r="D1633">
        <v>0</v>
      </c>
      <c r="E1633">
        <v>43</v>
      </c>
      <c r="F1633">
        <v>0</v>
      </c>
      <c r="G1633">
        <v>0</v>
      </c>
      <c r="H1633">
        <v>0</v>
      </c>
      <c r="I1633">
        <v>0.92</v>
      </c>
      <c r="J1633" s="10">
        <v>146</v>
      </c>
      <c r="K1633" s="13">
        <f t="shared" si="52"/>
        <v>1989</v>
      </c>
      <c r="L1633" s="1" t="str">
        <f t="shared" si="51"/>
        <v/>
      </c>
    </row>
    <row r="1634" spans="1:12" ht="13.8" customHeight="1" x14ac:dyDescent="0.3">
      <c r="A1634" t="s">
        <v>33</v>
      </c>
      <c r="B1634">
        <v>1963</v>
      </c>
      <c r="C1634" s="10">
        <v>41</v>
      </c>
      <c r="D1634">
        <v>0</v>
      </c>
      <c r="E1634">
        <v>41</v>
      </c>
      <c r="F1634">
        <v>0</v>
      </c>
      <c r="G1634">
        <v>0</v>
      </c>
      <c r="H1634">
        <v>0</v>
      </c>
      <c r="I1634">
        <v>0.87</v>
      </c>
      <c r="J1634" s="10">
        <v>121</v>
      </c>
      <c r="K1634" s="13">
        <f t="shared" si="52"/>
        <v>1989</v>
      </c>
      <c r="L1634" s="1" t="str">
        <f t="shared" si="51"/>
        <v/>
      </c>
    </row>
    <row r="1635" spans="1:12" ht="13.8" customHeight="1" x14ac:dyDescent="0.3">
      <c r="A1635" t="s">
        <v>33</v>
      </c>
      <c r="B1635">
        <v>1964</v>
      </c>
      <c r="C1635" s="10">
        <v>55</v>
      </c>
      <c r="D1635">
        <v>0</v>
      </c>
      <c r="E1635">
        <v>55</v>
      </c>
      <c r="F1635">
        <v>0</v>
      </c>
      <c r="G1635">
        <v>0</v>
      </c>
      <c r="H1635">
        <v>0</v>
      </c>
      <c r="I1635">
        <v>1.1499999999999999</v>
      </c>
      <c r="J1635" s="10">
        <v>113</v>
      </c>
      <c r="K1635" s="13">
        <f t="shared" si="52"/>
        <v>1989</v>
      </c>
      <c r="L1635" s="1" t="str">
        <f t="shared" si="51"/>
        <v/>
      </c>
    </row>
    <row r="1636" spans="1:12" ht="13.8" customHeight="1" x14ac:dyDescent="0.3">
      <c r="A1636" t="s">
        <v>33</v>
      </c>
      <c r="B1636">
        <v>1965</v>
      </c>
      <c r="C1636" s="10">
        <v>49</v>
      </c>
      <c r="D1636">
        <v>0</v>
      </c>
      <c r="E1636">
        <v>49</v>
      </c>
      <c r="F1636">
        <v>0</v>
      </c>
      <c r="G1636">
        <v>0</v>
      </c>
      <c r="H1636">
        <v>0</v>
      </c>
      <c r="I1636">
        <v>0.99</v>
      </c>
      <c r="J1636" s="10">
        <v>96</v>
      </c>
      <c r="K1636" s="13">
        <f t="shared" si="52"/>
        <v>1989</v>
      </c>
      <c r="L1636" s="1" t="str">
        <f t="shared" si="51"/>
        <v/>
      </c>
    </row>
    <row r="1637" spans="1:12" ht="13.8" customHeight="1" x14ac:dyDescent="0.3">
      <c r="A1637" t="s">
        <v>33</v>
      </c>
      <c r="B1637">
        <v>1966</v>
      </c>
      <c r="C1637" s="10">
        <v>55</v>
      </c>
      <c r="D1637">
        <v>0</v>
      </c>
      <c r="E1637">
        <v>55</v>
      </c>
      <c r="F1637">
        <v>0</v>
      </c>
      <c r="G1637">
        <v>0</v>
      </c>
      <c r="H1637">
        <v>0</v>
      </c>
      <c r="I1637">
        <v>1.1200000000000001</v>
      </c>
      <c r="J1637" s="10">
        <v>98</v>
      </c>
      <c r="K1637" s="13">
        <f t="shared" si="52"/>
        <v>1989</v>
      </c>
      <c r="L1637" s="1" t="str">
        <f t="shared" si="51"/>
        <v/>
      </c>
    </row>
    <row r="1638" spans="1:12" ht="13.8" customHeight="1" x14ac:dyDescent="0.3">
      <c r="A1638" t="s">
        <v>33</v>
      </c>
      <c r="B1638">
        <v>1967</v>
      </c>
      <c r="C1638" s="10">
        <v>58</v>
      </c>
      <c r="D1638">
        <v>0</v>
      </c>
      <c r="E1638">
        <v>58</v>
      </c>
      <c r="F1638">
        <v>0</v>
      </c>
      <c r="G1638">
        <v>0</v>
      </c>
      <c r="H1638">
        <v>0</v>
      </c>
      <c r="I1638">
        <v>1.1499999999999999</v>
      </c>
      <c r="J1638" s="10">
        <v>99</v>
      </c>
      <c r="K1638" s="13">
        <f t="shared" si="52"/>
        <v>1989</v>
      </c>
      <c r="L1638" s="1" t="str">
        <f t="shared" si="51"/>
        <v/>
      </c>
    </row>
    <row r="1639" spans="1:12" ht="13.8" customHeight="1" x14ac:dyDescent="0.3">
      <c r="A1639" t="s">
        <v>33</v>
      </c>
      <c r="B1639">
        <v>1968</v>
      </c>
      <c r="C1639" s="10">
        <v>61</v>
      </c>
      <c r="D1639">
        <v>0</v>
      </c>
      <c r="E1639">
        <v>61</v>
      </c>
      <c r="F1639">
        <v>0</v>
      </c>
      <c r="G1639">
        <v>0</v>
      </c>
      <c r="H1639">
        <v>0</v>
      </c>
      <c r="I1639">
        <v>1.21</v>
      </c>
      <c r="J1639" s="10">
        <v>112</v>
      </c>
      <c r="K1639" s="13">
        <f t="shared" si="52"/>
        <v>1989</v>
      </c>
      <c r="L1639" s="1" t="str">
        <f t="shared" si="51"/>
        <v/>
      </c>
    </row>
    <row r="1640" spans="1:12" ht="13.8" customHeight="1" x14ac:dyDescent="0.3">
      <c r="A1640" t="s">
        <v>33</v>
      </c>
      <c r="B1640">
        <v>1969</v>
      </c>
      <c r="C1640" s="10">
        <v>54</v>
      </c>
      <c r="D1640">
        <v>0</v>
      </c>
      <c r="E1640">
        <v>54</v>
      </c>
      <c r="F1640">
        <v>0</v>
      </c>
      <c r="G1640">
        <v>0</v>
      </c>
      <c r="H1640">
        <v>0</v>
      </c>
      <c r="I1640">
        <v>1.05</v>
      </c>
      <c r="J1640" s="10">
        <v>122</v>
      </c>
      <c r="K1640" s="13">
        <f t="shared" si="52"/>
        <v>1989</v>
      </c>
      <c r="L1640" s="1" t="str">
        <f t="shared" si="51"/>
        <v/>
      </c>
    </row>
    <row r="1641" spans="1:12" ht="13.8" customHeight="1" x14ac:dyDescent="0.3">
      <c r="A1641" t="s">
        <v>33</v>
      </c>
      <c r="B1641">
        <v>1970</v>
      </c>
      <c r="C1641" s="10">
        <v>62</v>
      </c>
      <c r="D1641">
        <v>0</v>
      </c>
      <c r="E1641">
        <v>62</v>
      </c>
      <c r="F1641">
        <v>0</v>
      </c>
      <c r="G1641">
        <v>0</v>
      </c>
      <c r="H1641">
        <v>0</v>
      </c>
      <c r="I1641">
        <v>1.2</v>
      </c>
      <c r="J1641" s="10">
        <v>117</v>
      </c>
      <c r="K1641" s="13">
        <f t="shared" si="52"/>
        <v>1989</v>
      </c>
      <c r="L1641" s="1" t="str">
        <f t="shared" si="51"/>
        <v/>
      </c>
    </row>
    <row r="1642" spans="1:12" ht="13.8" customHeight="1" x14ac:dyDescent="0.3">
      <c r="A1642" t="s">
        <v>33</v>
      </c>
      <c r="B1642">
        <v>1971</v>
      </c>
      <c r="C1642" s="10">
        <v>63</v>
      </c>
      <c r="D1642">
        <v>0</v>
      </c>
      <c r="E1642">
        <v>63</v>
      </c>
      <c r="F1642">
        <v>0</v>
      </c>
      <c r="G1642">
        <v>0</v>
      </c>
      <c r="H1642">
        <v>0</v>
      </c>
      <c r="I1642">
        <v>1.2</v>
      </c>
      <c r="J1642" s="10">
        <v>200</v>
      </c>
      <c r="K1642" s="13">
        <f t="shared" si="52"/>
        <v>1989</v>
      </c>
      <c r="L1642" s="1" t="str">
        <f t="shared" si="51"/>
        <v/>
      </c>
    </row>
    <row r="1643" spans="1:12" ht="13.8" customHeight="1" x14ac:dyDescent="0.3">
      <c r="A1643" t="s">
        <v>33</v>
      </c>
      <c r="B1643">
        <v>1972</v>
      </c>
      <c r="C1643" s="10">
        <v>69</v>
      </c>
      <c r="D1643">
        <v>0</v>
      </c>
      <c r="E1643">
        <v>69</v>
      </c>
      <c r="F1643">
        <v>0</v>
      </c>
      <c r="G1643">
        <v>0</v>
      </c>
      <c r="H1643">
        <v>0</v>
      </c>
      <c r="I1643">
        <v>1.32</v>
      </c>
      <c r="J1643" s="10">
        <v>112</v>
      </c>
      <c r="K1643" s="13">
        <f t="shared" si="52"/>
        <v>1989</v>
      </c>
      <c r="L1643" s="1" t="str">
        <f t="shared" si="51"/>
        <v/>
      </c>
    </row>
    <row r="1644" spans="1:12" ht="13.8" customHeight="1" x14ac:dyDescent="0.3">
      <c r="A1644" t="s">
        <v>33</v>
      </c>
      <c r="B1644">
        <v>1973</v>
      </c>
      <c r="C1644" s="10">
        <v>116</v>
      </c>
      <c r="D1644">
        <v>0</v>
      </c>
      <c r="E1644">
        <v>116</v>
      </c>
      <c r="F1644">
        <v>0</v>
      </c>
      <c r="G1644">
        <v>0</v>
      </c>
      <c r="H1644">
        <v>0</v>
      </c>
      <c r="I1644">
        <v>2.1800000000000002</v>
      </c>
      <c r="J1644" s="10">
        <v>55</v>
      </c>
      <c r="K1644" s="13">
        <f t="shared" si="52"/>
        <v>1989</v>
      </c>
      <c r="L1644" s="1" t="str">
        <f t="shared" si="51"/>
        <v/>
      </c>
    </row>
    <row r="1645" spans="1:12" ht="13.8" customHeight="1" x14ac:dyDescent="0.3">
      <c r="A1645" t="s">
        <v>33</v>
      </c>
      <c r="B1645">
        <v>1974</v>
      </c>
      <c r="C1645" s="10">
        <v>121</v>
      </c>
      <c r="D1645">
        <v>0</v>
      </c>
      <c r="E1645">
        <v>121</v>
      </c>
      <c r="F1645">
        <v>0</v>
      </c>
      <c r="G1645">
        <v>0</v>
      </c>
      <c r="H1645">
        <v>0</v>
      </c>
      <c r="I1645">
        <v>2.2599999999999998</v>
      </c>
      <c r="J1645" s="10">
        <v>30</v>
      </c>
      <c r="K1645" s="13">
        <f t="shared" si="52"/>
        <v>1989</v>
      </c>
      <c r="L1645" s="1" t="str">
        <f t="shared" si="51"/>
        <v/>
      </c>
    </row>
    <row r="1646" spans="1:12" ht="13.8" customHeight="1" x14ac:dyDescent="0.3">
      <c r="A1646" t="s">
        <v>33</v>
      </c>
      <c r="B1646">
        <v>1975</v>
      </c>
      <c r="C1646" s="10">
        <v>125</v>
      </c>
      <c r="D1646">
        <v>1</v>
      </c>
      <c r="E1646">
        <v>124</v>
      </c>
      <c r="F1646">
        <v>0</v>
      </c>
      <c r="G1646">
        <v>0</v>
      </c>
      <c r="H1646">
        <v>0</v>
      </c>
      <c r="I1646">
        <v>2.31</v>
      </c>
      <c r="J1646" s="10">
        <v>36</v>
      </c>
      <c r="K1646" s="13">
        <f t="shared" si="52"/>
        <v>1989</v>
      </c>
      <c r="L1646" s="1" t="str">
        <f t="shared" si="51"/>
        <v/>
      </c>
    </row>
    <row r="1647" spans="1:12" ht="13.8" customHeight="1" x14ac:dyDescent="0.3">
      <c r="A1647" t="s">
        <v>33</v>
      </c>
      <c r="B1647">
        <v>1976</v>
      </c>
      <c r="C1647" s="10">
        <v>128</v>
      </c>
      <c r="D1647">
        <v>0</v>
      </c>
      <c r="E1647">
        <v>128</v>
      </c>
      <c r="F1647">
        <v>0</v>
      </c>
      <c r="G1647">
        <v>0</v>
      </c>
      <c r="H1647">
        <v>0</v>
      </c>
      <c r="I1647">
        <v>2.34</v>
      </c>
      <c r="J1647" s="10">
        <v>35</v>
      </c>
      <c r="K1647" s="13">
        <f t="shared" si="52"/>
        <v>1989</v>
      </c>
      <c r="L1647" s="1" t="str">
        <f t="shared" si="51"/>
        <v/>
      </c>
    </row>
    <row r="1648" spans="1:12" ht="13.8" customHeight="1" x14ac:dyDescent="0.3">
      <c r="A1648" t="s">
        <v>33</v>
      </c>
      <c r="B1648">
        <v>1977</v>
      </c>
      <c r="C1648" s="10">
        <v>124</v>
      </c>
      <c r="D1648">
        <v>0</v>
      </c>
      <c r="E1648">
        <v>124</v>
      </c>
      <c r="F1648">
        <v>0</v>
      </c>
      <c r="G1648">
        <v>0</v>
      </c>
      <c r="H1648">
        <v>0</v>
      </c>
      <c r="I1648">
        <v>2.25</v>
      </c>
      <c r="J1648" s="10">
        <v>39</v>
      </c>
      <c r="K1648" s="13">
        <f t="shared" si="52"/>
        <v>1989</v>
      </c>
      <c r="L1648" s="1" t="str">
        <f t="shared" si="51"/>
        <v/>
      </c>
    </row>
    <row r="1649" spans="1:12" ht="13.8" customHeight="1" x14ac:dyDescent="0.3">
      <c r="A1649" t="s">
        <v>33</v>
      </c>
      <c r="B1649">
        <v>1978</v>
      </c>
      <c r="C1649" s="10">
        <v>116</v>
      </c>
      <c r="D1649">
        <v>0</v>
      </c>
      <c r="E1649">
        <v>116</v>
      </c>
      <c r="F1649">
        <v>0</v>
      </c>
      <c r="G1649">
        <v>0</v>
      </c>
      <c r="H1649">
        <v>0</v>
      </c>
      <c r="I1649">
        <v>2.1</v>
      </c>
      <c r="J1649" s="10">
        <v>47</v>
      </c>
      <c r="K1649" s="13">
        <f t="shared" si="52"/>
        <v>1989</v>
      </c>
      <c r="L1649" s="1" t="str">
        <f t="shared" si="51"/>
        <v/>
      </c>
    </row>
    <row r="1650" spans="1:12" ht="13.8" customHeight="1" x14ac:dyDescent="0.3">
      <c r="A1650" t="s">
        <v>33</v>
      </c>
      <c r="B1650">
        <v>1979</v>
      </c>
      <c r="C1650" s="10">
        <v>126</v>
      </c>
      <c r="D1650">
        <v>0</v>
      </c>
      <c r="E1650">
        <v>126</v>
      </c>
      <c r="F1650">
        <v>0</v>
      </c>
      <c r="G1650">
        <v>0</v>
      </c>
      <c r="H1650">
        <v>0</v>
      </c>
      <c r="I1650">
        <v>2.27</v>
      </c>
      <c r="J1650" s="10">
        <v>47</v>
      </c>
      <c r="K1650" s="13">
        <f t="shared" si="52"/>
        <v>1989</v>
      </c>
      <c r="L1650" s="1" t="str">
        <f t="shared" si="51"/>
        <v/>
      </c>
    </row>
    <row r="1651" spans="1:12" ht="13.8" customHeight="1" x14ac:dyDescent="0.3">
      <c r="A1651" t="s">
        <v>33</v>
      </c>
      <c r="B1651">
        <v>1980</v>
      </c>
      <c r="C1651" s="10">
        <v>119</v>
      </c>
      <c r="D1651">
        <v>0</v>
      </c>
      <c r="E1651">
        <v>119</v>
      </c>
      <c r="F1651">
        <v>0</v>
      </c>
      <c r="G1651">
        <v>0</v>
      </c>
      <c r="H1651">
        <v>0</v>
      </c>
      <c r="I1651">
        <v>2.12</v>
      </c>
      <c r="J1651" s="10">
        <v>38</v>
      </c>
      <c r="K1651" s="13">
        <f t="shared" si="52"/>
        <v>1989</v>
      </c>
      <c r="L1651" s="1" t="str">
        <f t="shared" si="51"/>
        <v/>
      </c>
    </row>
    <row r="1652" spans="1:12" ht="13.8" customHeight="1" x14ac:dyDescent="0.3">
      <c r="A1652" t="s">
        <v>33</v>
      </c>
      <c r="B1652">
        <v>1981</v>
      </c>
      <c r="C1652" s="10">
        <v>106</v>
      </c>
      <c r="D1652">
        <v>0</v>
      </c>
      <c r="E1652">
        <v>106</v>
      </c>
      <c r="F1652">
        <v>0</v>
      </c>
      <c r="G1652">
        <v>0</v>
      </c>
      <c r="H1652">
        <v>0</v>
      </c>
      <c r="I1652">
        <v>1.89</v>
      </c>
      <c r="J1652" s="10">
        <v>32</v>
      </c>
      <c r="K1652" s="13">
        <f t="shared" si="52"/>
        <v>1989</v>
      </c>
      <c r="L1652" s="1" t="str">
        <f t="shared" si="51"/>
        <v/>
      </c>
    </row>
    <row r="1653" spans="1:12" ht="13.8" customHeight="1" x14ac:dyDescent="0.3">
      <c r="A1653" t="s">
        <v>33</v>
      </c>
      <c r="B1653">
        <v>1982</v>
      </c>
      <c r="C1653" s="10">
        <v>108</v>
      </c>
      <c r="D1653">
        <v>0</v>
      </c>
      <c r="E1653">
        <v>108</v>
      </c>
      <c r="F1653">
        <v>0</v>
      </c>
      <c r="G1653">
        <v>0</v>
      </c>
      <c r="H1653">
        <v>0</v>
      </c>
      <c r="I1653">
        <v>1.9</v>
      </c>
      <c r="J1653" s="10">
        <v>28</v>
      </c>
      <c r="K1653" s="13">
        <f t="shared" si="52"/>
        <v>1989</v>
      </c>
      <c r="L1653" s="1" t="str">
        <f t="shared" si="51"/>
        <v/>
      </c>
    </row>
    <row r="1654" spans="1:12" ht="13.8" customHeight="1" x14ac:dyDescent="0.3">
      <c r="A1654" t="s">
        <v>33</v>
      </c>
      <c r="B1654">
        <v>1983</v>
      </c>
      <c r="C1654" s="10">
        <v>123</v>
      </c>
      <c r="D1654">
        <v>0</v>
      </c>
      <c r="E1654">
        <v>123</v>
      </c>
      <c r="F1654">
        <v>0</v>
      </c>
      <c r="G1654">
        <v>0</v>
      </c>
      <c r="H1654">
        <v>0</v>
      </c>
      <c r="I1654">
        <v>2.16</v>
      </c>
      <c r="J1654" s="10">
        <v>30</v>
      </c>
      <c r="K1654" s="13">
        <f t="shared" si="52"/>
        <v>1989</v>
      </c>
      <c r="L1654" s="1" t="str">
        <f t="shared" si="51"/>
        <v/>
      </c>
    </row>
    <row r="1655" spans="1:12" ht="13.8" customHeight="1" x14ac:dyDescent="0.3">
      <c r="A1655" t="s">
        <v>33</v>
      </c>
      <c r="B1655">
        <v>1984</v>
      </c>
      <c r="C1655" s="10">
        <v>121</v>
      </c>
      <c r="D1655">
        <v>0</v>
      </c>
      <c r="E1655">
        <v>121</v>
      </c>
      <c r="F1655">
        <v>0</v>
      </c>
      <c r="G1655">
        <v>0</v>
      </c>
      <c r="H1655">
        <v>0</v>
      </c>
      <c r="I1655">
        <v>2.11</v>
      </c>
      <c r="J1655" s="10">
        <v>26</v>
      </c>
      <c r="K1655" s="13">
        <f t="shared" si="52"/>
        <v>1989</v>
      </c>
      <c r="L1655" s="1" t="str">
        <f t="shared" si="51"/>
        <v/>
      </c>
    </row>
    <row r="1656" spans="1:12" ht="13.8" customHeight="1" x14ac:dyDescent="0.3">
      <c r="A1656" t="s">
        <v>33</v>
      </c>
      <c r="B1656">
        <v>1985</v>
      </c>
      <c r="C1656" s="10">
        <v>123</v>
      </c>
      <c r="D1656">
        <v>0</v>
      </c>
      <c r="E1656">
        <v>123</v>
      </c>
      <c r="F1656">
        <v>0</v>
      </c>
      <c r="G1656">
        <v>0</v>
      </c>
      <c r="H1656">
        <v>0</v>
      </c>
      <c r="I1656">
        <v>2.13</v>
      </c>
      <c r="J1656" s="10">
        <v>22</v>
      </c>
      <c r="K1656" s="13">
        <f t="shared" si="52"/>
        <v>1989</v>
      </c>
      <c r="L1656" s="1" t="str">
        <f t="shared" si="51"/>
        <v/>
      </c>
    </row>
    <row r="1657" spans="1:12" ht="13.8" customHeight="1" x14ac:dyDescent="0.3">
      <c r="A1657" t="s">
        <v>33</v>
      </c>
      <c r="B1657">
        <v>1986</v>
      </c>
      <c r="C1657" s="10">
        <v>115</v>
      </c>
      <c r="D1657">
        <v>0</v>
      </c>
      <c r="E1657">
        <v>115</v>
      </c>
      <c r="F1657">
        <v>0</v>
      </c>
      <c r="G1657">
        <v>0</v>
      </c>
      <c r="H1657">
        <v>0</v>
      </c>
      <c r="I1657">
        <v>1.97</v>
      </c>
      <c r="J1657" s="10">
        <v>21</v>
      </c>
      <c r="K1657" s="13">
        <f t="shared" si="52"/>
        <v>1989</v>
      </c>
      <c r="L1657" s="1" t="str">
        <f t="shared" si="51"/>
        <v/>
      </c>
    </row>
    <row r="1658" spans="1:12" ht="13.8" customHeight="1" x14ac:dyDescent="0.3">
      <c r="A1658" t="s">
        <v>33</v>
      </c>
      <c r="B1658">
        <v>1987</v>
      </c>
      <c r="C1658" s="10">
        <v>156</v>
      </c>
      <c r="D1658">
        <v>0</v>
      </c>
      <c r="E1658">
        <v>156</v>
      </c>
      <c r="F1658">
        <v>0</v>
      </c>
      <c r="G1658">
        <v>0</v>
      </c>
      <c r="H1658">
        <v>0</v>
      </c>
      <c r="I1658">
        <v>2.66</v>
      </c>
      <c r="J1658" s="10">
        <v>33</v>
      </c>
      <c r="K1658" s="13">
        <f t="shared" si="52"/>
        <v>1989</v>
      </c>
      <c r="L1658" s="1" t="str">
        <f t="shared" si="51"/>
        <v/>
      </c>
    </row>
    <row r="1659" spans="1:12" ht="13.8" customHeight="1" x14ac:dyDescent="0.3">
      <c r="A1659" t="s">
        <v>33</v>
      </c>
      <c r="B1659">
        <v>1988</v>
      </c>
      <c r="C1659" s="10">
        <v>176</v>
      </c>
      <c r="D1659">
        <v>0</v>
      </c>
      <c r="E1659">
        <v>176</v>
      </c>
      <c r="F1659">
        <v>0</v>
      </c>
      <c r="G1659">
        <v>0</v>
      </c>
      <c r="H1659">
        <v>0</v>
      </c>
      <c r="I1659">
        <v>2.98</v>
      </c>
      <c r="J1659" s="10">
        <v>32</v>
      </c>
      <c r="K1659" s="13">
        <f t="shared" si="52"/>
        <v>1989</v>
      </c>
      <c r="L1659" s="1" t="str">
        <f t="shared" si="51"/>
        <v/>
      </c>
    </row>
    <row r="1660" spans="1:12" ht="13.8" customHeight="1" x14ac:dyDescent="0.3">
      <c r="A1660" t="s">
        <v>33</v>
      </c>
      <c r="B1660">
        <v>1989</v>
      </c>
      <c r="C1660" s="10">
        <v>213</v>
      </c>
      <c r="D1660">
        <v>0</v>
      </c>
      <c r="E1660">
        <v>213</v>
      </c>
      <c r="F1660">
        <v>0</v>
      </c>
      <c r="G1660">
        <v>0</v>
      </c>
      <c r="H1660">
        <v>0</v>
      </c>
      <c r="I1660">
        <v>3.59</v>
      </c>
      <c r="J1660" s="10">
        <v>26</v>
      </c>
      <c r="K1660" s="13">
        <f t="shared" si="52"/>
        <v>1989</v>
      </c>
      <c r="L1660" s="1" t="str">
        <f t="shared" si="51"/>
        <v/>
      </c>
    </row>
    <row r="1661" spans="1:12" ht="13.8" customHeight="1" x14ac:dyDescent="0.3">
      <c r="A1661" t="s">
        <v>33</v>
      </c>
      <c r="B1661">
        <v>1990</v>
      </c>
      <c r="C1661" s="10">
        <v>137</v>
      </c>
      <c r="D1661">
        <v>0</v>
      </c>
      <c r="E1661">
        <v>137</v>
      </c>
      <c r="F1661">
        <v>0</v>
      </c>
      <c r="G1661">
        <v>0</v>
      </c>
      <c r="H1661">
        <v>0</v>
      </c>
      <c r="I1661">
        <v>2.2999999999999998</v>
      </c>
      <c r="J1661" s="10">
        <v>15</v>
      </c>
      <c r="K1661" s="13">
        <f t="shared" si="52"/>
        <v>1990</v>
      </c>
      <c r="L1661" s="1" t="str">
        <f t="shared" si="51"/>
        <v/>
      </c>
    </row>
    <row r="1662" spans="1:12" ht="13.8" customHeight="1" x14ac:dyDescent="0.3">
      <c r="A1662" t="s">
        <v>33</v>
      </c>
      <c r="B1662">
        <v>1991</v>
      </c>
      <c r="C1662" s="10">
        <v>147</v>
      </c>
      <c r="D1662">
        <v>0</v>
      </c>
      <c r="E1662">
        <v>147</v>
      </c>
      <c r="F1662">
        <v>0</v>
      </c>
      <c r="G1662">
        <v>0</v>
      </c>
      <c r="H1662">
        <v>0</v>
      </c>
      <c r="I1662">
        <v>2.44</v>
      </c>
      <c r="J1662" s="10">
        <v>15</v>
      </c>
      <c r="K1662" s="13">
        <f t="shared" si="52"/>
        <v>1990</v>
      </c>
      <c r="L1662" s="1" t="str">
        <f t="shared" si="51"/>
        <v/>
      </c>
    </row>
    <row r="1663" spans="1:12" ht="13.8" customHeight="1" x14ac:dyDescent="0.3">
      <c r="A1663" t="s">
        <v>33</v>
      </c>
      <c r="B1663">
        <v>1992</v>
      </c>
      <c r="C1663" s="10">
        <v>126</v>
      </c>
      <c r="D1663">
        <v>0</v>
      </c>
      <c r="E1663">
        <v>126</v>
      </c>
      <c r="F1663">
        <v>0</v>
      </c>
      <c r="G1663">
        <v>0</v>
      </c>
      <c r="H1663">
        <v>0</v>
      </c>
      <c r="I1663">
        <v>2.09</v>
      </c>
      <c r="J1663" s="10">
        <v>13</v>
      </c>
      <c r="K1663" s="13">
        <f t="shared" si="52"/>
        <v>1990</v>
      </c>
      <c r="L1663" s="1" t="str">
        <f t="shared" si="51"/>
        <v/>
      </c>
    </row>
    <row r="1664" spans="1:12" ht="13.8" customHeight="1" x14ac:dyDescent="0.3">
      <c r="A1664" t="s">
        <v>33</v>
      </c>
      <c r="B1664">
        <v>1993</v>
      </c>
      <c r="C1664" s="10">
        <v>147</v>
      </c>
      <c r="D1664">
        <v>0</v>
      </c>
      <c r="E1664">
        <v>147</v>
      </c>
      <c r="F1664">
        <v>0</v>
      </c>
      <c r="G1664">
        <v>0</v>
      </c>
      <c r="H1664">
        <v>0</v>
      </c>
      <c r="I1664">
        <v>2.41</v>
      </c>
      <c r="J1664" s="10">
        <v>13</v>
      </c>
      <c r="K1664" s="13">
        <f t="shared" si="52"/>
        <v>1990</v>
      </c>
      <c r="L1664" s="1" t="str">
        <f t="shared" si="51"/>
        <v/>
      </c>
    </row>
    <row r="1665" spans="1:12" ht="13.8" customHeight="1" x14ac:dyDescent="0.3">
      <c r="A1665" t="s">
        <v>33</v>
      </c>
      <c r="B1665">
        <v>1994</v>
      </c>
      <c r="C1665" s="10">
        <v>145</v>
      </c>
      <c r="D1665">
        <v>0</v>
      </c>
      <c r="E1665">
        <v>145</v>
      </c>
      <c r="F1665">
        <v>0</v>
      </c>
      <c r="G1665">
        <v>0</v>
      </c>
      <c r="H1665">
        <v>0</v>
      </c>
      <c r="I1665">
        <v>2.37</v>
      </c>
      <c r="J1665" s="10">
        <v>13</v>
      </c>
      <c r="K1665" s="13">
        <f t="shared" si="52"/>
        <v>1990</v>
      </c>
      <c r="L1665" s="1" t="str">
        <f t="shared" si="51"/>
        <v/>
      </c>
    </row>
    <row r="1666" spans="1:12" ht="13.8" customHeight="1" x14ac:dyDescent="0.3">
      <c r="A1666" t="s">
        <v>33</v>
      </c>
      <c r="B1666">
        <v>1995</v>
      </c>
      <c r="C1666" s="10">
        <v>145</v>
      </c>
      <c r="D1666">
        <v>0</v>
      </c>
      <c r="E1666">
        <v>145</v>
      </c>
      <c r="F1666">
        <v>0</v>
      </c>
      <c r="G1666">
        <v>0</v>
      </c>
      <c r="H1666">
        <v>0</v>
      </c>
      <c r="I1666">
        <v>2.36</v>
      </c>
      <c r="J1666" s="10">
        <v>14</v>
      </c>
      <c r="K1666" s="13">
        <f t="shared" si="52"/>
        <v>1990</v>
      </c>
      <c r="L1666" s="1" t="str">
        <f t="shared" ref="L1666:L1729" si="53">IF(AND(B1666&gt;2011),1,"")</f>
        <v/>
      </c>
    </row>
    <row r="1667" spans="1:12" ht="13.8" customHeight="1" x14ac:dyDescent="0.3">
      <c r="A1667" t="s">
        <v>33</v>
      </c>
      <c r="B1667">
        <v>1996</v>
      </c>
      <c r="C1667" s="10">
        <v>144</v>
      </c>
      <c r="D1667">
        <v>0</v>
      </c>
      <c r="E1667">
        <v>144</v>
      </c>
      <c r="F1667">
        <v>0</v>
      </c>
      <c r="G1667">
        <v>0</v>
      </c>
      <c r="H1667">
        <v>0</v>
      </c>
      <c r="I1667">
        <v>2.33</v>
      </c>
      <c r="J1667" s="10">
        <v>14</v>
      </c>
      <c r="K1667" s="13">
        <f t="shared" si="52"/>
        <v>1990</v>
      </c>
      <c r="L1667" s="1" t="str">
        <f t="shared" si="53"/>
        <v/>
      </c>
    </row>
    <row r="1668" spans="1:12" ht="13.8" customHeight="1" x14ac:dyDescent="0.3">
      <c r="A1668" t="s">
        <v>33</v>
      </c>
      <c r="B1668">
        <v>1997</v>
      </c>
      <c r="C1668" s="10">
        <v>143</v>
      </c>
      <c r="D1668">
        <v>0</v>
      </c>
      <c r="E1668">
        <v>143</v>
      </c>
      <c r="F1668">
        <v>0</v>
      </c>
      <c r="G1668">
        <v>0</v>
      </c>
      <c r="H1668">
        <v>0</v>
      </c>
      <c r="I1668">
        <v>2.31</v>
      </c>
      <c r="J1668" s="10">
        <v>14</v>
      </c>
      <c r="K1668" s="13">
        <f t="shared" si="52"/>
        <v>1990</v>
      </c>
      <c r="L1668" s="1" t="str">
        <f t="shared" si="53"/>
        <v/>
      </c>
    </row>
    <row r="1669" spans="1:12" ht="13.8" customHeight="1" x14ac:dyDescent="0.3">
      <c r="A1669" t="s">
        <v>33</v>
      </c>
      <c r="B1669">
        <v>1998</v>
      </c>
      <c r="C1669" s="10">
        <v>142</v>
      </c>
      <c r="D1669">
        <v>0</v>
      </c>
      <c r="E1669">
        <v>142</v>
      </c>
      <c r="F1669">
        <v>0</v>
      </c>
      <c r="G1669">
        <v>0</v>
      </c>
      <c r="H1669">
        <v>0</v>
      </c>
      <c r="I1669">
        <v>2.29</v>
      </c>
      <c r="J1669" s="10">
        <v>14</v>
      </c>
      <c r="K1669" s="13">
        <f t="shared" si="52"/>
        <v>1990</v>
      </c>
      <c r="L1669" s="1" t="str">
        <f t="shared" si="53"/>
        <v/>
      </c>
    </row>
    <row r="1670" spans="1:12" ht="13.8" customHeight="1" x14ac:dyDescent="0.3">
      <c r="A1670" t="s">
        <v>33</v>
      </c>
      <c r="B1670">
        <v>1999</v>
      </c>
      <c r="C1670" s="10">
        <v>140</v>
      </c>
      <c r="D1670">
        <v>0</v>
      </c>
      <c r="E1670">
        <v>140</v>
      </c>
      <c r="F1670">
        <v>0</v>
      </c>
      <c r="G1670">
        <v>0</v>
      </c>
      <c r="H1670">
        <v>0</v>
      </c>
      <c r="I1670">
        <v>2.2400000000000002</v>
      </c>
      <c r="J1670" s="10">
        <v>16</v>
      </c>
      <c r="K1670" s="13">
        <f t="shared" si="52"/>
        <v>1990</v>
      </c>
      <c r="L1670" s="1" t="str">
        <f t="shared" si="53"/>
        <v/>
      </c>
    </row>
    <row r="1671" spans="1:12" ht="13.8" customHeight="1" x14ac:dyDescent="0.3">
      <c r="A1671" t="s">
        <v>33</v>
      </c>
      <c r="B1671">
        <v>2000</v>
      </c>
      <c r="C1671" s="10">
        <v>141</v>
      </c>
      <c r="D1671">
        <v>0</v>
      </c>
      <c r="E1671">
        <v>141</v>
      </c>
      <c r="F1671">
        <v>0</v>
      </c>
      <c r="G1671">
        <v>0</v>
      </c>
      <c r="H1671">
        <v>0</v>
      </c>
      <c r="I1671">
        <v>2.25</v>
      </c>
      <c r="J1671" s="10">
        <v>16</v>
      </c>
      <c r="K1671" s="13">
        <f t="shared" si="52"/>
        <v>1990</v>
      </c>
      <c r="L1671" s="1" t="str">
        <f t="shared" si="53"/>
        <v/>
      </c>
    </row>
    <row r="1672" spans="1:12" ht="13.8" customHeight="1" x14ac:dyDescent="0.3">
      <c r="A1672" t="s">
        <v>33</v>
      </c>
      <c r="B1672">
        <v>2001</v>
      </c>
      <c r="C1672" s="10">
        <v>144</v>
      </c>
      <c r="D1672">
        <v>0</v>
      </c>
      <c r="E1672">
        <v>144</v>
      </c>
      <c r="F1672">
        <v>0</v>
      </c>
      <c r="G1672">
        <v>0</v>
      </c>
      <c r="H1672">
        <v>0</v>
      </c>
      <c r="I1672">
        <v>2.2799999999999998</v>
      </c>
      <c r="J1672" s="10">
        <v>16</v>
      </c>
      <c r="K1672" s="13">
        <f t="shared" ref="K1672:K1735" si="54">IF(B1672&lt;1990,IF(B1672&lt;1959,1958,1989),1990)</f>
        <v>1990</v>
      </c>
      <c r="L1672" s="1" t="str">
        <f t="shared" si="53"/>
        <v/>
      </c>
    </row>
    <row r="1673" spans="1:12" ht="13.8" customHeight="1" x14ac:dyDescent="0.3">
      <c r="A1673" t="s">
        <v>33</v>
      </c>
      <c r="B1673">
        <v>2002</v>
      </c>
      <c r="C1673" s="10">
        <v>152</v>
      </c>
      <c r="D1673">
        <v>0</v>
      </c>
      <c r="E1673">
        <v>152</v>
      </c>
      <c r="F1673">
        <v>0</v>
      </c>
      <c r="G1673">
        <v>0</v>
      </c>
      <c r="H1673">
        <v>0</v>
      </c>
      <c r="I1673">
        <v>2.39</v>
      </c>
      <c r="J1673" s="10">
        <v>18</v>
      </c>
      <c r="K1673" s="13">
        <f t="shared" si="54"/>
        <v>1990</v>
      </c>
      <c r="L1673" s="1" t="str">
        <f t="shared" si="53"/>
        <v/>
      </c>
    </row>
    <row r="1674" spans="1:12" ht="13.8" customHeight="1" x14ac:dyDescent="0.3">
      <c r="A1674" t="s">
        <v>33</v>
      </c>
      <c r="B1674">
        <v>2003</v>
      </c>
      <c r="C1674" s="10">
        <v>153</v>
      </c>
      <c r="D1674">
        <v>0</v>
      </c>
      <c r="E1674">
        <v>153</v>
      </c>
      <c r="F1674">
        <v>0</v>
      </c>
      <c r="G1674">
        <v>0</v>
      </c>
      <c r="H1674">
        <v>0</v>
      </c>
      <c r="I1674">
        <v>2.41</v>
      </c>
      <c r="J1674" s="10">
        <v>16</v>
      </c>
      <c r="K1674" s="13">
        <f t="shared" si="54"/>
        <v>1990</v>
      </c>
      <c r="L1674" s="1" t="str">
        <f t="shared" si="53"/>
        <v/>
      </c>
    </row>
    <row r="1675" spans="1:12" ht="13.8" customHeight="1" x14ac:dyDescent="0.3">
      <c r="A1675" t="s">
        <v>33</v>
      </c>
      <c r="B1675">
        <v>2004</v>
      </c>
      <c r="C1675" s="10">
        <v>159</v>
      </c>
      <c r="D1675">
        <v>0</v>
      </c>
      <c r="E1675">
        <v>159</v>
      </c>
      <c r="F1675">
        <v>0</v>
      </c>
      <c r="G1675">
        <v>0</v>
      </c>
      <c r="H1675">
        <v>0</v>
      </c>
      <c r="I1675">
        <v>2.4900000000000002</v>
      </c>
      <c r="J1675" s="10">
        <v>17</v>
      </c>
      <c r="K1675" s="13">
        <f t="shared" si="54"/>
        <v>1990</v>
      </c>
      <c r="L1675" s="1" t="str">
        <f t="shared" si="53"/>
        <v/>
      </c>
    </row>
    <row r="1676" spans="1:12" ht="13.8" customHeight="1" x14ac:dyDescent="0.3">
      <c r="A1676" t="s">
        <v>33</v>
      </c>
      <c r="B1676">
        <v>2005</v>
      </c>
      <c r="C1676" s="10">
        <v>159</v>
      </c>
      <c r="D1676">
        <v>0</v>
      </c>
      <c r="E1676">
        <v>159</v>
      </c>
      <c r="F1676">
        <v>0</v>
      </c>
      <c r="G1676">
        <v>0</v>
      </c>
      <c r="H1676">
        <v>0</v>
      </c>
      <c r="I1676">
        <v>2.48</v>
      </c>
      <c r="J1676" s="10">
        <v>27</v>
      </c>
      <c r="K1676" s="13">
        <f t="shared" si="54"/>
        <v>1990</v>
      </c>
      <c r="L1676" s="1" t="str">
        <f t="shared" si="53"/>
        <v/>
      </c>
    </row>
    <row r="1677" spans="1:12" ht="13.8" customHeight="1" x14ac:dyDescent="0.3">
      <c r="A1677" t="s">
        <v>33</v>
      </c>
      <c r="B1677">
        <v>2006</v>
      </c>
      <c r="C1677" s="10">
        <v>178</v>
      </c>
      <c r="D1677">
        <v>0</v>
      </c>
      <c r="E1677">
        <v>178</v>
      </c>
      <c r="F1677">
        <v>0</v>
      </c>
      <c r="G1677">
        <v>0</v>
      </c>
      <c r="H1677">
        <v>0</v>
      </c>
      <c r="I1677">
        <v>2.77</v>
      </c>
      <c r="J1677" s="10">
        <v>32</v>
      </c>
      <c r="K1677" s="13">
        <f t="shared" si="54"/>
        <v>1990</v>
      </c>
      <c r="L1677" s="1" t="str">
        <f t="shared" si="53"/>
        <v/>
      </c>
    </row>
    <row r="1678" spans="1:12" ht="13.8" customHeight="1" x14ac:dyDescent="0.3">
      <c r="A1678" t="s">
        <v>33</v>
      </c>
      <c r="B1678">
        <v>2007</v>
      </c>
      <c r="C1678" s="10">
        <v>199</v>
      </c>
      <c r="D1678">
        <v>0</v>
      </c>
      <c r="E1678">
        <v>199</v>
      </c>
      <c r="F1678">
        <v>0</v>
      </c>
      <c r="G1678">
        <v>0</v>
      </c>
      <c r="H1678">
        <v>0</v>
      </c>
      <c r="I1678">
        <v>3.09</v>
      </c>
      <c r="J1678" s="10">
        <v>46</v>
      </c>
      <c r="K1678" s="13">
        <f t="shared" si="54"/>
        <v>1990</v>
      </c>
      <c r="L1678" s="1" t="str">
        <f t="shared" si="53"/>
        <v/>
      </c>
    </row>
    <row r="1679" spans="1:12" ht="13.8" customHeight="1" x14ac:dyDescent="0.3">
      <c r="A1679" t="s">
        <v>33</v>
      </c>
      <c r="B1679">
        <v>2008</v>
      </c>
      <c r="C1679" s="10">
        <v>177</v>
      </c>
      <c r="D1679">
        <v>0</v>
      </c>
      <c r="E1679">
        <v>177</v>
      </c>
      <c r="F1679">
        <v>0</v>
      </c>
      <c r="G1679">
        <v>0</v>
      </c>
      <c r="H1679">
        <v>0</v>
      </c>
      <c r="I1679">
        <v>2.73</v>
      </c>
      <c r="J1679" s="10">
        <v>58</v>
      </c>
      <c r="K1679" s="13">
        <f t="shared" si="54"/>
        <v>1990</v>
      </c>
      <c r="L1679" s="1" t="str">
        <f t="shared" si="53"/>
        <v/>
      </c>
    </row>
    <row r="1680" spans="1:12" ht="13.8" customHeight="1" x14ac:dyDescent="0.3">
      <c r="A1680" t="s">
        <v>33</v>
      </c>
      <c r="B1680">
        <v>2009</v>
      </c>
      <c r="C1680" s="10">
        <v>130</v>
      </c>
      <c r="D1680">
        <v>0</v>
      </c>
      <c r="E1680">
        <v>130</v>
      </c>
      <c r="F1680">
        <v>0</v>
      </c>
      <c r="G1680">
        <v>0</v>
      </c>
      <c r="H1680">
        <v>0</v>
      </c>
      <c r="I1680">
        <v>2.02</v>
      </c>
      <c r="J1680" s="10">
        <v>53</v>
      </c>
      <c r="K1680" s="13">
        <f t="shared" si="54"/>
        <v>1990</v>
      </c>
      <c r="L1680" s="1" t="str">
        <f t="shared" si="53"/>
        <v/>
      </c>
    </row>
    <row r="1681" spans="1:12" ht="13.8" customHeight="1" x14ac:dyDescent="0.3">
      <c r="A1681" t="s">
        <v>33</v>
      </c>
      <c r="B1681">
        <v>2010</v>
      </c>
      <c r="C1681" s="10">
        <v>166</v>
      </c>
      <c r="D1681">
        <v>0</v>
      </c>
      <c r="E1681">
        <v>166</v>
      </c>
      <c r="F1681">
        <v>0</v>
      </c>
      <c r="G1681">
        <v>0</v>
      </c>
      <c r="H1681">
        <v>0</v>
      </c>
      <c r="I1681">
        <v>2.59</v>
      </c>
      <c r="J1681" s="10">
        <v>50</v>
      </c>
      <c r="K1681" s="13">
        <f t="shared" si="54"/>
        <v>1990</v>
      </c>
      <c r="L1681" s="1" t="str">
        <f t="shared" si="53"/>
        <v/>
      </c>
    </row>
    <row r="1682" spans="1:12" ht="13.8" customHeight="1" x14ac:dyDescent="0.3">
      <c r="A1682" t="s">
        <v>33</v>
      </c>
      <c r="B1682">
        <v>2011</v>
      </c>
      <c r="C1682" s="10">
        <v>121</v>
      </c>
      <c r="D1682">
        <v>0</v>
      </c>
      <c r="E1682">
        <v>121</v>
      </c>
      <c r="F1682">
        <v>0</v>
      </c>
      <c r="G1682">
        <v>0</v>
      </c>
      <c r="H1682">
        <v>0</v>
      </c>
      <c r="I1682">
        <v>1.9</v>
      </c>
      <c r="J1682" s="10">
        <v>18</v>
      </c>
      <c r="K1682" s="13">
        <f t="shared" si="54"/>
        <v>1990</v>
      </c>
      <c r="L1682" s="1" t="str">
        <f t="shared" si="53"/>
        <v/>
      </c>
    </row>
    <row r="1683" spans="1:12" ht="13.8" customHeight="1" x14ac:dyDescent="0.3">
      <c r="A1683" t="s">
        <v>33</v>
      </c>
      <c r="B1683">
        <v>2012</v>
      </c>
      <c r="C1683" s="10">
        <v>130</v>
      </c>
      <c r="D1683">
        <v>0</v>
      </c>
      <c r="E1683">
        <v>130</v>
      </c>
      <c r="F1683">
        <v>0</v>
      </c>
      <c r="G1683">
        <v>0</v>
      </c>
      <c r="H1683">
        <v>0</v>
      </c>
      <c r="I1683">
        <v>2.0499999999999998</v>
      </c>
      <c r="J1683" s="10">
        <v>18</v>
      </c>
      <c r="K1683" s="13">
        <f t="shared" si="54"/>
        <v>1990</v>
      </c>
      <c r="L1683" s="1">
        <f t="shared" si="53"/>
        <v>1</v>
      </c>
    </row>
    <row r="1684" spans="1:12" ht="13.8" customHeight="1" x14ac:dyDescent="0.3">
      <c r="A1684" t="s">
        <v>33</v>
      </c>
      <c r="B1684">
        <v>2013</v>
      </c>
      <c r="C1684" s="10">
        <v>125</v>
      </c>
      <c r="D1684">
        <v>0</v>
      </c>
      <c r="E1684">
        <v>125</v>
      </c>
      <c r="F1684">
        <v>0</v>
      </c>
      <c r="G1684">
        <v>0</v>
      </c>
      <c r="H1684">
        <v>0</v>
      </c>
      <c r="I1684">
        <v>1.99</v>
      </c>
      <c r="J1684" s="10">
        <v>18</v>
      </c>
      <c r="K1684" s="13">
        <f t="shared" si="54"/>
        <v>1990</v>
      </c>
      <c r="L1684" s="1">
        <f t="shared" si="53"/>
        <v>1</v>
      </c>
    </row>
    <row r="1685" spans="1:12" ht="13.8" customHeight="1" x14ac:dyDescent="0.3">
      <c r="A1685" t="s">
        <v>33</v>
      </c>
      <c r="B1685">
        <v>2014</v>
      </c>
      <c r="C1685" s="10">
        <v>157</v>
      </c>
      <c r="D1685">
        <v>0</v>
      </c>
      <c r="E1685">
        <v>157</v>
      </c>
      <c r="F1685">
        <v>0</v>
      </c>
      <c r="G1685">
        <v>0</v>
      </c>
      <c r="H1685">
        <v>0</v>
      </c>
      <c r="I1685">
        <v>2.5099999999999998</v>
      </c>
      <c r="J1685" s="10">
        <v>24</v>
      </c>
      <c r="K1685" s="13">
        <f t="shared" si="54"/>
        <v>1990</v>
      </c>
      <c r="L1685" s="1">
        <f t="shared" si="53"/>
        <v>1</v>
      </c>
    </row>
    <row r="1686" spans="1:12" ht="13.8" customHeight="1" x14ac:dyDescent="0.3">
      <c r="A1686" t="s">
        <v>34</v>
      </c>
      <c r="B1686">
        <v>1970</v>
      </c>
      <c r="C1686" s="10">
        <v>1</v>
      </c>
      <c r="D1686">
        <v>0</v>
      </c>
      <c r="E1686">
        <v>1</v>
      </c>
      <c r="F1686">
        <v>0</v>
      </c>
      <c r="G1686">
        <v>0</v>
      </c>
      <c r="H1686">
        <v>0</v>
      </c>
      <c r="I1686">
        <v>0</v>
      </c>
      <c r="J1686" s="10">
        <v>0</v>
      </c>
      <c r="K1686" s="13">
        <f t="shared" si="54"/>
        <v>1989</v>
      </c>
      <c r="L1686" s="1" t="str">
        <f t="shared" si="53"/>
        <v/>
      </c>
    </row>
    <row r="1687" spans="1:12" ht="13.8" customHeight="1" x14ac:dyDescent="0.3">
      <c r="A1687" t="s">
        <v>34</v>
      </c>
      <c r="B1687">
        <v>1971</v>
      </c>
      <c r="C1687" s="10">
        <v>1</v>
      </c>
      <c r="D1687">
        <v>0</v>
      </c>
      <c r="E1687">
        <v>1</v>
      </c>
      <c r="F1687">
        <v>0</v>
      </c>
      <c r="G1687">
        <v>0</v>
      </c>
      <c r="H1687">
        <v>0</v>
      </c>
      <c r="I1687">
        <v>0</v>
      </c>
      <c r="J1687" s="10">
        <v>0</v>
      </c>
      <c r="K1687" s="13">
        <f t="shared" si="54"/>
        <v>1989</v>
      </c>
      <c r="L1687" s="1" t="str">
        <f t="shared" si="53"/>
        <v/>
      </c>
    </row>
    <row r="1688" spans="1:12" ht="13.8" customHeight="1" x14ac:dyDescent="0.3">
      <c r="A1688" t="s">
        <v>34</v>
      </c>
      <c r="B1688">
        <v>1972</v>
      </c>
      <c r="C1688" s="10">
        <v>1</v>
      </c>
      <c r="D1688">
        <v>0</v>
      </c>
      <c r="E1688">
        <v>1</v>
      </c>
      <c r="F1688">
        <v>0</v>
      </c>
      <c r="G1688">
        <v>0</v>
      </c>
      <c r="H1688">
        <v>0</v>
      </c>
      <c r="I1688">
        <v>0</v>
      </c>
      <c r="J1688" s="10">
        <v>0</v>
      </c>
      <c r="K1688" s="13">
        <f t="shared" si="54"/>
        <v>1989</v>
      </c>
      <c r="L1688" s="1" t="str">
        <f t="shared" si="53"/>
        <v/>
      </c>
    </row>
    <row r="1689" spans="1:12" ht="13.8" customHeight="1" x14ac:dyDescent="0.3">
      <c r="A1689" t="s">
        <v>34</v>
      </c>
      <c r="B1689">
        <v>1973</v>
      </c>
      <c r="C1689" s="10">
        <v>1</v>
      </c>
      <c r="D1689">
        <v>0</v>
      </c>
      <c r="E1689">
        <v>1</v>
      </c>
      <c r="F1689">
        <v>0</v>
      </c>
      <c r="G1689">
        <v>0</v>
      </c>
      <c r="H1689">
        <v>0</v>
      </c>
      <c r="I1689">
        <v>0</v>
      </c>
      <c r="J1689" s="10">
        <v>0</v>
      </c>
      <c r="K1689" s="13">
        <f t="shared" si="54"/>
        <v>1989</v>
      </c>
      <c r="L1689" s="1" t="str">
        <f t="shared" si="53"/>
        <v/>
      </c>
    </row>
    <row r="1690" spans="1:12" ht="13.8" customHeight="1" x14ac:dyDescent="0.3">
      <c r="A1690" t="s">
        <v>34</v>
      </c>
      <c r="B1690">
        <v>1974</v>
      </c>
      <c r="C1690" s="10">
        <v>1</v>
      </c>
      <c r="D1690">
        <v>0</v>
      </c>
      <c r="E1690">
        <v>1</v>
      </c>
      <c r="F1690">
        <v>0</v>
      </c>
      <c r="G1690">
        <v>0</v>
      </c>
      <c r="H1690">
        <v>0</v>
      </c>
      <c r="I1690">
        <v>0</v>
      </c>
      <c r="J1690" s="10">
        <v>0</v>
      </c>
      <c r="K1690" s="13">
        <f t="shared" si="54"/>
        <v>1989</v>
      </c>
      <c r="L1690" s="1" t="str">
        <f t="shared" si="53"/>
        <v/>
      </c>
    </row>
    <row r="1691" spans="1:12" ht="13.8" customHeight="1" x14ac:dyDescent="0.3">
      <c r="A1691" t="s">
        <v>34</v>
      </c>
      <c r="B1691">
        <v>1975</v>
      </c>
      <c r="C1691" s="10">
        <v>1</v>
      </c>
      <c r="D1691">
        <v>0</v>
      </c>
      <c r="E1691">
        <v>1</v>
      </c>
      <c r="F1691">
        <v>0</v>
      </c>
      <c r="G1691">
        <v>0</v>
      </c>
      <c r="H1691">
        <v>0</v>
      </c>
      <c r="I1691">
        <v>0</v>
      </c>
      <c r="J1691" s="10">
        <v>0</v>
      </c>
      <c r="K1691" s="13">
        <f t="shared" si="54"/>
        <v>1989</v>
      </c>
      <c r="L1691" s="1" t="str">
        <f t="shared" si="53"/>
        <v/>
      </c>
    </row>
    <row r="1692" spans="1:12" ht="13.8" customHeight="1" x14ac:dyDescent="0.3">
      <c r="A1692" t="s">
        <v>34</v>
      </c>
      <c r="B1692">
        <v>1976</v>
      </c>
      <c r="C1692" s="10">
        <v>1</v>
      </c>
      <c r="D1692">
        <v>0</v>
      </c>
      <c r="E1692">
        <v>1</v>
      </c>
      <c r="F1692">
        <v>0</v>
      </c>
      <c r="G1692">
        <v>0</v>
      </c>
      <c r="H1692">
        <v>0</v>
      </c>
      <c r="I1692">
        <v>0</v>
      </c>
      <c r="J1692" s="10">
        <v>0</v>
      </c>
      <c r="K1692" s="13">
        <f t="shared" si="54"/>
        <v>1989</v>
      </c>
      <c r="L1692" s="1" t="str">
        <f t="shared" si="53"/>
        <v/>
      </c>
    </row>
    <row r="1693" spans="1:12" ht="13.8" customHeight="1" x14ac:dyDescent="0.3">
      <c r="A1693" t="s">
        <v>34</v>
      </c>
      <c r="B1693">
        <v>1977</v>
      </c>
      <c r="C1693" s="10">
        <v>2</v>
      </c>
      <c r="D1693">
        <v>0</v>
      </c>
      <c r="E1693">
        <v>2</v>
      </c>
      <c r="F1693">
        <v>0</v>
      </c>
      <c r="G1693">
        <v>0</v>
      </c>
      <c r="H1693">
        <v>0</v>
      </c>
      <c r="I1693">
        <v>0</v>
      </c>
      <c r="J1693" s="10">
        <v>0</v>
      </c>
      <c r="K1693" s="13">
        <f t="shared" si="54"/>
        <v>1989</v>
      </c>
      <c r="L1693" s="1" t="str">
        <f t="shared" si="53"/>
        <v/>
      </c>
    </row>
    <row r="1694" spans="1:12" ht="13.8" customHeight="1" x14ac:dyDescent="0.3">
      <c r="A1694" t="s">
        <v>34</v>
      </c>
      <c r="B1694">
        <v>1978</v>
      </c>
      <c r="C1694" s="10">
        <v>3</v>
      </c>
      <c r="D1694">
        <v>0</v>
      </c>
      <c r="E1694">
        <v>3</v>
      </c>
      <c r="F1694">
        <v>0</v>
      </c>
      <c r="G1694">
        <v>0</v>
      </c>
      <c r="H1694">
        <v>0</v>
      </c>
      <c r="I1694">
        <v>0.01</v>
      </c>
      <c r="J1694" s="10">
        <v>0</v>
      </c>
      <c r="K1694" s="13">
        <f t="shared" si="54"/>
        <v>1989</v>
      </c>
      <c r="L1694" s="1" t="str">
        <f t="shared" si="53"/>
        <v/>
      </c>
    </row>
    <row r="1695" spans="1:12" ht="13.8" customHeight="1" x14ac:dyDescent="0.3">
      <c r="A1695" t="s">
        <v>34</v>
      </c>
      <c r="B1695">
        <v>1979</v>
      </c>
      <c r="C1695" s="10">
        <v>6</v>
      </c>
      <c r="D1695">
        <v>1</v>
      </c>
      <c r="E1695">
        <v>5</v>
      </c>
      <c r="F1695">
        <v>0</v>
      </c>
      <c r="G1695">
        <v>0</v>
      </c>
      <c r="H1695">
        <v>0</v>
      </c>
      <c r="I1695">
        <v>0.01</v>
      </c>
      <c r="J1695" s="10">
        <v>0</v>
      </c>
      <c r="K1695" s="13">
        <f t="shared" si="54"/>
        <v>1989</v>
      </c>
      <c r="L1695" s="1" t="str">
        <f t="shared" si="53"/>
        <v/>
      </c>
    </row>
    <row r="1696" spans="1:12" ht="13.8" customHeight="1" x14ac:dyDescent="0.3">
      <c r="A1696" t="s">
        <v>34</v>
      </c>
      <c r="B1696">
        <v>1980</v>
      </c>
      <c r="C1696" s="10">
        <v>6</v>
      </c>
      <c r="D1696">
        <v>1</v>
      </c>
      <c r="E1696">
        <v>5</v>
      </c>
      <c r="F1696">
        <v>0</v>
      </c>
      <c r="G1696">
        <v>0</v>
      </c>
      <c r="H1696">
        <v>0</v>
      </c>
      <c r="I1696">
        <v>0.01</v>
      </c>
      <c r="J1696" s="10">
        <v>0</v>
      </c>
      <c r="K1696" s="13">
        <f t="shared" si="54"/>
        <v>1989</v>
      </c>
      <c r="L1696" s="1" t="str">
        <f t="shared" si="53"/>
        <v/>
      </c>
    </row>
    <row r="1697" spans="1:12" ht="13.8" customHeight="1" x14ac:dyDescent="0.3">
      <c r="A1697" t="s">
        <v>34</v>
      </c>
      <c r="B1697">
        <v>1981</v>
      </c>
      <c r="C1697" s="10">
        <v>7</v>
      </c>
      <c r="D1697">
        <v>1</v>
      </c>
      <c r="E1697">
        <v>7</v>
      </c>
      <c r="F1697">
        <v>0</v>
      </c>
      <c r="G1697">
        <v>0</v>
      </c>
      <c r="H1697">
        <v>0</v>
      </c>
      <c r="I1697">
        <v>0.02</v>
      </c>
      <c r="J1697" s="10">
        <v>0</v>
      </c>
      <c r="K1697" s="13">
        <f t="shared" si="54"/>
        <v>1989</v>
      </c>
      <c r="L1697" s="1" t="str">
        <f t="shared" si="53"/>
        <v/>
      </c>
    </row>
    <row r="1698" spans="1:12" ht="13.8" customHeight="1" x14ac:dyDescent="0.3">
      <c r="A1698" t="s">
        <v>34</v>
      </c>
      <c r="B1698">
        <v>1982</v>
      </c>
      <c r="C1698" s="10">
        <v>9</v>
      </c>
      <c r="D1698">
        <v>1</v>
      </c>
      <c r="E1698">
        <v>8</v>
      </c>
      <c r="F1698">
        <v>0</v>
      </c>
      <c r="G1698">
        <v>0</v>
      </c>
      <c r="H1698">
        <v>0</v>
      </c>
      <c r="I1698">
        <v>0.02</v>
      </c>
      <c r="J1698" s="10">
        <v>0</v>
      </c>
      <c r="K1698" s="13">
        <f t="shared" si="54"/>
        <v>1989</v>
      </c>
      <c r="L1698" s="1" t="str">
        <f t="shared" si="53"/>
        <v/>
      </c>
    </row>
    <row r="1699" spans="1:12" ht="13.8" customHeight="1" x14ac:dyDescent="0.3">
      <c r="A1699" t="s">
        <v>34</v>
      </c>
      <c r="B1699">
        <v>1983</v>
      </c>
      <c r="C1699" s="10">
        <v>8</v>
      </c>
      <c r="D1699">
        <v>1</v>
      </c>
      <c r="E1699">
        <v>8</v>
      </c>
      <c r="F1699">
        <v>0</v>
      </c>
      <c r="G1699">
        <v>0</v>
      </c>
      <c r="H1699">
        <v>0</v>
      </c>
      <c r="I1699">
        <v>0.02</v>
      </c>
      <c r="J1699" s="10">
        <v>0</v>
      </c>
      <c r="K1699" s="13">
        <f t="shared" si="54"/>
        <v>1989</v>
      </c>
      <c r="L1699" s="1" t="str">
        <f t="shared" si="53"/>
        <v/>
      </c>
    </row>
    <row r="1700" spans="1:12" ht="13.8" customHeight="1" x14ac:dyDescent="0.3">
      <c r="A1700" t="s">
        <v>34</v>
      </c>
      <c r="B1700">
        <v>1984</v>
      </c>
      <c r="C1700" s="10">
        <v>14</v>
      </c>
      <c r="D1700">
        <v>0</v>
      </c>
      <c r="E1700">
        <v>14</v>
      </c>
      <c r="F1700">
        <v>0</v>
      </c>
      <c r="G1700">
        <v>0</v>
      </c>
      <c r="H1700">
        <v>0</v>
      </c>
      <c r="I1700">
        <v>0.03</v>
      </c>
      <c r="J1700" s="10">
        <v>0</v>
      </c>
      <c r="K1700" s="13">
        <f t="shared" si="54"/>
        <v>1989</v>
      </c>
      <c r="L1700" s="1" t="str">
        <f t="shared" si="53"/>
        <v/>
      </c>
    </row>
    <row r="1701" spans="1:12" ht="13.8" customHeight="1" x14ac:dyDescent="0.3">
      <c r="A1701" t="s">
        <v>34</v>
      </c>
      <c r="B1701">
        <v>1985</v>
      </c>
      <c r="C1701" s="10">
        <v>17</v>
      </c>
      <c r="D1701">
        <v>0</v>
      </c>
      <c r="E1701">
        <v>17</v>
      </c>
      <c r="F1701">
        <v>0</v>
      </c>
      <c r="G1701">
        <v>0</v>
      </c>
      <c r="H1701">
        <v>0</v>
      </c>
      <c r="I1701">
        <v>0.03</v>
      </c>
      <c r="J1701" s="10">
        <v>0</v>
      </c>
      <c r="K1701" s="13">
        <f t="shared" si="54"/>
        <v>1989</v>
      </c>
      <c r="L1701" s="1" t="str">
        <f t="shared" si="53"/>
        <v/>
      </c>
    </row>
    <row r="1702" spans="1:12" ht="13.8" customHeight="1" x14ac:dyDescent="0.3">
      <c r="A1702" t="s">
        <v>34</v>
      </c>
      <c r="B1702">
        <v>1986</v>
      </c>
      <c r="C1702" s="10">
        <v>15</v>
      </c>
      <c r="D1702">
        <v>0</v>
      </c>
      <c r="E1702">
        <v>15</v>
      </c>
      <c r="F1702">
        <v>0</v>
      </c>
      <c r="G1702">
        <v>0</v>
      </c>
      <c r="H1702">
        <v>0</v>
      </c>
      <c r="I1702">
        <v>0.03</v>
      </c>
      <c r="J1702" s="10">
        <v>0</v>
      </c>
      <c r="K1702" s="13">
        <f t="shared" si="54"/>
        <v>1989</v>
      </c>
      <c r="L1702" s="1" t="str">
        <f t="shared" si="53"/>
        <v/>
      </c>
    </row>
    <row r="1703" spans="1:12" ht="13.8" customHeight="1" x14ac:dyDescent="0.3">
      <c r="A1703" t="s">
        <v>34</v>
      </c>
      <c r="B1703">
        <v>1987</v>
      </c>
      <c r="C1703" s="10">
        <v>28</v>
      </c>
      <c r="D1703">
        <v>12</v>
      </c>
      <c r="E1703">
        <v>16</v>
      </c>
      <c r="F1703">
        <v>0</v>
      </c>
      <c r="G1703">
        <v>0</v>
      </c>
      <c r="H1703">
        <v>0</v>
      </c>
      <c r="I1703">
        <v>0.05</v>
      </c>
      <c r="J1703" s="10">
        <v>0</v>
      </c>
      <c r="K1703" s="13">
        <f t="shared" si="54"/>
        <v>1989</v>
      </c>
      <c r="L1703" s="1" t="str">
        <f t="shared" si="53"/>
        <v/>
      </c>
    </row>
    <row r="1704" spans="1:12" ht="13.8" customHeight="1" x14ac:dyDescent="0.3">
      <c r="A1704" t="s">
        <v>34</v>
      </c>
      <c r="B1704">
        <v>1988</v>
      </c>
      <c r="C1704" s="10">
        <v>30</v>
      </c>
      <c r="D1704">
        <v>13</v>
      </c>
      <c r="E1704">
        <v>17</v>
      </c>
      <c r="F1704">
        <v>0</v>
      </c>
      <c r="G1704">
        <v>0</v>
      </c>
      <c r="H1704">
        <v>0</v>
      </c>
      <c r="I1704">
        <v>0.06</v>
      </c>
      <c r="J1704" s="10">
        <v>0</v>
      </c>
      <c r="K1704" s="13">
        <f t="shared" si="54"/>
        <v>1989</v>
      </c>
      <c r="L1704" s="1" t="str">
        <f t="shared" si="53"/>
        <v/>
      </c>
    </row>
    <row r="1705" spans="1:12" ht="13.8" customHeight="1" x14ac:dyDescent="0.3">
      <c r="A1705" t="s">
        <v>34</v>
      </c>
      <c r="B1705">
        <v>1989</v>
      </c>
      <c r="C1705" s="10">
        <v>17</v>
      </c>
      <c r="D1705">
        <v>0</v>
      </c>
      <c r="E1705">
        <v>17</v>
      </c>
      <c r="F1705">
        <v>0</v>
      </c>
      <c r="G1705">
        <v>0</v>
      </c>
      <c r="H1705">
        <v>0</v>
      </c>
      <c r="I1705">
        <v>0.03</v>
      </c>
      <c r="J1705" s="10">
        <v>0</v>
      </c>
      <c r="K1705" s="13">
        <f t="shared" si="54"/>
        <v>1989</v>
      </c>
      <c r="L1705" s="1" t="str">
        <f t="shared" si="53"/>
        <v/>
      </c>
    </row>
    <row r="1706" spans="1:12" ht="13.8" customHeight="1" x14ac:dyDescent="0.3">
      <c r="A1706" t="s">
        <v>34</v>
      </c>
      <c r="B1706">
        <v>1990</v>
      </c>
      <c r="C1706" s="10">
        <v>35</v>
      </c>
      <c r="D1706">
        <v>13</v>
      </c>
      <c r="E1706">
        <v>22</v>
      </c>
      <c r="F1706">
        <v>0</v>
      </c>
      <c r="G1706">
        <v>0</v>
      </c>
      <c r="H1706">
        <v>0</v>
      </c>
      <c r="I1706">
        <v>0.06</v>
      </c>
      <c r="J1706" s="10">
        <v>0</v>
      </c>
      <c r="K1706" s="13">
        <f t="shared" si="54"/>
        <v>1990</v>
      </c>
      <c r="L1706" s="1" t="str">
        <f t="shared" si="53"/>
        <v/>
      </c>
    </row>
    <row r="1707" spans="1:12" ht="13.8" customHeight="1" x14ac:dyDescent="0.3">
      <c r="A1707" t="s">
        <v>34</v>
      </c>
      <c r="B1707">
        <v>1991</v>
      </c>
      <c r="C1707" s="10">
        <v>51</v>
      </c>
      <c r="D1707">
        <v>13</v>
      </c>
      <c r="E1707">
        <v>22</v>
      </c>
      <c r="F1707">
        <v>0</v>
      </c>
      <c r="G1707">
        <v>16</v>
      </c>
      <c r="H1707">
        <v>0</v>
      </c>
      <c r="I1707">
        <v>0.09</v>
      </c>
      <c r="J1707" s="10">
        <v>0</v>
      </c>
      <c r="K1707" s="13">
        <f t="shared" si="54"/>
        <v>1990</v>
      </c>
      <c r="L1707" s="1" t="str">
        <f t="shared" si="53"/>
        <v/>
      </c>
    </row>
    <row r="1708" spans="1:12" ht="13.8" customHeight="1" x14ac:dyDescent="0.3">
      <c r="A1708" t="s">
        <v>34</v>
      </c>
      <c r="B1708">
        <v>1992</v>
      </c>
      <c r="C1708" s="10">
        <v>59</v>
      </c>
      <c r="D1708">
        <v>22</v>
      </c>
      <c r="E1708">
        <v>21</v>
      </c>
      <c r="F1708">
        <v>0</v>
      </c>
      <c r="G1708">
        <v>16</v>
      </c>
      <c r="H1708">
        <v>0</v>
      </c>
      <c r="I1708">
        <v>0.11</v>
      </c>
      <c r="J1708" s="10">
        <v>1</v>
      </c>
      <c r="K1708" s="13">
        <f t="shared" si="54"/>
        <v>1990</v>
      </c>
      <c r="L1708" s="1" t="str">
        <f t="shared" si="53"/>
        <v/>
      </c>
    </row>
    <row r="1709" spans="1:12" ht="13.8" customHeight="1" x14ac:dyDescent="0.3">
      <c r="A1709" t="s">
        <v>34</v>
      </c>
      <c r="B1709">
        <v>1993</v>
      </c>
      <c r="C1709" s="10">
        <v>50</v>
      </c>
      <c r="D1709">
        <v>12</v>
      </c>
      <c r="E1709">
        <v>23</v>
      </c>
      <c r="F1709">
        <v>0</v>
      </c>
      <c r="G1709">
        <v>15</v>
      </c>
      <c r="H1709">
        <v>0</v>
      </c>
      <c r="I1709">
        <v>0.09</v>
      </c>
      <c r="J1709" s="10">
        <v>1</v>
      </c>
      <c r="K1709" s="13">
        <f t="shared" si="54"/>
        <v>1990</v>
      </c>
      <c r="L1709" s="1" t="str">
        <f t="shared" si="53"/>
        <v/>
      </c>
    </row>
    <row r="1710" spans="1:12" ht="13.8" customHeight="1" x14ac:dyDescent="0.3">
      <c r="A1710" t="s">
        <v>34</v>
      </c>
      <c r="B1710">
        <v>1994</v>
      </c>
      <c r="C1710" s="10">
        <v>58</v>
      </c>
      <c r="D1710">
        <v>17</v>
      </c>
      <c r="E1710">
        <v>24</v>
      </c>
      <c r="F1710">
        <v>0</v>
      </c>
      <c r="G1710">
        <v>16</v>
      </c>
      <c r="H1710">
        <v>0</v>
      </c>
      <c r="I1710">
        <v>0.11</v>
      </c>
      <c r="J1710" s="10">
        <v>1</v>
      </c>
      <c r="K1710" s="13">
        <f t="shared" si="54"/>
        <v>1990</v>
      </c>
      <c r="L1710" s="1" t="str">
        <f t="shared" si="53"/>
        <v/>
      </c>
    </row>
    <row r="1711" spans="1:12" ht="13.8" customHeight="1" x14ac:dyDescent="0.3">
      <c r="A1711" t="s">
        <v>34</v>
      </c>
      <c r="B1711">
        <v>1995</v>
      </c>
      <c r="C1711" s="10">
        <v>68</v>
      </c>
      <c r="D1711">
        <v>21</v>
      </c>
      <c r="E1711">
        <v>28</v>
      </c>
      <c r="F1711">
        <v>0</v>
      </c>
      <c r="G1711">
        <v>19</v>
      </c>
      <c r="H1711">
        <v>0</v>
      </c>
      <c r="I1711">
        <v>0.13</v>
      </c>
      <c r="J1711" s="10">
        <v>1</v>
      </c>
      <c r="K1711" s="13">
        <f t="shared" si="54"/>
        <v>1990</v>
      </c>
      <c r="L1711" s="1" t="str">
        <f t="shared" si="53"/>
        <v/>
      </c>
    </row>
    <row r="1712" spans="1:12" ht="13.8" customHeight="1" x14ac:dyDescent="0.3">
      <c r="A1712" t="s">
        <v>34</v>
      </c>
      <c r="B1712">
        <v>1996</v>
      </c>
      <c r="C1712" s="10">
        <v>82</v>
      </c>
      <c r="D1712">
        <v>25</v>
      </c>
      <c r="E1712">
        <v>34</v>
      </c>
      <c r="F1712">
        <v>0</v>
      </c>
      <c r="G1712">
        <v>22</v>
      </c>
      <c r="H1712">
        <v>0</v>
      </c>
      <c r="I1712">
        <v>0.16</v>
      </c>
      <c r="J1712" s="10">
        <v>1</v>
      </c>
      <c r="K1712" s="13">
        <f t="shared" si="54"/>
        <v>1990</v>
      </c>
      <c r="L1712" s="1" t="str">
        <f t="shared" si="53"/>
        <v/>
      </c>
    </row>
    <row r="1713" spans="1:12" ht="13.8" customHeight="1" x14ac:dyDescent="0.3">
      <c r="A1713" t="s">
        <v>34</v>
      </c>
      <c r="B1713">
        <v>1997</v>
      </c>
      <c r="C1713" s="10">
        <v>107</v>
      </c>
      <c r="D1713">
        <v>51</v>
      </c>
      <c r="E1713">
        <v>33</v>
      </c>
      <c r="F1713">
        <v>0</v>
      </c>
      <c r="G1713">
        <v>22</v>
      </c>
      <c r="H1713">
        <v>0</v>
      </c>
      <c r="I1713">
        <v>0.2</v>
      </c>
      <c r="J1713" s="10">
        <v>1</v>
      </c>
      <c r="K1713" s="13">
        <f t="shared" si="54"/>
        <v>1990</v>
      </c>
      <c r="L1713" s="1" t="str">
        <f t="shared" si="53"/>
        <v/>
      </c>
    </row>
    <row r="1714" spans="1:12" ht="13.8" customHeight="1" x14ac:dyDescent="0.3">
      <c r="A1714" t="s">
        <v>34</v>
      </c>
      <c r="B1714">
        <v>1998</v>
      </c>
      <c r="C1714" s="10">
        <v>104</v>
      </c>
      <c r="D1714">
        <v>49</v>
      </c>
      <c r="E1714">
        <v>35</v>
      </c>
      <c r="F1714">
        <v>0</v>
      </c>
      <c r="G1714">
        <v>20</v>
      </c>
      <c r="H1714">
        <v>0</v>
      </c>
      <c r="I1714">
        <v>0.19</v>
      </c>
      <c r="J1714" s="10">
        <v>1</v>
      </c>
      <c r="K1714" s="13">
        <f t="shared" si="54"/>
        <v>1990</v>
      </c>
      <c r="L1714" s="1" t="str">
        <f t="shared" si="53"/>
        <v/>
      </c>
    </row>
    <row r="1715" spans="1:12" ht="13.8" customHeight="1" x14ac:dyDescent="0.3">
      <c r="A1715" t="s">
        <v>34</v>
      </c>
      <c r="B1715">
        <v>1999</v>
      </c>
      <c r="C1715" s="10">
        <v>105</v>
      </c>
      <c r="D1715">
        <v>48</v>
      </c>
      <c r="E1715">
        <v>37</v>
      </c>
      <c r="F1715">
        <v>0</v>
      </c>
      <c r="G1715">
        <v>20</v>
      </c>
      <c r="H1715">
        <v>0</v>
      </c>
      <c r="I1715">
        <v>0.19</v>
      </c>
      <c r="J1715" s="10">
        <v>1</v>
      </c>
      <c r="K1715" s="13">
        <f t="shared" si="54"/>
        <v>1990</v>
      </c>
      <c r="L1715" s="1" t="str">
        <f t="shared" si="53"/>
        <v/>
      </c>
    </row>
    <row r="1716" spans="1:12" ht="13.8" customHeight="1" x14ac:dyDescent="0.3">
      <c r="A1716" t="s">
        <v>34</v>
      </c>
      <c r="B1716">
        <v>2000</v>
      </c>
      <c r="C1716" s="10">
        <v>108</v>
      </c>
      <c r="D1716">
        <v>48</v>
      </c>
      <c r="E1716">
        <v>40</v>
      </c>
      <c r="F1716">
        <v>0</v>
      </c>
      <c r="G1716">
        <v>20</v>
      </c>
      <c r="H1716">
        <v>0</v>
      </c>
      <c r="I1716">
        <v>0.19</v>
      </c>
      <c r="J1716" s="10">
        <v>1</v>
      </c>
      <c r="K1716" s="13">
        <f t="shared" si="54"/>
        <v>1990</v>
      </c>
      <c r="L1716" s="1" t="str">
        <f t="shared" si="53"/>
        <v/>
      </c>
    </row>
    <row r="1717" spans="1:12" ht="13.8" customHeight="1" x14ac:dyDescent="0.3">
      <c r="A1717" t="s">
        <v>34</v>
      </c>
      <c r="B1717">
        <v>2001</v>
      </c>
      <c r="C1717" s="10">
        <v>105</v>
      </c>
      <c r="D1717">
        <v>40</v>
      </c>
      <c r="E1717">
        <v>44</v>
      </c>
      <c r="F1717">
        <v>0</v>
      </c>
      <c r="G1717">
        <v>22</v>
      </c>
      <c r="H1717">
        <v>0</v>
      </c>
      <c r="I1717">
        <v>0.18</v>
      </c>
      <c r="J1717" s="10">
        <v>1</v>
      </c>
      <c r="K1717" s="13">
        <f t="shared" si="54"/>
        <v>1990</v>
      </c>
      <c r="L1717" s="1" t="str">
        <f t="shared" si="53"/>
        <v/>
      </c>
    </row>
    <row r="1718" spans="1:12" ht="13.8" customHeight="1" x14ac:dyDescent="0.3">
      <c r="A1718" t="s">
        <v>34</v>
      </c>
      <c r="B1718">
        <v>2002</v>
      </c>
      <c r="C1718" s="10">
        <v>114</v>
      </c>
      <c r="D1718">
        <v>46</v>
      </c>
      <c r="E1718">
        <v>46</v>
      </c>
      <c r="F1718">
        <v>0</v>
      </c>
      <c r="G1718">
        <v>22</v>
      </c>
      <c r="H1718">
        <v>0</v>
      </c>
      <c r="I1718">
        <v>0.19</v>
      </c>
      <c r="J1718" s="10">
        <v>1</v>
      </c>
      <c r="K1718" s="13">
        <f t="shared" si="54"/>
        <v>1990</v>
      </c>
      <c r="L1718" s="1" t="str">
        <f t="shared" si="53"/>
        <v/>
      </c>
    </row>
    <row r="1719" spans="1:12" ht="13.8" customHeight="1" x14ac:dyDescent="0.3">
      <c r="A1719" t="s">
        <v>34</v>
      </c>
      <c r="B1719">
        <v>2003</v>
      </c>
      <c r="C1719" s="10">
        <v>103</v>
      </c>
      <c r="D1719">
        <v>30</v>
      </c>
      <c r="E1719">
        <v>51</v>
      </c>
      <c r="F1719">
        <v>0</v>
      </c>
      <c r="G1719">
        <v>22</v>
      </c>
      <c r="H1719">
        <v>0</v>
      </c>
      <c r="I1719">
        <v>0.16</v>
      </c>
      <c r="J1719" s="10">
        <v>1</v>
      </c>
      <c r="K1719" s="13">
        <f t="shared" si="54"/>
        <v>1990</v>
      </c>
      <c r="L1719" s="1" t="str">
        <f t="shared" si="53"/>
        <v/>
      </c>
    </row>
    <row r="1720" spans="1:12" ht="13.8" customHeight="1" x14ac:dyDescent="0.3">
      <c r="A1720" t="s">
        <v>34</v>
      </c>
      <c r="B1720">
        <v>2004</v>
      </c>
      <c r="C1720" s="10">
        <v>84</v>
      </c>
      <c r="D1720">
        <v>7</v>
      </c>
      <c r="E1720">
        <v>54</v>
      </c>
      <c r="F1720">
        <v>0</v>
      </c>
      <c r="G1720">
        <v>23</v>
      </c>
      <c r="H1720">
        <v>0</v>
      </c>
      <c r="I1720">
        <v>0.13</v>
      </c>
      <c r="J1720" s="10">
        <v>1</v>
      </c>
      <c r="K1720" s="13">
        <f t="shared" si="54"/>
        <v>1990</v>
      </c>
      <c r="L1720" s="1" t="str">
        <f t="shared" si="53"/>
        <v/>
      </c>
    </row>
    <row r="1721" spans="1:12" ht="13.8" customHeight="1" x14ac:dyDescent="0.3">
      <c r="A1721" t="s">
        <v>34</v>
      </c>
      <c r="B1721">
        <v>2005</v>
      </c>
      <c r="C1721" s="10">
        <v>108</v>
      </c>
      <c r="D1721">
        <v>27</v>
      </c>
      <c r="E1721">
        <v>58</v>
      </c>
      <c r="F1721">
        <v>0</v>
      </c>
      <c r="G1721">
        <v>23</v>
      </c>
      <c r="H1721">
        <v>0</v>
      </c>
      <c r="I1721">
        <v>0.16</v>
      </c>
      <c r="J1721" s="10">
        <v>1</v>
      </c>
      <c r="K1721" s="13">
        <f t="shared" si="54"/>
        <v>1990</v>
      </c>
      <c r="L1721" s="1" t="str">
        <f t="shared" si="53"/>
        <v/>
      </c>
    </row>
    <row r="1722" spans="1:12" ht="13.8" customHeight="1" x14ac:dyDescent="0.3">
      <c r="A1722" t="s">
        <v>34</v>
      </c>
      <c r="B1722">
        <v>2006</v>
      </c>
      <c r="C1722" s="10">
        <v>107</v>
      </c>
      <c r="D1722">
        <v>23</v>
      </c>
      <c r="E1722">
        <v>60</v>
      </c>
      <c r="F1722">
        <v>0</v>
      </c>
      <c r="G1722">
        <v>24</v>
      </c>
      <c r="H1722">
        <v>0</v>
      </c>
      <c r="I1722">
        <v>0.16</v>
      </c>
      <c r="J1722" s="10">
        <v>1</v>
      </c>
      <c r="K1722" s="13">
        <f t="shared" si="54"/>
        <v>1990</v>
      </c>
      <c r="L1722" s="1" t="str">
        <f t="shared" si="53"/>
        <v/>
      </c>
    </row>
    <row r="1723" spans="1:12" ht="13.8" customHeight="1" x14ac:dyDescent="0.3">
      <c r="A1723" t="s">
        <v>34</v>
      </c>
      <c r="B1723">
        <v>2007</v>
      </c>
      <c r="C1723" s="10">
        <v>107</v>
      </c>
      <c r="D1723">
        <v>22</v>
      </c>
      <c r="E1723">
        <v>61</v>
      </c>
      <c r="F1723">
        <v>0</v>
      </c>
      <c r="G1723">
        <v>24</v>
      </c>
      <c r="H1723">
        <v>0</v>
      </c>
      <c r="I1723">
        <v>0.16</v>
      </c>
      <c r="J1723" s="10">
        <v>1</v>
      </c>
      <c r="K1723" s="13">
        <f t="shared" si="54"/>
        <v>1990</v>
      </c>
      <c r="L1723" s="1" t="str">
        <f t="shared" si="53"/>
        <v/>
      </c>
    </row>
    <row r="1724" spans="1:12" ht="13.8" customHeight="1" x14ac:dyDescent="0.3">
      <c r="A1724" t="s">
        <v>34</v>
      </c>
      <c r="B1724">
        <v>2008</v>
      </c>
      <c r="C1724" s="10">
        <v>115</v>
      </c>
      <c r="D1724">
        <v>31</v>
      </c>
      <c r="E1724">
        <v>59</v>
      </c>
      <c r="F1724">
        <v>0</v>
      </c>
      <c r="G1724">
        <v>24</v>
      </c>
      <c r="H1724">
        <v>0</v>
      </c>
      <c r="I1724">
        <v>0.17</v>
      </c>
      <c r="J1724" s="10">
        <v>1</v>
      </c>
      <c r="K1724" s="13">
        <f t="shared" si="54"/>
        <v>1990</v>
      </c>
      <c r="L1724" s="1" t="str">
        <f t="shared" si="53"/>
        <v/>
      </c>
    </row>
    <row r="1725" spans="1:12" ht="13.8" customHeight="1" x14ac:dyDescent="0.3">
      <c r="A1725" t="s">
        <v>34</v>
      </c>
      <c r="B1725">
        <v>2009</v>
      </c>
      <c r="C1725" s="10">
        <v>106</v>
      </c>
      <c r="D1725">
        <v>16</v>
      </c>
      <c r="E1725">
        <v>66</v>
      </c>
      <c r="F1725">
        <v>0</v>
      </c>
      <c r="G1725">
        <v>24</v>
      </c>
      <c r="H1725">
        <v>0</v>
      </c>
      <c r="I1725">
        <v>0.15</v>
      </c>
      <c r="J1725" s="10">
        <v>1</v>
      </c>
      <c r="K1725" s="13">
        <f t="shared" si="54"/>
        <v>1990</v>
      </c>
      <c r="L1725" s="1" t="str">
        <f t="shared" si="53"/>
        <v/>
      </c>
    </row>
    <row r="1726" spans="1:12" ht="13.8" customHeight="1" x14ac:dyDescent="0.3">
      <c r="A1726" t="s">
        <v>34</v>
      </c>
      <c r="B1726">
        <v>2010</v>
      </c>
      <c r="C1726" s="10">
        <v>133</v>
      </c>
      <c r="D1726">
        <v>21</v>
      </c>
      <c r="E1726">
        <v>85</v>
      </c>
      <c r="F1726">
        <v>0</v>
      </c>
      <c r="G1726">
        <v>27</v>
      </c>
      <c r="H1726">
        <v>0</v>
      </c>
      <c r="I1726">
        <v>0.19</v>
      </c>
      <c r="J1726" s="10">
        <v>1</v>
      </c>
      <c r="K1726" s="13">
        <f t="shared" si="54"/>
        <v>1990</v>
      </c>
      <c r="L1726" s="1" t="str">
        <f t="shared" si="53"/>
        <v/>
      </c>
    </row>
    <row r="1727" spans="1:12" ht="13.8" customHeight="1" x14ac:dyDescent="0.3">
      <c r="A1727" t="s">
        <v>34</v>
      </c>
      <c r="B1727">
        <v>2011</v>
      </c>
      <c r="C1727" s="10">
        <v>200</v>
      </c>
      <c r="D1727">
        <v>26</v>
      </c>
      <c r="E1727">
        <v>100</v>
      </c>
      <c r="F1727">
        <v>0</v>
      </c>
      <c r="G1727">
        <v>74</v>
      </c>
      <c r="H1727">
        <v>0</v>
      </c>
      <c r="I1727">
        <v>0.27</v>
      </c>
      <c r="J1727" s="10">
        <v>1</v>
      </c>
      <c r="K1727" s="13">
        <f t="shared" si="54"/>
        <v>1990</v>
      </c>
      <c r="L1727" s="1" t="str">
        <f t="shared" si="53"/>
        <v/>
      </c>
    </row>
    <row r="1728" spans="1:12" ht="13.8" customHeight="1" x14ac:dyDescent="0.3">
      <c r="A1728" t="s">
        <v>34</v>
      </c>
      <c r="B1728">
        <v>2012</v>
      </c>
      <c r="C1728" s="10">
        <v>223</v>
      </c>
      <c r="D1728">
        <v>38</v>
      </c>
      <c r="E1728">
        <v>114</v>
      </c>
      <c r="F1728">
        <v>0</v>
      </c>
      <c r="G1728">
        <v>71</v>
      </c>
      <c r="H1728">
        <v>0</v>
      </c>
      <c r="I1728">
        <v>0.3</v>
      </c>
      <c r="J1728" s="10">
        <v>2</v>
      </c>
      <c r="K1728" s="13">
        <f t="shared" si="54"/>
        <v>1990</v>
      </c>
      <c r="L1728" s="1">
        <f t="shared" si="53"/>
        <v>1</v>
      </c>
    </row>
    <row r="1729" spans="1:12" ht="13.8" customHeight="1" x14ac:dyDescent="0.3">
      <c r="A1729" t="s">
        <v>34</v>
      </c>
      <c r="B1729">
        <v>2013</v>
      </c>
      <c r="C1729" s="10">
        <v>251</v>
      </c>
      <c r="D1729">
        <v>53</v>
      </c>
      <c r="E1729">
        <v>120</v>
      </c>
      <c r="F1729">
        <v>0</v>
      </c>
      <c r="G1729">
        <v>78</v>
      </c>
      <c r="H1729">
        <v>0</v>
      </c>
      <c r="I1729">
        <v>0.33</v>
      </c>
      <c r="J1729" s="10">
        <v>3</v>
      </c>
      <c r="K1729" s="13">
        <f t="shared" si="54"/>
        <v>1990</v>
      </c>
      <c r="L1729" s="1">
        <f t="shared" si="53"/>
        <v>1</v>
      </c>
    </row>
    <row r="1730" spans="1:12" ht="13.8" customHeight="1" x14ac:dyDescent="0.3">
      <c r="A1730" t="s">
        <v>34</v>
      </c>
      <c r="B1730">
        <v>2014</v>
      </c>
      <c r="C1730" s="10">
        <v>273</v>
      </c>
      <c r="D1730">
        <v>69</v>
      </c>
      <c r="E1730">
        <v>111</v>
      </c>
      <c r="F1730">
        <v>0</v>
      </c>
      <c r="G1730">
        <v>94</v>
      </c>
      <c r="H1730">
        <v>0</v>
      </c>
      <c r="I1730">
        <v>0.36</v>
      </c>
      <c r="J1730" s="10">
        <v>3</v>
      </c>
      <c r="K1730" s="13">
        <f t="shared" si="54"/>
        <v>1990</v>
      </c>
      <c r="L1730" s="1">
        <f t="shared" ref="L1730:L1793" si="55">IF(AND(B1730&gt;2011),1,"")</f>
        <v>1</v>
      </c>
    </row>
    <row r="1731" spans="1:12" ht="13.8" customHeight="1" x14ac:dyDescent="0.3">
      <c r="A1731" t="s">
        <v>35</v>
      </c>
      <c r="B1731">
        <v>2012</v>
      </c>
      <c r="C1731" s="10">
        <v>85</v>
      </c>
      <c r="D1731">
        <v>0</v>
      </c>
      <c r="E1731">
        <v>85</v>
      </c>
      <c r="F1731">
        <v>0</v>
      </c>
      <c r="G1731">
        <v>0</v>
      </c>
      <c r="H1731">
        <v>0</v>
      </c>
      <c r="I1731">
        <v>3.72</v>
      </c>
      <c r="J1731" s="10">
        <v>185</v>
      </c>
      <c r="K1731" s="13">
        <f t="shared" si="54"/>
        <v>1990</v>
      </c>
      <c r="L1731" s="1">
        <f t="shared" si="55"/>
        <v>1</v>
      </c>
    </row>
    <row r="1732" spans="1:12" ht="13.8" customHeight="1" x14ac:dyDescent="0.3">
      <c r="A1732" t="s">
        <v>35</v>
      </c>
      <c r="B1732">
        <v>2013</v>
      </c>
      <c r="C1732" s="10">
        <v>88</v>
      </c>
      <c r="D1732">
        <v>0</v>
      </c>
      <c r="E1732">
        <v>88</v>
      </c>
      <c r="F1732">
        <v>0</v>
      </c>
      <c r="G1732">
        <v>0</v>
      </c>
      <c r="H1732">
        <v>0</v>
      </c>
      <c r="I1732">
        <v>3.71</v>
      </c>
      <c r="J1732" s="10">
        <v>190</v>
      </c>
      <c r="K1732" s="13">
        <f t="shared" si="54"/>
        <v>1990</v>
      </c>
      <c r="L1732" s="1">
        <f t="shared" si="55"/>
        <v>1</v>
      </c>
    </row>
    <row r="1733" spans="1:12" ht="13.8" customHeight="1" x14ac:dyDescent="0.3">
      <c r="A1733" t="s">
        <v>35</v>
      </c>
      <c r="B1733">
        <v>2014</v>
      </c>
      <c r="C1733" s="10">
        <v>88</v>
      </c>
      <c r="D1733">
        <v>0</v>
      </c>
      <c r="E1733">
        <v>88</v>
      </c>
      <c r="F1733">
        <v>0</v>
      </c>
      <c r="G1733">
        <v>0</v>
      </c>
      <c r="H1733">
        <v>0</v>
      </c>
      <c r="I1733">
        <v>3.62</v>
      </c>
      <c r="J1733" s="10">
        <v>190</v>
      </c>
      <c r="K1733" s="13">
        <f t="shared" si="54"/>
        <v>1990</v>
      </c>
      <c r="L1733" s="1">
        <f t="shared" si="55"/>
        <v>1</v>
      </c>
    </row>
    <row r="1734" spans="1:12" ht="13.8" customHeight="1" x14ac:dyDescent="0.3">
      <c r="A1734" t="s">
        <v>36</v>
      </c>
      <c r="B1734">
        <v>1992</v>
      </c>
      <c r="C1734" s="10">
        <v>4105</v>
      </c>
      <c r="D1734">
        <v>3435</v>
      </c>
      <c r="E1734">
        <v>435</v>
      </c>
      <c r="F1734">
        <v>215</v>
      </c>
      <c r="G1734">
        <v>20</v>
      </c>
      <c r="H1734">
        <v>0</v>
      </c>
      <c r="I1734">
        <v>1.04</v>
      </c>
      <c r="J1734" s="10">
        <v>14</v>
      </c>
      <c r="K1734" s="13">
        <f t="shared" si="54"/>
        <v>1990</v>
      </c>
      <c r="L1734" s="1" t="str">
        <f t="shared" si="55"/>
        <v/>
      </c>
    </row>
    <row r="1735" spans="1:12" ht="13.8" customHeight="1" x14ac:dyDescent="0.3">
      <c r="A1735" t="s">
        <v>36</v>
      </c>
      <c r="B1735">
        <v>1993</v>
      </c>
      <c r="C1735" s="10">
        <v>3437</v>
      </c>
      <c r="D1735">
        <v>2977</v>
      </c>
      <c r="E1735">
        <v>367</v>
      </c>
      <c r="F1735">
        <v>73</v>
      </c>
      <c r="G1735">
        <v>20</v>
      </c>
      <c r="H1735">
        <v>0</v>
      </c>
      <c r="I1735">
        <v>0.93</v>
      </c>
      <c r="J1735" s="10">
        <v>26</v>
      </c>
      <c r="K1735" s="13">
        <f t="shared" si="54"/>
        <v>1990</v>
      </c>
      <c r="L1735" s="1" t="str">
        <f t="shared" si="55"/>
        <v/>
      </c>
    </row>
    <row r="1736" spans="1:12" ht="13.8" customHeight="1" x14ac:dyDescent="0.3">
      <c r="A1736" t="s">
        <v>36</v>
      </c>
      <c r="B1736">
        <v>1994</v>
      </c>
      <c r="C1736" s="10">
        <v>881</v>
      </c>
      <c r="D1736">
        <v>321</v>
      </c>
      <c r="E1736">
        <v>440</v>
      </c>
      <c r="F1736">
        <v>88</v>
      </c>
      <c r="G1736">
        <v>33</v>
      </c>
      <c r="H1736">
        <v>0</v>
      </c>
      <c r="I1736">
        <v>0.25</v>
      </c>
      <c r="J1736" s="10">
        <v>31</v>
      </c>
      <c r="K1736" s="13">
        <f t="shared" ref="K1736:K1799" si="56">IF(B1736&lt;1990,IF(B1736&lt;1959,1958,1989),1990)</f>
        <v>1990</v>
      </c>
      <c r="L1736" s="1" t="str">
        <f t="shared" si="55"/>
        <v/>
      </c>
    </row>
    <row r="1737" spans="1:12" ht="13.8" customHeight="1" x14ac:dyDescent="0.3">
      <c r="A1737" t="s">
        <v>36</v>
      </c>
      <c r="B1737">
        <v>1995</v>
      </c>
      <c r="C1737" s="10">
        <v>935</v>
      </c>
      <c r="D1737">
        <v>376</v>
      </c>
      <c r="E1737">
        <v>452</v>
      </c>
      <c r="F1737">
        <v>77</v>
      </c>
      <c r="G1737">
        <v>31</v>
      </c>
      <c r="H1737">
        <v>0</v>
      </c>
      <c r="I1737">
        <v>0.28000000000000003</v>
      </c>
      <c r="J1737" s="10">
        <v>32</v>
      </c>
      <c r="K1737" s="13">
        <f t="shared" si="56"/>
        <v>1990</v>
      </c>
      <c r="L1737" s="1" t="str">
        <f t="shared" si="55"/>
        <v/>
      </c>
    </row>
    <row r="1738" spans="1:12" ht="13.8" customHeight="1" x14ac:dyDescent="0.3">
      <c r="A1738" t="s">
        <v>36</v>
      </c>
      <c r="B1738">
        <v>1996</v>
      </c>
      <c r="C1738" s="10">
        <v>1161</v>
      </c>
      <c r="D1738">
        <v>545</v>
      </c>
      <c r="E1738">
        <v>466</v>
      </c>
      <c r="F1738">
        <v>129</v>
      </c>
      <c r="G1738">
        <v>20</v>
      </c>
      <c r="H1738">
        <v>0</v>
      </c>
      <c r="I1738">
        <v>0.35</v>
      </c>
      <c r="J1738" s="10">
        <v>32</v>
      </c>
      <c r="K1738" s="13">
        <f t="shared" si="56"/>
        <v>1990</v>
      </c>
      <c r="L1738" s="1" t="str">
        <f t="shared" si="55"/>
        <v/>
      </c>
    </row>
    <row r="1739" spans="1:12" ht="13.8" customHeight="1" x14ac:dyDescent="0.3">
      <c r="A1739" t="s">
        <v>36</v>
      </c>
      <c r="B1739">
        <v>1997</v>
      </c>
      <c r="C1739" s="10">
        <v>2289</v>
      </c>
      <c r="D1739">
        <v>1704</v>
      </c>
      <c r="E1739">
        <v>481</v>
      </c>
      <c r="F1739">
        <v>77</v>
      </c>
      <c r="G1739">
        <v>27</v>
      </c>
      <c r="H1739">
        <v>0</v>
      </c>
      <c r="I1739">
        <v>0.68</v>
      </c>
      <c r="J1739" s="10">
        <v>33</v>
      </c>
      <c r="K1739" s="13">
        <f t="shared" si="56"/>
        <v>1990</v>
      </c>
      <c r="L1739" s="1" t="str">
        <f t="shared" si="55"/>
        <v/>
      </c>
    </row>
    <row r="1740" spans="1:12" ht="13.8" customHeight="1" x14ac:dyDescent="0.3">
      <c r="A1740" t="s">
        <v>36</v>
      </c>
      <c r="B1740">
        <v>1998</v>
      </c>
      <c r="C1740" s="10">
        <v>2889</v>
      </c>
      <c r="D1740">
        <v>2172</v>
      </c>
      <c r="E1740">
        <v>588</v>
      </c>
      <c r="F1740">
        <v>88</v>
      </c>
      <c r="G1740">
        <v>41</v>
      </c>
      <c r="H1740">
        <v>0</v>
      </c>
      <c r="I1740">
        <v>0.83</v>
      </c>
      <c r="J1740" s="10">
        <v>34</v>
      </c>
      <c r="K1740" s="13">
        <f t="shared" si="56"/>
        <v>1990</v>
      </c>
      <c r="L1740" s="1" t="str">
        <f t="shared" si="55"/>
        <v/>
      </c>
    </row>
    <row r="1741" spans="1:12" ht="13.8" customHeight="1" x14ac:dyDescent="0.3">
      <c r="A1741" t="s">
        <v>36</v>
      </c>
      <c r="B1741">
        <v>1999</v>
      </c>
      <c r="C1741" s="10">
        <v>2830</v>
      </c>
      <c r="D1741">
        <v>2117</v>
      </c>
      <c r="E1741">
        <v>582</v>
      </c>
      <c r="F1741">
        <v>90</v>
      </c>
      <c r="G1741">
        <v>41</v>
      </c>
      <c r="H1741">
        <v>0</v>
      </c>
      <c r="I1741">
        <v>0.79</v>
      </c>
      <c r="J1741" s="10">
        <v>34</v>
      </c>
      <c r="K1741" s="13">
        <f t="shared" si="56"/>
        <v>1990</v>
      </c>
      <c r="L1741" s="1" t="str">
        <f t="shared" si="55"/>
        <v/>
      </c>
    </row>
    <row r="1742" spans="1:12" ht="13.8" customHeight="1" x14ac:dyDescent="0.3">
      <c r="A1742" t="s">
        <v>36</v>
      </c>
      <c r="B1742">
        <v>2000</v>
      </c>
      <c r="C1742" s="10">
        <v>3760</v>
      </c>
      <c r="D1742">
        <v>2650</v>
      </c>
      <c r="E1742">
        <v>901</v>
      </c>
      <c r="F1742">
        <v>125</v>
      </c>
      <c r="G1742">
        <v>85</v>
      </c>
      <c r="H1742">
        <v>0</v>
      </c>
      <c r="I1742">
        <v>1.02</v>
      </c>
      <c r="J1742" s="10">
        <v>9</v>
      </c>
      <c r="K1742" s="13">
        <f t="shared" si="56"/>
        <v>1990</v>
      </c>
      <c r="L1742" s="1" t="str">
        <f t="shared" si="55"/>
        <v/>
      </c>
    </row>
    <row r="1743" spans="1:12" ht="13.8" customHeight="1" x14ac:dyDescent="0.3">
      <c r="A1743" t="s">
        <v>36</v>
      </c>
      <c r="B1743">
        <v>2001</v>
      </c>
      <c r="C1743" s="10">
        <v>3644</v>
      </c>
      <c r="D1743">
        <v>2581</v>
      </c>
      <c r="E1743">
        <v>886</v>
      </c>
      <c r="F1743">
        <v>82</v>
      </c>
      <c r="G1743">
        <v>96</v>
      </c>
      <c r="H1743">
        <v>0</v>
      </c>
      <c r="I1743">
        <v>0.97</v>
      </c>
      <c r="J1743" s="10">
        <v>7</v>
      </c>
      <c r="K1743" s="13">
        <f t="shared" si="56"/>
        <v>1990</v>
      </c>
      <c r="L1743" s="1" t="str">
        <f t="shared" si="55"/>
        <v/>
      </c>
    </row>
    <row r="1744" spans="1:12" ht="13.8" customHeight="1" x14ac:dyDescent="0.3">
      <c r="A1744" t="s">
        <v>36</v>
      </c>
      <c r="B1744">
        <v>2002</v>
      </c>
      <c r="C1744" s="10">
        <v>3900</v>
      </c>
      <c r="D1744">
        <v>2853</v>
      </c>
      <c r="E1744">
        <v>846</v>
      </c>
      <c r="F1744">
        <v>77</v>
      </c>
      <c r="G1744">
        <v>124</v>
      </c>
      <c r="H1744">
        <v>0</v>
      </c>
      <c r="I1744">
        <v>1.03</v>
      </c>
      <c r="J1744" s="10">
        <v>7</v>
      </c>
      <c r="K1744" s="13">
        <f t="shared" si="56"/>
        <v>1990</v>
      </c>
      <c r="L1744" s="1" t="str">
        <f t="shared" si="55"/>
        <v/>
      </c>
    </row>
    <row r="1745" spans="1:12" ht="13.8" customHeight="1" x14ac:dyDescent="0.3">
      <c r="A1745" t="s">
        <v>36</v>
      </c>
      <c r="B1745">
        <v>2003</v>
      </c>
      <c r="C1745" s="10">
        <v>3951</v>
      </c>
      <c r="D1745">
        <v>2951</v>
      </c>
      <c r="E1745">
        <v>778</v>
      </c>
      <c r="F1745">
        <v>101</v>
      </c>
      <c r="G1745">
        <v>121</v>
      </c>
      <c r="H1745">
        <v>0</v>
      </c>
      <c r="I1745">
        <v>1.04</v>
      </c>
      <c r="J1745" s="10">
        <v>6</v>
      </c>
      <c r="K1745" s="13">
        <f t="shared" si="56"/>
        <v>1990</v>
      </c>
      <c r="L1745" s="1" t="str">
        <f t="shared" si="55"/>
        <v/>
      </c>
    </row>
    <row r="1746" spans="1:12" ht="13.8" customHeight="1" x14ac:dyDescent="0.3">
      <c r="A1746" t="s">
        <v>36</v>
      </c>
      <c r="B1746">
        <v>2004</v>
      </c>
      <c r="C1746" s="10">
        <v>4257</v>
      </c>
      <c r="D1746">
        <v>3027</v>
      </c>
      <c r="E1746">
        <v>929</v>
      </c>
      <c r="F1746">
        <v>159</v>
      </c>
      <c r="G1746">
        <v>142</v>
      </c>
      <c r="H1746">
        <v>0</v>
      </c>
      <c r="I1746">
        <v>1.1299999999999999</v>
      </c>
      <c r="J1746" s="10">
        <v>4</v>
      </c>
      <c r="K1746" s="13">
        <f t="shared" si="56"/>
        <v>1990</v>
      </c>
      <c r="L1746" s="1" t="str">
        <f t="shared" si="55"/>
        <v/>
      </c>
    </row>
    <row r="1747" spans="1:12" ht="13.8" customHeight="1" x14ac:dyDescent="0.3">
      <c r="A1747" t="s">
        <v>36</v>
      </c>
      <c r="B1747">
        <v>2005</v>
      </c>
      <c r="C1747" s="10">
        <v>4419</v>
      </c>
      <c r="D1747">
        <v>3234</v>
      </c>
      <c r="E1747">
        <v>856</v>
      </c>
      <c r="F1747">
        <v>189</v>
      </c>
      <c r="G1747">
        <v>140</v>
      </c>
      <c r="H1747">
        <v>0</v>
      </c>
      <c r="I1747">
        <v>1.17</v>
      </c>
      <c r="J1747" s="10">
        <v>4</v>
      </c>
      <c r="K1747" s="13">
        <f t="shared" si="56"/>
        <v>1990</v>
      </c>
      <c r="L1747" s="1" t="str">
        <f t="shared" si="55"/>
        <v/>
      </c>
    </row>
    <row r="1748" spans="1:12" ht="13.8" customHeight="1" x14ac:dyDescent="0.3">
      <c r="A1748" t="s">
        <v>36</v>
      </c>
      <c r="B1748">
        <v>2006</v>
      </c>
      <c r="C1748" s="10">
        <v>4790</v>
      </c>
      <c r="D1748">
        <v>3520</v>
      </c>
      <c r="E1748">
        <v>905</v>
      </c>
      <c r="F1748">
        <v>199</v>
      </c>
      <c r="G1748">
        <v>167</v>
      </c>
      <c r="H1748">
        <v>0</v>
      </c>
      <c r="I1748">
        <v>1.27</v>
      </c>
      <c r="J1748" s="10">
        <v>4</v>
      </c>
      <c r="K1748" s="13">
        <f t="shared" si="56"/>
        <v>1990</v>
      </c>
      <c r="L1748" s="1" t="str">
        <f t="shared" si="55"/>
        <v/>
      </c>
    </row>
    <row r="1749" spans="1:12" ht="13.8" customHeight="1" x14ac:dyDescent="0.3">
      <c r="A1749" t="s">
        <v>36</v>
      </c>
      <c r="B1749">
        <v>2007</v>
      </c>
      <c r="C1749" s="10">
        <v>4814</v>
      </c>
      <c r="D1749">
        <v>3463</v>
      </c>
      <c r="E1749">
        <v>967</v>
      </c>
      <c r="F1749">
        <v>210</v>
      </c>
      <c r="G1749">
        <v>174</v>
      </c>
      <c r="H1749">
        <v>0</v>
      </c>
      <c r="I1749">
        <v>1.24</v>
      </c>
      <c r="J1749" s="10">
        <v>4</v>
      </c>
      <c r="K1749" s="13">
        <f t="shared" si="56"/>
        <v>1990</v>
      </c>
      <c r="L1749" s="1" t="str">
        <f t="shared" si="55"/>
        <v/>
      </c>
    </row>
    <row r="1750" spans="1:12" ht="13.8" customHeight="1" x14ac:dyDescent="0.3">
      <c r="A1750" t="s">
        <v>36</v>
      </c>
      <c r="B1750">
        <v>2008</v>
      </c>
      <c r="C1750" s="10">
        <v>5496</v>
      </c>
      <c r="D1750">
        <v>3978</v>
      </c>
      <c r="E1750">
        <v>1119</v>
      </c>
      <c r="F1750">
        <v>208</v>
      </c>
      <c r="G1750">
        <v>191</v>
      </c>
      <c r="H1750">
        <v>0</v>
      </c>
      <c r="I1750">
        <v>1.42</v>
      </c>
      <c r="J1750" s="10">
        <v>4</v>
      </c>
      <c r="K1750" s="13">
        <f t="shared" si="56"/>
        <v>1990</v>
      </c>
      <c r="L1750" s="1" t="str">
        <f t="shared" si="55"/>
        <v/>
      </c>
    </row>
    <row r="1751" spans="1:12" ht="13.8" customHeight="1" x14ac:dyDescent="0.3">
      <c r="A1751" t="s">
        <v>36</v>
      </c>
      <c r="B1751">
        <v>2009</v>
      </c>
      <c r="C1751" s="10">
        <v>5646</v>
      </c>
      <c r="D1751">
        <v>4181</v>
      </c>
      <c r="E1751">
        <v>1200</v>
      </c>
      <c r="F1751">
        <v>119</v>
      </c>
      <c r="G1751">
        <v>146</v>
      </c>
      <c r="H1751">
        <v>0</v>
      </c>
      <c r="I1751">
        <v>1.47</v>
      </c>
      <c r="J1751" s="10">
        <v>4</v>
      </c>
      <c r="K1751" s="13">
        <f t="shared" si="56"/>
        <v>1990</v>
      </c>
      <c r="L1751" s="1" t="str">
        <f t="shared" si="55"/>
        <v/>
      </c>
    </row>
    <row r="1752" spans="1:12" ht="13.8" customHeight="1" x14ac:dyDescent="0.3">
      <c r="A1752" t="s">
        <v>36</v>
      </c>
      <c r="B1752">
        <v>2010</v>
      </c>
      <c r="C1752" s="10">
        <v>5802</v>
      </c>
      <c r="D1752">
        <v>4332</v>
      </c>
      <c r="E1752">
        <v>1217</v>
      </c>
      <c r="F1752">
        <v>125</v>
      </c>
      <c r="G1752">
        <v>129</v>
      </c>
      <c r="H1752">
        <v>0</v>
      </c>
      <c r="I1752">
        <v>1.51</v>
      </c>
      <c r="J1752" s="10">
        <v>4</v>
      </c>
      <c r="K1752" s="13">
        <f t="shared" si="56"/>
        <v>1990</v>
      </c>
      <c r="L1752" s="1" t="str">
        <f t="shared" si="55"/>
        <v/>
      </c>
    </row>
    <row r="1753" spans="1:12" ht="13.8" customHeight="1" x14ac:dyDescent="0.3">
      <c r="A1753" t="s">
        <v>36</v>
      </c>
      <c r="B1753">
        <v>2011</v>
      </c>
      <c r="C1753" s="10">
        <v>6514</v>
      </c>
      <c r="D1753">
        <v>5045</v>
      </c>
      <c r="E1753">
        <v>1206</v>
      </c>
      <c r="F1753">
        <v>142</v>
      </c>
      <c r="G1753">
        <v>121</v>
      </c>
      <c r="H1753">
        <v>0</v>
      </c>
      <c r="I1753">
        <v>1.7</v>
      </c>
      <c r="J1753" s="10">
        <v>4</v>
      </c>
      <c r="K1753" s="13">
        <f t="shared" si="56"/>
        <v>1990</v>
      </c>
      <c r="L1753" s="1" t="str">
        <f t="shared" si="55"/>
        <v/>
      </c>
    </row>
    <row r="1754" spans="1:12" ht="13.8" customHeight="1" x14ac:dyDescent="0.3">
      <c r="A1754" t="s">
        <v>36</v>
      </c>
      <c r="B1754">
        <v>2012</v>
      </c>
      <c r="C1754" s="10">
        <v>6070</v>
      </c>
      <c r="D1754">
        <v>4704</v>
      </c>
      <c r="E1754">
        <v>1121</v>
      </c>
      <c r="F1754">
        <v>131</v>
      </c>
      <c r="G1754">
        <v>115</v>
      </c>
      <c r="H1754">
        <v>0</v>
      </c>
      <c r="I1754">
        <v>1.59</v>
      </c>
      <c r="J1754" s="10">
        <v>4</v>
      </c>
      <c r="K1754" s="13">
        <f t="shared" si="56"/>
        <v>1990</v>
      </c>
      <c r="L1754" s="1">
        <f t="shared" si="55"/>
        <v>1</v>
      </c>
    </row>
    <row r="1755" spans="1:12" ht="13.8" customHeight="1" x14ac:dyDescent="0.3">
      <c r="A1755" t="s">
        <v>36</v>
      </c>
      <c r="B1755">
        <v>2013</v>
      </c>
      <c r="C1755" s="10">
        <v>5978</v>
      </c>
      <c r="D1755">
        <v>4663</v>
      </c>
      <c r="E1755">
        <v>1093</v>
      </c>
      <c r="F1755">
        <v>102</v>
      </c>
      <c r="G1755">
        <v>120</v>
      </c>
      <c r="H1755">
        <v>0</v>
      </c>
      <c r="I1755">
        <v>1.56</v>
      </c>
      <c r="J1755" s="10">
        <v>3</v>
      </c>
      <c r="K1755" s="13">
        <f t="shared" si="56"/>
        <v>1990</v>
      </c>
      <c r="L1755" s="1">
        <f t="shared" si="55"/>
        <v>1</v>
      </c>
    </row>
    <row r="1756" spans="1:12" ht="13.8" customHeight="1" x14ac:dyDescent="0.3">
      <c r="A1756" t="s">
        <v>36</v>
      </c>
      <c r="B1756">
        <v>2014</v>
      </c>
      <c r="C1756" s="10">
        <v>6063</v>
      </c>
      <c r="D1756">
        <v>4738</v>
      </c>
      <c r="E1756">
        <v>1117</v>
      </c>
      <c r="F1756">
        <v>95</v>
      </c>
      <c r="G1756">
        <v>114</v>
      </c>
      <c r="H1756">
        <v>0</v>
      </c>
      <c r="I1756">
        <v>1.59</v>
      </c>
      <c r="J1756" s="10">
        <v>3</v>
      </c>
      <c r="K1756" s="13">
        <f t="shared" si="56"/>
        <v>1990</v>
      </c>
      <c r="L1756" s="1">
        <f t="shared" si="55"/>
        <v>1</v>
      </c>
    </row>
    <row r="1757" spans="1:12" ht="13.8" customHeight="1" x14ac:dyDescent="0.3">
      <c r="A1757" t="s">
        <v>37</v>
      </c>
      <c r="B1757">
        <v>1972</v>
      </c>
      <c r="C1757" s="10">
        <v>6</v>
      </c>
      <c r="D1757">
        <v>6</v>
      </c>
      <c r="E1757">
        <v>0</v>
      </c>
      <c r="F1757">
        <v>0</v>
      </c>
      <c r="G1757">
        <v>0</v>
      </c>
      <c r="H1757">
        <v>0</v>
      </c>
      <c r="I1757">
        <v>0.01</v>
      </c>
      <c r="J1757" s="10">
        <v>0</v>
      </c>
      <c r="K1757" s="13">
        <f t="shared" si="56"/>
        <v>1989</v>
      </c>
      <c r="L1757" s="1" t="str">
        <f t="shared" si="55"/>
        <v/>
      </c>
    </row>
    <row r="1758" spans="1:12" ht="13.8" customHeight="1" x14ac:dyDescent="0.3">
      <c r="A1758" t="s">
        <v>37</v>
      </c>
      <c r="B1758">
        <v>1973</v>
      </c>
      <c r="C1758" s="10">
        <v>14</v>
      </c>
      <c r="D1758">
        <v>14</v>
      </c>
      <c r="E1758">
        <v>0</v>
      </c>
      <c r="F1758">
        <v>0</v>
      </c>
      <c r="G1758">
        <v>0</v>
      </c>
      <c r="H1758">
        <v>0</v>
      </c>
      <c r="I1758">
        <v>0.02</v>
      </c>
      <c r="J1758" s="10">
        <v>0</v>
      </c>
      <c r="K1758" s="13">
        <f t="shared" si="56"/>
        <v>1989</v>
      </c>
      <c r="L1758" s="1" t="str">
        <f t="shared" si="55"/>
        <v/>
      </c>
    </row>
    <row r="1759" spans="1:12" ht="13.8" customHeight="1" x14ac:dyDescent="0.3">
      <c r="A1759" t="s">
        <v>37</v>
      </c>
      <c r="B1759">
        <v>1974</v>
      </c>
      <c r="C1759" s="10">
        <v>24</v>
      </c>
      <c r="D1759">
        <v>24</v>
      </c>
      <c r="E1759">
        <v>0</v>
      </c>
      <c r="F1759">
        <v>0</v>
      </c>
      <c r="G1759">
        <v>0</v>
      </c>
      <c r="H1759">
        <v>0</v>
      </c>
      <c r="I1759">
        <v>0.03</v>
      </c>
      <c r="J1759" s="10">
        <v>0</v>
      </c>
      <c r="K1759" s="13">
        <f t="shared" si="56"/>
        <v>1989</v>
      </c>
      <c r="L1759" s="1" t="str">
        <f t="shared" si="55"/>
        <v/>
      </c>
    </row>
    <row r="1760" spans="1:12" ht="13.8" customHeight="1" x14ac:dyDescent="0.3">
      <c r="A1760" t="s">
        <v>37</v>
      </c>
      <c r="B1760">
        <v>1975</v>
      </c>
      <c r="C1760" s="10">
        <v>51</v>
      </c>
      <c r="D1760">
        <v>51</v>
      </c>
      <c r="E1760">
        <v>0</v>
      </c>
      <c r="F1760">
        <v>0</v>
      </c>
      <c r="G1760">
        <v>0</v>
      </c>
      <c r="H1760">
        <v>0</v>
      </c>
      <c r="I1760">
        <v>0.06</v>
      </c>
      <c r="J1760" s="10">
        <v>0</v>
      </c>
      <c r="K1760" s="13">
        <f t="shared" si="56"/>
        <v>1989</v>
      </c>
      <c r="L1760" s="1" t="str">
        <f t="shared" si="55"/>
        <v/>
      </c>
    </row>
    <row r="1761" spans="1:12" ht="13.8" customHeight="1" x14ac:dyDescent="0.3">
      <c r="A1761" t="s">
        <v>37</v>
      </c>
      <c r="B1761">
        <v>1976</v>
      </c>
      <c r="C1761" s="10">
        <v>162</v>
      </c>
      <c r="D1761">
        <v>162</v>
      </c>
      <c r="E1761">
        <v>0</v>
      </c>
      <c r="F1761">
        <v>0</v>
      </c>
      <c r="G1761">
        <v>0</v>
      </c>
      <c r="H1761">
        <v>0</v>
      </c>
      <c r="I1761">
        <v>0.19</v>
      </c>
      <c r="J1761" s="10">
        <v>0</v>
      </c>
      <c r="K1761" s="13">
        <f t="shared" si="56"/>
        <v>1989</v>
      </c>
      <c r="L1761" s="1" t="str">
        <f t="shared" si="55"/>
        <v/>
      </c>
    </row>
    <row r="1762" spans="1:12" ht="13.8" customHeight="1" x14ac:dyDescent="0.3">
      <c r="A1762" t="s">
        <v>37</v>
      </c>
      <c r="B1762">
        <v>1977</v>
      </c>
      <c r="C1762" s="10">
        <v>213</v>
      </c>
      <c r="D1762">
        <v>213</v>
      </c>
      <c r="E1762">
        <v>0</v>
      </c>
      <c r="F1762">
        <v>0</v>
      </c>
      <c r="G1762">
        <v>0</v>
      </c>
      <c r="H1762">
        <v>0</v>
      </c>
      <c r="I1762">
        <v>0.24</v>
      </c>
      <c r="J1762" s="10">
        <v>0</v>
      </c>
      <c r="K1762" s="13">
        <f t="shared" si="56"/>
        <v>1989</v>
      </c>
      <c r="L1762" s="1" t="str">
        <f t="shared" si="55"/>
        <v/>
      </c>
    </row>
    <row r="1763" spans="1:12" ht="13.8" customHeight="1" x14ac:dyDescent="0.3">
      <c r="A1763" t="s">
        <v>37</v>
      </c>
      <c r="B1763">
        <v>1978</v>
      </c>
      <c r="C1763" s="10">
        <v>227</v>
      </c>
      <c r="D1763">
        <v>227</v>
      </c>
      <c r="E1763">
        <v>0</v>
      </c>
      <c r="F1763">
        <v>0</v>
      </c>
      <c r="G1763">
        <v>0</v>
      </c>
      <c r="H1763">
        <v>0</v>
      </c>
      <c r="I1763">
        <v>0.25</v>
      </c>
      <c r="J1763" s="10">
        <v>0</v>
      </c>
      <c r="K1763" s="13">
        <f t="shared" si="56"/>
        <v>1989</v>
      </c>
      <c r="L1763" s="1" t="str">
        <f t="shared" si="55"/>
        <v/>
      </c>
    </row>
    <row r="1764" spans="1:12" ht="13.8" customHeight="1" x14ac:dyDescent="0.3">
      <c r="A1764" t="s">
        <v>37</v>
      </c>
      <c r="B1764">
        <v>1979</v>
      </c>
      <c r="C1764" s="10">
        <v>257</v>
      </c>
      <c r="D1764">
        <v>257</v>
      </c>
      <c r="E1764">
        <v>0</v>
      </c>
      <c r="F1764">
        <v>0</v>
      </c>
      <c r="G1764">
        <v>0</v>
      </c>
      <c r="H1764">
        <v>0</v>
      </c>
      <c r="I1764">
        <v>0.27</v>
      </c>
      <c r="J1764" s="10">
        <v>0</v>
      </c>
      <c r="K1764" s="13">
        <f t="shared" si="56"/>
        <v>1989</v>
      </c>
      <c r="L1764" s="1" t="str">
        <f t="shared" si="55"/>
        <v/>
      </c>
    </row>
    <row r="1765" spans="1:12" ht="13.8" customHeight="1" x14ac:dyDescent="0.3">
      <c r="A1765" t="s">
        <v>37</v>
      </c>
      <c r="B1765">
        <v>1980</v>
      </c>
      <c r="C1765" s="10">
        <v>269</v>
      </c>
      <c r="D1765">
        <v>269</v>
      </c>
      <c r="E1765">
        <v>0</v>
      </c>
      <c r="F1765">
        <v>0</v>
      </c>
      <c r="G1765">
        <v>0</v>
      </c>
      <c r="H1765">
        <v>0</v>
      </c>
      <c r="I1765">
        <v>0.27</v>
      </c>
      <c r="J1765" s="10">
        <v>0</v>
      </c>
      <c r="K1765" s="13">
        <f t="shared" si="56"/>
        <v>1989</v>
      </c>
      <c r="L1765" s="1" t="str">
        <f t="shared" si="55"/>
        <v/>
      </c>
    </row>
    <row r="1766" spans="1:12" ht="13.8" customHeight="1" x14ac:dyDescent="0.3">
      <c r="A1766" t="s">
        <v>37</v>
      </c>
      <c r="B1766">
        <v>1981</v>
      </c>
      <c r="C1766" s="10">
        <v>275</v>
      </c>
      <c r="D1766">
        <v>275</v>
      </c>
      <c r="E1766">
        <v>0</v>
      </c>
      <c r="F1766">
        <v>0</v>
      </c>
      <c r="G1766">
        <v>0</v>
      </c>
      <c r="H1766">
        <v>0</v>
      </c>
      <c r="I1766">
        <v>0.27</v>
      </c>
      <c r="J1766" s="10">
        <v>0</v>
      </c>
      <c r="K1766" s="13">
        <f t="shared" si="56"/>
        <v>1989</v>
      </c>
      <c r="L1766" s="1" t="str">
        <f t="shared" si="55"/>
        <v/>
      </c>
    </row>
    <row r="1767" spans="1:12" ht="13.8" customHeight="1" x14ac:dyDescent="0.3">
      <c r="A1767" t="s">
        <v>37</v>
      </c>
      <c r="B1767">
        <v>1982</v>
      </c>
      <c r="C1767" s="10">
        <v>300</v>
      </c>
      <c r="D1767">
        <v>300</v>
      </c>
      <c r="E1767">
        <v>0</v>
      </c>
      <c r="F1767">
        <v>0</v>
      </c>
      <c r="G1767">
        <v>0</v>
      </c>
      <c r="H1767">
        <v>0</v>
      </c>
      <c r="I1767">
        <v>0.28000000000000003</v>
      </c>
      <c r="J1767" s="10">
        <v>0</v>
      </c>
      <c r="K1767" s="13">
        <f t="shared" si="56"/>
        <v>1989</v>
      </c>
      <c r="L1767" s="1" t="str">
        <f t="shared" si="55"/>
        <v/>
      </c>
    </row>
    <row r="1768" spans="1:12" ht="13.8" customHeight="1" x14ac:dyDescent="0.3">
      <c r="A1768" t="s">
        <v>37</v>
      </c>
      <c r="B1768">
        <v>1983</v>
      </c>
      <c r="C1768" s="10">
        <v>281</v>
      </c>
      <c r="D1768">
        <v>281</v>
      </c>
      <c r="E1768">
        <v>0</v>
      </c>
      <c r="F1768">
        <v>0</v>
      </c>
      <c r="G1768">
        <v>0</v>
      </c>
      <c r="H1768">
        <v>0</v>
      </c>
      <c r="I1768">
        <v>0.25</v>
      </c>
      <c r="J1768" s="10">
        <v>0</v>
      </c>
      <c r="K1768" s="13">
        <f t="shared" si="56"/>
        <v>1989</v>
      </c>
      <c r="L1768" s="1" t="str">
        <f t="shared" si="55"/>
        <v/>
      </c>
    </row>
    <row r="1769" spans="1:12" ht="13.8" customHeight="1" x14ac:dyDescent="0.3">
      <c r="A1769" t="s">
        <v>37</v>
      </c>
      <c r="B1769">
        <v>1984</v>
      </c>
      <c r="C1769" s="10">
        <v>285</v>
      </c>
      <c r="D1769">
        <v>285</v>
      </c>
      <c r="E1769">
        <v>0</v>
      </c>
      <c r="F1769">
        <v>0</v>
      </c>
      <c r="G1769">
        <v>0</v>
      </c>
      <c r="H1769">
        <v>0</v>
      </c>
      <c r="I1769">
        <v>0.25</v>
      </c>
      <c r="J1769" s="10">
        <v>0</v>
      </c>
      <c r="K1769" s="13">
        <f t="shared" si="56"/>
        <v>1989</v>
      </c>
      <c r="L1769" s="1" t="str">
        <f t="shared" si="55"/>
        <v/>
      </c>
    </row>
    <row r="1770" spans="1:12" ht="13.8" customHeight="1" x14ac:dyDescent="0.3">
      <c r="A1770" t="s">
        <v>37</v>
      </c>
      <c r="B1770">
        <v>1985</v>
      </c>
      <c r="C1770" s="10">
        <v>316</v>
      </c>
      <c r="D1770">
        <v>316</v>
      </c>
      <c r="E1770">
        <v>0</v>
      </c>
      <c r="F1770">
        <v>0</v>
      </c>
      <c r="G1770">
        <v>0</v>
      </c>
      <c r="H1770">
        <v>0</v>
      </c>
      <c r="I1770">
        <v>0.27</v>
      </c>
      <c r="J1770" s="10">
        <v>0</v>
      </c>
      <c r="K1770" s="13">
        <f t="shared" si="56"/>
        <v>1989</v>
      </c>
      <c r="L1770" s="1" t="str">
        <f t="shared" si="55"/>
        <v/>
      </c>
    </row>
    <row r="1771" spans="1:12" ht="13.8" customHeight="1" x14ac:dyDescent="0.3">
      <c r="A1771" t="s">
        <v>37</v>
      </c>
      <c r="B1771">
        <v>1986</v>
      </c>
      <c r="C1771" s="10">
        <v>291</v>
      </c>
      <c r="D1771">
        <v>291</v>
      </c>
      <c r="E1771">
        <v>0</v>
      </c>
      <c r="F1771">
        <v>0</v>
      </c>
      <c r="G1771">
        <v>0</v>
      </c>
      <c r="H1771">
        <v>0</v>
      </c>
      <c r="I1771">
        <v>0.24</v>
      </c>
      <c r="J1771" s="10">
        <v>0</v>
      </c>
      <c r="K1771" s="13">
        <f t="shared" si="56"/>
        <v>1989</v>
      </c>
      <c r="L1771" s="1" t="str">
        <f t="shared" si="55"/>
        <v/>
      </c>
    </row>
    <row r="1772" spans="1:12" ht="13.8" customHeight="1" x14ac:dyDescent="0.3">
      <c r="A1772" t="s">
        <v>37</v>
      </c>
      <c r="B1772">
        <v>1987</v>
      </c>
      <c r="C1772" s="10">
        <v>338</v>
      </c>
      <c r="D1772">
        <v>338</v>
      </c>
      <c r="E1772">
        <v>0</v>
      </c>
      <c r="F1772">
        <v>0</v>
      </c>
      <c r="G1772">
        <v>0</v>
      </c>
      <c r="H1772">
        <v>0</v>
      </c>
      <c r="I1772">
        <v>0.27</v>
      </c>
      <c r="J1772" s="10">
        <v>0</v>
      </c>
      <c r="K1772" s="13">
        <f t="shared" si="56"/>
        <v>1989</v>
      </c>
      <c r="L1772" s="1" t="str">
        <f t="shared" si="55"/>
        <v/>
      </c>
    </row>
    <row r="1773" spans="1:12" ht="13.8" customHeight="1" x14ac:dyDescent="0.3">
      <c r="A1773" t="s">
        <v>37</v>
      </c>
      <c r="B1773">
        <v>1988</v>
      </c>
      <c r="C1773" s="10">
        <v>355</v>
      </c>
      <c r="D1773">
        <v>355</v>
      </c>
      <c r="E1773">
        <v>0</v>
      </c>
      <c r="F1773">
        <v>0</v>
      </c>
      <c r="G1773">
        <v>0</v>
      </c>
      <c r="H1773">
        <v>0</v>
      </c>
      <c r="I1773">
        <v>0.27</v>
      </c>
      <c r="J1773" s="10">
        <v>0</v>
      </c>
      <c r="K1773" s="13">
        <f t="shared" si="56"/>
        <v>1989</v>
      </c>
      <c r="L1773" s="1" t="str">
        <f t="shared" si="55"/>
        <v/>
      </c>
    </row>
    <row r="1774" spans="1:12" ht="13.8" customHeight="1" x14ac:dyDescent="0.3">
      <c r="A1774" t="s">
        <v>37</v>
      </c>
      <c r="B1774">
        <v>1989</v>
      </c>
      <c r="C1774" s="10">
        <v>390</v>
      </c>
      <c r="D1774">
        <v>390</v>
      </c>
      <c r="E1774">
        <v>0</v>
      </c>
      <c r="F1774">
        <v>0</v>
      </c>
      <c r="G1774">
        <v>0</v>
      </c>
      <c r="H1774">
        <v>0</v>
      </c>
      <c r="I1774">
        <v>0.28999999999999998</v>
      </c>
      <c r="J1774" s="10">
        <v>0</v>
      </c>
      <c r="K1774" s="13">
        <f t="shared" si="56"/>
        <v>1989</v>
      </c>
      <c r="L1774" s="1" t="str">
        <f t="shared" si="55"/>
        <v/>
      </c>
    </row>
    <row r="1775" spans="1:12" ht="13.8" customHeight="1" x14ac:dyDescent="0.3">
      <c r="A1775" t="s">
        <v>37</v>
      </c>
      <c r="B1775">
        <v>1990</v>
      </c>
      <c r="C1775" s="10">
        <v>737</v>
      </c>
      <c r="D1775">
        <v>477</v>
      </c>
      <c r="E1775">
        <v>260</v>
      </c>
      <c r="F1775">
        <v>0</v>
      </c>
      <c r="G1775">
        <v>0</v>
      </c>
      <c r="H1775">
        <v>0</v>
      </c>
      <c r="I1775">
        <v>0.53</v>
      </c>
      <c r="J1775" s="10">
        <v>9</v>
      </c>
      <c r="K1775" s="13">
        <f t="shared" si="56"/>
        <v>1990</v>
      </c>
      <c r="L1775" s="1" t="str">
        <f t="shared" si="55"/>
        <v/>
      </c>
    </row>
    <row r="1776" spans="1:12" ht="13.8" customHeight="1" x14ac:dyDescent="0.3">
      <c r="A1776" t="s">
        <v>37</v>
      </c>
      <c r="B1776">
        <v>1991</v>
      </c>
      <c r="C1776" s="10">
        <v>719</v>
      </c>
      <c r="D1776">
        <v>469</v>
      </c>
      <c r="E1776">
        <v>250</v>
      </c>
      <c r="F1776">
        <v>0</v>
      </c>
      <c r="G1776">
        <v>0</v>
      </c>
      <c r="H1776">
        <v>0</v>
      </c>
      <c r="I1776">
        <v>0.51</v>
      </c>
      <c r="J1776" s="10">
        <v>8</v>
      </c>
      <c r="K1776" s="13">
        <f t="shared" si="56"/>
        <v>1990</v>
      </c>
      <c r="L1776" s="1" t="str">
        <f t="shared" si="55"/>
        <v/>
      </c>
    </row>
    <row r="1777" spans="1:12" ht="13.8" customHeight="1" x14ac:dyDescent="0.3">
      <c r="A1777" t="s">
        <v>37</v>
      </c>
      <c r="B1777">
        <v>1992</v>
      </c>
      <c r="C1777" s="10">
        <v>758</v>
      </c>
      <c r="D1777">
        <v>531</v>
      </c>
      <c r="E1777">
        <v>228</v>
      </c>
      <c r="F1777">
        <v>0</v>
      </c>
      <c r="G1777">
        <v>0</v>
      </c>
      <c r="H1777">
        <v>0</v>
      </c>
      <c r="I1777">
        <v>0.52</v>
      </c>
      <c r="J1777" s="10">
        <v>7</v>
      </c>
      <c r="K1777" s="13">
        <f t="shared" si="56"/>
        <v>1990</v>
      </c>
      <c r="L1777" s="1" t="str">
        <f t="shared" si="55"/>
        <v/>
      </c>
    </row>
    <row r="1778" spans="1:12" ht="13.8" customHeight="1" x14ac:dyDescent="0.3">
      <c r="A1778" t="s">
        <v>37</v>
      </c>
      <c r="B1778">
        <v>1993</v>
      </c>
      <c r="C1778" s="10">
        <v>872</v>
      </c>
      <c r="D1778">
        <v>525</v>
      </c>
      <c r="E1778">
        <v>347</v>
      </c>
      <c r="F1778">
        <v>0</v>
      </c>
      <c r="G1778">
        <v>0</v>
      </c>
      <c r="H1778">
        <v>0</v>
      </c>
      <c r="I1778">
        <v>0.57999999999999996</v>
      </c>
      <c r="J1778" s="10">
        <v>3</v>
      </c>
      <c r="K1778" s="13">
        <f t="shared" si="56"/>
        <v>1990</v>
      </c>
      <c r="L1778" s="1" t="str">
        <f t="shared" si="55"/>
        <v/>
      </c>
    </row>
    <row r="1779" spans="1:12" ht="13.8" customHeight="1" x14ac:dyDescent="0.3">
      <c r="A1779" t="s">
        <v>37</v>
      </c>
      <c r="B1779">
        <v>1994</v>
      </c>
      <c r="C1779" s="10">
        <v>827</v>
      </c>
      <c r="D1779">
        <v>533</v>
      </c>
      <c r="E1779">
        <v>294</v>
      </c>
      <c r="F1779">
        <v>0</v>
      </c>
      <c r="G1779">
        <v>0</v>
      </c>
      <c r="H1779">
        <v>0</v>
      </c>
      <c r="I1779">
        <v>0.53</v>
      </c>
      <c r="J1779" s="10">
        <v>4</v>
      </c>
      <c r="K1779" s="13">
        <f t="shared" si="56"/>
        <v>1990</v>
      </c>
      <c r="L1779" s="1" t="str">
        <f t="shared" si="55"/>
        <v/>
      </c>
    </row>
    <row r="1780" spans="1:12" ht="13.8" customHeight="1" x14ac:dyDescent="0.3">
      <c r="A1780" t="s">
        <v>37</v>
      </c>
      <c r="B1780">
        <v>1995</v>
      </c>
      <c r="C1780" s="10">
        <v>831</v>
      </c>
      <c r="D1780">
        <v>539</v>
      </c>
      <c r="E1780">
        <v>292</v>
      </c>
      <c r="F1780">
        <v>0</v>
      </c>
      <c r="G1780">
        <v>0</v>
      </c>
      <c r="H1780">
        <v>0</v>
      </c>
      <c r="I1780">
        <v>0.52</v>
      </c>
      <c r="J1780" s="10">
        <v>5</v>
      </c>
      <c r="K1780" s="13">
        <f t="shared" si="56"/>
        <v>1990</v>
      </c>
      <c r="L1780" s="1" t="str">
        <f t="shared" si="55"/>
        <v/>
      </c>
    </row>
    <row r="1781" spans="1:12" ht="13.8" customHeight="1" x14ac:dyDescent="0.3">
      <c r="A1781" t="s">
        <v>37</v>
      </c>
      <c r="B1781">
        <v>1996</v>
      </c>
      <c r="C1781" s="10">
        <v>752</v>
      </c>
      <c r="D1781">
        <v>433</v>
      </c>
      <c r="E1781">
        <v>319</v>
      </c>
      <c r="F1781">
        <v>0</v>
      </c>
      <c r="G1781">
        <v>0</v>
      </c>
      <c r="H1781">
        <v>0</v>
      </c>
      <c r="I1781">
        <v>0.46</v>
      </c>
      <c r="J1781" s="10">
        <v>5</v>
      </c>
      <c r="K1781" s="13">
        <f t="shared" si="56"/>
        <v>1990</v>
      </c>
      <c r="L1781" s="1" t="str">
        <f t="shared" si="55"/>
        <v/>
      </c>
    </row>
    <row r="1782" spans="1:12" ht="13.8" customHeight="1" x14ac:dyDescent="0.3">
      <c r="A1782" t="s">
        <v>37</v>
      </c>
      <c r="B1782">
        <v>1997</v>
      </c>
      <c r="C1782" s="10">
        <v>764</v>
      </c>
      <c r="D1782">
        <v>464</v>
      </c>
      <c r="E1782">
        <v>300</v>
      </c>
      <c r="F1782">
        <v>0</v>
      </c>
      <c r="G1782">
        <v>0</v>
      </c>
      <c r="H1782">
        <v>0</v>
      </c>
      <c r="I1782">
        <v>0.46</v>
      </c>
      <c r="J1782" s="10">
        <v>4</v>
      </c>
      <c r="K1782" s="13">
        <f t="shared" si="56"/>
        <v>1990</v>
      </c>
      <c r="L1782" s="1" t="str">
        <f t="shared" si="55"/>
        <v/>
      </c>
    </row>
    <row r="1783" spans="1:12" ht="13.8" customHeight="1" x14ac:dyDescent="0.3">
      <c r="A1783" t="s">
        <v>37</v>
      </c>
      <c r="B1783">
        <v>1998</v>
      </c>
      <c r="C1783" s="10">
        <v>912</v>
      </c>
      <c r="D1783">
        <v>552</v>
      </c>
      <c r="E1783">
        <v>360</v>
      </c>
      <c r="F1783">
        <v>0</v>
      </c>
      <c r="G1783">
        <v>0</v>
      </c>
      <c r="H1783">
        <v>0</v>
      </c>
      <c r="I1783">
        <v>0.54</v>
      </c>
      <c r="J1783" s="10">
        <v>3</v>
      </c>
      <c r="K1783" s="13">
        <f t="shared" si="56"/>
        <v>1990</v>
      </c>
      <c r="L1783" s="1" t="str">
        <f t="shared" si="55"/>
        <v/>
      </c>
    </row>
    <row r="1784" spans="1:12" ht="13.8" customHeight="1" x14ac:dyDescent="0.3">
      <c r="A1784" t="s">
        <v>37</v>
      </c>
      <c r="B1784">
        <v>1999</v>
      </c>
      <c r="C1784" s="10">
        <v>862</v>
      </c>
      <c r="D1784">
        <v>435</v>
      </c>
      <c r="E1784">
        <v>427</v>
      </c>
      <c r="F1784">
        <v>0</v>
      </c>
      <c r="G1784">
        <v>0</v>
      </c>
      <c r="H1784">
        <v>0</v>
      </c>
      <c r="I1784">
        <v>0.5</v>
      </c>
      <c r="J1784" s="10">
        <v>5</v>
      </c>
      <c r="K1784" s="13">
        <f t="shared" si="56"/>
        <v>1990</v>
      </c>
      <c r="L1784" s="1" t="str">
        <f t="shared" si="55"/>
        <v/>
      </c>
    </row>
    <row r="1785" spans="1:12" ht="13.8" customHeight="1" x14ac:dyDescent="0.3">
      <c r="A1785" t="s">
        <v>37</v>
      </c>
      <c r="B1785">
        <v>2000</v>
      </c>
      <c r="C1785" s="10">
        <v>1031</v>
      </c>
      <c r="D1785">
        <v>560</v>
      </c>
      <c r="E1785">
        <v>471</v>
      </c>
      <c r="F1785">
        <v>0</v>
      </c>
      <c r="G1785">
        <v>0</v>
      </c>
      <c r="H1785">
        <v>0</v>
      </c>
      <c r="I1785">
        <v>0.59</v>
      </c>
      <c r="J1785" s="10">
        <v>6</v>
      </c>
      <c r="K1785" s="13">
        <f t="shared" si="56"/>
        <v>1990</v>
      </c>
      <c r="L1785" s="1" t="str">
        <f t="shared" si="55"/>
        <v/>
      </c>
    </row>
    <row r="1786" spans="1:12" ht="13.8" customHeight="1" x14ac:dyDescent="0.3">
      <c r="A1786" t="s">
        <v>37</v>
      </c>
      <c r="B1786">
        <v>2001</v>
      </c>
      <c r="C1786" s="10">
        <v>1050</v>
      </c>
      <c r="D1786">
        <v>547</v>
      </c>
      <c r="E1786">
        <v>503</v>
      </c>
      <c r="F1786">
        <v>0</v>
      </c>
      <c r="G1786">
        <v>0</v>
      </c>
      <c r="H1786">
        <v>0</v>
      </c>
      <c r="I1786">
        <v>0.59</v>
      </c>
      <c r="J1786" s="10">
        <v>9</v>
      </c>
      <c r="K1786" s="13">
        <f t="shared" si="56"/>
        <v>1990</v>
      </c>
      <c r="L1786" s="1" t="str">
        <f t="shared" si="55"/>
        <v/>
      </c>
    </row>
    <row r="1787" spans="1:12" ht="13.8" customHeight="1" x14ac:dyDescent="0.3">
      <c r="A1787" t="s">
        <v>37</v>
      </c>
      <c r="B1787">
        <v>2002</v>
      </c>
      <c r="C1787" s="10">
        <v>1085</v>
      </c>
      <c r="D1787">
        <v>570</v>
      </c>
      <c r="E1787">
        <v>515</v>
      </c>
      <c r="F1787">
        <v>0</v>
      </c>
      <c r="G1787">
        <v>0</v>
      </c>
      <c r="H1787">
        <v>0</v>
      </c>
      <c r="I1787">
        <v>0.6</v>
      </c>
      <c r="J1787" s="10">
        <v>6</v>
      </c>
      <c r="K1787" s="13">
        <f t="shared" si="56"/>
        <v>1990</v>
      </c>
      <c r="L1787" s="1" t="str">
        <f t="shared" si="55"/>
        <v/>
      </c>
    </row>
    <row r="1788" spans="1:12" ht="13.8" customHeight="1" x14ac:dyDescent="0.3">
      <c r="A1788" t="s">
        <v>37</v>
      </c>
      <c r="B1788">
        <v>2003</v>
      </c>
      <c r="C1788" s="10">
        <v>1044</v>
      </c>
      <c r="D1788">
        <v>492</v>
      </c>
      <c r="E1788">
        <v>552</v>
      </c>
      <c r="F1788">
        <v>0</v>
      </c>
      <c r="G1788">
        <v>0</v>
      </c>
      <c r="H1788">
        <v>0</v>
      </c>
      <c r="I1788">
        <v>0.56999999999999995</v>
      </c>
      <c r="J1788" s="10">
        <v>6</v>
      </c>
      <c r="K1788" s="13">
        <f t="shared" si="56"/>
        <v>1990</v>
      </c>
      <c r="L1788" s="1" t="str">
        <f t="shared" si="55"/>
        <v/>
      </c>
    </row>
    <row r="1789" spans="1:12" ht="13.8" customHeight="1" x14ac:dyDescent="0.3">
      <c r="A1789" t="s">
        <v>37</v>
      </c>
      <c r="B1789">
        <v>2004</v>
      </c>
      <c r="C1789" s="10">
        <v>1063</v>
      </c>
      <c r="D1789">
        <v>541</v>
      </c>
      <c r="E1789">
        <v>522</v>
      </c>
      <c r="F1789">
        <v>0</v>
      </c>
      <c r="G1789">
        <v>0</v>
      </c>
      <c r="H1789">
        <v>0</v>
      </c>
      <c r="I1789">
        <v>0.56999999999999995</v>
      </c>
      <c r="J1789" s="10">
        <v>7</v>
      </c>
      <c r="K1789" s="13">
        <f t="shared" si="56"/>
        <v>1990</v>
      </c>
      <c r="L1789" s="1" t="str">
        <f t="shared" si="55"/>
        <v/>
      </c>
    </row>
    <row r="1790" spans="1:12" ht="13.8" customHeight="1" x14ac:dyDescent="0.3">
      <c r="A1790" t="s">
        <v>37</v>
      </c>
      <c r="B1790">
        <v>2005</v>
      </c>
      <c r="C1790" s="10">
        <v>1117</v>
      </c>
      <c r="D1790">
        <v>584</v>
      </c>
      <c r="E1790">
        <v>533</v>
      </c>
      <c r="F1790">
        <v>0</v>
      </c>
      <c r="G1790">
        <v>0</v>
      </c>
      <c r="H1790">
        <v>0</v>
      </c>
      <c r="I1790">
        <v>0.6</v>
      </c>
      <c r="J1790" s="10">
        <v>9</v>
      </c>
      <c r="K1790" s="13">
        <f t="shared" si="56"/>
        <v>1990</v>
      </c>
      <c r="L1790" s="1" t="str">
        <f t="shared" si="55"/>
        <v/>
      </c>
    </row>
    <row r="1791" spans="1:12" ht="13.8" customHeight="1" x14ac:dyDescent="0.3">
      <c r="A1791" t="s">
        <v>37</v>
      </c>
      <c r="B1791">
        <v>2006</v>
      </c>
      <c r="C1791" s="10">
        <v>1128</v>
      </c>
      <c r="D1791">
        <v>571</v>
      </c>
      <c r="E1791">
        <v>558</v>
      </c>
      <c r="F1791">
        <v>0</v>
      </c>
      <c r="G1791">
        <v>0</v>
      </c>
      <c r="H1791">
        <v>0</v>
      </c>
      <c r="I1791">
        <v>0.59</v>
      </c>
      <c r="J1791" s="10">
        <v>9</v>
      </c>
      <c r="K1791" s="13">
        <f t="shared" si="56"/>
        <v>1990</v>
      </c>
      <c r="L1791" s="1" t="str">
        <f t="shared" si="55"/>
        <v/>
      </c>
    </row>
    <row r="1792" spans="1:12" ht="13.8" customHeight="1" x14ac:dyDescent="0.3">
      <c r="A1792" t="s">
        <v>37</v>
      </c>
      <c r="B1792">
        <v>2007</v>
      </c>
      <c r="C1792" s="10">
        <v>1154</v>
      </c>
      <c r="D1792">
        <v>528</v>
      </c>
      <c r="E1792">
        <v>626</v>
      </c>
      <c r="F1792">
        <v>0</v>
      </c>
      <c r="G1792">
        <v>0</v>
      </c>
      <c r="H1792">
        <v>0</v>
      </c>
      <c r="I1792">
        <v>0.6</v>
      </c>
      <c r="J1792" s="10">
        <v>7</v>
      </c>
      <c r="K1792" s="13">
        <f t="shared" si="56"/>
        <v>1990</v>
      </c>
      <c r="L1792" s="1" t="str">
        <f t="shared" si="55"/>
        <v/>
      </c>
    </row>
    <row r="1793" spans="1:12" ht="13.8" customHeight="1" x14ac:dyDescent="0.3">
      <c r="A1793" t="s">
        <v>37</v>
      </c>
      <c r="B1793">
        <v>2008</v>
      </c>
      <c r="C1793" s="10">
        <v>1229</v>
      </c>
      <c r="D1793">
        <v>533</v>
      </c>
      <c r="E1793">
        <v>696</v>
      </c>
      <c r="F1793">
        <v>0</v>
      </c>
      <c r="G1793">
        <v>0</v>
      </c>
      <c r="H1793">
        <v>0</v>
      </c>
      <c r="I1793">
        <v>0.64</v>
      </c>
      <c r="J1793" s="10">
        <v>14</v>
      </c>
      <c r="K1793" s="13">
        <f t="shared" si="56"/>
        <v>1990</v>
      </c>
      <c r="L1793" s="1" t="str">
        <f t="shared" si="55"/>
        <v/>
      </c>
    </row>
    <row r="1794" spans="1:12" ht="13.8" customHeight="1" x14ac:dyDescent="0.3">
      <c r="A1794" t="s">
        <v>37</v>
      </c>
      <c r="B1794">
        <v>2009</v>
      </c>
      <c r="C1794" s="10">
        <v>1026</v>
      </c>
      <c r="D1794">
        <v>430</v>
      </c>
      <c r="E1794">
        <v>595</v>
      </c>
      <c r="F1794">
        <v>0</v>
      </c>
      <c r="G1794">
        <v>0</v>
      </c>
      <c r="H1794">
        <v>0</v>
      </c>
      <c r="I1794">
        <v>0.51</v>
      </c>
      <c r="J1794" s="10">
        <v>13</v>
      </c>
      <c r="K1794" s="13">
        <f t="shared" si="56"/>
        <v>1990</v>
      </c>
      <c r="L1794" s="1" t="str">
        <f t="shared" ref="L1794:L1857" si="57">IF(AND(B1794&gt;2011),1,"")</f>
        <v/>
      </c>
    </row>
    <row r="1795" spans="1:12" ht="13.8" customHeight="1" x14ac:dyDescent="0.3">
      <c r="A1795" t="s">
        <v>37</v>
      </c>
      <c r="B1795">
        <v>2010</v>
      </c>
      <c r="C1795" s="10">
        <v>1278</v>
      </c>
      <c r="D1795">
        <v>576</v>
      </c>
      <c r="E1795">
        <v>667</v>
      </c>
      <c r="F1795">
        <v>0</v>
      </c>
      <c r="G1795">
        <v>35</v>
      </c>
      <c r="H1795">
        <v>0</v>
      </c>
      <c r="I1795">
        <v>0.62</v>
      </c>
      <c r="J1795" s="10">
        <v>14</v>
      </c>
      <c r="K1795" s="13">
        <f t="shared" si="56"/>
        <v>1990</v>
      </c>
      <c r="L1795" s="1" t="str">
        <f t="shared" si="57"/>
        <v/>
      </c>
    </row>
    <row r="1796" spans="1:12" ht="13.8" customHeight="1" x14ac:dyDescent="0.3">
      <c r="A1796" t="s">
        <v>37</v>
      </c>
      <c r="B1796">
        <v>2011</v>
      </c>
      <c r="C1796" s="10">
        <v>1139</v>
      </c>
      <c r="D1796">
        <v>390</v>
      </c>
      <c r="E1796">
        <v>707</v>
      </c>
      <c r="F1796">
        <v>0</v>
      </c>
      <c r="G1796">
        <v>41</v>
      </c>
      <c r="H1796">
        <v>0</v>
      </c>
      <c r="I1796">
        <v>0.54</v>
      </c>
      <c r="J1796" s="10">
        <v>15</v>
      </c>
      <c r="K1796" s="13">
        <f t="shared" si="56"/>
        <v>1990</v>
      </c>
      <c r="L1796" s="1" t="str">
        <f t="shared" si="57"/>
        <v/>
      </c>
    </row>
    <row r="1797" spans="1:12" ht="13.8" customHeight="1" x14ac:dyDescent="0.3">
      <c r="A1797" t="s">
        <v>37</v>
      </c>
      <c r="B1797">
        <v>2012</v>
      </c>
      <c r="C1797" s="10">
        <v>1154</v>
      </c>
      <c r="D1797">
        <v>355</v>
      </c>
      <c r="E1797">
        <v>749</v>
      </c>
      <c r="F1797">
        <v>0</v>
      </c>
      <c r="G1797">
        <v>50</v>
      </c>
      <c r="H1797">
        <v>0</v>
      </c>
      <c r="I1797">
        <v>0.54</v>
      </c>
      <c r="J1797" s="10">
        <v>10</v>
      </c>
      <c r="K1797" s="13">
        <f t="shared" si="56"/>
        <v>1990</v>
      </c>
      <c r="L1797" s="1">
        <f t="shared" si="57"/>
        <v>1</v>
      </c>
    </row>
    <row r="1798" spans="1:12" ht="13.8" customHeight="1" x14ac:dyDescent="0.3">
      <c r="A1798" t="s">
        <v>37</v>
      </c>
      <c r="B1798">
        <v>2013</v>
      </c>
      <c r="C1798" s="10">
        <v>1426</v>
      </c>
      <c r="D1798">
        <v>589</v>
      </c>
      <c r="E1798">
        <v>787</v>
      </c>
      <c r="F1798">
        <v>0</v>
      </c>
      <c r="G1798">
        <v>50</v>
      </c>
      <c r="H1798">
        <v>0</v>
      </c>
      <c r="I1798">
        <v>0.66</v>
      </c>
      <c r="J1798" s="10">
        <v>11</v>
      </c>
      <c r="K1798" s="13">
        <f t="shared" si="56"/>
        <v>1990</v>
      </c>
      <c r="L1798" s="1">
        <f t="shared" si="57"/>
        <v>1</v>
      </c>
    </row>
    <row r="1799" spans="1:12" ht="13.8" customHeight="1" x14ac:dyDescent="0.3">
      <c r="A1799" t="s">
        <v>37</v>
      </c>
      <c r="B1799">
        <v>2014</v>
      </c>
      <c r="C1799" s="10">
        <v>1918</v>
      </c>
      <c r="D1799">
        <v>1049</v>
      </c>
      <c r="E1799">
        <v>819</v>
      </c>
      <c r="F1799">
        <v>0</v>
      </c>
      <c r="G1799">
        <v>50</v>
      </c>
      <c r="H1799">
        <v>0</v>
      </c>
      <c r="I1799">
        <v>0.86</v>
      </c>
      <c r="J1799" s="10">
        <v>9</v>
      </c>
      <c r="K1799" s="13">
        <f t="shared" si="56"/>
        <v>1990</v>
      </c>
      <c r="L1799" s="1">
        <f t="shared" si="57"/>
        <v>1</v>
      </c>
    </row>
    <row r="1800" spans="1:12" ht="13.8" customHeight="1" x14ac:dyDescent="0.3">
      <c r="A1800" t="s">
        <v>38</v>
      </c>
      <c r="B1800">
        <v>1901</v>
      </c>
      <c r="C1800" s="10">
        <v>574</v>
      </c>
      <c r="D1800">
        <v>574</v>
      </c>
      <c r="E1800">
        <v>0</v>
      </c>
      <c r="F1800">
        <v>0</v>
      </c>
      <c r="G1800">
        <v>0</v>
      </c>
      <c r="H1800" t="s">
        <v>11</v>
      </c>
      <c r="I1800" t="s">
        <v>11</v>
      </c>
      <c r="J1800" s="10">
        <v>0</v>
      </c>
      <c r="K1800" s="13">
        <f t="shared" ref="K1800:K1863" si="58">IF(B1800&lt;1990,IF(B1800&lt;1959,1958,1989),1990)</f>
        <v>1958</v>
      </c>
      <c r="L1800" s="1" t="str">
        <f t="shared" si="57"/>
        <v/>
      </c>
    </row>
    <row r="1801" spans="1:12" ht="13.8" customHeight="1" x14ac:dyDescent="0.3">
      <c r="A1801" t="s">
        <v>38</v>
      </c>
      <c r="B1801">
        <v>1902</v>
      </c>
      <c r="C1801" s="10">
        <v>684</v>
      </c>
      <c r="D1801">
        <v>684</v>
      </c>
      <c r="E1801">
        <v>0</v>
      </c>
      <c r="F1801">
        <v>0</v>
      </c>
      <c r="G1801">
        <v>0</v>
      </c>
      <c r="H1801" t="s">
        <v>11</v>
      </c>
      <c r="I1801" t="s">
        <v>11</v>
      </c>
      <c r="J1801" s="10">
        <v>0</v>
      </c>
      <c r="K1801" s="13">
        <f t="shared" si="58"/>
        <v>1958</v>
      </c>
      <c r="L1801" s="1" t="str">
        <f t="shared" si="57"/>
        <v/>
      </c>
    </row>
    <row r="1802" spans="1:12" ht="13.8" customHeight="1" x14ac:dyDescent="0.3">
      <c r="A1802" t="s">
        <v>38</v>
      </c>
      <c r="B1802">
        <v>1903</v>
      </c>
      <c r="C1802" s="10">
        <v>666</v>
      </c>
      <c r="D1802">
        <v>666</v>
      </c>
      <c r="E1802">
        <v>0</v>
      </c>
      <c r="F1802">
        <v>0</v>
      </c>
      <c r="G1802">
        <v>0</v>
      </c>
      <c r="H1802" t="s">
        <v>11</v>
      </c>
      <c r="I1802" t="s">
        <v>11</v>
      </c>
      <c r="J1802" s="10">
        <v>0</v>
      </c>
      <c r="K1802" s="13">
        <f t="shared" si="58"/>
        <v>1958</v>
      </c>
      <c r="L1802" s="1" t="str">
        <f t="shared" si="57"/>
        <v/>
      </c>
    </row>
    <row r="1803" spans="1:12" ht="13.8" customHeight="1" x14ac:dyDescent="0.3">
      <c r="A1803" t="s">
        <v>38</v>
      </c>
      <c r="B1803">
        <v>1904</v>
      </c>
      <c r="C1803" s="10">
        <v>715</v>
      </c>
      <c r="D1803">
        <v>715</v>
      </c>
      <c r="E1803">
        <v>0</v>
      </c>
      <c r="F1803">
        <v>0</v>
      </c>
      <c r="G1803">
        <v>0</v>
      </c>
      <c r="H1803" t="s">
        <v>11</v>
      </c>
      <c r="I1803" t="s">
        <v>11</v>
      </c>
      <c r="J1803" s="10">
        <v>0</v>
      </c>
      <c r="K1803" s="13">
        <f t="shared" si="58"/>
        <v>1958</v>
      </c>
      <c r="L1803" s="1" t="str">
        <f t="shared" si="57"/>
        <v/>
      </c>
    </row>
    <row r="1804" spans="1:12" ht="13.8" customHeight="1" x14ac:dyDescent="0.3">
      <c r="A1804" t="s">
        <v>38</v>
      </c>
      <c r="B1804">
        <v>1905</v>
      </c>
      <c r="C1804" s="10">
        <v>764</v>
      </c>
      <c r="D1804">
        <v>764</v>
      </c>
      <c r="E1804">
        <v>0</v>
      </c>
      <c r="F1804">
        <v>0</v>
      </c>
      <c r="G1804">
        <v>0</v>
      </c>
      <c r="H1804" t="s">
        <v>11</v>
      </c>
      <c r="I1804" t="s">
        <v>11</v>
      </c>
      <c r="J1804" s="10">
        <v>0</v>
      </c>
      <c r="K1804" s="13">
        <f t="shared" si="58"/>
        <v>1958</v>
      </c>
      <c r="L1804" s="1" t="str">
        <f t="shared" si="57"/>
        <v/>
      </c>
    </row>
    <row r="1805" spans="1:12" ht="13.8" customHeight="1" x14ac:dyDescent="0.3">
      <c r="A1805" t="s">
        <v>38</v>
      </c>
      <c r="B1805">
        <v>1906</v>
      </c>
      <c r="C1805" s="10">
        <v>875</v>
      </c>
      <c r="D1805">
        <v>875</v>
      </c>
      <c r="E1805">
        <v>0</v>
      </c>
      <c r="F1805">
        <v>0</v>
      </c>
      <c r="G1805">
        <v>0</v>
      </c>
      <c r="H1805" t="s">
        <v>11</v>
      </c>
      <c r="I1805" t="s">
        <v>11</v>
      </c>
      <c r="J1805" s="10">
        <v>0</v>
      </c>
      <c r="K1805" s="13">
        <f t="shared" si="58"/>
        <v>1958</v>
      </c>
      <c r="L1805" s="1" t="str">
        <f t="shared" si="57"/>
        <v/>
      </c>
    </row>
    <row r="1806" spans="1:12" ht="13.8" customHeight="1" x14ac:dyDescent="0.3">
      <c r="A1806" t="s">
        <v>38</v>
      </c>
      <c r="B1806">
        <v>1907</v>
      </c>
      <c r="C1806" s="10">
        <v>942</v>
      </c>
      <c r="D1806">
        <v>942</v>
      </c>
      <c r="E1806">
        <v>0</v>
      </c>
      <c r="F1806">
        <v>0</v>
      </c>
      <c r="G1806">
        <v>0</v>
      </c>
      <c r="H1806" t="s">
        <v>11</v>
      </c>
      <c r="I1806" t="s">
        <v>11</v>
      </c>
      <c r="J1806" s="10">
        <v>0</v>
      </c>
      <c r="K1806" s="13">
        <f t="shared" si="58"/>
        <v>1958</v>
      </c>
      <c r="L1806" s="1" t="str">
        <f t="shared" si="57"/>
        <v/>
      </c>
    </row>
    <row r="1807" spans="1:12" ht="13.8" customHeight="1" x14ac:dyDescent="0.3">
      <c r="A1807" t="s">
        <v>38</v>
      </c>
      <c r="B1807">
        <v>1908</v>
      </c>
      <c r="C1807" s="10">
        <v>981</v>
      </c>
      <c r="D1807">
        <v>981</v>
      </c>
      <c r="E1807">
        <v>0</v>
      </c>
      <c r="F1807">
        <v>0</v>
      </c>
      <c r="G1807">
        <v>0</v>
      </c>
      <c r="H1807" t="s">
        <v>11</v>
      </c>
      <c r="I1807" t="s">
        <v>11</v>
      </c>
      <c r="J1807" s="10">
        <v>0</v>
      </c>
      <c r="K1807" s="13">
        <f t="shared" si="58"/>
        <v>1958</v>
      </c>
      <c r="L1807" s="1" t="str">
        <f t="shared" si="57"/>
        <v/>
      </c>
    </row>
    <row r="1808" spans="1:12" ht="13.8" customHeight="1" x14ac:dyDescent="0.3">
      <c r="A1808" t="s">
        <v>38</v>
      </c>
      <c r="B1808">
        <v>1909</v>
      </c>
      <c r="C1808" s="10">
        <v>985</v>
      </c>
      <c r="D1808">
        <v>985</v>
      </c>
      <c r="E1808">
        <v>0</v>
      </c>
      <c r="F1808">
        <v>0</v>
      </c>
      <c r="G1808">
        <v>0</v>
      </c>
      <c r="H1808" t="s">
        <v>11</v>
      </c>
      <c r="I1808" t="s">
        <v>11</v>
      </c>
      <c r="J1808" s="10">
        <v>0</v>
      </c>
      <c r="K1808" s="13">
        <f t="shared" si="58"/>
        <v>1958</v>
      </c>
      <c r="L1808" s="1" t="str">
        <f t="shared" si="57"/>
        <v/>
      </c>
    </row>
    <row r="1809" spans="1:12" ht="13.8" customHeight="1" x14ac:dyDescent="0.3">
      <c r="A1809" t="s">
        <v>38</v>
      </c>
      <c r="B1809">
        <v>1910</v>
      </c>
      <c r="C1809" s="10">
        <v>1146</v>
      </c>
      <c r="D1809">
        <v>1146</v>
      </c>
      <c r="E1809">
        <v>0</v>
      </c>
      <c r="F1809">
        <v>0</v>
      </c>
      <c r="G1809">
        <v>0</v>
      </c>
      <c r="H1809" t="s">
        <v>11</v>
      </c>
      <c r="I1809" t="s">
        <v>11</v>
      </c>
      <c r="J1809" s="10">
        <v>0</v>
      </c>
      <c r="K1809" s="13">
        <f t="shared" si="58"/>
        <v>1958</v>
      </c>
      <c r="L1809" s="1" t="str">
        <f t="shared" si="57"/>
        <v/>
      </c>
    </row>
    <row r="1810" spans="1:12" ht="13.8" customHeight="1" x14ac:dyDescent="0.3">
      <c r="A1810" t="s">
        <v>38</v>
      </c>
      <c r="B1810">
        <v>1911</v>
      </c>
      <c r="C1810" s="10">
        <v>1257</v>
      </c>
      <c r="D1810">
        <v>1257</v>
      </c>
      <c r="E1810">
        <v>0</v>
      </c>
      <c r="F1810">
        <v>0</v>
      </c>
      <c r="G1810">
        <v>0</v>
      </c>
      <c r="H1810" t="s">
        <v>11</v>
      </c>
      <c r="I1810" t="s">
        <v>11</v>
      </c>
      <c r="J1810" s="10">
        <v>0</v>
      </c>
      <c r="K1810" s="13">
        <f t="shared" si="58"/>
        <v>1958</v>
      </c>
      <c r="L1810" s="1" t="str">
        <f t="shared" si="57"/>
        <v/>
      </c>
    </row>
    <row r="1811" spans="1:12" ht="13.8" customHeight="1" x14ac:dyDescent="0.3">
      <c r="A1811" t="s">
        <v>38</v>
      </c>
      <c r="B1811">
        <v>1912</v>
      </c>
      <c r="C1811" s="10">
        <v>1526</v>
      </c>
      <c r="D1811">
        <v>1526</v>
      </c>
      <c r="E1811">
        <v>0</v>
      </c>
      <c r="F1811">
        <v>0</v>
      </c>
      <c r="G1811">
        <v>0</v>
      </c>
      <c r="H1811" t="s">
        <v>11</v>
      </c>
      <c r="I1811" t="s">
        <v>11</v>
      </c>
      <c r="J1811" s="10">
        <v>0</v>
      </c>
      <c r="K1811" s="13">
        <f t="shared" si="58"/>
        <v>1958</v>
      </c>
      <c r="L1811" s="1" t="str">
        <f t="shared" si="57"/>
        <v/>
      </c>
    </row>
    <row r="1812" spans="1:12" ht="13.8" customHeight="1" x14ac:dyDescent="0.3">
      <c r="A1812" t="s">
        <v>38</v>
      </c>
      <c r="B1812">
        <v>1913</v>
      </c>
      <c r="C1812" s="10">
        <v>1647</v>
      </c>
      <c r="D1812">
        <v>1647</v>
      </c>
      <c r="E1812">
        <v>0</v>
      </c>
      <c r="F1812">
        <v>0</v>
      </c>
      <c r="G1812">
        <v>0</v>
      </c>
      <c r="H1812" t="s">
        <v>11</v>
      </c>
      <c r="I1812" t="s">
        <v>11</v>
      </c>
      <c r="J1812" s="10">
        <v>0</v>
      </c>
      <c r="K1812" s="13">
        <f t="shared" si="58"/>
        <v>1958</v>
      </c>
      <c r="L1812" s="1" t="str">
        <f t="shared" si="57"/>
        <v/>
      </c>
    </row>
    <row r="1813" spans="1:12" ht="13.8" customHeight="1" x14ac:dyDescent="0.3">
      <c r="A1813" t="s">
        <v>38</v>
      </c>
      <c r="B1813">
        <v>1914</v>
      </c>
      <c r="C1813" s="10">
        <v>1121</v>
      </c>
      <c r="D1813">
        <v>1121</v>
      </c>
      <c r="E1813">
        <v>0</v>
      </c>
      <c r="F1813">
        <v>0</v>
      </c>
      <c r="G1813">
        <v>0</v>
      </c>
      <c r="H1813" t="s">
        <v>11</v>
      </c>
      <c r="I1813" t="s">
        <v>11</v>
      </c>
      <c r="J1813" s="10">
        <v>0</v>
      </c>
      <c r="K1813" s="13">
        <f t="shared" si="58"/>
        <v>1958</v>
      </c>
      <c r="L1813" s="1" t="str">
        <f t="shared" si="57"/>
        <v/>
      </c>
    </row>
    <row r="1814" spans="1:12" ht="13.8" customHeight="1" x14ac:dyDescent="0.3">
      <c r="A1814" t="s">
        <v>38</v>
      </c>
      <c r="B1814">
        <v>1915</v>
      </c>
      <c r="C1814" s="10">
        <v>858</v>
      </c>
      <c r="D1814">
        <v>858</v>
      </c>
      <c r="E1814">
        <v>0</v>
      </c>
      <c r="F1814">
        <v>0</v>
      </c>
      <c r="G1814">
        <v>0</v>
      </c>
      <c r="H1814" t="s">
        <v>11</v>
      </c>
      <c r="I1814" t="s">
        <v>11</v>
      </c>
      <c r="J1814" s="10">
        <v>0</v>
      </c>
      <c r="K1814" s="13">
        <f t="shared" si="58"/>
        <v>1958</v>
      </c>
      <c r="L1814" s="1" t="str">
        <f t="shared" si="57"/>
        <v/>
      </c>
    </row>
    <row r="1815" spans="1:12" ht="13.8" customHeight="1" x14ac:dyDescent="0.3">
      <c r="A1815" t="s">
        <v>38</v>
      </c>
      <c r="B1815">
        <v>1916</v>
      </c>
      <c r="C1815" s="10">
        <v>786</v>
      </c>
      <c r="D1815">
        <v>786</v>
      </c>
      <c r="E1815">
        <v>0</v>
      </c>
      <c r="F1815">
        <v>0</v>
      </c>
      <c r="G1815">
        <v>0</v>
      </c>
      <c r="H1815" t="s">
        <v>11</v>
      </c>
      <c r="I1815" t="s">
        <v>11</v>
      </c>
      <c r="J1815" s="10">
        <v>0</v>
      </c>
      <c r="K1815" s="13">
        <f t="shared" si="58"/>
        <v>1958</v>
      </c>
      <c r="L1815" s="1" t="str">
        <f t="shared" si="57"/>
        <v/>
      </c>
    </row>
    <row r="1816" spans="1:12" ht="13.8" customHeight="1" x14ac:dyDescent="0.3">
      <c r="A1816" t="s">
        <v>38</v>
      </c>
      <c r="B1816">
        <v>1917</v>
      </c>
      <c r="C1816" s="10">
        <v>682</v>
      </c>
      <c r="D1816">
        <v>682</v>
      </c>
      <c r="E1816">
        <v>0</v>
      </c>
      <c r="F1816">
        <v>0</v>
      </c>
      <c r="G1816">
        <v>0</v>
      </c>
      <c r="H1816" t="s">
        <v>11</v>
      </c>
      <c r="I1816" t="s">
        <v>11</v>
      </c>
      <c r="J1816" s="10">
        <v>0</v>
      </c>
      <c r="K1816" s="13">
        <f t="shared" si="58"/>
        <v>1958</v>
      </c>
      <c r="L1816" s="1" t="str">
        <f t="shared" si="57"/>
        <v/>
      </c>
    </row>
    <row r="1817" spans="1:12" ht="13.8" customHeight="1" x14ac:dyDescent="0.3">
      <c r="A1817" t="s">
        <v>38</v>
      </c>
      <c r="B1817">
        <v>1918</v>
      </c>
      <c r="C1817" s="10">
        <v>634</v>
      </c>
      <c r="D1817">
        <v>634</v>
      </c>
      <c r="E1817">
        <v>0</v>
      </c>
      <c r="F1817">
        <v>0</v>
      </c>
      <c r="G1817">
        <v>0</v>
      </c>
      <c r="H1817" t="s">
        <v>11</v>
      </c>
      <c r="I1817" t="s">
        <v>11</v>
      </c>
      <c r="J1817" s="10">
        <v>0</v>
      </c>
      <c r="K1817" s="13">
        <f t="shared" si="58"/>
        <v>1958</v>
      </c>
      <c r="L1817" s="1" t="str">
        <f t="shared" si="57"/>
        <v/>
      </c>
    </row>
    <row r="1818" spans="1:12" ht="13.8" customHeight="1" x14ac:dyDescent="0.3">
      <c r="A1818" t="s">
        <v>38</v>
      </c>
      <c r="B1818">
        <v>1919</v>
      </c>
      <c r="C1818" s="10">
        <v>838</v>
      </c>
      <c r="D1818">
        <v>838</v>
      </c>
      <c r="E1818">
        <v>0</v>
      </c>
      <c r="F1818">
        <v>0</v>
      </c>
      <c r="G1818">
        <v>0</v>
      </c>
      <c r="H1818" t="s">
        <v>11</v>
      </c>
      <c r="I1818" t="s">
        <v>11</v>
      </c>
      <c r="J1818" s="10">
        <v>0</v>
      </c>
      <c r="K1818" s="13">
        <f t="shared" si="58"/>
        <v>1958</v>
      </c>
      <c r="L1818" s="1" t="str">
        <f t="shared" si="57"/>
        <v/>
      </c>
    </row>
    <row r="1819" spans="1:12" ht="13.8" customHeight="1" x14ac:dyDescent="0.3">
      <c r="A1819" t="s">
        <v>38</v>
      </c>
      <c r="B1819">
        <v>1920</v>
      </c>
      <c r="C1819" s="10">
        <v>995</v>
      </c>
      <c r="D1819">
        <v>995</v>
      </c>
      <c r="E1819">
        <v>0</v>
      </c>
      <c r="F1819">
        <v>0</v>
      </c>
      <c r="G1819">
        <v>0</v>
      </c>
      <c r="H1819" t="s">
        <v>11</v>
      </c>
      <c r="I1819" t="s">
        <v>11</v>
      </c>
      <c r="J1819" s="10">
        <v>0</v>
      </c>
      <c r="K1819" s="13">
        <f t="shared" si="58"/>
        <v>1958</v>
      </c>
      <c r="L1819" s="1" t="str">
        <f t="shared" si="57"/>
        <v/>
      </c>
    </row>
    <row r="1820" spans="1:12" ht="13.8" customHeight="1" x14ac:dyDescent="0.3">
      <c r="A1820" t="s">
        <v>38</v>
      </c>
      <c r="B1820">
        <v>1921</v>
      </c>
      <c r="C1820" s="10">
        <v>789</v>
      </c>
      <c r="D1820">
        <v>789</v>
      </c>
      <c r="E1820">
        <v>0</v>
      </c>
      <c r="F1820">
        <v>0</v>
      </c>
      <c r="G1820">
        <v>0</v>
      </c>
      <c r="H1820" t="s">
        <v>11</v>
      </c>
      <c r="I1820" t="s">
        <v>11</v>
      </c>
      <c r="J1820" s="10">
        <v>0</v>
      </c>
      <c r="K1820" s="13">
        <f t="shared" si="58"/>
        <v>1958</v>
      </c>
      <c r="L1820" s="1" t="str">
        <f t="shared" si="57"/>
        <v/>
      </c>
    </row>
    <row r="1821" spans="1:12" ht="13.8" customHeight="1" x14ac:dyDescent="0.3">
      <c r="A1821" t="s">
        <v>38</v>
      </c>
      <c r="B1821">
        <v>1922</v>
      </c>
      <c r="C1821" s="10">
        <v>1032</v>
      </c>
      <c r="D1821">
        <v>1032</v>
      </c>
      <c r="E1821">
        <v>0</v>
      </c>
      <c r="F1821">
        <v>0</v>
      </c>
      <c r="G1821">
        <v>0</v>
      </c>
      <c r="H1821" t="s">
        <v>11</v>
      </c>
      <c r="I1821" t="s">
        <v>11</v>
      </c>
      <c r="J1821" s="10">
        <v>0</v>
      </c>
      <c r="K1821" s="13">
        <f t="shared" si="58"/>
        <v>1958</v>
      </c>
      <c r="L1821" s="1" t="str">
        <f t="shared" si="57"/>
        <v/>
      </c>
    </row>
    <row r="1822" spans="1:12" ht="13.8" customHeight="1" x14ac:dyDescent="0.3">
      <c r="A1822" t="s">
        <v>38</v>
      </c>
      <c r="B1822">
        <v>1923</v>
      </c>
      <c r="C1822" s="10">
        <v>1260</v>
      </c>
      <c r="D1822">
        <v>1260</v>
      </c>
      <c r="E1822">
        <v>0</v>
      </c>
      <c r="F1822">
        <v>0</v>
      </c>
      <c r="G1822">
        <v>0</v>
      </c>
      <c r="H1822" t="s">
        <v>11</v>
      </c>
      <c r="I1822" t="s">
        <v>11</v>
      </c>
      <c r="J1822" s="10">
        <v>0</v>
      </c>
      <c r="K1822" s="13">
        <f t="shared" si="58"/>
        <v>1958</v>
      </c>
      <c r="L1822" s="1" t="str">
        <f t="shared" si="57"/>
        <v/>
      </c>
    </row>
    <row r="1823" spans="1:12" ht="13.8" customHeight="1" x14ac:dyDescent="0.3">
      <c r="A1823" t="s">
        <v>38</v>
      </c>
      <c r="B1823">
        <v>1924</v>
      </c>
      <c r="C1823" s="10">
        <v>1393</v>
      </c>
      <c r="D1823">
        <v>1393</v>
      </c>
      <c r="E1823">
        <v>0</v>
      </c>
      <c r="F1823">
        <v>0</v>
      </c>
      <c r="G1823">
        <v>0</v>
      </c>
      <c r="H1823" t="s">
        <v>11</v>
      </c>
      <c r="I1823" t="s">
        <v>11</v>
      </c>
      <c r="J1823" s="10">
        <v>0</v>
      </c>
      <c r="K1823" s="13">
        <f t="shared" si="58"/>
        <v>1958</v>
      </c>
      <c r="L1823" s="1" t="str">
        <f t="shared" si="57"/>
        <v/>
      </c>
    </row>
    <row r="1824" spans="1:12" ht="13.8" customHeight="1" x14ac:dyDescent="0.3">
      <c r="A1824" t="s">
        <v>38</v>
      </c>
      <c r="B1824">
        <v>1925</v>
      </c>
      <c r="C1824" s="10">
        <v>1467</v>
      </c>
      <c r="D1824">
        <v>1467</v>
      </c>
      <c r="E1824">
        <v>0</v>
      </c>
      <c r="F1824">
        <v>0</v>
      </c>
      <c r="G1824">
        <v>0</v>
      </c>
      <c r="H1824" t="s">
        <v>11</v>
      </c>
      <c r="I1824" t="s">
        <v>11</v>
      </c>
      <c r="J1824" s="10">
        <v>0</v>
      </c>
      <c r="K1824" s="13">
        <f t="shared" si="58"/>
        <v>1958</v>
      </c>
      <c r="L1824" s="1" t="str">
        <f t="shared" si="57"/>
        <v/>
      </c>
    </row>
    <row r="1825" spans="1:12" ht="13.8" customHeight="1" x14ac:dyDescent="0.3">
      <c r="A1825" t="s">
        <v>38</v>
      </c>
      <c r="B1825">
        <v>1926</v>
      </c>
      <c r="C1825" s="10">
        <v>1495</v>
      </c>
      <c r="D1825">
        <v>1495</v>
      </c>
      <c r="E1825">
        <v>0</v>
      </c>
      <c r="F1825">
        <v>0</v>
      </c>
      <c r="G1825">
        <v>0</v>
      </c>
      <c r="H1825" t="s">
        <v>11</v>
      </c>
      <c r="I1825" t="s">
        <v>11</v>
      </c>
      <c r="J1825" s="10">
        <v>0</v>
      </c>
      <c r="K1825" s="13">
        <f t="shared" si="58"/>
        <v>1958</v>
      </c>
      <c r="L1825" s="1" t="str">
        <f t="shared" si="57"/>
        <v/>
      </c>
    </row>
    <row r="1826" spans="1:12" ht="13.8" customHeight="1" x14ac:dyDescent="0.3">
      <c r="A1826" t="s">
        <v>38</v>
      </c>
      <c r="B1826">
        <v>1927</v>
      </c>
      <c r="C1826" s="10">
        <v>1658</v>
      </c>
      <c r="D1826">
        <v>1658</v>
      </c>
      <c r="E1826">
        <v>0</v>
      </c>
      <c r="F1826">
        <v>0</v>
      </c>
      <c r="G1826">
        <v>0</v>
      </c>
      <c r="H1826" t="s">
        <v>11</v>
      </c>
      <c r="I1826" t="s">
        <v>11</v>
      </c>
      <c r="J1826" s="10">
        <v>0</v>
      </c>
      <c r="K1826" s="13">
        <f t="shared" si="58"/>
        <v>1958</v>
      </c>
      <c r="L1826" s="1" t="str">
        <f t="shared" si="57"/>
        <v/>
      </c>
    </row>
    <row r="1827" spans="1:12" ht="13.8" customHeight="1" x14ac:dyDescent="0.3">
      <c r="A1827" t="s">
        <v>38</v>
      </c>
      <c r="B1827">
        <v>1928</v>
      </c>
      <c r="C1827" s="10">
        <v>1618</v>
      </c>
      <c r="D1827">
        <v>1606</v>
      </c>
      <c r="E1827">
        <v>0</v>
      </c>
      <c r="F1827">
        <v>0</v>
      </c>
      <c r="G1827">
        <v>12</v>
      </c>
      <c r="H1827" t="s">
        <v>11</v>
      </c>
      <c r="I1827" t="s">
        <v>11</v>
      </c>
      <c r="J1827" s="10">
        <v>0</v>
      </c>
      <c r="K1827" s="13">
        <f t="shared" si="58"/>
        <v>1958</v>
      </c>
      <c r="L1827" s="1" t="str">
        <f t="shared" si="57"/>
        <v/>
      </c>
    </row>
    <row r="1828" spans="1:12" ht="13.8" customHeight="1" x14ac:dyDescent="0.3">
      <c r="A1828" t="s">
        <v>38</v>
      </c>
      <c r="B1828">
        <v>1929</v>
      </c>
      <c r="C1828" s="10">
        <v>1732</v>
      </c>
      <c r="D1828">
        <v>1719</v>
      </c>
      <c r="E1828">
        <v>0</v>
      </c>
      <c r="F1828">
        <v>0</v>
      </c>
      <c r="G1828">
        <v>13</v>
      </c>
      <c r="H1828" t="s">
        <v>11</v>
      </c>
      <c r="I1828" t="s">
        <v>11</v>
      </c>
      <c r="J1828" s="10">
        <v>0</v>
      </c>
      <c r="K1828" s="13">
        <f t="shared" si="58"/>
        <v>1958</v>
      </c>
      <c r="L1828" s="1" t="str">
        <f t="shared" si="57"/>
        <v/>
      </c>
    </row>
    <row r="1829" spans="1:12" ht="13.8" customHeight="1" x14ac:dyDescent="0.3">
      <c r="A1829" t="s">
        <v>38</v>
      </c>
      <c r="B1829">
        <v>1930</v>
      </c>
      <c r="C1829" s="10">
        <v>1505</v>
      </c>
      <c r="D1829">
        <v>1494</v>
      </c>
      <c r="E1829">
        <v>0</v>
      </c>
      <c r="F1829">
        <v>0</v>
      </c>
      <c r="G1829">
        <v>12</v>
      </c>
      <c r="H1829" t="s">
        <v>11</v>
      </c>
      <c r="I1829" t="s">
        <v>11</v>
      </c>
      <c r="J1829" s="10">
        <v>0</v>
      </c>
      <c r="K1829" s="13">
        <f t="shared" si="58"/>
        <v>1958</v>
      </c>
      <c r="L1829" s="1" t="str">
        <f t="shared" si="57"/>
        <v/>
      </c>
    </row>
    <row r="1830" spans="1:12" ht="13.8" customHeight="1" x14ac:dyDescent="0.3">
      <c r="A1830" t="s">
        <v>38</v>
      </c>
      <c r="B1830">
        <v>1931</v>
      </c>
      <c r="C1830" s="10">
        <v>1138</v>
      </c>
      <c r="D1830">
        <v>1115</v>
      </c>
      <c r="E1830">
        <v>0</v>
      </c>
      <c r="F1830">
        <v>0</v>
      </c>
      <c r="G1830">
        <v>23</v>
      </c>
      <c r="H1830" t="s">
        <v>11</v>
      </c>
      <c r="I1830" t="s">
        <v>11</v>
      </c>
      <c r="J1830" s="10">
        <v>0</v>
      </c>
      <c r="K1830" s="13">
        <f t="shared" si="58"/>
        <v>1958</v>
      </c>
      <c r="L1830" s="1" t="str">
        <f t="shared" si="57"/>
        <v/>
      </c>
    </row>
    <row r="1831" spans="1:12" ht="13.8" customHeight="1" x14ac:dyDescent="0.3">
      <c r="A1831" t="s">
        <v>38</v>
      </c>
      <c r="B1831">
        <v>1932</v>
      </c>
      <c r="C1831" s="10">
        <v>1138</v>
      </c>
      <c r="D1831">
        <v>1118</v>
      </c>
      <c r="E1831">
        <v>0</v>
      </c>
      <c r="F1831">
        <v>0</v>
      </c>
      <c r="G1831">
        <v>20</v>
      </c>
      <c r="H1831" t="s">
        <v>11</v>
      </c>
      <c r="I1831" t="s">
        <v>11</v>
      </c>
      <c r="J1831" s="10">
        <v>0</v>
      </c>
      <c r="K1831" s="13">
        <f t="shared" si="58"/>
        <v>1958</v>
      </c>
      <c r="L1831" s="1" t="str">
        <f t="shared" si="57"/>
        <v/>
      </c>
    </row>
    <row r="1832" spans="1:12" ht="13.8" customHeight="1" x14ac:dyDescent="0.3">
      <c r="A1832" t="s">
        <v>38</v>
      </c>
      <c r="B1832">
        <v>1933</v>
      </c>
      <c r="C1832" s="10">
        <v>1289</v>
      </c>
      <c r="D1832">
        <v>1259</v>
      </c>
      <c r="E1832">
        <v>0</v>
      </c>
      <c r="F1832">
        <v>0</v>
      </c>
      <c r="G1832">
        <v>30</v>
      </c>
      <c r="H1832" t="s">
        <v>11</v>
      </c>
      <c r="I1832" t="s">
        <v>11</v>
      </c>
      <c r="J1832" s="10">
        <v>0</v>
      </c>
      <c r="K1832" s="13">
        <f t="shared" si="58"/>
        <v>1958</v>
      </c>
      <c r="L1832" s="1" t="str">
        <f t="shared" si="57"/>
        <v/>
      </c>
    </row>
    <row r="1833" spans="1:12" ht="13.8" customHeight="1" x14ac:dyDescent="0.3">
      <c r="A1833" t="s">
        <v>38</v>
      </c>
      <c r="B1833">
        <v>1934</v>
      </c>
      <c r="C1833" s="10">
        <v>1262</v>
      </c>
      <c r="D1833">
        <v>1218</v>
      </c>
      <c r="E1833">
        <v>0</v>
      </c>
      <c r="F1833">
        <v>0</v>
      </c>
      <c r="G1833">
        <v>44</v>
      </c>
      <c r="H1833" t="s">
        <v>11</v>
      </c>
      <c r="I1833" t="s">
        <v>11</v>
      </c>
      <c r="J1833" s="10">
        <v>0</v>
      </c>
      <c r="K1833" s="13">
        <f t="shared" si="58"/>
        <v>1958</v>
      </c>
      <c r="L1833" s="1" t="str">
        <f t="shared" si="57"/>
        <v/>
      </c>
    </row>
    <row r="1834" spans="1:12" ht="13.8" customHeight="1" x14ac:dyDescent="0.3">
      <c r="A1834" t="s">
        <v>38</v>
      </c>
      <c r="B1834">
        <v>1935</v>
      </c>
      <c r="C1834" s="10">
        <v>1504</v>
      </c>
      <c r="D1834">
        <v>1453</v>
      </c>
      <c r="E1834">
        <v>2</v>
      </c>
      <c r="F1834">
        <v>0</v>
      </c>
      <c r="G1834">
        <v>50</v>
      </c>
      <c r="H1834" t="s">
        <v>11</v>
      </c>
      <c r="I1834" t="s">
        <v>11</v>
      </c>
      <c r="J1834" s="10">
        <v>0</v>
      </c>
      <c r="K1834" s="13">
        <f t="shared" si="58"/>
        <v>1958</v>
      </c>
      <c r="L1834" s="1" t="str">
        <f t="shared" si="57"/>
        <v/>
      </c>
    </row>
    <row r="1835" spans="1:12" ht="13.8" customHeight="1" x14ac:dyDescent="0.3">
      <c r="A1835" t="s">
        <v>38</v>
      </c>
      <c r="B1835">
        <v>1936</v>
      </c>
      <c r="C1835" s="10">
        <v>1405</v>
      </c>
      <c r="D1835">
        <v>1329</v>
      </c>
      <c r="E1835">
        <v>11</v>
      </c>
      <c r="F1835">
        <v>0</v>
      </c>
      <c r="G1835">
        <v>66</v>
      </c>
      <c r="H1835" t="s">
        <v>11</v>
      </c>
      <c r="I1835" t="s">
        <v>11</v>
      </c>
      <c r="J1835" s="10">
        <v>0</v>
      </c>
      <c r="K1835" s="13">
        <f t="shared" si="58"/>
        <v>1958</v>
      </c>
      <c r="L1835" s="1" t="str">
        <f t="shared" si="57"/>
        <v/>
      </c>
    </row>
    <row r="1836" spans="1:12" ht="13.8" customHeight="1" x14ac:dyDescent="0.3">
      <c r="A1836" t="s">
        <v>38</v>
      </c>
      <c r="B1836">
        <v>1937</v>
      </c>
      <c r="C1836" s="10">
        <v>1662</v>
      </c>
      <c r="D1836">
        <v>1552</v>
      </c>
      <c r="E1836">
        <v>32</v>
      </c>
      <c r="F1836">
        <v>0</v>
      </c>
      <c r="G1836">
        <v>78</v>
      </c>
      <c r="H1836" t="s">
        <v>11</v>
      </c>
      <c r="I1836" t="s">
        <v>11</v>
      </c>
      <c r="J1836" s="10">
        <v>0</v>
      </c>
      <c r="K1836" s="13">
        <f t="shared" si="58"/>
        <v>1958</v>
      </c>
      <c r="L1836" s="1" t="str">
        <f t="shared" si="57"/>
        <v/>
      </c>
    </row>
    <row r="1837" spans="1:12" ht="13.8" customHeight="1" x14ac:dyDescent="0.3">
      <c r="A1837" t="s">
        <v>38</v>
      </c>
      <c r="B1837">
        <v>1938</v>
      </c>
      <c r="C1837" s="10">
        <v>1664</v>
      </c>
      <c r="D1837">
        <v>1539</v>
      </c>
      <c r="E1837">
        <v>40</v>
      </c>
      <c r="F1837">
        <v>0</v>
      </c>
      <c r="G1837">
        <v>84</v>
      </c>
      <c r="H1837" t="s">
        <v>11</v>
      </c>
      <c r="I1837" t="s">
        <v>11</v>
      </c>
      <c r="J1837" s="10">
        <v>0</v>
      </c>
      <c r="K1837" s="13">
        <f t="shared" si="58"/>
        <v>1958</v>
      </c>
      <c r="L1837" s="1" t="str">
        <f t="shared" si="57"/>
        <v/>
      </c>
    </row>
    <row r="1838" spans="1:12" ht="13.8" customHeight="1" x14ac:dyDescent="0.3">
      <c r="A1838" t="s">
        <v>38</v>
      </c>
      <c r="B1838">
        <v>1939</v>
      </c>
      <c r="C1838" s="10">
        <v>1624</v>
      </c>
      <c r="D1838">
        <v>1493</v>
      </c>
      <c r="E1838">
        <v>35</v>
      </c>
      <c r="F1838">
        <v>0</v>
      </c>
      <c r="G1838">
        <v>95</v>
      </c>
      <c r="H1838" t="s">
        <v>11</v>
      </c>
      <c r="I1838" t="s">
        <v>11</v>
      </c>
      <c r="J1838" s="10">
        <v>0</v>
      </c>
      <c r="K1838" s="13">
        <f t="shared" si="58"/>
        <v>1958</v>
      </c>
      <c r="L1838" s="1" t="str">
        <f t="shared" si="57"/>
        <v/>
      </c>
    </row>
    <row r="1839" spans="1:12" ht="13.8" customHeight="1" x14ac:dyDescent="0.3">
      <c r="A1839" t="s">
        <v>38</v>
      </c>
      <c r="B1839">
        <v>1940</v>
      </c>
      <c r="C1839" s="10">
        <v>1771</v>
      </c>
      <c r="D1839">
        <v>1629</v>
      </c>
      <c r="E1839">
        <v>41</v>
      </c>
      <c r="F1839">
        <v>0</v>
      </c>
      <c r="G1839">
        <v>101</v>
      </c>
      <c r="H1839" t="s">
        <v>11</v>
      </c>
      <c r="I1839" t="s">
        <v>11</v>
      </c>
      <c r="J1839" s="10">
        <v>0</v>
      </c>
      <c r="K1839" s="13">
        <f t="shared" si="58"/>
        <v>1958</v>
      </c>
      <c r="L1839" s="1" t="str">
        <f t="shared" si="57"/>
        <v/>
      </c>
    </row>
    <row r="1840" spans="1:12" ht="13.8" customHeight="1" x14ac:dyDescent="0.3">
      <c r="A1840" t="s">
        <v>38</v>
      </c>
      <c r="B1840">
        <v>1941</v>
      </c>
      <c r="C1840" s="10">
        <v>1715</v>
      </c>
      <c r="D1840">
        <v>1572</v>
      </c>
      <c r="E1840">
        <v>39</v>
      </c>
      <c r="F1840">
        <v>0</v>
      </c>
      <c r="G1840">
        <v>104</v>
      </c>
      <c r="H1840" t="s">
        <v>11</v>
      </c>
      <c r="I1840" t="s">
        <v>11</v>
      </c>
      <c r="J1840" s="10">
        <v>0</v>
      </c>
      <c r="K1840" s="13">
        <f t="shared" si="58"/>
        <v>1958</v>
      </c>
      <c r="L1840" s="1" t="str">
        <f t="shared" si="57"/>
        <v/>
      </c>
    </row>
    <row r="1841" spans="1:12" ht="13.8" customHeight="1" x14ac:dyDescent="0.3">
      <c r="A1841" t="s">
        <v>38</v>
      </c>
      <c r="B1841">
        <v>1942</v>
      </c>
      <c r="C1841" s="10">
        <v>1602</v>
      </c>
      <c r="D1841">
        <v>1487</v>
      </c>
      <c r="E1841">
        <v>13</v>
      </c>
      <c r="F1841">
        <v>1</v>
      </c>
      <c r="G1841">
        <v>102</v>
      </c>
      <c r="H1841" t="s">
        <v>11</v>
      </c>
      <c r="I1841" t="s">
        <v>11</v>
      </c>
      <c r="J1841" s="10">
        <v>0</v>
      </c>
      <c r="K1841" s="13">
        <f t="shared" si="58"/>
        <v>1958</v>
      </c>
      <c r="L1841" s="1" t="str">
        <f t="shared" si="57"/>
        <v/>
      </c>
    </row>
    <row r="1842" spans="1:12" ht="13.8" customHeight="1" x14ac:dyDescent="0.3">
      <c r="A1842" t="s">
        <v>38</v>
      </c>
      <c r="B1842">
        <v>1943</v>
      </c>
      <c r="C1842" s="10">
        <v>1768</v>
      </c>
      <c r="D1842">
        <v>1628</v>
      </c>
      <c r="E1842">
        <v>36</v>
      </c>
      <c r="F1842">
        <v>3</v>
      </c>
      <c r="G1842">
        <v>102</v>
      </c>
      <c r="H1842" t="s">
        <v>11</v>
      </c>
      <c r="I1842" t="s">
        <v>11</v>
      </c>
      <c r="J1842" s="10">
        <v>0</v>
      </c>
      <c r="K1842" s="13">
        <f t="shared" si="58"/>
        <v>1958</v>
      </c>
      <c r="L1842" s="1" t="str">
        <f t="shared" si="57"/>
        <v/>
      </c>
    </row>
    <row r="1843" spans="1:12" ht="13.8" customHeight="1" x14ac:dyDescent="0.3">
      <c r="A1843" t="s">
        <v>38</v>
      </c>
      <c r="B1843">
        <v>1944</v>
      </c>
      <c r="C1843" s="10">
        <v>1610</v>
      </c>
      <c r="D1843">
        <v>1476</v>
      </c>
      <c r="E1843">
        <v>22</v>
      </c>
      <c r="F1843">
        <v>2</v>
      </c>
      <c r="G1843">
        <v>110</v>
      </c>
      <c r="H1843" t="s">
        <v>11</v>
      </c>
      <c r="I1843" t="s">
        <v>11</v>
      </c>
      <c r="J1843" s="10">
        <v>0</v>
      </c>
      <c r="K1843" s="13">
        <f t="shared" si="58"/>
        <v>1958</v>
      </c>
      <c r="L1843" s="1" t="str">
        <f t="shared" si="57"/>
        <v/>
      </c>
    </row>
    <row r="1844" spans="1:12" ht="13.8" customHeight="1" x14ac:dyDescent="0.3">
      <c r="A1844" t="s">
        <v>38</v>
      </c>
      <c r="B1844">
        <v>1945</v>
      </c>
      <c r="C1844" s="10">
        <v>1863</v>
      </c>
      <c r="D1844">
        <v>1740</v>
      </c>
      <c r="E1844">
        <v>17</v>
      </c>
      <c r="F1844">
        <v>1</v>
      </c>
      <c r="G1844">
        <v>105</v>
      </c>
      <c r="H1844" t="s">
        <v>11</v>
      </c>
      <c r="I1844" t="s">
        <v>11</v>
      </c>
      <c r="J1844" s="10">
        <v>0</v>
      </c>
      <c r="K1844" s="13">
        <f t="shared" si="58"/>
        <v>1958</v>
      </c>
      <c r="L1844" s="1" t="str">
        <f t="shared" si="57"/>
        <v/>
      </c>
    </row>
    <row r="1845" spans="1:12" ht="13.8" customHeight="1" x14ac:dyDescent="0.3">
      <c r="A1845" t="s">
        <v>38</v>
      </c>
      <c r="B1845">
        <v>1946</v>
      </c>
      <c r="C1845" s="10">
        <v>2037</v>
      </c>
      <c r="D1845">
        <v>1882</v>
      </c>
      <c r="E1845">
        <v>39</v>
      </c>
      <c r="F1845">
        <v>5</v>
      </c>
      <c r="G1845">
        <v>112</v>
      </c>
      <c r="H1845" t="s">
        <v>11</v>
      </c>
      <c r="I1845" t="s">
        <v>11</v>
      </c>
      <c r="J1845" s="10">
        <v>0</v>
      </c>
      <c r="K1845" s="13">
        <f t="shared" si="58"/>
        <v>1958</v>
      </c>
      <c r="L1845" s="1" t="str">
        <f t="shared" si="57"/>
        <v/>
      </c>
    </row>
    <row r="1846" spans="1:12" ht="13.8" customHeight="1" x14ac:dyDescent="0.3">
      <c r="A1846" t="s">
        <v>38</v>
      </c>
      <c r="B1846">
        <v>1947</v>
      </c>
      <c r="C1846" s="10">
        <v>2443</v>
      </c>
      <c r="D1846">
        <v>2300</v>
      </c>
      <c r="E1846">
        <v>18</v>
      </c>
      <c r="F1846">
        <v>1</v>
      </c>
      <c r="G1846">
        <v>124</v>
      </c>
      <c r="H1846" t="s">
        <v>11</v>
      </c>
      <c r="I1846" t="s">
        <v>11</v>
      </c>
      <c r="J1846" s="10">
        <v>0</v>
      </c>
      <c r="K1846" s="13">
        <f t="shared" si="58"/>
        <v>1958</v>
      </c>
      <c r="L1846" s="1" t="str">
        <f t="shared" si="57"/>
        <v/>
      </c>
    </row>
    <row r="1847" spans="1:12" ht="13.8" customHeight="1" x14ac:dyDescent="0.3">
      <c r="A1847" t="s">
        <v>38</v>
      </c>
      <c r="B1847">
        <v>1948</v>
      </c>
      <c r="C1847" s="10">
        <v>2143</v>
      </c>
      <c r="D1847">
        <v>1974</v>
      </c>
      <c r="E1847">
        <v>16</v>
      </c>
      <c r="F1847">
        <v>2</v>
      </c>
      <c r="G1847">
        <v>151</v>
      </c>
      <c r="H1847" t="s">
        <v>11</v>
      </c>
      <c r="I1847" t="s">
        <v>11</v>
      </c>
      <c r="J1847" s="10">
        <v>0</v>
      </c>
      <c r="K1847" s="13">
        <f t="shared" si="58"/>
        <v>1958</v>
      </c>
      <c r="L1847" s="1" t="str">
        <f t="shared" si="57"/>
        <v/>
      </c>
    </row>
    <row r="1848" spans="1:12" ht="13.8" customHeight="1" x14ac:dyDescent="0.3">
      <c r="A1848" t="s">
        <v>38</v>
      </c>
      <c r="B1848">
        <v>1949</v>
      </c>
      <c r="C1848" s="10">
        <v>2012</v>
      </c>
      <c r="D1848">
        <v>1824</v>
      </c>
      <c r="E1848">
        <v>12</v>
      </c>
      <c r="F1848">
        <v>3</v>
      </c>
      <c r="G1848">
        <v>174</v>
      </c>
      <c r="H1848" t="s">
        <v>11</v>
      </c>
      <c r="I1848" t="s">
        <v>11</v>
      </c>
      <c r="J1848" s="10">
        <v>0</v>
      </c>
      <c r="K1848" s="13">
        <f t="shared" si="58"/>
        <v>1958</v>
      </c>
      <c r="L1848" s="1" t="str">
        <f t="shared" si="57"/>
        <v/>
      </c>
    </row>
    <row r="1849" spans="1:12" ht="13.8" customHeight="1" x14ac:dyDescent="0.3">
      <c r="A1849" t="s">
        <v>38</v>
      </c>
      <c r="B1849">
        <v>1950</v>
      </c>
      <c r="C1849" s="10">
        <v>5367</v>
      </c>
      <c r="D1849">
        <v>1742</v>
      </c>
      <c r="E1849">
        <v>3433</v>
      </c>
      <c r="F1849">
        <v>1</v>
      </c>
      <c r="G1849">
        <v>189</v>
      </c>
      <c r="H1849">
        <v>2</v>
      </c>
      <c r="I1849">
        <v>0.1</v>
      </c>
      <c r="J1849" s="10">
        <v>290</v>
      </c>
      <c r="K1849" s="13">
        <f t="shared" si="58"/>
        <v>1958</v>
      </c>
      <c r="L1849" s="1" t="str">
        <f t="shared" si="57"/>
        <v/>
      </c>
    </row>
    <row r="1850" spans="1:12" ht="13.8" customHeight="1" x14ac:dyDescent="0.3">
      <c r="A1850" t="s">
        <v>38</v>
      </c>
      <c r="B1850">
        <v>1951</v>
      </c>
      <c r="C1850" s="10">
        <v>5913</v>
      </c>
      <c r="D1850">
        <v>1713</v>
      </c>
      <c r="E1850">
        <v>3997</v>
      </c>
      <c r="F1850">
        <v>1</v>
      </c>
      <c r="G1850">
        <v>198</v>
      </c>
      <c r="H1850">
        <v>4</v>
      </c>
      <c r="I1850">
        <v>0.11</v>
      </c>
      <c r="J1850" s="10">
        <v>290</v>
      </c>
      <c r="K1850" s="13">
        <f t="shared" si="58"/>
        <v>1958</v>
      </c>
      <c r="L1850" s="1" t="str">
        <f t="shared" si="57"/>
        <v/>
      </c>
    </row>
    <row r="1851" spans="1:12" ht="13.8" customHeight="1" x14ac:dyDescent="0.3">
      <c r="A1851" t="s">
        <v>38</v>
      </c>
      <c r="B1851">
        <v>1952</v>
      </c>
      <c r="C1851" s="10">
        <v>6807</v>
      </c>
      <c r="D1851">
        <v>1640</v>
      </c>
      <c r="E1851">
        <v>4943</v>
      </c>
      <c r="F1851">
        <v>1</v>
      </c>
      <c r="G1851">
        <v>220</v>
      </c>
      <c r="H1851">
        <v>4</v>
      </c>
      <c r="I1851">
        <v>0.12</v>
      </c>
      <c r="J1851" s="10">
        <v>121</v>
      </c>
      <c r="K1851" s="13">
        <f t="shared" si="58"/>
        <v>1958</v>
      </c>
      <c r="L1851" s="1" t="str">
        <f t="shared" si="57"/>
        <v/>
      </c>
    </row>
    <row r="1852" spans="1:12" ht="13.8" customHeight="1" x14ac:dyDescent="0.3">
      <c r="A1852" t="s">
        <v>38</v>
      </c>
      <c r="B1852">
        <v>1953</v>
      </c>
      <c r="C1852" s="10">
        <v>6885</v>
      </c>
      <c r="D1852">
        <v>1534</v>
      </c>
      <c r="E1852">
        <v>5060</v>
      </c>
      <c r="F1852">
        <v>2</v>
      </c>
      <c r="G1852">
        <v>276</v>
      </c>
      <c r="H1852">
        <v>14</v>
      </c>
      <c r="I1852">
        <v>0.12</v>
      </c>
      <c r="J1852" s="10">
        <v>347</v>
      </c>
      <c r="K1852" s="13">
        <f t="shared" si="58"/>
        <v>1958</v>
      </c>
      <c r="L1852" s="1" t="str">
        <f t="shared" si="57"/>
        <v/>
      </c>
    </row>
    <row r="1853" spans="1:12" ht="13.8" customHeight="1" x14ac:dyDescent="0.3">
      <c r="A1853" t="s">
        <v>38</v>
      </c>
      <c r="B1853">
        <v>1954</v>
      </c>
      <c r="C1853" s="10">
        <v>8102</v>
      </c>
      <c r="D1853">
        <v>1570</v>
      </c>
      <c r="E1853">
        <v>6155</v>
      </c>
      <c r="F1853">
        <v>4</v>
      </c>
      <c r="G1853">
        <v>340</v>
      </c>
      <c r="H1853">
        <v>34</v>
      </c>
      <c r="I1853">
        <v>0.13</v>
      </c>
      <c r="J1853" s="10">
        <v>275</v>
      </c>
      <c r="K1853" s="13">
        <f t="shared" si="58"/>
        <v>1958</v>
      </c>
      <c r="L1853" s="1" t="str">
        <f t="shared" si="57"/>
        <v/>
      </c>
    </row>
    <row r="1854" spans="1:12" ht="13.8" customHeight="1" x14ac:dyDescent="0.3">
      <c r="A1854" t="s">
        <v>38</v>
      </c>
      <c r="B1854">
        <v>1955</v>
      </c>
      <c r="C1854" s="10">
        <v>9289</v>
      </c>
      <c r="D1854">
        <v>1600</v>
      </c>
      <c r="E1854">
        <v>7276</v>
      </c>
      <c r="F1854">
        <v>4</v>
      </c>
      <c r="G1854">
        <v>377</v>
      </c>
      <c r="H1854">
        <v>33</v>
      </c>
      <c r="I1854">
        <v>0.15</v>
      </c>
      <c r="J1854" s="10">
        <v>43</v>
      </c>
      <c r="K1854" s="13">
        <f t="shared" si="58"/>
        <v>1958</v>
      </c>
      <c r="L1854" s="1" t="str">
        <f t="shared" si="57"/>
        <v/>
      </c>
    </row>
    <row r="1855" spans="1:12" ht="13.8" customHeight="1" x14ac:dyDescent="0.3">
      <c r="A1855" t="s">
        <v>38</v>
      </c>
      <c r="B1855">
        <v>1956</v>
      </c>
      <c r="C1855" s="10">
        <v>9995</v>
      </c>
      <c r="D1855">
        <v>1384</v>
      </c>
      <c r="E1855">
        <v>8116</v>
      </c>
      <c r="F1855">
        <v>5</v>
      </c>
      <c r="G1855">
        <v>445</v>
      </c>
      <c r="H1855">
        <v>45</v>
      </c>
      <c r="I1855">
        <v>0.15</v>
      </c>
      <c r="J1855" s="10">
        <v>47</v>
      </c>
      <c r="K1855" s="13">
        <f t="shared" si="58"/>
        <v>1958</v>
      </c>
      <c r="L1855" s="1" t="str">
        <f t="shared" si="57"/>
        <v/>
      </c>
    </row>
    <row r="1856" spans="1:12" ht="13.8" customHeight="1" x14ac:dyDescent="0.3">
      <c r="A1856" t="s">
        <v>38</v>
      </c>
      <c r="B1856">
        <v>1957</v>
      </c>
      <c r="C1856" s="10">
        <v>9822</v>
      </c>
      <c r="D1856">
        <v>1372</v>
      </c>
      <c r="E1856">
        <v>7930</v>
      </c>
      <c r="F1856">
        <v>9</v>
      </c>
      <c r="G1856">
        <v>462</v>
      </c>
      <c r="H1856">
        <v>49</v>
      </c>
      <c r="I1856">
        <v>0.15</v>
      </c>
      <c r="J1856" s="10">
        <v>51</v>
      </c>
      <c r="K1856" s="13">
        <f t="shared" si="58"/>
        <v>1958</v>
      </c>
      <c r="L1856" s="1" t="str">
        <f t="shared" si="57"/>
        <v/>
      </c>
    </row>
    <row r="1857" spans="1:12" ht="13.8" customHeight="1" x14ac:dyDescent="0.3">
      <c r="A1857" t="s">
        <v>38</v>
      </c>
      <c r="B1857">
        <v>1958</v>
      </c>
      <c r="C1857" s="10">
        <v>10663</v>
      </c>
      <c r="D1857">
        <v>1078</v>
      </c>
      <c r="E1857">
        <v>8967</v>
      </c>
      <c r="F1857">
        <v>18</v>
      </c>
      <c r="G1857">
        <v>515</v>
      </c>
      <c r="H1857">
        <v>85</v>
      </c>
      <c r="I1857">
        <v>0.16</v>
      </c>
      <c r="J1857" s="10">
        <v>60</v>
      </c>
      <c r="K1857" s="13">
        <f t="shared" si="58"/>
        <v>1958</v>
      </c>
      <c r="L1857" s="1" t="str">
        <f t="shared" si="57"/>
        <v/>
      </c>
    </row>
    <row r="1858" spans="1:12" ht="13.8" customHeight="1" x14ac:dyDescent="0.3">
      <c r="A1858" t="s">
        <v>38</v>
      </c>
      <c r="B1858">
        <v>1959</v>
      </c>
      <c r="C1858" s="10">
        <v>10653</v>
      </c>
      <c r="D1858">
        <v>1121</v>
      </c>
      <c r="E1858">
        <v>8863</v>
      </c>
      <c r="F1858">
        <v>25</v>
      </c>
      <c r="G1858">
        <v>522</v>
      </c>
      <c r="H1858">
        <v>122</v>
      </c>
      <c r="I1858">
        <v>0.15</v>
      </c>
      <c r="J1858" s="10">
        <v>60</v>
      </c>
      <c r="K1858" s="13">
        <f t="shared" si="58"/>
        <v>1989</v>
      </c>
      <c r="L1858" s="1" t="str">
        <f t="shared" ref="L1858:L1921" si="59">IF(AND(B1858&gt;2011),1,"")</f>
        <v/>
      </c>
    </row>
    <row r="1859" spans="1:12" ht="13.8" customHeight="1" x14ac:dyDescent="0.3">
      <c r="A1859" t="s">
        <v>38</v>
      </c>
      <c r="B1859">
        <v>1960</v>
      </c>
      <c r="C1859" s="10">
        <v>12792</v>
      </c>
      <c r="D1859">
        <v>1355</v>
      </c>
      <c r="E1859">
        <v>10649</v>
      </c>
      <c r="F1859">
        <v>31</v>
      </c>
      <c r="G1859">
        <v>608</v>
      </c>
      <c r="H1859">
        <v>149</v>
      </c>
      <c r="I1859">
        <v>0.18</v>
      </c>
      <c r="J1859" s="10">
        <v>64</v>
      </c>
      <c r="K1859" s="13">
        <f t="shared" si="58"/>
        <v>1989</v>
      </c>
      <c r="L1859" s="1" t="str">
        <f t="shared" si="59"/>
        <v/>
      </c>
    </row>
    <row r="1860" spans="1:12" ht="13.8" customHeight="1" x14ac:dyDescent="0.3">
      <c r="A1860" t="s">
        <v>38</v>
      </c>
      <c r="B1860">
        <v>1961</v>
      </c>
      <c r="C1860" s="10">
        <v>13418</v>
      </c>
      <c r="D1860">
        <v>1277</v>
      </c>
      <c r="E1860">
        <v>11318</v>
      </c>
      <c r="F1860">
        <v>31</v>
      </c>
      <c r="G1860">
        <v>641</v>
      </c>
      <c r="H1860">
        <v>150</v>
      </c>
      <c r="I1860">
        <v>0.18</v>
      </c>
      <c r="J1860" s="10">
        <v>64</v>
      </c>
      <c r="K1860" s="13">
        <f t="shared" si="58"/>
        <v>1989</v>
      </c>
      <c r="L1860" s="1" t="str">
        <f t="shared" si="59"/>
        <v/>
      </c>
    </row>
    <row r="1861" spans="1:12" ht="13.8" customHeight="1" x14ac:dyDescent="0.3">
      <c r="A1861" t="s">
        <v>38</v>
      </c>
      <c r="B1861">
        <v>1962</v>
      </c>
      <c r="C1861" s="10">
        <v>14643</v>
      </c>
      <c r="D1861">
        <v>1547</v>
      </c>
      <c r="E1861">
        <v>12235</v>
      </c>
      <c r="F1861">
        <v>30</v>
      </c>
      <c r="G1861">
        <v>690</v>
      </c>
      <c r="H1861">
        <v>142</v>
      </c>
      <c r="I1861">
        <v>0.19</v>
      </c>
      <c r="J1861" s="10">
        <v>64</v>
      </c>
      <c r="K1861" s="13">
        <f t="shared" si="58"/>
        <v>1989</v>
      </c>
      <c r="L1861" s="1" t="str">
        <f t="shared" si="59"/>
        <v/>
      </c>
    </row>
    <row r="1862" spans="1:12" ht="13.8" customHeight="1" x14ac:dyDescent="0.3">
      <c r="A1862" t="s">
        <v>38</v>
      </c>
      <c r="B1862">
        <v>1963</v>
      </c>
      <c r="C1862" s="10">
        <v>15167</v>
      </c>
      <c r="D1862">
        <v>1479</v>
      </c>
      <c r="E1862">
        <v>12803</v>
      </c>
      <c r="F1862">
        <v>45</v>
      </c>
      <c r="G1862">
        <v>705</v>
      </c>
      <c r="H1862">
        <v>135</v>
      </c>
      <c r="I1862">
        <v>0.19</v>
      </c>
      <c r="J1862" s="10">
        <v>64</v>
      </c>
      <c r="K1862" s="13">
        <f t="shared" si="58"/>
        <v>1989</v>
      </c>
      <c r="L1862" s="1" t="str">
        <f t="shared" si="59"/>
        <v/>
      </c>
    </row>
    <row r="1863" spans="1:12" ht="13.8" customHeight="1" x14ac:dyDescent="0.3">
      <c r="A1863" t="s">
        <v>38</v>
      </c>
      <c r="B1863">
        <v>1964</v>
      </c>
      <c r="C1863" s="10">
        <v>15472</v>
      </c>
      <c r="D1863">
        <v>1684</v>
      </c>
      <c r="E1863">
        <v>12828</v>
      </c>
      <c r="F1863">
        <v>44</v>
      </c>
      <c r="G1863">
        <v>765</v>
      </c>
      <c r="H1863">
        <v>152</v>
      </c>
      <c r="I1863">
        <v>0.19</v>
      </c>
      <c r="J1863" s="10">
        <v>180</v>
      </c>
      <c r="K1863" s="13">
        <f t="shared" si="58"/>
        <v>1989</v>
      </c>
      <c r="L1863" s="1" t="str">
        <f t="shared" si="59"/>
        <v/>
      </c>
    </row>
    <row r="1864" spans="1:12" ht="13.8" customHeight="1" x14ac:dyDescent="0.3">
      <c r="A1864" t="s">
        <v>38</v>
      </c>
      <c r="B1864">
        <v>1965</v>
      </c>
      <c r="C1864" s="10">
        <v>15380</v>
      </c>
      <c r="D1864">
        <v>1895</v>
      </c>
      <c r="E1864">
        <v>12490</v>
      </c>
      <c r="F1864">
        <v>53</v>
      </c>
      <c r="G1864">
        <v>764</v>
      </c>
      <c r="H1864">
        <v>177</v>
      </c>
      <c r="I1864">
        <v>0.18</v>
      </c>
      <c r="J1864" s="10">
        <v>182</v>
      </c>
      <c r="K1864" s="13">
        <f t="shared" ref="K1864:K1927" si="60">IF(B1864&lt;1990,IF(B1864&lt;1959,1958,1989),1990)</f>
        <v>1989</v>
      </c>
      <c r="L1864" s="1" t="str">
        <f t="shared" si="59"/>
        <v/>
      </c>
    </row>
    <row r="1865" spans="1:12" ht="13.8" customHeight="1" x14ac:dyDescent="0.3">
      <c r="A1865" t="s">
        <v>38</v>
      </c>
      <c r="B1865">
        <v>1966</v>
      </c>
      <c r="C1865" s="10">
        <v>17536</v>
      </c>
      <c r="D1865">
        <v>2283</v>
      </c>
      <c r="E1865">
        <v>14153</v>
      </c>
      <c r="F1865">
        <v>67</v>
      </c>
      <c r="G1865">
        <v>822</v>
      </c>
      <c r="H1865">
        <v>211</v>
      </c>
      <c r="I1865">
        <v>0.2</v>
      </c>
      <c r="J1865" s="10">
        <v>215</v>
      </c>
      <c r="K1865" s="13">
        <f t="shared" si="60"/>
        <v>1989</v>
      </c>
      <c r="L1865" s="1" t="str">
        <f t="shared" si="59"/>
        <v/>
      </c>
    </row>
    <row r="1866" spans="1:12" ht="13.8" customHeight="1" x14ac:dyDescent="0.3">
      <c r="A1866" t="s">
        <v>38</v>
      </c>
      <c r="B1866">
        <v>1967</v>
      </c>
      <c r="C1866" s="10">
        <v>18051</v>
      </c>
      <c r="D1866">
        <v>2217</v>
      </c>
      <c r="E1866">
        <v>14663</v>
      </c>
      <c r="F1866">
        <v>70</v>
      </c>
      <c r="G1866">
        <v>871</v>
      </c>
      <c r="H1866">
        <v>230</v>
      </c>
      <c r="I1866">
        <v>0.2</v>
      </c>
      <c r="J1866" s="10">
        <v>205</v>
      </c>
      <c r="K1866" s="13">
        <f t="shared" si="60"/>
        <v>1989</v>
      </c>
      <c r="L1866" s="1" t="str">
        <f t="shared" si="59"/>
        <v/>
      </c>
    </row>
    <row r="1867" spans="1:12" ht="13.8" customHeight="1" x14ac:dyDescent="0.3">
      <c r="A1867" t="s">
        <v>38</v>
      </c>
      <c r="B1867">
        <v>1968</v>
      </c>
      <c r="C1867" s="10">
        <v>21113</v>
      </c>
      <c r="D1867">
        <v>2329</v>
      </c>
      <c r="E1867">
        <v>17462</v>
      </c>
      <c r="F1867">
        <v>63</v>
      </c>
      <c r="G1867">
        <v>990</v>
      </c>
      <c r="H1867">
        <v>270</v>
      </c>
      <c r="I1867">
        <v>0.23</v>
      </c>
      <c r="J1867" s="10">
        <v>218</v>
      </c>
      <c r="K1867" s="13">
        <f t="shared" si="60"/>
        <v>1989</v>
      </c>
      <c r="L1867" s="1" t="str">
        <f t="shared" si="59"/>
        <v/>
      </c>
    </row>
    <row r="1868" spans="1:12" ht="13.8" customHeight="1" x14ac:dyDescent="0.3">
      <c r="A1868" t="s">
        <v>38</v>
      </c>
      <c r="B1868">
        <v>1969</v>
      </c>
      <c r="C1868" s="10">
        <v>22993</v>
      </c>
      <c r="D1868">
        <v>2570</v>
      </c>
      <c r="E1868">
        <v>18947</v>
      </c>
      <c r="F1868">
        <v>64</v>
      </c>
      <c r="G1868">
        <v>1064</v>
      </c>
      <c r="H1868">
        <v>348</v>
      </c>
      <c r="I1868">
        <v>0.25</v>
      </c>
      <c r="J1868" s="10">
        <v>248</v>
      </c>
      <c r="K1868" s="13">
        <f t="shared" si="60"/>
        <v>1989</v>
      </c>
      <c r="L1868" s="1" t="str">
        <f t="shared" si="59"/>
        <v/>
      </c>
    </row>
    <row r="1869" spans="1:12" ht="13.8" customHeight="1" x14ac:dyDescent="0.3">
      <c r="A1869" t="s">
        <v>38</v>
      </c>
      <c r="B1869">
        <v>1970</v>
      </c>
      <c r="C1869" s="10">
        <v>25569</v>
      </c>
      <c r="D1869">
        <v>2430</v>
      </c>
      <c r="E1869">
        <v>21357</v>
      </c>
      <c r="F1869">
        <v>42</v>
      </c>
      <c r="G1869">
        <v>1224</v>
      </c>
      <c r="H1869">
        <v>515</v>
      </c>
      <c r="I1869">
        <v>0.27</v>
      </c>
      <c r="J1869" s="10">
        <v>710</v>
      </c>
      <c r="K1869" s="13">
        <f t="shared" si="60"/>
        <v>1989</v>
      </c>
      <c r="L1869" s="1" t="str">
        <f t="shared" si="59"/>
        <v/>
      </c>
    </row>
    <row r="1870" spans="1:12" ht="13.8" customHeight="1" x14ac:dyDescent="0.3">
      <c r="A1870" t="s">
        <v>38</v>
      </c>
      <c r="B1870">
        <v>1971</v>
      </c>
      <c r="C1870" s="10">
        <v>27989</v>
      </c>
      <c r="D1870">
        <v>2452</v>
      </c>
      <c r="E1870">
        <v>23759</v>
      </c>
      <c r="F1870">
        <v>68</v>
      </c>
      <c r="G1870">
        <v>1333</v>
      </c>
      <c r="H1870">
        <v>377</v>
      </c>
      <c r="I1870">
        <v>0.28000000000000003</v>
      </c>
      <c r="J1870" s="10">
        <v>744</v>
      </c>
      <c r="K1870" s="13">
        <f t="shared" si="60"/>
        <v>1989</v>
      </c>
      <c r="L1870" s="1" t="str">
        <f t="shared" si="59"/>
        <v/>
      </c>
    </row>
    <row r="1871" spans="1:12" ht="13.8" customHeight="1" x14ac:dyDescent="0.3">
      <c r="A1871" t="s">
        <v>38</v>
      </c>
      <c r="B1871">
        <v>1972</v>
      </c>
      <c r="C1871" s="10">
        <v>31187</v>
      </c>
      <c r="D1871">
        <v>2558</v>
      </c>
      <c r="E1871">
        <v>26672</v>
      </c>
      <c r="F1871">
        <v>75</v>
      </c>
      <c r="G1871">
        <v>1548</v>
      </c>
      <c r="H1871">
        <v>334</v>
      </c>
      <c r="I1871">
        <v>0.31</v>
      </c>
      <c r="J1871" s="10">
        <v>1029</v>
      </c>
      <c r="K1871" s="13">
        <f t="shared" si="60"/>
        <v>1989</v>
      </c>
      <c r="L1871" s="1" t="str">
        <f t="shared" si="59"/>
        <v/>
      </c>
    </row>
    <row r="1872" spans="1:12" ht="13.8" customHeight="1" x14ac:dyDescent="0.3">
      <c r="A1872" t="s">
        <v>38</v>
      </c>
      <c r="B1872">
        <v>1973</v>
      </c>
      <c r="C1872" s="10">
        <v>36123</v>
      </c>
      <c r="D1872">
        <v>2459</v>
      </c>
      <c r="E1872">
        <v>31486</v>
      </c>
      <c r="F1872">
        <v>103</v>
      </c>
      <c r="G1872">
        <v>1822</v>
      </c>
      <c r="H1872">
        <v>253</v>
      </c>
      <c r="I1872">
        <v>0.35</v>
      </c>
      <c r="J1872" s="10">
        <v>1077</v>
      </c>
      <c r="K1872" s="13">
        <f t="shared" si="60"/>
        <v>1989</v>
      </c>
      <c r="L1872" s="1" t="str">
        <f t="shared" si="59"/>
        <v/>
      </c>
    </row>
    <row r="1873" spans="1:12" ht="13.8" customHeight="1" x14ac:dyDescent="0.3">
      <c r="A1873" t="s">
        <v>38</v>
      </c>
      <c r="B1873">
        <v>1974</v>
      </c>
      <c r="C1873" s="10">
        <v>39121</v>
      </c>
      <c r="D1873">
        <v>2604</v>
      </c>
      <c r="E1873">
        <v>34071</v>
      </c>
      <c r="F1873">
        <v>189</v>
      </c>
      <c r="G1873">
        <v>2028</v>
      </c>
      <c r="H1873">
        <v>229</v>
      </c>
      <c r="I1873">
        <v>0.37</v>
      </c>
      <c r="J1873" s="10">
        <v>1159</v>
      </c>
      <c r="K1873" s="13">
        <f t="shared" si="60"/>
        <v>1989</v>
      </c>
      <c r="L1873" s="1" t="str">
        <f t="shared" si="59"/>
        <v/>
      </c>
    </row>
    <row r="1874" spans="1:12" ht="13.8" customHeight="1" x14ac:dyDescent="0.3">
      <c r="A1874" t="s">
        <v>38</v>
      </c>
      <c r="B1874">
        <v>1975</v>
      </c>
      <c r="C1874" s="10">
        <v>41223</v>
      </c>
      <c r="D1874">
        <v>3019</v>
      </c>
      <c r="E1874">
        <v>35400</v>
      </c>
      <c r="F1874">
        <v>213</v>
      </c>
      <c r="G1874">
        <v>2371</v>
      </c>
      <c r="H1874">
        <v>220</v>
      </c>
      <c r="I1874">
        <v>0.38</v>
      </c>
      <c r="J1874" s="10">
        <v>1272</v>
      </c>
      <c r="K1874" s="13">
        <f t="shared" si="60"/>
        <v>1989</v>
      </c>
      <c r="L1874" s="1" t="str">
        <f t="shared" si="59"/>
        <v/>
      </c>
    </row>
    <row r="1875" spans="1:12" ht="13.8" customHeight="1" x14ac:dyDescent="0.3">
      <c r="A1875" t="s">
        <v>38</v>
      </c>
      <c r="B1875">
        <v>1976</v>
      </c>
      <c r="C1875" s="10">
        <v>42311</v>
      </c>
      <c r="D1875">
        <v>3144</v>
      </c>
      <c r="E1875">
        <v>36083</v>
      </c>
      <c r="F1875">
        <v>250</v>
      </c>
      <c r="G1875">
        <v>2604</v>
      </c>
      <c r="H1875">
        <v>230</v>
      </c>
      <c r="I1875">
        <v>0.38</v>
      </c>
      <c r="J1875" s="10">
        <v>1150</v>
      </c>
      <c r="K1875" s="13">
        <f t="shared" si="60"/>
        <v>1989</v>
      </c>
      <c r="L1875" s="1" t="str">
        <f t="shared" si="59"/>
        <v/>
      </c>
    </row>
    <row r="1876" spans="1:12" ht="13.8" customHeight="1" x14ac:dyDescent="0.3">
      <c r="A1876" t="s">
        <v>38</v>
      </c>
      <c r="B1876">
        <v>1977</v>
      </c>
      <c r="C1876" s="10">
        <v>44440</v>
      </c>
      <c r="D1876">
        <v>4109</v>
      </c>
      <c r="E1876">
        <v>36925</v>
      </c>
      <c r="F1876">
        <v>309</v>
      </c>
      <c r="G1876">
        <v>2873</v>
      </c>
      <c r="H1876">
        <v>224</v>
      </c>
      <c r="I1876">
        <v>0.39</v>
      </c>
      <c r="J1876" s="10">
        <v>970</v>
      </c>
      <c r="K1876" s="13">
        <f t="shared" si="60"/>
        <v>1989</v>
      </c>
      <c r="L1876" s="1" t="str">
        <f t="shared" si="59"/>
        <v/>
      </c>
    </row>
    <row r="1877" spans="1:12" ht="13.8" customHeight="1" x14ac:dyDescent="0.3">
      <c r="A1877" t="s">
        <v>38</v>
      </c>
      <c r="B1877">
        <v>1978</v>
      </c>
      <c r="C1877" s="10">
        <v>48248</v>
      </c>
      <c r="D1877">
        <v>4833</v>
      </c>
      <c r="E1877">
        <v>39703</v>
      </c>
      <c r="F1877">
        <v>405</v>
      </c>
      <c r="G1877">
        <v>3030</v>
      </c>
      <c r="H1877">
        <v>278</v>
      </c>
      <c r="I1877">
        <v>0.42</v>
      </c>
      <c r="J1877" s="10">
        <v>1075</v>
      </c>
      <c r="K1877" s="13">
        <f t="shared" si="60"/>
        <v>1989</v>
      </c>
      <c r="L1877" s="1" t="str">
        <f t="shared" si="59"/>
        <v/>
      </c>
    </row>
    <row r="1878" spans="1:12" ht="13.8" customHeight="1" x14ac:dyDescent="0.3">
      <c r="A1878" t="s">
        <v>38</v>
      </c>
      <c r="B1878">
        <v>1979</v>
      </c>
      <c r="C1878" s="10">
        <v>51356</v>
      </c>
      <c r="D1878">
        <v>5039</v>
      </c>
      <c r="E1878">
        <v>42175</v>
      </c>
      <c r="F1878">
        <v>445</v>
      </c>
      <c r="G1878">
        <v>3383</v>
      </c>
      <c r="H1878">
        <v>315</v>
      </c>
      <c r="I1878">
        <v>0.43</v>
      </c>
      <c r="J1878" s="10">
        <v>1209</v>
      </c>
      <c r="K1878" s="13">
        <f t="shared" si="60"/>
        <v>1989</v>
      </c>
      <c r="L1878" s="1" t="str">
        <f t="shared" si="59"/>
        <v/>
      </c>
    </row>
    <row r="1879" spans="1:12" ht="13.8" customHeight="1" x14ac:dyDescent="0.3">
      <c r="A1879" t="s">
        <v>38</v>
      </c>
      <c r="B1879">
        <v>1980</v>
      </c>
      <c r="C1879" s="10">
        <v>51020</v>
      </c>
      <c r="D1879">
        <v>5455</v>
      </c>
      <c r="E1879">
        <v>40997</v>
      </c>
      <c r="F1879">
        <v>514</v>
      </c>
      <c r="G1879">
        <v>3698</v>
      </c>
      <c r="H1879">
        <v>357</v>
      </c>
      <c r="I1879">
        <v>0.42</v>
      </c>
      <c r="J1879" s="10">
        <v>1012</v>
      </c>
      <c r="K1879" s="13">
        <f t="shared" si="60"/>
        <v>1989</v>
      </c>
      <c r="L1879" s="1" t="str">
        <f t="shared" si="59"/>
        <v/>
      </c>
    </row>
    <row r="1880" spans="1:12" ht="13.8" customHeight="1" x14ac:dyDescent="0.3">
      <c r="A1880" t="s">
        <v>38</v>
      </c>
      <c r="B1880">
        <v>1981</v>
      </c>
      <c r="C1880" s="10">
        <v>46852</v>
      </c>
      <c r="D1880">
        <v>5383</v>
      </c>
      <c r="E1880">
        <v>36989</v>
      </c>
      <c r="F1880">
        <v>460</v>
      </c>
      <c r="G1880">
        <v>3543</v>
      </c>
      <c r="H1880">
        <v>477</v>
      </c>
      <c r="I1880">
        <v>0.38</v>
      </c>
      <c r="J1880" s="10">
        <v>1268</v>
      </c>
      <c r="K1880" s="13">
        <f t="shared" si="60"/>
        <v>1989</v>
      </c>
      <c r="L1880" s="1" t="str">
        <f t="shared" si="59"/>
        <v/>
      </c>
    </row>
    <row r="1881" spans="1:12" ht="13.8" customHeight="1" x14ac:dyDescent="0.3">
      <c r="A1881" t="s">
        <v>38</v>
      </c>
      <c r="B1881">
        <v>1982</v>
      </c>
      <c r="C1881" s="10">
        <v>46953</v>
      </c>
      <c r="D1881">
        <v>5882</v>
      </c>
      <c r="E1881">
        <v>36352</v>
      </c>
      <c r="F1881">
        <v>650</v>
      </c>
      <c r="G1881">
        <v>3488</v>
      </c>
      <c r="H1881">
        <v>581</v>
      </c>
      <c r="I1881">
        <v>0.37</v>
      </c>
      <c r="J1881" s="10">
        <v>1345</v>
      </c>
      <c r="K1881" s="13">
        <f t="shared" si="60"/>
        <v>1989</v>
      </c>
      <c r="L1881" s="1" t="str">
        <f t="shared" si="59"/>
        <v/>
      </c>
    </row>
    <row r="1882" spans="1:12" ht="13.8" customHeight="1" x14ac:dyDescent="0.3">
      <c r="A1882" t="s">
        <v>38</v>
      </c>
      <c r="B1882">
        <v>1983</v>
      </c>
      <c r="C1882" s="10">
        <v>45441</v>
      </c>
      <c r="D1882">
        <v>6530</v>
      </c>
      <c r="E1882">
        <v>34317</v>
      </c>
      <c r="F1882">
        <v>922</v>
      </c>
      <c r="G1882">
        <v>2838</v>
      </c>
      <c r="H1882">
        <v>833</v>
      </c>
      <c r="I1882">
        <v>0.35</v>
      </c>
      <c r="J1882" s="10">
        <v>1418</v>
      </c>
      <c r="K1882" s="13">
        <f t="shared" si="60"/>
        <v>1989</v>
      </c>
      <c r="L1882" s="1" t="str">
        <f t="shared" si="59"/>
        <v/>
      </c>
    </row>
    <row r="1883" spans="1:12" ht="13.8" customHeight="1" x14ac:dyDescent="0.3">
      <c r="A1883" t="s">
        <v>38</v>
      </c>
      <c r="B1883">
        <v>1984</v>
      </c>
      <c r="C1883" s="10">
        <v>46034</v>
      </c>
      <c r="D1883">
        <v>7914</v>
      </c>
      <c r="E1883">
        <v>33314</v>
      </c>
      <c r="F1883">
        <v>1138</v>
      </c>
      <c r="G1883">
        <v>2685</v>
      </c>
      <c r="H1883">
        <v>983</v>
      </c>
      <c r="I1883">
        <v>0.35</v>
      </c>
      <c r="J1883" s="10">
        <v>1312</v>
      </c>
      <c r="K1883" s="13">
        <f t="shared" si="60"/>
        <v>1989</v>
      </c>
      <c r="L1883" s="1" t="str">
        <f t="shared" si="59"/>
        <v/>
      </c>
    </row>
    <row r="1884" spans="1:12" ht="13.8" customHeight="1" x14ac:dyDescent="0.3">
      <c r="A1884" t="s">
        <v>38</v>
      </c>
      <c r="B1884">
        <v>1985</v>
      </c>
      <c r="C1884" s="10">
        <v>49427</v>
      </c>
      <c r="D1884">
        <v>9517</v>
      </c>
      <c r="E1884">
        <v>34802</v>
      </c>
      <c r="F1884">
        <v>1363</v>
      </c>
      <c r="G1884">
        <v>2803</v>
      </c>
      <c r="H1884">
        <v>941</v>
      </c>
      <c r="I1884">
        <v>0.36</v>
      </c>
      <c r="J1884" s="10">
        <v>1337</v>
      </c>
      <c r="K1884" s="13">
        <f t="shared" si="60"/>
        <v>1989</v>
      </c>
      <c r="L1884" s="1" t="str">
        <f t="shared" si="59"/>
        <v/>
      </c>
    </row>
    <row r="1885" spans="1:12" ht="13.8" customHeight="1" x14ac:dyDescent="0.3">
      <c r="A1885" t="s">
        <v>38</v>
      </c>
      <c r="B1885">
        <v>1986</v>
      </c>
      <c r="C1885" s="10">
        <v>54236</v>
      </c>
      <c r="D1885">
        <v>9586</v>
      </c>
      <c r="E1885">
        <v>38858</v>
      </c>
      <c r="F1885">
        <v>1634</v>
      </c>
      <c r="G1885">
        <v>3440</v>
      </c>
      <c r="H1885">
        <v>718</v>
      </c>
      <c r="I1885">
        <v>0.39</v>
      </c>
      <c r="J1885" s="10">
        <v>1155</v>
      </c>
      <c r="K1885" s="13">
        <f t="shared" si="60"/>
        <v>1989</v>
      </c>
      <c r="L1885" s="1" t="str">
        <f t="shared" si="59"/>
        <v/>
      </c>
    </row>
    <row r="1886" spans="1:12" ht="13.8" customHeight="1" x14ac:dyDescent="0.3">
      <c r="A1886" t="s">
        <v>38</v>
      </c>
      <c r="B1886">
        <v>1987</v>
      </c>
      <c r="C1886" s="10">
        <v>56594</v>
      </c>
      <c r="D1886">
        <v>10981</v>
      </c>
      <c r="E1886">
        <v>39722</v>
      </c>
      <c r="F1886">
        <v>1812</v>
      </c>
      <c r="G1886">
        <v>3464</v>
      </c>
      <c r="H1886">
        <v>615</v>
      </c>
      <c r="I1886">
        <v>0.4</v>
      </c>
      <c r="J1886" s="10">
        <v>1089</v>
      </c>
      <c r="K1886" s="13">
        <f t="shared" si="60"/>
        <v>1989</v>
      </c>
      <c r="L1886" s="1" t="str">
        <f t="shared" si="59"/>
        <v/>
      </c>
    </row>
    <row r="1887" spans="1:12" ht="13.8" customHeight="1" x14ac:dyDescent="0.3">
      <c r="A1887" t="s">
        <v>38</v>
      </c>
      <c r="B1887">
        <v>1988</v>
      </c>
      <c r="C1887" s="10">
        <v>57094</v>
      </c>
      <c r="D1887">
        <v>10856</v>
      </c>
      <c r="E1887">
        <v>40298</v>
      </c>
      <c r="F1887">
        <v>1867</v>
      </c>
      <c r="G1887">
        <v>3445</v>
      </c>
      <c r="H1887">
        <v>628</v>
      </c>
      <c r="I1887">
        <v>0.4</v>
      </c>
      <c r="J1887" s="10">
        <v>821</v>
      </c>
      <c r="K1887" s="13">
        <f t="shared" si="60"/>
        <v>1989</v>
      </c>
      <c r="L1887" s="1" t="str">
        <f t="shared" si="59"/>
        <v/>
      </c>
    </row>
    <row r="1888" spans="1:12" ht="13.8" customHeight="1" x14ac:dyDescent="0.3">
      <c r="A1888" t="s">
        <v>38</v>
      </c>
      <c r="B1888">
        <v>1989</v>
      </c>
      <c r="C1888" s="10">
        <v>58365</v>
      </c>
      <c r="D1888">
        <v>10898</v>
      </c>
      <c r="E1888">
        <v>41370</v>
      </c>
      <c r="F1888">
        <v>1994</v>
      </c>
      <c r="G1888">
        <v>3526</v>
      </c>
      <c r="H1888">
        <v>577</v>
      </c>
      <c r="I1888">
        <v>0.4</v>
      </c>
      <c r="J1888" s="10">
        <v>893</v>
      </c>
      <c r="K1888" s="13">
        <f t="shared" si="60"/>
        <v>1989</v>
      </c>
      <c r="L1888" s="1" t="str">
        <f t="shared" si="59"/>
        <v/>
      </c>
    </row>
    <row r="1889" spans="1:12" ht="13.8" customHeight="1" x14ac:dyDescent="0.3">
      <c r="A1889" t="s">
        <v>38</v>
      </c>
      <c r="B1889">
        <v>1990</v>
      </c>
      <c r="C1889" s="10">
        <v>56964</v>
      </c>
      <c r="D1889">
        <v>9749</v>
      </c>
      <c r="E1889">
        <v>41067</v>
      </c>
      <c r="F1889">
        <v>2025</v>
      </c>
      <c r="G1889">
        <v>3509</v>
      </c>
      <c r="H1889">
        <v>614</v>
      </c>
      <c r="I1889">
        <v>0.38</v>
      </c>
      <c r="J1889" s="10">
        <v>860</v>
      </c>
      <c r="K1889" s="13">
        <f t="shared" si="60"/>
        <v>1990</v>
      </c>
      <c r="L1889" s="1" t="str">
        <f t="shared" si="59"/>
        <v/>
      </c>
    </row>
    <row r="1890" spans="1:12" ht="13.8" customHeight="1" x14ac:dyDescent="0.3">
      <c r="A1890" t="s">
        <v>38</v>
      </c>
      <c r="B1890">
        <v>1991</v>
      </c>
      <c r="C1890" s="10">
        <v>59812</v>
      </c>
      <c r="D1890">
        <v>11191</v>
      </c>
      <c r="E1890">
        <v>42317</v>
      </c>
      <c r="F1890">
        <v>1981</v>
      </c>
      <c r="G1890">
        <v>3739</v>
      </c>
      <c r="H1890">
        <v>585</v>
      </c>
      <c r="I1890">
        <v>0.39</v>
      </c>
      <c r="J1890" s="10">
        <v>1076</v>
      </c>
      <c r="K1890" s="13">
        <f t="shared" si="60"/>
        <v>1990</v>
      </c>
      <c r="L1890" s="1" t="str">
        <f t="shared" si="59"/>
        <v/>
      </c>
    </row>
    <row r="1891" spans="1:12" ht="13.8" customHeight="1" x14ac:dyDescent="0.3">
      <c r="A1891" t="s">
        <v>38</v>
      </c>
      <c r="B1891">
        <v>1992</v>
      </c>
      <c r="C1891" s="10">
        <v>60187</v>
      </c>
      <c r="D1891">
        <v>10756</v>
      </c>
      <c r="E1891">
        <v>43516</v>
      </c>
      <c r="F1891">
        <v>2128</v>
      </c>
      <c r="G1891">
        <v>3251</v>
      </c>
      <c r="H1891">
        <v>535</v>
      </c>
      <c r="I1891">
        <v>0.39</v>
      </c>
      <c r="J1891" s="10">
        <v>1099</v>
      </c>
      <c r="K1891" s="13">
        <f t="shared" si="60"/>
        <v>1990</v>
      </c>
      <c r="L1891" s="1" t="str">
        <f t="shared" si="59"/>
        <v/>
      </c>
    </row>
    <row r="1892" spans="1:12" ht="13.8" customHeight="1" x14ac:dyDescent="0.3">
      <c r="A1892" t="s">
        <v>38</v>
      </c>
      <c r="B1892">
        <v>1993</v>
      </c>
      <c r="C1892" s="10">
        <v>62923</v>
      </c>
      <c r="D1892">
        <v>11029</v>
      </c>
      <c r="E1892">
        <v>45589</v>
      </c>
      <c r="F1892">
        <v>2324</v>
      </c>
      <c r="G1892">
        <v>3379</v>
      </c>
      <c r="H1892">
        <v>602</v>
      </c>
      <c r="I1892">
        <v>0.4</v>
      </c>
      <c r="J1892" s="10">
        <v>1304</v>
      </c>
      <c r="K1892" s="13">
        <f t="shared" si="60"/>
        <v>1990</v>
      </c>
      <c r="L1892" s="1" t="str">
        <f t="shared" si="59"/>
        <v/>
      </c>
    </row>
    <row r="1893" spans="1:12" ht="13.8" customHeight="1" x14ac:dyDescent="0.3">
      <c r="A1893" t="s">
        <v>38</v>
      </c>
      <c r="B1893">
        <v>1994</v>
      </c>
      <c r="C1893" s="10">
        <v>66036</v>
      </c>
      <c r="D1893">
        <v>11485</v>
      </c>
      <c r="E1893">
        <v>48074</v>
      </c>
      <c r="F1893">
        <v>2411</v>
      </c>
      <c r="G1893">
        <v>3431</v>
      </c>
      <c r="H1893">
        <v>634</v>
      </c>
      <c r="I1893">
        <v>0.41</v>
      </c>
      <c r="J1893" s="10">
        <v>1539</v>
      </c>
      <c r="K1893" s="13">
        <f t="shared" si="60"/>
        <v>1990</v>
      </c>
      <c r="L1893" s="1" t="str">
        <f t="shared" si="59"/>
        <v/>
      </c>
    </row>
    <row r="1894" spans="1:12" ht="13.8" customHeight="1" x14ac:dyDescent="0.3">
      <c r="A1894" t="s">
        <v>38</v>
      </c>
      <c r="B1894">
        <v>1995</v>
      </c>
      <c r="C1894" s="10">
        <v>70452</v>
      </c>
      <c r="D1894">
        <v>12109</v>
      </c>
      <c r="E1894">
        <v>51280</v>
      </c>
      <c r="F1894">
        <v>2587</v>
      </c>
      <c r="G1894">
        <v>3843</v>
      </c>
      <c r="H1894">
        <v>634</v>
      </c>
      <c r="I1894">
        <v>0.44</v>
      </c>
      <c r="J1894" s="10">
        <v>1569</v>
      </c>
      <c r="K1894" s="13">
        <f t="shared" si="60"/>
        <v>1990</v>
      </c>
      <c r="L1894" s="1" t="str">
        <f t="shared" si="59"/>
        <v/>
      </c>
    </row>
    <row r="1895" spans="1:12" ht="13.8" customHeight="1" x14ac:dyDescent="0.3">
      <c r="A1895" t="s">
        <v>38</v>
      </c>
      <c r="B1895">
        <v>1996</v>
      </c>
      <c r="C1895" s="10">
        <v>77661</v>
      </c>
      <c r="D1895">
        <v>12788</v>
      </c>
      <c r="E1895">
        <v>56373</v>
      </c>
      <c r="F1895">
        <v>2899</v>
      </c>
      <c r="G1895">
        <v>4705</v>
      </c>
      <c r="H1895">
        <v>896</v>
      </c>
      <c r="I1895">
        <v>0.47</v>
      </c>
      <c r="J1895" s="10">
        <v>1801</v>
      </c>
      <c r="K1895" s="13">
        <f t="shared" si="60"/>
        <v>1990</v>
      </c>
      <c r="L1895" s="1" t="str">
        <f t="shared" si="59"/>
        <v/>
      </c>
    </row>
    <row r="1896" spans="1:12" ht="13.8" customHeight="1" x14ac:dyDescent="0.3">
      <c r="A1896" t="s">
        <v>38</v>
      </c>
      <c r="B1896">
        <v>1997</v>
      </c>
      <c r="C1896" s="10">
        <v>81960</v>
      </c>
      <c r="D1896">
        <v>13002</v>
      </c>
      <c r="E1896">
        <v>59631</v>
      </c>
      <c r="F1896">
        <v>3218</v>
      </c>
      <c r="G1896">
        <v>5181</v>
      </c>
      <c r="H1896">
        <v>929</v>
      </c>
      <c r="I1896">
        <v>0.49</v>
      </c>
      <c r="J1896" s="10">
        <v>2181</v>
      </c>
      <c r="K1896" s="13">
        <f t="shared" si="60"/>
        <v>1990</v>
      </c>
      <c r="L1896" s="1" t="str">
        <f t="shared" si="59"/>
        <v/>
      </c>
    </row>
    <row r="1897" spans="1:12" ht="13.8" customHeight="1" x14ac:dyDescent="0.3">
      <c r="A1897" t="s">
        <v>38</v>
      </c>
      <c r="B1897">
        <v>1998</v>
      </c>
      <c r="C1897" s="10">
        <v>85162</v>
      </c>
      <c r="D1897">
        <v>12710</v>
      </c>
      <c r="E1897">
        <v>62467</v>
      </c>
      <c r="F1897">
        <v>3377</v>
      </c>
      <c r="G1897">
        <v>5432</v>
      </c>
      <c r="H1897">
        <v>1175</v>
      </c>
      <c r="I1897">
        <v>0.5</v>
      </c>
      <c r="J1897" s="10">
        <v>2258</v>
      </c>
      <c r="K1897" s="13">
        <f t="shared" si="60"/>
        <v>1990</v>
      </c>
      <c r="L1897" s="1" t="str">
        <f t="shared" si="59"/>
        <v/>
      </c>
    </row>
    <row r="1898" spans="1:12" ht="13.8" customHeight="1" x14ac:dyDescent="0.3">
      <c r="A1898" t="s">
        <v>38</v>
      </c>
      <c r="B1898">
        <v>1999</v>
      </c>
      <c r="C1898" s="10">
        <v>87312</v>
      </c>
      <c r="D1898">
        <v>13149</v>
      </c>
      <c r="E1898">
        <v>63550</v>
      </c>
      <c r="F1898">
        <v>3797</v>
      </c>
      <c r="G1898">
        <v>5477</v>
      </c>
      <c r="H1898">
        <v>1339</v>
      </c>
      <c r="I1898">
        <v>0.51</v>
      </c>
      <c r="J1898" s="10">
        <v>2929</v>
      </c>
      <c r="K1898" s="13">
        <f t="shared" si="60"/>
        <v>1990</v>
      </c>
      <c r="L1898" s="1" t="str">
        <f t="shared" si="59"/>
        <v/>
      </c>
    </row>
    <row r="1899" spans="1:12" ht="13.8" customHeight="1" x14ac:dyDescent="0.3">
      <c r="A1899" t="s">
        <v>38</v>
      </c>
      <c r="B1899">
        <v>2000</v>
      </c>
      <c r="C1899" s="10">
        <v>89442</v>
      </c>
      <c r="D1899">
        <v>13976</v>
      </c>
      <c r="E1899">
        <v>63825</v>
      </c>
      <c r="F1899">
        <v>4915</v>
      </c>
      <c r="G1899">
        <v>5332</v>
      </c>
      <c r="H1899">
        <v>1394</v>
      </c>
      <c r="I1899">
        <v>0.51</v>
      </c>
      <c r="J1899" s="10">
        <v>3093</v>
      </c>
      <c r="K1899" s="13">
        <f t="shared" si="60"/>
        <v>1990</v>
      </c>
      <c r="L1899" s="1" t="str">
        <f t="shared" si="59"/>
        <v/>
      </c>
    </row>
    <row r="1900" spans="1:12" ht="13.8" customHeight="1" x14ac:dyDescent="0.3">
      <c r="A1900" t="s">
        <v>38</v>
      </c>
      <c r="B1900">
        <v>2001</v>
      </c>
      <c r="C1900" s="10">
        <v>92019</v>
      </c>
      <c r="D1900">
        <v>13811</v>
      </c>
      <c r="E1900">
        <v>65127</v>
      </c>
      <c r="F1900">
        <v>6245</v>
      </c>
      <c r="G1900">
        <v>5294</v>
      </c>
      <c r="H1900">
        <v>1542</v>
      </c>
      <c r="I1900">
        <v>0.52</v>
      </c>
      <c r="J1900" s="10">
        <v>3348</v>
      </c>
      <c r="K1900" s="13">
        <f t="shared" si="60"/>
        <v>1990</v>
      </c>
      <c r="L1900" s="1" t="str">
        <f t="shared" si="59"/>
        <v/>
      </c>
    </row>
    <row r="1901" spans="1:12" ht="13.8" customHeight="1" x14ac:dyDescent="0.3">
      <c r="A1901" t="s">
        <v>38</v>
      </c>
      <c r="B1901">
        <v>2002</v>
      </c>
      <c r="C1901" s="10">
        <v>90610</v>
      </c>
      <c r="D1901">
        <v>13315</v>
      </c>
      <c r="E1901">
        <v>63135</v>
      </c>
      <c r="F1901">
        <v>7731</v>
      </c>
      <c r="G1901">
        <v>5172</v>
      </c>
      <c r="H1901">
        <v>1257</v>
      </c>
      <c r="I1901">
        <v>0.51</v>
      </c>
      <c r="J1901" s="10">
        <v>3742</v>
      </c>
      <c r="K1901" s="13">
        <f t="shared" si="60"/>
        <v>1990</v>
      </c>
      <c r="L1901" s="1" t="str">
        <f t="shared" si="59"/>
        <v/>
      </c>
    </row>
    <row r="1902" spans="1:12" ht="13.8" customHeight="1" x14ac:dyDescent="0.3">
      <c r="A1902" t="s">
        <v>38</v>
      </c>
      <c r="B1902">
        <v>2003</v>
      </c>
      <c r="C1902" s="10">
        <v>87707</v>
      </c>
      <c r="D1902">
        <v>14284</v>
      </c>
      <c r="E1902">
        <v>59884</v>
      </c>
      <c r="F1902">
        <v>7966</v>
      </c>
      <c r="G1902">
        <v>4625</v>
      </c>
      <c r="H1902">
        <v>947</v>
      </c>
      <c r="I1902">
        <v>0.48</v>
      </c>
      <c r="J1902" s="10">
        <v>3676</v>
      </c>
      <c r="K1902" s="13">
        <f t="shared" si="60"/>
        <v>1990</v>
      </c>
      <c r="L1902" s="1" t="str">
        <f t="shared" si="59"/>
        <v/>
      </c>
    </row>
    <row r="1903" spans="1:12" ht="13.8" customHeight="1" x14ac:dyDescent="0.3">
      <c r="A1903" t="s">
        <v>38</v>
      </c>
      <c r="B1903">
        <v>2004</v>
      </c>
      <c r="C1903" s="10">
        <v>92126</v>
      </c>
      <c r="D1903">
        <v>14857</v>
      </c>
      <c r="E1903">
        <v>61763</v>
      </c>
      <c r="F1903">
        <v>9844</v>
      </c>
      <c r="G1903">
        <v>4680</v>
      </c>
      <c r="H1903">
        <v>982</v>
      </c>
      <c r="I1903">
        <v>0.5</v>
      </c>
      <c r="J1903" s="10">
        <v>3775</v>
      </c>
      <c r="K1903" s="13">
        <f t="shared" si="60"/>
        <v>1990</v>
      </c>
      <c r="L1903" s="1" t="str">
        <f t="shared" si="59"/>
        <v/>
      </c>
    </row>
    <row r="1904" spans="1:12" ht="13.8" customHeight="1" x14ac:dyDescent="0.3">
      <c r="A1904" t="s">
        <v>38</v>
      </c>
      <c r="B1904">
        <v>2005</v>
      </c>
      <c r="C1904" s="10">
        <v>94712</v>
      </c>
      <c r="D1904">
        <v>14403</v>
      </c>
      <c r="E1904">
        <v>63294</v>
      </c>
      <c r="F1904">
        <v>10439</v>
      </c>
      <c r="G1904">
        <v>5264</v>
      </c>
      <c r="H1904">
        <v>1312</v>
      </c>
      <c r="I1904">
        <v>0.51</v>
      </c>
      <c r="J1904" s="10">
        <v>3915</v>
      </c>
      <c r="K1904" s="13">
        <f t="shared" si="60"/>
        <v>1990</v>
      </c>
      <c r="L1904" s="1" t="str">
        <f t="shared" si="59"/>
        <v/>
      </c>
    </row>
    <row r="1905" spans="1:12" ht="13.8" customHeight="1" x14ac:dyDescent="0.3">
      <c r="A1905" t="s">
        <v>38</v>
      </c>
      <c r="B1905">
        <v>2006</v>
      </c>
      <c r="C1905" s="10">
        <v>94810</v>
      </c>
      <c r="D1905">
        <v>14254</v>
      </c>
      <c r="E1905">
        <v>62952</v>
      </c>
      <c r="F1905">
        <v>10928</v>
      </c>
      <c r="G1905">
        <v>5698</v>
      </c>
      <c r="H1905">
        <v>978</v>
      </c>
      <c r="I1905">
        <v>0.5</v>
      </c>
      <c r="J1905" s="10">
        <v>3968</v>
      </c>
      <c r="K1905" s="13">
        <f t="shared" si="60"/>
        <v>1990</v>
      </c>
      <c r="L1905" s="1" t="str">
        <f t="shared" si="59"/>
        <v/>
      </c>
    </row>
    <row r="1906" spans="1:12" ht="13.8" customHeight="1" x14ac:dyDescent="0.3">
      <c r="A1906" t="s">
        <v>38</v>
      </c>
      <c r="B1906">
        <v>2007</v>
      </c>
      <c r="C1906" s="10">
        <v>99049</v>
      </c>
      <c r="D1906">
        <v>15093</v>
      </c>
      <c r="E1906">
        <v>65508</v>
      </c>
      <c r="F1906">
        <v>11066</v>
      </c>
      <c r="G1906">
        <v>6331</v>
      </c>
      <c r="H1906">
        <v>1051</v>
      </c>
      <c r="I1906">
        <v>0.52</v>
      </c>
      <c r="J1906" s="10">
        <v>4284</v>
      </c>
      <c r="K1906" s="13">
        <f t="shared" si="60"/>
        <v>1990</v>
      </c>
      <c r="L1906" s="1" t="str">
        <f t="shared" si="59"/>
        <v/>
      </c>
    </row>
    <row r="1907" spans="1:12" ht="13.8" customHeight="1" x14ac:dyDescent="0.3">
      <c r="A1907" t="s">
        <v>38</v>
      </c>
      <c r="B1907">
        <v>2008</v>
      </c>
      <c r="C1907" s="10">
        <v>105708</v>
      </c>
      <c r="D1907">
        <v>15273</v>
      </c>
      <c r="E1907">
        <v>68994</v>
      </c>
      <c r="F1907">
        <v>13245</v>
      </c>
      <c r="G1907">
        <v>7056</v>
      </c>
      <c r="H1907">
        <v>1139</v>
      </c>
      <c r="I1907">
        <v>0.55000000000000004</v>
      </c>
      <c r="J1907" s="10">
        <v>5238</v>
      </c>
      <c r="K1907" s="13">
        <f t="shared" si="60"/>
        <v>1990</v>
      </c>
      <c r="L1907" s="1" t="str">
        <f t="shared" si="59"/>
        <v/>
      </c>
    </row>
    <row r="1908" spans="1:12" ht="13.8" customHeight="1" x14ac:dyDescent="0.3">
      <c r="A1908" t="s">
        <v>38</v>
      </c>
      <c r="B1908">
        <v>2009</v>
      </c>
      <c r="C1908" s="10">
        <v>100122</v>
      </c>
      <c r="D1908">
        <v>12134</v>
      </c>
      <c r="E1908">
        <v>68488</v>
      </c>
      <c r="F1908">
        <v>10678</v>
      </c>
      <c r="G1908">
        <v>7038</v>
      </c>
      <c r="H1908">
        <v>1784</v>
      </c>
      <c r="I1908">
        <v>0.51</v>
      </c>
      <c r="J1908" s="10">
        <v>4615</v>
      </c>
      <c r="K1908" s="13">
        <f t="shared" si="60"/>
        <v>1990</v>
      </c>
      <c r="L1908" s="1" t="str">
        <f t="shared" si="59"/>
        <v/>
      </c>
    </row>
    <row r="1909" spans="1:12" ht="13.8" customHeight="1" x14ac:dyDescent="0.3">
      <c r="A1909" t="s">
        <v>38</v>
      </c>
      <c r="B1909">
        <v>2010</v>
      </c>
      <c r="C1909" s="10">
        <v>114468</v>
      </c>
      <c r="D1909">
        <v>15965</v>
      </c>
      <c r="E1909">
        <v>74689</v>
      </c>
      <c r="F1909">
        <v>14372</v>
      </c>
      <c r="G1909">
        <v>8040</v>
      </c>
      <c r="H1909">
        <v>1402</v>
      </c>
      <c r="I1909">
        <v>0.57999999999999996</v>
      </c>
      <c r="J1909" s="10">
        <v>5101</v>
      </c>
      <c r="K1909" s="13">
        <f t="shared" si="60"/>
        <v>1990</v>
      </c>
      <c r="L1909" s="1" t="str">
        <f t="shared" si="59"/>
        <v/>
      </c>
    </row>
    <row r="1910" spans="1:12" ht="13.8" customHeight="1" x14ac:dyDescent="0.3">
      <c r="A1910" t="s">
        <v>38</v>
      </c>
      <c r="B1910">
        <v>2011</v>
      </c>
      <c r="C1910" s="10">
        <v>119829</v>
      </c>
      <c r="D1910">
        <v>17498</v>
      </c>
      <c r="E1910">
        <v>78849</v>
      </c>
      <c r="F1910">
        <v>13778</v>
      </c>
      <c r="G1910">
        <v>8717</v>
      </c>
      <c r="H1910">
        <v>987</v>
      </c>
      <c r="I1910">
        <v>0.6</v>
      </c>
      <c r="J1910" s="10">
        <v>5516</v>
      </c>
      <c r="K1910" s="13">
        <f t="shared" si="60"/>
        <v>1990</v>
      </c>
      <c r="L1910" s="1" t="str">
        <f t="shared" si="59"/>
        <v/>
      </c>
    </row>
    <row r="1911" spans="1:12" ht="13.8" customHeight="1" x14ac:dyDescent="0.3">
      <c r="A1911" t="s">
        <v>38</v>
      </c>
      <c r="B1911">
        <v>2012</v>
      </c>
      <c r="C1911" s="10">
        <v>128178</v>
      </c>
      <c r="D1911">
        <v>17165</v>
      </c>
      <c r="E1911">
        <v>84409</v>
      </c>
      <c r="F1911">
        <v>16328</v>
      </c>
      <c r="G1911">
        <v>9428</v>
      </c>
      <c r="H1911">
        <v>848</v>
      </c>
      <c r="I1911">
        <v>0.63</v>
      </c>
      <c r="J1911" s="10">
        <v>5168</v>
      </c>
      <c r="K1911" s="13">
        <f t="shared" si="60"/>
        <v>1990</v>
      </c>
      <c r="L1911" s="1">
        <f t="shared" si="59"/>
        <v>1</v>
      </c>
    </row>
    <row r="1912" spans="1:12" ht="13.8" customHeight="1" x14ac:dyDescent="0.3">
      <c r="A1912" t="s">
        <v>38</v>
      </c>
      <c r="B1912">
        <v>2013</v>
      </c>
      <c r="C1912" s="10">
        <v>137354</v>
      </c>
      <c r="D1912">
        <v>18773</v>
      </c>
      <c r="E1912">
        <v>88898</v>
      </c>
      <c r="F1912">
        <v>19399</v>
      </c>
      <c r="G1912">
        <v>9517</v>
      </c>
      <c r="H1912">
        <v>767</v>
      </c>
      <c r="I1912">
        <v>0.67</v>
      </c>
      <c r="J1912" s="10">
        <v>4895</v>
      </c>
      <c r="K1912" s="13">
        <f t="shared" si="60"/>
        <v>1990</v>
      </c>
      <c r="L1912" s="1">
        <f t="shared" si="59"/>
        <v>1</v>
      </c>
    </row>
    <row r="1913" spans="1:12" ht="13.8" customHeight="1" x14ac:dyDescent="0.3">
      <c r="A1913" t="s">
        <v>38</v>
      </c>
      <c r="B1913">
        <v>2014</v>
      </c>
      <c r="C1913" s="10">
        <v>144480</v>
      </c>
      <c r="D1913">
        <v>20089</v>
      </c>
      <c r="E1913">
        <v>92454</v>
      </c>
      <c r="F1913">
        <v>21297</v>
      </c>
      <c r="G1913">
        <v>9691</v>
      </c>
      <c r="H1913">
        <v>949</v>
      </c>
      <c r="I1913">
        <v>0.7</v>
      </c>
      <c r="J1913" s="10">
        <v>4895</v>
      </c>
      <c r="K1913" s="13">
        <f t="shared" si="60"/>
        <v>1990</v>
      </c>
      <c r="L1913" s="1">
        <f t="shared" si="59"/>
        <v>1</v>
      </c>
    </row>
    <row r="1914" spans="1:12" ht="13.8" customHeight="1" x14ac:dyDescent="0.3">
      <c r="A1914" t="s">
        <v>39</v>
      </c>
      <c r="B1914">
        <v>1962</v>
      </c>
      <c r="C1914" s="10">
        <v>1</v>
      </c>
      <c r="D1914">
        <v>0</v>
      </c>
      <c r="E1914">
        <v>1</v>
      </c>
      <c r="F1914">
        <v>0</v>
      </c>
      <c r="G1914">
        <v>0</v>
      </c>
      <c r="H1914">
        <v>0</v>
      </c>
      <c r="I1914">
        <v>0.1</v>
      </c>
      <c r="J1914" s="10">
        <v>0</v>
      </c>
      <c r="K1914" s="13">
        <f t="shared" si="60"/>
        <v>1989</v>
      </c>
      <c r="L1914" s="1" t="str">
        <f t="shared" si="59"/>
        <v/>
      </c>
    </row>
    <row r="1915" spans="1:12" ht="13.8" customHeight="1" x14ac:dyDescent="0.3">
      <c r="A1915" t="s">
        <v>39</v>
      </c>
      <c r="B1915">
        <v>1963</v>
      </c>
      <c r="C1915" s="10">
        <v>1</v>
      </c>
      <c r="D1915">
        <v>0</v>
      </c>
      <c r="E1915">
        <v>1</v>
      </c>
      <c r="F1915">
        <v>0</v>
      </c>
      <c r="G1915">
        <v>0</v>
      </c>
      <c r="H1915">
        <v>0</v>
      </c>
      <c r="I1915">
        <v>0.1</v>
      </c>
      <c r="J1915" s="10">
        <v>0</v>
      </c>
      <c r="K1915" s="13">
        <f t="shared" si="60"/>
        <v>1989</v>
      </c>
      <c r="L1915" s="1" t="str">
        <f t="shared" si="59"/>
        <v/>
      </c>
    </row>
    <row r="1916" spans="1:12" ht="13.8" customHeight="1" x14ac:dyDescent="0.3">
      <c r="A1916" t="s">
        <v>39</v>
      </c>
      <c r="B1916">
        <v>1964</v>
      </c>
      <c r="C1916" s="10">
        <v>2</v>
      </c>
      <c r="D1916">
        <v>0</v>
      </c>
      <c r="E1916">
        <v>2</v>
      </c>
      <c r="F1916">
        <v>0</v>
      </c>
      <c r="G1916">
        <v>0</v>
      </c>
      <c r="H1916">
        <v>0</v>
      </c>
      <c r="I1916">
        <v>0.19</v>
      </c>
      <c r="J1916" s="10">
        <v>0</v>
      </c>
      <c r="K1916" s="13">
        <f t="shared" si="60"/>
        <v>1989</v>
      </c>
      <c r="L1916" s="1" t="str">
        <f t="shared" si="59"/>
        <v/>
      </c>
    </row>
    <row r="1917" spans="1:12" ht="13.8" customHeight="1" x14ac:dyDescent="0.3">
      <c r="A1917" t="s">
        <v>39</v>
      </c>
      <c r="B1917">
        <v>1965</v>
      </c>
      <c r="C1917" s="10">
        <v>2</v>
      </c>
      <c r="D1917">
        <v>0</v>
      </c>
      <c r="E1917">
        <v>2</v>
      </c>
      <c r="F1917">
        <v>0</v>
      </c>
      <c r="G1917">
        <v>0</v>
      </c>
      <c r="H1917">
        <v>0</v>
      </c>
      <c r="I1917">
        <v>0.19</v>
      </c>
      <c r="J1917" s="10">
        <v>0</v>
      </c>
      <c r="K1917" s="13">
        <f t="shared" si="60"/>
        <v>1989</v>
      </c>
      <c r="L1917" s="1" t="str">
        <f t="shared" si="59"/>
        <v/>
      </c>
    </row>
    <row r="1918" spans="1:12" ht="13.8" customHeight="1" x14ac:dyDescent="0.3">
      <c r="A1918" t="s">
        <v>39</v>
      </c>
      <c r="B1918">
        <v>1966</v>
      </c>
      <c r="C1918" s="10">
        <v>3</v>
      </c>
      <c r="D1918">
        <v>0</v>
      </c>
      <c r="E1918">
        <v>3</v>
      </c>
      <c r="F1918">
        <v>0</v>
      </c>
      <c r="G1918">
        <v>0</v>
      </c>
      <c r="H1918">
        <v>0</v>
      </c>
      <c r="I1918">
        <v>0.37</v>
      </c>
      <c r="J1918" s="10">
        <v>0</v>
      </c>
      <c r="K1918" s="13">
        <f t="shared" si="60"/>
        <v>1989</v>
      </c>
      <c r="L1918" s="1" t="str">
        <f t="shared" si="59"/>
        <v/>
      </c>
    </row>
    <row r="1919" spans="1:12" ht="13.8" customHeight="1" x14ac:dyDescent="0.3">
      <c r="A1919" t="s">
        <v>39</v>
      </c>
      <c r="B1919">
        <v>1967</v>
      </c>
      <c r="C1919" s="10">
        <v>1</v>
      </c>
      <c r="D1919">
        <v>0</v>
      </c>
      <c r="E1919">
        <v>1</v>
      </c>
      <c r="F1919">
        <v>0</v>
      </c>
      <c r="G1919">
        <v>0</v>
      </c>
      <c r="H1919">
        <v>0</v>
      </c>
      <c r="I1919">
        <v>0.09</v>
      </c>
      <c r="J1919" s="10">
        <v>0</v>
      </c>
      <c r="K1919" s="13">
        <f t="shared" si="60"/>
        <v>1989</v>
      </c>
      <c r="L1919" s="1" t="str">
        <f t="shared" si="59"/>
        <v/>
      </c>
    </row>
    <row r="1920" spans="1:12" ht="13.8" customHeight="1" x14ac:dyDescent="0.3">
      <c r="A1920" t="s">
        <v>39</v>
      </c>
      <c r="B1920">
        <v>1968</v>
      </c>
      <c r="C1920" s="10">
        <v>4</v>
      </c>
      <c r="D1920">
        <v>0</v>
      </c>
      <c r="E1920">
        <v>4</v>
      </c>
      <c r="F1920">
        <v>0</v>
      </c>
      <c r="G1920">
        <v>0</v>
      </c>
      <c r="H1920">
        <v>0</v>
      </c>
      <c r="I1920">
        <v>0.44</v>
      </c>
      <c r="J1920" s="10">
        <v>0</v>
      </c>
      <c r="K1920" s="13">
        <f t="shared" si="60"/>
        <v>1989</v>
      </c>
      <c r="L1920" s="1" t="str">
        <f t="shared" si="59"/>
        <v/>
      </c>
    </row>
    <row r="1921" spans="1:12" ht="13.8" customHeight="1" x14ac:dyDescent="0.3">
      <c r="A1921" t="s">
        <v>39</v>
      </c>
      <c r="B1921">
        <v>1969</v>
      </c>
      <c r="C1921" s="10">
        <v>5</v>
      </c>
      <c r="D1921">
        <v>0</v>
      </c>
      <c r="E1921">
        <v>5</v>
      </c>
      <c r="F1921">
        <v>0</v>
      </c>
      <c r="G1921">
        <v>0</v>
      </c>
      <c r="H1921">
        <v>0</v>
      </c>
      <c r="I1921">
        <v>0.52</v>
      </c>
      <c r="J1921" s="10">
        <v>0</v>
      </c>
      <c r="K1921" s="13">
        <f t="shared" si="60"/>
        <v>1989</v>
      </c>
      <c r="L1921" s="1" t="str">
        <f t="shared" si="59"/>
        <v/>
      </c>
    </row>
    <row r="1922" spans="1:12" ht="13.8" customHeight="1" x14ac:dyDescent="0.3">
      <c r="A1922" t="s">
        <v>39</v>
      </c>
      <c r="B1922">
        <v>1970</v>
      </c>
      <c r="C1922" s="10">
        <v>5</v>
      </c>
      <c r="D1922">
        <v>0</v>
      </c>
      <c r="E1922">
        <v>5</v>
      </c>
      <c r="F1922">
        <v>0</v>
      </c>
      <c r="G1922">
        <v>0</v>
      </c>
      <c r="H1922">
        <v>0</v>
      </c>
      <c r="I1922">
        <v>0.51</v>
      </c>
      <c r="J1922" s="10">
        <v>0</v>
      </c>
      <c r="K1922" s="13">
        <f t="shared" si="60"/>
        <v>1989</v>
      </c>
      <c r="L1922" s="1" t="str">
        <f t="shared" ref="L1922:L1985" si="61">IF(AND(B1922&gt;2011),1,"")</f>
        <v/>
      </c>
    </row>
    <row r="1923" spans="1:12" ht="13.8" customHeight="1" x14ac:dyDescent="0.3">
      <c r="A1923" t="s">
        <v>39</v>
      </c>
      <c r="B1923">
        <v>1971</v>
      </c>
      <c r="C1923" s="10">
        <v>6</v>
      </c>
      <c r="D1923">
        <v>0</v>
      </c>
      <c r="E1923">
        <v>6</v>
      </c>
      <c r="F1923">
        <v>0</v>
      </c>
      <c r="G1923">
        <v>0</v>
      </c>
      <c r="H1923">
        <v>0</v>
      </c>
      <c r="I1923">
        <v>0.59</v>
      </c>
      <c r="J1923" s="10">
        <v>0</v>
      </c>
      <c r="K1923" s="13">
        <f t="shared" si="60"/>
        <v>1989</v>
      </c>
      <c r="L1923" s="1" t="str">
        <f t="shared" si="61"/>
        <v/>
      </c>
    </row>
    <row r="1924" spans="1:12" ht="13.8" customHeight="1" x14ac:dyDescent="0.3">
      <c r="A1924" t="s">
        <v>39</v>
      </c>
      <c r="B1924">
        <v>1972</v>
      </c>
      <c r="C1924" s="10">
        <v>6</v>
      </c>
      <c r="D1924">
        <v>0</v>
      </c>
      <c r="E1924">
        <v>6</v>
      </c>
      <c r="F1924">
        <v>0</v>
      </c>
      <c r="G1924">
        <v>0</v>
      </c>
      <c r="H1924">
        <v>0</v>
      </c>
      <c r="I1924">
        <v>0.57999999999999996</v>
      </c>
      <c r="J1924" s="10">
        <v>0</v>
      </c>
      <c r="K1924" s="13">
        <f t="shared" si="60"/>
        <v>1989</v>
      </c>
      <c r="L1924" s="1" t="str">
        <f t="shared" si="61"/>
        <v/>
      </c>
    </row>
    <row r="1925" spans="1:12" ht="13.8" customHeight="1" x14ac:dyDescent="0.3">
      <c r="A1925" t="s">
        <v>39</v>
      </c>
      <c r="B1925">
        <v>1973</v>
      </c>
      <c r="C1925" s="10">
        <v>7</v>
      </c>
      <c r="D1925">
        <v>0</v>
      </c>
      <c r="E1925">
        <v>7</v>
      </c>
      <c r="F1925">
        <v>0</v>
      </c>
      <c r="G1925">
        <v>0</v>
      </c>
      <c r="H1925">
        <v>0</v>
      </c>
      <c r="I1925">
        <v>0.65</v>
      </c>
      <c r="J1925" s="10">
        <v>0</v>
      </c>
      <c r="K1925" s="13">
        <f t="shared" si="60"/>
        <v>1989</v>
      </c>
      <c r="L1925" s="1" t="str">
        <f t="shared" si="61"/>
        <v/>
      </c>
    </row>
    <row r="1926" spans="1:12" ht="13.8" customHeight="1" x14ac:dyDescent="0.3">
      <c r="A1926" t="s">
        <v>39</v>
      </c>
      <c r="B1926">
        <v>1974</v>
      </c>
      <c r="C1926" s="10">
        <v>7</v>
      </c>
      <c r="D1926">
        <v>0</v>
      </c>
      <c r="E1926">
        <v>7</v>
      </c>
      <c r="F1926">
        <v>0</v>
      </c>
      <c r="G1926">
        <v>0</v>
      </c>
      <c r="H1926">
        <v>0</v>
      </c>
      <c r="I1926">
        <v>0.64</v>
      </c>
      <c r="J1926" s="10">
        <v>0</v>
      </c>
      <c r="K1926" s="13">
        <f t="shared" si="60"/>
        <v>1989</v>
      </c>
      <c r="L1926" s="1" t="str">
        <f t="shared" si="61"/>
        <v/>
      </c>
    </row>
    <row r="1927" spans="1:12" ht="13.8" customHeight="1" x14ac:dyDescent="0.3">
      <c r="A1927" t="s">
        <v>39</v>
      </c>
      <c r="B1927">
        <v>1975</v>
      </c>
      <c r="C1927" s="10">
        <v>7</v>
      </c>
      <c r="D1927">
        <v>0</v>
      </c>
      <c r="E1927">
        <v>7</v>
      </c>
      <c r="F1927">
        <v>0</v>
      </c>
      <c r="G1927">
        <v>0</v>
      </c>
      <c r="H1927">
        <v>0</v>
      </c>
      <c r="I1927">
        <v>0.64</v>
      </c>
      <c r="J1927" s="10">
        <v>0</v>
      </c>
      <c r="K1927" s="13">
        <f t="shared" si="60"/>
        <v>1989</v>
      </c>
      <c r="L1927" s="1" t="str">
        <f t="shared" si="61"/>
        <v/>
      </c>
    </row>
    <row r="1928" spans="1:12" ht="13.8" customHeight="1" x14ac:dyDescent="0.3">
      <c r="A1928" t="s">
        <v>39</v>
      </c>
      <c r="B1928">
        <v>1976</v>
      </c>
      <c r="C1928" s="10">
        <v>7</v>
      </c>
      <c r="D1928">
        <v>0</v>
      </c>
      <c r="E1928">
        <v>7</v>
      </c>
      <c r="F1928">
        <v>0</v>
      </c>
      <c r="G1928">
        <v>0</v>
      </c>
      <c r="H1928">
        <v>0</v>
      </c>
      <c r="I1928">
        <v>0.63</v>
      </c>
      <c r="J1928" s="10">
        <v>0</v>
      </c>
      <c r="K1928" s="13">
        <f t="shared" ref="K1928:K1991" si="62">IF(B1928&lt;1990,IF(B1928&lt;1959,1958,1989),1990)</f>
        <v>1989</v>
      </c>
      <c r="L1928" s="1" t="str">
        <f t="shared" si="61"/>
        <v/>
      </c>
    </row>
    <row r="1929" spans="1:12" ht="13.8" customHeight="1" x14ac:dyDescent="0.3">
      <c r="A1929" t="s">
        <v>39</v>
      </c>
      <c r="B1929">
        <v>1977</v>
      </c>
      <c r="C1929" s="10">
        <v>8</v>
      </c>
      <c r="D1929">
        <v>0</v>
      </c>
      <c r="E1929">
        <v>8</v>
      </c>
      <c r="F1929">
        <v>0</v>
      </c>
      <c r="G1929">
        <v>0</v>
      </c>
      <c r="H1929">
        <v>0</v>
      </c>
      <c r="I1929">
        <v>0.71</v>
      </c>
      <c r="J1929" s="10">
        <v>0</v>
      </c>
      <c r="K1929" s="13">
        <f t="shared" si="62"/>
        <v>1989</v>
      </c>
      <c r="L1929" s="1" t="str">
        <f t="shared" si="61"/>
        <v/>
      </c>
    </row>
    <row r="1930" spans="1:12" ht="13.8" customHeight="1" x14ac:dyDescent="0.3">
      <c r="A1930" t="s">
        <v>39</v>
      </c>
      <c r="B1930">
        <v>1978</v>
      </c>
      <c r="C1930" s="10">
        <v>8</v>
      </c>
      <c r="D1930">
        <v>0</v>
      </c>
      <c r="E1930">
        <v>8</v>
      </c>
      <c r="F1930">
        <v>0</v>
      </c>
      <c r="G1930">
        <v>0</v>
      </c>
      <c r="H1930">
        <v>0</v>
      </c>
      <c r="I1930">
        <v>0.71</v>
      </c>
      <c r="J1930" s="10">
        <v>0</v>
      </c>
      <c r="K1930" s="13">
        <f t="shared" si="62"/>
        <v>1989</v>
      </c>
      <c r="L1930" s="1" t="str">
        <f t="shared" si="61"/>
        <v/>
      </c>
    </row>
    <row r="1931" spans="1:12" ht="13.8" customHeight="1" x14ac:dyDescent="0.3">
      <c r="A1931" t="s">
        <v>39</v>
      </c>
      <c r="B1931">
        <v>1979</v>
      </c>
      <c r="C1931" s="10">
        <v>8</v>
      </c>
      <c r="D1931">
        <v>0</v>
      </c>
      <c r="E1931">
        <v>8</v>
      </c>
      <c r="F1931">
        <v>0</v>
      </c>
      <c r="G1931">
        <v>0</v>
      </c>
      <c r="H1931">
        <v>0</v>
      </c>
      <c r="I1931">
        <v>0.7</v>
      </c>
      <c r="J1931" s="10">
        <v>0</v>
      </c>
      <c r="K1931" s="13">
        <f t="shared" si="62"/>
        <v>1989</v>
      </c>
      <c r="L1931" s="1" t="str">
        <f t="shared" si="61"/>
        <v/>
      </c>
    </row>
    <row r="1932" spans="1:12" ht="13.8" customHeight="1" x14ac:dyDescent="0.3">
      <c r="A1932" t="s">
        <v>39</v>
      </c>
      <c r="B1932">
        <v>1980</v>
      </c>
      <c r="C1932" s="10">
        <v>8</v>
      </c>
      <c r="D1932">
        <v>0</v>
      </c>
      <c r="E1932">
        <v>8</v>
      </c>
      <c r="F1932">
        <v>0</v>
      </c>
      <c r="G1932">
        <v>0</v>
      </c>
      <c r="H1932">
        <v>0</v>
      </c>
      <c r="I1932">
        <v>0.76</v>
      </c>
      <c r="J1932" s="10">
        <v>0</v>
      </c>
      <c r="K1932" s="13">
        <f t="shared" si="62"/>
        <v>1989</v>
      </c>
      <c r="L1932" s="1" t="str">
        <f t="shared" si="61"/>
        <v/>
      </c>
    </row>
    <row r="1933" spans="1:12" ht="13.8" customHeight="1" x14ac:dyDescent="0.3">
      <c r="A1933" t="s">
        <v>39</v>
      </c>
      <c r="B1933">
        <v>1981</v>
      </c>
      <c r="C1933" s="10">
        <v>12</v>
      </c>
      <c r="D1933">
        <v>0</v>
      </c>
      <c r="E1933">
        <v>12</v>
      </c>
      <c r="F1933">
        <v>0</v>
      </c>
      <c r="G1933">
        <v>0</v>
      </c>
      <c r="H1933">
        <v>0</v>
      </c>
      <c r="I1933">
        <v>1.03</v>
      </c>
      <c r="J1933" s="10">
        <v>0</v>
      </c>
      <c r="K1933" s="13">
        <f t="shared" si="62"/>
        <v>1989</v>
      </c>
      <c r="L1933" s="1" t="str">
        <f t="shared" si="61"/>
        <v/>
      </c>
    </row>
    <row r="1934" spans="1:12" ht="13.8" customHeight="1" x14ac:dyDescent="0.3">
      <c r="A1934" t="s">
        <v>39</v>
      </c>
      <c r="B1934">
        <v>1982</v>
      </c>
      <c r="C1934" s="10">
        <v>10</v>
      </c>
      <c r="D1934">
        <v>0</v>
      </c>
      <c r="E1934">
        <v>10</v>
      </c>
      <c r="F1934">
        <v>0</v>
      </c>
      <c r="G1934">
        <v>0</v>
      </c>
      <c r="H1934">
        <v>0</v>
      </c>
      <c r="I1934">
        <v>0.86</v>
      </c>
      <c r="J1934" s="10">
        <v>0</v>
      </c>
      <c r="K1934" s="13">
        <f t="shared" si="62"/>
        <v>1989</v>
      </c>
      <c r="L1934" s="1" t="str">
        <f t="shared" si="61"/>
        <v/>
      </c>
    </row>
    <row r="1935" spans="1:12" ht="13.8" customHeight="1" x14ac:dyDescent="0.3">
      <c r="A1935" t="s">
        <v>39</v>
      </c>
      <c r="B1935">
        <v>1983</v>
      </c>
      <c r="C1935" s="10">
        <v>11</v>
      </c>
      <c r="D1935">
        <v>0</v>
      </c>
      <c r="E1935">
        <v>11</v>
      </c>
      <c r="F1935">
        <v>0</v>
      </c>
      <c r="G1935">
        <v>0</v>
      </c>
      <c r="H1935">
        <v>0</v>
      </c>
      <c r="I1935">
        <v>0.89</v>
      </c>
      <c r="J1935" s="10">
        <v>0</v>
      </c>
      <c r="K1935" s="13">
        <f t="shared" si="62"/>
        <v>1989</v>
      </c>
      <c r="L1935" s="1" t="str">
        <f t="shared" si="61"/>
        <v/>
      </c>
    </row>
    <row r="1936" spans="1:12" ht="13.8" customHeight="1" x14ac:dyDescent="0.3">
      <c r="A1936" t="s">
        <v>39</v>
      </c>
      <c r="B1936">
        <v>1984</v>
      </c>
      <c r="C1936" s="10">
        <v>11</v>
      </c>
      <c r="D1936">
        <v>0</v>
      </c>
      <c r="E1936">
        <v>11</v>
      </c>
      <c r="F1936">
        <v>0</v>
      </c>
      <c r="G1936">
        <v>0</v>
      </c>
      <c r="H1936">
        <v>0</v>
      </c>
      <c r="I1936">
        <v>0.85</v>
      </c>
      <c r="J1936" s="10">
        <v>0</v>
      </c>
      <c r="K1936" s="13">
        <f t="shared" si="62"/>
        <v>1989</v>
      </c>
      <c r="L1936" s="1" t="str">
        <f t="shared" si="61"/>
        <v/>
      </c>
    </row>
    <row r="1937" spans="1:12" ht="13.8" customHeight="1" x14ac:dyDescent="0.3">
      <c r="A1937" t="s">
        <v>39</v>
      </c>
      <c r="B1937">
        <v>1985</v>
      </c>
      <c r="C1937" s="10">
        <v>13</v>
      </c>
      <c r="D1937">
        <v>0</v>
      </c>
      <c r="E1937">
        <v>13</v>
      </c>
      <c r="F1937">
        <v>0</v>
      </c>
      <c r="G1937">
        <v>0</v>
      </c>
      <c r="H1937">
        <v>0</v>
      </c>
      <c r="I1937">
        <v>1.01</v>
      </c>
      <c r="J1937" s="10">
        <v>0</v>
      </c>
      <c r="K1937" s="13">
        <f t="shared" si="62"/>
        <v>1989</v>
      </c>
      <c r="L1937" s="1" t="str">
        <f t="shared" si="61"/>
        <v/>
      </c>
    </row>
    <row r="1938" spans="1:12" ht="13.8" customHeight="1" x14ac:dyDescent="0.3">
      <c r="A1938" t="s">
        <v>39</v>
      </c>
      <c r="B1938">
        <v>1986</v>
      </c>
      <c r="C1938" s="10">
        <v>15</v>
      </c>
      <c r="D1938">
        <v>0</v>
      </c>
      <c r="E1938">
        <v>15</v>
      </c>
      <c r="F1938">
        <v>0</v>
      </c>
      <c r="G1938">
        <v>0</v>
      </c>
      <c r="H1938">
        <v>0</v>
      </c>
      <c r="I1938">
        <v>1.08</v>
      </c>
      <c r="J1938" s="10">
        <v>0</v>
      </c>
      <c r="K1938" s="13">
        <f t="shared" si="62"/>
        <v>1989</v>
      </c>
      <c r="L1938" s="1" t="str">
        <f t="shared" si="61"/>
        <v/>
      </c>
    </row>
    <row r="1939" spans="1:12" ht="13.8" customHeight="1" x14ac:dyDescent="0.3">
      <c r="A1939" t="s">
        <v>39</v>
      </c>
      <c r="B1939">
        <v>1987</v>
      </c>
      <c r="C1939" s="10">
        <v>17</v>
      </c>
      <c r="D1939">
        <v>0</v>
      </c>
      <c r="E1939">
        <v>17</v>
      </c>
      <c r="F1939">
        <v>0</v>
      </c>
      <c r="G1939">
        <v>0</v>
      </c>
      <c r="H1939">
        <v>0</v>
      </c>
      <c r="I1939">
        <v>1.1499999999999999</v>
      </c>
      <c r="J1939" s="10">
        <v>0</v>
      </c>
      <c r="K1939" s="13">
        <f t="shared" si="62"/>
        <v>1989</v>
      </c>
      <c r="L1939" s="1" t="str">
        <f t="shared" si="61"/>
        <v/>
      </c>
    </row>
    <row r="1940" spans="1:12" ht="13.8" customHeight="1" x14ac:dyDescent="0.3">
      <c r="A1940" t="s">
        <v>39</v>
      </c>
      <c r="B1940">
        <v>1988</v>
      </c>
      <c r="C1940" s="10">
        <v>18</v>
      </c>
      <c r="D1940">
        <v>0</v>
      </c>
      <c r="E1940">
        <v>18</v>
      </c>
      <c r="F1940">
        <v>0</v>
      </c>
      <c r="G1940">
        <v>0</v>
      </c>
      <c r="H1940">
        <v>0</v>
      </c>
      <c r="I1940">
        <v>1.1499999999999999</v>
      </c>
      <c r="J1940" s="10">
        <v>0</v>
      </c>
      <c r="K1940" s="13">
        <f t="shared" si="62"/>
        <v>1989</v>
      </c>
      <c r="L1940" s="1" t="str">
        <f t="shared" si="61"/>
        <v/>
      </c>
    </row>
    <row r="1941" spans="1:12" ht="13.8" customHeight="1" x14ac:dyDescent="0.3">
      <c r="A1941" t="s">
        <v>39</v>
      </c>
      <c r="B1941">
        <v>1989</v>
      </c>
      <c r="C1941" s="10">
        <v>18</v>
      </c>
      <c r="D1941">
        <v>0</v>
      </c>
      <c r="E1941">
        <v>18</v>
      </c>
      <c r="F1941">
        <v>0</v>
      </c>
      <c r="G1941">
        <v>0</v>
      </c>
      <c r="H1941">
        <v>0</v>
      </c>
      <c r="I1941">
        <v>1.1000000000000001</v>
      </c>
      <c r="J1941" s="10">
        <v>0</v>
      </c>
      <c r="K1941" s="13">
        <f t="shared" si="62"/>
        <v>1989</v>
      </c>
      <c r="L1941" s="1" t="str">
        <f t="shared" si="61"/>
        <v/>
      </c>
    </row>
    <row r="1942" spans="1:12" ht="13.8" customHeight="1" x14ac:dyDescent="0.3">
      <c r="A1942" t="s">
        <v>39</v>
      </c>
      <c r="B1942">
        <v>1990</v>
      </c>
      <c r="C1942" s="10">
        <v>18</v>
      </c>
      <c r="D1942">
        <v>0</v>
      </c>
      <c r="E1942">
        <v>18</v>
      </c>
      <c r="F1942">
        <v>0</v>
      </c>
      <c r="G1942">
        <v>0</v>
      </c>
      <c r="H1942">
        <v>0</v>
      </c>
      <c r="I1942">
        <v>1.07</v>
      </c>
      <c r="J1942" s="10">
        <v>0</v>
      </c>
      <c r="K1942" s="13">
        <f t="shared" si="62"/>
        <v>1990</v>
      </c>
      <c r="L1942" s="1" t="str">
        <f t="shared" si="61"/>
        <v/>
      </c>
    </row>
    <row r="1943" spans="1:12" ht="13.8" customHeight="1" x14ac:dyDescent="0.3">
      <c r="A1943" t="s">
        <v>39</v>
      </c>
      <c r="B1943">
        <v>1991</v>
      </c>
      <c r="C1943" s="10">
        <v>18</v>
      </c>
      <c r="D1943">
        <v>0</v>
      </c>
      <c r="E1943">
        <v>18</v>
      </c>
      <c r="F1943">
        <v>0</v>
      </c>
      <c r="G1943">
        <v>0</v>
      </c>
      <c r="H1943">
        <v>0</v>
      </c>
      <c r="I1943">
        <v>1.04</v>
      </c>
      <c r="J1943" s="10">
        <v>0</v>
      </c>
      <c r="K1943" s="13">
        <f t="shared" si="62"/>
        <v>1990</v>
      </c>
      <c r="L1943" s="1" t="str">
        <f t="shared" si="61"/>
        <v/>
      </c>
    </row>
    <row r="1944" spans="1:12" ht="13.8" customHeight="1" x14ac:dyDescent="0.3">
      <c r="A1944" t="s">
        <v>39</v>
      </c>
      <c r="B1944">
        <v>1992</v>
      </c>
      <c r="C1944" s="10">
        <v>19</v>
      </c>
      <c r="D1944">
        <v>0</v>
      </c>
      <c r="E1944">
        <v>19</v>
      </c>
      <c r="F1944">
        <v>0</v>
      </c>
      <c r="G1944">
        <v>0</v>
      </c>
      <c r="H1944">
        <v>0</v>
      </c>
      <c r="I1944">
        <v>1.1100000000000001</v>
      </c>
      <c r="J1944" s="10">
        <v>0</v>
      </c>
      <c r="K1944" s="13">
        <f t="shared" si="62"/>
        <v>1990</v>
      </c>
      <c r="L1944" s="1" t="str">
        <f t="shared" si="61"/>
        <v/>
      </c>
    </row>
    <row r="1945" spans="1:12" ht="13.8" customHeight="1" x14ac:dyDescent="0.3">
      <c r="A1945" t="s">
        <v>39</v>
      </c>
      <c r="B1945">
        <v>1993</v>
      </c>
      <c r="C1945" s="10">
        <v>20</v>
      </c>
      <c r="D1945">
        <v>0</v>
      </c>
      <c r="E1945">
        <v>20</v>
      </c>
      <c r="F1945">
        <v>0</v>
      </c>
      <c r="G1945">
        <v>0</v>
      </c>
      <c r="H1945">
        <v>0</v>
      </c>
      <c r="I1945">
        <v>1.1299999999999999</v>
      </c>
      <c r="J1945" s="10">
        <v>0</v>
      </c>
      <c r="K1945" s="13">
        <f t="shared" si="62"/>
        <v>1990</v>
      </c>
      <c r="L1945" s="1" t="str">
        <f t="shared" si="61"/>
        <v/>
      </c>
    </row>
    <row r="1946" spans="1:12" ht="13.8" customHeight="1" x14ac:dyDescent="0.3">
      <c r="A1946" t="s">
        <v>39</v>
      </c>
      <c r="B1946">
        <v>1994</v>
      </c>
      <c r="C1946" s="10">
        <v>22</v>
      </c>
      <c r="D1946">
        <v>0</v>
      </c>
      <c r="E1946">
        <v>22</v>
      </c>
      <c r="F1946">
        <v>0</v>
      </c>
      <c r="G1946">
        <v>0</v>
      </c>
      <c r="H1946">
        <v>0</v>
      </c>
      <c r="I1946">
        <v>1.2</v>
      </c>
      <c r="J1946" s="10">
        <v>0</v>
      </c>
      <c r="K1946" s="13">
        <f t="shared" si="62"/>
        <v>1990</v>
      </c>
      <c r="L1946" s="1" t="str">
        <f t="shared" si="61"/>
        <v/>
      </c>
    </row>
    <row r="1947" spans="1:12" ht="13.8" customHeight="1" x14ac:dyDescent="0.3">
      <c r="A1947" t="s">
        <v>39</v>
      </c>
      <c r="B1947">
        <v>1995</v>
      </c>
      <c r="C1947" s="10">
        <v>23</v>
      </c>
      <c r="D1947">
        <v>0</v>
      </c>
      <c r="E1947">
        <v>23</v>
      </c>
      <c r="F1947">
        <v>0</v>
      </c>
      <c r="G1947">
        <v>0</v>
      </c>
      <c r="H1947">
        <v>0</v>
      </c>
      <c r="I1947">
        <v>1.27</v>
      </c>
      <c r="J1947" s="10">
        <v>0</v>
      </c>
      <c r="K1947" s="13">
        <f t="shared" si="62"/>
        <v>1990</v>
      </c>
      <c r="L1947" s="1" t="str">
        <f t="shared" si="61"/>
        <v/>
      </c>
    </row>
    <row r="1948" spans="1:12" ht="13.8" customHeight="1" x14ac:dyDescent="0.3">
      <c r="A1948" t="s">
        <v>39</v>
      </c>
      <c r="B1948">
        <v>1996</v>
      </c>
      <c r="C1948" s="10">
        <v>26</v>
      </c>
      <c r="D1948">
        <v>0</v>
      </c>
      <c r="E1948">
        <v>26</v>
      </c>
      <c r="F1948">
        <v>0</v>
      </c>
      <c r="G1948">
        <v>0</v>
      </c>
      <c r="H1948">
        <v>0</v>
      </c>
      <c r="I1948">
        <v>1.38</v>
      </c>
      <c r="J1948" s="10">
        <v>0</v>
      </c>
      <c r="K1948" s="13">
        <f t="shared" si="62"/>
        <v>1990</v>
      </c>
      <c r="L1948" s="1" t="str">
        <f t="shared" si="61"/>
        <v/>
      </c>
    </row>
    <row r="1949" spans="1:12" ht="13.8" customHeight="1" x14ac:dyDescent="0.3">
      <c r="A1949" t="s">
        <v>39</v>
      </c>
      <c r="B1949">
        <v>1997</v>
      </c>
      <c r="C1949" s="10">
        <v>27</v>
      </c>
      <c r="D1949">
        <v>0</v>
      </c>
      <c r="E1949">
        <v>27</v>
      </c>
      <c r="F1949">
        <v>0</v>
      </c>
      <c r="G1949">
        <v>0</v>
      </c>
      <c r="H1949">
        <v>0</v>
      </c>
      <c r="I1949">
        <v>1.39</v>
      </c>
      <c r="J1949" s="10">
        <v>0</v>
      </c>
      <c r="K1949" s="13">
        <f t="shared" si="62"/>
        <v>1990</v>
      </c>
      <c r="L1949" s="1" t="str">
        <f t="shared" si="61"/>
        <v/>
      </c>
    </row>
    <row r="1950" spans="1:12" ht="13.8" customHeight="1" x14ac:dyDescent="0.3">
      <c r="A1950" t="s">
        <v>39</v>
      </c>
      <c r="B1950">
        <v>1998</v>
      </c>
      <c r="C1950" s="10">
        <v>28</v>
      </c>
      <c r="D1950">
        <v>0</v>
      </c>
      <c r="E1950">
        <v>28</v>
      </c>
      <c r="F1950">
        <v>0</v>
      </c>
      <c r="G1950">
        <v>0</v>
      </c>
      <c r="H1950">
        <v>0</v>
      </c>
      <c r="I1950">
        <v>1.4</v>
      </c>
      <c r="J1950" s="10">
        <v>0</v>
      </c>
      <c r="K1950" s="13">
        <f t="shared" si="62"/>
        <v>1990</v>
      </c>
      <c r="L1950" s="1" t="str">
        <f t="shared" si="61"/>
        <v/>
      </c>
    </row>
    <row r="1951" spans="1:12" ht="13.8" customHeight="1" x14ac:dyDescent="0.3">
      <c r="A1951" t="s">
        <v>39</v>
      </c>
      <c r="B1951">
        <v>1999</v>
      </c>
      <c r="C1951" s="10">
        <v>28</v>
      </c>
      <c r="D1951">
        <v>0</v>
      </c>
      <c r="E1951">
        <v>28</v>
      </c>
      <c r="F1951">
        <v>0</v>
      </c>
      <c r="G1951">
        <v>0</v>
      </c>
      <c r="H1951">
        <v>0</v>
      </c>
      <c r="I1951">
        <v>1.37</v>
      </c>
      <c r="J1951" s="10">
        <v>0</v>
      </c>
      <c r="K1951" s="13">
        <f t="shared" si="62"/>
        <v>1990</v>
      </c>
      <c r="L1951" s="1" t="str">
        <f t="shared" si="61"/>
        <v/>
      </c>
    </row>
    <row r="1952" spans="1:12" ht="13.8" customHeight="1" x14ac:dyDescent="0.3">
      <c r="A1952" t="s">
        <v>39</v>
      </c>
      <c r="B1952">
        <v>2000</v>
      </c>
      <c r="C1952" s="10">
        <v>28</v>
      </c>
      <c r="D1952">
        <v>0</v>
      </c>
      <c r="E1952">
        <v>28</v>
      </c>
      <c r="F1952">
        <v>0</v>
      </c>
      <c r="G1952">
        <v>0</v>
      </c>
      <c r="H1952">
        <v>0</v>
      </c>
      <c r="I1952">
        <v>1.39</v>
      </c>
      <c r="J1952" s="10">
        <v>0</v>
      </c>
      <c r="K1952" s="13">
        <f t="shared" si="62"/>
        <v>1990</v>
      </c>
      <c r="L1952" s="1" t="str">
        <f t="shared" si="61"/>
        <v/>
      </c>
    </row>
    <row r="1953" spans="1:12" ht="13.8" customHeight="1" x14ac:dyDescent="0.3">
      <c r="A1953" t="s">
        <v>39</v>
      </c>
      <c r="B1953">
        <v>2001</v>
      </c>
      <c r="C1953" s="10">
        <v>29</v>
      </c>
      <c r="D1953">
        <v>0</v>
      </c>
      <c r="E1953">
        <v>29</v>
      </c>
      <c r="F1953">
        <v>0</v>
      </c>
      <c r="G1953">
        <v>0</v>
      </c>
      <c r="H1953">
        <v>0</v>
      </c>
      <c r="I1953">
        <v>1.41</v>
      </c>
      <c r="J1953" s="10">
        <v>0</v>
      </c>
      <c r="K1953" s="13">
        <f t="shared" si="62"/>
        <v>1990</v>
      </c>
      <c r="L1953" s="1" t="str">
        <f t="shared" si="61"/>
        <v/>
      </c>
    </row>
    <row r="1954" spans="1:12" ht="13.8" customHeight="1" x14ac:dyDescent="0.3">
      <c r="A1954" t="s">
        <v>39</v>
      </c>
      <c r="B1954">
        <v>2002</v>
      </c>
      <c r="C1954" s="10">
        <v>31</v>
      </c>
      <c r="D1954">
        <v>0</v>
      </c>
      <c r="E1954">
        <v>31</v>
      </c>
      <c r="F1954">
        <v>0</v>
      </c>
      <c r="G1954">
        <v>0</v>
      </c>
      <c r="H1954">
        <v>0</v>
      </c>
      <c r="I1954">
        <v>1.46</v>
      </c>
      <c r="J1954" s="10">
        <v>0</v>
      </c>
      <c r="K1954" s="13">
        <f t="shared" si="62"/>
        <v>1990</v>
      </c>
      <c r="L1954" s="1" t="str">
        <f t="shared" si="61"/>
        <v/>
      </c>
    </row>
    <row r="1955" spans="1:12" ht="13.8" customHeight="1" x14ac:dyDescent="0.3">
      <c r="A1955" t="s">
        <v>39</v>
      </c>
      <c r="B1955">
        <v>2003</v>
      </c>
      <c r="C1955" s="10">
        <v>33</v>
      </c>
      <c r="D1955">
        <v>0</v>
      </c>
      <c r="E1955">
        <v>33</v>
      </c>
      <c r="F1955">
        <v>0</v>
      </c>
      <c r="G1955">
        <v>0</v>
      </c>
      <c r="H1955">
        <v>0</v>
      </c>
      <c r="I1955">
        <v>1.52</v>
      </c>
      <c r="J1955" s="10">
        <v>0</v>
      </c>
      <c r="K1955" s="13">
        <f t="shared" si="62"/>
        <v>1990</v>
      </c>
      <c r="L1955" s="1" t="str">
        <f t="shared" si="61"/>
        <v/>
      </c>
    </row>
    <row r="1956" spans="1:12" ht="13.8" customHeight="1" x14ac:dyDescent="0.3">
      <c r="A1956" t="s">
        <v>39</v>
      </c>
      <c r="B1956">
        <v>2004</v>
      </c>
      <c r="C1956" s="10">
        <v>34</v>
      </c>
      <c r="D1956">
        <v>0</v>
      </c>
      <c r="E1956">
        <v>34</v>
      </c>
      <c r="F1956">
        <v>0</v>
      </c>
      <c r="G1956">
        <v>0</v>
      </c>
      <c r="H1956">
        <v>0</v>
      </c>
      <c r="I1956">
        <v>1.58</v>
      </c>
      <c r="J1956" s="10">
        <v>0</v>
      </c>
      <c r="K1956" s="13">
        <f t="shared" si="62"/>
        <v>1990</v>
      </c>
      <c r="L1956" s="1" t="str">
        <f t="shared" si="61"/>
        <v/>
      </c>
    </row>
    <row r="1957" spans="1:12" ht="13.8" customHeight="1" x14ac:dyDescent="0.3">
      <c r="A1957" t="s">
        <v>39</v>
      </c>
      <c r="B1957">
        <v>2005</v>
      </c>
      <c r="C1957" s="10">
        <v>36</v>
      </c>
      <c r="D1957">
        <v>0</v>
      </c>
      <c r="E1957">
        <v>36</v>
      </c>
      <c r="F1957">
        <v>0</v>
      </c>
      <c r="G1957">
        <v>0</v>
      </c>
      <c r="H1957">
        <v>0</v>
      </c>
      <c r="I1957">
        <v>1.64</v>
      </c>
      <c r="J1957" s="10">
        <v>0</v>
      </c>
      <c r="K1957" s="13">
        <f t="shared" si="62"/>
        <v>1990</v>
      </c>
      <c r="L1957" s="1" t="str">
        <f t="shared" si="61"/>
        <v/>
      </c>
    </row>
    <row r="1958" spans="1:12" ht="13.8" customHeight="1" x14ac:dyDescent="0.3">
      <c r="A1958" t="s">
        <v>39</v>
      </c>
      <c r="B1958">
        <v>2006</v>
      </c>
      <c r="C1958" s="10">
        <v>39</v>
      </c>
      <c r="D1958">
        <v>0</v>
      </c>
      <c r="E1958">
        <v>39</v>
      </c>
      <c r="F1958">
        <v>0</v>
      </c>
      <c r="G1958">
        <v>0</v>
      </c>
      <c r="H1958">
        <v>0</v>
      </c>
      <c r="I1958">
        <v>1.73</v>
      </c>
      <c r="J1958" s="10">
        <v>0</v>
      </c>
      <c r="K1958" s="13">
        <f t="shared" si="62"/>
        <v>1990</v>
      </c>
      <c r="L1958" s="1" t="str">
        <f t="shared" si="61"/>
        <v/>
      </c>
    </row>
    <row r="1959" spans="1:12" ht="13.8" customHeight="1" x14ac:dyDescent="0.3">
      <c r="A1959" t="s">
        <v>39</v>
      </c>
      <c r="B1959">
        <v>2007</v>
      </c>
      <c r="C1959" s="10">
        <v>41</v>
      </c>
      <c r="D1959">
        <v>0</v>
      </c>
      <c r="E1959">
        <v>41</v>
      </c>
      <c r="F1959">
        <v>0</v>
      </c>
      <c r="G1959">
        <v>0</v>
      </c>
      <c r="H1959">
        <v>0</v>
      </c>
      <c r="I1959">
        <v>1.65</v>
      </c>
      <c r="J1959" s="10">
        <v>0</v>
      </c>
      <c r="K1959" s="13">
        <f t="shared" si="62"/>
        <v>1990</v>
      </c>
      <c r="L1959" s="1" t="str">
        <f t="shared" si="61"/>
        <v/>
      </c>
    </row>
    <row r="1960" spans="1:12" ht="13.8" customHeight="1" x14ac:dyDescent="0.3">
      <c r="A1960" t="s">
        <v>39</v>
      </c>
      <c r="B1960">
        <v>2008</v>
      </c>
      <c r="C1960" s="10">
        <v>44</v>
      </c>
      <c r="D1960">
        <v>0</v>
      </c>
      <c r="E1960">
        <v>44</v>
      </c>
      <c r="F1960">
        <v>0</v>
      </c>
      <c r="G1960">
        <v>0</v>
      </c>
      <c r="H1960">
        <v>0</v>
      </c>
      <c r="I1960">
        <v>1.69</v>
      </c>
      <c r="J1960" s="10">
        <v>0</v>
      </c>
      <c r="K1960" s="13">
        <f t="shared" si="62"/>
        <v>1990</v>
      </c>
      <c r="L1960" s="1" t="str">
        <f t="shared" si="61"/>
        <v/>
      </c>
    </row>
    <row r="1961" spans="1:12" ht="13.8" customHeight="1" x14ac:dyDescent="0.3">
      <c r="A1961" t="s">
        <v>39</v>
      </c>
      <c r="B1961">
        <v>2009</v>
      </c>
      <c r="C1961" s="10">
        <v>45</v>
      </c>
      <c r="D1961">
        <v>0</v>
      </c>
      <c r="E1961">
        <v>45</v>
      </c>
      <c r="F1961">
        <v>0</v>
      </c>
      <c r="G1961">
        <v>0</v>
      </c>
      <c r="H1961">
        <v>0</v>
      </c>
      <c r="I1961">
        <v>1.71</v>
      </c>
      <c r="J1961" s="10">
        <v>0</v>
      </c>
      <c r="K1961" s="13">
        <f t="shared" si="62"/>
        <v>1990</v>
      </c>
      <c r="L1961" s="1" t="str">
        <f t="shared" si="61"/>
        <v/>
      </c>
    </row>
    <row r="1962" spans="1:12" ht="13.8" customHeight="1" x14ac:dyDescent="0.3">
      <c r="A1962" t="s">
        <v>39</v>
      </c>
      <c r="B1962">
        <v>2010</v>
      </c>
      <c r="C1962" s="10">
        <v>47</v>
      </c>
      <c r="D1962">
        <v>0</v>
      </c>
      <c r="E1962">
        <v>47</v>
      </c>
      <c r="F1962">
        <v>0</v>
      </c>
      <c r="G1962">
        <v>0</v>
      </c>
      <c r="H1962">
        <v>0</v>
      </c>
      <c r="I1962">
        <v>1.72</v>
      </c>
      <c r="J1962" s="10">
        <v>0</v>
      </c>
      <c r="K1962" s="13">
        <f t="shared" si="62"/>
        <v>1990</v>
      </c>
      <c r="L1962" s="1" t="str">
        <f t="shared" si="61"/>
        <v/>
      </c>
    </row>
    <row r="1963" spans="1:12" ht="13.8" customHeight="1" x14ac:dyDescent="0.3">
      <c r="A1963" t="s">
        <v>39</v>
      </c>
      <c r="B1963">
        <v>2011</v>
      </c>
      <c r="C1963" s="10">
        <v>48</v>
      </c>
      <c r="D1963">
        <v>0</v>
      </c>
      <c r="E1963">
        <v>48</v>
      </c>
      <c r="F1963">
        <v>0</v>
      </c>
      <c r="G1963">
        <v>0</v>
      </c>
      <c r="H1963">
        <v>0</v>
      </c>
      <c r="I1963">
        <v>1.71</v>
      </c>
      <c r="J1963" s="10">
        <v>0</v>
      </c>
      <c r="K1963" s="13">
        <f t="shared" si="62"/>
        <v>1990</v>
      </c>
      <c r="L1963" s="1" t="str">
        <f t="shared" si="61"/>
        <v/>
      </c>
    </row>
    <row r="1964" spans="1:12" ht="13.8" customHeight="1" x14ac:dyDescent="0.3">
      <c r="A1964" t="s">
        <v>39</v>
      </c>
      <c r="B1964">
        <v>2012</v>
      </c>
      <c r="C1964" s="10">
        <v>48</v>
      </c>
      <c r="D1964">
        <v>0</v>
      </c>
      <c r="E1964">
        <v>48</v>
      </c>
      <c r="F1964">
        <v>0</v>
      </c>
      <c r="G1964">
        <v>0</v>
      </c>
      <c r="H1964">
        <v>0</v>
      </c>
      <c r="I1964">
        <v>1.67</v>
      </c>
      <c r="J1964" s="10">
        <v>0</v>
      </c>
      <c r="K1964" s="13">
        <f t="shared" si="62"/>
        <v>1990</v>
      </c>
      <c r="L1964" s="1">
        <f t="shared" si="61"/>
        <v>1</v>
      </c>
    </row>
    <row r="1965" spans="1:12" ht="13.8" customHeight="1" x14ac:dyDescent="0.3">
      <c r="A1965" t="s">
        <v>39</v>
      </c>
      <c r="B1965">
        <v>2013</v>
      </c>
      <c r="C1965" s="10">
        <v>48</v>
      </c>
      <c r="D1965">
        <v>0</v>
      </c>
      <c r="E1965">
        <v>48</v>
      </c>
      <c r="F1965">
        <v>0</v>
      </c>
      <c r="G1965">
        <v>0</v>
      </c>
      <c r="H1965">
        <v>0</v>
      </c>
      <c r="I1965">
        <v>1.64</v>
      </c>
      <c r="J1965" s="10">
        <v>0</v>
      </c>
      <c r="K1965" s="13">
        <f t="shared" si="62"/>
        <v>1990</v>
      </c>
      <c r="L1965" s="1">
        <f t="shared" si="61"/>
        <v>1</v>
      </c>
    </row>
    <row r="1966" spans="1:12" ht="13.8" customHeight="1" x14ac:dyDescent="0.3">
      <c r="A1966" t="s">
        <v>39</v>
      </c>
      <c r="B1966">
        <v>2014</v>
      </c>
      <c r="C1966" s="10">
        <v>49</v>
      </c>
      <c r="D1966">
        <v>0</v>
      </c>
      <c r="E1966">
        <v>49</v>
      </c>
      <c r="F1966">
        <v>0</v>
      </c>
      <c r="G1966">
        <v>0</v>
      </c>
      <c r="H1966">
        <v>0</v>
      </c>
      <c r="I1966">
        <v>1.64</v>
      </c>
      <c r="J1966" s="10">
        <v>0</v>
      </c>
      <c r="K1966" s="13">
        <f t="shared" si="62"/>
        <v>1990</v>
      </c>
      <c r="L1966" s="1">
        <f t="shared" si="61"/>
        <v>1</v>
      </c>
    </row>
    <row r="1967" spans="1:12" ht="13.8" customHeight="1" x14ac:dyDescent="0.3">
      <c r="A1967" t="s">
        <v>40</v>
      </c>
      <c r="B1967">
        <v>1930</v>
      </c>
      <c r="C1967" s="10">
        <v>0</v>
      </c>
      <c r="D1967">
        <v>0</v>
      </c>
      <c r="E1967">
        <v>0</v>
      </c>
      <c r="F1967">
        <v>0</v>
      </c>
      <c r="G1967">
        <v>0</v>
      </c>
      <c r="H1967" t="s">
        <v>11</v>
      </c>
      <c r="I1967" t="s">
        <v>11</v>
      </c>
      <c r="J1967" s="10">
        <v>0</v>
      </c>
      <c r="K1967" s="13">
        <f t="shared" si="62"/>
        <v>1958</v>
      </c>
      <c r="L1967" s="1" t="str">
        <f t="shared" si="61"/>
        <v/>
      </c>
    </row>
    <row r="1968" spans="1:12" ht="13.8" customHeight="1" x14ac:dyDescent="0.3">
      <c r="A1968" t="s">
        <v>40</v>
      </c>
      <c r="B1968">
        <v>1931</v>
      </c>
      <c r="C1968" s="10">
        <v>0</v>
      </c>
      <c r="D1968">
        <v>0</v>
      </c>
      <c r="E1968">
        <v>0</v>
      </c>
      <c r="F1968">
        <v>0</v>
      </c>
      <c r="G1968">
        <v>0</v>
      </c>
      <c r="H1968" t="s">
        <v>11</v>
      </c>
      <c r="I1968" t="s">
        <v>11</v>
      </c>
      <c r="J1968" s="10">
        <v>0</v>
      </c>
      <c r="K1968" s="13">
        <f t="shared" si="62"/>
        <v>1958</v>
      </c>
      <c r="L1968" s="1" t="str">
        <f t="shared" si="61"/>
        <v/>
      </c>
    </row>
    <row r="1969" spans="1:12" ht="13.8" customHeight="1" x14ac:dyDescent="0.3">
      <c r="A1969" t="s">
        <v>40</v>
      </c>
      <c r="B1969">
        <v>1932</v>
      </c>
      <c r="C1969" s="10">
        <v>0</v>
      </c>
      <c r="D1969">
        <v>0</v>
      </c>
      <c r="E1969">
        <v>0</v>
      </c>
      <c r="F1969">
        <v>0</v>
      </c>
      <c r="G1969">
        <v>0</v>
      </c>
      <c r="H1969" t="s">
        <v>11</v>
      </c>
      <c r="I1969" t="s">
        <v>11</v>
      </c>
      <c r="J1969" s="10">
        <v>0</v>
      </c>
      <c r="K1969" s="13">
        <f t="shared" si="62"/>
        <v>1958</v>
      </c>
      <c r="L1969" s="1" t="str">
        <f t="shared" si="61"/>
        <v/>
      </c>
    </row>
    <row r="1970" spans="1:12" ht="13.8" customHeight="1" x14ac:dyDescent="0.3">
      <c r="A1970" t="s">
        <v>40</v>
      </c>
      <c r="B1970">
        <v>1933</v>
      </c>
      <c r="C1970" s="10">
        <v>1</v>
      </c>
      <c r="D1970">
        <v>0</v>
      </c>
      <c r="E1970">
        <v>0</v>
      </c>
      <c r="F1970">
        <v>1</v>
      </c>
      <c r="G1970">
        <v>0</v>
      </c>
      <c r="H1970" t="s">
        <v>11</v>
      </c>
      <c r="I1970" t="s">
        <v>11</v>
      </c>
      <c r="J1970" s="10">
        <v>0</v>
      </c>
      <c r="K1970" s="13">
        <f t="shared" si="62"/>
        <v>1958</v>
      </c>
      <c r="L1970" s="1" t="str">
        <f t="shared" si="61"/>
        <v/>
      </c>
    </row>
    <row r="1971" spans="1:12" ht="13.8" customHeight="1" x14ac:dyDescent="0.3">
      <c r="A1971" t="s">
        <v>40</v>
      </c>
      <c r="B1971">
        <v>1934</v>
      </c>
      <c r="C1971" s="10">
        <v>12</v>
      </c>
      <c r="D1971">
        <v>0</v>
      </c>
      <c r="E1971">
        <v>0</v>
      </c>
      <c r="F1971">
        <v>12</v>
      </c>
      <c r="G1971">
        <v>0</v>
      </c>
      <c r="H1971" t="s">
        <v>11</v>
      </c>
      <c r="I1971" t="s">
        <v>11</v>
      </c>
      <c r="J1971" s="10">
        <v>0</v>
      </c>
      <c r="K1971" s="13">
        <f t="shared" si="62"/>
        <v>1958</v>
      </c>
      <c r="L1971" s="1" t="str">
        <f t="shared" si="61"/>
        <v/>
      </c>
    </row>
    <row r="1972" spans="1:12" ht="13.8" customHeight="1" x14ac:dyDescent="0.3">
      <c r="A1972" t="s">
        <v>40</v>
      </c>
      <c r="B1972">
        <v>1935</v>
      </c>
      <c r="C1972" s="10">
        <v>7</v>
      </c>
      <c r="D1972">
        <v>0</v>
      </c>
      <c r="E1972">
        <v>0</v>
      </c>
      <c r="F1972">
        <v>7</v>
      </c>
      <c r="G1972">
        <v>0</v>
      </c>
      <c r="H1972" t="s">
        <v>11</v>
      </c>
      <c r="I1972" t="s">
        <v>11</v>
      </c>
      <c r="J1972" s="10">
        <v>0</v>
      </c>
      <c r="K1972" s="13">
        <f t="shared" si="62"/>
        <v>1958</v>
      </c>
      <c r="L1972" s="1" t="str">
        <f t="shared" si="61"/>
        <v/>
      </c>
    </row>
    <row r="1973" spans="1:12" ht="13.8" customHeight="1" x14ac:dyDescent="0.3">
      <c r="A1973" t="s">
        <v>40</v>
      </c>
      <c r="B1973">
        <v>1936</v>
      </c>
      <c r="C1973" s="10">
        <v>21</v>
      </c>
      <c r="D1973">
        <v>0</v>
      </c>
      <c r="E1973">
        <v>6</v>
      </c>
      <c r="F1973">
        <v>15</v>
      </c>
      <c r="G1973">
        <v>0</v>
      </c>
      <c r="H1973" t="s">
        <v>11</v>
      </c>
      <c r="I1973" t="s">
        <v>11</v>
      </c>
      <c r="J1973" s="10">
        <v>0</v>
      </c>
      <c r="K1973" s="13">
        <f t="shared" si="62"/>
        <v>1958</v>
      </c>
      <c r="L1973" s="1" t="str">
        <f t="shared" si="61"/>
        <v/>
      </c>
    </row>
    <row r="1974" spans="1:12" ht="13.8" customHeight="1" x14ac:dyDescent="0.3">
      <c r="A1974" t="s">
        <v>40</v>
      </c>
      <c r="B1974">
        <v>1937</v>
      </c>
      <c r="C1974" s="10">
        <v>56</v>
      </c>
      <c r="D1974">
        <v>0</v>
      </c>
      <c r="E1974">
        <v>12</v>
      </c>
      <c r="F1974">
        <v>44</v>
      </c>
      <c r="G1974">
        <v>0</v>
      </c>
      <c r="H1974" t="s">
        <v>11</v>
      </c>
      <c r="I1974" t="s">
        <v>11</v>
      </c>
      <c r="J1974" s="10">
        <v>0</v>
      </c>
      <c r="K1974" s="13">
        <f t="shared" si="62"/>
        <v>1958</v>
      </c>
      <c r="L1974" s="1" t="str">
        <f t="shared" si="61"/>
        <v/>
      </c>
    </row>
    <row r="1975" spans="1:12" ht="13.8" customHeight="1" x14ac:dyDescent="0.3">
      <c r="A1975" t="s">
        <v>40</v>
      </c>
      <c r="B1975">
        <v>1938</v>
      </c>
      <c r="C1975" s="10">
        <v>59</v>
      </c>
      <c r="D1975">
        <v>0</v>
      </c>
      <c r="E1975">
        <v>9</v>
      </c>
      <c r="F1975">
        <v>50</v>
      </c>
      <c r="G1975">
        <v>0</v>
      </c>
      <c r="H1975" t="s">
        <v>11</v>
      </c>
      <c r="I1975" t="s">
        <v>11</v>
      </c>
      <c r="J1975" s="10">
        <v>0</v>
      </c>
      <c r="K1975" s="13">
        <f t="shared" si="62"/>
        <v>1958</v>
      </c>
      <c r="L1975" s="1" t="str">
        <f t="shared" si="61"/>
        <v/>
      </c>
    </row>
    <row r="1976" spans="1:12" ht="13.8" customHeight="1" x14ac:dyDescent="0.3">
      <c r="A1976" t="s">
        <v>40</v>
      </c>
      <c r="B1976">
        <v>1939</v>
      </c>
      <c r="C1976" s="10">
        <v>717</v>
      </c>
      <c r="D1976">
        <v>0</v>
      </c>
      <c r="E1976">
        <v>654</v>
      </c>
      <c r="F1976">
        <v>63</v>
      </c>
      <c r="G1976">
        <v>0</v>
      </c>
      <c r="H1976" t="s">
        <v>11</v>
      </c>
      <c r="I1976" t="s">
        <v>11</v>
      </c>
      <c r="J1976" s="10">
        <v>0</v>
      </c>
      <c r="K1976" s="13">
        <f t="shared" si="62"/>
        <v>1958</v>
      </c>
      <c r="L1976" s="1" t="str">
        <f t="shared" si="61"/>
        <v/>
      </c>
    </row>
    <row r="1977" spans="1:12" ht="13.8" customHeight="1" x14ac:dyDescent="0.3">
      <c r="A1977" t="s">
        <v>40</v>
      </c>
      <c r="B1977">
        <v>1940</v>
      </c>
      <c r="C1977" s="10">
        <v>808</v>
      </c>
      <c r="D1977">
        <v>0</v>
      </c>
      <c r="E1977">
        <v>728</v>
      </c>
      <c r="F1977">
        <v>81</v>
      </c>
      <c r="G1977">
        <v>0</v>
      </c>
      <c r="H1977" t="s">
        <v>11</v>
      </c>
      <c r="I1977" t="s">
        <v>11</v>
      </c>
      <c r="J1977" s="10">
        <v>0</v>
      </c>
      <c r="K1977" s="13">
        <f t="shared" si="62"/>
        <v>1958</v>
      </c>
      <c r="L1977" s="1" t="str">
        <f t="shared" si="61"/>
        <v/>
      </c>
    </row>
    <row r="1978" spans="1:12" ht="13.8" customHeight="1" x14ac:dyDescent="0.3">
      <c r="A1978" t="s">
        <v>40</v>
      </c>
      <c r="B1978">
        <v>1941</v>
      </c>
      <c r="C1978" s="10">
        <v>537</v>
      </c>
      <c r="D1978">
        <v>0</v>
      </c>
      <c r="E1978">
        <v>520</v>
      </c>
      <c r="F1978">
        <v>17</v>
      </c>
      <c r="G1978">
        <v>0</v>
      </c>
      <c r="H1978" t="s">
        <v>11</v>
      </c>
      <c r="I1978" t="s">
        <v>11</v>
      </c>
      <c r="J1978" s="10">
        <v>0</v>
      </c>
      <c r="K1978" s="13">
        <f t="shared" si="62"/>
        <v>1958</v>
      </c>
      <c r="L1978" s="1" t="str">
        <f t="shared" si="61"/>
        <v/>
      </c>
    </row>
    <row r="1979" spans="1:12" ht="13.8" customHeight="1" x14ac:dyDescent="0.3">
      <c r="A1979" t="s">
        <v>40</v>
      </c>
      <c r="B1979">
        <v>1942</v>
      </c>
      <c r="C1979" s="10">
        <v>340</v>
      </c>
      <c r="D1979">
        <v>0</v>
      </c>
      <c r="E1979">
        <v>340</v>
      </c>
      <c r="F1979">
        <v>0</v>
      </c>
      <c r="G1979">
        <v>0</v>
      </c>
      <c r="H1979" t="s">
        <v>11</v>
      </c>
      <c r="I1979" t="s">
        <v>11</v>
      </c>
      <c r="J1979" s="10">
        <v>0</v>
      </c>
      <c r="K1979" s="13">
        <f t="shared" si="62"/>
        <v>1958</v>
      </c>
      <c r="L1979" s="1" t="str">
        <f t="shared" si="61"/>
        <v/>
      </c>
    </row>
    <row r="1980" spans="1:12" ht="13.8" customHeight="1" x14ac:dyDescent="0.3">
      <c r="A1980" t="s">
        <v>40</v>
      </c>
      <c r="B1980">
        <v>1943</v>
      </c>
      <c r="C1980" s="10">
        <v>511</v>
      </c>
      <c r="D1980">
        <v>0</v>
      </c>
      <c r="E1980">
        <v>511</v>
      </c>
      <c r="F1980">
        <v>0</v>
      </c>
      <c r="G1980">
        <v>0</v>
      </c>
      <c r="H1980" t="s">
        <v>11</v>
      </c>
      <c r="I1980" t="s">
        <v>11</v>
      </c>
      <c r="J1980" s="10">
        <v>0</v>
      </c>
      <c r="K1980" s="13">
        <f t="shared" si="62"/>
        <v>1958</v>
      </c>
      <c r="L1980" s="1" t="str">
        <f t="shared" si="61"/>
        <v/>
      </c>
    </row>
    <row r="1981" spans="1:12" ht="13.8" customHeight="1" x14ac:dyDescent="0.3">
      <c r="A1981" t="s">
        <v>40</v>
      </c>
      <c r="B1981">
        <v>1944</v>
      </c>
      <c r="C1981" s="10">
        <v>681</v>
      </c>
      <c r="D1981">
        <v>0</v>
      </c>
      <c r="E1981">
        <v>681</v>
      </c>
      <c r="F1981">
        <v>0</v>
      </c>
      <c r="G1981">
        <v>0</v>
      </c>
      <c r="H1981" t="s">
        <v>11</v>
      </c>
      <c r="I1981" t="s">
        <v>11</v>
      </c>
      <c r="J1981" s="10">
        <v>0</v>
      </c>
      <c r="K1981" s="13">
        <f t="shared" si="62"/>
        <v>1958</v>
      </c>
      <c r="L1981" s="1" t="str">
        <f t="shared" si="61"/>
        <v/>
      </c>
    </row>
    <row r="1982" spans="1:12" ht="13.8" customHeight="1" x14ac:dyDescent="0.3">
      <c r="A1982" t="s">
        <v>40</v>
      </c>
      <c r="B1982">
        <v>1945</v>
      </c>
      <c r="C1982" s="10">
        <v>251</v>
      </c>
      <c r="D1982">
        <v>0</v>
      </c>
      <c r="E1982">
        <v>251</v>
      </c>
      <c r="F1982">
        <v>0</v>
      </c>
      <c r="G1982">
        <v>0</v>
      </c>
      <c r="H1982" t="s">
        <v>11</v>
      </c>
      <c r="I1982" t="s">
        <v>11</v>
      </c>
      <c r="J1982" s="10">
        <v>0</v>
      </c>
      <c r="K1982" s="13">
        <f t="shared" si="62"/>
        <v>1958</v>
      </c>
      <c r="L1982" s="1" t="str">
        <f t="shared" si="61"/>
        <v/>
      </c>
    </row>
    <row r="1983" spans="1:12" ht="13.8" customHeight="1" x14ac:dyDescent="0.3">
      <c r="A1983" t="s">
        <v>40</v>
      </c>
      <c r="B1983">
        <v>1946</v>
      </c>
      <c r="C1983" s="10">
        <v>258</v>
      </c>
      <c r="D1983">
        <v>0</v>
      </c>
      <c r="E1983">
        <v>243</v>
      </c>
      <c r="F1983">
        <v>15</v>
      </c>
      <c r="G1983">
        <v>0</v>
      </c>
      <c r="H1983" t="s">
        <v>11</v>
      </c>
      <c r="I1983" t="s">
        <v>11</v>
      </c>
      <c r="J1983" s="10">
        <v>0</v>
      </c>
      <c r="K1983" s="13">
        <f t="shared" si="62"/>
        <v>1958</v>
      </c>
      <c r="L1983" s="1" t="str">
        <f t="shared" si="61"/>
        <v/>
      </c>
    </row>
    <row r="1984" spans="1:12" ht="13.8" customHeight="1" x14ac:dyDescent="0.3">
      <c r="A1984" t="s">
        <v>40</v>
      </c>
      <c r="B1984">
        <v>1947</v>
      </c>
      <c r="C1984" s="10">
        <v>1461</v>
      </c>
      <c r="D1984">
        <v>0</v>
      </c>
      <c r="E1984">
        <v>1447</v>
      </c>
      <c r="F1984">
        <v>14</v>
      </c>
      <c r="G1984">
        <v>0</v>
      </c>
      <c r="H1984" t="s">
        <v>11</v>
      </c>
      <c r="I1984" t="s">
        <v>11</v>
      </c>
      <c r="J1984" s="10">
        <v>0</v>
      </c>
      <c r="K1984" s="13">
        <f t="shared" si="62"/>
        <v>1958</v>
      </c>
      <c r="L1984" s="1" t="str">
        <f t="shared" si="61"/>
        <v/>
      </c>
    </row>
    <row r="1985" spans="1:12" ht="13.8" customHeight="1" x14ac:dyDescent="0.3">
      <c r="A1985" t="s">
        <v>40</v>
      </c>
      <c r="B1985">
        <v>1948</v>
      </c>
      <c r="C1985" s="10">
        <v>22</v>
      </c>
      <c r="D1985">
        <v>0</v>
      </c>
      <c r="E1985">
        <v>3</v>
      </c>
      <c r="F1985">
        <v>20</v>
      </c>
      <c r="G1985">
        <v>0</v>
      </c>
      <c r="H1985" t="s">
        <v>11</v>
      </c>
      <c r="I1985" t="s">
        <v>11</v>
      </c>
      <c r="J1985" s="10">
        <v>0</v>
      </c>
      <c r="K1985" s="13">
        <f t="shared" si="62"/>
        <v>1958</v>
      </c>
      <c r="L1985" s="1" t="str">
        <f t="shared" si="61"/>
        <v/>
      </c>
    </row>
    <row r="1986" spans="1:12" ht="13.8" customHeight="1" x14ac:dyDescent="0.3">
      <c r="A1986" t="s">
        <v>40</v>
      </c>
      <c r="B1986">
        <v>1949</v>
      </c>
      <c r="C1986" s="10">
        <v>3130</v>
      </c>
      <c r="D1986">
        <v>0</v>
      </c>
      <c r="E1986">
        <v>2810</v>
      </c>
      <c r="F1986">
        <v>320</v>
      </c>
      <c r="G1986">
        <v>0</v>
      </c>
      <c r="H1986" t="s">
        <v>11</v>
      </c>
      <c r="I1986" t="s">
        <v>11</v>
      </c>
      <c r="J1986" s="10">
        <v>0</v>
      </c>
      <c r="K1986" s="13">
        <f t="shared" si="62"/>
        <v>1958</v>
      </c>
      <c r="L1986" s="1" t="str">
        <f t="shared" ref="L1986:L2049" si="63">IF(AND(B1986&gt;2011),1,"")</f>
        <v/>
      </c>
    </row>
    <row r="1987" spans="1:12" ht="13.8" customHeight="1" x14ac:dyDescent="0.3">
      <c r="A1987" t="s">
        <v>40</v>
      </c>
      <c r="B1987">
        <v>1950</v>
      </c>
      <c r="C1987" s="10">
        <v>113</v>
      </c>
      <c r="D1987">
        <v>0</v>
      </c>
      <c r="E1987">
        <v>42</v>
      </c>
      <c r="F1987">
        <v>71</v>
      </c>
      <c r="G1987">
        <v>0</v>
      </c>
      <c r="H1987">
        <v>0</v>
      </c>
      <c r="I1987">
        <v>2.35</v>
      </c>
      <c r="J1987" s="10">
        <v>0</v>
      </c>
      <c r="K1987" s="13">
        <f t="shared" si="62"/>
        <v>1958</v>
      </c>
      <c r="L1987" s="1" t="str">
        <f t="shared" si="63"/>
        <v/>
      </c>
    </row>
    <row r="1988" spans="1:12" ht="13.8" customHeight="1" x14ac:dyDescent="0.3">
      <c r="A1988" t="s">
        <v>40</v>
      </c>
      <c r="B1988">
        <v>1951</v>
      </c>
      <c r="C1988" s="10">
        <v>82</v>
      </c>
      <c r="D1988">
        <v>0</v>
      </c>
      <c r="E1988">
        <v>9</v>
      </c>
      <c r="F1988">
        <v>73</v>
      </c>
      <c r="G1988">
        <v>0</v>
      </c>
      <c r="H1988">
        <v>0</v>
      </c>
      <c r="I1988">
        <v>1.6</v>
      </c>
      <c r="J1988" s="10">
        <v>0</v>
      </c>
      <c r="K1988" s="13">
        <f t="shared" si="62"/>
        <v>1958</v>
      </c>
      <c r="L1988" s="1" t="str">
        <f t="shared" si="63"/>
        <v/>
      </c>
    </row>
    <row r="1989" spans="1:12" ht="13.8" customHeight="1" x14ac:dyDescent="0.3">
      <c r="A1989" t="s">
        <v>40</v>
      </c>
      <c r="B1989">
        <v>1952</v>
      </c>
      <c r="C1989" s="10">
        <v>88</v>
      </c>
      <c r="D1989">
        <v>0</v>
      </c>
      <c r="E1989">
        <v>14</v>
      </c>
      <c r="F1989">
        <v>74</v>
      </c>
      <c r="G1989">
        <v>0</v>
      </c>
      <c r="H1989">
        <v>0</v>
      </c>
      <c r="I1989">
        <v>1.63</v>
      </c>
      <c r="J1989" s="10">
        <v>0</v>
      </c>
      <c r="K1989" s="13">
        <f t="shared" si="62"/>
        <v>1958</v>
      </c>
      <c r="L1989" s="1" t="str">
        <f t="shared" si="63"/>
        <v/>
      </c>
    </row>
    <row r="1990" spans="1:12" ht="13.8" customHeight="1" x14ac:dyDescent="0.3">
      <c r="A1990" t="s">
        <v>40</v>
      </c>
      <c r="B1990">
        <v>1953</v>
      </c>
      <c r="C1990" s="10">
        <v>94</v>
      </c>
      <c r="D1990">
        <v>0</v>
      </c>
      <c r="E1990">
        <v>21</v>
      </c>
      <c r="F1990">
        <v>73</v>
      </c>
      <c r="G1990">
        <v>0</v>
      </c>
      <c r="H1990">
        <v>0</v>
      </c>
      <c r="I1990">
        <v>1.65</v>
      </c>
      <c r="J1990" s="10">
        <v>0</v>
      </c>
      <c r="K1990" s="13">
        <f t="shared" si="62"/>
        <v>1958</v>
      </c>
      <c r="L1990" s="1" t="str">
        <f t="shared" si="63"/>
        <v/>
      </c>
    </row>
    <row r="1991" spans="1:12" ht="13.8" customHeight="1" x14ac:dyDescent="0.3">
      <c r="A1991" t="s">
        <v>40</v>
      </c>
      <c r="B1991">
        <v>1954</v>
      </c>
      <c r="C1991" s="10">
        <v>98</v>
      </c>
      <c r="D1991">
        <v>0</v>
      </c>
      <c r="E1991">
        <v>23</v>
      </c>
      <c r="F1991">
        <v>74</v>
      </c>
      <c r="G1991">
        <v>0</v>
      </c>
      <c r="H1991">
        <v>0</v>
      </c>
      <c r="I1991">
        <v>1.63</v>
      </c>
      <c r="J1991" s="10">
        <v>0</v>
      </c>
      <c r="K1991" s="13">
        <f t="shared" si="62"/>
        <v>1958</v>
      </c>
      <c r="L1991" s="1" t="str">
        <f t="shared" si="63"/>
        <v/>
      </c>
    </row>
    <row r="1992" spans="1:12" ht="13.8" customHeight="1" x14ac:dyDescent="0.3">
      <c r="A1992" t="s">
        <v>40</v>
      </c>
      <c r="B1992">
        <v>1955</v>
      </c>
      <c r="C1992" s="10">
        <v>82</v>
      </c>
      <c r="D1992">
        <v>0</v>
      </c>
      <c r="E1992">
        <v>9</v>
      </c>
      <c r="F1992">
        <v>73</v>
      </c>
      <c r="G1992">
        <v>0</v>
      </c>
      <c r="H1992">
        <v>0</v>
      </c>
      <c r="I1992">
        <v>1.3</v>
      </c>
      <c r="J1992" s="10">
        <v>0</v>
      </c>
      <c r="K1992" s="13">
        <f t="shared" ref="K1992:K2055" si="64">IF(B1992&lt;1990,IF(B1992&lt;1959,1958,1989),1990)</f>
        <v>1958</v>
      </c>
      <c r="L1992" s="1" t="str">
        <f t="shared" si="63"/>
        <v/>
      </c>
    </row>
    <row r="1993" spans="1:12" ht="13.8" customHeight="1" x14ac:dyDescent="0.3">
      <c r="A1993" t="s">
        <v>40</v>
      </c>
      <c r="B1993">
        <v>1956</v>
      </c>
      <c r="C1993" s="10">
        <v>81</v>
      </c>
      <c r="D1993">
        <v>0</v>
      </c>
      <c r="E1993">
        <v>8</v>
      </c>
      <c r="F1993">
        <v>74</v>
      </c>
      <c r="G1993">
        <v>0</v>
      </c>
      <c r="H1993">
        <v>0</v>
      </c>
      <c r="I1993">
        <v>1.23</v>
      </c>
      <c r="J1993" s="10">
        <v>0</v>
      </c>
      <c r="K1993" s="13">
        <f t="shared" si="64"/>
        <v>1958</v>
      </c>
      <c r="L1993" s="1" t="str">
        <f t="shared" si="63"/>
        <v/>
      </c>
    </row>
    <row r="1994" spans="1:12" ht="13.8" customHeight="1" x14ac:dyDescent="0.3">
      <c r="A1994" t="s">
        <v>40</v>
      </c>
      <c r="B1994">
        <v>1957</v>
      </c>
      <c r="C1994" s="10">
        <v>80</v>
      </c>
      <c r="D1994">
        <v>0</v>
      </c>
      <c r="E1994">
        <v>8</v>
      </c>
      <c r="F1994">
        <v>72</v>
      </c>
      <c r="G1994">
        <v>0</v>
      </c>
      <c r="H1994">
        <v>0</v>
      </c>
      <c r="I1994">
        <v>1.1599999999999999</v>
      </c>
      <c r="J1994" s="10">
        <v>0</v>
      </c>
      <c r="K1994" s="13">
        <f t="shared" si="64"/>
        <v>1958</v>
      </c>
      <c r="L1994" s="1" t="str">
        <f t="shared" si="63"/>
        <v/>
      </c>
    </row>
    <row r="1995" spans="1:12" ht="13.8" customHeight="1" x14ac:dyDescent="0.3">
      <c r="A1995" t="s">
        <v>40</v>
      </c>
      <c r="B1995">
        <v>1958</v>
      </c>
      <c r="C1995" s="10">
        <v>87</v>
      </c>
      <c r="D1995">
        <v>0</v>
      </c>
      <c r="E1995">
        <v>6</v>
      </c>
      <c r="F1995">
        <v>82</v>
      </c>
      <c r="G1995">
        <v>0</v>
      </c>
      <c r="H1995">
        <v>0</v>
      </c>
      <c r="I1995">
        <v>1.2</v>
      </c>
      <c r="J1995" s="10">
        <v>0</v>
      </c>
      <c r="K1995" s="13">
        <f t="shared" si="64"/>
        <v>1958</v>
      </c>
      <c r="L1995" s="1" t="str">
        <f t="shared" si="63"/>
        <v/>
      </c>
    </row>
    <row r="1996" spans="1:12" ht="13.8" customHeight="1" x14ac:dyDescent="0.3">
      <c r="A1996" t="s">
        <v>40</v>
      </c>
      <c r="B1996">
        <v>1959</v>
      </c>
      <c r="C1996" s="10">
        <v>89</v>
      </c>
      <c r="D1996">
        <v>0</v>
      </c>
      <c r="E1996">
        <v>8</v>
      </c>
      <c r="F1996">
        <v>82</v>
      </c>
      <c r="G1996">
        <v>0</v>
      </c>
      <c r="H1996">
        <v>0</v>
      </c>
      <c r="I1996">
        <v>1.17</v>
      </c>
      <c r="J1996" s="10">
        <v>0</v>
      </c>
      <c r="K1996" s="13">
        <f t="shared" si="64"/>
        <v>1989</v>
      </c>
      <c r="L1996" s="1" t="str">
        <f t="shared" si="63"/>
        <v/>
      </c>
    </row>
    <row r="1997" spans="1:12" ht="13.8" customHeight="1" x14ac:dyDescent="0.3">
      <c r="A1997" t="s">
        <v>40</v>
      </c>
      <c r="B1997">
        <v>1960</v>
      </c>
      <c r="C1997" s="10">
        <v>91</v>
      </c>
      <c r="D1997">
        <v>0</v>
      </c>
      <c r="E1997">
        <v>8</v>
      </c>
      <c r="F1997">
        <v>83</v>
      </c>
      <c r="G1997">
        <v>0</v>
      </c>
      <c r="H1997">
        <v>0</v>
      </c>
      <c r="I1997">
        <v>1.1399999999999999</v>
      </c>
      <c r="J1997" s="10">
        <v>0</v>
      </c>
      <c r="K1997" s="13">
        <f t="shared" si="64"/>
        <v>1989</v>
      </c>
      <c r="L1997" s="1" t="str">
        <f t="shared" si="63"/>
        <v/>
      </c>
    </row>
    <row r="1998" spans="1:12" ht="13.8" customHeight="1" x14ac:dyDescent="0.3">
      <c r="A1998" t="s">
        <v>40</v>
      </c>
      <c r="B1998">
        <v>1961</v>
      </c>
      <c r="C1998" s="10">
        <v>83</v>
      </c>
      <c r="D1998">
        <v>0</v>
      </c>
      <c r="E1998">
        <v>8</v>
      </c>
      <c r="F1998">
        <v>75</v>
      </c>
      <c r="G1998">
        <v>0</v>
      </c>
      <c r="H1998">
        <v>0</v>
      </c>
      <c r="I1998">
        <v>1</v>
      </c>
      <c r="J1998" s="10">
        <v>0</v>
      </c>
      <c r="K1998" s="13">
        <f t="shared" si="64"/>
        <v>1989</v>
      </c>
      <c r="L1998" s="1" t="str">
        <f t="shared" si="63"/>
        <v/>
      </c>
    </row>
    <row r="1999" spans="1:12" ht="13.8" customHeight="1" x14ac:dyDescent="0.3">
      <c r="A1999" t="s">
        <v>40</v>
      </c>
      <c r="B1999">
        <v>1962</v>
      </c>
      <c r="C1999" s="10">
        <v>101</v>
      </c>
      <c r="D1999">
        <v>0</v>
      </c>
      <c r="E1999">
        <v>20</v>
      </c>
      <c r="F1999">
        <v>80</v>
      </c>
      <c r="G1999">
        <v>0</v>
      </c>
      <c r="H1999">
        <v>0</v>
      </c>
      <c r="I1999">
        <v>1.1499999999999999</v>
      </c>
      <c r="J1999" s="10">
        <v>0</v>
      </c>
      <c r="K1999" s="13">
        <f t="shared" si="64"/>
        <v>1989</v>
      </c>
      <c r="L1999" s="1" t="str">
        <f t="shared" si="63"/>
        <v/>
      </c>
    </row>
    <row r="2000" spans="1:12" ht="13.8" customHeight="1" x14ac:dyDescent="0.3">
      <c r="A2000" t="s">
        <v>40</v>
      </c>
      <c r="B2000">
        <v>1963</v>
      </c>
      <c r="C2000" s="10">
        <v>97</v>
      </c>
      <c r="D2000">
        <v>0</v>
      </c>
      <c r="E2000">
        <v>15</v>
      </c>
      <c r="F2000">
        <v>82</v>
      </c>
      <c r="G2000">
        <v>0</v>
      </c>
      <c r="H2000">
        <v>0</v>
      </c>
      <c r="I2000">
        <v>1.06</v>
      </c>
      <c r="J2000" s="10">
        <v>0</v>
      </c>
      <c r="K2000" s="13">
        <f t="shared" si="64"/>
        <v>1989</v>
      </c>
      <c r="L2000" s="1" t="str">
        <f t="shared" si="63"/>
        <v/>
      </c>
    </row>
    <row r="2001" spans="1:12" ht="13.8" customHeight="1" x14ac:dyDescent="0.3">
      <c r="A2001" t="s">
        <v>40</v>
      </c>
      <c r="B2001">
        <v>1964</v>
      </c>
      <c r="C2001" s="10">
        <v>93</v>
      </c>
      <c r="D2001">
        <v>0</v>
      </c>
      <c r="E2001">
        <v>20</v>
      </c>
      <c r="F2001">
        <v>73</v>
      </c>
      <c r="G2001">
        <v>0</v>
      </c>
      <c r="H2001">
        <v>0</v>
      </c>
      <c r="I2001">
        <v>0.98</v>
      </c>
      <c r="J2001" s="10">
        <v>0</v>
      </c>
      <c r="K2001" s="13">
        <f t="shared" si="64"/>
        <v>1989</v>
      </c>
      <c r="L2001" s="1" t="str">
        <f t="shared" si="63"/>
        <v/>
      </c>
    </row>
    <row r="2002" spans="1:12" ht="13.8" customHeight="1" x14ac:dyDescent="0.3">
      <c r="A2002" t="s">
        <v>40</v>
      </c>
      <c r="B2002">
        <v>1965</v>
      </c>
      <c r="C2002" s="10">
        <v>91</v>
      </c>
      <c r="D2002">
        <v>0</v>
      </c>
      <c r="E2002">
        <v>3</v>
      </c>
      <c r="F2002">
        <v>89</v>
      </c>
      <c r="G2002">
        <v>0</v>
      </c>
      <c r="H2002">
        <v>0</v>
      </c>
      <c r="I2002">
        <v>0.92</v>
      </c>
      <c r="J2002" s="10">
        <v>0</v>
      </c>
      <c r="K2002" s="13">
        <f t="shared" si="64"/>
        <v>1989</v>
      </c>
      <c r="L2002" s="1" t="str">
        <f t="shared" si="63"/>
        <v/>
      </c>
    </row>
    <row r="2003" spans="1:12" ht="13.8" customHeight="1" x14ac:dyDescent="0.3">
      <c r="A2003" t="s">
        <v>40</v>
      </c>
      <c r="B2003">
        <v>1966</v>
      </c>
      <c r="C2003" s="10">
        <v>134</v>
      </c>
      <c r="D2003">
        <v>0</v>
      </c>
      <c r="E2003">
        <v>55</v>
      </c>
      <c r="F2003">
        <v>79</v>
      </c>
      <c r="G2003">
        <v>0</v>
      </c>
      <c r="H2003">
        <v>0</v>
      </c>
      <c r="I2003">
        <v>1.29</v>
      </c>
      <c r="J2003" s="10">
        <v>0</v>
      </c>
      <c r="K2003" s="13">
        <f t="shared" si="64"/>
        <v>1989</v>
      </c>
      <c r="L2003" s="1" t="str">
        <f t="shared" si="63"/>
        <v/>
      </c>
    </row>
    <row r="2004" spans="1:12" ht="13.8" customHeight="1" x14ac:dyDescent="0.3">
      <c r="A2004" t="s">
        <v>40</v>
      </c>
      <c r="B2004">
        <v>1967</v>
      </c>
      <c r="C2004" s="10">
        <v>120</v>
      </c>
      <c r="D2004">
        <v>0</v>
      </c>
      <c r="E2004">
        <v>39</v>
      </c>
      <c r="F2004">
        <v>80</v>
      </c>
      <c r="G2004">
        <v>0</v>
      </c>
      <c r="H2004">
        <v>0</v>
      </c>
      <c r="I2004">
        <v>1.1000000000000001</v>
      </c>
      <c r="J2004" s="10">
        <v>0</v>
      </c>
      <c r="K2004" s="13">
        <f t="shared" si="64"/>
        <v>1989</v>
      </c>
      <c r="L2004" s="1" t="str">
        <f t="shared" si="63"/>
        <v/>
      </c>
    </row>
    <row r="2005" spans="1:12" ht="13.8" customHeight="1" x14ac:dyDescent="0.3">
      <c r="A2005" t="s">
        <v>40</v>
      </c>
      <c r="B2005">
        <v>1968</v>
      </c>
      <c r="C2005" s="10">
        <v>117</v>
      </c>
      <c r="D2005">
        <v>0</v>
      </c>
      <c r="E2005">
        <v>39</v>
      </c>
      <c r="F2005">
        <v>78</v>
      </c>
      <c r="G2005">
        <v>0</v>
      </c>
      <c r="H2005">
        <v>0</v>
      </c>
      <c r="I2005">
        <v>1.02</v>
      </c>
      <c r="J2005" s="10">
        <v>0</v>
      </c>
      <c r="K2005" s="13">
        <f t="shared" si="64"/>
        <v>1989</v>
      </c>
      <c r="L2005" s="1" t="str">
        <f t="shared" si="63"/>
        <v/>
      </c>
    </row>
    <row r="2006" spans="1:12" ht="13.8" customHeight="1" x14ac:dyDescent="0.3">
      <c r="A2006" t="s">
        <v>40</v>
      </c>
      <c r="B2006">
        <v>1969</v>
      </c>
      <c r="C2006" s="10">
        <v>133</v>
      </c>
      <c r="D2006">
        <v>0</v>
      </c>
      <c r="E2006">
        <v>45</v>
      </c>
      <c r="F2006">
        <v>88</v>
      </c>
      <c r="G2006">
        <v>0</v>
      </c>
      <c r="H2006">
        <v>0</v>
      </c>
      <c r="I2006">
        <v>1.1100000000000001</v>
      </c>
      <c r="J2006" s="10">
        <v>0</v>
      </c>
      <c r="K2006" s="13">
        <f t="shared" si="64"/>
        <v>1989</v>
      </c>
      <c r="L2006" s="1" t="str">
        <f t="shared" si="63"/>
        <v/>
      </c>
    </row>
    <row r="2007" spans="1:12" ht="13.8" customHeight="1" x14ac:dyDescent="0.3">
      <c r="A2007" t="s">
        <v>40</v>
      </c>
      <c r="B2007">
        <v>1970</v>
      </c>
      <c r="C2007" s="10">
        <v>2239</v>
      </c>
      <c r="D2007">
        <v>0</v>
      </c>
      <c r="E2007">
        <v>52</v>
      </c>
      <c r="F2007">
        <v>106</v>
      </c>
      <c r="G2007">
        <v>0</v>
      </c>
      <c r="H2007">
        <v>2081</v>
      </c>
      <c r="I2007">
        <v>17.899999999999999</v>
      </c>
      <c r="J2007" s="10">
        <v>0</v>
      </c>
      <c r="K2007" s="13">
        <f t="shared" si="64"/>
        <v>1989</v>
      </c>
      <c r="L2007" s="1" t="str">
        <f t="shared" si="63"/>
        <v/>
      </c>
    </row>
    <row r="2008" spans="1:12" ht="13.8" customHeight="1" x14ac:dyDescent="0.3">
      <c r="A2008" t="s">
        <v>40</v>
      </c>
      <c r="B2008">
        <v>1971</v>
      </c>
      <c r="C2008" s="10">
        <v>2050</v>
      </c>
      <c r="D2008">
        <v>0</v>
      </c>
      <c r="E2008">
        <v>71</v>
      </c>
      <c r="F2008">
        <v>99</v>
      </c>
      <c r="G2008">
        <v>0</v>
      </c>
      <c r="H2008">
        <v>1880</v>
      </c>
      <c r="I2008">
        <v>15.65</v>
      </c>
      <c r="J2008" s="10">
        <v>0</v>
      </c>
      <c r="K2008" s="13">
        <f t="shared" si="64"/>
        <v>1989</v>
      </c>
      <c r="L2008" s="1" t="str">
        <f t="shared" si="63"/>
        <v/>
      </c>
    </row>
    <row r="2009" spans="1:12" ht="13.8" customHeight="1" x14ac:dyDescent="0.3">
      <c r="A2009" t="s">
        <v>40</v>
      </c>
      <c r="B2009">
        <v>1972</v>
      </c>
      <c r="C2009" s="10">
        <v>2580</v>
      </c>
      <c r="D2009">
        <v>0</v>
      </c>
      <c r="E2009">
        <v>60</v>
      </c>
      <c r="F2009">
        <v>201</v>
      </c>
      <c r="G2009">
        <v>0</v>
      </c>
      <c r="H2009">
        <v>2319</v>
      </c>
      <c r="I2009">
        <v>18.809999999999999</v>
      </c>
      <c r="J2009" s="10">
        <v>0</v>
      </c>
      <c r="K2009" s="13">
        <f t="shared" si="64"/>
        <v>1989</v>
      </c>
      <c r="L2009" s="1" t="str">
        <f t="shared" si="63"/>
        <v/>
      </c>
    </row>
    <row r="2010" spans="1:12" ht="13.8" customHeight="1" x14ac:dyDescent="0.3">
      <c r="A2010" t="s">
        <v>40</v>
      </c>
      <c r="B2010">
        <v>1973</v>
      </c>
      <c r="C2010" s="10">
        <v>2722</v>
      </c>
      <c r="D2010">
        <v>0</v>
      </c>
      <c r="E2010">
        <v>68</v>
      </c>
      <c r="F2010">
        <v>235</v>
      </c>
      <c r="G2010">
        <v>0</v>
      </c>
      <c r="H2010">
        <v>2420</v>
      </c>
      <c r="I2010">
        <v>18.96</v>
      </c>
      <c r="J2010" s="10">
        <v>0</v>
      </c>
      <c r="K2010" s="13">
        <f t="shared" si="64"/>
        <v>1989</v>
      </c>
      <c r="L2010" s="1" t="str">
        <f t="shared" si="63"/>
        <v/>
      </c>
    </row>
    <row r="2011" spans="1:12" ht="13.8" customHeight="1" x14ac:dyDescent="0.3">
      <c r="A2011" t="s">
        <v>40</v>
      </c>
      <c r="B2011">
        <v>1974</v>
      </c>
      <c r="C2011" s="10">
        <v>2232</v>
      </c>
      <c r="D2011">
        <v>0</v>
      </c>
      <c r="E2011">
        <v>80</v>
      </c>
      <c r="F2011">
        <v>373</v>
      </c>
      <c r="G2011">
        <v>0</v>
      </c>
      <c r="H2011">
        <v>1780</v>
      </c>
      <c r="I2011">
        <v>14.88</v>
      </c>
      <c r="J2011" s="10">
        <v>0</v>
      </c>
      <c r="K2011" s="13">
        <f t="shared" si="64"/>
        <v>1989</v>
      </c>
      <c r="L2011" s="1" t="str">
        <f t="shared" si="63"/>
        <v/>
      </c>
    </row>
    <row r="2012" spans="1:12" ht="13.8" customHeight="1" x14ac:dyDescent="0.3">
      <c r="A2012" t="s">
        <v>40</v>
      </c>
      <c r="B2012">
        <v>1975</v>
      </c>
      <c r="C2012" s="10">
        <v>1931</v>
      </c>
      <c r="D2012">
        <v>0</v>
      </c>
      <c r="E2012">
        <v>82</v>
      </c>
      <c r="F2012">
        <v>414</v>
      </c>
      <c r="G2012">
        <v>0</v>
      </c>
      <c r="H2012">
        <v>1435</v>
      </c>
      <c r="I2012">
        <v>12.33</v>
      </c>
      <c r="J2012" s="10">
        <v>0</v>
      </c>
      <c r="K2012" s="13">
        <f t="shared" si="64"/>
        <v>1989</v>
      </c>
      <c r="L2012" s="1" t="str">
        <f t="shared" si="63"/>
        <v/>
      </c>
    </row>
    <row r="2013" spans="1:12" ht="13.8" customHeight="1" x14ac:dyDescent="0.3">
      <c r="A2013" t="s">
        <v>40</v>
      </c>
      <c r="B2013">
        <v>1976</v>
      </c>
      <c r="C2013" s="10">
        <v>1643</v>
      </c>
      <c r="D2013">
        <v>0</v>
      </c>
      <c r="E2013">
        <v>92</v>
      </c>
      <c r="F2013">
        <v>279</v>
      </c>
      <c r="G2013">
        <v>0</v>
      </c>
      <c r="H2013">
        <v>1271</v>
      </c>
      <c r="I2013">
        <v>10.07</v>
      </c>
      <c r="J2013" s="10">
        <v>0</v>
      </c>
      <c r="K2013" s="13">
        <f t="shared" si="64"/>
        <v>1989</v>
      </c>
      <c r="L2013" s="1" t="str">
        <f t="shared" si="63"/>
        <v/>
      </c>
    </row>
    <row r="2014" spans="1:12" ht="13.8" customHeight="1" x14ac:dyDescent="0.3">
      <c r="A2014" t="s">
        <v>40</v>
      </c>
      <c r="B2014">
        <v>1977</v>
      </c>
      <c r="C2014" s="10">
        <v>1744</v>
      </c>
      <c r="D2014">
        <v>0</v>
      </c>
      <c r="E2014">
        <v>121</v>
      </c>
      <c r="F2014">
        <v>488</v>
      </c>
      <c r="G2014">
        <v>0</v>
      </c>
      <c r="H2014">
        <v>1134</v>
      </c>
      <c r="I2014">
        <v>10.27</v>
      </c>
      <c r="J2014" s="10">
        <v>0</v>
      </c>
      <c r="K2014" s="13">
        <f t="shared" si="64"/>
        <v>1989</v>
      </c>
      <c r="L2014" s="1" t="str">
        <f t="shared" si="63"/>
        <v/>
      </c>
    </row>
    <row r="2015" spans="1:12" ht="13.8" customHeight="1" x14ac:dyDescent="0.3">
      <c r="A2015" t="s">
        <v>40</v>
      </c>
      <c r="B2015">
        <v>1978</v>
      </c>
      <c r="C2015" s="10">
        <v>2602</v>
      </c>
      <c r="D2015">
        <v>0</v>
      </c>
      <c r="E2015">
        <v>148</v>
      </c>
      <c r="F2015">
        <v>983</v>
      </c>
      <c r="G2015">
        <v>0</v>
      </c>
      <c r="H2015">
        <v>1471</v>
      </c>
      <c r="I2015">
        <v>14.74</v>
      </c>
      <c r="J2015" s="10">
        <v>0</v>
      </c>
      <c r="K2015" s="13">
        <f t="shared" si="64"/>
        <v>1989</v>
      </c>
      <c r="L2015" s="1" t="str">
        <f t="shared" si="63"/>
        <v/>
      </c>
    </row>
    <row r="2016" spans="1:12" ht="13.8" customHeight="1" x14ac:dyDescent="0.3">
      <c r="A2016" t="s">
        <v>40</v>
      </c>
      <c r="B2016">
        <v>1979</v>
      </c>
      <c r="C2016" s="10">
        <v>2029</v>
      </c>
      <c r="D2016">
        <v>0</v>
      </c>
      <c r="E2016">
        <v>174</v>
      </c>
      <c r="F2016">
        <v>948</v>
      </c>
      <c r="G2016">
        <v>0</v>
      </c>
      <c r="H2016">
        <v>907</v>
      </c>
      <c r="I2016">
        <v>11.09</v>
      </c>
      <c r="J2016" s="10">
        <v>0</v>
      </c>
      <c r="K2016" s="13">
        <f t="shared" si="64"/>
        <v>1989</v>
      </c>
      <c r="L2016" s="1" t="str">
        <f t="shared" si="63"/>
        <v/>
      </c>
    </row>
    <row r="2017" spans="1:12" ht="13.8" customHeight="1" x14ac:dyDescent="0.3">
      <c r="A2017" t="s">
        <v>40</v>
      </c>
      <c r="B2017">
        <v>1980</v>
      </c>
      <c r="C2017" s="10">
        <v>1877</v>
      </c>
      <c r="D2017">
        <v>1</v>
      </c>
      <c r="E2017">
        <v>184</v>
      </c>
      <c r="F2017">
        <v>792</v>
      </c>
      <c r="G2017">
        <v>0</v>
      </c>
      <c r="H2017">
        <v>900</v>
      </c>
      <c r="I2017">
        <v>9.91</v>
      </c>
      <c r="J2017" s="10">
        <v>0</v>
      </c>
      <c r="K2017" s="13">
        <f t="shared" si="64"/>
        <v>1989</v>
      </c>
      <c r="L2017" s="1" t="str">
        <f t="shared" si="63"/>
        <v/>
      </c>
    </row>
    <row r="2018" spans="1:12" ht="13.8" customHeight="1" x14ac:dyDescent="0.3">
      <c r="A2018" t="s">
        <v>40</v>
      </c>
      <c r="B2018">
        <v>1981</v>
      </c>
      <c r="C2018" s="10">
        <v>401</v>
      </c>
      <c r="D2018">
        <v>0</v>
      </c>
      <c r="E2018">
        <v>-161</v>
      </c>
      <c r="F2018">
        <v>323</v>
      </c>
      <c r="G2018">
        <v>0</v>
      </c>
      <c r="H2018">
        <v>239</v>
      </c>
      <c r="I2018">
        <v>2.0499999999999998</v>
      </c>
      <c r="J2018" s="10">
        <v>0</v>
      </c>
      <c r="K2018" s="13">
        <f t="shared" si="64"/>
        <v>1989</v>
      </c>
      <c r="L2018" s="1" t="str">
        <f t="shared" si="63"/>
        <v/>
      </c>
    </row>
    <row r="2019" spans="1:12" ht="13.8" customHeight="1" x14ac:dyDescent="0.3">
      <c r="A2019" t="s">
        <v>40</v>
      </c>
      <c r="B2019">
        <v>1982</v>
      </c>
      <c r="C2019" s="10">
        <v>571</v>
      </c>
      <c r="D2019">
        <v>0</v>
      </c>
      <c r="E2019">
        <v>-156</v>
      </c>
      <c r="F2019">
        <v>321</v>
      </c>
      <c r="G2019">
        <v>0</v>
      </c>
      <c r="H2019">
        <v>405</v>
      </c>
      <c r="I2019">
        <v>2.84</v>
      </c>
      <c r="J2019" s="10">
        <v>0</v>
      </c>
      <c r="K2019" s="13">
        <f t="shared" si="64"/>
        <v>1989</v>
      </c>
      <c r="L2019" s="1" t="str">
        <f t="shared" si="63"/>
        <v/>
      </c>
    </row>
    <row r="2020" spans="1:12" ht="13.8" customHeight="1" x14ac:dyDescent="0.3">
      <c r="A2020" t="s">
        <v>40</v>
      </c>
      <c r="B2020">
        <v>1983</v>
      </c>
      <c r="C2020" s="10">
        <v>738</v>
      </c>
      <c r="D2020">
        <v>0</v>
      </c>
      <c r="E2020">
        <v>-8</v>
      </c>
      <c r="F2020">
        <v>358</v>
      </c>
      <c r="G2020">
        <v>0</v>
      </c>
      <c r="H2020">
        <v>388</v>
      </c>
      <c r="I2020">
        <v>3.57</v>
      </c>
      <c r="J2020" s="10">
        <v>0</v>
      </c>
      <c r="K2020" s="13">
        <f t="shared" si="64"/>
        <v>1989</v>
      </c>
      <c r="L2020" s="1" t="str">
        <f t="shared" si="63"/>
        <v/>
      </c>
    </row>
    <row r="2021" spans="1:12" ht="13.8" customHeight="1" x14ac:dyDescent="0.3">
      <c r="A2021" t="s">
        <v>40</v>
      </c>
      <c r="B2021">
        <v>1984</v>
      </c>
      <c r="C2021" s="10">
        <v>523</v>
      </c>
      <c r="D2021">
        <v>0</v>
      </c>
      <c r="E2021">
        <v>179</v>
      </c>
      <c r="F2021">
        <v>299</v>
      </c>
      <c r="G2021">
        <v>0</v>
      </c>
      <c r="H2021">
        <v>44</v>
      </c>
      <c r="I2021">
        <v>2.4500000000000002</v>
      </c>
      <c r="J2021" s="10">
        <v>0</v>
      </c>
      <c r="K2021" s="13">
        <f t="shared" si="64"/>
        <v>1989</v>
      </c>
      <c r="L2021" s="1" t="str">
        <f t="shared" si="63"/>
        <v/>
      </c>
    </row>
    <row r="2022" spans="1:12" ht="13.8" customHeight="1" x14ac:dyDescent="0.3">
      <c r="A2022" t="s">
        <v>40</v>
      </c>
      <c r="B2022">
        <v>1985</v>
      </c>
      <c r="C2022" s="10">
        <v>708</v>
      </c>
      <c r="D2022">
        <v>0</v>
      </c>
      <c r="E2022">
        <v>334</v>
      </c>
      <c r="F2022">
        <v>337</v>
      </c>
      <c r="G2022">
        <v>0</v>
      </c>
      <c r="H2022">
        <v>37</v>
      </c>
      <c r="I2022">
        <v>3.23</v>
      </c>
      <c r="J2022" s="10">
        <v>0</v>
      </c>
      <c r="K2022" s="13">
        <f t="shared" si="64"/>
        <v>1989</v>
      </c>
      <c r="L2022" s="1" t="str">
        <f t="shared" si="63"/>
        <v/>
      </c>
    </row>
    <row r="2023" spans="1:12" ht="13.8" customHeight="1" x14ac:dyDescent="0.3">
      <c r="A2023" t="s">
        <v>40</v>
      </c>
      <c r="B2023">
        <v>1986</v>
      </c>
      <c r="C2023" s="10">
        <v>627</v>
      </c>
      <c r="D2023">
        <v>0</v>
      </c>
      <c r="E2023">
        <v>360</v>
      </c>
      <c r="F2023">
        <v>257</v>
      </c>
      <c r="G2023">
        <v>0</v>
      </c>
      <c r="H2023">
        <v>9</v>
      </c>
      <c r="I2023">
        <v>2.78</v>
      </c>
      <c r="J2023" s="10">
        <v>0</v>
      </c>
      <c r="K2023" s="13">
        <f t="shared" si="64"/>
        <v>1989</v>
      </c>
      <c r="L2023" s="1" t="str">
        <f t="shared" si="63"/>
        <v/>
      </c>
    </row>
    <row r="2024" spans="1:12" ht="13.8" customHeight="1" x14ac:dyDescent="0.3">
      <c r="A2024" t="s">
        <v>40</v>
      </c>
      <c r="B2024">
        <v>1987</v>
      </c>
      <c r="C2024" s="10">
        <v>905</v>
      </c>
      <c r="D2024">
        <v>0</v>
      </c>
      <c r="E2024">
        <v>325</v>
      </c>
      <c r="F2024">
        <v>567</v>
      </c>
      <c r="G2024">
        <v>0</v>
      </c>
      <c r="H2024">
        <v>13</v>
      </c>
      <c r="I2024">
        <v>3.91</v>
      </c>
      <c r="J2024" s="10">
        <v>0</v>
      </c>
      <c r="K2024" s="13">
        <f t="shared" si="64"/>
        <v>1989</v>
      </c>
      <c r="L2024" s="1" t="str">
        <f t="shared" si="63"/>
        <v/>
      </c>
    </row>
    <row r="2025" spans="1:12" ht="13.8" customHeight="1" x14ac:dyDescent="0.3">
      <c r="A2025" t="s">
        <v>40</v>
      </c>
      <c r="B2025">
        <v>1988</v>
      </c>
      <c r="C2025" s="10">
        <v>1559</v>
      </c>
      <c r="D2025">
        <v>0</v>
      </c>
      <c r="E2025">
        <v>437</v>
      </c>
      <c r="F2025">
        <v>1109</v>
      </c>
      <c r="G2025">
        <v>0</v>
      </c>
      <c r="H2025">
        <v>13</v>
      </c>
      <c r="I2025">
        <v>6.54</v>
      </c>
      <c r="J2025" s="10">
        <v>0</v>
      </c>
      <c r="K2025" s="13">
        <f t="shared" si="64"/>
        <v>1989</v>
      </c>
      <c r="L2025" s="1" t="str">
        <f t="shared" si="63"/>
        <v/>
      </c>
    </row>
    <row r="2026" spans="1:12" ht="13.8" customHeight="1" x14ac:dyDescent="0.3">
      <c r="A2026" t="s">
        <v>40</v>
      </c>
      <c r="B2026">
        <v>1989</v>
      </c>
      <c r="C2026" s="10">
        <v>1731</v>
      </c>
      <c r="D2026">
        <v>0</v>
      </c>
      <c r="E2026">
        <v>430</v>
      </c>
      <c r="F2026">
        <v>1288</v>
      </c>
      <c r="G2026">
        <v>0</v>
      </c>
      <c r="H2026">
        <v>13</v>
      </c>
      <c r="I2026">
        <v>7.06</v>
      </c>
      <c r="J2026" s="10">
        <v>0</v>
      </c>
      <c r="K2026" s="13">
        <f t="shared" si="64"/>
        <v>1989</v>
      </c>
      <c r="L2026" s="1" t="str">
        <f t="shared" si="63"/>
        <v/>
      </c>
    </row>
    <row r="2027" spans="1:12" ht="13.8" customHeight="1" x14ac:dyDescent="0.3">
      <c r="A2027" t="s">
        <v>40</v>
      </c>
      <c r="B2027">
        <v>1990</v>
      </c>
      <c r="C2027" s="10">
        <v>1689</v>
      </c>
      <c r="D2027">
        <v>0</v>
      </c>
      <c r="E2027">
        <v>420</v>
      </c>
      <c r="F2027">
        <v>1253</v>
      </c>
      <c r="G2027">
        <v>0</v>
      </c>
      <c r="H2027">
        <v>16</v>
      </c>
      <c r="I2027">
        <v>6.7</v>
      </c>
      <c r="J2027" s="10">
        <v>58</v>
      </c>
      <c r="K2027" s="13">
        <f t="shared" si="64"/>
        <v>1990</v>
      </c>
      <c r="L2027" s="1" t="str">
        <f t="shared" si="63"/>
        <v/>
      </c>
    </row>
    <row r="2028" spans="1:12" ht="13.8" customHeight="1" x14ac:dyDescent="0.3">
      <c r="A2028" t="s">
        <v>40</v>
      </c>
      <c r="B2028">
        <v>1991</v>
      </c>
      <c r="C2028" s="10">
        <v>1448</v>
      </c>
      <c r="D2028">
        <v>0</v>
      </c>
      <c r="E2028">
        <v>447</v>
      </c>
      <c r="F2028">
        <v>673</v>
      </c>
      <c r="G2028">
        <v>0</v>
      </c>
      <c r="H2028">
        <v>328</v>
      </c>
      <c r="I2028">
        <v>5.58</v>
      </c>
      <c r="J2028" s="10">
        <v>74</v>
      </c>
      <c r="K2028" s="13">
        <f t="shared" si="64"/>
        <v>1990</v>
      </c>
      <c r="L2028" s="1" t="str">
        <f t="shared" si="63"/>
        <v/>
      </c>
    </row>
    <row r="2029" spans="1:12" ht="13.8" customHeight="1" x14ac:dyDescent="0.3">
      <c r="A2029" t="s">
        <v>40</v>
      </c>
      <c r="B2029">
        <v>1992</v>
      </c>
      <c r="C2029" s="10">
        <v>1422</v>
      </c>
      <c r="D2029">
        <v>0</v>
      </c>
      <c r="E2029">
        <v>344</v>
      </c>
      <c r="F2029">
        <v>765</v>
      </c>
      <c r="G2029">
        <v>0</v>
      </c>
      <c r="H2029">
        <v>312</v>
      </c>
      <c r="I2029">
        <v>5.33</v>
      </c>
      <c r="J2029" s="10">
        <v>85</v>
      </c>
      <c r="K2029" s="13">
        <f t="shared" si="64"/>
        <v>1990</v>
      </c>
      <c r="L2029" s="1" t="str">
        <f t="shared" si="63"/>
        <v/>
      </c>
    </row>
    <row r="2030" spans="1:12" ht="13.8" customHeight="1" x14ac:dyDescent="0.3">
      <c r="A2030" t="s">
        <v>40</v>
      </c>
      <c r="B2030">
        <v>1993</v>
      </c>
      <c r="C2030" s="10">
        <v>1355</v>
      </c>
      <c r="D2030">
        <v>0</v>
      </c>
      <c r="E2030">
        <v>438</v>
      </c>
      <c r="F2030">
        <v>756</v>
      </c>
      <c r="G2030">
        <v>0</v>
      </c>
      <c r="H2030">
        <v>161</v>
      </c>
      <c r="I2030">
        <v>4.9400000000000004</v>
      </c>
      <c r="J2030" s="10">
        <v>87</v>
      </c>
      <c r="K2030" s="13">
        <f t="shared" si="64"/>
        <v>1990</v>
      </c>
      <c r="L2030" s="1" t="str">
        <f t="shared" si="63"/>
        <v/>
      </c>
    </row>
    <row r="2031" spans="1:12" ht="13.8" customHeight="1" x14ac:dyDescent="0.3">
      <c r="A2031" t="s">
        <v>40</v>
      </c>
      <c r="B2031">
        <v>1994</v>
      </c>
      <c r="C2031" s="10">
        <v>1280</v>
      </c>
      <c r="D2031">
        <v>0</v>
      </c>
      <c r="E2031">
        <v>369</v>
      </c>
      <c r="F2031">
        <v>717</v>
      </c>
      <c r="G2031">
        <v>0</v>
      </c>
      <c r="H2031">
        <v>194</v>
      </c>
      <c r="I2031">
        <v>4.54</v>
      </c>
      <c r="J2031" s="10">
        <v>114</v>
      </c>
      <c r="K2031" s="13">
        <f t="shared" si="64"/>
        <v>1990</v>
      </c>
      <c r="L2031" s="1" t="str">
        <f t="shared" si="63"/>
        <v/>
      </c>
    </row>
    <row r="2032" spans="1:12" ht="13.8" customHeight="1" x14ac:dyDescent="0.3">
      <c r="A2032" t="s">
        <v>40</v>
      </c>
      <c r="B2032">
        <v>1995</v>
      </c>
      <c r="C2032" s="10">
        <v>1306</v>
      </c>
      <c r="D2032">
        <v>0</v>
      </c>
      <c r="E2032">
        <v>297</v>
      </c>
      <c r="F2032">
        <v>746</v>
      </c>
      <c r="G2032">
        <v>0</v>
      </c>
      <c r="H2032">
        <v>262</v>
      </c>
      <c r="I2032">
        <v>4.51</v>
      </c>
      <c r="J2032" s="10">
        <v>117</v>
      </c>
      <c r="K2032" s="13">
        <f t="shared" si="64"/>
        <v>1990</v>
      </c>
      <c r="L2032" s="1" t="str">
        <f t="shared" si="63"/>
        <v/>
      </c>
    </row>
    <row r="2033" spans="1:12" ht="13.8" customHeight="1" x14ac:dyDescent="0.3">
      <c r="A2033" t="s">
        <v>40</v>
      </c>
      <c r="B2033">
        <v>1996</v>
      </c>
      <c r="C2033" s="10">
        <v>1328</v>
      </c>
      <c r="D2033">
        <v>0</v>
      </c>
      <c r="E2033">
        <v>326</v>
      </c>
      <c r="F2033">
        <v>771</v>
      </c>
      <c r="G2033">
        <v>34</v>
      </c>
      <c r="H2033">
        <v>198</v>
      </c>
      <c r="I2033">
        <v>4.47</v>
      </c>
      <c r="J2033" s="10">
        <v>118</v>
      </c>
      <c r="K2033" s="13">
        <f t="shared" si="64"/>
        <v>1990</v>
      </c>
      <c r="L2033" s="1" t="str">
        <f t="shared" si="63"/>
        <v/>
      </c>
    </row>
    <row r="2034" spans="1:12" ht="13.8" customHeight="1" x14ac:dyDescent="0.3">
      <c r="A2034" t="s">
        <v>40</v>
      </c>
      <c r="B2034">
        <v>1997</v>
      </c>
      <c r="C2034" s="10">
        <v>1380</v>
      </c>
      <c r="D2034">
        <v>0</v>
      </c>
      <c r="E2034">
        <v>349</v>
      </c>
      <c r="F2034">
        <v>800</v>
      </c>
      <c r="G2034">
        <v>34</v>
      </c>
      <c r="H2034">
        <v>197</v>
      </c>
      <c r="I2034">
        <v>4.53</v>
      </c>
      <c r="J2034" s="10">
        <v>126</v>
      </c>
      <c r="K2034" s="13">
        <f t="shared" si="64"/>
        <v>1990</v>
      </c>
      <c r="L2034" s="1" t="str">
        <f t="shared" si="63"/>
        <v/>
      </c>
    </row>
    <row r="2035" spans="1:12" ht="13.8" customHeight="1" x14ac:dyDescent="0.3">
      <c r="A2035" t="s">
        <v>40</v>
      </c>
      <c r="B2035">
        <v>1998</v>
      </c>
      <c r="C2035" s="10">
        <v>1437</v>
      </c>
      <c r="D2035">
        <v>0</v>
      </c>
      <c r="E2035">
        <v>388</v>
      </c>
      <c r="F2035">
        <v>832</v>
      </c>
      <c r="G2035">
        <v>29</v>
      </c>
      <c r="H2035">
        <v>188</v>
      </c>
      <c r="I2035">
        <v>4.5999999999999996</v>
      </c>
      <c r="J2035" s="10">
        <v>115</v>
      </c>
      <c r="K2035" s="13">
        <f t="shared" si="64"/>
        <v>1990</v>
      </c>
      <c r="L2035" s="1" t="str">
        <f t="shared" si="63"/>
        <v/>
      </c>
    </row>
    <row r="2036" spans="1:12" ht="13.8" customHeight="1" x14ac:dyDescent="0.3">
      <c r="A2036" t="s">
        <v>40</v>
      </c>
      <c r="B2036">
        <v>1999</v>
      </c>
      <c r="C2036" s="10">
        <v>1066</v>
      </c>
      <c r="D2036">
        <v>0</v>
      </c>
      <c r="E2036">
        <v>422</v>
      </c>
      <c r="F2036">
        <v>455</v>
      </c>
      <c r="G2036">
        <v>28</v>
      </c>
      <c r="H2036">
        <v>161</v>
      </c>
      <c r="I2036">
        <v>3.33</v>
      </c>
      <c r="J2036" s="10">
        <v>103</v>
      </c>
      <c r="K2036" s="13">
        <f t="shared" si="64"/>
        <v>1990</v>
      </c>
      <c r="L2036" s="1" t="str">
        <f t="shared" si="63"/>
        <v/>
      </c>
    </row>
    <row r="2037" spans="1:12" ht="13.8" customHeight="1" x14ac:dyDescent="0.3">
      <c r="A2037" t="s">
        <v>40</v>
      </c>
      <c r="B2037">
        <v>2000</v>
      </c>
      <c r="C2037" s="10">
        <v>1285</v>
      </c>
      <c r="D2037">
        <v>0</v>
      </c>
      <c r="E2037">
        <v>229</v>
      </c>
      <c r="F2037">
        <v>831</v>
      </c>
      <c r="G2037">
        <v>32</v>
      </c>
      <c r="H2037">
        <v>193</v>
      </c>
      <c r="I2037">
        <v>3.93</v>
      </c>
      <c r="J2037" s="10">
        <v>118</v>
      </c>
      <c r="K2037" s="13">
        <f t="shared" si="64"/>
        <v>1990</v>
      </c>
      <c r="L2037" s="1" t="str">
        <f t="shared" si="63"/>
        <v/>
      </c>
    </row>
    <row r="2038" spans="1:12" ht="13.8" customHeight="1" x14ac:dyDescent="0.3">
      <c r="A2038" t="s">
        <v>40</v>
      </c>
      <c r="B2038">
        <v>2001</v>
      </c>
      <c r="C2038" s="10">
        <v>1229</v>
      </c>
      <c r="D2038">
        <v>0</v>
      </c>
      <c r="E2038">
        <v>246</v>
      </c>
      <c r="F2038">
        <v>793</v>
      </c>
      <c r="G2038">
        <v>31</v>
      </c>
      <c r="H2038">
        <v>159</v>
      </c>
      <c r="I2038">
        <v>3.68</v>
      </c>
      <c r="J2038" s="10">
        <v>124</v>
      </c>
      <c r="K2038" s="13">
        <f t="shared" si="64"/>
        <v>1990</v>
      </c>
      <c r="L2038" s="1" t="str">
        <f t="shared" si="63"/>
        <v/>
      </c>
    </row>
    <row r="2039" spans="1:12" ht="13.8" customHeight="1" x14ac:dyDescent="0.3">
      <c r="A2039" t="s">
        <v>40</v>
      </c>
      <c r="B2039">
        <v>2002</v>
      </c>
      <c r="C2039" s="10">
        <v>1194</v>
      </c>
      <c r="D2039">
        <v>0</v>
      </c>
      <c r="E2039">
        <v>196</v>
      </c>
      <c r="F2039">
        <v>778</v>
      </c>
      <c r="G2039">
        <v>33</v>
      </c>
      <c r="H2039">
        <v>187</v>
      </c>
      <c r="I2039">
        <v>3.49</v>
      </c>
      <c r="J2039" s="10">
        <v>129</v>
      </c>
      <c r="K2039" s="13">
        <f t="shared" si="64"/>
        <v>1990</v>
      </c>
      <c r="L2039" s="1" t="str">
        <f t="shared" si="63"/>
        <v/>
      </c>
    </row>
    <row r="2040" spans="1:12" ht="13.8" customHeight="1" x14ac:dyDescent="0.3">
      <c r="A2040" t="s">
        <v>40</v>
      </c>
      <c r="B2040">
        <v>2003</v>
      </c>
      <c r="C2040" s="10">
        <v>1252</v>
      </c>
      <c r="D2040">
        <v>0</v>
      </c>
      <c r="E2040">
        <v>229</v>
      </c>
      <c r="F2040">
        <v>792</v>
      </c>
      <c r="G2040">
        <v>32</v>
      </c>
      <c r="H2040">
        <v>200</v>
      </c>
      <c r="I2040">
        <v>3.59</v>
      </c>
      <c r="J2040" s="10">
        <v>133</v>
      </c>
      <c r="K2040" s="13">
        <f t="shared" si="64"/>
        <v>1990</v>
      </c>
      <c r="L2040" s="1" t="str">
        <f t="shared" si="63"/>
        <v/>
      </c>
    </row>
    <row r="2041" spans="1:12" ht="13.8" customHeight="1" x14ac:dyDescent="0.3">
      <c r="A2041" t="s">
        <v>40</v>
      </c>
      <c r="B2041">
        <v>2004</v>
      </c>
      <c r="C2041" s="10">
        <v>1363</v>
      </c>
      <c r="D2041">
        <v>0</v>
      </c>
      <c r="E2041">
        <v>275</v>
      </c>
      <c r="F2041">
        <v>885</v>
      </c>
      <c r="G2041">
        <v>33</v>
      </c>
      <c r="H2041">
        <v>170</v>
      </c>
      <c r="I2041">
        <v>3.83</v>
      </c>
      <c r="J2041" s="10">
        <v>143</v>
      </c>
      <c r="K2041" s="13">
        <f t="shared" si="64"/>
        <v>1990</v>
      </c>
      <c r="L2041" s="1" t="str">
        <f t="shared" si="63"/>
        <v/>
      </c>
    </row>
    <row r="2042" spans="1:12" ht="13.8" customHeight="1" x14ac:dyDescent="0.3">
      <c r="A2042" t="s">
        <v>40</v>
      </c>
      <c r="B2042">
        <v>2005</v>
      </c>
      <c r="C2042" s="10">
        <v>1365</v>
      </c>
      <c r="D2042">
        <v>0</v>
      </c>
      <c r="E2042">
        <v>289</v>
      </c>
      <c r="F2042">
        <v>896</v>
      </c>
      <c r="G2042">
        <v>36</v>
      </c>
      <c r="H2042">
        <v>144</v>
      </c>
      <c r="I2042">
        <v>3.76</v>
      </c>
      <c r="J2042" s="10">
        <v>141</v>
      </c>
      <c r="K2042" s="13">
        <f t="shared" si="64"/>
        <v>1990</v>
      </c>
      <c r="L2042" s="1" t="str">
        <f t="shared" si="63"/>
        <v/>
      </c>
    </row>
    <row r="2043" spans="1:12" ht="13.8" customHeight="1" x14ac:dyDescent="0.3">
      <c r="A2043" t="s">
        <v>40</v>
      </c>
      <c r="B2043">
        <v>2006</v>
      </c>
      <c r="C2043" s="10">
        <v>1326</v>
      </c>
      <c r="D2043">
        <v>0</v>
      </c>
      <c r="E2043">
        <v>265</v>
      </c>
      <c r="F2043">
        <v>884</v>
      </c>
      <c r="G2043">
        <v>33</v>
      </c>
      <c r="H2043">
        <v>144</v>
      </c>
      <c r="I2043">
        <v>3.58</v>
      </c>
      <c r="J2043" s="10">
        <v>153</v>
      </c>
      <c r="K2043" s="13">
        <f t="shared" si="64"/>
        <v>1990</v>
      </c>
      <c r="L2043" s="1" t="str">
        <f t="shared" si="63"/>
        <v/>
      </c>
    </row>
    <row r="2044" spans="1:12" ht="13.8" customHeight="1" x14ac:dyDescent="0.3">
      <c r="A2044" t="s">
        <v>40</v>
      </c>
      <c r="B2044">
        <v>2007</v>
      </c>
      <c r="C2044" s="10">
        <v>2295</v>
      </c>
      <c r="D2044">
        <v>0</v>
      </c>
      <c r="E2044">
        <v>504</v>
      </c>
      <c r="F2044">
        <v>1621</v>
      </c>
      <c r="G2044">
        <v>27</v>
      </c>
      <c r="H2044">
        <v>143</v>
      </c>
      <c r="I2044">
        <v>6.02</v>
      </c>
      <c r="J2044" s="10">
        <v>149</v>
      </c>
      <c r="K2044" s="13">
        <f t="shared" si="64"/>
        <v>1990</v>
      </c>
      <c r="L2044" s="1" t="str">
        <f t="shared" si="63"/>
        <v/>
      </c>
    </row>
    <row r="2045" spans="1:12" ht="13.8" customHeight="1" x14ac:dyDescent="0.3">
      <c r="A2045" t="s">
        <v>40</v>
      </c>
      <c r="B2045">
        <v>2008</v>
      </c>
      <c r="C2045" s="10">
        <v>2487</v>
      </c>
      <c r="D2045">
        <v>0</v>
      </c>
      <c r="E2045">
        <v>561</v>
      </c>
      <c r="F2045">
        <v>1772</v>
      </c>
      <c r="G2045">
        <v>33</v>
      </c>
      <c r="H2045">
        <v>121</v>
      </c>
      <c r="I2045">
        <v>6.41</v>
      </c>
      <c r="J2045" s="10">
        <v>154</v>
      </c>
      <c r="K2045" s="13">
        <f t="shared" si="64"/>
        <v>1990</v>
      </c>
      <c r="L2045" s="1" t="str">
        <f t="shared" si="63"/>
        <v/>
      </c>
    </row>
    <row r="2046" spans="1:12" ht="13.8" customHeight="1" x14ac:dyDescent="0.3">
      <c r="A2046" t="s">
        <v>40</v>
      </c>
      <c r="B2046">
        <v>2009</v>
      </c>
      <c r="C2046" s="10">
        <v>2144</v>
      </c>
      <c r="D2046">
        <v>0</v>
      </c>
      <c r="E2046">
        <v>479</v>
      </c>
      <c r="F2046">
        <v>1528</v>
      </c>
      <c r="G2046">
        <v>30</v>
      </c>
      <c r="H2046">
        <v>108</v>
      </c>
      <c r="I2046">
        <v>5.54</v>
      </c>
      <c r="J2046" s="10">
        <v>144</v>
      </c>
      <c r="K2046" s="13">
        <f t="shared" si="64"/>
        <v>1990</v>
      </c>
      <c r="L2046" s="1" t="str">
        <f t="shared" si="63"/>
        <v/>
      </c>
    </row>
    <row r="2047" spans="1:12" ht="13.8" customHeight="1" x14ac:dyDescent="0.3">
      <c r="A2047" t="s">
        <v>40</v>
      </c>
      <c r="B2047">
        <v>2010</v>
      </c>
      <c r="C2047" s="10">
        <v>2237</v>
      </c>
      <c r="D2047">
        <v>0</v>
      </c>
      <c r="E2047">
        <v>434</v>
      </c>
      <c r="F2047">
        <v>1672</v>
      </c>
      <c r="G2047">
        <v>37</v>
      </c>
      <c r="H2047">
        <v>94</v>
      </c>
      <c r="I2047">
        <v>5.69</v>
      </c>
      <c r="J2047" s="10">
        <v>167</v>
      </c>
      <c r="K2047" s="13">
        <f t="shared" si="64"/>
        <v>1990</v>
      </c>
      <c r="L2047" s="1" t="str">
        <f t="shared" si="63"/>
        <v/>
      </c>
    </row>
    <row r="2048" spans="1:12" ht="13.8" customHeight="1" x14ac:dyDescent="0.3">
      <c r="A2048" t="s">
        <v>40</v>
      </c>
      <c r="B2048">
        <v>2011</v>
      </c>
      <c r="C2048" s="10">
        <v>2644</v>
      </c>
      <c r="D2048">
        <v>0</v>
      </c>
      <c r="E2048">
        <v>534</v>
      </c>
      <c r="F2048">
        <v>1989</v>
      </c>
      <c r="G2048">
        <v>39</v>
      </c>
      <c r="H2048">
        <v>82</v>
      </c>
      <c r="I2048">
        <v>6.62</v>
      </c>
      <c r="J2048" s="10">
        <v>175</v>
      </c>
      <c r="K2048" s="13">
        <f t="shared" si="64"/>
        <v>1990</v>
      </c>
      <c r="L2048" s="1" t="str">
        <f t="shared" si="63"/>
        <v/>
      </c>
    </row>
    <row r="2049" spans="1:12" ht="13.8" customHeight="1" x14ac:dyDescent="0.3">
      <c r="A2049" t="s">
        <v>40</v>
      </c>
      <c r="B2049">
        <v>2012</v>
      </c>
      <c r="C2049" s="10">
        <v>2636</v>
      </c>
      <c r="D2049">
        <v>0</v>
      </c>
      <c r="E2049">
        <v>564</v>
      </c>
      <c r="F2049">
        <v>1942</v>
      </c>
      <c r="G2049">
        <v>45</v>
      </c>
      <c r="H2049">
        <v>86</v>
      </c>
      <c r="I2049">
        <v>6.5</v>
      </c>
      <c r="J2049" s="10">
        <v>125</v>
      </c>
      <c r="K2049" s="13">
        <f t="shared" si="64"/>
        <v>1990</v>
      </c>
      <c r="L2049" s="1">
        <f t="shared" si="63"/>
        <v>1</v>
      </c>
    </row>
    <row r="2050" spans="1:12" ht="13.8" customHeight="1" x14ac:dyDescent="0.3">
      <c r="A2050" t="s">
        <v>40</v>
      </c>
      <c r="B2050">
        <v>2013</v>
      </c>
      <c r="C2050" s="10">
        <v>2128</v>
      </c>
      <c r="D2050">
        <v>0</v>
      </c>
      <c r="E2050">
        <v>452</v>
      </c>
      <c r="F2050">
        <v>1535</v>
      </c>
      <c r="G2050">
        <v>46</v>
      </c>
      <c r="H2050">
        <v>95</v>
      </c>
      <c r="I2050">
        <v>5.17</v>
      </c>
      <c r="J2050" s="10">
        <v>139</v>
      </c>
      <c r="K2050" s="13">
        <f t="shared" si="64"/>
        <v>1990</v>
      </c>
      <c r="L2050" s="1">
        <f t="shared" ref="L2050:L2113" si="65">IF(AND(B2050&gt;2011),1,"")</f>
        <v>1</v>
      </c>
    </row>
    <row r="2051" spans="1:12" ht="13.8" customHeight="1" x14ac:dyDescent="0.3">
      <c r="A2051" t="s">
        <v>40</v>
      </c>
      <c r="B2051">
        <v>2014</v>
      </c>
      <c r="C2051" s="10">
        <v>2484</v>
      </c>
      <c r="D2051">
        <v>0</v>
      </c>
      <c r="E2051">
        <v>461</v>
      </c>
      <c r="F2051">
        <v>1848</v>
      </c>
      <c r="G2051">
        <v>48</v>
      </c>
      <c r="H2051">
        <v>127</v>
      </c>
      <c r="I2051">
        <v>5.95</v>
      </c>
      <c r="J2051" s="10">
        <v>122</v>
      </c>
      <c r="K2051" s="13">
        <f t="shared" si="64"/>
        <v>1990</v>
      </c>
      <c r="L2051" s="1">
        <f t="shared" si="65"/>
        <v>1</v>
      </c>
    </row>
    <row r="2052" spans="1:12" ht="13.8" customHeight="1" x14ac:dyDescent="0.3">
      <c r="A2052" t="s">
        <v>41</v>
      </c>
      <c r="B2052">
        <v>1879</v>
      </c>
      <c r="C2052" s="10">
        <v>0</v>
      </c>
      <c r="D2052">
        <v>0</v>
      </c>
      <c r="E2052">
        <v>0</v>
      </c>
      <c r="F2052">
        <v>0</v>
      </c>
      <c r="G2052">
        <v>0</v>
      </c>
      <c r="H2052" t="s">
        <v>11</v>
      </c>
      <c r="I2052" t="s">
        <v>11</v>
      </c>
      <c r="J2052" s="10">
        <v>0</v>
      </c>
      <c r="K2052" s="13">
        <f t="shared" si="64"/>
        <v>1958</v>
      </c>
      <c r="L2052" s="1" t="str">
        <f t="shared" si="65"/>
        <v/>
      </c>
    </row>
    <row r="2053" spans="1:12" ht="13.8" customHeight="1" x14ac:dyDescent="0.3">
      <c r="A2053" t="s">
        <v>41</v>
      </c>
      <c r="B2053">
        <v>1880</v>
      </c>
      <c r="C2053" s="10">
        <v>0</v>
      </c>
      <c r="D2053">
        <v>0</v>
      </c>
      <c r="E2053">
        <v>0</v>
      </c>
      <c r="F2053">
        <v>0</v>
      </c>
      <c r="G2053">
        <v>0</v>
      </c>
      <c r="H2053" t="s">
        <v>11</v>
      </c>
      <c r="I2053" t="s">
        <v>11</v>
      </c>
      <c r="J2053" s="10">
        <v>0</v>
      </c>
      <c r="K2053" s="13">
        <f t="shared" si="64"/>
        <v>1958</v>
      </c>
      <c r="L2053" s="1" t="str">
        <f t="shared" si="65"/>
        <v/>
      </c>
    </row>
    <row r="2054" spans="1:12" ht="13.8" customHeight="1" x14ac:dyDescent="0.3">
      <c r="A2054" t="s">
        <v>41</v>
      </c>
      <c r="B2054">
        <v>1881</v>
      </c>
      <c r="C2054" s="10">
        <v>1</v>
      </c>
      <c r="D2054">
        <v>1</v>
      </c>
      <c r="E2054">
        <v>0</v>
      </c>
      <c r="F2054">
        <v>0</v>
      </c>
      <c r="G2054">
        <v>0</v>
      </c>
      <c r="H2054" t="s">
        <v>11</v>
      </c>
      <c r="I2054" t="s">
        <v>11</v>
      </c>
      <c r="J2054" s="10">
        <v>0</v>
      </c>
      <c r="K2054" s="13">
        <f t="shared" si="64"/>
        <v>1958</v>
      </c>
      <c r="L2054" s="1" t="str">
        <f t="shared" si="65"/>
        <v/>
      </c>
    </row>
    <row r="2055" spans="1:12" ht="13.8" customHeight="1" x14ac:dyDescent="0.3">
      <c r="A2055" t="s">
        <v>41</v>
      </c>
      <c r="B2055">
        <v>1882</v>
      </c>
      <c r="C2055" s="10">
        <v>1</v>
      </c>
      <c r="D2055">
        <v>1</v>
      </c>
      <c r="E2055">
        <v>0</v>
      </c>
      <c r="F2055">
        <v>0</v>
      </c>
      <c r="G2055">
        <v>0</v>
      </c>
      <c r="H2055" t="s">
        <v>11</v>
      </c>
      <c r="I2055" t="s">
        <v>11</v>
      </c>
      <c r="J2055" s="10">
        <v>0</v>
      </c>
      <c r="K2055" s="13">
        <f t="shared" si="64"/>
        <v>1958</v>
      </c>
      <c r="L2055" s="1" t="str">
        <f t="shared" si="65"/>
        <v/>
      </c>
    </row>
    <row r="2056" spans="1:12" ht="13.8" customHeight="1" x14ac:dyDescent="0.3">
      <c r="A2056" t="s">
        <v>41</v>
      </c>
      <c r="B2056">
        <v>1883</v>
      </c>
      <c r="C2056" s="10">
        <v>2</v>
      </c>
      <c r="D2056">
        <v>2</v>
      </c>
      <c r="E2056">
        <v>0</v>
      </c>
      <c r="F2056">
        <v>0</v>
      </c>
      <c r="G2056">
        <v>0</v>
      </c>
      <c r="H2056" t="s">
        <v>11</v>
      </c>
      <c r="I2056" t="s">
        <v>11</v>
      </c>
      <c r="J2056" s="10">
        <v>0</v>
      </c>
      <c r="K2056" s="13">
        <f t="shared" ref="K2056:K2119" si="66">IF(B2056&lt;1990,IF(B2056&lt;1959,1958,1989),1990)</f>
        <v>1958</v>
      </c>
      <c r="L2056" s="1" t="str">
        <f t="shared" si="65"/>
        <v/>
      </c>
    </row>
    <row r="2057" spans="1:12" ht="13.8" customHeight="1" x14ac:dyDescent="0.3">
      <c r="A2057" t="s">
        <v>41</v>
      </c>
      <c r="B2057">
        <v>1884</v>
      </c>
      <c r="C2057" s="10">
        <v>3</v>
      </c>
      <c r="D2057">
        <v>3</v>
      </c>
      <c r="E2057">
        <v>0</v>
      </c>
      <c r="F2057">
        <v>0</v>
      </c>
      <c r="G2057">
        <v>0</v>
      </c>
      <c r="H2057" t="s">
        <v>11</v>
      </c>
      <c r="I2057" t="s">
        <v>11</v>
      </c>
      <c r="J2057" s="10">
        <v>0</v>
      </c>
      <c r="K2057" s="13">
        <f t="shared" si="66"/>
        <v>1958</v>
      </c>
      <c r="L2057" s="1" t="str">
        <f t="shared" si="65"/>
        <v/>
      </c>
    </row>
    <row r="2058" spans="1:12" ht="13.8" customHeight="1" x14ac:dyDescent="0.3">
      <c r="A2058" t="s">
        <v>41</v>
      </c>
      <c r="B2058">
        <v>1885</v>
      </c>
      <c r="C2058" s="10">
        <v>2</v>
      </c>
      <c r="D2058">
        <v>2</v>
      </c>
      <c r="E2058">
        <v>0</v>
      </c>
      <c r="F2058">
        <v>0</v>
      </c>
      <c r="G2058">
        <v>0</v>
      </c>
      <c r="H2058" t="s">
        <v>11</v>
      </c>
      <c r="I2058" t="s">
        <v>11</v>
      </c>
      <c r="J2058" s="10">
        <v>0</v>
      </c>
      <c r="K2058" s="13">
        <f t="shared" si="66"/>
        <v>1958</v>
      </c>
      <c r="L2058" s="1" t="str">
        <f t="shared" si="65"/>
        <v/>
      </c>
    </row>
    <row r="2059" spans="1:12" ht="13.8" customHeight="1" x14ac:dyDescent="0.3">
      <c r="A2059" t="s">
        <v>41</v>
      </c>
      <c r="B2059">
        <v>1886</v>
      </c>
      <c r="C2059" s="10">
        <v>2</v>
      </c>
      <c r="D2059">
        <v>2</v>
      </c>
      <c r="E2059">
        <v>0</v>
      </c>
      <c r="F2059">
        <v>0</v>
      </c>
      <c r="G2059">
        <v>0</v>
      </c>
      <c r="H2059" t="s">
        <v>11</v>
      </c>
      <c r="I2059" t="s">
        <v>11</v>
      </c>
      <c r="J2059" s="10">
        <v>0</v>
      </c>
      <c r="K2059" s="13">
        <f t="shared" si="66"/>
        <v>1958</v>
      </c>
      <c r="L2059" s="1" t="str">
        <f t="shared" si="65"/>
        <v/>
      </c>
    </row>
    <row r="2060" spans="1:12" ht="13.8" customHeight="1" x14ac:dyDescent="0.3">
      <c r="A2060" t="s">
        <v>41</v>
      </c>
      <c r="B2060">
        <v>1887</v>
      </c>
      <c r="C2060" s="10">
        <v>3</v>
      </c>
      <c r="D2060">
        <v>3</v>
      </c>
      <c r="E2060">
        <v>0</v>
      </c>
      <c r="F2060">
        <v>0</v>
      </c>
      <c r="G2060">
        <v>0</v>
      </c>
      <c r="H2060" t="s">
        <v>11</v>
      </c>
      <c r="I2060" t="s">
        <v>11</v>
      </c>
      <c r="J2060" s="10">
        <v>0</v>
      </c>
      <c r="K2060" s="13">
        <f t="shared" si="66"/>
        <v>1958</v>
      </c>
      <c r="L2060" s="1" t="str">
        <f t="shared" si="65"/>
        <v/>
      </c>
    </row>
    <row r="2061" spans="1:12" ht="13.8" customHeight="1" x14ac:dyDescent="0.3">
      <c r="A2061" t="s">
        <v>41</v>
      </c>
      <c r="B2061">
        <v>1888</v>
      </c>
      <c r="C2061" s="10">
        <v>5</v>
      </c>
      <c r="D2061">
        <v>5</v>
      </c>
      <c r="E2061">
        <v>0</v>
      </c>
      <c r="F2061">
        <v>0</v>
      </c>
      <c r="G2061">
        <v>0</v>
      </c>
      <c r="H2061" t="s">
        <v>11</v>
      </c>
      <c r="I2061" t="s">
        <v>11</v>
      </c>
      <c r="J2061" s="10">
        <v>0</v>
      </c>
      <c r="K2061" s="13">
        <f t="shared" si="66"/>
        <v>1958</v>
      </c>
      <c r="L2061" s="1" t="str">
        <f t="shared" si="65"/>
        <v/>
      </c>
    </row>
    <row r="2062" spans="1:12" ht="13.8" customHeight="1" x14ac:dyDescent="0.3">
      <c r="A2062" t="s">
        <v>41</v>
      </c>
      <c r="B2062">
        <v>1889</v>
      </c>
      <c r="C2062" s="10">
        <v>7</v>
      </c>
      <c r="D2062">
        <v>7</v>
      </c>
      <c r="E2062">
        <v>0</v>
      </c>
      <c r="F2062">
        <v>0</v>
      </c>
      <c r="G2062">
        <v>0</v>
      </c>
      <c r="H2062" t="s">
        <v>11</v>
      </c>
      <c r="I2062" t="s">
        <v>11</v>
      </c>
      <c r="J2062" s="10">
        <v>0</v>
      </c>
      <c r="K2062" s="13">
        <f t="shared" si="66"/>
        <v>1958</v>
      </c>
      <c r="L2062" s="1" t="str">
        <f t="shared" si="65"/>
        <v/>
      </c>
    </row>
    <row r="2063" spans="1:12" ht="13.8" customHeight="1" x14ac:dyDescent="0.3">
      <c r="A2063" t="s">
        <v>41</v>
      </c>
      <c r="B2063">
        <v>1890</v>
      </c>
      <c r="C2063" s="10">
        <v>9</v>
      </c>
      <c r="D2063">
        <v>9</v>
      </c>
      <c r="E2063">
        <v>0</v>
      </c>
      <c r="F2063">
        <v>0</v>
      </c>
      <c r="G2063">
        <v>0</v>
      </c>
      <c r="H2063" t="s">
        <v>11</v>
      </c>
      <c r="I2063" t="s">
        <v>11</v>
      </c>
      <c r="J2063" s="10">
        <v>0</v>
      </c>
      <c r="K2063" s="13">
        <f t="shared" si="66"/>
        <v>1958</v>
      </c>
      <c r="L2063" s="1" t="str">
        <f t="shared" si="65"/>
        <v/>
      </c>
    </row>
    <row r="2064" spans="1:12" ht="13.8" customHeight="1" x14ac:dyDescent="0.3">
      <c r="A2064" t="s">
        <v>41</v>
      </c>
      <c r="B2064">
        <v>1891</v>
      </c>
      <c r="C2064" s="10">
        <v>11</v>
      </c>
      <c r="D2064">
        <v>11</v>
      </c>
      <c r="E2064">
        <v>0</v>
      </c>
      <c r="F2064">
        <v>0</v>
      </c>
      <c r="G2064">
        <v>0</v>
      </c>
      <c r="H2064" t="s">
        <v>11</v>
      </c>
      <c r="I2064" t="s">
        <v>11</v>
      </c>
      <c r="J2064" s="10">
        <v>0</v>
      </c>
      <c r="K2064" s="13">
        <f t="shared" si="66"/>
        <v>1958</v>
      </c>
      <c r="L2064" s="1" t="str">
        <f t="shared" si="65"/>
        <v/>
      </c>
    </row>
    <row r="2065" spans="1:12" ht="13.8" customHeight="1" x14ac:dyDescent="0.3">
      <c r="A2065" t="s">
        <v>41</v>
      </c>
      <c r="B2065">
        <v>1892</v>
      </c>
      <c r="C2065" s="10">
        <v>13</v>
      </c>
      <c r="D2065">
        <v>13</v>
      </c>
      <c r="E2065">
        <v>0</v>
      </c>
      <c r="F2065">
        <v>0</v>
      </c>
      <c r="G2065">
        <v>0</v>
      </c>
      <c r="H2065" t="s">
        <v>11</v>
      </c>
      <c r="I2065" t="s">
        <v>11</v>
      </c>
      <c r="J2065" s="10">
        <v>0</v>
      </c>
      <c r="K2065" s="13">
        <f t="shared" si="66"/>
        <v>1958</v>
      </c>
      <c r="L2065" s="1" t="str">
        <f t="shared" si="65"/>
        <v/>
      </c>
    </row>
    <row r="2066" spans="1:12" ht="13.8" customHeight="1" x14ac:dyDescent="0.3">
      <c r="A2066" t="s">
        <v>41</v>
      </c>
      <c r="B2066">
        <v>1893</v>
      </c>
      <c r="C2066" s="10">
        <v>17</v>
      </c>
      <c r="D2066">
        <v>17</v>
      </c>
      <c r="E2066">
        <v>0</v>
      </c>
      <c r="F2066">
        <v>0</v>
      </c>
      <c r="G2066">
        <v>0</v>
      </c>
      <c r="H2066" t="s">
        <v>11</v>
      </c>
      <c r="I2066" t="s">
        <v>11</v>
      </c>
      <c r="J2066" s="10">
        <v>0</v>
      </c>
      <c r="K2066" s="13">
        <f t="shared" si="66"/>
        <v>1958</v>
      </c>
      <c r="L2066" s="1" t="str">
        <f t="shared" si="65"/>
        <v/>
      </c>
    </row>
    <row r="2067" spans="1:12" ht="13.8" customHeight="1" x14ac:dyDescent="0.3">
      <c r="A2067" t="s">
        <v>41</v>
      </c>
      <c r="B2067">
        <v>1894</v>
      </c>
      <c r="C2067" s="10">
        <v>22</v>
      </c>
      <c r="D2067">
        <v>22</v>
      </c>
      <c r="E2067">
        <v>0</v>
      </c>
      <c r="F2067">
        <v>0</v>
      </c>
      <c r="G2067">
        <v>0</v>
      </c>
      <c r="H2067" t="s">
        <v>11</v>
      </c>
      <c r="I2067" t="s">
        <v>11</v>
      </c>
      <c r="J2067" s="10">
        <v>0</v>
      </c>
      <c r="K2067" s="13">
        <f t="shared" si="66"/>
        <v>1958</v>
      </c>
      <c r="L2067" s="1" t="str">
        <f t="shared" si="65"/>
        <v/>
      </c>
    </row>
    <row r="2068" spans="1:12" ht="13.8" customHeight="1" x14ac:dyDescent="0.3">
      <c r="A2068" t="s">
        <v>41</v>
      </c>
      <c r="B2068">
        <v>1895</v>
      </c>
      <c r="C2068" s="10">
        <v>23</v>
      </c>
      <c r="D2068">
        <v>23</v>
      </c>
      <c r="E2068">
        <v>0</v>
      </c>
      <c r="F2068">
        <v>0</v>
      </c>
      <c r="G2068">
        <v>0</v>
      </c>
      <c r="H2068" t="s">
        <v>11</v>
      </c>
      <c r="I2068" t="s">
        <v>11</v>
      </c>
      <c r="J2068" s="10">
        <v>0</v>
      </c>
      <c r="K2068" s="13">
        <f t="shared" si="66"/>
        <v>1958</v>
      </c>
      <c r="L2068" s="1" t="str">
        <f t="shared" si="65"/>
        <v/>
      </c>
    </row>
    <row r="2069" spans="1:12" ht="13.8" customHeight="1" x14ac:dyDescent="0.3">
      <c r="A2069" t="s">
        <v>41</v>
      </c>
      <c r="B2069">
        <v>1896</v>
      </c>
      <c r="C2069" s="10">
        <v>29</v>
      </c>
      <c r="D2069">
        <v>29</v>
      </c>
      <c r="E2069">
        <v>0</v>
      </c>
      <c r="F2069">
        <v>0</v>
      </c>
      <c r="G2069">
        <v>0</v>
      </c>
      <c r="H2069" t="s">
        <v>11</v>
      </c>
      <c r="I2069" t="s">
        <v>11</v>
      </c>
      <c r="J2069" s="10">
        <v>0</v>
      </c>
      <c r="K2069" s="13">
        <f t="shared" si="66"/>
        <v>1958</v>
      </c>
      <c r="L2069" s="1" t="str">
        <f t="shared" si="65"/>
        <v/>
      </c>
    </row>
    <row r="2070" spans="1:12" ht="13.8" customHeight="1" x14ac:dyDescent="0.3">
      <c r="A2070" t="s">
        <v>41</v>
      </c>
      <c r="B2070">
        <v>1897</v>
      </c>
      <c r="C2070" s="10">
        <v>30</v>
      </c>
      <c r="D2070">
        <v>30</v>
      </c>
      <c r="E2070">
        <v>0</v>
      </c>
      <c r="F2070">
        <v>0</v>
      </c>
      <c r="G2070">
        <v>0</v>
      </c>
      <c r="H2070" t="s">
        <v>11</v>
      </c>
      <c r="I2070" t="s">
        <v>11</v>
      </c>
      <c r="J2070" s="10">
        <v>0</v>
      </c>
      <c r="K2070" s="13">
        <f t="shared" si="66"/>
        <v>1958</v>
      </c>
      <c r="L2070" s="1" t="str">
        <f t="shared" si="65"/>
        <v/>
      </c>
    </row>
    <row r="2071" spans="1:12" ht="13.8" customHeight="1" x14ac:dyDescent="0.3">
      <c r="A2071" t="s">
        <v>41</v>
      </c>
      <c r="B2071">
        <v>1898</v>
      </c>
      <c r="C2071" s="10">
        <v>40</v>
      </c>
      <c r="D2071">
        <v>40</v>
      </c>
      <c r="E2071">
        <v>0</v>
      </c>
      <c r="F2071">
        <v>0</v>
      </c>
      <c r="G2071">
        <v>0</v>
      </c>
      <c r="H2071" t="s">
        <v>11</v>
      </c>
      <c r="I2071" t="s">
        <v>11</v>
      </c>
      <c r="J2071" s="10">
        <v>0</v>
      </c>
      <c r="K2071" s="13">
        <f t="shared" si="66"/>
        <v>1958</v>
      </c>
      <c r="L2071" s="1" t="str">
        <f t="shared" si="65"/>
        <v/>
      </c>
    </row>
    <row r="2072" spans="1:12" ht="13.8" customHeight="1" x14ac:dyDescent="0.3">
      <c r="A2072" t="s">
        <v>41</v>
      </c>
      <c r="B2072">
        <v>1899</v>
      </c>
      <c r="C2072" s="10">
        <v>40</v>
      </c>
      <c r="D2072">
        <v>40</v>
      </c>
      <c r="E2072">
        <v>0</v>
      </c>
      <c r="F2072">
        <v>0</v>
      </c>
      <c r="G2072">
        <v>0</v>
      </c>
      <c r="H2072" t="s">
        <v>11</v>
      </c>
      <c r="I2072" t="s">
        <v>11</v>
      </c>
      <c r="J2072" s="10">
        <v>0</v>
      </c>
      <c r="K2072" s="13">
        <f t="shared" si="66"/>
        <v>1958</v>
      </c>
      <c r="L2072" s="1" t="str">
        <f t="shared" si="65"/>
        <v/>
      </c>
    </row>
    <row r="2073" spans="1:12" ht="13.8" customHeight="1" x14ac:dyDescent="0.3">
      <c r="A2073" t="s">
        <v>41</v>
      </c>
      <c r="B2073">
        <v>1900</v>
      </c>
      <c r="C2073" s="10">
        <v>59</v>
      </c>
      <c r="D2073">
        <v>59</v>
      </c>
      <c r="E2073">
        <v>0</v>
      </c>
      <c r="F2073">
        <v>0</v>
      </c>
      <c r="G2073">
        <v>0</v>
      </c>
      <c r="H2073" t="s">
        <v>11</v>
      </c>
      <c r="I2073" t="s">
        <v>11</v>
      </c>
      <c r="J2073" s="10">
        <v>0</v>
      </c>
      <c r="K2073" s="13">
        <f t="shared" si="66"/>
        <v>1958</v>
      </c>
      <c r="L2073" s="1" t="str">
        <f t="shared" si="65"/>
        <v/>
      </c>
    </row>
    <row r="2074" spans="1:12" ht="13.8" customHeight="1" x14ac:dyDescent="0.3">
      <c r="A2074" t="s">
        <v>41</v>
      </c>
      <c r="B2074">
        <v>1901</v>
      </c>
      <c r="C2074" s="10">
        <v>74</v>
      </c>
      <c r="D2074">
        <v>74</v>
      </c>
      <c r="E2074">
        <v>0</v>
      </c>
      <c r="F2074">
        <v>0</v>
      </c>
      <c r="G2074">
        <v>0</v>
      </c>
      <c r="H2074" t="s">
        <v>11</v>
      </c>
      <c r="I2074" t="s">
        <v>11</v>
      </c>
      <c r="J2074" s="10">
        <v>0</v>
      </c>
      <c r="K2074" s="13">
        <f t="shared" si="66"/>
        <v>1958</v>
      </c>
      <c r="L2074" s="1" t="str">
        <f t="shared" si="65"/>
        <v/>
      </c>
    </row>
    <row r="2075" spans="1:12" ht="13.8" customHeight="1" x14ac:dyDescent="0.3">
      <c r="A2075" t="s">
        <v>41</v>
      </c>
      <c r="B2075">
        <v>1902</v>
      </c>
      <c r="C2075" s="10">
        <v>65</v>
      </c>
      <c r="D2075">
        <v>65</v>
      </c>
      <c r="E2075">
        <v>0</v>
      </c>
      <c r="F2075">
        <v>0</v>
      </c>
      <c r="G2075">
        <v>0</v>
      </c>
      <c r="H2075" t="s">
        <v>11</v>
      </c>
      <c r="I2075" t="s">
        <v>11</v>
      </c>
      <c r="J2075" s="10">
        <v>0</v>
      </c>
      <c r="K2075" s="13">
        <f t="shared" si="66"/>
        <v>1958</v>
      </c>
      <c r="L2075" s="1" t="str">
        <f t="shared" si="65"/>
        <v/>
      </c>
    </row>
    <row r="2076" spans="1:12" ht="13.8" customHeight="1" x14ac:dyDescent="0.3">
      <c r="A2076" t="s">
        <v>41</v>
      </c>
      <c r="B2076">
        <v>1903</v>
      </c>
      <c r="C2076" s="10">
        <v>64</v>
      </c>
      <c r="D2076">
        <v>64</v>
      </c>
      <c r="E2076">
        <v>0</v>
      </c>
      <c r="F2076">
        <v>0</v>
      </c>
      <c r="G2076">
        <v>0</v>
      </c>
      <c r="H2076" t="s">
        <v>11</v>
      </c>
      <c r="I2076" t="s">
        <v>11</v>
      </c>
      <c r="J2076" s="10">
        <v>0</v>
      </c>
      <c r="K2076" s="13">
        <f t="shared" si="66"/>
        <v>1958</v>
      </c>
      <c r="L2076" s="1" t="str">
        <f t="shared" si="65"/>
        <v/>
      </c>
    </row>
    <row r="2077" spans="1:12" ht="13.8" customHeight="1" x14ac:dyDescent="0.3">
      <c r="A2077" t="s">
        <v>41</v>
      </c>
      <c r="B2077">
        <v>1904</v>
      </c>
      <c r="C2077" s="10">
        <v>82</v>
      </c>
      <c r="D2077">
        <v>82</v>
      </c>
      <c r="E2077">
        <v>0</v>
      </c>
      <c r="F2077">
        <v>0</v>
      </c>
      <c r="G2077">
        <v>0</v>
      </c>
      <c r="H2077" t="s">
        <v>11</v>
      </c>
      <c r="I2077" t="s">
        <v>11</v>
      </c>
      <c r="J2077" s="10">
        <v>0</v>
      </c>
      <c r="K2077" s="13">
        <f t="shared" si="66"/>
        <v>1958</v>
      </c>
      <c r="L2077" s="1" t="str">
        <f t="shared" si="65"/>
        <v/>
      </c>
    </row>
    <row r="2078" spans="1:12" ht="13.8" customHeight="1" x14ac:dyDescent="0.3">
      <c r="A2078" t="s">
        <v>41</v>
      </c>
      <c r="B2078">
        <v>1905</v>
      </c>
      <c r="C2078" s="10">
        <v>98</v>
      </c>
      <c r="D2078">
        <v>98</v>
      </c>
      <c r="E2078">
        <v>0</v>
      </c>
      <c r="F2078">
        <v>0</v>
      </c>
      <c r="G2078">
        <v>0</v>
      </c>
      <c r="H2078" t="s">
        <v>11</v>
      </c>
      <c r="I2078" t="s">
        <v>11</v>
      </c>
      <c r="J2078" s="10">
        <v>0</v>
      </c>
      <c r="K2078" s="13">
        <f t="shared" si="66"/>
        <v>1958</v>
      </c>
      <c r="L2078" s="1" t="str">
        <f t="shared" si="65"/>
        <v/>
      </c>
    </row>
    <row r="2079" spans="1:12" ht="13.8" customHeight="1" x14ac:dyDescent="0.3">
      <c r="A2079" t="s">
        <v>41</v>
      </c>
      <c r="B2079">
        <v>1906</v>
      </c>
      <c r="C2079" s="10">
        <v>86</v>
      </c>
      <c r="D2079">
        <v>86</v>
      </c>
      <c r="E2079">
        <v>0</v>
      </c>
      <c r="F2079">
        <v>0</v>
      </c>
      <c r="G2079">
        <v>0</v>
      </c>
      <c r="H2079" t="s">
        <v>11</v>
      </c>
      <c r="I2079" t="s">
        <v>11</v>
      </c>
      <c r="J2079" s="10">
        <v>0</v>
      </c>
      <c r="K2079" s="13">
        <f t="shared" si="66"/>
        <v>1958</v>
      </c>
      <c r="L2079" s="1" t="str">
        <f t="shared" si="65"/>
        <v/>
      </c>
    </row>
    <row r="2080" spans="1:12" ht="13.8" customHeight="1" x14ac:dyDescent="0.3">
      <c r="A2080" t="s">
        <v>41</v>
      </c>
      <c r="B2080">
        <v>1907</v>
      </c>
      <c r="C2080" s="10">
        <v>124</v>
      </c>
      <c r="D2080">
        <v>124</v>
      </c>
      <c r="E2080">
        <v>0</v>
      </c>
      <c r="F2080">
        <v>0</v>
      </c>
      <c r="G2080">
        <v>0</v>
      </c>
      <c r="H2080" t="s">
        <v>11</v>
      </c>
      <c r="I2080" t="s">
        <v>11</v>
      </c>
      <c r="J2080" s="10">
        <v>0</v>
      </c>
      <c r="K2080" s="13">
        <f t="shared" si="66"/>
        <v>1958</v>
      </c>
      <c r="L2080" s="1" t="str">
        <f t="shared" si="65"/>
        <v/>
      </c>
    </row>
    <row r="2081" spans="1:12" ht="13.8" customHeight="1" x14ac:dyDescent="0.3">
      <c r="A2081" t="s">
        <v>41</v>
      </c>
      <c r="B2081">
        <v>1908</v>
      </c>
      <c r="C2081" s="10">
        <v>163</v>
      </c>
      <c r="D2081">
        <v>163</v>
      </c>
      <c r="E2081">
        <v>0</v>
      </c>
      <c r="F2081">
        <v>0</v>
      </c>
      <c r="G2081">
        <v>0</v>
      </c>
      <c r="H2081" t="s">
        <v>11</v>
      </c>
      <c r="I2081" t="s">
        <v>11</v>
      </c>
      <c r="J2081" s="10">
        <v>0</v>
      </c>
      <c r="K2081" s="13">
        <f t="shared" si="66"/>
        <v>1958</v>
      </c>
      <c r="L2081" s="1" t="str">
        <f t="shared" si="65"/>
        <v/>
      </c>
    </row>
    <row r="2082" spans="1:12" ht="13.8" customHeight="1" x14ac:dyDescent="0.3">
      <c r="A2082" t="s">
        <v>41</v>
      </c>
      <c r="B2082">
        <v>1909</v>
      </c>
      <c r="C2082" s="10">
        <v>165</v>
      </c>
      <c r="D2082">
        <v>165</v>
      </c>
      <c r="E2082">
        <v>0</v>
      </c>
      <c r="F2082">
        <v>0</v>
      </c>
      <c r="G2082">
        <v>0</v>
      </c>
      <c r="H2082" t="s">
        <v>11</v>
      </c>
      <c r="I2082" t="s">
        <v>11</v>
      </c>
      <c r="J2082" s="10">
        <v>0</v>
      </c>
      <c r="K2082" s="13">
        <f t="shared" si="66"/>
        <v>1958</v>
      </c>
      <c r="L2082" s="1" t="str">
        <f t="shared" si="65"/>
        <v/>
      </c>
    </row>
    <row r="2083" spans="1:12" ht="13.8" customHeight="1" x14ac:dyDescent="0.3">
      <c r="A2083" t="s">
        <v>41</v>
      </c>
      <c r="B2083">
        <v>1910</v>
      </c>
      <c r="C2083" s="10">
        <v>173</v>
      </c>
      <c r="D2083">
        <v>173</v>
      </c>
      <c r="E2083">
        <v>0</v>
      </c>
      <c r="F2083">
        <v>0</v>
      </c>
      <c r="G2083">
        <v>0</v>
      </c>
      <c r="H2083" t="s">
        <v>11</v>
      </c>
      <c r="I2083" t="s">
        <v>11</v>
      </c>
      <c r="J2083" s="10">
        <v>0</v>
      </c>
      <c r="K2083" s="13">
        <f t="shared" si="66"/>
        <v>1958</v>
      </c>
      <c r="L2083" s="1" t="str">
        <f t="shared" si="65"/>
        <v/>
      </c>
    </row>
    <row r="2084" spans="1:12" ht="13.8" customHeight="1" x14ac:dyDescent="0.3">
      <c r="A2084" t="s">
        <v>41</v>
      </c>
      <c r="B2084">
        <v>1911</v>
      </c>
      <c r="C2084" s="10">
        <v>245</v>
      </c>
      <c r="D2084">
        <v>245</v>
      </c>
      <c r="E2084">
        <v>0</v>
      </c>
      <c r="F2084">
        <v>0</v>
      </c>
      <c r="G2084">
        <v>0</v>
      </c>
      <c r="H2084" t="s">
        <v>11</v>
      </c>
      <c r="I2084" t="s">
        <v>11</v>
      </c>
      <c r="J2084" s="10">
        <v>0</v>
      </c>
      <c r="K2084" s="13">
        <f t="shared" si="66"/>
        <v>1958</v>
      </c>
      <c r="L2084" s="1" t="str">
        <f t="shared" si="65"/>
        <v/>
      </c>
    </row>
    <row r="2085" spans="1:12" ht="13.8" customHeight="1" x14ac:dyDescent="0.3">
      <c r="A2085" t="s">
        <v>41</v>
      </c>
      <c r="B2085">
        <v>1912</v>
      </c>
      <c r="C2085" s="10">
        <v>245</v>
      </c>
      <c r="D2085">
        <v>245</v>
      </c>
      <c r="E2085">
        <v>0</v>
      </c>
      <c r="F2085">
        <v>0</v>
      </c>
      <c r="G2085">
        <v>0</v>
      </c>
      <c r="H2085" t="s">
        <v>11</v>
      </c>
      <c r="I2085" t="s">
        <v>11</v>
      </c>
      <c r="J2085" s="10">
        <v>0</v>
      </c>
      <c r="K2085" s="13">
        <f t="shared" si="66"/>
        <v>1958</v>
      </c>
      <c r="L2085" s="1" t="str">
        <f t="shared" si="65"/>
        <v/>
      </c>
    </row>
    <row r="2086" spans="1:12" ht="13.8" customHeight="1" x14ac:dyDescent="0.3">
      <c r="A2086" t="s">
        <v>41</v>
      </c>
      <c r="B2086">
        <v>1913</v>
      </c>
      <c r="C2086" s="10">
        <v>215</v>
      </c>
      <c r="D2086">
        <v>215</v>
      </c>
      <c r="E2086">
        <v>0</v>
      </c>
      <c r="F2086">
        <v>0</v>
      </c>
      <c r="G2086">
        <v>0</v>
      </c>
      <c r="H2086" t="s">
        <v>11</v>
      </c>
      <c r="I2086" t="s">
        <v>11</v>
      </c>
      <c r="J2086" s="10">
        <v>0</v>
      </c>
      <c r="K2086" s="13">
        <f t="shared" si="66"/>
        <v>1958</v>
      </c>
      <c r="L2086" s="1" t="str">
        <f t="shared" si="65"/>
        <v/>
      </c>
    </row>
    <row r="2087" spans="1:12" ht="13.8" customHeight="1" x14ac:dyDescent="0.3">
      <c r="A2087" t="s">
        <v>41</v>
      </c>
      <c r="B2087">
        <v>1914</v>
      </c>
      <c r="C2087" s="10">
        <v>323</v>
      </c>
      <c r="D2087">
        <v>323</v>
      </c>
      <c r="E2087">
        <v>0</v>
      </c>
      <c r="F2087">
        <v>0</v>
      </c>
      <c r="G2087">
        <v>0</v>
      </c>
      <c r="H2087" t="s">
        <v>11</v>
      </c>
      <c r="I2087" t="s">
        <v>11</v>
      </c>
      <c r="J2087" s="10">
        <v>0</v>
      </c>
      <c r="K2087" s="13">
        <f t="shared" si="66"/>
        <v>1958</v>
      </c>
      <c r="L2087" s="1" t="str">
        <f t="shared" si="65"/>
        <v/>
      </c>
    </row>
    <row r="2088" spans="1:12" ht="13.8" customHeight="1" x14ac:dyDescent="0.3">
      <c r="A2088" t="s">
        <v>41</v>
      </c>
      <c r="B2088">
        <v>1915</v>
      </c>
      <c r="C2088" s="10">
        <v>208</v>
      </c>
      <c r="D2088">
        <v>208</v>
      </c>
      <c r="E2088">
        <v>0</v>
      </c>
      <c r="F2088">
        <v>0</v>
      </c>
      <c r="G2088">
        <v>0</v>
      </c>
      <c r="H2088" t="s">
        <v>11</v>
      </c>
      <c r="I2088" t="s">
        <v>11</v>
      </c>
      <c r="J2088" s="10">
        <v>0</v>
      </c>
      <c r="K2088" s="13">
        <f t="shared" si="66"/>
        <v>1958</v>
      </c>
      <c r="L2088" s="1" t="str">
        <f t="shared" si="65"/>
        <v/>
      </c>
    </row>
    <row r="2089" spans="1:12" ht="13.8" customHeight="1" x14ac:dyDescent="0.3">
      <c r="A2089" t="s">
        <v>41</v>
      </c>
      <c r="B2089">
        <v>1916</v>
      </c>
      <c r="C2089" s="10">
        <v>252</v>
      </c>
      <c r="D2089">
        <v>252</v>
      </c>
      <c r="E2089">
        <v>0</v>
      </c>
      <c r="F2089">
        <v>0</v>
      </c>
      <c r="G2089">
        <v>0</v>
      </c>
      <c r="H2089" t="s">
        <v>11</v>
      </c>
      <c r="I2089" t="s">
        <v>11</v>
      </c>
      <c r="J2089" s="10">
        <v>0</v>
      </c>
      <c r="K2089" s="13">
        <f t="shared" si="66"/>
        <v>1958</v>
      </c>
      <c r="L2089" s="1" t="str">
        <f t="shared" si="65"/>
        <v/>
      </c>
    </row>
    <row r="2090" spans="1:12" ht="13.8" customHeight="1" x14ac:dyDescent="0.3">
      <c r="A2090" t="s">
        <v>41</v>
      </c>
      <c r="B2090">
        <v>1917</v>
      </c>
      <c r="C2090" s="10">
        <v>311</v>
      </c>
      <c r="D2090">
        <v>311</v>
      </c>
      <c r="E2090">
        <v>0</v>
      </c>
      <c r="F2090">
        <v>0</v>
      </c>
      <c r="G2090">
        <v>0</v>
      </c>
      <c r="H2090" t="s">
        <v>11</v>
      </c>
      <c r="I2090" t="s">
        <v>11</v>
      </c>
      <c r="J2090" s="10">
        <v>0</v>
      </c>
      <c r="K2090" s="13">
        <f t="shared" si="66"/>
        <v>1958</v>
      </c>
      <c r="L2090" s="1" t="str">
        <f t="shared" si="65"/>
        <v/>
      </c>
    </row>
    <row r="2091" spans="1:12" ht="13.8" customHeight="1" x14ac:dyDescent="0.3">
      <c r="A2091" t="s">
        <v>41</v>
      </c>
      <c r="B2091">
        <v>1918</v>
      </c>
      <c r="C2091" s="10">
        <v>388</v>
      </c>
      <c r="D2091">
        <v>388</v>
      </c>
      <c r="E2091">
        <v>0</v>
      </c>
      <c r="F2091">
        <v>0</v>
      </c>
      <c r="G2091">
        <v>0</v>
      </c>
      <c r="H2091" t="s">
        <v>11</v>
      </c>
      <c r="I2091" t="s">
        <v>11</v>
      </c>
      <c r="J2091" s="10">
        <v>0</v>
      </c>
      <c r="K2091" s="13">
        <f t="shared" si="66"/>
        <v>1958</v>
      </c>
      <c r="L2091" s="1" t="str">
        <f t="shared" si="65"/>
        <v/>
      </c>
    </row>
    <row r="2092" spans="1:12" ht="13.8" customHeight="1" x14ac:dyDescent="0.3">
      <c r="A2092" t="s">
        <v>41</v>
      </c>
      <c r="B2092">
        <v>1919</v>
      </c>
      <c r="C2092" s="10">
        <v>228</v>
      </c>
      <c r="D2092">
        <v>228</v>
      </c>
      <c r="E2092">
        <v>0</v>
      </c>
      <c r="F2092">
        <v>0</v>
      </c>
      <c r="G2092">
        <v>0</v>
      </c>
      <c r="H2092" t="s">
        <v>11</v>
      </c>
      <c r="I2092" t="s">
        <v>11</v>
      </c>
      <c r="J2092" s="10">
        <v>0</v>
      </c>
      <c r="K2092" s="13">
        <f t="shared" si="66"/>
        <v>1958</v>
      </c>
      <c r="L2092" s="1" t="str">
        <f t="shared" si="65"/>
        <v/>
      </c>
    </row>
    <row r="2093" spans="1:12" ht="13.8" customHeight="1" x14ac:dyDescent="0.3">
      <c r="A2093" t="s">
        <v>41</v>
      </c>
      <c r="B2093">
        <v>1920</v>
      </c>
      <c r="C2093" s="10">
        <v>300</v>
      </c>
      <c r="D2093">
        <v>300</v>
      </c>
      <c r="E2093">
        <v>0</v>
      </c>
      <c r="F2093">
        <v>0</v>
      </c>
      <c r="G2093">
        <v>0</v>
      </c>
      <c r="H2093" t="s">
        <v>11</v>
      </c>
      <c r="I2093" t="s">
        <v>11</v>
      </c>
      <c r="J2093" s="10">
        <v>0</v>
      </c>
      <c r="K2093" s="13">
        <f t="shared" si="66"/>
        <v>1958</v>
      </c>
      <c r="L2093" s="1" t="str">
        <f t="shared" si="65"/>
        <v/>
      </c>
    </row>
    <row r="2094" spans="1:12" ht="13.8" customHeight="1" x14ac:dyDescent="0.3">
      <c r="A2094" t="s">
        <v>41</v>
      </c>
      <c r="B2094">
        <v>1921</v>
      </c>
      <c r="C2094" s="10">
        <v>373</v>
      </c>
      <c r="D2094">
        <v>373</v>
      </c>
      <c r="E2094">
        <v>0</v>
      </c>
      <c r="F2094">
        <v>0</v>
      </c>
      <c r="G2094">
        <v>0</v>
      </c>
      <c r="H2094" t="s">
        <v>11</v>
      </c>
      <c r="I2094" t="s">
        <v>11</v>
      </c>
      <c r="J2094" s="10">
        <v>0</v>
      </c>
      <c r="K2094" s="13">
        <f t="shared" si="66"/>
        <v>1958</v>
      </c>
      <c r="L2094" s="1" t="str">
        <f t="shared" si="65"/>
        <v/>
      </c>
    </row>
    <row r="2095" spans="1:12" ht="13.8" customHeight="1" x14ac:dyDescent="0.3">
      <c r="A2095" t="s">
        <v>41</v>
      </c>
      <c r="B2095">
        <v>1922</v>
      </c>
      <c r="C2095" s="10">
        <v>412</v>
      </c>
      <c r="D2095">
        <v>412</v>
      </c>
      <c r="E2095">
        <v>0</v>
      </c>
      <c r="F2095">
        <v>0</v>
      </c>
      <c r="G2095">
        <v>0</v>
      </c>
      <c r="H2095" t="s">
        <v>11</v>
      </c>
      <c r="I2095" t="s">
        <v>11</v>
      </c>
      <c r="J2095" s="10">
        <v>0</v>
      </c>
      <c r="K2095" s="13">
        <f t="shared" si="66"/>
        <v>1958</v>
      </c>
      <c r="L2095" s="1" t="str">
        <f t="shared" si="65"/>
        <v/>
      </c>
    </row>
    <row r="2096" spans="1:12" ht="13.8" customHeight="1" x14ac:dyDescent="0.3">
      <c r="A2096" t="s">
        <v>41</v>
      </c>
      <c r="B2096">
        <v>1923</v>
      </c>
      <c r="C2096" s="10">
        <v>438</v>
      </c>
      <c r="D2096">
        <v>438</v>
      </c>
      <c r="E2096">
        <v>0</v>
      </c>
      <c r="F2096">
        <v>0</v>
      </c>
      <c r="G2096">
        <v>0</v>
      </c>
      <c r="H2096" t="s">
        <v>11</v>
      </c>
      <c r="I2096" t="s">
        <v>11</v>
      </c>
      <c r="J2096" s="10">
        <v>0</v>
      </c>
      <c r="K2096" s="13">
        <f t="shared" si="66"/>
        <v>1958</v>
      </c>
      <c r="L2096" s="1" t="str">
        <f t="shared" si="65"/>
        <v/>
      </c>
    </row>
    <row r="2097" spans="1:12" ht="13.8" customHeight="1" x14ac:dyDescent="0.3">
      <c r="A2097" t="s">
        <v>41</v>
      </c>
      <c r="B2097">
        <v>1924</v>
      </c>
      <c r="C2097" s="10">
        <v>503</v>
      </c>
      <c r="D2097">
        <v>503</v>
      </c>
      <c r="E2097">
        <v>0</v>
      </c>
      <c r="F2097">
        <v>0</v>
      </c>
      <c r="G2097">
        <v>0</v>
      </c>
      <c r="H2097" t="s">
        <v>11</v>
      </c>
      <c r="I2097" t="s">
        <v>11</v>
      </c>
      <c r="J2097" s="10">
        <v>0</v>
      </c>
      <c r="K2097" s="13">
        <f t="shared" si="66"/>
        <v>1958</v>
      </c>
      <c r="L2097" s="1" t="str">
        <f t="shared" si="65"/>
        <v/>
      </c>
    </row>
    <row r="2098" spans="1:12" ht="13.8" customHeight="1" x14ac:dyDescent="0.3">
      <c r="A2098" t="s">
        <v>41</v>
      </c>
      <c r="B2098">
        <v>1925</v>
      </c>
      <c r="C2098" s="10">
        <v>494</v>
      </c>
      <c r="D2098">
        <v>494</v>
      </c>
      <c r="E2098">
        <v>0</v>
      </c>
      <c r="F2098">
        <v>0</v>
      </c>
      <c r="G2098">
        <v>0</v>
      </c>
      <c r="H2098" t="s">
        <v>11</v>
      </c>
      <c r="I2098" t="s">
        <v>11</v>
      </c>
      <c r="J2098" s="10">
        <v>0</v>
      </c>
      <c r="K2098" s="13">
        <f t="shared" si="66"/>
        <v>1958</v>
      </c>
      <c r="L2098" s="1" t="str">
        <f t="shared" si="65"/>
        <v/>
      </c>
    </row>
    <row r="2099" spans="1:12" ht="13.8" customHeight="1" x14ac:dyDescent="0.3">
      <c r="A2099" t="s">
        <v>41</v>
      </c>
      <c r="B2099">
        <v>1926</v>
      </c>
      <c r="C2099" s="10">
        <v>486</v>
      </c>
      <c r="D2099">
        <v>486</v>
      </c>
      <c r="E2099">
        <v>0</v>
      </c>
      <c r="F2099">
        <v>0</v>
      </c>
      <c r="G2099">
        <v>0</v>
      </c>
      <c r="H2099" t="s">
        <v>11</v>
      </c>
      <c r="I2099" t="s">
        <v>11</v>
      </c>
      <c r="J2099" s="10">
        <v>0</v>
      </c>
      <c r="K2099" s="13">
        <f t="shared" si="66"/>
        <v>1958</v>
      </c>
      <c r="L2099" s="1" t="str">
        <f t="shared" si="65"/>
        <v/>
      </c>
    </row>
    <row r="2100" spans="1:12" ht="13.8" customHeight="1" x14ac:dyDescent="0.3">
      <c r="A2100" t="s">
        <v>41</v>
      </c>
      <c r="B2100">
        <v>1927</v>
      </c>
      <c r="C2100" s="10">
        <v>496</v>
      </c>
      <c r="D2100">
        <v>496</v>
      </c>
      <c r="E2100">
        <v>0</v>
      </c>
      <c r="F2100">
        <v>0</v>
      </c>
      <c r="G2100">
        <v>0</v>
      </c>
      <c r="H2100" t="s">
        <v>11</v>
      </c>
      <c r="I2100" t="s">
        <v>11</v>
      </c>
      <c r="J2100" s="10">
        <v>0</v>
      </c>
      <c r="K2100" s="13">
        <f t="shared" si="66"/>
        <v>1958</v>
      </c>
      <c r="L2100" s="1" t="str">
        <f t="shared" si="65"/>
        <v/>
      </c>
    </row>
    <row r="2101" spans="1:12" ht="13.8" customHeight="1" x14ac:dyDescent="0.3">
      <c r="A2101" t="s">
        <v>41</v>
      </c>
      <c r="B2101">
        <v>1928</v>
      </c>
      <c r="C2101" s="10">
        <v>584</v>
      </c>
      <c r="D2101">
        <v>569</v>
      </c>
      <c r="E2101">
        <v>0</v>
      </c>
      <c r="F2101">
        <v>0</v>
      </c>
      <c r="G2101">
        <v>15</v>
      </c>
      <c r="H2101" t="s">
        <v>11</v>
      </c>
      <c r="I2101" t="s">
        <v>11</v>
      </c>
      <c r="J2101" s="10">
        <v>0</v>
      </c>
      <c r="K2101" s="13">
        <f t="shared" si="66"/>
        <v>1958</v>
      </c>
      <c r="L2101" s="1" t="str">
        <f t="shared" si="65"/>
        <v/>
      </c>
    </row>
    <row r="2102" spans="1:12" ht="13.8" customHeight="1" x14ac:dyDescent="0.3">
      <c r="A2102" t="s">
        <v>41</v>
      </c>
      <c r="B2102">
        <v>1929</v>
      </c>
      <c r="C2102" s="10">
        <v>678</v>
      </c>
      <c r="D2102">
        <v>657</v>
      </c>
      <c r="E2102">
        <v>0</v>
      </c>
      <c r="F2102">
        <v>0</v>
      </c>
      <c r="G2102">
        <v>21</v>
      </c>
      <c r="H2102" t="s">
        <v>11</v>
      </c>
      <c r="I2102" t="s">
        <v>11</v>
      </c>
      <c r="J2102" s="10">
        <v>0</v>
      </c>
      <c r="K2102" s="13">
        <f t="shared" si="66"/>
        <v>1958</v>
      </c>
      <c r="L2102" s="1" t="str">
        <f t="shared" si="65"/>
        <v/>
      </c>
    </row>
    <row r="2103" spans="1:12" ht="13.8" customHeight="1" x14ac:dyDescent="0.3">
      <c r="A2103" t="s">
        <v>41</v>
      </c>
      <c r="B2103">
        <v>1930</v>
      </c>
      <c r="C2103" s="10">
        <v>656</v>
      </c>
      <c r="D2103">
        <v>632</v>
      </c>
      <c r="E2103">
        <v>0</v>
      </c>
      <c r="F2103">
        <v>0</v>
      </c>
      <c r="G2103">
        <v>24</v>
      </c>
      <c r="H2103" t="s">
        <v>11</v>
      </c>
      <c r="I2103" t="s">
        <v>11</v>
      </c>
      <c r="J2103" s="10">
        <v>0</v>
      </c>
      <c r="K2103" s="13">
        <f t="shared" si="66"/>
        <v>1958</v>
      </c>
      <c r="L2103" s="1" t="str">
        <f t="shared" si="65"/>
        <v/>
      </c>
    </row>
    <row r="2104" spans="1:12" ht="13.8" customHeight="1" x14ac:dyDescent="0.3">
      <c r="A2104" t="s">
        <v>41</v>
      </c>
      <c r="B2104">
        <v>1931</v>
      </c>
      <c r="C2104" s="10">
        <v>621</v>
      </c>
      <c r="D2104">
        <v>607</v>
      </c>
      <c r="E2104">
        <v>0</v>
      </c>
      <c r="F2104">
        <v>0</v>
      </c>
      <c r="G2104">
        <v>14</v>
      </c>
      <c r="H2104" t="s">
        <v>11</v>
      </c>
      <c r="I2104" t="s">
        <v>11</v>
      </c>
      <c r="J2104" s="10">
        <v>0</v>
      </c>
      <c r="K2104" s="13">
        <f t="shared" si="66"/>
        <v>1958</v>
      </c>
      <c r="L2104" s="1" t="str">
        <f t="shared" si="65"/>
        <v/>
      </c>
    </row>
    <row r="2105" spans="1:12" ht="13.8" customHeight="1" x14ac:dyDescent="0.3">
      <c r="A2105" t="s">
        <v>41</v>
      </c>
      <c r="B2105">
        <v>1932</v>
      </c>
      <c r="C2105" s="10">
        <v>720</v>
      </c>
      <c r="D2105">
        <v>701</v>
      </c>
      <c r="E2105">
        <v>0</v>
      </c>
      <c r="F2105">
        <v>0</v>
      </c>
      <c r="G2105">
        <v>19</v>
      </c>
      <c r="H2105" t="s">
        <v>11</v>
      </c>
      <c r="I2105" t="s">
        <v>11</v>
      </c>
      <c r="J2105" s="10">
        <v>0</v>
      </c>
      <c r="K2105" s="13">
        <f t="shared" si="66"/>
        <v>1958</v>
      </c>
      <c r="L2105" s="1" t="str">
        <f t="shared" si="65"/>
        <v/>
      </c>
    </row>
    <row r="2106" spans="1:12" ht="13.8" customHeight="1" x14ac:dyDescent="0.3">
      <c r="A2106" t="s">
        <v>41</v>
      </c>
      <c r="B2106">
        <v>1933</v>
      </c>
      <c r="C2106" s="10">
        <v>641</v>
      </c>
      <c r="D2106">
        <v>624</v>
      </c>
      <c r="E2106">
        <v>0</v>
      </c>
      <c r="F2106">
        <v>0</v>
      </c>
      <c r="G2106">
        <v>16</v>
      </c>
      <c r="H2106" t="s">
        <v>11</v>
      </c>
      <c r="I2106" t="s">
        <v>11</v>
      </c>
      <c r="J2106" s="10">
        <v>0</v>
      </c>
      <c r="K2106" s="13">
        <f t="shared" si="66"/>
        <v>1958</v>
      </c>
      <c r="L2106" s="1" t="str">
        <f t="shared" si="65"/>
        <v/>
      </c>
    </row>
    <row r="2107" spans="1:12" ht="13.8" customHeight="1" x14ac:dyDescent="0.3">
      <c r="A2107" t="s">
        <v>41</v>
      </c>
      <c r="B2107">
        <v>1934</v>
      </c>
      <c r="C2107" s="10">
        <v>666</v>
      </c>
      <c r="D2107">
        <v>651</v>
      </c>
      <c r="E2107">
        <v>0</v>
      </c>
      <c r="F2107">
        <v>0</v>
      </c>
      <c r="G2107">
        <v>16</v>
      </c>
      <c r="H2107" t="s">
        <v>11</v>
      </c>
      <c r="I2107" t="s">
        <v>11</v>
      </c>
      <c r="J2107" s="10">
        <v>0</v>
      </c>
      <c r="K2107" s="13">
        <f t="shared" si="66"/>
        <v>1958</v>
      </c>
      <c r="L2107" s="1" t="str">
        <f t="shared" si="65"/>
        <v/>
      </c>
    </row>
    <row r="2108" spans="1:12" ht="13.8" customHeight="1" x14ac:dyDescent="0.3">
      <c r="A2108" t="s">
        <v>41</v>
      </c>
      <c r="B2108">
        <v>1935</v>
      </c>
      <c r="C2108" s="10">
        <v>675</v>
      </c>
      <c r="D2108">
        <v>661</v>
      </c>
      <c r="E2108">
        <v>0</v>
      </c>
      <c r="F2108">
        <v>0</v>
      </c>
      <c r="G2108">
        <v>14</v>
      </c>
      <c r="H2108" t="s">
        <v>11</v>
      </c>
      <c r="I2108" t="s">
        <v>11</v>
      </c>
      <c r="J2108" s="10">
        <v>0</v>
      </c>
      <c r="K2108" s="13">
        <f t="shared" si="66"/>
        <v>1958</v>
      </c>
      <c r="L2108" s="1" t="str">
        <f t="shared" si="65"/>
        <v/>
      </c>
    </row>
    <row r="2109" spans="1:12" ht="13.8" customHeight="1" x14ac:dyDescent="0.3">
      <c r="A2109" t="s">
        <v>41</v>
      </c>
      <c r="B2109">
        <v>1936</v>
      </c>
      <c r="C2109" s="10">
        <v>686</v>
      </c>
      <c r="D2109">
        <v>671</v>
      </c>
      <c r="E2109">
        <v>0</v>
      </c>
      <c r="F2109">
        <v>0</v>
      </c>
      <c r="G2109">
        <v>15</v>
      </c>
      <c r="H2109" t="s">
        <v>11</v>
      </c>
      <c r="I2109" t="s">
        <v>11</v>
      </c>
      <c r="J2109" s="10">
        <v>0</v>
      </c>
      <c r="K2109" s="13">
        <f t="shared" si="66"/>
        <v>1958</v>
      </c>
      <c r="L2109" s="1" t="str">
        <f t="shared" si="65"/>
        <v/>
      </c>
    </row>
    <row r="2110" spans="1:12" ht="13.8" customHeight="1" x14ac:dyDescent="0.3">
      <c r="A2110" t="s">
        <v>41</v>
      </c>
      <c r="B2110">
        <v>1937</v>
      </c>
      <c r="C2110" s="10">
        <v>761</v>
      </c>
      <c r="D2110">
        <v>743</v>
      </c>
      <c r="E2110">
        <v>0</v>
      </c>
      <c r="F2110">
        <v>0</v>
      </c>
      <c r="G2110">
        <v>18</v>
      </c>
      <c r="H2110" t="s">
        <v>11</v>
      </c>
      <c r="I2110" t="s">
        <v>11</v>
      </c>
      <c r="J2110" s="10">
        <v>0</v>
      </c>
      <c r="K2110" s="13">
        <f t="shared" si="66"/>
        <v>1958</v>
      </c>
      <c r="L2110" s="1" t="str">
        <f t="shared" si="65"/>
        <v/>
      </c>
    </row>
    <row r="2111" spans="1:12" ht="13.8" customHeight="1" x14ac:dyDescent="0.3">
      <c r="A2111" t="s">
        <v>41</v>
      </c>
      <c r="B2111">
        <v>1938</v>
      </c>
      <c r="C2111" s="10">
        <v>866</v>
      </c>
      <c r="D2111">
        <v>841</v>
      </c>
      <c r="E2111">
        <v>0</v>
      </c>
      <c r="F2111">
        <v>0</v>
      </c>
      <c r="G2111">
        <v>24</v>
      </c>
      <c r="H2111" t="s">
        <v>11</v>
      </c>
      <c r="I2111" t="s">
        <v>11</v>
      </c>
      <c r="J2111" s="10">
        <v>0</v>
      </c>
      <c r="K2111" s="13">
        <f t="shared" si="66"/>
        <v>1958</v>
      </c>
      <c r="L2111" s="1" t="str">
        <f t="shared" si="65"/>
        <v/>
      </c>
    </row>
    <row r="2112" spans="1:12" ht="13.8" customHeight="1" x14ac:dyDescent="0.3">
      <c r="A2112" t="s">
        <v>41</v>
      </c>
      <c r="B2112">
        <v>1939</v>
      </c>
      <c r="C2112" s="10">
        <v>951</v>
      </c>
      <c r="D2112">
        <v>926</v>
      </c>
      <c r="E2112">
        <v>0</v>
      </c>
      <c r="F2112">
        <v>0</v>
      </c>
      <c r="G2112">
        <v>24</v>
      </c>
      <c r="H2112" t="s">
        <v>11</v>
      </c>
      <c r="I2112" t="s">
        <v>11</v>
      </c>
      <c r="J2112" s="10">
        <v>0</v>
      </c>
      <c r="K2112" s="13">
        <f t="shared" si="66"/>
        <v>1958</v>
      </c>
      <c r="L2112" s="1" t="str">
        <f t="shared" si="65"/>
        <v/>
      </c>
    </row>
    <row r="2113" spans="1:12" ht="13.8" customHeight="1" x14ac:dyDescent="0.3">
      <c r="A2113" t="s">
        <v>41</v>
      </c>
      <c r="B2113">
        <v>1940</v>
      </c>
      <c r="C2113" s="10">
        <v>1119</v>
      </c>
      <c r="D2113">
        <v>1119</v>
      </c>
      <c r="E2113">
        <v>0</v>
      </c>
      <c r="F2113">
        <v>0</v>
      </c>
      <c r="G2113">
        <v>0</v>
      </c>
      <c r="H2113" t="s">
        <v>11</v>
      </c>
      <c r="I2113" t="s">
        <v>11</v>
      </c>
      <c r="J2113" s="10">
        <v>0</v>
      </c>
      <c r="K2113" s="13">
        <f t="shared" si="66"/>
        <v>1958</v>
      </c>
      <c r="L2113" s="1" t="str">
        <f t="shared" si="65"/>
        <v/>
      </c>
    </row>
    <row r="2114" spans="1:12" ht="13.8" customHeight="1" x14ac:dyDescent="0.3">
      <c r="A2114" t="s">
        <v>41</v>
      </c>
      <c r="B2114">
        <v>1941</v>
      </c>
      <c r="C2114" s="10">
        <v>1207</v>
      </c>
      <c r="D2114">
        <v>1207</v>
      </c>
      <c r="E2114">
        <v>0</v>
      </c>
      <c r="F2114">
        <v>0</v>
      </c>
      <c r="G2114">
        <v>0</v>
      </c>
      <c r="H2114" t="s">
        <v>11</v>
      </c>
      <c r="I2114" t="s">
        <v>11</v>
      </c>
      <c r="J2114" s="10">
        <v>0</v>
      </c>
      <c r="K2114" s="13">
        <f t="shared" si="66"/>
        <v>1958</v>
      </c>
      <c r="L2114" s="1" t="str">
        <f t="shared" ref="L2114:L2177" si="67">IF(AND(B2114&gt;2011),1,"")</f>
        <v/>
      </c>
    </row>
    <row r="2115" spans="1:12" ht="13.8" customHeight="1" x14ac:dyDescent="0.3">
      <c r="A2115" t="s">
        <v>41</v>
      </c>
      <c r="B2115">
        <v>1942</v>
      </c>
      <c r="C2115" s="10">
        <v>1460</v>
      </c>
      <c r="D2115">
        <v>1460</v>
      </c>
      <c r="E2115">
        <v>0</v>
      </c>
      <c r="F2115">
        <v>0</v>
      </c>
      <c r="G2115">
        <v>0</v>
      </c>
      <c r="H2115" t="s">
        <v>11</v>
      </c>
      <c r="I2115" t="s">
        <v>11</v>
      </c>
      <c r="J2115" s="10">
        <v>0</v>
      </c>
      <c r="K2115" s="13">
        <f t="shared" si="66"/>
        <v>1958</v>
      </c>
      <c r="L2115" s="1" t="str">
        <f t="shared" si="67"/>
        <v/>
      </c>
    </row>
    <row r="2116" spans="1:12" ht="13.8" customHeight="1" x14ac:dyDescent="0.3">
      <c r="A2116" t="s">
        <v>41</v>
      </c>
      <c r="B2116">
        <v>1943</v>
      </c>
      <c r="C2116" s="10">
        <v>1586</v>
      </c>
      <c r="D2116">
        <v>1586</v>
      </c>
      <c r="E2116">
        <v>0</v>
      </c>
      <c r="F2116">
        <v>0</v>
      </c>
      <c r="G2116">
        <v>0</v>
      </c>
      <c r="H2116" t="s">
        <v>11</v>
      </c>
      <c r="I2116" t="s">
        <v>11</v>
      </c>
      <c r="J2116" s="10">
        <v>0</v>
      </c>
      <c r="K2116" s="13">
        <f t="shared" si="66"/>
        <v>1958</v>
      </c>
      <c r="L2116" s="1" t="str">
        <f t="shared" si="67"/>
        <v/>
      </c>
    </row>
    <row r="2117" spans="1:12" ht="13.8" customHeight="1" x14ac:dyDescent="0.3">
      <c r="A2117" t="s">
        <v>41</v>
      </c>
      <c r="B2117">
        <v>1944</v>
      </c>
      <c r="C2117" s="10">
        <v>1198</v>
      </c>
      <c r="D2117">
        <v>1181</v>
      </c>
      <c r="E2117">
        <v>0</v>
      </c>
      <c r="F2117">
        <v>0</v>
      </c>
      <c r="G2117">
        <v>17</v>
      </c>
      <c r="H2117" t="s">
        <v>11</v>
      </c>
      <c r="I2117" t="s">
        <v>11</v>
      </c>
      <c r="J2117" s="10">
        <v>0</v>
      </c>
      <c r="K2117" s="13">
        <f t="shared" si="66"/>
        <v>1958</v>
      </c>
      <c r="L2117" s="1" t="str">
        <f t="shared" si="67"/>
        <v/>
      </c>
    </row>
    <row r="2118" spans="1:12" ht="13.8" customHeight="1" x14ac:dyDescent="0.3">
      <c r="A2118" t="s">
        <v>41</v>
      </c>
      <c r="B2118">
        <v>1945</v>
      </c>
      <c r="C2118" s="10">
        <v>1422</v>
      </c>
      <c r="D2118">
        <v>1389</v>
      </c>
      <c r="E2118">
        <v>0</v>
      </c>
      <c r="F2118">
        <v>0</v>
      </c>
      <c r="G2118">
        <v>33</v>
      </c>
      <c r="H2118" t="s">
        <v>11</v>
      </c>
      <c r="I2118" t="s">
        <v>11</v>
      </c>
      <c r="J2118" s="10">
        <v>0</v>
      </c>
      <c r="K2118" s="13">
        <f t="shared" si="66"/>
        <v>1958</v>
      </c>
      <c r="L2118" s="1" t="str">
        <f t="shared" si="67"/>
        <v/>
      </c>
    </row>
    <row r="2119" spans="1:12" ht="13.8" customHeight="1" x14ac:dyDescent="0.3">
      <c r="A2119" t="s">
        <v>41</v>
      </c>
      <c r="B2119">
        <v>1946</v>
      </c>
      <c r="C2119" s="10">
        <v>1358</v>
      </c>
      <c r="D2119">
        <v>1358</v>
      </c>
      <c r="E2119">
        <v>0</v>
      </c>
      <c r="F2119">
        <v>0</v>
      </c>
      <c r="G2119">
        <v>0</v>
      </c>
      <c r="H2119" t="s">
        <v>11</v>
      </c>
      <c r="I2119" t="s">
        <v>11</v>
      </c>
      <c r="J2119" s="10">
        <v>0</v>
      </c>
      <c r="K2119" s="13">
        <f t="shared" si="66"/>
        <v>1958</v>
      </c>
      <c r="L2119" s="1" t="str">
        <f t="shared" si="67"/>
        <v/>
      </c>
    </row>
    <row r="2120" spans="1:12" ht="13.8" customHeight="1" x14ac:dyDescent="0.3">
      <c r="A2120" t="s">
        <v>41</v>
      </c>
      <c r="B2120">
        <v>1947</v>
      </c>
      <c r="C2120" s="10">
        <v>1613</v>
      </c>
      <c r="D2120">
        <v>1613</v>
      </c>
      <c r="E2120">
        <v>0</v>
      </c>
      <c r="F2120">
        <v>0</v>
      </c>
      <c r="G2120">
        <v>0</v>
      </c>
      <c r="H2120" t="s">
        <v>11</v>
      </c>
      <c r="I2120" t="s">
        <v>11</v>
      </c>
      <c r="J2120" s="10">
        <v>0</v>
      </c>
      <c r="K2120" s="13">
        <f t="shared" ref="K2120:K2183" si="68">IF(B2120&lt;1990,IF(B2120&lt;1959,1958,1989),1990)</f>
        <v>1958</v>
      </c>
      <c r="L2120" s="1" t="str">
        <f t="shared" si="67"/>
        <v/>
      </c>
    </row>
    <row r="2121" spans="1:12" ht="13.8" customHeight="1" x14ac:dyDescent="0.3">
      <c r="A2121" t="s">
        <v>41</v>
      </c>
      <c r="B2121">
        <v>1948</v>
      </c>
      <c r="C2121" s="10">
        <v>1698</v>
      </c>
      <c r="D2121">
        <v>1654</v>
      </c>
      <c r="E2121">
        <v>0</v>
      </c>
      <c r="F2121">
        <v>0</v>
      </c>
      <c r="G2121">
        <v>44</v>
      </c>
      <c r="H2121" t="s">
        <v>11</v>
      </c>
      <c r="I2121" t="s">
        <v>11</v>
      </c>
      <c r="J2121" s="10">
        <v>0</v>
      </c>
      <c r="K2121" s="13">
        <f t="shared" si="68"/>
        <v>1958</v>
      </c>
      <c r="L2121" s="1" t="str">
        <f t="shared" si="67"/>
        <v/>
      </c>
    </row>
    <row r="2122" spans="1:12" ht="13.8" customHeight="1" x14ac:dyDescent="0.3">
      <c r="A2122" t="s">
        <v>41</v>
      </c>
      <c r="B2122">
        <v>1949</v>
      </c>
      <c r="C2122" s="10">
        <v>2034</v>
      </c>
      <c r="D2122">
        <v>2034</v>
      </c>
      <c r="E2122">
        <v>0</v>
      </c>
      <c r="F2122">
        <v>0</v>
      </c>
      <c r="G2122">
        <v>0</v>
      </c>
      <c r="H2122" t="s">
        <v>11</v>
      </c>
      <c r="I2122" t="s">
        <v>11</v>
      </c>
      <c r="J2122" s="10">
        <v>0</v>
      </c>
      <c r="K2122" s="13">
        <f t="shared" si="68"/>
        <v>1958</v>
      </c>
      <c r="L2122" s="1" t="str">
        <f t="shared" si="67"/>
        <v/>
      </c>
    </row>
    <row r="2123" spans="1:12" ht="13.8" customHeight="1" x14ac:dyDescent="0.3">
      <c r="A2123" t="s">
        <v>41</v>
      </c>
      <c r="B2123">
        <v>1950</v>
      </c>
      <c r="C2123" s="10">
        <v>2047</v>
      </c>
      <c r="D2123">
        <v>1816</v>
      </c>
      <c r="E2123">
        <v>148</v>
      </c>
      <c r="F2123">
        <v>0</v>
      </c>
      <c r="G2123">
        <v>82</v>
      </c>
      <c r="H2123">
        <v>0</v>
      </c>
      <c r="I2123">
        <v>0.28000000000000003</v>
      </c>
      <c r="J2123" s="10">
        <v>0</v>
      </c>
      <c r="K2123" s="13">
        <f t="shared" si="68"/>
        <v>1958</v>
      </c>
      <c r="L2123" s="1" t="str">
        <f t="shared" si="67"/>
        <v/>
      </c>
    </row>
    <row r="2124" spans="1:12" ht="13.8" customHeight="1" x14ac:dyDescent="0.3">
      <c r="A2124" t="s">
        <v>41</v>
      </c>
      <c r="B2124">
        <v>1951</v>
      </c>
      <c r="C2124" s="10">
        <v>2229</v>
      </c>
      <c r="D2124">
        <v>1972</v>
      </c>
      <c r="E2124">
        <v>172</v>
      </c>
      <c r="F2124">
        <v>0</v>
      </c>
      <c r="G2124">
        <v>86</v>
      </c>
      <c r="H2124">
        <v>0</v>
      </c>
      <c r="I2124">
        <v>0.31</v>
      </c>
      <c r="J2124" s="10">
        <v>0</v>
      </c>
      <c r="K2124" s="13">
        <f t="shared" si="68"/>
        <v>1958</v>
      </c>
      <c r="L2124" s="1" t="str">
        <f t="shared" si="67"/>
        <v/>
      </c>
    </row>
    <row r="2125" spans="1:12" ht="13.8" customHeight="1" x14ac:dyDescent="0.3">
      <c r="A2125" t="s">
        <v>41</v>
      </c>
      <c r="B2125">
        <v>1952</v>
      </c>
      <c r="C2125" s="10">
        <v>2574</v>
      </c>
      <c r="D2125">
        <v>2285</v>
      </c>
      <c r="E2125">
        <v>197</v>
      </c>
      <c r="F2125">
        <v>0</v>
      </c>
      <c r="G2125">
        <v>92</v>
      </c>
      <c r="H2125">
        <v>0</v>
      </c>
      <c r="I2125">
        <v>0.35</v>
      </c>
      <c r="J2125" s="10">
        <v>0</v>
      </c>
      <c r="K2125" s="13">
        <f t="shared" si="68"/>
        <v>1958</v>
      </c>
      <c r="L2125" s="1" t="str">
        <f t="shared" si="67"/>
        <v/>
      </c>
    </row>
    <row r="2126" spans="1:12" ht="13.8" customHeight="1" x14ac:dyDescent="0.3">
      <c r="A2126" t="s">
        <v>41</v>
      </c>
      <c r="B2126">
        <v>1953</v>
      </c>
      <c r="C2126" s="10">
        <v>2890</v>
      </c>
      <c r="D2126">
        <v>2572</v>
      </c>
      <c r="E2126">
        <v>223</v>
      </c>
      <c r="F2126">
        <v>0</v>
      </c>
      <c r="G2126">
        <v>95</v>
      </c>
      <c r="H2126">
        <v>0</v>
      </c>
      <c r="I2126">
        <v>0.39</v>
      </c>
      <c r="J2126" s="10">
        <v>0</v>
      </c>
      <c r="K2126" s="13">
        <f t="shared" si="68"/>
        <v>1958</v>
      </c>
      <c r="L2126" s="1" t="str">
        <f t="shared" si="67"/>
        <v/>
      </c>
    </row>
    <row r="2127" spans="1:12" ht="13.8" customHeight="1" x14ac:dyDescent="0.3">
      <c r="A2127" t="s">
        <v>41</v>
      </c>
      <c r="B2127">
        <v>1954</v>
      </c>
      <c r="C2127" s="10">
        <v>3110</v>
      </c>
      <c r="D2127">
        <v>2751</v>
      </c>
      <c r="E2127">
        <v>253</v>
      </c>
      <c r="F2127">
        <v>0</v>
      </c>
      <c r="G2127">
        <v>106</v>
      </c>
      <c r="H2127">
        <v>0</v>
      </c>
      <c r="I2127">
        <v>0.42</v>
      </c>
      <c r="J2127" s="10">
        <v>0</v>
      </c>
      <c r="K2127" s="13">
        <f t="shared" si="68"/>
        <v>1958</v>
      </c>
      <c r="L2127" s="1" t="str">
        <f t="shared" si="67"/>
        <v/>
      </c>
    </row>
    <row r="2128" spans="1:12" ht="13.8" customHeight="1" x14ac:dyDescent="0.3">
      <c r="A2128" t="s">
        <v>41</v>
      </c>
      <c r="B2128">
        <v>1955</v>
      </c>
      <c r="C2128" s="10">
        <v>3301</v>
      </c>
      <c r="D2128">
        <v>2890</v>
      </c>
      <c r="E2128">
        <v>301</v>
      </c>
      <c r="F2128">
        <v>0</v>
      </c>
      <c r="G2128">
        <v>110</v>
      </c>
      <c r="H2128">
        <v>0</v>
      </c>
      <c r="I2128">
        <v>0.44</v>
      </c>
      <c r="J2128" s="10">
        <v>0</v>
      </c>
      <c r="K2128" s="13">
        <f t="shared" si="68"/>
        <v>1958</v>
      </c>
      <c r="L2128" s="1" t="str">
        <f t="shared" si="67"/>
        <v/>
      </c>
    </row>
    <row r="2129" spans="1:12" ht="13.8" customHeight="1" x14ac:dyDescent="0.3">
      <c r="A2129" t="s">
        <v>41</v>
      </c>
      <c r="B2129">
        <v>1956</v>
      </c>
      <c r="C2129" s="10">
        <v>3540</v>
      </c>
      <c r="D2129">
        <v>3061</v>
      </c>
      <c r="E2129">
        <v>363</v>
      </c>
      <c r="F2129">
        <v>0</v>
      </c>
      <c r="G2129">
        <v>117</v>
      </c>
      <c r="H2129">
        <v>0</v>
      </c>
      <c r="I2129">
        <v>0.47</v>
      </c>
      <c r="J2129" s="10">
        <v>0</v>
      </c>
      <c r="K2129" s="13">
        <f t="shared" si="68"/>
        <v>1958</v>
      </c>
      <c r="L2129" s="1" t="str">
        <f t="shared" si="67"/>
        <v/>
      </c>
    </row>
    <row r="2130" spans="1:12" ht="13.8" customHeight="1" x14ac:dyDescent="0.3">
      <c r="A2130" t="s">
        <v>41</v>
      </c>
      <c r="B2130">
        <v>1957</v>
      </c>
      <c r="C2130" s="10">
        <v>3928</v>
      </c>
      <c r="D2130">
        <v>3381</v>
      </c>
      <c r="E2130">
        <v>427</v>
      </c>
      <c r="F2130">
        <v>0</v>
      </c>
      <c r="G2130">
        <v>120</v>
      </c>
      <c r="H2130">
        <v>0</v>
      </c>
      <c r="I2130">
        <v>0.51</v>
      </c>
      <c r="J2130" s="10">
        <v>0</v>
      </c>
      <c r="K2130" s="13">
        <f t="shared" si="68"/>
        <v>1958</v>
      </c>
      <c r="L2130" s="1" t="str">
        <f t="shared" si="67"/>
        <v/>
      </c>
    </row>
    <row r="2131" spans="1:12" ht="13.8" customHeight="1" x14ac:dyDescent="0.3">
      <c r="A2131" t="s">
        <v>41</v>
      </c>
      <c r="B2131">
        <v>1958</v>
      </c>
      <c r="C2131" s="10">
        <v>4266</v>
      </c>
      <c r="D2131">
        <v>3718</v>
      </c>
      <c r="E2131">
        <v>421</v>
      </c>
      <c r="F2131">
        <v>0</v>
      </c>
      <c r="G2131">
        <v>127</v>
      </c>
      <c r="H2131">
        <v>0</v>
      </c>
      <c r="I2131">
        <v>0.55000000000000004</v>
      </c>
      <c r="J2131" s="10">
        <v>0</v>
      </c>
      <c r="K2131" s="13">
        <f t="shared" si="68"/>
        <v>1958</v>
      </c>
      <c r="L2131" s="1" t="str">
        <f t="shared" si="67"/>
        <v/>
      </c>
    </row>
    <row r="2132" spans="1:12" ht="13.8" customHeight="1" x14ac:dyDescent="0.3">
      <c r="A2132" t="s">
        <v>41</v>
      </c>
      <c r="B2132">
        <v>1959</v>
      </c>
      <c r="C2132" s="10">
        <v>5357</v>
      </c>
      <c r="D2132">
        <v>4561</v>
      </c>
      <c r="E2132">
        <v>601</v>
      </c>
      <c r="F2132">
        <v>0</v>
      </c>
      <c r="G2132">
        <v>195</v>
      </c>
      <c r="H2132">
        <v>0</v>
      </c>
      <c r="I2132">
        <v>0.69</v>
      </c>
      <c r="J2132" s="10">
        <v>0</v>
      </c>
      <c r="K2132" s="13">
        <f t="shared" si="68"/>
        <v>1989</v>
      </c>
      <c r="L2132" s="1" t="str">
        <f t="shared" si="67"/>
        <v/>
      </c>
    </row>
    <row r="2133" spans="1:12" ht="13.8" customHeight="1" x14ac:dyDescent="0.3">
      <c r="A2133" t="s">
        <v>41</v>
      </c>
      <c r="B2133">
        <v>1960</v>
      </c>
      <c r="C2133" s="10">
        <v>6080</v>
      </c>
      <c r="D2133">
        <v>5083</v>
      </c>
      <c r="E2133">
        <v>780</v>
      </c>
      <c r="F2133">
        <v>0</v>
      </c>
      <c r="G2133">
        <v>216</v>
      </c>
      <c r="H2133">
        <v>0</v>
      </c>
      <c r="I2133">
        <v>0.77</v>
      </c>
      <c r="J2133" s="10">
        <v>0</v>
      </c>
      <c r="K2133" s="13">
        <f t="shared" si="68"/>
        <v>1989</v>
      </c>
      <c r="L2133" s="1" t="str">
        <f t="shared" si="67"/>
        <v/>
      </c>
    </row>
    <row r="2134" spans="1:12" ht="13.8" customHeight="1" x14ac:dyDescent="0.3">
      <c r="A2134" t="s">
        <v>41</v>
      </c>
      <c r="B2134">
        <v>1961</v>
      </c>
      <c r="C2134" s="10">
        <v>7083</v>
      </c>
      <c r="D2134">
        <v>5849</v>
      </c>
      <c r="E2134">
        <v>996</v>
      </c>
      <c r="F2134">
        <v>0</v>
      </c>
      <c r="G2134">
        <v>238</v>
      </c>
      <c r="H2134">
        <v>0</v>
      </c>
      <c r="I2134">
        <v>0.89</v>
      </c>
      <c r="J2134" s="10">
        <v>0</v>
      </c>
      <c r="K2134" s="13">
        <f t="shared" si="68"/>
        <v>1989</v>
      </c>
      <c r="L2134" s="1" t="str">
        <f t="shared" si="67"/>
        <v/>
      </c>
    </row>
    <row r="2135" spans="1:12" ht="13.8" customHeight="1" x14ac:dyDescent="0.3">
      <c r="A2135" t="s">
        <v>41</v>
      </c>
      <c r="B2135">
        <v>1962</v>
      </c>
      <c r="C2135" s="10">
        <v>8382</v>
      </c>
      <c r="D2135">
        <v>6749</v>
      </c>
      <c r="E2135">
        <v>1376</v>
      </c>
      <c r="F2135">
        <v>0</v>
      </c>
      <c r="G2135">
        <v>257</v>
      </c>
      <c r="H2135">
        <v>0</v>
      </c>
      <c r="I2135">
        <v>1.05</v>
      </c>
      <c r="J2135" s="10">
        <v>0</v>
      </c>
      <c r="K2135" s="13">
        <f t="shared" si="68"/>
        <v>1989</v>
      </c>
      <c r="L2135" s="1" t="str">
        <f t="shared" si="67"/>
        <v/>
      </c>
    </row>
    <row r="2136" spans="1:12" ht="13.8" customHeight="1" x14ac:dyDescent="0.3">
      <c r="A2136" t="s">
        <v>41</v>
      </c>
      <c r="B2136">
        <v>1963</v>
      </c>
      <c r="C2136" s="10">
        <v>9384</v>
      </c>
      <c r="D2136">
        <v>7310</v>
      </c>
      <c r="E2136">
        <v>1774</v>
      </c>
      <c r="F2136">
        <v>0</v>
      </c>
      <c r="G2136">
        <v>300</v>
      </c>
      <c r="H2136">
        <v>0</v>
      </c>
      <c r="I2136">
        <v>1.1599999999999999</v>
      </c>
      <c r="J2136" s="10">
        <v>0</v>
      </c>
      <c r="K2136" s="13">
        <f t="shared" si="68"/>
        <v>1989</v>
      </c>
      <c r="L2136" s="1" t="str">
        <f t="shared" si="67"/>
        <v/>
      </c>
    </row>
    <row r="2137" spans="1:12" ht="13.8" customHeight="1" x14ac:dyDescent="0.3">
      <c r="A2137" t="s">
        <v>41</v>
      </c>
      <c r="B2137">
        <v>1964</v>
      </c>
      <c r="C2137" s="10">
        <v>11689</v>
      </c>
      <c r="D2137">
        <v>8766</v>
      </c>
      <c r="E2137">
        <v>2572</v>
      </c>
      <c r="F2137">
        <v>0</v>
      </c>
      <c r="G2137">
        <v>351</v>
      </c>
      <c r="H2137">
        <v>0</v>
      </c>
      <c r="I2137">
        <v>1.44</v>
      </c>
      <c r="J2137" s="10">
        <v>0</v>
      </c>
      <c r="K2137" s="13">
        <f t="shared" si="68"/>
        <v>1989</v>
      </c>
      <c r="L2137" s="1" t="str">
        <f t="shared" si="67"/>
        <v/>
      </c>
    </row>
    <row r="2138" spans="1:12" ht="13.8" customHeight="1" x14ac:dyDescent="0.3">
      <c r="A2138" t="s">
        <v>41</v>
      </c>
      <c r="B2138">
        <v>1965</v>
      </c>
      <c r="C2138" s="10">
        <v>12631</v>
      </c>
      <c r="D2138">
        <v>9255</v>
      </c>
      <c r="E2138">
        <v>2976</v>
      </c>
      <c r="F2138">
        <v>34</v>
      </c>
      <c r="G2138">
        <v>365</v>
      </c>
      <c r="H2138">
        <v>0</v>
      </c>
      <c r="I2138">
        <v>1.54</v>
      </c>
      <c r="J2138" s="10">
        <v>0</v>
      </c>
      <c r="K2138" s="13">
        <f t="shared" si="68"/>
        <v>1989</v>
      </c>
      <c r="L2138" s="1" t="str">
        <f t="shared" si="67"/>
        <v/>
      </c>
    </row>
    <row r="2139" spans="1:12" ht="13.8" customHeight="1" x14ac:dyDescent="0.3">
      <c r="A2139" t="s">
        <v>41</v>
      </c>
      <c r="B2139">
        <v>1966</v>
      </c>
      <c r="C2139" s="10">
        <v>13299</v>
      </c>
      <c r="D2139">
        <v>9483</v>
      </c>
      <c r="E2139">
        <v>3377</v>
      </c>
      <c r="F2139">
        <v>51</v>
      </c>
      <c r="G2139">
        <v>388</v>
      </c>
      <c r="H2139">
        <v>0</v>
      </c>
      <c r="I2139">
        <v>1.61</v>
      </c>
      <c r="J2139" s="10">
        <v>0</v>
      </c>
      <c r="K2139" s="13">
        <f t="shared" si="68"/>
        <v>1989</v>
      </c>
      <c r="L2139" s="1" t="str">
        <f t="shared" si="67"/>
        <v/>
      </c>
    </row>
    <row r="2140" spans="1:12" ht="13.8" customHeight="1" x14ac:dyDescent="0.3">
      <c r="A2140" t="s">
        <v>41</v>
      </c>
      <c r="B2140">
        <v>1967</v>
      </c>
      <c r="C2140" s="10">
        <v>15044</v>
      </c>
      <c r="D2140">
        <v>10289</v>
      </c>
      <c r="E2140">
        <v>4143</v>
      </c>
      <c r="F2140">
        <v>155</v>
      </c>
      <c r="G2140">
        <v>456</v>
      </c>
      <c r="H2140">
        <v>0</v>
      </c>
      <c r="I2140">
        <v>1.81</v>
      </c>
      <c r="J2140" s="10">
        <v>0</v>
      </c>
      <c r="K2140" s="13">
        <f t="shared" si="68"/>
        <v>1989</v>
      </c>
      <c r="L2140" s="1" t="str">
        <f t="shared" si="67"/>
        <v/>
      </c>
    </row>
    <row r="2141" spans="1:12" ht="13.8" customHeight="1" x14ac:dyDescent="0.3">
      <c r="A2141" t="s">
        <v>41</v>
      </c>
      <c r="B2141">
        <v>1968</v>
      </c>
      <c r="C2141" s="10">
        <v>16233</v>
      </c>
      <c r="D2141">
        <v>10725</v>
      </c>
      <c r="E2141">
        <v>4792</v>
      </c>
      <c r="F2141">
        <v>239</v>
      </c>
      <c r="G2141">
        <v>478</v>
      </c>
      <c r="H2141">
        <v>0</v>
      </c>
      <c r="I2141">
        <v>1.94</v>
      </c>
      <c r="J2141" s="10">
        <v>0</v>
      </c>
      <c r="K2141" s="13">
        <f t="shared" si="68"/>
        <v>1989</v>
      </c>
      <c r="L2141" s="1" t="str">
        <f t="shared" si="67"/>
        <v/>
      </c>
    </row>
    <row r="2142" spans="1:12" ht="13.8" customHeight="1" x14ac:dyDescent="0.3">
      <c r="A2142" t="s">
        <v>41</v>
      </c>
      <c r="B2142">
        <v>1969</v>
      </c>
      <c r="C2142" s="10">
        <v>18101</v>
      </c>
      <c r="D2142">
        <v>11227</v>
      </c>
      <c r="E2142">
        <v>6143</v>
      </c>
      <c r="F2142">
        <v>248</v>
      </c>
      <c r="G2142">
        <v>483</v>
      </c>
      <c r="H2142">
        <v>0</v>
      </c>
      <c r="I2142">
        <v>2.15</v>
      </c>
      <c r="J2142" s="10">
        <v>0</v>
      </c>
      <c r="K2142" s="13">
        <f t="shared" si="68"/>
        <v>1989</v>
      </c>
      <c r="L2142" s="1" t="str">
        <f t="shared" si="67"/>
        <v/>
      </c>
    </row>
    <row r="2143" spans="1:12" ht="13.8" customHeight="1" x14ac:dyDescent="0.3">
      <c r="A2143" t="s">
        <v>41</v>
      </c>
      <c r="B2143">
        <v>1970</v>
      </c>
      <c r="C2143" s="10">
        <v>16700</v>
      </c>
      <c r="D2143">
        <v>9041</v>
      </c>
      <c r="E2143">
        <v>6936</v>
      </c>
      <c r="F2143">
        <v>225</v>
      </c>
      <c r="G2143">
        <v>499</v>
      </c>
      <c r="H2143">
        <v>0</v>
      </c>
      <c r="I2143">
        <v>1.97</v>
      </c>
      <c r="J2143" s="10">
        <v>111</v>
      </c>
      <c r="K2143" s="13">
        <f t="shared" si="68"/>
        <v>1989</v>
      </c>
      <c r="L2143" s="1" t="str">
        <f t="shared" si="67"/>
        <v/>
      </c>
    </row>
    <row r="2144" spans="1:12" ht="13.8" customHeight="1" x14ac:dyDescent="0.3">
      <c r="A2144" t="s">
        <v>41</v>
      </c>
      <c r="B2144">
        <v>1971</v>
      </c>
      <c r="C2144" s="10">
        <v>17535</v>
      </c>
      <c r="D2144">
        <v>8772</v>
      </c>
      <c r="E2144">
        <v>8080</v>
      </c>
      <c r="F2144">
        <v>155</v>
      </c>
      <c r="G2144">
        <v>528</v>
      </c>
      <c r="H2144">
        <v>0</v>
      </c>
      <c r="I2144">
        <v>2.0499999999999998</v>
      </c>
      <c r="J2144" s="10">
        <v>154</v>
      </c>
      <c r="K2144" s="13">
        <f t="shared" si="68"/>
        <v>1989</v>
      </c>
      <c r="L2144" s="1" t="str">
        <f t="shared" si="67"/>
        <v/>
      </c>
    </row>
    <row r="2145" spans="1:12" ht="13.8" customHeight="1" x14ac:dyDescent="0.3">
      <c r="A2145" t="s">
        <v>41</v>
      </c>
      <c r="B2145">
        <v>1972</v>
      </c>
      <c r="C2145" s="10">
        <v>18045</v>
      </c>
      <c r="D2145">
        <v>8954</v>
      </c>
      <c r="E2145">
        <v>8455</v>
      </c>
      <c r="F2145">
        <v>104</v>
      </c>
      <c r="G2145">
        <v>532</v>
      </c>
      <c r="H2145">
        <v>0</v>
      </c>
      <c r="I2145">
        <v>2.1</v>
      </c>
      <c r="J2145" s="10">
        <v>167</v>
      </c>
      <c r="K2145" s="13">
        <f t="shared" si="68"/>
        <v>1989</v>
      </c>
      <c r="L2145" s="1" t="str">
        <f t="shared" si="67"/>
        <v/>
      </c>
    </row>
    <row r="2146" spans="1:12" ht="13.8" customHeight="1" x14ac:dyDescent="0.3">
      <c r="A2146" t="s">
        <v>41</v>
      </c>
      <c r="B2146">
        <v>1973</v>
      </c>
      <c r="C2146" s="10">
        <v>18769</v>
      </c>
      <c r="D2146">
        <v>9153</v>
      </c>
      <c r="E2146">
        <v>8944</v>
      </c>
      <c r="F2146">
        <v>105</v>
      </c>
      <c r="G2146">
        <v>568</v>
      </c>
      <c r="H2146">
        <v>0</v>
      </c>
      <c r="I2146">
        <v>2.17</v>
      </c>
      <c r="J2146" s="10">
        <v>141</v>
      </c>
      <c r="K2146" s="13">
        <f t="shared" si="68"/>
        <v>1989</v>
      </c>
      <c r="L2146" s="1" t="str">
        <f t="shared" si="67"/>
        <v/>
      </c>
    </row>
    <row r="2147" spans="1:12" ht="13.8" customHeight="1" x14ac:dyDescent="0.3">
      <c r="A2147" t="s">
        <v>41</v>
      </c>
      <c r="B2147">
        <v>1974</v>
      </c>
      <c r="C2147" s="10">
        <v>19433</v>
      </c>
      <c r="D2147">
        <v>9044</v>
      </c>
      <c r="E2147">
        <v>9576</v>
      </c>
      <c r="F2147">
        <v>229</v>
      </c>
      <c r="G2147">
        <v>584</v>
      </c>
      <c r="H2147">
        <v>0</v>
      </c>
      <c r="I2147">
        <v>2.2400000000000002</v>
      </c>
      <c r="J2147" s="10">
        <v>154</v>
      </c>
      <c r="K2147" s="13">
        <f t="shared" si="68"/>
        <v>1989</v>
      </c>
      <c r="L2147" s="1" t="str">
        <f t="shared" si="67"/>
        <v/>
      </c>
    </row>
    <row r="2148" spans="1:12" ht="13.8" customHeight="1" x14ac:dyDescent="0.3">
      <c r="A2148" t="s">
        <v>41</v>
      </c>
      <c r="B2148">
        <v>1975</v>
      </c>
      <c r="C2148" s="10">
        <v>19924</v>
      </c>
      <c r="D2148">
        <v>9388</v>
      </c>
      <c r="E2148">
        <v>9336</v>
      </c>
      <c r="F2148">
        <v>607</v>
      </c>
      <c r="G2148">
        <v>593</v>
      </c>
      <c r="H2148">
        <v>0</v>
      </c>
      <c r="I2148">
        <v>2.2799999999999998</v>
      </c>
      <c r="J2148" s="10">
        <v>171</v>
      </c>
      <c r="K2148" s="13">
        <f t="shared" si="68"/>
        <v>1989</v>
      </c>
      <c r="L2148" s="1" t="str">
        <f t="shared" si="67"/>
        <v/>
      </c>
    </row>
    <row r="2149" spans="1:12" ht="13.8" customHeight="1" x14ac:dyDescent="0.3">
      <c r="A2149" t="s">
        <v>41</v>
      </c>
      <c r="B2149">
        <v>1976</v>
      </c>
      <c r="C2149" s="10">
        <v>19939</v>
      </c>
      <c r="D2149">
        <v>8656</v>
      </c>
      <c r="E2149">
        <v>9629</v>
      </c>
      <c r="F2149">
        <v>1062</v>
      </c>
      <c r="G2149">
        <v>593</v>
      </c>
      <c r="H2149">
        <v>0</v>
      </c>
      <c r="I2149">
        <v>2.2799999999999998</v>
      </c>
      <c r="J2149" s="10">
        <v>205</v>
      </c>
      <c r="K2149" s="13">
        <f t="shared" si="68"/>
        <v>1989</v>
      </c>
      <c r="L2149" s="1" t="str">
        <f t="shared" si="67"/>
        <v/>
      </c>
    </row>
    <row r="2150" spans="1:12" ht="13.8" customHeight="1" x14ac:dyDescent="0.3">
      <c r="A2150" t="s">
        <v>41</v>
      </c>
      <c r="B2150">
        <v>1977</v>
      </c>
      <c r="C2150" s="10">
        <v>20717</v>
      </c>
      <c r="D2150">
        <v>8632</v>
      </c>
      <c r="E2150">
        <v>10096</v>
      </c>
      <c r="F2150">
        <v>1355</v>
      </c>
      <c r="G2150">
        <v>634</v>
      </c>
      <c r="H2150">
        <v>0</v>
      </c>
      <c r="I2150">
        <v>2.36</v>
      </c>
      <c r="J2150" s="10">
        <v>175</v>
      </c>
      <c r="K2150" s="13">
        <f t="shared" si="68"/>
        <v>1989</v>
      </c>
      <c r="L2150" s="1" t="str">
        <f t="shared" si="67"/>
        <v/>
      </c>
    </row>
    <row r="2151" spans="1:12" ht="13.8" customHeight="1" x14ac:dyDescent="0.3">
      <c r="A2151" t="s">
        <v>41</v>
      </c>
      <c r="B2151">
        <v>1978</v>
      </c>
      <c r="C2151" s="10">
        <v>22201</v>
      </c>
      <c r="D2151">
        <v>9250</v>
      </c>
      <c r="E2151">
        <v>10806</v>
      </c>
      <c r="F2151">
        <v>1445</v>
      </c>
      <c r="G2151">
        <v>700</v>
      </c>
      <c r="H2151">
        <v>0</v>
      </c>
      <c r="I2151">
        <v>2.52</v>
      </c>
      <c r="J2151" s="10">
        <v>171</v>
      </c>
      <c r="K2151" s="13">
        <f t="shared" si="68"/>
        <v>1989</v>
      </c>
      <c r="L2151" s="1" t="str">
        <f t="shared" si="67"/>
        <v/>
      </c>
    </row>
    <row r="2152" spans="1:12" ht="13.8" customHeight="1" x14ac:dyDescent="0.3">
      <c r="A2152" t="s">
        <v>41</v>
      </c>
      <c r="B2152">
        <v>1979</v>
      </c>
      <c r="C2152" s="10">
        <v>21585</v>
      </c>
      <c r="D2152">
        <v>9545</v>
      </c>
      <c r="E2152">
        <v>9760</v>
      </c>
      <c r="F2152">
        <v>1546</v>
      </c>
      <c r="G2152">
        <v>735</v>
      </c>
      <c r="H2152">
        <v>0</v>
      </c>
      <c r="I2152">
        <v>2.44</v>
      </c>
      <c r="J2152" s="10">
        <v>171</v>
      </c>
      <c r="K2152" s="13">
        <f t="shared" si="68"/>
        <v>1989</v>
      </c>
      <c r="L2152" s="1" t="str">
        <f t="shared" si="67"/>
        <v/>
      </c>
    </row>
    <row r="2153" spans="1:12" ht="13.8" customHeight="1" x14ac:dyDescent="0.3">
      <c r="A2153" t="s">
        <v>41</v>
      </c>
      <c r="B2153">
        <v>1980</v>
      </c>
      <c r="C2153" s="10">
        <v>21131</v>
      </c>
      <c r="D2153">
        <v>9982</v>
      </c>
      <c r="E2153">
        <v>8443</v>
      </c>
      <c r="F2153">
        <v>1978</v>
      </c>
      <c r="G2153">
        <v>729</v>
      </c>
      <c r="H2153">
        <v>0</v>
      </c>
      <c r="I2153">
        <v>2.38</v>
      </c>
      <c r="J2153" s="10">
        <v>180</v>
      </c>
      <c r="K2153" s="13">
        <f t="shared" si="68"/>
        <v>1989</v>
      </c>
      <c r="L2153" s="1" t="str">
        <f t="shared" si="67"/>
        <v/>
      </c>
    </row>
    <row r="2154" spans="1:12" ht="13.8" customHeight="1" x14ac:dyDescent="0.3">
      <c r="A2154" t="s">
        <v>41</v>
      </c>
      <c r="B2154">
        <v>1981</v>
      </c>
      <c r="C2154" s="10">
        <v>21910</v>
      </c>
      <c r="D2154">
        <v>10135</v>
      </c>
      <c r="E2154">
        <v>8881</v>
      </c>
      <c r="F2154">
        <v>2154</v>
      </c>
      <c r="G2154">
        <v>740</v>
      </c>
      <c r="H2154">
        <v>0</v>
      </c>
      <c r="I2154">
        <v>2.4700000000000002</v>
      </c>
      <c r="J2154" s="10">
        <v>175</v>
      </c>
      <c r="K2154" s="13">
        <f t="shared" si="68"/>
        <v>1989</v>
      </c>
      <c r="L2154" s="1" t="str">
        <f t="shared" si="67"/>
        <v/>
      </c>
    </row>
    <row r="2155" spans="1:12" ht="13.8" customHeight="1" x14ac:dyDescent="0.3">
      <c r="A2155" t="s">
        <v>41</v>
      </c>
      <c r="B2155">
        <v>1982</v>
      </c>
      <c r="C2155" s="10">
        <v>24579</v>
      </c>
      <c r="D2155">
        <v>10674</v>
      </c>
      <c r="E2155">
        <v>10754</v>
      </c>
      <c r="F2155">
        <v>2388</v>
      </c>
      <c r="G2155">
        <v>763</v>
      </c>
      <c r="H2155">
        <v>0</v>
      </c>
      <c r="I2155">
        <v>2.76</v>
      </c>
      <c r="J2155" s="10">
        <v>188</v>
      </c>
      <c r="K2155" s="13">
        <f t="shared" si="68"/>
        <v>1989</v>
      </c>
      <c r="L2155" s="1" t="str">
        <f t="shared" si="67"/>
        <v/>
      </c>
    </row>
    <row r="2156" spans="1:12" ht="13.8" customHeight="1" x14ac:dyDescent="0.3">
      <c r="A2156" t="s">
        <v>41</v>
      </c>
      <c r="B2156">
        <v>1983</v>
      </c>
      <c r="C2156" s="10">
        <v>24643</v>
      </c>
      <c r="D2156">
        <v>10652</v>
      </c>
      <c r="E2156">
        <v>10713</v>
      </c>
      <c r="F2156">
        <v>2511</v>
      </c>
      <c r="G2156">
        <v>768</v>
      </c>
      <c r="H2156">
        <v>0</v>
      </c>
      <c r="I2156">
        <v>2.76</v>
      </c>
      <c r="J2156" s="10">
        <v>222</v>
      </c>
      <c r="K2156" s="13">
        <f t="shared" si="68"/>
        <v>1989</v>
      </c>
      <c r="L2156" s="1" t="str">
        <f t="shared" si="67"/>
        <v/>
      </c>
    </row>
    <row r="2157" spans="1:12" ht="13.8" customHeight="1" x14ac:dyDescent="0.3">
      <c r="A2157" t="s">
        <v>41</v>
      </c>
      <c r="B2157">
        <v>1984</v>
      </c>
      <c r="C2157" s="10">
        <v>23825</v>
      </c>
      <c r="D2157">
        <v>10685</v>
      </c>
      <c r="E2157">
        <v>9825</v>
      </c>
      <c r="F2157">
        <v>2536</v>
      </c>
      <c r="G2157">
        <v>778</v>
      </c>
      <c r="H2157">
        <v>0</v>
      </c>
      <c r="I2157">
        <v>2.66</v>
      </c>
      <c r="J2157" s="10">
        <v>223</v>
      </c>
      <c r="K2157" s="13">
        <f t="shared" si="68"/>
        <v>1989</v>
      </c>
      <c r="L2157" s="1" t="str">
        <f t="shared" si="67"/>
        <v/>
      </c>
    </row>
    <row r="2158" spans="1:12" ht="13.8" customHeight="1" x14ac:dyDescent="0.3">
      <c r="A2158" t="s">
        <v>41</v>
      </c>
      <c r="B2158">
        <v>1985</v>
      </c>
      <c r="C2158" s="10">
        <v>24418</v>
      </c>
      <c r="D2158">
        <v>11217</v>
      </c>
      <c r="E2158">
        <v>10038</v>
      </c>
      <c r="F2158">
        <v>2443</v>
      </c>
      <c r="G2158">
        <v>720</v>
      </c>
      <c r="H2158">
        <v>0</v>
      </c>
      <c r="I2158">
        <v>2.73</v>
      </c>
      <c r="J2158" s="10">
        <v>196</v>
      </c>
      <c r="K2158" s="13">
        <f t="shared" si="68"/>
        <v>1989</v>
      </c>
      <c r="L2158" s="1" t="str">
        <f t="shared" si="67"/>
        <v/>
      </c>
    </row>
    <row r="2159" spans="1:12" ht="13.8" customHeight="1" x14ac:dyDescent="0.3">
      <c r="A2159" t="s">
        <v>41</v>
      </c>
      <c r="B2159">
        <v>1986</v>
      </c>
      <c r="C2159" s="10">
        <v>24960</v>
      </c>
      <c r="D2159">
        <v>11191</v>
      </c>
      <c r="E2159">
        <v>10418</v>
      </c>
      <c r="F2159">
        <v>2575</v>
      </c>
      <c r="G2159">
        <v>775</v>
      </c>
      <c r="H2159">
        <v>0</v>
      </c>
      <c r="I2159">
        <v>2.79</v>
      </c>
      <c r="J2159" s="10">
        <v>245</v>
      </c>
      <c r="K2159" s="13">
        <f t="shared" si="68"/>
        <v>1989</v>
      </c>
      <c r="L2159" s="1" t="str">
        <f t="shared" si="67"/>
        <v/>
      </c>
    </row>
    <row r="2160" spans="1:12" ht="13.8" customHeight="1" x14ac:dyDescent="0.3">
      <c r="A2160" t="s">
        <v>41</v>
      </c>
      <c r="B2160">
        <v>1987</v>
      </c>
      <c r="C2160" s="10">
        <v>24989</v>
      </c>
      <c r="D2160">
        <v>11401</v>
      </c>
      <c r="E2160">
        <v>9899</v>
      </c>
      <c r="F2160">
        <v>2943</v>
      </c>
      <c r="G2160">
        <v>747</v>
      </c>
      <c r="H2160">
        <v>0</v>
      </c>
      <c r="I2160">
        <v>2.79</v>
      </c>
      <c r="J2160" s="10">
        <v>256</v>
      </c>
      <c r="K2160" s="13">
        <f t="shared" si="68"/>
        <v>1989</v>
      </c>
      <c r="L2160" s="1" t="str">
        <f t="shared" si="67"/>
        <v/>
      </c>
    </row>
    <row r="2161" spans="1:12" ht="13.8" customHeight="1" x14ac:dyDescent="0.3">
      <c r="A2161" t="s">
        <v>41</v>
      </c>
      <c r="B2161">
        <v>1988</v>
      </c>
      <c r="C2161" s="10">
        <v>23804</v>
      </c>
      <c r="D2161">
        <v>10346</v>
      </c>
      <c r="E2161">
        <v>9358</v>
      </c>
      <c r="F2161">
        <v>3347</v>
      </c>
      <c r="G2161">
        <v>753</v>
      </c>
      <c r="H2161">
        <v>0</v>
      </c>
      <c r="I2161">
        <v>2.67</v>
      </c>
      <c r="J2161" s="10">
        <v>259</v>
      </c>
      <c r="K2161" s="13">
        <f t="shared" si="68"/>
        <v>1989</v>
      </c>
      <c r="L2161" s="1" t="str">
        <f t="shared" si="67"/>
        <v/>
      </c>
    </row>
    <row r="2162" spans="1:12" ht="13.8" customHeight="1" x14ac:dyDescent="0.3">
      <c r="A2162" t="s">
        <v>41</v>
      </c>
      <c r="B2162">
        <v>1989</v>
      </c>
      <c r="C2162" s="10">
        <v>23654</v>
      </c>
      <c r="D2162">
        <v>10529</v>
      </c>
      <c r="E2162">
        <v>9442</v>
      </c>
      <c r="F2162">
        <v>3008</v>
      </c>
      <c r="G2162">
        <v>676</v>
      </c>
      <c r="H2162">
        <v>0</v>
      </c>
      <c r="I2162">
        <v>2.66</v>
      </c>
      <c r="J2162" s="10">
        <v>265</v>
      </c>
      <c r="K2162" s="13">
        <f t="shared" si="68"/>
        <v>1989</v>
      </c>
      <c r="L2162" s="1" t="str">
        <f t="shared" si="67"/>
        <v/>
      </c>
    </row>
    <row r="2163" spans="1:12" ht="13.8" customHeight="1" x14ac:dyDescent="0.3">
      <c r="A2163" t="s">
        <v>41</v>
      </c>
      <c r="B2163">
        <v>1990</v>
      </c>
      <c r="C2163" s="10">
        <v>20311</v>
      </c>
      <c r="D2163">
        <v>9799</v>
      </c>
      <c r="E2163">
        <v>6839</v>
      </c>
      <c r="F2163">
        <v>3033</v>
      </c>
      <c r="G2163">
        <v>641</v>
      </c>
      <c r="H2163">
        <v>0</v>
      </c>
      <c r="I2163">
        <v>2.2999999999999998</v>
      </c>
      <c r="J2163" s="10">
        <v>204</v>
      </c>
      <c r="K2163" s="13">
        <f t="shared" si="68"/>
        <v>1990</v>
      </c>
      <c r="L2163" s="1" t="str">
        <f t="shared" si="67"/>
        <v/>
      </c>
    </row>
    <row r="2164" spans="1:12" ht="13.8" customHeight="1" x14ac:dyDescent="0.3">
      <c r="A2164" t="s">
        <v>41</v>
      </c>
      <c r="B2164">
        <v>1991</v>
      </c>
      <c r="C2164" s="10">
        <v>15694</v>
      </c>
      <c r="D2164">
        <v>8129</v>
      </c>
      <c r="E2164">
        <v>4647</v>
      </c>
      <c r="F2164">
        <v>2595</v>
      </c>
      <c r="G2164">
        <v>323</v>
      </c>
      <c r="H2164">
        <v>0</v>
      </c>
      <c r="I2164">
        <v>1.8</v>
      </c>
      <c r="J2164" s="10">
        <v>190</v>
      </c>
      <c r="K2164" s="13">
        <f t="shared" si="68"/>
        <v>1990</v>
      </c>
      <c r="L2164" s="1" t="str">
        <f t="shared" si="67"/>
        <v/>
      </c>
    </row>
    <row r="2165" spans="1:12" ht="13.8" customHeight="1" x14ac:dyDescent="0.3">
      <c r="A2165" t="s">
        <v>41</v>
      </c>
      <c r="B2165">
        <v>1992</v>
      </c>
      <c r="C2165" s="10">
        <v>14782</v>
      </c>
      <c r="D2165">
        <v>8252</v>
      </c>
      <c r="E2165">
        <v>3955</v>
      </c>
      <c r="F2165">
        <v>2285</v>
      </c>
      <c r="G2165">
        <v>290</v>
      </c>
      <c r="H2165">
        <v>0</v>
      </c>
      <c r="I2165">
        <v>1.71</v>
      </c>
      <c r="J2165" s="10">
        <v>235</v>
      </c>
      <c r="K2165" s="13">
        <f t="shared" si="68"/>
        <v>1990</v>
      </c>
      <c r="L2165" s="1" t="str">
        <f t="shared" si="67"/>
        <v/>
      </c>
    </row>
    <row r="2166" spans="1:12" ht="13.8" customHeight="1" x14ac:dyDescent="0.3">
      <c r="A2166" t="s">
        <v>41</v>
      </c>
      <c r="B2166">
        <v>1993</v>
      </c>
      <c r="C2166" s="10">
        <v>18506</v>
      </c>
      <c r="D2166">
        <v>8800</v>
      </c>
      <c r="E2166">
        <v>7298</v>
      </c>
      <c r="F2166">
        <v>2136</v>
      </c>
      <c r="G2166">
        <v>273</v>
      </c>
      <c r="H2166">
        <v>0</v>
      </c>
      <c r="I2166">
        <v>2.16</v>
      </c>
      <c r="J2166" s="10">
        <v>177</v>
      </c>
      <c r="K2166" s="13">
        <f t="shared" si="68"/>
        <v>1990</v>
      </c>
      <c r="L2166" s="1" t="str">
        <f t="shared" si="67"/>
        <v/>
      </c>
    </row>
    <row r="2167" spans="1:12" ht="13.8" customHeight="1" x14ac:dyDescent="0.3">
      <c r="A2167" t="s">
        <v>41</v>
      </c>
      <c r="B2167">
        <v>1994</v>
      </c>
      <c r="C2167" s="10">
        <v>14770</v>
      </c>
      <c r="D2167">
        <v>8037</v>
      </c>
      <c r="E2167">
        <v>4369</v>
      </c>
      <c r="F2167">
        <v>2104</v>
      </c>
      <c r="G2167">
        <v>260</v>
      </c>
      <c r="H2167">
        <v>0</v>
      </c>
      <c r="I2167">
        <v>1.75</v>
      </c>
      <c r="J2167" s="10">
        <v>227</v>
      </c>
      <c r="K2167" s="13">
        <f t="shared" si="68"/>
        <v>1990</v>
      </c>
      <c r="L2167" s="1" t="str">
        <f t="shared" si="67"/>
        <v/>
      </c>
    </row>
    <row r="2168" spans="1:12" ht="13.8" customHeight="1" x14ac:dyDescent="0.3">
      <c r="A2168" t="s">
        <v>41</v>
      </c>
      <c r="B2168">
        <v>1995</v>
      </c>
      <c r="C2168" s="10">
        <v>15818</v>
      </c>
      <c r="D2168">
        <v>8124</v>
      </c>
      <c r="E2168">
        <v>4836</v>
      </c>
      <c r="F2168">
        <v>2576</v>
      </c>
      <c r="G2168">
        <v>282</v>
      </c>
      <c r="H2168">
        <v>0</v>
      </c>
      <c r="I2168">
        <v>1.89</v>
      </c>
      <c r="J2168" s="10">
        <v>235</v>
      </c>
      <c r="K2168" s="13">
        <f t="shared" si="68"/>
        <v>1990</v>
      </c>
      <c r="L2168" s="1" t="str">
        <f t="shared" si="67"/>
        <v/>
      </c>
    </row>
    <row r="2169" spans="1:12" ht="13.8" customHeight="1" x14ac:dyDescent="0.3">
      <c r="A2169" t="s">
        <v>41</v>
      </c>
      <c r="B2169">
        <v>1996</v>
      </c>
      <c r="C2169" s="10">
        <v>15424</v>
      </c>
      <c r="D2169">
        <v>8183</v>
      </c>
      <c r="E2169">
        <v>4029</v>
      </c>
      <c r="F2169">
        <v>2921</v>
      </c>
      <c r="G2169">
        <v>291</v>
      </c>
      <c r="H2169">
        <v>0</v>
      </c>
      <c r="I2169">
        <v>1.86</v>
      </c>
      <c r="J2169" s="10">
        <v>204</v>
      </c>
      <c r="K2169" s="13">
        <f t="shared" si="68"/>
        <v>1990</v>
      </c>
      <c r="L2169" s="1" t="str">
        <f t="shared" si="67"/>
        <v/>
      </c>
    </row>
    <row r="2170" spans="1:12" ht="13.8" customHeight="1" x14ac:dyDescent="0.3">
      <c r="A2170" t="s">
        <v>41</v>
      </c>
      <c r="B2170">
        <v>1997</v>
      </c>
      <c r="C2170" s="10">
        <v>14076</v>
      </c>
      <c r="D2170">
        <v>8341</v>
      </c>
      <c r="E2170">
        <v>3198</v>
      </c>
      <c r="F2170">
        <v>2311</v>
      </c>
      <c r="G2170">
        <v>225</v>
      </c>
      <c r="H2170">
        <v>0</v>
      </c>
      <c r="I2170">
        <v>1.72</v>
      </c>
      <c r="J2170" s="10">
        <v>28</v>
      </c>
      <c r="K2170" s="13">
        <f t="shared" si="68"/>
        <v>1990</v>
      </c>
      <c r="L2170" s="1" t="str">
        <f t="shared" si="67"/>
        <v/>
      </c>
    </row>
    <row r="2171" spans="1:12" ht="13.8" customHeight="1" x14ac:dyDescent="0.3">
      <c r="A2171" t="s">
        <v>41</v>
      </c>
      <c r="B2171">
        <v>1998</v>
      </c>
      <c r="C2171" s="10">
        <v>13362</v>
      </c>
      <c r="D2171">
        <v>7843</v>
      </c>
      <c r="E2171">
        <v>3328</v>
      </c>
      <c r="F2171">
        <v>1954</v>
      </c>
      <c r="G2171">
        <v>237</v>
      </c>
      <c r="H2171">
        <v>0</v>
      </c>
      <c r="I2171">
        <v>1.64</v>
      </c>
      <c r="J2171" s="10">
        <v>77</v>
      </c>
      <c r="K2171" s="13">
        <f t="shared" si="68"/>
        <v>1990</v>
      </c>
      <c r="L2171" s="1" t="str">
        <f t="shared" si="67"/>
        <v/>
      </c>
    </row>
    <row r="2172" spans="1:12" ht="13.8" customHeight="1" x14ac:dyDescent="0.3">
      <c r="A2172" t="s">
        <v>41</v>
      </c>
      <c r="B2172">
        <v>1999</v>
      </c>
      <c r="C2172" s="10">
        <v>11994</v>
      </c>
      <c r="D2172">
        <v>6928</v>
      </c>
      <c r="E2172">
        <v>3108</v>
      </c>
      <c r="F2172">
        <v>1678</v>
      </c>
      <c r="G2172">
        <v>280</v>
      </c>
      <c r="H2172">
        <v>0</v>
      </c>
      <c r="I2172">
        <v>1.49</v>
      </c>
      <c r="J2172" s="10">
        <v>65</v>
      </c>
      <c r="K2172" s="13">
        <f t="shared" si="68"/>
        <v>1990</v>
      </c>
      <c r="L2172" s="1" t="str">
        <f t="shared" si="67"/>
        <v/>
      </c>
    </row>
    <row r="2173" spans="1:12" ht="13.8" customHeight="1" x14ac:dyDescent="0.3">
      <c r="A2173" t="s">
        <v>41</v>
      </c>
      <c r="B2173">
        <v>2000</v>
      </c>
      <c r="C2173" s="10">
        <v>11871</v>
      </c>
      <c r="D2173">
        <v>6864</v>
      </c>
      <c r="E2173">
        <v>2876</v>
      </c>
      <c r="F2173">
        <v>1831</v>
      </c>
      <c r="G2173">
        <v>300</v>
      </c>
      <c r="H2173">
        <v>0</v>
      </c>
      <c r="I2173">
        <v>1.48</v>
      </c>
      <c r="J2173" s="10">
        <v>121</v>
      </c>
      <c r="K2173" s="13">
        <f t="shared" si="68"/>
        <v>1990</v>
      </c>
      <c r="L2173" s="1" t="str">
        <f t="shared" si="67"/>
        <v/>
      </c>
    </row>
    <row r="2174" spans="1:12" ht="13.8" customHeight="1" x14ac:dyDescent="0.3">
      <c r="A2174" t="s">
        <v>41</v>
      </c>
      <c r="B2174">
        <v>2001</v>
      </c>
      <c r="C2174" s="10">
        <v>12668</v>
      </c>
      <c r="D2174">
        <v>7796</v>
      </c>
      <c r="E2174">
        <v>2878</v>
      </c>
      <c r="F2174">
        <v>1711</v>
      </c>
      <c r="G2174">
        <v>284</v>
      </c>
      <c r="H2174">
        <v>0</v>
      </c>
      <c r="I2174">
        <v>1.59</v>
      </c>
      <c r="J2174" s="10">
        <v>168</v>
      </c>
      <c r="K2174" s="13">
        <f t="shared" si="68"/>
        <v>1990</v>
      </c>
      <c r="L2174" s="1" t="str">
        <f t="shared" si="67"/>
        <v/>
      </c>
    </row>
    <row r="2175" spans="1:12" ht="13.8" customHeight="1" x14ac:dyDescent="0.3">
      <c r="A2175" t="s">
        <v>41</v>
      </c>
      <c r="B2175">
        <v>2002</v>
      </c>
      <c r="C2175" s="10">
        <v>12172</v>
      </c>
      <c r="D2175">
        <v>7123</v>
      </c>
      <c r="E2175">
        <v>3257</v>
      </c>
      <c r="F2175">
        <v>1502</v>
      </c>
      <c r="G2175">
        <v>291</v>
      </c>
      <c r="H2175">
        <v>0</v>
      </c>
      <c r="I2175">
        <v>1.54</v>
      </c>
      <c r="J2175" s="10">
        <v>193</v>
      </c>
      <c r="K2175" s="13">
        <f t="shared" si="68"/>
        <v>1990</v>
      </c>
      <c r="L2175" s="1" t="str">
        <f t="shared" si="67"/>
        <v/>
      </c>
    </row>
    <row r="2176" spans="1:12" ht="13.8" customHeight="1" x14ac:dyDescent="0.3">
      <c r="A2176" t="s">
        <v>41</v>
      </c>
      <c r="B2176">
        <v>2003</v>
      </c>
      <c r="C2176" s="10">
        <v>12901</v>
      </c>
      <c r="D2176">
        <v>7769</v>
      </c>
      <c r="E2176">
        <v>3284</v>
      </c>
      <c r="F2176">
        <v>1562</v>
      </c>
      <c r="G2176">
        <v>286</v>
      </c>
      <c r="H2176">
        <v>0</v>
      </c>
      <c r="I2176">
        <v>1.65</v>
      </c>
      <c r="J2176" s="10">
        <v>250</v>
      </c>
      <c r="K2176" s="13">
        <f t="shared" si="68"/>
        <v>1990</v>
      </c>
      <c r="L2176" s="1" t="str">
        <f t="shared" si="67"/>
        <v/>
      </c>
    </row>
    <row r="2177" spans="1:12" ht="13.8" customHeight="1" x14ac:dyDescent="0.3">
      <c r="A2177" t="s">
        <v>41</v>
      </c>
      <c r="B2177">
        <v>2004</v>
      </c>
      <c r="C2177" s="10">
        <v>12763</v>
      </c>
      <c r="D2177">
        <v>7701</v>
      </c>
      <c r="E2177">
        <v>3105</v>
      </c>
      <c r="F2177">
        <v>1557</v>
      </c>
      <c r="G2177">
        <v>400</v>
      </c>
      <c r="H2177">
        <v>0</v>
      </c>
      <c r="I2177">
        <v>1.64</v>
      </c>
      <c r="J2177" s="10">
        <v>226</v>
      </c>
      <c r="K2177" s="13">
        <f t="shared" si="68"/>
        <v>1990</v>
      </c>
      <c r="L2177" s="1" t="str">
        <f t="shared" si="67"/>
        <v/>
      </c>
    </row>
    <row r="2178" spans="1:12" ht="13.8" customHeight="1" x14ac:dyDescent="0.3">
      <c r="A2178" t="s">
        <v>41</v>
      </c>
      <c r="B2178">
        <v>2005</v>
      </c>
      <c r="C2178" s="10">
        <v>13067</v>
      </c>
      <c r="D2178">
        <v>7298</v>
      </c>
      <c r="E2178">
        <v>3526</v>
      </c>
      <c r="F2178">
        <v>1751</v>
      </c>
      <c r="G2178">
        <v>492</v>
      </c>
      <c r="H2178">
        <v>0</v>
      </c>
      <c r="I2178">
        <v>1.69</v>
      </c>
      <c r="J2178" s="10">
        <v>251</v>
      </c>
      <c r="K2178" s="13">
        <f t="shared" si="68"/>
        <v>1990</v>
      </c>
      <c r="L2178" s="1" t="str">
        <f t="shared" ref="L2178:L2241" si="69">IF(AND(B2178&gt;2011),1,"")</f>
        <v/>
      </c>
    </row>
    <row r="2179" spans="1:12" ht="13.8" customHeight="1" x14ac:dyDescent="0.3">
      <c r="A2179" t="s">
        <v>41</v>
      </c>
      <c r="B2179">
        <v>2006</v>
      </c>
      <c r="C2179" s="10">
        <v>13360</v>
      </c>
      <c r="D2179">
        <v>7365</v>
      </c>
      <c r="E2179">
        <v>3626</v>
      </c>
      <c r="F2179">
        <v>1812</v>
      </c>
      <c r="G2179">
        <v>557</v>
      </c>
      <c r="H2179">
        <v>0</v>
      </c>
      <c r="I2179">
        <v>1.74</v>
      </c>
      <c r="J2179" s="10">
        <v>240</v>
      </c>
      <c r="K2179" s="13">
        <f t="shared" si="68"/>
        <v>1990</v>
      </c>
      <c r="L2179" s="1" t="str">
        <f t="shared" si="69"/>
        <v/>
      </c>
    </row>
    <row r="2180" spans="1:12" ht="13.8" customHeight="1" x14ac:dyDescent="0.3">
      <c r="A2180" t="s">
        <v>41</v>
      </c>
      <c r="B2180">
        <v>2007</v>
      </c>
      <c r="C2180" s="10">
        <v>14250</v>
      </c>
      <c r="D2180">
        <v>8292</v>
      </c>
      <c r="E2180">
        <v>3477</v>
      </c>
      <c r="F2180">
        <v>1880</v>
      </c>
      <c r="G2180">
        <v>600</v>
      </c>
      <c r="H2180">
        <v>0</v>
      </c>
      <c r="I2180">
        <v>1.88</v>
      </c>
      <c r="J2180" s="10">
        <v>196</v>
      </c>
      <c r="K2180" s="13">
        <f t="shared" si="68"/>
        <v>1990</v>
      </c>
      <c r="L2180" s="1" t="str">
        <f t="shared" si="69"/>
        <v/>
      </c>
    </row>
    <row r="2181" spans="1:12" ht="13.8" customHeight="1" x14ac:dyDescent="0.3">
      <c r="A2181" t="s">
        <v>41</v>
      </c>
      <c r="B2181">
        <v>2008</v>
      </c>
      <c r="C2181" s="10">
        <v>13837</v>
      </c>
      <c r="D2181">
        <v>8077</v>
      </c>
      <c r="E2181">
        <v>3306</v>
      </c>
      <c r="F2181">
        <v>1820</v>
      </c>
      <c r="G2181">
        <v>633</v>
      </c>
      <c r="H2181">
        <v>0</v>
      </c>
      <c r="I2181">
        <v>1.84</v>
      </c>
      <c r="J2181" s="10">
        <v>280</v>
      </c>
      <c r="K2181" s="13">
        <f t="shared" si="68"/>
        <v>1990</v>
      </c>
      <c r="L2181" s="1" t="str">
        <f t="shared" si="69"/>
        <v/>
      </c>
    </row>
    <row r="2182" spans="1:12" ht="13.8" customHeight="1" x14ac:dyDescent="0.3">
      <c r="A2182" t="s">
        <v>41</v>
      </c>
      <c r="B2182">
        <v>2009</v>
      </c>
      <c r="C2182" s="10">
        <v>11635</v>
      </c>
      <c r="D2182">
        <v>6766</v>
      </c>
      <c r="E2182">
        <v>3160</v>
      </c>
      <c r="F2182">
        <v>1350</v>
      </c>
      <c r="G2182">
        <v>360</v>
      </c>
      <c r="H2182">
        <v>0</v>
      </c>
      <c r="I2182">
        <v>1.56</v>
      </c>
      <c r="J2182" s="10">
        <v>304</v>
      </c>
      <c r="K2182" s="13">
        <f t="shared" si="68"/>
        <v>1990</v>
      </c>
      <c r="L2182" s="1" t="str">
        <f t="shared" si="69"/>
        <v/>
      </c>
    </row>
    <row r="2183" spans="1:12" ht="13.8" customHeight="1" x14ac:dyDescent="0.3">
      <c r="A2183" t="s">
        <v>41</v>
      </c>
      <c r="B2183">
        <v>2010</v>
      </c>
      <c r="C2183" s="10">
        <v>12030</v>
      </c>
      <c r="D2183">
        <v>7284</v>
      </c>
      <c r="E2183">
        <v>3042</v>
      </c>
      <c r="F2183">
        <v>1437</v>
      </c>
      <c r="G2183">
        <v>267</v>
      </c>
      <c r="H2183">
        <v>0</v>
      </c>
      <c r="I2183">
        <v>1.62</v>
      </c>
      <c r="J2183" s="10">
        <v>223</v>
      </c>
      <c r="K2183" s="13">
        <f t="shared" si="68"/>
        <v>1990</v>
      </c>
      <c r="L2183" s="1" t="str">
        <f t="shared" si="69"/>
        <v/>
      </c>
    </row>
    <row r="2184" spans="1:12" ht="13.8" customHeight="1" x14ac:dyDescent="0.3">
      <c r="A2184" t="s">
        <v>41</v>
      </c>
      <c r="B2184">
        <v>2011</v>
      </c>
      <c r="C2184" s="10">
        <v>13457</v>
      </c>
      <c r="D2184">
        <v>8738</v>
      </c>
      <c r="E2184">
        <v>2822</v>
      </c>
      <c r="F2184">
        <v>1643</v>
      </c>
      <c r="G2184">
        <v>254</v>
      </c>
      <c r="H2184">
        <v>0</v>
      </c>
      <c r="I2184">
        <v>1.83</v>
      </c>
      <c r="J2184" s="10">
        <v>206</v>
      </c>
      <c r="K2184" s="13">
        <f t="shared" ref="K2184:K2247" si="70">IF(B2184&lt;1990,IF(B2184&lt;1959,1958,1989),1990)</f>
        <v>1990</v>
      </c>
      <c r="L2184" s="1" t="str">
        <f t="shared" si="69"/>
        <v/>
      </c>
    </row>
    <row r="2185" spans="1:12" ht="13.8" customHeight="1" x14ac:dyDescent="0.3">
      <c r="A2185" t="s">
        <v>41</v>
      </c>
      <c r="B2185">
        <v>2012</v>
      </c>
      <c r="C2185" s="10">
        <v>12192</v>
      </c>
      <c r="D2185">
        <v>7479</v>
      </c>
      <c r="E2185">
        <v>2979</v>
      </c>
      <c r="F2185">
        <v>1531</v>
      </c>
      <c r="G2185">
        <v>203</v>
      </c>
      <c r="H2185">
        <v>0</v>
      </c>
      <c r="I2185">
        <v>1.67</v>
      </c>
      <c r="J2185" s="10">
        <v>191</v>
      </c>
      <c r="K2185" s="13">
        <f t="shared" si="70"/>
        <v>1990</v>
      </c>
      <c r="L2185" s="1">
        <f t="shared" si="69"/>
        <v>1</v>
      </c>
    </row>
    <row r="2186" spans="1:12" ht="13.8" customHeight="1" x14ac:dyDescent="0.3">
      <c r="A2186" t="s">
        <v>41</v>
      </c>
      <c r="B2186">
        <v>2013</v>
      </c>
      <c r="C2186" s="10">
        <v>10799</v>
      </c>
      <c r="D2186">
        <v>6326</v>
      </c>
      <c r="E2186">
        <v>2729</v>
      </c>
      <c r="F2186">
        <v>1498</v>
      </c>
      <c r="G2186">
        <v>246</v>
      </c>
      <c r="H2186">
        <v>0</v>
      </c>
      <c r="I2186">
        <v>1.49</v>
      </c>
      <c r="J2186" s="10">
        <v>210</v>
      </c>
      <c r="K2186" s="13">
        <f t="shared" si="70"/>
        <v>1990</v>
      </c>
      <c r="L2186" s="1">
        <f t="shared" si="69"/>
        <v>1</v>
      </c>
    </row>
    <row r="2187" spans="1:12" ht="13.8" customHeight="1" x14ac:dyDescent="0.3">
      <c r="A2187" t="s">
        <v>41</v>
      </c>
      <c r="B2187">
        <v>2014</v>
      </c>
      <c r="C2187" s="10">
        <v>11567</v>
      </c>
      <c r="D2187">
        <v>6821</v>
      </c>
      <c r="E2187">
        <v>3018</v>
      </c>
      <c r="F2187">
        <v>1476</v>
      </c>
      <c r="G2187">
        <v>252</v>
      </c>
      <c r="H2187">
        <v>0</v>
      </c>
      <c r="I2187">
        <v>1.61</v>
      </c>
      <c r="J2187" s="10">
        <v>211</v>
      </c>
      <c r="K2187" s="13">
        <f t="shared" si="70"/>
        <v>1990</v>
      </c>
      <c r="L2187" s="1">
        <f t="shared" si="69"/>
        <v>1</v>
      </c>
    </row>
    <row r="2188" spans="1:12" ht="13.8" customHeight="1" x14ac:dyDescent="0.3">
      <c r="A2188" t="s">
        <v>42</v>
      </c>
      <c r="B2188">
        <v>1958</v>
      </c>
      <c r="C2188" s="10">
        <v>1</v>
      </c>
      <c r="D2188">
        <v>0</v>
      </c>
      <c r="E2188">
        <v>1</v>
      </c>
      <c r="F2188">
        <v>0</v>
      </c>
      <c r="G2188">
        <v>0</v>
      </c>
      <c r="H2188">
        <v>0</v>
      </c>
      <c r="I2188">
        <v>0</v>
      </c>
      <c r="J2188" s="10">
        <v>0</v>
      </c>
      <c r="K2188" s="13">
        <f t="shared" si="70"/>
        <v>1958</v>
      </c>
      <c r="L2188" s="1" t="str">
        <f t="shared" si="69"/>
        <v/>
      </c>
    </row>
    <row r="2189" spans="1:12" ht="13.8" customHeight="1" x14ac:dyDescent="0.3">
      <c r="A2189" t="s">
        <v>42</v>
      </c>
      <c r="B2189">
        <v>1959</v>
      </c>
      <c r="C2189" s="10">
        <v>2</v>
      </c>
      <c r="D2189">
        <v>0</v>
      </c>
      <c r="E2189">
        <v>2</v>
      </c>
      <c r="F2189">
        <v>0</v>
      </c>
      <c r="G2189">
        <v>0</v>
      </c>
      <c r="H2189">
        <v>0</v>
      </c>
      <c r="I2189">
        <v>0</v>
      </c>
      <c r="J2189" s="10">
        <v>0</v>
      </c>
      <c r="K2189" s="13">
        <f t="shared" si="70"/>
        <v>1989</v>
      </c>
      <c r="L2189" s="1" t="str">
        <f t="shared" si="69"/>
        <v/>
      </c>
    </row>
    <row r="2190" spans="1:12" ht="13.8" customHeight="1" x14ac:dyDescent="0.3">
      <c r="A2190" t="s">
        <v>42</v>
      </c>
      <c r="B2190">
        <v>1960</v>
      </c>
      <c r="C2190" s="10">
        <v>12</v>
      </c>
      <c r="D2190">
        <v>0</v>
      </c>
      <c r="E2190">
        <v>12</v>
      </c>
      <c r="F2190">
        <v>0</v>
      </c>
      <c r="G2190">
        <v>0</v>
      </c>
      <c r="H2190">
        <v>0</v>
      </c>
      <c r="I2190">
        <v>0</v>
      </c>
      <c r="J2190" s="10">
        <v>0</v>
      </c>
      <c r="K2190" s="13">
        <f t="shared" si="70"/>
        <v>1989</v>
      </c>
      <c r="L2190" s="1" t="str">
        <f t="shared" si="69"/>
        <v/>
      </c>
    </row>
    <row r="2191" spans="1:12" ht="13.8" customHeight="1" x14ac:dyDescent="0.3">
      <c r="A2191" t="s">
        <v>42</v>
      </c>
      <c r="B2191">
        <v>1961</v>
      </c>
      <c r="C2191" s="10">
        <v>25</v>
      </c>
      <c r="D2191">
        <v>0</v>
      </c>
      <c r="E2191">
        <v>25</v>
      </c>
      <c r="F2191">
        <v>0</v>
      </c>
      <c r="G2191">
        <v>0</v>
      </c>
      <c r="H2191">
        <v>0</v>
      </c>
      <c r="I2191">
        <v>0.01</v>
      </c>
      <c r="J2191" s="10">
        <v>0</v>
      </c>
      <c r="K2191" s="13">
        <f t="shared" si="70"/>
        <v>1989</v>
      </c>
      <c r="L2191" s="1" t="str">
        <f t="shared" si="69"/>
        <v/>
      </c>
    </row>
    <row r="2192" spans="1:12" ht="13.8" customHeight="1" x14ac:dyDescent="0.3">
      <c r="A2192" t="s">
        <v>42</v>
      </c>
      <c r="B2192">
        <v>1962</v>
      </c>
      <c r="C2192" s="10">
        <v>23</v>
      </c>
      <c r="D2192">
        <v>0</v>
      </c>
      <c r="E2192">
        <v>23</v>
      </c>
      <c r="F2192">
        <v>0</v>
      </c>
      <c r="G2192">
        <v>0</v>
      </c>
      <c r="H2192">
        <v>0</v>
      </c>
      <c r="I2192">
        <v>0</v>
      </c>
      <c r="J2192" s="10">
        <v>0</v>
      </c>
      <c r="K2192" s="13">
        <f t="shared" si="70"/>
        <v>1989</v>
      </c>
      <c r="L2192" s="1" t="str">
        <f t="shared" si="69"/>
        <v/>
      </c>
    </row>
    <row r="2193" spans="1:12" ht="13.8" customHeight="1" x14ac:dyDescent="0.3">
      <c r="A2193" t="s">
        <v>42</v>
      </c>
      <c r="B2193">
        <v>1963</v>
      </c>
      <c r="C2193" s="10">
        <v>24</v>
      </c>
      <c r="D2193">
        <v>0</v>
      </c>
      <c r="E2193">
        <v>24</v>
      </c>
      <c r="F2193">
        <v>0</v>
      </c>
      <c r="G2193">
        <v>0</v>
      </c>
      <c r="H2193">
        <v>0</v>
      </c>
      <c r="I2193">
        <v>0</v>
      </c>
      <c r="J2193" s="10">
        <v>0</v>
      </c>
      <c r="K2193" s="13">
        <f t="shared" si="70"/>
        <v>1989</v>
      </c>
      <c r="L2193" s="1" t="str">
        <f t="shared" si="69"/>
        <v/>
      </c>
    </row>
    <row r="2194" spans="1:12" ht="13.8" customHeight="1" x14ac:dyDescent="0.3">
      <c r="A2194" t="s">
        <v>42</v>
      </c>
      <c r="B2194">
        <v>1964</v>
      </c>
      <c r="C2194" s="10">
        <v>30</v>
      </c>
      <c r="D2194">
        <v>0</v>
      </c>
      <c r="E2194">
        <v>30</v>
      </c>
      <c r="F2194">
        <v>0</v>
      </c>
      <c r="G2194">
        <v>0</v>
      </c>
      <c r="H2194">
        <v>0</v>
      </c>
      <c r="I2194">
        <v>0.01</v>
      </c>
      <c r="J2194" s="10">
        <v>0</v>
      </c>
      <c r="K2194" s="13">
        <f t="shared" si="70"/>
        <v>1989</v>
      </c>
      <c r="L2194" s="1" t="str">
        <f t="shared" si="69"/>
        <v/>
      </c>
    </row>
    <row r="2195" spans="1:12" ht="13.8" customHeight="1" x14ac:dyDescent="0.3">
      <c r="A2195" t="s">
        <v>42</v>
      </c>
      <c r="B2195">
        <v>1965</v>
      </c>
      <c r="C2195" s="10">
        <v>28</v>
      </c>
      <c r="D2195">
        <v>0</v>
      </c>
      <c r="E2195">
        <v>28</v>
      </c>
      <c r="F2195">
        <v>0</v>
      </c>
      <c r="G2195">
        <v>0</v>
      </c>
      <c r="H2195">
        <v>0</v>
      </c>
      <c r="I2195">
        <v>0.01</v>
      </c>
      <c r="J2195" s="10">
        <v>0</v>
      </c>
      <c r="K2195" s="13">
        <f t="shared" si="70"/>
        <v>1989</v>
      </c>
      <c r="L2195" s="1" t="str">
        <f t="shared" si="69"/>
        <v/>
      </c>
    </row>
    <row r="2196" spans="1:12" ht="13.8" customHeight="1" x14ac:dyDescent="0.3">
      <c r="A2196" t="s">
        <v>42</v>
      </c>
      <c r="B2196">
        <v>1966</v>
      </c>
      <c r="C2196" s="10">
        <v>28</v>
      </c>
      <c r="D2196">
        <v>0</v>
      </c>
      <c r="E2196">
        <v>28</v>
      </c>
      <c r="F2196">
        <v>0</v>
      </c>
      <c r="G2196">
        <v>0</v>
      </c>
      <c r="H2196">
        <v>0</v>
      </c>
      <c r="I2196">
        <v>0.01</v>
      </c>
      <c r="J2196" s="10">
        <v>0</v>
      </c>
      <c r="K2196" s="13">
        <f t="shared" si="70"/>
        <v>1989</v>
      </c>
      <c r="L2196" s="1" t="str">
        <f t="shared" si="69"/>
        <v/>
      </c>
    </row>
    <row r="2197" spans="1:12" ht="13.8" customHeight="1" x14ac:dyDescent="0.3">
      <c r="A2197" t="s">
        <v>42</v>
      </c>
      <c r="B2197">
        <v>1967</v>
      </c>
      <c r="C2197" s="10">
        <v>28</v>
      </c>
      <c r="D2197">
        <v>0</v>
      </c>
      <c r="E2197">
        <v>28</v>
      </c>
      <c r="F2197">
        <v>0</v>
      </c>
      <c r="G2197">
        <v>0</v>
      </c>
      <c r="H2197">
        <v>0</v>
      </c>
      <c r="I2197">
        <v>0.01</v>
      </c>
      <c r="J2197" s="10">
        <v>0</v>
      </c>
      <c r="K2197" s="13">
        <f t="shared" si="70"/>
        <v>1989</v>
      </c>
      <c r="L2197" s="1" t="str">
        <f t="shared" si="69"/>
        <v/>
      </c>
    </row>
    <row r="2198" spans="1:12" ht="13.8" customHeight="1" x14ac:dyDescent="0.3">
      <c r="A2198" t="s">
        <v>42</v>
      </c>
      <c r="B2198">
        <v>1968</v>
      </c>
      <c r="C2198" s="10">
        <v>28</v>
      </c>
      <c r="D2198">
        <v>0</v>
      </c>
      <c r="E2198">
        <v>28</v>
      </c>
      <c r="F2198">
        <v>0</v>
      </c>
      <c r="G2198">
        <v>0</v>
      </c>
      <c r="H2198">
        <v>0</v>
      </c>
      <c r="I2198">
        <v>0.01</v>
      </c>
      <c r="J2198" s="10">
        <v>0</v>
      </c>
      <c r="K2198" s="13">
        <f t="shared" si="70"/>
        <v>1989</v>
      </c>
      <c r="L2198" s="1" t="str">
        <f t="shared" si="69"/>
        <v/>
      </c>
    </row>
    <row r="2199" spans="1:12" ht="13.8" customHeight="1" x14ac:dyDescent="0.3">
      <c r="A2199" t="s">
        <v>42</v>
      </c>
      <c r="B2199">
        <v>1969</v>
      </c>
      <c r="C2199" s="10">
        <v>33</v>
      </c>
      <c r="D2199">
        <v>0</v>
      </c>
      <c r="E2199">
        <v>33</v>
      </c>
      <c r="F2199">
        <v>0</v>
      </c>
      <c r="G2199">
        <v>0</v>
      </c>
      <c r="H2199">
        <v>0</v>
      </c>
      <c r="I2199">
        <v>0.01</v>
      </c>
      <c r="J2199" s="10">
        <v>0</v>
      </c>
      <c r="K2199" s="13">
        <f t="shared" si="70"/>
        <v>1989</v>
      </c>
      <c r="L2199" s="1" t="str">
        <f t="shared" si="69"/>
        <v/>
      </c>
    </row>
    <row r="2200" spans="1:12" ht="13.8" customHeight="1" x14ac:dyDescent="0.3">
      <c r="A2200" t="s">
        <v>42</v>
      </c>
      <c r="B2200">
        <v>1970</v>
      </c>
      <c r="C2200" s="10">
        <v>39</v>
      </c>
      <c r="D2200">
        <v>0</v>
      </c>
      <c r="E2200">
        <v>39</v>
      </c>
      <c r="F2200">
        <v>0</v>
      </c>
      <c r="G2200">
        <v>0</v>
      </c>
      <c r="H2200">
        <v>0</v>
      </c>
      <c r="I2200">
        <v>0.01</v>
      </c>
      <c r="J2200" s="10">
        <v>0</v>
      </c>
      <c r="K2200" s="13">
        <f t="shared" si="70"/>
        <v>1989</v>
      </c>
      <c r="L2200" s="1" t="str">
        <f t="shared" si="69"/>
        <v/>
      </c>
    </row>
    <row r="2201" spans="1:12" ht="13.8" customHeight="1" x14ac:dyDescent="0.3">
      <c r="A2201" t="s">
        <v>42</v>
      </c>
      <c r="B2201">
        <v>1971</v>
      </c>
      <c r="C2201" s="10">
        <v>41</v>
      </c>
      <c r="D2201">
        <v>0</v>
      </c>
      <c r="E2201">
        <v>41</v>
      </c>
      <c r="F2201">
        <v>0</v>
      </c>
      <c r="G2201">
        <v>0</v>
      </c>
      <c r="H2201">
        <v>0</v>
      </c>
      <c r="I2201">
        <v>0.01</v>
      </c>
      <c r="J2201" s="10">
        <v>0</v>
      </c>
      <c r="K2201" s="13">
        <f t="shared" si="70"/>
        <v>1989</v>
      </c>
      <c r="L2201" s="1" t="str">
        <f t="shared" si="69"/>
        <v/>
      </c>
    </row>
    <row r="2202" spans="1:12" ht="13.8" customHeight="1" x14ac:dyDescent="0.3">
      <c r="A2202" t="s">
        <v>42</v>
      </c>
      <c r="B2202">
        <v>1972</v>
      </c>
      <c r="C2202" s="10">
        <v>44</v>
      </c>
      <c r="D2202">
        <v>0</v>
      </c>
      <c r="E2202">
        <v>44</v>
      </c>
      <c r="F2202">
        <v>0</v>
      </c>
      <c r="G2202">
        <v>0</v>
      </c>
      <c r="H2202">
        <v>0</v>
      </c>
      <c r="I2202">
        <v>0.01</v>
      </c>
      <c r="J2202" s="10">
        <v>0</v>
      </c>
      <c r="K2202" s="13">
        <f t="shared" si="70"/>
        <v>1989</v>
      </c>
      <c r="L2202" s="1" t="str">
        <f t="shared" si="69"/>
        <v/>
      </c>
    </row>
    <row r="2203" spans="1:12" ht="13.8" customHeight="1" x14ac:dyDescent="0.3">
      <c r="A2203" t="s">
        <v>42</v>
      </c>
      <c r="B2203">
        <v>1973</v>
      </c>
      <c r="C2203" s="10">
        <v>46</v>
      </c>
      <c r="D2203">
        <v>0</v>
      </c>
      <c r="E2203">
        <v>46</v>
      </c>
      <c r="F2203">
        <v>0</v>
      </c>
      <c r="G2203">
        <v>0</v>
      </c>
      <c r="H2203">
        <v>0</v>
      </c>
      <c r="I2203">
        <v>0.01</v>
      </c>
      <c r="J2203" s="10">
        <v>0</v>
      </c>
      <c r="K2203" s="13">
        <f t="shared" si="70"/>
        <v>1989</v>
      </c>
      <c r="L2203" s="1" t="str">
        <f t="shared" si="69"/>
        <v/>
      </c>
    </row>
    <row r="2204" spans="1:12" ht="13.8" customHeight="1" x14ac:dyDescent="0.3">
      <c r="A2204" t="s">
        <v>42</v>
      </c>
      <c r="B2204">
        <v>1974</v>
      </c>
      <c r="C2204" s="10">
        <v>56</v>
      </c>
      <c r="D2204">
        <v>0</v>
      </c>
      <c r="E2204">
        <v>56</v>
      </c>
      <c r="F2204">
        <v>0</v>
      </c>
      <c r="G2204">
        <v>0</v>
      </c>
      <c r="H2204">
        <v>0</v>
      </c>
      <c r="I2204">
        <v>0.01</v>
      </c>
      <c r="J2204" s="10">
        <v>0</v>
      </c>
      <c r="K2204" s="13">
        <f t="shared" si="70"/>
        <v>1989</v>
      </c>
      <c r="L2204" s="1" t="str">
        <f t="shared" si="69"/>
        <v/>
      </c>
    </row>
    <row r="2205" spans="1:12" ht="13.8" customHeight="1" x14ac:dyDescent="0.3">
      <c r="A2205" t="s">
        <v>42</v>
      </c>
      <c r="B2205">
        <v>1975</v>
      </c>
      <c r="C2205" s="10">
        <v>60</v>
      </c>
      <c r="D2205">
        <v>0</v>
      </c>
      <c r="E2205">
        <v>60</v>
      </c>
      <c r="F2205">
        <v>0</v>
      </c>
      <c r="G2205">
        <v>0</v>
      </c>
      <c r="H2205">
        <v>0</v>
      </c>
      <c r="I2205">
        <v>0.01</v>
      </c>
      <c r="J2205" s="10">
        <v>0</v>
      </c>
      <c r="K2205" s="13">
        <f t="shared" si="70"/>
        <v>1989</v>
      </c>
      <c r="L2205" s="1" t="str">
        <f t="shared" si="69"/>
        <v/>
      </c>
    </row>
    <row r="2206" spans="1:12" ht="13.8" customHeight="1" x14ac:dyDescent="0.3">
      <c r="A2206" t="s">
        <v>42</v>
      </c>
      <c r="B2206">
        <v>1976</v>
      </c>
      <c r="C2206" s="10">
        <v>57</v>
      </c>
      <c r="D2206">
        <v>0</v>
      </c>
      <c r="E2206">
        <v>57</v>
      </c>
      <c r="F2206">
        <v>0</v>
      </c>
      <c r="G2206">
        <v>0</v>
      </c>
      <c r="H2206">
        <v>0</v>
      </c>
      <c r="I2206">
        <v>0.01</v>
      </c>
      <c r="J2206" s="10">
        <v>0</v>
      </c>
      <c r="K2206" s="13">
        <f t="shared" si="70"/>
        <v>1989</v>
      </c>
      <c r="L2206" s="1" t="str">
        <f t="shared" si="69"/>
        <v/>
      </c>
    </row>
    <row r="2207" spans="1:12" ht="13.8" customHeight="1" x14ac:dyDescent="0.3">
      <c r="A2207" t="s">
        <v>42</v>
      </c>
      <c r="B2207">
        <v>1977</v>
      </c>
      <c r="C2207" s="10">
        <v>68</v>
      </c>
      <c r="D2207">
        <v>0</v>
      </c>
      <c r="E2207">
        <v>68</v>
      </c>
      <c r="F2207">
        <v>0</v>
      </c>
      <c r="G2207">
        <v>0</v>
      </c>
      <c r="H2207">
        <v>0</v>
      </c>
      <c r="I2207">
        <v>0.01</v>
      </c>
      <c r="J2207" s="10">
        <v>0</v>
      </c>
      <c r="K2207" s="13">
        <f t="shared" si="70"/>
        <v>1989</v>
      </c>
      <c r="L2207" s="1" t="str">
        <f t="shared" si="69"/>
        <v/>
      </c>
    </row>
    <row r="2208" spans="1:12" ht="13.8" customHeight="1" x14ac:dyDescent="0.3">
      <c r="A2208" t="s">
        <v>42</v>
      </c>
      <c r="B2208">
        <v>1978</v>
      </c>
      <c r="C2208" s="10">
        <v>95</v>
      </c>
      <c r="D2208">
        <v>0</v>
      </c>
      <c r="E2208">
        <v>95</v>
      </c>
      <c r="F2208">
        <v>0</v>
      </c>
      <c r="G2208">
        <v>0</v>
      </c>
      <c r="H2208">
        <v>0</v>
      </c>
      <c r="I2208">
        <v>0.01</v>
      </c>
      <c r="J2208" s="10">
        <v>0</v>
      </c>
      <c r="K2208" s="13">
        <f t="shared" si="70"/>
        <v>1989</v>
      </c>
      <c r="L2208" s="1" t="str">
        <f t="shared" si="69"/>
        <v/>
      </c>
    </row>
    <row r="2209" spans="1:12" ht="13.8" customHeight="1" x14ac:dyDescent="0.3">
      <c r="A2209" t="s">
        <v>42</v>
      </c>
      <c r="B2209">
        <v>1979</v>
      </c>
      <c r="C2209" s="10">
        <v>111</v>
      </c>
      <c r="D2209">
        <v>0</v>
      </c>
      <c r="E2209">
        <v>111</v>
      </c>
      <c r="F2209">
        <v>0</v>
      </c>
      <c r="G2209">
        <v>0</v>
      </c>
      <c r="H2209">
        <v>0</v>
      </c>
      <c r="I2209">
        <v>0.02</v>
      </c>
      <c r="J2209" s="10">
        <v>0</v>
      </c>
      <c r="K2209" s="13">
        <f t="shared" si="70"/>
        <v>1989</v>
      </c>
      <c r="L2209" s="1" t="str">
        <f t="shared" si="69"/>
        <v/>
      </c>
    </row>
    <row r="2210" spans="1:12" ht="13.8" customHeight="1" x14ac:dyDescent="0.3">
      <c r="A2210" t="s">
        <v>42</v>
      </c>
      <c r="B2210">
        <v>1980</v>
      </c>
      <c r="C2210" s="10">
        <v>118</v>
      </c>
      <c r="D2210">
        <v>0</v>
      </c>
      <c r="E2210">
        <v>118</v>
      </c>
      <c r="F2210">
        <v>0</v>
      </c>
      <c r="G2210">
        <v>0</v>
      </c>
      <c r="H2210">
        <v>0</v>
      </c>
      <c r="I2210">
        <v>0.02</v>
      </c>
      <c r="J2210" s="10">
        <v>0</v>
      </c>
      <c r="K2210" s="13">
        <f t="shared" si="70"/>
        <v>1989</v>
      </c>
      <c r="L2210" s="1" t="str">
        <f t="shared" si="69"/>
        <v/>
      </c>
    </row>
    <row r="2211" spans="1:12" ht="13.8" customHeight="1" x14ac:dyDescent="0.3">
      <c r="A2211" t="s">
        <v>42</v>
      </c>
      <c r="B2211">
        <v>1981</v>
      </c>
      <c r="C2211" s="10">
        <v>152</v>
      </c>
      <c r="D2211">
        <v>0</v>
      </c>
      <c r="E2211">
        <v>152</v>
      </c>
      <c r="F2211">
        <v>0</v>
      </c>
      <c r="G2211">
        <v>0</v>
      </c>
      <c r="H2211">
        <v>0</v>
      </c>
      <c r="I2211">
        <v>0.02</v>
      </c>
      <c r="J2211" s="10">
        <v>0</v>
      </c>
      <c r="K2211" s="13">
        <f t="shared" si="70"/>
        <v>1989</v>
      </c>
      <c r="L2211" s="1" t="str">
        <f t="shared" si="69"/>
        <v/>
      </c>
    </row>
    <row r="2212" spans="1:12" ht="13.8" customHeight="1" x14ac:dyDescent="0.3">
      <c r="A2212" t="s">
        <v>42</v>
      </c>
      <c r="B2212">
        <v>1982</v>
      </c>
      <c r="C2212" s="10">
        <v>157</v>
      </c>
      <c r="D2212">
        <v>0</v>
      </c>
      <c r="E2212">
        <v>157</v>
      </c>
      <c r="F2212">
        <v>0</v>
      </c>
      <c r="G2212">
        <v>0</v>
      </c>
      <c r="H2212">
        <v>0</v>
      </c>
      <c r="I2212">
        <v>0.02</v>
      </c>
      <c r="J2212" s="10">
        <v>0</v>
      </c>
      <c r="K2212" s="13">
        <f t="shared" si="70"/>
        <v>1989</v>
      </c>
      <c r="L2212" s="1" t="str">
        <f t="shared" si="69"/>
        <v/>
      </c>
    </row>
    <row r="2213" spans="1:12" ht="13.8" customHeight="1" x14ac:dyDescent="0.3">
      <c r="A2213" t="s">
        <v>42</v>
      </c>
      <c r="B2213">
        <v>1983</v>
      </c>
      <c r="C2213" s="10">
        <v>162</v>
      </c>
      <c r="D2213">
        <v>0</v>
      </c>
      <c r="E2213">
        <v>162</v>
      </c>
      <c r="F2213">
        <v>0</v>
      </c>
      <c r="G2213">
        <v>0</v>
      </c>
      <c r="H2213">
        <v>0</v>
      </c>
      <c r="I2213">
        <v>0.02</v>
      </c>
      <c r="J2213" s="10">
        <v>0</v>
      </c>
      <c r="K2213" s="13">
        <f t="shared" si="70"/>
        <v>1989</v>
      </c>
      <c r="L2213" s="1" t="str">
        <f t="shared" si="69"/>
        <v/>
      </c>
    </row>
    <row r="2214" spans="1:12" ht="13.8" customHeight="1" x14ac:dyDescent="0.3">
      <c r="A2214" t="s">
        <v>42</v>
      </c>
      <c r="B2214">
        <v>1984</v>
      </c>
      <c r="C2214" s="10">
        <v>127</v>
      </c>
      <c r="D2214">
        <v>0</v>
      </c>
      <c r="E2214">
        <v>127</v>
      </c>
      <c r="F2214">
        <v>0</v>
      </c>
      <c r="G2214">
        <v>0</v>
      </c>
      <c r="H2214">
        <v>0</v>
      </c>
      <c r="I2214">
        <v>0.02</v>
      </c>
      <c r="J2214" s="10">
        <v>0</v>
      </c>
      <c r="K2214" s="13">
        <f t="shared" si="70"/>
        <v>1989</v>
      </c>
      <c r="L2214" s="1" t="str">
        <f t="shared" si="69"/>
        <v/>
      </c>
    </row>
    <row r="2215" spans="1:12" ht="13.8" customHeight="1" x14ac:dyDescent="0.3">
      <c r="A2215" t="s">
        <v>42</v>
      </c>
      <c r="B2215">
        <v>1985</v>
      </c>
      <c r="C2215" s="10">
        <v>130</v>
      </c>
      <c r="D2215">
        <v>0</v>
      </c>
      <c r="E2215">
        <v>130</v>
      </c>
      <c r="F2215">
        <v>0</v>
      </c>
      <c r="G2215">
        <v>0</v>
      </c>
      <c r="H2215">
        <v>0</v>
      </c>
      <c r="I2215">
        <v>0.02</v>
      </c>
      <c r="J2215" s="10">
        <v>0</v>
      </c>
      <c r="K2215" s="13">
        <f t="shared" si="70"/>
        <v>1989</v>
      </c>
      <c r="L2215" s="1" t="str">
        <f t="shared" si="69"/>
        <v/>
      </c>
    </row>
    <row r="2216" spans="1:12" ht="13.8" customHeight="1" x14ac:dyDescent="0.3">
      <c r="A2216" t="s">
        <v>42</v>
      </c>
      <c r="B2216">
        <v>1986</v>
      </c>
      <c r="C2216" s="10">
        <v>131</v>
      </c>
      <c r="D2216">
        <v>0</v>
      </c>
      <c r="E2216">
        <v>131</v>
      </c>
      <c r="F2216">
        <v>0</v>
      </c>
      <c r="G2216">
        <v>0</v>
      </c>
      <c r="H2216">
        <v>0</v>
      </c>
      <c r="I2216">
        <v>0.02</v>
      </c>
      <c r="J2216" s="10">
        <v>0</v>
      </c>
      <c r="K2216" s="13">
        <f t="shared" si="70"/>
        <v>1989</v>
      </c>
      <c r="L2216" s="1" t="str">
        <f t="shared" si="69"/>
        <v/>
      </c>
    </row>
    <row r="2217" spans="1:12" ht="13.8" customHeight="1" x14ac:dyDescent="0.3">
      <c r="A2217" t="s">
        <v>42</v>
      </c>
      <c r="B2217">
        <v>1987</v>
      </c>
      <c r="C2217" s="10">
        <v>141</v>
      </c>
      <c r="D2217">
        <v>0</v>
      </c>
      <c r="E2217">
        <v>141</v>
      </c>
      <c r="F2217">
        <v>0</v>
      </c>
      <c r="G2217">
        <v>0</v>
      </c>
      <c r="H2217">
        <v>0</v>
      </c>
      <c r="I2217">
        <v>0.02</v>
      </c>
      <c r="J2217" s="10">
        <v>0</v>
      </c>
      <c r="K2217" s="13">
        <f t="shared" si="70"/>
        <v>1989</v>
      </c>
      <c r="L2217" s="1" t="str">
        <f t="shared" si="69"/>
        <v/>
      </c>
    </row>
    <row r="2218" spans="1:12" ht="13.8" customHeight="1" x14ac:dyDescent="0.3">
      <c r="A2218" t="s">
        <v>42</v>
      </c>
      <c r="B2218">
        <v>1988</v>
      </c>
      <c r="C2218" s="10">
        <v>151</v>
      </c>
      <c r="D2218">
        <v>0</v>
      </c>
      <c r="E2218">
        <v>151</v>
      </c>
      <c r="F2218">
        <v>0</v>
      </c>
      <c r="G2218">
        <v>0</v>
      </c>
      <c r="H2218">
        <v>0</v>
      </c>
      <c r="I2218">
        <v>0.02</v>
      </c>
      <c r="J2218" s="10">
        <v>0</v>
      </c>
      <c r="K2218" s="13">
        <f t="shared" si="70"/>
        <v>1989</v>
      </c>
      <c r="L2218" s="1" t="str">
        <f t="shared" si="69"/>
        <v/>
      </c>
    </row>
    <row r="2219" spans="1:12" ht="13.8" customHeight="1" x14ac:dyDescent="0.3">
      <c r="A2219" t="s">
        <v>42</v>
      </c>
      <c r="B2219">
        <v>1989</v>
      </c>
      <c r="C2219" s="10">
        <v>224</v>
      </c>
      <c r="D2219">
        <v>0</v>
      </c>
      <c r="E2219">
        <v>224</v>
      </c>
      <c r="F2219">
        <v>0</v>
      </c>
      <c r="G2219">
        <v>0</v>
      </c>
      <c r="H2219">
        <v>0</v>
      </c>
      <c r="I2219">
        <v>0.02</v>
      </c>
      <c r="J2219" s="10">
        <v>0</v>
      </c>
      <c r="K2219" s="13">
        <f t="shared" si="70"/>
        <v>1989</v>
      </c>
      <c r="L2219" s="1" t="str">
        <f t="shared" si="69"/>
        <v/>
      </c>
    </row>
    <row r="2220" spans="1:12" ht="13.8" customHeight="1" x14ac:dyDescent="0.3">
      <c r="A2220" t="s">
        <v>42</v>
      </c>
      <c r="B2220">
        <v>1990</v>
      </c>
      <c r="C2220" s="10">
        <v>159</v>
      </c>
      <c r="D2220">
        <v>0</v>
      </c>
      <c r="E2220">
        <v>159</v>
      </c>
      <c r="F2220">
        <v>0</v>
      </c>
      <c r="G2220">
        <v>0</v>
      </c>
      <c r="H2220">
        <v>0</v>
      </c>
      <c r="I2220">
        <v>0.02</v>
      </c>
      <c r="J2220" s="10">
        <v>8</v>
      </c>
      <c r="K2220" s="13">
        <f t="shared" si="70"/>
        <v>1990</v>
      </c>
      <c r="L2220" s="1" t="str">
        <f t="shared" si="69"/>
        <v/>
      </c>
    </row>
    <row r="2221" spans="1:12" ht="13.8" customHeight="1" x14ac:dyDescent="0.3">
      <c r="A2221" t="s">
        <v>42</v>
      </c>
      <c r="B2221">
        <v>1991</v>
      </c>
      <c r="C2221" s="10">
        <v>171</v>
      </c>
      <c r="D2221">
        <v>0</v>
      </c>
      <c r="E2221">
        <v>171</v>
      </c>
      <c r="F2221">
        <v>0</v>
      </c>
      <c r="G2221">
        <v>0</v>
      </c>
      <c r="H2221">
        <v>0</v>
      </c>
      <c r="I2221">
        <v>0.02</v>
      </c>
      <c r="J2221" s="10">
        <v>8</v>
      </c>
      <c r="K2221" s="13">
        <f t="shared" si="70"/>
        <v>1990</v>
      </c>
      <c r="L2221" s="1" t="str">
        <f t="shared" si="69"/>
        <v/>
      </c>
    </row>
    <row r="2222" spans="1:12" ht="13.8" customHeight="1" x14ac:dyDescent="0.3">
      <c r="A2222" t="s">
        <v>42</v>
      </c>
      <c r="B2222">
        <v>1992</v>
      </c>
      <c r="C2222" s="10">
        <v>172</v>
      </c>
      <c r="D2222">
        <v>0</v>
      </c>
      <c r="E2222">
        <v>172</v>
      </c>
      <c r="F2222">
        <v>0</v>
      </c>
      <c r="G2222">
        <v>0</v>
      </c>
      <c r="H2222">
        <v>0</v>
      </c>
      <c r="I2222">
        <v>0.02</v>
      </c>
      <c r="J2222" s="10">
        <v>9</v>
      </c>
      <c r="K2222" s="13">
        <f t="shared" si="70"/>
        <v>1990</v>
      </c>
      <c r="L2222" s="1" t="str">
        <f t="shared" si="69"/>
        <v/>
      </c>
    </row>
    <row r="2223" spans="1:12" ht="13.8" customHeight="1" x14ac:dyDescent="0.3">
      <c r="A2223" t="s">
        <v>42</v>
      </c>
      <c r="B2223">
        <v>1993</v>
      </c>
      <c r="C2223" s="10">
        <v>171</v>
      </c>
      <c r="D2223">
        <v>0</v>
      </c>
      <c r="E2223">
        <v>171</v>
      </c>
      <c r="F2223">
        <v>0</v>
      </c>
      <c r="G2223">
        <v>0</v>
      </c>
      <c r="H2223">
        <v>0</v>
      </c>
      <c r="I2223">
        <v>0.02</v>
      </c>
      <c r="J2223" s="10">
        <v>9</v>
      </c>
      <c r="K2223" s="13">
        <f t="shared" si="70"/>
        <v>1990</v>
      </c>
      <c r="L2223" s="1" t="str">
        <f t="shared" si="69"/>
        <v/>
      </c>
    </row>
    <row r="2224" spans="1:12" ht="13.8" customHeight="1" x14ac:dyDescent="0.3">
      <c r="A2224" t="s">
        <v>42</v>
      </c>
      <c r="B2224">
        <v>1994</v>
      </c>
      <c r="C2224" s="10">
        <v>176</v>
      </c>
      <c r="D2224">
        <v>0</v>
      </c>
      <c r="E2224">
        <v>176</v>
      </c>
      <c r="F2224">
        <v>0</v>
      </c>
      <c r="G2224">
        <v>0</v>
      </c>
      <c r="H2224">
        <v>0</v>
      </c>
      <c r="I2224">
        <v>0.02</v>
      </c>
      <c r="J2224" s="10">
        <v>9</v>
      </c>
      <c r="K2224" s="13">
        <f t="shared" si="70"/>
        <v>1990</v>
      </c>
      <c r="L2224" s="1" t="str">
        <f t="shared" si="69"/>
        <v/>
      </c>
    </row>
    <row r="2225" spans="1:12" ht="13.8" customHeight="1" x14ac:dyDescent="0.3">
      <c r="A2225" t="s">
        <v>42</v>
      </c>
      <c r="B2225">
        <v>1995</v>
      </c>
      <c r="C2225" s="10">
        <v>171</v>
      </c>
      <c r="D2225">
        <v>0</v>
      </c>
      <c r="E2225">
        <v>167</v>
      </c>
      <c r="F2225">
        <v>0</v>
      </c>
      <c r="G2225">
        <v>4</v>
      </c>
      <c r="H2225">
        <v>0</v>
      </c>
      <c r="I2225">
        <v>0.02</v>
      </c>
      <c r="J2225" s="10">
        <v>9</v>
      </c>
      <c r="K2225" s="13">
        <f t="shared" si="70"/>
        <v>1990</v>
      </c>
      <c r="L2225" s="1" t="str">
        <f t="shared" si="69"/>
        <v/>
      </c>
    </row>
    <row r="2226" spans="1:12" ht="13.8" customHeight="1" x14ac:dyDescent="0.3">
      <c r="A2226" t="s">
        <v>42</v>
      </c>
      <c r="B2226">
        <v>1996</v>
      </c>
      <c r="C2226" s="10">
        <v>193</v>
      </c>
      <c r="D2226">
        <v>0</v>
      </c>
      <c r="E2226">
        <v>189</v>
      </c>
      <c r="F2226">
        <v>0</v>
      </c>
      <c r="G2226">
        <v>4</v>
      </c>
      <c r="H2226">
        <v>0</v>
      </c>
      <c r="I2226">
        <v>0.02</v>
      </c>
      <c r="J2226" s="10">
        <v>11</v>
      </c>
      <c r="K2226" s="13">
        <f t="shared" si="70"/>
        <v>1990</v>
      </c>
      <c r="L2226" s="1" t="str">
        <f t="shared" si="69"/>
        <v/>
      </c>
    </row>
    <row r="2227" spans="1:12" ht="13.8" customHeight="1" x14ac:dyDescent="0.3">
      <c r="A2227" t="s">
        <v>42</v>
      </c>
      <c r="B2227">
        <v>1997</v>
      </c>
      <c r="C2227" s="10">
        <v>220</v>
      </c>
      <c r="D2227">
        <v>0</v>
      </c>
      <c r="E2227">
        <v>215</v>
      </c>
      <c r="F2227">
        <v>0</v>
      </c>
      <c r="G2227">
        <v>5</v>
      </c>
      <c r="H2227">
        <v>0</v>
      </c>
      <c r="I2227">
        <v>0.02</v>
      </c>
      <c r="J2227" s="10">
        <v>13</v>
      </c>
      <c r="K2227" s="13">
        <f t="shared" si="70"/>
        <v>1990</v>
      </c>
      <c r="L2227" s="1" t="str">
        <f t="shared" si="69"/>
        <v/>
      </c>
    </row>
    <row r="2228" spans="1:12" ht="13.8" customHeight="1" x14ac:dyDescent="0.3">
      <c r="A2228" t="s">
        <v>42</v>
      </c>
      <c r="B2228">
        <v>1998</v>
      </c>
      <c r="C2228" s="10">
        <v>235</v>
      </c>
      <c r="D2228">
        <v>0</v>
      </c>
      <c r="E2228">
        <v>230</v>
      </c>
      <c r="F2228">
        <v>0</v>
      </c>
      <c r="G2228">
        <v>5</v>
      </c>
      <c r="H2228">
        <v>0</v>
      </c>
      <c r="I2228">
        <v>0.02</v>
      </c>
      <c r="J2228" s="10">
        <v>15</v>
      </c>
      <c r="K2228" s="13">
        <f t="shared" si="70"/>
        <v>1990</v>
      </c>
      <c r="L2228" s="1" t="str">
        <f t="shared" si="69"/>
        <v/>
      </c>
    </row>
    <row r="2229" spans="1:12" ht="13.8" customHeight="1" x14ac:dyDescent="0.3">
      <c r="A2229" t="s">
        <v>42</v>
      </c>
      <c r="B2229">
        <v>1999</v>
      </c>
      <c r="C2229" s="10">
        <v>254</v>
      </c>
      <c r="D2229">
        <v>0</v>
      </c>
      <c r="E2229">
        <v>230</v>
      </c>
      <c r="F2229">
        <v>0</v>
      </c>
      <c r="G2229">
        <v>24</v>
      </c>
      <c r="H2229">
        <v>0</v>
      </c>
      <c r="I2229">
        <v>0.02</v>
      </c>
      <c r="J2229" s="10">
        <v>14</v>
      </c>
      <c r="K2229" s="13">
        <f t="shared" si="70"/>
        <v>1990</v>
      </c>
      <c r="L2229" s="1" t="str">
        <f t="shared" si="69"/>
        <v/>
      </c>
    </row>
    <row r="2230" spans="1:12" ht="13.8" customHeight="1" x14ac:dyDescent="0.3">
      <c r="A2230" t="s">
        <v>42</v>
      </c>
      <c r="B2230">
        <v>2000</v>
      </c>
      <c r="C2230" s="10">
        <v>284</v>
      </c>
      <c r="D2230">
        <v>0</v>
      </c>
      <c r="E2230">
        <v>270</v>
      </c>
      <c r="F2230">
        <v>0</v>
      </c>
      <c r="G2230">
        <v>14</v>
      </c>
      <c r="H2230">
        <v>0</v>
      </c>
      <c r="I2230">
        <v>0.02</v>
      </c>
      <c r="J2230" s="10">
        <v>16</v>
      </c>
      <c r="K2230" s="13">
        <f t="shared" si="70"/>
        <v>1990</v>
      </c>
      <c r="L2230" s="1" t="str">
        <f t="shared" si="69"/>
        <v/>
      </c>
    </row>
    <row r="2231" spans="1:12" ht="13.8" customHeight="1" x14ac:dyDescent="0.3">
      <c r="A2231" t="s">
        <v>42</v>
      </c>
      <c r="B2231">
        <v>2001</v>
      </c>
      <c r="C2231" s="10">
        <v>272</v>
      </c>
      <c r="D2231">
        <v>0</v>
      </c>
      <c r="E2231">
        <v>265</v>
      </c>
      <c r="F2231">
        <v>0</v>
      </c>
      <c r="G2231">
        <v>7</v>
      </c>
      <c r="H2231">
        <v>0</v>
      </c>
      <c r="I2231">
        <v>0.02</v>
      </c>
      <c r="J2231" s="10">
        <v>15</v>
      </c>
      <c r="K2231" s="13">
        <f t="shared" si="70"/>
        <v>1990</v>
      </c>
      <c r="L2231" s="1" t="str">
        <f t="shared" si="69"/>
        <v/>
      </c>
    </row>
    <row r="2232" spans="1:12" ht="13.8" customHeight="1" x14ac:dyDescent="0.3">
      <c r="A2232" t="s">
        <v>42</v>
      </c>
      <c r="B2232">
        <v>2002</v>
      </c>
      <c r="C2232" s="10">
        <v>274</v>
      </c>
      <c r="D2232">
        <v>0</v>
      </c>
      <c r="E2232">
        <v>270</v>
      </c>
      <c r="F2232">
        <v>0</v>
      </c>
      <c r="G2232">
        <v>4</v>
      </c>
      <c r="H2232">
        <v>0</v>
      </c>
      <c r="I2232">
        <v>0.02</v>
      </c>
      <c r="J2232" s="10">
        <v>12</v>
      </c>
      <c r="K2232" s="13">
        <f t="shared" si="70"/>
        <v>1990</v>
      </c>
      <c r="L2232" s="1" t="str">
        <f t="shared" si="69"/>
        <v/>
      </c>
    </row>
    <row r="2233" spans="1:12" ht="13.8" customHeight="1" x14ac:dyDescent="0.3">
      <c r="A2233" t="s">
        <v>42</v>
      </c>
      <c r="B2233">
        <v>2003</v>
      </c>
      <c r="C2233" s="10">
        <v>294</v>
      </c>
      <c r="D2233">
        <v>0</v>
      </c>
      <c r="E2233">
        <v>290</v>
      </c>
      <c r="F2233">
        <v>0</v>
      </c>
      <c r="G2233">
        <v>4</v>
      </c>
      <c r="H2233">
        <v>0</v>
      </c>
      <c r="I2233">
        <v>0.02</v>
      </c>
      <c r="J2233" s="10">
        <v>12</v>
      </c>
      <c r="K2233" s="13">
        <f t="shared" si="70"/>
        <v>1990</v>
      </c>
      <c r="L2233" s="1" t="str">
        <f t="shared" si="69"/>
        <v/>
      </c>
    </row>
    <row r="2234" spans="1:12" ht="13.8" customHeight="1" x14ac:dyDescent="0.3">
      <c r="A2234" t="s">
        <v>42</v>
      </c>
      <c r="B2234">
        <v>2004</v>
      </c>
      <c r="C2234" s="10">
        <v>301</v>
      </c>
      <c r="D2234">
        <v>0</v>
      </c>
      <c r="E2234">
        <v>297</v>
      </c>
      <c r="F2234">
        <v>0</v>
      </c>
      <c r="G2234">
        <v>4</v>
      </c>
      <c r="H2234">
        <v>0</v>
      </c>
      <c r="I2234">
        <v>0.02</v>
      </c>
      <c r="J2234" s="10">
        <v>14</v>
      </c>
      <c r="K2234" s="13">
        <f t="shared" si="70"/>
        <v>1990</v>
      </c>
      <c r="L2234" s="1" t="str">
        <f t="shared" si="69"/>
        <v/>
      </c>
    </row>
    <row r="2235" spans="1:12" ht="13.8" customHeight="1" x14ac:dyDescent="0.3">
      <c r="A2235" t="s">
        <v>42</v>
      </c>
      <c r="B2235">
        <v>2005</v>
      </c>
      <c r="C2235" s="10">
        <v>307</v>
      </c>
      <c r="D2235">
        <v>0</v>
      </c>
      <c r="E2235">
        <v>303</v>
      </c>
      <c r="F2235">
        <v>0</v>
      </c>
      <c r="G2235">
        <v>4</v>
      </c>
      <c r="H2235">
        <v>0</v>
      </c>
      <c r="I2235">
        <v>0.02</v>
      </c>
      <c r="J2235" s="10">
        <v>17</v>
      </c>
      <c r="K2235" s="13">
        <f t="shared" si="70"/>
        <v>1990</v>
      </c>
      <c r="L2235" s="1" t="str">
        <f t="shared" si="69"/>
        <v/>
      </c>
    </row>
    <row r="2236" spans="1:12" ht="13.8" customHeight="1" x14ac:dyDescent="0.3">
      <c r="A2236" t="s">
        <v>42</v>
      </c>
      <c r="B2236">
        <v>2006</v>
      </c>
      <c r="C2236" s="10">
        <v>371</v>
      </c>
      <c r="D2236">
        <v>0</v>
      </c>
      <c r="E2236">
        <v>367</v>
      </c>
      <c r="F2236">
        <v>0</v>
      </c>
      <c r="G2236">
        <v>4</v>
      </c>
      <c r="H2236">
        <v>0</v>
      </c>
      <c r="I2236">
        <v>0.03</v>
      </c>
      <c r="J2236" s="10">
        <v>14</v>
      </c>
      <c r="K2236" s="13">
        <f t="shared" si="70"/>
        <v>1990</v>
      </c>
      <c r="L2236" s="1" t="str">
        <f t="shared" si="69"/>
        <v/>
      </c>
    </row>
    <row r="2237" spans="1:12" ht="13.8" customHeight="1" x14ac:dyDescent="0.3">
      <c r="A2237" t="s">
        <v>42</v>
      </c>
      <c r="B2237">
        <v>2007</v>
      </c>
      <c r="C2237" s="10">
        <v>449</v>
      </c>
      <c r="D2237">
        <v>0</v>
      </c>
      <c r="E2237">
        <v>445</v>
      </c>
      <c r="F2237">
        <v>0</v>
      </c>
      <c r="G2237">
        <v>4</v>
      </c>
      <c r="H2237">
        <v>0</v>
      </c>
      <c r="I2237">
        <v>0.03</v>
      </c>
      <c r="J2237" s="10">
        <v>12</v>
      </c>
      <c r="K2237" s="13">
        <f t="shared" si="70"/>
        <v>1990</v>
      </c>
      <c r="L2237" s="1" t="str">
        <f t="shared" si="69"/>
        <v/>
      </c>
    </row>
    <row r="2238" spans="1:12" ht="13.8" customHeight="1" x14ac:dyDescent="0.3">
      <c r="A2238" t="s">
        <v>42</v>
      </c>
      <c r="B2238">
        <v>2008</v>
      </c>
      <c r="C2238" s="10">
        <v>523</v>
      </c>
      <c r="D2238">
        <v>0</v>
      </c>
      <c r="E2238">
        <v>459</v>
      </c>
      <c r="F2238">
        <v>0</v>
      </c>
      <c r="G2238">
        <v>64</v>
      </c>
      <c r="H2238">
        <v>0</v>
      </c>
      <c r="I2238">
        <v>0.04</v>
      </c>
      <c r="J2238" s="10">
        <v>17</v>
      </c>
      <c r="K2238" s="13">
        <f t="shared" si="70"/>
        <v>1990</v>
      </c>
      <c r="L2238" s="1" t="str">
        <f t="shared" si="69"/>
        <v/>
      </c>
    </row>
    <row r="2239" spans="1:12" ht="13.8" customHeight="1" x14ac:dyDescent="0.3">
      <c r="A2239" t="s">
        <v>42</v>
      </c>
      <c r="B2239">
        <v>2009</v>
      </c>
      <c r="C2239" s="10">
        <v>527</v>
      </c>
      <c r="D2239">
        <v>0</v>
      </c>
      <c r="E2239">
        <v>450</v>
      </c>
      <c r="F2239">
        <v>0</v>
      </c>
      <c r="G2239">
        <v>77</v>
      </c>
      <c r="H2239">
        <v>0</v>
      </c>
      <c r="I2239">
        <v>0.03</v>
      </c>
      <c r="J2239" s="10">
        <v>13</v>
      </c>
      <c r="K2239" s="13">
        <f t="shared" si="70"/>
        <v>1990</v>
      </c>
      <c r="L2239" s="1" t="str">
        <f t="shared" si="69"/>
        <v/>
      </c>
    </row>
    <row r="2240" spans="1:12" ht="13.8" customHeight="1" x14ac:dyDescent="0.3">
      <c r="A2240" t="s">
        <v>42</v>
      </c>
      <c r="B2240">
        <v>2010</v>
      </c>
      <c r="C2240" s="10">
        <v>535</v>
      </c>
      <c r="D2240">
        <v>0</v>
      </c>
      <c r="E2240">
        <v>455</v>
      </c>
      <c r="F2240">
        <v>0</v>
      </c>
      <c r="G2240">
        <v>80</v>
      </c>
      <c r="H2240">
        <v>0</v>
      </c>
      <c r="I2240">
        <v>0.03</v>
      </c>
      <c r="J2240" s="10">
        <v>30</v>
      </c>
      <c r="K2240" s="13">
        <f t="shared" si="70"/>
        <v>1990</v>
      </c>
      <c r="L2240" s="1" t="str">
        <f t="shared" si="69"/>
        <v/>
      </c>
    </row>
    <row r="2241" spans="1:12" ht="13.8" customHeight="1" x14ac:dyDescent="0.3">
      <c r="A2241" t="s">
        <v>42</v>
      </c>
      <c r="B2241">
        <v>2011</v>
      </c>
      <c r="C2241" s="10">
        <v>603</v>
      </c>
      <c r="D2241">
        <v>0</v>
      </c>
      <c r="E2241">
        <v>523</v>
      </c>
      <c r="F2241">
        <v>0</v>
      </c>
      <c r="G2241">
        <v>80</v>
      </c>
      <c r="H2241">
        <v>0</v>
      </c>
      <c r="I2241">
        <v>0.04</v>
      </c>
      <c r="J2241" s="10">
        <v>35</v>
      </c>
      <c r="K2241" s="13">
        <f t="shared" si="70"/>
        <v>1990</v>
      </c>
      <c r="L2241" s="1" t="str">
        <f t="shared" si="69"/>
        <v/>
      </c>
    </row>
    <row r="2242" spans="1:12" ht="13.8" customHeight="1" x14ac:dyDescent="0.3">
      <c r="A2242" t="s">
        <v>42</v>
      </c>
      <c r="B2242">
        <v>2012</v>
      </c>
      <c r="C2242" s="10">
        <v>717</v>
      </c>
      <c r="D2242">
        <v>0</v>
      </c>
      <c r="E2242">
        <v>627</v>
      </c>
      <c r="F2242">
        <v>0</v>
      </c>
      <c r="G2242">
        <v>90</v>
      </c>
      <c r="H2242">
        <v>0</v>
      </c>
      <c r="I2242">
        <v>0.04</v>
      </c>
      <c r="J2242" s="10">
        <v>37</v>
      </c>
      <c r="K2242" s="13">
        <f t="shared" si="70"/>
        <v>1990</v>
      </c>
      <c r="L2242" s="1">
        <f t="shared" ref="L2242:L2305" si="71">IF(AND(B2242&gt;2011),1,"")</f>
        <v>1</v>
      </c>
    </row>
    <row r="2243" spans="1:12" ht="13.8" customHeight="1" x14ac:dyDescent="0.3">
      <c r="A2243" t="s">
        <v>42</v>
      </c>
      <c r="B2243">
        <v>2013</v>
      </c>
      <c r="C2243" s="10">
        <v>834</v>
      </c>
      <c r="D2243">
        <v>0</v>
      </c>
      <c r="E2243">
        <v>755</v>
      </c>
      <c r="F2243">
        <v>0</v>
      </c>
      <c r="G2243">
        <v>79</v>
      </c>
      <c r="H2243">
        <v>0</v>
      </c>
      <c r="I2243">
        <v>0.05</v>
      </c>
      <c r="J2243" s="10">
        <v>47</v>
      </c>
      <c r="K2243" s="13">
        <f t="shared" si="70"/>
        <v>1990</v>
      </c>
      <c r="L2243" s="1">
        <f t="shared" si="71"/>
        <v>1</v>
      </c>
    </row>
    <row r="2244" spans="1:12" ht="13.8" customHeight="1" x14ac:dyDescent="0.3">
      <c r="A2244" t="s">
        <v>42</v>
      </c>
      <c r="B2244">
        <v>2014</v>
      </c>
      <c r="C2244" s="10">
        <v>777</v>
      </c>
      <c r="D2244">
        <v>0</v>
      </c>
      <c r="E2244">
        <v>722</v>
      </c>
      <c r="F2244">
        <v>0</v>
      </c>
      <c r="G2244">
        <v>55</v>
      </c>
      <c r="H2244">
        <v>0</v>
      </c>
      <c r="I2244">
        <v>0.04</v>
      </c>
      <c r="J2244" s="10">
        <v>29</v>
      </c>
      <c r="K2244" s="13">
        <f t="shared" si="70"/>
        <v>1990</v>
      </c>
      <c r="L2244" s="1">
        <f t="shared" si="71"/>
        <v>1</v>
      </c>
    </row>
    <row r="2245" spans="1:12" ht="13.8" customHeight="1" x14ac:dyDescent="0.3">
      <c r="A2245" t="s">
        <v>43</v>
      </c>
      <c r="B2245">
        <v>1962</v>
      </c>
      <c r="C2245" s="10">
        <v>12</v>
      </c>
      <c r="D2245">
        <v>0</v>
      </c>
      <c r="E2245">
        <v>12</v>
      </c>
      <c r="F2245">
        <v>0</v>
      </c>
      <c r="G2245">
        <v>0</v>
      </c>
      <c r="H2245">
        <v>0</v>
      </c>
      <c r="I2245">
        <v>0</v>
      </c>
      <c r="J2245" s="10">
        <v>0</v>
      </c>
      <c r="K2245" s="13">
        <f t="shared" si="70"/>
        <v>1989</v>
      </c>
      <c r="L2245" s="1" t="str">
        <f t="shared" si="71"/>
        <v/>
      </c>
    </row>
    <row r="2246" spans="1:12" ht="13.8" customHeight="1" x14ac:dyDescent="0.3">
      <c r="A2246" t="s">
        <v>43</v>
      </c>
      <c r="B2246">
        <v>1963</v>
      </c>
      <c r="C2246" s="10">
        <v>13</v>
      </c>
      <c r="D2246">
        <v>0</v>
      </c>
      <c r="E2246">
        <v>13</v>
      </c>
      <c r="F2246">
        <v>0</v>
      </c>
      <c r="G2246">
        <v>0</v>
      </c>
      <c r="H2246">
        <v>0</v>
      </c>
      <c r="I2246">
        <v>0</v>
      </c>
      <c r="J2246" s="10">
        <v>0</v>
      </c>
      <c r="K2246" s="13">
        <f t="shared" si="70"/>
        <v>1989</v>
      </c>
      <c r="L2246" s="1" t="str">
        <f t="shared" si="71"/>
        <v/>
      </c>
    </row>
    <row r="2247" spans="1:12" ht="13.8" customHeight="1" x14ac:dyDescent="0.3">
      <c r="A2247" t="s">
        <v>43</v>
      </c>
      <c r="B2247">
        <v>1964</v>
      </c>
      <c r="C2247" s="10">
        <v>13</v>
      </c>
      <c r="D2247">
        <v>0</v>
      </c>
      <c r="E2247">
        <v>13</v>
      </c>
      <c r="F2247">
        <v>0</v>
      </c>
      <c r="G2247">
        <v>0</v>
      </c>
      <c r="H2247">
        <v>0</v>
      </c>
      <c r="I2247">
        <v>0</v>
      </c>
      <c r="J2247" s="10">
        <v>0</v>
      </c>
      <c r="K2247" s="13">
        <f t="shared" si="70"/>
        <v>1989</v>
      </c>
      <c r="L2247" s="1" t="str">
        <f t="shared" si="71"/>
        <v/>
      </c>
    </row>
    <row r="2248" spans="1:12" ht="13.8" customHeight="1" x14ac:dyDescent="0.3">
      <c r="A2248" t="s">
        <v>43</v>
      </c>
      <c r="B2248">
        <v>1965</v>
      </c>
      <c r="C2248" s="10">
        <v>10</v>
      </c>
      <c r="D2248">
        <v>0</v>
      </c>
      <c r="E2248">
        <v>10</v>
      </c>
      <c r="F2248">
        <v>0</v>
      </c>
      <c r="G2248">
        <v>0</v>
      </c>
      <c r="H2248">
        <v>0</v>
      </c>
      <c r="I2248">
        <v>0</v>
      </c>
      <c r="J2248" s="10">
        <v>0</v>
      </c>
      <c r="K2248" s="13">
        <f t="shared" ref="K2248:K2311" si="72">IF(B2248&lt;1990,IF(B2248&lt;1959,1958,1989),1990)</f>
        <v>1989</v>
      </c>
      <c r="L2248" s="1" t="str">
        <f t="shared" si="71"/>
        <v/>
      </c>
    </row>
    <row r="2249" spans="1:12" ht="13.8" customHeight="1" x14ac:dyDescent="0.3">
      <c r="A2249" t="s">
        <v>43</v>
      </c>
      <c r="B2249">
        <v>1966</v>
      </c>
      <c r="C2249" s="10">
        <v>13</v>
      </c>
      <c r="D2249">
        <v>0</v>
      </c>
      <c r="E2249">
        <v>13</v>
      </c>
      <c r="F2249">
        <v>0</v>
      </c>
      <c r="G2249">
        <v>0</v>
      </c>
      <c r="H2249">
        <v>0</v>
      </c>
      <c r="I2249">
        <v>0</v>
      </c>
      <c r="J2249" s="10">
        <v>0</v>
      </c>
      <c r="K2249" s="13">
        <f t="shared" si="72"/>
        <v>1989</v>
      </c>
      <c r="L2249" s="1" t="str">
        <f t="shared" si="71"/>
        <v/>
      </c>
    </row>
    <row r="2250" spans="1:12" ht="13.8" customHeight="1" x14ac:dyDescent="0.3">
      <c r="A2250" t="s">
        <v>43</v>
      </c>
      <c r="B2250">
        <v>1967</v>
      </c>
      <c r="C2250" s="10">
        <v>13</v>
      </c>
      <c r="D2250">
        <v>0</v>
      </c>
      <c r="E2250">
        <v>13</v>
      </c>
      <c r="F2250">
        <v>0</v>
      </c>
      <c r="G2250">
        <v>0</v>
      </c>
      <c r="H2250">
        <v>0</v>
      </c>
      <c r="I2250">
        <v>0</v>
      </c>
      <c r="J2250" s="10">
        <v>0</v>
      </c>
      <c r="K2250" s="13">
        <f t="shared" si="72"/>
        <v>1989</v>
      </c>
      <c r="L2250" s="1" t="str">
        <f t="shared" si="71"/>
        <v/>
      </c>
    </row>
    <row r="2251" spans="1:12" ht="13.8" customHeight="1" x14ac:dyDescent="0.3">
      <c r="A2251" t="s">
        <v>43</v>
      </c>
      <c r="B2251">
        <v>1968</v>
      </c>
      <c r="C2251" s="10">
        <v>15</v>
      </c>
      <c r="D2251">
        <v>0</v>
      </c>
      <c r="E2251">
        <v>15</v>
      </c>
      <c r="F2251">
        <v>0</v>
      </c>
      <c r="G2251">
        <v>0</v>
      </c>
      <c r="H2251">
        <v>0</v>
      </c>
      <c r="I2251">
        <v>0</v>
      </c>
      <c r="J2251" s="10">
        <v>0</v>
      </c>
      <c r="K2251" s="13">
        <f t="shared" si="72"/>
        <v>1989</v>
      </c>
      <c r="L2251" s="1" t="str">
        <f t="shared" si="71"/>
        <v/>
      </c>
    </row>
    <row r="2252" spans="1:12" ht="13.8" customHeight="1" x14ac:dyDescent="0.3">
      <c r="A2252" t="s">
        <v>43</v>
      </c>
      <c r="B2252">
        <v>1969</v>
      </c>
      <c r="C2252" s="10">
        <v>20</v>
      </c>
      <c r="D2252">
        <v>0</v>
      </c>
      <c r="E2252">
        <v>20</v>
      </c>
      <c r="F2252">
        <v>0</v>
      </c>
      <c r="G2252">
        <v>0</v>
      </c>
      <c r="H2252">
        <v>0</v>
      </c>
      <c r="I2252">
        <v>0.01</v>
      </c>
      <c r="J2252" s="10">
        <v>0</v>
      </c>
      <c r="K2252" s="13">
        <f t="shared" si="72"/>
        <v>1989</v>
      </c>
      <c r="L2252" s="1" t="str">
        <f t="shared" si="71"/>
        <v/>
      </c>
    </row>
    <row r="2253" spans="1:12" ht="13.8" customHeight="1" x14ac:dyDescent="0.3">
      <c r="A2253" t="s">
        <v>43</v>
      </c>
      <c r="B2253">
        <v>1970</v>
      </c>
      <c r="C2253" s="10">
        <v>17</v>
      </c>
      <c r="D2253">
        <v>0</v>
      </c>
      <c r="E2253">
        <v>17</v>
      </c>
      <c r="F2253">
        <v>0</v>
      </c>
      <c r="G2253">
        <v>0</v>
      </c>
      <c r="H2253">
        <v>0</v>
      </c>
      <c r="I2253">
        <v>0</v>
      </c>
      <c r="J2253" s="10">
        <v>3</v>
      </c>
      <c r="K2253" s="13">
        <f t="shared" si="72"/>
        <v>1989</v>
      </c>
      <c r="L2253" s="1" t="str">
        <f t="shared" si="71"/>
        <v/>
      </c>
    </row>
    <row r="2254" spans="1:12" ht="13.8" customHeight="1" x14ac:dyDescent="0.3">
      <c r="A2254" t="s">
        <v>43</v>
      </c>
      <c r="B2254">
        <v>1971</v>
      </c>
      <c r="C2254" s="10">
        <v>20</v>
      </c>
      <c r="D2254">
        <v>0</v>
      </c>
      <c r="E2254">
        <v>20</v>
      </c>
      <c r="F2254">
        <v>0</v>
      </c>
      <c r="G2254">
        <v>0</v>
      </c>
      <c r="H2254">
        <v>0</v>
      </c>
      <c r="I2254">
        <v>0.01</v>
      </c>
      <c r="J2254" s="10">
        <v>1</v>
      </c>
      <c r="K2254" s="13">
        <f t="shared" si="72"/>
        <v>1989</v>
      </c>
      <c r="L2254" s="1" t="str">
        <f t="shared" si="71"/>
        <v/>
      </c>
    </row>
    <row r="2255" spans="1:12" ht="13.8" customHeight="1" x14ac:dyDescent="0.3">
      <c r="A2255" t="s">
        <v>43</v>
      </c>
      <c r="B2255">
        <v>1972</v>
      </c>
      <c r="C2255" s="10">
        <v>20</v>
      </c>
      <c r="D2255">
        <v>0</v>
      </c>
      <c r="E2255">
        <v>19</v>
      </c>
      <c r="F2255">
        <v>0</v>
      </c>
      <c r="G2255">
        <v>0</v>
      </c>
      <c r="H2255">
        <v>0</v>
      </c>
      <c r="I2255">
        <v>0.01</v>
      </c>
      <c r="J2255" s="10">
        <v>1</v>
      </c>
      <c r="K2255" s="13">
        <f t="shared" si="72"/>
        <v>1989</v>
      </c>
      <c r="L2255" s="1" t="str">
        <f t="shared" si="71"/>
        <v/>
      </c>
    </row>
    <row r="2256" spans="1:12" ht="13.8" customHeight="1" x14ac:dyDescent="0.3">
      <c r="A2256" t="s">
        <v>43</v>
      </c>
      <c r="B2256">
        <v>1973</v>
      </c>
      <c r="C2256" s="10">
        <v>20</v>
      </c>
      <c r="D2256">
        <v>0</v>
      </c>
      <c r="E2256">
        <v>19</v>
      </c>
      <c r="F2256">
        <v>0</v>
      </c>
      <c r="G2256">
        <v>0</v>
      </c>
      <c r="H2256">
        <v>0</v>
      </c>
      <c r="I2256">
        <v>0.01</v>
      </c>
      <c r="J2256" s="10">
        <v>1</v>
      </c>
      <c r="K2256" s="13">
        <f t="shared" si="72"/>
        <v>1989</v>
      </c>
      <c r="L2256" s="1" t="str">
        <f t="shared" si="71"/>
        <v/>
      </c>
    </row>
    <row r="2257" spans="1:12" ht="13.8" customHeight="1" x14ac:dyDescent="0.3">
      <c r="A2257" t="s">
        <v>43</v>
      </c>
      <c r="B2257">
        <v>1974</v>
      </c>
      <c r="C2257" s="10">
        <v>25</v>
      </c>
      <c r="D2257">
        <v>0</v>
      </c>
      <c r="E2257">
        <v>24</v>
      </c>
      <c r="F2257">
        <v>0</v>
      </c>
      <c r="G2257">
        <v>0</v>
      </c>
      <c r="H2257">
        <v>0</v>
      </c>
      <c r="I2257">
        <v>0.01</v>
      </c>
      <c r="J2257" s="10">
        <v>2</v>
      </c>
      <c r="K2257" s="13">
        <f t="shared" si="72"/>
        <v>1989</v>
      </c>
      <c r="L2257" s="1" t="str">
        <f t="shared" si="71"/>
        <v/>
      </c>
    </row>
    <row r="2258" spans="1:12" ht="13.8" customHeight="1" x14ac:dyDescent="0.3">
      <c r="A2258" t="s">
        <v>43</v>
      </c>
      <c r="B2258">
        <v>1975</v>
      </c>
      <c r="C2258" s="10">
        <v>21</v>
      </c>
      <c r="D2258">
        <v>0</v>
      </c>
      <c r="E2258">
        <v>21</v>
      </c>
      <c r="F2258">
        <v>0</v>
      </c>
      <c r="G2258">
        <v>0</v>
      </c>
      <c r="H2258">
        <v>0</v>
      </c>
      <c r="I2258">
        <v>0.01</v>
      </c>
      <c r="J2258" s="10">
        <v>1</v>
      </c>
      <c r="K2258" s="13">
        <f t="shared" si="72"/>
        <v>1989</v>
      </c>
      <c r="L2258" s="1" t="str">
        <f t="shared" si="71"/>
        <v/>
      </c>
    </row>
    <row r="2259" spans="1:12" ht="13.8" customHeight="1" x14ac:dyDescent="0.3">
      <c r="A2259" t="s">
        <v>43</v>
      </c>
      <c r="B2259">
        <v>1976</v>
      </c>
      <c r="C2259" s="10">
        <v>24</v>
      </c>
      <c r="D2259">
        <v>0</v>
      </c>
      <c r="E2259">
        <v>23</v>
      </c>
      <c r="F2259">
        <v>0</v>
      </c>
      <c r="G2259">
        <v>0</v>
      </c>
      <c r="H2259">
        <v>0</v>
      </c>
      <c r="I2259">
        <v>0.01</v>
      </c>
      <c r="J2259" s="10">
        <v>1</v>
      </c>
      <c r="K2259" s="13">
        <f t="shared" si="72"/>
        <v>1989</v>
      </c>
      <c r="L2259" s="1" t="str">
        <f t="shared" si="71"/>
        <v/>
      </c>
    </row>
    <row r="2260" spans="1:12" ht="13.8" customHeight="1" x14ac:dyDescent="0.3">
      <c r="A2260" t="s">
        <v>43</v>
      </c>
      <c r="B2260">
        <v>1977</v>
      </c>
      <c r="C2260" s="10">
        <v>27</v>
      </c>
      <c r="D2260">
        <v>0</v>
      </c>
      <c r="E2260">
        <v>27</v>
      </c>
      <c r="F2260">
        <v>0</v>
      </c>
      <c r="G2260">
        <v>0</v>
      </c>
      <c r="H2260">
        <v>0</v>
      </c>
      <c r="I2260">
        <v>0.01</v>
      </c>
      <c r="J2260" s="10">
        <v>1</v>
      </c>
      <c r="K2260" s="13">
        <f t="shared" si="72"/>
        <v>1989</v>
      </c>
      <c r="L2260" s="1" t="str">
        <f t="shared" si="71"/>
        <v/>
      </c>
    </row>
    <row r="2261" spans="1:12" ht="13.8" customHeight="1" x14ac:dyDescent="0.3">
      <c r="A2261" t="s">
        <v>43</v>
      </c>
      <c r="B2261">
        <v>1978</v>
      </c>
      <c r="C2261" s="10">
        <v>28</v>
      </c>
      <c r="D2261">
        <v>1</v>
      </c>
      <c r="E2261">
        <v>28</v>
      </c>
      <c r="F2261">
        <v>0</v>
      </c>
      <c r="G2261">
        <v>0</v>
      </c>
      <c r="H2261">
        <v>0</v>
      </c>
      <c r="I2261">
        <v>0.01</v>
      </c>
      <c r="J2261" s="10">
        <v>1</v>
      </c>
      <c r="K2261" s="13">
        <f t="shared" si="72"/>
        <v>1989</v>
      </c>
      <c r="L2261" s="1" t="str">
        <f t="shared" si="71"/>
        <v/>
      </c>
    </row>
    <row r="2262" spans="1:12" ht="13.8" customHeight="1" x14ac:dyDescent="0.3">
      <c r="A2262" t="s">
        <v>43</v>
      </c>
      <c r="B2262">
        <v>1979</v>
      </c>
      <c r="C2262" s="10">
        <v>30</v>
      </c>
      <c r="D2262">
        <v>1</v>
      </c>
      <c r="E2262">
        <v>29</v>
      </c>
      <c r="F2262">
        <v>0</v>
      </c>
      <c r="G2262">
        <v>0</v>
      </c>
      <c r="H2262">
        <v>0</v>
      </c>
      <c r="I2262">
        <v>0.01</v>
      </c>
      <c r="J2262" s="10">
        <v>1</v>
      </c>
      <c r="K2262" s="13">
        <f t="shared" si="72"/>
        <v>1989</v>
      </c>
      <c r="L2262" s="1" t="str">
        <f t="shared" si="71"/>
        <v/>
      </c>
    </row>
    <row r="2263" spans="1:12" ht="13.8" customHeight="1" x14ac:dyDescent="0.3">
      <c r="A2263" t="s">
        <v>43</v>
      </c>
      <c r="B2263">
        <v>1980</v>
      </c>
      <c r="C2263" s="10">
        <v>40</v>
      </c>
      <c r="D2263">
        <v>2</v>
      </c>
      <c r="E2263">
        <v>39</v>
      </c>
      <c r="F2263">
        <v>0</v>
      </c>
      <c r="G2263">
        <v>0</v>
      </c>
      <c r="H2263">
        <v>0</v>
      </c>
      <c r="I2263">
        <v>0.01</v>
      </c>
      <c r="J2263" s="10">
        <v>1</v>
      </c>
      <c r="K2263" s="13">
        <f t="shared" si="72"/>
        <v>1989</v>
      </c>
      <c r="L2263" s="1" t="str">
        <f t="shared" si="71"/>
        <v/>
      </c>
    </row>
    <row r="2264" spans="1:12" ht="13.8" customHeight="1" x14ac:dyDescent="0.3">
      <c r="A2264" t="s">
        <v>43</v>
      </c>
      <c r="B2264">
        <v>1981</v>
      </c>
      <c r="C2264" s="10">
        <v>43</v>
      </c>
      <c r="D2264">
        <v>2</v>
      </c>
      <c r="E2264">
        <v>41</v>
      </c>
      <c r="F2264">
        <v>0</v>
      </c>
      <c r="G2264">
        <v>0</v>
      </c>
      <c r="H2264">
        <v>0</v>
      </c>
      <c r="I2264">
        <v>0.01</v>
      </c>
      <c r="J2264" s="10">
        <v>2</v>
      </c>
      <c r="K2264" s="13">
        <f t="shared" si="72"/>
        <v>1989</v>
      </c>
      <c r="L2264" s="1" t="str">
        <f t="shared" si="71"/>
        <v/>
      </c>
    </row>
    <row r="2265" spans="1:12" ht="13.8" customHeight="1" x14ac:dyDescent="0.3">
      <c r="A2265" t="s">
        <v>43</v>
      </c>
      <c r="B2265">
        <v>1982</v>
      </c>
      <c r="C2265" s="10">
        <v>43</v>
      </c>
      <c r="D2265">
        <v>4</v>
      </c>
      <c r="E2265">
        <v>39</v>
      </c>
      <c r="F2265">
        <v>0</v>
      </c>
      <c r="G2265">
        <v>0</v>
      </c>
      <c r="H2265">
        <v>0</v>
      </c>
      <c r="I2265">
        <v>0.01</v>
      </c>
      <c r="J2265" s="10">
        <v>1</v>
      </c>
      <c r="K2265" s="13">
        <f t="shared" si="72"/>
        <v>1989</v>
      </c>
      <c r="L2265" s="1" t="str">
        <f t="shared" si="71"/>
        <v/>
      </c>
    </row>
    <row r="2266" spans="1:12" ht="13.8" customHeight="1" x14ac:dyDescent="0.3">
      <c r="A2266" t="s">
        <v>43</v>
      </c>
      <c r="B2266">
        <v>1983</v>
      </c>
      <c r="C2266" s="10">
        <v>56</v>
      </c>
      <c r="D2266">
        <v>5</v>
      </c>
      <c r="E2266">
        <v>51</v>
      </c>
      <c r="F2266">
        <v>0</v>
      </c>
      <c r="G2266">
        <v>0</v>
      </c>
      <c r="H2266">
        <v>0</v>
      </c>
      <c r="I2266">
        <v>0.01</v>
      </c>
      <c r="J2266" s="10">
        <v>2</v>
      </c>
      <c r="K2266" s="13">
        <f t="shared" si="72"/>
        <v>1989</v>
      </c>
      <c r="L2266" s="1" t="str">
        <f t="shared" si="71"/>
        <v/>
      </c>
    </row>
    <row r="2267" spans="1:12" ht="13.8" customHeight="1" x14ac:dyDescent="0.3">
      <c r="A2267" t="s">
        <v>43</v>
      </c>
      <c r="B2267">
        <v>1984</v>
      </c>
      <c r="C2267" s="10">
        <v>60</v>
      </c>
      <c r="D2267">
        <v>5</v>
      </c>
      <c r="E2267">
        <v>54</v>
      </c>
      <c r="F2267">
        <v>0</v>
      </c>
      <c r="G2267">
        <v>0</v>
      </c>
      <c r="H2267">
        <v>0</v>
      </c>
      <c r="I2267">
        <v>0.01</v>
      </c>
      <c r="J2267" s="10">
        <v>2</v>
      </c>
      <c r="K2267" s="13">
        <f t="shared" si="72"/>
        <v>1989</v>
      </c>
      <c r="L2267" s="1" t="str">
        <f t="shared" si="71"/>
        <v/>
      </c>
    </row>
    <row r="2268" spans="1:12" ht="13.8" customHeight="1" x14ac:dyDescent="0.3">
      <c r="A2268" t="s">
        <v>43</v>
      </c>
      <c r="B2268">
        <v>1985</v>
      </c>
      <c r="C2268" s="10">
        <v>63</v>
      </c>
      <c r="D2268">
        <v>4</v>
      </c>
      <c r="E2268">
        <v>59</v>
      </c>
      <c r="F2268">
        <v>0</v>
      </c>
      <c r="G2268">
        <v>0</v>
      </c>
      <c r="H2268">
        <v>0</v>
      </c>
      <c r="I2268">
        <v>0.01</v>
      </c>
      <c r="J2268" s="10">
        <v>2</v>
      </c>
      <c r="K2268" s="13">
        <f t="shared" si="72"/>
        <v>1989</v>
      </c>
      <c r="L2268" s="1" t="str">
        <f t="shared" si="71"/>
        <v/>
      </c>
    </row>
    <row r="2269" spans="1:12" ht="13.8" customHeight="1" x14ac:dyDescent="0.3">
      <c r="A2269" t="s">
        <v>43</v>
      </c>
      <c r="B2269">
        <v>1986</v>
      </c>
      <c r="C2269" s="10">
        <v>64</v>
      </c>
      <c r="D2269">
        <v>5</v>
      </c>
      <c r="E2269">
        <v>59</v>
      </c>
      <c r="F2269">
        <v>0</v>
      </c>
      <c r="G2269">
        <v>0</v>
      </c>
      <c r="H2269">
        <v>0</v>
      </c>
      <c r="I2269">
        <v>0.01</v>
      </c>
      <c r="J2269" s="10">
        <v>2</v>
      </c>
      <c r="K2269" s="13">
        <f t="shared" si="72"/>
        <v>1989</v>
      </c>
      <c r="L2269" s="1" t="str">
        <f t="shared" si="71"/>
        <v/>
      </c>
    </row>
    <row r="2270" spans="1:12" ht="13.8" customHeight="1" x14ac:dyDescent="0.3">
      <c r="A2270" t="s">
        <v>43</v>
      </c>
      <c r="B2270">
        <v>1987</v>
      </c>
      <c r="C2270" s="10">
        <v>68</v>
      </c>
      <c r="D2270">
        <v>7</v>
      </c>
      <c r="E2270">
        <v>61</v>
      </c>
      <c r="F2270">
        <v>0</v>
      </c>
      <c r="G2270">
        <v>0</v>
      </c>
      <c r="H2270">
        <v>0</v>
      </c>
      <c r="I2270">
        <v>0.01</v>
      </c>
      <c r="J2270" s="10">
        <v>3</v>
      </c>
      <c r="K2270" s="13">
        <f t="shared" si="72"/>
        <v>1989</v>
      </c>
      <c r="L2270" s="1" t="str">
        <f t="shared" si="71"/>
        <v/>
      </c>
    </row>
    <row r="2271" spans="1:12" ht="13.8" customHeight="1" x14ac:dyDescent="0.3">
      <c r="A2271" t="s">
        <v>43</v>
      </c>
      <c r="B2271">
        <v>1988</v>
      </c>
      <c r="C2271" s="10">
        <v>62</v>
      </c>
      <c r="D2271">
        <v>5</v>
      </c>
      <c r="E2271">
        <v>58</v>
      </c>
      <c r="F2271">
        <v>0</v>
      </c>
      <c r="G2271">
        <v>0</v>
      </c>
      <c r="H2271">
        <v>0</v>
      </c>
      <c r="I2271">
        <v>0.01</v>
      </c>
      <c r="J2271" s="10">
        <v>3</v>
      </c>
      <c r="K2271" s="13">
        <f t="shared" si="72"/>
        <v>1989</v>
      </c>
      <c r="L2271" s="1" t="str">
        <f t="shared" si="71"/>
        <v/>
      </c>
    </row>
    <row r="2272" spans="1:12" ht="13.8" customHeight="1" x14ac:dyDescent="0.3">
      <c r="A2272" t="s">
        <v>43</v>
      </c>
      <c r="B2272">
        <v>1989</v>
      </c>
      <c r="C2272" s="10">
        <v>73</v>
      </c>
      <c r="D2272">
        <v>5</v>
      </c>
      <c r="E2272">
        <v>68</v>
      </c>
      <c r="F2272">
        <v>0</v>
      </c>
      <c r="G2272">
        <v>0</v>
      </c>
      <c r="H2272">
        <v>0</v>
      </c>
      <c r="I2272">
        <v>0.01</v>
      </c>
      <c r="J2272" s="10">
        <v>3</v>
      </c>
      <c r="K2272" s="13">
        <f t="shared" si="72"/>
        <v>1989</v>
      </c>
      <c r="L2272" s="1" t="str">
        <f t="shared" si="71"/>
        <v/>
      </c>
    </row>
    <row r="2273" spans="1:12" ht="13.8" customHeight="1" x14ac:dyDescent="0.3">
      <c r="A2273" t="s">
        <v>43</v>
      </c>
      <c r="B2273">
        <v>1990</v>
      </c>
      <c r="C2273" s="10">
        <v>57</v>
      </c>
      <c r="D2273">
        <v>4</v>
      </c>
      <c r="E2273">
        <v>53</v>
      </c>
      <c r="F2273">
        <v>0</v>
      </c>
      <c r="G2273">
        <v>0</v>
      </c>
      <c r="H2273">
        <v>0</v>
      </c>
      <c r="I2273">
        <v>0.01</v>
      </c>
      <c r="J2273" s="10">
        <v>4</v>
      </c>
      <c r="K2273" s="13">
        <f t="shared" si="72"/>
        <v>1990</v>
      </c>
      <c r="L2273" s="1" t="str">
        <f t="shared" si="71"/>
        <v/>
      </c>
    </row>
    <row r="2274" spans="1:12" ht="13.8" customHeight="1" x14ac:dyDescent="0.3">
      <c r="A2274" t="s">
        <v>43</v>
      </c>
      <c r="B2274">
        <v>1991</v>
      </c>
      <c r="C2274" s="10">
        <v>65</v>
      </c>
      <c r="D2274">
        <v>4</v>
      </c>
      <c r="E2274">
        <v>61</v>
      </c>
      <c r="F2274">
        <v>0</v>
      </c>
      <c r="G2274">
        <v>0</v>
      </c>
      <c r="H2274">
        <v>0</v>
      </c>
      <c r="I2274">
        <v>0.01</v>
      </c>
      <c r="J2274" s="10">
        <v>4</v>
      </c>
      <c r="K2274" s="13">
        <f t="shared" si="72"/>
        <v>1990</v>
      </c>
      <c r="L2274" s="1" t="str">
        <f t="shared" si="71"/>
        <v/>
      </c>
    </row>
    <row r="2275" spans="1:12" ht="13.8" customHeight="1" x14ac:dyDescent="0.3">
      <c r="A2275" t="s">
        <v>43</v>
      </c>
      <c r="B2275">
        <v>1992</v>
      </c>
      <c r="C2275" s="10">
        <v>59</v>
      </c>
      <c r="D2275">
        <v>5</v>
      </c>
      <c r="E2275">
        <v>54</v>
      </c>
      <c r="F2275">
        <v>0</v>
      </c>
      <c r="G2275">
        <v>0</v>
      </c>
      <c r="H2275">
        <v>0</v>
      </c>
      <c r="I2275">
        <v>0.01</v>
      </c>
      <c r="J2275" s="10">
        <v>4</v>
      </c>
      <c r="K2275" s="13">
        <f t="shared" si="72"/>
        <v>1990</v>
      </c>
      <c r="L2275" s="1" t="str">
        <f t="shared" si="71"/>
        <v/>
      </c>
    </row>
    <row r="2276" spans="1:12" ht="13.8" customHeight="1" x14ac:dyDescent="0.3">
      <c r="A2276" t="s">
        <v>43</v>
      </c>
      <c r="B2276">
        <v>1993</v>
      </c>
      <c r="C2276" s="10">
        <v>62</v>
      </c>
      <c r="D2276">
        <v>5</v>
      </c>
      <c r="E2276">
        <v>58</v>
      </c>
      <c r="F2276">
        <v>0</v>
      </c>
      <c r="G2276">
        <v>0</v>
      </c>
      <c r="H2276">
        <v>0</v>
      </c>
      <c r="I2276">
        <v>0.01</v>
      </c>
      <c r="J2276" s="10">
        <v>5</v>
      </c>
      <c r="K2276" s="13">
        <f t="shared" si="72"/>
        <v>1990</v>
      </c>
      <c r="L2276" s="1" t="str">
        <f t="shared" si="71"/>
        <v/>
      </c>
    </row>
    <row r="2277" spans="1:12" ht="13.8" customHeight="1" x14ac:dyDescent="0.3">
      <c r="A2277" t="s">
        <v>43</v>
      </c>
      <c r="B2277">
        <v>1994</v>
      </c>
      <c r="C2277" s="10">
        <v>64</v>
      </c>
      <c r="D2277">
        <v>5</v>
      </c>
      <c r="E2277">
        <v>59</v>
      </c>
      <c r="F2277">
        <v>0</v>
      </c>
      <c r="G2277">
        <v>0</v>
      </c>
      <c r="H2277">
        <v>0</v>
      </c>
      <c r="I2277">
        <v>0.01</v>
      </c>
      <c r="J2277" s="10">
        <v>4</v>
      </c>
      <c r="K2277" s="13">
        <f t="shared" si="72"/>
        <v>1990</v>
      </c>
      <c r="L2277" s="1" t="str">
        <f t="shared" si="71"/>
        <v/>
      </c>
    </row>
    <row r="2278" spans="1:12" ht="13.8" customHeight="1" x14ac:dyDescent="0.3">
      <c r="A2278" t="s">
        <v>43</v>
      </c>
      <c r="B2278">
        <v>1995</v>
      </c>
      <c r="C2278" s="10">
        <v>65</v>
      </c>
      <c r="D2278">
        <v>5</v>
      </c>
      <c r="E2278">
        <v>60</v>
      </c>
      <c r="F2278">
        <v>0</v>
      </c>
      <c r="G2278">
        <v>0</v>
      </c>
      <c r="H2278">
        <v>0</v>
      </c>
      <c r="I2278">
        <v>0.01</v>
      </c>
      <c r="J2278" s="10">
        <v>5</v>
      </c>
      <c r="K2278" s="13">
        <f t="shared" si="72"/>
        <v>1990</v>
      </c>
      <c r="L2278" s="1" t="str">
        <f t="shared" si="71"/>
        <v/>
      </c>
    </row>
    <row r="2279" spans="1:12" ht="13.8" customHeight="1" x14ac:dyDescent="0.3">
      <c r="A2279" t="s">
        <v>43</v>
      </c>
      <c r="B2279">
        <v>1996</v>
      </c>
      <c r="C2279" s="10">
        <v>66</v>
      </c>
      <c r="D2279">
        <v>5</v>
      </c>
      <c r="E2279">
        <v>62</v>
      </c>
      <c r="F2279">
        <v>0</v>
      </c>
      <c r="G2279">
        <v>0</v>
      </c>
      <c r="H2279">
        <v>0</v>
      </c>
      <c r="I2279">
        <v>0.01</v>
      </c>
      <c r="J2279" s="10">
        <v>5</v>
      </c>
      <c r="K2279" s="13">
        <f t="shared" si="72"/>
        <v>1990</v>
      </c>
      <c r="L2279" s="1" t="str">
        <f t="shared" si="71"/>
        <v/>
      </c>
    </row>
    <row r="2280" spans="1:12" ht="13.8" customHeight="1" x14ac:dyDescent="0.3">
      <c r="A2280" t="s">
        <v>43</v>
      </c>
      <c r="B2280">
        <v>1997</v>
      </c>
      <c r="C2280" s="10">
        <v>68</v>
      </c>
      <c r="D2280">
        <v>5</v>
      </c>
      <c r="E2280">
        <v>64</v>
      </c>
      <c r="F2280">
        <v>0</v>
      </c>
      <c r="G2280">
        <v>0</v>
      </c>
      <c r="H2280">
        <v>0</v>
      </c>
      <c r="I2280">
        <v>0.01</v>
      </c>
      <c r="J2280" s="10">
        <v>5</v>
      </c>
      <c r="K2280" s="13">
        <f t="shared" si="72"/>
        <v>1990</v>
      </c>
      <c r="L2280" s="1" t="str">
        <f t="shared" si="71"/>
        <v/>
      </c>
    </row>
    <row r="2281" spans="1:12" ht="13.8" customHeight="1" x14ac:dyDescent="0.3">
      <c r="A2281" t="s">
        <v>43</v>
      </c>
      <c r="B2281">
        <v>1998</v>
      </c>
      <c r="C2281" s="10">
        <v>68</v>
      </c>
      <c r="D2281">
        <v>5</v>
      </c>
      <c r="E2281">
        <v>64</v>
      </c>
      <c r="F2281">
        <v>0</v>
      </c>
      <c r="G2281">
        <v>0</v>
      </c>
      <c r="H2281">
        <v>0</v>
      </c>
      <c r="I2281">
        <v>0.01</v>
      </c>
      <c r="J2281" s="10">
        <v>5</v>
      </c>
      <c r="K2281" s="13">
        <f t="shared" si="72"/>
        <v>1990</v>
      </c>
      <c r="L2281" s="1" t="str">
        <f t="shared" si="71"/>
        <v/>
      </c>
    </row>
    <row r="2282" spans="1:12" ht="13.8" customHeight="1" x14ac:dyDescent="0.3">
      <c r="A2282" t="s">
        <v>43</v>
      </c>
      <c r="B2282">
        <v>1999</v>
      </c>
      <c r="C2282" s="10">
        <v>69</v>
      </c>
      <c r="D2282">
        <v>2</v>
      </c>
      <c r="E2282">
        <v>68</v>
      </c>
      <c r="F2282">
        <v>0</v>
      </c>
      <c r="G2282">
        <v>0</v>
      </c>
      <c r="H2282">
        <v>0</v>
      </c>
      <c r="I2282">
        <v>0.01</v>
      </c>
      <c r="J2282" s="10">
        <v>5</v>
      </c>
      <c r="K2282" s="13">
        <f t="shared" si="72"/>
        <v>1990</v>
      </c>
      <c r="L2282" s="1" t="str">
        <f t="shared" si="71"/>
        <v/>
      </c>
    </row>
    <row r="2283" spans="1:12" ht="13.8" customHeight="1" x14ac:dyDescent="0.3">
      <c r="A2283" t="s">
        <v>43</v>
      </c>
      <c r="B2283">
        <v>2000</v>
      </c>
      <c r="C2283" s="10">
        <v>74</v>
      </c>
      <c r="D2283">
        <v>2</v>
      </c>
      <c r="E2283">
        <v>73</v>
      </c>
      <c r="F2283">
        <v>0</v>
      </c>
      <c r="G2283">
        <v>0</v>
      </c>
      <c r="H2283">
        <v>0</v>
      </c>
      <c r="I2283">
        <v>0.01</v>
      </c>
      <c r="J2283" s="10">
        <v>6</v>
      </c>
      <c r="K2283" s="13">
        <f t="shared" si="72"/>
        <v>1990</v>
      </c>
      <c r="L2283" s="1" t="str">
        <f t="shared" si="71"/>
        <v/>
      </c>
    </row>
    <row r="2284" spans="1:12" ht="13.8" customHeight="1" x14ac:dyDescent="0.3">
      <c r="A2284" t="s">
        <v>43</v>
      </c>
      <c r="B2284">
        <v>2001</v>
      </c>
      <c r="C2284" s="10">
        <v>56</v>
      </c>
      <c r="D2284">
        <v>3</v>
      </c>
      <c r="E2284">
        <v>54</v>
      </c>
      <c r="F2284">
        <v>0</v>
      </c>
      <c r="G2284">
        <v>0</v>
      </c>
      <c r="H2284">
        <v>0</v>
      </c>
      <c r="I2284">
        <v>0.01</v>
      </c>
      <c r="J2284" s="10">
        <v>5</v>
      </c>
      <c r="K2284" s="13">
        <f t="shared" si="72"/>
        <v>1990</v>
      </c>
      <c r="L2284" s="1" t="str">
        <f t="shared" si="71"/>
        <v/>
      </c>
    </row>
    <row r="2285" spans="1:12" ht="13.8" customHeight="1" x14ac:dyDescent="0.3">
      <c r="A2285" t="s">
        <v>43</v>
      </c>
      <c r="B2285">
        <v>2002</v>
      </c>
      <c r="C2285" s="10">
        <v>58</v>
      </c>
      <c r="D2285">
        <v>3</v>
      </c>
      <c r="E2285">
        <v>55</v>
      </c>
      <c r="F2285">
        <v>0</v>
      </c>
      <c r="G2285">
        <v>0</v>
      </c>
      <c r="H2285">
        <v>0</v>
      </c>
      <c r="I2285">
        <v>0.01</v>
      </c>
      <c r="J2285" s="10">
        <v>3</v>
      </c>
      <c r="K2285" s="13">
        <f t="shared" si="72"/>
        <v>1990</v>
      </c>
      <c r="L2285" s="1" t="str">
        <f t="shared" si="71"/>
        <v/>
      </c>
    </row>
    <row r="2286" spans="1:12" ht="13.8" customHeight="1" x14ac:dyDescent="0.3">
      <c r="A2286" t="s">
        <v>43</v>
      </c>
      <c r="B2286">
        <v>2003</v>
      </c>
      <c r="C2286" s="10">
        <v>44</v>
      </c>
      <c r="D2286">
        <v>2</v>
      </c>
      <c r="E2286">
        <v>42</v>
      </c>
      <c r="F2286">
        <v>0</v>
      </c>
      <c r="G2286">
        <v>0</v>
      </c>
      <c r="H2286">
        <v>0</v>
      </c>
      <c r="I2286">
        <v>0.01</v>
      </c>
      <c r="J2286" s="10">
        <v>3</v>
      </c>
      <c r="K2286" s="13">
        <f t="shared" si="72"/>
        <v>1990</v>
      </c>
      <c r="L2286" s="1" t="str">
        <f t="shared" si="71"/>
        <v/>
      </c>
    </row>
    <row r="2287" spans="1:12" ht="13.8" customHeight="1" x14ac:dyDescent="0.3">
      <c r="A2287" t="s">
        <v>43</v>
      </c>
      <c r="B2287">
        <v>2004</v>
      </c>
      <c r="C2287" s="10">
        <v>54</v>
      </c>
      <c r="D2287">
        <v>2</v>
      </c>
      <c r="E2287">
        <v>52</v>
      </c>
      <c r="F2287">
        <v>0</v>
      </c>
      <c r="G2287">
        <v>0</v>
      </c>
      <c r="H2287">
        <v>0</v>
      </c>
      <c r="I2287">
        <v>0.01</v>
      </c>
      <c r="J2287" s="10">
        <v>5</v>
      </c>
      <c r="K2287" s="13">
        <f t="shared" si="72"/>
        <v>1990</v>
      </c>
      <c r="L2287" s="1" t="str">
        <f t="shared" si="71"/>
        <v/>
      </c>
    </row>
    <row r="2288" spans="1:12" ht="13.8" customHeight="1" x14ac:dyDescent="0.3">
      <c r="A2288" t="s">
        <v>43</v>
      </c>
      <c r="B2288">
        <v>2005</v>
      </c>
      <c r="C2288" s="10">
        <v>42</v>
      </c>
      <c r="D2288">
        <v>2</v>
      </c>
      <c r="E2288">
        <v>40</v>
      </c>
      <c r="F2288">
        <v>0</v>
      </c>
      <c r="G2288">
        <v>0</v>
      </c>
      <c r="H2288">
        <v>0</v>
      </c>
      <c r="I2288">
        <v>0.01</v>
      </c>
      <c r="J2288" s="10">
        <v>6</v>
      </c>
      <c r="K2288" s="13">
        <f t="shared" si="72"/>
        <v>1990</v>
      </c>
      <c r="L2288" s="1" t="str">
        <f t="shared" si="71"/>
        <v/>
      </c>
    </row>
    <row r="2289" spans="1:12" ht="13.8" customHeight="1" x14ac:dyDescent="0.3">
      <c r="A2289" t="s">
        <v>43</v>
      </c>
      <c r="B2289">
        <v>2006</v>
      </c>
      <c r="C2289" s="10">
        <v>51</v>
      </c>
      <c r="D2289">
        <v>4</v>
      </c>
      <c r="E2289">
        <v>47</v>
      </c>
      <c r="F2289">
        <v>0</v>
      </c>
      <c r="G2289">
        <v>0</v>
      </c>
      <c r="H2289">
        <v>0</v>
      </c>
      <c r="I2289">
        <v>0.01</v>
      </c>
      <c r="J2289" s="10">
        <v>6</v>
      </c>
      <c r="K2289" s="13">
        <f t="shared" si="72"/>
        <v>1990</v>
      </c>
      <c r="L2289" s="1" t="str">
        <f t="shared" si="71"/>
        <v/>
      </c>
    </row>
    <row r="2290" spans="1:12" ht="13.8" customHeight="1" x14ac:dyDescent="0.3">
      <c r="A2290" t="s">
        <v>43</v>
      </c>
      <c r="B2290">
        <v>2007</v>
      </c>
      <c r="C2290" s="10">
        <v>51</v>
      </c>
      <c r="D2290">
        <v>3</v>
      </c>
      <c r="E2290">
        <v>49</v>
      </c>
      <c r="F2290">
        <v>0</v>
      </c>
      <c r="G2290">
        <v>0</v>
      </c>
      <c r="H2290">
        <v>0</v>
      </c>
      <c r="I2290">
        <v>0.01</v>
      </c>
      <c r="J2290" s="10">
        <v>5</v>
      </c>
      <c r="K2290" s="13">
        <f t="shared" si="72"/>
        <v>1990</v>
      </c>
      <c r="L2290" s="1" t="str">
        <f t="shared" si="71"/>
        <v/>
      </c>
    </row>
    <row r="2291" spans="1:12" ht="13.8" customHeight="1" x14ac:dyDescent="0.3">
      <c r="A2291" t="s">
        <v>43</v>
      </c>
      <c r="B2291">
        <v>2008</v>
      </c>
      <c r="C2291" s="10">
        <v>52</v>
      </c>
      <c r="D2291">
        <v>4</v>
      </c>
      <c r="E2291">
        <v>49</v>
      </c>
      <c r="F2291">
        <v>0</v>
      </c>
      <c r="G2291">
        <v>0</v>
      </c>
      <c r="H2291">
        <v>0</v>
      </c>
      <c r="I2291">
        <v>0.01</v>
      </c>
      <c r="J2291" s="10">
        <v>5</v>
      </c>
      <c r="K2291" s="13">
        <f t="shared" si="72"/>
        <v>1990</v>
      </c>
      <c r="L2291" s="1" t="str">
        <f t="shared" si="71"/>
        <v/>
      </c>
    </row>
    <row r="2292" spans="1:12" ht="13.8" customHeight="1" x14ac:dyDescent="0.3">
      <c r="A2292" t="s">
        <v>43</v>
      </c>
      <c r="B2292">
        <v>2009</v>
      </c>
      <c r="C2292" s="10">
        <v>52</v>
      </c>
      <c r="D2292">
        <v>4</v>
      </c>
      <c r="E2292">
        <v>48</v>
      </c>
      <c r="F2292">
        <v>0</v>
      </c>
      <c r="G2292">
        <v>0</v>
      </c>
      <c r="H2292">
        <v>0</v>
      </c>
      <c r="I2292">
        <v>0.01</v>
      </c>
      <c r="J2292" s="10">
        <v>5</v>
      </c>
      <c r="K2292" s="13">
        <f t="shared" si="72"/>
        <v>1990</v>
      </c>
      <c r="L2292" s="1" t="str">
        <f t="shared" si="71"/>
        <v/>
      </c>
    </row>
    <row r="2293" spans="1:12" ht="13.8" customHeight="1" x14ac:dyDescent="0.3">
      <c r="A2293" t="s">
        <v>43</v>
      </c>
      <c r="B2293">
        <v>2010</v>
      </c>
      <c r="C2293" s="10">
        <v>58</v>
      </c>
      <c r="D2293">
        <v>5</v>
      </c>
      <c r="E2293">
        <v>53</v>
      </c>
      <c r="F2293">
        <v>0</v>
      </c>
      <c r="G2293">
        <v>0</v>
      </c>
      <c r="H2293">
        <v>0</v>
      </c>
      <c r="I2293">
        <v>0.01</v>
      </c>
      <c r="J2293" s="10">
        <v>4</v>
      </c>
      <c r="K2293" s="13">
        <f t="shared" si="72"/>
        <v>1990</v>
      </c>
      <c r="L2293" s="1" t="str">
        <f t="shared" si="71"/>
        <v/>
      </c>
    </row>
    <row r="2294" spans="1:12" ht="13.8" customHeight="1" x14ac:dyDescent="0.3">
      <c r="A2294" t="s">
        <v>43</v>
      </c>
      <c r="B2294">
        <v>2011</v>
      </c>
      <c r="C2294" s="10">
        <v>66</v>
      </c>
      <c r="D2294">
        <v>3</v>
      </c>
      <c r="E2294">
        <v>58</v>
      </c>
      <c r="F2294">
        <v>0</v>
      </c>
      <c r="G2294">
        <v>5</v>
      </c>
      <c r="H2294">
        <v>0</v>
      </c>
      <c r="I2294">
        <v>0.01</v>
      </c>
      <c r="J2294" s="10">
        <v>3</v>
      </c>
      <c r="K2294" s="13">
        <f t="shared" si="72"/>
        <v>1990</v>
      </c>
      <c r="L2294" s="1" t="str">
        <f t="shared" si="71"/>
        <v/>
      </c>
    </row>
    <row r="2295" spans="1:12" ht="13.8" customHeight="1" x14ac:dyDescent="0.3">
      <c r="A2295" t="s">
        <v>43</v>
      </c>
      <c r="B2295">
        <v>2012</v>
      </c>
      <c r="C2295" s="10">
        <v>77</v>
      </c>
      <c r="D2295">
        <v>8</v>
      </c>
      <c r="E2295">
        <v>59</v>
      </c>
      <c r="F2295">
        <v>0</v>
      </c>
      <c r="G2295">
        <v>10</v>
      </c>
      <c r="H2295">
        <v>0</v>
      </c>
      <c r="I2295">
        <v>0.01</v>
      </c>
      <c r="J2295" s="10">
        <v>3</v>
      </c>
      <c r="K2295" s="13">
        <f t="shared" si="72"/>
        <v>1990</v>
      </c>
      <c r="L2295" s="1">
        <f t="shared" si="71"/>
        <v>1</v>
      </c>
    </row>
    <row r="2296" spans="1:12" ht="13.8" customHeight="1" x14ac:dyDescent="0.3">
      <c r="A2296" t="s">
        <v>43</v>
      </c>
      <c r="B2296">
        <v>2013</v>
      </c>
      <c r="C2296" s="10">
        <v>79</v>
      </c>
      <c r="D2296">
        <v>6</v>
      </c>
      <c r="E2296">
        <v>59</v>
      </c>
      <c r="F2296">
        <v>0</v>
      </c>
      <c r="G2296">
        <v>14</v>
      </c>
      <c r="H2296">
        <v>0</v>
      </c>
      <c r="I2296">
        <v>0.01</v>
      </c>
      <c r="J2296" s="10">
        <v>3</v>
      </c>
      <c r="K2296" s="13">
        <f t="shared" si="72"/>
        <v>1990</v>
      </c>
      <c r="L2296" s="1">
        <f t="shared" si="71"/>
        <v>1</v>
      </c>
    </row>
    <row r="2297" spans="1:12" ht="13.8" customHeight="1" x14ac:dyDescent="0.3">
      <c r="A2297" t="s">
        <v>43</v>
      </c>
      <c r="B2297">
        <v>2014</v>
      </c>
      <c r="C2297" s="10">
        <v>120</v>
      </c>
      <c r="D2297">
        <v>4</v>
      </c>
      <c r="E2297">
        <v>106</v>
      </c>
      <c r="F2297">
        <v>0</v>
      </c>
      <c r="G2297">
        <v>10</v>
      </c>
      <c r="H2297">
        <v>0</v>
      </c>
      <c r="I2297">
        <v>0.01</v>
      </c>
      <c r="J2297" s="10">
        <v>3</v>
      </c>
      <c r="K2297" s="13">
        <f t="shared" si="72"/>
        <v>1990</v>
      </c>
      <c r="L2297" s="1">
        <f t="shared" si="71"/>
        <v>1</v>
      </c>
    </row>
    <row r="2298" spans="1:12" ht="13.8" customHeight="1" x14ac:dyDescent="0.3">
      <c r="A2298" t="s">
        <v>44</v>
      </c>
      <c r="B2298">
        <v>1955</v>
      </c>
      <c r="C2298" s="10">
        <v>28</v>
      </c>
      <c r="D2298">
        <v>0</v>
      </c>
      <c r="E2298">
        <v>28</v>
      </c>
      <c r="F2298">
        <v>0</v>
      </c>
      <c r="G2298">
        <v>0</v>
      </c>
      <c r="H2298">
        <v>0</v>
      </c>
      <c r="I2298">
        <v>0.01</v>
      </c>
      <c r="J2298" s="10">
        <v>0</v>
      </c>
      <c r="K2298" s="13">
        <f t="shared" si="72"/>
        <v>1958</v>
      </c>
      <c r="L2298" s="1" t="str">
        <f t="shared" si="71"/>
        <v/>
      </c>
    </row>
    <row r="2299" spans="1:12" ht="13.8" customHeight="1" x14ac:dyDescent="0.3">
      <c r="A2299" t="s">
        <v>44</v>
      </c>
      <c r="B2299">
        <v>1956</v>
      </c>
      <c r="C2299" s="10">
        <v>36</v>
      </c>
      <c r="D2299">
        <v>0</v>
      </c>
      <c r="E2299">
        <v>36</v>
      </c>
      <c r="F2299">
        <v>0</v>
      </c>
      <c r="G2299">
        <v>0</v>
      </c>
      <c r="H2299">
        <v>0</v>
      </c>
      <c r="I2299">
        <v>0.01</v>
      </c>
      <c r="J2299" s="10">
        <v>0</v>
      </c>
      <c r="K2299" s="13">
        <f t="shared" si="72"/>
        <v>1958</v>
      </c>
      <c r="L2299" s="1" t="str">
        <f t="shared" si="71"/>
        <v/>
      </c>
    </row>
    <row r="2300" spans="1:12" ht="13.8" customHeight="1" x14ac:dyDescent="0.3">
      <c r="A2300" t="s">
        <v>44</v>
      </c>
      <c r="B2300">
        <v>1957</v>
      </c>
      <c r="C2300" s="10">
        <v>44</v>
      </c>
      <c r="D2300">
        <v>0</v>
      </c>
      <c r="E2300">
        <v>44</v>
      </c>
      <c r="F2300">
        <v>0</v>
      </c>
      <c r="G2300">
        <v>0</v>
      </c>
      <c r="H2300">
        <v>0</v>
      </c>
      <c r="I2300">
        <v>0.01</v>
      </c>
      <c r="J2300" s="10">
        <v>0</v>
      </c>
      <c r="K2300" s="13">
        <f t="shared" si="72"/>
        <v>1958</v>
      </c>
      <c r="L2300" s="1" t="str">
        <f t="shared" si="71"/>
        <v/>
      </c>
    </row>
    <row r="2301" spans="1:12" ht="13.8" customHeight="1" x14ac:dyDescent="0.3">
      <c r="A2301" t="s">
        <v>44</v>
      </c>
      <c r="B2301">
        <v>1958</v>
      </c>
      <c r="C2301" s="10">
        <v>54</v>
      </c>
      <c r="D2301">
        <v>0</v>
      </c>
      <c r="E2301">
        <v>54</v>
      </c>
      <c r="F2301">
        <v>0</v>
      </c>
      <c r="G2301">
        <v>0</v>
      </c>
      <c r="H2301">
        <v>0</v>
      </c>
      <c r="I2301">
        <v>0.01</v>
      </c>
      <c r="J2301" s="10">
        <v>0</v>
      </c>
      <c r="K2301" s="13">
        <f t="shared" si="72"/>
        <v>1958</v>
      </c>
      <c r="L2301" s="1" t="str">
        <f t="shared" si="71"/>
        <v/>
      </c>
    </row>
    <row r="2302" spans="1:12" ht="13.8" customHeight="1" x14ac:dyDescent="0.3">
      <c r="A2302" t="s">
        <v>44</v>
      </c>
      <c r="B2302">
        <v>1959</v>
      </c>
      <c r="C2302" s="10">
        <v>58</v>
      </c>
      <c r="D2302">
        <v>0</v>
      </c>
      <c r="E2302">
        <v>58</v>
      </c>
      <c r="F2302">
        <v>0</v>
      </c>
      <c r="G2302">
        <v>0</v>
      </c>
      <c r="H2302">
        <v>0</v>
      </c>
      <c r="I2302">
        <v>0.01</v>
      </c>
      <c r="J2302" s="10">
        <v>0</v>
      </c>
      <c r="K2302" s="13">
        <f t="shared" si="72"/>
        <v>1989</v>
      </c>
      <c r="L2302" s="1" t="str">
        <f t="shared" si="71"/>
        <v/>
      </c>
    </row>
    <row r="2303" spans="1:12" ht="13.8" customHeight="1" x14ac:dyDescent="0.3">
      <c r="A2303" t="s">
        <v>44</v>
      </c>
      <c r="B2303">
        <v>1960</v>
      </c>
      <c r="C2303" s="10">
        <v>64</v>
      </c>
      <c r="D2303">
        <v>0</v>
      </c>
      <c r="E2303">
        <v>64</v>
      </c>
      <c r="F2303">
        <v>0</v>
      </c>
      <c r="G2303">
        <v>0</v>
      </c>
      <c r="H2303">
        <v>0</v>
      </c>
      <c r="I2303">
        <v>0.01</v>
      </c>
      <c r="J2303" s="10">
        <v>0</v>
      </c>
      <c r="K2303" s="13">
        <f t="shared" si="72"/>
        <v>1989</v>
      </c>
      <c r="L2303" s="1" t="str">
        <f t="shared" si="71"/>
        <v/>
      </c>
    </row>
    <row r="2304" spans="1:12" ht="13.8" customHeight="1" x14ac:dyDescent="0.3">
      <c r="A2304" t="s">
        <v>44</v>
      </c>
      <c r="B2304">
        <v>1961</v>
      </c>
      <c r="C2304" s="10">
        <v>78</v>
      </c>
      <c r="D2304">
        <v>0</v>
      </c>
      <c r="E2304">
        <v>78</v>
      </c>
      <c r="F2304">
        <v>0</v>
      </c>
      <c r="G2304">
        <v>0</v>
      </c>
      <c r="H2304">
        <v>0</v>
      </c>
      <c r="I2304">
        <v>0.01</v>
      </c>
      <c r="J2304" s="10">
        <v>0</v>
      </c>
      <c r="K2304" s="13">
        <f t="shared" si="72"/>
        <v>1989</v>
      </c>
      <c r="L2304" s="1" t="str">
        <f t="shared" si="71"/>
        <v/>
      </c>
    </row>
    <row r="2305" spans="1:12" ht="13.8" customHeight="1" x14ac:dyDescent="0.3">
      <c r="A2305" t="s">
        <v>44</v>
      </c>
      <c r="B2305">
        <v>1962</v>
      </c>
      <c r="C2305" s="10">
        <v>84</v>
      </c>
      <c r="D2305">
        <v>0</v>
      </c>
      <c r="E2305">
        <v>84</v>
      </c>
      <c r="F2305">
        <v>0</v>
      </c>
      <c r="G2305">
        <v>0</v>
      </c>
      <c r="H2305">
        <v>0</v>
      </c>
      <c r="I2305">
        <v>0.01</v>
      </c>
      <c r="J2305" s="10">
        <v>0</v>
      </c>
      <c r="K2305" s="13">
        <f t="shared" si="72"/>
        <v>1989</v>
      </c>
      <c r="L2305" s="1" t="str">
        <f t="shared" si="71"/>
        <v/>
      </c>
    </row>
    <row r="2306" spans="1:12" ht="13.8" customHeight="1" x14ac:dyDescent="0.3">
      <c r="A2306" t="s">
        <v>44</v>
      </c>
      <c r="B2306">
        <v>1963</v>
      </c>
      <c r="C2306" s="10">
        <v>106</v>
      </c>
      <c r="D2306">
        <v>0</v>
      </c>
      <c r="E2306">
        <v>106</v>
      </c>
      <c r="F2306">
        <v>0</v>
      </c>
      <c r="G2306">
        <v>0</v>
      </c>
      <c r="H2306">
        <v>0</v>
      </c>
      <c r="I2306">
        <v>0.02</v>
      </c>
      <c r="J2306" s="10">
        <v>0</v>
      </c>
      <c r="K2306" s="13">
        <f t="shared" si="72"/>
        <v>1989</v>
      </c>
      <c r="L2306" s="1" t="str">
        <f t="shared" ref="L2306:L2369" si="73">IF(AND(B2306&gt;2011),1,"")</f>
        <v/>
      </c>
    </row>
    <row r="2307" spans="1:12" ht="13.8" customHeight="1" x14ac:dyDescent="0.3">
      <c r="A2307" t="s">
        <v>44</v>
      </c>
      <c r="B2307">
        <v>1964</v>
      </c>
      <c r="C2307" s="10">
        <v>93</v>
      </c>
      <c r="D2307">
        <v>9</v>
      </c>
      <c r="E2307">
        <v>84</v>
      </c>
      <c r="F2307">
        <v>0</v>
      </c>
      <c r="G2307">
        <v>1</v>
      </c>
      <c r="H2307">
        <v>0</v>
      </c>
      <c r="I2307">
        <v>0.02</v>
      </c>
      <c r="J2307" s="10">
        <v>0</v>
      </c>
      <c r="K2307" s="13">
        <f t="shared" si="72"/>
        <v>1989</v>
      </c>
      <c r="L2307" s="1" t="str">
        <f t="shared" si="73"/>
        <v/>
      </c>
    </row>
    <row r="2308" spans="1:12" ht="13.8" customHeight="1" x14ac:dyDescent="0.3">
      <c r="A2308" t="s">
        <v>44</v>
      </c>
      <c r="B2308">
        <v>1965</v>
      </c>
      <c r="C2308" s="10">
        <v>110</v>
      </c>
      <c r="D2308">
        <v>20</v>
      </c>
      <c r="E2308">
        <v>83</v>
      </c>
      <c r="F2308">
        <v>0</v>
      </c>
      <c r="G2308">
        <v>7</v>
      </c>
      <c r="H2308">
        <v>0</v>
      </c>
      <c r="I2308">
        <v>0.02</v>
      </c>
      <c r="J2308" s="10">
        <v>0</v>
      </c>
      <c r="K2308" s="13">
        <f t="shared" si="72"/>
        <v>1989</v>
      </c>
      <c r="L2308" s="1" t="str">
        <f t="shared" si="73"/>
        <v/>
      </c>
    </row>
    <row r="2309" spans="1:12" ht="13.8" customHeight="1" x14ac:dyDescent="0.3">
      <c r="A2309" t="s">
        <v>44</v>
      </c>
      <c r="B2309">
        <v>1966</v>
      </c>
      <c r="C2309" s="10">
        <v>128</v>
      </c>
      <c r="D2309">
        <v>27</v>
      </c>
      <c r="E2309">
        <v>93</v>
      </c>
      <c r="F2309">
        <v>0</v>
      </c>
      <c r="G2309">
        <v>8</v>
      </c>
      <c r="H2309">
        <v>0</v>
      </c>
      <c r="I2309">
        <v>0.02</v>
      </c>
      <c r="J2309" s="10">
        <v>0</v>
      </c>
      <c r="K2309" s="13">
        <f t="shared" si="72"/>
        <v>1989</v>
      </c>
      <c r="L2309" s="1" t="str">
        <f t="shared" si="73"/>
        <v/>
      </c>
    </row>
    <row r="2310" spans="1:12" ht="13.8" customHeight="1" x14ac:dyDescent="0.3">
      <c r="A2310" t="s">
        <v>44</v>
      </c>
      <c r="B2310">
        <v>1967</v>
      </c>
      <c r="C2310" s="10">
        <v>114</v>
      </c>
      <c r="D2310">
        <v>10</v>
      </c>
      <c r="E2310">
        <v>96</v>
      </c>
      <c r="F2310">
        <v>0</v>
      </c>
      <c r="G2310">
        <v>8</v>
      </c>
      <c r="H2310">
        <v>0</v>
      </c>
      <c r="I2310">
        <v>0.02</v>
      </c>
      <c r="J2310" s="10">
        <v>0</v>
      </c>
      <c r="K2310" s="13">
        <f t="shared" si="72"/>
        <v>1989</v>
      </c>
      <c r="L2310" s="1" t="str">
        <f t="shared" si="73"/>
        <v/>
      </c>
    </row>
    <row r="2311" spans="1:12" ht="13.8" customHeight="1" x14ac:dyDescent="0.3">
      <c r="A2311" t="s">
        <v>44</v>
      </c>
      <c r="B2311">
        <v>1968</v>
      </c>
      <c r="C2311" s="10">
        <v>134</v>
      </c>
      <c r="D2311">
        <v>26</v>
      </c>
      <c r="E2311">
        <v>100</v>
      </c>
      <c r="F2311">
        <v>0</v>
      </c>
      <c r="G2311">
        <v>8</v>
      </c>
      <c r="H2311">
        <v>0</v>
      </c>
      <c r="I2311">
        <v>0.02</v>
      </c>
      <c r="J2311" s="10">
        <v>0</v>
      </c>
      <c r="K2311" s="13">
        <f t="shared" si="72"/>
        <v>1989</v>
      </c>
      <c r="L2311" s="1" t="str">
        <f t="shared" si="73"/>
        <v/>
      </c>
    </row>
    <row r="2312" spans="1:12" ht="13.8" customHeight="1" x14ac:dyDescent="0.3">
      <c r="A2312" t="s">
        <v>44</v>
      </c>
      <c r="B2312">
        <v>1969</v>
      </c>
      <c r="C2312" s="10">
        <v>367</v>
      </c>
      <c r="D2312">
        <v>9</v>
      </c>
      <c r="E2312">
        <v>349</v>
      </c>
      <c r="F2312">
        <v>0</v>
      </c>
      <c r="G2312">
        <v>8</v>
      </c>
      <c r="H2312">
        <v>0</v>
      </c>
      <c r="I2312">
        <v>0.05</v>
      </c>
      <c r="J2312" s="10">
        <v>0</v>
      </c>
      <c r="K2312" s="13">
        <f t="shared" ref="K2312:K2375" si="74">IF(B2312&lt;1990,IF(B2312&lt;1959,1958,1989),1990)</f>
        <v>1989</v>
      </c>
      <c r="L2312" s="1" t="str">
        <f t="shared" si="73"/>
        <v/>
      </c>
    </row>
    <row r="2313" spans="1:12" ht="13.8" customHeight="1" x14ac:dyDescent="0.3">
      <c r="A2313" t="s">
        <v>44</v>
      </c>
      <c r="B2313">
        <v>1970</v>
      </c>
      <c r="C2313" s="10">
        <v>320</v>
      </c>
      <c r="D2313">
        <v>9</v>
      </c>
      <c r="E2313">
        <v>306</v>
      </c>
      <c r="F2313">
        <v>0</v>
      </c>
      <c r="G2313">
        <v>5</v>
      </c>
      <c r="H2313">
        <v>0</v>
      </c>
      <c r="I2313">
        <v>0.05</v>
      </c>
      <c r="J2313" s="10">
        <v>0</v>
      </c>
      <c r="K2313" s="13">
        <f t="shared" si="74"/>
        <v>1989</v>
      </c>
      <c r="L2313" s="1" t="str">
        <f t="shared" si="73"/>
        <v/>
      </c>
    </row>
    <row r="2314" spans="1:12" ht="13.8" customHeight="1" x14ac:dyDescent="0.3">
      <c r="A2314" t="s">
        <v>44</v>
      </c>
      <c r="B2314">
        <v>1971</v>
      </c>
      <c r="C2314" s="10">
        <v>68</v>
      </c>
      <c r="D2314">
        <v>7</v>
      </c>
      <c r="E2314">
        <v>53</v>
      </c>
      <c r="F2314">
        <v>0</v>
      </c>
      <c r="G2314">
        <v>8</v>
      </c>
      <c r="H2314">
        <v>0</v>
      </c>
      <c r="I2314">
        <v>0.01</v>
      </c>
      <c r="J2314" s="10">
        <v>0</v>
      </c>
      <c r="K2314" s="13">
        <f t="shared" si="74"/>
        <v>1989</v>
      </c>
      <c r="L2314" s="1" t="str">
        <f t="shared" si="73"/>
        <v/>
      </c>
    </row>
    <row r="2315" spans="1:12" ht="13.8" customHeight="1" x14ac:dyDescent="0.3">
      <c r="A2315" t="s">
        <v>44</v>
      </c>
      <c r="B2315">
        <v>1972</v>
      </c>
      <c r="C2315" s="10">
        <v>32</v>
      </c>
      <c r="D2315">
        <v>4</v>
      </c>
      <c r="E2315">
        <v>21</v>
      </c>
      <c r="F2315">
        <v>0</v>
      </c>
      <c r="G2315">
        <v>7</v>
      </c>
      <c r="H2315">
        <v>0</v>
      </c>
      <c r="I2315">
        <v>0</v>
      </c>
      <c r="J2315" s="10">
        <v>0</v>
      </c>
      <c r="K2315" s="13">
        <f t="shared" si="74"/>
        <v>1989</v>
      </c>
      <c r="L2315" s="1" t="str">
        <f t="shared" si="73"/>
        <v/>
      </c>
    </row>
    <row r="2316" spans="1:12" ht="13.8" customHeight="1" x14ac:dyDescent="0.3">
      <c r="A2316" t="s">
        <v>44</v>
      </c>
      <c r="B2316">
        <v>1973</v>
      </c>
      <c r="C2316" s="10">
        <v>35</v>
      </c>
      <c r="D2316">
        <v>0</v>
      </c>
      <c r="E2316">
        <v>24</v>
      </c>
      <c r="F2316">
        <v>0</v>
      </c>
      <c r="G2316">
        <v>11</v>
      </c>
      <c r="H2316">
        <v>0</v>
      </c>
      <c r="I2316">
        <v>0</v>
      </c>
      <c r="J2316" s="10">
        <v>0</v>
      </c>
      <c r="K2316" s="13">
        <f t="shared" si="74"/>
        <v>1989</v>
      </c>
      <c r="L2316" s="1" t="str">
        <f t="shared" si="73"/>
        <v/>
      </c>
    </row>
    <row r="2317" spans="1:12" ht="13.8" customHeight="1" x14ac:dyDescent="0.3">
      <c r="A2317" t="s">
        <v>44</v>
      </c>
      <c r="B2317">
        <v>1974</v>
      </c>
      <c r="C2317" s="10">
        <v>20</v>
      </c>
      <c r="D2317">
        <v>0</v>
      </c>
      <c r="E2317">
        <v>13</v>
      </c>
      <c r="F2317">
        <v>0</v>
      </c>
      <c r="G2317">
        <v>7</v>
      </c>
      <c r="H2317">
        <v>0</v>
      </c>
      <c r="I2317">
        <v>0</v>
      </c>
      <c r="J2317" s="10">
        <v>0</v>
      </c>
      <c r="K2317" s="13">
        <f t="shared" si="74"/>
        <v>1989</v>
      </c>
      <c r="L2317" s="1" t="str">
        <f t="shared" si="73"/>
        <v/>
      </c>
    </row>
    <row r="2318" spans="1:12" ht="13.8" customHeight="1" x14ac:dyDescent="0.3">
      <c r="A2318" t="s">
        <v>44</v>
      </c>
      <c r="B2318">
        <v>1975</v>
      </c>
      <c r="C2318" s="10">
        <v>20</v>
      </c>
      <c r="D2318">
        <v>0</v>
      </c>
      <c r="E2318">
        <v>13</v>
      </c>
      <c r="F2318">
        <v>0</v>
      </c>
      <c r="G2318">
        <v>7</v>
      </c>
      <c r="H2318">
        <v>0</v>
      </c>
      <c r="I2318">
        <v>0</v>
      </c>
      <c r="J2318" s="10">
        <v>0</v>
      </c>
      <c r="K2318" s="13">
        <f t="shared" si="74"/>
        <v>1989</v>
      </c>
      <c r="L2318" s="1" t="str">
        <f t="shared" si="73"/>
        <v/>
      </c>
    </row>
    <row r="2319" spans="1:12" ht="13.8" customHeight="1" x14ac:dyDescent="0.3">
      <c r="A2319" t="s">
        <v>44</v>
      </c>
      <c r="B2319">
        <v>1976</v>
      </c>
      <c r="C2319" s="10">
        <v>20</v>
      </c>
      <c r="D2319">
        <v>0</v>
      </c>
      <c r="E2319">
        <v>13</v>
      </c>
      <c r="F2319">
        <v>0</v>
      </c>
      <c r="G2319">
        <v>7</v>
      </c>
      <c r="H2319">
        <v>0</v>
      </c>
      <c r="I2319">
        <v>0</v>
      </c>
      <c r="J2319" s="10">
        <v>0</v>
      </c>
      <c r="K2319" s="13">
        <f t="shared" si="74"/>
        <v>1989</v>
      </c>
      <c r="L2319" s="1" t="str">
        <f t="shared" si="73"/>
        <v/>
      </c>
    </row>
    <row r="2320" spans="1:12" ht="13.8" customHeight="1" x14ac:dyDescent="0.3">
      <c r="A2320" t="s">
        <v>44</v>
      </c>
      <c r="B2320">
        <v>1977</v>
      </c>
      <c r="C2320" s="10">
        <v>20</v>
      </c>
      <c r="D2320">
        <v>0</v>
      </c>
      <c r="E2320">
        <v>13</v>
      </c>
      <c r="F2320">
        <v>0</v>
      </c>
      <c r="G2320">
        <v>7</v>
      </c>
      <c r="H2320">
        <v>0</v>
      </c>
      <c r="I2320">
        <v>0</v>
      </c>
      <c r="J2320" s="10">
        <v>0</v>
      </c>
      <c r="K2320" s="13">
        <f t="shared" si="74"/>
        <v>1989</v>
      </c>
      <c r="L2320" s="1" t="str">
        <f t="shared" si="73"/>
        <v/>
      </c>
    </row>
    <row r="2321" spans="1:12" ht="13.8" customHeight="1" x14ac:dyDescent="0.3">
      <c r="A2321" t="s">
        <v>44</v>
      </c>
      <c r="B2321">
        <v>1978</v>
      </c>
      <c r="C2321" s="10">
        <v>14</v>
      </c>
      <c r="D2321">
        <v>0</v>
      </c>
      <c r="E2321">
        <v>13</v>
      </c>
      <c r="F2321">
        <v>0</v>
      </c>
      <c r="G2321">
        <v>1</v>
      </c>
      <c r="H2321">
        <v>0</v>
      </c>
      <c r="I2321">
        <v>0</v>
      </c>
      <c r="J2321" s="10">
        <v>0</v>
      </c>
      <c r="K2321" s="13">
        <f t="shared" si="74"/>
        <v>1989</v>
      </c>
      <c r="L2321" s="1" t="str">
        <f t="shared" si="73"/>
        <v/>
      </c>
    </row>
    <row r="2322" spans="1:12" ht="13.8" customHeight="1" x14ac:dyDescent="0.3">
      <c r="A2322" t="s">
        <v>44</v>
      </c>
      <c r="B2322">
        <v>1979</v>
      </c>
      <c r="C2322" s="10">
        <v>8</v>
      </c>
      <c r="D2322">
        <v>0</v>
      </c>
      <c r="E2322">
        <v>8</v>
      </c>
      <c r="F2322">
        <v>0</v>
      </c>
      <c r="G2322">
        <v>0</v>
      </c>
      <c r="H2322">
        <v>0</v>
      </c>
      <c r="I2322">
        <v>0</v>
      </c>
      <c r="J2322" s="10">
        <v>0</v>
      </c>
      <c r="K2322" s="13">
        <f t="shared" si="74"/>
        <v>1989</v>
      </c>
      <c r="L2322" s="1" t="str">
        <f t="shared" si="73"/>
        <v/>
      </c>
    </row>
    <row r="2323" spans="1:12" ht="13.8" customHeight="1" x14ac:dyDescent="0.3">
      <c r="A2323" t="s">
        <v>44</v>
      </c>
      <c r="B2323">
        <v>1980</v>
      </c>
      <c r="C2323" s="10">
        <v>78</v>
      </c>
      <c r="D2323">
        <v>0</v>
      </c>
      <c r="E2323">
        <v>78</v>
      </c>
      <c r="F2323">
        <v>0</v>
      </c>
      <c r="G2323">
        <v>0</v>
      </c>
      <c r="H2323">
        <v>0</v>
      </c>
      <c r="I2323">
        <v>0.01</v>
      </c>
      <c r="J2323" s="10">
        <v>0</v>
      </c>
      <c r="K2323" s="13">
        <f t="shared" si="74"/>
        <v>1989</v>
      </c>
      <c r="L2323" s="1" t="str">
        <f t="shared" si="73"/>
        <v/>
      </c>
    </row>
    <row r="2324" spans="1:12" ht="13.8" customHeight="1" x14ac:dyDescent="0.3">
      <c r="A2324" t="s">
        <v>44</v>
      </c>
      <c r="B2324">
        <v>1981</v>
      </c>
      <c r="C2324" s="10">
        <v>82</v>
      </c>
      <c r="D2324">
        <v>0</v>
      </c>
      <c r="E2324">
        <v>82</v>
      </c>
      <c r="F2324">
        <v>0</v>
      </c>
      <c r="G2324">
        <v>0</v>
      </c>
      <c r="H2324">
        <v>0</v>
      </c>
      <c r="I2324">
        <v>0.01</v>
      </c>
      <c r="J2324" s="10">
        <v>0</v>
      </c>
      <c r="K2324" s="13">
        <f t="shared" si="74"/>
        <v>1989</v>
      </c>
      <c r="L2324" s="1" t="str">
        <f t="shared" si="73"/>
        <v/>
      </c>
    </row>
    <row r="2325" spans="1:12" ht="13.8" customHeight="1" x14ac:dyDescent="0.3">
      <c r="A2325" t="s">
        <v>44</v>
      </c>
      <c r="B2325">
        <v>1982</v>
      </c>
      <c r="C2325" s="10">
        <v>92</v>
      </c>
      <c r="D2325">
        <v>0</v>
      </c>
      <c r="E2325">
        <v>92</v>
      </c>
      <c r="F2325">
        <v>0</v>
      </c>
      <c r="G2325">
        <v>0</v>
      </c>
      <c r="H2325">
        <v>0</v>
      </c>
      <c r="I2325">
        <v>0.01</v>
      </c>
      <c r="J2325" s="10">
        <v>0</v>
      </c>
      <c r="K2325" s="13">
        <f t="shared" si="74"/>
        <v>1989</v>
      </c>
      <c r="L2325" s="1" t="str">
        <f t="shared" si="73"/>
        <v/>
      </c>
    </row>
    <row r="2326" spans="1:12" ht="13.8" customHeight="1" x14ac:dyDescent="0.3">
      <c r="A2326" t="s">
        <v>44</v>
      </c>
      <c r="B2326">
        <v>1983</v>
      </c>
      <c r="C2326" s="10">
        <v>100</v>
      </c>
      <c r="D2326">
        <v>0</v>
      </c>
      <c r="E2326">
        <v>100</v>
      </c>
      <c r="F2326">
        <v>0</v>
      </c>
      <c r="G2326">
        <v>0</v>
      </c>
      <c r="H2326">
        <v>0</v>
      </c>
      <c r="I2326">
        <v>0.01</v>
      </c>
      <c r="J2326" s="10">
        <v>0</v>
      </c>
      <c r="K2326" s="13">
        <f t="shared" si="74"/>
        <v>1989</v>
      </c>
      <c r="L2326" s="1" t="str">
        <f t="shared" si="73"/>
        <v/>
      </c>
    </row>
    <row r="2327" spans="1:12" ht="13.8" customHeight="1" x14ac:dyDescent="0.3">
      <c r="A2327" t="s">
        <v>44</v>
      </c>
      <c r="B2327">
        <v>1984</v>
      </c>
      <c r="C2327" s="10">
        <v>112</v>
      </c>
      <c r="D2327">
        <v>0</v>
      </c>
      <c r="E2327">
        <v>112</v>
      </c>
      <c r="F2327">
        <v>0</v>
      </c>
      <c r="G2327">
        <v>0</v>
      </c>
      <c r="H2327">
        <v>0</v>
      </c>
      <c r="I2327">
        <v>0.01</v>
      </c>
      <c r="J2327" s="10">
        <v>0</v>
      </c>
      <c r="K2327" s="13">
        <f t="shared" si="74"/>
        <v>1989</v>
      </c>
      <c r="L2327" s="1" t="str">
        <f t="shared" si="73"/>
        <v/>
      </c>
    </row>
    <row r="2328" spans="1:12" ht="13.8" customHeight="1" x14ac:dyDescent="0.3">
      <c r="A2328" t="s">
        <v>44</v>
      </c>
      <c r="B2328">
        <v>1985</v>
      </c>
      <c r="C2328" s="10">
        <v>114</v>
      </c>
      <c r="D2328">
        <v>0</v>
      </c>
      <c r="E2328">
        <v>114</v>
      </c>
      <c r="F2328">
        <v>0</v>
      </c>
      <c r="G2328">
        <v>0</v>
      </c>
      <c r="H2328">
        <v>0</v>
      </c>
      <c r="I2328">
        <v>0.01</v>
      </c>
      <c r="J2328" s="10">
        <v>0</v>
      </c>
      <c r="K2328" s="13">
        <f t="shared" si="74"/>
        <v>1989</v>
      </c>
      <c r="L2328" s="1" t="str">
        <f t="shared" si="73"/>
        <v/>
      </c>
    </row>
    <row r="2329" spans="1:12" ht="13.8" customHeight="1" x14ac:dyDescent="0.3">
      <c r="A2329" t="s">
        <v>44</v>
      </c>
      <c r="B2329">
        <v>1986</v>
      </c>
      <c r="C2329" s="10">
        <v>118</v>
      </c>
      <c r="D2329">
        <v>0</v>
      </c>
      <c r="E2329">
        <v>118</v>
      </c>
      <c r="F2329">
        <v>0</v>
      </c>
      <c r="G2329">
        <v>0</v>
      </c>
      <c r="H2329">
        <v>0</v>
      </c>
      <c r="I2329">
        <v>0.01</v>
      </c>
      <c r="J2329" s="10">
        <v>0</v>
      </c>
      <c r="K2329" s="13">
        <f t="shared" si="74"/>
        <v>1989</v>
      </c>
      <c r="L2329" s="1" t="str">
        <f t="shared" si="73"/>
        <v/>
      </c>
    </row>
    <row r="2330" spans="1:12" ht="13.8" customHeight="1" x14ac:dyDescent="0.3">
      <c r="A2330" t="s">
        <v>44</v>
      </c>
      <c r="B2330">
        <v>1987</v>
      </c>
      <c r="C2330" s="10">
        <v>119</v>
      </c>
      <c r="D2330">
        <v>0</v>
      </c>
      <c r="E2330">
        <v>119</v>
      </c>
      <c r="F2330">
        <v>0</v>
      </c>
      <c r="G2330">
        <v>0</v>
      </c>
      <c r="H2330">
        <v>0</v>
      </c>
      <c r="I2330">
        <v>0.01</v>
      </c>
      <c r="J2330" s="10">
        <v>0</v>
      </c>
      <c r="K2330" s="13">
        <f t="shared" si="74"/>
        <v>1989</v>
      </c>
      <c r="L2330" s="1" t="str">
        <f t="shared" si="73"/>
        <v/>
      </c>
    </row>
    <row r="2331" spans="1:12" ht="13.8" customHeight="1" x14ac:dyDescent="0.3">
      <c r="A2331" t="s">
        <v>44</v>
      </c>
      <c r="B2331">
        <v>1988</v>
      </c>
      <c r="C2331" s="10">
        <v>123</v>
      </c>
      <c r="D2331">
        <v>0</v>
      </c>
      <c r="E2331">
        <v>123</v>
      </c>
      <c r="F2331">
        <v>0</v>
      </c>
      <c r="G2331">
        <v>0</v>
      </c>
      <c r="H2331">
        <v>0</v>
      </c>
      <c r="I2331">
        <v>0.01</v>
      </c>
      <c r="J2331" s="10">
        <v>0</v>
      </c>
      <c r="K2331" s="13">
        <f t="shared" si="74"/>
        <v>1989</v>
      </c>
      <c r="L2331" s="1" t="str">
        <f t="shared" si="73"/>
        <v/>
      </c>
    </row>
    <row r="2332" spans="1:12" ht="13.8" customHeight="1" x14ac:dyDescent="0.3">
      <c r="A2332" t="s">
        <v>44</v>
      </c>
      <c r="B2332">
        <v>1989</v>
      </c>
      <c r="C2332" s="10">
        <v>123</v>
      </c>
      <c r="D2332">
        <v>0</v>
      </c>
      <c r="E2332">
        <v>123</v>
      </c>
      <c r="F2332">
        <v>0</v>
      </c>
      <c r="G2332">
        <v>0</v>
      </c>
      <c r="H2332">
        <v>0</v>
      </c>
      <c r="I2332">
        <v>0.01</v>
      </c>
      <c r="J2332" s="10">
        <v>0</v>
      </c>
      <c r="K2332" s="13">
        <f t="shared" si="74"/>
        <v>1989</v>
      </c>
      <c r="L2332" s="1" t="str">
        <f t="shared" si="73"/>
        <v/>
      </c>
    </row>
    <row r="2333" spans="1:12" ht="13.8" customHeight="1" x14ac:dyDescent="0.3">
      <c r="A2333" t="s">
        <v>44</v>
      </c>
      <c r="B2333">
        <v>1990</v>
      </c>
      <c r="C2333" s="10">
        <v>344</v>
      </c>
      <c r="D2333">
        <v>0</v>
      </c>
      <c r="E2333">
        <v>344</v>
      </c>
      <c r="F2333">
        <v>0</v>
      </c>
      <c r="G2333">
        <v>0</v>
      </c>
      <c r="H2333">
        <v>0</v>
      </c>
      <c r="I2333">
        <v>0.04</v>
      </c>
      <c r="J2333" s="10">
        <v>9</v>
      </c>
      <c r="K2333" s="13">
        <f t="shared" si="74"/>
        <v>1990</v>
      </c>
      <c r="L2333" s="1" t="str">
        <f t="shared" si="73"/>
        <v/>
      </c>
    </row>
    <row r="2334" spans="1:12" ht="13.8" customHeight="1" x14ac:dyDescent="0.3">
      <c r="A2334" t="s">
        <v>44</v>
      </c>
      <c r="B2334">
        <v>1991</v>
      </c>
      <c r="C2334" s="10">
        <v>356</v>
      </c>
      <c r="D2334">
        <v>0</v>
      </c>
      <c r="E2334">
        <v>356</v>
      </c>
      <c r="F2334">
        <v>0</v>
      </c>
      <c r="G2334">
        <v>0</v>
      </c>
      <c r="H2334">
        <v>0</v>
      </c>
      <c r="I2334">
        <v>0.04</v>
      </c>
      <c r="J2334" s="10">
        <v>9</v>
      </c>
      <c r="K2334" s="13">
        <f t="shared" si="74"/>
        <v>1990</v>
      </c>
      <c r="L2334" s="1" t="str">
        <f t="shared" si="73"/>
        <v/>
      </c>
    </row>
    <row r="2335" spans="1:12" ht="13.8" customHeight="1" x14ac:dyDescent="0.3">
      <c r="A2335" t="s">
        <v>44</v>
      </c>
      <c r="B2335">
        <v>1992</v>
      </c>
      <c r="C2335" s="10">
        <v>368</v>
      </c>
      <c r="D2335">
        <v>0</v>
      </c>
      <c r="E2335">
        <v>368</v>
      </c>
      <c r="F2335">
        <v>0</v>
      </c>
      <c r="G2335">
        <v>0</v>
      </c>
      <c r="H2335">
        <v>0</v>
      </c>
      <c r="I2335">
        <v>0.04</v>
      </c>
      <c r="J2335" s="10">
        <v>9</v>
      </c>
      <c r="K2335" s="13">
        <f t="shared" si="74"/>
        <v>1990</v>
      </c>
      <c r="L2335" s="1" t="str">
        <f t="shared" si="73"/>
        <v/>
      </c>
    </row>
    <row r="2336" spans="1:12" ht="13.8" customHeight="1" x14ac:dyDescent="0.3">
      <c r="A2336" t="s">
        <v>44</v>
      </c>
      <c r="B2336">
        <v>1993</v>
      </c>
      <c r="C2336" s="10">
        <v>378</v>
      </c>
      <c r="D2336">
        <v>0</v>
      </c>
      <c r="E2336">
        <v>378</v>
      </c>
      <c r="F2336">
        <v>0</v>
      </c>
      <c r="G2336">
        <v>0</v>
      </c>
      <c r="H2336">
        <v>0</v>
      </c>
      <c r="I2336">
        <v>0.04</v>
      </c>
      <c r="J2336" s="10">
        <v>9</v>
      </c>
      <c r="K2336" s="13">
        <f t="shared" si="74"/>
        <v>1990</v>
      </c>
      <c r="L2336" s="1" t="str">
        <f t="shared" si="73"/>
        <v/>
      </c>
    </row>
    <row r="2337" spans="1:12" ht="13.8" customHeight="1" x14ac:dyDescent="0.3">
      <c r="A2337" t="s">
        <v>44</v>
      </c>
      <c r="B2337">
        <v>1994</v>
      </c>
      <c r="C2337" s="10">
        <v>403</v>
      </c>
      <c r="D2337">
        <v>0</v>
      </c>
      <c r="E2337">
        <v>389</v>
      </c>
      <c r="F2337">
        <v>0</v>
      </c>
      <c r="G2337">
        <v>14</v>
      </c>
      <c r="H2337">
        <v>0</v>
      </c>
      <c r="I2337">
        <v>0.04</v>
      </c>
      <c r="J2337" s="10">
        <v>9</v>
      </c>
      <c r="K2337" s="13">
        <f t="shared" si="74"/>
        <v>1990</v>
      </c>
      <c r="L2337" s="1" t="str">
        <f t="shared" si="73"/>
        <v/>
      </c>
    </row>
    <row r="2338" spans="1:12" ht="13.8" customHeight="1" x14ac:dyDescent="0.3">
      <c r="A2338" t="s">
        <v>44</v>
      </c>
      <c r="B2338">
        <v>1995</v>
      </c>
      <c r="C2338" s="10">
        <v>423</v>
      </c>
      <c r="D2338">
        <v>0</v>
      </c>
      <c r="E2338">
        <v>409</v>
      </c>
      <c r="F2338">
        <v>0</v>
      </c>
      <c r="G2338">
        <v>14</v>
      </c>
      <c r="H2338">
        <v>0</v>
      </c>
      <c r="I2338">
        <v>0.04</v>
      </c>
      <c r="J2338" s="10">
        <v>9</v>
      </c>
      <c r="K2338" s="13">
        <f t="shared" si="74"/>
        <v>1990</v>
      </c>
      <c r="L2338" s="1" t="str">
        <f t="shared" si="73"/>
        <v/>
      </c>
    </row>
    <row r="2339" spans="1:12" ht="13.8" customHeight="1" x14ac:dyDescent="0.3">
      <c r="A2339" t="s">
        <v>44</v>
      </c>
      <c r="B2339">
        <v>1996</v>
      </c>
      <c r="C2339" s="10">
        <v>441</v>
      </c>
      <c r="D2339">
        <v>0</v>
      </c>
      <c r="E2339">
        <v>414</v>
      </c>
      <c r="F2339">
        <v>0</v>
      </c>
      <c r="G2339">
        <v>27</v>
      </c>
      <c r="H2339">
        <v>0</v>
      </c>
      <c r="I2339">
        <v>0.04</v>
      </c>
      <c r="J2339" s="10">
        <v>10</v>
      </c>
      <c r="K2339" s="13">
        <f t="shared" si="74"/>
        <v>1990</v>
      </c>
      <c r="L2339" s="1" t="str">
        <f t="shared" si="73"/>
        <v/>
      </c>
    </row>
    <row r="2340" spans="1:12" ht="13.8" customHeight="1" x14ac:dyDescent="0.3">
      <c r="A2340" t="s">
        <v>44</v>
      </c>
      <c r="B2340">
        <v>1997</v>
      </c>
      <c r="C2340" s="10">
        <v>420</v>
      </c>
      <c r="D2340">
        <v>0</v>
      </c>
      <c r="E2340">
        <v>400</v>
      </c>
      <c r="F2340">
        <v>0</v>
      </c>
      <c r="G2340">
        <v>20</v>
      </c>
      <c r="H2340">
        <v>0</v>
      </c>
      <c r="I2340">
        <v>0.04</v>
      </c>
      <c r="J2340" s="10">
        <v>11</v>
      </c>
      <c r="K2340" s="13">
        <f t="shared" si="74"/>
        <v>1990</v>
      </c>
      <c r="L2340" s="1" t="str">
        <f t="shared" si="73"/>
        <v/>
      </c>
    </row>
    <row r="2341" spans="1:12" ht="13.8" customHeight="1" x14ac:dyDescent="0.3">
      <c r="A2341" t="s">
        <v>44</v>
      </c>
      <c r="B2341">
        <v>1998</v>
      </c>
      <c r="C2341" s="10">
        <v>532</v>
      </c>
      <c r="D2341">
        <v>0</v>
      </c>
      <c r="E2341">
        <v>512</v>
      </c>
      <c r="F2341">
        <v>0</v>
      </c>
      <c r="G2341">
        <v>20</v>
      </c>
      <c r="H2341">
        <v>0</v>
      </c>
      <c r="I2341">
        <v>0.04</v>
      </c>
      <c r="J2341" s="10">
        <v>8</v>
      </c>
      <c r="K2341" s="13">
        <f t="shared" si="74"/>
        <v>1990</v>
      </c>
      <c r="L2341" s="1" t="str">
        <f t="shared" si="73"/>
        <v/>
      </c>
    </row>
    <row r="2342" spans="1:12" ht="13.8" customHeight="1" x14ac:dyDescent="0.3">
      <c r="A2342" t="s">
        <v>44</v>
      </c>
      <c r="B2342">
        <v>1999</v>
      </c>
      <c r="C2342" s="10">
        <v>517</v>
      </c>
      <c r="D2342">
        <v>0</v>
      </c>
      <c r="E2342">
        <v>517</v>
      </c>
      <c r="F2342">
        <v>0</v>
      </c>
      <c r="G2342">
        <v>0</v>
      </c>
      <c r="H2342">
        <v>0</v>
      </c>
      <c r="I2342">
        <v>0.04</v>
      </c>
      <c r="J2342" s="10">
        <v>10</v>
      </c>
      <c r="K2342" s="13">
        <f t="shared" si="74"/>
        <v>1990</v>
      </c>
      <c r="L2342" s="1" t="str">
        <f t="shared" si="73"/>
        <v/>
      </c>
    </row>
    <row r="2343" spans="1:12" ht="13.8" customHeight="1" x14ac:dyDescent="0.3">
      <c r="A2343" t="s">
        <v>44</v>
      </c>
      <c r="B2343">
        <v>2000</v>
      </c>
      <c r="C2343" s="10">
        <v>539</v>
      </c>
      <c r="D2343">
        <v>0</v>
      </c>
      <c r="E2343">
        <v>539</v>
      </c>
      <c r="F2343">
        <v>0</v>
      </c>
      <c r="G2343">
        <v>0</v>
      </c>
      <c r="H2343">
        <v>0</v>
      </c>
      <c r="I2343">
        <v>0.04</v>
      </c>
      <c r="J2343" s="10">
        <v>12</v>
      </c>
      <c r="K2343" s="13">
        <f t="shared" si="74"/>
        <v>1990</v>
      </c>
      <c r="L2343" s="1" t="str">
        <f t="shared" si="73"/>
        <v/>
      </c>
    </row>
    <row r="2344" spans="1:12" ht="13.8" customHeight="1" x14ac:dyDescent="0.3">
      <c r="A2344" t="s">
        <v>44</v>
      </c>
      <c r="B2344">
        <v>2001</v>
      </c>
      <c r="C2344" s="10">
        <v>614</v>
      </c>
      <c r="D2344">
        <v>0</v>
      </c>
      <c r="E2344">
        <v>614</v>
      </c>
      <c r="F2344">
        <v>0</v>
      </c>
      <c r="G2344">
        <v>0</v>
      </c>
      <c r="H2344">
        <v>0</v>
      </c>
      <c r="I2344">
        <v>0.05</v>
      </c>
      <c r="J2344" s="10">
        <v>11</v>
      </c>
      <c r="K2344" s="13">
        <f t="shared" si="74"/>
        <v>1990</v>
      </c>
      <c r="L2344" s="1" t="str">
        <f t="shared" si="73"/>
        <v/>
      </c>
    </row>
    <row r="2345" spans="1:12" ht="13.8" customHeight="1" x14ac:dyDescent="0.3">
      <c r="A2345" t="s">
        <v>44</v>
      </c>
      <c r="B2345">
        <v>2002</v>
      </c>
      <c r="C2345" s="10">
        <v>602</v>
      </c>
      <c r="D2345">
        <v>0</v>
      </c>
      <c r="E2345">
        <v>602</v>
      </c>
      <c r="F2345">
        <v>0</v>
      </c>
      <c r="G2345">
        <v>0</v>
      </c>
      <c r="H2345">
        <v>0</v>
      </c>
      <c r="I2345">
        <v>0.05</v>
      </c>
      <c r="J2345" s="10">
        <v>9</v>
      </c>
      <c r="K2345" s="13">
        <f t="shared" si="74"/>
        <v>1990</v>
      </c>
      <c r="L2345" s="1" t="str">
        <f t="shared" si="73"/>
        <v/>
      </c>
    </row>
    <row r="2346" spans="1:12" ht="13.8" customHeight="1" x14ac:dyDescent="0.3">
      <c r="A2346" t="s">
        <v>44</v>
      </c>
      <c r="B2346">
        <v>2003</v>
      </c>
      <c r="C2346" s="10">
        <v>649</v>
      </c>
      <c r="D2346">
        <v>0</v>
      </c>
      <c r="E2346">
        <v>649</v>
      </c>
      <c r="F2346">
        <v>0</v>
      </c>
      <c r="G2346">
        <v>0</v>
      </c>
      <c r="H2346">
        <v>0</v>
      </c>
      <c r="I2346">
        <v>0.05</v>
      </c>
      <c r="J2346" s="10">
        <v>11</v>
      </c>
      <c r="K2346" s="13">
        <f t="shared" si="74"/>
        <v>1990</v>
      </c>
      <c r="L2346" s="1" t="str">
        <f t="shared" si="73"/>
        <v/>
      </c>
    </row>
    <row r="2347" spans="1:12" ht="13.8" customHeight="1" x14ac:dyDescent="0.3">
      <c r="A2347" t="s">
        <v>44</v>
      </c>
      <c r="B2347">
        <v>2004</v>
      </c>
      <c r="C2347" s="10">
        <v>667</v>
      </c>
      <c r="D2347">
        <v>0</v>
      </c>
      <c r="E2347">
        <v>667</v>
      </c>
      <c r="F2347">
        <v>0</v>
      </c>
      <c r="G2347">
        <v>0</v>
      </c>
      <c r="H2347">
        <v>0</v>
      </c>
      <c r="I2347">
        <v>0.05</v>
      </c>
      <c r="J2347" s="10">
        <v>14</v>
      </c>
      <c r="K2347" s="13">
        <f t="shared" si="74"/>
        <v>1990</v>
      </c>
      <c r="L2347" s="1" t="str">
        <f t="shared" si="73"/>
        <v/>
      </c>
    </row>
    <row r="2348" spans="1:12" ht="13.8" customHeight="1" x14ac:dyDescent="0.3">
      <c r="A2348" t="s">
        <v>44</v>
      </c>
      <c r="B2348">
        <v>2005</v>
      </c>
      <c r="C2348" s="10">
        <v>757</v>
      </c>
      <c r="D2348">
        <v>0</v>
      </c>
      <c r="E2348">
        <v>757</v>
      </c>
      <c r="F2348">
        <v>0</v>
      </c>
      <c r="G2348">
        <v>0</v>
      </c>
      <c r="H2348">
        <v>0</v>
      </c>
      <c r="I2348">
        <v>0.06</v>
      </c>
      <c r="J2348" s="10">
        <v>15</v>
      </c>
      <c r="K2348" s="13">
        <f t="shared" si="74"/>
        <v>1990</v>
      </c>
      <c r="L2348" s="1" t="str">
        <f t="shared" si="73"/>
        <v/>
      </c>
    </row>
    <row r="2349" spans="1:12" ht="13.8" customHeight="1" x14ac:dyDescent="0.3">
      <c r="A2349" t="s">
        <v>44</v>
      </c>
      <c r="B2349">
        <v>2006</v>
      </c>
      <c r="C2349" s="10">
        <v>818</v>
      </c>
      <c r="D2349">
        <v>0</v>
      </c>
      <c r="E2349">
        <v>818</v>
      </c>
      <c r="F2349">
        <v>0</v>
      </c>
      <c r="G2349">
        <v>0</v>
      </c>
      <c r="H2349">
        <v>0</v>
      </c>
      <c r="I2349">
        <v>0.06</v>
      </c>
      <c r="J2349" s="10">
        <v>15</v>
      </c>
      <c r="K2349" s="13">
        <f t="shared" si="74"/>
        <v>1990</v>
      </c>
      <c r="L2349" s="1" t="str">
        <f t="shared" si="73"/>
        <v/>
      </c>
    </row>
    <row r="2350" spans="1:12" ht="13.8" customHeight="1" x14ac:dyDescent="0.3">
      <c r="A2350" t="s">
        <v>44</v>
      </c>
      <c r="B2350">
        <v>2007</v>
      </c>
      <c r="C2350" s="10">
        <v>945</v>
      </c>
      <c r="D2350">
        <v>0</v>
      </c>
      <c r="E2350">
        <v>933</v>
      </c>
      <c r="F2350">
        <v>0</v>
      </c>
      <c r="G2350">
        <v>12</v>
      </c>
      <c r="H2350">
        <v>0</v>
      </c>
      <c r="I2350">
        <v>7.0000000000000007E-2</v>
      </c>
      <c r="J2350" s="10">
        <v>33</v>
      </c>
      <c r="K2350" s="13">
        <f t="shared" si="74"/>
        <v>1990</v>
      </c>
      <c r="L2350" s="1" t="str">
        <f t="shared" si="73"/>
        <v/>
      </c>
    </row>
    <row r="2351" spans="1:12" ht="13.8" customHeight="1" x14ac:dyDescent="0.3">
      <c r="A2351" t="s">
        <v>44</v>
      </c>
      <c r="B2351">
        <v>2008</v>
      </c>
      <c r="C2351" s="10">
        <v>1063</v>
      </c>
      <c r="D2351">
        <v>0</v>
      </c>
      <c r="E2351">
        <v>958</v>
      </c>
      <c r="F2351">
        <v>0</v>
      </c>
      <c r="G2351">
        <v>105</v>
      </c>
      <c r="H2351">
        <v>0</v>
      </c>
      <c r="I2351">
        <v>0.08</v>
      </c>
      <c r="J2351" s="10">
        <v>30</v>
      </c>
      <c r="K2351" s="13">
        <f t="shared" si="74"/>
        <v>1990</v>
      </c>
      <c r="L2351" s="1" t="str">
        <f t="shared" si="73"/>
        <v/>
      </c>
    </row>
    <row r="2352" spans="1:12" ht="13.8" customHeight="1" x14ac:dyDescent="0.3">
      <c r="A2352" t="s">
        <v>44</v>
      </c>
      <c r="B2352">
        <v>2009</v>
      </c>
      <c r="C2352" s="10">
        <v>1269</v>
      </c>
      <c r="D2352">
        <v>8</v>
      </c>
      <c r="E2352">
        <v>1134</v>
      </c>
      <c r="F2352">
        <v>0</v>
      </c>
      <c r="G2352">
        <v>127</v>
      </c>
      <c r="H2352">
        <v>0</v>
      </c>
      <c r="I2352">
        <v>0.09</v>
      </c>
      <c r="J2352" s="10">
        <v>24</v>
      </c>
      <c r="K2352" s="13">
        <f t="shared" si="74"/>
        <v>1990</v>
      </c>
      <c r="L2352" s="1" t="str">
        <f t="shared" si="73"/>
        <v/>
      </c>
    </row>
    <row r="2353" spans="1:12" ht="13.8" customHeight="1" x14ac:dyDescent="0.3">
      <c r="A2353" t="s">
        <v>44</v>
      </c>
      <c r="B2353">
        <v>2010</v>
      </c>
      <c r="C2353" s="10">
        <v>1367</v>
      </c>
      <c r="D2353">
        <v>9</v>
      </c>
      <c r="E2353">
        <v>1252</v>
      </c>
      <c r="F2353">
        <v>0</v>
      </c>
      <c r="G2353">
        <v>107</v>
      </c>
      <c r="H2353">
        <v>0</v>
      </c>
      <c r="I2353">
        <v>0.1</v>
      </c>
      <c r="J2353" s="10">
        <v>32</v>
      </c>
      <c r="K2353" s="13">
        <f t="shared" si="74"/>
        <v>1990</v>
      </c>
      <c r="L2353" s="1" t="str">
        <f t="shared" si="73"/>
        <v/>
      </c>
    </row>
    <row r="2354" spans="1:12" ht="13.8" customHeight="1" x14ac:dyDescent="0.3">
      <c r="A2354" t="s">
        <v>44</v>
      </c>
      <c r="B2354">
        <v>2011</v>
      </c>
      <c r="C2354" s="10">
        <v>1420</v>
      </c>
      <c r="D2354">
        <v>10</v>
      </c>
      <c r="E2354">
        <v>1288</v>
      </c>
      <c r="F2354">
        <v>0</v>
      </c>
      <c r="G2354">
        <v>123</v>
      </c>
      <c r="H2354">
        <v>0</v>
      </c>
      <c r="I2354">
        <v>0.1</v>
      </c>
      <c r="J2354" s="10">
        <v>38</v>
      </c>
      <c r="K2354" s="13">
        <f t="shared" si="74"/>
        <v>1990</v>
      </c>
      <c r="L2354" s="1" t="str">
        <f t="shared" si="73"/>
        <v/>
      </c>
    </row>
    <row r="2355" spans="1:12" ht="13.8" customHeight="1" x14ac:dyDescent="0.3">
      <c r="A2355" t="s">
        <v>44</v>
      </c>
      <c r="B2355">
        <v>2012</v>
      </c>
      <c r="C2355" s="10">
        <v>1488</v>
      </c>
      <c r="D2355">
        <v>11</v>
      </c>
      <c r="E2355">
        <v>1344</v>
      </c>
      <c r="F2355">
        <v>0</v>
      </c>
      <c r="G2355">
        <v>133</v>
      </c>
      <c r="H2355">
        <v>0</v>
      </c>
      <c r="I2355">
        <v>0.1</v>
      </c>
      <c r="J2355" s="10">
        <v>47</v>
      </c>
      <c r="K2355" s="13">
        <f t="shared" si="74"/>
        <v>1990</v>
      </c>
      <c r="L2355" s="1">
        <f t="shared" si="73"/>
        <v>1</v>
      </c>
    </row>
    <row r="2356" spans="1:12" ht="13.8" customHeight="1" x14ac:dyDescent="0.3">
      <c r="A2356" t="s">
        <v>44</v>
      </c>
      <c r="B2356">
        <v>2013</v>
      </c>
      <c r="C2356" s="10">
        <v>1528</v>
      </c>
      <c r="D2356">
        <v>49</v>
      </c>
      <c r="E2356">
        <v>1335</v>
      </c>
      <c r="F2356">
        <v>0</v>
      </c>
      <c r="G2356">
        <v>144</v>
      </c>
      <c r="H2356">
        <v>0</v>
      </c>
      <c r="I2356">
        <v>0.1</v>
      </c>
      <c r="J2356" s="10">
        <v>54</v>
      </c>
      <c r="K2356" s="13">
        <f t="shared" si="74"/>
        <v>1990</v>
      </c>
      <c r="L2356" s="1">
        <f t="shared" si="73"/>
        <v>1</v>
      </c>
    </row>
    <row r="2357" spans="1:12" ht="13.8" customHeight="1" x14ac:dyDescent="0.3">
      <c r="A2357" t="s">
        <v>44</v>
      </c>
      <c r="B2357">
        <v>2014</v>
      </c>
      <c r="C2357" s="10">
        <v>1823</v>
      </c>
      <c r="D2357">
        <v>251</v>
      </c>
      <c r="E2357">
        <v>1382</v>
      </c>
      <c r="F2357">
        <v>0</v>
      </c>
      <c r="G2357">
        <v>190</v>
      </c>
      <c r="H2357">
        <v>0</v>
      </c>
      <c r="I2357">
        <v>0.12</v>
      </c>
      <c r="J2357" s="10">
        <v>63</v>
      </c>
      <c r="K2357" s="13">
        <f t="shared" si="74"/>
        <v>1990</v>
      </c>
      <c r="L2357" s="1">
        <f t="shared" si="73"/>
        <v>1</v>
      </c>
    </row>
    <row r="2358" spans="1:12" ht="13.8" customHeight="1" x14ac:dyDescent="0.3">
      <c r="A2358" t="s">
        <v>45</v>
      </c>
      <c r="B2358">
        <v>1785</v>
      </c>
      <c r="C2358" s="10">
        <v>1</v>
      </c>
      <c r="D2358">
        <v>1</v>
      </c>
      <c r="E2358">
        <v>0</v>
      </c>
      <c r="F2358">
        <v>0</v>
      </c>
      <c r="G2358">
        <v>0</v>
      </c>
      <c r="H2358" t="s">
        <v>11</v>
      </c>
      <c r="I2358" t="s">
        <v>11</v>
      </c>
      <c r="J2358" s="10">
        <v>0</v>
      </c>
      <c r="K2358" s="13">
        <f t="shared" si="74"/>
        <v>1958</v>
      </c>
      <c r="L2358" s="1" t="str">
        <f t="shared" si="73"/>
        <v/>
      </c>
    </row>
    <row r="2359" spans="1:12" ht="13.8" customHeight="1" x14ac:dyDescent="0.3">
      <c r="A2359" t="s">
        <v>45</v>
      </c>
      <c r="B2359">
        <v>1786</v>
      </c>
      <c r="C2359" s="10">
        <v>1</v>
      </c>
      <c r="D2359">
        <v>1</v>
      </c>
      <c r="E2359">
        <v>0</v>
      </c>
      <c r="F2359">
        <v>0</v>
      </c>
      <c r="G2359">
        <v>0</v>
      </c>
      <c r="H2359" t="s">
        <v>11</v>
      </c>
      <c r="I2359" t="s">
        <v>11</v>
      </c>
      <c r="J2359" s="10">
        <v>0</v>
      </c>
      <c r="K2359" s="13">
        <f t="shared" si="74"/>
        <v>1958</v>
      </c>
      <c r="L2359" s="1" t="str">
        <f t="shared" si="73"/>
        <v/>
      </c>
    </row>
    <row r="2360" spans="1:12" ht="13.8" customHeight="1" x14ac:dyDescent="0.3">
      <c r="A2360" t="s">
        <v>45</v>
      </c>
      <c r="B2360">
        <v>1787</v>
      </c>
      <c r="C2360" s="10">
        <v>1</v>
      </c>
      <c r="D2360">
        <v>1</v>
      </c>
      <c r="E2360">
        <v>0</v>
      </c>
      <c r="F2360">
        <v>0</v>
      </c>
      <c r="G2360">
        <v>0</v>
      </c>
      <c r="H2360" t="s">
        <v>11</v>
      </c>
      <c r="I2360" t="s">
        <v>11</v>
      </c>
      <c r="J2360" s="10">
        <v>0</v>
      </c>
      <c r="K2360" s="13">
        <f t="shared" si="74"/>
        <v>1958</v>
      </c>
      <c r="L2360" s="1" t="str">
        <f t="shared" si="73"/>
        <v/>
      </c>
    </row>
    <row r="2361" spans="1:12" ht="13.8" customHeight="1" x14ac:dyDescent="0.3">
      <c r="A2361" t="s">
        <v>45</v>
      </c>
      <c r="B2361">
        <v>1788</v>
      </c>
      <c r="C2361" s="10">
        <v>1</v>
      </c>
      <c r="D2361">
        <v>1</v>
      </c>
      <c r="E2361">
        <v>0</v>
      </c>
      <c r="F2361">
        <v>0</v>
      </c>
      <c r="G2361">
        <v>0</v>
      </c>
      <c r="H2361" t="s">
        <v>11</v>
      </c>
      <c r="I2361" t="s">
        <v>11</v>
      </c>
      <c r="J2361" s="10">
        <v>0</v>
      </c>
      <c r="K2361" s="13">
        <f t="shared" si="74"/>
        <v>1958</v>
      </c>
      <c r="L2361" s="1" t="str">
        <f t="shared" si="73"/>
        <v/>
      </c>
    </row>
    <row r="2362" spans="1:12" ht="13.8" customHeight="1" x14ac:dyDescent="0.3">
      <c r="A2362" t="s">
        <v>45</v>
      </c>
      <c r="B2362">
        <v>1789</v>
      </c>
      <c r="C2362" s="10">
        <v>1</v>
      </c>
      <c r="D2362">
        <v>1</v>
      </c>
      <c r="E2362">
        <v>0</v>
      </c>
      <c r="F2362">
        <v>0</v>
      </c>
      <c r="G2362">
        <v>0</v>
      </c>
      <c r="H2362" t="s">
        <v>11</v>
      </c>
      <c r="I2362" t="s">
        <v>11</v>
      </c>
      <c r="J2362" s="10">
        <v>0</v>
      </c>
      <c r="K2362" s="13">
        <f t="shared" si="74"/>
        <v>1958</v>
      </c>
      <c r="L2362" s="1" t="str">
        <f t="shared" si="73"/>
        <v/>
      </c>
    </row>
    <row r="2363" spans="1:12" ht="13.8" customHeight="1" x14ac:dyDescent="0.3">
      <c r="A2363" t="s">
        <v>45</v>
      </c>
      <c r="B2363">
        <v>1790</v>
      </c>
      <c r="C2363" s="10">
        <v>1</v>
      </c>
      <c r="D2363">
        <v>1</v>
      </c>
      <c r="E2363">
        <v>0</v>
      </c>
      <c r="F2363">
        <v>0</v>
      </c>
      <c r="G2363">
        <v>0</v>
      </c>
      <c r="H2363" t="s">
        <v>11</v>
      </c>
      <c r="I2363" t="s">
        <v>11</v>
      </c>
      <c r="J2363" s="10">
        <v>0</v>
      </c>
      <c r="K2363" s="13">
        <f t="shared" si="74"/>
        <v>1958</v>
      </c>
      <c r="L2363" s="1" t="str">
        <f t="shared" si="73"/>
        <v/>
      </c>
    </row>
    <row r="2364" spans="1:12" ht="13.8" customHeight="1" x14ac:dyDescent="0.3">
      <c r="A2364" t="s">
        <v>45</v>
      </c>
      <c r="B2364">
        <v>1791</v>
      </c>
      <c r="C2364" s="10">
        <v>1</v>
      </c>
      <c r="D2364">
        <v>1</v>
      </c>
      <c r="E2364">
        <v>0</v>
      </c>
      <c r="F2364">
        <v>0</v>
      </c>
      <c r="G2364">
        <v>0</v>
      </c>
      <c r="H2364" t="s">
        <v>11</v>
      </c>
      <c r="I2364" t="s">
        <v>11</v>
      </c>
      <c r="J2364" s="10">
        <v>0</v>
      </c>
      <c r="K2364" s="13">
        <f t="shared" si="74"/>
        <v>1958</v>
      </c>
      <c r="L2364" s="1" t="str">
        <f t="shared" si="73"/>
        <v/>
      </c>
    </row>
    <row r="2365" spans="1:12" ht="13.8" customHeight="1" x14ac:dyDescent="0.3">
      <c r="A2365" t="s">
        <v>45</v>
      </c>
      <c r="B2365">
        <v>1792</v>
      </c>
      <c r="C2365" s="10">
        <v>1</v>
      </c>
      <c r="D2365">
        <v>1</v>
      </c>
      <c r="E2365">
        <v>0</v>
      </c>
      <c r="F2365">
        <v>0</v>
      </c>
      <c r="G2365">
        <v>0</v>
      </c>
      <c r="H2365" t="s">
        <v>11</v>
      </c>
      <c r="I2365" t="s">
        <v>11</v>
      </c>
      <c r="J2365" s="10">
        <v>0</v>
      </c>
      <c r="K2365" s="13">
        <f t="shared" si="74"/>
        <v>1958</v>
      </c>
      <c r="L2365" s="1" t="str">
        <f t="shared" si="73"/>
        <v/>
      </c>
    </row>
    <row r="2366" spans="1:12" ht="13.8" customHeight="1" x14ac:dyDescent="0.3">
      <c r="A2366" t="s">
        <v>45</v>
      </c>
      <c r="B2366">
        <v>1793</v>
      </c>
      <c r="C2366" s="10">
        <v>1</v>
      </c>
      <c r="D2366">
        <v>1</v>
      </c>
      <c r="E2366">
        <v>0</v>
      </c>
      <c r="F2366">
        <v>0</v>
      </c>
      <c r="G2366">
        <v>0</v>
      </c>
      <c r="H2366" t="s">
        <v>11</v>
      </c>
      <c r="I2366" t="s">
        <v>11</v>
      </c>
      <c r="J2366" s="10">
        <v>0</v>
      </c>
      <c r="K2366" s="13">
        <f t="shared" si="74"/>
        <v>1958</v>
      </c>
      <c r="L2366" s="1" t="str">
        <f t="shared" si="73"/>
        <v/>
      </c>
    </row>
    <row r="2367" spans="1:12" ht="13.8" customHeight="1" x14ac:dyDescent="0.3">
      <c r="A2367" t="s">
        <v>45</v>
      </c>
      <c r="B2367">
        <v>1794</v>
      </c>
      <c r="C2367" s="10">
        <v>1</v>
      </c>
      <c r="D2367">
        <v>1</v>
      </c>
      <c r="E2367">
        <v>0</v>
      </c>
      <c r="F2367">
        <v>0</v>
      </c>
      <c r="G2367">
        <v>0</v>
      </c>
      <c r="H2367" t="s">
        <v>11</v>
      </c>
      <c r="I2367" t="s">
        <v>11</v>
      </c>
      <c r="J2367" s="10">
        <v>0</v>
      </c>
      <c r="K2367" s="13">
        <f t="shared" si="74"/>
        <v>1958</v>
      </c>
      <c r="L2367" s="1" t="str">
        <f t="shared" si="73"/>
        <v/>
      </c>
    </row>
    <row r="2368" spans="1:12" ht="13.8" customHeight="1" x14ac:dyDescent="0.3">
      <c r="A2368" t="s">
        <v>45</v>
      </c>
      <c r="B2368">
        <v>1795</v>
      </c>
      <c r="C2368" s="10">
        <v>1</v>
      </c>
      <c r="D2368">
        <v>1</v>
      </c>
      <c r="E2368">
        <v>0</v>
      </c>
      <c r="F2368">
        <v>0</v>
      </c>
      <c r="G2368">
        <v>0</v>
      </c>
      <c r="H2368" t="s">
        <v>11</v>
      </c>
      <c r="I2368" t="s">
        <v>11</v>
      </c>
      <c r="J2368" s="10">
        <v>0</v>
      </c>
      <c r="K2368" s="13">
        <f t="shared" si="74"/>
        <v>1958</v>
      </c>
      <c r="L2368" s="1" t="str">
        <f t="shared" si="73"/>
        <v/>
      </c>
    </row>
    <row r="2369" spans="1:12" ht="13.8" customHeight="1" x14ac:dyDescent="0.3">
      <c r="A2369" t="s">
        <v>45</v>
      </c>
      <c r="B2369">
        <v>1796</v>
      </c>
      <c r="C2369" s="10">
        <v>1</v>
      </c>
      <c r="D2369">
        <v>1</v>
      </c>
      <c r="E2369">
        <v>0</v>
      </c>
      <c r="F2369">
        <v>0</v>
      </c>
      <c r="G2369">
        <v>0</v>
      </c>
      <c r="H2369" t="s">
        <v>11</v>
      </c>
      <c r="I2369" t="s">
        <v>11</v>
      </c>
      <c r="J2369" s="10">
        <v>0</v>
      </c>
      <c r="K2369" s="13">
        <f t="shared" si="74"/>
        <v>1958</v>
      </c>
      <c r="L2369" s="1" t="str">
        <f t="shared" si="73"/>
        <v/>
      </c>
    </row>
    <row r="2370" spans="1:12" ht="13.8" customHeight="1" x14ac:dyDescent="0.3">
      <c r="A2370" t="s">
        <v>45</v>
      </c>
      <c r="B2370">
        <v>1797</v>
      </c>
      <c r="C2370" s="10">
        <v>1</v>
      </c>
      <c r="D2370">
        <v>1</v>
      </c>
      <c r="E2370">
        <v>0</v>
      </c>
      <c r="F2370">
        <v>0</v>
      </c>
      <c r="G2370">
        <v>0</v>
      </c>
      <c r="H2370" t="s">
        <v>11</v>
      </c>
      <c r="I2370" t="s">
        <v>11</v>
      </c>
      <c r="J2370" s="10">
        <v>0</v>
      </c>
      <c r="K2370" s="13">
        <f t="shared" si="74"/>
        <v>1958</v>
      </c>
      <c r="L2370" s="1" t="str">
        <f t="shared" ref="L2370:L2433" si="75">IF(AND(B2370&gt;2011),1,"")</f>
        <v/>
      </c>
    </row>
    <row r="2371" spans="1:12" ht="13.8" customHeight="1" x14ac:dyDescent="0.3">
      <c r="A2371" t="s">
        <v>45</v>
      </c>
      <c r="B2371">
        <v>1798</v>
      </c>
      <c r="C2371" s="10">
        <v>1</v>
      </c>
      <c r="D2371">
        <v>1</v>
      </c>
      <c r="E2371">
        <v>0</v>
      </c>
      <c r="F2371">
        <v>0</v>
      </c>
      <c r="G2371">
        <v>0</v>
      </c>
      <c r="H2371" t="s">
        <v>11</v>
      </c>
      <c r="I2371" t="s">
        <v>11</v>
      </c>
      <c r="J2371" s="10">
        <v>0</v>
      </c>
      <c r="K2371" s="13">
        <f t="shared" si="74"/>
        <v>1958</v>
      </c>
      <c r="L2371" s="1" t="str">
        <f t="shared" si="75"/>
        <v/>
      </c>
    </row>
    <row r="2372" spans="1:12" ht="13.8" customHeight="1" x14ac:dyDescent="0.3">
      <c r="A2372" t="s">
        <v>45</v>
      </c>
      <c r="B2372">
        <v>1799</v>
      </c>
      <c r="C2372" s="10">
        <v>1</v>
      </c>
      <c r="D2372">
        <v>1</v>
      </c>
      <c r="E2372">
        <v>0</v>
      </c>
      <c r="F2372">
        <v>0</v>
      </c>
      <c r="G2372">
        <v>0</v>
      </c>
      <c r="H2372" t="s">
        <v>11</v>
      </c>
      <c r="I2372" t="s">
        <v>11</v>
      </c>
      <c r="J2372" s="10">
        <v>0</v>
      </c>
      <c r="K2372" s="13">
        <f t="shared" si="74"/>
        <v>1958</v>
      </c>
      <c r="L2372" s="1" t="str">
        <f t="shared" si="75"/>
        <v/>
      </c>
    </row>
    <row r="2373" spans="1:12" ht="13.8" customHeight="1" x14ac:dyDescent="0.3">
      <c r="A2373" t="s">
        <v>45</v>
      </c>
      <c r="B2373">
        <v>1800</v>
      </c>
      <c r="C2373" s="10">
        <v>1</v>
      </c>
      <c r="D2373">
        <v>1</v>
      </c>
      <c r="E2373">
        <v>0</v>
      </c>
      <c r="F2373">
        <v>0</v>
      </c>
      <c r="G2373">
        <v>0</v>
      </c>
      <c r="H2373" t="s">
        <v>11</v>
      </c>
      <c r="I2373" t="s">
        <v>11</v>
      </c>
      <c r="J2373" s="10">
        <v>0</v>
      </c>
      <c r="K2373" s="13">
        <f t="shared" si="74"/>
        <v>1958</v>
      </c>
      <c r="L2373" s="1" t="str">
        <f t="shared" si="75"/>
        <v/>
      </c>
    </row>
    <row r="2374" spans="1:12" ht="13.8" customHeight="1" x14ac:dyDescent="0.3">
      <c r="A2374" t="s">
        <v>45</v>
      </c>
      <c r="B2374">
        <v>1801</v>
      </c>
      <c r="C2374" s="10">
        <v>1</v>
      </c>
      <c r="D2374">
        <v>1</v>
      </c>
      <c r="E2374">
        <v>0</v>
      </c>
      <c r="F2374">
        <v>0</v>
      </c>
      <c r="G2374">
        <v>0</v>
      </c>
      <c r="H2374" t="s">
        <v>11</v>
      </c>
      <c r="I2374" t="s">
        <v>11</v>
      </c>
      <c r="J2374" s="10">
        <v>0</v>
      </c>
      <c r="K2374" s="13">
        <f t="shared" si="74"/>
        <v>1958</v>
      </c>
      <c r="L2374" s="1" t="str">
        <f t="shared" si="75"/>
        <v/>
      </c>
    </row>
    <row r="2375" spans="1:12" ht="13.8" customHeight="1" x14ac:dyDescent="0.3">
      <c r="A2375" t="s">
        <v>45</v>
      </c>
      <c r="B2375">
        <v>1802</v>
      </c>
      <c r="C2375" s="10">
        <v>1</v>
      </c>
      <c r="D2375">
        <v>1</v>
      </c>
      <c r="E2375">
        <v>0</v>
      </c>
      <c r="F2375">
        <v>0</v>
      </c>
      <c r="G2375">
        <v>0</v>
      </c>
      <c r="H2375" t="s">
        <v>11</v>
      </c>
      <c r="I2375" t="s">
        <v>11</v>
      </c>
      <c r="J2375" s="10">
        <v>0</v>
      </c>
      <c r="K2375" s="13">
        <f t="shared" si="74"/>
        <v>1958</v>
      </c>
      <c r="L2375" s="1" t="str">
        <f t="shared" si="75"/>
        <v/>
      </c>
    </row>
    <row r="2376" spans="1:12" ht="13.8" customHeight="1" x14ac:dyDescent="0.3">
      <c r="A2376" t="s">
        <v>45</v>
      </c>
      <c r="B2376">
        <v>1803</v>
      </c>
      <c r="C2376" s="10">
        <v>1</v>
      </c>
      <c r="D2376">
        <v>1</v>
      </c>
      <c r="E2376">
        <v>0</v>
      </c>
      <c r="F2376">
        <v>0</v>
      </c>
      <c r="G2376">
        <v>0</v>
      </c>
      <c r="H2376" t="s">
        <v>11</v>
      </c>
      <c r="I2376" t="s">
        <v>11</v>
      </c>
      <c r="J2376" s="10">
        <v>0</v>
      </c>
      <c r="K2376" s="13">
        <f t="shared" ref="K2376:K2439" si="76">IF(B2376&lt;1990,IF(B2376&lt;1959,1958,1989),1990)</f>
        <v>1958</v>
      </c>
      <c r="L2376" s="1" t="str">
        <f t="shared" si="75"/>
        <v/>
      </c>
    </row>
    <row r="2377" spans="1:12" ht="13.8" customHeight="1" x14ac:dyDescent="0.3">
      <c r="A2377" t="s">
        <v>45</v>
      </c>
      <c r="B2377">
        <v>1804</v>
      </c>
      <c r="C2377" s="10">
        <v>1</v>
      </c>
      <c r="D2377">
        <v>1</v>
      </c>
      <c r="E2377">
        <v>0</v>
      </c>
      <c r="F2377">
        <v>0</v>
      </c>
      <c r="G2377">
        <v>0</v>
      </c>
      <c r="H2377" t="s">
        <v>11</v>
      </c>
      <c r="I2377" t="s">
        <v>11</v>
      </c>
      <c r="J2377" s="10">
        <v>0</v>
      </c>
      <c r="K2377" s="13">
        <f t="shared" si="76"/>
        <v>1958</v>
      </c>
      <c r="L2377" s="1" t="str">
        <f t="shared" si="75"/>
        <v/>
      </c>
    </row>
    <row r="2378" spans="1:12" ht="13.8" customHeight="1" x14ac:dyDescent="0.3">
      <c r="A2378" t="s">
        <v>45</v>
      </c>
      <c r="B2378">
        <v>1805</v>
      </c>
      <c r="C2378" s="10">
        <v>1</v>
      </c>
      <c r="D2378">
        <v>1</v>
      </c>
      <c r="E2378">
        <v>0</v>
      </c>
      <c r="F2378">
        <v>0</v>
      </c>
      <c r="G2378">
        <v>0</v>
      </c>
      <c r="H2378" t="s">
        <v>11</v>
      </c>
      <c r="I2378" t="s">
        <v>11</v>
      </c>
      <c r="J2378" s="10">
        <v>0</v>
      </c>
      <c r="K2378" s="13">
        <f t="shared" si="76"/>
        <v>1958</v>
      </c>
      <c r="L2378" s="1" t="str">
        <f t="shared" si="75"/>
        <v/>
      </c>
    </row>
    <row r="2379" spans="1:12" ht="13.8" customHeight="1" x14ac:dyDescent="0.3">
      <c r="A2379" t="s">
        <v>45</v>
      </c>
      <c r="B2379">
        <v>1806</v>
      </c>
      <c r="C2379" s="10">
        <v>1</v>
      </c>
      <c r="D2379">
        <v>1</v>
      </c>
      <c r="E2379">
        <v>0</v>
      </c>
      <c r="F2379">
        <v>0</v>
      </c>
      <c r="G2379">
        <v>0</v>
      </c>
      <c r="H2379" t="s">
        <v>11</v>
      </c>
      <c r="I2379" t="s">
        <v>11</v>
      </c>
      <c r="J2379" s="10">
        <v>0</v>
      </c>
      <c r="K2379" s="13">
        <f t="shared" si="76"/>
        <v>1958</v>
      </c>
      <c r="L2379" s="1" t="str">
        <f t="shared" si="75"/>
        <v/>
      </c>
    </row>
    <row r="2380" spans="1:12" ht="13.8" customHeight="1" x14ac:dyDescent="0.3">
      <c r="A2380" t="s">
        <v>45</v>
      </c>
      <c r="B2380">
        <v>1807</v>
      </c>
      <c r="C2380" s="10">
        <v>1</v>
      </c>
      <c r="D2380">
        <v>1</v>
      </c>
      <c r="E2380">
        <v>0</v>
      </c>
      <c r="F2380">
        <v>0</v>
      </c>
      <c r="G2380">
        <v>0</v>
      </c>
      <c r="H2380" t="s">
        <v>11</v>
      </c>
      <c r="I2380" t="s">
        <v>11</v>
      </c>
      <c r="J2380" s="10">
        <v>0</v>
      </c>
      <c r="K2380" s="13">
        <f t="shared" si="76"/>
        <v>1958</v>
      </c>
      <c r="L2380" s="1" t="str">
        <f t="shared" si="75"/>
        <v/>
      </c>
    </row>
    <row r="2381" spans="1:12" ht="13.8" customHeight="1" x14ac:dyDescent="0.3">
      <c r="A2381" t="s">
        <v>45</v>
      </c>
      <c r="B2381">
        <v>1808</v>
      </c>
      <c r="C2381" s="10">
        <v>1</v>
      </c>
      <c r="D2381">
        <v>1</v>
      </c>
      <c r="E2381">
        <v>0</v>
      </c>
      <c r="F2381">
        <v>0</v>
      </c>
      <c r="G2381">
        <v>0</v>
      </c>
      <c r="H2381" t="s">
        <v>11</v>
      </c>
      <c r="I2381" t="s">
        <v>11</v>
      </c>
      <c r="J2381" s="10">
        <v>0</v>
      </c>
      <c r="K2381" s="13">
        <f t="shared" si="76"/>
        <v>1958</v>
      </c>
      <c r="L2381" s="1" t="str">
        <f t="shared" si="75"/>
        <v/>
      </c>
    </row>
    <row r="2382" spans="1:12" ht="13.8" customHeight="1" x14ac:dyDescent="0.3">
      <c r="A2382" t="s">
        <v>45</v>
      </c>
      <c r="B2382">
        <v>1809</v>
      </c>
      <c r="C2382" s="10">
        <v>1</v>
      </c>
      <c r="D2382">
        <v>1</v>
      </c>
      <c r="E2382">
        <v>0</v>
      </c>
      <c r="F2382">
        <v>0</v>
      </c>
      <c r="G2382">
        <v>0</v>
      </c>
      <c r="H2382" t="s">
        <v>11</v>
      </c>
      <c r="I2382" t="s">
        <v>11</v>
      </c>
      <c r="J2382" s="10">
        <v>0</v>
      </c>
      <c r="K2382" s="13">
        <f t="shared" si="76"/>
        <v>1958</v>
      </c>
      <c r="L2382" s="1" t="str">
        <f t="shared" si="75"/>
        <v/>
      </c>
    </row>
    <row r="2383" spans="1:12" ht="13.8" customHeight="1" x14ac:dyDescent="0.3">
      <c r="A2383" t="s">
        <v>45</v>
      </c>
      <c r="B2383">
        <v>1810</v>
      </c>
      <c r="C2383" s="10">
        <v>1</v>
      </c>
      <c r="D2383">
        <v>1</v>
      </c>
      <c r="E2383">
        <v>0</v>
      </c>
      <c r="F2383">
        <v>0</v>
      </c>
      <c r="G2383">
        <v>0</v>
      </c>
      <c r="H2383" t="s">
        <v>11</v>
      </c>
      <c r="I2383" t="s">
        <v>11</v>
      </c>
      <c r="J2383" s="10">
        <v>0</v>
      </c>
      <c r="K2383" s="13">
        <f t="shared" si="76"/>
        <v>1958</v>
      </c>
      <c r="L2383" s="1" t="str">
        <f t="shared" si="75"/>
        <v/>
      </c>
    </row>
    <row r="2384" spans="1:12" ht="13.8" customHeight="1" x14ac:dyDescent="0.3">
      <c r="A2384" t="s">
        <v>45</v>
      </c>
      <c r="B2384">
        <v>1811</v>
      </c>
      <c r="C2384" s="10">
        <v>1</v>
      </c>
      <c r="D2384">
        <v>1</v>
      </c>
      <c r="E2384">
        <v>0</v>
      </c>
      <c r="F2384">
        <v>0</v>
      </c>
      <c r="G2384">
        <v>0</v>
      </c>
      <c r="H2384" t="s">
        <v>11</v>
      </c>
      <c r="I2384" t="s">
        <v>11</v>
      </c>
      <c r="J2384" s="10">
        <v>0</v>
      </c>
      <c r="K2384" s="13">
        <f t="shared" si="76"/>
        <v>1958</v>
      </c>
      <c r="L2384" s="1" t="str">
        <f t="shared" si="75"/>
        <v/>
      </c>
    </row>
    <row r="2385" spans="1:12" ht="13.8" customHeight="1" x14ac:dyDescent="0.3">
      <c r="A2385" t="s">
        <v>45</v>
      </c>
      <c r="B2385">
        <v>1812</v>
      </c>
      <c r="C2385" s="10">
        <v>1</v>
      </c>
      <c r="D2385">
        <v>1</v>
      </c>
      <c r="E2385">
        <v>0</v>
      </c>
      <c r="F2385">
        <v>0</v>
      </c>
      <c r="G2385">
        <v>0</v>
      </c>
      <c r="H2385" t="s">
        <v>11</v>
      </c>
      <c r="I2385" t="s">
        <v>11</v>
      </c>
      <c r="J2385" s="10">
        <v>0</v>
      </c>
      <c r="K2385" s="13">
        <f t="shared" si="76"/>
        <v>1958</v>
      </c>
      <c r="L2385" s="1" t="str">
        <f t="shared" si="75"/>
        <v/>
      </c>
    </row>
    <row r="2386" spans="1:12" ht="13.8" customHeight="1" x14ac:dyDescent="0.3">
      <c r="A2386" t="s">
        <v>45</v>
      </c>
      <c r="B2386">
        <v>1813</v>
      </c>
      <c r="C2386" s="10">
        <v>1</v>
      </c>
      <c r="D2386">
        <v>1</v>
      </c>
      <c r="E2386">
        <v>0</v>
      </c>
      <c r="F2386">
        <v>0</v>
      </c>
      <c r="G2386">
        <v>0</v>
      </c>
      <c r="H2386" t="s">
        <v>11</v>
      </c>
      <c r="I2386" t="s">
        <v>11</v>
      </c>
      <c r="J2386" s="10">
        <v>0</v>
      </c>
      <c r="K2386" s="13">
        <f t="shared" si="76"/>
        <v>1958</v>
      </c>
      <c r="L2386" s="1" t="str">
        <f t="shared" si="75"/>
        <v/>
      </c>
    </row>
    <row r="2387" spans="1:12" ht="13.8" customHeight="1" x14ac:dyDescent="0.3">
      <c r="A2387" t="s">
        <v>45</v>
      </c>
      <c r="B2387">
        <v>1814</v>
      </c>
      <c r="C2387" s="10">
        <v>1</v>
      </c>
      <c r="D2387">
        <v>1</v>
      </c>
      <c r="E2387">
        <v>0</v>
      </c>
      <c r="F2387">
        <v>0</v>
      </c>
      <c r="G2387">
        <v>0</v>
      </c>
      <c r="H2387" t="s">
        <v>11</v>
      </c>
      <c r="I2387" t="s">
        <v>11</v>
      </c>
      <c r="J2387" s="10">
        <v>0</v>
      </c>
      <c r="K2387" s="13">
        <f t="shared" si="76"/>
        <v>1958</v>
      </c>
      <c r="L2387" s="1" t="str">
        <f t="shared" si="75"/>
        <v/>
      </c>
    </row>
    <row r="2388" spans="1:12" ht="13.8" customHeight="1" x14ac:dyDescent="0.3">
      <c r="A2388" t="s">
        <v>45</v>
      </c>
      <c r="B2388">
        <v>1815</v>
      </c>
      <c r="C2388" s="10">
        <v>1</v>
      </c>
      <c r="D2388">
        <v>1</v>
      </c>
      <c r="E2388">
        <v>0</v>
      </c>
      <c r="F2388">
        <v>0</v>
      </c>
      <c r="G2388">
        <v>0</v>
      </c>
      <c r="H2388" t="s">
        <v>11</v>
      </c>
      <c r="I2388" t="s">
        <v>11</v>
      </c>
      <c r="J2388" s="10">
        <v>0</v>
      </c>
      <c r="K2388" s="13">
        <f t="shared" si="76"/>
        <v>1958</v>
      </c>
      <c r="L2388" s="1" t="str">
        <f t="shared" si="75"/>
        <v/>
      </c>
    </row>
    <row r="2389" spans="1:12" ht="13.8" customHeight="1" x14ac:dyDescent="0.3">
      <c r="A2389" t="s">
        <v>45</v>
      </c>
      <c r="B2389">
        <v>1816</v>
      </c>
      <c r="C2389" s="10">
        <v>1</v>
      </c>
      <c r="D2389">
        <v>1</v>
      </c>
      <c r="E2389">
        <v>0</v>
      </c>
      <c r="F2389">
        <v>0</v>
      </c>
      <c r="G2389">
        <v>0</v>
      </c>
      <c r="H2389" t="s">
        <v>11</v>
      </c>
      <c r="I2389" t="s">
        <v>11</v>
      </c>
      <c r="J2389" s="10">
        <v>0</v>
      </c>
      <c r="K2389" s="13">
        <f t="shared" si="76"/>
        <v>1958</v>
      </c>
      <c r="L2389" s="1" t="str">
        <f t="shared" si="75"/>
        <v/>
      </c>
    </row>
    <row r="2390" spans="1:12" ht="13.8" customHeight="1" x14ac:dyDescent="0.3">
      <c r="A2390" t="s">
        <v>45</v>
      </c>
      <c r="B2390">
        <v>1817</v>
      </c>
      <c r="C2390" s="10">
        <v>1</v>
      </c>
      <c r="D2390">
        <v>1</v>
      </c>
      <c r="E2390">
        <v>0</v>
      </c>
      <c r="F2390">
        <v>0</v>
      </c>
      <c r="G2390">
        <v>0</v>
      </c>
      <c r="H2390" t="s">
        <v>11</v>
      </c>
      <c r="I2390" t="s">
        <v>11</v>
      </c>
      <c r="J2390" s="10">
        <v>0</v>
      </c>
      <c r="K2390" s="13">
        <f t="shared" si="76"/>
        <v>1958</v>
      </c>
      <c r="L2390" s="1" t="str">
        <f t="shared" si="75"/>
        <v/>
      </c>
    </row>
    <row r="2391" spans="1:12" ht="13.8" customHeight="1" x14ac:dyDescent="0.3">
      <c r="A2391" t="s">
        <v>45</v>
      </c>
      <c r="B2391">
        <v>1818</v>
      </c>
      <c r="C2391" s="10">
        <v>1</v>
      </c>
      <c r="D2391">
        <v>1</v>
      </c>
      <c r="E2391">
        <v>0</v>
      </c>
      <c r="F2391">
        <v>0</v>
      </c>
      <c r="G2391">
        <v>0</v>
      </c>
      <c r="H2391" t="s">
        <v>11</v>
      </c>
      <c r="I2391" t="s">
        <v>11</v>
      </c>
      <c r="J2391" s="10">
        <v>0</v>
      </c>
      <c r="K2391" s="13">
        <f t="shared" si="76"/>
        <v>1958</v>
      </c>
      <c r="L2391" s="1" t="str">
        <f t="shared" si="75"/>
        <v/>
      </c>
    </row>
    <row r="2392" spans="1:12" ht="13.8" customHeight="1" x14ac:dyDescent="0.3">
      <c r="A2392" t="s">
        <v>45</v>
      </c>
      <c r="B2392">
        <v>1819</v>
      </c>
      <c r="C2392" s="10">
        <v>1</v>
      </c>
      <c r="D2392">
        <v>1</v>
      </c>
      <c r="E2392">
        <v>0</v>
      </c>
      <c r="F2392">
        <v>0</v>
      </c>
      <c r="G2392">
        <v>0</v>
      </c>
      <c r="H2392" t="s">
        <v>11</v>
      </c>
      <c r="I2392" t="s">
        <v>11</v>
      </c>
      <c r="J2392" s="10">
        <v>0</v>
      </c>
      <c r="K2392" s="13">
        <f t="shared" si="76"/>
        <v>1958</v>
      </c>
      <c r="L2392" s="1" t="str">
        <f t="shared" si="75"/>
        <v/>
      </c>
    </row>
    <row r="2393" spans="1:12" ht="13.8" customHeight="1" x14ac:dyDescent="0.3">
      <c r="A2393" t="s">
        <v>45</v>
      </c>
      <c r="B2393">
        <v>1820</v>
      </c>
      <c r="C2393" s="10">
        <v>1</v>
      </c>
      <c r="D2393">
        <v>1</v>
      </c>
      <c r="E2393">
        <v>0</v>
      </c>
      <c r="F2393">
        <v>0</v>
      </c>
      <c r="G2393">
        <v>0</v>
      </c>
      <c r="H2393" t="s">
        <v>11</v>
      </c>
      <c r="I2393" t="s">
        <v>11</v>
      </c>
      <c r="J2393" s="10">
        <v>0</v>
      </c>
      <c r="K2393" s="13">
        <f t="shared" si="76"/>
        <v>1958</v>
      </c>
      <c r="L2393" s="1" t="str">
        <f t="shared" si="75"/>
        <v/>
      </c>
    </row>
    <row r="2394" spans="1:12" ht="13.8" customHeight="1" x14ac:dyDescent="0.3">
      <c r="A2394" t="s">
        <v>45</v>
      </c>
      <c r="B2394">
        <v>1821</v>
      </c>
      <c r="C2394" s="10">
        <v>1</v>
      </c>
      <c r="D2394">
        <v>1</v>
      </c>
      <c r="E2394">
        <v>0</v>
      </c>
      <c r="F2394">
        <v>0</v>
      </c>
      <c r="G2394">
        <v>0</v>
      </c>
      <c r="H2394" t="s">
        <v>11</v>
      </c>
      <c r="I2394" t="s">
        <v>11</v>
      </c>
      <c r="J2394" s="10">
        <v>0</v>
      </c>
      <c r="K2394" s="13">
        <f t="shared" si="76"/>
        <v>1958</v>
      </c>
      <c r="L2394" s="1" t="str">
        <f t="shared" si="75"/>
        <v/>
      </c>
    </row>
    <row r="2395" spans="1:12" ht="13.8" customHeight="1" x14ac:dyDescent="0.3">
      <c r="A2395" t="s">
        <v>45</v>
      </c>
      <c r="B2395">
        <v>1822</v>
      </c>
      <c r="C2395" s="10">
        <v>1</v>
      </c>
      <c r="D2395">
        <v>1</v>
      </c>
      <c r="E2395">
        <v>0</v>
      </c>
      <c r="F2395">
        <v>0</v>
      </c>
      <c r="G2395">
        <v>0</v>
      </c>
      <c r="H2395" t="s">
        <v>11</v>
      </c>
      <c r="I2395" t="s">
        <v>11</v>
      </c>
      <c r="J2395" s="10">
        <v>0</v>
      </c>
      <c r="K2395" s="13">
        <f t="shared" si="76"/>
        <v>1958</v>
      </c>
      <c r="L2395" s="1" t="str">
        <f t="shared" si="75"/>
        <v/>
      </c>
    </row>
    <row r="2396" spans="1:12" ht="13.8" customHeight="1" x14ac:dyDescent="0.3">
      <c r="A2396" t="s">
        <v>45</v>
      </c>
      <c r="B2396">
        <v>1823</v>
      </c>
      <c r="C2396" s="10">
        <v>1</v>
      </c>
      <c r="D2396">
        <v>1</v>
      </c>
      <c r="E2396">
        <v>0</v>
      </c>
      <c r="F2396">
        <v>0</v>
      </c>
      <c r="G2396">
        <v>0</v>
      </c>
      <c r="H2396" t="s">
        <v>11</v>
      </c>
      <c r="I2396" t="s">
        <v>11</v>
      </c>
      <c r="J2396" s="10">
        <v>0</v>
      </c>
      <c r="K2396" s="13">
        <f t="shared" si="76"/>
        <v>1958</v>
      </c>
      <c r="L2396" s="1" t="str">
        <f t="shared" si="75"/>
        <v/>
      </c>
    </row>
    <row r="2397" spans="1:12" ht="13.8" customHeight="1" x14ac:dyDescent="0.3">
      <c r="A2397" t="s">
        <v>45</v>
      </c>
      <c r="B2397">
        <v>1824</v>
      </c>
      <c r="C2397" s="10">
        <v>1</v>
      </c>
      <c r="D2397">
        <v>1</v>
      </c>
      <c r="E2397">
        <v>0</v>
      </c>
      <c r="F2397">
        <v>0</v>
      </c>
      <c r="G2397">
        <v>0</v>
      </c>
      <c r="H2397" t="s">
        <v>11</v>
      </c>
      <c r="I2397" t="s">
        <v>11</v>
      </c>
      <c r="J2397" s="10">
        <v>0</v>
      </c>
      <c r="K2397" s="13">
        <f t="shared" si="76"/>
        <v>1958</v>
      </c>
      <c r="L2397" s="1" t="str">
        <f t="shared" si="75"/>
        <v/>
      </c>
    </row>
    <row r="2398" spans="1:12" ht="13.8" customHeight="1" x14ac:dyDescent="0.3">
      <c r="A2398" t="s">
        <v>45</v>
      </c>
      <c r="B2398">
        <v>1825</v>
      </c>
      <c r="C2398" s="10">
        <v>1</v>
      </c>
      <c r="D2398">
        <v>1</v>
      </c>
      <c r="E2398">
        <v>0</v>
      </c>
      <c r="F2398">
        <v>0</v>
      </c>
      <c r="G2398">
        <v>0</v>
      </c>
      <c r="H2398" t="s">
        <v>11</v>
      </c>
      <c r="I2398" t="s">
        <v>11</v>
      </c>
      <c r="J2398" s="10">
        <v>0</v>
      </c>
      <c r="K2398" s="13">
        <f t="shared" si="76"/>
        <v>1958</v>
      </c>
      <c r="L2398" s="1" t="str">
        <f t="shared" si="75"/>
        <v/>
      </c>
    </row>
    <row r="2399" spans="1:12" ht="13.8" customHeight="1" x14ac:dyDescent="0.3">
      <c r="A2399" t="s">
        <v>45</v>
      </c>
      <c r="B2399">
        <v>1826</v>
      </c>
      <c r="C2399" s="10">
        <v>1</v>
      </c>
      <c r="D2399">
        <v>1</v>
      </c>
      <c r="E2399">
        <v>0</v>
      </c>
      <c r="F2399">
        <v>0</v>
      </c>
      <c r="G2399">
        <v>0</v>
      </c>
      <c r="H2399" t="s">
        <v>11</v>
      </c>
      <c r="I2399" t="s">
        <v>11</v>
      </c>
      <c r="J2399" s="10">
        <v>0</v>
      </c>
      <c r="K2399" s="13">
        <f t="shared" si="76"/>
        <v>1958</v>
      </c>
      <c r="L2399" s="1" t="str">
        <f t="shared" si="75"/>
        <v/>
      </c>
    </row>
    <row r="2400" spans="1:12" ht="13.8" customHeight="1" x14ac:dyDescent="0.3">
      <c r="A2400" t="s">
        <v>45</v>
      </c>
      <c r="B2400">
        <v>1827</v>
      </c>
      <c r="C2400" s="10">
        <v>1</v>
      </c>
      <c r="D2400">
        <v>1</v>
      </c>
      <c r="E2400">
        <v>0</v>
      </c>
      <c r="F2400">
        <v>0</v>
      </c>
      <c r="G2400">
        <v>0</v>
      </c>
      <c r="H2400" t="s">
        <v>11</v>
      </c>
      <c r="I2400" t="s">
        <v>11</v>
      </c>
      <c r="J2400" s="10">
        <v>0</v>
      </c>
      <c r="K2400" s="13">
        <f t="shared" si="76"/>
        <v>1958</v>
      </c>
      <c r="L2400" s="1" t="str">
        <f t="shared" si="75"/>
        <v/>
      </c>
    </row>
    <row r="2401" spans="1:12" ht="13.8" customHeight="1" x14ac:dyDescent="0.3">
      <c r="A2401" t="s">
        <v>45</v>
      </c>
      <c r="B2401">
        <v>1828</v>
      </c>
      <c r="C2401" s="10">
        <v>1</v>
      </c>
      <c r="D2401">
        <v>1</v>
      </c>
      <c r="E2401">
        <v>0</v>
      </c>
      <c r="F2401">
        <v>0</v>
      </c>
      <c r="G2401">
        <v>0</v>
      </c>
      <c r="H2401" t="s">
        <v>11</v>
      </c>
      <c r="I2401" t="s">
        <v>11</v>
      </c>
      <c r="J2401" s="10">
        <v>0</v>
      </c>
      <c r="K2401" s="13">
        <f t="shared" si="76"/>
        <v>1958</v>
      </c>
      <c r="L2401" s="1" t="str">
        <f t="shared" si="75"/>
        <v/>
      </c>
    </row>
    <row r="2402" spans="1:12" ht="13.8" customHeight="1" x14ac:dyDescent="0.3">
      <c r="A2402" t="s">
        <v>45</v>
      </c>
      <c r="B2402">
        <v>1829</v>
      </c>
      <c r="C2402" s="10">
        <v>1</v>
      </c>
      <c r="D2402">
        <v>1</v>
      </c>
      <c r="E2402">
        <v>0</v>
      </c>
      <c r="F2402">
        <v>0</v>
      </c>
      <c r="G2402">
        <v>0</v>
      </c>
      <c r="H2402" t="s">
        <v>11</v>
      </c>
      <c r="I2402" t="s">
        <v>11</v>
      </c>
      <c r="J2402" s="10">
        <v>0</v>
      </c>
      <c r="K2402" s="13">
        <f t="shared" si="76"/>
        <v>1958</v>
      </c>
      <c r="L2402" s="1" t="str">
        <f t="shared" si="75"/>
        <v/>
      </c>
    </row>
    <row r="2403" spans="1:12" ht="13.8" customHeight="1" x14ac:dyDescent="0.3">
      <c r="A2403" t="s">
        <v>45</v>
      </c>
      <c r="B2403">
        <v>1830</v>
      </c>
      <c r="C2403" s="10">
        <v>1</v>
      </c>
      <c r="D2403">
        <v>1</v>
      </c>
      <c r="E2403">
        <v>0</v>
      </c>
      <c r="F2403">
        <v>0</v>
      </c>
      <c r="G2403">
        <v>0</v>
      </c>
      <c r="H2403" t="s">
        <v>11</v>
      </c>
      <c r="I2403" t="s">
        <v>11</v>
      </c>
      <c r="J2403" s="10">
        <v>0</v>
      </c>
      <c r="K2403" s="13">
        <f t="shared" si="76"/>
        <v>1958</v>
      </c>
      <c r="L2403" s="1" t="str">
        <f t="shared" si="75"/>
        <v/>
      </c>
    </row>
    <row r="2404" spans="1:12" ht="13.8" customHeight="1" x14ac:dyDescent="0.3">
      <c r="A2404" t="s">
        <v>45</v>
      </c>
      <c r="B2404">
        <v>1831</v>
      </c>
      <c r="C2404" s="10">
        <v>1</v>
      </c>
      <c r="D2404">
        <v>1</v>
      </c>
      <c r="E2404">
        <v>0</v>
      </c>
      <c r="F2404">
        <v>0</v>
      </c>
      <c r="G2404">
        <v>0</v>
      </c>
      <c r="H2404" t="s">
        <v>11</v>
      </c>
      <c r="I2404" t="s">
        <v>11</v>
      </c>
      <c r="J2404" s="10">
        <v>0</v>
      </c>
      <c r="K2404" s="13">
        <f t="shared" si="76"/>
        <v>1958</v>
      </c>
      <c r="L2404" s="1" t="str">
        <f t="shared" si="75"/>
        <v/>
      </c>
    </row>
    <row r="2405" spans="1:12" ht="13.8" customHeight="1" x14ac:dyDescent="0.3">
      <c r="A2405" t="s">
        <v>45</v>
      </c>
      <c r="B2405">
        <v>1832</v>
      </c>
      <c r="C2405" s="10">
        <v>1</v>
      </c>
      <c r="D2405">
        <v>1</v>
      </c>
      <c r="E2405">
        <v>0</v>
      </c>
      <c r="F2405">
        <v>0</v>
      </c>
      <c r="G2405">
        <v>0</v>
      </c>
      <c r="H2405" t="s">
        <v>11</v>
      </c>
      <c r="I2405" t="s">
        <v>11</v>
      </c>
      <c r="J2405" s="10">
        <v>0</v>
      </c>
      <c r="K2405" s="13">
        <f t="shared" si="76"/>
        <v>1958</v>
      </c>
      <c r="L2405" s="1" t="str">
        <f t="shared" si="75"/>
        <v/>
      </c>
    </row>
    <row r="2406" spans="1:12" ht="13.8" customHeight="1" x14ac:dyDescent="0.3">
      <c r="A2406" t="s">
        <v>45</v>
      </c>
      <c r="B2406">
        <v>1833</v>
      </c>
      <c r="C2406" s="10">
        <v>1</v>
      </c>
      <c r="D2406">
        <v>1</v>
      </c>
      <c r="E2406">
        <v>0</v>
      </c>
      <c r="F2406">
        <v>0</v>
      </c>
      <c r="G2406">
        <v>0</v>
      </c>
      <c r="H2406" t="s">
        <v>11</v>
      </c>
      <c r="I2406" t="s">
        <v>11</v>
      </c>
      <c r="J2406" s="10">
        <v>0</v>
      </c>
      <c r="K2406" s="13">
        <f t="shared" si="76"/>
        <v>1958</v>
      </c>
      <c r="L2406" s="1" t="str">
        <f t="shared" si="75"/>
        <v/>
      </c>
    </row>
    <row r="2407" spans="1:12" ht="13.8" customHeight="1" x14ac:dyDescent="0.3">
      <c r="A2407" t="s">
        <v>45</v>
      </c>
      <c r="B2407">
        <v>1834</v>
      </c>
      <c r="C2407" s="10">
        <v>1</v>
      </c>
      <c r="D2407">
        <v>1</v>
      </c>
      <c r="E2407">
        <v>0</v>
      </c>
      <c r="F2407">
        <v>0</v>
      </c>
      <c r="G2407">
        <v>0</v>
      </c>
      <c r="H2407" t="s">
        <v>11</v>
      </c>
      <c r="I2407" t="s">
        <v>11</v>
      </c>
      <c r="J2407" s="10">
        <v>0</v>
      </c>
      <c r="K2407" s="13">
        <f t="shared" si="76"/>
        <v>1958</v>
      </c>
      <c r="L2407" s="1" t="str">
        <f t="shared" si="75"/>
        <v/>
      </c>
    </row>
    <row r="2408" spans="1:12" ht="13.8" customHeight="1" x14ac:dyDescent="0.3">
      <c r="A2408" t="s">
        <v>45</v>
      </c>
      <c r="B2408">
        <v>1835</v>
      </c>
      <c r="C2408" s="10">
        <v>1</v>
      </c>
      <c r="D2408">
        <v>1</v>
      </c>
      <c r="E2408">
        <v>0</v>
      </c>
      <c r="F2408">
        <v>0</v>
      </c>
      <c r="G2408">
        <v>0</v>
      </c>
      <c r="H2408" t="s">
        <v>11</v>
      </c>
      <c r="I2408" t="s">
        <v>11</v>
      </c>
      <c r="J2408" s="10">
        <v>0</v>
      </c>
      <c r="K2408" s="13">
        <f t="shared" si="76"/>
        <v>1958</v>
      </c>
      <c r="L2408" s="1" t="str">
        <f t="shared" si="75"/>
        <v/>
      </c>
    </row>
    <row r="2409" spans="1:12" ht="13.8" customHeight="1" x14ac:dyDescent="0.3">
      <c r="A2409" t="s">
        <v>45</v>
      </c>
      <c r="B2409">
        <v>1836</v>
      </c>
      <c r="C2409" s="10">
        <v>1</v>
      </c>
      <c r="D2409">
        <v>1</v>
      </c>
      <c r="E2409">
        <v>0</v>
      </c>
      <c r="F2409">
        <v>0</v>
      </c>
      <c r="G2409">
        <v>0</v>
      </c>
      <c r="H2409" t="s">
        <v>11</v>
      </c>
      <c r="I2409" t="s">
        <v>11</v>
      </c>
      <c r="J2409" s="10">
        <v>0</v>
      </c>
      <c r="K2409" s="13">
        <f t="shared" si="76"/>
        <v>1958</v>
      </c>
      <c r="L2409" s="1" t="str">
        <f t="shared" si="75"/>
        <v/>
      </c>
    </row>
    <row r="2410" spans="1:12" ht="13.8" customHeight="1" x14ac:dyDescent="0.3">
      <c r="A2410" t="s">
        <v>45</v>
      </c>
      <c r="B2410">
        <v>1837</v>
      </c>
      <c r="C2410" s="10">
        <v>1</v>
      </c>
      <c r="D2410">
        <v>1</v>
      </c>
      <c r="E2410">
        <v>0</v>
      </c>
      <c r="F2410">
        <v>0</v>
      </c>
      <c r="G2410">
        <v>0</v>
      </c>
      <c r="H2410" t="s">
        <v>11</v>
      </c>
      <c r="I2410" t="s">
        <v>11</v>
      </c>
      <c r="J2410" s="10">
        <v>0</v>
      </c>
      <c r="K2410" s="13">
        <f t="shared" si="76"/>
        <v>1958</v>
      </c>
      <c r="L2410" s="1" t="str">
        <f t="shared" si="75"/>
        <v/>
      </c>
    </row>
    <row r="2411" spans="1:12" ht="13.8" customHeight="1" x14ac:dyDescent="0.3">
      <c r="A2411" t="s">
        <v>45</v>
      </c>
      <c r="B2411">
        <v>1838</v>
      </c>
      <c r="C2411" s="10">
        <v>1</v>
      </c>
      <c r="D2411">
        <v>1</v>
      </c>
      <c r="E2411">
        <v>0</v>
      </c>
      <c r="F2411">
        <v>0</v>
      </c>
      <c r="G2411">
        <v>0</v>
      </c>
      <c r="H2411" t="s">
        <v>11</v>
      </c>
      <c r="I2411" t="s">
        <v>11</v>
      </c>
      <c r="J2411" s="10">
        <v>0</v>
      </c>
      <c r="K2411" s="13">
        <f t="shared" si="76"/>
        <v>1958</v>
      </c>
      <c r="L2411" s="1" t="str">
        <f t="shared" si="75"/>
        <v/>
      </c>
    </row>
    <row r="2412" spans="1:12" ht="13.8" customHeight="1" x14ac:dyDescent="0.3">
      <c r="A2412" t="s">
        <v>45</v>
      </c>
      <c r="B2412">
        <v>1839</v>
      </c>
      <c r="C2412" s="10">
        <v>1</v>
      </c>
      <c r="D2412">
        <v>1</v>
      </c>
      <c r="E2412">
        <v>0</v>
      </c>
      <c r="F2412">
        <v>0</v>
      </c>
      <c r="G2412">
        <v>0</v>
      </c>
      <c r="H2412" t="s">
        <v>11</v>
      </c>
      <c r="I2412" t="s">
        <v>11</v>
      </c>
      <c r="J2412" s="10">
        <v>0</v>
      </c>
      <c r="K2412" s="13">
        <f t="shared" si="76"/>
        <v>1958</v>
      </c>
      <c r="L2412" s="1" t="str">
        <f t="shared" si="75"/>
        <v/>
      </c>
    </row>
    <row r="2413" spans="1:12" ht="13.8" customHeight="1" x14ac:dyDescent="0.3">
      <c r="A2413" t="s">
        <v>45</v>
      </c>
      <c r="B2413">
        <v>1840</v>
      </c>
      <c r="C2413" s="10">
        <v>1</v>
      </c>
      <c r="D2413">
        <v>1</v>
      </c>
      <c r="E2413">
        <v>0</v>
      </c>
      <c r="F2413">
        <v>0</v>
      </c>
      <c r="G2413">
        <v>0</v>
      </c>
      <c r="H2413" t="s">
        <v>11</v>
      </c>
      <c r="I2413" t="s">
        <v>11</v>
      </c>
      <c r="J2413" s="10">
        <v>0</v>
      </c>
      <c r="K2413" s="13">
        <f t="shared" si="76"/>
        <v>1958</v>
      </c>
      <c r="L2413" s="1" t="str">
        <f t="shared" si="75"/>
        <v/>
      </c>
    </row>
    <row r="2414" spans="1:12" ht="13.8" customHeight="1" x14ac:dyDescent="0.3">
      <c r="A2414" t="s">
        <v>45</v>
      </c>
      <c r="B2414">
        <v>1841</v>
      </c>
      <c r="C2414" s="10">
        <v>1</v>
      </c>
      <c r="D2414">
        <v>1</v>
      </c>
      <c r="E2414">
        <v>0</v>
      </c>
      <c r="F2414">
        <v>0</v>
      </c>
      <c r="G2414">
        <v>0</v>
      </c>
      <c r="H2414" t="s">
        <v>11</v>
      </c>
      <c r="I2414" t="s">
        <v>11</v>
      </c>
      <c r="J2414" s="10">
        <v>0</v>
      </c>
      <c r="K2414" s="13">
        <f t="shared" si="76"/>
        <v>1958</v>
      </c>
      <c r="L2414" s="1" t="str">
        <f t="shared" si="75"/>
        <v/>
      </c>
    </row>
    <row r="2415" spans="1:12" ht="13.8" customHeight="1" x14ac:dyDescent="0.3">
      <c r="A2415" t="s">
        <v>45</v>
      </c>
      <c r="B2415">
        <v>1842</v>
      </c>
      <c r="C2415" s="10">
        <v>1</v>
      </c>
      <c r="D2415">
        <v>1</v>
      </c>
      <c r="E2415">
        <v>0</v>
      </c>
      <c r="F2415">
        <v>0</v>
      </c>
      <c r="G2415">
        <v>0</v>
      </c>
      <c r="H2415" t="s">
        <v>11</v>
      </c>
      <c r="I2415" t="s">
        <v>11</v>
      </c>
      <c r="J2415" s="10">
        <v>0</v>
      </c>
      <c r="K2415" s="13">
        <f t="shared" si="76"/>
        <v>1958</v>
      </c>
      <c r="L2415" s="1" t="str">
        <f t="shared" si="75"/>
        <v/>
      </c>
    </row>
    <row r="2416" spans="1:12" ht="13.8" customHeight="1" x14ac:dyDescent="0.3">
      <c r="A2416" t="s">
        <v>45</v>
      </c>
      <c r="B2416">
        <v>1843</v>
      </c>
      <c r="C2416" s="10">
        <v>1</v>
      </c>
      <c r="D2416">
        <v>1</v>
      </c>
      <c r="E2416">
        <v>0</v>
      </c>
      <c r="F2416">
        <v>0</v>
      </c>
      <c r="G2416">
        <v>0</v>
      </c>
      <c r="H2416" t="s">
        <v>11</v>
      </c>
      <c r="I2416" t="s">
        <v>11</v>
      </c>
      <c r="J2416" s="10">
        <v>0</v>
      </c>
      <c r="K2416" s="13">
        <f t="shared" si="76"/>
        <v>1958</v>
      </c>
      <c r="L2416" s="1" t="str">
        <f t="shared" si="75"/>
        <v/>
      </c>
    </row>
    <row r="2417" spans="1:12" ht="13.8" customHeight="1" x14ac:dyDescent="0.3">
      <c r="A2417" t="s">
        <v>45</v>
      </c>
      <c r="B2417">
        <v>1844</v>
      </c>
      <c r="C2417" s="10">
        <v>1</v>
      </c>
      <c r="D2417">
        <v>1</v>
      </c>
      <c r="E2417">
        <v>0</v>
      </c>
      <c r="F2417">
        <v>0</v>
      </c>
      <c r="G2417">
        <v>0</v>
      </c>
      <c r="H2417" t="s">
        <v>11</v>
      </c>
      <c r="I2417" t="s">
        <v>11</v>
      </c>
      <c r="J2417" s="10">
        <v>0</v>
      </c>
      <c r="K2417" s="13">
        <f t="shared" si="76"/>
        <v>1958</v>
      </c>
      <c r="L2417" s="1" t="str">
        <f t="shared" si="75"/>
        <v/>
      </c>
    </row>
    <row r="2418" spans="1:12" ht="13.8" customHeight="1" x14ac:dyDescent="0.3">
      <c r="A2418" t="s">
        <v>45</v>
      </c>
      <c r="B2418">
        <v>1845</v>
      </c>
      <c r="C2418" s="10">
        <v>1</v>
      </c>
      <c r="D2418">
        <v>1</v>
      </c>
      <c r="E2418">
        <v>0</v>
      </c>
      <c r="F2418">
        <v>0</v>
      </c>
      <c r="G2418">
        <v>0</v>
      </c>
      <c r="H2418" t="s">
        <v>11</v>
      </c>
      <c r="I2418" t="s">
        <v>11</v>
      </c>
      <c r="J2418" s="10">
        <v>0</v>
      </c>
      <c r="K2418" s="13">
        <f t="shared" si="76"/>
        <v>1958</v>
      </c>
      <c r="L2418" s="1" t="str">
        <f t="shared" si="75"/>
        <v/>
      </c>
    </row>
    <row r="2419" spans="1:12" ht="13.8" customHeight="1" x14ac:dyDescent="0.3">
      <c r="A2419" t="s">
        <v>45</v>
      </c>
      <c r="B2419">
        <v>1846</v>
      </c>
      <c r="C2419" s="10">
        <v>7</v>
      </c>
      <c r="D2419">
        <v>7</v>
      </c>
      <c r="E2419">
        <v>0</v>
      </c>
      <c r="F2419">
        <v>0</v>
      </c>
      <c r="G2419">
        <v>0</v>
      </c>
      <c r="H2419" t="s">
        <v>11</v>
      </c>
      <c r="I2419" t="s">
        <v>11</v>
      </c>
      <c r="J2419" s="10">
        <v>0</v>
      </c>
      <c r="K2419" s="13">
        <f t="shared" si="76"/>
        <v>1958</v>
      </c>
      <c r="L2419" s="1" t="str">
        <f t="shared" si="75"/>
        <v/>
      </c>
    </row>
    <row r="2420" spans="1:12" ht="13.8" customHeight="1" x14ac:dyDescent="0.3">
      <c r="A2420" t="s">
        <v>45</v>
      </c>
      <c r="B2420">
        <v>1847</v>
      </c>
      <c r="C2420" s="10">
        <v>9</v>
      </c>
      <c r="D2420">
        <v>9</v>
      </c>
      <c r="E2420">
        <v>0</v>
      </c>
      <c r="F2420">
        <v>0</v>
      </c>
      <c r="G2420">
        <v>0</v>
      </c>
      <c r="H2420" t="s">
        <v>11</v>
      </c>
      <c r="I2420" t="s">
        <v>11</v>
      </c>
      <c r="J2420" s="10">
        <v>0</v>
      </c>
      <c r="K2420" s="13">
        <f t="shared" si="76"/>
        <v>1958</v>
      </c>
      <c r="L2420" s="1" t="str">
        <f t="shared" si="75"/>
        <v/>
      </c>
    </row>
    <row r="2421" spans="1:12" ht="13.8" customHeight="1" x14ac:dyDescent="0.3">
      <c r="A2421" t="s">
        <v>45</v>
      </c>
      <c r="B2421">
        <v>1848</v>
      </c>
      <c r="C2421" s="10">
        <v>11</v>
      </c>
      <c r="D2421">
        <v>11</v>
      </c>
      <c r="E2421">
        <v>0</v>
      </c>
      <c r="F2421">
        <v>0</v>
      </c>
      <c r="G2421">
        <v>0</v>
      </c>
      <c r="H2421" t="s">
        <v>11</v>
      </c>
      <c r="I2421" t="s">
        <v>11</v>
      </c>
      <c r="J2421" s="10">
        <v>0</v>
      </c>
      <c r="K2421" s="13">
        <f t="shared" si="76"/>
        <v>1958</v>
      </c>
      <c r="L2421" s="1" t="str">
        <f t="shared" si="75"/>
        <v/>
      </c>
    </row>
    <row r="2422" spans="1:12" ht="13.8" customHeight="1" x14ac:dyDescent="0.3">
      <c r="A2422" t="s">
        <v>45</v>
      </c>
      <c r="B2422">
        <v>1849</v>
      </c>
      <c r="C2422" s="10">
        <v>13</v>
      </c>
      <c r="D2422">
        <v>13</v>
      </c>
      <c r="E2422">
        <v>0</v>
      </c>
      <c r="F2422">
        <v>0</v>
      </c>
      <c r="G2422">
        <v>0</v>
      </c>
      <c r="H2422" t="s">
        <v>11</v>
      </c>
      <c r="I2422" t="s">
        <v>11</v>
      </c>
      <c r="J2422" s="10">
        <v>0</v>
      </c>
      <c r="K2422" s="13">
        <f t="shared" si="76"/>
        <v>1958</v>
      </c>
      <c r="L2422" s="1" t="str">
        <f t="shared" si="75"/>
        <v/>
      </c>
    </row>
    <row r="2423" spans="1:12" ht="13.8" customHeight="1" x14ac:dyDescent="0.3">
      <c r="A2423" t="s">
        <v>45</v>
      </c>
      <c r="B2423">
        <v>1850</v>
      </c>
      <c r="C2423" s="10">
        <v>16</v>
      </c>
      <c r="D2423">
        <v>16</v>
      </c>
      <c r="E2423">
        <v>0</v>
      </c>
      <c r="F2423">
        <v>0</v>
      </c>
      <c r="G2423">
        <v>0</v>
      </c>
      <c r="H2423" t="s">
        <v>11</v>
      </c>
      <c r="I2423" t="s">
        <v>11</v>
      </c>
      <c r="J2423" s="10">
        <v>0</v>
      </c>
      <c r="K2423" s="13">
        <f t="shared" si="76"/>
        <v>1958</v>
      </c>
      <c r="L2423" s="1" t="str">
        <f t="shared" si="75"/>
        <v/>
      </c>
    </row>
    <row r="2424" spans="1:12" ht="13.8" customHeight="1" x14ac:dyDescent="0.3">
      <c r="A2424" t="s">
        <v>45</v>
      </c>
      <c r="B2424">
        <v>1851</v>
      </c>
      <c r="C2424" s="10">
        <v>19</v>
      </c>
      <c r="D2424">
        <v>19</v>
      </c>
      <c r="E2424">
        <v>0</v>
      </c>
      <c r="F2424">
        <v>0</v>
      </c>
      <c r="G2424">
        <v>0</v>
      </c>
      <c r="H2424" t="s">
        <v>11</v>
      </c>
      <c r="I2424" t="s">
        <v>11</v>
      </c>
      <c r="J2424" s="10">
        <v>0</v>
      </c>
      <c r="K2424" s="13">
        <f t="shared" si="76"/>
        <v>1958</v>
      </c>
      <c r="L2424" s="1" t="str">
        <f t="shared" si="75"/>
        <v/>
      </c>
    </row>
    <row r="2425" spans="1:12" ht="13.8" customHeight="1" x14ac:dyDescent="0.3">
      <c r="A2425" t="s">
        <v>45</v>
      </c>
      <c r="B2425">
        <v>1852</v>
      </c>
      <c r="C2425" s="10">
        <v>23</v>
      </c>
      <c r="D2425">
        <v>23</v>
      </c>
      <c r="E2425">
        <v>0</v>
      </c>
      <c r="F2425">
        <v>0</v>
      </c>
      <c r="G2425">
        <v>0</v>
      </c>
      <c r="H2425" t="s">
        <v>11</v>
      </c>
      <c r="I2425" t="s">
        <v>11</v>
      </c>
      <c r="J2425" s="10">
        <v>0</v>
      </c>
      <c r="K2425" s="13">
        <f t="shared" si="76"/>
        <v>1958</v>
      </c>
      <c r="L2425" s="1" t="str">
        <f t="shared" si="75"/>
        <v/>
      </c>
    </row>
    <row r="2426" spans="1:12" ht="13.8" customHeight="1" x14ac:dyDescent="0.3">
      <c r="A2426" t="s">
        <v>45</v>
      </c>
      <c r="B2426">
        <v>1853</v>
      </c>
      <c r="C2426" s="10">
        <v>28</v>
      </c>
      <c r="D2426">
        <v>28</v>
      </c>
      <c r="E2426">
        <v>0</v>
      </c>
      <c r="F2426">
        <v>0</v>
      </c>
      <c r="G2426">
        <v>0</v>
      </c>
      <c r="H2426" t="s">
        <v>11</v>
      </c>
      <c r="I2426" t="s">
        <v>11</v>
      </c>
      <c r="J2426" s="10">
        <v>0</v>
      </c>
      <c r="K2426" s="13">
        <f t="shared" si="76"/>
        <v>1958</v>
      </c>
      <c r="L2426" s="1" t="str">
        <f t="shared" si="75"/>
        <v/>
      </c>
    </row>
    <row r="2427" spans="1:12" ht="13.8" customHeight="1" x14ac:dyDescent="0.3">
      <c r="A2427" t="s">
        <v>45</v>
      </c>
      <c r="B2427">
        <v>1854</v>
      </c>
      <c r="C2427" s="10">
        <v>34</v>
      </c>
      <c r="D2427">
        <v>34</v>
      </c>
      <c r="E2427">
        <v>0</v>
      </c>
      <c r="F2427">
        <v>0</v>
      </c>
      <c r="G2427">
        <v>0</v>
      </c>
      <c r="H2427" t="s">
        <v>11</v>
      </c>
      <c r="I2427" t="s">
        <v>11</v>
      </c>
      <c r="J2427" s="10">
        <v>0</v>
      </c>
      <c r="K2427" s="13">
        <f t="shared" si="76"/>
        <v>1958</v>
      </c>
      <c r="L2427" s="1" t="str">
        <f t="shared" si="75"/>
        <v/>
      </c>
    </row>
    <row r="2428" spans="1:12" ht="13.8" customHeight="1" x14ac:dyDescent="0.3">
      <c r="A2428" t="s">
        <v>45</v>
      </c>
      <c r="B2428">
        <v>1855</v>
      </c>
      <c r="C2428" s="10">
        <v>41</v>
      </c>
      <c r="D2428">
        <v>41</v>
      </c>
      <c r="E2428">
        <v>0</v>
      </c>
      <c r="F2428">
        <v>0</v>
      </c>
      <c r="G2428">
        <v>0</v>
      </c>
      <c r="H2428" t="s">
        <v>11</v>
      </c>
      <c r="I2428" t="s">
        <v>11</v>
      </c>
      <c r="J2428" s="10">
        <v>0</v>
      </c>
      <c r="K2428" s="13">
        <f t="shared" si="76"/>
        <v>1958</v>
      </c>
      <c r="L2428" s="1" t="str">
        <f t="shared" si="75"/>
        <v/>
      </c>
    </row>
    <row r="2429" spans="1:12" ht="13.8" customHeight="1" x14ac:dyDescent="0.3">
      <c r="A2429" t="s">
        <v>45</v>
      </c>
      <c r="B2429">
        <v>1856</v>
      </c>
      <c r="C2429" s="10">
        <v>49</v>
      </c>
      <c r="D2429">
        <v>49</v>
      </c>
      <c r="E2429">
        <v>0</v>
      </c>
      <c r="F2429">
        <v>0</v>
      </c>
      <c r="G2429">
        <v>0</v>
      </c>
      <c r="H2429" t="s">
        <v>11</v>
      </c>
      <c r="I2429" t="s">
        <v>11</v>
      </c>
      <c r="J2429" s="10">
        <v>0</v>
      </c>
      <c r="K2429" s="13">
        <f t="shared" si="76"/>
        <v>1958</v>
      </c>
      <c r="L2429" s="1" t="str">
        <f t="shared" si="75"/>
        <v/>
      </c>
    </row>
    <row r="2430" spans="1:12" ht="13.8" customHeight="1" x14ac:dyDescent="0.3">
      <c r="A2430" t="s">
        <v>45</v>
      </c>
      <c r="B2430">
        <v>1857</v>
      </c>
      <c r="C2430" s="10">
        <v>59</v>
      </c>
      <c r="D2430">
        <v>59</v>
      </c>
      <c r="E2430">
        <v>0</v>
      </c>
      <c r="F2430">
        <v>0</v>
      </c>
      <c r="G2430">
        <v>0</v>
      </c>
      <c r="H2430" t="s">
        <v>11</v>
      </c>
      <c r="I2430" t="s">
        <v>11</v>
      </c>
      <c r="J2430" s="10">
        <v>0</v>
      </c>
      <c r="K2430" s="13">
        <f t="shared" si="76"/>
        <v>1958</v>
      </c>
      <c r="L2430" s="1" t="str">
        <f t="shared" si="75"/>
        <v/>
      </c>
    </row>
    <row r="2431" spans="1:12" ht="13.8" customHeight="1" x14ac:dyDescent="0.3">
      <c r="A2431" t="s">
        <v>45</v>
      </c>
      <c r="B2431">
        <v>1858</v>
      </c>
      <c r="C2431" s="10">
        <v>72</v>
      </c>
      <c r="D2431">
        <v>72</v>
      </c>
      <c r="E2431">
        <v>0</v>
      </c>
      <c r="F2431">
        <v>0</v>
      </c>
      <c r="G2431">
        <v>0</v>
      </c>
      <c r="H2431" t="s">
        <v>11</v>
      </c>
      <c r="I2431" t="s">
        <v>11</v>
      </c>
      <c r="J2431" s="10">
        <v>0</v>
      </c>
      <c r="K2431" s="13">
        <f t="shared" si="76"/>
        <v>1958</v>
      </c>
      <c r="L2431" s="1" t="str">
        <f t="shared" si="75"/>
        <v/>
      </c>
    </row>
    <row r="2432" spans="1:12" ht="13.8" customHeight="1" x14ac:dyDescent="0.3">
      <c r="A2432" t="s">
        <v>45</v>
      </c>
      <c r="B2432">
        <v>1859</v>
      </c>
      <c r="C2432" s="10">
        <v>86</v>
      </c>
      <c r="D2432">
        <v>86</v>
      </c>
      <c r="E2432">
        <v>0</v>
      </c>
      <c r="F2432">
        <v>0</v>
      </c>
      <c r="G2432">
        <v>0</v>
      </c>
      <c r="H2432" t="s">
        <v>11</v>
      </c>
      <c r="I2432" t="s">
        <v>11</v>
      </c>
      <c r="J2432" s="10">
        <v>0</v>
      </c>
      <c r="K2432" s="13">
        <f t="shared" si="76"/>
        <v>1958</v>
      </c>
      <c r="L2432" s="1" t="str">
        <f t="shared" si="75"/>
        <v/>
      </c>
    </row>
    <row r="2433" spans="1:12" ht="13.8" customHeight="1" x14ac:dyDescent="0.3">
      <c r="A2433" t="s">
        <v>45</v>
      </c>
      <c r="B2433">
        <v>1860</v>
      </c>
      <c r="C2433" s="10">
        <v>104</v>
      </c>
      <c r="D2433">
        <v>104</v>
      </c>
      <c r="E2433">
        <v>0</v>
      </c>
      <c r="F2433">
        <v>0</v>
      </c>
      <c r="G2433">
        <v>0</v>
      </c>
      <c r="H2433" t="s">
        <v>11</v>
      </c>
      <c r="I2433" t="s">
        <v>11</v>
      </c>
      <c r="J2433" s="10">
        <v>0</v>
      </c>
      <c r="K2433" s="13">
        <f t="shared" si="76"/>
        <v>1958</v>
      </c>
      <c r="L2433" s="1" t="str">
        <f t="shared" si="75"/>
        <v/>
      </c>
    </row>
    <row r="2434" spans="1:12" ht="13.8" customHeight="1" x14ac:dyDescent="0.3">
      <c r="A2434" t="s">
        <v>45</v>
      </c>
      <c r="B2434">
        <v>1861</v>
      </c>
      <c r="C2434" s="10">
        <v>125</v>
      </c>
      <c r="D2434">
        <v>125</v>
      </c>
      <c r="E2434">
        <v>0</v>
      </c>
      <c r="F2434">
        <v>0</v>
      </c>
      <c r="G2434">
        <v>0</v>
      </c>
      <c r="H2434" t="s">
        <v>11</v>
      </c>
      <c r="I2434" t="s">
        <v>11</v>
      </c>
      <c r="J2434" s="10">
        <v>0</v>
      </c>
      <c r="K2434" s="13">
        <f t="shared" si="76"/>
        <v>1958</v>
      </c>
      <c r="L2434" s="1" t="str">
        <f t="shared" ref="L2434:L2497" si="77">IF(AND(B2434&gt;2011),1,"")</f>
        <v/>
      </c>
    </row>
    <row r="2435" spans="1:12" ht="13.8" customHeight="1" x14ac:dyDescent="0.3">
      <c r="A2435" t="s">
        <v>45</v>
      </c>
      <c r="B2435">
        <v>1862</v>
      </c>
      <c r="C2435" s="10">
        <v>153</v>
      </c>
      <c r="D2435">
        <v>151</v>
      </c>
      <c r="E2435">
        <v>2</v>
      </c>
      <c r="F2435">
        <v>0</v>
      </c>
      <c r="G2435">
        <v>0</v>
      </c>
      <c r="H2435" t="s">
        <v>11</v>
      </c>
      <c r="I2435" t="s">
        <v>11</v>
      </c>
      <c r="J2435" s="10">
        <v>0</v>
      </c>
      <c r="K2435" s="13">
        <f t="shared" si="76"/>
        <v>1958</v>
      </c>
      <c r="L2435" s="1" t="str">
        <f t="shared" si="77"/>
        <v/>
      </c>
    </row>
    <row r="2436" spans="1:12" ht="13.8" customHeight="1" x14ac:dyDescent="0.3">
      <c r="A2436" t="s">
        <v>45</v>
      </c>
      <c r="B2436">
        <v>1863</v>
      </c>
      <c r="C2436" s="10">
        <v>192</v>
      </c>
      <c r="D2436">
        <v>182</v>
      </c>
      <c r="E2436">
        <v>9</v>
      </c>
      <c r="F2436">
        <v>0</v>
      </c>
      <c r="G2436">
        <v>0</v>
      </c>
      <c r="H2436" t="s">
        <v>11</v>
      </c>
      <c r="I2436" t="s">
        <v>11</v>
      </c>
      <c r="J2436" s="10">
        <v>0</v>
      </c>
      <c r="K2436" s="13">
        <f t="shared" si="76"/>
        <v>1958</v>
      </c>
      <c r="L2436" s="1" t="str">
        <f t="shared" si="77"/>
        <v/>
      </c>
    </row>
    <row r="2437" spans="1:12" ht="13.8" customHeight="1" x14ac:dyDescent="0.3">
      <c r="A2437" t="s">
        <v>45</v>
      </c>
      <c r="B2437">
        <v>1864</v>
      </c>
      <c r="C2437" s="10">
        <v>230</v>
      </c>
      <c r="D2437">
        <v>220</v>
      </c>
      <c r="E2437">
        <v>10</v>
      </c>
      <c r="F2437">
        <v>0</v>
      </c>
      <c r="G2437">
        <v>0</v>
      </c>
      <c r="H2437" t="s">
        <v>11</v>
      </c>
      <c r="I2437" t="s">
        <v>11</v>
      </c>
      <c r="J2437" s="10">
        <v>0</v>
      </c>
      <c r="K2437" s="13">
        <f t="shared" si="76"/>
        <v>1958</v>
      </c>
      <c r="L2437" s="1" t="str">
        <f t="shared" si="77"/>
        <v/>
      </c>
    </row>
    <row r="2438" spans="1:12" ht="13.8" customHeight="1" x14ac:dyDescent="0.3">
      <c r="A2438" t="s">
        <v>45</v>
      </c>
      <c r="B2438">
        <v>1865</v>
      </c>
      <c r="C2438" s="10">
        <v>278</v>
      </c>
      <c r="D2438">
        <v>265</v>
      </c>
      <c r="E2438">
        <v>13</v>
      </c>
      <c r="F2438">
        <v>0</v>
      </c>
      <c r="G2438">
        <v>0</v>
      </c>
      <c r="H2438" t="s">
        <v>11</v>
      </c>
      <c r="I2438" t="s">
        <v>11</v>
      </c>
      <c r="J2438" s="10">
        <v>0</v>
      </c>
      <c r="K2438" s="13">
        <f t="shared" si="76"/>
        <v>1958</v>
      </c>
      <c r="L2438" s="1" t="str">
        <f t="shared" si="77"/>
        <v/>
      </c>
    </row>
    <row r="2439" spans="1:12" ht="13.8" customHeight="1" x14ac:dyDescent="0.3">
      <c r="A2439" t="s">
        <v>45</v>
      </c>
      <c r="B2439">
        <v>1866</v>
      </c>
      <c r="C2439" s="10">
        <v>339</v>
      </c>
      <c r="D2439">
        <v>320</v>
      </c>
      <c r="E2439">
        <v>19</v>
      </c>
      <c r="F2439">
        <v>0</v>
      </c>
      <c r="G2439">
        <v>0</v>
      </c>
      <c r="H2439" t="s">
        <v>11</v>
      </c>
      <c r="I2439" t="s">
        <v>11</v>
      </c>
      <c r="J2439" s="10">
        <v>0</v>
      </c>
      <c r="K2439" s="13">
        <f t="shared" si="76"/>
        <v>1958</v>
      </c>
      <c r="L2439" s="1" t="str">
        <f t="shared" si="77"/>
        <v/>
      </c>
    </row>
    <row r="2440" spans="1:12" ht="13.8" customHeight="1" x14ac:dyDescent="0.3">
      <c r="A2440" t="s">
        <v>45</v>
      </c>
      <c r="B2440">
        <v>1867</v>
      </c>
      <c r="C2440" s="10">
        <v>435</v>
      </c>
      <c r="D2440">
        <v>414</v>
      </c>
      <c r="E2440">
        <v>21</v>
      </c>
      <c r="F2440">
        <v>0</v>
      </c>
      <c r="G2440">
        <v>0</v>
      </c>
      <c r="H2440" t="s">
        <v>11</v>
      </c>
      <c r="I2440" t="s">
        <v>11</v>
      </c>
      <c r="J2440" s="10">
        <v>0</v>
      </c>
      <c r="K2440" s="13">
        <f t="shared" ref="K2440:K2503" si="78">IF(B2440&lt;1990,IF(B2440&lt;1959,1958,1989),1990)</f>
        <v>1958</v>
      </c>
      <c r="L2440" s="1" t="str">
        <f t="shared" si="77"/>
        <v/>
      </c>
    </row>
    <row r="2441" spans="1:12" ht="13.8" customHeight="1" x14ac:dyDescent="0.3">
      <c r="A2441" t="s">
        <v>45</v>
      </c>
      <c r="B2441">
        <v>1868</v>
      </c>
      <c r="C2441" s="10">
        <v>258</v>
      </c>
      <c r="D2441">
        <v>235</v>
      </c>
      <c r="E2441">
        <v>23</v>
      </c>
      <c r="F2441">
        <v>0</v>
      </c>
      <c r="G2441">
        <v>0</v>
      </c>
      <c r="H2441" t="s">
        <v>11</v>
      </c>
      <c r="I2441" t="s">
        <v>11</v>
      </c>
      <c r="J2441" s="10">
        <v>0</v>
      </c>
      <c r="K2441" s="13">
        <f t="shared" si="78"/>
        <v>1958</v>
      </c>
      <c r="L2441" s="1" t="str">
        <f t="shared" si="77"/>
        <v/>
      </c>
    </row>
    <row r="2442" spans="1:12" ht="13.8" customHeight="1" x14ac:dyDescent="0.3">
      <c r="A2442" t="s">
        <v>45</v>
      </c>
      <c r="B2442">
        <v>1869</v>
      </c>
      <c r="C2442" s="10">
        <v>187</v>
      </c>
      <c r="D2442">
        <v>163</v>
      </c>
      <c r="E2442">
        <v>24</v>
      </c>
      <c r="F2442">
        <v>0</v>
      </c>
      <c r="G2442">
        <v>0</v>
      </c>
      <c r="H2442" t="s">
        <v>11</v>
      </c>
      <c r="I2442" t="s">
        <v>11</v>
      </c>
      <c r="J2442" s="10">
        <v>0</v>
      </c>
      <c r="K2442" s="13">
        <f t="shared" si="78"/>
        <v>1958</v>
      </c>
      <c r="L2442" s="1" t="str">
        <f t="shared" si="77"/>
        <v/>
      </c>
    </row>
    <row r="2443" spans="1:12" ht="13.8" customHeight="1" x14ac:dyDescent="0.3">
      <c r="A2443" t="s">
        <v>45</v>
      </c>
      <c r="B2443">
        <v>1870</v>
      </c>
      <c r="C2443" s="10">
        <v>334</v>
      </c>
      <c r="D2443">
        <v>306</v>
      </c>
      <c r="E2443">
        <v>28</v>
      </c>
      <c r="F2443">
        <v>0</v>
      </c>
      <c r="G2443">
        <v>0</v>
      </c>
      <c r="H2443" t="s">
        <v>11</v>
      </c>
      <c r="I2443" t="s">
        <v>11</v>
      </c>
      <c r="J2443" s="10">
        <v>0</v>
      </c>
      <c r="K2443" s="13">
        <f t="shared" si="78"/>
        <v>1958</v>
      </c>
      <c r="L2443" s="1" t="str">
        <f t="shared" si="77"/>
        <v/>
      </c>
    </row>
    <row r="2444" spans="1:12" ht="13.8" customHeight="1" x14ac:dyDescent="0.3">
      <c r="A2444" t="s">
        <v>45</v>
      </c>
      <c r="B2444">
        <v>1871</v>
      </c>
      <c r="C2444" s="10">
        <v>486</v>
      </c>
      <c r="D2444">
        <v>455</v>
      </c>
      <c r="E2444">
        <v>30</v>
      </c>
      <c r="F2444">
        <v>0</v>
      </c>
      <c r="G2444">
        <v>0</v>
      </c>
      <c r="H2444" t="s">
        <v>11</v>
      </c>
      <c r="I2444" t="s">
        <v>11</v>
      </c>
      <c r="J2444" s="10">
        <v>0</v>
      </c>
      <c r="K2444" s="13">
        <f t="shared" si="78"/>
        <v>1958</v>
      </c>
      <c r="L2444" s="1" t="str">
        <f t="shared" si="77"/>
        <v/>
      </c>
    </row>
    <row r="2445" spans="1:12" ht="13.8" customHeight="1" x14ac:dyDescent="0.3">
      <c r="A2445" t="s">
        <v>45</v>
      </c>
      <c r="B2445">
        <v>1872</v>
      </c>
      <c r="C2445" s="10">
        <v>504</v>
      </c>
      <c r="D2445">
        <v>469</v>
      </c>
      <c r="E2445">
        <v>34</v>
      </c>
      <c r="F2445">
        <v>0</v>
      </c>
      <c r="G2445">
        <v>0</v>
      </c>
      <c r="H2445" t="s">
        <v>11</v>
      </c>
      <c r="I2445" t="s">
        <v>11</v>
      </c>
      <c r="J2445" s="10">
        <v>0</v>
      </c>
      <c r="K2445" s="13">
        <f t="shared" si="78"/>
        <v>1958</v>
      </c>
      <c r="L2445" s="1" t="str">
        <f t="shared" si="77"/>
        <v/>
      </c>
    </row>
    <row r="2446" spans="1:12" ht="13.8" customHeight="1" x14ac:dyDescent="0.3">
      <c r="A2446" t="s">
        <v>45</v>
      </c>
      <c r="B2446">
        <v>1873</v>
      </c>
      <c r="C2446" s="10">
        <v>439</v>
      </c>
      <c r="D2446">
        <v>398</v>
      </c>
      <c r="E2446">
        <v>41</v>
      </c>
      <c r="F2446">
        <v>0</v>
      </c>
      <c r="G2446">
        <v>0</v>
      </c>
      <c r="H2446" t="s">
        <v>11</v>
      </c>
      <c r="I2446" t="s">
        <v>11</v>
      </c>
      <c r="J2446" s="10">
        <v>0</v>
      </c>
      <c r="K2446" s="13">
        <f t="shared" si="78"/>
        <v>1958</v>
      </c>
      <c r="L2446" s="1" t="str">
        <f t="shared" si="77"/>
        <v/>
      </c>
    </row>
    <row r="2447" spans="1:12" ht="13.8" customHeight="1" x14ac:dyDescent="0.3">
      <c r="A2447" t="s">
        <v>45</v>
      </c>
      <c r="B2447">
        <v>1874</v>
      </c>
      <c r="C2447" s="10">
        <v>443</v>
      </c>
      <c r="D2447">
        <v>424</v>
      </c>
      <c r="E2447">
        <v>18</v>
      </c>
      <c r="F2447">
        <v>0</v>
      </c>
      <c r="G2447">
        <v>0</v>
      </c>
      <c r="H2447" t="s">
        <v>11</v>
      </c>
      <c r="I2447" t="s">
        <v>11</v>
      </c>
      <c r="J2447" s="10">
        <v>0</v>
      </c>
      <c r="K2447" s="13">
        <f t="shared" si="78"/>
        <v>1958</v>
      </c>
      <c r="L2447" s="1" t="str">
        <f t="shared" si="77"/>
        <v/>
      </c>
    </row>
    <row r="2448" spans="1:12" ht="13.8" customHeight="1" x14ac:dyDescent="0.3">
      <c r="A2448" t="s">
        <v>45</v>
      </c>
      <c r="B2448">
        <v>1875</v>
      </c>
      <c r="C2448" s="10">
        <v>512</v>
      </c>
      <c r="D2448">
        <v>487</v>
      </c>
      <c r="E2448">
        <v>24</v>
      </c>
      <c r="F2448">
        <v>0</v>
      </c>
      <c r="G2448">
        <v>0</v>
      </c>
      <c r="H2448" t="s">
        <v>11</v>
      </c>
      <c r="I2448" t="s">
        <v>11</v>
      </c>
      <c r="J2448" s="10">
        <v>0</v>
      </c>
      <c r="K2448" s="13">
        <f t="shared" si="78"/>
        <v>1958</v>
      </c>
      <c r="L2448" s="1" t="str">
        <f t="shared" si="77"/>
        <v/>
      </c>
    </row>
    <row r="2449" spans="1:12" ht="13.8" customHeight="1" x14ac:dyDescent="0.3">
      <c r="A2449" t="s">
        <v>45</v>
      </c>
      <c r="B2449">
        <v>1876</v>
      </c>
      <c r="C2449" s="10">
        <v>507</v>
      </c>
      <c r="D2449">
        <v>471</v>
      </c>
      <c r="E2449">
        <v>35</v>
      </c>
      <c r="F2449">
        <v>0</v>
      </c>
      <c r="G2449">
        <v>0</v>
      </c>
      <c r="H2449" t="s">
        <v>11</v>
      </c>
      <c r="I2449" t="s">
        <v>11</v>
      </c>
      <c r="J2449" s="10">
        <v>0</v>
      </c>
      <c r="K2449" s="13">
        <f t="shared" si="78"/>
        <v>1958</v>
      </c>
      <c r="L2449" s="1" t="str">
        <f t="shared" si="77"/>
        <v/>
      </c>
    </row>
    <row r="2450" spans="1:12" ht="13.8" customHeight="1" x14ac:dyDescent="0.3">
      <c r="A2450" t="s">
        <v>45</v>
      </c>
      <c r="B2450">
        <v>1877</v>
      </c>
      <c r="C2450" s="10">
        <v>552</v>
      </c>
      <c r="D2450">
        <v>517</v>
      </c>
      <c r="E2450">
        <v>35</v>
      </c>
      <c r="F2450">
        <v>0</v>
      </c>
      <c r="G2450">
        <v>0</v>
      </c>
      <c r="H2450" t="s">
        <v>11</v>
      </c>
      <c r="I2450" t="s">
        <v>11</v>
      </c>
      <c r="J2450" s="10">
        <v>0</v>
      </c>
      <c r="K2450" s="13">
        <f t="shared" si="78"/>
        <v>1958</v>
      </c>
      <c r="L2450" s="1" t="str">
        <f t="shared" si="77"/>
        <v/>
      </c>
    </row>
    <row r="2451" spans="1:12" ht="13.8" customHeight="1" x14ac:dyDescent="0.3">
      <c r="A2451" t="s">
        <v>45</v>
      </c>
      <c r="B2451">
        <v>1878</v>
      </c>
      <c r="C2451" s="10">
        <v>528</v>
      </c>
      <c r="D2451">
        <v>493</v>
      </c>
      <c r="E2451">
        <v>35</v>
      </c>
      <c r="F2451">
        <v>0</v>
      </c>
      <c r="G2451">
        <v>0</v>
      </c>
      <c r="H2451" t="s">
        <v>11</v>
      </c>
      <c r="I2451" t="s">
        <v>11</v>
      </c>
      <c r="J2451" s="10">
        <v>0</v>
      </c>
      <c r="K2451" s="13">
        <f t="shared" si="78"/>
        <v>1958</v>
      </c>
      <c r="L2451" s="1" t="str">
        <f t="shared" si="77"/>
        <v/>
      </c>
    </row>
    <row r="2452" spans="1:12" ht="13.8" customHeight="1" x14ac:dyDescent="0.3">
      <c r="A2452" t="s">
        <v>45</v>
      </c>
      <c r="B2452">
        <v>1879</v>
      </c>
      <c r="C2452" s="10">
        <v>596</v>
      </c>
      <c r="D2452">
        <v>531</v>
      </c>
      <c r="E2452">
        <v>64</v>
      </c>
      <c r="F2452">
        <v>0</v>
      </c>
      <c r="G2452">
        <v>0</v>
      </c>
      <c r="H2452" t="s">
        <v>11</v>
      </c>
      <c r="I2452" t="s">
        <v>11</v>
      </c>
      <c r="J2452" s="10">
        <v>0</v>
      </c>
      <c r="K2452" s="13">
        <f t="shared" si="78"/>
        <v>1958</v>
      </c>
      <c r="L2452" s="1" t="str">
        <f t="shared" si="77"/>
        <v/>
      </c>
    </row>
    <row r="2453" spans="1:12" ht="13.8" customHeight="1" x14ac:dyDescent="0.3">
      <c r="A2453" t="s">
        <v>45</v>
      </c>
      <c r="B2453">
        <v>1880</v>
      </c>
      <c r="C2453" s="10">
        <v>1428</v>
      </c>
      <c r="D2453">
        <v>1389</v>
      </c>
      <c r="E2453">
        <v>39</v>
      </c>
      <c r="F2453">
        <v>0</v>
      </c>
      <c r="G2453">
        <v>0</v>
      </c>
      <c r="H2453" t="s">
        <v>11</v>
      </c>
      <c r="I2453" t="s">
        <v>11</v>
      </c>
      <c r="J2453" s="10">
        <v>0</v>
      </c>
      <c r="K2453" s="13">
        <f t="shared" si="78"/>
        <v>1958</v>
      </c>
      <c r="L2453" s="1" t="str">
        <f t="shared" si="77"/>
        <v/>
      </c>
    </row>
    <row r="2454" spans="1:12" ht="13.8" customHeight="1" x14ac:dyDescent="0.3">
      <c r="A2454" t="s">
        <v>45</v>
      </c>
      <c r="B2454">
        <v>1881</v>
      </c>
      <c r="C2454" s="10">
        <v>1526</v>
      </c>
      <c r="D2454">
        <v>1495</v>
      </c>
      <c r="E2454">
        <v>31</v>
      </c>
      <c r="F2454">
        <v>0</v>
      </c>
      <c r="G2454">
        <v>0</v>
      </c>
      <c r="H2454" t="s">
        <v>11</v>
      </c>
      <c r="I2454" t="s">
        <v>11</v>
      </c>
      <c r="J2454" s="10">
        <v>0</v>
      </c>
      <c r="K2454" s="13">
        <f t="shared" si="78"/>
        <v>1958</v>
      </c>
      <c r="L2454" s="1" t="str">
        <f t="shared" si="77"/>
        <v/>
      </c>
    </row>
    <row r="2455" spans="1:12" ht="13.8" customHeight="1" x14ac:dyDescent="0.3">
      <c r="A2455" t="s">
        <v>45</v>
      </c>
      <c r="B2455">
        <v>1882</v>
      </c>
      <c r="C2455" s="10">
        <v>1806</v>
      </c>
      <c r="D2455">
        <v>1775</v>
      </c>
      <c r="E2455">
        <v>31</v>
      </c>
      <c r="F2455">
        <v>0</v>
      </c>
      <c r="G2455">
        <v>0</v>
      </c>
      <c r="H2455" t="s">
        <v>11</v>
      </c>
      <c r="I2455" t="s">
        <v>11</v>
      </c>
      <c r="J2455" s="10">
        <v>0</v>
      </c>
      <c r="K2455" s="13">
        <f t="shared" si="78"/>
        <v>1958</v>
      </c>
      <c r="L2455" s="1" t="str">
        <f t="shared" si="77"/>
        <v/>
      </c>
    </row>
    <row r="2456" spans="1:12" ht="13.8" customHeight="1" x14ac:dyDescent="0.3">
      <c r="A2456" t="s">
        <v>45</v>
      </c>
      <c r="B2456">
        <v>1883</v>
      </c>
      <c r="C2456" s="10">
        <v>2028</v>
      </c>
      <c r="D2456">
        <v>2004</v>
      </c>
      <c r="E2456">
        <v>24</v>
      </c>
      <c r="F2456">
        <v>0</v>
      </c>
      <c r="G2456">
        <v>0</v>
      </c>
      <c r="H2456" t="s">
        <v>11</v>
      </c>
      <c r="I2456" t="s">
        <v>11</v>
      </c>
      <c r="J2456" s="10">
        <v>0</v>
      </c>
      <c r="K2456" s="13">
        <f t="shared" si="78"/>
        <v>1958</v>
      </c>
      <c r="L2456" s="1" t="str">
        <f t="shared" si="77"/>
        <v/>
      </c>
    </row>
    <row r="2457" spans="1:12" ht="13.8" customHeight="1" x14ac:dyDescent="0.3">
      <c r="A2457" t="s">
        <v>45</v>
      </c>
      <c r="B2457">
        <v>1884</v>
      </c>
      <c r="C2457" s="10">
        <v>2347</v>
      </c>
      <c r="D2457">
        <v>2320</v>
      </c>
      <c r="E2457">
        <v>27</v>
      </c>
      <c r="F2457">
        <v>0</v>
      </c>
      <c r="G2457">
        <v>0</v>
      </c>
      <c r="H2457" t="s">
        <v>11</v>
      </c>
      <c r="I2457" t="s">
        <v>11</v>
      </c>
      <c r="J2457" s="10">
        <v>0</v>
      </c>
      <c r="K2457" s="13">
        <f t="shared" si="78"/>
        <v>1958</v>
      </c>
      <c r="L2457" s="1" t="str">
        <f t="shared" si="77"/>
        <v/>
      </c>
    </row>
    <row r="2458" spans="1:12" ht="13.8" customHeight="1" x14ac:dyDescent="0.3">
      <c r="A2458" t="s">
        <v>45</v>
      </c>
      <c r="B2458">
        <v>1885</v>
      </c>
      <c r="C2458" s="10">
        <v>2250</v>
      </c>
      <c r="D2458">
        <v>2223</v>
      </c>
      <c r="E2458">
        <v>27</v>
      </c>
      <c r="F2458">
        <v>0</v>
      </c>
      <c r="G2458">
        <v>0</v>
      </c>
      <c r="H2458" t="s">
        <v>11</v>
      </c>
      <c r="I2458" t="s">
        <v>11</v>
      </c>
      <c r="J2458" s="10">
        <v>0</v>
      </c>
      <c r="K2458" s="13">
        <f t="shared" si="78"/>
        <v>1958</v>
      </c>
      <c r="L2458" s="1" t="str">
        <f t="shared" si="77"/>
        <v/>
      </c>
    </row>
    <row r="2459" spans="1:12" ht="13.8" customHeight="1" x14ac:dyDescent="0.3">
      <c r="A2459" t="s">
        <v>45</v>
      </c>
      <c r="B2459">
        <v>1886</v>
      </c>
      <c r="C2459" s="10">
        <v>2401</v>
      </c>
      <c r="D2459">
        <v>2337</v>
      </c>
      <c r="E2459">
        <v>64</v>
      </c>
      <c r="F2459">
        <v>0</v>
      </c>
      <c r="G2459">
        <v>0</v>
      </c>
      <c r="H2459" t="s">
        <v>11</v>
      </c>
      <c r="I2459" t="s">
        <v>11</v>
      </c>
      <c r="J2459" s="10">
        <v>0</v>
      </c>
      <c r="K2459" s="13">
        <f t="shared" si="78"/>
        <v>1958</v>
      </c>
      <c r="L2459" s="1" t="str">
        <f t="shared" si="77"/>
        <v/>
      </c>
    </row>
    <row r="2460" spans="1:12" ht="13.8" customHeight="1" x14ac:dyDescent="0.3">
      <c r="A2460" t="s">
        <v>45</v>
      </c>
      <c r="B2460">
        <v>1887</v>
      </c>
      <c r="C2460" s="10">
        <v>2770</v>
      </c>
      <c r="D2460">
        <v>2712</v>
      </c>
      <c r="E2460">
        <v>58</v>
      </c>
      <c r="F2460">
        <v>0</v>
      </c>
      <c r="G2460">
        <v>0</v>
      </c>
      <c r="H2460" t="s">
        <v>11</v>
      </c>
      <c r="I2460" t="s">
        <v>11</v>
      </c>
      <c r="J2460" s="10">
        <v>0</v>
      </c>
      <c r="K2460" s="13">
        <f t="shared" si="78"/>
        <v>1958</v>
      </c>
      <c r="L2460" s="1" t="str">
        <f t="shared" si="77"/>
        <v/>
      </c>
    </row>
    <row r="2461" spans="1:12" ht="13.8" customHeight="1" x14ac:dyDescent="0.3">
      <c r="A2461" t="s">
        <v>45</v>
      </c>
      <c r="B2461">
        <v>1888</v>
      </c>
      <c r="C2461" s="10">
        <v>3633</v>
      </c>
      <c r="D2461">
        <v>3556</v>
      </c>
      <c r="E2461">
        <v>77</v>
      </c>
      <c r="F2461">
        <v>0</v>
      </c>
      <c r="G2461">
        <v>0</v>
      </c>
      <c r="H2461" t="s">
        <v>11</v>
      </c>
      <c r="I2461" t="s">
        <v>11</v>
      </c>
      <c r="J2461" s="10">
        <v>0</v>
      </c>
      <c r="K2461" s="13">
        <f t="shared" si="78"/>
        <v>1958</v>
      </c>
      <c r="L2461" s="1" t="str">
        <f t="shared" si="77"/>
        <v/>
      </c>
    </row>
    <row r="2462" spans="1:12" ht="13.8" customHeight="1" x14ac:dyDescent="0.3">
      <c r="A2462" t="s">
        <v>45</v>
      </c>
      <c r="B2462">
        <v>1889</v>
      </c>
      <c r="C2462" s="10">
        <v>3082</v>
      </c>
      <c r="D2462">
        <v>3004</v>
      </c>
      <c r="E2462">
        <v>77</v>
      </c>
      <c r="F2462">
        <v>0</v>
      </c>
      <c r="G2462">
        <v>0</v>
      </c>
      <c r="H2462" t="s">
        <v>11</v>
      </c>
      <c r="I2462" t="s">
        <v>11</v>
      </c>
      <c r="J2462" s="10">
        <v>0</v>
      </c>
      <c r="K2462" s="13">
        <f t="shared" si="78"/>
        <v>1958</v>
      </c>
      <c r="L2462" s="1" t="str">
        <f t="shared" si="77"/>
        <v/>
      </c>
    </row>
    <row r="2463" spans="1:12" ht="13.8" customHeight="1" x14ac:dyDescent="0.3">
      <c r="A2463" t="s">
        <v>45</v>
      </c>
      <c r="B2463">
        <v>1890</v>
      </c>
      <c r="C2463" s="10">
        <v>3388</v>
      </c>
      <c r="D2463">
        <v>3301</v>
      </c>
      <c r="E2463">
        <v>87</v>
      </c>
      <c r="F2463">
        <v>0</v>
      </c>
      <c r="G2463">
        <v>0</v>
      </c>
      <c r="H2463" t="s">
        <v>11</v>
      </c>
      <c r="I2463" t="s">
        <v>11</v>
      </c>
      <c r="J2463" s="10">
        <v>0</v>
      </c>
      <c r="K2463" s="13">
        <f t="shared" si="78"/>
        <v>1958</v>
      </c>
      <c r="L2463" s="1" t="str">
        <f t="shared" si="77"/>
        <v/>
      </c>
    </row>
    <row r="2464" spans="1:12" ht="13.8" customHeight="1" x14ac:dyDescent="0.3">
      <c r="A2464" t="s">
        <v>45</v>
      </c>
      <c r="B2464">
        <v>1891</v>
      </c>
      <c r="C2464" s="10">
        <v>3805</v>
      </c>
      <c r="D2464">
        <v>3721</v>
      </c>
      <c r="E2464">
        <v>84</v>
      </c>
      <c r="F2464">
        <v>0</v>
      </c>
      <c r="G2464">
        <v>0</v>
      </c>
      <c r="H2464" t="s">
        <v>11</v>
      </c>
      <c r="I2464" t="s">
        <v>11</v>
      </c>
      <c r="J2464" s="10">
        <v>0</v>
      </c>
      <c r="K2464" s="13">
        <f t="shared" si="78"/>
        <v>1958</v>
      </c>
      <c r="L2464" s="1" t="str">
        <f t="shared" si="77"/>
        <v/>
      </c>
    </row>
    <row r="2465" spans="1:12" ht="13.8" customHeight="1" x14ac:dyDescent="0.3">
      <c r="A2465" t="s">
        <v>45</v>
      </c>
      <c r="B2465">
        <v>1892</v>
      </c>
      <c r="C2465" s="10">
        <v>3791</v>
      </c>
      <c r="D2465">
        <v>3704</v>
      </c>
      <c r="E2465">
        <v>87</v>
      </c>
      <c r="F2465">
        <v>0</v>
      </c>
      <c r="G2465">
        <v>0</v>
      </c>
      <c r="H2465" t="s">
        <v>11</v>
      </c>
      <c r="I2465" t="s">
        <v>11</v>
      </c>
      <c r="J2465" s="10">
        <v>0</v>
      </c>
      <c r="K2465" s="13">
        <f t="shared" si="78"/>
        <v>1958</v>
      </c>
      <c r="L2465" s="1" t="str">
        <f t="shared" si="77"/>
        <v/>
      </c>
    </row>
    <row r="2466" spans="1:12" ht="13.8" customHeight="1" x14ac:dyDescent="0.3">
      <c r="A2466" t="s">
        <v>45</v>
      </c>
      <c r="B2466">
        <v>1893</v>
      </c>
      <c r="C2466" s="10">
        <v>4054</v>
      </c>
      <c r="D2466">
        <v>3965</v>
      </c>
      <c r="E2466">
        <v>89</v>
      </c>
      <c r="F2466">
        <v>0</v>
      </c>
      <c r="G2466">
        <v>0</v>
      </c>
      <c r="H2466" t="s">
        <v>11</v>
      </c>
      <c r="I2466" t="s">
        <v>11</v>
      </c>
      <c r="J2466" s="10">
        <v>0</v>
      </c>
      <c r="K2466" s="13">
        <f t="shared" si="78"/>
        <v>1958</v>
      </c>
      <c r="L2466" s="1" t="str">
        <f t="shared" si="77"/>
        <v/>
      </c>
    </row>
    <row r="2467" spans="1:12" ht="13.8" customHeight="1" x14ac:dyDescent="0.3">
      <c r="A2467" t="s">
        <v>45</v>
      </c>
      <c r="B2467">
        <v>1894</v>
      </c>
      <c r="C2467" s="10">
        <v>3870</v>
      </c>
      <c r="D2467">
        <v>3778</v>
      </c>
      <c r="E2467">
        <v>93</v>
      </c>
      <c r="F2467">
        <v>0</v>
      </c>
      <c r="G2467">
        <v>0</v>
      </c>
      <c r="H2467" t="s">
        <v>11</v>
      </c>
      <c r="I2467" t="s">
        <v>11</v>
      </c>
      <c r="J2467" s="10">
        <v>0</v>
      </c>
      <c r="K2467" s="13">
        <f t="shared" si="78"/>
        <v>1958</v>
      </c>
      <c r="L2467" s="1" t="str">
        <f t="shared" si="77"/>
        <v/>
      </c>
    </row>
    <row r="2468" spans="1:12" ht="13.8" customHeight="1" x14ac:dyDescent="0.3">
      <c r="A2468" t="s">
        <v>45</v>
      </c>
      <c r="B2468">
        <v>1895</v>
      </c>
      <c r="C2468" s="10">
        <v>3693</v>
      </c>
      <c r="D2468">
        <v>3612</v>
      </c>
      <c r="E2468">
        <v>81</v>
      </c>
      <c r="F2468">
        <v>0</v>
      </c>
      <c r="G2468">
        <v>0</v>
      </c>
      <c r="H2468" t="s">
        <v>11</v>
      </c>
      <c r="I2468" t="s">
        <v>11</v>
      </c>
      <c r="J2468" s="10">
        <v>0</v>
      </c>
      <c r="K2468" s="13">
        <f t="shared" si="78"/>
        <v>1958</v>
      </c>
      <c r="L2468" s="1" t="str">
        <f t="shared" si="77"/>
        <v/>
      </c>
    </row>
    <row r="2469" spans="1:12" ht="13.8" customHeight="1" x14ac:dyDescent="0.3">
      <c r="A2469" t="s">
        <v>45</v>
      </c>
      <c r="B2469">
        <v>1896</v>
      </c>
      <c r="C2469" s="10">
        <v>3998</v>
      </c>
      <c r="D2469">
        <v>3917</v>
      </c>
      <c r="E2469">
        <v>81</v>
      </c>
      <c r="F2469">
        <v>0</v>
      </c>
      <c r="G2469">
        <v>0</v>
      </c>
      <c r="H2469" t="s">
        <v>11</v>
      </c>
      <c r="I2469" t="s">
        <v>11</v>
      </c>
      <c r="J2469" s="10">
        <v>0</v>
      </c>
      <c r="K2469" s="13">
        <f t="shared" si="78"/>
        <v>1958</v>
      </c>
      <c r="L2469" s="1" t="str">
        <f t="shared" si="77"/>
        <v/>
      </c>
    </row>
    <row r="2470" spans="1:12" ht="13.8" customHeight="1" x14ac:dyDescent="0.3">
      <c r="A2470" t="s">
        <v>45</v>
      </c>
      <c r="B2470">
        <v>1897</v>
      </c>
      <c r="C2470" s="10">
        <v>4039</v>
      </c>
      <c r="D2470">
        <v>3959</v>
      </c>
      <c r="E2470">
        <v>80</v>
      </c>
      <c r="F2470">
        <v>0</v>
      </c>
      <c r="G2470">
        <v>0</v>
      </c>
      <c r="H2470" t="s">
        <v>11</v>
      </c>
      <c r="I2470" t="s">
        <v>11</v>
      </c>
      <c r="J2470" s="10">
        <v>0</v>
      </c>
      <c r="K2470" s="13">
        <f t="shared" si="78"/>
        <v>1958</v>
      </c>
      <c r="L2470" s="1" t="str">
        <f t="shared" si="77"/>
        <v/>
      </c>
    </row>
    <row r="2471" spans="1:12" ht="13.8" customHeight="1" x14ac:dyDescent="0.3">
      <c r="A2471" t="s">
        <v>45</v>
      </c>
      <c r="B2471">
        <v>1898</v>
      </c>
      <c r="C2471" s="10">
        <v>4287</v>
      </c>
      <c r="D2471">
        <v>4203</v>
      </c>
      <c r="E2471">
        <v>85</v>
      </c>
      <c r="F2471">
        <v>0</v>
      </c>
      <c r="G2471">
        <v>0</v>
      </c>
      <c r="H2471" t="s">
        <v>11</v>
      </c>
      <c r="I2471" t="s">
        <v>11</v>
      </c>
      <c r="J2471" s="10">
        <v>0</v>
      </c>
      <c r="K2471" s="13">
        <f t="shared" si="78"/>
        <v>1958</v>
      </c>
      <c r="L2471" s="1" t="str">
        <f t="shared" si="77"/>
        <v/>
      </c>
    </row>
    <row r="2472" spans="1:12" ht="13.8" customHeight="1" x14ac:dyDescent="0.3">
      <c r="A2472" t="s">
        <v>45</v>
      </c>
      <c r="B2472">
        <v>1899</v>
      </c>
      <c r="C2472" s="10">
        <v>5232</v>
      </c>
      <c r="D2472">
        <v>5140</v>
      </c>
      <c r="E2472">
        <v>91</v>
      </c>
      <c r="F2472">
        <v>0</v>
      </c>
      <c r="G2472">
        <v>0</v>
      </c>
      <c r="H2472" t="s">
        <v>11</v>
      </c>
      <c r="I2472" t="s">
        <v>11</v>
      </c>
      <c r="J2472" s="10">
        <v>0</v>
      </c>
      <c r="K2472" s="13">
        <f t="shared" si="78"/>
        <v>1958</v>
      </c>
      <c r="L2472" s="1" t="str">
        <f t="shared" si="77"/>
        <v/>
      </c>
    </row>
    <row r="2473" spans="1:12" ht="13.8" customHeight="1" x14ac:dyDescent="0.3">
      <c r="A2473" t="s">
        <v>45</v>
      </c>
      <c r="B2473">
        <v>1900</v>
      </c>
      <c r="C2473" s="10">
        <v>5630</v>
      </c>
      <c r="D2473">
        <v>5526</v>
      </c>
      <c r="E2473">
        <v>103</v>
      </c>
      <c r="F2473">
        <v>0</v>
      </c>
      <c r="G2473">
        <v>0</v>
      </c>
      <c r="H2473" t="s">
        <v>11</v>
      </c>
      <c r="I2473" t="s">
        <v>11</v>
      </c>
      <c r="J2473" s="10">
        <v>0</v>
      </c>
      <c r="K2473" s="13">
        <f t="shared" si="78"/>
        <v>1958</v>
      </c>
      <c r="L2473" s="1" t="str">
        <f t="shared" si="77"/>
        <v/>
      </c>
    </row>
    <row r="2474" spans="1:12" ht="13.8" customHeight="1" x14ac:dyDescent="0.3">
      <c r="A2474" t="s">
        <v>45</v>
      </c>
      <c r="B2474">
        <v>1901</v>
      </c>
      <c r="C2474" s="10">
        <v>6508</v>
      </c>
      <c r="D2474">
        <v>6422</v>
      </c>
      <c r="E2474">
        <v>86</v>
      </c>
      <c r="F2474">
        <v>0</v>
      </c>
      <c r="G2474">
        <v>0</v>
      </c>
      <c r="H2474" t="s">
        <v>11</v>
      </c>
      <c r="I2474" t="s">
        <v>11</v>
      </c>
      <c r="J2474" s="10">
        <v>0</v>
      </c>
      <c r="K2474" s="13">
        <f t="shared" si="78"/>
        <v>1958</v>
      </c>
      <c r="L2474" s="1" t="str">
        <f t="shared" si="77"/>
        <v/>
      </c>
    </row>
    <row r="2475" spans="1:12" ht="13.8" customHeight="1" x14ac:dyDescent="0.3">
      <c r="A2475" t="s">
        <v>45</v>
      </c>
      <c r="B2475">
        <v>1902</v>
      </c>
      <c r="C2475" s="10">
        <v>7000</v>
      </c>
      <c r="D2475">
        <v>6939</v>
      </c>
      <c r="E2475">
        <v>61</v>
      </c>
      <c r="F2475">
        <v>0</v>
      </c>
      <c r="G2475">
        <v>0</v>
      </c>
      <c r="H2475" t="s">
        <v>11</v>
      </c>
      <c r="I2475" t="s">
        <v>11</v>
      </c>
      <c r="J2475" s="10">
        <v>0</v>
      </c>
      <c r="K2475" s="13">
        <f t="shared" si="78"/>
        <v>1958</v>
      </c>
      <c r="L2475" s="1" t="str">
        <f t="shared" si="77"/>
        <v/>
      </c>
    </row>
    <row r="2476" spans="1:12" ht="13.8" customHeight="1" x14ac:dyDescent="0.3">
      <c r="A2476" t="s">
        <v>45</v>
      </c>
      <c r="B2476">
        <v>1903</v>
      </c>
      <c r="C2476" s="10">
        <v>7631</v>
      </c>
      <c r="D2476">
        <v>7570</v>
      </c>
      <c r="E2476">
        <v>61</v>
      </c>
      <c r="F2476">
        <v>0</v>
      </c>
      <c r="G2476">
        <v>0</v>
      </c>
      <c r="H2476" t="s">
        <v>11</v>
      </c>
      <c r="I2476" t="s">
        <v>11</v>
      </c>
      <c r="J2476" s="10">
        <v>0</v>
      </c>
      <c r="K2476" s="13">
        <f t="shared" si="78"/>
        <v>1958</v>
      </c>
      <c r="L2476" s="1" t="str">
        <f t="shared" si="77"/>
        <v/>
      </c>
    </row>
    <row r="2477" spans="1:12" ht="13.8" customHeight="1" x14ac:dyDescent="0.3">
      <c r="A2477" t="s">
        <v>45</v>
      </c>
      <c r="B2477">
        <v>1904</v>
      </c>
      <c r="C2477" s="10">
        <v>9033</v>
      </c>
      <c r="D2477">
        <v>8957</v>
      </c>
      <c r="E2477">
        <v>76</v>
      </c>
      <c r="F2477">
        <v>0</v>
      </c>
      <c r="G2477">
        <v>0</v>
      </c>
      <c r="H2477" t="s">
        <v>11</v>
      </c>
      <c r="I2477" t="s">
        <v>11</v>
      </c>
      <c r="J2477" s="10">
        <v>0</v>
      </c>
      <c r="K2477" s="13">
        <f t="shared" si="78"/>
        <v>1958</v>
      </c>
      <c r="L2477" s="1" t="str">
        <f t="shared" si="77"/>
        <v/>
      </c>
    </row>
    <row r="2478" spans="1:12" ht="13.8" customHeight="1" x14ac:dyDescent="0.3">
      <c r="A2478" t="s">
        <v>45</v>
      </c>
      <c r="B2478">
        <v>1905</v>
      </c>
      <c r="C2478" s="10">
        <v>9658</v>
      </c>
      <c r="D2478">
        <v>9514</v>
      </c>
      <c r="E2478">
        <v>144</v>
      </c>
      <c r="F2478">
        <v>0</v>
      </c>
      <c r="G2478">
        <v>0</v>
      </c>
      <c r="H2478" t="s">
        <v>11</v>
      </c>
      <c r="I2478" t="s">
        <v>11</v>
      </c>
      <c r="J2478" s="10">
        <v>0</v>
      </c>
      <c r="K2478" s="13">
        <f t="shared" si="78"/>
        <v>1958</v>
      </c>
      <c r="L2478" s="1" t="str">
        <f t="shared" si="77"/>
        <v/>
      </c>
    </row>
    <row r="2479" spans="1:12" ht="13.8" customHeight="1" x14ac:dyDescent="0.3">
      <c r="A2479" t="s">
        <v>45</v>
      </c>
      <c r="B2479">
        <v>1906</v>
      </c>
      <c r="C2479" s="10">
        <v>10204</v>
      </c>
      <c r="D2479">
        <v>10098</v>
      </c>
      <c r="E2479">
        <v>107</v>
      </c>
      <c r="F2479">
        <v>0</v>
      </c>
      <c r="G2479">
        <v>0</v>
      </c>
      <c r="H2479" t="s">
        <v>11</v>
      </c>
      <c r="I2479" t="s">
        <v>11</v>
      </c>
      <c r="J2479" s="10">
        <v>0</v>
      </c>
      <c r="K2479" s="13">
        <f t="shared" si="78"/>
        <v>1958</v>
      </c>
      <c r="L2479" s="1" t="str">
        <f t="shared" si="77"/>
        <v/>
      </c>
    </row>
    <row r="2480" spans="1:12" ht="13.8" customHeight="1" x14ac:dyDescent="0.3">
      <c r="A2480" t="s">
        <v>45</v>
      </c>
      <c r="B2480">
        <v>1907</v>
      </c>
      <c r="C2480" s="10">
        <v>12825</v>
      </c>
      <c r="D2480">
        <v>12657</v>
      </c>
      <c r="E2480">
        <v>168</v>
      </c>
      <c r="F2480">
        <v>0</v>
      </c>
      <c r="G2480">
        <v>0</v>
      </c>
      <c r="H2480" t="s">
        <v>11</v>
      </c>
      <c r="I2480" t="s">
        <v>11</v>
      </c>
      <c r="J2480" s="10">
        <v>0</v>
      </c>
      <c r="K2480" s="13">
        <f t="shared" si="78"/>
        <v>1958</v>
      </c>
      <c r="L2480" s="1" t="str">
        <f t="shared" si="77"/>
        <v/>
      </c>
    </row>
    <row r="2481" spans="1:12" ht="13.8" customHeight="1" x14ac:dyDescent="0.3">
      <c r="A2481" t="s">
        <v>45</v>
      </c>
      <c r="B2481">
        <v>1908</v>
      </c>
      <c r="C2481" s="10">
        <v>12939</v>
      </c>
      <c r="D2481">
        <v>12778</v>
      </c>
      <c r="E2481">
        <v>161</v>
      </c>
      <c r="F2481">
        <v>0</v>
      </c>
      <c r="G2481">
        <v>0</v>
      </c>
      <c r="H2481" t="s">
        <v>11</v>
      </c>
      <c r="I2481" t="s">
        <v>11</v>
      </c>
      <c r="J2481" s="10">
        <v>0</v>
      </c>
      <c r="K2481" s="13">
        <f t="shared" si="78"/>
        <v>1958</v>
      </c>
      <c r="L2481" s="1" t="str">
        <f t="shared" si="77"/>
        <v/>
      </c>
    </row>
    <row r="2482" spans="1:12" ht="13.8" customHeight="1" x14ac:dyDescent="0.3">
      <c r="A2482" t="s">
        <v>45</v>
      </c>
      <c r="B2482">
        <v>1909</v>
      </c>
      <c r="C2482" s="10">
        <v>12387</v>
      </c>
      <c r="D2482">
        <v>12340</v>
      </c>
      <c r="E2482">
        <v>47</v>
      </c>
      <c r="F2482">
        <v>0</v>
      </c>
      <c r="G2482">
        <v>0</v>
      </c>
      <c r="H2482" t="s">
        <v>11</v>
      </c>
      <c r="I2482" t="s">
        <v>11</v>
      </c>
      <c r="J2482" s="10">
        <v>0</v>
      </c>
      <c r="K2482" s="13">
        <f t="shared" si="78"/>
        <v>1958</v>
      </c>
      <c r="L2482" s="1" t="str">
        <f t="shared" si="77"/>
        <v/>
      </c>
    </row>
    <row r="2483" spans="1:12" ht="13.8" customHeight="1" x14ac:dyDescent="0.3">
      <c r="A2483" t="s">
        <v>45</v>
      </c>
      <c r="B2483">
        <v>1910</v>
      </c>
      <c r="C2483" s="10">
        <v>14089</v>
      </c>
      <c r="D2483">
        <v>13880</v>
      </c>
      <c r="E2483">
        <v>208</v>
      </c>
      <c r="F2483">
        <v>0</v>
      </c>
      <c r="G2483">
        <v>0</v>
      </c>
      <c r="H2483" t="s">
        <v>11</v>
      </c>
      <c r="I2483" t="s">
        <v>11</v>
      </c>
      <c r="J2483" s="10">
        <v>0</v>
      </c>
      <c r="K2483" s="13">
        <f t="shared" si="78"/>
        <v>1958</v>
      </c>
      <c r="L2483" s="1" t="str">
        <f t="shared" si="77"/>
        <v/>
      </c>
    </row>
    <row r="2484" spans="1:12" ht="13.8" customHeight="1" x14ac:dyDescent="0.3">
      <c r="A2484" t="s">
        <v>45</v>
      </c>
      <c r="B2484">
        <v>1911</v>
      </c>
      <c r="C2484" s="10">
        <v>16449</v>
      </c>
      <c r="D2484">
        <v>16016</v>
      </c>
      <c r="E2484">
        <v>264</v>
      </c>
      <c r="F2484">
        <v>168</v>
      </c>
      <c r="G2484">
        <v>0</v>
      </c>
      <c r="H2484" t="s">
        <v>11</v>
      </c>
      <c r="I2484" t="s">
        <v>11</v>
      </c>
      <c r="J2484" s="10">
        <v>0</v>
      </c>
      <c r="K2484" s="13">
        <f t="shared" si="78"/>
        <v>1958</v>
      </c>
      <c r="L2484" s="1" t="str">
        <f t="shared" si="77"/>
        <v/>
      </c>
    </row>
    <row r="2485" spans="1:12" ht="13.8" customHeight="1" x14ac:dyDescent="0.3">
      <c r="A2485" t="s">
        <v>45</v>
      </c>
      <c r="B2485">
        <v>1912</v>
      </c>
      <c r="C2485" s="10">
        <v>18360</v>
      </c>
      <c r="D2485">
        <v>17724</v>
      </c>
      <c r="E2485">
        <v>415</v>
      </c>
      <c r="F2485">
        <v>221</v>
      </c>
      <c r="G2485">
        <v>0</v>
      </c>
      <c r="H2485" t="s">
        <v>11</v>
      </c>
      <c r="I2485" t="s">
        <v>11</v>
      </c>
      <c r="J2485" s="10">
        <v>0</v>
      </c>
      <c r="K2485" s="13">
        <f t="shared" si="78"/>
        <v>1958</v>
      </c>
      <c r="L2485" s="1" t="str">
        <f t="shared" si="77"/>
        <v/>
      </c>
    </row>
    <row r="2486" spans="1:12" ht="13.8" customHeight="1" x14ac:dyDescent="0.3">
      <c r="A2486" t="s">
        <v>45</v>
      </c>
      <c r="B2486">
        <v>1913</v>
      </c>
      <c r="C2486" s="10">
        <v>21638</v>
      </c>
      <c r="D2486">
        <v>20793</v>
      </c>
      <c r="E2486">
        <v>549</v>
      </c>
      <c r="F2486">
        <v>296</v>
      </c>
      <c r="G2486">
        <v>0</v>
      </c>
      <c r="H2486" t="s">
        <v>11</v>
      </c>
      <c r="I2486" t="s">
        <v>11</v>
      </c>
      <c r="J2486" s="10">
        <v>0</v>
      </c>
      <c r="K2486" s="13">
        <f t="shared" si="78"/>
        <v>1958</v>
      </c>
      <c r="L2486" s="1" t="str">
        <f t="shared" si="77"/>
        <v/>
      </c>
    </row>
    <row r="2487" spans="1:12" ht="13.8" customHeight="1" x14ac:dyDescent="0.3">
      <c r="A2487" t="s">
        <v>45</v>
      </c>
      <c r="B2487">
        <v>1914</v>
      </c>
      <c r="C2487" s="10">
        <v>18663</v>
      </c>
      <c r="D2487">
        <v>17694</v>
      </c>
      <c r="E2487">
        <v>655</v>
      </c>
      <c r="F2487">
        <v>313</v>
      </c>
      <c r="G2487">
        <v>0</v>
      </c>
      <c r="H2487" t="s">
        <v>11</v>
      </c>
      <c r="I2487" t="s">
        <v>11</v>
      </c>
      <c r="J2487" s="10">
        <v>0</v>
      </c>
      <c r="K2487" s="13">
        <f t="shared" si="78"/>
        <v>1958</v>
      </c>
      <c r="L2487" s="1" t="str">
        <f t="shared" si="77"/>
        <v/>
      </c>
    </row>
    <row r="2488" spans="1:12" ht="13.8" customHeight="1" x14ac:dyDescent="0.3">
      <c r="A2488" t="s">
        <v>45</v>
      </c>
      <c r="B2488">
        <v>1915</v>
      </c>
      <c r="C2488" s="10">
        <v>16680</v>
      </c>
      <c r="D2488">
        <v>15743</v>
      </c>
      <c r="E2488">
        <v>647</v>
      </c>
      <c r="F2488">
        <v>291</v>
      </c>
      <c r="G2488">
        <v>0</v>
      </c>
      <c r="H2488" t="s">
        <v>11</v>
      </c>
      <c r="I2488" t="s">
        <v>11</v>
      </c>
      <c r="J2488" s="10">
        <v>0</v>
      </c>
      <c r="K2488" s="13">
        <f t="shared" si="78"/>
        <v>1958</v>
      </c>
      <c r="L2488" s="1" t="str">
        <f t="shared" si="77"/>
        <v/>
      </c>
    </row>
    <row r="2489" spans="1:12" ht="13.8" customHeight="1" x14ac:dyDescent="0.3">
      <c r="A2489" t="s">
        <v>45</v>
      </c>
      <c r="B2489">
        <v>1916</v>
      </c>
      <c r="C2489" s="10">
        <v>20867</v>
      </c>
      <c r="D2489">
        <v>19659</v>
      </c>
      <c r="E2489">
        <v>839</v>
      </c>
      <c r="F2489">
        <v>368</v>
      </c>
      <c r="G2489">
        <v>0</v>
      </c>
      <c r="H2489" t="s">
        <v>11</v>
      </c>
      <c r="I2489" t="s">
        <v>11</v>
      </c>
      <c r="J2489" s="10">
        <v>0</v>
      </c>
      <c r="K2489" s="13">
        <f t="shared" si="78"/>
        <v>1958</v>
      </c>
      <c r="L2489" s="1" t="str">
        <f t="shared" si="77"/>
        <v/>
      </c>
    </row>
    <row r="2490" spans="1:12" ht="13.8" customHeight="1" x14ac:dyDescent="0.3">
      <c r="A2490" t="s">
        <v>45</v>
      </c>
      <c r="B2490">
        <v>1917</v>
      </c>
      <c r="C2490" s="10">
        <v>23265</v>
      </c>
      <c r="D2490">
        <v>21790</v>
      </c>
      <c r="E2490">
        <v>1080</v>
      </c>
      <c r="F2490">
        <v>396</v>
      </c>
      <c r="G2490">
        <v>0</v>
      </c>
      <c r="H2490" t="s">
        <v>11</v>
      </c>
      <c r="I2490" t="s">
        <v>11</v>
      </c>
      <c r="J2490" s="10">
        <v>0</v>
      </c>
      <c r="K2490" s="13">
        <f t="shared" si="78"/>
        <v>1958</v>
      </c>
      <c r="L2490" s="1" t="str">
        <f t="shared" si="77"/>
        <v/>
      </c>
    </row>
    <row r="2491" spans="1:12" ht="13.8" customHeight="1" x14ac:dyDescent="0.3">
      <c r="A2491" t="s">
        <v>45</v>
      </c>
      <c r="B2491">
        <v>1918</v>
      </c>
      <c r="C2491" s="10">
        <v>24432</v>
      </c>
      <c r="D2491">
        <v>22887</v>
      </c>
      <c r="E2491">
        <v>1254</v>
      </c>
      <c r="F2491">
        <v>291</v>
      </c>
      <c r="G2491">
        <v>0</v>
      </c>
      <c r="H2491" t="s">
        <v>11</v>
      </c>
      <c r="I2491" t="s">
        <v>11</v>
      </c>
      <c r="J2491" s="10">
        <v>0</v>
      </c>
      <c r="K2491" s="13">
        <f t="shared" si="78"/>
        <v>1958</v>
      </c>
      <c r="L2491" s="1" t="str">
        <f t="shared" si="77"/>
        <v/>
      </c>
    </row>
    <row r="2492" spans="1:12" ht="13.8" customHeight="1" x14ac:dyDescent="0.3">
      <c r="A2492" t="s">
        <v>45</v>
      </c>
      <c r="B2492">
        <v>1919</v>
      </c>
      <c r="C2492" s="10">
        <v>20767</v>
      </c>
      <c r="D2492">
        <v>19143</v>
      </c>
      <c r="E2492">
        <v>1336</v>
      </c>
      <c r="F2492">
        <v>288</v>
      </c>
      <c r="G2492">
        <v>0</v>
      </c>
      <c r="H2492" t="s">
        <v>11</v>
      </c>
      <c r="I2492" t="s">
        <v>11</v>
      </c>
      <c r="J2492" s="10">
        <v>0</v>
      </c>
      <c r="K2492" s="13">
        <f t="shared" si="78"/>
        <v>1958</v>
      </c>
      <c r="L2492" s="1" t="str">
        <f t="shared" si="77"/>
        <v/>
      </c>
    </row>
    <row r="2493" spans="1:12" ht="13.8" customHeight="1" x14ac:dyDescent="0.3">
      <c r="A2493" t="s">
        <v>45</v>
      </c>
      <c r="B2493">
        <v>1920</v>
      </c>
      <c r="C2493" s="10">
        <v>23029</v>
      </c>
      <c r="D2493">
        <v>21832</v>
      </c>
      <c r="E2493">
        <v>953</v>
      </c>
      <c r="F2493">
        <v>243</v>
      </c>
      <c r="G2493">
        <v>0</v>
      </c>
      <c r="H2493" t="s">
        <v>11</v>
      </c>
      <c r="I2493" t="s">
        <v>11</v>
      </c>
      <c r="J2493" s="10">
        <v>0</v>
      </c>
      <c r="K2493" s="13">
        <f t="shared" si="78"/>
        <v>1958</v>
      </c>
      <c r="L2493" s="1" t="str">
        <f t="shared" si="77"/>
        <v/>
      </c>
    </row>
    <row r="2494" spans="1:12" ht="13.8" customHeight="1" x14ac:dyDescent="0.3">
      <c r="A2494" t="s">
        <v>45</v>
      </c>
      <c r="B2494">
        <v>1921</v>
      </c>
      <c r="C2494" s="10">
        <v>21966</v>
      </c>
      <c r="D2494">
        <v>20608</v>
      </c>
      <c r="E2494">
        <v>1154</v>
      </c>
      <c r="F2494">
        <v>204</v>
      </c>
      <c r="G2494">
        <v>0</v>
      </c>
      <c r="H2494" t="s">
        <v>11</v>
      </c>
      <c r="I2494" t="s">
        <v>11</v>
      </c>
      <c r="J2494" s="10">
        <v>0</v>
      </c>
      <c r="K2494" s="13">
        <f t="shared" si="78"/>
        <v>1958</v>
      </c>
      <c r="L2494" s="1" t="str">
        <f t="shared" si="77"/>
        <v/>
      </c>
    </row>
    <row r="2495" spans="1:12" ht="13.8" customHeight="1" x14ac:dyDescent="0.3">
      <c r="A2495" t="s">
        <v>45</v>
      </c>
      <c r="B2495">
        <v>1922</v>
      </c>
      <c r="C2495" s="10">
        <v>18889</v>
      </c>
      <c r="D2495">
        <v>17318</v>
      </c>
      <c r="E2495">
        <v>1358</v>
      </c>
      <c r="F2495">
        <v>212</v>
      </c>
      <c r="G2495">
        <v>0</v>
      </c>
      <c r="H2495" t="s">
        <v>11</v>
      </c>
      <c r="I2495" t="s">
        <v>11</v>
      </c>
      <c r="J2495" s="10">
        <v>0</v>
      </c>
      <c r="K2495" s="13">
        <f t="shared" si="78"/>
        <v>1958</v>
      </c>
      <c r="L2495" s="1" t="str">
        <f t="shared" si="77"/>
        <v/>
      </c>
    </row>
    <row r="2496" spans="1:12" ht="13.8" customHeight="1" x14ac:dyDescent="0.3">
      <c r="A2496" t="s">
        <v>45</v>
      </c>
      <c r="B2496">
        <v>1923</v>
      </c>
      <c r="C2496" s="10">
        <v>25377</v>
      </c>
      <c r="D2496">
        <v>23863</v>
      </c>
      <c r="E2496">
        <v>1283</v>
      </c>
      <c r="F2496">
        <v>231</v>
      </c>
      <c r="G2496">
        <v>0</v>
      </c>
      <c r="H2496" t="s">
        <v>11</v>
      </c>
      <c r="I2496" t="s">
        <v>11</v>
      </c>
      <c r="J2496" s="10">
        <v>0</v>
      </c>
      <c r="K2496" s="13">
        <f t="shared" si="78"/>
        <v>1958</v>
      </c>
      <c r="L2496" s="1" t="str">
        <f t="shared" si="77"/>
        <v/>
      </c>
    </row>
    <row r="2497" spans="1:12" ht="13.8" customHeight="1" x14ac:dyDescent="0.3">
      <c r="A2497" t="s">
        <v>45</v>
      </c>
      <c r="B2497">
        <v>1924</v>
      </c>
      <c r="C2497" s="10">
        <v>21120</v>
      </c>
      <c r="D2497">
        <v>19438</v>
      </c>
      <c r="E2497">
        <v>1467</v>
      </c>
      <c r="F2497">
        <v>215</v>
      </c>
      <c r="G2497">
        <v>0</v>
      </c>
      <c r="H2497" t="s">
        <v>11</v>
      </c>
      <c r="I2497" t="s">
        <v>11</v>
      </c>
      <c r="J2497" s="10">
        <v>0</v>
      </c>
      <c r="K2497" s="13">
        <f t="shared" si="78"/>
        <v>1958</v>
      </c>
      <c r="L2497" s="1" t="str">
        <f t="shared" si="77"/>
        <v/>
      </c>
    </row>
    <row r="2498" spans="1:12" ht="13.8" customHeight="1" x14ac:dyDescent="0.3">
      <c r="A2498" t="s">
        <v>45</v>
      </c>
      <c r="B2498">
        <v>1925</v>
      </c>
      <c r="C2498" s="10">
        <v>20537</v>
      </c>
      <c r="D2498">
        <v>18852</v>
      </c>
      <c r="E2498">
        <v>1440</v>
      </c>
      <c r="F2498">
        <v>244</v>
      </c>
      <c r="G2498">
        <v>0</v>
      </c>
      <c r="H2498" t="s">
        <v>11</v>
      </c>
      <c r="I2498" t="s">
        <v>11</v>
      </c>
      <c r="J2498" s="10">
        <v>0</v>
      </c>
      <c r="K2498" s="13">
        <f t="shared" si="78"/>
        <v>1958</v>
      </c>
      <c r="L2498" s="1" t="str">
        <f t="shared" ref="L2498:L2561" si="79">IF(AND(B2498&gt;2011),1,"")</f>
        <v/>
      </c>
    </row>
    <row r="2499" spans="1:12" ht="13.8" customHeight="1" x14ac:dyDescent="0.3">
      <c r="A2499" t="s">
        <v>45</v>
      </c>
      <c r="B2499">
        <v>1926</v>
      </c>
      <c r="C2499" s="10">
        <v>23132</v>
      </c>
      <c r="D2499">
        <v>21039</v>
      </c>
      <c r="E2499">
        <v>1815</v>
      </c>
      <c r="F2499">
        <v>278</v>
      </c>
      <c r="G2499">
        <v>0</v>
      </c>
      <c r="H2499" t="s">
        <v>11</v>
      </c>
      <c r="I2499" t="s">
        <v>11</v>
      </c>
      <c r="J2499" s="10">
        <v>0</v>
      </c>
      <c r="K2499" s="13">
        <f t="shared" si="78"/>
        <v>1958</v>
      </c>
      <c r="L2499" s="1" t="str">
        <f t="shared" si="79"/>
        <v/>
      </c>
    </row>
    <row r="2500" spans="1:12" ht="13.8" customHeight="1" x14ac:dyDescent="0.3">
      <c r="A2500" t="s">
        <v>45</v>
      </c>
      <c r="B2500">
        <v>1927</v>
      </c>
      <c r="C2500" s="10">
        <v>25109</v>
      </c>
      <c r="D2500">
        <v>22597</v>
      </c>
      <c r="E2500">
        <v>2204</v>
      </c>
      <c r="F2500">
        <v>309</v>
      </c>
      <c r="G2500">
        <v>0</v>
      </c>
      <c r="H2500" t="s">
        <v>11</v>
      </c>
      <c r="I2500" t="s">
        <v>11</v>
      </c>
      <c r="J2500" s="10">
        <v>0</v>
      </c>
      <c r="K2500" s="13">
        <f t="shared" si="78"/>
        <v>1958</v>
      </c>
      <c r="L2500" s="1" t="str">
        <f t="shared" si="79"/>
        <v/>
      </c>
    </row>
    <row r="2501" spans="1:12" ht="13.8" customHeight="1" x14ac:dyDescent="0.3">
      <c r="A2501" t="s">
        <v>45</v>
      </c>
      <c r="B2501">
        <v>1928</v>
      </c>
      <c r="C2501" s="10">
        <v>25596</v>
      </c>
      <c r="D2501">
        <v>22272</v>
      </c>
      <c r="E2501">
        <v>2759</v>
      </c>
      <c r="F2501">
        <v>326</v>
      </c>
      <c r="G2501">
        <v>239</v>
      </c>
      <c r="H2501" t="s">
        <v>11</v>
      </c>
      <c r="I2501" t="s">
        <v>11</v>
      </c>
      <c r="J2501" s="10">
        <v>0</v>
      </c>
      <c r="K2501" s="13">
        <f t="shared" si="78"/>
        <v>1958</v>
      </c>
      <c r="L2501" s="1" t="str">
        <f t="shared" si="79"/>
        <v/>
      </c>
    </row>
    <row r="2502" spans="1:12" ht="13.8" customHeight="1" x14ac:dyDescent="0.3">
      <c r="A2502" t="s">
        <v>45</v>
      </c>
      <c r="B2502">
        <v>1929</v>
      </c>
      <c r="C2502" s="10">
        <v>27030</v>
      </c>
      <c r="D2502">
        <v>22899</v>
      </c>
      <c r="E2502">
        <v>3457</v>
      </c>
      <c r="F2502">
        <v>410</v>
      </c>
      <c r="G2502">
        <v>265</v>
      </c>
      <c r="H2502" t="s">
        <v>11</v>
      </c>
      <c r="I2502" t="s">
        <v>11</v>
      </c>
      <c r="J2502" s="10">
        <v>0</v>
      </c>
      <c r="K2502" s="13">
        <f t="shared" si="78"/>
        <v>1958</v>
      </c>
      <c r="L2502" s="1" t="str">
        <f t="shared" si="79"/>
        <v/>
      </c>
    </row>
    <row r="2503" spans="1:12" ht="13.8" customHeight="1" x14ac:dyDescent="0.3">
      <c r="A2503" t="s">
        <v>45</v>
      </c>
      <c r="B2503">
        <v>1930</v>
      </c>
      <c r="C2503" s="10">
        <v>25752</v>
      </c>
      <c r="D2503">
        <v>21698</v>
      </c>
      <c r="E2503">
        <v>3375</v>
      </c>
      <c r="F2503">
        <v>425</v>
      </c>
      <c r="G2503">
        <v>255</v>
      </c>
      <c r="H2503" t="s">
        <v>11</v>
      </c>
      <c r="I2503" t="s">
        <v>11</v>
      </c>
      <c r="J2503" s="10">
        <v>0</v>
      </c>
      <c r="K2503" s="13">
        <f t="shared" si="78"/>
        <v>1958</v>
      </c>
      <c r="L2503" s="1" t="str">
        <f t="shared" si="79"/>
        <v/>
      </c>
    </row>
    <row r="2504" spans="1:12" ht="13.8" customHeight="1" x14ac:dyDescent="0.3">
      <c r="A2504" t="s">
        <v>45</v>
      </c>
      <c r="B2504">
        <v>1931</v>
      </c>
      <c r="C2504" s="10">
        <v>20703</v>
      </c>
      <c r="D2504">
        <v>16707</v>
      </c>
      <c r="E2504">
        <v>3402</v>
      </c>
      <c r="F2504">
        <v>374</v>
      </c>
      <c r="G2504">
        <v>220</v>
      </c>
      <c r="H2504" t="s">
        <v>11</v>
      </c>
      <c r="I2504" t="s">
        <v>11</v>
      </c>
      <c r="J2504" s="10">
        <v>0</v>
      </c>
      <c r="K2504" s="13">
        <f t="shared" ref="K2504:K2567" si="80">IF(B2504&lt;1990,IF(B2504&lt;1959,1958,1989),1990)</f>
        <v>1958</v>
      </c>
      <c r="L2504" s="1" t="str">
        <f t="shared" si="79"/>
        <v/>
      </c>
    </row>
    <row r="2505" spans="1:12" ht="13.8" customHeight="1" x14ac:dyDescent="0.3">
      <c r="A2505" t="s">
        <v>45</v>
      </c>
      <c r="B2505">
        <v>1932</v>
      </c>
      <c r="C2505" s="10">
        <v>19162</v>
      </c>
      <c r="D2505">
        <v>15757</v>
      </c>
      <c r="E2505">
        <v>2966</v>
      </c>
      <c r="F2505">
        <v>338</v>
      </c>
      <c r="G2505">
        <v>100</v>
      </c>
      <c r="H2505" t="s">
        <v>11</v>
      </c>
      <c r="I2505" t="s">
        <v>11</v>
      </c>
      <c r="J2505" s="10">
        <v>0</v>
      </c>
      <c r="K2505" s="13">
        <f t="shared" si="80"/>
        <v>1958</v>
      </c>
      <c r="L2505" s="1" t="str">
        <f t="shared" si="79"/>
        <v/>
      </c>
    </row>
    <row r="2506" spans="1:12" ht="13.8" customHeight="1" x14ac:dyDescent="0.3">
      <c r="A2506" t="s">
        <v>45</v>
      </c>
      <c r="B2506">
        <v>1933</v>
      </c>
      <c r="C2506" s="10">
        <v>18964</v>
      </c>
      <c r="D2506">
        <v>15404</v>
      </c>
      <c r="E2506">
        <v>3174</v>
      </c>
      <c r="F2506">
        <v>334</v>
      </c>
      <c r="G2506">
        <v>52</v>
      </c>
      <c r="H2506" t="s">
        <v>11</v>
      </c>
      <c r="I2506" t="s">
        <v>11</v>
      </c>
      <c r="J2506" s="10">
        <v>0</v>
      </c>
      <c r="K2506" s="13">
        <f t="shared" si="80"/>
        <v>1958</v>
      </c>
      <c r="L2506" s="1" t="str">
        <f t="shared" si="79"/>
        <v/>
      </c>
    </row>
    <row r="2507" spans="1:12" ht="13.8" customHeight="1" x14ac:dyDescent="0.3">
      <c r="A2507" t="s">
        <v>45</v>
      </c>
      <c r="B2507">
        <v>1934</v>
      </c>
      <c r="C2507" s="10">
        <v>21811</v>
      </c>
      <c r="D2507">
        <v>17782</v>
      </c>
      <c r="E2507">
        <v>3618</v>
      </c>
      <c r="F2507">
        <v>335</v>
      </c>
      <c r="G2507">
        <v>75</v>
      </c>
      <c r="H2507" t="s">
        <v>11</v>
      </c>
      <c r="I2507" t="s">
        <v>11</v>
      </c>
      <c r="J2507" s="10">
        <v>0</v>
      </c>
      <c r="K2507" s="13">
        <f t="shared" si="80"/>
        <v>1958</v>
      </c>
      <c r="L2507" s="1" t="str">
        <f t="shared" si="79"/>
        <v/>
      </c>
    </row>
    <row r="2508" spans="1:12" ht="13.8" customHeight="1" x14ac:dyDescent="0.3">
      <c r="A2508" t="s">
        <v>45</v>
      </c>
      <c r="B2508">
        <v>1935</v>
      </c>
      <c r="C2508" s="10">
        <v>21506</v>
      </c>
      <c r="D2508">
        <v>17176</v>
      </c>
      <c r="E2508">
        <v>3895</v>
      </c>
      <c r="F2508">
        <v>360</v>
      </c>
      <c r="G2508">
        <v>75</v>
      </c>
      <c r="H2508" t="s">
        <v>11</v>
      </c>
      <c r="I2508" t="s">
        <v>11</v>
      </c>
      <c r="J2508" s="10">
        <v>0</v>
      </c>
      <c r="K2508" s="13">
        <f t="shared" si="80"/>
        <v>1958</v>
      </c>
      <c r="L2508" s="1" t="str">
        <f t="shared" si="79"/>
        <v/>
      </c>
    </row>
    <row r="2509" spans="1:12" ht="13.8" customHeight="1" x14ac:dyDescent="0.3">
      <c r="A2509" t="s">
        <v>45</v>
      </c>
      <c r="B2509">
        <v>1936</v>
      </c>
      <c r="C2509" s="10">
        <v>23517</v>
      </c>
      <c r="D2509">
        <v>18789</v>
      </c>
      <c r="E2509">
        <v>4215</v>
      </c>
      <c r="F2509">
        <v>406</v>
      </c>
      <c r="G2509">
        <v>107</v>
      </c>
      <c r="H2509" t="s">
        <v>11</v>
      </c>
      <c r="I2509" t="s">
        <v>11</v>
      </c>
      <c r="J2509" s="10">
        <v>0</v>
      </c>
      <c r="K2509" s="13">
        <f t="shared" si="80"/>
        <v>1958</v>
      </c>
      <c r="L2509" s="1" t="str">
        <f t="shared" si="79"/>
        <v/>
      </c>
    </row>
    <row r="2510" spans="1:12" ht="13.8" customHeight="1" x14ac:dyDescent="0.3">
      <c r="A2510" t="s">
        <v>45</v>
      </c>
      <c r="B2510">
        <v>1937</v>
      </c>
      <c r="C2510" s="10">
        <v>25515</v>
      </c>
      <c r="D2510">
        <v>20253</v>
      </c>
      <c r="E2510">
        <v>4661</v>
      </c>
      <c r="F2510">
        <v>468</v>
      </c>
      <c r="G2510">
        <v>133</v>
      </c>
      <c r="H2510" t="s">
        <v>11</v>
      </c>
      <c r="I2510" t="s">
        <v>11</v>
      </c>
      <c r="J2510" s="10">
        <v>0</v>
      </c>
      <c r="K2510" s="13">
        <f t="shared" si="80"/>
        <v>1958</v>
      </c>
      <c r="L2510" s="1" t="str">
        <f t="shared" si="79"/>
        <v/>
      </c>
    </row>
    <row r="2511" spans="1:12" ht="13.8" customHeight="1" x14ac:dyDescent="0.3">
      <c r="A2511" t="s">
        <v>45</v>
      </c>
      <c r="B2511">
        <v>1938</v>
      </c>
      <c r="C2511" s="10">
        <v>23348</v>
      </c>
      <c r="D2511">
        <v>18141</v>
      </c>
      <c r="E2511">
        <v>4605</v>
      </c>
      <c r="F2511">
        <v>483</v>
      </c>
      <c r="G2511">
        <v>119</v>
      </c>
      <c r="H2511" t="s">
        <v>11</v>
      </c>
      <c r="I2511" t="s">
        <v>11</v>
      </c>
      <c r="J2511" s="10">
        <v>0</v>
      </c>
      <c r="K2511" s="13">
        <f t="shared" si="80"/>
        <v>1958</v>
      </c>
      <c r="L2511" s="1" t="str">
        <f t="shared" si="79"/>
        <v/>
      </c>
    </row>
    <row r="2512" spans="1:12" ht="13.8" customHeight="1" x14ac:dyDescent="0.3">
      <c r="A2512" t="s">
        <v>45</v>
      </c>
      <c r="B2512">
        <v>1939</v>
      </c>
      <c r="C2512" s="10">
        <v>25930</v>
      </c>
      <c r="D2512">
        <v>20249</v>
      </c>
      <c r="E2512">
        <v>5048</v>
      </c>
      <c r="F2512">
        <v>508</v>
      </c>
      <c r="G2512">
        <v>124</v>
      </c>
      <c r="H2512" t="s">
        <v>11</v>
      </c>
      <c r="I2512" t="s">
        <v>11</v>
      </c>
      <c r="J2512" s="10">
        <v>0</v>
      </c>
      <c r="K2512" s="13">
        <f t="shared" si="80"/>
        <v>1958</v>
      </c>
      <c r="L2512" s="1" t="str">
        <f t="shared" si="79"/>
        <v/>
      </c>
    </row>
    <row r="2513" spans="1:12" ht="13.8" customHeight="1" x14ac:dyDescent="0.3">
      <c r="A2513" t="s">
        <v>45</v>
      </c>
      <c r="B2513">
        <v>1940</v>
      </c>
      <c r="C2513" s="10">
        <v>29647</v>
      </c>
      <c r="D2513">
        <v>23121</v>
      </c>
      <c r="E2513">
        <v>5766</v>
      </c>
      <c r="F2513">
        <v>596</v>
      </c>
      <c r="G2513">
        <v>163</v>
      </c>
      <c r="H2513" t="s">
        <v>11</v>
      </c>
      <c r="I2513" t="s">
        <v>11</v>
      </c>
      <c r="J2513" s="10">
        <v>0</v>
      </c>
      <c r="K2513" s="13">
        <f t="shared" si="80"/>
        <v>1958</v>
      </c>
      <c r="L2513" s="1" t="str">
        <f t="shared" si="79"/>
        <v/>
      </c>
    </row>
    <row r="2514" spans="1:12" ht="13.8" customHeight="1" x14ac:dyDescent="0.3">
      <c r="A2514" t="s">
        <v>45</v>
      </c>
      <c r="B2514">
        <v>1941</v>
      </c>
      <c r="C2514" s="10">
        <v>32794</v>
      </c>
      <c r="D2514">
        <v>25577</v>
      </c>
      <c r="E2514">
        <v>6407</v>
      </c>
      <c r="F2514">
        <v>629</v>
      </c>
      <c r="G2514">
        <v>181</v>
      </c>
      <c r="H2514" t="s">
        <v>11</v>
      </c>
      <c r="I2514" t="s">
        <v>11</v>
      </c>
      <c r="J2514" s="10">
        <v>0</v>
      </c>
      <c r="K2514" s="13">
        <f t="shared" si="80"/>
        <v>1958</v>
      </c>
      <c r="L2514" s="1" t="str">
        <f t="shared" si="79"/>
        <v/>
      </c>
    </row>
    <row r="2515" spans="1:12" ht="13.8" customHeight="1" x14ac:dyDescent="0.3">
      <c r="A2515" t="s">
        <v>45</v>
      </c>
      <c r="B2515">
        <v>1942</v>
      </c>
      <c r="C2515" s="10">
        <v>35776</v>
      </c>
      <c r="D2515">
        <v>28788</v>
      </c>
      <c r="E2515">
        <v>6130</v>
      </c>
      <c r="F2515">
        <v>660</v>
      </c>
      <c r="G2515">
        <v>197</v>
      </c>
      <c r="H2515" t="s">
        <v>11</v>
      </c>
      <c r="I2515" t="s">
        <v>11</v>
      </c>
      <c r="J2515" s="10">
        <v>0</v>
      </c>
      <c r="K2515" s="13">
        <f t="shared" si="80"/>
        <v>1958</v>
      </c>
      <c r="L2515" s="1" t="str">
        <f t="shared" si="79"/>
        <v/>
      </c>
    </row>
    <row r="2516" spans="1:12" ht="13.8" customHeight="1" x14ac:dyDescent="0.3">
      <c r="A2516" t="s">
        <v>45</v>
      </c>
      <c r="B2516">
        <v>1943</v>
      </c>
      <c r="C2516" s="10">
        <v>37682</v>
      </c>
      <c r="D2516">
        <v>30172</v>
      </c>
      <c r="E2516">
        <v>6713</v>
      </c>
      <c r="F2516">
        <v>640</v>
      </c>
      <c r="G2516">
        <v>158</v>
      </c>
      <c r="H2516" t="s">
        <v>11</v>
      </c>
      <c r="I2516" t="s">
        <v>11</v>
      </c>
      <c r="J2516" s="10">
        <v>0</v>
      </c>
      <c r="K2516" s="13">
        <f t="shared" si="80"/>
        <v>1958</v>
      </c>
      <c r="L2516" s="1" t="str">
        <f t="shared" si="79"/>
        <v/>
      </c>
    </row>
    <row r="2517" spans="1:12" ht="13.8" customHeight="1" x14ac:dyDescent="0.3">
      <c r="A2517" t="s">
        <v>45</v>
      </c>
      <c r="B2517">
        <v>1944</v>
      </c>
      <c r="C2517" s="10">
        <v>38322</v>
      </c>
      <c r="D2517">
        <v>29969</v>
      </c>
      <c r="E2517">
        <v>7546</v>
      </c>
      <c r="F2517">
        <v>651</v>
      </c>
      <c r="G2517">
        <v>155</v>
      </c>
      <c r="H2517" t="s">
        <v>11</v>
      </c>
      <c r="I2517" t="s">
        <v>11</v>
      </c>
      <c r="J2517" s="10">
        <v>0</v>
      </c>
      <c r="K2517" s="13">
        <f t="shared" si="80"/>
        <v>1958</v>
      </c>
      <c r="L2517" s="1" t="str">
        <f t="shared" si="79"/>
        <v/>
      </c>
    </row>
    <row r="2518" spans="1:12" ht="13.8" customHeight="1" x14ac:dyDescent="0.3">
      <c r="A2518" t="s">
        <v>45</v>
      </c>
      <c r="B2518">
        <v>1945</v>
      </c>
      <c r="C2518" s="10">
        <v>35624</v>
      </c>
      <c r="D2518">
        <v>27401</v>
      </c>
      <c r="E2518">
        <v>7340</v>
      </c>
      <c r="F2518">
        <v>700</v>
      </c>
      <c r="G2518">
        <v>183</v>
      </c>
      <c r="H2518" t="s">
        <v>11</v>
      </c>
      <c r="I2518" t="s">
        <v>11</v>
      </c>
      <c r="J2518" s="10">
        <v>0</v>
      </c>
      <c r="K2518" s="13">
        <f t="shared" si="80"/>
        <v>1958</v>
      </c>
      <c r="L2518" s="1" t="str">
        <f t="shared" si="79"/>
        <v/>
      </c>
    </row>
    <row r="2519" spans="1:12" ht="13.8" customHeight="1" x14ac:dyDescent="0.3">
      <c r="A2519" t="s">
        <v>45</v>
      </c>
      <c r="B2519">
        <v>1946</v>
      </c>
      <c r="C2519" s="10">
        <v>37781</v>
      </c>
      <c r="D2519">
        <v>28858</v>
      </c>
      <c r="E2519">
        <v>7982</v>
      </c>
      <c r="F2519">
        <v>692</v>
      </c>
      <c r="G2519">
        <v>250</v>
      </c>
      <c r="H2519" t="s">
        <v>11</v>
      </c>
      <c r="I2519" t="s">
        <v>11</v>
      </c>
      <c r="J2519" s="10">
        <v>0</v>
      </c>
      <c r="K2519" s="13">
        <f t="shared" si="80"/>
        <v>1958</v>
      </c>
      <c r="L2519" s="1" t="str">
        <f t="shared" si="79"/>
        <v/>
      </c>
    </row>
    <row r="2520" spans="1:12" ht="13.8" customHeight="1" x14ac:dyDescent="0.3">
      <c r="A2520" t="s">
        <v>45</v>
      </c>
      <c r="B2520">
        <v>1947</v>
      </c>
      <c r="C2520" s="10">
        <v>39180</v>
      </c>
      <c r="D2520">
        <v>29595</v>
      </c>
      <c r="E2520">
        <v>8566</v>
      </c>
      <c r="F2520">
        <v>761</v>
      </c>
      <c r="G2520">
        <v>258</v>
      </c>
      <c r="H2520" t="s">
        <v>11</v>
      </c>
      <c r="I2520" t="s">
        <v>11</v>
      </c>
      <c r="J2520" s="10">
        <v>0</v>
      </c>
      <c r="K2520" s="13">
        <f t="shared" si="80"/>
        <v>1958</v>
      </c>
      <c r="L2520" s="1" t="str">
        <f t="shared" si="79"/>
        <v/>
      </c>
    </row>
    <row r="2521" spans="1:12" ht="13.8" customHeight="1" x14ac:dyDescent="0.3">
      <c r="A2521" t="s">
        <v>45</v>
      </c>
      <c r="B2521">
        <v>1948</v>
      </c>
      <c r="C2521" s="10">
        <v>43263</v>
      </c>
      <c r="D2521">
        <v>32233</v>
      </c>
      <c r="E2521">
        <v>9885</v>
      </c>
      <c r="F2521">
        <v>839</v>
      </c>
      <c r="G2521">
        <v>305</v>
      </c>
      <c r="H2521" t="s">
        <v>11</v>
      </c>
      <c r="I2521" t="s">
        <v>11</v>
      </c>
      <c r="J2521" s="10">
        <v>0</v>
      </c>
      <c r="K2521" s="13">
        <f t="shared" si="80"/>
        <v>1958</v>
      </c>
      <c r="L2521" s="1" t="str">
        <f t="shared" si="79"/>
        <v/>
      </c>
    </row>
    <row r="2522" spans="1:12" ht="13.8" customHeight="1" x14ac:dyDescent="0.3">
      <c r="A2522" t="s">
        <v>45</v>
      </c>
      <c r="B2522">
        <v>1949</v>
      </c>
      <c r="C2522" s="10">
        <v>39583</v>
      </c>
      <c r="D2522">
        <v>27643</v>
      </c>
      <c r="E2522">
        <v>10723</v>
      </c>
      <c r="F2522">
        <v>874</v>
      </c>
      <c r="G2522">
        <v>344</v>
      </c>
      <c r="H2522" t="s">
        <v>11</v>
      </c>
      <c r="I2522" t="s">
        <v>11</v>
      </c>
      <c r="J2522" s="10">
        <v>0</v>
      </c>
      <c r="K2522" s="13">
        <f t="shared" si="80"/>
        <v>1958</v>
      </c>
      <c r="L2522" s="1" t="str">
        <f t="shared" si="79"/>
        <v/>
      </c>
    </row>
    <row r="2523" spans="1:12" ht="13.8" customHeight="1" x14ac:dyDescent="0.3">
      <c r="A2523" t="s">
        <v>45</v>
      </c>
      <c r="B2523">
        <v>1950</v>
      </c>
      <c r="C2523" s="10">
        <v>42070</v>
      </c>
      <c r="D2523">
        <v>26424</v>
      </c>
      <c r="E2523">
        <v>14314</v>
      </c>
      <c r="F2523">
        <v>970</v>
      </c>
      <c r="G2523">
        <v>361</v>
      </c>
      <c r="H2523">
        <v>0</v>
      </c>
      <c r="I2523">
        <v>3.06</v>
      </c>
      <c r="J2523" s="10">
        <v>1230</v>
      </c>
      <c r="K2523" s="13">
        <f t="shared" si="80"/>
        <v>1958</v>
      </c>
      <c r="L2523" s="1" t="str">
        <f t="shared" si="79"/>
        <v/>
      </c>
    </row>
    <row r="2524" spans="1:12" ht="13.8" customHeight="1" x14ac:dyDescent="0.3">
      <c r="A2524" t="s">
        <v>45</v>
      </c>
      <c r="B2524">
        <v>1951</v>
      </c>
      <c r="C2524" s="10">
        <v>44402</v>
      </c>
      <c r="D2524">
        <v>26442</v>
      </c>
      <c r="E2524">
        <v>16480</v>
      </c>
      <c r="F2524">
        <v>1114</v>
      </c>
      <c r="G2524">
        <v>367</v>
      </c>
      <c r="H2524">
        <v>0</v>
      </c>
      <c r="I2524">
        <v>3.14</v>
      </c>
      <c r="J2524" s="10">
        <v>1335</v>
      </c>
      <c r="K2524" s="13">
        <f t="shared" si="80"/>
        <v>1958</v>
      </c>
      <c r="L2524" s="1" t="str">
        <f t="shared" si="79"/>
        <v/>
      </c>
    </row>
    <row r="2525" spans="1:12" ht="13.8" customHeight="1" x14ac:dyDescent="0.3">
      <c r="A2525" t="s">
        <v>45</v>
      </c>
      <c r="B2525">
        <v>1952</v>
      </c>
      <c r="C2525" s="10">
        <v>43510</v>
      </c>
      <c r="D2525">
        <v>24522</v>
      </c>
      <c r="E2525">
        <v>17421</v>
      </c>
      <c r="F2525">
        <v>1167</v>
      </c>
      <c r="G2525">
        <v>400</v>
      </c>
      <c r="H2525">
        <v>0</v>
      </c>
      <c r="I2525">
        <v>3</v>
      </c>
      <c r="J2525" s="10">
        <v>1369</v>
      </c>
      <c r="K2525" s="13">
        <f t="shared" si="80"/>
        <v>1958</v>
      </c>
      <c r="L2525" s="1" t="str">
        <f t="shared" si="79"/>
        <v/>
      </c>
    </row>
    <row r="2526" spans="1:12" ht="13.8" customHeight="1" x14ac:dyDescent="0.3">
      <c r="A2526" t="s">
        <v>45</v>
      </c>
      <c r="B2526">
        <v>1953</v>
      </c>
      <c r="C2526" s="10">
        <v>43838</v>
      </c>
      <c r="D2526">
        <v>22636</v>
      </c>
      <c r="E2526">
        <v>19063</v>
      </c>
      <c r="F2526">
        <v>1313</v>
      </c>
      <c r="G2526">
        <v>480</v>
      </c>
      <c r="H2526">
        <v>347</v>
      </c>
      <c r="I2526">
        <v>2.94</v>
      </c>
      <c r="J2526" s="10">
        <v>1489</v>
      </c>
      <c r="K2526" s="13">
        <f t="shared" si="80"/>
        <v>1958</v>
      </c>
      <c r="L2526" s="1" t="str">
        <f t="shared" si="79"/>
        <v/>
      </c>
    </row>
    <row r="2527" spans="1:12" ht="13.8" customHeight="1" x14ac:dyDescent="0.3">
      <c r="A2527" t="s">
        <v>45</v>
      </c>
      <c r="B2527">
        <v>1954</v>
      </c>
      <c r="C2527" s="10">
        <v>44482</v>
      </c>
      <c r="D2527">
        <v>21857</v>
      </c>
      <c r="E2527">
        <v>20518</v>
      </c>
      <c r="F2527">
        <v>1623</v>
      </c>
      <c r="G2527">
        <v>484</v>
      </c>
      <c r="H2527">
        <v>0</v>
      </c>
      <c r="I2527">
        <v>2.9</v>
      </c>
      <c r="J2527" s="10">
        <v>1335</v>
      </c>
      <c r="K2527" s="13">
        <f t="shared" si="80"/>
        <v>1958</v>
      </c>
      <c r="L2527" s="1" t="str">
        <f t="shared" si="79"/>
        <v/>
      </c>
    </row>
    <row r="2528" spans="1:12" ht="13.8" customHeight="1" x14ac:dyDescent="0.3">
      <c r="A2528" t="s">
        <v>45</v>
      </c>
      <c r="B2528">
        <v>1955</v>
      </c>
      <c r="C2528" s="10">
        <v>46258</v>
      </c>
      <c r="D2528">
        <v>19709</v>
      </c>
      <c r="E2528">
        <v>23405</v>
      </c>
      <c r="F2528">
        <v>2030</v>
      </c>
      <c r="G2528">
        <v>543</v>
      </c>
      <c r="H2528">
        <v>571</v>
      </c>
      <c r="I2528">
        <v>2.94</v>
      </c>
      <c r="J2528" s="10">
        <v>1480</v>
      </c>
      <c r="K2528" s="13">
        <f t="shared" si="80"/>
        <v>1958</v>
      </c>
      <c r="L2528" s="1" t="str">
        <f t="shared" si="79"/>
        <v/>
      </c>
    </row>
    <row r="2529" spans="1:12" ht="13.8" customHeight="1" x14ac:dyDescent="0.3">
      <c r="A2529" t="s">
        <v>45</v>
      </c>
      <c r="B2529">
        <v>1956</v>
      </c>
      <c r="C2529" s="10">
        <v>51807</v>
      </c>
      <c r="D2529">
        <v>21420</v>
      </c>
      <c r="E2529">
        <v>26530</v>
      </c>
      <c r="F2529">
        <v>2331</v>
      </c>
      <c r="G2529">
        <v>620</v>
      </c>
      <c r="H2529">
        <v>906</v>
      </c>
      <c r="I2529">
        <v>3.2</v>
      </c>
      <c r="J2529" s="10">
        <v>1535</v>
      </c>
      <c r="K2529" s="13">
        <f t="shared" si="80"/>
        <v>1958</v>
      </c>
      <c r="L2529" s="1" t="str">
        <f t="shared" si="79"/>
        <v/>
      </c>
    </row>
    <row r="2530" spans="1:12" ht="13.8" customHeight="1" x14ac:dyDescent="0.3">
      <c r="A2530" t="s">
        <v>45</v>
      </c>
      <c r="B2530">
        <v>1957</v>
      </c>
      <c r="C2530" s="10">
        <v>49900</v>
      </c>
      <c r="D2530">
        <v>17719</v>
      </c>
      <c r="E2530">
        <v>27326</v>
      </c>
      <c r="F2530">
        <v>2965</v>
      </c>
      <c r="G2530">
        <v>746</v>
      </c>
      <c r="H2530">
        <v>1144</v>
      </c>
      <c r="I2530">
        <v>3</v>
      </c>
      <c r="J2530" s="10">
        <v>1802</v>
      </c>
      <c r="K2530" s="13">
        <f t="shared" si="80"/>
        <v>1958</v>
      </c>
      <c r="L2530" s="1" t="str">
        <f t="shared" si="79"/>
        <v/>
      </c>
    </row>
    <row r="2531" spans="1:12" ht="13.8" customHeight="1" x14ac:dyDescent="0.3">
      <c r="A2531" t="s">
        <v>45</v>
      </c>
      <c r="B2531">
        <v>1958</v>
      </c>
      <c r="C2531" s="10">
        <v>49721</v>
      </c>
      <c r="D2531">
        <v>15629</v>
      </c>
      <c r="E2531">
        <v>28539</v>
      </c>
      <c r="F2531">
        <v>3665</v>
      </c>
      <c r="G2531">
        <v>759</v>
      </c>
      <c r="H2531">
        <v>1129</v>
      </c>
      <c r="I2531">
        <v>2.91</v>
      </c>
      <c r="J2531" s="10">
        <v>1541</v>
      </c>
      <c r="K2531" s="13">
        <f t="shared" si="80"/>
        <v>1958</v>
      </c>
      <c r="L2531" s="1" t="str">
        <f t="shared" si="79"/>
        <v/>
      </c>
    </row>
    <row r="2532" spans="1:12" ht="13.8" customHeight="1" x14ac:dyDescent="0.3">
      <c r="A2532" t="s">
        <v>45</v>
      </c>
      <c r="B2532">
        <v>1959</v>
      </c>
      <c r="C2532" s="10">
        <v>50356</v>
      </c>
      <c r="D2532">
        <v>14614</v>
      </c>
      <c r="E2532">
        <v>29383</v>
      </c>
      <c r="F2532">
        <v>4723</v>
      </c>
      <c r="G2532">
        <v>775</v>
      </c>
      <c r="H2532">
        <v>861</v>
      </c>
      <c r="I2532">
        <v>2.88</v>
      </c>
      <c r="J2532" s="10">
        <v>1828</v>
      </c>
      <c r="K2532" s="13">
        <f t="shared" si="80"/>
        <v>1989</v>
      </c>
      <c r="L2532" s="1" t="str">
        <f t="shared" si="79"/>
        <v/>
      </c>
    </row>
    <row r="2533" spans="1:12" ht="13.8" customHeight="1" x14ac:dyDescent="0.3">
      <c r="A2533" t="s">
        <v>45</v>
      </c>
      <c r="B2533">
        <v>1960</v>
      </c>
      <c r="C2533" s="10">
        <v>52603</v>
      </c>
      <c r="D2533">
        <v>13547</v>
      </c>
      <c r="E2533">
        <v>31589</v>
      </c>
      <c r="F2533">
        <v>5878</v>
      </c>
      <c r="G2533">
        <v>714</v>
      </c>
      <c r="H2533">
        <v>875</v>
      </c>
      <c r="I2533">
        <v>2.94</v>
      </c>
      <c r="J2533" s="10">
        <v>1851</v>
      </c>
      <c r="K2533" s="13">
        <f t="shared" si="80"/>
        <v>1989</v>
      </c>
      <c r="L2533" s="1" t="str">
        <f t="shared" si="79"/>
        <v/>
      </c>
    </row>
    <row r="2534" spans="1:12" ht="13.8" customHeight="1" x14ac:dyDescent="0.3">
      <c r="A2534" t="s">
        <v>45</v>
      </c>
      <c r="B2534">
        <v>1961</v>
      </c>
      <c r="C2534" s="10">
        <v>52954</v>
      </c>
      <c r="D2534">
        <v>12444</v>
      </c>
      <c r="E2534">
        <v>32386</v>
      </c>
      <c r="F2534">
        <v>6268</v>
      </c>
      <c r="G2534">
        <v>766</v>
      </c>
      <c r="H2534">
        <v>1090</v>
      </c>
      <c r="I2534">
        <v>2.9</v>
      </c>
      <c r="J2534" s="10">
        <v>1937</v>
      </c>
      <c r="K2534" s="13">
        <f t="shared" si="80"/>
        <v>1989</v>
      </c>
      <c r="L2534" s="1" t="str">
        <f t="shared" si="79"/>
        <v/>
      </c>
    </row>
    <row r="2535" spans="1:12" ht="13.8" customHeight="1" x14ac:dyDescent="0.3">
      <c r="A2535" t="s">
        <v>45</v>
      </c>
      <c r="B2535">
        <v>1962</v>
      </c>
      <c r="C2535" s="10">
        <v>56500</v>
      </c>
      <c r="D2535">
        <v>12836</v>
      </c>
      <c r="E2535">
        <v>34467</v>
      </c>
      <c r="F2535">
        <v>7090</v>
      </c>
      <c r="G2535">
        <v>849</v>
      </c>
      <c r="H2535">
        <v>1258</v>
      </c>
      <c r="I2535">
        <v>3.03</v>
      </c>
      <c r="J2535" s="10">
        <v>2044</v>
      </c>
      <c r="K2535" s="13">
        <f t="shared" si="80"/>
        <v>1989</v>
      </c>
      <c r="L2535" s="1" t="str">
        <f t="shared" si="79"/>
        <v/>
      </c>
    </row>
    <row r="2536" spans="1:12" ht="13.8" customHeight="1" x14ac:dyDescent="0.3">
      <c r="A2536" t="s">
        <v>45</v>
      </c>
      <c r="B2536">
        <v>1963</v>
      </c>
      <c r="C2536" s="10">
        <v>57570</v>
      </c>
      <c r="D2536">
        <v>12718</v>
      </c>
      <c r="E2536">
        <v>36646</v>
      </c>
      <c r="F2536">
        <v>6104</v>
      </c>
      <c r="G2536">
        <v>865</v>
      </c>
      <c r="H2536">
        <v>1237</v>
      </c>
      <c r="I2536">
        <v>3.04</v>
      </c>
      <c r="J2536" s="10">
        <v>2148</v>
      </c>
      <c r="K2536" s="13">
        <f t="shared" si="80"/>
        <v>1989</v>
      </c>
      <c r="L2536" s="1" t="str">
        <f t="shared" si="79"/>
        <v/>
      </c>
    </row>
    <row r="2537" spans="1:12" ht="13.8" customHeight="1" x14ac:dyDescent="0.3">
      <c r="A2537" t="s">
        <v>45</v>
      </c>
      <c r="B2537">
        <v>1964</v>
      </c>
      <c r="C2537" s="10">
        <v>64849</v>
      </c>
      <c r="D2537">
        <v>14170</v>
      </c>
      <c r="E2537">
        <v>39225</v>
      </c>
      <c r="F2537">
        <v>9323</v>
      </c>
      <c r="G2537">
        <v>976</v>
      </c>
      <c r="H2537">
        <v>1155</v>
      </c>
      <c r="I2537">
        <v>3.36</v>
      </c>
      <c r="J2537" s="10">
        <v>2220</v>
      </c>
      <c r="K2537" s="13">
        <f t="shared" si="80"/>
        <v>1989</v>
      </c>
      <c r="L2537" s="1" t="str">
        <f t="shared" si="79"/>
        <v/>
      </c>
    </row>
    <row r="2538" spans="1:12" ht="13.8" customHeight="1" x14ac:dyDescent="0.3">
      <c r="A2538" t="s">
        <v>45</v>
      </c>
      <c r="B2538">
        <v>1965</v>
      </c>
      <c r="C2538" s="10">
        <v>68763</v>
      </c>
      <c r="D2538">
        <v>14786</v>
      </c>
      <c r="E2538">
        <v>41416</v>
      </c>
      <c r="F2538">
        <v>10381</v>
      </c>
      <c r="G2538">
        <v>1031</v>
      </c>
      <c r="H2538">
        <v>1149</v>
      </c>
      <c r="I2538">
        <v>3.49</v>
      </c>
      <c r="J2538" s="10">
        <v>2455</v>
      </c>
      <c r="K2538" s="13">
        <f t="shared" si="80"/>
        <v>1989</v>
      </c>
      <c r="L2538" s="1" t="str">
        <f t="shared" si="79"/>
        <v/>
      </c>
    </row>
    <row r="2539" spans="1:12" ht="13.8" customHeight="1" x14ac:dyDescent="0.3">
      <c r="A2539" t="s">
        <v>45</v>
      </c>
      <c r="B2539">
        <v>1966</v>
      </c>
      <c r="C2539" s="10">
        <v>70717</v>
      </c>
      <c r="D2539">
        <v>14351</v>
      </c>
      <c r="E2539">
        <v>42529</v>
      </c>
      <c r="F2539">
        <v>11578</v>
      </c>
      <c r="G2539">
        <v>1101</v>
      </c>
      <c r="H2539">
        <v>1158</v>
      </c>
      <c r="I2539">
        <v>3.52</v>
      </c>
      <c r="J2539" s="10">
        <v>2686</v>
      </c>
      <c r="K2539" s="13">
        <f t="shared" si="80"/>
        <v>1989</v>
      </c>
      <c r="L2539" s="1" t="str">
        <f t="shared" si="79"/>
        <v/>
      </c>
    </row>
    <row r="2540" spans="1:12" ht="13.8" customHeight="1" x14ac:dyDescent="0.3">
      <c r="A2540" t="s">
        <v>45</v>
      </c>
      <c r="B2540">
        <v>1967</v>
      </c>
      <c r="C2540" s="10">
        <v>76874</v>
      </c>
      <c r="D2540">
        <v>15643</v>
      </c>
      <c r="E2540">
        <v>46804</v>
      </c>
      <c r="F2540">
        <v>12299</v>
      </c>
      <c r="G2540">
        <v>986</v>
      </c>
      <c r="H2540">
        <v>1142</v>
      </c>
      <c r="I2540">
        <v>3.75</v>
      </c>
      <c r="J2540" s="10">
        <v>2731</v>
      </c>
      <c r="K2540" s="13">
        <f t="shared" si="80"/>
        <v>1989</v>
      </c>
      <c r="L2540" s="1" t="str">
        <f t="shared" si="79"/>
        <v/>
      </c>
    </row>
    <row r="2541" spans="1:12" ht="13.8" customHeight="1" x14ac:dyDescent="0.3">
      <c r="A2541" t="s">
        <v>45</v>
      </c>
      <c r="B2541">
        <v>1968</v>
      </c>
      <c r="C2541" s="10">
        <v>82776</v>
      </c>
      <c r="D2541">
        <v>16533</v>
      </c>
      <c r="E2541">
        <v>48909</v>
      </c>
      <c r="F2541">
        <v>15154</v>
      </c>
      <c r="G2541">
        <v>1007</v>
      </c>
      <c r="H2541">
        <v>1172</v>
      </c>
      <c r="I2541">
        <v>3.95</v>
      </c>
      <c r="J2541" s="10">
        <v>2975</v>
      </c>
      <c r="K2541" s="13">
        <f t="shared" si="80"/>
        <v>1989</v>
      </c>
      <c r="L2541" s="1" t="str">
        <f t="shared" si="79"/>
        <v/>
      </c>
    </row>
    <row r="2542" spans="1:12" ht="13.8" customHeight="1" x14ac:dyDescent="0.3">
      <c r="A2542" t="s">
        <v>45</v>
      </c>
      <c r="B2542">
        <v>1969</v>
      </c>
      <c r="C2542" s="10">
        <v>83829</v>
      </c>
      <c r="D2542">
        <v>16135</v>
      </c>
      <c r="E2542">
        <v>49544</v>
      </c>
      <c r="F2542">
        <v>15911</v>
      </c>
      <c r="G2542">
        <v>1018</v>
      </c>
      <c r="H2542">
        <v>1221</v>
      </c>
      <c r="I2542">
        <v>3.93</v>
      </c>
      <c r="J2542" s="10">
        <v>3119</v>
      </c>
      <c r="K2542" s="13">
        <f t="shared" si="80"/>
        <v>1989</v>
      </c>
      <c r="L2542" s="1" t="str">
        <f t="shared" si="79"/>
        <v/>
      </c>
    </row>
    <row r="2543" spans="1:12" ht="13.8" customHeight="1" x14ac:dyDescent="0.3">
      <c r="A2543" t="s">
        <v>45</v>
      </c>
      <c r="B2543">
        <v>1970</v>
      </c>
      <c r="C2543" s="10">
        <v>93124</v>
      </c>
      <c r="D2543">
        <v>16052</v>
      </c>
      <c r="E2543">
        <v>57689</v>
      </c>
      <c r="F2543">
        <v>17092</v>
      </c>
      <c r="G2543">
        <v>980</v>
      </c>
      <c r="H2543">
        <v>1311</v>
      </c>
      <c r="I2543">
        <v>4.29</v>
      </c>
      <c r="J2543" s="10">
        <v>2780</v>
      </c>
      <c r="K2543" s="13">
        <f t="shared" si="80"/>
        <v>1989</v>
      </c>
      <c r="L2543" s="1" t="str">
        <f t="shared" si="79"/>
        <v/>
      </c>
    </row>
    <row r="2544" spans="1:12" ht="13.8" customHeight="1" x14ac:dyDescent="0.3">
      <c r="A2544" t="s">
        <v>45</v>
      </c>
      <c r="B2544">
        <v>1971</v>
      </c>
      <c r="C2544" s="10">
        <v>96157</v>
      </c>
      <c r="D2544">
        <v>15250</v>
      </c>
      <c r="E2544">
        <v>60133</v>
      </c>
      <c r="F2544">
        <v>18414</v>
      </c>
      <c r="G2544">
        <v>1119</v>
      </c>
      <c r="H2544">
        <v>1241</v>
      </c>
      <c r="I2544">
        <v>4.3600000000000003</v>
      </c>
      <c r="J2544" s="10">
        <v>2644</v>
      </c>
      <c r="K2544" s="13">
        <f t="shared" si="80"/>
        <v>1989</v>
      </c>
      <c r="L2544" s="1" t="str">
        <f t="shared" si="79"/>
        <v/>
      </c>
    </row>
    <row r="2545" spans="1:12" ht="13.8" customHeight="1" x14ac:dyDescent="0.3">
      <c r="A2545" t="s">
        <v>45</v>
      </c>
      <c r="B2545">
        <v>1972</v>
      </c>
      <c r="C2545" s="10">
        <v>103937</v>
      </c>
      <c r="D2545">
        <v>16964</v>
      </c>
      <c r="E2545">
        <v>63679</v>
      </c>
      <c r="F2545">
        <v>20875</v>
      </c>
      <c r="G2545">
        <v>1231</v>
      </c>
      <c r="H2545">
        <v>1189</v>
      </c>
      <c r="I2545">
        <v>4.6500000000000004</v>
      </c>
      <c r="J2545" s="10">
        <v>2858</v>
      </c>
      <c r="K2545" s="13">
        <f t="shared" si="80"/>
        <v>1989</v>
      </c>
      <c r="L2545" s="1" t="str">
        <f t="shared" si="79"/>
        <v/>
      </c>
    </row>
    <row r="2546" spans="1:12" ht="13.8" customHeight="1" x14ac:dyDescent="0.3">
      <c r="A2546" t="s">
        <v>45</v>
      </c>
      <c r="B2546">
        <v>1973</v>
      </c>
      <c r="C2546" s="10">
        <v>104069</v>
      </c>
      <c r="D2546">
        <v>14196</v>
      </c>
      <c r="E2546">
        <v>65004</v>
      </c>
      <c r="F2546">
        <v>22344</v>
      </c>
      <c r="G2546">
        <v>1373</v>
      </c>
      <c r="H2546">
        <v>1152</v>
      </c>
      <c r="I2546">
        <v>4.5999999999999996</v>
      </c>
      <c r="J2546" s="10">
        <v>3162</v>
      </c>
      <c r="K2546" s="13">
        <f t="shared" si="80"/>
        <v>1989</v>
      </c>
      <c r="L2546" s="1" t="str">
        <f t="shared" si="79"/>
        <v/>
      </c>
    </row>
    <row r="2547" spans="1:12" ht="13.8" customHeight="1" x14ac:dyDescent="0.3">
      <c r="A2547" t="s">
        <v>45</v>
      </c>
      <c r="B2547">
        <v>1974</v>
      </c>
      <c r="C2547" s="10">
        <v>106346</v>
      </c>
      <c r="D2547">
        <v>13239</v>
      </c>
      <c r="E2547">
        <v>67938</v>
      </c>
      <c r="F2547">
        <v>22794</v>
      </c>
      <c r="G2547">
        <v>1411</v>
      </c>
      <c r="H2547">
        <v>965</v>
      </c>
      <c r="I2547">
        <v>4.6500000000000004</v>
      </c>
      <c r="J2547" s="10">
        <v>2914</v>
      </c>
      <c r="K2547" s="13">
        <f t="shared" si="80"/>
        <v>1989</v>
      </c>
      <c r="L2547" s="1" t="str">
        <f t="shared" si="79"/>
        <v/>
      </c>
    </row>
    <row r="2548" spans="1:12" ht="13.8" customHeight="1" x14ac:dyDescent="0.3">
      <c r="A2548" t="s">
        <v>45</v>
      </c>
      <c r="B2548">
        <v>1975</v>
      </c>
      <c r="C2548" s="10">
        <v>108302</v>
      </c>
      <c r="D2548">
        <v>16726</v>
      </c>
      <c r="E2548">
        <v>66044</v>
      </c>
      <c r="F2548">
        <v>23448</v>
      </c>
      <c r="G2548">
        <v>1355</v>
      </c>
      <c r="H2548">
        <v>728</v>
      </c>
      <c r="I2548">
        <v>4.68</v>
      </c>
      <c r="J2548" s="10">
        <v>2416</v>
      </c>
      <c r="K2548" s="13">
        <f t="shared" si="80"/>
        <v>1989</v>
      </c>
      <c r="L2548" s="1" t="str">
        <f t="shared" si="79"/>
        <v/>
      </c>
    </row>
    <row r="2549" spans="1:12" ht="13.8" customHeight="1" x14ac:dyDescent="0.3">
      <c r="A2549" t="s">
        <v>45</v>
      </c>
      <c r="B2549">
        <v>1976</v>
      </c>
      <c r="C2549" s="10">
        <v>108895</v>
      </c>
      <c r="D2549">
        <v>16130</v>
      </c>
      <c r="E2549">
        <v>63792</v>
      </c>
      <c r="F2549">
        <v>27000</v>
      </c>
      <c r="G2549">
        <v>1309</v>
      </c>
      <c r="H2549">
        <v>664</v>
      </c>
      <c r="I2549">
        <v>4.6500000000000004</v>
      </c>
      <c r="J2549" s="10">
        <v>2350</v>
      </c>
      <c r="K2549" s="13">
        <f t="shared" si="80"/>
        <v>1989</v>
      </c>
      <c r="L2549" s="1" t="str">
        <f t="shared" si="79"/>
        <v/>
      </c>
    </row>
    <row r="2550" spans="1:12" ht="13.8" customHeight="1" x14ac:dyDescent="0.3">
      <c r="A2550" t="s">
        <v>45</v>
      </c>
      <c r="B2550">
        <v>1977</v>
      </c>
      <c r="C2550" s="10">
        <v>111304</v>
      </c>
      <c r="D2550">
        <v>17749</v>
      </c>
      <c r="E2550">
        <v>63783</v>
      </c>
      <c r="F2550">
        <v>27826</v>
      </c>
      <c r="G2550">
        <v>1311</v>
      </c>
      <c r="H2550">
        <v>635</v>
      </c>
      <c r="I2550">
        <v>4.7</v>
      </c>
      <c r="J2550" s="10">
        <v>2308</v>
      </c>
      <c r="K2550" s="13">
        <f t="shared" si="80"/>
        <v>1989</v>
      </c>
      <c r="L2550" s="1" t="str">
        <f t="shared" si="79"/>
        <v/>
      </c>
    </row>
    <row r="2551" spans="1:12" ht="13.8" customHeight="1" x14ac:dyDescent="0.3">
      <c r="A2551" t="s">
        <v>45</v>
      </c>
      <c r="B2551">
        <v>1978</v>
      </c>
      <c r="C2551" s="10">
        <v>113416</v>
      </c>
      <c r="D2551">
        <v>18971</v>
      </c>
      <c r="E2551">
        <v>63817</v>
      </c>
      <c r="F2551">
        <v>28535</v>
      </c>
      <c r="G2551">
        <v>1403</v>
      </c>
      <c r="H2551">
        <v>691</v>
      </c>
      <c r="I2551">
        <v>4.7300000000000004</v>
      </c>
      <c r="J2551" s="10">
        <v>2580</v>
      </c>
      <c r="K2551" s="13">
        <f t="shared" si="80"/>
        <v>1989</v>
      </c>
      <c r="L2551" s="1" t="str">
        <f t="shared" si="79"/>
        <v/>
      </c>
    </row>
    <row r="2552" spans="1:12" ht="13.8" customHeight="1" x14ac:dyDescent="0.3">
      <c r="A2552" t="s">
        <v>45</v>
      </c>
      <c r="B2552">
        <v>1979</v>
      </c>
      <c r="C2552" s="10">
        <v>120553</v>
      </c>
      <c r="D2552">
        <v>20750</v>
      </c>
      <c r="E2552">
        <v>66674</v>
      </c>
      <c r="F2552">
        <v>30724</v>
      </c>
      <c r="G2552">
        <v>1600</v>
      </c>
      <c r="H2552">
        <v>805</v>
      </c>
      <c r="I2552">
        <v>4.97</v>
      </c>
      <c r="J2552" s="10">
        <v>1992</v>
      </c>
      <c r="K2552" s="13">
        <f t="shared" si="80"/>
        <v>1989</v>
      </c>
      <c r="L2552" s="1" t="str">
        <f t="shared" si="79"/>
        <v/>
      </c>
    </row>
    <row r="2553" spans="1:12" ht="13.8" customHeight="1" x14ac:dyDescent="0.3">
      <c r="A2553" t="s">
        <v>45</v>
      </c>
      <c r="B2553">
        <v>1980</v>
      </c>
      <c r="C2553" s="10">
        <v>120871</v>
      </c>
      <c r="D2553">
        <v>22154</v>
      </c>
      <c r="E2553">
        <v>65856</v>
      </c>
      <c r="F2553">
        <v>30579</v>
      </c>
      <c r="G2553">
        <v>1428</v>
      </c>
      <c r="H2553">
        <v>855</v>
      </c>
      <c r="I2553">
        <v>4.93</v>
      </c>
      <c r="J2553" s="10">
        <v>1896</v>
      </c>
      <c r="K2553" s="13">
        <f t="shared" si="80"/>
        <v>1989</v>
      </c>
      <c r="L2553" s="1" t="str">
        <f t="shared" si="79"/>
        <v/>
      </c>
    </row>
    <row r="2554" spans="1:12" ht="13.8" customHeight="1" x14ac:dyDescent="0.3">
      <c r="A2554" t="s">
        <v>45</v>
      </c>
      <c r="B2554">
        <v>1981</v>
      </c>
      <c r="C2554" s="10">
        <v>117263</v>
      </c>
      <c r="D2554">
        <v>22841</v>
      </c>
      <c r="E2554">
        <v>62202</v>
      </c>
      <c r="F2554">
        <v>30029</v>
      </c>
      <c r="G2554">
        <v>1380</v>
      </c>
      <c r="H2554">
        <v>811</v>
      </c>
      <c r="I2554">
        <v>4.7300000000000004</v>
      </c>
      <c r="J2554" s="10">
        <v>1336</v>
      </c>
      <c r="K2554" s="13">
        <f t="shared" si="80"/>
        <v>1989</v>
      </c>
      <c r="L2554" s="1" t="str">
        <f t="shared" si="79"/>
        <v/>
      </c>
    </row>
    <row r="2555" spans="1:12" ht="13.8" customHeight="1" x14ac:dyDescent="0.3">
      <c r="A2555" t="s">
        <v>45</v>
      </c>
      <c r="B2555">
        <v>1982</v>
      </c>
      <c r="C2555" s="10">
        <v>113120</v>
      </c>
      <c r="D2555">
        <v>24139</v>
      </c>
      <c r="E2555">
        <v>56944</v>
      </c>
      <c r="F2555">
        <v>30111</v>
      </c>
      <c r="G2555">
        <v>1146</v>
      </c>
      <c r="H2555">
        <v>781</v>
      </c>
      <c r="I2555">
        <v>4.5199999999999996</v>
      </c>
      <c r="J2555" s="10">
        <v>1077</v>
      </c>
      <c r="K2555" s="13">
        <f t="shared" si="80"/>
        <v>1989</v>
      </c>
      <c r="L2555" s="1" t="str">
        <f t="shared" si="79"/>
        <v/>
      </c>
    </row>
    <row r="2556" spans="1:12" ht="13.8" customHeight="1" x14ac:dyDescent="0.3">
      <c r="A2556" t="s">
        <v>45</v>
      </c>
      <c r="B2556">
        <v>1983</v>
      </c>
      <c r="C2556" s="10">
        <v>111450</v>
      </c>
      <c r="D2556">
        <v>25525</v>
      </c>
      <c r="E2556">
        <v>52896</v>
      </c>
      <c r="F2556">
        <v>31122</v>
      </c>
      <c r="G2556">
        <v>1070</v>
      </c>
      <c r="H2556">
        <v>837</v>
      </c>
      <c r="I2556">
        <v>4.41</v>
      </c>
      <c r="J2556" s="10">
        <v>955</v>
      </c>
      <c r="K2556" s="13">
        <f t="shared" si="80"/>
        <v>1989</v>
      </c>
      <c r="L2556" s="1" t="str">
        <f t="shared" si="79"/>
        <v/>
      </c>
    </row>
    <row r="2557" spans="1:12" ht="13.8" customHeight="1" x14ac:dyDescent="0.3">
      <c r="A2557" t="s">
        <v>45</v>
      </c>
      <c r="B2557">
        <v>1984</v>
      </c>
      <c r="C2557" s="10">
        <v>116061</v>
      </c>
      <c r="D2557">
        <v>28088</v>
      </c>
      <c r="E2557">
        <v>52540</v>
      </c>
      <c r="F2557">
        <v>33087</v>
      </c>
      <c r="G2557">
        <v>1171</v>
      </c>
      <c r="H2557">
        <v>1175</v>
      </c>
      <c r="I2557">
        <v>4.54</v>
      </c>
      <c r="J2557" s="10">
        <v>913</v>
      </c>
      <c r="K2557" s="13">
        <f t="shared" si="80"/>
        <v>1989</v>
      </c>
      <c r="L2557" s="1" t="str">
        <f t="shared" si="79"/>
        <v/>
      </c>
    </row>
    <row r="2558" spans="1:12" ht="13.8" customHeight="1" x14ac:dyDescent="0.3">
      <c r="A2558" t="s">
        <v>45</v>
      </c>
      <c r="B2558">
        <v>1985</v>
      </c>
      <c r="C2558" s="10">
        <v>115102</v>
      </c>
      <c r="D2558">
        <v>27228</v>
      </c>
      <c r="E2558">
        <v>50944</v>
      </c>
      <c r="F2558">
        <v>34177</v>
      </c>
      <c r="G2558">
        <v>1386</v>
      </c>
      <c r="H2558">
        <v>1367</v>
      </c>
      <c r="I2558">
        <v>4.45</v>
      </c>
      <c r="J2558" s="10">
        <v>758</v>
      </c>
      <c r="K2558" s="13">
        <f t="shared" si="80"/>
        <v>1989</v>
      </c>
      <c r="L2558" s="1" t="str">
        <f t="shared" si="79"/>
        <v/>
      </c>
    </row>
    <row r="2559" spans="1:12" ht="13.8" customHeight="1" x14ac:dyDescent="0.3">
      <c r="A2559" t="s">
        <v>45</v>
      </c>
      <c r="B2559">
        <v>1986</v>
      </c>
      <c r="C2559" s="10">
        <v>110459</v>
      </c>
      <c r="D2559">
        <v>25242</v>
      </c>
      <c r="E2559">
        <v>50881</v>
      </c>
      <c r="F2559">
        <v>31600</v>
      </c>
      <c r="G2559">
        <v>1442</v>
      </c>
      <c r="H2559">
        <v>1294</v>
      </c>
      <c r="I2559">
        <v>4.22</v>
      </c>
      <c r="J2559" s="10">
        <v>774</v>
      </c>
      <c r="K2559" s="13">
        <f t="shared" si="80"/>
        <v>1989</v>
      </c>
      <c r="L2559" s="1" t="str">
        <f t="shared" si="79"/>
        <v/>
      </c>
    </row>
    <row r="2560" spans="1:12" ht="13.8" customHeight="1" x14ac:dyDescent="0.3">
      <c r="A2560" t="s">
        <v>45</v>
      </c>
      <c r="B2560">
        <v>1987</v>
      </c>
      <c r="C2560" s="10">
        <v>117630</v>
      </c>
      <c r="D2560">
        <v>27028</v>
      </c>
      <c r="E2560">
        <v>55094</v>
      </c>
      <c r="F2560">
        <v>32511</v>
      </c>
      <c r="G2560">
        <v>1712</v>
      </c>
      <c r="H2560">
        <v>1285</v>
      </c>
      <c r="I2560">
        <v>4.43</v>
      </c>
      <c r="J2560" s="10">
        <v>994</v>
      </c>
      <c r="K2560" s="13">
        <f t="shared" si="80"/>
        <v>1989</v>
      </c>
      <c r="L2560" s="1" t="str">
        <f t="shared" si="79"/>
        <v/>
      </c>
    </row>
    <row r="2561" spans="1:12" ht="13.8" customHeight="1" x14ac:dyDescent="0.3">
      <c r="A2561" t="s">
        <v>45</v>
      </c>
      <c r="B2561">
        <v>1988</v>
      </c>
      <c r="C2561" s="10">
        <v>124367</v>
      </c>
      <c r="D2561">
        <v>29041</v>
      </c>
      <c r="E2561">
        <v>57555</v>
      </c>
      <c r="F2561">
        <v>34717</v>
      </c>
      <c r="G2561">
        <v>1637</v>
      </c>
      <c r="H2561">
        <v>1417</v>
      </c>
      <c r="I2561">
        <v>4.62</v>
      </c>
      <c r="J2561" s="10">
        <v>1112</v>
      </c>
      <c r="K2561" s="13">
        <f t="shared" si="80"/>
        <v>1989</v>
      </c>
      <c r="L2561" s="1" t="str">
        <f t="shared" si="79"/>
        <v/>
      </c>
    </row>
    <row r="2562" spans="1:12" ht="13.8" customHeight="1" x14ac:dyDescent="0.3">
      <c r="A2562" t="s">
        <v>45</v>
      </c>
      <c r="B2562">
        <v>1989</v>
      </c>
      <c r="C2562" s="10">
        <v>126336</v>
      </c>
      <c r="D2562">
        <v>29175</v>
      </c>
      <c r="E2562">
        <v>56398</v>
      </c>
      <c r="F2562">
        <v>37779</v>
      </c>
      <c r="G2562">
        <v>1712</v>
      </c>
      <c r="H2562">
        <v>1272</v>
      </c>
      <c r="I2562">
        <v>4.62</v>
      </c>
      <c r="J2562" s="10">
        <v>1309</v>
      </c>
      <c r="K2562" s="13">
        <f t="shared" si="80"/>
        <v>1989</v>
      </c>
      <c r="L2562" s="1" t="str">
        <f t="shared" ref="L2562:L2625" si="81">IF(AND(B2562&gt;2011),1,"")</f>
        <v/>
      </c>
    </row>
    <row r="2563" spans="1:12" ht="13.8" customHeight="1" x14ac:dyDescent="0.3">
      <c r="A2563" t="s">
        <v>45</v>
      </c>
      <c r="B2563">
        <v>1990</v>
      </c>
      <c r="C2563" s="10">
        <v>118675</v>
      </c>
      <c r="D2563">
        <v>25598</v>
      </c>
      <c r="E2563">
        <v>56103</v>
      </c>
      <c r="F2563">
        <v>34191</v>
      </c>
      <c r="G2563">
        <v>1591</v>
      </c>
      <c r="H2563">
        <v>1191</v>
      </c>
      <c r="I2563">
        <v>4.28</v>
      </c>
      <c r="J2563" s="10">
        <v>1526</v>
      </c>
      <c r="K2563" s="13">
        <f t="shared" si="80"/>
        <v>1990</v>
      </c>
      <c r="L2563" s="1" t="str">
        <f t="shared" si="81"/>
        <v/>
      </c>
    </row>
    <row r="2564" spans="1:12" ht="13.8" customHeight="1" x14ac:dyDescent="0.3">
      <c r="A2564" t="s">
        <v>45</v>
      </c>
      <c r="B2564">
        <v>1991</v>
      </c>
      <c r="C2564" s="10">
        <v>116384</v>
      </c>
      <c r="D2564">
        <v>26731</v>
      </c>
      <c r="E2564">
        <v>52473</v>
      </c>
      <c r="F2564">
        <v>34605</v>
      </c>
      <c r="G2564">
        <v>1278</v>
      </c>
      <c r="H2564">
        <v>1297</v>
      </c>
      <c r="I2564">
        <v>4.1500000000000004</v>
      </c>
      <c r="J2564" s="10">
        <v>1487</v>
      </c>
      <c r="K2564" s="13">
        <f t="shared" si="80"/>
        <v>1990</v>
      </c>
      <c r="L2564" s="1" t="str">
        <f t="shared" si="81"/>
        <v/>
      </c>
    </row>
    <row r="2565" spans="1:12" ht="13.8" customHeight="1" x14ac:dyDescent="0.3">
      <c r="A2565" t="s">
        <v>45</v>
      </c>
      <c r="B2565">
        <v>1992</v>
      </c>
      <c r="C2565" s="10">
        <v>120256</v>
      </c>
      <c r="D2565">
        <v>27731</v>
      </c>
      <c r="E2565">
        <v>53930</v>
      </c>
      <c r="F2565">
        <v>36465</v>
      </c>
      <c r="G2565">
        <v>775</v>
      </c>
      <c r="H2565">
        <v>1356</v>
      </c>
      <c r="I2565">
        <v>4.24</v>
      </c>
      <c r="J2565" s="10">
        <v>1564</v>
      </c>
      <c r="K2565" s="13">
        <f t="shared" si="80"/>
        <v>1990</v>
      </c>
      <c r="L2565" s="1" t="str">
        <f t="shared" si="81"/>
        <v/>
      </c>
    </row>
    <row r="2566" spans="1:12" ht="13.8" customHeight="1" x14ac:dyDescent="0.3">
      <c r="A2566" t="s">
        <v>45</v>
      </c>
      <c r="B2566">
        <v>1993</v>
      </c>
      <c r="C2566" s="10">
        <v>121511</v>
      </c>
      <c r="D2566">
        <v>25479</v>
      </c>
      <c r="E2566">
        <v>55191</v>
      </c>
      <c r="F2566">
        <v>38700</v>
      </c>
      <c r="G2566">
        <v>907</v>
      </c>
      <c r="H2566">
        <v>1234</v>
      </c>
      <c r="I2566">
        <v>4.2300000000000004</v>
      </c>
      <c r="J2566" s="10">
        <v>1415</v>
      </c>
      <c r="K2566" s="13">
        <f t="shared" si="80"/>
        <v>1990</v>
      </c>
      <c r="L2566" s="1" t="str">
        <f t="shared" si="81"/>
        <v/>
      </c>
    </row>
    <row r="2567" spans="1:12" ht="13.8" customHeight="1" x14ac:dyDescent="0.3">
      <c r="A2567" t="s">
        <v>45</v>
      </c>
      <c r="B2567">
        <v>1994</v>
      </c>
      <c r="C2567" s="10">
        <v>124584</v>
      </c>
      <c r="D2567">
        <v>26261</v>
      </c>
      <c r="E2567">
        <v>55047</v>
      </c>
      <c r="F2567">
        <v>40603</v>
      </c>
      <c r="G2567">
        <v>1439</v>
      </c>
      <c r="H2567">
        <v>1234</v>
      </c>
      <c r="I2567">
        <v>4.29</v>
      </c>
      <c r="J2567" s="10">
        <v>1505</v>
      </c>
      <c r="K2567" s="13">
        <f t="shared" si="80"/>
        <v>1990</v>
      </c>
      <c r="L2567" s="1" t="str">
        <f t="shared" si="81"/>
        <v/>
      </c>
    </row>
    <row r="2568" spans="1:12" ht="13.8" customHeight="1" x14ac:dyDescent="0.3">
      <c r="A2568" t="s">
        <v>45</v>
      </c>
      <c r="B2568">
        <v>1995</v>
      </c>
      <c r="C2568" s="10">
        <v>127526</v>
      </c>
      <c r="D2568">
        <v>26832</v>
      </c>
      <c r="E2568">
        <v>56072</v>
      </c>
      <c r="F2568">
        <v>41916</v>
      </c>
      <c r="G2568">
        <v>1420</v>
      </c>
      <c r="H2568">
        <v>1286</v>
      </c>
      <c r="I2568">
        <v>4.3499999999999996</v>
      </c>
      <c r="J2568" s="10">
        <v>1577</v>
      </c>
      <c r="K2568" s="13">
        <f t="shared" ref="K2568:K2631" si="82">IF(B2568&lt;1990,IF(B2568&lt;1959,1958,1989),1990)</f>
        <v>1990</v>
      </c>
      <c r="L2568" s="1" t="str">
        <f t="shared" si="81"/>
        <v/>
      </c>
    </row>
    <row r="2569" spans="1:12" ht="13.8" customHeight="1" x14ac:dyDescent="0.3">
      <c r="A2569" t="s">
        <v>45</v>
      </c>
      <c r="B2569">
        <v>1996</v>
      </c>
      <c r="C2569" s="10">
        <v>130739</v>
      </c>
      <c r="D2569">
        <v>27406</v>
      </c>
      <c r="E2569">
        <v>56535</v>
      </c>
      <c r="F2569">
        <v>43994</v>
      </c>
      <c r="G2569">
        <v>1576</v>
      </c>
      <c r="H2569">
        <v>1228</v>
      </c>
      <c r="I2569">
        <v>4.42</v>
      </c>
      <c r="J2569" s="10">
        <v>1642</v>
      </c>
      <c r="K2569" s="13">
        <f t="shared" si="82"/>
        <v>1990</v>
      </c>
      <c r="L2569" s="1" t="str">
        <f t="shared" si="81"/>
        <v/>
      </c>
    </row>
    <row r="2570" spans="1:12" ht="13.8" customHeight="1" x14ac:dyDescent="0.3">
      <c r="A2570" t="s">
        <v>45</v>
      </c>
      <c r="B2570">
        <v>1997</v>
      </c>
      <c r="C2570" s="10">
        <v>135068</v>
      </c>
      <c r="D2570">
        <v>29139</v>
      </c>
      <c r="E2570">
        <v>58680</v>
      </c>
      <c r="F2570">
        <v>44323</v>
      </c>
      <c r="G2570">
        <v>1634</v>
      </c>
      <c r="H2570">
        <v>1292</v>
      </c>
      <c r="I2570">
        <v>4.5199999999999996</v>
      </c>
      <c r="J2570" s="10">
        <v>1609</v>
      </c>
      <c r="K2570" s="13">
        <f t="shared" si="82"/>
        <v>1990</v>
      </c>
      <c r="L2570" s="1" t="str">
        <f t="shared" si="81"/>
        <v/>
      </c>
    </row>
    <row r="2571" spans="1:12" ht="13.8" customHeight="1" x14ac:dyDescent="0.3">
      <c r="A2571" t="s">
        <v>45</v>
      </c>
      <c r="B2571">
        <v>1998</v>
      </c>
      <c r="C2571" s="10">
        <v>138133</v>
      </c>
      <c r="D2571">
        <v>31093</v>
      </c>
      <c r="E2571">
        <v>61174</v>
      </c>
      <c r="F2571">
        <v>42545</v>
      </c>
      <c r="G2571">
        <v>1649</v>
      </c>
      <c r="H2571">
        <v>1674</v>
      </c>
      <c r="I2571">
        <v>4.59</v>
      </c>
      <c r="J2571" s="10">
        <v>1807</v>
      </c>
      <c r="K2571" s="13">
        <f t="shared" si="82"/>
        <v>1990</v>
      </c>
      <c r="L2571" s="1" t="str">
        <f t="shared" si="81"/>
        <v/>
      </c>
    </row>
    <row r="2572" spans="1:12" ht="13.8" customHeight="1" x14ac:dyDescent="0.3">
      <c r="A2572" t="s">
        <v>45</v>
      </c>
      <c r="B2572">
        <v>1999</v>
      </c>
      <c r="C2572" s="10">
        <v>140548</v>
      </c>
      <c r="D2572">
        <v>31030</v>
      </c>
      <c r="E2572">
        <v>62103</v>
      </c>
      <c r="F2572">
        <v>44436</v>
      </c>
      <c r="G2572">
        <v>1718</v>
      </c>
      <c r="H2572">
        <v>1261</v>
      </c>
      <c r="I2572">
        <v>4.63</v>
      </c>
      <c r="J2572" s="10">
        <v>1748</v>
      </c>
      <c r="K2572" s="13">
        <f t="shared" si="82"/>
        <v>1990</v>
      </c>
      <c r="L2572" s="1" t="str">
        <f t="shared" si="81"/>
        <v/>
      </c>
    </row>
    <row r="2573" spans="1:12" ht="13.8" customHeight="1" x14ac:dyDescent="0.3">
      <c r="A2573" t="s">
        <v>45</v>
      </c>
      <c r="B2573">
        <v>2000</v>
      </c>
      <c r="C2573" s="10">
        <v>145727</v>
      </c>
      <c r="D2573">
        <v>33321</v>
      </c>
      <c r="E2573">
        <v>63048</v>
      </c>
      <c r="F2573">
        <v>46380</v>
      </c>
      <c r="G2573">
        <v>1715</v>
      </c>
      <c r="H2573">
        <v>1263</v>
      </c>
      <c r="I2573">
        <v>4.75</v>
      </c>
      <c r="J2573" s="10">
        <v>1760</v>
      </c>
      <c r="K2573" s="13">
        <f t="shared" si="82"/>
        <v>1990</v>
      </c>
      <c r="L2573" s="1" t="str">
        <f t="shared" si="81"/>
        <v/>
      </c>
    </row>
    <row r="2574" spans="1:12" ht="13.8" customHeight="1" x14ac:dyDescent="0.3">
      <c r="A2574" t="s">
        <v>45</v>
      </c>
      <c r="B2574">
        <v>2001</v>
      </c>
      <c r="C2574" s="10">
        <v>143967</v>
      </c>
      <c r="D2574">
        <v>33051</v>
      </c>
      <c r="E2574">
        <v>63181</v>
      </c>
      <c r="F2574">
        <v>44894</v>
      </c>
      <c r="G2574">
        <v>1740</v>
      </c>
      <c r="H2574">
        <v>1102</v>
      </c>
      <c r="I2574">
        <v>4.6500000000000004</v>
      </c>
      <c r="J2574" s="10">
        <v>1869</v>
      </c>
      <c r="K2574" s="13">
        <f t="shared" si="82"/>
        <v>1990</v>
      </c>
      <c r="L2574" s="1" t="str">
        <f t="shared" si="81"/>
        <v/>
      </c>
    </row>
    <row r="2575" spans="1:12" ht="13.8" customHeight="1" x14ac:dyDescent="0.3">
      <c r="A2575" t="s">
        <v>45</v>
      </c>
      <c r="B2575">
        <v>2002</v>
      </c>
      <c r="C2575" s="10">
        <v>141624</v>
      </c>
      <c r="D2575">
        <v>31757</v>
      </c>
      <c r="E2575">
        <v>61103</v>
      </c>
      <c r="F2575">
        <v>45812</v>
      </c>
      <c r="G2575">
        <v>1779</v>
      </c>
      <c r="H2575">
        <v>1174</v>
      </c>
      <c r="I2575">
        <v>4.53</v>
      </c>
      <c r="J2575" s="10">
        <v>1507</v>
      </c>
      <c r="K2575" s="13">
        <f t="shared" si="82"/>
        <v>1990</v>
      </c>
      <c r="L2575" s="1" t="str">
        <f t="shared" si="81"/>
        <v/>
      </c>
    </row>
    <row r="2576" spans="1:12" ht="13.8" customHeight="1" x14ac:dyDescent="0.3">
      <c r="A2576" t="s">
        <v>45</v>
      </c>
      <c r="B2576">
        <v>2003</v>
      </c>
      <c r="C2576" s="10">
        <v>150832</v>
      </c>
      <c r="D2576">
        <v>31322</v>
      </c>
      <c r="E2576">
        <v>66775</v>
      </c>
      <c r="F2576">
        <v>49797</v>
      </c>
      <c r="G2576">
        <v>1825</v>
      </c>
      <c r="H2576">
        <v>1114</v>
      </c>
      <c r="I2576">
        <v>4.7699999999999996</v>
      </c>
      <c r="J2576" s="10">
        <v>1014</v>
      </c>
      <c r="K2576" s="13">
        <f t="shared" si="82"/>
        <v>1990</v>
      </c>
      <c r="L2576" s="1" t="str">
        <f t="shared" si="81"/>
        <v/>
      </c>
    </row>
    <row r="2577" spans="1:12" ht="13.8" customHeight="1" x14ac:dyDescent="0.3">
      <c r="A2577" t="s">
        <v>45</v>
      </c>
      <c r="B2577">
        <v>2004</v>
      </c>
      <c r="C2577" s="10">
        <v>150586</v>
      </c>
      <c r="D2577">
        <v>30162</v>
      </c>
      <c r="E2577">
        <v>68779</v>
      </c>
      <c r="F2577">
        <v>48733</v>
      </c>
      <c r="G2577">
        <v>1885</v>
      </c>
      <c r="H2577">
        <v>1026</v>
      </c>
      <c r="I2577">
        <v>4.71</v>
      </c>
      <c r="J2577" s="10">
        <v>1264</v>
      </c>
      <c r="K2577" s="13">
        <f t="shared" si="82"/>
        <v>1990</v>
      </c>
      <c r="L2577" s="1" t="str">
        <f t="shared" si="81"/>
        <v/>
      </c>
    </row>
    <row r="2578" spans="1:12" ht="13.8" customHeight="1" x14ac:dyDescent="0.3">
      <c r="A2578" t="s">
        <v>45</v>
      </c>
      <c r="B2578">
        <v>2005</v>
      </c>
      <c r="C2578" s="10">
        <v>152009</v>
      </c>
      <c r="D2578">
        <v>30486</v>
      </c>
      <c r="E2578">
        <v>68252</v>
      </c>
      <c r="F2578">
        <v>50353</v>
      </c>
      <c r="G2578">
        <v>1928</v>
      </c>
      <c r="H2578">
        <v>990</v>
      </c>
      <c r="I2578">
        <v>4.71</v>
      </c>
      <c r="J2578" s="10">
        <v>1459</v>
      </c>
      <c r="K2578" s="13">
        <f t="shared" si="82"/>
        <v>1990</v>
      </c>
      <c r="L2578" s="1" t="str">
        <f t="shared" si="81"/>
        <v/>
      </c>
    </row>
    <row r="2579" spans="1:12" ht="13.8" customHeight="1" x14ac:dyDescent="0.3">
      <c r="A2579" t="s">
        <v>45</v>
      </c>
      <c r="B2579">
        <v>2006</v>
      </c>
      <c r="C2579" s="10">
        <v>148301</v>
      </c>
      <c r="D2579">
        <v>30530</v>
      </c>
      <c r="E2579">
        <v>65084</v>
      </c>
      <c r="F2579">
        <v>49657</v>
      </c>
      <c r="G2579">
        <v>1950</v>
      </c>
      <c r="H2579">
        <v>1080</v>
      </c>
      <c r="I2579">
        <v>4.55</v>
      </c>
      <c r="J2579" s="10">
        <v>1292</v>
      </c>
      <c r="K2579" s="13">
        <f t="shared" si="82"/>
        <v>1990</v>
      </c>
      <c r="L2579" s="1" t="str">
        <f t="shared" si="81"/>
        <v/>
      </c>
    </row>
    <row r="2580" spans="1:12" ht="13.8" customHeight="1" x14ac:dyDescent="0.3">
      <c r="A2580" t="s">
        <v>45</v>
      </c>
      <c r="B2580">
        <v>2007</v>
      </c>
      <c r="C2580" s="10">
        <v>151174</v>
      </c>
      <c r="D2580">
        <v>33279</v>
      </c>
      <c r="E2580">
        <v>65748</v>
      </c>
      <c r="F2580">
        <v>49113</v>
      </c>
      <c r="G2580">
        <v>2051</v>
      </c>
      <c r="H2580">
        <v>983</v>
      </c>
      <c r="I2580">
        <v>4.58</v>
      </c>
      <c r="J2580" s="10">
        <v>1173</v>
      </c>
      <c r="K2580" s="13">
        <f t="shared" si="82"/>
        <v>1990</v>
      </c>
      <c r="L2580" s="1" t="str">
        <f t="shared" si="81"/>
        <v/>
      </c>
    </row>
    <row r="2581" spans="1:12" ht="13.8" customHeight="1" x14ac:dyDescent="0.3">
      <c r="A2581" t="s">
        <v>45</v>
      </c>
      <c r="B2581">
        <v>2008</v>
      </c>
      <c r="C2581" s="10">
        <v>152994</v>
      </c>
      <c r="D2581">
        <v>30383</v>
      </c>
      <c r="E2581">
        <v>70541</v>
      </c>
      <c r="F2581">
        <v>49255</v>
      </c>
      <c r="G2581">
        <v>1859</v>
      </c>
      <c r="H2581">
        <v>956</v>
      </c>
      <c r="I2581">
        <v>4.58</v>
      </c>
      <c r="J2581" s="10">
        <v>1168</v>
      </c>
      <c r="K2581" s="13">
        <f t="shared" si="82"/>
        <v>1990</v>
      </c>
      <c r="L2581" s="1" t="str">
        <f t="shared" si="81"/>
        <v/>
      </c>
    </row>
    <row r="2582" spans="1:12" ht="13.8" customHeight="1" x14ac:dyDescent="0.3">
      <c r="A2582" t="s">
        <v>45</v>
      </c>
      <c r="B2582">
        <v>2009</v>
      </c>
      <c r="C2582" s="10">
        <v>146377</v>
      </c>
      <c r="D2582">
        <v>24889</v>
      </c>
      <c r="E2582">
        <v>70310</v>
      </c>
      <c r="F2582">
        <v>48850</v>
      </c>
      <c r="G2582">
        <v>1494</v>
      </c>
      <c r="H2582">
        <v>834</v>
      </c>
      <c r="I2582">
        <v>4.34</v>
      </c>
      <c r="J2582" s="10">
        <v>1195</v>
      </c>
      <c r="K2582" s="13">
        <f t="shared" si="82"/>
        <v>1990</v>
      </c>
      <c r="L2582" s="1" t="str">
        <f t="shared" si="81"/>
        <v/>
      </c>
    </row>
    <row r="2583" spans="1:12" ht="13.8" customHeight="1" x14ac:dyDescent="0.3">
      <c r="A2583" t="s">
        <v>45</v>
      </c>
      <c r="B2583">
        <v>2010</v>
      </c>
      <c r="C2583" s="10">
        <v>145806</v>
      </c>
      <c r="D2583">
        <v>24504</v>
      </c>
      <c r="E2583">
        <v>69694</v>
      </c>
      <c r="F2583">
        <v>49114</v>
      </c>
      <c r="G2583">
        <v>1691</v>
      </c>
      <c r="H2583">
        <v>804</v>
      </c>
      <c r="I2583">
        <v>4.2699999999999996</v>
      </c>
      <c r="J2583" s="10">
        <v>1518</v>
      </c>
      <c r="K2583" s="13">
        <f t="shared" si="82"/>
        <v>1990</v>
      </c>
      <c r="L2583" s="1" t="str">
        <f t="shared" si="81"/>
        <v/>
      </c>
    </row>
    <row r="2584" spans="1:12" ht="13.8" customHeight="1" x14ac:dyDescent="0.3">
      <c r="A2584" t="s">
        <v>45</v>
      </c>
      <c r="B2584">
        <v>2011</v>
      </c>
      <c r="C2584" s="10">
        <v>146472</v>
      </c>
      <c r="D2584">
        <v>21966</v>
      </c>
      <c r="E2584">
        <v>69866</v>
      </c>
      <c r="F2584">
        <v>52135</v>
      </c>
      <c r="G2584">
        <v>1632</v>
      </c>
      <c r="H2584">
        <v>873</v>
      </c>
      <c r="I2584">
        <v>4.25</v>
      </c>
      <c r="J2584" s="10">
        <v>1223</v>
      </c>
      <c r="K2584" s="13">
        <f t="shared" si="82"/>
        <v>1990</v>
      </c>
      <c r="L2584" s="1" t="str">
        <f t="shared" si="81"/>
        <v/>
      </c>
    </row>
    <row r="2585" spans="1:12" ht="13.8" customHeight="1" x14ac:dyDescent="0.3">
      <c r="A2585" t="s">
        <v>45</v>
      </c>
      <c r="B2585">
        <v>2012</v>
      </c>
      <c r="C2585" s="10">
        <v>141112</v>
      </c>
      <c r="D2585">
        <v>20803</v>
      </c>
      <c r="E2585">
        <v>65652</v>
      </c>
      <c r="F2585">
        <v>51994</v>
      </c>
      <c r="G2585">
        <v>1695</v>
      </c>
      <c r="H2585">
        <v>968</v>
      </c>
      <c r="I2585">
        <v>4.05</v>
      </c>
      <c r="J2585" s="10">
        <v>1171</v>
      </c>
      <c r="K2585" s="13">
        <f t="shared" si="82"/>
        <v>1990</v>
      </c>
      <c r="L2585" s="1">
        <f t="shared" si="81"/>
        <v>1</v>
      </c>
    </row>
    <row r="2586" spans="1:12" ht="13.8" customHeight="1" x14ac:dyDescent="0.3">
      <c r="A2586" t="s">
        <v>45</v>
      </c>
      <c r="B2586">
        <v>2013</v>
      </c>
      <c r="C2586" s="10">
        <v>141031</v>
      </c>
      <c r="D2586">
        <v>18778</v>
      </c>
      <c r="E2586">
        <v>65850</v>
      </c>
      <c r="F2586">
        <v>53841</v>
      </c>
      <c r="G2586">
        <v>1579</v>
      </c>
      <c r="H2586">
        <v>983</v>
      </c>
      <c r="I2586">
        <v>4</v>
      </c>
      <c r="J2586" s="10">
        <v>1048</v>
      </c>
      <c r="K2586" s="13">
        <f t="shared" si="82"/>
        <v>1990</v>
      </c>
      <c r="L2586" s="1">
        <f t="shared" si="81"/>
        <v>1</v>
      </c>
    </row>
    <row r="2587" spans="1:12" ht="13.8" customHeight="1" x14ac:dyDescent="0.3">
      <c r="A2587" t="s">
        <v>45</v>
      </c>
      <c r="B2587">
        <v>2014</v>
      </c>
      <c r="C2587" s="10">
        <v>146494</v>
      </c>
      <c r="D2587">
        <v>20667</v>
      </c>
      <c r="E2587">
        <v>67717</v>
      </c>
      <c r="F2587">
        <v>55436</v>
      </c>
      <c r="G2587">
        <v>1616</v>
      </c>
      <c r="H2587">
        <v>1059</v>
      </c>
      <c r="I2587">
        <v>4.12</v>
      </c>
      <c r="J2587" s="10">
        <v>914</v>
      </c>
      <c r="K2587" s="13">
        <f t="shared" si="82"/>
        <v>1990</v>
      </c>
      <c r="L2587" s="1">
        <f t="shared" si="81"/>
        <v>1</v>
      </c>
    </row>
    <row r="2588" spans="1:12" ht="13.8" customHeight="1" x14ac:dyDescent="0.3">
      <c r="A2588" t="s">
        <v>46</v>
      </c>
      <c r="B2588">
        <v>1950</v>
      </c>
      <c r="C2588" s="10">
        <v>28</v>
      </c>
      <c r="D2588">
        <v>27</v>
      </c>
      <c r="E2588">
        <v>2</v>
      </c>
      <c r="F2588">
        <v>0</v>
      </c>
      <c r="G2588">
        <v>0</v>
      </c>
      <c r="H2588">
        <v>0</v>
      </c>
      <c r="I2588">
        <v>0.16</v>
      </c>
      <c r="J2588" s="10">
        <v>304</v>
      </c>
      <c r="K2588" s="13">
        <f t="shared" si="82"/>
        <v>1958</v>
      </c>
      <c r="L2588" s="1" t="str">
        <f t="shared" si="81"/>
        <v/>
      </c>
    </row>
    <row r="2589" spans="1:12" ht="13.8" customHeight="1" x14ac:dyDescent="0.3">
      <c r="A2589" t="s">
        <v>46</v>
      </c>
      <c r="B2589">
        <v>1951</v>
      </c>
      <c r="C2589" s="10">
        <v>21</v>
      </c>
      <c r="D2589">
        <v>20</v>
      </c>
      <c r="E2589">
        <v>2</v>
      </c>
      <c r="F2589">
        <v>0</v>
      </c>
      <c r="G2589">
        <v>0</v>
      </c>
      <c r="H2589">
        <v>0</v>
      </c>
      <c r="I2589">
        <v>0.12</v>
      </c>
      <c r="J2589" s="10">
        <v>304</v>
      </c>
      <c r="K2589" s="13">
        <f t="shared" si="82"/>
        <v>1958</v>
      </c>
      <c r="L2589" s="1" t="str">
        <f t="shared" si="81"/>
        <v/>
      </c>
    </row>
    <row r="2590" spans="1:12" ht="13.8" customHeight="1" x14ac:dyDescent="0.3">
      <c r="A2590" t="s">
        <v>46</v>
      </c>
      <c r="B2590">
        <v>1952</v>
      </c>
      <c r="C2590" s="10">
        <v>10</v>
      </c>
      <c r="D2590">
        <v>8</v>
      </c>
      <c r="E2590">
        <v>2</v>
      </c>
      <c r="F2590">
        <v>0</v>
      </c>
      <c r="G2590">
        <v>0</v>
      </c>
      <c r="H2590">
        <v>0</v>
      </c>
      <c r="I2590">
        <v>0.05</v>
      </c>
      <c r="J2590" s="10">
        <v>258</v>
      </c>
      <c r="K2590" s="13">
        <f t="shared" si="82"/>
        <v>1958</v>
      </c>
      <c r="L2590" s="1" t="str">
        <f t="shared" si="81"/>
        <v/>
      </c>
    </row>
    <row r="2591" spans="1:12" ht="13.8" customHeight="1" x14ac:dyDescent="0.3">
      <c r="A2591" t="s">
        <v>46</v>
      </c>
      <c r="B2591">
        <v>1953</v>
      </c>
      <c r="C2591" s="10">
        <v>5</v>
      </c>
      <c r="D2591">
        <v>4</v>
      </c>
      <c r="E2591">
        <v>2</v>
      </c>
      <c r="F2591">
        <v>0</v>
      </c>
      <c r="G2591">
        <v>0</v>
      </c>
      <c r="H2591">
        <v>0</v>
      </c>
      <c r="I2591">
        <v>0.03</v>
      </c>
      <c r="J2591" s="10">
        <v>398</v>
      </c>
      <c r="K2591" s="13">
        <f t="shared" si="82"/>
        <v>1958</v>
      </c>
      <c r="L2591" s="1" t="str">
        <f t="shared" si="81"/>
        <v/>
      </c>
    </row>
    <row r="2592" spans="1:12" ht="13.8" customHeight="1" x14ac:dyDescent="0.3">
      <c r="A2592" t="s">
        <v>46</v>
      </c>
      <c r="B2592">
        <v>1954</v>
      </c>
      <c r="C2592" s="10">
        <v>6</v>
      </c>
      <c r="D2592">
        <v>3</v>
      </c>
      <c r="E2592">
        <v>3</v>
      </c>
      <c r="F2592">
        <v>0</v>
      </c>
      <c r="G2592">
        <v>0</v>
      </c>
      <c r="H2592">
        <v>0</v>
      </c>
      <c r="I2592">
        <v>0.03</v>
      </c>
      <c r="J2592" s="10">
        <v>600</v>
      </c>
      <c r="K2592" s="13">
        <f t="shared" si="82"/>
        <v>1958</v>
      </c>
      <c r="L2592" s="1" t="str">
        <f t="shared" si="81"/>
        <v/>
      </c>
    </row>
    <row r="2593" spans="1:12" ht="13.8" customHeight="1" x14ac:dyDescent="0.3">
      <c r="A2593" t="s">
        <v>46</v>
      </c>
      <c r="B2593">
        <v>1955</v>
      </c>
      <c r="C2593" s="10">
        <v>6</v>
      </c>
      <c r="D2593">
        <v>2</v>
      </c>
      <c r="E2593">
        <v>4</v>
      </c>
      <c r="F2593">
        <v>0</v>
      </c>
      <c r="G2593">
        <v>0</v>
      </c>
      <c r="H2593">
        <v>0</v>
      </c>
      <c r="I2593">
        <v>0.03</v>
      </c>
      <c r="J2593" s="10">
        <v>383</v>
      </c>
      <c r="K2593" s="13">
        <f t="shared" si="82"/>
        <v>1958</v>
      </c>
      <c r="L2593" s="1" t="str">
        <f t="shared" si="81"/>
        <v/>
      </c>
    </row>
    <row r="2594" spans="1:12" ht="13.8" customHeight="1" x14ac:dyDescent="0.3">
      <c r="A2594" t="s">
        <v>46</v>
      </c>
      <c r="B2594">
        <v>1956</v>
      </c>
      <c r="C2594" s="10">
        <v>8</v>
      </c>
      <c r="D2594">
        <v>4</v>
      </c>
      <c r="E2594">
        <v>4</v>
      </c>
      <c r="F2594">
        <v>0</v>
      </c>
      <c r="G2594">
        <v>0</v>
      </c>
      <c r="H2594">
        <v>0</v>
      </c>
      <c r="I2594">
        <v>0.04</v>
      </c>
      <c r="J2594" s="10">
        <v>377</v>
      </c>
      <c r="K2594" s="13">
        <f t="shared" si="82"/>
        <v>1958</v>
      </c>
      <c r="L2594" s="1" t="str">
        <f t="shared" si="81"/>
        <v/>
      </c>
    </row>
    <row r="2595" spans="1:12" ht="13.8" customHeight="1" x14ac:dyDescent="0.3">
      <c r="A2595" t="s">
        <v>46</v>
      </c>
      <c r="B2595">
        <v>1957</v>
      </c>
      <c r="C2595" s="10">
        <v>5</v>
      </c>
      <c r="D2595">
        <v>1</v>
      </c>
      <c r="E2595">
        <v>4</v>
      </c>
      <c r="F2595">
        <v>0</v>
      </c>
      <c r="G2595">
        <v>0</v>
      </c>
      <c r="H2595">
        <v>0</v>
      </c>
      <c r="I2595">
        <v>0.02</v>
      </c>
      <c r="J2595" s="10">
        <v>460</v>
      </c>
      <c r="K2595" s="13">
        <f t="shared" si="82"/>
        <v>1958</v>
      </c>
      <c r="L2595" s="1" t="str">
        <f t="shared" si="81"/>
        <v/>
      </c>
    </row>
    <row r="2596" spans="1:12" ht="13.8" customHeight="1" x14ac:dyDescent="0.3">
      <c r="A2596" t="s">
        <v>46</v>
      </c>
      <c r="B2596">
        <v>1958</v>
      </c>
      <c r="C2596" s="10">
        <v>4</v>
      </c>
      <c r="D2596">
        <v>0</v>
      </c>
      <c r="E2596">
        <v>4</v>
      </c>
      <c r="F2596">
        <v>0</v>
      </c>
      <c r="G2596">
        <v>0</v>
      </c>
      <c r="H2596">
        <v>0</v>
      </c>
      <c r="I2596">
        <v>0.02</v>
      </c>
      <c r="J2596" s="10">
        <v>396</v>
      </c>
      <c r="K2596" s="13">
        <f t="shared" si="82"/>
        <v>1958</v>
      </c>
      <c r="L2596" s="1" t="str">
        <f t="shared" si="81"/>
        <v/>
      </c>
    </row>
    <row r="2597" spans="1:12" ht="13.8" customHeight="1" x14ac:dyDescent="0.3">
      <c r="A2597" t="s">
        <v>46</v>
      </c>
      <c r="B2597">
        <v>1959</v>
      </c>
      <c r="C2597" s="10">
        <v>5</v>
      </c>
      <c r="D2597">
        <v>0</v>
      </c>
      <c r="E2597">
        <v>4</v>
      </c>
      <c r="F2597">
        <v>0</v>
      </c>
      <c r="G2597">
        <v>1</v>
      </c>
      <c r="H2597">
        <v>0</v>
      </c>
      <c r="I2597">
        <v>0.03</v>
      </c>
      <c r="J2597" s="10">
        <v>404</v>
      </c>
      <c r="K2597" s="13">
        <f t="shared" si="82"/>
        <v>1989</v>
      </c>
      <c r="L2597" s="1" t="str">
        <f t="shared" si="81"/>
        <v/>
      </c>
    </row>
    <row r="2598" spans="1:12" ht="13.8" customHeight="1" x14ac:dyDescent="0.3">
      <c r="A2598" t="s">
        <v>46</v>
      </c>
      <c r="B2598">
        <v>1960</v>
      </c>
      <c r="C2598" s="10">
        <v>6</v>
      </c>
      <c r="D2598">
        <v>0</v>
      </c>
      <c r="E2598">
        <v>5</v>
      </c>
      <c r="F2598">
        <v>0</v>
      </c>
      <c r="G2598">
        <v>1</v>
      </c>
      <c r="H2598">
        <v>0</v>
      </c>
      <c r="I2598">
        <v>0.03</v>
      </c>
      <c r="J2598" s="10">
        <v>424</v>
      </c>
      <c r="K2598" s="13">
        <f t="shared" si="82"/>
        <v>1989</v>
      </c>
      <c r="L2598" s="1" t="str">
        <f t="shared" si="81"/>
        <v/>
      </c>
    </row>
    <row r="2599" spans="1:12" ht="13.8" customHeight="1" x14ac:dyDescent="0.3">
      <c r="A2599" t="s">
        <v>46</v>
      </c>
      <c r="B2599">
        <v>1961</v>
      </c>
      <c r="C2599" s="10">
        <v>6</v>
      </c>
      <c r="D2599">
        <v>0</v>
      </c>
      <c r="E2599">
        <v>5</v>
      </c>
      <c r="F2599">
        <v>0</v>
      </c>
      <c r="G2599">
        <v>1</v>
      </c>
      <c r="H2599">
        <v>0</v>
      </c>
      <c r="I2599">
        <v>0.03</v>
      </c>
      <c r="J2599" s="10">
        <v>258</v>
      </c>
      <c r="K2599" s="13">
        <f t="shared" si="82"/>
        <v>1989</v>
      </c>
      <c r="L2599" s="1" t="str">
        <f t="shared" si="81"/>
        <v/>
      </c>
    </row>
    <row r="2600" spans="1:12" ht="13.8" customHeight="1" x14ac:dyDescent="0.3">
      <c r="A2600" t="s">
        <v>46</v>
      </c>
      <c r="B2600">
        <v>1962</v>
      </c>
      <c r="C2600" s="10">
        <v>5</v>
      </c>
      <c r="D2600">
        <v>0</v>
      </c>
      <c r="E2600">
        <v>4</v>
      </c>
      <c r="F2600">
        <v>0</v>
      </c>
      <c r="G2600">
        <v>1</v>
      </c>
      <c r="H2600">
        <v>0</v>
      </c>
      <c r="I2600">
        <v>0.02</v>
      </c>
      <c r="J2600" s="10">
        <v>300</v>
      </c>
      <c r="K2600" s="13">
        <f t="shared" si="82"/>
        <v>1989</v>
      </c>
      <c r="L2600" s="1" t="str">
        <f t="shared" si="81"/>
        <v/>
      </c>
    </row>
    <row r="2601" spans="1:12" ht="13.8" customHeight="1" x14ac:dyDescent="0.3">
      <c r="A2601" t="s">
        <v>46</v>
      </c>
      <c r="B2601">
        <v>1963</v>
      </c>
      <c r="C2601" s="10">
        <v>4</v>
      </c>
      <c r="D2601">
        <v>0</v>
      </c>
      <c r="E2601">
        <v>3</v>
      </c>
      <c r="F2601">
        <v>0</v>
      </c>
      <c r="G2601">
        <v>1</v>
      </c>
      <c r="H2601">
        <v>0</v>
      </c>
      <c r="I2601">
        <v>0.02</v>
      </c>
      <c r="J2601" s="10">
        <v>300</v>
      </c>
      <c r="K2601" s="13">
        <f t="shared" si="82"/>
        <v>1989</v>
      </c>
      <c r="L2601" s="1" t="str">
        <f t="shared" si="81"/>
        <v/>
      </c>
    </row>
    <row r="2602" spans="1:12" ht="13.8" customHeight="1" x14ac:dyDescent="0.3">
      <c r="A2602" t="s">
        <v>46</v>
      </c>
      <c r="B2602">
        <v>1964</v>
      </c>
      <c r="C2602" s="10">
        <v>8</v>
      </c>
      <c r="D2602">
        <v>0</v>
      </c>
      <c r="E2602">
        <v>6</v>
      </c>
      <c r="F2602">
        <v>0</v>
      </c>
      <c r="G2602">
        <v>2</v>
      </c>
      <c r="H2602">
        <v>0</v>
      </c>
      <c r="I2602">
        <v>0.03</v>
      </c>
      <c r="J2602" s="10">
        <v>331</v>
      </c>
      <c r="K2602" s="13">
        <f t="shared" si="82"/>
        <v>1989</v>
      </c>
      <c r="L2602" s="1" t="str">
        <f t="shared" si="81"/>
        <v/>
      </c>
    </row>
    <row r="2603" spans="1:12" ht="13.8" customHeight="1" x14ac:dyDescent="0.3">
      <c r="A2603" t="s">
        <v>46</v>
      </c>
      <c r="B2603">
        <v>1965</v>
      </c>
      <c r="C2603" s="10">
        <v>7</v>
      </c>
      <c r="D2603">
        <v>0</v>
      </c>
      <c r="E2603">
        <v>5</v>
      </c>
      <c r="F2603">
        <v>0</v>
      </c>
      <c r="G2603">
        <v>2</v>
      </c>
      <c r="H2603">
        <v>0</v>
      </c>
      <c r="I2603">
        <v>0.03</v>
      </c>
      <c r="J2603" s="10">
        <v>404</v>
      </c>
      <c r="K2603" s="13">
        <f t="shared" si="82"/>
        <v>1989</v>
      </c>
      <c r="L2603" s="1" t="str">
        <f t="shared" si="81"/>
        <v/>
      </c>
    </row>
    <row r="2604" spans="1:12" ht="13.8" customHeight="1" x14ac:dyDescent="0.3">
      <c r="A2604" t="s">
        <v>46</v>
      </c>
      <c r="B2604">
        <v>1966</v>
      </c>
      <c r="C2604" s="10">
        <v>6</v>
      </c>
      <c r="D2604">
        <v>0</v>
      </c>
      <c r="E2604">
        <v>6</v>
      </c>
      <c r="F2604">
        <v>0</v>
      </c>
      <c r="G2604">
        <v>0</v>
      </c>
      <c r="H2604">
        <v>0</v>
      </c>
      <c r="I2604">
        <v>0.02</v>
      </c>
      <c r="J2604" s="10">
        <v>451</v>
      </c>
      <c r="K2604" s="13">
        <f t="shared" si="82"/>
        <v>1989</v>
      </c>
      <c r="L2604" s="1" t="str">
        <f t="shared" si="81"/>
        <v/>
      </c>
    </row>
    <row r="2605" spans="1:12" ht="13.8" customHeight="1" x14ac:dyDescent="0.3">
      <c r="A2605" t="s">
        <v>46</v>
      </c>
      <c r="B2605">
        <v>1967</v>
      </c>
      <c r="C2605" s="10">
        <v>5</v>
      </c>
      <c r="D2605">
        <v>0</v>
      </c>
      <c r="E2605">
        <v>5</v>
      </c>
      <c r="F2605">
        <v>0</v>
      </c>
      <c r="G2605">
        <v>0</v>
      </c>
      <c r="H2605">
        <v>0</v>
      </c>
      <c r="I2605">
        <v>0.02</v>
      </c>
      <c r="J2605" s="10">
        <v>538</v>
      </c>
      <c r="K2605" s="13">
        <f t="shared" si="82"/>
        <v>1989</v>
      </c>
      <c r="L2605" s="1" t="str">
        <f t="shared" si="81"/>
        <v/>
      </c>
    </row>
    <row r="2606" spans="1:12" ht="13.8" customHeight="1" x14ac:dyDescent="0.3">
      <c r="A2606" t="s">
        <v>46</v>
      </c>
      <c r="B2606">
        <v>1968</v>
      </c>
      <c r="C2606" s="10">
        <v>8</v>
      </c>
      <c r="D2606">
        <v>0</v>
      </c>
      <c r="E2606">
        <v>7</v>
      </c>
      <c r="F2606">
        <v>0</v>
      </c>
      <c r="G2606">
        <v>1</v>
      </c>
      <c r="H2606">
        <v>0</v>
      </c>
      <c r="I2606">
        <v>0.03</v>
      </c>
      <c r="J2606" s="10">
        <v>387</v>
      </c>
      <c r="K2606" s="13">
        <f t="shared" si="82"/>
        <v>1989</v>
      </c>
      <c r="L2606" s="1" t="str">
        <f t="shared" si="81"/>
        <v/>
      </c>
    </row>
    <row r="2607" spans="1:12" ht="13.8" customHeight="1" x14ac:dyDescent="0.3">
      <c r="A2607" t="s">
        <v>46</v>
      </c>
      <c r="B2607">
        <v>1969</v>
      </c>
      <c r="C2607" s="10">
        <v>10</v>
      </c>
      <c r="D2607">
        <v>0</v>
      </c>
      <c r="E2607">
        <v>8</v>
      </c>
      <c r="F2607">
        <v>0</v>
      </c>
      <c r="G2607">
        <v>2</v>
      </c>
      <c r="H2607">
        <v>0</v>
      </c>
      <c r="I2607">
        <v>0.04</v>
      </c>
      <c r="J2607" s="10">
        <v>352</v>
      </c>
      <c r="K2607" s="13">
        <f t="shared" si="82"/>
        <v>1989</v>
      </c>
      <c r="L2607" s="1" t="str">
        <f t="shared" si="81"/>
        <v/>
      </c>
    </row>
    <row r="2608" spans="1:12" ht="13.8" customHeight="1" x14ac:dyDescent="0.3">
      <c r="A2608" t="s">
        <v>46</v>
      </c>
      <c r="B2608">
        <v>1970</v>
      </c>
      <c r="C2608" s="10">
        <v>10</v>
      </c>
      <c r="D2608">
        <v>0</v>
      </c>
      <c r="E2608">
        <v>8</v>
      </c>
      <c r="F2608">
        <v>0</v>
      </c>
      <c r="G2608">
        <v>2</v>
      </c>
      <c r="H2608">
        <v>0</v>
      </c>
      <c r="I2608">
        <v>0.03</v>
      </c>
      <c r="J2608" s="10">
        <v>386</v>
      </c>
      <c r="K2608" s="13">
        <f t="shared" si="82"/>
        <v>1989</v>
      </c>
      <c r="L2608" s="1" t="str">
        <f t="shared" si="81"/>
        <v/>
      </c>
    </row>
    <row r="2609" spans="1:12" ht="13.8" customHeight="1" x14ac:dyDescent="0.3">
      <c r="A2609" t="s">
        <v>46</v>
      </c>
      <c r="B2609">
        <v>1971</v>
      </c>
      <c r="C2609" s="10">
        <v>10</v>
      </c>
      <c r="D2609">
        <v>0</v>
      </c>
      <c r="E2609">
        <v>9</v>
      </c>
      <c r="F2609">
        <v>0</v>
      </c>
      <c r="G2609">
        <v>1</v>
      </c>
      <c r="H2609">
        <v>0</v>
      </c>
      <c r="I2609">
        <v>0.04</v>
      </c>
      <c r="J2609" s="10">
        <v>284</v>
      </c>
      <c r="K2609" s="13">
        <f t="shared" si="82"/>
        <v>1989</v>
      </c>
      <c r="L2609" s="1" t="str">
        <f t="shared" si="81"/>
        <v/>
      </c>
    </row>
    <row r="2610" spans="1:12" ht="13.8" customHeight="1" x14ac:dyDescent="0.3">
      <c r="A2610" t="s">
        <v>46</v>
      </c>
      <c r="B2610">
        <v>1972</v>
      </c>
      <c r="C2610" s="10">
        <v>14</v>
      </c>
      <c r="D2610">
        <v>0</v>
      </c>
      <c r="E2610">
        <v>13</v>
      </c>
      <c r="F2610">
        <v>0</v>
      </c>
      <c r="G2610">
        <v>1</v>
      </c>
      <c r="H2610">
        <v>0</v>
      </c>
      <c r="I2610">
        <v>0.05</v>
      </c>
      <c r="J2610" s="10">
        <v>291</v>
      </c>
      <c r="K2610" s="13">
        <f t="shared" si="82"/>
        <v>1989</v>
      </c>
      <c r="L2610" s="1" t="str">
        <f t="shared" si="81"/>
        <v/>
      </c>
    </row>
    <row r="2611" spans="1:12" ht="13.8" customHeight="1" x14ac:dyDescent="0.3">
      <c r="A2611" t="s">
        <v>46</v>
      </c>
      <c r="B2611">
        <v>1973</v>
      </c>
      <c r="C2611" s="10">
        <v>17</v>
      </c>
      <c r="D2611">
        <v>0</v>
      </c>
      <c r="E2611">
        <v>15</v>
      </c>
      <c r="F2611">
        <v>0</v>
      </c>
      <c r="G2611">
        <v>2</v>
      </c>
      <c r="H2611">
        <v>0</v>
      </c>
      <c r="I2611">
        <v>0.06</v>
      </c>
      <c r="J2611" s="10">
        <v>317</v>
      </c>
      <c r="K2611" s="13">
        <f t="shared" si="82"/>
        <v>1989</v>
      </c>
      <c r="L2611" s="1" t="str">
        <f t="shared" si="81"/>
        <v/>
      </c>
    </row>
    <row r="2612" spans="1:12" ht="13.8" customHeight="1" x14ac:dyDescent="0.3">
      <c r="A2612" t="s">
        <v>46</v>
      </c>
      <c r="B2612">
        <v>1974</v>
      </c>
      <c r="C2612" s="10">
        <v>18</v>
      </c>
      <c r="D2612">
        <v>0</v>
      </c>
      <c r="E2612">
        <v>18</v>
      </c>
      <c r="F2612">
        <v>0</v>
      </c>
      <c r="G2612">
        <v>0</v>
      </c>
      <c r="H2612">
        <v>0</v>
      </c>
      <c r="I2612">
        <v>0.06</v>
      </c>
      <c r="J2612" s="10">
        <v>300</v>
      </c>
      <c r="K2612" s="13">
        <f t="shared" si="82"/>
        <v>1989</v>
      </c>
      <c r="L2612" s="1" t="str">
        <f t="shared" si="81"/>
        <v/>
      </c>
    </row>
    <row r="2613" spans="1:12" ht="13.8" customHeight="1" x14ac:dyDescent="0.3">
      <c r="A2613" t="s">
        <v>46</v>
      </c>
      <c r="B2613">
        <v>1975</v>
      </c>
      <c r="C2613" s="10">
        <v>21</v>
      </c>
      <c r="D2613">
        <v>0</v>
      </c>
      <c r="E2613">
        <v>21</v>
      </c>
      <c r="F2613">
        <v>0</v>
      </c>
      <c r="G2613">
        <v>0</v>
      </c>
      <c r="H2613">
        <v>0</v>
      </c>
      <c r="I2613">
        <v>7.0000000000000007E-2</v>
      </c>
      <c r="J2613" s="10">
        <v>168</v>
      </c>
      <c r="K2613" s="13">
        <f t="shared" si="82"/>
        <v>1989</v>
      </c>
      <c r="L2613" s="1" t="str">
        <f t="shared" si="81"/>
        <v/>
      </c>
    </row>
    <row r="2614" spans="1:12" ht="13.8" customHeight="1" x14ac:dyDescent="0.3">
      <c r="A2614" t="s">
        <v>46</v>
      </c>
      <c r="B2614">
        <v>1976</v>
      </c>
      <c r="C2614" s="10">
        <v>20</v>
      </c>
      <c r="D2614">
        <v>0</v>
      </c>
      <c r="E2614">
        <v>20</v>
      </c>
      <c r="F2614">
        <v>0</v>
      </c>
      <c r="G2614">
        <v>0</v>
      </c>
      <c r="H2614">
        <v>0</v>
      </c>
      <c r="I2614">
        <v>0.06</v>
      </c>
      <c r="J2614" s="10">
        <v>84</v>
      </c>
      <c r="K2614" s="13">
        <f t="shared" si="82"/>
        <v>1989</v>
      </c>
      <c r="L2614" s="1" t="str">
        <f t="shared" si="81"/>
        <v/>
      </c>
    </row>
    <row r="2615" spans="1:12" ht="13.8" customHeight="1" x14ac:dyDescent="0.3">
      <c r="A2615" t="s">
        <v>46</v>
      </c>
      <c r="B2615">
        <v>1977</v>
      </c>
      <c r="C2615" s="10">
        <v>22</v>
      </c>
      <c r="D2615">
        <v>0</v>
      </c>
      <c r="E2615">
        <v>22</v>
      </c>
      <c r="F2615">
        <v>0</v>
      </c>
      <c r="G2615">
        <v>0</v>
      </c>
      <c r="H2615">
        <v>0</v>
      </c>
      <c r="I2615">
        <v>7.0000000000000007E-2</v>
      </c>
      <c r="J2615" s="10">
        <v>71</v>
      </c>
      <c r="K2615" s="13">
        <f t="shared" si="82"/>
        <v>1989</v>
      </c>
      <c r="L2615" s="1" t="str">
        <f t="shared" si="81"/>
        <v/>
      </c>
    </row>
    <row r="2616" spans="1:12" ht="13.8" customHeight="1" x14ac:dyDescent="0.3">
      <c r="A2616" t="s">
        <v>46</v>
      </c>
      <c r="B2616">
        <v>1978</v>
      </c>
      <c r="C2616" s="10">
        <v>57</v>
      </c>
      <c r="D2616">
        <v>0</v>
      </c>
      <c r="E2616">
        <v>55</v>
      </c>
      <c r="F2616">
        <v>0</v>
      </c>
      <c r="G2616">
        <v>2</v>
      </c>
      <c r="H2616">
        <v>0</v>
      </c>
      <c r="I2616">
        <v>0.19</v>
      </c>
      <c r="J2616" s="10">
        <v>65</v>
      </c>
      <c r="K2616" s="13">
        <f t="shared" si="82"/>
        <v>1989</v>
      </c>
      <c r="L2616" s="1" t="str">
        <f t="shared" si="81"/>
        <v/>
      </c>
    </row>
    <row r="2617" spans="1:12" ht="13.8" customHeight="1" x14ac:dyDescent="0.3">
      <c r="A2617" t="s">
        <v>46</v>
      </c>
      <c r="B2617">
        <v>1979</v>
      </c>
      <c r="C2617" s="10">
        <v>68</v>
      </c>
      <c r="D2617">
        <v>0</v>
      </c>
      <c r="E2617">
        <v>68</v>
      </c>
      <c r="F2617">
        <v>0</v>
      </c>
      <c r="G2617">
        <v>0</v>
      </c>
      <c r="H2617">
        <v>0</v>
      </c>
      <c r="I2617">
        <v>0.23</v>
      </c>
      <c r="J2617" s="10">
        <v>56</v>
      </c>
      <c r="K2617" s="13">
        <f t="shared" si="82"/>
        <v>1989</v>
      </c>
      <c r="L2617" s="1" t="str">
        <f t="shared" si="81"/>
        <v/>
      </c>
    </row>
    <row r="2618" spans="1:12" ht="13.8" customHeight="1" x14ac:dyDescent="0.3">
      <c r="A2618" t="s">
        <v>46</v>
      </c>
      <c r="B2618">
        <v>1980</v>
      </c>
      <c r="C2618" s="10">
        <v>33</v>
      </c>
      <c r="D2618">
        <v>0</v>
      </c>
      <c r="E2618">
        <v>33</v>
      </c>
      <c r="F2618">
        <v>0</v>
      </c>
      <c r="G2618">
        <v>0</v>
      </c>
      <c r="H2618">
        <v>0</v>
      </c>
      <c r="I2618">
        <v>0.11</v>
      </c>
      <c r="J2618" s="10">
        <v>4</v>
      </c>
      <c r="K2618" s="13">
        <f t="shared" si="82"/>
        <v>1989</v>
      </c>
      <c r="L2618" s="1" t="str">
        <f t="shared" si="81"/>
        <v/>
      </c>
    </row>
    <row r="2619" spans="1:12" ht="13.8" customHeight="1" x14ac:dyDescent="0.3">
      <c r="A2619" t="s">
        <v>46</v>
      </c>
      <c r="B2619">
        <v>1981</v>
      </c>
      <c r="C2619" s="10">
        <v>9</v>
      </c>
      <c r="D2619">
        <v>0</v>
      </c>
      <c r="E2619">
        <v>9</v>
      </c>
      <c r="F2619">
        <v>0</v>
      </c>
      <c r="G2619">
        <v>0</v>
      </c>
      <c r="H2619">
        <v>0</v>
      </c>
      <c r="I2619">
        <v>0.03</v>
      </c>
      <c r="J2619" s="10">
        <v>15</v>
      </c>
      <c r="K2619" s="13">
        <f t="shared" si="82"/>
        <v>1989</v>
      </c>
      <c r="L2619" s="1" t="str">
        <f t="shared" si="81"/>
        <v/>
      </c>
    </row>
    <row r="2620" spans="1:12" ht="13.8" customHeight="1" x14ac:dyDescent="0.3">
      <c r="A2620" t="s">
        <v>46</v>
      </c>
      <c r="B2620">
        <v>1982</v>
      </c>
      <c r="C2620" s="10">
        <v>10</v>
      </c>
      <c r="D2620">
        <v>0</v>
      </c>
      <c r="E2620">
        <v>10</v>
      </c>
      <c r="F2620">
        <v>0</v>
      </c>
      <c r="G2620">
        <v>0</v>
      </c>
      <c r="H2620">
        <v>0</v>
      </c>
      <c r="I2620">
        <v>0.03</v>
      </c>
      <c r="J2620" s="10">
        <v>5</v>
      </c>
      <c r="K2620" s="13">
        <f t="shared" si="82"/>
        <v>1989</v>
      </c>
      <c r="L2620" s="1" t="str">
        <f t="shared" si="81"/>
        <v/>
      </c>
    </row>
    <row r="2621" spans="1:12" ht="13.8" customHeight="1" x14ac:dyDescent="0.3">
      <c r="A2621" t="s">
        <v>46</v>
      </c>
      <c r="B2621">
        <v>1983</v>
      </c>
      <c r="C2621" s="10">
        <v>10</v>
      </c>
      <c r="D2621">
        <v>0</v>
      </c>
      <c r="E2621">
        <v>10</v>
      </c>
      <c r="F2621">
        <v>0</v>
      </c>
      <c r="G2621">
        <v>0</v>
      </c>
      <c r="H2621">
        <v>0</v>
      </c>
      <c r="I2621">
        <v>0.03</v>
      </c>
      <c r="J2621" s="10">
        <v>10</v>
      </c>
      <c r="K2621" s="13">
        <f t="shared" si="82"/>
        <v>1989</v>
      </c>
      <c r="L2621" s="1" t="str">
        <f t="shared" si="81"/>
        <v/>
      </c>
    </row>
    <row r="2622" spans="1:12" ht="13.8" customHeight="1" x14ac:dyDescent="0.3">
      <c r="A2622" t="s">
        <v>46</v>
      </c>
      <c r="B2622">
        <v>1984</v>
      </c>
      <c r="C2622" s="10">
        <v>23</v>
      </c>
      <c r="D2622">
        <v>0</v>
      </c>
      <c r="E2622">
        <v>23</v>
      </c>
      <c r="F2622">
        <v>0</v>
      </c>
      <c r="G2622">
        <v>0</v>
      </c>
      <c r="H2622">
        <v>0</v>
      </c>
      <c r="I2622">
        <v>7.0000000000000007E-2</v>
      </c>
      <c r="J2622" s="10">
        <v>25</v>
      </c>
      <c r="K2622" s="13">
        <f t="shared" si="82"/>
        <v>1989</v>
      </c>
      <c r="L2622" s="1" t="str">
        <f t="shared" si="81"/>
        <v/>
      </c>
    </row>
    <row r="2623" spans="1:12" ht="13.8" customHeight="1" x14ac:dyDescent="0.3">
      <c r="A2623" t="s">
        <v>46</v>
      </c>
      <c r="B2623">
        <v>1985</v>
      </c>
      <c r="C2623" s="10">
        <v>23</v>
      </c>
      <c r="D2623">
        <v>0</v>
      </c>
      <c r="E2623">
        <v>23</v>
      </c>
      <c r="F2623">
        <v>0</v>
      </c>
      <c r="G2623">
        <v>0</v>
      </c>
      <c r="H2623">
        <v>0</v>
      </c>
      <c r="I2623">
        <v>7.0000000000000007E-2</v>
      </c>
      <c r="J2623" s="10">
        <v>9</v>
      </c>
      <c r="K2623" s="13">
        <f t="shared" si="82"/>
        <v>1989</v>
      </c>
      <c r="L2623" s="1" t="str">
        <f t="shared" si="81"/>
        <v/>
      </c>
    </row>
    <row r="2624" spans="1:12" ht="13.8" customHeight="1" x14ac:dyDescent="0.3">
      <c r="A2624" t="s">
        <v>46</v>
      </c>
      <c r="B2624">
        <v>1986</v>
      </c>
      <c r="C2624" s="10">
        <v>16</v>
      </c>
      <c r="D2624">
        <v>0</v>
      </c>
      <c r="E2624">
        <v>16</v>
      </c>
      <c r="F2624">
        <v>0</v>
      </c>
      <c r="G2624">
        <v>0</v>
      </c>
      <c r="H2624">
        <v>0</v>
      </c>
      <c r="I2624">
        <v>0.05</v>
      </c>
      <c r="J2624" s="10">
        <v>8</v>
      </c>
      <c r="K2624" s="13">
        <f t="shared" si="82"/>
        <v>1989</v>
      </c>
      <c r="L2624" s="1" t="str">
        <f t="shared" si="81"/>
        <v/>
      </c>
    </row>
    <row r="2625" spans="1:12" ht="13.8" customHeight="1" x14ac:dyDescent="0.3">
      <c r="A2625" t="s">
        <v>46</v>
      </c>
      <c r="B2625">
        <v>1987</v>
      </c>
      <c r="C2625" s="10">
        <v>22</v>
      </c>
      <c r="D2625">
        <v>0</v>
      </c>
      <c r="E2625">
        <v>22</v>
      </c>
      <c r="F2625">
        <v>0</v>
      </c>
      <c r="G2625">
        <v>0</v>
      </c>
      <c r="H2625">
        <v>0</v>
      </c>
      <c r="I2625">
        <v>0.06</v>
      </c>
      <c r="J2625" s="10">
        <v>3</v>
      </c>
      <c r="K2625" s="13">
        <f t="shared" si="82"/>
        <v>1989</v>
      </c>
      <c r="L2625" s="1" t="str">
        <f t="shared" si="81"/>
        <v/>
      </c>
    </row>
    <row r="2626" spans="1:12" ht="13.8" customHeight="1" x14ac:dyDescent="0.3">
      <c r="A2626" t="s">
        <v>46</v>
      </c>
      <c r="B2626">
        <v>1988</v>
      </c>
      <c r="C2626" s="10">
        <v>20</v>
      </c>
      <c r="D2626">
        <v>0</v>
      </c>
      <c r="E2626">
        <v>20</v>
      </c>
      <c r="F2626">
        <v>0</v>
      </c>
      <c r="G2626">
        <v>0</v>
      </c>
      <c r="H2626">
        <v>0</v>
      </c>
      <c r="I2626">
        <v>0.06</v>
      </c>
      <c r="J2626" s="10">
        <v>4</v>
      </c>
      <c r="K2626" s="13">
        <f t="shared" si="82"/>
        <v>1989</v>
      </c>
      <c r="L2626" s="1" t="str">
        <f t="shared" ref="L2626:L2689" si="83">IF(AND(B2626&gt;2011),1,"")</f>
        <v/>
      </c>
    </row>
    <row r="2627" spans="1:12" ht="13.8" customHeight="1" x14ac:dyDescent="0.3">
      <c r="A2627" t="s">
        <v>46</v>
      </c>
      <c r="B2627">
        <v>1989</v>
      </c>
      <c r="C2627" s="10">
        <v>22</v>
      </c>
      <c r="D2627">
        <v>0</v>
      </c>
      <c r="E2627">
        <v>22</v>
      </c>
      <c r="F2627">
        <v>0</v>
      </c>
      <c r="G2627">
        <v>0</v>
      </c>
      <c r="H2627">
        <v>0</v>
      </c>
      <c r="I2627">
        <v>0.06</v>
      </c>
      <c r="J2627" s="10">
        <v>4</v>
      </c>
      <c r="K2627" s="13">
        <f t="shared" si="82"/>
        <v>1989</v>
      </c>
      <c r="L2627" s="1" t="str">
        <f t="shared" si="83"/>
        <v/>
      </c>
    </row>
    <row r="2628" spans="1:12" ht="13.8" customHeight="1" x14ac:dyDescent="0.3">
      <c r="A2628" t="s">
        <v>46</v>
      </c>
      <c r="B2628">
        <v>1990</v>
      </c>
      <c r="C2628" s="10">
        <v>26</v>
      </c>
      <c r="D2628">
        <v>0</v>
      </c>
      <c r="E2628">
        <v>26</v>
      </c>
      <c r="F2628">
        <v>0</v>
      </c>
      <c r="G2628">
        <v>0</v>
      </c>
      <c r="H2628">
        <v>0</v>
      </c>
      <c r="I2628">
        <v>7.0000000000000007E-2</v>
      </c>
      <c r="J2628" s="10">
        <v>15</v>
      </c>
      <c r="K2628" s="13">
        <f t="shared" si="82"/>
        <v>1990</v>
      </c>
      <c r="L2628" s="1" t="str">
        <f t="shared" si="83"/>
        <v/>
      </c>
    </row>
    <row r="2629" spans="1:12" ht="13.8" customHeight="1" x14ac:dyDescent="0.3">
      <c r="A2629" t="s">
        <v>46</v>
      </c>
      <c r="B2629">
        <v>1991</v>
      </c>
      <c r="C2629" s="10">
        <v>27</v>
      </c>
      <c r="D2629">
        <v>0</v>
      </c>
      <c r="E2629">
        <v>27</v>
      </c>
      <c r="F2629">
        <v>0</v>
      </c>
      <c r="G2629">
        <v>0</v>
      </c>
      <c r="H2629">
        <v>0</v>
      </c>
      <c r="I2629">
        <v>0.08</v>
      </c>
      <c r="J2629" s="10">
        <v>16</v>
      </c>
      <c r="K2629" s="13">
        <f t="shared" si="82"/>
        <v>1990</v>
      </c>
      <c r="L2629" s="1" t="str">
        <f t="shared" si="83"/>
        <v/>
      </c>
    </row>
    <row r="2630" spans="1:12" ht="13.8" customHeight="1" x14ac:dyDescent="0.3">
      <c r="A2630" t="s">
        <v>46</v>
      </c>
      <c r="B2630">
        <v>1992</v>
      </c>
      <c r="C2630" s="10">
        <v>29</v>
      </c>
      <c r="D2630">
        <v>0</v>
      </c>
      <c r="E2630">
        <v>29</v>
      </c>
      <c r="F2630">
        <v>0</v>
      </c>
      <c r="G2630">
        <v>0</v>
      </c>
      <c r="H2630">
        <v>0</v>
      </c>
      <c r="I2630">
        <v>0.08</v>
      </c>
      <c r="J2630" s="10">
        <v>17</v>
      </c>
      <c r="K2630" s="13">
        <f t="shared" si="82"/>
        <v>1990</v>
      </c>
      <c r="L2630" s="1" t="str">
        <f t="shared" si="83"/>
        <v/>
      </c>
    </row>
    <row r="2631" spans="1:12" ht="13.8" customHeight="1" x14ac:dyDescent="0.3">
      <c r="A2631" t="s">
        <v>46</v>
      </c>
      <c r="B2631">
        <v>1993</v>
      </c>
      <c r="C2631" s="10">
        <v>30</v>
      </c>
      <c r="D2631">
        <v>0</v>
      </c>
      <c r="E2631">
        <v>30</v>
      </c>
      <c r="F2631">
        <v>0</v>
      </c>
      <c r="G2631">
        <v>0</v>
      </c>
      <c r="H2631">
        <v>0</v>
      </c>
      <c r="I2631">
        <v>0.08</v>
      </c>
      <c r="J2631" s="10">
        <v>18</v>
      </c>
      <c r="K2631" s="13">
        <f t="shared" si="82"/>
        <v>1990</v>
      </c>
      <c r="L2631" s="1" t="str">
        <f t="shared" si="83"/>
        <v/>
      </c>
    </row>
    <row r="2632" spans="1:12" ht="13.8" customHeight="1" x14ac:dyDescent="0.3">
      <c r="A2632" t="s">
        <v>46</v>
      </c>
      <c r="B2632">
        <v>1994</v>
      </c>
      <c r="C2632" s="10">
        <v>31</v>
      </c>
      <c r="D2632">
        <v>0</v>
      </c>
      <c r="E2632">
        <v>31</v>
      </c>
      <c r="F2632">
        <v>0</v>
      </c>
      <c r="G2632">
        <v>0</v>
      </c>
      <c r="H2632">
        <v>0</v>
      </c>
      <c r="I2632">
        <v>0.08</v>
      </c>
      <c r="J2632" s="10">
        <v>18</v>
      </c>
      <c r="K2632" s="13">
        <f t="shared" ref="K2632:K2695" si="84">IF(B2632&lt;1990,IF(B2632&lt;1959,1958,1989),1990)</f>
        <v>1990</v>
      </c>
      <c r="L2632" s="1" t="str">
        <f t="shared" si="83"/>
        <v/>
      </c>
    </row>
    <row r="2633" spans="1:12" ht="13.8" customHeight="1" x14ac:dyDescent="0.3">
      <c r="A2633" t="s">
        <v>46</v>
      </c>
      <c r="B2633">
        <v>1995</v>
      </c>
      <c r="C2633" s="10">
        <v>33</v>
      </c>
      <c r="D2633">
        <v>0</v>
      </c>
      <c r="E2633">
        <v>33</v>
      </c>
      <c r="F2633">
        <v>0</v>
      </c>
      <c r="G2633">
        <v>0</v>
      </c>
      <c r="H2633">
        <v>0</v>
      </c>
      <c r="I2633">
        <v>0.08</v>
      </c>
      <c r="J2633" s="10">
        <v>19</v>
      </c>
      <c r="K2633" s="13">
        <f t="shared" si="84"/>
        <v>1990</v>
      </c>
      <c r="L2633" s="1" t="str">
        <f t="shared" si="83"/>
        <v/>
      </c>
    </row>
    <row r="2634" spans="1:12" ht="13.8" customHeight="1" x14ac:dyDescent="0.3">
      <c r="A2634" t="s">
        <v>46</v>
      </c>
      <c r="B2634">
        <v>1996</v>
      </c>
      <c r="C2634" s="10">
        <v>39</v>
      </c>
      <c r="D2634">
        <v>0</v>
      </c>
      <c r="E2634">
        <v>39</v>
      </c>
      <c r="F2634">
        <v>0</v>
      </c>
      <c r="G2634">
        <v>0</v>
      </c>
      <c r="H2634">
        <v>0</v>
      </c>
      <c r="I2634">
        <v>0.1</v>
      </c>
      <c r="J2634" s="10">
        <v>22</v>
      </c>
      <c r="K2634" s="13">
        <f t="shared" si="84"/>
        <v>1990</v>
      </c>
      <c r="L2634" s="1" t="str">
        <f t="shared" si="83"/>
        <v/>
      </c>
    </row>
    <row r="2635" spans="1:12" ht="13.8" customHeight="1" x14ac:dyDescent="0.3">
      <c r="A2635" t="s">
        <v>46</v>
      </c>
      <c r="B2635">
        <v>1997</v>
      </c>
      <c r="C2635" s="10">
        <v>40</v>
      </c>
      <c r="D2635">
        <v>0</v>
      </c>
      <c r="E2635">
        <v>40</v>
      </c>
      <c r="F2635">
        <v>0</v>
      </c>
      <c r="G2635">
        <v>0</v>
      </c>
      <c r="H2635">
        <v>0</v>
      </c>
      <c r="I2635">
        <v>0.1</v>
      </c>
      <c r="J2635" s="10">
        <v>23</v>
      </c>
      <c r="K2635" s="13">
        <f t="shared" si="84"/>
        <v>1990</v>
      </c>
      <c r="L2635" s="1" t="str">
        <f t="shared" si="83"/>
        <v/>
      </c>
    </row>
    <row r="2636" spans="1:12" ht="13.8" customHeight="1" x14ac:dyDescent="0.3">
      <c r="A2636" t="s">
        <v>46</v>
      </c>
      <c r="B2636">
        <v>1998</v>
      </c>
      <c r="C2636" s="10">
        <v>43</v>
      </c>
      <c r="D2636">
        <v>0</v>
      </c>
      <c r="E2636">
        <v>43</v>
      </c>
      <c r="F2636">
        <v>0</v>
      </c>
      <c r="G2636">
        <v>0</v>
      </c>
      <c r="H2636">
        <v>0</v>
      </c>
      <c r="I2636">
        <v>0.1</v>
      </c>
      <c r="J2636" s="10">
        <v>24</v>
      </c>
      <c r="K2636" s="13">
        <f t="shared" si="84"/>
        <v>1990</v>
      </c>
      <c r="L2636" s="1" t="str">
        <f t="shared" si="83"/>
        <v/>
      </c>
    </row>
    <row r="2637" spans="1:12" ht="13.8" customHeight="1" x14ac:dyDescent="0.3">
      <c r="A2637" t="s">
        <v>46</v>
      </c>
      <c r="B2637">
        <v>1999</v>
      </c>
      <c r="C2637" s="10">
        <v>50</v>
      </c>
      <c r="D2637">
        <v>0</v>
      </c>
      <c r="E2637">
        <v>50</v>
      </c>
      <c r="F2637">
        <v>0</v>
      </c>
      <c r="G2637">
        <v>0</v>
      </c>
      <c r="H2637">
        <v>0</v>
      </c>
      <c r="I2637">
        <v>0.12</v>
      </c>
      <c r="J2637" s="10">
        <v>27</v>
      </c>
      <c r="K2637" s="13">
        <f t="shared" si="84"/>
        <v>1990</v>
      </c>
      <c r="L2637" s="1" t="str">
        <f t="shared" si="83"/>
        <v/>
      </c>
    </row>
    <row r="2638" spans="1:12" ht="13.8" customHeight="1" x14ac:dyDescent="0.3">
      <c r="A2638" t="s">
        <v>46</v>
      </c>
      <c r="B2638">
        <v>2000</v>
      </c>
      <c r="C2638" s="10">
        <v>59</v>
      </c>
      <c r="D2638">
        <v>0</v>
      </c>
      <c r="E2638">
        <v>59</v>
      </c>
      <c r="F2638">
        <v>0</v>
      </c>
      <c r="G2638">
        <v>0</v>
      </c>
      <c r="H2638">
        <v>0</v>
      </c>
      <c r="I2638">
        <v>0.13</v>
      </c>
      <c r="J2638" s="10">
        <v>28</v>
      </c>
      <c r="K2638" s="13">
        <f t="shared" si="84"/>
        <v>1990</v>
      </c>
      <c r="L2638" s="1" t="str">
        <f t="shared" si="83"/>
        <v/>
      </c>
    </row>
    <row r="2639" spans="1:12" ht="13.8" customHeight="1" x14ac:dyDescent="0.3">
      <c r="A2639" t="s">
        <v>46</v>
      </c>
      <c r="B2639">
        <v>2001</v>
      </c>
      <c r="C2639" s="10">
        <v>64</v>
      </c>
      <c r="D2639">
        <v>0</v>
      </c>
      <c r="E2639">
        <v>64</v>
      </c>
      <c r="F2639">
        <v>0</v>
      </c>
      <c r="G2639">
        <v>0</v>
      </c>
      <c r="H2639">
        <v>0</v>
      </c>
      <c r="I2639">
        <v>0.14000000000000001</v>
      </c>
      <c r="J2639" s="10">
        <v>32</v>
      </c>
      <c r="K2639" s="13">
        <f t="shared" si="84"/>
        <v>1990</v>
      </c>
      <c r="L2639" s="1" t="str">
        <f t="shared" si="83"/>
        <v/>
      </c>
    </row>
    <row r="2640" spans="1:12" ht="13.8" customHeight="1" x14ac:dyDescent="0.3">
      <c r="A2640" t="s">
        <v>46</v>
      </c>
      <c r="B2640">
        <v>2002</v>
      </c>
      <c r="C2640" s="10">
        <v>75</v>
      </c>
      <c r="D2640">
        <v>0</v>
      </c>
      <c r="E2640">
        <v>75</v>
      </c>
      <c r="F2640">
        <v>0</v>
      </c>
      <c r="G2640">
        <v>0</v>
      </c>
      <c r="H2640">
        <v>0</v>
      </c>
      <c r="I2640">
        <v>0.16</v>
      </c>
      <c r="J2640" s="10">
        <v>31</v>
      </c>
      <c r="K2640" s="13">
        <f t="shared" si="84"/>
        <v>1990</v>
      </c>
      <c r="L2640" s="1" t="str">
        <f t="shared" si="83"/>
        <v/>
      </c>
    </row>
    <row r="2641" spans="1:12" ht="13.8" customHeight="1" x14ac:dyDescent="0.3">
      <c r="A2641" t="s">
        <v>46</v>
      </c>
      <c r="B2641">
        <v>2003</v>
      </c>
      <c r="C2641" s="10">
        <v>84</v>
      </c>
      <c r="D2641">
        <v>0</v>
      </c>
      <c r="E2641">
        <v>84</v>
      </c>
      <c r="F2641">
        <v>0</v>
      </c>
      <c r="G2641">
        <v>0</v>
      </c>
      <c r="H2641">
        <v>0</v>
      </c>
      <c r="I2641">
        <v>0.18</v>
      </c>
      <c r="J2641" s="10">
        <v>22</v>
      </c>
      <c r="K2641" s="13">
        <f t="shared" si="84"/>
        <v>1990</v>
      </c>
      <c r="L2641" s="1" t="str">
        <f t="shared" si="83"/>
        <v/>
      </c>
    </row>
    <row r="2642" spans="1:12" ht="13.8" customHeight="1" x14ac:dyDescent="0.3">
      <c r="A2642" t="s">
        <v>46</v>
      </c>
      <c r="B2642">
        <v>2004</v>
      </c>
      <c r="C2642" s="10">
        <v>90</v>
      </c>
      <c r="D2642">
        <v>0</v>
      </c>
      <c r="E2642">
        <v>90</v>
      </c>
      <c r="F2642">
        <v>0</v>
      </c>
      <c r="G2642">
        <v>0</v>
      </c>
      <c r="H2642">
        <v>0</v>
      </c>
      <c r="I2642">
        <v>0.19</v>
      </c>
      <c r="J2642" s="10">
        <v>25</v>
      </c>
      <c r="K2642" s="13">
        <f t="shared" si="84"/>
        <v>1990</v>
      </c>
      <c r="L2642" s="1" t="str">
        <f t="shared" si="83"/>
        <v/>
      </c>
    </row>
    <row r="2643" spans="1:12" ht="13.8" customHeight="1" x14ac:dyDescent="0.3">
      <c r="A2643" t="s">
        <v>46</v>
      </c>
      <c r="B2643">
        <v>2005</v>
      </c>
      <c r="C2643" s="10">
        <v>120</v>
      </c>
      <c r="D2643">
        <v>0</v>
      </c>
      <c r="E2643">
        <v>120</v>
      </c>
      <c r="F2643">
        <v>0</v>
      </c>
      <c r="G2643">
        <v>0</v>
      </c>
      <c r="H2643">
        <v>0</v>
      </c>
      <c r="I2643">
        <v>0.25</v>
      </c>
      <c r="J2643" s="10">
        <v>63</v>
      </c>
      <c r="K2643" s="13">
        <f t="shared" si="84"/>
        <v>1990</v>
      </c>
      <c r="L2643" s="1" t="str">
        <f t="shared" si="83"/>
        <v/>
      </c>
    </row>
    <row r="2644" spans="1:12" ht="13.8" customHeight="1" x14ac:dyDescent="0.3">
      <c r="A2644" t="s">
        <v>46</v>
      </c>
      <c r="B2644">
        <v>2006</v>
      </c>
      <c r="C2644" s="10">
        <v>129</v>
      </c>
      <c r="D2644">
        <v>0</v>
      </c>
      <c r="E2644">
        <v>129</v>
      </c>
      <c r="F2644">
        <v>0</v>
      </c>
      <c r="G2644">
        <v>0</v>
      </c>
      <c r="H2644">
        <v>0</v>
      </c>
      <c r="I2644">
        <v>0.27</v>
      </c>
      <c r="J2644" s="10">
        <v>66</v>
      </c>
      <c r="K2644" s="13">
        <f t="shared" si="84"/>
        <v>1990</v>
      </c>
      <c r="L2644" s="1" t="str">
        <f t="shared" si="83"/>
        <v/>
      </c>
    </row>
    <row r="2645" spans="1:12" ht="13.8" customHeight="1" x14ac:dyDescent="0.3">
      <c r="A2645" t="s">
        <v>46</v>
      </c>
      <c r="B2645">
        <v>2007</v>
      </c>
      <c r="C2645" s="10">
        <v>138</v>
      </c>
      <c r="D2645">
        <v>0</v>
      </c>
      <c r="E2645">
        <v>138</v>
      </c>
      <c r="F2645">
        <v>0</v>
      </c>
      <c r="G2645">
        <v>0</v>
      </c>
      <c r="H2645">
        <v>0</v>
      </c>
      <c r="I2645">
        <v>0.28999999999999998</v>
      </c>
      <c r="J2645" s="10">
        <v>78</v>
      </c>
      <c r="K2645" s="13">
        <f t="shared" si="84"/>
        <v>1990</v>
      </c>
      <c r="L2645" s="1" t="str">
        <f t="shared" si="83"/>
        <v/>
      </c>
    </row>
    <row r="2646" spans="1:12" ht="13.8" customHeight="1" x14ac:dyDescent="0.3">
      <c r="A2646" t="s">
        <v>46</v>
      </c>
      <c r="B2646">
        <v>2008</v>
      </c>
      <c r="C2646" s="10">
        <v>128</v>
      </c>
      <c r="D2646">
        <v>0</v>
      </c>
      <c r="E2646">
        <v>128</v>
      </c>
      <c r="F2646">
        <v>0</v>
      </c>
      <c r="G2646">
        <v>0</v>
      </c>
      <c r="H2646">
        <v>0</v>
      </c>
      <c r="I2646">
        <v>0.26</v>
      </c>
      <c r="J2646" s="10">
        <v>92</v>
      </c>
      <c r="K2646" s="13">
        <f t="shared" si="84"/>
        <v>1990</v>
      </c>
      <c r="L2646" s="1" t="str">
        <f t="shared" si="83"/>
        <v/>
      </c>
    </row>
    <row r="2647" spans="1:12" ht="13.8" customHeight="1" x14ac:dyDescent="0.3">
      <c r="A2647" t="s">
        <v>46</v>
      </c>
      <c r="B2647">
        <v>2009</v>
      </c>
      <c r="C2647" s="10">
        <v>143</v>
      </c>
      <c r="D2647">
        <v>0</v>
      </c>
      <c r="E2647">
        <v>143</v>
      </c>
      <c r="F2647">
        <v>0</v>
      </c>
      <c r="G2647">
        <v>0</v>
      </c>
      <c r="H2647">
        <v>0</v>
      </c>
      <c r="I2647">
        <v>0.28999999999999998</v>
      </c>
      <c r="J2647" s="10">
        <v>65</v>
      </c>
      <c r="K2647" s="13">
        <f t="shared" si="84"/>
        <v>1990</v>
      </c>
      <c r="L2647" s="1" t="str">
        <f t="shared" si="83"/>
        <v/>
      </c>
    </row>
    <row r="2648" spans="1:12" ht="13.8" customHeight="1" x14ac:dyDescent="0.3">
      <c r="A2648" t="s">
        <v>46</v>
      </c>
      <c r="B2648">
        <v>2010</v>
      </c>
      <c r="C2648" s="10">
        <v>152</v>
      </c>
      <c r="D2648">
        <v>0</v>
      </c>
      <c r="E2648">
        <v>152</v>
      </c>
      <c r="F2648">
        <v>0</v>
      </c>
      <c r="G2648">
        <v>0</v>
      </c>
      <c r="H2648">
        <v>0</v>
      </c>
      <c r="I2648">
        <v>0.31</v>
      </c>
      <c r="J2648" s="10">
        <v>71</v>
      </c>
      <c r="K2648" s="13">
        <f t="shared" si="84"/>
        <v>1990</v>
      </c>
      <c r="L2648" s="1" t="str">
        <f t="shared" si="83"/>
        <v/>
      </c>
    </row>
    <row r="2649" spans="1:12" ht="13.8" customHeight="1" x14ac:dyDescent="0.3">
      <c r="A2649" t="s">
        <v>46</v>
      </c>
      <c r="B2649">
        <v>2011</v>
      </c>
      <c r="C2649" s="10">
        <v>168</v>
      </c>
      <c r="D2649">
        <v>0</v>
      </c>
      <c r="E2649">
        <v>168</v>
      </c>
      <c r="F2649">
        <v>0</v>
      </c>
      <c r="G2649">
        <v>0</v>
      </c>
      <c r="H2649">
        <v>0</v>
      </c>
      <c r="I2649">
        <v>0.34</v>
      </c>
      <c r="J2649" s="10">
        <v>94</v>
      </c>
      <c r="K2649" s="13">
        <f t="shared" si="84"/>
        <v>1990</v>
      </c>
      <c r="L2649" s="1" t="str">
        <f t="shared" si="83"/>
        <v/>
      </c>
    </row>
    <row r="2650" spans="1:12" ht="13.8" customHeight="1" x14ac:dyDescent="0.3">
      <c r="A2650" t="s">
        <v>46</v>
      </c>
      <c r="B2650">
        <v>2012</v>
      </c>
      <c r="C2650" s="10">
        <v>138</v>
      </c>
      <c r="D2650">
        <v>0</v>
      </c>
      <c r="E2650">
        <v>138</v>
      </c>
      <c r="F2650">
        <v>0</v>
      </c>
      <c r="G2650">
        <v>0</v>
      </c>
      <c r="H2650">
        <v>0</v>
      </c>
      <c r="I2650">
        <v>0.28000000000000003</v>
      </c>
      <c r="J2650" s="10">
        <v>89</v>
      </c>
      <c r="K2650" s="13">
        <f t="shared" si="84"/>
        <v>1990</v>
      </c>
      <c r="L2650" s="1">
        <f t="shared" si="83"/>
        <v>1</v>
      </c>
    </row>
    <row r="2651" spans="1:12" ht="13.8" customHeight="1" x14ac:dyDescent="0.3">
      <c r="A2651" t="s">
        <v>46</v>
      </c>
      <c r="B2651">
        <v>2013</v>
      </c>
      <c r="C2651" s="10">
        <v>136</v>
      </c>
      <c r="D2651">
        <v>0</v>
      </c>
      <c r="E2651">
        <v>136</v>
      </c>
      <c r="F2651">
        <v>0</v>
      </c>
      <c r="G2651">
        <v>0</v>
      </c>
      <c r="H2651">
        <v>0</v>
      </c>
      <c r="I2651">
        <v>0.27</v>
      </c>
      <c r="J2651" s="10">
        <v>86</v>
      </c>
      <c r="K2651" s="13">
        <f t="shared" si="84"/>
        <v>1990</v>
      </c>
      <c r="L2651" s="1">
        <f t="shared" si="83"/>
        <v>1</v>
      </c>
    </row>
    <row r="2652" spans="1:12" ht="13.8" customHeight="1" x14ac:dyDescent="0.3">
      <c r="A2652" t="s">
        <v>46</v>
      </c>
      <c r="B2652">
        <v>2014</v>
      </c>
      <c r="C2652" s="10">
        <v>134</v>
      </c>
      <c r="D2652">
        <v>0</v>
      </c>
      <c r="E2652">
        <v>134</v>
      </c>
      <c r="F2652">
        <v>0</v>
      </c>
      <c r="G2652">
        <v>0</v>
      </c>
      <c r="H2652">
        <v>0</v>
      </c>
      <c r="I2652">
        <v>0.26</v>
      </c>
      <c r="J2652" s="10">
        <v>105</v>
      </c>
      <c r="K2652" s="13">
        <f t="shared" si="84"/>
        <v>1990</v>
      </c>
      <c r="L2652" s="1">
        <f t="shared" si="83"/>
        <v>1</v>
      </c>
    </row>
    <row r="2653" spans="1:12" ht="13.8" customHeight="1" x14ac:dyDescent="0.3">
      <c r="A2653" t="s">
        <v>47</v>
      </c>
      <c r="B2653">
        <v>1956</v>
      </c>
      <c r="C2653" s="10">
        <v>1</v>
      </c>
      <c r="D2653">
        <v>0</v>
      </c>
      <c r="E2653">
        <v>1</v>
      </c>
      <c r="F2653">
        <v>0</v>
      </c>
      <c r="G2653">
        <v>0</v>
      </c>
      <c r="H2653">
        <v>0</v>
      </c>
      <c r="I2653">
        <v>0.12</v>
      </c>
      <c r="J2653" s="10">
        <v>0</v>
      </c>
      <c r="K2653" s="13">
        <f t="shared" si="84"/>
        <v>1958</v>
      </c>
      <c r="L2653" s="1" t="str">
        <f t="shared" si="83"/>
        <v/>
      </c>
    </row>
    <row r="2654" spans="1:12" ht="13.8" customHeight="1" x14ac:dyDescent="0.3">
      <c r="A2654" t="s">
        <v>47</v>
      </c>
      <c r="B2654">
        <v>1957</v>
      </c>
      <c r="C2654" s="10">
        <v>1</v>
      </c>
      <c r="D2654">
        <v>0</v>
      </c>
      <c r="E2654">
        <v>1</v>
      </c>
      <c r="F2654">
        <v>0</v>
      </c>
      <c r="G2654">
        <v>0</v>
      </c>
      <c r="H2654">
        <v>0</v>
      </c>
      <c r="I2654">
        <v>0.11</v>
      </c>
      <c r="J2654" s="10">
        <v>0</v>
      </c>
      <c r="K2654" s="13">
        <f t="shared" si="84"/>
        <v>1958</v>
      </c>
      <c r="L2654" s="1" t="str">
        <f t="shared" si="83"/>
        <v/>
      </c>
    </row>
    <row r="2655" spans="1:12" ht="13.8" customHeight="1" x14ac:dyDescent="0.3">
      <c r="A2655" t="s">
        <v>47</v>
      </c>
      <c r="B2655">
        <v>1958</v>
      </c>
      <c r="C2655" s="10">
        <v>2</v>
      </c>
      <c r="D2655">
        <v>0</v>
      </c>
      <c r="E2655">
        <v>2</v>
      </c>
      <c r="F2655">
        <v>0</v>
      </c>
      <c r="G2655">
        <v>0</v>
      </c>
      <c r="H2655">
        <v>0</v>
      </c>
      <c r="I2655">
        <v>0.22</v>
      </c>
      <c r="J2655" s="10">
        <v>0</v>
      </c>
      <c r="K2655" s="13">
        <f t="shared" si="84"/>
        <v>1958</v>
      </c>
      <c r="L2655" s="1" t="str">
        <f t="shared" si="83"/>
        <v/>
      </c>
    </row>
    <row r="2656" spans="1:12" ht="13.8" customHeight="1" x14ac:dyDescent="0.3">
      <c r="A2656" t="s">
        <v>47</v>
      </c>
      <c r="B2656">
        <v>1959</v>
      </c>
      <c r="C2656" s="10">
        <v>2</v>
      </c>
      <c r="D2656">
        <v>0</v>
      </c>
      <c r="E2656">
        <v>2</v>
      </c>
      <c r="F2656">
        <v>0</v>
      </c>
      <c r="G2656">
        <v>0</v>
      </c>
      <c r="H2656">
        <v>0</v>
      </c>
      <c r="I2656">
        <v>0.21</v>
      </c>
      <c r="J2656" s="10">
        <v>0</v>
      </c>
      <c r="K2656" s="13">
        <f t="shared" si="84"/>
        <v>1989</v>
      </c>
      <c r="L2656" s="1" t="str">
        <f t="shared" si="83"/>
        <v/>
      </c>
    </row>
    <row r="2657" spans="1:12" ht="13.8" customHeight="1" x14ac:dyDescent="0.3">
      <c r="A2657" t="s">
        <v>47</v>
      </c>
      <c r="B2657">
        <v>1960</v>
      </c>
      <c r="C2657" s="10">
        <v>3</v>
      </c>
      <c r="D2657">
        <v>0</v>
      </c>
      <c r="E2657">
        <v>3</v>
      </c>
      <c r="F2657">
        <v>0</v>
      </c>
      <c r="G2657">
        <v>0</v>
      </c>
      <c r="H2657">
        <v>0</v>
      </c>
      <c r="I2657">
        <v>0.41</v>
      </c>
      <c r="J2657" s="10">
        <v>0</v>
      </c>
      <c r="K2657" s="13">
        <f t="shared" si="84"/>
        <v>1989</v>
      </c>
      <c r="L2657" s="1" t="str">
        <f t="shared" si="83"/>
        <v/>
      </c>
    </row>
    <row r="2658" spans="1:12" ht="13.8" customHeight="1" x14ac:dyDescent="0.3">
      <c r="A2658" t="s">
        <v>47</v>
      </c>
      <c r="B2658">
        <v>1961</v>
      </c>
      <c r="C2658" s="10">
        <v>3</v>
      </c>
      <c r="D2658">
        <v>0</v>
      </c>
      <c r="E2658">
        <v>3</v>
      </c>
      <c r="F2658">
        <v>0</v>
      </c>
      <c r="G2658">
        <v>0</v>
      </c>
      <c r="H2658">
        <v>0</v>
      </c>
      <c r="I2658">
        <v>0.4</v>
      </c>
      <c r="J2658" s="10">
        <v>0</v>
      </c>
      <c r="K2658" s="13">
        <f t="shared" si="84"/>
        <v>1989</v>
      </c>
      <c r="L2658" s="1" t="str">
        <f t="shared" si="83"/>
        <v/>
      </c>
    </row>
    <row r="2659" spans="1:12" ht="13.8" customHeight="1" x14ac:dyDescent="0.3">
      <c r="A2659" t="s">
        <v>47</v>
      </c>
      <c r="B2659">
        <v>1962</v>
      </c>
      <c r="C2659" s="10">
        <v>3</v>
      </c>
      <c r="D2659">
        <v>0</v>
      </c>
      <c r="E2659">
        <v>3</v>
      </c>
      <c r="F2659">
        <v>0</v>
      </c>
      <c r="G2659">
        <v>0</v>
      </c>
      <c r="H2659">
        <v>0</v>
      </c>
      <c r="I2659">
        <v>0.3</v>
      </c>
      <c r="J2659" s="10">
        <v>0</v>
      </c>
      <c r="K2659" s="13">
        <f t="shared" si="84"/>
        <v>1989</v>
      </c>
      <c r="L2659" s="1" t="str">
        <f t="shared" si="83"/>
        <v/>
      </c>
    </row>
    <row r="2660" spans="1:12" ht="13.8" customHeight="1" x14ac:dyDescent="0.3">
      <c r="A2660" t="s">
        <v>47</v>
      </c>
      <c r="B2660">
        <v>1963</v>
      </c>
      <c r="C2660" s="10">
        <v>3</v>
      </c>
      <c r="D2660">
        <v>0</v>
      </c>
      <c r="E2660">
        <v>3</v>
      </c>
      <c r="F2660">
        <v>0</v>
      </c>
      <c r="G2660">
        <v>0</v>
      </c>
      <c r="H2660">
        <v>0</v>
      </c>
      <c r="I2660">
        <v>0.39</v>
      </c>
      <c r="J2660" s="10">
        <v>0</v>
      </c>
      <c r="K2660" s="13">
        <f t="shared" si="84"/>
        <v>1989</v>
      </c>
      <c r="L2660" s="1" t="str">
        <f t="shared" si="83"/>
        <v/>
      </c>
    </row>
    <row r="2661" spans="1:12" ht="13.8" customHeight="1" x14ac:dyDescent="0.3">
      <c r="A2661" t="s">
        <v>47</v>
      </c>
      <c r="B2661">
        <v>1964</v>
      </c>
      <c r="C2661" s="10">
        <v>3</v>
      </c>
      <c r="D2661">
        <v>0</v>
      </c>
      <c r="E2661">
        <v>3</v>
      </c>
      <c r="F2661">
        <v>0</v>
      </c>
      <c r="G2661">
        <v>0</v>
      </c>
      <c r="H2661">
        <v>0</v>
      </c>
      <c r="I2661">
        <v>0.39</v>
      </c>
      <c r="J2661" s="10">
        <v>0</v>
      </c>
      <c r="K2661" s="13">
        <f t="shared" si="84"/>
        <v>1989</v>
      </c>
      <c r="L2661" s="1" t="str">
        <f t="shared" si="83"/>
        <v/>
      </c>
    </row>
    <row r="2662" spans="1:12" ht="13.8" customHeight="1" x14ac:dyDescent="0.3">
      <c r="A2662" t="s">
        <v>47</v>
      </c>
      <c r="B2662">
        <v>1965</v>
      </c>
      <c r="C2662" s="10">
        <v>3</v>
      </c>
      <c r="D2662">
        <v>0</v>
      </c>
      <c r="E2662">
        <v>3</v>
      </c>
      <c r="F2662">
        <v>0</v>
      </c>
      <c r="G2662">
        <v>0</v>
      </c>
      <c r="H2662">
        <v>0</v>
      </c>
      <c r="I2662">
        <v>0.28999999999999998</v>
      </c>
      <c r="J2662" s="10">
        <v>0</v>
      </c>
      <c r="K2662" s="13">
        <f t="shared" si="84"/>
        <v>1989</v>
      </c>
      <c r="L2662" s="1" t="str">
        <f t="shared" si="83"/>
        <v/>
      </c>
    </row>
    <row r="2663" spans="1:12" ht="13.8" customHeight="1" x14ac:dyDescent="0.3">
      <c r="A2663" t="s">
        <v>47</v>
      </c>
      <c r="B2663">
        <v>1966</v>
      </c>
      <c r="C2663" s="10">
        <v>5</v>
      </c>
      <c r="D2663">
        <v>0</v>
      </c>
      <c r="E2663">
        <v>5</v>
      </c>
      <c r="F2663">
        <v>0</v>
      </c>
      <c r="G2663">
        <v>0</v>
      </c>
      <c r="H2663">
        <v>0</v>
      </c>
      <c r="I2663">
        <v>0.56999999999999995</v>
      </c>
      <c r="J2663" s="10">
        <v>0</v>
      </c>
      <c r="K2663" s="13">
        <f t="shared" si="84"/>
        <v>1989</v>
      </c>
      <c r="L2663" s="1" t="str">
        <f t="shared" si="83"/>
        <v/>
      </c>
    </row>
    <row r="2664" spans="1:12" ht="13.8" customHeight="1" x14ac:dyDescent="0.3">
      <c r="A2664" t="s">
        <v>47</v>
      </c>
      <c r="B2664">
        <v>1967</v>
      </c>
      <c r="C2664" s="10">
        <v>4</v>
      </c>
      <c r="D2664">
        <v>0</v>
      </c>
      <c r="E2664">
        <v>4</v>
      </c>
      <c r="F2664">
        <v>0</v>
      </c>
      <c r="G2664">
        <v>0</v>
      </c>
      <c r="H2664">
        <v>0</v>
      </c>
      <c r="I2664">
        <v>0.47</v>
      </c>
      <c r="J2664" s="10">
        <v>0</v>
      </c>
      <c r="K2664" s="13">
        <f t="shared" si="84"/>
        <v>1989</v>
      </c>
      <c r="L2664" s="1" t="str">
        <f t="shared" si="83"/>
        <v/>
      </c>
    </row>
    <row r="2665" spans="1:12" ht="13.8" customHeight="1" x14ac:dyDescent="0.3">
      <c r="A2665" t="s">
        <v>47</v>
      </c>
      <c r="B2665">
        <v>1968</v>
      </c>
      <c r="C2665" s="10">
        <v>6</v>
      </c>
      <c r="D2665">
        <v>0</v>
      </c>
      <c r="E2665">
        <v>6</v>
      </c>
      <c r="F2665">
        <v>0</v>
      </c>
      <c r="G2665">
        <v>0</v>
      </c>
      <c r="H2665">
        <v>0</v>
      </c>
      <c r="I2665">
        <v>0.65</v>
      </c>
      <c r="J2665" s="10">
        <v>0</v>
      </c>
      <c r="K2665" s="13">
        <f t="shared" si="84"/>
        <v>1989</v>
      </c>
      <c r="L2665" s="1" t="str">
        <f t="shared" si="83"/>
        <v/>
      </c>
    </row>
    <row r="2666" spans="1:12" ht="13.8" customHeight="1" x14ac:dyDescent="0.3">
      <c r="A2666" t="s">
        <v>47</v>
      </c>
      <c r="B2666">
        <v>1969</v>
      </c>
      <c r="C2666" s="10">
        <v>12</v>
      </c>
      <c r="D2666">
        <v>0</v>
      </c>
      <c r="E2666">
        <v>12</v>
      </c>
      <c r="F2666">
        <v>0</v>
      </c>
      <c r="G2666">
        <v>0</v>
      </c>
      <c r="H2666">
        <v>0</v>
      </c>
      <c r="I2666">
        <v>1.27</v>
      </c>
      <c r="J2666" s="10">
        <v>0</v>
      </c>
      <c r="K2666" s="13">
        <f t="shared" si="84"/>
        <v>1989</v>
      </c>
      <c r="L2666" s="1" t="str">
        <f t="shared" si="83"/>
        <v/>
      </c>
    </row>
    <row r="2667" spans="1:12" ht="13.8" customHeight="1" x14ac:dyDescent="0.3">
      <c r="A2667" t="s">
        <v>47</v>
      </c>
      <c r="B2667">
        <v>1970</v>
      </c>
      <c r="C2667" s="10">
        <v>10</v>
      </c>
      <c r="D2667">
        <v>0</v>
      </c>
      <c r="E2667">
        <v>10</v>
      </c>
      <c r="F2667">
        <v>0</v>
      </c>
      <c r="G2667">
        <v>0</v>
      </c>
      <c r="H2667">
        <v>0</v>
      </c>
      <c r="I2667">
        <v>1.05</v>
      </c>
      <c r="J2667" s="10">
        <v>0</v>
      </c>
      <c r="K2667" s="13">
        <f t="shared" si="84"/>
        <v>1989</v>
      </c>
      <c r="L2667" s="1" t="str">
        <f t="shared" si="83"/>
        <v/>
      </c>
    </row>
    <row r="2668" spans="1:12" ht="13.8" customHeight="1" x14ac:dyDescent="0.3">
      <c r="A2668" t="s">
        <v>47</v>
      </c>
      <c r="B2668">
        <v>1971</v>
      </c>
      <c r="C2668" s="10">
        <v>12</v>
      </c>
      <c r="D2668">
        <v>0</v>
      </c>
      <c r="E2668">
        <v>12</v>
      </c>
      <c r="F2668">
        <v>0</v>
      </c>
      <c r="G2668">
        <v>0</v>
      </c>
      <c r="H2668">
        <v>0</v>
      </c>
      <c r="I2668">
        <v>1.17</v>
      </c>
      <c r="J2668" s="10">
        <v>0</v>
      </c>
      <c r="K2668" s="13">
        <f t="shared" si="84"/>
        <v>1989</v>
      </c>
      <c r="L2668" s="1" t="str">
        <f t="shared" si="83"/>
        <v/>
      </c>
    </row>
    <row r="2669" spans="1:12" ht="13.8" customHeight="1" x14ac:dyDescent="0.3">
      <c r="A2669" t="s">
        <v>47</v>
      </c>
      <c r="B2669">
        <v>1972</v>
      </c>
      <c r="C2669" s="10">
        <v>15</v>
      </c>
      <c r="D2669">
        <v>0</v>
      </c>
      <c r="E2669">
        <v>15</v>
      </c>
      <c r="F2669">
        <v>0</v>
      </c>
      <c r="G2669">
        <v>0</v>
      </c>
      <c r="H2669">
        <v>0</v>
      </c>
      <c r="I2669">
        <v>1.42</v>
      </c>
      <c r="J2669" s="10">
        <v>0</v>
      </c>
      <c r="K2669" s="13">
        <f t="shared" si="84"/>
        <v>1989</v>
      </c>
      <c r="L2669" s="1" t="str">
        <f t="shared" si="83"/>
        <v/>
      </c>
    </row>
    <row r="2670" spans="1:12" ht="13.8" customHeight="1" x14ac:dyDescent="0.3">
      <c r="A2670" t="s">
        <v>47</v>
      </c>
      <c r="B2670">
        <v>1973</v>
      </c>
      <c r="C2670" s="10">
        <v>16</v>
      </c>
      <c r="D2670">
        <v>0</v>
      </c>
      <c r="E2670">
        <v>16</v>
      </c>
      <c r="F2670">
        <v>0</v>
      </c>
      <c r="G2670">
        <v>0</v>
      </c>
      <c r="H2670">
        <v>0</v>
      </c>
      <c r="I2670">
        <v>1.41</v>
      </c>
      <c r="J2670" s="10">
        <v>0</v>
      </c>
      <c r="K2670" s="13">
        <f t="shared" si="84"/>
        <v>1989</v>
      </c>
      <c r="L2670" s="1" t="str">
        <f t="shared" si="83"/>
        <v/>
      </c>
    </row>
    <row r="2671" spans="1:12" ht="13.8" customHeight="1" x14ac:dyDescent="0.3">
      <c r="A2671" t="s">
        <v>47</v>
      </c>
      <c r="B2671">
        <v>1974</v>
      </c>
      <c r="C2671" s="10">
        <v>15</v>
      </c>
      <c r="D2671">
        <v>0</v>
      </c>
      <c r="E2671">
        <v>15</v>
      </c>
      <c r="F2671">
        <v>0</v>
      </c>
      <c r="G2671">
        <v>0</v>
      </c>
      <c r="H2671">
        <v>0</v>
      </c>
      <c r="I2671">
        <v>1.26</v>
      </c>
      <c r="J2671" s="10">
        <v>0</v>
      </c>
      <c r="K2671" s="13">
        <f t="shared" si="84"/>
        <v>1989</v>
      </c>
      <c r="L2671" s="1" t="str">
        <f t="shared" si="83"/>
        <v/>
      </c>
    </row>
    <row r="2672" spans="1:12" ht="13.8" customHeight="1" x14ac:dyDescent="0.3">
      <c r="A2672" t="s">
        <v>47</v>
      </c>
      <c r="B2672">
        <v>1975</v>
      </c>
      <c r="C2672" s="10">
        <v>15</v>
      </c>
      <c r="D2672">
        <v>0</v>
      </c>
      <c r="E2672">
        <v>15</v>
      </c>
      <c r="F2672">
        <v>0</v>
      </c>
      <c r="G2672">
        <v>0</v>
      </c>
      <c r="H2672">
        <v>0</v>
      </c>
      <c r="I2672">
        <v>1.18</v>
      </c>
      <c r="J2672" s="10">
        <v>0</v>
      </c>
      <c r="K2672" s="13">
        <f t="shared" si="84"/>
        <v>1989</v>
      </c>
      <c r="L2672" s="1" t="str">
        <f t="shared" si="83"/>
        <v/>
      </c>
    </row>
    <row r="2673" spans="1:12" ht="13.8" customHeight="1" x14ac:dyDescent="0.3">
      <c r="A2673" t="s">
        <v>47</v>
      </c>
      <c r="B2673">
        <v>1976</v>
      </c>
      <c r="C2673" s="10">
        <v>18</v>
      </c>
      <c r="D2673">
        <v>0</v>
      </c>
      <c r="E2673">
        <v>18</v>
      </c>
      <c r="F2673">
        <v>0</v>
      </c>
      <c r="G2673">
        <v>0</v>
      </c>
      <c r="H2673">
        <v>0</v>
      </c>
      <c r="I2673">
        <v>1.36</v>
      </c>
      <c r="J2673" s="10">
        <v>0</v>
      </c>
      <c r="K2673" s="13">
        <f t="shared" si="84"/>
        <v>1989</v>
      </c>
      <c r="L2673" s="1" t="str">
        <f t="shared" si="83"/>
        <v/>
      </c>
    </row>
    <row r="2674" spans="1:12" ht="13.8" customHeight="1" x14ac:dyDescent="0.3">
      <c r="A2674" t="s">
        <v>47</v>
      </c>
      <c r="B2674">
        <v>1977</v>
      </c>
      <c r="C2674" s="10">
        <v>19</v>
      </c>
      <c r="D2674">
        <v>0</v>
      </c>
      <c r="E2674">
        <v>19</v>
      </c>
      <c r="F2674">
        <v>0</v>
      </c>
      <c r="G2674">
        <v>0</v>
      </c>
      <c r="H2674">
        <v>0</v>
      </c>
      <c r="I2674">
        <v>1.33</v>
      </c>
      <c r="J2674" s="10">
        <v>0</v>
      </c>
      <c r="K2674" s="13">
        <f t="shared" si="84"/>
        <v>1989</v>
      </c>
      <c r="L2674" s="1" t="str">
        <f t="shared" si="83"/>
        <v/>
      </c>
    </row>
    <row r="2675" spans="1:12" ht="13.8" customHeight="1" x14ac:dyDescent="0.3">
      <c r="A2675" t="s">
        <v>47</v>
      </c>
      <c r="B2675">
        <v>1978</v>
      </c>
      <c r="C2675" s="10">
        <v>25</v>
      </c>
      <c r="D2675">
        <v>0</v>
      </c>
      <c r="E2675">
        <v>25</v>
      </c>
      <c r="F2675">
        <v>0</v>
      </c>
      <c r="G2675">
        <v>0</v>
      </c>
      <c r="H2675">
        <v>0</v>
      </c>
      <c r="I2675">
        <v>1.64</v>
      </c>
      <c r="J2675" s="10">
        <v>0</v>
      </c>
      <c r="K2675" s="13">
        <f t="shared" si="84"/>
        <v>1989</v>
      </c>
      <c r="L2675" s="1" t="str">
        <f t="shared" si="83"/>
        <v/>
      </c>
    </row>
    <row r="2676" spans="1:12" ht="13.8" customHeight="1" x14ac:dyDescent="0.3">
      <c r="A2676" t="s">
        <v>47</v>
      </c>
      <c r="B2676">
        <v>1979</v>
      </c>
      <c r="C2676" s="10">
        <v>25</v>
      </c>
      <c r="D2676">
        <v>0</v>
      </c>
      <c r="E2676">
        <v>25</v>
      </c>
      <c r="F2676">
        <v>0</v>
      </c>
      <c r="G2676">
        <v>0</v>
      </c>
      <c r="H2676">
        <v>0</v>
      </c>
      <c r="I2676">
        <v>1.56</v>
      </c>
      <c r="J2676" s="10">
        <v>0</v>
      </c>
      <c r="K2676" s="13">
        <f t="shared" si="84"/>
        <v>1989</v>
      </c>
      <c r="L2676" s="1" t="str">
        <f t="shared" si="83"/>
        <v/>
      </c>
    </row>
    <row r="2677" spans="1:12" ht="13.8" customHeight="1" x14ac:dyDescent="0.3">
      <c r="A2677" t="s">
        <v>47</v>
      </c>
      <c r="B2677">
        <v>1980</v>
      </c>
      <c r="C2677" s="10">
        <v>44</v>
      </c>
      <c r="D2677">
        <v>0</v>
      </c>
      <c r="E2677">
        <v>44</v>
      </c>
      <c r="F2677">
        <v>0</v>
      </c>
      <c r="G2677">
        <v>0</v>
      </c>
      <c r="H2677">
        <v>0</v>
      </c>
      <c r="I2677">
        <v>2.63</v>
      </c>
      <c r="J2677" s="10">
        <v>6</v>
      </c>
      <c r="K2677" s="13">
        <f t="shared" si="84"/>
        <v>1989</v>
      </c>
      <c r="L2677" s="1" t="str">
        <f t="shared" si="83"/>
        <v/>
      </c>
    </row>
    <row r="2678" spans="1:12" ht="13.8" customHeight="1" x14ac:dyDescent="0.3">
      <c r="A2678" t="s">
        <v>47</v>
      </c>
      <c r="B2678">
        <v>1981</v>
      </c>
      <c r="C2678" s="10">
        <v>42</v>
      </c>
      <c r="D2678">
        <v>0</v>
      </c>
      <c r="E2678">
        <v>42</v>
      </c>
      <c r="F2678">
        <v>0</v>
      </c>
      <c r="G2678">
        <v>0</v>
      </c>
      <c r="H2678">
        <v>0</v>
      </c>
      <c r="I2678">
        <v>2.39</v>
      </c>
      <c r="J2678" s="10">
        <v>7</v>
      </c>
      <c r="K2678" s="13">
        <f t="shared" si="84"/>
        <v>1989</v>
      </c>
      <c r="L2678" s="1" t="str">
        <f t="shared" si="83"/>
        <v/>
      </c>
    </row>
    <row r="2679" spans="1:12" ht="13.8" customHeight="1" x14ac:dyDescent="0.3">
      <c r="A2679" t="s">
        <v>47</v>
      </c>
      <c r="B2679">
        <v>1982</v>
      </c>
      <c r="C2679" s="10">
        <v>44</v>
      </c>
      <c r="D2679">
        <v>0</v>
      </c>
      <c r="E2679">
        <v>44</v>
      </c>
      <c r="F2679">
        <v>0</v>
      </c>
      <c r="G2679">
        <v>0</v>
      </c>
      <c r="H2679">
        <v>0</v>
      </c>
      <c r="I2679">
        <v>2.4500000000000002</v>
      </c>
      <c r="J2679" s="10">
        <v>7</v>
      </c>
      <c r="K2679" s="13">
        <f t="shared" si="84"/>
        <v>1989</v>
      </c>
      <c r="L2679" s="1" t="str">
        <f t="shared" si="83"/>
        <v/>
      </c>
    </row>
    <row r="2680" spans="1:12" ht="13.8" customHeight="1" x14ac:dyDescent="0.3">
      <c r="A2680" t="s">
        <v>47</v>
      </c>
      <c r="B2680">
        <v>1983</v>
      </c>
      <c r="C2680" s="10">
        <v>46</v>
      </c>
      <c r="D2680">
        <v>0</v>
      </c>
      <c r="E2680">
        <v>46</v>
      </c>
      <c r="F2680">
        <v>0</v>
      </c>
      <c r="G2680">
        <v>0</v>
      </c>
      <c r="H2680">
        <v>0</v>
      </c>
      <c r="I2680">
        <v>2.46</v>
      </c>
      <c r="J2680" s="10">
        <v>8</v>
      </c>
      <c r="K2680" s="13">
        <f t="shared" si="84"/>
        <v>1989</v>
      </c>
      <c r="L2680" s="1" t="str">
        <f t="shared" si="83"/>
        <v/>
      </c>
    </row>
    <row r="2681" spans="1:12" ht="13.8" customHeight="1" x14ac:dyDescent="0.3">
      <c r="A2681" t="s">
        <v>47</v>
      </c>
      <c r="B2681">
        <v>1984</v>
      </c>
      <c r="C2681" s="10">
        <v>50</v>
      </c>
      <c r="D2681">
        <v>0</v>
      </c>
      <c r="E2681">
        <v>50</v>
      </c>
      <c r="F2681">
        <v>0</v>
      </c>
      <c r="G2681">
        <v>0</v>
      </c>
      <c r="H2681">
        <v>0</v>
      </c>
      <c r="I2681">
        <v>2.59</v>
      </c>
      <c r="J2681" s="10">
        <v>7</v>
      </c>
      <c r="K2681" s="13">
        <f t="shared" si="84"/>
        <v>1989</v>
      </c>
      <c r="L2681" s="1" t="str">
        <f t="shared" si="83"/>
        <v/>
      </c>
    </row>
    <row r="2682" spans="1:12" ht="13.8" customHeight="1" x14ac:dyDescent="0.3">
      <c r="A2682" t="s">
        <v>47</v>
      </c>
      <c r="B2682">
        <v>1985</v>
      </c>
      <c r="C2682" s="10">
        <v>52</v>
      </c>
      <c r="D2682">
        <v>0</v>
      </c>
      <c r="E2682">
        <v>52</v>
      </c>
      <c r="F2682">
        <v>0</v>
      </c>
      <c r="G2682">
        <v>0</v>
      </c>
      <c r="H2682">
        <v>0</v>
      </c>
      <c r="I2682">
        <v>2.57</v>
      </c>
      <c r="J2682" s="10">
        <v>8</v>
      </c>
      <c r="K2682" s="13">
        <f t="shared" si="84"/>
        <v>1989</v>
      </c>
      <c r="L2682" s="1" t="str">
        <f t="shared" si="83"/>
        <v/>
      </c>
    </row>
    <row r="2683" spans="1:12" ht="13.8" customHeight="1" x14ac:dyDescent="0.3">
      <c r="A2683" t="s">
        <v>47</v>
      </c>
      <c r="B2683">
        <v>1986</v>
      </c>
      <c r="C2683" s="10">
        <v>55</v>
      </c>
      <c r="D2683">
        <v>0</v>
      </c>
      <c r="E2683">
        <v>55</v>
      </c>
      <c r="F2683">
        <v>0</v>
      </c>
      <c r="G2683">
        <v>0</v>
      </c>
      <c r="H2683">
        <v>0</v>
      </c>
      <c r="I2683">
        <v>2.61</v>
      </c>
      <c r="J2683" s="10">
        <v>9</v>
      </c>
      <c r="K2683" s="13">
        <f t="shared" si="84"/>
        <v>1989</v>
      </c>
      <c r="L2683" s="1" t="str">
        <f t="shared" si="83"/>
        <v/>
      </c>
    </row>
    <row r="2684" spans="1:12" ht="13.8" customHeight="1" x14ac:dyDescent="0.3">
      <c r="A2684" t="s">
        <v>47</v>
      </c>
      <c r="B2684">
        <v>1987</v>
      </c>
      <c r="C2684" s="10">
        <v>59</v>
      </c>
      <c r="D2684">
        <v>0</v>
      </c>
      <c r="E2684">
        <v>59</v>
      </c>
      <c r="F2684">
        <v>0</v>
      </c>
      <c r="G2684">
        <v>0</v>
      </c>
      <c r="H2684">
        <v>0</v>
      </c>
      <c r="I2684">
        <v>2.63</v>
      </c>
      <c r="J2684" s="10">
        <v>10</v>
      </c>
      <c r="K2684" s="13">
        <f t="shared" si="84"/>
        <v>1989</v>
      </c>
      <c r="L2684" s="1" t="str">
        <f t="shared" si="83"/>
        <v/>
      </c>
    </row>
    <row r="2685" spans="1:12" ht="13.8" customHeight="1" x14ac:dyDescent="0.3">
      <c r="A2685" t="s">
        <v>47</v>
      </c>
      <c r="B2685">
        <v>1988</v>
      </c>
      <c r="C2685" s="10">
        <v>61</v>
      </c>
      <c r="D2685">
        <v>0</v>
      </c>
      <c r="E2685">
        <v>61</v>
      </c>
      <c r="F2685">
        <v>0</v>
      </c>
      <c r="G2685">
        <v>0</v>
      </c>
      <c r="H2685">
        <v>0</v>
      </c>
      <c r="I2685">
        <v>2.6</v>
      </c>
      <c r="J2685" s="10">
        <v>9</v>
      </c>
      <c r="K2685" s="13">
        <f t="shared" si="84"/>
        <v>1989</v>
      </c>
      <c r="L2685" s="1" t="str">
        <f t="shared" si="83"/>
        <v/>
      </c>
    </row>
    <row r="2686" spans="1:12" ht="13.8" customHeight="1" x14ac:dyDescent="0.3">
      <c r="A2686" t="s">
        <v>47</v>
      </c>
      <c r="B2686">
        <v>1989</v>
      </c>
      <c r="C2686" s="10">
        <v>70</v>
      </c>
      <c r="D2686">
        <v>0</v>
      </c>
      <c r="E2686">
        <v>70</v>
      </c>
      <c r="F2686">
        <v>0</v>
      </c>
      <c r="G2686">
        <v>0</v>
      </c>
      <c r="H2686">
        <v>0</v>
      </c>
      <c r="I2686">
        <v>2.84</v>
      </c>
      <c r="J2686" s="10">
        <v>7</v>
      </c>
      <c r="K2686" s="13">
        <f t="shared" si="84"/>
        <v>1989</v>
      </c>
      <c r="L2686" s="1" t="str">
        <f t="shared" si="83"/>
        <v/>
      </c>
    </row>
    <row r="2687" spans="1:12" ht="13.8" customHeight="1" x14ac:dyDescent="0.3">
      <c r="A2687" t="s">
        <v>47</v>
      </c>
      <c r="B2687">
        <v>1990</v>
      </c>
      <c r="C2687" s="10">
        <v>68</v>
      </c>
      <c r="D2687">
        <v>0</v>
      </c>
      <c r="E2687">
        <v>68</v>
      </c>
      <c r="F2687">
        <v>0</v>
      </c>
      <c r="G2687">
        <v>0</v>
      </c>
      <c r="H2687">
        <v>0</v>
      </c>
      <c r="I2687">
        <v>2.6</v>
      </c>
      <c r="J2687" s="10">
        <v>5</v>
      </c>
      <c r="K2687" s="13">
        <f t="shared" si="84"/>
        <v>1990</v>
      </c>
      <c r="L2687" s="1" t="str">
        <f t="shared" si="83"/>
        <v/>
      </c>
    </row>
    <row r="2688" spans="1:12" ht="13.8" customHeight="1" x14ac:dyDescent="0.3">
      <c r="A2688" t="s">
        <v>47</v>
      </c>
      <c r="B2688">
        <v>1991</v>
      </c>
      <c r="C2688" s="10">
        <v>74</v>
      </c>
      <c r="D2688">
        <v>0</v>
      </c>
      <c r="E2688">
        <v>74</v>
      </c>
      <c r="F2688">
        <v>0</v>
      </c>
      <c r="G2688">
        <v>0</v>
      </c>
      <c r="H2688">
        <v>0</v>
      </c>
      <c r="I2688">
        <v>2.69</v>
      </c>
      <c r="J2688" s="10">
        <v>5</v>
      </c>
      <c r="K2688" s="13">
        <f t="shared" si="84"/>
        <v>1990</v>
      </c>
      <c r="L2688" s="1" t="str">
        <f t="shared" si="83"/>
        <v/>
      </c>
    </row>
    <row r="2689" spans="1:12" ht="13.8" customHeight="1" x14ac:dyDescent="0.3">
      <c r="A2689" t="s">
        <v>47</v>
      </c>
      <c r="B2689">
        <v>1992</v>
      </c>
      <c r="C2689" s="10">
        <v>85</v>
      </c>
      <c r="D2689">
        <v>0</v>
      </c>
      <c r="E2689">
        <v>85</v>
      </c>
      <c r="F2689">
        <v>0</v>
      </c>
      <c r="G2689">
        <v>0</v>
      </c>
      <c r="H2689">
        <v>0</v>
      </c>
      <c r="I2689">
        <v>2.95</v>
      </c>
      <c r="J2689" s="10">
        <v>5</v>
      </c>
      <c r="K2689" s="13">
        <f t="shared" si="84"/>
        <v>1990</v>
      </c>
      <c r="L2689" s="1" t="str">
        <f t="shared" si="83"/>
        <v/>
      </c>
    </row>
    <row r="2690" spans="1:12" ht="13.8" customHeight="1" x14ac:dyDescent="0.3">
      <c r="A2690" t="s">
        <v>47</v>
      </c>
      <c r="B2690">
        <v>1993</v>
      </c>
      <c r="C2690" s="10">
        <v>90</v>
      </c>
      <c r="D2690">
        <v>0</v>
      </c>
      <c r="E2690">
        <v>90</v>
      </c>
      <c r="F2690">
        <v>0</v>
      </c>
      <c r="G2690">
        <v>0</v>
      </c>
      <c r="H2690">
        <v>0</v>
      </c>
      <c r="I2690">
        <v>3.01</v>
      </c>
      <c r="J2690" s="10">
        <v>5</v>
      </c>
      <c r="K2690" s="13">
        <f t="shared" si="84"/>
        <v>1990</v>
      </c>
      <c r="L2690" s="1" t="str">
        <f t="shared" ref="L2690:L2753" si="85">IF(AND(B2690&gt;2011),1,"")</f>
        <v/>
      </c>
    </row>
    <row r="2691" spans="1:12" ht="13.8" customHeight="1" x14ac:dyDescent="0.3">
      <c r="A2691" t="s">
        <v>47</v>
      </c>
      <c r="B2691">
        <v>1994</v>
      </c>
      <c r="C2691" s="10">
        <v>99</v>
      </c>
      <c r="D2691">
        <v>0</v>
      </c>
      <c r="E2691">
        <v>99</v>
      </c>
      <c r="F2691">
        <v>0</v>
      </c>
      <c r="G2691">
        <v>0</v>
      </c>
      <c r="H2691">
        <v>0</v>
      </c>
      <c r="I2691">
        <v>3.14</v>
      </c>
      <c r="J2691" s="10">
        <v>6</v>
      </c>
      <c r="K2691" s="13">
        <f t="shared" si="84"/>
        <v>1990</v>
      </c>
      <c r="L2691" s="1" t="str">
        <f t="shared" si="85"/>
        <v/>
      </c>
    </row>
    <row r="2692" spans="1:12" ht="13.8" customHeight="1" x14ac:dyDescent="0.3">
      <c r="A2692" t="s">
        <v>47</v>
      </c>
      <c r="B2692">
        <v>1995</v>
      </c>
      <c r="C2692" s="10">
        <v>99</v>
      </c>
      <c r="D2692">
        <v>0</v>
      </c>
      <c r="E2692">
        <v>99</v>
      </c>
      <c r="F2692">
        <v>0</v>
      </c>
      <c r="G2692">
        <v>0</v>
      </c>
      <c r="H2692">
        <v>0</v>
      </c>
      <c r="I2692">
        <v>3.01</v>
      </c>
      <c r="J2692" s="10">
        <v>6</v>
      </c>
      <c r="K2692" s="13">
        <f t="shared" si="84"/>
        <v>1990</v>
      </c>
      <c r="L2692" s="1" t="str">
        <f t="shared" si="85"/>
        <v/>
      </c>
    </row>
    <row r="2693" spans="1:12" ht="13.8" customHeight="1" x14ac:dyDescent="0.3">
      <c r="A2693" t="s">
        <v>47</v>
      </c>
      <c r="B2693">
        <v>1996</v>
      </c>
      <c r="C2693" s="10">
        <v>105</v>
      </c>
      <c r="D2693">
        <v>0</v>
      </c>
      <c r="E2693">
        <v>105</v>
      </c>
      <c r="F2693">
        <v>0</v>
      </c>
      <c r="G2693">
        <v>0</v>
      </c>
      <c r="H2693">
        <v>0</v>
      </c>
      <c r="I2693">
        <v>3.09</v>
      </c>
      <c r="J2693" s="10">
        <v>6</v>
      </c>
      <c r="K2693" s="13">
        <f t="shared" si="84"/>
        <v>1990</v>
      </c>
      <c r="L2693" s="1" t="str">
        <f t="shared" si="85"/>
        <v/>
      </c>
    </row>
    <row r="2694" spans="1:12" ht="13.8" customHeight="1" x14ac:dyDescent="0.3">
      <c r="A2694" t="s">
        <v>47</v>
      </c>
      <c r="B2694">
        <v>1997</v>
      </c>
      <c r="C2694" s="10">
        <v>111</v>
      </c>
      <c r="D2694">
        <v>0</v>
      </c>
      <c r="E2694">
        <v>111</v>
      </c>
      <c r="F2694">
        <v>0</v>
      </c>
      <c r="G2694">
        <v>0</v>
      </c>
      <c r="H2694">
        <v>0</v>
      </c>
      <c r="I2694">
        <v>3.13</v>
      </c>
      <c r="J2694" s="10">
        <v>7</v>
      </c>
      <c r="K2694" s="13">
        <f t="shared" si="84"/>
        <v>1990</v>
      </c>
      <c r="L2694" s="1" t="str">
        <f t="shared" si="85"/>
        <v/>
      </c>
    </row>
    <row r="2695" spans="1:12" ht="13.8" customHeight="1" x14ac:dyDescent="0.3">
      <c r="A2695" t="s">
        <v>47</v>
      </c>
      <c r="B2695">
        <v>1998</v>
      </c>
      <c r="C2695" s="10">
        <v>117</v>
      </c>
      <c r="D2695">
        <v>0</v>
      </c>
      <c r="E2695">
        <v>117</v>
      </c>
      <c r="F2695">
        <v>0</v>
      </c>
      <c r="G2695">
        <v>0</v>
      </c>
      <c r="H2695">
        <v>0</v>
      </c>
      <c r="I2695">
        <v>3.19</v>
      </c>
      <c r="J2695" s="10">
        <v>7</v>
      </c>
      <c r="K2695" s="13">
        <f t="shared" si="84"/>
        <v>1990</v>
      </c>
      <c r="L2695" s="1" t="str">
        <f t="shared" si="85"/>
        <v/>
      </c>
    </row>
    <row r="2696" spans="1:12" ht="13.8" customHeight="1" x14ac:dyDescent="0.3">
      <c r="A2696" t="s">
        <v>47</v>
      </c>
      <c r="B2696">
        <v>1999</v>
      </c>
      <c r="C2696" s="10">
        <v>117</v>
      </c>
      <c r="D2696">
        <v>0</v>
      </c>
      <c r="E2696">
        <v>117</v>
      </c>
      <c r="F2696">
        <v>0</v>
      </c>
      <c r="G2696">
        <v>0</v>
      </c>
      <c r="H2696">
        <v>0</v>
      </c>
      <c r="I2696">
        <v>3.06</v>
      </c>
      <c r="J2696" s="10">
        <v>7</v>
      </c>
      <c r="K2696" s="13">
        <f t="shared" ref="K2696:K2759" si="86">IF(B2696&lt;1990,IF(B2696&lt;1959,1958,1989),1990)</f>
        <v>1990</v>
      </c>
      <c r="L2696" s="1" t="str">
        <f t="shared" si="85"/>
        <v/>
      </c>
    </row>
    <row r="2697" spans="1:12" ht="13.8" customHeight="1" x14ac:dyDescent="0.3">
      <c r="A2697" t="s">
        <v>47</v>
      </c>
      <c r="B2697">
        <v>2000</v>
      </c>
      <c r="C2697" s="10">
        <v>127</v>
      </c>
      <c r="D2697">
        <v>0</v>
      </c>
      <c r="E2697">
        <v>127</v>
      </c>
      <c r="F2697">
        <v>0</v>
      </c>
      <c r="G2697">
        <v>0</v>
      </c>
      <c r="H2697">
        <v>0</v>
      </c>
      <c r="I2697">
        <v>3.17</v>
      </c>
      <c r="J2697" s="10">
        <v>7</v>
      </c>
      <c r="K2697" s="13">
        <f t="shared" si="86"/>
        <v>1990</v>
      </c>
      <c r="L2697" s="1" t="str">
        <f t="shared" si="85"/>
        <v/>
      </c>
    </row>
    <row r="2698" spans="1:12" ht="13.8" customHeight="1" x14ac:dyDescent="0.3">
      <c r="A2698" t="s">
        <v>47</v>
      </c>
      <c r="B2698">
        <v>2001</v>
      </c>
      <c r="C2698" s="10">
        <v>128</v>
      </c>
      <c r="D2698">
        <v>0</v>
      </c>
      <c r="E2698">
        <v>128</v>
      </c>
      <c r="F2698">
        <v>0</v>
      </c>
      <c r="G2698">
        <v>0</v>
      </c>
      <c r="H2698">
        <v>0</v>
      </c>
      <c r="I2698">
        <v>3.01</v>
      </c>
      <c r="J2698" s="10">
        <v>8</v>
      </c>
      <c r="K2698" s="13">
        <f t="shared" si="86"/>
        <v>1990</v>
      </c>
      <c r="L2698" s="1" t="str">
        <f t="shared" si="85"/>
        <v/>
      </c>
    </row>
    <row r="2699" spans="1:12" ht="13.8" customHeight="1" x14ac:dyDescent="0.3">
      <c r="A2699" t="s">
        <v>47</v>
      </c>
      <c r="B2699">
        <v>2002</v>
      </c>
      <c r="C2699" s="10">
        <v>133</v>
      </c>
      <c r="D2699">
        <v>0</v>
      </c>
      <c r="E2699">
        <v>133</v>
      </c>
      <c r="F2699">
        <v>0</v>
      </c>
      <c r="G2699">
        <v>0</v>
      </c>
      <c r="H2699">
        <v>0</v>
      </c>
      <c r="I2699">
        <v>2.95</v>
      </c>
      <c r="J2699" s="10">
        <v>8</v>
      </c>
      <c r="K2699" s="13">
        <f t="shared" si="86"/>
        <v>1990</v>
      </c>
      <c r="L2699" s="1" t="str">
        <f t="shared" si="85"/>
        <v/>
      </c>
    </row>
    <row r="2700" spans="1:12" ht="13.8" customHeight="1" x14ac:dyDescent="0.3">
      <c r="A2700" t="s">
        <v>47</v>
      </c>
      <c r="B2700">
        <v>2003</v>
      </c>
      <c r="C2700" s="10">
        <v>135</v>
      </c>
      <c r="D2700">
        <v>0</v>
      </c>
      <c r="E2700">
        <v>135</v>
      </c>
      <c r="F2700">
        <v>0</v>
      </c>
      <c r="G2700">
        <v>0</v>
      </c>
      <c r="H2700">
        <v>0</v>
      </c>
      <c r="I2700">
        <v>2.82</v>
      </c>
      <c r="J2700" s="10">
        <v>8</v>
      </c>
      <c r="K2700" s="13">
        <f t="shared" si="86"/>
        <v>1990</v>
      </c>
      <c r="L2700" s="1" t="str">
        <f t="shared" si="85"/>
        <v/>
      </c>
    </row>
    <row r="2701" spans="1:12" ht="13.8" customHeight="1" x14ac:dyDescent="0.3">
      <c r="A2701" t="s">
        <v>47</v>
      </c>
      <c r="B2701">
        <v>2004</v>
      </c>
      <c r="C2701" s="10">
        <v>126</v>
      </c>
      <c r="D2701">
        <v>0</v>
      </c>
      <c r="E2701">
        <v>126</v>
      </c>
      <c r="F2701">
        <v>0</v>
      </c>
      <c r="G2701">
        <v>0</v>
      </c>
      <c r="H2701">
        <v>0</v>
      </c>
      <c r="I2701">
        <v>2.5</v>
      </c>
      <c r="J2701" s="10">
        <v>9</v>
      </c>
      <c r="K2701" s="13">
        <f t="shared" si="86"/>
        <v>1990</v>
      </c>
      <c r="L2701" s="1" t="str">
        <f t="shared" si="85"/>
        <v/>
      </c>
    </row>
    <row r="2702" spans="1:12" ht="13.8" customHeight="1" x14ac:dyDescent="0.3">
      <c r="A2702" t="s">
        <v>47</v>
      </c>
      <c r="B2702">
        <v>2005</v>
      </c>
      <c r="C2702" s="10">
        <v>129</v>
      </c>
      <c r="D2702">
        <v>0</v>
      </c>
      <c r="E2702">
        <v>129</v>
      </c>
      <c r="F2702">
        <v>0</v>
      </c>
      <c r="G2702">
        <v>0</v>
      </c>
      <c r="H2702">
        <v>0</v>
      </c>
      <c r="I2702">
        <v>2.4700000000000002</v>
      </c>
      <c r="J2702" s="10">
        <v>9</v>
      </c>
      <c r="K2702" s="13">
        <f t="shared" si="86"/>
        <v>1990</v>
      </c>
      <c r="L2702" s="1" t="str">
        <f t="shared" si="85"/>
        <v/>
      </c>
    </row>
    <row r="2703" spans="1:12" ht="13.8" customHeight="1" x14ac:dyDescent="0.3">
      <c r="A2703" t="s">
        <v>47</v>
      </c>
      <c r="B2703">
        <v>2006</v>
      </c>
      <c r="C2703" s="10">
        <v>132</v>
      </c>
      <c r="D2703">
        <v>0</v>
      </c>
      <c r="E2703">
        <v>132</v>
      </c>
      <c r="F2703">
        <v>0</v>
      </c>
      <c r="G2703">
        <v>0</v>
      </c>
      <c r="H2703">
        <v>0</v>
      </c>
      <c r="I2703">
        <v>2.46</v>
      </c>
      <c r="J2703" s="10">
        <v>9</v>
      </c>
      <c r="K2703" s="13">
        <f t="shared" si="86"/>
        <v>1990</v>
      </c>
      <c r="L2703" s="1" t="str">
        <f t="shared" si="85"/>
        <v/>
      </c>
    </row>
    <row r="2704" spans="1:12" ht="13.8" customHeight="1" x14ac:dyDescent="0.3">
      <c r="A2704" t="s">
        <v>47</v>
      </c>
      <c r="B2704">
        <v>2007</v>
      </c>
      <c r="C2704" s="10">
        <v>156</v>
      </c>
      <c r="D2704">
        <v>0</v>
      </c>
      <c r="E2704">
        <v>156</v>
      </c>
      <c r="F2704">
        <v>0</v>
      </c>
      <c r="G2704">
        <v>0</v>
      </c>
      <c r="H2704">
        <v>0</v>
      </c>
      <c r="I2704">
        <v>3.03</v>
      </c>
      <c r="J2704" s="10">
        <v>11</v>
      </c>
      <c r="K2704" s="13">
        <f t="shared" si="86"/>
        <v>1990</v>
      </c>
      <c r="L2704" s="1" t="str">
        <f t="shared" si="85"/>
        <v/>
      </c>
    </row>
    <row r="2705" spans="1:12" ht="13.8" customHeight="1" x14ac:dyDescent="0.3">
      <c r="A2705" t="s">
        <v>47</v>
      </c>
      <c r="B2705">
        <v>2008</v>
      </c>
      <c r="C2705" s="10">
        <v>159</v>
      </c>
      <c r="D2705">
        <v>0</v>
      </c>
      <c r="E2705">
        <v>159</v>
      </c>
      <c r="F2705">
        <v>0</v>
      </c>
      <c r="G2705">
        <v>0</v>
      </c>
      <c r="H2705">
        <v>0</v>
      </c>
      <c r="I2705">
        <v>3.01</v>
      </c>
      <c r="J2705" s="10">
        <v>13</v>
      </c>
      <c r="K2705" s="13">
        <f t="shared" si="86"/>
        <v>1990</v>
      </c>
      <c r="L2705" s="1" t="str">
        <f t="shared" si="85"/>
        <v/>
      </c>
    </row>
    <row r="2706" spans="1:12" ht="13.8" customHeight="1" x14ac:dyDescent="0.3">
      <c r="A2706" t="s">
        <v>47</v>
      </c>
      <c r="B2706">
        <v>2009</v>
      </c>
      <c r="C2706" s="10">
        <v>152</v>
      </c>
      <c r="D2706">
        <v>0</v>
      </c>
      <c r="E2706">
        <v>152</v>
      </c>
      <c r="F2706">
        <v>0</v>
      </c>
      <c r="G2706">
        <v>0</v>
      </c>
      <c r="H2706">
        <v>0</v>
      </c>
      <c r="I2706">
        <v>2.79</v>
      </c>
      <c r="J2706" s="10">
        <v>9</v>
      </c>
      <c r="K2706" s="13">
        <f t="shared" si="86"/>
        <v>1990</v>
      </c>
      <c r="L2706" s="1" t="str">
        <f t="shared" si="85"/>
        <v/>
      </c>
    </row>
    <row r="2707" spans="1:12" ht="13.8" customHeight="1" x14ac:dyDescent="0.3">
      <c r="A2707" t="s">
        <v>47</v>
      </c>
      <c r="B2707">
        <v>2010</v>
      </c>
      <c r="C2707" s="10">
        <v>152</v>
      </c>
      <c r="D2707">
        <v>0</v>
      </c>
      <c r="E2707">
        <v>152</v>
      </c>
      <c r="F2707">
        <v>0</v>
      </c>
      <c r="G2707">
        <v>0</v>
      </c>
      <c r="H2707">
        <v>0</v>
      </c>
      <c r="I2707">
        <v>2.75</v>
      </c>
      <c r="J2707" s="10">
        <v>9</v>
      </c>
      <c r="K2707" s="13">
        <f t="shared" si="86"/>
        <v>1990</v>
      </c>
      <c r="L2707" s="1" t="str">
        <f t="shared" si="85"/>
        <v/>
      </c>
    </row>
    <row r="2708" spans="1:12" ht="13.8" customHeight="1" x14ac:dyDescent="0.3">
      <c r="A2708" t="s">
        <v>47</v>
      </c>
      <c r="B2708">
        <v>2011</v>
      </c>
      <c r="C2708" s="10">
        <v>160</v>
      </c>
      <c r="D2708">
        <v>0</v>
      </c>
      <c r="E2708">
        <v>160</v>
      </c>
      <c r="F2708">
        <v>0</v>
      </c>
      <c r="G2708">
        <v>0</v>
      </c>
      <c r="H2708">
        <v>0</v>
      </c>
      <c r="I2708">
        <v>2.83</v>
      </c>
      <c r="J2708" s="10">
        <v>9</v>
      </c>
      <c r="K2708" s="13">
        <f t="shared" si="86"/>
        <v>1990</v>
      </c>
      <c r="L2708" s="1" t="str">
        <f t="shared" si="85"/>
        <v/>
      </c>
    </row>
    <row r="2709" spans="1:12" ht="13.8" customHeight="1" x14ac:dyDescent="0.3">
      <c r="A2709" t="s">
        <v>47</v>
      </c>
      <c r="B2709">
        <v>2012</v>
      </c>
      <c r="C2709" s="10">
        <v>146</v>
      </c>
      <c r="D2709">
        <v>0</v>
      </c>
      <c r="E2709">
        <v>146</v>
      </c>
      <c r="F2709">
        <v>0</v>
      </c>
      <c r="G2709">
        <v>0</v>
      </c>
      <c r="H2709">
        <v>0</v>
      </c>
      <c r="I2709">
        <v>2.5299999999999998</v>
      </c>
      <c r="J2709" s="10">
        <v>10</v>
      </c>
      <c r="K2709" s="13">
        <f t="shared" si="86"/>
        <v>1990</v>
      </c>
      <c r="L2709" s="1">
        <f t="shared" si="85"/>
        <v>1</v>
      </c>
    </row>
    <row r="2710" spans="1:12" ht="13.8" customHeight="1" x14ac:dyDescent="0.3">
      <c r="A2710" t="s">
        <v>47</v>
      </c>
      <c r="B2710">
        <v>2013</v>
      </c>
      <c r="C2710" s="10">
        <v>146</v>
      </c>
      <c r="D2710">
        <v>0</v>
      </c>
      <c r="E2710">
        <v>146</v>
      </c>
      <c r="F2710">
        <v>0</v>
      </c>
      <c r="G2710">
        <v>0</v>
      </c>
      <c r="H2710">
        <v>0</v>
      </c>
      <c r="I2710">
        <v>2.5</v>
      </c>
      <c r="J2710" s="10">
        <v>9</v>
      </c>
      <c r="K2710" s="13">
        <f t="shared" si="86"/>
        <v>1990</v>
      </c>
      <c r="L2710" s="1">
        <f t="shared" si="85"/>
        <v>1</v>
      </c>
    </row>
    <row r="2711" spans="1:12" ht="13.8" customHeight="1" x14ac:dyDescent="0.3">
      <c r="A2711" t="s">
        <v>47</v>
      </c>
      <c r="B2711">
        <v>2014</v>
      </c>
      <c r="C2711" s="10">
        <v>148</v>
      </c>
      <c r="D2711">
        <v>0</v>
      </c>
      <c r="E2711">
        <v>148</v>
      </c>
      <c r="F2711">
        <v>0</v>
      </c>
      <c r="G2711">
        <v>0</v>
      </c>
      <c r="H2711">
        <v>0</v>
      </c>
      <c r="I2711">
        <v>2.5</v>
      </c>
      <c r="J2711" s="10">
        <v>9</v>
      </c>
      <c r="K2711" s="13">
        <f t="shared" si="86"/>
        <v>1990</v>
      </c>
      <c r="L2711" s="1">
        <f t="shared" si="85"/>
        <v>1</v>
      </c>
    </row>
    <row r="2712" spans="1:12" ht="13.8" customHeight="1" x14ac:dyDescent="0.3">
      <c r="A2712" t="s">
        <v>48</v>
      </c>
      <c r="B2712">
        <v>1959</v>
      </c>
      <c r="C2712" s="10">
        <v>27</v>
      </c>
      <c r="D2712">
        <v>0</v>
      </c>
      <c r="E2712">
        <v>27</v>
      </c>
      <c r="F2712">
        <v>0</v>
      </c>
      <c r="G2712">
        <v>0</v>
      </c>
      <c r="H2712">
        <v>0</v>
      </c>
      <c r="I2712">
        <v>0.02</v>
      </c>
      <c r="J2712" s="10">
        <v>0</v>
      </c>
      <c r="K2712" s="13">
        <f t="shared" si="86"/>
        <v>1989</v>
      </c>
      <c r="L2712" s="1" t="str">
        <f t="shared" si="85"/>
        <v/>
      </c>
    </row>
    <row r="2713" spans="1:12" ht="13.8" customHeight="1" x14ac:dyDescent="0.3">
      <c r="A2713" t="s">
        <v>48</v>
      </c>
      <c r="B2713">
        <v>1960</v>
      </c>
      <c r="C2713" s="10">
        <v>24</v>
      </c>
      <c r="D2713">
        <v>0</v>
      </c>
      <c r="E2713">
        <v>24</v>
      </c>
      <c r="F2713">
        <v>0</v>
      </c>
      <c r="G2713">
        <v>0</v>
      </c>
      <c r="H2713">
        <v>0</v>
      </c>
      <c r="I2713">
        <v>0.02</v>
      </c>
      <c r="J2713" s="10">
        <v>0</v>
      </c>
      <c r="K2713" s="13">
        <f t="shared" si="86"/>
        <v>1989</v>
      </c>
      <c r="L2713" s="1" t="str">
        <f t="shared" si="85"/>
        <v/>
      </c>
    </row>
    <row r="2714" spans="1:12" ht="13.8" customHeight="1" x14ac:dyDescent="0.3">
      <c r="A2714" t="s">
        <v>48</v>
      </c>
      <c r="B2714">
        <v>1961</v>
      </c>
      <c r="C2714" s="10">
        <v>24</v>
      </c>
      <c r="D2714">
        <v>0</v>
      </c>
      <c r="E2714">
        <v>24</v>
      </c>
      <c r="F2714">
        <v>0</v>
      </c>
      <c r="G2714">
        <v>0</v>
      </c>
      <c r="H2714">
        <v>0</v>
      </c>
      <c r="I2714">
        <v>0.02</v>
      </c>
      <c r="J2714" s="10">
        <v>0</v>
      </c>
      <c r="K2714" s="13">
        <f t="shared" si="86"/>
        <v>1989</v>
      </c>
      <c r="L2714" s="1" t="str">
        <f t="shared" si="85"/>
        <v/>
      </c>
    </row>
    <row r="2715" spans="1:12" ht="13.8" customHeight="1" x14ac:dyDescent="0.3">
      <c r="A2715" t="s">
        <v>48</v>
      </c>
      <c r="B2715">
        <v>1962</v>
      </c>
      <c r="C2715" s="10">
        <v>20</v>
      </c>
      <c r="D2715">
        <v>0</v>
      </c>
      <c r="E2715">
        <v>20</v>
      </c>
      <c r="F2715">
        <v>0</v>
      </c>
      <c r="G2715">
        <v>0</v>
      </c>
      <c r="H2715">
        <v>0</v>
      </c>
      <c r="I2715">
        <v>0.01</v>
      </c>
      <c r="J2715" s="10">
        <v>2</v>
      </c>
      <c r="K2715" s="13">
        <f t="shared" si="86"/>
        <v>1989</v>
      </c>
      <c r="L2715" s="1" t="str">
        <f t="shared" si="85"/>
        <v/>
      </c>
    </row>
    <row r="2716" spans="1:12" ht="13.8" customHeight="1" x14ac:dyDescent="0.3">
      <c r="A2716" t="s">
        <v>48</v>
      </c>
      <c r="B2716">
        <v>1963</v>
      </c>
      <c r="C2716" s="10">
        <v>20</v>
      </c>
      <c r="D2716">
        <v>0</v>
      </c>
      <c r="E2716">
        <v>20</v>
      </c>
      <c r="F2716">
        <v>0</v>
      </c>
      <c r="G2716">
        <v>0</v>
      </c>
      <c r="H2716">
        <v>0</v>
      </c>
      <c r="I2716">
        <v>0.01</v>
      </c>
      <c r="J2716" s="10">
        <v>0</v>
      </c>
      <c r="K2716" s="13">
        <f t="shared" si="86"/>
        <v>1989</v>
      </c>
      <c r="L2716" s="1" t="str">
        <f t="shared" si="85"/>
        <v/>
      </c>
    </row>
    <row r="2717" spans="1:12" ht="13.8" customHeight="1" x14ac:dyDescent="0.3">
      <c r="A2717" t="s">
        <v>48</v>
      </c>
      <c r="B2717">
        <v>1964</v>
      </c>
      <c r="C2717" s="10">
        <v>20</v>
      </c>
      <c r="D2717">
        <v>0</v>
      </c>
      <c r="E2717">
        <v>20</v>
      </c>
      <c r="F2717">
        <v>0</v>
      </c>
      <c r="G2717">
        <v>0</v>
      </c>
      <c r="H2717">
        <v>0</v>
      </c>
      <c r="I2717">
        <v>0.01</v>
      </c>
      <c r="J2717" s="10">
        <v>1</v>
      </c>
      <c r="K2717" s="13">
        <f t="shared" si="86"/>
        <v>1989</v>
      </c>
      <c r="L2717" s="1" t="str">
        <f t="shared" si="85"/>
        <v/>
      </c>
    </row>
    <row r="2718" spans="1:12" ht="13.8" customHeight="1" x14ac:dyDescent="0.3">
      <c r="A2718" t="s">
        <v>48</v>
      </c>
      <c r="B2718">
        <v>1965</v>
      </c>
      <c r="C2718" s="10">
        <v>24</v>
      </c>
      <c r="D2718">
        <v>0</v>
      </c>
      <c r="E2718">
        <v>24</v>
      </c>
      <c r="F2718">
        <v>0</v>
      </c>
      <c r="G2718">
        <v>0</v>
      </c>
      <c r="H2718">
        <v>0</v>
      </c>
      <c r="I2718">
        <v>0.01</v>
      </c>
      <c r="J2718" s="10">
        <v>3</v>
      </c>
      <c r="K2718" s="13">
        <f t="shared" si="86"/>
        <v>1989</v>
      </c>
      <c r="L2718" s="1" t="str">
        <f t="shared" si="85"/>
        <v/>
      </c>
    </row>
    <row r="2719" spans="1:12" ht="13.8" customHeight="1" x14ac:dyDescent="0.3">
      <c r="A2719" t="s">
        <v>48</v>
      </c>
      <c r="B2719">
        <v>1966</v>
      </c>
      <c r="C2719" s="10">
        <v>23</v>
      </c>
      <c r="D2719">
        <v>0</v>
      </c>
      <c r="E2719">
        <v>23</v>
      </c>
      <c r="F2719">
        <v>0</v>
      </c>
      <c r="G2719">
        <v>0</v>
      </c>
      <c r="H2719">
        <v>0</v>
      </c>
      <c r="I2719">
        <v>0.01</v>
      </c>
      <c r="J2719" s="10">
        <v>2</v>
      </c>
      <c r="K2719" s="13">
        <f t="shared" si="86"/>
        <v>1989</v>
      </c>
      <c r="L2719" s="1" t="str">
        <f t="shared" si="85"/>
        <v/>
      </c>
    </row>
    <row r="2720" spans="1:12" ht="13.8" customHeight="1" x14ac:dyDescent="0.3">
      <c r="A2720" t="s">
        <v>48</v>
      </c>
      <c r="B2720">
        <v>1967</v>
      </c>
      <c r="C2720" s="10">
        <v>25</v>
      </c>
      <c r="D2720">
        <v>0</v>
      </c>
      <c r="E2720">
        <v>25</v>
      </c>
      <c r="F2720">
        <v>0</v>
      </c>
      <c r="G2720">
        <v>0</v>
      </c>
      <c r="H2720">
        <v>0</v>
      </c>
      <c r="I2720">
        <v>0.01</v>
      </c>
      <c r="J2720" s="10">
        <v>2</v>
      </c>
      <c r="K2720" s="13">
        <f t="shared" si="86"/>
        <v>1989</v>
      </c>
      <c r="L2720" s="1" t="str">
        <f t="shared" si="85"/>
        <v/>
      </c>
    </row>
    <row r="2721" spans="1:12" ht="13.8" customHeight="1" x14ac:dyDescent="0.3">
      <c r="A2721" t="s">
        <v>48</v>
      </c>
      <c r="B2721">
        <v>1968</v>
      </c>
      <c r="C2721" s="10">
        <v>50</v>
      </c>
      <c r="D2721">
        <v>0</v>
      </c>
      <c r="E2721">
        <v>50</v>
      </c>
      <c r="F2721">
        <v>0</v>
      </c>
      <c r="G2721">
        <v>0</v>
      </c>
      <c r="H2721">
        <v>0</v>
      </c>
      <c r="I2721">
        <v>0.03</v>
      </c>
      <c r="J2721" s="10">
        <v>2</v>
      </c>
      <c r="K2721" s="13">
        <f t="shared" si="86"/>
        <v>1989</v>
      </c>
      <c r="L2721" s="1" t="str">
        <f t="shared" si="85"/>
        <v/>
      </c>
    </row>
    <row r="2722" spans="1:12" ht="13.8" customHeight="1" x14ac:dyDescent="0.3">
      <c r="A2722" t="s">
        <v>48</v>
      </c>
      <c r="B2722">
        <v>1969</v>
      </c>
      <c r="C2722" s="10">
        <v>51</v>
      </c>
      <c r="D2722">
        <v>0</v>
      </c>
      <c r="E2722">
        <v>51</v>
      </c>
      <c r="F2722">
        <v>0</v>
      </c>
      <c r="G2722">
        <v>0</v>
      </c>
      <c r="H2722">
        <v>0</v>
      </c>
      <c r="I2722">
        <v>0.03</v>
      </c>
      <c r="J2722" s="10">
        <v>2</v>
      </c>
      <c r="K2722" s="13">
        <f t="shared" si="86"/>
        <v>1989</v>
      </c>
      <c r="L2722" s="1" t="str">
        <f t="shared" si="85"/>
        <v/>
      </c>
    </row>
    <row r="2723" spans="1:12" ht="13.8" customHeight="1" x14ac:dyDescent="0.3">
      <c r="A2723" t="s">
        <v>48</v>
      </c>
      <c r="B2723">
        <v>1970</v>
      </c>
      <c r="C2723" s="10">
        <v>57</v>
      </c>
      <c r="D2723">
        <v>0</v>
      </c>
      <c r="E2723">
        <v>57</v>
      </c>
      <c r="F2723">
        <v>0</v>
      </c>
      <c r="G2723">
        <v>0</v>
      </c>
      <c r="H2723">
        <v>0</v>
      </c>
      <c r="I2723">
        <v>0.03</v>
      </c>
      <c r="J2723" s="10">
        <v>3</v>
      </c>
      <c r="K2723" s="13">
        <f t="shared" si="86"/>
        <v>1989</v>
      </c>
      <c r="L2723" s="1" t="str">
        <f t="shared" si="85"/>
        <v/>
      </c>
    </row>
    <row r="2724" spans="1:12" ht="13.8" customHeight="1" x14ac:dyDescent="0.3">
      <c r="A2724" t="s">
        <v>48</v>
      </c>
      <c r="B2724">
        <v>1971</v>
      </c>
      <c r="C2724" s="10">
        <v>50</v>
      </c>
      <c r="D2724">
        <v>0</v>
      </c>
      <c r="E2724">
        <v>50</v>
      </c>
      <c r="F2724">
        <v>0</v>
      </c>
      <c r="G2724">
        <v>0</v>
      </c>
      <c r="H2724">
        <v>0</v>
      </c>
      <c r="I2724">
        <v>0.03</v>
      </c>
      <c r="J2724" s="10">
        <v>2</v>
      </c>
      <c r="K2724" s="13">
        <f t="shared" si="86"/>
        <v>1989</v>
      </c>
      <c r="L2724" s="1" t="str">
        <f t="shared" si="85"/>
        <v/>
      </c>
    </row>
    <row r="2725" spans="1:12" ht="13.8" customHeight="1" x14ac:dyDescent="0.3">
      <c r="A2725" t="s">
        <v>48</v>
      </c>
      <c r="B2725">
        <v>1972</v>
      </c>
      <c r="C2725" s="10">
        <v>46</v>
      </c>
      <c r="D2725">
        <v>0</v>
      </c>
      <c r="E2725">
        <v>46</v>
      </c>
      <c r="F2725">
        <v>0</v>
      </c>
      <c r="G2725">
        <v>0</v>
      </c>
      <c r="H2725">
        <v>0</v>
      </c>
      <c r="I2725">
        <v>0.02</v>
      </c>
      <c r="J2725" s="10">
        <v>2</v>
      </c>
      <c r="K2725" s="13">
        <f t="shared" si="86"/>
        <v>1989</v>
      </c>
      <c r="L2725" s="1" t="str">
        <f t="shared" si="85"/>
        <v/>
      </c>
    </row>
    <row r="2726" spans="1:12" ht="13.8" customHeight="1" x14ac:dyDescent="0.3">
      <c r="A2726" t="s">
        <v>48</v>
      </c>
      <c r="B2726">
        <v>1973</v>
      </c>
      <c r="C2726" s="10">
        <v>44</v>
      </c>
      <c r="D2726">
        <v>0</v>
      </c>
      <c r="E2726">
        <v>44</v>
      </c>
      <c r="F2726">
        <v>0</v>
      </c>
      <c r="G2726">
        <v>0</v>
      </c>
      <c r="H2726">
        <v>0</v>
      </c>
      <c r="I2726">
        <v>0.02</v>
      </c>
      <c r="J2726" s="10">
        <v>2</v>
      </c>
      <c r="K2726" s="13">
        <f t="shared" si="86"/>
        <v>1989</v>
      </c>
      <c r="L2726" s="1" t="str">
        <f t="shared" si="85"/>
        <v/>
      </c>
    </row>
    <row r="2727" spans="1:12" ht="13.8" customHeight="1" x14ac:dyDescent="0.3">
      <c r="A2727" t="s">
        <v>48</v>
      </c>
      <c r="B2727">
        <v>1974</v>
      </c>
      <c r="C2727" s="10">
        <v>31</v>
      </c>
      <c r="D2727">
        <v>0</v>
      </c>
      <c r="E2727">
        <v>31</v>
      </c>
      <c r="F2727">
        <v>0</v>
      </c>
      <c r="G2727">
        <v>0</v>
      </c>
      <c r="H2727">
        <v>0</v>
      </c>
      <c r="I2727">
        <v>0.02</v>
      </c>
      <c r="J2727" s="10">
        <v>1</v>
      </c>
      <c r="K2727" s="13">
        <f t="shared" si="86"/>
        <v>1989</v>
      </c>
      <c r="L2727" s="1" t="str">
        <f t="shared" si="85"/>
        <v/>
      </c>
    </row>
    <row r="2728" spans="1:12" ht="13.8" customHeight="1" x14ac:dyDescent="0.3">
      <c r="A2728" t="s">
        <v>48</v>
      </c>
      <c r="B2728">
        <v>1975</v>
      </c>
      <c r="C2728" s="10">
        <v>28</v>
      </c>
      <c r="D2728">
        <v>0</v>
      </c>
      <c r="E2728">
        <v>28</v>
      </c>
      <c r="F2728">
        <v>0</v>
      </c>
      <c r="G2728">
        <v>0</v>
      </c>
      <c r="H2728">
        <v>0</v>
      </c>
      <c r="I2728">
        <v>0.01</v>
      </c>
      <c r="J2728" s="10">
        <v>1</v>
      </c>
      <c r="K2728" s="13">
        <f t="shared" si="86"/>
        <v>1989</v>
      </c>
      <c r="L2728" s="1" t="str">
        <f t="shared" si="85"/>
        <v/>
      </c>
    </row>
    <row r="2729" spans="1:12" ht="13.8" customHeight="1" x14ac:dyDescent="0.3">
      <c r="A2729" t="s">
        <v>48</v>
      </c>
      <c r="B2729">
        <v>1976</v>
      </c>
      <c r="C2729" s="10">
        <v>35</v>
      </c>
      <c r="D2729">
        <v>0</v>
      </c>
      <c r="E2729">
        <v>35</v>
      </c>
      <c r="F2729">
        <v>0</v>
      </c>
      <c r="G2729">
        <v>0</v>
      </c>
      <c r="H2729">
        <v>0</v>
      </c>
      <c r="I2729">
        <v>0.02</v>
      </c>
      <c r="J2729" s="10">
        <v>1</v>
      </c>
      <c r="K2729" s="13">
        <f t="shared" si="86"/>
        <v>1989</v>
      </c>
      <c r="L2729" s="1" t="str">
        <f t="shared" si="85"/>
        <v/>
      </c>
    </row>
    <row r="2730" spans="1:12" ht="13.8" customHeight="1" x14ac:dyDescent="0.3">
      <c r="A2730" t="s">
        <v>48</v>
      </c>
      <c r="B2730">
        <v>1977</v>
      </c>
      <c r="C2730" s="10">
        <v>35</v>
      </c>
      <c r="D2730">
        <v>0</v>
      </c>
      <c r="E2730">
        <v>35</v>
      </c>
      <c r="F2730">
        <v>0</v>
      </c>
      <c r="G2730">
        <v>0</v>
      </c>
      <c r="H2730">
        <v>0</v>
      </c>
      <c r="I2730">
        <v>0.02</v>
      </c>
      <c r="J2730" s="10">
        <v>3</v>
      </c>
      <c r="K2730" s="13">
        <f t="shared" si="86"/>
        <v>1989</v>
      </c>
      <c r="L2730" s="1" t="str">
        <f t="shared" si="85"/>
        <v/>
      </c>
    </row>
    <row r="2731" spans="1:12" ht="13.8" customHeight="1" x14ac:dyDescent="0.3">
      <c r="A2731" t="s">
        <v>48</v>
      </c>
      <c r="B2731">
        <v>1978</v>
      </c>
      <c r="C2731" s="10">
        <v>40</v>
      </c>
      <c r="D2731">
        <v>0</v>
      </c>
      <c r="E2731">
        <v>40</v>
      </c>
      <c r="F2731">
        <v>0</v>
      </c>
      <c r="G2731">
        <v>0</v>
      </c>
      <c r="H2731">
        <v>0</v>
      </c>
      <c r="I2731">
        <v>0.02</v>
      </c>
      <c r="J2731" s="10">
        <v>3</v>
      </c>
      <c r="K2731" s="13">
        <f t="shared" si="86"/>
        <v>1989</v>
      </c>
      <c r="L2731" s="1" t="str">
        <f t="shared" si="85"/>
        <v/>
      </c>
    </row>
    <row r="2732" spans="1:12" ht="13.8" customHeight="1" x14ac:dyDescent="0.3">
      <c r="A2732" t="s">
        <v>48</v>
      </c>
      <c r="B2732">
        <v>1979</v>
      </c>
      <c r="C2732" s="10">
        <v>28</v>
      </c>
      <c r="D2732">
        <v>0</v>
      </c>
      <c r="E2732">
        <v>28</v>
      </c>
      <c r="F2732">
        <v>0</v>
      </c>
      <c r="G2732">
        <v>0</v>
      </c>
      <c r="H2732">
        <v>0</v>
      </c>
      <c r="I2732">
        <v>0.01</v>
      </c>
      <c r="J2732" s="10">
        <v>3</v>
      </c>
      <c r="K2732" s="13">
        <f t="shared" si="86"/>
        <v>1989</v>
      </c>
      <c r="L2732" s="1" t="str">
        <f t="shared" si="85"/>
        <v/>
      </c>
    </row>
    <row r="2733" spans="1:12" ht="13.8" customHeight="1" x14ac:dyDescent="0.3">
      <c r="A2733" t="s">
        <v>48</v>
      </c>
      <c r="B2733">
        <v>1980</v>
      </c>
      <c r="C2733" s="10">
        <v>29</v>
      </c>
      <c r="D2733">
        <v>0</v>
      </c>
      <c r="E2733">
        <v>29</v>
      </c>
      <c r="F2733">
        <v>0</v>
      </c>
      <c r="G2733">
        <v>0</v>
      </c>
      <c r="H2733">
        <v>0</v>
      </c>
      <c r="I2733">
        <v>0.01</v>
      </c>
      <c r="J2733" s="10">
        <v>4</v>
      </c>
      <c r="K2733" s="13">
        <f t="shared" si="86"/>
        <v>1989</v>
      </c>
      <c r="L2733" s="1" t="str">
        <f t="shared" si="85"/>
        <v/>
      </c>
    </row>
    <row r="2734" spans="1:12" ht="13.8" customHeight="1" x14ac:dyDescent="0.3">
      <c r="A2734" t="s">
        <v>48</v>
      </c>
      <c r="B2734">
        <v>1981</v>
      </c>
      <c r="C2734" s="10">
        <v>37</v>
      </c>
      <c r="D2734">
        <v>0</v>
      </c>
      <c r="E2734">
        <v>37</v>
      </c>
      <c r="F2734">
        <v>0</v>
      </c>
      <c r="G2734">
        <v>0</v>
      </c>
      <c r="H2734">
        <v>0</v>
      </c>
      <c r="I2734">
        <v>0.02</v>
      </c>
      <c r="J2734" s="10">
        <v>4</v>
      </c>
      <c r="K2734" s="13">
        <f t="shared" si="86"/>
        <v>1989</v>
      </c>
      <c r="L2734" s="1" t="str">
        <f t="shared" si="85"/>
        <v/>
      </c>
    </row>
    <row r="2735" spans="1:12" ht="13.8" customHeight="1" x14ac:dyDescent="0.3">
      <c r="A2735" t="s">
        <v>48</v>
      </c>
      <c r="B2735">
        <v>1982</v>
      </c>
      <c r="C2735" s="10">
        <v>39</v>
      </c>
      <c r="D2735">
        <v>0</v>
      </c>
      <c r="E2735">
        <v>39</v>
      </c>
      <c r="F2735">
        <v>0</v>
      </c>
      <c r="G2735">
        <v>0</v>
      </c>
      <c r="H2735">
        <v>0</v>
      </c>
      <c r="I2735">
        <v>0.02</v>
      </c>
      <c r="J2735" s="10">
        <v>5</v>
      </c>
      <c r="K2735" s="13">
        <f t="shared" si="86"/>
        <v>1989</v>
      </c>
      <c r="L2735" s="1" t="str">
        <f t="shared" si="85"/>
        <v/>
      </c>
    </row>
    <row r="2736" spans="1:12" ht="13.8" customHeight="1" x14ac:dyDescent="0.3">
      <c r="A2736" t="s">
        <v>48</v>
      </c>
      <c r="B2736">
        <v>1983</v>
      </c>
      <c r="C2736" s="10">
        <v>40</v>
      </c>
      <c r="D2736">
        <v>0</v>
      </c>
      <c r="E2736">
        <v>40</v>
      </c>
      <c r="F2736">
        <v>0</v>
      </c>
      <c r="G2736">
        <v>0</v>
      </c>
      <c r="H2736">
        <v>0</v>
      </c>
      <c r="I2736">
        <v>0.02</v>
      </c>
      <c r="J2736" s="10">
        <v>6</v>
      </c>
      <c r="K2736" s="13">
        <f t="shared" si="86"/>
        <v>1989</v>
      </c>
      <c r="L2736" s="1" t="str">
        <f t="shared" si="85"/>
        <v/>
      </c>
    </row>
    <row r="2737" spans="1:12" ht="13.8" customHeight="1" x14ac:dyDescent="0.3">
      <c r="A2737" t="s">
        <v>48</v>
      </c>
      <c r="B2737">
        <v>1984</v>
      </c>
      <c r="C2737" s="10">
        <v>41</v>
      </c>
      <c r="D2737">
        <v>0</v>
      </c>
      <c r="E2737">
        <v>41</v>
      </c>
      <c r="F2737">
        <v>0</v>
      </c>
      <c r="G2737">
        <v>0</v>
      </c>
      <c r="H2737">
        <v>0</v>
      </c>
      <c r="I2737">
        <v>0.02</v>
      </c>
      <c r="J2737" s="10">
        <v>4</v>
      </c>
      <c r="K2737" s="13">
        <f t="shared" si="86"/>
        <v>1989</v>
      </c>
      <c r="L2737" s="1" t="str">
        <f t="shared" si="85"/>
        <v/>
      </c>
    </row>
    <row r="2738" spans="1:12" ht="13.8" customHeight="1" x14ac:dyDescent="0.3">
      <c r="A2738" t="s">
        <v>48</v>
      </c>
      <c r="B2738">
        <v>1985</v>
      </c>
      <c r="C2738" s="10">
        <v>44</v>
      </c>
      <c r="D2738">
        <v>0</v>
      </c>
      <c r="E2738">
        <v>44</v>
      </c>
      <c r="F2738">
        <v>0</v>
      </c>
      <c r="G2738">
        <v>0</v>
      </c>
      <c r="H2738">
        <v>0</v>
      </c>
      <c r="I2738">
        <v>0.02</v>
      </c>
      <c r="J2738" s="10">
        <v>5</v>
      </c>
      <c r="K2738" s="13">
        <f t="shared" si="86"/>
        <v>1989</v>
      </c>
      <c r="L2738" s="1" t="str">
        <f t="shared" si="85"/>
        <v/>
      </c>
    </row>
    <row r="2739" spans="1:12" ht="13.8" customHeight="1" x14ac:dyDescent="0.3">
      <c r="A2739" t="s">
        <v>48</v>
      </c>
      <c r="B2739">
        <v>1986</v>
      </c>
      <c r="C2739" s="10">
        <v>44</v>
      </c>
      <c r="D2739">
        <v>0</v>
      </c>
      <c r="E2739">
        <v>44</v>
      </c>
      <c r="F2739">
        <v>0</v>
      </c>
      <c r="G2739">
        <v>0</v>
      </c>
      <c r="H2739">
        <v>0</v>
      </c>
      <c r="I2739">
        <v>0.02</v>
      </c>
      <c r="J2739" s="10">
        <v>5</v>
      </c>
      <c r="K2739" s="13">
        <f t="shared" si="86"/>
        <v>1989</v>
      </c>
      <c r="L2739" s="1" t="str">
        <f t="shared" si="85"/>
        <v/>
      </c>
    </row>
    <row r="2740" spans="1:12" ht="13.8" customHeight="1" x14ac:dyDescent="0.3">
      <c r="A2740" t="s">
        <v>48</v>
      </c>
      <c r="B2740">
        <v>1987</v>
      </c>
      <c r="C2740" s="10">
        <v>71</v>
      </c>
      <c r="D2740">
        <v>0</v>
      </c>
      <c r="E2740">
        <v>71</v>
      </c>
      <c r="F2740">
        <v>0</v>
      </c>
      <c r="G2740">
        <v>0</v>
      </c>
      <c r="H2740">
        <v>0</v>
      </c>
      <c r="I2740">
        <v>0.03</v>
      </c>
      <c r="J2740" s="10">
        <v>10</v>
      </c>
      <c r="K2740" s="13">
        <f t="shared" si="86"/>
        <v>1989</v>
      </c>
      <c r="L2740" s="1" t="str">
        <f t="shared" si="85"/>
        <v/>
      </c>
    </row>
    <row r="2741" spans="1:12" ht="13.8" customHeight="1" x14ac:dyDescent="0.3">
      <c r="A2741" t="s">
        <v>48</v>
      </c>
      <c r="B2741">
        <v>1988</v>
      </c>
      <c r="C2741" s="10">
        <v>63</v>
      </c>
      <c r="D2741">
        <v>0</v>
      </c>
      <c r="E2741">
        <v>63</v>
      </c>
      <c r="F2741">
        <v>0</v>
      </c>
      <c r="G2741">
        <v>0</v>
      </c>
      <c r="H2741">
        <v>0</v>
      </c>
      <c r="I2741">
        <v>0.02</v>
      </c>
      <c r="J2741" s="10">
        <v>9</v>
      </c>
      <c r="K2741" s="13">
        <f t="shared" si="86"/>
        <v>1989</v>
      </c>
      <c r="L2741" s="1" t="str">
        <f t="shared" si="85"/>
        <v/>
      </c>
    </row>
    <row r="2742" spans="1:12" ht="13.8" customHeight="1" x14ac:dyDescent="0.3">
      <c r="A2742" t="s">
        <v>48</v>
      </c>
      <c r="B2742">
        <v>1989</v>
      </c>
      <c r="C2742" s="10">
        <v>68</v>
      </c>
      <c r="D2742">
        <v>0</v>
      </c>
      <c r="E2742">
        <v>68</v>
      </c>
      <c r="F2742">
        <v>0</v>
      </c>
      <c r="G2742">
        <v>0</v>
      </c>
      <c r="H2742">
        <v>0</v>
      </c>
      <c r="I2742">
        <v>0.02</v>
      </c>
      <c r="J2742" s="10">
        <v>10</v>
      </c>
      <c r="K2742" s="13">
        <f t="shared" si="86"/>
        <v>1989</v>
      </c>
      <c r="L2742" s="1" t="str">
        <f t="shared" si="85"/>
        <v/>
      </c>
    </row>
    <row r="2743" spans="1:12" ht="13.8" customHeight="1" x14ac:dyDescent="0.3">
      <c r="A2743" t="s">
        <v>48</v>
      </c>
      <c r="B2743">
        <v>1990</v>
      </c>
      <c r="C2743" s="10">
        <v>54</v>
      </c>
      <c r="D2743">
        <v>0</v>
      </c>
      <c r="E2743">
        <v>54</v>
      </c>
      <c r="F2743">
        <v>0</v>
      </c>
      <c r="G2743">
        <v>0</v>
      </c>
      <c r="H2743">
        <v>0</v>
      </c>
      <c r="I2743">
        <v>0.02</v>
      </c>
      <c r="J2743" s="10">
        <v>10</v>
      </c>
      <c r="K2743" s="13">
        <f t="shared" si="86"/>
        <v>1990</v>
      </c>
      <c r="L2743" s="1" t="str">
        <f t="shared" si="85"/>
        <v/>
      </c>
    </row>
    <row r="2744" spans="1:12" ht="13.8" customHeight="1" x14ac:dyDescent="0.3">
      <c r="A2744" t="s">
        <v>48</v>
      </c>
      <c r="B2744">
        <v>1991</v>
      </c>
      <c r="C2744" s="10">
        <v>56</v>
      </c>
      <c r="D2744">
        <v>0</v>
      </c>
      <c r="E2744">
        <v>56</v>
      </c>
      <c r="F2744">
        <v>0</v>
      </c>
      <c r="G2744">
        <v>0</v>
      </c>
      <c r="H2744">
        <v>0</v>
      </c>
      <c r="I2744">
        <v>0.02</v>
      </c>
      <c r="J2744" s="10">
        <v>10</v>
      </c>
      <c r="K2744" s="13">
        <f t="shared" si="86"/>
        <v>1990</v>
      </c>
      <c r="L2744" s="1" t="str">
        <f t="shared" si="85"/>
        <v/>
      </c>
    </row>
    <row r="2745" spans="1:12" ht="13.8" customHeight="1" x14ac:dyDescent="0.3">
      <c r="A2745" t="s">
        <v>48</v>
      </c>
      <c r="B2745">
        <v>1992</v>
      </c>
      <c r="C2745" s="10">
        <v>59</v>
      </c>
      <c r="D2745">
        <v>0</v>
      </c>
      <c r="E2745">
        <v>59</v>
      </c>
      <c r="F2745">
        <v>0</v>
      </c>
      <c r="G2745">
        <v>0</v>
      </c>
      <c r="H2745">
        <v>0</v>
      </c>
      <c r="I2745">
        <v>0.02</v>
      </c>
      <c r="J2745" s="10">
        <v>10</v>
      </c>
      <c r="K2745" s="13">
        <f t="shared" si="86"/>
        <v>1990</v>
      </c>
      <c r="L2745" s="1" t="str">
        <f t="shared" si="85"/>
        <v/>
      </c>
    </row>
    <row r="2746" spans="1:12" ht="13.8" customHeight="1" x14ac:dyDescent="0.3">
      <c r="A2746" t="s">
        <v>48</v>
      </c>
      <c r="B2746">
        <v>1993</v>
      </c>
      <c r="C2746" s="10">
        <v>61</v>
      </c>
      <c r="D2746">
        <v>0</v>
      </c>
      <c r="E2746">
        <v>61</v>
      </c>
      <c r="F2746">
        <v>0</v>
      </c>
      <c r="G2746">
        <v>0</v>
      </c>
      <c r="H2746">
        <v>0</v>
      </c>
      <c r="I2746">
        <v>0.02</v>
      </c>
      <c r="J2746" s="10">
        <v>10</v>
      </c>
      <c r="K2746" s="13">
        <f t="shared" si="86"/>
        <v>1990</v>
      </c>
      <c r="L2746" s="1" t="str">
        <f t="shared" si="85"/>
        <v/>
      </c>
    </row>
    <row r="2747" spans="1:12" ht="13.8" customHeight="1" x14ac:dyDescent="0.3">
      <c r="A2747" t="s">
        <v>48</v>
      </c>
      <c r="B2747">
        <v>1994</v>
      </c>
      <c r="C2747" s="10">
        <v>64</v>
      </c>
      <c r="D2747">
        <v>0</v>
      </c>
      <c r="E2747">
        <v>64</v>
      </c>
      <c r="F2747">
        <v>0</v>
      </c>
      <c r="G2747">
        <v>0</v>
      </c>
      <c r="H2747">
        <v>0</v>
      </c>
      <c r="I2747">
        <v>0.02</v>
      </c>
      <c r="J2747" s="10">
        <v>11</v>
      </c>
      <c r="K2747" s="13">
        <f t="shared" si="86"/>
        <v>1990</v>
      </c>
      <c r="L2747" s="1" t="str">
        <f t="shared" si="85"/>
        <v/>
      </c>
    </row>
    <row r="2748" spans="1:12" ht="13.8" customHeight="1" x14ac:dyDescent="0.3">
      <c r="A2748" t="s">
        <v>48</v>
      </c>
      <c r="B2748">
        <v>1995</v>
      </c>
      <c r="C2748" s="10">
        <v>64</v>
      </c>
      <c r="D2748">
        <v>0</v>
      </c>
      <c r="E2748">
        <v>64</v>
      </c>
      <c r="F2748">
        <v>0</v>
      </c>
      <c r="G2748">
        <v>0</v>
      </c>
      <c r="H2748">
        <v>0</v>
      </c>
      <c r="I2748">
        <v>0.02</v>
      </c>
      <c r="J2748" s="10">
        <v>11</v>
      </c>
      <c r="K2748" s="13">
        <f t="shared" si="86"/>
        <v>1990</v>
      </c>
      <c r="L2748" s="1" t="str">
        <f t="shared" si="85"/>
        <v/>
      </c>
    </row>
    <row r="2749" spans="1:12" ht="13.8" customHeight="1" x14ac:dyDescent="0.3">
      <c r="A2749" t="s">
        <v>48</v>
      </c>
      <c r="B2749">
        <v>1996</v>
      </c>
      <c r="C2749" s="10">
        <v>64</v>
      </c>
      <c r="D2749">
        <v>0</v>
      </c>
      <c r="E2749">
        <v>64</v>
      </c>
      <c r="F2749">
        <v>0</v>
      </c>
      <c r="G2749">
        <v>0</v>
      </c>
      <c r="H2749">
        <v>0</v>
      </c>
      <c r="I2749">
        <v>0.02</v>
      </c>
      <c r="J2749" s="10">
        <v>12</v>
      </c>
      <c r="K2749" s="13">
        <f t="shared" si="86"/>
        <v>1990</v>
      </c>
      <c r="L2749" s="1" t="str">
        <f t="shared" si="85"/>
        <v/>
      </c>
    </row>
    <row r="2750" spans="1:12" ht="13.8" customHeight="1" x14ac:dyDescent="0.3">
      <c r="A2750" t="s">
        <v>48</v>
      </c>
      <c r="B2750">
        <v>1997</v>
      </c>
      <c r="C2750" s="10">
        <v>67</v>
      </c>
      <c r="D2750">
        <v>0</v>
      </c>
      <c r="E2750">
        <v>67</v>
      </c>
      <c r="F2750">
        <v>0</v>
      </c>
      <c r="G2750">
        <v>0</v>
      </c>
      <c r="H2750">
        <v>0</v>
      </c>
      <c r="I2750">
        <v>0.02</v>
      </c>
      <c r="J2750" s="10">
        <v>12</v>
      </c>
      <c r="K2750" s="13">
        <f t="shared" si="86"/>
        <v>1990</v>
      </c>
      <c r="L2750" s="1" t="str">
        <f t="shared" si="85"/>
        <v/>
      </c>
    </row>
    <row r="2751" spans="1:12" ht="13.8" customHeight="1" x14ac:dyDescent="0.3">
      <c r="A2751" t="s">
        <v>48</v>
      </c>
      <c r="B2751">
        <v>1998</v>
      </c>
      <c r="C2751" s="10">
        <v>68</v>
      </c>
      <c r="D2751">
        <v>0</v>
      </c>
      <c r="E2751">
        <v>68</v>
      </c>
      <c r="F2751">
        <v>0</v>
      </c>
      <c r="G2751">
        <v>0</v>
      </c>
      <c r="H2751">
        <v>0</v>
      </c>
      <c r="I2751">
        <v>0.02</v>
      </c>
      <c r="J2751" s="10">
        <v>12</v>
      </c>
      <c r="K2751" s="13">
        <f t="shared" si="86"/>
        <v>1990</v>
      </c>
      <c r="L2751" s="1" t="str">
        <f t="shared" si="85"/>
        <v/>
      </c>
    </row>
    <row r="2752" spans="1:12" ht="13.8" customHeight="1" x14ac:dyDescent="0.3">
      <c r="A2752" t="s">
        <v>48</v>
      </c>
      <c r="B2752">
        <v>1999</v>
      </c>
      <c r="C2752" s="10">
        <v>72</v>
      </c>
      <c r="D2752">
        <v>0</v>
      </c>
      <c r="E2752">
        <v>72</v>
      </c>
      <c r="F2752">
        <v>0</v>
      </c>
      <c r="G2752">
        <v>0</v>
      </c>
      <c r="H2752">
        <v>0</v>
      </c>
      <c r="I2752">
        <v>0.02</v>
      </c>
      <c r="J2752" s="10">
        <v>13</v>
      </c>
      <c r="K2752" s="13">
        <f t="shared" si="86"/>
        <v>1990</v>
      </c>
      <c r="L2752" s="1" t="str">
        <f t="shared" si="85"/>
        <v/>
      </c>
    </row>
    <row r="2753" spans="1:12" ht="13.8" customHeight="1" x14ac:dyDescent="0.3">
      <c r="A2753" t="s">
        <v>48</v>
      </c>
      <c r="B2753">
        <v>2000</v>
      </c>
      <c r="C2753" s="10">
        <v>73</v>
      </c>
      <c r="D2753">
        <v>0</v>
      </c>
      <c r="E2753">
        <v>73</v>
      </c>
      <c r="F2753">
        <v>0</v>
      </c>
      <c r="G2753">
        <v>0</v>
      </c>
      <c r="H2753">
        <v>0</v>
      </c>
      <c r="I2753">
        <v>0.02</v>
      </c>
      <c r="J2753" s="10">
        <v>14</v>
      </c>
      <c r="K2753" s="13">
        <f t="shared" si="86"/>
        <v>1990</v>
      </c>
      <c r="L2753" s="1" t="str">
        <f t="shared" si="85"/>
        <v/>
      </c>
    </row>
    <row r="2754" spans="1:12" ht="13.8" customHeight="1" x14ac:dyDescent="0.3">
      <c r="A2754" t="s">
        <v>48</v>
      </c>
      <c r="B2754">
        <v>2001</v>
      </c>
      <c r="C2754" s="10">
        <v>67</v>
      </c>
      <c r="D2754">
        <v>0</v>
      </c>
      <c r="E2754">
        <v>67</v>
      </c>
      <c r="F2754">
        <v>0</v>
      </c>
      <c r="G2754">
        <v>0</v>
      </c>
      <c r="H2754">
        <v>0</v>
      </c>
      <c r="I2754">
        <v>0.02</v>
      </c>
      <c r="J2754" s="10">
        <v>24</v>
      </c>
      <c r="K2754" s="13">
        <f t="shared" si="86"/>
        <v>1990</v>
      </c>
      <c r="L2754" s="1" t="str">
        <f t="shared" ref="L2754:L2817" si="87">IF(AND(B2754&gt;2011),1,"")</f>
        <v/>
      </c>
    </row>
    <row r="2755" spans="1:12" ht="13.8" customHeight="1" x14ac:dyDescent="0.3">
      <c r="A2755" t="s">
        <v>48</v>
      </c>
      <c r="B2755">
        <v>2002</v>
      </c>
      <c r="C2755" s="10">
        <v>67</v>
      </c>
      <c r="D2755">
        <v>0</v>
      </c>
      <c r="E2755">
        <v>67</v>
      </c>
      <c r="F2755">
        <v>0</v>
      </c>
      <c r="G2755">
        <v>0</v>
      </c>
      <c r="H2755">
        <v>0</v>
      </c>
      <c r="I2755">
        <v>0.02</v>
      </c>
      <c r="J2755" s="10">
        <v>24</v>
      </c>
      <c r="K2755" s="13">
        <f t="shared" si="86"/>
        <v>1990</v>
      </c>
      <c r="L2755" s="1" t="str">
        <f t="shared" si="87"/>
        <v/>
      </c>
    </row>
    <row r="2756" spans="1:12" ht="13.8" customHeight="1" x14ac:dyDescent="0.3">
      <c r="A2756" t="s">
        <v>48</v>
      </c>
      <c r="B2756">
        <v>2003</v>
      </c>
      <c r="C2756" s="10">
        <v>64</v>
      </c>
      <c r="D2756">
        <v>0</v>
      </c>
      <c r="E2756">
        <v>64</v>
      </c>
      <c r="F2756">
        <v>0</v>
      </c>
      <c r="G2756">
        <v>0</v>
      </c>
      <c r="H2756">
        <v>0</v>
      </c>
      <c r="I2756">
        <v>0.02</v>
      </c>
      <c r="J2756" s="10">
        <v>22</v>
      </c>
      <c r="K2756" s="13">
        <f t="shared" si="86"/>
        <v>1990</v>
      </c>
      <c r="L2756" s="1" t="str">
        <f t="shared" si="87"/>
        <v/>
      </c>
    </row>
    <row r="2757" spans="1:12" ht="13.8" customHeight="1" x14ac:dyDescent="0.3">
      <c r="A2757" t="s">
        <v>48</v>
      </c>
      <c r="B2757">
        <v>2004</v>
      </c>
      <c r="C2757" s="10">
        <v>64</v>
      </c>
      <c r="D2757">
        <v>0</v>
      </c>
      <c r="E2757">
        <v>64</v>
      </c>
      <c r="F2757">
        <v>0</v>
      </c>
      <c r="G2757">
        <v>0</v>
      </c>
      <c r="H2757">
        <v>0</v>
      </c>
      <c r="I2757">
        <v>0.02</v>
      </c>
      <c r="J2757" s="10">
        <v>22</v>
      </c>
      <c r="K2757" s="13">
        <f t="shared" si="86"/>
        <v>1990</v>
      </c>
      <c r="L2757" s="1" t="str">
        <f t="shared" si="87"/>
        <v/>
      </c>
    </row>
    <row r="2758" spans="1:12" ht="13.8" customHeight="1" x14ac:dyDescent="0.3">
      <c r="A2758" t="s">
        <v>48</v>
      </c>
      <c r="B2758">
        <v>2005</v>
      </c>
      <c r="C2758" s="10">
        <v>64</v>
      </c>
      <c r="D2758">
        <v>0</v>
      </c>
      <c r="E2758">
        <v>64</v>
      </c>
      <c r="F2758">
        <v>0</v>
      </c>
      <c r="G2758">
        <v>0</v>
      </c>
      <c r="H2758">
        <v>0</v>
      </c>
      <c r="I2758">
        <v>0.02</v>
      </c>
      <c r="J2758" s="10">
        <v>22</v>
      </c>
      <c r="K2758" s="13">
        <f t="shared" si="86"/>
        <v>1990</v>
      </c>
      <c r="L2758" s="1" t="str">
        <f t="shared" si="87"/>
        <v/>
      </c>
    </row>
    <row r="2759" spans="1:12" ht="13.8" customHeight="1" x14ac:dyDescent="0.3">
      <c r="A2759" t="s">
        <v>48</v>
      </c>
      <c r="B2759">
        <v>2006</v>
      </c>
      <c r="C2759" s="10">
        <v>68</v>
      </c>
      <c r="D2759">
        <v>0</v>
      </c>
      <c r="E2759">
        <v>68</v>
      </c>
      <c r="F2759">
        <v>0</v>
      </c>
      <c r="G2759">
        <v>0</v>
      </c>
      <c r="H2759">
        <v>0</v>
      </c>
      <c r="I2759">
        <v>0.02</v>
      </c>
      <c r="J2759" s="10">
        <v>24</v>
      </c>
      <c r="K2759" s="13">
        <f t="shared" si="86"/>
        <v>1990</v>
      </c>
      <c r="L2759" s="1" t="str">
        <f t="shared" si="87"/>
        <v/>
      </c>
    </row>
    <row r="2760" spans="1:12" ht="13.8" customHeight="1" x14ac:dyDescent="0.3">
      <c r="A2760" t="s">
        <v>48</v>
      </c>
      <c r="B2760">
        <v>2007</v>
      </c>
      <c r="C2760" s="10">
        <v>69</v>
      </c>
      <c r="D2760">
        <v>0</v>
      </c>
      <c r="E2760">
        <v>69</v>
      </c>
      <c r="F2760">
        <v>0</v>
      </c>
      <c r="G2760">
        <v>0</v>
      </c>
      <c r="H2760">
        <v>0</v>
      </c>
      <c r="I2760">
        <v>0.02</v>
      </c>
      <c r="J2760" s="10">
        <v>25</v>
      </c>
      <c r="K2760" s="13">
        <f t="shared" ref="K2760:K2823" si="88">IF(B2760&lt;1990,IF(B2760&lt;1959,1958,1989),1990)</f>
        <v>1990</v>
      </c>
      <c r="L2760" s="1" t="str">
        <f t="shared" si="87"/>
        <v/>
      </c>
    </row>
    <row r="2761" spans="1:12" ht="13.8" customHeight="1" x14ac:dyDescent="0.3">
      <c r="A2761" t="s">
        <v>48</v>
      </c>
      <c r="B2761">
        <v>2008</v>
      </c>
      <c r="C2761" s="10">
        <v>69</v>
      </c>
      <c r="D2761">
        <v>0</v>
      </c>
      <c r="E2761">
        <v>69</v>
      </c>
      <c r="F2761">
        <v>0</v>
      </c>
      <c r="G2761">
        <v>0</v>
      </c>
      <c r="H2761">
        <v>0</v>
      </c>
      <c r="I2761">
        <v>0.02</v>
      </c>
      <c r="J2761" s="10">
        <v>26</v>
      </c>
      <c r="K2761" s="13">
        <f t="shared" si="88"/>
        <v>1990</v>
      </c>
      <c r="L2761" s="1" t="str">
        <f t="shared" si="87"/>
        <v/>
      </c>
    </row>
    <row r="2762" spans="1:12" ht="13.8" customHeight="1" x14ac:dyDescent="0.3">
      <c r="A2762" t="s">
        <v>48</v>
      </c>
      <c r="B2762">
        <v>2009</v>
      </c>
      <c r="C2762" s="10">
        <v>69</v>
      </c>
      <c r="D2762">
        <v>0</v>
      </c>
      <c r="E2762">
        <v>69</v>
      </c>
      <c r="F2762">
        <v>0</v>
      </c>
      <c r="G2762">
        <v>0</v>
      </c>
      <c r="H2762">
        <v>0</v>
      </c>
      <c r="I2762">
        <v>0.02</v>
      </c>
      <c r="J2762" s="10">
        <v>26</v>
      </c>
      <c r="K2762" s="13">
        <f t="shared" si="88"/>
        <v>1990</v>
      </c>
      <c r="L2762" s="1" t="str">
        <f t="shared" si="87"/>
        <v/>
      </c>
    </row>
    <row r="2763" spans="1:12" ht="13.8" customHeight="1" x14ac:dyDescent="0.3">
      <c r="A2763" t="s">
        <v>48</v>
      </c>
      <c r="B2763">
        <v>2010</v>
      </c>
      <c r="C2763" s="10">
        <v>72</v>
      </c>
      <c r="D2763">
        <v>0</v>
      </c>
      <c r="E2763">
        <v>72</v>
      </c>
      <c r="F2763">
        <v>0</v>
      </c>
      <c r="G2763">
        <v>0</v>
      </c>
      <c r="H2763">
        <v>0</v>
      </c>
      <c r="I2763">
        <v>0.02</v>
      </c>
      <c r="J2763" s="10">
        <v>27</v>
      </c>
      <c r="K2763" s="13">
        <f t="shared" si="88"/>
        <v>1990</v>
      </c>
      <c r="L2763" s="1" t="str">
        <f t="shared" si="87"/>
        <v/>
      </c>
    </row>
    <row r="2764" spans="1:12" ht="13.8" customHeight="1" x14ac:dyDescent="0.3">
      <c r="A2764" t="s">
        <v>48</v>
      </c>
      <c r="B2764">
        <v>2011</v>
      </c>
      <c r="C2764" s="10">
        <v>76</v>
      </c>
      <c r="D2764">
        <v>0</v>
      </c>
      <c r="E2764">
        <v>76</v>
      </c>
      <c r="F2764">
        <v>0</v>
      </c>
      <c r="G2764">
        <v>0</v>
      </c>
      <c r="H2764">
        <v>0</v>
      </c>
      <c r="I2764">
        <v>0.02</v>
      </c>
      <c r="J2764" s="10">
        <v>27</v>
      </c>
      <c r="K2764" s="13">
        <f t="shared" si="88"/>
        <v>1990</v>
      </c>
      <c r="L2764" s="1" t="str">
        <f t="shared" si="87"/>
        <v/>
      </c>
    </row>
    <row r="2765" spans="1:12" ht="13.8" customHeight="1" x14ac:dyDescent="0.3">
      <c r="A2765" t="s">
        <v>48</v>
      </c>
      <c r="B2765">
        <v>2012</v>
      </c>
      <c r="C2765" s="10">
        <v>80</v>
      </c>
      <c r="D2765">
        <v>0</v>
      </c>
      <c r="E2765">
        <v>80</v>
      </c>
      <c r="F2765">
        <v>0</v>
      </c>
      <c r="G2765">
        <v>0</v>
      </c>
      <c r="H2765">
        <v>0</v>
      </c>
      <c r="I2765">
        <v>0.02</v>
      </c>
      <c r="J2765" s="10">
        <v>28</v>
      </c>
      <c r="K2765" s="13">
        <f t="shared" si="88"/>
        <v>1990</v>
      </c>
      <c r="L2765" s="1">
        <f t="shared" si="87"/>
        <v>1</v>
      </c>
    </row>
    <row r="2766" spans="1:12" ht="13.8" customHeight="1" x14ac:dyDescent="0.3">
      <c r="A2766" t="s">
        <v>48</v>
      </c>
      <c r="B2766">
        <v>2013</v>
      </c>
      <c r="C2766" s="10">
        <v>81</v>
      </c>
      <c r="D2766">
        <v>0</v>
      </c>
      <c r="E2766">
        <v>81</v>
      </c>
      <c r="F2766">
        <v>0</v>
      </c>
      <c r="G2766">
        <v>0</v>
      </c>
      <c r="H2766">
        <v>0</v>
      </c>
      <c r="I2766">
        <v>0.02</v>
      </c>
      <c r="J2766" s="10">
        <v>28</v>
      </c>
      <c r="K2766" s="13">
        <f t="shared" si="88"/>
        <v>1990</v>
      </c>
      <c r="L2766" s="1">
        <f t="shared" si="87"/>
        <v>1</v>
      </c>
    </row>
    <row r="2767" spans="1:12" ht="13.8" customHeight="1" x14ac:dyDescent="0.3">
      <c r="A2767" t="s">
        <v>48</v>
      </c>
      <c r="B2767">
        <v>2014</v>
      </c>
      <c r="C2767" s="10">
        <v>82</v>
      </c>
      <c r="D2767">
        <v>0</v>
      </c>
      <c r="E2767">
        <v>82</v>
      </c>
      <c r="F2767">
        <v>0</v>
      </c>
      <c r="G2767">
        <v>0</v>
      </c>
      <c r="H2767">
        <v>0</v>
      </c>
      <c r="I2767">
        <v>0.02</v>
      </c>
      <c r="J2767" s="10">
        <v>29</v>
      </c>
      <c r="K2767" s="13">
        <f t="shared" si="88"/>
        <v>1990</v>
      </c>
      <c r="L2767" s="1">
        <f t="shared" si="87"/>
        <v>1</v>
      </c>
    </row>
    <row r="2768" spans="1:12" ht="13.8" customHeight="1" x14ac:dyDescent="0.3">
      <c r="A2768" t="s">
        <v>49</v>
      </c>
      <c r="B2768">
        <v>1959</v>
      </c>
      <c r="C2768" s="10">
        <v>17</v>
      </c>
      <c r="D2768">
        <v>0</v>
      </c>
      <c r="E2768">
        <v>17</v>
      </c>
      <c r="F2768">
        <v>0</v>
      </c>
      <c r="G2768">
        <v>0</v>
      </c>
      <c r="H2768">
        <v>0</v>
      </c>
      <c r="I2768">
        <v>0.01</v>
      </c>
      <c r="J2768" s="10">
        <v>2</v>
      </c>
      <c r="K2768" s="13">
        <f t="shared" si="88"/>
        <v>1989</v>
      </c>
      <c r="L2768" s="1" t="str">
        <f t="shared" si="87"/>
        <v/>
      </c>
    </row>
    <row r="2769" spans="1:12" ht="13.8" customHeight="1" x14ac:dyDescent="0.3">
      <c r="A2769" t="s">
        <v>49</v>
      </c>
      <c r="B2769">
        <v>1960</v>
      </c>
      <c r="C2769" s="10">
        <v>15</v>
      </c>
      <c r="D2769">
        <v>0</v>
      </c>
      <c r="E2769">
        <v>15</v>
      </c>
      <c r="F2769">
        <v>0</v>
      </c>
      <c r="G2769">
        <v>0</v>
      </c>
      <c r="H2769">
        <v>0</v>
      </c>
      <c r="I2769">
        <v>0.01</v>
      </c>
      <c r="J2769" s="10">
        <v>2</v>
      </c>
      <c r="K2769" s="13">
        <f t="shared" si="88"/>
        <v>1989</v>
      </c>
      <c r="L2769" s="1" t="str">
        <f t="shared" si="87"/>
        <v/>
      </c>
    </row>
    <row r="2770" spans="1:12" ht="13.8" customHeight="1" x14ac:dyDescent="0.3">
      <c r="A2770" t="s">
        <v>49</v>
      </c>
      <c r="B2770">
        <v>1961</v>
      </c>
      <c r="C2770" s="10">
        <v>14</v>
      </c>
      <c r="D2770">
        <v>0</v>
      </c>
      <c r="E2770">
        <v>14</v>
      </c>
      <c r="F2770">
        <v>0</v>
      </c>
      <c r="G2770">
        <v>0</v>
      </c>
      <c r="H2770">
        <v>0</v>
      </c>
      <c r="I2770">
        <v>0</v>
      </c>
      <c r="J2770" s="10">
        <v>1</v>
      </c>
      <c r="K2770" s="13">
        <f t="shared" si="88"/>
        <v>1989</v>
      </c>
      <c r="L2770" s="1" t="str">
        <f t="shared" si="87"/>
        <v/>
      </c>
    </row>
    <row r="2771" spans="1:12" ht="13.8" customHeight="1" x14ac:dyDescent="0.3">
      <c r="A2771" t="s">
        <v>49</v>
      </c>
      <c r="B2771">
        <v>1962</v>
      </c>
      <c r="C2771" s="10">
        <v>23</v>
      </c>
      <c r="D2771">
        <v>0</v>
      </c>
      <c r="E2771">
        <v>23</v>
      </c>
      <c r="F2771">
        <v>0</v>
      </c>
      <c r="G2771">
        <v>0</v>
      </c>
      <c r="H2771">
        <v>0</v>
      </c>
      <c r="I2771">
        <v>0.01</v>
      </c>
      <c r="J2771" s="10">
        <v>1</v>
      </c>
      <c r="K2771" s="13">
        <f t="shared" si="88"/>
        <v>1989</v>
      </c>
      <c r="L2771" s="1" t="str">
        <f t="shared" si="87"/>
        <v/>
      </c>
    </row>
    <row r="2772" spans="1:12" ht="13.8" customHeight="1" x14ac:dyDescent="0.3">
      <c r="A2772" t="s">
        <v>49</v>
      </c>
      <c r="B2772">
        <v>1963</v>
      </c>
      <c r="C2772" s="10">
        <v>25</v>
      </c>
      <c r="D2772">
        <v>0</v>
      </c>
      <c r="E2772">
        <v>25</v>
      </c>
      <c r="F2772">
        <v>0</v>
      </c>
      <c r="G2772">
        <v>0</v>
      </c>
      <c r="H2772">
        <v>0</v>
      </c>
      <c r="I2772">
        <v>0.01</v>
      </c>
      <c r="J2772" s="10">
        <v>3</v>
      </c>
      <c r="K2772" s="13">
        <f t="shared" si="88"/>
        <v>1989</v>
      </c>
      <c r="L2772" s="1" t="str">
        <f t="shared" si="87"/>
        <v/>
      </c>
    </row>
    <row r="2773" spans="1:12" ht="13.8" customHeight="1" x14ac:dyDescent="0.3">
      <c r="A2773" t="s">
        <v>49</v>
      </c>
      <c r="B2773">
        <v>1964</v>
      </c>
      <c r="C2773" s="10">
        <v>27</v>
      </c>
      <c r="D2773">
        <v>0</v>
      </c>
      <c r="E2773">
        <v>27</v>
      </c>
      <c r="F2773">
        <v>0</v>
      </c>
      <c r="G2773">
        <v>0</v>
      </c>
      <c r="H2773">
        <v>0</v>
      </c>
      <c r="I2773">
        <v>0.01</v>
      </c>
      <c r="J2773" s="10">
        <v>3</v>
      </c>
      <c r="K2773" s="13">
        <f t="shared" si="88"/>
        <v>1989</v>
      </c>
      <c r="L2773" s="1" t="str">
        <f t="shared" si="87"/>
        <v/>
      </c>
    </row>
    <row r="2774" spans="1:12" ht="13.8" customHeight="1" x14ac:dyDescent="0.3">
      <c r="A2774" t="s">
        <v>49</v>
      </c>
      <c r="B2774">
        <v>1965</v>
      </c>
      <c r="C2774" s="10">
        <v>29</v>
      </c>
      <c r="D2774">
        <v>0</v>
      </c>
      <c r="E2774">
        <v>29</v>
      </c>
      <c r="F2774">
        <v>0</v>
      </c>
      <c r="G2774">
        <v>0</v>
      </c>
      <c r="H2774">
        <v>0</v>
      </c>
      <c r="I2774">
        <v>0.01</v>
      </c>
      <c r="J2774" s="10">
        <v>3</v>
      </c>
      <c r="K2774" s="13">
        <f t="shared" si="88"/>
        <v>1989</v>
      </c>
      <c r="L2774" s="1" t="str">
        <f t="shared" si="87"/>
        <v/>
      </c>
    </row>
    <row r="2775" spans="1:12" ht="13.8" customHeight="1" x14ac:dyDescent="0.3">
      <c r="A2775" t="s">
        <v>49</v>
      </c>
      <c r="B2775">
        <v>1966</v>
      </c>
      <c r="C2775" s="10">
        <v>23</v>
      </c>
      <c r="D2775">
        <v>0</v>
      </c>
      <c r="E2775">
        <v>23</v>
      </c>
      <c r="F2775">
        <v>0</v>
      </c>
      <c r="G2775">
        <v>0</v>
      </c>
      <c r="H2775">
        <v>0</v>
      </c>
      <c r="I2775">
        <v>0.01</v>
      </c>
      <c r="J2775" s="10">
        <v>1</v>
      </c>
      <c r="K2775" s="13">
        <f t="shared" si="88"/>
        <v>1989</v>
      </c>
      <c r="L2775" s="1" t="str">
        <f t="shared" si="87"/>
        <v/>
      </c>
    </row>
    <row r="2776" spans="1:12" ht="13.8" customHeight="1" x14ac:dyDescent="0.3">
      <c r="A2776" t="s">
        <v>49</v>
      </c>
      <c r="B2776">
        <v>1967</v>
      </c>
      <c r="C2776" s="10">
        <v>32</v>
      </c>
      <c r="D2776">
        <v>0</v>
      </c>
      <c r="E2776">
        <v>32</v>
      </c>
      <c r="F2776">
        <v>0</v>
      </c>
      <c r="G2776">
        <v>0</v>
      </c>
      <c r="H2776">
        <v>0</v>
      </c>
      <c r="I2776">
        <v>0.01</v>
      </c>
      <c r="J2776" s="10">
        <v>3</v>
      </c>
      <c r="K2776" s="13">
        <f t="shared" si="88"/>
        <v>1989</v>
      </c>
      <c r="L2776" s="1" t="str">
        <f t="shared" si="87"/>
        <v/>
      </c>
    </row>
    <row r="2777" spans="1:12" ht="13.8" customHeight="1" x14ac:dyDescent="0.3">
      <c r="A2777" t="s">
        <v>49</v>
      </c>
      <c r="B2777">
        <v>1968</v>
      </c>
      <c r="C2777" s="10">
        <v>34</v>
      </c>
      <c r="D2777">
        <v>0</v>
      </c>
      <c r="E2777">
        <v>34</v>
      </c>
      <c r="F2777">
        <v>0</v>
      </c>
      <c r="G2777">
        <v>0</v>
      </c>
      <c r="H2777">
        <v>0</v>
      </c>
      <c r="I2777">
        <v>0.01</v>
      </c>
      <c r="J2777" s="10">
        <v>3</v>
      </c>
      <c r="K2777" s="13">
        <f t="shared" si="88"/>
        <v>1989</v>
      </c>
      <c r="L2777" s="1" t="str">
        <f t="shared" si="87"/>
        <v/>
      </c>
    </row>
    <row r="2778" spans="1:12" ht="13.8" customHeight="1" x14ac:dyDescent="0.3">
      <c r="A2778" t="s">
        <v>49</v>
      </c>
      <c r="B2778">
        <v>1969</v>
      </c>
      <c r="C2778" s="10">
        <v>44</v>
      </c>
      <c r="D2778">
        <v>0</v>
      </c>
      <c r="E2778">
        <v>44</v>
      </c>
      <c r="F2778">
        <v>0</v>
      </c>
      <c r="G2778">
        <v>0</v>
      </c>
      <c r="H2778">
        <v>0</v>
      </c>
      <c r="I2778">
        <v>0.01</v>
      </c>
      <c r="J2778" s="10">
        <v>5</v>
      </c>
      <c r="K2778" s="13">
        <f t="shared" si="88"/>
        <v>1989</v>
      </c>
      <c r="L2778" s="1" t="str">
        <f t="shared" si="87"/>
        <v/>
      </c>
    </row>
    <row r="2779" spans="1:12" ht="13.8" customHeight="1" x14ac:dyDescent="0.3">
      <c r="A2779" t="s">
        <v>49</v>
      </c>
      <c r="B2779">
        <v>1970</v>
      </c>
      <c r="C2779" s="10">
        <v>34</v>
      </c>
      <c r="D2779">
        <v>0</v>
      </c>
      <c r="E2779">
        <v>34</v>
      </c>
      <c r="F2779">
        <v>0</v>
      </c>
      <c r="G2779">
        <v>0</v>
      </c>
      <c r="H2779">
        <v>0</v>
      </c>
      <c r="I2779">
        <v>0.01</v>
      </c>
      <c r="J2779" s="10">
        <v>18</v>
      </c>
      <c r="K2779" s="13">
        <f t="shared" si="88"/>
        <v>1989</v>
      </c>
      <c r="L2779" s="1" t="str">
        <f t="shared" si="87"/>
        <v/>
      </c>
    </row>
    <row r="2780" spans="1:12" ht="13.8" customHeight="1" x14ac:dyDescent="0.3">
      <c r="A2780" t="s">
        <v>49</v>
      </c>
      <c r="B2780">
        <v>1971</v>
      </c>
      <c r="C2780" s="10">
        <v>41</v>
      </c>
      <c r="D2780">
        <v>0</v>
      </c>
      <c r="E2780">
        <v>41</v>
      </c>
      <c r="F2780">
        <v>0</v>
      </c>
      <c r="G2780">
        <v>0</v>
      </c>
      <c r="H2780">
        <v>0</v>
      </c>
      <c r="I2780">
        <v>0.01</v>
      </c>
      <c r="J2780" s="10">
        <v>17</v>
      </c>
      <c r="K2780" s="13">
        <f t="shared" si="88"/>
        <v>1989</v>
      </c>
      <c r="L2780" s="1" t="str">
        <f t="shared" si="87"/>
        <v/>
      </c>
    </row>
    <row r="2781" spans="1:12" ht="13.8" customHeight="1" x14ac:dyDescent="0.3">
      <c r="A2781" t="s">
        <v>49</v>
      </c>
      <c r="B2781">
        <v>1972</v>
      </c>
      <c r="C2781" s="10">
        <v>33</v>
      </c>
      <c r="D2781">
        <v>0</v>
      </c>
      <c r="E2781">
        <v>33</v>
      </c>
      <c r="F2781">
        <v>0</v>
      </c>
      <c r="G2781">
        <v>0</v>
      </c>
      <c r="H2781">
        <v>0</v>
      </c>
      <c r="I2781">
        <v>0.01</v>
      </c>
      <c r="J2781" s="10">
        <v>15</v>
      </c>
      <c r="K2781" s="13">
        <f t="shared" si="88"/>
        <v>1989</v>
      </c>
      <c r="L2781" s="1" t="str">
        <f t="shared" si="87"/>
        <v/>
      </c>
    </row>
    <row r="2782" spans="1:12" ht="13.8" customHeight="1" x14ac:dyDescent="0.3">
      <c r="A2782" t="s">
        <v>49</v>
      </c>
      <c r="B2782">
        <v>1973</v>
      </c>
      <c r="C2782" s="10">
        <v>44</v>
      </c>
      <c r="D2782">
        <v>0</v>
      </c>
      <c r="E2782">
        <v>44</v>
      </c>
      <c r="F2782">
        <v>0</v>
      </c>
      <c r="G2782">
        <v>0</v>
      </c>
      <c r="H2782">
        <v>0</v>
      </c>
      <c r="I2782">
        <v>0.01</v>
      </c>
      <c r="J2782" s="10">
        <v>21</v>
      </c>
      <c r="K2782" s="13">
        <f t="shared" si="88"/>
        <v>1989</v>
      </c>
      <c r="L2782" s="1" t="str">
        <f t="shared" si="87"/>
        <v/>
      </c>
    </row>
    <row r="2783" spans="1:12" ht="13.8" customHeight="1" x14ac:dyDescent="0.3">
      <c r="A2783" t="s">
        <v>49</v>
      </c>
      <c r="B2783">
        <v>1974</v>
      </c>
      <c r="C2783" s="10">
        <v>41</v>
      </c>
      <c r="D2783">
        <v>0</v>
      </c>
      <c r="E2783">
        <v>41</v>
      </c>
      <c r="F2783">
        <v>0</v>
      </c>
      <c r="G2783">
        <v>0</v>
      </c>
      <c r="H2783">
        <v>0</v>
      </c>
      <c r="I2783">
        <v>0.01</v>
      </c>
      <c r="J2783" s="10">
        <v>15</v>
      </c>
      <c r="K2783" s="13">
        <f t="shared" si="88"/>
        <v>1989</v>
      </c>
      <c r="L2783" s="1" t="str">
        <f t="shared" si="87"/>
        <v/>
      </c>
    </row>
    <row r="2784" spans="1:12" ht="13.8" customHeight="1" x14ac:dyDescent="0.3">
      <c r="A2784" t="s">
        <v>49</v>
      </c>
      <c r="B2784">
        <v>1975</v>
      </c>
      <c r="C2784" s="10">
        <v>50</v>
      </c>
      <c r="D2784">
        <v>0</v>
      </c>
      <c r="E2784">
        <v>50</v>
      </c>
      <c r="F2784">
        <v>0</v>
      </c>
      <c r="G2784">
        <v>0</v>
      </c>
      <c r="H2784">
        <v>0</v>
      </c>
      <c r="I2784">
        <v>0.01</v>
      </c>
      <c r="J2784" s="10">
        <v>15</v>
      </c>
      <c r="K2784" s="13">
        <f t="shared" si="88"/>
        <v>1989</v>
      </c>
      <c r="L2784" s="1" t="str">
        <f t="shared" si="87"/>
        <v/>
      </c>
    </row>
    <row r="2785" spans="1:12" ht="13.8" customHeight="1" x14ac:dyDescent="0.3">
      <c r="A2785" t="s">
        <v>49</v>
      </c>
      <c r="B2785">
        <v>1976</v>
      </c>
      <c r="C2785" s="10">
        <v>50</v>
      </c>
      <c r="D2785">
        <v>0</v>
      </c>
      <c r="E2785">
        <v>50</v>
      </c>
      <c r="F2785">
        <v>0</v>
      </c>
      <c r="G2785">
        <v>0</v>
      </c>
      <c r="H2785">
        <v>0</v>
      </c>
      <c r="I2785">
        <v>0.01</v>
      </c>
      <c r="J2785" s="10">
        <v>15</v>
      </c>
      <c r="K2785" s="13">
        <f t="shared" si="88"/>
        <v>1989</v>
      </c>
      <c r="L2785" s="1" t="str">
        <f t="shared" si="87"/>
        <v/>
      </c>
    </row>
    <row r="2786" spans="1:12" ht="13.8" customHeight="1" x14ac:dyDescent="0.3">
      <c r="A2786" t="s">
        <v>49</v>
      </c>
      <c r="B2786">
        <v>1977</v>
      </c>
      <c r="C2786" s="10">
        <v>54</v>
      </c>
      <c r="D2786">
        <v>0</v>
      </c>
      <c r="E2786">
        <v>54</v>
      </c>
      <c r="F2786">
        <v>0</v>
      </c>
      <c r="G2786">
        <v>0</v>
      </c>
      <c r="H2786">
        <v>0</v>
      </c>
      <c r="I2786">
        <v>0.01</v>
      </c>
      <c r="J2786" s="10">
        <v>17</v>
      </c>
      <c r="K2786" s="13">
        <f t="shared" si="88"/>
        <v>1989</v>
      </c>
      <c r="L2786" s="1" t="str">
        <f t="shared" si="87"/>
        <v/>
      </c>
    </row>
    <row r="2787" spans="1:12" ht="13.8" customHeight="1" x14ac:dyDescent="0.3">
      <c r="A2787" t="s">
        <v>49</v>
      </c>
      <c r="B2787">
        <v>1978</v>
      </c>
      <c r="C2787" s="10">
        <v>53</v>
      </c>
      <c r="D2787">
        <v>0</v>
      </c>
      <c r="E2787">
        <v>53</v>
      </c>
      <c r="F2787">
        <v>0</v>
      </c>
      <c r="G2787">
        <v>0</v>
      </c>
      <c r="H2787">
        <v>0</v>
      </c>
      <c r="I2787">
        <v>0.01</v>
      </c>
      <c r="J2787" s="10">
        <v>17</v>
      </c>
      <c r="K2787" s="13">
        <f t="shared" si="88"/>
        <v>1989</v>
      </c>
      <c r="L2787" s="1" t="str">
        <f t="shared" si="87"/>
        <v/>
      </c>
    </row>
    <row r="2788" spans="1:12" ht="13.8" customHeight="1" x14ac:dyDescent="0.3">
      <c r="A2788" t="s">
        <v>49</v>
      </c>
      <c r="B2788">
        <v>1979</v>
      </c>
      <c r="C2788" s="10">
        <v>55</v>
      </c>
      <c r="D2788">
        <v>0</v>
      </c>
      <c r="E2788">
        <v>55</v>
      </c>
      <c r="F2788">
        <v>0</v>
      </c>
      <c r="G2788">
        <v>0</v>
      </c>
      <c r="H2788">
        <v>0</v>
      </c>
      <c r="I2788">
        <v>0.01</v>
      </c>
      <c r="J2788" s="10">
        <v>18</v>
      </c>
      <c r="K2788" s="13">
        <f t="shared" si="88"/>
        <v>1989</v>
      </c>
      <c r="L2788" s="1" t="str">
        <f t="shared" si="87"/>
        <v/>
      </c>
    </row>
    <row r="2789" spans="1:12" ht="13.8" customHeight="1" x14ac:dyDescent="0.3">
      <c r="A2789" t="s">
        <v>49</v>
      </c>
      <c r="B2789">
        <v>1980</v>
      </c>
      <c r="C2789" s="10">
        <v>57</v>
      </c>
      <c r="D2789">
        <v>0</v>
      </c>
      <c r="E2789">
        <v>57</v>
      </c>
      <c r="F2789">
        <v>0</v>
      </c>
      <c r="G2789">
        <v>0</v>
      </c>
      <c r="H2789">
        <v>0</v>
      </c>
      <c r="I2789">
        <v>0.01</v>
      </c>
      <c r="J2789" s="10">
        <v>19</v>
      </c>
      <c r="K2789" s="13">
        <f t="shared" si="88"/>
        <v>1989</v>
      </c>
      <c r="L2789" s="1" t="str">
        <f t="shared" si="87"/>
        <v/>
      </c>
    </row>
    <row r="2790" spans="1:12" ht="13.8" customHeight="1" x14ac:dyDescent="0.3">
      <c r="A2790" t="s">
        <v>49</v>
      </c>
      <c r="B2790">
        <v>1981</v>
      </c>
      <c r="C2790" s="10">
        <v>57</v>
      </c>
      <c r="D2790">
        <v>0</v>
      </c>
      <c r="E2790">
        <v>57</v>
      </c>
      <c r="F2790">
        <v>0</v>
      </c>
      <c r="G2790">
        <v>0</v>
      </c>
      <c r="H2790">
        <v>0</v>
      </c>
      <c r="I2790">
        <v>0.01</v>
      </c>
      <c r="J2790" s="10">
        <v>19</v>
      </c>
      <c r="K2790" s="13">
        <f t="shared" si="88"/>
        <v>1989</v>
      </c>
      <c r="L2790" s="1" t="str">
        <f t="shared" si="87"/>
        <v/>
      </c>
    </row>
    <row r="2791" spans="1:12" ht="13.8" customHeight="1" x14ac:dyDescent="0.3">
      <c r="A2791" t="s">
        <v>49</v>
      </c>
      <c r="B2791">
        <v>1982</v>
      </c>
      <c r="C2791" s="10">
        <v>56</v>
      </c>
      <c r="D2791">
        <v>0</v>
      </c>
      <c r="E2791">
        <v>56</v>
      </c>
      <c r="F2791">
        <v>0</v>
      </c>
      <c r="G2791">
        <v>0</v>
      </c>
      <c r="H2791">
        <v>0</v>
      </c>
      <c r="I2791">
        <v>0.01</v>
      </c>
      <c r="J2791" s="10">
        <v>18</v>
      </c>
      <c r="K2791" s="13">
        <f t="shared" si="88"/>
        <v>1989</v>
      </c>
      <c r="L2791" s="1" t="str">
        <f t="shared" si="87"/>
        <v/>
      </c>
    </row>
    <row r="2792" spans="1:12" ht="13.8" customHeight="1" x14ac:dyDescent="0.3">
      <c r="A2792" t="s">
        <v>49</v>
      </c>
      <c r="B2792">
        <v>1983</v>
      </c>
      <c r="C2792" s="10">
        <v>56</v>
      </c>
      <c r="D2792">
        <v>0</v>
      </c>
      <c r="E2792">
        <v>56</v>
      </c>
      <c r="F2792">
        <v>0</v>
      </c>
      <c r="G2792">
        <v>0</v>
      </c>
      <c r="H2792">
        <v>0</v>
      </c>
      <c r="I2792">
        <v>0.01</v>
      </c>
      <c r="J2792" s="10">
        <v>20</v>
      </c>
      <c r="K2792" s="13">
        <f t="shared" si="88"/>
        <v>1989</v>
      </c>
      <c r="L2792" s="1" t="str">
        <f t="shared" si="87"/>
        <v/>
      </c>
    </row>
    <row r="2793" spans="1:12" ht="13.8" customHeight="1" x14ac:dyDescent="0.3">
      <c r="A2793" t="s">
        <v>49</v>
      </c>
      <c r="B2793">
        <v>1984</v>
      </c>
      <c r="C2793" s="10">
        <v>59</v>
      </c>
      <c r="D2793">
        <v>0</v>
      </c>
      <c r="E2793">
        <v>59</v>
      </c>
      <c r="F2793">
        <v>0</v>
      </c>
      <c r="G2793">
        <v>0</v>
      </c>
      <c r="H2793">
        <v>0</v>
      </c>
      <c r="I2793">
        <v>0.01</v>
      </c>
      <c r="J2793" s="10">
        <v>19</v>
      </c>
      <c r="K2793" s="13">
        <f t="shared" si="88"/>
        <v>1989</v>
      </c>
      <c r="L2793" s="1" t="str">
        <f t="shared" si="87"/>
        <v/>
      </c>
    </row>
    <row r="2794" spans="1:12" ht="13.8" customHeight="1" x14ac:dyDescent="0.3">
      <c r="A2794" t="s">
        <v>49</v>
      </c>
      <c r="B2794">
        <v>1985</v>
      </c>
      <c r="C2794" s="10">
        <v>49</v>
      </c>
      <c r="D2794">
        <v>0</v>
      </c>
      <c r="E2794">
        <v>49</v>
      </c>
      <c r="F2794">
        <v>0</v>
      </c>
      <c r="G2794">
        <v>0</v>
      </c>
      <c r="H2794">
        <v>0</v>
      </c>
      <c r="I2794">
        <v>0.01</v>
      </c>
      <c r="J2794" s="10">
        <v>20</v>
      </c>
      <c r="K2794" s="13">
        <f t="shared" si="88"/>
        <v>1989</v>
      </c>
      <c r="L2794" s="1" t="str">
        <f t="shared" si="87"/>
        <v/>
      </c>
    </row>
    <row r="2795" spans="1:12" ht="13.8" customHeight="1" x14ac:dyDescent="0.3">
      <c r="A2795" t="s">
        <v>49</v>
      </c>
      <c r="B2795">
        <v>1986</v>
      </c>
      <c r="C2795" s="10">
        <v>51</v>
      </c>
      <c r="D2795">
        <v>0</v>
      </c>
      <c r="E2795">
        <v>51</v>
      </c>
      <c r="F2795">
        <v>0</v>
      </c>
      <c r="G2795">
        <v>0</v>
      </c>
      <c r="H2795">
        <v>0</v>
      </c>
      <c r="I2795">
        <v>0.01</v>
      </c>
      <c r="J2795" s="10">
        <v>17</v>
      </c>
      <c r="K2795" s="13">
        <f t="shared" si="88"/>
        <v>1989</v>
      </c>
      <c r="L2795" s="1" t="str">
        <f t="shared" si="87"/>
        <v/>
      </c>
    </row>
    <row r="2796" spans="1:12" ht="13.8" customHeight="1" x14ac:dyDescent="0.3">
      <c r="A2796" t="s">
        <v>49</v>
      </c>
      <c r="B2796">
        <v>1987</v>
      </c>
      <c r="C2796" s="10">
        <v>54</v>
      </c>
      <c r="D2796">
        <v>0</v>
      </c>
      <c r="E2796">
        <v>54</v>
      </c>
      <c r="F2796">
        <v>0</v>
      </c>
      <c r="G2796">
        <v>0</v>
      </c>
      <c r="H2796">
        <v>0</v>
      </c>
      <c r="I2796">
        <v>0.01</v>
      </c>
      <c r="J2796" s="10">
        <v>17</v>
      </c>
      <c r="K2796" s="13">
        <f t="shared" si="88"/>
        <v>1989</v>
      </c>
      <c r="L2796" s="1" t="str">
        <f t="shared" si="87"/>
        <v/>
      </c>
    </row>
    <row r="2797" spans="1:12" ht="13.8" customHeight="1" x14ac:dyDescent="0.3">
      <c r="A2797" t="s">
        <v>49</v>
      </c>
      <c r="B2797">
        <v>1988</v>
      </c>
      <c r="C2797" s="10">
        <v>18</v>
      </c>
      <c r="D2797">
        <v>0</v>
      </c>
      <c r="E2797">
        <v>18</v>
      </c>
      <c r="F2797">
        <v>0</v>
      </c>
      <c r="G2797">
        <v>0</v>
      </c>
      <c r="H2797">
        <v>0</v>
      </c>
      <c r="I2797">
        <v>0</v>
      </c>
      <c r="J2797" s="10">
        <v>12</v>
      </c>
      <c r="K2797" s="13">
        <f t="shared" si="88"/>
        <v>1989</v>
      </c>
      <c r="L2797" s="1" t="str">
        <f t="shared" si="87"/>
        <v/>
      </c>
    </row>
    <row r="2798" spans="1:12" ht="13.8" customHeight="1" x14ac:dyDescent="0.3">
      <c r="A2798" t="s">
        <v>49</v>
      </c>
      <c r="B2798">
        <v>1989</v>
      </c>
      <c r="C2798" s="10">
        <v>28</v>
      </c>
      <c r="D2798">
        <v>0</v>
      </c>
      <c r="E2798">
        <v>28</v>
      </c>
      <c r="F2798">
        <v>0</v>
      </c>
      <c r="G2798">
        <v>0</v>
      </c>
      <c r="H2798">
        <v>0</v>
      </c>
      <c r="I2798">
        <v>0</v>
      </c>
      <c r="J2798" s="10">
        <v>12</v>
      </c>
      <c r="K2798" s="13">
        <f t="shared" si="88"/>
        <v>1989</v>
      </c>
      <c r="L2798" s="1" t="str">
        <f t="shared" si="87"/>
        <v/>
      </c>
    </row>
    <row r="2799" spans="1:12" ht="13.8" customHeight="1" x14ac:dyDescent="0.3">
      <c r="A2799" t="s">
        <v>49</v>
      </c>
      <c r="B2799">
        <v>1990</v>
      </c>
      <c r="C2799" s="10">
        <v>39</v>
      </c>
      <c r="D2799">
        <v>0</v>
      </c>
      <c r="E2799">
        <v>39</v>
      </c>
      <c r="F2799">
        <v>0</v>
      </c>
      <c r="G2799">
        <v>0</v>
      </c>
      <c r="H2799">
        <v>0</v>
      </c>
      <c r="I2799">
        <v>0.01</v>
      </c>
      <c r="J2799" s="10">
        <v>14</v>
      </c>
      <c r="K2799" s="13">
        <f t="shared" si="88"/>
        <v>1990</v>
      </c>
      <c r="L2799" s="1" t="str">
        <f t="shared" si="87"/>
        <v/>
      </c>
    </row>
    <row r="2800" spans="1:12" ht="13.8" customHeight="1" x14ac:dyDescent="0.3">
      <c r="A2800" t="s">
        <v>49</v>
      </c>
      <c r="B2800">
        <v>1991</v>
      </c>
      <c r="C2800" s="10">
        <v>18</v>
      </c>
      <c r="D2800">
        <v>0</v>
      </c>
      <c r="E2800">
        <v>18</v>
      </c>
      <c r="F2800">
        <v>0</v>
      </c>
      <c r="G2800">
        <v>0</v>
      </c>
      <c r="H2800">
        <v>0</v>
      </c>
      <c r="I2800">
        <v>0</v>
      </c>
      <c r="J2800" s="10">
        <v>14</v>
      </c>
      <c r="K2800" s="13">
        <f t="shared" si="88"/>
        <v>1990</v>
      </c>
      <c r="L2800" s="1" t="str">
        <f t="shared" si="87"/>
        <v/>
      </c>
    </row>
    <row r="2801" spans="1:12" ht="13.8" customHeight="1" x14ac:dyDescent="0.3">
      <c r="A2801" t="s">
        <v>49</v>
      </c>
      <c r="B2801">
        <v>1992</v>
      </c>
      <c r="C2801" s="10">
        <v>23</v>
      </c>
      <c r="D2801">
        <v>0</v>
      </c>
      <c r="E2801">
        <v>23</v>
      </c>
      <c r="F2801">
        <v>0</v>
      </c>
      <c r="G2801">
        <v>0</v>
      </c>
      <c r="H2801">
        <v>0</v>
      </c>
      <c r="I2801">
        <v>0</v>
      </c>
      <c r="J2801" s="10">
        <v>14</v>
      </c>
      <c r="K2801" s="13">
        <f t="shared" si="88"/>
        <v>1990</v>
      </c>
      <c r="L2801" s="1" t="str">
        <f t="shared" si="87"/>
        <v/>
      </c>
    </row>
    <row r="2802" spans="1:12" ht="13.8" customHeight="1" x14ac:dyDescent="0.3">
      <c r="A2802" t="s">
        <v>49</v>
      </c>
      <c r="B2802">
        <v>1993</v>
      </c>
      <c r="C2802" s="10">
        <v>25</v>
      </c>
      <c r="D2802">
        <v>0</v>
      </c>
      <c r="E2802">
        <v>25</v>
      </c>
      <c r="F2802">
        <v>0</v>
      </c>
      <c r="G2802">
        <v>0</v>
      </c>
      <c r="H2802">
        <v>0</v>
      </c>
      <c r="I2802">
        <v>0</v>
      </c>
      <c r="J2802" s="10">
        <v>15</v>
      </c>
      <c r="K2802" s="13">
        <f t="shared" si="88"/>
        <v>1990</v>
      </c>
      <c r="L2802" s="1" t="str">
        <f t="shared" si="87"/>
        <v/>
      </c>
    </row>
    <row r="2803" spans="1:12" ht="13.8" customHeight="1" x14ac:dyDescent="0.3">
      <c r="A2803" t="s">
        <v>49</v>
      </c>
      <c r="B2803">
        <v>1994</v>
      </c>
      <c r="C2803" s="10">
        <v>28</v>
      </c>
      <c r="D2803">
        <v>0</v>
      </c>
      <c r="E2803">
        <v>28</v>
      </c>
      <c r="F2803">
        <v>0</v>
      </c>
      <c r="G2803">
        <v>0</v>
      </c>
      <c r="H2803">
        <v>0</v>
      </c>
      <c r="I2803">
        <v>0</v>
      </c>
      <c r="J2803" s="10">
        <v>16</v>
      </c>
      <c r="K2803" s="13">
        <f t="shared" si="88"/>
        <v>1990</v>
      </c>
      <c r="L2803" s="1" t="str">
        <f t="shared" si="87"/>
        <v/>
      </c>
    </row>
    <row r="2804" spans="1:12" ht="13.8" customHeight="1" x14ac:dyDescent="0.3">
      <c r="A2804" t="s">
        <v>49</v>
      </c>
      <c r="B2804">
        <v>1995</v>
      </c>
      <c r="C2804" s="10">
        <v>30</v>
      </c>
      <c r="D2804">
        <v>0</v>
      </c>
      <c r="E2804">
        <v>30</v>
      </c>
      <c r="F2804">
        <v>0</v>
      </c>
      <c r="G2804">
        <v>0</v>
      </c>
      <c r="H2804">
        <v>0</v>
      </c>
      <c r="I2804">
        <v>0</v>
      </c>
      <c r="J2804" s="10">
        <v>16</v>
      </c>
      <c r="K2804" s="13">
        <f t="shared" si="88"/>
        <v>1990</v>
      </c>
      <c r="L2804" s="1" t="str">
        <f t="shared" si="87"/>
        <v/>
      </c>
    </row>
    <row r="2805" spans="1:12" ht="13.8" customHeight="1" x14ac:dyDescent="0.3">
      <c r="A2805" t="s">
        <v>49</v>
      </c>
      <c r="B2805">
        <v>1996</v>
      </c>
      <c r="C2805" s="10">
        <v>34</v>
      </c>
      <c r="D2805">
        <v>0</v>
      </c>
      <c r="E2805">
        <v>34</v>
      </c>
      <c r="F2805">
        <v>0</v>
      </c>
      <c r="G2805">
        <v>0</v>
      </c>
      <c r="H2805">
        <v>0</v>
      </c>
      <c r="I2805">
        <v>0</v>
      </c>
      <c r="J2805" s="10">
        <v>16</v>
      </c>
      <c r="K2805" s="13">
        <f t="shared" si="88"/>
        <v>1990</v>
      </c>
      <c r="L2805" s="1" t="str">
        <f t="shared" si="87"/>
        <v/>
      </c>
    </row>
    <row r="2806" spans="1:12" ht="13.8" customHeight="1" x14ac:dyDescent="0.3">
      <c r="A2806" t="s">
        <v>49</v>
      </c>
      <c r="B2806">
        <v>1997</v>
      </c>
      <c r="C2806" s="10">
        <v>39</v>
      </c>
      <c r="D2806">
        <v>0</v>
      </c>
      <c r="E2806">
        <v>39</v>
      </c>
      <c r="F2806">
        <v>0</v>
      </c>
      <c r="G2806">
        <v>0</v>
      </c>
      <c r="H2806">
        <v>0</v>
      </c>
      <c r="I2806">
        <v>0.01</v>
      </c>
      <c r="J2806" s="10">
        <v>16</v>
      </c>
      <c r="K2806" s="13">
        <f t="shared" si="88"/>
        <v>1990</v>
      </c>
      <c r="L2806" s="1" t="str">
        <f t="shared" si="87"/>
        <v/>
      </c>
    </row>
    <row r="2807" spans="1:12" ht="13.8" customHeight="1" x14ac:dyDescent="0.3">
      <c r="A2807" t="s">
        <v>49</v>
      </c>
      <c r="B2807">
        <v>1998</v>
      </c>
      <c r="C2807" s="10">
        <v>41</v>
      </c>
      <c r="D2807">
        <v>0</v>
      </c>
      <c r="E2807">
        <v>41</v>
      </c>
      <c r="F2807">
        <v>0</v>
      </c>
      <c r="G2807">
        <v>0</v>
      </c>
      <c r="H2807">
        <v>0</v>
      </c>
      <c r="I2807">
        <v>0.01</v>
      </c>
      <c r="J2807" s="10">
        <v>16</v>
      </c>
      <c r="K2807" s="13">
        <f t="shared" si="88"/>
        <v>1990</v>
      </c>
      <c r="L2807" s="1" t="str">
        <f t="shared" si="87"/>
        <v/>
      </c>
    </row>
    <row r="2808" spans="1:12" ht="13.8" customHeight="1" x14ac:dyDescent="0.3">
      <c r="A2808" t="s">
        <v>49</v>
      </c>
      <c r="B2808">
        <v>1999</v>
      </c>
      <c r="C2808" s="10">
        <v>44</v>
      </c>
      <c r="D2808">
        <v>0</v>
      </c>
      <c r="E2808">
        <v>44</v>
      </c>
      <c r="F2808">
        <v>0</v>
      </c>
      <c r="G2808">
        <v>0</v>
      </c>
      <c r="H2808">
        <v>0</v>
      </c>
      <c r="I2808">
        <v>0.01</v>
      </c>
      <c r="J2808" s="10">
        <v>17</v>
      </c>
      <c r="K2808" s="13">
        <f t="shared" si="88"/>
        <v>1990</v>
      </c>
      <c r="L2808" s="1" t="str">
        <f t="shared" si="87"/>
        <v/>
      </c>
    </row>
    <row r="2809" spans="1:12" ht="13.8" customHeight="1" x14ac:dyDescent="0.3">
      <c r="A2809" t="s">
        <v>49</v>
      </c>
      <c r="B2809">
        <v>2000</v>
      </c>
      <c r="C2809" s="10">
        <v>48</v>
      </c>
      <c r="D2809">
        <v>0</v>
      </c>
      <c r="E2809">
        <v>48</v>
      </c>
      <c r="F2809">
        <v>0</v>
      </c>
      <c r="G2809">
        <v>0</v>
      </c>
      <c r="H2809">
        <v>0</v>
      </c>
      <c r="I2809">
        <v>0.01</v>
      </c>
      <c r="J2809" s="10">
        <v>17</v>
      </c>
      <c r="K2809" s="13">
        <f t="shared" si="88"/>
        <v>1990</v>
      </c>
      <c r="L2809" s="1" t="str">
        <f t="shared" si="87"/>
        <v/>
      </c>
    </row>
    <row r="2810" spans="1:12" ht="13.8" customHeight="1" x14ac:dyDescent="0.3">
      <c r="A2810" t="s">
        <v>49</v>
      </c>
      <c r="B2810">
        <v>2001</v>
      </c>
      <c r="C2810" s="10">
        <v>47</v>
      </c>
      <c r="D2810">
        <v>0</v>
      </c>
      <c r="E2810">
        <v>47</v>
      </c>
      <c r="F2810">
        <v>0</v>
      </c>
      <c r="G2810">
        <v>0</v>
      </c>
      <c r="H2810">
        <v>0</v>
      </c>
      <c r="I2810">
        <v>0.01</v>
      </c>
      <c r="J2810" s="10">
        <v>15</v>
      </c>
      <c r="K2810" s="13">
        <f t="shared" si="88"/>
        <v>1990</v>
      </c>
      <c r="L2810" s="1" t="str">
        <f t="shared" si="87"/>
        <v/>
      </c>
    </row>
    <row r="2811" spans="1:12" ht="13.8" customHeight="1" x14ac:dyDescent="0.3">
      <c r="A2811" t="s">
        <v>49</v>
      </c>
      <c r="B2811">
        <v>2002</v>
      </c>
      <c r="C2811" s="10">
        <v>46</v>
      </c>
      <c r="D2811">
        <v>0</v>
      </c>
      <c r="E2811">
        <v>46</v>
      </c>
      <c r="F2811">
        <v>0</v>
      </c>
      <c r="G2811">
        <v>0</v>
      </c>
      <c r="H2811">
        <v>0</v>
      </c>
      <c r="I2811">
        <v>0.01</v>
      </c>
      <c r="J2811" s="10">
        <v>15</v>
      </c>
      <c r="K2811" s="13">
        <f t="shared" si="88"/>
        <v>1990</v>
      </c>
      <c r="L2811" s="1" t="str">
        <f t="shared" si="87"/>
        <v/>
      </c>
    </row>
    <row r="2812" spans="1:12" ht="13.8" customHeight="1" x14ac:dyDescent="0.3">
      <c r="A2812" t="s">
        <v>49</v>
      </c>
      <c r="B2812">
        <v>2003</v>
      </c>
      <c r="C2812" s="10">
        <v>104</v>
      </c>
      <c r="D2812">
        <v>0</v>
      </c>
      <c r="E2812">
        <v>104</v>
      </c>
      <c r="F2812">
        <v>0</v>
      </c>
      <c r="G2812">
        <v>0</v>
      </c>
      <c r="H2812">
        <v>0</v>
      </c>
      <c r="I2812">
        <v>0.01</v>
      </c>
      <c r="J2812" s="10">
        <v>15</v>
      </c>
      <c r="K2812" s="13">
        <f t="shared" si="88"/>
        <v>1990</v>
      </c>
      <c r="L2812" s="1" t="str">
        <f t="shared" si="87"/>
        <v/>
      </c>
    </row>
    <row r="2813" spans="1:12" ht="13.8" customHeight="1" x14ac:dyDescent="0.3">
      <c r="A2813" t="s">
        <v>49</v>
      </c>
      <c r="B2813">
        <v>2004</v>
      </c>
      <c r="C2813" s="10">
        <v>103</v>
      </c>
      <c r="D2813">
        <v>0</v>
      </c>
      <c r="E2813">
        <v>103</v>
      </c>
      <c r="F2813">
        <v>0</v>
      </c>
      <c r="G2813">
        <v>0</v>
      </c>
      <c r="H2813">
        <v>0</v>
      </c>
      <c r="I2813">
        <v>0.01</v>
      </c>
      <c r="J2813" s="10">
        <v>15</v>
      </c>
      <c r="K2813" s="13">
        <f t="shared" si="88"/>
        <v>1990</v>
      </c>
      <c r="L2813" s="1" t="str">
        <f t="shared" si="87"/>
        <v/>
      </c>
    </row>
    <row r="2814" spans="1:12" ht="13.8" customHeight="1" x14ac:dyDescent="0.3">
      <c r="A2814" t="s">
        <v>49</v>
      </c>
      <c r="B2814">
        <v>2005</v>
      </c>
      <c r="C2814" s="10">
        <v>109</v>
      </c>
      <c r="D2814">
        <v>0</v>
      </c>
      <c r="E2814">
        <v>109</v>
      </c>
      <c r="F2814">
        <v>0</v>
      </c>
      <c r="G2814">
        <v>0</v>
      </c>
      <c r="H2814">
        <v>0</v>
      </c>
      <c r="I2814">
        <v>0.01</v>
      </c>
      <c r="J2814" s="10">
        <v>16</v>
      </c>
      <c r="K2814" s="13">
        <f t="shared" si="88"/>
        <v>1990</v>
      </c>
      <c r="L2814" s="1" t="str">
        <f t="shared" si="87"/>
        <v/>
      </c>
    </row>
    <row r="2815" spans="1:12" ht="13.8" customHeight="1" x14ac:dyDescent="0.3">
      <c r="A2815" t="s">
        <v>49</v>
      </c>
      <c r="B2815">
        <v>2006</v>
      </c>
      <c r="C2815" s="10">
        <v>111</v>
      </c>
      <c r="D2815">
        <v>0</v>
      </c>
      <c r="E2815">
        <v>111</v>
      </c>
      <c r="F2815">
        <v>0</v>
      </c>
      <c r="G2815">
        <v>0</v>
      </c>
      <c r="H2815">
        <v>0</v>
      </c>
      <c r="I2815">
        <v>0.01</v>
      </c>
      <c r="J2815" s="10">
        <v>16</v>
      </c>
      <c r="K2815" s="13">
        <f t="shared" si="88"/>
        <v>1990</v>
      </c>
      <c r="L2815" s="1" t="str">
        <f t="shared" si="87"/>
        <v/>
      </c>
    </row>
    <row r="2816" spans="1:12" ht="13.8" customHeight="1" x14ac:dyDescent="0.3">
      <c r="A2816" t="s">
        <v>49</v>
      </c>
      <c r="B2816">
        <v>2007</v>
      </c>
      <c r="C2816" s="10">
        <v>126</v>
      </c>
      <c r="D2816">
        <v>0</v>
      </c>
      <c r="E2816">
        <v>126</v>
      </c>
      <c r="F2816">
        <v>0</v>
      </c>
      <c r="G2816">
        <v>0</v>
      </c>
      <c r="H2816">
        <v>0</v>
      </c>
      <c r="I2816">
        <v>0.01</v>
      </c>
      <c r="J2816" s="10">
        <v>16</v>
      </c>
      <c r="K2816" s="13">
        <f t="shared" si="88"/>
        <v>1990</v>
      </c>
      <c r="L2816" s="1" t="str">
        <f t="shared" si="87"/>
        <v/>
      </c>
    </row>
    <row r="2817" spans="1:12" ht="13.8" customHeight="1" x14ac:dyDescent="0.3">
      <c r="A2817" t="s">
        <v>49</v>
      </c>
      <c r="B2817">
        <v>2008</v>
      </c>
      <c r="C2817" s="10">
        <v>139</v>
      </c>
      <c r="D2817">
        <v>0</v>
      </c>
      <c r="E2817">
        <v>139</v>
      </c>
      <c r="F2817">
        <v>0</v>
      </c>
      <c r="G2817">
        <v>0</v>
      </c>
      <c r="H2817">
        <v>0</v>
      </c>
      <c r="I2817">
        <v>0.01</v>
      </c>
      <c r="J2817" s="10">
        <v>15</v>
      </c>
      <c r="K2817" s="13">
        <f t="shared" si="88"/>
        <v>1990</v>
      </c>
      <c r="L2817" s="1" t="str">
        <f t="shared" si="87"/>
        <v/>
      </c>
    </row>
    <row r="2818" spans="1:12" ht="13.8" customHeight="1" x14ac:dyDescent="0.3">
      <c r="A2818" t="s">
        <v>49</v>
      </c>
      <c r="B2818">
        <v>2009</v>
      </c>
      <c r="C2818" s="10">
        <v>134</v>
      </c>
      <c r="D2818">
        <v>0</v>
      </c>
      <c r="E2818">
        <v>134</v>
      </c>
      <c r="F2818">
        <v>0</v>
      </c>
      <c r="G2818">
        <v>0</v>
      </c>
      <c r="H2818">
        <v>0</v>
      </c>
      <c r="I2818">
        <v>0.01</v>
      </c>
      <c r="J2818" s="10">
        <v>15</v>
      </c>
      <c r="K2818" s="13">
        <f t="shared" si="88"/>
        <v>1990</v>
      </c>
      <c r="L2818" s="1" t="str">
        <f t="shared" ref="L2818:L2881" si="89">IF(AND(B2818&gt;2011),1,"")</f>
        <v/>
      </c>
    </row>
    <row r="2819" spans="1:12" ht="13.8" customHeight="1" x14ac:dyDescent="0.3">
      <c r="A2819" t="s">
        <v>49</v>
      </c>
      <c r="B2819">
        <v>2010</v>
      </c>
      <c r="C2819" s="10">
        <v>141</v>
      </c>
      <c r="D2819">
        <v>0</v>
      </c>
      <c r="E2819">
        <v>141</v>
      </c>
      <c r="F2819">
        <v>0</v>
      </c>
      <c r="G2819">
        <v>0</v>
      </c>
      <c r="H2819">
        <v>0</v>
      </c>
      <c r="I2819">
        <v>0.01</v>
      </c>
      <c r="J2819" s="10">
        <v>15</v>
      </c>
      <c r="K2819" s="13">
        <f t="shared" si="88"/>
        <v>1990</v>
      </c>
      <c r="L2819" s="1" t="str">
        <f t="shared" si="89"/>
        <v/>
      </c>
    </row>
    <row r="2820" spans="1:12" ht="13.8" customHeight="1" x14ac:dyDescent="0.3">
      <c r="A2820" t="s">
        <v>49</v>
      </c>
      <c r="B2820">
        <v>2011</v>
      </c>
      <c r="C2820" s="10">
        <v>147</v>
      </c>
      <c r="D2820">
        <v>0</v>
      </c>
      <c r="E2820">
        <v>147</v>
      </c>
      <c r="F2820">
        <v>0</v>
      </c>
      <c r="G2820">
        <v>0</v>
      </c>
      <c r="H2820">
        <v>0</v>
      </c>
      <c r="I2820">
        <v>0.01</v>
      </c>
      <c r="J2820" s="10">
        <v>15</v>
      </c>
      <c r="K2820" s="13">
        <f t="shared" si="88"/>
        <v>1990</v>
      </c>
      <c r="L2820" s="1" t="str">
        <f t="shared" si="89"/>
        <v/>
      </c>
    </row>
    <row r="2821" spans="1:12" ht="13.8" customHeight="1" x14ac:dyDescent="0.3">
      <c r="A2821" t="s">
        <v>49</v>
      </c>
      <c r="B2821">
        <v>2012</v>
      </c>
      <c r="C2821" s="10">
        <v>167</v>
      </c>
      <c r="D2821">
        <v>0</v>
      </c>
      <c r="E2821">
        <v>148</v>
      </c>
      <c r="F2821">
        <v>0</v>
      </c>
      <c r="G2821">
        <v>19</v>
      </c>
      <c r="H2821">
        <v>0</v>
      </c>
      <c r="I2821">
        <v>0.01</v>
      </c>
      <c r="J2821" s="10">
        <v>15</v>
      </c>
      <c r="K2821" s="13">
        <f t="shared" si="88"/>
        <v>1990</v>
      </c>
      <c r="L2821" s="1">
        <f t="shared" si="89"/>
        <v>1</v>
      </c>
    </row>
    <row r="2822" spans="1:12" ht="13.8" customHeight="1" x14ac:dyDescent="0.3">
      <c r="A2822" t="s">
        <v>49</v>
      </c>
      <c r="B2822">
        <v>2013</v>
      </c>
      <c r="C2822" s="10">
        <v>191</v>
      </c>
      <c r="D2822">
        <v>0</v>
      </c>
      <c r="E2822">
        <v>167</v>
      </c>
      <c r="F2822">
        <v>0</v>
      </c>
      <c r="G2822">
        <v>24</v>
      </c>
      <c r="H2822">
        <v>0</v>
      </c>
      <c r="I2822">
        <v>0.01</v>
      </c>
      <c r="J2822" s="10">
        <v>15</v>
      </c>
      <c r="K2822" s="13">
        <f t="shared" si="88"/>
        <v>1990</v>
      </c>
      <c r="L2822" s="1">
        <f t="shared" si="89"/>
        <v>1</v>
      </c>
    </row>
    <row r="2823" spans="1:12" ht="13.8" customHeight="1" x14ac:dyDescent="0.3">
      <c r="A2823" t="s">
        <v>49</v>
      </c>
      <c r="B2823">
        <v>2014</v>
      </c>
      <c r="C2823" s="10">
        <v>199</v>
      </c>
      <c r="D2823">
        <v>0</v>
      </c>
      <c r="E2823">
        <v>172</v>
      </c>
      <c r="F2823">
        <v>0</v>
      </c>
      <c r="G2823">
        <v>27</v>
      </c>
      <c r="H2823">
        <v>0</v>
      </c>
      <c r="I2823">
        <v>0.01</v>
      </c>
      <c r="J2823" s="10">
        <v>15</v>
      </c>
      <c r="K2823" s="13">
        <f t="shared" si="88"/>
        <v>1990</v>
      </c>
      <c r="L2823" s="1">
        <f t="shared" si="89"/>
        <v>1</v>
      </c>
    </row>
    <row r="2824" spans="1:12" ht="13.8" customHeight="1" x14ac:dyDescent="0.3">
      <c r="A2824" t="s">
        <v>50</v>
      </c>
      <c r="B2824">
        <v>1895</v>
      </c>
      <c r="C2824" s="10">
        <v>143</v>
      </c>
      <c r="D2824">
        <v>143</v>
      </c>
      <c r="E2824">
        <v>0</v>
      </c>
      <c r="F2824">
        <v>0</v>
      </c>
      <c r="G2824">
        <v>0</v>
      </c>
      <c r="H2824" t="s">
        <v>11</v>
      </c>
      <c r="I2824" t="s">
        <v>11</v>
      </c>
      <c r="J2824" s="10">
        <v>0</v>
      </c>
      <c r="K2824" s="13">
        <f t="shared" ref="K2824:K2887" si="90">IF(B2824&lt;1990,IF(B2824&lt;1959,1958,1989),1990)</f>
        <v>1958</v>
      </c>
      <c r="L2824" s="1" t="str">
        <f t="shared" si="89"/>
        <v/>
      </c>
    </row>
    <row r="2825" spans="1:12" ht="13.8" customHeight="1" x14ac:dyDescent="0.3">
      <c r="A2825" t="s">
        <v>50</v>
      </c>
      <c r="B2825">
        <v>1896</v>
      </c>
      <c r="C2825" s="10">
        <v>146</v>
      </c>
      <c r="D2825">
        <v>146</v>
      </c>
      <c r="E2825">
        <v>0</v>
      </c>
      <c r="F2825">
        <v>0</v>
      </c>
      <c r="G2825">
        <v>0</v>
      </c>
      <c r="H2825" t="s">
        <v>11</v>
      </c>
      <c r="I2825" t="s">
        <v>11</v>
      </c>
      <c r="J2825" s="10">
        <v>0</v>
      </c>
      <c r="K2825" s="13">
        <f t="shared" si="90"/>
        <v>1958</v>
      </c>
      <c r="L2825" s="1" t="str">
        <f t="shared" si="89"/>
        <v/>
      </c>
    </row>
    <row r="2826" spans="1:12" ht="13.8" customHeight="1" x14ac:dyDescent="0.3">
      <c r="A2826" t="s">
        <v>50</v>
      </c>
      <c r="B2826">
        <v>1897</v>
      </c>
      <c r="C2826" s="10">
        <v>174</v>
      </c>
      <c r="D2826">
        <v>174</v>
      </c>
      <c r="E2826">
        <v>0</v>
      </c>
      <c r="F2826">
        <v>0</v>
      </c>
      <c r="G2826">
        <v>0</v>
      </c>
      <c r="H2826" t="s">
        <v>11</v>
      </c>
      <c r="I2826" t="s">
        <v>11</v>
      </c>
      <c r="J2826" s="10">
        <v>0</v>
      </c>
      <c r="K2826" s="13">
        <f t="shared" si="90"/>
        <v>1958</v>
      </c>
      <c r="L2826" s="1" t="str">
        <f t="shared" si="89"/>
        <v/>
      </c>
    </row>
    <row r="2827" spans="1:12" ht="13.8" customHeight="1" x14ac:dyDescent="0.3">
      <c r="A2827" t="s">
        <v>50</v>
      </c>
      <c r="B2827">
        <v>1898</v>
      </c>
      <c r="C2827" s="10">
        <v>202</v>
      </c>
      <c r="D2827">
        <v>202</v>
      </c>
      <c r="E2827">
        <v>0</v>
      </c>
      <c r="F2827">
        <v>0</v>
      </c>
      <c r="G2827">
        <v>0</v>
      </c>
      <c r="H2827" t="s">
        <v>11</v>
      </c>
      <c r="I2827" t="s">
        <v>11</v>
      </c>
      <c r="J2827" s="10">
        <v>0</v>
      </c>
      <c r="K2827" s="13">
        <f t="shared" si="90"/>
        <v>1958</v>
      </c>
      <c r="L2827" s="1" t="str">
        <f t="shared" si="89"/>
        <v/>
      </c>
    </row>
    <row r="2828" spans="1:12" ht="13.8" customHeight="1" x14ac:dyDescent="0.3">
      <c r="A2828" t="s">
        <v>50</v>
      </c>
      <c r="B2828">
        <v>1899</v>
      </c>
      <c r="C2828" s="10">
        <v>173</v>
      </c>
      <c r="D2828">
        <v>173</v>
      </c>
      <c r="E2828">
        <v>0</v>
      </c>
      <c r="F2828">
        <v>0</v>
      </c>
      <c r="G2828">
        <v>0</v>
      </c>
      <c r="H2828" t="s">
        <v>11</v>
      </c>
      <c r="I2828" t="s">
        <v>11</v>
      </c>
      <c r="J2828" s="10">
        <v>0</v>
      </c>
      <c r="K2828" s="13">
        <f t="shared" si="90"/>
        <v>1958</v>
      </c>
      <c r="L2828" s="1" t="str">
        <f t="shared" si="89"/>
        <v/>
      </c>
    </row>
    <row r="2829" spans="1:12" ht="13.8" customHeight="1" x14ac:dyDescent="0.3">
      <c r="A2829" t="s">
        <v>50</v>
      </c>
      <c r="B2829">
        <v>1900</v>
      </c>
      <c r="C2829" s="10">
        <v>232</v>
      </c>
      <c r="D2829">
        <v>232</v>
      </c>
      <c r="E2829">
        <v>0</v>
      </c>
      <c r="F2829">
        <v>0</v>
      </c>
      <c r="G2829">
        <v>0</v>
      </c>
      <c r="H2829" t="s">
        <v>11</v>
      </c>
      <c r="I2829" t="s">
        <v>11</v>
      </c>
      <c r="J2829" s="10">
        <v>0</v>
      </c>
      <c r="K2829" s="13">
        <f t="shared" si="90"/>
        <v>1958</v>
      </c>
      <c r="L2829" s="1" t="str">
        <f t="shared" si="89"/>
        <v/>
      </c>
    </row>
    <row r="2830" spans="1:12" ht="13.8" customHeight="1" x14ac:dyDescent="0.3">
      <c r="A2830" t="s">
        <v>50</v>
      </c>
      <c r="B2830">
        <v>1901</v>
      </c>
      <c r="C2830" s="10">
        <v>428</v>
      </c>
      <c r="D2830">
        <v>428</v>
      </c>
      <c r="E2830">
        <v>0</v>
      </c>
      <c r="F2830">
        <v>0</v>
      </c>
      <c r="G2830">
        <v>0</v>
      </c>
      <c r="H2830" t="s">
        <v>11</v>
      </c>
      <c r="I2830" t="s">
        <v>11</v>
      </c>
      <c r="J2830" s="10">
        <v>0</v>
      </c>
      <c r="K2830" s="13">
        <f t="shared" si="90"/>
        <v>1958</v>
      </c>
      <c r="L2830" s="1" t="str">
        <f t="shared" si="89"/>
        <v/>
      </c>
    </row>
    <row r="2831" spans="1:12" ht="13.8" customHeight="1" x14ac:dyDescent="0.3">
      <c r="A2831" t="s">
        <v>50</v>
      </c>
      <c r="B2831">
        <v>1902</v>
      </c>
      <c r="C2831" s="10">
        <v>535</v>
      </c>
      <c r="D2831">
        <v>535</v>
      </c>
      <c r="E2831">
        <v>0</v>
      </c>
      <c r="F2831">
        <v>0</v>
      </c>
      <c r="G2831">
        <v>0</v>
      </c>
      <c r="H2831" t="s">
        <v>11</v>
      </c>
      <c r="I2831" t="s">
        <v>11</v>
      </c>
      <c r="J2831" s="10">
        <v>0</v>
      </c>
      <c r="K2831" s="13">
        <f t="shared" si="90"/>
        <v>1958</v>
      </c>
      <c r="L2831" s="1" t="str">
        <f t="shared" si="89"/>
        <v/>
      </c>
    </row>
    <row r="2832" spans="1:12" ht="13.8" customHeight="1" x14ac:dyDescent="0.3">
      <c r="A2832" t="s">
        <v>50</v>
      </c>
      <c r="B2832">
        <v>1903</v>
      </c>
      <c r="C2832" s="10">
        <v>590</v>
      </c>
      <c r="D2832">
        <v>590</v>
      </c>
      <c r="E2832">
        <v>0</v>
      </c>
      <c r="F2832">
        <v>0</v>
      </c>
      <c r="G2832">
        <v>0</v>
      </c>
      <c r="H2832" t="s">
        <v>11</v>
      </c>
      <c r="I2832" t="s">
        <v>11</v>
      </c>
      <c r="J2832" s="10">
        <v>0</v>
      </c>
      <c r="K2832" s="13">
        <f t="shared" si="90"/>
        <v>1958</v>
      </c>
      <c r="L2832" s="1" t="str">
        <f t="shared" si="89"/>
        <v/>
      </c>
    </row>
    <row r="2833" spans="1:12" ht="13.8" customHeight="1" x14ac:dyDescent="0.3">
      <c r="A2833" t="s">
        <v>50</v>
      </c>
      <c r="B2833">
        <v>1904</v>
      </c>
      <c r="C2833" s="10">
        <v>537</v>
      </c>
      <c r="D2833">
        <v>537</v>
      </c>
      <c r="E2833">
        <v>0</v>
      </c>
      <c r="F2833">
        <v>0</v>
      </c>
      <c r="G2833">
        <v>0</v>
      </c>
      <c r="H2833" t="s">
        <v>11</v>
      </c>
      <c r="I2833" t="s">
        <v>11</v>
      </c>
      <c r="J2833" s="10">
        <v>0</v>
      </c>
      <c r="K2833" s="13">
        <f t="shared" si="90"/>
        <v>1958</v>
      </c>
      <c r="L2833" s="1" t="str">
        <f t="shared" si="89"/>
        <v/>
      </c>
    </row>
    <row r="2834" spans="1:12" ht="13.8" customHeight="1" x14ac:dyDescent="0.3">
      <c r="A2834" t="s">
        <v>50</v>
      </c>
      <c r="B2834">
        <v>1905</v>
      </c>
      <c r="C2834" s="10">
        <v>567</v>
      </c>
      <c r="D2834">
        <v>567</v>
      </c>
      <c r="E2834">
        <v>0</v>
      </c>
      <c r="F2834">
        <v>0</v>
      </c>
      <c r="G2834">
        <v>0</v>
      </c>
      <c r="H2834" t="s">
        <v>11</v>
      </c>
      <c r="I2834" t="s">
        <v>11</v>
      </c>
      <c r="J2834" s="10">
        <v>0</v>
      </c>
      <c r="K2834" s="13">
        <f t="shared" si="90"/>
        <v>1958</v>
      </c>
      <c r="L2834" s="1" t="str">
        <f t="shared" si="89"/>
        <v/>
      </c>
    </row>
    <row r="2835" spans="1:12" ht="13.8" customHeight="1" x14ac:dyDescent="0.3">
      <c r="A2835" t="s">
        <v>50</v>
      </c>
      <c r="B2835">
        <v>1906</v>
      </c>
      <c r="C2835" s="10">
        <v>666</v>
      </c>
      <c r="D2835">
        <v>666</v>
      </c>
      <c r="E2835">
        <v>0</v>
      </c>
      <c r="F2835">
        <v>0</v>
      </c>
      <c r="G2835">
        <v>0</v>
      </c>
      <c r="H2835" t="s">
        <v>11</v>
      </c>
      <c r="I2835" t="s">
        <v>11</v>
      </c>
      <c r="J2835" s="10">
        <v>0</v>
      </c>
      <c r="K2835" s="13">
        <f t="shared" si="90"/>
        <v>1958</v>
      </c>
      <c r="L2835" s="1" t="str">
        <f t="shared" si="89"/>
        <v/>
      </c>
    </row>
    <row r="2836" spans="1:12" ht="13.8" customHeight="1" x14ac:dyDescent="0.3">
      <c r="A2836" t="s">
        <v>50</v>
      </c>
      <c r="B2836">
        <v>1907</v>
      </c>
      <c r="C2836" s="10">
        <v>595</v>
      </c>
      <c r="D2836">
        <v>595</v>
      </c>
      <c r="E2836">
        <v>0</v>
      </c>
      <c r="F2836">
        <v>0</v>
      </c>
      <c r="G2836">
        <v>0</v>
      </c>
      <c r="H2836" t="s">
        <v>11</v>
      </c>
      <c r="I2836" t="s">
        <v>11</v>
      </c>
      <c r="J2836" s="10">
        <v>0</v>
      </c>
      <c r="K2836" s="13">
        <f t="shared" si="90"/>
        <v>1958</v>
      </c>
      <c r="L2836" s="1" t="str">
        <f t="shared" si="89"/>
        <v/>
      </c>
    </row>
    <row r="2837" spans="1:12" ht="13.8" customHeight="1" x14ac:dyDescent="0.3">
      <c r="A2837" t="s">
        <v>50</v>
      </c>
      <c r="B2837">
        <v>1908</v>
      </c>
      <c r="C2837" s="10">
        <v>671</v>
      </c>
      <c r="D2837">
        <v>671</v>
      </c>
      <c r="E2837">
        <v>0</v>
      </c>
      <c r="F2837">
        <v>0</v>
      </c>
      <c r="G2837">
        <v>0</v>
      </c>
      <c r="H2837" t="s">
        <v>11</v>
      </c>
      <c r="I2837" t="s">
        <v>11</v>
      </c>
      <c r="J2837" s="10">
        <v>0</v>
      </c>
      <c r="K2837" s="13">
        <f t="shared" si="90"/>
        <v>1958</v>
      </c>
      <c r="L2837" s="1" t="str">
        <f t="shared" si="89"/>
        <v/>
      </c>
    </row>
    <row r="2838" spans="1:12" ht="13.8" customHeight="1" x14ac:dyDescent="0.3">
      <c r="A2838" t="s">
        <v>50</v>
      </c>
      <c r="B2838">
        <v>1909</v>
      </c>
      <c r="C2838" s="10">
        <v>642</v>
      </c>
      <c r="D2838">
        <v>642</v>
      </c>
      <c r="E2838">
        <v>0</v>
      </c>
      <c r="F2838">
        <v>0</v>
      </c>
      <c r="G2838">
        <v>0</v>
      </c>
      <c r="H2838" t="s">
        <v>11</v>
      </c>
      <c r="I2838" t="s">
        <v>11</v>
      </c>
      <c r="J2838" s="10">
        <v>0</v>
      </c>
      <c r="K2838" s="13">
        <f t="shared" si="90"/>
        <v>1958</v>
      </c>
      <c r="L2838" s="1" t="str">
        <f t="shared" si="89"/>
        <v/>
      </c>
    </row>
    <row r="2839" spans="1:12" ht="13.8" customHeight="1" x14ac:dyDescent="0.3">
      <c r="A2839" t="s">
        <v>50</v>
      </c>
      <c r="B2839">
        <v>1910</v>
      </c>
      <c r="C2839" s="10">
        <v>767</v>
      </c>
      <c r="D2839">
        <v>767</v>
      </c>
      <c r="E2839">
        <v>0</v>
      </c>
      <c r="F2839">
        <v>0</v>
      </c>
      <c r="G2839">
        <v>0</v>
      </c>
      <c r="H2839" t="s">
        <v>11</v>
      </c>
      <c r="I2839" t="s">
        <v>11</v>
      </c>
      <c r="J2839" s="10">
        <v>0</v>
      </c>
      <c r="K2839" s="13">
        <f t="shared" si="90"/>
        <v>1958</v>
      </c>
      <c r="L2839" s="1" t="str">
        <f t="shared" si="89"/>
        <v/>
      </c>
    </row>
    <row r="2840" spans="1:12" ht="13.8" customHeight="1" x14ac:dyDescent="0.3">
      <c r="A2840" t="s">
        <v>50</v>
      </c>
      <c r="B2840">
        <v>1911</v>
      </c>
      <c r="C2840" s="10">
        <v>848</v>
      </c>
      <c r="D2840">
        <v>848</v>
      </c>
      <c r="E2840">
        <v>0</v>
      </c>
      <c r="F2840">
        <v>0</v>
      </c>
      <c r="G2840">
        <v>0</v>
      </c>
      <c r="H2840" t="s">
        <v>11</v>
      </c>
      <c r="I2840" t="s">
        <v>11</v>
      </c>
      <c r="J2840" s="10">
        <v>0</v>
      </c>
      <c r="K2840" s="13">
        <f t="shared" si="90"/>
        <v>1958</v>
      </c>
      <c r="L2840" s="1" t="str">
        <f t="shared" si="89"/>
        <v/>
      </c>
    </row>
    <row r="2841" spans="1:12" ht="13.8" customHeight="1" x14ac:dyDescent="0.3">
      <c r="A2841" t="s">
        <v>50</v>
      </c>
      <c r="B2841">
        <v>1912</v>
      </c>
      <c r="C2841" s="10">
        <v>945</v>
      </c>
      <c r="D2841">
        <v>945</v>
      </c>
      <c r="E2841">
        <v>0</v>
      </c>
      <c r="F2841">
        <v>0</v>
      </c>
      <c r="G2841">
        <v>0</v>
      </c>
      <c r="H2841" t="s">
        <v>11</v>
      </c>
      <c r="I2841" t="s">
        <v>11</v>
      </c>
      <c r="J2841" s="10">
        <v>0</v>
      </c>
      <c r="K2841" s="13">
        <f t="shared" si="90"/>
        <v>1958</v>
      </c>
      <c r="L2841" s="1" t="str">
        <f t="shared" si="89"/>
        <v/>
      </c>
    </row>
    <row r="2842" spans="1:12" ht="13.8" customHeight="1" x14ac:dyDescent="0.3">
      <c r="A2842" t="s">
        <v>50</v>
      </c>
      <c r="B2842">
        <v>1913</v>
      </c>
      <c r="C2842" s="10">
        <v>916</v>
      </c>
      <c r="D2842">
        <v>916</v>
      </c>
      <c r="E2842">
        <v>0</v>
      </c>
      <c r="F2842">
        <v>0</v>
      </c>
      <c r="G2842">
        <v>0</v>
      </c>
      <c r="H2842" t="s">
        <v>11</v>
      </c>
      <c r="I2842" t="s">
        <v>11</v>
      </c>
      <c r="J2842" s="10">
        <v>0</v>
      </c>
      <c r="K2842" s="13">
        <f t="shared" si="90"/>
        <v>1958</v>
      </c>
      <c r="L2842" s="1" t="str">
        <f t="shared" si="89"/>
        <v/>
      </c>
    </row>
    <row r="2843" spans="1:12" ht="13.8" customHeight="1" x14ac:dyDescent="0.3">
      <c r="A2843" t="s">
        <v>50</v>
      </c>
      <c r="B2843">
        <v>1914</v>
      </c>
      <c r="C2843" s="10">
        <v>776</v>
      </c>
      <c r="D2843">
        <v>776</v>
      </c>
      <c r="E2843">
        <v>0</v>
      </c>
      <c r="F2843">
        <v>0</v>
      </c>
      <c r="G2843">
        <v>0</v>
      </c>
      <c r="H2843" t="s">
        <v>11</v>
      </c>
      <c r="I2843" t="s">
        <v>11</v>
      </c>
      <c r="J2843" s="10">
        <v>0</v>
      </c>
      <c r="K2843" s="13">
        <f t="shared" si="90"/>
        <v>1958</v>
      </c>
      <c r="L2843" s="1" t="str">
        <f t="shared" si="89"/>
        <v/>
      </c>
    </row>
    <row r="2844" spans="1:12" ht="13.8" customHeight="1" x14ac:dyDescent="0.3">
      <c r="A2844" t="s">
        <v>50</v>
      </c>
      <c r="B2844">
        <v>1915</v>
      </c>
      <c r="C2844" s="10">
        <v>837</v>
      </c>
      <c r="D2844">
        <v>837</v>
      </c>
      <c r="E2844">
        <v>0</v>
      </c>
      <c r="F2844">
        <v>0</v>
      </c>
      <c r="G2844">
        <v>0</v>
      </c>
      <c r="H2844" t="s">
        <v>11</v>
      </c>
      <c r="I2844" t="s">
        <v>11</v>
      </c>
      <c r="J2844" s="10">
        <v>0</v>
      </c>
      <c r="K2844" s="13">
        <f t="shared" si="90"/>
        <v>1958</v>
      </c>
      <c r="L2844" s="1" t="str">
        <f t="shared" si="89"/>
        <v/>
      </c>
    </row>
    <row r="2845" spans="1:12" ht="13.8" customHeight="1" x14ac:dyDescent="0.3">
      <c r="A2845" t="s">
        <v>50</v>
      </c>
      <c r="B2845">
        <v>1916</v>
      </c>
      <c r="C2845" s="10">
        <v>1012</v>
      </c>
      <c r="D2845">
        <v>1012</v>
      </c>
      <c r="E2845">
        <v>0</v>
      </c>
      <c r="F2845">
        <v>0</v>
      </c>
      <c r="G2845">
        <v>0</v>
      </c>
      <c r="H2845" t="s">
        <v>11</v>
      </c>
      <c r="I2845" t="s">
        <v>11</v>
      </c>
      <c r="J2845" s="10">
        <v>0</v>
      </c>
      <c r="K2845" s="13">
        <f t="shared" si="90"/>
        <v>1958</v>
      </c>
      <c r="L2845" s="1" t="str">
        <f t="shared" si="89"/>
        <v/>
      </c>
    </row>
    <row r="2846" spans="1:12" ht="13.8" customHeight="1" x14ac:dyDescent="0.3">
      <c r="A2846" t="s">
        <v>50</v>
      </c>
      <c r="B2846">
        <v>1917</v>
      </c>
      <c r="C2846" s="10">
        <v>1099</v>
      </c>
      <c r="D2846">
        <v>1099</v>
      </c>
      <c r="E2846">
        <v>0</v>
      </c>
      <c r="F2846">
        <v>0</v>
      </c>
      <c r="G2846">
        <v>0</v>
      </c>
      <c r="H2846" t="s">
        <v>11</v>
      </c>
      <c r="I2846" t="s">
        <v>11</v>
      </c>
      <c r="J2846" s="10">
        <v>0</v>
      </c>
      <c r="K2846" s="13">
        <f t="shared" si="90"/>
        <v>1958</v>
      </c>
      <c r="L2846" s="1" t="str">
        <f t="shared" si="89"/>
        <v/>
      </c>
    </row>
    <row r="2847" spans="1:12" ht="13.8" customHeight="1" x14ac:dyDescent="0.3">
      <c r="A2847" t="s">
        <v>50</v>
      </c>
      <c r="B2847">
        <v>1918</v>
      </c>
      <c r="C2847" s="10">
        <v>1083</v>
      </c>
      <c r="D2847">
        <v>1083</v>
      </c>
      <c r="E2847">
        <v>0</v>
      </c>
      <c r="F2847">
        <v>0</v>
      </c>
      <c r="G2847">
        <v>0</v>
      </c>
      <c r="H2847" t="s">
        <v>11</v>
      </c>
      <c r="I2847" t="s">
        <v>11</v>
      </c>
      <c r="J2847" s="10">
        <v>0</v>
      </c>
      <c r="K2847" s="13">
        <f t="shared" si="90"/>
        <v>1958</v>
      </c>
      <c r="L2847" s="1" t="str">
        <f t="shared" si="89"/>
        <v/>
      </c>
    </row>
    <row r="2848" spans="1:12" ht="13.8" customHeight="1" x14ac:dyDescent="0.3">
      <c r="A2848" t="s">
        <v>50</v>
      </c>
      <c r="B2848">
        <v>1919</v>
      </c>
      <c r="C2848" s="10">
        <v>1060</v>
      </c>
      <c r="D2848">
        <v>1060</v>
      </c>
      <c r="E2848">
        <v>0</v>
      </c>
      <c r="F2848">
        <v>0</v>
      </c>
      <c r="G2848">
        <v>0</v>
      </c>
      <c r="H2848" t="s">
        <v>11</v>
      </c>
      <c r="I2848" t="s">
        <v>11</v>
      </c>
      <c r="J2848" s="10">
        <v>0</v>
      </c>
      <c r="K2848" s="13">
        <f t="shared" si="90"/>
        <v>1958</v>
      </c>
      <c r="L2848" s="1" t="str">
        <f t="shared" si="89"/>
        <v/>
      </c>
    </row>
    <row r="2849" spans="1:12" ht="13.8" customHeight="1" x14ac:dyDescent="0.3">
      <c r="A2849" t="s">
        <v>50</v>
      </c>
      <c r="B2849">
        <v>1920</v>
      </c>
      <c r="C2849" s="10">
        <v>759</v>
      </c>
      <c r="D2849">
        <v>759</v>
      </c>
      <c r="E2849">
        <v>0</v>
      </c>
      <c r="F2849">
        <v>0</v>
      </c>
      <c r="G2849">
        <v>0</v>
      </c>
      <c r="H2849" t="s">
        <v>11</v>
      </c>
      <c r="I2849" t="s">
        <v>11</v>
      </c>
      <c r="J2849" s="10">
        <v>0</v>
      </c>
      <c r="K2849" s="13">
        <f t="shared" si="90"/>
        <v>1958</v>
      </c>
      <c r="L2849" s="1" t="str">
        <f t="shared" si="89"/>
        <v/>
      </c>
    </row>
    <row r="2850" spans="1:12" ht="13.8" customHeight="1" x14ac:dyDescent="0.3">
      <c r="A2850" t="s">
        <v>50</v>
      </c>
      <c r="B2850">
        <v>1921</v>
      </c>
      <c r="C2850" s="10">
        <v>910</v>
      </c>
      <c r="D2850">
        <v>910</v>
      </c>
      <c r="E2850">
        <v>0</v>
      </c>
      <c r="F2850">
        <v>0</v>
      </c>
      <c r="G2850">
        <v>0</v>
      </c>
      <c r="H2850" t="s">
        <v>11</v>
      </c>
      <c r="I2850" t="s">
        <v>11</v>
      </c>
      <c r="J2850" s="10">
        <v>0</v>
      </c>
      <c r="K2850" s="13">
        <f t="shared" si="90"/>
        <v>1958</v>
      </c>
      <c r="L2850" s="1" t="str">
        <f t="shared" si="89"/>
        <v/>
      </c>
    </row>
    <row r="2851" spans="1:12" ht="13.8" customHeight="1" x14ac:dyDescent="0.3">
      <c r="A2851" t="s">
        <v>50</v>
      </c>
      <c r="B2851">
        <v>1922</v>
      </c>
      <c r="C2851" s="10">
        <v>752</v>
      </c>
      <c r="D2851">
        <v>752</v>
      </c>
      <c r="E2851">
        <v>0</v>
      </c>
      <c r="F2851">
        <v>0</v>
      </c>
      <c r="G2851">
        <v>0</v>
      </c>
      <c r="H2851" t="s">
        <v>11</v>
      </c>
      <c r="I2851" t="s">
        <v>11</v>
      </c>
      <c r="J2851" s="10">
        <v>0</v>
      </c>
      <c r="K2851" s="13">
        <f t="shared" si="90"/>
        <v>1958</v>
      </c>
      <c r="L2851" s="1" t="str">
        <f t="shared" si="89"/>
        <v/>
      </c>
    </row>
    <row r="2852" spans="1:12" ht="13.8" customHeight="1" x14ac:dyDescent="0.3">
      <c r="A2852" t="s">
        <v>50</v>
      </c>
      <c r="B2852">
        <v>1923</v>
      </c>
      <c r="C2852" s="10">
        <v>831</v>
      </c>
      <c r="D2852">
        <v>831</v>
      </c>
      <c r="E2852">
        <v>0</v>
      </c>
      <c r="F2852">
        <v>0</v>
      </c>
      <c r="G2852">
        <v>0</v>
      </c>
      <c r="H2852" t="s">
        <v>11</v>
      </c>
      <c r="I2852" t="s">
        <v>11</v>
      </c>
      <c r="J2852" s="10">
        <v>0</v>
      </c>
      <c r="K2852" s="13">
        <f t="shared" si="90"/>
        <v>1958</v>
      </c>
      <c r="L2852" s="1" t="str">
        <f t="shared" si="89"/>
        <v/>
      </c>
    </row>
    <row r="2853" spans="1:12" ht="13.8" customHeight="1" x14ac:dyDescent="0.3">
      <c r="A2853" t="s">
        <v>50</v>
      </c>
      <c r="B2853">
        <v>1924</v>
      </c>
      <c r="C2853" s="10">
        <v>1099</v>
      </c>
      <c r="D2853">
        <v>1099</v>
      </c>
      <c r="E2853">
        <v>0</v>
      </c>
      <c r="F2853">
        <v>0</v>
      </c>
      <c r="G2853">
        <v>0</v>
      </c>
      <c r="H2853" t="s">
        <v>11</v>
      </c>
      <c r="I2853" t="s">
        <v>11</v>
      </c>
      <c r="J2853" s="10">
        <v>0</v>
      </c>
      <c r="K2853" s="13">
        <f t="shared" si="90"/>
        <v>1958</v>
      </c>
      <c r="L2853" s="1" t="str">
        <f t="shared" si="89"/>
        <v/>
      </c>
    </row>
    <row r="2854" spans="1:12" ht="13.8" customHeight="1" x14ac:dyDescent="0.3">
      <c r="A2854" t="s">
        <v>50</v>
      </c>
      <c r="B2854">
        <v>1925</v>
      </c>
      <c r="C2854" s="10">
        <v>1037</v>
      </c>
      <c r="D2854">
        <v>1037</v>
      </c>
      <c r="E2854">
        <v>0</v>
      </c>
      <c r="F2854">
        <v>0</v>
      </c>
      <c r="G2854">
        <v>0</v>
      </c>
      <c r="H2854" t="s">
        <v>11</v>
      </c>
      <c r="I2854" t="s">
        <v>11</v>
      </c>
      <c r="J2854" s="10">
        <v>0</v>
      </c>
      <c r="K2854" s="13">
        <f t="shared" si="90"/>
        <v>1958</v>
      </c>
      <c r="L2854" s="1" t="str">
        <f t="shared" si="89"/>
        <v/>
      </c>
    </row>
    <row r="2855" spans="1:12" ht="13.8" customHeight="1" x14ac:dyDescent="0.3">
      <c r="A2855" t="s">
        <v>50</v>
      </c>
      <c r="B2855">
        <v>1926</v>
      </c>
      <c r="C2855" s="10">
        <v>1065</v>
      </c>
      <c r="D2855">
        <v>1065</v>
      </c>
      <c r="E2855">
        <v>0</v>
      </c>
      <c r="F2855">
        <v>0</v>
      </c>
      <c r="G2855">
        <v>0</v>
      </c>
      <c r="H2855" t="s">
        <v>11</v>
      </c>
      <c r="I2855" t="s">
        <v>11</v>
      </c>
      <c r="J2855" s="10">
        <v>0</v>
      </c>
      <c r="K2855" s="13">
        <f t="shared" si="90"/>
        <v>1958</v>
      </c>
      <c r="L2855" s="1" t="str">
        <f t="shared" si="89"/>
        <v/>
      </c>
    </row>
    <row r="2856" spans="1:12" ht="13.8" customHeight="1" x14ac:dyDescent="0.3">
      <c r="A2856" t="s">
        <v>50</v>
      </c>
      <c r="B2856">
        <v>1927</v>
      </c>
      <c r="C2856" s="10">
        <v>1058</v>
      </c>
      <c r="D2856">
        <v>1058</v>
      </c>
      <c r="E2856">
        <v>0</v>
      </c>
      <c r="F2856">
        <v>0</v>
      </c>
      <c r="G2856">
        <v>0</v>
      </c>
      <c r="H2856" t="s">
        <v>11</v>
      </c>
      <c r="I2856" t="s">
        <v>11</v>
      </c>
      <c r="J2856" s="10">
        <v>0</v>
      </c>
      <c r="K2856" s="13">
        <f t="shared" si="90"/>
        <v>1958</v>
      </c>
      <c r="L2856" s="1" t="str">
        <f t="shared" si="89"/>
        <v/>
      </c>
    </row>
    <row r="2857" spans="1:12" ht="13.8" customHeight="1" x14ac:dyDescent="0.3">
      <c r="A2857" t="s">
        <v>50</v>
      </c>
      <c r="B2857">
        <v>1928</v>
      </c>
      <c r="C2857" s="10">
        <v>998</v>
      </c>
      <c r="D2857">
        <v>982</v>
      </c>
      <c r="E2857">
        <v>0</v>
      </c>
      <c r="F2857">
        <v>0</v>
      </c>
      <c r="G2857">
        <v>15</v>
      </c>
      <c r="H2857" t="s">
        <v>11</v>
      </c>
      <c r="I2857" t="s">
        <v>11</v>
      </c>
      <c r="J2857" s="10">
        <v>0</v>
      </c>
      <c r="K2857" s="13">
        <f t="shared" si="90"/>
        <v>1958</v>
      </c>
      <c r="L2857" s="1" t="str">
        <f t="shared" si="89"/>
        <v/>
      </c>
    </row>
    <row r="2858" spans="1:12" ht="13.8" customHeight="1" x14ac:dyDescent="0.3">
      <c r="A2858" t="s">
        <v>50</v>
      </c>
      <c r="B2858">
        <v>1929</v>
      </c>
      <c r="C2858" s="10">
        <v>1096</v>
      </c>
      <c r="D2858">
        <v>1077</v>
      </c>
      <c r="E2858">
        <v>0</v>
      </c>
      <c r="F2858">
        <v>0</v>
      </c>
      <c r="G2858">
        <v>20</v>
      </c>
      <c r="H2858" t="s">
        <v>11</v>
      </c>
      <c r="I2858" t="s">
        <v>11</v>
      </c>
      <c r="J2858" s="10">
        <v>0</v>
      </c>
      <c r="K2858" s="13">
        <f t="shared" si="90"/>
        <v>1958</v>
      </c>
      <c r="L2858" s="1" t="str">
        <f t="shared" si="89"/>
        <v/>
      </c>
    </row>
    <row r="2859" spans="1:12" ht="13.8" customHeight="1" x14ac:dyDescent="0.3">
      <c r="A2859" t="s">
        <v>50</v>
      </c>
      <c r="B2859">
        <v>1930</v>
      </c>
      <c r="C2859" s="10">
        <v>1051</v>
      </c>
      <c r="D2859">
        <v>1030</v>
      </c>
      <c r="E2859">
        <v>0</v>
      </c>
      <c r="F2859">
        <v>0</v>
      </c>
      <c r="G2859">
        <v>22</v>
      </c>
      <c r="H2859" t="s">
        <v>11</v>
      </c>
      <c r="I2859" t="s">
        <v>11</v>
      </c>
      <c r="J2859" s="10">
        <v>0</v>
      </c>
      <c r="K2859" s="13">
        <f t="shared" si="90"/>
        <v>1958</v>
      </c>
      <c r="L2859" s="1" t="str">
        <f t="shared" si="89"/>
        <v/>
      </c>
    </row>
    <row r="2860" spans="1:12" ht="13.8" customHeight="1" x14ac:dyDescent="0.3">
      <c r="A2860" t="s">
        <v>50</v>
      </c>
      <c r="B2860">
        <v>1931</v>
      </c>
      <c r="C2860" s="10">
        <v>799</v>
      </c>
      <c r="D2860">
        <v>785</v>
      </c>
      <c r="E2860">
        <v>0</v>
      </c>
      <c r="F2860">
        <v>0</v>
      </c>
      <c r="G2860">
        <v>14</v>
      </c>
      <c r="H2860" t="s">
        <v>11</v>
      </c>
      <c r="I2860" t="s">
        <v>11</v>
      </c>
      <c r="J2860" s="10">
        <v>0</v>
      </c>
      <c r="K2860" s="13">
        <f t="shared" si="90"/>
        <v>1958</v>
      </c>
      <c r="L2860" s="1" t="str">
        <f t="shared" si="89"/>
        <v/>
      </c>
    </row>
    <row r="2861" spans="1:12" ht="13.8" customHeight="1" x14ac:dyDescent="0.3">
      <c r="A2861" t="s">
        <v>50</v>
      </c>
      <c r="B2861">
        <v>1932</v>
      </c>
      <c r="C2861" s="10">
        <v>790</v>
      </c>
      <c r="D2861">
        <v>775</v>
      </c>
      <c r="E2861">
        <v>0</v>
      </c>
      <c r="F2861">
        <v>0</v>
      </c>
      <c r="G2861">
        <v>15</v>
      </c>
      <c r="H2861" t="s">
        <v>11</v>
      </c>
      <c r="I2861" t="s">
        <v>11</v>
      </c>
      <c r="J2861" s="10">
        <v>0</v>
      </c>
      <c r="K2861" s="13">
        <f t="shared" si="90"/>
        <v>1958</v>
      </c>
      <c r="L2861" s="1" t="str">
        <f t="shared" si="89"/>
        <v/>
      </c>
    </row>
    <row r="2862" spans="1:12" ht="13.8" customHeight="1" x14ac:dyDescent="0.3">
      <c r="A2862" t="s">
        <v>50</v>
      </c>
      <c r="B2862">
        <v>1933</v>
      </c>
      <c r="C2862" s="10">
        <v>1117</v>
      </c>
      <c r="D2862">
        <v>1098</v>
      </c>
      <c r="E2862">
        <v>0</v>
      </c>
      <c r="F2862">
        <v>0</v>
      </c>
      <c r="G2862">
        <v>19</v>
      </c>
      <c r="H2862" t="s">
        <v>11</v>
      </c>
      <c r="I2862" t="s">
        <v>11</v>
      </c>
      <c r="J2862" s="10">
        <v>0</v>
      </c>
      <c r="K2862" s="13">
        <f t="shared" si="90"/>
        <v>1958</v>
      </c>
      <c r="L2862" s="1" t="str">
        <f t="shared" si="89"/>
        <v/>
      </c>
    </row>
    <row r="2863" spans="1:12" ht="13.8" customHeight="1" x14ac:dyDescent="0.3">
      <c r="A2863" t="s">
        <v>50</v>
      </c>
      <c r="B2863">
        <v>1934</v>
      </c>
      <c r="C2863" s="10">
        <v>1318</v>
      </c>
      <c r="D2863">
        <v>1291</v>
      </c>
      <c r="E2863">
        <v>0</v>
      </c>
      <c r="F2863">
        <v>0</v>
      </c>
      <c r="G2863">
        <v>28</v>
      </c>
      <c r="H2863" t="s">
        <v>11</v>
      </c>
      <c r="I2863" t="s">
        <v>11</v>
      </c>
      <c r="J2863" s="10">
        <v>0</v>
      </c>
      <c r="K2863" s="13">
        <f t="shared" si="90"/>
        <v>1958</v>
      </c>
      <c r="L2863" s="1" t="str">
        <f t="shared" si="89"/>
        <v/>
      </c>
    </row>
    <row r="2864" spans="1:12" ht="13.8" customHeight="1" x14ac:dyDescent="0.3">
      <c r="A2864" t="s">
        <v>50</v>
      </c>
      <c r="B2864">
        <v>1935</v>
      </c>
      <c r="C2864" s="10">
        <v>1395</v>
      </c>
      <c r="D2864">
        <v>1357</v>
      </c>
      <c r="E2864">
        <v>0</v>
      </c>
      <c r="F2864">
        <v>0</v>
      </c>
      <c r="G2864">
        <v>39</v>
      </c>
      <c r="H2864" t="s">
        <v>11</v>
      </c>
      <c r="I2864" t="s">
        <v>11</v>
      </c>
      <c r="J2864" s="10">
        <v>0</v>
      </c>
      <c r="K2864" s="13">
        <f t="shared" si="90"/>
        <v>1958</v>
      </c>
      <c r="L2864" s="1" t="str">
        <f t="shared" si="89"/>
        <v/>
      </c>
    </row>
    <row r="2865" spans="1:12" ht="13.8" customHeight="1" x14ac:dyDescent="0.3">
      <c r="A2865" t="s">
        <v>50</v>
      </c>
      <c r="B2865">
        <v>1936</v>
      </c>
      <c r="C2865" s="10">
        <v>1372</v>
      </c>
      <c r="D2865">
        <v>1339</v>
      </c>
      <c r="E2865">
        <v>0</v>
      </c>
      <c r="F2865">
        <v>0</v>
      </c>
      <c r="G2865">
        <v>34</v>
      </c>
      <c r="H2865" t="s">
        <v>11</v>
      </c>
      <c r="I2865" t="s">
        <v>11</v>
      </c>
      <c r="J2865" s="10">
        <v>0</v>
      </c>
      <c r="K2865" s="13">
        <f t="shared" si="90"/>
        <v>1958</v>
      </c>
      <c r="L2865" s="1" t="str">
        <f t="shared" si="89"/>
        <v/>
      </c>
    </row>
    <row r="2866" spans="1:12" ht="13.8" customHeight="1" x14ac:dyDescent="0.3">
      <c r="A2866" t="s">
        <v>50</v>
      </c>
      <c r="B2866">
        <v>1937</v>
      </c>
      <c r="C2866" s="10">
        <v>1441</v>
      </c>
      <c r="D2866">
        <v>1398</v>
      </c>
      <c r="E2866">
        <v>0</v>
      </c>
      <c r="F2866">
        <v>0</v>
      </c>
      <c r="G2866">
        <v>43</v>
      </c>
      <c r="H2866" t="s">
        <v>11</v>
      </c>
      <c r="I2866" t="s">
        <v>11</v>
      </c>
      <c r="J2866" s="10">
        <v>0</v>
      </c>
      <c r="K2866" s="13">
        <f t="shared" si="90"/>
        <v>1958</v>
      </c>
      <c r="L2866" s="1" t="str">
        <f t="shared" si="89"/>
        <v/>
      </c>
    </row>
    <row r="2867" spans="1:12" ht="13.8" customHeight="1" x14ac:dyDescent="0.3">
      <c r="A2867" t="s">
        <v>50</v>
      </c>
      <c r="B2867">
        <v>1938</v>
      </c>
      <c r="C2867" s="10">
        <v>1509</v>
      </c>
      <c r="D2867">
        <v>1459</v>
      </c>
      <c r="E2867">
        <v>0</v>
      </c>
      <c r="F2867">
        <v>0</v>
      </c>
      <c r="G2867">
        <v>50</v>
      </c>
      <c r="H2867" t="s">
        <v>11</v>
      </c>
      <c r="I2867" t="s">
        <v>11</v>
      </c>
      <c r="J2867" s="10">
        <v>0</v>
      </c>
      <c r="K2867" s="13">
        <f t="shared" si="90"/>
        <v>1958</v>
      </c>
      <c r="L2867" s="1" t="str">
        <f t="shared" si="89"/>
        <v/>
      </c>
    </row>
    <row r="2868" spans="1:12" ht="13.8" customHeight="1" x14ac:dyDescent="0.3">
      <c r="A2868" t="s">
        <v>50</v>
      </c>
      <c r="B2868">
        <v>1939</v>
      </c>
      <c r="C2868" s="10">
        <v>1367</v>
      </c>
      <c r="D2868">
        <v>1321</v>
      </c>
      <c r="E2868">
        <v>0</v>
      </c>
      <c r="F2868">
        <v>0</v>
      </c>
      <c r="G2868">
        <v>46</v>
      </c>
      <c r="H2868" t="s">
        <v>11</v>
      </c>
      <c r="I2868" t="s">
        <v>11</v>
      </c>
      <c r="J2868" s="10">
        <v>0</v>
      </c>
      <c r="K2868" s="13">
        <f t="shared" si="90"/>
        <v>1958</v>
      </c>
      <c r="L2868" s="1" t="str">
        <f t="shared" si="89"/>
        <v/>
      </c>
    </row>
    <row r="2869" spans="1:12" ht="13.8" customHeight="1" x14ac:dyDescent="0.3">
      <c r="A2869" t="s">
        <v>50</v>
      </c>
      <c r="B2869">
        <v>1940</v>
      </c>
      <c r="C2869" s="10">
        <v>1436</v>
      </c>
      <c r="D2869">
        <v>1384</v>
      </c>
      <c r="E2869">
        <v>0</v>
      </c>
      <c r="F2869">
        <v>0</v>
      </c>
      <c r="G2869">
        <v>52</v>
      </c>
      <c r="H2869" t="s">
        <v>11</v>
      </c>
      <c r="I2869" t="s">
        <v>11</v>
      </c>
      <c r="J2869" s="10">
        <v>0</v>
      </c>
      <c r="K2869" s="13">
        <f t="shared" si="90"/>
        <v>1958</v>
      </c>
      <c r="L2869" s="1" t="str">
        <f t="shared" si="89"/>
        <v/>
      </c>
    </row>
    <row r="2870" spans="1:12" ht="13.8" customHeight="1" x14ac:dyDescent="0.3">
      <c r="A2870" t="s">
        <v>50</v>
      </c>
      <c r="B2870">
        <v>1941</v>
      </c>
      <c r="C2870" s="10">
        <v>1520</v>
      </c>
      <c r="D2870">
        <v>1471</v>
      </c>
      <c r="E2870">
        <v>0</v>
      </c>
      <c r="F2870">
        <v>0</v>
      </c>
      <c r="G2870">
        <v>49</v>
      </c>
      <c r="H2870" t="s">
        <v>11</v>
      </c>
      <c r="I2870" t="s">
        <v>11</v>
      </c>
      <c r="J2870" s="10">
        <v>0</v>
      </c>
      <c r="K2870" s="13">
        <f t="shared" si="90"/>
        <v>1958</v>
      </c>
      <c r="L2870" s="1" t="str">
        <f t="shared" si="89"/>
        <v/>
      </c>
    </row>
    <row r="2871" spans="1:12" ht="13.8" customHeight="1" x14ac:dyDescent="0.3">
      <c r="A2871" t="s">
        <v>50</v>
      </c>
      <c r="B2871">
        <v>1942</v>
      </c>
      <c r="C2871" s="10">
        <v>1585</v>
      </c>
      <c r="D2871">
        <v>1536</v>
      </c>
      <c r="E2871">
        <v>0</v>
      </c>
      <c r="F2871">
        <v>0</v>
      </c>
      <c r="G2871">
        <v>50</v>
      </c>
      <c r="H2871" t="s">
        <v>11</v>
      </c>
      <c r="I2871" t="s">
        <v>11</v>
      </c>
      <c r="J2871" s="10">
        <v>0</v>
      </c>
      <c r="K2871" s="13">
        <f t="shared" si="90"/>
        <v>1958</v>
      </c>
      <c r="L2871" s="1" t="str">
        <f t="shared" si="89"/>
        <v/>
      </c>
    </row>
    <row r="2872" spans="1:12" ht="13.8" customHeight="1" x14ac:dyDescent="0.3">
      <c r="A2872" t="s">
        <v>50</v>
      </c>
      <c r="B2872">
        <v>1943</v>
      </c>
      <c r="C2872" s="10">
        <v>1668</v>
      </c>
      <c r="D2872">
        <v>1617</v>
      </c>
      <c r="E2872">
        <v>0</v>
      </c>
      <c r="F2872">
        <v>0</v>
      </c>
      <c r="G2872">
        <v>51</v>
      </c>
      <c r="H2872" t="s">
        <v>11</v>
      </c>
      <c r="I2872" t="s">
        <v>11</v>
      </c>
      <c r="J2872" s="10">
        <v>0</v>
      </c>
      <c r="K2872" s="13">
        <f t="shared" si="90"/>
        <v>1958</v>
      </c>
      <c r="L2872" s="1" t="str">
        <f t="shared" si="89"/>
        <v/>
      </c>
    </row>
    <row r="2873" spans="1:12" ht="13.8" customHeight="1" x14ac:dyDescent="0.3">
      <c r="A2873" t="s">
        <v>50</v>
      </c>
      <c r="B2873">
        <v>1944</v>
      </c>
      <c r="C2873" s="10">
        <v>1676</v>
      </c>
      <c r="D2873">
        <v>1627</v>
      </c>
      <c r="E2873">
        <v>0</v>
      </c>
      <c r="F2873">
        <v>0</v>
      </c>
      <c r="G2873">
        <v>49</v>
      </c>
      <c r="H2873" t="s">
        <v>11</v>
      </c>
      <c r="I2873" t="s">
        <v>11</v>
      </c>
      <c r="J2873" s="10">
        <v>0</v>
      </c>
      <c r="K2873" s="13">
        <f t="shared" si="90"/>
        <v>1958</v>
      </c>
      <c r="L2873" s="1" t="str">
        <f t="shared" si="89"/>
        <v/>
      </c>
    </row>
    <row r="2874" spans="1:12" ht="13.8" customHeight="1" x14ac:dyDescent="0.3">
      <c r="A2874" t="s">
        <v>50</v>
      </c>
      <c r="B2874">
        <v>1945</v>
      </c>
      <c r="C2874" s="10">
        <v>1540</v>
      </c>
      <c r="D2874">
        <v>1484</v>
      </c>
      <c r="E2874">
        <v>0</v>
      </c>
      <c r="F2874">
        <v>0</v>
      </c>
      <c r="G2874">
        <v>56</v>
      </c>
      <c r="H2874" t="s">
        <v>11</v>
      </c>
      <c r="I2874" t="s">
        <v>11</v>
      </c>
      <c r="J2874" s="10">
        <v>0</v>
      </c>
      <c r="K2874" s="13">
        <f t="shared" si="90"/>
        <v>1958</v>
      </c>
      <c r="L2874" s="1" t="str">
        <f t="shared" si="89"/>
        <v/>
      </c>
    </row>
    <row r="2875" spans="1:12" ht="13.8" customHeight="1" x14ac:dyDescent="0.3">
      <c r="A2875" t="s">
        <v>50</v>
      </c>
      <c r="B2875">
        <v>1946</v>
      </c>
      <c r="C2875" s="10">
        <v>1483</v>
      </c>
      <c r="D2875">
        <v>1404</v>
      </c>
      <c r="E2875">
        <v>0</v>
      </c>
      <c r="F2875">
        <v>0</v>
      </c>
      <c r="G2875">
        <v>79</v>
      </c>
      <c r="H2875" t="s">
        <v>11</v>
      </c>
      <c r="I2875" t="s">
        <v>11</v>
      </c>
      <c r="J2875" s="10">
        <v>0</v>
      </c>
      <c r="K2875" s="13">
        <f t="shared" si="90"/>
        <v>1958</v>
      </c>
      <c r="L2875" s="1" t="str">
        <f t="shared" si="89"/>
        <v/>
      </c>
    </row>
    <row r="2876" spans="1:12" ht="13.8" customHeight="1" x14ac:dyDescent="0.3">
      <c r="A2876" t="s">
        <v>50</v>
      </c>
      <c r="B2876">
        <v>1947</v>
      </c>
      <c r="C2876" s="10">
        <v>1558</v>
      </c>
      <c r="D2876">
        <v>1476</v>
      </c>
      <c r="E2876">
        <v>0</v>
      </c>
      <c r="F2876">
        <v>0</v>
      </c>
      <c r="G2876">
        <v>82</v>
      </c>
      <c r="H2876" t="s">
        <v>11</v>
      </c>
      <c r="I2876" t="s">
        <v>11</v>
      </c>
      <c r="J2876" s="10">
        <v>0</v>
      </c>
      <c r="K2876" s="13">
        <f t="shared" si="90"/>
        <v>1958</v>
      </c>
      <c r="L2876" s="1" t="str">
        <f t="shared" si="89"/>
        <v/>
      </c>
    </row>
    <row r="2877" spans="1:12" ht="13.8" customHeight="1" x14ac:dyDescent="0.3">
      <c r="A2877" t="s">
        <v>50</v>
      </c>
      <c r="B2877">
        <v>1948</v>
      </c>
      <c r="C2877" s="10">
        <v>1695</v>
      </c>
      <c r="D2877">
        <v>1621</v>
      </c>
      <c r="E2877">
        <v>0</v>
      </c>
      <c r="F2877">
        <v>0</v>
      </c>
      <c r="G2877">
        <v>73</v>
      </c>
      <c r="H2877" t="s">
        <v>11</v>
      </c>
      <c r="I2877" t="s">
        <v>11</v>
      </c>
      <c r="J2877" s="10">
        <v>0</v>
      </c>
      <c r="K2877" s="13">
        <f t="shared" si="90"/>
        <v>1958</v>
      </c>
      <c r="L2877" s="1" t="str">
        <f t="shared" si="89"/>
        <v/>
      </c>
    </row>
    <row r="2878" spans="1:12" ht="13.8" customHeight="1" x14ac:dyDescent="0.3">
      <c r="A2878" t="s">
        <v>50</v>
      </c>
      <c r="B2878">
        <v>1949</v>
      </c>
      <c r="C2878" s="10">
        <v>1604</v>
      </c>
      <c r="D2878">
        <v>1529</v>
      </c>
      <c r="E2878">
        <v>6</v>
      </c>
      <c r="F2878">
        <v>2</v>
      </c>
      <c r="G2878">
        <v>67</v>
      </c>
      <c r="H2878" t="s">
        <v>11</v>
      </c>
      <c r="I2878" t="s">
        <v>11</v>
      </c>
      <c r="J2878" s="10">
        <v>0</v>
      </c>
      <c r="K2878" s="13">
        <f t="shared" si="90"/>
        <v>1958</v>
      </c>
      <c r="L2878" s="1" t="str">
        <f t="shared" si="89"/>
        <v/>
      </c>
    </row>
    <row r="2879" spans="1:12" ht="13.8" customHeight="1" x14ac:dyDescent="0.3">
      <c r="A2879" t="s">
        <v>50</v>
      </c>
      <c r="B2879">
        <v>1950</v>
      </c>
      <c r="C2879" s="10">
        <v>2307</v>
      </c>
      <c r="D2879">
        <v>1296</v>
      </c>
      <c r="E2879">
        <v>941</v>
      </c>
      <c r="F2879">
        <v>0</v>
      </c>
      <c r="G2879">
        <v>70</v>
      </c>
      <c r="H2879">
        <v>0</v>
      </c>
      <c r="I2879">
        <v>0.38</v>
      </c>
      <c r="J2879" s="10">
        <v>15</v>
      </c>
      <c r="K2879" s="13">
        <f t="shared" si="90"/>
        <v>1958</v>
      </c>
      <c r="L2879" s="1" t="str">
        <f t="shared" si="89"/>
        <v/>
      </c>
    </row>
    <row r="2880" spans="1:12" ht="13.8" customHeight="1" x14ac:dyDescent="0.3">
      <c r="A2880" t="s">
        <v>50</v>
      </c>
      <c r="B2880">
        <v>1951</v>
      </c>
      <c r="C2880" s="10">
        <v>2725</v>
      </c>
      <c r="D2880">
        <v>1556</v>
      </c>
      <c r="E2880">
        <v>1074</v>
      </c>
      <c r="F2880">
        <v>0</v>
      </c>
      <c r="G2880">
        <v>95</v>
      </c>
      <c r="H2880">
        <v>0</v>
      </c>
      <c r="I2880">
        <v>0.44</v>
      </c>
      <c r="J2880" s="10">
        <v>17</v>
      </c>
      <c r="K2880" s="13">
        <f t="shared" si="90"/>
        <v>1958</v>
      </c>
      <c r="L2880" s="1" t="str">
        <f t="shared" si="89"/>
        <v/>
      </c>
    </row>
    <row r="2881" spans="1:12" ht="13.8" customHeight="1" x14ac:dyDescent="0.3">
      <c r="A2881" t="s">
        <v>50</v>
      </c>
      <c r="B2881">
        <v>1952</v>
      </c>
      <c r="C2881" s="10">
        <v>2895</v>
      </c>
      <c r="D2881">
        <v>1569</v>
      </c>
      <c r="E2881">
        <v>1183</v>
      </c>
      <c r="F2881">
        <v>0</v>
      </c>
      <c r="G2881">
        <v>111</v>
      </c>
      <c r="H2881">
        <v>32</v>
      </c>
      <c r="I2881">
        <v>0.46</v>
      </c>
      <c r="J2881" s="10">
        <v>27</v>
      </c>
      <c r="K2881" s="13">
        <f t="shared" si="90"/>
        <v>1958</v>
      </c>
      <c r="L2881" s="1" t="str">
        <f t="shared" si="89"/>
        <v/>
      </c>
    </row>
    <row r="2882" spans="1:12" ht="13.8" customHeight="1" x14ac:dyDescent="0.3">
      <c r="A2882" t="s">
        <v>50</v>
      </c>
      <c r="B2882">
        <v>1953</v>
      </c>
      <c r="C2882" s="10">
        <v>2840</v>
      </c>
      <c r="D2882">
        <v>1507</v>
      </c>
      <c r="E2882">
        <v>1201</v>
      </c>
      <c r="F2882">
        <v>0</v>
      </c>
      <c r="G2882">
        <v>104</v>
      </c>
      <c r="H2882">
        <v>28</v>
      </c>
      <c r="I2882">
        <v>0.44</v>
      </c>
      <c r="J2882" s="10">
        <v>33</v>
      </c>
      <c r="K2882" s="13">
        <f t="shared" si="90"/>
        <v>1958</v>
      </c>
      <c r="L2882" s="1" t="str">
        <f t="shared" ref="L2882:L2945" si="91">IF(AND(B2882&gt;2011),1,"")</f>
        <v/>
      </c>
    </row>
    <row r="2883" spans="1:12" ht="13.8" customHeight="1" x14ac:dyDescent="0.3">
      <c r="A2883" t="s">
        <v>50</v>
      </c>
      <c r="B2883">
        <v>1954</v>
      </c>
      <c r="C2883" s="10">
        <v>3025</v>
      </c>
      <c r="D2883">
        <v>1498</v>
      </c>
      <c r="E2883">
        <v>1382</v>
      </c>
      <c r="F2883">
        <v>25</v>
      </c>
      <c r="G2883">
        <v>105</v>
      </c>
      <c r="H2883">
        <v>15</v>
      </c>
      <c r="I2883">
        <v>0.46</v>
      </c>
      <c r="J2883" s="10">
        <v>42</v>
      </c>
      <c r="K2883" s="13">
        <f t="shared" si="90"/>
        <v>1958</v>
      </c>
      <c r="L2883" s="1" t="str">
        <f t="shared" si="91"/>
        <v/>
      </c>
    </row>
    <row r="2884" spans="1:12" ht="13.8" customHeight="1" x14ac:dyDescent="0.3">
      <c r="A2884" t="s">
        <v>50</v>
      </c>
      <c r="B2884">
        <v>1955</v>
      </c>
      <c r="C2884" s="10">
        <v>3166</v>
      </c>
      <c r="D2884">
        <v>1490</v>
      </c>
      <c r="E2884">
        <v>1505</v>
      </c>
      <c r="F2884">
        <v>25</v>
      </c>
      <c r="G2884">
        <v>109</v>
      </c>
      <c r="H2884">
        <v>37</v>
      </c>
      <c r="I2884">
        <v>0.47</v>
      </c>
      <c r="J2884" s="10">
        <v>63</v>
      </c>
      <c r="K2884" s="13">
        <f t="shared" si="90"/>
        <v>1958</v>
      </c>
      <c r="L2884" s="1" t="str">
        <f t="shared" si="91"/>
        <v/>
      </c>
    </row>
    <row r="2885" spans="1:12" ht="13.8" customHeight="1" x14ac:dyDescent="0.3">
      <c r="A2885" t="s">
        <v>50</v>
      </c>
      <c r="B2885">
        <v>1956</v>
      </c>
      <c r="C2885" s="10">
        <v>3230</v>
      </c>
      <c r="D2885">
        <v>1510</v>
      </c>
      <c r="E2885">
        <v>1532</v>
      </c>
      <c r="F2885">
        <v>25</v>
      </c>
      <c r="G2885">
        <v>105</v>
      </c>
      <c r="H2885">
        <v>57</v>
      </c>
      <c r="I2885">
        <v>0.47</v>
      </c>
      <c r="J2885" s="10">
        <v>68</v>
      </c>
      <c r="K2885" s="13">
        <f t="shared" si="90"/>
        <v>1958</v>
      </c>
      <c r="L2885" s="1" t="str">
        <f t="shared" si="91"/>
        <v/>
      </c>
    </row>
    <row r="2886" spans="1:12" ht="13.8" customHeight="1" x14ac:dyDescent="0.3">
      <c r="A2886" t="s">
        <v>50</v>
      </c>
      <c r="B2886">
        <v>1957</v>
      </c>
      <c r="C2886" s="10">
        <v>3201</v>
      </c>
      <c r="D2886">
        <v>1389</v>
      </c>
      <c r="E2886">
        <v>1575</v>
      </c>
      <c r="F2886">
        <v>25</v>
      </c>
      <c r="G2886">
        <v>99</v>
      </c>
      <c r="H2886">
        <v>113</v>
      </c>
      <c r="I2886">
        <v>0.45</v>
      </c>
      <c r="J2886" s="10">
        <v>86</v>
      </c>
      <c r="K2886" s="13">
        <f t="shared" si="90"/>
        <v>1958</v>
      </c>
      <c r="L2886" s="1" t="str">
        <f t="shared" si="91"/>
        <v/>
      </c>
    </row>
    <row r="2887" spans="1:12" ht="13.8" customHeight="1" x14ac:dyDescent="0.3">
      <c r="A2887" t="s">
        <v>50</v>
      </c>
      <c r="B2887">
        <v>1958</v>
      </c>
      <c r="C2887" s="10">
        <v>3399</v>
      </c>
      <c r="D2887">
        <v>1292</v>
      </c>
      <c r="E2887">
        <v>1769</v>
      </c>
      <c r="F2887">
        <v>25</v>
      </c>
      <c r="G2887">
        <v>99</v>
      </c>
      <c r="H2887">
        <v>214</v>
      </c>
      <c r="I2887">
        <v>0.47</v>
      </c>
      <c r="J2887" s="10">
        <v>68</v>
      </c>
      <c r="K2887" s="13">
        <f t="shared" si="90"/>
        <v>1958</v>
      </c>
      <c r="L2887" s="1" t="str">
        <f t="shared" si="91"/>
        <v/>
      </c>
    </row>
    <row r="2888" spans="1:12" ht="13.8" customHeight="1" x14ac:dyDescent="0.3">
      <c r="A2888" t="s">
        <v>50</v>
      </c>
      <c r="B2888">
        <v>1959</v>
      </c>
      <c r="C2888" s="10">
        <v>3468</v>
      </c>
      <c r="D2888">
        <v>1240</v>
      </c>
      <c r="E2888">
        <v>1785</v>
      </c>
      <c r="F2888">
        <v>25</v>
      </c>
      <c r="G2888">
        <v>114</v>
      </c>
      <c r="H2888">
        <v>304</v>
      </c>
      <c r="I2888">
        <v>0.46</v>
      </c>
      <c r="J2888" s="10">
        <v>70</v>
      </c>
      <c r="K2888" s="13">
        <f t="shared" ref="K2888:K2951" si="92">IF(B2888&lt;1990,IF(B2888&lt;1959,1958,1989),1990)</f>
        <v>1989</v>
      </c>
      <c r="L2888" s="1" t="str">
        <f t="shared" si="91"/>
        <v/>
      </c>
    </row>
    <row r="2889" spans="1:12" ht="13.8" customHeight="1" x14ac:dyDescent="0.3">
      <c r="A2889" t="s">
        <v>50</v>
      </c>
      <c r="B2889">
        <v>1960</v>
      </c>
      <c r="C2889" s="10">
        <v>3679</v>
      </c>
      <c r="D2889">
        <v>1231</v>
      </c>
      <c r="E2889">
        <v>1890</v>
      </c>
      <c r="F2889">
        <v>25</v>
      </c>
      <c r="G2889">
        <v>114</v>
      </c>
      <c r="H2889">
        <v>419</v>
      </c>
      <c r="I2889">
        <v>0.48</v>
      </c>
      <c r="J2889" s="10">
        <v>64</v>
      </c>
      <c r="K2889" s="13">
        <f t="shared" si="92"/>
        <v>1989</v>
      </c>
      <c r="L2889" s="1" t="str">
        <f t="shared" si="91"/>
        <v/>
      </c>
    </row>
    <row r="2890" spans="1:12" ht="13.8" customHeight="1" x14ac:dyDescent="0.3">
      <c r="A2890" t="s">
        <v>50</v>
      </c>
      <c r="B2890">
        <v>1961</v>
      </c>
      <c r="C2890" s="10">
        <v>3947</v>
      </c>
      <c r="D2890">
        <v>1212</v>
      </c>
      <c r="E2890">
        <v>1970</v>
      </c>
      <c r="F2890">
        <v>28</v>
      </c>
      <c r="G2890">
        <v>120</v>
      </c>
      <c r="H2890">
        <v>617</v>
      </c>
      <c r="I2890">
        <v>0.5</v>
      </c>
      <c r="J2890" s="10">
        <v>29</v>
      </c>
      <c r="K2890" s="13">
        <f t="shared" si="92"/>
        <v>1989</v>
      </c>
      <c r="L2890" s="1" t="str">
        <f t="shared" si="91"/>
        <v/>
      </c>
    </row>
    <row r="2891" spans="1:12" ht="13.8" customHeight="1" x14ac:dyDescent="0.3">
      <c r="A2891" t="s">
        <v>50</v>
      </c>
      <c r="B2891">
        <v>1962</v>
      </c>
      <c r="C2891" s="10">
        <v>4561</v>
      </c>
      <c r="D2891">
        <v>1302</v>
      </c>
      <c r="E2891">
        <v>2274</v>
      </c>
      <c r="F2891">
        <v>28</v>
      </c>
      <c r="G2891">
        <v>139</v>
      </c>
      <c r="H2891">
        <v>817</v>
      </c>
      <c r="I2891">
        <v>0.56999999999999995</v>
      </c>
      <c r="J2891" s="10">
        <v>35</v>
      </c>
      <c r="K2891" s="13">
        <f t="shared" si="92"/>
        <v>1989</v>
      </c>
      <c r="L2891" s="1" t="str">
        <f t="shared" si="91"/>
        <v/>
      </c>
    </row>
    <row r="2892" spans="1:12" ht="13.8" customHeight="1" x14ac:dyDescent="0.3">
      <c r="A2892" t="s">
        <v>50</v>
      </c>
      <c r="B2892">
        <v>1963</v>
      </c>
      <c r="C2892" s="10">
        <v>4733</v>
      </c>
      <c r="D2892">
        <v>1256</v>
      </c>
      <c r="E2892">
        <v>2482</v>
      </c>
      <c r="F2892">
        <v>28</v>
      </c>
      <c r="G2892">
        <v>159</v>
      </c>
      <c r="H2892">
        <v>808</v>
      </c>
      <c r="I2892">
        <v>0.56999999999999995</v>
      </c>
      <c r="J2892" s="10">
        <v>28</v>
      </c>
      <c r="K2892" s="13">
        <f t="shared" si="92"/>
        <v>1989</v>
      </c>
      <c r="L2892" s="1" t="str">
        <f t="shared" si="91"/>
        <v/>
      </c>
    </row>
    <row r="2893" spans="1:12" ht="13.8" customHeight="1" x14ac:dyDescent="0.3">
      <c r="A2893" t="s">
        <v>50</v>
      </c>
      <c r="B2893">
        <v>1964</v>
      </c>
      <c r="C2893" s="10">
        <v>4779</v>
      </c>
      <c r="D2893">
        <v>1202</v>
      </c>
      <c r="E2893">
        <v>2677</v>
      </c>
      <c r="F2893">
        <v>28</v>
      </c>
      <c r="G2893">
        <v>172</v>
      </c>
      <c r="H2893">
        <v>700</v>
      </c>
      <c r="I2893">
        <v>0.56999999999999995</v>
      </c>
      <c r="J2893" s="10">
        <v>21</v>
      </c>
      <c r="K2893" s="13">
        <f t="shared" si="92"/>
        <v>1989</v>
      </c>
      <c r="L2893" s="1" t="str">
        <f t="shared" si="91"/>
        <v/>
      </c>
    </row>
    <row r="2894" spans="1:12" ht="13.8" customHeight="1" x14ac:dyDescent="0.3">
      <c r="A2894" t="s">
        <v>50</v>
      </c>
      <c r="B2894">
        <v>1965</v>
      </c>
      <c r="C2894" s="10">
        <v>4845</v>
      </c>
      <c r="D2894">
        <v>1190</v>
      </c>
      <c r="E2894">
        <v>2779</v>
      </c>
      <c r="F2894">
        <v>31</v>
      </c>
      <c r="G2894">
        <v>161</v>
      </c>
      <c r="H2894">
        <v>684</v>
      </c>
      <c r="I2894">
        <v>0.56000000000000005</v>
      </c>
      <c r="J2894" s="10">
        <v>51</v>
      </c>
      <c r="K2894" s="13">
        <f t="shared" si="92"/>
        <v>1989</v>
      </c>
      <c r="L2894" s="1" t="str">
        <f t="shared" si="91"/>
        <v/>
      </c>
    </row>
    <row r="2895" spans="1:12" ht="13.8" customHeight="1" x14ac:dyDescent="0.3">
      <c r="A2895" t="s">
        <v>50</v>
      </c>
      <c r="B2895">
        <v>1966</v>
      </c>
      <c r="C2895" s="10">
        <v>5125</v>
      </c>
      <c r="D2895">
        <v>1183</v>
      </c>
      <c r="E2895">
        <v>3120</v>
      </c>
      <c r="F2895">
        <v>31</v>
      </c>
      <c r="G2895">
        <v>186</v>
      </c>
      <c r="H2895">
        <v>606</v>
      </c>
      <c r="I2895">
        <v>0.57999999999999996</v>
      </c>
      <c r="J2895" s="10">
        <v>53</v>
      </c>
      <c r="K2895" s="13">
        <f t="shared" si="92"/>
        <v>1989</v>
      </c>
      <c r="L2895" s="1" t="str">
        <f t="shared" si="91"/>
        <v/>
      </c>
    </row>
    <row r="2896" spans="1:12" ht="13.8" customHeight="1" x14ac:dyDescent="0.3">
      <c r="A2896" t="s">
        <v>50</v>
      </c>
      <c r="B2896">
        <v>1967</v>
      </c>
      <c r="C2896" s="10">
        <v>5252</v>
      </c>
      <c r="D2896">
        <v>1243</v>
      </c>
      <c r="E2896">
        <v>3135</v>
      </c>
      <c r="F2896">
        <v>34</v>
      </c>
      <c r="G2896">
        <v>168</v>
      </c>
      <c r="H2896">
        <v>673</v>
      </c>
      <c r="I2896">
        <v>0.57999999999999996</v>
      </c>
      <c r="J2896" s="10">
        <v>63</v>
      </c>
      <c r="K2896" s="13">
        <f t="shared" si="92"/>
        <v>1989</v>
      </c>
      <c r="L2896" s="1" t="str">
        <f t="shared" si="91"/>
        <v/>
      </c>
    </row>
    <row r="2897" spans="1:12" ht="13.8" customHeight="1" x14ac:dyDescent="0.3">
      <c r="A2897" t="s">
        <v>50</v>
      </c>
      <c r="B2897">
        <v>1968</v>
      </c>
      <c r="C2897" s="10">
        <v>5788</v>
      </c>
      <c r="D2897">
        <v>1279</v>
      </c>
      <c r="E2897">
        <v>3503</v>
      </c>
      <c r="F2897">
        <v>35</v>
      </c>
      <c r="G2897">
        <v>168</v>
      </c>
      <c r="H2897">
        <v>802</v>
      </c>
      <c r="I2897">
        <v>0.63</v>
      </c>
      <c r="J2897" s="10">
        <v>72</v>
      </c>
      <c r="K2897" s="13">
        <f t="shared" si="92"/>
        <v>1989</v>
      </c>
      <c r="L2897" s="1" t="str">
        <f t="shared" si="91"/>
        <v/>
      </c>
    </row>
    <row r="2898" spans="1:12" ht="13.8" customHeight="1" x14ac:dyDescent="0.3">
      <c r="A2898" t="s">
        <v>50</v>
      </c>
      <c r="B2898">
        <v>1969</v>
      </c>
      <c r="C2898" s="10">
        <v>6151</v>
      </c>
      <c r="D2898">
        <v>1291</v>
      </c>
      <c r="E2898">
        <v>3639</v>
      </c>
      <c r="F2898">
        <v>39</v>
      </c>
      <c r="G2898">
        <v>195</v>
      </c>
      <c r="H2898">
        <v>987</v>
      </c>
      <c r="I2898">
        <v>0.65</v>
      </c>
      <c r="J2898" s="10">
        <v>81</v>
      </c>
      <c r="K2898" s="13">
        <f t="shared" si="92"/>
        <v>1989</v>
      </c>
      <c r="L2898" s="1" t="str">
        <f t="shared" si="91"/>
        <v/>
      </c>
    </row>
    <row r="2899" spans="1:12" ht="13.8" customHeight="1" x14ac:dyDescent="0.3">
      <c r="A2899" t="s">
        <v>50</v>
      </c>
      <c r="B2899">
        <v>1970</v>
      </c>
      <c r="C2899" s="10">
        <v>6726</v>
      </c>
      <c r="D2899">
        <v>1300</v>
      </c>
      <c r="E2899">
        <v>3930</v>
      </c>
      <c r="F2899">
        <v>646</v>
      </c>
      <c r="G2899">
        <v>278</v>
      </c>
      <c r="H2899">
        <v>571</v>
      </c>
      <c r="I2899">
        <v>0.7</v>
      </c>
      <c r="J2899" s="10">
        <v>60</v>
      </c>
      <c r="K2899" s="13">
        <f t="shared" si="92"/>
        <v>1989</v>
      </c>
      <c r="L2899" s="1" t="str">
        <f t="shared" si="91"/>
        <v/>
      </c>
    </row>
    <row r="2900" spans="1:12" ht="13.8" customHeight="1" x14ac:dyDescent="0.3">
      <c r="A2900" t="s">
        <v>50</v>
      </c>
      <c r="B2900">
        <v>1971</v>
      </c>
      <c r="C2900" s="10">
        <v>7389</v>
      </c>
      <c r="D2900">
        <v>1406</v>
      </c>
      <c r="E2900">
        <v>4171</v>
      </c>
      <c r="F2900">
        <v>680</v>
      </c>
      <c r="G2900">
        <v>186</v>
      </c>
      <c r="H2900">
        <v>945</v>
      </c>
      <c r="I2900">
        <v>0.76</v>
      </c>
      <c r="J2900" s="10">
        <v>285</v>
      </c>
      <c r="K2900" s="13">
        <f t="shared" si="92"/>
        <v>1989</v>
      </c>
      <c r="L2900" s="1" t="str">
        <f t="shared" si="91"/>
        <v/>
      </c>
    </row>
    <row r="2901" spans="1:12" ht="13.8" customHeight="1" x14ac:dyDescent="0.3">
      <c r="A2901" t="s">
        <v>50</v>
      </c>
      <c r="B2901">
        <v>1972</v>
      </c>
      <c r="C2901" s="10">
        <v>7688</v>
      </c>
      <c r="D2901">
        <v>1189</v>
      </c>
      <c r="E2901">
        <v>4445</v>
      </c>
      <c r="F2901">
        <v>697</v>
      </c>
      <c r="G2901">
        <v>188</v>
      </c>
      <c r="H2901">
        <v>1168</v>
      </c>
      <c r="I2901">
        <v>0.77</v>
      </c>
      <c r="J2901" s="10">
        <v>285</v>
      </c>
      <c r="K2901" s="13">
        <f t="shared" si="92"/>
        <v>1989</v>
      </c>
      <c r="L2901" s="1" t="str">
        <f t="shared" si="91"/>
        <v/>
      </c>
    </row>
    <row r="2902" spans="1:12" ht="13.8" customHeight="1" x14ac:dyDescent="0.3">
      <c r="A2902" t="s">
        <v>50</v>
      </c>
      <c r="B2902">
        <v>1973</v>
      </c>
      <c r="C2902" s="10">
        <v>7541</v>
      </c>
      <c r="D2902">
        <v>1275</v>
      </c>
      <c r="E2902">
        <v>4209</v>
      </c>
      <c r="F2902">
        <v>618</v>
      </c>
      <c r="G2902">
        <v>187</v>
      </c>
      <c r="H2902">
        <v>1252</v>
      </c>
      <c r="I2902">
        <v>0.75</v>
      </c>
      <c r="J2902" s="10">
        <v>267</v>
      </c>
      <c r="K2902" s="13">
        <f t="shared" si="92"/>
        <v>1989</v>
      </c>
      <c r="L2902" s="1" t="str">
        <f t="shared" si="91"/>
        <v/>
      </c>
    </row>
    <row r="2903" spans="1:12" ht="13.8" customHeight="1" x14ac:dyDescent="0.3">
      <c r="A2903" t="s">
        <v>50</v>
      </c>
      <c r="B2903">
        <v>1974</v>
      </c>
      <c r="C2903" s="10">
        <v>7078</v>
      </c>
      <c r="D2903">
        <v>1225</v>
      </c>
      <c r="E2903">
        <v>4046</v>
      </c>
      <c r="F2903">
        <v>616</v>
      </c>
      <c r="G2903">
        <v>194</v>
      </c>
      <c r="H2903">
        <v>998</v>
      </c>
      <c r="I2903">
        <v>0.69</v>
      </c>
      <c r="J2903" s="10">
        <v>227</v>
      </c>
      <c r="K2903" s="13">
        <f t="shared" si="92"/>
        <v>1989</v>
      </c>
      <c r="L2903" s="1" t="str">
        <f t="shared" si="91"/>
        <v/>
      </c>
    </row>
    <row r="2904" spans="1:12" ht="13.8" customHeight="1" x14ac:dyDescent="0.3">
      <c r="A2904" t="s">
        <v>50</v>
      </c>
      <c r="B2904">
        <v>1975</v>
      </c>
      <c r="C2904" s="10">
        <v>6276</v>
      </c>
      <c r="D2904">
        <v>974</v>
      </c>
      <c r="E2904">
        <v>3515</v>
      </c>
      <c r="F2904">
        <v>616</v>
      </c>
      <c r="G2904">
        <v>138</v>
      </c>
      <c r="H2904">
        <v>1034</v>
      </c>
      <c r="I2904">
        <v>0.6</v>
      </c>
      <c r="J2904" s="10">
        <v>197</v>
      </c>
      <c r="K2904" s="13">
        <f t="shared" si="92"/>
        <v>1989</v>
      </c>
      <c r="L2904" s="1" t="str">
        <f t="shared" si="91"/>
        <v/>
      </c>
    </row>
    <row r="2905" spans="1:12" ht="13.8" customHeight="1" x14ac:dyDescent="0.3">
      <c r="A2905" t="s">
        <v>50</v>
      </c>
      <c r="B2905">
        <v>1976</v>
      </c>
      <c r="C2905" s="10">
        <v>6573</v>
      </c>
      <c r="D2905">
        <v>995</v>
      </c>
      <c r="E2905">
        <v>3753</v>
      </c>
      <c r="F2905">
        <v>436</v>
      </c>
      <c r="G2905">
        <v>131</v>
      </c>
      <c r="H2905">
        <v>1257</v>
      </c>
      <c r="I2905">
        <v>0.62</v>
      </c>
      <c r="J2905" s="10">
        <v>180</v>
      </c>
      <c r="K2905" s="13">
        <f t="shared" si="92"/>
        <v>1989</v>
      </c>
      <c r="L2905" s="1" t="str">
        <f t="shared" si="91"/>
        <v/>
      </c>
    </row>
    <row r="2906" spans="1:12" ht="13.8" customHeight="1" x14ac:dyDescent="0.3">
      <c r="A2906" t="s">
        <v>50</v>
      </c>
      <c r="B2906">
        <v>1977</v>
      </c>
      <c r="C2906" s="10">
        <v>6302</v>
      </c>
      <c r="D2906">
        <v>1051</v>
      </c>
      <c r="E2906">
        <v>3844</v>
      </c>
      <c r="F2906">
        <v>411</v>
      </c>
      <c r="G2906">
        <v>153</v>
      </c>
      <c r="H2906">
        <v>843</v>
      </c>
      <c r="I2906">
        <v>0.59</v>
      </c>
      <c r="J2906" s="10">
        <v>174</v>
      </c>
      <c r="K2906" s="13">
        <f t="shared" si="92"/>
        <v>1989</v>
      </c>
      <c r="L2906" s="1" t="str">
        <f t="shared" si="91"/>
        <v/>
      </c>
    </row>
    <row r="2907" spans="1:12" ht="13.8" customHeight="1" x14ac:dyDescent="0.3">
      <c r="A2907" t="s">
        <v>50</v>
      </c>
      <c r="B2907">
        <v>1978</v>
      </c>
      <c r="C2907" s="10">
        <v>6258</v>
      </c>
      <c r="D2907">
        <v>1069</v>
      </c>
      <c r="E2907">
        <v>3970</v>
      </c>
      <c r="F2907">
        <v>249</v>
      </c>
      <c r="G2907">
        <v>160</v>
      </c>
      <c r="H2907">
        <v>810</v>
      </c>
      <c r="I2907">
        <v>0.57999999999999996</v>
      </c>
      <c r="J2907" s="10">
        <v>215</v>
      </c>
      <c r="K2907" s="13">
        <f t="shared" si="92"/>
        <v>1989</v>
      </c>
      <c r="L2907" s="1" t="str">
        <f t="shared" si="91"/>
        <v/>
      </c>
    </row>
    <row r="2908" spans="1:12" ht="13.8" customHeight="1" x14ac:dyDescent="0.3">
      <c r="A2908" t="s">
        <v>50</v>
      </c>
      <c r="B2908">
        <v>1979</v>
      </c>
      <c r="C2908" s="10">
        <v>6780</v>
      </c>
      <c r="D2908">
        <v>1159</v>
      </c>
      <c r="E2908">
        <v>4209</v>
      </c>
      <c r="F2908">
        <v>387</v>
      </c>
      <c r="G2908">
        <v>184</v>
      </c>
      <c r="H2908">
        <v>841</v>
      </c>
      <c r="I2908">
        <v>0.62</v>
      </c>
      <c r="J2908" s="10">
        <v>226</v>
      </c>
      <c r="K2908" s="13">
        <f t="shared" si="92"/>
        <v>1989</v>
      </c>
      <c r="L2908" s="1" t="str">
        <f t="shared" si="91"/>
        <v/>
      </c>
    </row>
    <row r="2909" spans="1:12" ht="13.8" customHeight="1" x14ac:dyDescent="0.3">
      <c r="A2909" t="s">
        <v>50</v>
      </c>
      <c r="B2909">
        <v>1980</v>
      </c>
      <c r="C2909" s="10">
        <v>6890</v>
      </c>
      <c r="D2909">
        <v>1397</v>
      </c>
      <c r="E2909">
        <v>4215</v>
      </c>
      <c r="F2909">
        <v>391</v>
      </c>
      <c r="G2909">
        <v>215</v>
      </c>
      <c r="H2909">
        <v>673</v>
      </c>
      <c r="I2909">
        <v>0.62</v>
      </c>
      <c r="J2909" s="10">
        <v>222</v>
      </c>
      <c r="K2909" s="13">
        <f t="shared" si="92"/>
        <v>1989</v>
      </c>
      <c r="L2909" s="1" t="str">
        <f t="shared" si="91"/>
        <v/>
      </c>
    </row>
    <row r="2910" spans="1:12" ht="13.8" customHeight="1" x14ac:dyDescent="0.3">
      <c r="A2910" t="s">
        <v>50</v>
      </c>
      <c r="B2910">
        <v>1981</v>
      </c>
      <c r="C2910" s="10">
        <v>6696</v>
      </c>
      <c r="D2910">
        <v>1346</v>
      </c>
      <c r="E2910">
        <v>4299</v>
      </c>
      <c r="F2910">
        <v>448</v>
      </c>
      <c r="G2910">
        <v>253</v>
      </c>
      <c r="H2910">
        <v>349</v>
      </c>
      <c r="I2910">
        <v>0.59</v>
      </c>
      <c r="J2910" s="10">
        <v>257</v>
      </c>
      <c r="K2910" s="13">
        <f t="shared" si="92"/>
        <v>1989</v>
      </c>
      <c r="L2910" s="1" t="str">
        <f t="shared" si="91"/>
        <v/>
      </c>
    </row>
    <row r="2911" spans="1:12" ht="13.8" customHeight="1" x14ac:dyDescent="0.3">
      <c r="A2911" t="s">
        <v>50</v>
      </c>
      <c r="B2911">
        <v>1982</v>
      </c>
      <c r="C2911" s="10">
        <v>5622</v>
      </c>
      <c r="D2911">
        <v>899</v>
      </c>
      <c r="E2911">
        <v>3849</v>
      </c>
      <c r="F2911">
        <v>463</v>
      </c>
      <c r="G2911">
        <v>154</v>
      </c>
      <c r="H2911">
        <v>257</v>
      </c>
      <c r="I2911">
        <v>0.49</v>
      </c>
      <c r="J2911" s="10">
        <v>175</v>
      </c>
      <c r="K2911" s="13">
        <f t="shared" si="92"/>
        <v>1989</v>
      </c>
      <c r="L2911" s="1" t="str">
        <f t="shared" si="91"/>
        <v/>
      </c>
    </row>
    <row r="2912" spans="1:12" ht="13.8" customHeight="1" x14ac:dyDescent="0.3">
      <c r="A2912" t="s">
        <v>50</v>
      </c>
      <c r="B2912">
        <v>1983</v>
      </c>
      <c r="C2912" s="10">
        <v>5683</v>
      </c>
      <c r="D2912">
        <v>1103</v>
      </c>
      <c r="E2912">
        <v>3712</v>
      </c>
      <c r="F2912">
        <v>492</v>
      </c>
      <c r="G2912">
        <v>171</v>
      </c>
      <c r="H2912">
        <v>205</v>
      </c>
      <c r="I2912">
        <v>0.49</v>
      </c>
      <c r="J2912" s="10">
        <v>160</v>
      </c>
      <c r="K2912" s="13">
        <f t="shared" si="92"/>
        <v>1989</v>
      </c>
      <c r="L2912" s="1" t="str">
        <f t="shared" si="91"/>
        <v/>
      </c>
    </row>
    <row r="2913" spans="1:12" ht="13.8" customHeight="1" x14ac:dyDescent="0.3">
      <c r="A2913" t="s">
        <v>50</v>
      </c>
      <c r="B2913">
        <v>1984</v>
      </c>
      <c r="C2913" s="10">
        <v>6054</v>
      </c>
      <c r="D2913">
        <v>1426</v>
      </c>
      <c r="E2913">
        <v>3736</v>
      </c>
      <c r="F2913">
        <v>494</v>
      </c>
      <c r="G2913">
        <v>190</v>
      </c>
      <c r="H2913">
        <v>208</v>
      </c>
      <c r="I2913">
        <v>0.51</v>
      </c>
      <c r="J2913" s="10">
        <v>157</v>
      </c>
      <c r="K2913" s="13">
        <f t="shared" si="92"/>
        <v>1989</v>
      </c>
      <c r="L2913" s="1" t="str">
        <f t="shared" si="91"/>
        <v/>
      </c>
    </row>
    <row r="2914" spans="1:12" ht="13.8" customHeight="1" x14ac:dyDescent="0.3">
      <c r="A2914" t="s">
        <v>50</v>
      </c>
      <c r="B2914">
        <v>1985</v>
      </c>
      <c r="C2914" s="10">
        <v>5864</v>
      </c>
      <c r="D2914">
        <v>1380</v>
      </c>
      <c r="E2914">
        <v>3615</v>
      </c>
      <c r="F2914">
        <v>504</v>
      </c>
      <c r="G2914">
        <v>194</v>
      </c>
      <c r="H2914">
        <v>170</v>
      </c>
      <c r="I2914">
        <v>0.48</v>
      </c>
      <c r="J2914" s="10">
        <v>158</v>
      </c>
      <c r="K2914" s="13">
        <f t="shared" si="92"/>
        <v>1989</v>
      </c>
      <c r="L2914" s="1" t="str">
        <f t="shared" si="91"/>
        <v/>
      </c>
    </row>
    <row r="2915" spans="1:12" ht="13.8" customHeight="1" x14ac:dyDescent="0.3">
      <c r="A2915" t="s">
        <v>50</v>
      </c>
      <c r="B2915">
        <v>1986</v>
      </c>
      <c r="C2915" s="10">
        <v>6067</v>
      </c>
      <c r="D2915">
        <v>1446</v>
      </c>
      <c r="E2915">
        <v>3854</v>
      </c>
      <c r="F2915">
        <v>460</v>
      </c>
      <c r="G2915">
        <v>195</v>
      </c>
      <c r="H2915">
        <v>111</v>
      </c>
      <c r="I2915">
        <v>0.49</v>
      </c>
      <c r="J2915" s="10">
        <v>207</v>
      </c>
      <c r="K2915" s="13">
        <f t="shared" si="92"/>
        <v>1989</v>
      </c>
      <c r="L2915" s="1" t="str">
        <f t="shared" si="91"/>
        <v/>
      </c>
    </row>
    <row r="2916" spans="1:12" ht="13.8" customHeight="1" x14ac:dyDescent="0.3">
      <c r="A2916" t="s">
        <v>50</v>
      </c>
      <c r="B2916">
        <v>1987</v>
      </c>
      <c r="C2916" s="10">
        <v>6183</v>
      </c>
      <c r="D2916">
        <v>1428</v>
      </c>
      <c r="E2916">
        <v>3989</v>
      </c>
      <c r="F2916">
        <v>451</v>
      </c>
      <c r="G2916">
        <v>217</v>
      </c>
      <c r="H2916">
        <v>98</v>
      </c>
      <c r="I2916">
        <v>0.49</v>
      </c>
      <c r="J2916" s="10">
        <v>220</v>
      </c>
      <c r="K2916" s="13">
        <f t="shared" si="92"/>
        <v>1989</v>
      </c>
      <c r="L2916" s="1" t="str">
        <f t="shared" si="91"/>
        <v/>
      </c>
    </row>
    <row r="2917" spans="1:12" ht="13.8" customHeight="1" x14ac:dyDescent="0.3">
      <c r="A2917" t="s">
        <v>50</v>
      </c>
      <c r="B2917">
        <v>1988</v>
      </c>
      <c r="C2917" s="10">
        <v>7343</v>
      </c>
      <c r="D2917">
        <v>1962</v>
      </c>
      <c r="E2917">
        <v>4449</v>
      </c>
      <c r="F2917">
        <v>601</v>
      </c>
      <c r="G2917">
        <v>256</v>
      </c>
      <c r="H2917">
        <v>75</v>
      </c>
      <c r="I2917">
        <v>0.57999999999999996</v>
      </c>
      <c r="J2917" s="10">
        <v>229</v>
      </c>
      <c r="K2917" s="13">
        <f t="shared" si="92"/>
        <v>1989</v>
      </c>
      <c r="L2917" s="1" t="str">
        <f t="shared" si="91"/>
        <v/>
      </c>
    </row>
    <row r="2918" spans="1:12" ht="13.8" customHeight="1" x14ac:dyDescent="0.3">
      <c r="A2918" t="s">
        <v>50</v>
      </c>
      <c r="B2918">
        <v>1989</v>
      </c>
      <c r="C2918" s="10">
        <v>8832</v>
      </c>
      <c r="D2918">
        <v>2698</v>
      </c>
      <c r="E2918">
        <v>4891</v>
      </c>
      <c r="F2918">
        <v>888</v>
      </c>
      <c r="G2918">
        <v>273</v>
      </c>
      <c r="H2918">
        <v>82</v>
      </c>
      <c r="I2918">
        <v>0.68</v>
      </c>
      <c r="J2918" s="10">
        <v>302</v>
      </c>
      <c r="K2918" s="13">
        <f t="shared" si="92"/>
        <v>1989</v>
      </c>
      <c r="L2918" s="1" t="str">
        <f t="shared" si="91"/>
        <v/>
      </c>
    </row>
    <row r="2919" spans="1:12" ht="13.8" customHeight="1" x14ac:dyDescent="0.3">
      <c r="A2919" t="s">
        <v>50</v>
      </c>
      <c r="B2919">
        <v>1990</v>
      </c>
      <c r="C2919" s="10">
        <v>9085</v>
      </c>
      <c r="D2919">
        <v>2922</v>
      </c>
      <c r="E2919">
        <v>5056</v>
      </c>
      <c r="F2919">
        <v>713</v>
      </c>
      <c r="G2919">
        <v>288</v>
      </c>
      <c r="H2919">
        <v>105</v>
      </c>
      <c r="I2919">
        <v>0.69</v>
      </c>
      <c r="J2919" s="10">
        <v>311</v>
      </c>
      <c r="K2919" s="13">
        <f t="shared" si="92"/>
        <v>1990</v>
      </c>
      <c r="L2919" s="1" t="str">
        <f t="shared" si="91"/>
        <v/>
      </c>
    </row>
    <row r="2920" spans="1:12" ht="13.8" customHeight="1" x14ac:dyDescent="0.3">
      <c r="A2920" t="s">
        <v>50</v>
      </c>
      <c r="B2920">
        <v>1991</v>
      </c>
      <c r="C2920" s="10">
        <v>8542</v>
      </c>
      <c r="D2920">
        <v>2355</v>
      </c>
      <c r="E2920">
        <v>5217</v>
      </c>
      <c r="F2920">
        <v>600</v>
      </c>
      <c r="G2920">
        <v>306</v>
      </c>
      <c r="H2920">
        <v>65</v>
      </c>
      <c r="I2920">
        <v>0.64</v>
      </c>
      <c r="J2920" s="10">
        <v>320</v>
      </c>
      <c r="K2920" s="13">
        <f t="shared" si="92"/>
        <v>1990</v>
      </c>
      <c r="L2920" s="1" t="str">
        <f t="shared" si="91"/>
        <v/>
      </c>
    </row>
    <row r="2921" spans="1:12" ht="13.8" customHeight="1" x14ac:dyDescent="0.3">
      <c r="A2921" t="s">
        <v>50</v>
      </c>
      <c r="B2921">
        <v>1992</v>
      </c>
      <c r="C2921" s="10">
        <v>8856</v>
      </c>
      <c r="D2921">
        <v>2035</v>
      </c>
      <c r="E2921">
        <v>5682</v>
      </c>
      <c r="F2921">
        <v>713</v>
      </c>
      <c r="G2921">
        <v>360</v>
      </c>
      <c r="H2921">
        <v>66</v>
      </c>
      <c r="I2921">
        <v>0.65</v>
      </c>
      <c r="J2921" s="10">
        <v>331</v>
      </c>
      <c r="K2921" s="13">
        <f t="shared" si="92"/>
        <v>1990</v>
      </c>
      <c r="L2921" s="1" t="str">
        <f t="shared" si="91"/>
        <v/>
      </c>
    </row>
    <row r="2922" spans="1:12" ht="13.8" customHeight="1" x14ac:dyDescent="0.3">
      <c r="A2922" t="s">
        <v>50</v>
      </c>
      <c r="B2922">
        <v>1993</v>
      </c>
      <c r="C2922" s="10">
        <v>9443</v>
      </c>
      <c r="D2922">
        <v>2082</v>
      </c>
      <c r="E2922">
        <v>6228</v>
      </c>
      <c r="F2922">
        <v>668</v>
      </c>
      <c r="G2922">
        <v>411</v>
      </c>
      <c r="H2922">
        <v>54</v>
      </c>
      <c r="I2922">
        <v>0.68</v>
      </c>
      <c r="J2922" s="10">
        <v>364</v>
      </c>
      <c r="K2922" s="13">
        <f t="shared" si="92"/>
        <v>1990</v>
      </c>
      <c r="L2922" s="1" t="str">
        <f t="shared" si="91"/>
        <v/>
      </c>
    </row>
    <row r="2923" spans="1:12" ht="13.8" customHeight="1" x14ac:dyDescent="0.3">
      <c r="A2923" t="s">
        <v>50</v>
      </c>
      <c r="B2923">
        <v>1994</v>
      </c>
      <c r="C2923" s="10">
        <v>10391</v>
      </c>
      <c r="D2923">
        <v>2555</v>
      </c>
      <c r="E2923">
        <v>6614</v>
      </c>
      <c r="F2923">
        <v>718</v>
      </c>
      <c r="G2923">
        <v>407</v>
      </c>
      <c r="H2923">
        <v>97</v>
      </c>
      <c r="I2923">
        <v>0.73</v>
      </c>
      <c r="J2923" s="10">
        <v>458</v>
      </c>
      <c r="K2923" s="13">
        <f t="shared" si="92"/>
        <v>1990</v>
      </c>
      <c r="L2923" s="1" t="str">
        <f t="shared" si="91"/>
        <v/>
      </c>
    </row>
    <row r="2924" spans="1:12" ht="13.8" customHeight="1" x14ac:dyDescent="0.3">
      <c r="A2924" t="s">
        <v>50</v>
      </c>
      <c r="B2924">
        <v>1995</v>
      </c>
      <c r="C2924" s="10">
        <v>11384</v>
      </c>
      <c r="D2924">
        <v>2814</v>
      </c>
      <c r="E2924">
        <v>7324</v>
      </c>
      <c r="F2924">
        <v>714</v>
      </c>
      <c r="G2924">
        <v>445</v>
      </c>
      <c r="H2924">
        <v>86</v>
      </c>
      <c r="I2924">
        <v>0.79</v>
      </c>
      <c r="J2924" s="10">
        <v>483</v>
      </c>
      <c r="K2924" s="13">
        <f t="shared" si="92"/>
        <v>1990</v>
      </c>
      <c r="L2924" s="1" t="str">
        <f t="shared" si="91"/>
        <v/>
      </c>
    </row>
    <row r="2925" spans="1:12" ht="13.8" customHeight="1" x14ac:dyDescent="0.3">
      <c r="A2925" t="s">
        <v>50</v>
      </c>
      <c r="B2925">
        <v>1996</v>
      </c>
      <c r="C2925" s="10">
        <v>13226</v>
      </c>
      <c r="D2925">
        <v>3934</v>
      </c>
      <c r="E2925">
        <v>7985</v>
      </c>
      <c r="F2925">
        <v>732</v>
      </c>
      <c r="G2925">
        <v>494</v>
      </c>
      <c r="H2925">
        <v>80</v>
      </c>
      <c r="I2925">
        <v>0.9</v>
      </c>
      <c r="J2925" s="10">
        <v>405</v>
      </c>
      <c r="K2925" s="13">
        <f t="shared" si="92"/>
        <v>1990</v>
      </c>
      <c r="L2925" s="1" t="str">
        <f t="shared" si="91"/>
        <v/>
      </c>
    </row>
    <row r="2926" spans="1:12" ht="13.8" customHeight="1" x14ac:dyDescent="0.3">
      <c r="A2926" t="s">
        <v>50</v>
      </c>
      <c r="B2926">
        <v>1997</v>
      </c>
      <c r="C2926" s="10">
        <v>15379</v>
      </c>
      <c r="D2926">
        <v>5078</v>
      </c>
      <c r="E2926">
        <v>8475</v>
      </c>
      <c r="F2926">
        <v>1236</v>
      </c>
      <c r="G2926">
        <v>508</v>
      </c>
      <c r="H2926">
        <v>82</v>
      </c>
      <c r="I2926">
        <v>1.04</v>
      </c>
      <c r="J2926" s="10">
        <v>481</v>
      </c>
      <c r="K2926" s="13">
        <f t="shared" si="92"/>
        <v>1990</v>
      </c>
      <c r="L2926" s="1" t="str">
        <f t="shared" si="91"/>
        <v/>
      </c>
    </row>
    <row r="2927" spans="1:12" ht="13.8" customHeight="1" x14ac:dyDescent="0.3">
      <c r="A2927" t="s">
        <v>50</v>
      </c>
      <c r="B2927">
        <v>1998</v>
      </c>
      <c r="C2927" s="10">
        <v>15719</v>
      </c>
      <c r="D2927">
        <v>4850</v>
      </c>
      <c r="E2927">
        <v>8518</v>
      </c>
      <c r="F2927">
        <v>1758</v>
      </c>
      <c r="G2927">
        <v>529</v>
      </c>
      <c r="H2927">
        <v>64</v>
      </c>
      <c r="I2927">
        <v>1.05</v>
      </c>
      <c r="J2927" s="10">
        <v>616</v>
      </c>
      <c r="K2927" s="13">
        <f t="shared" si="92"/>
        <v>1990</v>
      </c>
      <c r="L2927" s="1" t="str">
        <f t="shared" si="91"/>
        <v/>
      </c>
    </row>
    <row r="2928" spans="1:12" ht="13.8" customHeight="1" x14ac:dyDescent="0.3">
      <c r="A2928" t="s">
        <v>50</v>
      </c>
      <c r="B2928">
        <v>1999</v>
      </c>
      <c r="C2928" s="10">
        <v>16772</v>
      </c>
      <c r="D2928">
        <v>5054</v>
      </c>
      <c r="E2928">
        <v>8776</v>
      </c>
      <c r="F2928">
        <v>2465</v>
      </c>
      <c r="G2928">
        <v>413</v>
      </c>
      <c r="H2928">
        <v>64</v>
      </c>
      <c r="I2928">
        <v>1.1000000000000001</v>
      </c>
      <c r="J2928" s="10">
        <v>657</v>
      </c>
      <c r="K2928" s="13">
        <f t="shared" si="92"/>
        <v>1990</v>
      </c>
      <c r="L2928" s="1" t="str">
        <f t="shared" si="91"/>
        <v/>
      </c>
    </row>
    <row r="2929" spans="1:12" ht="13.8" customHeight="1" x14ac:dyDescent="0.3">
      <c r="A2929" t="s">
        <v>50</v>
      </c>
      <c r="B2929">
        <v>2000</v>
      </c>
      <c r="C2929" s="10">
        <v>16039</v>
      </c>
      <c r="D2929">
        <v>3887</v>
      </c>
      <c r="E2929">
        <v>8359</v>
      </c>
      <c r="F2929">
        <v>3253</v>
      </c>
      <c r="G2929">
        <v>459</v>
      </c>
      <c r="H2929">
        <v>81</v>
      </c>
      <c r="I2929">
        <v>1.04</v>
      </c>
      <c r="J2929" s="10">
        <v>822</v>
      </c>
      <c r="K2929" s="13">
        <f t="shared" si="92"/>
        <v>1990</v>
      </c>
      <c r="L2929" s="1" t="str">
        <f t="shared" si="91"/>
        <v/>
      </c>
    </row>
    <row r="2930" spans="1:12" ht="13.8" customHeight="1" x14ac:dyDescent="0.3">
      <c r="A2930" t="s">
        <v>50</v>
      </c>
      <c r="B2930">
        <v>2001</v>
      </c>
      <c r="C2930" s="10">
        <v>14546</v>
      </c>
      <c r="D2930">
        <v>2528</v>
      </c>
      <c r="E2930">
        <v>7769</v>
      </c>
      <c r="F2930">
        <v>3689</v>
      </c>
      <c r="G2930">
        <v>478</v>
      </c>
      <c r="H2930">
        <v>81</v>
      </c>
      <c r="I2930">
        <v>0.93</v>
      </c>
      <c r="J2930" s="10">
        <v>879</v>
      </c>
      <c r="K2930" s="13">
        <f t="shared" si="92"/>
        <v>1990</v>
      </c>
      <c r="L2930" s="1" t="str">
        <f t="shared" si="91"/>
        <v/>
      </c>
    </row>
    <row r="2931" spans="1:12" ht="13.8" customHeight="1" x14ac:dyDescent="0.3">
      <c r="A2931" t="s">
        <v>50</v>
      </c>
      <c r="B2931">
        <v>2002</v>
      </c>
      <c r="C2931" s="10">
        <v>15043</v>
      </c>
      <c r="D2931">
        <v>2560</v>
      </c>
      <c r="E2931">
        <v>8276</v>
      </c>
      <c r="F2931">
        <v>3686</v>
      </c>
      <c r="G2931">
        <v>471</v>
      </c>
      <c r="H2931">
        <v>50</v>
      </c>
      <c r="I2931">
        <v>0.95</v>
      </c>
      <c r="J2931" s="10">
        <v>871</v>
      </c>
      <c r="K2931" s="13">
        <f t="shared" si="92"/>
        <v>1990</v>
      </c>
      <c r="L2931" s="1" t="str">
        <f t="shared" si="91"/>
        <v/>
      </c>
    </row>
    <row r="2932" spans="1:12" ht="13.8" customHeight="1" x14ac:dyDescent="0.3">
      <c r="A2932" t="s">
        <v>50</v>
      </c>
      <c r="B2932">
        <v>2003</v>
      </c>
      <c r="C2932" s="10">
        <v>15163</v>
      </c>
      <c r="D2932">
        <v>2523</v>
      </c>
      <c r="E2932">
        <v>8075</v>
      </c>
      <c r="F2932">
        <v>4022</v>
      </c>
      <c r="G2932">
        <v>493</v>
      </c>
      <c r="H2932">
        <v>50</v>
      </c>
      <c r="I2932">
        <v>0.95</v>
      </c>
      <c r="J2932" s="10">
        <v>1057</v>
      </c>
      <c r="K2932" s="13">
        <f t="shared" si="92"/>
        <v>1990</v>
      </c>
      <c r="L2932" s="1" t="str">
        <f t="shared" si="91"/>
        <v/>
      </c>
    </row>
    <row r="2933" spans="1:12" ht="13.8" customHeight="1" x14ac:dyDescent="0.3">
      <c r="A2933" t="s">
        <v>50</v>
      </c>
      <c r="B2933">
        <v>2004</v>
      </c>
      <c r="C2933" s="10">
        <v>16301</v>
      </c>
      <c r="D2933">
        <v>2806</v>
      </c>
      <c r="E2933">
        <v>8549</v>
      </c>
      <c r="F2933">
        <v>4380</v>
      </c>
      <c r="G2933">
        <v>517</v>
      </c>
      <c r="H2933">
        <v>49</v>
      </c>
      <c r="I2933">
        <v>1.01</v>
      </c>
      <c r="J2933" s="10">
        <v>1138</v>
      </c>
      <c r="K2933" s="13">
        <f t="shared" si="92"/>
        <v>1990</v>
      </c>
      <c r="L2933" s="1" t="str">
        <f t="shared" si="91"/>
        <v/>
      </c>
    </row>
    <row r="2934" spans="1:12" ht="13.8" customHeight="1" x14ac:dyDescent="0.3">
      <c r="A2934" t="s">
        <v>50</v>
      </c>
      <c r="B2934">
        <v>2005</v>
      </c>
      <c r="C2934" s="10">
        <v>16858</v>
      </c>
      <c r="D2934">
        <v>2798</v>
      </c>
      <c r="E2934">
        <v>9232</v>
      </c>
      <c r="F2934">
        <v>4246</v>
      </c>
      <c r="G2934">
        <v>544</v>
      </c>
      <c r="H2934">
        <v>38</v>
      </c>
      <c r="I2934">
        <v>1.03</v>
      </c>
      <c r="J2934" s="10">
        <v>1200</v>
      </c>
      <c r="K2934" s="13">
        <f t="shared" si="92"/>
        <v>1990</v>
      </c>
      <c r="L2934" s="1" t="str">
        <f t="shared" si="91"/>
        <v/>
      </c>
    </row>
    <row r="2935" spans="1:12" ht="13.8" customHeight="1" x14ac:dyDescent="0.3">
      <c r="A2935" t="s">
        <v>50</v>
      </c>
      <c r="B2935">
        <v>2006</v>
      </c>
      <c r="C2935" s="10">
        <v>17675</v>
      </c>
      <c r="D2935">
        <v>3422</v>
      </c>
      <c r="E2935">
        <v>9753</v>
      </c>
      <c r="F2935">
        <v>3912</v>
      </c>
      <c r="G2935">
        <v>559</v>
      </c>
      <c r="H2935">
        <v>29</v>
      </c>
      <c r="I2935">
        <v>1.07</v>
      </c>
      <c r="J2935" s="10">
        <v>1411</v>
      </c>
      <c r="K2935" s="13">
        <f t="shared" si="92"/>
        <v>1990</v>
      </c>
      <c r="L2935" s="1" t="str">
        <f t="shared" si="91"/>
        <v/>
      </c>
    </row>
    <row r="2936" spans="1:12" ht="13.8" customHeight="1" x14ac:dyDescent="0.3">
      <c r="A2936" t="s">
        <v>50</v>
      </c>
      <c r="B2936">
        <v>2007</v>
      </c>
      <c r="C2936" s="10">
        <v>19536</v>
      </c>
      <c r="D2936">
        <v>3550</v>
      </c>
      <c r="E2936">
        <v>12889</v>
      </c>
      <c r="F2936">
        <v>2392</v>
      </c>
      <c r="G2936">
        <v>604</v>
      </c>
      <c r="H2936">
        <v>101</v>
      </c>
      <c r="I2936">
        <v>1.17</v>
      </c>
      <c r="J2936" s="10">
        <v>1415</v>
      </c>
      <c r="K2936" s="13">
        <f t="shared" si="92"/>
        <v>1990</v>
      </c>
      <c r="L2936" s="1" t="str">
        <f t="shared" si="91"/>
        <v/>
      </c>
    </row>
    <row r="2937" spans="1:12" ht="13.8" customHeight="1" x14ac:dyDescent="0.3">
      <c r="A2937" t="s">
        <v>50</v>
      </c>
      <c r="B2937">
        <v>2008</v>
      </c>
      <c r="C2937" s="10">
        <v>19594</v>
      </c>
      <c r="D2937">
        <v>4567</v>
      </c>
      <c r="E2937">
        <v>12978</v>
      </c>
      <c r="F2937">
        <v>1317</v>
      </c>
      <c r="G2937">
        <v>629</v>
      </c>
      <c r="H2937">
        <v>103</v>
      </c>
      <c r="I2937">
        <v>1.1599999999999999</v>
      </c>
      <c r="J2937" s="10">
        <v>1442</v>
      </c>
      <c r="K2937" s="13">
        <f t="shared" si="92"/>
        <v>1990</v>
      </c>
      <c r="L2937" s="1" t="str">
        <f t="shared" si="91"/>
        <v/>
      </c>
    </row>
    <row r="2938" spans="1:12" ht="13.8" customHeight="1" x14ac:dyDescent="0.3">
      <c r="A2938" t="s">
        <v>50</v>
      </c>
      <c r="B2938">
        <v>2009</v>
      </c>
      <c r="C2938" s="10">
        <v>18218</v>
      </c>
      <c r="D2938">
        <v>3666</v>
      </c>
      <c r="E2938">
        <v>12263</v>
      </c>
      <c r="F2938">
        <v>1741</v>
      </c>
      <c r="G2938">
        <v>527</v>
      </c>
      <c r="H2938">
        <v>22</v>
      </c>
      <c r="I2938">
        <v>1.08</v>
      </c>
      <c r="J2938" s="10">
        <v>1077</v>
      </c>
      <c r="K2938" s="13">
        <f t="shared" si="92"/>
        <v>1990</v>
      </c>
      <c r="L2938" s="1" t="str">
        <f t="shared" si="91"/>
        <v/>
      </c>
    </row>
    <row r="2939" spans="1:12" ht="13.8" customHeight="1" x14ac:dyDescent="0.3">
      <c r="A2939" t="s">
        <v>50</v>
      </c>
      <c r="B2939">
        <v>2010</v>
      </c>
      <c r="C2939" s="10">
        <v>19703</v>
      </c>
      <c r="D2939">
        <v>4510</v>
      </c>
      <c r="E2939">
        <v>11861</v>
      </c>
      <c r="F2939">
        <v>2791</v>
      </c>
      <c r="G2939">
        <v>526</v>
      </c>
      <c r="H2939">
        <v>14</v>
      </c>
      <c r="I2939">
        <v>1.1599999999999999</v>
      </c>
      <c r="J2939" s="10">
        <v>768</v>
      </c>
      <c r="K2939" s="13">
        <f t="shared" si="92"/>
        <v>1990</v>
      </c>
      <c r="L2939" s="1" t="str">
        <f t="shared" si="91"/>
        <v/>
      </c>
    </row>
    <row r="2940" spans="1:12" ht="13.8" customHeight="1" x14ac:dyDescent="0.3">
      <c r="A2940" t="s">
        <v>50</v>
      </c>
      <c r="B2940">
        <v>2011</v>
      </c>
      <c r="C2940" s="10">
        <v>21610</v>
      </c>
      <c r="D2940">
        <v>5690</v>
      </c>
      <c r="E2940">
        <v>12453</v>
      </c>
      <c r="F2940">
        <v>2852</v>
      </c>
      <c r="G2940">
        <v>599</v>
      </c>
      <c r="H2940">
        <v>16</v>
      </c>
      <c r="I2940">
        <v>1.26</v>
      </c>
      <c r="J2940" s="10">
        <v>790</v>
      </c>
      <c r="K2940" s="13">
        <f t="shared" si="92"/>
        <v>1990</v>
      </c>
      <c r="L2940" s="1" t="str">
        <f t="shared" si="91"/>
        <v/>
      </c>
    </row>
    <row r="2941" spans="1:12" ht="13.8" customHeight="1" x14ac:dyDescent="0.3">
      <c r="A2941" t="s">
        <v>50</v>
      </c>
      <c r="B2941">
        <v>2012</v>
      </c>
      <c r="C2941" s="10">
        <v>22082</v>
      </c>
      <c r="D2941">
        <v>6407</v>
      </c>
      <c r="E2941">
        <v>12326</v>
      </c>
      <c r="F2941">
        <v>2677</v>
      </c>
      <c r="G2941">
        <v>642</v>
      </c>
      <c r="H2941">
        <v>29</v>
      </c>
      <c r="I2941">
        <v>1.27</v>
      </c>
      <c r="J2941" s="10">
        <v>718</v>
      </c>
      <c r="K2941" s="13">
        <f t="shared" si="92"/>
        <v>1990</v>
      </c>
      <c r="L2941" s="1">
        <f t="shared" si="91"/>
        <v>1</v>
      </c>
    </row>
    <row r="2942" spans="1:12" ht="13.8" customHeight="1" x14ac:dyDescent="0.3">
      <c r="A2942" t="s">
        <v>50</v>
      </c>
      <c r="B2942">
        <v>2013</v>
      </c>
      <c r="C2942" s="10">
        <v>22696</v>
      </c>
      <c r="D2942">
        <v>6931</v>
      </c>
      <c r="E2942">
        <v>12531</v>
      </c>
      <c r="F2942">
        <v>2536</v>
      </c>
      <c r="G2942">
        <v>664</v>
      </c>
      <c r="H2942">
        <v>33</v>
      </c>
      <c r="I2942">
        <v>1.29</v>
      </c>
      <c r="J2942" s="10">
        <v>689</v>
      </c>
      <c r="K2942" s="13">
        <f t="shared" si="92"/>
        <v>1990</v>
      </c>
      <c r="L2942" s="1">
        <f t="shared" si="91"/>
        <v>1</v>
      </c>
    </row>
    <row r="2943" spans="1:12" ht="13.8" customHeight="1" x14ac:dyDescent="0.3">
      <c r="A2943" t="s">
        <v>50</v>
      </c>
      <c r="B2943">
        <v>2014</v>
      </c>
      <c r="C2943" s="10">
        <v>22515</v>
      </c>
      <c r="D2943">
        <v>6989</v>
      </c>
      <c r="E2943">
        <v>12610</v>
      </c>
      <c r="F2943">
        <v>2223</v>
      </c>
      <c r="G2943">
        <v>680</v>
      </c>
      <c r="H2943">
        <v>13</v>
      </c>
      <c r="I2943">
        <v>1.27</v>
      </c>
      <c r="J2943" s="10">
        <v>702</v>
      </c>
      <c r="K2943" s="13">
        <f t="shared" si="92"/>
        <v>1990</v>
      </c>
      <c r="L2943" s="1">
        <f t="shared" si="91"/>
        <v>1</v>
      </c>
    </row>
    <row r="2944" spans="1:12" ht="13.8" customHeight="1" x14ac:dyDescent="0.3">
      <c r="A2944" t="s">
        <v>51</v>
      </c>
      <c r="B2944">
        <v>1899</v>
      </c>
      <c r="C2944" s="10">
        <v>26</v>
      </c>
      <c r="D2944">
        <v>26</v>
      </c>
      <c r="E2944">
        <v>0</v>
      </c>
      <c r="F2944">
        <v>0</v>
      </c>
      <c r="G2944">
        <v>0</v>
      </c>
      <c r="H2944" t="s">
        <v>11</v>
      </c>
      <c r="I2944" t="s">
        <v>11</v>
      </c>
      <c r="J2944" s="10">
        <v>0</v>
      </c>
      <c r="K2944" s="13">
        <f t="shared" si="92"/>
        <v>1958</v>
      </c>
      <c r="L2944" s="1" t="str">
        <f t="shared" si="91"/>
        <v/>
      </c>
    </row>
    <row r="2945" spans="1:12" ht="13.8" customHeight="1" x14ac:dyDescent="0.3">
      <c r="A2945" t="s">
        <v>51</v>
      </c>
      <c r="B2945">
        <v>1902</v>
      </c>
      <c r="C2945" s="10">
        <v>26</v>
      </c>
      <c r="D2945">
        <v>26</v>
      </c>
      <c r="E2945">
        <v>0</v>
      </c>
      <c r="F2945">
        <v>0</v>
      </c>
      <c r="G2945">
        <v>0</v>
      </c>
      <c r="H2945" t="s">
        <v>11</v>
      </c>
      <c r="I2945" t="s">
        <v>11</v>
      </c>
      <c r="J2945" s="10">
        <v>0</v>
      </c>
      <c r="K2945" s="13">
        <f t="shared" si="92"/>
        <v>1958</v>
      </c>
      <c r="L2945" s="1" t="str">
        <f t="shared" si="91"/>
        <v/>
      </c>
    </row>
    <row r="2946" spans="1:12" ht="13.8" customHeight="1" x14ac:dyDescent="0.3">
      <c r="A2946" t="s">
        <v>51</v>
      </c>
      <c r="B2946">
        <v>1903</v>
      </c>
      <c r="C2946" s="10">
        <v>536</v>
      </c>
      <c r="D2946">
        <v>536</v>
      </c>
      <c r="E2946">
        <v>0</v>
      </c>
      <c r="F2946">
        <v>0</v>
      </c>
      <c r="G2946">
        <v>0</v>
      </c>
      <c r="H2946" t="s">
        <v>11</v>
      </c>
      <c r="I2946" t="s">
        <v>11</v>
      </c>
      <c r="J2946" s="10">
        <v>0</v>
      </c>
      <c r="K2946" s="13">
        <f t="shared" si="92"/>
        <v>1958</v>
      </c>
      <c r="L2946" s="1" t="str">
        <f t="shared" ref="L2946:L3009" si="93">IF(AND(B2946&gt;2011),1,"")</f>
        <v/>
      </c>
    </row>
    <row r="2947" spans="1:12" ht="13.8" customHeight="1" x14ac:dyDescent="0.3">
      <c r="A2947" t="s">
        <v>51</v>
      </c>
      <c r="B2947">
        <v>1904</v>
      </c>
      <c r="C2947" s="10">
        <v>570</v>
      </c>
      <c r="D2947">
        <v>570</v>
      </c>
      <c r="E2947">
        <v>0</v>
      </c>
      <c r="F2947">
        <v>0</v>
      </c>
      <c r="G2947">
        <v>0</v>
      </c>
      <c r="H2947" t="s">
        <v>11</v>
      </c>
      <c r="I2947" t="s">
        <v>11</v>
      </c>
      <c r="J2947" s="10">
        <v>0</v>
      </c>
      <c r="K2947" s="13">
        <f t="shared" si="92"/>
        <v>1958</v>
      </c>
      <c r="L2947" s="1" t="str">
        <f t="shared" si="93"/>
        <v/>
      </c>
    </row>
    <row r="2948" spans="1:12" ht="13.8" customHeight="1" x14ac:dyDescent="0.3">
      <c r="A2948" t="s">
        <v>51</v>
      </c>
      <c r="B2948">
        <v>1905</v>
      </c>
      <c r="C2948" s="10">
        <v>627</v>
      </c>
      <c r="D2948">
        <v>627</v>
      </c>
      <c r="E2948">
        <v>0</v>
      </c>
      <c r="F2948">
        <v>0</v>
      </c>
      <c r="G2948">
        <v>0</v>
      </c>
      <c r="H2948" t="s">
        <v>11</v>
      </c>
      <c r="I2948" t="s">
        <v>11</v>
      </c>
      <c r="J2948" s="10">
        <v>0</v>
      </c>
      <c r="K2948" s="13">
        <f t="shared" si="92"/>
        <v>1958</v>
      </c>
      <c r="L2948" s="1" t="str">
        <f t="shared" si="93"/>
        <v/>
      </c>
    </row>
    <row r="2949" spans="1:12" ht="13.8" customHeight="1" x14ac:dyDescent="0.3">
      <c r="A2949" t="s">
        <v>51</v>
      </c>
      <c r="B2949">
        <v>1906</v>
      </c>
      <c r="C2949" s="10">
        <v>4670</v>
      </c>
      <c r="D2949">
        <v>4670</v>
      </c>
      <c r="E2949">
        <v>0</v>
      </c>
      <c r="F2949">
        <v>0</v>
      </c>
      <c r="G2949">
        <v>0</v>
      </c>
      <c r="H2949" t="s">
        <v>11</v>
      </c>
      <c r="I2949" t="s">
        <v>11</v>
      </c>
      <c r="J2949" s="10">
        <v>0</v>
      </c>
      <c r="K2949" s="13">
        <f t="shared" si="92"/>
        <v>1958</v>
      </c>
      <c r="L2949" s="1" t="str">
        <f t="shared" si="93"/>
        <v/>
      </c>
    </row>
    <row r="2950" spans="1:12" ht="13.8" customHeight="1" x14ac:dyDescent="0.3">
      <c r="A2950" t="s">
        <v>51</v>
      </c>
      <c r="B2950">
        <v>1907</v>
      </c>
      <c r="C2950" s="10">
        <v>4596</v>
      </c>
      <c r="D2950">
        <v>4596</v>
      </c>
      <c r="E2950">
        <v>0</v>
      </c>
      <c r="F2950">
        <v>0</v>
      </c>
      <c r="G2950">
        <v>0</v>
      </c>
      <c r="H2950" t="s">
        <v>11</v>
      </c>
      <c r="I2950" t="s">
        <v>11</v>
      </c>
      <c r="J2950" s="10">
        <v>0</v>
      </c>
      <c r="K2950" s="13">
        <f t="shared" si="92"/>
        <v>1958</v>
      </c>
      <c r="L2950" s="1" t="str">
        <f t="shared" si="93"/>
        <v/>
      </c>
    </row>
    <row r="2951" spans="1:12" ht="13.8" customHeight="1" x14ac:dyDescent="0.3">
      <c r="A2951" t="s">
        <v>51</v>
      </c>
      <c r="B2951">
        <v>1908</v>
      </c>
      <c r="C2951" s="10">
        <v>6204</v>
      </c>
      <c r="D2951">
        <v>6204</v>
      </c>
      <c r="E2951">
        <v>0</v>
      </c>
      <c r="F2951">
        <v>0</v>
      </c>
      <c r="G2951">
        <v>0</v>
      </c>
      <c r="H2951" t="s">
        <v>11</v>
      </c>
      <c r="I2951" t="s">
        <v>11</v>
      </c>
      <c r="J2951" s="10">
        <v>0</v>
      </c>
      <c r="K2951" s="13">
        <f t="shared" si="92"/>
        <v>1958</v>
      </c>
      <c r="L2951" s="1" t="str">
        <f t="shared" si="93"/>
        <v/>
      </c>
    </row>
    <row r="2952" spans="1:12" ht="13.8" customHeight="1" x14ac:dyDescent="0.3">
      <c r="A2952" t="s">
        <v>51</v>
      </c>
      <c r="B2952">
        <v>1909</v>
      </c>
      <c r="C2952" s="10">
        <v>5687</v>
      </c>
      <c r="D2952">
        <v>5687</v>
      </c>
      <c r="E2952">
        <v>0</v>
      </c>
      <c r="F2952">
        <v>0</v>
      </c>
      <c r="G2952">
        <v>0</v>
      </c>
      <c r="H2952" t="s">
        <v>11</v>
      </c>
      <c r="I2952" t="s">
        <v>11</v>
      </c>
      <c r="J2952" s="10">
        <v>0</v>
      </c>
      <c r="K2952" s="13">
        <f t="shared" ref="K2952:K3015" si="94">IF(B2952&lt;1990,IF(B2952&lt;1959,1958,1989),1990)</f>
        <v>1958</v>
      </c>
      <c r="L2952" s="1" t="str">
        <f t="shared" si="93"/>
        <v/>
      </c>
    </row>
    <row r="2953" spans="1:12" ht="13.8" customHeight="1" x14ac:dyDescent="0.3">
      <c r="A2953" t="s">
        <v>51</v>
      </c>
      <c r="B2953">
        <v>1910</v>
      </c>
      <c r="C2953" s="10">
        <v>5117</v>
      </c>
      <c r="D2953">
        <v>5117</v>
      </c>
      <c r="E2953">
        <v>0</v>
      </c>
      <c r="F2953">
        <v>0</v>
      </c>
      <c r="G2953">
        <v>0</v>
      </c>
      <c r="H2953" t="s">
        <v>11</v>
      </c>
      <c r="I2953" t="s">
        <v>11</v>
      </c>
      <c r="J2953" s="10">
        <v>0</v>
      </c>
      <c r="K2953" s="13">
        <f t="shared" si="94"/>
        <v>1958</v>
      </c>
      <c r="L2953" s="1" t="str">
        <f t="shared" si="93"/>
        <v/>
      </c>
    </row>
    <row r="2954" spans="1:12" ht="13.8" customHeight="1" x14ac:dyDescent="0.3">
      <c r="A2954" t="s">
        <v>51</v>
      </c>
      <c r="B2954">
        <v>1911</v>
      </c>
      <c r="C2954" s="10">
        <v>7600</v>
      </c>
      <c r="D2954">
        <v>7600</v>
      </c>
      <c r="E2954">
        <v>0</v>
      </c>
      <c r="F2954">
        <v>0</v>
      </c>
      <c r="G2954">
        <v>0</v>
      </c>
      <c r="H2954" t="s">
        <v>11</v>
      </c>
      <c r="I2954" t="s">
        <v>11</v>
      </c>
      <c r="J2954" s="10">
        <v>0</v>
      </c>
      <c r="K2954" s="13">
        <f t="shared" si="94"/>
        <v>1958</v>
      </c>
      <c r="L2954" s="1" t="str">
        <f t="shared" si="93"/>
        <v/>
      </c>
    </row>
    <row r="2955" spans="1:12" ht="13.8" customHeight="1" x14ac:dyDescent="0.3">
      <c r="A2955" t="s">
        <v>51</v>
      </c>
      <c r="B2955">
        <v>1912</v>
      </c>
      <c r="C2955" s="10">
        <v>2671</v>
      </c>
      <c r="D2955">
        <v>2671</v>
      </c>
      <c r="E2955">
        <v>0</v>
      </c>
      <c r="F2955">
        <v>0</v>
      </c>
      <c r="G2955">
        <v>0</v>
      </c>
      <c r="H2955" t="s">
        <v>11</v>
      </c>
      <c r="I2955" t="s">
        <v>11</v>
      </c>
      <c r="J2955" s="10">
        <v>0</v>
      </c>
      <c r="K2955" s="13">
        <f t="shared" si="94"/>
        <v>1958</v>
      </c>
      <c r="L2955" s="1" t="str">
        <f t="shared" si="93"/>
        <v/>
      </c>
    </row>
    <row r="2956" spans="1:12" ht="13.8" customHeight="1" x14ac:dyDescent="0.3">
      <c r="A2956" t="s">
        <v>51</v>
      </c>
      <c r="B2956">
        <v>1913</v>
      </c>
      <c r="C2956" s="10">
        <v>2936</v>
      </c>
      <c r="D2956">
        <v>2936</v>
      </c>
      <c r="E2956">
        <v>0</v>
      </c>
      <c r="F2956">
        <v>0</v>
      </c>
      <c r="G2956">
        <v>0</v>
      </c>
      <c r="H2956" t="s">
        <v>11</v>
      </c>
      <c r="I2956" t="s">
        <v>11</v>
      </c>
      <c r="J2956" s="10">
        <v>0</v>
      </c>
      <c r="K2956" s="13">
        <f t="shared" si="94"/>
        <v>1958</v>
      </c>
      <c r="L2956" s="1" t="str">
        <f t="shared" si="93"/>
        <v/>
      </c>
    </row>
    <row r="2957" spans="1:12" ht="13.8" customHeight="1" x14ac:dyDescent="0.3">
      <c r="A2957" t="s">
        <v>51</v>
      </c>
      <c r="B2957">
        <v>1914</v>
      </c>
      <c r="C2957" s="10">
        <v>4123</v>
      </c>
      <c r="D2957">
        <v>4123</v>
      </c>
      <c r="E2957">
        <v>0</v>
      </c>
      <c r="F2957">
        <v>0</v>
      </c>
      <c r="G2957">
        <v>0</v>
      </c>
      <c r="H2957" t="s">
        <v>11</v>
      </c>
      <c r="I2957" t="s">
        <v>11</v>
      </c>
      <c r="J2957" s="10">
        <v>0</v>
      </c>
      <c r="K2957" s="13">
        <f t="shared" si="94"/>
        <v>1958</v>
      </c>
      <c r="L2957" s="1" t="str">
        <f t="shared" si="93"/>
        <v/>
      </c>
    </row>
    <row r="2958" spans="1:12" ht="13.8" customHeight="1" x14ac:dyDescent="0.3">
      <c r="A2958" t="s">
        <v>51</v>
      </c>
      <c r="B2958">
        <v>1915</v>
      </c>
      <c r="C2958" s="10">
        <v>4391</v>
      </c>
      <c r="D2958">
        <v>4391</v>
      </c>
      <c r="E2958">
        <v>0</v>
      </c>
      <c r="F2958">
        <v>0</v>
      </c>
      <c r="G2958">
        <v>0</v>
      </c>
      <c r="H2958" t="s">
        <v>11</v>
      </c>
      <c r="I2958" t="s">
        <v>11</v>
      </c>
      <c r="J2958" s="10">
        <v>0</v>
      </c>
      <c r="K2958" s="13">
        <f t="shared" si="94"/>
        <v>1958</v>
      </c>
      <c r="L2958" s="1" t="str">
        <f t="shared" si="93"/>
        <v/>
      </c>
    </row>
    <row r="2959" spans="1:12" ht="13.8" customHeight="1" x14ac:dyDescent="0.3">
      <c r="A2959" t="s">
        <v>51</v>
      </c>
      <c r="B2959">
        <v>1916</v>
      </c>
      <c r="C2959" s="10">
        <v>4903</v>
      </c>
      <c r="D2959">
        <v>4903</v>
      </c>
      <c r="E2959">
        <v>0</v>
      </c>
      <c r="F2959">
        <v>0</v>
      </c>
      <c r="G2959">
        <v>0</v>
      </c>
      <c r="H2959" t="s">
        <v>11</v>
      </c>
      <c r="I2959" t="s">
        <v>11</v>
      </c>
      <c r="J2959" s="10">
        <v>0</v>
      </c>
      <c r="K2959" s="13">
        <f t="shared" si="94"/>
        <v>1958</v>
      </c>
      <c r="L2959" s="1" t="str">
        <f t="shared" si="93"/>
        <v/>
      </c>
    </row>
    <row r="2960" spans="1:12" ht="13.8" customHeight="1" x14ac:dyDescent="0.3">
      <c r="A2960" t="s">
        <v>51</v>
      </c>
      <c r="B2960">
        <v>1917</v>
      </c>
      <c r="C2960" s="10">
        <v>5418</v>
      </c>
      <c r="D2960">
        <v>5418</v>
      </c>
      <c r="E2960">
        <v>0</v>
      </c>
      <c r="F2960">
        <v>0</v>
      </c>
      <c r="G2960">
        <v>0</v>
      </c>
      <c r="H2960" t="s">
        <v>11</v>
      </c>
      <c r="I2960" t="s">
        <v>11</v>
      </c>
      <c r="J2960" s="10">
        <v>0</v>
      </c>
      <c r="K2960" s="13">
        <f t="shared" si="94"/>
        <v>1958</v>
      </c>
      <c r="L2960" s="1" t="str">
        <f t="shared" si="93"/>
        <v/>
      </c>
    </row>
    <row r="2961" spans="1:12" ht="13.8" customHeight="1" x14ac:dyDescent="0.3">
      <c r="A2961" t="s">
        <v>51</v>
      </c>
      <c r="B2961">
        <v>1918</v>
      </c>
      <c r="C2961" s="10">
        <v>5743</v>
      </c>
      <c r="D2961">
        <v>5743</v>
      </c>
      <c r="E2961">
        <v>0</v>
      </c>
      <c r="F2961">
        <v>0</v>
      </c>
      <c r="G2961">
        <v>0</v>
      </c>
      <c r="H2961" t="s">
        <v>11</v>
      </c>
      <c r="I2961" t="s">
        <v>11</v>
      </c>
      <c r="J2961" s="10">
        <v>0</v>
      </c>
      <c r="K2961" s="13">
        <f t="shared" si="94"/>
        <v>1958</v>
      </c>
      <c r="L2961" s="1" t="str">
        <f t="shared" si="93"/>
        <v/>
      </c>
    </row>
    <row r="2962" spans="1:12" ht="13.8" customHeight="1" x14ac:dyDescent="0.3">
      <c r="A2962" t="s">
        <v>51</v>
      </c>
      <c r="B2962">
        <v>1919</v>
      </c>
      <c r="C2962" s="10">
        <v>6620</v>
      </c>
      <c r="D2962">
        <v>6620</v>
      </c>
      <c r="E2962">
        <v>0</v>
      </c>
      <c r="F2962">
        <v>0</v>
      </c>
      <c r="G2962">
        <v>0</v>
      </c>
      <c r="H2962" t="s">
        <v>11</v>
      </c>
      <c r="I2962" t="s">
        <v>11</v>
      </c>
      <c r="J2962" s="10">
        <v>0</v>
      </c>
      <c r="K2962" s="13">
        <f t="shared" si="94"/>
        <v>1958</v>
      </c>
      <c r="L2962" s="1" t="str">
        <f t="shared" si="93"/>
        <v/>
      </c>
    </row>
    <row r="2963" spans="1:12" ht="13.8" customHeight="1" x14ac:dyDescent="0.3">
      <c r="A2963" t="s">
        <v>51</v>
      </c>
      <c r="B2963">
        <v>1920</v>
      </c>
      <c r="C2963" s="10">
        <v>7306</v>
      </c>
      <c r="D2963">
        <v>7306</v>
      </c>
      <c r="E2963">
        <v>0</v>
      </c>
      <c r="F2963">
        <v>0</v>
      </c>
      <c r="G2963">
        <v>0</v>
      </c>
      <c r="H2963" t="s">
        <v>11</v>
      </c>
      <c r="I2963" t="s">
        <v>11</v>
      </c>
      <c r="J2963" s="10">
        <v>0</v>
      </c>
      <c r="K2963" s="13">
        <f t="shared" si="94"/>
        <v>1958</v>
      </c>
      <c r="L2963" s="1" t="str">
        <f t="shared" si="93"/>
        <v/>
      </c>
    </row>
    <row r="2964" spans="1:12" ht="13.8" customHeight="1" x14ac:dyDescent="0.3">
      <c r="A2964" t="s">
        <v>51</v>
      </c>
      <c r="B2964">
        <v>1921</v>
      </c>
      <c r="C2964" s="10">
        <v>6902</v>
      </c>
      <c r="D2964">
        <v>6902</v>
      </c>
      <c r="E2964">
        <v>0</v>
      </c>
      <c r="F2964">
        <v>0</v>
      </c>
      <c r="G2964">
        <v>0</v>
      </c>
      <c r="H2964" t="s">
        <v>11</v>
      </c>
      <c r="I2964" t="s">
        <v>11</v>
      </c>
      <c r="J2964" s="10">
        <v>0</v>
      </c>
      <c r="K2964" s="13">
        <f t="shared" si="94"/>
        <v>1958</v>
      </c>
      <c r="L2964" s="1" t="str">
        <f t="shared" si="93"/>
        <v/>
      </c>
    </row>
    <row r="2965" spans="1:12" ht="13.8" customHeight="1" x14ac:dyDescent="0.3">
      <c r="A2965" t="s">
        <v>51</v>
      </c>
      <c r="B2965">
        <v>1922</v>
      </c>
      <c r="C2965" s="10">
        <v>7269</v>
      </c>
      <c r="D2965">
        <v>7269</v>
      </c>
      <c r="E2965">
        <v>0</v>
      </c>
      <c r="F2965">
        <v>0</v>
      </c>
      <c r="G2965">
        <v>0</v>
      </c>
      <c r="H2965" t="s">
        <v>11</v>
      </c>
      <c r="I2965" t="s">
        <v>11</v>
      </c>
      <c r="J2965" s="10">
        <v>0</v>
      </c>
      <c r="K2965" s="13">
        <f t="shared" si="94"/>
        <v>1958</v>
      </c>
      <c r="L2965" s="1" t="str">
        <f t="shared" si="93"/>
        <v/>
      </c>
    </row>
    <row r="2966" spans="1:12" ht="13.8" customHeight="1" x14ac:dyDescent="0.3">
      <c r="A2966" t="s">
        <v>51</v>
      </c>
      <c r="B2966">
        <v>1923</v>
      </c>
      <c r="C2966" s="10">
        <v>8775</v>
      </c>
      <c r="D2966">
        <v>8775</v>
      </c>
      <c r="E2966">
        <v>0</v>
      </c>
      <c r="F2966">
        <v>0</v>
      </c>
      <c r="G2966">
        <v>0</v>
      </c>
      <c r="H2966" t="s">
        <v>11</v>
      </c>
      <c r="I2966" t="s">
        <v>11</v>
      </c>
      <c r="J2966" s="10">
        <v>0</v>
      </c>
      <c r="K2966" s="13">
        <f t="shared" si="94"/>
        <v>1958</v>
      </c>
      <c r="L2966" s="1" t="str">
        <f t="shared" si="93"/>
        <v/>
      </c>
    </row>
    <row r="2967" spans="1:12" ht="13.8" customHeight="1" x14ac:dyDescent="0.3">
      <c r="A2967" t="s">
        <v>51</v>
      </c>
      <c r="B2967">
        <v>1924</v>
      </c>
      <c r="C2967" s="10">
        <v>9578</v>
      </c>
      <c r="D2967">
        <v>9578</v>
      </c>
      <c r="E2967">
        <v>0</v>
      </c>
      <c r="F2967">
        <v>0</v>
      </c>
      <c r="G2967">
        <v>0</v>
      </c>
      <c r="H2967" t="s">
        <v>11</v>
      </c>
      <c r="I2967" t="s">
        <v>11</v>
      </c>
      <c r="J2967" s="10">
        <v>0</v>
      </c>
      <c r="K2967" s="13">
        <f t="shared" si="94"/>
        <v>1958</v>
      </c>
      <c r="L2967" s="1" t="str">
        <f t="shared" si="93"/>
        <v/>
      </c>
    </row>
    <row r="2968" spans="1:12" ht="13.8" customHeight="1" x14ac:dyDescent="0.3">
      <c r="A2968" t="s">
        <v>51</v>
      </c>
      <c r="B2968">
        <v>1925</v>
      </c>
      <c r="C2968" s="10">
        <v>9067</v>
      </c>
      <c r="D2968">
        <v>9067</v>
      </c>
      <c r="E2968">
        <v>0</v>
      </c>
      <c r="F2968">
        <v>0</v>
      </c>
      <c r="G2968">
        <v>0</v>
      </c>
      <c r="H2968" t="s">
        <v>11</v>
      </c>
      <c r="I2968" t="s">
        <v>11</v>
      </c>
      <c r="J2968" s="10">
        <v>0</v>
      </c>
      <c r="K2968" s="13">
        <f t="shared" si="94"/>
        <v>1958</v>
      </c>
      <c r="L2968" s="1" t="str">
        <f t="shared" si="93"/>
        <v/>
      </c>
    </row>
    <row r="2969" spans="1:12" ht="13.8" customHeight="1" x14ac:dyDescent="0.3">
      <c r="A2969" t="s">
        <v>51</v>
      </c>
      <c r="B2969">
        <v>1926</v>
      </c>
      <c r="C2969" s="10">
        <v>8076</v>
      </c>
      <c r="D2969">
        <v>8074</v>
      </c>
      <c r="E2969">
        <v>2</v>
      </c>
      <c r="F2969">
        <v>0</v>
      </c>
      <c r="G2969">
        <v>0</v>
      </c>
      <c r="H2969" t="s">
        <v>11</v>
      </c>
      <c r="I2969" t="s">
        <v>11</v>
      </c>
      <c r="J2969" s="10">
        <v>0</v>
      </c>
      <c r="K2969" s="13">
        <f t="shared" si="94"/>
        <v>1958</v>
      </c>
      <c r="L2969" s="1" t="str">
        <f t="shared" si="93"/>
        <v/>
      </c>
    </row>
    <row r="2970" spans="1:12" ht="13.8" customHeight="1" x14ac:dyDescent="0.3">
      <c r="A2970" t="s">
        <v>51</v>
      </c>
      <c r="B2970">
        <v>1927</v>
      </c>
      <c r="C2970" s="10">
        <v>9150</v>
      </c>
      <c r="D2970">
        <v>9148</v>
      </c>
      <c r="E2970">
        <v>3</v>
      </c>
      <c r="F2970">
        <v>0</v>
      </c>
      <c r="G2970">
        <v>0</v>
      </c>
      <c r="H2970" t="s">
        <v>11</v>
      </c>
      <c r="I2970" t="s">
        <v>11</v>
      </c>
      <c r="J2970" s="10">
        <v>0</v>
      </c>
      <c r="K2970" s="13">
        <f t="shared" si="94"/>
        <v>1958</v>
      </c>
      <c r="L2970" s="1" t="str">
        <f t="shared" si="93"/>
        <v/>
      </c>
    </row>
    <row r="2971" spans="1:12" ht="13.8" customHeight="1" x14ac:dyDescent="0.3">
      <c r="A2971" t="s">
        <v>51</v>
      </c>
      <c r="B2971">
        <v>1928</v>
      </c>
      <c r="C2971" s="10">
        <v>9311</v>
      </c>
      <c r="D2971">
        <v>9296</v>
      </c>
      <c r="E2971">
        <v>3</v>
      </c>
      <c r="F2971">
        <v>0</v>
      </c>
      <c r="G2971">
        <v>13</v>
      </c>
      <c r="H2971" t="s">
        <v>11</v>
      </c>
      <c r="I2971" t="s">
        <v>11</v>
      </c>
      <c r="J2971" s="10">
        <v>0</v>
      </c>
      <c r="K2971" s="13">
        <f t="shared" si="94"/>
        <v>1958</v>
      </c>
      <c r="L2971" s="1" t="str">
        <f t="shared" si="93"/>
        <v/>
      </c>
    </row>
    <row r="2972" spans="1:12" ht="13.8" customHeight="1" x14ac:dyDescent="0.3">
      <c r="A2972" t="s">
        <v>51</v>
      </c>
      <c r="B2972">
        <v>1929</v>
      </c>
      <c r="C2972" s="10">
        <v>9776</v>
      </c>
      <c r="D2972">
        <v>9748</v>
      </c>
      <c r="E2972">
        <v>3</v>
      </c>
      <c r="F2972">
        <v>0</v>
      </c>
      <c r="G2972">
        <v>25</v>
      </c>
      <c r="H2972" t="s">
        <v>11</v>
      </c>
      <c r="I2972" t="s">
        <v>11</v>
      </c>
      <c r="J2972" s="10">
        <v>0</v>
      </c>
      <c r="K2972" s="13">
        <f t="shared" si="94"/>
        <v>1958</v>
      </c>
      <c r="L2972" s="1" t="str">
        <f t="shared" si="93"/>
        <v/>
      </c>
    </row>
    <row r="2973" spans="1:12" ht="13.8" customHeight="1" x14ac:dyDescent="0.3">
      <c r="A2973" t="s">
        <v>51</v>
      </c>
      <c r="B2973">
        <v>1930</v>
      </c>
      <c r="C2973" s="10">
        <v>10350</v>
      </c>
      <c r="D2973">
        <v>10284</v>
      </c>
      <c r="E2973">
        <v>42</v>
      </c>
      <c r="F2973">
        <v>0</v>
      </c>
      <c r="G2973">
        <v>24</v>
      </c>
      <c r="H2973" t="s">
        <v>11</v>
      </c>
      <c r="I2973" t="s">
        <v>11</v>
      </c>
      <c r="J2973" s="10">
        <v>0</v>
      </c>
      <c r="K2973" s="13">
        <f t="shared" si="94"/>
        <v>1958</v>
      </c>
      <c r="L2973" s="1" t="str">
        <f t="shared" si="93"/>
        <v/>
      </c>
    </row>
    <row r="2974" spans="1:12" ht="13.8" customHeight="1" x14ac:dyDescent="0.3">
      <c r="A2974" t="s">
        <v>51</v>
      </c>
      <c r="B2974">
        <v>1931</v>
      </c>
      <c r="C2974" s="10">
        <v>10988</v>
      </c>
      <c r="D2974">
        <v>10905</v>
      </c>
      <c r="E2974">
        <v>51</v>
      </c>
      <c r="F2974">
        <v>0</v>
      </c>
      <c r="G2974">
        <v>32</v>
      </c>
      <c r="H2974" t="s">
        <v>11</v>
      </c>
      <c r="I2974" t="s">
        <v>11</v>
      </c>
      <c r="J2974" s="10">
        <v>0</v>
      </c>
      <c r="K2974" s="13">
        <f t="shared" si="94"/>
        <v>1958</v>
      </c>
      <c r="L2974" s="1" t="str">
        <f t="shared" si="93"/>
        <v/>
      </c>
    </row>
    <row r="2975" spans="1:12" ht="13.8" customHeight="1" x14ac:dyDescent="0.3">
      <c r="A2975" t="s">
        <v>51</v>
      </c>
      <c r="B2975">
        <v>1932</v>
      </c>
      <c r="C2975" s="10">
        <v>10535</v>
      </c>
      <c r="D2975">
        <v>10450</v>
      </c>
      <c r="E2975">
        <v>59</v>
      </c>
      <c r="F2975">
        <v>0</v>
      </c>
      <c r="G2975">
        <v>26</v>
      </c>
      <c r="H2975" t="s">
        <v>11</v>
      </c>
      <c r="I2975" t="s">
        <v>11</v>
      </c>
      <c r="J2975" s="10">
        <v>0</v>
      </c>
      <c r="K2975" s="13">
        <f t="shared" si="94"/>
        <v>1958</v>
      </c>
      <c r="L2975" s="1" t="str">
        <f t="shared" si="93"/>
        <v/>
      </c>
    </row>
    <row r="2976" spans="1:12" ht="13.8" customHeight="1" x14ac:dyDescent="0.3">
      <c r="A2976" t="s">
        <v>51</v>
      </c>
      <c r="B2976">
        <v>1933</v>
      </c>
      <c r="C2976" s="10">
        <v>11522</v>
      </c>
      <c r="D2976">
        <v>11413</v>
      </c>
      <c r="E2976">
        <v>73</v>
      </c>
      <c r="F2976">
        <v>0</v>
      </c>
      <c r="G2976">
        <v>37</v>
      </c>
      <c r="H2976" t="s">
        <v>11</v>
      </c>
      <c r="I2976" t="s">
        <v>11</v>
      </c>
      <c r="J2976" s="10">
        <v>0</v>
      </c>
      <c r="K2976" s="13">
        <f t="shared" si="94"/>
        <v>1958</v>
      </c>
      <c r="L2976" s="1" t="str">
        <f t="shared" si="93"/>
        <v/>
      </c>
    </row>
    <row r="2977" spans="1:12" ht="13.8" customHeight="1" x14ac:dyDescent="0.3">
      <c r="A2977" t="s">
        <v>51</v>
      </c>
      <c r="B2977">
        <v>1934</v>
      </c>
      <c r="C2977" s="10">
        <v>13448</v>
      </c>
      <c r="D2977">
        <v>13339</v>
      </c>
      <c r="E2977">
        <v>77</v>
      </c>
      <c r="F2977">
        <v>0</v>
      </c>
      <c r="G2977">
        <v>32</v>
      </c>
      <c r="H2977" t="s">
        <v>11</v>
      </c>
      <c r="I2977" t="s">
        <v>11</v>
      </c>
      <c r="J2977" s="10">
        <v>0</v>
      </c>
      <c r="K2977" s="13">
        <f t="shared" si="94"/>
        <v>1958</v>
      </c>
      <c r="L2977" s="1" t="str">
        <f t="shared" si="93"/>
        <v/>
      </c>
    </row>
    <row r="2978" spans="1:12" ht="13.8" customHeight="1" x14ac:dyDescent="0.3">
      <c r="A2978" t="s">
        <v>51</v>
      </c>
      <c r="B2978">
        <v>1935</v>
      </c>
      <c r="C2978" s="10">
        <v>15728</v>
      </c>
      <c r="D2978">
        <v>15558</v>
      </c>
      <c r="E2978">
        <v>118</v>
      </c>
      <c r="F2978">
        <v>0</v>
      </c>
      <c r="G2978">
        <v>51</v>
      </c>
      <c r="H2978" t="s">
        <v>11</v>
      </c>
      <c r="I2978" t="s">
        <v>11</v>
      </c>
      <c r="J2978" s="10">
        <v>0</v>
      </c>
      <c r="K2978" s="13">
        <f t="shared" si="94"/>
        <v>1958</v>
      </c>
      <c r="L2978" s="1" t="str">
        <f t="shared" si="93"/>
        <v/>
      </c>
    </row>
    <row r="2979" spans="1:12" ht="13.8" customHeight="1" x14ac:dyDescent="0.3">
      <c r="A2979" t="s">
        <v>51</v>
      </c>
      <c r="B2979">
        <v>1936</v>
      </c>
      <c r="C2979" s="10">
        <v>17751</v>
      </c>
      <c r="D2979">
        <v>17472</v>
      </c>
      <c r="E2979">
        <v>139</v>
      </c>
      <c r="F2979">
        <v>0</v>
      </c>
      <c r="G2979">
        <v>140</v>
      </c>
      <c r="H2979" t="s">
        <v>11</v>
      </c>
      <c r="I2979" t="s">
        <v>11</v>
      </c>
      <c r="J2979" s="10">
        <v>0</v>
      </c>
      <c r="K2979" s="13">
        <f t="shared" si="94"/>
        <v>1958</v>
      </c>
      <c r="L2979" s="1" t="str">
        <f t="shared" si="93"/>
        <v/>
      </c>
    </row>
    <row r="2980" spans="1:12" ht="13.8" customHeight="1" x14ac:dyDescent="0.3">
      <c r="A2980" t="s">
        <v>51</v>
      </c>
      <c r="B2980">
        <v>1937</v>
      </c>
      <c r="C2980" s="10">
        <v>16533</v>
      </c>
      <c r="D2980">
        <v>16227</v>
      </c>
      <c r="E2980">
        <v>162</v>
      </c>
      <c r="F2980">
        <v>0</v>
      </c>
      <c r="G2980">
        <v>143</v>
      </c>
      <c r="H2980" t="s">
        <v>11</v>
      </c>
      <c r="I2980" t="s">
        <v>11</v>
      </c>
      <c r="J2980" s="10">
        <v>0</v>
      </c>
      <c r="K2980" s="13">
        <f t="shared" si="94"/>
        <v>1958</v>
      </c>
      <c r="L2980" s="1" t="str">
        <f t="shared" si="93"/>
        <v/>
      </c>
    </row>
    <row r="2981" spans="1:12" ht="13.8" customHeight="1" x14ac:dyDescent="0.3">
      <c r="A2981" t="s">
        <v>51</v>
      </c>
      <c r="B2981">
        <v>1938</v>
      </c>
      <c r="C2981" s="10">
        <v>15094</v>
      </c>
      <c r="D2981">
        <v>14863</v>
      </c>
      <c r="E2981">
        <v>228</v>
      </c>
      <c r="F2981">
        <v>0</v>
      </c>
      <c r="G2981">
        <v>3</v>
      </c>
      <c r="H2981" t="s">
        <v>11</v>
      </c>
      <c r="I2981" t="s">
        <v>11</v>
      </c>
      <c r="J2981" s="10">
        <v>0</v>
      </c>
      <c r="K2981" s="13">
        <f t="shared" si="94"/>
        <v>1958</v>
      </c>
      <c r="L2981" s="1" t="str">
        <f t="shared" si="93"/>
        <v/>
      </c>
    </row>
    <row r="2982" spans="1:12" ht="13.8" customHeight="1" x14ac:dyDescent="0.3">
      <c r="A2982" t="s">
        <v>51</v>
      </c>
      <c r="B2982">
        <v>1939</v>
      </c>
      <c r="C2982" s="10">
        <v>18329</v>
      </c>
      <c r="D2982">
        <v>17934</v>
      </c>
      <c r="E2982">
        <v>322</v>
      </c>
      <c r="F2982">
        <v>0</v>
      </c>
      <c r="G2982">
        <v>73</v>
      </c>
      <c r="H2982" t="s">
        <v>11</v>
      </c>
      <c r="I2982" t="s">
        <v>11</v>
      </c>
      <c r="J2982" s="10">
        <v>0</v>
      </c>
      <c r="K2982" s="13">
        <f t="shared" si="94"/>
        <v>1958</v>
      </c>
      <c r="L2982" s="1" t="str">
        <f t="shared" si="93"/>
        <v/>
      </c>
    </row>
    <row r="2983" spans="1:12" ht="13.8" customHeight="1" x14ac:dyDescent="0.3">
      <c r="A2983" t="s">
        <v>51</v>
      </c>
      <c r="B2983">
        <v>1940</v>
      </c>
      <c r="C2983" s="10">
        <v>23499</v>
      </c>
      <c r="D2983">
        <v>22921</v>
      </c>
      <c r="E2983">
        <v>490</v>
      </c>
      <c r="F2983">
        <v>0</v>
      </c>
      <c r="G2983">
        <v>89</v>
      </c>
      <c r="H2983" t="s">
        <v>11</v>
      </c>
      <c r="I2983" t="s">
        <v>11</v>
      </c>
      <c r="J2983" s="10">
        <v>0</v>
      </c>
      <c r="K2983" s="13">
        <f t="shared" si="94"/>
        <v>1958</v>
      </c>
      <c r="L2983" s="1" t="str">
        <f t="shared" si="93"/>
        <v/>
      </c>
    </row>
    <row r="2984" spans="1:12" ht="13.8" customHeight="1" x14ac:dyDescent="0.3">
      <c r="A2984" t="s">
        <v>51</v>
      </c>
      <c r="B2984">
        <v>1941</v>
      </c>
      <c r="C2984" s="10">
        <v>29371</v>
      </c>
      <c r="D2984">
        <v>28654</v>
      </c>
      <c r="E2984">
        <v>555</v>
      </c>
      <c r="F2984">
        <v>0</v>
      </c>
      <c r="G2984">
        <v>162</v>
      </c>
      <c r="H2984" t="s">
        <v>11</v>
      </c>
      <c r="I2984" t="s">
        <v>11</v>
      </c>
      <c r="J2984" s="10">
        <v>0</v>
      </c>
      <c r="K2984" s="13">
        <f t="shared" si="94"/>
        <v>1958</v>
      </c>
      <c r="L2984" s="1" t="str">
        <f t="shared" si="93"/>
        <v/>
      </c>
    </row>
    <row r="2985" spans="1:12" ht="13.8" customHeight="1" x14ac:dyDescent="0.3">
      <c r="A2985" t="s">
        <v>51</v>
      </c>
      <c r="B2985">
        <v>1942</v>
      </c>
      <c r="C2985" s="10">
        <v>31078</v>
      </c>
      <c r="D2985">
        <v>30180</v>
      </c>
      <c r="E2985">
        <v>684</v>
      </c>
      <c r="F2985">
        <v>0</v>
      </c>
      <c r="G2985">
        <v>214</v>
      </c>
      <c r="H2985" t="s">
        <v>11</v>
      </c>
      <c r="I2985" t="s">
        <v>11</v>
      </c>
      <c r="J2985" s="10">
        <v>0</v>
      </c>
      <c r="K2985" s="13">
        <f t="shared" si="94"/>
        <v>1958</v>
      </c>
      <c r="L2985" s="1" t="str">
        <f t="shared" si="93"/>
        <v/>
      </c>
    </row>
    <row r="2986" spans="1:12" ht="13.8" customHeight="1" x14ac:dyDescent="0.3">
      <c r="A2986" t="s">
        <v>51</v>
      </c>
      <c r="B2986">
        <v>1943</v>
      </c>
      <c r="C2986" s="10">
        <v>26557</v>
      </c>
      <c r="D2986">
        <v>26088</v>
      </c>
      <c r="E2986">
        <v>260</v>
      </c>
      <c r="F2986">
        <v>0</v>
      </c>
      <c r="G2986">
        <v>209</v>
      </c>
      <c r="H2986" t="s">
        <v>11</v>
      </c>
      <c r="I2986" t="s">
        <v>11</v>
      </c>
      <c r="J2986" s="10">
        <v>0</v>
      </c>
      <c r="K2986" s="13">
        <f t="shared" si="94"/>
        <v>1958</v>
      </c>
      <c r="L2986" s="1" t="str">
        <f t="shared" si="93"/>
        <v/>
      </c>
    </row>
    <row r="2987" spans="1:12" ht="13.8" customHeight="1" x14ac:dyDescent="0.3">
      <c r="A2987" t="s">
        <v>51</v>
      </c>
      <c r="B2987">
        <v>1944</v>
      </c>
      <c r="C2987" s="10">
        <v>26710</v>
      </c>
      <c r="D2987">
        <v>26381</v>
      </c>
      <c r="E2987">
        <v>168</v>
      </c>
      <c r="F2987">
        <v>0</v>
      </c>
      <c r="G2987">
        <v>160</v>
      </c>
      <c r="H2987" t="s">
        <v>11</v>
      </c>
      <c r="I2987" t="s">
        <v>11</v>
      </c>
      <c r="J2987" s="10">
        <v>0</v>
      </c>
      <c r="K2987" s="13">
        <f t="shared" si="94"/>
        <v>1958</v>
      </c>
      <c r="L2987" s="1" t="str">
        <f t="shared" si="93"/>
        <v/>
      </c>
    </row>
    <row r="2988" spans="1:12" ht="13.8" customHeight="1" x14ac:dyDescent="0.3">
      <c r="A2988" t="s">
        <v>51</v>
      </c>
      <c r="B2988">
        <v>1945</v>
      </c>
      <c r="C2988" s="10">
        <v>13742</v>
      </c>
      <c r="D2988">
        <v>13590</v>
      </c>
      <c r="E2988">
        <v>147</v>
      </c>
      <c r="F2988">
        <v>0</v>
      </c>
      <c r="G2988">
        <v>6</v>
      </c>
      <c r="H2988" t="s">
        <v>11</v>
      </c>
      <c r="I2988" t="s">
        <v>11</v>
      </c>
      <c r="J2988" s="10">
        <v>0</v>
      </c>
      <c r="K2988" s="13">
        <f t="shared" si="94"/>
        <v>1958</v>
      </c>
      <c r="L2988" s="1" t="str">
        <f t="shared" si="93"/>
        <v/>
      </c>
    </row>
    <row r="2989" spans="1:12" ht="13.8" customHeight="1" x14ac:dyDescent="0.3">
      <c r="A2989" t="s">
        <v>51</v>
      </c>
      <c r="B2989">
        <v>1946</v>
      </c>
      <c r="C2989" s="10">
        <v>8536</v>
      </c>
      <c r="D2989">
        <v>8449</v>
      </c>
      <c r="E2989">
        <v>59</v>
      </c>
      <c r="F2989">
        <v>0</v>
      </c>
      <c r="G2989">
        <v>28</v>
      </c>
      <c r="H2989" t="s">
        <v>11</v>
      </c>
      <c r="I2989" t="s">
        <v>11</v>
      </c>
      <c r="J2989" s="10">
        <v>0</v>
      </c>
      <c r="K2989" s="13">
        <f t="shared" si="94"/>
        <v>1958</v>
      </c>
      <c r="L2989" s="1" t="str">
        <f t="shared" si="93"/>
        <v/>
      </c>
    </row>
    <row r="2990" spans="1:12" ht="13.8" customHeight="1" x14ac:dyDescent="0.3">
      <c r="A2990" t="s">
        <v>51</v>
      </c>
      <c r="B2990">
        <v>1947</v>
      </c>
      <c r="C2990" s="10">
        <v>9167</v>
      </c>
      <c r="D2990">
        <v>9067</v>
      </c>
      <c r="E2990">
        <v>44</v>
      </c>
      <c r="F2990">
        <v>0</v>
      </c>
      <c r="G2990">
        <v>57</v>
      </c>
      <c r="H2990" t="s">
        <v>11</v>
      </c>
      <c r="I2990" t="s">
        <v>11</v>
      </c>
      <c r="J2990" s="10">
        <v>0</v>
      </c>
      <c r="K2990" s="13">
        <f t="shared" si="94"/>
        <v>1958</v>
      </c>
      <c r="L2990" s="1" t="str">
        <f t="shared" si="93"/>
        <v/>
      </c>
    </row>
    <row r="2991" spans="1:12" ht="13.8" customHeight="1" x14ac:dyDescent="0.3">
      <c r="A2991" t="s">
        <v>51</v>
      </c>
      <c r="B2991">
        <v>1948</v>
      </c>
      <c r="C2991" s="10">
        <v>6510</v>
      </c>
      <c r="D2991">
        <v>6421</v>
      </c>
      <c r="E2991">
        <v>61</v>
      </c>
      <c r="F2991">
        <v>0</v>
      </c>
      <c r="G2991">
        <v>27</v>
      </c>
      <c r="H2991" t="s">
        <v>11</v>
      </c>
      <c r="I2991" t="s">
        <v>11</v>
      </c>
      <c r="J2991" s="10">
        <v>0</v>
      </c>
      <c r="K2991" s="13">
        <f t="shared" si="94"/>
        <v>1958</v>
      </c>
      <c r="L2991" s="1" t="str">
        <f t="shared" si="93"/>
        <v/>
      </c>
    </row>
    <row r="2992" spans="1:12" ht="13.8" customHeight="1" x14ac:dyDescent="0.3">
      <c r="A2992" t="s">
        <v>51</v>
      </c>
      <c r="B2992">
        <v>1949</v>
      </c>
      <c r="C2992" s="10">
        <v>16187</v>
      </c>
      <c r="D2992">
        <v>16027</v>
      </c>
      <c r="E2992">
        <v>99</v>
      </c>
      <c r="F2992">
        <v>0</v>
      </c>
      <c r="G2992">
        <v>61</v>
      </c>
      <c r="H2992" t="s">
        <v>11</v>
      </c>
      <c r="I2992" t="s">
        <v>11</v>
      </c>
      <c r="J2992" s="10">
        <v>0</v>
      </c>
      <c r="K2992" s="13">
        <f t="shared" si="94"/>
        <v>1958</v>
      </c>
      <c r="L2992" s="1" t="str">
        <f t="shared" si="93"/>
        <v/>
      </c>
    </row>
    <row r="2993" spans="1:12" ht="13.8" customHeight="1" x14ac:dyDescent="0.3">
      <c r="A2993" t="s">
        <v>51</v>
      </c>
      <c r="B2993">
        <v>1950</v>
      </c>
      <c r="C2993" s="10">
        <v>21465</v>
      </c>
      <c r="D2993">
        <v>21183</v>
      </c>
      <c r="E2993">
        <v>169</v>
      </c>
      <c r="F2993">
        <v>4</v>
      </c>
      <c r="G2993">
        <v>109</v>
      </c>
      <c r="H2993">
        <v>0</v>
      </c>
      <c r="I2993">
        <v>0.04</v>
      </c>
      <c r="J2993" s="10">
        <v>0</v>
      </c>
      <c r="K2993" s="13">
        <f t="shared" si="94"/>
        <v>1958</v>
      </c>
      <c r="L2993" s="1" t="str">
        <f t="shared" si="93"/>
        <v/>
      </c>
    </row>
    <row r="2994" spans="1:12" ht="13.8" customHeight="1" x14ac:dyDescent="0.3">
      <c r="A2994" t="s">
        <v>51</v>
      </c>
      <c r="B2994">
        <v>1951</v>
      </c>
      <c r="C2994" s="10">
        <v>27763</v>
      </c>
      <c r="D2994">
        <v>27329</v>
      </c>
      <c r="E2994">
        <v>256</v>
      </c>
      <c r="F2994">
        <v>2</v>
      </c>
      <c r="G2994">
        <v>176</v>
      </c>
      <c r="H2994">
        <v>0</v>
      </c>
      <c r="I2994">
        <v>0.05</v>
      </c>
      <c r="J2994" s="10">
        <v>0</v>
      </c>
      <c r="K2994" s="13">
        <f t="shared" si="94"/>
        <v>1958</v>
      </c>
      <c r="L2994" s="1" t="str">
        <f t="shared" si="93"/>
        <v/>
      </c>
    </row>
    <row r="2995" spans="1:12" ht="13.8" customHeight="1" x14ac:dyDescent="0.3">
      <c r="A2995" t="s">
        <v>51</v>
      </c>
      <c r="B2995">
        <v>1952</v>
      </c>
      <c r="C2995" s="10">
        <v>34995</v>
      </c>
      <c r="D2995">
        <v>34237</v>
      </c>
      <c r="E2995">
        <v>365</v>
      </c>
      <c r="F2995">
        <v>4</v>
      </c>
      <c r="G2995">
        <v>389</v>
      </c>
      <c r="H2995">
        <v>0</v>
      </c>
      <c r="I2995">
        <v>0.06</v>
      </c>
      <c r="J2995" s="10">
        <v>0</v>
      </c>
      <c r="K2995" s="13">
        <f t="shared" si="94"/>
        <v>1958</v>
      </c>
      <c r="L2995" s="1" t="str">
        <f t="shared" si="93"/>
        <v/>
      </c>
    </row>
    <row r="2996" spans="1:12" ht="13.8" customHeight="1" x14ac:dyDescent="0.3">
      <c r="A2996" t="s">
        <v>51</v>
      </c>
      <c r="B2996">
        <v>1953</v>
      </c>
      <c r="C2996" s="10">
        <v>36600</v>
      </c>
      <c r="D2996">
        <v>35546</v>
      </c>
      <c r="E2996">
        <v>521</v>
      </c>
      <c r="F2996">
        <v>6</v>
      </c>
      <c r="G2996">
        <v>528</v>
      </c>
      <c r="H2996">
        <v>0</v>
      </c>
      <c r="I2996">
        <v>0.06</v>
      </c>
      <c r="J2996" s="10">
        <v>0</v>
      </c>
      <c r="K2996" s="13">
        <f t="shared" si="94"/>
        <v>1958</v>
      </c>
      <c r="L2996" s="1" t="str">
        <f t="shared" si="93"/>
        <v/>
      </c>
    </row>
    <row r="2997" spans="1:12" ht="13.8" customHeight="1" x14ac:dyDescent="0.3">
      <c r="A2997" t="s">
        <v>51</v>
      </c>
      <c r="B2997">
        <v>1954</v>
      </c>
      <c r="C2997" s="10">
        <v>44011</v>
      </c>
      <c r="D2997">
        <v>42466</v>
      </c>
      <c r="E2997">
        <v>912</v>
      </c>
      <c r="F2997">
        <v>8</v>
      </c>
      <c r="G2997">
        <v>626</v>
      </c>
      <c r="H2997">
        <v>0</v>
      </c>
      <c r="I2997">
        <v>7.0000000000000007E-2</v>
      </c>
      <c r="J2997" s="10">
        <v>0</v>
      </c>
      <c r="K2997" s="13">
        <f t="shared" si="94"/>
        <v>1958</v>
      </c>
      <c r="L2997" s="1" t="str">
        <f t="shared" si="93"/>
        <v/>
      </c>
    </row>
    <row r="2998" spans="1:12" ht="13.8" customHeight="1" x14ac:dyDescent="0.3">
      <c r="A2998" t="s">
        <v>51</v>
      </c>
      <c r="B2998">
        <v>1955</v>
      </c>
      <c r="C2998" s="10">
        <v>52099</v>
      </c>
      <c r="D2998">
        <v>49999</v>
      </c>
      <c r="E2998">
        <v>1479</v>
      </c>
      <c r="F2998">
        <v>9</v>
      </c>
      <c r="G2998">
        <v>612</v>
      </c>
      <c r="H2998">
        <v>0</v>
      </c>
      <c r="I2998">
        <v>0.09</v>
      </c>
      <c r="J2998" s="10">
        <v>0</v>
      </c>
      <c r="K2998" s="13">
        <f t="shared" si="94"/>
        <v>1958</v>
      </c>
      <c r="L2998" s="1" t="str">
        <f t="shared" si="93"/>
        <v/>
      </c>
    </row>
    <row r="2999" spans="1:12" ht="13.8" customHeight="1" x14ac:dyDescent="0.3">
      <c r="A2999" t="s">
        <v>51</v>
      </c>
      <c r="B2999">
        <v>1956</v>
      </c>
      <c r="C2999" s="10">
        <v>59047</v>
      </c>
      <c r="D2999">
        <v>55956</v>
      </c>
      <c r="E2999">
        <v>2209</v>
      </c>
      <c r="F2999">
        <v>13</v>
      </c>
      <c r="G2999">
        <v>869</v>
      </c>
      <c r="H2999">
        <v>0</v>
      </c>
      <c r="I2999">
        <v>0.1</v>
      </c>
      <c r="J2999" s="10">
        <v>0</v>
      </c>
      <c r="K2999" s="13">
        <f t="shared" si="94"/>
        <v>1958</v>
      </c>
      <c r="L2999" s="1" t="str">
        <f t="shared" si="93"/>
        <v/>
      </c>
    </row>
    <row r="3000" spans="1:12" ht="13.8" customHeight="1" x14ac:dyDescent="0.3">
      <c r="A3000" t="s">
        <v>51</v>
      </c>
      <c r="B3000">
        <v>1957</v>
      </c>
      <c r="C3000" s="10">
        <v>69964</v>
      </c>
      <c r="D3000">
        <v>66541</v>
      </c>
      <c r="E3000">
        <v>2453</v>
      </c>
      <c r="F3000">
        <v>36</v>
      </c>
      <c r="G3000">
        <v>933</v>
      </c>
      <c r="H3000">
        <v>0</v>
      </c>
      <c r="I3000">
        <v>0.11</v>
      </c>
      <c r="J3000" s="10">
        <v>0</v>
      </c>
      <c r="K3000" s="13">
        <f t="shared" si="94"/>
        <v>1958</v>
      </c>
      <c r="L3000" s="1" t="str">
        <f t="shared" si="93"/>
        <v/>
      </c>
    </row>
    <row r="3001" spans="1:12" ht="13.8" customHeight="1" x14ac:dyDescent="0.3">
      <c r="A3001" t="s">
        <v>51</v>
      </c>
      <c r="B3001">
        <v>1958</v>
      </c>
      <c r="C3001" s="10">
        <v>143390</v>
      </c>
      <c r="D3001">
        <v>138694</v>
      </c>
      <c r="E3001">
        <v>3373</v>
      </c>
      <c r="F3001">
        <v>58</v>
      </c>
      <c r="G3001">
        <v>1265</v>
      </c>
      <c r="H3001">
        <v>0</v>
      </c>
      <c r="I3001">
        <v>0.22</v>
      </c>
      <c r="J3001" s="10">
        <v>0</v>
      </c>
      <c r="K3001" s="13">
        <f t="shared" si="94"/>
        <v>1958</v>
      </c>
      <c r="L3001" s="1" t="str">
        <f t="shared" si="93"/>
        <v/>
      </c>
    </row>
    <row r="3002" spans="1:12" ht="13.8" customHeight="1" x14ac:dyDescent="0.3">
      <c r="A3002" t="s">
        <v>51</v>
      </c>
      <c r="B3002">
        <v>1959</v>
      </c>
      <c r="C3002" s="10">
        <v>196823</v>
      </c>
      <c r="D3002">
        <v>189803</v>
      </c>
      <c r="E3002">
        <v>5199</v>
      </c>
      <c r="F3002">
        <v>152</v>
      </c>
      <c r="G3002">
        <v>1669</v>
      </c>
      <c r="H3002">
        <v>0</v>
      </c>
      <c r="I3002">
        <v>0.3</v>
      </c>
      <c r="J3002" s="10">
        <v>0</v>
      </c>
      <c r="K3002" s="13">
        <f t="shared" si="94"/>
        <v>1989</v>
      </c>
      <c r="L3002" s="1" t="str">
        <f t="shared" si="93"/>
        <v/>
      </c>
    </row>
    <row r="3003" spans="1:12" ht="13.8" customHeight="1" x14ac:dyDescent="0.3">
      <c r="A3003" t="s">
        <v>51</v>
      </c>
      <c r="B3003">
        <v>1960</v>
      </c>
      <c r="C3003" s="10">
        <v>212906</v>
      </c>
      <c r="D3003">
        <v>204251</v>
      </c>
      <c r="E3003">
        <v>6275</v>
      </c>
      <c r="F3003">
        <v>544</v>
      </c>
      <c r="G3003">
        <v>1836</v>
      </c>
      <c r="H3003">
        <v>0</v>
      </c>
      <c r="I3003">
        <v>0.32</v>
      </c>
      <c r="J3003" s="10">
        <v>0</v>
      </c>
      <c r="K3003" s="13">
        <f t="shared" si="94"/>
        <v>1989</v>
      </c>
      <c r="L3003" s="1" t="str">
        <f t="shared" si="93"/>
        <v/>
      </c>
    </row>
    <row r="3004" spans="1:12" ht="13.8" customHeight="1" x14ac:dyDescent="0.3">
      <c r="A3004" t="s">
        <v>51</v>
      </c>
      <c r="B3004">
        <v>1961</v>
      </c>
      <c r="C3004" s="10">
        <v>150550</v>
      </c>
      <c r="D3004">
        <v>142597</v>
      </c>
      <c r="E3004">
        <v>6096</v>
      </c>
      <c r="F3004">
        <v>769</v>
      </c>
      <c r="G3004">
        <v>1088</v>
      </c>
      <c r="H3004">
        <v>0</v>
      </c>
      <c r="I3004">
        <v>0.23</v>
      </c>
      <c r="J3004" s="10">
        <v>0</v>
      </c>
      <c r="K3004" s="13">
        <f t="shared" si="94"/>
        <v>1989</v>
      </c>
      <c r="L3004" s="1" t="str">
        <f t="shared" si="93"/>
        <v/>
      </c>
    </row>
    <row r="3005" spans="1:12" ht="13.8" customHeight="1" x14ac:dyDescent="0.3">
      <c r="A3005" t="s">
        <v>51</v>
      </c>
      <c r="B3005">
        <v>1962</v>
      </c>
      <c r="C3005" s="10">
        <v>120087</v>
      </c>
      <c r="D3005">
        <v>112425</v>
      </c>
      <c r="E3005">
        <v>5940</v>
      </c>
      <c r="F3005">
        <v>634</v>
      </c>
      <c r="G3005">
        <v>1088</v>
      </c>
      <c r="H3005">
        <v>0</v>
      </c>
      <c r="I3005">
        <v>0.18</v>
      </c>
      <c r="J3005" s="10">
        <v>0</v>
      </c>
      <c r="K3005" s="13">
        <f t="shared" si="94"/>
        <v>1989</v>
      </c>
      <c r="L3005" s="1" t="str">
        <f t="shared" si="93"/>
        <v/>
      </c>
    </row>
    <row r="3006" spans="1:12" ht="13.8" customHeight="1" x14ac:dyDescent="0.3">
      <c r="A3006" t="s">
        <v>51</v>
      </c>
      <c r="B3006">
        <v>1963</v>
      </c>
      <c r="C3006" s="10">
        <v>119088</v>
      </c>
      <c r="D3006">
        <v>110842</v>
      </c>
      <c r="E3006">
        <v>6351</v>
      </c>
      <c r="F3006">
        <v>534</v>
      </c>
      <c r="G3006">
        <v>1360</v>
      </c>
      <c r="H3006">
        <v>0</v>
      </c>
      <c r="I3006">
        <v>0.17</v>
      </c>
      <c r="J3006" s="10">
        <v>0</v>
      </c>
      <c r="K3006" s="13">
        <f t="shared" si="94"/>
        <v>1989</v>
      </c>
      <c r="L3006" s="1" t="str">
        <f t="shared" si="93"/>
        <v/>
      </c>
    </row>
    <row r="3007" spans="1:12" ht="13.8" customHeight="1" x14ac:dyDescent="0.3">
      <c r="A3007" t="s">
        <v>51</v>
      </c>
      <c r="B3007">
        <v>1964</v>
      </c>
      <c r="C3007" s="10">
        <v>119150</v>
      </c>
      <c r="D3007">
        <v>109599</v>
      </c>
      <c r="E3007">
        <v>7568</v>
      </c>
      <c r="F3007">
        <v>554</v>
      </c>
      <c r="G3007">
        <v>1428</v>
      </c>
      <c r="H3007">
        <v>0</v>
      </c>
      <c r="I3007">
        <v>0.17</v>
      </c>
      <c r="J3007" s="10">
        <v>0</v>
      </c>
      <c r="K3007" s="13">
        <f t="shared" si="94"/>
        <v>1989</v>
      </c>
      <c r="L3007" s="1" t="str">
        <f t="shared" si="93"/>
        <v/>
      </c>
    </row>
    <row r="3008" spans="1:12" ht="13.8" customHeight="1" x14ac:dyDescent="0.3">
      <c r="A3008" t="s">
        <v>51</v>
      </c>
      <c r="B3008">
        <v>1965</v>
      </c>
      <c r="C3008" s="10">
        <v>129799</v>
      </c>
      <c r="D3008">
        <v>118175</v>
      </c>
      <c r="E3008">
        <v>9552</v>
      </c>
      <c r="F3008">
        <v>576</v>
      </c>
      <c r="G3008">
        <v>1496</v>
      </c>
      <c r="H3008">
        <v>0</v>
      </c>
      <c r="I3008">
        <v>0.18</v>
      </c>
      <c r="J3008" s="10">
        <v>0</v>
      </c>
      <c r="K3008" s="13">
        <f t="shared" si="94"/>
        <v>1989</v>
      </c>
      <c r="L3008" s="1" t="str">
        <f t="shared" si="93"/>
        <v/>
      </c>
    </row>
    <row r="3009" spans="1:12" ht="13.8" customHeight="1" x14ac:dyDescent="0.3">
      <c r="A3009" t="s">
        <v>51</v>
      </c>
      <c r="B3009">
        <v>1966</v>
      </c>
      <c r="C3009" s="10">
        <v>142566</v>
      </c>
      <c r="D3009">
        <v>128212</v>
      </c>
      <c r="E3009">
        <v>12158</v>
      </c>
      <c r="F3009">
        <v>701</v>
      </c>
      <c r="G3009">
        <v>1496</v>
      </c>
      <c r="H3009">
        <v>0</v>
      </c>
      <c r="I3009">
        <v>0.2</v>
      </c>
      <c r="J3009" s="10">
        <v>0</v>
      </c>
      <c r="K3009" s="13">
        <f t="shared" si="94"/>
        <v>1989</v>
      </c>
      <c r="L3009" s="1" t="str">
        <f t="shared" si="93"/>
        <v/>
      </c>
    </row>
    <row r="3010" spans="1:12" ht="13.8" customHeight="1" x14ac:dyDescent="0.3">
      <c r="A3010" t="s">
        <v>51</v>
      </c>
      <c r="B3010">
        <v>1967</v>
      </c>
      <c r="C3010" s="10">
        <v>118144</v>
      </c>
      <c r="D3010">
        <v>104694</v>
      </c>
      <c r="E3010">
        <v>11599</v>
      </c>
      <c r="F3010">
        <v>764</v>
      </c>
      <c r="G3010">
        <v>1087</v>
      </c>
      <c r="H3010">
        <v>0</v>
      </c>
      <c r="I3010">
        <v>0.16</v>
      </c>
      <c r="J3010" s="10">
        <v>0</v>
      </c>
      <c r="K3010" s="13">
        <f t="shared" si="94"/>
        <v>1989</v>
      </c>
      <c r="L3010" s="1" t="str">
        <f t="shared" ref="L3010:L3073" si="95">IF(AND(B3010&gt;2011),1,"")</f>
        <v/>
      </c>
    </row>
    <row r="3011" spans="1:12" ht="13.8" customHeight="1" x14ac:dyDescent="0.3">
      <c r="A3011" t="s">
        <v>51</v>
      </c>
      <c r="B3011">
        <v>1968</v>
      </c>
      <c r="C3011" s="10">
        <v>127878</v>
      </c>
      <c r="D3011">
        <v>112642</v>
      </c>
      <c r="E3011">
        <v>13278</v>
      </c>
      <c r="F3011">
        <v>733</v>
      </c>
      <c r="G3011">
        <v>1225</v>
      </c>
      <c r="H3011">
        <v>0</v>
      </c>
      <c r="I3011">
        <v>0.17</v>
      </c>
      <c r="J3011" s="10">
        <v>0</v>
      </c>
      <c r="K3011" s="13">
        <f t="shared" si="94"/>
        <v>1989</v>
      </c>
      <c r="L3011" s="1" t="str">
        <f t="shared" si="95"/>
        <v/>
      </c>
    </row>
    <row r="3012" spans="1:12" ht="13.8" customHeight="1" x14ac:dyDescent="0.3">
      <c r="A3012" t="s">
        <v>51</v>
      </c>
      <c r="B3012">
        <v>1969</v>
      </c>
      <c r="C3012" s="10">
        <v>157414</v>
      </c>
      <c r="D3012">
        <v>136784</v>
      </c>
      <c r="E3012">
        <v>18245</v>
      </c>
      <c r="F3012">
        <v>1026</v>
      </c>
      <c r="G3012">
        <v>1359</v>
      </c>
      <c r="H3012">
        <v>0</v>
      </c>
      <c r="I3012">
        <v>0.2</v>
      </c>
      <c r="J3012" s="10">
        <v>0</v>
      </c>
      <c r="K3012" s="13">
        <f t="shared" si="94"/>
        <v>1989</v>
      </c>
      <c r="L3012" s="1" t="str">
        <f t="shared" si="95"/>
        <v/>
      </c>
    </row>
    <row r="3013" spans="1:12" ht="13.8" customHeight="1" x14ac:dyDescent="0.3">
      <c r="A3013" t="s">
        <v>51</v>
      </c>
      <c r="B3013">
        <v>1970</v>
      </c>
      <c r="C3013" s="10">
        <v>210422</v>
      </c>
      <c r="D3013">
        <v>181732</v>
      </c>
      <c r="E3013">
        <v>25831</v>
      </c>
      <c r="F3013">
        <v>1502</v>
      </c>
      <c r="G3013">
        <v>1357</v>
      </c>
      <c r="H3013">
        <v>0</v>
      </c>
      <c r="I3013">
        <v>0.26</v>
      </c>
      <c r="J3013" s="10">
        <v>0</v>
      </c>
      <c r="K3013" s="13">
        <f t="shared" si="94"/>
        <v>1989</v>
      </c>
      <c r="L3013" s="1" t="str">
        <f t="shared" si="95"/>
        <v/>
      </c>
    </row>
    <row r="3014" spans="1:12" ht="13.8" customHeight="1" x14ac:dyDescent="0.3">
      <c r="A3014" t="s">
        <v>51</v>
      </c>
      <c r="B3014">
        <v>1971</v>
      </c>
      <c r="C3014" s="10">
        <v>239060</v>
      </c>
      <c r="D3014">
        <v>200990</v>
      </c>
      <c r="E3014">
        <v>32776</v>
      </c>
      <c r="F3014">
        <v>1958</v>
      </c>
      <c r="G3014">
        <v>3121</v>
      </c>
      <c r="H3014">
        <v>216</v>
      </c>
      <c r="I3014">
        <v>0.28999999999999998</v>
      </c>
      <c r="J3014" s="10">
        <v>0</v>
      </c>
      <c r="K3014" s="13">
        <f t="shared" si="94"/>
        <v>1989</v>
      </c>
      <c r="L3014" s="1" t="str">
        <f t="shared" si="95"/>
        <v/>
      </c>
    </row>
    <row r="3015" spans="1:12" ht="13.8" customHeight="1" x14ac:dyDescent="0.3">
      <c r="A3015" t="s">
        <v>51</v>
      </c>
      <c r="B3015">
        <v>1972</v>
      </c>
      <c r="C3015" s="10">
        <v>254043</v>
      </c>
      <c r="D3015">
        <v>210349</v>
      </c>
      <c r="E3015">
        <v>37753</v>
      </c>
      <c r="F3015">
        <v>2533</v>
      </c>
      <c r="G3015">
        <v>3128</v>
      </c>
      <c r="H3015">
        <v>279</v>
      </c>
      <c r="I3015">
        <v>0.3</v>
      </c>
      <c r="J3015" s="10">
        <v>0</v>
      </c>
      <c r="K3015" s="13">
        <f t="shared" si="94"/>
        <v>1989</v>
      </c>
      <c r="L3015" s="1" t="str">
        <f t="shared" si="95"/>
        <v/>
      </c>
    </row>
    <row r="3016" spans="1:12" ht="13.8" customHeight="1" x14ac:dyDescent="0.3">
      <c r="A3016" t="s">
        <v>51</v>
      </c>
      <c r="B3016">
        <v>1973</v>
      </c>
      <c r="C3016" s="10">
        <v>264124</v>
      </c>
      <c r="D3016">
        <v>213904</v>
      </c>
      <c r="E3016">
        <v>43346</v>
      </c>
      <c r="F3016">
        <v>3130</v>
      </c>
      <c r="G3016">
        <v>3400</v>
      </c>
      <c r="H3016">
        <v>345</v>
      </c>
      <c r="I3016">
        <v>0.3</v>
      </c>
      <c r="J3016" s="10">
        <v>0</v>
      </c>
      <c r="K3016" s="13">
        <f t="shared" ref="K3016:K3079" si="96">IF(B3016&lt;1990,IF(B3016&lt;1959,1958,1989),1990)</f>
        <v>1989</v>
      </c>
      <c r="L3016" s="1" t="str">
        <f t="shared" si="95"/>
        <v/>
      </c>
    </row>
    <row r="3017" spans="1:12" ht="13.8" customHeight="1" x14ac:dyDescent="0.3">
      <c r="A3017" t="s">
        <v>51</v>
      </c>
      <c r="B3017">
        <v>1974</v>
      </c>
      <c r="C3017" s="10">
        <v>269434</v>
      </c>
      <c r="D3017">
        <v>211818</v>
      </c>
      <c r="E3017">
        <v>49829</v>
      </c>
      <c r="F3017">
        <v>3941</v>
      </c>
      <c r="G3017">
        <v>3400</v>
      </c>
      <c r="H3017">
        <v>446</v>
      </c>
      <c r="I3017">
        <v>0.3</v>
      </c>
      <c r="J3017" s="10">
        <v>0</v>
      </c>
      <c r="K3017" s="13">
        <f t="shared" si="96"/>
        <v>1989</v>
      </c>
      <c r="L3017" s="1" t="str">
        <f t="shared" si="95"/>
        <v/>
      </c>
    </row>
    <row r="3018" spans="1:12" ht="13.8" customHeight="1" x14ac:dyDescent="0.3">
      <c r="A3018" t="s">
        <v>51</v>
      </c>
      <c r="B3018">
        <v>1975</v>
      </c>
      <c r="C3018" s="10">
        <v>312410</v>
      </c>
      <c r="D3018">
        <v>247445</v>
      </c>
      <c r="E3018">
        <v>55729</v>
      </c>
      <c r="F3018">
        <v>4632</v>
      </c>
      <c r="G3018">
        <v>4084</v>
      </c>
      <c r="H3018">
        <v>520</v>
      </c>
      <c r="I3018">
        <v>0.34</v>
      </c>
      <c r="J3018" s="10">
        <v>0</v>
      </c>
      <c r="K3018" s="13">
        <f t="shared" si="96"/>
        <v>1989</v>
      </c>
      <c r="L3018" s="1" t="str">
        <f t="shared" si="95"/>
        <v/>
      </c>
    </row>
    <row r="3019" spans="1:12" ht="13.8" customHeight="1" x14ac:dyDescent="0.3">
      <c r="A3019" t="s">
        <v>51</v>
      </c>
      <c r="B3019">
        <v>1976</v>
      </c>
      <c r="C3019" s="10">
        <v>326205</v>
      </c>
      <c r="D3019">
        <v>248468</v>
      </c>
      <c r="E3019">
        <v>65225</v>
      </c>
      <c r="F3019">
        <v>5286</v>
      </c>
      <c r="G3019">
        <v>6705</v>
      </c>
      <c r="H3019">
        <v>520</v>
      </c>
      <c r="I3019">
        <v>0.35</v>
      </c>
      <c r="J3019" s="10">
        <v>0</v>
      </c>
      <c r="K3019" s="13">
        <f t="shared" si="96"/>
        <v>1989</v>
      </c>
      <c r="L3019" s="1" t="str">
        <f t="shared" si="95"/>
        <v/>
      </c>
    </row>
    <row r="3020" spans="1:12" ht="13.8" customHeight="1" x14ac:dyDescent="0.3">
      <c r="A3020" t="s">
        <v>51</v>
      </c>
      <c r="B3020">
        <v>1977</v>
      </c>
      <c r="C3020" s="10">
        <v>357325</v>
      </c>
      <c r="D3020">
        <v>272546</v>
      </c>
      <c r="E3020">
        <v>70274</v>
      </c>
      <c r="F3020">
        <v>6342</v>
      </c>
      <c r="G3020">
        <v>7568</v>
      </c>
      <c r="H3020">
        <v>595</v>
      </c>
      <c r="I3020">
        <v>0.38</v>
      </c>
      <c r="J3020" s="10">
        <v>0</v>
      </c>
      <c r="K3020" s="13">
        <f t="shared" si="96"/>
        <v>1989</v>
      </c>
      <c r="L3020" s="1" t="str">
        <f t="shared" si="95"/>
        <v/>
      </c>
    </row>
    <row r="3021" spans="1:12" ht="13.8" customHeight="1" x14ac:dyDescent="0.3">
      <c r="A3021" t="s">
        <v>51</v>
      </c>
      <c r="B3021">
        <v>1978</v>
      </c>
      <c r="C3021" s="10">
        <v>398737</v>
      </c>
      <c r="D3021">
        <v>304980</v>
      </c>
      <c r="E3021">
        <v>76963</v>
      </c>
      <c r="F3021">
        <v>7174</v>
      </c>
      <c r="G3021">
        <v>8873</v>
      </c>
      <c r="H3021">
        <v>747</v>
      </c>
      <c r="I3021">
        <v>0.42</v>
      </c>
      <c r="J3021" s="10">
        <v>0</v>
      </c>
      <c r="K3021" s="13">
        <f t="shared" si="96"/>
        <v>1989</v>
      </c>
      <c r="L3021" s="1" t="str">
        <f t="shared" si="95"/>
        <v/>
      </c>
    </row>
    <row r="3022" spans="1:12" ht="13.8" customHeight="1" x14ac:dyDescent="0.3">
      <c r="A3022" t="s">
        <v>51</v>
      </c>
      <c r="B3022">
        <v>1979</v>
      </c>
      <c r="C3022" s="10">
        <v>407652</v>
      </c>
      <c r="D3022">
        <v>313196</v>
      </c>
      <c r="E3022">
        <v>75990</v>
      </c>
      <c r="F3022">
        <v>7581</v>
      </c>
      <c r="G3022">
        <v>10050</v>
      </c>
      <c r="H3022">
        <v>836</v>
      </c>
      <c r="I3022">
        <v>0.42</v>
      </c>
      <c r="J3022" s="10">
        <v>0</v>
      </c>
      <c r="K3022" s="13">
        <f t="shared" si="96"/>
        <v>1989</v>
      </c>
      <c r="L3022" s="1" t="str">
        <f t="shared" si="95"/>
        <v/>
      </c>
    </row>
    <row r="3023" spans="1:12" ht="13.8" customHeight="1" x14ac:dyDescent="0.3">
      <c r="A3023" t="s">
        <v>51</v>
      </c>
      <c r="B3023">
        <v>1980</v>
      </c>
      <c r="C3023" s="10">
        <v>400107</v>
      </c>
      <c r="D3023">
        <v>306404</v>
      </c>
      <c r="E3023">
        <v>74564</v>
      </c>
      <c r="F3023">
        <v>7456</v>
      </c>
      <c r="G3023">
        <v>10861</v>
      </c>
      <c r="H3023">
        <v>822</v>
      </c>
      <c r="I3023">
        <v>0.41</v>
      </c>
      <c r="J3023" s="10">
        <v>0</v>
      </c>
      <c r="K3023" s="13">
        <f t="shared" si="96"/>
        <v>1989</v>
      </c>
      <c r="L3023" s="1" t="str">
        <f t="shared" si="95"/>
        <v/>
      </c>
    </row>
    <row r="3024" spans="1:12" ht="13.8" customHeight="1" x14ac:dyDescent="0.3">
      <c r="A3024" t="s">
        <v>51</v>
      </c>
      <c r="B3024">
        <v>1981</v>
      </c>
      <c r="C3024" s="10">
        <v>395828</v>
      </c>
      <c r="D3024">
        <v>307042</v>
      </c>
      <c r="E3024">
        <v>69971</v>
      </c>
      <c r="F3024">
        <v>6656</v>
      </c>
      <c r="G3024">
        <v>11424</v>
      </c>
      <c r="H3024">
        <v>734</v>
      </c>
      <c r="I3024">
        <v>0.4</v>
      </c>
      <c r="J3024" s="10">
        <v>0</v>
      </c>
      <c r="K3024" s="13">
        <f t="shared" si="96"/>
        <v>1989</v>
      </c>
      <c r="L3024" s="1" t="str">
        <f t="shared" si="95"/>
        <v/>
      </c>
    </row>
    <row r="3025" spans="1:12" ht="13.8" customHeight="1" x14ac:dyDescent="0.3">
      <c r="A3025" t="s">
        <v>51</v>
      </c>
      <c r="B3025">
        <v>1982</v>
      </c>
      <c r="C3025" s="10">
        <v>430941</v>
      </c>
      <c r="D3025">
        <v>340845</v>
      </c>
      <c r="E3025">
        <v>70363</v>
      </c>
      <c r="F3025">
        <v>6250</v>
      </c>
      <c r="G3025">
        <v>12794</v>
      </c>
      <c r="H3025">
        <v>689</v>
      </c>
      <c r="I3025">
        <v>0.43</v>
      </c>
      <c r="J3025" s="10">
        <v>0</v>
      </c>
      <c r="K3025" s="13">
        <f t="shared" si="96"/>
        <v>1989</v>
      </c>
      <c r="L3025" s="1" t="str">
        <f t="shared" si="95"/>
        <v/>
      </c>
    </row>
    <row r="3026" spans="1:12" ht="13.8" customHeight="1" x14ac:dyDescent="0.3">
      <c r="A3026" t="s">
        <v>51</v>
      </c>
      <c r="B3026">
        <v>1983</v>
      </c>
      <c r="C3026" s="10">
        <v>454603</v>
      </c>
      <c r="D3026">
        <v>360765</v>
      </c>
      <c r="E3026">
        <v>71990</v>
      </c>
      <c r="F3026">
        <v>6397</v>
      </c>
      <c r="G3026">
        <v>14722</v>
      </c>
      <c r="H3026">
        <v>729</v>
      </c>
      <c r="I3026">
        <v>0.44</v>
      </c>
      <c r="J3026" s="10">
        <v>0</v>
      </c>
      <c r="K3026" s="13">
        <f t="shared" si="96"/>
        <v>1989</v>
      </c>
      <c r="L3026" s="1" t="str">
        <f t="shared" si="95"/>
        <v/>
      </c>
    </row>
    <row r="3027" spans="1:12" ht="13.8" customHeight="1" x14ac:dyDescent="0.3">
      <c r="A3027" t="s">
        <v>51</v>
      </c>
      <c r="B3027">
        <v>1984</v>
      </c>
      <c r="C3027" s="10">
        <v>494930</v>
      </c>
      <c r="D3027">
        <v>396888</v>
      </c>
      <c r="E3027">
        <v>74086</v>
      </c>
      <c r="F3027">
        <v>6612</v>
      </c>
      <c r="G3027">
        <v>16467</v>
      </c>
      <c r="H3027">
        <v>877</v>
      </c>
      <c r="I3027">
        <v>0.48</v>
      </c>
      <c r="J3027" s="10">
        <v>0</v>
      </c>
      <c r="K3027" s="13">
        <f t="shared" si="96"/>
        <v>1989</v>
      </c>
      <c r="L3027" s="1" t="str">
        <f t="shared" si="95"/>
        <v/>
      </c>
    </row>
    <row r="3028" spans="1:12" ht="13.8" customHeight="1" x14ac:dyDescent="0.3">
      <c r="A3028" t="s">
        <v>51</v>
      </c>
      <c r="B3028">
        <v>1985</v>
      </c>
      <c r="C3028" s="10">
        <v>536284</v>
      </c>
      <c r="D3028">
        <v>432454</v>
      </c>
      <c r="E3028">
        <v>77673</v>
      </c>
      <c r="F3028">
        <v>6774</v>
      </c>
      <c r="G3028">
        <v>19383</v>
      </c>
      <c r="H3028">
        <v>0</v>
      </c>
      <c r="I3028">
        <v>0.51</v>
      </c>
      <c r="J3028" s="10">
        <v>0</v>
      </c>
      <c r="K3028" s="13">
        <f t="shared" si="96"/>
        <v>1989</v>
      </c>
      <c r="L3028" s="1" t="str">
        <f t="shared" si="95"/>
        <v/>
      </c>
    </row>
    <row r="3029" spans="1:12" ht="13.8" customHeight="1" x14ac:dyDescent="0.3">
      <c r="A3029" t="s">
        <v>51</v>
      </c>
      <c r="B3029">
        <v>1986</v>
      </c>
      <c r="C3029" s="10">
        <v>564213</v>
      </c>
      <c r="D3029">
        <v>452344</v>
      </c>
      <c r="E3029">
        <v>82715</v>
      </c>
      <c r="F3029">
        <v>7192</v>
      </c>
      <c r="G3029">
        <v>21961</v>
      </c>
      <c r="H3029">
        <v>0</v>
      </c>
      <c r="I3029">
        <v>0.53</v>
      </c>
      <c r="J3029" s="10">
        <v>0</v>
      </c>
      <c r="K3029" s="13">
        <f t="shared" si="96"/>
        <v>1989</v>
      </c>
      <c r="L3029" s="1" t="str">
        <f t="shared" si="95"/>
        <v/>
      </c>
    </row>
    <row r="3030" spans="1:12" ht="13.8" customHeight="1" x14ac:dyDescent="0.3">
      <c r="A3030" t="s">
        <v>51</v>
      </c>
      <c r="B3030">
        <v>1987</v>
      </c>
      <c r="C3030" s="10">
        <v>602593</v>
      </c>
      <c r="D3030">
        <v>483152</v>
      </c>
      <c r="E3030">
        <v>87752</v>
      </c>
      <c r="F3030">
        <v>7260</v>
      </c>
      <c r="G3030">
        <v>24429</v>
      </c>
      <c r="H3030">
        <v>0</v>
      </c>
      <c r="I3030">
        <v>0.55000000000000004</v>
      </c>
      <c r="J3030" s="10">
        <v>0</v>
      </c>
      <c r="K3030" s="13">
        <f t="shared" si="96"/>
        <v>1989</v>
      </c>
      <c r="L3030" s="1" t="str">
        <f t="shared" si="95"/>
        <v/>
      </c>
    </row>
    <row r="3031" spans="1:12" ht="13.8" customHeight="1" x14ac:dyDescent="0.3">
      <c r="A3031" t="s">
        <v>51</v>
      </c>
      <c r="B3031">
        <v>1988</v>
      </c>
      <c r="C3031" s="10">
        <v>646169</v>
      </c>
      <c r="D3031">
        <v>516566</v>
      </c>
      <c r="E3031">
        <v>93649</v>
      </c>
      <c r="F3031">
        <v>7454</v>
      </c>
      <c r="G3031">
        <v>28500</v>
      </c>
      <c r="H3031">
        <v>0</v>
      </c>
      <c r="I3031">
        <v>0.57999999999999996</v>
      </c>
      <c r="J3031" s="10">
        <v>0</v>
      </c>
      <c r="K3031" s="13">
        <f t="shared" si="96"/>
        <v>1989</v>
      </c>
      <c r="L3031" s="1" t="str">
        <f t="shared" si="95"/>
        <v/>
      </c>
    </row>
    <row r="3032" spans="1:12" ht="13.8" customHeight="1" x14ac:dyDescent="0.3">
      <c r="A3032" t="s">
        <v>51</v>
      </c>
      <c r="B3032">
        <v>1989</v>
      </c>
      <c r="C3032" s="10">
        <v>656815</v>
      </c>
      <c r="D3032">
        <v>524082</v>
      </c>
      <c r="E3032">
        <v>96736</v>
      </c>
      <c r="F3032">
        <v>7866</v>
      </c>
      <c r="G3032">
        <v>28130</v>
      </c>
      <c r="H3032">
        <v>0</v>
      </c>
      <c r="I3032">
        <v>0.57999999999999996</v>
      </c>
      <c r="J3032" s="10">
        <v>0</v>
      </c>
      <c r="K3032" s="13">
        <f t="shared" si="96"/>
        <v>1989</v>
      </c>
      <c r="L3032" s="1" t="str">
        <f t="shared" si="95"/>
        <v/>
      </c>
    </row>
    <row r="3033" spans="1:12" ht="13.8" customHeight="1" x14ac:dyDescent="0.3">
      <c r="A3033" t="s">
        <v>51</v>
      </c>
      <c r="B3033">
        <v>1990</v>
      </c>
      <c r="C3033" s="10">
        <v>666057</v>
      </c>
      <c r="D3033">
        <v>539488</v>
      </c>
      <c r="E3033">
        <v>90012</v>
      </c>
      <c r="F3033">
        <v>7997</v>
      </c>
      <c r="G3033">
        <v>28560</v>
      </c>
      <c r="H3033">
        <v>0</v>
      </c>
      <c r="I3033">
        <v>0.57999999999999996</v>
      </c>
      <c r="J3033" s="10">
        <v>1283</v>
      </c>
      <c r="K3033" s="13">
        <f t="shared" si="96"/>
        <v>1990</v>
      </c>
      <c r="L3033" s="1" t="str">
        <f t="shared" si="95"/>
        <v/>
      </c>
    </row>
    <row r="3034" spans="1:12" ht="13.8" customHeight="1" x14ac:dyDescent="0.3">
      <c r="A3034" t="s">
        <v>51</v>
      </c>
      <c r="B3034">
        <v>1991</v>
      </c>
      <c r="C3034" s="10">
        <v>699644</v>
      </c>
      <c r="D3034">
        <v>559476</v>
      </c>
      <c r="E3034">
        <v>97413</v>
      </c>
      <c r="F3034">
        <v>8400</v>
      </c>
      <c r="G3034">
        <v>34355</v>
      </c>
      <c r="H3034">
        <v>0</v>
      </c>
      <c r="I3034">
        <v>0.6</v>
      </c>
      <c r="J3034" s="10">
        <v>1368</v>
      </c>
      <c r="K3034" s="13">
        <f t="shared" si="96"/>
        <v>1990</v>
      </c>
      <c r="L3034" s="1" t="str">
        <f t="shared" si="95"/>
        <v/>
      </c>
    </row>
    <row r="3035" spans="1:12" ht="13.8" customHeight="1" x14ac:dyDescent="0.3">
      <c r="A3035" t="s">
        <v>51</v>
      </c>
      <c r="B3035">
        <v>1992</v>
      </c>
      <c r="C3035" s="10">
        <v>733694</v>
      </c>
      <c r="D3035">
        <v>577161</v>
      </c>
      <c r="E3035">
        <v>106362</v>
      </c>
      <c r="F3035">
        <v>8253</v>
      </c>
      <c r="G3035">
        <v>41918</v>
      </c>
      <c r="H3035">
        <v>0</v>
      </c>
      <c r="I3035">
        <v>0.62</v>
      </c>
      <c r="J3035" s="10">
        <v>1539</v>
      </c>
      <c r="K3035" s="13">
        <f t="shared" si="96"/>
        <v>1990</v>
      </c>
      <c r="L3035" s="1" t="str">
        <f t="shared" si="95"/>
        <v/>
      </c>
    </row>
    <row r="3036" spans="1:12" ht="13.8" customHeight="1" x14ac:dyDescent="0.3">
      <c r="A3036" t="s">
        <v>51</v>
      </c>
      <c r="B3036">
        <v>1993</v>
      </c>
      <c r="C3036" s="10">
        <v>785027</v>
      </c>
      <c r="D3036">
        <v>608282</v>
      </c>
      <c r="E3036">
        <v>116962</v>
      </c>
      <c r="F3036">
        <v>9751</v>
      </c>
      <c r="G3036">
        <v>50032</v>
      </c>
      <c r="H3036">
        <v>0</v>
      </c>
      <c r="I3036">
        <v>0.66</v>
      </c>
      <c r="J3036" s="10">
        <v>2250</v>
      </c>
      <c r="K3036" s="13">
        <f t="shared" si="96"/>
        <v>1990</v>
      </c>
      <c r="L3036" s="1" t="str">
        <f t="shared" si="95"/>
        <v/>
      </c>
    </row>
    <row r="3037" spans="1:12" ht="13.8" customHeight="1" x14ac:dyDescent="0.3">
      <c r="A3037" t="s">
        <v>51</v>
      </c>
      <c r="B3037">
        <v>1994</v>
      </c>
      <c r="C3037" s="10">
        <v>833990</v>
      </c>
      <c r="D3037">
        <v>649724</v>
      </c>
      <c r="E3037">
        <v>115642</v>
      </c>
      <c r="F3037">
        <v>11345</v>
      </c>
      <c r="G3037">
        <v>57280</v>
      </c>
      <c r="H3037">
        <v>0</v>
      </c>
      <c r="I3037">
        <v>0.69</v>
      </c>
      <c r="J3037" s="10">
        <v>2426</v>
      </c>
      <c r="K3037" s="13">
        <f t="shared" si="96"/>
        <v>1990</v>
      </c>
      <c r="L3037" s="1" t="str">
        <f t="shared" si="95"/>
        <v/>
      </c>
    </row>
    <row r="3038" spans="1:12" ht="13.8" customHeight="1" x14ac:dyDescent="0.3">
      <c r="A3038" t="s">
        <v>51</v>
      </c>
      <c r="B3038">
        <v>1995</v>
      </c>
      <c r="C3038" s="10">
        <v>905450</v>
      </c>
      <c r="D3038">
        <v>701352</v>
      </c>
      <c r="E3038">
        <v>127792</v>
      </c>
      <c r="F3038">
        <v>11582</v>
      </c>
      <c r="G3038">
        <v>64724</v>
      </c>
      <c r="H3038">
        <v>0</v>
      </c>
      <c r="I3038">
        <v>0.75</v>
      </c>
      <c r="J3038" s="10">
        <v>895</v>
      </c>
      <c r="K3038" s="13">
        <f t="shared" si="96"/>
        <v>1990</v>
      </c>
      <c r="L3038" s="1" t="str">
        <f t="shared" si="95"/>
        <v/>
      </c>
    </row>
    <row r="3039" spans="1:12" ht="13.8" customHeight="1" x14ac:dyDescent="0.3">
      <c r="A3039" t="s">
        <v>51</v>
      </c>
      <c r="B3039">
        <v>1996</v>
      </c>
      <c r="C3039" s="10">
        <v>944393</v>
      </c>
      <c r="D3039">
        <v>726092</v>
      </c>
      <c r="E3039">
        <v>139362</v>
      </c>
      <c r="F3039">
        <v>12137</v>
      </c>
      <c r="G3039">
        <v>66802</v>
      </c>
      <c r="H3039">
        <v>0</v>
      </c>
      <c r="I3039">
        <v>0.77</v>
      </c>
      <c r="J3039" s="10">
        <v>831</v>
      </c>
      <c r="K3039" s="13">
        <f t="shared" si="96"/>
        <v>1990</v>
      </c>
      <c r="L3039" s="1" t="str">
        <f t="shared" si="95"/>
        <v/>
      </c>
    </row>
    <row r="3040" spans="1:12" ht="13.8" customHeight="1" x14ac:dyDescent="0.3">
      <c r="A3040" t="s">
        <v>51</v>
      </c>
      <c r="B3040">
        <v>1997</v>
      </c>
      <c r="C3040" s="10">
        <v>946144</v>
      </c>
      <c r="D3040">
        <v>712215</v>
      </c>
      <c r="E3040">
        <v>152282</v>
      </c>
      <c r="F3040">
        <v>12052</v>
      </c>
      <c r="G3040">
        <v>69595</v>
      </c>
      <c r="H3040">
        <v>0</v>
      </c>
      <c r="I3040">
        <v>0.76</v>
      </c>
      <c r="J3040" s="10">
        <v>794</v>
      </c>
      <c r="K3040" s="13">
        <f t="shared" si="96"/>
        <v>1990</v>
      </c>
      <c r="L3040" s="1" t="str">
        <f t="shared" si="95"/>
        <v/>
      </c>
    </row>
    <row r="3041" spans="1:12" ht="13.8" customHeight="1" x14ac:dyDescent="0.3">
      <c r="A3041" t="s">
        <v>51</v>
      </c>
      <c r="B3041">
        <v>1998</v>
      </c>
      <c r="C3041" s="10">
        <v>906557</v>
      </c>
      <c r="D3041">
        <v>667241</v>
      </c>
      <c r="E3041">
        <v>152637</v>
      </c>
      <c r="F3041">
        <v>13783</v>
      </c>
      <c r="G3041">
        <v>72896</v>
      </c>
      <c r="H3041">
        <v>0</v>
      </c>
      <c r="I3041">
        <v>0.73</v>
      </c>
      <c r="J3041" s="10">
        <v>1941</v>
      </c>
      <c r="K3041" s="13">
        <f t="shared" si="96"/>
        <v>1990</v>
      </c>
      <c r="L3041" s="1" t="str">
        <f t="shared" si="95"/>
        <v/>
      </c>
    </row>
    <row r="3042" spans="1:12" ht="13.8" customHeight="1" x14ac:dyDescent="0.3">
      <c r="A3042" t="s">
        <v>51</v>
      </c>
      <c r="B3042">
        <v>1999</v>
      </c>
      <c r="C3042" s="10">
        <v>904842</v>
      </c>
      <c r="D3042">
        <v>649152</v>
      </c>
      <c r="E3042">
        <v>162869</v>
      </c>
      <c r="F3042">
        <v>14894</v>
      </c>
      <c r="G3042">
        <v>77928</v>
      </c>
      <c r="H3042">
        <v>0</v>
      </c>
      <c r="I3042">
        <v>0.72</v>
      </c>
      <c r="J3042" s="10">
        <v>3416</v>
      </c>
      <c r="K3042" s="13">
        <f t="shared" si="96"/>
        <v>1990</v>
      </c>
      <c r="L3042" s="1" t="str">
        <f t="shared" si="95"/>
        <v/>
      </c>
    </row>
    <row r="3043" spans="1:12" ht="13.8" customHeight="1" x14ac:dyDescent="0.3">
      <c r="A3043" t="s">
        <v>51</v>
      </c>
      <c r="B3043">
        <v>2000</v>
      </c>
      <c r="C3043" s="10">
        <v>928601</v>
      </c>
      <c r="D3043">
        <v>654047</v>
      </c>
      <c r="E3043">
        <v>177043</v>
      </c>
      <c r="F3043">
        <v>16320</v>
      </c>
      <c r="G3043">
        <v>81192</v>
      </c>
      <c r="H3043">
        <v>0</v>
      </c>
      <c r="I3043">
        <v>0.73</v>
      </c>
      <c r="J3043" s="10">
        <v>3571</v>
      </c>
      <c r="K3043" s="13">
        <f t="shared" si="96"/>
        <v>1990</v>
      </c>
      <c r="L3043" s="1" t="str">
        <f t="shared" si="95"/>
        <v/>
      </c>
    </row>
    <row r="3044" spans="1:12" ht="13.8" customHeight="1" x14ac:dyDescent="0.3">
      <c r="A3044" t="s">
        <v>51</v>
      </c>
      <c r="B3044">
        <v>2001</v>
      </c>
      <c r="C3044" s="10">
        <v>951068</v>
      </c>
      <c r="D3044">
        <v>662897</v>
      </c>
      <c r="E3044">
        <v>179940</v>
      </c>
      <c r="F3044">
        <v>18329</v>
      </c>
      <c r="G3044">
        <v>89901</v>
      </c>
      <c r="H3044">
        <v>0</v>
      </c>
      <c r="I3044">
        <v>0.74</v>
      </c>
      <c r="J3044" s="10">
        <v>3681</v>
      </c>
      <c r="K3044" s="13">
        <f t="shared" si="96"/>
        <v>1990</v>
      </c>
      <c r="L3044" s="1" t="str">
        <f t="shared" si="95"/>
        <v/>
      </c>
    </row>
    <row r="3045" spans="1:12" ht="13.8" customHeight="1" x14ac:dyDescent="0.3">
      <c r="A3045" t="s">
        <v>51</v>
      </c>
      <c r="B3045">
        <v>2002</v>
      </c>
      <c r="C3045" s="10">
        <v>1049978</v>
      </c>
      <c r="D3045">
        <v>758398</v>
      </c>
      <c r="E3045">
        <v>178244</v>
      </c>
      <c r="F3045">
        <v>14736</v>
      </c>
      <c r="G3045">
        <v>98600</v>
      </c>
      <c r="H3045">
        <v>0</v>
      </c>
      <c r="I3045">
        <v>0.82</v>
      </c>
      <c r="J3045" s="10">
        <v>4528</v>
      </c>
      <c r="K3045" s="13">
        <f t="shared" si="96"/>
        <v>1990</v>
      </c>
      <c r="L3045" s="1" t="str">
        <f t="shared" si="95"/>
        <v/>
      </c>
    </row>
    <row r="3046" spans="1:12" ht="13.8" customHeight="1" x14ac:dyDescent="0.3">
      <c r="A3046" t="s">
        <v>51</v>
      </c>
      <c r="B3046">
        <v>2003</v>
      </c>
      <c r="C3046" s="10">
        <v>1238183</v>
      </c>
      <c r="D3046">
        <v>905917</v>
      </c>
      <c r="E3046">
        <v>198444</v>
      </c>
      <c r="F3046">
        <v>16579</v>
      </c>
      <c r="G3046">
        <v>117243</v>
      </c>
      <c r="H3046">
        <v>0</v>
      </c>
      <c r="I3046">
        <v>0.96</v>
      </c>
      <c r="J3046" s="10">
        <v>4578</v>
      </c>
      <c r="K3046" s="13">
        <f t="shared" si="96"/>
        <v>1990</v>
      </c>
      <c r="L3046" s="1" t="str">
        <f t="shared" si="95"/>
        <v/>
      </c>
    </row>
    <row r="3047" spans="1:12" ht="13.8" customHeight="1" x14ac:dyDescent="0.3">
      <c r="A3047" t="s">
        <v>51</v>
      </c>
      <c r="B3047">
        <v>2004</v>
      </c>
      <c r="C3047" s="10">
        <v>1427199</v>
      </c>
      <c r="D3047">
        <v>1046749</v>
      </c>
      <c r="E3047">
        <v>229010</v>
      </c>
      <c r="F3047">
        <v>19520</v>
      </c>
      <c r="G3047">
        <v>131920</v>
      </c>
      <c r="H3047">
        <v>0</v>
      </c>
      <c r="I3047">
        <v>1.1000000000000001</v>
      </c>
      <c r="J3047" s="10">
        <v>6109</v>
      </c>
      <c r="K3047" s="13">
        <f t="shared" si="96"/>
        <v>1990</v>
      </c>
      <c r="L3047" s="1" t="str">
        <f t="shared" si="95"/>
        <v/>
      </c>
    </row>
    <row r="3048" spans="1:12" ht="13.8" customHeight="1" x14ac:dyDescent="0.3">
      <c r="A3048" t="s">
        <v>51</v>
      </c>
      <c r="B3048">
        <v>2005</v>
      </c>
      <c r="C3048" s="10">
        <v>1608115</v>
      </c>
      <c r="D3048">
        <v>1207530</v>
      </c>
      <c r="E3048">
        <v>232034</v>
      </c>
      <c r="F3048">
        <v>23187</v>
      </c>
      <c r="G3048">
        <v>145364</v>
      </c>
      <c r="H3048">
        <v>0</v>
      </c>
      <c r="I3048">
        <v>1.23</v>
      </c>
      <c r="J3048" s="10">
        <v>7102</v>
      </c>
      <c r="K3048" s="13">
        <f t="shared" si="96"/>
        <v>1990</v>
      </c>
      <c r="L3048" s="1" t="str">
        <f t="shared" si="95"/>
        <v/>
      </c>
    </row>
    <row r="3049" spans="1:12" ht="13.8" customHeight="1" x14ac:dyDescent="0.3">
      <c r="A3049" t="s">
        <v>51</v>
      </c>
      <c r="B3049">
        <v>2006</v>
      </c>
      <c r="C3049" s="10">
        <v>1780554</v>
      </c>
      <c r="D3049">
        <v>1338803</v>
      </c>
      <c r="E3049">
        <v>245233</v>
      </c>
      <c r="F3049">
        <v>28317</v>
      </c>
      <c r="G3049">
        <v>168201</v>
      </c>
      <c r="H3049">
        <v>0</v>
      </c>
      <c r="I3049">
        <v>1.35</v>
      </c>
      <c r="J3049" s="10">
        <v>8267</v>
      </c>
      <c r="K3049" s="13">
        <f t="shared" si="96"/>
        <v>1990</v>
      </c>
      <c r="L3049" s="1" t="str">
        <f t="shared" si="95"/>
        <v/>
      </c>
    </row>
    <row r="3050" spans="1:12" ht="13.8" customHeight="1" x14ac:dyDescent="0.3">
      <c r="A3050" t="s">
        <v>51</v>
      </c>
      <c r="B3050">
        <v>2007</v>
      </c>
      <c r="C3050" s="10">
        <v>1917316</v>
      </c>
      <c r="D3050">
        <v>1443751</v>
      </c>
      <c r="E3050">
        <v>253098</v>
      </c>
      <c r="F3050">
        <v>35348</v>
      </c>
      <c r="G3050">
        <v>185119</v>
      </c>
      <c r="H3050">
        <v>0</v>
      </c>
      <c r="I3050">
        <v>1.44</v>
      </c>
      <c r="J3050" s="10">
        <v>9154</v>
      </c>
      <c r="K3050" s="13">
        <f t="shared" si="96"/>
        <v>1990</v>
      </c>
      <c r="L3050" s="1" t="str">
        <f t="shared" si="95"/>
        <v/>
      </c>
    </row>
    <row r="3051" spans="1:12" ht="13.8" customHeight="1" x14ac:dyDescent="0.3">
      <c r="A3051" t="s">
        <v>51</v>
      </c>
      <c r="B3051">
        <v>2008</v>
      </c>
      <c r="C3051" s="10">
        <v>2059741</v>
      </c>
      <c r="D3051">
        <v>1563721</v>
      </c>
      <c r="E3051">
        <v>264770</v>
      </c>
      <c r="F3051">
        <v>40850</v>
      </c>
      <c r="G3051">
        <v>190400</v>
      </c>
      <c r="H3051">
        <v>0</v>
      </c>
      <c r="I3051">
        <v>1.53</v>
      </c>
      <c r="J3051" s="10">
        <v>8941</v>
      </c>
      <c r="K3051" s="13">
        <f t="shared" si="96"/>
        <v>1990</v>
      </c>
      <c r="L3051" s="1" t="str">
        <f t="shared" si="95"/>
        <v/>
      </c>
    </row>
    <row r="3052" spans="1:12" ht="13.8" customHeight="1" x14ac:dyDescent="0.3">
      <c r="A3052" t="s">
        <v>51</v>
      </c>
      <c r="B3052">
        <v>2009</v>
      </c>
      <c r="C3052" s="10">
        <v>2181895</v>
      </c>
      <c r="D3052">
        <v>1645333</v>
      </c>
      <c r="E3052">
        <v>268108</v>
      </c>
      <c r="F3052">
        <v>44870</v>
      </c>
      <c r="G3052">
        <v>223584</v>
      </c>
      <c r="H3052">
        <v>0</v>
      </c>
      <c r="I3052">
        <v>1.64</v>
      </c>
      <c r="J3052" s="10">
        <v>9650</v>
      </c>
      <c r="K3052" s="13">
        <f t="shared" si="96"/>
        <v>1990</v>
      </c>
      <c r="L3052" s="1" t="str">
        <f t="shared" si="95"/>
        <v/>
      </c>
    </row>
    <row r="3053" spans="1:12" ht="13.8" customHeight="1" x14ac:dyDescent="0.3">
      <c r="A3053" t="s">
        <v>51</v>
      </c>
      <c r="B3053">
        <v>2010</v>
      </c>
      <c r="C3053" s="10">
        <v>2393248</v>
      </c>
      <c r="D3053">
        <v>1792793</v>
      </c>
      <c r="E3053">
        <v>298191</v>
      </c>
      <c r="F3053">
        <v>54472</v>
      </c>
      <c r="G3053">
        <v>247792</v>
      </c>
      <c r="H3053">
        <v>0</v>
      </c>
      <c r="I3053">
        <v>1.78</v>
      </c>
      <c r="J3053" s="10">
        <v>11687</v>
      </c>
      <c r="K3053" s="13">
        <f t="shared" si="96"/>
        <v>1990</v>
      </c>
      <c r="L3053" s="1" t="str">
        <f t="shared" si="95"/>
        <v/>
      </c>
    </row>
    <row r="3054" spans="1:12" ht="13.8" customHeight="1" x14ac:dyDescent="0.3">
      <c r="A3054" t="s">
        <v>51</v>
      </c>
      <c r="B3054">
        <v>2011</v>
      </c>
      <c r="C3054" s="10">
        <v>2654360</v>
      </c>
      <c r="D3054">
        <v>1995029</v>
      </c>
      <c r="E3054">
        <v>306730</v>
      </c>
      <c r="F3054">
        <v>67137</v>
      </c>
      <c r="G3054">
        <v>285464</v>
      </c>
      <c r="H3054">
        <v>0</v>
      </c>
      <c r="I3054">
        <v>1.97</v>
      </c>
      <c r="J3054" s="10">
        <v>12636</v>
      </c>
      <c r="K3054" s="13">
        <f t="shared" si="96"/>
        <v>1990</v>
      </c>
      <c r="L3054" s="1" t="str">
        <f t="shared" si="95"/>
        <v/>
      </c>
    </row>
    <row r="3055" spans="1:12" ht="13.8" customHeight="1" x14ac:dyDescent="0.3">
      <c r="A3055" t="s">
        <v>51</v>
      </c>
      <c r="B3055">
        <v>2012</v>
      </c>
      <c r="C3055" s="10">
        <v>2734817</v>
      </c>
      <c r="D3055">
        <v>2037338</v>
      </c>
      <c r="E3055">
        <v>321155</v>
      </c>
      <c r="F3055">
        <v>75764</v>
      </c>
      <c r="G3055">
        <v>300560</v>
      </c>
      <c r="H3055">
        <v>0</v>
      </c>
      <c r="I3055">
        <v>2.02</v>
      </c>
      <c r="J3055" s="10">
        <v>12701</v>
      </c>
      <c r="K3055" s="13">
        <f t="shared" si="96"/>
        <v>1990</v>
      </c>
      <c r="L3055" s="1">
        <f t="shared" si="95"/>
        <v>1</v>
      </c>
    </row>
    <row r="3056" spans="1:12" ht="13.8" customHeight="1" x14ac:dyDescent="0.3">
      <c r="A3056" t="s">
        <v>51</v>
      </c>
      <c r="B3056">
        <v>2013</v>
      </c>
      <c r="C3056" s="10">
        <v>2797384</v>
      </c>
      <c r="D3056">
        <v>2045156</v>
      </c>
      <c r="E3056">
        <v>336960</v>
      </c>
      <c r="F3056">
        <v>87371</v>
      </c>
      <c r="G3056">
        <v>327896</v>
      </c>
      <c r="H3056">
        <v>0</v>
      </c>
      <c r="I3056">
        <v>2.0499999999999998</v>
      </c>
      <c r="J3056" s="10">
        <v>12057</v>
      </c>
      <c r="K3056" s="13">
        <f t="shared" si="96"/>
        <v>1990</v>
      </c>
      <c r="L3056" s="1">
        <f t="shared" si="95"/>
        <v>1</v>
      </c>
    </row>
    <row r="3057" spans="1:12" ht="13.8" customHeight="1" x14ac:dyDescent="0.3">
      <c r="A3057" t="s">
        <v>51</v>
      </c>
      <c r="B3057">
        <v>2014</v>
      </c>
      <c r="C3057" s="10">
        <v>2806634</v>
      </c>
      <c r="D3057">
        <v>2026492</v>
      </c>
      <c r="E3057">
        <v>344725</v>
      </c>
      <c r="F3057">
        <v>96504</v>
      </c>
      <c r="G3057">
        <v>338912</v>
      </c>
      <c r="H3057">
        <v>0</v>
      </c>
      <c r="I3057">
        <v>2.0499999999999998</v>
      </c>
      <c r="J3057" s="10">
        <v>12066</v>
      </c>
      <c r="K3057" s="13">
        <f t="shared" si="96"/>
        <v>1990</v>
      </c>
      <c r="L3057" s="1">
        <f t="shared" si="95"/>
        <v>1</v>
      </c>
    </row>
    <row r="3058" spans="1:12" ht="13.8" customHeight="1" x14ac:dyDescent="0.3">
      <c r="A3058" t="s">
        <v>52</v>
      </c>
      <c r="B3058">
        <v>1970</v>
      </c>
      <c r="C3058" s="10">
        <v>19</v>
      </c>
      <c r="D3058">
        <v>0</v>
      </c>
      <c r="E3058">
        <v>19</v>
      </c>
      <c r="F3058">
        <v>0</v>
      </c>
      <c r="G3058">
        <v>0</v>
      </c>
      <c r="H3058">
        <v>0</v>
      </c>
      <c r="I3058">
        <v>6.42</v>
      </c>
      <c r="J3058" s="10">
        <v>0</v>
      </c>
      <c r="K3058" s="13">
        <f t="shared" si="96"/>
        <v>1989</v>
      </c>
      <c r="L3058" s="1" t="str">
        <f t="shared" si="95"/>
        <v/>
      </c>
    </row>
    <row r="3059" spans="1:12" ht="13.8" customHeight="1" x14ac:dyDescent="0.3">
      <c r="A3059" t="s">
        <v>52</v>
      </c>
      <c r="B3059">
        <v>1971</v>
      </c>
      <c r="C3059" s="10">
        <v>23</v>
      </c>
      <c r="D3059">
        <v>0</v>
      </c>
      <c r="E3059">
        <v>23</v>
      </c>
      <c r="F3059">
        <v>0</v>
      </c>
      <c r="G3059">
        <v>0</v>
      </c>
      <c r="H3059">
        <v>0</v>
      </c>
      <c r="I3059">
        <v>7.81</v>
      </c>
      <c r="J3059" s="10">
        <v>0</v>
      </c>
      <c r="K3059" s="13">
        <f t="shared" si="96"/>
        <v>1989</v>
      </c>
      <c r="L3059" s="1" t="str">
        <f t="shared" si="95"/>
        <v/>
      </c>
    </row>
    <row r="3060" spans="1:12" ht="13.8" customHeight="1" x14ac:dyDescent="0.3">
      <c r="A3060" t="s">
        <v>52</v>
      </c>
      <c r="B3060">
        <v>1972</v>
      </c>
      <c r="C3060" s="10">
        <v>23</v>
      </c>
      <c r="D3060">
        <v>0</v>
      </c>
      <c r="E3060">
        <v>23</v>
      </c>
      <c r="F3060">
        <v>0</v>
      </c>
      <c r="G3060">
        <v>0</v>
      </c>
      <c r="H3060">
        <v>0</v>
      </c>
      <c r="I3060">
        <v>7.54</v>
      </c>
      <c r="J3060" s="10">
        <v>0</v>
      </c>
      <c r="K3060" s="13">
        <f t="shared" si="96"/>
        <v>1989</v>
      </c>
      <c r="L3060" s="1" t="str">
        <f t="shared" si="95"/>
        <v/>
      </c>
    </row>
    <row r="3061" spans="1:12" ht="13.8" customHeight="1" x14ac:dyDescent="0.3">
      <c r="A3061" t="s">
        <v>52</v>
      </c>
      <c r="B3061">
        <v>1973</v>
      </c>
      <c r="C3061" s="10">
        <v>19</v>
      </c>
      <c r="D3061">
        <v>0</v>
      </c>
      <c r="E3061">
        <v>19</v>
      </c>
      <c r="F3061">
        <v>0</v>
      </c>
      <c r="G3061">
        <v>0</v>
      </c>
      <c r="H3061">
        <v>0</v>
      </c>
      <c r="I3061">
        <v>6.42</v>
      </c>
      <c r="J3061" s="10">
        <v>0</v>
      </c>
      <c r="K3061" s="13">
        <f t="shared" si="96"/>
        <v>1989</v>
      </c>
      <c r="L3061" s="1" t="str">
        <f t="shared" si="95"/>
        <v/>
      </c>
    </row>
    <row r="3062" spans="1:12" ht="13.8" customHeight="1" x14ac:dyDescent="0.3">
      <c r="A3062" t="s">
        <v>52</v>
      </c>
      <c r="B3062">
        <v>1974</v>
      </c>
      <c r="C3062" s="10">
        <v>34</v>
      </c>
      <c r="D3062">
        <v>0</v>
      </c>
      <c r="E3062">
        <v>34</v>
      </c>
      <c r="F3062">
        <v>0</v>
      </c>
      <c r="G3062">
        <v>0</v>
      </c>
      <c r="H3062">
        <v>0</v>
      </c>
      <c r="I3062">
        <v>11.44</v>
      </c>
      <c r="J3062" s="10">
        <v>0</v>
      </c>
      <c r="K3062" s="13">
        <f t="shared" si="96"/>
        <v>1989</v>
      </c>
      <c r="L3062" s="1" t="str">
        <f t="shared" si="95"/>
        <v/>
      </c>
    </row>
    <row r="3063" spans="1:12" ht="13.8" customHeight="1" x14ac:dyDescent="0.3">
      <c r="A3063" t="s">
        <v>52</v>
      </c>
      <c r="B3063">
        <v>1975</v>
      </c>
      <c r="C3063" s="10">
        <v>37</v>
      </c>
      <c r="D3063">
        <v>0</v>
      </c>
      <c r="E3063">
        <v>37</v>
      </c>
      <c r="F3063">
        <v>0</v>
      </c>
      <c r="G3063">
        <v>0</v>
      </c>
      <c r="H3063">
        <v>0</v>
      </c>
      <c r="I3063">
        <v>12.28</v>
      </c>
      <c r="J3063" s="10">
        <v>0</v>
      </c>
      <c r="K3063" s="13">
        <f t="shared" si="96"/>
        <v>1989</v>
      </c>
      <c r="L3063" s="1" t="str">
        <f t="shared" si="95"/>
        <v/>
      </c>
    </row>
    <row r="3064" spans="1:12" ht="13.8" customHeight="1" x14ac:dyDescent="0.3">
      <c r="A3064" t="s">
        <v>52</v>
      </c>
      <c r="B3064">
        <v>1976</v>
      </c>
      <c r="C3064" s="10">
        <v>34</v>
      </c>
      <c r="D3064">
        <v>0</v>
      </c>
      <c r="E3064">
        <v>34</v>
      </c>
      <c r="F3064">
        <v>0</v>
      </c>
      <c r="G3064">
        <v>0</v>
      </c>
      <c r="H3064">
        <v>0</v>
      </c>
      <c r="I3064">
        <v>11.44</v>
      </c>
      <c r="J3064" s="10">
        <v>0</v>
      </c>
      <c r="K3064" s="13">
        <f t="shared" si="96"/>
        <v>1989</v>
      </c>
      <c r="L3064" s="1" t="str">
        <f t="shared" si="95"/>
        <v/>
      </c>
    </row>
    <row r="3065" spans="1:12" ht="13.8" customHeight="1" x14ac:dyDescent="0.3">
      <c r="A3065" t="s">
        <v>52</v>
      </c>
      <c r="B3065">
        <v>1977</v>
      </c>
      <c r="C3065" s="10">
        <v>25</v>
      </c>
      <c r="D3065">
        <v>0</v>
      </c>
      <c r="E3065">
        <v>25</v>
      </c>
      <c r="F3065">
        <v>0</v>
      </c>
      <c r="G3065">
        <v>0</v>
      </c>
      <c r="H3065">
        <v>0</v>
      </c>
      <c r="I3065">
        <v>8.3699999999999992</v>
      </c>
      <c r="J3065" s="10">
        <v>0</v>
      </c>
      <c r="K3065" s="13">
        <f t="shared" si="96"/>
        <v>1989</v>
      </c>
      <c r="L3065" s="1" t="str">
        <f t="shared" si="95"/>
        <v/>
      </c>
    </row>
    <row r="3066" spans="1:12" ht="13.8" customHeight="1" x14ac:dyDescent="0.3">
      <c r="A3066" t="s">
        <v>52</v>
      </c>
      <c r="B3066">
        <v>1978</v>
      </c>
      <c r="C3066" s="10">
        <v>25</v>
      </c>
      <c r="D3066">
        <v>0</v>
      </c>
      <c r="E3066">
        <v>25</v>
      </c>
      <c r="F3066">
        <v>0</v>
      </c>
      <c r="G3066">
        <v>0</v>
      </c>
      <c r="H3066">
        <v>0</v>
      </c>
      <c r="I3066">
        <v>8.3699999999999992</v>
      </c>
      <c r="J3066" s="10">
        <v>0</v>
      </c>
      <c r="K3066" s="13">
        <f t="shared" si="96"/>
        <v>1989</v>
      </c>
      <c r="L3066" s="1" t="str">
        <f t="shared" si="95"/>
        <v/>
      </c>
    </row>
    <row r="3067" spans="1:12" ht="13.8" customHeight="1" x14ac:dyDescent="0.3">
      <c r="A3067" t="s">
        <v>52</v>
      </c>
      <c r="B3067">
        <v>1979</v>
      </c>
      <c r="C3067" s="10">
        <v>27</v>
      </c>
      <c r="D3067">
        <v>0</v>
      </c>
      <c r="E3067">
        <v>27</v>
      </c>
      <c r="F3067">
        <v>0</v>
      </c>
      <c r="G3067">
        <v>0</v>
      </c>
      <c r="H3067">
        <v>0</v>
      </c>
      <c r="I3067">
        <v>8.93</v>
      </c>
      <c r="J3067" s="10">
        <v>0</v>
      </c>
      <c r="K3067" s="13">
        <f t="shared" si="96"/>
        <v>1989</v>
      </c>
      <c r="L3067" s="1" t="str">
        <f t="shared" si="95"/>
        <v/>
      </c>
    </row>
    <row r="3068" spans="1:12" ht="13.8" customHeight="1" x14ac:dyDescent="0.3">
      <c r="A3068" t="s">
        <v>52</v>
      </c>
      <c r="B3068">
        <v>1980</v>
      </c>
      <c r="C3068" s="10">
        <v>27</v>
      </c>
      <c r="D3068">
        <v>0</v>
      </c>
      <c r="E3068">
        <v>27</v>
      </c>
      <c r="F3068">
        <v>0</v>
      </c>
      <c r="G3068">
        <v>0</v>
      </c>
      <c r="H3068">
        <v>0</v>
      </c>
      <c r="I3068">
        <v>8.93</v>
      </c>
      <c r="J3068" s="10">
        <v>0</v>
      </c>
      <c r="K3068" s="13">
        <f t="shared" si="96"/>
        <v>1989</v>
      </c>
      <c r="L3068" s="1" t="str">
        <f t="shared" si="95"/>
        <v/>
      </c>
    </row>
    <row r="3069" spans="1:12" ht="13.8" customHeight="1" x14ac:dyDescent="0.3">
      <c r="A3069" t="s">
        <v>52</v>
      </c>
      <c r="B3069">
        <v>1981</v>
      </c>
      <c r="C3069" s="10">
        <v>28</v>
      </c>
      <c r="D3069">
        <v>0</v>
      </c>
      <c r="E3069">
        <v>28</v>
      </c>
      <c r="F3069">
        <v>0</v>
      </c>
      <c r="G3069">
        <v>0</v>
      </c>
      <c r="H3069">
        <v>0</v>
      </c>
      <c r="I3069">
        <v>9.2100000000000009</v>
      </c>
      <c r="J3069" s="10">
        <v>0</v>
      </c>
      <c r="K3069" s="13">
        <f t="shared" si="96"/>
        <v>1989</v>
      </c>
      <c r="L3069" s="1" t="str">
        <f t="shared" si="95"/>
        <v/>
      </c>
    </row>
    <row r="3070" spans="1:12" ht="13.8" customHeight="1" x14ac:dyDescent="0.3">
      <c r="A3070" t="s">
        <v>52</v>
      </c>
      <c r="B3070">
        <v>1982</v>
      </c>
      <c r="C3070" s="10">
        <v>20</v>
      </c>
      <c r="D3070">
        <v>0</v>
      </c>
      <c r="E3070">
        <v>20</v>
      </c>
      <c r="F3070">
        <v>0</v>
      </c>
      <c r="G3070">
        <v>0</v>
      </c>
      <c r="H3070">
        <v>0</v>
      </c>
      <c r="I3070">
        <v>6.7</v>
      </c>
      <c r="J3070" s="10">
        <v>0</v>
      </c>
      <c r="K3070" s="13">
        <f t="shared" si="96"/>
        <v>1989</v>
      </c>
      <c r="L3070" s="1" t="str">
        <f t="shared" si="95"/>
        <v/>
      </c>
    </row>
    <row r="3071" spans="1:12" ht="13.8" customHeight="1" x14ac:dyDescent="0.3">
      <c r="A3071" t="s">
        <v>52</v>
      </c>
      <c r="B3071">
        <v>1983</v>
      </c>
      <c r="C3071" s="10">
        <v>22</v>
      </c>
      <c r="D3071">
        <v>0</v>
      </c>
      <c r="E3071">
        <v>22</v>
      </c>
      <c r="F3071">
        <v>0</v>
      </c>
      <c r="G3071">
        <v>0</v>
      </c>
      <c r="H3071">
        <v>0</v>
      </c>
      <c r="I3071">
        <v>7.26</v>
      </c>
      <c r="J3071" s="10">
        <v>0</v>
      </c>
      <c r="K3071" s="13">
        <f t="shared" si="96"/>
        <v>1989</v>
      </c>
      <c r="L3071" s="1" t="str">
        <f t="shared" si="95"/>
        <v/>
      </c>
    </row>
    <row r="3072" spans="1:12" ht="13.8" customHeight="1" x14ac:dyDescent="0.3">
      <c r="A3072" t="s">
        <v>53</v>
      </c>
      <c r="B3072">
        <v>1921</v>
      </c>
      <c r="C3072" s="10">
        <v>8</v>
      </c>
      <c r="D3072">
        <v>0</v>
      </c>
      <c r="E3072">
        <v>8</v>
      </c>
      <c r="F3072">
        <v>0</v>
      </c>
      <c r="G3072">
        <v>0</v>
      </c>
      <c r="H3072" t="s">
        <v>11</v>
      </c>
      <c r="I3072" t="s">
        <v>11</v>
      </c>
      <c r="J3072" s="10">
        <v>0</v>
      </c>
      <c r="K3072" s="13">
        <f t="shared" si="96"/>
        <v>1958</v>
      </c>
      <c r="L3072" s="1" t="str">
        <f t="shared" si="95"/>
        <v/>
      </c>
    </row>
    <row r="3073" spans="1:12" ht="13.8" customHeight="1" x14ac:dyDescent="0.3">
      <c r="A3073" t="s">
        <v>53</v>
      </c>
      <c r="B3073">
        <v>1922</v>
      </c>
      <c r="C3073" s="10">
        <v>39</v>
      </c>
      <c r="D3073">
        <v>0</v>
      </c>
      <c r="E3073">
        <v>39</v>
      </c>
      <c r="F3073">
        <v>0</v>
      </c>
      <c r="G3073">
        <v>0</v>
      </c>
      <c r="H3073" t="s">
        <v>11</v>
      </c>
      <c r="I3073" t="s">
        <v>11</v>
      </c>
      <c r="J3073" s="10">
        <v>0</v>
      </c>
      <c r="K3073" s="13">
        <f t="shared" si="96"/>
        <v>1958</v>
      </c>
      <c r="L3073" s="1" t="str">
        <f t="shared" si="95"/>
        <v/>
      </c>
    </row>
    <row r="3074" spans="1:12" ht="13.8" customHeight="1" x14ac:dyDescent="0.3">
      <c r="A3074" t="s">
        <v>53</v>
      </c>
      <c r="B3074">
        <v>1923</v>
      </c>
      <c r="C3074" s="10">
        <v>51</v>
      </c>
      <c r="D3074">
        <v>0</v>
      </c>
      <c r="E3074">
        <v>51</v>
      </c>
      <c r="F3074">
        <v>0</v>
      </c>
      <c r="G3074">
        <v>0</v>
      </c>
      <c r="H3074" t="s">
        <v>11</v>
      </c>
      <c r="I3074" t="s">
        <v>11</v>
      </c>
      <c r="J3074" s="10">
        <v>0</v>
      </c>
      <c r="K3074" s="13">
        <f t="shared" si="96"/>
        <v>1958</v>
      </c>
      <c r="L3074" s="1" t="str">
        <f t="shared" ref="L3074:L3137" si="97">IF(AND(B3074&gt;2011),1,"")</f>
        <v/>
      </c>
    </row>
    <row r="3075" spans="1:12" ht="13.8" customHeight="1" x14ac:dyDescent="0.3">
      <c r="A3075" t="s">
        <v>53</v>
      </c>
      <c r="B3075">
        <v>1924</v>
      </c>
      <c r="C3075" s="10">
        <v>54</v>
      </c>
      <c r="D3075">
        <v>0</v>
      </c>
      <c r="E3075">
        <v>54</v>
      </c>
      <c r="F3075">
        <v>0</v>
      </c>
      <c r="G3075">
        <v>0</v>
      </c>
      <c r="H3075" t="s">
        <v>11</v>
      </c>
      <c r="I3075" t="s">
        <v>11</v>
      </c>
      <c r="J3075" s="10">
        <v>0</v>
      </c>
      <c r="K3075" s="13">
        <f t="shared" si="96"/>
        <v>1958</v>
      </c>
      <c r="L3075" s="1" t="str">
        <f t="shared" si="97"/>
        <v/>
      </c>
    </row>
    <row r="3076" spans="1:12" ht="13.8" customHeight="1" x14ac:dyDescent="0.3">
      <c r="A3076" t="s">
        <v>53</v>
      </c>
      <c r="B3076">
        <v>1925</v>
      </c>
      <c r="C3076" s="10">
        <v>121</v>
      </c>
      <c r="D3076">
        <v>0</v>
      </c>
      <c r="E3076">
        <v>121</v>
      </c>
      <c r="F3076">
        <v>0</v>
      </c>
      <c r="G3076">
        <v>0</v>
      </c>
      <c r="H3076" t="s">
        <v>11</v>
      </c>
      <c r="I3076" t="s">
        <v>11</v>
      </c>
      <c r="J3076" s="10">
        <v>0</v>
      </c>
      <c r="K3076" s="13">
        <f t="shared" si="96"/>
        <v>1958</v>
      </c>
      <c r="L3076" s="1" t="str">
        <f t="shared" si="97"/>
        <v/>
      </c>
    </row>
    <row r="3077" spans="1:12" ht="13.8" customHeight="1" x14ac:dyDescent="0.3">
      <c r="A3077" t="s">
        <v>53</v>
      </c>
      <c r="B3077">
        <v>1926</v>
      </c>
      <c r="C3077" s="10">
        <v>231</v>
      </c>
      <c r="D3077">
        <v>0</v>
      </c>
      <c r="E3077">
        <v>231</v>
      </c>
      <c r="F3077">
        <v>0</v>
      </c>
      <c r="G3077">
        <v>0</v>
      </c>
      <c r="H3077" t="s">
        <v>11</v>
      </c>
      <c r="I3077" t="s">
        <v>11</v>
      </c>
      <c r="J3077" s="10">
        <v>0</v>
      </c>
      <c r="K3077" s="13">
        <f t="shared" si="96"/>
        <v>1958</v>
      </c>
      <c r="L3077" s="1" t="str">
        <f t="shared" si="97"/>
        <v/>
      </c>
    </row>
    <row r="3078" spans="1:12" ht="13.8" customHeight="1" x14ac:dyDescent="0.3">
      <c r="A3078" t="s">
        <v>53</v>
      </c>
      <c r="B3078">
        <v>1927</v>
      </c>
      <c r="C3078" s="10">
        <v>225</v>
      </c>
      <c r="D3078">
        <v>0</v>
      </c>
      <c r="E3078">
        <v>225</v>
      </c>
      <c r="F3078">
        <v>0</v>
      </c>
      <c r="G3078">
        <v>0</v>
      </c>
      <c r="H3078" t="s">
        <v>11</v>
      </c>
      <c r="I3078" t="s">
        <v>11</v>
      </c>
      <c r="J3078" s="10">
        <v>0</v>
      </c>
      <c r="K3078" s="13">
        <f t="shared" si="96"/>
        <v>1958</v>
      </c>
      <c r="L3078" s="1" t="str">
        <f t="shared" si="97"/>
        <v/>
      </c>
    </row>
    <row r="3079" spans="1:12" ht="13.8" customHeight="1" x14ac:dyDescent="0.3">
      <c r="A3079" t="s">
        <v>53</v>
      </c>
      <c r="B3079">
        <v>1928</v>
      </c>
      <c r="C3079" s="10">
        <v>368</v>
      </c>
      <c r="D3079">
        <v>72</v>
      </c>
      <c r="E3079">
        <v>296</v>
      </c>
      <c r="F3079">
        <v>0</v>
      </c>
      <c r="G3079">
        <v>0</v>
      </c>
      <c r="H3079" t="s">
        <v>11</v>
      </c>
      <c r="I3079" t="s">
        <v>11</v>
      </c>
      <c r="J3079" s="10">
        <v>0</v>
      </c>
      <c r="K3079" s="13">
        <f t="shared" si="96"/>
        <v>1958</v>
      </c>
      <c r="L3079" s="1" t="str">
        <f t="shared" si="97"/>
        <v/>
      </c>
    </row>
    <row r="3080" spans="1:12" ht="13.8" customHeight="1" x14ac:dyDescent="0.3">
      <c r="A3080" t="s">
        <v>53</v>
      </c>
      <c r="B3080">
        <v>1929</v>
      </c>
      <c r="C3080" s="10">
        <v>352</v>
      </c>
      <c r="D3080">
        <v>72</v>
      </c>
      <c r="E3080">
        <v>280</v>
      </c>
      <c r="F3080">
        <v>0</v>
      </c>
      <c r="G3080">
        <v>0</v>
      </c>
      <c r="H3080" t="s">
        <v>11</v>
      </c>
      <c r="I3080" t="s">
        <v>11</v>
      </c>
      <c r="J3080" s="10">
        <v>0</v>
      </c>
      <c r="K3080" s="13">
        <f t="shared" ref="K3080:K3143" si="98">IF(B3080&lt;1990,IF(B3080&lt;1959,1958,1989),1990)</f>
        <v>1958</v>
      </c>
      <c r="L3080" s="1" t="str">
        <f t="shared" si="97"/>
        <v/>
      </c>
    </row>
    <row r="3081" spans="1:12" ht="13.8" customHeight="1" x14ac:dyDescent="0.3">
      <c r="A3081" t="s">
        <v>53</v>
      </c>
      <c r="B3081">
        <v>1930</v>
      </c>
      <c r="C3081" s="10">
        <v>178</v>
      </c>
      <c r="D3081">
        <v>72</v>
      </c>
      <c r="E3081">
        <v>105</v>
      </c>
      <c r="F3081">
        <v>0</v>
      </c>
      <c r="G3081">
        <v>0</v>
      </c>
      <c r="H3081" t="s">
        <v>11</v>
      </c>
      <c r="I3081" t="s">
        <v>11</v>
      </c>
      <c r="J3081" s="10">
        <v>0</v>
      </c>
      <c r="K3081" s="13">
        <f t="shared" si="98"/>
        <v>1958</v>
      </c>
      <c r="L3081" s="1" t="str">
        <f t="shared" si="97"/>
        <v/>
      </c>
    </row>
    <row r="3082" spans="1:12" ht="13.8" customHeight="1" x14ac:dyDescent="0.3">
      <c r="A3082" t="s">
        <v>53</v>
      </c>
      <c r="B3082">
        <v>1931</v>
      </c>
      <c r="C3082" s="10">
        <v>90</v>
      </c>
      <c r="D3082">
        <v>0</v>
      </c>
      <c r="E3082">
        <v>90</v>
      </c>
      <c r="F3082">
        <v>0</v>
      </c>
      <c r="G3082">
        <v>0</v>
      </c>
      <c r="H3082" t="s">
        <v>11</v>
      </c>
      <c r="I3082" t="s">
        <v>11</v>
      </c>
      <c r="J3082" s="10">
        <v>0</v>
      </c>
      <c r="K3082" s="13">
        <f t="shared" si="98"/>
        <v>1958</v>
      </c>
      <c r="L3082" s="1" t="str">
        <f t="shared" si="97"/>
        <v/>
      </c>
    </row>
    <row r="3083" spans="1:12" ht="13.8" customHeight="1" x14ac:dyDescent="0.3">
      <c r="A3083" t="s">
        <v>53</v>
      </c>
      <c r="B3083">
        <v>1932</v>
      </c>
      <c r="C3083" s="10">
        <v>22</v>
      </c>
      <c r="D3083">
        <v>0</v>
      </c>
      <c r="E3083">
        <v>22</v>
      </c>
      <c r="F3083">
        <v>0</v>
      </c>
      <c r="G3083">
        <v>0</v>
      </c>
      <c r="H3083" t="s">
        <v>11</v>
      </c>
      <c r="I3083" t="s">
        <v>11</v>
      </c>
      <c r="J3083" s="10">
        <v>0</v>
      </c>
      <c r="K3083" s="13">
        <f t="shared" si="98"/>
        <v>1958</v>
      </c>
      <c r="L3083" s="1" t="str">
        <f t="shared" si="97"/>
        <v/>
      </c>
    </row>
    <row r="3084" spans="1:12" ht="13.8" customHeight="1" x14ac:dyDescent="0.3">
      <c r="A3084" t="s">
        <v>53</v>
      </c>
      <c r="B3084">
        <v>1933</v>
      </c>
      <c r="C3084" s="10">
        <v>146</v>
      </c>
      <c r="D3084">
        <v>65</v>
      </c>
      <c r="E3084">
        <v>81</v>
      </c>
      <c r="F3084">
        <v>0</v>
      </c>
      <c r="G3084">
        <v>0</v>
      </c>
      <c r="H3084" t="s">
        <v>11</v>
      </c>
      <c r="I3084" t="s">
        <v>11</v>
      </c>
      <c r="J3084" s="10">
        <v>0</v>
      </c>
      <c r="K3084" s="13">
        <f t="shared" si="98"/>
        <v>1958</v>
      </c>
      <c r="L3084" s="1" t="str">
        <f t="shared" si="97"/>
        <v/>
      </c>
    </row>
    <row r="3085" spans="1:12" ht="13.8" customHeight="1" x14ac:dyDescent="0.3">
      <c r="A3085" t="s">
        <v>53</v>
      </c>
      <c r="B3085">
        <v>1934</v>
      </c>
      <c r="C3085" s="10">
        <v>201</v>
      </c>
      <c r="D3085">
        <v>182</v>
      </c>
      <c r="E3085">
        <v>9</v>
      </c>
      <c r="F3085">
        <v>0</v>
      </c>
      <c r="G3085">
        <v>10</v>
      </c>
      <c r="H3085" t="s">
        <v>11</v>
      </c>
      <c r="I3085" t="s">
        <v>11</v>
      </c>
      <c r="J3085" s="10">
        <v>0</v>
      </c>
      <c r="K3085" s="13">
        <f t="shared" si="98"/>
        <v>1958</v>
      </c>
      <c r="L3085" s="1" t="str">
        <f t="shared" si="97"/>
        <v/>
      </c>
    </row>
    <row r="3086" spans="1:12" ht="13.8" customHeight="1" x14ac:dyDescent="0.3">
      <c r="A3086" t="s">
        <v>53</v>
      </c>
      <c r="B3086">
        <v>1935</v>
      </c>
      <c r="C3086" s="10">
        <v>656</v>
      </c>
      <c r="D3086">
        <v>274</v>
      </c>
      <c r="E3086">
        <v>103</v>
      </c>
      <c r="F3086">
        <v>269</v>
      </c>
      <c r="G3086">
        <v>10</v>
      </c>
      <c r="H3086" t="s">
        <v>11</v>
      </c>
      <c r="I3086" t="s">
        <v>11</v>
      </c>
      <c r="J3086" s="10">
        <v>0</v>
      </c>
      <c r="K3086" s="13">
        <f t="shared" si="98"/>
        <v>1958</v>
      </c>
      <c r="L3086" s="1" t="str">
        <f t="shared" si="97"/>
        <v/>
      </c>
    </row>
    <row r="3087" spans="1:12" ht="13.8" customHeight="1" x14ac:dyDescent="0.3">
      <c r="A3087" t="s">
        <v>53</v>
      </c>
      <c r="B3087">
        <v>1936</v>
      </c>
      <c r="C3087" s="10">
        <v>760</v>
      </c>
      <c r="D3087">
        <v>285</v>
      </c>
      <c r="E3087">
        <v>184</v>
      </c>
      <c r="F3087">
        <v>278</v>
      </c>
      <c r="G3087">
        <v>14</v>
      </c>
      <c r="H3087" t="s">
        <v>11</v>
      </c>
      <c r="I3087" t="s">
        <v>11</v>
      </c>
      <c r="J3087" s="10">
        <v>0</v>
      </c>
      <c r="K3087" s="13">
        <f t="shared" si="98"/>
        <v>1958</v>
      </c>
      <c r="L3087" s="1" t="str">
        <f t="shared" si="97"/>
        <v/>
      </c>
    </row>
    <row r="3088" spans="1:12" ht="13.8" customHeight="1" x14ac:dyDescent="0.3">
      <c r="A3088" t="s">
        <v>53</v>
      </c>
      <c r="B3088">
        <v>1937</v>
      </c>
      <c r="C3088" s="10">
        <v>760</v>
      </c>
      <c r="D3088">
        <v>245</v>
      </c>
      <c r="E3088">
        <v>219</v>
      </c>
      <c r="F3088">
        <v>280</v>
      </c>
      <c r="G3088">
        <v>17</v>
      </c>
      <c r="H3088" t="s">
        <v>11</v>
      </c>
      <c r="I3088" t="s">
        <v>11</v>
      </c>
      <c r="J3088" s="10">
        <v>0</v>
      </c>
      <c r="K3088" s="13">
        <f t="shared" si="98"/>
        <v>1958</v>
      </c>
      <c r="L3088" s="1" t="str">
        <f t="shared" si="97"/>
        <v/>
      </c>
    </row>
    <row r="3089" spans="1:12" ht="13.8" customHeight="1" x14ac:dyDescent="0.3">
      <c r="A3089" t="s">
        <v>53</v>
      </c>
      <c r="B3089">
        <v>1938</v>
      </c>
      <c r="C3089" s="10">
        <v>820</v>
      </c>
      <c r="D3089">
        <v>240</v>
      </c>
      <c r="E3089">
        <v>281</v>
      </c>
      <c r="F3089">
        <v>280</v>
      </c>
      <c r="G3089">
        <v>19</v>
      </c>
      <c r="H3089" t="s">
        <v>11</v>
      </c>
      <c r="I3089" t="s">
        <v>11</v>
      </c>
      <c r="J3089" s="10">
        <v>0</v>
      </c>
      <c r="K3089" s="13">
        <f t="shared" si="98"/>
        <v>1958</v>
      </c>
      <c r="L3089" s="1" t="str">
        <f t="shared" si="97"/>
        <v/>
      </c>
    </row>
    <row r="3090" spans="1:12" ht="13.8" customHeight="1" x14ac:dyDescent="0.3">
      <c r="A3090" t="s">
        <v>53</v>
      </c>
      <c r="B3090">
        <v>1939</v>
      </c>
      <c r="C3090" s="10">
        <v>1266</v>
      </c>
      <c r="D3090">
        <v>253</v>
      </c>
      <c r="E3090">
        <v>719</v>
      </c>
      <c r="F3090">
        <v>271</v>
      </c>
      <c r="G3090">
        <v>23</v>
      </c>
      <c r="H3090" t="s">
        <v>11</v>
      </c>
      <c r="I3090" t="s">
        <v>11</v>
      </c>
      <c r="J3090" s="10">
        <v>0</v>
      </c>
      <c r="K3090" s="13">
        <f t="shared" si="98"/>
        <v>1958</v>
      </c>
      <c r="L3090" s="1" t="str">
        <f t="shared" si="97"/>
        <v/>
      </c>
    </row>
    <row r="3091" spans="1:12" ht="13.8" customHeight="1" x14ac:dyDescent="0.3">
      <c r="A3091" t="s">
        <v>53</v>
      </c>
      <c r="B3091">
        <v>1940</v>
      </c>
      <c r="C3091" s="10">
        <v>1137</v>
      </c>
      <c r="D3091">
        <v>378</v>
      </c>
      <c r="E3091">
        <v>406</v>
      </c>
      <c r="F3091">
        <v>327</v>
      </c>
      <c r="G3091">
        <v>26</v>
      </c>
      <c r="H3091" t="s">
        <v>11</v>
      </c>
      <c r="I3091" t="s">
        <v>11</v>
      </c>
      <c r="J3091" s="10">
        <v>0</v>
      </c>
      <c r="K3091" s="13">
        <f t="shared" si="98"/>
        <v>1958</v>
      </c>
      <c r="L3091" s="1" t="str">
        <f t="shared" si="97"/>
        <v/>
      </c>
    </row>
    <row r="3092" spans="1:12" ht="13.8" customHeight="1" x14ac:dyDescent="0.3">
      <c r="A3092" t="s">
        <v>53</v>
      </c>
      <c r="B3092">
        <v>1941</v>
      </c>
      <c r="C3092" s="10">
        <v>1019</v>
      </c>
      <c r="D3092">
        <v>291</v>
      </c>
      <c r="E3092">
        <v>329</v>
      </c>
      <c r="F3092">
        <v>370</v>
      </c>
      <c r="G3092">
        <v>29</v>
      </c>
      <c r="H3092" t="s">
        <v>11</v>
      </c>
      <c r="I3092" t="s">
        <v>11</v>
      </c>
      <c r="J3092" s="10">
        <v>0</v>
      </c>
      <c r="K3092" s="13">
        <f t="shared" si="98"/>
        <v>1958</v>
      </c>
      <c r="L3092" s="1" t="str">
        <f t="shared" si="97"/>
        <v/>
      </c>
    </row>
    <row r="3093" spans="1:12" ht="13.8" customHeight="1" x14ac:dyDescent="0.3">
      <c r="A3093" t="s">
        <v>53</v>
      </c>
      <c r="B3093">
        <v>1942</v>
      </c>
      <c r="C3093" s="10">
        <v>1137</v>
      </c>
      <c r="D3093">
        <v>419</v>
      </c>
      <c r="E3093">
        <v>388</v>
      </c>
      <c r="F3093">
        <v>302</v>
      </c>
      <c r="G3093">
        <v>28</v>
      </c>
      <c r="H3093" t="s">
        <v>11</v>
      </c>
      <c r="I3093" t="s">
        <v>11</v>
      </c>
      <c r="J3093" s="10">
        <v>0</v>
      </c>
      <c r="K3093" s="13">
        <f t="shared" si="98"/>
        <v>1958</v>
      </c>
      <c r="L3093" s="1" t="str">
        <f t="shared" si="97"/>
        <v/>
      </c>
    </row>
    <row r="3094" spans="1:12" ht="13.8" customHeight="1" x14ac:dyDescent="0.3">
      <c r="A3094" t="s">
        <v>53</v>
      </c>
      <c r="B3094">
        <v>1943</v>
      </c>
      <c r="C3094" s="10">
        <v>1019</v>
      </c>
      <c r="D3094">
        <v>350</v>
      </c>
      <c r="E3094">
        <v>342</v>
      </c>
      <c r="F3094">
        <v>291</v>
      </c>
      <c r="G3094">
        <v>35</v>
      </c>
      <c r="H3094" t="s">
        <v>11</v>
      </c>
      <c r="I3094" t="s">
        <v>11</v>
      </c>
      <c r="J3094" s="10">
        <v>0</v>
      </c>
      <c r="K3094" s="13">
        <f t="shared" si="98"/>
        <v>1958</v>
      </c>
      <c r="L3094" s="1" t="str">
        <f t="shared" si="97"/>
        <v/>
      </c>
    </row>
    <row r="3095" spans="1:12" ht="13.8" customHeight="1" x14ac:dyDescent="0.3">
      <c r="A3095" t="s">
        <v>53</v>
      </c>
      <c r="B3095">
        <v>1944</v>
      </c>
      <c r="C3095" s="10">
        <v>1294</v>
      </c>
      <c r="D3095">
        <v>374</v>
      </c>
      <c r="E3095">
        <v>510</v>
      </c>
      <c r="F3095">
        <v>373</v>
      </c>
      <c r="G3095">
        <v>38</v>
      </c>
      <c r="H3095" t="s">
        <v>11</v>
      </c>
      <c r="I3095" t="s">
        <v>11</v>
      </c>
      <c r="J3095" s="10">
        <v>0</v>
      </c>
      <c r="K3095" s="13">
        <f t="shared" si="98"/>
        <v>1958</v>
      </c>
      <c r="L3095" s="1" t="str">
        <f t="shared" si="97"/>
        <v/>
      </c>
    </row>
    <row r="3096" spans="1:12" ht="13.8" customHeight="1" x14ac:dyDescent="0.3">
      <c r="A3096" t="s">
        <v>53</v>
      </c>
      <c r="B3096">
        <v>1945</v>
      </c>
      <c r="C3096" s="10">
        <v>1223</v>
      </c>
      <c r="D3096">
        <v>387</v>
      </c>
      <c r="E3096">
        <v>424</v>
      </c>
      <c r="F3096">
        <v>370</v>
      </c>
      <c r="G3096">
        <v>41</v>
      </c>
      <c r="H3096" t="s">
        <v>11</v>
      </c>
      <c r="I3096" t="s">
        <v>11</v>
      </c>
      <c r="J3096" s="10">
        <v>0</v>
      </c>
      <c r="K3096" s="13">
        <f t="shared" si="98"/>
        <v>1958</v>
      </c>
      <c r="L3096" s="1" t="str">
        <f t="shared" si="97"/>
        <v/>
      </c>
    </row>
    <row r="3097" spans="1:12" ht="13.8" customHeight="1" x14ac:dyDescent="0.3">
      <c r="A3097" t="s">
        <v>53</v>
      </c>
      <c r="B3097">
        <v>1946</v>
      </c>
      <c r="C3097" s="10">
        <v>1354</v>
      </c>
      <c r="D3097">
        <v>401</v>
      </c>
      <c r="E3097">
        <v>569</v>
      </c>
      <c r="F3097">
        <v>339</v>
      </c>
      <c r="G3097">
        <v>45</v>
      </c>
      <c r="H3097" t="s">
        <v>11</v>
      </c>
      <c r="I3097" t="s">
        <v>11</v>
      </c>
      <c r="J3097" s="10">
        <v>0</v>
      </c>
      <c r="K3097" s="13">
        <f t="shared" si="98"/>
        <v>1958</v>
      </c>
      <c r="L3097" s="1" t="str">
        <f t="shared" si="97"/>
        <v/>
      </c>
    </row>
    <row r="3098" spans="1:12" ht="13.8" customHeight="1" x14ac:dyDescent="0.3">
      <c r="A3098" t="s">
        <v>53</v>
      </c>
      <c r="B3098">
        <v>1947</v>
      </c>
      <c r="C3098" s="10">
        <v>1382</v>
      </c>
      <c r="D3098">
        <v>366</v>
      </c>
      <c r="E3098">
        <v>661</v>
      </c>
      <c r="F3098">
        <v>308</v>
      </c>
      <c r="G3098">
        <v>47</v>
      </c>
      <c r="H3098" t="s">
        <v>11</v>
      </c>
      <c r="I3098" t="s">
        <v>11</v>
      </c>
      <c r="J3098" s="10">
        <v>0</v>
      </c>
      <c r="K3098" s="13">
        <f t="shared" si="98"/>
        <v>1958</v>
      </c>
      <c r="L3098" s="1" t="str">
        <f t="shared" si="97"/>
        <v/>
      </c>
    </row>
    <row r="3099" spans="1:12" ht="13.8" customHeight="1" x14ac:dyDescent="0.3">
      <c r="A3099" t="s">
        <v>53</v>
      </c>
      <c r="B3099">
        <v>1948</v>
      </c>
      <c r="C3099" s="10">
        <v>1224</v>
      </c>
      <c r="D3099">
        <v>372</v>
      </c>
      <c r="E3099">
        <v>611</v>
      </c>
      <c r="F3099">
        <v>191</v>
      </c>
      <c r="G3099">
        <v>50</v>
      </c>
      <c r="H3099" t="s">
        <v>11</v>
      </c>
      <c r="I3099" t="s">
        <v>11</v>
      </c>
      <c r="J3099" s="10">
        <v>0</v>
      </c>
      <c r="K3099" s="13">
        <f t="shared" si="98"/>
        <v>1958</v>
      </c>
      <c r="L3099" s="1" t="str">
        <f t="shared" si="97"/>
        <v/>
      </c>
    </row>
    <row r="3100" spans="1:12" ht="13.8" customHeight="1" x14ac:dyDescent="0.3">
      <c r="A3100" t="s">
        <v>53</v>
      </c>
      <c r="B3100">
        <v>1949</v>
      </c>
      <c r="C3100" s="10">
        <v>1402</v>
      </c>
      <c r="D3100">
        <v>377</v>
      </c>
      <c r="E3100">
        <v>690</v>
      </c>
      <c r="F3100">
        <v>270</v>
      </c>
      <c r="G3100">
        <v>65</v>
      </c>
      <c r="H3100" t="s">
        <v>11</v>
      </c>
      <c r="I3100" t="s">
        <v>11</v>
      </c>
      <c r="J3100" s="10">
        <v>0</v>
      </c>
      <c r="K3100" s="13">
        <f t="shared" si="98"/>
        <v>1958</v>
      </c>
      <c r="L3100" s="1" t="str">
        <f t="shared" si="97"/>
        <v/>
      </c>
    </row>
    <row r="3101" spans="1:12" ht="13.8" customHeight="1" x14ac:dyDescent="0.3">
      <c r="A3101" t="s">
        <v>53</v>
      </c>
      <c r="B3101">
        <v>1950</v>
      </c>
      <c r="C3101" s="10">
        <v>2047</v>
      </c>
      <c r="D3101">
        <v>708</v>
      </c>
      <c r="E3101">
        <v>1262</v>
      </c>
      <c r="F3101">
        <v>0</v>
      </c>
      <c r="G3101">
        <v>77</v>
      </c>
      <c r="H3101">
        <v>0</v>
      </c>
      <c r="I3101">
        <v>0.17</v>
      </c>
      <c r="J3101" s="10">
        <v>21</v>
      </c>
      <c r="K3101" s="13">
        <f t="shared" si="98"/>
        <v>1958</v>
      </c>
      <c r="L3101" s="1" t="str">
        <f t="shared" si="97"/>
        <v/>
      </c>
    </row>
    <row r="3102" spans="1:12" ht="13.8" customHeight="1" x14ac:dyDescent="0.3">
      <c r="A3102" t="s">
        <v>53</v>
      </c>
      <c r="B3102">
        <v>1951</v>
      </c>
      <c r="C3102" s="10">
        <v>2229</v>
      </c>
      <c r="D3102">
        <v>782</v>
      </c>
      <c r="E3102">
        <v>1360</v>
      </c>
      <c r="F3102">
        <v>0</v>
      </c>
      <c r="G3102">
        <v>88</v>
      </c>
      <c r="H3102">
        <v>0</v>
      </c>
      <c r="I3102">
        <v>0.18</v>
      </c>
      <c r="J3102" s="10">
        <v>21</v>
      </c>
      <c r="K3102" s="13">
        <f t="shared" si="98"/>
        <v>1958</v>
      </c>
      <c r="L3102" s="1" t="str">
        <f t="shared" si="97"/>
        <v/>
      </c>
    </row>
    <row r="3103" spans="1:12" ht="13.8" customHeight="1" x14ac:dyDescent="0.3">
      <c r="A3103" t="s">
        <v>53</v>
      </c>
      <c r="B3103">
        <v>1952</v>
      </c>
      <c r="C3103" s="10">
        <v>2357</v>
      </c>
      <c r="D3103">
        <v>677</v>
      </c>
      <c r="E3103">
        <v>1585</v>
      </c>
      <c r="F3103">
        <v>0</v>
      </c>
      <c r="G3103">
        <v>95</v>
      </c>
      <c r="H3103">
        <v>0</v>
      </c>
      <c r="I3103">
        <v>0.19</v>
      </c>
      <c r="J3103" s="10">
        <v>24</v>
      </c>
      <c r="K3103" s="13">
        <f t="shared" si="98"/>
        <v>1958</v>
      </c>
      <c r="L3103" s="1" t="str">
        <f t="shared" si="97"/>
        <v/>
      </c>
    </row>
    <row r="3104" spans="1:12" ht="13.8" customHeight="1" x14ac:dyDescent="0.3">
      <c r="A3104" t="s">
        <v>53</v>
      </c>
      <c r="B3104">
        <v>1953</v>
      </c>
      <c r="C3104" s="10">
        <v>2938</v>
      </c>
      <c r="D3104">
        <v>862</v>
      </c>
      <c r="E3104">
        <v>1957</v>
      </c>
      <c r="F3104">
        <v>0</v>
      </c>
      <c r="G3104">
        <v>119</v>
      </c>
      <c r="H3104">
        <v>0</v>
      </c>
      <c r="I3104">
        <v>0.22</v>
      </c>
      <c r="J3104" s="10">
        <v>30</v>
      </c>
      <c r="K3104" s="13">
        <f t="shared" si="98"/>
        <v>1958</v>
      </c>
      <c r="L3104" s="1" t="str">
        <f t="shared" si="97"/>
        <v/>
      </c>
    </row>
    <row r="3105" spans="1:12" ht="13.8" customHeight="1" x14ac:dyDescent="0.3">
      <c r="A3105" t="s">
        <v>53</v>
      </c>
      <c r="B3105">
        <v>1954</v>
      </c>
      <c r="C3105" s="10">
        <v>2627</v>
      </c>
      <c r="D3105">
        <v>1052</v>
      </c>
      <c r="E3105">
        <v>1444</v>
      </c>
      <c r="F3105">
        <v>0</v>
      </c>
      <c r="G3105">
        <v>131</v>
      </c>
      <c r="H3105">
        <v>0</v>
      </c>
      <c r="I3105">
        <v>0.2</v>
      </c>
      <c r="J3105" s="10">
        <v>32</v>
      </c>
      <c r="K3105" s="13">
        <f t="shared" si="98"/>
        <v>1958</v>
      </c>
      <c r="L3105" s="1" t="str">
        <f t="shared" si="97"/>
        <v/>
      </c>
    </row>
    <row r="3106" spans="1:12" ht="13.8" customHeight="1" x14ac:dyDescent="0.3">
      <c r="A3106" t="s">
        <v>53</v>
      </c>
      <c r="B3106">
        <v>1955</v>
      </c>
      <c r="C3106" s="10">
        <v>3261</v>
      </c>
      <c r="D3106">
        <v>1297</v>
      </c>
      <c r="E3106">
        <v>1822</v>
      </c>
      <c r="F3106">
        <v>0</v>
      </c>
      <c r="G3106">
        <v>142</v>
      </c>
      <c r="H3106">
        <v>0</v>
      </c>
      <c r="I3106">
        <v>0.24</v>
      </c>
      <c r="J3106" s="10">
        <v>26</v>
      </c>
      <c r="K3106" s="13">
        <f t="shared" si="98"/>
        <v>1958</v>
      </c>
      <c r="L3106" s="1" t="str">
        <f t="shared" si="97"/>
        <v/>
      </c>
    </row>
    <row r="3107" spans="1:12" ht="13.8" customHeight="1" x14ac:dyDescent="0.3">
      <c r="A3107" t="s">
        <v>53</v>
      </c>
      <c r="B3107">
        <v>1956</v>
      </c>
      <c r="C3107" s="10">
        <v>3440</v>
      </c>
      <c r="D3107">
        <v>1402</v>
      </c>
      <c r="E3107">
        <v>1871</v>
      </c>
      <c r="F3107">
        <v>0</v>
      </c>
      <c r="G3107">
        <v>166</v>
      </c>
      <c r="H3107">
        <v>0</v>
      </c>
      <c r="I3107">
        <v>0.24</v>
      </c>
      <c r="J3107" s="10">
        <v>27</v>
      </c>
      <c r="K3107" s="13">
        <f t="shared" si="98"/>
        <v>1958</v>
      </c>
      <c r="L3107" s="1" t="str">
        <f t="shared" si="97"/>
        <v/>
      </c>
    </row>
    <row r="3108" spans="1:12" ht="13.8" customHeight="1" x14ac:dyDescent="0.3">
      <c r="A3108" t="s">
        <v>53</v>
      </c>
      <c r="B3108">
        <v>1957</v>
      </c>
      <c r="C3108" s="10">
        <v>3727</v>
      </c>
      <c r="D3108">
        <v>1402</v>
      </c>
      <c r="E3108">
        <v>2158</v>
      </c>
      <c r="F3108">
        <v>0</v>
      </c>
      <c r="G3108">
        <v>167</v>
      </c>
      <c r="H3108">
        <v>0</v>
      </c>
      <c r="I3108">
        <v>0.25</v>
      </c>
      <c r="J3108" s="10">
        <v>30</v>
      </c>
      <c r="K3108" s="13">
        <f t="shared" si="98"/>
        <v>1958</v>
      </c>
      <c r="L3108" s="1" t="str">
        <f t="shared" si="97"/>
        <v/>
      </c>
    </row>
    <row r="3109" spans="1:12" ht="13.8" customHeight="1" x14ac:dyDescent="0.3">
      <c r="A3109" t="s">
        <v>53</v>
      </c>
      <c r="B3109">
        <v>1958</v>
      </c>
      <c r="C3109" s="10">
        <v>3816</v>
      </c>
      <c r="D3109">
        <v>1711</v>
      </c>
      <c r="E3109">
        <v>1938</v>
      </c>
      <c r="F3109">
        <v>0</v>
      </c>
      <c r="G3109">
        <v>167</v>
      </c>
      <c r="H3109">
        <v>0</v>
      </c>
      <c r="I3109">
        <v>0.25</v>
      </c>
      <c r="J3109" s="10">
        <v>32</v>
      </c>
      <c r="K3109" s="13">
        <f t="shared" si="98"/>
        <v>1958</v>
      </c>
      <c r="L3109" s="1" t="str">
        <f t="shared" si="97"/>
        <v/>
      </c>
    </row>
    <row r="3110" spans="1:12" ht="13.8" customHeight="1" x14ac:dyDescent="0.3">
      <c r="A3110" t="s">
        <v>53</v>
      </c>
      <c r="B3110">
        <v>1959</v>
      </c>
      <c r="C3110" s="10">
        <v>4392</v>
      </c>
      <c r="D3110">
        <v>1739</v>
      </c>
      <c r="E3110">
        <v>2148</v>
      </c>
      <c r="F3110">
        <v>184</v>
      </c>
      <c r="G3110">
        <v>185</v>
      </c>
      <c r="H3110">
        <v>137</v>
      </c>
      <c r="I3110">
        <v>0.28000000000000003</v>
      </c>
      <c r="J3110" s="10">
        <v>32</v>
      </c>
      <c r="K3110" s="13">
        <f t="shared" si="98"/>
        <v>1989</v>
      </c>
      <c r="L3110" s="1" t="str">
        <f t="shared" si="97"/>
        <v/>
      </c>
    </row>
    <row r="3111" spans="1:12" ht="13.8" customHeight="1" x14ac:dyDescent="0.3">
      <c r="A3111" t="s">
        <v>53</v>
      </c>
      <c r="B3111">
        <v>1960</v>
      </c>
      <c r="C3111" s="10">
        <v>4475</v>
      </c>
      <c r="D3111">
        <v>1823</v>
      </c>
      <c r="E3111">
        <v>2165</v>
      </c>
      <c r="F3111">
        <v>188</v>
      </c>
      <c r="G3111">
        <v>199</v>
      </c>
      <c r="H3111">
        <v>100</v>
      </c>
      <c r="I3111">
        <v>0.28000000000000003</v>
      </c>
      <c r="J3111" s="10">
        <v>34</v>
      </c>
      <c r="K3111" s="13">
        <f t="shared" si="98"/>
        <v>1989</v>
      </c>
      <c r="L3111" s="1" t="str">
        <f t="shared" si="97"/>
        <v/>
      </c>
    </row>
    <row r="3112" spans="1:12" ht="13.8" customHeight="1" x14ac:dyDescent="0.3">
      <c r="A3112" t="s">
        <v>53</v>
      </c>
      <c r="B3112">
        <v>1961</v>
      </c>
      <c r="C3112" s="10">
        <v>4968</v>
      </c>
      <c r="D3112">
        <v>1963</v>
      </c>
      <c r="E3112">
        <v>2510</v>
      </c>
      <c r="F3112">
        <v>194</v>
      </c>
      <c r="G3112">
        <v>217</v>
      </c>
      <c r="H3112">
        <v>84</v>
      </c>
      <c r="I3112">
        <v>0.3</v>
      </c>
      <c r="J3112" s="10">
        <v>34</v>
      </c>
      <c r="K3112" s="13">
        <f t="shared" si="98"/>
        <v>1989</v>
      </c>
      <c r="L3112" s="1" t="str">
        <f t="shared" si="97"/>
        <v/>
      </c>
    </row>
    <row r="3113" spans="1:12" ht="13.8" customHeight="1" x14ac:dyDescent="0.3">
      <c r="A3113" t="s">
        <v>53</v>
      </c>
      <c r="B3113">
        <v>1962</v>
      </c>
      <c r="C3113" s="10">
        <v>5302</v>
      </c>
      <c r="D3113">
        <v>2103</v>
      </c>
      <c r="E3113">
        <v>2595</v>
      </c>
      <c r="F3113">
        <v>293</v>
      </c>
      <c r="G3113">
        <v>237</v>
      </c>
      <c r="H3113">
        <v>74</v>
      </c>
      <c r="I3113">
        <v>0.31</v>
      </c>
      <c r="J3113" s="10">
        <v>36</v>
      </c>
      <c r="K3113" s="13">
        <f t="shared" si="98"/>
        <v>1989</v>
      </c>
      <c r="L3113" s="1" t="str">
        <f t="shared" si="97"/>
        <v/>
      </c>
    </row>
    <row r="3114" spans="1:12" ht="13.8" customHeight="1" x14ac:dyDescent="0.3">
      <c r="A3114" t="s">
        <v>53</v>
      </c>
      <c r="B3114">
        <v>1963</v>
      </c>
      <c r="C3114" s="10">
        <v>5797</v>
      </c>
      <c r="D3114">
        <v>2242</v>
      </c>
      <c r="E3114">
        <v>2857</v>
      </c>
      <c r="F3114">
        <v>356</v>
      </c>
      <c r="G3114">
        <v>250</v>
      </c>
      <c r="H3114">
        <v>93</v>
      </c>
      <c r="I3114">
        <v>0.33</v>
      </c>
      <c r="J3114" s="10">
        <v>34</v>
      </c>
      <c r="K3114" s="13">
        <f t="shared" si="98"/>
        <v>1989</v>
      </c>
      <c r="L3114" s="1" t="str">
        <f t="shared" si="97"/>
        <v/>
      </c>
    </row>
    <row r="3115" spans="1:12" ht="13.8" customHeight="1" x14ac:dyDescent="0.3">
      <c r="A3115" t="s">
        <v>53</v>
      </c>
      <c r="B3115">
        <v>1964</v>
      </c>
      <c r="C3115" s="10">
        <v>5920</v>
      </c>
      <c r="D3115">
        <v>2103</v>
      </c>
      <c r="E3115">
        <v>2991</v>
      </c>
      <c r="F3115">
        <v>377</v>
      </c>
      <c r="G3115">
        <v>267</v>
      </c>
      <c r="H3115">
        <v>183</v>
      </c>
      <c r="I3115">
        <v>0.33</v>
      </c>
      <c r="J3115" s="10">
        <v>32</v>
      </c>
      <c r="K3115" s="13">
        <f t="shared" si="98"/>
        <v>1989</v>
      </c>
      <c r="L3115" s="1" t="str">
        <f t="shared" si="97"/>
        <v/>
      </c>
    </row>
    <row r="3116" spans="1:12" ht="13.8" customHeight="1" x14ac:dyDescent="0.3">
      <c r="A3116" t="s">
        <v>53</v>
      </c>
      <c r="B3116">
        <v>1965</v>
      </c>
      <c r="C3116" s="10">
        <v>6241</v>
      </c>
      <c r="D3116">
        <v>1963</v>
      </c>
      <c r="E3116">
        <v>3057</v>
      </c>
      <c r="F3116">
        <v>465</v>
      </c>
      <c r="G3116">
        <v>279</v>
      </c>
      <c r="H3116">
        <v>478</v>
      </c>
      <c r="I3116">
        <v>0.34</v>
      </c>
      <c r="J3116" s="10">
        <v>33</v>
      </c>
      <c r="K3116" s="13">
        <f t="shared" si="98"/>
        <v>1989</v>
      </c>
      <c r="L3116" s="1" t="str">
        <f t="shared" si="97"/>
        <v/>
      </c>
    </row>
    <row r="3117" spans="1:12" ht="13.8" customHeight="1" x14ac:dyDescent="0.3">
      <c r="A3117" t="s">
        <v>53</v>
      </c>
      <c r="B3117">
        <v>1966</v>
      </c>
      <c r="C3117" s="10">
        <v>6409</v>
      </c>
      <c r="D3117">
        <v>1752</v>
      </c>
      <c r="E3117">
        <v>3356</v>
      </c>
      <c r="F3117">
        <v>552</v>
      </c>
      <c r="G3117">
        <v>282</v>
      </c>
      <c r="H3117">
        <v>467</v>
      </c>
      <c r="I3117">
        <v>0.34</v>
      </c>
      <c r="J3117" s="10">
        <v>32</v>
      </c>
      <c r="K3117" s="13">
        <f t="shared" si="98"/>
        <v>1989</v>
      </c>
      <c r="L3117" s="1" t="str">
        <f t="shared" si="97"/>
        <v/>
      </c>
    </row>
    <row r="3118" spans="1:12" ht="13.8" customHeight="1" x14ac:dyDescent="0.3">
      <c r="A3118" t="s">
        <v>53</v>
      </c>
      <c r="B3118">
        <v>1967</v>
      </c>
      <c r="C3118" s="10">
        <v>6740</v>
      </c>
      <c r="D3118">
        <v>2172</v>
      </c>
      <c r="E3118">
        <v>3364</v>
      </c>
      <c r="F3118">
        <v>575</v>
      </c>
      <c r="G3118">
        <v>287</v>
      </c>
      <c r="H3118">
        <v>342</v>
      </c>
      <c r="I3118">
        <v>0.34</v>
      </c>
      <c r="J3118" s="10">
        <v>32</v>
      </c>
      <c r="K3118" s="13">
        <f t="shared" si="98"/>
        <v>1989</v>
      </c>
      <c r="L3118" s="1" t="str">
        <f t="shared" si="97"/>
        <v/>
      </c>
    </row>
    <row r="3119" spans="1:12" ht="13.8" customHeight="1" x14ac:dyDescent="0.3">
      <c r="A3119" t="s">
        <v>53</v>
      </c>
      <c r="B3119">
        <v>1968</v>
      </c>
      <c r="C3119" s="10">
        <v>7255</v>
      </c>
      <c r="D3119">
        <v>2172</v>
      </c>
      <c r="E3119">
        <v>3899</v>
      </c>
      <c r="F3119">
        <v>594</v>
      </c>
      <c r="G3119">
        <v>322</v>
      </c>
      <c r="H3119">
        <v>269</v>
      </c>
      <c r="I3119">
        <v>0.36</v>
      </c>
      <c r="J3119" s="10">
        <v>30</v>
      </c>
      <c r="K3119" s="13">
        <f t="shared" si="98"/>
        <v>1989</v>
      </c>
      <c r="L3119" s="1" t="str">
        <f t="shared" si="97"/>
        <v/>
      </c>
    </row>
    <row r="3120" spans="1:12" ht="13.8" customHeight="1" x14ac:dyDescent="0.3">
      <c r="A3120" t="s">
        <v>53</v>
      </c>
      <c r="B3120">
        <v>1969</v>
      </c>
      <c r="C3120" s="10">
        <v>7649</v>
      </c>
      <c r="D3120">
        <v>2324</v>
      </c>
      <c r="E3120">
        <v>3969</v>
      </c>
      <c r="F3120">
        <v>662</v>
      </c>
      <c r="G3120">
        <v>325</v>
      </c>
      <c r="H3120">
        <v>369</v>
      </c>
      <c r="I3120">
        <v>0.37</v>
      </c>
      <c r="J3120" s="10">
        <v>30</v>
      </c>
      <c r="K3120" s="13">
        <f t="shared" si="98"/>
        <v>1989</v>
      </c>
      <c r="L3120" s="1" t="str">
        <f t="shared" si="97"/>
        <v/>
      </c>
    </row>
    <row r="3121" spans="1:12" ht="13.8" customHeight="1" x14ac:dyDescent="0.3">
      <c r="A3121" t="s">
        <v>53</v>
      </c>
      <c r="B3121">
        <v>1970</v>
      </c>
      <c r="C3121" s="10">
        <v>7746</v>
      </c>
      <c r="D3121">
        <v>1585</v>
      </c>
      <c r="E3121">
        <v>4739</v>
      </c>
      <c r="F3121">
        <v>741</v>
      </c>
      <c r="G3121">
        <v>380</v>
      </c>
      <c r="H3121">
        <v>301</v>
      </c>
      <c r="I3121">
        <v>0.36</v>
      </c>
      <c r="J3121" s="10">
        <v>274</v>
      </c>
      <c r="K3121" s="13">
        <f t="shared" si="98"/>
        <v>1989</v>
      </c>
      <c r="L3121" s="1" t="str">
        <f t="shared" si="97"/>
        <v/>
      </c>
    </row>
    <row r="3122" spans="1:12" ht="13.8" customHeight="1" x14ac:dyDescent="0.3">
      <c r="A3122" t="s">
        <v>53</v>
      </c>
      <c r="B3122">
        <v>1971</v>
      </c>
      <c r="C3122" s="10">
        <v>8270</v>
      </c>
      <c r="D3122">
        <v>1774</v>
      </c>
      <c r="E3122">
        <v>4942</v>
      </c>
      <c r="F3122">
        <v>822</v>
      </c>
      <c r="G3122">
        <v>387</v>
      </c>
      <c r="H3122">
        <v>344</v>
      </c>
      <c r="I3122">
        <v>0.38</v>
      </c>
      <c r="J3122" s="10">
        <v>286</v>
      </c>
      <c r="K3122" s="13">
        <f t="shared" si="98"/>
        <v>1989</v>
      </c>
      <c r="L3122" s="1" t="str">
        <f t="shared" si="97"/>
        <v/>
      </c>
    </row>
    <row r="3123" spans="1:12" ht="13.8" customHeight="1" x14ac:dyDescent="0.3">
      <c r="A3123" t="s">
        <v>53</v>
      </c>
      <c r="B3123">
        <v>1972</v>
      </c>
      <c r="C3123" s="10">
        <v>8585</v>
      </c>
      <c r="D3123">
        <v>1826</v>
      </c>
      <c r="E3123">
        <v>5073</v>
      </c>
      <c r="F3123">
        <v>965</v>
      </c>
      <c r="G3123">
        <v>415</v>
      </c>
      <c r="H3123">
        <v>307</v>
      </c>
      <c r="I3123">
        <v>0.38</v>
      </c>
      <c r="J3123" s="10">
        <v>291</v>
      </c>
      <c r="K3123" s="13">
        <f t="shared" si="98"/>
        <v>1989</v>
      </c>
      <c r="L3123" s="1" t="str">
        <f t="shared" si="97"/>
        <v/>
      </c>
    </row>
    <row r="3124" spans="1:12" ht="13.8" customHeight="1" x14ac:dyDescent="0.3">
      <c r="A3124" t="s">
        <v>53</v>
      </c>
      <c r="B3124">
        <v>1973</v>
      </c>
      <c r="C3124" s="10">
        <v>9190</v>
      </c>
      <c r="D3124">
        <v>2120</v>
      </c>
      <c r="E3124">
        <v>5341</v>
      </c>
      <c r="F3124">
        <v>1006</v>
      </c>
      <c r="G3124">
        <v>438</v>
      </c>
      <c r="H3124">
        <v>285</v>
      </c>
      <c r="I3124">
        <v>0.4</v>
      </c>
      <c r="J3124" s="10">
        <v>239</v>
      </c>
      <c r="K3124" s="13">
        <f t="shared" si="98"/>
        <v>1989</v>
      </c>
      <c r="L3124" s="1" t="str">
        <f t="shared" si="97"/>
        <v/>
      </c>
    </row>
    <row r="3125" spans="1:12" ht="13.8" customHeight="1" x14ac:dyDescent="0.3">
      <c r="A3125" t="s">
        <v>53</v>
      </c>
      <c r="B3125">
        <v>1974</v>
      </c>
      <c r="C3125" s="10">
        <v>9948</v>
      </c>
      <c r="D3125">
        <v>2268</v>
      </c>
      <c r="E3125">
        <v>5925</v>
      </c>
      <c r="F3125">
        <v>974</v>
      </c>
      <c r="G3125">
        <v>474</v>
      </c>
      <c r="H3125">
        <v>308</v>
      </c>
      <c r="I3125">
        <v>0.42</v>
      </c>
      <c r="J3125" s="10">
        <v>235</v>
      </c>
      <c r="K3125" s="13">
        <f t="shared" si="98"/>
        <v>1989</v>
      </c>
      <c r="L3125" s="1" t="str">
        <f t="shared" si="97"/>
        <v/>
      </c>
    </row>
    <row r="3126" spans="1:12" ht="13.8" customHeight="1" x14ac:dyDescent="0.3">
      <c r="A3126" t="s">
        <v>53</v>
      </c>
      <c r="B3126">
        <v>1975</v>
      </c>
      <c r="C3126" s="10">
        <v>9789</v>
      </c>
      <c r="D3126">
        <v>2396</v>
      </c>
      <c r="E3126">
        <v>5599</v>
      </c>
      <c r="F3126">
        <v>982</v>
      </c>
      <c r="G3126">
        <v>420</v>
      </c>
      <c r="H3126">
        <v>392</v>
      </c>
      <c r="I3126">
        <v>0.41</v>
      </c>
      <c r="J3126" s="10">
        <v>230</v>
      </c>
      <c r="K3126" s="13">
        <f t="shared" si="98"/>
        <v>1989</v>
      </c>
      <c r="L3126" s="1" t="str">
        <f t="shared" si="97"/>
        <v/>
      </c>
    </row>
    <row r="3127" spans="1:12" ht="13.8" customHeight="1" x14ac:dyDescent="0.3">
      <c r="A3127" t="s">
        <v>53</v>
      </c>
      <c r="B3127">
        <v>1976</v>
      </c>
      <c r="C3127" s="10">
        <v>10387</v>
      </c>
      <c r="D3127">
        <v>2516</v>
      </c>
      <c r="E3127">
        <v>5955</v>
      </c>
      <c r="F3127">
        <v>1010</v>
      </c>
      <c r="G3127">
        <v>491</v>
      </c>
      <c r="H3127">
        <v>416</v>
      </c>
      <c r="I3127">
        <v>0.42</v>
      </c>
      <c r="J3127" s="10">
        <v>216</v>
      </c>
      <c r="K3127" s="13">
        <f t="shared" si="98"/>
        <v>1989</v>
      </c>
      <c r="L3127" s="1" t="str">
        <f t="shared" si="97"/>
        <v/>
      </c>
    </row>
    <row r="3128" spans="1:12" ht="13.8" customHeight="1" x14ac:dyDescent="0.3">
      <c r="A3128" t="s">
        <v>53</v>
      </c>
      <c r="B3128">
        <v>1977</v>
      </c>
      <c r="C3128" s="10">
        <v>10732</v>
      </c>
      <c r="D3128">
        <v>2569</v>
      </c>
      <c r="E3128">
        <v>6141</v>
      </c>
      <c r="F3128">
        <v>1147</v>
      </c>
      <c r="G3128">
        <v>448</v>
      </c>
      <c r="H3128">
        <v>426</v>
      </c>
      <c r="I3128">
        <v>0.43</v>
      </c>
      <c r="J3128" s="10">
        <v>201</v>
      </c>
      <c r="K3128" s="13">
        <f t="shared" si="98"/>
        <v>1989</v>
      </c>
      <c r="L3128" s="1" t="str">
        <f t="shared" si="97"/>
        <v/>
      </c>
    </row>
    <row r="3129" spans="1:12" ht="13.8" customHeight="1" x14ac:dyDescent="0.3">
      <c r="A3129" t="s">
        <v>53</v>
      </c>
      <c r="B3129">
        <v>1978</v>
      </c>
      <c r="C3129" s="10">
        <v>11367</v>
      </c>
      <c r="D3129">
        <v>2701</v>
      </c>
      <c r="E3129">
        <v>6151</v>
      </c>
      <c r="F3129">
        <v>1520</v>
      </c>
      <c r="G3129">
        <v>565</v>
      </c>
      <c r="H3129">
        <v>430</v>
      </c>
      <c r="I3129">
        <v>0.44</v>
      </c>
      <c r="J3129" s="10">
        <v>201</v>
      </c>
      <c r="K3129" s="13">
        <f t="shared" si="98"/>
        <v>1989</v>
      </c>
      <c r="L3129" s="1" t="str">
        <f t="shared" si="97"/>
        <v/>
      </c>
    </row>
    <row r="3130" spans="1:12" ht="13.8" customHeight="1" x14ac:dyDescent="0.3">
      <c r="A3130" t="s">
        <v>53</v>
      </c>
      <c r="B3130">
        <v>1979</v>
      </c>
      <c r="C3130" s="10">
        <v>12117</v>
      </c>
      <c r="D3130">
        <v>3072</v>
      </c>
      <c r="E3130">
        <v>6445</v>
      </c>
      <c r="F3130">
        <v>1630</v>
      </c>
      <c r="G3130">
        <v>579</v>
      </c>
      <c r="H3130">
        <v>390</v>
      </c>
      <c r="I3130">
        <v>0.46</v>
      </c>
      <c r="J3130" s="10">
        <v>184</v>
      </c>
      <c r="K3130" s="13">
        <f t="shared" si="98"/>
        <v>1989</v>
      </c>
      <c r="L3130" s="1" t="str">
        <f t="shared" si="97"/>
        <v/>
      </c>
    </row>
    <row r="3131" spans="1:12" ht="13.8" customHeight="1" x14ac:dyDescent="0.3">
      <c r="A3131" t="s">
        <v>53</v>
      </c>
      <c r="B3131">
        <v>1980</v>
      </c>
      <c r="C3131" s="10">
        <v>12096</v>
      </c>
      <c r="D3131">
        <v>2811</v>
      </c>
      <c r="E3131">
        <v>6524</v>
      </c>
      <c r="F3131">
        <v>1885</v>
      </c>
      <c r="G3131">
        <v>592</v>
      </c>
      <c r="H3131">
        <v>283</v>
      </c>
      <c r="I3131">
        <v>0.45</v>
      </c>
      <c r="J3131" s="10">
        <v>192</v>
      </c>
      <c r="K3131" s="13">
        <f t="shared" si="98"/>
        <v>1989</v>
      </c>
      <c r="L3131" s="1" t="str">
        <f t="shared" si="97"/>
        <v/>
      </c>
    </row>
    <row r="3132" spans="1:12" ht="13.8" customHeight="1" x14ac:dyDescent="0.3">
      <c r="A3132" t="s">
        <v>53</v>
      </c>
      <c r="B3132">
        <v>1981</v>
      </c>
      <c r="C3132" s="10">
        <v>12124</v>
      </c>
      <c r="D3132">
        <v>2910</v>
      </c>
      <c r="E3132">
        <v>6281</v>
      </c>
      <c r="F3132">
        <v>2015</v>
      </c>
      <c r="G3132">
        <v>606</v>
      </c>
      <c r="H3132">
        <v>313</v>
      </c>
      <c r="I3132">
        <v>0.44</v>
      </c>
      <c r="J3132" s="10">
        <v>188</v>
      </c>
      <c r="K3132" s="13">
        <f t="shared" si="98"/>
        <v>1989</v>
      </c>
      <c r="L3132" s="1" t="str">
        <f t="shared" si="97"/>
        <v/>
      </c>
    </row>
    <row r="3133" spans="1:12" ht="13.8" customHeight="1" x14ac:dyDescent="0.3">
      <c r="A3133" t="s">
        <v>53</v>
      </c>
      <c r="B3133">
        <v>1982</v>
      </c>
      <c r="C3133" s="10">
        <v>12521</v>
      </c>
      <c r="D3133">
        <v>2999</v>
      </c>
      <c r="E3133">
        <v>6423</v>
      </c>
      <c r="F3133">
        <v>2108</v>
      </c>
      <c r="G3133">
        <v>684</v>
      </c>
      <c r="H3133">
        <v>308</v>
      </c>
      <c r="I3133">
        <v>0.45</v>
      </c>
      <c r="J3133" s="10">
        <v>169</v>
      </c>
      <c r="K3133" s="13">
        <f t="shared" si="98"/>
        <v>1989</v>
      </c>
      <c r="L3133" s="1" t="str">
        <f t="shared" si="97"/>
        <v/>
      </c>
    </row>
    <row r="3134" spans="1:12" ht="13.8" customHeight="1" x14ac:dyDescent="0.3">
      <c r="A3134" t="s">
        <v>53</v>
      </c>
      <c r="B3134">
        <v>1983</v>
      </c>
      <c r="C3134" s="10">
        <v>13485</v>
      </c>
      <c r="D3134">
        <v>3313</v>
      </c>
      <c r="E3134">
        <v>6886</v>
      </c>
      <c r="F3134">
        <v>2312</v>
      </c>
      <c r="G3134">
        <v>642</v>
      </c>
      <c r="H3134">
        <v>332</v>
      </c>
      <c r="I3134">
        <v>0.47</v>
      </c>
      <c r="J3134" s="10">
        <v>163</v>
      </c>
      <c r="K3134" s="13">
        <f t="shared" si="98"/>
        <v>1989</v>
      </c>
      <c r="L3134" s="1" t="str">
        <f t="shared" si="97"/>
        <v/>
      </c>
    </row>
    <row r="3135" spans="1:12" ht="13.8" customHeight="1" x14ac:dyDescent="0.3">
      <c r="A3135" t="s">
        <v>53</v>
      </c>
      <c r="B3135">
        <v>1984</v>
      </c>
      <c r="C3135" s="10">
        <v>13357</v>
      </c>
      <c r="D3135">
        <v>3274</v>
      </c>
      <c r="E3135">
        <v>6725</v>
      </c>
      <c r="F3135">
        <v>2325</v>
      </c>
      <c r="G3135">
        <v>718</v>
      </c>
      <c r="H3135">
        <v>315</v>
      </c>
      <c r="I3135">
        <v>0.45</v>
      </c>
      <c r="J3135" s="10">
        <v>126</v>
      </c>
      <c r="K3135" s="13">
        <f t="shared" si="98"/>
        <v>1989</v>
      </c>
      <c r="L3135" s="1" t="str">
        <f t="shared" si="97"/>
        <v/>
      </c>
    </row>
    <row r="3136" spans="1:12" ht="13.8" customHeight="1" x14ac:dyDescent="0.3">
      <c r="A3136" t="s">
        <v>53</v>
      </c>
      <c r="B3136">
        <v>1985</v>
      </c>
      <c r="C3136" s="10">
        <v>13193</v>
      </c>
      <c r="D3136">
        <v>3332</v>
      </c>
      <c r="E3136">
        <v>6820</v>
      </c>
      <c r="F3136">
        <v>2006</v>
      </c>
      <c r="G3136">
        <v>734</v>
      </c>
      <c r="H3136">
        <v>302</v>
      </c>
      <c r="I3136">
        <v>0.44</v>
      </c>
      <c r="J3136" s="10">
        <v>142</v>
      </c>
      <c r="K3136" s="13">
        <f t="shared" si="98"/>
        <v>1989</v>
      </c>
      <c r="L3136" s="1" t="str">
        <f t="shared" si="97"/>
        <v/>
      </c>
    </row>
    <row r="3137" spans="1:12" ht="13.8" customHeight="1" x14ac:dyDescent="0.3">
      <c r="A3137" t="s">
        <v>53</v>
      </c>
      <c r="B3137">
        <v>1986</v>
      </c>
      <c r="C3137" s="10">
        <v>13390</v>
      </c>
      <c r="D3137">
        <v>3286</v>
      </c>
      <c r="E3137">
        <v>7133</v>
      </c>
      <c r="F3137">
        <v>1882</v>
      </c>
      <c r="G3137">
        <v>817</v>
      </c>
      <c r="H3137">
        <v>273</v>
      </c>
      <c r="I3137">
        <v>0.44</v>
      </c>
      <c r="J3137" s="10">
        <v>127</v>
      </c>
      <c r="K3137" s="13">
        <f t="shared" si="98"/>
        <v>1989</v>
      </c>
      <c r="L3137" s="1" t="str">
        <f t="shared" si="97"/>
        <v/>
      </c>
    </row>
    <row r="3138" spans="1:12" ht="13.8" customHeight="1" x14ac:dyDescent="0.3">
      <c r="A3138" t="s">
        <v>53</v>
      </c>
      <c r="B3138">
        <v>1987</v>
      </c>
      <c r="C3138" s="10">
        <v>13768</v>
      </c>
      <c r="D3138">
        <v>3402</v>
      </c>
      <c r="E3138">
        <v>7355</v>
      </c>
      <c r="F3138">
        <v>1961</v>
      </c>
      <c r="G3138">
        <v>811</v>
      </c>
      <c r="H3138">
        <v>239</v>
      </c>
      <c r="I3138">
        <v>0.44</v>
      </c>
      <c r="J3138" s="10">
        <v>137</v>
      </c>
      <c r="K3138" s="13">
        <f t="shared" si="98"/>
        <v>1989</v>
      </c>
      <c r="L3138" s="1" t="str">
        <f t="shared" ref="L3138:L3201" si="99">IF(AND(B3138&gt;2011),1,"")</f>
        <v/>
      </c>
    </row>
    <row r="3139" spans="1:12" ht="13.8" customHeight="1" x14ac:dyDescent="0.3">
      <c r="A3139" t="s">
        <v>53</v>
      </c>
      <c r="B3139">
        <v>1988</v>
      </c>
      <c r="C3139" s="10">
        <v>14302</v>
      </c>
      <c r="D3139">
        <v>3425</v>
      </c>
      <c r="E3139">
        <v>7718</v>
      </c>
      <c r="F3139">
        <v>2056</v>
      </c>
      <c r="G3139">
        <v>920</v>
      </c>
      <c r="H3139">
        <v>183</v>
      </c>
      <c r="I3139">
        <v>0.45</v>
      </c>
      <c r="J3139" s="10">
        <v>103</v>
      </c>
      <c r="K3139" s="13">
        <f t="shared" si="98"/>
        <v>1989</v>
      </c>
      <c r="L3139" s="1" t="str">
        <f t="shared" si="99"/>
        <v/>
      </c>
    </row>
    <row r="3140" spans="1:12" ht="13.8" customHeight="1" x14ac:dyDescent="0.3">
      <c r="A3140" t="s">
        <v>53</v>
      </c>
      <c r="B3140">
        <v>1989</v>
      </c>
      <c r="C3140" s="10">
        <v>14517</v>
      </c>
      <c r="D3140">
        <v>3539</v>
      </c>
      <c r="E3140">
        <v>8025</v>
      </c>
      <c r="F3140">
        <v>1928</v>
      </c>
      <c r="G3140">
        <v>903</v>
      </c>
      <c r="H3140">
        <v>123</v>
      </c>
      <c r="I3140">
        <v>0.45</v>
      </c>
      <c r="J3140" s="10">
        <v>89</v>
      </c>
      <c r="K3140" s="13">
        <f t="shared" si="98"/>
        <v>1989</v>
      </c>
      <c r="L3140" s="1" t="str">
        <f t="shared" si="99"/>
        <v/>
      </c>
    </row>
    <row r="3141" spans="1:12" ht="13.8" customHeight="1" x14ac:dyDescent="0.3">
      <c r="A3141" t="s">
        <v>53</v>
      </c>
      <c r="B3141">
        <v>1990</v>
      </c>
      <c r="C3141" s="10">
        <v>15636</v>
      </c>
      <c r="D3141">
        <v>3789</v>
      </c>
      <c r="E3141">
        <v>8491</v>
      </c>
      <c r="F3141">
        <v>2285</v>
      </c>
      <c r="G3141">
        <v>850</v>
      </c>
      <c r="H3141">
        <v>220</v>
      </c>
      <c r="I3141">
        <v>0.47</v>
      </c>
      <c r="J3141" s="10">
        <v>89</v>
      </c>
      <c r="K3141" s="13">
        <f t="shared" si="98"/>
        <v>1990</v>
      </c>
      <c r="L3141" s="1" t="str">
        <f t="shared" si="99"/>
        <v/>
      </c>
    </row>
    <row r="3142" spans="1:12" ht="13.8" customHeight="1" x14ac:dyDescent="0.3">
      <c r="A3142" t="s">
        <v>53</v>
      </c>
      <c r="B3142">
        <v>1991</v>
      </c>
      <c r="C3142" s="10">
        <v>15577</v>
      </c>
      <c r="D3142">
        <v>3388</v>
      </c>
      <c r="E3142">
        <v>8733</v>
      </c>
      <c r="F3142">
        <v>2373</v>
      </c>
      <c r="G3142">
        <v>857</v>
      </c>
      <c r="H3142">
        <v>226</v>
      </c>
      <c r="I3142">
        <v>0.46</v>
      </c>
      <c r="J3142" s="10">
        <v>102</v>
      </c>
      <c r="K3142" s="13">
        <f t="shared" si="98"/>
        <v>1990</v>
      </c>
      <c r="L3142" s="1" t="str">
        <f t="shared" si="99"/>
        <v/>
      </c>
    </row>
    <row r="3143" spans="1:12" ht="13.8" customHeight="1" x14ac:dyDescent="0.3">
      <c r="A3143" t="s">
        <v>53</v>
      </c>
      <c r="B3143">
        <v>1992</v>
      </c>
      <c r="C3143" s="10">
        <v>16921</v>
      </c>
      <c r="D3143">
        <v>3730</v>
      </c>
      <c r="E3143">
        <v>9730</v>
      </c>
      <c r="F3143">
        <v>2283</v>
      </c>
      <c r="G3143">
        <v>926</v>
      </c>
      <c r="H3143">
        <v>252</v>
      </c>
      <c r="I3143">
        <v>0.49</v>
      </c>
      <c r="J3143" s="10">
        <v>122</v>
      </c>
      <c r="K3143" s="13">
        <f t="shared" si="98"/>
        <v>1990</v>
      </c>
      <c r="L3143" s="1" t="str">
        <f t="shared" si="99"/>
        <v/>
      </c>
    </row>
    <row r="3144" spans="1:12" ht="13.8" customHeight="1" x14ac:dyDescent="0.3">
      <c r="A3144" t="s">
        <v>53</v>
      </c>
      <c r="B3144">
        <v>1993</v>
      </c>
      <c r="C3144" s="10">
        <v>17459</v>
      </c>
      <c r="D3144">
        <v>3877</v>
      </c>
      <c r="E3144">
        <v>9835</v>
      </c>
      <c r="F3144">
        <v>2359</v>
      </c>
      <c r="G3144">
        <v>1078</v>
      </c>
      <c r="H3144">
        <v>309</v>
      </c>
      <c r="I3144">
        <v>0.5</v>
      </c>
      <c r="J3144" s="10">
        <v>102</v>
      </c>
      <c r="K3144" s="13">
        <f t="shared" ref="K3144:K3207" si="100">IF(B3144&lt;1990,IF(B3144&lt;1959,1958,1989),1990)</f>
        <v>1990</v>
      </c>
      <c r="L3144" s="1" t="str">
        <f t="shared" si="99"/>
        <v/>
      </c>
    </row>
    <row r="3145" spans="1:12" ht="13.8" customHeight="1" x14ac:dyDescent="0.3">
      <c r="A3145" t="s">
        <v>53</v>
      </c>
      <c r="B3145">
        <v>1994</v>
      </c>
      <c r="C3145" s="10">
        <v>18427</v>
      </c>
      <c r="D3145">
        <v>3715</v>
      </c>
      <c r="E3145">
        <v>10797</v>
      </c>
      <c r="F3145">
        <v>2450</v>
      </c>
      <c r="G3145">
        <v>1268</v>
      </c>
      <c r="H3145">
        <v>197</v>
      </c>
      <c r="I3145">
        <v>0.51</v>
      </c>
      <c r="J3145" s="10">
        <v>127</v>
      </c>
      <c r="K3145" s="13">
        <f t="shared" si="100"/>
        <v>1990</v>
      </c>
      <c r="L3145" s="1" t="str">
        <f t="shared" si="99"/>
        <v/>
      </c>
    </row>
    <row r="3146" spans="1:12" ht="13.8" customHeight="1" x14ac:dyDescent="0.3">
      <c r="A3146" t="s">
        <v>53</v>
      </c>
      <c r="B3146">
        <v>1995</v>
      </c>
      <c r="C3146" s="10">
        <v>16257</v>
      </c>
      <c r="D3146">
        <v>3858</v>
      </c>
      <c r="E3146">
        <v>8677</v>
      </c>
      <c r="F3146">
        <v>2264</v>
      </c>
      <c r="G3146">
        <v>1279</v>
      </c>
      <c r="H3146">
        <v>179</v>
      </c>
      <c r="I3146">
        <v>0.45</v>
      </c>
      <c r="J3146" s="10">
        <v>744</v>
      </c>
      <c r="K3146" s="13">
        <f t="shared" si="100"/>
        <v>1990</v>
      </c>
      <c r="L3146" s="1" t="str">
        <f t="shared" si="99"/>
        <v/>
      </c>
    </row>
    <row r="3147" spans="1:12" ht="13.8" customHeight="1" x14ac:dyDescent="0.3">
      <c r="A3147" t="s">
        <v>53</v>
      </c>
      <c r="B3147">
        <v>1996</v>
      </c>
      <c r="C3147" s="10">
        <v>16506</v>
      </c>
      <c r="D3147">
        <v>3415</v>
      </c>
      <c r="E3147">
        <v>8891</v>
      </c>
      <c r="F3147">
        <v>2793</v>
      </c>
      <c r="G3147">
        <v>1211</v>
      </c>
      <c r="H3147">
        <v>196</v>
      </c>
      <c r="I3147">
        <v>0.44</v>
      </c>
      <c r="J3147" s="10">
        <v>737</v>
      </c>
      <c r="K3147" s="13">
        <f t="shared" si="100"/>
        <v>1990</v>
      </c>
      <c r="L3147" s="1" t="str">
        <f t="shared" si="99"/>
        <v/>
      </c>
    </row>
    <row r="3148" spans="1:12" ht="13.8" customHeight="1" x14ac:dyDescent="0.3">
      <c r="A3148" t="s">
        <v>53</v>
      </c>
      <c r="B3148">
        <v>1997</v>
      </c>
      <c r="C3148" s="10">
        <v>17701</v>
      </c>
      <c r="D3148">
        <v>3354</v>
      </c>
      <c r="E3148">
        <v>9497</v>
      </c>
      <c r="F3148">
        <v>3399</v>
      </c>
      <c r="G3148">
        <v>1149</v>
      </c>
      <c r="H3148">
        <v>302</v>
      </c>
      <c r="I3148">
        <v>0.47</v>
      </c>
      <c r="J3148" s="10">
        <v>781</v>
      </c>
      <c r="K3148" s="13">
        <f t="shared" si="100"/>
        <v>1990</v>
      </c>
      <c r="L3148" s="1" t="str">
        <f t="shared" si="99"/>
        <v/>
      </c>
    </row>
    <row r="3149" spans="1:12" ht="13.8" customHeight="1" x14ac:dyDescent="0.3">
      <c r="A3149" t="s">
        <v>53</v>
      </c>
      <c r="B3149">
        <v>1998</v>
      </c>
      <c r="C3149" s="10">
        <v>17992</v>
      </c>
      <c r="D3149">
        <v>3190</v>
      </c>
      <c r="E3149">
        <v>9650</v>
      </c>
      <c r="F3149">
        <v>3554</v>
      </c>
      <c r="G3149">
        <v>1250</v>
      </c>
      <c r="H3149">
        <v>348</v>
      </c>
      <c r="I3149">
        <v>0.47</v>
      </c>
      <c r="J3149" s="10">
        <v>744</v>
      </c>
      <c r="K3149" s="13">
        <f t="shared" si="100"/>
        <v>1990</v>
      </c>
      <c r="L3149" s="1" t="str">
        <f t="shared" si="99"/>
        <v/>
      </c>
    </row>
    <row r="3150" spans="1:12" ht="13.8" customHeight="1" x14ac:dyDescent="0.3">
      <c r="A3150" t="s">
        <v>53</v>
      </c>
      <c r="B3150">
        <v>1999</v>
      </c>
      <c r="C3150" s="10">
        <v>15411</v>
      </c>
      <c r="D3150">
        <v>2643</v>
      </c>
      <c r="E3150">
        <v>8295</v>
      </c>
      <c r="F3150">
        <v>3057</v>
      </c>
      <c r="G3150">
        <v>1251</v>
      </c>
      <c r="H3150">
        <v>165</v>
      </c>
      <c r="I3150">
        <v>0.39</v>
      </c>
      <c r="J3150" s="10">
        <v>711</v>
      </c>
      <c r="K3150" s="13">
        <f t="shared" si="100"/>
        <v>1990</v>
      </c>
      <c r="L3150" s="1" t="str">
        <f t="shared" si="99"/>
        <v/>
      </c>
    </row>
    <row r="3151" spans="1:12" ht="13.8" customHeight="1" x14ac:dyDescent="0.3">
      <c r="A3151" t="s">
        <v>53</v>
      </c>
      <c r="B3151">
        <v>2000</v>
      </c>
      <c r="C3151" s="10">
        <v>15796</v>
      </c>
      <c r="D3151">
        <v>2791</v>
      </c>
      <c r="E3151">
        <v>8004</v>
      </c>
      <c r="F3151">
        <v>3408</v>
      </c>
      <c r="G3151">
        <v>1326</v>
      </c>
      <c r="H3151">
        <v>266</v>
      </c>
      <c r="I3151">
        <v>0.4</v>
      </c>
      <c r="J3151" s="10">
        <v>713</v>
      </c>
      <c r="K3151" s="13">
        <f t="shared" si="100"/>
        <v>1990</v>
      </c>
      <c r="L3151" s="1" t="str">
        <f t="shared" si="99"/>
        <v/>
      </c>
    </row>
    <row r="3152" spans="1:12" ht="13.8" customHeight="1" x14ac:dyDescent="0.3">
      <c r="A3152" t="s">
        <v>53</v>
      </c>
      <c r="B3152">
        <v>2001</v>
      </c>
      <c r="C3152" s="10">
        <v>15346</v>
      </c>
      <c r="D3152">
        <v>2817</v>
      </c>
      <c r="E3152">
        <v>7790</v>
      </c>
      <c r="F3152">
        <v>3619</v>
      </c>
      <c r="G3152">
        <v>929</v>
      </c>
      <c r="H3152">
        <v>191</v>
      </c>
      <c r="I3152">
        <v>0.38</v>
      </c>
      <c r="J3152" s="10">
        <v>713</v>
      </c>
      <c r="K3152" s="13">
        <f t="shared" si="100"/>
        <v>1990</v>
      </c>
      <c r="L3152" s="1" t="str">
        <f t="shared" si="99"/>
        <v/>
      </c>
    </row>
    <row r="3153" spans="1:12" ht="13.8" customHeight="1" x14ac:dyDescent="0.3">
      <c r="A3153" t="s">
        <v>53</v>
      </c>
      <c r="B3153">
        <v>2002</v>
      </c>
      <c r="C3153" s="10">
        <v>15179</v>
      </c>
      <c r="D3153">
        <v>2529</v>
      </c>
      <c r="E3153">
        <v>7839</v>
      </c>
      <c r="F3153">
        <v>3615</v>
      </c>
      <c r="G3153">
        <v>898</v>
      </c>
      <c r="H3153">
        <v>297</v>
      </c>
      <c r="I3153">
        <v>0.37</v>
      </c>
      <c r="J3153" s="10">
        <v>717</v>
      </c>
      <c r="K3153" s="13">
        <f t="shared" si="100"/>
        <v>1990</v>
      </c>
      <c r="L3153" s="1" t="str">
        <f t="shared" si="99"/>
        <v/>
      </c>
    </row>
    <row r="3154" spans="1:12" ht="13.8" customHeight="1" x14ac:dyDescent="0.3">
      <c r="A3154" t="s">
        <v>53</v>
      </c>
      <c r="B3154">
        <v>2003</v>
      </c>
      <c r="C3154" s="10">
        <v>15659</v>
      </c>
      <c r="D3154">
        <v>2840</v>
      </c>
      <c r="E3154">
        <v>8091</v>
      </c>
      <c r="F3154">
        <v>3461</v>
      </c>
      <c r="G3154">
        <v>998</v>
      </c>
      <c r="H3154">
        <v>269</v>
      </c>
      <c r="I3154">
        <v>0.38</v>
      </c>
      <c r="J3154" s="10">
        <v>699</v>
      </c>
      <c r="K3154" s="13">
        <f t="shared" si="100"/>
        <v>1990</v>
      </c>
      <c r="L3154" s="1" t="str">
        <f t="shared" si="99"/>
        <v/>
      </c>
    </row>
    <row r="3155" spans="1:12" ht="13.8" customHeight="1" x14ac:dyDescent="0.3">
      <c r="A3155" t="s">
        <v>53</v>
      </c>
      <c r="B3155">
        <v>2004</v>
      </c>
      <c r="C3155" s="10">
        <v>15018</v>
      </c>
      <c r="D3155">
        <v>1987</v>
      </c>
      <c r="E3155">
        <v>8058</v>
      </c>
      <c r="F3155">
        <v>3643</v>
      </c>
      <c r="G3155">
        <v>1064</v>
      </c>
      <c r="H3155">
        <v>265</v>
      </c>
      <c r="I3155">
        <v>0.35</v>
      </c>
      <c r="J3155" s="10">
        <v>742</v>
      </c>
      <c r="K3155" s="13">
        <f t="shared" si="100"/>
        <v>1990</v>
      </c>
      <c r="L3155" s="1" t="str">
        <f t="shared" si="99"/>
        <v/>
      </c>
    </row>
    <row r="3156" spans="1:12" ht="13.8" customHeight="1" x14ac:dyDescent="0.3">
      <c r="A3156" t="s">
        <v>53</v>
      </c>
      <c r="B3156">
        <v>2005</v>
      </c>
      <c r="C3156" s="10">
        <v>16620</v>
      </c>
      <c r="D3156">
        <v>2793</v>
      </c>
      <c r="E3156">
        <v>8444</v>
      </c>
      <c r="F3156">
        <v>3823</v>
      </c>
      <c r="G3156">
        <v>1354</v>
      </c>
      <c r="H3156">
        <v>206</v>
      </c>
      <c r="I3156">
        <v>0.39</v>
      </c>
      <c r="J3156" s="10">
        <v>796</v>
      </c>
      <c r="K3156" s="13">
        <f t="shared" si="100"/>
        <v>1990</v>
      </c>
      <c r="L3156" s="1" t="str">
        <f t="shared" si="99"/>
        <v/>
      </c>
    </row>
    <row r="3157" spans="1:12" ht="13.8" customHeight="1" x14ac:dyDescent="0.3">
      <c r="A3157" t="s">
        <v>53</v>
      </c>
      <c r="B3157">
        <v>2006</v>
      </c>
      <c r="C3157" s="10">
        <v>17164</v>
      </c>
      <c r="D3157">
        <v>2552</v>
      </c>
      <c r="E3157">
        <v>9272</v>
      </c>
      <c r="F3157">
        <v>3830</v>
      </c>
      <c r="G3157">
        <v>1365</v>
      </c>
      <c r="H3157">
        <v>145</v>
      </c>
      <c r="I3157">
        <v>0.39</v>
      </c>
      <c r="J3157" s="10">
        <v>876</v>
      </c>
      <c r="K3157" s="13">
        <f t="shared" si="100"/>
        <v>1990</v>
      </c>
      <c r="L3157" s="1" t="str">
        <f t="shared" si="99"/>
        <v/>
      </c>
    </row>
    <row r="3158" spans="1:12" ht="13.8" customHeight="1" x14ac:dyDescent="0.3">
      <c r="A3158" t="s">
        <v>53</v>
      </c>
      <c r="B3158">
        <v>2007</v>
      </c>
      <c r="C3158" s="10">
        <v>17025</v>
      </c>
      <c r="D3158">
        <v>2198</v>
      </c>
      <c r="E3158">
        <v>9347</v>
      </c>
      <c r="F3158">
        <v>3830</v>
      </c>
      <c r="G3158">
        <v>1505</v>
      </c>
      <c r="H3158">
        <v>145</v>
      </c>
      <c r="I3158">
        <v>0.38</v>
      </c>
      <c r="J3158" s="10">
        <v>750</v>
      </c>
      <c r="K3158" s="13">
        <f t="shared" si="100"/>
        <v>1990</v>
      </c>
      <c r="L3158" s="1" t="str">
        <f t="shared" si="99"/>
        <v/>
      </c>
    </row>
    <row r="3159" spans="1:12" ht="13.8" customHeight="1" x14ac:dyDescent="0.3">
      <c r="A3159" t="s">
        <v>53</v>
      </c>
      <c r="B3159">
        <v>2008</v>
      </c>
      <c r="C3159" s="10">
        <v>18568</v>
      </c>
      <c r="D3159">
        <v>2939</v>
      </c>
      <c r="E3159">
        <v>9294</v>
      </c>
      <c r="F3159">
        <v>4781</v>
      </c>
      <c r="G3159">
        <v>1422</v>
      </c>
      <c r="H3159">
        <v>132</v>
      </c>
      <c r="I3159">
        <v>0.41</v>
      </c>
      <c r="J3159" s="10">
        <v>817</v>
      </c>
      <c r="K3159" s="13">
        <f t="shared" si="100"/>
        <v>1990</v>
      </c>
      <c r="L3159" s="1" t="str">
        <f t="shared" si="99"/>
        <v/>
      </c>
    </row>
    <row r="3160" spans="1:12" ht="13.8" customHeight="1" x14ac:dyDescent="0.3">
      <c r="A3160" t="s">
        <v>53</v>
      </c>
      <c r="B3160">
        <v>2009</v>
      </c>
      <c r="C3160" s="10">
        <v>19815</v>
      </c>
      <c r="D3160">
        <v>3221</v>
      </c>
      <c r="E3160">
        <v>9581</v>
      </c>
      <c r="F3160">
        <v>5485</v>
      </c>
      <c r="G3160">
        <v>1256</v>
      </c>
      <c r="H3160">
        <v>271</v>
      </c>
      <c r="I3160">
        <v>0.44</v>
      </c>
      <c r="J3160" s="10">
        <v>936</v>
      </c>
      <c r="K3160" s="13">
        <f t="shared" si="100"/>
        <v>1990</v>
      </c>
      <c r="L3160" s="1" t="str">
        <f t="shared" si="99"/>
        <v/>
      </c>
    </row>
    <row r="3161" spans="1:12" ht="13.8" customHeight="1" x14ac:dyDescent="0.3">
      <c r="A3161" t="s">
        <v>53</v>
      </c>
      <c r="B3161">
        <v>2010</v>
      </c>
      <c r="C3161" s="10">
        <v>20773</v>
      </c>
      <c r="D3161">
        <v>3677</v>
      </c>
      <c r="E3161">
        <v>9507</v>
      </c>
      <c r="F3161">
        <v>6001</v>
      </c>
      <c r="G3161">
        <v>1293</v>
      </c>
      <c r="H3161">
        <v>295</v>
      </c>
      <c r="I3161">
        <v>0.45</v>
      </c>
      <c r="J3161" s="10">
        <v>1122</v>
      </c>
      <c r="K3161" s="13">
        <f t="shared" si="100"/>
        <v>1990</v>
      </c>
      <c r="L3161" s="1" t="str">
        <f t="shared" si="99"/>
        <v/>
      </c>
    </row>
    <row r="3162" spans="1:12" ht="13.8" customHeight="1" x14ac:dyDescent="0.3">
      <c r="A3162" t="s">
        <v>53</v>
      </c>
      <c r="B3162">
        <v>2011</v>
      </c>
      <c r="C3162" s="10">
        <v>20870</v>
      </c>
      <c r="D3162">
        <v>3762</v>
      </c>
      <c r="E3162">
        <v>9537</v>
      </c>
      <c r="F3162">
        <v>5745</v>
      </c>
      <c r="G3162">
        <v>1466</v>
      </c>
      <c r="H3162">
        <v>359</v>
      </c>
      <c r="I3162">
        <v>0.45</v>
      </c>
      <c r="J3162" s="10">
        <v>1241</v>
      </c>
      <c r="K3162" s="13">
        <f t="shared" si="100"/>
        <v>1990</v>
      </c>
      <c r="L3162" s="1" t="str">
        <f t="shared" si="99"/>
        <v/>
      </c>
    </row>
    <row r="3163" spans="1:12" ht="13.8" customHeight="1" x14ac:dyDescent="0.3">
      <c r="A3163" t="s">
        <v>53</v>
      </c>
      <c r="B3163">
        <v>2012</v>
      </c>
      <c r="C3163" s="10">
        <v>21803</v>
      </c>
      <c r="D3163">
        <v>3150</v>
      </c>
      <c r="E3163">
        <v>10556</v>
      </c>
      <c r="F3163">
        <v>6250</v>
      </c>
      <c r="G3163">
        <v>1486</v>
      </c>
      <c r="H3163">
        <v>361</v>
      </c>
      <c r="I3163">
        <v>0.47</v>
      </c>
      <c r="J3163" s="10">
        <v>1188</v>
      </c>
      <c r="K3163" s="13">
        <f t="shared" si="100"/>
        <v>1990</v>
      </c>
      <c r="L3163" s="1">
        <f t="shared" si="99"/>
        <v>1</v>
      </c>
    </row>
    <row r="3164" spans="1:12" ht="13.8" customHeight="1" x14ac:dyDescent="0.3">
      <c r="A3164" t="s">
        <v>53</v>
      </c>
      <c r="B3164">
        <v>2013</v>
      </c>
      <c r="C3164" s="10">
        <v>24441</v>
      </c>
      <c r="D3164">
        <v>3581</v>
      </c>
      <c r="E3164">
        <v>11564</v>
      </c>
      <c r="F3164">
        <v>6306</v>
      </c>
      <c r="G3164">
        <v>1530</v>
      </c>
      <c r="H3164">
        <v>1459</v>
      </c>
      <c r="I3164">
        <v>0.52</v>
      </c>
      <c r="J3164" s="10">
        <v>1547</v>
      </c>
      <c r="K3164" s="13">
        <f t="shared" si="100"/>
        <v>1990</v>
      </c>
      <c r="L3164" s="1">
        <f t="shared" si="99"/>
        <v>1</v>
      </c>
    </row>
    <row r="3165" spans="1:12" ht="13.8" customHeight="1" x14ac:dyDescent="0.3">
      <c r="A3165" t="s">
        <v>53</v>
      </c>
      <c r="B3165">
        <v>2014</v>
      </c>
      <c r="C3165" s="10">
        <v>22932</v>
      </c>
      <c r="D3165">
        <v>3988</v>
      </c>
      <c r="E3165">
        <v>10856</v>
      </c>
      <c r="F3165">
        <v>6186</v>
      </c>
      <c r="G3165">
        <v>1684</v>
      </c>
      <c r="H3165">
        <v>218</v>
      </c>
      <c r="I3165">
        <v>0.48</v>
      </c>
      <c r="J3165" s="10">
        <v>1636</v>
      </c>
      <c r="K3165" s="13">
        <f t="shared" si="100"/>
        <v>1990</v>
      </c>
      <c r="L3165" s="1">
        <f t="shared" si="99"/>
        <v>1</v>
      </c>
    </row>
    <row r="3166" spans="1:12" ht="13.8" customHeight="1" x14ac:dyDescent="0.3">
      <c r="A3166" t="s">
        <v>54</v>
      </c>
      <c r="B3166">
        <v>1959</v>
      </c>
      <c r="C3166" s="10">
        <v>3</v>
      </c>
      <c r="D3166">
        <v>0</v>
      </c>
      <c r="E3166">
        <v>3</v>
      </c>
      <c r="F3166">
        <v>0</v>
      </c>
      <c r="G3166">
        <v>0</v>
      </c>
      <c r="H3166">
        <v>0</v>
      </c>
      <c r="I3166">
        <v>0.01</v>
      </c>
      <c r="J3166" s="10">
        <v>0</v>
      </c>
      <c r="K3166" s="13">
        <f t="shared" si="100"/>
        <v>1989</v>
      </c>
      <c r="L3166" s="1" t="str">
        <f t="shared" si="99"/>
        <v/>
      </c>
    </row>
    <row r="3167" spans="1:12" ht="13.8" customHeight="1" x14ac:dyDescent="0.3">
      <c r="A3167" t="s">
        <v>54</v>
      </c>
      <c r="B3167">
        <v>1960</v>
      </c>
      <c r="C3167" s="10">
        <v>3</v>
      </c>
      <c r="D3167">
        <v>0</v>
      </c>
      <c r="E3167">
        <v>3</v>
      </c>
      <c r="F3167">
        <v>0</v>
      </c>
      <c r="G3167">
        <v>0</v>
      </c>
      <c r="H3167">
        <v>0</v>
      </c>
      <c r="I3167">
        <v>0.01</v>
      </c>
      <c r="J3167" s="10">
        <v>0</v>
      </c>
      <c r="K3167" s="13">
        <f t="shared" si="100"/>
        <v>1989</v>
      </c>
      <c r="L3167" s="1" t="str">
        <f t="shared" si="99"/>
        <v/>
      </c>
    </row>
    <row r="3168" spans="1:12" ht="13.8" customHeight="1" x14ac:dyDescent="0.3">
      <c r="A3168" t="s">
        <v>54</v>
      </c>
      <c r="B3168">
        <v>1961</v>
      </c>
      <c r="C3168" s="10">
        <v>3</v>
      </c>
      <c r="D3168">
        <v>0</v>
      </c>
      <c r="E3168">
        <v>3</v>
      </c>
      <c r="F3168">
        <v>0</v>
      </c>
      <c r="G3168">
        <v>0</v>
      </c>
      <c r="H3168">
        <v>0</v>
      </c>
      <c r="I3168">
        <v>0.01</v>
      </c>
      <c r="J3168" s="10">
        <v>0</v>
      </c>
      <c r="K3168" s="13">
        <f t="shared" si="100"/>
        <v>1989</v>
      </c>
      <c r="L3168" s="1" t="str">
        <f t="shared" si="99"/>
        <v/>
      </c>
    </row>
    <row r="3169" spans="1:12" ht="13.8" customHeight="1" x14ac:dyDescent="0.3">
      <c r="A3169" t="s">
        <v>54</v>
      </c>
      <c r="B3169">
        <v>1962</v>
      </c>
      <c r="C3169" s="10">
        <v>3</v>
      </c>
      <c r="D3169">
        <v>0</v>
      </c>
      <c r="E3169">
        <v>3</v>
      </c>
      <c r="F3169">
        <v>0</v>
      </c>
      <c r="G3169">
        <v>0</v>
      </c>
      <c r="H3169">
        <v>0</v>
      </c>
      <c r="I3169">
        <v>0.01</v>
      </c>
      <c r="J3169" s="10">
        <v>0</v>
      </c>
      <c r="K3169" s="13">
        <f t="shared" si="100"/>
        <v>1989</v>
      </c>
      <c r="L3169" s="1" t="str">
        <f t="shared" si="99"/>
        <v/>
      </c>
    </row>
    <row r="3170" spans="1:12" ht="13.8" customHeight="1" x14ac:dyDescent="0.3">
      <c r="A3170" t="s">
        <v>54</v>
      </c>
      <c r="B3170">
        <v>1963</v>
      </c>
      <c r="C3170" s="10">
        <v>3</v>
      </c>
      <c r="D3170">
        <v>0</v>
      </c>
      <c r="E3170">
        <v>3</v>
      </c>
      <c r="F3170">
        <v>0</v>
      </c>
      <c r="G3170">
        <v>0</v>
      </c>
      <c r="H3170">
        <v>0</v>
      </c>
      <c r="I3170">
        <v>0.02</v>
      </c>
      <c r="J3170" s="10">
        <v>0</v>
      </c>
      <c r="K3170" s="13">
        <f t="shared" si="100"/>
        <v>1989</v>
      </c>
      <c r="L3170" s="1" t="str">
        <f t="shared" si="99"/>
        <v/>
      </c>
    </row>
    <row r="3171" spans="1:12" ht="13.8" customHeight="1" x14ac:dyDescent="0.3">
      <c r="A3171" t="s">
        <v>54</v>
      </c>
      <c r="B3171">
        <v>1964</v>
      </c>
      <c r="C3171" s="10">
        <v>3</v>
      </c>
      <c r="D3171">
        <v>0</v>
      </c>
      <c r="E3171">
        <v>3</v>
      </c>
      <c r="F3171">
        <v>0</v>
      </c>
      <c r="G3171">
        <v>0</v>
      </c>
      <c r="H3171">
        <v>0</v>
      </c>
      <c r="I3171">
        <v>0.02</v>
      </c>
      <c r="J3171" s="10">
        <v>0</v>
      </c>
      <c r="K3171" s="13">
        <f t="shared" si="100"/>
        <v>1989</v>
      </c>
      <c r="L3171" s="1" t="str">
        <f t="shared" si="99"/>
        <v/>
      </c>
    </row>
    <row r="3172" spans="1:12" ht="13.8" customHeight="1" x14ac:dyDescent="0.3">
      <c r="A3172" t="s">
        <v>54</v>
      </c>
      <c r="B3172">
        <v>1965</v>
      </c>
      <c r="C3172" s="10">
        <v>4</v>
      </c>
      <c r="D3172">
        <v>0</v>
      </c>
      <c r="E3172">
        <v>4</v>
      </c>
      <c r="F3172">
        <v>0</v>
      </c>
      <c r="G3172">
        <v>0</v>
      </c>
      <c r="H3172">
        <v>0</v>
      </c>
      <c r="I3172">
        <v>0.02</v>
      </c>
      <c r="J3172" s="10">
        <v>0</v>
      </c>
      <c r="K3172" s="13">
        <f t="shared" si="100"/>
        <v>1989</v>
      </c>
      <c r="L3172" s="1" t="str">
        <f t="shared" si="99"/>
        <v/>
      </c>
    </row>
    <row r="3173" spans="1:12" ht="13.8" customHeight="1" x14ac:dyDescent="0.3">
      <c r="A3173" t="s">
        <v>54</v>
      </c>
      <c r="B3173">
        <v>1966</v>
      </c>
      <c r="C3173" s="10">
        <v>5</v>
      </c>
      <c r="D3173">
        <v>0</v>
      </c>
      <c r="E3173">
        <v>5</v>
      </c>
      <c r="F3173">
        <v>0</v>
      </c>
      <c r="G3173">
        <v>0</v>
      </c>
      <c r="H3173">
        <v>0</v>
      </c>
      <c r="I3173">
        <v>0.02</v>
      </c>
      <c r="J3173" s="10">
        <v>0</v>
      </c>
      <c r="K3173" s="13">
        <f t="shared" si="100"/>
        <v>1989</v>
      </c>
      <c r="L3173" s="1" t="str">
        <f t="shared" si="99"/>
        <v/>
      </c>
    </row>
    <row r="3174" spans="1:12" ht="13.8" customHeight="1" x14ac:dyDescent="0.3">
      <c r="A3174" t="s">
        <v>54</v>
      </c>
      <c r="B3174">
        <v>1967</v>
      </c>
      <c r="C3174" s="10">
        <v>5</v>
      </c>
      <c r="D3174">
        <v>0</v>
      </c>
      <c r="E3174">
        <v>5</v>
      </c>
      <c r="F3174">
        <v>0</v>
      </c>
      <c r="G3174">
        <v>0</v>
      </c>
      <c r="H3174">
        <v>0</v>
      </c>
      <c r="I3174">
        <v>0.02</v>
      </c>
      <c r="J3174" s="10">
        <v>0</v>
      </c>
      <c r="K3174" s="13">
        <f t="shared" si="100"/>
        <v>1989</v>
      </c>
      <c r="L3174" s="1" t="str">
        <f t="shared" si="99"/>
        <v/>
      </c>
    </row>
    <row r="3175" spans="1:12" ht="13.8" customHeight="1" x14ac:dyDescent="0.3">
      <c r="A3175" t="s">
        <v>54</v>
      </c>
      <c r="B3175">
        <v>1968</v>
      </c>
      <c r="C3175" s="10">
        <v>5</v>
      </c>
      <c r="D3175">
        <v>0</v>
      </c>
      <c r="E3175">
        <v>5</v>
      </c>
      <c r="F3175">
        <v>0</v>
      </c>
      <c r="G3175">
        <v>0</v>
      </c>
      <c r="H3175">
        <v>0</v>
      </c>
      <c r="I3175">
        <v>0.02</v>
      </c>
      <c r="J3175" s="10">
        <v>0</v>
      </c>
      <c r="K3175" s="13">
        <f t="shared" si="100"/>
        <v>1989</v>
      </c>
      <c r="L3175" s="1" t="str">
        <f t="shared" si="99"/>
        <v/>
      </c>
    </row>
    <row r="3176" spans="1:12" ht="13.8" customHeight="1" x14ac:dyDescent="0.3">
      <c r="A3176" t="s">
        <v>54</v>
      </c>
      <c r="B3176">
        <v>1969</v>
      </c>
      <c r="C3176" s="10">
        <v>5</v>
      </c>
      <c r="D3176">
        <v>0</v>
      </c>
      <c r="E3176">
        <v>5</v>
      </c>
      <c r="F3176">
        <v>0</v>
      </c>
      <c r="G3176">
        <v>0</v>
      </c>
      <c r="H3176">
        <v>0</v>
      </c>
      <c r="I3176">
        <v>0.02</v>
      </c>
      <c r="J3176" s="10">
        <v>0</v>
      </c>
      <c r="K3176" s="13">
        <f t="shared" si="100"/>
        <v>1989</v>
      </c>
      <c r="L3176" s="1" t="str">
        <f t="shared" si="99"/>
        <v/>
      </c>
    </row>
    <row r="3177" spans="1:12" ht="13.8" customHeight="1" x14ac:dyDescent="0.3">
      <c r="A3177" t="s">
        <v>54</v>
      </c>
      <c r="B3177">
        <v>1970</v>
      </c>
      <c r="C3177" s="10">
        <v>8</v>
      </c>
      <c r="D3177">
        <v>0</v>
      </c>
      <c r="E3177">
        <v>8</v>
      </c>
      <c r="F3177">
        <v>0</v>
      </c>
      <c r="G3177">
        <v>0</v>
      </c>
      <c r="H3177">
        <v>0</v>
      </c>
      <c r="I3177">
        <v>0.03</v>
      </c>
      <c r="J3177" s="10">
        <v>0</v>
      </c>
      <c r="K3177" s="13">
        <f t="shared" si="100"/>
        <v>1989</v>
      </c>
      <c r="L3177" s="1" t="str">
        <f t="shared" si="99"/>
        <v/>
      </c>
    </row>
    <row r="3178" spans="1:12" ht="13.8" customHeight="1" x14ac:dyDescent="0.3">
      <c r="A3178" t="s">
        <v>54</v>
      </c>
      <c r="B3178">
        <v>1971</v>
      </c>
      <c r="C3178" s="10">
        <v>8</v>
      </c>
      <c r="D3178">
        <v>0</v>
      </c>
      <c r="E3178">
        <v>8</v>
      </c>
      <c r="F3178">
        <v>0</v>
      </c>
      <c r="G3178">
        <v>0</v>
      </c>
      <c r="H3178">
        <v>0</v>
      </c>
      <c r="I3178">
        <v>0.03</v>
      </c>
      <c r="J3178" s="10">
        <v>0</v>
      </c>
      <c r="K3178" s="13">
        <f t="shared" si="100"/>
        <v>1989</v>
      </c>
      <c r="L3178" s="1" t="str">
        <f t="shared" si="99"/>
        <v/>
      </c>
    </row>
    <row r="3179" spans="1:12" ht="13.8" customHeight="1" x14ac:dyDescent="0.3">
      <c r="A3179" t="s">
        <v>54</v>
      </c>
      <c r="B3179">
        <v>1972</v>
      </c>
      <c r="C3179" s="10">
        <v>8</v>
      </c>
      <c r="D3179">
        <v>0</v>
      </c>
      <c r="E3179">
        <v>8</v>
      </c>
      <c r="F3179">
        <v>0</v>
      </c>
      <c r="G3179">
        <v>0</v>
      </c>
      <c r="H3179">
        <v>0</v>
      </c>
      <c r="I3179">
        <v>0.03</v>
      </c>
      <c r="J3179" s="10">
        <v>0</v>
      </c>
      <c r="K3179" s="13">
        <f t="shared" si="100"/>
        <v>1989</v>
      </c>
      <c r="L3179" s="1" t="str">
        <f t="shared" si="99"/>
        <v/>
      </c>
    </row>
    <row r="3180" spans="1:12" ht="13.8" customHeight="1" x14ac:dyDescent="0.3">
      <c r="A3180" t="s">
        <v>54</v>
      </c>
      <c r="B3180">
        <v>1973</v>
      </c>
      <c r="C3180" s="10">
        <v>8</v>
      </c>
      <c r="D3180">
        <v>0</v>
      </c>
      <c r="E3180">
        <v>8</v>
      </c>
      <c r="F3180">
        <v>0</v>
      </c>
      <c r="G3180">
        <v>0</v>
      </c>
      <c r="H3180">
        <v>0</v>
      </c>
      <c r="I3180">
        <v>0.03</v>
      </c>
      <c r="J3180" s="10">
        <v>0</v>
      </c>
      <c r="K3180" s="13">
        <f t="shared" si="100"/>
        <v>1989</v>
      </c>
      <c r="L3180" s="1" t="str">
        <f t="shared" si="99"/>
        <v/>
      </c>
    </row>
    <row r="3181" spans="1:12" ht="13.8" customHeight="1" x14ac:dyDescent="0.3">
      <c r="A3181" t="s">
        <v>54</v>
      </c>
      <c r="B3181">
        <v>1974</v>
      </c>
      <c r="C3181" s="10">
        <v>8</v>
      </c>
      <c r="D3181">
        <v>0</v>
      </c>
      <c r="E3181">
        <v>8</v>
      </c>
      <c r="F3181">
        <v>0</v>
      </c>
      <c r="G3181">
        <v>0</v>
      </c>
      <c r="H3181">
        <v>0</v>
      </c>
      <c r="I3181">
        <v>0.03</v>
      </c>
      <c r="J3181" s="10">
        <v>0</v>
      </c>
      <c r="K3181" s="13">
        <f t="shared" si="100"/>
        <v>1989</v>
      </c>
      <c r="L3181" s="1" t="str">
        <f t="shared" si="99"/>
        <v/>
      </c>
    </row>
    <row r="3182" spans="1:12" ht="13.8" customHeight="1" x14ac:dyDescent="0.3">
      <c r="A3182" t="s">
        <v>54</v>
      </c>
      <c r="B3182">
        <v>1975</v>
      </c>
      <c r="C3182" s="10">
        <v>9</v>
      </c>
      <c r="D3182">
        <v>0</v>
      </c>
      <c r="E3182">
        <v>9</v>
      </c>
      <c r="F3182">
        <v>0</v>
      </c>
      <c r="G3182">
        <v>0</v>
      </c>
      <c r="H3182">
        <v>0</v>
      </c>
      <c r="I3182">
        <v>0.03</v>
      </c>
      <c r="J3182" s="10">
        <v>0</v>
      </c>
      <c r="K3182" s="13">
        <f t="shared" si="100"/>
        <v>1989</v>
      </c>
      <c r="L3182" s="1" t="str">
        <f t="shared" si="99"/>
        <v/>
      </c>
    </row>
    <row r="3183" spans="1:12" ht="13.8" customHeight="1" x14ac:dyDescent="0.3">
      <c r="A3183" t="s">
        <v>54</v>
      </c>
      <c r="B3183">
        <v>1976</v>
      </c>
      <c r="C3183" s="10">
        <v>11</v>
      </c>
      <c r="D3183">
        <v>0</v>
      </c>
      <c r="E3183">
        <v>11</v>
      </c>
      <c r="F3183">
        <v>0</v>
      </c>
      <c r="G3183">
        <v>0</v>
      </c>
      <c r="H3183">
        <v>0</v>
      </c>
      <c r="I3183">
        <v>0.04</v>
      </c>
      <c r="J3183" s="10">
        <v>0</v>
      </c>
      <c r="K3183" s="13">
        <f t="shared" si="100"/>
        <v>1989</v>
      </c>
      <c r="L3183" s="1" t="str">
        <f t="shared" si="99"/>
        <v/>
      </c>
    </row>
    <row r="3184" spans="1:12" ht="13.8" customHeight="1" x14ac:dyDescent="0.3">
      <c r="A3184" t="s">
        <v>54</v>
      </c>
      <c r="B3184">
        <v>1977</v>
      </c>
      <c r="C3184" s="10">
        <v>11</v>
      </c>
      <c r="D3184">
        <v>0</v>
      </c>
      <c r="E3184">
        <v>11</v>
      </c>
      <c r="F3184">
        <v>0</v>
      </c>
      <c r="G3184">
        <v>0</v>
      </c>
      <c r="H3184">
        <v>0</v>
      </c>
      <c r="I3184">
        <v>0.04</v>
      </c>
      <c r="J3184" s="10">
        <v>0</v>
      </c>
      <c r="K3184" s="13">
        <f t="shared" si="100"/>
        <v>1989</v>
      </c>
      <c r="L3184" s="1" t="str">
        <f t="shared" si="99"/>
        <v/>
      </c>
    </row>
    <row r="3185" spans="1:12" ht="13.8" customHeight="1" x14ac:dyDescent="0.3">
      <c r="A3185" t="s">
        <v>54</v>
      </c>
      <c r="B3185">
        <v>1978</v>
      </c>
      <c r="C3185" s="10">
        <v>8</v>
      </c>
      <c r="D3185">
        <v>0</v>
      </c>
      <c r="E3185">
        <v>8</v>
      </c>
      <c r="F3185">
        <v>0</v>
      </c>
      <c r="G3185">
        <v>0</v>
      </c>
      <c r="H3185">
        <v>0</v>
      </c>
      <c r="I3185">
        <v>0.03</v>
      </c>
      <c r="J3185" s="10">
        <v>0</v>
      </c>
      <c r="K3185" s="13">
        <f t="shared" si="100"/>
        <v>1989</v>
      </c>
      <c r="L3185" s="1" t="str">
        <f t="shared" si="99"/>
        <v/>
      </c>
    </row>
    <row r="3186" spans="1:12" ht="13.8" customHeight="1" x14ac:dyDescent="0.3">
      <c r="A3186" t="s">
        <v>54</v>
      </c>
      <c r="B3186">
        <v>1979</v>
      </c>
      <c r="C3186" s="10">
        <v>6</v>
      </c>
      <c r="D3186">
        <v>0</v>
      </c>
      <c r="E3186">
        <v>6</v>
      </c>
      <c r="F3186">
        <v>0</v>
      </c>
      <c r="G3186">
        <v>0</v>
      </c>
      <c r="H3186">
        <v>0</v>
      </c>
      <c r="I3186">
        <v>0.02</v>
      </c>
      <c r="J3186" s="10">
        <v>0</v>
      </c>
      <c r="K3186" s="13">
        <f t="shared" si="100"/>
        <v>1989</v>
      </c>
      <c r="L3186" s="1" t="str">
        <f t="shared" si="99"/>
        <v/>
      </c>
    </row>
    <row r="3187" spans="1:12" ht="13.8" customHeight="1" x14ac:dyDescent="0.3">
      <c r="A3187" t="s">
        <v>54</v>
      </c>
      <c r="B3187">
        <v>1980</v>
      </c>
      <c r="C3187" s="10">
        <v>13</v>
      </c>
      <c r="D3187">
        <v>0</v>
      </c>
      <c r="E3187">
        <v>13</v>
      </c>
      <c r="F3187">
        <v>0</v>
      </c>
      <c r="G3187">
        <v>0</v>
      </c>
      <c r="H3187">
        <v>0</v>
      </c>
      <c r="I3187">
        <v>0.04</v>
      </c>
      <c r="J3187" s="10">
        <v>0</v>
      </c>
      <c r="K3187" s="13">
        <f t="shared" si="100"/>
        <v>1989</v>
      </c>
      <c r="L3187" s="1" t="str">
        <f t="shared" si="99"/>
        <v/>
      </c>
    </row>
    <row r="3188" spans="1:12" ht="13.8" customHeight="1" x14ac:dyDescent="0.3">
      <c r="A3188" t="s">
        <v>54</v>
      </c>
      <c r="B3188">
        <v>1981</v>
      </c>
      <c r="C3188" s="10">
        <v>13</v>
      </c>
      <c r="D3188">
        <v>0</v>
      </c>
      <c r="E3188">
        <v>13</v>
      </c>
      <c r="F3188">
        <v>0</v>
      </c>
      <c r="G3188">
        <v>0</v>
      </c>
      <c r="H3188">
        <v>0</v>
      </c>
      <c r="I3188">
        <v>0.04</v>
      </c>
      <c r="J3188" s="10">
        <v>0</v>
      </c>
      <c r="K3188" s="13">
        <f t="shared" si="100"/>
        <v>1989</v>
      </c>
      <c r="L3188" s="1" t="str">
        <f t="shared" si="99"/>
        <v/>
      </c>
    </row>
    <row r="3189" spans="1:12" ht="13.8" customHeight="1" x14ac:dyDescent="0.3">
      <c r="A3189" t="s">
        <v>54</v>
      </c>
      <c r="B3189">
        <v>1982</v>
      </c>
      <c r="C3189" s="10">
        <v>13</v>
      </c>
      <c r="D3189">
        <v>0</v>
      </c>
      <c r="E3189">
        <v>13</v>
      </c>
      <c r="F3189">
        <v>0</v>
      </c>
      <c r="G3189">
        <v>0</v>
      </c>
      <c r="H3189">
        <v>0</v>
      </c>
      <c r="I3189">
        <v>0.04</v>
      </c>
      <c r="J3189" s="10">
        <v>0</v>
      </c>
      <c r="K3189" s="13">
        <f t="shared" si="100"/>
        <v>1989</v>
      </c>
      <c r="L3189" s="1" t="str">
        <f t="shared" si="99"/>
        <v/>
      </c>
    </row>
    <row r="3190" spans="1:12" ht="13.8" customHeight="1" x14ac:dyDescent="0.3">
      <c r="A3190" t="s">
        <v>54</v>
      </c>
      <c r="B3190">
        <v>1983</v>
      </c>
      <c r="C3190" s="10">
        <v>13</v>
      </c>
      <c r="D3190">
        <v>0</v>
      </c>
      <c r="E3190">
        <v>13</v>
      </c>
      <c r="F3190">
        <v>0</v>
      </c>
      <c r="G3190">
        <v>0</v>
      </c>
      <c r="H3190">
        <v>0</v>
      </c>
      <c r="I3190">
        <v>0.04</v>
      </c>
      <c r="J3190" s="10">
        <v>0</v>
      </c>
      <c r="K3190" s="13">
        <f t="shared" si="100"/>
        <v>1989</v>
      </c>
      <c r="L3190" s="1" t="str">
        <f t="shared" si="99"/>
        <v/>
      </c>
    </row>
    <row r="3191" spans="1:12" ht="13.8" customHeight="1" x14ac:dyDescent="0.3">
      <c r="A3191" t="s">
        <v>54</v>
      </c>
      <c r="B3191">
        <v>1984</v>
      </c>
      <c r="C3191" s="10">
        <v>13</v>
      </c>
      <c r="D3191">
        <v>0</v>
      </c>
      <c r="E3191">
        <v>13</v>
      </c>
      <c r="F3191">
        <v>0</v>
      </c>
      <c r="G3191">
        <v>0</v>
      </c>
      <c r="H3191">
        <v>0</v>
      </c>
      <c r="I3191">
        <v>0.03</v>
      </c>
      <c r="J3191" s="10">
        <v>0</v>
      </c>
      <c r="K3191" s="13">
        <f t="shared" si="100"/>
        <v>1989</v>
      </c>
      <c r="L3191" s="1" t="str">
        <f t="shared" si="99"/>
        <v/>
      </c>
    </row>
    <row r="3192" spans="1:12" ht="13.8" customHeight="1" x14ac:dyDescent="0.3">
      <c r="A3192" t="s">
        <v>54</v>
      </c>
      <c r="B3192">
        <v>1985</v>
      </c>
      <c r="C3192" s="10">
        <v>13</v>
      </c>
      <c r="D3192">
        <v>0</v>
      </c>
      <c r="E3192">
        <v>13</v>
      </c>
      <c r="F3192">
        <v>0</v>
      </c>
      <c r="G3192">
        <v>0</v>
      </c>
      <c r="H3192">
        <v>0</v>
      </c>
      <c r="I3192">
        <v>0.03</v>
      </c>
      <c r="J3192" s="10">
        <v>0</v>
      </c>
      <c r="K3192" s="13">
        <f t="shared" si="100"/>
        <v>1989</v>
      </c>
      <c r="L3192" s="1" t="str">
        <f t="shared" si="99"/>
        <v/>
      </c>
    </row>
    <row r="3193" spans="1:12" ht="13.8" customHeight="1" x14ac:dyDescent="0.3">
      <c r="A3193" t="s">
        <v>54</v>
      </c>
      <c r="B3193">
        <v>1986</v>
      </c>
      <c r="C3193" s="10">
        <v>12</v>
      </c>
      <c r="D3193">
        <v>0</v>
      </c>
      <c r="E3193">
        <v>12</v>
      </c>
      <c r="F3193">
        <v>0</v>
      </c>
      <c r="G3193">
        <v>0</v>
      </c>
      <c r="H3193">
        <v>0</v>
      </c>
      <c r="I3193">
        <v>0.03</v>
      </c>
      <c r="J3193" s="10">
        <v>0</v>
      </c>
      <c r="K3193" s="13">
        <f t="shared" si="100"/>
        <v>1989</v>
      </c>
      <c r="L3193" s="1" t="str">
        <f t="shared" si="99"/>
        <v/>
      </c>
    </row>
    <row r="3194" spans="1:12" ht="13.8" customHeight="1" x14ac:dyDescent="0.3">
      <c r="A3194" t="s">
        <v>54</v>
      </c>
      <c r="B3194">
        <v>1987</v>
      </c>
      <c r="C3194" s="10">
        <v>13</v>
      </c>
      <c r="D3194">
        <v>0</v>
      </c>
      <c r="E3194">
        <v>13</v>
      </c>
      <c r="F3194">
        <v>0</v>
      </c>
      <c r="G3194">
        <v>0</v>
      </c>
      <c r="H3194">
        <v>0</v>
      </c>
      <c r="I3194">
        <v>0.03</v>
      </c>
      <c r="J3194" s="10">
        <v>0</v>
      </c>
      <c r="K3194" s="13">
        <f t="shared" si="100"/>
        <v>1989</v>
      </c>
      <c r="L3194" s="1" t="str">
        <f t="shared" si="99"/>
        <v/>
      </c>
    </row>
    <row r="3195" spans="1:12" ht="13.8" customHeight="1" x14ac:dyDescent="0.3">
      <c r="A3195" t="s">
        <v>54</v>
      </c>
      <c r="B3195">
        <v>1988</v>
      </c>
      <c r="C3195" s="10">
        <v>14</v>
      </c>
      <c r="D3195">
        <v>0</v>
      </c>
      <c r="E3195">
        <v>14</v>
      </c>
      <c r="F3195">
        <v>0</v>
      </c>
      <c r="G3195">
        <v>0</v>
      </c>
      <c r="H3195">
        <v>0</v>
      </c>
      <c r="I3195">
        <v>0.03</v>
      </c>
      <c r="J3195" s="10">
        <v>0</v>
      </c>
      <c r="K3195" s="13">
        <f t="shared" si="100"/>
        <v>1989</v>
      </c>
      <c r="L3195" s="1" t="str">
        <f t="shared" si="99"/>
        <v/>
      </c>
    </row>
    <row r="3196" spans="1:12" ht="13.8" customHeight="1" x14ac:dyDescent="0.3">
      <c r="A3196" t="s">
        <v>54</v>
      </c>
      <c r="B3196">
        <v>1989</v>
      </c>
      <c r="C3196" s="10">
        <v>14</v>
      </c>
      <c r="D3196">
        <v>0</v>
      </c>
      <c r="E3196">
        <v>14</v>
      </c>
      <c r="F3196">
        <v>0</v>
      </c>
      <c r="G3196">
        <v>0</v>
      </c>
      <c r="H3196">
        <v>0</v>
      </c>
      <c r="I3196">
        <v>0.03</v>
      </c>
      <c r="J3196" s="10">
        <v>0</v>
      </c>
      <c r="K3196" s="13">
        <f t="shared" si="100"/>
        <v>1989</v>
      </c>
      <c r="L3196" s="1" t="str">
        <f t="shared" si="99"/>
        <v/>
      </c>
    </row>
    <row r="3197" spans="1:12" ht="13.8" customHeight="1" x14ac:dyDescent="0.3">
      <c r="A3197" t="s">
        <v>54</v>
      </c>
      <c r="B3197">
        <v>1990</v>
      </c>
      <c r="C3197" s="10">
        <v>17</v>
      </c>
      <c r="D3197">
        <v>0</v>
      </c>
      <c r="E3197">
        <v>17</v>
      </c>
      <c r="F3197">
        <v>0</v>
      </c>
      <c r="G3197">
        <v>0</v>
      </c>
      <c r="H3197">
        <v>0</v>
      </c>
      <c r="I3197">
        <v>0.04</v>
      </c>
      <c r="J3197" s="10">
        <v>1</v>
      </c>
      <c r="K3197" s="13">
        <f t="shared" si="100"/>
        <v>1990</v>
      </c>
      <c r="L3197" s="1" t="str">
        <f t="shared" si="99"/>
        <v/>
      </c>
    </row>
    <row r="3198" spans="1:12" ht="13.8" customHeight="1" x14ac:dyDescent="0.3">
      <c r="A3198" t="s">
        <v>54</v>
      </c>
      <c r="B3198">
        <v>1991</v>
      </c>
      <c r="C3198" s="10">
        <v>18</v>
      </c>
      <c r="D3198">
        <v>0</v>
      </c>
      <c r="E3198">
        <v>18</v>
      </c>
      <c r="F3198">
        <v>0</v>
      </c>
      <c r="G3198">
        <v>0</v>
      </c>
      <c r="H3198">
        <v>0</v>
      </c>
      <c r="I3198">
        <v>0.04</v>
      </c>
      <c r="J3198" s="10">
        <v>1</v>
      </c>
      <c r="K3198" s="13">
        <f t="shared" si="100"/>
        <v>1990</v>
      </c>
      <c r="L3198" s="1" t="str">
        <f t="shared" si="99"/>
        <v/>
      </c>
    </row>
    <row r="3199" spans="1:12" ht="13.8" customHeight="1" x14ac:dyDescent="0.3">
      <c r="A3199" t="s">
        <v>54</v>
      </c>
      <c r="B3199">
        <v>1992</v>
      </c>
      <c r="C3199" s="10">
        <v>18</v>
      </c>
      <c r="D3199">
        <v>0</v>
      </c>
      <c r="E3199">
        <v>18</v>
      </c>
      <c r="F3199">
        <v>0</v>
      </c>
      <c r="G3199">
        <v>0</v>
      </c>
      <c r="H3199">
        <v>0</v>
      </c>
      <c r="I3199">
        <v>0.04</v>
      </c>
      <c r="J3199" s="10">
        <v>1</v>
      </c>
      <c r="K3199" s="13">
        <f t="shared" si="100"/>
        <v>1990</v>
      </c>
      <c r="L3199" s="1" t="str">
        <f t="shared" si="99"/>
        <v/>
      </c>
    </row>
    <row r="3200" spans="1:12" ht="13.8" customHeight="1" x14ac:dyDescent="0.3">
      <c r="A3200" t="s">
        <v>54</v>
      </c>
      <c r="B3200">
        <v>1993</v>
      </c>
      <c r="C3200" s="10">
        <v>19</v>
      </c>
      <c r="D3200">
        <v>0</v>
      </c>
      <c r="E3200">
        <v>19</v>
      </c>
      <c r="F3200">
        <v>0</v>
      </c>
      <c r="G3200">
        <v>0</v>
      </c>
      <c r="H3200">
        <v>0</v>
      </c>
      <c r="I3200">
        <v>0.04</v>
      </c>
      <c r="J3200" s="10">
        <v>1</v>
      </c>
      <c r="K3200" s="13">
        <f t="shared" si="100"/>
        <v>1990</v>
      </c>
      <c r="L3200" s="1" t="str">
        <f t="shared" si="99"/>
        <v/>
      </c>
    </row>
    <row r="3201" spans="1:12" ht="13.8" customHeight="1" x14ac:dyDescent="0.3">
      <c r="A3201" t="s">
        <v>54</v>
      </c>
      <c r="B3201">
        <v>1994</v>
      </c>
      <c r="C3201" s="10">
        <v>19</v>
      </c>
      <c r="D3201">
        <v>0</v>
      </c>
      <c r="E3201">
        <v>19</v>
      </c>
      <c r="F3201">
        <v>0</v>
      </c>
      <c r="G3201">
        <v>0</v>
      </c>
      <c r="H3201">
        <v>0</v>
      </c>
      <c r="I3201">
        <v>0.04</v>
      </c>
      <c r="J3201" s="10">
        <v>1</v>
      </c>
      <c r="K3201" s="13">
        <f t="shared" si="100"/>
        <v>1990</v>
      </c>
      <c r="L3201" s="1" t="str">
        <f t="shared" si="99"/>
        <v/>
      </c>
    </row>
    <row r="3202" spans="1:12" ht="13.8" customHeight="1" x14ac:dyDescent="0.3">
      <c r="A3202" t="s">
        <v>54</v>
      </c>
      <c r="B3202">
        <v>1995</v>
      </c>
      <c r="C3202" s="10">
        <v>20</v>
      </c>
      <c r="D3202">
        <v>0</v>
      </c>
      <c r="E3202">
        <v>20</v>
      </c>
      <c r="F3202">
        <v>0</v>
      </c>
      <c r="G3202">
        <v>0</v>
      </c>
      <c r="H3202">
        <v>0</v>
      </c>
      <c r="I3202">
        <v>0.04</v>
      </c>
      <c r="J3202" s="10">
        <v>1</v>
      </c>
      <c r="K3202" s="13">
        <f t="shared" si="100"/>
        <v>1990</v>
      </c>
      <c r="L3202" s="1" t="str">
        <f t="shared" ref="L3202:L3265" si="101">IF(AND(B3202&gt;2011),1,"")</f>
        <v/>
      </c>
    </row>
    <row r="3203" spans="1:12" ht="13.8" customHeight="1" x14ac:dyDescent="0.3">
      <c r="A3203" t="s">
        <v>54</v>
      </c>
      <c r="B3203">
        <v>1996</v>
      </c>
      <c r="C3203" s="10">
        <v>21</v>
      </c>
      <c r="D3203">
        <v>0</v>
      </c>
      <c r="E3203">
        <v>21</v>
      </c>
      <c r="F3203">
        <v>0</v>
      </c>
      <c r="G3203">
        <v>0</v>
      </c>
      <c r="H3203">
        <v>0</v>
      </c>
      <c r="I3203">
        <v>0.04</v>
      </c>
      <c r="J3203" s="10">
        <v>1</v>
      </c>
      <c r="K3203" s="13">
        <f t="shared" si="100"/>
        <v>1990</v>
      </c>
      <c r="L3203" s="1" t="str">
        <f t="shared" si="101"/>
        <v/>
      </c>
    </row>
    <row r="3204" spans="1:12" ht="13.8" customHeight="1" x14ac:dyDescent="0.3">
      <c r="A3204" t="s">
        <v>54</v>
      </c>
      <c r="B3204">
        <v>1997</v>
      </c>
      <c r="C3204" s="10">
        <v>22</v>
      </c>
      <c r="D3204">
        <v>0</v>
      </c>
      <c r="E3204">
        <v>22</v>
      </c>
      <c r="F3204">
        <v>0</v>
      </c>
      <c r="G3204">
        <v>0</v>
      </c>
      <c r="H3204">
        <v>0</v>
      </c>
      <c r="I3204">
        <v>0.04</v>
      </c>
      <c r="J3204" s="10">
        <v>1</v>
      </c>
      <c r="K3204" s="13">
        <f t="shared" si="100"/>
        <v>1990</v>
      </c>
      <c r="L3204" s="1" t="str">
        <f t="shared" si="101"/>
        <v/>
      </c>
    </row>
    <row r="3205" spans="1:12" ht="13.8" customHeight="1" x14ac:dyDescent="0.3">
      <c r="A3205" t="s">
        <v>54</v>
      </c>
      <c r="B3205">
        <v>1998</v>
      </c>
      <c r="C3205" s="10">
        <v>24</v>
      </c>
      <c r="D3205">
        <v>0</v>
      </c>
      <c r="E3205">
        <v>24</v>
      </c>
      <c r="F3205">
        <v>0</v>
      </c>
      <c r="G3205">
        <v>0</v>
      </c>
      <c r="H3205">
        <v>0</v>
      </c>
      <c r="I3205">
        <v>0.05</v>
      </c>
      <c r="J3205" s="10">
        <v>1</v>
      </c>
      <c r="K3205" s="13">
        <f t="shared" si="100"/>
        <v>1990</v>
      </c>
      <c r="L3205" s="1" t="str">
        <f t="shared" si="101"/>
        <v/>
      </c>
    </row>
    <row r="3206" spans="1:12" ht="13.8" customHeight="1" x14ac:dyDescent="0.3">
      <c r="A3206" t="s">
        <v>54</v>
      </c>
      <c r="B3206">
        <v>1999</v>
      </c>
      <c r="C3206" s="10">
        <v>25</v>
      </c>
      <c r="D3206">
        <v>0</v>
      </c>
      <c r="E3206">
        <v>25</v>
      </c>
      <c r="F3206">
        <v>0</v>
      </c>
      <c r="G3206">
        <v>0</v>
      </c>
      <c r="H3206">
        <v>0</v>
      </c>
      <c r="I3206">
        <v>0.05</v>
      </c>
      <c r="J3206" s="10">
        <v>1</v>
      </c>
      <c r="K3206" s="13">
        <f t="shared" si="100"/>
        <v>1990</v>
      </c>
      <c r="L3206" s="1" t="str">
        <f t="shared" si="101"/>
        <v/>
      </c>
    </row>
    <row r="3207" spans="1:12" ht="13.8" customHeight="1" x14ac:dyDescent="0.3">
      <c r="A3207" t="s">
        <v>54</v>
      </c>
      <c r="B3207">
        <v>2000</v>
      </c>
      <c r="C3207" s="10">
        <v>28</v>
      </c>
      <c r="D3207">
        <v>0</v>
      </c>
      <c r="E3207">
        <v>28</v>
      </c>
      <c r="F3207">
        <v>0</v>
      </c>
      <c r="G3207">
        <v>0</v>
      </c>
      <c r="H3207">
        <v>0</v>
      </c>
      <c r="I3207">
        <v>0.05</v>
      </c>
      <c r="J3207" s="10">
        <v>1</v>
      </c>
      <c r="K3207" s="13">
        <f t="shared" si="100"/>
        <v>1990</v>
      </c>
      <c r="L3207" s="1" t="str">
        <f t="shared" si="101"/>
        <v/>
      </c>
    </row>
    <row r="3208" spans="1:12" ht="13.8" customHeight="1" x14ac:dyDescent="0.3">
      <c r="A3208" t="s">
        <v>54</v>
      </c>
      <c r="B3208">
        <v>2001</v>
      </c>
      <c r="C3208" s="10">
        <v>28</v>
      </c>
      <c r="D3208">
        <v>0</v>
      </c>
      <c r="E3208">
        <v>28</v>
      </c>
      <c r="F3208">
        <v>0</v>
      </c>
      <c r="G3208">
        <v>0</v>
      </c>
      <c r="H3208">
        <v>0</v>
      </c>
      <c r="I3208">
        <v>0.05</v>
      </c>
      <c r="J3208" s="10">
        <v>1</v>
      </c>
      <c r="K3208" s="13">
        <f t="shared" ref="K3208:K3271" si="102">IF(B3208&lt;1990,IF(B3208&lt;1959,1958,1989),1990)</f>
        <v>1990</v>
      </c>
      <c r="L3208" s="1" t="str">
        <f t="shared" si="101"/>
        <v/>
      </c>
    </row>
    <row r="3209" spans="1:12" ht="13.8" customHeight="1" x14ac:dyDescent="0.3">
      <c r="A3209" t="s">
        <v>54</v>
      </c>
      <c r="B3209">
        <v>2002</v>
      </c>
      <c r="C3209" s="10">
        <v>28</v>
      </c>
      <c r="D3209">
        <v>0</v>
      </c>
      <c r="E3209">
        <v>28</v>
      </c>
      <c r="F3209">
        <v>0</v>
      </c>
      <c r="G3209">
        <v>0</v>
      </c>
      <c r="H3209">
        <v>0</v>
      </c>
      <c r="I3209">
        <v>0.05</v>
      </c>
      <c r="J3209" s="10">
        <v>1</v>
      </c>
      <c r="K3209" s="13">
        <f t="shared" si="102"/>
        <v>1990</v>
      </c>
      <c r="L3209" s="1" t="str">
        <f t="shared" si="101"/>
        <v/>
      </c>
    </row>
    <row r="3210" spans="1:12" ht="13.8" customHeight="1" x14ac:dyDescent="0.3">
      <c r="A3210" t="s">
        <v>54</v>
      </c>
      <c r="B3210">
        <v>2003</v>
      </c>
      <c r="C3210" s="10">
        <v>36</v>
      </c>
      <c r="D3210">
        <v>0</v>
      </c>
      <c r="E3210">
        <v>36</v>
      </c>
      <c r="F3210">
        <v>0</v>
      </c>
      <c r="G3210">
        <v>0</v>
      </c>
      <c r="H3210">
        <v>0</v>
      </c>
      <c r="I3210">
        <v>0.06</v>
      </c>
      <c r="J3210" s="10">
        <v>2</v>
      </c>
      <c r="K3210" s="13">
        <f t="shared" si="102"/>
        <v>1990</v>
      </c>
      <c r="L3210" s="1" t="str">
        <f t="shared" si="101"/>
        <v/>
      </c>
    </row>
    <row r="3211" spans="1:12" ht="13.8" customHeight="1" x14ac:dyDescent="0.3">
      <c r="A3211" t="s">
        <v>54</v>
      </c>
      <c r="B3211">
        <v>2004</v>
      </c>
      <c r="C3211" s="10">
        <v>39</v>
      </c>
      <c r="D3211">
        <v>0</v>
      </c>
      <c r="E3211">
        <v>39</v>
      </c>
      <c r="F3211">
        <v>0</v>
      </c>
      <c r="G3211">
        <v>0</v>
      </c>
      <c r="H3211">
        <v>0</v>
      </c>
      <c r="I3211">
        <v>0.06</v>
      </c>
      <c r="J3211" s="10">
        <v>2</v>
      </c>
      <c r="K3211" s="13">
        <f t="shared" si="102"/>
        <v>1990</v>
      </c>
      <c r="L3211" s="1" t="str">
        <f t="shared" si="101"/>
        <v/>
      </c>
    </row>
    <row r="3212" spans="1:12" ht="13.8" customHeight="1" x14ac:dyDescent="0.3">
      <c r="A3212" t="s">
        <v>54</v>
      </c>
      <c r="B3212">
        <v>2005</v>
      </c>
      <c r="C3212" s="10">
        <v>38</v>
      </c>
      <c r="D3212">
        <v>0</v>
      </c>
      <c r="E3212">
        <v>38</v>
      </c>
      <c r="F3212">
        <v>0</v>
      </c>
      <c r="G3212">
        <v>0</v>
      </c>
      <c r="H3212">
        <v>0</v>
      </c>
      <c r="I3212">
        <v>0.06</v>
      </c>
      <c r="J3212" s="10">
        <v>2</v>
      </c>
      <c r="K3212" s="13">
        <f t="shared" si="102"/>
        <v>1990</v>
      </c>
      <c r="L3212" s="1" t="str">
        <f t="shared" si="101"/>
        <v/>
      </c>
    </row>
    <row r="3213" spans="1:12" ht="13.8" customHeight="1" x14ac:dyDescent="0.3">
      <c r="A3213" t="s">
        <v>54</v>
      </c>
      <c r="B3213">
        <v>2006</v>
      </c>
      <c r="C3213" s="10">
        <v>44</v>
      </c>
      <c r="D3213">
        <v>0</v>
      </c>
      <c r="E3213">
        <v>44</v>
      </c>
      <c r="F3213">
        <v>0</v>
      </c>
      <c r="G3213">
        <v>0</v>
      </c>
      <c r="H3213">
        <v>0</v>
      </c>
      <c r="I3213">
        <v>7.0000000000000007E-2</v>
      </c>
      <c r="J3213" s="10">
        <v>2</v>
      </c>
      <c r="K3213" s="13">
        <f t="shared" si="102"/>
        <v>1990</v>
      </c>
      <c r="L3213" s="1" t="str">
        <f t="shared" si="101"/>
        <v/>
      </c>
    </row>
    <row r="3214" spans="1:12" ht="13.8" customHeight="1" x14ac:dyDescent="0.3">
      <c r="A3214" t="s">
        <v>54</v>
      </c>
      <c r="B3214">
        <v>2007</v>
      </c>
      <c r="C3214" s="10">
        <v>28</v>
      </c>
      <c r="D3214">
        <v>0</v>
      </c>
      <c r="E3214">
        <v>28</v>
      </c>
      <c r="F3214">
        <v>0</v>
      </c>
      <c r="G3214">
        <v>0</v>
      </c>
      <c r="H3214">
        <v>0</v>
      </c>
      <c r="I3214">
        <v>0.04</v>
      </c>
      <c r="J3214" s="10">
        <v>2</v>
      </c>
      <c r="K3214" s="13">
        <f t="shared" si="102"/>
        <v>1990</v>
      </c>
      <c r="L3214" s="1" t="str">
        <f t="shared" si="101"/>
        <v/>
      </c>
    </row>
    <row r="3215" spans="1:12" ht="13.8" customHeight="1" x14ac:dyDescent="0.3">
      <c r="A3215" t="s">
        <v>54</v>
      </c>
      <c r="B3215">
        <v>2008</v>
      </c>
      <c r="C3215" s="10">
        <v>29</v>
      </c>
      <c r="D3215">
        <v>0</v>
      </c>
      <c r="E3215">
        <v>29</v>
      </c>
      <c r="F3215">
        <v>0</v>
      </c>
      <c r="G3215">
        <v>0</v>
      </c>
      <c r="H3215">
        <v>0</v>
      </c>
      <c r="I3215">
        <v>0.05</v>
      </c>
      <c r="J3215" s="10">
        <v>2</v>
      </c>
      <c r="K3215" s="13">
        <f t="shared" si="102"/>
        <v>1990</v>
      </c>
      <c r="L3215" s="1" t="str">
        <f t="shared" si="101"/>
        <v/>
      </c>
    </row>
    <row r="3216" spans="1:12" ht="13.8" customHeight="1" x14ac:dyDescent="0.3">
      <c r="A3216" t="s">
        <v>54</v>
      </c>
      <c r="B3216">
        <v>2009</v>
      </c>
      <c r="C3216" s="10">
        <v>36</v>
      </c>
      <c r="D3216">
        <v>0</v>
      </c>
      <c r="E3216">
        <v>36</v>
      </c>
      <c r="F3216">
        <v>0</v>
      </c>
      <c r="G3216">
        <v>0</v>
      </c>
      <c r="H3216">
        <v>0</v>
      </c>
      <c r="I3216">
        <v>0.05</v>
      </c>
      <c r="J3216" s="10">
        <v>2</v>
      </c>
      <c r="K3216" s="13">
        <f t="shared" si="102"/>
        <v>1990</v>
      </c>
      <c r="L3216" s="1" t="str">
        <f t="shared" si="101"/>
        <v/>
      </c>
    </row>
    <row r="3217" spans="1:12" ht="13.8" customHeight="1" x14ac:dyDescent="0.3">
      <c r="A3217" t="s">
        <v>54</v>
      </c>
      <c r="B3217">
        <v>2010</v>
      </c>
      <c r="C3217" s="10">
        <v>44</v>
      </c>
      <c r="D3217">
        <v>0</v>
      </c>
      <c r="E3217">
        <v>44</v>
      </c>
      <c r="F3217">
        <v>0</v>
      </c>
      <c r="G3217">
        <v>0</v>
      </c>
      <c r="H3217">
        <v>0</v>
      </c>
      <c r="I3217">
        <v>0.06</v>
      </c>
      <c r="J3217" s="10">
        <v>2</v>
      </c>
      <c r="K3217" s="13">
        <f t="shared" si="102"/>
        <v>1990</v>
      </c>
      <c r="L3217" s="1" t="str">
        <f t="shared" si="101"/>
        <v/>
      </c>
    </row>
    <row r="3218" spans="1:12" ht="13.8" customHeight="1" x14ac:dyDescent="0.3">
      <c r="A3218" t="s">
        <v>54</v>
      </c>
      <c r="B3218">
        <v>2011</v>
      </c>
      <c r="C3218" s="10">
        <v>37</v>
      </c>
      <c r="D3218">
        <v>0</v>
      </c>
      <c r="E3218">
        <v>37</v>
      </c>
      <c r="F3218">
        <v>0</v>
      </c>
      <c r="G3218">
        <v>0</v>
      </c>
      <c r="H3218">
        <v>0</v>
      </c>
      <c r="I3218">
        <v>0.05</v>
      </c>
      <c r="J3218" s="10">
        <v>3</v>
      </c>
      <c r="K3218" s="13">
        <f t="shared" si="102"/>
        <v>1990</v>
      </c>
      <c r="L3218" s="1" t="str">
        <f t="shared" si="101"/>
        <v/>
      </c>
    </row>
    <row r="3219" spans="1:12" ht="13.8" customHeight="1" x14ac:dyDescent="0.3">
      <c r="A3219" t="s">
        <v>54</v>
      </c>
      <c r="B3219">
        <v>2012</v>
      </c>
      <c r="C3219" s="10">
        <v>39</v>
      </c>
      <c r="D3219">
        <v>0</v>
      </c>
      <c r="E3219">
        <v>39</v>
      </c>
      <c r="F3219">
        <v>0</v>
      </c>
      <c r="G3219">
        <v>0</v>
      </c>
      <c r="H3219">
        <v>0</v>
      </c>
      <c r="I3219">
        <v>0.05</v>
      </c>
      <c r="J3219" s="10">
        <v>3</v>
      </c>
      <c r="K3219" s="13">
        <f t="shared" si="102"/>
        <v>1990</v>
      </c>
      <c r="L3219" s="1">
        <f t="shared" si="101"/>
        <v>1</v>
      </c>
    </row>
    <row r="3220" spans="1:12" ht="13.8" customHeight="1" x14ac:dyDescent="0.3">
      <c r="A3220" t="s">
        <v>54</v>
      </c>
      <c r="B3220">
        <v>2013</v>
      </c>
      <c r="C3220" s="10">
        <v>48</v>
      </c>
      <c r="D3220">
        <v>0</v>
      </c>
      <c r="E3220">
        <v>48</v>
      </c>
      <c r="F3220">
        <v>0</v>
      </c>
      <c r="G3220">
        <v>0</v>
      </c>
      <c r="H3220">
        <v>0</v>
      </c>
      <c r="I3220">
        <v>0.06</v>
      </c>
      <c r="J3220" s="10">
        <v>3</v>
      </c>
      <c r="K3220" s="13">
        <f t="shared" si="102"/>
        <v>1990</v>
      </c>
      <c r="L3220" s="1">
        <f t="shared" si="101"/>
        <v>1</v>
      </c>
    </row>
    <row r="3221" spans="1:12" ht="13.8" customHeight="1" x14ac:dyDescent="0.3">
      <c r="A3221" t="s">
        <v>54</v>
      </c>
      <c r="B3221">
        <v>2014</v>
      </c>
      <c r="C3221" s="10">
        <v>42</v>
      </c>
      <c r="D3221">
        <v>0</v>
      </c>
      <c r="E3221">
        <v>42</v>
      </c>
      <c r="F3221">
        <v>0</v>
      </c>
      <c r="G3221">
        <v>0</v>
      </c>
      <c r="H3221">
        <v>0</v>
      </c>
      <c r="I3221">
        <v>0.05</v>
      </c>
      <c r="J3221" s="10">
        <v>3</v>
      </c>
      <c r="K3221" s="13">
        <f t="shared" si="102"/>
        <v>1990</v>
      </c>
      <c r="L3221" s="1">
        <f t="shared" si="101"/>
        <v>1</v>
      </c>
    </row>
    <row r="3222" spans="1:12" ht="13.8" customHeight="1" x14ac:dyDescent="0.3">
      <c r="A3222" t="s">
        <v>55</v>
      </c>
      <c r="B3222">
        <v>1959</v>
      </c>
      <c r="C3222" s="10">
        <v>51</v>
      </c>
      <c r="D3222">
        <v>0</v>
      </c>
      <c r="E3222">
        <v>51</v>
      </c>
      <c r="F3222">
        <v>0</v>
      </c>
      <c r="G3222">
        <v>0</v>
      </c>
      <c r="H3222">
        <v>0</v>
      </c>
      <c r="I3222">
        <v>0.05</v>
      </c>
      <c r="J3222" s="10">
        <v>1</v>
      </c>
      <c r="K3222" s="13">
        <f t="shared" si="102"/>
        <v>1989</v>
      </c>
      <c r="L3222" s="1" t="str">
        <f t="shared" si="101"/>
        <v/>
      </c>
    </row>
    <row r="3223" spans="1:12" ht="13.8" customHeight="1" x14ac:dyDescent="0.3">
      <c r="A3223" t="s">
        <v>55</v>
      </c>
      <c r="B3223">
        <v>1960</v>
      </c>
      <c r="C3223" s="10">
        <v>61</v>
      </c>
      <c r="D3223">
        <v>0</v>
      </c>
      <c r="E3223">
        <v>61</v>
      </c>
      <c r="F3223">
        <v>0</v>
      </c>
      <c r="G3223">
        <v>0</v>
      </c>
      <c r="H3223">
        <v>0</v>
      </c>
      <c r="I3223">
        <v>0.06</v>
      </c>
      <c r="J3223" s="10">
        <v>5</v>
      </c>
      <c r="K3223" s="13">
        <f t="shared" si="102"/>
        <v>1989</v>
      </c>
      <c r="L3223" s="1" t="str">
        <f t="shared" si="101"/>
        <v/>
      </c>
    </row>
    <row r="3224" spans="1:12" ht="13.8" customHeight="1" x14ac:dyDescent="0.3">
      <c r="A3224" t="s">
        <v>55</v>
      </c>
      <c r="B3224">
        <v>1961</v>
      </c>
      <c r="C3224" s="10">
        <v>73</v>
      </c>
      <c r="D3224">
        <v>0</v>
      </c>
      <c r="E3224">
        <v>73</v>
      </c>
      <c r="F3224">
        <v>0</v>
      </c>
      <c r="G3224">
        <v>0</v>
      </c>
      <c r="H3224">
        <v>0</v>
      </c>
      <c r="I3224">
        <v>7.0000000000000007E-2</v>
      </c>
      <c r="J3224" s="10">
        <v>1</v>
      </c>
      <c r="K3224" s="13">
        <f t="shared" si="102"/>
        <v>1989</v>
      </c>
      <c r="L3224" s="1" t="str">
        <f t="shared" si="101"/>
        <v/>
      </c>
    </row>
    <row r="3225" spans="1:12" ht="13.8" customHeight="1" x14ac:dyDescent="0.3">
      <c r="A3225" t="s">
        <v>55</v>
      </c>
      <c r="B3225">
        <v>1962</v>
      </c>
      <c r="C3225" s="10">
        <v>65</v>
      </c>
      <c r="D3225">
        <v>0</v>
      </c>
      <c r="E3225">
        <v>65</v>
      </c>
      <c r="F3225">
        <v>0</v>
      </c>
      <c r="G3225">
        <v>0</v>
      </c>
      <c r="H3225">
        <v>0</v>
      </c>
      <c r="I3225">
        <v>0.06</v>
      </c>
      <c r="J3225" s="10">
        <v>7</v>
      </c>
      <c r="K3225" s="13">
        <f t="shared" si="102"/>
        <v>1989</v>
      </c>
      <c r="L3225" s="1" t="str">
        <f t="shared" si="101"/>
        <v/>
      </c>
    </row>
    <row r="3226" spans="1:12" ht="13.8" customHeight="1" x14ac:dyDescent="0.3">
      <c r="A3226" t="s">
        <v>55</v>
      </c>
      <c r="B3226">
        <v>1963</v>
      </c>
      <c r="C3226" s="10">
        <v>64</v>
      </c>
      <c r="D3226">
        <v>0</v>
      </c>
      <c r="E3226">
        <v>64</v>
      </c>
      <c r="F3226">
        <v>0</v>
      </c>
      <c r="G3226">
        <v>0</v>
      </c>
      <c r="H3226">
        <v>0</v>
      </c>
      <c r="I3226">
        <v>0.06</v>
      </c>
      <c r="J3226" s="10">
        <v>1</v>
      </c>
      <c r="K3226" s="13">
        <f t="shared" si="102"/>
        <v>1989</v>
      </c>
      <c r="L3226" s="1" t="str">
        <f t="shared" si="101"/>
        <v/>
      </c>
    </row>
    <row r="3227" spans="1:12" ht="13.8" customHeight="1" x14ac:dyDescent="0.3">
      <c r="A3227" t="s">
        <v>55</v>
      </c>
      <c r="B3227">
        <v>1964</v>
      </c>
      <c r="C3227" s="10">
        <v>73</v>
      </c>
      <c r="D3227">
        <v>0</v>
      </c>
      <c r="E3227">
        <v>73</v>
      </c>
      <c r="F3227">
        <v>0</v>
      </c>
      <c r="G3227">
        <v>0</v>
      </c>
      <c r="H3227">
        <v>0</v>
      </c>
      <c r="I3227">
        <v>0.06</v>
      </c>
      <c r="J3227" s="10">
        <v>10</v>
      </c>
      <c r="K3227" s="13">
        <f t="shared" si="102"/>
        <v>1989</v>
      </c>
      <c r="L3227" s="1" t="str">
        <f t="shared" si="101"/>
        <v/>
      </c>
    </row>
    <row r="3228" spans="1:12" ht="13.8" customHeight="1" x14ac:dyDescent="0.3">
      <c r="A3228" t="s">
        <v>55</v>
      </c>
      <c r="B3228">
        <v>1965</v>
      </c>
      <c r="C3228" s="10">
        <v>67</v>
      </c>
      <c r="D3228">
        <v>0</v>
      </c>
      <c r="E3228">
        <v>67</v>
      </c>
      <c r="F3228">
        <v>0</v>
      </c>
      <c r="G3228">
        <v>0</v>
      </c>
      <c r="H3228">
        <v>0</v>
      </c>
      <c r="I3228">
        <v>0.06</v>
      </c>
      <c r="J3228" s="10">
        <v>7</v>
      </c>
      <c r="K3228" s="13">
        <f t="shared" si="102"/>
        <v>1989</v>
      </c>
      <c r="L3228" s="1" t="str">
        <f t="shared" si="101"/>
        <v/>
      </c>
    </row>
    <row r="3229" spans="1:12" ht="13.8" customHeight="1" x14ac:dyDescent="0.3">
      <c r="A3229" t="s">
        <v>55</v>
      </c>
      <c r="B3229">
        <v>1966</v>
      </c>
      <c r="C3229" s="10">
        <v>84</v>
      </c>
      <c r="D3229">
        <v>0</v>
      </c>
      <c r="E3229">
        <v>84</v>
      </c>
      <c r="F3229">
        <v>0</v>
      </c>
      <c r="G3229">
        <v>0</v>
      </c>
      <c r="H3229">
        <v>0</v>
      </c>
      <c r="I3229">
        <v>7.0000000000000007E-2</v>
      </c>
      <c r="J3229" s="10">
        <v>8</v>
      </c>
      <c r="K3229" s="13">
        <f t="shared" si="102"/>
        <v>1989</v>
      </c>
      <c r="L3229" s="1" t="str">
        <f t="shared" si="101"/>
        <v/>
      </c>
    </row>
    <row r="3230" spans="1:12" ht="13.8" customHeight="1" x14ac:dyDescent="0.3">
      <c r="A3230" t="s">
        <v>55</v>
      </c>
      <c r="B3230">
        <v>1967</v>
      </c>
      <c r="C3230" s="10">
        <v>88</v>
      </c>
      <c r="D3230">
        <v>0</v>
      </c>
      <c r="E3230">
        <v>88</v>
      </c>
      <c r="F3230">
        <v>0</v>
      </c>
      <c r="G3230">
        <v>0</v>
      </c>
      <c r="H3230">
        <v>0</v>
      </c>
      <c r="I3230">
        <v>7.0000000000000007E-2</v>
      </c>
      <c r="J3230" s="10">
        <v>9</v>
      </c>
      <c r="K3230" s="13">
        <f t="shared" si="102"/>
        <v>1989</v>
      </c>
      <c r="L3230" s="1" t="str">
        <f t="shared" si="101"/>
        <v/>
      </c>
    </row>
    <row r="3231" spans="1:12" ht="13.8" customHeight="1" x14ac:dyDescent="0.3">
      <c r="A3231" t="s">
        <v>55</v>
      </c>
      <c r="B3231">
        <v>1968</v>
      </c>
      <c r="C3231" s="10">
        <v>123</v>
      </c>
      <c r="D3231">
        <v>0</v>
      </c>
      <c r="E3231">
        <v>123</v>
      </c>
      <c r="F3231">
        <v>0</v>
      </c>
      <c r="G3231">
        <v>0</v>
      </c>
      <c r="H3231">
        <v>0</v>
      </c>
      <c r="I3231">
        <v>0.1</v>
      </c>
      <c r="J3231" s="10">
        <v>9</v>
      </c>
      <c r="K3231" s="13">
        <f t="shared" si="102"/>
        <v>1989</v>
      </c>
      <c r="L3231" s="1" t="str">
        <f t="shared" si="101"/>
        <v/>
      </c>
    </row>
    <row r="3232" spans="1:12" ht="13.8" customHeight="1" x14ac:dyDescent="0.3">
      <c r="A3232" t="s">
        <v>55</v>
      </c>
      <c r="B3232">
        <v>1969</v>
      </c>
      <c r="C3232" s="10">
        <v>137</v>
      </c>
      <c r="D3232">
        <v>0</v>
      </c>
      <c r="E3232">
        <v>136</v>
      </c>
      <c r="F3232">
        <v>2</v>
      </c>
      <c r="G3232">
        <v>0</v>
      </c>
      <c r="H3232">
        <v>0</v>
      </c>
      <c r="I3232">
        <v>0.11</v>
      </c>
      <c r="J3232" s="10">
        <v>2</v>
      </c>
      <c r="K3232" s="13">
        <f t="shared" si="102"/>
        <v>1989</v>
      </c>
      <c r="L3232" s="1" t="str">
        <f t="shared" si="101"/>
        <v/>
      </c>
    </row>
    <row r="3233" spans="1:12" ht="13.8" customHeight="1" x14ac:dyDescent="0.3">
      <c r="A3233" t="s">
        <v>55</v>
      </c>
      <c r="B3233">
        <v>1970</v>
      </c>
      <c r="C3233" s="10">
        <v>156</v>
      </c>
      <c r="D3233">
        <v>0</v>
      </c>
      <c r="E3233">
        <v>103</v>
      </c>
      <c r="F3233">
        <v>22</v>
      </c>
      <c r="G3233">
        <v>0</v>
      </c>
      <c r="H3233">
        <v>32</v>
      </c>
      <c r="I3233">
        <v>0.12</v>
      </c>
      <c r="J3233" s="10">
        <v>3</v>
      </c>
      <c r="K3233" s="13">
        <f t="shared" si="102"/>
        <v>1989</v>
      </c>
      <c r="L3233" s="1" t="str">
        <f t="shared" si="101"/>
        <v/>
      </c>
    </row>
    <row r="3234" spans="1:12" ht="13.8" customHeight="1" x14ac:dyDescent="0.3">
      <c r="A3234" t="s">
        <v>55</v>
      </c>
      <c r="B3234">
        <v>1971</v>
      </c>
      <c r="C3234" s="10">
        <v>187</v>
      </c>
      <c r="D3234">
        <v>0</v>
      </c>
      <c r="E3234">
        <v>110</v>
      </c>
      <c r="F3234">
        <v>38</v>
      </c>
      <c r="G3234">
        <v>0</v>
      </c>
      <c r="H3234">
        <v>39</v>
      </c>
      <c r="I3234">
        <v>0.14000000000000001</v>
      </c>
      <c r="J3234" s="10">
        <v>3</v>
      </c>
      <c r="K3234" s="13">
        <f t="shared" si="102"/>
        <v>1989</v>
      </c>
      <c r="L3234" s="1" t="str">
        <f t="shared" si="101"/>
        <v/>
      </c>
    </row>
    <row r="3235" spans="1:12" ht="13.8" customHeight="1" x14ac:dyDescent="0.3">
      <c r="A3235" t="s">
        <v>55</v>
      </c>
      <c r="B3235">
        <v>1972</v>
      </c>
      <c r="C3235" s="10">
        <v>181</v>
      </c>
      <c r="D3235">
        <v>0</v>
      </c>
      <c r="E3235">
        <v>102</v>
      </c>
      <c r="F3235">
        <v>44</v>
      </c>
      <c r="G3235">
        <v>0</v>
      </c>
      <c r="H3235">
        <v>36</v>
      </c>
      <c r="I3235">
        <v>0.13</v>
      </c>
      <c r="J3235" s="10">
        <v>3</v>
      </c>
      <c r="K3235" s="13">
        <f t="shared" si="102"/>
        <v>1989</v>
      </c>
      <c r="L3235" s="1" t="str">
        <f t="shared" si="101"/>
        <v/>
      </c>
    </row>
    <row r="3236" spans="1:12" ht="13.8" customHeight="1" x14ac:dyDescent="0.3">
      <c r="A3236" t="s">
        <v>55</v>
      </c>
      <c r="B3236">
        <v>1973</v>
      </c>
      <c r="C3236" s="10">
        <v>333</v>
      </c>
      <c r="D3236">
        <v>0</v>
      </c>
      <c r="E3236">
        <v>98</v>
      </c>
      <c r="F3236">
        <v>8</v>
      </c>
      <c r="G3236">
        <v>0</v>
      </c>
      <c r="H3236">
        <v>226</v>
      </c>
      <c r="I3236">
        <v>0.23</v>
      </c>
      <c r="J3236" s="10">
        <v>3</v>
      </c>
      <c r="K3236" s="13">
        <f t="shared" si="102"/>
        <v>1989</v>
      </c>
      <c r="L3236" s="1" t="str">
        <f t="shared" si="101"/>
        <v/>
      </c>
    </row>
    <row r="3237" spans="1:12" ht="13.8" customHeight="1" x14ac:dyDescent="0.3">
      <c r="A3237" t="s">
        <v>55</v>
      </c>
      <c r="B3237">
        <v>1974</v>
      </c>
      <c r="C3237" s="10">
        <v>443</v>
      </c>
      <c r="D3237">
        <v>0</v>
      </c>
      <c r="E3237">
        <v>101</v>
      </c>
      <c r="F3237">
        <v>9</v>
      </c>
      <c r="G3237">
        <v>0</v>
      </c>
      <c r="H3237">
        <v>333</v>
      </c>
      <c r="I3237">
        <v>0.28999999999999998</v>
      </c>
      <c r="J3237" s="10">
        <v>4</v>
      </c>
      <c r="K3237" s="13">
        <f t="shared" si="102"/>
        <v>1989</v>
      </c>
      <c r="L3237" s="1" t="str">
        <f t="shared" si="101"/>
        <v/>
      </c>
    </row>
    <row r="3238" spans="1:12" ht="13.8" customHeight="1" x14ac:dyDescent="0.3">
      <c r="A3238" t="s">
        <v>55</v>
      </c>
      <c r="B3238">
        <v>1975</v>
      </c>
      <c r="C3238" s="10">
        <v>300</v>
      </c>
      <c r="D3238">
        <v>0</v>
      </c>
      <c r="E3238">
        <v>92</v>
      </c>
      <c r="F3238">
        <v>9</v>
      </c>
      <c r="G3238">
        <v>0</v>
      </c>
      <c r="H3238">
        <v>199</v>
      </c>
      <c r="I3238">
        <v>0.19</v>
      </c>
      <c r="J3238" s="10">
        <v>5</v>
      </c>
      <c r="K3238" s="13">
        <f t="shared" si="102"/>
        <v>1989</v>
      </c>
      <c r="L3238" s="1" t="str">
        <f t="shared" si="101"/>
        <v/>
      </c>
    </row>
    <row r="3239" spans="1:12" ht="13.8" customHeight="1" x14ac:dyDescent="0.3">
      <c r="A3239" t="s">
        <v>55</v>
      </c>
      <c r="B3239">
        <v>1976</v>
      </c>
      <c r="C3239" s="10">
        <v>337</v>
      </c>
      <c r="D3239">
        <v>0</v>
      </c>
      <c r="E3239">
        <v>144</v>
      </c>
      <c r="F3239">
        <v>4</v>
      </c>
      <c r="G3239">
        <v>0</v>
      </c>
      <c r="H3239">
        <v>188</v>
      </c>
      <c r="I3239">
        <v>0.21</v>
      </c>
      <c r="J3239" s="10">
        <v>8</v>
      </c>
      <c r="K3239" s="13">
        <f t="shared" si="102"/>
        <v>1989</v>
      </c>
      <c r="L3239" s="1" t="str">
        <f t="shared" si="101"/>
        <v/>
      </c>
    </row>
    <row r="3240" spans="1:12" ht="13.8" customHeight="1" x14ac:dyDescent="0.3">
      <c r="A3240" t="s">
        <v>55</v>
      </c>
      <c r="B3240">
        <v>1977</v>
      </c>
      <c r="C3240" s="10">
        <v>131</v>
      </c>
      <c r="D3240">
        <v>0</v>
      </c>
      <c r="E3240">
        <v>82</v>
      </c>
      <c r="F3240">
        <v>0</v>
      </c>
      <c r="G3240">
        <v>0</v>
      </c>
      <c r="H3240">
        <v>49</v>
      </c>
      <c r="I3240">
        <v>0.08</v>
      </c>
      <c r="J3240" s="10">
        <v>7</v>
      </c>
      <c r="K3240" s="13">
        <f t="shared" si="102"/>
        <v>1989</v>
      </c>
      <c r="L3240" s="1" t="str">
        <f t="shared" si="101"/>
        <v/>
      </c>
    </row>
    <row r="3241" spans="1:12" ht="13.8" customHeight="1" x14ac:dyDescent="0.3">
      <c r="A3241" t="s">
        <v>55</v>
      </c>
      <c r="B3241">
        <v>1978</v>
      </c>
      <c r="C3241" s="10">
        <v>88</v>
      </c>
      <c r="D3241">
        <v>0</v>
      </c>
      <c r="E3241">
        <v>65</v>
      </c>
      <c r="F3241">
        <v>1</v>
      </c>
      <c r="G3241">
        <v>0</v>
      </c>
      <c r="H3241">
        <v>22</v>
      </c>
      <c r="I3241">
        <v>0.05</v>
      </c>
      <c r="J3241" s="10">
        <v>6</v>
      </c>
      <c r="K3241" s="13">
        <f t="shared" si="102"/>
        <v>1989</v>
      </c>
      <c r="L3241" s="1" t="str">
        <f t="shared" si="101"/>
        <v/>
      </c>
    </row>
    <row r="3242" spans="1:12" ht="13.8" customHeight="1" x14ac:dyDescent="0.3">
      <c r="A3242" t="s">
        <v>55</v>
      </c>
      <c r="B3242">
        <v>1979</v>
      </c>
      <c r="C3242" s="10">
        <v>95</v>
      </c>
      <c r="D3242">
        <v>0</v>
      </c>
      <c r="E3242">
        <v>75</v>
      </c>
      <c r="F3242">
        <v>1</v>
      </c>
      <c r="G3242">
        <v>0</v>
      </c>
      <c r="H3242">
        <v>19</v>
      </c>
      <c r="I3242">
        <v>0.05</v>
      </c>
      <c r="J3242" s="10">
        <v>8</v>
      </c>
      <c r="K3242" s="13">
        <f t="shared" si="102"/>
        <v>1989</v>
      </c>
      <c r="L3242" s="1" t="str">
        <f t="shared" si="101"/>
        <v/>
      </c>
    </row>
    <row r="3243" spans="1:12" ht="13.8" customHeight="1" x14ac:dyDescent="0.3">
      <c r="A3243" t="s">
        <v>55</v>
      </c>
      <c r="B3243">
        <v>1980</v>
      </c>
      <c r="C3243" s="10">
        <v>111</v>
      </c>
      <c r="D3243">
        <v>0</v>
      </c>
      <c r="E3243">
        <v>75</v>
      </c>
      <c r="F3243">
        <v>1</v>
      </c>
      <c r="G3243">
        <v>5</v>
      </c>
      <c r="H3243">
        <v>30</v>
      </c>
      <c r="I3243">
        <v>0.06</v>
      </c>
      <c r="J3243" s="10">
        <v>11</v>
      </c>
      <c r="K3243" s="13">
        <f t="shared" si="102"/>
        <v>1989</v>
      </c>
      <c r="L3243" s="1" t="str">
        <f t="shared" si="101"/>
        <v/>
      </c>
    </row>
    <row r="3244" spans="1:12" ht="13.8" customHeight="1" x14ac:dyDescent="0.3">
      <c r="A3244" t="s">
        <v>55</v>
      </c>
      <c r="B3244">
        <v>1981</v>
      </c>
      <c r="C3244" s="10">
        <v>129</v>
      </c>
      <c r="D3244">
        <v>0</v>
      </c>
      <c r="E3244">
        <v>87</v>
      </c>
      <c r="F3244">
        <v>0</v>
      </c>
      <c r="G3244">
        <v>7</v>
      </c>
      <c r="H3244">
        <v>35</v>
      </c>
      <c r="I3244">
        <v>7.0000000000000007E-2</v>
      </c>
      <c r="J3244" s="10">
        <v>12</v>
      </c>
      <c r="K3244" s="13">
        <f t="shared" si="102"/>
        <v>1989</v>
      </c>
      <c r="L3244" s="1" t="str">
        <f t="shared" si="101"/>
        <v/>
      </c>
    </row>
    <row r="3245" spans="1:12" ht="13.8" customHeight="1" x14ac:dyDescent="0.3">
      <c r="A3245" t="s">
        <v>55</v>
      </c>
      <c r="B3245">
        <v>1982</v>
      </c>
      <c r="C3245" s="10">
        <v>367</v>
      </c>
      <c r="D3245">
        <v>0</v>
      </c>
      <c r="E3245">
        <v>319</v>
      </c>
      <c r="F3245">
        <v>1</v>
      </c>
      <c r="G3245">
        <v>5</v>
      </c>
      <c r="H3245">
        <v>42</v>
      </c>
      <c r="I3245">
        <v>0.19</v>
      </c>
      <c r="J3245" s="10">
        <v>10</v>
      </c>
      <c r="K3245" s="13">
        <f t="shared" si="102"/>
        <v>1989</v>
      </c>
      <c r="L3245" s="1" t="str">
        <f t="shared" si="101"/>
        <v/>
      </c>
    </row>
    <row r="3246" spans="1:12" ht="13.8" customHeight="1" x14ac:dyDescent="0.3">
      <c r="A3246" t="s">
        <v>55</v>
      </c>
      <c r="B3246">
        <v>1983</v>
      </c>
      <c r="C3246" s="10">
        <v>312</v>
      </c>
      <c r="D3246">
        <v>0</v>
      </c>
      <c r="E3246">
        <v>265</v>
      </c>
      <c r="F3246">
        <v>1</v>
      </c>
      <c r="G3246">
        <v>2</v>
      </c>
      <c r="H3246">
        <v>44</v>
      </c>
      <c r="I3246">
        <v>0.16</v>
      </c>
      <c r="J3246" s="10">
        <v>11</v>
      </c>
      <c r="K3246" s="13">
        <f t="shared" si="102"/>
        <v>1989</v>
      </c>
      <c r="L3246" s="1" t="str">
        <f t="shared" si="101"/>
        <v/>
      </c>
    </row>
    <row r="3247" spans="1:12" ht="13.8" customHeight="1" x14ac:dyDescent="0.3">
      <c r="A3247" t="s">
        <v>55</v>
      </c>
      <c r="B3247">
        <v>1984</v>
      </c>
      <c r="C3247" s="10">
        <v>311</v>
      </c>
      <c r="D3247">
        <v>0</v>
      </c>
      <c r="E3247">
        <v>265</v>
      </c>
      <c r="F3247">
        <v>1</v>
      </c>
      <c r="G3247">
        <v>0</v>
      </c>
      <c r="H3247">
        <v>45</v>
      </c>
      <c r="I3247">
        <v>0.15</v>
      </c>
      <c r="J3247" s="10">
        <v>8</v>
      </c>
      <c r="K3247" s="13">
        <f t="shared" si="102"/>
        <v>1989</v>
      </c>
      <c r="L3247" s="1" t="str">
        <f t="shared" si="101"/>
        <v/>
      </c>
    </row>
    <row r="3248" spans="1:12" ht="13.8" customHeight="1" x14ac:dyDescent="0.3">
      <c r="A3248" t="s">
        <v>55</v>
      </c>
      <c r="B3248">
        <v>1985</v>
      </c>
      <c r="C3248" s="10">
        <v>349</v>
      </c>
      <c r="D3248">
        <v>0</v>
      </c>
      <c r="E3248">
        <v>295</v>
      </c>
      <c r="F3248">
        <v>2</v>
      </c>
      <c r="G3248">
        <v>8</v>
      </c>
      <c r="H3248">
        <v>45</v>
      </c>
      <c r="I3248">
        <v>0.17</v>
      </c>
      <c r="J3248" s="10">
        <v>9</v>
      </c>
      <c r="K3248" s="13">
        <f t="shared" si="102"/>
        <v>1989</v>
      </c>
      <c r="L3248" s="1" t="str">
        <f t="shared" si="101"/>
        <v/>
      </c>
    </row>
    <row r="3249" spans="1:12" ht="13.8" customHeight="1" x14ac:dyDescent="0.3">
      <c r="A3249" t="s">
        <v>55</v>
      </c>
      <c r="B3249">
        <v>1986</v>
      </c>
      <c r="C3249" s="10">
        <v>291</v>
      </c>
      <c r="D3249">
        <v>0</v>
      </c>
      <c r="E3249">
        <v>236</v>
      </c>
      <c r="F3249">
        <v>1</v>
      </c>
      <c r="G3249">
        <v>8</v>
      </c>
      <c r="H3249">
        <v>46</v>
      </c>
      <c r="I3249">
        <v>0.14000000000000001</v>
      </c>
      <c r="J3249" s="10">
        <v>10</v>
      </c>
      <c r="K3249" s="13">
        <f t="shared" si="102"/>
        <v>1989</v>
      </c>
      <c r="L3249" s="1" t="str">
        <f t="shared" si="101"/>
        <v/>
      </c>
    </row>
    <row r="3250" spans="1:12" ht="13.8" customHeight="1" x14ac:dyDescent="0.3">
      <c r="A3250" t="s">
        <v>55</v>
      </c>
      <c r="B3250">
        <v>1987</v>
      </c>
      <c r="C3250" s="10">
        <v>361</v>
      </c>
      <c r="D3250">
        <v>0</v>
      </c>
      <c r="E3250">
        <v>309</v>
      </c>
      <c r="F3250">
        <v>1</v>
      </c>
      <c r="G3250">
        <v>5</v>
      </c>
      <c r="H3250">
        <v>46</v>
      </c>
      <c r="I3250">
        <v>0.16</v>
      </c>
      <c r="J3250" s="10">
        <v>6</v>
      </c>
      <c r="K3250" s="13">
        <f t="shared" si="102"/>
        <v>1989</v>
      </c>
      <c r="L3250" s="1" t="str">
        <f t="shared" si="101"/>
        <v/>
      </c>
    </row>
    <row r="3251" spans="1:12" ht="13.8" customHeight="1" x14ac:dyDescent="0.3">
      <c r="A3251" t="s">
        <v>55</v>
      </c>
      <c r="B3251">
        <v>1988</v>
      </c>
      <c r="C3251" s="10">
        <v>409</v>
      </c>
      <c r="D3251">
        <v>0</v>
      </c>
      <c r="E3251">
        <v>352</v>
      </c>
      <c r="F3251">
        <v>1</v>
      </c>
      <c r="G3251">
        <v>10</v>
      </c>
      <c r="H3251">
        <v>46</v>
      </c>
      <c r="I3251">
        <v>0.18</v>
      </c>
      <c r="J3251" s="10">
        <v>5</v>
      </c>
      <c r="K3251" s="13">
        <f t="shared" si="102"/>
        <v>1989</v>
      </c>
      <c r="L3251" s="1" t="str">
        <f t="shared" si="101"/>
        <v/>
      </c>
    </row>
    <row r="3252" spans="1:12" ht="13.8" customHeight="1" x14ac:dyDescent="0.3">
      <c r="A3252" t="s">
        <v>55</v>
      </c>
      <c r="B3252">
        <v>1989</v>
      </c>
      <c r="C3252" s="10">
        <v>411</v>
      </c>
      <c r="D3252">
        <v>0</v>
      </c>
      <c r="E3252">
        <v>347</v>
      </c>
      <c r="F3252">
        <v>1</v>
      </c>
      <c r="G3252">
        <v>17</v>
      </c>
      <c r="H3252">
        <v>46</v>
      </c>
      <c r="I3252">
        <v>0.18</v>
      </c>
      <c r="J3252" s="10">
        <v>5</v>
      </c>
      <c r="K3252" s="13">
        <f t="shared" si="102"/>
        <v>1989</v>
      </c>
      <c r="L3252" s="1" t="str">
        <f t="shared" si="101"/>
        <v/>
      </c>
    </row>
    <row r="3253" spans="1:12" ht="13.8" customHeight="1" x14ac:dyDescent="0.3">
      <c r="A3253" t="s">
        <v>55</v>
      </c>
      <c r="B3253">
        <v>1990</v>
      </c>
      <c r="C3253" s="10">
        <v>324</v>
      </c>
      <c r="D3253">
        <v>0</v>
      </c>
      <c r="E3253">
        <v>265</v>
      </c>
      <c r="F3253">
        <v>1</v>
      </c>
      <c r="G3253">
        <v>12</v>
      </c>
      <c r="H3253">
        <v>46</v>
      </c>
      <c r="I3253">
        <v>0.14000000000000001</v>
      </c>
      <c r="J3253" s="10">
        <v>4</v>
      </c>
      <c r="K3253" s="13">
        <f t="shared" si="102"/>
        <v>1990</v>
      </c>
      <c r="L3253" s="1" t="str">
        <f t="shared" si="101"/>
        <v/>
      </c>
    </row>
    <row r="3254" spans="1:12" ht="13.8" customHeight="1" x14ac:dyDescent="0.3">
      <c r="A3254" t="s">
        <v>55</v>
      </c>
      <c r="B3254">
        <v>1991</v>
      </c>
      <c r="C3254" s="10">
        <v>274</v>
      </c>
      <c r="D3254">
        <v>0</v>
      </c>
      <c r="E3254">
        <v>213</v>
      </c>
      <c r="F3254">
        <v>1</v>
      </c>
      <c r="G3254">
        <v>14</v>
      </c>
      <c r="H3254">
        <v>46</v>
      </c>
      <c r="I3254">
        <v>0.11</v>
      </c>
      <c r="J3254" s="10">
        <v>5</v>
      </c>
      <c r="K3254" s="13">
        <f t="shared" si="102"/>
        <v>1990</v>
      </c>
      <c r="L3254" s="1" t="str">
        <f t="shared" si="101"/>
        <v/>
      </c>
    </row>
    <row r="3255" spans="1:12" ht="13.8" customHeight="1" x14ac:dyDescent="0.3">
      <c r="A3255" t="s">
        <v>55</v>
      </c>
      <c r="B3255">
        <v>1992</v>
      </c>
      <c r="C3255" s="10">
        <v>349</v>
      </c>
      <c r="D3255">
        <v>0</v>
      </c>
      <c r="E3255">
        <v>259</v>
      </c>
      <c r="F3255">
        <v>28</v>
      </c>
      <c r="G3255">
        <v>16</v>
      </c>
      <c r="H3255">
        <v>46</v>
      </c>
      <c r="I3255">
        <v>0.14000000000000001</v>
      </c>
      <c r="J3255" s="10">
        <v>7</v>
      </c>
      <c r="K3255" s="13">
        <f t="shared" si="102"/>
        <v>1990</v>
      </c>
      <c r="L3255" s="1" t="str">
        <f t="shared" si="101"/>
        <v/>
      </c>
    </row>
    <row r="3256" spans="1:12" ht="13.8" customHeight="1" x14ac:dyDescent="0.3">
      <c r="A3256" t="s">
        <v>55</v>
      </c>
      <c r="B3256">
        <v>1993</v>
      </c>
      <c r="C3256" s="10">
        <v>360</v>
      </c>
      <c r="D3256">
        <v>0</v>
      </c>
      <c r="E3256">
        <v>244</v>
      </c>
      <c r="F3256">
        <v>55</v>
      </c>
      <c r="G3256">
        <v>16</v>
      </c>
      <c r="H3256">
        <v>46</v>
      </c>
      <c r="I3256">
        <v>0.14000000000000001</v>
      </c>
      <c r="J3256" s="10">
        <v>7</v>
      </c>
      <c r="K3256" s="13">
        <f t="shared" si="102"/>
        <v>1990</v>
      </c>
      <c r="L3256" s="1" t="str">
        <f t="shared" si="101"/>
        <v/>
      </c>
    </row>
    <row r="3257" spans="1:12" ht="13.8" customHeight="1" x14ac:dyDescent="0.3">
      <c r="A3257" t="s">
        <v>55</v>
      </c>
      <c r="B3257">
        <v>1994</v>
      </c>
      <c r="C3257" s="10">
        <v>586</v>
      </c>
      <c r="D3257">
        <v>0</v>
      </c>
      <c r="E3257">
        <v>473</v>
      </c>
      <c r="F3257">
        <v>55</v>
      </c>
      <c r="G3257">
        <v>12</v>
      </c>
      <c r="H3257">
        <v>46</v>
      </c>
      <c r="I3257">
        <v>0.22</v>
      </c>
      <c r="J3257" s="10">
        <v>7</v>
      </c>
      <c r="K3257" s="13">
        <f t="shared" si="102"/>
        <v>1990</v>
      </c>
      <c r="L3257" s="1" t="str">
        <f t="shared" si="101"/>
        <v/>
      </c>
    </row>
    <row r="3258" spans="1:12" ht="13.8" customHeight="1" x14ac:dyDescent="0.3">
      <c r="A3258" t="s">
        <v>55</v>
      </c>
      <c r="B3258">
        <v>1995</v>
      </c>
      <c r="C3258" s="10">
        <v>427</v>
      </c>
      <c r="D3258">
        <v>0</v>
      </c>
      <c r="E3258">
        <v>313</v>
      </c>
      <c r="F3258">
        <v>55</v>
      </c>
      <c r="G3258">
        <v>13</v>
      </c>
      <c r="H3258">
        <v>45</v>
      </c>
      <c r="I3258">
        <v>0.16</v>
      </c>
      <c r="J3258" s="10">
        <v>9</v>
      </c>
      <c r="K3258" s="13">
        <f t="shared" si="102"/>
        <v>1990</v>
      </c>
      <c r="L3258" s="1" t="str">
        <f t="shared" si="101"/>
        <v/>
      </c>
    </row>
    <row r="3259" spans="1:12" ht="13.8" customHeight="1" x14ac:dyDescent="0.3">
      <c r="A3259" t="s">
        <v>55</v>
      </c>
      <c r="B3259">
        <v>1996</v>
      </c>
      <c r="C3259" s="10">
        <v>468</v>
      </c>
      <c r="D3259">
        <v>0</v>
      </c>
      <c r="E3259">
        <v>360</v>
      </c>
      <c r="F3259">
        <v>55</v>
      </c>
      <c r="G3259">
        <v>7</v>
      </c>
      <c r="H3259">
        <v>46</v>
      </c>
      <c r="I3259">
        <v>0.17</v>
      </c>
      <c r="J3259" s="10">
        <v>9</v>
      </c>
      <c r="K3259" s="13">
        <f t="shared" si="102"/>
        <v>1990</v>
      </c>
      <c r="L3259" s="1" t="str">
        <f t="shared" si="101"/>
        <v/>
      </c>
    </row>
    <row r="3260" spans="1:12" ht="13.8" customHeight="1" x14ac:dyDescent="0.3">
      <c r="A3260" t="s">
        <v>55</v>
      </c>
      <c r="B3260">
        <v>1997</v>
      </c>
      <c r="C3260" s="10">
        <v>639</v>
      </c>
      <c r="D3260">
        <v>0</v>
      </c>
      <c r="E3260">
        <v>522</v>
      </c>
      <c r="F3260">
        <v>69</v>
      </c>
      <c r="G3260">
        <v>3</v>
      </c>
      <c r="H3260">
        <v>46</v>
      </c>
      <c r="I3260">
        <v>0.22</v>
      </c>
      <c r="J3260" s="10">
        <v>9</v>
      </c>
      <c r="K3260" s="13">
        <f t="shared" si="102"/>
        <v>1990</v>
      </c>
      <c r="L3260" s="1" t="str">
        <f t="shared" si="101"/>
        <v/>
      </c>
    </row>
    <row r="3261" spans="1:12" ht="13.8" customHeight="1" x14ac:dyDescent="0.3">
      <c r="A3261" t="s">
        <v>55</v>
      </c>
      <c r="B3261">
        <v>1998</v>
      </c>
      <c r="C3261" s="10">
        <v>212</v>
      </c>
      <c r="D3261">
        <v>0</v>
      </c>
      <c r="E3261">
        <v>97</v>
      </c>
      <c r="F3261">
        <v>69</v>
      </c>
      <c r="G3261">
        <v>0</v>
      </c>
      <c r="H3261">
        <v>46</v>
      </c>
      <c r="I3261">
        <v>7.0000000000000007E-2</v>
      </c>
      <c r="J3261" s="10">
        <v>0</v>
      </c>
      <c r="K3261" s="13">
        <f t="shared" si="102"/>
        <v>1990</v>
      </c>
      <c r="L3261" s="1" t="str">
        <f t="shared" si="101"/>
        <v/>
      </c>
    </row>
    <row r="3262" spans="1:12" ht="13.8" customHeight="1" x14ac:dyDescent="0.3">
      <c r="A3262" t="s">
        <v>55</v>
      </c>
      <c r="B3262">
        <v>1999</v>
      </c>
      <c r="C3262" s="10">
        <v>224</v>
      </c>
      <c r="D3262">
        <v>0</v>
      </c>
      <c r="E3262">
        <v>99</v>
      </c>
      <c r="F3262">
        <v>75</v>
      </c>
      <c r="G3262">
        <v>0</v>
      </c>
      <c r="H3262">
        <v>51</v>
      </c>
      <c r="I3262">
        <v>7.0000000000000007E-2</v>
      </c>
      <c r="J3262" s="10">
        <v>0</v>
      </c>
      <c r="K3262" s="13">
        <f t="shared" si="102"/>
        <v>1990</v>
      </c>
      <c r="L3262" s="1" t="str">
        <f t="shared" si="101"/>
        <v/>
      </c>
    </row>
    <row r="3263" spans="1:12" ht="13.8" customHeight="1" x14ac:dyDescent="0.3">
      <c r="A3263" t="s">
        <v>55</v>
      </c>
      <c r="B3263">
        <v>2000</v>
      </c>
      <c r="C3263" s="10">
        <v>286</v>
      </c>
      <c r="D3263">
        <v>0</v>
      </c>
      <c r="E3263">
        <v>152</v>
      </c>
      <c r="F3263">
        <v>65</v>
      </c>
      <c r="G3263">
        <v>3</v>
      </c>
      <c r="H3263">
        <v>66</v>
      </c>
      <c r="I3263">
        <v>0.09</v>
      </c>
      <c r="J3263" s="10">
        <v>0</v>
      </c>
      <c r="K3263" s="13">
        <f t="shared" si="102"/>
        <v>1990</v>
      </c>
      <c r="L3263" s="1" t="str">
        <f t="shared" si="101"/>
        <v/>
      </c>
    </row>
    <row r="3264" spans="1:12" ht="13.8" customHeight="1" x14ac:dyDescent="0.3">
      <c r="A3264" t="s">
        <v>55</v>
      </c>
      <c r="B3264">
        <v>2001</v>
      </c>
      <c r="C3264" s="10">
        <v>209</v>
      </c>
      <c r="D3264">
        <v>0</v>
      </c>
      <c r="E3264">
        <v>209</v>
      </c>
      <c r="F3264">
        <v>0</v>
      </c>
      <c r="G3264">
        <v>0</v>
      </c>
      <c r="H3264">
        <v>0</v>
      </c>
      <c r="I3264">
        <v>7.0000000000000007E-2</v>
      </c>
      <c r="J3264" s="10">
        <v>0</v>
      </c>
      <c r="K3264" s="13">
        <f t="shared" si="102"/>
        <v>1990</v>
      </c>
      <c r="L3264" s="1" t="str">
        <f t="shared" si="101"/>
        <v/>
      </c>
    </row>
    <row r="3265" spans="1:12" ht="13.8" customHeight="1" x14ac:dyDescent="0.3">
      <c r="A3265" t="s">
        <v>55</v>
      </c>
      <c r="B3265">
        <v>2002</v>
      </c>
      <c r="C3265" s="10">
        <v>157</v>
      </c>
      <c r="D3265">
        <v>0</v>
      </c>
      <c r="E3265">
        <v>157</v>
      </c>
      <c r="F3265">
        <v>0</v>
      </c>
      <c r="G3265">
        <v>0</v>
      </c>
      <c r="H3265">
        <v>0</v>
      </c>
      <c r="I3265">
        <v>0.05</v>
      </c>
      <c r="J3265" s="10">
        <v>0</v>
      </c>
      <c r="K3265" s="13">
        <f t="shared" si="102"/>
        <v>1990</v>
      </c>
      <c r="L3265" s="1" t="str">
        <f t="shared" si="101"/>
        <v/>
      </c>
    </row>
    <row r="3266" spans="1:12" ht="13.8" customHeight="1" x14ac:dyDescent="0.3">
      <c r="A3266" t="s">
        <v>55</v>
      </c>
      <c r="B3266">
        <v>2003</v>
      </c>
      <c r="C3266" s="10">
        <v>250</v>
      </c>
      <c r="D3266">
        <v>0</v>
      </c>
      <c r="E3266">
        <v>241</v>
      </c>
      <c r="F3266">
        <v>9</v>
      </c>
      <c r="G3266">
        <v>0</v>
      </c>
      <c r="H3266">
        <v>0</v>
      </c>
      <c r="I3266">
        <v>7.0000000000000007E-2</v>
      </c>
      <c r="J3266" s="10">
        <v>0</v>
      </c>
      <c r="K3266" s="13">
        <f t="shared" si="102"/>
        <v>1990</v>
      </c>
      <c r="L3266" s="1" t="str">
        <f t="shared" ref="L3266:L3329" si="103">IF(AND(B3266&gt;2011),1,"")</f>
        <v/>
      </c>
    </row>
    <row r="3267" spans="1:12" ht="13.8" customHeight="1" x14ac:dyDescent="0.3">
      <c r="A3267" t="s">
        <v>55</v>
      </c>
      <c r="B3267">
        <v>2004</v>
      </c>
      <c r="C3267" s="10">
        <v>259</v>
      </c>
      <c r="D3267">
        <v>0</v>
      </c>
      <c r="E3267">
        <v>249</v>
      </c>
      <c r="F3267">
        <v>10</v>
      </c>
      <c r="G3267">
        <v>0</v>
      </c>
      <c r="H3267">
        <v>0</v>
      </c>
      <c r="I3267">
        <v>0.08</v>
      </c>
      <c r="J3267" s="10">
        <v>0</v>
      </c>
      <c r="K3267" s="13">
        <f t="shared" si="102"/>
        <v>1990</v>
      </c>
      <c r="L3267" s="1" t="str">
        <f t="shared" si="103"/>
        <v/>
      </c>
    </row>
    <row r="3268" spans="1:12" ht="13.8" customHeight="1" x14ac:dyDescent="0.3">
      <c r="A3268" t="s">
        <v>55</v>
      </c>
      <c r="B3268">
        <v>2005</v>
      </c>
      <c r="C3268" s="10">
        <v>268</v>
      </c>
      <c r="D3268">
        <v>0</v>
      </c>
      <c r="E3268">
        <v>242</v>
      </c>
      <c r="F3268">
        <v>12</v>
      </c>
      <c r="G3268">
        <v>14</v>
      </c>
      <c r="H3268">
        <v>0</v>
      </c>
      <c r="I3268">
        <v>0.08</v>
      </c>
      <c r="J3268" s="10">
        <v>38</v>
      </c>
      <c r="K3268" s="13">
        <f t="shared" si="102"/>
        <v>1990</v>
      </c>
      <c r="L3268" s="1" t="str">
        <f t="shared" si="103"/>
        <v/>
      </c>
    </row>
    <row r="3269" spans="1:12" ht="13.8" customHeight="1" x14ac:dyDescent="0.3">
      <c r="A3269" t="s">
        <v>55</v>
      </c>
      <c r="B3269">
        <v>2006</v>
      </c>
      <c r="C3269" s="10">
        <v>305</v>
      </c>
      <c r="D3269">
        <v>0</v>
      </c>
      <c r="E3269">
        <v>279</v>
      </c>
      <c r="F3269">
        <v>12</v>
      </c>
      <c r="G3269">
        <v>14</v>
      </c>
      <c r="H3269">
        <v>0</v>
      </c>
      <c r="I3269">
        <v>0.08</v>
      </c>
      <c r="J3269" s="10">
        <v>34</v>
      </c>
      <c r="K3269" s="13">
        <f t="shared" si="102"/>
        <v>1990</v>
      </c>
      <c r="L3269" s="1" t="str">
        <f t="shared" si="103"/>
        <v/>
      </c>
    </row>
    <row r="3270" spans="1:12" ht="13.8" customHeight="1" x14ac:dyDescent="0.3">
      <c r="A3270" t="s">
        <v>55</v>
      </c>
      <c r="B3270">
        <v>2007</v>
      </c>
      <c r="C3270" s="10">
        <v>331</v>
      </c>
      <c r="D3270">
        <v>0</v>
      </c>
      <c r="E3270">
        <v>306</v>
      </c>
      <c r="F3270">
        <v>11</v>
      </c>
      <c r="G3270">
        <v>14</v>
      </c>
      <c r="H3270">
        <v>0</v>
      </c>
      <c r="I3270">
        <v>0.09</v>
      </c>
      <c r="J3270" s="10">
        <v>65</v>
      </c>
      <c r="K3270" s="13">
        <f t="shared" si="102"/>
        <v>1990</v>
      </c>
      <c r="L3270" s="1" t="str">
        <f t="shared" si="103"/>
        <v/>
      </c>
    </row>
    <row r="3271" spans="1:12" ht="13.8" customHeight="1" x14ac:dyDescent="0.3">
      <c r="A3271" t="s">
        <v>55</v>
      </c>
      <c r="B3271">
        <v>2008</v>
      </c>
      <c r="C3271" s="10">
        <v>357</v>
      </c>
      <c r="D3271">
        <v>0</v>
      </c>
      <c r="E3271">
        <v>330</v>
      </c>
      <c r="F3271">
        <v>13</v>
      </c>
      <c r="G3271">
        <v>14</v>
      </c>
      <c r="H3271">
        <v>0</v>
      </c>
      <c r="I3271">
        <v>0.09</v>
      </c>
      <c r="J3271" s="10">
        <v>84</v>
      </c>
      <c r="K3271" s="13">
        <f t="shared" si="102"/>
        <v>1990</v>
      </c>
      <c r="L3271" s="1" t="str">
        <f t="shared" si="103"/>
        <v/>
      </c>
    </row>
    <row r="3272" spans="1:12" ht="13.8" customHeight="1" x14ac:dyDescent="0.3">
      <c r="A3272" t="s">
        <v>55</v>
      </c>
      <c r="B3272">
        <v>2009</v>
      </c>
      <c r="C3272" s="10">
        <v>476</v>
      </c>
      <c r="D3272">
        <v>0</v>
      </c>
      <c r="E3272">
        <v>432</v>
      </c>
      <c r="F3272">
        <v>29</v>
      </c>
      <c r="G3272">
        <v>15</v>
      </c>
      <c r="H3272">
        <v>0</v>
      </c>
      <c r="I3272">
        <v>0.12</v>
      </c>
      <c r="J3272" s="10">
        <v>42</v>
      </c>
      <c r="K3272" s="13">
        <f t="shared" ref="K3272:K3335" si="104">IF(B3272&lt;1990,IF(B3272&lt;1959,1958,1989),1990)</f>
        <v>1990</v>
      </c>
      <c r="L3272" s="1" t="str">
        <f t="shared" si="103"/>
        <v/>
      </c>
    </row>
    <row r="3273" spans="1:12" ht="13.8" customHeight="1" x14ac:dyDescent="0.3">
      <c r="A3273" t="s">
        <v>55</v>
      </c>
      <c r="B3273">
        <v>2010</v>
      </c>
      <c r="C3273" s="10">
        <v>540</v>
      </c>
      <c r="D3273">
        <v>0</v>
      </c>
      <c r="E3273">
        <v>476</v>
      </c>
      <c r="F3273">
        <v>53</v>
      </c>
      <c r="G3273">
        <v>11</v>
      </c>
      <c r="H3273">
        <v>0</v>
      </c>
      <c r="I3273">
        <v>0.13</v>
      </c>
      <c r="J3273" s="10">
        <v>38</v>
      </c>
      <c r="K3273" s="13">
        <f t="shared" si="104"/>
        <v>1990</v>
      </c>
      <c r="L3273" s="1" t="str">
        <f t="shared" si="103"/>
        <v/>
      </c>
    </row>
    <row r="3274" spans="1:12" ht="13.8" customHeight="1" x14ac:dyDescent="0.3">
      <c r="A3274" t="s">
        <v>55</v>
      </c>
      <c r="B3274">
        <v>2011</v>
      </c>
      <c r="C3274" s="10">
        <v>616</v>
      </c>
      <c r="D3274">
        <v>0</v>
      </c>
      <c r="E3274">
        <v>529</v>
      </c>
      <c r="F3274">
        <v>77</v>
      </c>
      <c r="G3274">
        <v>10</v>
      </c>
      <c r="H3274">
        <v>0</v>
      </c>
      <c r="I3274">
        <v>0.15</v>
      </c>
      <c r="J3274" s="10">
        <v>42</v>
      </c>
      <c r="K3274" s="13">
        <f t="shared" si="104"/>
        <v>1990</v>
      </c>
      <c r="L3274" s="1" t="str">
        <f t="shared" si="103"/>
        <v/>
      </c>
    </row>
    <row r="3275" spans="1:12" ht="13.8" customHeight="1" x14ac:dyDescent="0.3">
      <c r="A3275" t="s">
        <v>55</v>
      </c>
      <c r="B3275">
        <v>2012</v>
      </c>
      <c r="C3275" s="10">
        <v>810</v>
      </c>
      <c r="D3275">
        <v>0</v>
      </c>
      <c r="E3275">
        <v>679</v>
      </c>
      <c r="F3275">
        <v>111</v>
      </c>
      <c r="G3275">
        <v>20</v>
      </c>
      <c r="H3275">
        <v>0</v>
      </c>
      <c r="I3275">
        <v>0.19</v>
      </c>
      <c r="J3275" s="10">
        <v>40</v>
      </c>
      <c r="K3275" s="13">
        <f t="shared" si="104"/>
        <v>1990</v>
      </c>
      <c r="L3275" s="1">
        <f t="shared" si="103"/>
        <v>1</v>
      </c>
    </row>
    <row r="3276" spans="1:12" ht="13.8" customHeight="1" x14ac:dyDescent="0.3">
      <c r="A3276" t="s">
        <v>55</v>
      </c>
      <c r="B3276">
        <v>2013</v>
      </c>
      <c r="C3276" s="10">
        <v>842</v>
      </c>
      <c r="D3276">
        <v>0</v>
      </c>
      <c r="E3276">
        <v>693</v>
      </c>
      <c r="F3276">
        <v>115</v>
      </c>
      <c r="G3276">
        <v>34</v>
      </c>
      <c r="H3276">
        <v>0</v>
      </c>
      <c r="I3276">
        <v>0.19</v>
      </c>
      <c r="J3276" s="10">
        <v>37</v>
      </c>
      <c r="K3276" s="13">
        <f t="shared" si="104"/>
        <v>1990</v>
      </c>
      <c r="L3276" s="1">
        <f t="shared" si="103"/>
        <v>1</v>
      </c>
    </row>
    <row r="3277" spans="1:12" ht="13.8" customHeight="1" x14ac:dyDescent="0.3">
      <c r="A3277" t="s">
        <v>55</v>
      </c>
      <c r="B3277">
        <v>2014</v>
      </c>
      <c r="C3277" s="10">
        <v>844</v>
      </c>
      <c r="D3277">
        <v>0</v>
      </c>
      <c r="E3277">
        <v>658</v>
      </c>
      <c r="F3277">
        <v>123</v>
      </c>
      <c r="G3277">
        <v>63</v>
      </c>
      <c r="H3277">
        <v>0</v>
      </c>
      <c r="I3277">
        <v>0.19</v>
      </c>
      <c r="J3277" s="10">
        <v>34</v>
      </c>
      <c r="K3277" s="13">
        <f t="shared" si="104"/>
        <v>1990</v>
      </c>
      <c r="L3277" s="1">
        <f t="shared" si="103"/>
        <v>1</v>
      </c>
    </row>
    <row r="3278" spans="1:12" ht="13.8" customHeight="1" x14ac:dyDescent="0.3">
      <c r="A3278" t="s">
        <v>56</v>
      </c>
      <c r="B3278">
        <v>1969</v>
      </c>
      <c r="C3278" s="10">
        <v>3</v>
      </c>
      <c r="D3278">
        <v>0</v>
      </c>
      <c r="E3278">
        <v>3</v>
      </c>
      <c r="F3278">
        <v>0</v>
      </c>
      <c r="G3278">
        <v>0</v>
      </c>
      <c r="H3278">
        <v>0</v>
      </c>
      <c r="I3278">
        <v>0.16</v>
      </c>
      <c r="J3278" s="10">
        <v>0</v>
      </c>
      <c r="K3278" s="13">
        <f t="shared" si="104"/>
        <v>1989</v>
      </c>
      <c r="L3278" s="1" t="str">
        <f t="shared" si="103"/>
        <v/>
      </c>
    </row>
    <row r="3279" spans="1:12" ht="13.8" customHeight="1" x14ac:dyDescent="0.3">
      <c r="A3279" t="s">
        <v>56</v>
      </c>
      <c r="B3279">
        <v>1970</v>
      </c>
      <c r="C3279" s="10">
        <v>3</v>
      </c>
      <c r="D3279">
        <v>0</v>
      </c>
      <c r="E3279">
        <v>3</v>
      </c>
      <c r="F3279">
        <v>0</v>
      </c>
      <c r="G3279">
        <v>0</v>
      </c>
      <c r="H3279">
        <v>0</v>
      </c>
      <c r="I3279">
        <v>0.12</v>
      </c>
      <c r="J3279" s="10">
        <v>0</v>
      </c>
      <c r="K3279" s="13">
        <f t="shared" si="104"/>
        <v>1989</v>
      </c>
      <c r="L3279" s="1" t="str">
        <f t="shared" si="103"/>
        <v/>
      </c>
    </row>
    <row r="3280" spans="1:12" ht="13.8" customHeight="1" x14ac:dyDescent="0.3">
      <c r="A3280" t="s">
        <v>56</v>
      </c>
      <c r="B3280">
        <v>1971</v>
      </c>
      <c r="C3280" s="10">
        <v>3</v>
      </c>
      <c r="D3280">
        <v>0</v>
      </c>
      <c r="E3280">
        <v>3</v>
      </c>
      <c r="F3280">
        <v>0</v>
      </c>
      <c r="G3280">
        <v>0</v>
      </c>
      <c r="H3280">
        <v>0</v>
      </c>
      <c r="I3280">
        <v>0.12</v>
      </c>
      <c r="J3280" s="10">
        <v>0</v>
      </c>
      <c r="K3280" s="13">
        <f t="shared" si="104"/>
        <v>1989</v>
      </c>
      <c r="L3280" s="1" t="str">
        <f t="shared" si="103"/>
        <v/>
      </c>
    </row>
    <row r="3281" spans="1:12" ht="13.8" customHeight="1" x14ac:dyDescent="0.3">
      <c r="A3281" t="s">
        <v>56</v>
      </c>
      <c r="B3281">
        <v>1972</v>
      </c>
      <c r="C3281" s="10">
        <v>3</v>
      </c>
      <c r="D3281">
        <v>0</v>
      </c>
      <c r="E3281">
        <v>3</v>
      </c>
      <c r="F3281">
        <v>0</v>
      </c>
      <c r="G3281">
        <v>0</v>
      </c>
      <c r="H3281">
        <v>0</v>
      </c>
      <c r="I3281">
        <v>0.16</v>
      </c>
      <c r="J3281" s="10">
        <v>0</v>
      </c>
      <c r="K3281" s="13">
        <f t="shared" si="104"/>
        <v>1989</v>
      </c>
      <c r="L3281" s="1" t="str">
        <f t="shared" si="103"/>
        <v/>
      </c>
    </row>
    <row r="3282" spans="1:12" ht="13.8" customHeight="1" x14ac:dyDescent="0.3">
      <c r="A3282" t="s">
        <v>56</v>
      </c>
      <c r="B3282">
        <v>1973</v>
      </c>
      <c r="C3282" s="10">
        <v>3</v>
      </c>
      <c r="D3282">
        <v>0</v>
      </c>
      <c r="E3282">
        <v>3</v>
      </c>
      <c r="F3282">
        <v>0</v>
      </c>
      <c r="G3282">
        <v>0</v>
      </c>
      <c r="H3282">
        <v>0</v>
      </c>
      <c r="I3282">
        <v>0.12</v>
      </c>
      <c r="J3282" s="10">
        <v>0</v>
      </c>
      <c r="K3282" s="13">
        <f t="shared" si="104"/>
        <v>1989</v>
      </c>
      <c r="L3282" s="1" t="str">
        <f t="shared" si="103"/>
        <v/>
      </c>
    </row>
    <row r="3283" spans="1:12" ht="13.8" customHeight="1" x14ac:dyDescent="0.3">
      <c r="A3283" t="s">
        <v>56</v>
      </c>
      <c r="B3283">
        <v>1974</v>
      </c>
      <c r="C3283" s="10">
        <v>3</v>
      </c>
      <c r="D3283">
        <v>0</v>
      </c>
      <c r="E3283">
        <v>3</v>
      </c>
      <c r="F3283">
        <v>0</v>
      </c>
      <c r="G3283">
        <v>0</v>
      </c>
      <c r="H3283">
        <v>0</v>
      </c>
      <c r="I3283">
        <v>0.16</v>
      </c>
      <c r="J3283" s="10">
        <v>0</v>
      </c>
      <c r="K3283" s="13">
        <f t="shared" si="104"/>
        <v>1989</v>
      </c>
      <c r="L3283" s="1" t="str">
        <f t="shared" si="103"/>
        <v/>
      </c>
    </row>
    <row r="3284" spans="1:12" ht="13.8" customHeight="1" x14ac:dyDescent="0.3">
      <c r="A3284" t="s">
        <v>56</v>
      </c>
      <c r="B3284">
        <v>1975</v>
      </c>
      <c r="C3284" s="10">
        <v>4</v>
      </c>
      <c r="D3284">
        <v>0</v>
      </c>
      <c r="E3284">
        <v>4</v>
      </c>
      <c r="F3284">
        <v>0</v>
      </c>
      <c r="G3284">
        <v>0</v>
      </c>
      <c r="H3284">
        <v>0</v>
      </c>
      <c r="I3284">
        <v>0.21</v>
      </c>
      <c r="J3284" s="10">
        <v>0</v>
      </c>
      <c r="K3284" s="13">
        <f t="shared" si="104"/>
        <v>1989</v>
      </c>
      <c r="L3284" s="1" t="str">
        <f t="shared" si="103"/>
        <v/>
      </c>
    </row>
    <row r="3285" spans="1:12" ht="13.8" customHeight="1" x14ac:dyDescent="0.3">
      <c r="A3285" t="s">
        <v>56</v>
      </c>
      <c r="B3285">
        <v>1976</v>
      </c>
      <c r="C3285" s="10">
        <v>4</v>
      </c>
      <c r="D3285">
        <v>0</v>
      </c>
      <c r="E3285">
        <v>4</v>
      </c>
      <c r="F3285">
        <v>0</v>
      </c>
      <c r="G3285">
        <v>0</v>
      </c>
      <c r="H3285">
        <v>0</v>
      </c>
      <c r="I3285">
        <v>0.21</v>
      </c>
      <c r="J3285" s="10">
        <v>0</v>
      </c>
      <c r="K3285" s="13">
        <f t="shared" si="104"/>
        <v>1989</v>
      </c>
      <c r="L3285" s="1" t="str">
        <f t="shared" si="103"/>
        <v/>
      </c>
    </row>
    <row r="3286" spans="1:12" ht="13.8" customHeight="1" x14ac:dyDescent="0.3">
      <c r="A3286" t="s">
        <v>56</v>
      </c>
      <c r="B3286">
        <v>1977</v>
      </c>
      <c r="C3286" s="10">
        <v>8</v>
      </c>
      <c r="D3286">
        <v>0</v>
      </c>
      <c r="E3286">
        <v>8</v>
      </c>
      <c r="F3286">
        <v>0</v>
      </c>
      <c r="G3286">
        <v>0</v>
      </c>
      <c r="H3286">
        <v>0</v>
      </c>
      <c r="I3286">
        <v>0.39</v>
      </c>
      <c r="J3286" s="10">
        <v>0</v>
      </c>
      <c r="K3286" s="13">
        <f t="shared" si="104"/>
        <v>1989</v>
      </c>
      <c r="L3286" s="1" t="str">
        <f t="shared" si="103"/>
        <v/>
      </c>
    </row>
    <row r="3287" spans="1:12" ht="13.8" customHeight="1" x14ac:dyDescent="0.3">
      <c r="A3287" t="s">
        <v>56</v>
      </c>
      <c r="B3287">
        <v>1978</v>
      </c>
      <c r="C3287" s="10">
        <v>8</v>
      </c>
      <c r="D3287">
        <v>0</v>
      </c>
      <c r="E3287">
        <v>8</v>
      </c>
      <c r="F3287">
        <v>0</v>
      </c>
      <c r="G3287">
        <v>0</v>
      </c>
      <c r="H3287">
        <v>0</v>
      </c>
      <c r="I3287">
        <v>0.41</v>
      </c>
      <c r="J3287" s="10">
        <v>0</v>
      </c>
      <c r="K3287" s="13">
        <f t="shared" si="104"/>
        <v>1989</v>
      </c>
      <c r="L3287" s="1" t="str">
        <f t="shared" si="103"/>
        <v/>
      </c>
    </row>
    <row r="3288" spans="1:12" ht="13.8" customHeight="1" x14ac:dyDescent="0.3">
      <c r="A3288" t="s">
        <v>56</v>
      </c>
      <c r="B3288">
        <v>1979</v>
      </c>
      <c r="C3288" s="10">
        <v>7</v>
      </c>
      <c r="D3288">
        <v>0</v>
      </c>
      <c r="E3288">
        <v>7</v>
      </c>
      <c r="F3288">
        <v>0</v>
      </c>
      <c r="G3288">
        <v>0</v>
      </c>
      <c r="H3288">
        <v>0</v>
      </c>
      <c r="I3288">
        <v>0.37</v>
      </c>
      <c r="J3288" s="10">
        <v>0</v>
      </c>
      <c r="K3288" s="13">
        <f t="shared" si="104"/>
        <v>1989</v>
      </c>
      <c r="L3288" s="1" t="str">
        <f t="shared" si="103"/>
        <v/>
      </c>
    </row>
    <row r="3289" spans="1:12" ht="13.8" customHeight="1" x14ac:dyDescent="0.3">
      <c r="A3289" t="s">
        <v>56</v>
      </c>
      <c r="B3289">
        <v>1980</v>
      </c>
      <c r="C3289" s="10">
        <v>8</v>
      </c>
      <c r="D3289">
        <v>0</v>
      </c>
      <c r="E3289">
        <v>8</v>
      </c>
      <c r="F3289">
        <v>0</v>
      </c>
      <c r="G3289">
        <v>0</v>
      </c>
      <c r="H3289">
        <v>0</v>
      </c>
      <c r="I3289">
        <v>0.47</v>
      </c>
      <c r="J3289" s="10">
        <v>0</v>
      </c>
      <c r="K3289" s="13">
        <f t="shared" si="104"/>
        <v>1989</v>
      </c>
      <c r="L3289" s="1" t="str">
        <f t="shared" si="103"/>
        <v/>
      </c>
    </row>
    <row r="3290" spans="1:12" ht="13.8" customHeight="1" x14ac:dyDescent="0.3">
      <c r="A3290" t="s">
        <v>56</v>
      </c>
      <c r="B3290">
        <v>1981</v>
      </c>
      <c r="C3290" s="10">
        <v>18</v>
      </c>
      <c r="D3290">
        <v>0</v>
      </c>
      <c r="E3290">
        <v>18</v>
      </c>
      <c r="F3290">
        <v>0</v>
      </c>
      <c r="G3290">
        <v>0</v>
      </c>
      <c r="H3290">
        <v>0</v>
      </c>
      <c r="I3290">
        <v>1.01</v>
      </c>
      <c r="J3290" s="10">
        <v>0</v>
      </c>
      <c r="K3290" s="13">
        <f t="shared" si="104"/>
        <v>1989</v>
      </c>
      <c r="L3290" s="1" t="str">
        <f t="shared" si="103"/>
        <v/>
      </c>
    </row>
    <row r="3291" spans="1:12" ht="13.8" customHeight="1" x14ac:dyDescent="0.3">
      <c r="A3291" t="s">
        <v>56</v>
      </c>
      <c r="B3291">
        <v>1982</v>
      </c>
      <c r="C3291" s="10">
        <v>14</v>
      </c>
      <c r="D3291">
        <v>0</v>
      </c>
      <c r="E3291">
        <v>14</v>
      </c>
      <c r="F3291">
        <v>0</v>
      </c>
      <c r="G3291">
        <v>0</v>
      </c>
      <c r="H3291">
        <v>0</v>
      </c>
      <c r="I3291">
        <v>0.82</v>
      </c>
      <c r="J3291" s="10">
        <v>0</v>
      </c>
      <c r="K3291" s="13">
        <f t="shared" si="104"/>
        <v>1989</v>
      </c>
      <c r="L3291" s="1" t="str">
        <f t="shared" si="103"/>
        <v/>
      </c>
    </row>
    <row r="3292" spans="1:12" ht="13.8" customHeight="1" x14ac:dyDescent="0.3">
      <c r="A3292" t="s">
        <v>56</v>
      </c>
      <c r="B3292">
        <v>1983</v>
      </c>
      <c r="C3292" s="10">
        <v>14</v>
      </c>
      <c r="D3292">
        <v>0</v>
      </c>
      <c r="E3292">
        <v>14</v>
      </c>
      <c r="F3292">
        <v>0</v>
      </c>
      <c r="G3292">
        <v>0</v>
      </c>
      <c r="H3292">
        <v>0</v>
      </c>
      <c r="I3292">
        <v>0.81</v>
      </c>
      <c r="J3292" s="10">
        <v>0</v>
      </c>
      <c r="K3292" s="13">
        <f t="shared" si="104"/>
        <v>1989</v>
      </c>
      <c r="L3292" s="1" t="str">
        <f t="shared" si="103"/>
        <v/>
      </c>
    </row>
    <row r="3293" spans="1:12" ht="13.8" customHeight="1" x14ac:dyDescent="0.3">
      <c r="A3293" t="s">
        <v>56</v>
      </c>
      <c r="B3293">
        <v>1984</v>
      </c>
      <c r="C3293" s="10">
        <v>6</v>
      </c>
      <c r="D3293">
        <v>0</v>
      </c>
      <c r="E3293">
        <v>6</v>
      </c>
      <c r="F3293">
        <v>0</v>
      </c>
      <c r="G3293">
        <v>0</v>
      </c>
      <c r="H3293">
        <v>0</v>
      </c>
      <c r="I3293">
        <v>0.33</v>
      </c>
      <c r="J3293" s="10">
        <v>9</v>
      </c>
      <c r="K3293" s="13">
        <f t="shared" si="104"/>
        <v>1989</v>
      </c>
      <c r="L3293" s="1" t="str">
        <f t="shared" si="103"/>
        <v/>
      </c>
    </row>
    <row r="3294" spans="1:12" ht="13.8" customHeight="1" x14ac:dyDescent="0.3">
      <c r="A3294" t="s">
        <v>56</v>
      </c>
      <c r="B3294">
        <v>1985</v>
      </c>
      <c r="C3294" s="10">
        <v>6</v>
      </c>
      <c r="D3294">
        <v>0</v>
      </c>
      <c r="E3294">
        <v>6</v>
      </c>
      <c r="F3294">
        <v>0</v>
      </c>
      <c r="G3294">
        <v>0</v>
      </c>
      <c r="H3294">
        <v>0</v>
      </c>
      <c r="I3294">
        <v>0.33</v>
      </c>
      <c r="J3294" s="10">
        <v>9</v>
      </c>
      <c r="K3294" s="13">
        <f t="shared" si="104"/>
        <v>1989</v>
      </c>
      <c r="L3294" s="1" t="str">
        <f t="shared" si="103"/>
        <v/>
      </c>
    </row>
    <row r="3295" spans="1:12" ht="13.8" customHeight="1" x14ac:dyDescent="0.3">
      <c r="A3295" t="s">
        <v>56</v>
      </c>
      <c r="B3295">
        <v>1986</v>
      </c>
      <c r="C3295" s="10">
        <v>6</v>
      </c>
      <c r="D3295">
        <v>0</v>
      </c>
      <c r="E3295">
        <v>6</v>
      </c>
      <c r="F3295">
        <v>0</v>
      </c>
      <c r="G3295">
        <v>0</v>
      </c>
      <c r="H3295">
        <v>0</v>
      </c>
      <c r="I3295">
        <v>0.33</v>
      </c>
      <c r="J3295" s="10">
        <v>9</v>
      </c>
      <c r="K3295" s="13">
        <f t="shared" si="104"/>
        <v>1989</v>
      </c>
      <c r="L3295" s="1" t="str">
        <f t="shared" si="103"/>
        <v/>
      </c>
    </row>
    <row r="3296" spans="1:12" ht="13.8" customHeight="1" x14ac:dyDescent="0.3">
      <c r="A3296" t="s">
        <v>56</v>
      </c>
      <c r="B3296">
        <v>1987</v>
      </c>
      <c r="C3296" s="10">
        <v>6</v>
      </c>
      <c r="D3296">
        <v>0</v>
      </c>
      <c r="E3296">
        <v>6</v>
      </c>
      <c r="F3296">
        <v>0</v>
      </c>
      <c r="G3296">
        <v>0</v>
      </c>
      <c r="H3296">
        <v>0</v>
      </c>
      <c r="I3296">
        <v>0.33</v>
      </c>
      <c r="J3296" s="10">
        <v>9</v>
      </c>
      <c r="K3296" s="13">
        <f t="shared" si="104"/>
        <v>1989</v>
      </c>
      <c r="L3296" s="1" t="str">
        <f t="shared" si="103"/>
        <v/>
      </c>
    </row>
    <row r="3297" spans="1:12" ht="13.8" customHeight="1" x14ac:dyDescent="0.3">
      <c r="A3297" t="s">
        <v>56</v>
      </c>
      <c r="B3297">
        <v>1988</v>
      </c>
      <c r="C3297" s="10">
        <v>6</v>
      </c>
      <c r="D3297">
        <v>0</v>
      </c>
      <c r="E3297">
        <v>6</v>
      </c>
      <c r="F3297">
        <v>0</v>
      </c>
      <c r="G3297">
        <v>0</v>
      </c>
      <c r="H3297">
        <v>0</v>
      </c>
      <c r="I3297">
        <v>0.33</v>
      </c>
      <c r="J3297" s="10">
        <v>9</v>
      </c>
      <c r="K3297" s="13">
        <f t="shared" si="104"/>
        <v>1989</v>
      </c>
      <c r="L3297" s="1" t="str">
        <f t="shared" si="103"/>
        <v/>
      </c>
    </row>
    <row r="3298" spans="1:12" ht="13.8" customHeight="1" x14ac:dyDescent="0.3">
      <c r="A3298" t="s">
        <v>56</v>
      </c>
      <c r="B3298">
        <v>1989</v>
      </c>
      <c r="C3298" s="10">
        <v>6</v>
      </c>
      <c r="D3298">
        <v>0</v>
      </c>
      <c r="E3298">
        <v>6</v>
      </c>
      <c r="F3298">
        <v>0</v>
      </c>
      <c r="G3298">
        <v>0</v>
      </c>
      <c r="H3298">
        <v>0</v>
      </c>
      <c r="I3298">
        <v>0.33</v>
      </c>
      <c r="J3298" s="10">
        <v>7</v>
      </c>
      <c r="K3298" s="13">
        <f t="shared" si="104"/>
        <v>1989</v>
      </c>
      <c r="L3298" s="1" t="str">
        <f t="shared" si="103"/>
        <v/>
      </c>
    </row>
    <row r="3299" spans="1:12" ht="13.8" customHeight="1" x14ac:dyDescent="0.3">
      <c r="A3299" t="s">
        <v>56</v>
      </c>
      <c r="B3299">
        <v>1990</v>
      </c>
      <c r="C3299" s="10">
        <v>10</v>
      </c>
      <c r="D3299">
        <v>0</v>
      </c>
      <c r="E3299">
        <v>10</v>
      </c>
      <c r="F3299">
        <v>0</v>
      </c>
      <c r="G3299">
        <v>0</v>
      </c>
      <c r="H3299">
        <v>0</v>
      </c>
      <c r="I3299">
        <v>0.56999999999999995</v>
      </c>
      <c r="J3299" s="10">
        <v>4</v>
      </c>
      <c r="K3299" s="13">
        <f t="shared" si="104"/>
        <v>1990</v>
      </c>
      <c r="L3299" s="1" t="str">
        <f t="shared" si="103"/>
        <v/>
      </c>
    </row>
    <row r="3300" spans="1:12" ht="13.8" customHeight="1" x14ac:dyDescent="0.3">
      <c r="A3300" t="s">
        <v>56</v>
      </c>
      <c r="B3300">
        <v>1991</v>
      </c>
      <c r="C3300" s="10">
        <v>10</v>
      </c>
      <c r="D3300">
        <v>0</v>
      </c>
      <c r="E3300">
        <v>10</v>
      </c>
      <c r="F3300">
        <v>0</v>
      </c>
      <c r="G3300">
        <v>0</v>
      </c>
      <c r="H3300">
        <v>0</v>
      </c>
      <c r="I3300">
        <v>0.56999999999999995</v>
      </c>
      <c r="J3300" s="10">
        <v>4</v>
      </c>
      <c r="K3300" s="13">
        <f t="shared" si="104"/>
        <v>1990</v>
      </c>
      <c r="L3300" s="1" t="str">
        <f t="shared" si="103"/>
        <v/>
      </c>
    </row>
    <row r="3301" spans="1:12" ht="13.8" customHeight="1" x14ac:dyDescent="0.3">
      <c r="A3301" t="s">
        <v>56</v>
      </c>
      <c r="B3301">
        <v>1992</v>
      </c>
      <c r="C3301" s="10">
        <v>10</v>
      </c>
      <c r="D3301">
        <v>0</v>
      </c>
      <c r="E3301">
        <v>10</v>
      </c>
      <c r="F3301">
        <v>0</v>
      </c>
      <c r="G3301">
        <v>0</v>
      </c>
      <c r="H3301">
        <v>0</v>
      </c>
      <c r="I3301">
        <v>0.56000000000000005</v>
      </c>
      <c r="J3301" s="10">
        <v>4</v>
      </c>
      <c r="K3301" s="13">
        <f t="shared" si="104"/>
        <v>1990</v>
      </c>
      <c r="L3301" s="1" t="str">
        <f t="shared" si="103"/>
        <v/>
      </c>
    </row>
    <row r="3302" spans="1:12" ht="13.8" customHeight="1" x14ac:dyDescent="0.3">
      <c r="A3302" t="s">
        <v>56</v>
      </c>
      <c r="B3302">
        <v>1993</v>
      </c>
      <c r="C3302" s="10">
        <v>11</v>
      </c>
      <c r="D3302">
        <v>0</v>
      </c>
      <c r="E3302">
        <v>11</v>
      </c>
      <c r="F3302">
        <v>0</v>
      </c>
      <c r="G3302">
        <v>0</v>
      </c>
      <c r="H3302">
        <v>0</v>
      </c>
      <c r="I3302">
        <v>0.6</v>
      </c>
      <c r="J3302" s="10">
        <v>4</v>
      </c>
      <c r="K3302" s="13">
        <f t="shared" si="104"/>
        <v>1990</v>
      </c>
      <c r="L3302" s="1" t="str">
        <f t="shared" si="103"/>
        <v/>
      </c>
    </row>
    <row r="3303" spans="1:12" ht="13.8" customHeight="1" x14ac:dyDescent="0.3">
      <c r="A3303" t="s">
        <v>56</v>
      </c>
      <c r="B3303">
        <v>1994</v>
      </c>
      <c r="C3303" s="10">
        <v>11</v>
      </c>
      <c r="D3303">
        <v>0</v>
      </c>
      <c r="E3303">
        <v>11</v>
      </c>
      <c r="F3303">
        <v>0</v>
      </c>
      <c r="G3303">
        <v>0</v>
      </c>
      <c r="H3303">
        <v>0</v>
      </c>
      <c r="I3303">
        <v>0.6</v>
      </c>
      <c r="J3303" s="10">
        <v>4</v>
      </c>
      <c r="K3303" s="13">
        <f t="shared" si="104"/>
        <v>1990</v>
      </c>
      <c r="L3303" s="1" t="str">
        <f t="shared" si="103"/>
        <v/>
      </c>
    </row>
    <row r="3304" spans="1:12" ht="13.8" customHeight="1" x14ac:dyDescent="0.3">
      <c r="A3304" t="s">
        <v>56</v>
      </c>
      <c r="B3304">
        <v>1995</v>
      </c>
      <c r="C3304" s="10">
        <v>11</v>
      </c>
      <c r="D3304">
        <v>0</v>
      </c>
      <c r="E3304">
        <v>11</v>
      </c>
      <c r="F3304">
        <v>0</v>
      </c>
      <c r="G3304">
        <v>0</v>
      </c>
      <c r="H3304">
        <v>0</v>
      </c>
      <c r="I3304">
        <v>0.59</v>
      </c>
      <c r="J3304" s="10">
        <v>4</v>
      </c>
      <c r="K3304" s="13">
        <f t="shared" si="104"/>
        <v>1990</v>
      </c>
      <c r="L3304" s="1" t="str">
        <f t="shared" si="103"/>
        <v/>
      </c>
    </row>
    <row r="3305" spans="1:12" ht="13.8" customHeight="1" x14ac:dyDescent="0.3">
      <c r="A3305" t="s">
        <v>56</v>
      </c>
      <c r="B3305">
        <v>1996</v>
      </c>
      <c r="C3305" s="10">
        <v>13</v>
      </c>
      <c r="D3305">
        <v>0</v>
      </c>
      <c r="E3305">
        <v>13</v>
      </c>
      <c r="F3305">
        <v>0</v>
      </c>
      <c r="G3305">
        <v>0</v>
      </c>
      <c r="H3305">
        <v>0</v>
      </c>
      <c r="I3305">
        <v>0.69</v>
      </c>
      <c r="J3305" s="10">
        <v>3</v>
      </c>
      <c r="K3305" s="13">
        <f t="shared" si="104"/>
        <v>1990</v>
      </c>
      <c r="L3305" s="1" t="str">
        <f t="shared" si="103"/>
        <v/>
      </c>
    </row>
    <row r="3306" spans="1:12" ht="13.8" customHeight="1" x14ac:dyDescent="0.3">
      <c r="A3306" t="s">
        <v>56</v>
      </c>
      <c r="B3306">
        <v>1997</v>
      </c>
      <c r="C3306" s="10">
        <v>13</v>
      </c>
      <c r="D3306">
        <v>0</v>
      </c>
      <c r="E3306">
        <v>13</v>
      </c>
      <c r="F3306">
        <v>0</v>
      </c>
      <c r="G3306">
        <v>0</v>
      </c>
      <c r="H3306">
        <v>0</v>
      </c>
      <c r="I3306">
        <v>0.69</v>
      </c>
      <c r="J3306" s="10">
        <v>3</v>
      </c>
      <c r="K3306" s="13">
        <f t="shared" si="104"/>
        <v>1990</v>
      </c>
      <c r="L3306" s="1" t="str">
        <f t="shared" si="103"/>
        <v/>
      </c>
    </row>
    <row r="3307" spans="1:12" ht="13.8" customHeight="1" x14ac:dyDescent="0.3">
      <c r="A3307" t="s">
        <v>56</v>
      </c>
      <c r="B3307">
        <v>1998</v>
      </c>
      <c r="C3307" s="10">
        <v>13</v>
      </c>
      <c r="D3307">
        <v>0</v>
      </c>
      <c r="E3307">
        <v>13</v>
      </c>
      <c r="F3307">
        <v>0</v>
      </c>
      <c r="G3307">
        <v>0</v>
      </c>
      <c r="H3307">
        <v>0</v>
      </c>
      <c r="I3307">
        <v>0.7</v>
      </c>
      <c r="J3307" s="10">
        <v>3</v>
      </c>
      <c r="K3307" s="13">
        <f t="shared" si="104"/>
        <v>1990</v>
      </c>
      <c r="L3307" s="1" t="str">
        <f t="shared" si="103"/>
        <v/>
      </c>
    </row>
    <row r="3308" spans="1:12" ht="13.8" customHeight="1" x14ac:dyDescent="0.3">
      <c r="A3308" t="s">
        <v>56</v>
      </c>
      <c r="B3308">
        <v>1999</v>
      </c>
      <c r="C3308" s="10">
        <v>13</v>
      </c>
      <c r="D3308">
        <v>0</v>
      </c>
      <c r="E3308">
        <v>13</v>
      </c>
      <c r="F3308">
        <v>0</v>
      </c>
      <c r="G3308">
        <v>0</v>
      </c>
      <c r="H3308">
        <v>0</v>
      </c>
      <c r="I3308">
        <v>0.71</v>
      </c>
      <c r="J3308" s="10">
        <v>3</v>
      </c>
      <c r="K3308" s="13">
        <f t="shared" si="104"/>
        <v>1990</v>
      </c>
      <c r="L3308" s="1" t="str">
        <f t="shared" si="103"/>
        <v/>
      </c>
    </row>
    <row r="3309" spans="1:12" ht="13.8" customHeight="1" x14ac:dyDescent="0.3">
      <c r="A3309" t="s">
        <v>56</v>
      </c>
      <c r="B3309">
        <v>2000</v>
      </c>
      <c r="C3309" s="10">
        <v>13</v>
      </c>
      <c r="D3309">
        <v>0</v>
      </c>
      <c r="E3309">
        <v>13</v>
      </c>
      <c r="F3309">
        <v>0</v>
      </c>
      <c r="G3309">
        <v>0</v>
      </c>
      <c r="H3309">
        <v>0</v>
      </c>
      <c r="I3309">
        <v>0.7</v>
      </c>
      <c r="J3309" s="10">
        <v>3</v>
      </c>
      <c r="K3309" s="13">
        <f t="shared" si="104"/>
        <v>1990</v>
      </c>
      <c r="L3309" s="1" t="str">
        <f t="shared" si="103"/>
        <v/>
      </c>
    </row>
    <row r="3310" spans="1:12" ht="13.8" customHeight="1" x14ac:dyDescent="0.3">
      <c r="A3310" t="s">
        <v>56</v>
      </c>
      <c r="B3310">
        <v>2001</v>
      </c>
      <c r="C3310" s="10">
        <v>9</v>
      </c>
      <c r="D3310">
        <v>0</v>
      </c>
      <c r="E3310">
        <v>9</v>
      </c>
      <c r="F3310">
        <v>0</v>
      </c>
      <c r="G3310">
        <v>0</v>
      </c>
      <c r="H3310">
        <v>0</v>
      </c>
      <c r="I3310">
        <v>0.51</v>
      </c>
      <c r="J3310" s="10">
        <v>6</v>
      </c>
      <c r="K3310" s="13">
        <f t="shared" si="104"/>
        <v>1990</v>
      </c>
      <c r="L3310" s="1" t="str">
        <f t="shared" si="103"/>
        <v/>
      </c>
    </row>
    <row r="3311" spans="1:12" ht="13.8" customHeight="1" x14ac:dyDescent="0.3">
      <c r="A3311" t="s">
        <v>56</v>
      </c>
      <c r="B3311">
        <v>2002</v>
      </c>
      <c r="C3311" s="10">
        <v>8</v>
      </c>
      <c r="D3311">
        <v>0</v>
      </c>
      <c r="E3311">
        <v>8</v>
      </c>
      <c r="F3311">
        <v>0</v>
      </c>
      <c r="G3311">
        <v>0</v>
      </c>
      <c r="H3311">
        <v>0</v>
      </c>
      <c r="I3311">
        <v>0.46</v>
      </c>
      <c r="J3311" s="10">
        <v>2</v>
      </c>
      <c r="K3311" s="13">
        <f t="shared" si="104"/>
        <v>1990</v>
      </c>
      <c r="L3311" s="1" t="str">
        <f t="shared" si="103"/>
        <v/>
      </c>
    </row>
    <row r="3312" spans="1:12" ht="13.8" customHeight="1" x14ac:dyDescent="0.3">
      <c r="A3312" t="s">
        <v>56</v>
      </c>
      <c r="B3312">
        <v>2003</v>
      </c>
      <c r="C3312" s="10">
        <v>9</v>
      </c>
      <c r="D3312">
        <v>0</v>
      </c>
      <c r="E3312">
        <v>9</v>
      </c>
      <c r="F3312">
        <v>0</v>
      </c>
      <c r="G3312">
        <v>0</v>
      </c>
      <c r="H3312">
        <v>0</v>
      </c>
      <c r="I3312">
        <v>0.49</v>
      </c>
      <c r="J3312" s="10">
        <v>2</v>
      </c>
      <c r="K3312" s="13">
        <f t="shared" si="104"/>
        <v>1990</v>
      </c>
      <c r="L3312" s="1" t="str">
        <f t="shared" si="103"/>
        <v/>
      </c>
    </row>
    <row r="3313" spans="1:12" ht="13.8" customHeight="1" x14ac:dyDescent="0.3">
      <c r="A3313" t="s">
        <v>56</v>
      </c>
      <c r="B3313">
        <v>2004</v>
      </c>
      <c r="C3313" s="10">
        <v>15</v>
      </c>
      <c r="D3313">
        <v>0</v>
      </c>
      <c r="E3313">
        <v>15</v>
      </c>
      <c r="F3313">
        <v>0</v>
      </c>
      <c r="G3313">
        <v>0</v>
      </c>
      <c r="H3313">
        <v>0</v>
      </c>
      <c r="I3313">
        <v>0.79</v>
      </c>
      <c r="J3313" s="10">
        <v>2</v>
      </c>
      <c r="K3313" s="13">
        <f t="shared" si="104"/>
        <v>1990</v>
      </c>
      <c r="L3313" s="1" t="str">
        <f t="shared" si="103"/>
        <v/>
      </c>
    </row>
    <row r="3314" spans="1:12" ht="13.8" customHeight="1" x14ac:dyDescent="0.3">
      <c r="A3314" t="s">
        <v>56</v>
      </c>
      <c r="B3314">
        <v>2005</v>
      </c>
      <c r="C3314" s="10">
        <v>17</v>
      </c>
      <c r="D3314">
        <v>0</v>
      </c>
      <c r="E3314">
        <v>17</v>
      </c>
      <c r="F3314">
        <v>0</v>
      </c>
      <c r="G3314">
        <v>0</v>
      </c>
      <c r="H3314">
        <v>0</v>
      </c>
      <c r="I3314">
        <v>0.86</v>
      </c>
      <c r="J3314" s="10">
        <v>2</v>
      </c>
      <c r="K3314" s="13">
        <f t="shared" si="104"/>
        <v>1990</v>
      </c>
      <c r="L3314" s="1" t="str">
        <f t="shared" si="103"/>
        <v/>
      </c>
    </row>
    <row r="3315" spans="1:12" ht="13.8" customHeight="1" x14ac:dyDescent="0.3">
      <c r="A3315" t="s">
        <v>56</v>
      </c>
      <c r="B3315">
        <v>2006</v>
      </c>
      <c r="C3315" s="10">
        <v>18</v>
      </c>
      <c r="D3315">
        <v>0</v>
      </c>
      <c r="E3315">
        <v>18</v>
      </c>
      <c r="F3315">
        <v>0</v>
      </c>
      <c r="G3315">
        <v>0</v>
      </c>
      <c r="H3315">
        <v>0</v>
      </c>
      <c r="I3315">
        <v>0.89</v>
      </c>
      <c r="J3315" s="10">
        <v>2</v>
      </c>
      <c r="K3315" s="13">
        <f t="shared" si="104"/>
        <v>1990</v>
      </c>
      <c r="L3315" s="1" t="str">
        <f t="shared" si="103"/>
        <v/>
      </c>
    </row>
    <row r="3316" spans="1:12" ht="13.8" customHeight="1" x14ac:dyDescent="0.3">
      <c r="A3316" t="s">
        <v>56</v>
      </c>
      <c r="B3316">
        <v>2007</v>
      </c>
      <c r="C3316" s="10">
        <v>18</v>
      </c>
      <c r="D3316">
        <v>0</v>
      </c>
      <c r="E3316">
        <v>18</v>
      </c>
      <c r="F3316">
        <v>0</v>
      </c>
      <c r="G3316">
        <v>0</v>
      </c>
      <c r="H3316">
        <v>0</v>
      </c>
      <c r="I3316">
        <v>0.93</v>
      </c>
      <c r="J3316" s="10">
        <v>2</v>
      </c>
      <c r="K3316" s="13">
        <f t="shared" si="104"/>
        <v>1990</v>
      </c>
      <c r="L3316" s="1" t="str">
        <f t="shared" si="103"/>
        <v/>
      </c>
    </row>
    <row r="3317" spans="1:12" ht="13.8" customHeight="1" x14ac:dyDescent="0.3">
      <c r="A3317" t="s">
        <v>56</v>
      </c>
      <c r="B3317">
        <v>2008</v>
      </c>
      <c r="C3317" s="10">
        <v>19</v>
      </c>
      <c r="D3317">
        <v>0</v>
      </c>
      <c r="E3317">
        <v>19</v>
      </c>
      <c r="F3317">
        <v>0</v>
      </c>
      <c r="G3317">
        <v>0</v>
      </c>
      <c r="H3317">
        <v>0</v>
      </c>
      <c r="I3317">
        <v>0.96</v>
      </c>
      <c r="J3317" s="10">
        <v>2</v>
      </c>
      <c r="K3317" s="13">
        <f t="shared" si="104"/>
        <v>1990</v>
      </c>
      <c r="L3317" s="1" t="str">
        <f t="shared" si="103"/>
        <v/>
      </c>
    </row>
    <row r="3318" spans="1:12" ht="13.8" customHeight="1" x14ac:dyDescent="0.3">
      <c r="A3318" t="s">
        <v>56</v>
      </c>
      <c r="B3318">
        <v>2009</v>
      </c>
      <c r="C3318" s="10">
        <v>19</v>
      </c>
      <c r="D3318">
        <v>0</v>
      </c>
      <c r="E3318">
        <v>19</v>
      </c>
      <c r="F3318">
        <v>0</v>
      </c>
      <c r="G3318">
        <v>0</v>
      </c>
      <c r="H3318">
        <v>0</v>
      </c>
      <c r="I3318">
        <v>0.96</v>
      </c>
      <c r="J3318" s="10">
        <v>2</v>
      </c>
      <c r="K3318" s="13">
        <f t="shared" si="104"/>
        <v>1990</v>
      </c>
      <c r="L3318" s="1" t="str">
        <f t="shared" si="103"/>
        <v/>
      </c>
    </row>
    <row r="3319" spans="1:12" ht="13.8" customHeight="1" x14ac:dyDescent="0.3">
      <c r="A3319" t="s">
        <v>56</v>
      </c>
      <c r="B3319">
        <v>2010</v>
      </c>
      <c r="C3319" s="10">
        <v>19</v>
      </c>
      <c r="D3319">
        <v>0</v>
      </c>
      <c r="E3319">
        <v>19</v>
      </c>
      <c r="F3319">
        <v>0</v>
      </c>
      <c r="G3319">
        <v>0</v>
      </c>
      <c r="H3319">
        <v>0</v>
      </c>
      <c r="I3319">
        <v>0.95</v>
      </c>
      <c r="J3319" s="10">
        <v>2</v>
      </c>
      <c r="K3319" s="13">
        <f t="shared" si="104"/>
        <v>1990</v>
      </c>
      <c r="L3319" s="1" t="str">
        <f t="shared" si="103"/>
        <v/>
      </c>
    </row>
    <row r="3320" spans="1:12" ht="13.8" customHeight="1" x14ac:dyDescent="0.3">
      <c r="A3320" t="s">
        <v>56</v>
      </c>
      <c r="B3320">
        <v>2011</v>
      </c>
      <c r="C3320" s="10">
        <v>19</v>
      </c>
      <c r="D3320">
        <v>0</v>
      </c>
      <c r="E3320">
        <v>19</v>
      </c>
      <c r="F3320">
        <v>0</v>
      </c>
      <c r="G3320">
        <v>0</v>
      </c>
      <c r="H3320">
        <v>0</v>
      </c>
      <c r="I3320">
        <v>0.94</v>
      </c>
      <c r="J3320" s="10">
        <v>2</v>
      </c>
      <c r="K3320" s="13">
        <f t="shared" si="104"/>
        <v>1990</v>
      </c>
      <c r="L3320" s="1" t="str">
        <f t="shared" si="103"/>
        <v/>
      </c>
    </row>
    <row r="3321" spans="1:12" ht="13.8" customHeight="1" x14ac:dyDescent="0.3">
      <c r="A3321" t="s">
        <v>56</v>
      </c>
      <c r="B3321">
        <v>2012</v>
      </c>
      <c r="C3321" s="10">
        <v>19</v>
      </c>
      <c r="D3321">
        <v>0</v>
      </c>
      <c r="E3321">
        <v>19</v>
      </c>
      <c r="F3321">
        <v>0</v>
      </c>
      <c r="G3321">
        <v>0</v>
      </c>
      <c r="H3321">
        <v>0</v>
      </c>
      <c r="I3321">
        <v>0.94</v>
      </c>
      <c r="J3321" s="10">
        <v>2</v>
      </c>
      <c r="K3321" s="13">
        <f t="shared" si="104"/>
        <v>1990</v>
      </c>
      <c r="L3321" s="1">
        <f t="shared" si="103"/>
        <v>1</v>
      </c>
    </row>
    <row r="3322" spans="1:12" ht="13.8" customHeight="1" x14ac:dyDescent="0.3">
      <c r="A3322" t="s">
        <v>56</v>
      </c>
      <c r="B3322">
        <v>2013</v>
      </c>
      <c r="C3322" s="10">
        <v>19</v>
      </c>
      <c r="D3322">
        <v>0</v>
      </c>
      <c r="E3322">
        <v>19</v>
      </c>
      <c r="F3322">
        <v>0</v>
      </c>
      <c r="G3322">
        <v>0</v>
      </c>
      <c r="H3322">
        <v>0</v>
      </c>
      <c r="I3322">
        <v>0.93</v>
      </c>
      <c r="J3322" s="10">
        <v>2</v>
      </c>
      <c r="K3322" s="13">
        <f t="shared" si="104"/>
        <v>1990</v>
      </c>
      <c r="L3322" s="1">
        <f t="shared" si="103"/>
        <v>1</v>
      </c>
    </row>
    <row r="3323" spans="1:12" ht="13.8" customHeight="1" x14ac:dyDescent="0.3">
      <c r="A3323" t="s">
        <v>56</v>
      </c>
      <c r="B3323">
        <v>2014</v>
      </c>
      <c r="C3323" s="10">
        <v>19</v>
      </c>
      <c r="D3323">
        <v>0</v>
      </c>
      <c r="E3323">
        <v>19</v>
      </c>
      <c r="F3323">
        <v>0</v>
      </c>
      <c r="G3323">
        <v>0</v>
      </c>
      <c r="H3323">
        <v>0</v>
      </c>
      <c r="I3323">
        <v>0.93</v>
      </c>
      <c r="J3323" s="10">
        <v>2</v>
      </c>
      <c r="K3323" s="13">
        <f t="shared" si="104"/>
        <v>1990</v>
      </c>
      <c r="L3323" s="1">
        <f t="shared" si="103"/>
        <v>1</v>
      </c>
    </row>
    <row r="3324" spans="1:12" ht="13.8" customHeight="1" x14ac:dyDescent="0.3">
      <c r="A3324" t="s">
        <v>57</v>
      </c>
      <c r="B3324">
        <v>1950</v>
      </c>
      <c r="C3324" s="10">
        <v>78</v>
      </c>
      <c r="D3324">
        <v>0</v>
      </c>
      <c r="E3324">
        <v>78</v>
      </c>
      <c r="F3324">
        <v>0</v>
      </c>
      <c r="G3324">
        <v>0</v>
      </c>
      <c r="H3324">
        <v>0</v>
      </c>
      <c r="I3324">
        <v>0.08</v>
      </c>
      <c r="J3324" s="10">
        <v>0</v>
      </c>
      <c r="K3324" s="13">
        <f t="shared" si="104"/>
        <v>1958</v>
      </c>
      <c r="L3324" s="1" t="str">
        <f t="shared" si="103"/>
        <v/>
      </c>
    </row>
    <row r="3325" spans="1:12" ht="13.8" customHeight="1" x14ac:dyDescent="0.3">
      <c r="A3325" t="s">
        <v>57</v>
      </c>
      <c r="B3325">
        <v>1951</v>
      </c>
      <c r="C3325" s="10">
        <v>85</v>
      </c>
      <c r="D3325">
        <v>0</v>
      </c>
      <c r="E3325">
        <v>85</v>
      </c>
      <c r="F3325">
        <v>0</v>
      </c>
      <c r="G3325">
        <v>0</v>
      </c>
      <c r="H3325">
        <v>0</v>
      </c>
      <c r="I3325">
        <v>0.09</v>
      </c>
      <c r="J3325" s="10">
        <v>0</v>
      </c>
      <c r="K3325" s="13">
        <f t="shared" si="104"/>
        <v>1958</v>
      </c>
      <c r="L3325" s="1" t="str">
        <f t="shared" si="103"/>
        <v/>
      </c>
    </row>
    <row r="3326" spans="1:12" ht="13.8" customHeight="1" x14ac:dyDescent="0.3">
      <c r="A3326" t="s">
        <v>57</v>
      </c>
      <c r="B3326">
        <v>1952</v>
      </c>
      <c r="C3326" s="10">
        <v>106</v>
      </c>
      <c r="D3326">
        <v>0</v>
      </c>
      <c r="E3326">
        <v>106</v>
      </c>
      <c r="F3326">
        <v>0</v>
      </c>
      <c r="G3326">
        <v>0</v>
      </c>
      <c r="H3326">
        <v>0</v>
      </c>
      <c r="I3326">
        <v>0.1</v>
      </c>
      <c r="J3326" s="10">
        <v>0</v>
      </c>
      <c r="K3326" s="13">
        <f t="shared" si="104"/>
        <v>1958</v>
      </c>
      <c r="L3326" s="1" t="str">
        <f t="shared" si="103"/>
        <v/>
      </c>
    </row>
    <row r="3327" spans="1:12" ht="13.8" customHeight="1" x14ac:dyDescent="0.3">
      <c r="A3327" t="s">
        <v>57</v>
      </c>
      <c r="B3327">
        <v>1953</v>
      </c>
      <c r="C3327" s="10">
        <v>118</v>
      </c>
      <c r="D3327">
        <v>0</v>
      </c>
      <c r="E3327">
        <v>118</v>
      </c>
      <c r="F3327">
        <v>0</v>
      </c>
      <c r="G3327">
        <v>0</v>
      </c>
      <c r="H3327">
        <v>0</v>
      </c>
      <c r="I3327">
        <v>0.11</v>
      </c>
      <c r="J3327" s="10">
        <v>0</v>
      </c>
      <c r="K3327" s="13">
        <f t="shared" si="104"/>
        <v>1958</v>
      </c>
      <c r="L3327" s="1" t="str">
        <f t="shared" si="103"/>
        <v/>
      </c>
    </row>
    <row r="3328" spans="1:12" ht="13.8" customHeight="1" x14ac:dyDescent="0.3">
      <c r="A3328" t="s">
        <v>57</v>
      </c>
      <c r="B3328">
        <v>1954</v>
      </c>
      <c r="C3328" s="10">
        <v>111</v>
      </c>
      <c r="D3328">
        <v>0</v>
      </c>
      <c r="E3328">
        <v>111</v>
      </c>
      <c r="F3328">
        <v>0</v>
      </c>
      <c r="G3328">
        <v>0</v>
      </c>
      <c r="H3328">
        <v>0</v>
      </c>
      <c r="I3328">
        <v>0.1</v>
      </c>
      <c r="J3328" s="10">
        <v>0</v>
      </c>
      <c r="K3328" s="13">
        <f t="shared" si="104"/>
        <v>1958</v>
      </c>
      <c r="L3328" s="1" t="str">
        <f t="shared" si="103"/>
        <v/>
      </c>
    </row>
    <row r="3329" spans="1:12" ht="13.8" customHeight="1" x14ac:dyDescent="0.3">
      <c r="A3329" t="s">
        <v>57</v>
      </c>
      <c r="B3329">
        <v>1955</v>
      </c>
      <c r="C3329" s="10">
        <v>95</v>
      </c>
      <c r="D3329">
        <v>0</v>
      </c>
      <c r="E3329">
        <v>95</v>
      </c>
      <c r="F3329">
        <v>0</v>
      </c>
      <c r="G3329">
        <v>0</v>
      </c>
      <c r="H3329">
        <v>0</v>
      </c>
      <c r="I3329">
        <v>0.08</v>
      </c>
      <c r="J3329" s="10">
        <v>0</v>
      </c>
      <c r="K3329" s="13">
        <f t="shared" si="104"/>
        <v>1958</v>
      </c>
      <c r="L3329" s="1" t="str">
        <f t="shared" si="103"/>
        <v/>
      </c>
    </row>
    <row r="3330" spans="1:12" ht="13.8" customHeight="1" x14ac:dyDescent="0.3">
      <c r="A3330" t="s">
        <v>57</v>
      </c>
      <c r="B3330">
        <v>1956</v>
      </c>
      <c r="C3330" s="10">
        <v>132</v>
      </c>
      <c r="D3330">
        <v>0</v>
      </c>
      <c r="E3330">
        <v>132</v>
      </c>
      <c r="F3330">
        <v>0</v>
      </c>
      <c r="G3330">
        <v>0</v>
      </c>
      <c r="H3330">
        <v>0</v>
      </c>
      <c r="I3330">
        <v>0.11</v>
      </c>
      <c r="J3330" s="10">
        <v>0</v>
      </c>
      <c r="K3330" s="13">
        <f t="shared" si="104"/>
        <v>1958</v>
      </c>
      <c r="L3330" s="1" t="str">
        <f t="shared" ref="L3330:L3393" si="105">IF(AND(B3330&gt;2011),1,"")</f>
        <v/>
      </c>
    </row>
    <row r="3331" spans="1:12" ht="13.8" customHeight="1" x14ac:dyDescent="0.3">
      <c r="A3331" t="s">
        <v>57</v>
      </c>
      <c r="B3331">
        <v>1957</v>
      </c>
      <c r="C3331" s="10">
        <v>126</v>
      </c>
      <c r="D3331">
        <v>0</v>
      </c>
      <c r="E3331">
        <v>126</v>
      </c>
      <c r="F3331">
        <v>0</v>
      </c>
      <c r="G3331">
        <v>0</v>
      </c>
      <c r="H3331">
        <v>0</v>
      </c>
      <c r="I3331">
        <v>0.1</v>
      </c>
      <c r="J3331" s="10">
        <v>0</v>
      </c>
      <c r="K3331" s="13">
        <f t="shared" si="104"/>
        <v>1958</v>
      </c>
      <c r="L3331" s="1" t="str">
        <f t="shared" si="105"/>
        <v/>
      </c>
    </row>
    <row r="3332" spans="1:12" ht="13.8" customHeight="1" x14ac:dyDescent="0.3">
      <c r="A3332" t="s">
        <v>57</v>
      </c>
      <c r="B3332">
        <v>1958</v>
      </c>
      <c r="C3332" s="10">
        <v>122</v>
      </c>
      <c r="D3332">
        <v>0</v>
      </c>
      <c r="E3332">
        <v>122</v>
      </c>
      <c r="F3332">
        <v>0</v>
      </c>
      <c r="G3332">
        <v>0</v>
      </c>
      <c r="H3332">
        <v>0</v>
      </c>
      <c r="I3332">
        <v>0.1</v>
      </c>
      <c r="J3332" s="10">
        <v>0</v>
      </c>
      <c r="K3332" s="13">
        <f t="shared" si="104"/>
        <v>1958</v>
      </c>
      <c r="L3332" s="1" t="str">
        <f t="shared" si="105"/>
        <v/>
      </c>
    </row>
    <row r="3333" spans="1:12" ht="13.8" customHeight="1" x14ac:dyDescent="0.3">
      <c r="A3333" t="s">
        <v>57</v>
      </c>
      <c r="B3333">
        <v>1959</v>
      </c>
      <c r="C3333" s="10">
        <v>105</v>
      </c>
      <c r="D3333">
        <v>0</v>
      </c>
      <c r="E3333">
        <v>105</v>
      </c>
      <c r="F3333">
        <v>0</v>
      </c>
      <c r="G3333">
        <v>0</v>
      </c>
      <c r="H3333">
        <v>0</v>
      </c>
      <c r="I3333">
        <v>0.08</v>
      </c>
      <c r="J3333" s="10">
        <v>0</v>
      </c>
      <c r="K3333" s="13">
        <f t="shared" si="104"/>
        <v>1989</v>
      </c>
      <c r="L3333" s="1" t="str">
        <f t="shared" si="105"/>
        <v/>
      </c>
    </row>
    <row r="3334" spans="1:12" ht="13.8" customHeight="1" x14ac:dyDescent="0.3">
      <c r="A3334" t="s">
        <v>57</v>
      </c>
      <c r="B3334">
        <v>1960</v>
      </c>
      <c r="C3334" s="10">
        <v>134</v>
      </c>
      <c r="D3334">
        <v>0</v>
      </c>
      <c r="E3334">
        <v>134</v>
      </c>
      <c r="F3334">
        <v>0</v>
      </c>
      <c r="G3334">
        <v>0</v>
      </c>
      <c r="H3334">
        <v>0</v>
      </c>
      <c r="I3334">
        <v>0.1</v>
      </c>
      <c r="J3334" s="10">
        <v>0</v>
      </c>
      <c r="K3334" s="13">
        <f t="shared" si="104"/>
        <v>1989</v>
      </c>
      <c r="L3334" s="1" t="str">
        <f t="shared" si="105"/>
        <v/>
      </c>
    </row>
    <row r="3335" spans="1:12" ht="13.8" customHeight="1" x14ac:dyDescent="0.3">
      <c r="A3335" t="s">
        <v>57</v>
      </c>
      <c r="B3335">
        <v>1961</v>
      </c>
      <c r="C3335" s="10">
        <v>134</v>
      </c>
      <c r="D3335">
        <v>0</v>
      </c>
      <c r="E3335">
        <v>134</v>
      </c>
      <c r="F3335">
        <v>0</v>
      </c>
      <c r="G3335">
        <v>0</v>
      </c>
      <c r="H3335">
        <v>0</v>
      </c>
      <c r="I3335">
        <v>0.1</v>
      </c>
      <c r="J3335" s="10">
        <v>0</v>
      </c>
      <c r="K3335" s="13">
        <f t="shared" si="104"/>
        <v>1989</v>
      </c>
      <c r="L3335" s="1" t="str">
        <f t="shared" si="105"/>
        <v/>
      </c>
    </row>
    <row r="3336" spans="1:12" ht="13.8" customHeight="1" x14ac:dyDescent="0.3">
      <c r="A3336" t="s">
        <v>57</v>
      </c>
      <c r="B3336">
        <v>1962</v>
      </c>
      <c r="C3336" s="10">
        <v>150</v>
      </c>
      <c r="D3336">
        <v>0</v>
      </c>
      <c r="E3336">
        <v>150</v>
      </c>
      <c r="F3336">
        <v>0</v>
      </c>
      <c r="G3336">
        <v>0</v>
      </c>
      <c r="H3336">
        <v>0</v>
      </c>
      <c r="I3336">
        <v>0.1</v>
      </c>
      <c r="J3336" s="10">
        <v>0</v>
      </c>
      <c r="K3336" s="13">
        <f t="shared" ref="K3336:K3399" si="106">IF(B3336&lt;1990,IF(B3336&lt;1959,1958,1989),1990)</f>
        <v>1989</v>
      </c>
      <c r="L3336" s="1" t="str">
        <f t="shared" si="105"/>
        <v/>
      </c>
    </row>
    <row r="3337" spans="1:12" ht="13.8" customHeight="1" x14ac:dyDescent="0.3">
      <c r="A3337" t="s">
        <v>57</v>
      </c>
      <c r="B3337">
        <v>1963</v>
      </c>
      <c r="C3337" s="10">
        <v>164</v>
      </c>
      <c r="D3337">
        <v>0</v>
      </c>
      <c r="E3337">
        <v>164</v>
      </c>
      <c r="F3337">
        <v>0</v>
      </c>
      <c r="G3337">
        <v>0</v>
      </c>
      <c r="H3337">
        <v>0</v>
      </c>
      <c r="I3337">
        <v>0.11</v>
      </c>
      <c r="J3337" s="10">
        <v>0</v>
      </c>
      <c r="K3337" s="13">
        <f t="shared" si="106"/>
        <v>1989</v>
      </c>
      <c r="L3337" s="1" t="str">
        <f t="shared" si="105"/>
        <v/>
      </c>
    </row>
    <row r="3338" spans="1:12" ht="13.8" customHeight="1" x14ac:dyDescent="0.3">
      <c r="A3338" t="s">
        <v>57</v>
      </c>
      <c r="B3338">
        <v>1964</v>
      </c>
      <c r="C3338" s="10">
        <v>184</v>
      </c>
      <c r="D3338">
        <v>0</v>
      </c>
      <c r="E3338">
        <v>180</v>
      </c>
      <c r="F3338">
        <v>0</v>
      </c>
      <c r="G3338">
        <v>4</v>
      </c>
      <c r="H3338">
        <v>0</v>
      </c>
      <c r="I3338">
        <v>0.12</v>
      </c>
      <c r="J3338" s="10">
        <v>0</v>
      </c>
      <c r="K3338" s="13">
        <f t="shared" si="106"/>
        <v>1989</v>
      </c>
      <c r="L3338" s="1" t="str">
        <f t="shared" si="105"/>
        <v/>
      </c>
    </row>
    <row r="3339" spans="1:12" ht="13.8" customHeight="1" x14ac:dyDescent="0.3">
      <c r="A3339" t="s">
        <v>57</v>
      </c>
      <c r="B3339">
        <v>1965</v>
      </c>
      <c r="C3339" s="10">
        <v>231</v>
      </c>
      <c r="D3339">
        <v>0</v>
      </c>
      <c r="E3339">
        <v>215</v>
      </c>
      <c r="F3339">
        <v>0</v>
      </c>
      <c r="G3339">
        <v>16</v>
      </c>
      <c r="H3339">
        <v>0</v>
      </c>
      <c r="I3339">
        <v>0.15</v>
      </c>
      <c r="J3339" s="10">
        <v>0</v>
      </c>
      <c r="K3339" s="13">
        <f t="shared" si="106"/>
        <v>1989</v>
      </c>
      <c r="L3339" s="1" t="str">
        <f t="shared" si="105"/>
        <v/>
      </c>
    </row>
    <row r="3340" spans="1:12" ht="13.8" customHeight="1" x14ac:dyDescent="0.3">
      <c r="A3340" t="s">
        <v>57</v>
      </c>
      <c r="B3340">
        <v>1966</v>
      </c>
      <c r="C3340" s="10">
        <v>271</v>
      </c>
      <c r="D3340">
        <v>0</v>
      </c>
      <c r="E3340">
        <v>255</v>
      </c>
      <c r="F3340">
        <v>0</v>
      </c>
      <c r="G3340">
        <v>16</v>
      </c>
      <c r="H3340">
        <v>0</v>
      </c>
      <c r="I3340">
        <v>0.17</v>
      </c>
      <c r="J3340" s="10">
        <v>0</v>
      </c>
      <c r="K3340" s="13">
        <f t="shared" si="106"/>
        <v>1989</v>
      </c>
      <c r="L3340" s="1" t="str">
        <f t="shared" si="105"/>
        <v/>
      </c>
    </row>
    <row r="3341" spans="1:12" ht="13.8" customHeight="1" x14ac:dyDescent="0.3">
      <c r="A3341" t="s">
        <v>57</v>
      </c>
      <c r="B3341">
        <v>1967</v>
      </c>
      <c r="C3341" s="10">
        <v>239</v>
      </c>
      <c r="D3341">
        <v>0</v>
      </c>
      <c r="E3341">
        <v>224</v>
      </c>
      <c r="F3341">
        <v>0</v>
      </c>
      <c r="G3341">
        <v>15</v>
      </c>
      <c r="H3341">
        <v>0</v>
      </c>
      <c r="I3341">
        <v>0.14000000000000001</v>
      </c>
      <c r="J3341" s="10">
        <v>3</v>
      </c>
      <c r="K3341" s="13">
        <f t="shared" si="106"/>
        <v>1989</v>
      </c>
      <c r="L3341" s="1" t="str">
        <f t="shared" si="105"/>
        <v/>
      </c>
    </row>
    <row r="3342" spans="1:12" ht="13.8" customHeight="1" x14ac:dyDescent="0.3">
      <c r="A3342" t="s">
        <v>57</v>
      </c>
      <c r="B3342">
        <v>1968</v>
      </c>
      <c r="C3342" s="10">
        <v>283</v>
      </c>
      <c r="D3342">
        <v>0</v>
      </c>
      <c r="E3342">
        <v>265</v>
      </c>
      <c r="F3342">
        <v>0</v>
      </c>
      <c r="G3342">
        <v>18</v>
      </c>
      <c r="H3342">
        <v>0</v>
      </c>
      <c r="I3342">
        <v>0.16</v>
      </c>
      <c r="J3342" s="10">
        <v>7</v>
      </c>
      <c r="K3342" s="13">
        <f t="shared" si="106"/>
        <v>1989</v>
      </c>
      <c r="L3342" s="1" t="str">
        <f t="shared" si="105"/>
        <v/>
      </c>
    </row>
    <row r="3343" spans="1:12" ht="13.8" customHeight="1" x14ac:dyDescent="0.3">
      <c r="A3343" t="s">
        <v>57</v>
      </c>
      <c r="B3343">
        <v>1969</v>
      </c>
      <c r="C3343" s="10">
        <v>313</v>
      </c>
      <c r="D3343">
        <v>0</v>
      </c>
      <c r="E3343">
        <v>291</v>
      </c>
      <c r="F3343">
        <v>0</v>
      </c>
      <c r="G3343">
        <v>22</v>
      </c>
      <c r="H3343">
        <v>0</v>
      </c>
      <c r="I3343">
        <v>0.18</v>
      </c>
      <c r="J3343" s="10">
        <v>3</v>
      </c>
      <c r="K3343" s="13">
        <f t="shared" si="106"/>
        <v>1989</v>
      </c>
      <c r="L3343" s="1" t="str">
        <f t="shared" si="105"/>
        <v/>
      </c>
    </row>
    <row r="3344" spans="1:12" ht="13.8" customHeight="1" x14ac:dyDescent="0.3">
      <c r="A3344" t="s">
        <v>57</v>
      </c>
      <c r="B3344">
        <v>1970</v>
      </c>
      <c r="C3344" s="10">
        <v>341</v>
      </c>
      <c r="D3344">
        <v>0</v>
      </c>
      <c r="E3344">
        <v>316</v>
      </c>
      <c r="F3344">
        <v>0</v>
      </c>
      <c r="G3344">
        <v>25</v>
      </c>
      <c r="H3344">
        <v>0</v>
      </c>
      <c r="I3344">
        <v>0.19</v>
      </c>
      <c r="J3344" s="10">
        <v>13</v>
      </c>
      <c r="K3344" s="13">
        <f t="shared" si="106"/>
        <v>1989</v>
      </c>
      <c r="L3344" s="1" t="str">
        <f t="shared" si="105"/>
        <v/>
      </c>
    </row>
    <row r="3345" spans="1:12" ht="13.8" customHeight="1" x14ac:dyDescent="0.3">
      <c r="A3345" t="s">
        <v>57</v>
      </c>
      <c r="B3345">
        <v>1971</v>
      </c>
      <c r="C3345" s="10">
        <v>417</v>
      </c>
      <c r="D3345">
        <v>0</v>
      </c>
      <c r="E3345">
        <v>388</v>
      </c>
      <c r="F3345">
        <v>0</v>
      </c>
      <c r="G3345">
        <v>29</v>
      </c>
      <c r="H3345">
        <v>0</v>
      </c>
      <c r="I3345">
        <v>0.22</v>
      </c>
      <c r="J3345" s="10">
        <v>25</v>
      </c>
      <c r="K3345" s="13">
        <f t="shared" si="106"/>
        <v>1989</v>
      </c>
      <c r="L3345" s="1" t="str">
        <f t="shared" si="105"/>
        <v/>
      </c>
    </row>
    <row r="3346" spans="1:12" ht="13.8" customHeight="1" x14ac:dyDescent="0.3">
      <c r="A3346" t="s">
        <v>57</v>
      </c>
      <c r="B3346">
        <v>1972</v>
      </c>
      <c r="C3346" s="10">
        <v>481</v>
      </c>
      <c r="D3346">
        <v>0</v>
      </c>
      <c r="E3346">
        <v>445</v>
      </c>
      <c r="F3346">
        <v>0</v>
      </c>
      <c r="G3346">
        <v>36</v>
      </c>
      <c r="H3346">
        <v>0</v>
      </c>
      <c r="I3346">
        <v>0.25</v>
      </c>
      <c r="J3346" s="10">
        <v>18</v>
      </c>
      <c r="K3346" s="13">
        <f t="shared" si="106"/>
        <v>1989</v>
      </c>
      <c r="L3346" s="1" t="str">
        <f t="shared" si="105"/>
        <v/>
      </c>
    </row>
    <row r="3347" spans="1:12" ht="13.8" customHeight="1" x14ac:dyDescent="0.3">
      <c r="A3347" t="s">
        <v>57</v>
      </c>
      <c r="B3347">
        <v>1973</v>
      </c>
      <c r="C3347" s="10">
        <v>558</v>
      </c>
      <c r="D3347">
        <v>0</v>
      </c>
      <c r="E3347">
        <v>521</v>
      </c>
      <c r="F3347">
        <v>0</v>
      </c>
      <c r="G3347">
        <v>37</v>
      </c>
      <c r="H3347">
        <v>0</v>
      </c>
      <c r="I3347">
        <v>0.28999999999999998</v>
      </c>
      <c r="J3347" s="10">
        <v>13</v>
      </c>
      <c r="K3347" s="13">
        <f t="shared" si="106"/>
        <v>1989</v>
      </c>
      <c r="L3347" s="1" t="str">
        <f t="shared" si="105"/>
        <v/>
      </c>
    </row>
    <row r="3348" spans="1:12" ht="13.8" customHeight="1" x14ac:dyDescent="0.3">
      <c r="A3348" t="s">
        <v>57</v>
      </c>
      <c r="B3348">
        <v>1974</v>
      </c>
      <c r="C3348" s="10">
        <v>520</v>
      </c>
      <c r="D3348">
        <v>0</v>
      </c>
      <c r="E3348">
        <v>480</v>
      </c>
      <c r="F3348">
        <v>0</v>
      </c>
      <c r="G3348">
        <v>40</v>
      </c>
      <c r="H3348">
        <v>0</v>
      </c>
      <c r="I3348">
        <v>0.26</v>
      </c>
      <c r="J3348" s="10">
        <v>9</v>
      </c>
      <c r="K3348" s="13">
        <f t="shared" si="106"/>
        <v>1989</v>
      </c>
      <c r="L3348" s="1" t="str">
        <f t="shared" si="105"/>
        <v/>
      </c>
    </row>
    <row r="3349" spans="1:12" ht="13.8" customHeight="1" x14ac:dyDescent="0.3">
      <c r="A3349" t="s">
        <v>57</v>
      </c>
      <c r="B3349">
        <v>1975</v>
      </c>
      <c r="C3349" s="10">
        <v>556</v>
      </c>
      <c r="D3349">
        <v>0</v>
      </c>
      <c r="E3349">
        <v>511</v>
      </c>
      <c r="F3349">
        <v>0</v>
      </c>
      <c r="G3349">
        <v>45</v>
      </c>
      <c r="H3349">
        <v>0</v>
      </c>
      <c r="I3349">
        <v>0.27</v>
      </c>
      <c r="J3349" s="10">
        <v>13</v>
      </c>
      <c r="K3349" s="13">
        <f t="shared" si="106"/>
        <v>1989</v>
      </c>
      <c r="L3349" s="1" t="str">
        <f t="shared" si="105"/>
        <v/>
      </c>
    </row>
    <row r="3350" spans="1:12" ht="13.8" customHeight="1" x14ac:dyDescent="0.3">
      <c r="A3350" t="s">
        <v>57</v>
      </c>
      <c r="B3350">
        <v>1976</v>
      </c>
      <c r="C3350" s="10">
        <v>569</v>
      </c>
      <c r="D3350">
        <v>0</v>
      </c>
      <c r="E3350">
        <v>520</v>
      </c>
      <c r="F3350">
        <v>0</v>
      </c>
      <c r="G3350">
        <v>49</v>
      </c>
      <c r="H3350">
        <v>0</v>
      </c>
      <c r="I3350">
        <v>0.27</v>
      </c>
      <c r="J3350" s="10">
        <v>13</v>
      </c>
      <c r="K3350" s="13">
        <f t="shared" si="106"/>
        <v>1989</v>
      </c>
      <c r="L3350" s="1" t="str">
        <f t="shared" si="105"/>
        <v/>
      </c>
    </row>
    <row r="3351" spans="1:12" ht="13.8" customHeight="1" x14ac:dyDescent="0.3">
      <c r="A3351" t="s">
        <v>57</v>
      </c>
      <c r="B3351">
        <v>1977</v>
      </c>
      <c r="C3351" s="10">
        <v>713</v>
      </c>
      <c r="D3351">
        <v>0</v>
      </c>
      <c r="E3351">
        <v>658</v>
      </c>
      <c r="F3351">
        <v>0</v>
      </c>
      <c r="G3351">
        <v>55</v>
      </c>
      <c r="H3351">
        <v>0</v>
      </c>
      <c r="I3351">
        <v>0.33</v>
      </c>
      <c r="J3351" s="10">
        <v>0</v>
      </c>
      <c r="K3351" s="13">
        <f t="shared" si="106"/>
        <v>1989</v>
      </c>
      <c r="L3351" s="1" t="str">
        <f t="shared" si="105"/>
        <v/>
      </c>
    </row>
    <row r="3352" spans="1:12" ht="13.8" customHeight="1" x14ac:dyDescent="0.3">
      <c r="A3352" t="s">
        <v>57</v>
      </c>
      <c r="B3352">
        <v>1978</v>
      </c>
      <c r="C3352" s="10">
        <v>797</v>
      </c>
      <c r="D3352">
        <v>0</v>
      </c>
      <c r="E3352">
        <v>730</v>
      </c>
      <c r="F3352">
        <v>0</v>
      </c>
      <c r="G3352">
        <v>67</v>
      </c>
      <c r="H3352">
        <v>0</v>
      </c>
      <c r="I3352">
        <v>0.36</v>
      </c>
      <c r="J3352" s="10">
        <v>0</v>
      </c>
      <c r="K3352" s="13">
        <f t="shared" si="106"/>
        <v>1989</v>
      </c>
      <c r="L3352" s="1" t="str">
        <f t="shared" si="105"/>
        <v/>
      </c>
    </row>
    <row r="3353" spans="1:12" ht="13.8" customHeight="1" x14ac:dyDescent="0.3">
      <c r="A3353" t="s">
        <v>57</v>
      </c>
      <c r="B3353">
        <v>1979</v>
      </c>
      <c r="C3353" s="10">
        <v>762</v>
      </c>
      <c r="D3353">
        <v>0</v>
      </c>
      <c r="E3353">
        <v>690</v>
      </c>
      <c r="F3353">
        <v>0</v>
      </c>
      <c r="G3353">
        <v>72</v>
      </c>
      <c r="H3353">
        <v>0</v>
      </c>
      <c r="I3353">
        <v>0.33</v>
      </c>
      <c r="J3353" s="10">
        <v>0</v>
      </c>
      <c r="K3353" s="13">
        <f t="shared" si="106"/>
        <v>1989</v>
      </c>
      <c r="L3353" s="1" t="str">
        <f t="shared" si="105"/>
        <v/>
      </c>
    </row>
    <row r="3354" spans="1:12" ht="13.8" customHeight="1" x14ac:dyDescent="0.3">
      <c r="A3354" t="s">
        <v>57</v>
      </c>
      <c r="B3354">
        <v>1980</v>
      </c>
      <c r="C3354" s="10">
        <v>672</v>
      </c>
      <c r="D3354">
        <v>0</v>
      </c>
      <c r="E3354">
        <v>597</v>
      </c>
      <c r="F3354">
        <v>0</v>
      </c>
      <c r="G3354">
        <v>75</v>
      </c>
      <c r="H3354">
        <v>0</v>
      </c>
      <c r="I3354">
        <v>0.28999999999999998</v>
      </c>
      <c r="J3354" s="10">
        <v>0</v>
      </c>
      <c r="K3354" s="13">
        <f t="shared" si="106"/>
        <v>1989</v>
      </c>
      <c r="L3354" s="1" t="str">
        <f t="shared" si="105"/>
        <v/>
      </c>
    </row>
    <row r="3355" spans="1:12" ht="13.8" customHeight="1" x14ac:dyDescent="0.3">
      <c r="A3355" t="s">
        <v>57</v>
      </c>
      <c r="B3355">
        <v>1981</v>
      </c>
      <c r="C3355" s="10">
        <v>614</v>
      </c>
      <c r="D3355">
        <v>0</v>
      </c>
      <c r="E3355">
        <v>551</v>
      </c>
      <c r="F3355">
        <v>0</v>
      </c>
      <c r="G3355">
        <v>63</v>
      </c>
      <c r="H3355">
        <v>0</v>
      </c>
      <c r="I3355">
        <v>0.25</v>
      </c>
      <c r="J3355" s="10">
        <v>0</v>
      </c>
      <c r="K3355" s="13">
        <f t="shared" si="106"/>
        <v>1989</v>
      </c>
      <c r="L3355" s="1" t="str">
        <f t="shared" si="105"/>
        <v/>
      </c>
    </row>
    <row r="3356" spans="1:12" ht="13.8" customHeight="1" x14ac:dyDescent="0.3">
      <c r="A3356" t="s">
        <v>57</v>
      </c>
      <c r="B3356">
        <v>1982</v>
      </c>
      <c r="C3356" s="10">
        <v>569</v>
      </c>
      <c r="D3356">
        <v>0</v>
      </c>
      <c r="E3356">
        <v>511</v>
      </c>
      <c r="F3356">
        <v>0</v>
      </c>
      <c r="G3356">
        <v>58</v>
      </c>
      <c r="H3356">
        <v>0</v>
      </c>
      <c r="I3356">
        <v>0.23</v>
      </c>
      <c r="J3356" s="10">
        <v>0</v>
      </c>
      <c r="K3356" s="13">
        <f t="shared" si="106"/>
        <v>1989</v>
      </c>
      <c r="L3356" s="1" t="str">
        <f t="shared" si="105"/>
        <v/>
      </c>
    </row>
    <row r="3357" spans="1:12" ht="13.8" customHeight="1" x14ac:dyDescent="0.3">
      <c r="A3357" t="s">
        <v>57</v>
      </c>
      <c r="B3357">
        <v>1983</v>
      </c>
      <c r="C3357" s="10">
        <v>574</v>
      </c>
      <c r="D3357">
        <v>0</v>
      </c>
      <c r="E3357">
        <v>522</v>
      </c>
      <c r="F3357">
        <v>0</v>
      </c>
      <c r="G3357">
        <v>52</v>
      </c>
      <c r="H3357">
        <v>0</v>
      </c>
      <c r="I3357">
        <v>0.23</v>
      </c>
      <c r="J3357" s="10">
        <v>0</v>
      </c>
      <c r="K3357" s="13">
        <f t="shared" si="106"/>
        <v>1989</v>
      </c>
      <c r="L3357" s="1" t="str">
        <f t="shared" si="105"/>
        <v/>
      </c>
    </row>
    <row r="3358" spans="1:12" ht="13.8" customHeight="1" x14ac:dyDescent="0.3">
      <c r="A3358" t="s">
        <v>57</v>
      </c>
      <c r="B3358">
        <v>1984</v>
      </c>
      <c r="C3358" s="10">
        <v>546</v>
      </c>
      <c r="D3358">
        <v>0</v>
      </c>
      <c r="E3358">
        <v>482</v>
      </c>
      <c r="F3358">
        <v>0</v>
      </c>
      <c r="G3358">
        <v>64</v>
      </c>
      <c r="H3358">
        <v>0</v>
      </c>
      <c r="I3358">
        <v>0.21</v>
      </c>
      <c r="J3358" s="10">
        <v>0</v>
      </c>
      <c r="K3358" s="13">
        <f t="shared" si="106"/>
        <v>1989</v>
      </c>
      <c r="L3358" s="1" t="str">
        <f t="shared" si="105"/>
        <v/>
      </c>
    </row>
    <row r="3359" spans="1:12" ht="13.8" customHeight="1" x14ac:dyDescent="0.3">
      <c r="A3359" t="s">
        <v>57</v>
      </c>
      <c r="B3359">
        <v>1985</v>
      </c>
      <c r="C3359" s="10">
        <v>618</v>
      </c>
      <c r="D3359">
        <v>0</v>
      </c>
      <c r="E3359">
        <v>553</v>
      </c>
      <c r="F3359">
        <v>0</v>
      </c>
      <c r="G3359">
        <v>65</v>
      </c>
      <c r="H3359">
        <v>0</v>
      </c>
      <c r="I3359">
        <v>0.23</v>
      </c>
      <c r="J3359" s="10">
        <v>0</v>
      </c>
      <c r="K3359" s="13">
        <f t="shared" si="106"/>
        <v>1989</v>
      </c>
      <c r="L3359" s="1" t="str">
        <f t="shared" si="105"/>
        <v/>
      </c>
    </row>
    <row r="3360" spans="1:12" ht="13.8" customHeight="1" x14ac:dyDescent="0.3">
      <c r="A3360" t="s">
        <v>57</v>
      </c>
      <c r="B3360">
        <v>1986</v>
      </c>
      <c r="C3360" s="10">
        <v>711</v>
      </c>
      <c r="D3360">
        <v>0</v>
      </c>
      <c r="E3360">
        <v>636</v>
      </c>
      <c r="F3360">
        <v>0</v>
      </c>
      <c r="G3360">
        <v>75</v>
      </c>
      <c r="H3360">
        <v>0</v>
      </c>
      <c r="I3360">
        <v>0.26</v>
      </c>
      <c r="J3360" s="10">
        <v>0</v>
      </c>
      <c r="K3360" s="13">
        <f t="shared" si="106"/>
        <v>1989</v>
      </c>
      <c r="L3360" s="1" t="str">
        <f t="shared" si="105"/>
        <v/>
      </c>
    </row>
    <row r="3361" spans="1:12" ht="13.8" customHeight="1" x14ac:dyDescent="0.3">
      <c r="A3361" t="s">
        <v>57</v>
      </c>
      <c r="B3361">
        <v>1987</v>
      </c>
      <c r="C3361" s="10">
        <v>752</v>
      </c>
      <c r="D3361">
        <v>0</v>
      </c>
      <c r="E3361">
        <v>673</v>
      </c>
      <c r="F3361">
        <v>0</v>
      </c>
      <c r="G3361">
        <v>79</v>
      </c>
      <c r="H3361">
        <v>0</v>
      </c>
      <c r="I3361">
        <v>0.26</v>
      </c>
      <c r="J3361" s="10">
        <v>0</v>
      </c>
      <c r="K3361" s="13">
        <f t="shared" si="106"/>
        <v>1989</v>
      </c>
      <c r="L3361" s="1" t="str">
        <f t="shared" si="105"/>
        <v/>
      </c>
    </row>
    <row r="3362" spans="1:12" ht="13.8" customHeight="1" x14ac:dyDescent="0.3">
      <c r="A3362" t="s">
        <v>57</v>
      </c>
      <c r="B3362">
        <v>1988</v>
      </c>
      <c r="C3362" s="10">
        <v>802</v>
      </c>
      <c r="D3362">
        <v>0</v>
      </c>
      <c r="E3362">
        <v>726</v>
      </c>
      <c r="F3362">
        <v>0</v>
      </c>
      <c r="G3362">
        <v>76</v>
      </c>
      <c r="H3362">
        <v>0</v>
      </c>
      <c r="I3362">
        <v>0.27</v>
      </c>
      <c r="J3362" s="10">
        <v>0</v>
      </c>
      <c r="K3362" s="13">
        <f t="shared" si="106"/>
        <v>1989</v>
      </c>
      <c r="L3362" s="1" t="str">
        <f t="shared" si="105"/>
        <v/>
      </c>
    </row>
    <row r="3363" spans="1:12" ht="13.8" customHeight="1" x14ac:dyDescent="0.3">
      <c r="A3363" t="s">
        <v>57</v>
      </c>
      <c r="B3363">
        <v>1989</v>
      </c>
      <c r="C3363" s="10">
        <v>811</v>
      </c>
      <c r="D3363">
        <v>0</v>
      </c>
      <c r="E3363">
        <v>728</v>
      </c>
      <c r="F3363">
        <v>0</v>
      </c>
      <c r="G3363">
        <v>83</v>
      </c>
      <c r="H3363">
        <v>0</v>
      </c>
      <c r="I3363">
        <v>0.27</v>
      </c>
      <c r="J3363" s="10">
        <v>0</v>
      </c>
      <c r="K3363" s="13">
        <f t="shared" si="106"/>
        <v>1989</v>
      </c>
      <c r="L3363" s="1" t="str">
        <f t="shared" si="105"/>
        <v/>
      </c>
    </row>
    <row r="3364" spans="1:12" ht="13.8" customHeight="1" x14ac:dyDescent="0.3">
      <c r="A3364" t="s">
        <v>57</v>
      </c>
      <c r="B3364">
        <v>1990</v>
      </c>
      <c r="C3364" s="10">
        <v>806</v>
      </c>
      <c r="D3364">
        <v>0</v>
      </c>
      <c r="E3364">
        <v>722</v>
      </c>
      <c r="F3364">
        <v>0</v>
      </c>
      <c r="G3364">
        <v>84</v>
      </c>
      <c r="H3364">
        <v>0</v>
      </c>
      <c r="I3364">
        <v>0.26</v>
      </c>
      <c r="J3364" s="10">
        <v>0</v>
      </c>
      <c r="K3364" s="13">
        <f t="shared" si="106"/>
        <v>1990</v>
      </c>
      <c r="L3364" s="1" t="str">
        <f t="shared" si="105"/>
        <v/>
      </c>
    </row>
    <row r="3365" spans="1:12" ht="13.8" customHeight="1" x14ac:dyDescent="0.3">
      <c r="A3365" t="s">
        <v>57</v>
      </c>
      <c r="B3365">
        <v>1991</v>
      </c>
      <c r="C3365" s="10">
        <v>910</v>
      </c>
      <c r="D3365">
        <v>0</v>
      </c>
      <c r="E3365">
        <v>815</v>
      </c>
      <c r="F3365">
        <v>0</v>
      </c>
      <c r="G3365">
        <v>95</v>
      </c>
      <c r="H3365">
        <v>0</v>
      </c>
      <c r="I3365">
        <v>0.28999999999999998</v>
      </c>
      <c r="J3365" s="10">
        <v>0</v>
      </c>
      <c r="K3365" s="13">
        <f t="shared" si="106"/>
        <v>1990</v>
      </c>
      <c r="L3365" s="1" t="str">
        <f t="shared" si="105"/>
        <v/>
      </c>
    </row>
    <row r="3366" spans="1:12" ht="13.8" customHeight="1" x14ac:dyDescent="0.3">
      <c r="A3366" t="s">
        <v>57</v>
      </c>
      <c r="B3366">
        <v>1992</v>
      </c>
      <c r="C3366" s="10">
        <v>1034</v>
      </c>
      <c r="D3366">
        <v>0</v>
      </c>
      <c r="E3366">
        <v>939</v>
      </c>
      <c r="F3366">
        <v>0</v>
      </c>
      <c r="G3366">
        <v>95</v>
      </c>
      <c r="H3366">
        <v>0</v>
      </c>
      <c r="I3366">
        <v>0.32</v>
      </c>
      <c r="J3366" s="10">
        <v>0</v>
      </c>
      <c r="K3366" s="13">
        <f t="shared" si="106"/>
        <v>1990</v>
      </c>
      <c r="L3366" s="1" t="str">
        <f t="shared" si="105"/>
        <v/>
      </c>
    </row>
    <row r="3367" spans="1:12" ht="13.8" customHeight="1" x14ac:dyDescent="0.3">
      <c r="A3367" t="s">
        <v>57</v>
      </c>
      <c r="B3367">
        <v>1993</v>
      </c>
      <c r="C3367" s="10">
        <v>1078</v>
      </c>
      <c r="D3367">
        <v>0</v>
      </c>
      <c r="E3367">
        <v>961</v>
      </c>
      <c r="F3367">
        <v>0</v>
      </c>
      <c r="G3367">
        <v>117</v>
      </c>
      <c r="H3367">
        <v>0</v>
      </c>
      <c r="I3367">
        <v>0.33</v>
      </c>
      <c r="J3367" s="10">
        <v>0</v>
      </c>
      <c r="K3367" s="13">
        <f t="shared" si="106"/>
        <v>1990</v>
      </c>
      <c r="L3367" s="1" t="str">
        <f t="shared" si="105"/>
        <v/>
      </c>
    </row>
    <row r="3368" spans="1:12" ht="13.8" customHeight="1" x14ac:dyDescent="0.3">
      <c r="A3368" t="s">
        <v>57</v>
      </c>
      <c r="B3368">
        <v>1994</v>
      </c>
      <c r="C3368" s="10">
        <v>1437</v>
      </c>
      <c r="D3368">
        <v>0</v>
      </c>
      <c r="E3368">
        <v>1309</v>
      </c>
      <c r="F3368">
        <v>0</v>
      </c>
      <c r="G3368">
        <v>128</v>
      </c>
      <c r="H3368">
        <v>0</v>
      </c>
      <c r="I3368">
        <v>0.42</v>
      </c>
      <c r="J3368" s="10">
        <v>0</v>
      </c>
      <c r="K3368" s="13">
        <f t="shared" si="106"/>
        <v>1990</v>
      </c>
      <c r="L3368" s="1" t="str">
        <f t="shared" si="105"/>
        <v/>
      </c>
    </row>
    <row r="3369" spans="1:12" ht="13.8" customHeight="1" x14ac:dyDescent="0.3">
      <c r="A3369" t="s">
        <v>57</v>
      </c>
      <c r="B3369">
        <v>1995</v>
      </c>
      <c r="C3369" s="10">
        <v>1327</v>
      </c>
      <c r="D3369">
        <v>0</v>
      </c>
      <c r="E3369">
        <v>1209</v>
      </c>
      <c r="F3369">
        <v>0</v>
      </c>
      <c r="G3369">
        <v>118</v>
      </c>
      <c r="H3369">
        <v>0</v>
      </c>
      <c r="I3369">
        <v>0.38</v>
      </c>
      <c r="J3369" s="10">
        <v>0</v>
      </c>
      <c r="K3369" s="13">
        <f t="shared" si="106"/>
        <v>1990</v>
      </c>
      <c r="L3369" s="1" t="str">
        <f t="shared" si="105"/>
        <v/>
      </c>
    </row>
    <row r="3370" spans="1:12" ht="13.8" customHeight="1" x14ac:dyDescent="0.3">
      <c r="A3370" t="s">
        <v>57</v>
      </c>
      <c r="B3370">
        <v>1996</v>
      </c>
      <c r="C3370" s="10">
        <v>1295</v>
      </c>
      <c r="D3370">
        <v>0</v>
      </c>
      <c r="E3370">
        <v>1182</v>
      </c>
      <c r="F3370">
        <v>0</v>
      </c>
      <c r="G3370">
        <v>113</v>
      </c>
      <c r="H3370">
        <v>0</v>
      </c>
      <c r="I3370">
        <v>0.36</v>
      </c>
      <c r="J3370" s="10">
        <v>0</v>
      </c>
      <c r="K3370" s="13">
        <f t="shared" si="106"/>
        <v>1990</v>
      </c>
      <c r="L3370" s="1" t="str">
        <f t="shared" si="105"/>
        <v/>
      </c>
    </row>
    <row r="3371" spans="1:12" ht="13.8" customHeight="1" x14ac:dyDescent="0.3">
      <c r="A3371" t="s">
        <v>57</v>
      </c>
      <c r="B3371">
        <v>1997</v>
      </c>
      <c r="C3371" s="10">
        <v>1360</v>
      </c>
      <c r="D3371">
        <v>0</v>
      </c>
      <c r="E3371">
        <v>1232</v>
      </c>
      <c r="F3371">
        <v>0</v>
      </c>
      <c r="G3371">
        <v>128</v>
      </c>
      <c r="H3371">
        <v>0</v>
      </c>
      <c r="I3371">
        <v>0.37</v>
      </c>
      <c r="J3371" s="10">
        <v>0</v>
      </c>
      <c r="K3371" s="13">
        <f t="shared" si="106"/>
        <v>1990</v>
      </c>
      <c r="L3371" s="1" t="str">
        <f t="shared" si="105"/>
        <v/>
      </c>
    </row>
    <row r="3372" spans="1:12" ht="13.8" customHeight="1" x14ac:dyDescent="0.3">
      <c r="A3372" t="s">
        <v>57</v>
      </c>
      <c r="B3372">
        <v>1998</v>
      </c>
      <c r="C3372" s="10">
        <v>1450</v>
      </c>
      <c r="D3372">
        <v>0</v>
      </c>
      <c r="E3372">
        <v>1302</v>
      </c>
      <c r="F3372">
        <v>0</v>
      </c>
      <c r="G3372">
        <v>148</v>
      </c>
      <c r="H3372">
        <v>0</v>
      </c>
      <c r="I3372">
        <v>0.39</v>
      </c>
      <c r="J3372" s="10">
        <v>0</v>
      </c>
      <c r="K3372" s="13">
        <f t="shared" si="106"/>
        <v>1990</v>
      </c>
      <c r="L3372" s="1" t="str">
        <f t="shared" si="105"/>
        <v/>
      </c>
    </row>
    <row r="3373" spans="1:12" ht="13.8" customHeight="1" x14ac:dyDescent="0.3">
      <c r="A3373" t="s">
        <v>57</v>
      </c>
      <c r="B3373">
        <v>1999</v>
      </c>
      <c r="C3373" s="10">
        <v>1506</v>
      </c>
      <c r="D3373">
        <v>0</v>
      </c>
      <c r="E3373">
        <v>1356</v>
      </c>
      <c r="F3373">
        <v>0</v>
      </c>
      <c r="G3373">
        <v>150</v>
      </c>
      <c r="H3373">
        <v>0</v>
      </c>
      <c r="I3373">
        <v>0.39</v>
      </c>
      <c r="J3373" s="10">
        <v>0</v>
      </c>
      <c r="K3373" s="13">
        <f t="shared" si="106"/>
        <v>1990</v>
      </c>
      <c r="L3373" s="1" t="str">
        <f t="shared" si="105"/>
        <v/>
      </c>
    </row>
    <row r="3374" spans="1:12" ht="13.8" customHeight="1" x14ac:dyDescent="0.3">
      <c r="A3374" t="s">
        <v>57</v>
      </c>
      <c r="B3374">
        <v>2000</v>
      </c>
      <c r="C3374" s="10">
        <v>1493</v>
      </c>
      <c r="D3374">
        <v>0</v>
      </c>
      <c r="E3374">
        <v>1350</v>
      </c>
      <c r="F3374">
        <v>0</v>
      </c>
      <c r="G3374">
        <v>143</v>
      </c>
      <c r="H3374">
        <v>0</v>
      </c>
      <c r="I3374">
        <v>0.38</v>
      </c>
      <c r="J3374" s="10">
        <v>0</v>
      </c>
      <c r="K3374" s="13">
        <f t="shared" si="106"/>
        <v>1990</v>
      </c>
      <c r="L3374" s="1" t="str">
        <f t="shared" si="105"/>
        <v/>
      </c>
    </row>
    <row r="3375" spans="1:12" ht="13.8" customHeight="1" x14ac:dyDescent="0.3">
      <c r="A3375" t="s">
        <v>57</v>
      </c>
      <c r="B3375">
        <v>2001</v>
      </c>
      <c r="C3375" s="10">
        <v>1571</v>
      </c>
      <c r="D3375">
        <v>32</v>
      </c>
      <c r="E3375">
        <v>1376</v>
      </c>
      <c r="F3375">
        <v>0</v>
      </c>
      <c r="G3375">
        <v>163</v>
      </c>
      <c r="H3375">
        <v>0</v>
      </c>
      <c r="I3375">
        <v>0.39</v>
      </c>
      <c r="J3375" s="10">
        <v>0</v>
      </c>
      <c r="K3375" s="13">
        <f t="shared" si="106"/>
        <v>1990</v>
      </c>
      <c r="L3375" s="1" t="str">
        <f t="shared" si="105"/>
        <v/>
      </c>
    </row>
    <row r="3376" spans="1:12" ht="13.8" customHeight="1" x14ac:dyDescent="0.3">
      <c r="A3376" t="s">
        <v>57</v>
      </c>
      <c r="B3376">
        <v>2002</v>
      </c>
      <c r="C3376" s="10">
        <v>1725</v>
      </c>
      <c r="D3376">
        <v>55</v>
      </c>
      <c r="E3376">
        <v>1507</v>
      </c>
      <c r="F3376">
        <v>0</v>
      </c>
      <c r="G3376">
        <v>163</v>
      </c>
      <c r="H3376">
        <v>0</v>
      </c>
      <c r="I3376">
        <v>0.42</v>
      </c>
      <c r="J3376" s="10">
        <v>0</v>
      </c>
      <c r="K3376" s="13">
        <f t="shared" si="106"/>
        <v>1990</v>
      </c>
      <c r="L3376" s="1" t="str">
        <f t="shared" si="105"/>
        <v/>
      </c>
    </row>
    <row r="3377" spans="1:12" ht="13.8" customHeight="1" x14ac:dyDescent="0.3">
      <c r="A3377" t="s">
        <v>57</v>
      </c>
      <c r="B3377">
        <v>2003</v>
      </c>
      <c r="C3377" s="10">
        <v>1807</v>
      </c>
      <c r="D3377">
        <v>104</v>
      </c>
      <c r="E3377">
        <v>1550</v>
      </c>
      <c r="F3377">
        <v>0</v>
      </c>
      <c r="G3377">
        <v>154</v>
      </c>
      <c r="H3377">
        <v>0</v>
      </c>
      <c r="I3377">
        <v>0.43</v>
      </c>
      <c r="J3377" s="10">
        <v>0</v>
      </c>
      <c r="K3377" s="13">
        <f t="shared" si="106"/>
        <v>1990</v>
      </c>
      <c r="L3377" s="1" t="str">
        <f t="shared" si="105"/>
        <v/>
      </c>
    </row>
    <row r="3378" spans="1:12" ht="13.8" customHeight="1" x14ac:dyDescent="0.3">
      <c r="A3378" t="s">
        <v>57</v>
      </c>
      <c r="B3378">
        <v>2004</v>
      </c>
      <c r="C3378" s="10">
        <v>1890</v>
      </c>
      <c r="D3378">
        <v>84</v>
      </c>
      <c r="E3378">
        <v>1602</v>
      </c>
      <c r="F3378">
        <v>0</v>
      </c>
      <c r="G3378">
        <v>204</v>
      </c>
      <c r="H3378">
        <v>0</v>
      </c>
      <c r="I3378">
        <v>0.45</v>
      </c>
      <c r="J3378" s="10">
        <v>0</v>
      </c>
      <c r="K3378" s="13">
        <f t="shared" si="106"/>
        <v>1990</v>
      </c>
      <c r="L3378" s="1" t="str">
        <f t="shared" si="105"/>
        <v/>
      </c>
    </row>
    <row r="3379" spans="1:12" ht="13.8" customHeight="1" x14ac:dyDescent="0.3">
      <c r="A3379" t="s">
        <v>57</v>
      </c>
      <c r="B3379">
        <v>2005</v>
      </c>
      <c r="C3379" s="10">
        <v>1873</v>
      </c>
      <c r="D3379">
        <v>35</v>
      </c>
      <c r="E3379">
        <v>1566</v>
      </c>
      <c r="F3379">
        <v>0</v>
      </c>
      <c r="G3379">
        <v>272</v>
      </c>
      <c r="H3379">
        <v>0</v>
      </c>
      <c r="I3379">
        <v>0.43</v>
      </c>
      <c r="J3379" s="10">
        <v>0</v>
      </c>
      <c r="K3379" s="13">
        <f t="shared" si="106"/>
        <v>1990</v>
      </c>
      <c r="L3379" s="1" t="str">
        <f t="shared" si="105"/>
        <v/>
      </c>
    </row>
    <row r="3380" spans="1:12" ht="13.8" customHeight="1" x14ac:dyDescent="0.3">
      <c r="A3380" t="s">
        <v>57</v>
      </c>
      <c r="B3380">
        <v>2006</v>
      </c>
      <c r="C3380" s="10">
        <v>1936</v>
      </c>
      <c r="D3380">
        <v>40</v>
      </c>
      <c r="E3380">
        <v>1706</v>
      </c>
      <c r="F3380">
        <v>0</v>
      </c>
      <c r="G3380">
        <v>190</v>
      </c>
      <c r="H3380">
        <v>0</v>
      </c>
      <c r="I3380">
        <v>0.44</v>
      </c>
      <c r="J3380" s="10">
        <v>0</v>
      </c>
      <c r="K3380" s="13">
        <f t="shared" si="106"/>
        <v>1990</v>
      </c>
      <c r="L3380" s="1" t="str">
        <f t="shared" si="105"/>
        <v/>
      </c>
    </row>
    <row r="3381" spans="1:12" ht="13.8" customHeight="1" x14ac:dyDescent="0.3">
      <c r="A3381" t="s">
        <v>57</v>
      </c>
      <c r="B3381">
        <v>2007</v>
      </c>
      <c r="C3381" s="10">
        <v>2215</v>
      </c>
      <c r="D3381">
        <v>81</v>
      </c>
      <c r="E3381">
        <v>1821</v>
      </c>
      <c r="F3381">
        <v>0</v>
      </c>
      <c r="G3381">
        <v>313</v>
      </c>
      <c r="H3381">
        <v>0</v>
      </c>
      <c r="I3381">
        <v>0.5</v>
      </c>
      <c r="J3381" s="10">
        <v>0</v>
      </c>
      <c r="K3381" s="13">
        <f t="shared" si="106"/>
        <v>1990</v>
      </c>
      <c r="L3381" s="1" t="str">
        <f t="shared" si="105"/>
        <v/>
      </c>
    </row>
    <row r="3382" spans="1:12" ht="13.8" customHeight="1" x14ac:dyDescent="0.3">
      <c r="A3382" t="s">
        <v>57</v>
      </c>
      <c r="B3382">
        <v>2008</v>
      </c>
      <c r="C3382" s="10">
        <v>2217</v>
      </c>
      <c r="D3382">
        <v>80</v>
      </c>
      <c r="E3382">
        <v>1851</v>
      </c>
      <c r="F3382">
        <v>0</v>
      </c>
      <c r="G3382">
        <v>286</v>
      </c>
      <c r="H3382">
        <v>0</v>
      </c>
      <c r="I3382">
        <v>0.49</v>
      </c>
      <c r="J3382" s="10">
        <v>0</v>
      </c>
      <c r="K3382" s="13">
        <f t="shared" si="106"/>
        <v>1990</v>
      </c>
      <c r="L3382" s="1" t="str">
        <f t="shared" si="105"/>
        <v/>
      </c>
    </row>
    <row r="3383" spans="1:12" ht="13.8" customHeight="1" x14ac:dyDescent="0.3">
      <c r="A3383" t="s">
        <v>57</v>
      </c>
      <c r="B3383">
        <v>2009</v>
      </c>
      <c r="C3383" s="10">
        <v>2155</v>
      </c>
      <c r="D3383">
        <v>69</v>
      </c>
      <c r="E3383">
        <v>1800</v>
      </c>
      <c r="F3383">
        <v>0</v>
      </c>
      <c r="G3383">
        <v>286</v>
      </c>
      <c r="H3383">
        <v>0</v>
      </c>
      <c r="I3383">
        <v>0.48</v>
      </c>
      <c r="J3383" s="10">
        <v>0</v>
      </c>
      <c r="K3383" s="13">
        <f t="shared" si="106"/>
        <v>1990</v>
      </c>
      <c r="L3383" s="1" t="str">
        <f t="shared" si="105"/>
        <v/>
      </c>
    </row>
    <row r="3384" spans="1:12" ht="13.8" customHeight="1" x14ac:dyDescent="0.3">
      <c r="A3384" t="s">
        <v>57</v>
      </c>
      <c r="B3384">
        <v>2010</v>
      </c>
      <c r="C3384" s="10">
        <v>2064</v>
      </c>
      <c r="D3384">
        <v>63</v>
      </c>
      <c r="E3384">
        <v>1828</v>
      </c>
      <c r="F3384">
        <v>0</v>
      </c>
      <c r="G3384">
        <v>174</v>
      </c>
      <c r="H3384">
        <v>0</v>
      </c>
      <c r="I3384">
        <v>0.45</v>
      </c>
      <c r="J3384" s="10">
        <v>0</v>
      </c>
      <c r="K3384" s="13">
        <f t="shared" si="106"/>
        <v>1990</v>
      </c>
      <c r="L3384" s="1" t="str">
        <f t="shared" si="105"/>
        <v/>
      </c>
    </row>
    <row r="3385" spans="1:12" ht="13.8" customHeight="1" x14ac:dyDescent="0.3">
      <c r="A3385" t="s">
        <v>57</v>
      </c>
      <c r="B3385">
        <v>2011</v>
      </c>
      <c r="C3385" s="10">
        <v>2111</v>
      </c>
      <c r="D3385">
        <v>62</v>
      </c>
      <c r="E3385">
        <v>1859</v>
      </c>
      <c r="F3385">
        <v>0</v>
      </c>
      <c r="G3385">
        <v>190</v>
      </c>
      <c r="H3385">
        <v>0</v>
      </c>
      <c r="I3385">
        <v>0.46</v>
      </c>
      <c r="J3385" s="10">
        <v>0</v>
      </c>
      <c r="K3385" s="13">
        <f t="shared" si="106"/>
        <v>1990</v>
      </c>
      <c r="L3385" s="1" t="str">
        <f t="shared" si="105"/>
        <v/>
      </c>
    </row>
    <row r="3386" spans="1:12" ht="13.8" customHeight="1" x14ac:dyDescent="0.3">
      <c r="A3386" t="s">
        <v>57</v>
      </c>
      <c r="B3386">
        <v>2012</v>
      </c>
      <c r="C3386" s="10">
        <v>2118</v>
      </c>
      <c r="D3386">
        <v>63</v>
      </c>
      <c r="E3386">
        <v>1865</v>
      </c>
      <c r="F3386">
        <v>0</v>
      </c>
      <c r="G3386">
        <v>190</v>
      </c>
      <c r="H3386">
        <v>0</v>
      </c>
      <c r="I3386">
        <v>0.46</v>
      </c>
      <c r="J3386" s="10">
        <v>0</v>
      </c>
      <c r="K3386" s="13">
        <f t="shared" si="106"/>
        <v>1990</v>
      </c>
      <c r="L3386" s="1">
        <f t="shared" si="105"/>
        <v>1</v>
      </c>
    </row>
    <row r="3387" spans="1:12" ht="13.8" customHeight="1" x14ac:dyDescent="0.3">
      <c r="A3387" t="s">
        <v>57</v>
      </c>
      <c r="B3387">
        <v>2013</v>
      </c>
      <c r="C3387" s="10">
        <v>2072</v>
      </c>
      <c r="D3387">
        <v>63</v>
      </c>
      <c r="E3387">
        <v>1809</v>
      </c>
      <c r="F3387">
        <v>0</v>
      </c>
      <c r="G3387">
        <v>199</v>
      </c>
      <c r="H3387">
        <v>0</v>
      </c>
      <c r="I3387">
        <v>0.44</v>
      </c>
      <c r="J3387" s="10">
        <v>133</v>
      </c>
      <c r="K3387" s="13">
        <f t="shared" si="106"/>
        <v>1990</v>
      </c>
      <c r="L3387" s="1">
        <f t="shared" si="105"/>
        <v>1</v>
      </c>
    </row>
    <row r="3388" spans="1:12" ht="13.8" customHeight="1" x14ac:dyDescent="0.3">
      <c r="A3388" t="s">
        <v>57</v>
      </c>
      <c r="B3388">
        <v>2014</v>
      </c>
      <c r="C3388" s="10">
        <v>2116</v>
      </c>
      <c r="D3388">
        <v>63</v>
      </c>
      <c r="E3388">
        <v>1849</v>
      </c>
      <c r="F3388">
        <v>0</v>
      </c>
      <c r="G3388">
        <v>204</v>
      </c>
      <c r="H3388">
        <v>0</v>
      </c>
      <c r="I3388">
        <v>0.44</v>
      </c>
      <c r="J3388" s="10">
        <v>132</v>
      </c>
      <c r="K3388" s="13">
        <f t="shared" si="106"/>
        <v>1990</v>
      </c>
      <c r="L3388" s="1">
        <f t="shared" si="105"/>
        <v>1</v>
      </c>
    </row>
    <row r="3389" spans="1:12" ht="13.8" customHeight="1" x14ac:dyDescent="0.3">
      <c r="A3389" t="s">
        <v>58</v>
      </c>
      <c r="B3389">
        <v>1958</v>
      </c>
      <c r="C3389" s="10">
        <v>136</v>
      </c>
      <c r="D3389">
        <v>0</v>
      </c>
      <c r="E3389">
        <v>136</v>
      </c>
      <c r="F3389">
        <v>0</v>
      </c>
      <c r="G3389">
        <v>0</v>
      </c>
      <c r="H3389">
        <v>0</v>
      </c>
      <c r="I3389">
        <v>0.04</v>
      </c>
      <c r="J3389" s="10">
        <v>0</v>
      </c>
      <c r="K3389" s="13">
        <f t="shared" si="106"/>
        <v>1958</v>
      </c>
      <c r="L3389" s="1" t="str">
        <f t="shared" si="105"/>
        <v/>
      </c>
    </row>
    <row r="3390" spans="1:12" ht="13.8" customHeight="1" x14ac:dyDescent="0.3">
      <c r="A3390" t="s">
        <v>58</v>
      </c>
      <c r="B3390">
        <v>1959</v>
      </c>
      <c r="C3390" s="10">
        <v>149</v>
      </c>
      <c r="D3390">
        <v>0</v>
      </c>
      <c r="E3390">
        <v>149</v>
      </c>
      <c r="F3390">
        <v>0</v>
      </c>
      <c r="G3390">
        <v>0</v>
      </c>
      <c r="H3390">
        <v>0</v>
      </c>
      <c r="I3390">
        <v>0.04</v>
      </c>
      <c r="J3390" s="10">
        <v>7</v>
      </c>
      <c r="K3390" s="13">
        <f t="shared" si="106"/>
        <v>1989</v>
      </c>
      <c r="L3390" s="1" t="str">
        <f t="shared" si="105"/>
        <v/>
      </c>
    </row>
    <row r="3391" spans="1:12" ht="13.8" customHeight="1" x14ac:dyDescent="0.3">
      <c r="A3391" t="s">
        <v>58</v>
      </c>
      <c r="B3391">
        <v>1960</v>
      </c>
      <c r="C3391" s="10">
        <v>126</v>
      </c>
      <c r="D3391">
        <v>0</v>
      </c>
      <c r="E3391">
        <v>126</v>
      </c>
      <c r="F3391">
        <v>0</v>
      </c>
      <c r="G3391">
        <v>0</v>
      </c>
      <c r="H3391">
        <v>0</v>
      </c>
      <c r="I3391">
        <v>0.03</v>
      </c>
      <c r="J3391" s="10">
        <v>3</v>
      </c>
      <c r="K3391" s="13">
        <f t="shared" si="106"/>
        <v>1989</v>
      </c>
      <c r="L3391" s="1" t="str">
        <f t="shared" si="105"/>
        <v/>
      </c>
    </row>
    <row r="3392" spans="1:12" ht="13.8" customHeight="1" x14ac:dyDescent="0.3">
      <c r="A3392" t="s">
        <v>58</v>
      </c>
      <c r="B3392">
        <v>1961</v>
      </c>
      <c r="C3392" s="10">
        <v>151</v>
      </c>
      <c r="D3392">
        <v>0</v>
      </c>
      <c r="E3392">
        <v>151</v>
      </c>
      <c r="F3392">
        <v>0</v>
      </c>
      <c r="G3392">
        <v>0</v>
      </c>
      <c r="H3392">
        <v>0</v>
      </c>
      <c r="I3392">
        <v>0.04</v>
      </c>
      <c r="J3392" s="10">
        <v>1</v>
      </c>
      <c r="K3392" s="13">
        <f t="shared" si="106"/>
        <v>1989</v>
      </c>
      <c r="L3392" s="1" t="str">
        <f t="shared" si="105"/>
        <v/>
      </c>
    </row>
    <row r="3393" spans="1:12" ht="13.8" customHeight="1" x14ac:dyDescent="0.3">
      <c r="A3393" t="s">
        <v>58</v>
      </c>
      <c r="B3393">
        <v>1962</v>
      </c>
      <c r="C3393" s="10">
        <v>160</v>
      </c>
      <c r="D3393">
        <v>0</v>
      </c>
      <c r="E3393">
        <v>160</v>
      </c>
      <c r="F3393">
        <v>0</v>
      </c>
      <c r="G3393">
        <v>0</v>
      </c>
      <c r="H3393">
        <v>0</v>
      </c>
      <c r="I3393">
        <v>0.04</v>
      </c>
      <c r="J3393" s="10">
        <v>1</v>
      </c>
      <c r="K3393" s="13">
        <f t="shared" si="106"/>
        <v>1989</v>
      </c>
      <c r="L3393" s="1" t="str">
        <f t="shared" si="105"/>
        <v/>
      </c>
    </row>
    <row r="3394" spans="1:12" ht="13.8" customHeight="1" x14ac:dyDescent="0.3">
      <c r="A3394" t="s">
        <v>58</v>
      </c>
      <c r="B3394">
        <v>1963</v>
      </c>
      <c r="C3394" s="10">
        <v>170</v>
      </c>
      <c r="D3394">
        <v>0</v>
      </c>
      <c r="E3394">
        <v>170</v>
      </c>
      <c r="F3394">
        <v>0</v>
      </c>
      <c r="G3394">
        <v>0</v>
      </c>
      <c r="H3394">
        <v>0</v>
      </c>
      <c r="I3394">
        <v>0.04</v>
      </c>
      <c r="J3394" s="10">
        <v>1</v>
      </c>
      <c r="K3394" s="13">
        <f t="shared" si="106"/>
        <v>1989</v>
      </c>
      <c r="L3394" s="1" t="str">
        <f t="shared" ref="L3394:L3457" si="107">IF(AND(B3394&gt;2011),1,"")</f>
        <v/>
      </c>
    </row>
    <row r="3395" spans="1:12" ht="13.8" customHeight="1" x14ac:dyDescent="0.3">
      <c r="A3395" t="s">
        <v>58</v>
      </c>
      <c r="B3395">
        <v>1964</v>
      </c>
      <c r="C3395" s="10">
        <v>208</v>
      </c>
      <c r="D3395">
        <v>0</v>
      </c>
      <c r="E3395">
        <v>208</v>
      </c>
      <c r="F3395">
        <v>0</v>
      </c>
      <c r="G3395">
        <v>0</v>
      </c>
      <c r="H3395">
        <v>0</v>
      </c>
      <c r="I3395">
        <v>0.05</v>
      </c>
      <c r="J3395" s="10">
        <v>18</v>
      </c>
      <c r="K3395" s="13">
        <f t="shared" si="106"/>
        <v>1989</v>
      </c>
      <c r="L3395" s="1" t="str">
        <f t="shared" si="107"/>
        <v/>
      </c>
    </row>
    <row r="3396" spans="1:12" ht="13.8" customHeight="1" x14ac:dyDescent="0.3">
      <c r="A3396" t="s">
        <v>58</v>
      </c>
      <c r="B3396">
        <v>1965</v>
      </c>
      <c r="C3396" s="10">
        <v>320</v>
      </c>
      <c r="D3396">
        <v>0</v>
      </c>
      <c r="E3396">
        <v>320</v>
      </c>
      <c r="F3396">
        <v>0</v>
      </c>
      <c r="G3396">
        <v>0</v>
      </c>
      <c r="H3396">
        <v>0</v>
      </c>
      <c r="I3396">
        <v>7.0000000000000007E-2</v>
      </c>
      <c r="J3396" s="10">
        <v>21</v>
      </c>
      <c r="K3396" s="13">
        <f t="shared" si="106"/>
        <v>1989</v>
      </c>
      <c r="L3396" s="1" t="str">
        <f t="shared" si="107"/>
        <v/>
      </c>
    </row>
    <row r="3397" spans="1:12" ht="13.8" customHeight="1" x14ac:dyDescent="0.3">
      <c r="A3397" t="s">
        <v>58</v>
      </c>
      <c r="B3397">
        <v>1966</v>
      </c>
      <c r="C3397" s="10">
        <v>353</v>
      </c>
      <c r="D3397">
        <v>0</v>
      </c>
      <c r="E3397">
        <v>338</v>
      </c>
      <c r="F3397">
        <v>0</v>
      </c>
      <c r="G3397">
        <v>15</v>
      </c>
      <c r="H3397">
        <v>0</v>
      </c>
      <c r="I3397">
        <v>0.08</v>
      </c>
      <c r="J3397" s="10">
        <v>31</v>
      </c>
      <c r="K3397" s="13">
        <f t="shared" si="106"/>
        <v>1989</v>
      </c>
      <c r="L3397" s="1" t="str">
        <f t="shared" si="107"/>
        <v/>
      </c>
    </row>
    <row r="3398" spans="1:12" ht="13.8" customHeight="1" x14ac:dyDescent="0.3">
      <c r="A3398" t="s">
        <v>58</v>
      </c>
      <c r="B3398">
        <v>1967</v>
      </c>
      <c r="C3398" s="10">
        <v>406</v>
      </c>
      <c r="D3398">
        <v>0</v>
      </c>
      <c r="E3398">
        <v>371</v>
      </c>
      <c r="F3398">
        <v>0</v>
      </c>
      <c r="G3398">
        <v>35</v>
      </c>
      <c r="H3398">
        <v>0</v>
      </c>
      <c r="I3398">
        <v>0.08</v>
      </c>
      <c r="J3398" s="10">
        <v>35</v>
      </c>
      <c r="K3398" s="13">
        <f t="shared" si="106"/>
        <v>1989</v>
      </c>
      <c r="L3398" s="1" t="str">
        <f t="shared" si="107"/>
        <v/>
      </c>
    </row>
    <row r="3399" spans="1:12" ht="13.8" customHeight="1" x14ac:dyDescent="0.3">
      <c r="A3399" t="s">
        <v>58</v>
      </c>
      <c r="B3399">
        <v>1968</v>
      </c>
      <c r="C3399" s="10">
        <v>481</v>
      </c>
      <c r="D3399">
        <v>0</v>
      </c>
      <c r="E3399">
        <v>436</v>
      </c>
      <c r="F3399">
        <v>0</v>
      </c>
      <c r="G3399">
        <v>45</v>
      </c>
      <c r="H3399">
        <v>0</v>
      </c>
      <c r="I3399">
        <v>0.1</v>
      </c>
      <c r="J3399" s="10">
        <v>39</v>
      </c>
      <c r="K3399" s="13">
        <f t="shared" si="106"/>
        <v>1989</v>
      </c>
      <c r="L3399" s="1" t="str">
        <f t="shared" si="107"/>
        <v/>
      </c>
    </row>
    <row r="3400" spans="1:12" ht="13.8" customHeight="1" x14ac:dyDescent="0.3">
      <c r="A3400" t="s">
        <v>58</v>
      </c>
      <c r="B3400">
        <v>1969</v>
      </c>
      <c r="C3400" s="10">
        <v>569</v>
      </c>
      <c r="D3400">
        <v>0</v>
      </c>
      <c r="E3400">
        <v>516</v>
      </c>
      <c r="F3400">
        <v>0</v>
      </c>
      <c r="G3400">
        <v>53</v>
      </c>
      <c r="H3400">
        <v>0</v>
      </c>
      <c r="I3400">
        <v>0.11</v>
      </c>
      <c r="J3400" s="10">
        <v>44</v>
      </c>
      <c r="K3400" s="13">
        <f t="shared" ref="K3400:K3463" si="108">IF(B3400&lt;1990,IF(B3400&lt;1959,1958,1989),1990)</f>
        <v>1989</v>
      </c>
      <c r="L3400" s="1" t="str">
        <f t="shared" si="107"/>
        <v/>
      </c>
    </row>
    <row r="3401" spans="1:12" ht="13.8" customHeight="1" x14ac:dyDescent="0.3">
      <c r="A3401" t="s">
        <v>58</v>
      </c>
      <c r="B3401">
        <v>1970</v>
      </c>
      <c r="C3401" s="10">
        <v>666</v>
      </c>
      <c r="D3401">
        <v>0</v>
      </c>
      <c r="E3401">
        <v>612</v>
      </c>
      <c r="F3401">
        <v>0</v>
      </c>
      <c r="G3401">
        <v>54</v>
      </c>
      <c r="H3401">
        <v>0</v>
      </c>
      <c r="I3401">
        <v>0.12</v>
      </c>
      <c r="J3401" s="10">
        <v>40</v>
      </c>
      <c r="K3401" s="13">
        <f t="shared" si="108"/>
        <v>1989</v>
      </c>
      <c r="L3401" s="1" t="str">
        <f t="shared" si="107"/>
        <v/>
      </c>
    </row>
    <row r="3402" spans="1:12" ht="13.8" customHeight="1" x14ac:dyDescent="0.3">
      <c r="A3402" t="s">
        <v>58</v>
      </c>
      <c r="B3402">
        <v>1971</v>
      </c>
      <c r="C3402" s="10">
        <v>738</v>
      </c>
      <c r="D3402">
        <v>0</v>
      </c>
      <c r="E3402">
        <v>670</v>
      </c>
      <c r="F3402">
        <v>0</v>
      </c>
      <c r="G3402">
        <v>68</v>
      </c>
      <c r="H3402">
        <v>0</v>
      </c>
      <c r="I3402">
        <v>0.13</v>
      </c>
      <c r="J3402" s="10">
        <v>42</v>
      </c>
      <c r="K3402" s="13">
        <f t="shared" si="108"/>
        <v>1989</v>
      </c>
      <c r="L3402" s="1" t="str">
        <f t="shared" si="107"/>
        <v/>
      </c>
    </row>
    <row r="3403" spans="1:12" ht="13.8" customHeight="1" x14ac:dyDescent="0.3">
      <c r="A3403" t="s">
        <v>58</v>
      </c>
      <c r="B3403">
        <v>1972</v>
      </c>
      <c r="C3403" s="10">
        <v>822</v>
      </c>
      <c r="D3403">
        <v>0</v>
      </c>
      <c r="E3403">
        <v>740</v>
      </c>
      <c r="F3403">
        <v>0</v>
      </c>
      <c r="G3403">
        <v>82</v>
      </c>
      <c r="H3403">
        <v>0</v>
      </c>
      <c r="I3403">
        <v>0.14000000000000001</v>
      </c>
      <c r="J3403" s="10">
        <v>48</v>
      </c>
      <c r="K3403" s="13">
        <f t="shared" si="108"/>
        <v>1989</v>
      </c>
      <c r="L3403" s="1" t="str">
        <f t="shared" si="107"/>
        <v/>
      </c>
    </row>
    <row r="3404" spans="1:12" ht="13.8" customHeight="1" x14ac:dyDescent="0.3">
      <c r="A3404" t="s">
        <v>58</v>
      </c>
      <c r="B3404">
        <v>1973</v>
      </c>
      <c r="C3404" s="10">
        <v>875</v>
      </c>
      <c r="D3404">
        <v>0</v>
      </c>
      <c r="E3404">
        <v>785</v>
      </c>
      <c r="F3404">
        <v>0</v>
      </c>
      <c r="G3404">
        <v>90</v>
      </c>
      <c r="H3404">
        <v>0</v>
      </c>
      <c r="I3404">
        <v>0.14000000000000001</v>
      </c>
      <c r="J3404" s="10">
        <v>37</v>
      </c>
      <c r="K3404" s="13">
        <f t="shared" si="108"/>
        <v>1989</v>
      </c>
      <c r="L3404" s="1" t="str">
        <f t="shared" si="107"/>
        <v/>
      </c>
    </row>
    <row r="3405" spans="1:12" ht="13.8" customHeight="1" x14ac:dyDescent="0.3">
      <c r="A3405" t="s">
        <v>58</v>
      </c>
      <c r="B3405">
        <v>1974</v>
      </c>
      <c r="C3405" s="10">
        <v>971</v>
      </c>
      <c r="D3405">
        <v>0</v>
      </c>
      <c r="E3405">
        <v>885</v>
      </c>
      <c r="F3405">
        <v>0</v>
      </c>
      <c r="G3405">
        <v>86</v>
      </c>
      <c r="H3405">
        <v>0</v>
      </c>
      <c r="I3405">
        <v>0.15</v>
      </c>
      <c r="J3405" s="10">
        <v>32</v>
      </c>
      <c r="K3405" s="13">
        <f t="shared" si="108"/>
        <v>1989</v>
      </c>
      <c r="L3405" s="1" t="str">
        <f t="shared" si="107"/>
        <v/>
      </c>
    </row>
    <row r="3406" spans="1:12" ht="13.8" customHeight="1" x14ac:dyDescent="0.3">
      <c r="A3406" t="s">
        <v>58</v>
      </c>
      <c r="B3406">
        <v>1975</v>
      </c>
      <c r="C3406" s="10">
        <v>1088</v>
      </c>
      <c r="D3406">
        <v>0</v>
      </c>
      <c r="E3406">
        <v>1088</v>
      </c>
      <c r="F3406">
        <v>0</v>
      </c>
      <c r="G3406">
        <v>0</v>
      </c>
      <c r="H3406">
        <v>0</v>
      </c>
      <c r="I3406">
        <v>0.16</v>
      </c>
      <c r="J3406" s="10">
        <v>19</v>
      </c>
      <c r="K3406" s="13">
        <f t="shared" si="108"/>
        <v>1989</v>
      </c>
      <c r="L3406" s="1" t="str">
        <f t="shared" si="107"/>
        <v/>
      </c>
    </row>
    <row r="3407" spans="1:12" ht="13.8" customHeight="1" x14ac:dyDescent="0.3">
      <c r="A3407" t="s">
        <v>58</v>
      </c>
      <c r="B3407">
        <v>1976</v>
      </c>
      <c r="C3407" s="10">
        <v>1081</v>
      </c>
      <c r="D3407">
        <v>0</v>
      </c>
      <c r="E3407">
        <v>1081</v>
      </c>
      <c r="F3407">
        <v>0</v>
      </c>
      <c r="G3407">
        <v>0</v>
      </c>
      <c r="H3407">
        <v>0</v>
      </c>
      <c r="I3407">
        <v>0.15</v>
      </c>
      <c r="J3407" s="10">
        <v>2</v>
      </c>
      <c r="K3407" s="13">
        <f t="shared" si="108"/>
        <v>1989</v>
      </c>
      <c r="L3407" s="1" t="str">
        <f t="shared" si="107"/>
        <v/>
      </c>
    </row>
    <row r="3408" spans="1:12" ht="13.8" customHeight="1" x14ac:dyDescent="0.3">
      <c r="A3408" t="s">
        <v>58</v>
      </c>
      <c r="B3408">
        <v>1977</v>
      </c>
      <c r="C3408" s="10">
        <v>1106</v>
      </c>
      <c r="D3408">
        <v>0</v>
      </c>
      <c r="E3408">
        <v>1106</v>
      </c>
      <c r="F3408">
        <v>0</v>
      </c>
      <c r="G3408">
        <v>0</v>
      </c>
      <c r="H3408">
        <v>0</v>
      </c>
      <c r="I3408">
        <v>0.15</v>
      </c>
      <c r="J3408" s="10">
        <v>7</v>
      </c>
      <c r="K3408" s="13">
        <f t="shared" si="108"/>
        <v>1989</v>
      </c>
      <c r="L3408" s="1" t="str">
        <f t="shared" si="107"/>
        <v/>
      </c>
    </row>
    <row r="3409" spans="1:12" ht="13.8" customHeight="1" x14ac:dyDescent="0.3">
      <c r="A3409" t="s">
        <v>58</v>
      </c>
      <c r="B3409">
        <v>1978</v>
      </c>
      <c r="C3409" s="10">
        <v>1314</v>
      </c>
      <c r="D3409">
        <v>0</v>
      </c>
      <c r="E3409">
        <v>1314</v>
      </c>
      <c r="F3409">
        <v>0</v>
      </c>
      <c r="G3409">
        <v>0</v>
      </c>
      <c r="H3409">
        <v>0</v>
      </c>
      <c r="I3409">
        <v>0.17</v>
      </c>
      <c r="J3409" s="10">
        <v>9</v>
      </c>
      <c r="K3409" s="13">
        <f t="shared" si="108"/>
        <v>1989</v>
      </c>
      <c r="L3409" s="1" t="str">
        <f t="shared" si="107"/>
        <v/>
      </c>
    </row>
    <row r="3410" spans="1:12" ht="13.8" customHeight="1" x14ac:dyDescent="0.3">
      <c r="A3410" t="s">
        <v>58</v>
      </c>
      <c r="B3410">
        <v>1979</v>
      </c>
      <c r="C3410" s="10">
        <v>1479</v>
      </c>
      <c r="D3410">
        <v>0</v>
      </c>
      <c r="E3410">
        <v>1479</v>
      </c>
      <c r="F3410">
        <v>0</v>
      </c>
      <c r="G3410">
        <v>0</v>
      </c>
      <c r="H3410">
        <v>0</v>
      </c>
      <c r="I3410">
        <v>0.18</v>
      </c>
      <c r="J3410" s="10">
        <v>9</v>
      </c>
      <c r="K3410" s="13">
        <f t="shared" si="108"/>
        <v>1989</v>
      </c>
      <c r="L3410" s="1" t="str">
        <f t="shared" si="107"/>
        <v/>
      </c>
    </row>
    <row r="3411" spans="1:12" ht="13.8" customHeight="1" x14ac:dyDescent="0.3">
      <c r="A3411" t="s">
        <v>58</v>
      </c>
      <c r="B3411">
        <v>1980</v>
      </c>
      <c r="C3411" s="10">
        <v>1697</v>
      </c>
      <c r="D3411">
        <v>0</v>
      </c>
      <c r="E3411">
        <v>1520</v>
      </c>
      <c r="F3411">
        <v>0</v>
      </c>
      <c r="G3411">
        <v>177</v>
      </c>
      <c r="H3411">
        <v>0</v>
      </c>
      <c r="I3411">
        <v>0.2</v>
      </c>
      <c r="J3411" s="10">
        <v>45</v>
      </c>
      <c r="K3411" s="13">
        <f t="shared" si="108"/>
        <v>1989</v>
      </c>
      <c r="L3411" s="1" t="str">
        <f t="shared" si="107"/>
        <v/>
      </c>
    </row>
    <row r="3412" spans="1:12" ht="13.8" customHeight="1" x14ac:dyDescent="0.3">
      <c r="A3412" t="s">
        <v>58</v>
      </c>
      <c r="B3412">
        <v>1981</v>
      </c>
      <c r="C3412" s="10">
        <v>1218</v>
      </c>
      <c r="D3412">
        <v>0</v>
      </c>
      <c r="E3412">
        <v>1055</v>
      </c>
      <c r="F3412">
        <v>0</v>
      </c>
      <c r="G3412">
        <v>163</v>
      </c>
      <c r="H3412">
        <v>0</v>
      </c>
      <c r="I3412">
        <v>0.14000000000000001</v>
      </c>
      <c r="J3412" s="10">
        <v>44</v>
      </c>
      <c r="K3412" s="13">
        <f t="shared" si="108"/>
        <v>1989</v>
      </c>
      <c r="L3412" s="1" t="str">
        <f t="shared" si="107"/>
        <v/>
      </c>
    </row>
    <row r="3413" spans="1:12" ht="13.8" customHeight="1" x14ac:dyDescent="0.3">
      <c r="A3413" t="s">
        <v>58</v>
      </c>
      <c r="B3413">
        <v>1982</v>
      </c>
      <c r="C3413" s="10">
        <v>1666</v>
      </c>
      <c r="D3413">
        <v>0</v>
      </c>
      <c r="E3413">
        <v>1516</v>
      </c>
      <c r="F3413">
        <v>0</v>
      </c>
      <c r="G3413">
        <v>150</v>
      </c>
      <c r="H3413">
        <v>0</v>
      </c>
      <c r="I3413">
        <v>0.18</v>
      </c>
      <c r="J3413" s="10">
        <v>49</v>
      </c>
      <c r="K3413" s="13">
        <f t="shared" si="108"/>
        <v>1989</v>
      </c>
      <c r="L3413" s="1" t="str">
        <f t="shared" si="107"/>
        <v/>
      </c>
    </row>
    <row r="3414" spans="1:12" ht="13.8" customHeight="1" x14ac:dyDescent="0.3">
      <c r="A3414" t="s">
        <v>58</v>
      </c>
      <c r="B3414">
        <v>1983</v>
      </c>
      <c r="C3414" s="10">
        <v>1320</v>
      </c>
      <c r="D3414">
        <v>0</v>
      </c>
      <c r="E3414">
        <v>1233</v>
      </c>
      <c r="F3414">
        <v>0</v>
      </c>
      <c r="G3414">
        <v>87</v>
      </c>
      <c r="H3414">
        <v>0</v>
      </c>
      <c r="I3414">
        <v>0.14000000000000001</v>
      </c>
      <c r="J3414" s="10">
        <v>48</v>
      </c>
      <c r="K3414" s="13">
        <f t="shared" si="108"/>
        <v>1989</v>
      </c>
      <c r="L3414" s="1" t="str">
        <f t="shared" si="107"/>
        <v/>
      </c>
    </row>
    <row r="3415" spans="1:12" ht="13.8" customHeight="1" x14ac:dyDescent="0.3">
      <c r="A3415" t="s">
        <v>58</v>
      </c>
      <c r="B3415">
        <v>1984</v>
      </c>
      <c r="C3415" s="10">
        <v>1474</v>
      </c>
      <c r="D3415">
        <v>0</v>
      </c>
      <c r="E3415">
        <v>1401</v>
      </c>
      <c r="F3415">
        <v>0</v>
      </c>
      <c r="G3415">
        <v>73</v>
      </c>
      <c r="H3415">
        <v>0</v>
      </c>
      <c r="I3415">
        <v>0.15</v>
      </c>
      <c r="J3415" s="10">
        <v>44</v>
      </c>
      <c r="K3415" s="13">
        <f t="shared" si="108"/>
        <v>1989</v>
      </c>
      <c r="L3415" s="1" t="str">
        <f t="shared" si="107"/>
        <v/>
      </c>
    </row>
    <row r="3416" spans="1:12" ht="13.8" customHeight="1" x14ac:dyDescent="0.3">
      <c r="A3416" t="s">
        <v>58</v>
      </c>
      <c r="B3416">
        <v>1985</v>
      </c>
      <c r="C3416" s="10">
        <v>1998</v>
      </c>
      <c r="D3416">
        <v>0</v>
      </c>
      <c r="E3416">
        <v>1906</v>
      </c>
      <c r="F3416">
        <v>0</v>
      </c>
      <c r="G3416">
        <v>92</v>
      </c>
      <c r="H3416">
        <v>0</v>
      </c>
      <c r="I3416">
        <v>0.19</v>
      </c>
      <c r="J3416" s="10">
        <v>51</v>
      </c>
      <c r="K3416" s="13">
        <f t="shared" si="108"/>
        <v>1989</v>
      </c>
      <c r="L3416" s="1" t="str">
        <f t="shared" si="107"/>
        <v/>
      </c>
    </row>
    <row r="3417" spans="1:12" ht="13.8" customHeight="1" x14ac:dyDescent="0.3">
      <c r="A3417" t="s">
        <v>58</v>
      </c>
      <c r="B3417">
        <v>1986</v>
      </c>
      <c r="C3417" s="10">
        <v>1627</v>
      </c>
      <c r="D3417">
        <v>0</v>
      </c>
      <c r="E3417">
        <v>1522</v>
      </c>
      <c r="F3417">
        <v>0</v>
      </c>
      <c r="G3417">
        <v>105</v>
      </c>
      <c r="H3417">
        <v>0</v>
      </c>
      <c r="I3417">
        <v>0.15</v>
      </c>
      <c r="J3417" s="10">
        <v>56</v>
      </c>
      <c r="K3417" s="13">
        <f t="shared" si="108"/>
        <v>1989</v>
      </c>
      <c r="L3417" s="1" t="str">
        <f t="shared" si="107"/>
        <v/>
      </c>
    </row>
    <row r="3418" spans="1:12" ht="13.8" customHeight="1" x14ac:dyDescent="0.3">
      <c r="A3418" t="s">
        <v>58</v>
      </c>
      <c r="B3418">
        <v>1987</v>
      </c>
      <c r="C3418" s="10">
        <v>2095</v>
      </c>
      <c r="D3418">
        <v>0</v>
      </c>
      <c r="E3418">
        <v>2006</v>
      </c>
      <c r="F3418">
        <v>0</v>
      </c>
      <c r="G3418">
        <v>89</v>
      </c>
      <c r="H3418">
        <v>0</v>
      </c>
      <c r="I3418">
        <v>0.19</v>
      </c>
      <c r="J3418" s="10">
        <v>56</v>
      </c>
      <c r="K3418" s="13">
        <f t="shared" si="108"/>
        <v>1989</v>
      </c>
      <c r="L3418" s="1" t="str">
        <f t="shared" si="107"/>
        <v/>
      </c>
    </row>
    <row r="3419" spans="1:12" ht="13.8" customHeight="1" x14ac:dyDescent="0.3">
      <c r="A3419" t="s">
        <v>58</v>
      </c>
      <c r="B3419">
        <v>1988</v>
      </c>
      <c r="C3419" s="10">
        <v>2498</v>
      </c>
      <c r="D3419">
        <v>0</v>
      </c>
      <c r="E3419">
        <v>2403</v>
      </c>
      <c r="F3419">
        <v>0</v>
      </c>
      <c r="G3419">
        <v>95</v>
      </c>
      <c r="H3419">
        <v>0</v>
      </c>
      <c r="I3419">
        <v>0.21</v>
      </c>
      <c r="J3419" s="10">
        <v>59</v>
      </c>
      <c r="K3419" s="13">
        <f t="shared" si="108"/>
        <v>1989</v>
      </c>
      <c r="L3419" s="1" t="str">
        <f t="shared" si="107"/>
        <v/>
      </c>
    </row>
    <row r="3420" spans="1:12" ht="13.8" customHeight="1" x14ac:dyDescent="0.3">
      <c r="A3420" t="s">
        <v>58</v>
      </c>
      <c r="B3420">
        <v>1989</v>
      </c>
      <c r="C3420" s="10">
        <v>2324</v>
      </c>
      <c r="D3420">
        <v>0</v>
      </c>
      <c r="E3420">
        <v>2256</v>
      </c>
      <c r="F3420">
        <v>0</v>
      </c>
      <c r="G3420">
        <v>68</v>
      </c>
      <c r="H3420">
        <v>0</v>
      </c>
      <c r="I3420">
        <v>0.19</v>
      </c>
      <c r="J3420" s="10">
        <v>62</v>
      </c>
      <c r="K3420" s="13">
        <f t="shared" si="108"/>
        <v>1989</v>
      </c>
      <c r="L3420" s="1" t="str">
        <f t="shared" si="107"/>
        <v/>
      </c>
    </row>
    <row r="3421" spans="1:12" ht="13.8" customHeight="1" x14ac:dyDescent="0.3">
      <c r="A3421" t="s">
        <v>58</v>
      </c>
      <c r="B3421">
        <v>1990</v>
      </c>
      <c r="C3421" s="10">
        <v>1373</v>
      </c>
      <c r="D3421">
        <v>0</v>
      </c>
      <c r="E3421">
        <v>1305</v>
      </c>
      <c r="F3421">
        <v>0</v>
      </c>
      <c r="G3421">
        <v>68</v>
      </c>
      <c r="H3421">
        <v>0</v>
      </c>
      <c r="I3421">
        <v>0.11</v>
      </c>
      <c r="J3421" s="10">
        <v>82</v>
      </c>
      <c r="K3421" s="13">
        <f t="shared" si="108"/>
        <v>1990</v>
      </c>
      <c r="L3421" s="1" t="str">
        <f t="shared" si="107"/>
        <v/>
      </c>
    </row>
    <row r="3422" spans="1:12" ht="13.8" customHeight="1" x14ac:dyDescent="0.3">
      <c r="A3422" t="s">
        <v>58</v>
      </c>
      <c r="B3422">
        <v>1991</v>
      </c>
      <c r="C3422" s="10">
        <v>1244</v>
      </c>
      <c r="D3422">
        <v>0</v>
      </c>
      <c r="E3422">
        <v>1176</v>
      </c>
      <c r="F3422">
        <v>0</v>
      </c>
      <c r="G3422">
        <v>68</v>
      </c>
      <c r="H3422">
        <v>0</v>
      </c>
      <c r="I3422">
        <v>0.1</v>
      </c>
      <c r="J3422" s="10">
        <v>93</v>
      </c>
      <c r="K3422" s="13">
        <f t="shared" si="108"/>
        <v>1990</v>
      </c>
      <c r="L3422" s="1" t="str">
        <f t="shared" si="107"/>
        <v/>
      </c>
    </row>
    <row r="3423" spans="1:12" ht="13.8" customHeight="1" x14ac:dyDescent="0.3">
      <c r="A3423" t="s">
        <v>58</v>
      </c>
      <c r="B3423">
        <v>1992</v>
      </c>
      <c r="C3423" s="10">
        <v>1118</v>
      </c>
      <c r="D3423">
        <v>0</v>
      </c>
      <c r="E3423">
        <v>1049</v>
      </c>
      <c r="F3423">
        <v>0</v>
      </c>
      <c r="G3423">
        <v>69</v>
      </c>
      <c r="H3423">
        <v>0</v>
      </c>
      <c r="I3423">
        <v>0.08</v>
      </c>
      <c r="J3423" s="10">
        <v>96</v>
      </c>
      <c r="K3423" s="13">
        <f t="shared" si="108"/>
        <v>1990</v>
      </c>
      <c r="L3423" s="1" t="str">
        <f t="shared" si="107"/>
        <v/>
      </c>
    </row>
    <row r="3424" spans="1:12" ht="13.8" customHeight="1" x14ac:dyDescent="0.3">
      <c r="A3424" t="s">
        <v>58</v>
      </c>
      <c r="B3424">
        <v>1993</v>
      </c>
      <c r="C3424" s="10">
        <v>1458</v>
      </c>
      <c r="D3424">
        <v>0</v>
      </c>
      <c r="E3424">
        <v>1390</v>
      </c>
      <c r="F3424">
        <v>0</v>
      </c>
      <c r="G3424">
        <v>68</v>
      </c>
      <c r="H3424">
        <v>0</v>
      </c>
      <c r="I3424">
        <v>0.11</v>
      </c>
      <c r="J3424" s="10">
        <v>99</v>
      </c>
      <c r="K3424" s="13">
        <f t="shared" si="108"/>
        <v>1990</v>
      </c>
      <c r="L3424" s="1" t="str">
        <f t="shared" si="107"/>
        <v/>
      </c>
    </row>
    <row r="3425" spans="1:12" ht="13.8" customHeight="1" x14ac:dyDescent="0.3">
      <c r="A3425" t="s">
        <v>58</v>
      </c>
      <c r="B3425">
        <v>1994</v>
      </c>
      <c r="C3425" s="10">
        <v>1278</v>
      </c>
      <c r="D3425">
        <v>0</v>
      </c>
      <c r="E3425">
        <v>1128</v>
      </c>
      <c r="F3425">
        <v>0</v>
      </c>
      <c r="G3425">
        <v>150</v>
      </c>
      <c r="H3425">
        <v>0</v>
      </c>
      <c r="I3425">
        <v>0.09</v>
      </c>
      <c r="J3425" s="10">
        <v>131</v>
      </c>
      <c r="K3425" s="13">
        <f t="shared" si="108"/>
        <v>1990</v>
      </c>
      <c r="L3425" s="1" t="str">
        <f t="shared" si="107"/>
        <v/>
      </c>
    </row>
    <row r="3426" spans="1:12" ht="13.8" customHeight="1" x14ac:dyDescent="0.3">
      <c r="A3426" t="s">
        <v>58</v>
      </c>
      <c r="B3426">
        <v>1995</v>
      </c>
      <c r="C3426" s="10">
        <v>1805</v>
      </c>
      <c r="D3426">
        <v>0</v>
      </c>
      <c r="E3426">
        <v>1644</v>
      </c>
      <c r="F3426">
        <v>26</v>
      </c>
      <c r="G3426">
        <v>136</v>
      </c>
      <c r="H3426">
        <v>0</v>
      </c>
      <c r="I3426">
        <v>0.12</v>
      </c>
      <c r="J3426" s="10">
        <v>133</v>
      </c>
      <c r="K3426" s="13">
        <f t="shared" si="108"/>
        <v>1990</v>
      </c>
      <c r="L3426" s="1" t="str">
        <f t="shared" si="107"/>
        <v/>
      </c>
    </row>
    <row r="3427" spans="1:12" ht="13.8" customHeight="1" x14ac:dyDescent="0.3">
      <c r="A3427" t="s">
        <v>58</v>
      </c>
      <c r="B3427">
        <v>1996</v>
      </c>
      <c r="C3427" s="10">
        <v>2138</v>
      </c>
      <c r="D3427">
        <v>0</v>
      </c>
      <c r="E3427">
        <v>1768</v>
      </c>
      <c r="F3427">
        <v>234</v>
      </c>
      <c r="G3427">
        <v>136</v>
      </c>
      <c r="H3427">
        <v>0</v>
      </c>
      <c r="I3427">
        <v>0.14000000000000001</v>
      </c>
      <c r="J3427" s="10">
        <v>138</v>
      </c>
      <c r="K3427" s="13">
        <f t="shared" si="108"/>
        <v>1990</v>
      </c>
      <c r="L3427" s="1" t="str">
        <f t="shared" si="107"/>
        <v/>
      </c>
    </row>
    <row r="3428" spans="1:12" ht="13.8" customHeight="1" x14ac:dyDescent="0.3">
      <c r="A3428" t="s">
        <v>58</v>
      </c>
      <c r="B3428">
        <v>1997</v>
      </c>
      <c r="C3428" s="10">
        <v>2064</v>
      </c>
      <c r="D3428">
        <v>0</v>
      </c>
      <c r="E3428">
        <v>1530</v>
      </c>
      <c r="F3428">
        <v>383</v>
      </c>
      <c r="G3428">
        <v>150</v>
      </c>
      <c r="H3428">
        <v>0</v>
      </c>
      <c r="I3428">
        <v>0.13</v>
      </c>
      <c r="J3428" s="10">
        <v>152</v>
      </c>
      <c r="K3428" s="13">
        <f t="shared" si="108"/>
        <v>1990</v>
      </c>
      <c r="L3428" s="1" t="str">
        <f t="shared" si="107"/>
        <v/>
      </c>
    </row>
    <row r="3429" spans="1:12" ht="13.8" customHeight="1" x14ac:dyDescent="0.3">
      <c r="A3429" t="s">
        <v>58</v>
      </c>
      <c r="B3429">
        <v>1998</v>
      </c>
      <c r="C3429" s="10">
        <v>1885</v>
      </c>
      <c r="D3429">
        <v>0</v>
      </c>
      <c r="E3429">
        <v>1350</v>
      </c>
      <c r="F3429">
        <v>447</v>
      </c>
      <c r="G3429">
        <v>88</v>
      </c>
      <c r="H3429">
        <v>0</v>
      </c>
      <c r="I3429">
        <v>0.12</v>
      </c>
      <c r="J3429" s="10">
        <v>150</v>
      </c>
      <c r="K3429" s="13">
        <f t="shared" si="108"/>
        <v>1990</v>
      </c>
      <c r="L3429" s="1" t="str">
        <f t="shared" si="107"/>
        <v/>
      </c>
    </row>
    <row r="3430" spans="1:12" ht="13.8" customHeight="1" x14ac:dyDescent="0.3">
      <c r="A3430" t="s">
        <v>58</v>
      </c>
      <c r="B3430">
        <v>1999</v>
      </c>
      <c r="C3430" s="10">
        <v>1709</v>
      </c>
      <c r="D3430">
        <v>0</v>
      </c>
      <c r="E3430">
        <v>969</v>
      </c>
      <c r="F3430">
        <v>653</v>
      </c>
      <c r="G3430">
        <v>88</v>
      </c>
      <c r="H3430">
        <v>0</v>
      </c>
      <c r="I3430">
        <v>0.11</v>
      </c>
      <c r="J3430" s="10">
        <v>159</v>
      </c>
      <c r="K3430" s="13">
        <f t="shared" si="108"/>
        <v>1990</v>
      </c>
      <c r="L3430" s="1" t="str">
        <f t="shared" si="107"/>
        <v/>
      </c>
    </row>
    <row r="3431" spans="1:12" ht="13.8" customHeight="1" x14ac:dyDescent="0.3">
      <c r="A3431" t="s">
        <v>58</v>
      </c>
      <c r="B3431">
        <v>2000</v>
      </c>
      <c r="C3431" s="10">
        <v>1852</v>
      </c>
      <c r="D3431">
        <v>0</v>
      </c>
      <c r="E3431">
        <v>1104</v>
      </c>
      <c r="F3431">
        <v>660</v>
      </c>
      <c r="G3431">
        <v>88</v>
      </c>
      <c r="H3431">
        <v>0</v>
      </c>
      <c r="I3431">
        <v>0.11</v>
      </c>
      <c r="J3431" s="10">
        <v>180</v>
      </c>
      <c r="K3431" s="13">
        <f t="shared" si="108"/>
        <v>1990</v>
      </c>
      <c r="L3431" s="1" t="str">
        <f t="shared" si="107"/>
        <v/>
      </c>
    </row>
    <row r="3432" spans="1:12" ht="13.8" customHeight="1" x14ac:dyDescent="0.3">
      <c r="A3432" t="s">
        <v>58</v>
      </c>
      <c r="B3432">
        <v>2001</v>
      </c>
      <c r="C3432" s="10">
        <v>2107</v>
      </c>
      <c r="D3432">
        <v>0</v>
      </c>
      <c r="E3432">
        <v>1303</v>
      </c>
      <c r="F3432">
        <v>716</v>
      </c>
      <c r="G3432">
        <v>88</v>
      </c>
      <c r="H3432">
        <v>0</v>
      </c>
      <c r="I3432">
        <v>0.12</v>
      </c>
      <c r="J3432" s="10">
        <v>168</v>
      </c>
      <c r="K3432" s="13">
        <f t="shared" si="108"/>
        <v>1990</v>
      </c>
      <c r="L3432" s="1" t="str">
        <f t="shared" si="107"/>
        <v/>
      </c>
    </row>
    <row r="3433" spans="1:12" ht="13.8" customHeight="1" x14ac:dyDescent="0.3">
      <c r="A3433" t="s">
        <v>58</v>
      </c>
      <c r="B3433">
        <v>2002</v>
      </c>
      <c r="C3433" s="10">
        <v>1987</v>
      </c>
      <c r="D3433">
        <v>0</v>
      </c>
      <c r="E3433">
        <v>1169</v>
      </c>
      <c r="F3433">
        <v>730</v>
      </c>
      <c r="G3433">
        <v>88</v>
      </c>
      <c r="H3433">
        <v>0</v>
      </c>
      <c r="I3433">
        <v>0.12</v>
      </c>
      <c r="J3433" s="10">
        <v>157</v>
      </c>
      <c r="K3433" s="13">
        <f t="shared" si="108"/>
        <v>1990</v>
      </c>
      <c r="L3433" s="1" t="str">
        <f t="shared" si="107"/>
        <v/>
      </c>
    </row>
    <row r="3434" spans="1:12" ht="13.8" customHeight="1" x14ac:dyDescent="0.3">
      <c r="A3434" t="s">
        <v>58</v>
      </c>
      <c r="B3434">
        <v>2003</v>
      </c>
      <c r="C3434" s="10">
        <v>1489</v>
      </c>
      <c r="D3434">
        <v>0</v>
      </c>
      <c r="E3434">
        <v>759</v>
      </c>
      <c r="F3434">
        <v>641</v>
      </c>
      <c r="G3434">
        <v>88</v>
      </c>
      <c r="H3434">
        <v>0</v>
      </c>
      <c r="I3434">
        <v>0.09</v>
      </c>
      <c r="J3434" s="10">
        <v>168</v>
      </c>
      <c r="K3434" s="13">
        <f t="shared" si="108"/>
        <v>1990</v>
      </c>
      <c r="L3434" s="1" t="str">
        <f t="shared" si="107"/>
        <v/>
      </c>
    </row>
    <row r="3435" spans="1:12" ht="13.8" customHeight="1" x14ac:dyDescent="0.3">
      <c r="A3435" t="s">
        <v>58</v>
      </c>
      <c r="B3435">
        <v>2004</v>
      </c>
      <c r="C3435" s="10">
        <v>2090</v>
      </c>
      <c r="D3435">
        <v>0</v>
      </c>
      <c r="E3435">
        <v>1187</v>
      </c>
      <c r="F3435">
        <v>815</v>
      </c>
      <c r="G3435">
        <v>88</v>
      </c>
      <c r="H3435">
        <v>0</v>
      </c>
      <c r="I3435">
        <v>0.12</v>
      </c>
      <c r="J3435" s="10">
        <v>154</v>
      </c>
      <c r="K3435" s="13">
        <f t="shared" si="108"/>
        <v>1990</v>
      </c>
      <c r="L3435" s="1" t="str">
        <f t="shared" si="107"/>
        <v/>
      </c>
    </row>
    <row r="3436" spans="1:12" ht="13.8" customHeight="1" x14ac:dyDescent="0.3">
      <c r="A3436" t="s">
        <v>58</v>
      </c>
      <c r="B3436">
        <v>2005</v>
      </c>
      <c r="C3436" s="10">
        <v>2134</v>
      </c>
      <c r="D3436">
        <v>0</v>
      </c>
      <c r="E3436">
        <v>1136</v>
      </c>
      <c r="F3436">
        <v>910</v>
      </c>
      <c r="G3436">
        <v>88</v>
      </c>
      <c r="H3436">
        <v>0</v>
      </c>
      <c r="I3436">
        <v>0.12</v>
      </c>
      <c r="J3436" s="10">
        <v>141</v>
      </c>
      <c r="K3436" s="13">
        <f t="shared" si="108"/>
        <v>1990</v>
      </c>
      <c r="L3436" s="1" t="str">
        <f t="shared" si="107"/>
        <v/>
      </c>
    </row>
    <row r="3437" spans="1:12" ht="13.8" customHeight="1" x14ac:dyDescent="0.3">
      <c r="A3437" t="s">
        <v>58</v>
      </c>
      <c r="B3437">
        <v>2006</v>
      </c>
      <c r="C3437" s="10">
        <v>1908</v>
      </c>
      <c r="D3437">
        <v>0</v>
      </c>
      <c r="E3437">
        <v>1004</v>
      </c>
      <c r="F3437">
        <v>855</v>
      </c>
      <c r="G3437">
        <v>49</v>
      </c>
      <c r="H3437">
        <v>0</v>
      </c>
      <c r="I3437">
        <v>0.1</v>
      </c>
      <c r="J3437" s="10">
        <v>132</v>
      </c>
      <c r="K3437" s="13">
        <f t="shared" si="108"/>
        <v>1990</v>
      </c>
      <c r="L3437" s="1" t="str">
        <f t="shared" si="107"/>
        <v/>
      </c>
    </row>
    <row r="3438" spans="1:12" ht="13.8" customHeight="1" x14ac:dyDescent="0.3">
      <c r="A3438" t="s">
        <v>58</v>
      </c>
      <c r="B3438">
        <v>2007</v>
      </c>
      <c r="C3438" s="10">
        <v>1848</v>
      </c>
      <c r="D3438">
        <v>0</v>
      </c>
      <c r="E3438">
        <v>996</v>
      </c>
      <c r="F3438">
        <v>788</v>
      </c>
      <c r="G3438">
        <v>64</v>
      </c>
      <c r="H3438">
        <v>0</v>
      </c>
      <c r="I3438">
        <v>0.1</v>
      </c>
      <c r="J3438" s="10">
        <v>133</v>
      </c>
      <c r="K3438" s="13">
        <f t="shared" si="108"/>
        <v>1990</v>
      </c>
      <c r="L3438" s="1" t="str">
        <f t="shared" si="107"/>
        <v/>
      </c>
    </row>
    <row r="3439" spans="1:12" ht="13.8" customHeight="1" x14ac:dyDescent="0.3">
      <c r="A3439" t="s">
        <v>58</v>
      </c>
      <c r="B3439">
        <v>2008</v>
      </c>
      <c r="C3439" s="10">
        <v>1848</v>
      </c>
      <c r="D3439">
        <v>0</v>
      </c>
      <c r="E3439">
        <v>970</v>
      </c>
      <c r="F3439">
        <v>829</v>
      </c>
      <c r="G3439">
        <v>49</v>
      </c>
      <c r="H3439">
        <v>0</v>
      </c>
      <c r="I3439">
        <v>0.1</v>
      </c>
      <c r="J3439" s="10">
        <v>103</v>
      </c>
      <c r="K3439" s="13">
        <f t="shared" si="108"/>
        <v>1990</v>
      </c>
      <c r="L3439" s="1" t="str">
        <f t="shared" si="107"/>
        <v/>
      </c>
    </row>
    <row r="3440" spans="1:12" ht="13.8" customHeight="1" x14ac:dyDescent="0.3">
      <c r="A3440" t="s">
        <v>58</v>
      </c>
      <c r="B3440">
        <v>2009</v>
      </c>
      <c r="C3440" s="10">
        <v>1543</v>
      </c>
      <c r="D3440">
        <v>0</v>
      </c>
      <c r="E3440">
        <v>745</v>
      </c>
      <c r="F3440">
        <v>760</v>
      </c>
      <c r="G3440">
        <v>38</v>
      </c>
      <c r="H3440">
        <v>0</v>
      </c>
      <c r="I3440">
        <v>0.08</v>
      </c>
      <c r="J3440" s="10">
        <v>61</v>
      </c>
      <c r="K3440" s="13">
        <f t="shared" si="108"/>
        <v>1990</v>
      </c>
      <c r="L3440" s="1" t="str">
        <f t="shared" si="107"/>
        <v/>
      </c>
    </row>
    <row r="3441" spans="1:12" ht="13.8" customHeight="1" x14ac:dyDescent="0.3">
      <c r="A3441" t="s">
        <v>58</v>
      </c>
      <c r="B3441">
        <v>2010</v>
      </c>
      <c r="C3441" s="10">
        <v>1900</v>
      </c>
      <c r="D3441">
        <v>0</v>
      </c>
      <c r="E3441">
        <v>826</v>
      </c>
      <c r="F3441">
        <v>829</v>
      </c>
      <c r="G3441">
        <v>245</v>
      </c>
      <c r="H3441">
        <v>0</v>
      </c>
      <c r="I3441">
        <v>0.09</v>
      </c>
      <c r="J3441" s="10">
        <v>64</v>
      </c>
      <c r="K3441" s="13">
        <f t="shared" si="108"/>
        <v>1990</v>
      </c>
      <c r="L3441" s="1" t="str">
        <f t="shared" si="107"/>
        <v/>
      </c>
    </row>
    <row r="3442" spans="1:12" ht="13.8" customHeight="1" x14ac:dyDescent="0.3">
      <c r="A3442" t="s">
        <v>58</v>
      </c>
      <c r="B3442">
        <v>2011</v>
      </c>
      <c r="C3442" s="10">
        <v>1977</v>
      </c>
      <c r="D3442">
        <v>0</v>
      </c>
      <c r="E3442">
        <v>915</v>
      </c>
      <c r="F3442">
        <v>817</v>
      </c>
      <c r="G3442">
        <v>245</v>
      </c>
      <c r="H3442">
        <v>0</v>
      </c>
      <c r="I3442">
        <v>0.1</v>
      </c>
      <c r="J3442" s="10">
        <v>56</v>
      </c>
      <c r="K3442" s="13">
        <f t="shared" si="108"/>
        <v>1990</v>
      </c>
      <c r="L3442" s="1" t="str">
        <f t="shared" si="107"/>
        <v/>
      </c>
    </row>
    <row r="3443" spans="1:12" ht="13.8" customHeight="1" x14ac:dyDescent="0.3">
      <c r="A3443" t="s">
        <v>58</v>
      </c>
      <c r="B3443">
        <v>2012</v>
      </c>
      <c r="C3443" s="10">
        <v>2535</v>
      </c>
      <c r="D3443">
        <v>0</v>
      </c>
      <c r="E3443">
        <v>1386</v>
      </c>
      <c r="F3443">
        <v>891</v>
      </c>
      <c r="G3443">
        <v>258</v>
      </c>
      <c r="H3443">
        <v>0</v>
      </c>
      <c r="I3443">
        <v>0.12</v>
      </c>
      <c r="J3443" s="10">
        <v>68</v>
      </c>
      <c r="K3443" s="13">
        <f t="shared" si="108"/>
        <v>1990</v>
      </c>
      <c r="L3443" s="1">
        <f t="shared" si="107"/>
        <v>1</v>
      </c>
    </row>
    <row r="3444" spans="1:12" ht="13.8" customHeight="1" x14ac:dyDescent="0.3">
      <c r="A3444" t="s">
        <v>58</v>
      </c>
      <c r="B3444">
        <v>2013</v>
      </c>
      <c r="C3444" s="10">
        <v>2914</v>
      </c>
      <c r="D3444">
        <v>0</v>
      </c>
      <c r="E3444">
        <v>1578</v>
      </c>
      <c r="F3444">
        <v>1023</v>
      </c>
      <c r="G3444">
        <v>313</v>
      </c>
      <c r="H3444">
        <v>0</v>
      </c>
      <c r="I3444">
        <v>0.13</v>
      </c>
      <c r="J3444" s="10">
        <v>62</v>
      </c>
      <c r="K3444" s="13">
        <f t="shared" si="108"/>
        <v>1990</v>
      </c>
      <c r="L3444" s="1">
        <f t="shared" si="107"/>
        <v>1</v>
      </c>
    </row>
    <row r="3445" spans="1:12" ht="13.8" customHeight="1" x14ac:dyDescent="0.3">
      <c r="A3445" t="s">
        <v>58</v>
      </c>
      <c r="B3445">
        <v>2014</v>
      </c>
      <c r="C3445" s="10">
        <v>3012</v>
      </c>
      <c r="D3445">
        <v>0</v>
      </c>
      <c r="E3445">
        <v>1627</v>
      </c>
      <c r="F3445">
        <v>1032</v>
      </c>
      <c r="G3445">
        <v>354</v>
      </c>
      <c r="H3445">
        <v>0</v>
      </c>
      <c r="I3445">
        <v>0.14000000000000001</v>
      </c>
      <c r="J3445" s="10">
        <v>96</v>
      </c>
      <c r="K3445" s="13">
        <f t="shared" si="108"/>
        <v>1990</v>
      </c>
      <c r="L3445" s="1">
        <f t="shared" si="107"/>
        <v>1</v>
      </c>
    </row>
    <row r="3446" spans="1:12" ht="13.8" customHeight="1" x14ac:dyDescent="0.3">
      <c r="A3446" t="s">
        <v>59</v>
      </c>
      <c r="B3446">
        <v>1992</v>
      </c>
      <c r="C3446" s="10">
        <v>4477</v>
      </c>
      <c r="D3446">
        <v>451</v>
      </c>
      <c r="E3446">
        <v>2470</v>
      </c>
      <c r="F3446">
        <v>1316</v>
      </c>
      <c r="G3446">
        <v>240</v>
      </c>
      <c r="H3446">
        <v>0</v>
      </c>
      <c r="I3446">
        <v>0.98</v>
      </c>
      <c r="J3446" s="10">
        <v>20</v>
      </c>
      <c r="K3446" s="13">
        <f t="shared" si="108"/>
        <v>1990</v>
      </c>
      <c r="L3446" s="1" t="str">
        <f t="shared" si="107"/>
        <v/>
      </c>
    </row>
    <row r="3447" spans="1:12" ht="13.8" customHeight="1" x14ac:dyDescent="0.3">
      <c r="A3447" t="s">
        <v>59</v>
      </c>
      <c r="B3447">
        <v>1993</v>
      </c>
      <c r="C3447" s="10">
        <v>4568</v>
      </c>
      <c r="D3447">
        <v>373</v>
      </c>
      <c r="E3447">
        <v>2576</v>
      </c>
      <c r="F3447">
        <v>1389</v>
      </c>
      <c r="G3447">
        <v>229</v>
      </c>
      <c r="H3447">
        <v>0</v>
      </c>
      <c r="I3447">
        <v>0.99</v>
      </c>
      <c r="J3447" s="10">
        <v>50</v>
      </c>
      <c r="K3447" s="13">
        <f t="shared" si="108"/>
        <v>1990</v>
      </c>
      <c r="L3447" s="1" t="str">
        <f t="shared" si="107"/>
        <v/>
      </c>
    </row>
    <row r="3448" spans="1:12" ht="13.8" customHeight="1" x14ac:dyDescent="0.3">
      <c r="A3448" t="s">
        <v>59</v>
      </c>
      <c r="B3448">
        <v>1994</v>
      </c>
      <c r="C3448" s="10">
        <v>4497</v>
      </c>
      <c r="D3448">
        <v>235</v>
      </c>
      <c r="E3448">
        <v>2676</v>
      </c>
      <c r="F3448">
        <v>1307</v>
      </c>
      <c r="G3448">
        <v>279</v>
      </c>
      <c r="H3448">
        <v>0</v>
      </c>
      <c r="I3448">
        <v>0.97</v>
      </c>
      <c r="J3448" s="10">
        <v>110</v>
      </c>
      <c r="K3448" s="13">
        <f t="shared" si="108"/>
        <v>1990</v>
      </c>
      <c r="L3448" s="1" t="str">
        <f t="shared" si="107"/>
        <v/>
      </c>
    </row>
    <row r="3449" spans="1:12" ht="13.8" customHeight="1" x14ac:dyDescent="0.3">
      <c r="A3449" t="s">
        <v>59</v>
      </c>
      <c r="B3449">
        <v>1995</v>
      </c>
      <c r="C3449" s="10">
        <v>4632</v>
      </c>
      <c r="D3449">
        <v>182</v>
      </c>
      <c r="E3449">
        <v>3010</v>
      </c>
      <c r="F3449">
        <v>1208</v>
      </c>
      <c r="G3449">
        <v>232</v>
      </c>
      <c r="H3449">
        <v>0</v>
      </c>
      <c r="I3449">
        <v>0.99</v>
      </c>
      <c r="J3449" s="10">
        <v>95</v>
      </c>
      <c r="K3449" s="13">
        <f t="shared" si="108"/>
        <v>1990</v>
      </c>
      <c r="L3449" s="1" t="str">
        <f t="shared" si="107"/>
        <v/>
      </c>
    </row>
    <row r="3450" spans="1:12" ht="13.8" customHeight="1" x14ac:dyDescent="0.3">
      <c r="A3450" t="s">
        <v>59</v>
      </c>
      <c r="B3450">
        <v>1996</v>
      </c>
      <c r="C3450" s="10">
        <v>4624</v>
      </c>
      <c r="D3450">
        <v>150</v>
      </c>
      <c r="E3450">
        <v>2869</v>
      </c>
      <c r="F3450">
        <v>1354</v>
      </c>
      <c r="G3450">
        <v>251</v>
      </c>
      <c r="H3450">
        <v>0</v>
      </c>
      <c r="I3450">
        <v>0.99</v>
      </c>
      <c r="J3450" s="10">
        <v>86</v>
      </c>
      <c r="K3450" s="13">
        <f t="shared" si="108"/>
        <v>1990</v>
      </c>
      <c r="L3450" s="1" t="str">
        <f t="shared" si="107"/>
        <v/>
      </c>
    </row>
    <row r="3451" spans="1:12" ht="13.8" customHeight="1" x14ac:dyDescent="0.3">
      <c r="A3451" t="s">
        <v>59</v>
      </c>
      <c r="B3451">
        <v>1997</v>
      </c>
      <c r="C3451" s="10">
        <v>5156</v>
      </c>
      <c r="D3451">
        <v>253</v>
      </c>
      <c r="E3451">
        <v>3210</v>
      </c>
      <c r="F3451">
        <v>1403</v>
      </c>
      <c r="G3451">
        <v>290</v>
      </c>
      <c r="H3451">
        <v>0</v>
      </c>
      <c r="I3451">
        <v>1.1100000000000001</v>
      </c>
      <c r="J3451" s="10">
        <v>85</v>
      </c>
      <c r="K3451" s="13">
        <f t="shared" si="108"/>
        <v>1990</v>
      </c>
      <c r="L3451" s="1" t="str">
        <f t="shared" si="107"/>
        <v/>
      </c>
    </row>
    <row r="3452" spans="1:12" ht="13.8" customHeight="1" x14ac:dyDescent="0.3">
      <c r="A3452" t="s">
        <v>59</v>
      </c>
      <c r="B3452">
        <v>1998</v>
      </c>
      <c r="C3452" s="10">
        <v>5496</v>
      </c>
      <c r="D3452">
        <v>242</v>
      </c>
      <c r="E3452">
        <v>3593</v>
      </c>
      <c r="F3452">
        <v>1349</v>
      </c>
      <c r="G3452">
        <v>312</v>
      </c>
      <c r="H3452">
        <v>0</v>
      </c>
      <c r="I3452">
        <v>1.2</v>
      </c>
      <c r="J3452" s="10">
        <v>91</v>
      </c>
      <c r="K3452" s="13">
        <f t="shared" si="108"/>
        <v>1990</v>
      </c>
      <c r="L3452" s="1" t="str">
        <f t="shared" si="107"/>
        <v/>
      </c>
    </row>
    <row r="3453" spans="1:12" ht="13.8" customHeight="1" x14ac:dyDescent="0.3">
      <c r="A3453" t="s">
        <v>59</v>
      </c>
      <c r="B3453">
        <v>1999</v>
      </c>
      <c r="C3453" s="10">
        <v>5452</v>
      </c>
      <c r="D3453">
        <v>214</v>
      </c>
      <c r="E3453">
        <v>3501</v>
      </c>
      <c r="F3453">
        <v>1368</v>
      </c>
      <c r="G3453">
        <v>369</v>
      </c>
      <c r="H3453">
        <v>0</v>
      </c>
      <c r="I3453">
        <v>1.2</v>
      </c>
      <c r="J3453" s="10">
        <v>86</v>
      </c>
      <c r="K3453" s="13">
        <f t="shared" si="108"/>
        <v>1990</v>
      </c>
      <c r="L3453" s="1" t="str">
        <f t="shared" si="107"/>
        <v/>
      </c>
    </row>
    <row r="3454" spans="1:12" ht="13.8" customHeight="1" x14ac:dyDescent="0.3">
      <c r="A3454" t="s">
        <v>59</v>
      </c>
      <c r="B3454">
        <v>2000</v>
      </c>
      <c r="C3454" s="10">
        <v>5274</v>
      </c>
      <c r="D3454">
        <v>439</v>
      </c>
      <c r="E3454">
        <v>3067</v>
      </c>
      <c r="F3454">
        <v>1380</v>
      </c>
      <c r="G3454">
        <v>388</v>
      </c>
      <c r="H3454">
        <v>0</v>
      </c>
      <c r="I3454">
        <v>1.17</v>
      </c>
      <c r="J3454" s="10">
        <v>70</v>
      </c>
      <c r="K3454" s="13">
        <f t="shared" si="108"/>
        <v>1990</v>
      </c>
      <c r="L3454" s="1" t="str">
        <f t="shared" si="107"/>
        <v/>
      </c>
    </row>
    <row r="3455" spans="1:12" ht="13.8" customHeight="1" x14ac:dyDescent="0.3">
      <c r="A3455" t="s">
        <v>59</v>
      </c>
      <c r="B3455">
        <v>2001</v>
      </c>
      <c r="C3455" s="10">
        <v>5562</v>
      </c>
      <c r="D3455">
        <v>501</v>
      </c>
      <c r="E3455">
        <v>3174</v>
      </c>
      <c r="F3455">
        <v>1446</v>
      </c>
      <c r="G3455">
        <v>441</v>
      </c>
      <c r="H3455">
        <v>0</v>
      </c>
      <c r="I3455">
        <v>1.24</v>
      </c>
      <c r="J3455" s="10">
        <v>80</v>
      </c>
      <c r="K3455" s="13">
        <f t="shared" si="108"/>
        <v>1990</v>
      </c>
      <c r="L3455" s="1" t="str">
        <f t="shared" si="107"/>
        <v/>
      </c>
    </row>
    <row r="3456" spans="1:12" ht="13.8" customHeight="1" x14ac:dyDescent="0.3">
      <c r="A3456" t="s">
        <v>59</v>
      </c>
      <c r="B3456">
        <v>2002</v>
      </c>
      <c r="C3456" s="10">
        <v>5856</v>
      </c>
      <c r="D3456">
        <v>604</v>
      </c>
      <c r="E3456">
        <v>3312</v>
      </c>
      <c r="F3456">
        <v>1480</v>
      </c>
      <c r="G3456">
        <v>459</v>
      </c>
      <c r="H3456">
        <v>0</v>
      </c>
      <c r="I3456">
        <v>1.31</v>
      </c>
      <c r="J3456" s="10">
        <v>72</v>
      </c>
      <c r="K3456" s="13">
        <f t="shared" si="108"/>
        <v>1990</v>
      </c>
      <c r="L3456" s="1" t="str">
        <f t="shared" si="107"/>
        <v/>
      </c>
    </row>
    <row r="3457" spans="1:12" ht="13.8" customHeight="1" x14ac:dyDescent="0.3">
      <c r="A3457" t="s">
        <v>59</v>
      </c>
      <c r="B3457">
        <v>2003</v>
      </c>
      <c r="C3457" s="10">
        <v>6268</v>
      </c>
      <c r="D3457">
        <v>672</v>
      </c>
      <c r="E3457">
        <v>3628</v>
      </c>
      <c r="F3457">
        <v>1472</v>
      </c>
      <c r="G3457">
        <v>497</v>
      </c>
      <c r="H3457">
        <v>0</v>
      </c>
      <c r="I3457">
        <v>1.41</v>
      </c>
      <c r="J3457" s="10">
        <v>68</v>
      </c>
      <c r="K3457" s="13">
        <f t="shared" si="108"/>
        <v>1990</v>
      </c>
      <c r="L3457" s="1" t="str">
        <f t="shared" si="107"/>
        <v/>
      </c>
    </row>
    <row r="3458" spans="1:12" ht="13.8" customHeight="1" x14ac:dyDescent="0.3">
      <c r="A3458" t="s">
        <v>59</v>
      </c>
      <c r="B3458">
        <v>2004</v>
      </c>
      <c r="C3458" s="10">
        <v>6102</v>
      </c>
      <c r="D3458">
        <v>697</v>
      </c>
      <c r="E3458">
        <v>3352</v>
      </c>
      <c r="F3458">
        <v>1535</v>
      </c>
      <c r="G3458">
        <v>518</v>
      </c>
      <c r="H3458">
        <v>0</v>
      </c>
      <c r="I3458">
        <v>1.37</v>
      </c>
      <c r="J3458" s="10">
        <v>78</v>
      </c>
      <c r="K3458" s="13">
        <f t="shared" si="108"/>
        <v>1990</v>
      </c>
      <c r="L3458" s="1" t="str">
        <f t="shared" ref="L3458:L3521" si="109">IF(AND(B3458&gt;2011),1,"")</f>
        <v/>
      </c>
    </row>
    <row r="3459" spans="1:12" ht="13.8" customHeight="1" x14ac:dyDescent="0.3">
      <c r="A3459" t="s">
        <v>59</v>
      </c>
      <c r="B3459">
        <v>2005</v>
      </c>
      <c r="C3459" s="10">
        <v>6161</v>
      </c>
      <c r="D3459">
        <v>717</v>
      </c>
      <c r="E3459">
        <v>3490</v>
      </c>
      <c r="F3459">
        <v>1480</v>
      </c>
      <c r="G3459">
        <v>473</v>
      </c>
      <c r="H3459">
        <v>0</v>
      </c>
      <c r="I3459">
        <v>1.39</v>
      </c>
      <c r="J3459" s="10">
        <v>91</v>
      </c>
      <c r="K3459" s="13">
        <f t="shared" si="108"/>
        <v>1990</v>
      </c>
      <c r="L3459" s="1" t="str">
        <f t="shared" si="109"/>
        <v/>
      </c>
    </row>
    <row r="3460" spans="1:12" ht="13.8" customHeight="1" x14ac:dyDescent="0.3">
      <c r="A3460" t="s">
        <v>59</v>
      </c>
      <c r="B3460">
        <v>2006</v>
      </c>
      <c r="C3460" s="10">
        <v>6165</v>
      </c>
      <c r="D3460">
        <v>647</v>
      </c>
      <c r="E3460">
        <v>3560</v>
      </c>
      <c r="F3460">
        <v>1468</v>
      </c>
      <c r="G3460">
        <v>489</v>
      </c>
      <c r="H3460">
        <v>0</v>
      </c>
      <c r="I3460">
        <v>1.39</v>
      </c>
      <c r="J3460" s="10">
        <v>89</v>
      </c>
      <c r="K3460" s="13">
        <f t="shared" si="108"/>
        <v>1990</v>
      </c>
      <c r="L3460" s="1" t="str">
        <f t="shared" si="109"/>
        <v/>
      </c>
    </row>
    <row r="3461" spans="1:12" ht="13.8" customHeight="1" x14ac:dyDescent="0.3">
      <c r="A3461" t="s">
        <v>59</v>
      </c>
      <c r="B3461">
        <v>2007</v>
      </c>
      <c r="C3461" s="10">
        <v>6498</v>
      </c>
      <c r="D3461">
        <v>714</v>
      </c>
      <c r="E3461">
        <v>3609</v>
      </c>
      <c r="F3461">
        <v>1687</v>
      </c>
      <c r="G3461">
        <v>488</v>
      </c>
      <c r="H3461">
        <v>0</v>
      </c>
      <c r="I3461">
        <v>1.49</v>
      </c>
      <c r="J3461" s="10">
        <v>96</v>
      </c>
      <c r="K3461" s="13">
        <f t="shared" si="108"/>
        <v>1990</v>
      </c>
      <c r="L3461" s="1" t="str">
        <f t="shared" si="109"/>
        <v/>
      </c>
    </row>
    <row r="3462" spans="1:12" ht="13.8" customHeight="1" x14ac:dyDescent="0.3">
      <c r="A3462" t="s">
        <v>59</v>
      </c>
      <c r="B3462">
        <v>2008</v>
      </c>
      <c r="C3462" s="10">
        <v>6161</v>
      </c>
      <c r="D3462">
        <v>719</v>
      </c>
      <c r="E3462">
        <v>3370</v>
      </c>
      <c r="F3462">
        <v>1609</v>
      </c>
      <c r="G3462">
        <v>463</v>
      </c>
      <c r="H3462">
        <v>0</v>
      </c>
      <c r="I3462">
        <v>1.41</v>
      </c>
      <c r="J3462" s="10">
        <v>105</v>
      </c>
      <c r="K3462" s="13">
        <f t="shared" si="108"/>
        <v>1990</v>
      </c>
      <c r="L3462" s="1" t="str">
        <f t="shared" si="109"/>
        <v/>
      </c>
    </row>
    <row r="3463" spans="1:12" ht="13.8" customHeight="1" x14ac:dyDescent="0.3">
      <c r="A3463" t="s">
        <v>59</v>
      </c>
      <c r="B3463">
        <v>2009</v>
      </c>
      <c r="C3463" s="10">
        <v>5772</v>
      </c>
      <c r="D3463">
        <v>537</v>
      </c>
      <c r="E3463">
        <v>3336</v>
      </c>
      <c r="F3463">
        <v>1501</v>
      </c>
      <c r="G3463">
        <v>397</v>
      </c>
      <c r="H3463">
        <v>0</v>
      </c>
      <c r="I3463">
        <v>1.33</v>
      </c>
      <c r="J3463" s="10">
        <v>80</v>
      </c>
      <c r="K3463" s="13">
        <f t="shared" si="108"/>
        <v>1990</v>
      </c>
      <c r="L3463" s="1" t="str">
        <f t="shared" si="109"/>
        <v/>
      </c>
    </row>
    <row r="3464" spans="1:12" ht="13.8" customHeight="1" x14ac:dyDescent="0.3">
      <c r="A3464" t="s">
        <v>59</v>
      </c>
      <c r="B3464">
        <v>2010</v>
      </c>
      <c r="C3464" s="10">
        <v>5501</v>
      </c>
      <c r="D3464">
        <v>704</v>
      </c>
      <c r="E3464">
        <v>2815</v>
      </c>
      <c r="F3464">
        <v>1644</v>
      </c>
      <c r="G3464">
        <v>338</v>
      </c>
      <c r="H3464">
        <v>0</v>
      </c>
      <c r="I3464">
        <v>1.27</v>
      </c>
      <c r="J3464" s="10">
        <v>86</v>
      </c>
      <c r="K3464" s="13">
        <f t="shared" ref="K3464:K3527" si="110">IF(B3464&lt;1990,IF(B3464&lt;1959,1958,1989),1990)</f>
        <v>1990</v>
      </c>
      <c r="L3464" s="1" t="str">
        <f t="shared" si="109"/>
        <v/>
      </c>
    </row>
    <row r="3465" spans="1:12" ht="13.8" customHeight="1" x14ac:dyDescent="0.3">
      <c r="A3465" t="s">
        <v>59</v>
      </c>
      <c r="B3465">
        <v>2011</v>
      </c>
      <c r="C3465" s="10">
        <v>5402</v>
      </c>
      <c r="D3465">
        <v>730</v>
      </c>
      <c r="E3465">
        <v>2730</v>
      </c>
      <c r="F3465">
        <v>1605</v>
      </c>
      <c r="G3465">
        <v>336</v>
      </c>
      <c r="H3465">
        <v>0</v>
      </c>
      <c r="I3465">
        <v>1.26</v>
      </c>
      <c r="J3465" s="10">
        <v>105</v>
      </c>
      <c r="K3465" s="13">
        <f t="shared" si="110"/>
        <v>1990</v>
      </c>
      <c r="L3465" s="1" t="str">
        <f t="shared" si="109"/>
        <v/>
      </c>
    </row>
    <row r="3466" spans="1:12" ht="13.8" customHeight="1" x14ac:dyDescent="0.3">
      <c r="A3466" t="s">
        <v>59</v>
      </c>
      <c r="B3466">
        <v>2012</v>
      </c>
      <c r="C3466" s="10">
        <v>4907</v>
      </c>
      <c r="D3466">
        <v>654</v>
      </c>
      <c r="E3466">
        <v>2452</v>
      </c>
      <c r="F3466">
        <v>1507</v>
      </c>
      <c r="G3466">
        <v>293</v>
      </c>
      <c r="H3466">
        <v>0</v>
      </c>
      <c r="I3466">
        <v>1.1399999999999999</v>
      </c>
      <c r="J3466" s="10">
        <v>90</v>
      </c>
      <c r="K3466" s="13">
        <f t="shared" si="110"/>
        <v>1990</v>
      </c>
      <c r="L3466" s="1">
        <f t="shared" si="109"/>
        <v>1</v>
      </c>
    </row>
    <row r="3467" spans="1:12" ht="13.8" customHeight="1" x14ac:dyDescent="0.3">
      <c r="A3467" t="s">
        <v>59</v>
      </c>
      <c r="B3467">
        <v>2013</v>
      </c>
      <c r="C3467" s="10">
        <v>4786</v>
      </c>
      <c r="D3467">
        <v>699</v>
      </c>
      <c r="E3467">
        <v>2344</v>
      </c>
      <c r="F3467">
        <v>1425</v>
      </c>
      <c r="G3467">
        <v>317</v>
      </c>
      <c r="H3467">
        <v>0</v>
      </c>
      <c r="I3467">
        <v>1.1200000000000001</v>
      </c>
      <c r="J3467" s="10">
        <v>98</v>
      </c>
      <c r="K3467" s="13">
        <f t="shared" si="110"/>
        <v>1990</v>
      </c>
      <c r="L3467" s="1">
        <f t="shared" si="109"/>
        <v>1</v>
      </c>
    </row>
    <row r="3468" spans="1:12" ht="13.8" customHeight="1" x14ac:dyDescent="0.3">
      <c r="A3468" t="s">
        <v>59</v>
      </c>
      <c r="B3468">
        <v>2014</v>
      </c>
      <c r="C3468" s="10">
        <v>4593</v>
      </c>
      <c r="D3468">
        <v>670</v>
      </c>
      <c r="E3468">
        <v>2343</v>
      </c>
      <c r="F3468">
        <v>1261</v>
      </c>
      <c r="G3468">
        <v>319</v>
      </c>
      <c r="H3468">
        <v>0</v>
      </c>
      <c r="I3468">
        <v>1.08</v>
      </c>
      <c r="J3468" s="10">
        <v>98</v>
      </c>
      <c r="K3468" s="13">
        <f t="shared" si="110"/>
        <v>1990</v>
      </c>
      <c r="L3468" s="1">
        <f t="shared" si="109"/>
        <v>1</v>
      </c>
    </row>
    <row r="3469" spans="1:12" ht="13.8" customHeight="1" x14ac:dyDescent="0.3">
      <c r="A3469" t="s">
        <v>60</v>
      </c>
      <c r="B3469">
        <v>1941</v>
      </c>
      <c r="C3469" s="10">
        <v>21</v>
      </c>
      <c r="D3469" t="s">
        <v>11</v>
      </c>
      <c r="E3469" t="s">
        <v>11</v>
      </c>
      <c r="F3469" t="s">
        <v>11</v>
      </c>
      <c r="G3469">
        <v>21</v>
      </c>
      <c r="H3469" t="s">
        <v>11</v>
      </c>
      <c r="I3469" t="s">
        <v>11</v>
      </c>
      <c r="J3469" s="10">
        <v>0</v>
      </c>
      <c r="K3469" s="13">
        <f t="shared" si="110"/>
        <v>1958</v>
      </c>
      <c r="L3469" s="1" t="str">
        <f t="shared" si="109"/>
        <v/>
      </c>
    </row>
    <row r="3470" spans="1:12" ht="13.8" customHeight="1" x14ac:dyDescent="0.3">
      <c r="A3470" t="s">
        <v>60</v>
      </c>
      <c r="B3470">
        <v>1942</v>
      </c>
      <c r="C3470" s="10">
        <v>23</v>
      </c>
      <c r="D3470" t="s">
        <v>11</v>
      </c>
      <c r="E3470" t="s">
        <v>11</v>
      </c>
      <c r="F3470" t="s">
        <v>11</v>
      </c>
      <c r="G3470">
        <v>23</v>
      </c>
      <c r="H3470" t="s">
        <v>11</v>
      </c>
      <c r="I3470" t="s">
        <v>11</v>
      </c>
      <c r="J3470" s="10">
        <v>0</v>
      </c>
      <c r="K3470" s="13">
        <f t="shared" si="110"/>
        <v>1958</v>
      </c>
      <c r="L3470" s="1" t="str">
        <f t="shared" si="109"/>
        <v/>
      </c>
    </row>
    <row r="3471" spans="1:12" ht="13.8" customHeight="1" x14ac:dyDescent="0.3">
      <c r="A3471" t="s">
        <v>60</v>
      </c>
      <c r="B3471">
        <v>1943</v>
      </c>
      <c r="C3471" s="10">
        <v>23</v>
      </c>
      <c r="D3471" t="s">
        <v>11</v>
      </c>
      <c r="E3471" t="s">
        <v>11</v>
      </c>
      <c r="F3471" t="s">
        <v>11</v>
      </c>
      <c r="G3471">
        <v>23</v>
      </c>
      <c r="H3471" t="s">
        <v>11</v>
      </c>
      <c r="I3471" t="s">
        <v>11</v>
      </c>
      <c r="J3471" s="10">
        <v>0</v>
      </c>
      <c r="K3471" s="13">
        <f t="shared" si="110"/>
        <v>1958</v>
      </c>
      <c r="L3471" s="1" t="str">
        <f t="shared" si="109"/>
        <v/>
      </c>
    </row>
    <row r="3472" spans="1:12" ht="13.8" customHeight="1" x14ac:dyDescent="0.3">
      <c r="A3472" t="s">
        <v>60</v>
      </c>
      <c r="B3472">
        <v>1944</v>
      </c>
      <c r="C3472" s="10">
        <v>24</v>
      </c>
      <c r="D3472" t="s">
        <v>11</v>
      </c>
      <c r="E3472" t="s">
        <v>11</v>
      </c>
      <c r="F3472" t="s">
        <v>11</v>
      </c>
      <c r="G3472">
        <v>24</v>
      </c>
      <c r="H3472" t="s">
        <v>11</v>
      </c>
      <c r="I3472" t="s">
        <v>11</v>
      </c>
      <c r="J3472" s="10">
        <v>0</v>
      </c>
      <c r="K3472" s="13">
        <f t="shared" si="110"/>
        <v>1958</v>
      </c>
      <c r="L3472" s="1" t="str">
        <f t="shared" si="109"/>
        <v/>
      </c>
    </row>
    <row r="3473" spans="1:12" ht="13.8" customHeight="1" x14ac:dyDescent="0.3">
      <c r="A3473" t="s">
        <v>60</v>
      </c>
      <c r="B3473">
        <v>1945</v>
      </c>
      <c r="C3473" s="10">
        <v>30</v>
      </c>
      <c r="D3473" t="s">
        <v>11</v>
      </c>
      <c r="E3473" t="s">
        <v>11</v>
      </c>
      <c r="F3473" t="s">
        <v>11</v>
      </c>
      <c r="G3473">
        <v>30</v>
      </c>
      <c r="H3473" t="s">
        <v>11</v>
      </c>
      <c r="I3473" t="s">
        <v>11</v>
      </c>
      <c r="J3473" s="10">
        <v>0</v>
      </c>
      <c r="K3473" s="13">
        <f t="shared" si="110"/>
        <v>1958</v>
      </c>
      <c r="L3473" s="1" t="str">
        <f t="shared" si="109"/>
        <v/>
      </c>
    </row>
    <row r="3474" spans="1:12" ht="13.8" customHeight="1" x14ac:dyDescent="0.3">
      <c r="A3474" t="s">
        <v>60</v>
      </c>
      <c r="B3474">
        <v>1946</v>
      </c>
      <c r="C3474" s="10">
        <v>46</v>
      </c>
      <c r="D3474">
        <v>0</v>
      </c>
      <c r="E3474">
        <v>10</v>
      </c>
      <c r="F3474">
        <v>0</v>
      </c>
      <c r="G3474">
        <v>36</v>
      </c>
      <c r="H3474" t="s">
        <v>11</v>
      </c>
      <c r="I3474" t="s">
        <v>11</v>
      </c>
      <c r="J3474" s="10">
        <v>0</v>
      </c>
      <c r="K3474" s="13">
        <f t="shared" si="110"/>
        <v>1958</v>
      </c>
      <c r="L3474" s="1" t="str">
        <f t="shared" si="109"/>
        <v/>
      </c>
    </row>
    <row r="3475" spans="1:12" ht="13.8" customHeight="1" x14ac:dyDescent="0.3">
      <c r="A3475" t="s">
        <v>60</v>
      </c>
      <c r="B3475">
        <v>1947</v>
      </c>
      <c r="C3475" s="10">
        <v>52</v>
      </c>
      <c r="D3475">
        <v>0</v>
      </c>
      <c r="E3475">
        <v>14</v>
      </c>
      <c r="F3475">
        <v>0</v>
      </c>
      <c r="G3475">
        <v>38</v>
      </c>
      <c r="H3475" t="s">
        <v>11</v>
      </c>
      <c r="I3475" t="s">
        <v>11</v>
      </c>
      <c r="J3475" s="10">
        <v>0</v>
      </c>
      <c r="K3475" s="13">
        <f t="shared" si="110"/>
        <v>1958</v>
      </c>
      <c r="L3475" s="1" t="str">
        <f t="shared" si="109"/>
        <v/>
      </c>
    </row>
    <row r="3476" spans="1:12" ht="13.8" customHeight="1" x14ac:dyDescent="0.3">
      <c r="A3476" t="s">
        <v>60</v>
      </c>
      <c r="B3476">
        <v>1948</v>
      </c>
      <c r="C3476" s="10">
        <v>50</v>
      </c>
      <c r="D3476">
        <v>0</v>
      </c>
      <c r="E3476">
        <v>11</v>
      </c>
      <c r="F3476">
        <v>0</v>
      </c>
      <c r="G3476">
        <v>39</v>
      </c>
      <c r="H3476" t="s">
        <v>11</v>
      </c>
      <c r="I3476" t="s">
        <v>11</v>
      </c>
      <c r="J3476" s="10">
        <v>0</v>
      </c>
      <c r="K3476" s="13">
        <f t="shared" si="110"/>
        <v>1958</v>
      </c>
      <c r="L3476" s="1" t="str">
        <f t="shared" si="109"/>
        <v/>
      </c>
    </row>
    <row r="3477" spans="1:12" ht="13.8" customHeight="1" x14ac:dyDescent="0.3">
      <c r="A3477" t="s">
        <v>60</v>
      </c>
      <c r="B3477">
        <v>1949</v>
      </c>
      <c r="C3477" s="10">
        <v>50</v>
      </c>
      <c r="D3477">
        <v>0</v>
      </c>
      <c r="E3477">
        <v>8</v>
      </c>
      <c r="F3477">
        <v>0</v>
      </c>
      <c r="G3477">
        <v>42</v>
      </c>
      <c r="H3477" t="s">
        <v>11</v>
      </c>
      <c r="I3477" t="s">
        <v>11</v>
      </c>
      <c r="J3477" s="10">
        <v>0</v>
      </c>
      <c r="K3477" s="13">
        <f t="shared" si="110"/>
        <v>1958</v>
      </c>
      <c r="L3477" s="1" t="str">
        <f t="shared" si="109"/>
        <v/>
      </c>
    </row>
    <row r="3478" spans="1:12" ht="13.8" customHeight="1" x14ac:dyDescent="0.3">
      <c r="A3478" t="s">
        <v>60</v>
      </c>
      <c r="B3478">
        <v>1950</v>
      </c>
      <c r="C3478" s="10">
        <v>1530</v>
      </c>
      <c r="D3478">
        <v>35</v>
      </c>
      <c r="E3478">
        <v>1453</v>
      </c>
      <c r="F3478">
        <v>0</v>
      </c>
      <c r="G3478">
        <v>43</v>
      </c>
      <c r="H3478">
        <v>0</v>
      </c>
      <c r="I3478">
        <v>0.26</v>
      </c>
      <c r="J3478" s="10">
        <v>0</v>
      </c>
      <c r="K3478" s="13">
        <f t="shared" si="110"/>
        <v>1958</v>
      </c>
      <c r="L3478" s="1" t="str">
        <f t="shared" si="109"/>
        <v/>
      </c>
    </row>
    <row r="3479" spans="1:12" ht="13.8" customHeight="1" x14ac:dyDescent="0.3">
      <c r="A3479" t="s">
        <v>60</v>
      </c>
      <c r="B3479">
        <v>1951</v>
      </c>
      <c r="C3479" s="10">
        <v>1766</v>
      </c>
      <c r="D3479">
        <v>65</v>
      </c>
      <c r="E3479">
        <v>1649</v>
      </c>
      <c r="F3479">
        <v>0</v>
      </c>
      <c r="G3479">
        <v>52</v>
      </c>
      <c r="H3479">
        <v>0</v>
      </c>
      <c r="I3479">
        <v>0.28999999999999998</v>
      </c>
      <c r="J3479" s="10">
        <v>0</v>
      </c>
      <c r="K3479" s="13">
        <f t="shared" si="110"/>
        <v>1958</v>
      </c>
      <c r="L3479" s="1" t="str">
        <f t="shared" si="109"/>
        <v/>
      </c>
    </row>
    <row r="3480" spans="1:12" ht="13.8" customHeight="1" x14ac:dyDescent="0.3">
      <c r="A3480" t="s">
        <v>60</v>
      </c>
      <c r="B3480">
        <v>1952</v>
      </c>
      <c r="C3480" s="10">
        <v>1715</v>
      </c>
      <c r="D3480">
        <v>41</v>
      </c>
      <c r="E3480">
        <v>1618</v>
      </c>
      <c r="F3480">
        <v>0</v>
      </c>
      <c r="G3480">
        <v>57</v>
      </c>
      <c r="H3480">
        <v>0</v>
      </c>
      <c r="I3480">
        <v>0.28000000000000003</v>
      </c>
      <c r="J3480" s="10">
        <v>0</v>
      </c>
      <c r="K3480" s="13">
        <f t="shared" si="110"/>
        <v>1958</v>
      </c>
      <c r="L3480" s="1" t="str">
        <f t="shared" si="109"/>
        <v/>
      </c>
    </row>
    <row r="3481" spans="1:12" ht="13.8" customHeight="1" x14ac:dyDescent="0.3">
      <c r="A3481" t="s">
        <v>60</v>
      </c>
      <c r="B3481">
        <v>1953</v>
      </c>
      <c r="C3481" s="10">
        <v>1690</v>
      </c>
      <c r="D3481">
        <v>31</v>
      </c>
      <c r="E3481">
        <v>1604</v>
      </c>
      <c r="F3481">
        <v>0</v>
      </c>
      <c r="G3481">
        <v>55</v>
      </c>
      <c r="H3481">
        <v>0</v>
      </c>
      <c r="I3481">
        <v>0.27</v>
      </c>
      <c r="J3481" s="10">
        <v>0</v>
      </c>
      <c r="K3481" s="13">
        <f t="shared" si="110"/>
        <v>1958</v>
      </c>
      <c r="L3481" s="1" t="str">
        <f t="shared" si="109"/>
        <v/>
      </c>
    </row>
    <row r="3482" spans="1:12" ht="13.8" customHeight="1" x14ac:dyDescent="0.3">
      <c r="A3482" t="s">
        <v>60</v>
      </c>
      <c r="B3482">
        <v>1954</v>
      </c>
      <c r="C3482" s="10">
        <v>1624</v>
      </c>
      <c r="D3482">
        <v>26</v>
      </c>
      <c r="E3482">
        <v>1541</v>
      </c>
      <c r="F3482">
        <v>0</v>
      </c>
      <c r="G3482">
        <v>57</v>
      </c>
      <c r="H3482">
        <v>0</v>
      </c>
      <c r="I3482">
        <v>0.25</v>
      </c>
      <c r="J3482" s="10">
        <v>0</v>
      </c>
      <c r="K3482" s="13">
        <f t="shared" si="110"/>
        <v>1958</v>
      </c>
      <c r="L3482" s="1" t="str">
        <f t="shared" si="109"/>
        <v/>
      </c>
    </row>
    <row r="3483" spans="1:12" ht="13.8" customHeight="1" x14ac:dyDescent="0.3">
      <c r="A3483" t="s">
        <v>60</v>
      </c>
      <c r="B3483">
        <v>1955</v>
      </c>
      <c r="C3483" s="10">
        <v>1850</v>
      </c>
      <c r="D3483">
        <v>23</v>
      </c>
      <c r="E3483">
        <v>1768</v>
      </c>
      <c r="F3483">
        <v>0</v>
      </c>
      <c r="G3483">
        <v>59</v>
      </c>
      <c r="H3483">
        <v>0</v>
      </c>
      <c r="I3483">
        <v>0.28000000000000003</v>
      </c>
      <c r="J3483" s="10">
        <v>0</v>
      </c>
      <c r="K3483" s="13">
        <f t="shared" si="110"/>
        <v>1958</v>
      </c>
      <c r="L3483" s="1" t="str">
        <f t="shared" si="109"/>
        <v/>
      </c>
    </row>
    <row r="3484" spans="1:12" ht="13.8" customHeight="1" x14ac:dyDescent="0.3">
      <c r="A3484" t="s">
        <v>60</v>
      </c>
      <c r="B3484">
        <v>1956</v>
      </c>
      <c r="C3484" s="10">
        <v>1595</v>
      </c>
      <c r="D3484">
        <v>14</v>
      </c>
      <c r="E3484">
        <v>1500</v>
      </c>
      <c r="F3484">
        <v>0</v>
      </c>
      <c r="G3484">
        <v>81</v>
      </c>
      <c r="H3484">
        <v>0</v>
      </c>
      <c r="I3484">
        <v>0.24</v>
      </c>
      <c r="J3484" s="10">
        <v>0</v>
      </c>
      <c r="K3484" s="13">
        <f t="shared" si="110"/>
        <v>1958</v>
      </c>
      <c r="L3484" s="1" t="str">
        <f t="shared" si="109"/>
        <v/>
      </c>
    </row>
    <row r="3485" spans="1:12" ht="13.8" customHeight="1" x14ac:dyDescent="0.3">
      <c r="A3485" t="s">
        <v>60</v>
      </c>
      <c r="B3485">
        <v>1957</v>
      </c>
      <c r="C3485" s="10">
        <v>3785</v>
      </c>
      <c r="D3485">
        <v>104</v>
      </c>
      <c r="E3485">
        <v>3593</v>
      </c>
      <c r="F3485">
        <v>0</v>
      </c>
      <c r="G3485">
        <v>88</v>
      </c>
      <c r="H3485">
        <v>0</v>
      </c>
      <c r="I3485">
        <v>0.56000000000000005</v>
      </c>
      <c r="J3485" s="10">
        <v>0</v>
      </c>
      <c r="K3485" s="13">
        <f t="shared" si="110"/>
        <v>1958</v>
      </c>
      <c r="L3485" s="1" t="str">
        <f t="shared" si="109"/>
        <v/>
      </c>
    </row>
    <row r="3486" spans="1:12" ht="13.8" customHeight="1" x14ac:dyDescent="0.3">
      <c r="A3486" t="s">
        <v>60</v>
      </c>
      <c r="B3486">
        <v>1958</v>
      </c>
      <c r="C3486" s="10">
        <v>4912</v>
      </c>
      <c r="D3486">
        <v>35</v>
      </c>
      <c r="E3486">
        <v>4781</v>
      </c>
      <c r="F3486">
        <v>0</v>
      </c>
      <c r="G3486">
        <v>97</v>
      </c>
      <c r="H3486">
        <v>0</v>
      </c>
      <c r="I3486">
        <v>0.71</v>
      </c>
      <c r="J3486" s="10">
        <v>0</v>
      </c>
      <c r="K3486" s="13">
        <f t="shared" si="110"/>
        <v>1958</v>
      </c>
      <c r="L3486" s="1" t="str">
        <f t="shared" si="109"/>
        <v/>
      </c>
    </row>
    <row r="3487" spans="1:12" ht="13.8" customHeight="1" x14ac:dyDescent="0.3">
      <c r="A3487" t="s">
        <v>60</v>
      </c>
      <c r="B3487">
        <v>1959</v>
      </c>
      <c r="C3487" s="10">
        <v>4276</v>
      </c>
      <c r="D3487">
        <v>42</v>
      </c>
      <c r="E3487">
        <v>4149</v>
      </c>
      <c r="F3487">
        <v>0</v>
      </c>
      <c r="G3487">
        <v>85</v>
      </c>
      <c r="H3487">
        <v>0</v>
      </c>
      <c r="I3487">
        <v>0.61</v>
      </c>
      <c r="J3487" s="10">
        <v>0</v>
      </c>
      <c r="K3487" s="13">
        <f t="shared" si="110"/>
        <v>1989</v>
      </c>
      <c r="L3487" s="1" t="str">
        <f t="shared" si="109"/>
        <v/>
      </c>
    </row>
    <row r="3488" spans="1:12" ht="13.8" customHeight="1" x14ac:dyDescent="0.3">
      <c r="A3488" t="s">
        <v>60</v>
      </c>
      <c r="B3488">
        <v>1960</v>
      </c>
      <c r="C3488" s="10">
        <v>3736</v>
      </c>
      <c r="D3488">
        <v>31</v>
      </c>
      <c r="E3488">
        <v>3650</v>
      </c>
      <c r="F3488">
        <v>0</v>
      </c>
      <c r="G3488">
        <v>54</v>
      </c>
      <c r="H3488">
        <v>0</v>
      </c>
      <c r="I3488">
        <v>0.52</v>
      </c>
      <c r="J3488" s="10">
        <v>0</v>
      </c>
      <c r="K3488" s="13">
        <f t="shared" si="110"/>
        <v>1989</v>
      </c>
      <c r="L3488" s="1" t="str">
        <f t="shared" si="109"/>
        <v/>
      </c>
    </row>
    <row r="3489" spans="1:12" ht="13.8" customHeight="1" x14ac:dyDescent="0.3">
      <c r="A3489" t="s">
        <v>60</v>
      </c>
      <c r="B3489">
        <v>1961</v>
      </c>
      <c r="C3489" s="10">
        <v>3322</v>
      </c>
      <c r="D3489">
        <v>116</v>
      </c>
      <c r="E3489">
        <v>3089</v>
      </c>
      <c r="F3489">
        <v>0</v>
      </c>
      <c r="G3489">
        <v>118</v>
      </c>
      <c r="H3489">
        <v>0</v>
      </c>
      <c r="I3489">
        <v>0.46</v>
      </c>
      <c r="J3489" s="10">
        <v>0</v>
      </c>
      <c r="K3489" s="13">
        <f t="shared" si="110"/>
        <v>1989</v>
      </c>
      <c r="L3489" s="1" t="str">
        <f t="shared" si="109"/>
        <v/>
      </c>
    </row>
    <row r="3490" spans="1:12" ht="13.8" customHeight="1" x14ac:dyDescent="0.3">
      <c r="A3490" t="s">
        <v>60</v>
      </c>
      <c r="B3490">
        <v>1962</v>
      </c>
      <c r="C3490" s="10">
        <v>3864</v>
      </c>
      <c r="D3490">
        <v>34</v>
      </c>
      <c r="E3490">
        <v>3724</v>
      </c>
      <c r="F3490">
        <v>0</v>
      </c>
      <c r="G3490">
        <v>106</v>
      </c>
      <c r="H3490">
        <v>0</v>
      </c>
      <c r="I3490">
        <v>0.52</v>
      </c>
      <c r="J3490" s="10">
        <v>0</v>
      </c>
      <c r="K3490" s="13">
        <f t="shared" si="110"/>
        <v>1989</v>
      </c>
      <c r="L3490" s="1" t="str">
        <f t="shared" si="109"/>
        <v/>
      </c>
    </row>
    <row r="3491" spans="1:12" ht="13.8" customHeight="1" x14ac:dyDescent="0.3">
      <c r="A3491" t="s">
        <v>60</v>
      </c>
      <c r="B3491">
        <v>1963</v>
      </c>
      <c r="C3491" s="10">
        <v>3556</v>
      </c>
      <c r="D3491">
        <v>51</v>
      </c>
      <c r="E3491">
        <v>3395</v>
      </c>
      <c r="F3491">
        <v>0</v>
      </c>
      <c r="G3491">
        <v>110</v>
      </c>
      <c r="H3491">
        <v>0</v>
      </c>
      <c r="I3491">
        <v>0.47</v>
      </c>
      <c r="J3491" s="10">
        <v>0</v>
      </c>
      <c r="K3491" s="13">
        <f t="shared" si="110"/>
        <v>1989</v>
      </c>
      <c r="L3491" s="1" t="str">
        <f t="shared" si="109"/>
        <v/>
      </c>
    </row>
    <row r="3492" spans="1:12" ht="13.8" customHeight="1" x14ac:dyDescent="0.3">
      <c r="A3492" t="s">
        <v>60</v>
      </c>
      <c r="B3492">
        <v>1964</v>
      </c>
      <c r="C3492" s="10">
        <v>3898</v>
      </c>
      <c r="D3492">
        <v>65</v>
      </c>
      <c r="E3492">
        <v>3723</v>
      </c>
      <c r="F3492">
        <v>0</v>
      </c>
      <c r="G3492">
        <v>110</v>
      </c>
      <c r="H3492">
        <v>0</v>
      </c>
      <c r="I3492">
        <v>0.5</v>
      </c>
      <c r="J3492" s="10">
        <v>0</v>
      </c>
      <c r="K3492" s="13">
        <f t="shared" si="110"/>
        <v>1989</v>
      </c>
      <c r="L3492" s="1" t="str">
        <f t="shared" si="109"/>
        <v/>
      </c>
    </row>
    <row r="3493" spans="1:12" ht="13.8" customHeight="1" x14ac:dyDescent="0.3">
      <c r="A3493" t="s">
        <v>60</v>
      </c>
      <c r="B3493">
        <v>1965</v>
      </c>
      <c r="C3493" s="10">
        <v>3984</v>
      </c>
      <c r="D3493">
        <v>66</v>
      </c>
      <c r="E3493">
        <v>3809</v>
      </c>
      <c r="F3493">
        <v>0</v>
      </c>
      <c r="G3493">
        <v>109</v>
      </c>
      <c r="H3493">
        <v>0</v>
      </c>
      <c r="I3493">
        <v>0.5</v>
      </c>
      <c r="J3493" s="10">
        <v>0</v>
      </c>
      <c r="K3493" s="13">
        <f t="shared" si="110"/>
        <v>1989</v>
      </c>
      <c r="L3493" s="1" t="str">
        <f t="shared" si="109"/>
        <v/>
      </c>
    </row>
    <row r="3494" spans="1:12" ht="13.8" customHeight="1" x14ac:dyDescent="0.3">
      <c r="A3494" t="s">
        <v>60</v>
      </c>
      <c r="B3494">
        <v>1966</v>
      </c>
      <c r="C3494" s="10">
        <v>4141</v>
      </c>
      <c r="D3494">
        <v>46</v>
      </c>
      <c r="E3494">
        <v>3986</v>
      </c>
      <c r="F3494">
        <v>0</v>
      </c>
      <c r="G3494">
        <v>109</v>
      </c>
      <c r="H3494">
        <v>0</v>
      </c>
      <c r="I3494">
        <v>0.51</v>
      </c>
      <c r="J3494" s="10">
        <v>0</v>
      </c>
      <c r="K3494" s="13">
        <f t="shared" si="110"/>
        <v>1989</v>
      </c>
      <c r="L3494" s="1" t="str">
        <f t="shared" si="109"/>
        <v/>
      </c>
    </row>
    <row r="3495" spans="1:12" ht="13.8" customHeight="1" x14ac:dyDescent="0.3">
      <c r="A3495" t="s">
        <v>60</v>
      </c>
      <c r="B3495">
        <v>1967</v>
      </c>
      <c r="C3495" s="10">
        <v>4295</v>
      </c>
      <c r="D3495">
        <v>67</v>
      </c>
      <c r="E3495">
        <v>4228</v>
      </c>
      <c r="F3495">
        <v>0</v>
      </c>
      <c r="G3495">
        <v>0</v>
      </c>
      <c r="H3495">
        <v>0</v>
      </c>
      <c r="I3495">
        <v>0.52</v>
      </c>
      <c r="J3495" s="10">
        <v>0</v>
      </c>
      <c r="K3495" s="13">
        <f t="shared" si="110"/>
        <v>1989</v>
      </c>
      <c r="L3495" s="1" t="str">
        <f t="shared" si="109"/>
        <v/>
      </c>
    </row>
    <row r="3496" spans="1:12" ht="13.8" customHeight="1" x14ac:dyDescent="0.3">
      <c r="A3496" t="s">
        <v>60</v>
      </c>
      <c r="B3496">
        <v>1968</v>
      </c>
      <c r="C3496" s="10">
        <v>4373</v>
      </c>
      <c r="D3496">
        <v>42</v>
      </c>
      <c r="E3496">
        <v>4225</v>
      </c>
      <c r="F3496">
        <v>0</v>
      </c>
      <c r="G3496">
        <v>106</v>
      </c>
      <c r="H3496">
        <v>0</v>
      </c>
      <c r="I3496">
        <v>0.52</v>
      </c>
      <c r="J3496" s="10">
        <v>0</v>
      </c>
      <c r="K3496" s="13">
        <f t="shared" si="110"/>
        <v>1989</v>
      </c>
      <c r="L3496" s="1" t="str">
        <f t="shared" si="109"/>
        <v/>
      </c>
    </row>
    <row r="3497" spans="1:12" ht="13.8" customHeight="1" x14ac:dyDescent="0.3">
      <c r="A3497" t="s">
        <v>60</v>
      </c>
      <c r="B3497">
        <v>1969</v>
      </c>
      <c r="C3497" s="10">
        <v>4707</v>
      </c>
      <c r="D3497">
        <v>50</v>
      </c>
      <c r="E3497">
        <v>4551</v>
      </c>
      <c r="F3497">
        <v>0</v>
      </c>
      <c r="G3497">
        <v>106</v>
      </c>
      <c r="H3497">
        <v>0</v>
      </c>
      <c r="I3497">
        <v>0.55000000000000004</v>
      </c>
      <c r="J3497" s="10">
        <v>0</v>
      </c>
      <c r="K3497" s="13">
        <f t="shared" si="110"/>
        <v>1989</v>
      </c>
      <c r="L3497" s="1" t="str">
        <f t="shared" si="109"/>
        <v/>
      </c>
    </row>
    <row r="3498" spans="1:12" ht="13.8" customHeight="1" x14ac:dyDescent="0.3">
      <c r="A3498" t="s">
        <v>60</v>
      </c>
      <c r="B3498">
        <v>1970</v>
      </c>
      <c r="C3498" s="10">
        <v>5092</v>
      </c>
      <c r="D3498">
        <v>47</v>
      </c>
      <c r="E3498">
        <v>4944</v>
      </c>
      <c r="F3498">
        <v>0</v>
      </c>
      <c r="G3498">
        <v>101</v>
      </c>
      <c r="H3498">
        <v>0</v>
      </c>
      <c r="I3498">
        <v>0.59</v>
      </c>
      <c r="J3498" s="10">
        <v>0</v>
      </c>
      <c r="K3498" s="13">
        <f t="shared" si="110"/>
        <v>1989</v>
      </c>
      <c r="L3498" s="1" t="str">
        <f t="shared" si="109"/>
        <v/>
      </c>
    </row>
    <row r="3499" spans="1:12" ht="13.8" customHeight="1" x14ac:dyDescent="0.3">
      <c r="A3499" t="s">
        <v>60</v>
      </c>
      <c r="B3499">
        <v>1971</v>
      </c>
      <c r="C3499" s="10">
        <v>5347</v>
      </c>
      <c r="D3499">
        <v>38</v>
      </c>
      <c r="E3499">
        <v>5206</v>
      </c>
      <c r="F3499">
        <v>1</v>
      </c>
      <c r="G3499">
        <v>102</v>
      </c>
      <c r="H3499">
        <v>0</v>
      </c>
      <c r="I3499">
        <v>0.6</v>
      </c>
      <c r="J3499" s="10">
        <v>0</v>
      </c>
      <c r="K3499" s="13">
        <f t="shared" si="110"/>
        <v>1989</v>
      </c>
      <c r="L3499" s="1" t="str">
        <f t="shared" si="109"/>
        <v/>
      </c>
    </row>
    <row r="3500" spans="1:12" ht="13.8" customHeight="1" x14ac:dyDescent="0.3">
      <c r="A3500" t="s">
        <v>60</v>
      </c>
      <c r="B3500">
        <v>1972</v>
      </c>
      <c r="C3500" s="10">
        <v>5672</v>
      </c>
      <c r="D3500">
        <v>38</v>
      </c>
      <c r="E3500">
        <v>5431</v>
      </c>
      <c r="F3500">
        <v>4</v>
      </c>
      <c r="G3500">
        <v>200</v>
      </c>
      <c r="H3500">
        <v>0</v>
      </c>
      <c r="I3500">
        <v>0.63</v>
      </c>
      <c r="J3500" s="10">
        <v>0</v>
      </c>
      <c r="K3500" s="13">
        <f t="shared" si="110"/>
        <v>1989</v>
      </c>
      <c r="L3500" s="1" t="str">
        <f t="shared" si="109"/>
        <v/>
      </c>
    </row>
    <row r="3501" spans="1:12" ht="13.8" customHeight="1" x14ac:dyDescent="0.3">
      <c r="A3501" t="s">
        <v>60</v>
      </c>
      <c r="B3501">
        <v>1973</v>
      </c>
      <c r="C3501" s="10">
        <v>6108</v>
      </c>
      <c r="D3501">
        <v>33</v>
      </c>
      <c r="E3501">
        <v>5864</v>
      </c>
      <c r="F3501">
        <v>8</v>
      </c>
      <c r="G3501">
        <v>204</v>
      </c>
      <c r="H3501">
        <v>0</v>
      </c>
      <c r="I3501">
        <v>0.67</v>
      </c>
      <c r="J3501" s="10">
        <v>0</v>
      </c>
      <c r="K3501" s="13">
        <f t="shared" si="110"/>
        <v>1989</v>
      </c>
      <c r="L3501" s="1" t="str">
        <f t="shared" si="109"/>
        <v/>
      </c>
    </row>
    <row r="3502" spans="1:12" ht="13.8" customHeight="1" x14ac:dyDescent="0.3">
      <c r="A3502" t="s">
        <v>60</v>
      </c>
      <c r="B3502">
        <v>1974</v>
      </c>
      <c r="C3502" s="10">
        <v>6248</v>
      </c>
      <c r="D3502">
        <v>34</v>
      </c>
      <c r="E3502">
        <v>5957</v>
      </c>
      <c r="F3502">
        <v>10</v>
      </c>
      <c r="G3502">
        <v>247</v>
      </c>
      <c r="H3502">
        <v>0</v>
      </c>
      <c r="I3502">
        <v>0.67</v>
      </c>
      <c r="J3502" s="10">
        <v>0</v>
      </c>
      <c r="K3502" s="13">
        <f t="shared" si="110"/>
        <v>1989</v>
      </c>
      <c r="L3502" s="1" t="str">
        <f t="shared" si="109"/>
        <v/>
      </c>
    </row>
    <row r="3503" spans="1:12" ht="13.8" customHeight="1" x14ac:dyDescent="0.3">
      <c r="A3503" t="s">
        <v>60</v>
      </c>
      <c r="B3503">
        <v>1975</v>
      </c>
      <c r="C3503" s="10">
        <v>7381</v>
      </c>
      <c r="D3503">
        <v>41</v>
      </c>
      <c r="E3503">
        <v>7048</v>
      </c>
      <c r="F3503">
        <v>9</v>
      </c>
      <c r="G3503">
        <v>283</v>
      </c>
      <c r="H3503">
        <v>0</v>
      </c>
      <c r="I3503">
        <v>0.78</v>
      </c>
      <c r="J3503" s="10">
        <v>0</v>
      </c>
      <c r="K3503" s="13">
        <f t="shared" si="110"/>
        <v>1989</v>
      </c>
      <c r="L3503" s="1" t="str">
        <f t="shared" si="109"/>
        <v/>
      </c>
    </row>
    <row r="3504" spans="1:12" ht="13.8" customHeight="1" x14ac:dyDescent="0.3">
      <c r="A3504" t="s">
        <v>60</v>
      </c>
      <c r="B3504">
        <v>1976</v>
      </c>
      <c r="C3504" s="10">
        <v>7424</v>
      </c>
      <c r="D3504">
        <v>35</v>
      </c>
      <c r="E3504">
        <v>7038</v>
      </c>
      <c r="F3504">
        <v>11</v>
      </c>
      <c r="G3504">
        <v>340</v>
      </c>
      <c r="H3504">
        <v>0</v>
      </c>
      <c r="I3504">
        <v>0.78</v>
      </c>
      <c r="J3504" s="10">
        <v>0</v>
      </c>
      <c r="K3504" s="13">
        <f t="shared" si="110"/>
        <v>1989</v>
      </c>
      <c r="L3504" s="1" t="str">
        <f t="shared" si="109"/>
        <v/>
      </c>
    </row>
    <row r="3505" spans="1:12" ht="13.8" customHeight="1" x14ac:dyDescent="0.3">
      <c r="A3505" t="s">
        <v>60</v>
      </c>
      <c r="B3505">
        <v>1977</v>
      </c>
      <c r="C3505" s="10">
        <v>8018</v>
      </c>
      <c r="D3505">
        <v>64</v>
      </c>
      <c r="E3505">
        <v>7584</v>
      </c>
      <c r="F3505">
        <v>9</v>
      </c>
      <c r="G3505">
        <v>361</v>
      </c>
      <c r="H3505">
        <v>0</v>
      </c>
      <c r="I3505">
        <v>0.83</v>
      </c>
      <c r="J3505" s="10">
        <v>0</v>
      </c>
      <c r="K3505" s="13">
        <f t="shared" si="110"/>
        <v>1989</v>
      </c>
      <c r="L3505" s="1" t="str">
        <f t="shared" si="109"/>
        <v/>
      </c>
    </row>
    <row r="3506" spans="1:12" ht="13.8" customHeight="1" x14ac:dyDescent="0.3">
      <c r="A3506" t="s">
        <v>60</v>
      </c>
      <c r="B3506">
        <v>1978</v>
      </c>
      <c r="C3506" s="10">
        <v>8369</v>
      </c>
      <c r="D3506">
        <v>66</v>
      </c>
      <c r="E3506">
        <v>7929</v>
      </c>
      <c r="F3506">
        <v>6</v>
      </c>
      <c r="G3506">
        <v>369</v>
      </c>
      <c r="H3506">
        <v>0</v>
      </c>
      <c r="I3506">
        <v>0.86</v>
      </c>
      <c r="J3506" s="10">
        <v>0</v>
      </c>
      <c r="K3506" s="13">
        <f t="shared" si="110"/>
        <v>1989</v>
      </c>
      <c r="L3506" s="1" t="str">
        <f t="shared" si="109"/>
        <v/>
      </c>
    </row>
    <row r="3507" spans="1:12" ht="13.8" customHeight="1" x14ac:dyDescent="0.3">
      <c r="A3507" t="s">
        <v>60</v>
      </c>
      <c r="B3507">
        <v>1979</v>
      </c>
      <c r="C3507" s="10">
        <v>8648</v>
      </c>
      <c r="D3507">
        <v>55</v>
      </c>
      <c r="E3507">
        <v>8228</v>
      </c>
      <c r="F3507">
        <v>9</v>
      </c>
      <c r="G3507">
        <v>355</v>
      </c>
      <c r="H3507">
        <v>0</v>
      </c>
      <c r="I3507">
        <v>0.89</v>
      </c>
      <c r="J3507" s="10">
        <v>0</v>
      </c>
      <c r="K3507" s="13">
        <f t="shared" si="110"/>
        <v>1989</v>
      </c>
      <c r="L3507" s="1" t="str">
        <f t="shared" si="109"/>
        <v/>
      </c>
    </row>
    <row r="3508" spans="1:12" ht="13.8" customHeight="1" x14ac:dyDescent="0.3">
      <c r="A3508" t="s">
        <v>60</v>
      </c>
      <c r="B3508">
        <v>1980</v>
      </c>
      <c r="C3508" s="10">
        <v>8563</v>
      </c>
      <c r="D3508">
        <v>69</v>
      </c>
      <c r="E3508">
        <v>8100</v>
      </c>
      <c r="F3508">
        <v>9</v>
      </c>
      <c r="G3508">
        <v>385</v>
      </c>
      <c r="H3508">
        <v>0</v>
      </c>
      <c r="I3508">
        <v>0.87</v>
      </c>
      <c r="J3508" s="10">
        <v>0</v>
      </c>
      <c r="K3508" s="13">
        <f t="shared" si="110"/>
        <v>1989</v>
      </c>
      <c r="L3508" s="1" t="str">
        <f t="shared" si="109"/>
        <v/>
      </c>
    </row>
    <row r="3509" spans="1:12" ht="13.8" customHeight="1" x14ac:dyDescent="0.3">
      <c r="A3509" t="s">
        <v>60</v>
      </c>
      <c r="B3509">
        <v>1981</v>
      </c>
      <c r="C3509" s="10">
        <v>8931</v>
      </c>
      <c r="D3509">
        <v>69</v>
      </c>
      <c r="E3509">
        <v>8408</v>
      </c>
      <c r="F3509">
        <v>7</v>
      </c>
      <c r="G3509">
        <v>448</v>
      </c>
      <c r="H3509">
        <v>0</v>
      </c>
      <c r="I3509">
        <v>0.91</v>
      </c>
      <c r="J3509" s="10">
        <v>0</v>
      </c>
      <c r="K3509" s="13">
        <f t="shared" si="110"/>
        <v>1989</v>
      </c>
      <c r="L3509" s="1" t="str">
        <f t="shared" si="109"/>
        <v/>
      </c>
    </row>
    <row r="3510" spans="1:12" ht="13.8" customHeight="1" x14ac:dyDescent="0.3">
      <c r="A3510" t="s">
        <v>60</v>
      </c>
      <c r="B3510">
        <v>1982</v>
      </c>
      <c r="C3510" s="10">
        <v>9423</v>
      </c>
      <c r="D3510">
        <v>94</v>
      </c>
      <c r="E3510">
        <v>8893</v>
      </c>
      <c r="F3510">
        <v>5</v>
      </c>
      <c r="G3510">
        <v>430</v>
      </c>
      <c r="H3510">
        <v>0</v>
      </c>
      <c r="I3510">
        <v>0.95</v>
      </c>
      <c r="J3510" s="10">
        <v>66</v>
      </c>
      <c r="K3510" s="13">
        <f t="shared" si="110"/>
        <v>1989</v>
      </c>
      <c r="L3510" s="1" t="str">
        <f t="shared" si="109"/>
        <v/>
      </c>
    </row>
    <row r="3511" spans="1:12" ht="13.8" customHeight="1" x14ac:dyDescent="0.3">
      <c r="A3511" t="s">
        <v>60</v>
      </c>
      <c r="B3511">
        <v>1983</v>
      </c>
      <c r="C3511" s="10">
        <v>8411</v>
      </c>
      <c r="D3511">
        <v>65</v>
      </c>
      <c r="E3511">
        <v>7903</v>
      </c>
      <c r="F3511">
        <v>4</v>
      </c>
      <c r="G3511">
        <v>439</v>
      </c>
      <c r="H3511">
        <v>0</v>
      </c>
      <c r="I3511">
        <v>0.85</v>
      </c>
      <c r="J3511" s="10">
        <v>252</v>
      </c>
      <c r="K3511" s="13">
        <f t="shared" si="110"/>
        <v>1989</v>
      </c>
      <c r="L3511" s="1" t="str">
        <f t="shared" si="109"/>
        <v/>
      </c>
    </row>
    <row r="3512" spans="1:12" ht="13.8" customHeight="1" x14ac:dyDescent="0.3">
      <c r="A3512" t="s">
        <v>60</v>
      </c>
      <c r="B3512">
        <v>1984</v>
      </c>
      <c r="C3512" s="10">
        <v>8891</v>
      </c>
      <c r="D3512">
        <v>73</v>
      </c>
      <c r="E3512">
        <v>8362</v>
      </c>
      <c r="F3512">
        <v>2</v>
      </c>
      <c r="G3512">
        <v>455</v>
      </c>
      <c r="H3512">
        <v>0</v>
      </c>
      <c r="I3512">
        <v>0.89</v>
      </c>
      <c r="J3512" s="10">
        <v>269</v>
      </c>
      <c r="K3512" s="13">
        <f t="shared" si="110"/>
        <v>1989</v>
      </c>
      <c r="L3512" s="1" t="str">
        <f t="shared" si="109"/>
        <v/>
      </c>
    </row>
    <row r="3513" spans="1:12" ht="13.8" customHeight="1" x14ac:dyDescent="0.3">
      <c r="A3513" t="s">
        <v>60</v>
      </c>
      <c r="B3513">
        <v>1985</v>
      </c>
      <c r="C3513" s="10">
        <v>8884</v>
      </c>
      <c r="D3513">
        <v>75</v>
      </c>
      <c r="E3513">
        <v>8373</v>
      </c>
      <c r="F3513">
        <v>3</v>
      </c>
      <c r="G3513">
        <v>433</v>
      </c>
      <c r="H3513">
        <v>0</v>
      </c>
      <c r="I3513">
        <v>0.88</v>
      </c>
      <c r="J3513" s="10">
        <v>263</v>
      </c>
      <c r="K3513" s="13">
        <f t="shared" si="110"/>
        <v>1989</v>
      </c>
      <c r="L3513" s="1" t="str">
        <f t="shared" si="109"/>
        <v/>
      </c>
    </row>
    <row r="3514" spans="1:12" ht="13.8" customHeight="1" x14ac:dyDescent="0.3">
      <c r="A3514" t="s">
        <v>60</v>
      </c>
      <c r="B3514">
        <v>1986</v>
      </c>
      <c r="C3514" s="10">
        <v>9154</v>
      </c>
      <c r="D3514">
        <v>72</v>
      </c>
      <c r="E3514">
        <v>8630</v>
      </c>
      <c r="F3514">
        <v>3</v>
      </c>
      <c r="G3514">
        <v>449</v>
      </c>
      <c r="H3514">
        <v>0</v>
      </c>
      <c r="I3514">
        <v>0.9</v>
      </c>
      <c r="J3514" s="10">
        <v>156</v>
      </c>
      <c r="K3514" s="13">
        <f t="shared" si="110"/>
        <v>1989</v>
      </c>
      <c r="L3514" s="1" t="str">
        <f t="shared" si="109"/>
        <v/>
      </c>
    </row>
    <row r="3515" spans="1:12" ht="13.8" customHeight="1" x14ac:dyDescent="0.3">
      <c r="A3515" t="s">
        <v>60</v>
      </c>
      <c r="B3515">
        <v>1987</v>
      </c>
      <c r="C3515" s="10">
        <v>9259</v>
      </c>
      <c r="D3515">
        <v>77</v>
      </c>
      <c r="E3515">
        <v>8690</v>
      </c>
      <c r="F3515">
        <v>12</v>
      </c>
      <c r="G3515">
        <v>481</v>
      </c>
      <c r="H3515">
        <v>0</v>
      </c>
      <c r="I3515">
        <v>0.9</v>
      </c>
      <c r="J3515" s="10">
        <v>156</v>
      </c>
      <c r="K3515" s="13">
        <f t="shared" si="110"/>
        <v>1989</v>
      </c>
      <c r="L3515" s="1" t="str">
        <f t="shared" si="109"/>
        <v/>
      </c>
    </row>
    <row r="3516" spans="1:12" ht="13.8" customHeight="1" x14ac:dyDescent="0.3">
      <c r="A3516" t="s">
        <v>60</v>
      </c>
      <c r="B3516">
        <v>1988</v>
      </c>
      <c r="C3516" s="10">
        <v>9718</v>
      </c>
      <c r="D3516">
        <v>83</v>
      </c>
      <c r="E3516">
        <v>9139</v>
      </c>
      <c r="F3516">
        <v>11</v>
      </c>
      <c r="G3516">
        <v>485</v>
      </c>
      <c r="H3516">
        <v>0</v>
      </c>
      <c r="I3516">
        <v>0.94</v>
      </c>
      <c r="J3516" s="10">
        <v>186</v>
      </c>
      <c r="K3516" s="13">
        <f t="shared" si="110"/>
        <v>1989</v>
      </c>
      <c r="L3516" s="1" t="str">
        <f t="shared" si="109"/>
        <v/>
      </c>
    </row>
    <row r="3517" spans="1:12" ht="13.8" customHeight="1" x14ac:dyDescent="0.3">
      <c r="A3517" t="s">
        <v>60</v>
      </c>
      <c r="B3517">
        <v>1989</v>
      </c>
      <c r="C3517" s="10">
        <v>9746</v>
      </c>
      <c r="D3517">
        <v>121</v>
      </c>
      <c r="E3517">
        <v>9181</v>
      </c>
      <c r="F3517">
        <v>17</v>
      </c>
      <c r="G3517">
        <v>427</v>
      </c>
      <c r="H3517">
        <v>0</v>
      </c>
      <c r="I3517">
        <v>0.93</v>
      </c>
      <c r="J3517" s="10">
        <v>175</v>
      </c>
      <c r="K3517" s="13">
        <f t="shared" si="110"/>
        <v>1989</v>
      </c>
      <c r="L3517" s="1" t="str">
        <f t="shared" si="109"/>
        <v/>
      </c>
    </row>
    <row r="3518" spans="1:12" ht="13.8" customHeight="1" x14ac:dyDescent="0.3">
      <c r="A3518" t="s">
        <v>60</v>
      </c>
      <c r="B3518">
        <v>1990</v>
      </c>
      <c r="C3518" s="10">
        <v>9093</v>
      </c>
      <c r="D3518">
        <v>150</v>
      </c>
      <c r="E3518">
        <v>8517</v>
      </c>
      <c r="F3518">
        <v>19</v>
      </c>
      <c r="G3518">
        <v>408</v>
      </c>
      <c r="H3518">
        <v>0</v>
      </c>
      <c r="I3518">
        <v>0.86</v>
      </c>
      <c r="J3518" s="10">
        <v>268</v>
      </c>
      <c r="K3518" s="13">
        <f t="shared" si="110"/>
        <v>1990</v>
      </c>
      <c r="L3518" s="1" t="str">
        <f t="shared" si="109"/>
        <v/>
      </c>
    </row>
    <row r="3519" spans="1:12" ht="13.8" customHeight="1" x14ac:dyDescent="0.3">
      <c r="A3519" t="s">
        <v>60</v>
      </c>
      <c r="B3519">
        <v>1991</v>
      </c>
      <c r="C3519" s="10">
        <v>8102</v>
      </c>
      <c r="D3519">
        <v>102</v>
      </c>
      <c r="E3519">
        <v>7709</v>
      </c>
      <c r="F3519">
        <v>19</v>
      </c>
      <c r="G3519">
        <v>272</v>
      </c>
      <c r="H3519">
        <v>0</v>
      </c>
      <c r="I3519">
        <v>0.76</v>
      </c>
      <c r="J3519" s="10">
        <v>239</v>
      </c>
      <c r="K3519" s="13">
        <f t="shared" si="110"/>
        <v>1990</v>
      </c>
      <c r="L3519" s="1" t="str">
        <f t="shared" si="109"/>
        <v/>
      </c>
    </row>
    <row r="3520" spans="1:12" ht="13.8" customHeight="1" x14ac:dyDescent="0.3">
      <c r="A3520" t="s">
        <v>60</v>
      </c>
      <c r="B3520">
        <v>1992</v>
      </c>
      <c r="C3520" s="10">
        <v>8534</v>
      </c>
      <c r="D3520">
        <v>47</v>
      </c>
      <c r="E3520">
        <v>8204</v>
      </c>
      <c r="F3520">
        <v>11</v>
      </c>
      <c r="G3520">
        <v>272</v>
      </c>
      <c r="H3520">
        <v>0</v>
      </c>
      <c r="I3520">
        <v>0.8</v>
      </c>
      <c r="J3520" s="10">
        <v>174</v>
      </c>
      <c r="K3520" s="13">
        <f t="shared" si="110"/>
        <v>1990</v>
      </c>
      <c r="L3520" s="1" t="str">
        <f t="shared" si="109"/>
        <v/>
      </c>
    </row>
    <row r="3521" spans="1:12" ht="13.8" customHeight="1" x14ac:dyDescent="0.3">
      <c r="A3521" t="s">
        <v>60</v>
      </c>
      <c r="B3521">
        <v>1993</v>
      </c>
      <c r="C3521" s="10">
        <v>8012</v>
      </c>
      <c r="D3521">
        <v>60</v>
      </c>
      <c r="E3521">
        <v>7797</v>
      </c>
      <c r="F3521">
        <v>12</v>
      </c>
      <c r="G3521">
        <v>143</v>
      </c>
      <c r="H3521">
        <v>0</v>
      </c>
      <c r="I3521">
        <v>0.74</v>
      </c>
      <c r="J3521" s="10">
        <v>169</v>
      </c>
      <c r="K3521" s="13">
        <f t="shared" si="110"/>
        <v>1990</v>
      </c>
      <c r="L3521" s="1" t="str">
        <f t="shared" si="109"/>
        <v/>
      </c>
    </row>
    <row r="3522" spans="1:12" ht="13.8" customHeight="1" x14ac:dyDescent="0.3">
      <c r="A3522" t="s">
        <v>60</v>
      </c>
      <c r="B3522">
        <v>1994</v>
      </c>
      <c r="C3522" s="10">
        <v>8794</v>
      </c>
      <c r="D3522">
        <v>64</v>
      </c>
      <c r="E3522">
        <v>8573</v>
      </c>
      <c r="F3522">
        <v>10</v>
      </c>
      <c r="G3522">
        <v>147</v>
      </c>
      <c r="H3522">
        <v>0</v>
      </c>
      <c r="I3522">
        <v>0.81</v>
      </c>
      <c r="J3522" s="10">
        <v>145</v>
      </c>
      <c r="K3522" s="13">
        <f t="shared" si="110"/>
        <v>1990</v>
      </c>
      <c r="L3522" s="1" t="str">
        <f t="shared" ref="L3522:L3585" si="111">IF(AND(B3522&gt;2011),1,"")</f>
        <v/>
      </c>
    </row>
    <row r="3523" spans="1:12" ht="13.8" customHeight="1" x14ac:dyDescent="0.3">
      <c r="A3523" t="s">
        <v>60</v>
      </c>
      <c r="B3523">
        <v>1995</v>
      </c>
      <c r="C3523" s="10">
        <v>7011</v>
      </c>
      <c r="D3523">
        <v>59</v>
      </c>
      <c r="E3523">
        <v>6742</v>
      </c>
      <c r="F3523">
        <v>9</v>
      </c>
      <c r="G3523">
        <v>200</v>
      </c>
      <c r="H3523">
        <v>0</v>
      </c>
      <c r="I3523">
        <v>0.64</v>
      </c>
      <c r="J3523" s="10">
        <v>233</v>
      </c>
      <c r="K3523" s="13">
        <f t="shared" si="110"/>
        <v>1990</v>
      </c>
      <c r="L3523" s="1" t="str">
        <f t="shared" si="111"/>
        <v/>
      </c>
    </row>
    <row r="3524" spans="1:12" ht="13.8" customHeight="1" x14ac:dyDescent="0.3">
      <c r="A3524" t="s">
        <v>60</v>
      </c>
      <c r="B3524">
        <v>1996</v>
      </c>
      <c r="C3524" s="10">
        <v>7362</v>
      </c>
      <c r="D3524">
        <v>19</v>
      </c>
      <c r="E3524">
        <v>7135</v>
      </c>
      <c r="F3524">
        <v>10</v>
      </c>
      <c r="G3524">
        <v>198</v>
      </c>
      <c r="H3524">
        <v>0</v>
      </c>
      <c r="I3524">
        <v>0.67</v>
      </c>
      <c r="J3524" s="10">
        <v>318</v>
      </c>
      <c r="K3524" s="13">
        <f t="shared" si="110"/>
        <v>1990</v>
      </c>
      <c r="L3524" s="1" t="str">
        <f t="shared" si="111"/>
        <v/>
      </c>
    </row>
    <row r="3525" spans="1:12" ht="13.8" customHeight="1" x14ac:dyDescent="0.3">
      <c r="A3525" t="s">
        <v>60</v>
      </c>
      <c r="B3525">
        <v>1997</v>
      </c>
      <c r="C3525" s="10">
        <v>6722</v>
      </c>
      <c r="D3525">
        <v>20</v>
      </c>
      <c r="E3525">
        <v>6450</v>
      </c>
      <c r="F3525">
        <v>19</v>
      </c>
      <c r="G3525">
        <v>232</v>
      </c>
      <c r="H3525">
        <v>0</v>
      </c>
      <c r="I3525">
        <v>0.61</v>
      </c>
      <c r="J3525" s="10">
        <v>356</v>
      </c>
      <c r="K3525" s="13">
        <f t="shared" si="110"/>
        <v>1990</v>
      </c>
      <c r="L3525" s="1" t="str">
        <f t="shared" si="111"/>
        <v/>
      </c>
    </row>
    <row r="3526" spans="1:12" ht="13.8" customHeight="1" x14ac:dyDescent="0.3">
      <c r="A3526" t="s">
        <v>60</v>
      </c>
      <c r="B3526">
        <v>1998</v>
      </c>
      <c r="C3526" s="10">
        <v>6681</v>
      </c>
      <c r="D3526">
        <v>24</v>
      </c>
      <c r="E3526">
        <v>6360</v>
      </c>
      <c r="F3526">
        <v>63</v>
      </c>
      <c r="G3526">
        <v>233</v>
      </c>
      <c r="H3526">
        <v>0</v>
      </c>
      <c r="I3526">
        <v>0.61</v>
      </c>
      <c r="J3526" s="10">
        <v>335</v>
      </c>
      <c r="K3526" s="13">
        <f t="shared" si="110"/>
        <v>1990</v>
      </c>
      <c r="L3526" s="1" t="str">
        <f t="shared" si="111"/>
        <v/>
      </c>
    </row>
    <row r="3527" spans="1:12" ht="13.8" customHeight="1" x14ac:dyDescent="0.3">
      <c r="A3527" t="s">
        <v>60</v>
      </c>
      <c r="B3527">
        <v>1999</v>
      </c>
      <c r="C3527" s="10">
        <v>6908</v>
      </c>
      <c r="D3527">
        <v>25</v>
      </c>
      <c r="E3527">
        <v>6399</v>
      </c>
      <c r="F3527">
        <v>241</v>
      </c>
      <c r="G3527">
        <v>243</v>
      </c>
      <c r="H3527">
        <v>0</v>
      </c>
      <c r="I3527">
        <v>0.62</v>
      </c>
      <c r="J3527" s="10">
        <v>325</v>
      </c>
      <c r="K3527" s="13">
        <f t="shared" si="110"/>
        <v>1990</v>
      </c>
      <c r="L3527" s="1" t="str">
        <f t="shared" si="111"/>
        <v/>
      </c>
    </row>
    <row r="3528" spans="1:12" ht="13.8" customHeight="1" x14ac:dyDescent="0.3">
      <c r="A3528" t="s">
        <v>60</v>
      </c>
      <c r="B3528">
        <v>2000</v>
      </c>
      <c r="C3528" s="10">
        <v>7113</v>
      </c>
      <c r="D3528">
        <v>23</v>
      </c>
      <c r="E3528">
        <v>6567</v>
      </c>
      <c r="F3528">
        <v>301</v>
      </c>
      <c r="G3528">
        <v>222</v>
      </c>
      <c r="H3528">
        <v>0</v>
      </c>
      <c r="I3528">
        <v>0.64</v>
      </c>
      <c r="J3528" s="10">
        <v>268</v>
      </c>
      <c r="K3528" s="13">
        <f t="shared" ref="K3528:K3591" si="112">IF(B3528&lt;1990,IF(B3528&lt;1959,1958,1989),1990)</f>
        <v>1990</v>
      </c>
      <c r="L3528" s="1" t="str">
        <f t="shared" si="111"/>
        <v/>
      </c>
    </row>
    <row r="3529" spans="1:12" ht="13.8" customHeight="1" x14ac:dyDescent="0.3">
      <c r="A3529" t="s">
        <v>60</v>
      </c>
      <c r="B3529">
        <v>2001</v>
      </c>
      <c r="C3529" s="10">
        <v>6941</v>
      </c>
      <c r="D3529">
        <v>18</v>
      </c>
      <c r="E3529">
        <v>6431</v>
      </c>
      <c r="F3529">
        <v>312</v>
      </c>
      <c r="G3529">
        <v>180</v>
      </c>
      <c r="H3529">
        <v>0</v>
      </c>
      <c r="I3529">
        <v>0.62</v>
      </c>
      <c r="J3529" s="10">
        <v>236</v>
      </c>
      <c r="K3529" s="13">
        <f t="shared" si="112"/>
        <v>1990</v>
      </c>
      <c r="L3529" s="1" t="str">
        <f t="shared" si="111"/>
        <v/>
      </c>
    </row>
    <row r="3530" spans="1:12" ht="13.8" customHeight="1" x14ac:dyDescent="0.3">
      <c r="A3530" t="s">
        <v>60</v>
      </c>
      <c r="B3530">
        <v>2002</v>
      </c>
      <c r="C3530" s="10">
        <v>7115</v>
      </c>
      <c r="D3530">
        <v>19</v>
      </c>
      <c r="E3530">
        <v>6610</v>
      </c>
      <c r="F3530">
        <v>306</v>
      </c>
      <c r="G3530">
        <v>180</v>
      </c>
      <c r="H3530">
        <v>0</v>
      </c>
      <c r="I3530">
        <v>0.64</v>
      </c>
      <c r="J3530" s="10">
        <v>221</v>
      </c>
      <c r="K3530" s="13">
        <f t="shared" si="112"/>
        <v>1990</v>
      </c>
      <c r="L3530" s="1" t="str">
        <f t="shared" si="111"/>
        <v/>
      </c>
    </row>
    <row r="3531" spans="1:12" ht="13.8" customHeight="1" x14ac:dyDescent="0.3">
      <c r="A3531" t="s">
        <v>60</v>
      </c>
      <c r="B3531">
        <v>2003</v>
      </c>
      <c r="C3531" s="10">
        <v>6950</v>
      </c>
      <c r="D3531">
        <v>27</v>
      </c>
      <c r="E3531">
        <v>6395</v>
      </c>
      <c r="F3531">
        <v>345</v>
      </c>
      <c r="G3531">
        <v>183</v>
      </c>
      <c r="H3531">
        <v>0</v>
      </c>
      <c r="I3531">
        <v>0.62</v>
      </c>
      <c r="J3531" s="10">
        <v>236</v>
      </c>
      <c r="K3531" s="13">
        <f t="shared" si="112"/>
        <v>1990</v>
      </c>
      <c r="L3531" s="1" t="str">
        <f t="shared" si="111"/>
        <v/>
      </c>
    </row>
    <row r="3532" spans="1:12" ht="13.8" customHeight="1" x14ac:dyDescent="0.3">
      <c r="A3532" t="s">
        <v>60</v>
      </c>
      <c r="B3532">
        <v>2004</v>
      </c>
      <c r="C3532" s="10">
        <v>6819</v>
      </c>
      <c r="D3532">
        <v>28</v>
      </c>
      <c r="E3532">
        <v>6232</v>
      </c>
      <c r="F3532">
        <v>369</v>
      </c>
      <c r="G3532">
        <v>191</v>
      </c>
      <c r="H3532">
        <v>0</v>
      </c>
      <c r="I3532">
        <v>0.61</v>
      </c>
      <c r="J3532" s="10">
        <v>168</v>
      </c>
      <c r="K3532" s="13">
        <f t="shared" si="112"/>
        <v>1990</v>
      </c>
      <c r="L3532" s="1" t="str">
        <f t="shared" si="111"/>
        <v/>
      </c>
    </row>
    <row r="3533" spans="1:12" ht="13.8" customHeight="1" x14ac:dyDescent="0.3">
      <c r="A3533" t="s">
        <v>60</v>
      </c>
      <c r="B3533">
        <v>2005</v>
      </c>
      <c r="C3533" s="10">
        <v>7092</v>
      </c>
      <c r="D3533">
        <v>21</v>
      </c>
      <c r="E3533">
        <v>6469</v>
      </c>
      <c r="F3533">
        <v>389</v>
      </c>
      <c r="G3533">
        <v>213</v>
      </c>
      <c r="H3533">
        <v>0</v>
      </c>
      <c r="I3533">
        <v>0.63</v>
      </c>
      <c r="J3533" s="10">
        <v>165</v>
      </c>
      <c r="K3533" s="13">
        <f t="shared" si="112"/>
        <v>1990</v>
      </c>
      <c r="L3533" s="1" t="str">
        <f t="shared" si="111"/>
        <v/>
      </c>
    </row>
    <row r="3534" spans="1:12" ht="13.8" customHeight="1" x14ac:dyDescent="0.3">
      <c r="A3534" t="s">
        <v>60</v>
      </c>
      <c r="B3534">
        <v>2006</v>
      </c>
      <c r="C3534" s="10">
        <v>7474</v>
      </c>
      <c r="D3534">
        <v>7</v>
      </c>
      <c r="E3534">
        <v>6667</v>
      </c>
      <c r="F3534">
        <v>568</v>
      </c>
      <c r="G3534">
        <v>232</v>
      </c>
      <c r="H3534">
        <v>0</v>
      </c>
      <c r="I3534">
        <v>0.66</v>
      </c>
      <c r="J3534" s="10">
        <v>175</v>
      </c>
      <c r="K3534" s="13">
        <f t="shared" si="112"/>
        <v>1990</v>
      </c>
      <c r="L3534" s="1" t="str">
        <f t="shared" si="111"/>
        <v/>
      </c>
    </row>
    <row r="3535" spans="1:12" ht="13.8" customHeight="1" x14ac:dyDescent="0.3">
      <c r="A3535" t="s">
        <v>60</v>
      </c>
      <c r="B3535">
        <v>2007</v>
      </c>
      <c r="C3535" s="10">
        <v>7307</v>
      </c>
      <c r="D3535">
        <v>20</v>
      </c>
      <c r="E3535">
        <v>6404</v>
      </c>
      <c r="F3535">
        <v>638</v>
      </c>
      <c r="G3535">
        <v>245</v>
      </c>
      <c r="H3535">
        <v>0</v>
      </c>
      <c r="I3535">
        <v>0.65</v>
      </c>
      <c r="J3535" s="10">
        <v>168</v>
      </c>
      <c r="K3535" s="13">
        <f t="shared" si="112"/>
        <v>1990</v>
      </c>
      <c r="L3535" s="1" t="str">
        <f t="shared" si="111"/>
        <v/>
      </c>
    </row>
    <row r="3536" spans="1:12" ht="13.8" customHeight="1" x14ac:dyDescent="0.3">
      <c r="A3536" t="s">
        <v>60</v>
      </c>
      <c r="B3536">
        <v>2008</v>
      </c>
      <c r="C3536" s="10">
        <v>8302</v>
      </c>
      <c r="D3536">
        <v>25</v>
      </c>
      <c r="E3536">
        <v>7437</v>
      </c>
      <c r="F3536">
        <v>608</v>
      </c>
      <c r="G3536">
        <v>232</v>
      </c>
      <c r="H3536">
        <v>0</v>
      </c>
      <c r="I3536">
        <v>0.73</v>
      </c>
      <c r="J3536" s="10">
        <v>144</v>
      </c>
      <c r="K3536" s="13">
        <f t="shared" si="112"/>
        <v>1990</v>
      </c>
      <c r="L3536" s="1" t="str">
        <f t="shared" si="111"/>
        <v/>
      </c>
    </row>
    <row r="3537" spans="1:12" ht="13.8" customHeight="1" x14ac:dyDescent="0.3">
      <c r="A3537" t="s">
        <v>60</v>
      </c>
      <c r="B3537">
        <v>2009</v>
      </c>
      <c r="C3537" s="10">
        <v>8153</v>
      </c>
      <c r="D3537">
        <v>24</v>
      </c>
      <c r="E3537">
        <v>7303</v>
      </c>
      <c r="F3537">
        <v>605</v>
      </c>
      <c r="G3537">
        <v>221</v>
      </c>
      <c r="H3537">
        <v>0</v>
      </c>
      <c r="I3537">
        <v>0.72</v>
      </c>
      <c r="J3537" s="10">
        <v>139</v>
      </c>
      <c r="K3537" s="13">
        <f t="shared" si="112"/>
        <v>1990</v>
      </c>
      <c r="L3537" s="1" t="str">
        <f t="shared" si="111"/>
        <v/>
      </c>
    </row>
    <row r="3538" spans="1:12" ht="13.8" customHeight="1" x14ac:dyDescent="0.3">
      <c r="A3538" t="s">
        <v>60</v>
      </c>
      <c r="B3538">
        <v>2010</v>
      </c>
      <c r="C3538" s="10">
        <v>10465</v>
      </c>
      <c r="D3538">
        <v>21</v>
      </c>
      <c r="E3538">
        <v>9659</v>
      </c>
      <c r="F3538">
        <v>562</v>
      </c>
      <c r="G3538">
        <v>222</v>
      </c>
      <c r="H3538">
        <v>0</v>
      </c>
      <c r="I3538">
        <v>0.93</v>
      </c>
      <c r="J3538" s="10">
        <v>140</v>
      </c>
      <c r="K3538" s="13">
        <f t="shared" si="112"/>
        <v>1990</v>
      </c>
      <c r="L3538" s="1" t="str">
        <f t="shared" si="111"/>
        <v/>
      </c>
    </row>
    <row r="3539" spans="1:12" ht="13.8" customHeight="1" x14ac:dyDescent="0.3">
      <c r="A3539" t="s">
        <v>60</v>
      </c>
      <c r="B3539">
        <v>2011</v>
      </c>
      <c r="C3539" s="10">
        <v>9814</v>
      </c>
      <c r="D3539">
        <v>3</v>
      </c>
      <c r="E3539">
        <v>9040</v>
      </c>
      <c r="F3539">
        <v>534</v>
      </c>
      <c r="G3539">
        <v>236</v>
      </c>
      <c r="H3539">
        <v>0</v>
      </c>
      <c r="I3539">
        <v>0.87</v>
      </c>
      <c r="J3539" s="10">
        <v>140</v>
      </c>
      <c r="K3539" s="13">
        <f t="shared" si="112"/>
        <v>1990</v>
      </c>
      <c r="L3539" s="1" t="str">
        <f t="shared" si="111"/>
        <v/>
      </c>
    </row>
    <row r="3540" spans="1:12" ht="13.8" customHeight="1" x14ac:dyDescent="0.3">
      <c r="A3540" t="s">
        <v>60</v>
      </c>
      <c r="B3540">
        <v>2012</v>
      </c>
      <c r="C3540" s="10">
        <v>9860</v>
      </c>
      <c r="D3540">
        <v>4</v>
      </c>
      <c r="E3540">
        <v>9066</v>
      </c>
      <c r="F3540">
        <v>542</v>
      </c>
      <c r="G3540">
        <v>248</v>
      </c>
      <c r="H3540">
        <v>0</v>
      </c>
      <c r="I3540">
        <v>0.87</v>
      </c>
      <c r="J3540" s="10">
        <v>140</v>
      </c>
      <c r="K3540" s="13">
        <f t="shared" si="112"/>
        <v>1990</v>
      </c>
      <c r="L3540" s="1">
        <f t="shared" si="111"/>
        <v>1</v>
      </c>
    </row>
    <row r="3541" spans="1:12" ht="13.8" customHeight="1" x14ac:dyDescent="0.3">
      <c r="A3541" t="s">
        <v>60</v>
      </c>
      <c r="B3541">
        <v>2013</v>
      </c>
      <c r="C3541" s="10">
        <v>9490</v>
      </c>
      <c r="D3541">
        <v>10</v>
      </c>
      <c r="E3541">
        <v>8696</v>
      </c>
      <c r="F3541">
        <v>558</v>
      </c>
      <c r="G3541">
        <v>226</v>
      </c>
      <c r="H3541">
        <v>0</v>
      </c>
      <c r="I3541">
        <v>0.84</v>
      </c>
      <c r="J3541" s="10">
        <v>203</v>
      </c>
      <c r="K3541" s="13">
        <f t="shared" si="112"/>
        <v>1990</v>
      </c>
      <c r="L3541" s="1">
        <f t="shared" si="111"/>
        <v>1</v>
      </c>
    </row>
    <row r="3542" spans="1:12" ht="13.8" customHeight="1" x14ac:dyDescent="0.3">
      <c r="A3542" t="s">
        <v>60</v>
      </c>
      <c r="B3542">
        <v>2014</v>
      </c>
      <c r="C3542" s="10">
        <v>9500</v>
      </c>
      <c r="D3542">
        <v>1</v>
      </c>
      <c r="E3542">
        <v>8655</v>
      </c>
      <c r="F3542">
        <v>629</v>
      </c>
      <c r="G3542">
        <v>215</v>
      </c>
      <c r="H3542">
        <v>0</v>
      </c>
      <c r="I3542">
        <v>0.83</v>
      </c>
      <c r="J3542" s="10">
        <v>206</v>
      </c>
      <c r="K3542" s="13">
        <f t="shared" si="112"/>
        <v>1990</v>
      </c>
      <c r="L3542" s="1">
        <f t="shared" si="111"/>
        <v>1</v>
      </c>
    </row>
    <row r="3543" spans="1:12" ht="13.8" customHeight="1" x14ac:dyDescent="0.3">
      <c r="A3543" t="s">
        <v>61</v>
      </c>
      <c r="B3543">
        <v>2012</v>
      </c>
      <c r="C3543" s="10">
        <v>1636</v>
      </c>
      <c r="D3543">
        <v>0</v>
      </c>
      <c r="E3543">
        <v>1636</v>
      </c>
      <c r="F3543">
        <v>0</v>
      </c>
      <c r="G3543">
        <v>0</v>
      </c>
      <c r="H3543">
        <v>0</v>
      </c>
      <c r="I3543">
        <v>10.72</v>
      </c>
      <c r="J3543" s="10">
        <v>1408</v>
      </c>
      <c r="K3543" s="13">
        <f t="shared" si="112"/>
        <v>1990</v>
      </c>
      <c r="L3543" s="1">
        <f t="shared" si="111"/>
        <v>1</v>
      </c>
    </row>
    <row r="3544" spans="1:12" ht="13.8" customHeight="1" x14ac:dyDescent="0.3">
      <c r="A3544" t="s">
        <v>61</v>
      </c>
      <c r="B3544">
        <v>2013</v>
      </c>
      <c r="C3544" s="10">
        <v>1422</v>
      </c>
      <c r="D3544">
        <v>0</v>
      </c>
      <c r="E3544">
        <v>1422</v>
      </c>
      <c r="F3544">
        <v>0</v>
      </c>
      <c r="G3544">
        <v>0</v>
      </c>
      <c r="H3544">
        <v>0</v>
      </c>
      <c r="I3544">
        <v>9.2100000000000009</v>
      </c>
      <c r="J3544" s="10">
        <v>1421</v>
      </c>
      <c r="K3544" s="13">
        <f t="shared" si="112"/>
        <v>1990</v>
      </c>
      <c r="L3544" s="1">
        <f t="shared" si="111"/>
        <v>1</v>
      </c>
    </row>
    <row r="3545" spans="1:12" ht="13.8" customHeight="1" x14ac:dyDescent="0.3">
      <c r="A3545" t="s">
        <v>61</v>
      </c>
      <c r="B3545">
        <v>2014</v>
      </c>
      <c r="C3545" s="10">
        <v>1604</v>
      </c>
      <c r="D3545">
        <v>0</v>
      </c>
      <c r="E3545">
        <v>1604</v>
      </c>
      <c r="F3545">
        <v>0</v>
      </c>
      <c r="G3545">
        <v>0</v>
      </c>
      <c r="H3545">
        <v>0</v>
      </c>
      <c r="I3545">
        <v>10.3</v>
      </c>
      <c r="J3545" s="10">
        <v>1446</v>
      </c>
      <c r="K3545" s="13">
        <f t="shared" si="112"/>
        <v>1990</v>
      </c>
      <c r="L3545" s="1">
        <f t="shared" si="111"/>
        <v>1</v>
      </c>
    </row>
    <row r="3546" spans="1:12" ht="13.8" customHeight="1" x14ac:dyDescent="0.3">
      <c r="A3546" t="s">
        <v>62</v>
      </c>
      <c r="B3546">
        <v>1950</v>
      </c>
      <c r="C3546" s="10">
        <v>73</v>
      </c>
      <c r="D3546">
        <v>1</v>
      </c>
      <c r="E3546">
        <v>71</v>
      </c>
      <c r="F3546">
        <v>0</v>
      </c>
      <c r="G3546">
        <v>0</v>
      </c>
      <c r="H3546">
        <v>0</v>
      </c>
      <c r="I3546">
        <v>0.15</v>
      </c>
      <c r="J3546" s="10">
        <v>3</v>
      </c>
      <c r="K3546" s="13">
        <f t="shared" si="112"/>
        <v>1958</v>
      </c>
      <c r="L3546" s="1" t="str">
        <f t="shared" si="111"/>
        <v/>
      </c>
    </row>
    <row r="3547" spans="1:12" ht="13.8" customHeight="1" x14ac:dyDescent="0.3">
      <c r="A3547" t="s">
        <v>62</v>
      </c>
      <c r="B3547">
        <v>1951</v>
      </c>
      <c r="C3547" s="10">
        <v>77</v>
      </c>
      <c r="D3547">
        <v>1</v>
      </c>
      <c r="E3547">
        <v>75</v>
      </c>
      <c r="F3547">
        <v>0</v>
      </c>
      <c r="G3547">
        <v>0</v>
      </c>
      <c r="H3547">
        <v>0</v>
      </c>
      <c r="I3547">
        <v>0.15</v>
      </c>
      <c r="J3547" s="10">
        <v>3</v>
      </c>
      <c r="K3547" s="13">
        <f t="shared" si="112"/>
        <v>1958</v>
      </c>
      <c r="L3547" s="1" t="str">
        <f t="shared" si="111"/>
        <v/>
      </c>
    </row>
    <row r="3548" spans="1:12" ht="13.8" customHeight="1" x14ac:dyDescent="0.3">
      <c r="A3548" t="s">
        <v>62</v>
      </c>
      <c r="B3548">
        <v>1952</v>
      </c>
      <c r="C3548" s="10">
        <v>86</v>
      </c>
      <c r="D3548">
        <v>3</v>
      </c>
      <c r="E3548">
        <v>83</v>
      </c>
      <c r="F3548">
        <v>0</v>
      </c>
      <c r="G3548">
        <v>0</v>
      </c>
      <c r="H3548">
        <v>0</v>
      </c>
      <c r="I3548">
        <v>0.17</v>
      </c>
      <c r="J3548" s="10">
        <v>3</v>
      </c>
      <c r="K3548" s="13">
        <f t="shared" si="112"/>
        <v>1958</v>
      </c>
      <c r="L3548" s="1" t="str">
        <f t="shared" si="111"/>
        <v/>
      </c>
    </row>
    <row r="3549" spans="1:12" ht="13.8" customHeight="1" x14ac:dyDescent="0.3">
      <c r="A3549" t="s">
        <v>62</v>
      </c>
      <c r="B3549">
        <v>1953</v>
      </c>
      <c r="C3549" s="10">
        <v>100</v>
      </c>
      <c r="D3549">
        <v>2</v>
      </c>
      <c r="E3549">
        <v>98</v>
      </c>
      <c r="F3549">
        <v>0</v>
      </c>
      <c r="G3549">
        <v>0</v>
      </c>
      <c r="H3549">
        <v>0</v>
      </c>
      <c r="I3549">
        <v>0.19</v>
      </c>
      <c r="J3549" s="10">
        <v>4</v>
      </c>
      <c r="K3549" s="13">
        <f t="shared" si="112"/>
        <v>1958</v>
      </c>
      <c r="L3549" s="1" t="str">
        <f t="shared" si="111"/>
        <v/>
      </c>
    </row>
    <row r="3550" spans="1:12" ht="13.8" customHeight="1" x14ac:dyDescent="0.3">
      <c r="A3550" t="s">
        <v>62</v>
      </c>
      <c r="B3550">
        <v>1954</v>
      </c>
      <c r="C3550" s="10">
        <v>121</v>
      </c>
      <c r="D3550">
        <v>1</v>
      </c>
      <c r="E3550">
        <v>120</v>
      </c>
      <c r="F3550">
        <v>0</v>
      </c>
      <c r="G3550">
        <v>0</v>
      </c>
      <c r="H3550">
        <v>0</v>
      </c>
      <c r="I3550">
        <v>0.23</v>
      </c>
      <c r="J3550" s="10">
        <v>6</v>
      </c>
      <c r="K3550" s="13">
        <f t="shared" si="112"/>
        <v>1958</v>
      </c>
      <c r="L3550" s="1" t="str">
        <f t="shared" si="111"/>
        <v/>
      </c>
    </row>
    <row r="3551" spans="1:12" ht="13.8" customHeight="1" x14ac:dyDescent="0.3">
      <c r="A3551" t="s">
        <v>62</v>
      </c>
      <c r="B3551">
        <v>1955</v>
      </c>
      <c r="C3551" s="10">
        <v>123</v>
      </c>
      <c r="D3551">
        <v>0</v>
      </c>
      <c r="E3551">
        <v>123</v>
      </c>
      <c r="F3551">
        <v>0</v>
      </c>
      <c r="G3551">
        <v>0</v>
      </c>
      <c r="H3551">
        <v>0</v>
      </c>
      <c r="I3551">
        <v>0.23</v>
      </c>
      <c r="J3551" s="10">
        <v>11</v>
      </c>
      <c r="K3551" s="13">
        <f t="shared" si="112"/>
        <v>1958</v>
      </c>
      <c r="L3551" s="1" t="str">
        <f t="shared" si="111"/>
        <v/>
      </c>
    </row>
    <row r="3552" spans="1:12" ht="13.8" customHeight="1" x14ac:dyDescent="0.3">
      <c r="A3552" t="s">
        <v>62</v>
      </c>
      <c r="B3552">
        <v>1956</v>
      </c>
      <c r="C3552" s="10">
        <v>184</v>
      </c>
      <c r="D3552">
        <v>4</v>
      </c>
      <c r="E3552">
        <v>175</v>
      </c>
      <c r="F3552">
        <v>0</v>
      </c>
      <c r="G3552">
        <v>5</v>
      </c>
      <c r="H3552">
        <v>0</v>
      </c>
      <c r="I3552">
        <v>0.34</v>
      </c>
      <c r="J3552" s="10">
        <v>35</v>
      </c>
      <c r="K3552" s="13">
        <f t="shared" si="112"/>
        <v>1958</v>
      </c>
      <c r="L3552" s="1" t="str">
        <f t="shared" si="111"/>
        <v/>
      </c>
    </row>
    <row r="3553" spans="1:12" ht="13.8" customHeight="1" x14ac:dyDescent="0.3">
      <c r="A3553" t="s">
        <v>62</v>
      </c>
      <c r="B3553">
        <v>1957</v>
      </c>
      <c r="C3553" s="10">
        <v>223</v>
      </c>
      <c r="D3553">
        <v>1</v>
      </c>
      <c r="E3553">
        <v>213</v>
      </c>
      <c r="F3553">
        <v>0</v>
      </c>
      <c r="G3553">
        <v>9</v>
      </c>
      <c r="H3553">
        <v>0</v>
      </c>
      <c r="I3553">
        <v>0.41</v>
      </c>
      <c r="J3553" s="10">
        <v>32</v>
      </c>
      <c r="K3553" s="13">
        <f t="shared" si="112"/>
        <v>1958</v>
      </c>
      <c r="L3553" s="1" t="str">
        <f t="shared" si="111"/>
        <v/>
      </c>
    </row>
    <row r="3554" spans="1:12" ht="13.8" customHeight="1" x14ac:dyDescent="0.3">
      <c r="A3554" t="s">
        <v>62</v>
      </c>
      <c r="B3554">
        <v>1958</v>
      </c>
      <c r="C3554" s="10">
        <v>209</v>
      </c>
      <c r="D3554">
        <v>1</v>
      </c>
      <c r="E3554">
        <v>198</v>
      </c>
      <c r="F3554">
        <v>0</v>
      </c>
      <c r="G3554">
        <v>11</v>
      </c>
      <c r="H3554">
        <v>0</v>
      </c>
      <c r="I3554">
        <v>0.37</v>
      </c>
      <c r="J3554" s="10">
        <v>53</v>
      </c>
      <c r="K3554" s="13">
        <f t="shared" si="112"/>
        <v>1958</v>
      </c>
      <c r="L3554" s="1" t="str">
        <f t="shared" si="111"/>
        <v/>
      </c>
    </row>
    <row r="3555" spans="1:12" ht="13.8" customHeight="1" x14ac:dyDescent="0.3">
      <c r="A3555" t="s">
        <v>62</v>
      </c>
      <c r="B3555">
        <v>1959</v>
      </c>
      <c r="C3555" s="10">
        <v>227</v>
      </c>
      <c r="D3555">
        <v>1</v>
      </c>
      <c r="E3555">
        <v>215</v>
      </c>
      <c r="F3555">
        <v>0</v>
      </c>
      <c r="G3555">
        <v>11</v>
      </c>
      <c r="H3555">
        <v>0</v>
      </c>
      <c r="I3555">
        <v>0.4</v>
      </c>
      <c r="J3555" s="10">
        <v>37</v>
      </c>
      <c r="K3555" s="13">
        <f t="shared" si="112"/>
        <v>1989</v>
      </c>
      <c r="L3555" s="1" t="str">
        <f t="shared" si="111"/>
        <v/>
      </c>
    </row>
    <row r="3556" spans="1:12" ht="13.8" customHeight="1" x14ac:dyDescent="0.3">
      <c r="A3556" t="s">
        <v>62</v>
      </c>
      <c r="B3556">
        <v>1960</v>
      </c>
      <c r="C3556" s="10">
        <v>242</v>
      </c>
      <c r="D3556">
        <v>0</v>
      </c>
      <c r="E3556">
        <v>230</v>
      </c>
      <c r="F3556">
        <v>0</v>
      </c>
      <c r="G3556">
        <v>12</v>
      </c>
      <c r="H3556">
        <v>0</v>
      </c>
      <c r="I3556">
        <v>0.42</v>
      </c>
      <c r="J3556" s="10">
        <v>32</v>
      </c>
      <c r="K3556" s="13">
        <f t="shared" si="112"/>
        <v>1989</v>
      </c>
      <c r="L3556" s="1" t="str">
        <f t="shared" si="111"/>
        <v/>
      </c>
    </row>
    <row r="3557" spans="1:12" ht="13.8" customHeight="1" x14ac:dyDescent="0.3">
      <c r="A3557" t="s">
        <v>62</v>
      </c>
      <c r="B3557">
        <v>1961</v>
      </c>
      <c r="C3557" s="10">
        <v>236</v>
      </c>
      <c r="D3557">
        <v>0</v>
      </c>
      <c r="E3557">
        <v>223</v>
      </c>
      <c r="F3557">
        <v>0</v>
      </c>
      <c r="G3557">
        <v>13</v>
      </c>
      <c r="H3557">
        <v>0</v>
      </c>
      <c r="I3557">
        <v>0.41</v>
      </c>
      <c r="J3557" s="10">
        <v>22</v>
      </c>
      <c r="K3557" s="13">
        <f t="shared" si="112"/>
        <v>1989</v>
      </c>
      <c r="L3557" s="1" t="str">
        <f t="shared" si="111"/>
        <v/>
      </c>
    </row>
    <row r="3558" spans="1:12" ht="13.8" customHeight="1" x14ac:dyDescent="0.3">
      <c r="A3558" t="s">
        <v>62</v>
      </c>
      <c r="B3558">
        <v>1962</v>
      </c>
      <c r="C3558" s="10">
        <v>247</v>
      </c>
      <c r="D3558">
        <v>0</v>
      </c>
      <c r="E3558">
        <v>234</v>
      </c>
      <c r="F3558">
        <v>0</v>
      </c>
      <c r="G3558">
        <v>13</v>
      </c>
      <c r="H3558">
        <v>0</v>
      </c>
      <c r="I3558">
        <v>0.43</v>
      </c>
      <c r="J3558" s="10">
        <v>9</v>
      </c>
      <c r="K3558" s="13">
        <f t="shared" si="112"/>
        <v>1989</v>
      </c>
      <c r="L3558" s="1" t="str">
        <f t="shared" si="111"/>
        <v/>
      </c>
    </row>
    <row r="3559" spans="1:12" ht="13.8" customHeight="1" x14ac:dyDescent="0.3">
      <c r="A3559" t="s">
        <v>62</v>
      </c>
      <c r="B3559">
        <v>1963</v>
      </c>
      <c r="C3559" s="10">
        <v>269</v>
      </c>
      <c r="D3559">
        <v>0</v>
      </c>
      <c r="E3559">
        <v>256</v>
      </c>
      <c r="F3559">
        <v>0</v>
      </c>
      <c r="G3559">
        <v>13</v>
      </c>
      <c r="H3559">
        <v>0</v>
      </c>
      <c r="I3559">
        <v>0.47</v>
      </c>
      <c r="J3559" s="10">
        <v>27</v>
      </c>
      <c r="K3559" s="13">
        <f t="shared" si="112"/>
        <v>1989</v>
      </c>
      <c r="L3559" s="1" t="str">
        <f t="shared" si="111"/>
        <v/>
      </c>
    </row>
    <row r="3560" spans="1:12" ht="13.8" customHeight="1" x14ac:dyDescent="0.3">
      <c r="A3560" t="s">
        <v>62</v>
      </c>
      <c r="B3560">
        <v>1964</v>
      </c>
      <c r="C3560" s="10">
        <v>273</v>
      </c>
      <c r="D3560">
        <v>0</v>
      </c>
      <c r="E3560">
        <v>263</v>
      </c>
      <c r="F3560">
        <v>0</v>
      </c>
      <c r="G3560">
        <v>10</v>
      </c>
      <c r="H3560">
        <v>0</v>
      </c>
      <c r="I3560">
        <v>0.47</v>
      </c>
      <c r="J3560" s="10">
        <v>20</v>
      </c>
      <c r="K3560" s="13">
        <f t="shared" si="112"/>
        <v>1989</v>
      </c>
      <c r="L3560" s="1" t="str">
        <f t="shared" si="111"/>
        <v/>
      </c>
    </row>
    <row r="3561" spans="1:12" ht="13.8" customHeight="1" x14ac:dyDescent="0.3">
      <c r="A3561" t="s">
        <v>62</v>
      </c>
      <c r="B3561">
        <v>1965</v>
      </c>
      <c r="C3561" s="10">
        <v>314</v>
      </c>
      <c r="D3561">
        <v>0</v>
      </c>
      <c r="E3561">
        <v>301</v>
      </c>
      <c r="F3561">
        <v>0</v>
      </c>
      <c r="G3561">
        <v>13</v>
      </c>
      <c r="H3561">
        <v>0</v>
      </c>
      <c r="I3561">
        <v>0.54</v>
      </c>
      <c r="J3561" s="10">
        <v>10</v>
      </c>
      <c r="K3561" s="13">
        <f t="shared" si="112"/>
        <v>1989</v>
      </c>
      <c r="L3561" s="1" t="str">
        <f t="shared" si="111"/>
        <v/>
      </c>
    </row>
    <row r="3562" spans="1:12" ht="13.8" customHeight="1" x14ac:dyDescent="0.3">
      <c r="A3562" t="s">
        <v>62</v>
      </c>
      <c r="B3562">
        <v>1966</v>
      </c>
      <c r="C3562" s="10">
        <v>339</v>
      </c>
      <c r="D3562">
        <v>1</v>
      </c>
      <c r="E3562">
        <v>325</v>
      </c>
      <c r="F3562">
        <v>0</v>
      </c>
      <c r="G3562">
        <v>13</v>
      </c>
      <c r="H3562">
        <v>0</v>
      </c>
      <c r="I3562">
        <v>0.57999999999999996</v>
      </c>
      <c r="J3562" s="10">
        <v>15</v>
      </c>
      <c r="K3562" s="13">
        <f t="shared" si="112"/>
        <v>1989</v>
      </c>
      <c r="L3562" s="1" t="str">
        <f t="shared" si="111"/>
        <v/>
      </c>
    </row>
    <row r="3563" spans="1:12" ht="13.8" customHeight="1" x14ac:dyDescent="0.3">
      <c r="A3563" t="s">
        <v>62</v>
      </c>
      <c r="B3563">
        <v>1967</v>
      </c>
      <c r="C3563" s="10">
        <v>372</v>
      </c>
      <c r="D3563">
        <v>0</v>
      </c>
      <c r="E3563">
        <v>347</v>
      </c>
      <c r="F3563">
        <v>0</v>
      </c>
      <c r="G3563">
        <v>25</v>
      </c>
      <c r="H3563">
        <v>0</v>
      </c>
      <c r="I3563">
        <v>0.63</v>
      </c>
      <c r="J3563" s="10">
        <v>14</v>
      </c>
      <c r="K3563" s="13">
        <f t="shared" si="112"/>
        <v>1989</v>
      </c>
      <c r="L3563" s="1" t="str">
        <f t="shared" si="111"/>
        <v/>
      </c>
    </row>
    <row r="3564" spans="1:12" ht="13.8" customHeight="1" x14ac:dyDescent="0.3">
      <c r="A3564" t="s">
        <v>62</v>
      </c>
      <c r="B3564">
        <v>1968</v>
      </c>
      <c r="C3564" s="10">
        <v>443</v>
      </c>
      <c r="D3564">
        <v>1</v>
      </c>
      <c r="E3564">
        <v>410</v>
      </c>
      <c r="F3564">
        <v>0</v>
      </c>
      <c r="G3564">
        <v>32</v>
      </c>
      <c r="H3564">
        <v>0</v>
      </c>
      <c r="I3564">
        <v>0.74</v>
      </c>
      <c r="J3564" s="10">
        <v>40</v>
      </c>
      <c r="K3564" s="13">
        <f t="shared" si="112"/>
        <v>1989</v>
      </c>
      <c r="L3564" s="1" t="str">
        <f t="shared" si="111"/>
        <v/>
      </c>
    </row>
    <row r="3565" spans="1:12" ht="13.8" customHeight="1" x14ac:dyDescent="0.3">
      <c r="A3565" t="s">
        <v>62</v>
      </c>
      <c r="B3565">
        <v>1969</v>
      </c>
      <c r="C3565" s="10">
        <v>456</v>
      </c>
      <c r="D3565">
        <v>1</v>
      </c>
      <c r="E3565">
        <v>422</v>
      </c>
      <c r="F3565">
        <v>0</v>
      </c>
      <c r="G3565">
        <v>33</v>
      </c>
      <c r="H3565">
        <v>0</v>
      </c>
      <c r="I3565">
        <v>0.75</v>
      </c>
      <c r="J3565" s="10">
        <v>19</v>
      </c>
      <c r="K3565" s="13">
        <f t="shared" si="112"/>
        <v>1989</v>
      </c>
      <c r="L3565" s="1" t="str">
        <f t="shared" si="111"/>
        <v/>
      </c>
    </row>
    <row r="3566" spans="1:12" ht="13.8" customHeight="1" x14ac:dyDescent="0.3">
      <c r="A3566" t="s">
        <v>62</v>
      </c>
      <c r="B3566">
        <v>1970</v>
      </c>
      <c r="C3566" s="10">
        <v>465</v>
      </c>
      <c r="D3566">
        <v>0</v>
      </c>
      <c r="E3566">
        <v>429</v>
      </c>
      <c r="F3566">
        <v>0</v>
      </c>
      <c r="G3566">
        <v>36</v>
      </c>
      <c r="H3566">
        <v>0</v>
      </c>
      <c r="I3566">
        <v>0.76</v>
      </c>
      <c r="J3566" s="10">
        <v>38</v>
      </c>
      <c r="K3566" s="13">
        <f t="shared" si="112"/>
        <v>1989</v>
      </c>
      <c r="L3566" s="1" t="str">
        <f t="shared" si="111"/>
        <v/>
      </c>
    </row>
    <row r="3567" spans="1:12" ht="13.8" customHeight="1" x14ac:dyDescent="0.3">
      <c r="A3567" t="s">
        <v>62</v>
      </c>
      <c r="B3567">
        <v>1971</v>
      </c>
      <c r="C3567" s="10">
        <v>514</v>
      </c>
      <c r="D3567">
        <v>1</v>
      </c>
      <c r="E3567">
        <v>472</v>
      </c>
      <c r="F3567">
        <v>0</v>
      </c>
      <c r="G3567">
        <v>41</v>
      </c>
      <c r="H3567">
        <v>0</v>
      </c>
      <c r="I3567">
        <v>0.83</v>
      </c>
      <c r="J3567" s="10">
        <v>44</v>
      </c>
      <c r="K3567" s="13">
        <f t="shared" si="112"/>
        <v>1989</v>
      </c>
      <c r="L3567" s="1" t="str">
        <f t="shared" si="111"/>
        <v/>
      </c>
    </row>
    <row r="3568" spans="1:12" ht="13.8" customHeight="1" x14ac:dyDescent="0.3">
      <c r="A3568" t="s">
        <v>62</v>
      </c>
      <c r="B3568">
        <v>1972</v>
      </c>
      <c r="C3568" s="10">
        <v>656</v>
      </c>
      <c r="D3568">
        <v>2</v>
      </c>
      <c r="E3568">
        <v>597</v>
      </c>
      <c r="F3568">
        <v>0</v>
      </c>
      <c r="G3568">
        <v>57</v>
      </c>
      <c r="H3568">
        <v>0</v>
      </c>
      <c r="I3568">
        <v>1.04</v>
      </c>
      <c r="J3568" s="10">
        <v>57</v>
      </c>
      <c r="K3568" s="13">
        <f t="shared" si="112"/>
        <v>1989</v>
      </c>
      <c r="L3568" s="1" t="str">
        <f t="shared" si="111"/>
        <v/>
      </c>
    </row>
    <row r="3569" spans="1:12" ht="13.8" customHeight="1" x14ac:dyDescent="0.3">
      <c r="A3569" t="s">
        <v>62</v>
      </c>
      <c r="B3569">
        <v>1973</v>
      </c>
      <c r="C3569" s="10">
        <v>682</v>
      </c>
      <c r="D3569">
        <v>1</v>
      </c>
      <c r="E3569">
        <v>620</v>
      </c>
      <c r="F3569">
        <v>0</v>
      </c>
      <c r="G3569">
        <v>61</v>
      </c>
      <c r="H3569">
        <v>0</v>
      </c>
      <c r="I3569">
        <v>1.07</v>
      </c>
      <c r="J3569" s="10">
        <v>73</v>
      </c>
      <c r="K3569" s="13">
        <f t="shared" si="112"/>
        <v>1989</v>
      </c>
      <c r="L3569" s="1" t="str">
        <f t="shared" si="111"/>
        <v/>
      </c>
    </row>
    <row r="3570" spans="1:12" ht="13.8" customHeight="1" x14ac:dyDescent="0.3">
      <c r="A3570" t="s">
        <v>62</v>
      </c>
      <c r="B3570">
        <v>1974</v>
      </c>
      <c r="C3570" s="10">
        <v>525</v>
      </c>
      <c r="D3570">
        <v>0</v>
      </c>
      <c r="E3570">
        <v>479</v>
      </c>
      <c r="F3570">
        <v>0</v>
      </c>
      <c r="G3570">
        <v>46</v>
      </c>
      <c r="H3570">
        <v>0</v>
      </c>
      <c r="I3570">
        <v>0.82</v>
      </c>
      <c r="J3570" s="10">
        <v>51</v>
      </c>
      <c r="K3570" s="13">
        <f t="shared" si="112"/>
        <v>1989</v>
      </c>
      <c r="L3570" s="1" t="str">
        <f t="shared" si="111"/>
        <v/>
      </c>
    </row>
    <row r="3571" spans="1:12" ht="13.8" customHeight="1" x14ac:dyDescent="0.3">
      <c r="A3571" t="s">
        <v>62</v>
      </c>
      <c r="B3571">
        <v>1975</v>
      </c>
      <c r="C3571" s="10">
        <v>540</v>
      </c>
      <c r="D3571">
        <v>0</v>
      </c>
      <c r="E3571">
        <v>457</v>
      </c>
      <c r="F3571">
        <v>0</v>
      </c>
      <c r="G3571">
        <v>83</v>
      </c>
      <c r="H3571">
        <v>0</v>
      </c>
      <c r="I3571">
        <v>0.83</v>
      </c>
      <c r="J3571" s="10">
        <v>24</v>
      </c>
      <c r="K3571" s="13">
        <f t="shared" si="112"/>
        <v>1989</v>
      </c>
      <c r="L3571" s="1" t="str">
        <f t="shared" si="111"/>
        <v/>
      </c>
    </row>
    <row r="3572" spans="1:12" ht="13.8" customHeight="1" x14ac:dyDescent="0.3">
      <c r="A3572" t="s">
        <v>62</v>
      </c>
      <c r="B3572">
        <v>1976</v>
      </c>
      <c r="C3572" s="10">
        <v>672</v>
      </c>
      <c r="D3572">
        <v>0</v>
      </c>
      <c r="E3572">
        <v>533</v>
      </c>
      <c r="F3572">
        <v>0</v>
      </c>
      <c r="G3572">
        <v>139</v>
      </c>
      <c r="H3572">
        <v>0</v>
      </c>
      <c r="I3572">
        <v>1.02</v>
      </c>
      <c r="J3572" s="10">
        <v>38</v>
      </c>
      <c r="K3572" s="13">
        <f t="shared" si="112"/>
        <v>1989</v>
      </c>
      <c r="L3572" s="1" t="str">
        <f t="shared" si="111"/>
        <v/>
      </c>
    </row>
    <row r="3573" spans="1:12" ht="13.8" customHeight="1" x14ac:dyDescent="0.3">
      <c r="A3573" t="s">
        <v>62</v>
      </c>
      <c r="B3573">
        <v>1977</v>
      </c>
      <c r="C3573" s="10">
        <v>728</v>
      </c>
      <c r="D3573">
        <v>0</v>
      </c>
      <c r="E3573">
        <v>581</v>
      </c>
      <c r="F3573">
        <v>0</v>
      </c>
      <c r="G3573">
        <v>146</v>
      </c>
      <c r="H3573">
        <v>0</v>
      </c>
      <c r="I3573">
        <v>1.0900000000000001</v>
      </c>
      <c r="J3573" s="10">
        <v>54</v>
      </c>
      <c r="K3573" s="13">
        <f t="shared" si="112"/>
        <v>1989</v>
      </c>
      <c r="L3573" s="1" t="str">
        <f t="shared" si="111"/>
        <v/>
      </c>
    </row>
    <row r="3574" spans="1:12" ht="13.8" customHeight="1" x14ac:dyDescent="0.3">
      <c r="A3574" t="s">
        <v>62</v>
      </c>
      <c r="B3574">
        <v>1978</v>
      </c>
      <c r="C3574" s="10">
        <v>766</v>
      </c>
      <c r="D3574">
        <v>0</v>
      </c>
      <c r="E3574">
        <v>615</v>
      </c>
      <c r="F3574">
        <v>0</v>
      </c>
      <c r="G3574">
        <v>151</v>
      </c>
      <c r="H3574">
        <v>0</v>
      </c>
      <c r="I3574">
        <v>1.1399999999999999</v>
      </c>
      <c r="J3574" s="10">
        <v>63</v>
      </c>
      <c r="K3574" s="13">
        <f t="shared" si="112"/>
        <v>1989</v>
      </c>
      <c r="L3574" s="1" t="str">
        <f t="shared" si="111"/>
        <v/>
      </c>
    </row>
    <row r="3575" spans="1:12" ht="13.8" customHeight="1" x14ac:dyDescent="0.3">
      <c r="A3575" t="s">
        <v>62</v>
      </c>
      <c r="B3575">
        <v>1979</v>
      </c>
      <c r="C3575" s="10">
        <v>819</v>
      </c>
      <c r="D3575">
        <v>0</v>
      </c>
      <c r="E3575">
        <v>665</v>
      </c>
      <c r="F3575">
        <v>0</v>
      </c>
      <c r="G3575">
        <v>154</v>
      </c>
      <c r="H3575">
        <v>0</v>
      </c>
      <c r="I3575">
        <v>1.2</v>
      </c>
      <c r="J3575" s="10">
        <v>79</v>
      </c>
      <c r="K3575" s="13">
        <f t="shared" si="112"/>
        <v>1989</v>
      </c>
      <c r="L3575" s="1" t="str">
        <f t="shared" si="111"/>
        <v/>
      </c>
    </row>
    <row r="3576" spans="1:12" ht="13.8" customHeight="1" x14ac:dyDescent="0.3">
      <c r="A3576" t="s">
        <v>62</v>
      </c>
      <c r="B3576">
        <v>1980</v>
      </c>
      <c r="C3576" s="10">
        <v>875</v>
      </c>
      <c r="D3576">
        <v>0</v>
      </c>
      <c r="E3576">
        <v>707</v>
      </c>
      <c r="F3576">
        <v>0</v>
      </c>
      <c r="G3576">
        <v>168</v>
      </c>
      <c r="H3576">
        <v>0</v>
      </c>
      <c r="I3576">
        <v>1.28</v>
      </c>
      <c r="J3576" s="10">
        <v>79</v>
      </c>
      <c r="K3576" s="13">
        <f t="shared" si="112"/>
        <v>1989</v>
      </c>
      <c r="L3576" s="1" t="str">
        <f t="shared" si="111"/>
        <v/>
      </c>
    </row>
    <row r="3577" spans="1:12" ht="13.8" customHeight="1" x14ac:dyDescent="0.3">
      <c r="A3577" t="s">
        <v>62</v>
      </c>
      <c r="B3577">
        <v>1981</v>
      </c>
      <c r="C3577" s="10">
        <v>831</v>
      </c>
      <c r="D3577">
        <v>0</v>
      </c>
      <c r="E3577">
        <v>690</v>
      </c>
      <c r="F3577">
        <v>0</v>
      </c>
      <c r="G3577">
        <v>141</v>
      </c>
      <c r="H3577">
        <v>0</v>
      </c>
      <c r="I3577">
        <v>1.21</v>
      </c>
      <c r="J3577" s="10">
        <v>86</v>
      </c>
      <c r="K3577" s="13">
        <f t="shared" si="112"/>
        <v>1989</v>
      </c>
      <c r="L3577" s="1" t="str">
        <f t="shared" si="111"/>
        <v/>
      </c>
    </row>
    <row r="3578" spans="1:12" ht="13.8" customHeight="1" x14ac:dyDescent="0.3">
      <c r="A3578" t="s">
        <v>62</v>
      </c>
      <c r="B3578">
        <v>1982</v>
      </c>
      <c r="C3578" s="10">
        <v>846</v>
      </c>
      <c r="D3578">
        <v>0</v>
      </c>
      <c r="E3578">
        <v>701</v>
      </c>
      <c r="F3578">
        <v>0</v>
      </c>
      <c r="G3578">
        <v>145</v>
      </c>
      <c r="H3578">
        <v>0</v>
      </c>
      <c r="I3578">
        <v>1.22</v>
      </c>
      <c r="J3578" s="10">
        <v>103</v>
      </c>
      <c r="K3578" s="13">
        <f t="shared" si="112"/>
        <v>1989</v>
      </c>
      <c r="L3578" s="1" t="str">
        <f t="shared" si="111"/>
        <v/>
      </c>
    </row>
    <row r="3579" spans="1:12" ht="13.8" customHeight="1" x14ac:dyDescent="0.3">
      <c r="A3579" t="s">
        <v>62</v>
      </c>
      <c r="B3579">
        <v>1983</v>
      </c>
      <c r="C3579" s="10">
        <v>845</v>
      </c>
      <c r="D3579">
        <v>0</v>
      </c>
      <c r="E3579">
        <v>717</v>
      </c>
      <c r="F3579">
        <v>0</v>
      </c>
      <c r="G3579">
        <v>128</v>
      </c>
      <c r="H3579">
        <v>0</v>
      </c>
      <c r="I3579">
        <v>1.22</v>
      </c>
      <c r="J3579" s="10">
        <v>120</v>
      </c>
      <c r="K3579" s="13">
        <f t="shared" si="112"/>
        <v>1989</v>
      </c>
      <c r="L3579" s="1" t="str">
        <f t="shared" si="111"/>
        <v/>
      </c>
    </row>
    <row r="3580" spans="1:12" ht="13.8" customHeight="1" x14ac:dyDescent="0.3">
      <c r="A3580" t="s">
        <v>62</v>
      </c>
      <c r="B3580">
        <v>1984</v>
      </c>
      <c r="C3580" s="10">
        <v>868</v>
      </c>
      <c r="D3580">
        <v>38</v>
      </c>
      <c r="E3580">
        <v>714</v>
      </c>
      <c r="F3580">
        <v>0</v>
      </c>
      <c r="G3580">
        <v>116</v>
      </c>
      <c r="H3580">
        <v>0</v>
      </c>
      <c r="I3580">
        <v>1.24</v>
      </c>
      <c r="J3580" s="10">
        <v>147</v>
      </c>
      <c r="K3580" s="13">
        <f t="shared" si="112"/>
        <v>1989</v>
      </c>
      <c r="L3580" s="1" t="str">
        <f t="shared" si="111"/>
        <v/>
      </c>
    </row>
    <row r="3581" spans="1:12" ht="13.8" customHeight="1" x14ac:dyDescent="0.3">
      <c r="A3581" t="s">
        <v>62</v>
      </c>
      <c r="B3581">
        <v>1985</v>
      </c>
      <c r="C3581" s="10">
        <v>846</v>
      </c>
      <c r="D3581">
        <v>54</v>
      </c>
      <c r="E3581">
        <v>702</v>
      </c>
      <c r="F3581">
        <v>0</v>
      </c>
      <c r="G3581">
        <v>90</v>
      </c>
      <c r="H3581">
        <v>0</v>
      </c>
      <c r="I3581">
        <v>1.2</v>
      </c>
      <c r="J3581" s="10">
        <v>151</v>
      </c>
      <c r="K3581" s="13">
        <f t="shared" si="112"/>
        <v>1989</v>
      </c>
      <c r="L3581" s="1" t="str">
        <f t="shared" si="111"/>
        <v/>
      </c>
    </row>
    <row r="3582" spans="1:12" ht="13.8" customHeight="1" x14ac:dyDescent="0.3">
      <c r="A3582" t="s">
        <v>62</v>
      </c>
      <c r="B3582">
        <v>1986</v>
      </c>
      <c r="C3582" s="10">
        <v>967</v>
      </c>
      <c r="D3582">
        <v>40</v>
      </c>
      <c r="E3582">
        <v>810</v>
      </c>
      <c r="F3582">
        <v>0</v>
      </c>
      <c r="G3582">
        <v>117</v>
      </c>
      <c r="H3582">
        <v>0</v>
      </c>
      <c r="I3582">
        <v>1.36</v>
      </c>
      <c r="J3582" s="10">
        <v>157</v>
      </c>
      <c r="K3582" s="13">
        <f t="shared" si="112"/>
        <v>1989</v>
      </c>
      <c r="L3582" s="1" t="str">
        <f t="shared" si="111"/>
        <v/>
      </c>
    </row>
    <row r="3583" spans="1:12" ht="13.8" customHeight="1" x14ac:dyDescent="0.3">
      <c r="A3583" t="s">
        <v>62</v>
      </c>
      <c r="B3583">
        <v>1987</v>
      </c>
      <c r="C3583" s="10">
        <v>1124</v>
      </c>
      <c r="D3583">
        <v>109</v>
      </c>
      <c r="E3583">
        <v>898</v>
      </c>
      <c r="F3583">
        <v>0</v>
      </c>
      <c r="G3583">
        <v>116</v>
      </c>
      <c r="H3583">
        <v>0</v>
      </c>
      <c r="I3583">
        <v>1.55</v>
      </c>
      <c r="J3583" s="10">
        <v>203</v>
      </c>
      <c r="K3583" s="13">
        <f t="shared" si="112"/>
        <v>1989</v>
      </c>
      <c r="L3583" s="1" t="str">
        <f t="shared" si="111"/>
        <v/>
      </c>
    </row>
    <row r="3584" spans="1:12" ht="13.8" customHeight="1" x14ac:dyDescent="0.3">
      <c r="A3584" t="s">
        <v>62</v>
      </c>
      <c r="B3584">
        <v>1988</v>
      </c>
      <c r="C3584" s="10">
        <v>1126</v>
      </c>
      <c r="D3584">
        <v>66</v>
      </c>
      <c r="E3584">
        <v>942</v>
      </c>
      <c r="F3584">
        <v>0</v>
      </c>
      <c r="G3584">
        <v>118</v>
      </c>
      <c r="H3584">
        <v>0</v>
      </c>
      <c r="I3584">
        <v>1.53</v>
      </c>
      <c r="J3584" s="10">
        <v>216</v>
      </c>
      <c r="K3584" s="13">
        <f t="shared" si="112"/>
        <v>1989</v>
      </c>
      <c r="L3584" s="1" t="str">
        <f t="shared" si="111"/>
        <v/>
      </c>
    </row>
    <row r="3585" spans="1:12" ht="13.8" customHeight="1" x14ac:dyDescent="0.3">
      <c r="A3585" t="s">
        <v>62</v>
      </c>
      <c r="B3585">
        <v>1989</v>
      </c>
      <c r="C3585" s="10">
        <v>1184</v>
      </c>
      <c r="D3585">
        <v>54</v>
      </c>
      <c r="E3585">
        <v>988</v>
      </c>
      <c r="F3585">
        <v>0</v>
      </c>
      <c r="G3585">
        <v>142</v>
      </c>
      <c r="H3585">
        <v>0</v>
      </c>
      <c r="I3585">
        <v>1.58</v>
      </c>
      <c r="J3585" s="10">
        <v>252</v>
      </c>
      <c r="K3585" s="13">
        <f t="shared" si="112"/>
        <v>1989</v>
      </c>
      <c r="L3585" s="1" t="str">
        <f t="shared" si="111"/>
        <v/>
      </c>
    </row>
    <row r="3586" spans="1:12" ht="13.8" customHeight="1" x14ac:dyDescent="0.3">
      <c r="A3586" t="s">
        <v>62</v>
      </c>
      <c r="B3586">
        <v>1990</v>
      </c>
      <c r="C3586" s="10">
        <v>1193</v>
      </c>
      <c r="D3586">
        <v>78</v>
      </c>
      <c r="E3586">
        <v>961</v>
      </c>
      <c r="F3586">
        <v>0</v>
      </c>
      <c r="G3586">
        <v>154</v>
      </c>
      <c r="H3586">
        <v>0</v>
      </c>
      <c r="I3586">
        <v>1.56</v>
      </c>
      <c r="J3586" s="10">
        <v>251</v>
      </c>
      <c r="K3586" s="13">
        <f t="shared" si="112"/>
        <v>1990</v>
      </c>
      <c r="L3586" s="1" t="str">
        <f t="shared" ref="L3586:L3649" si="113">IF(AND(B3586&gt;2011),1,"")</f>
        <v/>
      </c>
    </row>
    <row r="3587" spans="1:12" ht="13.8" customHeight="1" x14ac:dyDescent="0.3">
      <c r="A3587" t="s">
        <v>62</v>
      </c>
      <c r="B3587">
        <v>1991</v>
      </c>
      <c r="C3587" s="10">
        <v>1279</v>
      </c>
      <c r="D3587">
        <v>11</v>
      </c>
      <c r="E3587">
        <v>1114</v>
      </c>
      <c r="F3587">
        <v>0</v>
      </c>
      <c r="G3587">
        <v>154</v>
      </c>
      <c r="H3587">
        <v>0</v>
      </c>
      <c r="I3587">
        <v>1.63</v>
      </c>
      <c r="J3587" s="10">
        <v>212</v>
      </c>
      <c r="K3587" s="13">
        <f t="shared" si="112"/>
        <v>1990</v>
      </c>
      <c r="L3587" s="1" t="str">
        <f t="shared" si="113"/>
        <v/>
      </c>
    </row>
    <row r="3588" spans="1:12" ht="13.8" customHeight="1" x14ac:dyDescent="0.3">
      <c r="A3588" t="s">
        <v>62</v>
      </c>
      <c r="B3588">
        <v>1992</v>
      </c>
      <c r="C3588" s="10">
        <v>1413</v>
      </c>
      <c r="D3588">
        <v>19</v>
      </c>
      <c r="E3588">
        <v>1240</v>
      </c>
      <c r="F3588">
        <v>0</v>
      </c>
      <c r="G3588">
        <v>154</v>
      </c>
      <c r="H3588">
        <v>0</v>
      </c>
      <c r="I3588">
        <v>1.76</v>
      </c>
      <c r="J3588" s="10">
        <v>262</v>
      </c>
      <c r="K3588" s="13">
        <f t="shared" si="112"/>
        <v>1990</v>
      </c>
      <c r="L3588" s="1" t="str">
        <f t="shared" si="113"/>
        <v/>
      </c>
    </row>
    <row r="3589" spans="1:12" ht="13.8" customHeight="1" x14ac:dyDescent="0.3">
      <c r="A3589" t="s">
        <v>62</v>
      </c>
      <c r="B3589">
        <v>1993</v>
      </c>
      <c r="C3589" s="10">
        <v>1486</v>
      </c>
      <c r="D3589">
        <v>22</v>
      </c>
      <c r="E3589">
        <v>1315</v>
      </c>
      <c r="F3589">
        <v>0</v>
      </c>
      <c r="G3589">
        <v>148</v>
      </c>
      <c r="H3589">
        <v>0</v>
      </c>
      <c r="I3589">
        <v>1.81</v>
      </c>
      <c r="J3589" s="10">
        <v>240</v>
      </c>
      <c r="K3589" s="13">
        <f t="shared" si="112"/>
        <v>1990</v>
      </c>
      <c r="L3589" s="1" t="str">
        <f t="shared" si="113"/>
        <v/>
      </c>
    </row>
    <row r="3590" spans="1:12" ht="13.8" customHeight="1" x14ac:dyDescent="0.3">
      <c r="A3590" t="s">
        <v>62</v>
      </c>
      <c r="B3590">
        <v>1994</v>
      </c>
      <c r="C3590" s="10">
        <v>1539</v>
      </c>
      <c r="D3590">
        <v>20</v>
      </c>
      <c r="E3590">
        <v>1376</v>
      </c>
      <c r="F3590">
        <v>0</v>
      </c>
      <c r="G3590">
        <v>143</v>
      </c>
      <c r="H3590">
        <v>0</v>
      </c>
      <c r="I3590">
        <v>1.84</v>
      </c>
      <c r="J3590" s="10">
        <v>256</v>
      </c>
      <c r="K3590" s="13">
        <f t="shared" si="112"/>
        <v>1990</v>
      </c>
      <c r="L3590" s="1" t="str">
        <f t="shared" si="113"/>
        <v/>
      </c>
    </row>
    <row r="3591" spans="1:12" ht="13.8" customHeight="1" x14ac:dyDescent="0.3">
      <c r="A3591" t="s">
        <v>62</v>
      </c>
      <c r="B3591">
        <v>1995</v>
      </c>
      <c r="C3591" s="10">
        <v>1468</v>
      </c>
      <c r="D3591">
        <v>14</v>
      </c>
      <c r="E3591">
        <v>1314</v>
      </c>
      <c r="F3591">
        <v>0</v>
      </c>
      <c r="G3591">
        <v>139</v>
      </c>
      <c r="H3591">
        <v>0</v>
      </c>
      <c r="I3591">
        <v>1.72</v>
      </c>
      <c r="J3591" s="10">
        <v>281</v>
      </c>
      <c r="K3591" s="13">
        <f t="shared" si="112"/>
        <v>1990</v>
      </c>
      <c r="L3591" s="1" t="str">
        <f t="shared" si="113"/>
        <v/>
      </c>
    </row>
    <row r="3592" spans="1:12" ht="13.8" customHeight="1" x14ac:dyDescent="0.3">
      <c r="A3592" t="s">
        <v>62</v>
      </c>
      <c r="B3592">
        <v>1996</v>
      </c>
      <c r="C3592" s="10">
        <v>1619</v>
      </c>
      <c r="D3592">
        <v>12</v>
      </c>
      <c r="E3592">
        <v>1471</v>
      </c>
      <c r="F3592">
        <v>0</v>
      </c>
      <c r="G3592">
        <v>136</v>
      </c>
      <c r="H3592">
        <v>0</v>
      </c>
      <c r="I3592">
        <v>1.85</v>
      </c>
      <c r="J3592" s="10">
        <v>291</v>
      </c>
      <c r="K3592" s="13">
        <f t="shared" ref="K3592:K3655" si="114">IF(B3592&lt;1990,IF(B3592&lt;1959,1958,1989),1990)</f>
        <v>1990</v>
      </c>
      <c r="L3592" s="1" t="str">
        <f t="shared" si="113"/>
        <v/>
      </c>
    </row>
    <row r="3593" spans="1:12" ht="13.8" customHeight="1" x14ac:dyDescent="0.3">
      <c r="A3593" t="s">
        <v>62</v>
      </c>
      <c r="B3593">
        <v>1997</v>
      </c>
      <c r="C3593" s="10">
        <v>1598</v>
      </c>
      <c r="D3593">
        <v>14</v>
      </c>
      <c r="E3593">
        <v>1460</v>
      </c>
      <c r="F3593">
        <v>0</v>
      </c>
      <c r="G3593">
        <v>124</v>
      </c>
      <c r="H3593">
        <v>0</v>
      </c>
      <c r="I3593">
        <v>1.79</v>
      </c>
      <c r="J3593" s="10">
        <v>294</v>
      </c>
      <c r="K3593" s="13">
        <f t="shared" si="114"/>
        <v>1990</v>
      </c>
      <c r="L3593" s="1" t="str">
        <f t="shared" si="113"/>
        <v/>
      </c>
    </row>
    <row r="3594" spans="1:12" ht="13.8" customHeight="1" x14ac:dyDescent="0.3">
      <c r="A3594" t="s">
        <v>62</v>
      </c>
      <c r="B3594">
        <v>1998</v>
      </c>
      <c r="C3594" s="10">
        <v>1747</v>
      </c>
      <c r="D3594">
        <v>19</v>
      </c>
      <c r="E3594">
        <v>1564</v>
      </c>
      <c r="F3594">
        <v>0</v>
      </c>
      <c r="G3594">
        <v>164</v>
      </c>
      <c r="H3594">
        <v>0</v>
      </c>
      <c r="I3594">
        <v>1.92</v>
      </c>
      <c r="J3594" s="10">
        <v>305</v>
      </c>
      <c r="K3594" s="13">
        <f t="shared" si="114"/>
        <v>1990</v>
      </c>
      <c r="L3594" s="1" t="str">
        <f t="shared" si="113"/>
        <v/>
      </c>
    </row>
    <row r="3595" spans="1:12" ht="13.8" customHeight="1" x14ac:dyDescent="0.3">
      <c r="A3595" t="s">
        <v>62</v>
      </c>
      <c r="B3595">
        <v>1999</v>
      </c>
      <c r="C3595" s="10">
        <v>1739</v>
      </c>
      <c r="D3595">
        <v>22</v>
      </c>
      <c r="E3595">
        <v>1560</v>
      </c>
      <c r="F3595">
        <v>0</v>
      </c>
      <c r="G3595">
        <v>157</v>
      </c>
      <c r="H3595">
        <v>0</v>
      </c>
      <c r="I3595">
        <v>1.88</v>
      </c>
      <c r="J3595" s="10">
        <v>358</v>
      </c>
      <c r="K3595" s="13">
        <f t="shared" si="114"/>
        <v>1990</v>
      </c>
      <c r="L3595" s="1" t="str">
        <f t="shared" si="113"/>
        <v/>
      </c>
    </row>
    <row r="3596" spans="1:12" ht="13.8" customHeight="1" x14ac:dyDescent="0.3">
      <c r="A3596" t="s">
        <v>62</v>
      </c>
      <c r="B3596">
        <v>2000</v>
      </c>
      <c r="C3596" s="10">
        <v>1890</v>
      </c>
      <c r="D3596">
        <v>35</v>
      </c>
      <c r="E3596">
        <v>1664</v>
      </c>
      <c r="F3596">
        <v>0</v>
      </c>
      <c r="G3596">
        <v>190</v>
      </c>
      <c r="H3596">
        <v>0</v>
      </c>
      <c r="I3596">
        <v>2</v>
      </c>
      <c r="J3596" s="10">
        <v>395</v>
      </c>
      <c r="K3596" s="13">
        <f t="shared" si="114"/>
        <v>1990</v>
      </c>
      <c r="L3596" s="1" t="str">
        <f t="shared" si="113"/>
        <v/>
      </c>
    </row>
    <row r="3597" spans="1:12" ht="13.8" customHeight="1" x14ac:dyDescent="0.3">
      <c r="A3597" t="s">
        <v>62</v>
      </c>
      <c r="B3597">
        <v>2001</v>
      </c>
      <c r="C3597" s="10">
        <v>1867</v>
      </c>
      <c r="D3597">
        <v>39</v>
      </c>
      <c r="E3597">
        <v>1642</v>
      </c>
      <c r="F3597">
        <v>0</v>
      </c>
      <c r="G3597">
        <v>186</v>
      </c>
      <c r="H3597">
        <v>0</v>
      </c>
      <c r="I3597">
        <v>1.94</v>
      </c>
      <c r="J3597" s="10">
        <v>445</v>
      </c>
      <c r="K3597" s="13">
        <f t="shared" si="114"/>
        <v>1990</v>
      </c>
      <c r="L3597" s="1" t="str">
        <f t="shared" si="113"/>
        <v/>
      </c>
    </row>
    <row r="3598" spans="1:12" ht="13.8" customHeight="1" x14ac:dyDescent="0.3">
      <c r="A3598" t="s">
        <v>62</v>
      </c>
      <c r="B3598">
        <v>2002</v>
      </c>
      <c r="C3598" s="10">
        <v>1915</v>
      </c>
      <c r="D3598">
        <v>38</v>
      </c>
      <c r="E3598">
        <v>1680</v>
      </c>
      <c r="F3598">
        <v>0</v>
      </c>
      <c r="G3598">
        <v>196</v>
      </c>
      <c r="H3598">
        <v>0</v>
      </c>
      <c r="I3598">
        <v>1.95</v>
      </c>
      <c r="J3598" s="10">
        <v>377</v>
      </c>
      <c r="K3598" s="13">
        <f t="shared" si="114"/>
        <v>1990</v>
      </c>
      <c r="L3598" s="1" t="str">
        <f t="shared" si="113"/>
        <v/>
      </c>
    </row>
    <row r="3599" spans="1:12" ht="13.8" customHeight="1" x14ac:dyDescent="0.3">
      <c r="A3599" t="s">
        <v>62</v>
      </c>
      <c r="B3599">
        <v>2003</v>
      </c>
      <c r="C3599" s="10">
        <v>2113</v>
      </c>
      <c r="D3599">
        <v>38</v>
      </c>
      <c r="E3599">
        <v>1852</v>
      </c>
      <c r="F3599">
        <v>0</v>
      </c>
      <c r="G3599">
        <v>223</v>
      </c>
      <c r="H3599">
        <v>0</v>
      </c>
      <c r="I3599">
        <v>2.12</v>
      </c>
      <c r="J3599" s="10">
        <v>383</v>
      </c>
      <c r="K3599" s="13">
        <f t="shared" si="114"/>
        <v>1990</v>
      </c>
      <c r="L3599" s="1" t="str">
        <f t="shared" si="113"/>
        <v/>
      </c>
    </row>
    <row r="3600" spans="1:12" ht="13.8" customHeight="1" x14ac:dyDescent="0.3">
      <c r="A3600" t="s">
        <v>62</v>
      </c>
      <c r="B3600">
        <v>2004</v>
      </c>
      <c r="C3600" s="10">
        <v>2000</v>
      </c>
      <c r="D3600">
        <v>42</v>
      </c>
      <c r="E3600">
        <v>1728</v>
      </c>
      <c r="F3600">
        <v>0</v>
      </c>
      <c r="G3600">
        <v>230</v>
      </c>
      <c r="H3600">
        <v>0</v>
      </c>
      <c r="I3600">
        <v>1.97</v>
      </c>
      <c r="J3600" s="10">
        <v>299</v>
      </c>
      <c r="K3600" s="13">
        <f t="shared" si="114"/>
        <v>1990</v>
      </c>
      <c r="L3600" s="1" t="str">
        <f t="shared" si="113"/>
        <v/>
      </c>
    </row>
    <row r="3601" spans="1:12" ht="13.8" customHeight="1" x14ac:dyDescent="0.3">
      <c r="A3601" t="s">
        <v>62</v>
      </c>
      <c r="B3601">
        <v>2005</v>
      </c>
      <c r="C3601" s="10">
        <v>2046</v>
      </c>
      <c r="D3601">
        <v>38</v>
      </c>
      <c r="E3601">
        <v>1763</v>
      </c>
      <c r="F3601">
        <v>0</v>
      </c>
      <c r="G3601">
        <v>245</v>
      </c>
      <c r="H3601">
        <v>0</v>
      </c>
      <c r="I3601">
        <v>1.98</v>
      </c>
      <c r="J3601" s="10">
        <v>499</v>
      </c>
      <c r="K3601" s="13">
        <f t="shared" si="114"/>
        <v>1990</v>
      </c>
      <c r="L3601" s="1" t="str">
        <f t="shared" si="113"/>
        <v/>
      </c>
    </row>
    <row r="3602" spans="1:12" ht="13.8" customHeight="1" x14ac:dyDescent="0.3">
      <c r="A3602" t="s">
        <v>62</v>
      </c>
      <c r="B3602">
        <v>2006</v>
      </c>
      <c r="C3602" s="10">
        <v>2124</v>
      </c>
      <c r="D3602">
        <v>39</v>
      </c>
      <c r="E3602">
        <v>1841</v>
      </c>
      <c r="F3602">
        <v>0</v>
      </c>
      <c r="G3602">
        <v>243</v>
      </c>
      <c r="H3602">
        <v>0</v>
      </c>
      <c r="I3602">
        <v>2.0299999999999998</v>
      </c>
      <c r="J3602" s="10">
        <v>510</v>
      </c>
      <c r="K3602" s="13">
        <f t="shared" si="114"/>
        <v>1990</v>
      </c>
      <c r="L3602" s="1" t="str">
        <f t="shared" si="113"/>
        <v/>
      </c>
    </row>
    <row r="3603" spans="1:12" ht="13.8" customHeight="1" x14ac:dyDescent="0.3">
      <c r="A3603" t="s">
        <v>62</v>
      </c>
      <c r="B3603">
        <v>2007</v>
      </c>
      <c r="C3603" s="10">
        <v>2235</v>
      </c>
      <c r="D3603">
        <v>36</v>
      </c>
      <c r="E3603">
        <v>1944</v>
      </c>
      <c r="F3603">
        <v>0</v>
      </c>
      <c r="G3603">
        <v>255</v>
      </c>
      <c r="H3603">
        <v>0</v>
      </c>
      <c r="I3603">
        <v>2.1</v>
      </c>
      <c r="J3603" s="10">
        <v>481</v>
      </c>
      <c r="K3603" s="13">
        <f t="shared" si="114"/>
        <v>1990</v>
      </c>
      <c r="L3603" s="1" t="str">
        <f t="shared" si="113"/>
        <v/>
      </c>
    </row>
    <row r="3604" spans="1:12" ht="13.8" customHeight="1" x14ac:dyDescent="0.3">
      <c r="A3604" t="s">
        <v>62</v>
      </c>
      <c r="B3604">
        <v>2008</v>
      </c>
      <c r="C3604" s="10">
        <v>2339</v>
      </c>
      <c r="D3604">
        <v>29</v>
      </c>
      <c r="E3604">
        <v>2050</v>
      </c>
      <c r="F3604">
        <v>0</v>
      </c>
      <c r="G3604">
        <v>260</v>
      </c>
      <c r="H3604">
        <v>0</v>
      </c>
      <c r="I3604">
        <v>2.17</v>
      </c>
      <c r="J3604" s="10">
        <v>462</v>
      </c>
      <c r="K3604" s="13">
        <f t="shared" si="114"/>
        <v>1990</v>
      </c>
      <c r="L3604" s="1" t="str">
        <f t="shared" si="113"/>
        <v/>
      </c>
    </row>
    <row r="3605" spans="1:12" ht="13.8" customHeight="1" x14ac:dyDescent="0.3">
      <c r="A3605" t="s">
        <v>62</v>
      </c>
      <c r="B3605">
        <v>2009</v>
      </c>
      <c r="C3605" s="10">
        <v>2212</v>
      </c>
      <c r="D3605">
        <v>15</v>
      </c>
      <c r="E3605">
        <v>1995</v>
      </c>
      <c r="F3605">
        <v>0</v>
      </c>
      <c r="G3605">
        <v>201</v>
      </c>
      <c r="H3605">
        <v>0</v>
      </c>
      <c r="I3605">
        <v>2.0299999999999998</v>
      </c>
      <c r="J3605" s="10">
        <v>414</v>
      </c>
      <c r="K3605" s="13">
        <f t="shared" si="114"/>
        <v>1990</v>
      </c>
      <c r="L3605" s="1" t="str">
        <f t="shared" si="113"/>
        <v/>
      </c>
    </row>
    <row r="3606" spans="1:12" ht="13.8" customHeight="1" x14ac:dyDescent="0.3">
      <c r="A3606" t="s">
        <v>62</v>
      </c>
      <c r="B3606">
        <v>2010</v>
      </c>
      <c r="C3606" s="10">
        <v>2102</v>
      </c>
      <c r="D3606">
        <v>19</v>
      </c>
      <c r="E3606">
        <v>1901</v>
      </c>
      <c r="F3606">
        <v>0</v>
      </c>
      <c r="G3606">
        <v>181</v>
      </c>
      <c r="H3606">
        <v>0</v>
      </c>
      <c r="I3606">
        <v>1.9</v>
      </c>
      <c r="J3606" s="10">
        <v>391</v>
      </c>
      <c r="K3606" s="13">
        <f t="shared" si="114"/>
        <v>1990</v>
      </c>
      <c r="L3606" s="1" t="str">
        <f t="shared" si="113"/>
        <v/>
      </c>
    </row>
    <row r="3607" spans="1:12" ht="13.8" customHeight="1" x14ac:dyDescent="0.3">
      <c r="A3607" t="s">
        <v>62</v>
      </c>
      <c r="B3607">
        <v>2011</v>
      </c>
      <c r="C3607" s="10">
        <v>2025</v>
      </c>
      <c r="D3607">
        <v>9</v>
      </c>
      <c r="E3607">
        <v>1852</v>
      </c>
      <c r="F3607">
        <v>0</v>
      </c>
      <c r="G3607">
        <v>164</v>
      </c>
      <c r="H3607">
        <v>0</v>
      </c>
      <c r="I3607">
        <v>1.81</v>
      </c>
      <c r="J3607" s="10">
        <v>422</v>
      </c>
      <c r="K3607" s="13">
        <f t="shared" si="114"/>
        <v>1990</v>
      </c>
      <c r="L3607" s="1" t="str">
        <f t="shared" si="113"/>
        <v/>
      </c>
    </row>
    <row r="3608" spans="1:12" ht="13.8" customHeight="1" x14ac:dyDescent="0.3">
      <c r="A3608" t="s">
        <v>62</v>
      </c>
      <c r="B3608">
        <v>2012</v>
      </c>
      <c r="C3608" s="10">
        <v>1887</v>
      </c>
      <c r="D3608">
        <v>0</v>
      </c>
      <c r="E3608">
        <v>1747</v>
      </c>
      <c r="F3608">
        <v>0</v>
      </c>
      <c r="G3608">
        <v>140</v>
      </c>
      <c r="H3608">
        <v>0</v>
      </c>
      <c r="I3608">
        <v>1.67</v>
      </c>
      <c r="J3608" s="10">
        <v>394</v>
      </c>
      <c r="K3608" s="13">
        <f t="shared" si="114"/>
        <v>1990</v>
      </c>
      <c r="L3608" s="1">
        <f t="shared" si="113"/>
        <v>1</v>
      </c>
    </row>
    <row r="3609" spans="1:12" ht="13.8" customHeight="1" x14ac:dyDescent="0.3">
      <c r="A3609" t="s">
        <v>62</v>
      </c>
      <c r="B3609">
        <v>2013</v>
      </c>
      <c r="C3609" s="10">
        <v>1622</v>
      </c>
      <c r="D3609">
        <v>0</v>
      </c>
      <c r="E3609">
        <v>1505</v>
      </c>
      <c r="F3609">
        <v>0</v>
      </c>
      <c r="G3609">
        <v>116</v>
      </c>
      <c r="H3609">
        <v>0</v>
      </c>
      <c r="I3609">
        <v>1.42</v>
      </c>
      <c r="J3609" s="10">
        <v>406</v>
      </c>
      <c r="K3609" s="13">
        <f t="shared" si="114"/>
        <v>1990</v>
      </c>
      <c r="L3609" s="1">
        <f t="shared" si="113"/>
        <v>1</v>
      </c>
    </row>
    <row r="3610" spans="1:12" ht="13.8" customHeight="1" x14ac:dyDescent="0.3">
      <c r="A3610" t="s">
        <v>62</v>
      </c>
      <c r="B3610">
        <v>2014</v>
      </c>
      <c r="C3610" s="10">
        <v>1653</v>
      </c>
      <c r="D3610">
        <v>3</v>
      </c>
      <c r="E3610">
        <v>1551</v>
      </c>
      <c r="F3610">
        <v>0</v>
      </c>
      <c r="G3610">
        <v>100</v>
      </c>
      <c r="H3610">
        <v>0</v>
      </c>
      <c r="I3610">
        <v>1.43</v>
      </c>
      <c r="J3610" s="10">
        <v>397</v>
      </c>
      <c r="K3610" s="13">
        <f t="shared" si="114"/>
        <v>1990</v>
      </c>
      <c r="L3610" s="1">
        <f t="shared" si="113"/>
        <v>1</v>
      </c>
    </row>
    <row r="3611" spans="1:12" ht="13.8" customHeight="1" x14ac:dyDescent="0.3">
      <c r="A3611" t="s">
        <v>63</v>
      </c>
      <c r="B3611">
        <v>1992</v>
      </c>
      <c r="C3611" s="10">
        <v>37681</v>
      </c>
      <c r="D3611">
        <v>27799</v>
      </c>
      <c r="E3611">
        <v>5443</v>
      </c>
      <c r="F3611">
        <v>3622</v>
      </c>
      <c r="G3611">
        <v>816</v>
      </c>
      <c r="H3611">
        <v>0</v>
      </c>
      <c r="I3611">
        <v>3.65</v>
      </c>
      <c r="J3611" s="11">
        <v>148</v>
      </c>
      <c r="K3611" s="13">
        <f t="shared" si="114"/>
        <v>1990</v>
      </c>
      <c r="L3611" s="1" t="str">
        <f t="shared" si="113"/>
        <v/>
      </c>
    </row>
    <row r="3612" spans="1:12" ht="13.8" customHeight="1" x14ac:dyDescent="0.3">
      <c r="A3612" t="s">
        <v>63</v>
      </c>
      <c r="B3612">
        <v>1993</v>
      </c>
      <c r="C3612" s="10">
        <v>36169</v>
      </c>
      <c r="D3612">
        <v>26493</v>
      </c>
      <c r="E3612">
        <v>5241</v>
      </c>
      <c r="F3612">
        <v>3702</v>
      </c>
      <c r="G3612">
        <v>733</v>
      </c>
      <c r="H3612">
        <v>0</v>
      </c>
      <c r="I3612">
        <v>3.5</v>
      </c>
      <c r="J3612" s="11">
        <v>121</v>
      </c>
      <c r="K3612" s="13">
        <f t="shared" si="114"/>
        <v>1990</v>
      </c>
      <c r="L3612" s="1" t="str">
        <f t="shared" si="113"/>
        <v/>
      </c>
    </row>
    <row r="3613" spans="1:12" ht="13.8" customHeight="1" x14ac:dyDescent="0.3">
      <c r="A3613" t="s">
        <v>63</v>
      </c>
      <c r="B3613">
        <v>1994</v>
      </c>
      <c r="C3613" s="10">
        <v>34288</v>
      </c>
      <c r="D3613">
        <v>24708</v>
      </c>
      <c r="E3613">
        <v>5243</v>
      </c>
      <c r="F3613">
        <v>3616</v>
      </c>
      <c r="G3613">
        <v>721</v>
      </c>
      <c r="H3613">
        <v>0</v>
      </c>
      <c r="I3613">
        <v>3.32</v>
      </c>
      <c r="J3613" s="11">
        <v>148</v>
      </c>
      <c r="K3613" s="13">
        <f t="shared" si="114"/>
        <v>1990</v>
      </c>
      <c r="L3613" s="1" t="str">
        <f t="shared" si="113"/>
        <v/>
      </c>
    </row>
    <row r="3614" spans="1:12" ht="13.8" customHeight="1" x14ac:dyDescent="0.3">
      <c r="A3614" t="s">
        <v>63</v>
      </c>
      <c r="B3614">
        <v>1995</v>
      </c>
      <c r="C3614" s="10">
        <v>33769</v>
      </c>
      <c r="D3614">
        <v>24164</v>
      </c>
      <c r="E3614">
        <v>4857</v>
      </c>
      <c r="F3614">
        <v>4092</v>
      </c>
      <c r="G3614">
        <v>656</v>
      </c>
      <c r="H3614">
        <v>0</v>
      </c>
      <c r="I3614">
        <v>3.27</v>
      </c>
      <c r="J3614" s="11">
        <v>157</v>
      </c>
      <c r="K3614" s="13">
        <f t="shared" si="114"/>
        <v>1990</v>
      </c>
      <c r="L3614" s="1" t="str">
        <f t="shared" si="113"/>
        <v/>
      </c>
    </row>
    <row r="3615" spans="1:12" ht="13.8" customHeight="1" x14ac:dyDescent="0.3">
      <c r="A3615" t="s">
        <v>63</v>
      </c>
      <c r="B3615">
        <v>1996</v>
      </c>
      <c r="C3615" s="10">
        <v>34191</v>
      </c>
      <c r="D3615">
        <v>23770</v>
      </c>
      <c r="E3615">
        <v>5030</v>
      </c>
      <c r="F3615">
        <v>4709</v>
      </c>
      <c r="G3615">
        <v>682</v>
      </c>
      <c r="H3615">
        <v>0</v>
      </c>
      <c r="I3615">
        <v>3.32</v>
      </c>
      <c r="J3615" s="11">
        <v>114</v>
      </c>
      <c r="K3615" s="13">
        <f t="shared" si="114"/>
        <v>1990</v>
      </c>
      <c r="L3615" s="1" t="str">
        <f t="shared" si="113"/>
        <v/>
      </c>
    </row>
    <row r="3616" spans="1:12" ht="13.8" customHeight="1" x14ac:dyDescent="0.3">
      <c r="A3616" t="s">
        <v>63</v>
      </c>
      <c r="B3616">
        <v>1997</v>
      </c>
      <c r="C3616" s="10">
        <v>34746</v>
      </c>
      <c r="D3616">
        <v>24315</v>
      </c>
      <c r="E3616">
        <v>4978</v>
      </c>
      <c r="F3616">
        <v>4790</v>
      </c>
      <c r="G3616">
        <v>663</v>
      </c>
      <c r="H3616">
        <v>0</v>
      </c>
      <c r="I3616">
        <v>3.37</v>
      </c>
      <c r="J3616" s="11">
        <v>105</v>
      </c>
      <c r="K3616" s="13">
        <f t="shared" si="114"/>
        <v>1990</v>
      </c>
      <c r="L3616" s="1" t="str">
        <f t="shared" si="113"/>
        <v/>
      </c>
    </row>
    <row r="3617" spans="1:12" ht="13.8" customHeight="1" x14ac:dyDescent="0.3">
      <c r="A3617" t="s">
        <v>63</v>
      </c>
      <c r="B3617">
        <v>1998</v>
      </c>
      <c r="C3617" s="10">
        <v>33418</v>
      </c>
      <c r="D3617">
        <v>22622</v>
      </c>
      <c r="E3617">
        <v>5370</v>
      </c>
      <c r="F3617">
        <v>4800</v>
      </c>
      <c r="G3617">
        <v>626</v>
      </c>
      <c r="H3617">
        <v>0</v>
      </c>
      <c r="I3617">
        <v>3.25</v>
      </c>
      <c r="J3617" s="11">
        <v>98</v>
      </c>
      <c r="K3617" s="13">
        <f t="shared" si="114"/>
        <v>1990</v>
      </c>
      <c r="L3617" s="1" t="str">
        <f t="shared" si="113"/>
        <v/>
      </c>
    </row>
    <row r="3618" spans="1:12" ht="13.8" customHeight="1" x14ac:dyDescent="0.3">
      <c r="A3618" t="s">
        <v>63</v>
      </c>
      <c r="B3618">
        <v>1999</v>
      </c>
      <c r="C3618" s="10">
        <v>30536</v>
      </c>
      <c r="D3618">
        <v>19930</v>
      </c>
      <c r="E3618">
        <v>5203</v>
      </c>
      <c r="F3618">
        <v>4826</v>
      </c>
      <c r="G3618">
        <v>577</v>
      </c>
      <c r="H3618">
        <v>0</v>
      </c>
      <c r="I3618">
        <v>2.98</v>
      </c>
      <c r="J3618" s="11">
        <v>114</v>
      </c>
      <c r="K3618" s="13">
        <f t="shared" si="114"/>
        <v>1990</v>
      </c>
      <c r="L3618" s="1" t="str">
        <f t="shared" si="113"/>
        <v/>
      </c>
    </row>
    <row r="3619" spans="1:12" ht="13.8" customHeight="1" x14ac:dyDescent="0.3">
      <c r="A3619" t="s">
        <v>63</v>
      </c>
      <c r="B3619">
        <v>2000</v>
      </c>
      <c r="C3619" s="10">
        <v>33774</v>
      </c>
      <c r="D3619">
        <v>23581</v>
      </c>
      <c r="E3619">
        <v>4951</v>
      </c>
      <c r="F3619">
        <v>4684</v>
      </c>
      <c r="G3619">
        <v>557</v>
      </c>
      <c r="H3619">
        <v>0</v>
      </c>
      <c r="I3619">
        <v>3.3</v>
      </c>
      <c r="J3619" s="11">
        <v>134</v>
      </c>
      <c r="K3619" s="13">
        <f t="shared" si="114"/>
        <v>1990</v>
      </c>
      <c r="L3619" s="1" t="str">
        <f t="shared" si="113"/>
        <v/>
      </c>
    </row>
    <row r="3620" spans="1:12" ht="13.8" customHeight="1" x14ac:dyDescent="0.3">
      <c r="A3620" t="s">
        <v>63</v>
      </c>
      <c r="B3620">
        <v>2001</v>
      </c>
      <c r="C3620" s="10">
        <v>33739</v>
      </c>
      <c r="D3620">
        <v>22968</v>
      </c>
      <c r="E3620">
        <v>5271</v>
      </c>
      <c r="F3620">
        <v>5017</v>
      </c>
      <c r="G3620">
        <v>483</v>
      </c>
      <c r="H3620">
        <v>0</v>
      </c>
      <c r="I3620">
        <v>3.3</v>
      </c>
      <c r="J3620" s="11">
        <v>135</v>
      </c>
      <c r="K3620" s="13">
        <f t="shared" si="114"/>
        <v>1990</v>
      </c>
      <c r="L3620" s="1" t="str">
        <f t="shared" si="113"/>
        <v/>
      </c>
    </row>
    <row r="3621" spans="1:12" ht="13.8" customHeight="1" x14ac:dyDescent="0.3">
      <c r="A3621" t="s">
        <v>63</v>
      </c>
      <c r="B3621">
        <v>2002</v>
      </c>
      <c r="C3621" s="10">
        <v>32656</v>
      </c>
      <c r="D3621">
        <v>21946</v>
      </c>
      <c r="E3621">
        <v>5425</v>
      </c>
      <c r="F3621">
        <v>4848</v>
      </c>
      <c r="G3621">
        <v>438</v>
      </c>
      <c r="H3621">
        <v>0</v>
      </c>
      <c r="I3621">
        <v>3.2</v>
      </c>
      <c r="J3621" s="11">
        <v>139</v>
      </c>
      <c r="K3621" s="13">
        <f t="shared" si="114"/>
        <v>1990</v>
      </c>
      <c r="L3621" s="1" t="str">
        <f t="shared" si="113"/>
        <v/>
      </c>
    </row>
    <row r="3622" spans="1:12" ht="13.8" customHeight="1" x14ac:dyDescent="0.3">
      <c r="A3622" t="s">
        <v>63</v>
      </c>
      <c r="B3622">
        <v>2003</v>
      </c>
      <c r="C3622" s="10">
        <v>33286</v>
      </c>
      <c r="D3622">
        <v>22352</v>
      </c>
      <c r="E3622">
        <v>5560</v>
      </c>
      <c r="F3622">
        <v>4898</v>
      </c>
      <c r="G3622">
        <v>476</v>
      </c>
      <c r="H3622">
        <v>0</v>
      </c>
      <c r="I3622">
        <v>3.26</v>
      </c>
      <c r="J3622" s="11">
        <v>168</v>
      </c>
      <c r="K3622" s="13">
        <f t="shared" si="114"/>
        <v>1990</v>
      </c>
      <c r="L3622" s="1" t="str">
        <f t="shared" si="113"/>
        <v/>
      </c>
    </row>
    <row r="3623" spans="1:12" ht="13.8" customHeight="1" x14ac:dyDescent="0.3">
      <c r="A3623" t="s">
        <v>63</v>
      </c>
      <c r="B3623">
        <v>2004</v>
      </c>
      <c r="C3623" s="10">
        <v>31845</v>
      </c>
      <c r="D3623">
        <v>20585</v>
      </c>
      <c r="E3623">
        <v>5875</v>
      </c>
      <c r="F3623">
        <v>4864</v>
      </c>
      <c r="G3623">
        <v>521</v>
      </c>
      <c r="H3623">
        <v>0</v>
      </c>
      <c r="I3623">
        <v>3.12</v>
      </c>
      <c r="J3623" s="11">
        <v>241</v>
      </c>
      <c r="K3623" s="13">
        <f t="shared" si="114"/>
        <v>1990</v>
      </c>
      <c r="L3623" s="1" t="str">
        <f t="shared" si="113"/>
        <v/>
      </c>
    </row>
    <row r="3624" spans="1:12" ht="13.8" customHeight="1" x14ac:dyDescent="0.3">
      <c r="A3624" t="s">
        <v>63</v>
      </c>
      <c r="B3624">
        <v>2005</v>
      </c>
      <c r="C3624" s="10">
        <v>32754</v>
      </c>
      <c r="D3624">
        <v>21549</v>
      </c>
      <c r="E3624">
        <v>5853</v>
      </c>
      <c r="F3624">
        <v>4811</v>
      </c>
      <c r="G3624">
        <v>541</v>
      </c>
      <c r="H3624">
        <v>0</v>
      </c>
      <c r="I3624">
        <v>3.2</v>
      </c>
      <c r="J3624" s="11">
        <v>263</v>
      </c>
      <c r="K3624" s="13">
        <f t="shared" si="114"/>
        <v>1990</v>
      </c>
      <c r="L3624" s="1" t="str">
        <f t="shared" si="113"/>
        <v/>
      </c>
    </row>
    <row r="3625" spans="1:12" ht="13.8" customHeight="1" x14ac:dyDescent="0.3">
      <c r="A3625" t="s">
        <v>63</v>
      </c>
      <c r="B3625">
        <v>2006</v>
      </c>
      <c r="C3625" s="10">
        <v>33299</v>
      </c>
      <c r="D3625">
        <v>22281</v>
      </c>
      <c r="E3625">
        <v>5698</v>
      </c>
      <c r="F3625">
        <v>4743</v>
      </c>
      <c r="G3625">
        <v>577</v>
      </c>
      <c r="H3625">
        <v>0</v>
      </c>
      <c r="I3625">
        <v>3.25</v>
      </c>
      <c r="J3625" s="11">
        <v>278</v>
      </c>
      <c r="K3625" s="13">
        <f t="shared" si="114"/>
        <v>1990</v>
      </c>
      <c r="L3625" s="1" t="str">
        <f t="shared" si="113"/>
        <v/>
      </c>
    </row>
    <row r="3626" spans="1:12" ht="13.8" customHeight="1" x14ac:dyDescent="0.3">
      <c r="A3626" t="s">
        <v>63</v>
      </c>
      <c r="B3626">
        <v>2007</v>
      </c>
      <c r="C3626" s="10">
        <v>33625</v>
      </c>
      <c r="D3626">
        <v>22544</v>
      </c>
      <c r="E3626">
        <v>5893</v>
      </c>
      <c r="F3626">
        <v>4521</v>
      </c>
      <c r="G3626">
        <v>666</v>
      </c>
      <c r="H3626">
        <v>0</v>
      </c>
      <c r="I3626">
        <v>3.25</v>
      </c>
      <c r="J3626" s="11">
        <v>286</v>
      </c>
      <c r="K3626" s="13">
        <f t="shared" si="114"/>
        <v>1990</v>
      </c>
      <c r="L3626" s="1" t="str">
        <f t="shared" si="113"/>
        <v/>
      </c>
    </row>
    <row r="3627" spans="1:12" ht="13.8" customHeight="1" x14ac:dyDescent="0.3">
      <c r="A3627" t="s">
        <v>63</v>
      </c>
      <c r="B3627">
        <v>2008</v>
      </c>
      <c r="C3627" s="10">
        <v>31813</v>
      </c>
      <c r="D3627">
        <v>20824</v>
      </c>
      <c r="E3627">
        <v>5867</v>
      </c>
      <c r="F3627">
        <v>4480</v>
      </c>
      <c r="G3627">
        <v>641</v>
      </c>
      <c r="H3627">
        <v>0</v>
      </c>
      <c r="I3627">
        <v>3.06</v>
      </c>
      <c r="J3627" s="11">
        <v>294</v>
      </c>
      <c r="K3627" s="13">
        <f t="shared" si="114"/>
        <v>1990</v>
      </c>
      <c r="L3627" s="1" t="str">
        <f t="shared" si="113"/>
        <v/>
      </c>
    </row>
    <row r="3628" spans="1:12" ht="13.8" customHeight="1" x14ac:dyDescent="0.3">
      <c r="A3628" t="s">
        <v>63</v>
      </c>
      <c r="B3628">
        <v>2009</v>
      </c>
      <c r="C3628" s="10">
        <v>29359</v>
      </c>
      <c r="D3628">
        <v>18916</v>
      </c>
      <c r="E3628">
        <v>5693</v>
      </c>
      <c r="F3628">
        <v>4250</v>
      </c>
      <c r="G3628">
        <v>499</v>
      </c>
      <c r="H3628">
        <v>0</v>
      </c>
      <c r="I3628">
        <v>2.81</v>
      </c>
      <c r="J3628" s="11">
        <v>281</v>
      </c>
      <c r="K3628" s="13">
        <f t="shared" si="114"/>
        <v>1990</v>
      </c>
      <c r="L3628" s="1" t="str">
        <f t="shared" si="113"/>
        <v/>
      </c>
    </row>
    <row r="3629" spans="1:12" ht="13.8" customHeight="1" x14ac:dyDescent="0.3">
      <c r="A3629" t="s">
        <v>63</v>
      </c>
      <c r="B3629">
        <v>2010</v>
      </c>
      <c r="C3629" s="10">
        <v>30428</v>
      </c>
      <c r="D3629">
        <v>19505</v>
      </c>
      <c r="E3629">
        <v>5423</v>
      </c>
      <c r="F3629">
        <v>5040</v>
      </c>
      <c r="G3629">
        <v>460</v>
      </c>
      <c r="H3629">
        <v>0</v>
      </c>
      <c r="I3629">
        <v>2.9</v>
      </c>
      <c r="J3629" s="11">
        <v>259</v>
      </c>
      <c r="K3629" s="13">
        <f t="shared" si="114"/>
        <v>1990</v>
      </c>
      <c r="L3629" s="1" t="str">
        <f t="shared" si="113"/>
        <v/>
      </c>
    </row>
    <row r="3630" spans="1:12" ht="13.8" customHeight="1" x14ac:dyDescent="0.3">
      <c r="A3630" t="s">
        <v>63</v>
      </c>
      <c r="B3630">
        <v>2011</v>
      </c>
      <c r="C3630" s="10">
        <v>29154</v>
      </c>
      <c r="D3630">
        <v>19062</v>
      </c>
      <c r="E3630">
        <v>5304</v>
      </c>
      <c r="F3630">
        <v>4253</v>
      </c>
      <c r="G3630">
        <v>535</v>
      </c>
      <c r="H3630">
        <v>0</v>
      </c>
      <c r="I3630">
        <v>2.77</v>
      </c>
      <c r="J3630" s="11">
        <v>257</v>
      </c>
      <c r="K3630" s="13">
        <f t="shared" si="114"/>
        <v>1990</v>
      </c>
      <c r="L3630" s="1" t="str">
        <f t="shared" si="113"/>
        <v/>
      </c>
    </row>
    <row r="3631" spans="1:12" ht="13.8" customHeight="1" x14ac:dyDescent="0.3">
      <c r="A3631" t="s">
        <v>63</v>
      </c>
      <c r="B3631">
        <v>2012</v>
      </c>
      <c r="C3631" s="10">
        <v>27551</v>
      </c>
      <c r="D3631">
        <v>17685</v>
      </c>
      <c r="E3631">
        <v>5117</v>
      </c>
      <c r="F3631">
        <v>4282</v>
      </c>
      <c r="G3631">
        <v>467</v>
      </c>
      <c r="H3631">
        <v>0</v>
      </c>
      <c r="I3631">
        <v>2.61</v>
      </c>
      <c r="J3631" s="11">
        <v>243</v>
      </c>
      <c r="K3631" s="13">
        <f t="shared" si="114"/>
        <v>1990</v>
      </c>
      <c r="L3631" s="1">
        <f t="shared" si="113"/>
        <v>1</v>
      </c>
    </row>
    <row r="3632" spans="1:12" s="10" customFormat="1" ht="13.8" customHeight="1" x14ac:dyDescent="0.3">
      <c r="A3632" s="10" t="s">
        <v>63</v>
      </c>
      <c r="B3632" s="10">
        <v>2013</v>
      </c>
      <c r="C3632" s="11">
        <v>26909</v>
      </c>
      <c r="D3632" s="10">
        <v>17124</v>
      </c>
      <c r="E3632" s="10">
        <v>5010</v>
      </c>
      <c r="F3632" s="10">
        <v>4339</v>
      </c>
      <c r="G3632" s="10">
        <v>437</v>
      </c>
      <c r="H3632" s="10">
        <v>0</v>
      </c>
      <c r="I3632" s="10">
        <v>2.5499999999999998</v>
      </c>
      <c r="J3632" s="11">
        <v>234</v>
      </c>
      <c r="K3632" s="13">
        <f t="shared" si="114"/>
        <v>1990</v>
      </c>
      <c r="L3632" s="1">
        <f t="shared" si="113"/>
        <v>1</v>
      </c>
    </row>
    <row r="3633" spans="1:12" s="10" customFormat="1" ht="13.8" customHeight="1" x14ac:dyDescent="0.3">
      <c r="A3633" s="10" t="s">
        <v>63</v>
      </c>
      <c r="B3633" s="10">
        <v>2014</v>
      </c>
      <c r="C3633" s="11">
        <v>26309</v>
      </c>
      <c r="D3633" s="10">
        <v>16744</v>
      </c>
      <c r="E3633" s="10">
        <v>5202</v>
      </c>
      <c r="F3633" s="10">
        <v>3861</v>
      </c>
      <c r="G3633" s="10">
        <v>502</v>
      </c>
      <c r="H3633" s="10">
        <v>0</v>
      </c>
      <c r="I3633" s="10">
        <v>2.5</v>
      </c>
      <c r="J3633" s="11">
        <v>242</v>
      </c>
      <c r="K3633" s="13">
        <f t="shared" si="114"/>
        <v>1990</v>
      </c>
      <c r="L3633" s="1">
        <f t="shared" si="113"/>
        <v>1</v>
      </c>
    </row>
    <row r="3634" spans="1:12" ht="13.8" customHeight="1" x14ac:dyDescent="0.3">
      <c r="A3634" t="s">
        <v>64</v>
      </c>
      <c r="B3634">
        <v>1860</v>
      </c>
      <c r="C3634" s="10">
        <v>73</v>
      </c>
      <c r="D3634">
        <v>73</v>
      </c>
      <c r="E3634">
        <v>0</v>
      </c>
      <c r="F3634">
        <v>0</v>
      </c>
      <c r="G3634">
        <v>0</v>
      </c>
      <c r="H3634" t="s">
        <v>11</v>
      </c>
      <c r="I3634" t="s">
        <v>11</v>
      </c>
      <c r="J3634" s="10">
        <v>0</v>
      </c>
      <c r="K3634" s="13">
        <f t="shared" si="114"/>
        <v>1958</v>
      </c>
      <c r="L3634" s="1" t="str">
        <f t="shared" si="113"/>
        <v/>
      </c>
    </row>
    <row r="3635" spans="1:12" ht="13.8" customHeight="1" x14ac:dyDescent="0.3">
      <c r="A3635" t="s">
        <v>64</v>
      </c>
      <c r="B3635">
        <v>1861</v>
      </c>
      <c r="C3635" s="10">
        <v>240</v>
      </c>
      <c r="D3635">
        <v>240</v>
      </c>
      <c r="E3635">
        <v>0</v>
      </c>
      <c r="F3635">
        <v>0</v>
      </c>
      <c r="G3635">
        <v>0</v>
      </c>
      <c r="H3635" t="s">
        <v>11</v>
      </c>
      <c r="I3635" t="s">
        <v>11</v>
      </c>
      <c r="J3635" s="10">
        <v>0</v>
      </c>
      <c r="K3635" s="13">
        <f t="shared" si="114"/>
        <v>1958</v>
      </c>
      <c r="L3635" s="1" t="str">
        <f t="shared" si="113"/>
        <v/>
      </c>
    </row>
    <row r="3636" spans="1:12" ht="13.8" customHeight="1" x14ac:dyDescent="0.3">
      <c r="A3636" t="s">
        <v>64</v>
      </c>
      <c r="B3636">
        <v>1862</v>
      </c>
      <c r="C3636" s="10">
        <v>408</v>
      </c>
      <c r="D3636">
        <v>408</v>
      </c>
      <c r="E3636">
        <v>0</v>
      </c>
      <c r="F3636">
        <v>0</v>
      </c>
      <c r="G3636">
        <v>0</v>
      </c>
      <c r="H3636" t="s">
        <v>11</v>
      </c>
      <c r="I3636" t="s">
        <v>11</v>
      </c>
      <c r="J3636" s="10">
        <v>0</v>
      </c>
      <c r="K3636" s="13">
        <f t="shared" si="114"/>
        <v>1958</v>
      </c>
      <c r="L3636" s="1" t="str">
        <f t="shared" si="113"/>
        <v/>
      </c>
    </row>
    <row r="3637" spans="1:12" ht="13.8" customHeight="1" x14ac:dyDescent="0.3">
      <c r="A3637" t="s">
        <v>64</v>
      </c>
      <c r="B3637">
        <v>1863</v>
      </c>
      <c r="C3637" s="10">
        <v>576</v>
      </c>
      <c r="D3637">
        <v>576</v>
      </c>
      <c r="E3637">
        <v>0</v>
      </c>
      <c r="F3637">
        <v>0</v>
      </c>
      <c r="G3637">
        <v>0</v>
      </c>
      <c r="H3637" t="s">
        <v>11</v>
      </c>
      <c r="I3637" t="s">
        <v>11</v>
      </c>
      <c r="J3637" s="10">
        <v>0</v>
      </c>
      <c r="K3637" s="13">
        <f t="shared" si="114"/>
        <v>1958</v>
      </c>
      <c r="L3637" s="1" t="str">
        <f t="shared" si="113"/>
        <v/>
      </c>
    </row>
    <row r="3638" spans="1:12" ht="13.8" customHeight="1" x14ac:dyDescent="0.3">
      <c r="A3638" t="s">
        <v>64</v>
      </c>
      <c r="B3638">
        <v>1864</v>
      </c>
      <c r="C3638" s="10">
        <v>744</v>
      </c>
      <c r="D3638">
        <v>744</v>
      </c>
      <c r="E3638">
        <v>0</v>
      </c>
      <c r="F3638">
        <v>0</v>
      </c>
      <c r="G3638">
        <v>0</v>
      </c>
      <c r="H3638" t="s">
        <v>11</v>
      </c>
      <c r="I3638" t="s">
        <v>11</v>
      </c>
      <c r="J3638" s="10">
        <v>0</v>
      </c>
      <c r="K3638" s="13">
        <f t="shared" si="114"/>
        <v>1958</v>
      </c>
      <c r="L3638" s="1" t="str">
        <f t="shared" si="113"/>
        <v/>
      </c>
    </row>
    <row r="3639" spans="1:12" ht="13.8" customHeight="1" x14ac:dyDescent="0.3">
      <c r="A3639" t="s">
        <v>64</v>
      </c>
      <c r="B3639">
        <v>1865</v>
      </c>
      <c r="C3639" s="10">
        <v>912</v>
      </c>
      <c r="D3639">
        <v>912</v>
      </c>
      <c r="E3639">
        <v>0</v>
      </c>
      <c r="F3639">
        <v>0</v>
      </c>
      <c r="G3639">
        <v>0</v>
      </c>
      <c r="H3639" t="s">
        <v>11</v>
      </c>
      <c r="I3639" t="s">
        <v>11</v>
      </c>
      <c r="J3639" s="10">
        <v>0</v>
      </c>
      <c r="K3639" s="13">
        <f t="shared" si="114"/>
        <v>1958</v>
      </c>
      <c r="L3639" s="1" t="str">
        <f t="shared" si="113"/>
        <v/>
      </c>
    </row>
    <row r="3640" spans="1:12" ht="13.8" customHeight="1" x14ac:dyDescent="0.3">
      <c r="A3640" t="s">
        <v>64</v>
      </c>
      <c r="B3640">
        <v>1866</v>
      </c>
      <c r="C3640" s="10">
        <v>1080</v>
      </c>
      <c r="D3640">
        <v>1080</v>
      </c>
      <c r="E3640">
        <v>0</v>
      </c>
      <c r="F3640">
        <v>0</v>
      </c>
      <c r="G3640">
        <v>0</v>
      </c>
      <c r="H3640" t="s">
        <v>11</v>
      </c>
      <c r="I3640" t="s">
        <v>11</v>
      </c>
      <c r="J3640" s="10">
        <v>0</v>
      </c>
      <c r="K3640" s="13">
        <f t="shared" si="114"/>
        <v>1958</v>
      </c>
      <c r="L3640" s="1" t="str">
        <f t="shared" si="113"/>
        <v/>
      </c>
    </row>
    <row r="3641" spans="1:12" ht="13.8" customHeight="1" x14ac:dyDescent="0.3">
      <c r="A3641" t="s">
        <v>64</v>
      </c>
      <c r="B3641">
        <v>1867</v>
      </c>
      <c r="C3641" s="10">
        <v>1247</v>
      </c>
      <c r="D3641">
        <v>1247</v>
      </c>
      <c r="E3641">
        <v>0</v>
      </c>
      <c r="F3641">
        <v>0</v>
      </c>
      <c r="G3641">
        <v>0</v>
      </c>
      <c r="H3641" t="s">
        <v>11</v>
      </c>
      <c r="I3641" t="s">
        <v>11</v>
      </c>
      <c r="J3641" s="10">
        <v>0</v>
      </c>
      <c r="K3641" s="13">
        <f t="shared" si="114"/>
        <v>1958</v>
      </c>
      <c r="L3641" s="1" t="str">
        <f t="shared" si="113"/>
        <v/>
      </c>
    </row>
    <row r="3642" spans="1:12" ht="13.8" customHeight="1" x14ac:dyDescent="0.3">
      <c r="A3642" t="s">
        <v>64</v>
      </c>
      <c r="B3642">
        <v>1868</v>
      </c>
      <c r="C3642" s="10">
        <v>1415</v>
      </c>
      <c r="D3642">
        <v>1415</v>
      </c>
      <c r="E3642">
        <v>0</v>
      </c>
      <c r="F3642">
        <v>0</v>
      </c>
      <c r="G3642">
        <v>0</v>
      </c>
      <c r="H3642" t="s">
        <v>11</v>
      </c>
      <c r="I3642" t="s">
        <v>11</v>
      </c>
      <c r="J3642" s="10">
        <v>0</v>
      </c>
      <c r="K3642" s="13">
        <f t="shared" si="114"/>
        <v>1958</v>
      </c>
      <c r="L3642" s="1" t="str">
        <f t="shared" si="113"/>
        <v/>
      </c>
    </row>
    <row r="3643" spans="1:12" ht="13.8" customHeight="1" x14ac:dyDescent="0.3">
      <c r="A3643" t="s">
        <v>64</v>
      </c>
      <c r="B3643">
        <v>1869</v>
      </c>
      <c r="C3643" s="10">
        <v>1583</v>
      </c>
      <c r="D3643">
        <v>1583</v>
      </c>
      <c r="E3643">
        <v>0</v>
      </c>
      <c r="F3643">
        <v>0</v>
      </c>
      <c r="G3643">
        <v>0</v>
      </c>
      <c r="H3643" t="s">
        <v>11</v>
      </c>
      <c r="I3643" t="s">
        <v>11</v>
      </c>
      <c r="J3643" s="10">
        <v>0</v>
      </c>
      <c r="K3643" s="13">
        <f t="shared" si="114"/>
        <v>1958</v>
      </c>
      <c r="L3643" s="1" t="str">
        <f t="shared" si="113"/>
        <v/>
      </c>
    </row>
    <row r="3644" spans="1:12" ht="13.8" customHeight="1" x14ac:dyDescent="0.3">
      <c r="A3644" t="s">
        <v>64</v>
      </c>
      <c r="B3644">
        <v>1870</v>
      </c>
      <c r="C3644" s="10">
        <v>1751</v>
      </c>
      <c r="D3644">
        <v>1751</v>
      </c>
      <c r="E3644">
        <v>0</v>
      </c>
      <c r="F3644">
        <v>0</v>
      </c>
      <c r="G3644">
        <v>0</v>
      </c>
      <c r="H3644" t="s">
        <v>11</v>
      </c>
      <c r="I3644" t="s">
        <v>11</v>
      </c>
      <c r="J3644" s="10">
        <v>0</v>
      </c>
      <c r="K3644" s="13">
        <f t="shared" si="114"/>
        <v>1958</v>
      </c>
      <c r="L3644" s="1" t="str">
        <f t="shared" si="113"/>
        <v/>
      </c>
    </row>
    <row r="3645" spans="1:12" ht="13.8" customHeight="1" x14ac:dyDescent="0.3">
      <c r="A3645" t="s">
        <v>64</v>
      </c>
      <c r="B3645">
        <v>1871</v>
      </c>
      <c r="C3645" s="10">
        <v>1919</v>
      </c>
      <c r="D3645">
        <v>1919</v>
      </c>
      <c r="E3645">
        <v>0</v>
      </c>
      <c r="F3645">
        <v>0</v>
      </c>
      <c r="G3645">
        <v>0</v>
      </c>
      <c r="H3645" t="s">
        <v>11</v>
      </c>
      <c r="I3645" t="s">
        <v>11</v>
      </c>
      <c r="J3645" s="10">
        <v>0</v>
      </c>
      <c r="K3645" s="13">
        <f t="shared" si="114"/>
        <v>1958</v>
      </c>
      <c r="L3645" s="1" t="str">
        <f t="shared" si="113"/>
        <v/>
      </c>
    </row>
    <row r="3646" spans="1:12" ht="13.8" customHeight="1" x14ac:dyDescent="0.3">
      <c r="A3646" t="s">
        <v>64</v>
      </c>
      <c r="B3646">
        <v>1872</v>
      </c>
      <c r="C3646" s="10">
        <v>2086</v>
      </c>
      <c r="D3646">
        <v>2086</v>
      </c>
      <c r="E3646">
        <v>0</v>
      </c>
      <c r="F3646">
        <v>0</v>
      </c>
      <c r="G3646">
        <v>0</v>
      </c>
      <c r="H3646" t="s">
        <v>11</v>
      </c>
      <c r="I3646" t="s">
        <v>11</v>
      </c>
      <c r="J3646" s="10">
        <v>0</v>
      </c>
      <c r="K3646" s="13">
        <f t="shared" si="114"/>
        <v>1958</v>
      </c>
      <c r="L3646" s="1" t="str">
        <f t="shared" si="113"/>
        <v/>
      </c>
    </row>
    <row r="3647" spans="1:12" ht="13.8" customHeight="1" x14ac:dyDescent="0.3">
      <c r="A3647" t="s">
        <v>64</v>
      </c>
      <c r="B3647">
        <v>1873</v>
      </c>
      <c r="C3647" s="10">
        <v>2254</v>
      </c>
      <c r="D3647">
        <v>2254</v>
      </c>
      <c r="E3647">
        <v>0</v>
      </c>
      <c r="F3647">
        <v>0</v>
      </c>
      <c r="G3647">
        <v>0</v>
      </c>
      <c r="H3647" t="s">
        <v>11</v>
      </c>
      <c r="I3647" t="s">
        <v>11</v>
      </c>
      <c r="J3647" s="10">
        <v>0</v>
      </c>
      <c r="K3647" s="13">
        <f t="shared" si="114"/>
        <v>1958</v>
      </c>
      <c r="L3647" s="1" t="str">
        <f t="shared" si="113"/>
        <v/>
      </c>
    </row>
    <row r="3648" spans="1:12" ht="13.8" customHeight="1" x14ac:dyDescent="0.3">
      <c r="A3648" t="s">
        <v>64</v>
      </c>
      <c r="B3648">
        <v>1874</v>
      </c>
      <c r="C3648" s="10">
        <v>2422</v>
      </c>
      <c r="D3648">
        <v>2422</v>
      </c>
      <c r="E3648">
        <v>0</v>
      </c>
      <c r="F3648">
        <v>0</v>
      </c>
      <c r="G3648">
        <v>0</v>
      </c>
      <c r="H3648" t="s">
        <v>11</v>
      </c>
      <c r="I3648" t="s">
        <v>11</v>
      </c>
      <c r="J3648" s="10">
        <v>0</v>
      </c>
      <c r="K3648" s="13">
        <f t="shared" si="114"/>
        <v>1958</v>
      </c>
      <c r="L3648" s="1" t="str">
        <f t="shared" si="113"/>
        <v/>
      </c>
    </row>
    <row r="3649" spans="1:12" ht="13.8" customHeight="1" x14ac:dyDescent="0.3">
      <c r="A3649" t="s">
        <v>64</v>
      </c>
      <c r="B3649">
        <v>1875</v>
      </c>
      <c r="C3649" s="10">
        <v>2590</v>
      </c>
      <c r="D3649">
        <v>2590</v>
      </c>
      <c r="E3649">
        <v>0</v>
      </c>
      <c r="F3649">
        <v>0</v>
      </c>
      <c r="G3649">
        <v>0</v>
      </c>
      <c r="H3649" t="s">
        <v>11</v>
      </c>
      <c r="I3649" t="s">
        <v>11</v>
      </c>
      <c r="J3649" s="10">
        <v>0</v>
      </c>
      <c r="K3649" s="13">
        <f t="shared" si="114"/>
        <v>1958</v>
      </c>
      <c r="L3649" s="1" t="str">
        <f t="shared" si="113"/>
        <v/>
      </c>
    </row>
    <row r="3650" spans="1:12" ht="13.8" customHeight="1" x14ac:dyDescent="0.3">
      <c r="A3650" t="s">
        <v>64</v>
      </c>
      <c r="B3650">
        <v>1876</v>
      </c>
      <c r="C3650" s="10">
        <v>4477</v>
      </c>
      <c r="D3650">
        <v>4477</v>
      </c>
      <c r="E3650">
        <v>0</v>
      </c>
      <c r="F3650">
        <v>0</v>
      </c>
      <c r="G3650">
        <v>0</v>
      </c>
      <c r="H3650" t="s">
        <v>11</v>
      </c>
      <c r="I3650" t="s">
        <v>11</v>
      </c>
      <c r="J3650" s="10">
        <v>0</v>
      </c>
      <c r="K3650" s="13">
        <f t="shared" si="114"/>
        <v>1958</v>
      </c>
      <c r="L3650" s="1" t="str">
        <f t="shared" ref="L3650:L3713" si="115">IF(AND(B3650&gt;2011),1,"")</f>
        <v/>
      </c>
    </row>
    <row r="3651" spans="1:12" ht="13.8" customHeight="1" x14ac:dyDescent="0.3">
      <c r="A3651" t="s">
        <v>64</v>
      </c>
      <c r="B3651">
        <v>1877</v>
      </c>
      <c r="C3651" s="10">
        <v>4704</v>
      </c>
      <c r="D3651">
        <v>4704</v>
      </c>
      <c r="E3651">
        <v>0</v>
      </c>
      <c r="F3651">
        <v>0</v>
      </c>
      <c r="G3651">
        <v>0</v>
      </c>
      <c r="H3651" t="s">
        <v>11</v>
      </c>
      <c r="I3651" t="s">
        <v>11</v>
      </c>
      <c r="J3651" s="10">
        <v>0</v>
      </c>
      <c r="K3651" s="13">
        <f t="shared" si="114"/>
        <v>1958</v>
      </c>
      <c r="L3651" s="1" t="str">
        <f t="shared" si="115"/>
        <v/>
      </c>
    </row>
    <row r="3652" spans="1:12" ht="13.8" customHeight="1" x14ac:dyDescent="0.3">
      <c r="A3652" t="s">
        <v>64</v>
      </c>
      <c r="B3652">
        <v>1878</v>
      </c>
      <c r="C3652" s="10">
        <v>4931</v>
      </c>
      <c r="D3652">
        <v>4931</v>
      </c>
      <c r="E3652">
        <v>0</v>
      </c>
      <c r="F3652">
        <v>0</v>
      </c>
      <c r="G3652">
        <v>0</v>
      </c>
      <c r="H3652" t="s">
        <v>11</v>
      </c>
      <c r="I3652" t="s">
        <v>11</v>
      </c>
      <c r="J3652" s="10">
        <v>0</v>
      </c>
      <c r="K3652" s="13">
        <f t="shared" si="114"/>
        <v>1958</v>
      </c>
      <c r="L3652" s="1" t="str">
        <f t="shared" si="115"/>
        <v/>
      </c>
    </row>
    <row r="3653" spans="1:12" ht="13.8" customHeight="1" x14ac:dyDescent="0.3">
      <c r="A3653" t="s">
        <v>64</v>
      </c>
      <c r="B3653">
        <v>1879</v>
      </c>
      <c r="C3653" s="10">
        <v>5299</v>
      </c>
      <c r="D3653">
        <v>5299</v>
      </c>
      <c r="E3653">
        <v>0</v>
      </c>
      <c r="F3653">
        <v>0</v>
      </c>
      <c r="G3653">
        <v>0</v>
      </c>
      <c r="H3653" t="s">
        <v>11</v>
      </c>
      <c r="I3653" t="s">
        <v>11</v>
      </c>
      <c r="J3653" s="10">
        <v>0</v>
      </c>
      <c r="K3653" s="13">
        <f t="shared" si="114"/>
        <v>1958</v>
      </c>
      <c r="L3653" s="1" t="str">
        <f t="shared" si="115"/>
        <v/>
      </c>
    </row>
    <row r="3654" spans="1:12" ht="13.8" customHeight="1" x14ac:dyDescent="0.3">
      <c r="A3654" t="s">
        <v>64</v>
      </c>
      <c r="B3654">
        <v>1880</v>
      </c>
      <c r="C3654" s="10">
        <v>5614</v>
      </c>
      <c r="D3654">
        <v>5614</v>
      </c>
      <c r="E3654">
        <v>0</v>
      </c>
      <c r="F3654">
        <v>0</v>
      </c>
      <c r="G3654">
        <v>0</v>
      </c>
      <c r="H3654" t="s">
        <v>11</v>
      </c>
      <c r="I3654" t="s">
        <v>11</v>
      </c>
      <c r="J3654" s="10">
        <v>0</v>
      </c>
      <c r="K3654" s="13">
        <f t="shared" si="114"/>
        <v>1958</v>
      </c>
      <c r="L3654" s="1" t="str">
        <f t="shared" si="115"/>
        <v/>
      </c>
    </row>
    <row r="3655" spans="1:12" ht="13.8" customHeight="1" x14ac:dyDescent="0.3">
      <c r="A3655" t="s">
        <v>64</v>
      </c>
      <c r="B3655">
        <v>1881</v>
      </c>
      <c r="C3655" s="10">
        <v>5929</v>
      </c>
      <c r="D3655">
        <v>5929</v>
      </c>
      <c r="E3655">
        <v>0</v>
      </c>
      <c r="F3655">
        <v>0</v>
      </c>
      <c r="G3655">
        <v>0</v>
      </c>
      <c r="H3655" t="s">
        <v>11</v>
      </c>
      <c r="I3655" t="s">
        <v>11</v>
      </c>
      <c r="J3655" s="10">
        <v>0</v>
      </c>
      <c r="K3655" s="13">
        <f t="shared" si="114"/>
        <v>1958</v>
      </c>
      <c r="L3655" s="1" t="str">
        <f t="shared" si="115"/>
        <v/>
      </c>
    </row>
    <row r="3656" spans="1:12" ht="13.8" customHeight="1" x14ac:dyDescent="0.3">
      <c r="A3656" t="s">
        <v>64</v>
      </c>
      <c r="B3656">
        <v>1882</v>
      </c>
      <c r="C3656" s="10">
        <v>6063</v>
      </c>
      <c r="D3656">
        <v>6063</v>
      </c>
      <c r="E3656">
        <v>0</v>
      </c>
      <c r="F3656">
        <v>0</v>
      </c>
      <c r="G3656">
        <v>0</v>
      </c>
      <c r="H3656" t="s">
        <v>11</v>
      </c>
      <c r="I3656" t="s">
        <v>11</v>
      </c>
      <c r="J3656" s="10">
        <v>0</v>
      </c>
      <c r="K3656" s="13">
        <f t="shared" ref="K3656:K3719" si="116">IF(B3656&lt;1990,IF(B3656&lt;1959,1958,1989),1990)</f>
        <v>1958</v>
      </c>
      <c r="L3656" s="1" t="str">
        <f t="shared" si="115"/>
        <v/>
      </c>
    </row>
    <row r="3657" spans="1:12" ht="13.8" customHeight="1" x14ac:dyDescent="0.3">
      <c r="A3657" t="s">
        <v>64</v>
      </c>
      <c r="B3657">
        <v>1883</v>
      </c>
      <c r="C3657" s="10">
        <v>6476</v>
      </c>
      <c r="D3657">
        <v>6476</v>
      </c>
      <c r="E3657">
        <v>0</v>
      </c>
      <c r="F3657">
        <v>0</v>
      </c>
      <c r="G3657">
        <v>0</v>
      </c>
      <c r="H3657" t="s">
        <v>11</v>
      </c>
      <c r="I3657" t="s">
        <v>11</v>
      </c>
      <c r="J3657" s="10">
        <v>0</v>
      </c>
      <c r="K3657" s="13">
        <f t="shared" si="116"/>
        <v>1958</v>
      </c>
      <c r="L3657" s="1" t="str">
        <f t="shared" si="115"/>
        <v/>
      </c>
    </row>
    <row r="3658" spans="1:12" ht="13.8" customHeight="1" x14ac:dyDescent="0.3">
      <c r="A3658" t="s">
        <v>64</v>
      </c>
      <c r="B3658">
        <v>1884</v>
      </c>
      <c r="C3658" s="10">
        <v>6689</v>
      </c>
      <c r="D3658">
        <v>6689</v>
      </c>
      <c r="E3658">
        <v>0</v>
      </c>
      <c r="F3658">
        <v>0</v>
      </c>
      <c r="G3658">
        <v>0</v>
      </c>
      <c r="H3658" t="s">
        <v>11</v>
      </c>
      <c r="I3658" t="s">
        <v>11</v>
      </c>
      <c r="J3658" s="10">
        <v>0</v>
      </c>
      <c r="K3658" s="13">
        <f t="shared" si="116"/>
        <v>1958</v>
      </c>
      <c r="L3658" s="1" t="str">
        <f t="shared" si="115"/>
        <v/>
      </c>
    </row>
    <row r="3659" spans="1:12" ht="13.8" customHeight="1" x14ac:dyDescent="0.3">
      <c r="A3659" t="s">
        <v>64</v>
      </c>
      <c r="B3659">
        <v>1885</v>
      </c>
      <c r="C3659" s="10">
        <v>7023</v>
      </c>
      <c r="D3659">
        <v>7023</v>
      </c>
      <c r="E3659">
        <v>0</v>
      </c>
      <c r="F3659">
        <v>0</v>
      </c>
      <c r="G3659">
        <v>0</v>
      </c>
      <c r="H3659" t="s">
        <v>11</v>
      </c>
      <c r="I3659" t="s">
        <v>11</v>
      </c>
      <c r="J3659" s="10">
        <v>0</v>
      </c>
      <c r="K3659" s="13">
        <f t="shared" si="116"/>
        <v>1958</v>
      </c>
      <c r="L3659" s="1" t="str">
        <f t="shared" si="115"/>
        <v/>
      </c>
    </row>
    <row r="3660" spans="1:12" ht="13.8" customHeight="1" x14ac:dyDescent="0.3">
      <c r="A3660" t="s">
        <v>64</v>
      </c>
      <c r="B3660">
        <v>1886</v>
      </c>
      <c r="C3660" s="10">
        <v>7383</v>
      </c>
      <c r="D3660">
        <v>7383</v>
      </c>
      <c r="E3660">
        <v>0</v>
      </c>
      <c r="F3660">
        <v>0</v>
      </c>
      <c r="G3660">
        <v>0</v>
      </c>
      <c r="H3660" t="s">
        <v>11</v>
      </c>
      <c r="I3660" t="s">
        <v>11</v>
      </c>
      <c r="J3660" s="10">
        <v>0</v>
      </c>
      <c r="K3660" s="13">
        <f t="shared" si="116"/>
        <v>1958</v>
      </c>
      <c r="L3660" s="1" t="str">
        <f t="shared" si="115"/>
        <v/>
      </c>
    </row>
    <row r="3661" spans="1:12" ht="13.8" customHeight="1" x14ac:dyDescent="0.3">
      <c r="A3661" t="s">
        <v>64</v>
      </c>
      <c r="B3661">
        <v>1887</v>
      </c>
      <c r="C3661" s="10">
        <v>7755</v>
      </c>
      <c r="D3661">
        <v>7755</v>
      </c>
      <c r="E3661">
        <v>0</v>
      </c>
      <c r="F3661">
        <v>0</v>
      </c>
      <c r="G3661">
        <v>0</v>
      </c>
      <c r="H3661" t="s">
        <v>11</v>
      </c>
      <c r="I3661" t="s">
        <v>11</v>
      </c>
      <c r="J3661" s="10">
        <v>0</v>
      </c>
      <c r="K3661" s="13">
        <f t="shared" si="116"/>
        <v>1958</v>
      </c>
      <c r="L3661" s="1" t="str">
        <f t="shared" si="115"/>
        <v/>
      </c>
    </row>
    <row r="3662" spans="1:12" ht="13.8" customHeight="1" x14ac:dyDescent="0.3">
      <c r="A3662" t="s">
        <v>64</v>
      </c>
      <c r="B3662">
        <v>1888</v>
      </c>
      <c r="C3662" s="10">
        <v>8312</v>
      </c>
      <c r="D3662">
        <v>8312</v>
      </c>
      <c r="E3662">
        <v>0</v>
      </c>
      <c r="F3662">
        <v>0</v>
      </c>
      <c r="G3662">
        <v>0</v>
      </c>
      <c r="H3662" t="s">
        <v>11</v>
      </c>
      <c r="I3662" t="s">
        <v>11</v>
      </c>
      <c r="J3662" s="10">
        <v>0</v>
      </c>
      <c r="K3662" s="13">
        <f t="shared" si="116"/>
        <v>1958</v>
      </c>
      <c r="L3662" s="1" t="str">
        <f t="shared" si="115"/>
        <v/>
      </c>
    </row>
    <row r="3663" spans="1:12" ht="13.8" customHeight="1" x14ac:dyDescent="0.3">
      <c r="A3663" t="s">
        <v>64</v>
      </c>
      <c r="B3663">
        <v>1889</v>
      </c>
      <c r="C3663" s="10">
        <v>8800</v>
      </c>
      <c r="D3663">
        <v>8800</v>
      </c>
      <c r="E3663">
        <v>0</v>
      </c>
      <c r="F3663">
        <v>0</v>
      </c>
      <c r="G3663">
        <v>0</v>
      </c>
      <c r="H3663" t="s">
        <v>11</v>
      </c>
      <c r="I3663" t="s">
        <v>11</v>
      </c>
      <c r="J3663" s="10">
        <v>0</v>
      </c>
      <c r="K3663" s="13">
        <f t="shared" si="116"/>
        <v>1958</v>
      </c>
      <c r="L3663" s="1" t="str">
        <f t="shared" si="115"/>
        <v/>
      </c>
    </row>
    <row r="3664" spans="1:12" ht="13.8" customHeight="1" x14ac:dyDescent="0.3">
      <c r="A3664" t="s">
        <v>64</v>
      </c>
      <c r="B3664">
        <v>1890</v>
      </c>
      <c r="C3664" s="10">
        <v>9411</v>
      </c>
      <c r="D3664">
        <v>9411</v>
      </c>
      <c r="E3664">
        <v>0</v>
      </c>
      <c r="F3664">
        <v>0</v>
      </c>
      <c r="G3664">
        <v>0</v>
      </c>
      <c r="H3664" t="s">
        <v>11</v>
      </c>
      <c r="I3664" t="s">
        <v>11</v>
      </c>
      <c r="J3664" s="10">
        <v>0</v>
      </c>
      <c r="K3664" s="13">
        <f t="shared" si="116"/>
        <v>1958</v>
      </c>
      <c r="L3664" s="1" t="str">
        <f t="shared" si="115"/>
        <v/>
      </c>
    </row>
    <row r="3665" spans="1:12" ht="13.8" customHeight="1" x14ac:dyDescent="0.3">
      <c r="A3665" t="s">
        <v>64</v>
      </c>
      <c r="B3665">
        <v>1891</v>
      </c>
      <c r="C3665" s="10">
        <v>9757</v>
      </c>
      <c r="D3665">
        <v>9757</v>
      </c>
      <c r="E3665">
        <v>0</v>
      </c>
      <c r="F3665">
        <v>0</v>
      </c>
      <c r="G3665">
        <v>0</v>
      </c>
      <c r="H3665" t="s">
        <v>11</v>
      </c>
      <c r="I3665" t="s">
        <v>11</v>
      </c>
      <c r="J3665" s="10">
        <v>0</v>
      </c>
      <c r="K3665" s="13">
        <f t="shared" si="116"/>
        <v>1958</v>
      </c>
      <c r="L3665" s="1" t="str">
        <f t="shared" si="115"/>
        <v/>
      </c>
    </row>
    <row r="3666" spans="1:12" ht="13.8" customHeight="1" x14ac:dyDescent="0.3">
      <c r="A3666" t="s">
        <v>64</v>
      </c>
      <c r="B3666">
        <v>1892</v>
      </c>
      <c r="C3666" s="10">
        <v>9905</v>
      </c>
      <c r="D3666">
        <v>9905</v>
      </c>
      <c r="E3666">
        <v>0</v>
      </c>
      <c r="F3666">
        <v>0</v>
      </c>
      <c r="G3666">
        <v>0</v>
      </c>
      <c r="H3666" t="s">
        <v>11</v>
      </c>
      <c r="I3666" t="s">
        <v>11</v>
      </c>
      <c r="J3666" s="10">
        <v>0</v>
      </c>
      <c r="K3666" s="13">
        <f t="shared" si="116"/>
        <v>1958</v>
      </c>
      <c r="L3666" s="1" t="str">
        <f t="shared" si="115"/>
        <v/>
      </c>
    </row>
    <row r="3667" spans="1:12" ht="13.8" customHeight="1" x14ac:dyDescent="0.3">
      <c r="A3667" t="s">
        <v>64</v>
      </c>
      <c r="B3667">
        <v>1893</v>
      </c>
      <c r="C3667" s="10">
        <v>10125</v>
      </c>
      <c r="D3667">
        <v>10125</v>
      </c>
      <c r="E3667">
        <v>0</v>
      </c>
      <c r="F3667">
        <v>0</v>
      </c>
      <c r="G3667">
        <v>0</v>
      </c>
      <c r="H3667" t="s">
        <v>11</v>
      </c>
      <c r="I3667" t="s">
        <v>11</v>
      </c>
      <c r="J3667" s="10">
        <v>0</v>
      </c>
      <c r="K3667" s="13">
        <f t="shared" si="116"/>
        <v>1958</v>
      </c>
      <c r="L3667" s="1" t="str">
        <f t="shared" si="115"/>
        <v/>
      </c>
    </row>
    <row r="3668" spans="1:12" ht="13.8" customHeight="1" x14ac:dyDescent="0.3">
      <c r="A3668" t="s">
        <v>64</v>
      </c>
      <c r="B3668">
        <v>1894</v>
      </c>
      <c r="C3668" s="10">
        <v>10379</v>
      </c>
      <c r="D3668">
        <v>10379</v>
      </c>
      <c r="E3668">
        <v>0</v>
      </c>
      <c r="F3668">
        <v>0</v>
      </c>
      <c r="G3668">
        <v>0</v>
      </c>
      <c r="H3668" t="s">
        <v>11</v>
      </c>
      <c r="I3668" t="s">
        <v>11</v>
      </c>
      <c r="J3668" s="10">
        <v>0</v>
      </c>
      <c r="K3668" s="13">
        <f t="shared" si="116"/>
        <v>1958</v>
      </c>
      <c r="L3668" s="1" t="str">
        <f t="shared" si="115"/>
        <v/>
      </c>
    </row>
    <row r="3669" spans="1:12" ht="13.8" customHeight="1" x14ac:dyDescent="0.3">
      <c r="A3669" t="s">
        <v>64</v>
      </c>
      <c r="B3669">
        <v>1895</v>
      </c>
      <c r="C3669" s="10">
        <v>10772</v>
      </c>
      <c r="D3669">
        <v>10772</v>
      </c>
      <c r="E3669">
        <v>0</v>
      </c>
      <c r="F3669">
        <v>0</v>
      </c>
      <c r="G3669">
        <v>0</v>
      </c>
      <c r="H3669" t="s">
        <v>11</v>
      </c>
      <c r="I3669" t="s">
        <v>11</v>
      </c>
      <c r="J3669" s="10">
        <v>0</v>
      </c>
      <c r="K3669" s="13">
        <f t="shared" si="116"/>
        <v>1958</v>
      </c>
      <c r="L3669" s="1" t="str">
        <f t="shared" si="115"/>
        <v/>
      </c>
    </row>
    <row r="3670" spans="1:12" ht="13.8" customHeight="1" x14ac:dyDescent="0.3">
      <c r="A3670" t="s">
        <v>64</v>
      </c>
      <c r="B3670">
        <v>1896</v>
      </c>
      <c r="C3670" s="10">
        <v>11037</v>
      </c>
      <c r="D3670">
        <v>11037</v>
      </c>
      <c r="E3670">
        <v>0</v>
      </c>
      <c r="F3670">
        <v>0</v>
      </c>
      <c r="G3670">
        <v>0</v>
      </c>
      <c r="H3670" t="s">
        <v>11</v>
      </c>
      <c r="I3670" t="s">
        <v>11</v>
      </c>
      <c r="J3670" s="10">
        <v>0</v>
      </c>
      <c r="K3670" s="13">
        <f t="shared" si="116"/>
        <v>1958</v>
      </c>
      <c r="L3670" s="1" t="str">
        <f t="shared" si="115"/>
        <v/>
      </c>
    </row>
    <row r="3671" spans="1:12" ht="13.8" customHeight="1" x14ac:dyDescent="0.3">
      <c r="A3671" t="s">
        <v>64</v>
      </c>
      <c r="B3671">
        <v>1897</v>
      </c>
      <c r="C3671" s="10">
        <v>11681</v>
      </c>
      <c r="D3671">
        <v>11681</v>
      </c>
      <c r="E3671">
        <v>0</v>
      </c>
      <c r="F3671">
        <v>0</v>
      </c>
      <c r="G3671">
        <v>0</v>
      </c>
      <c r="H3671" t="s">
        <v>11</v>
      </c>
      <c r="I3671" t="s">
        <v>11</v>
      </c>
      <c r="J3671" s="10">
        <v>0</v>
      </c>
      <c r="K3671" s="13">
        <f t="shared" si="116"/>
        <v>1958</v>
      </c>
      <c r="L3671" s="1" t="str">
        <f t="shared" si="115"/>
        <v/>
      </c>
    </row>
    <row r="3672" spans="1:12" ht="13.8" customHeight="1" x14ac:dyDescent="0.3">
      <c r="A3672" t="s">
        <v>64</v>
      </c>
      <c r="B3672">
        <v>1898</v>
      </c>
      <c r="C3672" s="10">
        <v>11942</v>
      </c>
      <c r="D3672">
        <v>11942</v>
      </c>
      <c r="E3672">
        <v>0</v>
      </c>
      <c r="F3672">
        <v>0</v>
      </c>
      <c r="G3672">
        <v>0</v>
      </c>
      <c r="H3672" t="s">
        <v>11</v>
      </c>
      <c r="I3672" t="s">
        <v>11</v>
      </c>
      <c r="J3672" s="10">
        <v>0</v>
      </c>
      <c r="K3672" s="13">
        <f t="shared" si="116"/>
        <v>1958</v>
      </c>
      <c r="L3672" s="1" t="str">
        <f t="shared" si="115"/>
        <v/>
      </c>
    </row>
    <row r="3673" spans="1:12" ht="13.8" customHeight="1" x14ac:dyDescent="0.3">
      <c r="A3673" t="s">
        <v>64</v>
      </c>
      <c r="B3673">
        <v>1899</v>
      </c>
      <c r="C3673" s="10">
        <v>12252</v>
      </c>
      <c r="D3673">
        <v>12252</v>
      </c>
      <c r="E3673">
        <v>0</v>
      </c>
      <c r="F3673">
        <v>0</v>
      </c>
      <c r="G3673">
        <v>0</v>
      </c>
      <c r="H3673" t="s">
        <v>11</v>
      </c>
      <c r="I3673" t="s">
        <v>11</v>
      </c>
      <c r="J3673" s="10">
        <v>0</v>
      </c>
      <c r="K3673" s="13">
        <f t="shared" si="116"/>
        <v>1958</v>
      </c>
      <c r="L3673" s="1" t="str">
        <f t="shared" si="115"/>
        <v/>
      </c>
    </row>
    <row r="3674" spans="1:12" ht="13.8" customHeight="1" x14ac:dyDescent="0.3">
      <c r="A3674" t="s">
        <v>64</v>
      </c>
      <c r="B3674">
        <v>1900</v>
      </c>
      <c r="C3674" s="10">
        <v>12163</v>
      </c>
      <c r="D3674">
        <v>12163</v>
      </c>
      <c r="E3674">
        <v>0</v>
      </c>
      <c r="F3674">
        <v>0</v>
      </c>
      <c r="G3674">
        <v>0</v>
      </c>
      <c r="H3674" t="s">
        <v>11</v>
      </c>
      <c r="I3674" t="s">
        <v>11</v>
      </c>
      <c r="J3674" s="10">
        <v>0</v>
      </c>
      <c r="K3674" s="13">
        <f t="shared" si="116"/>
        <v>1958</v>
      </c>
      <c r="L3674" s="1" t="str">
        <f t="shared" si="115"/>
        <v/>
      </c>
    </row>
    <row r="3675" spans="1:12" ht="13.8" customHeight="1" x14ac:dyDescent="0.3">
      <c r="A3675" t="s">
        <v>64</v>
      </c>
      <c r="B3675">
        <v>1901</v>
      </c>
      <c r="C3675" s="10">
        <v>12709</v>
      </c>
      <c r="D3675">
        <v>12709</v>
      </c>
      <c r="E3675">
        <v>0</v>
      </c>
      <c r="F3675">
        <v>0</v>
      </c>
      <c r="G3675">
        <v>0</v>
      </c>
      <c r="H3675" t="s">
        <v>11</v>
      </c>
      <c r="I3675" t="s">
        <v>11</v>
      </c>
      <c r="J3675" s="10">
        <v>0</v>
      </c>
      <c r="K3675" s="13">
        <f t="shared" si="116"/>
        <v>1958</v>
      </c>
      <c r="L3675" s="1" t="str">
        <f t="shared" si="115"/>
        <v/>
      </c>
    </row>
    <row r="3676" spans="1:12" ht="13.8" customHeight="1" x14ac:dyDescent="0.3">
      <c r="A3676" t="s">
        <v>64</v>
      </c>
      <c r="B3676">
        <v>1902</v>
      </c>
      <c r="C3676" s="10">
        <v>12879</v>
      </c>
      <c r="D3676">
        <v>12879</v>
      </c>
      <c r="E3676">
        <v>0</v>
      </c>
      <c r="F3676">
        <v>0</v>
      </c>
      <c r="G3676">
        <v>0</v>
      </c>
      <c r="H3676" t="s">
        <v>11</v>
      </c>
      <c r="I3676" t="s">
        <v>11</v>
      </c>
      <c r="J3676" s="10">
        <v>0</v>
      </c>
      <c r="K3676" s="13">
        <f t="shared" si="116"/>
        <v>1958</v>
      </c>
      <c r="L3676" s="1" t="str">
        <f t="shared" si="115"/>
        <v/>
      </c>
    </row>
    <row r="3677" spans="1:12" ht="13.8" customHeight="1" x14ac:dyDescent="0.3">
      <c r="A3677" t="s">
        <v>64</v>
      </c>
      <c r="B3677">
        <v>1903</v>
      </c>
      <c r="C3677" s="10">
        <v>13121</v>
      </c>
      <c r="D3677">
        <v>13121</v>
      </c>
      <c r="E3677">
        <v>0</v>
      </c>
      <c r="F3677">
        <v>0</v>
      </c>
      <c r="G3677">
        <v>0</v>
      </c>
      <c r="H3677" t="s">
        <v>11</v>
      </c>
      <c r="I3677" t="s">
        <v>11</v>
      </c>
      <c r="J3677" s="10">
        <v>0</v>
      </c>
      <c r="K3677" s="13">
        <f t="shared" si="116"/>
        <v>1958</v>
      </c>
      <c r="L3677" s="1" t="str">
        <f t="shared" si="115"/>
        <v/>
      </c>
    </row>
    <row r="3678" spans="1:12" ht="13.8" customHeight="1" x14ac:dyDescent="0.3">
      <c r="A3678" t="s">
        <v>64</v>
      </c>
      <c r="B3678">
        <v>1904</v>
      </c>
      <c r="C3678" s="10">
        <v>13249</v>
      </c>
      <c r="D3678">
        <v>13249</v>
      </c>
      <c r="E3678">
        <v>0</v>
      </c>
      <c r="F3678">
        <v>0</v>
      </c>
      <c r="G3678">
        <v>0</v>
      </c>
      <c r="H3678" t="s">
        <v>11</v>
      </c>
      <c r="I3678" t="s">
        <v>11</v>
      </c>
      <c r="J3678" s="10">
        <v>0</v>
      </c>
      <c r="K3678" s="13">
        <f t="shared" si="116"/>
        <v>1958</v>
      </c>
      <c r="L3678" s="1" t="str">
        <f t="shared" si="115"/>
        <v/>
      </c>
    </row>
    <row r="3679" spans="1:12" ht="13.8" customHeight="1" x14ac:dyDescent="0.3">
      <c r="A3679" t="s">
        <v>64</v>
      </c>
      <c r="B3679">
        <v>1905</v>
      </c>
      <c r="C3679" s="10">
        <v>13639</v>
      </c>
      <c r="D3679">
        <v>13639</v>
      </c>
      <c r="E3679">
        <v>0</v>
      </c>
      <c r="F3679">
        <v>0</v>
      </c>
      <c r="G3679">
        <v>0</v>
      </c>
      <c r="H3679" t="s">
        <v>11</v>
      </c>
      <c r="I3679" t="s">
        <v>11</v>
      </c>
      <c r="J3679" s="10">
        <v>0</v>
      </c>
      <c r="K3679" s="13">
        <f t="shared" si="116"/>
        <v>1958</v>
      </c>
      <c r="L3679" s="1" t="str">
        <f t="shared" si="115"/>
        <v/>
      </c>
    </row>
    <row r="3680" spans="1:12" ht="13.8" customHeight="1" x14ac:dyDescent="0.3">
      <c r="A3680" t="s">
        <v>64</v>
      </c>
      <c r="B3680">
        <v>1906</v>
      </c>
      <c r="C3680" s="10">
        <v>14243</v>
      </c>
      <c r="D3680">
        <v>14243</v>
      </c>
      <c r="E3680">
        <v>0</v>
      </c>
      <c r="F3680">
        <v>0</v>
      </c>
      <c r="G3680">
        <v>0</v>
      </c>
      <c r="H3680" t="s">
        <v>11</v>
      </c>
      <c r="I3680" t="s">
        <v>11</v>
      </c>
      <c r="J3680" s="10">
        <v>0</v>
      </c>
      <c r="K3680" s="13">
        <f t="shared" si="116"/>
        <v>1958</v>
      </c>
      <c r="L3680" s="1" t="str">
        <f t="shared" si="115"/>
        <v/>
      </c>
    </row>
    <row r="3681" spans="1:12" ht="13.8" customHeight="1" x14ac:dyDescent="0.3">
      <c r="A3681" t="s">
        <v>64</v>
      </c>
      <c r="B3681">
        <v>1907</v>
      </c>
      <c r="C3681" s="10">
        <v>14969</v>
      </c>
      <c r="D3681">
        <v>14969</v>
      </c>
      <c r="E3681">
        <v>0</v>
      </c>
      <c r="F3681">
        <v>0</v>
      </c>
      <c r="G3681">
        <v>0</v>
      </c>
      <c r="H3681" t="s">
        <v>11</v>
      </c>
      <c r="I3681" t="s">
        <v>11</v>
      </c>
      <c r="J3681" s="10">
        <v>0</v>
      </c>
      <c r="K3681" s="13">
        <f t="shared" si="116"/>
        <v>1958</v>
      </c>
      <c r="L3681" s="1" t="str">
        <f t="shared" si="115"/>
        <v/>
      </c>
    </row>
    <row r="3682" spans="1:12" ht="13.8" customHeight="1" x14ac:dyDescent="0.3">
      <c r="A3682" t="s">
        <v>64</v>
      </c>
      <c r="B3682">
        <v>1908</v>
      </c>
      <c r="C3682" s="10">
        <v>15245</v>
      </c>
      <c r="D3682">
        <v>15245</v>
      </c>
      <c r="E3682">
        <v>0</v>
      </c>
      <c r="F3682">
        <v>0</v>
      </c>
      <c r="G3682">
        <v>0</v>
      </c>
      <c r="H3682" t="s">
        <v>11</v>
      </c>
      <c r="I3682" t="s">
        <v>11</v>
      </c>
      <c r="J3682" s="10">
        <v>0</v>
      </c>
      <c r="K3682" s="13">
        <f t="shared" si="116"/>
        <v>1958</v>
      </c>
      <c r="L3682" s="1" t="str">
        <f t="shared" si="115"/>
        <v/>
      </c>
    </row>
    <row r="3683" spans="1:12" ht="13.8" customHeight="1" x14ac:dyDescent="0.3">
      <c r="A3683" t="s">
        <v>64</v>
      </c>
      <c r="B3683">
        <v>1909</v>
      </c>
      <c r="C3683" s="10">
        <v>15152</v>
      </c>
      <c r="D3683">
        <v>15152</v>
      </c>
      <c r="E3683">
        <v>0</v>
      </c>
      <c r="F3683">
        <v>0</v>
      </c>
      <c r="G3683">
        <v>0</v>
      </c>
      <c r="H3683" t="s">
        <v>11</v>
      </c>
      <c r="I3683" t="s">
        <v>11</v>
      </c>
      <c r="J3683" s="10">
        <v>0</v>
      </c>
      <c r="K3683" s="13">
        <f t="shared" si="116"/>
        <v>1958</v>
      </c>
      <c r="L3683" s="1" t="str">
        <f t="shared" si="115"/>
        <v/>
      </c>
    </row>
    <row r="3684" spans="1:12" ht="13.8" customHeight="1" x14ac:dyDescent="0.3">
      <c r="A3684" t="s">
        <v>64</v>
      </c>
      <c r="B3684">
        <v>1910</v>
      </c>
      <c r="C3684" s="10">
        <v>14994</v>
      </c>
      <c r="D3684">
        <v>14994</v>
      </c>
      <c r="E3684">
        <v>0</v>
      </c>
      <c r="F3684">
        <v>0</v>
      </c>
      <c r="G3684">
        <v>0</v>
      </c>
      <c r="H3684" t="s">
        <v>11</v>
      </c>
      <c r="I3684" t="s">
        <v>11</v>
      </c>
      <c r="J3684" s="10">
        <v>0</v>
      </c>
      <c r="K3684" s="13">
        <f t="shared" si="116"/>
        <v>1958</v>
      </c>
      <c r="L3684" s="1" t="str">
        <f t="shared" si="115"/>
        <v/>
      </c>
    </row>
    <row r="3685" spans="1:12" ht="13.8" customHeight="1" x14ac:dyDescent="0.3">
      <c r="A3685" t="s">
        <v>64</v>
      </c>
      <c r="B3685">
        <v>1911</v>
      </c>
      <c r="C3685" s="10">
        <v>15184</v>
      </c>
      <c r="D3685">
        <v>15184</v>
      </c>
      <c r="E3685">
        <v>0</v>
      </c>
      <c r="F3685">
        <v>0</v>
      </c>
      <c r="G3685">
        <v>0</v>
      </c>
      <c r="H3685" t="s">
        <v>11</v>
      </c>
      <c r="I3685" t="s">
        <v>11</v>
      </c>
      <c r="J3685" s="10">
        <v>0</v>
      </c>
      <c r="K3685" s="13">
        <f t="shared" si="116"/>
        <v>1958</v>
      </c>
      <c r="L3685" s="1" t="str">
        <f t="shared" si="115"/>
        <v/>
      </c>
    </row>
    <row r="3686" spans="1:12" ht="13.8" customHeight="1" x14ac:dyDescent="0.3">
      <c r="A3686" t="s">
        <v>64</v>
      </c>
      <c r="B3686">
        <v>1912</v>
      </c>
      <c r="C3686" s="10">
        <v>16156</v>
      </c>
      <c r="D3686">
        <v>16156</v>
      </c>
      <c r="E3686">
        <v>0</v>
      </c>
      <c r="F3686">
        <v>0</v>
      </c>
      <c r="G3686">
        <v>0</v>
      </c>
      <c r="H3686" t="s">
        <v>11</v>
      </c>
      <c r="I3686" t="s">
        <v>11</v>
      </c>
      <c r="J3686" s="10">
        <v>0</v>
      </c>
      <c r="K3686" s="13">
        <f t="shared" si="116"/>
        <v>1958</v>
      </c>
      <c r="L3686" s="1" t="str">
        <f t="shared" si="115"/>
        <v/>
      </c>
    </row>
    <row r="3687" spans="1:12" ht="13.8" customHeight="1" x14ac:dyDescent="0.3">
      <c r="A3687" t="s">
        <v>64</v>
      </c>
      <c r="B3687">
        <v>1913</v>
      </c>
      <c r="C3687" s="10">
        <v>16899</v>
      </c>
      <c r="D3687">
        <v>16899</v>
      </c>
      <c r="E3687">
        <v>0</v>
      </c>
      <c r="F3687">
        <v>0</v>
      </c>
      <c r="G3687">
        <v>0</v>
      </c>
      <c r="H3687" t="s">
        <v>11</v>
      </c>
      <c r="I3687" t="s">
        <v>11</v>
      </c>
      <c r="J3687" s="10">
        <v>0</v>
      </c>
      <c r="K3687" s="13">
        <f t="shared" si="116"/>
        <v>1958</v>
      </c>
      <c r="L3687" s="1" t="str">
        <f t="shared" si="115"/>
        <v/>
      </c>
    </row>
    <row r="3688" spans="1:12" ht="13.8" customHeight="1" x14ac:dyDescent="0.3">
      <c r="A3688" t="s">
        <v>64</v>
      </c>
      <c r="B3688">
        <v>1914</v>
      </c>
      <c r="C3688" s="10">
        <v>15406</v>
      </c>
      <c r="D3688">
        <v>15404</v>
      </c>
      <c r="E3688">
        <v>2</v>
      </c>
      <c r="F3688">
        <v>0</v>
      </c>
      <c r="G3688">
        <v>0</v>
      </c>
      <c r="H3688" t="s">
        <v>11</v>
      </c>
      <c r="I3688" t="s">
        <v>11</v>
      </c>
      <c r="J3688" s="10">
        <v>0</v>
      </c>
      <c r="K3688" s="13">
        <f t="shared" si="116"/>
        <v>1958</v>
      </c>
      <c r="L3688" s="1" t="str">
        <f t="shared" si="115"/>
        <v/>
      </c>
    </row>
    <row r="3689" spans="1:12" ht="13.8" customHeight="1" x14ac:dyDescent="0.3">
      <c r="A3689" t="s">
        <v>64</v>
      </c>
      <c r="B3689">
        <v>1915</v>
      </c>
      <c r="C3689" s="10">
        <v>15372</v>
      </c>
      <c r="D3689">
        <v>15368</v>
      </c>
      <c r="E3689">
        <v>3</v>
      </c>
      <c r="F3689">
        <v>0</v>
      </c>
      <c r="G3689">
        <v>0</v>
      </c>
      <c r="H3689" t="s">
        <v>11</v>
      </c>
      <c r="I3689" t="s">
        <v>11</v>
      </c>
      <c r="J3689" s="10">
        <v>0</v>
      </c>
      <c r="K3689" s="13">
        <f t="shared" si="116"/>
        <v>1958</v>
      </c>
      <c r="L3689" s="1" t="str">
        <f t="shared" si="115"/>
        <v/>
      </c>
    </row>
    <row r="3690" spans="1:12" ht="13.8" customHeight="1" x14ac:dyDescent="0.3">
      <c r="A3690" t="s">
        <v>64</v>
      </c>
      <c r="B3690">
        <v>1916</v>
      </c>
      <c r="C3690" s="10">
        <v>16361</v>
      </c>
      <c r="D3690">
        <v>16356</v>
      </c>
      <c r="E3690">
        <v>4</v>
      </c>
      <c r="F3690">
        <v>0</v>
      </c>
      <c r="G3690">
        <v>0</v>
      </c>
      <c r="H3690" t="s">
        <v>11</v>
      </c>
      <c r="I3690" t="s">
        <v>11</v>
      </c>
      <c r="J3690" s="10">
        <v>0</v>
      </c>
      <c r="K3690" s="13">
        <f t="shared" si="116"/>
        <v>1958</v>
      </c>
      <c r="L3690" s="1" t="str">
        <f t="shared" si="115"/>
        <v/>
      </c>
    </row>
    <row r="3691" spans="1:12" ht="13.8" customHeight="1" x14ac:dyDescent="0.3">
      <c r="A3691" t="s">
        <v>64</v>
      </c>
      <c r="B3691">
        <v>1917</v>
      </c>
      <c r="C3691" s="10">
        <v>15385</v>
      </c>
      <c r="D3691">
        <v>15377</v>
      </c>
      <c r="E3691">
        <v>8</v>
      </c>
      <c r="F3691">
        <v>0</v>
      </c>
      <c r="G3691">
        <v>0</v>
      </c>
      <c r="H3691" t="s">
        <v>11</v>
      </c>
      <c r="I3691" t="s">
        <v>11</v>
      </c>
      <c r="J3691" s="10">
        <v>0</v>
      </c>
      <c r="K3691" s="13">
        <f t="shared" si="116"/>
        <v>1958</v>
      </c>
      <c r="L3691" s="1" t="str">
        <f t="shared" si="115"/>
        <v/>
      </c>
    </row>
    <row r="3692" spans="1:12" ht="13.8" customHeight="1" x14ac:dyDescent="0.3">
      <c r="A3692" t="s">
        <v>64</v>
      </c>
      <c r="B3692">
        <v>1918</v>
      </c>
      <c r="C3692" s="10">
        <v>13117</v>
      </c>
      <c r="D3692">
        <v>13110</v>
      </c>
      <c r="E3692">
        <v>7</v>
      </c>
      <c r="F3692">
        <v>0</v>
      </c>
      <c r="G3692">
        <v>0</v>
      </c>
      <c r="H3692" t="s">
        <v>11</v>
      </c>
      <c r="I3692" t="s">
        <v>11</v>
      </c>
      <c r="J3692" s="10">
        <v>0</v>
      </c>
      <c r="K3692" s="13">
        <f t="shared" si="116"/>
        <v>1958</v>
      </c>
      <c r="L3692" s="1" t="str">
        <f t="shared" si="115"/>
        <v/>
      </c>
    </row>
    <row r="3693" spans="1:12" ht="13.8" customHeight="1" x14ac:dyDescent="0.3">
      <c r="A3693" t="s">
        <v>64</v>
      </c>
      <c r="B3693">
        <v>1919</v>
      </c>
      <c r="C3693" s="10">
        <v>12392</v>
      </c>
      <c r="D3693">
        <v>12386</v>
      </c>
      <c r="E3693">
        <v>6</v>
      </c>
      <c r="F3693">
        <v>0</v>
      </c>
      <c r="G3693">
        <v>0</v>
      </c>
      <c r="H3693" t="s">
        <v>11</v>
      </c>
      <c r="I3693" t="s">
        <v>11</v>
      </c>
      <c r="J3693" s="10">
        <v>0</v>
      </c>
      <c r="K3693" s="13">
        <f t="shared" si="116"/>
        <v>1958</v>
      </c>
      <c r="L3693" s="1" t="str">
        <f t="shared" si="115"/>
        <v/>
      </c>
    </row>
    <row r="3694" spans="1:12" ht="13.8" customHeight="1" x14ac:dyDescent="0.3">
      <c r="A3694" t="s">
        <v>64</v>
      </c>
      <c r="B3694">
        <v>1920</v>
      </c>
      <c r="C3694" s="10">
        <v>12290</v>
      </c>
      <c r="D3694">
        <v>12281</v>
      </c>
      <c r="E3694">
        <v>8</v>
      </c>
      <c r="F3694">
        <v>0</v>
      </c>
      <c r="G3694">
        <v>0</v>
      </c>
      <c r="H3694" t="s">
        <v>11</v>
      </c>
      <c r="I3694" t="s">
        <v>11</v>
      </c>
      <c r="J3694" s="10">
        <v>0</v>
      </c>
      <c r="K3694" s="13">
        <f t="shared" si="116"/>
        <v>1958</v>
      </c>
      <c r="L3694" s="1" t="str">
        <f t="shared" si="115"/>
        <v/>
      </c>
    </row>
    <row r="3695" spans="1:12" ht="13.8" customHeight="1" x14ac:dyDescent="0.3">
      <c r="A3695" t="s">
        <v>64</v>
      </c>
      <c r="B3695">
        <v>1921</v>
      </c>
      <c r="C3695" s="10">
        <v>11803</v>
      </c>
      <c r="D3695">
        <v>11792</v>
      </c>
      <c r="E3695">
        <v>12</v>
      </c>
      <c r="F3695">
        <v>0</v>
      </c>
      <c r="G3695">
        <v>0</v>
      </c>
      <c r="H3695" t="s">
        <v>11</v>
      </c>
      <c r="I3695" t="s">
        <v>11</v>
      </c>
      <c r="J3695" s="10">
        <v>0</v>
      </c>
      <c r="K3695" s="13">
        <f t="shared" si="116"/>
        <v>1958</v>
      </c>
      <c r="L3695" s="1" t="str">
        <f t="shared" si="115"/>
        <v/>
      </c>
    </row>
    <row r="3696" spans="1:12" ht="13.8" customHeight="1" x14ac:dyDescent="0.3">
      <c r="A3696" t="s">
        <v>64</v>
      </c>
      <c r="B3696">
        <v>1922</v>
      </c>
      <c r="C3696" s="10">
        <v>10534</v>
      </c>
      <c r="D3696">
        <v>10519</v>
      </c>
      <c r="E3696">
        <v>15</v>
      </c>
      <c r="F3696">
        <v>0</v>
      </c>
      <c r="G3696">
        <v>0</v>
      </c>
      <c r="H3696" t="s">
        <v>11</v>
      </c>
      <c r="I3696" t="s">
        <v>11</v>
      </c>
      <c r="J3696" s="10">
        <v>0</v>
      </c>
      <c r="K3696" s="13">
        <f t="shared" si="116"/>
        <v>1958</v>
      </c>
      <c r="L3696" s="1" t="str">
        <f t="shared" si="115"/>
        <v/>
      </c>
    </row>
    <row r="3697" spans="1:12" ht="13.8" customHeight="1" x14ac:dyDescent="0.3">
      <c r="A3697" t="s">
        <v>64</v>
      </c>
      <c r="B3697">
        <v>1923</v>
      </c>
      <c r="C3697" s="10">
        <v>11134</v>
      </c>
      <c r="D3697">
        <v>11125</v>
      </c>
      <c r="E3697">
        <v>9</v>
      </c>
      <c r="F3697">
        <v>0</v>
      </c>
      <c r="G3697">
        <v>0</v>
      </c>
      <c r="H3697" t="s">
        <v>11</v>
      </c>
      <c r="I3697" t="s">
        <v>11</v>
      </c>
      <c r="J3697" s="10">
        <v>0</v>
      </c>
      <c r="K3697" s="13">
        <f t="shared" si="116"/>
        <v>1958</v>
      </c>
      <c r="L3697" s="1" t="str">
        <f t="shared" si="115"/>
        <v/>
      </c>
    </row>
    <row r="3698" spans="1:12" ht="13.8" customHeight="1" x14ac:dyDescent="0.3">
      <c r="A3698" t="s">
        <v>64</v>
      </c>
      <c r="B3698">
        <v>1924</v>
      </c>
      <c r="C3698" s="10">
        <v>13666</v>
      </c>
      <c r="D3698">
        <v>13657</v>
      </c>
      <c r="E3698">
        <v>9</v>
      </c>
      <c r="F3698">
        <v>0</v>
      </c>
      <c r="G3698">
        <v>0</v>
      </c>
      <c r="H3698" t="s">
        <v>11</v>
      </c>
      <c r="I3698" t="s">
        <v>11</v>
      </c>
      <c r="J3698" s="10">
        <v>0</v>
      </c>
      <c r="K3698" s="13">
        <f t="shared" si="116"/>
        <v>1958</v>
      </c>
      <c r="L3698" s="1" t="str">
        <f t="shared" si="115"/>
        <v/>
      </c>
    </row>
    <row r="3699" spans="1:12" ht="13.8" customHeight="1" x14ac:dyDescent="0.3">
      <c r="A3699" t="s">
        <v>64</v>
      </c>
      <c r="B3699">
        <v>1925</v>
      </c>
      <c r="C3699" s="10">
        <v>12861</v>
      </c>
      <c r="D3699">
        <v>12841</v>
      </c>
      <c r="E3699">
        <v>20</v>
      </c>
      <c r="F3699">
        <v>0</v>
      </c>
      <c r="G3699">
        <v>0</v>
      </c>
      <c r="H3699" t="s">
        <v>11</v>
      </c>
      <c r="I3699" t="s">
        <v>11</v>
      </c>
      <c r="J3699" s="10">
        <v>0</v>
      </c>
      <c r="K3699" s="13">
        <f t="shared" si="116"/>
        <v>1958</v>
      </c>
      <c r="L3699" s="1" t="str">
        <f t="shared" si="115"/>
        <v/>
      </c>
    </row>
    <row r="3700" spans="1:12" ht="13.8" customHeight="1" x14ac:dyDescent="0.3">
      <c r="A3700" t="s">
        <v>64</v>
      </c>
      <c r="B3700">
        <v>1926</v>
      </c>
      <c r="C3700" s="10">
        <v>13040</v>
      </c>
      <c r="D3700">
        <v>13022</v>
      </c>
      <c r="E3700">
        <v>18</v>
      </c>
      <c r="F3700">
        <v>0</v>
      </c>
      <c r="G3700">
        <v>0</v>
      </c>
      <c r="H3700" t="s">
        <v>11</v>
      </c>
      <c r="I3700" t="s">
        <v>11</v>
      </c>
      <c r="J3700" s="10">
        <v>0</v>
      </c>
      <c r="K3700" s="13">
        <f t="shared" si="116"/>
        <v>1958</v>
      </c>
      <c r="L3700" s="1" t="str">
        <f t="shared" si="115"/>
        <v/>
      </c>
    </row>
    <row r="3701" spans="1:12" ht="13.8" customHeight="1" x14ac:dyDescent="0.3">
      <c r="A3701" t="s">
        <v>64</v>
      </c>
      <c r="B3701">
        <v>1927</v>
      </c>
      <c r="C3701" s="10">
        <v>13994</v>
      </c>
      <c r="D3701">
        <v>13979</v>
      </c>
      <c r="E3701">
        <v>14</v>
      </c>
      <c r="F3701">
        <v>0</v>
      </c>
      <c r="G3701">
        <v>0</v>
      </c>
      <c r="H3701" t="s">
        <v>11</v>
      </c>
      <c r="I3701" t="s">
        <v>11</v>
      </c>
      <c r="J3701" s="10">
        <v>0</v>
      </c>
      <c r="K3701" s="13">
        <f t="shared" si="116"/>
        <v>1958</v>
      </c>
      <c r="L3701" s="1" t="str">
        <f t="shared" si="115"/>
        <v/>
      </c>
    </row>
    <row r="3702" spans="1:12" ht="13.8" customHeight="1" x14ac:dyDescent="0.3">
      <c r="A3702" t="s">
        <v>64</v>
      </c>
      <c r="B3702">
        <v>1928</v>
      </c>
      <c r="C3702" s="10">
        <v>14734</v>
      </c>
      <c r="D3702">
        <v>14723</v>
      </c>
      <c r="E3702">
        <v>12</v>
      </c>
      <c r="F3702">
        <v>0</v>
      </c>
      <c r="G3702">
        <v>0</v>
      </c>
      <c r="H3702" t="s">
        <v>11</v>
      </c>
      <c r="I3702" t="s">
        <v>11</v>
      </c>
      <c r="J3702" s="10">
        <v>0</v>
      </c>
      <c r="K3702" s="13">
        <f t="shared" si="116"/>
        <v>1958</v>
      </c>
      <c r="L3702" s="1" t="str">
        <f t="shared" si="115"/>
        <v/>
      </c>
    </row>
    <row r="3703" spans="1:12" ht="13.8" customHeight="1" x14ac:dyDescent="0.3">
      <c r="A3703" t="s">
        <v>64</v>
      </c>
      <c r="B3703">
        <v>1929</v>
      </c>
      <c r="C3703" s="10">
        <v>16482</v>
      </c>
      <c r="D3703">
        <v>16469</v>
      </c>
      <c r="E3703">
        <v>12</v>
      </c>
      <c r="F3703">
        <v>1</v>
      </c>
      <c r="G3703">
        <v>0</v>
      </c>
      <c r="H3703" t="s">
        <v>11</v>
      </c>
      <c r="I3703" t="s">
        <v>11</v>
      </c>
      <c r="J3703" s="10">
        <v>0</v>
      </c>
      <c r="K3703" s="13">
        <f t="shared" si="116"/>
        <v>1958</v>
      </c>
      <c r="L3703" s="1" t="str">
        <f t="shared" si="115"/>
        <v/>
      </c>
    </row>
    <row r="3704" spans="1:12" ht="13.8" customHeight="1" x14ac:dyDescent="0.3">
      <c r="A3704" t="s">
        <v>64</v>
      </c>
      <c r="B3704">
        <v>1930</v>
      </c>
      <c r="C3704" s="10">
        <v>14530</v>
      </c>
      <c r="D3704">
        <v>14307</v>
      </c>
      <c r="E3704">
        <v>59</v>
      </c>
      <c r="F3704">
        <v>1</v>
      </c>
      <c r="G3704">
        <v>163</v>
      </c>
      <c r="H3704" t="s">
        <v>11</v>
      </c>
      <c r="I3704" t="s">
        <v>11</v>
      </c>
      <c r="J3704" s="10">
        <v>0</v>
      </c>
      <c r="K3704" s="13">
        <f t="shared" si="116"/>
        <v>1958</v>
      </c>
      <c r="L3704" s="1" t="str">
        <f t="shared" si="115"/>
        <v/>
      </c>
    </row>
    <row r="3705" spans="1:12" ht="13.8" customHeight="1" x14ac:dyDescent="0.3">
      <c r="A3705" t="s">
        <v>64</v>
      </c>
      <c r="B3705">
        <v>1931</v>
      </c>
      <c r="C3705" s="10">
        <v>13595</v>
      </c>
      <c r="D3705">
        <v>13414</v>
      </c>
      <c r="E3705">
        <v>17</v>
      </c>
      <c r="F3705">
        <v>0</v>
      </c>
      <c r="G3705">
        <v>163</v>
      </c>
      <c r="H3705" t="s">
        <v>11</v>
      </c>
      <c r="I3705" t="s">
        <v>11</v>
      </c>
      <c r="J3705" s="10">
        <v>0</v>
      </c>
      <c r="K3705" s="13">
        <f t="shared" si="116"/>
        <v>1958</v>
      </c>
      <c r="L3705" s="1" t="str">
        <f t="shared" si="115"/>
        <v/>
      </c>
    </row>
    <row r="3706" spans="1:12" ht="13.8" customHeight="1" x14ac:dyDescent="0.3">
      <c r="A3706" t="s">
        <v>64</v>
      </c>
      <c r="B3706">
        <v>1932</v>
      </c>
      <c r="C3706" s="10">
        <v>11849</v>
      </c>
      <c r="D3706">
        <v>11686</v>
      </c>
      <c r="E3706">
        <v>16</v>
      </c>
      <c r="F3706">
        <v>0</v>
      </c>
      <c r="G3706">
        <v>147</v>
      </c>
      <c r="H3706" t="s">
        <v>11</v>
      </c>
      <c r="I3706" t="s">
        <v>11</v>
      </c>
      <c r="J3706" s="10">
        <v>0</v>
      </c>
      <c r="K3706" s="13">
        <f t="shared" si="116"/>
        <v>1958</v>
      </c>
      <c r="L3706" s="1" t="str">
        <f t="shared" si="115"/>
        <v/>
      </c>
    </row>
    <row r="3707" spans="1:12" ht="13.8" customHeight="1" x14ac:dyDescent="0.3">
      <c r="A3707" t="s">
        <v>64</v>
      </c>
      <c r="B3707">
        <v>1933</v>
      </c>
      <c r="C3707" s="10">
        <v>10837</v>
      </c>
      <c r="D3707">
        <v>10705</v>
      </c>
      <c r="E3707">
        <v>15</v>
      </c>
      <c r="F3707">
        <v>0</v>
      </c>
      <c r="G3707">
        <v>116</v>
      </c>
      <c r="H3707" t="s">
        <v>11</v>
      </c>
      <c r="I3707" t="s">
        <v>11</v>
      </c>
      <c r="J3707" s="10">
        <v>0</v>
      </c>
      <c r="K3707" s="13">
        <f t="shared" si="116"/>
        <v>1958</v>
      </c>
      <c r="L3707" s="1" t="str">
        <f t="shared" si="115"/>
        <v/>
      </c>
    </row>
    <row r="3708" spans="1:12" ht="13.8" customHeight="1" x14ac:dyDescent="0.3">
      <c r="A3708" t="s">
        <v>64</v>
      </c>
      <c r="B3708">
        <v>1934</v>
      </c>
      <c r="C3708" s="10">
        <v>10825</v>
      </c>
      <c r="D3708">
        <v>10680</v>
      </c>
      <c r="E3708">
        <v>22</v>
      </c>
      <c r="F3708">
        <v>0</v>
      </c>
      <c r="G3708">
        <v>122</v>
      </c>
      <c r="H3708" t="s">
        <v>11</v>
      </c>
      <c r="I3708" t="s">
        <v>11</v>
      </c>
      <c r="J3708" s="10">
        <v>0</v>
      </c>
      <c r="K3708" s="13">
        <f t="shared" si="116"/>
        <v>1958</v>
      </c>
      <c r="L3708" s="1" t="str">
        <f t="shared" si="115"/>
        <v/>
      </c>
    </row>
    <row r="3709" spans="1:12" ht="13.8" customHeight="1" x14ac:dyDescent="0.3">
      <c r="A3709" t="s">
        <v>64</v>
      </c>
      <c r="B3709">
        <v>1935</v>
      </c>
      <c r="C3709" s="10">
        <v>11144</v>
      </c>
      <c r="D3709">
        <v>10996</v>
      </c>
      <c r="E3709">
        <v>17</v>
      </c>
      <c r="F3709">
        <v>0</v>
      </c>
      <c r="G3709">
        <v>130</v>
      </c>
      <c r="H3709" t="s">
        <v>11</v>
      </c>
      <c r="I3709" t="s">
        <v>11</v>
      </c>
      <c r="J3709" s="10">
        <v>0</v>
      </c>
      <c r="K3709" s="13">
        <f t="shared" si="116"/>
        <v>1958</v>
      </c>
      <c r="L3709" s="1" t="str">
        <f t="shared" si="115"/>
        <v/>
      </c>
    </row>
    <row r="3710" spans="1:12" ht="13.8" customHeight="1" x14ac:dyDescent="0.3">
      <c r="A3710" t="s">
        <v>64</v>
      </c>
      <c r="B3710">
        <v>1936</v>
      </c>
      <c r="C3710" s="10">
        <v>12108</v>
      </c>
      <c r="D3710">
        <v>11948</v>
      </c>
      <c r="E3710">
        <v>16</v>
      </c>
      <c r="F3710">
        <v>1</v>
      </c>
      <c r="G3710">
        <v>143</v>
      </c>
      <c r="H3710" t="s">
        <v>11</v>
      </c>
      <c r="I3710" t="s">
        <v>11</v>
      </c>
      <c r="J3710" s="10">
        <v>0</v>
      </c>
      <c r="K3710" s="13">
        <f t="shared" si="116"/>
        <v>1958</v>
      </c>
      <c r="L3710" s="1" t="str">
        <f t="shared" si="115"/>
        <v/>
      </c>
    </row>
    <row r="3711" spans="1:12" ht="13.8" customHeight="1" x14ac:dyDescent="0.3">
      <c r="A3711" t="s">
        <v>64</v>
      </c>
      <c r="B3711">
        <v>1937</v>
      </c>
      <c r="C3711" s="10">
        <v>14666</v>
      </c>
      <c r="D3711">
        <v>14465</v>
      </c>
      <c r="E3711">
        <v>15</v>
      </c>
      <c r="F3711">
        <v>1</v>
      </c>
      <c r="G3711">
        <v>185</v>
      </c>
      <c r="H3711" t="s">
        <v>11</v>
      </c>
      <c r="I3711" t="s">
        <v>11</v>
      </c>
      <c r="J3711" s="10">
        <v>0</v>
      </c>
      <c r="K3711" s="13">
        <f t="shared" si="116"/>
        <v>1958</v>
      </c>
      <c r="L3711" s="1" t="str">
        <f t="shared" si="115"/>
        <v/>
      </c>
    </row>
    <row r="3712" spans="1:12" ht="13.8" customHeight="1" x14ac:dyDescent="0.3">
      <c r="A3712" t="s">
        <v>64</v>
      </c>
      <c r="B3712">
        <v>1938</v>
      </c>
      <c r="C3712" s="10">
        <v>16805</v>
      </c>
      <c r="D3712">
        <v>16788</v>
      </c>
      <c r="E3712">
        <v>16</v>
      </c>
      <c r="F3712">
        <v>1</v>
      </c>
      <c r="G3712">
        <v>0</v>
      </c>
      <c r="H3712" t="s">
        <v>11</v>
      </c>
      <c r="I3712" t="s">
        <v>11</v>
      </c>
      <c r="J3712" s="10">
        <v>0</v>
      </c>
      <c r="K3712" s="13">
        <f t="shared" si="116"/>
        <v>1958</v>
      </c>
      <c r="L3712" s="1" t="str">
        <f t="shared" si="115"/>
        <v/>
      </c>
    </row>
    <row r="3713" spans="1:12" ht="13.8" customHeight="1" x14ac:dyDescent="0.3">
      <c r="A3713" t="s">
        <v>64</v>
      </c>
      <c r="B3713">
        <v>1939</v>
      </c>
      <c r="C3713" s="10">
        <v>18463</v>
      </c>
      <c r="D3713">
        <v>18408</v>
      </c>
      <c r="E3713">
        <v>18</v>
      </c>
      <c r="F3713">
        <v>0</v>
      </c>
      <c r="G3713">
        <v>38</v>
      </c>
      <c r="H3713" t="s">
        <v>11</v>
      </c>
      <c r="I3713" t="s">
        <v>11</v>
      </c>
      <c r="J3713" s="10">
        <v>0</v>
      </c>
      <c r="K3713" s="13">
        <f t="shared" si="116"/>
        <v>1958</v>
      </c>
      <c r="L3713" s="1" t="str">
        <f t="shared" si="115"/>
        <v/>
      </c>
    </row>
    <row r="3714" spans="1:12" ht="13.8" customHeight="1" x14ac:dyDescent="0.3">
      <c r="A3714" t="s">
        <v>64</v>
      </c>
      <c r="B3714">
        <v>1940</v>
      </c>
      <c r="C3714" s="10">
        <v>20809</v>
      </c>
      <c r="D3714">
        <v>20754</v>
      </c>
      <c r="E3714">
        <v>25</v>
      </c>
      <c r="F3714">
        <v>1</v>
      </c>
      <c r="G3714">
        <v>29</v>
      </c>
      <c r="H3714" t="s">
        <v>11</v>
      </c>
      <c r="I3714" t="s">
        <v>11</v>
      </c>
      <c r="J3714" s="10">
        <v>0</v>
      </c>
      <c r="K3714" s="13">
        <f t="shared" si="116"/>
        <v>1958</v>
      </c>
      <c r="L3714" s="1" t="str">
        <f t="shared" ref="L3714:L3777" si="117">IF(AND(B3714&gt;2011),1,"")</f>
        <v/>
      </c>
    </row>
    <row r="3715" spans="1:12" ht="13.8" customHeight="1" x14ac:dyDescent="0.3">
      <c r="A3715" t="s">
        <v>64</v>
      </c>
      <c r="B3715">
        <v>1941</v>
      </c>
      <c r="C3715" s="10">
        <v>20945</v>
      </c>
      <c r="D3715">
        <v>20874</v>
      </c>
      <c r="E3715">
        <v>29</v>
      </c>
      <c r="F3715">
        <v>1</v>
      </c>
      <c r="G3715">
        <v>41</v>
      </c>
      <c r="H3715" t="s">
        <v>11</v>
      </c>
      <c r="I3715" t="s">
        <v>11</v>
      </c>
      <c r="J3715" s="10">
        <v>0</v>
      </c>
      <c r="K3715" s="13">
        <f t="shared" si="116"/>
        <v>1958</v>
      </c>
      <c r="L3715" s="1" t="str">
        <f t="shared" si="117"/>
        <v/>
      </c>
    </row>
    <row r="3716" spans="1:12" ht="13.8" customHeight="1" x14ac:dyDescent="0.3">
      <c r="A3716" t="s">
        <v>64</v>
      </c>
      <c r="B3716">
        <v>1942</v>
      </c>
      <c r="C3716" s="10">
        <v>22590</v>
      </c>
      <c r="D3716">
        <v>22516</v>
      </c>
      <c r="E3716">
        <v>30</v>
      </c>
      <c r="F3716">
        <v>0</v>
      </c>
      <c r="G3716">
        <v>44</v>
      </c>
      <c r="H3716" t="s">
        <v>11</v>
      </c>
      <c r="I3716" t="s">
        <v>11</v>
      </c>
      <c r="J3716" s="10">
        <v>0</v>
      </c>
      <c r="K3716" s="13">
        <f t="shared" si="116"/>
        <v>1958</v>
      </c>
      <c r="L3716" s="1" t="str">
        <f t="shared" si="117"/>
        <v/>
      </c>
    </row>
    <row r="3717" spans="1:12" ht="13.8" customHeight="1" x14ac:dyDescent="0.3">
      <c r="A3717" t="s">
        <v>64</v>
      </c>
      <c r="B3717">
        <v>1943</v>
      </c>
      <c r="C3717" s="10">
        <v>24941</v>
      </c>
      <c r="D3717">
        <v>24863</v>
      </c>
      <c r="E3717">
        <v>30</v>
      </c>
      <c r="F3717">
        <v>0</v>
      </c>
      <c r="G3717">
        <v>48</v>
      </c>
      <c r="H3717" t="s">
        <v>11</v>
      </c>
      <c r="I3717" t="s">
        <v>11</v>
      </c>
      <c r="J3717" s="10">
        <v>0</v>
      </c>
      <c r="K3717" s="13">
        <f t="shared" si="116"/>
        <v>1958</v>
      </c>
      <c r="L3717" s="1" t="str">
        <f t="shared" si="117"/>
        <v/>
      </c>
    </row>
    <row r="3718" spans="1:12" ht="13.8" customHeight="1" x14ac:dyDescent="0.3">
      <c r="A3718" t="s">
        <v>64</v>
      </c>
      <c r="B3718">
        <v>1944</v>
      </c>
      <c r="C3718" s="10">
        <v>23780</v>
      </c>
      <c r="D3718">
        <v>23752</v>
      </c>
      <c r="E3718">
        <v>27</v>
      </c>
      <c r="F3718">
        <v>0</v>
      </c>
      <c r="G3718">
        <v>0</v>
      </c>
      <c r="H3718" t="s">
        <v>11</v>
      </c>
      <c r="I3718" t="s">
        <v>11</v>
      </c>
      <c r="J3718" s="10">
        <v>0</v>
      </c>
      <c r="K3718" s="13">
        <f t="shared" si="116"/>
        <v>1958</v>
      </c>
      <c r="L3718" s="1" t="str">
        <f t="shared" si="117"/>
        <v/>
      </c>
    </row>
    <row r="3719" spans="1:12" ht="13.8" customHeight="1" x14ac:dyDescent="0.3">
      <c r="A3719" t="s">
        <v>64</v>
      </c>
      <c r="B3719">
        <v>1945</v>
      </c>
      <c r="C3719" s="10">
        <v>12620</v>
      </c>
      <c r="D3719">
        <v>12608</v>
      </c>
      <c r="E3719">
        <v>11</v>
      </c>
      <c r="F3719">
        <v>1</v>
      </c>
      <c r="G3719">
        <v>0</v>
      </c>
      <c r="H3719" t="s">
        <v>11</v>
      </c>
      <c r="I3719" t="s">
        <v>11</v>
      </c>
      <c r="J3719" s="10">
        <v>0</v>
      </c>
      <c r="K3719" s="13">
        <f t="shared" si="116"/>
        <v>1958</v>
      </c>
      <c r="L3719" s="1" t="str">
        <f t="shared" si="117"/>
        <v/>
      </c>
    </row>
    <row r="3720" spans="1:12" ht="13.8" customHeight="1" x14ac:dyDescent="0.3">
      <c r="A3720" t="s">
        <v>64</v>
      </c>
      <c r="B3720">
        <v>1946</v>
      </c>
      <c r="C3720" s="10">
        <v>15707</v>
      </c>
      <c r="D3720">
        <v>15556</v>
      </c>
      <c r="E3720">
        <v>24</v>
      </c>
      <c r="F3720">
        <v>1</v>
      </c>
      <c r="G3720">
        <v>125</v>
      </c>
      <c r="H3720" t="s">
        <v>11</v>
      </c>
      <c r="I3720" t="s">
        <v>11</v>
      </c>
      <c r="J3720" s="10">
        <v>0</v>
      </c>
      <c r="K3720" s="13">
        <f t="shared" ref="K3720:K3783" si="118">IF(B3720&lt;1990,IF(B3720&lt;1959,1958,1989),1990)</f>
        <v>1958</v>
      </c>
      <c r="L3720" s="1" t="str">
        <f t="shared" si="117"/>
        <v/>
      </c>
    </row>
    <row r="3721" spans="1:12" ht="13.8" customHeight="1" x14ac:dyDescent="0.3">
      <c r="A3721" t="s">
        <v>64</v>
      </c>
      <c r="B3721">
        <v>1947</v>
      </c>
      <c r="C3721" s="10">
        <v>17825</v>
      </c>
      <c r="D3721">
        <v>17601</v>
      </c>
      <c r="E3721">
        <v>33</v>
      </c>
      <c r="F3721">
        <v>0</v>
      </c>
      <c r="G3721">
        <v>191</v>
      </c>
      <c r="H3721" t="s">
        <v>11</v>
      </c>
      <c r="I3721" t="s">
        <v>11</v>
      </c>
      <c r="J3721" s="10">
        <v>0</v>
      </c>
      <c r="K3721" s="13">
        <f t="shared" si="118"/>
        <v>1958</v>
      </c>
      <c r="L3721" s="1" t="str">
        <f t="shared" si="117"/>
        <v/>
      </c>
    </row>
    <row r="3722" spans="1:12" ht="13.8" customHeight="1" x14ac:dyDescent="0.3">
      <c r="A3722" t="s">
        <v>64</v>
      </c>
      <c r="B3722">
        <v>1948</v>
      </c>
      <c r="C3722" s="10">
        <v>19265</v>
      </c>
      <c r="D3722">
        <v>19000</v>
      </c>
      <c r="E3722">
        <v>41</v>
      </c>
      <c r="F3722">
        <v>0</v>
      </c>
      <c r="G3722">
        <v>224</v>
      </c>
      <c r="H3722" t="s">
        <v>11</v>
      </c>
      <c r="I3722" t="s">
        <v>11</v>
      </c>
      <c r="J3722" s="10">
        <v>0</v>
      </c>
      <c r="K3722" s="13">
        <f t="shared" si="118"/>
        <v>1958</v>
      </c>
      <c r="L3722" s="1" t="str">
        <f t="shared" si="117"/>
        <v/>
      </c>
    </row>
    <row r="3723" spans="1:12" ht="13.8" customHeight="1" x14ac:dyDescent="0.3">
      <c r="A3723" t="s">
        <v>64</v>
      </c>
      <c r="B3723">
        <v>1949</v>
      </c>
      <c r="C3723" s="10">
        <v>20252</v>
      </c>
      <c r="D3723">
        <v>19966</v>
      </c>
      <c r="E3723">
        <v>50</v>
      </c>
      <c r="F3723">
        <v>0</v>
      </c>
      <c r="G3723">
        <v>236</v>
      </c>
      <c r="H3723" t="s">
        <v>11</v>
      </c>
      <c r="I3723" t="s">
        <v>11</v>
      </c>
      <c r="J3723" s="10">
        <v>0</v>
      </c>
      <c r="K3723" s="13">
        <f t="shared" si="118"/>
        <v>1958</v>
      </c>
      <c r="L3723" s="1" t="str">
        <f t="shared" si="117"/>
        <v/>
      </c>
    </row>
    <row r="3724" spans="1:12" ht="13.8" customHeight="1" x14ac:dyDescent="0.3">
      <c r="A3724" t="s">
        <v>64</v>
      </c>
      <c r="B3724">
        <v>1950</v>
      </c>
      <c r="C3724" s="10">
        <v>20851</v>
      </c>
      <c r="D3724">
        <v>20044</v>
      </c>
      <c r="E3724">
        <v>534</v>
      </c>
      <c r="F3724">
        <v>18</v>
      </c>
      <c r="G3724">
        <v>255</v>
      </c>
      <c r="H3724">
        <v>0</v>
      </c>
      <c r="I3724">
        <v>1.68</v>
      </c>
      <c r="J3724" s="10">
        <v>0</v>
      </c>
      <c r="K3724" s="13">
        <f t="shared" si="118"/>
        <v>1958</v>
      </c>
      <c r="L3724" s="1" t="str">
        <f t="shared" si="117"/>
        <v/>
      </c>
    </row>
    <row r="3725" spans="1:12" ht="13.8" customHeight="1" x14ac:dyDescent="0.3">
      <c r="A3725" t="s">
        <v>64</v>
      </c>
      <c r="B3725">
        <v>1951</v>
      </c>
      <c r="C3725" s="10">
        <v>22219</v>
      </c>
      <c r="D3725">
        <v>21372</v>
      </c>
      <c r="E3725">
        <v>527</v>
      </c>
      <c r="F3725">
        <v>37</v>
      </c>
      <c r="G3725">
        <v>283</v>
      </c>
      <c r="H3725">
        <v>0</v>
      </c>
      <c r="I3725">
        <v>1.77</v>
      </c>
      <c r="J3725" s="10">
        <v>0</v>
      </c>
      <c r="K3725" s="13">
        <f t="shared" si="118"/>
        <v>1958</v>
      </c>
      <c r="L3725" s="1" t="str">
        <f t="shared" si="117"/>
        <v/>
      </c>
    </row>
    <row r="3726" spans="1:12" ht="13.8" customHeight="1" x14ac:dyDescent="0.3">
      <c r="A3726" t="s">
        <v>64</v>
      </c>
      <c r="B3726">
        <v>1952</v>
      </c>
      <c r="C3726" s="10">
        <v>23757</v>
      </c>
      <c r="D3726">
        <v>22774</v>
      </c>
      <c r="E3726">
        <v>622</v>
      </c>
      <c r="F3726">
        <v>60</v>
      </c>
      <c r="G3726">
        <v>301</v>
      </c>
      <c r="H3726">
        <v>0</v>
      </c>
      <c r="I3726">
        <v>1.88</v>
      </c>
      <c r="J3726" s="10">
        <v>0</v>
      </c>
      <c r="K3726" s="13">
        <f t="shared" si="118"/>
        <v>1958</v>
      </c>
      <c r="L3726" s="1" t="str">
        <f t="shared" si="117"/>
        <v/>
      </c>
    </row>
    <row r="3727" spans="1:12" ht="13.8" customHeight="1" x14ac:dyDescent="0.3">
      <c r="A3727" t="s">
        <v>64</v>
      </c>
      <c r="B3727">
        <v>1953</v>
      </c>
      <c r="C3727" s="10">
        <v>24623</v>
      </c>
      <c r="D3727">
        <v>23585</v>
      </c>
      <c r="E3727">
        <v>641</v>
      </c>
      <c r="F3727">
        <v>80</v>
      </c>
      <c r="G3727">
        <v>316</v>
      </c>
      <c r="H3727">
        <v>0</v>
      </c>
      <c r="I3727">
        <v>1.92</v>
      </c>
      <c r="J3727" s="10">
        <v>0</v>
      </c>
      <c r="K3727" s="13">
        <f t="shared" si="118"/>
        <v>1958</v>
      </c>
      <c r="L3727" s="1" t="str">
        <f t="shared" si="117"/>
        <v/>
      </c>
    </row>
    <row r="3728" spans="1:12" ht="13.8" customHeight="1" x14ac:dyDescent="0.3">
      <c r="A3728" t="s">
        <v>64</v>
      </c>
      <c r="B3728">
        <v>1954</v>
      </c>
      <c r="C3728" s="10">
        <v>26296</v>
      </c>
      <c r="D3728">
        <v>25085</v>
      </c>
      <c r="E3728">
        <v>780</v>
      </c>
      <c r="F3728">
        <v>82</v>
      </c>
      <c r="G3728">
        <v>348</v>
      </c>
      <c r="H3728">
        <v>0</v>
      </c>
      <c r="I3728">
        <v>2.0299999999999998</v>
      </c>
      <c r="J3728" s="10">
        <v>0</v>
      </c>
      <c r="K3728" s="13">
        <f t="shared" si="118"/>
        <v>1958</v>
      </c>
      <c r="L3728" s="1" t="str">
        <f t="shared" si="117"/>
        <v/>
      </c>
    </row>
    <row r="3729" spans="1:12" ht="13.8" customHeight="1" x14ac:dyDescent="0.3">
      <c r="A3729" t="s">
        <v>64</v>
      </c>
      <c r="B3729">
        <v>1955</v>
      </c>
      <c r="C3729" s="10">
        <v>27296</v>
      </c>
      <c r="D3729">
        <v>26017</v>
      </c>
      <c r="E3729">
        <v>803</v>
      </c>
      <c r="F3729">
        <v>82</v>
      </c>
      <c r="G3729">
        <v>393</v>
      </c>
      <c r="H3729">
        <v>0</v>
      </c>
      <c r="I3729">
        <v>2.08</v>
      </c>
      <c r="J3729" s="10">
        <v>0</v>
      </c>
      <c r="K3729" s="13">
        <f t="shared" si="118"/>
        <v>1958</v>
      </c>
      <c r="L3729" s="1" t="str">
        <f t="shared" si="117"/>
        <v/>
      </c>
    </row>
    <row r="3730" spans="1:12" ht="13.8" customHeight="1" x14ac:dyDescent="0.3">
      <c r="A3730" t="s">
        <v>64</v>
      </c>
      <c r="B3730">
        <v>1956</v>
      </c>
      <c r="C3730" s="10">
        <v>29290</v>
      </c>
      <c r="D3730">
        <v>27860</v>
      </c>
      <c r="E3730">
        <v>872</v>
      </c>
      <c r="F3730">
        <v>131</v>
      </c>
      <c r="G3730">
        <v>428</v>
      </c>
      <c r="H3730">
        <v>0</v>
      </c>
      <c r="I3730">
        <v>2.2200000000000002</v>
      </c>
      <c r="J3730" s="10">
        <v>0</v>
      </c>
      <c r="K3730" s="13">
        <f t="shared" si="118"/>
        <v>1958</v>
      </c>
      <c r="L3730" s="1" t="str">
        <f t="shared" si="117"/>
        <v/>
      </c>
    </row>
    <row r="3731" spans="1:12" ht="13.8" customHeight="1" x14ac:dyDescent="0.3">
      <c r="A3731" t="s">
        <v>64</v>
      </c>
      <c r="B3731">
        <v>1957</v>
      </c>
      <c r="C3731" s="10">
        <v>30592</v>
      </c>
      <c r="D3731">
        <v>28644</v>
      </c>
      <c r="E3731">
        <v>1058</v>
      </c>
      <c r="F3731">
        <v>391</v>
      </c>
      <c r="G3731">
        <v>499</v>
      </c>
      <c r="H3731">
        <v>0</v>
      </c>
      <c r="I3731">
        <v>2.29</v>
      </c>
      <c r="J3731" s="10">
        <v>0</v>
      </c>
      <c r="K3731" s="13">
        <f t="shared" si="118"/>
        <v>1958</v>
      </c>
      <c r="L3731" s="1" t="str">
        <f t="shared" si="117"/>
        <v/>
      </c>
    </row>
    <row r="3732" spans="1:12" ht="13.8" customHeight="1" x14ac:dyDescent="0.3">
      <c r="A3732" t="s">
        <v>64</v>
      </c>
      <c r="B3732">
        <v>1958</v>
      </c>
      <c r="C3732" s="10">
        <v>33426</v>
      </c>
      <c r="D3732">
        <v>31133</v>
      </c>
      <c r="E3732">
        <v>1104</v>
      </c>
      <c r="F3732">
        <v>630</v>
      </c>
      <c r="G3732">
        <v>559</v>
      </c>
      <c r="H3732">
        <v>0</v>
      </c>
      <c r="I3732">
        <v>2.4900000000000002</v>
      </c>
      <c r="J3732" s="10">
        <v>0</v>
      </c>
      <c r="K3732" s="13">
        <f t="shared" si="118"/>
        <v>1958</v>
      </c>
      <c r="L3732" s="1" t="str">
        <f t="shared" si="117"/>
        <v/>
      </c>
    </row>
    <row r="3733" spans="1:12" ht="13.8" customHeight="1" x14ac:dyDescent="0.3">
      <c r="A3733" t="s">
        <v>64</v>
      </c>
      <c r="B3733">
        <v>1959</v>
      </c>
      <c r="C3733" s="10">
        <v>33457</v>
      </c>
      <c r="D3733">
        <v>30709</v>
      </c>
      <c r="E3733">
        <v>1362</v>
      </c>
      <c r="F3733">
        <v>747</v>
      </c>
      <c r="G3733">
        <v>639</v>
      </c>
      <c r="H3733">
        <v>0</v>
      </c>
      <c r="I3733">
        <v>2.4700000000000002</v>
      </c>
      <c r="J3733" s="10">
        <v>0</v>
      </c>
      <c r="K3733" s="13">
        <f t="shared" si="118"/>
        <v>1989</v>
      </c>
      <c r="L3733" s="1" t="str">
        <f t="shared" si="117"/>
        <v/>
      </c>
    </row>
    <row r="3734" spans="1:12" ht="13.8" customHeight="1" x14ac:dyDescent="0.3">
      <c r="A3734" t="s">
        <v>64</v>
      </c>
      <c r="B3734">
        <v>1960</v>
      </c>
      <c r="C3734" s="10">
        <v>35683</v>
      </c>
      <c r="D3734">
        <v>32501</v>
      </c>
      <c r="E3734">
        <v>1770</v>
      </c>
      <c r="F3734">
        <v>725</v>
      </c>
      <c r="G3734">
        <v>687</v>
      </c>
      <c r="H3734">
        <v>0</v>
      </c>
      <c r="I3734">
        <v>2.61</v>
      </c>
      <c r="J3734" s="10">
        <v>0</v>
      </c>
      <c r="K3734" s="13">
        <f t="shared" si="118"/>
        <v>1989</v>
      </c>
      <c r="L3734" s="1" t="str">
        <f t="shared" si="117"/>
        <v/>
      </c>
    </row>
    <row r="3735" spans="1:12" ht="13.8" customHeight="1" x14ac:dyDescent="0.3">
      <c r="A3735" t="s">
        <v>64</v>
      </c>
      <c r="B3735">
        <v>1961</v>
      </c>
      <c r="C3735" s="10">
        <v>38729</v>
      </c>
      <c r="D3735">
        <v>34982</v>
      </c>
      <c r="E3735">
        <v>2312</v>
      </c>
      <c r="F3735">
        <v>708</v>
      </c>
      <c r="G3735">
        <v>727</v>
      </c>
      <c r="H3735">
        <v>0</v>
      </c>
      <c r="I3735">
        <v>2.81</v>
      </c>
      <c r="J3735" s="10">
        <v>0</v>
      </c>
      <c r="K3735" s="13">
        <f t="shared" si="118"/>
        <v>1989</v>
      </c>
      <c r="L3735" s="1" t="str">
        <f t="shared" si="117"/>
        <v/>
      </c>
    </row>
    <row r="3736" spans="1:12" ht="13.8" customHeight="1" x14ac:dyDescent="0.3">
      <c r="A3736" t="s">
        <v>64</v>
      </c>
      <c r="B3736">
        <v>1962</v>
      </c>
      <c r="C3736" s="10">
        <v>41272</v>
      </c>
      <c r="D3736">
        <v>36981</v>
      </c>
      <c r="E3736">
        <v>2916</v>
      </c>
      <c r="F3736">
        <v>598</v>
      </c>
      <c r="G3736">
        <v>777</v>
      </c>
      <c r="H3736">
        <v>0</v>
      </c>
      <c r="I3736">
        <v>2.97</v>
      </c>
      <c r="J3736" s="10">
        <v>0</v>
      </c>
      <c r="K3736" s="13">
        <f t="shared" si="118"/>
        <v>1989</v>
      </c>
      <c r="L3736" s="1" t="str">
        <f t="shared" si="117"/>
        <v/>
      </c>
    </row>
    <row r="3737" spans="1:12" ht="13.8" customHeight="1" x14ac:dyDescent="0.3">
      <c r="A3737" t="s">
        <v>64</v>
      </c>
      <c r="B3737">
        <v>1963</v>
      </c>
      <c r="C3737" s="10">
        <v>43415</v>
      </c>
      <c r="D3737">
        <v>38972</v>
      </c>
      <c r="E3737">
        <v>3181</v>
      </c>
      <c r="F3737">
        <v>559</v>
      </c>
      <c r="G3737">
        <v>704</v>
      </c>
      <c r="H3737">
        <v>0</v>
      </c>
      <c r="I3737">
        <v>3.1</v>
      </c>
      <c r="J3737" s="10">
        <v>0</v>
      </c>
      <c r="K3737" s="13">
        <f t="shared" si="118"/>
        <v>1989</v>
      </c>
      <c r="L3737" s="1" t="str">
        <f t="shared" si="117"/>
        <v/>
      </c>
    </row>
    <row r="3738" spans="1:12" ht="13.8" customHeight="1" x14ac:dyDescent="0.3">
      <c r="A3738" t="s">
        <v>64</v>
      </c>
      <c r="B3738">
        <v>1964</v>
      </c>
      <c r="C3738" s="10">
        <v>45183</v>
      </c>
      <c r="D3738">
        <v>39933</v>
      </c>
      <c r="E3738">
        <v>3975</v>
      </c>
      <c r="F3738">
        <v>528</v>
      </c>
      <c r="G3738">
        <v>747</v>
      </c>
      <c r="H3738">
        <v>0</v>
      </c>
      <c r="I3738">
        <v>3.21</v>
      </c>
      <c r="J3738" s="10">
        <v>0</v>
      </c>
      <c r="K3738" s="13">
        <f t="shared" si="118"/>
        <v>1989</v>
      </c>
      <c r="L3738" s="1" t="str">
        <f t="shared" si="117"/>
        <v/>
      </c>
    </row>
    <row r="3739" spans="1:12" ht="13.8" customHeight="1" x14ac:dyDescent="0.3">
      <c r="A3739" t="s">
        <v>64</v>
      </c>
      <c r="B3739">
        <v>1965</v>
      </c>
      <c r="C3739" s="10">
        <v>44026</v>
      </c>
      <c r="D3739">
        <v>38572</v>
      </c>
      <c r="E3739">
        <v>4200</v>
      </c>
      <c r="F3739">
        <v>476</v>
      </c>
      <c r="G3739">
        <v>777</v>
      </c>
      <c r="H3739">
        <v>0</v>
      </c>
      <c r="I3739">
        <v>3.11</v>
      </c>
      <c r="J3739" s="10">
        <v>0</v>
      </c>
      <c r="K3739" s="13">
        <f t="shared" si="118"/>
        <v>1989</v>
      </c>
      <c r="L3739" s="1" t="str">
        <f t="shared" si="117"/>
        <v/>
      </c>
    </row>
    <row r="3740" spans="1:12" ht="13.8" customHeight="1" x14ac:dyDescent="0.3">
      <c r="A3740" t="s">
        <v>64</v>
      </c>
      <c r="B3740">
        <v>1966</v>
      </c>
      <c r="C3740" s="10">
        <v>43778</v>
      </c>
      <c r="D3740">
        <v>38000</v>
      </c>
      <c r="E3740">
        <v>4416</v>
      </c>
      <c r="F3740">
        <v>528</v>
      </c>
      <c r="G3740">
        <v>834</v>
      </c>
      <c r="H3740">
        <v>0</v>
      </c>
      <c r="I3740">
        <v>3.08</v>
      </c>
      <c r="J3740" s="10">
        <v>0</v>
      </c>
      <c r="K3740" s="13">
        <f t="shared" si="118"/>
        <v>1989</v>
      </c>
      <c r="L3740" s="1" t="str">
        <f t="shared" si="117"/>
        <v/>
      </c>
    </row>
    <row r="3741" spans="1:12" ht="13.8" customHeight="1" x14ac:dyDescent="0.3">
      <c r="A3741" t="s">
        <v>64</v>
      </c>
      <c r="B3741">
        <v>1967</v>
      </c>
      <c r="C3741" s="10">
        <v>43687</v>
      </c>
      <c r="D3741">
        <v>36858</v>
      </c>
      <c r="E3741">
        <v>5304</v>
      </c>
      <c r="F3741">
        <v>646</v>
      </c>
      <c r="G3741">
        <v>878</v>
      </c>
      <c r="H3741">
        <v>0</v>
      </c>
      <c r="I3741">
        <v>3.07</v>
      </c>
      <c r="J3741" s="10">
        <v>0</v>
      </c>
      <c r="K3741" s="13">
        <f t="shared" si="118"/>
        <v>1989</v>
      </c>
      <c r="L3741" s="1" t="str">
        <f t="shared" si="117"/>
        <v/>
      </c>
    </row>
    <row r="3742" spans="1:12" ht="13.8" customHeight="1" x14ac:dyDescent="0.3">
      <c r="A3742" t="s">
        <v>64</v>
      </c>
      <c r="B3742">
        <v>1968</v>
      </c>
      <c r="C3742" s="10">
        <v>45707</v>
      </c>
      <c r="D3742">
        <v>38438</v>
      </c>
      <c r="E3742">
        <v>5600</v>
      </c>
      <c r="F3742">
        <v>785</v>
      </c>
      <c r="G3742">
        <v>883</v>
      </c>
      <c r="H3742">
        <v>0</v>
      </c>
      <c r="I3742">
        <v>3.21</v>
      </c>
      <c r="J3742" s="10">
        <v>0</v>
      </c>
      <c r="K3742" s="13">
        <f t="shared" si="118"/>
        <v>1989</v>
      </c>
      <c r="L3742" s="1" t="str">
        <f t="shared" si="117"/>
        <v/>
      </c>
    </row>
    <row r="3743" spans="1:12" ht="13.8" customHeight="1" x14ac:dyDescent="0.3">
      <c r="A3743" t="s">
        <v>64</v>
      </c>
      <c r="B3743">
        <v>1969</v>
      </c>
      <c r="C3743" s="10">
        <v>48523</v>
      </c>
      <c r="D3743">
        <v>39968</v>
      </c>
      <c r="E3743">
        <v>6671</v>
      </c>
      <c r="F3743">
        <v>968</v>
      </c>
      <c r="G3743">
        <v>916</v>
      </c>
      <c r="H3743">
        <v>0</v>
      </c>
      <c r="I3743">
        <v>3.4</v>
      </c>
      <c r="J3743" s="10">
        <v>0</v>
      </c>
      <c r="K3743" s="13">
        <f t="shared" si="118"/>
        <v>1989</v>
      </c>
      <c r="L3743" s="1" t="str">
        <f t="shared" si="117"/>
        <v/>
      </c>
    </row>
    <row r="3744" spans="1:12" ht="13.8" customHeight="1" x14ac:dyDescent="0.3">
      <c r="A3744" t="s">
        <v>64</v>
      </c>
      <c r="B3744">
        <v>1970</v>
      </c>
      <c r="C3744" s="10">
        <v>55632</v>
      </c>
      <c r="D3744">
        <v>45132</v>
      </c>
      <c r="E3744">
        <v>8437</v>
      </c>
      <c r="F3744">
        <v>1056</v>
      </c>
      <c r="G3744">
        <v>1007</v>
      </c>
      <c r="H3744">
        <v>0</v>
      </c>
      <c r="I3744">
        <v>3.88</v>
      </c>
      <c r="J3744" s="10">
        <v>0</v>
      </c>
      <c r="K3744" s="13">
        <f t="shared" si="118"/>
        <v>1989</v>
      </c>
      <c r="L3744" s="1" t="str">
        <f t="shared" si="117"/>
        <v/>
      </c>
    </row>
    <row r="3745" spans="1:12" ht="13.8" customHeight="1" x14ac:dyDescent="0.3">
      <c r="A3745" t="s">
        <v>64</v>
      </c>
      <c r="B3745">
        <v>1971</v>
      </c>
      <c r="C3745" s="10">
        <v>58367</v>
      </c>
      <c r="D3745">
        <v>46321</v>
      </c>
      <c r="E3745">
        <v>9744</v>
      </c>
      <c r="F3745">
        <v>1220</v>
      </c>
      <c r="G3745">
        <v>1082</v>
      </c>
      <c r="H3745">
        <v>0</v>
      </c>
      <c r="I3745">
        <v>4.05</v>
      </c>
      <c r="J3745" s="10">
        <v>0</v>
      </c>
      <c r="K3745" s="13">
        <f t="shared" si="118"/>
        <v>1989</v>
      </c>
      <c r="L3745" s="1" t="str">
        <f t="shared" si="117"/>
        <v/>
      </c>
    </row>
    <row r="3746" spans="1:12" ht="13.8" customHeight="1" x14ac:dyDescent="0.3">
      <c r="A3746" t="s">
        <v>64</v>
      </c>
      <c r="B3746">
        <v>1972</v>
      </c>
      <c r="C3746" s="10">
        <v>58912</v>
      </c>
      <c r="D3746">
        <v>45759</v>
      </c>
      <c r="E3746">
        <v>10721</v>
      </c>
      <c r="F3746">
        <v>1338</v>
      </c>
      <c r="G3746">
        <v>1094</v>
      </c>
      <c r="H3746">
        <v>0</v>
      </c>
      <c r="I3746">
        <v>4.07</v>
      </c>
      <c r="J3746" s="10">
        <v>0</v>
      </c>
      <c r="K3746" s="13">
        <f t="shared" si="118"/>
        <v>1989</v>
      </c>
      <c r="L3746" s="1" t="str">
        <f t="shared" si="117"/>
        <v/>
      </c>
    </row>
    <row r="3747" spans="1:12" ht="13.8" customHeight="1" x14ac:dyDescent="0.3">
      <c r="A3747" t="s">
        <v>64</v>
      </c>
      <c r="B3747">
        <v>1973</v>
      </c>
      <c r="C3747" s="10">
        <v>59162</v>
      </c>
      <c r="D3747">
        <v>44502</v>
      </c>
      <c r="E3747">
        <v>12070</v>
      </c>
      <c r="F3747">
        <v>1450</v>
      </c>
      <c r="G3747">
        <v>1140</v>
      </c>
      <c r="H3747">
        <v>0</v>
      </c>
      <c r="I3747">
        <v>4.0599999999999996</v>
      </c>
      <c r="J3747" s="10">
        <v>0</v>
      </c>
      <c r="K3747" s="13">
        <f t="shared" si="118"/>
        <v>1989</v>
      </c>
      <c r="L3747" s="1" t="str">
        <f t="shared" si="117"/>
        <v/>
      </c>
    </row>
    <row r="3748" spans="1:12" ht="13.8" customHeight="1" x14ac:dyDescent="0.3">
      <c r="A3748" t="s">
        <v>64</v>
      </c>
      <c r="B3748">
        <v>1974</v>
      </c>
      <c r="C3748" s="10">
        <v>59858</v>
      </c>
      <c r="D3748">
        <v>44240</v>
      </c>
      <c r="E3748">
        <v>12622</v>
      </c>
      <c r="F3748">
        <v>1777</v>
      </c>
      <c r="G3748">
        <v>1219</v>
      </c>
      <c r="H3748">
        <v>0</v>
      </c>
      <c r="I3748">
        <v>4.07</v>
      </c>
      <c r="J3748" s="10">
        <v>0</v>
      </c>
      <c r="K3748" s="13">
        <f t="shared" si="118"/>
        <v>1989</v>
      </c>
      <c r="L3748" s="1" t="str">
        <f t="shared" si="117"/>
        <v/>
      </c>
    </row>
    <row r="3749" spans="1:12" ht="13.8" customHeight="1" x14ac:dyDescent="0.3">
      <c r="A3749" t="s">
        <v>64</v>
      </c>
      <c r="B3749">
        <v>1975</v>
      </c>
      <c r="C3749" s="10">
        <v>62640</v>
      </c>
      <c r="D3749">
        <v>45457</v>
      </c>
      <c r="E3749">
        <v>13940</v>
      </c>
      <c r="F3749">
        <v>1977</v>
      </c>
      <c r="G3749">
        <v>1265</v>
      </c>
      <c r="H3749">
        <v>0</v>
      </c>
      <c r="I3749">
        <v>4.2300000000000004</v>
      </c>
      <c r="J3749" s="10">
        <v>0</v>
      </c>
      <c r="K3749" s="13">
        <f t="shared" si="118"/>
        <v>1989</v>
      </c>
      <c r="L3749" s="1" t="str">
        <f t="shared" si="117"/>
        <v/>
      </c>
    </row>
    <row r="3750" spans="1:12" ht="13.8" customHeight="1" x14ac:dyDescent="0.3">
      <c r="A3750" t="s">
        <v>64</v>
      </c>
      <c r="B3750">
        <v>1976</v>
      </c>
      <c r="C3750" s="10">
        <v>65089</v>
      </c>
      <c r="D3750">
        <v>46647</v>
      </c>
      <c r="E3750">
        <v>14905</v>
      </c>
      <c r="F3750">
        <v>2238</v>
      </c>
      <c r="G3750">
        <v>1299</v>
      </c>
      <c r="H3750">
        <v>0</v>
      </c>
      <c r="I3750">
        <v>4.3600000000000003</v>
      </c>
      <c r="J3750" s="10">
        <v>0</v>
      </c>
      <c r="K3750" s="13">
        <f t="shared" si="118"/>
        <v>1989</v>
      </c>
      <c r="L3750" s="1" t="str">
        <f t="shared" si="117"/>
        <v/>
      </c>
    </row>
    <row r="3751" spans="1:12" ht="13.8" customHeight="1" x14ac:dyDescent="0.3">
      <c r="A3751" t="s">
        <v>64</v>
      </c>
      <c r="B3751">
        <v>1977</v>
      </c>
      <c r="C3751" s="10">
        <v>67048</v>
      </c>
      <c r="D3751">
        <v>47139</v>
      </c>
      <c r="E3751">
        <v>15763</v>
      </c>
      <c r="F3751">
        <v>2821</v>
      </c>
      <c r="G3751">
        <v>1326</v>
      </c>
      <c r="H3751">
        <v>0</v>
      </c>
      <c r="I3751">
        <v>4.46</v>
      </c>
      <c r="J3751" s="10">
        <v>0</v>
      </c>
      <c r="K3751" s="13">
        <f t="shared" si="118"/>
        <v>1989</v>
      </c>
      <c r="L3751" s="1" t="str">
        <f t="shared" si="117"/>
        <v/>
      </c>
    </row>
    <row r="3752" spans="1:12" ht="13.8" customHeight="1" x14ac:dyDescent="0.3">
      <c r="A3752" t="s">
        <v>64</v>
      </c>
      <c r="B3752">
        <v>1978</v>
      </c>
      <c r="C3752" s="10">
        <v>67671</v>
      </c>
      <c r="D3752">
        <v>48270</v>
      </c>
      <c r="E3752">
        <v>14848</v>
      </c>
      <c r="F3752">
        <v>3166</v>
      </c>
      <c r="G3752">
        <v>1388</v>
      </c>
      <c r="H3752">
        <v>0</v>
      </c>
      <c r="I3752">
        <v>4.47</v>
      </c>
      <c r="J3752" s="10">
        <v>0</v>
      </c>
      <c r="K3752" s="13">
        <f t="shared" si="118"/>
        <v>1989</v>
      </c>
      <c r="L3752" s="1" t="str">
        <f t="shared" si="117"/>
        <v/>
      </c>
    </row>
    <row r="3753" spans="1:12" ht="13.8" customHeight="1" x14ac:dyDescent="0.3">
      <c r="A3753" t="s">
        <v>64</v>
      </c>
      <c r="B3753">
        <v>1979</v>
      </c>
      <c r="C3753" s="10">
        <v>65920</v>
      </c>
      <c r="D3753">
        <v>46258</v>
      </c>
      <c r="E3753">
        <v>14807</v>
      </c>
      <c r="F3753">
        <v>3460</v>
      </c>
      <c r="G3753">
        <v>1395</v>
      </c>
      <c r="H3753">
        <v>0</v>
      </c>
      <c r="I3753">
        <v>4.33</v>
      </c>
      <c r="J3753" s="10">
        <v>0</v>
      </c>
      <c r="K3753" s="13">
        <f t="shared" si="118"/>
        <v>1989</v>
      </c>
      <c r="L3753" s="1" t="str">
        <f t="shared" si="117"/>
        <v/>
      </c>
    </row>
    <row r="3754" spans="1:12" ht="13.8" customHeight="1" x14ac:dyDescent="0.3">
      <c r="A3754" t="s">
        <v>64</v>
      </c>
      <c r="B3754">
        <v>1980</v>
      </c>
      <c r="C3754" s="10">
        <v>66706</v>
      </c>
      <c r="D3754">
        <v>46833</v>
      </c>
      <c r="E3754">
        <v>14057</v>
      </c>
      <c r="F3754">
        <v>4382</v>
      </c>
      <c r="G3754">
        <v>1434</v>
      </c>
      <c r="H3754">
        <v>0</v>
      </c>
      <c r="I3754">
        <v>4.3600000000000003</v>
      </c>
      <c r="J3754" s="10">
        <v>0</v>
      </c>
      <c r="K3754" s="13">
        <f t="shared" si="118"/>
        <v>1989</v>
      </c>
      <c r="L3754" s="1" t="str">
        <f t="shared" si="117"/>
        <v/>
      </c>
    </row>
    <row r="3755" spans="1:12" ht="13.8" customHeight="1" x14ac:dyDescent="0.3">
      <c r="A3755" t="s">
        <v>64</v>
      </c>
      <c r="B3755">
        <v>1981</v>
      </c>
      <c r="C3755" s="10">
        <v>65994</v>
      </c>
      <c r="D3755">
        <v>46975</v>
      </c>
      <c r="E3755">
        <v>13750</v>
      </c>
      <c r="F3755">
        <v>3821</v>
      </c>
      <c r="G3755">
        <v>1448</v>
      </c>
      <c r="H3755">
        <v>0</v>
      </c>
      <c r="I3755">
        <v>4.29</v>
      </c>
      <c r="J3755" s="10">
        <v>0</v>
      </c>
      <c r="K3755" s="13">
        <f t="shared" si="118"/>
        <v>1989</v>
      </c>
      <c r="L3755" s="1" t="str">
        <f t="shared" si="117"/>
        <v/>
      </c>
    </row>
    <row r="3756" spans="1:12" ht="13.8" customHeight="1" x14ac:dyDescent="0.3">
      <c r="A3756" t="s">
        <v>64</v>
      </c>
      <c r="B3756">
        <v>1982</v>
      </c>
      <c r="C3756" s="10">
        <v>65359</v>
      </c>
      <c r="D3756">
        <v>46977</v>
      </c>
      <c r="E3756">
        <v>12897</v>
      </c>
      <c r="F3756">
        <v>4081</v>
      </c>
      <c r="G3756">
        <v>1404</v>
      </c>
      <c r="H3756">
        <v>0</v>
      </c>
      <c r="I3756">
        <v>4.24</v>
      </c>
      <c r="J3756" s="10">
        <v>0</v>
      </c>
      <c r="K3756" s="13">
        <f t="shared" si="118"/>
        <v>1989</v>
      </c>
      <c r="L3756" s="1" t="str">
        <f t="shared" si="117"/>
        <v/>
      </c>
    </row>
    <row r="3757" spans="1:12" ht="13.8" customHeight="1" x14ac:dyDescent="0.3">
      <c r="A3757" t="s">
        <v>64</v>
      </c>
      <c r="B3757">
        <v>1983</v>
      </c>
      <c r="C3757" s="10">
        <v>65463</v>
      </c>
      <c r="D3757">
        <v>47486</v>
      </c>
      <c r="E3757">
        <v>12484</v>
      </c>
      <c r="F3757">
        <v>4065</v>
      </c>
      <c r="G3757">
        <v>1428</v>
      </c>
      <c r="H3757">
        <v>0</v>
      </c>
      <c r="I3757">
        <v>4.24</v>
      </c>
      <c r="J3757" s="10">
        <v>0</v>
      </c>
      <c r="K3757" s="13">
        <f t="shared" si="118"/>
        <v>1989</v>
      </c>
      <c r="L3757" s="1" t="str">
        <f t="shared" si="117"/>
        <v/>
      </c>
    </row>
    <row r="3758" spans="1:12" ht="13.8" customHeight="1" x14ac:dyDescent="0.3">
      <c r="A3758" t="s">
        <v>64</v>
      </c>
      <c r="B3758">
        <v>1984</v>
      </c>
      <c r="C3758" s="10">
        <v>67680</v>
      </c>
      <c r="D3758">
        <v>48413</v>
      </c>
      <c r="E3758">
        <v>13307</v>
      </c>
      <c r="F3758">
        <v>4527</v>
      </c>
      <c r="G3758">
        <v>1432</v>
      </c>
      <c r="H3758">
        <v>0</v>
      </c>
      <c r="I3758">
        <v>4.37</v>
      </c>
      <c r="J3758" s="10">
        <v>0</v>
      </c>
      <c r="K3758" s="13">
        <f t="shared" si="118"/>
        <v>1989</v>
      </c>
      <c r="L3758" s="1" t="str">
        <f t="shared" si="117"/>
        <v/>
      </c>
    </row>
    <row r="3759" spans="1:12" ht="13.8" customHeight="1" x14ac:dyDescent="0.3">
      <c r="A3759" t="s">
        <v>64</v>
      </c>
      <c r="B3759">
        <v>1985</v>
      </c>
      <c r="C3759" s="10">
        <v>66768</v>
      </c>
      <c r="D3759">
        <v>47560</v>
      </c>
      <c r="E3759">
        <v>13270</v>
      </c>
      <c r="F3759">
        <v>4541</v>
      </c>
      <c r="G3759">
        <v>1396</v>
      </c>
      <c r="H3759">
        <v>0</v>
      </c>
      <c r="I3759">
        <v>4.3099999999999996</v>
      </c>
      <c r="J3759" s="10">
        <v>0</v>
      </c>
      <c r="K3759" s="13">
        <f t="shared" si="118"/>
        <v>1989</v>
      </c>
      <c r="L3759" s="1" t="str">
        <f t="shared" si="117"/>
        <v/>
      </c>
    </row>
    <row r="3760" spans="1:12" ht="13.8" customHeight="1" x14ac:dyDescent="0.3">
      <c r="A3760" t="s">
        <v>64</v>
      </c>
      <c r="B3760">
        <v>1986</v>
      </c>
      <c r="C3760" s="10">
        <v>67240</v>
      </c>
      <c r="D3760">
        <v>48285</v>
      </c>
      <c r="E3760">
        <v>12483</v>
      </c>
      <c r="F3760">
        <v>5072</v>
      </c>
      <c r="G3760">
        <v>1401</v>
      </c>
      <c r="H3760">
        <v>0</v>
      </c>
      <c r="I3760">
        <v>4.33</v>
      </c>
      <c r="J3760" s="10">
        <v>0</v>
      </c>
      <c r="K3760" s="13">
        <f t="shared" si="118"/>
        <v>1989</v>
      </c>
      <c r="L3760" s="1" t="str">
        <f t="shared" si="117"/>
        <v/>
      </c>
    </row>
    <row r="3761" spans="1:12" ht="13.8" customHeight="1" x14ac:dyDescent="0.3">
      <c r="A3761" t="s">
        <v>64</v>
      </c>
      <c r="B3761">
        <v>1987</v>
      </c>
      <c r="C3761" s="10">
        <v>66714</v>
      </c>
      <c r="D3761">
        <v>47470</v>
      </c>
      <c r="E3761">
        <v>12711</v>
      </c>
      <c r="F3761">
        <v>5122</v>
      </c>
      <c r="G3761">
        <v>1410</v>
      </c>
      <c r="H3761">
        <v>0</v>
      </c>
      <c r="I3761">
        <v>4.29</v>
      </c>
      <c r="J3761" s="10">
        <v>0</v>
      </c>
      <c r="K3761" s="13">
        <f t="shared" si="118"/>
        <v>1989</v>
      </c>
      <c r="L3761" s="1" t="str">
        <f t="shared" si="117"/>
        <v/>
      </c>
    </row>
    <row r="3762" spans="1:12" ht="13.8" customHeight="1" x14ac:dyDescent="0.3">
      <c r="A3762" t="s">
        <v>64</v>
      </c>
      <c r="B3762">
        <v>1988</v>
      </c>
      <c r="C3762" s="10">
        <v>65655</v>
      </c>
      <c r="D3762">
        <v>47116</v>
      </c>
      <c r="E3762">
        <v>11906</v>
      </c>
      <c r="F3762">
        <v>5141</v>
      </c>
      <c r="G3762">
        <v>1492</v>
      </c>
      <c r="H3762">
        <v>0</v>
      </c>
      <c r="I3762">
        <v>4.21</v>
      </c>
      <c r="J3762" s="10">
        <v>0</v>
      </c>
      <c r="K3762" s="13">
        <f t="shared" si="118"/>
        <v>1989</v>
      </c>
      <c r="L3762" s="1" t="str">
        <f t="shared" si="117"/>
        <v/>
      </c>
    </row>
    <row r="3763" spans="1:12" ht="13.8" customHeight="1" x14ac:dyDescent="0.3">
      <c r="A3763" t="s">
        <v>64</v>
      </c>
      <c r="B3763">
        <v>1989</v>
      </c>
      <c r="C3763" s="10">
        <v>63501</v>
      </c>
      <c r="D3763">
        <v>44765</v>
      </c>
      <c r="E3763">
        <v>11523</v>
      </c>
      <c r="F3763">
        <v>5733</v>
      </c>
      <c r="G3763">
        <v>1481</v>
      </c>
      <c r="H3763">
        <v>0</v>
      </c>
      <c r="I3763">
        <v>4.0599999999999996</v>
      </c>
      <c r="J3763" s="10">
        <v>0</v>
      </c>
      <c r="K3763" s="13">
        <f t="shared" si="118"/>
        <v>1989</v>
      </c>
      <c r="L3763" s="1" t="str">
        <f t="shared" si="117"/>
        <v/>
      </c>
    </row>
    <row r="3764" spans="1:12" ht="13.8" customHeight="1" x14ac:dyDescent="0.3">
      <c r="A3764" t="s">
        <v>64</v>
      </c>
      <c r="B3764">
        <v>1990</v>
      </c>
      <c r="C3764" s="10">
        <v>59383</v>
      </c>
      <c r="D3764">
        <v>42182</v>
      </c>
      <c r="E3764">
        <v>9782</v>
      </c>
      <c r="F3764">
        <v>6032</v>
      </c>
      <c r="G3764">
        <v>1387</v>
      </c>
      <c r="H3764">
        <v>0</v>
      </c>
      <c r="I3764">
        <v>3.79</v>
      </c>
      <c r="J3764" s="10">
        <v>0</v>
      </c>
      <c r="K3764" s="13">
        <f t="shared" si="118"/>
        <v>1990</v>
      </c>
      <c r="L3764" s="1" t="str">
        <f t="shared" si="117"/>
        <v/>
      </c>
    </row>
    <row r="3765" spans="1:12" ht="13.8" customHeight="1" x14ac:dyDescent="0.3">
      <c r="A3765" t="s">
        <v>64</v>
      </c>
      <c r="B3765">
        <v>1991</v>
      </c>
      <c r="C3765" s="10">
        <v>54764</v>
      </c>
      <c r="D3765">
        <v>38134</v>
      </c>
      <c r="E3765">
        <v>9083</v>
      </c>
      <c r="F3765">
        <v>6417</v>
      </c>
      <c r="G3765">
        <v>1129</v>
      </c>
      <c r="H3765">
        <v>0</v>
      </c>
      <c r="I3765">
        <v>3.51</v>
      </c>
      <c r="J3765" s="10">
        <v>0</v>
      </c>
      <c r="K3765" s="13">
        <f t="shared" si="118"/>
        <v>1990</v>
      </c>
      <c r="L3765" s="1" t="str">
        <f t="shared" si="117"/>
        <v/>
      </c>
    </row>
    <row r="3766" spans="1:12" ht="13.8" customHeight="1" x14ac:dyDescent="0.3">
      <c r="A3766" t="s">
        <v>65</v>
      </c>
      <c r="B3766">
        <v>1945</v>
      </c>
      <c r="C3766" s="10">
        <v>18</v>
      </c>
      <c r="D3766" t="s">
        <v>11</v>
      </c>
      <c r="E3766" t="s">
        <v>11</v>
      </c>
      <c r="F3766" t="s">
        <v>11</v>
      </c>
      <c r="G3766">
        <v>18</v>
      </c>
      <c r="H3766" t="s">
        <v>11</v>
      </c>
      <c r="I3766" t="s">
        <v>11</v>
      </c>
      <c r="J3766" s="10">
        <v>0</v>
      </c>
      <c r="K3766" s="13">
        <f t="shared" si="118"/>
        <v>1958</v>
      </c>
      <c r="L3766" s="1" t="str">
        <f t="shared" si="117"/>
        <v/>
      </c>
    </row>
    <row r="3767" spans="1:12" ht="13.8" customHeight="1" x14ac:dyDescent="0.3">
      <c r="A3767" t="s">
        <v>65</v>
      </c>
      <c r="B3767">
        <v>1946</v>
      </c>
      <c r="C3767" s="10">
        <v>20</v>
      </c>
      <c r="D3767" t="s">
        <v>11</v>
      </c>
      <c r="E3767" t="s">
        <v>11</v>
      </c>
      <c r="F3767" t="s">
        <v>11</v>
      </c>
      <c r="G3767">
        <v>20</v>
      </c>
      <c r="H3767" t="s">
        <v>11</v>
      </c>
      <c r="I3767" t="s">
        <v>11</v>
      </c>
      <c r="J3767" s="10">
        <v>0</v>
      </c>
      <c r="K3767" s="13">
        <f t="shared" si="118"/>
        <v>1958</v>
      </c>
      <c r="L3767" s="1" t="str">
        <f t="shared" si="117"/>
        <v/>
      </c>
    </row>
    <row r="3768" spans="1:12" ht="13.8" customHeight="1" x14ac:dyDescent="0.3">
      <c r="A3768" t="s">
        <v>65</v>
      </c>
      <c r="B3768">
        <v>1947</v>
      </c>
      <c r="C3768" s="10">
        <v>20</v>
      </c>
      <c r="D3768" t="s">
        <v>11</v>
      </c>
      <c r="E3768" t="s">
        <v>11</v>
      </c>
      <c r="F3768" t="s">
        <v>11</v>
      </c>
      <c r="G3768">
        <v>20</v>
      </c>
      <c r="H3768" t="s">
        <v>11</v>
      </c>
      <c r="I3768" t="s">
        <v>11</v>
      </c>
      <c r="J3768" s="10">
        <v>0</v>
      </c>
      <c r="K3768" s="13">
        <f t="shared" si="118"/>
        <v>1958</v>
      </c>
      <c r="L3768" s="1" t="str">
        <f t="shared" si="117"/>
        <v/>
      </c>
    </row>
    <row r="3769" spans="1:12" ht="13.8" customHeight="1" x14ac:dyDescent="0.3">
      <c r="A3769" t="s">
        <v>65</v>
      </c>
      <c r="B3769">
        <v>1948</v>
      </c>
      <c r="C3769" s="10">
        <v>383</v>
      </c>
      <c r="D3769">
        <v>383</v>
      </c>
      <c r="E3769">
        <v>0</v>
      </c>
      <c r="F3769">
        <v>0</v>
      </c>
      <c r="G3769">
        <v>0</v>
      </c>
      <c r="H3769" t="s">
        <v>11</v>
      </c>
      <c r="I3769" t="s">
        <v>11</v>
      </c>
      <c r="J3769" s="10">
        <v>0</v>
      </c>
      <c r="K3769" s="13">
        <f t="shared" si="118"/>
        <v>1958</v>
      </c>
      <c r="L3769" s="1" t="str">
        <f t="shared" si="117"/>
        <v/>
      </c>
    </row>
    <row r="3770" spans="1:12" ht="13.8" customHeight="1" x14ac:dyDescent="0.3">
      <c r="A3770" t="s">
        <v>65</v>
      </c>
      <c r="B3770">
        <v>1949</v>
      </c>
      <c r="C3770" s="10">
        <v>486</v>
      </c>
      <c r="D3770">
        <v>486</v>
      </c>
      <c r="E3770">
        <v>0</v>
      </c>
      <c r="F3770">
        <v>0</v>
      </c>
      <c r="G3770">
        <v>0</v>
      </c>
      <c r="H3770" t="s">
        <v>11</v>
      </c>
      <c r="I3770" t="s">
        <v>11</v>
      </c>
      <c r="J3770" s="10">
        <v>0</v>
      </c>
      <c r="K3770" s="13">
        <f t="shared" si="118"/>
        <v>1958</v>
      </c>
      <c r="L3770" s="1" t="str">
        <f t="shared" si="117"/>
        <v/>
      </c>
    </row>
    <row r="3771" spans="1:12" ht="13.8" customHeight="1" x14ac:dyDescent="0.3">
      <c r="A3771" t="s">
        <v>65</v>
      </c>
      <c r="B3771">
        <v>1950</v>
      </c>
      <c r="C3771" s="10">
        <v>213</v>
      </c>
      <c r="D3771">
        <v>102</v>
      </c>
      <c r="E3771">
        <v>111</v>
      </c>
      <c r="F3771">
        <v>0</v>
      </c>
      <c r="G3771">
        <v>0</v>
      </c>
      <c r="H3771">
        <v>0</v>
      </c>
      <c r="I3771">
        <v>0.02</v>
      </c>
      <c r="J3771" s="10">
        <v>0</v>
      </c>
      <c r="K3771" s="13">
        <f t="shared" si="118"/>
        <v>1958</v>
      </c>
      <c r="L3771" s="1" t="str">
        <f t="shared" si="117"/>
        <v/>
      </c>
    </row>
    <row r="3772" spans="1:12" ht="13.8" customHeight="1" x14ac:dyDescent="0.3">
      <c r="A3772" t="s">
        <v>65</v>
      </c>
      <c r="B3772">
        <v>1951</v>
      </c>
      <c r="C3772" s="10">
        <v>272</v>
      </c>
      <c r="D3772">
        <v>135</v>
      </c>
      <c r="E3772">
        <v>116</v>
      </c>
      <c r="F3772">
        <v>0</v>
      </c>
      <c r="G3772">
        <v>21</v>
      </c>
      <c r="H3772">
        <v>0</v>
      </c>
      <c r="I3772">
        <v>0.03</v>
      </c>
      <c r="J3772" s="10">
        <v>0</v>
      </c>
      <c r="K3772" s="13">
        <f t="shared" si="118"/>
        <v>1958</v>
      </c>
      <c r="L3772" s="1" t="str">
        <f t="shared" si="117"/>
        <v/>
      </c>
    </row>
    <row r="3773" spans="1:12" ht="13.8" customHeight="1" x14ac:dyDescent="0.3">
      <c r="A3773" t="s">
        <v>65</v>
      </c>
      <c r="B3773">
        <v>1952</v>
      </c>
      <c r="C3773" s="10">
        <v>243</v>
      </c>
      <c r="D3773">
        <v>141</v>
      </c>
      <c r="E3773">
        <v>82</v>
      </c>
      <c r="F3773">
        <v>0</v>
      </c>
      <c r="G3773">
        <v>20</v>
      </c>
      <c r="H3773">
        <v>0</v>
      </c>
      <c r="I3773">
        <v>0.03</v>
      </c>
      <c r="J3773" s="10">
        <v>0</v>
      </c>
      <c r="K3773" s="13">
        <f t="shared" si="118"/>
        <v>1958</v>
      </c>
      <c r="L3773" s="1" t="str">
        <f t="shared" si="117"/>
        <v/>
      </c>
    </row>
    <row r="3774" spans="1:12" ht="13.8" customHeight="1" x14ac:dyDescent="0.3">
      <c r="A3774" t="s">
        <v>65</v>
      </c>
      <c r="B3774">
        <v>1953</v>
      </c>
      <c r="C3774" s="10">
        <v>474</v>
      </c>
      <c r="D3774">
        <v>338</v>
      </c>
      <c r="E3774">
        <v>95</v>
      </c>
      <c r="F3774">
        <v>0</v>
      </c>
      <c r="G3774">
        <v>41</v>
      </c>
      <c r="H3774">
        <v>0</v>
      </c>
      <c r="I3774">
        <v>0.05</v>
      </c>
      <c r="J3774" s="10">
        <v>0</v>
      </c>
      <c r="K3774" s="13">
        <f t="shared" si="118"/>
        <v>1958</v>
      </c>
      <c r="L3774" s="1" t="str">
        <f t="shared" si="117"/>
        <v/>
      </c>
    </row>
    <row r="3775" spans="1:12" ht="13.8" customHeight="1" x14ac:dyDescent="0.3">
      <c r="A3775" t="s">
        <v>65</v>
      </c>
      <c r="B3775">
        <v>1954</v>
      </c>
      <c r="C3775" s="10">
        <v>1307</v>
      </c>
      <c r="D3775">
        <v>1127</v>
      </c>
      <c r="E3775">
        <v>111</v>
      </c>
      <c r="F3775">
        <v>0</v>
      </c>
      <c r="G3775">
        <v>68</v>
      </c>
      <c r="H3775">
        <v>0</v>
      </c>
      <c r="I3775">
        <v>0.14000000000000001</v>
      </c>
      <c r="J3775" s="10">
        <v>0</v>
      </c>
      <c r="K3775" s="13">
        <f t="shared" si="118"/>
        <v>1958</v>
      </c>
      <c r="L3775" s="1" t="str">
        <f t="shared" si="117"/>
        <v/>
      </c>
    </row>
    <row r="3776" spans="1:12" ht="13.8" customHeight="1" x14ac:dyDescent="0.3">
      <c r="A3776" t="s">
        <v>65</v>
      </c>
      <c r="B3776">
        <v>1955</v>
      </c>
      <c r="C3776" s="10">
        <v>2005</v>
      </c>
      <c r="D3776">
        <v>1844</v>
      </c>
      <c r="E3776">
        <v>112</v>
      </c>
      <c r="F3776">
        <v>0</v>
      </c>
      <c r="G3776">
        <v>49</v>
      </c>
      <c r="H3776">
        <v>0</v>
      </c>
      <c r="I3776">
        <v>0.21</v>
      </c>
      <c r="J3776" s="10">
        <v>0</v>
      </c>
      <c r="K3776" s="13">
        <f t="shared" si="118"/>
        <v>1958</v>
      </c>
      <c r="L3776" s="1" t="str">
        <f t="shared" si="117"/>
        <v/>
      </c>
    </row>
    <row r="3777" spans="1:12" ht="13.8" customHeight="1" x14ac:dyDescent="0.3">
      <c r="A3777" t="s">
        <v>65</v>
      </c>
      <c r="B3777">
        <v>1956</v>
      </c>
      <c r="C3777" s="10">
        <v>2447</v>
      </c>
      <c r="D3777">
        <v>2240</v>
      </c>
      <c r="E3777">
        <v>126</v>
      </c>
      <c r="F3777">
        <v>0</v>
      </c>
      <c r="G3777">
        <v>81</v>
      </c>
      <c r="H3777">
        <v>0</v>
      </c>
      <c r="I3777">
        <v>0.25</v>
      </c>
      <c r="J3777" s="10">
        <v>0</v>
      </c>
      <c r="K3777" s="13">
        <f t="shared" si="118"/>
        <v>1958</v>
      </c>
      <c r="L3777" s="1" t="str">
        <f t="shared" si="117"/>
        <v/>
      </c>
    </row>
    <row r="3778" spans="1:12" ht="13.8" customHeight="1" x14ac:dyDescent="0.3">
      <c r="A3778" t="s">
        <v>65</v>
      </c>
      <c r="B3778">
        <v>1957</v>
      </c>
      <c r="C3778" s="10">
        <v>3082</v>
      </c>
      <c r="D3778">
        <v>2820</v>
      </c>
      <c r="E3778">
        <v>140</v>
      </c>
      <c r="F3778">
        <v>0</v>
      </c>
      <c r="G3778">
        <v>122</v>
      </c>
      <c r="H3778">
        <v>0</v>
      </c>
      <c r="I3778">
        <v>0.31</v>
      </c>
      <c r="J3778" s="10">
        <v>0</v>
      </c>
      <c r="K3778" s="13">
        <f t="shared" si="118"/>
        <v>1958</v>
      </c>
      <c r="L3778" s="1" t="str">
        <f t="shared" ref="L3778:L3841" si="119">IF(AND(B3778&gt;2011),1,"")</f>
        <v/>
      </c>
    </row>
    <row r="3779" spans="1:12" ht="13.8" customHeight="1" x14ac:dyDescent="0.3">
      <c r="A3779" t="s">
        <v>65</v>
      </c>
      <c r="B3779">
        <v>1958</v>
      </c>
      <c r="C3779" s="10">
        <v>4268</v>
      </c>
      <c r="D3779">
        <v>3927</v>
      </c>
      <c r="E3779">
        <v>175</v>
      </c>
      <c r="F3779">
        <v>0</v>
      </c>
      <c r="G3779">
        <v>166</v>
      </c>
      <c r="H3779">
        <v>0</v>
      </c>
      <c r="I3779">
        <v>0.41</v>
      </c>
      <c r="J3779" s="10">
        <v>0</v>
      </c>
      <c r="K3779" s="13">
        <f t="shared" si="118"/>
        <v>1958</v>
      </c>
      <c r="L3779" s="1" t="str">
        <f t="shared" si="119"/>
        <v/>
      </c>
    </row>
    <row r="3780" spans="1:12" ht="13.8" customHeight="1" x14ac:dyDescent="0.3">
      <c r="A3780" t="s">
        <v>65</v>
      </c>
      <c r="B3780">
        <v>1959</v>
      </c>
      <c r="C3780" s="10">
        <v>5424</v>
      </c>
      <c r="D3780">
        <v>4973</v>
      </c>
      <c r="E3780">
        <v>188</v>
      </c>
      <c r="F3780">
        <v>0</v>
      </c>
      <c r="G3780">
        <v>262</v>
      </c>
      <c r="H3780">
        <v>0</v>
      </c>
      <c r="I3780">
        <v>0.51</v>
      </c>
      <c r="J3780" s="10">
        <v>0</v>
      </c>
      <c r="K3780" s="13">
        <f t="shared" si="118"/>
        <v>1989</v>
      </c>
      <c r="L3780" s="1" t="str">
        <f t="shared" si="119"/>
        <v/>
      </c>
    </row>
    <row r="3781" spans="1:12" ht="13.8" customHeight="1" x14ac:dyDescent="0.3">
      <c r="A3781" t="s">
        <v>65</v>
      </c>
      <c r="B3781">
        <v>1960</v>
      </c>
      <c r="C3781" s="10">
        <v>6495</v>
      </c>
      <c r="D3781">
        <v>6021</v>
      </c>
      <c r="E3781">
        <v>163</v>
      </c>
      <c r="F3781">
        <v>0</v>
      </c>
      <c r="G3781">
        <v>311</v>
      </c>
      <c r="H3781">
        <v>0</v>
      </c>
      <c r="I3781">
        <v>0.59</v>
      </c>
      <c r="J3781" s="10">
        <v>0</v>
      </c>
      <c r="K3781" s="13">
        <f t="shared" si="118"/>
        <v>1989</v>
      </c>
      <c r="L3781" s="1" t="str">
        <f t="shared" si="119"/>
        <v/>
      </c>
    </row>
    <row r="3782" spans="1:12" ht="13.8" customHeight="1" x14ac:dyDescent="0.3">
      <c r="A3782" t="s">
        <v>65</v>
      </c>
      <c r="B3782">
        <v>1961</v>
      </c>
      <c r="C3782" s="10">
        <v>7215</v>
      </c>
      <c r="D3782">
        <v>6673</v>
      </c>
      <c r="E3782">
        <v>234</v>
      </c>
      <c r="F3782">
        <v>0</v>
      </c>
      <c r="G3782">
        <v>308</v>
      </c>
      <c r="H3782">
        <v>0</v>
      </c>
      <c r="I3782">
        <v>0.64</v>
      </c>
      <c r="J3782" s="10">
        <v>0</v>
      </c>
      <c r="K3782" s="13">
        <f t="shared" si="118"/>
        <v>1989</v>
      </c>
      <c r="L3782" s="1" t="str">
        <f t="shared" si="119"/>
        <v/>
      </c>
    </row>
    <row r="3783" spans="1:12" ht="13.8" customHeight="1" x14ac:dyDescent="0.3">
      <c r="A3783" t="s">
        <v>65</v>
      </c>
      <c r="B3783">
        <v>1962</v>
      </c>
      <c r="C3783" s="10">
        <v>8378</v>
      </c>
      <c r="D3783">
        <v>7733</v>
      </c>
      <c r="E3783">
        <v>322</v>
      </c>
      <c r="F3783">
        <v>0</v>
      </c>
      <c r="G3783">
        <v>323</v>
      </c>
      <c r="H3783">
        <v>0</v>
      </c>
      <c r="I3783">
        <v>0.73</v>
      </c>
      <c r="J3783" s="10">
        <v>0</v>
      </c>
      <c r="K3783" s="13">
        <f t="shared" si="118"/>
        <v>1989</v>
      </c>
      <c r="L3783" s="1" t="str">
        <f t="shared" si="119"/>
        <v/>
      </c>
    </row>
    <row r="3784" spans="1:12" ht="13.8" customHeight="1" x14ac:dyDescent="0.3">
      <c r="A3784" t="s">
        <v>65</v>
      </c>
      <c r="B3784">
        <v>1963</v>
      </c>
      <c r="C3784" s="10">
        <v>8962</v>
      </c>
      <c r="D3784">
        <v>8275</v>
      </c>
      <c r="E3784">
        <v>343</v>
      </c>
      <c r="F3784">
        <v>0</v>
      </c>
      <c r="G3784">
        <v>344</v>
      </c>
      <c r="H3784">
        <v>0</v>
      </c>
      <c r="I3784">
        <v>0.76</v>
      </c>
      <c r="J3784" s="10">
        <v>0</v>
      </c>
      <c r="K3784" s="13">
        <f t="shared" ref="K3784:K3847" si="120">IF(B3784&lt;1990,IF(B3784&lt;1959,1958,1989),1990)</f>
        <v>1989</v>
      </c>
      <c r="L3784" s="1" t="str">
        <f t="shared" si="119"/>
        <v/>
      </c>
    </row>
    <row r="3785" spans="1:12" ht="13.8" customHeight="1" x14ac:dyDescent="0.3">
      <c r="A3785" t="s">
        <v>65</v>
      </c>
      <c r="B3785">
        <v>1964</v>
      </c>
      <c r="C3785" s="10">
        <v>9724</v>
      </c>
      <c r="D3785">
        <v>9045</v>
      </c>
      <c r="E3785">
        <v>324</v>
      </c>
      <c r="F3785">
        <v>0</v>
      </c>
      <c r="G3785">
        <v>355</v>
      </c>
      <c r="H3785">
        <v>0</v>
      </c>
      <c r="I3785">
        <v>0.81</v>
      </c>
      <c r="J3785" s="10">
        <v>0</v>
      </c>
      <c r="K3785" s="13">
        <f t="shared" si="120"/>
        <v>1989</v>
      </c>
      <c r="L3785" s="1" t="str">
        <f t="shared" si="119"/>
        <v/>
      </c>
    </row>
    <row r="3786" spans="1:12" ht="13.8" customHeight="1" x14ac:dyDescent="0.3">
      <c r="A3786" t="s">
        <v>65</v>
      </c>
      <c r="B3786">
        <v>1965</v>
      </c>
      <c r="C3786" s="10">
        <v>12072</v>
      </c>
      <c r="D3786">
        <v>11448</v>
      </c>
      <c r="E3786">
        <v>298</v>
      </c>
      <c r="F3786">
        <v>0</v>
      </c>
      <c r="G3786">
        <v>326</v>
      </c>
      <c r="H3786">
        <v>0</v>
      </c>
      <c r="I3786">
        <v>0.98</v>
      </c>
      <c r="J3786" s="10">
        <v>0</v>
      </c>
      <c r="K3786" s="13">
        <f t="shared" si="120"/>
        <v>1989</v>
      </c>
      <c r="L3786" s="1" t="str">
        <f t="shared" si="119"/>
        <v/>
      </c>
    </row>
    <row r="3787" spans="1:12" ht="13.8" customHeight="1" x14ac:dyDescent="0.3">
      <c r="A3787" t="s">
        <v>65</v>
      </c>
      <c r="B3787">
        <v>1966</v>
      </c>
      <c r="C3787" s="10">
        <v>12994</v>
      </c>
      <c r="D3787">
        <v>12353</v>
      </c>
      <c r="E3787">
        <v>301</v>
      </c>
      <c r="F3787">
        <v>0</v>
      </c>
      <c r="G3787">
        <v>340</v>
      </c>
      <c r="H3787">
        <v>0</v>
      </c>
      <c r="I3787">
        <v>1.03</v>
      </c>
      <c r="J3787" s="10">
        <v>0</v>
      </c>
      <c r="K3787" s="13">
        <f t="shared" si="120"/>
        <v>1989</v>
      </c>
      <c r="L3787" s="1" t="str">
        <f t="shared" si="119"/>
        <v/>
      </c>
    </row>
    <row r="3788" spans="1:12" ht="13.8" customHeight="1" x14ac:dyDescent="0.3">
      <c r="A3788" t="s">
        <v>65</v>
      </c>
      <c r="B3788">
        <v>1967</v>
      </c>
      <c r="C3788" s="10">
        <v>14302</v>
      </c>
      <c r="D3788">
        <v>13600</v>
      </c>
      <c r="E3788">
        <v>349</v>
      </c>
      <c r="F3788">
        <v>0</v>
      </c>
      <c r="G3788">
        <v>353</v>
      </c>
      <c r="H3788">
        <v>0</v>
      </c>
      <c r="I3788">
        <v>1.1000000000000001</v>
      </c>
      <c r="J3788" s="10">
        <v>0</v>
      </c>
      <c r="K3788" s="13">
        <f t="shared" si="120"/>
        <v>1989</v>
      </c>
      <c r="L3788" s="1" t="str">
        <f t="shared" si="119"/>
        <v/>
      </c>
    </row>
    <row r="3789" spans="1:12" ht="13.8" customHeight="1" x14ac:dyDescent="0.3">
      <c r="A3789" t="s">
        <v>65</v>
      </c>
      <c r="B3789">
        <v>1968</v>
      </c>
      <c r="C3789" s="10">
        <v>16179</v>
      </c>
      <c r="D3789">
        <v>15256</v>
      </c>
      <c r="E3789">
        <v>557</v>
      </c>
      <c r="F3789">
        <v>0</v>
      </c>
      <c r="G3789">
        <v>366</v>
      </c>
      <c r="H3789">
        <v>0</v>
      </c>
      <c r="I3789">
        <v>1.2</v>
      </c>
      <c r="J3789" s="10">
        <v>0</v>
      </c>
      <c r="K3789" s="13">
        <f t="shared" si="120"/>
        <v>1989</v>
      </c>
      <c r="L3789" s="1" t="str">
        <f t="shared" si="119"/>
        <v/>
      </c>
    </row>
    <row r="3790" spans="1:12" ht="13.8" customHeight="1" x14ac:dyDescent="0.3">
      <c r="A3790" t="s">
        <v>65</v>
      </c>
      <c r="B3790">
        <v>1969</v>
      </c>
      <c r="C3790" s="10">
        <v>17492</v>
      </c>
      <c r="D3790">
        <v>16509</v>
      </c>
      <c r="E3790">
        <v>603</v>
      </c>
      <c r="F3790">
        <v>0</v>
      </c>
      <c r="G3790">
        <v>381</v>
      </c>
      <c r="H3790">
        <v>0</v>
      </c>
      <c r="I3790">
        <v>1.26</v>
      </c>
      <c r="J3790" s="10">
        <v>0</v>
      </c>
      <c r="K3790" s="13">
        <f t="shared" si="120"/>
        <v>1989</v>
      </c>
      <c r="L3790" s="1" t="str">
        <f t="shared" si="119"/>
        <v/>
      </c>
    </row>
    <row r="3791" spans="1:12" ht="13.8" customHeight="1" x14ac:dyDescent="0.3">
      <c r="A3791" t="s">
        <v>65</v>
      </c>
      <c r="B3791">
        <v>1970</v>
      </c>
      <c r="C3791" s="10">
        <v>20058</v>
      </c>
      <c r="D3791">
        <v>18831</v>
      </c>
      <c r="E3791">
        <v>682</v>
      </c>
      <c r="F3791">
        <v>0</v>
      </c>
      <c r="G3791">
        <v>545</v>
      </c>
      <c r="H3791">
        <v>0</v>
      </c>
      <c r="I3791">
        <v>1.41</v>
      </c>
      <c r="J3791" s="10">
        <v>0</v>
      </c>
      <c r="K3791" s="13">
        <f t="shared" si="120"/>
        <v>1989</v>
      </c>
      <c r="L3791" s="1" t="str">
        <f t="shared" si="119"/>
        <v/>
      </c>
    </row>
    <row r="3792" spans="1:12" ht="13.8" customHeight="1" x14ac:dyDescent="0.3">
      <c r="A3792" t="s">
        <v>65</v>
      </c>
      <c r="B3792">
        <v>1971</v>
      </c>
      <c r="C3792" s="10">
        <v>29332</v>
      </c>
      <c r="D3792">
        <v>28106</v>
      </c>
      <c r="E3792">
        <v>572</v>
      </c>
      <c r="F3792">
        <v>0</v>
      </c>
      <c r="G3792">
        <v>654</v>
      </c>
      <c r="H3792">
        <v>0</v>
      </c>
      <c r="I3792">
        <v>2</v>
      </c>
      <c r="J3792" s="10">
        <v>0</v>
      </c>
      <c r="K3792" s="13">
        <f t="shared" si="120"/>
        <v>1989</v>
      </c>
      <c r="L3792" s="1" t="str">
        <f t="shared" si="119"/>
        <v/>
      </c>
    </row>
    <row r="3793" spans="1:12" ht="13.8" customHeight="1" x14ac:dyDescent="0.3">
      <c r="A3793" t="s">
        <v>65</v>
      </c>
      <c r="B3793">
        <v>1972</v>
      </c>
      <c r="C3793" s="10">
        <v>24434</v>
      </c>
      <c r="D3793">
        <v>23116</v>
      </c>
      <c r="E3793">
        <v>602</v>
      </c>
      <c r="F3793">
        <v>0</v>
      </c>
      <c r="G3793">
        <v>716</v>
      </c>
      <c r="H3793">
        <v>0</v>
      </c>
      <c r="I3793">
        <v>1.63</v>
      </c>
      <c r="J3793" s="10">
        <v>0</v>
      </c>
      <c r="K3793" s="13">
        <f t="shared" si="120"/>
        <v>1989</v>
      </c>
      <c r="L3793" s="1" t="str">
        <f t="shared" si="119"/>
        <v/>
      </c>
    </row>
    <row r="3794" spans="1:12" ht="13.8" customHeight="1" x14ac:dyDescent="0.3">
      <c r="A3794" t="s">
        <v>65</v>
      </c>
      <c r="B3794">
        <v>1973</v>
      </c>
      <c r="C3794" s="10">
        <v>26569</v>
      </c>
      <c r="D3794">
        <v>25139</v>
      </c>
      <c r="E3794">
        <v>640</v>
      </c>
      <c r="F3794">
        <v>0</v>
      </c>
      <c r="G3794">
        <v>790</v>
      </c>
      <c r="H3794">
        <v>0</v>
      </c>
      <c r="I3794">
        <v>1.72</v>
      </c>
      <c r="J3794" s="10">
        <v>0</v>
      </c>
      <c r="K3794" s="13">
        <f t="shared" si="120"/>
        <v>1989</v>
      </c>
      <c r="L3794" s="1" t="str">
        <f t="shared" si="119"/>
        <v/>
      </c>
    </row>
    <row r="3795" spans="1:12" ht="13.8" customHeight="1" x14ac:dyDescent="0.3">
      <c r="A3795" t="s">
        <v>65</v>
      </c>
      <c r="B3795">
        <v>1974</v>
      </c>
      <c r="C3795" s="10">
        <v>27739</v>
      </c>
      <c r="D3795">
        <v>26088</v>
      </c>
      <c r="E3795">
        <v>837</v>
      </c>
      <c r="F3795">
        <v>0</v>
      </c>
      <c r="G3795">
        <v>814</v>
      </c>
      <c r="H3795">
        <v>0</v>
      </c>
      <c r="I3795">
        <v>1.76</v>
      </c>
      <c r="J3795" s="10">
        <v>0</v>
      </c>
      <c r="K3795" s="13">
        <f t="shared" si="120"/>
        <v>1989</v>
      </c>
      <c r="L3795" s="1" t="str">
        <f t="shared" si="119"/>
        <v/>
      </c>
    </row>
    <row r="3796" spans="1:12" ht="13.8" customHeight="1" x14ac:dyDescent="0.3">
      <c r="A3796" t="s">
        <v>65</v>
      </c>
      <c r="B3796">
        <v>1975</v>
      </c>
      <c r="C3796" s="10">
        <v>29381</v>
      </c>
      <c r="D3796">
        <v>27460</v>
      </c>
      <c r="E3796">
        <v>971</v>
      </c>
      <c r="F3796">
        <v>0</v>
      </c>
      <c r="G3796">
        <v>950</v>
      </c>
      <c r="H3796">
        <v>0</v>
      </c>
      <c r="I3796">
        <v>1.83</v>
      </c>
      <c r="J3796" s="10">
        <v>27</v>
      </c>
      <c r="K3796" s="13">
        <f t="shared" si="120"/>
        <v>1989</v>
      </c>
      <c r="L3796" s="1" t="str">
        <f t="shared" si="119"/>
        <v/>
      </c>
    </row>
    <row r="3797" spans="1:12" ht="13.8" customHeight="1" x14ac:dyDescent="0.3">
      <c r="A3797" t="s">
        <v>65</v>
      </c>
      <c r="B3797">
        <v>1976</v>
      </c>
      <c r="C3797" s="10">
        <v>30049</v>
      </c>
      <c r="D3797">
        <v>28161</v>
      </c>
      <c r="E3797">
        <v>938</v>
      </c>
      <c r="F3797">
        <v>0</v>
      </c>
      <c r="G3797">
        <v>950</v>
      </c>
      <c r="H3797">
        <v>0</v>
      </c>
      <c r="I3797">
        <v>1.84</v>
      </c>
      <c r="J3797" s="10">
        <v>0</v>
      </c>
      <c r="K3797" s="13">
        <f t="shared" si="120"/>
        <v>1989</v>
      </c>
      <c r="L3797" s="1" t="str">
        <f t="shared" si="119"/>
        <v/>
      </c>
    </row>
    <row r="3798" spans="1:12" ht="13.8" customHeight="1" x14ac:dyDescent="0.3">
      <c r="A3798" t="s">
        <v>65</v>
      </c>
      <c r="B3798">
        <v>1977</v>
      </c>
      <c r="C3798" s="10">
        <v>31052</v>
      </c>
      <c r="D3798">
        <v>29094</v>
      </c>
      <c r="E3798">
        <v>1006</v>
      </c>
      <c r="F3798">
        <v>0</v>
      </c>
      <c r="G3798">
        <v>952</v>
      </c>
      <c r="H3798">
        <v>0</v>
      </c>
      <c r="I3798">
        <v>1.87</v>
      </c>
      <c r="J3798" s="10">
        <v>0</v>
      </c>
      <c r="K3798" s="13">
        <f t="shared" si="120"/>
        <v>1989</v>
      </c>
      <c r="L3798" s="1" t="str">
        <f t="shared" si="119"/>
        <v/>
      </c>
    </row>
    <row r="3799" spans="1:12" ht="13.8" customHeight="1" x14ac:dyDescent="0.3">
      <c r="A3799" t="s">
        <v>65</v>
      </c>
      <c r="B3799">
        <v>1978</v>
      </c>
      <c r="C3799" s="10">
        <v>29575</v>
      </c>
      <c r="D3799">
        <v>27091</v>
      </c>
      <c r="E3799">
        <v>1532</v>
      </c>
      <c r="F3799">
        <v>0</v>
      </c>
      <c r="G3799">
        <v>952</v>
      </c>
      <c r="H3799">
        <v>0</v>
      </c>
      <c r="I3799">
        <v>1.76</v>
      </c>
      <c r="J3799" s="10">
        <v>0</v>
      </c>
      <c r="K3799" s="13">
        <f t="shared" si="120"/>
        <v>1989</v>
      </c>
      <c r="L3799" s="1" t="str">
        <f t="shared" si="119"/>
        <v/>
      </c>
    </row>
    <row r="3800" spans="1:12" ht="13.8" customHeight="1" x14ac:dyDescent="0.3">
      <c r="A3800" t="s">
        <v>65</v>
      </c>
      <c r="B3800">
        <v>1979</v>
      </c>
      <c r="C3800" s="10">
        <v>30153</v>
      </c>
      <c r="D3800">
        <v>27315</v>
      </c>
      <c r="E3800">
        <v>1750</v>
      </c>
      <c r="F3800">
        <v>0</v>
      </c>
      <c r="G3800">
        <v>1088</v>
      </c>
      <c r="H3800">
        <v>0</v>
      </c>
      <c r="I3800">
        <v>1.77</v>
      </c>
      <c r="J3800" s="10">
        <v>0</v>
      </c>
      <c r="K3800" s="13">
        <f t="shared" si="120"/>
        <v>1989</v>
      </c>
      <c r="L3800" s="1" t="str">
        <f t="shared" si="119"/>
        <v/>
      </c>
    </row>
    <row r="3801" spans="1:12" ht="13.8" customHeight="1" x14ac:dyDescent="0.3">
      <c r="A3801" t="s">
        <v>65</v>
      </c>
      <c r="B3801">
        <v>1980</v>
      </c>
      <c r="C3801" s="10">
        <v>31208</v>
      </c>
      <c r="D3801">
        <v>28161</v>
      </c>
      <c r="E3801">
        <v>1959</v>
      </c>
      <c r="F3801">
        <v>0</v>
      </c>
      <c r="G3801">
        <v>1088</v>
      </c>
      <c r="H3801">
        <v>0</v>
      </c>
      <c r="I3801">
        <v>1.81</v>
      </c>
      <c r="J3801" s="10">
        <v>0</v>
      </c>
      <c r="K3801" s="13">
        <f t="shared" si="120"/>
        <v>1989</v>
      </c>
      <c r="L3801" s="1" t="str">
        <f t="shared" si="119"/>
        <v/>
      </c>
    </row>
    <row r="3802" spans="1:12" ht="13.8" customHeight="1" x14ac:dyDescent="0.3">
      <c r="A3802" t="s">
        <v>65</v>
      </c>
      <c r="B3802">
        <v>1981</v>
      </c>
      <c r="C3802" s="10">
        <v>31306</v>
      </c>
      <c r="D3802">
        <v>28133</v>
      </c>
      <c r="E3802">
        <v>2085</v>
      </c>
      <c r="F3802">
        <v>0</v>
      </c>
      <c r="G3802">
        <v>1088</v>
      </c>
      <c r="H3802">
        <v>0</v>
      </c>
      <c r="I3802">
        <v>1.79</v>
      </c>
      <c r="J3802" s="10">
        <v>0</v>
      </c>
      <c r="K3802" s="13">
        <f t="shared" si="120"/>
        <v>1989</v>
      </c>
      <c r="L3802" s="1" t="str">
        <f t="shared" si="119"/>
        <v/>
      </c>
    </row>
    <row r="3803" spans="1:12" ht="13.8" customHeight="1" x14ac:dyDescent="0.3">
      <c r="A3803" t="s">
        <v>65</v>
      </c>
      <c r="B3803">
        <v>1982</v>
      </c>
      <c r="C3803" s="10">
        <v>32000</v>
      </c>
      <c r="D3803">
        <v>28746</v>
      </c>
      <c r="E3803">
        <v>2168</v>
      </c>
      <c r="F3803">
        <v>0</v>
      </c>
      <c r="G3803">
        <v>1086</v>
      </c>
      <c r="H3803">
        <v>0</v>
      </c>
      <c r="I3803">
        <v>1.8</v>
      </c>
      <c r="J3803" s="10">
        <v>0</v>
      </c>
      <c r="K3803" s="13">
        <f t="shared" si="120"/>
        <v>1989</v>
      </c>
      <c r="L3803" s="1" t="str">
        <f t="shared" si="119"/>
        <v/>
      </c>
    </row>
    <row r="3804" spans="1:12" ht="13.8" customHeight="1" x14ac:dyDescent="0.3">
      <c r="A3804" t="s">
        <v>65</v>
      </c>
      <c r="B3804">
        <v>1983</v>
      </c>
      <c r="C3804" s="10">
        <v>34270</v>
      </c>
      <c r="D3804">
        <v>30932</v>
      </c>
      <c r="E3804">
        <v>2252</v>
      </c>
      <c r="F3804">
        <v>0</v>
      </c>
      <c r="G3804">
        <v>1086</v>
      </c>
      <c r="H3804">
        <v>0</v>
      </c>
      <c r="I3804">
        <v>1.89</v>
      </c>
      <c r="J3804" s="10">
        <v>0</v>
      </c>
      <c r="K3804" s="13">
        <f t="shared" si="120"/>
        <v>1989</v>
      </c>
      <c r="L3804" s="1" t="str">
        <f t="shared" si="119"/>
        <v/>
      </c>
    </row>
    <row r="3805" spans="1:12" ht="13.8" customHeight="1" x14ac:dyDescent="0.3">
      <c r="A3805" t="s">
        <v>65</v>
      </c>
      <c r="B3805">
        <v>1984</v>
      </c>
      <c r="C3805" s="10">
        <v>36875</v>
      </c>
      <c r="D3805">
        <v>33369</v>
      </c>
      <c r="E3805">
        <v>2420</v>
      </c>
      <c r="F3805">
        <v>0</v>
      </c>
      <c r="G3805">
        <v>1086</v>
      </c>
      <c r="H3805">
        <v>0</v>
      </c>
      <c r="I3805">
        <v>2</v>
      </c>
      <c r="J3805" s="10">
        <v>0</v>
      </c>
      <c r="K3805" s="13">
        <f t="shared" si="120"/>
        <v>1989</v>
      </c>
      <c r="L3805" s="1" t="str">
        <f t="shared" si="119"/>
        <v/>
      </c>
    </row>
    <row r="3806" spans="1:12" ht="13.8" customHeight="1" x14ac:dyDescent="0.3">
      <c r="A3806" t="s">
        <v>65</v>
      </c>
      <c r="B3806">
        <v>1985</v>
      </c>
      <c r="C3806" s="10">
        <v>39514</v>
      </c>
      <c r="D3806">
        <v>35841</v>
      </c>
      <c r="E3806">
        <v>2587</v>
      </c>
      <c r="F3806">
        <v>0</v>
      </c>
      <c r="G3806">
        <v>1086</v>
      </c>
      <c r="H3806">
        <v>0</v>
      </c>
      <c r="I3806">
        <v>2.11</v>
      </c>
      <c r="J3806" s="10">
        <v>0</v>
      </c>
      <c r="K3806" s="13">
        <f t="shared" si="120"/>
        <v>1989</v>
      </c>
      <c r="L3806" s="1" t="str">
        <f t="shared" si="119"/>
        <v/>
      </c>
    </row>
    <row r="3807" spans="1:12" ht="13.8" customHeight="1" x14ac:dyDescent="0.3">
      <c r="A3807" t="s">
        <v>65</v>
      </c>
      <c r="B3807">
        <v>1986</v>
      </c>
      <c r="C3807" s="10">
        <v>42952</v>
      </c>
      <c r="D3807">
        <v>38735</v>
      </c>
      <c r="E3807">
        <v>3131</v>
      </c>
      <c r="F3807">
        <v>0</v>
      </c>
      <c r="G3807">
        <v>1086</v>
      </c>
      <c r="H3807">
        <v>0</v>
      </c>
      <c r="I3807">
        <v>2.2599999999999998</v>
      </c>
      <c r="J3807" s="10">
        <v>0</v>
      </c>
      <c r="K3807" s="13">
        <f t="shared" si="120"/>
        <v>1989</v>
      </c>
      <c r="L3807" s="1" t="str">
        <f t="shared" si="119"/>
        <v/>
      </c>
    </row>
    <row r="3808" spans="1:12" ht="13.8" customHeight="1" x14ac:dyDescent="0.3">
      <c r="A3808" t="s">
        <v>65</v>
      </c>
      <c r="B3808">
        <v>1987</v>
      </c>
      <c r="C3808" s="10">
        <v>48111</v>
      </c>
      <c r="D3808">
        <v>42779</v>
      </c>
      <c r="E3808">
        <v>4111</v>
      </c>
      <c r="F3808">
        <v>0</v>
      </c>
      <c r="G3808">
        <v>1221</v>
      </c>
      <c r="H3808">
        <v>0</v>
      </c>
      <c r="I3808">
        <v>2.5</v>
      </c>
      <c r="J3808" s="10">
        <v>0</v>
      </c>
      <c r="K3808" s="13">
        <f t="shared" si="120"/>
        <v>1989</v>
      </c>
      <c r="L3808" s="1" t="str">
        <f t="shared" si="119"/>
        <v/>
      </c>
    </row>
    <row r="3809" spans="1:12" ht="13.8" customHeight="1" x14ac:dyDescent="0.3">
      <c r="A3809" t="s">
        <v>65</v>
      </c>
      <c r="B3809">
        <v>1988</v>
      </c>
      <c r="C3809" s="10">
        <v>55061</v>
      </c>
      <c r="D3809">
        <v>49593</v>
      </c>
      <c r="E3809">
        <v>3864</v>
      </c>
      <c r="F3809">
        <v>0</v>
      </c>
      <c r="G3809">
        <v>1604</v>
      </c>
      <c r="H3809">
        <v>0</v>
      </c>
      <c r="I3809">
        <v>2.82</v>
      </c>
      <c r="J3809" s="10">
        <v>0</v>
      </c>
      <c r="K3809" s="13">
        <f t="shared" si="120"/>
        <v>1989</v>
      </c>
      <c r="L3809" s="1" t="str">
        <f t="shared" si="119"/>
        <v/>
      </c>
    </row>
    <row r="3810" spans="1:12" ht="13.8" customHeight="1" x14ac:dyDescent="0.3">
      <c r="A3810" t="s">
        <v>65</v>
      </c>
      <c r="B3810">
        <v>1989</v>
      </c>
      <c r="C3810" s="10">
        <v>58532</v>
      </c>
      <c r="D3810">
        <v>52443</v>
      </c>
      <c r="E3810">
        <v>3868</v>
      </c>
      <c r="F3810">
        <v>0</v>
      </c>
      <c r="G3810">
        <v>2221</v>
      </c>
      <c r="H3810">
        <v>0</v>
      </c>
      <c r="I3810">
        <v>2.95</v>
      </c>
      <c r="J3810" s="10">
        <v>0</v>
      </c>
      <c r="K3810" s="13">
        <f t="shared" si="120"/>
        <v>1989</v>
      </c>
      <c r="L3810" s="1" t="str">
        <f t="shared" si="119"/>
        <v/>
      </c>
    </row>
    <row r="3811" spans="1:12" ht="13.8" customHeight="1" x14ac:dyDescent="0.3">
      <c r="A3811" t="s">
        <v>65</v>
      </c>
      <c r="B3811">
        <v>1990</v>
      </c>
      <c r="C3811" s="10">
        <v>33803</v>
      </c>
      <c r="D3811">
        <v>29415</v>
      </c>
      <c r="E3811">
        <v>2212</v>
      </c>
      <c r="F3811">
        <v>0</v>
      </c>
      <c r="G3811">
        <v>2176</v>
      </c>
      <c r="H3811">
        <v>0</v>
      </c>
      <c r="I3811">
        <v>1.68</v>
      </c>
      <c r="J3811" s="10">
        <v>0</v>
      </c>
      <c r="K3811" s="13">
        <f t="shared" si="120"/>
        <v>1990</v>
      </c>
      <c r="L3811" s="1" t="str">
        <f t="shared" si="119"/>
        <v/>
      </c>
    </row>
    <row r="3812" spans="1:12" ht="13.8" customHeight="1" x14ac:dyDescent="0.3">
      <c r="A3812" t="s">
        <v>65</v>
      </c>
      <c r="B3812">
        <v>1991</v>
      </c>
      <c r="C3812" s="10">
        <v>32393</v>
      </c>
      <c r="D3812">
        <v>28535</v>
      </c>
      <c r="E3812">
        <v>1683</v>
      </c>
      <c r="F3812">
        <v>0</v>
      </c>
      <c r="G3812">
        <v>2176</v>
      </c>
      <c r="H3812">
        <v>0</v>
      </c>
      <c r="I3812">
        <v>1.58</v>
      </c>
      <c r="J3812" s="10">
        <v>0</v>
      </c>
      <c r="K3812" s="13">
        <f t="shared" si="120"/>
        <v>1990</v>
      </c>
      <c r="L3812" s="1" t="str">
        <f t="shared" si="119"/>
        <v/>
      </c>
    </row>
    <row r="3813" spans="1:12" ht="13.8" customHeight="1" x14ac:dyDescent="0.3">
      <c r="A3813" t="s">
        <v>65</v>
      </c>
      <c r="B3813">
        <v>1992</v>
      </c>
      <c r="C3813" s="10">
        <v>28527</v>
      </c>
      <c r="D3813">
        <v>24845</v>
      </c>
      <c r="E3813">
        <v>1370</v>
      </c>
      <c r="F3813">
        <v>0</v>
      </c>
      <c r="G3813">
        <v>2312</v>
      </c>
      <c r="H3813">
        <v>0</v>
      </c>
      <c r="I3813">
        <v>1.37</v>
      </c>
      <c r="J3813" s="10">
        <v>0</v>
      </c>
      <c r="K3813" s="13">
        <f t="shared" si="120"/>
        <v>1990</v>
      </c>
      <c r="L3813" s="1" t="str">
        <f t="shared" si="119"/>
        <v/>
      </c>
    </row>
    <row r="3814" spans="1:12" ht="13.8" customHeight="1" x14ac:dyDescent="0.3">
      <c r="A3814" t="s">
        <v>65</v>
      </c>
      <c r="B3814">
        <v>1993</v>
      </c>
      <c r="C3814" s="10">
        <v>26320</v>
      </c>
      <c r="D3814">
        <v>22781</v>
      </c>
      <c r="E3814">
        <v>1227</v>
      </c>
      <c r="F3814">
        <v>0</v>
      </c>
      <c r="G3814">
        <v>2312</v>
      </c>
      <c r="H3814">
        <v>0</v>
      </c>
      <c r="I3814">
        <v>1.24</v>
      </c>
      <c r="J3814" s="10">
        <v>0</v>
      </c>
      <c r="K3814" s="13">
        <f t="shared" si="120"/>
        <v>1990</v>
      </c>
      <c r="L3814" s="1" t="str">
        <f t="shared" si="119"/>
        <v/>
      </c>
    </row>
    <row r="3815" spans="1:12" ht="13.8" customHeight="1" x14ac:dyDescent="0.3">
      <c r="A3815" t="s">
        <v>65</v>
      </c>
      <c r="B3815">
        <v>1994</v>
      </c>
      <c r="C3815" s="10">
        <v>24098</v>
      </c>
      <c r="D3815">
        <v>20957</v>
      </c>
      <c r="E3815">
        <v>829</v>
      </c>
      <c r="F3815">
        <v>0</v>
      </c>
      <c r="G3815">
        <v>2312</v>
      </c>
      <c r="H3815">
        <v>0</v>
      </c>
      <c r="I3815">
        <v>1.1200000000000001</v>
      </c>
      <c r="J3815" s="10">
        <v>0</v>
      </c>
      <c r="K3815" s="13">
        <f t="shared" si="120"/>
        <v>1990</v>
      </c>
      <c r="L3815" s="1" t="str">
        <f t="shared" si="119"/>
        <v/>
      </c>
    </row>
    <row r="3816" spans="1:12" ht="13.8" customHeight="1" x14ac:dyDescent="0.3">
      <c r="A3816" t="s">
        <v>65</v>
      </c>
      <c r="B3816">
        <v>1995</v>
      </c>
      <c r="C3816" s="10">
        <v>22610</v>
      </c>
      <c r="D3816">
        <v>19197</v>
      </c>
      <c r="E3816">
        <v>1102</v>
      </c>
      <c r="F3816">
        <v>0</v>
      </c>
      <c r="G3816">
        <v>2312</v>
      </c>
      <c r="H3816">
        <v>0</v>
      </c>
      <c r="I3816">
        <v>1.04</v>
      </c>
      <c r="J3816" s="10">
        <v>0</v>
      </c>
      <c r="K3816" s="13">
        <f t="shared" si="120"/>
        <v>1990</v>
      </c>
      <c r="L3816" s="1" t="str">
        <f t="shared" si="119"/>
        <v/>
      </c>
    </row>
    <row r="3817" spans="1:12" ht="13.8" customHeight="1" x14ac:dyDescent="0.3">
      <c r="A3817" t="s">
        <v>65</v>
      </c>
      <c r="B3817">
        <v>1996</v>
      </c>
      <c r="C3817" s="10">
        <v>19978</v>
      </c>
      <c r="D3817">
        <v>16486</v>
      </c>
      <c r="E3817">
        <v>1181</v>
      </c>
      <c r="F3817">
        <v>0</v>
      </c>
      <c r="G3817">
        <v>2312</v>
      </c>
      <c r="H3817">
        <v>0</v>
      </c>
      <c r="I3817">
        <v>0.91</v>
      </c>
      <c r="J3817" s="10">
        <v>0</v>
      </c>
      <c r="K3817" s="13">
        <f t="shared" si="120"/>
        <v>1990</v>
      </c>
      <c r="L3817" s="1" t="str">
        <f t="shared" si="119"/>
        <v/>
      </c>
    </row>
    <row r="3818" spans="1:12" ht="13.8" customHeight="1" x14ac:dyDescent="0.3">
      <c r="A3818" t="s">
        <v>65</v>
      </c>
      <c r="B3818">
        <v>1997</v>
      </c>
      <c r="C3818" s="10">
        <v>17956</v>
      </c>
      <c r="D3818">
        <v>16182</v>
      </c>
      <c r="E3818">
        <v>822</v>
      </c>
      <c r="F3818">
        <v>0</v>
      </c>
      <c r="G3818">
        <v>952</v>
      </c>
      <c r="H3818">
        <v>0</v>
      </c>
      <c r="I3818">
        <v>0.81</v>
      </c>
      <c r="J3818" s="10">
        <v>0</v>
      </c>
      <c r="K3818" s="13">
        <f t="shared" si="120"/>
        <v>1990</v>
      </c>
      <c r="L3818" s="1" t="str">
        <f t="shared" si="119"/>
        <v/>
      </c>
    </row>
    <row r="3819" spans="1:12" ht="13.8" customHeight="1" x14ac:dyDescent="0.3">
      <c r="A3819" t="s">
        <v>65</v>
      </c>
      <c r="B3819">
        <v>1998</v>
      </c>
      <c r="C3819" s="10">
        <v>16122</v>
      </c>
      <c r="D3819">
        <v>14598</v>
      </c>
      <c r="E3819">
        <v>1089</v>
      </c>
      <c r="F3819">
        <v>0</v>
      </c>
      <c r="G3819">
        <v>435</v>
      </c>
      <c r="H3819">
        <v>0</v>
      </c>
      <c r="I3819">
        <v>0.72</v>
      </c>
      <c r="J3819" s="10">
        <v>0</v>
      </c>
      <c r="K3819" s="13">
        <f t="shared" si="120"/>
        <v>1990</v>
      </c>
      <c r="L3819" s="1" t="str">
        <f t="shared" si="119"/>
        <v/>
      </c>
    </row>
    <row r="3820" spans="1:12" ht="13.8" customHeight="1" x14ac:dyDescent="0.3">
      <c r="A3820" t="s">
        <v>65</v>
      </c>
      <c r="B3820">
        <v>1999</v>
      </c>
      <c r="C3820" s="10">
        <v>17598</v>
      </c>
      <c r="D3820">
        <v>16343</v>
      </c>
      <c r="E3820">
        <v>712</v>
      </c>
      <c r="F3820">
        <v>0</v>
      </c>
      <c r="G3820">
        <v>544</v>
      </c>
      <c r="H3820">
        <v>0</v>
      </c>
      <c r="I3820">
        <v>0.78</v>
      </c>
      <c r="J3820" s="10">
        <v>0</v>
      </c>
      <c r="K3820" s="13">
        <f t="shared" si="120"/>
        <v>1990</v>
      </c>
      <c r="L3820" s="1" t="str">
        <f t="shared" si="119"/>
        <v/>
      </c>
    </row>
    <row r="3821" spans="1:12" ht="13.8" customHeight="1" x14ac:dyDescent="0.3">
      <c r="A3821" t="s">
        <v>65</v>
      </c>
      <c r="B3821">
        <v>2000</v>
      </c>
      <c r="C3821" s="10">
        <v>18997</v>
      </c>
      <c r="D3821">
        <v>17515</v>
      </c>
      <c r="E3821">
        <v>856</v>
      </c>
      <c r="F3821">
        <v>0</v>
      </c>
      <c r="G3821">
        <v>626</v>
      </c>
      <c r="H3821">
        <v>0</v>
      </c>
      <c r="I3821">
        <v>0.83</v>
      </c>
      <c r="J3821" s="10">
        <v>0</v>
      </c>
      <c r="K3821" s="13">
        <f t="shared" si="120"/>
        <v>1990</v>
      </c>
      <c r="L3821" s="1" t="str">
        <f t="shared" si="119"/>
        <v/>
      </c>
    </row>
    <row r="3822" spans="1:12" ht="13.8" customHeight="1" x14ac:dyDescent="0.3">
      <c r="A3822" t="s">
        <v>65</v>
      </c>
      <c r="B3822">
        <v>2001</v>
      </c>
      <c r="C3822" s="10">
        <v>19696</v>
      </c>
      <c r="D3822">
        <v>18043</v>
      </c>
      <c r="E3822">
        <v>952</v>
      </c>
      <c r="F3822">
        <v>0</v>
      </c>
      <c r="G3822">
        <v>702</v>
      </c>
      <c r="H3822">
        <v>0</v>
      </c>
      <c r="I3822">
        <v>0.85</v>
      </c>
      <c r="J3822" s="10">
        <v>0</v>
      </c>
      <c r="K3822" s="13">
        <f t="shared" si="120"/>
        <v>1990</v>
      </c>
      <c r="L3822" s="1" t="str">
        <f t="shared" si="119"/>
        <v/>
      </c>
    </row>
    <row r="3823" spans="1:12" ht="13.8" customHeight="1" x14ac:dyDescent="0.3">
      <c r="A3823" t="s">
        <v>65</v>
      </c>
      <c r="B3823">
        <v>2002</v>
      </c>
      <c r="C3823" s="10">
        <v>18878</v>
      </c>
      <c r="D3823">
        <v>17200</v>
      </c>
      <c r="E3823">
        <v>954</v>
      </c>
      <c r="F3823">
        <v>0</v>
      </c>
      <c r="G3823">
        <v>724</v>
      </c>
      <c r="H3823">
        <v>0</v>
      </c>
      <c r="I3823">
        <v>0.81</v>
      </c>
      <c r="J3823" s="10">
        <v>0</v>
      </c>
      <c r="K3823" s="13">
        <f t="shared" si="120"/>
        <v>1990</v>
      </c>
      <c r="L3823" s="1" t="str">
        <f t="shared" si="119"/>
        <v/>
      </c>
    </row>
    <row r="3824" spans="1:12" ht="13.8" customHeight="1" x14ac:dyDescent="0.3">
      <c r="A3824" t="s">
        <v>65</v>
      </c>
      <c r="B3824">
        <v>2003</v>
      </c>
      <c r="C3824" s="10">
        <v>19294</v>
      </c>
      <c r="D3824">
        <v>17613</v>
      </c>
      <c r="E3824">
        <v>929</v>
      </c>
      <c r="F3824">
        <v>0</v>
      </c>
      <c r="G3824">
        <v>753</v>
      </c>
      <c r="H3824">
        <v>0</v>
      </c>
      <c r="I3824">
        <v>0.82</v>
      </c>
      <c r="J3824" s="10">
        <v>0</v>
      </c>
      <c r="K3824" s="13">
        <f t="shared" si="120"/>
        <v>1990</v>
      </c>
      <c r="L3824" s="1" t="str">
        <f t="shared" si="119"/>
        <v/>
      </c>
    </row>
    <row r="3825" spans="1:12" ht="13.8" customHeight="1" x14ac:dyDescent="0.3">
      <c r="A3825" t="s">
        <v>65</v>
      </c>
      <c r="B3825">
        <v>2004</v>
      </c>
      <c r="C3825" s="10">
        <v>19732</v>
      </c>
      <c r="D3825">
        <v>18031</v>
      </c>
      <c r="E3825">
        <v>935</v>
      </c>
      <c r="F3825">
        <v>0</v>
      </c>
      <c r="G3825">
        <v>766</v>
      </c>
      <c r="H3825">
        <v>0</v>
      </c>
      <c r="I3825">
        <v>0.84</v>
      </c>
      <c r="J3825" s="10">
        <v>0</v>
      </c>
      <c r="K3825" s="13">
        <f t="shared" si="120"/>
        <v>1990</v>
      </c>
      <c r="L3825" s="1" t="str">
        <f t="shared" si="119"/>
        <v/>
      </c>
    </row>
    <row r="3826" spans="1:12" ht="13.8" customHeight="1" x14ac:dyDescent="0.3">
      <c r="A3826" t="s">
        <v>65</v>
      </c>
      <c r="B3826">
        <v>2005</v>
      </c>
      <c r="C3826" s="10">
        <v>20609</v>
      </c>
      <c r="D3826">
        <v>19050</v>
      </c>
      <c r="E3826">
        <v>785</v>
      </c>
      <c r="F3826">
        <v>0</v>
      </c>
      <c r="G3826">
        <v>775</v>
      </c>
      <c r="H3826">
        <v>0</v>
      </c>
      <c r="I3826">
        <v>0.87</v>
      </c>
      <c r="J3826" s="10">
        <v>0</v>
      </c>
      <c r="K3826" s="13">
        <f t="shared" si="120"/>
        <v>1990</v>
      </c>
      <c r="L3826" s="1" t="str">
        <f t="shared" si="119"/>
        <v/>
      </c>
    </row>
    <row r="3827" spans="1:12" ht="13.8" customHeight="1" x14ac:dyDescent="0.3">
      <c r="A3827" t="s">
        <v>65</v>
      </c>
      <c r="B3827">
        <v>2006</v>
      </c>
      <c r="C3827" s="10">
        <v>20971</v>
      </c>
      <c r="D3827">
        <v>19533</v>
      </c>
      <c r="E3827">
        <v>599</v>
      </c>
      <c r="F3827">
        <v>0</v>
      </c>
      <c r="G3827">
        <v>838</v>
      </c>
      <c r="H3827">
        <v>0</v>
      </c>
      <c r="I3827">
        <v>0.88</v>
      </c>
      <c r="J3827" s="10">
        <v>0</v>
      </c>
      <c r="K3827" s="13">
        <f t="shared" si="120"/>
        <v>1990</v>
      </c>
      <c r="L3827" s="1" t="str">
        <f t="shared" si="119"/>
        <v/>
      </c>
    </row>
    <row r="3828" spans="1:12" ht="13.8" customHeight="1" x14ac:dyDescent="0.3">
      <c r="A3828" t="s">
        <v>65</v>
      </c>
      <c r="B3828">
        <v>2007</v>
      </c>
      <c r="C3828" s="10">
        <v>17515</v>
      </c>
      <c r="D3828">
        <v>15965</v>
      </c>
      <c r="E3828">
        <v>716</v>
      </c>
      <c r="F3828">
        <v>0</v>
      </c>
      <c r="G3828">
        <v>834</v>
      </c>
      <c r="H3828">
        <v>0</v>
      </c>
      <c r="I3828">
        <v>0.73</v>
      </c>
      <c r="J3828" s="10">
        <v>0</v>
      </c>
      <c r="K3828" s="13">
        <f t="shared" si="120"/>
        <v>1990</v>
      </c>
      <c r="L3828" s="1" t="str">
        <f t="shared" si="119"/>
        <v/>
      </c>
    </row>
    <row r="3829" spans="1:12" ht="13.8" customHeight="1" x14ac:dyDescent="0.3">
      <c r="A3829" t="s">
        <v>65</v>
      </c>
      <c r="B3829">
        <v>2008</v>
      </c>
      <c r="C3829" s="10">
        <v>19398</v>
      </c>
      <c r="D3829">
        <v>17793</v>
      </c>
      <c r="E3829">
        <v>733</v>
      </c>
      <c r="F3829">
        <v>0</v>
      </c>
      <c r="G3829">
        <v>872</v>
      </c>
      <c r="H3829">
        <v>0</v>
      </c>
      <c r="I3829">
        <v>0.8</v>
      </c>
      <c r="J3829" s="10">
        <v>0</v>
      </c>
      <c r="K3829" s="13">
        <f t="shared" si="120"/>
        <v>1990</v>
      </c>
      <c r="L3829" s="1" t="str">
        <f t="shared" si="119"/>
        <v/>
      </c>
    </row>
    <row r="3830" spans="1:12" ht="13.8" customHeight="1" x14ac:dyDescent="0.3">
      <c r="A3830" t="s">
        <v>65</v>
      </c>
      <c r="B3830">
        <v>2009</v>
      </c>
      <c r="C3830" s="10">
        <v>19274</v>
      </c>
      <c r="D3830">
        <v>17697</v>
      </c>
      <c r="E3830">
        <v>707</v>
      </c>
      <c r="F3830">
        <v>0</v>
      </c>
      <c r="G3830">
        <v>870</v>
      </c>
      <c r="H3830">
        <v>0</v>
      </c>
      <c r="I3830">
        <v>0.79</v>
      </c>
      <c r="J3830" s="10">
        <v>0</v>
      </c>
      <c r="K3830" s="13">
        <f t="shared" si="120"/>
        <v>1990</v>
      </c>
      <c r="L3830" s="1" t="str">
        <f t="shared" si="119"/>
        <v/>
      </c>
    </row>
    <row r="3831" spans="1:12" ht="13.8" customHeight="1" x14ac:dyDescent="0.3">
      <c r="A3831" t="s">
        <v>65</v>
      </c>
      <c r="B3831">
        <v>2010</v>
      </c>
      <c r="C3831" s="10">
        <v>18122</v>
      </c>
      <c r="D3831">
        <v>16591</v>
      </c>
      <c r="E3831">
        <v>701</v>
      </c>
      <c r="F3831">
        <v>0</v>
      </c>
      <c r="G3831">
        <v>830</v>
      </c>
      <c r="H3831">
        <v>0</v>
      </c>
      <c r="I3831">
        <v>0.74</v>
      </c>
      <c r="J3831" s="10">
        <v>0</v>
      </c>
      <c r="K3831" s="13">
        <f t="shared" si="120"/>
        <v>1990</v>
      </c>
      <c r="L3831" s="1" t="str">
        <f t="shared" si="119"/>
        <v/>
      </c>
    </row>
    <row r="3832" spans="1:12" ht="13.8" customHeight="1" x14ac:dyDescent="0.3">
      <c r="A3832" t="s">
        <v>65</v>
      </c>
      <c r="B3832">
        <v>2011</v>
      </c>
      <c r="C3832" s="10">
        <v>13099</v>
      </c>
      <c r="D3832">
        <v>11521</v>
      </c>
      <c r="E3832">
        <v>721</v>
      </c>
      <c r="F3832">
        <v>0</v>
      </c>
      <c r="G3832">
        <v>857</v>
      </c>
      <c r="H3832">
        <v>0</v>
      </c>
      <c r="I3832">
        <v>0.53</v>
      </c>
      <c r="J3832" s="10">
        <v>0</v>
      </c>
      <c r="K3832" s="13">
        <f t="shared" si="120"/>
        <v>1990</v>
      </c>
      <c r="L3832" s="1" t="str">
        <f t="shared" si="119"/>
        <v/>
      </c>
    </row>
    <row r="3833" spans="1:12" ht="13.8" customHeight="1" x14ac:dyDescent="0.3">
      <c r="A3833" t="s">
        <v>65</v>
      </c>
      <c r="B3833">
        <v>2012</v>
      </c>
      <c r="C3833" s="10">
        <v>13378</v>
      </c>
      <c r="D3833">
        <v>11803</v>
      </c>
      <c r="E3833">
        <v>691</v>
      </c>
      <c r="F3833">
        <v>0</v>
      </c>
      <c r="G3833">
        <v>884</v>
      </c>
      <c r="H3833">
        <v>0</v>
      </c>
      <c r="I3833">
        <v>0.54</v>
      </c>
      <c r="J3833" s="10">
        <v>0</v>
      </c>
      <c r="K3833" s="13">
        <f t="shared" si="120"/>
        <v>1990</v>
      </c>
      <c r="L3833" s="1">
        <f t="shared" si="119"/>
        <v>1</v>
      </c>
    </row>
    <row r="3834" spans="1:12" ht="13.8" customHeight="1" x14ac:dyDescent="0.3">
      <c r="A3834" t="s">
        <v>65</v>
      </c>
      <c r="B3834">
        <v>2013</v>
      </c>
      <c r="C3834" s="10">
        <v>9820</v>
      </c>
      <c r="D3834">
        <v>8108</v>
      </c>
      <c r="E3834">
        <v>746</v>
      </c>
      <c r="F3834">
        <v>0</v>
      </c>
      <c r="G3834">
        <v>966</v>
      </c>
      <c r="H3834">
        <v>0</v>
      </c>
      <c r="I3834">
        <v>0.39</v>
      </c>
      <c r="J3834" s="10">
        <v>0</v>
      </c>
      <c r="K3834" s="13">
        <f t="shared" si="120"/>
        <v>1990</v>
      </c>
      <c r="L3834" s="1">
        <f t="shared" si="119"/>
        <v>1</v>
      </c>
    </row>
    <row r="3835" spans="1:12" ht="13.8" customHeight="1" x14ac:dyDescent="0.3">
      <c r="A3835" t="s">
        <v>65</v>
      </c>
      <c r="B3835">
        <v>2014</v>
      </c>
      <c r="C3835" s="10">
        <v>11052</v>
      </c>
      <c r="D3835">
        <v>9361</v>
      </c>
      <c r="E3835">
        <v>712</v>
      </c>
      <c r="F3835">
        <v>0</v>
      </c>
      <c r="G3835">
        <v>979</v>
      </c>
      <c r="H3835">
        <v>0</v>
      </c>
      <c r="I3835">
        <v>0.44</v>
      </c>
      <c r="J3835" s="10">
        <v>0</v>
      </c>
      <c r="K3835" s="13">
        <f t="shared" si="120"/>
        <v>1990</v>
      </c>
      <c r="L3835" s="1">
        <f t="shared" si="119"/>
        <v>1</v>
      </c>
    </row>
    <row r="3836" spans="1:12" ht="13.8" customHeight="1" x14ac:dyDescent="0.3">
      <c r="A3836" t="s">
        <v>66</v>
      </c>
      <c r="B3836">
        <v>1920</v>
      </c>
      <c r="C3836" s="10">
        <v>1</v>
      </c>
      <c r="D3836">
        <v>1</v>
      </c>
      <c r="E3836">
        <v>0</v>
      </c>
      <c r="F3836">
        <v>0</v>
      </c>
      <c r="G3836">
        <v>0</v>
      </c>
      <c r="H3836" t="s">
        <v>11</v>
      </c>
      <c r="I3836" t="s">
        <v>11</v>
      </c>
      <c r="J3836" s="10">
        <v>0</v>
      </c>
      <c r="K3836" s="13">
        <f t="shared" si="120"/>
        <v>1958</v>
      </c>
      <c r="L3836" s="1" t="str">
        <f t="shared" si="119"/>
        <v/>
      </c>
    </row>
    <row r="3837" spans="1:12" ht="13.8" customHeight="1" x14ac:dyDescent="0.3">
      <c r="A3837" t="s">
        <v>66</v>
      </c>
      <c r="B3837">
        <v>1921</v>
      </c>
      <c r="C3837" s="10">
        <v>2</v>
      </c>
      <c r="D3837">
        <v>2</v>
      </c>
      <c r="E3837">
        <v>0</v>
      </c>
      <c r="F3837">
        <v>0</v>
      </c>
      <c r="G3837">
        <v>0</v>
      </c>
      <c r="H3837" t="s">
        <v>11</v>
      </c>
      <c r="I3837" t="s">
        <v>11</v>
      </c>
      <c r="J3837" s="10">
        <v>0</v>
      </c>
      <c r="K3837" s="13">
        <f t="shared" si="120"/>
        <v>1958</v>
      </c>
      <c r="L3837" s="1" t="str">
        <f t="shared" si="119"/>
        <v/>
      </c>
    </row>
    <row r="3838" spans="1:12" ht="13.8" customHeight="1" x14ac:dyDescent="0.3">
      <c r="A3838" t="s">
        <v>66</v>
      </c>
      <c r="B3838">
        <v>1922</v>
      </c>
      <c r="C3838" s="10">
        <v>22</v>
      </c>
      <c r="D3838">
        <v>22</v>
      </c>
      <c r="E3838">
        <v>0</v>
      </c>
      <c r="F3838">
        <v>0</v>
      </c>
      <c r="G3838">
        <v>0</v>
      </c>
      <c r="H3838" t="s">
        <v>11</v>
      </c>
      <c r="I3838" t="s">
        <v>11</v>
      </c>
      <c r="J3838" s="10">
        <v>0</v>
      </c>
      <c r="K3838" s="13">
        <f t="shared" si="120"/>
        <v>1958</v>
      </c>
      <c r="L3838" s="1" t="str">
        <f t="shared" si="119"/>
        <v/>
      </c>
    </row>
    <row r="3839" spans="1:12" ht="13.8" customHeight="1" x14ac:dyDescent="0.3">
      <c r="A3839" t="s">
        <v>66</v>
      </c>
      <c r="B3839">
        <v>1923</v>
      </c>
      <c r="C3839" s="10">
        <v>44</v>
      </c>
      <c r="D3839">
        <v>44</v>
      </c>
      <c r="E3839">
        <v>0</v>
      </c>
      <c r="F3839">
        <v>0</v>
      </c>
      <c r="G3839">
        <v>0</v>
      </c>
      <c r="H3839" t="s">
        <v>11</v>
      </c>
      <c r="I3839" t="s">
        <v>11</v>
      </c>
      <c r="J3839" s="10">
        <v>0</v>
      </c>
      <c r="K3839" s="13">
        <f t="shared" si="120"/>
        <v>1958</v>
      </c>
      <c r="L3839" s="1" t="str">
        <f t="shared" si="119"/>
        <v/>
      </c>
    </row>
    <row r="3840" spans="1:12" ht="13.8" customHeight="1" x14ac:dyDescent="0.3">
      <c r="A3840" t="s">
        <v>66</v>
      </c>
      <c r="B3840">
        <v>1924</v>
      </c>
      <c r="C3840" s="10">
        <v>59</v>
      </c>
      <c r="D3840">
        <v>59</v>
      </c>
      <c r="E3840">
        <v>0</v>
      </c>
      <c r="F3840">
        <v>0</v>
      </c>
      <c r="G3840">
        <v>0</v>
      </c>
      <c r="H3840" t="s">
        <v>11</v>
      </c>
      <c r="I3840" t="s">
        <v>11</v>
      </c>
      <c r="J3840" s="10">
        <v>0</v>
      </c>
      <c r="K3840" s="13">
        <f t="shared" si="120"/>
        <v>1958</v>
      </c>
      <c r="L3840" s="1" t="str">
        <f t="shared" si="119"/>
        <v/>
      </c>
    </row>
    <row r="3841" spans="1:12" ht="13.8" customHeight="1" x14ac:dyDescent="0.3">
      <c r="A3841" t="s">
        <v>66</v>
      </c>
      <c r="B3841">
        <v>1925</v>
      </c>
      <c r="C3841" s="10">
        <v>47</v>
      </c>
      <c r="D3841">
        <v>47</v>
      </c>
      <c r="E3841">
        <v>0</v>
      </c>
      <c r="F3841">
        <v>0</v>
      </c>
      <c r="G3841">
        <v>0</v>
      </c>
      <c r="H3841" t="s">
        <v>11</v>
      </c>
      <c r="I3841" t="s">
        <v>11</v>
      </c>
      <c r="J3841" s="10">
        <v>0</v>
      </c>
      <c r="K3841" s="13">
        <f t="shared" si="120"/>
        <v>1958</v>
      </c>
      <c r="L3841" s="1" t="str">
        <f t="shared" si="119"/>
        <v/>
      </c>
    </row>
    <row r="3842" spans="1:12" ht="13.8" customHeight="1" x14ac:dyDescent="0.3">
      <c r="A3842" t="s">
        <v>66</v>
      </c>
      <c r="B3842">
        <v>1926</v>
      </c>
      <c r="C3842" s="10">
        <v>65</v>
      </c>
      <c r="D3842">
        <v>65</v>
      </c>
      <c r="E3842">
        <v>0</v>
      </c>
      <c r="F3842">
        <v>0</v>
      </c>
      <c r="G3842">
        <v>0</v>
      </c>
      <c r="H3842" t="s">
        <v>11</v>
      </c>
      <c r="I3842" t="s">
        <v>11</v>
      </c>
      <c r="J3842" s="10">
        <v>0</v>
      </c>
      <c r="K3842" s="13">
        <f t="shared" si="120"/>
        <v>1958</v>
      </c>
      <c r="L3842" s="1" t="str">
        <f t="shared" ref="L3842:L3905" si="121">IF(AND(B3842&gt;2011),1,"")</f>
        <v/>
      </c>
    </row>
    <row r="3843" spans="1:12" ht="13.8" customHeight="1" x14ac:dyDescent="0.3">
      <c r="A3843" t="s">
        <v>66</v>
      </c>
      <c r="B3843">
        <v>1927</v>
      </c>
      <c r="C3843" s="10">
        <v>63</v>
      </c>
      <c r="D3843">
        <v>63</v>
      </c>
      <c r="E3843">
        <v>0</v>
      </c>
      <c r="F3843">
        <v>0</v>
      </c>
      <c r="G3843">
        <v>0</v>
      </c>
      <c r="H3843" t="s">
        <v>11</v>
      </c>
      <c r="I3843" t="s">
        <v>11</v>
      </c>
      <c r="J3843" s="10">
        <v>0</v>
      </c>
      <c r="K3843" s="13">
        <f t="shared" si="120"/>
        <v>1958</v>
      </c>
      <c r="L3843" s="1" t="str">
        <f t="shared" si="121"/>
        <v/>
      </c>
    </row>
    <row r="3844" spans="1:12" ht="13.8" customHeight="1" x14ac:dyDescent="0.3">
      <c r="A3844" t="s">
        <v>66</v>
      </c>
      <c r="B3844">
        <v>1928</v>
      </c>
      <c r="C3844" s="10">
        <v>77</v>
      </c>
      <c r="D3844">
        <v>71</v>
      </c>
      <c r="E3844">
        <v>0</v>
      </c>
      <c r="F3844">
        <v>0</v>
      </c>
      <c r="G3844">
        <v>6</v>
      </c>
      <c r="H3844" t="s">
        <v>11</v>
      </c>
      <c r="I3844" t="s">
        <v>11</v>
      </c>
      <c r="J3844" s="10">
        <v>0</v>
      </c>
      <c r="K3844" s="13">
        <f t="shared" si="120"/>
        <v>1958</v>
      </c>
      <c r="L3844" s="1" t="str">
        <f t="shared" si="121"/>
        <v/>
      </c>
    </row>
    <row r="3845" spans="1:12" ht="13.8" customHeight="1" x14ac:dyDescent="0.3">
      <c r="A3845" t="s">
        <v>66</v>
      </c>
      <c r="B3845">
        <v>1929</v>
      </c>
      <c r="C3845" s="10">
        <v>83</v>
      </c>
      <c r="D3845">
        <v>75</v>
      </c>
      <c r="E3845">
        <v>0</v>
      </c>
      <c r="F3845">
        <v>0</v>
      </c>
      <c r="G3845">
        <v>8</v>
      </c>
      <c r="H3845" t="s">
        <v>11</v>
      </c>
      <c r="I3845" t="s">
        <v>11</v>
      </c>
      <c r="J3845" s="10">
        <v>0</v>
      </c>
      <c r="K3845" s="13">
        <f t="shared" si="120"/>
        <v>1958</v>
      </c>
      <c r="L3845" s="1" t="str">
        <f t="shared" si="121"/>
        <v/>
      </c>
    </row>
    <row r="3846" spans="1:12" ht="13.8" customHeight="1" x14ac:dyDescent="0.3">
      <c r="A3846" t="s">
        <v>66</v>
      </c>
      <c r="B3846">
        <v>1930</v>
      </c>
      <c r="C3846" s="10">
        <v>106</v>
      </c>
      <c r="D3846">
        <v>97</v>
      </c>
      <c r="E3846">
        <v>0</v>
      </c>
      <c r="F3846">
        <v>0</v>
      </c>
      <c r="G3846">
        <v>9</v>
      </c>
      <c r="H3846" t="s">
        <v>11</v>
      </c>
      <c r="I3846" t="s">
        <v>11</v>
      </c>
      <c r="J3846" s="10">
        <v>0</v>
      </c>
      <c r="K3846" s="13">
        <f t="shared" si="120"/>
        <v>1958</v>
      </c>
      <c r="L3846" s="1" t="str">
        <f t="shared" si="121"/>
        <v/>
      </c>
    </row>
    <row r="3847" spans="1:12" ht="13.8" customHeight="1" x14ac:dyDescent="0.3">
      <c r="A3847" t="s">
        <v>66</v>
      </c>
      <c r="B3847">
        <v>1931</v>
      </c>
      <c r="C3847" s="10">
        <v>68</v>
      </c>
      <c r="D3847">
        <v>62</v>
      </c>
      <c r="E3847">
        <v>0</v>
      </c>
      <c r="F3847">
        <v>0</v>
      </c>
      <c r="G3847">
        <v>6</v>
      </c>
      <c r="H3847" t="s">
        <v>11</v>
      </c>
      <c r="I3847" t="s">
        <v>11</v>
      </c>
      <c r="J3847" s="10">
        <v>0</v>
      </c>
      <c r="K3847" s="13">
        <f t="shared" si="120"/>
        <v>1958</v>
      </c>
      <c r="L3847" s="1" t="str">
        <f t="shared" si="121"/>
        <v/>
      </c>
    </row>
    <row r="3848" spans="1:12" ht="13.8" customHeight="1" x14ac:dyDescent="0.3">
      <c r="A3848" t="s">
        <v>66</v>
      </c>
      <c r="B3848">
        <v>1932</v>
      </c>
      <c r="C3848" s="10">
        <v>14</v>
      </c>
      <c r="D3848">
        <v>12</v>
      </c>
      <c r="E3848">
        <v>0</v>
      </c>
      <c r="F3848">
        <v>0</v>
      </c>
      <c r="G3848">
        <v>2</v>
      </c>
      <c r="H3848" t="s">
        <v>11</v>
      </c>
      <c r="I3848" t="s">
        <v>11</v>
      </c>
      <c r="J3848" s="10">
        <v>0</v>
      </c>
      <c r="K3848" s="13">
        <f t="shared" ref="K3848:K3911" si="122">IF(B3848&lt;1990,IF(B3848&lt;1959,1958,1989),1990)</f>
        <v>1958</v>
      </c>
      <c r="L3848" s="1" t="str">
        <f t="shared" si="121"/>
        <v/>
      </c>
    </row>
    <row r="3849" spans="1:12" ht="13.8" customHeight="1" x14ac:dyDescent="0.3">
      <c r="A3849" t="s">
        <v>66</v>
      </c>
      <c r="B3849">
        <v>1933</v>
      </c>
      <c r="C3849" s="10">
        <v>1</v>
      </c>
      <c r="D3849" t="s">
        <v>11</v>
      </c>
      <c r="E3849" t="s">
        <v>11</v>
      </c>
      <c r="F3849" t="s">
        <v>11</v>
      </c>
      <c r="G3849">
        <v>1</v>
      </c>
      <c r="H3849" t="s">
        <v>11</v>
      </c>
      <c r="I3849" t="s">
        <v>11</v>
      </c>
      <c r="J3849" s="10">
        <v>0</v>
      </c>
      <c r="K3849" s="13">
        <f t="shared" si="122"/>
        <v>1958</v>
      </c>
      <c r="L3849" s="1" t="str">
        <f t="shared" si="121"/>
        <v/>
      </c>
    </row>
    <row r="3850" spans="1:12" ht="13.8" customHeight="1" x14ac:dyDescent="0.3">
      <c r="A3850" t="s">
        <v>66</v>
      </c>
      <c r="B3850">
        <v>1934</v>
      </c>
      <c r="C3850" s="10">
        <v>5</v>
      </c>
      <c r="D3850">
        <v>4</v>
      </c>
      <c r="E3850">
        <v>0</v>
      </c>
      <c r="F3850">
        <v>0</v>
      </c>
      <c r="G3850">
        <v>1</v>
      </c>
      <c r="H3850" t="s">
        <v>11</v>
      </c>
      <c r="I3850" t="s">
        <v>11</v>
      </c>
      <c r="J3850" s="10">
        <v>0</v>
      </c>
      <c r="K3850" s="13">
        <f t="shared" si="122"/>
        <v>1958</v>
      </c>
      <c r="L3850" s="1" t="str">
        <f t="shared" si="121"/>
        <v/>
      </c>
    </row>
    <row r="3851" spans="1:12" ht="13.8" customHeight="1" x14ac:dyDescent="0.3">
      <c r="A3851" t="s">
        <v>66</v>
      </c>
      <c r="B3851">
        <v>1935</v>
      </c>
      <c r="C3851" s="10">
        <v>9</v>
      </c>
      <c r="D3851">
        <v>8</v>
      </c>
      <c r="E3851">
        <v>0</v>
      </c>
      <c r="F3851">
        <v>0</v>
      </c>
      <c r="G3851">
        <v>1</v>
      </c>
      <c r="H3851" t="s">
        <v>11</v>
      </c>
      <c r="I3851" t="s">
        <v>11</v>
      </c>
      <c r="J3851" s="10">
        <v>0</v>
      </c>
      <c r="K3851" s="13">
        <f t="shared" si="122"/>
        <v>1958</v>
      </c>
      <c r="L3851" s="1" t="str">
        <f t="shared" si="121"/>
        <v/>
      </c>
    </row>
    <row r="3852" spans="1:12" ht="13.8" customHeight="1" x14ac:dyDescent="0.3">
      <c r="A3852" t="s">
        <v>66</v>
      </c>
      <c r="B3852">
        <v>1936</v>
      </c>
      <c r="C3852" s="10">
        <v>11</v>
      </c>
      <c r="D3852">
        <v>10</v>
      </c>
      <c r="E3852">
        <v>0</v>
      </c>
      <c r="F3852">
        <v>0</v>
      </c>
      <c r="G3852">
        <v>1</v>
      </c>
      <c r="H3852" t="s">
        <v>11</v>
      </c>
      <c r="I3852" t="s">
        <v>11</v>
      </c>
      <c r="J3852" s="10">
        <v>0</v>
      </c>
      <c r="K3852" s="13">
        <f t="shared" si="122"/>
        <v>1958</v>
      </c>
      <c r="L3852" s="1" t="str">
        <f t="shared" si="121"/>
        <v/>
      </c>
    </row>
    <row r="3853" spans="1:12" ht="13.8" customHeight="1" x14ac:dyDescent="0.3">
      <c r="A3853" t="s">
        <v>66</v>
      </c>
      <c r="B3853">
        <v>1937</v>
      </c>
      <c r="C3853" s="10">
        <v>28</v>
      </c>
      <c r="D3853">
        <v>26</v>
      </c>
      <c r="E3853">
        <v>0</v>
      </c>
      <c r="F3853">
        <v>0</v>
      </c>
      <c r="G3853">
        <v>1</v>
      </c>
      <c r="H3853" t="s">
        <v>11</v>
      </c>
      <c r="I3853" t="s">
        <v>11</v>
      </c>
      <c r="J3853" s="10">
        <v>0</v>
      </c>
      <c r="K3853" s="13">
        <f t="shared" si="122"/>
        <v>1958</v>
      </c>
      <c r="L3853" s="1" t="str">
        <f t="shared" si="121"/>
        <v/>
      </c>
    </row>
    <row r="3854" spans="1:12" ht="13.8" customHeight="1" x14ac:dyDescent="0.3">
      <c r="A3854" t="s">
        <v>66</v>
      </c>
      <c r="B3854">
        <v>1938</v>
      </c>
      <c r="C3854" s="10">
        <v>33</v>
      </c>
      <c r="D3854">
        <v>30</v>
      </c>
      <c r="E3854">
        <v>0</v>
      </c>
      <c r="F3854">
        <v>0</v>
      </c>
      <c r="G3854">
        <v>2</v>
      </c>
      <c r="H3854" t="s">
        <v>11</v>
      </c>
      <c r="I3854" t="s">
        <v>11</v>
      </c>
      <c r="J3854" s="10">
        <v>0</v>
      </c>
      <c r="K3854" s="13">
        <f t="shared" si="122"/>
        <v>1958</v>
      </c>
      <c r="L3854" s="1" t="str">
        <f t="shared" si="121"/>
        <v/>
      </c>
    </row>
    <row r="3855" spans="1:12" ht="13.8" customHeight="1" x14ac:dyDescent="0.3">
      <c r="A3855" t="s">
        <v>66</v>
      </c>
      <c r="B3855">
        <v>1939</v>
      </c>
      <c r="C3855" s="10">
        <v>24</v>
      </c>
      <c r="D3855">
        <v>20</v>
      </c>
      <c r="E3855">
        <v>0</v>
      </c>
      <c r="F3855">
        <v>0</v>
      </c>
      <c r="G3855">
        <v>5</v>
      </c>
      <c r="H3855" t="s">
        <v>11</v>
      </c>
      <c r="I3855" t="s">
        <v>11</v>
      </c>
      <c r="J3855" s="10">
        <v>0</v>
      </c>
      <c r="K3855" s="13">
        <f t="shared" si="122"/>
        <v>1958</v>
      </c>
      <c r="L3855" s="1" t="str">
        <f t="shared" si="121"/>
        <v/>
      </c>
    </row>
    <row r="3856" spans="1:12" ht="13.8" customHeight="1" x14ac:dyDescent="0.3">
      <c r="A3856" t="s">
        <v>66</v>
      </c>
      <c r="B3856">
        <v>1940</v>
      </c>
      <c r="C3856" s="10">
        <v>21</v>
      </c>
      <c r="D3856">
        <v>17</v>
      </c>
      <c r="E3856">
        <v>0</v>
      </c>
      <c r="F3856">
        <v>0</v>
      </c>
      <c r="G3856">
        <v>3</v>
      </c>
      <c r="H3856" t="s">
        <v>11</v>
      </c>
      <c r="I3856" t="s">
        <v>11</v>
      </c>
      <c r="J3856" s="10">
        <v>0</v>
      </c>
      <c r="K3856" s="13">
        <f t="shared" si="122"/>
        <v>1958</v>
      </c>
      <c r="L3856" s="1" t="str">
        <f t="shared" si="121"/>
        <v/>
      </c>
    </row>
    <row r="3857" spans="1:12" ht="13.8" customHeight="1" x14ac:dyDescent="0.3">
      <c r="A3857" t="s">
        <v>66</v>
      </c>
      <c r="B3857">
        <v>1941</v>
      </c>
      <c r="C3857" s="10">
        <v>28</v>
      </c>
      <c r="D3857">
        <v>22</v>
      </c>
      <c r="E3857">
        <v>0</v>
      </c>
      <c r="F3857">
        <v>0</v>
      </c>
      <c r="G3857">
        <v>6</v>
      </c>
      <c r="H3857" t="s">
        <v>11</v>
      </c>
      <c r="I3857" t="s">
        <v>11</v>
      </c>
      <c r="J3857" s="10">
        <v>0</v>
      </c>
      <c r="K3857" s="13">
        <f t="shared" si="122"/>
        <v>1958</v>
      </c>
      <c r="L3857" s="1" t="str">
        <f t="shared" si="121"/>
        <v/>
      </c>
    </row>
    <row r="3858" spans="1:12" ht="13.8" customHeight="1" x14ac:dyDescent="0.3">
      <c r="A3858" t="s">
        <v>66</v>
      </c>
      <c r="B3858">
        <v>1942</v>
      </c>
      <c r="C3858" s="10">
        <v>39</v>
      </c>
      <c r="D3858">
        <v>30</v>
      </c>
      <c r="E3858">
        <v>0</v>
      </c>
      <c r="F3858">
        <v>0</v>
      </c>
      <c r="G3858">
        <v>9</v>
      </c>
      <c r="H3858" t="s">
        <v>11</v>
      </c>
      <c r="I3858" t="s">
        <v>11</v>
      </c>
      <c r="J3858" s="10">
        <v>0</v>
      </c>
      <c r="K3858" s="13">
        <f t="shared" si="122"/>
        <v>1958</v>
      </c>
      <c r="L3858" s="1" t="str">
        <f t="shared" si="121"/>
        <v/>
      </c>
    </row>
    <row r="3859" spans="1:12" ht="13.8" customHeight="1" x14ac:dyDescent="0.3">
      <c r="A3859" t="s">
        <v>66</v>
      </c>
      <c r="B3859">
        <v>1943</v>
      </c>
      <c r="C3859" s="10">
        <v>60</v>
      </c>
      <c r="D3859">
        <v>51</v>
      </c>
      <c r="E3859">
        <v>0</v>
      </c>
      <c r="F3859">
        <v>0</v>
      </c>
      <c r="G3859">
        <v>9</v>
      </c>
      <c r="H3859" t="s">
        <v>11</v>
      </c>
      <c r="I3859" t="s">
        <v>11</v>
      </c>
      <c r="J3859" s="10">
        <v>0</v>
      </c>
      <c r="K3859" s="13">
        <f t="shared" si="122"/>
        <v>1958</v>
      </c>
      <c r="L3859" s="1" t="str">
        <f t="shared" si="121"/>
        <v/>
      </c>
    </row>
    <row r="3860" spans="1:12" ht="13.8" customHeight="1" x14ac:dyDescent="0.3">
      <c r="A3860" t="s">
        <v>66</v>
      </c>
      <c r="B3860">
        <v>1944</v>
      </c>
      <c r="C3860" s="10">
        <v>47</v>
      </c>
      <c r="D3860">
        <v>35</v>
      </c>
      <c r="E3860">
        <v>0</v>
      </c>
      <c r="F3860">
        <v>0</v>
      </c>
      <c r="G3860">
        <v>12</v>
      </c>
      <c r="H3860" t="s">
        <v>11</v>
      </c>
      <c r="I3860" t="s">
        <v>11</v>
      </c>
      <c r="J3860" s="10">
        <v>0</v>
      </c>
      <c r="K3860" s="13">
        <f t="shared" si="122"/>
        <v>1958</v>
      </c>
      <c r="L3860" s="1" t="str">
        <f t="shared" si="121"/>
        <v/>
      </c>
    </row>
    <row r="3861" spans="1:12" ht="13.8" customHeight="1" x14ac:dyDescent="0.3">
      <c r="A3861" t="s">
        <v>66</v>
      </c>
      <c r="B3861">
        <v>1945</v>
      </c>
      <c r="C3861" s="10">
        <v>47</v>
      </c>
      <c r="D3861">
        <v>36</v>
      </c>
      <c r="E3861">
        <v>0</v>
      </c>
      <c r="F3861">
        <v>0</v>
      </c>
      <c r="G3861">
        <v>10</v>
      </c>
      <c r="H3861" t="s">
        <v>11</v>
      </c>
      <c r="I3861" t="s">
        <v>11</v>
      </c>
      <c r="J3861" s="10">
        <v>0</v>
      </c>
      <c r="K3861" s="13">
        <f t="shared" si="122"/>
        <v>1958</v>
      </c>
      <c r="L3861" s="1" t="str">
        <f t="shared" si="121"/>
        <v/>
      </c>
    </row>
    <row r="3862" spans="1:12" ht="13.8" customHeight="1" x14ac:dyDescent="0.3">
      <c r="A3862" t="s">
        <v>66</v>
      </c>
      <c r="B3862">
        <v>1946</v>
      </c>
      <c r="C3862" s="10">
        <v>85</v>
      </c>
      <c r="D3862">
        <v>74</v>
      </c>
      <c r="E3862">
        <v>0</v>
      </c>
      <c r="F3862">
        <v>0</v>
      </c>
      <c r="G3862">
        <v>11</v>
      </c>
      <c r="H3862" t="s">
        <v>11</v>
      </c>
      <c r="I3862" t="s">
        <v>11</v>
      </c>
      <c r="J3862" s="10">
        <v>0</v>
      </c>
      <c r="K3862" s="13">
        <f t="shared" si="122"/>
        <v>1958</v>
      </c>
      <c r="L3862" s="1" t="str">
        <f t="shared" si="121"/>
        <v/>
      </c>
    </row>
    <row r="3863" spans="1:12" ht="13.8" customHeight="1" x14ac:dyDescent="0.3">
      <c r="A3863" t="s">
        <v>66</v>
      </c>
      <c r="B3863">
        <v>1947</v>
      </c>
      <c r="C3863" s="10">
        <v>89</v>
      </c>
      <c r="D3863">
        <v>74</v>
      </c>
      <c r="E3863">
        <v>0</v>
      </c>
      <c r="F3863">
        <v>0</v>
      </c>
      <c r="G3863">
        <v>16</v>
      </c>
      <c r="H3863" t="s">
        <v>11</v>
      </c>
      <c r="I3863" t="s">
        <v>11</v>
      </c>
      <c r="J3863" s="10">
        <v>0</v>
      </c>
      <c r="K3863" s="13">
        <f t="shared" si="122"/>
        <v>1958</v>
      </c>
      <c r="L3863" s="1" t="str">
        <f t="shared" si="121"/>
        <v/>
      </c>
    </row>
    <row r="3864" spans="1:12" ht="13.8" customHeight="1" x14ac:dyDescent="0.3">
      <c r="A3864" t="s">
        <v>66</v>
      </c>
      <c r="B3864">
        <v>1948</v>
      </c>
      <c r="C3864" s="10">
        <v>102</v>
      </c>
      <c r="D3864">
        <v>85</v>
      </c>
      <c r="E3864">
        <v>0</v>
      </c>
      <c r="F3864">
        <v>0</v>
      </c>
      <c r="G3864">
        <v>17</v>
      </c>
      <c r="H3864" t="s">
        <v>11</v>
      </c>
      <c r="I3864" t="s">
        <v>11</v>
      </c>
      <c r="J3864" s="10">
        <v>0</v>
      </c>
      <c r="K3864" s="13">
        <f t="shared" si="122"/>
        <v>1958</v>
      </c>
      <c r="L3864" s="1" t="str">
        <f t="shared" si="121"/>
        <v/>
      </c>
    </row>
    <row r="3865" spans="1:12" ht="13.8" customHeight="1" x14ac:dyDescent="0.3">
      <c r="A3865" t="s">
        <v>66</v>
      </c>
      <c r="B3865">
        <v>1949</v>
      </c>
      <c r="C3865" s="10">
        <v>130</v>
      </c>
      <c r="D3865">
        <v>110</v>
      </c>
      <c r="E3865">
        <v>0</v>
      </c>
      <c r="F3865">
        <v>0</v>
      </c>
      <c r="G3865">
        <v>20</v>
      </c>
      <c r="H3865" t="s">
        <v>11</v>
      </c>
      <c r="I3865" t="s">
        <v>11</v>
      </c>
      <c r="J3865" s="10">
        <v>0</v>
      </c>
      <c r="K3865" s="13">
        <f t="shared" si="122"/>
        <v>1958</v>
      </c>
      <c r="L3865" s="1" t="str">
        <f t="shared" si="121"/>
        <v/>
      </c>
    </row>
    <row r="3866" spans="1:12" ht="13.8" customHeight="1" x14ac:dyDescent="0.3">
      <c r="A3866" t="s">
        <v>66</v>
      </c>
      <c r="B3866">
        <v>1950</v>
      </c>
      <c r="C3866" s="10">
        <v>404</v>
      </c>
      <c r="D3866">
        <v>263</v>
      </c>
      <c r="E3866">
        <v>117</v>
      </c>
      <c r="F3866">
        <v>0</v>
      </c>
      <c r="G3866">
        <v>24</v>
      </c>
      <c r="H3866">
        <v>0</v>
      </c>
      <c r="I3866">
        <v>0.03</v>
      </c>
      <c r="J3866" s="10">
        <v>0</v>
      </c>
      <c r="K3866" s="13">
        <f t="shared" si="122"/>
        <v>1958</v>
      </c>
      <c r="L3866" s="1" t="str">
        <f t="shared" si="121"/>
        <v/>
      </c>
    </row>
    <row r="3867" spans="1:12" ht="13.8" customHeight="1" x14ac:dyDescent="0.3">
      <c r="A3867" t="s">
        <v>66</v>
      </c>
      <c r="B3867">
        <v>1951</v>
      </c>
      <c r="C3867" s="10">
        <v>477</v>
      </c>
      <c r="D3867">
        <v>289</v>
      </c>
      <c r="E3867">
        <v>160</v>
      </c>
      <c r="F3867">
        <v>0</v>
      </c>
      <c r="G3867">
        <v>28</v>
      </c>
      <c r="H3867">
        <v>0</v>
      </c>
      <c r="I3867">
        <v>0.04</v>
      </c>
      <c r="J3867" s="10">
        <v>0</v>
      </c>
      <c r="K3867" s="13">
        <f t="shared" si="122"/>
        <v>1958</v>
      </c>
      <c r="L3867" s="1" t="str">
        <f t="shared" si="121"/>
        <v/>
      </c>
    </row>
    <row r="3868" spans="1:12" ht="13.8" customHeight="1" x14ac:dyDescent="0.3">
      <c r="A3868" t="s">
        <v>66</v>
      </c>
      <c r="B3868">
        <v>1952</v>
      </c>
      <c r="C3868" s="10">
        <v>569</v>
      </c>
      <c r="D3868">
        <v>365</v>
      </c>
      <c r="E3868">
        <v>172</v>
      </c>
      <c r="F3868">
        <v>0</v>
      </c>
      <c r="G3868">
        <v>33</v>
      </c>
      <c r="H3868">
        <v>0</v>
      </c>
      <c r="I3868">
        <v>0.04</v>
      </c>
      <c r="J3868" s="10">
        <v>0</v>
      </c>
      <c r="K3868" s="13">
        <f t="shared" si="122"/>
        <v>1958</v>
      </c>
      <c r="L3868" s="1" t="str">
        <f t="shared" si="121"/>
        <v/>
      </c>
    </row>
    <row r="3869" spans="1:12" ht="13.8" customHeight="1" x14ac:dyDescent="0.3">
      <c r="A3869" t="s">
        <v>66</v>
      </c>
      <c r="B3869">
        <v>1953</v>
      </c>
      <c r="C3869" s="10">
        <v>625</v>
      </c>
      <c r="D3869">
        <v>373</v>
      </c>
      <c r="E3869">
        <v>219</v>
      </c>
      <c r="F3869">
        <v>0</v>
      </c>
      <c r="G3869">
        <v>34</v>
      </c>
      <c r="H3869">
        <v>0</v>
      </c>
      <c r="I3869">
        <v>0.05</v>
      </c>
      <c r="J3869" s="10">
        <v>0</v>
      </c>
      <c r="K3869" s="13">
        <f t="shared" si="122"/>
        <v>1958</v>
      </c>
      <c r="L3869" s="1" t="str">
        <f t="shared" si="121"/>
        <v/>
      </c>
    </row>
    <row r="3870" spans="1:12" ht="13.8" customHeight="1" x14ac:dyDescent="0.3">
      <c r="A3870" t="s">
        <v>66</v>
      </c>
      <c r="B3870">
        <v>1954</v>
      </c>
      <c r="C3870" s="10">
        <v>769</v>
      </c>
      <c r="D3870">
        <v>429</v>
      </c>
      <c r="E3870">
        <v>293</v>
      </c>
      <c r="F3870">
        <v>0</v>
      </c>
      <c r="G3870">
        <v>47</v>
      </c>
      <c r="H3870">
        <v>0</v>
      </c>
      <c r="I3870">
        <v>0.06</v>
      </c>
      <c r="J3870" s="10">
        <v>0</v>
      </c>
      <c r="K3870" s="13">
        <f t="shared" si="122"/>
        <v>1958</v>
      </c>
      <c r="L3870" s="1" t="str">
        <f t="shared" si="121"/>
        <v/>
      </c>
    </row>
    <row r="3871" spans="1:12" ht="13.8" customHeight="1" x14ac:dyDescent="0.3">
      <c r="A3871" t="s">
        <v>66</v>
      </c>
      <c r="B3871">
        <v>1955</v>
      </c>
      <c r="C3871" s="10">
        <v>925</v>
      </c>
      <c r="D3871">
        <v>555</v>
      </c>
      <c r="E3871">
        <v>315</v>
      </c>
      <c r="F3871">
        <v>0</v>
      </c>
      <c r="G3871">
        <v>55</v>
      </c>
      <c r="H3871">
        <v>0</v>
      </c>
      <c r="I3871">
        <v>7.0000000000000007E-2</v>
      </c>
      <c r="J3871" s="10">
        <v>0</v>
      </c>
      <c r="K3871" s="13">
        <f t="shared" si="122"/>
        <v>1958</v>
      </c>
      <c r="L3871" s="1" t="str">
        <f t="shared" si="121"/>
        <v/>
      </c>
    </row>
    <row r="3872" spans="1:12" ht="13.8" customHeight="1" x14ac:dyDescent="0.3">
      <c r="A3872" t="s">
        <v>66</v>
      </c>
      <c r="B3872">
        <v>1956</v>
      </c>
      <c r="C3872" s="10">
        <v>867</v>
      </c>
      <c r="D3872">
        <v>468</v>
      </c>
      <c r="E3872">
        <v>337</v>
      </c>
      <c r="F3872">
        <v>0</v>
      </c>
      <c r="G3872">
        <v>62</v>
      </c>
      <c r="H3872">
        <v>0</v>
      </c>
      <c r="I3872">
        <v>0.06</v>
      </c>
      <c r="J3872" s="10">
        <v>0</v>
      </c>
      <c r="K3872" s="13">
        <f t="shared" si="122"/>
        <v>1958</v>
      </c>
      <c r="L3872" s="1" t="str">
        <f t="shared" si="121"/>
        <v/>
      </c>
    </row>
    <row r="3873" spans="1:12" ht="13.8" customHeight="1" x14ac:dyDescent="0.3">
      <c r="A3873" t="s">
        <v>66</v>
      </c>
      <c r="B3873">
        <v>1957</v>
      </c>
      <c r="C3873" s="10">
        <v>909</v>
      </c>
      <c r="D3873">
        <v>486</v>
      </c>
      <c r="E3873">
        <v>360</v>
      </c>
      <c r="F3873">
        <v>0</v>
      </c>
      <c r="G3873">
        <v>63</v>
      </c>
      <c r="H3873">
        <v>0</v>
      </c>
      <c r="I3873">
        <v>0.06</v>
      </c>
      <c r="J3873" s="10">
        <v>0</v>
      </c>
      <c r="K3873" s="13">
        <f t="shared" si="122"/>
        <v>1958</v>
      </c>
      <c r="L3873" s="1" t="str">
        <f t="shared" si="121"/>
        <v/>
      </c>
    </row>
    <row r="3874" spans="1:12" ht="13.8" customHeight="1" x14ac:dyDescent="0.3">
      <c r="A3874" t="s">
        <v>66</v>
      </c>
      <c r="B3874">
        <v>1958</v>
      </c>
      <c r="C3874" s="10">
        <v>799</v>
      </c>
      <c r="D3874">
        <v>374</v>
      </c>
      <c r="E3874">
        <v>373</v>
      </c>
      <c r="F3874">
        <v>0</v>
      </c>
      <c r="G3874">
        <v>53</v>
      </c>
      <c r="H3874">
        <v>0</v>
      </c>
      <c r="I3874">
        <v>0.05</v>
      </c>
      <c r="J3874" s="10">
        <v>0</v>
      </c>
      <c r="K3874" s="13">
        <f t="shared" si="122"/>
        <v>1958</v>
      </c>
      <c r="L3874" s="1" t="str">
        <f t="shared" si="121"/>
        <v/>
      </c>
    </row>
    <row r="3875" spans="1:12" ht="13.8" customHeight="1" x14ac:dyDescent="0.3">
      <c r="A3875" t="s">
        <v>66</v>
      </c>
      <c r="B3875">
        <v>1959</v>
      </c>
      <c r="C3875" s="10">
        <v>737</v>
      </c>
      <c r="D3875">
        <v>343</v>
      </c>
      <c r="E3875">
        <v>347</v>
      </c>
      <c r="F3875">
        <v>0</v>
      </c>
      <c r="G3875">
        <v>47</v>
      </c>
      <c r="H3875">
        <v>0</v>
      </c>
      <c r="I3875">
        <v>0.05</v>
      </c>
      <c r="J3875" s="10">
        <v>0</v>
      </c>
      <c r="K3875" s="13">
        <f t="shared" si="122"/>
        <v>1989</v>
      </c>
      <c r="L3875" s="1" t="str">
        <f t="shared" si="121"/>
        <v/>
      </c>
    </row>
    <row r="3876" spans="1:12" ht="13.8" customHeight="1" x14ac:dyDescent="0.3">
      <c r="A3876" t="s">
        <v>66</v>
      </c>
      <c r="B3876">
        <v>1960</v>
      </c>
      <c r="C3876" s="10">
        <v>633</v>
      </c>
      <c r="D3876">
        <v>284</v>
      </c>
      <c r="E3876">
        <v>322</v>
      </c>
      <c r="F3876">
        <v>0</v>
      </c>
      <c r="G3876">
        <v>27</v>
      </c>
      <c r="H3876">
        <v>0</v>
      </c>
      <c r="I3876">
        <v>0.04</v>
      </c>
      <c r="J3876" s="10">
        <v>0</v>
      </c>
      <c r="K3876" s="13">
        <f t="shared" si="122"/>
        <v>1989</v>
      </c>
      <c r="L3876" s="1" t="str">
        <f t="shared" si="121"/>
        <v/>
      </c>
    </row>
    <row r="3877" spans="1:12" ht="13.8" customHeight="1" x14ac:dyDescent="0.3">
      <c r="A3877" t="s">
        <v>66</v>
      </c>
      <c r="B3877">
        <v>1961</v>
      </c>
      <c r="C3877" s="10">
        <v>643</v>
      </c>
      <c r="D3877">
        <v>289</v>
      </c>
      <c r="E3877">
        <v>336</v>
      </c>
      <c r="F3877">
        <v>0</v>
      </c>
      <c r="G3877">
        <v>19</v>
      </c>
      <c r="H3877">
        <v>0</v>
      </c>
      <c r="I3877">
        <v>0.04</v>
      </c>
      <c r="J3877" s="10">
        <v>0</v>
      </c>
      <c r="K3877" s="13">
        <f t="shared" si="122"/>
        <v>1989</v>
      </c>
      <c r="L3877" s="1" t="str">
        <f t="shared" si="121"/>
        <v/>
      </c>
    </row>
    <row r="3878" spans="1:12" ht="13.8" customHeight="1" x14ac:dyDescent="0.3">
      <c r="A3878" t="s">
        <v>66</v>
      </c>
      <c r="B3878">
        <v>1962</v>
      </c>
      <c r="C3878" s="10">
        <v>593</v>
      </c>
      <c r="D3878">
        <v>229</v>
      </c>
      <c r="E3878">
        <v>337</v>
      </c>
      <c r="F3878">
        <v>0</v>
      </c>
      <c r="G3878">
        <v>27</v>
      </c>
      <c r="H3878">
        <v>0</v>
      </c>
      <c r="I3878">
        <v>0.04</v>
      </c>
      <c r="J3878" s="10">
        <v>0</v>
      </c>
      <c r="K3878" s="13">
        <f t="shared" si="122"/>
        <v>1989</v>
      </c>
      <c r="L3878" s="1" t="str">
        <f t="shared" si="121"/>
        <v/>
      </c>
    </row>
    <row r="3879" spans="1:12" ht="13.8" customHeight="1" x14ac:dyDescent="0.3">
      <c r="A3879" t="s">
        <v>66</v>
      </c>
      <c r="B3879">
        <v>1963</v>
      </c>
      <c r="C3879" s="10">
        <v>626</v>
      </c>
      <c r="D3879">
        <v>223</v>
      </c>
      <c r="E3879">
        <v>369</v>
      </c>
      <c r="F3879">
        <v>0</v>
      </c>
      <c r="G3879">
        <v>33</v>
      </c>
      <c r="H3879">
        <v>0</v>
      </c>
      <c r="I3879">
        <v>0.04</v>
      </c>
      <c r="J3879" s="10">
        <v>0</v>
      </c>
      <c r="K3879" s="13">
        <f t="shared" si="122"/>
        <v>1989</v>
      </c>
      <c r="L3879" s="1" t="str">
        <f t="shared" si="121"/>
        <v/>
      </c>
    </row>
    <row r="3880" spans="1:12" ht="13.8" customHeight="1" x14ac:dyDescent="0.3">
      <c r="A3880" t="s">
        <v>66</v>
      </c>
      <c r="B3880">
        <v>1964</v>
      </c>
      <c r="C3880" s="10">
        <v>539</v>
      </c>
      <c r="D3880">
        <v>256</v>
      </c>
      <c r="E3880">
        <v>251</v>
      </c>
      <c r="F3880">
        <v>0</v>
      </c>
      <c r="G3880">
        <v>31</v>
      </c>
      <c r="H3880">
        <v>0</v>
      </c>
      <c r="I3880">
        <v>0.03</v>
      </c>
      <c r="J3880" s="10">
        <v>12</v>
      </c>
      <c r="K3880" s="13">
        <f t="shared" si="122"/>
        <v>1989</v>
      </c>
      <c r="L3880" s="1" t="str">
        <f t="shared" si="121"/>
        <v/>
      </c>
    </row>
    <row r="3881" spans="1:12" ht="13.8" customHeight="1" x14ac:dyDescent="0.3">
      <c r="A3881" t="s">
        <v>66</v>
      </c>
      <c r="B3881">
        <v>1965</v>
      </c>
      <c r="C3881" s="10">
        <v>674</v>
      </c>
      <c r="D3881">
        <v>322</v>
      </c>
      <c r="E3881">
        <v>319</v>
      </c>
      <c r="F3881">
        <v>0</v>
      </c>
      <c r="G3881">
        <v>34</v>
      </c>
      <c r="H3881">
        <v>0</v>
      </c>
      <c r="I3881">
        <v>0.04</v>
      </c>
      <c r="J3881" s="10">
        <v>15</v>
      </c>
      <c r="K3881" s="13">
        <f t="shared" si="122"/>
        <v>1989</v>
      </c>
      <c r="L3881" s="1" t="str">
        <f t="shared" si="121"/>
        <v/>
      </c>
    </row>
    <row r="3882" spans="1:12" ht="13.8" customHeight="1" x14ac:dyDescent="0.3">
      <c r="A3882" t="s">
        <v>66</v>
      </c>
      <c r="B3882">
        <v>1966</v>
      </c>
      <c r="C3882" s="10">
        <v>656</v>
      </c>
      <c r="D3882">
        <v>248</v>
      </c>
      <c r="E3882">
        <v>372</v>
      </c>
      <c r="F3882">
        <v>0</v>
      </c>
      <c r="G3882">
        <v>36</v>
      </c>
      <c r="H3882">
        <v>0</v>
      </c>
      <c r="I3882">
        <v>0.04</v>
      </c>
      <c r="J3882" s="10">
        <v>21</v>
      </c>
      <c r="K3882" s="13">
        <f t="shared" si="122"/>
        <v>1989</v>
      </c>
      <c r="L3882" s="1" t="str">
        <f t="shared" si="121"/>
        <v/>
      </c>
    </row>
    <row r="3883" spans="1:12" ht="13.8" customHeight="1" x14ac:dyDescent="0.3">
      <c r="A3883" t="s">
        <v>66</v>
      </c>
      <c r="B3883">
        <v>1967</v>
      </c>
      <c r="C3883" s="10">
        <v>625</v>
      </c>
      <c r="D3883">
        <v>259</v>
      </c>
      <c r="E3883">
        <v>326</v>
      </c>
      <c r="F3883">
        <v>0</v>
      </c>
      <c r="G3883">
        <v>40</v>
      </c>
      <c r="H3883">
        <v>0</v>
      </c>
      <c r="I3883">
        <v>0.03</v>
      </c>
      <c r="J3883" s="10">
        <v>15</v>
      </c>
      <c r="K3883" s="13">
        <f t="shared" si="122"/>
        <v>1989</v>
      </c>
      <c r="L3883" s="1" t="str">
        <f t="shared" si="121"/>
        <v/>
      </c>
    </row>
    <row r="3884" spans="1:12" ht="13.8" customHeight="1" x14ac:dyDescent="0.3">
      <c r="A3884" t="s">
        <v>66</v>
      </c>
      <c r="B3884">
        <v>1968</v>
      </c>
      <c r="C3884" s="10">
        <v>919</v>
      </c>
      <c r="D3884">
        <v>202</v>
      </c>
      <c r="E3884">
        <v>677</v>
      </c>
      <c r="F3884">
        <v>0</v>
      </c>
      <c r="G3884">
        <v>40</v>
      </c>
      <c r="H3884">
        <v>0</v>
      </c>
      <c r="I3884">
        <v>0.05</v>
      </c>
      <c r="J3884" s="10">
        <v>14</v>
      </c>
      <c r="K3884" s="13">
        <f t="shared" si="122"/>
        <v>1989</v>
      </c>
      <c r="L3884" s="1" t="str">
        <f t="shared" si="121"/>
        <v/>
      </c>
    </row>
    <row r="3885" spans="1:12" ht="13.8" customHeight="1" x14ac:dyDescent="0.3">
      <c r="A3885" t="s">
        <v>66</v>
      </c>
      <c r="B3885">
        <v>1969</v>
      </c>
      <c r="C3885" s="10">
        <v>996</v>
      </c>
      <c r="D3885">
        <v>242</v>
      </c>
      <c r="E3885">
        <v>710</v>
      </c>
      <c r="F3885">
        <v>0</v>
      </c>
      <c r="G3885">
        <v>44</v>
      </c>
      <c r="H3885">
        <v>0</v>
      </c>
      <c r="I3885">
        <v>0.05</v>
      </c>
      <c r="J3885" s="10">
        <v>17</v>
      </c>
      <c r="K3885" s="13">
        <f t="shared" si="122"/>
        <v>1989</v>
      </c>
      <c r="L3885" s="1" t="str">
        <f t="shared" si="121"/>
        <v/>
      </c>
    </row>
    <row r="3886" spans="1:12" ht="13.8" customHeight="1" x14ac:dyDescent="0.3">
      <c r="A3886" t="s">
        <v>66</v>
      </c>
      <c r="B3886">
        <v>1970</v>
      </c>
      <c r="C3886" s="10">
        <v>740</v>
      </c>
      <c r="D3886">
        <v>215</v>
      </c>
      <c r="E3886">
        <v>468</v>
      </c>
      <c r="F3886">
        <v>0</v>
      </c>
      <c r="G3886">
        <v>57</v>
      </c>
      <c r="H3886">
        <v>0</v>
      </c>
      <c r="I3886">
        <v>0.04</v>
      </c>
      <c r="J3886" s="10">
        <v>145</v>
      </c>
      <c r="K3886" s="13">
        <f t="shared" si="122"/>
        <v>1989</v>
      </c>
      <c r="L3886" s="1" t="str">
        <f t="shared" si="121"/>
        <v/>
      </c>
    </row>
    <row r="3887" spans="1:12" ht="13.8" customHeight="1" x14ac:dyDescent="0.3">
      <c r="A3887" t="s">
        <v>66</v>
      </c>
      <c r="B3887">
        <v>1971</v>
      </c>
      <c r="C3887" s="10">
        <v>808</v>
      </c>
      <c r="D3887">
        <v>239</v>
      </c>
      <c r="E3887">
        <v>507</v>
      </c>
      <c r="F3887">
        <v>0</v>
      </c>
      <c r="G3887">
        <v>62</v>
      </c>
      <c r="H3887">
        <v>0</v>
      </c>
      <c r="I3887">
        <v>0.04</v>
      </c>
      <c r="J3887" s="10">
        <v>146</v>
      </c>
      <c r="K3887" s="13">
        <f t="shared" si="122"/>
        <v>1989</v>
      </c>
      <c r="L3887" s="1" t="str">
        <f t="shared" si="121"/>
        <v/>
      </c>
    </row>
    <row r="3888" spans="1:12" ht="13.8" customHeight="1" x14ac:dyDescent="0.3">
      <c r="A3888" t="s">
        <v>66</v>
      </c>
      <c r="B3888">
        <v>1972</v>
      </c>
      <c r="C3888" s="10">
        <v>824</v>
      </c>
      <c r="D3888">
        <v>232</v>
      </c>
      <c r="E3888">
        <v>527</v>
      </c>
      <c r="F3888">
        <v>0</v>
      </c>
      <c r="G3888">
        <v>65</v>
      </c>
      <c r="H3888">
        <v>0</v>
      </c>
      <c r="I3888">
        <v>0.04</v>
      </c>
      <c r="J3888" s="10">
        <v>146</v>
      </c>
      <c r="K3888" s="13">
        <f t="shared" si="122"/>
        <v>1989</v>
      </c>
      <c r="L3888" s="1" t="str">
        <f t="shared" si="121"/>
        <v/>
      </c>
    </row>
    <row r="3889" spans="1:12" ht="13.8" customHeight="1" x14ac:dyDescent="0.3">
      <c r="A3889" t="s">
        <v>66</v>
      </c>
      <c r="B3889">
        <v>1973</v>
      </c>
      <c r="C3889" s="10">
        <v>871</v>
      </c>
      <c r="D3889">
        <v>226</v>
      </c>
      <c r="E3889">
        <v>572</v>
      </c>
      <c r="F3889">
        <v>0</v>
      </c>
      <c r="G3889">
        <v>73</v>
      </c>
      <c r="H3889">
        <v>0</v>
      </c>
      <c r="I3889">
        <v>0.04</v>
      </c>
      <c r="J3889" s="10">
        <v>144</v>
      </c>
      <c r="K3889" s="13">
        <f t="shared" si="122"/>
        <v>1989</v>
      </c>
      <c r="L3889" s="1" t="str">
        <f t="shared" si="121"/>
        <v/>
      </c>
    </row>
    <row r="3890" spans="1:12" ht="13.8" customHeight="1" x14ac:dyDescent="0.3">
      <c r="A3890" t="s">
        <v>66</v>
      </c>
      <c r="B3890">
        <v>1974</v>
      </c>
      <c r="C3890" s="10">
        <v>919</v>
      </c>
      <c r="D3890">
        <v>227</v>
      </c>
      <c r="E3890">
        <v>607</v>
      </c>
      <c r="F3890">
        <v>0</v>
      </c>
      <c r="G3890">
        <v>85</v>
      </c>
      <c r="H3890">
        <v>0</v>
      </c>
      <c r="I3890">
        <v>0.04</v>
      </c>
      <c r="J3890" s="10">
        <v>134</v>
      </c>
      <c r="K3890" s="13">
        <f t="shared" si="122"/>
        <v>1989</v>
      </c>
      <c r="L3890" s="1" t="str">
        <f t="shared" si="121"/>
        <v/>
      </c>
    </row>
    <row r="3891" spans="1:12" ht="13.8" customHeight="1" x14ac:dyDescent="0.3">
      <c r="A3891" t="s">
        <v>66</v>
      </c>
      <c r="B3891">
        <v>1975</v>
      </c>
      <c r="C3891" s="10">
        <v>883</v>
      </c>
      <c r="D3891">
        <v>183</v>
      </c>
      <c r="E3891">
        <v>615</v>
      </c>
      <c r="F3891">
        <v>0</v>
      </c>
      <c r="G3891">
        <v>85</v>
      </c>
      <c r="H3891">
        <v>0</v>
      </c>
      <c r="I3891">
        <v>0.04</v>
      </c>
      <c r="J3891" s="10">
        <v>94</v>
      </c>
      <c r="K3891" s="13">
        <f t="shared" si="122"/>
        <v>1989</v>
      </c>
      <c r="L3891" s="1" t="str">
        <f t="shared" si="121"/>
        <v/>
      </c>
    </row>
    <row r="3892" spans="1:12" ht="13.8" customHeight="1" x14ac:dyDescent="0.3">
      <c r="A3892" t="s">
        <v>66</v>
      </c>
      <c r="B3892">
        <v>1976</v>
      </c>
      <c r="C3892" s="10">
        <v>931</v>
      </c>
      <c r="D3892">
        <v>239</v>
      </c>
      <c r="E3892">
        <v>603</v>
      </c>
      <c r="F3892">
        <v>0</v>
      </c>
      <c r="G3892">
        <v>89</v>
      </c>
      <c r="H3892">
        <v>0</v>
      </c>
      <c r="I3892">
        <v>0.04</v>
      </c>
      <c r="J3892" s="10">
        <v>62</v>
      </c>
      <c r="K3892" s="13">
        <f t="shared" si="122"/>
        <v>1989</v>
      </c>
      <c r="L3892" s="1" t="str">
        <f t="shared" si="121"/>
        <v/>
      </c>
    </row>
    <row r="3893" spans="1:12" ht="13.8" customHeight="1" x14ac:dyDescent="0.3">
      <c r="A3893" t="s">
        <v>66</v>
      </c>
      <c r="B3893">
        <v>1977</v>
      </c>
      <c r="C3893" s="10">
        <v>951</v>
      </c>
      <c r="D3893">
        <v>242</v>
      </c>
      <c r="E3893">
        <v>642</v>
      </c>
      <c r="F3893">
        <v>0</v>
      </c>
      <c r="G3893">
        <v>67</v>
      </c>
      <c r="H3893">
        <v>0</v>
      </c>
      <c r="I3893">
        <v>0.04</v>
      </c>
      <c r="J3893" s="10">
        <v>84</v>
      </c>
      <c r="K3893" s="13">
        <f t="shared" si="122"/>
        <v>1989</v>
      </c>
      <c r="L3893" s="1" t="str">
        <f t="shared" si="121"/>
        <v/>
      </c>
    </row>
    <row r="3894" spans="1:12" ht="13.8" customHeight="1" x14ac:dyDescent="0.3">
      <c r="A3894" t="s">
        <v>66</v>
      </c>
      <c r="B3894">
        <v>1978</v>
      </c>
      <c r="C3894" s="10">
        <v>965</v>
      </c>
      <c r="D3894">
        <v>230</v>
      </c>
      <c r="E3894">
        <v>671</v>
      </c>
      <c r="F3894">
        <v>0</v>
      </c>
      <c r="G3894">
        <v>64</v>
      </c>
      <c r="H3894">
        <v>0</v>
      </c>
      <c r="I3894">
        <v>0.04</v>
      </c>
      <c r="J3894" s="10">
        <v>92</v>
      </c>
      <c r="K3894" s="13">
        <f t="shared" si="122"/>
        <v>1989</v>
      </c>
      <c r="L3894" s="1" t="str">
        <f t="shared" si="121"/>
        <v/>
      </c>
    </row>
    <row r="3895" spans="1:12" ht="13.8" customHeight="1" x14ac:dyDescent="0.3">
      <c r="A3895" t="s">
        <v>66</v>
      </c>
      <c r="B3895">
        <v>1979</v>
      </c>
      <c r="C3895" s="10">
        <v>1024</v>
      </c>
      <c r="D3895">
        <v>204</v>
      </c>
      <c r="E3895">
        <v>759</v>
      </c>
      <c r="F3895">
        <v>0</v>
      </c>
      <c r="G3895">
        <v>61</v>
      </c>
      <c r="H3895">
        <v>0</v>
      </c>
      <c r="I3895">
        <v>0.04</v>
      </c>
      <c r="J3895" s="10">
        <v>114</v>
      </c>
      <c r="K3895" s="13">
        <f t="shared" si="122"/>
        <v>1989</v>
      </c>
      <c r="L3895" s="1" t="str">
        <f t="shared" si="121"/>
        <v/>
      </c>
    </row>
    <row r="3896" spans="1:12" ht="13.8" customHeight="1" x14ac:dyDescent="0.3">
      <c r="A3896" t="s">
        <v>66</v>
      </c>
      <c r="B3896">
        <v>1980</v>
      </c>
      <c r="C3896" s="10">
        <v>955</v>
      </c>
      <c r="D3896">
        <v>230</v>
      </c>
      <c r="E3896">
        <v>665</v>
      </c>
      <c r="F3896">
        <v>0</v>
      </c>
      <c r="G3896">
        <v>60</v>
      </c>
      <c r="H3896">
        <v>0</v>
      </c>
      <c r="I3896">
        <v>0.04</v>
      </c>
      <c r="J3896" s="10">
        <v>118</v>
      </c>
      <c r="K3896" s="13">
        <f t="shared" si="122"/>
        <v>1989</v>
      </c>
      <c r="L3896" s="1" t="str">
        <f t="shared" si="121"/>
        <v/>
      </c>
    </row>
    <row r="3897" spans="1:12" ht="13.8" customHeight="1" x14ac:dyDescent="0.3">
      <c r="A3897" t="s">
        <v>66</v>
      </c>
      <c r="B3897">
        <v>1981</v>
      </c>
      <c r="C3897" s="10">
        <v>1030</v>
      </c>
      <c r="D3897">
        <v>235</v>
      </c>
      <c r="E3897">
        <v>728</v>
      </c>
      <c r="F3897">
        <v>0</v>
      </c>
      <c r="G3897">
        <v>67</v>
      </c>
      <c r="H3897">
        <v>0</v>
      </c>
      <c r="I3897">
        <v>0.04</v>
      </c>
      <c r="J3897" s="10">
        <v>122</v>
      </c>
      <c r="K3897" s="13">
        <f t="shared" si="122"/>
        <v>1989</v>
      </c>
      <c r="L3897" s="1" t="str">
        <f t="shared" si="121"/>
        <v/>
      </c>
    </row>
    <row r="3898" spans="1:12" ht="13.8" customHeight="1" x14ac:dyDescent="0.3">
      <c r="A3898" t="s">
        <v>66</v>
      </c>
      <c r="B3898">
        <v>1982</v>
      </c>
      <c r="C3898" s="10">
        <v>838</v>
      </c>
      <c r="D3898">
        <v>225</v>
      </c>
      <c r="E3898">
        <v>539</v>
      </c>
      <c r="F3898">
        <v>0</v>
      </c>
      <c r="G3898">
        <v>74</v>
      </c>
      <c r="H3898">
        <v>0</v>
      </c>
      <c r="I3898">
        <v>0.03</v>
      </c>
      <c r="J3898" s="10">
        <v>109</v>
      </c>
      <c r="K3898" s="13">
        <f t="shared" si="122"/>
        <v>1989</v>
      </c>
      <c r="L3898" s="1" t="str">
        <f t="shared" si="121"/>
        <v/>
      </c>
    </row>
    <row r="3899" spans="1:12" ht="13.8" customHeight="1" x14ac:dyDescent="0.3">
      <c r="A3899" t="s">
        <v>66</v>
      </c>
      <c r="B3899">
        <v>1983</v>
      </c>
      <c r="C3899" s="10">
        <v>1098</v>
      </c>
      <c r="D3899">
        <v>220</v>
      </c>
      <c r="E3899">
        <v>808</v>
      </c>
      <c r="F3899">
        <v>0</v>
      </c>
      <c r="G3899">
        <v>70</v>
      </c>
      <c r="H3899">
        <v>0</v>
      </c>
      <c r="I3899">
        <v>0.04</v>
      </c>
      <c r="J3899" s="10">
        <v>130</v>
      </c>
      <c r="K3899" s="13">
        <f t="shared" si="122"/>
        <v>1989</v>
      </c>
      <c r="L3899" s="1" t="str">
        <f t="shared" si="121"/>
        <v/>
      </c>
    </row>
    <row r="3900" spans="1:12" ht="13.8" customHeight="1" x14ac:dyDescent="0.3">
      <c r="A3900" t="s">
        <v>66</v>
      </c>
      <c r="B3900">
        <v>1984</v>
      </c>
      <c r="C3900" s="10">
        <v>1081</v>
      </c>
      <c r="D3900">
        <v>225</v>
      </c>
      <c r="E3900">
        <v>783</v>
      </c>
      <c r="F3900">
        <v>0</v>
      </c>
      <c r="G3900">
        <v>73</v>
      </c>
      <c r="H3900">
        <v>0</v>
      </c>
      <c r="I3900">
        <v>0.04</v>
      </c>
      <c r="J3900" s="10">
        <v>124</v>
      </c>
      <c r="K3900" s="13">
        <f t="shared" si="122"/>
        <v>1989</v>
      </c>
      <c r="L3900" s="1" t="str">
        <f t="shared" si="121"/>
        <v/>
      </c>
    </row>
    <row r="3901" spans="1:12" ht="13.8" customHeight="1" x14ac:dyDescent="0.3">
      <c r="A3901" t="s">
        <v>66</v>
      </c>
      <c r="B3901">
        <v>1985</v>
      </c>
      <c r="C3901" s="10">
        <v>993</v>
      </c>
      <c r="D3901">
        <v>224</v>
      </c>
      <c r="E3901">
        <v>708</v>
      </c>
      <c r="F3901">
        <v>0</v>
      </c>
      <c r="G3901">
        <v>60</v>
      </c>
      <c r="H3901">
        <v>0</v>
      </c>
      <c r="I3901">
        <v>0.03</v>
      </c>
      <c r="J3901" s="10">
        <v>127</v>
      </c>
      <c r="K3901" s="13">
        <f t="shared" si="122"/>
        <v>1989</v>
      </c>
      <c r="L3901" s="1" t="str">
        <f t="shared" si="121"/>
        <v/>
      </c>
    </row>
    <row r="3902" spans="1:12" ht="13.8" customHeight="1" x14ac:dyDescent="0.3">
      <c r="A3902" t="s">
        <v>66</v>
      </c>
      <c r="B3902">
        <v>1986</v>
      </c>
      <c r="C3902" s="10">
        <v>921</v>
      </c>
      <c r="D3902">
        <v>229</v>
      </c>
      <c r="E3902">
        <v>632</v>
      </c>
      <c r="F3902">
        <v>0</v>
      </c>
      <c r="G3902">
        <v>60</v>
      </c>
      <c r="H3902">
        <v>0</v>
      </c>
      <c r="I3902">
        <v>0.03</v>
      </c>
      <c r="J3902" s="10">
        <v>127</v>
      </c>
      <c r="K3902" s="13">
        <f t="shared" si="122"/>
        <v>1989</v>
      </c>
      <c r="L3902" s="1" t="str">
        <f t="shared" si="121"/>
        <v/>
      </c>
    </row>
    <row r="3903" spans="1:12" ht="13.8" customHeight="1" x14ac:dyDescent="0.3">
      <c r="A3903" t="s">
        <v>66</v>
      </c>
      <c r="B3903">
        <v>1987</v>
      </c>
      <c r="C3903" s="10">
        <v>1051</v>
      </c>
      <c r="D3903">
        <v>232</v>
      </c>
      <c r="E3903">
        <v>752</v>
      </c>
      <c r="F3903">
        <v>0</v>
      </c>
      <c r="G3903">
        <v>67</v>
      </c>
      <c r="H3903">
        <v>0</v>
      </c>
      <c r="I3903">
        <v>0.03</v>
      </c>
      <c r="J3903" s="10">
        <v>125</v>
      </c>
      <c r="K3903" s="13">
        <f t="shared" si="122"/>
        <v>1989</v>
      </c>
      <c r="L3903" s="1" t="str">
        <f t="shared" si="121"/>
        <v/>
      </c>
    </row>
    <row r="3904" spans="1:12" ht="13.8" customHeight="1" x14ac:dyDescent="0.3">
      <c r="A3904" t="s">
        <v>66</v>
      </c>
      <c r="B3904">
        <v>1988</v>
      </c>
      <c r="C3904" s="10">
        <v>1096</v>
      </c>
      <c r="D3904">
        <v>254</v>
      </c>
      <c r="E3904">
        <v>775</v>
      </c>
      <c r="F3904">
        <v>0</v>
      </c>
      <c r="G3904">
        <v>67</v>
      </c>
      <c r="H3904">
        <v>0</v>
      </c>
      <c r="I3904">
        <v>0.03</v>
      </c>
      <c r="J3904" s="10">
        <v>115</v>
      </c>
      <c r="K3904" s="13">
        <f t="shared" si="122"/>
        <v>1989</v>
      </c>
      <c r="L3904" s="1" t="str">
        <f t="shared" si="121"/>
        <v/>
      </c>
    </row>
    <row r="3905" spans="1:12" ht="13.8" customHeight="1" x14ac:dyDescent="0.3">
      <c r="A3905" t="s">
        <v>66</v>
      </c>
      <c r="B3905">
        <v>1989</v>
      </c>
      <c r="C3905" s="10">
        <v>1198</v>
      </c>
      <c r="D3905">
        <v>230</v>
      </c>
      <c r="E3905">
        <v>906</v>
      </c>
      <c r="F3905">
        <v>0</v>
      </c>
      <c r="G3905">
        <v>62</v>
      </c>
      <c r="H3905">
        <v>0</v>
      </c>
      <c r="I3905">
        <v>0.03</v>
      </c>
      <c r="J3905" s="10">
        <v>111</v>
      </c>
      <c r="K3905" s="13">
        <f t="shared" si="122"/>
        <v>1989</v>
      </c>
      <c r="L3905" s="1" t="str">
        <f t="shared" si="121"/>
        <v/>
      </c>
    </row>
    <row r="3906" spans="1:12" ht="13.8" customHeight="1" x14ac:dyDescent="0.3">
      <c r="A3906" t="s">
        <v>66</v>
      </c>
      <c r="B3906">
        <v>1990</v>
      </c>
      <c r="C3906" s="10">
        <v>1110</v>
      </c>
      <c r="D3906">
        <v>209</v>
      </c>
      <c r="E3906">
        <v>838</v>
      </c>
      <c r="F3906">
        <v>0</v>
      </c>
      <c r="G3906">
        <v>63</v>
      </c>
      <c r="H3906">
        <v>0</v>
      </c>
      <c r="I3906">
        <v>0.03</v>
      </c>
      <c r="J3906" s="10">
        <v>116</v>
      </c>
      <c r="K3906" s="13">
        <f t="shared" si="122"/>
        <v>1990</v>
      </c>
      <c r="L3906" s="1" t="str">
        <f t="shared" ref="L3906:L3969" si="123">IF(AND(B3906&gt;2011),1,"")</f>
        <v/>
      </c>
    </row>
    <row r="3907" spans="1:12" ht="13.8" customHeight="1" x14ac:dyDescent="0.3">
      <c r="A3907" t="s">
        <v>66</v>
      </c>
      <c r="B3907">
        <v>1991</v>
      </c>
      <c r="C3907" s="10">
        <v>808</v>
      </c>
      <c r="D3907">
        <v>0</v>
      </c>
      <c r="E3907">
        <v>774</v>
      </c>
      <c r="F3907">
        <v>0</v>
      </c>
      <c r="G3907">
        <v>34</v>
      </c>
      <c r="H3907">
        <v>0</v>
      </c>
      <c r="I3907">
        <v>0.02</v>
      </c>
      <c r="J3907" s="10">
        <v>120</v>
      </c>
      <c r="K3907" s="13">
        <f t="shared" si="122"/>
        <v>1990</v>
      </c>
      <c r="L3907" s="1" t="str">
        <f t="shared" si="123"/>
        <v/>
      </c>
    </row>
    <row r="3908" spans="1:12" ht="13.8" customHeight="1" x14ac:dyDescent="0.3">
      <c r="A3908" t="s">
        <v>66</v>
      </c>
      <c r="B3908">
        <v>1992</v>
      </c>
      <c r="C3908" s="10">
        <v>768</v>
      </c>
      <c r="D3908">
        <v>0</v>
      </c>
      <c r="E3908">
        <v>744</v>
      </c>
      <c r="F3908">
        <v>0</v>
      </c>
      <c r="G3908">
        <v>24</v>
      </c>
      <c r="H3908">
        <v>0</v>
      </c>
      <c r="I3908">
        <v>0.02</v>
      </c>
      <c r="J3908" s="10">
        <v>115</v>
      </c>
      <c r="K3908" s="13">
        <f t="shared" si="122"/>
        <v>1990</v>
      </c>
      <c r="L3908" s="1" t="str">
        <f t="shared" si="123"/>
        <v/>
      </c>
    </row>
    <row r="3909" spans="1:12" ht="13.8" customHeight="1" x14ac:dyDescent="0.3">
      <c r="A3909" t="s">
        <v>66</v>
      </c>
      <c r="B3909">
        <v>1993</v>
      </c>
      <c r="C3909" s="10">
        <v>707</v>
      </c>
      <c r="D3909">
        <v>0</v>
      </c>
      <c r="E3909">
        <v>687</v>
      </c>
      <c r="F3909">
        <v>0</v>
      </c>
      <c r="G3909">
        <v>20</v>
      </c>
      <c r="H3909">
        <v>0</v>
      </c>
      <c r="I3909">
        <v>0.02</v>
      </c>
      <c r="J3909" s="10">
        <v>117</v>
      </c>
      <c r="K3909" s="13">
        <f t="shared" si="122"/>
        <v>1990</v>
      </c>
      <c r="L3909" s="1" t="str">
        <f t="shared" si="123"/>
        <v/>
      </c>
    </row>
    <row r="3910" spans="1:12" ht="13.8" customHeight="1" x14ac:dyDescent="0.3">
      <c r="A3910" t="s">
        <v>66</v>
      </c>
      <c r="B3910">
        <v>1994</v>
      </c>
      <c r="C3910" s="10">
        <v>447</v>
      </c>
      <c r="D3910">
        <v>0</v>
      </c>
      <c r="E3910">
        <v>424</v>
      </c>
      <c r="F3910">
        <v>0</v>
      </c>
      <c r="G3910">
        <v>23</v>
      </c>
      <c r="H3910">
        <v>0</v>
      </c>
      <c r="I3910">
        <v>0.01</v>
      </c>
      <c r="J3910" s="10">
        <v>93</v>
      </c>
      <c r="K3910" s="13">
        <f t="shared" si="122"/>
        <v>1990</v>
      </c>
      <c r="L3910" s="1" t="str">
        <f t="shared" si="123"/>
        <v/>
      </c>
    </row>
    <row r="3911" spans="1:12" ht="13.8" customHeight="1" x14ac:dyDescent="0.3">
      <c r="A3911" t="s">
        <v>66</v>
      </c>
      <c r="B3911">
        <v>1995</v>
      </c>
      <c r="C3911" s="10">
        <v>579</v>
      </c>
      <c r="D3911">
        <v>0</v>
      </c>
      <c r="E3911">
        <v>547</v>
      </c>
      <c r="F3911">
        <v>0</v>
      </c>
      <c r="G3911">
        <v>32</v>
      </c>
      <c r="H3911">
        <v>0</v>
      </c>
      <c r="I3911">
        <v>0.01</v>
      </c>
      <c r="J3911" s="10">
        <v>96</v>
      </c>
      <c r="K3911" s="13">
        <f t="shared" si="122"/>
        <v>1990</v>
      </c>
      <c r="L3911" s="1" t="str">
        <f t="shared" si="123"/>
        <v/>
      </c>
    </row>
    <row r="3912" spans="1:12" ht="13.8" customHeight="1" x14ac:dyDescent="0.3">
      <c r="A3912" t="s">
        <v>66</v>
      </c>
      <c r="B3912">
        <v>1996</v>
      </c>
      <c r="C3912" s="10">
        <v>632</v>
      </c>
      <c r="D3912">
        <v>0</v>
      </c>
      <c r="E3912">
        <v>599</v>
      </c>
      <c r="F3912">
        <v>0</v>
      </c>
      <c r="G3912">
        <v>33</v>
      </c>
      <c r="H3912">
        <v>0</v>
      </c>
      <c r="I3912">
        <v>0.01</v>
      </c>
      <c r="J3912" s="10">
        <v>96</v>
      </c>
      <c r="K3912" s="13">
        <f t="shared" ref="K3912:K3975" si="124">IF(B3912&lt;1990,IF(B3912&lt;1959,1958,1989),1990)</f>
        <v>1990</v>
      </c>
      <c r="L3912" s="1" t="str">
        <f t="shared" si="123"/>
        <v/>
      </c>
    </row>
    <row r="3913" spans="1:12" ht="13.8" customHeight="1" x14ac:dyDescent="0.3">
      <c r="A3913" t="s">
        <v>66</v>
      </c>
      <c r="B3913">
        <v>1997</v>
      </c>
      <c r="C3913" s="10">
        <v>518</v>
      </c>
      <c r="D3913">
        <v>0</v>
      </c>
      <c r="E3913">
        <v>501</v>
      </c>
      <c r="F3913">
        <v>0</v>
      </c>
      <c r="G3913">
        <v>17</v>
      </c>
      <c r="H3913">
        <v>0</v>
      </c>
      <c r="I3913">
        <v>0.01</v>
      </c>
      <c r="J3913" s="10">
        <v>97</v>
      </c>
      <c r="K3913" s="13">
        <f t="shared" si="124"/>
        <v>1990</v>
      </c>
      <c r="L3913" s="1" t="str">
        <f t="shared" si="123"/>
        <v/>
      </c>
    </row>
    <row r="3914" spans="1:12" ht="13.8" customHeight="1" x14ac:dyDescent="0.3">
      <c r="A3914" t="s">
        <v>66</v>
      </c>
      <c r="B3914">
        <v>1998</v>
      </c>
      <c r="C3914" s="10">
        <v>455</v>
      </c>
      <c r="D3914">
        <v>0</v>
      </c>
      <c r="E3914">
        <v>437</v>
      </c>
      <c r="F3914">
        <v>0</v>
      </c>
      <c r="G3914">
        <v>18</v>
      </c>
      <c r="H3914">
        <v>0</v>
      </c>
      <c r="I3914">
        <v>0.01</v>
      </c>
      <c r="J3914" s="10">
        <v>98</v>
      </c>
      <c r="K3914" s="13">
        <f t="shared" si="124"/>
        <v>1990</v>
      </c>
      <c r="L3914" s="1" t="str">
        <f t="shared" si="123"/>
        <v/>
      </c>
    </row>
    <row r="3915" spans="1:12" ht="13.8" customHeight="1" x14ac:dyDescent="0.3">
      <c r="A3915" t="s">
        <v>66</v>
      </c>
      <c r="B3915">
        <v>1999</v>
      </c>
      <c r="C3915" s="10">
        <v>377</v>
      </c>
      <c r="D3915">
        <v>0</v>
      </c>
      <c r="E3915">
        <v>355</v>
      </c>
      <c r="F3915">
        <v>0</v>
      </c>
      <c r="G3915">
        <v>22</v>
      </c>
      <c r="H3915">
        <v>0</v>
      </c>
      <c r="I3915">
        <v>0.01</v>
      </c>
      <c r="J3915" s="10">
        <v>97</v>
      </c>
      <c r="K3915" s="13">
        <f t="shared" si="124"/>
        <v>1990</v>
      </c>
      <c r="L3915" s="1" t="str">
        <f t="shared" si="123"/>
        <v/>
      </c>
    </row>
    <row r="3916" spans="1:12" ht="13.8" customHeight="1" x14ac:dyDescent="0.3">
      <c r="A3916" t="s">
        <v>66</v>
      </c>
      <c r="B3916">
        <v>2000</v>
      </c>
      <c r="C3916" s="10">
        <v>222</v>
      </c>
      <c r="D3916">
        <v>0</v>
      </c>
      <c r="E3916">
        <v>199</v>
      </c>
      <c r="F3916">
        <v>0</v>
      </c>
      <c r="G3916">
        <v>23</v>
      </c>
      <c r="H3916">
        <v>0</v>
      </c>
      <c r="I3916">
        <v>0</v>
      </c>
      <c r="J3916" s="10">
        <v>79</v>
      </c>
      <c r="K3916" s="13">
        <f t="shared" si="124"/>
        <v>1990</v>
      </c>
      <c r="L3916" s="1" t="str">
        <f t="shared" si="123"/>
        <v/>
      </c>
    </row>
    <row r="3917" spans="1:12" ht="13.8" customHeight="1" x14ac:dyDescent="0.3">
      <c r="A3917" t="s">
        <v>66</v>
      </c>
      <c r="B3917">
        <v>2001</v>
      </c>
      <c r="C3917" s="10">
        <v>228</v>
      </c>
      <c r="D3917">
        <v>0</v>
      </c>
      <c r="E3917">
        <v>201</v>
      </c>
      <c r="F3917">
        <v>0</v>
      </c>
      <c r="G3917">
        <v>27</v>
      </c>
      <c r="H3917">
        <v>0</v>
      </c>
      <c r="I3917">
        <v>0</v>
      </c>
      <c r="J3917" s="10">
        <v>82</v>
      </c>
      <c r="K3917" s="13">
        <f t="shared" si="124"/>
        <v>1990</v>
      </c>
      <c r="L3917" s="1" t="str">
        <f t="shared" si="123"/>
        <v/>
      </c>
    </row>
    <row r="3918" spans="1:12" ht="13.8" customHeight="1" x14ac:dyDescent="0.3">
      <c r="A3918" t="s">
        <v>66</v>
      </c>
      <c r="B3918">
        <v>2002</v>
      </c>
      <c r="C3918" s="10">
        <v>253</v>
      </c>
      <c r="D3918">
        <v>0</v>
      </c>
      <c r="E3918">
        <v>217</v>
      </c>
      <c r="F3918">
        <v>0</v>
      </c>
      <c r="G3918">
        <v>36</v>
      </c>
      <c r="H3918">
        <v>0</v>
      </c>
      <c r="I3918">
        <v>0</v>
      </c>
      <c r="J3918" s="10">
        <v>103</v>
      </c>
      <c r="K3918" s="13">
        <f t="shared" si="124"/>
        <v>1990</v>
      </c>
      <c r="L3918" s="1" t="str">
        <f t="shared" si="123"/>
        <v/>
      </c>
    </row>
    <row r="3919" spans="1:12" ht="13.8" customHeight="1" x14ac:dyDescent="0.3">
      <c r="A3919" t="s">
        <v>66</v>
      </c>
      <c r="B3919">
        <v>2003</v>
      </c>
      <c r="C3919" s="10">
        <v>269</v>
      </c>
      <c r="D3919">
        <v>0</v>
      </c>
      <c r="E3919">
        <v>224</v>
      </c>
      <c r="F3919">
        <v>0</v>
      </c>
      <c r="G3919">
        <v>45</v>
      </c>
      <c r="H3919">
        <v>0</v>
      </c>
      <c r="I3919">
        <v>0</v>
      </c>
      <c r="J3919" s="10">
        <v>111</v>
      </c>
      <c r="K3919" s="13">
        <f t="shared" si="124"/>
        <v>1990</v>
      </c>
      <c r="L3919" s="1" t="str">
        <f t="shared" si="123"/>
        <v/>
      </c>
    </row>
    <row r="3920" spans="1:12" ht="13.8" customHeight="1" x14ac:dyDescent="0.3">
      <c r="A3920" t="s">
        <v>66</v>
      </c>
      <c r="B3920">
        <v>2004</v>
      </c>
      <c r="C3920" s="10">
        <v>327</v>
      </c>
      <c r="D3920">
        <v>0</v>
      </c>
      <c r="E3920">
        <v>272</v>
      </c>
      <c r="F3920">
        <v>0</v>
      </c>
      <c r="G3920">
        <v>55</v>
      </c>
      <c r="H3920">
        <v>0</v>
      </c>
      <c r="I3920">
        <v>0.01</v>
      </c>
      <c r="J3920" s="10">
        <v>109</v>
      </c>
      <c r="K3920" s="13">
        <f t="shared" si="124"/>
        <v>1990</v>
      </c>
      <c r="L3920" s="1" t="str">
        <f t="shared" si="123"/>
        <v/>
      </c>
    </row>
    <row r="3921" spans="1:12" ht="13.8" customHeight="1" x14ac:dyDescent="0.3">
      <c r="A3921" t="s">
        <v>66</v>
      </c>
      <c r="B3921">
        <v>2005</v>
      </c>
      <c r="C3921" s="10">
        <v>409</v>
      </c>
      <c r="D3921">
        <v>0</v>
      </c>
      <c r="E3921">
        <v>338</v>
      </c>
      <c r="F3921">
        <v>0</v>
      </c>
      <c r="G3921">
        <v>71</v>
      </c>
      <c r="H3921">
        <v>0</v>
      </c>
      <c r="I3921">
        <v>0.01</v>
      </c>
      <c r="J3921" s="10">
        <v>136</v>
      </c>
      <c r="K3921" s="13">
        <f t="shared" si="124"/>
        <v>1990</v>
      </c>
      <c r="L3921" s="1" t="str">
        <f t="shared" si="123"/>
        <v/>
      </c>
    </row>
    <row r="3922" spans="1:12" ht="13.8" customHeight="1" x14ac:dyDescent="0.3">
      <c r="A3922" t="s">
        <v>66</v>
      </c>
      <c r="B3922">
        <v>2006</v>
      </c>
      <c r="C3922" s="10">
        <v>439</v>
      </c>
      <c r="D3922">
        <v>0</v>
      </c>
      <c r="E3922">
        <v>362</v>
      </c>
      <c r="F3922">
        <v>6</v>
      </c>
      <c r="G3922">
        <v>71</v>
      </c>
      <c r="H3922">
        <v>0</v>
      </c>
      <c r="I3922">
        <v>0.01</v>
      </c>
      <c r="J3922" s="10">
        <v>174</v>
      </c>
      <c r="K3922" s="13">
        <f t="shared" si="124"/>
        <v>1990</v>
      </c>
      <c r="L3922" s="1" t="str">
        <f t="shared" si="123"/>
        <v/>
      </c>
    </row>
    <row r="3923" spans="1:12" ht="13.8" customHeight="1" x14ac:dyDescent="0.3">
      <c r="A3923" t="s">
        <v>66</v>
      </c>
      <c r="B3923">
        <v>2007</v>
      </c>
      <c r="C3923" s="10">
        <v>479</v>
      </c>
      <c r="D3923">
        <v>0</v>
      </c>
      <c r="E3923">
        <v>395</v>
      </c>
      <c r="F3923">
        <v>12</v>
      </c>
      <c r="G3923">
        <v>72</v>
      </c>
      <c r="H3923">
        <v>0</v>
      </c>
      <c r="I3923">
        <v>0.01</v>
      </c>
      <c r="J3923" s="10">
        <v>144</v>
      </c>
      <c r="K3923" s="13">
        <f t="shared" si="124"/>
        <v>1990</v>
      </c>
      <c r="L3923" s="1" t="str">
        <f t="shared" si="123"/>
        <v/>
      </c>
    </row>
    <row r="3924" spans="1:12" ht="13.8" customHeight="1" x14ac:dyDescent="0.3">
      <c r="A3924" t="s">
        <v>66</v>
      </c>
      <c r="B3924">
        <v>2008</v>
      </c>
      <c r="C3924" s="10">
        <v>507</v>
      </c>
      <c r="D3924">
        <v>0</v>
      </c>
      <c r="E3924">
        <v>439</v>
      </c>
      <c r="F3924">
        <v>12</v>
      </c>
      <c r="G3924">
        <v>56</v>
      </c>
      <c r="H3924">
        <v>0</v>
      </c>
      <c r="I3924">
        <v>0.01</v>
      </c>
      <c r="J3924" s="10">
        <v>13</v>
      </c>
      <c r="K3924" s="13">
        <f t="shared" si="124"/>
        <v>1990</v>
      </c>
      <c r="L3924" s="1" t="str">
        <f t="shared" si="123"/>
        <v/>
      </c>
    </row>
    <row r="3925" spans="1:12" ht="13.8" customHeight="1" x14ac:dyDescent="0.3">
      <c r="A3925" t="s">
        <v>66</v>
      </c>
      <c r="B3925">
        <v>2009</v>
      </c>
      <c r="C3925" s="10">
        <v>477</v>
      </c>
      <c r="D3925">
        <v>0</v>
      </c>
      <c r="E3925">
        <v>402</v>
      </c>
      <c r="F3925">
        <v>12</v>
      </c>
      <c r="G3925">
        <v>63</v>
      </c>
      <c r="H3925">
        <v>0</v>
      </c>
      <c r="I3925">
        <v>0.01</v>
      </c>
      <c r="J3925" s="10">
        <v>13</v>
      </c>
      <c r="K3925" s="13">
        <f t="shared" si="124"/>
        <v>1990</v>
      </c>
      <c r="L3925" s="1" t="str">
        <f t="shared" si="123"/>
        <v/>
      </c>
    </row>
    <row r="3926" spans="1:12" ht="13.8" customHeight="1" x14ac:dyDescent="0.3">
      <c r="A3926" t="s">
        <v>66</v>
      </c>
      <c r="B3926">
        <v>2010</v>
      </c>
      <c r="C3926" s="10">
        <v>551</v>
      </c>
      <c r="D3926">
        <v>0</v>
      </c>
      <c r="E3926">
        <v>471</v>
      </c>
      <c r="F3926">
        <v>12</v>
      </c>
      <c r="G3926">
        <v>67</v>
      </c>
      <c r="H3926">
        <v>0</v>
      </c>
      <c r="I3926">
        <v>0.01</v>
      </c>
      <c r="J3926" s="10">
        <v>126</v>
      </c>
      <c r="K3926" s="13">
        <f t="shared" si="124"/>
        <v>1990</v>
      </c>
      <c r="L3926" s="1" t="str">
        <f t="shared" si="123"/>
        <v/>
      </c>
    </row>
    <row r="3927" spans="1:12" ht="13.8" customHeight="1" x14ac:dyDescent="0.3">
      <c r="A3927" t="s">
        <v>66</v>
      </c>
      <c r="B3927">
        <v>2011</v>
      </c>
      <c r="C3927" s="10">
        <v>680</v>
      </c>
      <c r="D3927">
        <v>0</v>
      </c>
      <c r="E3927">
        <v>606</v>
      </c>
      <c r="F3927">
        <v>12</v>
      </c>
      <c r="G3927">
        <v>62</v>
      </c>
      <c r="H3927">
        <v>0</v>
      </c>
      <c r="I3927">
        <v>0.01</v>
      </c>
      <c r="J3927" s="10">
        <v>124</v>
      </c>
      <c r="K3927" s="13">
        <f t="shared" si="124"/>
        <v>1990</v>
      </c>
      <c r="L3927" s="1" t="str">
        <f t="shared" si="123"/>
        <v/>
      </c>
    </row>
    <row r="3928" spans="1:12" ht="13.8" customHeight="1" x14ac:dyDescent="0.3">
      <c r="A3928" t="s">
        <v>66</v>
      </c>
      <c r="B3928">
        <v>2012</v>
      </c>
      <c r="C3928" s="10">
        <v>655</v>
      </c>
      <c r="D3928">
        <v>0</v>
      </c>
      <c r="E3928">
        <v>599</v>
      </c>
      <c r="F3928">
        <v>0</v>
      </c>
      <c r="G3928">
        <v>56</v>
      </c>
      <c r="H3928">
        <v>0</v>
      </c>
      <c r="I3928">
        <v>0.01</v>
      </c>
      <c r="J3928" s="10">
        <v>119</v>
      </c>
      <c r="K3928" s="13">
        <f t="shared" si="124"/>
        <v>1990</v>
      </c>
      <c r="L3928" s="1">
        <f t="shared" si="123"/>
        <v>1</v>
      </c>
    </row>
    <row r="3929" spans="1:12" ht="13.8" customHeight="1" x14ac:dyDescent="0.3">
      <c r="A3929" t="s">
        <v>66</v>
      </c>
      <c r="B3929">
        <v>2013</v>
      </c>
      <c r="C3929" s="10">
        <v>979</v>
      </c>
      <c r="D3929">
        <v>0</v>
      </c>
      <c r="E3929">
        <v>918</v>
      </c>
      <c r="F3929">
        <v>0</v>
      </c>
      <c r="G3929">
        <v>61</v>
      </c>
      <c r="H3929">
        <v>0</v>
      </c>
      <c r="I3929">
        <v>0.01</v>
      </c>
      <c r="J3929" s="10">
        <v>129</v>
      </c>
      <c r="K3929" s="13">
        <f t="shared" si="124"/>
        <v>1990</v>
      </c>
      <c r="L3929" s="1">
        <f t="shared" si="123"/>
        <v>1</v>
      </c>
    </row>
    <row r="3930" spans="1:12" ht="13.8" customHeight="1" x14ac:dyDescent="0.3">
      <c r="A3930" t="s">
        <v>66</v>
      </c>
      <c r="B3930">
        <v>2014</v>
      </c>
      <c r="C3930" s="10">
        <v>1274</v>
      </c>
      <c r="D3930">
        <v>0</v>
      </c>
      <c r="E3930">
        <v>1228</v>
      </c>
      <c r="F3930">
        <v>1</v>
      </c>
      <c r="G3930">
        <v>45</v>
      </c>
      <c r="H3930">
        <v>0</v>
      </c>
      <c r="I3930">
        <v>0.02</v>
      </c>
      <c r="J3930" s="10">
        <v>193</v>
      </c>
      <c r="K3930" s="13">
        <f t="shared" si="124"/>
        <v>1990</v>
      </c>
      <c r="L3930" s="1">
        <f t="shared" si="123"/>
        <v>1</v>
      </c>
    </row>
    <row r="3931" spans="1:12" ht="13.8" customHeight="1" x14ac:dyDescent="0.3">
      <c r="A3931" t="s">
        <v>67</v>
      </c>
      <c r="B3931">
        <v>1955</v>
      </c>
      <c r="C3931" s="10">
        <v>644</v>
      </c>
      <c r="D3931">
        <v>581</v>
      </c>
      <c r="E3931">
        <v>63</v>
      </c>
      <c r="F3931">
        <v>0</v>
      </c>
      <c r="G3931">
        <v>0</v>
      </c>
      <c r="H3931">
        <v>0</v>
      </c>
      <c r="I3931" t="s">
        <v>11</v>
      </c>
      <c r="J3931" s="10">
        <v>0</v>
      </c>
      <c r="K3931" s="13">
        <f t="shared" si="124"/>
        <v>1958</v>
      </c>
      <c r="L3931" s="1" t="str">
        <f t="shared" si="123"/>
        <v/>
      </c>
    </row>
    <row r="3932" spans="1:12" ht="13.8" customHeight="1" x14ac:dyDescent="0.3">
      <c r="A3932" t="s">
        <v>67</v>
      </c>
      <c r="B3932">
        <v>1956</v>
      </c>
      <c r="C3932" s="10">
        <v>490</v>
      </c>
      <c r="D3932">
        <v>387</v>
      </c>
      <c r="E3932">
        <v>75</v>
      </c>
      <c r="F3932">
        <v>0</v>
      </c>
      <c r="G3932">
        <v>27</v>
      </c>
      <c r="H3932">
        <v>0</v>
      </c>
      <c r="I3932" t="s">
        <v>11</v>
      </c>
      <c r="J3932" s="10">
        <v>0</v>
      </c>
      <c r="K3932" s="13">
        <f t="shared" si="124"/>
        <v>1958</v>
      </c>
      <c r="L3932" s="1" t="str">
        <f t="shared" si="123"/>
        <v/>
      </c>
    </row>
    <row r="3933" spans="1:12" ht="13.8" customHeight="1" x14ac:dyDescent="0.3">
      <c r="A3933" t="s">
        <v>67</v>
      </c>
      <c r="B3933">
        <v>1957</v>
      </c>
      <c r="C3933" s="10">
        <v>432</v>
      </c>
      <c r="D3933">
        <v>327</v>
      </c>
      <c r="E3933">
        <v>84</v>
      </c>
      <c r="F3933">
        <v>0</v>
      </c>
      <c r="G3933">
        <v>22</v>
      </c>
      <c r="H3933">
        <v>0</v>
      </c>
      <c r="I3933" t="s">
        <v>11</v>
      </c>
      <c r="J3933" s="10">
        <v>0</v>
      </c>
      <c r="K3933" s="13">
        <f t="shared" si="124"/>
        <v>1958</v>
      </c>
      <c r="L3933" s="1" t="str">
        <f t="shared" si="123"/>
        <v/>
      </c>
    </row>
    <row r="3934" spans="1:12" ht="13.8" customHeight="1" x14ac:dyDescent="0.3">
      <c r="A3934" t="s">
        <v>67</v>
      </c>
      <c r="B3934">
        <v>1958</v>
      </c>
      <c r="C3934" s="10">
        <v>919</v>
      </c>
      <c r="D3934">
        <v>786</v>
      </c>
      <c r="E3934">
        <v>92</v>
      </c>
      <c r="F3934">
        <v>0</v>
      </c>
      <c r="G3934">
        <v>41</v>
      </c>
      <c r="H3934">
        <v>0</v>
      </c>
      <c r="I3934" t="s">
        <v>11</v>
      </c>
      <c r="J3934" s="10">
        <v>0</v>
      </c>
      <c r="K3934" s="13">
        <f t="shared" si="124"/>
        <v>1958</v>
      </c>
      <c r="L3934" s="1" t="str">
        <f t="shared" si="123"/>
        <v/>
      </c>
    </row>
    <row r="3935" spans="1:12" ht="13.8" customHeight="1" x14ac:dyDescent="0.3">
      <c r="A3935" t="s">
        <v>67</v>
      </c>
      <c r="B3935">
        <v>1959</v>
      </c>
      <c r="C3935" s="10">
        <v>1389</v>
      </c>
      <c r="D3935">
        <v>1232</v>
      </c>
      <c r="E3935">
        <v>105</v>
      </c>
      <c r="F3935">
        <v>0</v>
      </c>
      <c r="G3935">
        <v>52</v>
      </c>
      <c r="H3935">
        <v>0</v>
      </c>
      <c r="I3935" t="s">
        <v>11</v>
      </c>
      <c r="J3935" s="10">
        <v>0</v>
      </c>
      <c r="K3935" s="13">
        <f t="shared" si="124"/>
        <v>1989</v>
      </c>
      <c r="L3935" s="1" t="str">
        <f t="shared" si="123"/>
        <v/>
      </c>
    </row>
    <row r="3936" spans="1:12" ht="13.8" customHeight="1" x14ac:dyDescent="0.3">
      <c r="A3936" t="s">
        <v>67</v>
      </c>
      <c r="B3936">
        <v>1960</v>
      </c>
      <c r="C3936" s="10">
        <v>1621</v>
      </c>
      <c r="D3936">
        <v>1470</v>
      </c>
      <c r="E3936">
        <v>96</v>
      </c>
      <c r="F3936">
        <v>0</v>
      </c>
      <c r="G3936">
        <v>55</v>
      </c>
      <c r="H3936">
        <v>0</v>
      </c>
      <c r="I3936" t="s">
        <v>11</v>
      </c>
      <c r="J3936" s="10">
        <v>0</v>
      </c>
      <c r="K3936" s="13">
        <f t="shared" si="124"/>
        <v>1989</v>
      </c>
      <c r="L3936" s="1" t="str">
        <f t="shared" si="123"/>
        <v/>
      </c>
    </row>
    <row r="3937" spans="1:12" ht="13.8" customHeight="1" x14ac:dyDescent="0.3">
      <c r="A3937" t="s">
        <v>67</v>
      </c>
      <c r="B3937">
        <v>1961</v>
      </c>
      <c r="C3937" s="10">
        <v>1681</v>
      </c>
      <c r="D3937">
        <v>1516</v>
      </c>
      <c r="E3937">
        <v>103</v>
      </c>
      <c r="F3937">
        <v>0</v>
      </c>
      <c r="G3937">
        <v>62</v>
      </c>
      <c r="H3937">
        <v>0</v>
      </c>
      <c r="I3937" t="s">
        <v>11</v>
      </c>
      <c r="J3937" s="10">
        <v>0</v>
      </c>
      <c r="K3937" s="13">
        <f t="shared" si="124"/>
        <v>1989</v>
      </c>
      <c r="L3937" s="1" t="str">
        <f t="shared" si="123"/>
        <v/>
      </c>
    </row>
    <row r="3938" spans="1:12" ht="13.8" customHeight="1" x14ac:dyDescent="0.3">
      <c r="A3938" t="s">
        <v>67</v>
      </c>
      <c r="B3938">
        <v>1962</v>
      </c>
      <c r="C3938" s="10">
        <v>2059</v>
      </c>
      <c r="D3938">
        <v>1883</v>
      </c>
      <c r="E3938">
        <v>113</v>
      </c>
      <c r="F3938">
        <v>0</v>
      </c>
      <c r="G3938">
        <v>63</v>
      </c>
      <c r="H3938">
        <v>0</v>
      </c>
      <c r="I3938" t="s">
        <v>11</v>
      </c>
      <c r="J3938" s="10">
        <v>0</v>
      </c>
      <c r="K3938" s="13">
        <f t="shared" si="124"/>
        <v>1989</v>
      </c>
      <c r="L3938" s="1" t="str">
        <f t="shared" si="123"/>
        <v/>
      </c>
    </row>
    <row r="3939" spans="1:12" ht="13.8" customHeight="1" x14ac:dyDescent="0.3">
      <c r="A3939" t="s">
        <v>67</v>
      </c>
      <c r="B3939">
        <v>1963</v>
      </c>
      <c r="C3939" s="10">
        <v>1919</v>
      </c>
      <c r="D3939">
        <v>1744</v>
      </c>
      <c r="E3939">
        <v>108</v>
      </c>
      <c r="F3939">
        <v>0</v>
      </c>
      <c r="G3939">
        <v>67</v>
      </c>
      <c r="H3939">
        <v>0</v>
      </c>
      <c r="I3939" t="s">
        <v>11</v>
      </c>
      <c r="J3939" s="10">
        <v>0</v>
      </c>
      <c r="K3939" s="13">
        <f t="shared" si="124"/>
        <v>1989</v>
      </c>
      <c r="L3939" s="1" t="str">
        <f t="shared" si="123"/>
        <v/>
      </c>
    </row>
    <row r="3940" spans="1:12" ht="13.8" customHeight="1" x14ac:dyDescent="0.3">
      <c r="A3940" t="s">
        <v>67</v>
      </c>
      <c r="B3940">
        <v>1964</v>
      </c>
      <c r="C3940" s="10">
        <v>2105</v>
      </c>
      <c r="D3940">
        <v>1909</v>
      </c>
      <c r="E3940">
        <v>108</v>
      </c>
      <c r="F3940">
        <v>0</v>
      </c>
      <c r="G3940">
        <v>88</v>
      </c>
      <c r="H3940">
        <v>0</v>
      </c>
      <c r="I3940" t="s">
        <v>11</v>
      </c>
      <c r="J3940" s="10">
        <v>0</v>
      </c>
      <c r="K3940" s="13">
        <f t="shared" si="124"/>
        <v>1989</v>
      </c>
      <c r="L3940" s="1" t="str">
        <f t="shared" si="123"/>
        <v/>
      </c>
    </row>
    <row r="3941" spans="1:12" ht="13.8" customHeight="1" x14ac:dyDescent="0.3">
      <c r="A3941" t="s">
        <v>67</v>
      </c>
      <c r="B3941">
        <v>1965</v>
      </c>
      <c r="C3941" s="10">
        <v>2250</v>
      </c>
      <c r="D3941">
        <v>2033</v>
      </c>
      <c r="E3941">
        <v>115</v>
      </c>
      <c r="F3941">
        <v>0</v>
      </c>
      <c r="G3941">
        <v>102</v>
      </c>
      <c r="H3941">
        <v>0</v>
      </c>
      <c r="I3941" t="s">
        <v>11</v>
      </c>
      <c r="J3941" s="10">
        <v>0</v>
      </c>
      <c r="K3941" s="13">
        <f t="shared" si="124"/>
        <v>1989</v>
      </c>
      <c r="L3941" s="1" t="str">
        <f t="shared" si="123"/>
        <v/>
      </c>
    </row>
    <row r="3942" spans="1:12" ht="13.8" customHeight="1" x14ac:dyDescent="0.3">
      <c r="A3942" t="s">
        <v>67</v>
      </c>
      <c r="B3942">
        <v>1966</v>
      </c>
      <c r="C3942" s="10">
        <v>2395</v>
      </c>
      <c r="D3942">
        <v>2174</v>
      </c>
      <c r="E3942">
        <v>118</v>
      </c>
      <c r="F3942">
        <v>0</v>
      </c>
      <c r="G3942">
        <v>102</v>
      </c>
      <c r="H3942">
        <v>0</v>
      </c>
      <c r="I3942" t="s">
        <v>11</v>
      </c>
      <c r="J3942" s="10">
        <v>0</v>
      </c>
      <c r="K3942" s="13">
        <f t="shared" si="124"/>
        <v>1989</v>
      </c>
      <c r="L3942" s="1" t="str">
        <f t="shared" si="123"/>
        <v/>
      </c>
    </row>
    <row r="3943" spans="1:12" ht="13.8" customHeight="1" x14ac:dyDescent="0.3">
      <c r="A3943" t="s">
        <v>67</v>
      </c>
      <c r="B3943">
        <v>1967</v>
      </c>
      <c r="C3943" s="10">
        <v>2136</v>
      </c>
      <c r="D3943">
        <v>1849</v>
      </c>
      <c r="E3943">
        <v>185</v>
      </c>
      <c r="F3943">
        <v>0</v>
      </c>
      <c r="G3943">
        <v>102</v>
      </c>
      <c r="H3943">
        <v>0</v>
      </c>
      <c r="I3943" t="s">
        <v>11</v>
      </c>
      <c r="J3943" s="10">
        <v>0</v>
      </c>
      <c r="K3943" s="13">
        <f t="shared" si="124"/>
        <v>1989</v>
      </c>
      <c r="L3943" s="1" t="str">
        <f t="shared" si="123"/>
        <v/>
      </c>
    </row>
    <row r="3944" spans="1:12" ht="13.8" customHeight="1" x14ac:dyDescent="0.3">
      <c r="A3944" t="s">
        <v>67</v>
      </c>
      <c r="B3944">
        <v>1968</v>
      </c>
      <c r="C3944" s="10">
        <v>2289</v>
      </c>
      <c r="D3944">
        <v>1954</v>
      </c>
      <c r="E3944">
        <v>268</v>
      </c>
      <c r="F3944">
        <v>0</v>
      </c>
      <c r="G3944">
        <v>67</v>
      </c>
      <c r="H3944">
        <v>0</v>
      </c>
      <c r="I3944" t="s">
        <v>11</v>
      </c>
      <c r="J3944" s="10">
        <v>0</v>
      </c>
      <c r="K3944" s="13">
        <f t="shared" si="124"/>
        <v>1989</v>
      </c>
      <c r="L3944" s="1" t="str">
        <f t="shared" si="123"/>
        <v/>
      </c>
    </row>
    <row r="3945" spans="1:12" ht="13.8" customHeight="1" x14ac:dyDescent="0.3">
      <c r="A3945" t="s">
        <v>67</v>
      </c>
      <c r="B3945">
        <v>1969</v>
      </c>
      <c r="C3945" s="10">
        <v>2321</v>
      </c>
      <c r="D3945">
        <v>1974</v>
      </c>
      <c r="E3945">
        <v>280</v>
      </c>
      <c r="F3945">
        <v>0</v>
      </c>
      <c r="G3945">
        <v>67</v>
      </c>
      <c r="H3945">
        <v>0</v>
      </c>
      <c r="I3945" t="s">
        <v>11</v>
      </c>
      <c r="J3945" s="10">
        <v>0</v>
      </c>
      <c r="K3945" s="13">
        <f t="shared" si="124"/>
        <v>1989</v>
      </c>
      <c r="L3945" s="1" t="str">
        <f t="shared" si="123"/>
        <v/>
      </c>
    </row>
    <row r="3946" spans="1:12" ht="13.8" customHeight="1" x14ac:dyDescent="0.3">
      <c r="A3946" t="s">
        <v>68</v>
      </c>
      <c r="B3946">
        <v>1843</v>
      </c>
      <c r="C3946" s="10">
        <v>37</v>
      </c>
      <c r="D3946">
        <v>37</v>
      </c>
      <c r="E3946">
        <v>0</v>
      </c>
      <c r="F3946">
        <v>0</v>
      </c>
      <c r="G3946">
        <v>0</v>
      </c>
      <c r="H3946" t="s">
        <v>11</v>
      </c>
      <c r="I3946" t="s">
        <v>11</v>
      </c>
      <c r="J3946" s="10">
        <v>0</v>
      </c>
      <c r="K3946" s="13">
        <f t="shared" si="124"/>
        <v>1958</v>
      </c>
      <c r="L3946" s="1" t="str">
        <f t="shared" si="123"/>
        <v/>
      </c>
    </row>
    <row r="3947" spans="1:12" ht="13.8" customHeight="1" x14ac:dyDescent="0.3">
      <c r="A3947" t="s">
        <v>68</v>
      </c>
      <c r="B3947">
        <v>1844</v>
      </c>
      <c r="C3947" s="10">
        <v>43</v>
      </c>
      <c r="D3947">
        <v>43</v>
      </c>
      <c r="E3947">
        <v>0</v>
      </c>
      <c r="F3947">
        <v>0</v>
      </c>
      <c r="G3947">
        <v>0</v>
      </c>
      <c r="H3947" t="s">
        <v>11</v>
      </c>
      <c r="I3947" t="s">
        <v>11</v>
      </c>
      <c r="J3947" s="10">
        <v>0</v>
      </c>
      <c r="K3947" s="13">
        <f t="shared" si="124"/>
        <v>1958</v>
      </c>
      <c r="L3947" s="1" t="str">
        <f t="shared" si="123"/>
        <v/>
      </c>
    </row>
    <row r="3948" spans="1:12" ht="13.8" customHeight="1" x14ac:dyDescent="0.3">
      <c r="A3948" t="s">
        <v>68</v>
      </c>
      <c r="B3948">
        <v>1845</v>
      </c>
      <c r="C3948" s="10">
        <v>57</v>
      </c>
      <c r="D3948">
        <v>57</v>
      </c>
      <c r="E3948">
        <v>0</v>
      </c>
      <c r="F3948">
        <v>0</v>
      </c>
      <c r="G3948">
        <v>0</v>
      </c>
      <c r="H3948" t="s">
        <v>11</v>
      </c>
      <c r="I3948" t="s">
        <v>11</v>
      </c>
      <c r="J3948" s="10">
        <v>0</v>
      </c>
      <c r="K3948" s="13">
        <f t="shared" si="124"/>
        <v>1958</v>
      </c>
      <c r="L3948" s="1" t="str">
        <f t="shared" si="123"/>
        <v/>
      </c>
    </row>
    <row r="3949" spans="1:12" ht="13.8" customHeight="1" x14ac:dyDescent="0.3">
      <c r="A3949" t="s">
        <v>68</v>
      </c>
      <c r="B3949">
        <v>1846</v>
      </c>
      <c r="C3949" s="10">
        <v>62</v>
      </c>
      <c r="D3949">
        <v>62</v>
      </c>
      <c r="E3949">
        <v>0</v>
      </c>
      <c r="F3949">
        <v>0</v>
      </c>
      <c r="G3949">
        <v>0</v>
      </c>
      <c r="H3949" t="s">
        <v>11</v>
      </c>
      <c r="I3949" t="s">
        <v>11</v>
      </c>
      <c r="J3949" s="10">
        <v>0</v>
      </c>
      <c r="K3949" s="13">
        <f t="shared" si="124"/>
        <v>1958</v>
      </c>
      <c r="L3949" s="1" t="str">
        <f t="shared" si="123"/>
        <v/>
      </c>
    </row>
    <row r="3950" spans="1:12" ht="13.8" customHeight="1" x14ac:dyDescent="0.3">
      <c r="A3950" t="s">
        <v>68</v>
      </c>
      <c r="B3950">
        <v>1847</v>
      </c>
      <c r="C3950" s="10">
        <v>47</v>
      </c>
      <c r="D3950">
        <v>47</v>
      </c>
      <c r="E3950">
        <v>0</v>
      </c>
      <c r="F3950">
        <v>0</v>
      </c>
      <c r="G3950">
        <v>0</v>
      </c>
      <c r="H3950" t="s">
        <v>11</v>
      </c>
      <c r="I3950" t="s">
        <v>11</v>
      </c>
      <c r="J3950" s="10">
        <v>0</v>
      </c>
      <c r="K3950" s="13">
        <f t="shared" si="124"/>
        <v>1958</v>
      </c>
      <c r="L3950" s="1" t="str">
        <f t="shared" si="123"/>
        <v/>
      </c>
    </row>
    <row r="3951" spans="1:12" ht="13.8" customHeight="1" x14ac:dyDescent="0.3">
      <c r="A3951" t="s">
        <v>68</v>
      </c>
      <c r="B3951">
        <v>1848</v>
      </c>
      <c r="C3951" s="10">
        <v>85</v>
      </c>
      <c r="D3951">
        <v>85</v>
      </c>
      <c r="E3951">
        <v>0</v>
      </c>
      <c r="F3951">
        <v>0</v>
      </c>
      <c r="G3951">
        <v>0</v>
      </c>
      <c r="H3951" t="s">
        <v>11</v>
      </c>
      <c r="I3951" t="s">
        <v>11</v>
      </c>
      <c r="J3951" s="10">
        <v>0</v>
      </c>
      <c r="K3951" s="13">
        <f t="shared" si="124"/>
        <v>1958</v>
      </c>
      <c r="L3951" s="1" t="str">
        <f t="shared" si="123"/>
        <v/>
      </c>
    </row>
    <row r="3952" spans="1:12" ht="13.8" customHeight="1" x14ac:dyDescent="0.3">
      <c r="A3952" t="s">
        <v>68</v>
      </c>
      <c r="B3952">
        <v>1849</v>
      </c>
      <c r="C3952" s="10">
        <v>74</v>
      </c>
      <c r="D3952">
        <v>74</v>
      </c>
      <c r="E3952">
        <v>0</v>
      </c>
      <c r="F3952">
        <v>0</v>
      </c>
      <c r="G3952">
        <v>0</v>
      </c>
      <c r="H3952" t="s">
        <v>11</v>
      </c>
      <c r="I3952" t="s">
        <v>11</v>
      </c>
      <c r="J3952" s="10">
        <v>0</v>
      </c>
      <c r="K3952" s="13">
        <f t="shared" si="124"/>
        <v>1958</v>
      </c>
      <c r="L3952" s="1" t="str">
        <f t="shared" si="123"/>
        <v/>
      </c>
    </row>
    <row r="3953" spans="1:12" ht="13.8" customHeight="1" x14ac:dyDescent="0.3">
      <c r="A3953" t="s">
        <v>68</v>
      </c>
      <c r="B3953">
        <v>1850</v>
      </c>
      <c r="C3953" s="10">
        <v>93</v>
      </c>
      <c r="D3953">
        <v>93</v>
      </c>
      <c r="E3953">
        <v>0</v>
      </c>
      <c r="F3953">
        <v>0</v>
      </c>
      <c r="G3953">
        <v>0</v>
      </c>
      <c r="H3953" t="s">
        <v>11</v>
      </c>
      <c r="I3953" t="s">
        <v>11</v>
      </c>
      <c r="J3953" s="10">
        <v>0</v>
      </c>
      <c r="K3953" s="13">
        <f t="shared" si="124"/>
        <v>1958</v>
      </c>
      <c r="L3953" s="1" t="str">
        <f t="shared" si="123"/>
        <v/>
      </c>
    </row>
    <row r="3954" spans="1:12" ht="13.8" customHeight="1" x14ac:dyDescent="0.3">
      <c r="A3954" t="s">
        <v>68</v>
      </c>
      <c r="B3954">
        <v>1851</v>
      </c>
      <c r="C3954" s="10">
        <v>85</v>
      </c>
      <c r="D3954">
        <v>85</v>
      </c>
      <c r="E3954">
        <v>0</v>
      </c>
      <c r="F3954">
        <v>0</v>
      </c>
      <c r="G3954">
        <v>0</v>
      </c>
      <c r="H3954" t="s">
        <v>11</v>
      </c>
      <c r="I3954" t="s">
        <v>11</v>
      </c>
      <c r="J3954" s="10">
        <v>0</v>
      </c>
      <c r="K3954" s="13">
        <f t="shared" si="124"/>
        <v>1958</v>
      </c>
      <c r="L3954" s="1" t="str">
        <f t="shared" si="123"/>
        <v/>
      </c>
    </row>
    <row r="3955" spans="1:12" ht="13.8" customHeight="1" x14ac:dyDescent="0.3">
      <c r="A3955" t="s">
        <v>68</v>
      </c>
      <c r="B3955">
        <v>1852</v>
      </c>
      <c r="C3955" s="10">
        <v>91</v>
      </c>
      <c r="D3955">
        <v>91</v>
      </c>
      <c r="E3955">
        <v>0</v>
      </c>
      <c r="F3955">
        <v>0</v>
      </c>
      <c r="G3955">
        <v>0</v>
      </c>
      <c r="H3955" t="s">
        <v>11</v>
      </c>
      <c r="I3955" t="s">
        <v>11</v>
      </c>
      <c r="J3955" s="10">
        <v>0</v>
      </c>
      <c r="K3955" s="13">
        <f t="shared" si="124"/>
        <v>1958</v>
      </c>
      <c r="L3955" s="1" t="str">
        <f t="shared" si="123"/>
        <v/>
      </c>
    </row>
    <row r="3956" spans="1:12" ht="13.8" customHeight="1" x14ac:dyDescent="0.3">
      <c r="A3956" t="s">
        <v>68</v>
      </c>
      <c r="B3956">
        <v>1853</v>
      </c>
      <c r="C3956" s="10">
        <v>98</v>
      </c>
      <c r="D3956">
        <v>98</v>
      </c>
      <c r="E3956">
        <v>0</v>
      </c>
      <c r="F3956">
        <v>0</v>
      </c>
      <c r="G3956">
        <v>0</v>
      </c>
      <c r="H3956" t="s">
        <v>11</v>
      </c>
      <c r="I3956" t="s">
        <v>11</v>
      </c>
      <c r="J3956" s="10">
        <v>0</v>
      </c>
      <c r="K3956" s="13">
        <f t="shared" si="124"/>
        <v>1958</v>
      </c>
      <c r="L3956" s="1" t="str">
        <f t="shared" si="123"/>
        <v/>
      </c>
    </row>
    <row r="3957" spans="1:12" ht="13.8" customHeight="1" x14ac:dyDescent="0.3">
      <c r="A3957" t="s">
        <v>68</v>
      </c>
      <c r="B3957">
        <v>1854</v>
      </c>
      <c r="C3957" s="10">
        <v>125</v>
      </c>
      <c r="D3957">
        <v>125</v>
      </c>
      <c r="E3957">
        <v>0</v>
      </c>
      <c r="F3957">
        <v>0</v>
      </c>
      <c r="G3957">
        <v>0</v>
      </c>
      <c r="H3957" t="s">
        <v>11</v>
      </c>
      <c r="I3957" t="s">
        <v>11</v>
      </c>
      <c r="J3957" s="10">
        <v>0</v>
      </c>
      <c r="K3957" s="13">
        <f t="shared" si="124"/>
        <v>1958</v>
      </c>
      <c r="L3957" s="1" t="str">
        <f t="shared" si="123"/>
        <v/>
      </c>
    </row>
    <row r="3958" spans="1:12" ht="13.8" customHeight="1" x14ac:dyDescent="0.3">
      <c r="A3958" t="s">
        <v>68</v>
      </c>
      <c r="B3958">
        <v>1855</v>
      </c>
      <c r="C3958" s="10">
        <v>124</v>
      </c>
      <c r="D3958">
        <v>124</v>
      </c>
      <c r="E3958">
        <v>0</v>
      </c>
      <c r="F3958">
        <v>0</v>
      </c>
      <c r="G3958">
        <v>0</v>
      </c>
      <c r="H3958" t="s">
        <v>11</v>
      </c>
      <c r="I3958" t="s">
        <v>11</v>
      </c>
      <c r="J3958" s="10">
        <v>0</v>
      </c>
      <c r="K3958" s="13">
        <f t="shared" si="124"/>
        <v>1958</v>
      </c>
      <c r="L3958" s="1" t="str">
        <f t="shared" si="123"/>
        <v/>
      </c>
    </row>
    <row r="3959" spans="1:12" ht="13.8" customHeight="1" x14ac:dyDescent="0.3">
      <c r="A3959" t="s">
        <v>68</v>
      </c>
      <c r="B3959">
        <v>1856</v>
      </c>
      <c r="C3959" s="10">
        <v>177</v>
      </c>
      <c r="D3959">
        <v>177</v>
      </c>
      <c r="E3959">
        <v>0</v>
      </c>
      <c r="F3959">
        <v>0</v>
      </c>
      <c r="G3959">
        <v>0</v>
      </c>
      <c r="H3959" t="s">
        <v>11</v>
      </c>
      <c r="I3959" t="s">
        <v>11</v>
      </c>
      <c r="J3959" s="10">
        <v>0</v>
      </c>
      <c r="K3959" s="13">
        <f t="shared" si="124"/>
        <v>1958</v>
      </c>
      <c r="L3959" s="1" t="str">
        <f t="shared" si="123"/>
        <v/>
      </c>
    </row>
    <row r="3960" spans="1:12" ht="13.8" customHeight="1" x14ac:dyDescent="0.3">
      <c r="A3960" t="s">
        <v>68</v>
      </c>
      <c r="B3960">
        <v>1857</v>
      </c>
      <c r="C3960" s="10">
        <v>181</v>
      </c>
      <c r="D3960">
        <v>181</v>
      </c>
      <c r="E3960">
        <v>0</v>
      </c>
      <c r="F3960">
        <v>0</v>
      </c>
      <c r="G3960">
        <v>0</v>
      </c>
      <c r="H3960" t="s">
        <v>11</v>
      </c>
      <c r="I3960" t="s">
        <v>11</v>
      </c>
      <c r="J3960" s="10">
        <v>0</v>
      </c>
      <c r="K3960" s="13">
        <f t="shared" si="124"/>
        <v>1958</v>
      </c>
      <c r="L3960" s="1" t="str">
        <f t="shared" si="123"/>
        <v/>
      </c>
    </row>
    <row r="3961" spans="1:12" ht="13.8" customHeight="1" x14ac:dyDescent="0.3">
      <c r="A3961" t="s">
        <v>68</v>
      </c>
      <c r="B3961">
        <v>1858</v>
      </c>
      <c r="C3961" s="10">
        <v>134</v>
      </c>
      <c r="D3961">
        <v>134</v>
      </c>
      <c r="E3961">
        <v>0</v>
      </c>
      <c r="F3961">
        <v>0</v>
      </c>
      <c r="G3961">
        <v>0</v>
      </c>
      <c r="H3961" t="s">
        <v>11</v>
      </c>
      <c r="I3961" t="s">
        <v>11</v>
      </c>
      <c r="J3961" s="10">
        <v>0</v>
      </c>
      <c r="K3961" s="13">
        <f t="shared" si="124"/>
        <v>1958</v>
      </c>
      <c r="L3961" s="1" t="str">
        <f t="shared" si="123"/>
        <v/>
      </c>
    </row>
    <row r="3962" spans="1:12" ht="13.8" customHeight="1" x14ac:dyDescent="0.3">
      <c r="A3962" t="s">
        <v>68</v>
      </c>
      <c r="B3962">
        <v>1859</v>
      </c>
      <c r="C3962" s="10">
        <v>171</v>
      </c>
      <c r="D3962">
        <v>171</v>
      </c>
      <c r="E3962">
        <v>0</v>
      </c>
      <c r="F3962">
        <v>0</v>
      </c>
      <c r="G3962">
        <v>0</v>
      </c>
      <c r="H3962" t="s">
        <v>11</v>
      </c>
      <c r="I3962" t="s">
        <v>11</v>
      </c>
      <c r="J3962" s="10">
        <v>0</v>
      </c>
      <c r="K3962" s="13">
        <f t="shared" si="124"/>
        <v>1958</v>
      </c>
      <c r="L3962" s="1" t="str">
        <f t="shared" si="123"/>
        <v/>
      </c>
    </row>
    <row r="3963" spans="1:12" ht="13.8" customHeight="1" x14ac:dyDescent="0.3">
      <c r="A3963" t="s">
        <v>68</v>
      </c>
      <c r="B3963">
        <v>1860</v>
      </c>
      <c r="C3963" s="10">
        <v>148</v>
      </c>
      <c r="D3963">
        <v>148</v>
      </c>
      <c r="E3963">
        <v>0</v>
      </c>
      <c r="F3963">
        <v>0</v>
      </c>
      <c r="G3963">
        <v>0</v>
      </c>
      <c r="H3963" t="s">
        <v>11</v>
      </c>
      <c r="I3963" t="s">
        <v>11</v>
      </c>
      <c r="J3963" s="10">
        <v>0</v>
      </c>
      <c r="K3963" s="13">
        <f t="shared" si="124"/>
        <v>1958</v>
      </c>
      <c r="L3963" s="1" t="str">
        <f t="shared" si="123"/>
        <v/>
      </c>
    </row>
    <row r="3964" spans="1:12" ht="13.8" customHeight="1" x14ac:dyDescent="0.3">
      <c r="A3964" t="s">
        <v>68</v>
      </c>
      <c r="B3964">
        <v>1861</v>
      </c>
      <c r="C3964" s="10">
        <v>214</v>
      </c>
      <c r="D3964">
        <v>214</v>
      </c>
      <c r="E3964">
        <v>0</v>
      </c>
      <c r="F3964">
        <v>0</v>
      </c>
      <c r="G3964">
        <v>0</v>
      </c>
      <c r="H3964" t="s">
        <v>11</v>
      </c>
      <c r="I3964" t="s">
        <v>11</v>
      </c>
      <c r="J3964" s="10">
        <v>0</v>
      </c>
      <c r="K3964" s="13">
        <f t="shared" si="124"/>
        <v>1958</v>
      </c>
      <c r="L3964" s="1" t="str">
        <f t="shared" si="123"/>
        <v/>
      </c>
    </row>
    <row r="3965" spans="1:12" ht="13.8" customHeight="1" x14ac:dyDescent="0.3">
      <c r="A3965" t="s">
        <v>68</v>
      </c>
      <c r="B3965">
        <v>1862</v>
      </c>
      <c r="C3965" s="10">
        <v>185</v>
      </c>
      <c r="D3965">
        <v>185</v>
      </c>
      <c r="E3965">
        <v>0</v>
      </c>
      <c r="F3965">
        <v>0</v>
      </c>
      <c r="G3965">
        <v>0</v>
      </c>
      <c r="H3965" t="s">
        <v>11</v>
      </c>
      <c r="I3965" t="s">
        <v>11</v>
      </c>
      <c r="J3965" s="10">
        <v>0</v>
      </c>
      <c r="K3965" s="13">
        <f t="shared" si="124"/>
        <v>1958</v>
      </c>
      <c r="L3965" s="1" t="str">
        <f t="shared" si="123"/>
        <v/>
      </c>
    </row>
    <row r="3966" spans="1:12" ht="13.8" customHeight="1" x14ac:dyDescent="0.3">
      <c r="A3966" t="s">
        <v>68</v>
      </c>
      <c r="B3966">
        <v>1863</v>
      </c>
      <c r="C3966" s="10">
        <v>206</v>
      </c>
      <c r="D3966">
        <v>206</v>
      </c>
      <c r="E3966">
        <v>0</v>
      </c>
      <c r="F3966">
        <v>0</v>
      </c>
      <c r="G3966">
        <v>0</v>
      </c>
      <c r="H3966" t="s">
        <v>11</v>
      </c>
      <c r="I3966" t="s">
        <v>11</v>
      </c>
      <c r="J3966" s="10">
        <v>0</v>
      </c>
      <c r="K3966" s="13">
        <f t="shared" si="124"/>
        <v>1958</v>
      </c>
      <c r="L3966" s="1" t="str">
        <f t="shared" si="123"/>
        <v/>
      </c>
    </row>
    <row r="3967" spans="1:12" ht="13.8" customHeight="1" x14ac:dyDescent="0.3">
      <c r="A3967" t="s">
        <v>68</v>
      </c>
      <c r="B3967">
        <v>1864</v>
      </c>
      <c r="C3967" s="10">
        <v>177</v>
      </c>
      <c r="D3967">
        <v>177</v>
      </c>
      <c r="E3967">
        <v>0</v>
      </c>
      <c r="F3967">
        <v>0</v>
      </c>
      <c r="G3967">
        <v>0</v>
      </c>
      <c r="H3967" t="s">
        <v>11</v>
      </c>
      <c r="I3967" t="s">
        <v>11</v>
      </c>
      <c r="J3967" s="10">
        <v>0</v>
      </c>
      <c r="K3967" s="13">
        <f t="shared" si="124"/>
        <v>1958</v>
      </c>
      <c r="L3967" s="1" t="str">
        <f t="shared" si="123"/>
        <v/>
      </c>
    </row>
    <row r="3968" spans="1:12" ht="13.8" customHeight="1" x14ac:dyDescent="0.3">
      <c r="A3968" t="s">
        <v>68</v>
      </c>
      <c r="B3968">
        <v>1865</v>
      </c>
      <c r="C3968" s="10">
        <v>277</v>
      </c>
      <c r="D3968">
        <v>277</v>
      </c>
      <c r="E3968">
        <v>0</v>
      </c>
      <c r="F3968">
        <v>0</v>
      </c>
      <c r="G3968">
        <v>0</v>
      </c>
      <c r="H3968" t="s">
        <v>11</v>
      </c>
      <c r="I3968" t="s">
        <v>11</v>
      </c>
      <c r="J3968" s="10">
        <v>0</v>
      </c>
      <c r="K3968" s="13">
        <f t="shared" si="124"/>
        <v>1958</v>
      </c>
      <c r="L3968" s="1" t="str">
        <f t="shared" si="123"/>
        <v/>
      </c>
    </row>
    <row r="3969" spans="1:12" ht="13.8" customHeight="1" x14ac:dyDescent="0.3">
      <c r="A3969" t="s">
        <v>68</v>
      </c>
      <c r="B3969">
        <v>1866</v>
      </c>
      <c r="C3969" s="10">
        <v>256</v>
      </c>
      <c r="D3969">
        <v>256</v>
      </c>
      <c r="E3969">
        <v>0</v>
      </c>
      <c r="F3969">
        <v>0</v>
      </c>
      <c r="G3969">
        <v>0</v>
      </c>
      <c r="H3969" t="s">
        <v>11</v>
      </c>
      <c r="I3969" t="s">
        <v>11</v>
      </c>
      <c r="J3969" s="10">
        <v>0</v>
      </c>
      <c r="K3969" s="13">
        <f t="shared" si="124"/>
        <v>1958</v>
      </c>
      <c r="L3969" s="1" t="str">
        <f t="shared" si="123"/>
        <v/>
      </c>
    </row>
    <row r="3970" spans="1:12" ht="13.8" customHeight="1" x14ac:dyDescent="0.3">
      <c r="A3970" t="s">
        <v>68</v>
      </c>
      <c r="B3970">
        <v>1867</v>
      </c>
      <c r="C3970" s="10">
        <v>250</v>
      </c>
      <c r="D3970">
        <v>250</v>
      </c>
      <c r="E3970">
        <v>0</v>
      </c>
      <c r="F3970">
        <v>0</v>
      </c>
      <c r="G3970">
        <v>0</v>
      </c>
      <c r="H3970" t="s">
        <v>11</v>
      </c>
      <c r="I3970" t="s">
        <v>11</v>
      </c>
      <c r="J3970" s="10">
        <v>0</v>
      </c>
      <c r="K3970" s="13">
        <f t="shared" si="124"/>
        <v>1958</v>
      </c>
      <c r="L3970" s="1" t="str">
        <f t="shared" ref="L3970:L4033" si="125">IF(AND(B3970&gt;2011),1,"")</f>
        <v/>
      </c>
    </row>
    <row r="3971" spans="1:12" ht="13.8" customHeight="1" x14ac:dyDescent="0.3">
      <c r="A3971" t="s">
        <v>68</v>
      </c>
      <c r="B3971">
        <v>1868</v>
      </c>
      <c r="C3971" s="10">
        <v>296</v>
      </c>
      <c r="D3971">
        <v>296</v>
      </c>
      <c r="E3971">
        <v>0</v>
      </c>
      <c r="F3971">
        <v>0</v>
      </c>
      <c r="G3971">
        <v>0</v>
      </c>
      <c r="H3971" t="s">
        <v>11</v>
      </c>
      <c r="I3971" t="s">
        <v>11</v>
      </c>
      <c r="J3971" s="10">
        <v>0</v>
      </c>
      <c r="K3971" s="13">
        <f t="shared" si="124"/>
        <v>1958</v>
      </c>
      <c r="L3971" s="1" t="str">
        <f t="shared" si="125"/>
        <v/>
      </c>
    </row>
    <row r="3972" spans="1:12" ht="13.8" customHeight="1" x14ac:dyDescent="0.3">
      <c r="A3972" t="s">
        <v>68</v>
      </c>
      <c r="B3972">
        <v>1869</v>
      </c>
      <c r="C3972" s="10">
        <v>258</v>
      </c>
      <c r="D3972">
        <v>258</v>
      </c>
      <c r="E3972">
        <v>0</v>
      </c>
      <c r="F3972">
        <v>0</v>
      </c>
      <c r="G3972">
        <v>0</v>
      </c>
      <c r="H3972" t="s">
        <v>11</v>
      </c>
      <c r="I3972" t="s">
        <v>11</v>
      </c>
      <c r="J3972" s="10">
        <v>0</v>
      </c>
      <c r="K3972" s="13">
        <f t="shared" si="124"/>
        <v>1958</v>
      </c>
      <c r="L3972" s="1" t="str">
        <f t="shared" si="125"/>
        <v/>
      </c>
    </row>
    <row r="3973" spans="1:12" ht="13.8" customHeight="1" x14ac:dyDescent="0.3">
      <c r="A3973" t="s">
        <v>68</v>
      </c>
      <c r="B3973">
        <v>1870</v>
      </c>
      <c r="C3973" s="10">
        <v>312</v>
      </c>
      <c r="D3973">
        <v>312</v>
      </c>
      <c r="E3973">
        <v>0</v>
      </c>
      <c r="F3973">
        <v>0</v>
      </c>
      <c r="G3973">
        <v>0</v>
      </c>
      <c r="H3973" t="s">
        <v>11</v>
      </c>
      <c r="I3973" t="s">
        <v>11</v>
      </c>
      <c r="J3973" s="10">
        <v>0</v>
      </c>
      <c r="K3973" s="13">
        <f t="shared" si="124"/>
        <v>1958</v>
      </c>
      <c r="L3973" s="1" t="str">
        <f t="shared" si="125"/>
        <v/>
      </c>
    </row>
    <row r="3974" spans="1:12" ht="13.8" customHeight="1" x14ac:dyDescent="0.3">
      <c r="A3974" t="s">
        <v>68</v>
      </c>
      <c r="B3974">
        <v>1871</v>
      </c>
      <c r="C3974" s="10">
        <v>324</v>
      </c>
      <c r="D3974">
        <v>324</v>
      </c>
      <c r="E3974">
        <v>0</v>
      </c>
      <c r="F3974">
        <v>0</v>
      </c>
      <c r="G3974">
        <v>0</v>
      </c>
      <c r="H3974" t="s">
        <v>11</v>
      </c>
      <c r="I3974" t="s">
        <v>11</v>
      </c>
      <c r="J3974" s="10">
        <v>0</v>
      </c>
      <c r="K3974" s="13">
        <f t="shared" si="124"/>
        <v>1958</v>
      </c>
      <c r="L3974" s="1" t="str">
        <f t="shared" si="125"/>
        <v/>
      </c>
    </row>
    <row r="3975" spans="1:12" ht="13.8" customHeight="1" x14ac:dyDescent="0.3">
      <c r="A3975" t="s">
        <v>68</v>
      </c>
      <c r="B3975">
        <v>1872</v>
      </c>
      <c r="C3975" s="10">
        <v>311</v>
      </c>
      <c r="D3975">
        <v>311</v>
      </c>
      <c r="E3975">
        <v>0</v>
      </c>
      <c r="F3975">
        <v>0</v>
      </c>
      <c r="G3975">
        <v>0</v>
      </c>
      <c r="H3975" t="s">
        <v>11</v>
      </c>
      <c r="I3975" t="s">
        <v>11</v>
      </c>
      <c r="J3975" s="10">
        <v>0</v>
      </c>
      <c r="K3975" s="13">
        <f t="shared" si="124"/>
        <v>1958</v>
      </c>
      <c r="L3975" s="1" t="str">
        <f t="shared" si="125"/>
        <v/>
      </c>
    </row>
    <row r="3976" spans="1:12" ht="13.8" customHeight="1" x14ac:dyDescent="0.3">
      <c r="A3976" t="s">
        <v>68</v>
      </c>
      <c r="B3976">
        <v>1873</v>
      </c>
      <c r="C3976" s="10">
        <v>314</v>
      </c>
      <c r="D3976">
        <v>314</v>
      </c>
      <c r="E3976">
        <v>0</v>
      </c>
      <c r="F3976">
        <v>0</v>
      </c>
      <c r="G3976">
        <v>0</v>
      </c>
      <c r="H3976" t="s">
        <v>11</v>
      </c>
      <c r="I3976" t="s">
        <v>11</v>
      </c>
      <c r="J3976" s="10">
        <v>0</v>
      </c>
      <c r="K3976" s="13">
        <f t="shared" ref="K3976:K4039" si="126">IF(B3976&lt;1990,IF(B3976&lt;1959,1958,1989),1990)</f>
        <v>1958</v>
      </c>
      <c r="L3976" s="1" t="str">
        <f t="shared" si="125"/>
        <v/>
      </c>
    </row>
    <row r="3977" spans="1:12" ht="13.8" customHeight="1" x14ac:dyDescent="0.3">
      <c r="A3977" t="s">
        <v>68</v>
      </c>
      <c r="B3977">
        <v>1874</v>
      </c>
      <c r="C3977" s="10">
        <v>339</v>
      </c>
      <c r="D3977">
        <v>339</v>
      </c>
      <c r="E3977">
        <v>0</v>
      </c>
      <c r="F3977">
        <v>0</v>
      </c>
      <c r="G3977">
        <v>0</v>
      </c>
      <c r="H3977" t="s">
        <v>11</v>
      </c>
      <c r="I3977" t="s">
        <v>11</v>
      </c>
      <c r="J3977" s="10">
        <v>0</v>
      </c>
      <c r="K3977" s="13">
        <f t="shared" si="126"/>
        <v>1958</v>
      </c>
      <c r="L3977" s="1" t="str">
        <f t="shared" si="125"/>
        <v/>
      </c>
    </row>
    <row r="3978" spans="1:12" ht="13.8" customHeight="1" x14ac:dyDescent="0.3">
      <c r="A3978" t="s">
        <v>68</v>
      </c>
      <c r="B3978">
        <v>1875</v>
      </c>
      <c r="C3978" s="10">
        <v>398</v>
      </c>
      <c r="D3978">
        <v>398</v>
      </c>
      <c r="E3978">
        <v>0</v>
      </c>
      <c r="F3978">
        <v>0</v>
      </c>
      <c r="G3978">
        <v>0</v>
      </c>
      <c r="H3978" t="s">
        <v>11</v>
      </c>
      <c r="I3978" t="s">
        <v>11</v>
      </c>
      <c r="J3978" s="10">
        <v>0</v>
      </c>
      <c r="K3978" s="13">
        <f t="shared" si="126"/>
        <v>1958</v>
      </c>
      <c r="L3978" s="1" t="str">
        <f t="shared" si="125"/>
        <v/>
      </c>
    </row>
    <row r="3979" spans="1:12" ht="13.8" customHeight="1" x14ac:dyDescent="0.3">
      <c r="A3979" t="s">
        <v>68</v>
      </c>
      <c r="B3979">
        <v>1876</v>
      </c>
      <c r="C3979" s="10">
        <v>421</v>
      </c>
      <c r="D3979">
        <v>421</v>
      </c>
      <c r="E3979">
        <v>0</v>
      </c>
      <c r="F3979">
        <v>0</v>
      </c>
      <c r="G3979">
        <v>0</v>
      </c>
      <c r="H3979" t="s">
        <v>11</v>
      </c>
      <c r="I3979" t="s">
        <v>11</v>
      </c>
      <c r="J3979" s="10">
        <v>0</v>
      </c>
      <c r="K3979" s="13">
        <f t="shared" si="126"/>
        <v>1958</v>
      </c>
      <c r="L3979" s="1" t="str">
        <f t="shared" si="125"/>
        <v/>
      </c>
    </row>
    <row r="3980" spans="1:12" ht="13.8" customHeight="1" x14ac:dyDescent="0.3">
      <c r="A3980" t="s">
        <v>68</v>
      </c>
      <c r="B3980">
        <v>1877</v>
      </c>
      <c r="C3980" s="10">
        <v>416</v>
      </c>
      <c r="D3980">
        <v>416</v>
      </c>
      <c r="E3980">
        <v>0</v>
      </c>
      <c r="F3980">
        <v>0</v>
      </c>
      <c r="G3980">
        <v>0</v>
      </c>
      <c r="H3980" t="s">
        <v>11</v>
      </c>
      <c r="I3980" t="s">
        <v>11</v>
      </c>
      <c r="J3980" s="10">
        <v>0</v>
      </c>
      <c r="K3980" s="13">
        <f t="shared" si="126"/>
        <v>1958</v>
      </c>
      <c r="L3980" s="1" t="str">
        <f t="shared" si="125"/>
        <v/>
      </c>
    </row>
    <row r="3981" spans="1:12" ht="13.8" customHeight="1" x14ac:dyDescent="0.3">
      <c r="A3981" t="s">
        <v>68</v>
      </c>
      <c r="B3981">
        <v>1878</v>
      </c>
      <c r="C3981" s="10">
        <v>395</v>
      </c>
      <c r="D3981">
        <v>395</v>
      </c>
      <c r="E3981">
        <v>0</v>
      </c>
      <c r="F3981">
        <v>0</v>
      </c>
      <c r="G3981">
        <v>0</v>
      </c>
      <c r="H3981" t="s">
        <v>11</v>
      </c>
      <c r="I3981" t="s">
        <v>11</v>
      </c>
      <c r="J3981" s="10">
        <v>0</v>
      </c>
      <c r="K3981" s="13">
        <f t="shared" si="126"/>
        <v>1958</v>
      </c>
      <c r="L3981" s="1" t="str">
        <f t="shared" si="125"/>
        <v/>
      </c>
    </row>
    <row r="3982" spans="1:12" ht="13.8" customHeight="1" x14ac:dyDescent="0.3">
      <c r="A3982" t="s">
        <v>68</v>
      </c>
      <c r="B3982">
        <v>1879</v>
      </c>
      <c r="C3982" s="10">
        <v>446</v>
      </c>
      <c r="D3982">
        <v>446</v>
      </c>
      <c r="E3982">
        <v>0</v>
      </c>
      <c r="F3982">
        <v>0</v>
      </c>
      <c r="G3982">
        <v>0</v>
      </c>
      <c r="H3982" t="s">
        <v>11</v>
      </c>
      <c r="I3982" t="s">
        <v>11</v>
      </c>
      <c r="J3982" s="10">
        <v>0</v>
      </c>
      <c r="K3982" s="13">
        <f t="shared" si="126"/>
        <v>1958</v>
      </c>
      <c r="L3982" s="1" t="str">
        <f t="shared" si="125"/>
        <v/>
      </c>
    </row>
    <row r="3983" spans="1:12" ht="13.8" customHeight="1" x14ac:dyDescent="0.3">
      <c r="A3983" t="s">
        <v>68</v>
      </c>
      <c r="B3983">
        <v>1880</v>
      </c>
      <c r="C3983" s="10">
        <v>508</v>
      </c>
      <c r="D3983">
        <v>508</v>
      </c>
      <c r="E3983">
        <v>0</v>
      </c>
      <c r="F3983">
        <v>0</v>
      </c>
      <c r="G3983">
        <v>0</v>
      </c>
      <c r="H3983" t="s">
        <v>11</v>
      </c>
      <c r="I3983" t="s">
        <v>11</v>
      </c>
      <c r="J3983" s="10">
        <v>0</v>
      </c>
      <c r="K3983" s="13">
        <f t="shared" si="126"/>
        <v>1958</v>
      </c>
      <c r="L3983" s="1" t="str">
        <f t="shared" si="125"/>
        <v/>
      </c>
    </row>
    <row r="3984" spans="1:12" ht="13.8" customHeight="1" x14ac:dyDescent="0.3">
      <c r="A3984" t="s">
        <v>68</v>
      </c>
      <c r="B3984">
        <v>1881</v>
      </c>
      <c r="C3984" s="10">
        <v>538</v>
      </c>
      <c r="D3984">
        <v>538</v>
      </c>
      <c r="E3984">
        <v>0</v>
      </c>
      <c r="F3984">
        <v>0</v>
      </c>
      <c r="G3984">
        <v>0</v>
      </c>
      <c r="H3984" t="s">
        <v>11</v>
      </c>
      <c r="I3984" t="s">
        <v>11</v>
      </c>
      <c r="J3984" s="10">
        <v>0</v>
      </c>
      <c r="K3984" s="13">
        <f t="shared" si="126"/>
        <v>1958</v>
      </c>
      <c r="L3984" s="1" t="str">
        <f t="shared" si="125"/>
        <v/>
      </c>
    </row>
    <row r="3985" spans="1:12" ht="13.8" customHeight="1" x14ac:dyDescent="0.3">
      <c r="A3985" t="s">
        <v>68</v>
      </c>
      <c r="B3985">
        <v>1882</v>
      </c>
      <c r="C3985" s="10">
        <v>577</v>
      </c>
      <c r="D3985">
        <v>577</v>
      </c>
      <c r="E3985">
        <v>0</v>
      </c>
      <c r="F3985">
        <v>0</v>
      </c>
      <c r="G3985">
        <v>0</v>
      </c>
      <c r="H3985" t="s">
        <v>11</v>
      </c>
      <c r="I3985" t="s">
        <v>11</v>
      </c>
      <c r="J3985" s="10">
        <v>0</v>
      </c>
      <c r="K3985" s="13">
        <f t="shared" si="126"/>
        <v>1958</v>
      </c>
      <c r="L3985" s="1" t="str">
        <f t="shared" si="125"/>
        <v/>
      </c>
    </row>
    <row r="3986" spans="1:12" ht="13.8" customHeight="1" x14ac:dyDescent="0.3">
      <c r="A3986" t="s">
        <v>68</v>
      </c>
      <c r="B3986">
        <v>1883</v>
      </c>
      <c r="C3986" s="10">
        <v>663</v>
      </c>
      <c r="D3986">
        <v>663</v>
      </c>
      <c r="E3986">
        <v>0</v>
      </c>
      <c r="F3986">
        <v>0</v>
      </c>
      <c r="G3986">
        <v>0</v>
      </c>
      <c r="H3986" t="s">
        <v>11</v>
      </c>
      <c r="I3986" t="s">
        <v>11</v>
      </c>
      <c r="J3986" s="10">
        <v>0</v>
      </c>
      <c r="K3986" s="13">
        <f t="shared" si="126"/>
        <v>1958</v>
      </c>
      <c r="L3986" s="1" t="str">
        <f t="shared" si="125"/>
        <v/>
      </c>
    </row>
    <row r="3987" spans="1:12" ht="13.8" customHeight="1" x14ac:dyDescent="0.3">
      <c r="A3987" t="s">
        <v>68</v>
      </c>
      <c r="B3987">
        <v>1884</v>
      </c>
      <c r="C3987" s="10">
        <v>660</v>
      </c>
      <c r="D3987">
        <v>660</v>
      </c>
      <c r="E3987">
        <v>0</v>
      </c>
      <c r="F3987">
        <v>0</v>
      </c>
      <c r="G3987">
        <v>0</v>
      </c>
      <c r="H3987" t="s">
        <v>11</v>
      </c>
      <c r="I3987" t="s">
        <v>11</v>
      </c>
      <c r="J3987" s="10">
        <v>0</v>
      </c>
      <c r="K3987" s="13">
        <f t="shared" si="126"/>
        <v>1958</v>
      </c>
      <c r="L3987" s="1" t="str">
        <f t="shared" si="125"/>
        <v/>
      </c>
    </row>
    <row r="3988" spans="1:12" ht="13.8" customHeight="1" x14ac:dyDescent="0.3">
      <c r="A3988" t="s">
        <v>68</v>
      </c>
      <c r="B3988">
        <v>1885</v>
      </c>
      <c r="C3988" s="10">
        <v>692</v>
      </c>
      <c r="D3988">
        <v>692</v>
      </c>
      <c r="E3988">
        <v>0</v>
      </c>
      <c r="F3988">
        <v>0</v>
      </c>
      <c r="G3988">
        <v>0</v>
      </c>
      <c r="H3988" t="s">
        <v>11</v>
      </c>
      <c r="I3988" t="s">
        <v>11</v>
      </c>
      <c r="J3988" s="10">
        <v>0</v>
      </c>
      <c r="K3988" s="13">
        <f t="shared" si="126"/>
        <v>1958</v>
      </c>
      <c r="L3988" s="1" t="str">
        <f t="shared" si="125"/>
        <v/>
      </c>
    </row>
    <row r="3989" spans="1:12" ht="13.8" customHeight="1" x14ac:dyDescent="0.3">
      <c r="A3989" t="s">
        <v>68</v>
      </c>
      <c r="B3989">
        <v>1886</v>
      </c>
      <c r="C3989" s="10">
        <v>663</v>
      </c>
      <c r="D3989">
        <v>663</v>
      </c>
      <c r="E3989">
        <v>0</v>
      </c>
      <c r="F3989">
        <v>0</v>
      </c>
      <c r="G3989">
        <v>0</v>
      </c>
      <c r="H3989" t="s">
        <v>11</v>
      </c>
      <c r="I3989" t="s">
        <v>11</v>
      </c>
      <c r="J3989" s="10">
        <v>0</v>
      </c>
      <c r="K3989" s="13">
        <f t="shared" si="126"/>
        <v>1958</v>
      </c>
      <c r="L3989" s="1" t="str">
        <f t="shared" si="125"/>
        <v/>
      </c>
    </row>
    <row r="3990" spans="1:12" ht="13.8" customHeight="1" x14ac:dyDescent="0.3">
      <c r="A3990" t="s">
        <v>68</v>
      </c>
      <c r="B3990">
        <v>1887</v>
      </c>
      <c r="C3990" s="10">
        <v>680</v>
      </c>
      <c r="D3990">
        <v>680</v>
      </c>
      <c r="E3990">
        <v>0</v>
      </c>
      <c r="F3990">
        <v>0</v>
      </c>
      <c r="G3990">
        <v>0</v>
      </c>
      <c r="H3990" t="s">
        <v>11</v>
      </c>
      <c r="I3990" t="s">
        <v>11</v>
      </c>
      <c r="J3990" s="10">
        <v>0</v>
      </c>
      <c r="K3990" s="13">
        <f t="shared" si="126"/>
        <v>1958</v>
      </c>
      <c r="L3990" s="1" t="str">
        <f t="shared" si="125"/>
        <v/>
      </c>
    </row>
    <row r="3991" spans="1:12" ht="13.8" customHeight="1" x14ac:dyDescent="0.3">
      <c r="A3991" t="s">
        <v>68</v>
      </c>
      <c r="B3991">
        <v>1888</v>
      </c>
      <c r="C3991" s="10">
        <v>765</v>
      </c>
      <c r="D3991">
        <v>765</v>
      </c>
      <c r="E3991">
        <v>0</v>
      </c>
      <c r="F3991">
        <v>0</v>
      </c>
      <c r="G3991">
        <v>0</v>
      </c>
      <c r="H3991" t="s">
        <v>11</v>
      </c>
      <c r="I3991" t="s">
        <v>11</v>
      </c>
      <c r="J3991" s="10">
        <v>0</v>
      </c>
      <c r="K3991" s="13">
        <f t="shared" si="126"/>
        <v>1958</v>
      </c>
      <c r="L3991" s="1" t="str">
        <f t="shared" si="125"/>
        <v/>
      </c>
    </row>
    <row r="3992" spans="1:12" ht="13.8" customHeight="1" x14ac:dyDescent="0.3">
      <c r="A3992" t="s">
        <v>68</v>
      </c>
      <c r="B3992">
        <v>1889</v>
      </c>
      <c r="C3992" s="10">
        <v>817</v>
      </c>
      <c r="D3992">
        <v>817</v>
      </c>
      <c r="E3992">
        <v>0</v>
      </c>
      <c r="F3992">
        <v>0</v>
      </c>
      <c r="G3992">
        <v>0</v>
      </c>
      <c r="H3992" t="s">
        <v>11</v>
      </c>
      <c r="I3992" t="s">
        <v>11</v>
      </c>
      <c r="J3992" s="10">
        <v>0</v>
      </c>
      <c r="K3992" s="13">
        <f t="shared" si="126"/>
        <v>1958</v>
      </c>
      <c r="L3992" s="1" t="str">
        <f t="shared" si="125"/>
        <v/>
      </c>
    </row>
    <row r="3993" spans="1:12" ht="13.8" customHeight="1" x14ac:dyDescent="0.3">
      <c r="A3993" t="s">
        <v>68</v>
      </c>
      <c r="B3993">
        <v>1890</v>
      </c>
      <c r="C3993" s="10">
        <v>783</v>
      </c>
      <c r="D3993">
        <v>783</v>
      </c>
      <c r="E3993">
        <v>0</v>
      </c>
      <c r="F3993">
        <v>0</v>
      </c>
      <c r="G3993">
        <v>0</v>
      </c>
      <c r="H3993" t="s">
        <v>11</v>
      </c>
      <c r="I3993" t="s">
        <v>11</v>
      </c>
      <c r="J3993" s="10">
        <v>0</v>
      </c>
      <c r="K3993" s="13">
        <f t="shared" si="126"/>
        <v>1958</v>
      </c>
      <c r="L3993" s="1" t="str">
        <f t="shared" si="125"/>
        <v/>
      </c>
    </row>
    <row r="3994" spans="1:12" ht="13.8" customHeight="1" x14ac:dyDescent="0.3">
      <c r="A3994" t="s">
        <v>68</v>
      </c>
      <c r="B3994">
        <v>1891</v>
      </c>
      <c r="C3994" s="10">
        <v>842</v>
      </c>
      <c r="D3994">
        <v>842</v>
      </c>
      <c r="E3994">
        <v>0</v>
      </c>
      <c r="F3994">
        <v>0</v>
      </c>
      <c r="G3994">
        <v>0</v>
      </c>
      <c r="H3994" t="s">
        <v>11</v>
      </c>
      <c r="I3994" t="s">
        <v>11</v>
      </c>
      <c r="J3994" s="10">
        <v>0</v>
      </c>
      <c r="K3994" s="13">
        <f t="shared" si="126"/>
        <v>1958</v>
      </c>
      <c r="L3994" s="1" t="str">
        <f t="shared" si="125"/>
        <v/>
      </c>
    </row>
    <row r="3995" spans="1:12" ht="13.8" customHeight="1" x14ac:dyDescent="0.3">
      <c r="A3995" t="s">
        <v>68</v>
      </c>
      <c r="B3995">
        <v>1892</v>
      </c>
      <c r="C3995" s="10">
        <v>865</v>
      </c>
      <c r="D3995">
        <v>838</v>
      </c>
      <c r="E3995">
        <v>28</v>
      </c>
      <c r="F3995">
        <v>0</v>
      </c>
      <c r="G3995">
        <v>0</v>
      </c>
      <c r="H3995" t="s">
        <v>11</v>
      </c>
      <c r="I3995" t="s">
        <v>11</v>
      </c>
      <c r="J3995" s="10">
        <v>0</v>
      </c>
      <c r="K3995" s="13">
        <f t="shared" si="126"/>
        <v>1958</v>
      </c>
      <c r="L3995" s="1" t="str">
        <f t="shared" si="125"/>
        <v/>
      </c>
    </row>
    <row r="3996" spans="1:12" ht="13.8" customHeight="1" x14ac:dyDescent="0.3">
      <c r="A3996" t="s">
        <v>68</v>
      </c>
      <c r="B3996">
        <v>1893</v>
      </c>
      <c r="C3996" s="10">
        <v>818</v>
      </c>
      <c r="D3996">
        <v>818</v>
      </c>
      <c r="E3996">
        <v>0</v>
      </c>
      <c r="F3996">
        <v>0</v>
      </c>
      <c r="G3996">
        <v>0</v>
      </c>
      <c r="H3996" t="s">
        <v>11</v>
      </c>
      <c r="I3996" t="s">
        <v>11</v>
      </c>
      <c r="J3996" s="10">
        <v>0</v>
      </c>
      <c r="K3996" s="13">
        <f t="shared" si="126"/>
        <v>1958</v>
      </c>
      <c r="L3996" s="1" t="str">
        <f t="shared" si="125"/>
        <v/>
      </c>
    </row>
    <row r="3997" spans="1:12" ht="13.8" customHeight="1" x14ac:dyDescent="0.3">
      <c r="A3997" t="s">
        <v>68</v>
      </c>
      <c r="B3997">
        <v>1894</v>
      </c>
      <c r="C3997" s="10">
        <v>928</v>
      </c>
      <c r="D3997">
        <v>928</v>
      </c>
      <c r="E3997">
        <v>0</v>
      </c>
      <c r="F3997">
        <v>0</v>
      </c>
      <c r="G3997">
        <v>0</v>
      </c>
      <c r="H3997" t="s">
        <v>11</v>
      </c>
      <c r="I3997" t="s">
        <v>11</v>
      </c>
      <c r="J3997" s="10">
        <v>0</v>
      </c>
      <c r="K3997" s="13">
        <f t="shared" si="126"/>
        <v>1958</v>
      </c>
      <c r="L3997" s="1" t="str">
        <f t="shared" si="125"/>
        <v/>
      </c>
    </row>
    <row r="3998" spans="1:12" ht="13.8" customHeight="1" x14ac:dyDescent="0.3">
      <c r="A3998" t="s">
        <v>68</v>
      </c>
      <c r="B3998">
        <v>1895</v>
      </c>
      <c r="C3998" s="10">
        <v>962</v>
      </c>
      <c r="D3998">
        <v>962</v>
      </c>
      <c r="E3998">
        <v>0</v>
      </c>
      <c r="F3998">
        <v>0</v>
      </c>
      <c r="G3998">
        <v>0</v>
      </c>
      <c r="H3998" t="s">
        <v>11</v>
      </c>
      <c r="I3998" t="s">
        <v>11</v>
      </c>
      <c r="J3998" s="10">
        <v>0</v>
      </c>
      <c r="K3998" s="13">
        <f t="shared" si="126"/>
        <v>1958</v>
      </c>
      <c r="L3998" s="1" t="str">
        <f t="shared" si="125"/>
        <v/>
      </c>
    </row>
    <row r="3999" spans="1:12" ht="13.8" customHeight="1" x14ac:dyDescent="0.3">
      <c r="A3999" t="s">
        <v>68</v>
      </c>
      <c r="B3999">
        <v>1896</v>
      </c>
      <c r="C3999" s="10">
        <v>1177</v>
      </c>
      <c r="D3999">
        <v>1177</v>
      </c>
      <c r="E3999">
        <v>0</v>
      </c>
      <c r="F3999">
        <v>0</v>
      </c>
      <c r="G3999">
        <v>0</v>
      </c>
      <c r="H3999" t="s">
        <v>11</v>
      </c>
      <c r="I3999" t="s">
        <v>11</v>
      </c>
      <c r="J3999" s="10">
        <v>0</v>
      </c>
      <c r="K3999" s="13">
        <f t="shared" si="126"/>
        <v>1958</v>
      </c>
      <c r="L3999" s="1" t="str">
        <f t="shared" si="125"/>
        <v/>
      </c>
    </row>
    <row r="4000" spans="1:12" ht="13.8" customHeight="1" x14ac:dyDescent="0.3">
      <c r="A4000" t="s">
        <v>68</v>
      </c>
      <c r="B4000">
        <v>1897</v>
      </c>
      <c r="C4000" s="10">
        <v>1262</v>
      </c>
      <c r="D4000">
        <v>1262</v>
      </c>
      <c r="E4000">
        <v>0</v>
      </c>
      <c r="F4000">
        <v>0</v>
      </c>
      <c r="G4000">
        <v>0</v>
      </c>
      <c r="H4000" t="s">
        <v>11</v>
      </c>
      <c r="I4000" t="s">
        <v>11</v>
      </c>
      <c r="J4000" s="10">
        <v>0</v>
      </c>
      <c r="K4000" s="13">
        <f t="shared" si="126"/>
        <v>1958</v>
      </c>
      <c r="L4000" s="1" t="str">
        <f t="shared" si="125"/>
        <v/>
      </c>
    </row>
    <row r="4001" spans="1:12" ht="13.8" customHeight="1" x14ac:dyDescent="0.3">
      <c r="A4001" t="s">
        <v>68</v>
      </c>
      <c r="B4001">
        <v>1898</v>
      </c>
      <c r="C4001" s="10">
        <v>1311</v>
      </c>
      <c r="D4001">
        <v>1311</v>
      </c>
      <c r="E4001">
        <v>0</v>
      </c>
      <c r="F4001">
        <v>0</v>
      </c>
      <c r="G4001">
        <v>0</v>
      </c>
      <c r="H4001" t="s">
        <v>11</v>
      </c>
      <c r="I4001" t="s">
        <v>11</v>
      </c>
      <c r="J4001" s="10">
        <v>0</v>
      </c>
      <c r="K4001" s="13">
        <f t="shared" si="126"/>
        <v>1958</v>
      </c>
      <c r="L4001" s="1" t="str">
        <f t="shared" si="125"/>
        <v/>
      </c>
    </row>
    <row r="4002" spans="1:12" ht="13.8" customHeight="1" x14ac:dyDescent="0.3">
      <c r="A4002" t="s">
        <v>68</v>
      </c>
      <c r="B4002">
        <v>1899</v>
      </c>
      <c r="C4002" s="10">
        <v>1433</v>
      </c>
      <c r="D4002">
        <v>1433</v>
      </c>
      <c r="E4002">
        <v>0</v>
      </c>
      <c r="F4002">
        <v>0</v>
      </c>
      <c r="G4002">
        <v>0</v>
      </c>
      <c r="H4002" t="s">
        <v>11</v>
      </c>
      <c r="I4002" t="s">
        <v>11</v>
      </c>
      <c r="J4002" s="10">
        <v>0</v>
      </c>
      <c r="K4002" s="13">
        <f t="shared" si="126"/>
        <v>1958</v>
      </c>
      <c r="L4002" s="1" t="str">
        <f t="shared" si="125"/>
        <v/>
      </c>
    </row>
    <row r="4003" spans="1:12" ht="13.8" customHeight="1" x14ac:dyDescent="0.3">
      <c r="A4003" t="s">
        <v>68</v>
      </c>
      <c r="B4003">
        <v>1900</v>
      </c>
      <c r="C4003" s="10">
        <v>1405</v>
      </c>
      <c r="D4003">
        <v>1405</v>
      </c>
      <c r="E4003">
        <v>0</v>
      </c>
      <c r="F4003">
        <v>0</v>
      </c>
      <c r="G4003">
        <v>0</v>
      </c>
      <c r="H4003" t="s">
        <v>11</v>
      </c>
      <c r="I4003" t="s">
        <v>11</v>
      </c>
      <c r="J4003" s="10">
        <v>0</v>
      </c>
      <c r="K4003" s="13">
        <f t="shared" si="126"/>
        <v>1958</v>
      </c>
      <c r="L4003" s="1" t="str">
        <f t="shared" si="125"/>
        <v/>
      </c>
    </row>
    <row r="4004" spans="1:12" ht="13.8" customHeight="1" x14ac:dyDescent="0.3">
      <c r="A4004" t="s">
        <v>68</v>
      </c>
      <c r="B4004">
        <v>1901</v>
      </c>
      <c r="C4004" s="10">
        <v>1463</v>
      </c>
      <c r="D4004">
        <v>1463</v>
      </c>
      <c r="E4004">
        <v>0</v>
      </c>
      <c r="F4004">
        <v>0</v>
      </c>
      <c r="G4004">
        <v>0</v>
      </c>
      <c r="H4004" t="s">
        <v>11</v>
      </c>
      <c r="I4004" t="s">
        <v>11</v>
      </c>
      <c r="J4004" s="10">
        <v>0</v>
      </c>
      <c r="K4004" s="13">
        <f t="shared" si="126"/>
        <v>1958</v>
      </c>
      <c r="L4004" s="1" t="str">
        <f t="shared" si="125"/>
        <v/>
      </c>
    </row>
    <row r="4005" spans="1:12" ht="13.8" customHeight="1" x14ac:dyDescent="0.3">
      <c r="A4005" t="s">
        <v>68</v>
      </c>
      <c r="B4005">
        <v>1902</v>
      </c>
      <c r="C4005" s="10">
        <v>1502</v>
      </c>
      <c r="D4005">
        <v>1502</v>
      </c>
      <c r="E4005">
        <v>0</v>
      </c>
      <c r="F4005">
        <v>0</v>
      </c>
      <c r="G4005">
        <v>0</v>
      </c>
      <c r="H4005" t="s">
        <v>11</v>
      </c>
      <c r="I4005" t="s">
        <v>11</v>
      </c>
      <c r="J4005" s="10">
        <v>0</v>
      </c>
      <c r="K4005" s="13">
        <f t="shared" si="126"/>
        <v>1958</v>
      </c>
      <c r="L4005" s="1" t="str">
        <f t="shared" si="125"/>
        <v/>
      </c>
    </row>
    <row r="4006" spans="1:12" ht="13.8" customHeight="1" x14ac:dyDescent="0.3">
      <c r="A4006" t="s">
        <v>68</v>
      </c>
      <c r="B4006">
        <v>1903</v>
      </c>
      <c r="C4006" s="10">
        <v>1563</v>
      </c>
      <c r="D4006">
        <v>1563</v>
      </c>
      <c r="E4006">
        <v>0</v>
      </c>
      <c r="F4006">
        <v>0</v>
      </c>
      <c r="G4006">
        <v>0</v>
      </c>
      <c r="H4006" t="s">
        <v>11</v>
      </c>
      <c r="I4006" t="s">
        <v>11</v>
      </c>
      <c r="J4006" s="10">
        <v>0</v>
      </c>
      <c r="K4006" s="13">
        <f t="shared" si="126"/>
        <v>1958</v>
      </c>
      <c r="L4006" s="1" t="str">
        <f t="shared" si="125"/>
        <v/>
      </c>
    </row>
    <row r="4007" spans="1:12" ht="13.8" customHeight="1" x14ac:dyDescent="0.3">
      <c r="A4007" t="s">
        <v>68</v>
      </c>
      <c r="B4007">
        <v>1904</v>
      </c>
      <c r="C4007" s="10">
        <v>1686</v>
      </c>
      <c r="D4007">
        <v>1686</v>
      </c>
      <c r="E4007">
        <v>0</v>
      </c>
      <c r="F4007">
        <v>0</v>
      </c>
      <c r="G4007">
        <v>0</v>
      </c>
      <c r="H4007" t="s">
        <v>11</v>
      </c>
      <c r="I4007" t="s">
        <v>11</v>
      </c>
      <c r="J4007" s="10">
        <v>0</v>
      </c>
      <c r="K4007" s="13">
        <f t="shared" si="126"/>
        <v>1958</v>
      </c>
      <c r="L4007" s="1" t="str">
        <f t="shared" si="125"/>
        <v/>
      </c>
    </row>
    <row r="4008" spans="1:12" ht="13.8" customHeight="1" x14ac:dyDescent="0.3">
      <c r="A4008" t="s">
        <v>68</v>
      </c>
      <c r="B4008">
        <v>1905</v>
      </c>
      <c r="C4008" s="10">
        <v>1640</v>
      </c>
      <c r="D4008">
        <v>1640</v>
      </c>
      <c r="E4008">
        <v>0</v>
      </c>
      <c r="F4008">
        <v>0</v>
      </c>
      <c r="G4008">
        <v>0</v>
      </c>
      <c r="H4008" t="s">
        <v>11</v>
      </c>
      <c r="I4008" t="s">
        <v>11</v>
      </c>
      <c r="J4008" s="10">
        <v>0</v>
      </c>
      <c r="K4008" s="13">
        <f t="shared" si="126"/>
        <v>1958</v>
      </c>
      <c r="L4008" s="1" t="str">
        <f t="shared" si="125"/>
        <v/>
      </c>
    </row>
    <row r="4009" spans="1:12" ht="13.8" customHeight="1" x14ac:dyDescent="0.3">
      <c r="A4009" t="s">
        <v>68</v>
      </c>
      <c r="B4009">
        <v>1906</v>
      </c>
      <c r="C4009" s="10">
        <v>1786</v>
      </c>
      <c r="D4009">
        <v>1786</v>
      </c>
      <c r="E4009">
        <v>0</v>
      </c>
      <c r="F4009">
        <v>0</v>
      </c>
      <c r="G4009">
        <v>0</v>
      </c>
      <c r="H4009" t="s">
        <v>11</v>
      </c>
      <c r="I4009" t="s">
        <v>11</v>
      </c>
      <c r="J4009" s="10">
        <v>0</v>
      </c>
      <c r="K4009" s="13">
        <f t="shared" si="126"/>
        <v>1958</v>
      </c>
      <c r="L4009" s="1" t="str">
        <f t="shared" si="125"/>
        <v/>
      </c>
    </row>
    <row r="4010" spans="1:12" ht="13.8" customHeight="1" x14ac:dyDescent="0.3">
      <c r="A4010" t="s">
        <v>68</v>
      </c>
      <c r="B4010">
        <v>1907</v>
      </c>
      <c r="C4010" s="10">
        <v>1592</v>
      </c>
      <c r="D4010">
        <v>1592</v>
      </c>
      <c r="E4010">
        <v>0</v>
      </c>
      <c r="F4010">
        <v>0</v>
      </c>
      <c r="G4010">
        <v>0</v>
      </c>
      <c r="H4010" t="s">
        <v>11</v>
      </c>
      <c r="I4010" t="s">
        <v>11</v>
      </c>
      <c r="J4010" s="10">
        <v>0</v>
      </c>
      <c r="K4010" s="13">
        <f t="shared" si="126"/>
        <v>1958</v>
      </c>
      <c r="L4010" s="1" t="str">
        <f t="shared" si="125"/>
        <v/>
      </c>
    </row>
    <row r="4011" spans="1:12" ht="13.8" customHeight="1" x14ac:dyDescent="0.3">
      <c r="A4011" t="s">
        <v>68</v>
      </c>
      <c r="B4011">
        <v>1908</v>
      </c>
      <c r="C4011" s="10">
        <v>1975</v>
      </c>
      <c r="D4011">
        <v>1975</v>
      </c>
      <c r="E4011">
        <v>0</v>
      </c>
      <c r="F4011">
        <v>0</v>
      </c>
      <c r="G4011">
        <v>0</v>
      </c>
      <c r="H4011" t="s">
        <v>11</v>
      </c>
      <c r="I4011" t="s">
        <v>11</v>
      </c>
      <c r="J4011" s="10">
        <v>0</v>
      </c>
      <c r="K4011" s="13">
        <f t="shared" si="126"/>
        <v>1958</v>
      </c>
      <c r="L4011" s="1" t="str">
        <f t="shared" si="125"/>
        <v/>
      </c>
    </row>
    <row r="4012" spans="1:12" ht="13.8" customHeight="1" x14ac:dyDescent="0.3">
      <c r="A4012" t="s">
        <v>68</v>
      </c>
      <c r="B4012">
        <v>1909</v>
      </c>
      <c r="C4012" s="10">
        <v>2185</v>
      </c>
      <c r="D4012">
        <v>2185</v>
      </c>
      <c r="E4012">
        <v>0</v>
      </c>
      <c r="F4012">
        <v>0</v>
      </c>
      <c r="G4012">
        <v>0</v>
      </c>
      <c r="H4012" t="s">
        <v>11</v>
      </c>
      <c r="I4012" t="s">
        <v>11</v>
      </c>
      <c r="J4012" s="10">
        <v>0</v>
      </c>
      <c r="K4012" s="13">
        <f t="shared" si="126"/>
        <v>1958</v>
      </c>
      <c r="L4012" s="1" t="str">
        <f t="shared" si="125"/>
        <v/>
      </c>
    </row>
    <row r="4013" spans="1:12" ht="13.8" customHeight="1" x14ac:dyDescent="0.3">
      <c r="A4013" t="s">
        <v>68</v>
      </c>
      <c r="B4013">
        <v>1910</v>
      </c>
      <c r="C4013" s="10">
        <v>2006</v>
      </c>
      <c r="D4013">
        <v>2006</v>
      </c>
      <c r="E4013">
        <v>0</v>
      </c>
      <c r="F4013">
        <v>0</v>
      </c>
      <c r="G4013">
        <v>0</v>
      </c>
      <c r="H4013" t="s">
        <v>11</v>
      </c>
      <c r="I4013" t="s">
        <v>11</v>
      </c>
      <c r="J4013" s="10">
        <v>0</v>
      </c>
      <c r="K4013" s="13">
        <f t="shared" si="126"/>
        <v>1958</v>
      </c>
      <c r="L4013" s="1" t="str">
        <f t="shared" si="125"/>
        <v/>
      </c>
    </row>
    <row r="4014" spans="1:12" ht="13.8" customHeight="1" x14ac:dyDescent="0.3">
      <c r="A4014" t="s">
        <v>68</v>
      </c>
      <c r="B4014">
        <v>1911</v>
      </c>
      <c r="C4014" s="10">
        <v>2137</v>
      </c>
      <c r="D4014">
        <v>2137</v>
      </c>
      <c r="E4014">
        <v>0</v>
      </c>
      <c r="F4014">
        <v>0</v>
      </c>
      <c r="G4014">
        <v>0</v>
      </c>
      <c r="H4014" t="s">
        <v>11</v>
      </c>
      <c r="I4014" t="s">
        <v>11</v>
      </c>
      <c r="J4014" s="10">
        <v>0</v>
      </c>
      <c r="K4014" s="13">
        <f t="shared" si="126"/>
        <v>1958</v>
      </c>
      <c r="L4014" s="1" t="str">
        <f t="shared" si="125"/>
        <v/>
      </c>
    </row>
    <row r="4015" spans="1:12" ht="13.8" customHeight="1" x14ac:dyDescent="0.3">
      <c r="A4015" t="s">
        <v>68</v>
      </c>
      <c r="B4015">
        <v>1912</v>
      </c>
      <c r="C4015" s="10">
        <v>2534</v>
      </c>
      <c r="D4015">
        <v>2534</v>
      </c>
      <c r="E4015">
        <v>0</v>
      </c>
      <c r="F4015">
        <v>0</v>
      </c>
      <c r="G4015">
        <v>0</v>
      </c>
      <c r="H4015" t="s">
        <v>11</v>
      </c>
      <c r="I4015" t="s">
        <v>11</v>
      </c>
      <c r="J4015" s="10">
        <v>0</v>
      </c>
      <c r="K4015" s="13">
        <f t="shared" si="126"/>
        <v>1958</v>
      </c>
      <c r="L4015" s="1" t="str">
        <f t="shared" si="125"/>
        <v/>
      </c>
    </row>
    <row r="4016" spans="1:12" ht="13.8" customHeight="1" x14ac:dyDescent="0.3">
      <c r="A4016" t="s">
        <v>68</v>
      </c>
      <c r="B4016">
        <v>1913</v>
      </c>
      <c r="C4016" s="10">
        <v>2600</v>
      </c>
      <c r="D4016">
        <v>2600</v>
      </c>
      <c r="E4016">
        <v>0</v>
      </c>
      <c r="F4016">
        <v>0</v>
      </c>
      <c r="G4016">
        <v>0</v>
      </c>
      <c r="H4016" t="s">
        <v>11</v>
      </c>
      <c r="I4016" t="s">
        <v>11</v>
      </c>
      <c r="J4016" s="10">
        <v>0</v>
      </c>
      <c r="K4016" s="13">
        <f t="shared" si="126"/>
        <v>1958</v>
      </c>
      <c r="L4016" s="1" t="str">
        <f t="shared" si="125"/>
        <v/>
      </c>
    </row>
    <row r="4017" spans="1:12" ht="13.8" customHeight="1" x14ac:dyDescent="0.3">
      <c r="A4017" t="s">
        <v>68</v>
      </c>
      <c r="B4017">
        <v>1914</v>
      </c>
      <c r="C4017" s="10">
        <v>2665</v>
      </c>
      <c r="D4017">
        <v>2665</v>
      </c>
      <c r="E4017">
        <v>0</v>
      </c>
      <c r="F4017">
        <v>0</v>
      </c>
      <c r="G4017">
        <v>0</v>
      </c>
      <c r="H4017" t="s">
        <v>11</v>
      </c>
      <c r="I4017" t="s">
        <v>11</v>
      </c>
      <c r="J4017" s="10">
        <v>0</v>
      </c>
      <c r="K4017" s="13">
        <f t="shared" si="126"/>
        <v>1958</v>
      </c>
      <c r="L4017" s="1" t="str">
        <f t="shared" si="125"/>
        <v/>
      </c>
    </row>
    <row r="4018" spans="1:12" ht="13.8" customHeight="1" x14ac:dyDescent="0.3">
      <c r="A4018" t="s">
        <v>68</v>
      </c>
      <c r="B4018">
        <v>1915</v>
      </c>
      <c r="C4018" s="10">
        <v>2853</v>
      </c>
      <c r="D4018">
        <v>2853</v>
      </c>
      <c r="E4018">
        <v>0</v>
      </c>
      <c r="F4018">
        <v>0</v>
      </c>
      <c r="G4018">
        <v>0</v>
      </c>
      <c r="H4018" t="s">
        <v>11</v>
      </c>
      <c r="I4018" t="s">
        <v>11</v>
      </c>
      <c r="J4018" s="10">
        <v>0</v>
      </c>
      <c r="K4018" s="13">
        <f t="shared" si="126"/>
        <v>1958</v>
      </c>
      <c r="L4018" s="1" t="str">
        <f t="shared" si="125"/>
        <v/>
      </c>
    </row>
    <row r="4019" spans="1:12" ht="13.8" customHeight="1" x14ac:dyDescent="0.3">
      <c r="A4019" t="s">
        <v>68</v>
      </c>
      <c r="B4019">
        <v>1916</v>
      </c>
      <c r="C4019" s="10">
        <v>2788</v>
      </c>
      <c r="D4019">
        <v>2788</v>
      </c>
      <c r="E4019">
        <v>0</v>
      </c>
      <c r="F4019">
        <v>0</v>
      </c>
      <c r="G4019">
        <v>0</v>
      </c>
      <c r="H4019" t="s">
        <v>11</v>
      </c>
      <c r="I4019" t="s">
        <v>11</v>
      </c>
      <c r="J4019" s="10">
        <v>0</v>
      </c>
      <c r="K4019" s="13">
        <f t="shared" si="126"/>
        <v>1958</v>
      </c>
      <c r="L4019" s="1" t="str">
        <f t="shared" si="125"/>
        <v/>
      </c>
    </row>
    <row r="4020" spans="1:12" ht="13.8" customHeight="1" x14ac:dyDescent="0.3">
      <c r="A4020" t="s">
        <v>68</v>
      </c>
      <c r="B4020">
        <v>1917</v>
      </c>
      <c r="C4020" s="10">
        <v>2029</v>
      </c>
      <c r="D4020">
        <v>2029</v>
      </c>
      <c r="E4020">
        <v>0</v>
      </c>
      <c r="F4020">
        <v>0</v>
      </c>
      <c r="G4020">
        <v>0</v>
      </c>
      <c r="H4020" t="s">
        <v>11</v>
      </c>
      <c r="I4020" t="s">
        <v>11</v>
      </c>
      <c r="J4020" s="10">
        <v>0</v>
      </c>
      <c r="K4020" s="13">
        <f t="shared" si="126"/>
        <v>1958</v>
      </c>
      <c r="L4020" s="1" t="str">
        <f t="shared" si="125"/>
        <v/>
      </c>
    </row>
    <row r="4021" spans="1:12" ht="13.8" customHeight="1" x14ac:dyDescent="0.3">
      <c r="A4021" t="s">
        <v>68</v>
      </c>
      <c r="B4021">
        <v>1918</v>
      </c>
      <c r="C4021" s="10">
        <v>2368</v>
      </c>
      <c r="D4021">
        <v>2368</v>
      </c>
      <c r="E4021">
        <v>0</v>
      </c>
      <c r="F4021">
        <v>0</v>
      </c>
      <c r="G4021">
        <v>0</v>
      </c>
      <c r="H4021" t="s">
        <v>11</v>
      </c>
      <c r="I4021" t="s">
        <v>11</v>
      </c>
      <c r="J4021" s="10">
        <v>0</v>
      </c>
      <c r="K4021" s="13">
        <f t="shared" si="126"/>
        <v>1958</v>
      </c>
      <c r="L4021" s="1" t="str">
        <f t="shared" si="125"/>
        <v/>
      </c>
    </row>
    <row r="4022" spans="1:12" ht="13.8" customHeight="1" x14ac:dyDescent="0.3">
      <c r="A4022" t="s">
        <v>68</v>
      </c>
      <c r="B4022">
        <v>1919</v>
      </c>
      <c r="C4022" s="10">
        <v>2248</v>
      </c>
      <c r="D4022">
        <v>2248</v>
      </c>
      <c r="E4022">
        <v>0</v>
      </c>
      <c r="F4022">
        <v>0</v>
      </c>
      <c r="G4022">
        <v>0</v>
      </c>
      <c r="H4022" t="s">
        <v>11</v>
      </c>
      <c r="I4022" t="s">
        <v>11</v>
      </c>
      <c r="J4022" s="10">
        <v>0</v>
      </c>
      <c r="K4022" s="13">
        <f t="shared" si="126"/>
        <v>1958</v>
      </c>
      <c r="L4022" s="1" t="str">
        <f t="shared" si="125"/>
        <v/>
      </c>
    </row>
    <row r="4023" spans="1:12" ht="13.8" customHeight="1" x14ac:dyDescent="0.3">
      <c r="A4023" t="s">
        <v>68</v>
      </c>
      <c r="B4023">
        <v>1920</v>
      </c>
      <c r="C4023" s="10">
        <v>1963</v>
      </c>
      <c r="D4023">
        <v>1963</v>
      </c>
      <c r="E4023">
        <v>0</v>
      </c>
      <c r="F4023">
        <v>0</v>
      </c>
      <c r="G4023">
        <v>0</v>
      </c>
      <c r="H4023" t="s">
        <v>11</v>
      </c>
      <c r="I4023" t="s">
        <v>11</v>
      </c>
      <c r="J4023" s="10">
        <v>0</v>
      </c>
      <c r="K4023" s="13">
        <f t="shared" si="126"/>
        <v>1958</v>
      </c>
      <c r="L4023" s="1" t="str">
        <f t="shared" si="125"/>
        <v/>
      </c>
    </row>
    <row r="4024" spans="1:12" ht="13.8" customHeight="1" x14ac:dyDescent="0.3">
      <c r="A4024" t="s">
        <v>68</v>
      </c>
      <c r="B4024">
        <v>1921</v>
      </c>
      <c r="C4024" s="10">
        <v>1854</v>
      </c>
      <c r="D4024">
        <v>1854</v>
      </c>
      <c r="E4024">
        <v>0</v>
      </c>
      <c r="F4024">
        <v>0</v>
      </c>
      <c r="G4024">
        <v>0</v>
      </c>
      <c r="H4024" t="s">
        <v>11</v>
      </c>
      <c r="I4024" t="s">
        <v>11</v>
      </c>
      <c r="J4024" s="10">
        <v>0</v>
      </c>
      <c r="K4024" s="13">
        <f t="shared" si="126"/>
        <v>1958</v>
      </c>
      <c r="L4024" s="1" t="str">
        <f t="shared" si="125"/>
        <v/>
      </c>
    </row>
    <row r="4025" spans="1:12" ht="13.8" customHeight="1" x14ac:dyDescent="0.3">
      <c r="A4025" t="s">
        <v>68</v>
      </c>
      <c r="B4025">
        <v>1922</v>
      </c>
      <c r="C4025" s="10">
        <v>2634</v>
      </c>
      <c r="D4025">
        <v>2634</v>
      </c>
      <c r="E4025">
        <v>0</v>
      </c>
      <c r="F4025">
        <v>0</v>
      </c>
      <c r="G4025">
        <v>0</v>
      </c>
      <c r="H4025" t="s">
        <v>11</v>
      </c>
      <c r="I4025" t="s">
        <v>11</v>
      </c>
      <c r="J4025" s="10">
        <v>0</v>
      </c>
      <c r="K4025" s="13">
        <f t="shared" si="126"/>
        <v>1958</v>
      </c>
      <c r="L4025" s="1" t="str">
        <f t="shared" si="125"/>
        <v/>
      </c>
    </row>
    <row r="4026" spans="1:12" ht="13.8" customHeight="1" x14ac:dyDescent="0.3">
      <c r="A4026" t="s">
        <v>68</v>
      </c>
      <c r="B4026">
        <v>1923</v>
      </c>
      <c r="C4026" s="10">
        <v>2873</v>
      </c>
      <c r="D4026">
        <v>2873</v>
      </c>
      <c r="E4026">
        <v>0</v>
      </c>
      <c r="F4026">
        <v>0</v>
      </c>
      <c r="G4026">
        <v>0</v>
      </c>
      <c r="H4026" t="s">
        <v>11</v>
      </c>
      <c r="I4026" t="s">
        <v>11</v>
      </c>
      <c r="J4026" s="10">
        <v>0</v>
      </c>
      <c r="K4026" s="13">
        <f t="shared" si="126"/>
        <v>1958</v>
      </c>
      <c r="L4026" s="1" t="str">
        <f t="shared" si="125"/>
        <v/>
      </c>
    </row>
    <row r="4027" spans="1:12" ht="13.8" customHeight="1" x14ac:dyDescent="0.3">
      <c r="A4027" t="s">
        <v>68</v>
      </c>
      <c r="B4027">
        <v>1924</v>
      </c>
      <c r="C4027" s="10">
        <v>3368</v>
      </c>
      <c r="D4027">
        <v>3368</v>
      </c>
      <c r="E4027">
        <v>0</v>
      </c>
      <c r="F4027">
        <v>0</v>
      </c>
      <c r="G4027">
        <v>0</v>
      </c>
      <c r="H4027" t="s">
        <v>11</v>
      </c>
      <c r="I4027" t="s">
        <v>11</v>
      </c>
      <c r="J4027" s="10">
        <v>0</v>
      </c>
      <c r="K4027" s="13">
        <f t="shared" si="126"/>
        <v>1958</v>
      </c>
      <c r="L4027" s="1" t="str">
        <f t="shared" si="125"/>
        <v/>
      </c>
    </row>
    <row r="4028" spans="1:12" ht="13.8" customHeight="1" x14ac:dyDescent="0.3">
      <c r="A4028" t="s">
        <v>68</v>
      </c>
      <c r="B4028">
        <v>1925</v>
      </c>
      <c r="C4028" s="10">
        <v>2926</v>
      </c>
      <c r="D4028">
        <v>2926</v>
      </c>
      <c r="E4028">
        <v>0</v>
      </c>
      <c r="F4028">
        <v>0</v>
      </c>
      <c r="G4028">
        <v>0</v>
      </c>
      <c r="H4028" t="s">
        <v>11</v>
      </c>
      <c r="I4028" t="s">
        <v>11</v>
      </c>
      <c r="J4028" s="10">
        <v>0</v>
      </c>
      <c r="K4028" s="13">
        <f t="shared" si="126"/>
        <v>1958</v>
      </c>
      <c r="L4028" s="1" t="str">
        <f t="shared" si="125"/>
        <v/>
      </c>
    </row>
    <row r="4029" spans="1:12" ht="13.8" customHeight="1" x14ac:dyDescent="0.3">
      <c r="A4029" t="s">
        <v>68</v>
      </c>
      <c r="B4029">
        <v>1926</v>
      </c>
      <c r="C4029" s="10">
        <v>2857</v>
      </c>
      <c r="D4029">
        <v>2857</v>
      </c>
      <c r="E4029">
        <v>0</v>
      </c>
      <c r="F4029">
        <v>0</v>
      </c>
      <c r="G4029">
        <v>0</v>
      </c>
      <c r="H4029" t="s">
        <v>11</v>
      </c>
      <c r="I4029" t="s">
        <v>11</v>
      </c>
      <c r="J4029" s="10">
        <v>0</v>
      </c>
      <c r="K4029" s="13">
        <f t="shared" si="126"/>
        <v>1958</v>
      </c>
      <c r="L4029" s="1" t="str">
        <f t="shared" si="125"/>
        <v/>
      </c>
    </row>
    <row r="4030" spans="1:12" ht="13.8" customHeight="1" x14ac:dyDescent="0.3">
      <c r="A4030" t="s">
        <v>68</v>
      </c>
      <c r="B4030">
        <v>1927</v>
      </c>
      <c r="C4030" s="10">
        <v>3637</v>
      </c>
      <c r="D4030">
        <v>3637</v>
      </c>
      <c r="E4030">
        <v>0</v>
      </c>
      <c r="F4030">
        <v>0</v>
      </c>
      <c r="G4030">
        <v>0</v>
      </c>
      <c r="H4030" t="s">
        <v>11</v>
      </c>
      <c r="I4030" t="s">
        <v>11</v>
      </c>
      <c r="J4030" s="10">
        <v>0</v>
      </c>
      <c r="K4030" s="13">
        <f t="shared" si="126"/>
        <v>1958</v>
      </c>
      <c r="L4030" s="1" t="str">
        <f t="shared" si="125"/>
        <v/>
      </c>
    </row>
    <row r="4031" spans="1:12" ht="13.8" customHeight="1" x14ac:dyDescent="0.3">
      <c r="A4031" t="s">
        <v>68</v>
      </c>
      <c r="B4031">
        <v>1928</v>
      </c>
      <c r="C4031" s="10">
        <v>3428</v>
      </c>
      <c r="D4031">
        <v>3322</v>
      </c>
      <c r="E4031">
        <v>0</v>
      </c>
      <c r="F4031">
        <v>0</v>
      </c>
      <c r="G4031">
        <v>106</v>
      </c>
      <c r="H4031" t="s">
        <v>11</v>
      </c>
      <c r="I4031" t="s">
        <v>11</v>
      </c>
      <c r="J4031" s="10">
        <v>0</v>
      </c>
      <c r="K4031" s="13">
        <f t="shared" si="126"/>
        <v>1958</v>
      </c>
      <c r="L4031" s="1" t="str">
        <f t="shared" si="125"/>
        <v/>
      </c>
    </row>
    <row r="4032" spans="1:12" ht="13.8" customHeight="1" x14ac:dyDescent="0.3">
      <c r="A4032" t="s">
        <v>68</v>
      </c>
      <c r="B4032">
        <v>1929</v>
      </c>
      <c r="C4032" s="10">
        <v>4129</v>
      </c>
      <c r="D4032">
        <v>4020</v>
      </c>
      <c r="E4032">
        <v>0</v>
      </c>
      <c r="F4032">
        <v>0</v>
      </c>
      <c r="G4032">
        <v>109</v>
      </c>
      <c r="H4032" t="s">
        <v>11</v>
      </c>
      <c r="I4032" t="s">
        <v>11</v>
      </c>
      <c r="J4032" s="10">
        <v>0</v>
      </c>
      <c r="K4032" s="13">
        <f t="shared" si="126"/>
        <v>1958</v>
      </c>
      <c r="L4032" s="1" t="str">
        <f t="shared" si="125"/>
        <v/>
      </c>
    </row>
    <row r="4033" spans="1:12" ht="13.8" customHeight="1" x14ac:dyDescent="0.3">
      <c r="A4033" t="s">
        <v>68</v>
      </c>
      <c r="B4033">
        <v>1930</v>
      </c>
      <c r="C4033" s="10">
        <v>3769</v>
      </c>
      <c r="D4033">
        <v>3663</v>
      </c>
      <c r="E4033">
        <v>0</v>
      </c>
      <c r="F4033">
        <v>0</v>
      </c>
      <c r="G4033">
        <v>106</v>
      </c>
      <c r="H4033" t="s">
        <v>11</v>
      </c>
      <c r="I4033" t="s">
        <v>11</v>
      </c>
      <c r="J4033" s="10">
        <v>0</v>
      </c>
      <c r="K4033" s="13">
        <f t="shared" si="126"/>
        <v>1958</v>
      </c>
      <c r="L4033" s="1" t="str">
        <f t="shared" si="125"/>
        <v/>
      </c>
    </row>
    <row r="4034" spans="1:12" ht="13.8" customHeight="1" x14ac:dyDescent="0.3">
      <c r="A4034" t="s">
        <v>68</v>
      </c>
      <c r="B4034">
        <v>1931</v>
      </c>
      <c r="C4034" s="10">
        <v>3909</v>
      </c>
      <c r="D4034">
        <v>3840</v>
      </c>
      <c r="E4034">
        <v>0</v>
      </c>
      <c r="F4034">
        <v>0</v>
      </c>
      <c r="G4034">
        <v>69</v>
      </c>
      <c r="H4034" t="s">
        <v>11</v>
      </c>
      <c r="I4034" t="s">
        <v>11</v>
      </c>
      <c r="J4034" s="10">
        <v>0</v>
      </c>
      <c r="K4034" s="13">
        <f t="shared" si="126"/>
        <v>1958</v>
      </c>
      <c r="L4034" s="1" t="str">
        <f t="shared" ref="L4034:L4097" si="127">IF(AND(B4034&gt;2011),1,"")</f>
        <v/>
      </c>
    </row>
    <row r="4035" spans="1:12" ht="13.8" customHeight="1" x14ac:dyDescent="0.3">
      <c r="A4035" t="s">
        <v>68</v>
      </c>
      <c r="B4035">
        <v>1932</v>
      </c>
      <c r="C4035" s="10">
        <v>3665</v>
      </c>
      <c r="D4035">
        <v>3608</v>
      </c>
      <c r="E4035">
        <v>0</v>
      </c>
      <c r="F4035">
        <v>0</v>
      </c>
      <c r="G4035">
        <v>56</v>
      </c>
      <c r="H4035" t="s">
        <v>11</v>
      </c>
      <c r="I4035" t="s">
        <v>11</v>
      </c>
      <c r="J4035" s="10">
        <v>0</v>
      </c>
      <c r="K4035" s="13">
        <f t="shared" si="126"/>
        <v>1958</v>
      </c>
      <c r="L4035" s="1" t="str">
        <f t="shared" si="127"/>
        <v/>
      </c>
    </row>
    <row r="4036" spans="1:12" ht="13.8" customHeight="1" x14ac:dyDescent="0.3">
      <c r="A4036" t="s">
        <v>68</v>
      </c>
      <c r="B4036">
        <v>1933</v>
      </c>
      <c r="C4036" s="10">
        <v>3650</v>
      </c>
      <c r="D4036">
        <v>3575</v>
      </c>
      <c r="E4036">
        <v>0</v>
      </c>
      <c r="F4036">
        <v>0</v>
      </c>
      <c r="G4036">
        <v>75</v>
      </c>
      <c r="H4036" t="s">
        <v>11</v>
      </c>
      <c r="I4036" t="s">
        <v>11</v>
      </c>
      <c r="J4036" s="10">
        <v>0</v>
      </c>
      <c r="K4036" s="13">
        <f t="shared" si="126"/>
        <v>1958</v>
      </c>
      <c r="L4036" s="1" t="str">
        <f t="shared" si="127"/>
        <v/>
      </c>
    </row>
    <row r="4037" spans="1:12" ht="13.8" customHeight="1" x14ac:dyDescent="0.3">
      <c r="A4037" t="s">
        <v>68</v>
      </c>
      <c r="B4037">
        <v>1934</v>
      </c>
      <c r="C4037" s="10">
        <v>3997</v>
      </c>
      <c r="D4037">
        <v>3892</v>
      </c>
      <c r="E4037">
        <v>0</v>
      </c>
      <c r="F4037">
        <v>0</v>
      </c>
      <c r="G4037">
        <v>105</v>
      </c>
      <c r="H4037" t="s">
        <v>11</v>
      </c>
      <c r="I4037" t="s">
        <v>11</v>
      </c>
      <c r="J4037" s="10">
        <v>0</v>
      </c>
      <c r="K4037" s="13">
        <f t="shared" si="126"/>
        <v>1958</v>
      </c>
      <c r="L4037" s="1" t="str">
        <f t="shared" si="127"/>
        <v/>
      </c>
    </row>
    <row r="4038" spans="1:12" ht="13.8" customHeight="1" x14ac:dyDescent="0.3">
      <c r="A4038" t="s">
        <v>68</v>
      </c>
      <c r="B4038">
        <v>1935</v>
      </c>
      <c r="C4038" s="10">
        <v>4163</v>
      </c>
      <c r="D4038">
        <v>4060</v>
      </c>
      <c r="E4038">
        <v>0</v>
      </c>
      <c r="F4038">
        <v>0</v>
      </c>
      <c r="G4038">
        <v>103</v>
      </c>
      <c r="H4038" t="s">
        <v>11</v>
      </c>
      <c r="I4038" t="s">
        <v>11</v>
      </c>
      <c r="J4038" s="10">
        <v>0</v>
      </c>
      <c r="K4038" s="13">
        <f t="shared" si="126"/>
        <v>1958</v>
      </c>
      <c r="L4038" s="1" t="str">
        <f t="shared" si="127"/>
        <v/>
      </c>
    </row>
    <row r="4039" spans="1:12" ht="13.8" customHeight="1" x14ac:dyDescent="0.3">
      <c r="A4039" t="s">
        <v>68</v>
      </c>
      <c r="B4039">
        <v>1936</v>
      </c>
      <c r="C4039" s="10">
        <v>4307</v>
      </c>
      <c r="D4039">
        <v>4200</v>
      </c>
      <c r="E4039">
        <v>0</v>
      </c>
      <c r="F4039">
        <v>0</v>
      </c>
      <c r="G4039">
        <v>108</v>
      </c>
      <c r="H4039" t="s">
        <v>11</v>
      </c>
      <c r="I4039" t="s">
        <v>11</v>
      </c>
      <c r="J4039" s="10">
        <v>0</v>
      </c>
      <c r="K4039" s="13">
        <f t="shared" si="126"/>
        <v>1958</v>
      </c>
      <c r="L4039" s="1" t="str">
        <f t="shared" si="127"/>
        <v/>
      </c>
    </row>
    <row r="4040" spans="1:12" ht="13.8" customHeight="1" x14ac:dyDescent="0.3">
      <c r="A4040" t="s">
        <v>68</v>
      </c>
      <c r="B4040">
        <v>1937</v>
      </c>
      <c r="C4040" s="10">
        <v>4448</v>
      </c>
      <c r="D4040">
        <v>4356</v>
      </c>
      <c r="E4040">
        <v>0</v>
      </c>
      <c r="F4040">
        <v>0</v>
      </c>
      <c r="G4040">
        <v>92</v>
      </c>
      <c r="H4040" t="s">
        <v>11</v>
      </c>
      <c r="I4040" t="s">
        <v>11</v>
      </c>
      <c r="J4040" s="10">
        <v>0</v>
      </c>
      <c r="K4040" s="13">
        <f t="shared" ref="K4040:K4103" si="128">IF(B4040&lt;1990,IF(B4040&lt;1959,1958,1989),1990)</f>
        <v>1958</v>
      </c>
      <c r="L4040" s="1" t="str">
        <f t="shared" si="127"/>
        <v/>
      </c>
    </row>
    <row r="4041" spans="1:12" ht="13.8" customHeight="1" x14ac:dyDescent="0.3">
      <c r="A4041" t="s">
        <v>68</v>
      </c>
      <c r="B4041">
        <v>1938</v>
      </c>
      <c r="C4041" s="10">
        <v>3994</v>
      </c>
      <c r="D4041">
        <v>3907</v>
      </c>
      <c r="E4041">
        <v>0</v>
      </c>
      <c r="F4041">
        <v>0</v>
      </c>
      <c r="G4041">
        <v>87</v>
      </c>
      <c r="H4041" t="s">
        <v>11</v>
      </c>
      <c r="I4041" t="s">
        <v>11</v>
      </c>
      <c r="J4041" s="10">
        <v>0</v>
      </c>
      <c r="K4041" s="13">
        <f t="shared" si="128"/>
        <v>1958</v>
      </c>
      <c r="L4041" s="1" t="str">
        <f t="shared" si="127"/>
        <v/>
      </c>
    </row>
    <row r="4042" spans="1:12" ht="13.8" customHeight="1" x14ac:dyDescent="0.3">
      <c r="A4042" t="s">
        <v>68</v>
      </c>
      <c r="B4042">
        <v>1939</v>
      </c>
      <c r="C4042" s="10">
        <v>4450</v>
      </c>
      <c r="D4042">
        <v>4355</v>
      </c>
      <c r="E4042">
        <v>0</v>
      </c>
      <c r="F4042">
        <v>0</v>
      </c>
      <c r="G4042">
        <v>95</v>
      </c>
      <c r="H4042" t="s">
        <v>11</v>
      </c>
      <c r="I4042" t="s">
        <v>11</v>
      </c>
      <c r="J4042" s="10">
        <v>0</v>
      </c>
      <c r="K4042" s="13">
        <f t="shared" si="128"/>
        <v>1958</v>
      </c>
      <c r="L4042" s="1" t="str">
        <f t="shared" si="127"/>
        <v/>
      </c>
    </row>
    <row r="4043" spans="1:12" ht="13.8" customHeight="1" x14ac:dyDescent="0.3">
      <c r="A4043" t="s">
        <v>68</v>
      </c>
      <c r="B4043">
        <v>1940</v>
      </c>
      <c r="C4043" s="10">
        <v>4046</v>
      </c>
      <c r="D4043">
        <v>3986</v>
      </c>
      <c r="E4043">
        <v>0</v>
      </c>
      <c r="F4043">
        <v>0</v>
      </c>
      <c r="G4043">
        <v>60</v>
      </c>
      <c r="H4043" t="s">
        <v>11</v>
      </c>
      <c r="I4043" t="s">
        <v>11</v>
      </c>
      <c r="J4043" s="10">
        <v>0</v>
      </c>
      <c r="K4043" s="13">
        <f t="shared" si="128"/>
        <v>1958</v>
      </c>
      <c r="L4043" s="1" t="str">
        <f t="shared" si="127"/>
        <v/>
      </c>
    </row>
    <row r="4044" spans="1:12" ht="13.8" customHeight="1" x14ac:dyDescent="0.3">
      <c r="A4044" t="s">
        <v>68</v>
      </c>
      <c r="B4044">
        <v>1941</v>
      </c>
      <c r="C4044" s="10">
        <v>4749</v>
      </c>
      <c r="D4044">
        <v>4692</v>
      </c>
      <c r="E4044">
        <v>0</v>
      </c>
      <c r="F4044">
        <v>0</v>
      </c>
      <c r="G4044">
        <v>57</v>
      </c>
      <c r="H4044" t="s">
        <v>11</v>
      </c>
      <c r="I4044" t="s">
        <v>11</v>
      </c>
      <c r="J4044" s="10">
        <v>0</v>
      </c>
      <c r="K4044" s="13">
        <f t="shared" si="128"/>
        <v>1958</v>
      </c>
      <c r="L4044" s="1" t="str">
        <f t="shared" si="127"/>
        <v/>
      </c>
    </row>
    <row r="4045" spans="1:12" ht="13.8" customHeight="1" x14ac:dyDescent="0.3">
      <c r="A4045" t="s">
        <v>68</v>
      </c>
      <c r="B4045">
        <v>1942</v>
      </c>
      <c r="C4045" s="10">
        <v>4496</v>
      </c>
      <c r="D4045">
        <v>4437</v>
      </c>
      <c r="E4045">
        <v>0</v>
      </c>
      <c r="F4045">
        <v>0</v>
      </c>
      <c r="G4045">
        <v>59</v>
      </c>
      <c r="H4045" t="s">
        <v>11</v>
      </c>
      <c r="I4045" t="s">
        <v>11</v>
      </c>
      <c r="J4045" s="10">
        <v>0</v>
      </c>
      <c r="K4045" s="13">
        <f t="shared" si="128"/>
        <v>1958</v>
      </c>
      <c r="L4045" s="1" t="str">
        <f t="shared" si="127"/>
        <v/>
      </c>
    </row>
    <row r="4046" spans="1:12" ht="13.8" customHeight="1" x14ac:dyDescent="0.3">
      <c r="A4046" t="s">
        <v>68</v>
      </c>
      <c r="B4046">
        <v>1943</v>
      </c>
      <c r="C4046" s="10">
        <v>5629</v>
      </c>
      <c r="D4046">
        <v>5542</v>
      </c>
      <c r="E4046">
        <v>0</v>
      </c>
      <c r="F4046">
        <v>0</v>
      </c>
      <c r="G4046">
        <v>87</v>
      </c>
      <c r="H4046" t="s">
        <v>11</v>
      </c>
      <c r="I4046" t="s">
        <v>11</v>
      </c>
      <c r="J4046" s="10">
        <v>0</v>
      </c>
      <c r="K4046" s="13">
        <f t="shared" si="128"/>
        <v>1958</v>
      </c>
      <c r="L4046" s="1" t="str">
        <f t="shared" si="127"/>
        <v/>
      </c>
    </row>
    <row r="4047" spans="1:12" ht="13.8" customHeight="1" x14ac:dyDescent="0.3">
      <c r="A4047" t="s">
        <v>68</v>
      </c>
      <c r="B4047">
        <v>1944</v>
      </c>
      <c r="C4047" s="10">
        <v>5536</v>
      </c>
      <c r="D4047">
        <v>5448</v>
      </c>
      <c r="E4047">
        <v>0</v>
      </c>
      <c r="F4047">
        <v>0</v>
      </c>
      <c r="G4047">
        <v>88</v>
      </c>
      <c r="H4047" t="s">
        <v>11</v>
      </c>
      <c r="I4047" t="s">
        <v>11</v>
      </c>
      <c r="J4047" s="10">
        <v>0</v>
      </c>
      <c r="K4047" s="13">
        <f t="shared" si="128"/>
        <v>1958</v>
      </c>
      <c r="L4047" s="1" t="str">
        <f t="shared" si="127"/>
        <v/>
      </c>
    </row>
    <row r="4048" spans="1:12" ht="13.8" customHeight="1" x14ac:dyDescent="0.3">
      <c r="A4048" t="s">
        <v>68</v>
      </c>
      <c r="B4048">
        <v>1945</v>
      </c>
      <c r="C4048" s="10">
        <v>3833</v>
      </c>
      <c r="D4048">
        <v>3803</v>
      </c>
      <c r="E4048">
        <v>0</v>
      </c>
      <c r="F4048">
        <v>0</v>
      </c>
      <c r="G4048">
        <v>30</v>
      </c>
      <c r="H4048" t="s">
        <v>11</v>
      </c>
      <c r="I4048" t="s">
        <v>11</v>
      </c>
      <c r="J4048" s="10">
        <v>0</v>
      </c>
      <c r="K4048" s="13">
        <f t="shared" si="128"/>
        <v>1958</v>
      </c>
      <c r="L4048" s="1" t="str">
        <f t="shared" si="127"/>
        <v/>
      </c>
    </row>
    <row r="4049" spans="1:12" ht="13.8" customHeight="1" x14ac:dyDescent="0.3">
      <c r="A4049" t="s">
        <v>68</v>
      </c>
      <c r="B4049">
        <v>1946</v>
      </c>
      <c r="C4049" s="10">
        <v>4816</v>
      </c>
      <c r="D4049">
        <v>4748</v>
      </c>
      <c r="E4049">
        <v>0</v>
      </c>
      <c r="F4049">
        <v>0</v>
      </c>
      <c r="G4049">
        <v>68</v>
      </c>
      <c r="H4049" t="s">
        <v>11</v>
      </c>
      <c r="I4049" t="s">
        <v>11</v>
      </c>
      <c r="J4049" s="10">
        <v>0</v>
      </c>
      <c r="K4049" s="13">
        <f t="shared" si="128"/>
        <v>1958</v>
      </c>
      <c r="L4049" s="1" t="str">
        <f t="shared" si="127"/>
        <v/>
      </c>
    </row>
    <row r="4050" spans="1:12" ht="13.8" customHeight="1" x14ac:dyDescent="0.3">
      <c r="A4050" t="s">
        <v>68</v>
      </c>
      <c r="B4050">
        <v>1947</v>
      </c>
      <c r="C4050" s="10">
        <v>5856</v>
      </c>
      <c r="D4050">
        <v>5770</v>
      </c>
      <c r="E4050">
        <v>0</v>
      </c>
      <c r="F4050">
        <v>0</v>
      </c>
      <c r="G4050">
        <v>86</v>
      </c>
      <c r="H4050" t="s">
        <v>11</v>
      </c>
      <c r="I4050" t="s">
        <v>11</v>
      </c>
      <c r="J4050" s="10">
        <v>0</v>
      </c>
      <c r="K4050" s="13">
        <f t="shared" si="128"/>
        <v>1958</v>
      </c>
      <c r="L4050" s="1" t="str">
        <f t="shared" si="127"/>
        <v/>
      </c>
    </row>
    <row r="4051" spans="1:12" ht="13.8" customHeight="1" x14ac:dyDescent="0.3">
      <c r="A4051" t="s">
        <v>68</v>
      </c>
      <c r="B4051">
        <v>1948</v>
      </c>
      <c r="C4051" s="10">
        <v>4660</v>
      </c>
      <c r="D4051">
        <v>4556</v>
      </c>
      <c r="E4051">
        <v>0</v>
      </c>
      <c r="F4051">
        <v>0</v>
      </c>
      <c r="G4051">
        <v>105</v>
      </c>
      <c r="H4051" t="s">
        <v>11</v>
      </c>
      <c r="I4051" t="s">
        <v>11</v>
      </c>
      <c r="J4051" s="10">
        <v>0</v>
      </c>
      <c r="K4051" s="13">
        <f t="shared" si="128"/>
        <v>1958</v>
      </c>
      <c r="L4051" s="1" t="str">
        <f t="shared" si="127"/>
        <v/>
      </c>
    </row>
    <row r="4052" spans="1:12" ht="13.8" customHeight="1" x14ac:dyDescent="0.3">
      <c r="A4052" t="s">
        <v>68</v>
      </c>
      <c r="B4052">
        <v>1949</v>
      </c>
      <c r="C4052" s="10">
        <v>4608</v>
      </c>
      <c r="D4052">
        <v>4494</v>
      </c>
      <c r="E4052">
        <v>0</v>
      </c>
      <c r="F4052">
        <v>0</v>
      </c>
      <c r="G4052">
        <v>113</v>
      </c>
      <c r="H4052" t="s">
        <v>11</v>
      </c>
      <c r="I4052" t="s">
        <v>11</v>
      </c>
      <c r="J4052" s="10">
        <v>0</v>
      </c>
      <c r="K4052" s="13">
        <f t="shared" si="128"/>
        <v>1958</v>
      </c>
      <c r="L4052" s="1" t="str">
        <f t="shared" si="127"/>
        <v/>
      </c>
    </row>
    <row r="4053" spans="1:12" ht="13.8" customHeight="1" x14ac:dyDescent="0.3">
      <c r="A4053" t="s">
        <v>68</v>
      </c>
      <c r="B4053">
        <v>1950</v>
      </c>
      <c r="C4053" s="10">
        <v>6002</v>
      </c>
      <c r="D4053">
        <v>4529</v>
      </c>
      <c r="E4053">
        <v>1354</v>
      </c>
      <c r="F4053">
        <v>0</v>
      </c>
      <c r="G4053">
        <v>119</v>
      </c>
      <c r="H4053">
        <v>0</v>
      </c>
      <c r="I4053">
        <v>1.41</v>
      </c>
      <c r="J4053" s="10">
        <v>27</v>
      </c>
      <c r="K4053" s="13">
        <f t="shared" si="128"/>
        <v>1958</v>
      </c>
      <c r="L4053" s="1" t="str">
        <f t="shared" si="127"/>
        <v/>
      </c>
    </row>
    <row r="4054" spans="1:12" ht="13.8" customHeight="1" x14ac:dyDescent="0.3">
      <c r="A4054" t="s">
        <v>68</v>
      </c>
      <c r="B4054">
        <v>1951</v>
      </c>
      <c r="C4054" s="10">
        <v>5984</v>
      </c>
      <c r="D4054">
        <v>4292</v>
      </c>
      <c r="E4054">
        <v>1558</v>
      </c>
      <c r="F4054">
        <v>0</v>
      </c>
      <c r="G4054">
        <v>134</v>
      </c>
      <c r="H4054">
        <v>0</v>
      </c>
      <c r="I4054">
        <v>1.39</v>
      </c>
      <c r="J4054" s="10">
        <v>33</v>
      </c>
      <c r="K4054" s="13">
        <f t="shared" si="128"/>
        <v>1958</v>
      </c>
      <c r="L4054" s="1" t="str">
        <f t="shared" si="127"/>
        <v/>
      </c>
    </row>
    <row r="4055" spans="1:12" ht="13.8" customHeight="1" x14ac:dyDescent="0.3">
      <c r="A4055" t="s">
        <v>68</v>
      </c>
      <c r="B4055">
        <v>1952</v>
      </c>
      <c r="C4055" s="10">
        <v>6251</v>
      </c>
      <c r="D4055">
        <v>4467</v>
      </c>
      <c r="E4055">
        <v>1618</v>
      </c>
      <c r="F4055">
        <v>0</v>
      </c>
      <c r="G4055">
        <v>165</v>
      </c>
      <c r="H4055">
        <v>0</v>
      </c>
      <c r="I4055">
        <v>1.44</v>
      </c>
      <c r="J4055" s="10">
        <v>33</v>
      </c>
      <c r="K4055" s="13">
        <f t="shared" si="128"/>
        <v>1958</v>
      </c>
      <c r="L4055" s="1" t="str">
        <f t="shared" si="127"/>
        <v/>
      </c>
    </row>
    <row r="4056" spans="1:12" ht="13.8" customHeight="1" x14ac:dyDescent="0.3">
      <c r="A4056" t="s">
        <v>68</v>
      </c>
      <c r="B4056">
        <v>1953</v>
      </c>
      <c r="C4056" s="10">
        <v>6320</v>
      </c>
      <c r="D4056">
        <v>4422</v>
      </c>
      <c r="E4056">
        <v>1727</v>
      </c>
      <c r="F4056">
        <v>0</v>
      </c>
      <c r="G4056">
        <v>171</v>
      </c>
      <c r="H4056">
        <v>0</v>
      </c>
      <c r="I4056">
        <v>1.44</v>
      </c>
      <c r="J4056" s="10">
        <v>33</v>
      </c>
      <c r="K4056" s="13">
        <f t="shared" si="128"/>
        <v>1958</v>
      </c>
      <c r="L4056" s="1" t="str">
        <f t="shared" si="127"/>
        <v/>
      </c>
    </row>
    <row r="4057" spans="1:12" ht="13.8" customHeight="1" x14ac:dyDescent="0.3">
      <c r="A4057" t="s">
        <v>68</v>
      </c>
      <c r="B4057">
        <v>1954</v>
      </c>
      <c r="C4057" s="10">
        <v>6982</v>
      </c>
      <c r="D4057">
        <v>4905</v>
      </c>
      <c r="E4057">
        <v>1911</v>
      </c>
      <c r="F4057">
        <v>0</v>
      </c>
      <c r="G4057">
        <v>166</v>
      </c>
      <c r="H4057">
        <v>0</v>
      </c>
      <c r="I4057">
        <v>1.58</v>
      </c>
      <c r="J4057" s="10">
        <v>206</v>
      </c>
      <c r="K4057" s="13">
        <f t="shared" si="128"/>
        <v>1958</v>
      </c>
      <c r="L4057" s="1" t="str">
        <f t="shared" si="127"/>
        <v/>
      </c>
    </row>
    <row r="4058" spans="1:12" ht="13.8" customHeight="1" x14ac:dyDescent="0.3">
      <c r="A4058" t="s">
        <v>68</v>
      </c>
      <c r="B4058">
        <v>1955</v>
      </c>
      <c r="C4058" s="10">
        <v>7388</v>
      </c>
      <c r="D4058">
        <v>4828</v>
      </c>
      <c r="E4058">
        <v>2389</v>
      </c>
      <c r="F4058">
        <v>0</v>
      </c>
      <c r="G4058">
        <v>171</v>
      </c>
      <c r="H4058">
        <v>0</v>
      </c>
      <c r="I4058">
        <v>1.66</v>
      </c>
      <c r="J4058" s="10">
        <v>255</v>
      </c>
      <c r="K4058" s="13">
        <f t="shared" si="128"/>
        <v>1958</v>
      </c>
      <c r="L4058" s="1" t="str">
        <f t="shared" si="127"/>
        <v/>
      </c>
    </row>
    <row r="4059" spans="1:12" ht="13.8" customHeight="1" x14ac:dyDescent="0.3">
      <c r="A4059" t="s">
        <v>68</v>
      </c>
      <c r="B4059">
        <v>1956</v>
      </c>
      <c r="C4059" s="10">
        <v>7199</v>
      </c>
      <c r="D4059">
        <v>4193</v>
      </c>
      <c r="E4059">
        <v>2845</v>
      </c>
      <c r="F4059">
        <v>0</v>
      </c>
      <c r="G4059">
        <v>161</v>
      </c>
      <c r="H4059">
        <v>0</v>
      </c>
      <c r="I4059">
        <v>1.61</v>
      </c>
      <c r="J4059" s="10">
        <v>233</v>
      </c>
      <c r="K4059" s="13">
        <f t="shared" si="128"/>
        <v>1958</v>
      </c>
      <c r="L4059" s="1" t="str">
        <f t="shared" si="127"/>
        <v/>
      </c>
    </row>
    <row r="4060" spans="1:12" ht="13.8" customHeight="1" x14ac:dyDescent="0.3">
      <c r="A4060" t="s">
        <v>68</v>
      </c>
      <c r="B4060">
        <v>1957</v>
      </c>
      <c r="C4060" s="10">
        <v>6797</v>
      </c>
      <c r="D4060">
        <v>3690</v>
      </c>
      <c r="E4060">
        <v>2949</v>
      </c>
      <c r="F4060">
        <v>0</v>
      </c>
      <c r="G4060">
        <v>158</v>
      </c>
      <c r="H4060">
        <v>0</v>
      </c>
      <c r="I4060">
        <v>1.51</v>
      </c>
      <c r="J4060" s="10">
        <v>251</v>
      </c>
      <c r="K4060" s="13">
        <f t="shared" si="128"/>
        <v>1958</v>
      </c>
      <c r="L4060" s="1" t="str">
        <f t="shared" si="127"/>
        <v/>
      </c>
    </row>
    <row r="4061" spans="1:12" ht="13.8" customHeight="1" x14ac:dyDescent="0.3">
      <c r="A4061" t="s">
        <v>68</v>
      </c>
      <c r="B4061">
        <v>1958</v>
      </c>
      <c r="C4061" s="10">
        <v>7313</v>
      </c>
      <c r="D4061">
        <v>3880</v>
      </c>
      <c r="E4061">
        <v>3287</v>
      </c>
      <c r="F4061">
        <v>0</v>
      </c>
      <c r="G4061">
        <v>145</v>
      </c>
      <c r="H4061">
        <v>0</v>
      </c>
      <c r="I4061">
        <v>1.62</v>
      </c>
      <c r="J4061" s="10">
        <v>270</v>
      </c>
      <c r="K4061" s="13">
        <f t="shared" si="128"/>
        <v>1958</v>
      </c>
      <c r="L4061" s="1" t="str">
        <f t="shared" si="127"/>
        <v/>
      </c>
    </row>
    <row r="4062" spans="1:12" ht="13.8" customHeight="1" x14ac:dyDescent="0.3">
      <c r="A4062" t="s">
        <v>68</v>
      </c>
      <c r="B4062">
        <v>1959</v>
      </c>
      <c r="C4062" s="10">
        <v>7107</v>
      </c>
      <c r="D4062">
        <v>3487</v>
      </c>
      <c r="E4062">
        <v>3430</v>
      </c>
      <c r="F4062">
        <v>0</v>
      </c>
      <c r="G4062">
        <v>189</v>
      </c>
      <c r="H4062">
        <v>0</v>
      </c>
      <c r="I4062">
        <v>1.56</v>
      </c>
      <c r="J4062" s="10">
        <v>281</v>
      </c>
      <c r="K4062" s="13">
        <f t="shared" si="128"/>
        <v>1989</v>
      </c>
      <c r="L4062" s="1" t="str">
        <f t="shared" si="127"/>
        <v/>
      </c>
    </row>
    <row r="4063" spans="1:12" ht="13.8" customHeight="1" x14ac:dyDescent="0.3">
      <c r="A4063" t="s">
        <v>68</v>
      </c>
      <c r="B4063">
        <v>1960</v>
      </c>
      <c r="C4063" s="10">
        <v>8121</v>
      </c>
      <c r="D4063">
        <v>4060</v>
      </c>
      <c r="E4063">
        <v>3866</v>
      </c>
      <c r="F4063">
        <v>0</v>
      </c>
      <c r="G4063">
        <v>196</v>
      </c>
      <c r="H4063">
        <v>0</v>
      </c>
      <c r="I4063">
        <v>1.77</v>
      </c>
      <c r="J4063" s="10">
        <v>252</v>
      </c>
      <c r="K4063" s="13">
        <f t="shared" si="128"/>
        <v>1989</v>
      </c>
      <c r="L4063" s="1" t="str">
        <f t="shared" si="127"/>
        <v/>
      </c>
    </row>
    <row r="4064" spans="1:12" ht="13.8" customHeight="1" x14ac:dyDescent="0.3">
      <c r="A4064" t="s">
        <v>68</v>
      </c>
      <c r="B4064">
        <v>1961</v>
      </c>
      <c r="C4064" s="10">
        <v>8654</v>
      </c>
      <c r="D4064">
        <v>3946</v>
      </c>
      <c r="E4064">
        <v>4493</v>
      </c>
      <c r="F4064">
        <v>0</v>
      </c>
      <c r="G4064">
        <v>215</v>
      </c>
      <c r="H4064">
        <v>0</v>
      </c>
      <c r="I4064">
        <v>1.88</v>
      </c>
      <c r="J4064" s="10">
        <v>234</v>
      </c>
      <c r="K4064" s="13">
        <f t="shared" si="128"/>
        <v>1989</v>
      </c>
      <c r="L4064" s="1" t="str">
        <f t="shared" si="127"/>
        <v/>
      </c>
    </row>
    <row r="4065" spans="1:12" ht="13.8" customHeight="1" x14ac:dyDescent="0.3">
      <c r="A4065" t="s">
        <v>68</v>
      </c>
      <c r="B4065">
        <v>1962</v>
      </c>
      <c r="C4065" s="10">
        <v>10070</v>
      </c>
      <c r="D4065">
        <v>4337</v>
      </c>
      <c r="E4065">
        <v>5512</v>
      </c>
      <c r="F4065">
        <v>0</v>
      </c>
      <c r="G4065">
        <v>222</v>
      </c>
      <c r="H4065">
        <v>0</v>
      </c>
      <c r="I4065">
        <v>2.17</v>
      </c>
      <c r="J4065" s="10">
        <v>63</v>
      </c>
      <c r="K4065" s="13">
        <f t="shared" si="128"/>
        <v>1989</v>
      </c>
      <c r="L4065" s="1" t="str">
        <f t="shared" si="127"/>
        <v/>
      </c>
    </row>
    <row r="4066" spans="1:12" ht="13.8" customHeight="1" x14ac:dyDescent="0.3">
      <c r="A4066" t="s">
        <v>68</v>
      </c>
      <c r="B4066">
        <v>1963</v>
      </c>
      <c r="C4066" s="10">
        <v>11101</v>
      </c>
      <c r="D4066">
        <v>4399</v>
      </c>
      <c r="E4066">
        <v>6495</v>
      </c>
      <c r="F4066">
        <v>0</v>
      </c>
      <c r="G4066">
        <v>207</v>
      </c>
      <c r="H4066">
        <v>0</v>
      </c>
      <c r="I4066">
        <v>2.37</v>
      </c>
      <c r="J4066" s="10">
        <v>76</v>
      </c>
      <c r="K4066" s="13">
        <f t="shared" si="128"/>
        <v>1989</v>
      </c>
      <c r="L4066" s="1" t="str">
        <f t="shared" si="127"/>
        <v/>
      </c>
    </row>
    <row r="4067" spans="1:12" ht="13.8" customHeight="1" x14ac:dyDescent="0.3">
      <c r="A4067" t="s">
        <v>68</v>
      </c>
      <c r="B4067">
        <v>1964</v>
      </c>
      <c r="C4067" s="10">
        <v>11778</v>
      </c>
      <c r="D4067">
        <v>4069</v>
      </c>
      <c r="E4067">
        <v>7452</v>
      </c>
      <c r="F4067">
        <v>0</v>
      </c>
      <c r="G4067">
        <v>258</v>
      </c>
      <c r="H4067">
        <v>0</v>
      </c>
      <c r="I4067">
        <v>2.4900000000000002</v>
      </c>
      <c r="J4067" s="10">
        <v>81</v>
      </c>
      <c r="K4067" s="13">
        <f t="shared" si="128"/>
        <v>1989</v>
      </c>
      <c r="L4067" s="1" t="str">
        <f t="shared" si="127"/>
        <v/>
      </c>
    </row>
    <row r="4068" spans="1:12" ht="13.8" customHeight="1" x14ac:dyDescent="0.3">
      <c r="A4068" t="s">
        <v>68</v>
      </c>
      <c r="B4068">
        <v>1965</v>
      </c>
      <c r="C4068" s="10">
        <v>12091</v>
      </c>
      <c r="D4068">
        <v>3745</v>
      </c>
      <c r="E4068">
        <v>8075</v>
      </c>
      <c r="F4068">
        <v>0</v>
      </c>
      <c r="G4068">
        <v>271</v>
      </c>
      <c r="H4068">
        <v>0</v>
      </c>
      <c r="I4068">
        <v>2.54</v>
      </c>
      <c r="J4068" s="10">
        <v>97</v>
      </c>
      <c r="K4068" s="13">
        <f t="shared" si="128"/>
        <v>1989</v>
      </c>
      <c r="L4068" s="1" t="str">
        <f t="shared" si="127"/>
        <v/>
      </c>
    </row>
    <row r="4069" spans="1:12" ht="13.8" customHeight="1" x14ac:dyDescent="0.3">
      <c r="A4069" t="s">
        <v>68</v>
      </c>
      <c r="B4069">
        <v>1966</v>
      </c>
      <c r="C4069" s="10">
        <v>13670</v>
      </c>
      <c r="D4069">
        <v>3837</v>
      </c>
      <c r="E4069">
        <v>9548</v>
      </c>
      <c r="F4069">
        <v>0</v>
      </c>
      <c r="G4069">
        <v>285</v>
      </c>
      <c r="H4069">
        <v>0</v>
      </c>
      <c r="I4069">
        <v>2.85</v>
      </c>
      <c r="J4069" s="10">
        <v>112</v>
      </c>
      <c r="K4069" s="13">
        <f t="shared" si="128"/>
        <v>1989</v>
      </c>
      <c r="L4069" s="1" t="str">
        <f t="shared" si="127"/>
        <v/>
      </c>
    </row>
    <row r="4070" spans="1:12" ht="13.8" customHeight="1" x14ac:dyDescent="0.3">
      <c r="A4070" t="s">
        <v>68</v>
      </c>
      <c r="B4070">
        <v>1967</v>
      </c>
      <c r="C4070" s="10">
        <v>13383</v>
      </c>
      <c r="D4070">
        <v>3430</v>
      </c>
      <c r="E4070">
        <v>9654</v>
      </c>
      <c r="F4070">
        <v>0</v>
      </c>
      <c r="G4070">
        <v>299</v>
      </c>
      <c r="H4070">
        <v>0</v>
      </c>
      <c r="I4070">
        <v>2.77</v>
      </c>
      <c r="J4070" s="10">
        <v>111</v>
      </c>
      <c r="K4070" s="13">
        <f t="shared" si="128"/>
        <v>1989</v>
      </c>
      <c r="L4070" s="1" t="str">
        <f t="shared" si="127"/>
        <v/>
      </c>
    </row>
    <row r="4071" spans="1:12" ht="13.8" customHeight="1" x14ac:dyDescent="0.3">
      <c r="A4071" t="s">
        <v>68</v>
      </c>
      <c r="B4071">
        <v>1968</v>
      </c>
      <c r="C4071" s="10">
        <v>14542</v>
      </c>
      <c r="D4071">
        <v>3366</v>
      </c>
      <c r="E4071">
        <v>10866</v>
      </c>
      <c r="F4071">
        <v>0</v>
      </c>
      <c r="G4071">
        <v>310</v>
      </c>
      <c r="H4071">
        <v>0</v>
      </c>
      <c r="I4071">
        <v>2.99</v>
      </c>
      <c r="J4071" s="10">
        <v>157</v>
      </c>
      <c r="K4071" s="13">
        <f t="shared" si="128"/>
        <v>1989</v>
      </c>
      <c r="L4071" s="1" t="str">
        <f t="shared" si="127"/>
        <v/>
      </c>
    </row>
    <row r="4072" spans="1:12" ht="13.8" customHeight="1" x14ac:dyDescent="0.3">
      <c r="A4072" t="s">
        <v>68</v>
      </c>
      <c r="B4072">
        <v>1969</v>
      </c>
      <c r="C4072" s="10">
        <v>16199</v>
      </c>
      <c r="D4072">
        <v>3138</v>
      </c>
      <c r="E4072">
        <v>12706</v>
      </c>
      <c r="F4072">
        <v>0</v>
      </c>
      <c r="G4072">
        <v>355</v>
      </c>
      <c r="H4072">
        <v>0</v>
      </c>
      <c r="I4072">
        <v>3.31</v>
      </c>
      <c r="J4072" s="10">
        <v>686</v>
      </c>
      <c r="K4072" s="13">
        <f t="shared" si="128"/>
        <v>1989</v>
      </c>
      <c r="L4072" s="1" t="str">
        <f t="shared" si="127"/>
        <v/>
      </c>
    </row>
    <row r="4073" spans="1:12" ht="13.8" customHeight="1" x14ac:dyDescent="0.3">
      <c r="A4073" t="s">
        <v>68</v>
      </c>
      <c r="B4073">
        <v>1970</v>
      </c>
      <c r="C4073" s="10">
        <v>16935</v>
      </c>
      <c r="D4073">
        <v>2554</v>
      </c>
      <c r="E4073">
        <v>14026</v>
      </c>
      <c r="F4073">
        <v>0</v>
      </c>
      <c r="G4073">
        <v>354</v>
      </c>
      <c r="H4073">
        <v>0</v>
      </c>
      <c r="I4073">
        <v>3.44</v>
      </c>
      <c r="J4073" s="10">
        <v>917</v>
      </c>
      <c r="K4073" s="13">
        <f t="shared" si="128"/>
        <v>1989</v>
      </c>
      <c r="L4073" s="1" t="str">
        <f t="shared" si="127"/>
        <v/>
      </c>
    </row>
    <row r="4074" spans="1:12" ht="13.8" customHeight="1" x14ac:dyDescent="0.3">
      <c r="A4074" t="s">
        <v>68</v>
      </c>
      <c r="B4074">
        <v>1971</v>
      </c>
      <c r="C4074" s="10">
        <v>15561</v>
      </c>
      <c r="D4074">
        <v>1566</v>
      </c>
      <c r="E4074">
        <v>13623</v>
      </c>
      <c r="F4074">
        <v>0</v>
      </c>
      <c r="G4074">
        <v>372</v>
      </c>
      <c r="H4074">
        <v>0</v>
      </c>
      <c r="I4074">
        <v>3.14</v>
      </c>
      <c r="J4074" s="10">
        <v>1121</v>
      </c>
      <c r="K4074" s="13">
        <f t="shared" si="128"/>
        <v>1989</v>
      </c>
      <c r="L4074" s="1" t="str">
        <f t="shared" si="127"/>
        <v/>
      </c>
    </row>
    <row r="4075" spans="1:12" ht="13.8" customHeight="1" x14ac:dyDescent="0.3">
      <c r="A4075" t="s">
        <v>68</v>
      </c>
      <c r="B4075">
        <v>1972</v>
      </c>
      <c r="C4075" s="10">
        <v>16265</v>
      </c>
      <c r="D4075">
        <v>1454</v>
      </c>
      <c r="E4075">
        <v>14408</v>
      </c>
      <c r="F4075">
        <v>0</v>
      </c>
      <c r="G4075">
        <v>391</v>
      </c>
      <c r="H4075">
        <v>12</v>
      </c>
      <c r="I4075">
        <v>3.26</v>
      </c>
      <c r="J4075" s="10">
        <v>1219</v>
      </c>
      <c r="K4075" s="13">
        <f t="shared" si="128"/>
        <v>1989</v>
      </c>
      <c r="L4075" s="1" t="str">
        <f t="shared" si="127"/>
        <v/>
      </c>
    </row>
    <row r="4076" spans="1:12" ht="13.8" customHeight="1" x14ac:dyDescent="0.3">
      <c r="A4076" t="s">
        <v>68</v>
      </c>
      <c r="B4076">
        <v>1973</v>
      </c>
      <c r="C4076" s="10">
        <v>16162</v>
      </c>
      <c r="D4076">
        <v>2475</v>
      </c>
      <c r="E4076">
        <v>13275</v>
      </c>
      <c r="F4076">
        <v>0</v>
      </c>
      <c r="G4076">
        <v>393</v>
      </c>
      <c r="H4076">
        <v>19</v>
      </c>
      <c r="I4076">
        <v>3.22</v>
      </c>
      <c r="J4076" s="10">
        <v>1215</v>
      </c>
      <c r="K4076" s="13">
        <f t="shared" si="128"/>
        <v>1989</v>
      </c>
      <c r="L4076" s="1" t="str">
        <f t="shared" si="127"/>
        <v/>
      </c>
    </row>
    <row r="4077" spans="1:12" ht="13.8" customHeight="1" x14ac:dyDescent="0.3">
      <c r="A4077" t="s">
        <v>68</v>
      </c>
      <c r="B4077">
        <v>1974</v>
      </c>
      <c r="C4077" s="10">
        <v>15020</v>
      </c>
      <c r="D4077">
        <v>2233</v>
      </c>
      <c r="E4077">
        <v>12433</v>
      </c>
      <c r="F4077">
        <v>0</v>
      </c>
      <c r="G4077">
        <v>339</v>
      </c>
      <c r="H4077">
        <v>15</v>
      </c>
      <c r="I4077">
        <v>2.98</v>
      </c>
      <c r="J4077" s="10">
        <v>839</v>
      </c>
      <c r="K4077" s="13">
        <f t="shared" si="128"/>
        <v>1989</v>
      </c>
      <c r="L4077" s="1" t="str">
        <f t="shared" si="127"/>
        <v/>
      </c>
    </row>
    <row r="4078" spans="1:12" ht="13.8" customHeight="1" x14ac:dyDescent="0.3">
      <c r="A4078" t="s">
        <v>68</v>
      </c>
      <c r="B4078">
        <v>1975</v>
      </c>
      <c r="C4078" s="10">
        <v>15211</v>
      </c>
      <c r="D4078">
        <v>2956</v>
      </c>
      <c r="E4078">
        <v>11913</v>
      </c>
      <c r="F4078">
        <v>0</v>
      </c>
      <c r="G4078">
        <v>304</v>
      </c>
      <c r="H4078">
        <v>38</v>
      </c>
      <c r="I4078">
        <v>3.01</v>
      </c>
      <c r="J4078" s="10">
        <v>900</v>
      </c>
      <c r="K4078" s="13">
        <f t="shared" si="128"/>
        <v>1989</v>
      </c>
      <c r="L4078" s="1" t="str">
        <f t="shared" si="127"/>
        <v/>
      </c>
    </row>
    <row r="4079" spans="1:12" ht="13.8" customHeight="1" x14ac:dyDescent="0.3">
      <c r="A4079" t="s">
        <v>68</v>
      </c>
      <c r="B4079">
        <v>1976</v>
      </c>
      <c r="C4079" s="10">
        <v>16399</v>
      </c>
      <c r="D4079">
        <v>3340</v>
      </c>
      <c r="E4079">
        <v>12696</v>
      </c>
      <c r="F4079">
        <v>0</v>
      </c>
      <c r="G4079">
        <v>320</v>
      </c>
      <c r="H4079">
        <v>43</v>
      </c>
      <c r="I4079">
        <v>3.23</v>
      </c>
      <c r="J4079" s="10">
        <v>901</v>
      </c>
      <c r="K4079" s="13">
        <f t="shared" si="128"/>
        <v>1989</v>
      </c>
      <c r="L4079" s="1" t="str">
        <f t="shared" si="127"/>
        <v/>
      </c>
    </row>
    <row r="4080" spans="1:12" ht="13.8" customHeight="1" x14ac:dyDescent="0.3">
      <c r="A4080" t="s">
        <v>68</v>
      </c>
      <c r="B4080">
        <v>1977</v>
      </c>
      <c r="C4080" s="10">
        <v>16866</v>
      </c>
      <c r="D4080">
        <v>3747</v>
      </c>
      <c r="E4080">
        <v>12705</v>
      </c>
      <c r="F4080">
        <v>0</v>
      </c>
      <c r="G4080">
        <v>314</v>
      </c>
      <c r="H4080">
        <v>100</v>
      </c>
      <c r="I4080">
        <v>3.31</v>
      </c>
      <c r="J4080" s="10">
        <v>875</v>
      </c>
      <c r="K4080" s="13">
        <f t="shared" si="128"/>
        <v>1989</v>
      </c>
      <c r="L4080" s="1" t="str">
        <f t="shared" si="127"/>
        <v/>
      </c>
    </row>
    <row r="4081" spans="1:12" ht="13.8" customHeight="1" x14ac:dyDescent="0.3">
      <c r="A4081" t="s">
        <v>68</v>
      </c>
      <c r="B4081">
        <v>1978</v>
      </c>
      <c r="C4081" s="10">
        <v>16667</v>
      </c>
      <c r="D4081">
        <v>3513</v>
      </c>
      <c r="E4081">
        <v>12705</v>
      </c>
      <c r="F4081">
        <v>0</v>
      </c>
      <c r="G4081">
        <v>357</v>
      </c>
      <c r="H4081">
        <v>91</v>
      </c>
      <c r="I4081">
        <v>3.26</v>
      </c>
      <c r="J4081" s="10">
        <v>935</v>
      </c>
      <c r="K4081" s="13">
        <f t="shared" si="128"/>
        <v>1989</v>
      </c>
      <c r="L4081" s="1" t="str">
        <f t="shared" si="127"/>
        <v/>
      </c>
    </row>
    <row r="4082" spans="1:12" ht="13.8" customHeight="1" x14ac:dyDescent="0.3">
      <c r="A4082" t="s">
        <v>68</v>
      </c>
      <c r="B4082">
        <v>1979</v>
      </c>
      <c r="C4082" s="10">
        <v>17180</v>
      </c>
      <c r="D4082">
        <v>4446</v>
      </c>
      <c r="E4082">
        <v>12313</v>
      </c>
      <c r="F4082">
        <v>0</v>
      </c>
      <c r="G4082">
        <v>328</v>
      </c>
      <c r="H4082">
        <v>93</v>
      </c>
      <c r="I4082">
        <v>3.36</v>
      </c>
      <c r="J4082" s="10">
        <v>879</v>
      </c>
      <c r="K4082" s="13">
        <f t="shared" si="128"/>
        <v>1989</v>
      </c>
      <c r="L4082" s="1" t="str">
        <f t="shared" si="127"/>
        <v/>
      </c>
    </row>
    <row r="4083" spans="1:12" ht="13.8" customHeight="1" x14ac:dyDescent="0.3">
      <c r="A4083" t="s">
        <v>68</v>
      </c>
      <c r="B4083">
        <v>1980</v>
      </c>
      <c r="C4083" s="10">
        <v>16463</v>
      </c>
      <c r="D4083">
        <v>6009</v>
      </c>
      <c r="E4083">
        <v>10151</v>
      </c>
      <c r="F4083">
        <v>0</v>
      </c>
      <c r="G4083">
        <v>261</v>
      </c>
      <c r="H4083">
        <v>43</v>
      </c>
      <c r="I4083">
        <v>3.21</v>
      </c>
      <c r="J4083" s="10">
        <v>816</v>
      </c>
      <c r="K4083" s="13">
        <f t="shared" si="128"/>
        <v>1989</v>
      </c>
      <c r="L4083" s="1" t="str">
        <f t="shared" si="127"/>
        <v/>
      </c>
    </row>
    <row r="4084" spans="1:12" ht="13.8" customHeight="1" x14ac:dyDescent="0.3">
      <c r="A4084" t="s">
        <v>68</v>
      </c>
      <c r="B4084">
        <v>1981</v>
      </c>
      <c r="C4084" s="10">
        <v>14123</v>
      </c>
      <c r="D4084">
        <v>4937</v>
      </c>
      <c r="E4084">
        <v>8907</v>
      </c>
      <c r="F4084">
        <v>0</v>
      </c>
      <c r="G4084">
        <v>218</v>
      </c>
      <c r="H4084">
        <v>61</v>
      </c>
      <c r="I4084">
        <v>2.76</v>
      </c>
      <c r="J4084" s="10">
        <v>824</v>
      </c>
      <c r="K4084" s="13">
        <f t="shared" si="128"/>
        <v>1989</v>
      </c>
      <c r="L4084" s="1" t="str">
        <f t="shared" si="127"/>
        <v/>
      </c>
    </row>
    <row r="4085" spans="1:12" ht="13.8" customHeight="1" x14ac:dyDescent="0.3">
      <c r="A4085" t="s">
        <v>68</v>
      </c>
      <c r="B4085">
        <v>1982</v>
      </c>
      <c r="C4085" s="10">
        <v>14643</v>
      </c>
      <c r="D4085">
        <v>6022</v>
      </c>
      <c r="E4085">
        <v>8316</v>
      </c>
      <c r="F4085">
        <v>0</v>
      </c>
      <c r="G4085">
        <v>241</v>
      </c>
      <c r="H4085">
        <v>62</v>
      </c>
      <c r="I4085">
        <v>2.86</v>
      </c>
      <c r="J4085" s="10">
        <v>839</v>
      </c>
      <c r="K4085" s="13">
        <f t="shared" si="128"/>
        <v>1989</v>
      </c>
      <c r="L4085" s="1" t="str">
        <f t="shared" si="127"/>
        <v/>
      </c>
    </row>
    <row r="4086" spans="1:12" ht="13.8" customHeight="1" x14ac:dyDescent="0.3">
      <c r="A4086" t="s">
        <v>68</v>
      </c>
      <c r="B4086">
        <v>1983</v>
      </c>
      <c r="C4086" s="10">
        <v>13683</v>
      </c>
      <c r="D4086">
        <v>5449</v>
      </c>
      <c r="E4086">
        <v>7944</v>
      </c>
      <c r="F4086">
        <v>8</v>
      </c>
      <c r="G4086">
        <v>225</v>
      </c>
      <c r="H4086">
        <v>57</v>
      </c>
      <c r="I4086">
        <v>2.67</v>
      </c>
      <c r="J4086" s="10">
        <v>801</v>
      </c>
      <c r="K4086" s="13">
        <f t="shared" si="128"/>
        <v>1989</v>
      </c>
      <c r="L4086" s="1" t="str">
        <f t="shared" si="127"/>
        <v/>
      </c>
    </row>
    <row r="4087" spans="1:12" ht="13.8" customHeight="1" x14ac:dyDescent="0.3">
      <c r="A4087" t="s">
        <v>68</v>
      </c>
      <c r="B4087">
        <v>1984</v>
      </c>
      <c r="C4087" s="10">
        <v>13870</v>
      </c>
      <c r="D4087">
        <v>5831</v>
      </c>
      <c r="E4087">
        <v>7680</v>
      </c>
      <c r="F4087">
        <v>59</v>
      </c>
      <c r="G4087">
        <v>227</v>
      </c>
      <c r="H4087">
        <v>72</v>
      </c>
      <c r="I4087">
        <v>2.71</v>
      </c>
      <c r="J4087" s="10">
        <v>836</v>
      </c>
      <c r="K4087" s="13">
        <f t="shared" si="128"/>
        <v>1989</v>
      </c>
      <c r="L4087" s="1" t="str">
        <f t="shared" si="127"/>
        <v/>
      </c>
    </row>
    <row r="4088" spans="1:12" ht="13.8" customHeight="1" x14ac:dyDescent="0.3">
      <c r="A4088" t="s">
        <v>68</v>
      </c>
      <c r="B4088">
        <v>1985</v>
      </c>
      <c r="C4088" s="10">
        <v>16382</v>
      </c>
      <c r="D4088">
        <v>7643</v>
      </c>
      <c r="E4088">
        <v>8069</v>
      </c>
      <c r="F4088">
        <v>351</v>
      </c>
      <c r="G4088">
        <v>237</v>
      </c>
      <c r="H4088">
        <v>82</v>
      </c>
      <c r="I4088">
        <v>3.2</v>
      </c>
      <c r="J4088" s="10">
        <v>810</v>
      </c>
      <c r="K4088" s="13">
        <f t="shared" si="128"/>
        <v>1989</v>
      </c>
      <c r="L4088" s="1" t="str">
        <f t="shared" si="127"/>
        <v/>
      </c>
    </row>
    <row r="4089" spans="1:12" ht="13.8" customHeight="1" x14ac:dyDescent="0.3">
      <c r="A4089" t="s">
        <v>68</v>
      </c>
      <c r="B4089">
        <v>1986</v>
      </c>
      <c r="C4089" s="10">
        <v>16063</v>
      </c>
      <c r="D4089">
        <v>7372</v>
      </c>
      <c r="E4089">
        <v>7737</v>
      </c>
      <c r="F4089">
        <v>581</v>
      </c>
      <c r="G4089">
        <v>276</v>
      </c>
      <c r="H4089">
        <v>97</v>
      </c>
      <c r="I4089">
        <v>3.14</v>
      </c>
      <c r="J4089" s="10">
        <v>864</v>
      </c>
      <c r="K4089" s="13">
        <f t="shared" si="128"/>
        <v>1989</v>
      </c>
      <c r="L4089" s="1" t="str">
        <f t="shared" si="127"/>
        <v/>
      </c>
    </row>
    <row r="4090" spans="1:12" ht="13.8" customHeight="1" x14ac:dyDescent="0.3">
      <c r="A4090" t="s">
        <v>68</v>
      </c>
      <c r="B4090">
        <v>1987</v>
      </c>
      <c r="C4090" s="10">
        <v>15910</v>
      </c>
      <c r="D4090">
        <v>7497</v>
      </c>
      <c r="E4090">
        <v>7349</v>
      </c>
      <c r="F4090">
        <v>738</v>
      </c>
      <c r="G4090">
        <v>257</v>
      </c>
      <c r="H4090">
        <v>71</v>
      </c>
      <c r="I4090">
        <v>3.11</v>
      </c>
      <c r="J4090" s="10">
        <v>1106</v>
      </c>
      <c r="K4090" s="13">
        <f t="shared" si="128"/>
        <v>1989</v>
      </c>
      <c r="L4090" s="1" t="str">
        <f t="shared" si="127"/>
        <v/>
      </c>
    </row>
    <row r="4091" spans="1:12" ht="13.8" customHeight="1" x14ac:dyDescent="0.3">
      <c r="A4091" t="s">
        <v>68</v>
      </c>
      <c r="B4091">
        <v>1988</v>
      </c>
      <c r="C4091" s="10">
        <v>15028</v>
      </c>
      <c r="D4091">
        <v>7087</v>
      </c>
      <c r="E4091">
        <v>6773</v>
      </c>
      <c r="F4091">
        <v>865</v>
      </c>
      <c r="G4091">
        <v>229</v>
      </c>
      <c r="H4091">
        <v>74</v>
      </c>
      <c r="I4091">
        <v>2.93</v>
      </c>
      <c r="J4091" s="10">
        <v>1318</v>
      </c>
      <c r="K4091" s="13">
        <f t="shared" si="128"/>
        <v>1989</v>
      </c>
      <c r="L4091" s="1" t="str">
        <f t="shared" si="127"/>
        <v/>
      </c>
    </row>
    <row r="4092" spans="1:12" ht="13.8" customHeight="1" x14ac:dyDescent="0.3">
      <c r="A4092" t="s">
        <v>68</v>
      </c>
      <c r="B4092">
        <v>1989</v>
      </c>
      <c r="C4092" s="10">
        <v>13304</v>
      </c>
      <c r="D4092">
        <v>5594</v>
      </c>
      <c r="E4092">
        <v>6386</v>
      </c>
      <c r="F4092">
        <v>986</v>
      </c>
      <c r="G4092">
        <v>273</v>
      </c>
      <c r="H4092">
        <v>65</v>
      </c>
      <c r="I4092">
        <v>2.59</v>
      </c>
      <c r="J4092" s="10">
        <v>1313</v>
      </c>
      <c r="K4092" s="13">
        <f t="shared" si="128"/>
        <v>1989</v>
      </c>
      <c r="L4092" s="1" t="str">
        <f t="shared" si="127"/>
        <v/>
      </c>
    </row>
    <row r="4093" spans="1:12" ht="13.8" customHeight="1" x14ac:dyDescent="0.3">
      <c r="A4093" t="s">
        <v>68</v>
      </c>
      <c r="B4093">
        <v>1990</v>
      </c>
      <c r="C4093" s="10">
        <v>13698</v>
      </c>
      <c r="D4093">
        <v>6275</v>
      </c>
      <c r="E4093">
        <v>5998</v>
      </c>
      <c r="F4093">
        <v>1135</v>
      </c>
      <c r="G4093">
        <v>226</v>
      </c>
      <c r="H4093">
        <v>63</v>
      </c>
      <c r="I4093">
        <v>2.66</v>
      </c>
      <c r="J4093" s="10">
        <v>1318</v>
      </c>
      <c r="K4093" s="13">
        <f t="shared" si="128"/>
        <v>1990</v>
      </c>
      <c r="L4093" s="1" t="str">
        <f t="shared" si="127"/>
        <v/>
      </c>
    </row>
    <row r="4094" spans="1:12" ht="13.8" customHeight="1" x14ac:dyDescent="0.3">
      <c r="A4094" t="s">
        <v>68</v>
      </c>
      <c r="B4094">
        <v>1991</v>
      </c>
      <c r="C4094" s="10">
        <v>16436</v>
      </c>
      <c r="D4094">
        <v>8610</v>
      </c>
      <c r="E4094">
        <v>6137</v>
      </c>
      <c r="F4094">
        <v>1285</v>
      </c>
      <c r="G4094">
        <v>274</v>
      </c>
      <c r="H4094">
        <v>130</v>
      </c>
      <c r="I4094">
        <v>3.19</v>
      </c>
      <c r="J4094" s="10">
        <v>1202</v>
      </c>
      <c r="K4094" s="13">
        <f t="shared" si="128"/>
        <v>1990</v>
      </c>
      <c r="L4094" s="1" t="str">
        <f t="shared" si="127"/>
        <v/>
      </c>
    </row>
    <row r="4095" spans="1:12" ht="13.8" customHeight="1" x14ac:dyDescent="0.3">
      <c r="A4095" t="s">
        <v>68</v>
      </c>
      <c r="B4095">
        <v>1992</v>
      </c>
      <c r="C4095" s="10">
        <v>14814</v>
      </c>
      <c r="D4095">
        <v>7006</v>
      </c>
      <c r="E4095">
        <v>6040</v>
      </c>
      <c r="F4095">
        <v>1351</v>
      </c>
      <c r="G4095">
        <v>282</v>
      </c>
      <c r="H4095">
        <v>134</v>
      </c>
      <c r="I4095">
        <v>2.86</v>
      </c>
      <c r="J4095" s="10">
        <v>1253</v>
      </c>
      <c r="K4095" s="13">
        <f t="shared" si="128"/>
        <v>1990</v>
      </c>
      <c r="L4095" s="1" t="str">
        <f t="shared" si="127"/>
        <v/>
      </c>
    </row>
    <row r="4096" spans="1:12" ht="13.8" customHeight="1" x14ac:dyDescent="0.3">
      <c r="A4096" t="s">
        <v>68</v>
      </c>
      <c r="B4096">
        <v>1993</v>
      </c>
      <c r="C4096" s="10">
        <v>15562</v>
      </c>
      <c r="D4096">
        <v>7544</v>
      </c>
      <c r="E4096">
        <v>6062</v>
      </c>
      <c r="F4096">
        <v>1530</v>
      </c>
      <c r="G4096">
        <v>309</v>
      </c>
      <c r="H4096">
        <v>117</v>
      </c>
      <c r="I4096">
        <v>3</v>
      </c>
      <c r="J4096" s="10">
        <v>1628</v>
      </c>
      <c r="K4096" s="13">
        <f t="shared" si="128"/>
        <v>1990</v>
      </c>
      <c r="L4096" s="1" t="str">
        <f t="shared" si="127"/>
        <v/>
      </c>
    </row>
    <row r="4097" spans="1:12" ht="13.8" customHeight="1" x14ac:dyDescent="0.3">
      <c r="A4097" t="s">
        <v>68</v>
      </c>
      <c r="B4097">
        <v>1994</v>
      </c>
      <c r="C4097" s="10">
        <v>16635</v>
      </c>
      <c r="D4097">
        <v>8059</v>
      </c>
      <c r="E4097">
        <v>6420</v>
      </c>
      <c r="F4097">
        <v>1710</v>
      </c>
      <c r="G4097">
        <v>330</v>
      </c>
      <c r="H4097">
        <v>115</v>
      </c>
      <c r="I4097">
        <v>3.19</v>
      </c>
      <c r="J4097" s="10">
        <v>1815</v>
      </c>
      <c r="K4097" s="13">
        <f t="shared" si="128"/>
        <v>1990</v>
      </c>
      <c r="L4097" s="1" t="str">
        <f t="shared" si="127"/>
        <v/>
      </c>
    </row>
    <row r="4098" spans="1:12" ht="13.8" customHeight="1" x14ac:dyDescent="0.3">
      <c r="A4098" t="s">
        <v>68</v>
      </c>
      <c r="B4098">
        <v>1995</v>
      </c>
      <c r="C4098" s="10">
        <v>15591</v>
      </c>
      <c r="D4098">
        <v>6489</v>
      </c>
      <c r="E4098">
        <v>6682</v>
      </c>
      <c r="F4098">
        <v>1980</v>
      </c>
      <c r="G4098">
        <v>351</v>
      </c>
      <c r="H4098">
        <v>89</v>
      </c>
      <c r="I4098">
        <v>2.98</v>
      </c>
      <c r="J4098" s="10">
        <v>1890</v>
      </c>
      <c r="K4098" s="13">
        <f t="shared" si="128"/>
        <v>1990</v>
      </c>
      <c r="L4098" s="1" t="str">
        <f t="shared" ref="L4098:L4161" si="129">IF(AND(B4098&gt;2011),1,"")</f>
        <v/>
      </c>
    </row>
    <row r="4099" spans="1:12" ht="13.8" customHeight="1" x14ac:dyDescent="0.3">
      <c r="A4099" t="s">
        <v>68</v>
      </c>
      <c r="B4099">
        <v>1996</v>
      </c>
      <c r="C4099" s="10">
        <v>19684</v>
      </c>
      <c r="D4099">
        <v>9430</v>
      </c>
      <c r="E4099">
        <v>7465</v>
      </c>
      <c r="F4099">
        <v>2333</v>
      </c>
      <c r="G4099">
        <v>358</v>
      </c>
      <c r="H4099">
        <v>99</v>
      </c>
      <c r="I4099">
        <v>3.75</v>
      </c>
      <c r="J4099" s="10">
        <v>1845</v>
      </c>
      <c r="K4099" s="13">
        <f t="shared" si="128"/>
        <v>1990</v>
      </c>
      <c r="L4099" s="1" t="str">
        <f t="shared" si="129"/>
        <v/>
      </c>
    </row>
    <row r="4100" spans="1:12" ht="13.8" customHeight="1" x14ac:dyDescent="0.3">
      <c r="A4100" t="s">
        <v>68</v>
      </c>
      <c r="B4100">
        <v>1997</v>
      </c>
      <c r="C4100" s="10">
        <v>16787</v>
      </c>
      <c r="D4100">
        <v>6675</v>
      </c>
      <c r="E4100">
        <v>7147</v>
      </c>
      <c r="F4100">
        <v>2456</v>
      </c>
      <c r="G4100">
        <v>365</v>
      </c>
      <c r="H4100">
        <v>144</v>
      </c>
      <c r="I4100">
        <v>3.18</v>
      </c>
      <c r="J4100" s="10">
        <v>1749</v>
      </c>
      <c r="K4100" s="13">
        <f t="shared" si="128"/>
        <v>1990</v>
      </c>
      <c r="L4100" s="1" t="str">
        <f t="shared" si="129"/>
        <v/>
      </c>
    </row>
    <row r="4101" spans="1:12" ht="13.8" customHeight="1" x14ac:dyDescent="0.3">
      <c r="A4101" t="s">
        <v>68</v>
      </c>
      <c r="B4101">
        <v>1998</v>
      </c>
      <c r="C4101" s="10">
        <v>16240</v>
      </c>
      <c r="D4101">
        <v>6002</v>
      </c>
      <c r="E4101">
        <v>7121</v>
      </c>
      <c r="F4101">
        <v>2668</v>
      </c>
      <c r="G4101">
        <v>344</v>
      </c>
      <c r="H4101">
        <v>105</v>
      </c>
      <c r="I4101">
        <v>3.06</v>
      </c>
      <c r="J4101" s="10">
        <v>1794</v>
      </c>
      <c r="K4101" s="13">
        <f t="shared" si="128"/>
        <v>1990</v>
      </c>
      <c r="L4101" s="1" t="str">
        <f t="shared" si="129"/>
        <v/>
      </c>
    </row>
    <row r="4102" spans="1:12" ht="13.8" customHeight="1" x14ac:dyDescent="0.3">
      <c r="A4102" t="s">
        <v>68</v>
      </c>
      <c r="B4102">
        <v>1999</v>
      </c>
      <c r="C4102" s="10">
        <v>15039</v>
      </c>
      <c r="D4102">
        <v>4854</v>
      </c>
      <c r="E4102">
        <v>6887</v>
      </c>
      <c r="F4102">
        <v>2805</v>
      </c>
      <c r="G4102">
        <v>262</v>
      </c>
      <c r="H4102">
        <v>231</v>
      </c>
      <c r="I4102">
        <v>2.83</v>
      </c>
      <c r="J4102" s="10">
        <v>1759</v>
      </c>
      <c r="K4102" s="13">
        <f t="shared" si="128"/>
        <v>1990</v>
      </c>
      <c r="L4102" s="1" t="str">
        <f t="shared" si="129"/>
        <v/>
      </c>
    </row>
    <row r="4103" spans="1:12" ht="13.8" customHeight="1" x14ac:dyDescent="0.3">
      <c r="A4103" t="s">
        <v>68</v>
      </c>
      <c r="B4103">
        <v>2000</v>
      </c>
      <c r="C4103" s="10">
        <v>13998</v>
      </c>
      <c r="D4103">
        <v>4147</v>
      </c>
      <c r="E4103">
        <v>6649</v>
      </c>
      <c r="F4103">
        <v>2779</v>
      </c>
      <c r="G4103">
        <v>273</v>
      </c>
      <c r="H4103">
        <v>150</v>
      </c>
      <c r="I4103">
        <v>2.62</v>
      </c>
      <c r="J4103" s="10">
        <v>1770</v>
      </c>
      <c r="K4103" s="13">
        <f t="shared" si="128"/>
        <v>1990</v>
      </c>
      <c r="L4103" s="1" t="str">
        <f t="shared" si="129"/>
        <v/>
      </c>
    </row>
    <row r="4104" spans="1:12" ht="13.8" customHeight="1" x14ac:dyDescent="0.3">
      <c r="A4104" t="s">
        <v>68</v>
      </c>
      <c r="B4104">
        <v>2001</v>
      </c>
      <c r="C4104" s="10">
        <v>14431</v>
      </c>
      <c r="D4104">
        <v>4356</v>
      </c>
      <c r="E4104">
        <v>6742</v>
      </c>
      <c r="F4104">
        <v>2892</v>
      </c>
      <c r="G4104">
        <v>278</v>
      </c>
      <c r="H4104">
        <v>162</v>
      </c>
      <c r="I4104">
        <v>2.69</v>
      </c>
      <c r="J4104" s="10">
        <v>1592</v>
      </c>
      <c r="K4104" s="13">
        <f t="shared" ref="K4104:K4167" si="130">IF(B4104&lt;1990,IF(B4104&lt;1959,1958,1989),1990)</f>
        <v>1990</v>
      </c>
      <c r="L4104" s="1" t="str">
        <f t="shared" si="129"/>
        <v/>
      </c>
    </row>
    <row r="4105" spans="1:12" ht="13.8" customHeight="1" x14ac:dyDescent="0.3">
      <c r="A4105" t="s">
        <v>68</v>
      </c>
      <c r="B4105">
        <v>2002</v>
      </c>
      <c r="C4105" s="10">
        <v>14194</v>
      </c>
      <c r="D4105">
        <v>4396</v>
      </c>
      <c r="E4105">
        <v>6499</v>
      </c>
      <c r="F4105">
        <v>2890</v>
      </c>
      <c r="G4105">
        <v>276</v>
      </c>
      <c r="H4105">
        <v>133</v>
      </c>
      <c r="I4105">
        <v>2.64</v>
      </c>
      <c r="J4105" s="10">
        <v>1336</v>
      </c>
      <c r="K4105" s="13">
        <f t="shared" si="130"/>
        <v>1990</v>
      </c>
      <c r="L4105" s="1" t="str">
        <f t="shared" si="129"/>
        <v/>
      </c>
    </row>
    <row r="4106" spans="1:12" ht="13.8" customHeight="1" x14ac:dyDescent="0.3">
      <c r="A4106" t="s">
        <v>68</v>
      </c>
      <c r="B4106">
        <v>2003</v>
      </c>
      <c r="C4106" s="10">
        <v>15271</v>
      </c>
      <c r="D4106">
        <v>5864</v>
      </c>
      <c r="E4106">
        <v>6090</v>
      </c>
      <c r="F4106">
        <v>2911</v>
      </c>
      <c r="G4106">
        <v>266</v>
      </c>
      <c r="H4106">
        <v>140</v>
      </c>
      <c r="I4106">
        <v>2.84</v>
      </c>
      <c r="J4106" s="10">
        <v>1399</v>
      </c>
      <c r="K4106" s="13">
        <f t="shared" si="130"/>
        <v>1990</v>
      </c>
      <c r="L4106" s="1" t="str">
        <f t="shared" si="129"/>
        <v/>
      </c>
    </row>
    <row r="4107" spans="1:12" ht="13.8" customHeight="1" x14ac:dyDescent="0.3">
      <c r="A4107" t="s">
        <v>68</v>
      </c>
      <c r="B4107">
        <v>2004</v>
      </c>
      <c r="C4107" s="10">
        <v>13799</v>
      </c>
      <c r="D4107">
        <v>4482</v>
      </c>
      <c r="E4107">
        <v>5977</v>
      </c>
      <c r="F4107">
        <v>2894</v>
      </c>
      <c r="G4107">
        <v>292</v>
      </c>
      <c r="H4107">
        <v>154</v>
      </c>
      <c r="I4107">
        <v>2.56</v>
      </c>
      <c r="J4107" s="10">
        <v>1335</v>
      </c>
      <c r="K4107" s="13">
        <f t="shared" si="130"/>
        <v>1990</v>
      </c>
      <c r="L4107" s="1" t="str">
        <f t="shared" si="129"/>
        <v/>
      </c>
    </row>
    <row r="4108" spans="1:12" ht="13.8" customHeight="1" x14ac:dyDescent="0.3">
      <c r="A4108" t="s">
        <v>68</v>
      </c>
      <c r="B4108">
        <v>2005</v>
      </c>
      <c r="C4108" s="10">
        <v>12843</v>
      </c>
      <c r="D4108">
        <v>3872</v>
      </c>
      <c r="E4108">
        <v>5826</v>
      </c>
      <c r="F4108">
        <v>2748</v>
      </c>
      <c r="G4108">
        <v>288</v>
      </c>
      <c r="H4108">
        <v>109</v>
      </c>
      <c r="I4108">
        <v>2.37</v>
      </c>
      <c r="J4108" s="10">
        <v>1384</v>
      </c>
      <c r="K4108" s="13">
        <f t="shared" si="130"/>
        <v>1990</v>
      </c>
      <c r="L4108" s="1" t="str">
        <f t="shared" si="129"/>
        <v/>
      </c>
    </row>
    <row r="4109" spans="1:12" ht="13.8" customHeight="1" x14ac:dyDescent="0.3">
      <c r="A4109" t="s">
        <v>68</v>
      </c>
      <c r="B4109">
        <v>2006</v>
      </c>
      <c r="C4109" s="10">
        <v>14995</v>
      </c>
      <c r="D4109">
        <v>5719</v>
      </c>
      <c r="E4109">
        <v>5937</v>
      </c>
      <c r="F4109">
        <v>2833</v>
      </c>
      <c r="G4109">
        <v>399</v>
      </c>
      <c r="H4109">
        <v>107</v>
      </c>
      <c r="I4109">
        <v>2.76</v>
      </c>
      <c r="J4109" s="10">
        <v>1602</v>
      </c>
      <c r="K4109" s="13">
        <f t="shared" si="130"/>
        <v>1990</v>
      </c>
      <c r="L4109" s="1" t="str">
        <f t="shared" si="129"/>
        <v/>
      </c>
    </row>
    <row r="4110" spans="1:12" ht="13.8" customHeight="1" x14ac:dyDescent="0.3">
      <c r="A4110" t="s">
        <v>68</v>
      </c>
      <c r="B4110">
        <v>2007</v>
      </c>
      <c r="C4110" s="10">
        <v>13705</v>
      </c>
      <c r="D4110">
        <v>4786</v>
      </c>
      <c r="E4110">
        <v>5901</v>
      </c>
      <c r="F4110">
        <v>2537</v>
      </c>
      <c r="G4110">
        <v>390</v>
      </c>
      <c r="H4110">
        <v>91</v>
      </c>
      <c r="I4110">
        <v>2.5099999999999998</v>
      </c>
      <c r="J4110" s="10">
        <v>1664</v>
      </c>
      <c r="K4110" s="13">
        <f t="shared" si="130"/>
        <v>1990</v>
      </c>
      <c r="L4110" s="1" t="str">
        <f t="shared" si="129"/>
        <v/>
      </c>
    </row>
    <row r="4111" spans="1:12" ht="13.8" customHeight="1" x14ac:dyDescent="0.3">
      <c r="A4111" t="s">
        <v>68</v>
      </c>
      <c r="B4111">
        <v>2008</v>
      </c>
      <c r="C4111" s="10">
        <v>12799</v>
      </c>
      <c r="D4111">
        <v>4062</v>
      </c>
      <c r="E4111">
        <v>5777</v>
      </c>
      <c r="F4111">
        <v>2544</v>
      </c>
      <c r="G4111">
        <v>339</v>
      </c>
      <c r="H4111">
        <v>78</v>
      </c>
      <c r="I4111">
        <v>2.33</v>
      </c>
      <c r="J4111" s="10">
        <v>1535</v>
      </c>
      <c r="K4111" s="13">
        <f t="shared" si="130"/>
        <v>1990</v>
      </c>
      <c r="L4111" s="1" t="str">
        <f t="shared" si="129"/>
        <v/>
      </c>
    </row>
    <row r="4112" spans="1:12" ht="13.8" customHeight="1" x14ac:dyDescent="0.3">
      <c r="A4112" t="s">
        <v>68</v>
      </c>
      <c r="B4112">
        <v>2009</v>
      </c>
      <c r="C4112" s="10">
        <v>12138</v>
      </c>
      <c r="D4112">
        <v>4154</v>
      </c>
      <c r="E4112">
        <v>5288</v>
      </c>
      <c r="F4112">
        <v>2433</v>
      </c>
      <c r="G4112">
        <v>214</v>
      </c>
      <c r="H4112">
        <v>50</v>
      </c>
      <c r="I4112">
        <v>2.2000000000000002</v>
      </c>
      <c r="J4112" s="10">
        <v>1089</v>
      </c>
      <c r="K4112" s="13">
        <f t="shared" si="130"/>
        <v>1990</v>
      </c>
      <c r="L4112" s="1" t="str">
        <f t="shared" si="129"/>
        <v/>
      </c>
    </row>
    <row r="4113" spans="1:12" ht="13.8" customHeight="1" x14ac:dyDescent="0.3">
      <c r="A4113" t="s">
        <v>68</v>
      </c>
      <c r="B4113">
        <v>2010</v>
      </c>
      <c r="C4113" s="10">
        <v>12719</v>
      </c>
      <c r="D4113">
        <v>4172</v>
      </c>
      <c r="E4113">
        <v>5504</v>
      </c>
      <c r="F4113">
        <v>2762</v>
      </c>
      <c r="G4113">
        <v>211</v>
      </c>
      <c r="H4113">
        <v>70</v>
      </c>
      <c r="I4113">
        <v>2.29</v>
      </c>
      <c r="J4113" s="10">
        <v>1272</v>
      </c>
      <c r="K4113" s="13">
        <f t="shared" si="130"/>
        <v>1990</v>
      </c>
      <c r="L4113" s="1" t="str">
        <f t="shared" si="129"/>
        <v/>
      </c>
    </row>
    <row r="4114" spans="1:12" ht="13.8" customHeight="1" x14ac:dyDescent="0.3">
      <c r="A4114" t="s">
        <v>68</v>
      </c>
      <c r="B4114">
        <v>2011</v>
      </c>
      <c r="C4114" s="10">
        <v>11084</v>
      </c>
      <c r="D4114">
        <v>3348</v>
      </c>
      <c r="E4114">
        <v>5121</v>
      </c>
      <c r="F4114">
        <v>2322</v>
      </c>
      <c r="G4114">
        <v>246</v>
      </c>
      <c r="H4114">
        <v>48</v>
      </c>
      <c r="I4114">
        <v>1.99</v>
      </c>
      <c r="J4114" s="10">
        <v>1299</v>
      </c>
      <c r="K4114" s="13">
        <f t="shared" si="130"/>
        <v>1990</v>
      </c>
      <c r="L4114" s="1" t="str">
        <f t="shared" si="129"/>
        <v/>
      </c>
    </row>
    <row r="4115" spans="1:12" ht="13.8" customHeight="1" x14ac:dyDescent="0.3">
      <c r="A4115" t="s">
        <v>68</v>
      </c>
      <c r="B4115">
        <v>2012</v>
      </c>
      <c r="C4115" s="10">
        <v>9934</v>
      </c>
      <c r="D4115">
        <v>2553</v>
      </c>
      <c r="E4115">
        <v>4918</v>
      </c>
      <c r="F4115">
        <v>2176</v>
      </c>
      <c r="G4115">
        <v>245</v>
      </c>
      <c r="H4115">
        <v>42</v>
      </c>
      <c r="I4115">
        <v>1.77</v>
      </c>
      <c r="J4115" s="10">
        <v>1138</v>
      </c>
      <c r="K4115" s="13">
        <f t="shared" si="130"/>
        <v>1990</v>
      </c>
      <c r="L4115" s="1">
        <f t="shared" si="129"/>
        <v>1</v>
      </c>
    </row>
    <row r="4116" spans="1:12" ht="13.8" customHeight="1" x14ac:dyDescent="0.3">
      <c r="A4116" t="s">
        <v>68</v>
      </c>
      <c r="B4116">
        <v>2013</v>
      </c>
      <c r="C4116" s="10">
        <v>10508</v>
      </c>
      <c r="D4116">
        <v>3248</v>
      </c>
      <c r="E4116">
        <v>4884</v>
      </c>
      <c r="F4116">
        <v>2071</v>
      </c>
      <c r="G4116">
        <v>249</v>
      </c>
      <c r="H4116">
        <v>56</v>
      </c>
      <c r="I4116">
        <v>1.87</v>
      </c>
      <c r="J4116" s="10">
        <v>1230</v>
      </c>
      <c r="K4116" s="13">
        <f t="shared" si="130"/>
        <v>1990</v>
      </c>
      <c r="L4116" s="1">
        <f t="shared" si="129"/>
        <v>1</v>
      </c>
    </row>
    <row r="4117" spans="1:12" ht="13.8" customHeight="1" x14ac:dyDescent="0.3">
      <c r="A4117" t="s">
        <v>68</v>
      </c>
      <c r="B4117">
        <v>2014</v>
      </c>
      <c r="C4117" s="10">
        <v>9135</v>
      </c>
      <c r="D4117">
        <v>2468</v>
      </c>
      <c r="E4117">
        <v>4606</v>
      </c>
      <c r="F4117">
        <v>1757</v>
      </c>
      <c r="G4117">
        <v>255</v>
      </c>
      <c r="H4117">
        <v>50</v>
      </c>
      <c r="I4117">
        <v>1.62</v>
      </c>
      <c r="J4117" s="10">
        <v>1383</v>
      </c>
      <c r="K4117" s="13">
        <f t="shared" si="130"/>
        <v>1990</v>
      </c>
      <c r="L4117" s="1">
        <f t="shared" si="129"/>
        <v>1</v>
      </c>
    </row>
    <row r="4118" spans="1:12" ht="13.8" customHeight="1" x14ac:dyDescent="0.3">
      <c r="A4118" t="s">
        <v>69</v>
      </c>
      <c r="B4118">
        <v>1950</v>
      </c>
      <c r="C4118" s="10">
        <v>3</v>
      </c>
      <c r="D4118">
        <v>0</v>
      </c>
      <c r="E4118">
        <v>3</v>
      </c>
      <c r="F4118">
        <v>0</v>
      </c>
      <c r="G4118">
        <v>0</v>
      </c>
      <c r="H4118">
        <v>0</v>
      </c>
      <c r="I4118">
        <v>0.04</v>
      </c>
      <c r="J4118" s="10">
        <v>0</v>
      </c>
      <c r="K4118" s="13">
        <f t="shared" si="130"/>
        <v>1958</v>
      </c>
      <c r="L4118" s="1" t="str">
        <f t="shared" si="129"/>
        <v/>
      </c>
    </row>
    <row r="4119" spans="1:12" ht="13.8" customHeight="1" x14ac:dyDescent="0.3">
      <c r="A4119" t="s">
        <v>69</v>
      </c>
      <c r="B4119">
        <v>1951</v>
      </c>
      <c r="C4119" s="10">
        <v>7</v>
      </c>
      <c r="D4119">
        <v>0</v>
      </c>
      <c r="E4119">
        <v>7</v>
      </c>
      <c r="F4119">
        <v>0</v>
      </c>
      <c r="G4119">
        <v>0</v>
      </c>
      <c r="H4119">
        <v>0</v>
      </c>
      <c r="I4119">
        <v>0.11</v>
      </c>
      <c r="J4119" s="10">
        <v>275</v>
      </c>
      <c r="K4119" s="13">
        <f t="shared" si="130"/>
        <v>1958</v>
      </c>
      <c r="L4119" s="1" t="str">
        <f t="shared" si="129"/>
        <v/>
      </c>
    </row>
    <row r="4120" spans="1:12" ht="13.8" customHeight="1" x14ac:dyDescent="0.3">
      <c r="A4120" t="s">
        <v>69</v>
      </c>
      <c r="B4120">
        <v>1952</v>
      </c>
      <c r="C4120" s="10">
        <v>7</v>
      </c>
      <c r="D4120">
        <v>0</v>
      </c>
      <c r="E4120">
        <v>7</v>
      </c>
      <c r="F4120">
        <v>0</v>
      </c>
      <c r="G4120">
        <v>0</v>
      </c>
      <c r="H4120">
        <v>0</v>
      </c>
      <c r="I4120">
        <v>0.1</v>
      </c>
      <c r="J4120" s="10">
        <v>372</v>
      </c>
      <c r="K4120" s="13">
        <f t="shared" si="130"/>
        <v>1958</v>
      </c>
      <c r="L4120" s="1" t="str">
        <f t="shared" si="129"/>
        <v/>
      </c>
    </row>
    <row r="4121" spans="1:12" ht="13.8" customHeight="1" x14ac:dyDescent="0.3">
      <c r="A4121" t="s">
        <v>69</v>
      </c>
      <c r="B4121">
        <v>1953</v>
      </c>
      <c r="C4121" s="10">
        <v>8</v>
      </c>
      <c r="D4121">
        <v>0</v>
      </c>
      <c r="E4121">
        <v>8</v>
      </c>
      <c r="F4121">
        <v>0</v>
      </c>
      <c r="G4121">
        <v>0</v>
      </c>
      <c r="H4121">
        <v>0</v>
      </c>
      <c r="I4121">
        <v>0.11</v>
      </c>
      <c r="J4121" s="10">
        <v>477</v>
      </c>
      <c r="K4121" s="13">
        <f t="shared" si="130"/>
        <v>1958</v>
      </c>
      <c r="L4121" s="1" t="str">
        <f t="shared" si="129"/>
        <v/>
      </c>
    </row>
    <row r="4122" spans="1:12" ht="13.8" customHeight="1" x14ac:dyDescent="0.3">
      <c r="A4122" t="s">
        <v>69</v>
      </c>
      <c r="B4122">
        <v>1954</v>
      </c>
      <c r="C4122" s="10">
        <v>9</v>
      </c>
      <c r="D4122">
        <v>0</v>
      </c>
      <c r="E4122">
        <v>9</v>
      </c>
      <c r="F4122">
        <v>0</v>
      </c>
      <c r="G4122">
        <v>0</v>
      </c>
      <c r="H4122">
        <v>0</v>
      </c>
      <c r="I4122">
        <v>0.13</v>
      </c>
      <c r="J4122" s="10">
        <v>551</v>
      </c>
      <c r="K4122" s="13">
        <f t="shared" si="130"/>
        <v>1958</v>
      </c>
      <c r="L4122" s="1" t="str">
        <f t="shared" si="129"/>
        <v/>
      </c>
    </row>
    <row r="4123" spans="1:12" ht="13.8" customHeight="1" x14ac:dyDescent="0.3">
      <c r="A4123" t="s">
        <v>69</v>
      </c>
      <c r="B4123">
        <v>1955</v>
      </c>
      <c r="C4123" s="10">
        <v>10</v>
      </c>
      <c r="D4123">
        <v>0</v>
      </c>
      <c r="E4123">
        <v>10</v>
      </c>
      <c r="F4123">
        <v>0</v>
      </c>
      <c r="G4123">
        <v>0</v>
      </c>
      <c r="H4123">
        <v>0</v>
      </c>
      <c r="I4123">
        <v>0.14000000000000001</v>
      </c>
      <c r="J4123" s="10">
        <v>518</v>
      </c>
      <c r="K4123" s="13">
        <f t="shared" si="130"/>
        <v>1958</v>
      </c>
      <c r="L4123" s="1" t="str">
        <f t="shared" si="129"/>
        <v/>
      </c>
    </row>
    <row r="4124" spans="1:12" ht="13.8" customHeight="1" x14ac:dyDescent="0.3">
      <c r="A4124" t="s">
        <v>69</v>
      </c>
      <c r="B4124">
        <v>1956</v>
      </c>
      <c r="C4124" s="10">
        <v>8</v>
      </c>
      <c r="D4124">
        <v>0</v>
      </c>
      <c r="E4124">
        <v>8</v>
      </c>
      <c r="F4124">
        <v>0</v>
      </c>
      <c r="G4124">
        <v>0</v>
      </c>
      <c r="H4124">
        <v>0</v>
      </c>
      <c r="I4124">
        <v>0.12</v>
      </c>
      <c r="J4124" s="10">
        <v>412</v>
      </c>
      <c r="K4124" s="13">
        <f t="shared" si="130"/>
        <v>1958</v>
      </c>
      <c r="L4124" s="1" t="str">
        <f t="shared" si="129"/>
        <v/>
      </c>
    </row>
    <row r="4125" spans="1:12" ht="13.8" customHeight="1" x14ac:dyDescent="0.3">
      <c r="A4125" t="s">
        <v>69</v>
      </c>
      <c r="B4125">
        <v>1957</v>
      </c>
      <c r="C4125" s="10">
        <v>12</v>
      </c>
      <c r="D4125">
        <v>0</v>
      </c>
      <c r="E4125">
        <v>12</v>
      </c>
      <c r="F4125">
        <v>0</v>
      </c>
      <c r="G4125">
        <v>0</v>
      </c>
      <c r="H4125">
        <v>0</v>
      </c>
      <c r="I4125">
        <v>0.16</v>
      </c>
      <c r="J4125" s="10">
        <v>401</v>
      </c>
      <c r="K4125" s="13">
        <f t="shared" si="130"/>
        <v>1958</v>
      </c>
      <c r="L4125" s="1" t="str">
        <f t="shared" si="129"/>
        <v/>
      </c>
    </row>
    <row r="4126" spans="1:12" ht="13.8" customHeight="1" x14ac:dyDescent="0.3">
      <c r="A4126" t="s">
        <v>69</v>
      </c>
      <c r="B4126">
        <v>1958</v>
      </c>
      <c r="C4126" s="10">
        <v>13</v>
      </c>
      <c r="D4126">
        <v>0</v>
      </c>
      <c r="E4126">
        <v>13</v>
      </c>
      <c r="F4126">
        <v>0</v>
      </c>
      <c r="G4126">
        <v>0</v>
      </c>
      <c r="H4126">
        <v>0</v>
      </c>
      <c r="I4126">
        <v>0.17</v>
      </c>
      <c r="J4126" s="10">
        <v>599</v>
      </c>
      <c r="K4126" s="13">
        <f t="shared" si="130"/>
        <v>1958</v>
      </c>
      <c r="L4126" s="1" t="str">
        <f t="shared" si="129"/>
        <v/>
      </c>
    </row>
    <row r="4127" spans="1:12" ht="13.8" customHeight="1" x14ac:dyDescent="0.3">
      <c r="A4127" t="s">
        <v>69</v>
      </c>
      <c r="B4127">
        <v>1959</v>
      </c>
      <c r="C4127" s="10">
        <v>10</v>
      </c>
      <c r="D4127">
        <v>0</v>
      </c>
      <c r="E4127">
        <v>10</v>
      </c>
      <c r="F4127">
        <v>0</v>
      </c>
      <c r="G4127">
        <v>0</v>
      </c>
      <c r="H4127">
        <v>0</v>
      </c>
      <c r="I4127">
        <v>0.12</v>
      </c>
      <c r="J4127" s="10">
        <v>819</v>
      </c>
      <c r="K4127" s="13">
        <f t="shared" si="130"/>
        <v>1989</v>
      </c>
      <c r="L4127" s="1" t="str">
        <f t="shared" si="129"/>
        <v/>
      </c>
    </row>
    <row r="4128" spans="1:12" ht="13.8" customHeight="1" x14ac:dyDescent="0.3">
      <c r="A4128" t="s">
        <v>69</v>
      </c>
      <c r="B4128">
        <v>1960</v>
      </c>
      <c r="C4128" s="10">
        <v>11</v>
      </c>
      <c r="D4128">
        <v>0</v>
      </c>
      <c r="E4128">
        <v>11</v>
      </c>
      <c r="F4128">
        <v>0</v>
      </c>
      <c r="G4128">
        <v>0</v>
      </c>
      <c r="H4128">
        <v>0</v>
      </c>
      <c r="I4128">
        <v>0.13</v>
      </c>
      <c r="J4128" s="10">
        <v>817</v>
      </c>
      <c r="K4128" s="13">
        <f t="shared" si="130"/>
        <v>1989</v>
      </c>
      <c r="L4128" s="1" t="str">
        <f t="shared" si="129"/>
        <v/>
      </c>
    </row>
    <row r="4129" spans="1:12" ht="13.8" customHeight="1" x14ac:dyDescent="0.3">
      <c r="A4129" t="s">
        <v>69</v>
      </c>
      <c r="B4129">
        <v>1961</v>
      </c>
      <c r="C4129" s="10">
        <v>12</v>
      </c>
      <c r="D4129">
        <v>0</v>
      </c>
      <c r="E4129">
        <v>12</v>
      </c>
      <c r="F4129">
        <v>0</v>
      </c>
      <c r="G4129">
        <v>0</v>
      </c>
      <c r="H4129">
        <v>0</v>
      </c>
      <c r="I4129">
        <v>0.13</v>
      </c>
      <c r="J4129" s="10">
        <v>977</v>
      </c>
      <c r="K4129" s="13">
        <f t="shared" si="130"/>
        <v>1989</v>
      </c>
      <c r="L4129" s="1" t="str">
        <f t="shared" si="129"/>
        <v/>
      </c>
    </row>
    <row r="4130" spans="1:12" ht="13.8" customHeight="1" x14ac:dyDescent="0.3">
      <c r="A4130" t="s">
        <v>69</v>
      </c>
      <c r="B4130">
        <v>1962</v>
      </c>
      <c r="C4130" s="10">
        <v>13</v>
      </c>
      <c r="D4130">
        <v>0</v>
      </c>
      <c r="E4130">
        <v>13</v>
      </c>
      <c r="F4130">
        <v>0</v>
      </c>
      <c r="G4130">
        <v>0</v>
      </c>
      <c r="H4130">
        <v>0</v>
      </c>
      <c r="I4130">
        <v>0.13</v>
      </c>
      <c r="J4130" s="10">
        <v>1113</v>
      </c>
      <c r="K4130" s="13">
        <f t="shared" si="130"/>
        <v>1989</v>
      </c>
      <c r="L4130" s="1" t="str">
        <f t="shared" si="129"/>
        <v/>
      </c>
    </row>
    <row r="4131" spans="1:12" ht="13.8" customHeight="1" x14ac:dyDescent="0.3">
      <c r="A4131" t="s">
        <v>69</v>
      </c>
      <c r="B4131">
        <v>1963</v>
      </c>
      <c r="C4131" s="10">
        <v>18</v>
      </c>
      <c r="D4131">
        <v>0</v>
      </c>
      <c r="E4131">
        <v>18</v>
      </c>
      <c r="F4131">
        <v>0</v>
      </c>
      <c r="G4131">
        <v>0</v>
      </c>
      <c r="H4131">
        <v>0</v>
      </c>
      <c r="I4131">
        <v>0.18</v>
      </c>
      <c r="J4131" s="10">
        <v>1036</v>
      </c>
      <c r="K4131" s="13">
        <f t="shared" si="130"/>
        <v>1989</v>
      </c>
      <c r="L4131" s="1" t="str">
        <f t="shared" si="129"/>
        <v/>
      </c>
    </row>
    <row r="4132" spans="1:12" ht="13.8" customHeight="1" x14ac:dyDescent="0.3">
      <c r="A4132" t="s">
        <v>69</v>
      </c>
      <c r="B4132">
        <v>1964</v>
      </c>
      <c r="C4132" s="10">
        <v>23</v>
      </c>
      <c r="D4132">
        <v>0</v>
      </c>
      <c r="E4132">
        <v>23</v>
      </c>
      <c r="F4132">
        <v>0</v>
      </c>
      <c r="G4132">
        <v>0</v>
      </c>
      <c r="H4132">
        <v>0</v>
      </c>
      <c r="I4132">
        <v>0.21</v>
      </c>
      <c r="J4132" s="10">
        <v>1317</v>
      </c>
      <c r="K4132" s="13">
        <f t="shared" si="130"/>
        <v>1989</v>
      </c>
      <c r="L4132" s="1" t="str">
        <f t="shared" si="129"/>
        <v/>
      </c>
    </row>
    <row r="4133" spans="1:12" ht="13.8" customHeight="1" x14ac:dyDescent="0.3">
      <c r="A4133" t="s">
        <v>69</v>
      </c>
      <c r="B4133">
        <v>1965</v>
      </c>
      <c r="C4133" s="10">
        <v>33</v>
      </c>
      <c r="D4133">
        <v>0</v>
      </c>
      <c r="E4133">
        <v>33</v>
      </c>
      <c r="F4133">
        <v>0</v>
      </c>
      <c r="G4133">
        <v>0</v>
      </c>
      <c r="H4133">
        <v>0</v>
      </c>
      <c r="I4133">
        <v>0.28999999999999998</v>
      </c>
      <c r="J4133" s="10">
        <v>1665</v>
      </c>
      <c r="K4133" s="13">
        <f t="shared" si="130"/>
        <v>1989</v>
      </c>
      <c r="L4133" s="1" t="str">
        <f t="shared" si="129"/>
        <v/>
      </c>
    </row>
    <row r="4134" spans="1:12" ht="13.8" customHeight="1" x14ac:dyDescent="0.3">
      <c r="A4134" t="s">
        <v>69</v>
      </c>
      <c r="B4134">
        <v>1966</v>
      </c>
      <c r="C4134" s="10">
        <v>38</v>
      </c>
      <c r="D4134">
        <v>0</v>
      </c>
      <c r="E4134">
        <v>38</v>
      </c>
      <c r="F4134">
        <v>0</v>
      </c>
      <c r="G4134">
        <v>0</v>
      </c>
      <c r="H4134">
        <v>0</v>
      </c>
      <c r="I4134">
        <v>0.3</v>
      </c>
      <c r="J4134" s="10">
        <v>1543</v>
      </c>
      <c r="K4134" s="13">
        <f t="shared" si="130"/>
        <v>1989</v>
      </c>
      <c r="L4134" s="1" t="str">
        <f t="shared" si="129"/>
        <v/>
      </c>
    </row>
    <row r="4135" spans="1:12" ht="13.8" customHeight="1" x14ac:dyDescent="0.3">
      <c r="A4135" t="s">
        <v>69</v>
      </c>
      <c r="B4135">
        <v>1967</v>
      </c>
      <c r="C4135" s="10">
        <v>24</v>
      </c>
      <c r="D4135">
        <v>0</v>
      </c>
      <c r="E4135">
        <v>24</v>
      </c>
      <c r="F4135">
        <v>0</v>
      </c>
      <c r="G4135">
        <v>0</v>
      </c>
      <c r="H4135">
        <v>0</v>
      </c>
      <c r="I4135">
        <v>0.18</v>
      </c>
      <c r="J4135" s="10">
        <v>1063</v>
      </c>
      <c r="K4135" s="13">
        <f t="shared" si="130"/>
        <v>1989</v>
      </c>
      <c r="L4135" s="1" t="str">
        <f t="shared" si="129"/>
        <v/>
      </c>
    </row>
    <row r="4136" spans="1:12" ht="13.8" customHeight="1" x14ac:dyDescent="0.3">
      <c r="A4136" t="s">
        <v>69</v>
      </c>
      <c r="B4136">
        <v>1968</v>
      </c>
      <c r="C4136" s="10">
        <v>33</v>
      </c>
      <c r="D4136">
        <v>0</v>
      </c>
      <c r="E4136">
        <v>33</v>
      </c>
      <c r="F4136">
        <v>0</v>
      </c>
      <c r="G4136">
        <v>0</v>
      </c>
      <c r="H4136">
        <v>0</v>
      </c>
      <c r="I4136">
        <v>0.24</v>
      </c>
      <c r="J4136" s="10">
        <v>410</v>
      </c>
      <c r="K4136" s="13">
        <f t="shared" si="130"/>
        <v>1989</v>
      </c>
      <c r="L4136" s="1" t="str">
        <f t="shared" si="129"/>
        <v/>
      </c>
    </row>
    <row r="4137" spans="1:12" ht="13.8" customHeight="1" x14ac:dyDescent="0.3">
      <c r="A4137" t="s">
        <v>69</v>
      </c>
      <c r="B4137">
        <v>1969</v>
      </c>
      <c r="C4137" s="10">
        <v>23</v>
      </c>
      <c r="D4137">
        <v>0</v>
      </c>
      <c r="E4137">
        <v>23</v>
      </c>
      <c r="F4137">
        <v>0</v>
      </c>
      <c r="G4137">
        <v>0</v>
      </c>
      <c r="H4137">
        <v>0</v>
      </c>
      <c r="I4137">
        <v>0.15</v>
      </c>
      <c r="J4137" s="10">
        <v>515</v>
      </c>
      <c r="K4137" s="13">
        <f t="shared" si="130"/>
        <v>1989</v>
      </c>
      <c r="L4137" s="1" t="str">
        <f t="shared" si="129"/>
        <v/>
      </c>
    </row>
    <row r="4138" spans="1:12" ht="13.8" customHeight="1" x14ac:dyDescent="0.3">
      <c r="A4138" t="s">
        <v>69</v>
      </c>
      <c r="B4138">
        <v>1970</v>
      </c>
      <c r="C4138" s="10">
        <v>38</v>
      </c>
      <c r="D4138">
        <v>0</v>
      </c>
      <c r="E4138">
        <v>38</v>
      </c>
      <c r="F4138">
        <v>0</v>
      </c>
      <c r="G4138">
        <v>0</v>
      </c>
      <c r="H4138">
        <v>0</v>
      </c>
      <c r="I4138">
        <v>0.23</v>
      </c>
      <c r="J4138" s="10">
        <v>616</v>
      </c>
      <c r="K4138" s="13">
        <f t="shared" si="130"/>
        <v>1989</v>
      </c>
      <c r="L4138" s="1" t="str">
        <f t="shared" si="129"/>
        <v/>
      </c>
    </row>
    <row r="4139" spans="1:12" ht="13.8" customHeight="1" x14ac:dyDescent="0.3">
      <c r="A4139" t="s">
        <v>69</v>
      </c>
      <c r="B4139">
        <v>1971</v>
      </c>
      <c r="C4139" s="10">
        <v>44</v>
      </c>
      <c r="D4139">
        <v>0</v>
      </c>
      <c r="E4139">
        <v>44</v>
      </c>
      <c r="F4139">
        <v>0</v>
      </c>
      <c r="G4139">
        <v>0</v>
      </c>
      <c r="H4139">
        <v>0</v>
      </c>
      <c r="I4139">
        <v>0.25</v>
      </c>
      <c r="J4139" s="10">
        <v>455</v>
      </c>
      <c r="K4139" s="13">
        <f t="shared" si="130"/>
        <v>1989</v>
      </c>
      <c r="L4139" s="1" t="str">
        <f t="shared" si="129"/>
        <v/>
      </c>
    </row>
    <row r="4140" spans="1:12" ht="13.8" customHeight="1" x14ac:dyDescent="0.3">
      <c r="A4140" t="s">
        <v>69</v>
      </c>
      <c r="B4140">
        <v>1972</v>
      </c>
      <c r="C4140" s="10">
        <v>52</v>
      </c>
      <c r="D4140">
        <v>0</v>
      </c>
      <c r="E4140">
        <v>52</v>
      </c>
      <c r="F4140">
        <v>0</v>
      </c>
      <c r="G4140">
        <v>0</v>
      </c>
      <c r="H4140">
        <v>0</v>
      </c>
      <c r="I4140">
        <v>0.28999999999999998</v>
      </c>
      <c r="J4140" s="10">
        <v>425</v>
      </c>
      <c r="K4140" s="13">
        <f t="shared" si="130"/>
        <v>1989</v>
      </c>
      <c r="L4140" s="1" t="str">
        <f t="shared" si="129"/>
        <v/>
      </c>
    </row>
    <row r="4141" spans="1:12" ht="13.8" customHeight="1" x14ac:dyDescent="0.3">
      <c r="A4141" t="s">
        <v>69</v>
      </c>
      <c r="B4141">
        <v>1973</v>
      </c>
      <c r="C4141" s="10">
        <v>49</v>
      </c>
      <c r="D4141">
        <v>0</v>
      </c>
      <c r="E4141">
        <v>49</v>
      </c>
      <c r="F4141">
        <v>0</v>
      </c>
      <c r="G4141">
        <v>0</v>
      </c>
      <c r="H4141">
        <v>0</v>
      </c>
      <c r="I4141">
        <v>0.26</v>
      </c>
      <c r="J4141" s="10">
        <v>332</v>
      </c>
      <c r="K4141" s="13">
        <f t="shared" si="130"/>
        <v>1989</v>
      </c>
      <c r="L4141" s="1" t="str">
        <f t="shared" si="129"/>
        <v/>
      </c>
    </row>
    <row r="4142" spans="1:12" ht="13.8" customHeight="1" x14ac:dyDescent="0.3">
      <c r="A4142" t="s">
        <v>69</v>
      </c>
      <c r="B4142">
        <v>1974</v>
      </c>
      <c r="C4142" s="10">
        <v>53</v>
      </c>
      <c r="D4142">
        <v>0</v>
      </c>
      <c r="E4142">
        <v>53</v>
      </c>
      <c r="F4142">
        <v>0</v>
      </c>
      <c r="G4142">
        <v>0</v>
      </c>
      <c r="H4142">
        <v>0</v>
      </c>
      <c r="I4142">
        <v>0.26</v>
      </c>
      <c r="J4142" s="10">
        <v>246</v>
      </c>
      <c r="K4142" s="13">
        <f t="shared" si="130"/>
        <v>1989</v>
      </c>
      <c r="L4142" s="1" t="str">
        <f t="shared" si="129"/>
        <v/>
      </c>
    </row>
    <row r="4143" spans="1:12" ht="13.8" customHeight="1" x14ac:dyDescent="0.3">
      <c r="A4143" t="s">
        <v>69</v>
      </c>
      <c r="B4143">
        <v>1975</v>
      </c>
      <c r="C4143" s="10">
        <v>54</v>
      </c>
      <c r="D4143">
        <v>0</v>
      </c>
      <c r="E4143">
        <v>54</v>
      </c>
      <c r="F4143">
        <v>0</v>
      </c>
      <c r="G4143">
        <v>0</v>
      </c>
      <c r="H4143">
        <v>0</v>
      </c>
      <c r="I4143">
        <v>0.24</v>
      </c>
      <c r="J4143" s="10">
        <v>329</v>
      </c>
      <c r="K4143" s="13">
        <f t="shared" si="130"/>
        <v>1989</v>
      </c>
      <c r="L4143" s="1" t="str">
        <f t="shared" si="129"/>
        <v/>
      </c>
    </row>
    <row r="4144" spans="1:12" ht="13.8" customHeight="1" x14ac:dyDescent="0.3">
      <c r="A4144" t="s">
        <v>69</v>
      </c>
      <c r="B4144">
        <v>1976</v>
      </c>
      <c r="C4144" s="10">
        <v>54</v>
      </c>
      <c r="D4144">
        <v>0</v>
      </c>
      <c r="E4144">
        <v>54</v>
      </c>
      <c r="F4144">
        <v>0</v>
      </c>
      <c r="G4144">
        <v>0</v>
      </c>
      <c r="H4144">
        <v>0</v>
      </c>
      <c r="I4144">
        <v>0.22</v>
      </c>
      <c r="J4144" s="10">
        <v>492</v>
      </c>
      <c r="K4144" s="13">
        <f t="shared" si="130"/>
        <v>1989</v>
      </c>
      <c r="L4144" s="1" t="str">
        <f t="shared" si="129"/>
        <v/>
      </c>
    </row>
    <row r="4145" spans="1:12" ht="13.8" customHeight="1" x14ac:dyDescent="0.3">
      <c r="A4145" t="s">
        <v>69</v>
      </c>
      <c r="B4145">
        <v>1977</v>
      </c>
      <c r="C4145" s="10">
        <v>54</v>
      </c>
      <c r="D4145">
        <v>0</v>
      </c>
      <c r="E4145">
        <v>54</v>
      </c>
      <c r="F4145">
        <v>0</v>
      </c>
      <c r="G4145">
        <v>0</v>
      </c>
      <c r="H4145">
        <v>0</v>
      </c>
      <c r="I4145">
        <v>0.2</v>
      </c>
      <c r="J4145" s="10">
        <v>425</v>
      </c>
      <c r="K4145" s="13">
        <f t="shared" si="130"/>
        <v>1989</v>
      </c>
      <c r="L4145" s="1" t="str">
        <f t="shared" si="129"/>
        <v/>
      </c>
    </row>
    <row r="4146" spans="1:12" ht="13.8" customHeight="1" x14ac:dyDescent="0.3">
      <c r="A4146" t="s">
        <v>69</v>
      </c>
      <c r="B4146">
        <v>1978</v>
      </c>
      <c r="C4146" s="10">
        <v>55</v>
      </c>
      <c r="D4146">
        <v>0</v>
      </c>
      <c r="E4146">
        <v>55</v>
      </c>
      <c r="F4146">
        <v>0</v>
      </c>
      <c r="G4146">
        <v>0</v>
      </c>
      <c r="H4146">
        <v>0</v>
      </c>
      <c r="I4146">
        <v>0.19</v>
      </c>
      <c r="J4146" s="10">
        <v>335</v>
      </c>
      <c r="K4146" s="13">
        <f t="shared" si="130"/>
        <v>1989</v>
      </c>
      <c r="L4146" s="1" t="str">
        <f t="shared" si="129"/>
        <v/>
      </c>
    </row>
    <row r="4147" spans="1:12" ht="13.8" customHeight="1" x14ac:dyDescent="0.3">
      <c r="A4147" t="s">
        <v>69</v>
      </c>
      <c r="B4147">
        <v>1979</v>
      </c>
      <c r="C4147" s="10">
        <v>99</v>
      </c>
      <c r="D4147">
        <v>0</v>
      </c>
      <c r="E4147">
        <v>99</v>
      </c>
      <c r="F4147">
        <v>0</v>
      </c>
      <c r="G4147">
        <v>0</v>
      </c>
      <c r="H4147">
        <v>0</v>
      </c>
      <c r="I4147">
        <v>0.31</v>
      </c>
      <c r="J4147" s="10">
        <v>365</v>
      </c>
      <c r="K4147" s="13">
        <f t="shared" si="130"/>
        <v>1989</v>
      </c>
      <c r="L4147" s="1" t="str">
        <f t="shared" si="129"/>
        <v/>
      </c>
    </row>
    <row r="4148" spans="1:12" ht="13.8" customHeight="1" x14ac:dyDescent="0.3">
      <c r="A4148" t="s">
        <v>69</v>
      </c>
      <c r="B4148">
        <v>1980</v>
      </c>
      <c r="C4148" s="10">
        <v>95</v>
      </c>
      <c r="D4148">
        <v>0</v>
      </c>
      <c r="E4148">
        <v>95</v>
      </c>
      <c r="F4148">
        <v>0</v>
      </c>
      <c r="G4148">
        <v>0</v>
      </c>
      <c r="H4148">
        <v>0</v>
      </c>
      <c r="I4148">
        <v>0.28000000000000003</v>
      </c>
      <c r="J4148" s="10">
        <v>337</v>
      </c>
      <c r="K4148" s="13">
        <f t="shared" si="130"/>
        <v>1989</v>
      </c>
      <c r="L4148" s="1" t="str">
        <f t="shared" si="129"/>
        <v/>
      </c>
    </row>
    <row r="4149" spans="1:12" ht="13.8" customHeight="1" x14ac:dyDescent="0.3">
      <c r="A4149" t="s">
        <v>69</v>
      </c>
      <c r="B4149">
        <v>1981</v>
      </c>
      <c r="C4149" s="10">
        <v>82</v>
      </c>
      <c r="D4149">
        <v>0</v>
      </c>
      <c r="E4149">
        <v>82</v>
      </c>
      <c r="F4149">
        <v>0</v>
      </c>
      <c r="G4149">
        <v>0</v>
      </c>
      <c r="H4149">
        <v>0</v>
      </c>
      <c r="I4149">
        <v>0.23</v>
      </c>
      <c r="J4149" s="10">
        <v>323</v>
      </c>
      <c r="K4149" s="13">
        <f t="shared" si="130"/>
        <v>1989</v>
      </c>
      <c r="L4149" s="1" t="str">
        <f t="shared" si="129"/>
        <v/>
      </c>
    </row>
    <row r="4150" spans="1:12" ht="13.8" customHeight="1" x14ac:dyDescent="0.3">
      <c r="A4150" t="s">
        <v>69</v>
      </c>
      <c r="B4150">
        <v>1982</v>
      </c>
      <c r="C4150" s="10">
        <v>95</v>
      </c>
      <c r="D4150">
        <v>0</v>
      </c>
      <c r="E4150">
        <v>95</v>
      </c>
      <c r="F4150">
        <v>0</v>
      </c>
      <c r="G4150">
        <v>0</v>
      </c>
      <c r="H4150">
        <v>0</v>
      </c>
      <c r="I4150">
        <v>0.26</v>
      </c>
      <c r="J4150" s="10">
        <v>329</v>
      </c>
      <c r="K4150" s="13">
        <f t="shared" si="130"/>
        <v>1989</v>
      </c>
      <c r="L4150" s="1" t="str">
        <f t="shared" si="129"/>
        <v/>
      </c>
    </row>
    <row r="4151" spans="1:12" ht="13.8" customHeight="1" x14ac:dyDescent="0.3">
      <c r="A4151" t="s">
        <v>69</v>
      </c>
      <c r="B4151">
        <v>1983</v>
      </c>
      <c r="C4151" s="10">
        <v>95</v>
      </c>
      <c r="D4151">
        <v>0</v>
      </c>
      <c r="E4151">
        <v>95</v>
      </c>
      <c r="F4151">
        <v>0</v>
      </c>
      <c r="G4151">
        <v>0</v>
      </c>
      <c r="H4151">
        <v>0</v>
      </c>
      <c r="I4151">
        <v>0.26</v>
      </c>
      <c r="J4151" s="10">
        <v>335</v>
      </c>
      <c r="K4151" s="13">
        <f t="shared" si="130"/>
        <v>1989</v>
      </c>
      <c r="L4151" s="1" t="str">
        <f t="shared" si="129"/>
        <v/>
      </c>
    </row>
    <row r="4152" spans="1:12" ht="13.8" customHeight="1" x14ac:dyDescent="0.3">
      <c r="A4152" t="s">
        <v>69</v>
      </c>
      <c r="B4152">
        <v>1984</v>
      </c>
      <c r="C4152" s="10">
        <v>96</v>
      </c>
      <c r="D4152">
        <v>0</v>
      </c>
      <c r="E4152">
        <v>96</v>
      </c>
      <c r="F4152">
        <v>0</v>
      </c>
      <c r="G4152">
        <v>0</v>
      </c>
      <c r="H4152">
        <v>0</v>
      </c>
      <c r="I4152">
        <v>0.25</v>
      </c>
      <c r="J4152" s="10">
        <v>329</v>
      </c>
      <c r="K4152" s="13">
        <f t="shared" si="130"/>
        <v>1989</v>
      </c>
      <c r="L4152" s="1" t="str">
        <f t="shared" si="129"/>
        <v/>
      </c>
    </row>
    <row r="4153" spans="1:12" ht="13.8" customHeight="1" x14ac:dyDescent="0.3">
      <c r="A4153" t="s">
        <v>69</v>
      </c>
      <c r="B4153">
        <v>1985</v>
      </c>
      <c r="C4153" s="10">
        <v>98</v>
      </c>
      <c r="D4153">
        <v>0</v>
      </c>
      <c r="E4153">
        <v>98</v>
      </c>
      <c r="F4153">
        <v>0</v>
      </c>
      <c r="G4153">
        <v>0</v>
      </c>
      <c r="H4153">
        <v>0</v>
      </c>
      <c r="I4153">
        <v>0.24</v>
      </c>
      <c r="J4153" s="10">
        <v>323</v>
      </c>
      <c r="K4153" s="13">
        <f t="shared" si="130"/>
        <v>1989</v>
      </c>
      <c r="L4153" s="1" t="str">
        <f t="shared" si="129"/>
        <v/>
      </c>
    </row>
    <row r="4154" spans="1:12" ht="13.8" customHeight="1" x14ac:dyDescent="0.3">
      <c r="A4154" t="s">
        <v>69</v>
      </c>
      <c r="B4154">
        <v>1986</v>
      </c>
      <c r="C4154" s="10">
        <v>103</v>
      </c>
      <c r="D4154">
        <v>0</v>
      </c>
      <c r="E4154">
        <v>103</v>
      </c>
      <c r="F4154">
        <v>0</v>
      </c>
      <c r="G4154">
        <v>0</v>
      </c>
      <c r="H4154">
        <v>0</v>
      </c>
      <c r="I4154">
        <v>0.24</v>
      </c>
      <c r="J4154" s="10">
        <v>328</v>
      </c>
      <c r="K4154" s="13">
        <f t="shared" si="130"/>
        <v>1989</v>
      </c>
      <c r="L4154" s="1" t="str">
        <f t="shared" si="129"/>
        <v/>
      </c>
    </row>
    <row r="4155" spans="1:12" ht="13.8" customHeight="1" x14ac:dyDescent="0.3">
      <c r="A4155" t="s">
        <v>69</v>
      </c>
      <c r="B4155">
        <v>1987</v>
      </c>
      <c r="C4155" s="10">
        <v>106</v>
      </c>
      <c r="D4155">
        <v>0</v>
      </c>
      <c r="E4155">
        <v>106</v>
      </c>
      <c r="F4155">
        <v>0</v>
      </c>
      <c r="G4155">
        <v>0</v>
      </c>
      <c r="H4155">
        <v>0</v>
      </c>
      <c r="I4155">
        <v>0.23</v>
      </c>
      <c r="J4155" s="10">
        <v>305</v>
      </c>
      <c r="K4155" s="13">
        <f t="shared" si="130"/>
        <v>1989</v>
      </c>
      <c r="L4155" s="1" t="str">
        <f t="shared" si="129"/>
        <v/>
      </c>
    </row>
    <row r="4156" spans="1:12" ht="13.8" customHeight="1" x14ac:dyDescent="0.3">
      <c r="A4156" t="s">
        <v>69</v>
      </c>
      <c r="B4156">
        <v>1988</v>
      </c>
      <c r="C4156" s="10">
        <v>95</v>
      </c>
      <c r="D4156">
        <v>0</v>
      </c>
      <c r="E4156">
        <v>95</v>
      </c>
      <c r="F4156">
        <v>0</v>
      </c>
      <c r="G4156">
        <v>0</v>
      </c>
      <c r="H4156">
        <v>0</v>
      </c>
      <c r="I4156">
        <v>0.19</v>
      </c>
      <c r="J4156" s="10">
        <v>299</v>
      </c>
      <c r="K4156" s="13">
        <f t="shared" si="130"/>
        <v>1989</v>
      </c>
      <c r="L4156" s="1" t="str">
        <f t="shared" si="129"/>
        <v/>
      </c>
    </row>
    <row r="4157" spans="1:12" ht="13.8" customHeight="1" x14ac:dyDescent="0.3">
      <c r="A4157" t="s">
        <v>69</v>
      </c>
      <c r="B4157">
        <v>1989</v>
      </c>
      <c r="C4157" s="10">
        <v>106</v>
      </c>
      <c r="D4157">
        <v>0</v>
      </c>
      <c r="E4157">
        <v>106</v>
      </c>
      <c r="F4157">
        <v>0</v>
      </c>
      <c r="G4157">
        <v>0</v>
      </c>
      <c r="H4157">
        <v>0</v>
      </c>
      <c r="I4157">
        <v>0.2</v>
      </c>
      <c r="J4157" s="10">
        <v>284</v>
      </c>
      <c r="K4157" s="13">
        <f t="shared" si="130"/>
        <v>1989</v>
      </c>
      <c r="L4157" s="1" t="str">
        <f t="shared" si="129"/>
        <v/>
      </c>
    </row>
    <row r="4158" spans="1:12" ht="13.8" customHeight="1" x14ac:dyDescent="0.3">
      <c r="A4158" t="s">
        <v>69</v>
      </c>
      <c r="B4158">
        <v>1990</v>
      </c>
      <c r="C4158" s="10">
        <v>88</v>
      </c>
      <c r="D4158">
        <v>0</v>
      </c>
      <c r="E4158">
        <v>88</v>
      </c>
      <c r="F4158">
        <v>0</v>
      </c>
      <c r="G4158">
        <v>0</v>
      </c>
      <c r="H4158">
        <v>0</v>
      </c>
      <c r="I4158">
        <v>0.16</v>
      </c>
      <c r="J4158" s="10">
        <v>122</v>
      </c>
      <c r="K4158" s="13">
        <f t="shared" si="130"/>
        <v>1990</v>
      </c>
      <c r="L4158" s="1" t="str">
        <f t="shared" si="129"/>
        <v/>
      </c>
    </row>
    <row r="4159" spans="1:12" ht="13.8" customHeight="1" x14ac:dyDescent="0.3">
      <c r="A4159" t="s">
        <v>69</v>
      </c>
      <c r="B4159">
        <v>1991</v>
      </c>
      <c r="C4159" s="10">
        <v>85</v>
      </c>
      <c r="D4159">
        <v>0</v>
      </c>
      <c r="E4159">
        <v>85</v>
      </c>
      <c r="F4159">
        <v>0</v>
      </c>
      <c r="G4159">
        <v>0</v>
      </c>
      <c r="H4159">
        <v>0</v>
      </c>
      <c r="I4159">
        <v>0.15</v>
      </c>
      <c r="J4159" s="10">
        <v>122</v>
      </c>
      <c r="K4159" s="13">
        <f t="shared" si="130"/>
        <v>1990</v>
      </c>
      <c r="L4159" s="1" t="str">
        <f t="shared" si="129"/>
        <v/>
      </c>
    </row>
    <row r="4160" spans="1:12" ht="13.8" customHeight="1" x14ac:dyDescent="0.3">
      <c r="A4160" t="s">
        <v>69</v>
      </c>
      <c r="B4160">
        <v>1992</v>
      </c>
      <c r="C4160" s="10">
        <v>85</v>
      </c>
      <c r="D4160">
        <v>0</v>
      </c>
      <c r="E4160">
        <v>85</v>
      </c>
      <c r="F4160">
        <v>0</v>
      </c>
      <c r="G4160">
        <v>0</v>
      </c>
      <c r="H4160">
        <v>0</v>
      </c>
      <c r="I4160">
        <v>0.14000000000000001</v>
      </c>
      <c r="J4160" s="10">
        <v>121</v>
      </c>
      <c r="K4160" s="13">
        <f t="shared" si="130"/>
        <v>1990</v>
      </c>
      <c r="L4160" s="1" t="str">
        <f t="shared" si="129"/>
        <v/>
      </c>
    </row>
    <row r="4161" spans="1:12" ht="13.8" customHeight="1" x14ac:dyDescent="0.3">
      <c r="A4161" t="s">
        <v>69</v>
      </c>
      <c r="B4161">
        <v>1993</v>
      </c>
      <c r="C4161" s="10">
        <v>85</v>
      </c>
      <c r="D4161">
        <v>0</v>
      </c>
      <c r="E4161">
        <v>85</v>
      </c>
      <c r="F4161">
        <v>0</v>
      </c>
      <c r="G4161">
        <v>0</v>
      </c>
      <c r="H4161">
        <v>0</v>
      </c>
      <c r="I4161">
        <v>0.14000000000000001</v>
      </c>
      <c r="J4161" s="10">
        <v>123</v>
      </c>
      <c r="K4161" s="13">
        <f t="shared" si="130"/>
        <v>1990</v>
      </c>
      <c r="L4161" s="1" t="str">
        <f t="shared" si="129"/>
        <v/>
      </c>
    </row>
    <row r="4162" spans="1:12" ht="13.8" customHeight="1" x14ac:dyDescent="0.3">
      <c r="A4162" t="s">
        <v>69</v>
      </c>
      <c r="B4162">
        <v>1994</v>
      </c>
      <c r="C4162" s="10">
        <v>83</v>
      </c>
      <c r="D4162">
        <v>0</v>
      </c>
      <c r="E4162">
        <v>83</v>
      </c>
      <c r="F4162">
        <v>0</v>
      </c>
      <c r="G4162">
        <v>0</v>
      </c>
      <c r="H4162">
        <v>0</v>
      </c>
      <c r="I4162">
        <v>0.14000000000000001</v>
      </c>
      <c r="J4162" s="10">
        <v>125</v>
      </c>
      <c r="K4162" s="13">
        <f t="shared" si="130"/>
        <v>1990</v>
      </c>
      <c r="L4162" s="1" t="str">
        <f t="shared" ref="L4162:L4225" si="131">IF(AND(B4162&gt;2011),1,"")</f>
        <v/>
      </c>
    </row>
    <row r="4163" spans="1:12" ht="13.8" customHeight="1" x14ac:dyDescent="0.3">
      <c r="A4163" t="s">
        <v>69</v>
      </c>
      <c r="B4163">
        <v>1995</v>
      </c>
      <c r="C4163" s="10">
        <v>83</v>
      </c>
      <c r="D4163">
        <v>0</v>
      </c>
      <c r="E4163">
        <v>83</v>
      </c>
      <c r="F4163">
        <v>0</v>
      </c>
      <c r="G4163">
        <v>0</v>
      </c>
      <c r="H4163">
        <v>0</v>
      </c>
      <c r="I4163">
        <v>0.13</v>
      </c>
      <c r="J4163" s="10">
        <v>127</v>
      </c>
      <c r="K4163" s="13">
        <f t="shared" si="130"/>
        <v>1990</v>
      </c>
      <c r="L4163" s="1" t="str">
        <f t="shared" si="131"/>
        <v/>
      </c>
    </row>
    <row r="4164" spans="1:12" ht="13.8" customHeight="1" x14ac:dyDescent="0.3">
      <c r="A4164" t="s">
        <v>69</v>
      </c>
      <c r="B4164">
        <v>1996</v>
      </c>
      <c r="C4164" s="10">
        <v>85</v>
      </c>
      <c r="D4164">
        <v>0</v>
      </c>
      <c r="E4164">
        <v>85</v>
      </c>
      <c r="F4164">
        <v>0</v>
      </c>
      <c r="G4164">
        <v>0</v>
      </c>
      <c r="H4164">
        <v>0</v>
      </c>
      <c r="I4164">
        <v>0.13</v>
      </c>
      <c r="J4164" s="10">
        <v>126</v>
      </c>
      <c r="K4164" s="13">
        <f t="shared" si="130"/>
        <v>1990</v>
      </c>
      <c r="L4164" s="1" t="str">
        <f t="shared" si="131"/>
        <v/>
      </c>
    </row>
    <row r="4165" spans="1:12" ht="13.8" customHeight="1" x14ac:dyDescent="0.3">
      <c r="A4165" t="s">
        <v>69</v>
      </c>
      <c r="B4165">
        <v>1997</v>
      </c>
      <c r="C4165" s="10">
        <v>89</v>
      </c>
      <c r="D4165">
        <v>0</v>
      </c>
      <c r="E4165">
        <v>89</v>
      </c>
      <c r="F4165">
        <v>0</v>
      </c>
      <c r="G4165">
        <v>0</v>
      </c>
      <c r="H4165">
        <v>0</v>
      </c>
      <c r="I4165">
        <v>0.13</v>
      </c>
      <c r="J4165" s="10">
        <v>125</v>
      </c>
      <c r="K4165" s="13">
        <f t="shared" si="130"/>
        <v>1990</v>
      </c>
      <c r="L4165" s="1" t="str">
        <f t="shared" si="131"/>
        <v/>
      </c>
    </row>
    <row r="4166" spans="1:12" ht="13.8" customHeight="1" x14ac:dyDescent="0.3">
      <c r="A4166" t="s">
        <v>69</v>
      </c>
      <c r="B4166">
        <v>1998</v>
      </c>
      <c r="C4166" s="10">
        <v>86</v>
      </c>
      <c r="D4166">
        <v>0</v>
      </c>
      <c r="E4166">
        <v>86</v>
      </c>
      <c r="F4166">
        <v>0</v>
      </c>
      <c r="G4166">
        <v>0</v>
      </c>
      <c r="H4166">
        <v>0</v>
      </c>
      <c r="I4166">
        <v>0.13</v>
      </c>
      <c r="J4166" s="10">
        <v>125</v>
      </c>
      <c r="K4166" s="13">
        <f t="shared" si="130"/>
        <v>1990</v>
      </c>
      <c r="L4166" s="1" t="str">
        <f t="shared" si="131"/>
        <v/>
      </c>
    </row>
    <row r="4167" spans="1:12" ht="13.8" customHeight="1" x14ac:dyDescent="0.3">
      <c r="A4167" t="s">
        <v>69</v>
      </c>
      <c r="B4167">
        <v>1999</v>
      </c>
      <c r="C4167" s="10">
        <v>86</v>
      </c>
      <c r="D4167">
        <v>0</v>
      </c>
      <c r="E4167">
        <v>86</v>
      </c>
      <c r="F4167">
        <v>0</v>
      </c>
      <c r="G4167">
        <v>0</v>
      </c>
      <c r="H4167">
        <v>0</v>
      </c>
      <c r="I4167">
        <v>0.12</v>
      </c>
      <c r="J4167" s="10">
        <v>127</v>
      </c>
      <c r="K4167" s="13">
        <f t="shared" si="130"/>
        <v>1990</v>
      </c>
      <c r="L4167" s="1" t="str">
        <f t="shared" si="131"/>
        <v/>
      </c>
    </row>
    <row r="4168" spans="1:12" ht="13.8" customHeight="1" x14ac:dyDescent="0.3">
      <c r="A4168" t="s">
        <v>69</v>
      </c>
      <c r="B4168">
        <v>2000</v>
      </c>
      <c r="C4168" s="10">
        <v>93</v>
      </c>
      <c r="D4168">
        <v>0</v>
      </c>
      <c r="E4168">
        <v>93</v>
      </c>
      <c r="F4168">
        <v>0</v>
      </c>
      <c r="G4168">
        <v>0</v>
      </c>
      <c r="H4168">
        <v>0</v>
      </c>
      <c r="I4168">
        <v>0.13</v>
      </c>
      <c r="J4168" s="10">
        <v>135</v>
      </c>
      <c r="K4168" s="13">
        <f t="shared" ref="K4168:K4231" si="132">IF(B4168&lt;1990,IF(B4168&lt;1959,1958,1989),1990)</f>
        <v>1990</v>
      </c>
      <c r="L4168" s="1" t="str">
        <f t="shared" si="131"/>
        <v/>
      </c>
    </row>
    <row r="4169" spans="1:12" ht="13.8" customHeight="1" x14ac:dyDescent="0.3">
      <c r="A4169" t="s">
        <v>69</v>
      </c>
      <c r="B4169">
        <v>2001</v>
      </c>
      <c r="C4169" s="10">
        <v>100</v>
      </c>
      <c r="D4169">
        <v>0</v>
      </c>
      <c r="E4169">
        <v>100</v>
      </c>
      <c r="F4169">
        <v>0</v>
      </c>
      <c r="G4169">
        <v>0</v>
      </c>
      <c r="H4169">
        <v>0</v>
      </c>
      <c r="I4169">
        <v>0.13</v>
      </c>
      <c r="J4169" s="10">
        <v>127</v>
      </c>
      <c r="K4169" s="13">
        <f t="shared" si="132"/>
        <v>1990</v>
      </c>
      <c r="L4169" s="1" t="str">
        <f t="shared" si="131"/>
        <v/>
      </c>
    </row>
    <row r="4170" spans="1:12" ht="13.8" customHeight="1" x14ac:dyDescent="0.3">
      <c r="A4170" t="s">
        <v>69</v>
      </c>
      <c r="B4170">
        <v>2002</v>
      </c>
      <c r="C4170" s="10">
        <v>109</v>
      </c>
      <c r="D4170">
        <v>0</v>
      </c>
      <c r="E4170">
        <v>109</v>
      </c>
      <c r="F4170">
        <v>0</v>
      </c>
      <c r="G4170">
        <v>0</v>
      </c>
      <c r="H4170">
        <v>0</v>
      </c>
      <c r="I4170">
        <v>0.14000000000000001</v>
      </c>
      <c r="J4170" s="10">
        <v>118</v>
      </c>
      <c r="K4170" s="13">
        <f t="shared" si="132"/>
        <v>1990</v>
      </c>
      <c r="L4170" s="1" t="str">
        <f t="shared" si="131"/>
        <v/>
      </c>
    </row>
    <row r="4171" spans="1:12" ht="13.8" customHeight="1" x14ac:dyDescent="0.3">
      <c r="A4171" t="s">
        <v>69</v>
      </c>
      <c r="B4171">
        <v>2003</v>
      </c>
      <c r="C4171" s="10">
        <v>115</v>
      </c>
      <c r="D4171">
        <v>0</v>
      </c>
      <c r="E4171">
        <v>115</v>
      </c>
      <c r="F4171">
        <v>0</v>
      </c>
      <c r="G4171">
        <v>0</v>
      </c>
      <c r="H4171">
        <v>0</v>
      </c>
      <c r="I4171">
        <v>0.15</v>
      </c>
      <c r="J4171" s="10">
        <v>121</v>
      </c>
      <c r="K4171" s="13">
        <f t="shared" si="132"/>
        <v>1990</v>
      </c>
      <c r="L4171" s="1" t="str">
        <f t="shared" si="131"/>
        <v/>
      </c>
    </row>
    <row r="4172" spans="1:12" ht="13.8" customHeight="1" x14ac:dyDescent="0.3">
      <c r="A4172" t="s">
        <v>69</v>
      </c>
      <c r="B4172">
        <v>2004</v>
      </c>
      <c r="C4172" s="10">
        <v>111</v>
      </c>
      <c r="D4172">
        <v>0</v>
      </c>
      <c r="E4172">
        <v>111</v>
      </c>
      <c r="F4172">
        <v>0</v>
      </c>
      <c r="G4172">
        <v>0</v>
      </c>
      <c r="H4172">
        <v>0</v>
      </c>
      <c r="I4172">
        <v>0.14000000000000001</v>
      </c>
      <c r="J4172" s="10">
        <v>118</v>
      </c>
      <c r="K4172" s="13">
        <f t="shared" si="132"/>
        <v>1990</v>
      </c>
      <c r="L4172" s="1" t="str">
        <f t="shared" si="131"/>
        <v/>
      </c>
    </row>
    <row r="4173" spans="1:12" ht="13.8" customHeight="1" x14ac:dyDescent="0.3">
      <c r="A4173" t="s">
        <v>69</v>
      </c>
      <c r="B4173">
        <v>2005</v>
      </c>
      <c r="C4173" s="10">
        <v>113</v>
      </c>
      <c r="D4173">
        <v>0</v>
      </c>
      <c r="E4173">
        <v>113</v>
      </c>
      <c r="F4173">
        <v>0</v>
      </c>
      <c r="G4173">
        <v>0</v>
      </c>
      <c r="H4173">
        <v>0</v>
      </c>
      <c r="I4173">
        <v>0.14000000000000001</v>
      </c>
      <c r="J4173" s="10">
        <v>103</v>
      </c>
      <c r="K4173" s="13">
        <f t="shared" si="132"/>
        <v>1990</v>
      </c>
      <c r="L4173" s="1" t="str">
        <f t="shared" si="131"/>
        <v/>
      </c>
    </row>
    <row r="4174" spans="1:12" ht="13.8" customHeight="1" x14ac:dyDescent="0.3">
      <c r="A4174" t="s">
        <v>69</v>
      </c>
      <c r="B4174">
        <v>2006</v>
      </c>
      <c r="C4174" s="10">
        <v>112</v>
      </c>
      <c r="D4174">
        <v>0</v>
      </c>
      <c r="E4174">
        <v>112</v>
      </c>
      <c r="F4174">
        <v>0</v>
      </c>
      <c r="G4174">
        <v>0</v>
      </c>
      <c r="H4174">
        <v>0</v>
      </c>
      <c r="I4174">
        <v>0.14000000000000001</v>
      </c>
      <c r="J4174" s="10">
        <v>89</v>
      </c>
      <c r="K4174" s="13">
        <f t="shared" si="132"/>
        <v>1990</v>
      </c>
      <c r="L4174" s="1" t="str">
        <f t="shared" si="131"/>
        <v/>
      </c>
    </row>
    <row r="4175" spans="1:12" ht="13.8" customHeight="1" x14ac:dyDescent="0.3">
      <c r="A4175" t="s">
        <v>69</v>
      </c>
      <c r="B4175">
        <v>2007</v>
      </c>
      <c r="C4175" s="10">
        <v>126</v>
      </c>
      <c r="D4175">
        <v>0</v>
      </c>
      <c r="E4175">
        <v>126</v>
      </c>
      <c r="F4175">
        <v>0</v>
      </c>
      <c r="G4175">
        <v>0</v>
      </c>
      <c r="H4175">
        <v>0</v>
      </c>
      <c r="I4175">
        <v>0.16</v>
      </c>
      <c r="J4175" s="10">
        <v>86</v>
      </c>
      <c r="K4175" s="13">
        <f t="shared" si="132"/>
        <v>1990</v>
      </c>
      <c r="L4175" s="1" t="str">
        <f t="shared" si="131"/>
        <v/>
      </c>
    </row>
    <row r="4176" spans="1:12" ht="13.8" customHeight="1" x14ac:dyDescent="0.3">
      <c r="A4176" t="s">
        <v>69</v>
      </c>
      <c r="B4176">
        <v>2008</v>
      </c>
      <c r="C4176" s="10">
        <v>136</v>
      </c>
      <c r="D4176">
        <v>0</v>
      </c>
      <c r="E4176">
        <v>136</v>
      </c>
      <c r="F4176">
        <v>0</v>
      </c>
      <c r="G4176">
        <v>0</v>
      </c>
      <c r="H4176">
        <v>0</v>
      </c>
      <c r="I4176">
        <v>0.17</v>
      </c>
      <c r="J4176" s="10">
        <v>80</v>
      </c>
      <c r="K4176" s="13">
        <f t="shared" si="132"/>
        <v>1990</v>
      </c>
      <c r="L4176" s="1" t="str">
        <f t="shared" si="131"/>
        <v/>
      </c>
    </row>
    <row r="4177" spans="1:12" ht="13.8" customHeight="1" x14ac:dyDescent="0.3">
      <c r="A4177" t="s">
        <v>69</v>
      </c>
      <c r="B4177">
        <v>2009</v>
      </c>
      <c r="C4177" s="10">
        <v>126</v>
      </c>
      <c r="D4177">
        <v>0</v>
      </c>
      <c r="E4177">
        <v>126</v>
      </c>
      <c r="F4177">
        <v>0</v>
      </c>
      <c r="G4177">
        <v>0</v>
      </c>
      <c r="H4177">
        <v>0</v>
      </c>
      <c r="I4177">
        <v>0.15</v>
      </c>
      <c r="J4177" s="10">
        <v>87</v>
      </c>
      <c r="K4177" s="13">
        <f t="shared" si="132"/>
        <v>1990</v>
      </c>
      <c r="L4177" s="1" t="str">
        <f t="shared" si="131"/>
        <v/>
      </c>
    </row>
    <row r="4178" spans="1:12" ht="13.8" customHeight="1" x14ac:dyDescent="0.3">
      <c r="A4178" t="s">
        <v>69</v>
      </c>
      <c r="B4178">
        <v>2010</v>
      </c>
      <c r="C4178" s="10">
        <v>141</v>
      </c>
      <c r="D4178">
        <v>0</v>
      </c>
      <c r="E4178">
        <v>141</v>
      </c>
      <c r="F4178">
        <v>0</v>
      </c>
      <c r="G4178">
        <v>0</v>
      </c>
      <c r="H4178">
        <v>0</v>
      </c>
      <c r="I4178">
        <v>0.17</v>
      </c>
      <c r="J4178" s="10">
        <v>88</v>
      </c>
      <c r="K4178" s="13">
        <f t="shared" si="132"/>
        <v>1990</v>
      </c>
      <c r="L4178" s="1" t="str">
        <f t="shared" si="131"/>
        <v/>
      </c>
    </row>
    <row r="4179" spans="1:12" ht="13.8" customHeight="1" x14ac:dyDescent="0.3">
      <c r="A4179" t="s">
        <v>69</v>
      </c>
      <c r="B4179">
        <v>2011</v>
      </c>
      <c r="C4179" s="10">
        <v>129</v>
      </c>
      <c r="D4179">
        <v>0</v>
      </c>
      <c r="E4179">
        <v>129</v>
      </c>
      <c r="F4179">
        <v>0</v>
      </c>
      <c r="G4179">
        <v>0</v>
      </c>
      <c r="H4179">
        <v>0</v>
      </c>
      <c r="I4179">
        <v>0.15</v>
      </c>
      <c r="J4179" s="10">
        <v>85</v>
      </c>
      <c r="K4179" s="13">
        <f t="shared" si="132"/>
        <v>1990</v>
      </c>
      <c r="L4179" s="1" t="str">
        <f t="shared" si="131"/>
        <v/>
      </c>
    </row>
    <row r="4180" spans="1:12" ht="13.8" customHeight="1" x14ac:dyDescent="0.3">
      <c r="A4180" t="s">
        <v>69</v>
      </c>
      <c r="B4180">
        <v>2012</v>
      </c>
      <c r="C4180" s="10">
        <v>141</v>
      </c>
      <c r="D4180">
        <v>0</v>
      </c>
      <c r="E4180">
        <v>141</v>
      </c>
      <c r="F4180">
        <v>0</v>
      </c>
      <c r="G4180">
        <v>0</v>
      </c>
      <c r="H4180">
        <v>0</v>
      </c>
      <c r="I4180">
        <v>0.17</v>
      </c>
      <c r="J4180" s="10">
        <v>87</v>
      </c>
      <c r="K4180" s="13">
        <f t="shared" si="132"/>
        <v>1990</v>
      </c>
      <c r="L4180" s="1">
        <f t="shared" si="131"/>
        <v>1</v>
      </c>
    </row>
    <row r="4181" spans="1:12" ht="13.8" customHeight="1" x14ac:dyDescent="0.3">
      <c r="A4181" t="s">
        <v>69</v>
      </c>
      <c r="B4181">
        <v>2013</v>
      </c>
      <c r="C4181" s="10">
        <v>166</v>
      </c>
      <c r="D4181">
        <v>0</v>
      </c>
      <c r="E4181">
        <v>146</v>
      </c>
      <c r="F4181">
        <v>0</v>
      </c>
      <c r="G4181">
        <v>20</v>
      </c>
      <c r="H4181">
        <v>0</v>
      </c>
      <c r="I4181">
        <v>0.19</v>
      </c>
      <c r="J4181" s="10">
        <v>92</v>
      </c>
      <c r="K4181" s="13">
        <f t="shared" si="132"/>
        <v>1990</v>
      </c>
      <c r="L4181" s="1">
        <f t="shared" si="131"/>
        <v>1</v>
      </c>
    </row>
    <row r="4182" spans="1:12" ht="13.8" customHeight="1" x14ac:dyDescent="0.3">
      <c r="A4182" t="s">
        <v>69</v>
      </c>
      <c r="B4182">
        <v>2014</v>
      </c>
      <c r="C4182" s="10">
        <v>197</v>
      </c>
      <c r="D4182">
        <v>0</v>
      </c>
      <c r="E4182">
        <v>149</v>
      </c>
      <c r="F4182">
        <v>0</v>
      </c>
      <c r="G4182">
        <v>48</v>
      </c>
      <c r="H4182">
        <v>0</v>
      </c>
      <c r="I4182">
        <v>0.22</v>
      </c>
      <c r="J4182" s="10">
        <v>94</v>
      </c>
      <c r="K4182" s="13">
        <f t="shared" si="132"/>
        <v>1990</v>
      </c>
      <c r="L4182" s="1">
        <f t="shared" si="131"/>
        <v>1</v>
      </c>
    </row>
    <row r="4183" spans="1:12" ht="13.8" customHeight="1" x14ac:dyDescent="0.3">
      <c r="A4183" t="s">
        <v>70</v>
      </c>
      <c r="B4183">
        <v>1951</v>
      </c>
      <c r="C4183" s="10">
        <v>1</v>
      </c>
      <c r="D4183">
        <v>0</v>
      </c>
      <c r="E4183">
        <v>1</v>
      </c>
      <c r="F4183">
        <v>0</v>
      </c>
      <c r="G4183">
        <v>0</v>
      </c>
      <c r="H4183">
        <v>0</v>
      </c>
      <c r="I4183">
        <v>0.02</v>
      </c>
      <c r="J4183" s="10">
        <v>0</v>
      </c>
      <c r="K4183" s="13">
        <f t="shared" si="132"/>
        <v>1958</v>
      </c>
      <c r="L4183" s="1" t="str">
        <f t="shared" si="131"/>
        <v/>
      </c>
    </row>
    <row r="4184" spans="1:12" ht="13.8" customHeight="1" x14ac:dyDescent="0.3">
      <c r="A4184" t="s">
        <v>70</v>
      </c>
      <c r="B4184">
        <v>1952</v>
      </c>
      <c r="C4184" s="10">
        <v>2</v>
      </c>
      <c r="D4184">
        <v>0</v>
      </c>
      <c r="E4184">
        <v>2</v>
      </c>
      <c r="F4184">
        <v>0</v>
      </c>
      <c r="G4184">
        <v>0</v>
      </c>
      <c r="H4184">
        <v>0</v>
      </c>
      <c r="I4184">
        <v>0.03</v>
      </c>
      <c r="J4184" s="10">
        <v>0</v>
      </c>
      <c r="K4184" s="13">
        <f t="shared" si="132"/>
        <v>1958</v>
      </c>
      <c r="L4184" s="1" t="str">
        <f t="shared" si="131"/>
        <v/>
      </c>
    </row>
    <row r="4185" spans="1:12" ht="13.8" customHeight="1" x14ac:dyDescent="0.3">
      <c r="A4185" t="s">
        <v>70</v>
      </c>
      <c r="B4185">
        <v>1953</v>
      </c>
      <c r="C4185" s="10">
        <v>1</v>
      </c>
      <c r="D4185">
        <v>0</v>
      </c>
      <c r="E4185">
        <v>1</v>
      </c>
      <c r="F4185">
        <v>0</v>
      </c>
      <c r="G4185">
        <v>0</v>
      </c>
      <c r="H4185">
        <v>0</v>
      </c>
      <c r="I4185">
        <v>0.02</v>
      </c>
      <c r="J4185" s="10">
        <v>0</v>
      </c>
      <c r="K4185" s="13">
        <f t="shared" si="132"/>
        <v>1958</v>
      </c>
      <c r="L4185" s="1" t="str">
        <f t="shared" si="131"/>
        <v/>
      </c>
    </row>
    <row r="4186" spans="1:12" ht="13.8" customHeight="1" x14ac:dyDescent="0.3">
      <c r="A4186" t="s">
        <v>70</v>
      </c>
      <c r="B4186">
        <v>1954</v>
      </c>
      <c r="C4186" s="10">
        <v>1</v>
      </c>
      <c r="D4186">
        <v>0</v>
      </c>
      <c r="E4186">
        <v>1</v>
      </c>
      <c r="F4186">
        <v>0</v>
      </c>
      <c r="G4186">
        <v>0</v>
      </c>
      <c r="H4186">
        <v>0</v>
      </c>
      <c r="I4186">
        <v>0.02</v>
      </c>
      <c r="J4186" s="10">
        <v>0</v>
      </c>
      <c r="K4186" s="13">
        <f t="shared" si="132"/>
        <v>1958</v>
      </c>
      <c r="L4186" s="1" t="str">
        <f t="shared" si="131"/>
        <v/>
      </c>
    </row>
    <row r="4187" spans="1:12" ht="13.8" customHeight="1" x14ac:dyDescent="0.3">
      <c r="A4187" t="s">
        <v>70</v>
      </c>
      <c r="B4187">
        <v>1955</v>
      </c>
      <c r="C4187" s="10">
        <v>1</v>
      </c>
      <c r="D4187">
        <v>0</v>
      </c>
      <c r="E4187">
        <v>1</v>
      </c>
      <c r="F4187">
        <v>0</v>
      </c>
      <c r="G4187">
        <v>0</v>
      </c>
      <c r="H4187">
        <v>0</v>
      </c>
      <c r="I4187">
        <v>0.02</v>
      </c>
      <c r="J4187" s="10">
        <v>0</v>
      </c>
      <c r="K4187" s="13">
        <f t="shared" si="132"/>
        <v>1958</v>
      </c>
      <c r="L4187" s="1" t="str">
        <f t="shared" si="131"/>
        <v/>
      </c>
    </row>
    <row r="4188" spans="1:12" ht="13.8" customHeight="1" x14ac:dyDescent="0.3">
      <c r="A4188" t="s">
        <v>70</v>
      </c>
      <c r="B4188">
        <v>1956</v>
      </c>
      <c r="C4188" s="10">
        <v>1</v>
      </c>
      <c r="D4188">
        <v>0</v>
      </c>
      <c r="E4188">
        <v>1</v>
      </c>
      <c r="F4188">
        <v>0</v>
      </c>
      <c r="G4188">
        <v>0</v>
      </c>
      <c r="H4188">
        <v>0</v>
      </c>
      <c r="I4188">
        <v>0.02</v>
      </c>
      <c r="J4188" s="10">
        <v>0</v>
      </c>
      <c r="K4188" s="13">
        <f t="shared" si="132"/>
        <v>1958</v>
      </c>
      <c r="L4188" s="1" t="str">
        <f t="shared" si="131"/>
        <v/>
      </c>
    </row>
    <row r="4189" spans="1:12" ht="13.8" customHeight="1" x14ac:dyDescent="0.3">
      <c r="A4189" t="s">
        <v>70</v>
      </c>
      <c r="B4189">
        <v>1957</v>
      </c>
      <c r="C4189" s="10">
        <v>1</v>
      </c>
      <c r="D4189">
        <v>0</v>
      </c>
      <c r="E4189">
        <v>1</v>
      </c>
      <c r="F4189">
        <v>0</v>
      </c>
      <c r="G4189">
        <v>0</v>
      </c>
      <c r="H4189">
        <v>0</v>
      </c>
      <c r="I4189">
        <v>0.01</v>
      </c>
      <c r="J4189" s="10">
        <v>0</v>
      </c>
      <c r="K4189" s="13">
        <f t="shared" si="132"/>
        <v>1958</v>
      </c>
      <c r="L4189" s="1" t="str">
        <f t="shared" si="131"/>
        <v/>
      </c>
    </row>
    <row r="4190" spans="1:12" ht="13.8" customHeight="1" x14ac:dyDescent="0.3">
      <c r="A4190" t="s">
        <v>70</v>
      </c>
      <c r="B4190">
        <v>1958</v>
      </c>
      <c r="C4190" s="10">
        <v>2</v>
      </c>
      <c r="D4190">
        <v>0</v>
      </c>
      <c r="E4190">
        <v>2</v>
      </c>
      <c r="F4190">
        <v>0</v>
      </c>
      <c r="G4190">
        <v>0</v>
      </c>
      <c r="H4190">
        <v>0</v>
      </c>
      <c r="I4190">
        <v>0.03</v>
      </c>
      <c r="J4190" s="10">
        <v>0</v>
      </c>
      <c r="K4190" s="13">
        <f t="shared" si="132"/>
        <v>1958</v>
      </c>
      <c r="L4190" s="1" t="str">
        <f t="shared" si="131"/>
        <v/>
      </c>
    </row>
    <row r="4191" spans="1:12" ht="13.8" customHeight="1" x14ac:dyDescent="0.3">
      <c r="A4191" t="s">
        <v>70</v>
      </c>
      <c r="B4191">
        <v>1959</v>
      </c>
      <c r="C4191" s="10">
        <v>3</v>
      </c>
      <c r="D4191">
        <v>0</v>
      </c>
      <c r="E4191">
        <v>3</v>
      </c>
      <c r="F4191">
        <v>0</v>
      </c>
      <c r="G4191">
        <v>0</v>
      </c>
      <c r="H4191">
        <v>0</v>
      </c>
      <c r="I4191">
        <v>0.04</v>
      </c>
      <c r="J4191" s="10">
        <v>0</v>
      </c>
      <c r="K4191" s="13">
        <f t="shared" si="132"/>
        <v>1989</v>
      </c>
      <c r="L4191" s="1" t="str">
        <f t="shared" si="131"/>
        <v/>
      </c>
    </row>
    <row r="4192" spans="1:12" ht="13.8" customHeight="1" x14ac:dyDescent="0.3">
      <c r="A4192" t="s">
        <v>70</v>
      </c>
      <c r="B4192">
        <v>1960</v>
      </c>
      <c r="C4192" s="10">
        <v>3</v>
      </c>
      <c r="D4192">
        <v>0</v>
      </c>
      <c r="E4192">
        <v>3</v>
      </c>
      <c r="F4192">
        <v>0</v>
      </c>
      <c r="G4192">
        <v>0</v>
      </c>
      <c r="H4192">
        <v>0</v>
      </c>
      <c r="I4192">
        <v>0.04</v>
      </c>
      <c r="J4192" s="10">
        <v>0</v>
      </c>
      <c r="K4192" s="13">
        <f t="shared" si="132"/>
        <v>1989</v>
      </c>
      <c r="L4192" s="1" t="str">
        <f t="shared" si="131"/>
        <v/>
      </c>
    </row>
    <row r="4193" spans="1:12" ht="13.8" customHeight="1" x14ac:dyDescent="0.3">
      <c r="A4193" t="s">
        <v>70</v>
      </c>
      <c r="B4193">
        <v>1961</v>
      </c>
      <c r="C4193" s="10">
        <v>3</v>
      </c>
      <c r="D4193">
        <v>0</v>
      </c>
      <c r="E4193">
        <v>3</v>
      </c>
      <c r="F4193">
        <v>0</v>
      </c>
      <c r="G4193">
        <v>0</v>
      </c>
      <c r="H4193">
        <v>0</v>
      </c>
      <c r="I4193">
        <v>0.05</v>
      </c>
      <c r="J4193" s="10">
        <v>0</v>
      </c>
      <c r="K4193" s="13">
        <f t="shared" si="132"/>
        <v>1989</v>
      </c>
      <c r="L4193" s="1" t="str">
        <f t="shared" si="131"/>
        <v/>
      </c>
    </row>
    <row r="4194" spans="1:12" ht="13.8" customHeight="1" x14ac:dyDescent="0.3">
      <c r="A4194" t="s">
        <v>70</v>
      </c>
      <c r="B4194">
        <v>1962</v>
      </c>
      <c r="C4194" s="10">
        <v>3</v>
      </c>
      <c r="D4194">
        <v>0</v>
      </c>
      <c r="E4194">
        <v>3</v>
      </c>
      <c r="F4194">
        <v>0</v>
      </c>
      <c r="G4194">
        <v>0</v>
      </c>
      <c r="H4194">
        <v>0</v>
      </c>
      <c r="I4194">
        <v>0.05</v>
      </c>
      <c r="J4194" s="10">
        <v>0</v>
      </c>
      <c r="K4194" s="13">
        <f t="shared" si="132"/>
        <v>1989</v>
      </c>
      <c r="L4194" s="1" t="str">
        <f t="shared" si="131"/>
        <v/>
      </c>
    </row>
    <row r="4195" spans="1:12" ht="13.8" customHeight="1" x14ac:dyDescent="0.3">
      <c r="A4195" t="s">
        <v>70</v>
      </c>
      <c r="B4195">
        <v>1963</v>
      </c>
      <c r="C4195" s="10">
        <v>4</v>
      </c>
      <c r="D4195">
        <v>0</v>
      </c>
      <c r="E4195">
        <v>4</v>
      </c>
      <c r="F4195">
        <v>0</v>
      </c>
      <c r="G4195">
        <v>0</v>
      </c>
      <c r="H4195">
        <v>0</v>
      </c>
      <c r="I4195">
        <v>7.0000000000000007E-2</v>
      </c>
      <c r="J4195" s="10">
        <v>0</v>
      </c>
      <c r="K4195" s="13">
        <f t="shared" si="132"/>
        <v>1989</v>
      </c>
      <c r="L4195" s="1" t="str">
        <f t="shared" si="131"/>
        <v/>
      </c>
    </row>
    <row r="4196" spans="1:12" ht="13.8" customHeight="1" x14ac:dyDescent="0.3">
      <c r="A4196" t="s">
        <v>70</v>
      </c>
      <c r="B4196">
        <v>1964</v>
      </c>
      <c r="C4196" s="10">
        <v>4</v>
      </c>
      <c r="D4196">
        <v>0</v>
      </c>
      <c r="E4196">
        <v>4</v>
      </c>
      <c r="F4196">
        <v>0</v>
      </c>
      <c r="G4196">
        <v>0</v>
      </c>
      <c r="H4196">
        <v>0</v>
      </c>
      <c r="I4196">
        <v>7.0000000000000007E-2</v>
      </c>
      <c r="J4196" s="10">
        <v>0</v>
      </c>
      <c r="K4196" s="13">
        <f t="shared" si="132"/>
        <v>1989</v>
      </c>
      <c r="L4196" s="1" t="str">
        <f t="shared" si="131"/>
        <v/>
      </c>
    </row>
    <row r="4197" spans="1:12" ht="13.8" customHeight="1" x14ac:dyDescent="0.3">
      <c r="A4197" t="s">
        <v>70</v>
      </c>
      <c r="B4197">
        <v>1965</v>
      </c>
      <c r="C4197" s="10">
        <v>4</v>
      </c>
      <c r="D4197">
        <v>0</v>
      </c>
      <c r="E4197">
        <v>4</v>
      </c>
      <c r="F4197">
        <v>0</v>
      </c>
      <c r="G4197">
        <v>0</v>
      </c>
      <c r="H4197">
        <v>0</v>
      </c>
      <c r="I4197">
        <v>0.06</v>
      </c>
      <c r="J4197" s="10">
        <v>0</v>
      </c>
      <c r="K4197" s="13">
        <f t="shared" si="132"/>
        <v>1989</v>
      </c>
      <c r="L4197" s="1" t="str">
        <f t="shared" si="131"/>
        <v/>
      </c>
    </row>
    <row r="4198" spans="1:12" ht="13.8" customHeight="1" x14ac:dyDescent="0.3">
      <c r="A4198" t="s">
        <v>70</v>
      </c>
      <c r="B4198">
        <v>1966</v>
      </c>
      <c r="C4198" s="10">
        <v>4</v>
      </c>
      <c r="D4198">
        <v>0</v>
      </c>
      <c r="E4198">
        <v>4</v>
      </c>
      <c r="F4198">
        <v>0</v>
      </c>
      <c r="G4198">
        <v>0</v>
      </c>
      <c r="H4198">
        <v>0</v>
      </c>
      <c r="I4198">
        <v>0.06</v>
      </c>
      <c r="J4198" s="10">
        <v>0</v>
      </c>
      <c r="K4198" s="13">
        <f t="shared" si="132"/>
        <v>1989</v>
      </c>
      <c r="L4198" s="1" t="str">
        <f t="shared" si="131"/>
        <v/>
      </c>
    </row>
    <row r="4199" spans="1:12" ht="13.8" customHeight="1" x14ac:dyDescent="0.3">
      <c r="A4199" t="s">
        <v>70</v>
      </c>
      <c r="B4199">
        <v>1967</v>
      </c>
      <c r="C4199" s="10">
        <v>6</v>
      </c>
      <c r="D4199">
        <v>0</v>
      </c>
      <c r="E4199">
        <v>6</v>
      </c>
      <c r="F4199">
        <v>0</v>
      </c>
      <c r="G4199">
        <v>0</v>
      </c>
      <c r="H4199">
        <v>0</v>
      </c>
      <c r="I4199">
        <v>0.09</v>
      </c>
      <c r="J4199" s="10">
        <v>0</v>
      </c>
      <c r="K4199" s="13">
        <f t="shared" si="132"/>
        <v>1989</v>
      </c>
      <c r="L4199" s="1" t="str">
        <f t="shared" si="131"/>
        <v/>
      </c>
    </row>
    <row r="4200" spans="1:12" ht="13.8" customHeight="1" x14ac:dyDescent="0.3">
      <c r="A4200" t="s">
        <v>70</v>
      </c>
      <c r="B4200">
        <v>1968</v>
      </c>
      <c r="C4200" s="10">
        <v>6</v>
      </c>
      <c r="D4200">
        <v>0</v>
      </c>
      <c r="E4200">
        <v>6</v>
      </c>
      <c r="F4200">
        <v>0</v>
      </c>
      <c r="G4200">
        <v>0</v>
      </c>
      <c r="H4200">
        <v>0</v>
      </c>
      <c r="I4200">
        <v>0.08</v>
      </c>
      <c r="J4200" s="10">
        <v>0</v>
      </c>
      <c r="K4200" s="13">
        <f t="shared" si="132"/>
        <v>1989</v>
      </c>
      <c r="L4200" s="1" t="str">
        <f t="shared" si="131"/>
        <v/>
      </c>
    </row>
    <row r="4201" spans="1:12" ht="13.8" customHeight="1" x14ac:dyDescent="0.3">
      <c r="A4201" t="s">
        <v>70</v>
      </c>
      <c r="B4201">
        <v>1969</v>
      </c>
      <c r="C4201" s="10">
        <v>5</v>
      </c>
      <c r="D4201">
        <v>0</v>
      </c>
      <c r="E4201">
        <v>5</v>
      </c>
      <c r="F4201">
        <v>0</v>
      </c>
      <c r="G4201">
        <v>0</v>
      </c>
      <c r="H4201">
        <v>0</v>
      </c>
      <c r="I4201">
        <v>7.0000000000000007E-2</v>
      </c>
      <c r="J4201" s="10">
        <v>0</v>
      </c>
      <c r="K4201" s="13">
        <f t="shared" si="132"/>
        <v>1989</v>
      </c>
      <c r="L4201" s="1" t="str">
        <f t="shared" si="131"/>
        <v/>
      </c>
    </row>
    <row r="4202" spans="1:12" ht="13.8" customHeight="1" x14ac:dyDescent="0.3">
      <c r="A4202" t="s">
        <v>70</v>
      </c>
      <c r="B4202">
        <v>1970</v>
      </c>
      <c r="C4202" s="10">
        <v>7</v>
      </c>
      <c r="D4202">
        <v>0</v>
      </c>
      <c r="E4202">
        <v>7</v>
      </c>
      <c r="F4202">
        <v>0</v>
      </c>
      <c r="G4202">
        <v>0</v>
      </c>
      <c r="H4202">
        <v>0</v>
      </c>
      <c r="I4202">
        <v>0.09</v>
      </c>
      <c r="J4202" s="10">
        <v>0</v>
      </c>
      <c r="K4202" s="13">
        <f t="shared" si="132"/>
        <v>1989</v>
      </c>
      <c r="L4202" s="1" t="str">
        <f t="shared" si="131"/>
        <v/>
      </c>
    </row>
    <row r="4203" spans="1:12" ht="13.8" customHeight="1" x14ac:dyDescent="0.3">
      <c r="A4203" t="s">
        <v>70</v>
      </c>
      <c r="B4203">
        <v>1971</v>
      </c>
      <c r="C4203" s="10">
        <v>7</v>
      </c>
      <c r="D4203">
        <v>0</v>
      </c>
      <c r="E4203">
        <v>7</v>
      </c>
      <c r="F4203">
        <v>0</v>
      </c>
      <c r="G4203">
        <v>0</v>
      </c>
      <c r="H4203">
        <v>0</v>
      </c>
      <c r="I4203">
        <v>0.09</v>
      </c>
      <c r="J4203" s="10">
        <v>0</v>
      </c>
      <c r="K4203" s="13">
        <f t="shared" si="132"/>
        <v>1989</v>
      </c>
      <c r="L4203" s="1" t="str">
        <f t="shared" si="131"/>
        <v/>
      </c>
    </row>
    <row r="4204" spans="1:12" ht="13.8" customHeight="1" x14ac:dyDescent="0.3">
      <c r="A4204" t="s">
        <v>70</v>
      </c>
      <c r="B4204">
        <v>1972</v>
      </c>
      <c r="C4204" s="10">
        <v>7</v>
      </c>
      <c r="D4204">
        <v>0</v>
      </c>
      <c r="E4204">
        <v>7</v>
      </c>
      <c r="F4204">
        <v>0</v>
      </c>
      <c r="G4204">
        <v>0</v>
      </c>
      <c r="H4204">
        <v>0</v>
      </c>
      <c r="I4204">
        <v>0.09</v>
      </c>
      <c r="J4204" s="10">
        <v>0</v>
      </c>
      <c r="K4204" s="13">
        <f t="shared" si="132"/>
        <v>1989</v>
      </c>
      <c r="L4204" s="1" t="str">
        <f t="shared" si="131"/>
        <v/>
      </c>
    </row>
    <row r="4205" spans="1:12" ht="13.8" customHeight="1" x14ac:dyDescent="0.3">
      <c r="A4205" t="s">
        <v>70</v>
      </c>
      <c r="B4205">
        <v>1973</v>
      </c>
      <c r="C4205" s="10">
        <v>7</v>
      </c>
      <c r="D4205">
        <v>0</v>
      </c>
      <c r="E4205">
        <v>7</v>
      </c>
      <c r="F4205">
        <v>0</v>
      </c>
      <c r="G4205">
        <v>0</v>
      </c>
      <c r="H4205">
        <v>0</v>
      </c>
      <c r="I4205">
        <v>0.09</v>
      </c>
      <c r="J4205" s="10">
        <v>0</v>
      </c>
      <c r="K4205" s="13">
        <f t="shared" si="132"/>
        <v>1989</v>
      </c>
      <c r="L4205" s="1" t="str">
        <f t="shared" si="131"/>
        <v/>
      </c>
    </row>
    <row r="4206" spans="1:12" ht="13.8" customHeight="1" x14ac:dyDescent="0.3">
      <c r="A4206" t="s">
        <v>70</v>
      </c>
      <c r="B4206">
        <v>1974</v>
      </c>
      <c r="C4206" s="10">
        <v>8</v>
      </c>
      <c r="D4206">
        <v>0</v>
      </c>
      <c r="E4206">
        <v>8</v>
      </c>
      <c r="F4206">
        <v>0</v>
      </c>
      <c r="G4206">
        <v>0</v>
      </c>
      <c r="H4206">
        <v>0</v>
      </c>
      <c r="I4206">
        <v>0.1</v>
      </c>
      <c r="J4206" s="10">
        <v>0</v>
      </c>
      <c r="K4206" s="13">
        <f t="shared" si="132"/>
        <v>1989</v>
      </c>
      <c r="L4206" s="1" t="str">
        <f t="shared" si="131"/>
        <v/>
      </c>
    </row>
    <row r="4207" spans="1:12" ht="13.8" customHeight="1" x14ac:dyDescent="0.3">
      <c r="A4207" t="s">
        <v>70</v>
      </c>
      <c r="B4207">
        <v>1975</v>
      </c>
      <c r="C4207" s="10">
        <v>8</v>
      </c>
      <c r="D4207">
        <v>0</v>
      </c>
      <c r="E4207">
        <v>8</v>
      </c>
      <c r="F4207">
        <v>0</v>
      </c>
      <c r="G4207">
        <v>0</v>
      </c>
      <c r="H4207">
        <v>0</v>
      </c>
      <c r="I4207">
        <v>0.1</v>
      </c>
      <c r="J4207" s="10">
        <v>0</v>
      </c>
      <c r="K4207" s="13">
        <f t="shared" si="132"/>
        <v>1989</v>
      </c>
      <c r="L4207" s="1" t="str">
        <f t="shared" si="131"/>
        <v/>
      </c>
    </row>
    <row r="4208" spans="1:12" ht="13.8" customHeight="1" x14ac:dyDescent="0.3">
      <c r="A4208" t="s">
        <v>70</v>
      </c>
      <c r="B4208">
        <v>1976</v>
      </c>
      <c r="C4208" s="10">
        <v>8</v>
      </c>
      <c r="D4208">
        <v>0</v>
      </c>
      <c r="E4208">
        <v>8</v>
      </c>
      <c r="F4208">
        <v>0</v>
      </c>
      <c r="G4208">
        <v>0</v>
      </c>
      <c r="H4208">
        <v>0</v>
      </c>
      <c r="I4208">
        <v>0.1</v>
      </c>
      <c r="J4208" s="10">
        <v>0</v>
      </c>
      <c r="K4208" s="13">
        <f t="shared" si="132"/>
        <v>1989</v>
      </c>
      <c r="L4208" s="1" t="str">
        <f t="shared" si="131"/>
        <v/>
      </c>
    </row>
    <row r="4209" spans="1:12" ht="13.8" customHeight="1" x14ac:dyDescent="0.3">
      <c r="A4209" t="s">
        <v>70</v>
      </c>
      <c r="B4209">
        <v>1977</v>
      </c>
      <c r="C4209" s="10">
        <v>7</v>
      </c>
      <c r="D4209">
        <v>0</v>
      </c>
      <c r="E4209">
        <v>7</v>
      </c>
      <c r="F4209">
        <v>0</v>
      </c>
      <c r="G4209">
        <v>0</v>
      </c>
      <c r="H4209">
        <v>0</v>
      </c>
      <c r="I4209">
        <v>0.09</v>
      </c>
      <c r="J4209" s="10">
        <v>0</v>
      </c>
      <c r="K4209" s="13">
        <f t="shared" si="132"/>
        <v>1989</v>
      </c>
      <c r="L4209" s="1" t="str">
        <f t="shared" si="131"/>
        <v/>
      </c>
    </row>
    <row r="4210" spans="1:12" ht="13.8" customHeight="1" x14ac:dyDescent="0.3">
      <c r="A4210" t="s">
        <v>70</v>
      </c>
      <c r="B4210">
        <v>1978</v>
      </c>
      <c r="C4210" s="10">
        <v>7</v>
      </c>
      <c r="D4210">
        <v>0</v>
      </c>
      <c r="E4210">
        <v>7</v>
      </c>
      <c r="F4210">
        <v>0</v>
      </c>
      <c r="G4210">
        <v>0</v>
      </c>
      <c r="H4210">
        <v>0</v>
      </c>
      <c r="I4210">
        <v>0.09</v>
      </c>
      <c r="J4210" s="10">
        <v>0</v>
      </c>
      <c r="K4210" s="13">
        <f t="shared" si="132"/>
        <v>1989</v>
      </c>
      <c r="L4210" s="1" t="str">
        <f t="shared" si="131"/>
        <v/>
      </c>
    </row>
    <row r="4211" spans="1:12" ht="13.8" customHeight="1" x14ac:dyDescent="0.3">
      <c r="A4211" t="s">
        <v>70</v>
      </c>
      <c r="B4211">
        <v>1979</v>
      </c>
      <c r="C4211" s="10">
        <v>9</v>
      </c>
      <c r="D4211">
        <v>0</v>
      </c>
      <c r="E4211">
        <v>9</v>
      </c>
      <c r="F4211">
        <v>0</v>
      </c>
      <c r="G4211">
        <v>0</v>
      </c>
      <c r="H4211">
        <v>0</v>
      </c>
      <c r="I4211">
        <v>0.12</v>
      </c>
      <c r="J4211" s="10">
        <v>0</v>
      </c>
      <c r="K4211" s="13">
        <f t="shared" si="132"/>
        <v>1989</v>
      </c>
      <c r="L4211" s="1" t="str">
        <f t="shared" si="131"/>
        <v/>
      </c>
    </row>
    <row r="4212" spans="1:12" ht="13.8" customHeight="1" x14ac:dyDescent="0.3">
      <c r="A4212" t="s">
        <v>70</v>
      </c>
      <c r="B4212">
        <v>1980</v>
      </c>
      <c r="C4212" s="10">
        <v>10</v>
      </c>
      <c r="D4212">
        <v>0</v>
      </c>
      <c r="E4212">
        <v>10</v>
      </c>
      <c r="F4212">
        <v>0</v>
      </c>
      <c r="G4212">
        <v>0</v>
      </c>
      <c r="H4212">
        <v>0</v>
      </c>
      <c r="I4212">
        <v>0.13</v>
      </c>
      <c r="J4212" s="10">
        <v>0</v>
      </c>
      <c r="K4212" s="13">
        <f t="shared" si="132"/>
        <v>1989</v>
      </c>
      <c r="L4212" s="1" t="str">
        <f t="shared" si="131"/>
        <v/>
      </c>
    </row>
    <row r="4213" spans="1:12" ht="13.8" customHeight="1" x14ac:dyDescent="0.3">
      <c r="A4213" t="s">
        <v>70</v>
      </c>
      <c r="B4213">
        <v>1981</v>
      </c>
      <c r="C4213" s="10">
        <v>10</v>
      </c>
      <c r="D4213">
        <v>0</v>
      </c>
      <c r="E4213">
        <v>10</v>
      </c>
      <c r="F4213">
        <v>0</v>
      </c>
      <c r="G4213">
        <v>0</v>
      </c>
      <c r="H4213">
        <v>0</v>
      </c>
      <c r="I4213">
        <v>0.13</v>
      </c>
      <c r="J4213" s="10">
        <v>0</v>
      </c>
      <c r="K4213" s="13">
        <f t="shared" si="132"/>
        <v>1989</v>
      </c>
      <c r="L4213" s="1" t="str">
        <f t="shared" si="131"/>
        <v/>
      </c>
    </row>
    <row r="4214" spans="1:12" ht="13.8" customHeight="1" x14ac:dyDescent="0.3">
      <c r="A4214" t="s">
        <v>70</v>
      </c>
      <c r="B4214">
        <v>1982</v>
      </c>
      <c r="C4214" s="10">
        <v>11</v>
      </c>
      <c r="D4214">
        <v>0</v>
      </c>
      <c r="E4214">
        <v>11</v>
      </c>
      <c r="F4214">
        <v>0</v>
      </c>
      <c r="G4214">
        <v>0</v>
      </c>
      <c r="H4214">
        <v>0</v>
      </c>
      <c r="I4214">
        <v>0.14000000000000001</v>
      </c>
      <c r="J4214" s="10">
        <v>0</v>
      </c>
      <c r="K4214" s="13">
        <f t="shared" si="132"/>
        <v>1989</v>
      </c>
      <c r="L4214" s="1" t="str">
        <f t="shared" si="131"/>
        <v/>
      </c>
    </row>
    <row r="4215" spans="1:12" ht="13.8" customHeight="1" x14ac:dyDescent="0.3">
      <c r="A4215" t="s">
        <v>70</v>
      </c>
      <c r="B4215">
        <v>1983</v>
      </c>
      <c r="C4215" s="10">
        <v>11</v>
      </c>
      <c r="D4215">
        <v>0</v>
      </c>
      <c r="E4215">
        <v>11</v>
      </c>
      <c r="F4215">
        <v>0</v>
      </c>
      <c r="G4215">
        <v>0</v>
      </c>
      <c r="H4215">
        <v>0</v>
      </c>
      <c r="I4215">
        <v>0.15</v>
      </c>
      <c r="J4215" s="10">
        <v>0</v>
      </c>
      <c r="K4215" s="13">
        <f t="shared" si="132"/>
        <v>1989</v>
      </c>
      <c r="L4215" s="1" t="str">
        <f t="shared" si="131"/>
        <v/>
      </c>
    </row>
    <row r="4216" spans="1:12" ht="13.8" customHeight="1" x14ac:dyDescent="0.3">
      <c r="A4216" t="s">
        <v>70</v>
      </c>
      <c r="B4216">
        <v>1984</v>
      </c>
      <c r="C4216" s="10">
        <v>12</v>
      </c>
      <c r="D4216">
        <v>0</v>
      </c>
      <c r="E4216">
        <v>12</v>
      </c>
      <c r="F4216">
        <v>0</v>
      </c>
      <c r="G4216">
        <v>0</v>
      </c>
      <c r="H4216">
        <v>0</v>
      </c>
      <c r="I4216">
        <v>0.16</v>
      </c>
      <c r="J4216" s="10">
        <v>0</v>
      </c>
      <c r="K4216" s="13">
        <f t="shared" si="132"/>
        <v>1989</v>
      </c>
      <c r="L4216" s="1" t="str">
        <f t="shared" si="131"/>
        <v/>
      </c>
    </row>
    <row r="4217" spans="1:12" ht="13.8" customHeight="1" x14ac:dyDescent="0.3">
      <c r="A4217" t="s">
        <v>70</v>
      </c>
      <c r="B4217">
        <v>1985</v>
      </c>
      <c r="C4217" s="10">
        <v>13</v>
      </c>
      <c r="D4217">
        <v>0</v>
      </c>
      <c r="E4217">
        <v>13</v>
      </c>
      <c r="F4217">
        <v>0</v>
      </c>
      <c r="G4217">
        <v>0</v>
      </c>
      <c r="H4217">
        <v>0</v>
      </c>
      <c r="I4217">
        <v>0.18</v>
      </c>
      <c r="J4217" s="10">
        <v>0</v>
      </c>
      <c r="K4217" s="13">
        <f t="shared" si="132"/>
        <v>1989</v>
      </c>
      <c r="L4217" s="1" t="str">
        <f t="shared" si="131"/>
        <v/>
      </c>
    </row>
    <row r="4218" spans="1:12" ht="13.8" customHeight="1" x14ac:dyDescent="0.3">
      <c r="A4218" t="s">
        <v>70</v>
      </c>
      <c r="B4218">
        <v>1986</v>
      </c>
      <c r="C4218" s="10">
        <v>13</v>
      </c>
      <c r="D4218">
        <v>0</v>
      </c>
      <c r="E4218">
        <v>13</v>
      </c>
      <c r="F4218">
        <v>0</v>
      </c>
      <c r="G4218">
        <v>0</v>
      </c>
      <c r="H4218">
        <v>0</v>
      </c>
      <c r="I4218">
        <v>0.18</v>
      </c>
      <c r="J4218" s="10">
        <v>0</v>
      </c>
      <c r="K4218" s="13">
        <f t="shared" si="132"/>
        <v>1989</v>
      </c>
      <c r="L4218" s="1" t="str">
        <f t="shared" si="131"/>
        <v/>
      </c>
    </row>
    <row r="4219" spans="1:12" ht="13.8" customHeight="1" x14ac:dyDescent="0.3">
      <c r="A4219" t="s">
        <v>70</v>
      </c>
      <c r="B4219">
        <v>1987</v>
      </c>
      <c r="C4219" s="10">
        <v>13</v>
      </c>
      <c r="D4219">
        <v>0</v>
      </c>
      <c r="E4219">
        <v>13</v>
      </c>
      <c r="F4219">
        <v>0</v>
      </c>
      <c r="G4219">
        <v>0</v>
      </c>
      <c r="H4219">
        <v>0</v>
      </c>
      <c r="I4219">
        <v>0.19</v>
      </c>
      <c r="J4219" s="10">
        <v>0</v>
      </c>
      <c r="K4219" s="13">
        <f t="shared" si="132"/>
        <v>1989</v>
      </c>
      <c r="L4219" s="1" t="str">
        <f t="shared" si="131"/>
        <v/>
      </c>
    </row>
    <row r="4220" spans="1:12" ht="13.8" customHeight="1" x14ac:dyDescent="0.3">
      <c r="A4220" t="s">
        <v>70</v>
      </c>
      <c r="B4220">
        <v>1988</v>
      </c>
      <c r="C4220" s="10">
        <v>15</v>
      </c>
      <c r="D4220">
        <v>0</v>
      </c>
      <c r="E4220">
        <v>15</v>
      </c>
      <c r="F4220">
        <v>0</v>
      </c>
      <c r="G4220">
        <v>0</v>
      </c>
      <c r="H4220">
        <v>0</v>
      </c>
      <c r="I4220">
        <v>0.21</v>
      </c>
      <c r="J4220" s="10">
        <v>0</v>
      </c>
      <c r="K4220" s="13">
        <f t="shared" si="132"/>
        <v>1989</v>
      </c>
      <c r="L4220" s="1" t="str">
        <f t="shared" si="131"/>
        <v/>
      </c>
    </row>
    <row r="4221" spans="1:12" ht="13.8" customHeight="1" x14ac:dyDescent="0.3">
      <c r="A4221" t="s">
        <v>70</v>
      </c>
      <c r="B4221">
        <v>1989</v>
      </c>
      <c r="C4221" s="10">
        <v>16</v>
      </c>
      <c r="D4221">
        <v>0</v>
      </c>
      <c r="E4221">
        <v>16</v>
      </c>
      <c r="F4221">
        <v>0</v>
      </c>
      <c r="G4221">
        <v>0</v>
      </c>
      <c r="H4221">
        <v>0</v>
      </c>
      <c r="I4221">
        <v>0.22</v>
      </c>
      <c r="J4221" s="10">
        <v>0</v>
      </c>
      <c r="K4221" s="13">
        <f t="shared" si="132"/>
        <v>1989</v>
      </c>
      <c r="L4221" s="1" t="str">
        <f t="shared" si="131"/>
        <v/>
      </c>
    </row>
    <row r="4222" spans="1:12" ht="13.8" customHeight="1" x14ac:dyDescent="0.3">
      <c r="A4222" t="s">
        <v>70</v>
      </c>
      <c r="B4222">
        <v>1990</v>
      </c>
      <c r="C4222" s="10">
        <v>16</v>
      </c>
      <c r="D4222">
        <v>0</v>
      </c>
      <c r="E4222">
        <v>16</v>
      </c>
      <c r="F4222">
        <v>0</v>
      </c>
      <c r="G4222">
        <v>0</v>
      </c>
      <c r="H4222">
        <v>0</v>
      </c>
      <c r="I4222">
        <v>0.22</v>
      </c>
      <c r="J4222" s="10">
        <v>0</v>
      </c>
      <c r="K4222" s="13">
        <f t="shared" si="132"/>
        <v>1990</v>
      </c>
      <c r="L4222" s="1" t="str">
        <f t="shared" si="131"/>
        <v/>
      </c>
    </row>
    <row r="4223" spans="1:12" ht="13.8" customHeight="1" x14ac:dyDescent="0.3">
      <c r="A4223" t="s">
        <v>70</v>
      </c>
      <c r="B4223">
        <v>1991</v>
      </c>
      <c r="C4223" s="10">
        <v>16</v>
      </c>
      <c r="D4223">
        <v>0</v>
      </c>
      <c r="E4223">
        <v>16</v>
      </c>
      <c r="F4223">
        <v>0</v>
      </c>
      <c r="G4223">
        <v>0</v>
      </c>
      <c r="H4223">
        <v>0</v>
      </c>
      <c r="I4223">
        <v>0.22</v>
      </c>
      <c r="J4223" s="10">
        <v>0</v>
      </c>
      <c r="K4223" s="13">
        <f t="shared" si="132"/>
        <v>1990</v>
      </c>
      <c r="L4223" s="1" t="str">
        <f t="shared" si="131"/>
        <v/>
      </c>
    </row>
    <row r="4224" spans="1:12" ht="13.8" customHeight="1" x14ac:dyDescent="0.3">
      <c r="A4224" t="s">
        <v>70</v>
      </c>
      <c r="B4224">
        <v>1992</v>
      </c>
      <c r="C4224" s="10">
        <v>16</v>
      </c>
      <c r="D4224">
        <v>0</v>
      </c>
      <c r="E4224">
        <v>16</v>
      </c>
      <c r="F4224">
        <v>0</v>
      </c>
      <c r="G4224">
        <v>0</v>
      </c>
      <c r="H4224">
        <v>0</v>
      </c>
      <c r="I4224">
        <v>0.22</v>
      </c>
      <c r="J4224" s="10">
        <v>0</v>
      </c>
      <c r="K4224" s="13">
        <f t="shared" si="132"/>
        <v>1990</v>
      </c>
      <c r="L4224" s="1" t="str">
        <f t="shared" si="131"/>
        <v/>
      </c>
    </row>
    <row r="4225" spans="1:12" ht="13.8" customHeight="1" x14ac:dyDescent="0.3">
      <c r="A4225" t="s">
        <v>70</v>
      </c>
      <c r="B4225">
        <v>1993</v>
      </c>
      <c r="C4225" s="10">
        <v>17</v>
      </c>
      <c r="D4225">
        <v>0</v>
      </c>
      <c r="E4225">
        <v>17</v>
      </c>
      <c r="F4225">
        <v>0</v>
      </c>
      <c r="G4225">
        <v>0</v>
      </c>
      <c r="H4225">
        <v>0</v>
      </c>
      <c r="I4225">
        <v>0.24</v>
      </c>
      <c r="J4225" s="10">
        <v>0</v>
      </c>
      <c r="K4225" s="13">
        <f t="shared" si="132"/>
        <v>1990</v>
      </c>
      <c r="L4225" s="1" t="str">
        <f t="shared" si="131"/>
        <v/>
      </c>
    </row>
    <row r="4226" spans="1:12" ht="13.8" customHeight="1" x14ac:dyDescent="0.3">
      <c r="A4226" t="s">
        <v>70</v>
      </c>
      <c r="B4226">
        <v>1994</v>
      </c>
      <c r="C4226" s="10">
        <v>18</v>
      </c>
      <c r="D4226">
        <v>0</v>
      </c>
      <c r="E4226">
        <v>18</v>
      </c>
      <c r="F4226">
        <v>0</v>
      </c>
      <c r="G4226">
        <v>0</v>
      </c>
      <c r="H4226">
        <v>0</v>
      </c>
      <c r="I4226">
        <v>0.26</v>
      </c>
      <c r="J4226" s="10">
        <v>0</v>
      </c>
      <c r="K4226" s="13">
        <f t="shared" si="132"/>
        <v>1990</v>
      </c>
      <c r="L4226" s="1" t="str">
        <f t="shared" ref="L4226:L4289" si="133">IF(AND(B4226&gt;2011),1,"")</f>
        <v/>
      </c>
    </row>
    <row r="4227" spans="1:12" ht="13.8" customHeight="1" x14ac:dyDescent="0.3">
      <c r="A4227" t="s">
        <v>70</v>
      </c>
      <c r="B4227">
        <v>1995</v>
      </c>
      <c r="C4227" s="10">
        <v>22</v>
      </c>
      <c r="D4227">
        <v>0</v>
      </c>
      <c r="E4227">
        <v>22</v>
      </c>
      <c r="F4227">
        <v>0</v>
      </c>
      <c r="G4227">
        <v>0</v>
      </c>
      <c r="H4227">
        <v>0</v>
      </c>
      <c r="I4227">
        <v>0.31</v>
      </c>
      <c r="J4227" s="10">
        <v>0</v>
      </c>
      <c r="K4227" s="13">
        <f t="shared" si="132"/>
        <v>1990</v>
      </c>
      <c r="L4227" s="1" t="str">
        <f t="shared" si="133"/>
        <v/>
      </c>
    </row>
    <row r="4228" spans="1:12" ht="13.8" customHeight="1" x14ac:dyDescent="0.3">
      <c r="A4228" t="s">
        <v>70</v>
      </c>
      <c r="B4228">
        <v>1996</v>
      </c>
      <c r="C4228" s="10">
        <v>20</v>
      </c>
      <c r="D4228">
        <v>0</v>
      </c>
      <c r="E4228">
        <v>20</v>
      </c>
      <c r="F4228">
        <v>0</v>
      </c>
      <c r="G4228">
        <v>0</v>
      </c>
      <c r="H4228">
        <v>0</v>
      </c>
      <c r="I4228">
        <v>0.28000000000000003</v>
      </c>
      <c r="J4228" s="10">
        <v>0</v>
      </c>
      <c r="K4228" s="13">
        <f t="shared" si="132"/>
        <v>1990</v>
      </c>
      <c r="L4228" s="1" t="str">
        <f t="shared" si="133"/>
        <v/>
      </c>
    </row>
    <row r="4229" spans="1:12" ht="13.8" customHeight="1" x14ac:dyDescent="0.3">
      <c r="A4229" t="s">
        <v>70</v>
      </c>
      <c r="B4229">
        <v>1997</v>
      </c>
      <c r="C4229" s="10">
        <v>22</v>
      </c>
      <c r="D4229">
        <v>0</v>
      </c>
      <c r="E4229">
        <v>22</v>
      </c>
      <c r="F4229">
        <v>0</v>
      </c>
      <c r="G4229">
        <v>0</v>
      </c>
      <c r="H4229">
        <v>0</v>
      </c>
      <c r="I4229">
        <v>0.31</v>
      </c>
      <c r="J4229" s="10">
        <v>0</v>
      </c>
      <c r="K4229" s="13">
        <f t="shared" si="132"/>
        <v>1990</v>
      </c>
      <c r="L4229" s="1" t="str">
        <f t="shared" si="133"/>
        <v/>
      </c>
    </row>
    <row r="4230" spans="1:12" ht="13.8" customHeight="1" x14ac:dyDescent="0.3">
      <c r="A4230" t="s">
        <v>70</v>
      </c>
      <c r="B4230">
        <v>1998</v>
      </c>
      <c r="C4230" s="10">
        <v>21</v>
      </c>
      <c r="D4230">
        <v>0</v>
      </c>
      <c r="E4230">
        <v>21</v>
      </c>
      <c r="F4230">
        <v>0</v>
      </c>
      <c r="G4230">
        <v>0</v>
      </c>
      <c r="H4230">
        <v>0</v>
      </c>
      <c r="I4230">
        <v>0.3</v>
      </c>
      <c r="J4230" s="10">
        <v>0</v>
      </c>
      <c r="K4230" s="13">
        <f t="shared" si="132"/>
        <v>1990</v>
      </c>
      <c r="L4230" s="1" t="str">
        <f t="shared" si="133"/>
        <v/>
      </c>
    </row>
    <row r="4231" spans="1:12" ht="13.8" customHeight="1" x14ac:dyDescent="0.3">
      <c r="A4231" t="s">
        <v>70</v>
      </c>
      <c r="B4231">
        <v>1999</v>
      </c>
      <c r="C4231" s="10">
        <v>22</v>
      </c>
      <c r="D4231">
        <v>0</v>
      </c>
      <c r="E4231">
        <v>22</v>
      </c>
      <c r="F4231">
        <v>0</v>
      </c>
      <c r="G4231">
        <v>0</v>
      </c>
      <c r="H4231">
        <v>0</v>
      </c>
      <c r="I4231">
        <v>0.31</v>
      </c>
      <c r="J4231" s="10">
        <v>0</v>
      </c>
      <c r="K4231" s="13">
        <f t="shared" si="132"/>
        <v>1990</v>
      </c>
      <c r="L4231" s="1" t="str">
        <f t="shared" si="133"/>
        <v/>
      </c>
    </row>
    <row r="4232" spans="1:12" ht="13.8" customHeight="1" x14ac:dyDescent="0.3">
      <c r="A4232" t="s">
        <v>70</v>
      </c>
      <c r="B4232">
        <v>2000</v>
      </c>
      <c r="C4232" s="10">
        <v>28</v>
      </c>
      <c r="D4232">
        <v>0</v>
      </c>
      <c r="E4232">
        <v>28</v>
      </c>
      <c r="F4232">
        <v>0</v>
      </c>
      <c r="G4232">
        <v>0</v>
      </c>
      <c r="H4232">
        <v>0</v>
      </c>
      <c r="I4232">
        <v>0.4</v>
      </c>
      <c r="J4232" s="10">
        <v>0</v>
      </c>
      <c r="K4232" s="13">
        <f t="shared" ref="K4232:K4295" si="134">IF(B4232&lt;1990,IF(B4232&lt;1959,1958,1989),1990)</f>
        <v>1990</v>
      </c>
      <c r="L4232" s="1" t="str">
        <f t="shared" si="133"/>
        <v/>
      </c>
    </row>
    <row r="4233" spans="1:12" ht="13.8" customHeight="1" x14ac:dyDescent="0.3">
      <c r="A4233" t="s">
        <v>70</v>
      </c>
      <c r="B4233">
        <v>2001</v>
      </c>
      <c r="C4233" s="10">
        <v>30</v>
      </c>
      <c r="D4233">
        <v>0</v>
      </c>
      <c r="E4233">
        <v>30</v>
      </c>
      <c r="F4233">
        <v>0</v>
      </c>
      <c r="G4233">
        <v>0</v>
      </c>
      <c r="H4233">
        <v>0</v>
      </c>
      <c r="I4233">
        <v>0.43</v>
      </c>
      <c r="J4233" s="10">
        <v>1</v>
      </c>
      <c r="K4233" s="13">
        <f t="shared" si="134"/>
        <v>1990</v>
      </c>
      <c r="L4233" s="1" t="str">
        <f t="shared" si="133"/>
        <v/>
      </c>
    </row>
    <row r="4234" spans="1:12" ht="13.8" customHeight="1" x14ac:dyDescent="0.3">
      <c r="A4234" t="s">
        <v>70</v>
      </c>
      <c r="B4234">
        <v>2002</v>
      </c>
      <c r="C4234" s="10">
        <v>28</v>
      </c>
      <c r="D4234">
        <v>0</v>
      </c>
      <c r="E4234">
        <v>28</v>
      </c>
      <c r="F4234">
        <v>0</v>
      </c>
      <c r="G4234">
        <v>0</v>
      </c>
      <c r="H4234">
        <v>0</v>
      </c>
      <c r="I4234">
        <v>0.4</v>
      </c>
      <c r="J4234" s="10">
        <v>1</v>
      </c>
      <c r="K4234" s="13">
        <f t="shared" si="134"/>
        <v>1990</v>
      </c>
      <c r="L4234" s="1" t="str">
        <f t="shared" si="133"/>
        <v/>
      </c>
    </row>
    <row r="4235" spans="1:12" ht="13.8" customHeight="1" x14ac:dyDescent="0.3">
      <c r="A4235" t="s">
        <v>70</v>
      </c>
      <c r="B4235">
        <v>2003</v>
      </c>
      <c r="C4235" s="10">
        <v>32</v>
      </c>
      <c r="D4235">
        <v>0</v>
      </c>
      <c r="E4235">
        <v>32</v>
      </c>
      <c r="F4235">
        <v>0</v>
      </c>
      <c r="G4235">
        <v>0</v>
      </c>
      <c r="H4235">
        <v>0</v>
      </c>
      <c r="I4235">
        <v>0.46</v>
      </c>
      <c r="J4235" s="10">
        <v>1</v>
      </c>
      <c r="K4235" s="13">
        <f t="shared" si="134"/>
        <v>1990</v>
      </c>
      <c r="L4235" s="1" t="str">
        <f t="shared" si="133"/>
        <v/>
      </c>
    </row>
    <row r="4236" spans="1:12" ht="13.8" customHeight="1" x14ac:dyDescent="0.3">
      <c r="A4236" t="s">
        <v>70</v>
      </c>
      <c r="B4236">
        <v>2004</v>
      </c>
      <c r="C4236" s="10">
        <v>31</v>
      </c>
      <c r="D4236">
        <v>0</v>
      </c>
      <c r="E4236">
        <v>31</v>
      </c>
      <c r="F4236">
        <v>0</v>
      </c>
      <c r="G4236">
        <v>0</v>
      </c>
      <c r="H4236">
        <v>0</v>
      </c>
      <c r="I4236">
        <v>0.45</v>
      </c>
      <c r="J4236" s="10">
        <v>1</v>
      </c>
      <c r="K4236" s="13">
        <f t="shared" si="134"/>
        <v>1990</v>
      </c>
      <c r="L4236" s="1" t="str">
        <f t="shared" si="133"/>
        <v/>
      </c>
    </row>
    <row r="4237" spans="1:12" ht="13.8" customHeight="1" x14ac:dyDescent="0.3">
      <c r="A4237" t="s">
        <v>70</v>
      </c>
      <c r="B4237">
        <v>2005</v>
      </c>
      <c r="C4237" s="10">
        <v>32</v>
      </c>
      <c r="D4237">
        <v>0</v>
      </c>
      <c r="E4237">
        <v>32</v>
      </c>
      <c r="F4237">
        <v>0</v>
      </c>
      <c r="G4237">
        <v>0</v>
      </c>
      <c r="H4237">
        <v>0</v>
      </c>
      <c r="I4237">
        <v>0.46</v>
      </c>
      <c r="J4237" s="10">
        <v>1</v>
      </c>
      <c r="K4237" s="13">
        <f t="shared" si="134"/>
        <v>1990</v>
      </c>
      <c r="L4237" s="1" t="str">
        <f t="shared" si="133"/>
        <v/>
      </c>
    </row>
    <row r="4238" spans="1:12" ht="13.8" customHeight="1" x14ac:dyDescent="0.3">
      <c r="A4238" t="s">
        <v>70</v>
      </c>
      <c r="B4238">
        <v>2006</v>
      </c>
      <c r="C4238" s="10">
        <v>31</v>
      </c>
      <c r="D4238">
        <v>0</v>
      </c>
      <c r="E4238">
        <v>31</v>
      </c>
      <c r="F4238">
        <v>0</v>
      </c>
      <c r="G4238">
        <v>0</v>
      </c>
      <c r="H4238">
        <v>0</v>
      </c>
      <c r="I4238">
        <v>0.45</v>
      </c>
      <c r="J4238" s="10">
        <v>2</v>
      </c>
      <c r="K4238" s="13">
        <f t="shared" si="134"/>
        <v>1990</v>
      </c>
      <c r="L4238" s="1" t="str">
        <f t="shared" si="133"/>
        <v/>
      </c>
    </row>
    <row r="4239" spans="1:12" ht="13.8" customHeight="1" x14ac:dyDescent="0.3">
      <c r="A4239" t="s">
        <v>70</v>
      </c>
      <c r="B4239">
        <v>2007</v>
      </c>
      <c r="C4239" s="10">
        <v>42</v>
      </c>
      <c r="D4239">
        <v>0</v>
      </c>
      <c r="E4239">
        <v>42</v>
      </c>
      <c r="F4239">
        <v>0</v>
      </c>
      <c r="G4239">
        <v>0</v>
      </c>
      <c r="H4239">
        <v>0</v>
      </c>
      <c r="I4239">
        <v>0.59</v>
      </c>
      <c r="J4239" s="10">
        <v>2</v>
      </c>
      <c r="K4239" s="13">
        <f t="shared" si="134"/>
        <v>1990</v>
      </c>
      <c r="L4239" s="1" t="str">
        <f t="shared" si="133"/>
        <v/>
      </c>
    </row>
    <row r="4240" spans="1:12" ht="13.8" customHeight="1" x14ac:dyDescent="0.3">
      <c r="A4240" t="s">
        <v>70</v>
      </c>
      <c r="B4240">
        <v>2008</v>
      </c>
      <c r="C4240" s="10">
        <v>36</v>
      </c>
      <c r="D4240">
        <v>0</v>
      </c>
      <c r="E4240">
        <v>36</v>
      </c>
      <c r="F4240">
        <v>0</v>
      </c>
      <c r="G4240">
        <v>0</v>
      </c>
      <c r="H4240">
        <v>0</v>
      </c>
      <c r="I4240">
        <v>0.51</v>
      </c>
      <c r="J4240" s="10">
        <v>2</v>
      </c>
      <c r="K4240" s="13">
        <f t="shared" si="134"/>
        <v>1990</v>
      </c>
      <c r="L4240" s="1" t="str">
        <f t="shared" si="133"/>
        <v/>
      </c>
    </row>
    <row r="4241" spans="1:12" ht="13.8" customHeight="1" x14ac:dyDescent="0.3">
      <c r="A4241" t="s">
        <v>70</v>
      </c>
      <c r="B4241">
        <v>2009</v>
      </c>
      <c r="C4241" s="10">
        <v>36</v>
      </c>
      <c r="D4241">
        <v>0</v>
      </c>
      <c r="E4241">
        <v>36</v>
      </c>
      <c r="F4241">
        <v>0</v>
      </c>
      <c r="G4241">
        <v>0</v>
      </c>
      <c r="H4241">
        <v>0</v>
      </c>
      <c r="I4241">
        <v>0.51</v>
      </c>
      <c r="J4241" s="10">
        <v>2</v>
      </c>
      <c r="K4241" s="13">
        <f t="shared" si="134"/>
        <v>1990</v>
      </c>
      <c r="L4241" s="1" t="str">
        <f t="shared" si="133"/>
        <v/>
      </c>
    </row>
    <row r="4242" spans="1:12" ht="13.8" customHeight="1" x14ac:dyDescent="0.3">
      <c r="A4242" t="s">
        <v>70</v>
      </c>
      <c r="B4242">
        <v>2010</v>
      </c>
      <c r="C4242" s="10">
        <v>38</v>
      </c>
      <c r="D4242">
        <v>0</v>
      </c>
      <c r="E4242">
        <v>38</v>
      </c>
      <c r="F4242">
        <v>0</v>
      </c>
      <c r="G4242">
        <v>0</v>
      </c>
      <c r="H4242">
        <v>0</v>
      </c>
      <c r="I4242">
        <v>0.53</v>
      </c>
      <c r="J4242" s="10">
        <v>2</v>
      </c>
      <c r="K4242" s="13">
        <f t="shared" si="134"/>
        <v>1990</v>
      </c>
      <c r="L4242" s="1" t="str">
        <f t="shared" si="133"/>
        <v/>
      </c>
    </row>
    <row r="4243" spans="1:12" ht="13.8" customHeight="1" x14ac:dyDescent="0.3">
      <c r="A4243" t="s">
        <v>70</v>
      </c>
      <c r="B4243">
        <v>2011</v>
      </c>
      <c r="C4243" s="10">
        <v>35</v>
      </c>
      <c r="D4243">
        <v>0</v>
      </c>
      <c r="E4243">
        <v>35</v>
      </c>
      <c r="F4243">
        <v>0</v>
      </c>
      <c r="G4243">
        <v>0</v>
      </c>
      <c r="H4243">
        <v>0</v>
      </c>
      <c r="I4243">
        <v>0.49</v>
      </c>
      <c r="J4243" s="10">
        <v>2</v>
      </c>
      <c r="K4243" s="13">
        <f t="shared" si="134"/>
        <v>1990</v>
      </c>
      <c r="L4243" s="1" t="str">
        <f t="shared" si="133"/>
        <v/>
      </c>
    </row>
    <row r="4244" spans="1:12" ht="13.8" customHeight="1" x14ac:dyDescent="0.3">
      <c r="A4244" t="s">
        <v>70</v>
      </c>
      <c r="B4244">
        <v>2012</v>
      </c>
      <c r="C4244" s="10">
        <v>37</v>
      </c>
      <c r="D4244">
        <v>0</v>
      </c>
      <c r="E4244">
        <v>37</v>
      </c>
      <c r="F4244">
        <v>0</v>
      </c>
      <c r="G4244">
        <v>0</v>
      </c>
      <c r="H4244">
        <v>0</v>
      </c>
      <c r="I4244">
        <v>0.51</v>
      </c>
      <c r="J4244" s="10">
        <v>2</v>
      </c>
      <c r="K4244" s="13">
        <f t="shared" si="134"/>
        <v>1990</v>
      </c>
      <c r="L4244" s="1">
        <f t="shared" si="133"/>
        <v>1</v>
      </c>
    </row>
    <row r="4245" spans="1:12" ht="13.8" customHeight="1" x14ac:dyDescent="0.3">
      <c r="A4245" t="s">
        <v>70</v>
      </c>
      <c r="B4245">
        <v>2013</v>
      </c>
      <c r="C4245" s="10">
        <v>36</v>
      </c>
      <c r="D4245">
        <v>0</v>
      </c>
      <c r="E4245">
        <v>36</v>
      </c>
      <c r="F4245">
        <v>0</v>
      </c>
      <c r="G4245">
        <v>0</v>
      </c>
      <c r="H4245">
        <v>0</v>
      </c>
      <c r="I4245">
        <v>0.5</v>
      </c>
      <c r="J4245" s="10">
        <v>2</v>
      </c>
      <c r="K4245" s="13">
        <f t="shared" si="134"/>
        <v>1990</v>
      </c>
      <c r="L4245" s="1">
        <f t="shared" si="133"/>
        <v>1</v>
      </c>
    </row>
    <row r="4246" spans="1:12" ht="13.8" customHeight="1" x14ac:dyDescent="0.3">
      <c r="A4246" t="s">
        <v>70</v>
      </c>
      <c r="B4246">
        <v>2014</v>
      </c>
      <c r="C4246" s="10">
        <v>37</v>
      </c>
      <c r="D4246">
        <v>0</v>
      </c>
      <c r="E4246">
        <v>37</v>
      </c>
      <c r="F4246">
        <v>0</v>
      </c>
      <c r="G4246">
        <v>0</v>
      </c>
      <c r="H4246">
        <v>0</v>
      </c>
      <c r="I4246">
        <v>0.51</v>
      </c>
      <c r="J4246" s="10">
        <v>2</v>
      </c>
      <c r="K4246" s="13">
        <f t="shared" si="134"/>
        <v>1990</v>
      </c>
      <c r="L4246" s="1">
        <f t="shared" si="133"/>
        <v>1</v>
      </c>
    </row>
    <row r="4247" spans="1:12" ht="13.8" customHeight="1" x14ac:dyDescent="0.3">
      <c r="A4247" t="s">
        <v>71</v>
      </c>
      <c r="B4247">
        <v>1947</v>
      </c>
      <c r="C4247" s="10">
        <v>2</v>
      </c>
      <c r="D4247" t="s">
        <v>11</v>
      </c>
      <c r="E4247" t="s">
        <v>11</v>
      </c>
      <c r="F4247" t="s">
        <v>11</v>
      </c>
      <c r="G4247">
        <v>2</v>
      </c>
      <c r="H4247" t="s">
        <v>11</v>
      </c>
      <c r="I4247" t="s">
        <v>11</v>
      </c>
      <c r="J4247" s="10">
        <v>0</v>
      </c>
      <c r="K4247" s="13">
        <f t="shared" si="134"/>
        <v>1958</v>
      </c>
      <c r="L4247" s="1" t="str">
        <f t="shared" si="133"/>
        <v/>
      </c>
    </row>
    <row r="4248" spans="1:12" ht="13.8" customHeight="1" x14ac:dyDescent="0.3">
      <c r="A4248" t="s">
        <v>71</v>
      </c>
      <c r="B4248">
        <v>1948</v>
      </c>
      <c r="C4248" s="10">
        <v>6</v>
      </c>
      <c r="D4248" t="s">
        <v>11</v>
      </c>
      <c r="E4248" t="s">
        <v>11</v>
      </c>
      <c r="F4248" t="s">
        <v>11</v>
      </c>
      <c r="G4248">
        <v>6</v>
      </c>
      <c r="H4248" t="s">
        <v>11</v>
      </c>
      <c r="I4248" t="s">
        <v>11</v>
      </c>
      <c r="J4248" s="10">
        <v>0</v>
      </c>
      <c r="K4248" s="13">
        <f t="shared" si="134"/>
        <v>1958</v>
      </c>
      <c r="L4248" s="1" t="str">
        <f t="shared" si="133"/>
        <v/>
      </c>
    </row>
    <row r="4249" spans="1:12" ht="13.8" customHeight="1" x14ac:dyDescent="0.3">
      <c r="A4249" t="s">
        <v>71</v>
      </c>
      <c r="B4249">
        <v>1949</v>
      </c>
      <c r="C4249" s="10">
        <v>7</v>
      </c>
      <c r="D4249" t="s">
        <v>11</v>
      </c>
      <c r="E4249" t="s">
        <v>11</v>
      </c>
      <c r="F4249" t="s">
        <v>11</v>
      </c>
      <c r="G4249">
        <v>7</v>
      </c>
      <c r="H4249" t="s">
        <v>11</v>
      </c>
      <c r="I4249" t="s">
        <v>11</v>
      </c>
      <c r="J4249" s="10">
        <v>0</v>
      </c>
      <c r="K4249" s="13">
        <f t="shared" si="134"/>
        <v>1958</v>
      </c>
      <c r="L4249" s="1" t="str">
        <f t="shared" si="133"/>
        <v/>
      </c>
    </row>
    <row r="4250" spans="1:12" ht="13.8" customHeight="1" x14ac:dyDescent="0.3">
      <c r="A4250" t="s">
        <v>71</v>
      </c>
      <c r="B4250">
        <v>1950</v>
      </c>
      <c r="C4250" s="10">
        <v>95</v>
      </c>
      <c r="D4250">
        <v>0</v>
      </c>
      <c r="E4250">
        <v>85</v>
      </c>
      <c r="F4250">
        <v>0</v>
      </c>
      <c r="G4250">
        <v>10</v>
      </c>
      <c r="H4250">
        <v>0</v>
      </c>
      <c r="I4250">
        <v>0.04</v>
      </c>
      <c r="J4250" s="10">
        <v>2</v>
      </c>
      <c r="K4250" s="13">
        <f t="shared" si="134"/>
        <v>1958</v>
      </c>
      <c r="L4250" s="1" t="str">
        <f t="shared" si="133"/>
        <v/>
      </c>
    </row>
    <row r="4251" spans="1:12" ht="13.8" customHeight="1" x14ac:dyDescent="0.3">
      <c r="A4251" t="s">
        <v>71</v>
      </c>
      <c r="B4251">
        <v>1951</v>
      </c>
      <c r="C4251" s="10">
        <v>98</v>
      </c>
      <c r="D4251">
        <v>0</v>
      </c>
      <c r="E4251">
        <v>84</v>
      </c>
      <c r="F4251">
        <v>0</v>
      </c>
      <c r="G4251">
        <v>14</v>
      </c>
      <c r="H4251">
        <v>0</v>
      </c>
      <c r="I4251">
        <v>0.04</v>
      </c>
      <c r="J4251" s="10">
        <v>2</v>
      </c>
      <c r="K4251" s="13">
        <f t="shared" si="134"/>
        <v>1958</v>
      </c>
      <c r="L4251" s="1" t="str">
        <f t="shared" si="133"/>
        <v/>
      </c>
    </row>
    <row r="4252" spans="1:12" ht="13.8" customHeight="1" x14ac:dyDescent="0.3">
      <c r="A4252" t="s">
        <v>71</v>
      </c>
      <c r="B4252">
        <v>1952</v>
      </c>
      <c r="C4252" s="10">
        <v>162</v>
      </c>
      <c r="D4252">
        <v>0</v>
      </c>
      <c r="E4252">
        <v>143</v>
      </c>
      <c r="F4252">
        <v>0</v>
      </c>
      <c r="G4252">
        <v>19</v>
      </c>
      <c r="H4252">
        <v>0</v>
      </c>
      <c r="I4252">
        <v>0.06</v>
      </c>
      <c r="J4252" s="10">
        <v>2</v>
      </c>
      <c r="K4252" s="13">
        <f t="shared" si="134"/>
        <v>1958</v>
      </c>
      <c r="L4252" s="1" t="str">
        <f t="shared" si="133"/>
        <v/>
      </c>
    </row>
    <row r="4253" spans="1:12" ht="13.8" customHeight="1" x14ac:dyDescent="0.3">
      <c r="A4253" t="s">
        <v>71</v>
      </c>
      <c r="B4253">
        <v>1953</v>
      </c>
      <c r="C4253" s="10">
        <v>169</v>
      </c>
      <c r="D4253">
        <v>1</v>
      </c>
      <c r="E4253">
        <v>151</v>
      </c>
      <c r="F4253">
        <v>0</v>
      </c>
      <c r="G4253">
        <v>18</v>
      </c>
      <c r="H4253">
        <v>0</v>
      </c>
      <c r="I4253">
        <v>0.06</v>
      </c>
      <c r="J4253" s="10">
        <v>3</v>
      </c>
      <c r="K4253" s="13">
        <f t="shared" si="134"/>
        <v>1958</v>
      </c>
      <c r="L4253" s="1" t="str">
        <f t="shared" si="133"/>
        <v/>
      </c>
    </row>
    <row r="4254" spans="1:12" ht="13.8" customHeight="1" x14ac:dyDescent="0.3">
      <c r="A4254" t="s">
        <v>71</v>
      </c>
      <c r="B4254">
        <v>1954</v>
      </c>
      <c r="C4254" s="10">
        <v>171</v>
      </c>
      <c r="D4254">
        <v>1</v>
      </c>
      <c r="E4254">
        <v>148</v>
      </c>
      <c r="F4254">
        <v>0</v>
      </c>
      <c r="G4254">
        <v>22</v>
      </c>
      <c r="H4254">
        <v>0</v>
      </c>
      <c r="I4254">
        <v>0.06</v>
      </c>
      <c r="J4254" s="10">
        <v>3</v>
      </c>
      <c r="K4254" s="13">
        <f t="shared" si="134"/>
        <v>1958</v>
      </c>
      <c r="L4254" s="1" t="str">
        <f t="shared" si="133"/>
        <v/>
      </c>
    </row>
    <row r="4255" spans="1:12" ht="13.8" customHeight="1" x14ac:dyDescent="0.3">
      <c r="A4255" t="s">
        <v>71</v>
      </c>
      <c r="B4255">
        <v>1955</v>
      </c>
      <c r="C4255" s="10">
        <v>250</v>
      </c>
      <c r="D4255">
        <v>1</v>
      </c>
      <c r="E4255">
        <v>217</v>
      </c>
      <c r="F4255">
        <v>0</v>
      </c>
      <c r="G4255">
        <v>32</v>
      </c>
      <c r="H4255">
        <v>0</v>
      </c>
      <c r="I4255">
        <v>0.09</v>
      </c>
      <c r="J4255" s="10">
        <v>4</v>
      </c>
      <c r="K4255" s="13">
        <f t="shared" si="134"/>
        <v>1958</v>
      </c>
      <c r="L4255" s="1" t="str">
        <f t="shared" si="133"/>
        <v/>
      </c>
    </row>
    <row r="4256" spans="1:12" ht="13.8" customHeight="1" x14ac:dyDescent="0.3">
      <c r="A4256" t="s">
        <v>71</v>
      </c>
      <c r="B4256">
        <v>1956</v>
      </c>
      <c r="C4256" s="10">
        <v>269</v>
      </c>
      <c r="D4256">
        <v>1</v>
      </c>
      <c r="E4256">
        <v>234</v>
      </c>
      <c r="F4256">
        <v>0</v>
      </c>
      <c r="G4256">
        <v>34</v>
      </c>
      <c r="H4256">
        <v>0</v>
      </c>
      <c r="I4256">
        <v>0.09</v>
      </c>
      <c r="J4256" s="10">
        <v>4</v>
      </c>
      <c r="K4256" s="13">
        <f t="shared" si="134"/>
        <v>1958</v>
      </c>
      <c r="L4256" s="1" t="str">
        <f t="shared" si="133"/>
        <v/>
      </c>
    </row>
    <row r="4257" spans="1:12" ht="13.8" customHeight="1" x14ac:dyDescent="0.3">
      <c r="A4257" t="s">
        <v>71</v>
      </c>
      <c r="B4257">
        <v>1957</v>
      </c>
      <c r="C4257" s="10">
        <v>282</v>
      </c>
      <c r="D4257">
        <v>0</v>
      </c>
      <c r="E4257">
        <v>244</v>
      </c>
      <c r="F4257">
        <v>0</v>
      </c>
      <c r="G4257">
        <v>38</v>
      </c>
      <c r="H4257">
        <v>0</v>
      </c>
      <c r="I4257">
        <v>0.09</v>
      </c>
      <c r="J4257" s="10">
        <v>4</v>
      </c>
      <c r="K4257" s="13">
        <f t="shared" si="134"/>
        <v>1958</v>
      </c>
      <c r="L4257" s="1" t="str">
        <f t="shared" si="133"/>
        <v/>
      </c>
    </row>
    <row r="4258" spans="1:12" ht="13.8" customHeight="1" x14ac:dyDescent="0.3">
      <c r="A4258" t="s">
        <v>71</v>
      </c>
      <c r="B4258">
        <v>1958</v>
      </c>
      <c r="C4258" s="10">
        <v>291</v>
      </c>
      <c r="D4258">
        <v>1</v>
      </c>
      <c r="E4258">
        <v>253</v>
      </c>
      <c r="F4258">
        <v>0</v>
      </c>
      <c r="G4258">
        <v>37</v>
      </c>
      <c r="H4258">
        <v>0</v>
      </c>
      <c r="I4258">
        <v>0.09</v>
      </c>
      <c r="J4258" s="10">
        <v>4</v>
      </c>
      <c r="K4258" s="13">
        <f t="shared" si="134"/>
        <v>1958</v>
      </c>
      <c r="L4258" s="1" t="str">
        <f t="shared" si="133"/>
        <v/>
      </c>
    </row>
    <row r="4259" spans="1:12" ht="13.8" customHeight="1" x14ac:dyDescent="0.3">
      <c r="A4259" t="s">
        <v>71</v>
      </c>
      <c r="B4259">
        <v>1959</v>
      </c>
      <c r="C4259" s="10">
        <v>304</v>
      </c>
      <c r="D4259">
        <v>1</v>
      </c>
      <c r="E4259">
        <v>277</v>
      </c>
      <c r="F4259">
        <v>0</v>
      </c>
      <c r="G4259">
        <v>26</v>
      </c>
      <c r="H4259">
        <v>0</v>
      </c>
      <c r="I4259">
        <v>0.09</v>
      </c>
      <c r="J4259" s="10">
        <v>4</v>
      </c>
      <c r="K4259" s="13">
        <f t="shared" si="134"/>
        <v>1989</v>
      </c>
      <c r="L4259" s="1" t="str">
        <f t="shared" si="133"/>
        <v/>
      </c>
    </row>
    <row r="4260" spans="1:12" ht="13.8" customHeight="1" x14ac:dyDescent="0.3">
      <c r="A4260" t="s">
        <v>71</v>
      </c>
      <c r="B4260">
        <v>1960</v>
      </c>
      <c r="C4260" s="10">
        <v>284</v>
      </c>
      <c r="D4260">
        <v>1</v>
      </c>
      <c r="E4260">
        <v>260</v>
      </c>
      <c r="F4260">
        <v>0</v>
      </c>
      <c r="G4260">
        <v>23</v>
      </c>
      <c r="H4260">
        <v>0</v>
      </c>
      <c r="I4260">
        <v>0.09</v>
      </c>
      <c r="J4260" s="10">
        <v>4</v>
      </c>
      <c r="K4260" s="13">
        <f t="shared" si="134"/>
        <v>1989</v>
      </c>
      <c r="L4260" s="1" t="str">
        <f t="shared" si="133"/>
        <v/>
      </c>
    </row>
    <row r="4261" spans="1:12" ht="13.8" customHeight="1" x14ac:dyDescent="0.3">
      <c r="A4261" t="s">
        <v>71</v>
      </c>
      <c r="B4261">
        <v>1961</v>
      </c>
      <c r="C4261" s="10">
        <v>281</v>
      </c>
      <c r="D4261">
        <v>1</v>
      </c>
      <c r="E4261">
        <v>249</v>
      </c>
      <c r="F4261">
        <v>0</v>
      </c>
      <c r="G4261">
        <v>32</v>
      </c>
      <c r="H4261">
        <v>0</v>
      </c>
      <c r="I4261">
        <v>0.08</v>
      </c>
      <c r="J4261" s="10">
        <v>3</v>
      </c>
      <c r="K4261" s="13">
        <f t="shared" si="134"/>
        <v>1989</v>
      </c>
      <c r="L4261" s="1" t="str">
        <f t="shared" si="133"/>
        <v/>
      </c>
    </row>
    <row r="4262" spans="1:12" ht="13.8" customHeight="1" x14ac:dyDescent="0.3">
      <c r="A4262" t="s">
        <v>71</v>
      </c>
      <c r="B4262">
        <v>1962</v>
      </c>
      <c r="C4262" s="10">
        <v>339</v>
      </c>
      <c r="D4262">
        <v>0</v>
      </c>
      <c r="E4262">
        <v>306</v>
      </c>
      <c r="F4262">
        <v>0</v>
      </c>
      <c r="G4262">
        <v>33</v>
      </c>
      <c r="H4262">
        <v>0</v>
      </c>
      <c r="I4262">
        <v>0.1</v>
      </c>
      <c r="J4262" s="10">
        <v>5</v>
      </c>
      <c r="K4262" s="13">
        <f t="shared" si="134"/>
        <v>1989</v>
      </c>
      <c r="L4262" s="1" t="str">
        <f t="shared" si="133"/>
        <v/>
      </c>
    </row>
    <row r="4263" spans="1:12" ht="13.8" customHeight="1" x14ac:dyDescent="0.3">
      <c r="A4263" t="s">
        <v>71</v>
      </c>
      <c r="B4263">
        <v>1963</v>
      </c>
      <c r="C4263" s="10">
        <v>341</v>
      </c>
      <c r="D4263">
        <v>1</v>
      </c>
      <c r="E4263">
        <v>309</v>
      </c>
      <c r="F4263">
        <v>0</v>
      </c>
      <c r="G4263">
        <v>31</v>
      </c>
      <c r="H4263">
        <v>0</v>
      </c>
      <c r="I4263">
        <v>0.09</v>
      </c>
      <c r="J4263" s="10">
        <v>6</v>
      </c>
      <c r="K4263" s="13">
        <f t="shared" si="134"/>
        <v>1989</v>
      </c>
      <c r="L4263" s="1" t="str">
        <f t="shared" si="133"/>
        <v/>
      </c>
    </row>
    <row r="4264" spans="1:12" ht="13.8" customHeight="1" x14ac:dyDescent="0.3">
      <c r="A4264" t="s">
        <v>71</v>
      </c>
      <c r="B4264">
        <v>1964</v>
      </c>
      <c r="C4264" s="10">
        <v>477</v>
      </c>
      <c r="D4264">
        <v>1</v>
      </c>
      <c r="E4264">
        <v>435</v>
      </c>
      <c r="F4264">
        <v>0</v>
      </c>
      <c r="G4264">
        <v>41</v>
      </c>
      <c r="H4264">
        <v>0</v>
      </c>
      <c r="I4264">
        <v>0.13</v>
      </c>
      <c r="J4264" s="10">
        <v>7</v>
      </c>
      <c r="K4264" s="13">
        <f t="shared" si="134"/>
        <v>1989</v>
      </c>
      <c r="L4264" s="1" t="str">
        <f t="shared" si="133"/>
        <v/>
      </c>
    </row>
    <row r="4265" spans="1:12" ht="13.8" customHeight="1" x14ac:dyDescent="0.3">
      <c r="A4265" t="s">
        <v>71</v>
      </c>
      <c r="B4265">
        <v>1965</v>
      </c>
      <c r="C4265" s="10">
        <v>422</v>
      </c>
      <c r="D4265">
        <v>1</v>
      </c>
      <c r="E4265">
        <v>393</v>
      </c>
      <c r="F4265">
        <v>0</v>
      </c>
      <c r="G4265">
        <v>29</v>
      </c>
      <c r="H4265">
        <v>0</v>
      </c>
      <c r="I4265">
        <v>0.11</v>
      </c>
      <c r="J4265" s="10">
        <v>2</v>
      </c>
      <c r="K4265" s="13">
        <f t="shared" si="134"/>
        <v>1989</v>
      </c>
      <c r="L4265" s="1" t="str">
        <f t="shared" si="133"/>
        <v/>
      </c>
    </row>
    <row r="4266" spans="1:12" ht="13.8" customHeight="1" x14ac:dyDescent="0.3">
      <c r="A4266" t="s">
        <v>71</v>
      </c>
      <c r="B4266">
        <v>1966</v>
      </c>
      <c r="C4266" s="10">
        <v>456</v>
      </c>
      <c r="D4266">
        <v>1</v>
      </c>
      <c r="E4266">
        <v>417</v>
      </c>
      <c r="F4266">
        <v>0</v>
      </c>
      <c r="G4266">
        <v>38</v>
      </c>
      <c r="H4266">
        <v>0</v>
      </c>
      <c r="I4266">
        <v>0.11</v>
      </c>
      <c r="J4266" s="10">
        <v>3</v>
      </c>
      <c r="K4266" s="13">
        <f t="shared" si="134"/>
        <v>1989</v>
      </c>
      <c r="L4266" s="1" t="str">
        <f t="shared" si="133"/>
        <v/>
      </c>
    </row>
    <row r="4267" spans="1:12" ht="13.8" customHeight="1" x14ac:dyDescent="0.3">
      <c r="A4267" t="s">
        <v>71</v>
      </c>
      <c r="B4267">
        <v>1967</v>
      </c>
      <c r="C4267" s="10">
        <v>428</v>
      </c>
      <c r="D4267">
        <v>1</v>
      </c>
      <c r="E4267">
        <v>385</v>
      </c>
      <c r="F4267">
        <v>0</v>
      </c>
      <c r="G4267">
        <v>42</v>
      </c>
      <c r="H4267">
        <v>0</v>
      </c>
      <c r="I4267">
        <v>0.1</v>
      </c>
      <c r="J4267" s="10">
        <v>3</v>
      </c>
      <c r="K4267" s="13">
        <f t="shared" si="134"/>
        <v>1989</v>
      </c>
      <c r="L4267" s="1" t="str">
        <f t="shared" si="133"/>
        <v/>
      </c>
    </row>
    <row r="4268" spans="1:12" ht="13.8" customHeight="1" x14ac:dyDescent="0.3">
      <c r="A4268" t="s">
        <v>71</v>
      </c>
      <c r="B4268">
        <v>1968</v>
      </c>
      <c r="C4268" s="10">
        <v>641</v>
      </c>
      <c r="D4268">
        <v>1</v>
      </c>
      <c r="E4268">
        <v>596</v>
      </c>
      <c r="F4268">
        <v>0</v>
      </c>
      <c r="G4268">
        <v>44</v>
      </c>
      <c r="H4268">
        <v>0</v>
      </c>
      <c r="I4268">
        <v>0.15</v>
      </c>
      <c r="J4268" s="10">
        <v>3</v>
      </c>
      <c r="K4268" s="13">
        <f t="shared" si="134"/>
        <v>1989</v>
      </c>
      <c r="L4268" s="1" t="str">
        <f t="shared" si="133"/>
        <v/>
      </c>
    </row>
    <row r="4269" spans="1:12" ht="13.8" customHeight="1" x14ac:dyDescent="0.3">
      <c r="A4269" t="s">
        <v>71</v>
      </c>
      <c r="B4269">
        <v>1969</v>
      </c>
      <c r="C4269" s="10">
        <v>724</v>
      </c>
      <c r="D4269">
        <v>1</v>
      </c>
      <c r="E4269">
        <v>671</v>
      </c>
      <c r="F4269">
        <v>0</v>
      </c>
      <c r="G4269">
        <v>53</v>
      </c>
      <c r="H4269">
        <v>0</v>
      </c>
      <c r="I4269">
        <v>0.17</v>
      </c>
      <c r="J4269" s="10">
        <v>3</v>
      </c>
      <c r="K4269" s="13">
        <f t="shared" si="134"/>
        <v>1989</v>
      </c>
      <c r="L4269" s="1" t="str">
        <f t="shared" si="133"/>
        <v/>
      </c>
    </row>
    <row r="4270" spans="1:12" ht="13.8" customHeight="1" x14ac:dyDescent="0.3">
      <c r="A4270" t="s">
        <v>71</v>
      </c>
      <c r="B4270">
        <v>1970</v>
      </c>
      <c r="C4270" s="10">
        <v>848</v>
      </c>
      <c r="D4270">
        <v>1</v>
      </c>
      <c r="E4270">
        <v>780</v>
      </c>
      <c r="F4270">
        <v>0</v>
      </c>
      <c r="G4270">
        <v>67</v>
      </c>
      <c r="H4270">
        <v>0</v>
      </c>
      <c r="I4270">
        <v>0.19</v>
      </c>
      <c r="J4270" s="10">
        <v>3</v>
      </c>
      <c r="K4270" s="13">
        <f t="shared" si="134"/>
        <v>1989</v>
      </c>
      <c r="L4270" s="1" t="str">
        <f t="shared" si="133"/>
        <v/>
      </c>
    </row>
    <row r="4271" spans="1:12" ht="13.8" customHeight="1" x14ac:dyDescent="0.3">
      <c r="A4271" t="s">
        <v>71</v>
      </c>
      <c r="B4271">
        <v>1971</v>
      </c>
      <c r="C4271" s="10">
        <v>961</v>
      </c>
      <c r="D4271">
        <v>1</v>
      </c>
      <c r="E4271">
        <v>879</v>
      </c>
      <c r="F4271">
        <v>0</v>
      </c>
      <c r="G4271">
        <v>81</v>
      </c>
      <c r="H4271">
        <v>0</v>
      </c>
      <c r="I4271">
        <v>0.21</v>
      </c>
      <c r="J4271" s="10">
        <v>2</v>
      </c>
      <c r="K4271" s="13">
        <f t="shared" si="134"/>
        <v>1989</v>
      </c>
      <c r="L4271" s="1" t="str">
        <f t="shared" si="133"/>
        <v/>
      </c>
    </row>
    <row r="4272" spans="1:12" ht="13.8" customHeight="1" x14ac:dyDescent="0.3">
      <c r="A4272" t="s">
        <v>71</v>
      </c>
      <c r="B4272">
        <v>1972</v>
      </c>
      <c r="C4272" s="10">
        <v>1275</v>
      </c>
      <c r="D4272">
        <v>1</v>
      </c>
      <c r="E4272">
        <v>1182</v>
      </c>
      <c r="F4272">
        <v>0</v>
      </c>
      <c r="G4272">
        <v>92</v>
      </c>
      <c r="H4272">
        <v>0</v>
      </c>
      <c r="I4272">
        <v>0.27</v>
      </c>
      <c r="J4272" s="10">
        <v>2</v>
      </c>
      <c r="K4272" s="13">
        <f t="shared" si="134"/>
        <v>1989</v>
      </c>
      <c r="L4272" s="1" t="str">
        <f t="shared" si="133"/>
        <v/>
      </c>
    </row>
    <row r="4273" spans="1:12" ht="13.8" customHeight="1" x14ac:dyDescent="0.3">
      <c r="A4273" t="s">
        <v>71</v>
      </c>
      <c r="B4273">
        <v>1973</v>
      </c>
      <c r="C4273" s="10">
        <v>1627</v>
      </c>
      <c r="D4273">
        <v>1</v>
      </c>
      <c r="E4273">
        <v>1547</v>
      </c>
      <c r="F4273">
        <v>0</v>
      </c>
      <c r="G4273">
        <v>79</v>
      </c>
      <c r="H4273">
        <v>0</v>
      </c>
      <c r="I4273">
        <v>0.33</v>
      </c>
      <c r="J4273" s="10">
        <v>2</v>
      </c>
      <c r="K4273" s="13">
        <f t="shared" si="134"/>
        <v>1989</v>
      </c>
      <c r="L4273" s="1" t="str">
        <f t="shared" si="133"/>
        <v/>
      </c>
    </row>
    <row r="4274" spans="1:12" ht="13.8" customHeight="1" x14ac:dyDescent="0.3">
      <c r="A4274" t="s">
        <v>71</v>
      </c>
      <c r="B4274">
        <v>1974</v>
      </c>
      <c r="C4274" s="10">
        <v>1750</v>
      </c>
      <c r="D4274">
        <v>1</v>
      </c>
      <c r="E4274">
        <v>1667</v>
      </c>
      <c r="F4274">
        <v>0</v>
      </c>
      <c r="G4274">
        <v>82</v>
      </c>
      <c r="H4274">
        <v>0</v>
      </c>
      <c r="I4274">
        <v>0.35</v>
      </c>
      <c r="J4274" s="10">
        <v>2</v>
      </c>
      <c r="K4274" s="13">
        <f t="shared" si="134"/>
        <v>1989</v>
      </c>
      <c r="L4274" s="1" t="str">
        <f t="shared" si="133"/>
        <v/>
      </c>
    </row>
    <row r="4275" spans="1:12" ht="13.8" customHeight="1" x14ac:dyDescent="0.3">
      <c r="A4275" t="s">
        <v>71</v>
      </c>
      <c r="B4275">
        <v>1975</v>
      </c>
      <c r="C4275" s="10">
        <v>1729</v>
      </c>
      <c r="D4275">
        <v>1</v>
      </c>
      <c r="E4275">
        <v>1649</v>
      </c>
      <c r="F4275">
        <v>0</v>
      </c>
      <c r="G4275">
        <v>80</v>
      </c>
      <c r="H4275">
        <v>0</v>
      </c>
      <c r="I4275">
        <v>0.34</v>
      </c>
      <c r="J4275" s="10">
        <v>1</v>
      </c>
      <c r="K4275" s="13">
        <f t="shared" si="134"/>
        <v>1989</v>
      </c>
      <c r="L4275" s="1" t="str">
        <f t="shared" si="133"/>
        <v/>
      </c>
    </row>
    <row r="4276" spans="1:12" ht="13.8" customHeight="1" x14ac:dyDescent="0.3">
      <c r="A4276" t="s">
        <v>71</v>
      </c>
      <c r="B4276">
        <v>1976</v>
      </c>
      <c r="C4276" s="10">
        <v>1727</v>
      </c>
      <c r="D4276">
        <v>1</v>
      </c>
      <c r="E4276">
        <v>1638</v>
      </c>
      <c r="F4276">
        <v>0</v>
      </c>
      <c r="G4276">
        <v>89</v>
      </c>
      <c r="H4276">
        <v>0</v>
      </c>
      <c r="I4276">
        <v>0.33</v>
      </c>
      <c r="J4276" s="10">
        <v>1</v>
      </c>
      <c r="K4276" s="13">
        <f t="shared" si="134"/>
        <v>1989</v>
      </c>
      <c r="L4276" s="1" t="str">
        <f t="shared" si="133"/>
        <v/>
      </c>
    </row>
    <row r="4277" spans="1:12" ht="13.8" customHeight="1" x14ac:dyDescent="0.3">
      <c r="A4277" t="s">
        <v>71</v>
      </c>
      <c r="B4277">
        <v>1977</v>
      </c>
      <c r="C4277" s="10">
        <v>1531</v>
      </c>
      <c r="D4277">
        <v>1</v>
      </c>
      <c r="E4277">
        <v>1413</v>
      </c>
      <c r="F4277">
        <v>0</v>
      </c>
      <c r="G4277">
        <v>117</v>
      </c>
      <c r="H4277">
        <v>0</v>
      </c>
      <c r="I4277">
        <v>0.28000000000000003</v>
      </c>
      <c r="J4277" s="10">
        <v>1</v>
      </c>
      <c r="K4277" s="13">
        <f t="shared" si="134"/>
        <v>1989</v>
      </c>
      <c r="L4277" s="1" t="str">
        <f t="shared" si="133"/>
        <v/>
      </c>
    </row>
    <row r="4278" spans="1:12" ht="13.8" customHeight="1" x14ac:dyDescent="0.3">
      <c r="A4278" t="s">
        <v>71</v>
      </c>
      <c r="B4278">
        <v>1978</v>
      </c>
      <c r="C4278" s="10">
        <v>1486</v>
      </c>
      <c r="D4278">
        <v>0</v>
      </c>
      <c r="E4278">
        <v>1368</v>
      </c>
      <c r="F4278">
        <v>0</v>
      </c>
      <c r="G4278">
        <v>118</v>
      </c>
      <c r="H4278">
        <v>0</v>
      </c>
      <c r="I4278">
        <v>0.27</v>
      </c>
      <c r="J4278" s="10">
        <v>1</v>
      </c>
      <c r="K4278" s="13">
        <f t="shared" si="134"/>
        <v>1989</v>
      </c>
      <c r="L4278" s="1" t="str">
        <f t="shared" si="133"/>
        <v/>
      </c>
    </row>
    <row r="4279" spans="1:12" ht="13.8" customHeight="1" x14ac:dyDescent="0.3">
      <c r="A4279" t="s">
        <v>71</v>
      </c>
      <c r="B4279">
        <v>1979</v>
      </c>
      <c r="C4279" s="10">
        <v>1857</v>
      </c>
      <c r="D4279">
        <v>0</v>
      </c>
      <c r="E4279">
        <v>1736</v>
      </c>
      <c r="F4279">
        <v>0</v>
      </c>
      <c r="G4279">
        <v>121</v>
      </c>
      <c r="H4279">
        <v>0</v>
      </c>
      <c r="I4279">
        <v>0.33</v>
      </c>
      <c r="J4279" s="10">
        <v>2</v>
      </c>
      <c r="K4279" s="13">
        <f t="shared" si="134"/>
        <v>1989</v>
      </c>
      <c r="L4279" s="1" t="str">
        <f t="shared" si="133"/>
        <v/>
      </c>
    </row>
    <row r="4280" spans="1:12" ht="13.8" customHeight="1" x14ac:dyDescent="0.3">
      <c r="A4280" t="s">
        <v>71</v>
      </c>
      <c r="B4280">
        <v>1980</v>
      </c>
      <c r="C4280" s="10">
        <v>1761</v>
      </c>
      <c r="D4280">
        <v>0</v>
      </c>
      <c r="E4280">
        <v>1623</v>
      </c>
      <c r="F4280">
        <v>0</v>
      </c>
      <c r="G4280">
        <v>138</v>
      </c>
      <c r="H4280">
        <v>0</v>
      </c>
      <c r="I4280">
        <v>0.3</v>
      </c>
      <c r="J4280" s="10">
        <v>1</v>
      </c>
      <c r="K4280" s="13">
        <f t="shared" si="134"/>
        <v>1989</v>
      </c>
      <c r="L4280" s="1" t="str">
        <f t="shared" si="133"/>
        <v/>
      </c>
    </row>
    <row r="4281" spans="1:12" ht="13.8" customHeight="1" x14ac:dyDescent="0.3">
      <c r="A4281" t="s">
        <v>71</v>
      </c>
      <c r="B4281">
        <v>1981</v>
      </c>
      <c r="C4281" s="10">
        <v>1682</v>
      </c>
      <c r="D4281">
        <v>0</v>
      </c>
      <c r="E4281">
        <v>1553</v>
      </c>
      <c r="F4281">
        <v>0</v>
      </c>
      <c r="G4281">
        <v>129</v>
      </c>
      <c r="H4281">
        <v>0</v>
      </c>
      <c r="I4281">
        <v>0.28000000000000003</v>
      </c>
      <c r="J4281" s="10">
        <v>0</v>
      </c>
      <c r="K4281" s="13">
        <f t="shared" si="134"/>
        <v>1989</v>
      </c>
      <c r="L4281" s="1" t="str">
        <f t="shared" si="133"/>
        <v/>
      </c>
    </row>
    <row r="4282" spans="1:12" ht="13.8" customHeight="1" x14ac:dyDescent="0.3">
      <c r="A4282" t="s">
        <v>71</v>
      </c>
      <c r="B4282">
        <v>1982</v>
      </c>
      <c r="C4282" s="10">
        <v>1729</v>
      </c>
      <c r="D4282">
        <v>0</v>
      </c>
      <c r="E4282">
        <v>1600</v>
      </c>
      <c r="F4282">
        <v>0</v>
      </c>
      <c r="G4282">
        <v>129</v>
      </c>
      <c r="H4282">
        <v>0</v>
      </c>
      <c r="I4282">
        <v>0.28999999999999998</v>
      </c>
      <c r="J4282" s="10">
        <v>0</v>
      </c>
      <c r="K4282" s="13">
        <f t="shared" si="134"/>
        <v>1989</v>
      </c>
      <c r="L4282" s="1" t="str">
        <f t="shared" si="133"/>
        <v/>
      </c>
    </row>
    <row r="4283" spans="1:12" ht="13.8" customHeight="1" x14ac:dyDescent="0.3">
      <c r="A4283" t="s">
        <v>71</v>
      </c>
      <c r="B4283">
        <v>1983</v>
      </c>
      <c r="C4283" s="10">
        <v>2158</v>
      </c>
      <c r="D4283">
        <v>0</v>
      </c>
      <c r="E4283">
        <v>2008</v>
      </c>
      <c r="F4283">
        <v>0</v>
      </c>
      <c r="G4283">
        <v>150</v>
      </c>
      <c r="H4283">
        <v>0</v>
      </c>
      <c r="I4283">
        <v>0.35</v>
      </c>
      <c r="J4283" s="10">
        <v>0</v>
      </c>
      <c r="K4283" s="13">
        <f t="shared" si="134"/>
        <v>1989</v>
      </c>
      <c r="L4283" s="1" t="str">
        <f t="shared" si="133"/>
        <v/>
      </c>
    </row>
    <row r="4284" spans="1:12" ht="13.8" customHeight="1" x14ac:dyDescent="0.3">
      <c r="A4284" t="s">
        <v>71</v>
      </c>
      <c r="B4284">
        <v>1984</v>
      </c>
      <c r="C4284" s="10">
        <v>2030</v>
      </c>
      <c r="D4284">
        <v>0</v>
      </c>
      <c r="E4284">
        <v>1875</v>
      </c>
      <c r="F4284">
        <v>0</v>
      </c>
      <c r="G4284">
        <v>155</v>
      </c>
      <c r="H4284">
        <v>0</v>
      </c>
      <c r="I4284">
        <v>0.32</v>
      </c>
      <c r="J4284" s="10">
        <v>0</v>
      </c>
      <c r="K4284" s="13">
        <f t="shared" si="134"/>
        <v>1989</v>
      </c>
      <c r="L4284" s="1" t="str">
        <f t="shared" si="133"/>
        <v/>
      </c>
    </row>
    <row r="4285" spans="1:12" ht="13.8" customHeight="1" x14ac:dyDescent="0.3">
      <c r="A4285" t="s">
        <v>71</v>
      </c>
      <c r="B4285">
        <v>1985</v>
      </c>
      <c r="C4285" s="10">
        <v>1989</v>
      </c>
      <c r="D4285">
        <v>0</v>
      </c>
      <c r="E4285">
        <v>1852</v>
      </c>
      <c r="F4285">
        <v>0</v>
      </c>
      <c r="G4285">
        <v>137</v>
      </c>
      <c r="H4285">
        <v>0</v>
      </c>
      <c r="I4285">
        <v>0.31</v>
      </c>
      <c r="J4285" s="10">
        <v>0</v>
      </c>
      <c r="K4285" s="13">
        <f t="shared" si="134"/>
        <v>1989</v>
      </c>
      <c r="L4285" s="1" t="str">
        <f t="shared" si="133"/>
        <v/>
      </c>
    </row>
    <row r="4286" spans="1:12" ht="13.8" customHeight="1" x14ac:dyDescent="0.3">
      <c r="A4286" t="s">
        <v>71</v>
      </c>
      <c r="B4286">
        <v>1986</v>
      </c>
      <c r="C4286" s="10">
        <v>2231</v>
      </c>
      <c r="D4286">
        <v>20</v>
      </c>
      <c r="E4286">
        <v>2065</v>
      </c>
      <c r="F4286">
        <v>0</v>
      </c>
      <c r="G4286">
        <v>145</v>
      </c>
      <c r="H4286">
        <v>0</v>
      </c>
      <c r="I4286">
        <v>0.34</v>
      </c>
      <c r="J4286" s="10">
        <v>0</v>
      </c>
      <c r="K4286" s="13">
        <f t="shared" si="134"/>
        <v>1989</v>
      </c>
      <c r="L4286" s="1" t="str">
        <f t="shared" si="133"/>
        <v/>
      </c>
    </row>
    <row r="4287" spans="1:12" ht="13.8" customHeight="1" x14ac:dyDescent="0.3">
      <c r="A4287" t="s">
        <v>71</v>
      </c>
      <c r="B4287">
        <v>1987</v>
      </c>
      <c r="C4287" s="10">
        <v>2660</v>
      </c>
      <c r="D4287">
        <v>168</v>
      </c>
      <c r="E4287">
        <v>2344</v>
      </c>
      <c r="F4287">
        <v>0</v>
      </c>
      <c r="G4287">
        <v>148</v>
      </c>
      <c r="H4287">
        <v>0</v>
      </c>
      <c r="I4287">
        <v>0.39</v>
      </c>
      <c r="J4287" s="10">
        <v>0</v>
      </c>
      <c r="K4287" s="13">
        <f t="shared" si="134"/>
        <v>1989</v>
      </c>
      <c r="L4287" s="1" t="str">
        <f t="shared" si="133"/>
        <v/>
      </c>
    </row>
    <row r="4288" spans="1:12" ht="13.8" customHeight="1" x14ac:dyDescent="0.3">
      <c r="A4288" t="s">
        <v>71</v>
      </c>
      <c r="B4288">
        <v>1988</v>
      </c>
      <c r="C4288" s="10">
        <v>2682</v>
      </c>
      <c r="D4288">
        <v>70</v>
      </c>
      <c r="E4288">
        <v>2409</v>
      </c>
      <c r="F4288">
        <v>0</v>
      </c>
      <c r="G4288">
        <v>203</v>
      </c>
      <c r="H4288">
        <v>0</v>
      </c>
      <c r="I4288">
        <v>0.39</v>
      </c>
      <c r="J4288" s="10">
        <v>0</v>
      </c>
      <c r="K4288" s="13">
        <f t="shared" si="134"/>
        <v>1989</v>
      </c>
      <c r="L4288" s="1" t="str">
        <f t="shared" si="133"/>
        <v/>
      </c>
    </row>
    <row r="4289" spans="1:12" ht="13.8" customHeight="1" x14ac:dyDescent="0.3">
      <c r="A4289" t="s">
        <v>71</v>
      </c>
      <c r="B4289">
        <v>1989</v>
      </c>
      <c r="C4289" s="10">
        <v>2827</v>
      </c>
      <c r="D4289">
        <v>190</v>
      </c>
      <c r="E4289">
        <v>2419</v>
      </c>
      <c r="F4289">
        <v>0</v>
      </c>
      <c r="G4289">
        <v>218</v>
      </c>
      <c r="H4289">
        <v>0</v>
      </c>
      <c r="I4289">
        <v>0.4</v>
      </c>
      <c r="J4289" s="10">
        <v>0</v>
      </c>
      <c r="K4289" s="13">
        <f t="shared" si="134"/>
        <v>1989</v>
      </c>
      <c r="L4289" s="1" t="str">
        <f t="shared" si="133"/>
        <v/>
      </c>
    </row>
    <row r="4290" spans="1:12" ht="13.8" customHeight="1" x14ac:dyDescent="0.3">
      <c r="A4290" t="s">
        <v>71</v>
      </c>
      <c r="B4290">
        <v>1990</v>
      </c>
      <c r="C4290" s="10">
        <v>2517</v>
      </c>
      <c r="D4290">
        <v>7</v>
      </c>
      <c r="E4290">
        <v>2367</v>
      </c>
      <c r="F4290">
        <v>0</v>
      </c>
      <c r="G4290">
        <v>144</v>
      </c>
      <c r="H4290">
        <v>0</v>
      </c>
      <c r="I4290">
        <v>0.35</v>
      </c>
      <c r="J4290" s="10">
        <v>0</v>
      </c>
      <c r="K4290" s="13">
        <f t="shared" si="134"/>
        <v>1990</v>
      </c>
      <c r="L4290" s="1" t="str">
        <f t="shared" ref="L4290:L4353" si="135">IF(AND(B4290&gt;2011),1,"")</f>
        <v/>
      </c>
    </row>
    <row r="4291" spans="1:12" ht="13.8" customHeight="1" x14ac:dyDescent="0.3">
      <c r="A4291" t="s">
        <v>71</v>
      </c>
      <c r="B4291">
        <v>1991</v>
      </c>
      <c r="C4291" s="10">
        <v>2739</v>
      </c>
      <c r="D4291">
        <v>41</v>
      </c>
      <c r="E4291">
        <v>2529</v>
      </c>
      <c r="F4291">
        <v>0</v>
      </c>
      <c r="G4291">
        <v>168</v>
      </c>
      <c r="H4291">
        <v>0</v>
      </c>
      <c r="I4291">
        <v>0.37</v>
      </c>
      <c r="J4291" s="10">
        <v>0</v>
      </c>
      <c r="K4291" s="13">
        <f t="shared" si="134"/>
        <v>1990</v>
      </c>
      <c r="L4291" s="1" t="str">
        <f t="shared" si="135"/>
        <v/>
      </c>
    </row>
    <row r="4292" spans="1:12" ht="13.8" customHeight="1" x14ac:dyDescent="0.3">
      <c r="A4292" t="s">
        <v>71</v>
      </c>
      <c r="B4292">
        <v>1992</v>
      </c>
      <c r="C4292" s="10">
        <v>2979</v>
      </c>
      <c r="D4292">
        <v>101</v>
      </c>
      <c r="E4292">
        <v>2693</v>
      </c>
      <c r="F4292">
        <v>0</v>
      </c>
      <c r="G4292">
        <v>186</v>
      </c>
      <c r="H4292">
        <v>0</v>
      </c>
      <c r="I4292">
        <v>0.4</v>
      </c>
      <c r="J4292" s="10">
        <v>0</v>
      </c>
      <c r="K4292" s="13">
        <f t="shared" si="134"/>
        <v>1990</v>
      </c>
      <c r="L4292" s="1" t="str">
        <f t="shared" si="135"/>
        <v/>
      </c>
    </row>
    <row r="4293" spans="1:12" ht="13.8" customHeight="1" x14ac:dyDescent="0.3">
      <c r="A4293" t="s">
        <v>71</v>
      </c>
      <c r="B4293">
        <v>1993</v>
      </c>
      <c r="C4293" s="10">
        <v>3208</v>
      </c>
      <c r="D4293">
        <v>87</v>
      </c>
      <c r="E4293">
        <v>2948</v>
      </c>
      <c r="F4293">
        <v>0</v>
      </c>
      <c r="G4293">
        <v>173</v>
      </c>
      <c r="H4293">
        <v>0</v>
      </c>
      <c r="I4293">
        <v>0.42</v>
      </c>
      <c r="J4293" s="10">
        <v>0</v>
      </c>
      <c r="K4293" s="13">
        <f t="shared" si="134"/>
        <v>1990</v>
      </c>
      <c r="L4293" s="1" t="str">
        <f t="shared" si="135"/>
        <v/>
      </c>
    </row>
    <row r="4294" spans="1:12" ht="13.8" customHeight="1" x14ac:dyDescent="0.3">
      <c r="A4294" t="s">
        <v>71</v>
      </c>
      <c r="B4294">
        <v>1994</v>
      </c>
      <c r="C4294" s="10">
        <v>3402</v>
      </c>
      <c r="D4294">
        <v>75</v>
      </c>
      <c r="E4294">
        <v>3153</v>
      </c>
      <c r="F4294">
        <v>0</v>
      </c>
      <c r="G4294">
        <v>174</v>
      </c>
      <c r="H4294">
        <v>0</v>
      </c>
      <c r="I4294">
        <v>0.44</v>
      </c>
      <c r="J4294" s="10">
        <v>0</v>
      </c>
      <c r="K4294" s="13">
        <f t="shared" si="134"/>
        <v>1990</v>
      </c>
      <c r="L4294" s="1" t="str">
        <f t="shared" si="135"/>
        <v/>
      </c>
    </row>
    <row r="4295" spans="1:12" ht="13.8" customHeight="1" x14ac:dyDescent="0.3">
      <c r="A4295" t="s">
        <v>71</v>
      </c>
      <c r="B4295">
        <v>1995</v>
      </c>
      <c r="C4295" s="10">
        <v>4332</v>
      </c>
      <c r="D4295">
        <v>80</v>
      </c>
      <c r="E4295">
        <v>4054</v>
      </c>
      <c r="F4295">
        <v>0</v>
      </c>
      <c r="G4295">
        <v>198</v>
      </c>
      <c r="H4295">
        <v>0</v>
      </c>
      <c r="I4295">
        <v>0.55000000000000004</v>
      </c>
      <c r="J4295" s="10">
        <v>0</v>
      </c>
      <c r="K4295" s="13">
        <f t="shared" si="134"/>
        <v>1990</v>
      </c>
      <c r="L4295" s="1" t="str">
        <f t="shared" si="135"/>
        <v/>
      </c>
    </row>
    <row r="4296" spans="1:12" ht="13.8" customHeight="1" x14ac:dyDescent="0.3">
      <c r="A4296" t="s">
        <v>71</v>
      </c>
      <c r="B4296">
        <v>1996</v>
      </c>
      <c r="C4296" s="10">
        <v>4725</v>
      </c>
      <c r="D4296">
        <v>93</v>
      </c>
      <c r="E4296">
        <v>4409</v>
      </c>
      <c r="F4296">
        <v>0</v>
      </c>
      <c r="G4296">
        <v>223</v>
      </c>
      <c r="H4296">
        <v>0</v>
      </c>
      <c r="I4296">
        <v>0.59</v>
      </c>
      <c r="J4296" s="10">
        <v>0</v>
      </c>
      <c r="K4296" s="13">
        <f t="shared" ref="K4296:K4359" si="136">IF(B4296&lt;1990,IF(B4296&lt;1959,1958,1989),1990)</f>
        <v>1990</v>
      </c>
      <c r="L4296" s="1" t="str">
        <f t="shared" si="135"/>
        <v/>
      </c>
    </row>
    <row r="4297" spans="1:12" ht="13.8" customHeight="1" x14ac:dyDescent="0.3">
      <c r="A4297" t="s">
        <v>71</v>
      </c>
      <c r="B4297">
        <v>1997</v>
      </c>
      <c r="C4297" s="10">
        <v>4909</v>
      </c>
      <c r="D4297">
        <v>101</v>
      </c>
      <c r="E4297">
        <v>4558</v>
      </c>
      <c r="F4297">
        <v>0</v>
      </c>
      <c r="G4297">
        <v>250</v>
      </c>
      <c r="H4297">
        <v>0</v>
      </c>
      <c r="I4297">
        <v>0.6</v>
      </c>
      <c r="J4297" s="10">
        <v>53</v>
      </c>
      <c r="K4297" s="13">
        <f t="shared" si="136"/>
        <v>1990</v>
      </c>
      <c r="L4297" s="1" t="str">
        <f t="shared" si="135"/>
        <v/>
      </c>
    </row>
    <row r="4298" spans="1:12" ht="13.8" customHeight="1" x14ac:dyDescent="0.3">
      <c r="A4298" t="s">
        <v>71</v>
      </c>
      <c r="B4298">
        <v>1998</v>
      </c>
      <c r="C4298" s="10">
        <v>5017</v>
      </c>
      <c r="D4298">
        <v>196</v>
      </c>
      <c r="E4298">
        <v>4566</v>
      </c>
      <c r="F4298">
        <v>0</v>
      </c>
      <c r="G4298">
        <v>256</v>
      </c>
      <c r="H4298">
        <v>0</v>
      </c>
      <c r="I4298">
        <v>0.6</v>
      </c>
      <c r="J4298" s="10">
        <v>55</v>
      </c>
      <c r="K4298" s="13">
        <f t="shared" si="136"/>
        <v>1990</v>
      </c>
      <c r="L4298" s="1" t="str">
        <f t="shared" si="135"/>
        <v/>
      </c>
    </row>
    <row r="4299" spans="1:12" ht="13.8" customHeight="1" x14ac:dyDescent="0.3">
      <c r="A4299" t="s">
        <v>71</v>
      </c>
      <c r="B4299">
        <v>1999</v>
      </c>
      <c r="C4299" s="10">
        <v>5062</v>
      </c>
      <c r="D4299">
        <v>169</v>
      </c>
      <c r="E4299">
        <v>4582</v>
      </c>
      <c r="F4299">
        <v>0</v>
      </c>
      <c r="G4299">
        <v>310</v>
      </c>
      <c r="H4299">
        <v>0</v>
      </c>
      <c r="I4299">
        <v>0.6</v>
      </c>
      <c r="J4299" s="10">
        <v>57</v>
      </c>
      <c r="K4299" s="13">
        <f t="shared" si="136"/>
        <v>1990</v>
      </c>
      <c r="L4299" s="1" t="str">
        <f t="shared" si="135"/>
        <v/>
      </c>
    </row>
    <row r="4300" spans="1:12" ht="13.8" customHeight="1" x14ac:dyDescent="0.3">
      <c r="A4300" t="s">
        <v>71</v>
      </c>
      <c r="B4300">
        <v>2000</v>
      </c>
      <c r="C4300" s="10">
        <v>5397</v>
      </c>
      <c r="D4300">
        <v>67</v>
      </c>
      <c r="E4300">
        <v>4988</v>
      </c>
      <c r="F4300">
        <v>0</v>
      </c>
      <c r="G4300">
        <v>341</v>
      </c>
      <c r="H4300">
        <v>0</v>
      </c>
      <c r="I4300">
        <v>0.63</v>
      </c>
      <c r="J4300" s="10">
        <v>59</v>
      </c>
      <c r="K4300" s="13">
        <f t="shared" si="136"/>
        <v>1990</v>
      </c>
      <c r="L4300" s="1" t="str">
        <f t="shared" si="135"/>
        <v/>
      </c>
    </row>
    <row r="4301" spans="1:12" ht="13.8" customHeight="1" x14ac:dyDescent="0.3">
      <c r="A4301" t="s">
        <v>71</v>
      </c>
      <c r="B4301">
        <v>2001</v>
      </c>
      <c r="C4301" s="10">
        <v>5404</v>
      </c>
      <c r="D4301">
        <v>147</v>
      </c>
      <c r="E4301">
        <v>4884</v>
      </c>
      <c r="F4301">
        <v>0</v>
      </c>
      <c r="G4301">
        <v>373</v>
      </c>
      <c r="H4301">
        <v>0</v>
      </c>
      <c r="I4301">
        <v>0.62</v>
      </c>
      <c r="J4301" s="10">
        <v>63</v>
      </c>
      <c r="K4301" s="13">
        <f t="shared" si="136"/>
        <v>1990</v>
      </c>
      <c r="L4301" s="1" t="str">
        <f t="shared" si="135"/>
        <v/>
      </c>
    </row>
    <row r="4302" spans="1:12" ht="13.8" customHeight="1" x14ac:dyDescent="0.3">
      <c r="A4302" t="s">
        <v>71</v>
      </c>
      <c r="B4302">
        <v>2002</v>
      </c>
      <c r="C4302" s="10">
        <v>5817</v>
      </c>
      <c r="D4302">
        <v>169</v>
      </c>
      <c r="E4302">
        <v>5234</v>
      </c>
      <c r="F4302">
        <v>0</v>
      </c>
      <c r="G4302">
        <v>415</v>
      </c>
      <c r="H4302">
        <v>0</v>
      </c>
      <c r="I4302">
        <v>0.66</v>
      </c>
      <c r="J4302" s="10">
        <v>67</v>
      </c>
      <c r="K4302" s="13">
        <f t="shared" si="136"/>
        <v>1990</v>
      </c>
      <c r="L4302" s="1" t="str">
        <f t="shared" si="135"/>
        <v/>
      </c>
    </row>
    <row r="4303" spans="1:12" ht="13.8" customHeight="1" x14ac:dyDescent="0.3">
      <c r="A4303" t="s">
        <v>71</v>
      </c>
      <c r="B4303">
        <v>2003</v>
      </c>
      <c r="C4303" s="10">
        <v>5867</v>
      </c>
      <c r="D4303">
        <v>765</v>
      </c>
      <c r="E4303">
        <v>4551</v>
      </c>
      <c r="F4303">
        <v>155</v>
      </c>
      <c r="G4303">
        <v>395</v>
      </c>
      <c r="H4303">
        <v>0</v>
      </c>
      <c r="I4303">
        <v>0.65</v>
      </c>
      <c r="J4303" s="10">
        <v>76</v>
      </c>
      <c r="K4303" s="13">
        <f t="shared" si="136"/>
        <v>1990</v>
      </c>
      <c r="L4303" s="1" t="str">
        <f t="shared" si="135"/>
        <v/>
      </c>
    </row>
    <row r="4304" spans="1:12" ht="13.8" customHeight="1" x14ac:dyDescent="0.3">
      <c r="A4304" t="s">
        <v>71</v>
      </c>
      <c r="B4304">
        <v>2004</v>
      </c>
      <c r="C4304" s="10">
        <v>4993</v>
      </c>
      <c r="D4304">
        <v>563</v>
      </c>
      <c r="E4304">
        <v>4005</v>
      </c>
      <c r="F4304">
        <v>65</v>
      </c>
      <c r="G4304">
        <v>361</v>
      </c>
      <c r="H4304">
        <v>0</v>
      </c>
      <c r="I4304">
        <v>0.55000000000000004</v>
      </c>
      <c r="J4304" s="10">
        <v>84</v>
      </c>
      <c r="K4304" s="13">
        <f t="shared" si="136"/>
        <v>1990</v>
      </c>
      <c r="L4304" s="1" t="str">
        <f t="shared" si="135"/>
        <v/>
      </c>
    </row>
    <row r="4305" spans="1:12" ht="13.8" customHeight="1" x14ac:dyDescent="0.3">
      <c r="A4305" t="s">
        <v>71</v>
      </c>
      <c r="B4305">
        <v>2005</v>
      </c>
      <c r="C4305" s="10">
        <v>5083</v>
      </c>
      <c r="D4305">
        <v>345</v>
      </c>
      <c r="E4305">
        <v>4231</v>
      </c>
      <c r="F4305">
        <v>129</v>
      </c>
      <c r="G4305">
        <v>378</v>
      </c>
      <c r="H4305">
        <v>0</v>
      </c>
      <c r="I4305">
        <v>0.55000000000000004</v>
      </c>
      <c r="J4305" s="10">
        <v>363</v>
      </c>
      <c r="K4305" s="13">
        <f t="shared" si="136"/>
        <v>1990</v>
      </c>
      <c r="L4305" s="1" t="str">
        <f t="shared" si="135"/>
        <v/>
      </c>
    </row>
    <row r="4306" spans="1:12" ht="13.8" customHeight="1" x14ac:dyDescent="0.3">
      <c r="A4306" t="s">
        <v>71</v>
      </c>
      <c r="B4306">
        <v>2006</v>
      </c>
      <c r="C4306" s="10">
        <v>5395</v>
      </c>
      <c r="D4306">
        <v>510</v>
      </c>
      <c r="E4306">
        <v>4211</v>
      </c>
      <c r="F4306">
        <v>161</v>
      </c>
      <c r="G4306">
        <v>514</v>
      </c>
      <c r="H4306">
        <v>0</v>
      </c>
      <c r="I4306">
        <v>0.56999999999999995</v>
      </c>
      <c r="J4306" s="10">
        <v>356</v>
      </c>
      <c r="K4306" s="13">
        <f t="shared" si="136"/>
        <v>1990</v>
      </c>
      <c r="L4306" s="1" t="str">
        <f t="shared" si="135"/>
        <v/>
      </c>
    </row>
    <row r="4307" spans="1:12" ht="13.8" customHeight="1" x14ac:dyDescent="0.3">
      <c r="A4307" t="s">
        <v>71</v>
      </c>
      <c r="B4307">
        <v>2007</v>
      </c>
      <c r="C4307" s="10">
        <v>5774</v>
      </c>
      <c r="D4307">
        <v>527</v>
      </c>
      <c r="E4307">
        <v>4415</v>
      </c>
      <c r="F4307">
        <v>274</v>
      </c>
      <c r="G4307">
        <v>558</v>
      </c>
      <c r="H4307">
        <v>0</v>
      </c>
      <c r="I4307">
        <v>0.6</v>
      </c>
      <c r="J4307" s="10">
        <v>364</v>
      </c>
      <c r="K4307" s="13">
        <f t="shared" si="136"/>
        <v>1990</v>
      </c>
      <c r="L4307" s="1" t="str">
        <f t="shared" si="135"/>
        <v/>
      </c>
    </row>
    <row r="4308" spans="1:12" ht="13.8" customHeight="1" x14ac:dyDescent="0.3">
      <c r="A4308" t="s">
        <v>71</v>
      </c>
      <c r="B4308">
        <v>2008</v>
      </c>
      <c r="C4308" s="10">
        <v>5648</v>
      </c>
      <c r="D4308">
        <v>576</v>
      </c>
      <c r="E4308">
        <v>4247</v>
      </c>
      <c r="F4308">
        <v>253</v>
      </c>
      <c r="G4308">
        <v>572</v>
      </c>
      <c r="H4308">
        <v>0</v>
      </c>
      <c r="I4308">
        <v>0.57999999999999996</v>
      </c>
      <c r="J4308" s="10">
        <v>361</v>
      </c>
      <c r="K4308" s="13">
        <f t="shared" si="136"/>
        <v>1990</v>
      </c>
      <c r="L4308" s="1" t="str">
        <f t="shared" si="135"/>
        <v/>
      </c>
    </row>
    <row r="4309" spans="1:12" ht="13.8" customHeight="1" x14ac:dyDescent="0.3">
      <c r="A4309" t="s">
        <v>71</v>
      </c>
      <c r="B4309">
        <v>2009</v>
      </c>
      <c r="C4309" s="10">
        <v>5516</v>
      </c>
      <c r="D4309">
        <v>563</v>
      </c>
      <c r="E4309">
        <v>4158</v>
      </c>
      <c r="F4309">
        <v>271</v>
      </c>
      <c r="G4309">
        <v>524</v>
      </c>
      <c r="H4309">
        <v>0</v>
      </c>
      <c r="I4309">
        <v>0.56000000000000005</v>
      </c>
      <c r="J4309" s="10">
        <v>362</v>
      </c>
      <c r="K4309" s="13">
        <f t="shared" si="136"/>
        <v>1990</v>
      </c>
      <c r="L4309" s="1" t="str">
        <f t="shared" si="135"/>
        <v/>
      </c>
    </row>
    <row r="4310" spans="1:12" ht="13.8" customHeight="1" x14ac:dyDescent="0.3">
      <c r="A4310" t="s">
        <v>71</v>
      </c>
      <c r="B4310">
        <v>2010</v>
      </c>
      <c r="C4310" s="10">
        <v>5733</v>
      </c>
      <c r="D4310">
        <v>505</v>
      </c>
      <c r="E4310">
        <v>4262</v>
      </c>
      <c r="F4310">
        <v>408</v>
      </c>
      <c r="G4310">
        <v>558</v>
      </c>
      <c r="H4310">
        <v>0</v>
      </c>
      <c r="I4310">
        <v>0.57999999999999996</v>
      </c>
      <c r="J4310" s="10">
        <v>357</v>
      </c>
      <c r="K4310" s="13">
        <f t="shared" si="136"/>
        <v>1990</v>
      </c>
      <c r="L4310" s="1" t="str">
        <f t="shared" si="135"/>
        <v/>
      </c>
    </row>
    <row r="4311" spans="1:12" ht="13.8" customHeight="1" x14ac:dyDescent="0.3">
      <c r="A4311" t="s">
        <v>71</v>
      </c>
      <c r="B4311">
        <v>2011</v>
      </c>
      <c r="C4311" s="10">
        <v>5789</v>
      </c>
      <c r="D4311">
        <v>573</v>
      </c>
      <c r="E4311">
        <v>4232</v>
      </c>
      <c r="F4311">
        <v>440</v>
      </c>
      <c r="G4311">
        <v>544</v>
      </c>
      <c r="H4311">
        <v>0</v>
      </c>
      <c r="I4311">
        <v>0.57999999999999996</v>
      </c>
      <c r="J4311" s="10">
        <v>364</v>
      </c>
      <c r="K4311" s="13">
        <f t="shared" si="136"/>
        <v>1990</v>
      </c>
      <c r="L4311" s="1" t="str">
        <f t="shared" si="135"/>
        <v/>
      </c>
    </row>
    <row r="4312" spans="1:12" ht="13.8" customHeight="1" x14ac:dyDescent="0.3">
      <c r="A4312" t="s">
        <v>71</v>
      </c>
      <c r="B4312">
        <v>2012</v>
      </c>
      <c r="C4312" s="10">
        <v>6033</v>
      </c>
      <c r="D4312">
        <v>637</v>
      </c>
      <c r="E4312">
        <v>4249</v>
      </c>
      <c r="F4312">
        <v>585</v>
      </c>
      <c r="G4312">
        <v>562</v>
      </c>
      <c r="H4312">
        <v>0</v>
      </c>
      <c r="I4312">
        <v>0.59</v>
      </c>
      <c r="J4312" s="10">
        <v>409</v>
      </c>
      <c r="K4312" s="13">
        <f t="shared" si="136"/>
        <v>1990</v>
      </c>
      <c r="L4312" s="1">
        <f t="shared" si="135"/>
        <v>1</v>
      </c>
    </row>
    <row r="4313" spans="1:12" ht="13.8" customHeight="1" x14ac:dyDescent="0.3">
      <c r="A4313" t="s">
        <v>71</v>
      </c>
      <c r="B4313">
        <v>2013</v>
      </c>
      <c r="C4313" s="10">
        <v>5847</v>
      </c>
      <c r="D4313">
        <v>604</v>
      </c>
      <c r="E4313">
        <v>4136</v>
      </c>
      <c r="F4313">
        <v>530</v>
      </c>
      <c r="G4313">
        <v>577</v>
      </c>
      <c r="H4313">
        <v>0</v>
      </c>
      <c r="I4313">
        <v>0.56999999999999995</v>
      </c>
      <c r="J4313" s="10">
        <v>371</v>
      </c>
      <c r="K4313" s="13">
        <f t="shared" si="136"/>
        <v>1990</v>
      </c>
      <c r="L4313" s="1">
        <f t="shared" si="135"/>
        <v>1</v>
      </c>
    </row>
    <row r="4314" spans="1:12" ht="13.8" customHeight="1" x14ac:dyDescent="0.3">
      <c r="A4314" t="s">
        <v>71</v>
      </c>
      <c r="B4314">
        <v>2014</v>
      </c>
      <c r="C4314" s="10">
        <v>5874</v>
      </c>
      <c r="D4314">
        <v>765</v>
      </c>
      <c r="E4314">
        <v>3938</v>
      </c>
      <c r="F4314">
        <v>518</v>
      </c>
      <c r="G4314">
        <v>653</v>
      </c>
      <c r="H4314">
        <v>0</v>
      </c>
      <c r="I4314">
        <v>0.56000000000000005</v>
      </c>
      <c r="J4314" s="10">
        <v>414</v>
      </c>
      <c r="K4314" s="13">
        <f t="shared" si="136"/>
        <v>1990</v>
      </c>
      <c r="L4314" s="1">
        <f t="shared" si="135"/>
        <v>1</v>
      </c>
    </row>
    <row r="4315" spans="1:12" ht="13.8" customHeight="1" x14ac:dyDescent="0.3">
      <c r="A4315" t="s">
        <v>116</v>
      </c>
      <c r="B4315">
        <v>1858</v>
      </c>
      <c r="C4315" s="10">
        <v>119</v>
      </c>
      <c r="D4315">
        <v>119</v>
      </c>
      <c r="E4315">
        <v>0</v>
      </c>
      <c r="F4315">
        <v>0</v>
      </c>
      <c r="G4315">
        <v>0</v>
      </c>
      <c r="H4315" t="s">
        <v>11</v>
      </c>
      <c r="I4315" t="s">
        <v>11</v>
      </c>
      <c r="J4315" s="10">
        <v>0</v>
      </c>
      <c r="K4315" s="13">
        <f t="shared" si="136"/>
        <v>1958</v>
      </c>
      <c r="L4315" s="1" t="str">
        <f t="shared" si="135"/>
        <v/>
      </c>
    </row>
    <row r="4316" spans="1:12" ht="13.8" customHeight="1" x14ac:dyDescent="0.3">
      <c r="A4316" t="s">
        <v>116</v>
      </c>
      <c r="B4316">
        <v>1859</v>
      </c>
      <c r="C4316" s="10">
        <v>192</v>
      </c>
      <c r="D4316">
        <v>192</v>
      </c>
      <c r="E4316">
        <v>0</v>
      </c>
      <c r="F4316">
        <v>0</v>
      </c>
      <c r="G4316">
        <v>0</v>
      </c>
      <c r="H4316" t="s">
        <v>11</v>
      </c>
      <c r="I4316" t="s">
        <v>11</v>
      </c>
      <c r="J4316" s="10">
        <v>0</v>
      </c>
      <c r="K4316" s="13">
        <f t="shared" si="136"/>
        <v>1958</v>
      </c>
      <c r="L4316" s="1" t="str">
        <f t="shared" si="135"/>
        <v/>
      </c>
    </row>
    <row r="4317" spans="1:12" ht="13.8" customHeight="1" x14ac:dyDescent="0.3">
      <c r="A4317" t="s">
        <v>116</v>
      </c>
      <c r="B4317">
        <v>1860</v>
      </c>
      <c r="C4317" s="10">
        <v>194</v>
      </c>
      <c r="D4317">
        <v>194</v>
      </c>
      <c r="E4317">
        <v>0</v>
      </c>
      <c r="F4317">
        <v>0</v>
      </c>
      <c r="G4317">
        <v>0</v>
      </c>
      <c r="H4317" t="s">
        <v>11</v>
      </c>
      <c r="I4317" t="s">
        <v>11</v>
      </c>
      <c r="J4317" s="10">
        <v>0</v>
      </c>
      <c r="K4317" s="13">
        <f t="shared" si="136"/>
        <v>1958</v>
      </c>
      <c r="L4317" s="1" t="str">
        <f t="shared" si="135"/>
        <v/>
      </c>
    </row>
    <row r="4318" spans="1:12" ht="13.8" customHeight="1" x14ac:dyDescent="0.3">
      <c r="A4318" t="s">
        <v>116</v>
      </c>
      <c r="B4318">
        <v>1861</v>
      </c>
      <c r="C4318" s="10">
        <v>150</v>
      </c>
      <c r="D4318">
        <v>150</v>
      </c>
      <c r="E4318">
        <v>0</v>
      </c>
      <c r="F4318">
        <v>0</v>
      </c>
      <c r="G4318">
        <v>0</v>
      </c>
      <c r="H4318" t="s">
        <v>11</v>
      </c>
      <c r="I4318" t="s">
        <v>11</v>
      </c>
      <c r="J4318" s="10">
        <v>0</v>
      </c>
      <c r="K4318" s="13">
        <f t="shared" si="136"/>
        <v>1958</v>
      </c>
      <c r="L4318" s="1" t="str">
        <f t="shared" si="135"/>
        <v/>
      </c>
    </row>
    <row r="4319" spans="1:12" ht="13.8" customHeight="1" x14ac:dyDescent="0.3">
      <c r="A4319" t="s">
        <v>116</v>
      </c>
      <c r="B4319">
        <v>1862</v>
      </c>
      <c r="C4319" s="10">
        <v>166</v>
      </c>
      <c r="D4319">
        <v>166</v>
      </c>
      <c r="E4319">
        <v>0</v>
      </c>
      <c r="F4319">
        <v>0</v>
      </c>
      <c r="G4319">
        <v>0</v>
      </c>
      <c r="H4319" t="s">
        <v>11</v>
      </c>
      <c r="I4319" t="s">
        <v>11</v>
      </c>
      <c r="J4319" s="10">
        <v>0</v>
      </c>
      <c r="K4319" s="13">
        <f t="shared" si="136"/>
        <v>1958</v>
      </c>
      <c r="L4319" s="1" t="str">
        <f t="shared" si="135"/>
        <v/>
      </c>
    </row>
    <row r="4320" spans="1:12" ht="13.8" customHeight="1" x14ac:dyDescent="0.3">
      <c r="A4320" t="s">
        <v>116</v>
      </c>
      <c r="B4320">
        <v>1863</v>
      </c>
      <c r="C4320" s="10">
        <v>184</v>
      </c>
      <c r="D4320">
        <v>184</v>
      </c>
      <c r="E4320">
        <v>0</v>
      </c>
      <c r="F4320">
        <v>0</v>
      </c>
      <c r="G4320">
        <v>0</v>
      </c>
      <c r="H4320" t="s">
        <v>11</v>
      </c>
      <c r="I4320" t="s">
        <v>11</v>
      </c>
      <c r="J4320" s="10">
        <v>0</v>
      </c>
      <c r="K4320" s="13">
        <f t="shared" si="136"/>
        <v>1958</v>
      </c>
      <c r="L4320" s="1" t="str">
        <f t="shared" si="135"/>
        <v/>
      </c>
    </row>
    <row r="4321" spans="1:12" ht="13.8" customHeight="1" x14ac:dyDescent="0.3">
      <c r="A4321" t="s">
        <v>116</v>
      </c>
      <c r="B4321">
        <v>1864</v>
      </c>
      <c r="C4321" s="10">
        <v>174</v>
      </c>
      <c r="D4321">
        <v>174</v>
      </c>
      <c r="E4321">
        <v>0</v>
      </c>
      <c r="F4321">
        <v>0</v>
      </c>
      <c r="G4321">
        <v>0</v>
      </c>
      <c r="H4321" t="s">
        <v>11</v>
      </c>
      <c r="I4321" t="s">
        <v>11</v>
      </c>
      <c r="J4321" s="10">
        <v>0</v>
      </c>
      <c r="K4321" s="13">
        <f t="shared" si="136"/>
        <v>1958</v>
      </c>
      <c r="L4321" s="1" t="str">
        <f t="shared" si="135"/>
        <v/>
      </c>
    </row>
    <row r="4322" spans="1:12" ht="13.8" customHeight="1" x14ac:dyDescent="0.3">
      <c r="A4322" t="s">
        <v>116</v>
      </c>
      <c r="B4322">
        <v>1865</v>
      </c>
      <c r="C4322" s="10">
        <v>171</v>
      </c>
      <c r="D4322">
        <v>171</v>
      </c>
      <c r="E4322">
        <v>0</v>
      </c>
      <c r="F4322">
        <v>0</v>
      </c>
      <c r="G4322">
        <v>0</v>
      </c>
      <c r="H4322" t="s">
        <v>11</v>
      </c>
      <c r="I4322" t="s">
        <v>11</v>
      </c>
      <c r="J4322" s="10">
        <v>0</v>
      </c>
      <c r="K4322" s="13">
        <f t="shared" si="136"/>
        <v>1958</v>
      </c>
      <c r="L4322" s="1" t="str">
        <f t="shared" si="135"/>
        <v/>
      </c>
    </row>
    <row r="4323" spans="1:12" ht="13.8" customHeight="1" x14ac:dyDescent="0.3">
      <c r="A4323" t="s">
        <v>116</v>
      </c>
      <c r="B4323">
        <v>1866</v>
      </c>
      <c r="C4323" s="10">
        <v>193</v>
      </c>
      <c r="D4323">
        <v>193</v>
      </c>
      <c r="E4323">
        <v>0</v>
      </c>
      <c r="F4323">
        <v>0</v>
      </c>
      <c r="G4323">
        <v>0</v>
      </c>
      <c r="H4323" t="s">
        <v>11</v>
      </c>
      <c r="I4323" t="s">
        <v>11</v>
      </c>
      <c r="J4323" s="10">
        <v>0</v>
      </c>
      <c r="K4323" s="13">
        <f t="shared" si="136"/>
        <v>1958</v>
      </c>
      <c r="L4323" s="1" t="str">
        <f t="shared" si="135"/>
        <v/>
      </c>
    </row>
    <row r="4324" spans="1:12" ht="13.8" customHeight="1" x14ac:dyDescent="0.3">
      <c r="A4324" t="s">
        <v>116</v>
      </c>
      <c r="B4324">
        <v>1878</v>
      </c>
      <c r="C4324" s="10">
        <v>533</v>
      </c>
      <c r="D4324">
        <v>533</v>
      </c>
      <c r="E4324">
        <v>0</v>
      </c>
      <c r="F4324">
        <v>0</v>
      </c>
      <c r="G4324">
        <v>0</v>
      </c>
      <c r="H4324" t="s">
        <v>11</v>
      </c>
      <c r="I4324" t="s">
        <v>11</v>
      </c>
      <c r="J4324" s="10">
        <v>0</v>
      </c>
      <c r="K4324" s="13">
        <f t="shared" si="136"/>
        <v>1958</v>
      </c>
      <c r="L4324" s="1" t="str">
        <f t="shared" si="135"/>
        <v/>
      </c>
    </row>
    <row r="4325" spans="1:12" ht="13.8" customHeight="1" x14ac:dyDescent="0.3">
      <c r="A4325" t="s">
        <v>116</v>
      </c>
      <c r="B4325">
        <v>1879</v>
      </c>
      <c r="C4325" s="10">
        <v>506</v>
      </c>
      <c r="D4325">
        <v>486</v>
      </c>
      <c r="E4325">
        <v>20</v>
      </c>
      <c r="F4325">
        <v>0</v>
      </c>
      <c r="G4325">
        <v>0</v>
      </c>
      <c r="H4325" t="s">
        <v>11</v>
      </c>
      <c r="I4325" t="s">
        <v>11</v>
      </c>
      <c r="J4325" s="10">
        <v>0</v>
      </c>
      <c r="K4325" s="13">
        <f t="shared" si="136"/>
        <v>1958</v>
      </c>
      <c r="L4325" s="1" t="str">
        <f t="shared" si="135"/>
        <v/>
      </c>
    </row>
    <row r="4326" spans="1:12" ht="13.8" customHeight="1" x14ac:dyDescent="0.3">
      <c r="A4326" t="s">
        <v>116</v>
      </c>
      <c r="B4326">
        <v>1880</v>
      </c>
      <c r="C4326" s="10">
        <v>566</v>
      </c>
      <c r="D4326">
        <v>536</v>
      </c>
      <c r="E4326">
        <v>30</v>
      </c>
      <c r="F4326">
        <v>0</v>
      </c>
      <c r="G4326">
        <v>0</v>
      </c>
      <c r="H4326" t="s">
        <v>11</v>
      </c>
      <c r="I4326" t="s">
        <v>11</v>
      </c>
      <c r="J4326" s="10">
        <v>0</v>
      </c>
      <c r="K4326" s="13">
        <f t="shared" si="136"/>
        <v>1958</v>
      </c>
      <c r="L4326" s="1" t="str">
        <f t="shared" si="135"/>
        <v/>
      </c>
    </row>
    <row r="4327" spans="1:12" ht="13.8" customHeight="1" x14ac:dyDescent="0.3">
      <c r="A4327" t="s">
        <v>116</v>
      </c>
      <c r="B4327">
        <v>1881</v>
      </c>
      <c r="C4327" s="10">
        <v>552</v>
      </c>
      <c r="D4327">
        <v>524</v>
      </c>
      <c r="E4327">
        <v>27</v>
      </c>
      <c r="F4327">
        <v>0</v>
      </c>
      <c r="G4327">
        <v>0</v>
      </c>
      <c r="H4327" t="s">
        <v>11</v>
      </c>
      <c r="I4327" t="s">
        <v>11</v>
      </c>
      <c r="J4327" s="10">
        <v>0</v>
      </c>
      <c r="K4327" s="13">
        <f t="shared" si="136"/>
        <v>1958</v>
      </c>
      <c r="L4327" s="1" t="str">
        <f t="shared" si="135"/>
        <v/>
      </c>
    </row>
    <row r="4328" spans="1:12" ht="13.8" customHeight="1" x14ac:dyDescent="0.3">
      <c r="A4328" t="s">
        <v>116</v>
      </c>
      <c r="B4328">
        <v>1882</v>
      </c>
      <c r="C4328" s="10">
        <v>656</v>
      </c>
      <c r="D4328">
        <v>594</v>
      </c>
      <c r="E4328">
        <v>62</v>
      </c>
      <c r="F4328">
        <v>0</v>
      </c>
      <c r="G4328">
        <v>0</v>
      </c>
      <c r="H4328" t="s">
        <v>11</v>
      </c>
      <c r="I4328" t="s">
        <v>11</v>
      </c>
      <c r="J4328" s="10">
        <v>0</v>
      </c>
      <c r="K4328" s="13">
        <f t="shared" si="136"/>
        <v>1958</v>
      </c>
      <c r="L4328" s="1" t="str">
        <f t="shared" si="135"/>
        <v/>
      </c>
    </row>
    <row r="4329" spans="1:12" ht="13.8" customHeight="1" x14ac:dyDescent="0.3">
      <c r="A4329" t="s">
        <v>116</v>
      </c>
      <c r="B4329">
        <v>1883</v>
      </c>
      <c r="C4329" s="10">
        <v>732</v>
      </c>
      <c r="D4329">
        <v>691</v>
      </c>
      <c r="E4329">
        <v>41</v>
      </c>
      <c r="F4329">
        <v>0</v>
      </c>
      <c r="G4329">
        <v>0</v>
      </c>
      <c r="H4329" t="s">
        <v>11</v>
      </c>
      <c r="I4329" t="s">
        <v>11</v>
      </c>
      <c r="J4329" s="10">
        <v>0</v>
      </c>
      <c r="K4329" s="13">
        <f t="shared" si="136"/>
        <v>1958</v>
      </c>
      <c r="L4329" s="1" t="str">
        <f t="shared" si="135"/>
        <v/>
      </c>
    </row>
    <row r="4330" spans="1:12" ht="13.8" customHeight="1" x14ac:dyDescent="0.3">
      <c r="A4330" t="s">
        <v>116</v>
      </c>
      <c r="B4330">
        <v>1884</v>
      </c>
      <c r="C4330" s="10">
        <v>815</v>
      </c>
      <c r="D4330">
        <v>734</v>
      </c>
      <c r="E4330">
        <v>81</v>
      </c>
      <c r="F4330">
        <v>0</v>
      </c>
      <c r="G4330">
        <v>0</v>
      </c>
      <c r="H4330" t="s">
        <v>11</v>
      </c>
      <c r="I4330" t="s">
        <v>11</v>
      </c>
      <c r="J4330" s="10">
        <v>0</v>
      </c>
      <c r="K4330" s="13">
        <f t="shared" si="136"/>
        <v>1958</v>
      </c>
      <c r="L4330" s="1" t="str">
        <f t="shared" si="135"/>
        <v/>
      </c>
    </row>
    <row r="4331" spans="1:12" ht="13.8" customHeight="1" x14ac:dyDescent="0.3">
      <c r="A4331" t="s">
        <v>116</v>
      </c>
      <c r="B4331">
        <v>1885</v>
      </c>
      <c r="C4331" s="10">
        <v>736</v>
      </c>
      <c r="D4331">
        <v>680</v>
      </c>
      <c r="E4331">
        <v>56</v>
      </c>
      <c r="F4331">
        <v>0</v>
      </c>
      <c r="G4331">
        <v>0</v>
      </c>
      <c r="H4331" t="s">
        <v>11</v>
      </c>
      <c r="I4331" t="s">
        <v>11</v>
      </c>
      <c r="J4331" s="10">
        <v>0</v>
      </c>
      <c r="K4331" s="13">
        <f t="shared" si="136"/>
        <v>1958</v>
      </c>
      <c r="L4331" s="1" t="str">
        <f t="shared" si="135"/>
        <v/>
      </c>
    </row>
    <row r="4332" spans="1:12" ht="13.8" customHeight="1" x14ac:dyDescent="0.3">
      <c r="A4332" t="s">
        <v>116</v>
      </c>
      <c r="B4332">
        <v>1886</v>
      </c>
      <c r="C4332" s="10">
        <v>826</v>
      </c>
      <c r="D4332">
        <v>729</v>
      </c>
      <c r="E4332">
        <v>97</v>
      </c>
      <c r="F4332">
        <v>0</v>
      </c>
      <c r="G4332">
        <v>0</v>
      </c>
      <c r="H4332" t="s">
        <v>11</v>
      </c>
      <c r="I4332" t="s">
        <v>11</v>
      </c>
      <c r="J4332" s="10">
        <v>0</v>
      </c>
      <c r="K4332" s="13">
        <f t="shared" si="136"/>
        <v>1958</v>
      </c>
      <c r="L4332" s="1" t="str">
        <f t="shared" si="135"/>
        <v/>
      </c>
    </row>
    <row r="4333" spans="1:12" ht="13.8" customHeight="1" x14ac:dyDescent="0.3">
      <c r="A4333" t="s">
        <v>116</v>
      </c>
      <c r="B4333">
        <v>1887</v>
      </c>
      <c r="C4333" s="10">
        <v>915</v>
      </c>
      <c r="D4333">
        <v>822</v>
      </c>
      <c r="E4333">
        <v>94</v>
      </c>
      <c r="F4333">
        <v>0</v>
      </c>
      <c r="G4333">
        <v>0</v>
      </c>
      <c r="H4333" t="s">
        <v>11</v>
      </c>
      <c r="I4333" t="s">
        <v>11</v>
      </c>
      <c r="J4333" s="10">
        <v>0</v>
      </c>
      <c r="K4333" s="13">
        <f t="shared" si="136"/>
        <v>1958</v>
      </c>
      <c r="L4333" s="1" t="str">
        <f t="shared" si="135"/>
        <v/>
      </c>
    </row>
    <row r="4334" spans="1:12" ht="13.8" customHeight="1" x14ac:dyDescent="0.3">
      <c r="A4334" t="s">
        <v>116</v>
      </c>
      <c r="B4334">
        <v>1888</v>
      </c>
      <c r="C4334" s="10">
        <v>1016</v>
      </c>
      <c r="D4334">
        <v>898</v>
      </c>
      <c r="E4334">
        <v>119</v>
      </c>
      <c r="F4334">
        <v>0</v>
      </c>
      <c r="G4334">
        <v>0</v>
      </c>
      <c r="H4334" t="s">
        <v>11</v>
      </c>
      <c r="I4334" t="s">
        <v>11</v>
      </c>
      <c r="J4334" s="10">
        <v>0</v>
      </c>
      <c r="K4334" s="13">
        <f t="shared" si="136"/>
        <v>1958</v>
      </c>
      <c r="L4334" s="1" t="str">
        <f t="shared" si="135"/>
        <v/>
      </c>
    </row>
    <row r="4335" spans="1:12" ht="13.8" customHeight="1" x14ac:dyDescent="0.3">
      <c r="A4335" t="s">
        <v>116</v>
      </c>
      <c r="B4335">
        <v>1889</v>
      </c>
      <c r="C4335" s="10">
        <v>1195</v>
      </c>
      <c r="D4335">
        <v>1022</v>
      </c>
      <c r="E4335">
        <v>173</v>
      </c>
      <c r="F4335">
        <v>0</v>
      </c>
      <c r="G4335">
        <v>0</v>
      </c>
      <c r="H4335" t="s">
        <v>11</v>
      </c>
      <c r="I4335" t="s">
        <v>11</v>
      </c>
      <c r="J4335" s="10">
        <v>0</v>
      </c>
      <c r="K4335" s="13">
        <f t="shared" si="136"/>
        <v>1958</v>
      </c>
      <c r="L4335" s="1" t="str">
        <f t="shared" si="135"/>
        <v/>
      </c>
    </row>
    <row r="4336" spans="1:12" ht="13.8" customHeight="1" x14ac:dyDescent="0.3">
      <c r="A4336" t="s">
        <v>116</v>
      </c>
      <c r="B4336">
        <v>1890</v>
      </c>
      <c r="C4336" s="10">
        <v>1318</v>
      </c>
      <c r="D4336">
        <v>1139</v>
      </c>
      <c r="E4336">
        <v>179</v>
      </c>
      <c r="F4336">
        <v>0</v>
      </c>
      <c r="G4336">
        <v>0</v>
      </c>
      <c r="H4336" t="s">
        <v>11</v>
      </c>
      <c r="I4336" t="s">
        <v>11</v>
      </c>
      <c r="J4336" s="10">
        <v>0</v>
      </c>
      <c r="K4336" s="13">
        <f t="shared" si="136"/>
        <v>1958</v>
      </c>
      <c r="L4336" s="1" t="str">
        <f t="shared" si="135"/>
        <v/>
      </c>
    </row>
    <row r="4337" spans="1:12" ht="13.8" customHeight="1" x14ac:dyDescent="0.3">
      <c r="A4337" t="s">
        <v>116</v>
      </c>
      <c r="B4337">
        <v>1891</v>
      </c>
      <c r="C4337" s="10">
        <v>1419</v>
      </c>
      <c r="D4337">
        <v>1223</v>
      </c>
      <c r="E4337">
        <v>196</v>
      </c>
      <c r="F4337">
        <v>0</v>
      </c>
      <c r="G4337">
        <v>0</v>
      </c>
      <c r="H4337" t="s">
        <v>11</v>
      </c>
      <c r="I4337" t="s">
        <v>11</v>
      </c>
      <c r="J4337" s="10">
        <v>0</v>
      </c>
      <c r="K4337" s="13">
        <f t="shared" si="136"/>
        <v>1958</v>
      </c>
      <c r="L4337" s="1" t="str">
        <f t="shared" si="135"/>
        <v/>
      </c>
    </row>
    <row r="4338" spans="1:12" ht="13.8" customHeight="1" x14ac:dyDescent="0.3">
      <c r="A4338" t="s">
        <v>116</v>
      </c>
      <c r="B4338">
        <v>1892</v>
      </c>
      <c r="C4338" s="10">
        <v>1559</v>
      </c>
      <c r="D4338">
        <v>1333</v>
      </c>
      <c r="E4338">
        <v>227</v>
      </c>
      <c r="F4338">
        <v>0</v>
      </c>
      <c r="G4338">
        <v>0</v>
      </c>
      <c r="H4338" t="s">
        <v>11</v>
      </c>
      <c r="I4338" t="s">
        <v>11</v>
      </c>
      <c r="J4338" s="10">
        <v>0</v>
      </c>
      <c r="K4338" s="13">
        <f t="shared" si="136"/>
        <v>1958</v>
      </c>
      <c r="L4338" s="1" t="str">
        <f t="shared" si="135"/>
        <v/>
      </c>
    </row>
    <row r="4339" spans="1:12" ht="13.8" customHeight="1" x14ac:dyDescent="0.3">
      <c r="A4339" t="s">
        <v>116</v>
      </c>
      <c r="B4339">
        <v>1893</v>
      </c>
      <c r="C4339" s="10">
        <v>1641</v>
      </c>
      <c r="D4339">
        <v>1346</v>
      </c>
      <c r="E4339">
        <v>296</v>
      </c>
      <c r="F4339">
        <v>0</v>
      </c>
      <c r="G4339">
        <v>0</v>
      </c>
      <c r="H4339" t="s">
        <v>11</v>
      </c>
      <c r="I4339" t="s">
        <v>11</v>
      </c>
      <c r="J4339" s="10">
        <v>0</v>
      </c>
      <c r="K4339" s="13">
        <f t="shared" si="136"/>
        <v>1958</v>
      </c>
      <c r="L4339" s="1" t="str">
        <f t="shared" si="135"/>
        <v/>
      </c>
    </row>
    <row r="4340" spans="1:12" ht="13.8" customHeight="1" x14ac:dyDescent="0.3">
      <c r="A4340" t="s">
        <v>116</v>
      </c>
      <c r="B4340">
        <v>1894</v>
      </c>
      <c r="C4340" s="10">
        <v>1674</v>
      </c>
      <c r="D4340">
        <v>1481</v>
      </c>
      <c r="E4340">
        <v>193</v>
      </c>
      <c r="F4340">
        <v>0</v>
      </c>
      <c r="G4340">
        <v>0</v>
      </c>
      <c r="H4340" t="s">
        <v>11</v>
      </c>
      <c r="I4340" t="s">
        <v>11</v>
      </c>
      <c r="J4340" s="10">
        <v>0</v>
      </c>
      <c r="K4340" s="13">
        <f t="shared" si="136"/>
        <v>1958</v>
      </c>
      <c r="L4340" s="1" t="str">
        <f t="shared" si="135"/>
        <v/>
      </c>
    </row>
    <row r="4341" spans="1:12" ht="13.8" customHeight="1" x14ac:dyDescent="0.3">
      <c r="A4341" t="s">
        <v>73</v>
      </c>
      <c r="B4341">
        <v>1917</v>
      </c>
      <c r="C4341" s="10">
        <v>7</v>
      </c>
      <c r="D4341">
        <v>0</v>
      </c>
      <c r="E4341">
        <v>7</v>
      </c>
      <c r="F4341">
        <v>0</v>
      </c>
      <c r="G4341">
        <v>0</v>
      </c>
      <c r="H4341" t="s">
        <v>11</v>
      </c>
      <c r="I4341" t="s">
        <v>11</v>
      </c>
      <c r="J4341" s="10">
        <v>0</v>
      </c>
      <c r="K4341" s="13">
        <f t="shared" si="136"/>
        <v>1958</v>
      </c>
      <c r="L4341" s="1" t="str">
        <f t="shared" si="135"/>
        <v/>
      </c>
    </row>
    <row r="4342" spans="1:12" ht="13.8" customHeight="1" x14ac:dyDescent="0.3">
      <c r="A4342" t="s">
        <v>73</v>
      </c>
      <c r="B4342">
        <v>1918</v>
      </c>
      <c r="C4342" s="10">
        <v>7</v>
      </c>
      <c r="D4342">
        <v>0</v>
      </c>
      <c r="E4342">
        <v>7</v>
      </c>
      <c r="F4342">
        <v>0</v>
      </c>
      <c r="G4342">
        <v>0</v>
      </c>
      <c r="H4342" t="s">
        <v>11</v>
      </c>
      <c r="I4342" t="s">
        <v>11</v>
      </c>
      <c r="J4342" s="10">
        <v>0</v>
      </c>
      <c r="K4342" s="13">
        <f t="shared" si="136"/>
        <v>1958</v>
      </c>
      <c r="L4342" s="1" t="str">
        <f t="shared" si="135"/>
        <v/>
      </c>
    </row>
    <row r="4343" spans="1:12" ht="13.8" customHeight="1" x14ac:dyDescent="0.3">
      <c r="A4343" t="s">
        <v>73</v>
      </c>
      <c r="B4343">
        <v>1919</v>
      </c>
      <c r="C4343" s="10">
        <v>7</v>
      </c>
      <c r="D4343">
        <v>0</v>
      </c>
      <c r="E4343">
        <v>7</v>
      </c>
      <c r="F4343">
        <v>0</v>
      </c>
      <c r="G4343">
        <v>0</v>
      </c>
      <c r="H4343" t="s">
        <v>11</v>
      </c>
      <c r="I4343" t="s">
        <v>11</v>
      </c>
      <c r="J4343" s="10">
        <v>0</v>
      </c>
      <c r="K4343" s="13">
        <f t="shared" si="136"/>
        <v>1958</v>
      </c>
      <c r="L4343" s="1" t="str">
        <f t="shared" si="135"/>
        <v/>
      </c>
    </row>
    <row r="4344" spans="1:12" ht="13.8" customHeight="1" x14ac:dyDescent="0.3">
      <c r="A4344" t="s">
        <v>73</v>
      </c>
      <c r="B4344">
        <v>1920</v>
      </c>
      <c r="C4344" s="10">
        <v>7</v>
      </c>
      <c r="D4344">
        <v>0</v>
      </c>
      <c r="E4344">
        <v>7</v>
      </c>
      <c r="F4344">
        <v>0</v>
      </c>
      <c r="G4344">
        <v>0</v>
      </c>
      <c r="H4344" t="s">
        <v>11</v>
      </c>
      <c r="I4344" t="s">
        <v>11</v>
      </c>
      <c r="J4344" s="10">
        <v>0</v>
      </c>
      <c r="K4344" s="13">
        <f t="shared" si="136"/>
        <v>1958</v>
      </c>
      <c r="L4344" s="1" t="str">
        <f t="shared" si="135"/>
        <v/>
      </c>
    </row>
    <row r="4345" spans="1:12" ht="13.8" customHeight="1" x14ac:dyDescent="0.3">
      <c r="A4345" t="s">
        <v>73</v>
      </c>
      <c r="B4345">
        <v>1921</v>
      </c>
      <c r="C4345" s="10">
        <v>7</v>
      </c>
      <c r="D4345">
        <v>0</v>
      </c>
      <c r="E4345">
        <v>7</v>
      </c>
      <c r="F4345">
        <v>0</v>
      </c>
      <c r="G4345">
        <v>0</v>
      </c>
      <c r="H4345" t="s">
        <v>11</v>
      </c>
      <c r="I4345" t="s">
        <v>11</v>
      </c>
      <c r="J4345" s="10">
        <v>0</v>
      </c>
      <c r="K4345" s="13">
        <f t="shared" si="136"/>
        <v>1958</v>
      </c>
      <c r="L4345" s="1" t="str">
        <f t="shared" si="135"/>
        <v/>
      </c>
    </row>
    <row r="4346" spans="1:12" ht="13.8" customHeight="1" x14ac:dyDescent="0.3">
      <c r="A4346" t="s">
        <v>73</v>
      </c>
      <c r="B4346">
        <v>1922</v>
      </c>
      <c r="C4346" s="10">
        <v>7</v>
      </c>
      <c r="D4346">
        <v>0</v>
      </c>
      <c r="E4346">
        <v>7</v>
      </c>
      <c r="F4346">
        <v>0</v>
      </c>
      <c r="G4346">
        <v>0</v>
      </c>
      <c r="H4346" t="s">
        <v>11</v>
      </c>
      <c r="I4346" t="s">
        <v>11</v>
      </c>
      <c r="J4346" s="10">
        <v>0</v>
      </c>
      <c r="K4346" s="13">
        <f t="shared" si="136"/>
        <v>1958</v>
      </c>
      <c r="L4346" s="1" t="str">
        <f t="shared" si="135"/>
        <v/>
      </c>
    </row>
    <row r="4347" spans="1:12" ht="13.8" customHeight="1" x14ac:dyDescent="0.3">
      <c r="A4347" t="s">
        <v>73</v>
      </c>
      <c r="B4347">
        <v>1923</v>
      </c>
      <c r="C4347" s="10">
        <v>10</v>
      </c>
      <c r="D4347">
        <v>0</v>
      </c>
      <c r="E4347">
        <v>10</v>
      </c>
      <c r="F4347">
        <v>0</v>
      </c>
      <c r="G4347">
        <v>0</v>
      </c>
      <c r="H4347" t="s">
        <v>11</v>
      </c>
      <c r="I4347" t="s">
        <v>11</v>
      </c>
      <c r="J4347" s="10">
        <v>0</v>
      </c>
      <c r="K4347" s="13">
        <f t="shared" si="136"/>
        <v>1958</v>
      </c>
      <c r="L4347" s="1" t="str">
        <f t="shared" si="135"/>
        <v/>
      </c>
    </row>
    <row r="4348" spans="1:12" ht="13.8" customHeight="1" x14ac:dyDescent="0.3">
      <c r="A4348" t="s">
        <v>73</v>
      </c>
      <c r="B4348">
        <v>1924</v>
      </c>
      <c r="C4348" s="10">
        <v>12</v>
      </c>
      <c r="D4348">
        <v>0</v>
      </c>
      <c r="E4348">
        <v>12</v>
      </c>
      <c r="F4348">
        <v>0</v>
      </c>
      <c r="G4348">
        <v>0</v>
      </c>
      <c r="H4348" t="s">
        <v>11</v>
      </c>
      <c r="I4348" t="s">
        <v>11</v>
      </c>
      <c r="J4348" s="10">
        <v>0</v>
      </c>
      <c r="K4348" s="13">
        <f t="shared" si="136"/>
        <v>1958</v>
      </c>
      <c r="L4348" s="1" t="str">
        <f t="shared" si="135"/>
        <v/>
      </c>
    </row>
    <row r="4349" spans="1:12" ht="13.8" customHeight="1" x14ac:dyDescent="0.3">
      <c r="A4349" t="s">
        <v>73</v>
      </c>
      <c r="B4349">
        <v>1925</v>
      </c>
      <c r="C4349" s="10">
        <v>19</v>
      </c>
      <c r="D4349">
        <v>0</v>
      </c>
      <c r="E4349">
        <v>19</v>
      </c>
      <c r="F4349">
        <v>0</v>
      </c>
      <c r="G4349">
        <v>0</v>
      </c>
      <c r="H4349" t="s">
        <v>11</v>
      </c>
      <c r="I4349" t="s">
        <v>11</v>
      </c>
      <c r="J4349" s="10">
        <v>0</v>
      </c>
      <c r="K4349" s="13">
        <f t="shared" si="136"/>
        <v>1958</v>
      </c>
      <c r="L4349" s="1" t="str">
        <f t="shared" si="135"/>
        <v/>
      </c>
    </row>
    <row r="4350" spans="1:12" ht="13.8" customHeight="1" x14ac:dyDescent="0.3">
      <c r="A4350" t="s">
        <v>73</v>
      </c>
      <c r="B4350">
        <v>1926</v>
      </c>
      <c r="C4350" s="10">
        <v>25</v>
      </c>
      <c r="D4350">
        <v>0</v>
      </c>
      <c r="E4350">
        <v>25</v>
      </c>
      <c r="F4350">
        <v>0</v>
      </c>
      <c r="G4350">
        <v>0</v>
      </c>
      <c r="H4350" t="s">
        <v>11</v>
      </c>
      <c r="I4350" t="s">
        <v>11</v>
      </c>
      <c r="J4350" s="10">
        <v>0</v>
      </c>
      <c r="K4350" s="13">
        <f t="shared" si="136"/>
        <v>1958</v>
      </c>
      <c r="L4350" s="1" t="str">
        <f t="shared" si="135"/>
        <v/>
      </c>
    </row>
    <row r="4351" spans="1:12" ht="13.8" customHeight="1" x14ac:dyDescent="0.3">
      <c r="A4351" t="s">
        <v>73</v>
      </c>
      <c r="B4351">
        <v>1927</v>
      </c>
      <c r="C4351" s="10">
        <v>64</v>
      </c>
      <c r="D4351">
        <v>0</v>
      </c>
      <c r="E4351">
        <v>64</v>
      </c>
      <c r="F4351">
        <v>0</v>
      </c>
      <c r="G4351">
        <v>0</v>
      </c>
      <c r="H4351" t="s">
        <v>11</v>
      </c>
      <c r="I4351" t="s">
        <v>11</v>
      </c>
      <c r="J4351" s="10">
        <v>0</v>
      </c>
      <c r="K4351" s="13">
        <f t="shared" si="136"/>
        <v>1958</v>
      </c>
      <c r="L4351" s="1" t="str">
        <f t="shared" si="135"/>
        <v/>
      </c>
    </row>
    <row r="4352" spans="1:12" ht="13.8" customHeight="1" x14ac:dyDescent="0.3">
      <c r="A4352" t="s">
        <v>73</v>
      </c>
      <c r="B4352">
        <v>1928</v>
      </c>
      <c r="C4352" s="10">
        <v>129</v>
      </c>
      <c r="D4352">
        <v>0</v>
      </c>
      <c r="E4352">
        <v>129</v>
      </c>
      <c r="F4352">
        <v>0</v>
      </c>
      <c r="G4352">
        <v>0</v>
      </c>
      <c r="H4352" t="s">
        <v>11</v>
      </c>
      <c r="I4352" t="s">
        <v>11</v>
      </c>
      <c r="J4352" s="10">
        <v>0</v>
      </c>
      <c r="K4352" s="13">
        <f t="shared" si="136"/>
        <v>1958</v>
      </c>
      <c r="L4352" s="1" t="str">
        <f t="shared" si="135"/>
        <v/>
      </c>
    </row>
    <row r="4353" spans="1:12" ht="13.8" customHeight="1" x14ac:dyDescent="0.3">
      <c r="A4353" t="s">
        <v>73</v>
      </c>
      <c r="B4353">
        <v>1929</v>
      </c>
      <c r="C4353" s="10">
        <v>164</v>
      </c>
      <c r="D4353">
        <v>0</v>
      </c>
      <c r="E4353">
        <v>164</v>
      </c>
      <c r="F4353">
        <v>0</v>
      </c>
      <c r="G4353">
        <v>0</v>
      </c>
      <c r="H4353" t="s">
        <v>11</v>
      </c>
      <c r="I4353" t="s">
        <v>11</v>
      </c>
      <c r="J4353" s="10">
        <v>0</v>
      </c>
      <c r="K4353" s="13">
        <f t="shared" si="136"/>
        <v>1958</v>
      </c>
      <c r="L4353" s="1" t="str">
        <f t="shared" si="135"/>
        <v/>
      </c>
    </row>
    <row r="4354" spans="1:12" ht="13.8" customHeight="1" x14ac:dyDescent="0.3">
      <c r="A4354" t="s">
        <v>73</v>
      </c>
      <c r="B4354">
        <v>1930</v>
      </c>
      <c r="C4354" s="10">
        <v>185</v>
      </c>
      <c r="D4354">
        <v>0</v>
      </c>
      <c r="E4354">
        <v>185</v>
      </c>
      <c r="F4354">
        <v>0</v>
      </c>
      <c r="G4354">
        <v>0</v>
      </c>
      <c r="H4354" t="s">
        <v>11</v>
      </c>
      <c r="I4354" t="s">
        <v>11</v>
      </c>
      <c r="J4354" s="10">
        <v>0</v>
      </c>
      <c r="K4354" s="13">
        <f t="shared" si="136"/>
        <v>1958</v>
      </c>
      <c r="L4354" s="1" t="str">
        <f t="shared" ref="L4354:L4417" si="137">IF(AND(B4354&gt;2011),1,"")</f>
        <v/>
      </c>
    </row>
    <row r="4355" spans="1:12" ht="13.8" customHeight="1" x14ac:dyDescent="0.3">
      <c r="A4355" t="s">
        <v>73</v>
      </c>
      <c r="B4355">
        <v>1931</v>
      </c>
      <c r="C4355" s="10">
        <v>209</v>
      </c>
      <c r="D4355">
        <v>0</v>
      </c>
      <c r="E4355">
        <v>209</v>
      </c>
      <c r="F4355">
        <v>0</v>
      </c>
      <c r="G4355">
        <v>0</v>
      </c>
      <c r="H4355" t="s">
        <v>11</v>
      </c>
      <c r="I4355" t="s">
        <v>11</v>
      </c>
      <c r="J4355" s="10">
        <v>0</v>
      </c>
      <c r="K4355" s="13">
        <f t="shared" si="136"/>
        <v>1958</v>
      </c>
      <c r="L4355" s="1" t="str">
        <f t="shared" si="137"/>
        <v/>
      </c>
    </row>
    <row r="4356" spans="1:12" ht="13.8" customHeight="1" x14ac:dyDescent="0.3">
      <c r="A4356" t="s">
        <v>73</v>
      </c>
      <c r="B4356">
        <v>1932</v>
      </c>
      <c r="C4356" s="10">
        <v>194</v>
      </c>
      <c r="D4356">
        <v>0</v>
      </c>
      <c r="E4356">
        <v>190</v>
      </c>
      <c r="F4356">
        <v>4</v>
      </c>
      <c r="G4356">
        <v>0</v>
      </c>
      <c r="H4356" t="s">
        <v>11</v>
      </c>
      <c r="I4356" t="s">
        <v>11</v>
      </c>
      <c r="J4356" s="10">
        <v>0</v>
      </c>
      <c r="K4356" s="13">
        <f t="shared" si="136"/>
        <v>1958</v>
      </c>
      <c r="L4356" s="1" t="str">
        <f t="shared" si="137"/>
        <v/>
      </c>
    </row>
    <row r="4357" spans="1:12" ht="13.8" customHeight="1" x14ac:dyDescent="0.3">
      <c r="A4357" t="s">
        <v>73</v>
      </c>
      <c r="B4357">
        <v>1933</v>
      </c>
      <c r="C4357" s="10">
        <v>198</v>
      </c>
      <c r="D4357">
        <v>0</v>
      </c>
      <c r="E4357">
        <v>193</v>
      </c>
      <c r="F4357">
        <v>5</v>
      </c>
      <c r="G4357">
        <v>0</v>
      </c>
      <c r="H4357" t="s">
        <v>11</v>
      </c>
      <c r="I4357" t="s">
        <v>11</v>
      </c>
      <c r="J4357" s="10">
        <v>0</v>
      </c>
      <c r="K4357" s="13">
        <f t="shared" si="136"/>
        <v>1958</v>
      </c>
      <c r="L4357" s="1" t="str">
        <f t="shared" si="137"/>
        <v/>
      </c>
    </row>
    <row r="4358" spans="1:12" ht="13.8" customHeight="1" x14ac:dyDescent="0.3">
      <c r="A4358" t="s">
        <v>73</v>
      </c>
      <c r="B4358">
        <v>1934</v>
      </c>
      <c r="C4358" s="10">
        <v>200</v>
      </c>
      <c r="D4358">
        <v>0</v>
      </c>
      <c r="E4358">
        <v>194</v>
      </c>
      <c r="F4358">
        <v>6</v>
      </c>
      <c r="G4358">
        <v>0</v>
      </c>
      <c r="H4358" t="s">
        <v>11</v>
      </c>
      <c r="I4358" t="s">
        <v>11</v>
      </c>
      <c r="J4358" s="10">
        <v>0</v>
      </c>
      <c r="K4358" s="13">
        <f t="shared" si="136"/>
        <v>1958</v>
      </c>
      <c r="L4358" s="1" t="str">
        <f t="shared" si="137"/>
        <v/>
      </c>
    </row>
    <row r="4359" spans="1:12" ht="13.8" customHeight="1" x14ac:dyDescent="0.3">
      <c r="A4359" t="s">
        <v>73</v>
      </c>
      <c r="B4359">
        <v>1935</v>
      </c>
      <c r="C4359" s="10">
        <v>214</v>
      </c>
      <c r="D4359">
        <v>0</v>
      </c>
      <c r="E4359">
        <v>205</v>
      </c>
      <c r="F4359">
        <v>7</v>
      </c>
      <c r="G4359">
        <v>2</v>
      </c>
      <c r="H4359" t="s">
        <v>11</v>
      </c>
      <c r="I4359" t="s">
        <v>11</v>
      </c>
      <c r="J4359" s="10">
        <v>0</v>
      </c>
      <c r="K4359" s="13">
        <f t="shared" si="136"/>
        <v>1958</v>
      </c>
      <c r="L4359" s="1" t="str">
        <f t="shared" si="137"/>
        <v/>
      </c>
    </row>
    <row r="4360" spans="1:12" ht="13.8" customHeight="1" x14ac:dyDescent="0.3">
      <c r="A4360" t="s">
        <v>73</v>
      </c>
      <c r="B4360">
        <v>1936</v>
      </c>
      <c r="C4360" s="10">
        <v>239</v>
      </c>
      <c r="D4360">
        <v>0</v>
      </c>
      <c r="E4360">
        <v>228</v>
      </c>
      <c r="F4360">
        <v>11</v>
      </c>
      <c r="G4360">
        <v>0</v>
      </c>
      <c r="H4360" t="s">
        <v>11</v>
      </c>
      <c r="I4360" t="s">
        <v>11</v>
      </c>
      <c r="J4360" s="10">
        <v>0</v>
      </c>
      <c r="K4360" s="13">
        <f t="shared" ref="K4360:K4423" si="138">IF(B4360&lt;1990,IF(B4360&lt;1959,1958,1989),1990)</f>
        <v>1958</v>
      </c>
      <c r="L4360" s="1" t="str">
        <f t="shared" si="137"/>
        <v/>
      </c>
    </row>
    <row r="4361" spans="1:12" ht="13.8" customHeight="1" x14ac:dyDescent="0.3">
      <c r="A4361" t="s">
        <v>73</v>
      </c>
      <c r="B4361">
        <v>1937</v>
      </c>
      <c r="C4361" s="10">
        <v>266</v>
      </c>
      <c r="D4361">
        <v>0</v>
      </c>
      <c r="E4361">
        <v>239</v>
      </c>
      <c r="F4361">
        <v>27</v>
      </c>
      <c r="G4361">
        <v>0</v>
      </c>
      <c r="H4361" t="s">
        <v>11</v>
      </c>
      <c r="I4361" t="s">
        <v>11</v>
      </c>
      <c r="J4361" s="10">
        <v>0</v>
      </c>
      <c r="K4361" s="13">
        <f t="shared" si="138"/>
        <v>1958</v>
      </c>
      <c r="L4361" s="1" t="str">
        <f t="shared" si="137"/>
        <v/>
      </c>
    </row>
    <row r="4362" spans="1:12" ht="13.8" customHeight="1" x14ac:dyDescent="0.3">
      <c r="A4362" t="s">
        <v>73</v>
      </c>
      <c r="B4362">
        <v>1938</v>
      </c>
      <c r="C4362" s="10">
        <v>281</v>
      </c>
      <c r="D4362">
        <v>0</v>
      </c>
      <c r="E4362">
        <v>249</v>
      </c>
      <c r="F4362">
        <v>33</v>
      </c>
      <c r="G4362">
        <v>0</v>
      </c>
      <c r="H4362" t="s">
        <v>11</v>
      </c>
      <c r="I4362" t="s">
        <v>11</v>
      </c>
      <c r="J4362" s="10">
        <v>0</v>
      </c>
      <c r="K4362" s="13">
        <f t="shared" si="138"/>
        <v>1958</v>
      </c>
      <c r="L4362" s="1" t="str">
        <f t="shared" si="137"/>
        <v/>
      </c>
    </row>
    <row r="4363" spans="1:12" ht="13.8" customHeight="1" x14ac:dyDescent="0.3">
      <c r="A4363" t="s">
        <v>73</v>
      </c>
      <c r="B4363">
        <v>1939</v>
      </c>
      <c r="C4363" s="10">
        <v>292</v>
      </c>
      <c r="D4363">
        <v>0</v>
      </c>
      <c r="E4363">
        <v>255</v>
      </c>
      <c r="F4363">
        <v>34</v>
      </c>
      <c r="G4363">
        <v>2</v>
      </c>
      <c r="H4363" t="s">
        <v>11</v>
      </c>
      <c r="I4363" t="s">
        <v>11</v>
      </c>
      <c r="J4363" s="10">
        <v>0</v>
      </c>
      <c r="K4363" s="13">
        <f t="shared" si="138"/>
        <v>1958</v>
      </c>
      <c r="L4363" s="1" t="str">
        <f t="shared" si="137"/>
        <v/>
      </c>
    </row>
    <row r="4364" spans="1:12" ht="13.8" customHeight="1" x14ac:dyDescent="0.3">
      <c r="A4364" t="s">
        <v>73</v>
      </c>
      <c r="B4364">
        <v>1940</v>
      </c>
      <c r="C4364" s="10">
        <v>297</v>
      </c>
      <c r="D4364">
        <v>0</v>
      </c>
      <c r="E4364">
        <v>260</v>
      </c>
      <c r="F4364">
        <v>35</v>
      </c>
      <c r="G4364">
        <v>2</v>
      </c>
      <c r="H4364" t="s">
        <v>11</v>
      </c>
      <c r="I4364" t="s">
        <v>11</v>
      </c>
      <c r="J4364" s="10">
        <v>0</v>
      </c>
      <c r="K4364" s="13">
        <f t="shared" si="138"/>
        <v>1958</v>
      </c>
      <c r="L4364" s="1" t="str">
        <f t="shared" si="137"/>
        <v/>
      </c>
    </row>
    <row r="4365" spans="1:12" ht="13.8" customHeight="1" x14ac:dyDescent="0.3">
      <c r="A4365" t="s">
        <v>73</v>
      </c>
      <c r="B4365">
        <v>1941</v>
      </c>
      <c r="C4365" s="10">
        <v>199</v>
      </c>
      <c r="D4365">
        <v>0</v>
      </c>
      <c r="E4365">
        <v>172</v>
      </c>
      <c r="F4365">
        <v>25</v>
      </c>
      <c r="G4365">
        <v>2</v>
      </c>
      <c r="H4365" t="s">
        <v>11</v>
      </c>
      <c r="I4365" t="s">
        <v>11</v>
      </c>
      <c r="J4365" s="10">
        <v>0</v>
      </c>
      <c r="K4365" s="13">
        <f t="shared" si="138"/>
        <v>1958</v>
      </c>
      <c r="L4365" s="1" t="str">
        <f t="shared" si="137"/>
        <v/>
      </c>
    </row>
    <row r="4366" spans="1:12" ht="13.8" customHeight="1" x14ac:dyDescent="0.3">
      <c r="A4366" t="s">
        <v>73</v>
      </c>
      <c r="B4366">
        <v>1942</v>
      </c>
      <c r="C4366" s="10">
        <v>287</v>
      </c>
      <c r="D4366">
        <v>0</v>
      </c>
      <c r="E4366">
        <v>252</v>
      </c>
      <c r="F4366">
        <v>32</v>
      </c>
      <c r="G4366">
        <v>3</v>
      </c>
      <c r="H4366" t="s">
        <v>11</v>
      </c>
      <c r="I4366" t="s">
        <v>11</v>
      </c>
      <c r="J4366" s="10">
        <v>0</v>
      </c>
      <c r="K4366" s="13">
        <f t="shared" si="138"/>
        <v>1958</v>
      </c>
      <c r="L4366" s="1" t="str">
        <f t="shared" si="137"/>
        <v/>
      </c>
    </row>
    <row r="4367" spans="1:12" ht="13.8" customHeight="1" x14ac:dyDescent="0.3">
      <c r="A4367" t="s">
        <v>73</v>
      </c>
      <c r="B4367">
        <v>1943</v>
      </c>
      <c r="C4367" s="10">
        <v>288</v>
      </c>
      <c r="D4367">
        <v>0</v>
      </c>
      <c r="E4367">
        <v>255</v>
      </c>
      <c r="F4367">
        <v>29</v>
      </c>
      <c r="G4367">
        <v>4</v>
      </c>
      <c r="H4367" t="s">
        <v>11</v>
      </c>
      <c r="I4367" t="s">
        <v>11</v>
      </c>
      <c r="J4367" s="10">
        <v>0</v>
      </c>
      <c r="K4367" s="13">
        <f t="shared" si="138"/>
        <v>1958</v>
      </c>
      <c r="L4367" s="1" t="str">
        <f t="shared" si="137"/>
        <v/>
      </c>
    </row>
    <row r="4368" spans="1:12" ht="13.8" customHeight="1" x14ac:dyDescent="0.3">
      <c r="A4368" t="s">
        <v>73</v>
      </c>
      <c r="B4368">
        <v>1944</v>
      </c>
      <c r="C4368" s="10">
        <v>362</v>
      </c>
      <c r="D4368">
        <v>0</v>
      </c>
      <c r="E4368">
        <v>320</v>
      </c>
      <c r="F4368">
        <v>38</v>
      </c>
      <c r="G4368">
        <v>5</v>
      </c>
      <c r="H4368" t="s">
        <v>11</v>
      </c>
      <c r="I4368" t="s">
        <v>11</v>
      </c>
      <c r="J4368" s="10">
        <v>0</v>
      </c>
      <c r="K4368" s="13">
        <f t="shared" si="138"/>
        <v>1958</v>
      </c>
      <c r="L4368" s="1" t="str">
        <f t="shared" si="137"/>
        <v/>
      </c>
    </row>
    <row r="4369" spans="1:12" ht="13.8" customHeight="1" x14ac:dyDescent="0.3">
      <c r="A4369" t="s">
        <v>73</v>
      </c>
      <c r="B4369">
        <v>1945</v>
      </c>
      <c r="C4369" s="10">
        <v>335</v>
      </c>
      <c r="D4369">
        <v>0</v>
      </c>
      <c r="E4369">
        <v>289</v>
      </c>
      <c r="F4369">
        <v>41</v>
      </c>
      <c r="G4369">
        <v>5</v>
      </c>
      <c r="H4369" t="s">
        <v>11</v>
      </c>
      <c r="I4369" t="s">
        <v>11</v>
      </c>
      <c r="J4369" s="10">
        <v>0</v>
      </c>
      <c r="K4369" s="13">
        <f t="shared" si="138"/>
        <v>1958</v>
      </c>
      <c r="L4369" s="1" t="str">
        <f t="shared" si="137"/>
        <v/>
      </c>
    </row>
    <row r="4370" spans="1:12" ht="13.8" customHeight="1" x14ac:dyDescent="0.3">
      <c r="A4370" t="s">
        <v>73</v>
      </c>
      <c r="B4370">
        <v>1946</v>
      </c>
      <c r="C4370" s="10">
        <v>301</v>
      </c>
      <c r="D4370">
        <v>0</v>
      </c>
      <c r="E4370">
        <v>257</v>
      </c>
      <c r="F4370">
        <v>39</v>
      </c>
      <c r="G4370">
        <v>5</v>
      </c>
      <c r="H4370" t="s">
        <v>11</v>
      </c>
      <c r="I4370" t="s">
        <v>11</v>
      </c>
      <c r="J4370" s="10">
        <v>0</v>
      </c>
      <c r="K4370" s="13">
        <f t="shared" si="138"/>
        <v>1958</v>
      </c>
      <c r="L4370" s="1" t="str">
        <f t="shared" si="137"/>
        <v/>
      </c>
    </row>
    <row r="4371" spans="1:12" ht="13.8" customHeight="1" x14ac:dyDescent="0.3">
      <c r="A4371" t="s">
        <v>73</v>
      </c>
      <c r="B4371">
        <v>1947</v>
      </c>
      <c r="C4371" s="10">
        <v>316</v>
      </c>
      <c r="D4371">
        <v>0</v>
      </c>
      <c r="E4371">
        <v>260</v>
      </c>
      <c r="F4371">
        <v>51</v>
      </c>
      <c r="G4371">
        <v>4</v>
      </c>
      <c r="H4371" t="s">
        <v>11</v>
      </c>
      <c r="I4371" t="s">
        <v>11</v>
      </c>
      <c r="J4371" s="10">
        <v>0</v>
      </c>
      <c r="K4371" s="13">
        <f t="shared" si="138"/>
        <v>1958</v>
      </c>
      <c r="L4371" s="1" t="str">
        <f t="shared" si="137"/>
        <v/>
      </c>
    </row>
    <row r="4372" spans="1:12" ht="13.8" customHeight="1" x14ac:dyDescent="0.3">
      <c r="A4372" t="s">
        <v>73</v>
      </c>
      <c r="B4372">
        <v>1948</v>
      </c>
      <c r="C4372" s="10">
        <v>351</v>
      </c>
      <c r="D4372">
        <v>0</v>
      </c>
      <c r="E4372">
        <v>283</v>
      </c>
      <c r="F4372">
        <v>63</v>
      </c>
      <c r="G4372">
        <v>5</v>
      </c>
      <c r="H4372" t="s">
        <v>11</v>
      </c>
      <c r="I4372" t="s">
        <v>11</v>
      </c>
      <c r="J4372" s="10">
        <v>0</v>
      </c>
      <c r="K4372" s="13">
        <f t="shared" si="138"/>
        <v>1958</v>
      </c>
      <c r="L4372" s="1" t="str">
        <f t="shared" si="137"/>
        <v/>
      </c>
    </row>
    <row r="4373" spans="1:12" ht="13.8" customHeight="1" x14ac:dyDescent="0.3">
      <c r="A4373" t="s">
        <v>73</v>
      </c>
      <c r="B4373">
        <v>1949</v>
      </c>
      <c r="C4373" s="10">
        <v>355</v>
      </c>
      <c r="D4373">
        <v>0</v>
      </c>
      <c r="E4373">
        <v>283</v>
      </c>
      <c r="F4373">
        <v>65</v>
      </c>
      <c r="G4373">
        <v>7</v>
      </c>
      <c r="H4373" t="s">
        <v>11</v>
      </c>
      <c r="I4373" t="s">
        <v>11</v>
      </c>
      <c r="J4373" s="10">
        <v>0</v>
      </c>
      <c r="K4373" s="13">
        <f t="shared" si="138"/>
        <v>1958</v>
      </c>
      <c r="L4373" s="1" t="str">
        <f t="shared" si="137"/>
        <v/>
      </c>
    </row>
    <row r="4374" spans="1:12" ht="13.8" customHeight="1" x14ac:dyDescent="0.3">
      <c r="A4374" t="s">
        <v>73</v>
      </c>
      <c r="B4374">
        <v>1950</v>
      </c>
      <c r="C4374" s="10">
        <v>202</v>
      </c>
      <c r="D4374">
        <v>0</v>
      </c>
      <c r="E4374">
        <v>194</v>
      </c>
      <c r="F4374">
        <v>0</v>
      </c>
      <c r="G4374">
        <v>8</v>
      </c>
      <c r="H4374">
        <v>0</v>
      </c>
      <c r="I4374">
        <v>0.06</v>
      </c>
      <c r="J4374" s="10">
        <v>6</v>
      </c>
      <c r="K4374" s="13">
        <f t="shared" si="138"/>
        <v>1958</v>
      </c>
      <c r="L4374" s="1" t="str">
        <f t="shared" si="137"/>
        <v/>
      </c>
    </row>
    <row r="4375" spans="1:12" ht="13.8" customHeight="1" x14ac:dyDescent="0.3">
      <c r="A4375" t="s">
        <v>73</v>
      </c>
      <c r="B4375">
        <v>1951</v>
      </c>
      <c r="C4375" s="10">
        <v>192</v>
      </c>
      <c r="D4375">
        <v>0</v>
      </c>
      <c r="E4375">
        <v>181</v>
      </c>
      <c r="F4375">
        <v>0</v>
      </c>
      <c r="G4375">
        <v>11</v>
      </c>
      <c r="H4375">
        <v>0</v>
      </c>
      <c r="I4375">
        <v>0.06</v>
      </c>
      <c r="J4375" s="10">
        <v>11</v>
      </c>
      <c r="K4375" s="13">
        <f t="shared" si="138"/>
        <v>1958</v>
      </c>
      <c r="L4375" s="1" t="str">
        <f t="shared" si="137"/>
        <v/>
      </c>
    </row>
    <row r="4376" spans="1:12" ht="13.8" customHeight="1" x14ac:dyDescent="0.3">
      <c r="A4376" t="s">
        <v>73</v>
      </c>
      <c r="B4376">
        <v>1952</v>
      </c>
      <c r="C4376" s="10">
        <v>244</v>
      </c>
      <c r="D4376">
        <v>0</v>
      </c>
      <c r="E4376">
        <v>232</v>
      </c>
      <c r="F4376">
        <v>0</v>
      </c>
      <c r="G4376">
        <v>12</v>
      </c>
      <c r="H4376">
        <v>0</v>
      </c>
      <c r="I4376">
        <v>7.0000000000000007E-2</v>
      </c>
      <c r="J4376" s="10">
        <v>14</v>
      </c>
      <c r="K4376" s="13">
        <f t="shared" si="138"/>
        <v>1958</v>
      </c>
      <c r="L4376" s="1" t="str">
        <f t="shared" si="137"/>
        <v/>
      </c>
    </row>
    <row r="4377" spans="1:12" ht="13.8" customHeight="1" x14ac:dyDescent="0.3">
      <c r="A4377" t="s">
        <v>73</v>
      </c>
      <c r="B4377">
        <v>1953</v>
      </c>
      <c r="C4377" s="10">
        <v>224</v>
      </c>
      <c r="D4377">
        <v>0</v>
      </c>
      <c r="E4377">
        <v>212</v>
      </c>
      <c r="F4377">
        <v>0</v>
      </c>
      <c r="G4377">
        <v>12</v>
      </c>
      <c r="H4377">
        <v>0</v>
      </c>
      <c r="I4377">
        <v>0.06</v>
      </c>
      <c r="J4377" s="10">
        <v>13</v>
      </c>
      <c r="K4377" s="13">
        <f t="shared" si="138"/>
        <v>1958</v>
      </c>
      <c r="L4377" s="1" t="str">
        <f t="shared" si="137"/>
        <v/>
      </c>
    </row>
    <row r="4378" spans="1:12" ht="13.8" customHeight="1" x14ac:dyDescent="0.3">
      <c r="A4378" t="s">
        <v>73</v>
      </c>
      <c r="B4378">
        <v>1954</v>
      </c>
      <c r="C4378" s="10">
        <v>263</v>
      </c>
      <c r="D4378">
        <v>0</v>
      </c>
      <c r="E4378">
        <v>250</v>
      </c>
      <c r="F4378">
        <v>0</v>
      </c>
      <c r="G4378">
        <v>13</v>
      </c>
      <c r="H4378">
        <v>0</v>
      </c>
      <c r="I4378">
        <v>7.0000000000000007E-2</v>
      </c>
      <c r="J4378" s="10">
        <v>14</v>
      </c>
      <c r="K4378" s="13">
        <f t="shared" si="138"/>
        <v>1958</v>
      </c>
      <c r="L4378" s="1" t="str">
        <f t="shared" si="137"/>
        <v/>
      </c>
    </row>
    <row r="4379" spans="1:12" ht="13.8" customHeight="1" x14ac:dyDescent="0.3">
      <c r="A4379" t="s">
        <v>73</v>
      </c>
      <c r="B4379">
        <v>1955</v>
      </c>
      <c r="C4379" s="10">
        <v>327</v>
      </c>
      <c r="D4379">
        <v>0</v>
      </c>
      <c r="E4379">
        <v>307</v>
      </c>
      <c r="F4379">
        <v>0</v>
      </c>
      <c r="G4379">
        <v>20</v>
      </c>
      <c r="H4379">
        <v>0</v>
      </c>
      <c r="I4379">
        <v>0.08</v>
      </c>
      <c r="J4379" s="10">
        <v>23</v>
      </c>
      <c r="K4379" s="13">
        <f t="shared" si="138"/>
        <v>1958</v>
      </c>
      <c r="L4379" s="1" t="str">
        <f t="shared" si="137"/>
        <v/>
      </c>
    </row>
    <row r="4380" spans="1:12" ht="13.8" customHeight="1" x14ac:dyDescent="0.3">
      <c r="A4380" t="s">
        <v>73</v>
      </c>
      <c r="B4380">
        <v>1956</v>
      </c>
      <c r="C4380" s="10">
        <v>354</v>
      </c>
      <c r="D4380">
        <v>0</v>
      </c>
      <c r="E4380">
        <v>333</v>
      </c>
      <c r="F4380">
        <v>0</v>
      </c>
      <c r="G4380">
        <v>21</v>
      </c>
      <c r="H4380">
        <v>0</v>
      </c>
      <c r="I4380">
        <v>0.09</v>
      </c>
      <c r="J4380" s="10">
        <v>0</v>
      </c>
      <c r="K4380" s="13">
        <f t="shared" si="138"/>
        <v>1958</v>
      </c>
      <c r="L4380" s="1" t="str">
        <f t="shared" si="137"/>
        <v/>
      </c>
    </row>
    <row r="4381" spans="1:12" ht="13.8" customHeight="1" x14ac:dyDescent="0.3">
      <c r="A4381" t="s">
        <v>73</v>
      </c>
      <c r="B4381">
        <v>1957</v>
      </c>
      <c r="C4381" s="10">
        <v>309</v>
      </c>
      <c r="D4381">
        <v>0</v>
      </c>
      <c r="E4381">
        <v>288</v>
      </c>
      <c r="F4381">
        <v>0</v>
      </c>
      <c r="G4381">
        <v>21</v>
      </c>
      <c r="H4381">
        <v>0</v>
      </c>
      <c r="I4381">
        <v>0.08</v>
      </c>
      <c r="J4381" s="10">
        <v>17</v>
      </c>
      <c r="K4381" s="13">
        <f t="shared" si="138"/>
        <v>1958</v>
      </c>
      <c r="L4381" s="1" t="str">
        <f t="shared" si="137"/>
        <v/>
      </c>
    </row>
    <row r="4382" spans="1:12" ht="13.8" customHeight="1" x14ac:dyDescent="0.3">
      <c r="A4382" t="s">
        <v>73</v>
      </c>
      <c r="B4382">
        <v>1958</v>
      </c>
      <c r="C4382" s="10">
        <v>361</v>
      </c>
      <c r="D4382">
        <v>0</v>
      </c>
      <c r="E4382">
        <v>339</v>
      </c>
      <c r="F4382">
        <v>0</v>
      </c>
      <c r="G4382">
        <v>22</v>
      </c>
      <c r="H4382">
        <v>0</v>
      </c>
      <c r="I4382">
        <v>0.09</v>
      </c>
      <c r="J4382" s="10">
        <v>15</v>
      </c>
      <c r="K4382" s="13">
        <f t="shared" si="138"/>
        <v>1958</v>
      </c>
      <c r="L4382" s="1" t="str">
        <f t="shared" si="137"/>
        <v/>
      </c>
    </row>
    <row r="4383" spans="1:12" ht="13.8" customHeight="1" x14ac:dyDescent="0.3">
      <c r="A4383" t="s">
        <v>73</v>
      </c>
      <c r="B4383">
        <v>1959</v>
      </c>
      <c r="C4383" s="10">
        <v>353</v>
      </c>
      <c r="D4383">
        <v>0</v>
      </c>
      <c r="E4383">
        <v>332</v>
      </c>
      <c r="F4383">
        <v>0</v>
      </c>
      <c r="G4383">
        <v>21</v>
      </c>
      <c r="H4383">
        <v>0</v>
      </c>
      <c r="I4383">
        <v>0.08</v>
      </c>
      <c r="J4383" s="10">
        <v>17</v>
      </c>
      <c r="K4383" s="13">
        <f t="shared" si="138"/>
        <v>1989</v>
      </c>
      <c r="L4383" s="1" t="str">
        <f t="shared" si="137"/>
        <v/>
      </c>
    </row>
    <row r="4384" spans="1:12" ht="13.8" customHeight="1" x14ac:dyDescent="0.3">
      <c r="A4384" t="s">
        <v>73</v>
      </c>
      <c r="B4384">
        <v>1960</v>
      </c>
      <c r="C4384" s="10">
        <v>481</v>
      </c>
      <c r="D4384">
        <v>0</v>
      </c>
      <c r="E4384">
        <v>454</v>
      </c>
      <c r="F4384">
        <v>0</v>
      </c>
      <c r="G4384">
        <v>27</v>
      </c>
      <c r="H4384">
        <v>0</v>
      </c>
      <c r="I4384">
        <v>0.11</v>
      </c>
      <c r="J4384" s="10">
        <v>21</v>
      </c>
      <c r="K4384" s="13">
        <f t="shared" si="138"/>
        <v>1989</v>
      </c>
      <c r="L4384" s="1" t="str">
        <f t="shared" si="137"/>
        <v/>
      </c>
    </row>
    <row r="4385" spans="1:12" ht="13.8" customHeight="1" x14ac:dyDescent="0.3">
      <c r="A4385" t="s">
        <v>73</v>
      </c>
      <c r="B4385">
        <v>1961</v>
      </c>
      <c r="C4385" s="10">
        <v>449</v>
      </c>
      <c r="D4385">
        <v>0</v>
      </c>
      <c r="E4385">
        <v>419</v>
      </c>
      <c r="F4385">
        <v>0</v>
      </c>
      <c r="G4385">
        <v>30</v>
      </c>
      <c r="H4385">
        <v>0</v>
      </c>
      <c r="I4385">
        <v>0.1</v>
      </c>
      <c r="J4385" s="10">
        <v>47</v>
      </c>
      <c r="K4385" s="13">
        <f t="shared" si="138"/>
        <v>1989</v>
      </c>
      <c r="L4385" s="1" t="str">
        <f t="shared" si="137"/>
        <v/>
      </c>
    </row>
    <row r="4386" spans="1:12" ht="13.8" customHeight="1" x14ac:dyDescent="0.3">
      <c r="A4386" t="s">
        <v>73</v>
      </c>
      <c r="B4386">
        <v>1962</v>
      </c>
      <c r="C4386" s="10">
        <v>427</v>
      </c>
      <c r="D4386">
        <v>0</v>
      </c>
      <c r="E4386">
        <v>398</v>
      </c>
      <c r="F4386">
        <v>0</v>
      </c>
      <c r="G4386">
        <v>29</v>
      </c>
      <c r="H4386">
        <v>0</v>
      </c>
      <c r="I4386">
        <v>0.09</v>
      </c>
      <c r="J4386" s="10">
        <v>34</v>
      </c>
      <c r="K4386" s="13">
        <f t="shared" si="138"/>
        <v>1989</v>
      </c>
      <c r="L4386" s="1" t="str">
        <f t="shared" si="137"/>
        <v/>
      </c>
    </row>
    <row r="4387" spans="1:12" ht="13.8" customHeight="1" x14ac:dyDescent="0.3">
      <c r="A4387" t="s">
        <v>73</v>
      </c>
      <c r="B4387">
        <v>1963</v>
      </c>
      <c r="C4387" s="10">
        <v>490</v>
      </c>
      <c r="D4387">
        <v>0</v>
      </c>
      <c r="E4387">
        <v>455</v>
      </c>
      <c r="F4387">
        <v>0</v>
      </c>
      <c r="G4387">
        <v>35</v>
      </c>
      <c r="H4387">
        <v>0</v>
      </c>
      <c r="I4387">
        <v>0.1</v>
      </c>
      <c r="J4387" s="10">
        <v>43</v>
      </c>
      <c r="K4387" s="13">
        <f t="shared" si="138"/>
        <v>1989</v>
      </c>
      <c r="L4387" s="1" t="str">
        <f t="shared" si="137"/>
        <v/>
      </c>
    </row>
    <row r="4388" spans="1:12" ht="13.8" customHeight="1" x14ac:dyDescent="0.3">
      <c r="A4388" t="s">
        <v>73</v>
      </c>
      <c r="B4388">
        <v>1964</v>
      </c>
      <c r="C4388" s="10">
        <v>585</v>
      </c>
      <c r="D4388">
        <v>0</v>
      </c>
      <c r="E4388">
        <v>546</v>
      </c>
      <c r="F4388">
        <v>0</v>
      </c>
      <c r="G4388">
        <v>39</v>
      </c>
      <c r="H4388">
        <v>0</v>
      </c>
      <c r="I4388">
        <v>0.12</v>
      </c>
      <c r="J4388" s="10">
        <v>26</v>
      </c>
      <c r="K4388" s="13">
        <f t="shared" si="138"/>
        <v>1989</v>
      </c>
      <c r="L4388" s="1" t="str">
        <f t="shared" si="137"/>
        <v/>
      </c>
    </row>
    <row r="4389" spans="1:12" ht="13.8" customHeight="1" x14ac:dyDescent="0.3">
      <c r="A4389" t="s">
        <v>73</v>
      </c>
      <c r="B4389">
        <v>1965</v>
      </c>
      <c r="C4389" s="10">
        <v>621</v>
      </c>
      <c r="D4389">
        <v>0</v>
      </c>
      <c r="E4389">
        <v>577</v>
      </c>
      <c r="F4389">
        <v>0</v>
      </c>
      <c r="G4389">
        <v>44</v>
      </c>
      <c r="H4389">
        <v>0</v>
      </c>
      <c r="I4389">
        <v>0.12</v>
      </c>
      <c r="J4389" s="10">
        <v>30</v>
      </c>
      <c r="K4389" s="13">
        <f t="shared" si="138"/>
        <v>1989</v>
      </c>
      <c r="L4389" s="1" t="str">
        <f t="shared" si="137"/>
        <v/>
      </c>
    </row>
    <row r="4390" spans="1:12" ht="13.8" customHeight="1" x14ac:dyDescent="0.3">
      <c r="A4390" t="s">
        <v>73</v>
      </c>
      <c r="B4390">
        <v>1966</v>
      </c>
      <c r="C4390" s="10">
        <v>660</v>
      </c>
      <c r="D4390">
        <v>0</v>
      </c>
      <c r="E4390">
        <v>609</v>
      </c>
      <c r="F4390">
        <v>0</v>
      </c>
      <c r="G4390">
        <v>51</v>
      </c>
      <c r="H4390">
        <v>0</v>
      </c>
      <c r="I4390">
        <v>0.12</v>
      </c>
      <c r="J4390" s="10">
        <v>26</v>
      </c>
      <c r="K4390" s="13">
        <f t="shared" si="138"/>
        <v>1989</v>
      </c>
      <c r="L4390" s="1" t="str">
        <f t="shared" si="137"/>
        <v/>
      </c>
    </row>
    <row r="4391" spans="1:12" ht="13.8" customHeight="1" x14ac:dyDescent="0.3">
      <c r="A4391" t="s">
        <v>73</v>
      </c>
      <c r="B4391">
        <v>1967</v>
      </c>
      <c r="C4391" s="10">
        <v>707</v>
      </c>
      <c r="D4391">
        <v>0</v>
      </c>
      <c r="E4391">
        <v>654</v>
      </c>
      <c r="F4391">
        <v>0</v>
      </c>
      <c r="G4391">
        <v>53</v>
      </c>
      <c r="H4391">
        <v>0</v>
      </c>
      <c r="I4391">
        <v>0.13</v>
      </c>
      <c r="J4391" s="10">
        <v>21</v>
      </c>
      <c r="K4391" s="13">
        <f t="shared" si="138"/>
        <v>1989</v>
      </c>
      <c r="L4391" s="1" t="str">
        <f t="shared" si="137"/>
        <v/>
      </c>
    </row>
    <row r="4392" spans="1:12" ht="13.8" customHeight="1" x14ac:dyDescent="0.3">
      <c r="A4392" t="s">
        <v>73</v>
      </c>
      <c r="B4392">
        <v>1968</v>
      </c>
      <c r="C4392" s="10">
        <v>850</v>
      </c>
      <c r="D4392">
        <v>0</v>
      </c>
      <c r="E4392">
        <v>782</v>
      </c>
      <c r="F4392">
        <v>9</v>
      </c>
      <c r="G4392">
        <v>59</v>
      </c>
      <c r="H4392">
        <v>0</v>
      </c>
      <c r="I4392">
        <v>0.15</v>
      </c>
      <c r="J4392" s="10">
        <v>34</v>
      </c>
      <c r="K4392" s="13">
        <f t="shared" si="138"/>
        <v>1989</v>
      </c>
      <c r="L4392" s="1" t="str">
        <f t="shared" si="137"/>
        <v/>
      </c>
    </row>
    <row r="4393" spans="1:12" ht="13.8" customHeight="1" x14ac:dyDescent="0.3">
      <c r="A4393" t="s">
        <v>73</v>
      </c>
      <c r="B4393">
        <v>1969</v>
      </c>
      <c r="C4393" s="10">
        <v>980</v>
      </c>
      <c r="D4393">
        <v>0</v>
      </c>
      <c r="E4393">
        <v>810</v>
      </c>
      <c r="F4393">
        <v>9</v>
      </c>
      <c r="G4393">
        <v>62</v>
      </c>
      <c r="H4393">
        <v>98</v>
      </c>
      <c r="I4393">
        <v>0.17</v>
      </c>
      <c r="J4393" s="10">
        <v>47</v>
      </c>
      <c r="K4393" s="13">
        <f t="shared" si="138"/>
        <v>1989</v>
      </c>
      <c r="L4393" s="1" t="str">
        <f t="shared" si="137"/>
        <v/>
      </c>
    </row>
    <row r="4394" spans="1:12" ht="13.8" customHeight="1" x14ac:dyDescent="0.3">
      <c r="A4394" t="s">
        <v>73</v>
      </c>
      <c r="B4394">
        <v>1970</v>
      </c>
      <c r="C4394" s="10">
        <v>1168</v>
      </c>
      <c r="D4394">
        <v>0</v>
      </c>
      <c r="E4394">
        <v>947</v>
      </c>
      <c r="F4394">
        <v>9</v>
      </c>
      <c r="G4394">
        <v>45</v>
      </c>
      <c r="H4394">
        <v>167</v>
      </c>
      <c r="I4394">
        <v>0.2</v>
      </c>
      <c r="J4394" s="10">
        <v>47</v>
      </c>
      <c r="K4394" s="13">
        <f t="shared" si="138"/>
        <v>1989</v>
      </c>
      <c r="L4394" s="1" t="str">
        <f t="shared" si="137"/>
        <v/>
      </c>
    </row>
    <row r="4395" spans="1:12" ht="13.8" customHeight="1" x14ac:dyDescent="0.3">
      <c r="A4395" t="s">
        <v>73</v>
      </c>
      <c r="B4395">
        <v>1971</v>
      </c>
      <c r="C4395" s="10">
        <v>1152</v>
      </c>
      <c r="D4395">
        <v>0</v>
      </c>
      <c r="E4395">
        <v>1001</v>
      </c>
      <c r="F4395">
        <v>9</v>
      </c>
      <c r="G4395">
        <v>50</v>
      </c>
      <c r="H4395">
        <v>93</v>
      </c>
      <c r="I4395">
        <v>0.19</v>
      </c>
      <c r="J4395" s="10">
        <v>77</v>
      </c>
      <c r="K4395" s="13">
        <f t="shared" si="138"/>
        <v>1989</v>
      </c>
      <c r="L4395" s="1" t="str">
        <f t="shared" si="137"/>
        <v/>
      </c>
    </row>
    <row r="4396" spans="1:12" ht="13.8" customHeight="1" x14ac:dyDescent="0.3">
      <c r="A4396" t="s">
        <v>73</v>
      </c>
      <c r="B4396">
        <v>1972</v>
      </c>
      <c r="C4396" s="10">
        <v>1253</v>
      </c>
      <c r="D4396">
        <v>0</v>
      </c>
      <c r="E4396">
        <v>1090</v>
      </c>
      <c r="F4396">
        <v>11</v>
      </c>
      <c r="G4396">
        <v>66</v>
      </c>
      <c r="H4396">
        <v>86</v>
      </c>
      <c r="I4396">
        <v>0.2</v>
      </c>
      <c r="J4396" s="10">
        <v>62</v>
      </c>
      <c r="K4396" s="13">
        <f t="shared" si="138"/>
        <v>1989</v>
      </c>
      <c r="L4396" s="1" t="str">
        <f t="shared" si="137"/>
        <v/>
      </c>
    </row>
    <row r="4397" spans="1:12" ht="13.8" customHeight="1" x14ac:dyDescent="0.3">
      <c r="A4397" t="s">
        <v>73</v>
      </c>
      <c r="B4397">
        <v>1973</v>
      </c>
      <c r="C4397" s="10">
        <v>1435</v>
      </c>
      <c r="D4397">
        <v>0</v>
      </c>
      <c r="E4397">
        <v>1168</v>
      </c>
      <c r="F4397">
        <v>18</v>
      </c>
      <c r="G4397">
        <v>66</v>
      </c>
      <c r="H4397">
        <v>183</v>
      </c>
      <c r="I4397">
        <v>0.22</v>
      </c>
      <c r="J4397" s="10">
        <v>86</v>
      </c>
      <c r="K4397" s="13">
        <f t="shared" si="138"/>
        <v>1989</v>
      </c>
      <c r="L4397" s="1" t="str">
        <f t="shared" si="137"/>
        <v/>
      </c>
    </row>
    <row r="4398" spans="1:12" ht="13.8" customHeight="1" x14ac:dyDescent="0.3">
      <c r="A4398" t="s">
        <v>73</v>
      </c>
      <c r="B4398">
        <v>1974</v>
      </c>
      <c r="C4398" s="10">
        <v>1661</v>
      </c>
      <c r="D4398">
        <v>0</v>
      </c>
      <c r="E4398">
        <v>1386</v>
      </c>
      <c r="F4398">
        <v>18</v>
      </c>
      <c r="G4398">
        <v>79</v>
      </c>
      <c r="H4398">
        <v>177</v>
      </c>
      <c r="I4398">
        <v>0.25</v>
      </c>
      <c r="J4398" s="10">
        <v>90</v>
      </c>
      <c r="K4398" s="13">
        <f t="shared" si="138"/>
        <v>1989</v>
      </c>
      <c r="L4398" s="1" t="str">
        <f t="shared" si="137"/>
        <v/>
      </c>
    </row>
    <row r="4399" spans="1:12" ht="13.8" customHeight="1" x14ac:dyDescent="0.3">
      <c r="A4399" t="s">
        <v>73</v>
      </c>
      <c r="B4399">
        <v>1975</v>
      </c>
      <c r="C4399" s="10">
        <v>2008</v>
      </c>
      <c r="D4399">
        <v>0</v>
      </c>
      <c r="E4399">
        <v>1745</v>
      </c>
      <c r="F4399">
        <v>20</v>
      </c>
      <c r="G4399">
        <v>81</v>
      </c>
      <c r="H4399">
        <v>162</v>
      </c>
      <c r="I4399">
        <v>0.28999999999999998</v>
      </c>
      <c r="J4399" s="10">
        <v>98</v>
      </c>
      <c r="K4399" s="13">
        <f t="shared" si="138"/>
        <v>1989</v>
      </c>
      <c r="L4399" s="1" t="str">
        <f t="shared" si="137"/>
        <v/>
      </c>
    </row>
    <row r="4400" spans="1:12" ht="13.8" customHeight="1" x14ac:dyDescent="0.3">
      <c r="A4400" t="s">
        <v>73</v>
      </c>
      <c r="B4400">
        <v>1976</v>
      </c>
      <c r="C4400" s="10">
        <v>2212</v>
      </c>
      <c r="D4400">
        <v>0</v>
      </c>
      <c r="E4400">
        <v>1937</v>
      </c>
      <c r="F4400">
        <v>20</v>
      </c>
      <c r="G4400">
        <v>83</v>
      </c>
      <c r="H4400">
        <v>173</v>
      </c>
      <c r="I4400">
        <v>0.31</v>
      </c>
      <c r="J4400" s="10">
        <v>81</v>
      </c>
      <c r="K4400" s="13">
        <f t="shared" si="138"/>
        <v>1989</v>
      </c>
      <c r="L4400" s="1" t="str">
        <f t="shared" si="137"/>
        <v/>
      </c>
    </row>
    <row r="4401" spans="1:12" ht="13.8" customHeight="1" x14ac:dyDescent="0.3">
      <c r="A4401" t="s">
        <v>73</v>
      </c>
      <c r="B4401">
        <v>1977</v>
      </c>
      <c r="C4401" s="10">
        <v>2041</v>
      </c>
      <c r="D4401">
        <v>0</v>
      </c>
      <c r="E4401">
        <v>1738</v>
      </c>
      <c r="F4401">
        <v>26</v>
      </c>
      <c r="G4401">
        <v>85</v>
      </c>
      <c r="H4401">
        <v>192</v>
      </c>
      <c r="I4401">
        <v>0.28000000000000003</v>
      </c>
      <c r="J4401" s="10">
        <v>98</v>
      </c>
      <c r="K4401" s="13">
        <f t="shared" si="138"/>
        <v>1989</v>
      </c>
      <c r="L4401" s="1" t="str">
        <f t="shared" si="137"/>
        <v/>
      </c>
    </row>
    <row r="4402" spans="1:12" ht="13.8" customHeight="1" x14ac:dyDescent="0.3">
      <c r="A4402" t="s">
        <v>73</v>
      </c>
      <c r="B4402">
        <v>1978</v>
      </c>
      <c r="C4402" s="10">
        <v>2843</v>
      </c>
      <c r="D4402">
        <v>0</v>
      </c>
      <c r="E4402">
        <v>2508</v>
      </c>
      <c r="F4402">
        <v>26</v>
      </c>
      <c r="G4402">
        <v>113</v>
      </c>
      <c r="H4402">
        <v>197</v>
      </c>
      <c r="I4402">
        <v>0.38</v>
      </c>
      <c r="J4402" s="10">
        <v>110</v>
      </c>
      <c r="K4402" s="13">
        <f t="shared" si="138"/>
        <v>1989</v>
      </c>
      <c r="L4402" s="1" t="str">
        <f t="shared" si="137"/>
        <v/>
      </c>
    </row>
    <row r="4403" spans="1:12" ht="13.8" customHeight="1" x14ac:dyDescent="0.3">
      <c r="A4403" t="s">
        <v>73</v>
      </c>
      <c r="B4403">
        <v>1979</v>
      </c>
      <c r="C4403" s="10">
        <v>3318</v>
      </c>
      <c r="D4403">
        <v>0</v>
      </c>
      <c r="E4403">
        <v>2901</v>
      </c>
      <c r="F4403">
        <v>23</v>
      </c>
      <c r="G4403">
        <v>149</v>
      </c>
      <c r="H4403">
        <v>245</v>
      </c>
      <c r="I4403">
        <v>0.43</v>
      </c>
      <c r="J4403" s="10">
        <v>107</v>
      </c>
      <c r="K4403" s="13">
        <f t="shared" si="138"/>
        <v>1989</v>
      </c>
      <c r="L4403" s="1" t="str">
        <f t="shared" si="137"/>
        <v/>
      </c>
    </row>
    <row r="4404" spans="1:12" ht="13.8" customHeight="1" x14ac:dyDescent="0.3">
      <c r="A4404" t="s">
        <v>73</v>
      </c>
      <c r="B4404">
        <v>1980</v>
      </c>
      <c r="C4404" s="10">
        <v>3666</v>
      </c>
      <c r="D4404">
        <v>0</v>
      </c>
      <c r="E4404">
        <v>3237</v>
      </c>
      <c r="F4404">
        <v>20</v>
      </c>
      <c r="G4404">
        <v>189</v>
      </c>
      <c r="H4404">
        <v>220</v>
      </c>
      <c r="I4404">
        <v>0.46</v>
      </c>
      <c r="J4404" s="10">
        <v>108</v>
      </c>
      <c r="K4404" s="13">
        <f t="shared" si="138"/>
        <v>1989</v>
      </c>
      <c r="L4404" s="1" t="str">
        <f t="shared" si="137"/>
        <v/>
      </c>
    </row>
    <row r="4405" spans="1:12" ht="13.8" customHeight="1" x14ac:dyDescent="0.3">
      <c r="A4405" t="s">
        <v>73</v>
      </c>
      <c r="B4405">
        <v>1981</v>
      </c>
      <c r="C4405" s="10">
        <v>4552</v>
      </c>
      <c r="D4405">
        <v>0</v>
      </c>
      <c r="E4405">
        <v>4139</v>
      </c>
      <c r="F4405">
        <v>36</v>
      </c>
      <c r="G4405">
        <v>168</v>
      </c>
      <c r="H4405">
        <v>209</v>
      </c>
      <c r="I4405">
        <v>0.56000000000000005</v>
      </c>
      <c r="J4405" s="10">
        <v>71</v>
      </c>
      <c r="K4405" s="13">
        <f t="shared" si="138"/>
        <v>1989</v>
      </c>
      <c r="L4405" s="1" t="str">
        <f t="shared" si="137"/>
        <v/>
      </c>
    </row>
    <row r="4406" spans="1:12" ht="13.8" customHeight="1" x14ac:dyDescent="0.3">
      <c r="A4406" t="s">
        <v>73</v>
      </c>
      <c r="B4406">
        <v>1982</v>
      </c>
      <c r="C4406" s="10">
        <v>5260</v>
      </c>
      <c r="D4406">
        <v>0</v>
      </c>
      <c r="E4406">
        <v>4801</v>
      </c>
      <c r="F4406">
        <v>47</v>
      </c>
      <c r="G4406">
        <v>216</v>
      </c>
      <c r="H4406">
        <v>196</v>
      </c>
      <c r="I4406">
        <v>0.63</v>
      </c>
      <c r="J4406" s="10">
        <v>62</v>
      </c>
      <c r="K4406" s="13">
        <f t="shared" si="138"/>
        <v>1989</v>
      </c>
      <c r="L4406" s="1" t="str">
        <f t="shared" si="137"/>
        <v/>
      </c>
    </row>
    <row r="4407" spans="1:12" ht="13.8" customHeight="1" x14ac:dyDescent="0.3">
      <c r="A4407" t="s">
        <v>73</v>
      </c>
      <c r="B4407">
        <v>1983</v>
      </c>
      <c r="C4407" s="10">
        <v>5333</v>
      </c>
      <c r="D4407">
        <v>0</v>
      </c>
      <c r="E4407">
        <v>4890</v>
      </c>
      <c r="F4407">
        <v>55</v>
      </c>
      <c r="G4407">
        <v>193</v>
      </c>
      <c r="H4407">
        <v>194</v>
      </c>
      <c r="I4407">
        <v>0.62</v>
      </c>
      <c r="J4407" s="10">
        <v>33</v>
      </c>
      <c r="K4407" s="13">
        <f t="shared" si="138"/>
        <v>1989</v>
      </c>
      <c r="L4407" s="1" t="str">
        <f t="shared" si="137"/>
        <v/>
      </c>
    </row>
    <row r="4408" spans="1:12" ht="13.8" customHeight="1" x14ac:dyDescent="0.3">
      <c r="A4408" t="s">
        <v>73</v>
      </c>
      <c r="B4408">
        <v>1984</v>
      </c>
      <c r="C4408" s="10">
        <v>5797</v>
      </c>
      <c r="D4408">
        <v>0</v>
      </c>
      <c r="E4408">
        <v>5286</v>
      </c>
      <c r="F4408">
        <v>53</v>
      </c>
      <c r="G4408">
        <v>236</v>
      </c>
      <c r="H4408">
        <v>222</v>
      </c>
      <c r="I4408">
        <v>0.65</v>
      </c>
      <c r="J4408" s="10">
        <v>62</v>
      </c>
      <c r="K4408" s="13">
        <f t="shared" si="138"/>
        <v>1989</v>
      </c>
      <c r="L4408" s="1" t="str">
        <f t="shared" si="137"/>
        <v/>
      </c>
    </row>
    <row r="4409" spans="1:12" ht="13.8" customHeight="1" x14ac:dyDescent="0.3">
      <c r="A4409" t="s">
        <v>73</v>
      </c>
      <c r="B4409">
        <v>1985</v>
      </c>
      <c r="C4409" s="10">
        <v>5299</v>
      </c>
      <c r="D4409">
        <v>0</v>
      </c>
      <c r="E4409">
        <v>4695</v>
      </c>
      <c r="F4409">
        <v>51</v>
      </c>
      <c r="G4409">
        <v>267</v>
      </c>
      <c r="H4409">
        <v>286</v>
      </c>
      <c r="I4409">
        <v>0.57999999999999996</v>
      </c>
      <c r="J4409" s="10">
        <v>56</v>
      </c>
      <c r="K4409" s="13">
        <f t="shared" si="138"/>
        <v>1989</v>
      </c>
      <c r="L4409" s="1" t="str">
        <f t="shared" si="137"/>
        <v/>
      </c>
    </row>
    <row r="4410" spans="1:12" ht="13.8" customHeight="1" x14ac:dyDescent="0.3">
      <c r="A4410" t="s">
        <v>73</v>
      </c>
      <c r="B4410">
        <v>1986</v>
      </c>
      <c r="C4410" s="10">
        <v>4166</v>
      </c>
      <c r="D4410">
        <v>0</v>
      </c>
      <c r="E4410">
        <v>3490</v>
      </c>
      <c r="F4410">
        <v>52</v>
      </c>
      <c r="G4410">
        <v>274</v>
      </c>
      <c r="H4410">
        <v>349</v>
      </c>
      <c r="I4410">
        <v>0.45</v>
      </c>
      <c r="J4410" s="10">
        <v>60</v>
      </c>
      <c r="K4410" s="13">
        <f t="shared" si="138"/>
        <v>1989</v>
      </c>
      <c r="L4410" s="1" t="str">
        <f t="shared" si="137"/>
        <v/>
      </c>
    </row>
    <row r="4411" spans="1:12" ht="13.8" customHeight="1" x14ac:dyDescent="0.3">
      <c r="A4411" t="s">
        <v>73</v>
      </c>
      <c r="B4411">
        <v>1987</v>
      </c>
      <c r="C4411" s="10">
        <v>4122</v>
      </c>
      <c r="D4411">
        <v>0</v>
      </c>
      <c r="E4411">
        <v>3628</v>
      </c>
      <c r="F4411">
        <v>26</v>
      </c>
      <c r="G4411">
        <v>292</v>
      </c>
      <c r="H4411">
        <v>176</v>
      </c>
      <c r="I4411">
        <v>0.43</v>
      </c>
      <c r="J4411" s="10">
        <v>118</v>
      </c>
      <c r="K4411" s="13">
        <f t="shared" si="138"/>
        <v>1989</v>
      </c>
      <c r="L4411" s="1" t="str">
        <f t="shared" si="137"/>
        <v/>
      </c>
    </row>
    <row r="4412" spans="1:12" ht="13.8" customHeight="1" x14ac:dyDescent="0.3">
      <c r="A4412" t="s">
        <v>73</v>
      </c>
      <c r="B4412">
        <v>1988</v>
      </c>
      <c r="C4412" s="10">
        <v>4710</v>
      </c>
      <c r="D4412">
        <v>0</v>
      </c>
      <c r="E4412">
        <v>3988</v>
      </c>
      <c r="F4412">
        <v>52</v>
      </c>
      <c r="G4412">
        <v>299</v>
      </c>
      <c r="H4412">
        <v>371</v>
      </c>
      <c r="I4412">
        <v>0.48</v>
      </c>
      <c r="J4412" s="10">
        <v>133</v>
      </c>
      <c r="K4412" s="13">
        <f t="shared" si="138"/>
        <v>1989</v>
      </c>
      <c r="L4412" s="1" t="str">
        <f t="shared" si="137"/>
        <v/>
      </c>
    </row>
    <row r="4413" spans="1:12" ht="13.8" customHeight="1" x14ac:dyDescent="0.3">
      <c r="A4413" t="s">
        <v>73</v>
      </c>
      <c r="B4413">
        <v>1989</v>
      </c>
      <c r="C4413" s="10">
        <v>5527</v>
      </c>
      <c r="D4413">
        <v>0</v>
      </c>
      <c r="E4413">
        <v>4665</v>
      </c>
      <c r="F4413">
        <v>99</v>
      </c>
      <c r="G4413">
        <v>306</v>
      </c>
      <c r="H4413">
        <v>457</v>
      </c>
      <c r="I4413">
        <v>0.55000000000000004</v>
      </c>
      <c r="J4413" s="10">
        <v>181</v>
      </c>
      <c r="K4413" s="13">
        <f t="shared" si="138"/>
        <v>1989</v>
      </c>
      <c r="L4413" s="1" t="str">
        <f t="shared" si="137"/>
        <v/>
      </c>
    </row>
    <row r="4414" spans="1:12" ht="13.8" customHeight="1" x14ac:dyDescent="0.3">
      <c r="A4414" t="s">
        <v>73</v>
      </c>
      <c r="B4414">
        <v>1990</v>
      </c>
      <c r="C4414" s="10">
        <v>4589</v>
      </c>
      <c r="D4414">
        <v>0</v>
      </c>
      <c r="E4414">
        <v>3688</v>
      </c>
      <c r="F4414">
        <v>139</v>
      </c>
      <c r="G4414">
        <v>306</v>
      </c>
      <c r="H4414">
        <v>456</v>
      </c>
      <c r="I4414">
        <v>0.45</v>
      </c>
      <c r="J4414" s="10">
        <v>177</v>
      </c>
      <c r="K4414" s="13">
        <f t="shared" si="138"/>
        <v>1990</v>
      </c>
      <c r="L4414" s="1" t="str">
        <f t="shared" si="137"/>
        <v/>
      </c>
    </row>
    <row r="4415" spans="1:12" ht="13.8" customHeight="1" x14ac:dyDescent="0.3">
      <c r="A4415" t="s">
        <v>73</v>
      </c>
      <c r="B4415">
        <v>1991</v>
      </c>
      <c r="C4415" s="10">
        <v>4499</v>
      </c>
      <c r="D4415">
        <v>0</v>
      </c>
      <c r="E4415">
        <v>3642</v>
      </c>
      <c r="F4415">
        <v>164</v>
      </c>
      <c r="G4415">
        <v>313</v>
      </c>
      <c r="H4415">
        <v>380</v>
      </c>
      <c r="I4415">
        <v>0.43</v>
      </c>
      <c r="J4415" s="10">
        <v>186</v>
      </c>
      <c r="K4415" s="13">
        <f t="shared" si="138"/>
        <v>1990</v>
      </c>
      <c r="L4415" s="1" t="str">
        <f t="shared" si="137"/>
        <v/>
      </c>
    </row>
    <row r="4416" spans="1:12" ht="13.8" customHeight="1" x14ac:dyDescent="0.3">
      <c r="A4416" t="s">
        <v>73</v>
      </c>
      <c r="B4416">
        <v>1992</v>
      </c>
      <c r="C4416" s="10">
        <v>6076</v>
      </c>
      <c r="D4416">
        <v>0</v>
      </c>
      <c r="E4416">
        <v>5277</v>
      </c>
      <c r="F4416">
        <v>127</v>
      </c>
      <c r="G4416">
        <v>306</v>
      </c>
      <c r="H4416">
        <v>366</v>
      </c>
      <c r="I4416">
        <v>0.56999999999999995</v>
      </c>
      <c r="J4416" s="10">
        <v>198</v>
      </c>
      <c r="K4416" s="13">
        <f t="shared" si="138"/>
        <v>1990</v>
      </c>
      <c r="L4416" s="1" t="str">
        <f t="shared" si="137"/>
        <v/>
      </c>
    </row>
    <row r="4417" spans="1:12" ht="13.8" customHeight="1" x14ac:dyDescent="0.3">
      <c r="A4417" t="s">
        <v>73</v>
      </c>
      <c r="B4417">
        <v>1993</v>
      </c>
      <c r="C4417" s="10">
        <v>6601</v>
      </c>
      <c r="D4417">
        <v>0</v>
      </c>
      <c r="E4417">
        <v>5764</v>
      </c>
      <c r="F4417">
        <v>146</v>
      </c>
      <c r="G4417">
        <v>285</v>
      </c>
      <c r="H4417">
        <v>406</v>
      </c>
      <c r="I4417">
        <v>0.6</v>
      </c>
      <c r="J4417" s="10">
        <v>198</v>
      </c>
      <c r="K4417" s="13">
        <f t="shared" si="138"/>
        <v>1990</v>
      </c>
      <c r="L4417" s="1" t="str">
        <f t="shared" si="137"/>
        <v/>
      </c>
    </row>
    <row r="4418" spans="1:12" ht="13.8" customHeight="1" x14ac:dyDescent="0.3">
      <c r="A4418" t="s">
        <v>73</v>
      </c>
      <c r="B4418">
        <v>1994</v>
      </c>
      <c r="C4418" s="10">
        <v>3723</v>
      </c>
      <c r="D4418">
        <v>0</v>
      </c>
      <c r="E4418">
        <v>2906</v>
      </c>
      <c r="F4418">
        <v>132</v>
      </c>
      <c r="G4418">
        <v>294</v>
      </c>
      <c r="H4418">
        <v>391</v>
      </c>
      <c r="I4418">
        <v>0.33</v>
      </c>
      <c r="J4418" s="10">
        <v>211</v>
      </c>
      <c r="K4418" s="13">
        <f t="shared" si="138"/>
        <v>1990</v>
      </c>
      <c r="L4418" s="1" t="str">
        <f t="shared" ref="L4418:L4481" si="139">IF(AND(B4418&gt;2011),1,"")</f>
        <v/>
      </c>
    </row>
    <row r="4419" spans="1:12" ht="13.8" customHeight="1" x14ac:dyDescent="0.3">
      <c r="A4419" t="s">
        <v>73</v>
      </c>
      <c r="B4419">
        <v>1995</v>
      </c>
      <c r="C4419" s="10">
        <v>6229</v>
      </c>
      <c r="D4419">
        <v>0</v>
      </c>
      <c r="E4419">
        <v>5341</v>
      </c>
      <c r="F4419">
        <v>127</v>
      </c>
      <c r="G4419">
        <v>356</v>
      </c>
      <c r="H4419">
        <v>405</v>
      </c>
      <c r="I4419">
        <v>0.55000000000000004</v>
      </c>
      <c r="J4419" s="10">
        <v>216</v>
      </c>
      <c r="K4419" s="13">
        <f t="shared" si="138"/>
        <v>1990</v>
      </c>
      <c r="L4419" s="1" t="str">
        <f t="shared" si="139"/>
        <v/>
      </c>
    </row>
    <row r="4420" spans="1:12" ht="13.8" customHeight="1" x14ac:dyDescent="0.3">
      <c r="A4420" t="s">
        <v>73</v>
      </c>
      <c r="B4420">
        <v>1996</v>
      </c>
      <c r="C4420" s="10">
        <v>6597</v>
      </c>
      <c r="D4420">
        <v>0</v>
      </c>
      <c r="E4420">
        <v>5694</v>
      </c>
      <c r="F4420">
        <v>135</v>
      </c>
      <c r="G4420">
        <v>412</v>
      </c>
      <c r="H4420">
        <v>356</v>
      </c>
      <c r="I4420">
        <v>0.56999999999999995</v>
      </c>
      <c r="J4420" s="10">
        <v>259</v>
      </c>
      <c r="K4420" s="13">
        <f t="shared" si="138"/>
        <v>1990</v>
      </c>
      <c r="L4420" s="1" t="str">
        <f t="shared" si="139"/>
        <v/>
      </c>
    </row>
    <row r="4421" spans="1:12" ht="13.8" customHeight="1" x14ac:dyDescent="0.3">
      <c r="A4421" t="s">
        <v>73</v>
      </c>
      <c r="B4421">
        <v>1997</v>
      </c>
      <c r="C4421" s="10">
        <v>5007</v>
      </c>
      <c r="D4421">
        <v>0</v>
      </c>
      <c r="E4421">
        <v>4163</v>
      </c>
      <c r="F4421">
        <v>123</v>
      </c>
      <c r="G4421">
        <v>394</v>
      </c>
      <c r="H4421">
        <v>327</v>
      </c>
      <c r="I4421">
        <v>0.43</v>
      </c>
      <c r="J4421" s="10">
        <v>273</v>
      </c>
      <c r="K4421" s="13">
        <f t="shared" si="138"/>
        <v>1990</v>
      </c>
      <c r="L4421" s="1" t="str">
        <f t="shared" si="139"/>
        <v/>
      </c>
    </row>
    <row r="4422" spans="1:12" ht="13.8" customHeight="1" x14ac:dyDescent="0.3">
      <c r="A4422" t="s">
        <v>73</v>
      </c>
      <c r="B4422">
        <v>1998</v>
      </c>
      <c r="C4422" s="10">
        <v>6125</v>
      </c>
      <c r="D4422">
        <v>0</v>
      </c>
      <c r="E4422">
        <v>5262</v>
      </c>
      <c r="F4422">
        <v>126</v>
      </c>
      <c r="G4422">
        <v>354</v>
      </c>
      <c r="H4422">
        <v>383</v>
      </c>
      <c r="I4422">
        <v>0.51</v>
      </c>
      <c r="J4422" s="10">
        <v>395</v>
      </c>
      <c r="K4422" s="13">
        <f t="shared" si="138"/>
        <v>1990</v>
      </c>
      <c r="L4422" s="1" t="str">
        <f t="shared" si="139"/>
        <v/>
      </c>
    </row>
    <row r="4423" spans="1:12" ht="13.8" customHeight="1" x14ac:dyDescent="0.3">
      <c r="A4423" t="s">
        <v>73</v>
      </c>
      <c r="B4423">
        <v>1999</v>
      </c>
      <c r="C4423" s="10">
        <v>5862</v>
      </c>
      <c r="D4423">
        <v>0</v>
      </c>
      <c r="E4423">
        <v>5043</v>
      </c>
      <c r="F4423">
        <v>118</v>
      </c>
      <c r="G4423">
        <v>313</v>
      </c>
      <c r="H4423">
        <v>388</v>
      </c>
      <c r="I4423">
        <v>0.48</v>
      </c>
      <c r="J4423" s="10">
        <v>293</v>
      </c>
      <c r="K4423" s="13">
        <f t="shared" si="138"/>
        <v>1990</v>
      </c>
      <c r="L4423" s="1" t="str">
        <f t="shared" si="139"/>
        <v/>
      </c>
    </row>
    <row r="4424" spans="1:12" ht="13.8" customHeight="1" x14ac:dyDescent="0.3">
      <c r="A4424" t="s">
        <v>73</v>
      </c>
      <c r="B4424">
        <v>2000</v>
      </c>
      <c r="C4424" s="10">
        <v>5650</v>
      </c>
      <c r="D4424">
        <v>0</v>
      </c>
      <c r="E4424">
        <v>4729</v>
      </c>
      <c r="F4424">
        <v>129</v>
      </c>
      <c r="G4424">
        <v>381</v>
      </c>
      <c r="H4424">
        <v>412</v>
      </c>
      <c r="I4424">
        <v>0.46</v>
      </c>
      <c r="J4424" s="10">
        <v>394</v>
      </c>
      <c r="K4424" s="13">
        <f t="shared" ref="K4424:K4487" si="140">IF(B4424&lt;1990,IF(B4424&lt;1959,1958,1989),1990)</f>
        <v>1990</v>
      </c>
      <c r="L4424" s="1" t="str">
        <f t="shared" si="139"/>
        <v/>
      </c>
    </row>
    <row r="4425" spans="1:12" ht="13.8" customHeight="1" x14ac:dyDescent="0.3">
      <c r="A4425" t="s">
        <v>73</v>
      </c>
      <c r="B4425">
        <v>2001</v>
      </c>
      <c r="C4425" s="10">
        <v>6304</v>
      </c>
      <c r="D4425">
        <v>0</v>
      </c>
      <c r="E4425">
        <v>5363</v>
      </c>
      <c r="F4425">
        <v>131</v>
      </c>
      <c r="G4425">
        <v>397</v>
      </c>
      <c r="H4425">
        <v>414</v>
      </c>
      <c r="I4425">
        <v>0.5</v>
      </c>
      <c r="J4425" s="10">
        <v>378</v>
      </c>
      <c r="K4425" s="13">
        <f t="shared" si="140"/>
        <v>1990</v>
      </c>
      <c r="L4425" s="1" t="str">
        <f t="shared" si="139"/>
        <v/>
      </c>
    </row>
    <row r="4426" spans="1:12" ht="13.8" customHeight="1" x14ac:dyDescent="0.3">
      <c r="A4426" t="s">
        <v>73</v>
      </c>
      <c r="B4426">
        <v>2002</v>
      </c>
      <c r="C4426" s="10">
        <v>6804</v>
      </c>
      <c r="D4426">
        <v>0</v>
      </c>
      <c r="E4426">
        <v>5795</v>
      </c>
      <c r="F4426">
        <v>130</v>
      </c>
      <c r="G4426">
        <v>408</v>
      </c>
      <c r="H4426">
        <v>471</v>
      </c>
      <c r="I4426">
        <v>0.53</v>
      </c>
      <c r="J4426" s="10">
        <v>355</v>
      </c>
      <c r="K4426" s="13">
        <f t="shared" si="140"/>
        <v>1990</v>
      </c>
      <c r="L4426" s="1" t="str">
        <f t="shared" si="139"/>
        <v/>
      </c>
    </row>
    <row r="4427" spans="1:12" ht="13.8" customHeight="1" x14ac:dyDescent="0.3">
      <c r="A4427" t="s">
        <v>73</v>
      </c>
      <c r="B4427">
        <v>2003</v>
      </c>
      <c r="C4427" s="10">
        <v>7354</v>
      </c>
      <c r="D4427">
        <v>0</v>
      </c>
      <c r="E4427">
        <v>6243</v>
      </c>
      <c r="F4427">
        <v>254</v>
      </c>
      <c r="G4427">
        <v>422</v>
      </c>
      <c r="H4427">
        <v>436</v>
      </c>
      <c r="I4427">
        <v>0.56999999999999995</v>
      </c>
      <c r="J4427" s="10">
        <v>292</v>
      </c>
      <c r="K4427" s="13">
        <f t="shared" si="140"/>
        <v>1990</v>
      </c>
      <c r="L4427" s="1" t="str">
        <f t="shared" si="139"/>
        <v/>
      </c>
    </row>
    <row r="4428" spans="1:12" ht="13.8" customHeight="1" x14ac:dyDescent="0.3">
      <c r="A4428" t="s">
        <v>73</v>
      </c>
      <c r="B4428">
        <v>2004</v>
      </c>
      <c r="C4428" s="10">
        <v>7921</v>
      </c>
      <c r="D4428">
        <v>0</v>
      </c>
      <c r="E4428">
        <v>6730</v>
      </c>
      <c r="F4428">
        <v>310</v>
      </c>
      <c r="G4428">
        <v>472</v>
      </c>
      <c r="H4428">
        <v>409</v>
      </c>
      <c r="I4428">
        <v>0.6</v>
      </c>
      <c r="J4428" s="10">
        <v>344</v>
      </c>
      <c r="K4428" s="13">
        <f t="shared" si="140"/>
        <v>1990</v>
      </c>
      <c r="L4428" s="1" t="str">
        <f t="shared" si="139"/>
        <v/>
      </c>
    </row>
    <row r="4429" spans="1:12" ht="13.8" customHeight="1" x14ac:dyDescent="0.3">
      <c r="A4429" t="s">
        <v>73</v>
      </c>
      <c r="B4429">
        <v>2005</v>
      </c>
      <c r="C4429" s="10">
        <v>8253</v>
      </c>
      <c r="D4429">
        <v>0</v>
      </c>
      <c r="E4429">
        <v>7097</v>
      </c>
      <c r="F4429">
        <v>244</v>
      </c>
      <c r="G4429">
        <v>502</v>
      </c>
      <c r="H4429">
        <v>409</v>
      </c>
      <c r="I4429">
        <v>0.61</v>
      </c>
      <c r="J4429" s="10">
        <v>353</v>
      </c>
      <c r="K4429" s="13">
        <f t="shared" si="140"/>
        <v>1990</v>
      </c>
      <c r="L4429" s="1" t="str">
        <f t="shared" si="139"/>
        <v/>
      </c>
    </row>
    <row r="4430" spans="1:12" ht="13.8" customHeight="1" x14ac:dyDescent="0.3">
      <c r="A4430" t="s">
        <v>73</v>
      </c>
      <c r="B4430">
        <v>2006</v>
      </c>
      <c r="C4430" s="10">
        <v>7870</v>
      </c>
      <c r="D4430">
        <v>0</v>
      </c>
      <c r="E4430">
        <v>6699</v>
      </c>
      <c r="F4430">
        <v>208</v>
      </c>
      <c r="G4430">
        <v>559</v>
      </c>
      <c r="H4430">
        <v>404</v>
      </c>
      <c r="I4430">
        <v>0.57999999999999996</v>
      </c>
      <c r="J4430" s="10">
        <v>528</v>
      </c>
      <c r="K4430" s="13">
        <f t="shared" si="140"/>
        <v>1990</v>
      </c>
      <c r="L4430" s="1" t="str">
        <f t="shared" si="139"/>
        <v/>
      </c>
    </row>
    <row r="4431" spans="1:12" ht="13.8" customHeight="1" x14ac:dyDescent="0.3">
      <c r="A4431" t="s">
        <v>73</v>
      </c>
      <c r="B4431">
        <v>2007</v>
      </c>
      <c r="C4431" s="10">
        <v>8696</v>
      </c>
      <c r="D4431">
        <v>0</v>
      </c>
      <c r="E4431">
        <v>7448</v>
      </c>
      <c r="F4431">
        <v>243</v>
      </c>
      <c r="G4431">
        <v>601</v>
      </c>
      <c r="H4431">
        <v>404</v>
      </c>
      <c r="I4431">
        <v>0.61</v>
      </c>
      <c r="J4431" s="10">
        <v>518</v>
      </c>
      <c r="K4431" s="13">
        <f t="shared" si="140"/>
        <v>1990</v>
      </c>
      <c r="L4431" s="1" t="str">
        <f t="shared" si="139"/>
        <v/>
      </c>
    </row>
    <row r="4432" spans="1:12" ht="13.8" customHeight="1" x14ac:dyDescent="0.3">
      <c r="A4432" t="s">
        <v>73</v>
      </c>
      <c r="B4432">
        <v>2008</v>
      </c>
      <c r="C4432" s="10">
        <v>9236</v>
      </c>
      <c r="D4432">
        <v>0</v>
      </c>
      <c r="E4432">
        <v>7872</v>
      </c>
      <c r="F4432">
        <v>212</v>
      </c>
      <c r="G4432">
        <v>747</v>
      </c>
      <c r="H4432">
        <v>404</v>
      </c>
      <c r="I4432">
        <v>0.64</v>
      </c>
      <c r="J4432" s="10">
        <v>843</v>
      </c>
      <c r="K4432" s="13">
        <f t="shared" si="140"/>
        <v>1990</v>
      </c>
      <c r="L4432" s="1" t="str">
        <f t="shared" si="139"/>
        <v/>
      </c>
    </row>
    <row r="4433" spans="1:12" ht="13.8" customHeight="1" x14ac:dyDescent="0.3">
      <c r="A4433" t="s">
        <v>73</v>
      </c>
      <c r="B4433">
        <v>2009</v>
      </c>
      <c r="C4433" s="10">
        <v>9836</v>
      </c>
      <c r="D4433">
        <v>0</v>
      </c>
      <c r="E4433">
        <v>8404</v>
      </c>
      <c r="F4433">
        <v>367</v>
      </c>
      <c r="G4433">
        <v>722</v>
      </c>
      <c r="H4433">
        <v>343</v>
      </c>
      <c r="I4433">
        <v>0.67</v>
      </c>
      <c r="J4433" s="10">
        <v>767</v>
      </c>
      <c r="K4433" s="13">
        <f t="shared" si="140"/>
        <v>1990</v>
      </c>
      <c r="L4433" s="1" t="str">
        <f t="shared" si="139"/>
        <v/>
      </c>
    </row>
    <row r="4434" spans="1:12" ht="13.8" customHeight="1" x14ac:dyDescent="0.3">
      <c r="A4434" t="s">
        <v>73</v>
      </c>
      <c r="B4434">
        <v>2010</v>
      </c>
      <c r="C4434" s="10">
        <v>9943</v>
      </c>
      <c r="D4434">
        <v>0</v>
      </c>
      <c r="E4434">
        <v>8517</v>
      </c>
      <c r="F4434">
        <v>397</v>
      </c>
      <c r="G4434">
        <v>719</v>
      </c>
      <c r="H4434">
        <v>310</v>
      </c>
      <c r="I4434">
        <v>0.67</v>
      </c>
      <c r="J4434" s="10">
        <v>708</v>
      </c>
      <c r="K4434" s="13">
        <f t="shared" si="140"/>
        <v>1990</v>
      </c>
      <c r="L4434" s="1" t="str">
        <f t="shared" si="139"/>
        <v/>
      </c>
    </row>
    <row r="4435" spans="1:12" ht="13.8" customHeight="1" x14ac:dyDescent="0.3">
      <c r="A4435" t="s">
        <v>73</v>
      </c>
      <c r="B4435">
        <v>2011</v>
      </c>
      <c r="C4435" s="10">
        <v>10529</v>
      </c>
      <c r="D4435">
        <v>0</v>
      </c>
      <c r="E4435">
        <v>9046</v>
      </c>
      <c r="F4435">
        <v>365</v>
      </c>
      <c r="G4435">
        <v>776</v>
      </c>
      <c r="H4435">
        <v>343</v>
      </c>
      <c r="I4435">
        <v>0.69</v>
      </c>
      <c r="J4435" s="10">
        <v>707</v>
      </c>
      <c r="K4435" s="13">
        <f t="shared" si="140"/>
        <v>1990</v>
      </c>
      <c r="L4435" s="1" t="str">
        <f t="shared" si="139"/>
        <v/>
      </c>
    </row>
    <row r="4436" spans="1:12" ht="13.8" customHeight="1" x14ac:dyDescent="0.3">
      <c r="A4436" t="s">
        <v>73</v>
      </c>
      <c r="B4436">
        <v>2012</v>
      </c>
      <c r="C4436" s="10">
        <v>10401</v>
      </c>
      <c r="D4436">
        <v>0</v>
      </c>
      <c r="E4436">
        <v>8806</v>
      </c>
      <c r="F4436">
        <v>464</v>
      </c>
      <c r="G4436">
        <v>819</v>
      </c>
      <c r="H4436">
        <v>312</v>
      </c>
      <c r="I4436">
        <v>0.67</v>
      </c>
      <c r="J4436" s="10">
        <v>624</v>
      </c>
      <c r="K4436" s="13">
        <f t="shared" si="140"/>
        <v>1990</v>
      </c>
      <c r="L4436" s="1">
        <f t="shared" si="139"/>
        <v>1</v>
      </c>
    </row>
    <row r="4437" spans="1:12" ht="13.8" customHeight="1" x14ac:dyDescent="0.3">
      <c r="A4437" t="s">
        <v>73</v>
      </c>
      <c r="B4437">
        <v>2013</v>
      </c>
      <c r="C4437" s="10">
        <v>11180</v>
      </c>
      <c r="D4437">
        <v>0</v>
      </c>
      <c r="E4437">
        <v>9454</v>
      </c>
      <c r="F4437">
        <v>539</v>
      </c>
      <c r="G4437">
        <v>907</v>
      </c>
      <c r="H4437">
        <v>280</v>
      </c>
      <c r="I4437">
        <v>0.71</v>
      </c>
      <c r="J4437" s="10">
        <v>634</v>
      </c>
      <c r="K4437" s="13">
        <f t="shared" si="140"/>
        <v>1990</v>
      </c>
      <c r="L4437" s="1">
        <f t="shared" si="139"/>
        <v>1</v>
      </c>
    </row>
    <row r="4438" spans="1:12" ht="13.8" customHeight="1" x14ac:dyDescent="0.3">
      <c r="A4438" t="s">
        <v>73</v>
      </c>
      <c r="B4438">
        <v>2014</v>
      </c>
      <c r="C4438" s="10">
        <v>11977</v>
      </c>
      <c r="D4438">
        <v>0</v>
      </c>
      <c r="E4438">
        <v>10114</v>
      </c>
      <c r="F4438">
        <v>548</v>
      </c>
      <c r="G4438">
        <v>898</v>
      </c>
      <c r="H4438">
        <v>417</v>
      </c>
      <c r="I4438">
        <v>0.75</v>
      </c>
      <c r="J4438" s="10">
        <v>664</v>
      </c>
      <c r="K4438" s="13">
        <f t="shared" si="140"/>
        <v>1990</v>
      </c>
      <c r="L4438" s="1">
        <f t="shared" si="139"/>
        <v>1</v>
      </c>
    </row>
    <row r="4439" spans="1:12" ht="13.8" customHeight="1" x14ac:dyDescent="0.3">
      <c r="A4439" t="s">
        <v>74</v>
      </c>
      <c r="B4439">
        <v>1911</v>
      </c>
      <c r="C4439" s="10">
        <v>3</v>
      </c>
      <c r="D4439">
        <v>0</v>
      </c>
      <c r="E4439">
        <v>3</v>
      </c>
      <c r="F4439">
        <v>0</v>
      </c>
      <c r="G4439">
        <v>0</v>
      </c>
      <c r="H4439" t="s">
        <v>11</v>
      </c>
      <c r="I4439" t="s">
        <v>11</v>
      </c>
      <c r="J4439" s="10">
        <v>0</v>
      </c>
      <c r="K4439" s="13">
        <f t="shared" si="140"/>
        <v>1958</v>
      </c>
      <c r="L4439" s="1" t="str">
        <f t="shared" si="139"/>
        <v/>
      </c>
    </row>
    <row r="4440" spans="1:12" ht="13.8" customHeight="1" x14ac:dyDescent="0.3">
      <c r="A4440" t="s">
        <v>74</v>
      </c>
      <c r="B4440">
        <v>1912</v>
      </c>
      <c r="C4440" s="10">
        <v>23</v>
      </c>
      <c r="D4440">
        <v>0</v>
      </c>
      <c r="E4440">
        <v>23</v>
      </c>
      <c r="F4440">
        <v>0</v>
      </c>
      <c r="G4440">
        <v>0</v>
      </c>
      <c r="H4440" t="s">
        <v>11</v>
      </c>
      <c r="I4440" t="s">
        <v>11</v>
      </c>
      <c r="J4440" s="10">
        <v>0</v>
      </c>
      <c r="K4440" s="13">
        <f t="shared" si="140"/>
        <v>1958</v>
      </c>
      <c r="L4440" s="1" t="str">
        <f t="shared" si="139"/>
        <v/>
      </c>
    </row>
    <row r="4441" spans="1:12" ht="13.8" customHeight="1" x14ac:dyDescent="0.3">
      <c r="A4441" t="s">
        <v>74</v>
      </c>
      <c r="B4441">
        <v>1913</v>
      </c>
      <c r="C4441" s="10">
        <v>11</v>
      </c>
      <c r="D4441">
        <v>0</v>
      </c>
      <c r="E4441">
        <v>11</v>
      </c>
      <c r="F4441">
        <v>0</v>
      </c>
      <c r="G4441">
        <v>0</v>
      </c>
      <c r="H4441" t="s">
        <v>11</v>
      </c>
      <c r="I4441" t="s">
        <v>11</v>
      </c>
      <c r="J4441" s="10">
        <v>0</v>
      </c>
      <c r="K4441" s="13">
        <f t="shared" si="140"/>
        <v>1958</v>
      </c>
      <c r="L4441" s="1" t="str">
        <f t="shared" si="139"/>
        <v/>
      </c>
    </row>
    <row r="4442" spans="1:12" ht="13.8" customHeight="1" x14ac:dyDescent="0.3">
      <c r="A4442" t="s">
        <v>74</v>
      </c>
      <c r="B4442">
        <v>1914</v>
      </c>
      <c r="C4442" s="10">
        <v>84</v>
      </c>
      <c r="D4442">
        <v>0</v>
      </c>
      <c r="E4442">
        <v>84</v>
      </c>
      <c r="F4442">
        <v>0</v>
      </c>
      <c r="G4442">
        <v>0</v>
      </c>
      <c r="H4442" t="s">
        <v>11</v>
      </c>
      <c r="I4442" t="s">
        <v>11</v>
      </c>
      <c r="J4442" s="10">
        <v>0</v>
      </c>
      <c r="K4442" s="13">
        <f t="shared" si="140"/>
        <v>1958</v>
      </c>
      <c r="L4442" s="1" t="str">
        <f t="shared" si="139"/>
        <v/>
      </c>
    </row>
    <row r="4443" spans="1:12" ht="13.8" customHeight="1" x14ac:dyDescent="0.3">
      <c r="A4443" t="s">
        <v>74</v>
      </c>
      <c r="B4443">
        <v>1915</v>
      </c>
      <c r="C4443" s="10">
        <v>25</v>
      </c>
      <c r="D4443">
        <v>0</v>
      </c>
      <c r="E4443">
        <v>25</v>
      </c>
      <c r="F4443">
        <v>0</v>
      </c>
      <c r="G4443">
        <v>0</v>
      </c>
      <c r="H4443" t="s">
        <v>11</v>
      </c>
      <c r="I4443" t="s">
        <v>11</v>
      </c>
      <c r="J4443" s="10">
        <v>0</v>
      </c>
      <c r="K4443" s="13">
        <f t="shared" si="140"/>
        <v>1958</v>
      </c>
      <c r="L4443" s="1" t="str">
        <f t="shared" si="139"/>
        <v/>
      </c>
    </row>
    <row r="4444" spans="1:12" ht="13.8" customHeight="1" x14ac:dyDescent="0.3">
      <c r="A4444" t="s">
        <v>74</v>
      </c>
      <c r="B4444">
        <v>1916</v>
      </c>
      <c r="C4444" s="10">
        <v>49</v>
      </c>
      <c r="D4444">
        <v>0</v>
      </c>
      <c r="E4444">
        <v>49</v>
      </c>
      <c r="F4444">
        <v>0</v>
      </c>
      <c r="G4444">
        <v>0</v>
      </c>
      <c r="H4444" t="s">
        <v>11</v>
      </c>
      <c r="I4444" t="s">
        <v>11</v>
      </c>
      <c r="J4444" s="10">
        <v>0</v>
      </c>
      <c r="K4444" s="13">
        <f t="shared" si="140"/>
        <v>1958</v>
      </c>
      <c r="L4444" s="1" t="str">
        <f t="shared" si="139"/>
        <v/>
      </c>
    </row>
    <row r="4445" spans="1:12" ht="13.8" customHeight="1" x14ac:dyDescent="0.3">
      <c r="A4445" t="s">
        <v>74</v>
      </c>
      <c r="B4445">
        <v>1917</v>
      </c>
      <c r="C4445" s="10">
        <v>115</v>
      </c>
      <c r="D4445">
        <v>0</v>
      </c>
      <c r="E4445">
        <v>115</v>
      </c>
      <c r="F4445">
        <v>0</v>
      </c>
      <c r="G4445">
        <v>0</v>
      </c>
      <c r="H4445" t="s">
        <v>11</v>
      </c>
      <c r="I4445" t="s">
        <v>11</v>
      </c>
      <c r="J4445" s="10">
        <v>0</v>
      </c>
      <c r="K4445" s="13">
        <f t="shared" si="140"/>
        <v>1958</v>
      </c>
      <c r="L4445" s="1" t="str">
        <f t="shared" si="139"/>
        <v/>
      </c>
    </row>
    <row r="4446" spans="1:12" ht="13.8" customHeight="1" x14ac:dyDescent="0.3">
      <c r="A4446" t="s">
        <v>74</v>
      </c>
      <c r="B4446">
        <v>1918</v>
      </c>
      <c r="C4446" s="10">
        <v>236</v>
      </c>
      <c r="D4446">
        <v>0</v>
      </c>
      <c r="E4446">
        <v>236</v>
      </c>
      <c r="F4446">
        <v>0</v>
      </c>
      <c r="G4446">
        <v>0</v>
      </c>
      <c r="H4446" t="s">
        <v>11</v>
      </c>
      <c r="I4446" t="s">
        <v>11</v>
      </c>
      <c r="J4446" s="10">
        <v>0</v>
      </c>
      <c r="K4446" s="13">
        <f t="shared" si="140"/>
        <v>1958</v>
      </c>
      <c r="L4446" s="1" t="str">
        <f t="shared" si="139"/>
        <v/>
      </c>
    </row>
    <row r="4447" spans="1:12" ht="13.8" customHeight="1" x14ac:dyDescent="0.3">
      <c r="A4447" t="s">
        <v>74</v>
      </c>
      <c r="B4447">
        <v>1919</v>
      </c>
      <c r="C4447" s="10">
        <v>188</v>
      </c>
      <c r="D4447">
        <v>0</v>
      </c>
      <c r="E4447">
        <v>188</v>
      </c>
      <c r="F4447">
        <v>0</v>
      </c>
      <c r="G4447">
        <v>0</v>
      </c>
      <c r="H4447" t="s">
        <v>11</v>
      </c>
      <c r="I4447" t="s">
        <v>11</v>
      </c>
      <c r="J4447" s="10">
        <v>0</v>
      </c>
      <c r="K4447" s="13">
        <f t="shared" si="140"/>
        <v>1958</v>
      </c>
      <c r="L4447" s="1" t="str">
        <f t="shared" si="139"/>
        <v/>
      </c>
    </row>
    <row r="4448" spans="1:12" ht="13.8" customHeight="1" x14ac:dyDescent="0.3">
      <c r="A4448" t="s">
        <v>74</v>
      </c>
      <c r="B4448">
        <v>1920</v>
      </c>
      <c r="C4448" s="10">
        <v>124</v>
      </c>
      <c r="D4448">
        <v>0</v>
      </c>
      <c r="E4448">
        <v>124</v>
      </c>
      <c r="F4448">
        <v>0</v>
      </c>
      <c r="G4448">
        <v>0</v>
      </c>
      <c r="H4448" t="s">
        <v>11</v>
      </c>
      <c r="I4448" t="s">
        <v>11</v>
      </c>
      <c r="J4448" s="10">
        <v>0</v>
      </c>
      <c r="K4448" s="13">
        <f t="shared" si="140"/>
        <v>1958</v>
      </c>
      <c r="L4448" s="1" t="str">
        <f t="shared" si="139"/>
        <v/>
      </c>
    </row>
    <row r="4449" spans="1:12" ht="13.8" customHeight="1" x14ac:dyDescent="0.3">
      <c r="A4449" t="s">
        <v>74</v>
      </c>
      <c r="B4449">
        <v>1921</v>
      </c>
      <c r="C4449" s="10">
        <v>153</v>
      </c>
      <c r="D4449">
        <v>0</v>
      </c>
      <c r="E4449">
        <v>153</v>
      </c>
      <c r="F4449">
        <v>0</v>
      </c>
      <c r="G4449">
        <v>0</v>
      </c>
      <c r="H4449" t="s">
        <v>11</v>
      </c>
      <c r="I4449" t="s">
        <v>11</v>
      </c>
      <c r="J4449" s="10">
        <v>0</v>
      </c>
      <c r="K4449" s="13">
        <f t="shared" si="140"/>
        <v>1958</v>
      </c>
      <c r="L4449" s="1" t="str">
        <f t="shared" si="139"/>
        <v/>
      </c>
    </row>
    <row r="4450" spans="1:12" ht="13.8" customHeight="1" x14ac:dyDescent="0.3">
      <c r="A4450" t="s">
        <v>74</v>
      </c>
      <c r="B4450">
        <v>1922</v>
      </c>
      <c r="C4450" s="10">
        <v>145</v>
      </c>
      <c r="D4450">
        <v>0</v>
      </c>
      <c r="E4450">
        <v>145</v>
      </c>
      <c r="F4450">
        <v>0</v>
      </c>
      <c r="G4450">
        <v>0</v>
      </c>
      <c r="H4450" t="s">
        <v>11</v>
      </c>
      <c r="I4450" t="s">
        <v>11</v>
      </c>
      <c r="J4450" s="10">
        <v>0</v>
      </c>
      <c r="K4450" s="13">
        <f t="shared" si="140"/>
        <v>1958</v>
      </c>
      <c r="L4450" s="1" t="str">
        <f t="shared" si="139"/>
        <v/>
      </c>
    </row>
    <row r="4451" spans="1:12" ht="13.8" customHeight="1" x14ac:dyDescent="0.3">
      <c r="A4451" t="s">
        <v>74</v>
      </c>
      <c r="B4451">
        <v>1923</v>
      </c>
      <c r="C4451" s="10">
        <v>128</v>
      </c>
      <c r="D4451">
        <v>0</v>
      </c>
      <c r="E4451">
        <v>128</v>
      </c>
      <c r="F4451">
        <v>0</v>
      </c>
      <c r="G4451">
        <v>0</v>
      </c>
      <c r="H4451" t="s">
        <v>11</v>
      </c>
      <c r="I4451" t="s">
        <v>11</v>
      </c>
      <c r="J4451" s="10">
        <v>0</v>
      </c>
      <c r="K4451" s="13">
        <f t="shared" si="140"/>
        <v>1958</v>
      </c>
      <c r="L4451" s="1" t="str">
        <f t="shared" si="139"/>
        <v/>
      </c>
    </row>
    <row r="4452" spans="1:12" ht="13.8" customHeight="1" x14ac:dyDescent="0.3">
      <c r="A4452" t="s">
        <v>74</v>
      </c>
      <c r="B4452">
        <v>1924</v>
      </c>
      <c r="C4452" s="10">
        <v>136</v>
      </c>
      <c r="D4452">
        <v>0</v>
      </c>
      <c r="E4452">
        <v>136</v>
      </c>
      <c r="F4452">
        <v>0</v>
      </c>
      <c r="G4452">
        <v>0</v>
      </c>
      <c r="H4452" t="s">
        <v>11</v>
      </c>
      <c r="I4452" t="s">
        <v>11</v>
      </c>
      <c r="J4452" s="10">
        <v>0</v>
      </c>
      <c r="K4452" s="13">
        <f t="shared" si="140"/>
        <v>1958</v>
      </c>
      <c r="L4452" s="1" t="str">
        <f t="shared" si="139"/>
        <v/>
      </c>
    </row>
    <row r="4453" spans="1:12" ht="13.8" customHeight="1" x14ac:dyDescent="0.3">
      <c r="A4453" t="s">
        <v>74</v>
      </c>
      <c r="B4453">
        <v>1925</v>
      </c>
      <c r="C4453" s="10">
        <v>151</v>
      </c>
      <c r="D4453">
        <v>0</v>
      </c>
      <c r="E4453">
        <v>151</v>
      </c>
      <c r="F4453">
        <v>0</v>
      </c>
      <c r="G4453">
        <v>0</v>
      </c>
      <c r="H4453" t="s">
        <v>11</v>
      </c>
      <c r="I4453" t="s">
        <v>11</v>
      </c>
      <c r="J4453" s="10">
        <v>0</v>
      </c>
      <c r="K4453" s="13">
        <f t="shared" si="140"/>
        <v>1958</v>
      </c>
      <c r="L4453" s="1" t="str">
        <f t="shared" si="139"/>
        <v/>
      </c>
    </row>
    <row r="4454" spans="1:12" ht="13.8" customHeight="1" x14ac:dyDescent="0.3">
      <c r="A4454" t="s">
        <v>74</v>
      </c>
      <c r="B4454">
        <v>1926</v>
      </c>
      <c r="C4454" s="10">
        <v>145</v>
      </c>
      <c r="D4454">
        <v>0</v>
      </c>
      <c r="E4454">
        <v>145</v>
      </c>
      <c r="F4454">
        <v>0</v>
      </c>
      <c r="G4454">
        <v>0</v>
      </c>
      <c r="H4454" t="s">
        <v>11</v>
      </c>
      <c r="I4454" t="s">
        <v>11</v>
      </c>
      <c r="J4454" s="10">
        <v>0</v>
      </c>
      <c r="K4454" s="13">
        <f t="shared" si="140"/>
        <v>1958</v>
      </c>
      <c r="L4454" s="1" t="str">
        <f t="shared" si="139"/>
        <v/>
      </c>
    </row>
    <row r="4455" spans="1:12" ht="13.8" customHeight="1" x14ac:dyDescent="0.3">
      <c r="A4455" t="s">
        <v>74</v>
      </c>
      <c r="B4455">
        <v>1927</v>
      </c>
      <c r="C4455" s="10">
        <v>155</v>
      </c>
      <c r="D4455">
        <v>0</v>
      </c>
      <c r="E4455">
        <v>155</v>
      </c>
      <c r="F4455">
        <v>0</v>
      </c>
      <c r="G4455">
        <v>0</v>
      </c>
      <c r="H4455" t="s">
        <v>11</v>
      </c>
      <c r="I4455" t="s">
        <v>11</v>
      </c>
      <c r="J4455" s="10">
        <v>0</v>
      </c>
      <c r="K4455" s="13">
        <f t="shared" si="140"/>
        <v>1958</v>
      </c>
      <c r="L4455" s="1" t="str">
        <f t="shared" si="139"/>
        <v/>
      </c>
    </row>
    <row r="4456" spans="1:12" ht="13.8" customHeight="1" x14ac:dyDescent="0.3">
      <c r="A4456" t="s">
        <v>74</v>
      </c>
      <c r="B4456">
        <v>1928</v>
      </c>
      <c r="C4456" s="10">
        <v>237</v>
      </c>
      <c r="D4456">
        <v>0</v>
      </c>
      <c r="E4456">
        <v>224</v>
      </c>
      <c r="F4456">
        <v>0</v>
      </c>
      <c r="G4456">
        <v>12</v>
      </c>
      <c r="H4456" t="s">
        <v>11</v>
      </c>
      <c r="I4456" t="s">
        <v>11</v>
      </c>
      <c r="J4456" s="10">
        <v>0</v>
      </c>
      <c r="K4456" s="13">
        <f t="shared" si="140"/>
        <v>1958</v>
      </c>
      <c r="L4456" s="1" t="str">
        <f t="shared" si="139"/>
        <v/>
      </c>
    </row>
    <row r="4457" spans="1:12" ht="13.8" customHeight="1" x14ac:dyDescent="0.3">
      <c r="A4457" t="s">
        <v>74</v>
      </c>
      <c r="B4457">
        <v>1929</v>
      </c>
      <c r="C4457" s="10">
        <v>252</v>
      </c>
      <c r="D4457">
        <v>0</v>
      </c>
      <c r="E4457">
        <v>228</v>
      </c>
      <c r="F4457">
        <v>0</v>
      </c>
      <c r="G4457">
        <v>24</v>
      </c>
      <c r="H4457" t="s">
        <v>11</v>
      </c>
      <c r="I4457" t="s">
        <v>11</v>
      </c>
      <c r="J4457" s="10">
        <v>0</v>
      </c>
      <c r="K4457" s="13">
        <f t="shared" si="140"/>
        <v>1958</v>
      </c>
      <c r="L4457" s="1" t="str">
        <f t="shared" si="139"/>
        <v/>
      </c>
    </row>
    <row r="4458" spans="1:12" ht="13.8" customHeight="1" x14ac:dyDescent="0.3">
      <c r="A4458" t="s">
        <v>74</v>
      </c>
      <c r="B4458">
        <v>1930</v>
      </c>
      <c r="C4458" s="10">
        <v>279</v>
      </c>
      <c r="D4458">
        <v>0</v>
      </c>
      <c r="E4458">
        <v>239</v>
      </c>
      <c r="F4458">
        <v>0</v>
      </c>
      <c r="G4458">
        <v>41</v>
      </c>
      <c r="H4458" t="s">
        <v>11</v>
      </c>
      <c r="I4458" t="s">
        <v>11</v>
      </c>
      <c r="J4458" s="10">
        <v>0</v>
      </c>
      <c r="K4458" s="13">
        <f t="shared" si="140"/>
        <v>1958</v>
      </c>
      <c r="L4458" s="1" t="str">
        <f t="shared" si="139"/>
        <v/>
      </c>
    </row>
    <row r="4459" spans="1:12" ht="13.8" customHeight="1" x14ac:dyDescent="0.3">
      <c r="A4459" t="s">
        <v>74</v>
      </c>
      <c r="B4459">
        <v>1931</v>
      </c>
      <c r="C4459" s="10">
        <v>275</v>
      </c>
      <c r="D4459">
        <v>0</v>
      </c>
      <c r="E4459">
        <v>242</v>
      </c>
      <c r="F4459">
        <v>0</v>
      </c>
      <c r="G4459">
        <v>33</v>
      </c>
      <c r="H4459" t="s">
        <v>11</v>
      </c>
      <c r="I4459" t="s">
        <v>11</v>
      </c>
      <c r="J4459" s="10">
        <v>0</v>
      </c>
      <c r="K4459" s="13">
        <f t="shared" si="140"/>
        <v>1958</v>
      </c>
      <c r="L4459" s="1" t="str">
        <f t="shared" si="139"/>
        <v/>
      </c>
    </row>
    <row r="4460" spans="1:12" ht="13.8" customHeight="1" x14ac:dyDescent="0.3">
      <c r="A4460" t="s">
        <v>74</v>
      </c>
      <c r="B4460">
        <v>1932</v>
      </c>
      <c r="C4460" s="10">
        <v>260</v>
      </c>
      <c r="D4460">
        <v>0</v>
      </c>
      <c r="E4460">
        <v>227</v>
      </c>
      <c r="F4460">
        <v>0</v>
      </c>
      <c r="G4460">
        <v>33</v>
      </c>
      <c r="H4460" t="s">
        <v>11</v>
      </c>
      <c r="I4460" t="s">
        <v>11</v>
      </c>
      <c r="J4460" s="10">
        <v>0</v>
      </c>
      <c r="K4460" s="13">
        <f t="shared" si="140"/>
        <v>1958</v>
      </c>
      <c r="L4460" s="1" t="str">
        <f t="shared" si="139"/>
        <v/>
      </c>
    </row>
    <row r="4461" spans="1:12" ht="13.8" customHeight="1" x14ac:dyDescent="0.3">
      <c r="A4461" t="s">
        <v>74</v>
      </c>
      <c r="B4461">
        <v>1933</v>
      </c>
      <c r="C4461" s="10">
        <v>238</v>
      </c>
      <c r="D4461">
        <v>0</v>
      </c>
      <c r="E4461">
        <v>199</v>
      </c>
      <c r="F4461">
        <v>0</v>
      </c>
      <c r="G4461">
        <v>39</v>
      </c>
      <c r="H4461" t="s">
        <v>11</v>
      </c>
      <c r="I4461" t="s">
        <v>11</v>
      </c>
      <c r="J4461" s="10">
        <v>0</v>
      </c>
      <c r="K4461" s="13">
        <f t="shared" si="140"/>
        <v>1958</v>
      </c>
      <c r="L4461" s="1" t="str">
        <f t="shared" si="139"/>
        <v/>
      </c>
    </row>
    <row r="4462" spans="1:12" ht="13.8" customHeight="1" x14ac:dyDescent="0.3">
      <c r="A4462" t="s">
        <v>74</v>
      </c>
      <c r="B4462">
        <v>1934</v>
      </c>
      <c r="C4462" s="10">
        <v>225</v>
      </c>
      <c r="D4462">
        <v>0</v>
      </c>
      <c r="E4462">
        <v>185</v>
      </c>
      <c r="F4462">
        <v>0</v>
      </c>
      <c r="G4462">
        <v>40</v>
      </c>
      <c r="H4462" t="s">
        <v>11</v>
      </c>
      <c r="I4462" t="s">
        <v>11</v>
      </c>
      <c r="J4462" s="10">
        <v>0</v>
      </c>
      <c r="K4462" s="13">
        <f t="shared" si="140"/>
        <v>1958</v>
      </c>
      <c r="L4462" s="1" t="str">
        <f t="shared" si="139"/>
        <v/>
      </c>
    </row>
    <row r="4463" spans="1:12" ht="13.8" customHeight="1" x14ac:dyDescent="0.3">
      <c r="A4463" t="s">
        <v>74</v>
      </c>
      <c r="B4463">
        <v>1935</v>
      </c>
      <c r="C4463" s="10">
        <v>204</v>
      </c>
      <c r="D4463">
        <v>0</v>
      </c>
      <c r="E4463">
        <v>152</v>
      </c>
      <c r="F4463">
        <v>0</v>
      </c>
      <c r="G4463">
        <v>52</v>
      </c>
      <c r="H4463" t="s">
        <v>11</v>
      </c>
      <c r="I4463" t="s">
        <v>11</v>
      </c>
      <c r="J4463" s="10">
        <v>0</v>
      </c>
      <c r="K4463" s="13">
        <f t="shared" si="140"/>
        <v>1958</v>
      </c>
      <c r="L4463" s="1" t="str">
        <f t="shared" si="139"/>
        <v/>
      </c>
    </row>
    <row r="4464" spans="1:12" ht="13.8" customHeight="1" x14ac:dyDescent="0.3">
      <c r="A4464" t="s">
        <v>74</v>
      </c>
      <c r="B4464">
        <v>1936</v>
      </c>
      <c r="C4464" s="10">
        <v>199</v>
      </c>
      <c r="D4464">
        <v>0</v>
      </c>
      <c r="E4464">
        <v>153</v>
      </c>
      <c r="F4464">
        <v>0</v>
      </c>
      <c r="G4464">
        <v>46</v>
      </c>
      <c r="H4464" t="s">
        <v>11</v>
      </c>
      <c r="I4464" t="s">
        <v>11</v>
      </c>
      <c r="J4464" s="10">
        <v>0</v>
      </c>
      <c r="K4464" s="13">
        <f t="shared" si="140"/>
        <v>1958</v>
      </c>
      <c r="L4464" s="1" t="str">
        <f t="shared" si="139"/>
        <v/>
      </c>
    </row>
    <row r="4465" spans="1:12" ht="13.8" customHeight="1" x14ac:dyDescent="0.3">
      <c r="A4465" t="s">
        <v>74</v>
      </c>
      <c r="B4465">
        <v>1937</v>
      </c>
      <c r="C4465" s="10">
        <v>188</v>
      </c>
      <c r="D4465">
        <v>0</v>
      </c>
      <c r="E4465">
        <v>143</v>
      </c>
      <c r="F4465">
        <v>0</v>
      </c>
      <c r="G4465">
        <v>45</v>
      </c>
      <c r="H4465" t="s">
        <v>11</v>
      </c>
      <c r="I4465" t="s">
        <v>11</v>
      </c>
      <c r="J4465" s="10">
        <v>0</v>
      </c>
      <c r="K4465" s="13">
        <f t="shared" si="140"/>
        <v>1958</v>
      </c>
      <c r="L4465" s="1" t="str">
        <f t="shared" si="139"/>
        <v/>
      </c>
    </row>
    <row r="4466" spans="1:12" ht="13.8" customHeight="1" x14ac:dyDescent="0.3">
      <c r="A4466" t="s">
        <v>74</v>
      </c>
      <c r="B4466">
        <v>1938</v>
      </c>
      <c r="C4466" s="10">
        <v>240</v>
      </c>
      <c r="D4466">
        <v>0</v>
      </c>
      <c r="E4466">
        <v>189</v>
      </c>
      <c r="F4466">
        <v>0</v>
      </c>
      <c r="G4466">
        <v>51</v>
      </c>
      <c r="H4466" t="s">
        <v>11</v>
      </c>
      <c r="I4466" t="s">
        <v>11</v>
      </c>
      <c r="J4466" s="10">
        <v>0</v>
      </c>
      <c r="K4466" s="13">
        <f t="shared" si="140"/>
        <v>1958</v>
      </c>
      <c r="L4466" s="1" t="str">
        <f t="shared" si="139"/>
        <v/>
      </c>
    </row>
    <row r="4467" spans="1:12" ht="13.8" customHeight="1" x14ac:dyDescent="0.3">
      <c r="A4467" t="s">
        <v>74</v>
      </c>
      <c r="B4467">
        <v>1939</v>
      </c>
      <c r="C4467" s="10">
        <v>608</v>
      </c>
      <c r="D4467">
        <v>0</v>
      </c>
      <c r="E4467">
        <v>558</v>
      </c>
      <c r="F4467">
        <v>0</v>
      </c>
      <c r="G4467">
        <v>51</v>
      </c>
      <c r="H4467" t="s">
        <v>11</v>
      </c>
      <c r="I4467" t="s">
        <v>11</v>
      </c>
      <c r="J4467" s="10">
        <v>0</v>
      </c>
      <c r="K4467" s="13">
        <f t="shared" si="140"/>
        <v>1958</v>
      </c>
      <c r="L4467" s="1" t="str">
        <f t="shared" si="139"/>
        <v/>
      </c>
    </row>
    <row r="4468" spans="1:12" ht="13.8" customHeight="1" x14ac:dyDescent="0.3">
      <c r="A4468" t="s">
        <v>74</v>
      </c>
      <c r="B4468">
        <v>1940</v>
      </c>
      <c r="C4468" s="10">
        <v>827</v>
      </c>
      <c r="D4468">
        <v>0</v>
      </c>
      <c r="E4468">
        <v>778</v>
      </c>
      <c r="F4468">
        <v>0</v>
      </c>
      <c r="G4468">
        <v>49</v>
      </c>
      <c r="H4468" t="s">
        <v>11</v>
      </c>
      <c r="I4468" t="s">
        <v>11</v>
      </c>
      <c r="J4468" s="10">
        <v>0</v>
      </c>
      <c r="K4468" s="13">
        <f t="shared" si="140"/>
        <v>1958</v>
      </c>
      <c r="L4468" s="1" t="str">
        <f t="shared" si="139"/>
        <v/>
      </c>
    </row>
    <row r="4469" spans="1:12" ht="13.8" customHeight="1" x14ac:dyDescent="0.3">
      <c r="A4469" t="s">
        <v>74</v>
      </c>
      <c r="B4469">
        <v>1941</v>
      </c>
      <c r="C4469" s="10">
        <v>1079</v>
      </c>
      <c r="D4469">
        <v>0</v>
      </c>
      <c r="E4469">
        <v>1022</v>
      </c>
      <c r="F4469">
        <v>0</v>
      </c>
      <c r="G4469">
        <v>57</v>
      </c>
      <c r="H4469" t="s">
        <v>11</v>
      </c>
      <c r="I4469" t="s">
        <v>11</v>
      </c>
      <c r="J4469" s="10">
        <v>0</v>
      </c>
      <c r="K4469" s="13">
        <f t="shared" si="140"/>
        <v>1958</v>
      </c>
      <c r="L4469" s="1" t="str">
        <f t="shared" si="139"/>
        <v/>
      </c>
    </row>
    <row r="4470" spans="1:12" ht="13.8" customHeight="1" x14ac:dyDescent="0.3">
      <c r="A4470" t="s">
        <v>74</v>
      </c>
      <c r="B4470">
        <v>1942</v>
      </c>
      <c r="C4470" s="10">
        <v>1047</v>
      </c>
      <c r="D4470">
        <v>0</v>
      </c>
      <c r="E4470">
        <v>990</v>
      </c>
      <c r="F4470">
        <v>0</v>
      </c>
      <c r="G4470">
        <v>57</v>
      </c>
      <c r="H4470" t="s">
        <v>11</v>
      </c>
      <c r="I4470" t="s">
        <v>11</v>
      </c>
      <c r="J4470" s="10">
        <v>0</v>
      </c>
      <c r="K4470" s="13">
        <f t="shared" si="140"/>
        <v>1958</v>
      </c>
      <c r="L4470" s="1" t="str">
        <f t="shared" si="139"/>
        <v/>
      </c>
    </row>
    <row r="4471" spans="1:12" ht="13.8" customHeight="1" x14ac:dyDescent="0.3">
      <c r="A4471" t="s">
        <v>74</v>
      </c>
      <c r="B4471">
        <v>1943</v>
      </c>
      <c r="C4471" s="10">
        <v>1120</v>
      </c>
      <c r="D4471">
        <v>0</v>
      </c>
      <c r="E4471">
        <v>1076</v>
      </c>
      <c r="F4471">
        <v>0</v>
      </c>
      <c r="G4471">
        <v>44</v>
      </c>
      <c r="H4471" t="s">
        <v>11</v>
      </c>
      <c r="I4471" t="s">
        <v>11</v>
      </c>
      <c r="J4471" s="10">
        <v>0</v>
      </c>
      <c r="K4471" s="13">
        <f t="shared" si="140"/>
        <v>1958</v>
      </c>
      <c r="L4471" s="1" t="str">
        <f t="shared" si="139"/>
        <v/>
      </c>
    </row>
    <row r="4472" spans="1:12" ht="13.8" customHeight="1" x14ac:dyDescent="0.3">
      <c r="A4472" t="s">
        <v>74</v>
      </c>
      <c r="B4472">
        <v>1944</v>
      </c>
      <c r="C4472" s="10">
        <v>1190</v>
      </c>
      <c r="D4472">
        <v>0</v>
      </c>
      <c r="E4472">
        <v>1133</v>
      </c>
      <c r="F4472">
        <v>0</v>
      </c>
      <c r="G4472">
        <v>58</v>
      </c>
      <c r="H4472" t="s">
        <v>11</v>
      </c>
      <c r="I4472" t="s">
        <v>11</v>
      </c>
      <c r="J4472" s="10">
        <v>0</v>
      </c>
      <c r="K4472" s="13">
        <f t="shared" si="140"/>
        <v>1958</v>
      </c>
      <c r="L4472" s="1" t="str">
        <f t="shared" si="139"/>
        <v/>
      </c>
    </row>
    <row r="4473" spans="1:12" ht="13.8" customHeight="1" x14ac:dyDescent="0.3">
      <c r="A4473" t="s">
        <v>74</v>
      </c>
      <c r="B4473">
        <v>1945</v>
      </c>
      <c r="C4473" s="10">
        <v>1189</v>
      </c>
      <c r="D4473">
        <v>0</v>
      </c>
      <c r="E4473">
        <v>1130</v>
      </c>
      <c r="F4473">
        <v>0</v>
      </c>
      <c r="G4473">
        <v>59</v>
      </c>
      <c r="H4473" t="s">
        <v>11</v>
      </c>
      <c r="I4473" t="s">
        <v>11</v>
      </c>
      <c r="J4473" s="10">
        <v>0</v>
      </c>
      <c r="K4473" s="13">
        <f t="shared" si="140"/>
        <v>1958</v>
      </c>
      <c r="L4473" s="1" t="str">
        <f t="shared" si="139"/>
        <v/>
      </c>
    </row>
    <row r="4474" spans="1:12" ht="13.8" customHeight="1" x14ac:dyDescent="0.3">
      <c r="A4474" t="s">
        <v>74</v>
      </c>
      <c r="B4474">
        <v>1946</v>
      </c>
      <c r="C4474" s="10">
        <v>1153</v>
      </c>
      <c r="D4474">
        <v>0</v>
      </c>
      <c r="E4474">
        <v>1073</v>
      </c>
      <c r="F4474">
        <v>0</v>
      </c>
      <c r="G4474">
        <v>80</v>
      </c>
      <c r="H4474" t="s">
        <v>11</v>
      </c>
      <c r="I4474" t="s">
        <v>11</v>
      </c>
      <c r="J4474" s="10">
        <v>0</v>
      </c>
      <c r="K4474" s="13">
        <f t="shared" si="140"/>
        <v>1958</v>
      </c>
      <c r="L4474" s="1" t="str">
        <f t="shared" si="139"/>
        <v/>
      </c>
    </row>
    <row r="4475" spans="1:12" ht="13.8" customHeight="1" x14ac:dyDescent="0.3">
      <c r="A4475" t="s">
        <v>74</v>
      </c>
      <c r="B4475">
        <v>1947</v>
      </c>
      <c r="C4475" s="10">
        <v>1205</v>
      </c>
      <c r="D4475">
        <v>0</v>
      </c>
      <c r="E4475">
        <v>1117</v>
      </c>
      <c r="F4475">
        <v>0</v>
      </c>
      <c r="G4475">
        <v>88</v>
      </c>
      <c r="H4475" t="s">
        <v>11</v>
      </c>
      <c r="I4475" t="s">
        <v>11</v>
      </c>
      <c r="J4475" s="10">
        <v>0</v>
      </c>
      <c r="K4475" s="13">
        <f t="shared" si="140"/>
        <v>1958</v>
      </c>
      <c r="L4475" s="1" t="str">
        <f t="shared" si="139"/>
        <v/>
      </c>
    </row>
    <row r="4476" spans="1:12" ht="13.8" customHeight="1" x14ac:dyDescent="0.3">
      <c r="A4476" t="s">
        <v>74</v>
      </c>
      <c r="B4476">
        <v>1948</v>
      </c>
      <c r="C4476" s="10">
        <v>1679</v>
      </c>
      <c r="D4476">
        <v>0</v>
      </c>
      <c r="E4476">
        <v>1575</v>
      </c>
      <c r="F4476">
        <v>0</v>
      </c>
      <c r="G4476">
        <v>104</v>
      </c>
      <c r="H4476" t="s">
        <v>11</v>
      </c>
      <c r="I4476" t="s">
        <v>11</v>
      </c>
      <c r="J4476" s="10">
        <v>0</v>
      </c>
      <c r="K4476" s="13">
        <f t="shared" si="140"/>
        <v>1958</v>
      </c>
      <c r="L4476" s="1" t="str">
        <f t="shared" si="139"/>
        <v/>
      </c>
    </row>
    <row r="4477" spans="1:12" ht="13.8" customHeight="1" x14ac:dyDescent="0.3">
      <c r="A4477" t="s">
        <v>74</v>
      </c>
      <c r="B4477">
        <v>1949</v>
      </c>
      <c r="C4477" s="10">
        <v>2037</v>
      </c>
      <c r="D4477">
        <v>0</v>
      </c>
      <c r="E4477">
        <v>1916</v>
      </c>
      <c r="F4477">
        <v>0</v>
      </c>
      <c r="G4477">
        <v>121</v>
      </c>
      <c r="H4477" t="s">
        <v>11</v>
      </c>
      <c r="I4477" t="s">
        <v>11</v>
      </c>
      <c r="J4477" s="10">
        <v>0</v>
      </c>
      <c r="K4477" s="13">
        <f t="shared" si="140"/>
        <v>1958</v>
      </c>
      <c r="L4477" s="1" t="str">
        <f t="shared" si="139"/>
        <v/>
      </c>
    </row>
    <row r="4478" spans="1:12" ht="13.8" customHeight="1" x14ac:dyDescent="0.3">
      <c r="A4478" t="s">
        <v>74</v>
      </c>
      <c r="B4478">
        <v>1950</v>
      </c>
      <c r="C4478" s="10">
        <v>2794</v>
      </c>
      <c r="D4478">
        <v>139</v>
      </c>
      <c r="E4478">
        <v>2516</v>
      </c>
      <c r="F4478">
        <v>0</v>
      </c>
      <c r="G4478">
        <v>139</v>
      </c>
      <c r="H4478">
        <v>0</v>
      </c>
      <c r="I4478">
        <v>0.13</v>
      </c>
      <c r="J4478" s="10">
        <v>26</v>
      </c>
      <c r="K4478" s="13">
        <f t="shared" si="140"/>
        <v>1958</v>
      </c>
      <c r="L4478" s="1" t="str">
        <f t="shared" si="139"/>
        <v/>
      </c>
    </row>
    <row r="4479" spans="1:12" ht="13.8" customHeight="1" x14ac:dyDescent="0.3">
      <c r="A4479" t="s">
        <v>74</v>
      </c>
      <c r="B4479">
        <v>1951</v>
      </c>
      <c r="C4479" s="10">
        <v>2883</v>
      </c>
      <c r="D4479">
        <v>184</v>
      </c>
      <c r="E4479">
        <v>2545</v>
      </c>
      <c r="F4479">
        <v>0</v>
      </c>
      <c r="G4479">
        <v>154</v>
      </c>
      <c r="H4479">
        <v>0</v>
      </c>
      <c r="I4479">
        <v>0.13</v>
      </c>
      <c r="J4479" s="10">
        <v>30</v>
      </c>
      <c r="K4479" s="13">
        <f t="shared" si="140"/>
        <v>1958</v>
      </c>
      <c r="L4479" s="1" t="str">
        <f t="shared" si="139"/>
        <v/>
      </c>
    </row>
    <row r="4480" spans="1:12" ht="13.8" customHeight="1" x14ac:dyDescent="0.3">
      <c r="A4480" t="s">
        <v>74</v>
      </c>
      <c r="B4480">
        <v>1952</v>
      </c>
      <c r="C4480" s="10">
        <v>2974</v>
      </c>
      <c r="D4480">
        <v>129</v>
      </c>
      <c r="E4480">
        <v>2716</v>
      </c>
      <c r="F4480">
        <v>0</v>
      </c>
      <c r="G4480">
        <v>129</v>
      </c>
      <c r="H4480">
        <v>0</v>
      </c>
      <c r="I4480">
        <v>0.13</v>
      </c>
      <c r="J4480" s="10">
        <v>19</v>
      </c>
      <c r="K4480" s="13">
        <f t="shared" si="140"/>
        <v>1958</v>
      </c>
      <c r="L4480" s="1" t="str">
        <f t="shared" si="139"/>
        <v/>
      </c>
    </row>
    <row r="4481" spans="1:12" ht="13.8" customHeight="1" x14ac:dyDescent="0.3">
      <c r="A4481" t="s">
        <v>74</v>
      </c>
      <c r="B4481">
        <v>1953</v>
      </c>
      <c r="C4481" s="10">
        <v>2943</v>
      </c>
      <c r="D4481">
        <v>50</v>
      </c>
      <c r="E4481">
        <v>2744</v>
      </c>
      <c r="F4481">
        <v>0</v>
      </c>
      <c r="G4481">
        <v>149</v>
      </c>
      <c r="H4481">
        <v>0</v>
      </c>
      <c r="I4481">
        <v>0.13</v>
      </c>
      <c r="J4481" s="10">
        <v>1</v>
      </c>
      <c r="K4481" s="13">
        <f t="shared" si="140"/>
        <v>1958</v>
      </c>
      <c r="L4481" s="1" t="str">
        <f t="shared" si="139"/>
        <v/>
      </c>
    </row>
    <row r="4482" spans="1:12" ht="13.8" customHeight="1" x14ac:dyDescent="0.3">
      <c r="A4482" t="s">
        <v>74</v>
      </c>
      <c r="B4482">
        <v>1954</v>
      </c>
      <c r="C4482" s="10">
        <v>3185</v>
      </c>
      <c r="D4482">
        <v>88</v>
      </c>
      <c r="E4482">
        <v>2914</v>
      </c>
      <c r="F4482">
        <v>0</v>
      </c>
      <c r="G4482">
        <v>182</v>
      </c>
      <c r="H4482">
        <v>0</v>
      </c>
      <c r="I4482">
        <v>0.13</v>
      </c>
      <c r="J4482" s="10">
        <v>27</v>
      </c>
      <c r="K4482" s="13">
        <f t="shared" si="140"/>
        <v>1958</v>
      </c>
      <c r="L4482" s="1" t="str">
        <f t="shared" ref="L4482:L4545" si="141">IF(AND(B4482&gt;2011),1,"")</f>
        <v/>
      </c>
    </row>
    <row r="4483" spans="1:12" ht="13.8" customHeight="1" x14ac:dyDescent="0.3">
      <c r="A4483" t="s">
        <v>74</v>
      </c>
      <c r="B4483">
        <v>1955</v>
      </c>
      <c r="C4483" s="10">
        <v>2906</v>
      </c>
      <c r="D4483">
        <v>71</v>
      </c>
      <c r="E4483">
        <v>2649</v>
      </c>
      <c r="F4483">
        <v>0</v>
      </c>
      <c r="G4483">
        <v>186</v>
      </c>
      <c r="H4483">
        <v>0</v>
      </c>
      <c r="I4483">
        <v>0.12</v>
      </c>
      <c r="J4483" s="10">
        <v>43</v>
      </c>
      <c r="K4483" s="13">
        <f t="shared" si="140"/>
        <v>1958</v>
      </c>
      <c r="L4483" s="1" t="str">
        <f t="shared" si="141"/>
        <v/>
      </c>
    </row>
    <row r="4484" spans="1:12" ht="13.8" customHeight="1" x14ac:dyDescent="0.3">
      <c r="A4484" t="s">
        <v>74</v>
      </c>
      <c r="B4484">
        <v>1956</v>
      </c>
      <c r="C4484" s="10">
        <v>2715</v>
      </c>
      <c r="D4484">
        <v>64</v>
      </c>
      <c r="E4484">
        <v>2467</v>
      </c>
      <c r="F4484">
        <v>0</v>
      </c>
      <c r="G4484">
        <v>184</v>
      </c>
      <c r="H4484">
        <v>0</v>
      </c>
      <c r="I4484">
        <v>0.11</v>
      </c>
      <c r="J4484" s="10">
        <v>21</v>
      </c>
      <c r="K4484" s="13">
        <f t="shared" si="140"/>
        <v>1958</v>
      </c>
      <c r="L4484" s="1" t="str">
        <f t="shared" si="141"/>
        <v/>
      </c>
    </row>
    <row r="4485" spans="1:12" ht="13.8" customHeight="1" x14ac:dyDescent="0.3">
      <c r="A4485" t="s">
        <v>74</v>
      </c>
      <c r="B4485">
        <v>1957</v>
      </c>
      <c r="C4485" s="10">
        <v>3254</v>
      </c>
      <c r="D4485">
        <v>120</v>
      </c>
      <c r="E4485">
        <v>2935</v>
      </c>
      <c r="F4485">
        <v>0</v>
      </c>
      <c r="G4485">
        <v>199</v>
      </c>
      <c r="H4485">
        <v>0</v>
      </c>
      <c r="I4485">
        <v>0.13</v>
      </c>
      <c r="J4485" s="10">
        <v>27</v>
      </c>
      <c r="K4485" s="13">
        <f t="shared" si="140"/>
        <v>1958</v>
      </c>
      <c r="L4485" s="1" t="str">
        <f t="shared" si="141"/>
        <v/>
      </c>
    </row>
    <row r="4486" spans="1:12" ht="13.8" customHeight="1" x14ac:dyDescent="0.3">
      <c r="A4486" t="s">
        <v>74</v>
      </c>
      <c r="B4486">
        <v>1958</v>
      </c>
      <c r="C4486" s="10">
        <v>3736</v>
      </c>
      <c r="D4486">
        <v>182</v>
      </c>
      <c r="E4486">
        <v>3348</v>
      </c>
      <c r="F4486">
        <v>0</v>
      </c>
      <c r="G4486">
        <v>206</v>
      </c>
      <c r="H4486">
        <v>0</v>
      </c>
      <c r="I4486">
        <v>0.14000000000000001</v>
      </c>
      <c r="J4486" s="10">
        <v>22</v>
      </c>
      <c r="K4486" s="13">
        <f t="shared" si="140"/>
        <v>1958</v>
      </c>
      <c r="L4486" s="1" t="str">
        <f t="shared" si="141"/>
        <v/>
      </c>
    </row>
    <row r="4487" spans="1:12" ht="13.8" customHeight="1" x14ac:dyDescent="0.3">
      <c r="A4487" t="s">
        <v>74</v>
      </c>
      <c r="B4487">
        <v>1959</v>
      </c>
      <c r="C4487" s="10">
        <v>3470</v>
      </c>
      <c r="D4487">
        <v>57</v>
      </c>
      <c r="E4487">
        <v>3170</v>
      </c>
      <c r="F4487">
        <v>0</v>
      </c>
      <c r="G4487">
        <v>243</v>
      </c>
      <c r="H4487">
        <v>0</v>
      </c>
      <c r="I4487">
        <v>0.13</v>
      </c>
      <c r="J4487" s="10">
        <v>24</v>
      </c>
      <c r="K4487" s="13">
        <f t="shared" si="140"/>
        <v>1989</v>
      </c>
      <c r="L4487" s="1" t="str">
        <f t="shared" si="141"/>
        <v/>
      </c>
    </row>
    <row r="4488" spans="1:12" ht="13.8" customHeight="1" x14ac:dyDescent="0.3">
      <c r="A4488" t="s">
        <v>74</v>
      </c>
      <c r="B4488">
        <v>1960</v>
      </c>
      <c r="C4488" s="10">
        <v>4378</v>
      </c>
      <c r="D4488">
        <v>113</v>
      </c>
      <c r="E4488">
        <v>3987</v>
      </c>
      <c r="F4488">
        <v>0</v>
      </c>
      <c r="G4488">
        <v>278</v>
      </c>
      <c r="H4488">
        <v>0</v>
      </c>
      <c r="I4488">
        <v>0.16</v>
      </c>
      <c r="J4488" s="10">
        <v>39</v>
      </c>
      <c r="K4488" s="13">
        <f t="shared" ref="K4488:K4551" si="142">IF(B4488&lt;1990,IF(B4488&lt;1959,1958,1989),1990)</f>
        <v>1989</v>
      </c>
      <c r="L4488" s="1" t="str">
        <f t="shared" si="141"/>
        <v/>
      </c>
    </row>
    <row r="4489" spans="1:12" ht="13.8" customHeight="1" x14ac:dyDescent="0.3">
      <c r="A4489" t="s">
        <v>74</v>
      </c>
      <c r="B4489">
        <v>1961</v>
      </c>
      <c r="C4489" s="10">
        <v>4660</v>
      </c>
      <c r="D4489">
        <v>213</v>
      </c>
      <c r="E4489">
        <v>4166</v>
      </c>
      <c r="F4489">
        <v>0</v>
      </c>
      <c r="G4489">
        <v>280</v>
      </c>
      <c r="H4489">
        <v>0</v>
      </c>
      <c r="I4489">
        <v>0.16</v>
      </c>
      <c r="J4489" s="10">
        <v>58</v>
      </c>
      <c r="K4489" s="13">
        <f t="shared" si="142"/>
        <v>1989</v>
      </c>
      <c r="L4489" s="1" t="str">
        <f t="shared" si="141"/>
        <v/>
      </c>
    </row>
    <row r="4490" spans="1:12" ht="13.8" customHeight="1" x14ac:dyDescent="0.3">
      <c r="A4490" t="s">
        <v>74</v>
      </c>
      <c r="B4490">
        <v>1962</v>
      </c>
      <c r="C4490" s="10">
        <v>5071</v>
      </c>
      <c r="D4490">
        <v>193</v>
      </c>
      <c r="E4490">
        <v>4574</v>
      </c>
      <c r="F4490">
        <v>0</v>
      </c>
      <c r="G4490">
        <v>304</v>
      </c>
      <c r="H4490">
        <v>0</v>
      </c>
      <c r="I4490">
        <v>0.17</v>
      </c>
      <c r="J4490" s="10">
        <v>51</v>
      </c>
      <c r="K4490" s="13">
        <f t="shared" si="142"/>
        <v>1989</v>
      </c>
      <c r="L4490" s="1" t="str">
        <f t="shared" si="141"/>
        <v/>
      </c>
    </row>
    <row r="4491" spans="1:12" ht="13.8" customHeight="1" x14ac:dyDescent="0.3">
      <c r="A4491" t="s">
        <v>74</v>
      </c>
      <c r="B4491">
        <v>1963</v>
      </c>
      <c r="C4491" s="10">
        <v>5878</v>
      </c>
      <c r="D4491">
        <v>193</v>
      </c>
      <c r="E4491">
        <v>5344</v>
      </c>
      <c r="F4491">
        <v>0</v>
      </c>
      <c r="G4491">
        <v>341</v>
      </c>
      <c r="H4491">
        <v>0</v>
      </c>
      <c r="I4491">
        <v>0.19</v>
      </c>
      <c r="J4491" s="10">
        <v>75</v>
      </c>
      <c r="K4491" s="13">
        <f t="shared" si="142"/>
        <v>1989</v>
      </c>
      <c r="L4491" s="1" t="str">
        <f t="shared" si="141"/>
        <v/>
      </c>
    </row>
    <row r="4492" spans="1:12" ht="13.8" customHeight="1" x14ac:dyDescent="0.3">
      <c r="A4492" t="s">
        <v>74</v>
      </c>
      <c r="B4492">
        <v>1964</v>
      </c>
      <c r="C4492" s="10">
        <v>6960</v>
      </c>
      <c r="D4492">
        <v>331</v>
      </c>
      <c r="E4492">
        <v>6259</v>
      </c>
      <c r="F4492">
        <v>27</v>
      </c>
      <c r="G4492">
        <v>343</v>
      </c>
      <c r="H4492">
        <v>0</v>
      </c>
      <c r="I4492">
        <v>0.22</v>
      </c>
      <c r="J4492" s="10">
        <v>67</v>
      </c>
      <c r="K4492" s="13">
        <f t="shared" si="142"/>
        <v>1989</v>
      </c>
      <c r="L4492" s="1" t="str">
        <f t="shared" si="141"/>
        <v/>
      </c>
    </row>
    <row r="4493" spans="1:12" ht="13.8" customHeight="1" x14ac:dyDescent="0.3">
      <c r="A4493" t="s">
        <v>74</v>
      </c>
      <c r="B4493">
        <v>1965</v>
      </c>
      <c r="C4493" s="10">
        <v>7538</v>
      </c>
      <c r="D4493">
        <v>280</v>
      </c>
      <c r="E4493">
        <v>6904</v>
      </c>
      <c r="F4493">
        <v>26</v>
      </c>
      <c r="G4493">
        <v>329</v>
      </c>
      <c r="H4493">
        <v>0</v>
      </c>
      <c r="I4493">
        <v>0.24</v>
      </c>
      <c r="J4493" s="10">
        <v>71</v>
      </c>
      <c r="K4493" s="13">
        <f t="shared" si="142"/>
        <v>1989</v>
      </c>
      <c r="L4493" s="1" t="str">
        <f t="shared" si="141"/>
        <v/>
      </c>
    </row>
    <row r="4494" spans="1:12" ht="13.8" customHeight="1" x14ac:dyDescent="0.3">
      <c r="A4494" t="s">
        <v>74</v>
      </c>
      <c r="B4494">
        <v>1966</v>
      </c>
      <c r="C4494" s="10">
        <v>7244</v>
      </c>
      <c r="D4494">
        <v>184</v>
      </c>
      <c r="E4494">
        <v>6699</v>
      </c>
      <c r="F4494">
        <v>29</v>
      </c>
      <c r="G4494">
        <v>332</v>
      </c>
      <c r="H4494">
        <v>0</v>
      </c>
      <c r="I4494">
        <v>0.22</v>
      </c>
      <c r="J4494" s="10">
        <v>78</v>
      </c>
      <c r="K4494" s="13">
        <f t="shared" si="142"/>
        <v>1989</v>
      </c>
      <c r="L4494" s="1" t="str">
        <f t="shared" si="141"/>
        <v/>
      </c>
    </row>
    <row r="4495" spans="1:12" ht="13.8" customHeight="1" x14ac:dyDescent="0.3">
      <c r="A4495" t="s">
        <v>74</v>
      </c>
      <c r="B4495">
        <v>1967</v>
      </c>
      <c r="C4495" s="10">
        <v>5366</v>
      </c>
      <c r="D4495">
        <v>303</v>
      </c>
      <c r="E4495">
        <v>4660</v>
      </c>
      <c r="F4495">
        <v>29</v>
      </c>
      <c r="G4495">
        <v>374</v>
      </c>
      <c r="H4495">
        <v>0</v>
      </c>
      <c r="I4495">
        <v>0.16</v>
      </c>
      <c r="J4495" s="10">
        <v>470</v>
      </c>
      <c r="K4495" s="13">
        <f t="shared" si="142"/>
        <v>1989</v>
      </c>
      <c r="L4495" s="1" t="str">
        <f t="shared" si="141"/>
        <v/>
      </c>
    </row>
    <row r="4496" spans="1:12" ht="13.8" customHeight="1" x14ac:dyDescent="0.3">
      <c r="A4496" t="s">
        <v>74</v>
      </c>
      <c r="B4496">
        <v>1968</v>
      </c>
      <c r="C4496" s="10">
        <v>6246</v>
      </c>
      <c r="D4496">
        <v>315</v>
      </c>
      <c r="E4496">
        <v>5474</v>
      </c>
      <c r="F4496">
        <v>29</v>
      </c>
      <c r="G4496">
        <v>428</v>
      </c>
      <c r="H4496">
        <v>0</v>
      </c>
      <c r="I4496">
        <v>0.18</v>
      </c>
      <c r="J4496" s="10">
        <v>113</v>
      </c>
      <c r="K4496" s="13">
        <f t="shared" si="142"/>
        <v>1989</v>
      </c>
      <c r="L4496" s="1" t="str">
        <f t="shared" si="141"/>
        <v/>
      </c>
    </row>
    <row r="4497" spans="1:12" ht="13.8" customHeight="1" x14ac:dyDescent="0.3">
      <c r="A4497" t="s">
        <v>74</v>
      </c>
      <c r="B4497">
        <v>1969</v>
      </c>
      <c r="C4497" s="10">
        <v>5371</v>
      </c>
      <c r="D4497">
        <v>344</v>
      </c>
      <c r="E4497">
        <v>4119</v>
      </c>
      <c r="F4497">
        <v>37</v>
      </c>
      <c r="G4497">
        <v>491</v>
      </c>
      <c r="H4497">
        <v>379</v>
      </c>
      <c r="I4497">
        <v>0.15</v>
      </c>
      <c r="J4497" s="10">
        <v>77</v>
      </c>
      <c r="K4497" s="13">
        <f t="shared" si="142"/>
        <v>1989</v>
      </c>
      <c r="L4497" s="1" t="str">
        <f t="shared" si="141"/>
        <v/>
      </c>
    </row>
    <row r="4498" spans="1:12" ht="13.8" customHeight="1" x14ac:dyDescent="0.3">
      <c r="A4498" t="s">
        <v>74</v>
      </c>
      <c r="B4498">
        <v>1970</v>
      </c>
      <c r="C4498" s="10">
        <v>5914</v>
      </c>
      <c r="D4498">
        <v>335</v>
      </c>
      <c r="E4498">
        <v>4528</v>
      </c>
      <c r="F4498">
        <v>45</v>
      </c>
      <c r="G4498">
        <v>501</v>
      </c>
      <c r="H4498">
        <v>506</v>
      </c>
      <c r="I4498">
        <v>0.16</v>
      </c>
      <c r="J4498" s="10">
        <v>68</v>
      </c>
      <c r="K4498" s="13">
        <f t="shared" si="142"/>
        <v>1989</v>
      </c>
      <c r="L4498" s="1" t="str">
        <f t="shared" si="141"/>
        <v/>
      </c>
    </row>
    <row r="4499" spans="1:12" ht="13.8" customHeight="1" x14ac:dyDescent="0.3">
      <c r="A4499" t="s">
        <v>74</v>
      </c>
      <c r="B4499">
        <v>1971</v>
      </c>
      <c r="C4499" s="10">
        <v>6285</v>
      </c>
      <c r="D4499">
        <v>250</v>
      </c>
      <c r="E4499">
        <v>5049</v>
      </c>
      <c r="F4499">
        <v>44</v>
      </c>
      <c r="G4499">
        <v>533</v>
      </c>
      <c r="H4499">
        <v>410</v>
      </c>
      <c r="I4499">
        <v>0.17</v>
      </c>
      <c r="J4499" s="10">
        <v>72</v>
      </c>
      <c r="K4499" s="13">
        <f t="shared" si="142"/>
        <v>1989</v>
      </c>
      <c r="L4499" s="1" t="str">
        <f t="shared" si="141"/>
        <v/>
      </c>
    </row>
    <row r="4500" spans="1:12" ht="13.8" customHeight="1" x14ac:dyDescent="0.3">
      <c r="A4500" t="s">
        <v>74</v>
      </c>
      <c r="B4500">
        <v>1972</v>
      </c>
      <c r="C4500" s="10">
        <v>6957</v>
      </c>
      <c r="D4500">
        <v>256</v>
      </c>
      <c r="E4500">
        <v>5815</v>
      </c>
      <c r="F4500">
        <v>37</v>
      </c>
      <c r="G4500">
        <v>520</v>
      </c>
      <c r="H4500">
        <v>330</v>
      </c>
      <c r="I4500">
        <v>0.19</v>
      </c>
      <c r="J4500" s="10">
        <v>94</v>
      </c>
      <c r="K4500" s="13">
        <f t="shared" si="142"/>
        <v>1989</v>
      </c>
      <c r="L4500" s="1" t="str">
        <f t="shared" si="141"/>
        <v/>
      </c>
    </row>
    <row r="4501" spans="1:12" ht="13.8" customHeight="1" x14ac:dyDescent="0.3">
      <c r="A4501" t="s">
        <v>74</v>
      </c>
      <c r="B4501">
        <v>1973</v>
      </c>
      <c r="C4501" s="10">
        <v>6489</v>
      </c>
      <c r="D4501">
        <v>245</v>
      </c>
      <c r="E4501">
        <v>5302</v>
      </c>
      <c r="F4501">
        <v>46</v>
      </c>
      <c r="G4501">
        <v>492</v>
      </c>
      <c r="H4501">
        <v>404</v>
      </c>
      <c r="I4501">
        <v>0.17</v>
      </c>
      <c r="J4501" s="10">
        <v>201</v>
      </c>
      <c r="K4501" s="13">
        <f t="shared" si="142"/>
        <v>1989</v>
      </c>
      <c r="L4501" s="1" t="str">
        <f t="shared" si="141"/>
        <v/>
      </c>
    </row>
    <row r="4502" spans="1:12" ht="13.8" customHeight="1" x14ac:dyDescent="0.3">
      <c r="A4502" t="s">
        <v>74</v>
      </c>
      <c r="B4502">
        <v>1974</v>
      </c>
      <c r="C4502" s="10">
        <v>7124</v>
      </c>
      <c r="D4502">
        <v>421</v>
      </c>
      <c r="E4502">
        <v>5531</v>
      </c>
      <c r="F4502">
        <v>22</v>
      </c>
      <c r="G4502">
        <v>444</v>
      </c>
      <c r="H4502">
        <v>705</v>
      </c>
      <c r="I4502">
        <v>0.18</v>
      </c>
      <c r="J4502" s="10">
        <v>247</v>
      </c>
      <c r="K4502" s="13">
        <f t="shared" si="142"/>
        <v>1989</v>
      </c>
      <c r="L4502" s="1" t="str">
        <f t="shared" si="141"/>
        <v/>
      </c>
    </row>
    <row r="4503" spans="1:12" ht="13.8" customHeight="1" x14ac:dyDescent="0.3">
      <c r="A4503" t="s">
        <v>74</v>
      </c>
      <c r="B4503">
        <v>1975</v>
      </c>
      <c r="C4503" s="10">
        <v>8481</v>
      </c>
      <c r="D4503">
        <v>972</v>
      </c>
      <c r="E4503">
        <v>6310</v>
      </c>
      <c r="F4503">
        <v>24</v>
      </c>
      <c r="G4503">
        <v>487</v>
      </c>
      <c r="H4503">
        <v>688</v>
      </c>
      <c r="I4503">
        <v>0.21</v>
      </c>
      <c r="J4503" s="10">
        <v>372</v>
      </c>
      <c r="K4503" s="13">
        <f t="shared" si="142"/>
        <v>1989</v>
      </c>
      <c r="L4503" s="1" t="str">
        <f t="shared" si="141"/>
        <v/>
      </c>
    </row>
    <row r="4504" spans="1:12" ht="13.8" customHeight="1" x14ac:dyDescent="0.3">
      <c r="A4504" t="s">
        <v>74</v>
      </c>
      <c r="B4504">
        <v>1976</v>
      </c>
      <c r="C4504" s="10">
        <v>9407</v>
      </c>
      <c r="D4504">
        <v>623</v>
      </c>
      <c r="E4504">
        <v>7334</v>
      </c>
      <c r="F4504">
        <v>199</v>
      </c>
      <c r="G4504">
        <v>457</v>
      </c>
      <c r="H4504">
        <v>793</v>
      </c>
      <c r="I4504">
        <v>0.23</v>
      </c>
      <c r="J4504" s="10">
        <v>547</v>
      </c>
      <c r="K4504" s="13">
        <f t="shared" si="142"/>
        <v>1989</v>
      </c>
      <c r="L4504" s="1" t="str">
        <f t="shared" si="141"/>
        <v/>
      </c>
    </row>
    <row r="4505" spans="1:12" ht="13.8" customHeight="1" x14ac:dyDescent="0.3">
      <c r="A4505" t="s">
        <v>74</v>
      </c>
      <c r="B4505">
        <v>1977</v>
      </c>
      <c r="C4505" s="10">
        <v>10326</v>
      </c>
      <c r="D4505">
        <v>693</v>
      </c>
      <c r="E4505">
        <v>8071</v>
      </c>
      <c r="F4505">
        <v>572</v>
      </c>
      <c r="G4505">
        <v>443</v>
      </c>
      <c r="H4505">
        <v>547</v>
      </c>
      <c r="I4505">
        <v>0.25</v>
      </c>
      <c r="J4505" s="10">
        <v>560</v>
      </c>
      <c r="K4505" s="13">
        <f t="shared" si="142"/>
        <v>1989</v>
      </c>
      <c r="L4505" s="1" t="str">
        <f t="shared" si="141"/>
        <v/>
      </c>
    </row>
    <row r="4506" spans="1:12" ht="13.8" customHeight="1" x14ac:dyDescent="0.3">
      <c r="A4506" t="s">
        <v>74</v>
      </c>
      <c r="B4506">
        <v>1978</v>
      </c>
      <c r="C4506" s="10">
        <v>10721</v>
      </c>
      <c r="D4506">
        <v>543</v>
      </c>
      <c r="E4506">
        <v>8496</v>
      </c>
      <c r="F4506">
        <v>840</v>
      </c>
      <c r="G4506">
        <v>408</v>
      </c>
      <c r="H4506">
        <v>434</v>
      </c>
      <c r="I4506">
        <v>0.25</v>
      </c>
      <c r="J4506" s="10">
        <v>688</v>
      </c>
      <c r="K4506" s="13">
        <f t="shared" si="142"/>
        <v>1989</v>
      </c>
      <c r="L4506" s="1" t="str">
        <f t="shared" si="141"/>
        <v/>
      </c>
    </row>
    <row r="4507" spans="1:12" ht="13.8" customHeight="1" x14ac:dyDescent="0.3">
      <c r="A4507" t="s">
        <v>74</v>
      </c>
      <c r="B4507">
        <v>1979</v>
      </c>
      <c r="C4507" s="10">
        <v>11712</v>
      </c>
      <c r="D4507">
        <v>496</v>
      </c>
      <c r="E4507">
        <v>9036</v>
      </c>
      <c r="F4507">
        <v>1509</v>
      </c>
      <c r="G4507">
        <v>402</v>
      </c>
      <c r="H4507">
        <v>269</v>
      </c>
      <c r="I4507">
        <v>0.27</v>
      </c>
      <c r="J4507" s="10">
        <v>812</v>
      </c>
      <c r="K4507" s="13">
        <f t="shared" si="142"/>
        <v>1989</v>
      </c>
      <c r="L4507" s="1" t="str">
        <f t="shared" si="141"/>
        <v/>
      </c>
    </row>
    <row r="4508" spans="1:12" ht="13.8" customHeight="1" x14ac:dyDescent="0.3">
      <c r="A4508" t="s">
        <v>74</v>
      </c>
      <c r="B4508">
        <v>1980</v>
      </c>
      <c r="C4508" s="10">
        <v>12337</v>
      </c>
      <c r="D4508">
        <v>496</v>
      </c>
      <c r="E4508">
        <v>10563</v>
      </c>
      <c r="F4508">
        <v>840</v>
      </c>
      <c r="G4508">
        <v>412</v>
      </c>
      <c r="H4508">
        <v>26</v>
      </c>
      <c r="I4508">
        <v>0.27</v>
      </c>
      <c r="J4508" s="10">
        <v>1017</v>
      </c>
      <c r="K4508" s="13">
        <f t="shared" si="142"/>
        <v>1989</v>
      </c>
      <c r="L4508" s="1" t="str">
        <f t="shared" si="141"/>
        <v/>
      </c>
    </row>
    <row r="4509" spans="1:12" ht="13.8" customHeight="1" x14ac:dyDescent="0.3">
      <c r="A4509" t="s">
        <v>74</v>
      </c>
      <c r="B4509">
        <v>1981</v>
      </c>
      <c r="C4509" s="10">
        <v>13902</v>
      </c>
      <c r="D4509">
        <v>790</v>
      </c>
      <c r="E4509">
        <v>11626</v>
      </c>
      <c r="F4509">
        <v>999</v>
      </c>
      <c r="G4509">
        <v>476</v>
      </c>
      <c r="H4509">
        <v>11</v>
      </c>
      <c r="I4509">
        <v>0.3</v>
      </c>
      <c r="J4509" s="10">
        <v>1245</v>
      </c>
      <c r="K4509" s="13">
        <f t="shared" si="142"/>
        <v>1989</v>
      </c>
      <c r="L4509" s="1" t="str">
        <f t="shared" si="141"/>
        <v/>
      </c>
    </row>
    <row r="4510" spans="1:12" ht="13.8" customHeight="1" x14ac:dyDescent="0.3">
      <c r="A4510" t="s">
        <v>74</v>
      </c>
      <c r="B4510">
        <v>1982</v>
      </c>
      <c r="C4510" s="10">
        <v>15414</v>
      </c>
      <c r="D4510">
        <v>879</v>
      </c>
      <c r="E4510">
        <v>12829</v>
      </c>
      <c r="F4510">
        <v>1114</v>
      </c>
      <c r="G4510">
        <v>579</v>
      </c>
      <c r="H4510">
        <v>13</v>
      </c>
      <c r="I4510">
        <v>0.33</v>
      </c>
      <c r="J4510" s="10">
        <v>1530</v>
      </c>
      <c r="K4510" s="13">
        <f t="shared" si="142"/>
        <v>1989</v>
      </c>
      <c r="L4510" s="1" t="str">
        <f t="shared" si="141"/>
        <v/>
      </c>
    </row>
    <row r="4511" spans="1:12" ht="13.8" customHeight="1" x14ac:dyDescent="0.3">
      <c r="A4511" t="s">
        <v>74</v>
      </c>
      <c r="B4511">
        <v>1983</v>
      </c>
      <c r="C4511" s="10">
        <v>15569</v>
      </c>
      <c r="D4511">
        <v>616</v>
      </c>
      <c r="E4511">
        <v>13059</v>
      </c>
      <c r="F4511">
        <v>1146</v>
      </c>
      <c r="G4511">
        <v>748</v>
      </c>
      <c r="H4511">
        <v>0</v>
      </c>
      <c r="I4511">
        <v>0.32</v>
      </c>
      <c r="J4511" s="10">
        <v>1548</v>
      </c>
      <c r="K4511" s="13">
        <f t="shared" si="142"/>
        <v>1989</v>
      </c>
      <c r="L4511" s="1" t="str">
        <f t="shared" si="141"/>
        <v/>
      </c>
    </row>
    <row r="4512" spans="1:12" ht="13.8" customHeight="1" x14ac:dyDescent="0.3">
      <c r="A4512" t="s">
        <v>74</v>
      </c>
      <c r="B4512">
        <v>1984</v>
      </c>
      <c r="C4512" s="10">
        <v>17409</v>
      </c>
      <c r="D4512">
        <v>616</v>
      </c>
      <c r="E4512">
        <v>14448</v>
      </c>
      <c r="F4512">
        <v>1460</v>
      </c>
      <c r="G4512">
        <v>884</v>
      </c>
      <c r="H4512">
        <v>0</v>
      </c>
      <c r="I4512">
        <v>0.35</v>
      </c>
      <c r="J4512" s="10">
        <v>899</v>
      </c>
      <c r="K4512" s="13">
        <f t="shared" si="142"/>
        <v>1989</v>
      </c>
      <c r="L4512" s="1" t="str">
        <f t="shared" si="141"/>
        <v/>
      </c>
    </row>
    <row r="4513" spans="1:12" ht="13.8" customHeight="1" x14ac:dyDescent="0.3">
      <c r="A4513" t="s">
        <v>74</v>
      </c>
      <c r="B4513">
        <v>1985</v>
      </c>
      <c r="C4513" s="10">
        <v>17436</v>
      </c>
      <c r="D4513">
        <v>621</v>
      </c>
      <c r="E4513">
        <v>14155</v>
      </c>
      <c r="F4513">
        <v>1878</v>
      </c>
      <c r="G4513">
        <v>782</v>
      </c>
      <c r="H4513">
        <v>0</v>
      </c>
      <c r="I4513">
        <v>0.34</v>
      </c>
      <c r="J4513" s="10">
        <v>974</v>
      </c>
      <c r="K4513" s="13">
        <f t="shared" si="142"/>
        <v>1989</v>
      </c>
      <c r="L4513" s="1" t="str">
        <f t="shared" si="141"/>
        <v/>
      </c>
    </row>
    <row r="4514" spans="1:12" ht="13.8" customHeight="1" x14ac:dyDescent="0.3">
      <c r="A4514" t="s">
        <v>74</v>
      </c>
      <c r="B4514">
        <v>1986</v>
      </c>
      <c r="C4514" s="10">
        <v>20334</v>
      </c>
      <c r="D4514">
        <v>754</v>
      </c>
      <c r="E4514">
        <v>16350</v>
      </c>
      <c r="F4514">
        <v>2195</v>
      </c>
      <c r="G4514">
        <v>1035</v>
      </c>
      <c r="H4514">
        <v>0</v>
      </c>
      <c r="I4514">
        <v>0.39</v>
      </c>
      <c r="J4514" s="10">
        <v>1035</v>
      </c>
      <c r="K4514" s="13">
        <f t="shared" si="142"/>
        <v>1989</v>
      </c>
      <c r="L4514" s="1" t="str">
        <f t="shared" si="141"/>
        <v/>
      </c>
    </row>
    <row r="4515" spans="1:12" ht="13.8" customHeight="1" x14ac:dyDescent="0.3">
      <c r="A4515" t="s">
        <v>74</v>
      </c>
      <c r="B4515">
        <v>1987</v>
      </c>
      <c r="C4515" s="10">
        <v>20401</v>
      </c>
      <c r="D4515">
        <v>798</v>
      </c>
      <c r="E4515">
        <v>15689</v>
      </c>
      <c r="F4515">
        <v>2725</v>
      </c>
      <c r="G4515">
        <v>1189</v>
      </c>
      <c r="H4515">
        <v>0</v>
      </c>
      <c r="I4515">
        <v>0.38</v>
      </c>
      <c r="J4515" s="10">
        <v>1030</v>
      </c>
      <c r="K4515" s="13">
        <f t="shared" si="142"/>
        <v>1989</v>
      </c>
      <c r="L4515" s="1" t="str">
        <f t="shared" si="141"/>
        <v/>
      </c>
    </row>
    <row r="4516" spans="1:12" ht="13.8" customHeight="1" x14ac:dyDescent="0.3">
      <c r="A4516" t="s">
        <v>74</v>
      </c>
      <c r="B4516">
        <v>1988</v>
      </c>
      <c r="C4516" s="10">
        <v>20325</v>
      </c>
      <c r="D4516">
        <v>705</v>
      </c>
      <c r="E4516">
        <v>15144</v>
      </c>
      <c r="F4516">
        <v>3145</v>
      </c>
      <c r="G4516">
        <v>1331</v>
      </c>
      <c r="H4516">
        <v>0</v>
      </c>
      <c r="I4516">
        <v>0.37</v>
      </c>
      <c r="J4516" s="10">
        <v>1043</v>
      </c>
      <c r="K4516" s="13">
        <f t="shared" si="142"/>
        <v>1989</v>
      </c>
      <c r="L4516" s="1" t="str">
        <f t="shared" si="141"/>
        <v/>
      </c>
    </row>
    <row r="4517" spans="1:12" ht="13.8" customHeight="1" x14ac:dyDescent="0.3">
      <c r="A4517" t="s">
        <v>74</v>
      </c>
      <c r="B4517">
        <v>1989</v>
      </c>
      <c r="C4517" s="10">
        <v>19684</v>
      </c>
      <c r="D4517">
        <v>773</v>
      </c>
      <c r="E4517">
        <v>13855</v>
      </c>
      <c r="F4517">
        <v>3360</v>
      </c>
      <c r="G4517">
        <v>1697</v>
      </c>
      <c r="H4517">
        <v>0</v>
      </c>
      <c r="I4517">
        <v>0.35</v>
      </c>
      <c r="J4517" s="10">
        <v>1283</v>
      </c>
      <c r="K4517" s="13">
        <f t="shared" si="142"/>
        <v>1989</v>
      </c>
      <c r="L4517" s="1" t="str">
        <f t="shared" si="141"/>
        <v/>
      </c>
    </row>
    <row r="4518" spans="1:12" ht="13.8" customHeight="1" x14ac:dyDescent="0.3">
      <c r="A4518" t="s">
        <v>74</v>
      </c>
      <c r="B4518">
        <v>1990</v>
      </c>
      <c r="C4518" s="10">
        <v>20710</v>
      </c>
      <c r="D4518">
        <v>917</v>
      </c>
      <c r="E4518">
        <v>14323</v>
      </c>
      <c r="F4518">
        <v>3552</v>
      </c>
      <c r="G4518">
        <v>1918</v>
      </c>
      <c r="H4518">
        <v>0</v>
      </c>
      <c r="I4518">
        <v>0.36</v>
      </c>
      <c r="J4518" s="10">
        <v>1411</v>
      </c>
      <c r="K4518" s="13">
        <f t="shared" si="142"/>
        <v>1990</v>
      </c>
      <c r="L4518" s="1" t="str">
        <f t="shared" si="141"/>
        <v/>
      </c>
    </row>
    <row r="4519" spans="1:12" ht="13.8" customHeight="1" x14ac:dyDescent="0.3">
      <c r="A4519" t="s">
        <v>74</v>
      </c>
      <c r="B4519">
        <v>1991</v>
      </c>
      <c r="C4519" s="10">
        <v>21466</v>
      </c>
      <c r="D4519">
        <v>736</v>
      </c>
      <c r="E4519">
        <v>14428</v>
      </c>
      <c r="F4519">
        <v>4068</v>
      </c>
      <c r="G4519">
        <v>2234</v>
      </c>
      <c r="H4519">
        <v>0</v>
      </c>
      <c r="I4519">
        <v>0.37</v>
      </c>
      <c r="J4519" s="10">
        <v>1163</v>
      </c>
      <c r="K4519" s="13">
        <f t="shared" si="142"/>
        <v>1990</v>
      </c>
      <c r="L4519" s="1" t="str">
        <f t="shared" si="141"/>
        <v/>
      </c>
    </row>
    <row r="4520" spans="1:12" ht="13.8" customHeight="1" x14ac:dyDescent="0.3">
      <c r="A4520" t="s">
        <v>74</v>
      </c>
      <c r="B4520">
        <v>1992</v>
      </c>
      <c r="C4520" s="10">
        <v>22161</v>
      </c>
      <c r="D4520">
        <v>707</v>
      </c>
      <c r="E4520">
        <v>14743</v>
      </c>
      <c r="F4520">
        <v>4399</v>
      </c>
      <c r="G4520">
        <v>2312</v>
      </c>
      <c r="H4520">
        <v>0</v>
      </c>
      <c r="I4520">
        <v>0.38</v>
      </c>
      <c r="J4520" s="10">
        <v>1154</v>
      </c>
      <c r="K4520" s="13">
        <f t="shared" si="142"/>
        <v>1990</v>
      </c>
      <c r="L4520" s="1" t="str">
        <f t="shared" si="141"/>
        <v/>
      </c>
    </row>
    <row r="4521" spans="1:12" ht="13.8" customHeight="1" x14ac:dyDescent="0.3">
      <c r="A4521" t="s">
        <v>74</v>
      </c>
      <c r="B4521">
        <v>1993</v>
      </c>
      <c r="C4521" s="10">
        <v>25404</v>
      </c>
      <c r="D4521">
        <v>932</v>
      </c>
      <c r="E4521">
        <v>17244</v>
      </c>
      <c r="F4521">
        <v>5052</v>
      </c>
      <c r="G4521">
        <v>2176</v>
      </c>
      <c r="H4521">
        <v>0</v>
      </c>
      <c r="I4521">
        <v>0.42</v>
      </c>
      <c r="J4521" s="10">
        <v>1484</v>
      </c>
      <c r="K4521" s="13">
        <f t="shared" si="142"/>
        <v>1990</v>
      </c>
      <c r="L4521" s="1" t="str">
        <f t="shared" si="141"/>
        <v/>
      </c>
    </row>
    <row r="4522" spans="1:12" ht="13.8" customHeight="1" x14ac:dyDescent="0.3">
      <c r="A4522" t="s">
        <v>74</v>
      </c>
      <c r="B4522">
        <v>1994</v>
      </c>
      <c r="C4522" s="10">
        <v>23265</v>
      </c>
      <c r="D4522">
        <v>1008</v>
      </c>
      <c r="E4522">
        <v>14566</v>
      </c>
      <c r="F4522">
        <v>5502</v>
      </c>
      <c r="G4522">
        <v>2190</v>
      </c>
      <c r="H4522">
        <v>0</v>
      </c>
      <c r="I4522">
        <v>0.38</v>
      </c>
      <c r="J4522" s="10">
        <v>2389</v>
      </c>
      <c r="K4522" s="13">
        <f t="shared" si="142"/>
        <v>1990</v>
      </c>
      <c r="L4522" s="1" t="str">
        <f t="shared" si="141"/>
        <v/>
      </c>
    </row>
    <row r="4523" spans="1:12" ht="13.8" customHeight="1" x14ac:dyDescent="0.3">
      <c r="A4523" t="s">
        <v>74</v>
      </c>
      <c r="B4523">
        <v>1995</v>
      </c>
      <c r="C4523" s="10">
        <v>26104</v>
      </c>
      <c r="D4523">
        <v>669</v>
      </c>
      <c r="E4523">
        <v>15933</v>
      </c>
      <c r="F4523">
        <v>7099</v>
      </c>
      <c r="G4523">
        <v>2402</v>
      </c>
      <c r="H4523">
        <v>0</v>
      </c>
      <c r="I4523">
        <v>0.42</v>
      </c>
      <c r="J4523" s="10">
        <v>2352</v>
      </c>
      <c r="K4523" s="13">
        <f t="shared" si="142"/>
        <v>1990</v>
      </c>
      <c r="L4523" s="1" t="str">
        <f t="shared" si="141"/>
        <v/>
      </c>
    </row>
    <row r="4524" spans="1:12" ht="13.8" customHeight="1" x14ac:dyDescent="0.3">
      <c r="A4524" t="s">
        <v>74</v>
      </c>
      <c r="B4524">
        <v>1996</v>
      </c>
      <c r="C4524" s="10">
        <v>27824</v>
      </c>
      <c r="D4524">
        <v>936</v>
      </c>
      <c r="E4524">
        <v>16783</v>
      </c>
      <c r="F4524">
        <v>7562</v>
      </c>
      <c r="G4524">
        <v>2543</v>
      </c>
      <c r="H4524">
        <v>0</v>
      </c>
      <c r="I4524">
        <v>0.44</v>
      </c>
      <c r="J4524" s="10">
        <v>2630</v>
      </c>
      <c r="K4524" s="13">
        <f t="shared" si="142"/>
        <v>1990</v>
      </c>
      <c r="L4524" s="1" t="str">
        <f t="shared" si="141"/>
        <v/>
      </c>
    </row>
    <row r="4525" spans="1:12" ht="13.8" customHeight="1" x14ac:dyDescent="0.3">
      <c r="A4525" t="s">
        <v>74</v>
      </c>
      <c r="B4525">
        <v>1997</v>
      </c>
      <c r="C4525" s="10">
        <v>29507</v>
      </c>
      <c r="D4525">
        <v>778</v>
      </c>
      <c r="E4525">
        <v>19209</v>
      </c>
      <c r="F4525">
        <v>6840</v>
      </c>
      <c r="G4525">
        <v>2679</v>
      </c>
      <c r="H4525">
        <v>0</v>
      </c>
      <c r="I4525">
        <v>0.46</v>
      </c>
      <c r="J4525" s="10">
        <v>2901</v>
      </c>
      <c r="K4525" s="13">
        <f t="shared" si="142"/>
        <v>1990</v>
      </c>
      <c r="L4525" s="1" t="str">
        <f t="shared" si="141"/>
        <v/>
      </c>
    </row>
    <row r="4526" spans="1:12" ht="13.8" customHeight="1" x14ac:dyDescent="0.3">
      <c r="A4526" t="s">
        <v>74</v>
      </c>
      <c r="B4526">
        <v>1998</v>
      </c>
      <c r="C4526" s="10">
        <v>33336</v>
      </c>
      <c r="D4526">
        <v>762</v>
      </c>
      <c r="E4526">
        <v>22542</v>
      </c>
      <c r="F4526">
        <v>7176</v>
      </c>
      <c r="G4526">
        <v>2856</v>
      </c>
      <c r="H4526">
        <v>0</v>
      </c>
      <c r="I4526">
        <v>0.51</v>
      </c>
      <c r="J4526" s="10">
        <v>2161</v>
      </c>
      <c r="K4526" s="13">
        <f t="shared" si="142"/>
        <v>1990</v>
      </c>
      <c r="L4526" s="1" t="str">
        <f t="shared" si="141"/>
        <v/>
      </c>
    </row>
    <row r="4527" spans="1:12" ht="13.8" customHeight="1" x14ac:dyDescent="0.3">
      <c r="A4527" t="s">
        <v>74</v>
      </c>
      <c r="B4527">
        <v>1999</v>
      </c>
      <c r="C4527" s="10">
        <v>34195</v>
      </c>
      <c r="D4527">
        <v>684</v>
      </c>
      <c r="E4527">
        <v>21708</v>
      </c>
      <c r="F4527">
        <v>8631</v>
      </c>
      <c r="G4527">
        <v>3171</v>
      </c>
      <c r="H4527">
        <v>0</v>
      </c>
      <c r="I4527">
        <v>0.51</v>
      </c>
      <c r="J4527" s="10">
        <v>2605</v>
      </c>
      <c r="K4527" s="13">
        <f t="shared" si="142"/>
        <v>1990</v>
      </c>
      <c r="L4527" s="1" t="str">
        <f t="shared" si="141"/>
        <v/>
      </c>
    </row>
    <row r="4528" spans="1:12" ht="13.8" customHeight="1" x14ac:dyDescent="0.3">
      <c r="A4528" t="s">
        <v>74</v>
      </c>
      <c r="B4528">
        <v>2000</v>
      </c>
      <c r="C4528" s="10">
        <v>38540</v>
      </c>
      <c r="D4528">
        <v>858</v>
      </c>
      <c r="E4528">
        <v>23286</v>
      </c>
      <c r="F4528">
        <v>11113</v>
      </c>
      <c r="G4528">
        <v>3283</v>
      </c>
      <c r="H4528">
        <v>0</v>
      </c>
      <c r="I4528">
        <v>0.56999999999999995</v>
      </c>
      <c r="J4528" s="10">
        <v>2768</v>
      </c>
      <c r="K4528" s="13">
        <f t="shared" si="142"/>
        <v>1990</v>
      </c>
      <c r="L4528" s="1" t="str">
        <f t="shared" si="141"/>
        <v/>
      </c>
    </row>
    <row r="4529" spans="1:12" ht="13.8" customHeight="1" x14ac:dyDescent="0.3">
      <c r="A4529" t="s">
        <v>74</v>
      </c>
      <c r="B4529">
        <v>2001</v>
      </c>
      <c r="C4529" s="10">
        <v>34211</v>
      </c>
      <c r="D4529">
        <v>750</v>
      </c>
      <c r="E4529">
        <v>18131</v>
      </c>
      <c r="F4529">
        <v>11834</v>
      </c>
      <c r="G4529">
        <v>3495</v>
      </c>
      <c r="H4529">
        <v>0</v>
      </c>
      <c r="I4529">
        <v>0.5</v>
      </c>
      <c r="J4529" s="10">
        <v>2682</v>
      </c>
      <c r="K4529" s="13">
        <f t="shared" si="142"/>
        <v>1990</v>
      </c>
      <c r="L4529" s="1" t="str">
        <f t="shared" si="141"/>
        <v/>
      </c>
    </row>
    <row r="4530" spans="1:12" ht="13.8" customHeight="1" x14ac:dyDescent="0.3">
      <c r="A4530" t="s">
        <v>74</v>
      </c>
      <c r="B4530">
        <v>2002</v>
      </c>
      <c r="C4530" s="10">
        <v>34686</v>
      </c>
      <c r="D4530">
        <v>807</v>
      </c>
      <c r="E4530">
        <v>15593</v>
      </c>
      <c r="F4530">
        <v>14457</v>
      </c>
      <c r="G4530">
        <v>3829</v>
      </c>
      <c r="H4530">
        <v>0</v>
      </c>
      <c r="I4530">
        <v>0.49</v>
      </c>
      <c r="J4530" s="10">
        <v>2087</v>
      </c>
      <c r="K4530" s="13">
        <f t="shared" si="142"/>
        <v>1990</v>
      </c>
      <c r="L4530" s="1" t="str">
        <f t="shared" si="141"/>
        <v/>
      </c>
    </row>
    <row r="4531" spans="1:12" ht="13.8" customHeight="1" x14ac:dyDescent="0.3">
      <c r="A4531" t="s">
        <v>74</v>
      </c>
      <c r="B4531">
        <v>2003</v>
      </c>
      <c r="C4531" s="10">
        <v>40350</v>
      </c>
      <c r="D4531">
        <v>836</v>
      </c>
      <c r="E4531">
        <v>20004</v>
      </c>
      <c r="F4531">
        <v>15888</v>
      </c>
      <c r="G4531">
        <v>3623</v>
      </c>
      <c r="H4531">
        <v>0</v>
      </c>
      <c r="I4531">
        <v>0.56000000000000005</v>
      </c>
      <c r="J4531" s="10">
        <v>2977</v>
      </c>
      <c r="K4531" s="13">
        <f t="shared" si="142"/>
        <v>1990</v>
      </c>
      <c r="L4531" s="1" t="str">
        <f t="shared" si="141"/>
        <v/>
      </c>
    </row>
    <row r="4532" spans="1:12" ht="13.8" customHeight="1" x14ac:dyDescent="0.3">
      <c r="A4532" t="s">
        <v>74</v>
      </c>
      <c r="B4532">
        <v>2004</v>
      </c>
      <c r="C4532" s="10">
        <v>41154</v>
      </c>
      <c r="D4532">
        <v>871</v>
      </c>
      <c r="E4532">
        <v>20643</v>
      </c>
      <c r="F4532">
        <v>15727</v>
      </c>
      <c r="G4532">
        <v>3912</v>
      </c>
      <c r="H4532">
        <v>0</v>
      </c>
      <c r="I4532">
        <v>0.56000000000000005</v>
      </c>
      <c r="J4532" s="10">
        <v>2176</v>
      </c>
      <c r="K4532" s="13">
        <f t="shared" si="142"/>
        <v>1990</v>
      </c>
      <c r="L4532" s="1" t="str">
        <f t="shared" si="141"/>
        <v/>
      </c>
    </row>
    <row r="4533" spans="1:12" ht="13.8" customHeight="1" x14ac:dyDescent="0.3">
      <c r="A4533" t="s">
        <v>74</v>
      </c>
      <c r="B4533">
        <v>2005</v>
      </c>
      <c r="C4533" s="10">
        <v>45598</v>
      </c>
      <c r="D4533">
        <v>837</v>
      </c>
      <c r="E4533">
        <v>21619</v>
      </c>
      <c r="F4533">
        <v>18729</v>
      </c>
      <c r="G4533">
        <v>4414</v>
      </c>
      <c r="H4533">
        <v>0</v>
      </c>
      <c r="I4533">
        <v>0.61</v>
      </c>
      <c r="J4533" s="10">
        <v>1854</v>
      </c>
      <c r="K4533" s="13">
        <f t="shared" si="142"/>
        <v>1990</v>
      </c>
      <c r="L4533" s="1" t="str">
        <f t="shared" si="141"/>
        <v/>
      </c>
    </row>
    <row r="4534" spans="1:12" ht="13.8" customHeight="1" x14ac:dyDescent="0.3">
      <c r="A4534" t="s">
        <v>74</v>
      </c>
      <c r="B4534">
        <v>2006</v>
      </c>
      <c r="C4534" s="10">
        <v>48701</v>
      </c>
      <c r="D4534">
        <v>799</v>
      </c>
      <c r="E4534">
        <v>22841</v>
      </c>
      <c r="F4534">
        <v>20151</v>
      </c>
      <c r="G4534">
        <v>4910</v>
      </c>
      <c r="H4534">
        <v>0</v>
      </c>
      <c r="I4534">
        <v>0.64</v>
      </c>
      <c r="J4534" s="10">
        <v>1595</v>
      </c>
      <c r="K4534" s="13">
        <f t="shared" si="142"/>
        <v>1990</v>
      </c>
      <c r="L4534" s="1" t="str">
        <f t="shared" si="141"/>
        <v/>
      </c>
    </row>
    <row r="4535" spans="1:12" ht="13.8" customHeight="1" x14ac:dyDescent="0.3">
      <c r="A4535" t="s">
        <v>74</v>
      </c>
      <c r="B4535">
        <v>2007</v>
      </c>
      <c r="C4535" s="10">
        <v>51566</v>
      </c>
      <c r="D4535">
        <v>796</v>
      </c>
      <c r="E4535">
        <v>23134</v>
      </c>
      <c r="F4535">
        <v>22142</v>
      </c>
      <c r="G4535">
        <v>5494</v>
      </c>
      <c r="H4535">
        <v>0</v>
      </c>
      <c r="I4535">
        <v>0.69</v>
      </c>
      <c r="J4535" s="10">
        <v>2865</v>
      </c>
      <c r="K4535" s="13">
        <f t="shared" si="142"/>
        <v>1990</v>
      </c>
      <c r="L4535" s="1" t="str">
        <f t="shared" si="141"/>
        <v/>
      </c>
    </row>
    <row r="4536" spans="1:12" ht="13.8" customHeight="1" x14ac:dyDescent="0.3">
      <c r="A4536" t="s">
        <v>74</v>
      </c>
      <c r="B4536">
        <v>2008</v>
      </c>
      <c r="C4536" s="10">
        <v>54155</v>
      </c>
      <c r="D4536">
        <v>779</v>
      </c>
      <c r="E4536">
        <v>25220</v>
      </c>
      <c r="F4536">
        <v>22738</v>
      </c>
      <c r="G4536">
        <v>5419</v>
      </c>
      <c r="H4536">
        <v>0</v>
      </c>
      <c r="I4536">
        <v>0.72</v>
      </c>
      <c r="J4536" s="10">
        <v>2718</v>
      </c>
      <c r="K4536" s="13">
        <f t="shared" si="142"/>
        <v>1990</v>
      </c>
      <c r="L4536" s="1" t="str">
        <f t="shared" si="141"/>
        <v/>
      </c>
    </row>
    <row r="4537" spans="1:12" ht="13.8" customHeight="1" x14ac:dyDescent="0.3">
      <c r="A4537" t="s">
        <v>74</v>
      </c>
      <c r="B4537">
        <v>2009</v>
      </c>
      <c r="C4537" s="10">
        <v>56377</v>
      </c>
      <c r="D4537">
        <v>734</v>
      </c>
      <c r="E4537">
        <v>26943</v>
      </c>
      <c r="F4537">
        <v>22322</v>
      </c>
      <c r="G4537">
        <v>6378</v>
      </c>
      <c r="H4537">
        <v>0</v>
      </c>
      <c r="I4537">
        <v>0.7</v>
      </c>
      <c r="J4537" s="10">
        <v>2735</v>
      </c>
      <c r="K4537" s="13">
        <f t="shared" si="142"/>
        <v>1990</v>
      </c>
      <c r="L4537" s="1" t="str">
        <f t="shared" si="141"/>
        <v/>
      </c>
    </row>
    <row r="4538" spans="1:12" ht="13.8" customHeight="1" x14ac:dyDescent="0.3">
      <c r="A4538" t="s">
        <v>74</v>
      </c>
      <c r="B4538">
        <v>2010</v>
      </c>
      <c r="C4538" s="10">
        <v>55281</v>
      </c>
      <c r="D4538">
        <v>1126</v>
      </c>
      <c r="E4538">
        <v>25725</v>
      </c>
      <c r="F4538">
        <v>22366</v>
      </c>
      <c r="G4538">
        <v>6065</v>
      </c>
      <c r="H4538">
        <v>0</v>
      </c>
      <c r="I4538">
        <v>0.67</v>
      </c>
      <c r="J4538" s="10">
        <v>2602</v>
      </c>
      <c r="K4538" s="13">
        <f t="shared" si="142"/>
        <v>1990</v>
      </c>
      <c r="L4538" s="1" t="str">
        <f t="shared" si="141"/>
        <v/>
      </c>
    </row>
    <row r="4539" spans="1:12" ht="13.8" customHeight="1" x14ac:dyDescent="0.3">
      <c r="A4539" t="s">
        <v>74</v>
      </c>
      <c r="B4539">
        <v>2011</v>
      </c>
      <c r="C4539" s="10">
        <v>59221</v>
      </c>
      <c r="D4539">
        <v>464</v>
      </c>
      <c r="E4539">
        <v>27562</v>
      </c>
      <c r="F4539">
        <v>25295</v>
      </c>
      <c r="G4539">
        <v>5900</v>
      </c>
      <c r="H4539">
        <v>0</v>
      </c>
      <c r="I4539">
        <v>0.71</v>
      </c>
      <c r="J4539" s="10">
        <v>990</v>
      </c>
      <c r="K4539" s="13">
        <f t="shared" si="142"/>
        <v>1990</v>
      </c>
      <c r="L4539" s="1" t="str">
        <f t="shared" si="141"/>
        <v/>
      </c>
    </row>
    <row r="4540" spans="1:12" ht="13.8" customHeight="1" x14ac:dyDescent="0.3">
      <c r="A4540" t="s">
        <v>74</v>
      </c>
      <c r="B4540">
        <v>2012</v>
      </c>
      <c r="C4540" s="10">
        <v>59195</v>
      </c>
      <c r="D4540">
        <v>492</v>
      </c>
      <c r="E4540">
        <v>25836</v>
      </c>
      <c r="F4540">
        <v>25360</v>
      </c>
      <c r="G4540">
        <v>7507</v>
      </c>
      <c r="H4540">
        <v>0</v>
      </c>
      <c r="I4540">
        <v>0.69</v>
      </c>
      <c r="J4540" s="10">
        <v>1001</v>
      </c>
      <c r="K4540" s="13">
        <f t="shared" si="142"/>
        <v>1990</v>
      </c>
      <c r="L4540" s="1">
        <f t="shared" si="141"/>
        <v>1</v>
      </c>
    </row>
    <row r="4541" spans="1:12" ht="13.8" customHeight="1" x14ac:dyDescent="0.3">
      <c r="A4541" t="s">
        <v>74</v>
      </c>
      <c r="B4541">
        <v>2013</v>
      </c>
      <c r="C4541" s="10">
        <v>58198</v>
      </c>
      <c r="D4541">
        <v>224</v>
      </c>
      <c r="E4541">
        <v>26501</v>
      </c>
      <c r="F4541">
        <v>24672</v>
      </c>
      <c r="G4541">
        <v>6800</v>
      </c>
      <c r="H4541">
        <v>0</v>
      </c>
      <c r="I4541">
        <v>0.66</v>
      </c>
      <c r="J4541" s="10">
        <v>694</v>
      </c>
      <c r="K4541" s="13">
        <f t="shared" si="142"/>
        <v>1990</v>
      </c>
      <c r="L4541" s="1">
        <f t="shared" si="141"/>
        <v>1</v>
      </c>
    </row>
    <row r="4542" spans="1:12" ht="13.8" customHeight="1" x14ac:dyDescent="0.3">
      <c r="A4542" t="s">
        <v>74</v>
      </c>
      <c r="B4542">
        <v>2014</v>
      </c>
      <c r="C4542" s="10">
        <v>55057</v>
      </c>
      <c r="D4542">
        <v>408</v>
      </c>
      <c r="E4542">
        <v>22480</v>
      </c>
      <c r="F4542">
        <v>25505</v>
      </c>
      <c r="G4542">
        <v>6664</v>
      </c>
      <c r="H4542">
        <v>0</v>
      </c>
      <c r="I4542">
        <v>0.61</v>
      </c>
      <c r="J4542" s="10">
        <v>1942</v>
      </c>
      <c r="K4542" s="13">
        <f t="shared" si="142"/>
        <v>1990</v>
      </c>
      <c r="L4542" s="1">
        <f t="shared" si="141"/>
        <v>1</v>
      </c>
    </row>
    <row r="4543" spans="1:12" ht="13.8" customHeight="1" x14ac:dyDescent="0.3">
      <c r="A4543" t="s">
        <v>75</v>
      </c>
      <c r="B4543">
        <v>1950</v>
      </c>
      <c r="C4543" s="10">
        <v>73</v>
      </c>
      <c r="D4543">
        <v>0</v>
      </c>
      <c r="E4543">
        <v>73</v>
      </c>
      <c r="F4543">
        <v>0</v>
      </c>
      <c r="G4543">
        <v>0</v>
      </c>
      <c r="H4543">
        <v>0</v>
      </c>
      <c r="I4543">
        <v>0.03</v>
      </c>
      <c r="J4543" s="10">
        <v>3</v>
      </c>
      <c r="K4543" s="13">
        <f t="shared" si="142"/>
        <v>1958</v>
      </c>
      <c r="L4543" s="1" t="str">
        <f t="shared" si="141"/>
        <v/>
      </c>
    </row>
    <row r="4544" spans="1:12" ht="13.8" customHeight="1" x14ac:dyDescent="0.3">
      <c r="A4544" t="s">
        <v>75</v>
      </c>
      <c r="B4544">
        <v>1951</v>
      </c>
      <c r="C4544" s="10">
        <v>88</v>
      </c>
      <c r="D4544">
        <v>0</v>
      </c>
      <c r="E4544">
        <v>88</v>
      </c>
      <c r="F4544">
        <v>0</v>
      </c>
      <c r="G4544">
        <v>0</v>
      </c>
      <c r="H4544">
        <v>0</v>
      </c>
      <c r="I4544">
        <v>0.04</v>
      </c>
      <c r="J4544" s="10">
        <v>3</v>
      </c>
      <c r="K4544" s="13">
        <f t="shared" si="142"/>
        <v>1958</v>
      </c>
      <c r="L4544" s="1" t="str">
        <f t="shared" si="141"/>
        <v/>
      </c>
    </row>
    <row r="4545" spans="1:12" ht="13.8" customHeight="1" x14ac:dyDescent="0.3">
      <c r="A4545" t="s">
        <v>75</v>
      </c>
      <c r="B4545">
        <v>1952</v>
      </c>
      <c r="C4545" s="10">
        <v>106</v>
      </c>
      <c r="D4545">
        <v>0</v>
      </c>
      <c r="E4545">
        <v>106</v>
      </c>
      <c r="F4545">
        <v>0</v>
      </c>
      <c r="G4545">
        <v>0</v>
      </c>
      <c r="H4545">
        <v>0</v>
      </c>
      <c r="I4545">
        <v>0.05</v>
      </c>
      <c r="J4545" s="10">
        <v>3</v>
      </c>
      <c r="K4545" s="13">
        <f t="shared" si="142"/>
        <v>1958</v>
      </c>
      <c r="L4545" s="1" t="str">
        <f t="shared" si="141"/>
        <v/>
      </c>
    </row>
    <row r="4546" spans="1:12" ht="13.8" customHeight="1" x14ac:dyDescent="0.3">
      <c r="A4546" t="s">
        <v>75</v>
      </c>
      <c r="B4546">
        <v>1953</v>
      </c>
      <c r="C4546" s="10">
        <v>114</v>
      </c>
      <c r="D4546">
        <v>0</v>
      </c>
      <c r="E4546">
        <v>109</v>
      </c>
      <c r="F4546">
        <v>0</v>
      </c>
      <c r="G4546">
        <v>5</v>
      </c>
      <c r="H4546">
        <v>0</v>
      </c>
      <c r="I4546">
        <v>0.05</v>
      </c>
      <c r="J4546" s="10">
        <v>3</v>
      </c>
      <c r="K4546" s="13">
        <f t="shared" si="142"/>
        <v>1958</v>
      </c>
      <c r="L4546" s="1" t="str">
        <f t="shared" ref="L4546:L4609" si="143">IF(AND(B4546&gt;2011),1,"")</f>
        <v/>
      </c>
    </row>
    <row r="4547" spans="1:12" ht="13.8" customHeight="1" x14ac:dyDescent="0.3">
      <c r="A4547" t="s">
        <v>75</v>
      </c>
      <c r="B4547">
        <v>1954</v>
      </c>
      <c r="C4547" s="10">
        <v>128</v>
      </c>
      <c r="D4547">
        <v>0</v>
      </c>
      <c r="E4547">
        <v>121</v>
      </c>
      <c r="F4547">
        <v>0</v>
      </c>
      <c r="G4547">
        <v>7</v>
      </c>
      <c r="H4547">
        <v>0</v>
      </c>
      <c r="I4547">
        <v>0.05</v>
      </c>
      <c r="J4547" s="10">
        <v>3</v>
      </c>
      <c r="K4547" s="13">
        <f t="shared" si="142"/>
        <v>1958</v>
      </c>
      <c r="L4547" s="1" t="str">
        <f t="shared" si="143"/>
        <v/>
      </c>
    </row>
    <row r="4548" spans="1:12" ht="13.8" customHeight="1" x14ac:dyDescent="0.3">
      <c r="A4548" t="s">
        <v>75</v>
      </c>
      <c r="B4548">
        <v>1955</v>
      </c>
      <c r="C4548" s="10">
        <v>126</v>
      </c>
      <c r="D4548">
        <v>0</v>
      </c>
      <c r="E4548">
        <v>118</v>
      </c>
      <c r="F4548">
        <v>0</v>
      </c>
      <c r="G4548">
        <v>8</v>
      </c>
      <c r="H4548">
        <v>0</v>
      </c>
      <c r="I4548">
        <v>0.05</v>
      </c>
      <c r="J4548" s="10">
        <v>3</v>
      </c>
      <c r="K4548" s="13">
        <f t="shared" si="142"/>
        <v>1958</v>
      </c>
      <c r="L4548" s="1" t="str">
        <f t="shared" si="143"/>
        <v/>
      </c>
    </row>
    <row r="4549" spans="1:12" ht="13.8" customHeight="1" x14ac:dyDescent="0.3">
      <c r="A4549" t="s">
        <v>75</v>
      </c>
      <c r="B4549">
        <v>1956</v>
      </c>
      <c r="C4549" s="10">
        <v>144</v>
      </c>
      <c r="D4549">
        <v>0</v>
      </c>
      <c r="E4549">
        <v>135</v>
      </c>
      <c r="F4549">
        <v>0</v>
      </c>
      <c r="G4549">
        <v>9</v>
      </c>
      <c r="H4549">
        <v>0</v>
      </c>
      <c r="I4549">
        <v>0.06</v>
      </c>
      <c r="J4549" s="10">
        <v>3</v>
      </c>
      <c r="K4549" s="13">
        <f t="shared" si="142"/>
        <v>1958</v>
      </c>
      <c r="L4549" s="1" t="str">
        <f t="shared" si="143"/>
        <v/>
      </c>
    </row>
    <row r="4550" spans="1:12" ht="13.8" customHeight="1" x14ac:dyDescent="0.3">
      <c r="A4550" t="s">
        <v>75</v>
      </c>
      <c r="B4550">
        <v>1957</v>
      </c>
      <c r="C4550" s="10">
        <v>163</v>
      </c>
      <c r="D4550">
        <v>0</v>
      </c>
      <c r="E4550">
        <v>151</v>
      </c>
      <c r="F4550">
        <v>0</v>
      </c>
      <c r="G4550">
        <v>12</v>
      </c>
      <c r="H4550">
        <v>0</v>
      </c>
      <c r="I4550">
        <v>0.06</v>
      </c>
      <c r="J4550" s="10">
        <v>3</v>
      </c>
      <c r="K4550" s="13">
        <f t="shared" si="142"/>
        <v>1958</v>
      </c>
      <c r="L4550" s="1" t="str">
        <f t="shared" si="143"/>
        <v/>
      </c>
    </row>
    <row r="4551" spans="1:12" ht="13.8" customHeight="1" x14ac:dyDescent="0.3">
      <c r="A4551" t="s">
        <v>75</v>
      </c>
      <c r="B4551">
        <v>1958</v>
      </c>
      <c r="C4551" s="10">
        <v>163</v>
      </c>
      <c r="D4551">
        <v>0</v>
      </c>
      <c r="E4551">
        <v>151</v>
      </c>
      <c r="F4551">
        <v>0</v>
      </c>
      <c r="G4551">
        <v>12</v>
      </c>
      <c r="H4551">
        <v>0</v>
      </c>
      <c r="I4551">
        <v>0.06</v>
      </c>
      <c r="J4551" s="10">
        <v>3</v>
      </c>
      <c r="K4551" s="13">
        <f t="shared" si="142"/>
        <v>1958</v>
      </c>
      <c r="L4551" s="1" t="str">
        <f t="shared" si="143"/>
        <v/>
      </c>
    </row>
    <row r="4552" spans="1:12" ht="13.8" customHeight="1" x14ac:dyDescent="0.3">
      <c r="A4552" t="s">
        <v>75</v>
      </c>
      <c r="B4552">
        <v>1959</v>
      </c>
      <c r="C4552" s="10">
        <v>165</v>
      </c>
      <c r="D4552">
        <v>0</v>
      </c>
      <c r="E4552">
        <v>154</v>
      </c>
      <c r="F4552">
        <v>0</v>
      </c>
      <c r="G4552">
        <v>11</v>
      </c>
      <c r="H4552">
        <v>0</v>
      </c>
      <c r="I4552">
        <v>0.06</v>
      </c>
      <c r="J4552" s="10">
        <v>3</v>
      </c>
      <c r="K4552" s="13">
        <f t="shared" ref="K4552:K4615" si="144">IF(B4552&lt;1990,IF(B4552&lt;1959,1958,1989),1990)</f>
        <v>1989</v>
      </c>
      <c r="L4552" s="1" t="str">
        <f t="shared" si="143"/>
        <v/>
      </c>
    </row>
    <row r="4553" spans="1:12" ht="13.8" customHeight="1" x14ac:dyDescent="0.3">
      <c r="A4553" t="s">
        <v>75</v>
      </c>
      <c r="B4553">
        <v>1960</v>
      </c>
      <c r="C4553" s="10">
        <v>169</v>
      </c>
      <c r="D4553">
        <v>0</v>
      </c>
      <c r="E4553">
        <v>157</v>
      </c>
      <c r="F4553">
        <v>0</v>
      </c>
      <c r="G4553">
        <v>12</v>
      </c>
      <c r="H4553">
        <v>0</v>
      </c>
      <c r="I4553">
        <v>0.06</v>
      </c>
      <c r="J4553" s="10">
        <v>3</v>
      </c>
      <c r="K4553" s="13">
        <f t="shared" si="144"/>
        <v>1989</v>
      </c>
      <c r="L4553" s="1" t="str">
        <f t="shared" si="143"/>
        <v/>
      </c>
    </row>
    <row r="4554" spans="1:12" ht="13.8" customHeight="1" x14ac:dyDescent="0.3">
      <c r="A4554" t="s">
        <v>75</v>
      </c>
      <c r="B4554">
        <v>1961</v>
      </c>
      <c r="C4554" s="10">
        <v>159</v>
      </c>
      <c r="D4554">
        <v>0</v>
      </c>
      <c r="E4554">
        <v>149</v>
      </c>
      <c r="F4554">
        <v>0</v>
      </c>
      <c r="G4554">
        <v>10</v>
      </c>
      <c r="H4554">
        <v>0</v>
      </c>
      <c r="I4554">
        <v>0.06</v>
      </c>
      <c r="J4554" s="10">
        <v>3</v>
      </c>
      <c r="K4554" s="13">
        <f t="shared" si="144"/>
        <v>1989</v>
      </c>
      <c r="L4554" s="1" t="str">
        <f t="shared" si="143"/>
        <v/>
      </c>
    </row>
    <row r="4555" spans="1:12" ht="13.8" customHeight="1" x14ac:dyDescent="0.3">
      <c r="A4555" t="s">
        <v>75</v>
      </c>
      <c r="B4555">
        <v>1962</v>
      </c>
      <c r="C4555" s="10">
        <v>177</v>
      </c>
      <c r="D4555">
        <v>0</v>
      </c>
      <c r="E4555">
        <v>168</v>
      </c>
      <c r="F4555">
        <v>0</v>
      </c>
      <c r="G4555">
        <v>9</v>
      </c>
      <c r="H4555">
        <v>0</v>
      </c>
      <c r="I4555">
        <v>0.06</v>
      </c>
      <c r="J4555" s="10">
        <v>3</v>
      </c>
      <c r="K4555" s="13">
        <f t="shared" si="144"/>
        <v>1989</v>
      </c>
      <c r="L4555" s="1" t="str">
        <f t="shared" si="143"/>
        <v/>
      </c>
    </row>
    <row r="4556" spans="1:12" ht="13.8" customHeight="1" x14ac:dyDescent="0.3">
      <c r="A4556" t="s">
        <v>75</v>
      </c>
      <c r="B4556">
        <v>1963</v>
      </c>
      <c r="C4556" s="10">
        <v>307</v>
      </c>
      <c r="D4556">
        <v>0</v>
      </c>
      <c r="E4556">
        <v>296</v>
      </c>
      <c r="F4556">
        <v>0</v>
      </c>
      <c r="G4556">
        <v>11</v>
      </c>
      <c r="H4556">
        <v>0</v>
      </c>
      <c r="I4556">
        <v>0.1</v>
      </c>
      <c r="J4556" s="10">
        <v>3</v>
      </c>
      <c r="K4556" s="13">
        <f t="shared" si="144"/>
        <v>1989</v>
      </c>
      <c r="L4556" s="1" t="str">
        <f t="shared" si="143"/>
        <v/>
      </c>
    </row>
    <row r="4557" spans="1:12" ht="13.8" customHeight="1" x14ac:dyDescent="0.3">
      <c r="A4557" t="s">
        <v>75</v>
      </c>
      <c r="B4557">
        <v>1964</v>
      </c>
      <c r="C4557" s="10">
        <v>336</v>
      </c>
      <c r="D4557">
        <v>0</v>
      </c>
      <c r="E4557">
        <v>324</v>
      </c>
      <c r="F4557">
        <v>0</v>
      </c>
      <c r="G4557">
        <v>12</v>
      </c>
      <c r="H4557">
        <v>0</v>
      </c>
      <c r="I4557">
        <v>0.11</v>
      </c>
      <c r="J4557" s="10">
        <v>3</v>
      </c>
      <c r="K4557" s="13">
        <f t="shared" si="144"/>
        <v>1989</v>
      </c>
      <c r="L4557" s="1" t="str">
        <f t="shared" si="143"/>
        <v/>
      </c>
    </row>
    <row r="4558" spans="1:12" ht="13.8" customHeight="1" x14ac:dyDescent="0.3">
      <c r="A4558" t="s">
        <v>75</v>
      </c>
      <c r="B4558">
        <v>1965</v>
      </c>
      <c r="C4558" s="10">
        <v>284</v>
      </c>
      <c r="D4558">
        <v>0</v>
      </c>
      <c r="E4558">
        <v>273</v>
      </c>
      <c r="F4558">
        <v>0</v>
      </c>
      <c r="G4558">
        <v>11</v>
      </c>
      <c r="H4558">
        <v>0</v>
      </c>
      <c r="I4558">
        <v>0.09</v>
      </c>
      <c r="J4558" s="10">
        <v>3</v>
      </c>
      <c r="K4558" s="13">
        <f t="shared" si="144"/>
        <v>1989</v>
      </c>
      <c r="L4558" s="1" t="str">
        <f t="shared" si="143"/>
        <v/>
      </c>
    </row>
    <row r="4559" spans="1:12" ht="13.8" customHeight="1" x14ac:dyDescent="0.3">
      <c r="A4559" t="s">
        <v>75</v>
      </c>
      <c r="B4559">
        <v>1966</v>
      </c>
      <c r="C4559" s="10">
        <v>356</v>
      </c>
      <c r="D4559">
        <v>0</v>
      </c>
      <c r="E4559">
        <v>337</v>
      </c>
      <c r="F4559">
        <v>0</v>
      </c>
      <c r="G4559">
        <v>19</v>
      </c>
      <c r="H4559">
        <v>0</v>
      </c>
      <c r="I4559">
        <v>0.11</v>
      </c>
      <c r="J4559" s="10">
        <v>3</v>
      </c>
      <c r="K4559" s="13">
        <f t="shared" si="144"/>
        <v>1989</v>
      </c>
      <c r="L4559" s="1" t="str">
        <f t="shared" si="143"/>
        <v/>
      </c>
    </row>
    <row r="4560" spans="1:12" ht="13.8" customHeight="1" x14ac:dyDescent="0.3">
      <c r="A4560" t="s">
        <v>75</v>
      </c>
      <c r="B4560">
        <v>1967</v>
      </c>
      <c r="C4560" s="10">
        <v>316</v>
      </c>
      <c r="D4560">
        <v>0</v>
      </c>
      <c r="E4560">
        <v>297</v>
      </c>
      <c r="F4560">
        <v>0</v>
      </c>
      <c r="G4560">
        <v>19</v>
      </c>
      <c r="H4560">
        <v>0</v>
      </c>
      <c r="I4560">
        <v>0.09</v>
      </c>
      <c r="J4560" s="10">
        <v>3</v>
      </c>
      <c r="K4560" s="13">
        <f t="shared" si="144"/>
        <v>1989</v>
      </c>
      <c r="L4560" s="1" t="str">
        <f t="shared" si="143"/>
        <v/>
      </c>
    </row>
    <row r="4561" spans="1:12" ht="13.8" customHeight="1" x14ac:dyDescent="0.3">
      <c r="A4561" t="s">
        <v>75</v>
      </c>
      <c r="B4561">
        <v>1968</v>
      </c>
      <c r="C4561" s="10">
        <v>344</v>
      </c>
      <c r="D4561">
        <v>0</v>
      </c>
      <c r="E4561">
        <v>323</v>
      </c>
      <c r="F4561">
        <v>0</v>
      </c>
      <c r="G4561">
        <v>21</v>
      </c>
      <c r="H4561">
        <v>0</v>
      </c>
      <c r="I4561">
        <v>0.1</v>
      </c>
      <c r="J4561" s="10">
        <v>3</v>
      </c>
      <c r="K4561" s="13">
        <f t="shared" si="144"/>
        <v>1989</v>
      </c>
      <c r="L4561" s="1" t="str">
        <f t="shared" si="143"/>
        <v/>
      </c>
    </row>
    <row r="4562" spans="1:12" ht="13.8" customHeight="1" x14ac:dyDescent="0.3">
      <c r="A4562" t="s">
        <v>75</v>
      </c>
      <c r="B4562">
        <v>1969</v>
      </c>
      <c r="C4562" s="10">
        <v>325</v>
      </c>
      <c r="D4562">
        <v>0</v>
      </c>
      <c r="E4562">
        <v>306</v>
      </c>
      <c r="F4562">
        <v>0</v>
      </c>
      <c r="G4562">
        <v>19</v>
      </c>
      <c r="H4562">
        <v>0</v>
      </c>
      <c r="I4562">
        <v>0.09</v>
      </c>
      <c r="J4562" s="10">
        <v>3</v>
      </c>
      <c r="K4562" s="13">
        <f t="shared" si="144"/>
        <v>1989</v>
      </c>
      <c r="L4562" s="1" t="str">
        <f t="shared" si="143"/>
        <v/>
      </c>
    </row>
    <row r="4563" spans="1:12" ht="13.8" customHeight="1" x14ac:dyDescent="0.3">
      <c r="A4563" t="s">
        <v>75</v>
      </c>
      <c r="B4563">
        <v>1970</v>
      </c>
      <c r="C4563" s="10">
        <v>390</v>
      </c>
      <c r="D4563">
        <v>0</v>
      </c>
      <c r="E4563">
        <v>368</v>
      </c>
      <c r="F4563">
        <v>0</v>
      </c>
      <c r="G4563">
        <v>22</v>
      </c>
      <c r="H4563">
        <v>0</v>
      </c>
      <c r="I4563">
        <v>0.1</v>
      </c>
      <c r="J4563" s="10">
        <v>2</v>
      </c>
      <c r="K4563" s="13">
        <f t="shared" si="144"/>
        <v>1989</v>
      </c>
      <c r="L4563" s="1" t="str">
        <f t="shared" si="143"/>
        <v/>
      </c>
    </row>
    <row r="4564" spans="1:12" ht="13.8" customHeight="1" x14ac:dyDescent="0.3">
      <c r="A4564" t="s">
        <v>75</v>
      </c>
      <c r="B4564">
        <v>1971</v>
      </c>
      <c r="C4564" s="10">
        <v>412</v>
      </c>
      <c r="D4564">
        <v>0</v>
      </c>
      <c r="E4564">
        <v>387</v>
      </c>
      <c r="F4564">
        <v>0</v>
      </c>
      <c r="G4564">
        <v>25</v>
      </c>
      <c r="H4564">
        <v>0</v>
      </c>
      <c r="I4564">
        <v>0.11</v>
      </c>
      <c r="J4564" s="10">
        <v>2</v>
      </c>
      <c r="K4564" s="13">
        <f t="shared" si="144"/>
        <v>1989</v>
      </c>
      <c r="L4564" s="1" t="str">
        <f t="shared" si="143"/>
        <v/>
      </c>
    </row>
    <row r="4565" spans="1:12" ht="13.8" customHeight="1" x14ac:dyDescent="0.3">
      <c r="A4565" t="s">
        <v>75</v>
      </c>
      <c r="B4565">
        <v>1972</v>
      </c>
      <c r="C4565" s="10">
        <v>458</v>
      </c>
      <c r="D4565">
        <v>0</v>
      </c>
      <c r="E4565">
        <v>428</v>
      </c>
      <c r="F4565">
        <v>0</v>
      </c>
      <c r="G4565">
        <v>30</v>
      </c>
      <c r="H4565">
        <v>0</v>
      </c>
      <c r="I4565">
        <v>0.12</v>
      </c>
      <c r="J4565" s="10">
        <v>2</v>
      </c>
      <c r="K4565" s="13">
        <f t="shared" si="144"/>
        <v>1989</v>
      </c>
      <c r="L4565" s="1" t="str">
        <f t="shared" si="143"/>
        <v/>
      </c>
    </row>
    <row r="4566" spans="1:12" ht="13.8" customHeight="1" x14ac:dyDescent="0.3">
      <c r="A4566" t="s">
        <v>75</v>
      </c>
      <c r="B4566">
        <v>1973</v>
      </c>
      <c r="C4566" s="10">
        <v>537</v>
      </c>
      <c r="D4566">
        <v>0</v>
      </c>
      <c r="E4566">
        <v>504</v>
      </c>
      <c r="F4566">
        <v>0</v>
      </c>
      <c r="G4566">
        <v>33</v>
      </c>
      <c r="H4566">
        <v>0</v>
      </c>
      <c r="I4566">
        <v>0.13</v>
      </c>
      <c r="J4566" s="10">
        <v>2</v>
      </c>
      <c r="K4566" s="13">
        <f t="shared" si="144"/>
        <v>1989</v>
      </c>
      <c r="L4566" s="1" t="str">
        <f t="shared" si="143"/>
        <v/>
      </c>
    </row>
    <row r="4567" spans="1:12" ht="13.8" customHeight="1" x14ac:dyDescent="0.3">
      <c r="A4567" t="s">
        <v>75</v>
      </c>
      <c r="B4567">
        <v>1974</v>
      </c>
      <c r="C4567" s="10">
        <v>538</v>
      </c>
      <c r="D4567">
        <v>0</v>
      </c>
      <c r="E4567">
        <v>498</v>
      </c>
      <c r="F4567">
        <v>0</v>
      </c>
      <c r="G4567">
        <v>40</v>
      </c>
      <c r="H4567">
        <v>0</v>
      </c>
      <c r="I4567">
        <v>0.13</v>
      </c>
      <c r="J4567" s="10">
        <v>2</v>
      </c>
      <c r="K4567" s="13">
        <f t="shared" si="144"/>
        <v>1989</v>
      </c>
      <c r="L4567" s="1" t="str">
        <f t="shared" si="143"/>
        <v/>
      </c>
    </row>
    <row r="4568" spans="1:12" ht="13.8" customHeight="1" x14ac:dyDescent="0.3">
      <c r="A4568" t="s">
        <v>75</v>
      </c>
      <c r="B4568">
        <v>1975</v>
      </c>
      <c r="C4568" s="10">
        <v>575</v>
      </c>
      <c r="D4568">
        <v>0</v>
      </c>
      <c r="E4568">
        <v>530</v>
      </c>
      <c r="F4568">
        <v>0</v>
      </c>
      <c r="G4568">
        <v>45</v>
      </c>
      <c r="H4568">
        <v>0</v>
      </c>
      <c r="I4568">
        <v>0.14000000000000001</v>
      </c>
      <c r="J4568" s="10">
        <v>14</v>
      </c>
      <c r="K4568" s="13">
        <f t="shared" si="144"/>
        <v>1989</v>
      </c>
      <c r="L4568" s="1" t="str">
        <f t="shared" si="143"/>
        <v/>
      </c>
    </row>
    <row r="4569" spans="1:12" ht="13.8" customHeight="1" x14ac:dyDescent="0.3">
      <c r="A4569" t="s">
        <v>75</v>
      </c>
      <c r="B4569">
        <v>1976</v>
      </c>
      <c r="C4569" s="10">
        <v>603</v>
      </c>
      <c r="D4569">
        <v>0</v>
      </c>
      <c r="E4569">
        <v>559</v>
      </c>
      <c r="F4569">
        <v>0</v>
      </c>
      <c r="G4569">
        <v>44</v>
      </c>
      <c r="H4569">
        <v>0</v>
      </c>
      <c r="I4569">
        <v>0.14000000000000001</v>
      </c>
      <c r="J4569" s="10">
        <v>31</v>
      </c>
      <c r="K4569" s="13">
        <f t="shared" si="144"/>
        <v>1989</v>
      </c>
      <c r="L4569" s="1" t="str">
        <f t="shared" si="143"/>
        <v/>
      </c>
    </row>
    <row r="4570" spans="1:12" ht="13.8" customHeight="1" x14ac:dyDescent="0.3">
      <c r="A4570" t="s">
        <v>75</v>
      </c>
      <c r="B4570">
        <v>1977</v>
      </c>
      <c r="C4570" s="10">
        <v>624</v>
      </c>
      <c r="D4570">
        <v>0</v>
      </c>
      <c r="E4570">
        <v>573</v>
      </c>
      <c r="F4570">
        <v>0</v>
      </c>
      <c r="G4570">
        <v>51</v>
      </c>
      <c r="H4570">
        <v>0</v>
      </c>
      <c r="I4570">
        <v>0.14000000000000001</v>
      </c>
      <c r="J4570" s="10">
        <v>49</v>
      </c>
      <c r="K4570" s="13">
        <f t="shared" si="144"/>
        <v>1989</v>
      </c>
      <c r="L4570" s="1" t="str">
        <f t="shared" si="143"/>
        <v/>
      </c>
    </row>
    <row r="4571" spans="1:12" ht="13.8" customHeight="1" x14ac:dyDescent="0.3">
      <c r="A4571" t="s">
        <v>75</v>
      </c>
      <c r="B4571">
        <v>1978</v>
      </c>
      <c r="C4571" s="10">
        <v>652</v>
      </c>
      <c r="D4571">
        <v>0</v>
      </c>
      <c r="E4571">
        <v>590</v>
      </c>
      <c r="F4571">
        <v>0</v>
      </c>
      <c r="G4571">
        <v>62</v>
      </c>
      <c r="H4571">
        <v>0</v>
      </c>
      <c r="I4571">
        <v>0.15</v>
      </c>
      <c r="J4571" s="10">
        <v>32</v>
      </c>
      <c r="K4571" s="13">
        <f t="shared" si="144"/>
        <v>1989</v>
      </c>
      <c r="L4571" s="1" t="str">
        <f t="shared" si="143"/>
        <v/>
      </c>
    </row>
    <row r="4572" spans="1:12" ht="13.8" customHeight="1" x14ac:dyDescent="0.3">
      <c r="A4572" t="s">
        <v>75</v>
      </c>
      <c r="B4572">
        <v>1979</v>
      </c>
      <c r="C4572" s="10">
        <v>652</v>
      </c>
      <c r="D4572">
        <v>0</v>
      </c>
      <c r="E4572">
        <v>572</v>
      </c>
      <c r="F4572">
        <v>0</v>
      </c>
      <c r="G4572">
        <v>80</v>
      </c>
      <c r="H4572">
        <v>0</v>
      </c>
      <c r="I4572">
        <v>0.14000000000000001</v>
      </c>
      <c r="J4572" s="10">
        <v>30</v>
      </c>
      <c r="K4572" s="13">
        <f t="shared" si="144"/>
        <v>1989</v>
      </c>
      <c r="L4572" s="1" t="str">
        <f t="shared" si="143"/>
        <v/>
      </c>
    </row>
    <row r="4573" spans="1:12" ht="13.8" customHeight="1" x14ac:dyDescent="0.3">
      <c r="A4573" t="s">
        <v>75</v>
      </c>
      <c r="B4573">
        <v>1980</v>
      </c>
      <c r="C4573" s="10">
        <v>582</v>
      </c>
      <c r="D4573">
        <v>0</v>
      </c>
      <c r="E4573">
        <v>511</v>
      </c>
      <c r="F4573">
        <v>0</v>
      </c>
      <c r="G4573">
        <v>71</v>
      </c>
      <c r="H4573">
        <v>0</v>
      </c>
      <c r="I4573">
        <v>0.12</v>
      </c>
      <c r="J4573" s="10">
        <v>51</v>
      </c>
      <c r="K4573" s="13">
        <f t="shared" si="144"/>
        <v>1989</v>
      </c>
      <c r="L4573" s="1" t="str">
        <f t="shared" si="143"/>
        <v/>
      </c>
    </row>
    <row r="4574" spans="1:12" ht="13.8" customHeight="1" x14ac:dyDescent="0.3">
      <c r="A4574" t="s">
        <v>75</v>
      </c>
      <c r="B4574">
        <v>1981</v>
      </c>
      <c r="C4574" s="10">
        <v>500</v>
      </c>
      <c r="D4574">
        <v>0</v>
      </c>
      <c r="E4574">
        <v>438</v>
      </c>
      <c r="F4574">
        <v>0</v>
      </c>
      <c r="G4574">
        <v>62</v>
      </c>
      <c r="H4574">
        <v>0</v>
      </c>
      <c r="I4574">
        <v>0.11</v>
      </c>
      <c r="J4574" s="10">
        <v>41</v>
      </c>
      <c r="K4574" s="13">
        <f t="shared" si="144"/>
        <v>1989</v>
      </c>
      <c r="L4574" s="1" t="str">
        <f t="shared" si="143"/>
        <v/>
      </c>
    </row>
    <row r="4575" spans="1:12" ht="13.8" customHeight="1" x14ac:dyDescent="0.3">
      <c r="A4575" t="s">
        <v>75</v>
      </c>
      <c r="B4575">
        <v>1982</v>
      </c>
      <c r="C4575" s="10">
        <v>482</v>
      </c>
      <c r="D4575">
        <v>0</v>
      </c>
      <c r="E4575">
        <v>425</v>
      </c>
      <c r="F4575">
        <v>0</v>
      </c>
      <c r="G4575">
        <v>57</v>
      </c>
      <c r="H4575">
        <v>0</v>
      </c>
      <c r="I4575">
        <v>0.1</v>
      </c>
      <c r="J4575" s="10">
        <v>37</v>
      </c>
      <c r="K4575" s="13">
        <f t="shared" si="144"/>
        <v>1989</v>
      </c>
      <c r="L4575" s="1" t="str">
        <f t="shared" si="143"/>
        <v/>
      </c>
    </row>
    <row r="4576" spans="1:12" ht="13.8" customHeight="1" x14ac:dyDescent="0.3">
      <c r="A4576" t="s">
        <v>75</v>
      </c>
      <c r="B4576">
        <v>1983</v>
      </c>
      <c r="C4576" s="10">
        <v>519</v>
      </c>
      <c r="D4576">
        <v>0</v>
      </c>
      <c r="E4576">
        <v>460</v>
      </c>
      <c r="F4576">
        <v>0</v>
      </c>
      <c r="G4576">
        <v>59</v>
      </c>
      <c r="H4576">
        <v>0</v>
      </c>
      <c r="I4576">
        <v>0.11</v>
      </c>
      <c r="J4576" s="10">
        <v>46</v>
      </c>
      <c r="K4576" s="13">
        <f t="shared" si="144"/>
        <v>1989</v>
      </c>
      <c r="L4576" s="1" t="str">
        <f t="shared" si="143"/>
        <v/>
      </c>
    </row>
    <row r="4577" spans="1:12" ht="13.8" customHeight="1" x14ac:dyDescent="0.3">
      <c r="A4577" t="s">
        <v>75</v>
      </c>
      <c r="B4577">
        <v>1984</v>
      </c>
      <c r="C4577" s="10">
        <v>438</v>
      </c>
      <c r="D4577">
        <v>0</v>
      </c>
      <c r="E4577">
        <v>384</v>
      </c>
      <c r="F4577">
        <v>0</v>
      </c>
      <c r="G4577">
        <v>54</v>
      </c>
      <c r="H4577">
        <v>0</v>
      </c>
      <c r="I4577">
        <v>0.09</v>
      </c>
      <c r="J4577" s="10">
        <v>51</v>
      </c>
      <c r="K4577" s="13">
        <f t="shared" si="144"/>
        <v>1989</v>
      </c>
      <c r="L4577" s="1" t="str">
        <f t="shared" si="143"/>
        <v/>
      </c>
    </row>
    <row r="4578" spans="1:12" ht="13.8" customHeight="1" x14ac:dyDescent="0.3">
      <c r="A4578" t="s">
        <v>75</v>
      </c>
      <c r="B4578">
        <v>1985</v>
      </c>
      <c r="C4578" s="10">
        <v>542</v>
      </c>
      <c r="D4578">
        <v>0</v>
      </c>
      <c r="E4578">
        <v>481</v>
      </c>
      <c r="F4578">
        <v>0</v>
      </c>
      <c r="G4578">
        <v>61</v>
      </c>
      <c r="H4578">
        <v>0</v>
      </c>
      <c r="I4578">
        <v>0.11</v>
      </c>
      <c r="J4578" s="10">
        <v>0</v>
      </c>
      <c r="K4578" s="13">
        <f t="shared" si="144"/>
        <v>1989</v>
      </c>
      <c r="L4578" s="1" t="str">
        <f t="shared" si="143"/>
        <v/>
      </c>
    </row>
    <row r="4579" spans="1:12" ht="13.8" customHeight="1" x14ac:dyDescent="0.3">
      <c r="A4579" t="s">
        <v>75</v>
      </c>
      <c r="B4579">
        <v>1986</v>
      </c>
      <c r="C4579" s="10">
        <v>543</v>
      </c>
      <c r="D4579">
        <v>0</v>
      </c>
      <c r="E4579">
        <v>483</v>
      </c>
      <c r="F4579">
        <v>0</v>
      </c>
      <c r="G4579">
        <v>60</v>
      </c>
      <c r="H4579">
        <v>0</v>
      </c>
      <c r="I4579">
        <v>0.11</v>
      </c>
      <c r="J4579" s="10">
        <v>0</v>
      </c>
      <c r="K4579" s="13">
        <f t="shared" si="144"/>
        <v>1989</v>
      </c>
      <c r="L4579" s="1" t="str">
        <f t="shared" si="143"/>
        <v/>
      </c>
    </row>
    <row r="4580" spans="1:12" ht="13.8" customHeight="1" x14ac:dyDescent="0.3">
      <c r="A4580" t="s">
        <v>75</v>
      </c>
      <c r="B4580">
        <v>1987</v>
      </c>
      <c r="C4580" s="10">
        <v>668</v>
      </c>
      <c r="D4580">
        <v>0</v>
      </c>
      <c r="E4580">
        <v>585</v>
      </c>
      <c r="F4580">
        <v>0</v>
      </c>
      <c r="G4580">
        <v>83</v>
      </c>
      <c r="H4580">
        <v>0</v>
      </c>
      <c r="I4580">
        <v>0.13</v>
      </c>
      <c r="J4580" s="10">
        <v>0</v>
      </c>
      <c r="K4580" s="13">
        <f t="shared" si="144"/>
        <v>1989</v>
      </c>
      <c r="L4580" s="1" t="str">
        <f t="shared" si="143"/>
        <v/>
      </c>
    </row>
    <row r="4581" spans="1:12" ht="13.8" customHeight="1" x14ac:dyDescent="0.3">
      <c r="A4581" t="s">
        <v>75</v>
      </c>
      <c r="B4581">
        <v>1988</v>
      </c>
      <c r="C4581" s="10">
        <v>674</v>
      </c>
      <c r="D4581">
        <v>0</v>
      </c>
      <c r="E4581">
        <v>589</v>
      </c>
      <c r="F4581">
        <v>0</v>
      </c>
      <c r="G4581">
        <v>85</v>
      </c>
      <c r="H4581">
        <v>0</v>
      </c>
      <c r="I4581">
        <v>0.13</v>
      </c>
      <c r="J4581" s="10">
        <v>0</v>
      </c>
      <c r="K4581" s="13">
        <f t="shared" si="144"/>
        <v>1989</v>
      </c>
      <c r="L4581" s="1" t="str">
        <f t="shared" si="143"/>
        <v/>
      </c>
    </row>
    <row r="4582" spans="1:12" ht="13.8" customHeight="1" x14ac:dyDescent="0.3">
      <c r="A4582" t="s">
        <v>75</v>
      </c>
      <c r="B4582">
        <v>1989</v>
      </c>
      <c r="C4582" s="10">
        <v>706</v>
      </c>
      <c r="D4582">
        <v>0</v>
      </c>
      <c r="E4582">
        <v>620</v>
      </c>
      <c r="F4582">
        <v>0</v>
      </c>
      <c r="G4582">
        <v>86</v>
      </c>
      <c r="H4582">
        <v>0</v>
      </c>
      <c r="I4582">
        <v>0.13</v>
      </c>
      <c r="J4582" s="10">
        <v>0</v>
      </c>
      <c r="K4582" s="13">
        <f t="shared" si="144"/>
        <v>1989</v>
      </c>
      <c r="L4582" s="1" t="str">
        <f t="shared" si="143"/>
        <v/>
      </c>
    </row>
    <row r="4583" spans="1:12" ht="13.8" customHeight="1" x14ac:dyDescent="0.3">
      <c r="A4583" t="s">
        <v>75</v>
      </c>
      <c r="B4583">
        <v>1990</v>
      </c>
      <c r="C4583" s="10">
        <v>685</v>
      </c>
      <c r="D4583">
        <v>0</v>
      </c>
      <c r="E4583">
        <v>598</v>
      </c>
      <c r="F4583">
        <v>0</v>
      </c>
      <c r="G4583">
        <v>87</v>
      </c>
      <c r="H4583">
        <v>0</v>
      </c>
      <c r="I4583">
        <v>0.13</v>
      </c>
      <c r="J4583" s="10">
        <v>31</v>
      </c>
      <c r="K4583" s="13">
        <f t="shared" si="144"/>
        <v>1990</v>
      </c>
      <c r="L4583" s="1" t="str">
        <f t="shared" si="143"/>
        <v/>
      </c>
    </row>
    <row r="4584" spans="1:12" ht="13.8" customHeight="1" x14ac:dyDescent="0.3">
      <c r="A4584" t="s">
        <v>75</v>
      </c>
      <c r="B4584">
        <v>1991</v>
      </c>
      <c r="C4584" s="10">
        <v>865</v>
      </c>
      <c r="D4584">
        <v>0</v>
      </c>
      <c r="E4584">
        <v>773</v>
      </c>
      <c r="F4584">
        <v>0</v>
      </c>
      <c r="G4584">
        <v>92</v>
      </c>
      <c r="H4584">
        <v>0</v>
      </c>
      <c r="I4584">
        <v>0.16</v>
      </c>
      <c r="J4584" s="10">
        <v>25</v>
      </c>
      <c r="K4584" s="13">
        <f t="shared" si="144"/>
        <v>1990</v>
      </c>
      <c r="L4584" s="1" t="str">
        <f t="shared" si="143"/>
        <v/>
      </c>
    </row>
    <row r="4585" spans="1:12" ht="13.8" customHeight="1" x14ac:dyDescent="0.3">
      <c r="A4585" t="s">
        <v>75</v>
      </c>
      <c r="B4585">
        <v>1992</v>
      </c>
      <c r="C4585" s="10">
        <v>905</v>
      </c>
      <c r="D4585">
        <v>0</v>
      </c>
      <c r="E4585">
        <v>848</v>
      </c>
      <c r="F4585">
        <v>0</v>
      </c>
      <c r="G4585">
        <v>57</v>
      </c>
      <c r="H4585">
        <v>0</v>
      </c>
      <c r="I4585">
        <v>0.16</v>
      </c>
      <c r="J4585" s="10">
        <v>36</v>
      </c>
      <c r="K4585" s="13">
        <f t="shared" si="144"/>
        <v>1990</v>
      </c>
      <c r="L4585" s="1" t="str">
        <f t="shared" si="143"/>
        <v/>
      </c>
    </row>
    <row r="4586" spans="1:12" ht="13.8" customHeight="1" x14ac:dyDescent="0.3">
      <c r="A4586" t="s">
        <v>75</v>
      </c>
      <c r="B4586">
        <v>1993</v>
      </c>
      <c r="C4586" s="10">
        <v>1035</v>
      </c>
      <c r="D4586">
        <v>0</v>
      </c>
      <c r="E4586">
        <v>918</v>
      </c>
      <c r="F4586">
        <v>0</v>
      </c>
      <c r="G4586">
        <v>117</v>
      </c>
      <c r="H4586">
        <v>0</v>
      </c>
      <c r="I4586">
        <v>0.19</v>
      </c>
      <c r="J4586" s="10">
        <v>39</v>
      </c>
      <c r="K4586" s="13">
        <f t="shared" si="144"/>
        <v>1990</v>
      </c>
      <c r="L4586" s="1" t="str">
        <f t="shared" si="143"/>
        <v/>
      </c>
    </row>
    <row r="4587" spans="1:12" ht="13.8" customHeight="1" x14ac:dyDescent="0.3">
      <c r="A4587" t="s">
        <v>75</v>
      </c>
      <c r="B4587">
        <v>1994</v>
      </c>
      <c r="C4587" s="10">
        <v>1253</v>
      </c>
      <c r="D4587">
        <v>0</v>
      </c>
      <c r="E4587">
        <v>1137</v>
      </c>
      <c r="F4587">
        <v>0</v>
      </c>
      <c r="G4587">
        <v>116</v>
      </c>
      <c r="H4587">
        <v>0</v>
      </c>
      <c r="I4587">
        <v>0.22</v>
      </c>
      <c r="J4587" s="10">
        <v>38</v>
      </c>
      <c r="K4587" s="13">
        <f t="shared" si="144"/>
        <v>1990</v>
      </c>
      <c r="L4587" s="1" t="str">
        <f t="shared" si="143"/>
        <v/>
      </c>
    </row>
    <row r="4588" spans="1:12" ht="13.8" customHeight="1" x14ac:dyDescent="0.3">
      <c r="A4588" t="s">
        <v>75</v>
      </c>
      <c r="B4588">
        <v>1995</v>
      </c>
      <c r="C4588" s="10">
        <v>1371</v>
      </c>
      <c r="D4588">
        <v>0</v>
      </c>
      <c r="E4588">
        <v>1250</v>
      </c>
      <c r="F4588">
        <v>0</v>
      </c>
      <c r="G4588">
        <v>121</v>
      </c>
      <c r="H4588">
        <v>0</v>
      </c>
      <c r="I4588">
        <v>0.24</v>
      </c>
      <c r="J4588" s="10">
        <v>43</v>
      </c>
      <c r="K4588" s="13">
        <f t="shared" si="144"/>
        <v>1990</v>
      </c>
      <c r="L4588" s="1" t="str">
        <f t="shared" si="143"/>
        <v/>
      </c>
    </row>
    <row r="4589" spans="1:12" ht="13.8" customHeight="1" x14ac:dyDescent="0.3">
      <c r="A4589" t="s">
        <v>75</v>
      </c>
      <c r="B4589">
        <v>1996</v>
      </c>
      <c r="C4589" s="10">
        <v>1246</v>
      </c>
      <c r="D4589">
        <v>0</v>
      </c>
      <c r="E4589">
        <v>1117</v>
      </c>
      <c r="F4589">
        <v>0</v>
      </c>
      <c r="G4589">
        <v>129</v>
      </c>
      <c r="H4589">
        <v>0</v>
      </c>
      <c r="I4589">
        <v>0.22</v>
      </c>
      <c r="J4589" s="10">
        <v>41</v>
      </c>
      <c r="K4589" s="13">
        <f t="shared" si="144"/>
        <v>1990</v>
      </c>
      <c r="L4589" s="1" t="str">
        <f t="shared" si="143"/>
        <v/>
      </c>
    </row>
    <row r="4590" spans="1:12" ht="13.8" customHeight="1" x14ac:dyDescent="0.3">
      <c r="A4590" t="s">
        <v>75</v>
      </c>
      <c r="B4590">
        <v>1997</v>
      </c>
      <c r="C4590" s="10">
        <v>1493</v>
      </c>
      <c r="D4590">
        <v>0</v>
      </c>
      <c r="E4590">
        <v>1354</v>
      </c>
      <c r="F4590">
        <v>0</v>
      </c>
      <c r="G4590">
        <v>139</v>
      </c>
      <c r="H4590">
        <v>0</v>
      </c>
      <c r="I4590">
        <v>0.26</v>
      </c>
      <c r="J4590" s="10">
        <v>40</v>
      </c>
      <c r="K4590" s="13">
        <f t="shared" si="144"/>
        <v>1990</v>
      </c>
      <c r="L4590" s="1" t="str">
        <f t="shared" si="143"/>
        <v/>
      </c>
    </row>
    <row r="4591" spans="1:12" ht="13.8" customHeight="1" x14ac:dyDescent="0.3">
      <c r="A4591" t="s">
        <v>75</v>
      </c>
      <c r="B4591">
        <v>1998</v>
      </c>
      <c r="C4591" s="10">
        <v>1585</v>
      </c>
      <c r="D4591">
        <v>1</v>
      </c>
      <c r="E4591">
        <v>1439</v>
      </c>
      <c r="F4591">
        <v>0</v>
      </c>
      <c r="G4591">
        <v>145</v>
      </c>
      <c r="H4591">
        <v>0</v>
      </c>
      <c r="I4591">
        <v>0.27</v>
      </c>
      <c r="J4591" s="10">
        <v>51</v>
      </c>
      <c r="K4591" s="13">
        <f t="shared" si="144"/>
        <v>1990</v>
      </c>
      <c r="L4591" s="1" t="str">
        <f t="shared" si="143"/>
        <v/>
      </c>
    </row>
    <row r="4592" spans="1:12" ht="13.8" customHeight="1" x14ac:dyDescent="0.3">
      <c r="A4592" t="s">
        <v>75</v>
      </c>
      <c r="B4592">
        <v>1999</v>
      </c>
      <c r="C4592" s="10">
        <v>1554</v>
      </c>
      <c r="D4592">
        <v>1</v>
      </c>
      <c r="E4592">
        <v>1413</v>
      </c>
      <c r="F4592">
        <v>0</v>
      </c>
      <c r="G4592">
        <v>140</v>
      </c>
      <c r="H4592">
        <v>0</v>
      </c>
      <c r="I4592">
        <v>0.26</v>
      </c>
      <c r="J4592" s="10">
        <v>56</v>
      </c>
      <c r="K4592" s="13">
        <f t="shared" si="144"/>
        <v>1990</v>
      </c>
      <c r="L4592" s="1" t="str">
        <f t="shared" si="143"/>
        <v/>
      </c>
    </row>
    <row r="4593" spans="1:12" ht="13.8" customHeight="1" x14ac:dyDescent="0.3">
      <c r="A4593" t="s">
        <v>75</v>
      </c>
      <c r="B4593">
        <v>2000</v>
      </c>
      <c r="C4593" s="10">
        <v>1566</v>
      </c>
      <c r="D4593">
        <v>1</v>
      </c>
      <c r="E4593">
        <v>1421</v>
      </c>
      <c r="F4593">
        <v>0</v>
      </c>
      <c r="G4593">
        <v>145</v>
      </c>
      <c r="H4593">
        <v>0</v>
      </c>
      <c r="I4593">
        <v>0.26</v>
      </c>
      <c r="J4593" s="10">
        <v>59</v>
      </c>
      <c r="K4593" s="13">
        <f t="shared" si="144"/>
        <v>1990</v>
      </c>
      <c r="L4593" s="1" t="str">
        <f t="shared" si="143"/>
        <v/>
      </c>
    </row>
    <row r="4594" spans="1:12" ht="13.8" customHeight="1" x14ac:dyDescent="0.3">
      <c r="A4594" t="s">
        <v>75</v>
      </c>
      <c r="B4594">
        <v>2001</v>
      </c>
      <c r="C4594" s="10">
        <v>1622</v>
      </c>
      <c r="D4594">
        <v>1</v>
      </c>
      <c r="E4594">
        <v>1462</v>
      </c>
      <c r="F4594">
        <v>0</v>
      </c>
      <c r="G4594">
        <v>160</v>
      </c>
      <c r="H4594">
        <v>0</v>
      </c>
      <c r="I4594">
        <v>0.27</v>
      </c>
      <c r="J4594" s="10">
        <v>60</v>
      </c>
      <c r="K4594" s="13">
        <f t="shared" si="144"/>
        <v>1990</v>
      </c>
      <c r="L4594" s="1" t="str">
        <f t="shared" si="143"/>
        <v/>
      </c>
    </row>
    <row r="4595" spans="1:12" ht="13.8" customHeight="1" x14ac:dyDescent="0.3">
      <c r="A4595" t="s">
        <v>75</v>
      </c>
      <c r="B4595">
        <v>2002</v>
      </c>
      <c r="C4595" s="10">
        <v>1647</v>
      </c>
      <c r="D4595">
        <v>1</v>
      </c>
      <c r="E4595">
        <v>1466</v>
      </c>
      <c r="F4595">
        <v>0</v>
      </c>
      <c r="G4595">
        <v>180</v>
      </c>
      <c r="H4595">
        <v>0</v>
      </c>
      <c r="I4595">
        <v>0.27</v>
      </c>
      <c r="J4595" s="10">
        <v>55</v>
      </c>
      <c r="K4595" s="13">
        <f t="shared" si="144"/>
        <v>1990</v>
      </c>
      <c r="L4595" s="1" t="str">
        <f t="shared" si="143"/>
        <v/>
      </c>
    </row>
    <row r="4596" spans="1:12" ht="13.8" customHeight="1" x14ac:dyDescent="0.3">
      <c r="A4596" t="s">
        <v>75</v>
      </c>
      <c r="B4596">
        <v>2003</v>
      </c>
      <c r="C4596" s="10">
        <v>1787</v>
      </c>
      <c r="D4596">
        <v>1</v>
      </c>
      <c r="E4596">
        <v>1597</v>
      </c>
      <c r="F4596">
        <v>0</v>
      </c>
      <c r="G4596">
        <v>189</v>
      </c>
      <c r="H4596">
        <v>0</v>
      </c>
      <c r="I4596">
        <v>0.3</v>
      </c>
      <c r="J4596" s="10">
        <v>58</v>
      </c>
      <c r="K4596" s="13">
        <f t="shared" si="144"/>
        <v>1990</v>
      </c>
      <c r="L4596" s="1" t="str">
        <f t="shared" si="143"/>
        <v/>
      </c>
    </row>
    <row r="4597" spans="1:12" ht="13.8" customHeight="1" x14ac:dyDescent="0.3">
      <c r="A4597" t="s">
        <v>75</v>
      </c>
      <c r="B4597">
        <v>2004</v>
      </c>
      <c r="C4597" s="10">
        <v>1736</v>
      </c>
      <c r="D4597">
        <v>1</v>
      </c>
      <c r="E4597">
        <v>1563</v>
      </c>
      <c r="F4597">
        <v>0</v>
      </c>
      <c r="G4597">
        <v>172</v>
      </c>
      <c r="H4597">
        <v>0</v>
      </c>
      <c r="I4597">
        <v>0.28999999999999998</v>
      </c>
      <c r="J4597" s="10">
        <v>62</v>
      </c>
      <c r="K4597" s="13">
        <f t="shared" si="144"/>
        <v>1990</v>
      </c>
      <c r="L4597" s="1" t="str">
        <f t="shared" si="143"/>
        <v/>
      </c>
    </row>
    <row r="4598" spans="1:12" ht="13.8" customHeight="1" x14ac:dyDescent="0.3">
      <c r="A4598" t="s">
        <v>75</v>
      </c>
      <c r="B4598">
        <v>2005</v>
      </c>
      <c r="C4598" s="10">
        <v>1760</v>
      </c>
      <c r="D4598">
        <v>1</v>
      </c>
      <c r="E4598">
        <v>1605</v>
      </c>
      <c r="F4598">
        <v>0</v>
      </c>
      <c r="G4598">
        <v>154</v>
      </c>
      <c r="H4598">
        <v>0</v>
      </c>
      <c r="I4598">
        <v>0.28999999999999998</v>
      </c>
      <c r="J4598" s="10">
        <v>65</v>
      </c>
      <c r="K4598" s="13">
        <f t="shared" si="144"/>
        <v>1990</v>
      </c>
      <c r="L4598" s="1" t="str">
        <f t="shared" si="143"/>
        <v/>
      </c>
    </row>
    <row r="4599" spans="1:12" ht="13.8" customHeight="1" x14ac:dyDescent="0.3">
      <c r="A4599" t="s">
        <v>75</v>
      </c>
      <c r="B4599">
        <v>2006</v>
      </c>
      <c r="C4599" s="10">
        <v>1867</v>
      </c>
      <c r="D4599">
        <v>1</v>
      </c>
      <c r="E4599">
        <v>1688</v>
      </c>
      <c r="F4599">
        <v>0</v>
      </c>
      <c r="G4599">
        <v>178</v>
      </c>
      <c r="H4599">
        <v>0</v>
      </c>
      <c r="I4599">
        <v>0.31</v>
      </c>
      <c r="J4599" s="10">
        <v>62</v>
      </c>
      <c r="K4599" s="13">
        <f t="shared" si="144"/>
        <v>1990</v>
      </c>
      <c r="L4599" s="1" t="str">
        <f t="shared" si="143"/>
        <v/>
      </c>
    </row>
    <row r="4600" spans="1:12" ht="13.8" customHeight="1" x14ac:dyDescent="0.3">
      <c r="A4600" t="s">
        <v>75</v>
      </c>
      <c r="B4600">
        <v>2007</v>
      </c>
      <c r="C4600" s="10">
        <v>1903</v>
      </c>
      <c r="D4600">
        <v>0</v>
      </c>
      <c r="E4600">
        <v>1726</v>
      </c>
      <c r="F4600">
        <v>0</v>
      </c>
      <c r="G4600">
        <v>177</v>
      </c>
      <c r="H4600">
        <v>0</v>
      </c>
      <c r="I4600">
        <v>0.31</v>
      </c>
      <c r="J4600" s="10">
        <v>97</v>
      </c>
      <c r="K4600" s="13">
        <f t="shared" si="144"/>
        <v>1990</v>
      </c>
      <c r="L4600" s="1" t="str">
        <f t="shared" si="143"/>
        <v/>
      </c>
    </row>
    <row r="4601" spans="1:12" ht="13.8" customHeight="1" x14ac:dyDescent="0.3">
      <c r="A4601" t="s">
        <v>75</v>
      </c>
      <c r="B4601">
        <v>2008</v>
      </c>
      <c r="C4601" s="10">
        <v>1785</v>
      </c>
      <c r="D4601">
        <v>0</v>
      </c>
      <c r="E4601">
        <v>1608</v>
      </c>
      <c r="F4601">
        <v>0</v>
      </c>
      <c r="G4601">
        <v>177</v>
      </c>
      <c r="H4601">
        <v>0</v>
      </c>
      <c r="I4601">
        <v>0.28999999999999998</v>
      </c>
      <c r="J4601" s="10">
        <v>95</v>
      </c>
      <c r="K4601" s="13">
        <f t="shared" si="144"/>
        <v>1990</v>
      </c>
      <c r="L4601" s="1" t="str">
        <f t="shared" si="143"/>
        <v/>
      </c>
    </row>
    <row r="4602" spans="1:12" ht="13.8" customHeight="1" x14ac:dyDescent="0.3">
      <c r="A4602" t="s">
        <v>75</v>
      </c>
      <c r="B4602">
        <v>2009</v>
      </c>
      <c r="C4602" s="10">
        <v>1757</v>
      </c>
      <c r="D4602">
        <v>0</v>
      </c>
      <c r="E4602">
        <v>1592</v>
      </c>
      <c r="F4602">
        <v>0</v>
      </c>
      <c r="G4602">
        <v>165</v>
      </c>
      <c r="H4602">
        <v>0</v>
      </c>
      <c r="I4602">
        <v>0.28999999999999998</v>
      </c>
      <c r="J4602" s="10">
        <v>95</v>
      </c>
      <c r="K4602" s="13">
        <f t="shared" si="144"/>
        <v>1990</v>
      </c>
      <c r="L4602" s="1" t="str">
        <f t="shared" si="143"/>
        <v/>
      </c>
    </row>
    <row r="4603" spans="1:12" ht="13.8" customHeight="1" x14ac:dyDescent="0.3">
      <c r="A4603" t="s">
        <v>75</v>
      </c>
      <c r="B4603">
        <v>2010</v>
      </c>
      <c r="C4603" s="10">
        <v>1761</v>
      </c>
      <c r="D4603">
        <v>0</v>
      </c>
      <c r="E4603">
        <v>1586</v>
      </c>
      <c r="F4603">
        <v>0</v>
      </c>
      <c r="G4603">
        <v>175</v>
      </c>
      <c r="H4603">
        <v>0</v>
      </c>
      <c r="I4603">
        <v>0.28999999999999998</v>
      </c>
      <c r="J4603" s="10">
        <v>92</v>
      </c>
      <c r="K4603" s="13">
        <f t="shared" si="144"/>
        <v>1990</v>
      </c>
      <c r="L4603" s="1" t="str">
        <f t="shared" si="143"/>
        <v/>
      </c>
    </row>
    <row r="4604" spans="1:12" ht="13.8" customHeight="1" x14ac:dyDescent="0.3">
      <c r="A4604" t="s">
        <v>75</v>
      </c>
      <c r="B4604">
        <v>2011</v>
      </c>
      <c r="C4604" s="10">
        <v>1813</v>
      </c>
      <c r="D4604">
        <v>0</v>
      </c>
      <c r="E4604">
        <v>1633</v>
      </c>
      <c r="F4604">
        <v>0</v>
      </c>
      <c r="G4604">
        <v>180</v>
      </c>
      <c r="H4604">
        <v>0</v>
      </c>
      <c r="I4604">
        <v>0.3</v>
      </c>
      <c r="J4604" s="10">
        <v>94</v>
      </c>
      <c r="K4604" s="13">
        <f t="shared" si="144"/>
        <v>1990</v>
      </c>
      <c r="L4604" s="1" t="str">
        <f t="shared" si="143"/>
        <v/>
      </c>
    </row>
    <row r="4605" spans="1:12" ht="13.8" customHeight="1" x14ac:dyDescent="0.3">
      <c r="A4605" t="s">
        <v>75</v>
      </c>
      <c r="B4605">
        <v>2012</v>
      </c>
      <c r="C4605" s="10">
        <v>1817</v>
      </c>
      <c r="D4605">
        <v>0</v>
      </c>
      <c r="E4605">
        <v>1629</v>
      </c>
      <c r="F4605">
        <v>0</v>
      </c>
      <c r="G4605">
        <v>188</v>
      </c>
      <c r="H4605">
        <v>0</v>
      </c>
      <c r="I4605">
        <v>0.3</v>
      </c>
      <c r="J4605" s="10">
        <v>71</v>
      </c>
      <c r="K4605" s="13">
        <f t="shared" si="144"/>
        <v>1990</v>
      </c>
      <c r="L4605" s="1">
        <f t="shared" si="143"/>
        <v>1</v>
      </c>
    </row>
    <row r="4606" spans="1:12" ht="13.8" customHeight="1" x14ac:dyDescent="0.3">
      <c r="A4606" t="s">
        <v>75</v>
      </c>
      <c r="B4606">
        <v>2013</v>
      </c>
      <c r="C4606" s="10">
        <v>1699</v>
      </c>
      <c r="D4606">
        <v>0</v>
      </c>
      <c r="E4606">
        <v>1536</v>
      </c>
      <c r="F4606">
        <v>0</v>
      </c>
      <c r="G4606">
        <v>163</v>
      </c>
      <c r="H4606">
        <v>0</v>
      </c>
      <c r="I4606">
        <v>0.28000000000000003</v>
      </c>
      <c r="J4606" s="10">
        <v>123</v>
      </c>
      <c r="K4606" s="13">
        <f t="shared" si="144"/>
        <v>1990</v>
      </c>
      <c r="L4606" s="1">
        <f t="shared" si="143"/>
        <v>1</v>
      </c>
    </row>
    <row r="4607" spans="1:12" ht="13.8" customHeight="1" x14ac:dyDescent="0.3">
      <c r="A4607" t="s">
        <v>75</v>
      </c>
      <c r="B4607">
        <v>2014</v>
      </c>
      <c r="C4607" s="10">
        <v>1714</v>
      </c>
      <c r="D4607">
        <v>0</v>
      </c>
      <c r="E4607">
        <v>1578</v>
      </c>
      <c r="F4607">
        <v>0</v>
      </c>
      <c r="G4607">
        <v>136</v>
      </c>
      <c r="H4607">
        <v>0</v>
      </c>
      <c r="I4607">
        <v>0.28000000000000003</v>
      </c>
      <c r="J4607" s="10">
        <v>130</v>
      </c>
      <c r="K4607" s="13">
        <f t="shared" si="144"/>
        <v>1990</v>
      </c>
      <c r="L4607" s="1">
        <f t="shared" si="143"/>
        <v>1</v>
      </c>
    </row>
    <row r="4608" spans="1:12" ht="13.8" customHeight="1" x14ac:dyDescent="0.3">
      <c r="A4608" t="s">
        <v>76</v>
      </c>
      <c r="B4608">
        <v>1950</v>
      </c>
      <c r="C4608" s="10">
        <v>3</v>
      </c>
      <c r="D4608">
        <v>0</v>
      </c>
      <c r="E4608">
        <v>3</v>
      </c>
      <c r="F4608">
        <v>0</v>
      </c>
      <c r="G4608">
        <v>0</v>
      </c>
      <c r="H4608">
        <v>0</v>
      </c>
      <c r="I4608">
        <v>0.01</v>
      </c>
      <c r="J4608" s="10">
        <v>0</v>
      </c>
      <c r="K4608" s="13">
        <f t="shared" si="144"/>
        <v>1958</v>
      </c>
      <c r="L4608" s="1" t="str">
        <f t="shared" si="143"/>
        <v/>
      </c>
    </row>
    <row r="4609" spans="1:12" ht="13.8" customHeight="1" x14ac:dyDescent="0.3">
      <c r="A4609" t="s">
        <v>76</v>
      </c>
      <c r="B4609">
        <v>1951</v>
      </c>
      <c r="C4609" s="10">
        <v>3</v>
      </c>
      <c r="D4609">
        <v>0</v>
      </c>
      <c r="E4609">
        <v>3</v>
      </c>
      <c r="F4609">
        <v>0</v>
      </c>
      <c r="G4609">
        <v>0</v>
      </c>
      <c r="H4609">
        <v>0</v>
      </c>
      <c r="I4609">
        <v>0.01</v>
      </c>
      <c r="J4609" s="10">
        <v>0</v>
      </c>
      <c r="K4609" s="13">
        <f t="shared" si="144"/>
        <v>1958</v>
      </c>
      <c r="L4609" s="1" t="str">
        <f t="shared" si="143"/>
        <v/>
      </c>
    </row>
    <row r="4610" spans="1:12" ht="13.8" customHeight="1" x14ac:dyDescent="0.3">
      <c r="A4610" t="s">
        <v>76</v>
      </c>
      <c r="B4610">
        <v>1952</v>
      </c>
      <c r="C4610" s="10">
        <v>3</v>
      </c>
      <c r="D4610">
        <v>0</v>
      </c>
      <c r="E4610">
        <v>3</v>
      </c>
      <c r="F4610">
        <v>0</v>
      </c>
      <c r="G4610">
        <v>0</v>
      </c>
      <c r="H4610">
        <v>0</v>
      </c>
      <c r="I4610">
        <v>0.01</v>
      </c>
      <c r="J4610" s="10">
        <v>0</v>
      </c>
      <c r="K4610" s="13">
        <f t="shared" si="144"/>
        <v>1958</v>
      </c>
      <c r="L4610" s="1" t="str">
        <f t="shared" ref="L4610:L4673" si="145">IF(AND(B4610&gt;2011),1,"")</f>
        <v/>
      </c>
    </row>
    <row r="4611" spans="1:12" ht="13.8" customHeight="1" x14ac:dyDescent="0.3">
      <c r="A4611" t="s">
        <v>76</v>
      </c>
      <c r="B4611">
        <v>1953</v>
      </c>
      <c r="C4611" s="10">
        <v>3</v>
      </c>
      <c r="D4611">
        <v>0</v>
      </c>
      <c r="E4611">
        <v>3</v>
      </c>
      <c r="F4611">
        <v>0</v>
      </c>
      <c r="G4611">
        <v>0</v>
      </c>
      <c r="H4611">
        <v>0</v>
      </c>
      <c r="I4611">
        <v>0.01</v>
      </c>
      <c r="J4611" s="10">
        <v>0</v>
      </c>
      <c r="K4611" s="13">
        <f t="shared" si="144"/>
        <v>1958</v>
      </c>
      <c r="L4611" s="1" t="str">
        <f t="shared" si="145"/>
        <v/>
      </c>
    </row>
    <row r="4612" spans="1:12" ht="13.8" customHeight="1" x14ac:dyDescent="0.3">
      <c r="A4612" t="s">
        <v>76</v>
      </c>
      <c r="B4612">
        <v>1954</v>
      </c>
      <c r="C4612" s="10">
        <v>8</v>
      </c>
      <c r="D4612">
        <v>0</v>
      </c>
      <c r="E4612">
        <v>8</v>
      </c>
      <c r="F4612">
        <v>0</v>
      </c>
      <c r="G4612">
        <v>0</v>
      </c>
      <c r="H4612">
        <v>0</v>
      </c>
      <c r="I4612">
        <v>0.04</v>
      </c>
      <c r="J4612" s="10">
        <v>0</v>
      </c>
      <c r="K4612" s="13">
        <f t="shared" si="144"/>
        <v>1958</v>
      </c>
      <c r="L4612" s="1" t="str">
        <f t="shared" si="145"/>
        <v/>
      </c>
    </row>
    <row r="4613" spans="1:12" ht="13.8" customHeight="1" x14ac:dyDescent="0.3">
      <c r="A4613" t="s">
        <v>76</v>
      </c>
      <c r="B4613">
        <v>1955</v>
      </c>
      <c r="C4613" s="10">
        <v>10</v>
      </c>
      <c r="D4613">
        <v>0</v>
      </c>
      <c r="E4613">
        <v>10</v>
      </c>
      <c r="F4613">
        <v>0</v>
      </c>
      <c r="G4613">
        <v>0</v>
      </c>
      <c r="H4613">
        <v>0</v>
      </c>
      <c r="I4613">
        <v>0.04</v>
      </c>
      <c r="J4613" s="10">
        <v>0</v>
      </c>
      <c r="K4613" s="13">
        <f t="shared" si="144"/>
        <v>1958</v>
      </c>
      <c r="L4613" s="1" t="str">
        <f t="shared" si="145"/>
        <v/>
      </c>
    </row>
    <row r="4614" spans="1:12" ht="13.8" customHeight="1" x14ac:dyDescent="0.3">
      <c r="A4614" t="s">
        <v>76</v>
      </c>
      <c r="B4614">
        <v>1956</v>
      </c>
      <c r="C4614" s="10">
        <v>10</v>
      </c>
      <c r="D4614">
        <v>0</v>
      </c>
      <c r="E4614">
        <v>10</v>
      </c>
      <c r="F4614">
        <v>0</v>
      </c>
      <c r="G4614">
        <v>0</v>
      </c>
      <c r="H4614">
        <v>0</v>
      </c>
      <c r="I4614">
        <v>0.04</v>
      </c>
      <c r="J4614" s="10">
        <v>0</v>
      </c>
      <c r="K4614" s="13">
        <f t="shared" si="144"/>
        <v>1958</v>
      </c>
      <c r="L4614" s="1" t="str">
        <f t="shared" si="145"/>
        <v/>
      </c>
    </row>
    <row r="4615" spans="1:12" ht="13.8" customHeight="1" x14ac:dyDescent="0.3">
      <c r="A4615" t="s">
        <v>76</v>
      </c>
      <c r="B4615">
        <v>1957</v>
      </c>
      <c r="C4615" s="10">
        <v>9</v>
      </c>
      <c r="D4615">
        <v>0</v>
      </c>
      <c r="E4615">
        <v>9</v>
      </c>
      <c r="F4615">
        <v>0</v>
      </c>
      <c r="G4615">
        <v>0</v>
      </c>
      <c r="H4615">
        <v>0</v>
      </c>
      <c r="I4615">
        <v>0.04</v>
      </c>
      <c r="J4615" s="10">
        <v>0</v>
      </c>
      <c r="K4615" s="13">
        <f t="shared" si="144"/>
        <v>1958</v>
      </c>
      <c r="L4615" s="1" t="str">
        <f t="shared" si="145"/>
        <v/>
      </c>
    </row>
    <row r="4616" spans="1:12" ht="13.8" customHeight="1" x14ac:dyDescent="0.3">
      <c r="A4616" t="s">
        <v>76</v>
      </c>
      <c r="B4616">
        <v>1958</v>
      </c>
      <c r="C4616" s="10">
        <v>13</v>
      </c>
      <c r="D4616">
        <v>0</v>
      </c>
      <c r="E4616">
        <v>13</v>
      </c>
      <c r="F4616">
        <v>0</v>
      </c>
      <c r="G4616">
        <v>0</v>
      </c>
      <c r="H4616">
        <v>0</v>
      </c>
      <c r="I4616">
        <v>0.05</v>
      </c>
      <c r="J4616" s="10">
        <v>0</v>
      </c>
      <c r="K4616" s="13">
        <f t="shared" ref="K4616:K4679" si="146">IF(B4616&lt;1990,IF(B4616&lt;1959,1958,1989),1990)</f>
        <v>1958</v>
      </c>
      <c r="L4616" s="1" t="str">
        <f t="shared" si="145"/>
        <v/>
      </c>
    </row>
    <row r="4617" spans="1:12" ht="13.8" customHeight="1" x14ac:dyDescent="0.3">
      <c r="A4617" t="s">
        <v>76</v>
      </c>
      <c r="B4617">
        <v>1959</v>
      </c>
      <c r="C4617" s="10">
        <v>13</v>
      </c>
      <c r="D4617">
        <v>0</v>
      </c>
      <c r="E4617">
        <v>13</v>
      </c>
      <c r="F4617">
        <v>0</v>
      </c>
      <c r="G4617">
        <v>0</v>
      </c>
      <c r="H4617">
        <v>0</v>
      </c>
      <c r="I4617">
        <v>0.05</v>
      </c>
      <c r="J4617" s="10">
        <v>0</v>
      </c>
      <c r="K4617" s="13">
        <f t="shared" si="146"/>
        <v>1989</v>
      </c>
      <c r="L4617" s="1" t="str">
        <f t="shared" si="145"/>
        <v/>
      </c>
    </row>
    <row r="4618" spans="1:12" ht="13.8" customHeight="1" x14ac:dyDescent="0.3">
      <c r="A4618" t="s">
        <v>76</v>
      </c>
      <c r="B4618">
        <v>1960</v>
      </c>
      <c r="C4618" s="10">
        <v>6</v>
      </c>
      <c r="D4618">
        <v>0</v>
      </c>
      <c r="E4618">
        <v>6</v>
      </c>
      <c r="F4618">
        <v>0</v>
      </c>
      <c r="G4618">
        <v>0</v>
      </c>
      <c r="H4618">
        <v>0</v>
      </c>
      <c r="I4618">
        <v>0.02</v>
      </c>
      <c r="J4618" s="10">
        <v>0</v>
      </c>
      <c r="K4618" s="13">
        <f t="shared" si="146"/>
        <v>1989</v>
      </c>
      <c r="L4618" s="1" t="str">
        <f t="shared" si="145"/>
        <v/>
      </c>
    </row>
    <row r="4619" spans="1:12" ht="13.8" customHeight="1" x14ac:dyDescent="0.3">
      <c r="A4619" t="s">
        <v>76</v>
      </c>
      <c r="B4619">
        <v>1961</v>
      </c>
      <c r="C4619" s="10">
        <v>6</v>
      </c>
      <c r="D4619">
        <v>0</v>
      </c>
      <c r="E4619">
        <v>6</v>
      </c>
      <c r="F4619">
        <v>0</v>
      </c>
      <c r="G4619">
        <v>0</v>
      </c>
      <c r="H4619">
        <v>0</v>
      </c>
      <c r="I4619">
        <v>0.02</v>
      </c>
      <c r="J4619" s="10">
        <v>0</v>
      </c>
      <c r="K4619" s="13">
        <f t="shared" si="146"/>
        <v>1989</v>
      </c>
      <c r="L4619" s="1" t="str">
        <f t="shared" si="145"/>
        <v/>
      </c>
    </row>
    <row r="4620" spans="1:12" ht="13.8" customHeight="1" x14ac:dyDescent="0.3">
      <c r="A4620" t="s">
        <v>76</v>
      </c>
      <c r="B4620">
        <v>1962</v>
      </c>
      <c r="C4620" s="10">
        <v>6</v>
      </c>
      <c r="D4620">
        <v>0</v>
      </c>
      <c r="E4620">
        <v>6</v>
      </c>
      <c r="F4620">
        <v>0</v>
      </c>
      <c r="G4620">
        <v>0</v>
      </c>
      <c r="H4620">
        <v>0</v>
      </c>
      <c r="I4620">
        <v>0.02</v>
      </c>
      <c r="J4620" s="10">
        <v>0</v>
      </c>
      <c r="K4620" s="13">
        <f t="shared" si="146"/>
        <v>1989</v>
      </c>
      <c r="L4620" s="1" t="str">
        <f t="shared" si="145"/>
        <v/>
      </c>
    </row>
    <row r="4621" spans="1:12" ht="13.8" customHeight="1" x14ac:dyDescent="0.3">
      <c r="A4621" t="s">
        <v>76</v>
      </c>
      <c r="B4621">
        <v>1963</v>
      </c>
      <c r="C4621" s="10">
        <v>7</v>
      </c>
      <c r="D4621">
        <v>0</v>
      </c>
      <c r="E4621">
        <v>7</v>
      </c>
      <c r="F4621">
        <v>0</v>
      </c>
      <c r="G4621">
        <v>0</v>
      </c>
      <c r="H4621">
        <v>0</v>
      </c>
      <c r="I4621">
        <v>0.03</v>
      </c>
      <c r="J4621" s="10">
        <v>0</v>
      </c>
      <c r="K4621" s="13">
        <f t="shared" si="146"/>
        <v>1989</v>
      </c>
      <c r="L4621" s="1" t="str">
        <f t="shared" si="145"/>
        <v/>
      </c>
    </row>
    <row r="4622" spans="1:12" ht="13.8" customHeight="1" x14ac:dyDescent="0.3">
      <c r="A4622" t="s">
        <v>76</v>
      </c>
      <c r="B4622">
        <v>1964</v>
      </c>
      <c r="C4622" s="10">
        <v>7</v>
      </c>
      <c r="D4622">
        <v>0</v>
      </c>
      <c r="E4622">
        <v>7</v>
      </c>
      <c r="F4622">
        <v>0</v>
      </c>
      <c r="G4622">
        <v>0</v>
      </c>
      <c r="H4622">
        <v>0</v>
      </c>
      <c r="I4622">
        <v>0.03</v>
      </c>
      <c r="J4622" s="10">
        <v>0</v>
      </c>
      <c r="K4622" s="13">
        <f t="shared" si="146"/>
        <v>1989</v>
      </c>
      <c r="L4622" s="1" t="str">
        <f t="shared" si="145"/>
        <v/>
      </c>
    </row>
    <row r="4623" spans="1:12" ht="13.8" customHeight="1" x14ac:dyDescent="0.3">
      <c r="A4623" t="s">
        <v>76</v>
      </c>
      <c r="B4623">
        <v>1965</v>
      </c>
      <c r="C4623" s="10">
        <v>8</v>
      </c>
      <c r="D4623">
        <v>0</v>
      </c>
      <c r="E4623">
        <v>8</v>
      </c>
      <c r="F4623">
        <v>0</v>
      </c>
      <c r="G4623">
        <v>0</v>
      </c>
      <c r="H4623">
        <v>0</v>
      </c>
      <c r="I4623">
        <v>0.03</v>
      </c>
      <c r="J4623" s="10">
        <v>0</v>
      </c>
      <c r="K4623" s="13">
        <f t="shared" si="146"/>
        <v>1989</v>
      </c>
      <c r="L4623" s="1" t="str">
        <f t="shared" si="145"/>
        <v/>
      </c>
    </row>
    <row r="4624" spans="1:12" ht="13.8" customHeight="1" x14ac:dyDescent="0.3">
      <c r="A4624" t="s">
        <v>76</v>
      </c>
      <c r="B4624">
        <v>1966</v>
      </c>
      <c r="C4624" s="10">
        <v>7</v>
      </c>
      <c r="D4624">
        <v>0</v>
      </c>
      <c r="E4624">
        <v>7</v>
      </c>
      <c r="F4624">
        <v>0</v>
      </c>
      <c r="G4624">
        <v>0</v>
      </c>
      <c r="H4624">
        <v>0</v>
      </c>
      <c r="I4624">
        <v>0.02</v>
      </c>
      <c r="J4624" s="10">
        <v>0</v>
      </c>
      <c r="K4624" s="13">
        <f t="shared" si="146"/>
        <v>1989</v>
      </c>
      <c r="L4624" s="1" t="str">
        <f t="shared" si="145"/>
        <v/>
      </c>
    </row>
    <row r="4625" spans="1:12" ht="13.8" customHeight="1" x14ac:dyDescent="0.3">
      <c r="A4625" t="s">
        <v>76</v>
      </c>
      <c r="B4625">
        <v>1967</v>
      </c>
      <c r="C4625" s="10">
        <v>7</v>
      </c>
      <c r="D4625">
        <v>0</v>
      </c>
      <c r="E4625">
        <v>7</v>
      </c>
      <c r="F4625">
        <v>0</v>
      </c>
      <c r="G4625">
        <v>0</v>
      </c>
      <c r="H4625">
        <v>0</v>
      </c>
      <c r="I4625">
        <v>0.02</v>
      </c>
      <c r="J4625" s="10">
        <v>0</v>
      </c>
      <c r="K4625" s="13">
        <f t="shared" si="146"/>
        <v>1989</v>
      </c>
      <c r="L4625" s="1" t="str">
        <f t="shared" si="145"/>
        <v/>
      </c>
    </row>
    <row r="4626" spans="1:12" ht="13.8" customHeight="1" x14ac:dyDescent="0.3">
      <c r="A4626" t="s">
        <v>76</v>
      </c>
      <c r="B4626">
        <v>1968</v>
      </c>
      <c r="C4626" s="10">
        <v>8</v>
      </c>
      <c r="D4626">
        <v>0</v>
      </c>
      <c r="E4626">
        <v>8</v>
      </c>
      <c r="F4626">
        <v>0</v>
      </c>
      <c r="G4626">
        <v>0</v>
      </c>
      <c r="H4626">
        <v>0</v>
      </c>
      <c r="I4626">
        <v>0.03</v>
      </c>
      <c r="J4626" s="10">
        <v>0</v>
      </c>
      <c r="K4626" s="13">
        <f t="shared" si="146"/>
        <v>1989</v>
      </c>
      <c r="L4626" s="1" t="str">
        <f t="shared" si="145"/>
        <v/>
      </c>
    </row>
    <row r="4627" spans="1:12" ht="13.8" customHeight="1" x14ac:dyDescent="0.3">
      <c r="A4627" t="s">
        <v>76</v>
      </c>
      <c r="B4627">
        <v>1969</v>
      </c>
      <c r="C4627" s="10">
        <v>12</v>
      </c>
      <c r="D4627">
        <v>0</v>
      </c>
      <c r="E4627">
        <v>12</v>
      </c>
      <c r="F4627">
        <v>0</v>
      </c>
      <c r="G4627">
        <v>0</v>
      </c>
      <c r="H4627">
        <v>0</v>
      </c>
      <c r="I4627">
        <v>0.04</v>
      </c>
      <c r="J4627" s="10">
        <v>0</v>
      </c>
      <c r="K4627" s="13">
        <f t="shared" si="146"/>
        <v>1989</v>
      </c>
      <c r="L4627" s="1" t="str">
        <f t="shared" si="145"/>
        <v/>
      </c>
    </row>
    <row r="4628" spans="1:12" ht="13.8" customHeight="1" x14ac:dyDescent="0.3">
      <c r="A4628" t="s">
        <v>76</v>
      </c>
      <c r="B4628">
        <v>1970</v>
      </c>
      <c r="C4628" s="10">
        <v>10</v>
      </c>
      <c r="D4628">
        <v>0</v>
      </c>
      <c r="E4628">
        <v>10</v>
      </c>
      <c r="F4628">
        <v>0</v>
      </c>
      <c r="G4628">
        <v>0</v>
      </c>
      <c r="H4628">
        <v>0</v>
      </c>
      <c r="I4628">
        <v>0.03</v>
      </c>
      <c r="J4628" s="10">
        <v>0</v>
      </c>
      <c r="K4628" s="13">
        <f t="shared" si="146"/>
        <v>1989</v>
      </c>
      <c r="L4628" s="1" t="str">
        <f t="shared" si="145"/>
        <v/>
      </c>
    </row>
    <row r="4629" spans="1:12" ht="13.8" customHeight="1" x14ac:dyDescent="0.3">
      <c r="A4629" t="s">
        <v>76</v>
      </c>
      <c r="B4629">
        <v>1971</v>
      </c>
      <c r="C4629" s="10">
        <v>18</v>
      </c>
      <c r="D4629">
        <v>0</v>
      </c>
      <c r="E4629">
        <v>18</v>
      </c>
      <c r="F4629">
        <v>0</v>
      </c>
      <c r="G4629">
        <v>0</v>
      </c>
      <c r="H4629">
        <v>0</v>
      </c>
      <c r="I4629">
        <v>0.06</v>
      </c>
      <c r="J4629" s="10">
        <v>0</v>
      </c>
      <c r="K4629" s="13">
        <f t="shared" si="146"/>
        <v>1989</v>
      </c>
      <c r="L4629" s="1" t="str">
        <f t="shared" si="145"/>
        <v/>
      </c>
    </row>
    <row r="4630" spans="1:12" ht="13.8" customHeight="1" x14ac:dyDescent="0.3">
      <c r="A4630" t="s">
        <v>76</v>
      </c>
      <c r="B4630">
        <v>1972</v>
      </c>
      <c r="C4630" s="10">
        <v>24</v>
      </c>
      <c r="D4630">
        <v>0</v>
      </c>
      <c r="E4630">
        <v>24</v>
      </c>
      <c r="F4630">
        <v>0</v>
      </c>
      <c r="G4630">
        <v>0</v>
      </c>
      <c r="H4630">
        <v>0</v>
      </c>
      <c r="I4630">
        <v>0.09</v>
      </c>
      <c r="J4630" s="10">
        <v>0</v>
      </c>
      <c r="K4630" s="13">
        <f t="shared" si="146"/>
        <v>1989</v>
      </c>
      <c r="L4630" s="1" t="str">
        <f t="shared" si="145"/>
        <v/>
      </c>
    </row>
    <row r="4631" spans="1:12" ht="13.8" customHeight="1" x14ac:dyDescent="0.3">
      <c r="A4631" t="s">
        <v>76</v>
      </c>
      <c r="B4631">
        <v>1973</v>
      </c>
      <c r="C4631" s="10">
        <v>8</v>
      </c>
      <c r="D4631">
        <v>0</v>
      </c>
      <c r="E4631">
        <v>8</v>
      </c>
      <c r="F4631">
        <v>0</v>
      </c>
      <c r="G4631">
        <v>0</v>
      </c>
      <c r="H4631">
        <v>0</v>
      </c>
      <c r="I4631">
        <v>0.03</v>
      </c>
      <c r="J4631" s="10">
        <v>0</v>
      </c>
      <c r="K4631" s="13">
        <f t="shared" si="146"/>
        <v>1989</v>
      </c>
      <c r="L4631" s="1" t="str">
        <f t="shared" si="145"/>
        <v/>
      </c>
    </row>
    <row r="4632" spans="1:12" ht="13.8" customHeight="1" x14ac:dyDescent="0.3">
      <c r="A4632" t="s">
        <v>76</v>
      </c>
      <c r="B4632">
        <v>1974</v>
      </c>
      <c r="C4632" s="10">
        <v>14</v>
      </c>
      <c r="D4632">
        <v>0</v>
      </c>
      <c r="E4632">
        <v>14</v>
      </c>
      <c r="F4632">
        <v>0</v>
      </c>
      <c r="G4632">
        <v>0</v>
      </c>
      <c r="H4632">
        <v>0</v>
      </c>
      <c r="I4632">
        <v>0.06</v>
      </c>
      <c r="J4632" s="10">
        <v>0</v>
      </c>
      <c r="K4632" s="13">
        <f t="shared" si="146"/>
        <v>1989</v>
      </c>
      <c r="L4632" s="1" t="str">
        <f t="shared" si="145"/>
        <v/>
      </c>
    </row>
    <row r="4633" spans="1:12" ht="13.8" customHeight="1" x14ac:dyDescent="0.3">
      <c r="A4633" t="s">
        <v>76</v>
      </c>
      <c r="B4633">
        <v>1975</v>
      </c>
      <c r="C4633" s="10">
        <v>17</v>
      </c>
      <c r="D4633">
        <v>0</v>
      </c>
      <c r="E4633">
        <v>17</v>
      </c>
      <c r="F4633">
        <v>0</v>
      </c>
      <c r="G4633">
        <v>0</v>
      </c>
      <c r="H4633">
        <v>0</v>
      </c>
      <c r="I4633">
        <v>7.0000000000000007E-2</v>
      </c>
      <c r="J4633" s="10">
        <v>0</v>
      </c>
      <c r="K4633" s="13">
        <f t="shared" si="146"/>
        <v>1989</v>
      </c>
      <c r="L4633" s="1" t="str">
        <f t="shared" si="145"/>
        <v/>
      </c>
    </row>
    <row r="4634" spans="1:12" ht="13.8" customHeight="1" x14ac:dyDescent="0.3">
      <c r="A4634" t="s">
        <v>76</v>
      </c>
      <c r="B4634">
        <v>1976</v>
      </c>
      <c r="C4634" s="10">
        <v>17</v>
      </c>
      <c r="D4634">
        <v>0</v>
      </c>
      <c r="E4634">
        <v>17</v>
      </c>
      <c r="F4634">
        <v>0</v>
      </c>
      <c r="G4634">
        <v>0</v>
      </c>
      <c r="H4634">
        <v>0</v>
      </c>
      <c r="I4634">
        <v>7.0000000000000007E-2</v>
      </c>
      <c r="J4634" s="10">
        <v>0</v>
      </c>
      <c r="K4634" s="13">
        <f t="shared" si="146"/>
        <v>1989</v>
      </c>
      <c r="L4634" s="1" t="str">
        <f t="shared" si="145"/>
        <v/>
      </c>
    </row>
    <row r="4635" spans="1:12" ht="13.8" customHeight="1" x14ac:dyDescent="0.3">
      <c r="A4635" t="s">
        <v>76</v>
      </c>
      <c r="B4635">
        <v>1977</v>
      </c>
      <c r="C4635" s="10">
        <v>17</v>
      </c>
      <c r="D4635">
        <v>0</v>
      </c>
      <c r="E4635">
        <v>17</v>
      </c>
      <c r="F4635">
        <v>0</v>
      </c>
      <c r="G4635">
        <v>0</v>
      </c>
      <c r="H4635">
        <v>0</v>
      </c>
      <c r="I4635">
        <v>0.08</v>
      </c>
      <c r="J4635" s="10">
        <v>0</v>
      </c>
      <c r="K4635" s="13">
        <f t="shared" si="146"/>
        <v>1989</v>
      </c>
      <c r="L4635" s="1" t="str">
        <f t="shared" si="145"/>
        <v/>
      </c>
    </row>
    <row r="4636" spans="1:12" ht="13.8" customHeight="1" x14ac:dyDescent="0.3">
      <c r="A4636" t="s">
        <v>76</v>
      </c>
      <c r="B4636">
        <v>1978</v>
      </c>
      <c r="C4636" s="10">
        <v>19</v>
      </c>
      <c r="D4636">
        <v>0</v>
      </c>
      <c r="E4636">
        <v>19</v>
      </c>
      <c r="F4636">
        <v>0</v>
      </c>
      <c r="G4636">
        <v>0</v>
      </c>
      <c r="H4636">
        <v>0</v>
      </c>
      <c r="I4636">
        <v>0.09</v>
      </c>
      <c r="J4636" s="10">
        <v>0</v>
      </c>
      <c r="K4636" s="13">
        <f t="shared" si="146"/>
        <v>1989</v>
      </c>
      <c r="L4636" s="1" t="str">
        <f t="shared" si="145"/>
        <v/>
      </c>
    </row>
    <row r="4637" spans="1:12" ht="13.8" customHeight="1" x14ac:dyDescent="0.3">
      <c r="A4637" t="s">
        <v>76</v>
      </c>
      <c r="B4637">
        <v>1979</v>
      </c>
      <c r="C4637" s="10">
        <v>17</v>
      </c>
      <c r="D4637">
        <v>0</v>
      </c>
      <c r="E4637">
        <v>17</v>
      </c>
      <c r="F4637">
        <v>0</v>
      </c>
      <c r="G4637">
        <v>0</v>
      </c>
      <c r="H4637">
        <v>0</v>
      </c>
      <c r="I4637">
        <v>0.08</v>
      </c>
      <c r="J4637" s="10">
        <v>0</v>
      </c>
      <c r="K4637" s="13">
        <f t="shared" si="146"/>
        <v>1989</v>
      </c>
      <c r="L4637" s="1" t="str">
        <f t="shared" si="145"/>
        <v/>
      </c>
    </row>
    <row r="4638" spans="1:12" ht="13.8" customHeight="1" x14ac:dyDescent="0.3">
      <c r="A4638" t="s">
        <v>76</v>
      </c>
      <c r="B4638">
        <v>1980</v>
      </c>
      <c r="C4638" s="10">
        <v>16</v>
      </c>
      <c r="D4638">
        <v>0</v>
      </c>
      <c r="E4638">
        <v>16</v>
      </c>
      <c r="F4638">
        <v>0</v>
      </c>
      <c r="G4638">
        <v>0</v>
      </c>
      <c r="H4638">
        <v>0</v>
      </c>
      <c r="I4638">
        <v>7.0000000000000007E-2</v>
      </c>
      <c r="J4638" s="10">
        <v>0</v>
      </c>
      <c r="K4638" s="13">
        <f t="shared" si="146"/>
        <v>1989</v>
      </c>
      <c r="L4638" s="1" t="str">
        <f t="shared" si="145"/>
        <v/>
      </c>
    </row>
    <row r="4639" spans="1:12" ht="13.8" customHeight="1" x14ac:dyDescent="0.3">
      <c r="A4639" t="s">
        <v>76</v>
      </c>
      <c r="B4639">
        <v>1981</v>
      </c>
      <c r="C4639" s="10">
        <v>19</v>
      </c>
      <c r="D4639">
        <v>0</v>
      </c>
      <c r="E4639">
        <v>19</v>
      </c>
      <c r="F4639">
        <v>0</v>
      </c>
      <c r="G4639">
        <v>0</v>
      </c>
      <c r="H4639">
        <v>0</v>
      </c>
      <c r="I4639">
        <v>0.08</v>
      </c>
      <c r="J4639" s="10">
        <v>0</v>
      </c>
      <c r="K4639" s="13">
        <f t="shared" si="146"/>
        <v>1989</v>
      </c>
      <c r="L4639" s="1" t="str">
        <f t="shared" si="145"/>
        <v/>
      </c>
    </row>
    <row r="4640" spans="1:12" ht="13.8" customHeight="1" x14ac:dyDescent="0.3">
      <c r="A4640" t="s">
        <v>76</v>
      </c>
      <c r="B4640">
        <v>1982</v>
      </c>
      <c r="C4640" s="10">
        <v>20</v>
      </c>
      <c r="D4640">
        <v>0</v>
      </c>
      <c r="E4640">
        <v>20</v>
      </c>
      <c r="F4640">
        <v>0</v>
      </c>
      <c r="G4640">
        <v>0</v>
      </c>
      <c r="H4640">
        <v>0</v>
      </c>
      <c r="I4640">
        <v>0.08</v>
      </c>
      <c r="J4640" s="10">
        <v>0</v>
      </c>
      <c r="K4640" s="13">
        <f t="shared" si="146"/>
        <v>1989</v>
      </c>
      <c r="L4640" s="1" t="str">
        <f t="shared" si="145"/>
        <v/>
      </c>
    </row>
    <row r="4641" spans="1:12" ht="13.8" customHeight="1" x14ac:dyDescent="0.3">
      <c r="A4641" t="s">
        <v>76</v>
      </c>
      <c r="B4641">
        <v>1983</v>
      </c>
      <c r="C4641" s="10">
        <v>17</v>
      </c>
      <c r="D4641">
        <v>0</v>
      </c>
      <c r="E4641">
        <v>17</v>
      </c>
      <c r="F4641">
        <v>0</v>
      </c>
      <c r="G4641">
        <v>0</v>
      </c>
      <c r="H4641">
        <v>0</v>
      </c>
      <c r="I4641">
        <v>0.06</v>
      </c>
      <c r="J4641" s="10">
        <v>0</v>
      </c>
      <c r="K4641" s="13">
        <f t="shared" si="146"/>
        <v>1989</v>
      </c>
      <c r="L4641" s="1" t="str">
        <f t="shared" si="145"/>
        <v/>
      </c>
    </row>
    <row r="4642" spans="1:12" ht="13.8" customHeight="1" x14ac:dyDescent="0.3">
      <c r="A4642" t="s">
        <v>76</v>
      </c>
      <c r="B4642">
        <v>1984</v>
      </c>
      <c r="C4642" s="10">
        <v>22</v>
      </c>
      <c r="D4642">
        <v>0</v>
      </c>
      <c r="E4642">
        <v>22</v>
      </c>
      <c r="F4642">
        <v>0</v>
      </c>
      <c r="G4642">
        <v>0</v>
      </c>
      <c r="H4642">
        <v>0</v>
      </c>
      <c r="I4642">
        <v>7.0000000000000007E-2</v>
      </c>
      <c r="J4642" s="10">
        <v>0</v>
      </c>
      <c r="K4642" s="13">
        <f t="shared" si="146"/>
        <v>1989</v>
      </c>
      <c r="L4642" s="1" t="str">
        <f t="shared" si="145"/>
        <v/>
      </c>
    </row>
    <row r="4643" spans="1:12" ht="13.8" customHeight="1" x14ac:dyDescent="0.3">
      <c r="A4643" t="s">
        <v>76</v>
      </c>
      <c r="B4643">
        <v>1985</v>
      </c>
      <c r="C4643" s="10">
        <v>18</v>
      </c>
      <c r="D4643">
        <v>0</v>
      </c>
      <c r="E4643">
        <v>18</v>
      </c>
      <c r="F4643">
        <v>0</v>
      </c>
      <c r="G4643">
        <v>0</v>
      </c>
      <c r="H4643">
        <v>0</v>
      </c>
      <c r="I4643">
        <v>0.06</v>
      </c>
      <c r="J4643" s="10">
        <v>0</v>
      </c>
      <c r="K4643" s="13">
        <f t="shared" si="146"/>
        <v>1989</v>
      </c>
      <c r="L4643" s="1" t="str">
        <f t="shared" si="145"/>
        <v/>
      </c>
    </row>
    <row r="4644" spans="1:12" ht="13.8" customHeight="1" x14ac:dyDescent="0.3">
      <c r="A4644" t="s">
        <v>76</v>
      </c>
      <c r="B4644">
        <v>1986</v>
      </c>
      <c r="C4644" s="10">
        <v>22</v>
      </c>
      <c r="D4644">
        <v>0</v>
      </c>
      <c r="E4644">
        <v>22</v>
      </c>
      <c r="F4644">
        <v>0</v>
      </c>
      <c r="G4644">
        <v>0</v>
      </c>
      <c r="H4644">
        <v>0</v>
      </c>
      <c r="I4644">
        <v>7.0000000000000007E-2</v>
      </c>
      <c r="J4644" s="10">
        <v>0</v>
      </c>
      <c r="K4644" s="13">
        <f t="shared" si="146"/>
        <v>1989</v>
      </c>
      <c r="L4644" s="1" t="str">
        <f t="shared" si="145"/>
        <v/>
      </c>
    </row>
    <row r="4645" spans="1:12" ht="13.8" customHeight="1" x14ac:dyDescent="0.3">
      <c r="A4645" t="s">
        <v>76</v>
      </c>
      <c r="B4645">
        <v>1987</v>
      </c>
      <c r="C4645" s="10">
        <v>27</v>
      </c>
      <c r="D4645">
        <v>0</v>
      </c>
      <c r="E4645">
        <v>27</v>
      </c>
      <c r="F4645">
        <v>0</v>
      </c>
      <c r="G4645">
        <v>0</v>
      </c>
      <c r="H4645">
        <v>0</v>
      </c>
      <c r="I4645">
        <v>0.08</v>
      </c>
      <c r="J4645" s="10">
        <v>0</v>
      </c>
      <c r="K4645" s="13">
        <f t="shared" si="146"/>
        <v>1989</v>
      </c>
      <c r="L4645" s="1" t="str">
        <f t="shared" si="145"/>
        <v/>
      </c>
    </row>
    <row r="4646" spans="1:12" ht="13.8" customHeight="1" x14ac:dyDescent="0.3">
      <c r="A4646" t="s">
        <v>76</v>
      </c>
      <c r="B4646">
        <v>1988</v>
      </c>
      <c r="C4646" s="10">
        <v>29</v>
      </c>
      <c r="D4646">
        <v>0</v>
      </c>
      <c r="E4646">
        <v>29</v>
      </c>
      <c r="F4646">
        <v>0</v>
      </c>
      <c r="G4646">
        <v>0</v>
      </c>
      <c r="H4646">
        <v>0</v>
      </c>
      <c r="I4646">
        <v>0.08</v>
      </c>
      <c r="J4646" s="10">
        <v>0</v>
      </c>
      <c r="K4646" s="13">
        <f t="shared" si="146"/>
        <v>1989</v>
      </c>
      <c r="L4646" s="1" t="str">
        <f t="shared" si="145"/>
        <v/>
      </c>
    </row>
    <row r="4647" spans="1:12" ht="13.8" customHeight="1" x14ac:dyDescent="0.3">
      <c r="A4647" t="s">
        <v>76</v>
      </c>
      <c r="B4647">
        <v>1989</v>
      </c>
      <c r="C4647" s="10">
        <v>32</v>
      </c>
      <c r="D4647">
        <v>0</v>
      </c>
      <c r="E4647">
        <v>32</v>
      </c>
      <c r="F4647">
        <v>0</v>
      </c>
      <c r="G4647">
        <v>0</v>
      </c>
      <c r="H4647">
        <v>0</v>
      </c>
      <c r="I4647">
        <v>0.09</v>
      </c>
      <c r="J4647" s="10">
        <v>0</v>
      </c>
      <c r="K4647" s="13">
        <f t="shared" si="146"/>
        <v>1989</v>
      </c>
      <c r="L4647" s="1" t="str">
        <f t="shared" si="145"/>
        <v/>
      </c>
    </row>
    <row r="4648" spans="1:12" ht="13.8" customHeight="1" x14ac:dyDescent="0.3">
      <c r="A4648" t="s">
        <v>76</v>
      </c>
      <c r="B4648">
        <v>1990</v>
      </c>
      <c r="C4648" s="10">
        <v>18</v>
      </c>
      <c r="D4648">
        <v>0</v>
      </c>
      <c r="E4648">
        <v>18</v>
      </c>
      <c r="F4648">
        <v>0</v>
      </c>
      <c r="G4648">
        <v>0</v>
      </c>
      <c r="H4648">
        <v>0</v>
      </c>
      <c r="I4648">
        <v>0.05</v>
      </c>
      <c r="J4648" s="10">
        <v>2</v>
      </c>
      <c r="K4648" s="13">
        <f t="shared" si="146"/>
        <v>1990</v>
      </c>
      <c r="L4648" s="1" t="str">
        <f t="shared" si="145"/>
        <v/>
      </c>
    </row>
    <row r="4649" spans="1:12" ht="13.8" customHeight="1" x14ac:dyDescent="0.3">
      <c r="A4649" t="s">
        <v>76</v>
      </c>
      <c r="B4649">
        <v>1991</v>
      </c>
      <c r="C4649" s="10">
        <v>39</v>
      </c>
      <c r="D4649">
        <v>0</v>
      </c>
      <c r="E4649">
        <v>39</v>
      </c>
      <c r="F4649">
        <v>0</v>
      </c>
      <c r="G4649">
        <v>0</v>
      </c>
      <c r="H4649">
        <v>0</v>
      </c>
      <c r="I4649">
        <v>0.1</v>
      </c>
      <c r="J4649" s="10">
        <v>2</v>
      </c>
      <c r="K4649" s="13">
        <f t="shared" si="146"/>
        <v>1990</v>
      </c>
      <c r="L4649" s="1" t="str">
        <f t="shared" si="145"/>
        <v/>
      </c>
    </row>
    <row r="4650" spans="1:12" ht="13.8" customHeight="1" x14ac:dyDescent="0.3">
      <c r="A4650" t="s">
        <v>76</v>
      </c>
      <c r="B4650">
        <v>1992</v>
      </c>
      <c r="C4650" s="10">
        <v>43</v>
      </c>
      <c r="D4650">
        <v>0</v>
      </c>
      <c r="E4650">
        <v>43</v>
      </c>
      <c r="F4650">
        <v>0</v>
      </c>
      <c r="G4650">
        <v>0</v>
      </c>
      <c r="H4650">
        <v>0</v>
      </c>
      <c r="I4650">
        <v>0.11</v>
      </c>
      <c r="J4650" s="10">
        <v>2</v>
      </c>
      <c r="K4650" s="13">
        <f t="shared" si="146"/>
        <v>1990</v>
      </c>
      <c r="L4650" s="1" t="str">
        <f t="shared" si="145"/>
        <v/>
      </c>
    </row>
    <row r="4651" spans="1:12" ht="13.8" customHeight="1" x14ac:dyDescent="0.3">
      <c r="A4651" t="s">
        <v>76</v>
      </c>
      <c r="B4651">
        <v>1993</v>
      </c>
      <c r="C4651" s="10">
        <v>27</v>
      </c>
      <c r="D4651">
        <v>0</v>
      </c>
      <c r="E4651">
        <v>27</v>
      </c>
      <c r="F4651">
        <v>0</v>
      </c>
      <c r="G4651">
        <v>0</v>
      </c>
      <c r="H4651">
        <v>0</v>
      </c>
      <c r="I4651">
        <v>0.06</v>
      </c>
      <c r="J4651" s="10">
        <v>3</v>
      </c>
      <c r="K4651" s="13">
        <f t="shared" si="146"/>
        <v>1990</v>
      </c>
      <c r="L4651" s="1" t="str">
        <f t="shared" si="145"/>
        <v/>
      </c>
    </row>
    <row r="4652" spans="1:12" ht="13.8" customHeight="1" x14ac:dyDescent="0.3">
      <c r="A4652" t="s">
        <v>76</v>
      </c>
      <c r="B4652">
        <v>1994</v>
      </c>
      <c r="C4652" s="10">
        <v>9</v>
      </c>
      <c r="D4652">
        <v>0</v>
      </c>
      <c r="E4652">
        <v>9</v>
      </c>
      <c r="F4652">
        <v>0</v>
      </c>
      <c r="G4652">
        <v>0</v>
      </c>
      <c r="H4652">
        <v>0</v>
      </c>
      <c r="I4652">
        <v>0.02</v>
      </c>
      <c r="J4652" s="10">
        <v>2</v>
      </c>
      <c r="K4652" s="13">
        <f t="shared" si="146"/>
        <v>1990</v>
      </c>
      <c r="L4652" s="1" t="str">
        <f t="shared" si="145"/>
        <v/>
      </c>
    </row>
    <row r="4653" spans="1:12" ht="13.8" customHeight="1" x14ac:dyDescent="0.3">
      <c r="A4653" t="s">
        <v>76</v>
      </c>
      <c r="B4653">
        <v>1995</v>
      </c>
      <c r="C4653" s="10">
        <v>35</v>
      </c>
      <c r="D4653">
        <v>0</v>
      </c>
      <c r="E4653">
        <v>35</v>
      </c>
      <c r="F4653">
        <v>0</v>
      </c>
      <c r="G4653">
        <v>0</v>
      </c>
      <c r="H4653">
        <v>0</v>
      </c>
      <c r="I4653">
        <v>0.08</v>
      </c>
      <c r="J4653" s="10">
        <v>2</v>
      </c>
      <c r="K4653" s="13">
        <f t="shared" si="146"/>
        <v>1990</v>
      </c>
      <c r="L4653" s="1" t="str">
        <f t="shared" si="145"/>
        <v/>
      </c>
    </row>
    <row r="4654" spans="1:12" ht="13.8" customHeight="1" x14ac:dyDescent="0.3">
      <c r="A4654" t="s">
        <v>76</v>
      </c>
      <c r="B4654">
        <v>1996</v>
      </c>
      <c r="C4654" s="10">
        <v>31</v>
      </c>
      <c r="D4654">
        <v>0</v>
      </c>
      <c r="E4654">
        <v>31</v>
      </c>
      <c r="F4654">
        <v>0</v>
      </c>
      <c r="G4654">
        <v>0</v>
      </c>
      <c r="H4654">
        <v>0</v>
      </c>
      <c r="I4654">
        <v>7.0000000000000007E-2</v>
      </c>
      <c r="J4654" s="10">
        <v>3</v>
      </c>
      <c r="K4654" s="13">
        <f t="shared" si="146"/>
        <v>1990</v>
      </c>
      <c r="L4654" s="1" t="str">
        <f t="shared" si="145"/>
        <v/>
      </c>
    </row>
    <row r="4655" spans="1:12" ht="13.8" customHeight="1" x14ac:dyDescent="0.3">
      <c r="A4655" t="s">
        <v>76</v>
      </c>
      <c r="B4655">
        <v>1997</v>
      </c>
      <c r="C4655" s="10">
        <v>79</v>
      </c>
      <c r="D4655">
        <v>0</v>
      </c>
      <c r="E4655">
        <v>79</v>
      </c>
      <c r="F4655">
        <v>0</v>
      </c>
      <c r="G4655">
        <v>0</v>
      </c>
      <c r="H4655">
        <v>0</v>
      </c>
      <c r="I4655">
        <v>0.17</v>
      </c>
      <c r="J4655" s="10">
        <v>3</v>
      </c>
      <c r="K4655" s="13">
        <f t="shared" si="146"/>
        <v>1990</v>
      </c>
      <c r="L4655" s="1" t="str">
        <f t="shared" si="145"/>
        <v/>
      </c>
    </row>
    <row r="4656" spans="1:12" ht="13.8" customHeight="1" x14ac:dyDescent="0.3">
      <c r="A4656" t="s">
        <v>76</v>
      </c>
      <c r="B4656">
        <v>1998</v>
      </c>
      <c r="C4656" s="10">
        <v>45</v>
      </c>
      <c r="D4656">
        <v>0</v>
      </c>
      <c r="E4656">
        <v>45</v>
      </c>
      <c r="F4656">
        <v>0</v>
      </c>
      <c r="G4656">
        <v>0</v>
      </c>
      <c r="H4656">
        <v>0</v>
      </c>
      <c r="I4656">
        <v>0.09</v>
      </c>
      <c r="J4656" s="10">
        <v>5</v>
      </c>
      <c r="K4656" s="13">
        <f t="shared" si="146"/>
        <v>1990</v>
      </c>
      <c r="L4656" s="1" t="str">
        <f t="shared" si="145"/>
        <v/>
      </c>
    </row>
    <row r="4657" spans="1:12" ht="13.8" customHeight="1" x14ac:dyDescent="0.3">
      <c r="A4657" t="s">
        <v>76</v>
      </c>
      <c r="B4657">
        <v>1999</v>
      </c>
      <c r="C4657" s="10">
        <v>127</v>
      </c>
      <c r="D4657">
        <v>0</v>
      </c>
      <c r="E4657">
        <v>106</v>
      </c>
      <c r="F4657">
        <v>0</v>
      </c>
      <c r="G4657">
        <v>0</v>
      </c>
      <c r="H4657">
        <v>21</v>
      </c>
      <c r="I4657">
        <v>0.25</v>
      </c>
      <c r="J4657" s="10">
        <v>6</v>
      </c>
      <c r="K4657" s="13">
        <f t="shared" si="146"/>
        <v>1990</v>
      </c>
      <c r="L4657" s="1" t="str">
        <f t="shared" si="145"/>
        <v/>
      </c>
    </row>
    <row r="4658" spans="1:12" ht="13.8" customHeight="1" x14ac:dyDescent="0.3">
      <c r="A4658" t="s">
        <v>76</v>
      </c>
      <c r="B4658">
        <v>2000</v>
      </c>
      <c r="C4658" s="10">
        <v>124</v>
      </c>
      <c r="D4658">
        <v>0</v>
      </c>
      <c r="E4658">
        <v>99</v>
      </c>
      <c r="F4658">
        <v>0</v>
      </c>
      <c r="G4658">
        <v>0</v>
      </c>
      <c r="H4658">
        <v>25</v>
      </c>
      <c r="I4658">
        <v>0.24</v>
      </c>
      <c r="J4658" s="10">
        <v>9</v>
      </c>
      <c r="K4658" s="13">
        <f t="shared" si="146"/>
        <v>1990</v>
      </c>
      <c r="L4658" s="1" t="str">
        <f t="shared" si="145"/>
        <v/>
      </c>
    </row>
    <row r="4659" spans="1:12" ht="13.8" customHeight="1" x14ac:dyDescent="0.3">
      <c r="A4659" t="s">
        <v>76</v>
      </c>
      <c r="B4659">
        <v>2001</v>
      </c>
      <c r="C4659" s="10">
        <v>844</v>
      </c>
      <c r="D4659">
        <v>0</v>
      </c>
      <c r="E4659">
        <v>39</v>
      </c>
      <c r="F4659">
        <v>133</v>
      </c>
      <c r="G4659">
        <v>0</v>
      </c>
      <c r="H4659">
        <v>673</v>
      </c>
      <c r="I4659">
        <v>1.57</v>
      </c>
      <c r="J4659" s="10">
        <v>11</v>
      </c>
      <c r="K4659" s="13">
        <f t="shared" si="146"/>
        <v>1990</v>
      </c>
      <c r="L4659" s="1" t="str">
        <f t="shared" si="145"/>
        <v/>
      </c>
    </row>
    <row r="4660" spans="1:12" ht="13.8" customHeight="1" x14ac:dyDescent="0.3">
      <c r="A4660" t="s">
        <v>76</v>
      </c>
      <c r="B4660">
        <v>2002</v>
      </c>
      <c r="C4660" s="10">
        <v>1358</v>
      </c>
      <c r="D4660">
        <v>0</v>
      </c>
      <c r="E4660">
        <v>214</v>
      </c>
      <c r="F4660">
        <v>249</v>
      </c>
      <c r="G4660">
        <v>0</v>
      </c>
      <c r="H4660">
        <v>895</v>
      </c>
      <c r="I4660">
        <v>2.4500000000000002</v>
      </c>
      <c r="J4660" s="10">
        <v>12</v>
      </c>
      <c r="K4660" s="13">
        <f t="shared" si="146"/>
        <v>1990</v>
      </c>
      <c r="L4660" s="1" t="str">
        <f t="shared" si="145"/>
        <v/>
      </c>
    </row>
    <row r="4661" spans="1:12" ht="13.8" customHeight="1" x14ac:dyDescent="0.3">
      <c r="A4661" t="s">
        <v>76</v>
      </c>
      <c r="B4661">
        <v>2003</v>
      </c>
      <c r="C4661" s="10">
        <v>1641</v>
      </c>
      <c r="D4661">
        <v>0</v>
      </c>
      <c r="E4661">
        <v>497</v>
      </c>
      <c r="F4661">
        <v>252</v>
      </c>
      <c r="G4661">
        <v>0</v>
      </c>
      <c r="H4661">
        <v>891</v>
      </c>
      <c r="I4661">
        <v>2.87</v>
      </c>
      <c r="J4661" s="10">
        <v>25</v>
      </c>
      <c r="K4661" s="13">
        <f t="shared" si="146"/>
        <v>1990</v>
      </c>
      <c r="L4661" s="1" t="str">
        <f t="shared" si="145"/>
        <v/>
      </c>
    </row>
    <row r="4662" spans="1:12" ht="13.8" customHeight="1" x14ac:dyDescent="0.3">
      <c r="A4662" t="s">
        <v>76</v>
      </c>
      <c r="B4662">
        <v>2004</v>
      </c>
      <c r="C4662" s="10">
        <v>1423</v>
      </c>
      <c r="D4662">
        <v>0</v>
      </c>
      <c r="E4662">
        <v>280</v>
      </c>
      <c r="F4662">
        <v>336</v>
      </c>
      <c r="G4662">
        <v>0</v>
      </c>
      <c r="H4662">
        <v>807</v>
      </c>
      <c r="I4662">
        <v>2.41</v>
      </c>
      <c r="J4662" s="10">
        <v>27</v>
      </c>
      <c r="K4662" s="13">
        <f t="shared" si="146"/>
        <v>1990</v>
      </c>
      <c r="L4662" s="1" t="str">
        <f t="shared" si="145"/>
        <v/>
      </c>
    </row>
    <row r="4663" spans="1:12" ht="13.8" customHeight="1" x14ac:dyDescent="0.3">
      <c r="A4663" t="s">
        <v>76</v>
      </c>
      <c r="B4663">
        <v>2005</v>
      </c>
      <c r="C4663" s="10">
        <v>1285</v>
      </c>
      <c r="D4663">
        <v>0</v>
      </c>
      <c r="E4663">
        <v>142</v>
      </c>
      <c r="F4663">
        <v>605</v>
      </c>
      <c r="G4663">
        <v>0</v>
      </c>
      <c r="H4663">
        <v>538</v>
      </c>
      <c r="I4663">
        <v>2.11</v>
      </c>
      <c r="J4663" s="10">
        <v>28</v>
      </c>
      <c r="K4663" s="13">
        <f t="shared" si="146"/>
        <v>1990</v>
      </c>
      <c r="L4663" s="1" t="str">
        <f t="shared" si="145"/>
        <v/>
      </c>
    </row>
    <row r="4664" spans="1:12" ht="13.8" customHeight="1" x14ac:dyDescent="0.3">
      <c r="A4664" t="s">
        <v>76</v>
      </c>
      <c r="B4664">
        <v>2006</v>
      </c>
      <c r="C4664" s="10">
        <v>1297</v>
      </c>
      <c r="D4664">
        <v>0</v>
      </c>
      <c r="E4664">
        <v>154</v>
      </c>
      <c r="F4664">
        <v>739</v>
      </c>
      <c r="G4664">
        <v>0</v>
      </c>
      <c r="H4664">
        <v>404</v>
      </c>
      <c r="I4664">
        <v>2.0699999999999998</v>
      </c>
      <c r="J4664" s="10">
        <v>29</v>
      </c>
      <c r="K4664" s="13">
        <f t="shared" si="146"/>
        <v>1990</v>
      </c>
      <c r="L4664" s="1" t="str">
        <f t="shared" si="145"/>
        <v/>
      </c>
    </row>
    <row r="4665" spans="1:12" ht="13.8" customHeight="1" x14ac:dyDescent="0.3">
      <c r="A4665" t="s">
        <v>76</v>
      </c>
      <c r="B4665">
        <v>2007</v>
      </c>
      <c r="C4665" s="10">
        <v>1308</v>
      </c>
      <c r="D4665">
        <v>0</v>
      </c>
      <c r="E4665">
        <v>163</v>
      </c>
      <c r="F4665">
        <v>876</v>
      </c>
      <c r="G4665">
        <v>0</v>
      </c>
      <c r="H4665">
        <v>269</v>
      </c>
      <c r="I4665">
        <v>2.0499999999999998</v>
      </c>
      <c r="J4665" s="10">
        <v>29</v>
      </c>
      <c r="K4665" s="13">
        <f t="shared" si="146"/>
        <v>1990</v>
      </c>
      <c r="L4665" s="1" t="str">
        <f t="shared" si="145"/>
        <v/>
      </c>
    </row>
    <row r="4666" spans="1:12" ht="13.8" customHeight="1" x14ac:dyDescent="0.3">
      <c r="A4666" t="s">
        <v>76</v>
      </c>
      <c r="B4666">
        <v>2008</v>
      </c>
      <c r="C4666" s="10">
        <v>1228</v>
      </c>
      <c r="D4666">
        <v>0</v>
      </c>
      <c r="E4666">
        <v>166</v>
      </c>
      <c r="F4666">
        <v>780</v>
      </c>
      <c r="G4666">
        <v>0</v>
      </c>
      <c r="H4666">
        <v>283</v>
      </c>
      <c r="I4666">
        <v>1.87</v>
      </c>
      <c r="J4666" s="10">
        <v>30</v>
      </c>
      <c r="K4666" s="13">
        <f t="shared" si="146"/>
        <v>1990</v>
      </c>
      <c r="L4666" s="1" t="str">
        <f t="shared" si="145"/>
        <v/>
      </c>
    </row>
    <row r="4667" spans="1:12" ht="13.8" customHeight="1" x14ac:dyDescent="0.3">
      <c r="A4667" t="s">
        <v>76</v>
      </c>
      <c r="B4667">
        <v>2009</v>
      </c>
      <c r="C4667" s="10">
        <v>1260</v>
      </c>
      <c r="D4667">
        <v>0</v>
      </c>
      <c r="E4667">
        <v>166</v>
      </c>
      <c r="F4667">
        <v>811</v>
      </c>
      <c r="G4667">
        <v>0</v>
      </c>
      <c r="H4667">
        <v>283</v>
      </c>
      <c r="I4667">
        <v>1.78</v>
      </c>
      <c r="J4667" s="10">
        <v>30</v>
      </c>
      <c r="K4667" s="13">
        <f t="shared" si="146"/>
        <v>1990</v>
      </c>
      <c r="L4667" s="1" t="str">
        <f t="shared" si="145"/>
        <v/>
      </c>
    </row>
    <row r="4668" spans="1:12" ht="13.8" customHeight="1" x14ac:dyDescent="0.3">
      <c r="A4668" t="s">
        <v>76</v>
      </c>
      <c r="B4668">
        <v>2010</v>
      </c>
      <c r="C4668" s="10">
        <v>1276</v>
      </c>
      <c r="D4668">
        <v>0</v>
      </c>
      <c r="E4668">
        <v>166</v>
      </c>
      <c r="F4668">
        <v>827</v>
      </c>
      <c r="G4668">
        <v>0</v>
      </c>
      <c r="H4668">
        <v>283</v>
      </c>
      <c r="I4668">
        <v>1.75</v>
      </c>
      <c r="J4668" s="10">
        <v>30</v>
      </c>
      <c r="K4668" s="13">
        <f t="shared" si="146"/>
        <v>1990</v>
      </c>
      <c r="L4668" s="1" t="str">
        <f t="shared" si="145"/>
        <v/>
      </c>
    </row>
    <row r="4669" spans="1:12" ht="13.8" customHeight="1" x14ac:dyDescent="0.3">
      <c r="A4669" t="s">
        <v>76</v>
      </c>
      <c r="B4669">
        <v>2011</v>
      </c>
      <c r="C4669" s="10">
        <v>1671</v>
      </c>
      <c r="D4669">
        <v>0</v>
      </c>
      <c r="E4669">
        <v>166</v>
      </c>
      <c r="F4669">
        <v>880</v>
      </c>
      <c r="G4669">
        <v>0</v>
      </c>
      <c r="H4669">
        <v>625</v>
      </c>
      <c r="I4669">
        <v>2.23</v>
      </c>
      <c r="J4669" s="10">
        <v>30</v>
      </c>
      <c r="K4669" s="13">
        <f t="shared" si="146"/>
        <v>1990</v>
      </c>
      <c r="L4669" s="1" t="str">
        <f t="shared" si="145"/>
        <v/>
      </c>
    </row>
    <row r="4670" spans="1:12" ht="13.8" customHeight="1" x14ac:dyDescent="0.3">
      <c r="A4670" t="s">
        <v>76</v>
      </c>
      <c r="B4670">
        <v>2012</v>
      </c>
      <c r="C4670" s="10">
        <v>1395</v>
      </c>
      <c r="D4670">
        <v>0</v>
      </c>
      <c r="E4670">
        <v>166</v>
      </c>
      <c r="F4670">
        <v>933</v>
      </c>
      <c r="G4670">
        <v>0</v>
      </c>
      <c r="H4670">
        <v>297</v>
      </c>
      <c r="I4670">
        <v>1.8</v>
      </c>
      <c r="J4670" s="10">
        <v>30</v>
      </c>
      <c r="K4670" s="13">
        <f t="shared" si="146"/>
        <v>1990</v>
      </c>
      <c r="L4670" s="1">
        <f t="shared" si="145"/>
        <v>1</v>
      </c>
    </row>
    <row r="4671" spans="1:12" ht="13.8" customHeight="1" x14ac:dyDescent="0.3">
      <c r="A4671" t="s">
        <v>76</v>
      </c>
      <c r="B4671">
        <v>2013</v>
      </c>
      <c r="C4671" s="10">
        <v>1408</v>
      </c>
      <c r="D4671">
        <v>0</v>
      </c>
      <c r="E4671">
        <v>166</v>
      </c>
      <c r="F4671">
        <v>823</v>
      </c>
      <c r="G4671">
        <v>0</v>
      </c>
      <c r="H4671">
        <v>420</v>
      </c>
      <c r="I4671">
        <v>1.77</v>
      </c>
      <c r="J4671" s="10">
        <v>30</v>
      </c>
      <c r="K4671" s="13">
        <f t="shared" si="146"/>
        <v>1990</v>
      </c>
      <c r="L4671" s="1">
        <f t="shared" si="145"/>
        <v>1</v>
      </c>
    </row>
    <row r="4672" spans="1:12" ht="13.8" customHeight="1" x14ac:dyDescent="0.3">
      <c r="A4672" t="s">
        <v>76</v>
      </c>
      <c r="B4672">
        <v>2014</v>
      </c>
      <c r="C4672" s="10">
        <v>1458</v>
      </c>
      <c r="D4672">
        <v>0</v>
      </c>
      <c r="E4672">
        <v>166</v>
      </c>
      <c r="F4672">
        <v>864</v>
      </c>
      <c r="G4672">
        <v>0</v>
      </c>
      <c r="H4672">
        <v>428</v>
      </c>
      <c r="I4672">
        <v>1.78</v>
      </c>
      <c r="J4672" s="10">
        <v>30</v>
      </c>
      <c r="K4672" s="13">
        <f t="shared" si="146"/>
        <v>1990</v>
      </c>
      <c r="L4672" s="1">
        <f t="shared" si="145"/>
        <v>1</v>
      </c>
    </row>
    <row r="4673" spans="1:12" ht="13.8" customHeight="1" x14ac:dyDescent="0.3">
      <c r="A4673" t="s">
        <v>77</v>
      </c>
      <c r="B4673">
        <v>1939</v>
      </c>
      <c r="C4673" s="10">
        <v>4</v>
      </c>
      <c r="D4673" t="s">
        <v>11</v>
      </c>
      <c r="E4673" t="s">
        <v>11</v>
      </c>
      <c r="F4673" t="s">
        <v>11</v>
      </c>
      <c r="G4673">
        <v>4</v>
      </c>
      <c r="H4673" t="s">
        <v>11</v>
      </c>
      <c r="I4673" t="s">
        <v>11</v>
      </c>
      <c r="J4673" s="10">
        <v>0</v>
      </c>
      <c r="K4673" s="13">
        <f t="shared" si="146"/>
        <v>1958</v>
      </c>
      <c r="L4673" s="1" t="str">
        <f t="shared" si="145"/>
        <v/>
      </c>
    </row>
    <row r="4674" spans="1:12" ht="13.8" customHeight="1" x14ac:dyDescent="0.3">
      <c r="A4674" t="s">
        <v>77</v>
      </c>
      <c r="B4674">
        <v>1940</v>
      </c>
      <c r="C4674" s="10">
        <v>2</v>
      </c>
      <c r="D4674" t="s">
        <v>11</v>
      </c>
      <c r="E4674" t="s">
        <v>11</v>
      </c>
      <c r="F4674" t="s">
        <v>11</v>
      </c>
      <c r="G4674">
        <v>2</v>
      </c>
      <c r="H4674" t="s">
        <v>11</v>
      </c>
      <c r="I4674" t="s">
        <v>11</v>
      </c>
      <c r="J4674" s="10">
        <v>0</v>
      </c>
      <c r="K4674" s="13">
        <f t="shared" si="146"/>
        <v>1958</v>
      </c>
      <c r="L4674" s="1" t="str">
        <f t="shared" ref="L4674:L4737" si="147">IF(AND(B4674&gt;2011),1,"")</f>
        <v/>
      </c>
    </row>
    <row r="4675" spans="1:12" ht="13.8" customHeight="1" x14ac:dyDescent="0.3">
      <c r="A4675" t="s">
        <v>77</v>
      </c>
      <c r="B4675">
        <v>1941</v>
      </c>
      <c r="C4675" s="10">
        <v>1</v>
      </c>
      <c r="D4675" t="s">
        <v>11</v>
      </c>
      <c r="E4675" t="s">
        <v>11</v>
      </c>
      <c r="F4675" t="s">
        <v>11</v>
      </c>
      <c r="G4675">
        <v>1</v>
      </c>
      <c r="H4675" t="s">
        <v>11</v>
      </c>
      <c r="I4675" t="s">
        <v>11</v>
      </c>
      <c r="J4675" s="10">
        <v>0</v>
      </c>
      <c r="K4675" s="13">
        <f t="shared" si="146"/>
        <v>1958</v>
      </c>
      <c r="L4675" s="1" t="str">
        <f t="shared" si="147"/>
        <v/>
      </c>
    </row>
    <row r="4676" spans="1:12" ht="13.8" customHeight="1" x14ac:dyDescent="0.3">
      <c r="A4676" t="s">
        <v>77</v>
      </c>
      <c r="B4676">
        <v>1942</v>
      </c>
      <c r="C4676" s="10">
        <v>3</v>
      </c>
      <c r="D4676" t="s">
        <v>11</v>
      </c>
      <c r="E4676" t="s">
        <v>11</v>
      </c>
      <c r="F4676" t="s">
        <v>11</v>
      </c>
      <c r="G4676">
        <v>3</v>
      </c>
      <c r="H4676" t="s">
        <v>11</v>
      </c>
      <c r="I4676" t="s">
        <v>11</v>
      </c>
      <c r="J4676" s="10">
        <v>0</v>
      </c>
      <c r="K4676" s="13">
        <f t="shared" si="146"/>
        <v>1958</v>
      </c>
      <c r="L4676" s="1" t="str">
        <f t="shared" si="147"/>
        <v/>
      </c>
    </row>
    <row r="4677" spans="1:12" ht="13.8" customHeight="1" x14ac:dyDescent="0.3">
      <c r="A4677" t="s">
        <v>77</v>
      </c>
      <c r="B4677">
        <v>1943</v>
      </c>
      <c r="C4677" s="10">
        <v>4</v>
      </c>
      <c r="D4677" t="s">
        <v>11</v>
      </c>
      <c r="E4677" t="s">
        <v>11</v>
      </c>
      <c r="F4677" t="s">
        <v>11</v>
      </c>
      <c r="G4677">
        <v>4</v>
      </c>
      <c r="H4677" t="s">
        <v>11</v>
      </c>
      <c r="I4677" t="s">
        <v>11</v>
      </c>
      <c r="J4677" s="10">
        <v>0</v>
      </c>
      <c r="K4677" s="13">
        <f t="shared" si="146"/>
        <v>1958</v>
      </c>
      <c r="L4677" s="1" t="str">
        <f t="shared" si="147"/>
        <v/>
      </c>
    </row>
    <row r="4678" spans="1:12" ht="13.8" customHeight="1" x14ac:dyDescent="0.3">
      <c r="A4678" t="s">
        <v>77</v>
      </c>
      <c r="B4678">
        <v>1944</v>
      </c>
      <c r="C4678" s="10">
        <v>5</v>
      </c>
      <c r="D4678" t="s">
        <v>11</v>
      </c>
      <c r="E4678" t="s">
        <v>11</v>
      </c>
      <c r="F4678" t="s">
        <v>11</v>
      </c>
      <c r="G4678">
        <v>5</v>
      </c>
      <c r="H4678" t="s">
        <v>11</v>
      </c>
      <c r="I4678" t="s">
        <v>11</v>
      </c>
      <c r="J4678" s="10">
        <v>0</v>
      </c>
      <c r="K4678" s="13">
        <f t="shared" si="146"/>
        <v>1958</v>
      </c>
      <c r="L4678" s="1" t="str">
        <f t="shared" si="147"/>
        <v/>
      </c>
    </row>
    <row r="4679" spans="1:12" ht="13.8" customHeight="1" x14ac:dyDescent="0.3">
      <c r="A4679" t="s">
        <v>77</v>
      </c>
      <c r="B4679">
        <v>1994</v>
      </c>
      <c r="C4679" s="10">
        <v>236</v>
      </c>
      <c r="D4679">
        <v>0</v>
      </c>
      <c r="E4679">
        <v>230</v>
      </c>
      <c r="F4679">
        <v>0</v>
      </c>
      <c r="G4679">
        <v>6</v>
      </c>
      <c r="H4679">
        <v>0</v>
      </c>
      <c r="I4679">
        <v>7.0000000000000007E-2</v>
      </c>
      <c r="J4679" s="10">
        <v>185</v>
      </c>
      <c r="K4679" s="13">
        <f t="shared" si="146"/>
        <v>1990</v>
      </c>
      <c r="L4679" s="1" t="str">
        <f t="shared" si="147"/>
        <v/>
      </c>
    </row>
    <row r="4680" spans="1:12" ht="13.8" customHeight="1" x14ac:dyDescent="0.3">
      <c r="A4680" t="s">
        <v>77</v>
      </c>
      <c r="B4680">
        <v>1995</v>
      </c>
      <c r="C4680" s="10">
        <v>255</v>
      </c>
      <c r="D4680">
        <v>0</v>
      </c>
      <c r="E4680">
        <v>248</v>
      </c>
      <c r="F4680">
        <v>0</v>
      </c>
      <c r="G4680">
        <v>7</v>
      </c>
      <c r="H4680">
        <v>0</v>
      </c>
      <c r="I4680">
        <v>0.08</v>
      </c>
      <c r="J4680" s="10">
        <v>122</v>
      </c>
      <c r="K4680" s="13">
        <f t="shared" ref="K4680:K4743" si="148">IF(B4680&lt;1990,IF(B4680&lt;1959,1958,1989),1990)</f>
        <v>1990</v>
      </c>
      <c r="L4680" s="1" t="str">
        <f t="shared" si="147"/>
        <v/>
      </c>
    </row>
    <row r="4681" spans="1:12" ht="13.8" customHeight="1" x14ac:dyDescent="0.3">
      <c r="A4681" t="s">
        <v>77</v>
      </c>
      <c r="B4681">
        <v>1996</v>
      </c>
      <c r="C4681" s="10">
        <v>276</v>
      </c>
      <c r="D4681">
        <v>0</v>
      </c>
      <c r="E4681">
        <v>270</v>
      </c>
      <c r="F4681">
        <v>0</v>
      </c>
      <c r="G4681">
        <v>6</v>
      </c>
      <c r="H4681">
        <v>0</v>
      </c>
      <c r="I4681">
        <v>0.08</v>
      </c>
      <c r="J4681" s="10">
        <v>136</v>
      </c>
      <c r="K4681" s="13">
        <f t="shared" si="148"/>
        <v>1990</v>
      </c>
      <c r="L4681" s="1" t="str">
        <f t="shared" si="147"/>
        <v/>
      </c>
    </row>
    <row r="4682" spans="1:12" ht="13.8" customHeight="1" x14ac:dyDescent="0.3">
      <c r="A4682" t="s">
        <v>77</v>
      </c>
      <c r="B4682">
        <v>1997</v>
      </c>
      <c r="C4682" s="10">
        <v>236</v>
      </c>
      <c r="D4682">
        <v>0</v>
      </c>
      <c r="E4682">
        <v>228</v>
      </c>
      <c r="F4682">
        <v>0</v>
      </c>
      <c r="G4682">
        <v>8</v>
      </c>
      <c r="H4682">
        <v>0</v>
      </c>
      <c r="I4682">
        <v>7.0000000000000007E-2</v>
      </c>
      <c r="J4682" s="10">
        <v>72</v>
      </c>
      <c r="K4682" s="13">
        <f t="shared" si="148"/>
        <v>1990</v>
      </c>
      <c r="L4682" s="1" t="str">
        <f t="shared" si="147"/>
        <v/>
      </c>
    </row>
    <row r="4683" spans="1:12" ht="13.8" customHeight="1" x14ac:dyDescent="0.3">
      <c r="A4683" t="s">
        <v>77</v>
      </c>
      <c r="B4683">
        <v>1998</v>
      </c>
      <c r="C4683" s="10">
        <v>161</v>
      </c>
      <c r="D4683">
        <v>0</v>
      </c>
      <c r="E4683">
        <v>155</v>
      </c>
      <c r="F4683">
        <v>0</v>
      </c>
      <c r="G4683">
        <v>6</v>
      </c>
      <c r="H4683">
        <v>0</v>
      </c>
      <c r="I4683">
        <v>0.05</v>
      </c>
      <c r="J4683" s="10">
        <v>6</v>
      </c>
      <c r="K4683" s="13">
        <f t="shared" si="148"/>
        <v>1990</v>
      </c>
      <c r="L4683" s="1" t="str">
        <f t="shared" si="147"/>
        <v/>
      </c>
    </row>
    <row r="4684" spans="1:12" ht="13.8" customHeight="1" x14ac:dyDescent="0.3">
      <c r="A4684" t="s">
        <v>77</v>
      </c>
      <c r="B4684">
        <v>1999</v>
      </c>
      <c r="C4684" s="10">
        <v>169</v>
      </c>
      <c r="D4684">
        <v>0</v>
      </c>
      <c r="E4684">
        <v>163</v>
      </c>
      <c r="F4684">
        <v>0</v>
      </c>
      <c r="G4684">
        <v>6</v>
      </c>
      <c r="H4684">
        <v>0</v>
      </c>
      <c r="I4684">
        <v>0.05</v>
      </c>
      <c r="J4684" s="10">
        <v>7</v>
      </c>
      <c r="K4684" s="13">
        <f t="shared" si="148"/>
        <v>1990</v>
      </c>
      <c r="L4684" s="1" t="str">
        <f t="shared" si="147"/>
        <v/>
      </c>
    </row>
    <row r="4685" spans="1:12" ht="13.8" customHeight="1" x14ac:dyDescent="0.3">
      <c r="A4685" t="s">
        <v>77</v>
      </c>
      <c r="B4685">
        <v>2000</v>
      </c>
      <c r="C4685" s="10">
        <v>166</v>
      </c>
      <c r="D4685">
        <v>0</v>
      </c>
      <c r="E4685">
        <v>160</v>
      </c>
      <c r="F4685">
        <v>0</v>
      </c>
      <c r="G4685">
        <v>6</v>
      </c>
      <c r="H4685">
        <v>0</v>
      </c>
      <c r="I4685">
        <v>0.05</v>
      </c>
      <c r="J4685" s="10">
        <v>8</v>
      </c>
      <c r="K4685" s="13">
        <f t="shared" si="148"/>
        <v>1990</v>
      </c>
      <c r="L4685" s="1" t="str">
        <f t="shared" si="147"/>
        <v/>
      </c>
    </row>
    <row r="4686" spans="1:12" ht="13.8" customHeight="1" x14ac:dyDescent="0.3">
      <c r="A4686" t="s">
        <v>77</v>
      </c>
      <c r="B4686">
        <v>2001</v>
      </c>
      <c r="C4686" s="10">
        <v>172</v>
      </c>
      <c r="D4686">
        <v>0</v>
      </c>
      <c r="E4686">
        <v>166</v>
      </c>
      <c r="F4686">
        <v>0</v>
      </c>
      <c r="G4686">
        <v>6</v>
      </c>
      <c r="H4686">
        <v>0</v>
      </c>
      <c r="I4686">
        <v>0.05</v>
      </c>
      <c r="J4686" s="10">
        <v>16</v>
      </c>
      <c r="K4686" s="13">
        <f t="shared" si="148"/>
        <v>1990</v>
      </c>
      <c r="L4686" s="1" t="str">
        <f t="shared" si="147"/>
        <v/>
      </c>
    </row>
    <row r="4687" spans="1:12" ht="13.8" customHeight="1" x14ac:dyDescent="0.3">
      <c r="A4687" t="s">
        <v>77</v>
      </c>
      <c r="B4687">
        <v>2002</v>
      </c>
      <c r="C4687" s="10">
        <v>165</v>
      </c>
      <c r="D4687">
        <v>0</v>
      </c>
      <c r="E4687">
        <v>159</v>
      </c>
      <c r="F4687">
        <v>0</v>
      </c>
      <c r="G4687">
        <v>6</v>
      </c>
      <c r="H4687">
        <v>0</v>
      </c>
      <c r="I4687">
        <v>0.04</v>
      </c>
      <c r="J4687" s="10">
        <v>7</v>
      </c>
      <c r="K4687" s="13">
        <f t="shared" si="148"/>
        <v>1990</v>
      </c>
      <c r="L4687" s="1" t="str">
        <f t="shared" si="147"/>
        <v/>
      </c>
    </row>
    <row r="4688" spans="1:12" ht="13.8" customHeight="1" x14ac:dyDescent="0.3">
      <c r="A4688" t="s">
        <v>77</v>
      </c>
      <c r="B4688">
        <v>2003</v>
      </c>
      <c r="C4688" s="10">
        <v>198</v>
      </c>
      <c r="D4688">
        <v>0</v>
      </c>
      <c r="E4688">
        <v>192</v>
      </c>
      <c r="F4688">
        <v>0</v>
      </c>
      <c r="G4688">
        <v>6</v>
      </c>
      <c r="H4688">
        <v>0</v>
      </c>
      <c r="I4688">
        <v>0.05</v>
      </c>
      <c r="J4688" s="10">
        <v>9</v>
      </c>
      <c r="K4688" s="13">
        <f t="shared" si="148"/>
        <v>1990</v>
      </c>
      <c r="L4688" s="1" t="str">
        <f t="shared" si="147"/>
        <v/>
      </c>
    </row>
    <row r="4689" spans="1:12" ht="13.8" customHeight="1" x14ac:dyDescent="0.3">
      <c r="A4689" t="s">
        <v>77</v>
      </c>
      <c r="B4689">
        <v>2004</v>
      </c>
      <c r="C4689" s="10">
        <v>210</v>
      </c>
      <c r="D4689">
        <v>0</v>
      </c>
      <c r="E4689">
        <v>204</v>
      </c>
      <c r="F4689">
        <v>0</v>
      </c>
      <c r="G4689">
        <v>6</v>
      </c>
      <c r="H4689">
        <v>0</v>
      </c>
      <c r="I4689">
        <v>0.05</v>
      </c>
      <c r="J4689" s="10">
        <v>9</v>
      </c>
      <c r="K4689" s="13">
        <f t="shared" si="148"/>
        <v>1990</v>
      </c>
      <c r="L4689" s="1" t="str">
        <f t="shared" si="147"/>
        <v/>
      </c>
    </row>
    <row r="4690" spans="1:12" ht="13.8" customHeight="1" x14ac:dyDescent="0.3">
      <c r="A4690" t="s">
        <v>77</v>
      </c>
      <c r="B4690">
        <v>2005</v>
      </c>
      <c r="C4690" s="10">
        <v>209</v>
      </c>
      <c r="D4690">
        <v>0</v>
      </c>
      <c r="E4690">
        <v>203</v>
      </c>
      <c r="F4690">
        <v>0</v>
      </c>
      <c r="G4690">
        <v>6</v>
      </c>
      <c r="H4690">
        <v>0</v>
      </c>
      <c r="I4690">
        <v>0.05</v>
      </c>
      <c r="J4690" s="10">
        <v>8</v>
      </c>
      <c r="K4690" s="13">
        <f t="shared" si="148"/>
        <v>1990</v>
      </c>
      <c r="L4690" s="1" t="str">
        <f t="shared" si="147"/>
        <v/>
      </c>
    </row>
    <row r="4691" spans="1:12" ht="13.8" customHeight="1" x14ac:dyDescent="0.3">
      <c r="A4691" t="s">
        <v>77</v>
      </c>
      <c r="B4691">
        <v>2006</v>
      </c>
      <c r="C4691" s="10">
        <v>153</v>
      </c>
      <c r="D4691">
        <v>0</v>
      </c>
      <c r="E4691">
        <v>147</v>
      </c>
      <c r="F4691">
        <v>0</v>
      </c>
      <c r="G4691">
        <v>6</v>
      </c>
      <c r="H4691">
        <v>0</v>
      </c>
      <c r="I4691">
        <v>0.03</v>
      </c>
      <c r="J4691" s="10">
        <v>6</v>
      </c>
      <c r="K4691" s="13">
        <f t="shared" si="148"/>
        <v>1990</v>
      </c>
      <c r="L4691" s="1" t="str">
        <f t="shared" si="147"/>
        <v/>
      </c>
    </row>
    <row r="4692" spans="1:12" ht="13.8" customHeight="1" x14ac:dyDescent="0.3">
      <c r="A4692" t="s">
        <v>77</v>
      </c>
      <c r="B4692">
        <v>2007</v>
      </c>
      <c r="C4692" s="10">
        <v>158</v>
      </c>
      <c r="D4692">
        <v>0</v>
      </c>
      <c r="E4692">
        <v>152</v>
      </c>
      <c r="F4692">
        <v>0</v>
      </c>
      <c r="G4692">
        <v>6</v>
      </c>
      <c r="H4692">
        <v>0</v>
      </c>
      <c r="I4692">
        <v>0.03</v>
      </c>
      <c r="J4692" s="10">
        <v>4</v>
      </c>
      <c r="K4692" s="13">
        <f t="shared" si="148"/>
        <v>1990</v>
      </c>
      <c r="L4692" s="1" t="str">
        <f t="shared" si="147"/>
        <v/>
      </c>
    </row>
    <row r="4693" spans="1:12" ht="13.8" customHeight="1" x14ac:dyDescent="0.3">
      <c r="A4693" t="s">
        <v>77</v>
      </c>
      <c r="B4693">
        <v>2008</v>
      </c>
      <c r="C4693" s="10">
        <v>113</v>
      </c>
      <c r="D4693">
        <v>0</v>
      </c>
      <c r="E4693">
        <v>107</v>
      </c>
      <c r="F4693">
        <v>0</v>
      </c>
      <c r="G4693">
        <v>6</v>
      </c>
      <c r="H4693">
        <v>0</v>
      </c>
      <c r="I4693">
        <v>0.02</v>
      </c>
      <c r="J4693" s="10">
        <v>3</v>
      </c>
      <c r="K4693" s="13">
        <f t="shared" si="148"/>
        <v>1990</v>
      </c>
      <c r="L4693" s="1" t="str">
        <f t="shared" si="147"/>
        <v/>
      </c>
    </row>
    <row r="4694" spans="1:12" ht="13.8" customHeight="1" x14ac:dyDescent="0.3">
      <c r="A4694" t="s">
        <v>77</v>
      </c>
      <c r="B4694">
        <v>2009</v>
      </c>
      <c r="C4694" s="10">
        <v>140</v>
      </c>
      <c r="D4694">
        <v>0</v>
      </c>
      <c r="E4694">
        <v>134</v>
      </c>
      <c r="F4694">
        <v>0</v>
      </c>
      <c r="G4694">
        <v>6</v>
      </c>
      <c r="H4694">
        <v>0</v>
      </c>
      <c r="I4694">
        <v>0.03</v>
      </c>
      <c r="J4694" s="10">
        <v>1</v>
      </c>
      <c r="K4694" s="13">
        <f t="shared" si="148"/>
        <v>1990</v>
      </c>
      <c r="L4694" s="1" t="str">
        <f t="shared" si="147"/>
        <v/>
      </c>
    </row>
    <row r="4695" spans="1:12" ht="13.8" customHeight="1" x14ac:dyDescent="0.3">
      <c r="A4695" t="s">
        <v>77</v>
      </c>
      <c r="B4695">
        <v>2010</v>
      </c>
      <c r="C4695" s="10">
        <v>140</v>
      </c>
      <c r="D4695">
        <v>0</v>
      </c>
      <c r="E4695">
        <v>134</v>
      </c>
      <c r="F4695">
        <v>0</v>
      </c>
      <c r="G4695">
        <v>6</v>
      </c>
      <c r="H4695">
        <v>0</v>
      </c>
      <c r="I4695">
        <v>0.03</v>
      </c>
      <c r="J4695" s="10">
        <v>1</v>
      </c>
      <c r="K4695" s="13">
        <f t="shared" si="148"/>
        <v>1990</v>
      </c>
      <c r="L4695" s="1" t="str">
        <f t="shared" si="147"/>
        <v/>
      </c>
    </row>
    <row r="4696" spans="1:12" ht="13.8" customHeight="1" x14ac:dyDescent="0.3">
      <c r="A4696" t="s">
        <v>77</v>
      </c>
      <c r="B4696">
        <v>2011</v>
      </c>
      <c r="C4696" s="10">
        <v>162</v>
      </c>
      <c r="D4696">
        <v>0</v>
      </c>
      <c r="E4696">
        <v>136</v>
      </c>
      <c r="F4696">
        <v>0</v>
      </c>
      <c r="G4696">
        <v>26</v>
      </c>
      <c r="H4696">
        <v>0</v>
      </c>
      <c r="I4696">
        <v>0.03</v>
      </c>
      <c r="J4696" s="10">
        <v>1</v>
      </c>
      <c r="K4696" s="13">
        <f t="shared" si="148"/>
        <v>1990</v>
      </c>
      <c r="L4696" s="1" t="str">
        <f t="shared" si="147"/>
        <v/>
      </c>
    </row>
    <row r="4697" spans="1:12" ht="13.8" customHeight="1" x14ac:dyDescent="0.3">
      <c r="A4697" t="s">
        <v>77</v>
      </c>
      <c r="B4697">
        <v>2012</v>
      </c>
      <c r="C4697" s="10">
        <v>180</v>
      </c>
      <c r="D4697">
        <v>0</v>
      </c>
      <c r="E4697">
        <v>145</v>
      </c>
      <c r="F4697">
        <v>0</v>
      </c>
      <c r="G4697">
        <v>35</v>
      </c>
      <c r="H4697">
        <v>0</v>
      </c>
      <c r="I4697">
        <v>0.04</v>
      </c>
      <c r="J4697" s="10">
        <v>1</v>
      </c>
      <c r="K4697" s="13">
        <f t="shared" si="148"/>
        <v>1990</v>
      </c>
      <c r="L4697" s="1">
        <f t="shared" si="147"/>
        <v>1</v>
      </c>
    </row>
    <row r="4698" spans="1:12" ht="13.8" customHeight="1" x14ac:dyDescent="0.3">
      <c r="A4698" t="s">
        <v>77</v>
      </c>
      <c r="B4698">
        <v>2013</v>
      </c>
      <c r="C4698" s="10">
        <v>182</v>
      </c>
      <c r="D4698">
        <v>0</v>
      </c>
      <c r="E4698">
        <v>147</v>
      </c>
      <c r="F4698">
        <v>0</v>
      </c>
      <c r="G4698">
        <v>35</v>
      </c>
      <c r="H4698">
        <v>0</v>
      </c>
      <c r="I4698">
        <v>0.04</v>
      </c>
      <c r="J4698" s="10">
        <v>1</v>
      </c>
      <c r="K4698" s="13">
        <f t="shared" si="148"/>
        <v>1990</v>
      </c>
      <c r="L4698" s="1">
        <f t="shared" si="147"/>
        <v>1</v>
      </c>
    </row>
    <row r="4699" spans="1:12" ht="13.8" customHeight="1" x14ac:dyDescent="0.3">
      <c r="A4699" t="s">
        <v>77</v>
      </c>
      <c r="B4699">
        <v>2014</v>
      </c>
      <c r="C4699" s="10">
        <v>190</v>
      </c>
      <c r="D4699">
        <v>0</v>
      </c>
      <c r="E4699">
        <v>149</v>
      </c>
      <c r="F4699">
        <v>0</v>
      </c>
      <c r="G4699">
        <v>41</v>
      </c>
      <c r="H4699">
        <v>0</v>
      </c>
      <c r="I4699">
        <v>0.04</v>
      </c>
      <c r="J4699" s="10">
        <v>1</v>
      </c>
      <c r="K4699" s="13">
        <f t="shared" si="148"/>
        <v>1990</v>
      </c>
      <c r="L4699" s="1">
        <f t="shared" si="147"/>
        <v>1</v>
      </c>
    </row>
    <row r="4700" spans="1:12" ht="13.8" customHeight="1" x14ac:dyDescent="0.3">
      <c r="A4700" t="s">
        <v>78</v>
      </c>
      <c r="B4700">
        <v>1928</v>
      </c>
      <c r="C4700" s="10">
        <v>9</v>
      </c>
      <c r="D4700" t="s">
        <v>11</v>
      </c>
      <c r="E4700" t="s">
        <v>11</v>
      </c>
      <c r="F4700" t="s">
        <v>11</v>
      </c>
      <c r="G4700">
        <v>9</v>
      </c>
      <c r="H4700" t="s">
        <v>11</v>
      </c>
      <c r="I4700" t="s">
        <v>11</v>
      </c>
      <c r="J4700" s="10">
        <v>0</v>
      </c>
      <c r="K4700" s="13">
        <f t="shared" si="148"/>
        <v>1958</v>
      </c>
      <c r="L4700" s="1" t="str">
        <f t="shared" si="147"/>
        <v/>
      </c>
    </row>
    <row r="4701" spans="1:12" ht="13.8" customHeight="1" x14ac:dyDescent="0.3">
      <c r="A4701" t="s">
        <v>78</v>
      </c>
      <c r="B4701">
        <v>1929</v>
      </c>
      <c r="C4701" s="10">
        <v>8</v>
      </c>
      <c r="D4701" t="s">
        <v>11</v>
      </c>
      <c r="E4701" t="s">
        <v>11</v>
      </c>
      <c r="F4701" t="s">
        <v>11</v>
      </c>
      <c r="G4701">
        <v>8</v>
      </c>
      <c r="H4701" t="s">
        <v>11</v>
      </c>
      <c r="I4701" t="s">
        <v>11</v>
      </c>
      <c r="J4701" s="10">
        <v>0</v>
      </c>
      <c r="K4701" s="13">
        <f t="shared" si="148"/>
        <v>1958</v>
      </c>
      <c r="L4701" s="1" t="str">
        <f t="shared" si="147"/>
        <v/>
      </c>
    </row>
    <row r="4702" spans="1:12" ht="13.8" customHeight="1" x14ac:dyDescent="0.3">
      <c r="A4702" t="s">
        <v>78</v>
      </c>
      <c r="B4702">
        <v>1930</v>
      </c>
      <c r="C4702" s="10">
        <v>6</v>
      </c>
      <c r="D4702" t="s">
        <v>11</v>
      </c>
      <c r="E4702" t="s">
        <v>11</v>
      </c>
      <c r="F4702" t="s">
        <v>11</v>
      </c>
      <c r="G4702">
        <v>6</v>
      </c>
      <c r="H4702" t="s">
        <v>11</v>
      </c>
      <c r="I4702" t="s">
        <v>11</v>
      </c>
      <c r="J4702" s="10">
        <v>0</v>
      </c>
      <c r="K4702" s="13">
        <f t="shared" si="148"/>
        <v>1958</v>
      </c>
      <c r="L4702" s="1" t="str">
        <f t="shared" si="147"/>
        <v/>
      </c>
    </row>
    <row r="4703" spans="1:12" ht="13.8" customHeight="1" x14ac:dyDescent="0.3">
      <c r="A4703" t="s">
        <v>78</v>
      </c>
      <c r="B4703">
        <v>1931</v>
      </c>
      <c r="C4703" s="10">
        <v>6</v>
      </c>
      <c r="D4703" t="s">
        <v>11</v>
      </c>
      <c r="E4703" t="s">
        <v>11</v>
      </c>
      <c r="F4703" t="s">
        <v>11</v>
      </c>
      <c r="G4703">
        <v>6</v>
      </c>
      <c r="H4703" t="s">
        <v>11</v>
      </c>
      <c r="I4703" t="s">
        <v>11</v>
      </c>
      <c r="J4703" s="10">
        <v>0</v>
      </c>
      <c r="K4703" s="13">
        <f t="shared" si="148"/>
        <v>1958</v>
      </c>
      <c r="L4703" s="1" t="str">
        <f t="shared" si="147"/>
        <v/>
      </c>
    </row>
    <row r="4704" spans="1:12" ht="13.8" customHeight="1" x14ac:dyDescent="0.3">
      <c r="A4704" t="s">
        <v>78</v>
      </c>
      <c r="B4704">
        <v>1932</v>
      </c>
      <c r="C4704" s="10">
        <v>4</v>
      </c>
      <c r="D4704" t="s">
        <v>11</v>
      </c>
      <c r="E4704" t="s">
        <v>11</v>
      </c>
      <c r="F4704" t="s">
        <v>11</v>
      </c>
      <c r="G4704">
        <v>4</v>
      </c>
      <c r="H4704" t="s">
        <v>11</v>
      </c>
      <c r="I4704" t="s">
        <v>11</v>
      </c>
      <c r="J4704" s="10">
        <v>0</v>
      </c>
      <c r="K4704" s="13">
        <f t="shared" si="148"/>
        <v>1958</v>
      </c>
      <c r="L4704" s="1" t="str">
        <f t="shared" si="147"/>
        <v/>
      </c>
    </row>
    <row r="4705" spans="1:12" ht="13.8" customHeight="1" x14ac:dyDescent="0.3">
      <c r="A4705" t="s">
        <v>78</v>
      </c>
      <c r="B4705">
        <v>1933</v>
      </c>
      <c r="C4705" s="10">
        <v>4</v>
      </c>
      <c r="D4705" t="s">
        <v>11</v>
      </c>
      <c r="E4705" t="s">
        <v>11</v>
      </c>
      <c r="F4705" t="s">
        <v>11</v>
      </c>
      <c r="G4705">
        <v>4</v>
      </c>
      <c r="H4705" t="s">
        <v>11</v>
      </c>
      <c r="I4705" t="s">
        <v>11</v>
      </c>
      <c r="J4705" s="10">
        <v>0</v>
      </c>
      <c r="K4705" s="13">
        <f t="shared" si="148"/>
        <v>1958</v>
      </c>
      <c r="L4705" s="1" t="str">
        <f t="shared" si="147"/>
        <v/>
      </c>
    </row>
    <row r="4706" spans="1:12" ht="13.8" customHeight="1" x14ac:dyDescent="0.3">
      <c r="A4706" t="s">
        <v>78</v>
      </c>
      <c r="B4706">
        <v>1934</v>
      </c>
      <c r="C4706" s="10">
        <v>4</v>
      </c>
      <c r="D4706" t="s">
        <v>11</v>
      </c>
      <c r="E4706" t="s">
        <v>11</v>
      </c>
      <c r="F4706" t="s">
        <v>11</v>
      </c>
      <c r="G4706">
        <v>4</v>
      </c>
      <c r="H4706" t="s">
        <v>11</v>
      </c>
      <c r="I4706" t="s">
        <v>11</v>
      </c>
      <c r="J4706" s="10">
        <v>0</v>
      </c>
      <c r="K4706" s="13">
        <f t="shared" si="148"/>
        <v>1958</v>
      </c>
      <c r="L4706" s="1" t="str">
        <f t="shared" si="147"/>
        <v/>
      </c>
    </row>
    <row r="4707" spans="1:12" ht="13.8" customHeight="1" x14ac:dyDescent="0.3">
      <c r="A4707" t="s">
        <v>78</v>
      </c>
      <c r="B4707">
        <v>1935</v>
      </c>
      <c r="C4707" s="10">
        <v>5</v>
      </c>
      <c r="D4707" t="s">
        <v>11</v>
      </c>
      <c r="E4707" t="s">
        <v>11</v>
      </c>
      <c r="F4707" t="s">
        <v>11</v>
      </c>
      <c r="G4707">
        <v>5</v>
      </c>
      <c r="H4707" t="s">
        <v>11</v>
      </c>
      <c r="I4707" t="s">
        <v>11</v>
      </c>
      <c r="J4707" s="10">
        <v>0</v>
      </c>
      <c r="K4707" s="13">
        <f t="shared" si="148"/>
        <v>1958</v>
      </c>
      <c r="L4707" s="1" t="str">
        <f t="shared" si="147"/>
        <v/>
      </c>
    </row>
    <row r="4708" spans="1:12" ht="13.8" customHeight="1" x14ac:dyDescent="0.3">
      <c r="A4708" t="s">
        <v>78</v>
      </c>
      <c r="B4708">
        <v>1936</v>
      </c>
      <c r="C4708" s="10">
        <v>7</v>
      </c>
      <c r="D4708" t="s">
        <v>11</v>
      </c>
      <c r="E4708" t="s">
        <v>11</v>
      </c>
      <c r="F4708" t="s">
        <v>11</v>
      </c>
      <c r="G4708">
        <v>7</v>
      </c>
      <c r="H4708" t="s">
        <v>11</v>
      </c>
      <c r="I4708" t="s">
        <v>11</v>
      </c>
      <c r="J4708" s="10">
        <v>0</v>
      </c>
      <c r="K4708" s="13">
        <f t="shared" si="148"/>
        <v>1958</v>
      </c>
      <c r="L4708" s="1" t="str">
        <f t="shared" si="147"/>
        <v/>
      </c>
    </row>
    <row r="4709" spans="1:12" ht="13.8" customHeight="1" x14ac:dyDescent="0.3">
      <c r="A4709" t="s">
        <v>78</v>
      </c>
      <c r="B4709">
        <v>1937</v>
      </c>
      <c r="C4709" s="10">
        <v>9</v>
      </c>
      <c r="D4709" t="s">
        <v>11</v>
      </c>
      <c r="E4709" t="s">
        <v>11</v>
      </c>
      <c r="F4709" t="s">
        <v>11</v>
      </c>
      <c r="G4709">
        <v>9</v>
      </c>
      <c r="H4709" t="s">
        <v>11</v>
      </c>
      <c r="I4709" t="s">
        <v>11</v>
      </c>
      <c r="J4709" s="10">
        <v>0</v>
      </c>
      <c r="K4709" s="13">
        <f t="shared" si="148"/>
        <v>1958</v>
      </c>
      <c r="L4709" s="1" t="str">
        <f t="shared" si="147"/>
        <v/>
      </c>
    </row>
    <row r="4710" spans="1:12" ht="13.8" customHeight="1" x14ac:dyDescent="0.3">
      <c r="A4710" t="s">
        <v>78</v>
      </c>
      <c r="B4710">
        <v>1938</v>
      </c>
      <c r="C4710" s="10">
        <v>11</v>
      </c>
      <c r="D4710" t="s">
        <v>11</v>
      </c>
      <c r="E4710" t="s">
        <v>11</v>
      </c>
      <c r="F4710" t="s">
        <v>11</v>
      </c>
      <c r="G4710">
        <v>11</v>
      </c>
      <c r="H4710" t="s">
        <v>11</v>
      </c>
      <c r="I4710" t="s">
        <v>11</v>
      </c>
      <c r="J4710" s="10">
        <v>0</v>
      </c>
      <c r="K4710" s="13">
        <f t="shared" si="148"/>
        <v>1958</v>
      </c>
      <c r="L4710" s="1" t="str">
        <f t="shared" si="147"/>
        <v/>
      </c>
    </row>
    <row r="4711" spans="1:12" ht="13.8" customHeight="1" x14ac:dyDescent="0.3">
      <c r="A4711" t="s">
        <v>78</v>
      </c>
      <c r="B4711">
        <v>1939</v>
      </c>
      <c r="C4711" s="10">
        <v>10</v>
      </c>
      <c r="D4711" t="s">
        <v>11</v>
      </c>
      <c r="E4711" t="s">
        <v>11</v>
      </c>
      <c r="F4711" t="s">
        <v>11</v>
      </c>
      <c r="G4711">
        <v>10</v>
      </c>
      <c r="H4711" t="s">
        <v>11</v>
      </c>
      <c r="I4711" t="s">
        <v>11</v>
      </c>
      <c r="J4711" s="10">
        <v>0</v>
      </c>
      <c r="K4711" s="13">
        <f t="shared" si="148"/>
        <v>1958</v>
      </c>
      <c r="L4711" s="1" t="str">
        <f t="shared" si="147"/>
        <v/>
      </c>
    </row>
    <row r="4712" spans="1:12" ht="13.8" customHeight="1" x14ac:dyDescent="0.3">
      <c r="A4712" t="s">
        <v>78</v>
      </c>
      <c r="B4712">
        <v>1992</v>
      </c>
      <c r="C4712" s="10">
        <v>6512</v>
      </c>
      <c r="D4712">
        <v>4968</v>
      </c>
      <c r="E4712">
        <v>1014</v>
      </c>
      <c r="F4712">
        <v>448</v>
      </c>
      <c r="G4712">
        <v>82</v>
      </c>
      <c r="H4712">
        <v>0</v>
      </c>
      <c r="I4712">
        <v>4.26</v>
      </c>
      <c r="J4712" s="10">
        <v>117</v>
      </c>
      <c r="K4712" s="13">
        <f t="shared" si="148"/>
        <v>1990</v>
      </c>
      <c r="L4712" s="1" t="str">
        <f t="shared" si="147"/>
        <v/>
      </c>
    </row>
    <row r="4713" spans="1:12" ht="13.8" customHeight="1" x14ac:dyDescent="0.3">
      <c r="A4713" t="s">
        <v>78</v>
      </c>
      <c r="B4713">
        <v>1993</v>
      </c>
      <c r="C4713" s="10">
        <v>5320</v>
      </c>
      <c r="D4713">
        <v>3965</v>
      </c>
      <c r="E4713">
        <v>1065</v>
      </c>
      <c r="F4713">
        <v>222</v>
      </c>
      <c r="G4713">
        <v>68</v>
      </c>
      <c r="H4713">
        <v>0</v>
      </c>
      <c r="I4713">
        <v>3.55</v>
      </c>
      <c r="J4713" s="10">
        <v>145</v>
      </c>
      <c r="K4713" s="13">
        <f t="shared" si="148"/>
        <v>1990</v>
      </c>
      <c r="L4713" s="1" t="str">
        <f t="shared" si="147"/>
        <v/>
      </c>
    </row>
    <row r="4714" spans="1:12" ht="13.8" customHeight="1" x14ac:dyDescent="0.3">
      <c r="A4714" t="s">
        <v>78</v>
      </c>
      <c r="B4714">
        <v>1994</v>
      </c>
      <c r="C4714" s="10">
        <v>5193</v>
      </c>
      <c r="D4714">
        <v>3843</v>
      </c>
      <c r="E4714">
        <v>976</v>
      </c>
      <c r="F4714">
        <v>319</v>
      </c>
      <c r="G4714">
        <v>55</v>
      </c>
      <c r="H4714">
        <v>0</v>
      </c>
      <c r="I4714">
        <v>3.54</v>
      </c>
      <c r="J4714" s="10">
        <v>122</v>
      </c>
      <c r="K4714" s="13">
        <f t="shared" si="148"/>
        <v>1990</v>
      </c>
      <c r="L4714" s="1" t="str">
        <f t="shared" si="147"/>
        <v/>
      </c>
    </row>
    <row r="4715" spans="1:12" ht="13.8" customHeight="1" x14ac:dyDescent="0.3">
      <c r="A4715" t="s">
        <v>78</v>
      </c>
      <c r="B4715">
        <v>1995</v>
      </c>
      <c r="C4715" s="10">
        <v>4778</v>
      </c>
      <c r="D4715">
        <v>3670</v>
      </c>
      <c r="E4715">
        <v>687</v>
      </c>
      <c r="F4715">
        <v>364</v>
      </c>
      <c r="G4715">
        <v>57</v>
      </c>
      <c r="H4715">
        <v>0</v>
      </c>
      <c r="I4715">
        <v>3.32</v>
      </c>
      <c r="J4715" s="10">
        <v>91</v>
      </c>
      <c r="K4715" s="13">
        <f t="shared" si="148"/>
        <v>1990</v>
      </c>
      <c r="L4715" s="1" t="str">
        <f t="shared" si="147"/>
        <v/>
      </c>
    </row>
    <row r="4716" spans="1:12" ht="13.8" customHeight="1" x14ac:dyDescent="0.3">
      <c r="A4716" t="s">
        <v>78</v>
      </c>
      <c r="B4716">
        <v>1996</v>
      </c>
      <c r="C4716" s="10">
        <v>5004</v>
      </c>
      <c r="D4716">
        <v>3828</v>
      </c>
      <c r="E4716">
        <v>722</v>
      </c>
      <c r="F4716">
        <v>401</v>
      </c>
      <c r="G4716">
        <v>53</v>
      </c>
      <c r="H4716">
        <v>0</v>
      </c>
      <c r="I4716">
        <v>3.52</v>
      </c>
      <c r="J4716" s="10">
        <v>92</v>
      </c>
      <c r="K4716" s="13">
        <f t="shared" si="148"/>
        <v>1990</v>
      </c>
      <c r="L4716" s="1" t="str">
        <f t="shared" si="147"/>
        <v/>
      </c>
    </row>
    <row r="4717" spans="1:12" ht="13.8" customHeight="1" x14ac:dyDescent="0.3">
      <c r="A4717" t="s">
        <v>78</v>
      </c>
      <c r="B4717">
        <v>1997</v>
      </c>
      <c r="C4717" s="10">
        <v>4938</v>
      </c>
      <c r="D4717">
        <v>3796</v>
      </c>
      <c r="E4717">
        <v>694</v>
      </c>
      <c r="F4717">
        <v>390</v>
      </c>
      <c r="G4717">
        <v>58</v>
      </c>
      <c r="H4717">
        <v>0</v>
      </c>
      <c r="I4717">
        <v>3.52</v>
      </c>
      <c r="J4717" s="10">
        <v>105</v>
      </c>
      <c r="K4717" s="13">
        <f t="shared" si="148"/>
        <v>1990</v>
      </c>
      <c r="L4717" s="1" t="str">
        <f t="shared" si="147"/>
        <v/>
      </c>
    </row>
    <row r="4718" spans="1:12" ht="13.8" customHeight="1" x14ac:dyDescent="0.3">
      <c r="A4718" t="s">
        <v>78</v>
      </c>
      <c r="B4718">
        <v>1998</v>
      </c>
      <c r="C4718" s="10">
        <v>4448</v>
      </c>
      <c r="D4718">
        <v>3261</v>
      </c>
      <c r="E4718">
        <v>773</v>
      </c>
      <c r="F4718">
        <v>370</v>
      </c>
      <c r="G4718">
        <v>44</v>
      </c>
      <c r="H4718">
        <v>0</v>
      </c>
      <c r="I4718">
        <v>3.2</v>
      </c>
      <c r="J4718" s="10">
        <v>105</v>
      </c>
      <c r="K4718" s="13">
        <f t="shared" si="148"/>
        <v>1990</v>
      </c>
      <c r="L4718" s="1" t="str">
        <f t="shared" si="147"/>
        <v/>
      </c>
    </row>
    <row r="4719" spans="1:12" ht="13.8" customHeight="1" x14ac:dyDescent="0.3">
      <c r="A4719" t="s">
        <v>78</v>
      </c>
      <c r="B4719">
        <v>1999</v>
      </c>
      <c r="C4719" s="10">
        <v>4134</v>
      </c>
      <c r="D4719">
        <v>2987</v>
      </c>
      <c r="E4719">
        <v>738</v>
      </c>
      <c r="F4719">
        <v>360</v>
      </c>
      <c r="G4719">
        <v>49</v>
      </c>
      <c r="H4719">
        <v>0</v>
      </c>
      <c r="I4719">
        <v>3</v>
      </c>
      <c r="J4719" s="10">
        <v>115</v>
      </c>
      <c r="K4719" s="13">
        <f t="shared" si="148"/>
        <v>1990</v>
      </c>
      <c r="L4719" s="1" t="str">
        <f t="shared" si="147"/>
        <v/>
      </c>
    </row>
    <row r="4720" spans="1:12" ht="13.8" customHeight="1" x14ac:dyDescent="0.3">
      <c r="A4720" t="s">
        <v>78</v>
      </c>
      <c r="B4720">
        <v>2000</v>
      </c>
      <c r="C4720" s="10">
        <v>4052</v>
      </c>
      <c r="D4720">
        <v>3111</v>
      </c>
      <c r="E4720">
        <v>482</v>
      </c>
      <c r="F4720">
        <v>413</v>
      </c>
      <c r="G4720">
        <v>45</v>
      </c>
      <c r="H4720">
        <v>0</v>
      </c>
      <c r="I4720">
        <v>2.96</v>
      </c>
      <c r="J4720" s="10">
        <v>109</v>
      </c>
      <c r="K4720" s="13">
        <f t="shared" si="148"/>
        <v>1990</v>
      </c>
      <c r="L4720" s="1" t="str">
        <f t="shared" si="147"/>
        <v/>
      </c>
    </row>
    <row r="4721" spans="1:12" ht="13.8" customHeight="1" x14ac:dyDescent="0.3">
      <c r="A4721" t="s">
        <v>78</v>
      </c>
      <c r="B4721">
        <v>2001</v>
      </c>
      <c r="C4721" s="10">
        <v>4246</v>
      </c>
      <c r="D4721">
        <v>3134</v>
      </c>
      <c r="E4721">
        <v>614</v>
      </c>
      <c r="F4721">
        <v>444</v>
      </c>
      <c r="G4721">
        <v>55</v>
      </c>
      <c r="H4721">
        <v>0</v>
      </c>
      <c r="I4721">
        <v>3.12</v>
      </c>
      <c r="J4721" s="10">
        <v>100</v>
      </c>
      <c r="K4721" s="13">
        <f t="shared" si="148"/>
        <v>1990</v>
      </c>
      <c r="L4721" s="1" t="str">
        <f t="shared" si="147"/>
        <v/>
      </c>
    </row>
    <row r="4722" spans="1:12" ht="13.8" customHeight="1" x14ac:dyDescent="0.3">
      <c r="A4722" t="s">
        <v>78</v>
      </c>
      <c r="B4722">
        <v>2002</v>
      </c>
      <c r="C4722" s="10">
        <v>4060</v>
      </c>
      <c r="D4722">
        <v>3054</v>
      </c>
      <c r="E4722">
        <v>571</v>
      </c>
      <c r="F4722">
        <v>372</v>
      </c>
      <c r="G4722">
        <v>63</v>
      </c>
      <c r="H4722">
        <v>0</v>
      </c>
      <c r="I4722">
        <v>2.99</v>
      </c>
      <c r="J4722" s="10">
        <v>118</v>
      </c>
      <c r="K4722" s="13">
        <f t="shared" si="148"/>
        <v>1990</v>
      </c>
      <c r="L4722" s="1" t="str">
        <f t="shared" si="147"/>
        <v/>
      </c>
    </row>
    <row r="4723" spans="1:12" ht="13.8" customHeight="1" x14ac:dyDescent="0.3">
      <c r="A4723" t="s">
        <v>78</v>
      </c>
      <c r="B4723">
        <v>2003</v>
      </c>
      <c r="C4723" s="10">
        <v>4670</v>
      </c>
      <c r="D4723">
        <v>3595</v>
      </c>
      <c r="E4723">
        <v>581</v>
      </c>
      <c r="F4723">
        <v>425</v>
      </c>
      <c r="G4723">
        <v>69</v>
      </c>
      <c r="H4723">
        <v>0</v>
      </c>
      <c r="I4723">
        <v>3.45</v>
      </c>
      <c r="J4723" s="10">
        <v>113</v>
      </c>
      <c r="K4723" s="13">
        <f t="shared" si="148"/>
        <v>1990</v>
      </c>
      <c r="L4723" s="1" t="str">
        <f t="shared" si="147"/>
        <v/>
      </c>
    </row>
    <row r="4724" spans="1:12" ht="13.8" customHeight="1" x14ac:dyDescent="0.3">
      <c r="A4724" t="s">
        <v>78</v>
      </c>
      <c r="B4724">
        <v>2004</v>
      </c>
      <c r="C4724" s="10">
        <v>4713</v>
      </c>
      <c r="D4724">
        <v>3594</v>
      </c>
      <c r="E4724">
        <v>552</v>
      </c>
      <c r="F4724">
        <v>484</v>
      </c>
      <c r="G4724">
        <v>84</v>
      </c>
      <c r="H4724">
        <v>0</v>
      </c>
      <c r="I4724">
        <v>3.5</v>
      </c>
      <c r="J4724" s="10">
        <v>155</v>
      </c>
      <c r="K4724" s="13">
        <f t="shared" si="148"/>
        <v>1990</v>
      </c>
      <c r="L4724" s="1" t="str">
        <f t="shared" si="147"/>
        <v/>
      </c>
    </row>
    <row r="4725" spans="1:12" ht="13.8" customHeight="1" x14ac:dyDescent="0.3">
      <c r="A4725" t="s">
        <v>78</v>
      </c>
      <c r="B4725">
        <v>2005</v>
      </c>
      <c r="C4725" s="10">
        <v>4569</v>
      </c>
      <c r="D4725">
        <v>3435</v>
      </c>
      <c r="E4725">
        <v>536</v>
      </c>
      <c r="F4725">
        <v>499</v>
      </c>
      <c r="G4725">
        <v>99</v>
      </c>
      <c r="H4725">
        <v>0</v>
      </c>
      <c r="I4725">
        <v>3.39</v>
      </c>
      <c r="J4725" s="10">
        <v>144</v>
      </c>
      <c r="K4725" s="13">
        <f t="shared" si="148"/>
        <v>1990</v>
      </c>
      <c r="L4725" s="1" t="str">
        <f t="shared" si="147"/>
        <v/>
      </c>
    </row>
    <row r="4726" spans="1:12" ht="13.8" customHeight="1" x14ac:dyDescent="0.3">
      <c r="A4726" t="s">
        <v>78</v>
      </c>
      <c r="B4726">
        <v>2006</v>
      </c>
      <c r="C4726" s="10">
        <v>4411</v>
      </c>
      <c r="D4726">
        <v>3270</v>
      </c>
      <c r="E4726">
        <v>521</v>
      </c>
      <c r="F4726">
        <v>505</v>
      </c>
      <c r="G4726">
        <v>115</v>
      </c>
      <c r="H4726">
        <v>0</v>
      </c>
      <c r="I4726">
        <v>3.28</v>
      </c>
      <c r="J4726" s="10">
        <v>212</v>
      </c>
      <c r="K4726" s="13">
        <f t="shared" si="148"/>
        <v>1990</v>
      </c>
      <c r="L4726" s="1" t="str">
        <f t="shared" si="147"/>
        <v/>
      </c>
    </row>
    <row r="4727" spans="1:12" ht="13.8" customHeight="1" x14ac:dyDescent="0.3">
      <c r="A4727" t="s">
        <v>78</v>
      </c>
      <c r="B4727">
        <v>2007</v>
      </c>
      <c r="C4727" s="10">
        <v>5102</v>
      </c>
      <c r="D4727">
        <v>3958</v>
      </c>
      <c r="E4727">
        <v>515</v>
      </c>
      <c r="F4727">
        <v>502</v>
      </c>
      <c r="G4727">
        <v>127</v>
      </c>
      <c r="H4727">
        <v>0</v>
      </c>
      <c r="I4727">
        <v>3.89</v>
      </c>
      <c r="J4727" s="10">
        <v>258</v>
      </c>
      <c r="K4727" s="13">
        <f t="shared" si="148"/>
        <v>1990</v>
      </c>
      <c r="L4727" s="1" t="str">
        <f t="shared" si="147"/>
        <v/>
      </c>
    </row>
    <row r="4728" spans="1:12" ht="13.8" customHeight="1" x14ac:dyDescent="0.3">
      <c r="A4728" t="s">
        <v>78</v>
      </c>
      <c r="B4728">
        <v>2008</v>
      </c>
      <c r="C4728" s="10">
        <v>4770</v>
      </c>
      <c r="D4728">
        <v>3699</v>
      </c>
      <c r="E4728">
        <v>481</v>
      </c>
      <c r="F4728">
        <v>481</v>
      </c>
      <c r="G4728">
        <v>110</v>
      </c>
      <c r="H4728">
        <v>0</v>
      </c>
      <c r="I4728">
        <v>3.65</v>
      </c>
      <c r="J4728" s="10">
        <v>244</v>
      </c>
      <c r="K4728" s="13">
        <f t="shared" si="148"/>
        <v>1990</v>
      </c>
      <c r="L4728" s="1" t="str">
        <f t="shared" si="147"/>
        <v/>
      </c>
    </row>
    <row r="4729" spans="1:12" ht="13.8" customHeight="1" x14ac:dyDescent="0.3">
      <c r="A4729" t="s">
        <v>78</v>
      </c>
      <c r="B4729">
        <v>2009</v>
      </c>
      <c r="C4729" s="10">
        <v>3972</v>
      </c>
      <c r="D4729">
        <v>3237</v>
      </c>
      <c r="E4729">
        <v>363</v>
      </c>
      <c r="F4729">
        <v>328</v>
      </c>
      <c r="G4729">
        <v>44</v>
      </c>
      <c r="H4729">
        <v>0</v>
      </c>
      <c r="I4729">
        <v>2.97</v>
      </c>
      <c r="J4729" s="10">
        <v>224</v>
      </c>
      <c r="K4729" s="13">
        <f t="shared" si="148"/>
        <v>1990</v>
      </c>
      <c r="L4729" s="1" t="str">
        <f t="shared" si="147"/>
        <v/>
      </c>
    </row>
    <row r="4730" spans="1:12" ht="13.8" customHeight="1" x14ac:dyDescent="0.3">
      <c r="A4730" t="s">
        <v>78</v>
      </c>
      <c r="B4730">
        <v>2010</v>
      </c>
      <c r="C4730" s="10">
        <v>4938</v>
      </c>
      <c r="D4730">
        <v>4158</v>
      </c>
      <c r="E4730">
        <v>378</v>
      </c>
      <c r="F4730">
        <v>351</v>
      </c>
      <c r="G4730">
        <v>51</v>
      </c>
      <c r="H4730">
        <v>0</v>
      </c>
      <c r="I4730">
        <v>3.71</v>
      </c>
      <c r="J4730" s="10">
        <v>224</v>
      </c>
      <c r="K4730" s="13">
        <f t="shared" si="148"/>
        <v>1990</v>
      </c>
      <c r="L4730" s="1" t="str">
        <f t="shared" si="147"/>
        <v/>
      </c>
    </row>
    <row r="4731" spans="1:12" ht="13.8" customHeight="1" x14ac:dyDescent="0.3">
      <c r="A4731" t="s">
        <v>78</v>
      </c>
      <c r="B4731">
        <v>2011</v>
      </c>
      <c r="C4731" s="10">
        <v>5074</v>
      </c>
      <c r="D4731">
        <v>4349</v>
      </c>
      <c r="E4731">
        <v>350</v>
      </c>
      <c r="F4731">
        <v>314</v>
      </c>
      <c r="G4731">
        <v>61</v>
      </c>
      <c r="H4731">
        <v>0</v>
      </c>
      <c r="I4731">
        <v>3.82</v>
      </c>
      <c r="J4731" s="10">
        <v>194</v>
      </c>
      <c r="K4731" s="13">
        <f t="shared" si="148"/>
        <v>1990</v>
      </c>
      <c r="L4731" s="1" t="str">
        <f t="shared" si="147"/>
        <v/>
      </c>
    </row>
    <row r="4732" spans="1:12" ht="13.8" customHeight="1" x14ac:dyDescent="0.3">
      <c r="A4732" t="s">
        <v>78</v>
      </c>
      <c r="B4732">
        <v>2012</v>
      </c>
      <c r="C4732" s="10">
        <v>4806</v>
      </c>
      <c r="D4732">
        <v>4062</v>
      </c>
      <c r="E4732">
        <v>337</v>
      </c>
      <c r="F4732">
        <v>341</v>
      </c>
      <c r="G4732">
        <v>66</v>
      </c>
      <c r="H4732">
        <v>0</v>
      </c>
      <c r="I4732">
        <v>3.63</v>
      </c>
      <c r="J4732" s="10">
        <v>382</v>
      </c>
      <c r="K4732" s="13">
        <f t="shared" si="148"/>
        <v>1990</v>
      </c>
      <c r="L4732" s="1">
        <f t="shared" si="147"/>
        <v>1</v>
      </c>
    </row>
    <row r="4733" spans="1:12" ht="13.8" customHeight="1" x14ac:dyDescent="0.3">
      <c r="A4733" t="s">
        <v>78</v>
      </c>
      <c r="B4733">
        <v>2013</v>
      </c>
      <c r="C4733" s="10">
        <v>5425</v>
      </c>
      <c r="D4733">
        <v>4736</v>
      </c>
      <c r="E4733">
        <v>280</v>
      </c>
      <c r="F4733">
        <v>347</v>
      </c>
      <c r="G4733">
        <v>62</v>
      </c>
      <c r="H4733">
        <v>0</v>
      </c>
      <c r="I4733">
        <v>4.1100000000000003</v>
      </c>
      <c r="J4733" s="10">
        <v>393</v>
      </c>
      <c r="K4733" s="13">
        <f t="shared" si="148"/>
        <v>1990</v>
      </c>
      <c r="L4733" s="1">
        <f t="shared" si="147"/>
        <v>1</v>
      </c>
    </row>
    <row r="4734" spans="1:12" ht="13.8" customHeight="1" x14ac:dyDescent="0.3">
      <c r="A4734" t="s">
        <v>78</v>
      </c>
      <c r="B4734">
        <v>2014</v>
      </c>
      <c r="C4734" s="10">
        <v>5323</v>
      </c>
      <c r="D4734">
        <v>4767</v>
      </c>
      <c r="E4734">
        <v>223</v>
      </c>
      <c r="F4734">
        <v>272</v>
      </c>
      <c r="G4734">
        <v>61</v>
      </c>
      <c r="H4734">
        <v>0</v>
      </c>
      <c r="I4734">
        <v>4.04</v>
      </c>
      <c r="J4734" s="10">
        <v>317</v>
      </c>
      <c r="K4734" s="13">
        <f t="shared" si="148"/>
        <v>1990</v>
      </c>
      <c r="L4734" s="1">
        <f t="shared" si="147"/>
        <v>1</v>
      </c>
    </row>
    <row r="4735" spans="1:12" ht="13.8" customHeight="1" x14ac:dyDescent="0.3">
      <c r="A4735" t="s">
        <v>79</v>
      </c>
      <c r="B4735">
        <v>1941</v>
      </c>
      <c r="C4735" s="10">
        <v>3</v>
      </c>
      <c r="D4735" t="s">
        <v>11</v>
      </c>
      <c r="E4735" t="s">
        <v>11</v>
      </c>
      <c r="F4735" t="s">
        <v>11</v>
      </c>
      <c r="G4735">
        <v>3</v>
      </c>
      <c r="H4735" t="s">
        <v>11</v>
      </c>
      <c r="I4735" t="s">
        <v>11</v>
      </c>
      <c r="J4735" s="10">
        <v>0</v>
      </c>
      <c r="K4735" s="13">
        <f t="shared" si="148"/>
        <v>1958</v>
      </c>
      <c r="L4735" s="1" t="str">
        <f t="shared" si="147"/>
        <v/>
      </c>
    </row>
    <row r="4736" spans="1:12" ht="13.8" customHeight="1" x14ac:dyDescent="0.3">
      <c r="A4736" t="s">
        <v>79</v>
      </c>
      <c r="B4736">
        <v>1942</v>
      </c>
      <c r="C4736" s="10">
        <v>3</v>
      </c>
      <c r="D4736" t="s">
        <v>11</v>
      </c>
      <c r="E4736" t="s">
        <v>11</v>
      </c>
      <c r="F4736" t="s">
        <v>11</v>
      </c>
      <c r="G4736">
        <v>3</v>
      </c>
      <c r="H4736" t="s">
        <v>11</v>
      </c>
      <c r="I4736" t="s">
        <v>11</v>
      </c>
      <c r="J4736" s="10">
        <v>0</v>
      </c>
      <c r="K4736" s="13">
        <f t="shared" si="148"/>
        <v>1958</v>
      </c>
      <c r="L4736" s="1" t="str">
        <f t="shared" si="147"/>
        <v/>
      </c>
    </row>
    <row r="4737" spans="1:12" ht="13.8" customHeight="1" x14ac:dyDescent="0.3">
      <c r="A4737" t="s">
        <v>79</v>
      </c>
      <c r="B4737">
        <v>1943</v>
      </c>
      <c r="C4737" s="10">
        <v>3</v>
      </c>
      <c r="D4737" t="s">
        <v>11</v>
      </c>
      <c r="E4737" t="s">
        <v>11</v>
      </c>
      <c r="F4737" t="s">
        <v>11</v>
      </c>
      <c r="G4737">
        <v>3</v>
      </c>
      <c r="H4737" t="s">
        <v>11</v>
      </c>
      <c r="I4737" t="s">
        <v>11</v>
      </c>
      <c r="J4737" s="10">
        <v>0</v>
      </c>
      <c r="K4737" s="13">
        <f t="shared" si="148"/>
        <v>1958</v>
      </c>
      <c r="L4737" s="1" t="str">
        <f t="shared" si="147"/>
        <v/>
      </c>
    </row>
    <row r="4738" spans="1:12" ht="13.8" customHeight="1" x14ac:dyDescent="0.3">
      <c r="A4738" t="s">
        <v>79</v>
      </c>
      <c r="B4738">
        <v>1948</v>
      </c>
      <c r="C4738" s="10">
        <v>1</v>
      </c>
      <c r="D4738" t="s">
        <v>11</v>
      </c>
      <c r="E4738" t="s">
        <v>11</v>
      </c>
      <c r="F4738" t="s">
        <v>11</v>
      </c>
      <c r="G4738">
        <v>1</v>
      </c>
      <c r="H4738" t="s">
        <v>11</v>
      </c>
      <c r="I4738" t="s">
        <v>11</v>
      </c>
      <c r="J4738" s="10">
        <v>0</v>
      </c>
      <c r="K4738" s="13">
        <f t="shared" si="148"/>
        <v>1958</v>
      </c>
      <c r="L4738" s="1" t="str">
        <f t="shared" ref="L4738:L4801" si="149">IF(AND(B4738&gt;2011),1,"")</f>
        <v/>
      </c>
    </row>
    <row r="4739" spans="1:12" ht="13.8" customHeight="1" x14ac:dyDescent="0.3">
      <c r="A4739" t="s">
        <v>79</v>
      </c>
      <c r="B4739">
        <v>1949</v>
      </c>
      <c r="C4739" s="10">
        <v>1</v>
      </c>
      <c r="D4739" t="s">
        <v>11</v>
      </c>
      <c r="E4739" t="s">
        <v>11</v>
      </c>
      <c r="F4739" t="s">
        <v>11</v>
      </c>
      <c r="G4739">
        <v>1</v>
      </c>
      <c r="H4739" t="s">
        <v>11</v>
      </c>
      <c r="I4739" t="s">
        <v>11</v>
      </c>
      <c r="J4739" s="10">
        <v>0</v>
      </c>
      <c r="K4739" s="13">
        <f t="shared" si="148"/>
        <v>1958</v>
      </c>
      <c r="L4739" s="1" t="str">
        <f t="shared" si="149"/>
        <v/>
      </c>
    </row>
    <row r="4740" spans="1:12" ht="13.8" customHeight="1" x14ac:dyDescent="0.3">
      <c r="A4740" t="s">
        <v>79</v>
      </c>
      <c r="B4740">
        <v>1950</v>
      </c>
      <c r="C4740" s="10">
        <v>24</v>
      </c>
      <c r="D4740">
        <v>6</v>
      </c>
      <c r="E4740">
        <v>18</v>
      </c>
      <c r="F4740">
        <v>0</v>
      </c>
      <c r="G4740">
        <v>1</v>
      </c>
      <c r="H4740">
        <v>0</v>
      </c>
      <c r="I4740">
        <v>0</v>
      </c>
      <c r="J4740" s="10">
        <v>0</v>
      </c>
      <c r="K4740" s="13">
        <f t="shared" si="148"/>
        <v>1958</v>
      </c>
      <c r="L4740" s="1" t="str">
        <f t="shared" si="149"/>
        <v/>
      </c>
    </row>
    <row r="4741" spans="1:12" ht="13.8" customHeight="1" x14ac:dyDescent="0.3">
      <c r="A4741" t="s">
        <v>79</v>
      </c>
      <c r="B4741">
        <v>1951</v>
      </c>
      <c r="C4741" s="10">
        <v>17</v>
      </c>
      <c r="D4741">
        <v>4</v>
      </c>
      <c r="E4741">
        <v>12</v>
      </c>
      <c r="F4741">
        <v>0</v>
      </c>
      <c r="G4741">
        <v>1</v>
      </c>
      <c r="H4741">
        <v>0</v>
      </c>
      <c r="I4741">
        <v>0</v>
      </c>
      <c r="J4741" s="10">
        <v>0</v>
      </c>
      <c r="K4741" s="13">
        <f t="shared" si="148"/>
        <v>1958</v>
      </c>
      <c r="L4741" s="1" t="str">
        <f t="shared" si="149"/>
        <v/>
      </c>
    </row>
    <row r="4742" spans="1:12" ht="13.8" customHeight="1" x14ac:dyDescent="0.3">
      <c r="A4742" t="s">
        <v>79</v>
      </c>
      <c r="B4742">
        <v>1952</v>
      </c>
      <c r="C4742" s="10">
        <v>27</v>
      </c>
      <c r="D4742">
        <v>3</v>
      </c>
      <c r="E4742">
        <v>23</v>
      </c>
      <c r="F4742">
        <v>0</v>
      </c>
      <c r="G4742">
        <v>1</v>
      </c>
      <c r="H4742">
        <v>0</v>
      </c>
      <c r="I4742">
        <v>0</v>
      </c>
      <c r="J4742" s="10">
        <v>0</v>
      </c>
      <c r="K4742" s="13">
        <f t="shared" si="148"/>
        <v>1958</v>
      </c>
      <c r="L4742" s="1" t="str">
        <f t="shared" si="149"/>
        <v/>
      </c>
    </row>
    <row r="4743" spans="1:12" ht="13.8" customHeight="1" x14ac:dyDescent="0.3">
      <c r="A4743" t="s">
        <v>79</v>
      </c>
      <c r="B4743">
        <v>1953</v>
      </c>
      <c r="C4743" s="10">
        <v>50</v>
      </c>
      <c r="D4743">
        <v>2</v>
      </c>
      <c r="E4743">
        <v>47</v>
      </c>
      <c r="F4743">
        <v>0</v>
      </c>
      <c r="G4743">
        <v>1</v>
      </c>
      <c r="H4743">
        <v>0</v>
      </c>
      <c r="I4743">
        <v>0</v>
      </c>
      <c r="J4743" s="10">
        <v>0</v>
      </c>
      <c r="K4743" s="13">
        <f t="shared" si="148"/>
        <v>1958</v>
      </c>
      <c r="L4743" s="1" t="str">
        <f t="shared" si="149"/>
        <v/>
      </c>
    </row>
    <row r="4744" spans="1:12" ht="13.8" customHeight="1" x14ac:dyDescent="0.3">
      <c r="A4744" t="s">
        <v>79</v>
      </c>
      <c r="B4744">
        <v>1954</v>
      </c>
      <c r="C4744" s="10">
        <v>74</v>
      </c>
      <c r="D4744">
        <v>10</v>
      </c>
      <c r="E4744">
        <v>59</v>
      </c>
      <c r="F4744">
        <v>0</v>
      </c>
      <c r="G4744">
        <v>4</v>
      </c>
      <c r="H4744">
        <v>0</v>
      </c>
      <c r="I4744">
        <v>0</v>
      </c>
      <c r="J4744" s="10">
        <v>0</v>
      </c>
      <c r="K4744" s="13">
        <f t="shared" ref="K4744:K4807" si="150">IF(B4744&lt;1990,IF(B4744&lt;1959,1958,1989),1990)</f>
        <v>1958</v>
      </c>
      <c r="L4744" s="1" t="str">
        <f t="shared" si="149"/>
        <v/>
      </c>
    </row>
    <row r="4745" spans="1:12" ht="13.8" customHeight="1" x14ac:dyDescent="0.3">
      <c r="A4745" t="s">
        <v>79</v>
      </c>
      <c r="B4745">
        <v>1955</v>
      </c>
      <c r="C4745" s="10">
        <v>62</v>
      </c>
      <c r="D4745">
        <v>8</v>
      </c>
      <c r="E4745">
        <v>50</v>
      </c>
      <c r="F4745">
        <v>0</v>
      </c>
      <c r="G4745">
        <v>4</v>
      </c>
      <c r="H4745">
        <v>0</v>
      </c>
      <c r="I4745">
        <v>0</v>
      </c>
      <c r="J4745" s="10">
        <v>0</v>
      </c>
      <c r="K4745" s="13">
        <f t="shared" si="150"/>
        <v>1958</v>
      </c>
      <c r="L4745" s="1" t="str">
        <f t="shared" si="149"/>
        <v/>
      </c>
    </row>
    <row r="4746" spans="1:12" ht="13.8" customHeight="1" x14ac:dyDescent="0.3">
      <c r="A4746" t="s">
        <v>79</v>
      </c>
      <c r="B4746">
        <v>1956</v>
      </c>
      <c r="C4746" s="10">
        <v>66</v>
      </c>
      <c r="D4746">
        <v>8</v>
      </c>
      <c r="E4746">
        <v>54</v>
      </c>
      <c r="F4746">
        <v>0</v>
      </c>
      <c r="G4746">
        <v>4</v>
      </c>
      <c r="H4746">
        <v>0</v>
      </c>
      <c r="I4746">
        <v>0</v>
      </c>
      <c r="J4746" s="10">
        <v>0</v>
      </c>
      <c r="K4746" s="13">
        <f t="shared" si="150"/>
        <v>1958</v>
      </c>
      <c r="L4746" s="1" t="str">
        <f t="shared" si="149"/>
        <v/>
      </c>
    </row>
    <row r="4747" spans="1:12" ht="13.8" customHeight="1" x14ac:dyDescent="0.3">
      <c r="A4747" t="s">
        <v>79</v>
      </c>
      <c r="B4747">
        <v>1957</v>
      </c>
      <c r="C4747" s="10">
        <v>88</v>
      </c>
      <c r="D4747">
        <v>0</v>
      </c>
      <c r="E4747">
        <v>85</v>
      </c>
      <c r="F4747">
        <v>0</v>
      </c>
      <c r="G4747">
        <v>3</v>
      </c>
      <c r="H4747">
        <v>0</v>
      </c>
      <c r="I4747">
        <v>0</v>
      </c>
      <c r="J4747" s="10">
        <v>1</v>
      </c>
      <c r="K4747" s="13">
        <f t="shared" si="150"/>
        <v>1958</v>
      </c>
      <c r="L4747" s="1" t="str">
        <f t="shared" si="149"/>
        <v/>
      </c>
    </row>
    <row r="4748" spans="1:12" ht="13.8" customHeight="1" x14ac:dyDescent="0.3">
      <c r="A4748" t="s">
        <v>79</v>
      </c>
      <c r="B4748">
        <v>1958</v>
      </c>
      <c r="C4748" s="10">
        <v>87</v>
      </c>
      <c r="D4748">
        <v>7</v>
      </c>
      <c r="E4748">
        <v>76</v>
      </c>
      <c r="F4748">
        <v>0</v>
      </c>
      <c r="G4748">
        <v>4</v>
      </c>
      <c r="H4748">
        <v>0</v>
      </c>
      <c r="I4748">
        <v>0</v>
      </c>
      <c r="J4748" s="10">
        <v>2</v>
      </c>
      <c r="K4748" s="13">
        <f t="shared" si="150"/>
        <v>1958</v>
      </c>
      <c r="L4748" s="1" t="str">
        <f t="shared" si="149"/>
        <v/>
      </c>
    </row>
    <row r="4749" spans="1:12" ht="13.8" customHeight="1" x14ac:dyDescent="0.3">
      <c r="A4749" t="s">
        <v>79</v>
      </c>
      <c r="B4749">
        <v>1959</v>
      </c>
      <c r="C4749" s="10">
        <v>92</v>
      </c>
      <c r="D4749">
        <v>4</v>
      </c>
      <c r="E4749">
        <v>85</v>
      </c>
      <c r="F4749">
        <v>0</v>
      </c>
      <c r="G4749">
        <v>3</v>
      </c>
      <c r="H4749">
        <v>0</v>
      </c>
      <c r="I4749">
        <v>0</v>
      </c>
      <c r="J4749" s="10">
        <v>11</v>
      </c>
      <c r="K4749" s="13">
        <f t="shared" si="150"/>
        <v>1989</v>
      </c>
      <c r="L4749" s="1" t="str">
        <f t="shared" si="149"/>
        <v/>
      </c>
    </row>
    <row r="4750" spans="1:12" ht="13.8" customHeight="1" x14ac:dyDescent="0.3">
      <c r="A4750" t="s">
        <v>79</v>
      </c>
      <c r="B4750">
        <v>1960</v>
      </c>
      <c r="C4750" s="10">
        <v>96</v>
      </c>
      <c r="D4750">
        <v>7</v>
      </c>
      <c r="E4750">
        <v>85</v>
      </c>
      <c r="F4750">
        <v>0</v>
      </c>
      <c r="G4750">
        <v>4</v>
      </c>
      <c r="H4750">
        <v>0</v>
      </c>
      <c r="I4750">
        <v>0</v>
      </c>
      <c r="J4750" s="10">
        <v>15</v>
      </c>
      <c r="K4750" s="13">
        <f t="shared" si="150"/>
        <v>1989</v>
      </c>
      <c r="L4750" s="1" t="str">
        <f t="shared" si="149"/>
        <v/>
      </c>
    </row>
    <row r="4751" spans="1:12" ht="13.8" customHeight="1" x14ac:dyDescent="0.3">
      <c r="A4751" t="s">
        <v>79</v>
      </c>
      <c r="B4751">
        <v>1961</v>
      </c>
      <c r="C4751" s="10">
        <v>93</v>
      </c>
      <c r="D4751">
        <v>7</v>
      </c>
      <c r="E4751">
        <v>82</v>
      </c>
      <c r="F4751">
        <v>0</v>
      </c>
      <c r="G4751">
        <v>4</v>
      </c>
      <c r="H4751">
        <v>0</v>
      </c>
      <c r="I4751">
        <v>0</v>
      </c>
      <c r="J4751" s="10">
        <v>17</v>
      </c>
      <c r="K4751" s="13">
        <f t="shared" si="150"/>
        <v>1989</v>
      </c>
      <c r="L4751" s="1" t="str">
        <f t="shared" si="149"/>
        <v/>
      </c>
    </row>
    <row r="4752" spans="1:12" ht="13.8" customHeight="1" x14ac:dyDescent="0.3">
      <c r="A4752" t="s">
        <v>79</v>
      </c>
      <c r="B4752">
        <v>1962</v>
      </c>
      <c r="C4752" s="10">
        <v>108</v>
      </c>
      <c r="D4752">
        <v>6</v>
      </c>
      <c r="E4752">
        <v>96</v>
      </c>
      <c r="F4752">
        <v>0</v>
      </c>
      <c r="G4752">
        <v>6</v>
      </c>
      <c r="H4752">
        <v>0</v>
      </c>
      <c r="I4752">
        <v>0</v>
      </c>
      <c r="J4752" s="10">
        <v>18</v>
      </c>
      <c r="K4752" s="13">
        <f t="shared" si="150"/>
        <v>1989</v>
      </c>
      <c r="L4752" s="1" t="str">
        <f t="shared" si="149"/>
        <v/>
      </c>
    </row>
    <row r="4753" spans="1:12" ht="13.8" customHeight="1" x14ac:dyDescent="0.3">
      <c r="A4753" t="s">
        <v>79</v>
      </c>
      <c r="B4753">
        <v>1963</v>
      </c>
      <c r="C4753" s="10">
        <v>115</v>
      </c>
      <c r="D4753">
        <v>7</v>
      </c>
      <c r="E4753">
        <v>104</v>
      </c>
      <c r="F4753">
        <v>0</v>
      </c>
      <c r="G4753">
        <v>5</v>
      </c>
      <c r="H4753">
        <v>0</v>
      </c>
      <c r="I4753">
        <v>0</v>
      </c>
      <c r="J4753" s="10">
        <v>18</v>
      </c>
      <c r="K4753" s="13">
        <f t="shared" si="150"/>
        <v>1989</v>
      </c>
      <c r="L4753" s="1" t="str">
        <f t="shared" si="149"/>
        <v/>
      </c>
    </row>
    <row r="4754" spans="1:12" ht="13.8" customHeight="1" x14ac:dyDescent="0.3">
      <c r="A4754" t="s">
        <v>79</v>
      </c>
      <c r="B4754">
        <v>1964</v>
      </c>
      <c r="C4754" s="10">
        <v>111</v>
      </c>
      <c r="D4754">
        <v>1</v>
      </c>
      <c r="E4754">
        <v>104</v>
      </c>
      <c r="F4754">
        <v>0</v>
      </c>
      <c r="G4754">
        <v>6</v>
      </c>
      <c r="H4754">
        <v>0</v>
      </c>
      <c r="I4754">
        <v>0</v>
      </c>
      <c r="J4754" s="10">
        <v>17</v>
      </c>
      <c r="K4754" s="13">
        <f t="shared" si="150"/>
        <v>1989</v>
      </c>
      <c r="L4754" s="1" t="str">
        <f t="shared" si="149"/>
        <v/>
      </c>
    </row>
    <row r="4755" spans="1:12" ht="13.8" customHeight="1" x14ac:dyDescent="0.3">
      <c r="A4755" t="s">
        <v>79</v>
      </c>
      <c r="B4755">
        <v>1965</v>
      </c>
      <c r="C4755" s="10">
        <v>176</v>
      </c>
      <c r="D4755">
        <v>7</v>
      </c>
      <c r="E4755">
        <v>157</v>
      </c>
      <c r="F4755">
        <v>0</v>
      </c>
      <c r="G4755">
        <v>13</v>
      </c>
      <c r="H4755">
        <v>0</v>
      </c>
      <c r="I4755">
        <v>0.01</v>
      </c>
      <c r="J4755" s="10">
        <v>15</v>
      </c>
      <c r="K4755" s="13">
        <f t="shared" si="150"/>
        <v>1989</v>
      </c>
      <c r="L4755" s="1" t="str">
        <f t="shared" si="149"/>
        <v/>
      </c>
    </row>
    <row r="4756" spans="1:12" ht="13.8" customHeight="1" x14ac:dyDescent="0.3">
      <c r="A4756" t="s">
        <v>79</v>
      </c>
      <c r="B4756">
        <v>1966</v>
      </c>
      <c r="C4756" s="10">
        <v>225</v>
      </c>
      <c r="D4756">
        <v>7</v>
      </c>
      <c r="E4756">
        <v>204</v>
      </c>
      <c r="F4756">
        <v>0</v>
      </c>
      <c r="G4756">
        <v>14</v>
      </c>
      <c r="H4756">
        <v>0</v>
      </c>
      <c r="I4756">
        <v>0.01</v>
      </c>
      <c r="J4756" s="10">
        <v>16</v>
      </c>
      <c r="K4756" s="13">
        <f t="shared" si="150"/>
        <v>1989</v>
      </c>
      <c r="L4756" s="1" t="str">
        <f t="shared" si="149"/>
        <v/>
      </c>
    </row>
    <row r="4757" spans="1:12" ht="13.8" customHeight="1" x14ac:dyDescent="0.3">
      <c r="A4757" t="s">
        <v>79</v>
      </c>
      <c r="B4757">
        <v>1967</v>
      </c>
      <c r="C4757" s="10">
        <v>293</v>
      </c>
      <c r="D4757">
        <v>1</v>
      </c>
      <c r="E4757">
        <v>272</v>
      </c>
      <c r="F4757">
        <v>0</v>
      </c>
      <c r="G4757">
        <v>20</v>
      </c>
      <c r="H4757">
        <v>0</v>
      </c>
      <c r="I4757">
        <v>0.01</v>
      </c>
      <c r="J4757" s="10">
        <v>16</v>
      </c>
      <c r="K4757" s="13">
        <f t="shared" si="150"/>
        <v>1989</v>
      </c>
      <c r="L4757" s="1" t="str">
        <f t="shared" si="149"/>
        <v/>
      </c>
    </row>
    <row r="4758" spans="1:12" ht="13.8" customHeight="1" x14ac:dyDescent="0.3">
      <c r="A4758" t="s">
        <v>79</v>
      </c>
      <c r="B4758">
        <v>1968</v>
      </c>
      <c r="C4758" s="10">
        <v>471</v>
      </c>
      <c r="D4758">
        <v>4</v>
      </c>
      <c r="E4758">
        <v>443</v>
      </c>
      <c r="F4758">
        <v>0</v>
      </c>
      <c r="G4758">
        <v>24</v>
      </c>
      <c r="H4758">
        <v>0</v>
      </c>
      <c r="I4758">
        <v>0.02</v>
      </c>
      <c r="J4758" s="10">
        <v>17</v>
      </c>
      <c r="K4758" s="13">
        <f t="shared" si="150"/>
        <v>1989</v>
      </c>
      <c r="L4758" s="1" t="str">
        <f t="shared" si="149"/>
        <v/>
      </c>
    </row>
    <row r="4759" spans="1:12" ht="13.8" customHeight="1" x14ac:dyDescent="0.3">
      <c r="A4759" t="s">
        <v>79</v>
      </c>
      <c r="B4759">
        <v>1969</v>
      </c>
      <c r="C4759" s="10">
        <v>455</v>
      </c>
      <c r="D4759">
        <v>7</v>
      </c>
      <c r="E4759">
        <v>424</v>
      </c>
      <c r="F4759">
        <v>0</v>
      </c>
      <c r="G4759">
        <v>23</v>
      </c>
      <c r="H4759">
        <v>0</v>
      </c>
      <c r="I4759">
        <v>0.02</v>
      </c>
      <c r="J4759" s="10">
        <v>16</v>
      </c>
      <c r="K4759" s="13">
        <f t="shared" si="150"/>
        <v>1989</v>
      </c>
      <c r="L4759" s="1" t="str">
        <f t="shared" si="149"/>
        <v/>
      </c>
    </row>
    <row r="4760" spans="1:12" ht="13.8" customHeight="1" x14ac:dyDescent="0.3">
      <c r="A4760" t="s">
        <v>79</v>
      </c>
      <c r="B4760">
        <v>1970</v>
      </c>
      <c r="C4760" s="10">
        <v>451</v>
      </c>
      <c r="D4760">
        <v>0</v>
      </c>
      <c r="E4760">
        <v>426</v>
      </c>
      <c r="F4760">
        <v>0</v>
      </c>
      <c r="G4760">
        <v>25</v>
      </c>
      <c r="H4760">
        <v>0</v>
      </c>
      <c r="I4760">
        <v>0.01</v>
      </c>
      <c r="J4760" s="10">
        <v>9</v>
      </c>
      <c r="K4760" s="13">
        <f t="shared" si="150"/>
        <v>1989</v>
      </c>
      <c r="L4760" s="1" t="str">
        <f t="shared" si="149"/>
        <v/>
      </c>
    </row>
    <row r="4761" spans="1:12" ht="13.8" customHeight="1" x14ac:dyDescent="0.3">
      <c r="A4761" t="s">
        <v>79</v>
      </c>
      <c r="B4761">
        <v>1971</v>
      </c>
      <c r="C4761" s="10">
        <v>505</v>
      </c>
      <c r="D4761">
        <v>0</v>
      </c>
      <c r="E4761">
        <v>476</v>
      </c>
      <c r="F4761">
        <v>0</v>
      </c>
      <c r="G4761">
        <v>29</v>
      </c>
      <c r="H4761">
        <v>0</v>
      </c>
      <c r="I4761">
        <v>0.02</v>
      </c>
      <c r="J4761" s="10">
        <v>11</v>
      </c>
      <c r="K4761" s="13">
        <f t="shared" si="150"/>
        <v>1989</v>
      </c>
      <c r="L4761" s="1" t="str">
        <f t="shared" si="149"/>
        <v/>
      </c>
    </row>
    <row r="4762" spans="1:12" ht="13.8" customHeight="1" x14ac:dyDescent="0.3">
      <c r="A4762" t="s">
        <v>79</v>
      </c>
      <c r="B4762">
        <v>1972</v>
      </c>
      <c r="C4762" s="10">
        <v>384</v>
      </c>
      <c r="D4762">
        <v>0</v>
      </c>
      <c r="E4762">
        <v>358</v>
      </c>
      <c r="F4762">
        <v>0</v>
      </c>
      <c r="G4762">
        <v>26</v>
      </c>
      <c r="H4762">
        <v>0</v>
      </c>
      <c r="I4762">
        <v>0.01</v>
      </c>
      <c r="J4762" s="10">
        <v>16</v>
      </c>
      <c r="K4762" s="13">
        <f t="shared" si="150"/>
        <v>1989</v>
      </c>
      <c r="L4762" s="1" t="str">
        <f t="shared" si="149"/>
        <v/>
      </c>
    </row>
    <row r="4763" spans="1:12" ht="13.8" customHeight="1" x14ac:dyDescent="0.3">
      <c r="A4763" t="s">
        <v>79</v>
      </c>
      <c r="B4763">
        <v>1973</v>
      </c>
      <c r="C4763" s="10">
        <v>478</v>
      </c>
      <c r="D4763">
        <v>0</v>
      </c>
      <c r="E4763">
        <v>461</v>
      </c>
      <c r="F4763">
        <v>0</v>
      </c>
      <c r="G4763">
        <v>17</v>
      </c>
      <c r="H4763">
        <v>0</v>
      </c>
      <c r="I4763">
        <v>0.01</v>
      </c>
      <c r="J4763" s="10">
        <v>15</v>
      </c>
      <c r="K4763" s="13">
        <f t="shared" si="150"/>
        <v>1989</v>
      </c>
      <c r="L4763" s="1" t="str">
        <f t="shared" si="149"/>
        <v/>
      </c>
    </row>
    <row r="4764" spans="1:12" ht="13.8" customHeight="1" x14ac:dyDescent="0.3">
      <c r="A4764" t="s">
        <v>79</v>
      </c>
      <c r="B4764">
        <v>1974</v>
      </c>
      <c r="C4764" s="10">
        <v>474</v>
      </c>
      <c r="D4764">
        <v>0</v>
      </c>
      <c r="E4764">
        <v>458</v>
      </c>
      <c r="F4764">
        <v>0</v>
      </c>
      <c r="G4764">
        <v>16</v>
      </c>
      <c r="H4764">
        <v>0</v>
      </c>
      <c r="I4764">
        <v>0.01</v>
      </c>
      <c r="J4764" s="10">
        <v>12</v>
      </c>
      <c r="K4764" s="13">
        <f t="shared" si="150"/>
        <v>1989</v>
      </c>
      <c r="L4764" s="1" t="str">
        <f t="shared" si="149"/>
        <v/>
      </c>
    </row>
    <row r="4765" spans="1:12" ht="13.8" customHeight="1" x14ac:dyDescent="0.3">
      <c r="A4765" t="s">
        <v>79</v>
      </c>
      <c r="B4765">
        <v>1975</v>
      </c>
      <c r="C4765" s="10">
        <v>330</v>
      </c>
      <c r="D4765">
        <v>0</v>
      </c>
      <c r="E4765">
        <v>310</v>
      </c>
      <c r="F4765">
        <v>0</v>
      </c>
      <c r="G4765">
        <v>20</v>
      </c>
      <c r="H4765">
        <v>0</v>
      </c>
      <c r="I4765">
        <v>0.01</v>
      </c>
      <c r="J4765" s="10">
        <v>6</v>
      </c>
      <c r="K4765" s="13">
        <f t="shared" si="150"/>
        <v>1989</v>
      </c>
      <c r="L4765" s="1" t="str">
        <f t="shared" si="149"/>
        <v/>
      </c>
    </row>
    <row r="4766" spans="1:12" ht="13.8" customHeight="1" x14ac:dyDescent="0.3">
      <c r="A4766" t="s">
        <v>79</v>
      </c>
      <c r="B4766">
        <v>1976</v>
      </c>
      <c r="C4766" s="10">
        <v>321</v>
      </c>
      <c r="D4766">
        <v>0</v>
      </c>
      <c r="E4766">
        <v>301</v>
      </c>
      <c r="F4766">
        <v>0</v>
      </c>
      <c r="G4766">
        <v>20</v>
      </c>
      <c r="H4766">
        <v>0</v>
      </c>
      <c r="I4766">
        <v>0.01</v>
      </c>
      <c r="J4766" s="10">
        <v>21</v>
      </c>
      <c r="K4766" s="13">
        <f t="shared" si="150"/>
        <v>1989</v>
      </c>
      <c r="L4766" s="1" t="str">
        <f t="shared" si="149"/>
        <v/>
      </c>
    </row>
    <row r="4767" spans="1:12" ht="13.8" customHeight="1" x14ac:dyDescent="0.3">
      <c r="A4767" t="s">
        <v>79</v>
      </c>
      <c r="B4767">
        <v>1977</v>
      </c>
      <c r="C4767" s="10">
        <v>286</v>
      </c>
      <c r="D4767">
        <v>0</v>
      </c>
      <c r="E4767">
        <v>276</v>
      </c>
      <c r="F4767">
        <v>0</v>
      </c>
      <c r="G4767">
        <v>10</v>
      </c>
      <c r="H4767">
        <v>0</v>
      </c>
      <c r="I4767">
        <v>0.01</v>
      </c>
      <c r="J4767" s="10">
        <v>17</v>
      </c>
      <c r="K4767" s="13">
        <f t="shared" si="150"/>
        <v>1989</v>
      </c>
      <c r="L4767" s="1" t="str">
        <f t="shared" si="149"/>
        <v/>
      </c>
    </row>
    <row r="4768" spans="1:12" ht="13.8" customHeight="1" x14ac:dyDescent="0.3">
      <c r="A4768" t="s">
        <v>79</v>
      </c>
      <c r="B4768">
        <v>1978</v>
      </c>
      <c r="C4768" s="10">
        <v>374</v>
      </c>
      <c r="D4768">
        <v>0</v>
      </c>
      <c r="E4768">
        <v>362</v>
      </c>
      <c r="F4768">
        <v>0</v>
      </c>
      <c r="G4768">
        <v>12</v>
      </c>
      <c r="H4768">
        <v>0</v>
      </c>
      <c r="I4768">
        <v>0.01</v>
      </c>
      <c r="J4768" s="10">
        <v>17</v>
      </c>
      <c r="K4768" s="13">
        <f t="shared" si="150"/>
        <v>1989</v>
      </c>
      <c r="L4768" s="1" t="str">
        <f t="shared" si="149"/>
        <v/>
      </c>
    </row>
    <row r="4769" spans="1:12" ht="13.8" customHeight="1" x14ac:dyDescent="0.3">
      <c r="A4769" t="s">
        <v>79</v>
      </c>
      <c r="B4769">
        <v>1979</v>
      </c>
      <c r="C4769" s="10">
        <v>504</v>
      </c>
      <c r="D4769">
        <v>0</v>
      </c>
      <c r="E4769">
        <v>491</v>
      </c>
      <c r="F4769">
        <v>0</v>
      </c>
      <c r="G4769">
        <v>13</v>
      </c>
      <c r="H4769">
        <v>0</v>
      </c>
      <c r="I4769">
        <v>0.01</v>
      </c>
      <c r="J4769" s="10">
        <v>14</v>
      </c>
      <c r="K4769" s="13">
        <f t="shared" si="150"/>
        <v>1989</v>
      </c>
      <c r="L4769" s="1" t="str">
        <f t="shared" si="149"/>
        <v/>
      </c>
    </row>
    <row r="4770" spans="1:12" ht="13.8" customHeight="1" x14ac:dyDescent="0.3">
      <c r="A4770" t="s">
        <v>79</v>
      </c>
      <c r="B4770">
        <v>1980</v>
      </c>
      <c r="C4770" s="10">
        <v>497</v>
      </c>
      <c r="D4770">
        <v>0</v>
      </c>
      <c r="E4770">
        <v>482</v>
      </c>
      <c r="F4770">
        <v>0</v>
      </c>
      <c r="G4770">
        <v>15</v>
      </c>
      <c r="H4770">
        <v>0</v>
      </c>
      <c r="I4770">
        <v>0.01</v>
      </c>
      <c r="J4770" s="10">
        <v>21</v>
      </c>
      <c r="K4770" s="13">
        <f t="shared" si="150"/>
        <v>1989</v>
      </c>
      <c r="L4770" s="1" t="str">
        <f t="shared" si="149"/>
        <v/>
      </c>
    </row>
    <row r="4771" spans="1:12" ht="13.8" customHeight="1" x14ac:dyDescent="0.3">
      <c r="A4771" t="s">
        <v>79</v>
      </c>
      <c r="B4771">
        <v>1981</v>
      </c>
      <c r="C4771" s="10">
        <v>509</v>
      </c>
      <c r="D4771">
        <v>0</v>
      </c>
      <c r="E4771">
        <v>491</v>
      </c>
      <c r="F4771">
        <v>0</v>
      </c>
      <c r="G4771">
        <v>18</v>
      </c>
      <c r="H4771">
        <v>0</v>
      </c>
      <c r="I4771">
        <v>0.01</v>
      </c>
      <c r="J4771" s="10">
        <v>32</v>
      </c>
      <c r="K4771" s="13">
        <f t="shared" si="150"/>
        <v>1989</v>
      </c>
      <c r="L4771" s="1" t="str">
        <f t="shared" si="149"/>
        <v/>
      </c>
    </row>
    <row r="4772" spans="1:12" ht="13.8" customHeight="1" x14ac:dyDescent="0.3">
      <c r="A4772" t="s">
        <v>79</v>
      </c>
      <c r="B4772">
        <v>1982</v>
      </c>
      <c r="C4772" s="10">
        <v>404</v>
      </c>
      <c r="D4772">
        <v>0</v>
      </c>
      <c r="E4772">
        <v>384</v>
      </c>
      <c r="F4772">
        <v>0</v>
      </c>
      <c r="G4772">
        <v>20</v>
      </c>
      <c r="H4772">
        <v>0</v>
      </c>
      <c r="I4772">
        <v>0.01</v>
      </c>
      <c r="J4772" s="10">
        <v>54</v>
      </c>
      <c r="K4772" s="13">
        <f t="shared" si="150"/>
        <v>1989</v>
      </c>
      <c r="L4772" s="1" t="str">
        <f t="shared" si="149"/>
        <v/>
      </c>
    </row>
    <row r="4773" spans="1:12" ht="13.8" customHeight="1" x14ac:dyDescent="0.3">
      <c r="A4773" t="s">
        <v>79</v>
      </c>
      <c r="B4773">
        <v>1983</v>
      </c>
      <c r="C4773" s="10">
        <v>503</v>
      </c>
      <c r="D4773">
        <v>0</v>
      </c>
      <c r="E4773">
        <v>480</v>
      </c>
      <c r="F4773">
        <v>0</v>
      </c>
      <c r="G4773">
        <v>23</v>
      </c>
      <c r="H4773">
        <v>0</v>
      </c>
      <c r="I4773">
        <v>0.01</v>
      </c>
      <c r="J4773" s="10">
        <v>22</v>
      </c>
      <c r="K4773" s="13">
        <f t="shared" si="150"/>
        <v>1989</v>
      </c>
      <c r="L4773" s="1" t="str">
        <f t="shared" si="149"/>
        <v/>
      </c>
    </row>
    <row r="4774" spans="1:12" ht="13.8" customHeight="1" x14ac:dyDescent="0.3">
      <c r="A4774" t="s">
        <v>79</v>
      </c>
      <c r="B4774">
        <v>1984</v>
      </c>
      <c r="C4774" s="10">
        <v>454</v>
      </c>
      <c r="D4774">
        <v>0</v>
      </c>
      <c r="E4774">
        <v>421</v>
      </c>
      <c r="F4774">
        <v>0</v>
      </c>
      <c r="G4774">
        <v>33</v>
      </c>
      <c r="H4774">
        <v>0</v>
      </c>
      <c r="I4774">
        <v>0.01</v>
      </c>
      <c r="J4774" s="10">
        <v>51</v>
      </c>
      <c r="K4774" s="13">
        <f t="shared" si="150"/>
        <v>1989</v>
      </c>
      <c r="L4774" s="1" t="str">
        <f t="shared" si="149"/>
        <v/>
      </c>
    </row>
    <row r="4775" spans="1:12" ht="13.8" customHeight="1" x14ac:dyDescent="0.3">
      <c r="A4775" t="s">
        <v>79</v>
      </c>
      <c r="B4775">
        <v>1985</v>
      </c>
      <c r="C4775" s="10">
        <v>495</v>
      </c>
      <c r="D4775">
        <v>0</v>
      </c>
      <c r="E4775">
        <v>461</v>
      </c>
      <c r="F4775">
        <v>0</v>
      </c>
      <c r="G4775">
        <v>34</v>
      </c>
      <c r="H4775">
        <v>0</v>
      </c>
      <c r="I4775">
        <v>0.01</v>
      </c>
      <c r="J4775" s="10">
        <v>37</v>
      </c>
      <c r="K4775" s="13">
        <f t="shared" si="150"/>
        <v>1989</v>
      </c>
      <c r="L4775" s="1" t="str">
        <f t="shared" si="149"/>
        <v/>
      </c>
    </row>
    <row r="4776" spans="1:12" ht="13.8" customHeight="1" x14ac:dyDescent="0.3">
      <c r="A4776" t="s">
        <v>79</v>
      </c>
      <c r="B4776">
        <v>1986</v>
      </c>
      <c r="C4776" s="10">
        <v>604</v>
      </c>
      <c r="D4776">
        <v>0</v>
      </c>
      <c r="E4776">
        <v>567</v>
      </c>
      <c r="F4776">
        <v>0</v>
      </c>
      <c r="G4776">
        <v>37</v>
      </c>
      <c r="H4776">
        <v>0</v>
      </c>
      <c r="I4776">
        <v>0.01</v>
      </c>
      <c r="J4776" s="10">
        <v>77</v>
      </c>
      <c r="K4776" s="13">
        <f t="shared" si="150"/>
        <v>1989</v>
      </c>
      <c r="L4776" s="1" t="str">
        <f t="shared" si="149"/>
        <v/>
      </c>
    </row>
    <row r="4777" spans="1:12" ht="13.8" customHeight="1" x14ac:dyDescent="0.3">
      <c r="A4777" t="s">
        <v>79</v>
      </c>
      <c r="B4777">
        <v>1987</v>
      </c>
      <c r="C4777" s="10">
        <v>704</v>
      </c>
      <c r="D4777">
        <v>0</v>
      </c>
      <c r="E4777">
        <v>656</v>
      </c>
      <c r="F4777">
        <v>0</v>
      </c>
      <c r="G4777">
        <v>48</v>
      </c>
      <c r="H4777">
        <v>0</v>
      </c>
      <c r="I4777">
        <v>0.02</v>
      </c>
      <c r="J4777" s="10">
        <v>63</v>
      </c>
      <c r="K4777" s="13">
        <f t="shared" si="150"/>
        <v>1989</v>
      </c>
      <c r="L4777" s="1" t="str">
        <f t="shared" si="149"/>
        <v/>
      </c>
    </row>
    <row r="4778" spans="1:12" ht="13.8" customHeight="1" x14ac:dyDescent="0.3">
      <c r="A4778" t="s">
        <v>79</v>
      </c>
      <c r="B4778">
        <v>1988</v>
      </c>
      <c r="C4778" s="10">
        <v>729</v>
      </c>
      <c r="D4778">
        <v>0</v>
      </c>
      <c r="E4778">
        <v>674</v>
      </c>
      <c r="F4778">
        <v>0</v>
      </c>
      <c r="G4778">
        <v>55</v>
      </c>
      <c r="H4778">
        <v>0</v>
      </c>
      <c r="I4778">
        <v>0.02</v>
      </c>
      <c r="J4778" s="10">
        <v>49</v>
      </c>
      <c r="K4778" s="13">
        <f t="shared" si="150"/>
        <v>1989</v>
      </c>
      <c r="L4778" s="1" t="str">
        <f t="shared" si="149"/>
        <v/>
      </c>
    </row>
    <row r="4779" spans="1:12" ht="13.8" customHeight="1" x14ac:dyDescent="0.3">
      <c r="A4779" t="s">
        <v>79</v>
      </c>
      <c r="B4779">
        <v>1989</v>
      </c>
      <c r="C4779" s="10">
        <v>771</v>
      </c>
      <c r="D4779">
        <v>0</v>
      </c>
      <c r="E4779">
        <v>720</v>
      </c>
      <c r="F4779">
        <v>0</v>
      </c>
      <c r="G4779">
        <v>51</v>
      </c>
      <c r="H4779">
        <v>0</v>
      </c>
      <c r="I4779">
        <v>0.02</v>
      </c>
      <c r="J4779" s="10">
        <v>50</v>
      </c>
      <c r="K4779" s="13">
        <f t="shared" si="150"/>
        <v>1989</v>
      </c>
      <c r="L4779" s="1" t="str">
        <f t="shared" si="149"/>
        <v/>
      </c>
    </row>
    <row r="4780" spans="1:12" ht="13.8" customHeight="1" x14ac:dyDescent="0.3">
      <c r="A4780" t="s">
        <v>79</v>
      </c>
      <c r="B4780">
        <v>1990</v>
      </c>
      <c r="C4780" s="10">
        <v>823</v>
      </c>
      <c r="D4780">
        <v>0</v>
      </c>
      <c r="E4780">
        <v>777</v>
      </c>
      <c r="F4780">
        <v>0</v>
      </c>
      <c r="G4780">
        <v>46</v>
      </c>
      <c r="H4780">
        <v>0</v>
      </c>
      <c r="I4780">
        <v>0.02</v>
      </c>
      <c r="J4780" s="10">
        <v>53</v>
      </c>
      <c r="K4780" s="13">
        <f t="shared" si="150"/>
        <v>1990</v>
      </c>
      <c r="L4780" s="1" t="str">
        <f t="shared" si="149"/>
        <v/>
      </c>
    </row>
    <row r="4781" spans="1:12" ht="13.8" customHeight="1" x14ac:dyDescent="0.3">
      <c r="A4781" t="s">
        <v>79</v>
      </c>
      <c r="B4781">
        <v>1991</v>
      </c>
      <c r="C4781" s="10">
        <v>814</v>
      </c>
      <c r="D4781">
        <v>0</v>
      </c>
      <c r="E4781">
        <v>775</v>
      </c>
      <c r="F4781">
        <v>0</v>
      </c>
      <c r="G4781">
        <v>39</v>
      </c>
      <c r="H4781">
        <v>0</v>
      </c>
      <c r="I4781">
        <v>0.02</v>
      </c>
      <c r="J4781" s="10">
        <v>55</v>
      </c>
      <c r="K4781" s="13">
        <f t="shared" si="150"/>
        <v>1990</v>
      </c>
      <c r="L4781" s="1" t="str">
        <f t="shared" si="149"/>
        <v/>
      </c>
    </row>
    <row r="4782" spans="1:12" ht="13.8" customHeight="1" x14ac:dyDescent="0.3">
      <c r="A4782" t="s">
        <v>79</v>
      </c>
      <c r="B4782">
        <v>1992</v>
      </c>
      <c r="C4782" s="10">
        <v>809</v>
      </c>
      <c r="D4782">
        <v>0</v>
      </c>
      <c r="E4782">
        <v>768</v>
      </c>
      <c r="F4782">
        <v>0</v>
      </c>
      <c r="G4782">
        <v>41</v>
      </c>
      <c r="H4782">
        <v>0</v>
      </c>
      <c r="I4782">
        <v>0.02</v>
      </c>
      <c r="J4782" s="10">
        <v>59</v>
      </c>
      <c r="K4782" s="13">
        <f t="shared" si="150"/>
        <v>1990</v>
      </c>
      <c r="L4782" s="1" t="str">
        <f t="shared" si="149"/>
        <v/>
      </c>
    </row>
    <row r="4783" spans="1:12" ht="13.8" customHeight="1" x14ac:dyDescent="0.3">
      <c r="A4783" t="s">
        <v>79</v>
      </c>
      <c r="B4783">
        <v>1993</v>
      </c>
      <c r="C4783" s="10">
        <v>826</v>
      </c>
      <c r="D4783">
        <v>0</v>
      </c>
      <c r="E4783">
        <v>778</v>
      </c>
      <c r="F4783">
        <v>0</v>
      </c>
      <c r="G4783">
        <v>48</v>
      </c>
      <c r="H4783">
        <v>0</v>
      </c>
      <c r="I4783" t="s">
        <v>11</v>
      </c>
      <c r="J4783" s="10">
        <v>56</v>
      </c>
      <c r="K4783" s="13">
        <f t="shared" si="150"/>
        <v>1990</v>
      </c>
      <c r="L4783" s="1" t="str">
        <f t="shared" si="149"/>
        <v/>
      </c>
    </row>
    <row r="4784" spans="1:12" ht="13.8" customHeight="1" x14ac:dyDescent="0.3">
      <c r="A4784" t="s">
        <v>79</v>
      </c>
      <c r="B4784">
        <v>1994</v>
      </c>
      <c r="C4784" s="10">
        <v>611</v>
      </c>
      <c r="D4784">
        <v>0</v>
      </c>
      <c r="E4784">
        <v>548</v>
      </c>
      <c r="F4784">
        <v>0</v>
      </c>
      <c r="G4784">
        <v>63</v>
      </c>
      <c r="H4784">
        <v>0</v>
      </c>
      <c r="I4784">
        <v>0.01</v>
      </c>
      <c r="J4784" s="10">
        <v>42</v>
      </c>
      <c r="K4784" s="13">
        <f t="shared" si="150"/>
        <v>1990</v>
      </c>
      <c r="L4784" s="1" t="str">
        <f t="shared" si="149"/>
        <v/>
      </c>
    </row>
    <row r="4785" spans="1:12" ht="13.8" customHeight="1" x14ac:dyDescent="0.3">
      <c r="A4785" t="s">
        <v>79</v>
      </c>
      <c r="B4785">
        <v>1995</v>
      </c>
      <c r="C4785" s="10">
        <v>699</v>
      </c>
      <c r="D4785">
        <v>0</v>
      </c>
      <c r="E4785">
        <v>616</v>
      </c>
      <c r="F4785">
        <v>0</v>
      </c>
      <c r="G4785">
        <v>83</v>
      </c>
      <c r="H4785">
        <v>0</v>
      </c>
      <c r="I4785">
        <v>0.01</v>
      </c>
      <c r="J4785" s="10">
        <v>42</v>
      </c>
      <c r="K4785" s="13">
        <f t="shared" si="150"/>
        <v>1990</v>
      </c>
      <c r="L4785" s="1" t="str">
        <f t="shared" si="149"/>
        <v/>
      </c>
    </row>
    <row r="4786" spans="1:12" ht="13.8" customHeight="1" x14ac:dyDescent="0.3">
      <c r="A4786" t="s">
        <v>79</v>
      </c>
      <c r="B4786">
        <v>1996</v>
      </c>
      <c r="C4786" s="10">
        <v>780</v>
      </c>
      <c r="D4786">
        <v>0</v>
      </c>
      <c r="E4786">
        <v>686</v>
      </c>
      <c r="F4786">
        <v>0</v>
      </c>
      <c r="G4786">
        <v>94</v>
      </c>
      <c r="H4786">
        <v>0</v>
      </c>
      <c r="I4786">
        <v>0.01</v>
      </c>
      <c r="J4786" s="10">
        <v>38</v>
      </c>
      <c r="K4786" s="13">
        <f t="shared" si="150"/>
        <v>1990</v>
      </c>
      <c r="L4786" s="1" t="str">
        <f t="shared" si="149"/>
        <v/>
      </c>
    </row>
    <row r="4787" spans="1:12" ht="13.8" customHeight="1" x14ac:dyDescent="0.3">
      <c r="A4787" t="s">
        <v>79</v>
      </c>
      <c r="B4787">
        <v>1997</v>
      </c>
      <c r="C4787" s="10">
        <v>832</v>
      </c>
      <c r="D4787">
        <v>0</v>
      </c>
      <c r="E4787">
        <v>730</v>
      </c>
      <c r="F4787">
        <v>0</v>
      </c>
      <c r="G4787">
        <v>102</v>
      </c>
      <c r="H4787">
        <v>0</v>
      </c>
      <c r="I4787">
        <v>0.01</v>
      </c>
      <c r="J4787" s="10">
        <v>37</v>
      </c>
      <c r="K4787" s="13">
        <f t="shared" si="150"/>
        <v>1990</v>
      </c>
      <c r="L4787" s="1" t="str">
        <f t="shared" si="149"/>
        <v/>
      </c>
    </row>
    <row r="4788" spans="1:12" ht="13.8" customHeight="1" x14ac:dyDescent="0.3">
      <c r="A4788" t="s">
        <v>79</v>
      </c>
      <c r="B4788">
        <v>1998</v>
      </c>
      <c r="C4788" s="10">
        <v>878</v>
      </c>
      <c r="D4788">
        <v>0</v>
      </c>
      <c r="E4788">
        <v>776</v>
      </c>
      <c r="F4788">
        <v>0</v>
      </c>
      <c r="G4788">
        <v>102</v>
      </c>
      <c r="H4788">
        <v>0</v>
      </c>
      <c r="I4788">
        <v>0.01</v>
      </c>
      <c r="J4788" s="10">
        <v>47</v>
      </c>
      <c r="K4788" s="13">
        <f t="shared" si="150"/>
        <v>1990</v>
      </c>
      <c r="L4788" s="1" t="str">
        <f t="shared" si="149"/>
        <v/>
      </c>
    </row>
    <row r="4789" spans="1:12" ht="13.8" customHeight="1" x14ac:dyDescent="0.3">
      <c r="A4789" t="s">
        <v>79</v>
      </c>
      <c r="B4789">
        <v>1999</v>
      </c>
      <c r="C4789" s="10">
        <v>861</v>
      </c>
      <c r="D4789">
        <v>0</v>
      </c>
      <c r="E4789">
        <v>774</v>
      </c>
      <c r="F4789">
        <v>0</v>
      </c>
      <c r="G4789">
        <v>87</v>
      </c>
      <c r="H4789">
        <v>0</v>
      </c>
      <c r="I4789">
        <v>0.01</v>
      </c>
      <c r="J4789" s="10">
        <v>52</v>
      </c>
      <c r="K4789" s="13">
        <f t="shared" si="150"/>
        <v>1990</v>
      </c>
      <c r="L4789" s="1" t="str">
        <f t="shared" si="149"/>
        <v/>
      </c>
    </row>
    <row r="4790" spans="1:12" ht="13.8" customHeight="1" x14ac:dyDescent="0.3">
      <c r="A4790" t="s">
        <v>79</v>
      </c>
      <c r="B4790">
        <v>2000</v>
      </c>
      <c r="C4790" s="10">
        <v>968</v>
      </c>
      <c r="D4790">
        <v>0</v>
      </c>
      <c r="E4790">
        <v>848</v>
      </c>
      <c r="F4790">
        <v>0</v>
      </c>
      <c r="G4790">
        <v>120</v>
      </c>
      <c r="H4790">
        <v>0</v>
      </c>
      <c r="I4790">
        <v>0.01</v>
      </c>
      <c r="J4790" s="10">
        <v>56</v>
      </c>
      <c r="K4790" s="13">
        <f t="shared" si="150"/>
        <v>1990</v>
      </c>
      <c r="L4790" s="1" t="str">
        <f t="shared" si="149"/>
        <v/>
      </c>
    </row>
    <row r="4791" spans="1:12" ht="13.8" customHeight="1" x14ac:dyDescent="0.3">
      <c r="A4791" t="s">
        <v>79</v>
      </c>
      <c r="B4791">
        <v>2001</v>
      </c>
      <c r="C4791" s="10">
        <v>1187</v>
      </c>
      <c r="D4791">
        <v>0</v>
      </c>
      <c r="E4791">
        <v>1065</v>
      </c>
      <c r="F4791">
        <v>0</v>
      </c>
      <c r="G4791">
        <v>122</v>
      </c>
      <c r="H4791">
        <v>0</v>
      </c>
      <c r="I4791">
        <v>0.02</v>
      </c>
      <c r="J4791" s="10">
        <v>68</v>
      </c>
      <c r="K4791" s="13">
        <f t="shared" si="150"/>
        <v>1990</v>
      </c>
      <c r="L4791" s="1" t="str">
        <f t="shared" si="149"/>
        <v/>
      </c>
    </row>
    <row r="4792" spans="1:12" ht="13.8" customHeight="1" x14ac:dyDescent="0.3">
      <c r="A4792" t="s">
        <v>79</v>
      </c>
      <c r="B4792">
        <v>2002</v>
      </c>
      <c r="C4792" s="10">
        <v>1233</v>
      </c>
      <c r="D4792">
        <v>0</v>
      </c>
      <c r="E4792">
        <v>1111</v>
      </c>
      <c r="F4792">
        <v>0</v>
      </c>
      <c r="G4792">
        <v>122</v>
      </c>
      <c r="H4792">
        <v>0</v>
      </c>
      <c r="I4792">
        <v>0.02</v>
      </c>
      <c r="J4792" s="10">
        <v>64</v>
      </c>
      <c r="K4792" s="13">
        <f t="shared" si="150"/>
        <v>1990</v>
      </c>
      <c r="L4792" s="1" t="str">
        <f t="shared" si="149"/>
        <v/>
      </c>
    </row>
    <row r="4793" spans="1:12" ht="13.8" customHeight="1" x14ac:dyDescent="0.3">
      <c r="A4793" t="s">
        <v>79</v>
      </c>
      <c r="B4793">
        <v>2003</v>
      </c>
      <c r="C4793" s="10">
        <v>1360</v>
      </c>
      <c r="D4793">
        <v>0</v>
      </c>
      <c r="E4793">
        <v>1206</v>
      </c>
      <c r="F4793">
        <v>0</v>
      </c>
      <c r="G4793">
        <v>154</v>
      </c>
      <c r="H4793">
        <v>0</v>
      </c>
      <c r="I4793">
        <v>0.02</v>
      </c>
      <c r="J4793" s="10">
        <v>62</v>
      </c>
      <c r="K4793" s="13">
        <f t="shared" si="150"/>
        <v>1990</v>
      </c>
      <c r="L4793" s="1" t="str">
        <f t="shared" si="149"/>
        <v/>
      </c>
    </row>
    <row r="4794" spans="1:12" ht="13.8" customHeight="1" x14ac:dyDescent="0.3">
      <c r="A4794" t="s">
        <v>79</v>
      </c>
      <c r="B4794">
        <v>2004</v>
      </c>
      <c r="C4794" s="10">
        <v>1444</v>
      </c>
      <c r="D4794">
        <v>0</v>
      </c>
      <c r="E4794">
        <v>1265</v>
      </c>
      <c r="F4794">
        <v>0</v>
      </c>
      <c r="G4794">
        <v>179</v>
      </c>
      <c r="H4794">
        <v>0</v>
      </c>
      <c r="I4794">
        <v>0.02</v>
      </c>
      <c r="J4794" s="10">
        <v>84</v>
      </c>
      <c r="K4794" s="13">
        <f t="shared" si="150"/>
        <v>1990</v>
      </c>
      <c r="L4794" s="1" t="str">
        <f t="shared" si="149"/>
        <v/>
      </c>
    </row>
    <row r="4795" spans="1:12" ht="13.8" customHeight="1" x14ac:dyDescent="0.3">
      <c r="A4795" t="s">
        <v>79</v>
      </c>
      <c r="B4795">
        <v>2005</v>
      </c>
      <c r="C4795" s="10">
        <v>1396</v>
      </c>
      <c r="D4795">
        <v>0</v>
      </c>
      <c r="E4795">
        <v>1183</v>
      </c>
      <c r="F4795">
        <v>0</v>
      </c>
      <c r="G4795">
        <v>213</v>
      </c>
      <c r="H4795">
        <v>0</v>
      </c>
      <c r="I4795">
        <v>0.02</v>
      </c>
      <c r="J4795" s="10">
        <v>106</v>
      </c>
      <c r="K4795" s="13">
        <f t="shared" si="150"/>
        <v>1990</v>
      </c>
      <c r="L4795" s="1" t="str">
        <f t="shared" si="149"/>
        <v/>
      </c>
    </row>
    <row r="4796" spans="1:12" ht="13.8" customHeight="1" x14ac:dyDescent="0.3">
      <c r="A4796" t="s">
        <v>79</v>
      </c>
      <c r="B4796">
        <v>2006</v>
      </c>
      <c r="C4796" s="10">
        <v>1501</v>
      </c>
      <c r="D4796">
        <v>0</v>
      </c>
      <c r="E4796">
        <v>1266</v>
      </c>
      <c r="F4796">
        <v>0</v>
      </c>
      <c r="G4796">
        <v>235</v>
      </c>
      <c r="H4796">
        <v>0</v>
      </c>
      <c r="I4796">
        <v>0.02</v>
      </c>
      <c r="J4796" s="10">
        <v>128</v>
      </c>
      <c r="K4796" s="13">
        <f t="shared" si="150"/>
        <v>1990</v>
      </c>
      <c r="L4796" s="1" t="str">
        <f t="shared" si="149"/>
        <v/>
      </c>
    </row>
    <row r="4797" spans="1:12" ht="13.8" customHeight="1" x14ac:dyDescent="0.3">
      <c r="A4797" t="s">
        <v>79</v>
      </c>
      <c r="B4797">
        <v>2007</v>
      </c>
      <c r="C4797" s="10">
        <v>1640</v>
      </c>
      <c r="D4797">
        <v>0</v>
      </c>
      <c r="E4797">
        <v>1419</v>
      </c>
      <c r="F4797">
        <v>0</v>
      </c>
      <c r="G4797">
        <v>221</v>
      </c>
      <c r="H4797">
        <v>0</v>
      </c>
      <c r="I4797">
        <v>0.02</v>
      </c>
      <c r="J4797" s="10">
        <v>159</v>
      </c>
      <c r="K4797" s="13">
        <f t="shared" si="150"/>
        <v>1990</v>
      </c>
      <c r="L4797" s="1" t="str">
        <f t="shared" si="149"/>
        <v/>
      </c>
    </row>
    <row r="4798" spans="1:12" ht="13.8" customHeight="1" x14ac:dyDescent="0.3">
      <c r="A4798" t="s">
        <v>79</v>
      </c>
      <c r="B4798">
        <v>2008</v>
      </c>
      <c r="C4798" s="10">
        <v>1794</v>
      </c>
      <c r="D4798">
        <v>11</v>
      </c>
      <c r="E4798">
        <v>1534</v>
      </c>
      <c r="F4798">
        <v>0</v>
      </c>
      <c r="G4798">
        <v>249</v>
      </c>
      <c r="H4798">
        <v>0</v>
      </c>
      <c r="I4798">
        <v>0.02</v>
      </c>
      <c r="J4798" s="10">
        <v>156</v>
      </c>
      <c r="K4798" s="13">
        <f t="shared" si="150"/>
        <v>1990</v>
      </c>
      <c r="L4798" s="1" t="str">
        <f t="shared" si="149"/>
        <v/>
      </c>
    </row>
    <row r="4799" spans="1:12" ht="13.8" customHeight="1" x14ac:dyDescent="0.3">
      <c r="A4799" t="s">
        <v>79</v>
      </c>
      <c r="B4799">
        <v>2009</v>
      </c>
      <c r="C4799" s="10">
        <v>1808</v>
      </c>
      <c r="D4799">
        <v>30</v>
      </c>
      <c r="E4799">
        <v>1548</v>
      </c>
      <c r="F4799">
        <v>0</v>
      </c>
      <c r="G4799">
        <v>230</v>
      </c>
      <c r="H4799">
        <v>0</v>
      </c>
      <c r="I4799">
        <v>0.02</v>
      </c>
      <c r="J4799" s="10">
        <v>180</v>
      </c>
      <c r="K4799" s="13">
        <f t="shared" si="150"/>
        <v>1990</v>
      </c>
      <c r="L4799" s="1" t="str">
        <f t="shared" si="149"/>
        <v/>
      </c>
    </row>
    <row r="4800" spans="1:12" ht="13.8" customHeight="1" x14ac:dyDescent="0.3">
      <c r="A4800" t="s">
        <v>79</v>
      </c>
      <c r="B4800">
        <v>2010</v>
      </c>
      <c r="C4800" s="10">
        <v>1796</v>
      </c>
      <c r="D4800">
        <v>36</v>
      </c>
      <c r="E4800">
        <v>1537</v>
      </c>
      <c r="F4800">
        <v>0</v>
      </c>
      <c r="G4800">
        <v>223</v>
      </c>
      <c r="H4800">
        <v>0</v>
      </c>
      <c r="I4800">
        <v>0.02</v>
      </c>
      <c r="J4800" s="10">
        <v>233</v>
      </c>
      <c r="K4800" s="13">
        <f t="shared" si="150"/>
        <v>1990</v>
      </c>
      <c r="L4800" s="1" t="str">
        <f t="shared" si="149"/>
        <v/>
      </c>
    </row>
    <row r="4801" spans="1:12" ht="13.8" customHeight="1" x14ac:dyDescent="0.3">
      <c r="A4801" t="s">
        <v>79</v>
      </c>
      <c r="B4801">
        <v>2011</v>
      </c>
      <c r="C4801" s="10">
        <v>2107</v>
      </c>
      <c r="D4801">
        <v>123</v>
      </c>
      <c r="E4801">
        <v>1701</v>
      </c>
      <c r="F4801">
        <v>0</v>
      </c>
      <c r="G4801">
        <v>283</v>
      </c>
      <c r="H4801">
        <v>0</v>
      </c>
      <c r="I4801">
        <v>0.02</v>
      </c>
      <c r="J4801" s="10">
        <v>233</v>
      </c>
      <c r="K4801" s="13">
        <f t="shared" si="150"/>
        <v>1990</v>
      </c>
      <c r="L4801" s="1" t="str">
        <f t="shared" si="149"/>
        <v/>
      </c>
    </row>
    <row r="4802" spans="1:12" ht="13.8" customHeight="1" x14ac:dyDescent="0.3">
      <c r="A4802" t="s">
        <v>79</v>
      </c>
      <c r="B4802">
        <v>2012</v>
      </c>
      <c r="C4802" s="10">
        <v>2335</v>
      </c>
      <c r="D4802">
        <v>162</v>
      </c>
      <c r="E4802">
        <v>1697</v>
      </c>
      <c r="F4802">
        <v>0</v>
      </c>
      <c r="G4802">
        <v>476</v>
      </c>
      <c r="H4802">
        <v>0</v>
      </c>
      <c r="I4802">
        <v>0.03</v>
      </c>
      <c r="J4802" s="10">
        <v>272</v>
      </c>
      <c r="K4802" s="13">
        <f t="shared" si="150"/>
        <v>1990</v>
      </c>
      <c r="L4802" s="1">
        <f t="shared" ref="L4802:L4865" si="151">IF(AND(B4802&gt;2011),1,"")</f>
        <v>1</v>
      </c>
    </row>
    <row r="4803" spans="1:12" ht="13.8" customHeight="1" x14ac:dyDescent="0.3">
      <c r="A4803" t="s">
        <v>79</v>
      </c>
      <c r="B4803">
        <v>2013</v>
      </c>
      <c r="C4803" s="10">
        <v>2900</v>
      </c>
      <c r="D4803">
        <v>211</v>
      </c>
      <c r="E4803">
        <v>2009</v>
      </c>
      <c r="F4803">
        <v>0</v>
      </c>
      <c r="G4803">
        <v>680</v>
      </c>
      <c r="H4803">
        <v>0</v>
      </c>
      <c r="I4803">
        <v>0.03</v>
      </c>
      <c r="J4803" s="10">
        <v>299</v>
      </c>
      <c r="K4803" s="13">
        <f t="shared" si="150"/>
        <v>1990</v>
      </c>
      <c r="L4803" s="1">
        <f t="shared" si="151"/>
        <v>1</v>
      </c>
    </row>
    <row r="4804" spans="1:12" ht="13.8" customHeight="1" x14ac:dyDescent="0.3">
      <c r="A4804" t="s">
        <v>79</v>
      </c>
      <c r="B4804">
        <v>2014</v>
      </c>
      <c r="C4804" s="10">
        <v>3163</v>
      </c>
      <c r="D4804">
        <v>232</v>
      </c>
      <c r="E4804">
        <v>2197</v>
      </c>
      <c r="F4804">
        <v>0</v>
      </c>
      <c r="G4804">
        <v>734</v>
      </c>
      <c r="H4804">
        <v>0</v>
      </c>
      <c r="I4804">
        <v>0.03</v>
      </c>
      <c r="J4804" s="10">
        <v>330</v>
      </c>
      <c r="K4804" s="13">
        <f t="shared" si="150"/>
        <v>1990</v>
      </c>
      <c r="L4804" s="1">
        <f t="shared" si="151"/>
        <v>1</v>
      </c>
    </row>
    <row r="4805" spans="1:12" ht="13.8" customHeight="1" x14ac:dyDescent="0.3">
      <c r="A4805" t="s">
        <v>80</v>
      </c>
      <c r="B4805">
        <v>1950</v>
      </c>
      <c r="C4805" s="10">
        <v>11</v>
      </c>
      <c r="D4805">
        <v>9</v>
      </c>
      <c r="E4805">
        <v>2</v>
      </c>
      <c r="F4805">
        <v>0</v>
      </c>
      <c r="G4805">
        <v>0</v>
      </c>
      <c r="H4805">
        <v>0</v>
      </c>
      <c r="I4805">
        <v>0.35</v>
      </c>
      <c r="J4805" s="10">
        <v>0</v>
      </c>
      <c r="K4805" s="13">
        <f t="shared" si="150"/>
        <v>1958</v>
      </c>
      <c r="L4805" s="1" t="str">
        <f t="shared" si="151"/>
        <v/>
      </c>
    </row>
    <row r="4806" spans="1:12" ht="13.8" customHeight="1" x14ac:dyDescent="0.3">
      <c r="A4806" t="s">
        <v>80</v>
      </c>
      <c r="B4806">
        <v>1951</v>
      </c>
      <c r="C4806" s="10">
        <v>11</v>
      </c>
      <c r="D4806">
        <v>7</v>
      </c>
      <c r="E4806">
        <v>4</v>
      </c>
      <c r="F4806">
        <v>0</v>
      </c>
      <c r="G4806">
        <v>0</v>
      </c>
      <c r="H4806">
        <v>0</v>
      </c>
      <c r="I4806">
        <v>0.34</v>
      </c>
      <c r="J4806" s="10">
        <v>0</v>
      </c>
      <c r="K4806" s="13">
        <f t="shared" si="150"/>
        <v>1958</v>
      </c>
      <c r="L4806" s="1" t="str">
        <f t="shared" si="151"/>
        <v/>
      </c>
    </row>
    <row r="4807" spans="1:12" ht="13.8" customHeight="1" x14ac:dyDescent="0.3">
      <c r="A4807" t="s">
        <v>80</v>
      </c>
      <c r="B4807">
        <v>1952</v>
      </c>
      <c r="C4807" s="10">
        <v>15</v>
      </c>
      <c r="D4807">
        <v>5</v>
      </c>
      <c r="E4807">
        <v>10</v>
      </c>
      <c r="F4807">
        <v>0</v>
      </c>
      <c r="G4807">
        <v>0</v>
      </c>
      <c r="H4807">
        <v>0</v>
      </c>
      <c r="I4807">
        <v>0.48</v>
      </c>
      <c r="J4807" s="10">
        <v>0</v>
      </c>
      <c r="K4807" s="13">
        <f t="shared" si="150"/>
        <v>1958</v>
      </c>
      <c r="L4807" s="1" t="str">
        <f t="shared" si="151"/>
        <v/>
      </c>
    </row>
    <row r="4808" spans="1:12" ht="13.8" customHeight="1" x14ac:dyDescent="0.3">
      <c r="A4808" t="s">
        <v>80</v>
      </c>
      <c r="B4808">
        <v>1953</v>
      </c>
      <c r="C4808" s="10">
        <v>23</v>
      </c>
      <c r="D4808">
        <v>5</v>
      </c>
      <c r="E4808">
        <v>18</v>
      </c>
      <c r="F4808">
        <v>0</v>
      </c>
      <c r="G4808">
        <v>0</v>
      </c>
      <c r="H4808">
        <v>0</v>
      </c>
      <c r="I4808">
        <v>0.72</v>
      </c>
      <c r="J4808" s="10">
        <v>0</v>
      </c>
      <c r="K4808" s="13">
        <f t="shared" ref="K4808:K4871" si="152">IF(B4808&lt;1990,IF(B4808&lt;1959,1958,1989),1990)</f>
        <v>1958</v>
      </c>
      <c r="L4808" s="1" t="str">
        <f t="shared" si="151"/>
        <v/>
      </c>
    </row>
    <row r="4809" spans="1:12" ht="13.8" customHeight="1" x14ac:dyDescent="0.3">
      <c r="A4809" t="s">
        <v>80</v>
      </c>
      <c r="B4809">
        <v>1954</v>
      </c>
      <c r="C4809" s="10">
        <v>21</v>
      </c>
      <c r="D4809">
        <v>6</v>
      </c>
      <c r="E4809">
        <v>15</v>
      </c>
      <c r="F4809">
        <v>0</v>
      </c>
      <c r="G4809">
        <v>0</v>
      </c>
      <c r="H4809">
        <v>0</v>
      </c>
      <c r="I4809">
        <v>0.66</v>
      </c>
      <c r="J4809" s="10">
        <v>0</v>
      </c>
      <c r="K4809" s="13">
        <f t="shared" si="152"/>
        <v>1958</v>
      </c>
      <c r="L4809" s="1" t="str">
        <f t="shared" si="151"/>
        <v/>
      </c>
    </row>
    <row r="4810" spans="1:12" ht="13.8" customHeight="1" x14ac:dyDescent="0.3">
      <c r="A4810" t="s">
        <v>80</v>
      </c>
      <c r="B4810">
        <v>1955</v>
      </c>
      <c r="C4810" s="10">
        <v>27</v>
      </c>
      <c r="D4810">
        <v>6</v>
      </c>
      <c r="E4810">
        <v>22</v>
      </c>
      <c r="F4810">
        <v>0</v>
      </c>
      <c r="G4810">
        <v>0</v>
      </c>
      <c r="H4810">
        <v>0</v>
      </c>
      <c r="I4810">
        <v>0.86</v>
      </c>
      <c r="J4810" s="10">
        <v>0</v>
      </c>
      <c r="K4810" s="13">
        <f t="shared" si="152"/>
        <v>1958</v>
      </c>
      <c r="L4810" s="1" t="str">
        <f t="shared" si="151"/>
        <v/>
      </c>
    </row>
    <row r="4811" spans="1:12" ht="13.8" customHeight="1" x14ac:dyDescent="0.3">
      <c r="A4811" t="s">
        <v>80</v>
      </c>
      <c r="B4811">
        <v>1956</v>
      </c>
      <c r="C4811" s="10">
        <v>31</v>
      </c>
      <c r="D4811">
        <v>4</v>
      </c>
      <c r="E4811">
        <v>28</v>
      </c>
      <c r="F4811">
        <v>0</v>
      </c>
      <c r="G4811">
        <v>0</v>
      </c>
      <c r="H4811">
        <v>0</v>
      </c>
      <c r="I4811">
        <v>0.97</v>
      </c>
      <c r="J4811" s="10">
        <v>0</v>
      </c>
      <c r="K4811" s="13">
        <f t="shared" si="152"/>
        <v>1958</v>
      </c>
      <c r="L4811" s="1" t="str">
        <f t="shared" si="151"/>
        <v/>
      </c>
    </row>
    <row r="4812" spans="1:12" ht="13.8" customHeight="1" x14ac:dyDescent="0.3">
      <c r="A4812" t="s">
        <v>80</v>
      </c>
      <c r="B4812">
        <v>1957</v>
      </c>
      <c r="C4812" s="10">
        <v>26</v>
      </c>
      <c r="D4812">
        <v>2</v>
      </c>
      <c r="E4812">
        <v>23</v>
      </c>
      <c r="F4812">
        <v>0</v>
      </c>
      <c r="G4812">
        <v>0</v>
      </c>
      <c r="H4812">
        <v>0</v>
      </c>
      <c r="I4812">
        <v>0.78</v>
      </c>
      <c r="J4812" s="10">
        <v>0</v>
      </c>
      <c r="K4812" s="13">
        <f t="shared" si="152"/>
        <v>1958</v>
      </c>
      <c r="L4812" s="1" t="str">
        <f t="shared" si="151"/>
        <v/>
      </c>
    </row>
    <row r="4813" spans="1:12" ht="13.8" customHeight="1" x14ac:dyDescent="0.3">
      <c r="A4813" t="s">
        <v>80</v>
      </c>
      <c r="B4813">
        <v>1958</v>
      </c>
      <c r="C4813" s="10">
        <v>32</v>
      </c>
      <c r="D4813">
        <v>1</v>
      </c>
      <c r="E4813">
        <v>30</v>
      </c>
      <c r="F4813">
        <v>0</v>
      </c>
      <c r="G4813">
        <v>0</v>
      </c>
      <c r="H4813">
        <v>0</v>
      </c>
      <c r="I4813">
        <v>0.95</v>
      </c>
      <c r="J4813" s="10">
        <v>0</v>
      </c>
      <c r="K4813" s="13">
        <f t="shared" si="152"/>
        <v>1958</v>
      </c>
      <c r="L4813" s="1" t="str">
        <f t="shared" si="151"/>
        <v/>
      </c>
    </row>
    <row r="4814" spans="1:12" ht="13.8" customHeight="1" x14ac:dyDescent="0.3">
      <c r="A4814" t="s">
        <v>80</v>
      </c>
      <c r="B4814">
        <v>1959</v>
      </c>
      <c r="C4814" s="10">
        <v>27</v>
      </c>
      <c r="D4814">
        <v>1</v>
      </c>
      <c r="E4814">
        <v>26</v>
      </c>
      <c r="F4814">
        <v>0</v>
      </c>
      <c r="G4814">
        <v>0</v>
      </c>
      <c r="H4814">
        <v>0</v>
      </c>
      <c r="I4814">
        <v>0.81</v>
      </c>
      <c r="J4814" s="10">
        <v>0</v>
      </c>
      <c r="K4814" s="13">
        <f t="shared" si="152"/>
        <v>1989</v>
      </c>
      <c r="L4814" s="1" t="str">
        <f t="shared" si="151"/>
        <v/>
      </c>
    </row>
    <row r="4815" spans="1:12" ht="13.8" customHeight="1" x14ac:dyDescent="0.3">
      <c r="A4815" t="s">
        <v>80</v>
      </c>
      <c r="B4815">
        <v>1960</v>
      </c>
      <c r="C4815" s="10">
        <v>16</v>
      </c>
      <c r="D4815">
        <v>1</v>
      </c>
      <c r="E4815">
        <v>14</v>
      </c>
      <c r="F4815">
        <v>0</v>
      </c>
      <c r="G4815">
        <v>0</v>
      </c>
      <c r="H4815">
        <v>0</v>
      </c>
      <c r="I4815">
        <v>0.45</v>
      </c>
      <c r="J4815" s="10">
        <v>0</v>
      </c>
      <c r="K4815" s="13">
        <f t="shared" si="152"/>
        <v>1989</v>
      </c>
      <c r="L4815" s="1" t="str">
        <f t="shared" si="151"/>
        <v/>
      </c>
    </row>
    <row r="4816" spans="1:12" ht="13.8" customHeight="1" x14ac:dyDescent="0.3">
      <c r="A4816" t="s">
        <v>80</v>
      </c>
      <c r="B4816">
        <v>1961</v>
      </c>
      <c r="C4816" s="10">
        <v>31</v>
      </c>
      <c r="D4816">
        <v>2</v>
      </c>
      <c r="E4816">
        <v>28</v>
      </c>
      <c r="F4816">
        <v>0</v>
      </c>
      <c r="G4816">
        <v>0</v>
      </c>
      <c r="H4816">
        <v>0</v>
      </c>
      <c r="I4816">
        <v>0.88</v>
      </c>
      <c r="J4816" s="10">
        <v>0</v>
      </c>
      <c r="K4816" s="13">
        <f t="shared" si="152"/>
        <v>1989</v>
      </c>
      <c r="L4816" s="1" t="str">
        <f t="shared" si="151"/>
        <v/>
      </c>
    </row>
    <row r="4817" spans="1:12" ht="13.8" customHeight="1" x14ac:dyDescent="0.3">
      <c r="A4817" t="s">
        <v>80</v>
      </c>
      <c r="B4817">
        <v>1962</v>
      </c>
      <c r="C4817" s="10">
        <v>32</v>
      </c>
      <c r="D4817">
        <v>1</v>
      </c>
      <c r="E4817">
        <v>31</v>
      </c>
      <c r="F4817">
        <v>0</v>
      </c>
      <c r="G4817">
        <v>0</v>
      </c>
      <c r="H4817">
        <v>0</v>
      </c>
      <c r="I4817">
        <v>0.92</v>
      </c>
      <c r="J4817" s="10">
        <v>0</v>
      </c>
      <c r="K4817" s="13">
        <f t="shared" si="152"/>
        <v>1989</v>
      </c>
      <c r="L4817" s="1" t="str">
        <f t="shared" si="151"/>
        <v/>
      </c>
    </row>
    <row r="4818" spans="1:12" ht="13.8" customHeight="1" x14ac:dyDescent="0.3">
      <c r="A4818" t="s">
        <v>80</v>
      </c>
      <c r="B4818">
        <v>1963</v>
      </c>
      <c r="C4818" s="10">
        <v>34</v>
      </c>
      <c r="D4818">
        <v>3</v>
      </c>
      <c r="E4818">
        <v>31</v>
      </c>
      <c r="F4818">
        <v>0</v>
      </c>
      <c r="G4818">
        <v>0</v>
      </c>
      <c r="H4818">
        <v>0</v>
      </c>
      <c r="I4818">
        <v>0.95</v>
      </c>
      <c r="J4818" s="10">
        <v>0</v>
      </c>
      <c r="K4818" s="13">
        <f t="shared" si="152"/>
        <v>1989</v>
      </c>
      <c r="L4818" s="1" t="str">
        <f t="shared" si="151"/>
        <v/>
      </c>
    </row>
    <row r="4819" spans="1:12" ht="13.8" customHeight="1" x14ac:dyDescent="0.3">
      <c r="A4819" t="s">
        <v>80</v>
      </c>
      <c r="B4819">
        <v>1964</v>
      </c>
      <c r="C4819" s="10">
        <v>33</v>
      </c>
      <c r="D4819">
        <v>2</v>
      </c>
      <c r="E4819">
        <v>31</v>
      </c>
      <c r="F4819">
        <v>0</v>
      </c>
      <c r="G4819">
        <v>0</v>
      </c>
      <c r="H4819">
        <v>0</v>
      </c>
      <c r="I4819">
        <v>0.92</v>
      </c>
      <c r="J4819" s="10">
        <v>0</v>
      </c>
      <c r="K4819" s="13">
        <f t="shared" si="152"/>
        <v>1989</v>
      </c>
      <c r="L4819" s="1" t="str">
        <f t="shared" si="151"/>
        <v/>
      </c>
    </row>
    <row r="4820" spans="1:12" ht="13.8" customHeight="1" x14ac:dyDescent="0.3">
      <c r="A4820" t="s">
        <v>80</v>
      </c>
      <c r="B4820">
        <v>1965</v>
      </c>
      <c r="C4820" s="10">
        <v>37</v>
      </c>
      <c r="D4820">
        <v>2</v>
      </c>
      <c r="E4820">
        <v>35</v>
      </c>
      <c r="F4820">
        <v>0</v>
      </c>
      <c r="G4820">
        <v>0</v>
      </c>
      <c r="H4820">
        <v>0</v>
      </c>
      <c r="I4820">
        <v>1.02</v>
      </c>
      <c r="J4820" s="10">
        <v>0</v>
      </c>
      <c r="K4820" s="13">
        <f t="shared" si="152"/>
        <v>1989</v>
      </c>
      <c r="L4820" s="1" t="str">
        <f t="shared" si="151"/>
        <v/>
      </c>
    </row>
    <row r="4821" spans="1:12" ht="13.8" customHeight="1" x14ac:dyDescent="0.3">
      <c r="A4821" t="s">
        <v>80</v>
      </c>
      <c r="B4821">
        <v>1966</v>
      </c>
      <c r="C4821" s="10">
        <v>38</v>
      </c>
      <c r="D4821">
        <v>2</v>
      </c>
      <c r="E4821">
        <v>36</v>
      </c>
      <c r="F4821">
        <v>0</v>
      </c>
      <c r="G4821">
        <v>0</v>
      </c>
      <c r="H4821">
        <v>0</v>
      </c>
      <c r="I4821">
        <v>1.04</v>
      </c>
      <c r="J4821" s="10">
        <v>0</v>
      </c>
      <c r="K4821" s="13">
        <f t="shared" si="152"/>
        <v>1989</v>
      </c>
      <c r="L4821" s="1" t="str">
        <f t="shared" si="151"/>
        <v/>
      </c>
    </row>
    <row r="4822" spans="1:12" ht="13.8" customHeight="1" x14ac:dyDescent="0.3">
      <c r="A4822" t="s">
        <v>80</v>
      </c>
      <c r="B4822">
        <v>1967</v>
      </c>
      <c r="C4822" s="10">
        <v>46</v>
      </c>
      <c r="D4822">
        <v>1</v>
      </c>
      <c r="E4822">
        <v>44</v>
      </c>
      <c r="F4822">
        <v>0</v>
      </c>
      <c r="G4822">
        <v>0</v>
      </c>
      <c r="H4822">
        <v>0</v>
      </c>
      <c r="I4822">
        <v>1.23</v>
      </c>
      <c r="J4822" s="10">
        <v>0</v>
      </c>
      <c r="K4822" s="13">
        <f t="shared" si="152"/>
        <v>1989</v>
      </c>
      <c r="L4822" s="1" t="str">
        <f t="shared" si="151"/>
        <v/>
      </c>
    </row>
    <row r="4823" spans="1:12" ht="13.8" customHeight="1" x14ac:dyDescent="0.3">
      <c r="A4823" t="s">
        <v>80</v>
      </c>
      <c r="B4823">
        <v>1968</v>
      </c>
      <c r="C4823" s="10">
        <v>50</v>
      </c>
      <c r="D4823">
        <v>1</v>
      </c>
      <c r="E4823">
        <v>49</v>
      </c>
      <c r="F4823">
        <v>0</v>
      </c>
      <c r="G4823">
        <v>0</v>
      </c>
      <c r="H4823">
        <v>0</v>
      </c>
      <c r="I4823">
        <v>1.33</v>
      </c>
      <c r="J4823" s="10">
        <v>0</v>
      </c>
      <c r="K4823" s="13">
        <f t="shared" si="152"/>
        <v>1989</v>
      </c>
      <c r="L4823" s="1" t="str">
        <f t="shared" si="151"/>
        <v/>
      </c>
    </row>
    <row r="4824" spans="1:12" ht="13.8" customHeight="1" x14ac:dyDescent="0.3">
      <c r="A4824" t="s">
        <v>80</v>
      </c>
      <c r="B4824">
        <v>1969</v>
      </c>
      <c r="C4824" s="10">
        <v>58</v>
      </c>
      <c r="D4824">
        <v>1</v>
      </c>
      <c r="E4824">
        <v>57</v>
      </c>
      <c r="F4824">
        <v>0</v>
      </c>
      <c r="G4824">
        <v>0</v>
      </c>
      <c r="H4824">
        <v>0</v>
      </c>
      <c r="I4824">
        <v>1.51</v>
      </c>
      <c r="J4824" s="10">
        <v>0</v>
      </c>
      <c r="K4824" s="13">
        <f t="shared" si="152"/>
        <v>1989</v>
      </c>
      <c r="L4824" s="1" t="str">
        <f t="shared" si="151"/>
        <v/>
      </c>
    </row>
    <row r="4825" spans="1:12" ht="13.8" customHeight="1" x14ac:dyDescent="0.3">
      <c r="A4825" t="s">
        <v>80</v>
      </c>
      <c r="B4825">
        <v>1970</v>
      </c>
      <c r="C4825" s="10">
        <v>70</v>
      </c>
      <c r="D4825">
        <v>1</v>
      </c>
      <c r="E4825">
        <v>69</v>
      </c>
      <c r="F4825">
        <v>0</v>
      </c>
      <c r="G4825">
        <v>0</v>
      </c>
      <c r="H4825">
        <v>0</v>
      </c>
      <c r="I4825">
        <v>1.82</v>
      </c>
      <c r="J4825" s="10">
        <v>0</v>
      </c>
      <c r="K4825" s="13">
        <f t="shared" si="152"/>
        <v>1989</v>
      </c>
      <c r="L4825" s="1" t="str">
        <f t="shared" si="151"/>
        <v/>
      </c>
    </row>
    <row r="4826" spans="1:12" ht="13.8" customHeight="1" x14ac:dyDescent="0.3">
      <c r="A4826" t="s">
        <v>80</v>
      </c>
      <c r="B4826">
        <v>1971</v>
      </c>
      <c r="C4826" s="10">
        <v>71</v>
      </c>
      <c r="D4826">
        <v>1</v>
      </c>
      <c r="E4826">
        <v>70</v>
      </c>
      <c r="F4826">
        <v>0</v>
      </c>
      <c r="G4826">
        <v>0</v>
      </c>
      <c r="H4826">
        <v>0</v>
      </c>
      <c r="I4826">
        <v>1.83</v>
      </c>
      <c r="J4826" s="10">
        <v>0</v>
      </c>
      <c r="K4826" s="13">
        <f t="shared" si="152"/>
        <v>1989</v>
      </c>
      <c r="L4826" s="1" t="str">
        <f t="shared" si="151"/>
        <v/>
      </c>
    </row>
    <row r="4827" spans="1:12" ht="13.8" customHeight="1" x14ac:dyDescent="0.3">
      <c r="A4827" t="s">
        <v>80</v>
      </c>
      <c r="B4827">
        <v>1972</v>
      </c>
      <c r="C4827" s="10">
        <v>64</v>
      </c>
      <c r="D4827">
        <v>1</v>
      </c>
      <c r="E4827">
        <v>64</v>
      </c>
      <c r="F4827">
        <v>0</v>
      </c>
      <c r="G4827">
        <v>0</v>
      </c>
      <c r="H4827">
        <v>0</v>
      </c>
      <c r="I4827">
        <v>1.64</v>
      </c>
      <c r="J4827" s="10">
        <v>0</v>
      </c>
      <c r="K4827" s="13">
        <f t="shared" si="152"/>
        <v>1989</v>
      </c>
      <c r="L4827" s="1" t="str">
        <f t="shared" si="151"/>
        <v/>
      </c>
    </row>
    <row r="4828" spans="1:12" ht="13.8" customHeight="1" x14ac:dyDescent="0.3">
      <c r="A4828" t="s">
        <v>80</v>
      </c>
      <c r="B4828">
        <v>1973</v>
      </c>
      <c r="C4828" s="10">
        <v>69</v>
      </c>
      <c r="D4828">
        <v>0</v>
      </c>
      <c r="E4828">
        <v>69</v>
      </c>
      <c r="F4828">
        <v>0</v>
      </c>
      <c r="G4828">
        <v>0</v>
      </c>
      <c r="H4828">
        <v>0</v>
      </c>
      <c r="I4828">
        <v>1.73</v>
      </c>
      <c r="J4828" s="10">
        <v>0</v>
      </c>
      <c r="K4828" s="13">
        <f t="shared" si="152"/>
        <v>1989</v>
      </c>
      <c r="L4828" s="1" t="str">
        <f t="shared" si="151"/>
        <v/>
      </c>
    </row>
    <row r="4829" spans="1:12" ht="13.8" customHeight="1" x14ac:dyDescent="0.3">
      <c r="A4829" t="s">
        <v>80</v>
      </c>
      <c r="B4829">
        <v>1974</v>
      </c>
      <c r="C4829" s="10">
        <v>82</v>
      </c>
      <c r="D4829">
        <v>0</v>
      </c>
      <c r="E4829">
        <v>82</v>
      </c>
      <c r="F4829">
        <v>0</v>
      </c>
      <c r="G4829">
        <v>0</v>
      </c>
      <c r="H4829">
        <v>0</v>
      </c>
      <c r="I4829">
        <v>2.0499999999999998</v>
      </c>
      <c r="J4829" s="10">
        <v>0</v>
      </c>
      <c r="K4829" s="13">
        <f t="shared" si="152"/>
        <v>1989</v>
      </c>
      <c r="L4829" s="1" t="str">
        <f t="shared" si="151"/>
        <v/>
      </c>
    </row>
    <row r="4830" spans="1:12" ht="13.8" customHeight="1" x14ac:dyDescent="0.3">
      <c r="A4830" t="s">
        <v>80</v>
      </c>
      <c r="B4830">
        <v>1975</v>
      </c>
      <c r="C4830" s="10">
        <v>95</v>
      </c>
      <c r="D4830">
        <v>0</v>
      </c>
      <c r="E4830">
        <v>95</v>
      </c>
      <c r="F4830">
        <v>0</v>
      </c>
      <c r="G4830">
        <v>0</v>
      </c>
      <c r="H4830">
        <v>0</v>
      </c>
      <c r="I4830">
        <v>2.36</v>
      </c>
      <c r="J4830" s="10">
        <v>0</v>
      </c>
      <c r="K4830" s="13">
        <f t="shared" si="152"/>
        <v>1989</v>
      </c>
      <c r="L4830" s="1" t="str">
        <f t="shared" si="151"/>
        <v/>
      </c>
    </row>
    <row r="4831" spans="1:12" ht="13.8" customHeight="1" x14ac:dyDescent="0.3">
      <c r="A4831" t="s">
        <v>80</v>
      </c>
      <c r="B4831">
        <v>1976</v>
      </c>
      <c r="C4831" s="10">
        <v>90</v>
      </c>
      <c r="D4831">
        <v>0</v>
      </c>
      <c r="E4831">
        <v>90</v>
      </c>
      <c r="F4831">
        <v>0</v>
      </c>
      <c r="G4831">
        <v>0</v>
      </c>
      <c r="H4831">
        <v>0</v>
      </c>
      <c r="I4831">
        <v>2.21</v>
      </c>
      <c r="J4831" s="10">
        <v>0</v>
      </c>
      <c r="K4831" s="13">
        <f t="shared" si="152"/>
        <v>1989</v>
      </c>
      <c r="L4831" s="1" t="str">
        <f t="shared" si="151"/>
        <v/>
      </c>
    </row>
    <row r="4832" spans="1:12" ht="13.8" customHeight="1" x14ac:dyDescent="0.3">
      <c r="A4832" t="s">
        <v>80</v>
      </c>
      <c r="B4832">
        <v>1977</v>
      </c>
      <c r="C4832" s="10">
        <v>111</v>
      </c>
      <c r="D4832">
        <v>0</v>
      </c>
      <c r="E4832">
        <v>111</v>
      </c>
      <c r="F4832">
        <v>0</v>
      </c>
      <c r="G4832">
        <v>0</v>
      </c>
      <c r="H4832">
        <v>0</v>
      </c>
      <c r="I4832">
        <v>2.7</v>
      </c>
      <c r="J4832" s="10">
        <v>0</v>
      </c>
      <c r="K4832" s="13">
        <f t="shared" si="152"/>
        <v>1989</v>
      </c>
      <c r="L4832" s="1" t="str">
        <f t="shared" si="151"/>
        <v/>
      </c>
    </row>
    <row r="4833" spans="1:12" ht="13.8" customHeight="1" x14ac:dyDescent="0.3">
      <c r="A4833" t="s">
        <v>80</v>
      </c>
      <c r="B4833">
        <v>1978</v>
      </c>
      <c r="C4833" s="10">
        <v>109</v>
      </c>
      <c r="D4833">
        <v>0</v>
      </c>
      <c r="E4833">
        <v>109</v>
      </c>
      <c r="F4833">
        <v>0</v>
      </c>
      <c r="G4833">
        <v>0</v>
      </c>
      <c r="H4833">
        <v>0</v>
      </c>
      <c r="I4833">
        <v>2.61</v>
      </c>
      <c r="J4833" s="10">
        <v>0</v>
      </c>
      <c r="K4833" s="13">
        <f t="shared" si="152"/>
        <v>1989</v>
      </c>
      <c r="L4833" s="1" t="str">
        <f t="shared" si="151"/>
        <v/>
      </c>
    </row>
    <row r="4834" spans="1:12" ht="13.8" customHeight="1" x14ac:dyDescent="0.3">
      <c r="A4834" t="s">
        <v>80</v>
      </c>
      <c r="B4834">
        <v>1979</v>
      </c>
      <c r="C4834" s="10">
        <v>131</v>
      </c>
      <c r="D4834">
        <v>0</v>
      </c>
      <c r="E4834">
        <v>131</v>
      </c>
      <c r="F4834">
        <v>0</v>
      </c>
      <c r="G4834">
        <v>0</v>
      </c>
      <c r="H4834">
        <v>0</v>
      </c>
      <c r="I4834">
        <v>3.09</v>
      </c>
      <c r="J4834" s="10">
        <v>0</v>
      </c>
      <c r="K4834" s="13">
        <f t="shared" si="152"/>
        <v>1989</v>
      </c>
      <c r="L4834" s="1" t="str">
        <f t="shared" si="151"/>
        <v/>
      </c>
    </row>
    <row r="4835" spans="1:12" ht="13.8" customHeight="1" x14ac:dyDescent="0.3">
      <c r="A4835" t="s">
        <v>80</v>
      </c>
      <c r="B4835">
        <v>1980</v>
      </c>
      <c r="C4835" s="10">
        <v>115</v>
      </c>
      <c r="D4835">
        <v>0</v>
      </c>
      <c r="E4835">
        <v>115</v>
      </c>
      <c r="F4835">
        <v>0</v>
      </c>
      <c r="G4835">
        <v>0</v>
      </c>
      <c r="H4835">
        <v>0</v>
      </c>
      <c r="I4835">
        <v>2.68</v>
      </c>
      <c r="J4835" s="10">
        <v>0</v>
      </c>
      <c r="K4835" s="13">
        <f t="shared" si="152"/>
        <v>1989</v>
      </c>
      <c r="L4835" s="1" t="str">
        <f t="shared" si="151"/>
        <v/>
      </c>
    </row>
    <row r="4836" spans="1:12" ht="13.8" customHeight="1" x14ac:dyDescent="0.3">
      <c r="A4836" t="s">
        <v>80</v>
      </c>
      <c r="B4836">
        <v>1981</v>
      </c>
      <c r="C4836" s="10">
        <v>120</v>
      </c>
      <c r="D4836">
        <v>0</v>
      </c>
      <c r="E4836">
        <v>120</v>
      </c>
      <c r="F4836">
        <v>0</v>
      </c>
      <c r="G4836">
        <v>0</v>
      </c>
      <c r="H4836">
        <v>0</v>
      </c>
      <c r="I4836">
        <v>2.76</v>
      </c>
      <c r="J4836" s="10">
        <v>0</v>
      </c>
      <c r="K4836" s="13">
        <f t="shared" si="152"/>
        <v>1989</v>
      </c>
      <c r="L4836" s="1" t="str">
        <f t="shared" si="151"/>
        <v/>
      </c>
    </row>
    <row r="4837" spans="1:12" ht="13.8" customHeight="1" x14ac:dyDescent="0.3">
      <c r="A4837" t="s">
        <v>80</v>
      </c>
      <c r="B4837">
        <v>1982</v>
      </c>
      <c r="C4837" s="10">
        <v>125</v>
      </c>
      <c r="D4837">
        <v>0</v>
      </c>
      <c r="E4837">
        <v>125</v>
      </c>
      <c r="F4837">
        <v>0</v>
      </c>
      <c r="G4837">
        <v>0</v>
      </c>
      <c r="H4837">
        <v>0</v>
      </c>
      <c r="I4837">
        <v>2.85</v>
      </c>
      <c r="J4837" s="10">
        <v>0</v>
      </c>
      <c r="K4837" s="13">
        <f t="shared" si="152"/>
        <v>1989</v>
      </c>
      <c r="L4837" s="1" t="str">
        <f t="shared" si="151"/>
        <v/>
      </c>
    </row>
    <row r="4838" spans="1:12" ht="13.8" customHeight="1" x14ac:dyDescent="0.3">
      <c r="A4838" t="s">
        <v>80</v>
      </c>
      <c r="B4838">
        <v>1983</v>
      </c>
      <c r="C4838" s="10">
        <v>133</v>
      </c>
      <c r="D4838">
        <v>0</v>
      </c>
      <c r="E4838">
        <v>133</v>
      </c>
      <c r="F4838">
        <v>0</v>
      </c>
      <c r="G4838">
        <v>0</v>
      </c>
      <c r="H4838">
        <v>0</v>
      </c>
      <c r="I4838">
        <v>3</v>
      </c>
      <c r="J4838" s="10">
        <v>0</v>
      </c>
      <c r="K4838" s="13">
        <f t="shared" si="152"/>
        <v>1989</v>
      </c>
      <c r="L4838" s="1" t="str">
        <f t="shared" si="151"/>
        <v/>
      </c>
    </row>
    <row r="4839" spans="1:12" ht="13.8" customHeight="1" x14ac:dyDescent="0.3">
      <c r="A4839" t="s">
        <v>80</v>
      </c>
      <c r="B4839">
        <v>1984</v>
      </c>
      <c r="C4839" s="10">
        <v>136</v>
      </c>
      <c r="D4839">
        <v>0</v>
      </c>
      <c r="E4839">
        <v>136</v>
      </c>
      <c r="F4839">
        <v>0</v>
      </c>
      <c r="G4839">
        <v>0</v>
      </c>
      <c r="H4839">
        <v>0</v>
      </c>
      <c r="I4839">
        <v>3.02</v>
      </c>
      <c r="J4839" s="10">
        <v>0</v>
      </c>
      <c r="K4839" s="13">
        <f t="shared" si="152"/>
        <v>1989</v>
      </c>
      <c r="L4839" s="1" t="str">
        <f t="shared" si="151"/>
        <v/>
      </c>
    </row>
    <row r="4840" spans="1:12" ht="13.8" customHeight="1" x14ac:dyDescent="0.3">
      <c r="A4840" t="s">
        <v>80</v>
      </c>
      <c r="B4840">
        <v>1985</v>
      </c>
      <c r="C4840" s="10">
        <v>141</v>
      </c>
      <c r="D4840">
        <v>0</v>
      </c>
      <c r="E4840">
        <v>141</v>
      </c>
      <c r="F4840">
        <v>0</v>
      </c>
      <c r="G4840">
        <v>0</v>
      </c>
      <c r="H4840">
        <v>0</v>
      </c>
      <c r="I4840">
        <v>3.11</v>
      </c>
      <c r="J4840" s="10">
        <v>0</v>
      </c>
      <c r="K4840" s="13">
        <f t="shared" si="152"/>
        <v>1989</v>
      </c>
      <c r="L4840" s="1" t="str">
        <f t="shared" si="151"/>
        <v/>
      </c>
    </row>
    <row r="4841" spans="1:12" ht="13.8" customHeight="1" x14ac:dyDescent="0.3">
      <c r="A4841" t="s">
        <v>80</v>
      </c>
      <c r="B4841">
        <v>1986</v>
      </c>
      <c r="C4841" s="10">
        <v>134</v>
      </c>
      <c r="D4841">
        <v>0</v>
      </c>
      <c r="E4841">
        <v>134</v>
      </c>
      <c r="F4841">
        <v>0</v>
      </c>
      <c r="G4841">
        <v>0</v>
      </c>
      <c r="H4841">
        <v>0</v>
      </c>
      <c r="I4841">
        <v>2.9</v>
      </c>
      <c r="J4841" s="10">
        <v>0</v>
      </c>
      <c r="K4841" s="13">
        <f t="shared" si="152"/>
        <v>1989</v>
      </c>
      <c r="L4841" s="1" t="str">
        <f t="shared" si="151"/>
        <v/>
      </c>
    </row>
    <row r="4842" spans="1:12" ht="13.8" customHeight="1" x14ac:dyDescent="0.3">
      <c r="A4842" t="s">
        <v>80</v>
      </c>
      <c r="B4842">
        <v>1987</v>
      </c>
      <c r="C4842" s="10">
        <v>136</v>
      </c>
      <c r="D4842">
        <v>0</v>
      </c>
      <c r="E4842">
        <v>136</v>
      </c>
      <c r="F4842">
        <v>0</v>
      </c>
      <c r="G4842">
        <v>0</v>
      </c>
      <c r="H4842">
        <v>0</v>
      </c>
      <c r="I4842">
        <v>2.92</v>
      </c>
      <c r="J4842" s="10">
        <v>0</v>
      </c>
      <c r="K4842" s="13">
        <f t="shared" si="152"/>
        <v>1989</v>
      </c>
      <c r="L4842" s="1" t="str">
        <f t="shared" si="151"/>
        <v/>
      </c>
    </row>
    <row r="4843" spans="1:12" ht="13.8" customHeight="1" x14ac:dyDescent="0.3">
      <c r="A4843" t="s">
        <v>80</v>
      </c>
      <c r="B4843">
        <v>1988</v>
      </c>
      <c r="C4843" s="10">
        <v>144</v>
      </c>
      <c r="D4843">
        <v>0</v>
      </c>
      <c r="E4843">
        <v>144</v>
      </c>
      <c r="F4843">
        <v>0</v>
      </c>
      <c r="G4843">
        <v>0</v>
      </c>
      <c r="H4843">
        <v>0</v>
      </c>
      <c r="I4843">
        <v>3.04</v>
      </c>
      <c r="J4843" s="10">
        <v>0</v>
      </c>
      <c r="K4843" s="13">
        <f t="shared" si="152"/>
        <v>1989</v>
      </c>
      <c r="L4843" s="1" t="str">
        <f t="shared" si="151"/>
        <v/>
      </c>
    </row>
    <row r="4844" spans="1:12" ht="13.8" customHeight="1" x14ac:dyDescent="0.3">
      <c r="A4844" t="s">
        <v>80</v>
      </c>
      <c r="B4844">
        <v>1989</v>
      </c>
      <c r="C4844" s="10">
        <v>158</v>
      </c>
      <c r="D4844">
        <v>0</v>
      </c>
      <c r="E4844">
        <v>158</v>
      </c>
      <c r="F4844">
        <v>0</v>
      </c>
      <c r="G4844">
        <v>0</v>
      </c>
      <c r="H4844">
        <v>0</v>
      </c>
      <c r="I4844">
        <v>3.32</v>
      </c>
      <c r="J4844" s="10">
        <v>0</v>
      </c>
      <c r="K4844" s="13">
        <f t="shared" si="152"/>
        <v>1989</v>
      </c>
      <c r="L4844" s="1" t="str">
        <f t="shared" si="151"/>
        <v/>
      </c>
    </row>
    <row r="4845" spans="1:12" ht="13.8" customHeight="1" x14ac:dyDescent="0.3">
      <c r="A4845" t="s">
        <v>80</v>
      </c>
      <c r="B4845">
        <v>1990</v>
      </c>
      <c r="C4845" s="10">
        <v>194</v>
      </c>
      <c r="D4845">
        <v>0</v>
      </c>
      <c r="E4845">
        <v>194</v>
      </c>
      <c r="F4845">
        <v>0</v>
      </c>
      <c r="G4845">
        <v>0</v>
      </c>
      <c r="H4845">
        <v>0</v>
      </c>
      <c r="I4845">
        <v>4.08</v>
      </c>
      <c r="J4845" s="10">
        <v>8</v>
      </c>
      <c r="K4845" s="13">
        <f t="shared" si="152"/>
        <v>1990</v>
      </c>
      <c r="L4845" s="1" t="str">
        <f t="shared" si="151"/>
        <v/>
      </c>
    </row>
    <row r="4846" spans="1:12" ht="13.8" customHeight="1" x14ac:dyDescent="0.3">
      <c r="A4846" t="s">
        <v>80</v>
      </c>
      <c r="B4846">
        <v>1991</v>
      </c>
      <c r="C4846" s="10">
        <v>182</v>
      </c>
      <c r="D4846">
        <v>0</v>
      </c>
      <c r="E4846">
        <v>182</v>
      </c>
      <c r="F4846">
        <v>0</v>
      </c>
      <c r="G4846">
        <v>0</v>
      </c>
      <c r="H4846">
        <v>0</v>
      </c>
      <c r="I4846">
        <v>3.87</v>
      </c>
      <c r="J4846" s="10">
        <v>8</v>
      </c>
      <c r="K4846" s="13">
        <f t="shared" si="152"/>
        <v>1990</v>
      </c>
      <c r="L4846" s="1" t="str">
        <f t="shared" si="151"/>
        <v/>
      </c>
    </row>
    <row r="4847" spans="1:12" ht="13.8" customHeight="1" x14ac:dyDescent="0.3">
      <c r="A4847" t="s">
        <v>80</v>
      </c>
      <c r="B4847">
        <v>1992</v>
      </c>
      <c r="C4847" s="10">
        <v>177</v>
      </c>
      <c r="D4847">
        <v>0</v>
      </c>
      <c r="E4847">
        <v>177</v>
      </c>
      <c r="F4847">
        <v>0</v>
      </c>
      <c r="G4847">
        <v>0</v>
      </c>
      <c r="H4847">
        <v>0</v>
      </c>
      <c r="I4847">
        <v>3.85</v>
      </c>
      <c r="J4847" s="10">
        <v>15</v>
      </c>
      <c r="K4847" s="13">
        <f t="shared" si="152"/>
        <v>1990</v>
      </c>
      <c r="L4847" s="1" t="str">
        <f t="shared" si="151"/>
        <v/>
      </c>
    </row>
    <row r="4848" spans="1:12" ht="13.8" customHeight="1" x14ac:dyDescent="0.3">
      <c r="A4848" t="s">
        <v>80</v>
      </c>
      <c r="B4848">
        <v>1993</v>
      </c>
      <c r="C4848" s="10">
        <v>159</v>
      </c>
      <c r="D4848">
        <v>0</v>
      </c>
      <c r="E4848">
        <v>159</v>
      </c>
      <c r="F4848">
        <v>0</v>
      </c>
      <c r="G4848">
        <v>0</v>
      </c>
      <c r="H4848">
        <v>0</v>
      </c>
      <c r="I4848">
        <v>3.54</v>
      </c>
      <c r="J4848" s="10">
        <v>12</v>
      </c>
      <c r="K4848" s="13">
        <f t="shared" si="152"/>
        <v>1990</v>
      </c>
      <c r="L4848" s="1" t="str">
        <f t="shared" si="151"/>
        <v/>
      </c>
    </row>
    <row r="4849" spans="1:12" ht="13.8" customHeight="1" x14ac:dyDescent="0.3">
      <c r="A4849" t="s">
        <v>80</v>
      </c>
      <c r="B4849">
        <v>1994</v>
      </c>
      <c r="C4849" s="10">
        <v>157</v>
      </c>
      <c r="D4849">
        <v>0</v>
      </c>
      <c r="E4849">
        <v>157</v>
      </c>
      <c r="F4849">
        <v>0</v>
      </c>
      <c r="G4849">
        <v>0</v>
      </c>
      <c r="H4849">
        <v>0</v>
      </c>
      <c r="I4849">
        <v>3.56</v>
      </c>
      <c r="J4849" s="10">
        <v>11</v>
      </c>
      <c r="K4849" s="13">
        <f t="shared" si="152"/>
        <v>1990</v>
      </c>
      <c r="L4849" s="1" t="str">
        <f t="shared" si="151"/>
        <v/>
      </c>
    </row>
    <row r="4850" spans="1:12" ht="13.8" customHeight="1" x14ac:dyDescent="0.3">
      <c r="A4850" t="s">
        <v>80</v>
      </c>
      <c r="B4850">
        <v>1995</v>
      </c>
      <c r="C4850" s="10">
        <v>156</v>
      </c>
      <c r="D4850">
        <v>0</v>
      </c>
      <c r="E4850">
        <v>156</v>
      </c>
      <c r="F4850">
        <v>0</v>
      </c>
      <c r="G4850">
        <v>0</v>
      </c>
      <c r="H4850">
        <v>0</v>
      </c>
      <c r="I4850">
        <v>3.58</v>
      </c>
      <c r="J4850" s="10">
        <v>11</v>
      </c>
      <c r="K4850" s="13">
        <f t="shared" si="152"/>
        <v>1990</v>
      </c>
      <c r="L4850" s="1" t="str">
        <f t="shared" si="151"/>
        <v/>
      </c>
    </row>
    <row r="4851" spans="1:12" ht="13.8" customHeight="1" x14ac:dyDescent="0.3">
      <c r="A4851" t="s">
        <v>80</v>
      </c>
      <c r="B4851">
        <v>1996</v>
      </c>
      <c r="C4851" s="10">
        <v>164</v>
      </c>
      <c r="D4851">
        <v>0</v>
      </c>
      <c r="E4851">
        <v>164</v>
      </c>
      <c r="F4851">
        <v>0</v>
      </c>
      <c r="G4851">
        <v>0</v>
      </c>
      <c r="H4851">
        <v>0</v>
      </c>
      <c r="I4851">
        <v>3.78</v>
      </c>
      <c r="J4851" s="10">
        <v>10</v>
      </c>
      <c r="K4851" s="13">
        <f t="shared" si="152"/>
        <v>1990</v>
      </c>
      <c r="L4851" s="1" t="str">
        <f t="shared" si="151"/>
        <v/>
      </c>
    </row>
    <row r="4852" spans="1:12" ht="13.8" customHeight="1" x14ac:dyDescent="0.3">
      <c r="A4852" t="s">
        <v>80</v>
      </c>
      <c r="B4852">
        <v>1997</v>
      </c>
      <c r="C4852" s="10">
        <v>161</v>
      </c>
      <c r="D4852">
        <v>0</v>
      </c>
      <c r="E4852">
        <v>161</v>
      </c>
      <c r="F4852">
        <v>0</v>
      </c>
      <c r="G4852">
        <v>0</v>
      </c>
      <c r="H4852">
        <v>0</v>
      </c>
      <c r="I4852">
        <v>3.67</v>
      </c>
      <c r="J4852" s="10">
        <v>12</v>
      </c>
      <c r="K4852" s="13">
        <f t="shared" si="152"/>
        <v>1990</v>
      </c>
      <c r="L4852" s="1" t="str">
        <f t="shared" si="151"/>
        <v/>
      </c>
    </row>
    <row r="4853" spans="1:12" ht="13.8" customHeight="1" x14ac:dyDescent="0.3">
      <c r="A4853" t="s">
        <v>80</v>
      </c>
      <c r="B4853">
        <v>1998</v>
      </c>
      <c r="C4853" s="10">
        <v>170</v>
      </c>
      <c r="D4853">
        <v>0</v>
      </c>
      <c r="E4853">
        <v>170</v>
      </c>
      <c r="F4853">
        <v>0</v>
      </c>
      <c r="G4853">
        <v>0</v>
      </c>
      <c r="H4853">
        <v>0</v>
      </c>
      <c r="I4853">
        <v>3.83</v>
      </c>
      <c r="J4853" s="10">
        <v>10</v>
      </c>
      <c r="K4853" s="13">
        <f t="shared" si="152"/>
        <v>1990</v>
      </c>
      <c r="L4853" s="1" t="str">
        <f t="shared" si="151"/>
        <v/>
      </c>
    </row>
    <row r="4854" spans="1:12" ht="13.8" customHeight="1" x14ac:dyDescent="0.3">
      <c r="A4854" t="s">
        <v>80</v>
      </c>
      <c r="B4854">
        <v>1999</v>
      </c>
      <c r="C4854" s="10">
        <v>172</v>
      </c>
      <c r="D4854">
        <v>0</v>
      </c>
      <c r="E4854">
        <v>172</v>
      </c>
      <c r="F4854">
        <v>0</v>
      </c>
      <c r="G4854">
        <v>0</v>
      </c>
      <c r="H4854">
        <v>0</v>
      </c>
      <c r="I4854">
        <v>3.83</v>
      </c>
      <c r="J4854" s="10">
        <v>9</v>
      </c>
      <c r="K4854" s="13">
        <f t="shared" si="152"/>
        <v>1990</v>
      </c>
      <c r="L4854" s="1" t="str">
        <f t="shared" si="151"/>
        <v/>
      </c>
    </row>
    <row r="4855" spans="1:12" ht="13.8" customHeight="1" x14ac:dyDescent="0.3">
      <c r="A4855" t="s">
        <v>80</v>
      </c>
      <c r="B4855">
        <v>2000</v>
      </c>
      <c r="C4855" s="10">
        <v>188</v>
      </c>
      <c r="D4855">
        <v>0</v>
      </c>
      <c r="E4855">
        <v>188</v>
      </c>
      <c r="F4855">
        <v>0</v>
      </c>
      <c r="G4855">
        <v>0</v>
      </c>
      <c r="H4855">
        <v>0</v>
      </c>
      <c r="I4855">
        <v>4.0999999999999996</v>
      </c>
      <c r="J4855" s="10">
        <v>9</v>
      </c>
      <c r="K4855" s="13">
        <f t="shared" si="152"/>
        <v>1990</v>
      </c>
      <c r="L4855" s="1" t="str">
        <f t="shared" si="151"/>
        <v/>
      </c>
    </row>
    <row r="4856" spans="1:12" ht="13.8" customHeight="1" x14ac:dyDescent="0.3">
      <c r="A4856" t="s">
        <v>80</v>
      </c>
      <c r="B4856">
        <v>2001</v>
      </c>
      <c r="C4856" s="10">
        <v>208</v>
      </c>
      <c r="D4856">
        <v>0</v>
      </c>
      <c r="E4856">
        <v>208</v>
      </c>
      <c r="F4856">
        <v>0</v>
      </c>
      <c r="G4856">
        <v>0</v>
      </c>
      <c r="H4856">
        <v>0</v>
      </c>
      <c r="I4856">
        <v>4.5</v>
      </c>
      <c r="J4856" s="10">
        <v>9</v>
      </c>
      <c r="K4856" s="13">
        <f t="shared" si="152"/>
        <v>1990</v>
      </c>
      <c r="L4856" s="1" t="str">
        <f t="shared" si="151"/>
        <v/>
      </c>
    </row>
    <row r="4857" spans="1:12" ht="13.8" customHeight="1" x14ac:dyDescent="0.3">
      <c r="A4857" t="s">
        <v>80</v>
      </c>
      <c r="B4857">
        <v>2002</v>
      </c>
      <c r="C4857" s="10">
        <v>198</v>
      </c>
      <c r="D4857">
        <v>0</v>
      </c>
      <c r="E4857">
        <v>198</v>
      </c>
      <c r="F4857">
        <v>0</v>
      </c>
      <c r="G4857">
        <v>0</v>
      </c>
      <c r="H4857">
        <v>0</v>
      </c>
      <c r="I4857">
        <v>4.2300000000000004</v>
      </c>
      <c r="J4857" s="10">
        <v>10</v>
      </c>
      <c r="K4857" s="13">
        <f t="shared" si="152"/>
        <v>1990</v>
      </c>
      <c r="L4857" s="1" t="str">
        <f t="shared" si="151"/>
        <v/>
      </c>
    </row>
    <row r="4858" spans="1:12" ht="13.8" customHeight="1" x14ac:dyDescent="0.3">
      <c r="A4858" t="s">
        <v>80</v>
      </c>
      <c r="B4858">
        <v>2003</v>
      </c>
      <c r="C4858" s="10">
        <v>200</v>
      </c>
      <c r="D4858">
        <v>0</v>
      </c>
      <c r="E4858">
        <v>200</v>
      </c>
      <c r="F4858">
        <v>0</v>
      </c>
      <c r="G4858">
        <v>0</v>
      </c>
      <c r="H4858">
        <v>0</v>
      </c>
      <c r="I4858">
        <v>4.22</v>
      </c>
      <c r="J4858" s="10">
        <v>9</v>
      </c>
      <c r="K4858" s="13">
        <f t="shared" si="152"/>
        <v>1990</v>
      </c>
      <c r="L4858" s="1" t="str">
        <f t="shared" si="151"/>
        <v/>
      </c>
    </row>
    <row r="4859" spans="1:12" ht="13.8" customHeight="1" x14ac:dyDescent="0.3">
      <c r="A4859" t="s">
        <v>80</v>
      </c>
      <c r="B4859">
        <v>2004</v>
      </c>
      <c r="C4859" s="10">
        <v>204</v>
      </c>
      <c r="D4859">
        <v>0</v>
      </c>
      <c r="E4859">
        <v>204</v>
      </c>
      <c r="F4859">
        <v>0</v>
      </c>
      <c r="G4859">
        <v>0</v>
      </c>
      <c r="H4859">
        <v>0</v>
      </c>
      <c r="I4859">
        <v>4.26</v>
      </c>
      <c r="J4859" s="10">
        <v>10</v>
      </c>
      <c r="K4859" s="13">
        <f t="shared" si="152"/>
        <v>1990</v>
      </c>
      <c r="L4859" s="1" t="str">
        <f t="shared" si="151"/>
        <v/>
      </c>
    </row>
    <row r="4860" spans="1:12" ht="13.8" customHeight="1" x14ac:dyDescent="0.3">
      <c r="A4860" t="s">
        <v>80</v>
      </c>
      <c r="B4860">
        <v>2005</v>
      </c>
      <c r="C4860" s="10">
        <v>197</v>
      </c>
      <c r="D4860">
        <v>0</v>
      </c>
      <c r="E4860">
        <v>197</v>
      </c>
      <c r="F4860">
        <v>0</v>
      </c>
      <c r="G4860">
        <v>0</v>
      </c>
      <c r="H4860">
        <v>0</v>
      </c>
      <c r="I4860">
        <v>4.08</v>
      </c>
      <c r="J4860" s="10">
        <v>10</v>
      </c>
      <c r="K4860" s="13">
        <f t="shared" si="152"/>
        <v>1990</v>
      </c>
      <c r="L4860" s="1" t="str">
        <f t="shared" si="151"/>
        <v/>
      </c>
    </row>
    <row r="4861" spans="1:12" ht="13.8" customHeight="1" x14ac:dyDescent="0.3">
      <c r="A4861" t="s">
        <v>80</v>
      </c>
      <c r="B4861">
        <v>2006</v>
      </c>
      <c r="C4861" s="10">
        <v>185</v>
      </c>
      <c r="D4861">
        <v>0</v>
      </c>
      <c r="E4861">
        <v>185</v>
      </c>
      <c r="F4861">
        <v>0</v>
      </c>
      <c r="G4861">
        <v>0</v>
      </c>
      <c r="H4861">
        <v>0</v>
      </c>
      <c r="I4861">
        <v>3.82</v>
      </c>
      <c r="J4861" s="10">
        <v>21</v>
      </c>
      <c r="K4861" s="13">
        <f t="shared" si="152"/>
        <v>1990</v>
      </c>
      <c r="L4861" s="1" t="str">
        <f t="shared" si="151"/>
        <v/>
      </c>
    </row>
    <row r="4862" spans="1:12" ht="13.8" customHeight="1" x14ac:dyDescent="0.3">
      <c r="A4862" t="s">
        <v>80</v>
      </c>
      <c r="B4862">
        <v>2007</v>
      </c>
      <c r="C4862" s="10">
        <v>188</v>
      </c>
      <c r="D4862">
        <v>0</v>
      </c>
      <c r="E4862">
        <v>188</v>
      </c>
      <c r="F4862">
        <v>0</v>
      </c>
      <c r="G4862">
        <v>0</v>
      </c>
      <c r="H4862">
        <v>0</v>
      </c>
      <c r="I4862">
        <v>3.8</v>
      </c>
      <c r="J4862" s="10">
        <v>26</v>
      </c>
      <c r="K4862" s="13">
        <f t="shared" si="152"/>
        <v>1990</v>
      </c>
      <c r="L4862" s="1" t="str">
        <f t="shared" si="151"/>
        <v/>
      </c>
    </row>
    <row r="4863" spans="1:12" ht="13.8" customHeight="1" x14ac:dyDescent="0.3">
      <c r="A4863" t="s">
        <v>80</v>
      </c>
      <c r="B4863">
        <v>2008</v>
      </c>
      <c r="C4863" s="10">
        <v>172</v>
      </c>
      <c r="D4863">
        <v>0</v>
      </c>
      <c r="E4863">
        <v>172</v>
      </c>
      <c r="F4863">
        <v>0</v>
      </c>
      <c r="G4863">
        <v>0</v>
      </c>
      <c r="H4863">
        <v>0</v>
      </c>
      <c r="I4863">
        <v>3.48</v>
      </c>
      <c r="J4863" s="10">
        <v>27</v>
      </c>
      <c r="K4863" s="13">
        <f t="shared" si="152"/>
        <v>1990</v>
      </c>
      <c r="L4863" s="1" t="str">
        <f t="shared" si="151"/>
        <v/>
      </c>
    </row>
    <row r="4864" spans="1:12" ht="13.8" customHeight="1" x14ac:dyDescent="0.3">
      <c r="A4864" t="s">
        <v>80</v>
      </c>
      <c r="B4864">
        <v>2009</v>
      </c>
      <c r="C4864" s="10">
        <v>157</v>
      </c>
      <c r="D4864">
        <v>0</v>
      </c>
      <c r="E4864">
        <v>157</v>
      </c>
      <c r="F4864">
        <v>0</v>
      </c>
      <c r="G4864">
        <v>0</v>
      </c>
      <c r="H4864">
        <v>0</v>
      </c>
      <c r="I4864">
        <v>3.24</v>
      </c>
      <c r="J4864" s="10">
        <v>28</v>
      </c>
      <c r="K4864" s="13">
        <f t="shared" si="152"/>
        <v>1990</v>
      </c>
      <c r="L4864" s="1" t="str">
        <f t="shared" si="151"/>
        <v/>
      </c>
    </row>
    <row r="4865" spans="1:12" ht="13.8" customHeight="1" x14ac:dyDescent="0.3">
      <c r="A4865" t="s">
        <v>80</v>
      </c>
      <c r="B4865">
        <v>2010</v>
      </c>
      <c r="C4865" s="10">
        <v>172</v>
      </c>
      <c r="D4865">
        <v>0</v>
      </c>
      <c r="E4865">
        <v>172</v>
      </c>
      <c r="F4865">
        <v>0</v>
      </c>
      <c r="G4865">
        <v>0</v>
      </c>
      <c r="H4865">
        <v>0</v>
      </c>
      <c r="I4865">
        <v>3.53</v>
      </c>
      <c r="J4865" s="10">
        <v>26</v>
      </c>
      <c r="K4865" s="13">
        <f t="shared" si="152"/>
        <v>1990</v>
      </c>
      <c r="L4865" s="1" t="str">
        <f t="shared" si="151"/>
        <v/>
      </c>
    </row>
    <row r="4866" spans="1:12" ht="13.8" customHeight="1" x14ac:dyDescent="0.3">
      <c r="A4866" t="s">
        <v>80</v>
      </c>
      <c r="B4866">
        <v>2011</v>
      </c>
      <c r="C4866" s="10">
        <v>155</v>
      </c>
      <c r="D4866">
        <v>0</v>
      </c>
      <c r="E4866">
        <v>155</v>
      </c>
      <c r="F4866">
        <v>0</v>
      </c>
      <c r="G4866">
        <v>0</v>
      </c>
      <c r="H4866">
        <v>0</v>
      </c>
      <c r="I4866">
        <v>3.19</v>
      </c>
      <c r="J4866" s="10">
        <v>29</v>
      </c>
      <c r="K4866" s="13">
        <f t="shared" si="152"/>
        <v>1990</v>
      </c>
      <c r="L4866" s="1" t="str">
        <f t="shared" ref="L4866:L4929" si="153">IF(AND(B4866&gt;2011),1,"")</f>
        <v/>
      </c>
    </row>
    <row r="4867" spans="1:12" ht="13.8" customHeight="1" x14ac:dyDescent="0.3">
      <c r="A4867" t="s">
        <v>80</v>
      </c>
      <c r="B4867">
        <v>2012</v>
      </c>
      <c r="C4867" s="10">
        <v>161</v>
      </c>
      <c r="D4867">
        <v>0</v>
      </c>
      <c r="E4867">
        <v>161</v>
      </c>
      <c r="F4867">
        <v>0</v>
      </c>
      <c r="G4867">
        <v>0</v>
      </c>
      <c r="H4867">
        <v>0</v>
      </c>
      <c r="I4867">
        <v>3.32</v>
      </c>
      <c r="J4867" s="10">
        <v>27</v>
      </c>
      <c r="K4867" s="13">
        <f t="shared" si="152"/>
        <v>1990</v>
      </c>
      <c r="L4867" s="1">
        <f t="shared" si="153"/>
        <v>1</v>
      </c>
    </row>
    <row r="4868" spans="1:12" ht="13.8" customHeight="1" x14ac:dyDescent="0.3">
      <c r="A4868" t="s">
        <v>80</v>
      </c>
      <c r="B4868">
        <v>2013</v>
      </c>
      <c r="C4868" s="10">
        <v>185</v>
      </c>
      <c r="D4868">
        <v>0</v>
      </c>
      <c r="E4868">
        <v>185</v>
      </c>
      <c r="F4868">
        <v>0</v>
      </c>
      <c r="G4868">
        <v>0</v>
      </c>
      <c r="H4868">
        <v>0</v>
      </c>
      <c r="I4868">
        <v>3.83</v>
      </c>
      <c r="J4868" s="10">
        <v>20</v>
      </c>
      <c r="K4868" s="13">
        <f t="shared" si="152"/>
        <v>1990</v>
      </c>
      <c r="L4868" s="1">
        <f t="shared" si="153"/>
        <v>1</v>
      </c>
    </row>
    <row r="4869" spans="1:12" ht="13.8" customHeight="1" x14ac:dyDescent="0.3">
      <c r="A4869" t="s">
        <v>80</v>
      </c>
      <c r="B4869">
        <v>2014</v>
      </c>
      <c r="C4869" s="10">
        <v>163</v>
      </c>
      <c r="D4869">
        <v>0</v>
      </c>
      <c r="E4869">
        <v>163</v>
      </c>
      <c r="F4869">
        <v>0</v>
      </c>
      <c r="G4869">
        <v>0</v>
      </c>
      <c r="H4869">
        <v>0</v>
      </c>
      <c r="I4869">
        <v>3.39</v>
      </c>
      <c r="J4869" s="10">
        <v>20</v>
      </c>
      <c r="K4869" s="13">
        <f t="shared" si="152"/>
        <v>1990</v>
      </c>
      <c r="L4869" s="1">
        <f t="shared" si="153"/>
        <v>1</v>
      </c>
    </row>
    <row r="4870" spans="1:12" ht="13.8" customHeight="1" x14ac:dyDescent="0.3">
      <c r="A4870" t="s">
        <v>81</v>
      </c>
      <c r="B4870">
        <v>1950</v>
      </c>
      <c r="C4870" s="10">
        <v>75</v>
      </c>
      <c r="D4870">
        <v>0</v>
      </c>
      <c r="E4870">
        <v>75</v>
      </c>
      <c r="F4870">
        <v>0</v>
      </c>
      <c r="G4870">
        <v>0</v>
      </c>
      <c r="H4870">
        <v>0</v>
      </c>
      <c r="I4870">
        <v>33.33</v>
      </c>
      <c r="J4870" s="10">
        <v>17</v>
      </c>
      <c r="K4870" s="13">
        <f t="shared" si="152"/>
        <v>1958</v>
      </c>
      <c r="L4870" s="1" t="str">
        <f t="shared" si="153"/>
        <v/>
      </c>
    </row>
    <row r="4871" spans="1:12" ht="13.8" customHeight="1" x14ac:dyDescent="0.3">
      <c r="A4871" t="s">
        <v>81</v>
      </c>
      <c r="B4871">
        <v>1951</v>
      </c>
      <c r="C4871" s="10">
        <v>97</v>
      </c>
      <c r="D4871">
        <v>0</v>
      </c>
      <c r="E4871">
        <v>97</v>
      </c>
      <c r="F4871">
        <v>0</v>
      </c>
      <c r="G4871">
        <v>0</v>
      </c>
      <c r="H4871">
        <v>0</v>
      </c>
      <c r="I4871">
        <v>43.22</v>
      </c>
      <c r="J4871" s="10">
        <v>15</v>
      </c>
      <c r="K4871" s="13">
        <f t="shared" si="152"/>
        <v>1958</v>
      </c>
      <c r="L4871" s="1" t="str">
        <f t="shared" si="153"/>
        <v/>
      </c>
    </row>
    <row r="4872" spans="1:12" ht="13.8" customHeight="1" x14ac:dyDescent="0.3">
      <c r="A4872" t="s">
        <v>81</v>
      </c>
      <c r="B4872">
        <v>1952</v>
      </c>
      <c r="C4872" s="10">
        <v>69</v>
      </c>
      <c r="D4872">
        <v>0</v>
      </c>
      <c r="E4872">
        <v>69</v>
      </c>
      <c r="F4872">
        <v>0</v>
      </c>
      <c r="G4872">
        <v>0</v>
      </c>
      <c r="H4872">
        <v>0</v>
      </c>
      <c r="I4872">
        <v>30.72</v>
      </c>
      <c r="J4872" s="10">
        <v>27</v>
      </c>
      <c r="K4872" s="13">
        <f t="shared" ref="K4872:K4935" si="154">IF(B4872&lt;1990,IF(B4872&lt;1959,1958,1989),1990)</f>
        <v>1958</v>
      </c>
      <c r="L4872" s="1" t="str">
        <f t="shared" si="153"/>
        <v/>
      </c>
    </row>
    <row r="4873" spans="1:12" ht="13.8" customHeight="1" x14ac:dyDescent="0.3">
      <c r="A4873" t="s">
        <v>81</v>
      </c>
      <c r="B4873">
        <v>1953</v>
      </c>
      <c r="C4873" s="10">
        <v>28</v>
      </c>
      <c r="D4873">
        <v>0</v>
      </c>
      <c r="E4873">
        <v>28</v>
      </c>
      <c r="F4873">
        <v>0</v>
      </c>
      <c r="G4873">
        <v>0</v>
      </c>
      <c r="H4873">
        <v>0</v>
      </c>
      <c r="I4873">
        <v>12.8</v>
      </c>
      <c r="J4873" s="10">
        <v>19</v>
      </c>
      <c r="K4873" s="13">
        <f t="shared" si="154"/>
        <v>1958</v>
      </c>
      <c r="L4873" s="1" t="str">
        <f t="shared" si="153"/>
        <v/>
      </c>
    </row>
    <row r="4874" spans="1:12" ht="13.8" customHeight="1" x14ac:dyDescent="0.3">
      <c r="A4874" t="s">
        <v>81</v>
      </c>
      <c r="B4874">
        <v>1954</v>
      </c>
      <c r="C4874" s="10">
        <v>80</v>
      </c>
      <c r="D4874">
        <v>0</v>
      </c>
      <c r="E4874">
        <v>80</v>
      </c>
      <c r="F4874">
        <v>0</v>
      </c>
      <c r="G4874">
        <v>0</v>
      </c>
      <c r="H4874">
        <v>0</v>
      </c>
      <c r="I4874">
        <v>35.94</v>
      </c>
      <c r="J4874" s="10">
        <v>10</v>
      </c>
      <c r="K4874" s="13">
        <f t="shared" si="154"/>
        <v>1958</v>
      </c>
      <c r="L4874" s="1" t="str">
        <f t="shared" si="153"/>
        <v/>
      </c>
    </row>
    <row r="4875" spans="1:12" ht="13.8" customHeight="1" x14ac:dyDescent="0.3">
      <c r="A4875" t="s">
        <v>81</v>
      </c>
      <c r="B4875">
        <v>1955</v>
      </c>
      <c r="C4875" s="10">
        <v>82</v>
      </c>
      <c r="D4875">
        <v>0</v>
      </c>
      <c r="E4875">
        <v>82</v>
      </c>
      <c r="F4875">
        <v>0</v>
      </c>
      <c r="G4875">
        <v>0</v>
      </c>
      <c r="H4875">
        <v>0</v>
      </c>
      <c r="I4875">
        <v>37.26</v>
      </c>
      <c r="J4875" s="10">
        <v>10</v>
      </c>
      <c r="K4875" s="13">
        <f t="shared" si="154"/>
        <v>1958</v>
      </c>
      <c r="L4875" s="1" t="str">
        <f t="shared" si="153"/>
        <v/>
      </c>
    </row>
    <row r="4876" spans="1:12" ht="13.8" customHeight="1" x14ac:dyDescent="0.3">
      <c r="A4876" t="s">
        <v>81</v>
      </c>
      <c r="B4876">
        <v>1956</v>
      </c>
      <c r="C4876" s="10">
        <v>85</v>
      </c>
      <c r="D4876">
        <v>0</v>
      </c>
      <c r="E4876">
        <v>85</v>
      </c>
      <c r="F4876">
        <v>0</v>
      </c>
      <c r="G4876">
        <v>0</v>
      </c>
      <c r="H4876">
        <v>0</v>
      </c>
      <c r="I4876">
        <v>38.979999999999997</v>
      </c>
      <c r="J4876" s="10">
        <v>8</v>
      </c>
      <c r="K4876" s="13">
        <f t="shared" si="154"/>
        <v>1958</v>
      </c>
      <c r="L4876" s="1" t="str">
        <f t="shared" si="153"/>
        <v/>
      </c>
    </row>
    <row r="4877" spans="1:12" ht="13.8" customHeight="1" x14ac:dyDescent="0.3">
      <c r="A4877" t="s">
        <v>81</v>
      </c>
      <c r="B4877">
        <v>1957</v>
      </c>
      <c r="C4877" s="10">
        <v>85</v>
      </c>
      <c r="D4877">
        <v>0</v>
      </c>
      <c r="E4877">
        <v>85</v>
      </c>
      <c r="F4877">
        <v>0</v>
      </c>
      <c r="G4877">
        <v>0</v>
      </c>
      <c r="H4877">
        <v>0</v>
      </c>
      <c r="I4877">
        <v>39.17</v>
      </c>
      <c r="J4877" s="10">
        <v>4</v>
      </c>
      <c r="K4877" s="13">
        <f t="shared" si="154"/>
        <v>1958</v>
      </c>
      <c r="L4877" s="1" t="str">
        <f t="shared" si="153"/>
        <v/>
      </c>
    </row>
    <row r="4878" spans="1:12" ht="13.8" customHeight="1" x14ac:dyDescent="0.3">
      <c r="A4878" t="s">
        <v>81</v>
      </c>
      <c r="B4878">
        <v>1958</v>
      </c>
      <c r="C4878" s="10">
        <v>100</v>
      </c>
      <c r="D4878">
        <v>0</v>
      </c>
      <c r="E4878">
        <v>100</v>
      </c>
      <c r="F4878">
        <v>0</v>
      </c>
      <c r="G4878">
        <v>0</v>
      </c>
      <c r="H4878">
        <v>0</v>
      </c>
      <c r="I4878">
        <v>45.96</v>
      </c>
      <c r="J4878" s="10">
        <v>6</v>
      </c>
      <c r="K4878" s="13">
        <f t="shared" si="154"/>
        <v>1958</v>
      </c>
      <c r="L4878" s="1" t="str">
        <f t="shared" si="153"/>
        <v/>
      </c>
    </row>
    <row r="4879" spans="1:12" ht="13.8" customHeight="1" x14ac:dyDescent="0.3">
      <c r="A4879" t="s">
        <v>81</v>
      </c>
      <c r="B4879">
        <v>1959</v>
      </c>
      <c r="C4879" s="10">
        <v>28</v>
      </c>
      <c r="D4879">
        <v>0</v>
      </c>
      <c r="E4879">
        <v>28</v>
      </c>
      <c r="F4879">
        <v>0</v>
      </c>
      <c r="G4879">
        <v>0</v>
      </c>
      <c r="H4879">
        <v>0</v>
      </c>
      <c r="I4879">
        <v>12.82</v>
      </c>
      <c r="J4879" s="10">
        <v>24</v>
      </c>
      <c r="K4879" s="13">
        <f t="shared" si="154"/>
        <v>1989</v>
      </c>
      <c r="L4879" s="1" t="str">
        <f t="shared" si="153"/>
        <v/>
      </c>
    </row>
    <row r="4880" spans="1:12" ht="13.8" customHeight="1" x14ac:dyDescent="0.3">
      <c r="A4880" t="s">
        <v>81</v>
      </c>
      <c r="B4880">
        <v>1960</v>
      </c>
      <c r="C4880" s="10">
        <v>53</v>
      </c>
      <c r="D4880">
        <v>0</v>
      </c>
      <c r="E4880">
        <v>53</v>
      </c>
      <c r="F4880">
        <v>0</v>
      </c>
      <c r="G4880">
        <v>0</v>
      </c>
      <c r="H4880">
        <v>0</v>
      </c>
      <c r="I4880">
        <v>24.6</v>
      </c>
      <c r="J4880" s="10">
        <v>33</v>
      </c>
      <c r="K4880" s="13">
        <f t="shared" si="154"/>
        <v>1989</v>
      </c>
      <c r="L4880" s="1" t="str">
        <f t="shared" si="153"/>
        <v/>
      </c>
    </row>
    <row r="4881" spans="1:12" ht="13.8" customHeight="1" x14ac:dyDescent="0.3">
      <c r="A4881" t="s">
        <v>81</v>
      </c>
      <c r="B4881">
        <v>1961</v>
      </c>
      <c r="C4881" s="10">
        <v>42</v>
      </c>
      <c r="D4881">
        <v>0</v>
      </c>
      <c r="E4881">
        <v>42</v>
      </c>
      <c r="F4881">
        <v>0</v>
      </c>
      <c r="G4881">
        <v>0</v>
      </c>
      <c r="H4881">
        <v>0</v>
      </c>
      <c r="I4881">
        <v>19.64</v>
      </c>
      <c r="J4881" s="10">
        <v>15</v>
      </c>
      <c r="K4881" s="13">
        <f t="shared" si="154"/>
        <v>1989</v>
      </c>
      <c r="L4881" s="1" t="str">
        <f t="shared" si="153"/>
        <v/>
      </c>
    </row>
    <row r="4882" spans="1:12" ht="13.8" customHeight="1" x14ac:dyDescent="0.3">
      <c r="A4882" t="s">
        <v>81</v>
      </c>
      <c r="B4882">
        <v>1962</v>
      </c>
      <c r="C4882" s="10">
        <v>13</v>
      </c>
      <c r="D4882">
        <v>0</v>
      </c>
      <c r="E4882">
        <v>13</v>
      </c>
      <c r="F4882">
        <v>0</v>
      </c>
      <c r="G4882">
        <v>0</v>
      </c>
      <c r="H4882">
        <v>0</v>
      </c>
      <c r="I4882">
        <v>5.93</v>
      </c>
      <c r="J4882" s="10">
        <v>15</v>
      </c>
      <c r="K4882" s="13">
        <f t="shared" si="154"/>
        <v>1989</v>
      </c>
      <c r="L4882" s="1" t="str">
        <f t="shared" si="153"/>
        <v/>
      </c>
    </row>
    <row r="4883" spans="1:12" ht="13.8" customHeight="1" x14ac:dyDescent="0.3">
      <c r="A4883" t="s">
        <v>81</v>
      </c>
      <c r="B4883">
        <v>1963</v>
      </c>
      <c r="C4883" s="10">
        <v>13</v>
      </c>
      <c r="D4883">
        <v>0</v>
      </c>
      <c r="E4883">
        <v>13</v>
      </c>
      <c r="F4883">
        <v>0</v>
      </c>
      <c r="G4883">
        <v>0</v>
      </c>
      <c r="H4883">
        <v>0</v>
      </c>
      <c r="I4883">
        <v>5.97</v>
      </c>
      <c r="J4883" s="10">
        <v>10</v>
      </c>
      <c r="K4883" s="13">
        <f t="shared" si="154"/>
        <v>1989</v>
      </c>
      <c r="L4883" s="1" t="str">
        <f t="shared" si="153"/>
        <v/>
      </c>
    </row>
    <row r="4884" spans="1:12" ht="13.8" customHeight="1" x14ac:dyDescent="0.3">
      <c r="A4884" t="s">
        <v>81</v>
      </c>
      <c r="B4884">
        <v>1964</v>
      </c>
      <c r="C4884" s="10">
        <v>3</v>
      </c>
      <c r="D4884">
        <v>0</v>
      </c>
      <c r="E4884">
        <v>3</v>
      </c>
      <c r="F4884">
        <v>0</v>
      </c>
      <c r="G4884">
        <v>0</v>
      </c>
      <c r="H4884">
        <v>0</v>
      </c>
      <c r="I4884">
        <v>1.6</v>
      </c>
      <c r="J4884" s="10">
        <v>5</v>
      </c>
      <c r="K4884" s="13">
        <f t="shared" si="154"/>
        <v>1989</v>
      </c>
      <c r="L4884" s="1" t="str">
        <f t="shared" si="153"/>
        <v/>
      </c>
    </row>
    <row r="4885" spans="1:12" ht="13.8" customHeight="1" x14ac:dyDescent="0.3">
      <c r="A4885" t="s">
        <v>81</v>
      </c>
      <c r="B4885">
        <v>1965</v>
      </c>
      <c r="C4885" s="10">
        <v>3</v>
      </c>
      <c r="D4885">
        <v>0</v>
      </c>
      <c r="E4885">
        <v>3</v>
      </c>
      <c r="F4885">
        <v>0</v>
      </c>
      <c r="G4885">
        <v>0</v>
      </c>
      <c r="H4885">
        <v>0</v>
      </c>
      <c r="I4885">
        <v>1.21</v>
      </c>
      <c r="J4885" s="10">
        <v>3</v>
      </c>
      <c r="K4885" s="13">
        <f t="shared" si="154"/>
        <v>1989</v>
      </c>
      <c r="L4885" s="1" t="str">
        <f t="shared" si="153"/>
        <v/>
      </c>
    </row>
    <row r="4886" spans="1:12" ht="13.8" customHeight="1" x14ac:dyDescent="0.3">
      <c r="A4886" t="s">
        <v>81</v>
      </c>
      <c r="B4886">
        <v>1966</v>
      </c>
      <c r="C4886" s="10">
        <v>3</v>
      </c>
      <c r="D4886">
        <v>0</v>
      </c>
      <c r="E4886">
        <v>3</v>
      </c>
      <c r="F4886">
        <v>0</v>
      </c>
      <c r="G4886">
        <v>0</v>
      </c>
      <c r="H4886">
        <v>0</v>
      </c>
      <c r="I4886">
        <v>1.22</v>
      </c>
      <c r="J4886" s="10">
        <v>2</v>
      </c>
      <c r="K4886" s="13">
        <f t="shared" si="154"/>
        <v>1989</v>
      </c>
      <c r="L4886" s="1" t="str">
        <f t="shared" si="153"/>
        <v/>
      </c>
    </row>
    <row r="4887" spans="1:12" ht="13.8" customHeight="1" x14ac:dyDescent="0.3">
      <c r="A4887" t="s">
        <v>81</v>
      </c>
      <c r="B4887">
        <v>1967</v>
      </c>
      <c r="C4887" s="10">
        <v>5</v>
      </c>
      <c r="D4887">
        <v>0</v>
      </c>
      <c r="E4887">
        <v>5</v>
      </c>
      <c r="F4887">
        <v>0</v>
      </c>
      <c r="G4887">
        <v>0</v>
      </c>
      <c r="H4887">
        <v>0</v>
      </c>
      <c r="I4887">
        <v>2.46</v>
      </c>
      <c r="J4887" s="10">
        <v>2</v>
      </c>
      <c r="K4887" s="13">
        <f t="shared" si="154"/>
        <v>1989</v>
      </c>
      <c r="L4887" s="1" t="str">
        <f t="shared" si="153"/>
        <v/>
      </c>
    </row>
    <row r="4888" spans="1:12" ht="13.8" customHeight="1" x14ac:dyDescent="0.3">
      <c r="A4888" t="s">
        <v>81</v>
      </c>
      <c r="B4888">
        <v>1970</v>
      </c>
      <c r="C4888" s="10">
        <v>3</v>
      </c>
      <c r="D4888">
        <v>2</v>
      </c>
      <c r="E4888">
        <v>1</v>
      </c>
      <c r="F4888">
        <v>0</v>
      </c>
      <c r="G4888">
        <v>0</v>
      </c>
      <c r="H4888">
        <v>0</v>
      </c>
      <c r="I4888">
        <v>1.65</v>
      </c>
      <c r="J4888" s="10">
        <v>1</v>
      </c>
      <c r="K4888" s="13">
        <f t="shared" si="154"/>
        <v>1989</v>
      </c>
      <c r="L4888" s="1" t="str">
        <f t="shared" si="153"/>
        <v/>
      </c>
    </row>
    <row r="4889" spans="1:12" ht="13.8" customHeight="1" x14ac:dyDescent="0.3">
      <c r="A4889" t="s">
        <v>81</v>
      </c>
      <c r="B4889">
        <v>1971</v>
      </c>
      <c r="C4889" s="10">
        <v>3</v>
      </c>
      <c r="D4889">
        <v>2</v>
      </c>
      <c r="E4889">
        <v>1</v>
      </c>
      <c r="F4889">
        <v>0</v>
      </c>
      <c r="G4889">
        <v>0</v>
      </c>
      <c r="H4889">
        <v>0</v>
      </c>
      <c r="I4889">
        <v>1.67</v>
      </c>
      <c r="J4889" s="10">
        <v>1</v>
      </c>
      <c r="K4889" s="13">
        <f t="shared" si="154"/>
        <v>1989</v>
      </c>
      <c r="L4889" s="1" t="str">
        <f t="shared" si="153"/>
        <v/>
      </c>
    </row>
    <row r="4890" spans="1:12" ht="13.8" customHeight="1" x14ac:dyDescent="0.3">
      <c r="A4890" t="s">
        <v>81</v>
      </c>
      <c r="B4890">
        <v>1972</v>
      </c>
      <c r="C4890" s="10">
        <v>3</v>
      </c>
      <c r="D4890">
        <v>2</v>
      </c>
      <c r="E4890">
        <v>1</v>
      </c>
      <c r="F4890">
        <v>0</v>
      </c>
      <c r="G4890">
        <v>0</v>
      </c>
      <c r="H4890">
        <v>0</v>
      </c>
      <c r="I4890">
        <v>1.68</v>
      </c>
      <c r="J4890" s="10">
        <v>1</v>
      </c>
      <c r="K4890" s="13">
        <f t="shared" si="154"/>
        <v>1989</v>
      </c>
      <c r="L4890" s="1" t="str">
        <f t="shared" si="153"/>
        <v/>
      </c>
    </row>
    <row r="4891" spans="1:12" ht="13.8" customHeight="1" x14ac:dyDescent="0.3">
      <c r="A4891" t="s">
        <v>81</v>
      </c>
      <c r="B4891">
        <v>1973</v>
      </c>
      <c r="C4891" s="10">
        <v>4</v>
      </c>
      <c r="D4891">
        <v>3</v>
      </c>
      <c r="E4891">
        <v>1</v>
      </c>
      <c r="F4891">
        <v>0</v>
      </c>
      <c r="G4891">
        <v>0</v>
      </c>
      <c r="H4891">
        <v>0</v>
      </c>
      <c r="I4891">
        <v>1.82</v>
      </c>
      <c r="J4891" s="10">
        <v>1</v>
      </c>
      <c r="K4891" s="13">
        <f t="shared" si="154"/>
        <v>1989</v>
      </c>
      <c r="L4891" s="1" t="str">
        <f t="shared" si="153"/>
        <v/>
      </c>
    </row>
    <row r="4892" spans="1:12" ht="13.8" customHeight="1" x14ac:dyDescent="0.3">
      <c r="A4892" t="s">
        <v>81</v>
      </c>
      <c r="B4892">
        <v>1974</v>
      </c>
      <c r="C4892" s="10">
        <v>4</v>
      </c>
      <c r="D4892">
        <v>3</v>
      </c>
      <c r="E4892">
        <v>1</v>
      </c>
      <c r="F4892">
        <v>0</v>
      </c>
      <c r="G4892">
        <v>0</v>
      </c>
      <c r="H4892">
        <v>0</v>
      </c>
      <c r="I4892">
        <v>1.83</v>
      </c>
      <c r="J4892" s="10">
        <v>1</v>
      </c>
      <c r="K4892" s="13">
        <f t="shared" si="154"/>
        <v>1989</v>
      </c>
      <c r="L4892" s="1" t="str">
        <f t="shared" si="153"/>
        <v/>
      </c>
    </row>
    <row r="4893" spans="1:12" ht="13.8" customHeight="1" x14ac:dyDescent="0.3">
      <c r="A4893" t="s">
        <v>81</v>
      </c>
      <c r="B4893">
        <v>1975</v>
      </c>
      <c r="C4893" s="10">
        <v>4</v>
      </c>
      <c r="D4893">
        <v>3</v>
      </c>
      <c r="E4893">
        <v>1</v>
      </c>
      <c r="F4893">
        <v>0</v>
      </c>
      <c r="G4893">
        <v>0</v>
      </c>
      <c r="H4893">
        <v>0</v>
      </c>
      <c r="I4893">
        <v>1.84</v>
      </c>
      <c r="J4893" s="10">
        <v>1</v>
      </c>
      <c r="K4893" s="13">
        <f t="shared" si="154"/>
        <v>1989</v>
      </c>
      <c r="L4893" s="1" t="str">
        <f t="shared" si="153"/>
        <v/>
      </c>
    </row>
    <row r="4894" spans="1:12" ht="13.8" customHeight="1" x14ac:dyDescent="0.3">
      <c r="A4894" t="s">
        <v>81</v>
      </c>
      <c r="B4894">
        <v>1976</v>
      </c>
      <c r="C4894" s="10">
        <v>4</v>
      </c>
      <c r="D4894">
        <v>3</v>
      </c>
      <c r="E4894">
        <v>1</v>
      </c>
      <c r="F4894">
        <v>0</v>
      </c>
      <c r="G4894">
        <v>0</v>
      </c>
      <c r="H4894">
        <v>0</v>
      </c>
      <c r="I4894">
        <v>1.99</v>
      </c>
      <c r="J4894" s="10">
        <v>1</v>
      </c>
      <c r="K4894" s="13">
        <f t="shared" si="154"/>
        <v>1989</v>
      </c>
      <c r="L4894" s="1" t="str">
        <f t="shared" si="153"/>
        <v/>
      </c>
    </row>
    <row r="4895" spans="1:12" ht="13.8" customHeight="1" x14ac:dyDescent="0.3">
      <c r="A4895" t="s">
        <v>81</v>
      </c>
      <c r="B4895">
        <v>1977</v>
      </c>
      <c r="C4895" s="10">
        <v>4</v>
      </c>
      <c r="D4895">
        <v>3</v>
      </c>
      <c r="E4895">
        <v>1</v>
      </c>
      <c r="F4895">
        <v>0</v>
      </c>
      <c r="G4895">
        <v>0</v>
      </c>
      <c r="H4895">
        <v>0</v>
      </c>
      <c r="I4895">
        <v>2</v>
      </c>
      <c r="J4895" s="10">
        <v>1</v>
      </c>
      <c r="K4895" s="13">
        <f t="shared" si="154"/>
        <v>1989</v>
      </c>
      <c r="L4895" s="1" t="str">
        <f t="shared" si="153"/>
        <v/>
      </c>
    </row>
    <row r="4896" spans="1:12" ht="13.8" customHeight="1" x14ac:dyDescent="0.3">
      <c r="A4896" t="s">
        <v>81</v>
      </c>
      <c r="B4896">
        <v>1978</v>
      </c>
      <c r="C4896" s="10">
        <v>4</v>
      </c>
      <c r="D4896">
        <v>3</v>
      </c>
      <c r="E4896">
        <v>1</v>
      </c>
      <c r="F4896">
        <v>0</v>
      </c>
      <c r="G4896">
        <v>0</v>
      </c>
      <c r="H4896">
        <v>0</v>
      </c>
      <c r="I4896">
        <v>2.0099999999999998</v>
      </c>
      <c r="J4896" s="10">
        <v>1</v>
      </c>
      <c r="K4896" s="13">
        <f t="shared" si="154"/>
        <v>1989</v>
      </c>
      <c r="L4896" s="1" t="str">
        <f t="shared" si="153"/>
        <v/>
      </c>
    </row>
    <row r="4897" spans="1:12" ht="13.8" customHeight="1" x14ac:dyDescent="0.3">
      <c r="A4897" t="s">
        <v>81</v>
      </c>
      <c r="B4897">
        <v>1979</v>
      </c>
      <c r="C4897" s="10">
        <v>4</v>
      </c>
      <c r="D4897">
        <v>3</v>
      </c>
      <c r="E4897">
        <v>1</v>
      </c>
      <c r="F4897">
        <v>0</v>
      </c>
      <c r="G4897">
        <v>0</v>
      </c>
      <c r="H4897">
        <v>0</v>
      </c>
      <c r="I4897">
        <v>2.0299999999999998</v>
      </c>
      <c r="J4897" s="10">
        <v>1</v>
      </c>
      <c r="K4897" s="13">
        <f t="shared" si="154"/>
        <v>1989</v>
      </c>
      <c r="L4897" s="1" t="str">
        <f t="shared" si="153"/>
        <v/>
      </c>
    </row>
    <row r="4898" spans="1:12" ht="13.8" customHeight="1" x14ac:dyDescent="0.3">
      <c r="A4898" t="s">
        <v>81</v>
      </c>
      <c r="B4898">
        <v>1980</v>
      </c>
      <c r="C4898" s="10">
        <v>4</v>
      </c>
      <c r="D4898">
        <v>3</v>
      </c>
      <c r="E4898">
        <v>1</v>
      </c>
      <c r="F4898">
        <v>0</v>
      </c>
      <c r="G4898">
        <v>0</v>
      </c>
      <c r="H4898">
        <v>0</v>
      </c>
      <c r="I4898">
        <v>2.04</v>
      </c>
      <c r="J4898" s="10">
        <v>1</v>
      </c>
      <c r="K4898" s="13">
        <f t="shared" si="154"/>
        <v>1989</v>
      </c>
      <c r="L4898" s="1" t="str">
        <f t="shared" si="153"/>
        <v/>
      </c>
    </row>
    <row r="4899" spans="1:12" ht="13.8" customHeight="1" x14ac:dyDescent="0.3">
      <c r="A4899" t="s">
        <v>81</v>
      </c>
      <c r="B4899">
        <v>1981</v>
      </c>
      <c r="C4899" s="10">
        <v>7</v>
      </c>
      <c r="D4899">
        <v>3</v>
      </c>
      <c r="E4899">
        <v>3</v>
      </c>
      <c r="F4899">
        <v>0</v>
      </c>
      <c r="G4899">
        <v>0</v>
      </c>
      <c r="H4899">
        <v>0</v>
      </c>
      <c r="I4899">
        <v>3.53</v>
      </c>
      <c r="J4899" s="10">
        <v>1</v>
      </c>
      <c r="K4899" s="13">
        <f t="shared" si="154"/>
        <v>1989</v>
      </c>
      <c r="L4899" s="1" t="str">
        <f t="shared" si="153"/>
        <v/>
      </c>
    </row>
    <row r="4900" spans="1:12" ht="13.8" customHeight="1" x14ac:dyDescent="0.3">
      <c r="A4900" t="s">
        <v>81</v>
      </c>
      <c r="B4900">
        <v>1982</v>
      </c>
      <c r="C4900" s="10">
        <v>6</v>
      </c>
      <c r="D4900">
        <v>2</v>
      </c>
      <c r="E4900">
        <v>3</v>
      </c>
      <c r="F4900">
        <v>0</v>
      </c>
      <c r="G4900">
        <v>0</v>
      </c>
      <c r="H4900">
        <v>0</v>
      </c>
      <c r="I4900">
        <v>3.14</v>
      </c>
      <c r="J4900" s="10">
        <v>1</v>
      </c>
      <c r="K4900" s="13">
        <f t="shared" si="154"/>
        <v>1989</v>
      </c>
      <c r="L4900" s="1" t="str">
        <f t="shared" si="153"/>
        <v/>
      </c>
    </row>
    <row r="4901" spans="1:12" ht="13.8" customHeight="1" x14ac:dyDescent="0.3">
      <c r="A4901" t="s">
        <v>81</v>
      </c>
      <c r="B4901">
        <v>1983</v>
      </c>
      <c r="C4901" s="10">
        <v>6</v>
      </c>
      <c r="D4901">
        <v>3</v>
      </c>
      <c r="E4901">
        <v>3</v>
      </c>
      <c r="F4901">
        <v>0</v>
      </c>
      <c r="G4901">
        <v>0</v>
      </c>
      <c r="H4901">
        <v>0</v>
      </c>
      <c r="I4901">
        <v>3.41</v>
      </c>
      <c r="J4901" s="10">
        <v>1</v>
      </c>
      <c r="K4901" s="13">
        <f t="shared" si="154"/>
        <v>1989</v>
      </c>
      <c r="L4901" s="1" t="str">
        <f t="shared" si="153"/>
        <v/>
      </c>
    </row>
    <row r="4902" spans="1:12" ht="13.8" customHeight="1" x14ac:dyDescent="0.3">
      <c r="A4902" t="s">
        <v>81</v>
      </c>
      <c r="B4902">
        <v>1984</v>
      </c>
      <c r="C4902" s="10">
        <v>7</v>
      </c>
      <c r="D4902">
        <v>3</v>
      </c>
      <c r="E4902">
        <v>3</v>
      </c>
      <c r="F4902">
        <v>0</v>
      </c>
      <c r="G4902">
        <v>0</v>
      </c>
      <c r="H4902">
        <v>0</v>
      </c>
      <c r="I4902">
        <v>3.54</v>
      </c>
      <c r="J4902" s="10">
        <v>1</v>
      </c>
      <c r="K4902" s="13">
        <f t="shared" si="154"/>
        <v>1989</v>
      </c>
      <c r="L4902" s="1" t="str">
        <f t="shared" si="153"/>
        <v/>
      </c>
    </row>
    <row r="4903" spans="1:12" ht="13.8" customHeight="1" x14ac:dyDescent="0.3">
      <c r="A4903" t="s">
        <v>81</v>
      </c>
      <c r="B4903">
        <v>1985</v>
      </c>
      <c r="C4903" s="10">
        <v>8</v>
      </c>
      <c r="D4903">
        <v>4</v>
      </c>
      <c r="E4903">
        <v>4</v>
      </c>
      <c r="F4903">
        <v>0</v>
      </c>
      <c r="G4903">
        <v>0</v>
      </c>
      <c r="H4903">
        <v>0</v>
      </c>
      <c r="I4903">
        <v>4.24</v>
      </c>
      <c r="J4903" s="10">
        <v>1</v>
      </c>
      <c r="K4903" s="13">
        <f t="shared" si="154"/>
        <v>1989</v>
      </c>
      <c r="L4903" s="1" t="str">
        <f t="shared" si="153"/>
        <v/>
      </c>
    </row>
    <row r="4904" spans="1:12" ht="13.8" customHeight="1" x14ac:dyDescent="0.3">
      <c r="A4904" t="s">
        <v>81</v>
      </c>
      <c r="B4904">
        <v>1986</v>
      </c>
      <c r="C4904" s="10">
        <v>9</v>
      </c>
      <c r="D4904">
        <v>4</v>
      </c>
      <c r="E4904">
        <v>5</v>
      </c>
      <c r="F4904">
        <v>0</v>
      </c>
      <c r="G4904">
        <v>0</v>
      </c>
      <c r="H4904">
        <v>0</v>
      </c>
      <c r="I4904">
        <v>4.66</v>
      </c>
      <c r="J4904" s="10">
        <v>1</v>
      </c>
      <c r="K4904" s="13">
        <f t="shared" si="154"/>
        <v>1989</v>
      </c>
      <c r="L4904" s="1" t="str">
        <f t="shared" si="153"/>
        <v/>
      </c>
    </row>
    <row r="4905" spans="1:12" ht="13.8" customHeight="1" x14ac:dyDescent="0.3">
      <c r="A4905" t="s">
        <v>81</v>
      </c>
      <c r="B4905">
        <v>1987</v>
      </c>
      <c r="C4905" s="10">
        <v>10</v>
      </c>
      <c r="D4905">
        <v>4</v>
      </c>
      <c r="E4905">
        <v>6</v>
      </c>
      <c r="F4905">
        <v>0</v>
      </c>
      <c r="G4905">
        <v>0</v>
      </c>
      <c r="H4905">
        <v>0</v>
      </c>
      <c r="I4905">
        <v>5.07</v>
      </c>
      <c r="J4905" s="10">
        <v>1</v>
      </c>
      <c r="K4905" s="13">
        <f t="shared" si="154"/>
        <v>1989</v>
      </c>
      <c r="L4905" s="1" t="str">
        <f t="shared" si="153"/>
        <v/>
      </c>
    </row>
    <row r="4906" spans="1:12" ht="13.8" customHeight="1" x14ac:dyDescent="0.3">
      <c r="A4906" t="s">
        <v>81</v>
      </c>
      <c r="B4906">
        <v>1988</v>
      </c>
      <c r="C4906" s="10">
        <v>11</v>
      </c>
      <c r="D4906">
        <v>4</v>
      </c>
      <c r="E4906">
        <v>8</v>
      </c>
      <c r="F4906">
        <v>0</v>
      </c>
      <c r="G4906">
        <v>0</v>
      </c>
      <c r="H4906">
        <v>0</v>
      </c>
      <c r="I4906">
        <v>5.89</v>
      </c>
      <c r="J4906" s="10">
        <v>1</v>
      </c>
      <c r="K4906" s="13">
        <f t="shared" si="154"/>
        <v>1989</v>
      </c>
      <c r="L4906" s="1" t="str">
        <f t="shared" si="153"/>
        <v/>
      </c>
    </row>
    <row r="4907" spans="1:12" ht="13.8" customHeight="1" x14ac:dyDescent="0.3">
      <c r="A4907" t="s">
        <v>81</v>
      </c>
      <c r="B4907">
        <v>1989</v>
      </c>
      <c r="C4907" s="10">
        <v>11</v>
      </c>
      <c r="D4907">
        <v>4</v>
      </c>
      <c r="E4907">
        <v>8</v>
      </c>
      <c r="F4907">
        <v>0</v>
      </c>
      <c r="G4907">
        <v>0</v>
      </c>
      <c r="H4907">
        <v>0</v>
      </c>
      <c r="I4907">
        <v>5.78</v>
      </c>
      <c r="J4907" s="10">
        <v>0</v>
      </c>
      <c r="K4907" s="13">
        <f t="shared" si="154"/>
        <v>1989</v>
      </c>
      <c r="L4907" s="1" t="str">
        <f t="shared" si="153"/>
        <v/>
      </c>
    </row>
    <row r="4908" spans="1:12" ht="13.8" customHeight="1" x14ac:dyDescent="0.3">
      <c r="A4908" t="s">
        <v>81</v>
      </c>
      <c r="B4908">
        <v>1990</v>
      </c>
      <c r="C4908" s="10">
        <v>11</v>
      </c>
      <c r="D4908">
        <v>4</v>
      </c>
      <c r="E4908">
        <v>8</v>
      </c>
      <c r="F4908">
        <v>0</v>
      </c>
      <c r="G4908">
        <v>0</v>
      </c>
      <c r="H4908">
        <v>0</v>
      </c>
      <c r="I4908">
        <v>5.63</v>
      </c>
      <c r="J4908" s="10">
        <v>0</v>
      </c>
      <c r="K4908" s="13">
        <f t="shared" si="154"/>
        <v>1990</v>
      </c>
      <c r="L4908" s="1" t="str">
        <f t="shared" si="153"/>
        <v/>
      </c>
    </row>
    <row r="4909" spans="1:12" ht="13.8" customHeight="1" x14ac:dyDescent="0.3">
      <c r="A4909" t="s">
        <v>81</v>
      </c>
      <c r="B4909">
        <v>1991</v>
      </c>
      <c r="C4909" s="10">
        <v>11</v>
      </c>
      <c r="D4909">
        <v>4</v>
      </c>
      <c r="E4909">
        <v>8</v>
      </c>
      <c r="F4909">
        <v>0</v>
      </c>
      <c r="G4909">
        <v>0</v>
      </c>
      <c r="H4909">
        <v>0</v>
      </c>
      <c r="I4909">
        <v>5.44</v>
      </c>
      <c r="J4909" s="10">
        <v>0</v>
      </c>
      <c r="K4909" s="13">
        <f t="shared" si="154"/>
        <v>1990</v>
      </c>
      <c r="L4909" s="1" t="str">
        <f t="shared" si="153"/>
        <v/>
      </c>
    </row>
    <row r="4910" spans="1:12" ht="13.8" customHeight="1" x14ac:dyDescent="0.3">
      <c r="A4910" t="s">
        <v>81</v>
      </c>
      <c r="B4910">
        <v>1992</v>
      </c>
      <c r="C4910" s="10">
        <v>11</v>
      </c>
      <c r="D4910">
        <v>4</v>
      </c>
      <c r="E4910">
        <v>8</v>
      </c>
      <c r="F4910">
        <v>0</v>
      </c>
      <c r="G4910">
        <v>0</v>
      </c>
      <c r="H4910">
        <v>0</v>
      </c>
      <c r="I4910">
        <v>5.23</v>
      </c>
      <c r="J4910" s="10">
        <v>0</v>
      </c>
      <c r="K4910" s="13">
        <f t="shared" si="154"/>
        <v>1990</v>
      </c>
      <c r="L4910" s="1" t="str">
        <f t="shared" si="153"/>
        <v/>
      </c>
    </row>
    <row r="4911" spans="1:12" ht="13.8" customHeight="1" x14ac:dyDescent="0.3">
      <c r="A4911" t="s">
        <v>81</v>
      </c>
      <c r="B4911">
        <v>1993</v>
      </c>
      <c r="C4911" s="10">
        <v>11</v>
      </c>
      <c r="D4911">
        <v>4</v>
      </c>
      <c r="E4911">
        <v>8</v>
      </c>
      <c r="F4911">
        <v>0</v>
      </c>
      <c r="G4911">
        <v>0</v>
      </c>
      <c r="H4911">
        <v>0</v>
      </c>
      <c r="I4911">
        <v>5.01</v>
      </c>
      <c r="J4911" s="10">
        <v>0</v>
      </c>
      <c r="K4911" s="13">
        <f t="shared" si="154"/>
        <v>1990</v>
      </c>
      <c r="L4911" s="1" t="str">
        <f t="shared" si="153"/>
        <v/>
      </c>
    </row>
    <row r="4912" spans="1:12" ht="13.8" customHeight="1" x14ac:dyDescent="0.3">
      <c r="A4912" t="s">
        <v>81</v>
      </c>
      <c r="B4912">
        <v>1994</v>
      </c>
      <c r="C4912" s="10">
        <v>11</v>
      </c>
      <c r="D4912">
        <v>4</v>
      </c>
      <c r="E4912">
        <v>8</v>
      </c>
      <c r="F4912">
        <v>0</v>
      </c>
      <c r="G4912">
        <v>0</v>
      </c>
      <c r="H4912">
        <v>0</v>
      </c>
      <c r="I4912">
        <v>4.8</v>
      </c>
      <c r="J4912" s="10">
        <v>0</v>
      </c>
      <c r="K4912" s="13">
        <f t="shared" si="154"/>
        <v>1990</v>
      </c>
      <c r="L4912" s="1" t="str">
        <f t="shared" si="153"/>
        <v/>
      </c>
    </row>
    <row r="4913" spans="1:12" ht="13.8" customHeight="1" x14ac:dyDescent="0.3">
      <c r="A4913" t="s">
        <v>81</v>
      </c>
      <c r="B4913">
        <v>1995</v>
      </c>
      <c r="C4913" s="10">
        <v>12</v>
      </c>
      <c r="D4913">
        <v>4</v>
      </c>
      <c r="E4913">
        <v>8</v>
      </c>
      <c r="F4913">
        <v>0</v>
      </c>
      <c r="G4913">
        <v>0</v>
      </c>
      <c r="H4913">
        <v>0</v>
      </c>
      <c r="I4913">
        <v>4.9400000000000004</v>
      </c>
      <c r="J4913" s="10">
        <v>0</v>
      </c>
      <c r="K4913" s="13">
        <f t="shared" si="154"/>
        <v>1990</v>
      </c>
      <c r="L4913" s="1" t="str">
        <f t="shared" si="153"/>
        <v/>
      </c>
    </row>
    <row r="4914" spans="1:12" ht="13.8" customHeight="1" x14ac:dyDescent="0.3">
      <c r="A4914" t="s">
        <v>81</v>
      </c>
      <c r="B4914">
        <v>1996</v>
      </c>
      <c r="C4914" s="10">
        <v>12</v>
      </c>
      <c r="D4914">
        <v>4</v>
      </c>
      <c r="E4914">
        <v>8</v>
      </c>
      <c r="F4914">
        <v>0</v>
      </c>
      <c r="G4914">
        <v>0</v>
      </c>
      <c r="H4914">
        <v>0</v>
      </c>
      <c r="I4914">
        <v>4.74</v>
      </c>
      <c r="J4914" s="10">
        <v>0</v>
      </c>
      <c r="K4914" s="13">
        <f t="shared" si="154"/>
        <v>1990</v>
      </c>
      <c r="L4914" s="1" t="str">
        <f t="shared" si="153"/>
        <v/>
      </c>
    </row>
    <row r="4915" spans="1:12" ht="13.8" customHeight="1" x14ac:dyDescent="0.3">
      <c r="A4915" t="s">
        <v>81</v>
      </c>
      <c r="B4915">
        <v>1997</v>
      </c>
      <c r="C4915" s="10">
        <v>13</v>
      </c>
      <c r="D4915">
        <v>4</v>
      </c>
      <c r="E4915">
        <v>9</v>
      </c>
      <c r="F4915">
        <v>0</v>
      </c>
      <c r="G4915">
        <v>0</v>
      </c>
      <c r="H4915">
        <v>0</v>
      </c>
      <c r="I4915">
        <v>4.88</v>
      </c>
      <c r="J4915" s="10">
        <v>0</v>
      </c>
      <c r="K4915" s="13">
        <f t="shared" si="154"/>
        <v>1990</v>
      </c>
      <c r="L4915" s="1" t="str">
        <f t="shared" si="153"/>
        <v/>
      </c>
    </row>
    <row r="4916" spans="1:12" ht="13.8" customHeight="1" x14ac:dyDescent="0.3">
      <c r="A4916" t="s">
        <v>81</v>
      </c>
      <c r="B4916">
        <v>1998</v>
      </c>
      <c r="C4916" s="10">
        <v>10</v>
      </c>
      <c r="D4916">
        <v>3</v>
      </c>
      <c r="E4916">
        <v>8</v>
      </c>
      <c r="F4916">
        <v>0</v>
      </c>
      <c r="G4916">
        <v>0</v>
      </c>
      <c r="H4916">
        <v>0</v>
      </c>
      <c r="I4916">
        <v>3.83</v>
      </c>
      <c r="J4916" s="10">
        <v>0</v>
      </c>
      <c r="K4916" s="13">
        <f t="shared" si="154"/>
        <v>1990</v>
      </c>
      <c r="L4916" s="1" t="str">
        <f t="shared" si="153"/>
        <v/>
      </c>
    </row>
    <row r="4917" spans="1:12" ht="13.8" customHeight="1" x14ac:dyDescent="0.3">
      <c r="A4917" t="s">
        <v>81</v>
      </c>
      <c r="B4917">
        <v>1999</v>
      </c>
      <c r="C4917" s="10">
        <v>10</v>
      </c>
      <c r="D4917">
        <v>3</v>
      </c>
      <c r="E4917">
        <v>8</v>
      </c>
      <c r="F4917">
        <v>0</v>
      </c>
      <c r="G4917">
        <v>0</v>
      </c>
      <c r="H4917">
        <v>0</v>
      </c>
      <c r="I4917">
        <v>3.72</v>
      </c>
      <c r="J4917" s="10">
        <v>0</v>
      </c>
      <c r="K4917" s="13">
        <f t="shared" si="154"/>
        <v>1990</v>
      </c>
      <c r="L4917" s="1" t="str">
        <f t="shared" si="153"/>
        <v/>
      </c>
    </row>
    <row r="4918" spans="1:12" ht="13.8" customHeight="1" x14ac:dyDescent="0.3">
      <c r="A4918" t="s">
        <v>81</v>
      </c>
      <c r="B4918">
        <v>2000</v>
      </c>
      <c r="C4918" s="10">
        <v>10</v>
      </c>
      <c r="D4918">
        <v>3</v>
      </c>
      <c r="E4918">
        <v>8</v>
      </c>
      <c r="F4918">
        <v>0</v>
      </c>
      <c r="G4918">
        <v>0</v>
      </c>
      <c r="H4918">
        <v>0</v>
      </c>
      <c r="I4918">
        <v>3.64</v>
      </c>
      <c r="J4918" s="10">
        <v>0</v>
      </c>
      <c r="K4918" s="13">
        <f t="shared" si="154"/>
        <v>1990</v>
      </c>
      <c r="L4918" s="1" t="str">
        <f t="shared" si="153"/>
        <v/>
      </c>
    </row>
    <row r="4919" spans="1:12" ht="13.8" customHeight="1" x14ac:dyDescent="0.3">
      <c r="A4919" t="s">
        <v>81</v>
      </c>
      <c r="B4919">
        <v>2001</v>
      </c>
      <c r="C4919" s="10">
        <v>12</v>
      </c>
      <c r="D4919">
        <v>3</v>
      </c>
      <c r="E4919">
        <v>8</v>
      </c>
      <c r="F4919">
        <v>0</v>
      </c>
      <c r="G4919">
        <v>0</v>
      </c>
      <c r="H4919">
        <v>0</v>
      </c>
      <c r="I4919">
        <v>3.96</v>
      </c>
      <c r="J4919" s="10">
        <v>0</v>
      </c>
      <c r="K4919" s="13">
        <f t="shared" si="154"/>
        <v>1990</v>
      </c>
      <c r="L4919" s="1" t="str">
        <f t="shared" si="153"/>
        <v/>
      </c>
    </row>
    <row r="4920" spans="1:12" ht="13.8" customHeight="1" x14ac:dyDescent="0.3">
      <c r="A4920" t="s">
        <v>81</v>
      </c>
      <c r="B4920">
        <v>2002</v>
      </c>
      <c r="C4920" s="10">
        <v>12</v>
      </c>
      <c r="D4920">
        <v>3</v>
      </c>
      <c r="E4920">
        <v>9</v>
      </c>
      <c r="F4920">
        <v>0</v>
      </c>
      <c r="G4920">
        <v>0</v>
      </c>
      <c r="H4920">
        <v>0</v>
      </c>
      <c r="I4920">
        <v>4.13</v>
      </c>
      <c r="J4920" s="10">
        <v>0</v>
      </c>
      <c r="K4920" s="13">
        <f t="shared" si="154"/>
        <v>1990</v>
      </c>
      <c r="L4920" s="1" t="str">
        <f t="shared" si="153"/>
        <v/>
      </c>
    </row>
    <row r="4921" spans="1:12" ht="13.8" customHeight="1" x14ac:dyDescent="0.3">
      <c r="A4921" t="s">
        <v>81</v>
      </c>
      <c r="B4921">
        <v>2003</v>
      </c>
      <c r="C4921" s="10">
        <v>13</v>
      </c>
      <c r="D4921">
        <v>3</v>
      </c>
      <c r="E4921">
        <v>10</v>
      </c>
      <c r="F4921">
        <v>0</v>
      </c>
      <c r="G4921">
        <v>0</v>
      </c>
      <c r="H4921">
        <v>0</v>
      </c>
      <c r="I4921">
        <v>4.4000000000000004</v>
      </c>
      <c r="J4921" s="10">
        <v>0</v>
      </c>
      <c r="K4921" s="13">
        <f t="shared" si="154"/>
        <v>1990</v>
      </c>
      <c r="L4921" s="1" t="str">
        <f t="shared" si="153"/>
        <v/>
      </c>
    </row>
    <row r="4922" spans="1:12" ht="13.8" customHeight="1" x14ac:dyDescent="0.3">
      <c r="A4922" t="s">
        <v>81</v>
      </c>
      <c r="B4922">
        <v>2004</v>
      </c>
      <c r="C4922" s="10">
        <v>14</v>
      </c>
      <c r="D4922">
        <v>3</v>
      </c>
      <c r="E4922">
        <v>11</v>
      </c>
      <c r="F4922">
        <v>0</v>
      </c>
      <c r="G4922">
        <v>0</v>
      </c>
      <c r="H4922">
        <v>0</v>
      </c>
      <c r="I4922">
        <v>4.7699999999999996</v>
      </c>
      <c r="J4922" s="10">
        <v>0</v>
      </c>
      <c r="K4922" s="13">
        <f t="shared" si="154"/>
        <v>1990</v>
      </c>
      <c r="L4922" s="1" t="str">
        <f t="shared" si="153"/>
        <v/>
      </c>
    </row>
    <row r="4923" spans="1:12" ht="13.8" customHeight="1" x14ac:dyDescent="0.3">
      <c r="A4923" t="s">
        <v>81</v>
      </c>
      <c r="B4923">
        <v>2005</v>
      </c>
      <c r="C4923" s="10">
        <v>14</v>
      </c>
      <c r="D4923">
        <v>3</v>
      </c>
      <c r="E4923">
        <v>11</v>
      </c>
      <c r="F4923">
        <v>0</v>
      </c>
      <c r="G4923">
        <v>0</v>
      </c>
      <c r="H4923">
        <v>0</v>
      </c>
      <c r="I4923">
        <v>4.76</v>
      </c>
      <c r="J4923" s="10">
        <v>0</v>
      </c>
      <c r="K4923" s="13">
        <f t="shared" si="154"/>
        <v>1990</v>
      </c>
      <c r="L4923" s="1" t="str">
        <f t="shared" si="153"/>
        <v/>
      </c>
    </row>
    <row r="4924" spans="1:12" ht="13.8" customHeight="1" x14ac:dyDescent="0.3">
      <c r="A4924" t="s">
        <v>81</v>
      </c>
      <c r="B4924">
        <v>2006</v>
      </c>
      <c r="C4924" s="10">
        <v>16</v>
      </c>
      <c r="D4924">
        <v>3</v>
      </c>
      <c r="E4924">
        <v>13</v>
      </c>
      <c r="F4924">
        <v>0</v>
      </c>
      <c r="G4924">
        <v>0</v>
      </c>
      <c r="H4924">
        <v>0</v>
      </c>
      <c r="I4924">
        <v>5.31</v>
      </c>
      <c r="J4924" s="10">
        <v>0</v>
      </c>
      <c r="K4924" s="13">
        <f t="shared" si="154"/>
        <v>1990</v>
      </c>
      <c r="L4924" s="1" t="str">
        <f t="shared" si="153"/>
        <v/>
      </c>
    </row>
    <row r="4925" spans="1:12" ht="13.8" customHeight="1" x14ac:dyDescent="0.3">
      <c r="A4925" t="s">
        <v>81</v>
      </c>
      <c r="B4925">
        <v>2007</v>
      </c>
      <c r="C4925" s="10">
        <v>16</v>
      </c>
      <c r="D4925">
        <v>3</v>
      </c>
      <c r="E4925">
        <v>13</v>
      </c>
      <c r="F4925">
        <v>0</v>
      </c>
      <c r="G4925">
        <v>0</v>
      </c>
      <c r="H4925">
        <v>0</v>
      </c>
      <c r="I4925">
        <v>5.29</v>
      </c>
      <c r="J4925" s="10">
        <v>0</v>
      </c>
      <c r="K4925" s="13">
        <f t="shared" si="154"/>
        <v>1990</v>
      </c>
      <c r="L4925" s="1" t="str">
        <f t="shared" si="153"/>
        <v/>
      </c>
    </row>
    <row r="4926" spans="1:12" ht="13.8" customHeight="1" x14ac:dyDescent="0.3">
      <c r="A4926" t="s">
        <v>81</v>
      </c>
      <c r="B4926">
        <v>2008</v>
      </c>
      <c r="C4926" s="10">
        <v>16</v>
      </c>
      <c r="D4926">
        <v>3</v>
      </c>
      <c r="E4926">
        <v>13</v>
      </c>
      <c r="F4926">
        <v>0</v>
      </c>
      <c r="G4926">
        <v>0</v>
      </c>
      <c r="H4926">
        <v>0</v>
      </c>
      <c r="I4926">
        <v>5.26</v>
      </c>
      <c r="J4926" s="10">
        <v>0</v>
      </c>
      <c r="K4926" s="13">
        <f t="shared" si="154"/>
        <v>1990</v>
      </c>
      <c r="L4926" s="1" t="str">
        <f t="shared" si="153"/>
        <v/>
      </c>
    </row>
    <row r="4927" spans="1:12" ht="13.8" customHeight="1" x14ac:dyDescent="0.3">
      <c r="A4927" t="s">
        <v>81</v>
      </c>
      <c r="B4927">
        <v>2009</v>
      </c>
      <c r="C4927" s="10">
        <v>16</v>
      </c>
      <c r="D4927">
        <v>3</v>
      </c>
      <c r="E4927">
        <v>13</v>
      </c>
      <c r="F4927">
        <v>0</v>
      </c>
      <c r="G4927">
        <v>0</v>
      </c>
      <c r="H4927">
        <v>0</v>
      </c>
      <c r="I4927">
        <v>5.49</v>
      </c>
      <c r="J4927" s="10">
        <v>0</v>
      </c>
      <c r="K4927" s="13">
        <f t="shared" si="154"/>
        <v>1990</v>
      </c>
      <c r="L4927" s="1" t="str">
        <f t="shared" si="153"/>
        <v/>
      </c>
    </row>
    <row r="4928" spans="1:12" ht="13.8" customHeight="1" x14ac:dyDescent="0.3">
      <c r="A4928" t="s">
        <v>81</v>
      </c>
      <c r="B4928">
        <v>2010</v>
      </c>
      <c r="C4928" s="10">
        <v>15</v>
      </c>
      <c r="D4928">
        <v>3</v>
      </c>
      <c r="E4928">
        <v>12</v>
      </c>
      <c r="F4928">
        <v>0</v>
      </c>
      <c r="G4928">
        <v>0</v>
      </c>
      <c r="H4928">
        <v>0</v>
      </c>
      <c r="I4928">
        <v>5.22</v>
      </c>
      <c r="J4928" s="10">
        <v>0</v>
      </c>
      <c r="K4928" s="13">
        <f t="shared" si="154"/>
        <v>1990</v>
      </c>
      <c r="L4928" s="1" t="str">
        <f t="shared" si="153"/>
        <v/>
      </c>
    </row>
    <row r="4929" spans="1:12" ht="13.8" customHeight="1" x14ac:dyDescent="0.3">
      <c r="A4929" t="s">
        <v>81</v>
      </c>
      <c r="B4929">
        <v>2011</v>
      </c>
      <c r="C4929" s="10">
        <v>15</v>
      </c>
      <c r="D4929">
        <v>3</v>
      </c>
      <c r="E4929">
        <v>12</v>
      </c>
      <c r="F4929">
        <v>0</v>
      </c>
      <c r="G4929">
        <v>0</v>
      </c>
      <c r="H4929">
        <v>0</v>
      </c>
      <c r="I4929">
        <v>5.22</v>
      </c>
      <c r="J4929" s="10">
        <v>0</v>
      </c>
      <c r="K4929" s="13">
        <f t="shared" si="154"/>
        <v>1990</v>
      </c>
      <c r="L4929" s="1" t="str">
        <f t="shared" si="153"/>
        <v/>
      </c>
    </row>
    <row r="4930" spans="1:12" ht="13.8" customHeight="1" x14ac:dyDescent="0.3">
      <c r="A4930" t="s">
        <v>81</v>
      </c>
      <c r="B4930">
        <v>2012</v>
      </c>
      <c r="C4930" s="10">
        <v>15</v>
      </c>
      <c r="D4930">
        <v>3</v>
      </c>
      <c r="E4930">
        <v>12</v>
      </c>
      <c r="F4930">
        <v>0</v>
      </c>
      <c r="G4930">
        <v>0</v>
      </c>
      <c r="H4930">
        <v>0</v>
      </c>
      <c r="I4930">
        <v>5.21</v>
      </c>
      <c r="J4930" s="10">
        <v>0</v>
      </c>
      <c r="K4930" s="13">
        <f t="shared" si="154"/>
        <v>1990</v>
      </c>
      <c r="L4930" s="1">
        <f t="shared" ref="L4930:L4993" si="155">IF(AND(B4930&gt;2011),1,"")</f>
        <v>1</v>
      </c>
    </row>
    <row r="4931" spans="1:12" ht="13.8" customHeight="1" x14ac:dyDescent="0.3">
      <c r="A4931" t="s">
        <v>81</v>
      </c>
      <c r="B4931">
        <v>2013</v>
      </c>
      <c r="C4931" s="10">
        <v>15</v>
      </c>
      <c r="D4931">
        <v>3</v>
      </c>
      <c r="E4931">
        <v>12</v>
      </c>
      <c r="F4931">
        <v>0</v>
      </c>
      <c r="G4931">
        <v>0</v>
      </c>
      <c r="H4931">
        <v>0</v>
      </c>
      <c r="I4931">
        <v>5.18</v>
      </c>
      <c r="J4931" s="10">
        <v>0</v>
      </c>
      <c r="K4931" s="13">
        <f t="shared" si="154"/>
        <v>1990</v>
      </c>
      <c r="L4931" s="1">
        <f t="shared" si="155"/>
        <v>1</v>
      </c>
    </row>
    <row r="4932" spans="1:12" ht="13.8" customHeight="1" x14ac:dyDescent="0.3">
      <c r="A4932" t="s">
        <v>81</v>
      </c>
      <c r="B4932">
        <v>2014</v>
      </c>
      <c r="C4932" s="10">
        <v>15</v>
      </c>
      <c r="D4932">
        <v>3</v>
      </c>
      <c r="E4932">
        <v>12</v>
      </c>
      <c r="F4932">
        <v>0</v>
      </c>
      <c r="G4932">
        <v>0</v>
      </c>
      <c r="H4932">
        <v>0</v>
      </c>
      <c r="I4932">
        <v>5.16</v>
      </c>
      <c r="J4932" s="10">
        <v>0</v>
      </c>
      <c r="K4932" s="13">
        <f t="shared" si="154"/>
        <v>1990</v>
      </c>
      <c r="L4932" s="1">
        <f t="shared" si="155"/>
        <v>1</v>
      </c>
    </row>
    <row r="4933" spans="1:12" ht="13.8" customHeight="1" x14ac:dyDescent="0.3">
      <c r="A4933" t="s">
        <v>82</v>
      </c>
      <c r="B4933">
        <v>1945</v>
      </c>
      <c r="C4933" s="10">
        <v>31184</v>
      </c>
      <c r="D4933">
        <v>31184</v>
      </c>
      <c r="E4933">
        <v>0</v>
      </c>
      <c r="F4933">
        <v>0</v>
      </c>
      <c r="G4933">
        <v>0</v>
      </c>
      <c r="H4933" t="s">
        <v>11</v>
      </c>
      <c r="I4933" t="s">
        <v>11</v>
      </c>
      <c r="J4933" s="10">
        <v>0</v>
      </c>
      <c r="K4933" s="13">
        <f t="shared" si="154"/>
        <v>1958</v>
      </c>
      <c r="L4933" s="1" t="str">
        <f t="shared" si="155"/>
        <v/>
      </c>
    </row>
    <row r="4934" spans="1:12" ht="13.8" customHeight="1" x14ac:dyDescent="0.3">
      <c r="A4934" t="s">
        <v>82</v>
      </c>
      <c r="B4934">
        <v>1946</v>
      </c>
      <c r="C4934" s="10">
        <v>47762</v>
      </c>
      <c r="D4934">
        <v>47173</v>
      </c>
      <c r="E4934">
        <v>544</v>
      </c>
      <c r="F4934">
        <v>45</v>
      </c>
      <c r="G4934">
        <v>0</v>
      </c>
      <c r="H4934" t="s">
        <v>11</v>
      </c>
      <c r="I4934" t="s">
        <v>11</v>
      </c>
      <c r="J4934" s="10">
        <v>0</v>
      </c>
      <c r="K4934" s="13">
        <f t="shared" si="154"/>
        <v>1958</v>
      </c>
      <c r="L4934" s="1" t="str">
        <f t="shared" si="155"/>
        <v/>
      </c>
    </row>
    <row r="4935" spans="1:12" ht="13.8" customHeight="1" x14ac:dyDescent="0.3">
      <c r="A4935" t="s">
        <v>82</v>
      </c>
      <c r="B4935">
        <v>1947</v>
      </c>
      <c r="C4935" s="10">
        <v>61568</v>
      </c>
      <c r="D4935">
        <v>61053</v>
      </c>
      <c r="E4935">
        <v>483</v>
      </c>
      <c r="F4935">
        <v>32</v>
      </c>
      <c r="G4935">
        <v>0</v>
      </c>
      <c r="H4935" t="s">
        <v>11</v>
      </c>
      <c r="I4935" t="s">
        <v>11</v>
      </c>
      <c r="J4935" s="10">
        <v>0</v>
      </c>
      <c r="K4935" s="13">
        <f t="shared" si="154"/>
        <v>1958</v>
      </c>
      <c r="L4935" s="1" t="str">
        <f t="shared" si="155"/>
        <v/>
      </c>
    </row>
    <row r="4936" spans="1:12" ht="13.8" customHeight="1" x14ac:dyDescent="0.3">
      <c r="A4936" t="s">
        <v>82</v>
      </c>
      <c r="B4936">
        <v>1948</v>
      </c>
      <c r="C4936" s="10">
        <v>75711</v>
      </c>
      <c r="D4936">
        <v>72935</v>
      </c>
      <c r="E4936">
        <v>2644</v>
      </c>
      <c r="F4936">
        <v>28</v>
      </c>
      <c r="G4936">
        <v>104</v>
      </c>
      <c r="H4936" t="s">
        <v>11</v>
      </c>
      <c r="I4936" t="s">
        <v>11</v>
      </c>
      <c r="J4936" s="10">
        <v>0</v>
      </c>
      <c r="K4936" s="13">
        <f t="shared" ref="K4936:K4999" si="156">IF(B4936&lt;1990,IF(B4936&lt;1959,1958,1989),1990)</f>
        <v>1958</v>
      </c>
      <c r="L4936" s="1" t="str">
        <f t="shared" si="155"/>
        <v/>
      </c>
    </row>
    <row r="4937" spans="1:12" ht="13.8" customHeight="1" x14ac:dyDescent="0.3">
      <c r="A4937" t="s">
        <v>82</v>
      </c>
      <c r="B4937">
        <v>1949</v>
      </c>
      <c r="C4937" s="10">
        <v>85971</v>
      </c>
      <c r="D4937">
        <v>84198</v>
      </c>
      <c r="E4937">
        <v>1615</v>
      </c>
      <c r="F4937">
        <v>22</v>
      </c>
      <c r="G4937">
        <v>136</v>
      </c>
      <c r="H4937" t="s">
        <v>11</v>
      </c>
      <c r="I4937" t="s">
        <v>11</v>
      </c>
      <c r="J4937" s="10">
        <v>0</v>
      </c>
      <c r="K4937" s="13">
        <f t="shared" si="156"/>
        <v>1958</v>
      </c>
      <c r="L4937" s="1" t="str">
        <f t="shared" si="155"/>
        <v/>
      </c>
    </row>
    <row r="4938" spans="1:12" ht="13.8" customHeight="1" x14ac:dyDescent="0.3">
      <c r="A4938" t="s">
        <v>82</v>
      </c>
      <c r="B4938">
        <v>1950</v>
      </c>
      <c r="C4938" s="10">
        <v>94786</v>
      </c>
      <c r="D4938">
        <v>91224</v>
      </c>
      <c r="E4938">
        <v>2047</v>
      </c>
      <c r="F4938">
        <v>7</v>
      </c>
      <c r="G4938">
        <v>1508</v>
      </c>
      <c r="H4938">
        <v>0</v>
      </c>
      <c r="I4938">
        <v>1.9</v>
      </c>
      <c r="J4938" s="10">
        <v>1425</v>
      </c>
      <c r="K4938" s="13">
        <f t="shared" si="156"/>
        <v>1958</v>
      </c>
      <c r="L4938" s="1" t="str">
        <f t="shared" si="155"/>
        <v/>
      </c>
    </row>
    <row r="4939" spans="1:12" ht="13.8" customHeight="1" x14ac:dyDescent="0.3">
      <c r="A4939" t="s">
        <v>82</v>
      </c>
      <c r="B4939">
        <v>1951</v>
      </c>
      <c r="C4939" s="10">
        <v>108587</v>
      </c>
      <c r="D4939">
        <v>104074</v>
      </c>
      <c r="E4939">
        <v>2814</v>
      </c>
      <c r="F4939">
        <v>5</v>
      </c>
      <c r="G4939">
        <v>1693</v>
      </c>
      <c r="H4939">
        <v>0</v>
      </c>
      <c r="I4939">
        <v>2.16</v>
      </c>
      <c r="J4939" s="10">
        <v>1675</v>
      </c>
      <c r="K4939" s="13">
        <f t="shared" si="156"/>
        <v>1958</v>
      </c>
      <c r="L4939" s="1" t="str">
        <f t="shared" si="155"/>
        <v/>
      </c>
    </row>
    <row r="4940" spans="1:12" ht="13.8" customHeight="1" x14ac:dyDescent="0.3">
      <c r="A4940" t="s">
        <v>82</v>
      </c>
      <c r="B4940">
        <v>1952</v>
      </c>
      <c r="C4940" s="10">
        <v>115080</v>
      </c>
      <c r="D4940">
        <v>110085</v>
      </c>
      <c r="E4940">
        <v>3192</v>
      </c>
      <c r="F4940">
        <v>19</v>
      </c>
      <c r="G4940">
        <v>1785</v>
      </c>
      <c r="H4940">
        <v>0</v>
      </c>
      <c r="I4940">
        <v>2.27</v>
      </c>
      <c r="J4940" s="10">
        <v>1824</v>
      </c>
      <c r="K4940" s="13">
        <f t="shared" si="156"/>
        <v>1958</v>
      </c>
      <c r="L4940" s="1" t="str">
        <f t="shared" si="155"/>
        <v/>
      </c>
    </row>
    <row r="4941" spans="1:12" ht="13.8" customHeight="1" x14ac:dyDescent="0.3">
      <c r="A4941" t="s">
        <v>82</v>
      </c>
      <c r="B4941">
        <v>1953</v>
      </c>
      <c r="C4941" s="10">
        <v>112933</v>
      </c>
      <c r="D4941">
        <v>106452</v>
      </c>
      <c r="E4941">
        <v>4295</v>
      </c>
      <c r="F4941">
        <v>56</v>
      </c>
      <c r="G4941">
        <v>2130</v>
      </c>
      <c r="H4941">
        <v>0</v>
      </c>
      <c r="I4941">
        <v>2.2000000000000002</v>
      </c>
      <c r="J4941" s="10">
        <v>1494</v>
      </c>
      <c r="K4941" s="13">
        <f t="shared" si="156"/>
        <v>1958</v>
      </c>
      <c r="L4941" s="1" t="str">
        <f t="shared" si="155"/>
        <v/>
      </c>
    </row>
    <row r="4942" spans="1:12" ht="13.8" customHeight="1" x14ac:dyDescent="0.3">
      <c r="A4942" t="s">
        <v>82</v>
      </c>
      <c r="B4942">
        <v>1954</v>
      </c>
      <c r="C4942" s="10">
        <v>119855</v>
      </c>
      <c r="D4942">
        <v>111427</v>
      </c>
      <c r="E4942">
        <v>6092</v>
      </c>
      <c r="F4942">
        <v>85</v>
      </c>
      <c r="G4942">
        <v>2251</v>
      </c>
      <c r="H4942">
        <v>0</v>
      </c>
      <c r="I4942">
        <v>2.31</v>
      </c>
      <c r="J4942" s="10">
        <v>1706</v>
      </c>
      <c r="K4942" s="13">
        <f t="shared" si="156"/>
        <v>1958</v>
      </c>
      <c r="L4942" s="1" t="str">
        <f t="shared" si="155"/>
        <v/>
      </c>
    </row>
    <row r="4943" spans="1:12" ht="13.8" customHeight="1" x14ac:dyDescent="0.3">
      <c r="A4943" t="s">
        <v>82</v>
      </c>
      <c r="B4943">
        <v>1955</v>
      </c>
      <c r="C4943" s="10">
        <v>132583</v>
      </c>
      <c r="D4943">
        <v>122169</v>
      </c>
      <c r="E4943">
        <v>7724</v>
      </c>
      <c r="F4943">
        <v>179</v>
      </c>
      <c r="G4943">
        <v>2511</v>
      </c>
      <c r="H4943">
        <v>0</v>
      </c>
      <c r="I4943">
        <v>2.5299999999999998</v>
      </c>
      <c r="J4943" s="10">
        <v>2109</v>
      </c>
      <c r="K4943" s="13">
        <f t="shared" si="156"/>
        <v>1958</v>
      </c>
      <c r="L4943" s="1" t="str">
        <f t="shared" si="155"/>
        <v/>
      </c>
    </row>
    <row r="4944" spans="1:12" ht="13.8" customHeight="1" x14ac:dyDescent="0.3">
      <c r="A4944" t="s">
        <v>82</v>
      </c>
      <c r="B4944">
        <v>1956</v>
      </c>
      <c r="C4944" s="10">
        <v>142587</v>
      </c>
      <c r="D4944">
        <v>129802</v>
      </c>
      <c r="E4944">
        <v>9906</v>
      </c>
      <c r="F4944">
        <v>267</v>
      </c>
      <c r="G4944">
        <v>2611</v>
      </c>
      <c r="H4944">
        <v>0</v>
      </c>
      <c r="I4944">
        <v>2.69</v>
      </c>
      <c r="J4944" s="10">
        <v>2407</v>
      </c>
      <c r="K4944" s="13">
        <f t="shared" si="156"/>
        <v>1958</v>
      </c>
      <c r="L4944" s="1" t="str">
        <f t="shared" si="155"/>
        <v/>
      </c>
    </row>
    <row r="4945" spans="1:12" ht="13.8" customHeight="1" x14ac:dyDescent="0.3">
      <c r="A4945" t="s">
        <v>82</v>
      </c>
      <c r="B4945">
        <v>1957</v>
      </c>
      <c r="C4945" s="10">
        <v>143609</v>
      </c>
      <c r="D4945">
        <v>129156</v>
      </c>
      <c r="E4945">
        <v>11598</v>
      </c>
      <c r="F4945">
        <v>250</v>
      </c>
      <c r="G4945">
        <v>2606</v>
      </c>
      <c r="H4945">
        <v>0</v>
      </c>
      <c r="I4945">
        <v>2.68</v>
      </c>
      <c r="J4945" s="10">
        <v>2161</v>
      </c>
      <c r="K4945" s="13">
        <f t="shared" si="156"/>
        <v>1958</v>
      </c>
      <c r="L4945" s="1" t="str">
        <f t="shared" si="155"/>
        <v/>
      </c>
    </row>
    <row r="4946" spans="1:12" ht="13.8" customHeight="1" x14ac:dyDescent="0.3">
      <c r="A4946" t="s">
        <v>82</v>
      </c>
      <c r="B4946">
        <v>1958</v>
      </c>
      <c r="C4946" s="10">
        <v>136469</v>
      </c>
      <c r="D4946">
        <v>119218</v>
      </c>
      <c r="E4946">
        <v>14319</v>
      </c>
      <c r="F4946">
        <v>254</v>
      </c>
      <c r="G4946">
        <v>2677</v>
      </c>
      <c r="H4946">
        <v>0</v>
      </c>
      <c r="I4946">
        <v>2.52</v>
      </c>
      <c r="J4946" s="10">
        <v>1906</v>
      </c>
      <c r="K4946" s="13">
        <f t="shared" si="156"/>
        <v>1958</v>
      </c>
      <c r="L4946" s="1" t="str">
        <f t="shared" si="155"/>
        <v/>
      </c>
    </row>
    <row r="4947" spans="1:12" ht="13.8" customHeight="1" x14ac:dyDescent="0.3">
      <c r="A4947" t="s">
        <v>82</v>
      </c>
      <c r="B4947">
        <v>1959</v>
      </c>
      <c r="C4947" s="10">
        <v>135672</v>
      </c>
      <c r="D4947">
        <v>113716</v>
      </c>
      <c r="E4947">
        <v>18509</v>
      </c>
      <c r="F4947">
        <v>297</v>
      </c>
      <c r="G4947">
        <v>3150</v>
      </c>
      <c r="H4947">
        <v>0</v>
      </c>
      <c r="I4947">
        <v>2.48</v>
      </c>
      <c r="J4947" s="10">
        <v>2006</v>
      </c>
      <c r="K4947" s="13">
        <f t="shared" si="156"/>
        <v>1989</v>
      </c>
      <c r="L4947" s="1" t="str">
        <f t="shared" si="155"/>
        <v/>
      </c>
    </row>
    <row r="4948" spans="1:12" ht="13.8" customHeight="1" x14ac:dyDescent="0.3">
      <c r="A4948" t="s">
        <v>82</v>
      </c>
      <c r="B4948">
        <v>1960</v>
      </c>
      <c r="C4948" s="10">
        <v>148359</v>
      </c>
      <c r="D4948">
        <v>120826</v>
      </c>
      <c r="E4948">
        <v>23814</v>
      </c>
      <c r="F4948">
        <v>332</v>
      </c>
      <c r="G4948">
        <v>3387</v>
      </c>
      <c r="H4948">
        <v>0</v>
      </c>
      <c r="I4948">
        <v>2.68</v>
      </c>
      <c r="J4948" s="10">
        <v>2344</v>
      </c>
      <c r="K4948" s="13">
        <f t="shared" si="156"/>
        <v>1989</v>
      </c>
      <c r="L4948" s="1" t="str">
        <f t="shared" si="155"/>
        <v/>
      </c>
    </row>
    <row r="4949" spans="1:12" ht="13.8" customHeight="1" x14ac:dyDescent="0.3">
      <c r="A4949" t="s">
        <v>82</v>
      </c>
      <c r="B4949">
        <v>1961</v>
      </c>
      <c r="C4949" s="10">
        <v>150252</v>
      </c>
      <c r="D4949">
        <v>118462</v>
      </c>
      <c r="E4949">
        <v>27727</v>
      </c>
      <c r="F4949">
        <v>371</v>
      </c>
      <c r="G4949">
        <v>3692</v>
      </c>
      <c r="H4949">
        <v>0</v>
      </c>
      <c r="I4949">
        <v>2.68</v>
      </c>
      <c r="J4949" s="10">
        <v>2436</v>
      </c>
      <c r="K4949" s="13">
        <f t="shared" si="156"/>
        <v>1989</v>
      </c>
      <c r="L4949" s="1" t="str">
        <f t="shared" si="155"/>
        <v/>
      </c>
    </row>
    <row r="4950" spans="1:12" ht="13.8" customHeight="1" x14ac:dyDescent="0.3">
      <c r="A4950" t="s">
        <v>82</v>
      </c>
      <c r="B4950">
        <v>1962</v>
      </c>
      <c r="C4950" s="10">
        <v>159755</v>
      </c>
      <c r="D4950">
        <v>120621</v>
      </c>
      <c r="E4950">
        <v>34741</v>
      </c>
      <c r="F4950">
        <v>504</v>
      </c>
      <c r="G4950">
        <v>3889</v>
      </c>
      <c r="H4950">
        <v>0</v>
      </c>
      <c r="I4950">
        <v>2.81</v>
      </c>
      <c r="J4950" s="10">
        <v>2648</v>
      </c>
      <c r="K4950" s="13">
        <f t="shared" si="156"/>
        <v>1989</v>
      </c>
      <c r="L4950" s="1" t="str">
        <f t="shared" si="155"/>
        <v/>
      </c>
    </row>
    <row r="4951" spans="1:12" ht="13.8" customHeight="1" x14ac:dyDescent="0.3">
      <c r="A4951" t="s">
        <v>82</v>
      </c>
      <c r="B4951">
        <v>1963</v>
      </c>
      <c r="C4951" s="10">
        <v>174409</v>
      </c>
      <c r="D4951">
        <v>126758</v>
      </c>
      <c r="E4951">
        <v>43023</v>
      </c>
      <c r="F4951">
        <v>655</v>
      </c>
      <c r="G4951">
        <v>3973</v>
      </c>
      <c r="H4951">
        <v>0</v>
      </c>
      <c r="I4951">
        <v>3.02</v>
      </c>
      <c r="J4951" s="10">
        <v>2601</v>
      </c>
      <c r="K4951" s="13">
        <f t="shared" si="156"/>
        <v>1989</v>
      </c>
      <c r="L4951" s="1" t="str">
        <f t="shared" si="155"/>
        <v/>
      </c>
    </row>
    <row r="4952" spans="1:12" ht="13.8" customHeight="1" x14ac:dyDescent="0.3">
      <c r="A4952" t="s">
        <v>82</v>
      </c>
      <c r="B4952">
        <v>1964</v>
      </c>
      <c r="C4952" s="10">
        <v>178232</v>
      </c>
      <c r="D4952">
        <v>123294</v>
      </c>
      <c r="E4952">
        <v>49361</v>
      </c>
      <c r="F4952">
        <v>1003</v>
      </c>
      <c r="G4952">
        <v>4574</v>
      </c>
      <c r="H4952">
        <v>0</v>
      </c>
      <c r="I4952">
        <v>3.05</v>
      </c>
      <c r="J4952" s="10">
        <v>3068</v>
      </c>
      <c r="K4952" s="13">
        <f t="shared" si="156"/>
        <v>1989</v>
      </c>
      <c r="L4952" s="1" t="str">
        <f t="shared" si="155"/>
        <v/>
      </c>
    </row>
    <row r="4953" spans="1:12" ht="13.8" customHeight="1" x14ac:dyDescent="0.3">
      <c r="A4953" t="s">
        <v>82</v>
      </c>
      <c r="B4953">
        <v>1965</v>
      </c>
      <c r="C4953" s="10">
        <v>177427</v>
      </c>
      <c r="D4953">
        <v>114921</v>
      </c>
      <c r="E4953">
        <v>56398</v>
      </c>
      <c r="F4953">
        <v>1466</v>
      </c>
      <c r="G4953">
        <v>4642</v>
      </c>
      <c r="H4953">
        <v>0</v>
      </c>
      <c r="I4953">
        <v>3.01</v>
      </c>
      <c r="J4953" s="10">
        <v>3351</v>
      </c>
      <c r="K4953" s="13">
        <f t="shared" si="156"/>
        <v>1989</v>
      </c>
      <c r="L4953" s="1" t="str">
        <f t="shared" si="155"/>
        <v/>
      </c>
    </row>
    <row r="4954" spans="1:12" ht="13.8" customHeight="1" x14ac:dyDescent="0.3">
      <c r="A4954" t="s">
        <v>82</v>
      </c>
      <c r="B4954">
        <v>1966</v>
      </c>
      <c r="C4954" s="10">
        <v>174573</v>
      </c>
      <c r="D4954">
        <v>105324</v>
      </c>
      <c r="E4954">
        <v>62748</v>
      </c>
      <c r="F4954">
        <v>1777</v>
      </c>
      <c r="G4954">
        <v>4724</v>
      </c>
      <c r="H4954">
        <v>0</v>
      </c>
      <c r="I4954">
        <v>2.93</v>
      </c>
      <c r="J4954" s="10">
        <v>3776</v>
      </c>
      <c r="K4954" s="13">
        <f t="shared" si="156"/>
        <v>1989</v>
      </c>
      <c r="L4954" s="1" t="str">
        <f t="shared" si="155"/>
        <v/>
      </c>
    </row>
    <row r="4955" spans="1:12" ht="13.8" customHeight="1" x14ac:dyDescent="0.3">
      <c r="A4955" t="s">
        <v>82</v>
      </c>
      <c r="B4955">
        <v>1967</v>
      </c>
      <c r="C4955" s="10">
        <v>172762</v>
      </c>
      <c r="D4955">
        <v>100862</v>
      </c>
      <c r="E4955">
        <v>65232</v>
      </c>
      <c r="F4955">
        <v>2358</v>
      </c>
      <c r="G4955">
        <v>4310</v>
      </c>
      <c r="H4955">
        <v>0</v>
      </c>
      <c r="I4955">
        <v>2.89</v>
      </c>
      <c r="J4955" s="10">
        <v>3358</v>
      </c>
      <c r="K4955" s="13">
        <f t="shared" si="156"/>
        <v>1989</v>
      </c>
      <c r="L4955" s="1" t="str">
        <f t="shared" si="155"/>
        <v/>
      </c>
    </row>
    <row r="4956" spans="1:12" ht="13.8" customHeight="1" x14ac:dyDescent="0.3">
      <c r="A4956" t="s">
        <v>82</v>
      </c>
      <c r="B4956">
        <v>1968</v>
      </c>
      <c r="C4956" s="10">
        <v>184911</v>
      </c>
      <c r="D4956">
        <v>102321</v>
      </c>
      <c r="E4956">
        <v>74146</v>
      </c>
      <c r="F4956">
        <v>3896</v>
      </c>
      <c r="G4956">
        <v>4548</v>
      </c>
      <c r="H4956">
        <v>0</v>
      </c>
      <c r="I4956">
        <v>3.07</v>
      </c>
      <c r="J4956" s="10">
        <v>3708</v>
      </c>
      <c r="K4956" s="13">
        <f t="shared" si="156"/>
        <v>1989</v>
      </c>
      <c r="L4956" s="1" t="str">
        <f t="shared" si="155"/>
        <v/>
      </c>
    </row>
    <row r="4957" spans="1:12" ht="13.8" customHeight="1" x14ac:dyDescent="0.3">
      <c r="A4957" t="s">
        <v>82</v>
      </c>
      <c r="B4957">
        <v>1969</v>
      </c>
      <c r="C4957" s="10">
        <v>199457</v>
      </c>
      <c r="D4957">
        <v>106989</v>
      </c>
      <c r="E4957">
        <v>82192</v>
      </c>
      <c r="F4957">
        <v>5505</v>
      </c>
      <c r="G4957">
        <v>4771</v>
      </c>
      <c r="H4957">
        <v>0</v>
      </c>
      <c r="I4957">
        <v>3.3</v>
      </c>
      <c r="J4957" s="10">
        <v>4050</v>
      </c>
      <c r="K4957" s="13">
        <f t="shared" si="156"/>
        <v>1989</v>
      </c>
      <c r="L4957" s="1" t="str">
        <f t="shared" si="155"/>
        <v/>
      </c>
    </row>
    <row r="4958" spans="1:12" ht="13.8" customHeight="1" x14ac:dyDescent="0.3">
      <c r="A4958" t="s">
        <v>82</v>
      </c>
      <c r="B4958">
        <v>1970</v>
      </c>
      <c r="C4958" s="10">
        <v>203756</v>
      </c>
      <c r="D4958">
        <v>97910</v>
      </c>
      <c r="E4958">
        <v>92800</v>
      </c>
      <c r="F4958">
        <v>7834</v>
      </c>
      <c r="G4958">
        <v>5212</v>
      </c>
      <c r="H4958">
        <v>0</v>
      </c>
      <c r="I4958">
        <v>3.36</v>
      </c>
      <c r="J4958" s="10">
        <v>4866</v>
      </c>
      <c r="K4958" s="13">
        <f t="shared" si="156"/>
        <v>1989</v>
      </c>
      <c r="L4958" s="1" t="str">
        <f t="shared" si="155"/>
        <v/>
      </c>
    </row>
    <row r="4959" spans="1:12" ht="13.8" customHeight="1" x14ac:dyDescent="0.3">
      <c r="A4959" t="s">
        <v>82</v>
      </c>
      <c r="B4959">
        <v>1971</v>
      </c>
      <c r="C4959" s="10">
        <v>205511</v>
      </c>
      <c r="D4959">
        <v>93151</v>
      </c>
      <c r="E4959">
        <v>96352</v>
      </c>
      <c r="F4959">
        <v>10431</v>
      </c>
      <c r="G4959">
        <v>5578</v>
      </c>
      <c r="H4959">
        <v>0</v>
      </c>
      <c r="I4959">
        <v>3.37</v>
      </c>
      <c r="J4959" s="10">
        <v>5068</v>
      </c>
      <c r="K4959" s="13">
        <f t="shared" si="156"/>
        <v>1989</v>
      </c>
      <c r="L4959" s="1" t="str">
        <f t="shared" si="155"/>
        <v/>
      </c>
    </row>
    <row r="4960" spans="1:12" ht="13.8" customHeight="1" x14ac:dyDescent="0.3">
      <c r="A4960" t="s">
        <v>82</v>
      </c>
      <c r="B4960">
        <v>1972</v>
      </c>
      <c r="C4960" s="10">
        <v>207402</v>
      </c>
      <c r="D4960">
        <v>86913</v>
      </c>
      <c r="E4960">
        <v>101148</v>
      </c>
      <c r="F4960">
        <v>13474</v>
      </c>
      <c r="G4960">
        <v>5868</v>
      </c>
      <c r="H4960">
        <v>0</v>
      </c>
      <c r="I4960">
        <v>3.39</v>
      </c>
      <c r="J4960" s="10">
        <v>5389</v>
      </c>
      <c r="K4960" s="13">
        <f t="shared" si="156"/>
        <v>1989</v>
      </c>
      <c r="L4960" s="1" t="str">
        <f t="shared" si="155"/>
        <v/>
      </c>
    </row>
    <row r="4961" spans="1:12" ht="13.8" customHeight="1" x14ac:dyDescent="0.3">
      <c r="A4961" t="s">
        <v>82</v>
      </c>
      <c r="B4961">
        <v>1973</v>
      </c>
      <c r="C4961" s="10">
        <v>218416</v>
      </c>
      <c r="D4961">
        <v>89639</v>
      </c>
      <c r="E4961">
        <v>106302</v>
      </c>
      <c r="F4961">
        <v>16897</v>
      </c>
      <c r="G4961">
        <v>5578</v>
      </c>
      <c r="H4961">
        <v>0</v>
      </c>
      <c r="I4961">
        <v>3.55</v>
      </c>
      <c r="J4961" s="10">
        <v>5208</v>
      </c>
      <c r="K4961" s="13">
        <f t="shared" si="156"/>
        <v>1989</v>
      </c>
      <c r="L4961" s="1" t="str">
        <f t="shared" si="155"/>
        <v/>
      </c>
    </row>
    <row r="4962" spans="1:12" ht="13.8" customHeight="1" x14ac:dyDescent="0.3">
      <c r="A4962" t="s">
        <v>82</v>
      </c>
      <c r="B4962">
        <v>1974</v>
      </c>
      <c r="C4962" s="10">
        <v>212052</v>
      </c>
      <c r="D4962">
        <v>91716</v>
      </c>
      <c r="E4962">
        <v>95038</v>
      </c>
      <c r="F4962">
        <v>20405</v>
      </c>
      <c r="G4962">
        <v>4893</v>
      </c>
      <c r="H4962">
        <v>0</v>
      </c>
      <c r="I4962">
        <v>3.44</v>
      </c>
      <c r="J4962" s="10">
        <v>4785</v>
      </c>
      <c r="K4962" s="13">
        <f t="shared" si="156"/>
        <v>1989</v>
      </c>
      <c r="L4962" s="1" t="str">
        <f t="shared" si="155"/>
        <v/>
      </c>
    </row>
    <row r="4963" spans="1:12" ht="13.8" customHeight="1" x14ac:dyDescent="0.3">
      <c r="A4963" t="s">
        <v>82</v>
      </c>
      <c r="B4963">
        <v>1975</v>
      </c>
      <c r="C4963" s="10">
        <v>195164</v>
      </c>
      <c r="D4963">
        <v>78559</v>
      </c>
      <c r="E4963">
        <v>90573</v>
      </c>
      <c r="F4963">
        <v>21476</v>
      </c>
      <c r="G4963">
        <v>4556</v>
      </c>
      <c r="H4963">
        <v>0</v>
      </c>
      <c r="I4963">
        <v>3.16</v>
      </c>
      <c r="J4963" s="10">
        <v>4372</v>
      </c>
      <c r="K4963" s="13">
        <f t="shared" si="156"/>
        <v>1989</v>
      </c>
      <c r="L4963" s="1" t="str">
        <f t="shared" si="155"/>
        <v/>
      </c>
    </row>
    <row r="4964" spans="1:12" ht="13.8" customHeight="1" x14ac:dyDescent="0.3">
      <c r="A4964" t="s">
        <v>82</v>
      </c>
      <c r="B4964">
        <v>1976</v>
      </c>
      <c r="C4964" s="10">
        <v>217385</v>
      </c>
      <c r="D4964">
        <v>88847</v>
      </c>
      <c r="E4964">
        <v>101193</v>
      </c>
      <c r="F4964">
        <v>22527</v>
      </c>
      <c r="G4964">
        <v>4817</v>
      </c>
      <c r="H4964">
        <v>0</v>
      </c>
      <c r="I4964">
        <v>3.51</v>
      </c>
      <c r="J4964" s="10">
        <v>4380</v>
      </c>
      <c r="K4964" s="13">
        <f t="shared" si="156"/>
        <v>1989</v>
      </c>
      <c r="L4964" s="1" t="str">
        <f t="shared" si="155"/>
        <v/>
      </c>
    </row>
    <row r="4965" spans="1:12" ht="13.8" customHeight="1" x14ac:dyDescent="0.3">
      <c r="A4965" t="s">
        <v>82</v>
      </c>
      <c r="B4965">
        <v>1977</v>
      </c>
      <c r="C4965" s="10">
        <v>204846</v>
      </c>
      <c r="D4965">
        <v>77359</v>
      </c>
      <c r="E4965">
        <v>99202</v>
      </c>
      <c r="F4965">
        <v>23741</v>
      </c>
      <c r="G4965">
        <v>4543</v>
      </c>
      <c r="H4965">
        <v>0</v>
      </c>
      <c r="I4965">
        <v>3.31</v>
      </c>
      <c r="J4965" s="10">
        <v>4560</v>
      </c>
      <c r="K4965" s="13">
        <f t="shared" si="156"/>
        <v>1989</v>
      </c>
      <c r="L4965" s="1" t="str">
        <f t="shared" si="155"/>
        <v/>
      </c>
    </row>
    <row r="4966" spans="1:12" ht="13.8" customHeight="1" x14ac:dyDescent="0.3">
      <c r="A4966" t="s">
        <v>82</v>
      </c>
      <c r="B4966">
        <v>1978</v>
      </c>
      <c r="C4966" s="10">
        <v>211348</v>
      </c>
      <c r="D4966">
        <v>79141</v>
      </c>
      <c r="E4966">
        <v>101536</v>
      </c>
      <c r="F4966">
        <v>25870</v>
      </c>
      <c r="G4966">
        <v>4801</v>
      </c>
      <c r="H4966">
        <v>0</v>
      </c>
      <c r="I4966">
        <v>3.42</v>
      </c>
      <c r="J4966" s="10">
        <v>4464</v>
      </c>
      <c r="K4966" s="13">
        <f t="shared" si="156"/>
        <v>1989</v>
      </c>
      <c r="L4966" s="1" t="str">
        <f t="shared" si="155"/>
        <v/>
      </c>
    </row>
    <row r="4967" spans="1:12" ht="13.8" customHeight="1" x14ac:dyDescent="0.3">
      <c r="A4967" t="s">
        <v>82</v>
      </c>
      <c r="B4967">
        <v>1979</v>
      </c>
      <c r="C4967" s="10">
        <v>220557</v>
      </c>
      <c r="D4967">
        <v>85387</v>
      </c>
      <c r="E4967">
        <v>101810</v>
      </c>
      <c r="F4967">
        <v>28322</v>
      </c>
      <c r="G4967">
        <v>5037</v>
      </c>
      <c r="H4967">
        <v>0</v>
      </c>
      <c r="I4967">
        <v>3.58</v>
      </c>
      <c r="J4967" s="10">
        <v>4611</v>
      </c>
      <c r="K4967" s="13">
        <f t="shared" si="156"/>
        <v>1989</v>
      </c>
      <c r="L4967" s="1" t="str">
        <f t="shared" si="155"/>
        <v/>
      </c>
    </row>
    <row r="4968" spans="1:12" ht="13.8" customHeight="1" x14ac:dyDescent="0.3">
      <c r="A4968" t="s">
        <v>82</v>
      </c>
      <c r="B4968">
        <v>1980</v>
      </c>
      <c r="C4968" s="10">
        <v>214599</v>
      </c>
      <c r="D4968">
        <v>85710</v>
      </c>
      <c r="E4968">
        <v>96328</v>
      </c>
      <c r="F4968">
        <v>27912</v>
      </c>
      <c r="G4968">
        <v>4649</v>
      </c>
      <c r="H4968">
        <v>0</v>
      </c>
      <c r="I4968">
        <v>3.49</v>
      </c>
      <c r="J4968" s="10">
        <v>4695</v>
      </c>
      <c r="K4968" s="13">
        <f t="shared" si="156"/>
        <v>1989</v>
      </c>
      <c r="L4968" s="1" t="str">
        <f t="shared" si="155"/>
        <v/>
      </c>
    </row>
    <row r="4969" spans="1:12" ht="13.8" customHeight="1" x14ac:dyDescent="0.3">
      <c r="A4969" t="s">
        <v>82</v>
      </c>
      <c r="B4969">
        <v>1981</v>
      </c>
      <c r="C4969" s="10">
        <v>200278</v>
      </c>
      <c r="D4969">
        <v>87268</v>
      </c>
      <c r="E4969">
        <v>82730</v>
      </c>
      <c r="F4969">
        <v>25996</v>
      </c>
      <c r="G4969">
        <v>4284</v>
      </c>
      <c r="H4969">
        <v>0</v>
      </c>
      <c r="I4969">
        <v>3.26</v>
      </c>
      <c r="J4969" s="10">
        <v>4903</v>
      </c>
      <c r="K4969" s="13">
        <f t="shared" si="156"/>
        <v>1989</v>
      </c>
      <c r="L4969" s="1" t="str">
        <f t="shared" si="155"/>
        <v/>
      </c>
    </row>
    <row r="4970" spans="1:12" ht="13.8" customHeight="1" x14ac:dyDescent="0.3">
      <c r="A4970" t="s">
        <v>82</v>
      </c>
      <c r="B4970">
        <v>1982</v>
      </c>
      <c r="C4970" s="10">
        <v>191092</v>
      </c>
      <c r="D4970">
        <v>84345</v>
      </c>
      <c r="E4970">
        <v>78732</v>
      </c>
      <c r="F4970">
        <v>23924</v>
      </c>
      <c r="G4970">
        <v>4091</v>
      </c>
      <c r="H4970">
        <v>0</v>
      </c>
      <c r="I4970">
        <v>3.12</v>
      </c>
      <c r="J4970" s="10">
        <v>4474</v>
      </c>
      <c r="K4970" s="13">
        <f t="shared" si="156"/>
        <v>1989</v>
      </c>
      <c r="L4970" s="1" t="str">
        <f t="shared" si="155"/>
        <v/>
      </c>
    </row>
    <row r="4971" spans="1:12" ht="13.8" customHeight="1" x14ac:dyDescent="0.3">
      <c r="A4971" t="s">
        <v>82</v>
      </c>
      <c r="B4971">
        <v>1983</v>
      </c>
      <c r="C4971" s="10">
        <v>190549</v>
      </c>
      <c r="D4971">
        <v>84933</v>
      </c>
      <c r="E4971">
        <v>76728</v>
      </c>
      <c r="F4971">
        <v>24745</v>
      </c>
      <c r="G4971">
        <v>4143</v>
      </c>
      <c r="H4971">
        <v>0</v>
      </c>
      <c r="I4971">
        <v>3.12</v>
      </c>
      <c r="J4971" s="10">
        <v>4294</v>
      </c>
      <c r="K4971" s="13">
        <f t="shared" si="156"/>
        <v>1989</v>
      </c>
      <c r="L4971" s="1" t="str">
        <f t="shared" si="155"/>
        <v/>
      </c>
    </row>
    <row r="4972" spans="1:12" ht="13.8" customHeight="1" x14ac:dyDescent="0.3">
      <c r="A4972" t="s">
        <v>82</v>
      </c>
      <c r="B4972">
        <v>1984</v>
      </c>
      <c r="C4972" s="10">
        <v>193819</v>
      </c>
      <c r="D4972">
        <v>87166</v>
      </c>
      <c r="E4972">
        <v>77263</v>
      </c>
      <c r="F4972">
        <v>25458</v>
      </c>
      <c r="G4972">
        <v>3932</v>
      </c>
      <c r="H4972">
        <v>0</v>
      </c>
      <c r="I4972">
        <v>3.17</v>
      </c>
      <c r="J4972" s="10">
        <v>4245</v>
      </c>
      <c r="K4972" s="13">
        <f t="shared" si="156"/>
        <v>1989</v>
      </c>
      <c r="L4972" s="1" t="str">
        <f t="shared" si="155"/>
        <v/>
      </c>
    </row>
    <row r="4973" spans="1:12" ht="13.8" customHeight="1" x14ac:dyDescent="0.3">
      <c r="A4973" t="s">
        <v>82</v>
      </c>
      <c r="B4973">
        <v>1985</v>
      </c>
      <c r="C4973" s="10">
        <v>192459</v>
      </c>
      <c r="D4973">
        <v>84708</v>
      </c>
      <c r="E4973">
        <v>78492</v>
      </c>
      <c r="F4973">
        <v>25755</v>
      </c>
      <c r="G4973">
        <v>3503</v>
      </c>
      <c r="H4973">
        <v>0</v>
      </c>
      <c r="I4973">
        <v>3.15</v>
      </c>
      <c r="J4973" s="10">
        <v>4994</v>
      </c>
      <c r="K4973" s="13">
        <f t="shared" si="156"/>
        <v>1989</v>
      </c>
      <c r="L4973" s="1" t="str">
        <f t="shared" si="155"/>
        <v/>
      </c>
    </row>
    <row r="4974" spans="1:12" ht="13.8" customHeight="1" x14ac:dyDescent="0.3">
      <c r="A4974" t="s">
        <v>82</v>
      </c>
      <c r="B4974">
        <v>1986</v>
      </c>
      <c r="C4974" s="10">
        <v>192504</v>
      </c>
      <c r="D4974">
        <v>82492</v>
      </c>
      <c r="E4974">
        <v>83249</v>
      </c>
      <c r="F4974">
        <v>23148</v>
      </c>
      <c r="G4974">
        <v>3615</v>
      </c>
      <c r="H4974">
        <v>0</v>
      </c>
      <c r="I4974">
        <v>3.15</v>
      </c>
      <c r="J4974" s="10">
        <v>6088</v>
      </c>
      <c r="K4974" s="13">
        <f t="shared" si="156"/>
        <v>1989</v>
      </c>
      <c r="L4974" s="1" t="str">
        <f t="shared" si="155"/>
        <v/>
      </c>
    </row>
    <row r="4975" spans="1:12" ht="13.8" customHeight="1" x14ac:dyDescent="0.3">
      <c r="A4975" t="s">
        <v>82</v>
      </c>
      <c r="B4975">
        <v>1987</v>
      </c>
      <c r="C4975" s="10">
        <v>188526</v>
      </c>
      <c r="D4975">
        <v>78570</v>
      </c>
      <c r="E4975">
        <v>80521</v>
      </c>
      <c r="F4975">
        <v>25633</v>
      </c>
      <c r="G4975">
        <v>3436</v>
      </c>
      <c r="H4975">
        <v>366</v>
      </c>
      <c r="I4975">
        <v>3.09</v>
      </c>
      <c r="J4975" s="10">
        <v>5438</v>
      </c>
      <c r="K4975" s="13">
        <f t="shared" si="156"/>
        <v>1989</v>
      </c>
      <c r="L4975" s="1" t="str">
        <f t="shared" si="155"/>
        <v/>
      </c>
    </row>
    <row r="4976" spans="1:12" ht="13.8" customHeight="1" x14ac:dyDescent="0.3">
      <c r="A4976" t="s">
        <v>82</v>
      </c>
      <c r="B4976">
        <v>1988</v>
      </c>
      <c r="C4976" s="10">
        <v>189664</v>
      </c>
      <c r="D4976">
        <v>78666</v>
      </c>
      <c r="E4976">
        <v>81963</v>
      </c>
      <c r="F4976">
        <v>25140</v>
      </c>
      <c r="G4976">
        <v>3565</v>
      </c>
      <c r="H4976">
        <v>330</v>
      </c>
      <c r="I4976">
        <v>3.1</v>
      </c>
      <c r="J4976" s="10">
        <v>5101</v>
      </c>
      <c r="K4976" s="13">
        <f t="shared" si="156"/>
        <v>1989</v>
      </c>
      <c r="L4976" s="1" t="str">
        <f t="shared" si="155"/>
        <v/>
      </c>
    </row>
    <row r="4977" spans="1:12" ht="13.8" customHeight="1" x14ac:dyDescent="0.3">
      <c r="A4977" t="s">
        <v>82</v>
      </c>
      <c r="B4977">
        <v>1989</v>
      </c>
      <c r="C4977" s="10">
        <v>186289</v>
      </c>
      <c r="D4977">
        <v>78408</v>
      </c>
      <c r="E4977">
        <v>74634</v>
      </c>
      <c r="F4977">
        <v>29210</v>
      </c>
      <c r="G4977">
        <v>3876</v>
      </c>
      <c r="H4977">
        <v>161</v>
      </c>
      <c r="I4977">
        <v>3.04</v>
      </c>
      <c r="J4977" s="10">
        <v>5057</v>
      </c>
      <c r="K4977" s="13">
        <f t="shared" si="156"/>
        <v>1989</v>
      </c>
      <c r="L4977" s="1" t="str">
        <f t="shared" si="155"/>
        <v/>
      </c>
    </row>
    <row r="4978" spans="1:12" ht="13.8" customHeight="1" x14ac:dyDescent="0.3">
      <c r="A4978" t="s">
        <v>82</v>
      </c>
      <c r="B4978">
        <v>1990</v>
      </c>
      <c r="C4978" s="10">
        <v>191890</v>
      </c>
      <c r="D4978">
        <v>79117</v>
      </c>
      <c r="E4978">
        <v>78159</v>
      </c>
      <c r="F4978">
        <v>30148</v>
      </c>
      <c r="G4978">
        <v>4148</v>
      </c>
      <c r="H4978">
        <v>317</v>
      </c>
      <c r="I4978">
        <v>3.13</v>
      </c>
      <c r="J4978" s="10">
        <v>5065</v>
      </c>
      <c r="K4978" s="13">
        <f t="shared" si="156"/>
        <v>1990</v>
      </c>
      <c r="L4978" s="1" t="str">
        <f t="shared" si="155"/>
        <v/>
      </c>
    </row>
    <row r="4979" spans="1:12" ht="13.8" customHeight="1" x14ac:dyDescent="0.3">
      <c r="A4979" t="s">
        <v>83</v>
      </c>
      <c r="B4979">
        <v>1992</v>
      </c>
      <c r="C4979" s="10">
        <v>27</v>
      </c>
      <c r="D4979">
        <v>0</v>
      </c>
      <c r="E4979">
        <v>27</v>
      </c>
      <c r="F4979">
        <v>0</v>
      </c>
      <c r="G4979">
        <v>0</v>
      </c>
      <c r="H4979">
        <v>0</v>
      </c>
      <c r="I4979">
        <v>0.26</v>
      </c>
      <c r="J4979" s="10">
        <v>1</v>
      </c>
      <c r="K4979" s="13">
        <f t="shared" si="156"/>
        <v>1990</v>
      </c>
      <c r="L4979" s="1" t="str">
        <f t="shared" si="155"/>
        <v/>
      </c>
    </row>
    <row r="4980" spans="1:12" ht="13.8" customHeight="1" x14ac:dyDescent="0.3">
      <c r="A4980" t="s">
        <v>83</v>
      </c>
      <c r="B4980">
        <v>1993</v>
      </c>
      <c r="C4980" s="10">
        <v>27</v>
      </c>
      <c r="D4980">
        <v>0</v>
      </c>
      <c r="E4980">
        <v>27</v>
      </c>
      <c r="F4980">
        <v>0</v>
      </c>
      <c r="G4980">
        <v>0</v>
      </c>
      <c r="H4980">
        <v>0</v>
      </c>
      <c r="I4980">
        <v>0.26</v>
      </c>
      <c r="J4980" s="10">
        <v>1</v>
      </c>
      <c r="K4980" s="13">
        <f t="shared" si="156"/>
        <v>1990</v>
      </c>
      <c r="L4980" s="1" t="str">
        <f t="shared" si="155"/>
        <v/>
      </c>
    </row>
    <row r="4981" spans="1:12" ht="13.8" customHeight="1" x14ac:dyDescent="0.3">
      <c r="A4981" t="s">
        <v>83</v>
      </c>
      <c r="B4981">
        <v>1994</v>
      </c>
      <c r="C4981" s="10">
        <v>28</v>
      </c>
      <c r="D4981">
        <v>0</v>
      </c>
      <c r="E4981">
        <v>28</v>
      </c>
      <c r="F4981">
        <v>0</v>
      </c>
      <c r="G4981">
        <v>0</v>
      </c>
      <c r="H4981">
        <v>0</v>
      </c>
      <c r="I4981">
        <v>0.26</v>
      </c>
      <c r="J4981" s="10">
        <v>1</v>
      </c>
      <c r="K4981" s="13">
        <f t="shared" si="156"/>
        <v>1990</v>
      </c>
      <c r="L4981" s="1" t="str">
        <f t="shared" si="155"/>
        <v/>
      </c>
    </row>
    <row r="4982" spans="1:12" ht="13.8" customHeight="1" x14ac:dyDescent="0.3">
      <c r="A4982" t="s">
        <v>83</v>
      </c>
      <c r="B4982">
        <v>1995</v>
      </c>
      <c r="C4982" s="10">
        <v>29</v>
      </c>
      <c r="D4982">
        <v>0</v>
      </c>
      <c r="E4982">
        <v>29</v>
      </c>
      <c r="F4982">
        <v>0</v>
      </c>
      <c r="G4982">
        <v>0</v>
      </c>
      <c r="H4982">
        <v>0</v>
      </c>
      <c r="I4982">
        <v>0.27</v>
      </c>
      <c r="J4982" s="10">
        <v>1</v>
      </c>
      <c r="K4982" s="13">
        <f t="shared" si="156"/>
        <v>1990</v>
      </c>
      <c r="L4982" s="1" t="str">
        <f t="shared" si="155"/>
        <v/>
      </c>
    </row>
    <row r="4983" spans="1:12" ht="13.8" customHeight="1" x14ac:dyDescent="0.3">
      <c r="A4983" t="s">
        <v>83</v>
      </c>
      <c r="B4983">
        <v>1996</v>
      </c>
      <c r="C4983" s="10">
        <v>29</v>
      </c>
      <c r="D4983">
        <v>0</v>
      </c>
      <c r="E4983">
        <v>29</v>
      </c>
      <c r="F4983">
        <v>0</v>
      </c>
      <c r="G4983">
        <v>0</v>
      </c>
      <c r="H4983">
        <v>0</v>
      </c>
      <c r="I4983">
        <v>0.27</v>
      </c>
      <c r="J4983" s="10">
        <v>1</v>
      </c>
      <c r="K4983" s="13">
        <f t="shared" si="156"/>
        <v>1990</v>
      </c>
      <c r="L4983" s="1" t="str">
        <f t="shared" si="155"/>
        <v/>
      </c>
    </row>
    <row r="4984" spans="1:12" ht="13.8" customHeight="1" x14ac:dyDescent="0.3">
      <c r="A4984" t="s">
        <v>83</v>
      </c>
      <c r="B4984">
        <v>1997</v>
      </c>
      <c r="C4984" s="10">
        <v>30</v>
      </c>
      <c r="D4984">
        <v>0</v>
      </c>
      <c r="E4984">
        <v>30</v>
      </c>
      <c r="F4984">
        <v>0</v>
      </c>
      <c r="G4984">
        <v>0</v>
      </c>
      <c r="H4984">
        <v>0</v>
      </c>
      <c r="I4984">
        <v>0.28000000000000003</v>
      </c>
      <c r="J4984" s="10">
        <v>1</v>
      </c>
      <c r="K4984" s="13">
        <f t="shared" si="156"/>
        <v>1990</v>
      </c>
      <c r="L4984" s="1" t="str">
        <f t="shared" si="155"/>
        <v/>
      </c>
    </row>
    <row r="4985" spans="1:12" ht="13.8" customHeight="1" x14ac:dyDescent="0.3">
      <c r="A4985" t="s">
        <v>83</v>
      </c>
      <c r="B4985">
        <v>1998</v>
      </c>
      <c r="C4985" s="10">
        <v>32</v>
      </c>
      <c r="D4985">
        <v>0</v>
      </c>
      <c r="E4985">
        <v>32</v>
      </c>
      <c r="F4985">
        <v>0</v>
      </c>
      <c r="G4985">
        <v>0</v>
      </c>
      <c r="H4985">
        <v>0</v>
      </c>
      <c r="I4985">
        <v>0.3</v>
      </c>
      <c r="J4985" s="10">
        <v>1</v>
      </c>
      <c r="K4985" s="13">
        <f t="shared" si="156"/>
        <v>1990</v>
      </c>
      <c r="L4985" s="1" t="str">
        <f t="shared" si="155"/>
        <v/>
      </c>
    </row>
    <row r="4986" spans="1:12" ht="13.8" customHeight="1" x14ac:dyDescent="0.3">
      <c r="A4986" t="s">
        <v>83</v>
      </c>
      <c r="B4986">
        <v>1999</v>
      </c>
      <c r="C4986" s="10">
        <v>30</v>
      </c>
      <c r="D4986">
        <v>0</v>
      </c>
      <c r="E4986">
        <v>30</v>
      </c>
      <c r="F4986">
        <v>0</v>
      </c>
      <c r="G4986">
        <v>0</v>
      </c>
      <c r="H4986">
        <v>0</v>
      </c>
      <c r="I4986">
        <v>0.28000000000000003</v>
      </c>
      <c r="J4986" s="10">
        <v>1</v>
      </c>
      <c r="K4986" s="13">
        <f t="shared" si="156"/>
        <v>1990</v>
      </c>
      <c r="L4986" s="1" t="str">
        <f t="shared" si="155"/>
        <v/>
      </c>
    </row>
    <row r="4987" spans="1:12" ht="13.8" customHeight="1" x14ac:dyDescent="0.3">
      <c r="A4987" t="s">
        <v>83</v>
      </c>
      <c r="B4987">
        <v>2000</v>
      </c>
      <c r="C4987" s="10">
        <v>34</v>
      </c>
      <c r="D4987">
        <v>0</v>
      </c>
      <c r="E4987">
        <v>34</v>
      </c>
      <c r="F4987">
        <v>0</v>
      </c>
      <c r="G4987">
        <v>0</v>
      </c>
      <c r="H4987">
        <v>0</v>
      </c>
      <c r="I4987">
        <v>0.32</v>
      </c>
      <c r="J4987" s="10">
        <v>1</v>
      </c>
      <c r="K4987" s="13">
        <f t="shared" si="156"/>
        <v>1990</v>
      </c>
      <c r="L4987" s="1" t="str">
        <f t="shared" si="155"/>
        <v/>
      </c>
    </row>
    <row r="4988" spans="1:12" ht="13.8" customHeight="1" x14ac:dyDescent="0.3">
      <c r="A4988" t="s">
        <v>83</v>
      </c>
      <c r="B4988">
        <v>2001</v>
      </c>
      <c r="C4988" s="10">
        <v>46</v>
      </c>
      <c r="D4988">
        <v>0</v>
      </c>
      <c r="E4988">
        <v>46</v>
      </c>
      <c r="F4988">
        <v>0</v>
      </c>
      <c r="G4988">
        <v>0</v>
      </c>
      <c r="H4988">
        <v>0</v>
      </c>
      <c r="I4988">
        <v>0.43</v>
      </c>
      <c r="J4988" s="10">
        <v>1</v>
      </c>
      <c r="K4988" s="13">
        <f t="shared" si="156"/>
        <v>1990</v>
      </c>
      <c r="L4988" s="1" t="str">
        <f t="shared" si="155"/>
        <v/>
      </c>
    </row>
    <row r="4989" spans="1:12" ht="13.8" customHeight="1" x14ac:dyDescent="0.3">
      <c r="A4989" t="s">
        <v>83</v>
      </c>
      <c r="B4989">
        <v>2002</v>
      </c>
      <c r="C4989" s="10">
        <v>39</v>
      </c>
      <c r="D4989">
        <v>0</v>
      </c>
      <c r="E4989">
        <v>39</v>
      </c>
      <c r="F4989">
        <v>0</v>
      </c>
      <c r="G4989">
        <v>0</v>
      </c>
      <c r="H4989">
        <v>0</v>
      </c>
      <c r="I4989">
        <v>0.36</v>
      </c>
      <c r="J4989" s="10">
        <v>1</v>
      </c>
      <c r="K4989" s="13">
        <f t="shared" si="156"/>
        <v>1990</v>
      </c>
      <c r="L4989" s="1" t="str">
        <f t="shared" si="155"/>
        <v/>
      </c>
    </row>
    <row r="4990" spans="1:12" ht="13.8" customHeight="1" x14ac:dyDescent="0.3">
      <c r="A4990" t="s">
        <v>83</v>
      </c>
      <c r="B4990">
        <v>2003</v>
      </c>
      <c r="C4990" s="10">
        <v>39</v>
      </c>
      <c r="D4990">
        <v>0</v>
      </c>
      <c r="E4990">
        <v>39</v>
      </c>
      <c r="F4990">
        <v>0</v>
      </c>
      <c r="G4990">
        <v>0</v>
      </c>
      <c r="H4990">
        <v>0</v>
      </c>
      <c r="I4990">
        <v>0.36</v>
      </c>
      <c r="J4990" s="10">
        <v>1</v>
      </c>
      <c r="K4990" s="13">
        <f t="shared" si="156"/>
        <v>1990</v>
      </c>
      <c r="L4990" s="1" t="str">
        <f t="shared" si="155"/>
        <v/>
      </c>
    </row>
    <row r="4991" spans="1:12" ht="13.8" customHeight="1" x14ac:dyDescent="0.3">
      <c r="A4991" t="s">
        <v>83</v>
      </c>
      <c r="B4991">
        <v>2004</v>
      </c>
      <c r="C4991" s="10">
        <v>39</v>
      </c>
      <c r="D4991">
        <v>0</v>
      </c>
      <c r="E4991">
        <v>39</v>
      </c>
      <c r="F4991">
        <v>0</v>
      </c>
      <c r="G4991">
        <v>0</v>
      </c>
      <c r="H4991">
        <v>0</v>
      </c>
      <c r="I4991">
        <v>0.35</v>
      </c>
      <c r="J4991" s="10">
        <v>1</v>
      </c>
      <c r="K4991" s="13">
        <f t="shared" si="156"/>
        <v>1990</v>
      </c>
      <c r="L4991" s="1" t="str">
        <f t="shared" si="155"/>
        <v/>
      </c>
    </row>
    <row r="4992" spans="1:12" ht="13.8" customHeight="1" x14ac:dyDescent="0.3">
      <c r="A4992" t="s">
        <v>83</v>
      </c>
      <c r="B4992">
        <v>2005</v>
      </c>
      <c r="C4992" s="10">
        <v>33</v>
      </c>
      <c r="D4992">
        <v>0</v>
      </c>
      <c r="E4992">
        <v>33</v>
      </c>
      <c r="F4992">
        <v>0</v>
      </c>
      <c r="G4992">
        <v>0</v>
      </c>
      <c r="H4992">
        <v>0</v>
      </c>
      <c r="I4992">
        <v>0.3</v>
      </c>
      <c r="J4992" s="10">
        <v>1</v>
      </c>
      <c r="K4992" s="13">
        <f t="shared" si="156"/>
        <v>1990</v>
      </c>
      <c r="L4992" s="1" t="str">
        <f t="shared" si="155"/>
        <v/>
      </c>
    </row>
    <row r="4993" spans="1:12" ht="13.8" customHeight="1" x14ac:dyDescent="0.3">
      <c r="A4993" t="s">
        <v>83</v>
      </c>
      <c r="B4993">
        <v>2006</v>
      </c>
      <c r="C4993" s="10">
        <v>33</v>
      </c>
      <c r="D4993">
        <v>0</v>
      </c>
      <c r="E4993">
        <v>33</v>
      </c>
      <c r="F4993">
        <v>0</v>
      </c>
      <c r="G4993">
        <v>0</v>
      </c>
      <c r="H4993">
        <v>0</v>
      </c>
      <c r="I4993">
        <v>0.3</v>
      </c>
      <c r="J4993" s="10">
        <v>1</v>
      </c>
      <c r="K4993" s="13">
        <f t="shared" si="156"/>
        <v>1990</v>
      </c>
      <c r="L4993" s="1" t="str">
        <f t="shared" si="155"/>
        <v/>
      </c>
    </row>
    <row r="4994" spans="1:12" ht="13.8" customHeight="1" x14ac:dyDescent="0.3">
      <c r="A4994" t="s">
        <v>83</v>
      </c>
      <c r="B4994">
        <v>2007</v>
      </c>
      <c r="C4994" s="10">
        <v>38</v>
      </c>
      <c r="D4994">
        <v>0</v>
      </c>
      <c r="E4994">
        <v>38</v>
      </c>
      <c r="F4994">
        <v>0</v>
      </c>
      <c r="G4994">
        <v>0</v>
      </c>
      <c r="H4994">
        <v>0</v>
      </c>
      <c r="I4994">
        <v>0.36</v>
      </c>
      <c r="J4994" s="10">
        <v>1</v>
      </c>
      <c r="K4994" s="13">
        <f t="shared" si="156"/>
        <v>1990</v>
      </c>
      <c r="L4994" s="1" t="str">
        <f t="shared" ref="L4994:L5057" si="157">IF(AND(B4994&gt;2011),1,"")</f>
        <v/>
      </c>
    </row>
    <row r="4995" spans="1:12" ht="13.8" customHeight="1" x14ac:dyDescent="0.3">
      <c r="A4995" t="s">
        <v>83</v>
      </c>
      <c r="B4995">
        <v>2008</v>
      </c>
      <c r="C4995" s="10">
        <v>32</v>
      </c>
      <c r="D4995">
        <v>0</v>
      </c>
      <c r="E4995">
        <v>32</v>
      </c>
      <c r="F4995">
        <v>0</v>
      </c>
      <c r="G4995">
        <v>0</v>
      </c>
      <c r="H4995">
        <v>0</v>
      </c>
      <c r="I4995">
        <v>0.3</v>
      </c>
      <c r="J4995" s="10">
        <v>1</v>
      </c>
      <c r="K4995" s="13">
        <f t="shared" si="156"/>
        <v>1990</v>
      </c>
      <c r="L4995" s="1" t="str">
        <f t="shared" si="157"/>
        <v/>
      </c>
    </row>
    <row r="4996" spans="1:12" ht="13.8" customHeight="1" x14ac:dyDescent="0.3">
      <c r="A4996" t="s">
        <v>83</v>
      </c>
      <c r="B4996">
        <v>2009</v>
      </c>
      <c r="C4996" s="10">
        <v>44</v>
      </c>
      <c r="D4996">
        <v>0</v>
      </c>
      <c r="E4996">
        <v>44</v>
      </c>
      <c r="F4996">
        <v>0</v>
      </c>
      <c r="G4996">
        <v>0</v>
      </c>
      <c r="H4996">
        <v>0</v>
      </c>
      <c r="I4996">
        <v>0.43</v>
      </c>
      <c r="J4996" s="10">
        <v>1</v>
      </c>
      <c r="K4996" s="13">
        <f t="shared" si="156"/>
        <v>1990</v>
      </c>
      <c r="L4996" s="1" t="str">
        <f t="shared" si="157"/>
        <v/>
      </c>
    </row>
    <row r="4997" spans="1:12" ht="13.8" customHeight="1" x14ac:dyDescent="0.3">
      <c r="A4997" t="s">
        <v>83</v>
      </c>
      <c r="B4997">
        <v>2010</v>
      </c>
      <c r="C4997" s="10">
        <v>31</v>
      </c>
      <c r="D4997">
        <v>0</v>
      </c>
      <c r="E4997">
        <v>31</v>
      </c>
      <c r="F4997">
        <v>0</v>
      </c>
      <c r="G4997">
        <v>0</v>
      </c>
      <c r="H4997">
        <v>0</v>
      </c>
      <c r="I4997">
        <v>0.3</v>
      </c>
      <c r="J4997" s="10">
        <v>1</v>
      </c>
      <c r="K4997" s="13">
        <f t="shared" si="156"/>
        <v>1990</v>
      </c>
      <c r="L4997" s="1" t="str">
        <f t="shared" si="157"/>
        <v/>
      </c>
    </row>
    <row r="4998" spans="1:12" ht="13.8" customHeight="1" x14ac:dyDescent="0.3">
      <c r="A4998" t="s">
        <v>83</v>
      </c>
      <c r="B4998">
        <v>2011</v>
      </c>
      <c r="C4998" s="10">
        <v>33</v>
      </c>
      <c r="D4998">
        <v>0</v>
      </c>
      <c r="E4998">
        <v>33</v>
      </c>
      <c r="F4998">
        <v>0</v>
      </c>
      <c r="G4998">
        <v>0</v>
      </c>
      <c r="H4998">
        <v>0</v>
      </c>
      <c r="I4998">
        <v>0.32</v>
      </c>
      <c r="J4998" s="10">
        <v>1</v>
      </c>
      <c r="K4998" s="13">
        <f t="shared" si="156"/>
        <v>1990</v>
      </c>
      <c r="L4998" s="1" t="str">
        <f t="shared" si="157"/>
        <v/>
      </c>
    </row>
    <row r="4999" spans="1:12" ht="13.8" customHeight="1" x14ac:dyDescent="0.3">
      <c r="A4999" t="s">
        <v>83</v>
      </c>
      <c r="B4999">
        <v>2012</v>
      </c>
      <c r="C4999" s="10">
        <v>37</v>
      </c>
      <c r="D4999">
        <v>0</v>
      </c>
      <c r="E4999">
        <v>37</v>
      </c>
      <c r="F4999">
        <v>0</v>
      </c>
      <c r="G4999">
        <v>0</v>
      </c>
      <c r="H4999">
        <v>0</v>
      </c>
      <c r="I4999">
        <v>0.36</v>
      </c>
      <c r="J4999" s="10">
        <v>1</v>
      </c>
      <c r="K4999" s="13">
        <f t="shared" si="156"/>
        <v>1990</v>
      </c>
      <c r="L4999" s="1">
        <f t="shared" si="157"/>
        <v>1</v>
      </c>
    </row>
    <row r="5000" spans="1:12" ht="13.8" customHeight="1" x14ac:dyDescent="0.3">
      <c r="A5000" t="s">
        <v>83</v>
      </c>
      <c r="B5000">
        <v>2013</v>
      </c>
      <c r="C5000" s="10">
        <v>39</v>
      </c>
      <c r="D5000">
        <v>0</v>
      </c>
      <c r="E5000">
        <v>39</v>
      </c>
      <c r="F5000">
        <v>0</v>
      </c>
      <c r="G5000">
        <v>0</v>
      </c>
      <c r="H5000">
        <v>0</v>
      </c>
      <c r="I5000">
        <v>0.37</v>
      </c>
      <c r="J5000" s="10">
        <v>1</v>
      </c>
      <c r="K5000" s="13">
        <f t="shared" ref="K5000:K5063" si="158">IF(B5000&lt;1990,IF(B5000&lt;1959,1958,1989),1990)</f>
        <v>1990</v>
      </c>
      <c r="L5000" s="1">
        <f t="shared" si="157"/>
        <v>1</v>
      </c>
    </row>
    <row r="5001" spans="1:12" ht="13.8" customHeight="1" x14ac:dyDescent="0.3">
      <c r="A5001" t="s">
        <v>83</v>
      </c>
      <c r="B5001">
        <v>2014</v>
      </c>
      <c r="C5001" s="10">
        <v>41</v>
      </c>
      <c r="D5001">
        <v>0</v>
      </c>
      <c r="E5001">
        <v>41</v>
      </c>
      <c r="F5001">
        <v>0</v>
      </c>
      <c r="G5001">
        <v>0</v>
      </c>
      <c r="H5001">
        <v>0</v>
      </c>
      <c r="I5001">
        <v>0.39</v>
      </c>
      <c r="J5001" s="10">
        <v>1</v>
      </c>
      <c r="K5001" s="13">
        <f t="shared" si="158"/>
        <v>1990</v>
      </c>
      <c r="L5001" s="1">
        <f t="shared" si="157"/>
        <v>1</v>
      </c>
    </row>
    <row r="5002" spans="1:12" ht="13.8" customHeight="1" x14ac:dyDescent="0.3">
      <c r="A5002" t="s">
        <v>84</v>
      </c>
      <c r="B5002">
        <v>1950</v>
      </c>
      <c r="C5002" s="10">
        <v>1421</v>
      </c>
      <c r="D5002">
        <v>346</v>
      </c>
      <c r="E5002">
        <v>1075</v>
      </c>
      <c r="F5002">
        <v>0</v>
      </c>
      <c r="G5002">
        <v>0</v>
      </c>
      <c r="H5002">
        <v>0</v>
      </c>
      <c r="I5002">
        <v>1.39</v>
      </c>
      <c r="J5002" s="10">
        <v>42</v>
      </c>
      <c r="K5002" s="13">
        <f t="shared" si="158"/>
        <v>1958</v>
      </c>
      <c r="L5002" s="1" t="str">
        <f t="shared" si="157"/>
        <v/>
      </c>
    </row>
    <row r="5003" spans="1:12" ht="13.8" customHeight="1" x14ac:dyDescent="0.3">
      <c r="A5003" t="s">
        <v>84</v>
      </c>
      <c r="B5003">
        <v>1951</v>
      </c>
      <c r="C5003" s="10">
        <v>2098</v>
      </c>
      <c r="D5003">
        <v>373</v>
      </c>
      <c r="E5003">
        <v>1725</v>
      </c>
      <c r="F5003">
        <v>0</v>
      </c>
      <c r="G5003">
        <v>0</v>
      </c>
      <c r="H5003">
        <v>0</v>
      </c>
      <c r="I5003">
        <v>1.96</v>
      </c>
      <c r="J5003" s="10">
        <v>39</v>
      </c>
      <c r="K5003" s="13">
        <f t="shared" si="158"/>
        <v>1958</v>
      </c>
      <c r="L5003" s="1" t="str">
        <f t="shared" si="157"/>
        <v/>
      </c>
    </row>
    <row r="5004" spans="1:12" ht="13.8" customHeight="1" x14ac:dyDescent="0.3">
      <c r="A5004" t="s">
        <v>84</v>
      </c>
      <c r="B5004">
        <v>1952</v>
      </c>
      <c r="C5004" s="10">
        <v>2555</v>
      </c>
      <c r="D5004">
        <v>340</v>
      </c>
      <c r="E5004">
        <v>2215</v>
      </c>
      <c r="F5004">
        <v>0</v>
      </c>
      <c r="G5004">
        <v>0</v>
      </c>
      <c r="H5004">
        <v>0</v>
      </c>
      <c r="I5004">
        <v>2.2799999999999998</v>
      </c>
      <c r="J5004" s="10">
        <v>34</v>
      </c>
      <c r="K5004" s="13">
        <f t="shared" si="158"/>
        <v>1958</v>
      </c>
      <c r="L5004" s="1" t="str">
        <f t="shared" si="157"/>
        <v/>
      </c>
    </row>
    <row r="5005" spans="1:12" ht="13.8" customHeight="1" x14ac:dyDescent="0.3">
      <c r="A5005" t="s">
        <v>84</v>
      </c>
      <c r="B5005">
        <v>1953</v>
      </c>
      <c r="C5005" s="10">
        <v>2585</v>
      </c>
      <c r="D5005">
        <v>266</v>
      </c>
      <c r="E5005">
        <v>2316</v>
      </c>
      <c r="F5005">
        <v>0</v>
      </c>
      <c r="G5005">
        <v>4</v>
      </c>
      <c r="H5005">
        <v>0</v>
      </c>
      <c r="I5005">
        <v>2.19</v>
      </c>
      <c r="J5005" s="10">
        <v>21</v>
      </c>
      <c r="K5005" s="13">
        <f t="shared" si="158"/>
        <v>1958</v>
      </c>
      <c r="L5005" s="1" t="str">
        <f t="shared" si="157"/>
        <v/>
      </c>
    </row>
    <row r="5006" spans="1:12" ht="13.8" customHeight="1" x14ac:dyDescent="0.3">
      <c r="A5006" t="s">
        <v>84</v>
      </c>
      <c r="B5006">
        <v>1954</v>
      </c>
      <c r="C5006" s="10">
        <v>2800</v>
      </c>
      <c r="D5006">
        <v>205</v>
      </c>
      <c r="E5006">
        <v>2583</v>
      </c>
      <c r="F5006">
        <v>0</v>
      </c>
      <c r="G5006">
        <v>12</v>
      </c>
      <c r="H5006">
        <v>0</v>
      </c>
      <c r="I5006">
        <v>2.2599999999999998</v>
      </c>
      <c r="J5006" s="10">
        <v>18</v>
      </c>
      <c r="K5006" s="13">
        <f t="shared" si="158"/>
        <v>1958</v>
      </c>
      <c r="L5006" s="1" t="str">
        <f t="shared" si="157"/>
        <v/>
      </c>
    </row>
    <row r="5007" spans="1:12" ht="13.8" customHeight="1" x14ac:dyDescent="0.3">
      <c r="A5007" t="s">
        <v>84</v>
      </c>
      <c r="B5007">
        <v>1955</v>
      </c>
      <c r="C5007" s="10">
        <v>3009</v>
      </c>
      <c r="D5007">
        <v>197</v>
      </c>
      <c r="E5007">
        <v>2796</v>
      </c>
      <c r="F5007">
        <v>0</v>
      </c>
      <c r="G5007">
        <v>15</v>
      </c>
      <c r="H5007">
        <v>0</v>
      </c>
      <c r="I5007">
        <v>2.2999999999999998</v>
      </c>
      <c r="J5007" s="10">
        <v>15</v>
      </c>
      <c r="K5007" s="13">
        <f t="shared" si="158"/>
        <v>1958</v>
      </c>
      <c r="L5007" s="1" t="str">
        <f t="shared" si="157"/>
        <v/>
      </c>
    </row>
    <row r="5008" spans="1:12" ht="13.8" customHeight="1" x14ac:dyDescent="0.3">
      <c r="A5008" t="s">
        <v>84</v>
      </c>
      <c r="B5008">
        <v>1956</v>
      </c>
      <c r="C5008" s="10">
        <v>3041</v>
      </c>
      <c r="D5008">
        <v>184</v>
      </c>
      <c r="E5008">
        <v>2842</v>
      </c>
      <c r="F5008">
        <v>0</v>
      </c>
      <c r="G5008">
        <v>14</v>
      </c>
      <c r="H5008">
        <v>0</v>
      </c>
      <c r="I5008">
        <v>2.21</v>
      </c>
      <c r="J5008" s="10">
        <v>23</v>
      </c>
      <c r="K5008" s="13">
        <f t="shared" si="158"/>
        <v>1958</v>
      </c>
      <c r="L5008" s="1" t="str">
        <f t="shared" si="157"/>
        <v/>
      </c>
    </row>
    <row r="5009" spans="1:12" ht="13.8" customHeight="1" x14ac:dyDescent="0.3">
      <c r="A5009" t="s">
        <v>85</v>
      </c>
      <c r="B5009">
        <v>1950</v>
      </c>
      <c r="C5009" s="10">
        <v>33</v>
      </c>
      <c r="D5009">
        <v>7</v>
      </c>
      <c r="E5009">
        <v>26</v>
      </c>
      <c r="F5009">
        <v>0</v>
      </c>
      <c r="G5009">
        <v>0</v>
      </c>
      <c r="H5009">
        <v>0</v>
      </c>
      <c r="I5009">
        <v>0.11</v>
      </c>
      <c r="J5009" s="10">
        <v>5</v>
      </c>
      <c r="K5009" s="13">
        <f t="shared" si="158"/>
        <v>1958</v>
      </c>
      <c r="L5009" s="1" t="str">
        <f t="shared" si="157"/>
        <v/>
      </c>
    </row>
    <row r="5010" spans="1:12" ht="13.8" customHeight="1" x14ac:dyDescent="0.3">
      <c r="A5010" t="s">
        <v>85</v>
      </c>
      <c r="B5010">
        <v>1951</v>
      </c>
      <c r="C5010" s="10">
        <v>36</v>
      </c>
      <c r="D5010">
        <v>14</v>
      </c>
      <c r="E5010">
        <v>23</v>
      </c>
      <c r="F5010">
        <v>0</v>
      </c>
      <c r="G5010">
        <v>0</v>
      </c>
      <c r="H5010">
        <v>0</v>
      </c>
      <c r="I5010">
        <v>0.12</v>
      </c>
      <c r="J5010" s="10">
        <v>7</v>
      </c>
      <c r="K5010" s="13">
        <f t="shared" si="158"/>
        <v>1958</v>
      </c>
      <c r="L5010" s="1" t="str">
        <f t="shared" si="157"/>
        <v/>
      </c>
    </row>
    <row r="5011" spans="1:12" ht="13.8" customHeight="1" x14ac:dyDescent="0.3">
      <c r="A5011" t="s">
        <v>85</v>
      </c>
      <c r="B5011">
        <v>1952</v>
      </c>
      <c r="C5011" s="10">
        <v>43</v>
      </c>
      <c r="D5011">
        <v>17</v>
      </c>
      <c r="E5011">
        <v>26</v>
      </c>
      <c r="F5011">
        <v>0</v>
      </c>
      <c r="G5011">
        <v>0</v>
      </c>
      <c r="H5011">
        <v>0</v>
      </c>
      <c r="I5011">
        <v>0.14000000000000001</v>
      </c>
      <c r="J5011" s="10">
        <v>5</v>
      </c>
      <c r="K5011" s="13">
        <f t="shared" si="158"/>
        <v>1958</v>
      </c>
      <c r="L5011" s="1" t="str">
        <f t="shared" si="157"/>
        <v/>
      </c>
    </row>
    <row r="5012" spans="1:12" ht="13.8" customHeight="1" x14ac:dyDescent="0.3">
      <c r="A5012" t="s">
        <v>85</v>
      </c>
      <c r="B5012">
        <v>1953</v>
      </c>
      <c r="C5012" s="10">
        <v>46</v>
      </c>
      <c r="D5012">
        <v>14</v>
      </c>
      <c r="E5012">
        <v>32</v>
      </c>
      <c r="F5012">
        <v>0</v>
      </c>
      <c r="G5012">
        <v>0</v>
      </c>
      <c r="H5012">
        <v>0</v>
      </c>
      <c r="I5012">
        <v>0.14000000000000001</v>
      </c>
      <c r="J5012" s="10">
        <v>6</v>
      </c>
      <c r="K5012" s="13">
        <f t="shared" si="158"/>
        <v>1958</v>
      </c>
      <c r="L5012" s="1" t="str">
        <f t="shared" si="157"/>
        <v/>
      </c>
    </row>
    <row r="5013" spans="1:12" ht="13.8" customHeight="1" x14ac:dyDescent="0.3">
      <c r="A5013" t="s">
        <v>85</v>
      </c>
      <c r="B5013">
        <v>1954</v>
      </c>
      <c r="C5013" s="10">
        <v>43</v>
      </c>
      <c r="D5013">
        <v>15</v>
      </c>
      <c r="E5013">
        <v>28</v>
      </c>
      <c r="F5013">
        <v>0</v>
      </c>
      <c r="G5013">
        <v>0</v>
      </c>
      <c r="H5013">
        <v>0</v>
      </c>
      <c r="I5013">
        <v>0.13</v>
      </c>
      <c r="J5013" s="10">
        <v>9</v>
      </c>
      <c r="K5013" s="13">
        <f t="shared" si="158"/>
        <v>1958</v>
      </c>
      <c r="L5013" s="1" t="str">
        <f t="shared" si="157"/>
        <v/>
      </c>
    </row>
    <row r="5014" spans="1:12" ht="13.8" customHeight="1" x14ac:dyDescent="0.3">
      <c r="A5014" t="s">
        <v>85</v>
      </c>
      <c r="B5014">
        <v>1955</v>
      </c>
      <c r="C5014" s="10">
        <v>47</v>
      </c>
      <c r="D5014">
        <v>13</v>
      </c>
      <c r="E5014">
        <v>34</v>
      </c>
      <c r="F5014">
        <v>0</v>
      </c>
      <c r="G5014">
        <v>0</v>
      </c>
      <c r="H5014">
        <v>0</v>
      </c>
      <c r="I5014">
        <v>0.14000000000000001</v>
      </c>
      <c r="J5014" s="10">
        <v>13</v>
      </c>
      <c r="K5014" s="13">
        <f t="shared" si="158"/>
        <v>1958</v>
      </c>
      <c r="L5014" s="1" t="str">
        <f t="shared" si="157"/>
        <v/>
      </c>
    </row>
    <row r="5015" spans="1:12" ht="13.8" customHeight="1" x14ac:dyDescent="0.3">
      <c r="A5015" t="s">
        <v>85</v>
      </c>
      <c r="B5015">
        <v>1956</v>
      </c>
      <c r="C5015" s="10">
        <v>53</v>
      </c>
      <c r="D5015">
        <v>12</v>
      </c>
      <c r="E5015">
        <v>42</v>
      </c>
      <c r="F5015">
        <v>0</v>
      </c>
      <c r="G5015">
        <v>0</v>
      </c>
      <c r="H5015">
        <v>0</v>
      </c>
      <c r="I5015">
        <v>0.15</v>
      </c>
      <c r="J5015" s="10">
        <v>13</v>
      </c>
      <c r="K5015" s="13">
        <f t="shared" si="158"/>
        <v>1958</v>
      </c>
      <c r="L5015" s="1" t="str">
        <f t="shared" si="157"/>
        <v/>
      </c>
    </row>
    <row r="5016" spans="1:12" ht="13.8" customHeight="1" x14ac:dyDescent="0.3">
      <c r="A5016" t="s">
        <v>85</v>
      </c>
      <c r="B5016">
        <v>1957</v>
      </c>
      <c r="C5016" s="10">
        <v>45</v>
      </c>
      <c r="D5016">
        <v>4</v>
      </c>
      <c r="E5016">
        <v>40</v>
      </c>
      <c r="F5016">
        <v>0</v>
      </c>
      <c r="G5016">
        <v>0</v>
      </c>
      <c r="H5016">
        <v>0</v>
      </c>
      <c r="I5016">
        <v>0.12</v>
      </c>
      <c r="J5016" s="10">
        <v>16</v>
      </c>
      <c r="K5016" s="13">
        <f t="shared" si="158"/>
        <v>1958</v>
      </c>
      <c r="L5016" s="1" t="str">
        <f t="shared" si="157"/>
        <v/>
      </c>
    </row>
    <row r="5017" spans="1:12" ht="13.8" customHeight="1" x14ac:dyDescent="0.3">
      <c r="A5017" t="s">
        <v>85</v>
      </c>
      <c r="B5017">
        <v>1958</v>
      </c>
      <c r="C5017" s="10">
        <v>48</v>
      </c>
      <c r="D5017">
        <v>2</v>
      </c>
      <c r="E5017">
        <v>46</v>
      </c>
      <c r="F5017">
        <v>0</v>
      </c>
      <c r="G5017">
        <v>0</v>
      </c>
      <c r="H5017">
        <v>0</v>
      </c>
      <c r="I5017">
        <v>0.13</v>
      </c>
      <c r="J5017" s="10">
        <v>15</v>
      </c>
      <c r="K5017" s="13">
        <f t="shared" si="158"/>
        <v>1958</v>
      </c>
      <c r="L5017" s="1" t="str">
        <f t="shared" si="157"/>
        <v/>
      </c>
    </row>
    <row r="5018" spans="1:12" ht="13.8" customHeight="1" x14ac:dyDescent="0.3">
      <c r="A5018" t="s">
        <v>85</v>
      </c>
      <c r="B5018">
        <v>1959</v>
      </c>
      <c r="C5018" s="10">
        <v>54</v>
      </c>
      <c r="D5018">
        <v>7</v>
      </c>
      <c r="E5018">
        <v>47</v>
      </c>
      <c r="F5018">
        <v>0</v>
      </c>
      <c r="G5018">
        <v>0</v>
      </c>
      <c r="H5018">
        <v>0</v>
      </c>
      <c r="I5018">
        <v>0.14000000000000001</v>
      </c>
      <c r="J5018" s="10">
        <v>19</v>
      </c>
      <c r="K5018" s="13">
        <f t="shared" si="158"/>
        <v>1989</v>
      </c>
      <c r="L5018" s="1" t="str">
        <f t="shared" si="157"/>
        <v/>
      </c>
    </row>
    <row r="5019" spans="1:12" ht="13.8" customHeight="1" x14ac:dyDescent="0.3">
      <c r="A5019" t="s">
        <v>85</v>
      </c>
      <c r="B5019">
        <v>1960</v>
      </c>
      <c r="C5019" s="10">
        <v>53</v>
      </c>
      <c r="D5019">
        <v>5</v>
      </c>
      <c r="E5019">
        <v>48</v>
      </c>
      <c r="F5019">
        <v>0</v>
      </c>
      <c r="G5019">
        <v>0</v>
      </c>
      <c r="H5019">
        <v>0</v>
      </c>
      <c r="I5019">
        <v>0.13</v>
      </c>
      <c r="J5019" s="10">
        <v>32</v>
      </c>
      <c r="K5019" s="13">
        <f t="shared" si="158"/>
        <v>1989</v>
      </c>
      <c r="L5019" s="1" t="str">
        <f t="shared" si="157"/>
        <v/>
      </c>
    </row>
    <row r="5020" spans="1:12" ht="13.8" customHeight="1" x14ac:dyDescent="0.3">
      <c r="A5020" t="s">
        <v>85</v>
      </c>
      <c r="B5020">
        <v>1961</v>
      </c>
      <c r="C5020" s="10">
        <v>46</v>
      </c>
      <c r="D5020">
        <v>1</v>
      </c>
      <c r="E5020">
        <v>44</v>
      </c>
      <c r="F5020">
        <v>0</v>
      </c>
      <c r="G5020">
        <v>0</v>
      </c>
      <c r="H5020">
        <v>0</v>
      </c>
      <c r="I5020">
        <v>0.11</v>
      </c>
      <c r="J5020" s="10">
        <v>40</v>
      </c>
      <c r="K5020" s="13">
        <f t="shared" si="158"/>
        <v>1989</v>
      </c>
      <c r="L5020" s="1" t="str">
        <f t="shared" si="157"/>
        <v/>
      </c>
    </row>
    <row r="5021" spans="1:12" ht="13.8" customHeight="1" x14ac:dyDescent="0.3">
      <c r="A5021" t="s">
        <v>85</v>
      </c>
      <c r="B5021">
        <v>1962</v>
      </c>
      <c r="C5021" s="10">
        <v>63</v>
      </c>
      <c r="D5021">
        <v>5</v>
      </c>
      <c r="E5021">
        <v>58</v>
      </c>
      <c r="F5021">
        <v>0</v>
      </c>
      <c r="G5021">
        <v>0</v>
      </c>
      <c r="H5021">
        <v>0</v>
      </c>
      <c r="I5021">
        <v>0.15</v>
      </c>
      <c r="J5021" s="10">
        <v>49</v>
      </c>
      <c r="K5021" s="13">
        <f t="shared" si="158"/>
        <v>1989</v>
      </c>
      <c r="L5021" s="1" t="str">
        <f t="shared" si="157"/>
        <v/>
      </c>
    </row>
    <row r="5022" spans="1:12" ht="13.8" customHeight="1" x14ac:dyDescent="0.3">
      <c r="A5022" t="s">
        <v>85</v>
      </c>
      <c r="B5022">
        <v>1963</v>
      </c>
      <c r="C5022" s="10">
        <v>66</v>
      </c>
      <c r="D5022">
        <v>5</v>
      </c>
      <c r="E5022">
        <v>61</v>
      </c>
      <c r="F5022">
        <v>0</v>
      </c>
      <c r="G5022">
        <v>0</v>
      </c>
      <c r="H5022">
        <v>0</v>
      </c>
      <c r="I5022">
        <v>0.15</v>
      </c>
      <c r="J5022" s="10">
        <v>43</v>
      </c>
      <c r="K5022" s="13">
        <f t="shared" si="158"/>
        <v>1989</v>
      </c>
      <c r="L5022" s="1" t="str">
        <f t="shared" si="157"/>
        <v/>
      </c>
    </row>
    <row r="5023" spans="1:12" ht="13.8" customHeight="1" x14ac:dyDescent="0.3">
      <c r="A5023" t="s">
        <v>85</v>
      </c>
      <c r="B5023">
        <v>1964</v>
      </c>
      <c r="C5023" s="10">
        <v>116</v>
      </c>
      <c r="D5023">
        <v>3</v>
      </c>
      <c r="E5023">
        <v>109</v>
      </c>
      <c r="F5023">
        <v>0</v>
      </c>
      <c r="G5023">
        <v>4</v>
      </c>
      <c r="H5023">
        <v>0</v>
      </c>
      <c r="I5023">
        <v>0.26</v>
      </c>
      <c r="J5023" s="10">
        <v>51</v>
      </c>
      <c r="K5023" s="13">
        <f t="shared" si="158"/>
        <v>1989</v>
      </c>
      <c r="L5023" s="1" t="str">
        <f t="shared" si="157"/>
        <v/>
      </c>
    </row>
    <row r="5024" spans="1:12" ht="13.8" customHeight="1" x14ac:dyDescent="0.3">
      <c r="A5024" t="s">
        <v>85</v>
      </c>
      <c r="B5024">
        <v>1965</v>
      </c>
      <c r="C5024" s="10">
        <v>94</v>
      </c>
      <c r="D5024">
        <v>2</v>
      </c>
      <c r="E5024">
        <v>87</v>
      </c>
      <c r="F5024">
        <v>0</v>
      </c>
      <c r="G5024">
        <v>5</v>
      </c>
      <c r="H5024">
        <v>0</v>
      </c>
      <c r="I5024">
        <v>0.2</v>
      </c>
      <c r="J5024" s="10">
        <v>61</v>
      </c>
      <c r="K5024" s="13">
        <f t="shared" si="158"/>
        <v>1989</v>
      </c>
      <c r="L5024" s="1" t="str">
        <f t="shared" si="157"/>
        <v/>
      </c>
    </row>
    <row r="5025" spans="1:12" ht="13.8" customHeight="1" x14ac:dyDescent="0.3">
      <c r="A5025" t="s">
        <v>85</v>
      </c>
      <c r="B5025">
        <v>1966</v>
      </c>
      <c r="C5025" s="10">
        <v>88</v>
      </c>
      <c r="D5025">
        <v>1</v>
      </c>
      <c r="E5025">
        <v>80</v>
      </c>
      <c r="F5025">
        <v>0</v>
      </c>
      <c r="G5025">
        <v>6</v>
      </c>
      <c r="H5025">
        <v>0</v>
      </c>
      <c r="I5025">
        <v>0.18</v>
      </c>
      <c r="J5025" s="10">
        <v>71</v>
      </c>
      <c r="K5025" s="13">
        <f t="shared" si="158"/>
        <v>1989</v>
      </c>
      <c r="L5025" s="1" t="str">
        <f t="shared" si="157"/>
        <v/>
      </c>
    </row>
    <row r="5026" spans="1:12" ht="13.8" customHeight="1" x14ac:dyDescent="0.3">
      <c r="A5026" t="s">
        <v>85</v>
      </c>
      <c r="B5026">
        <v>1967</v>
      </c>
      <c r="C5026" s="10">
        <v>97</v>
      </c>
      <c r="D5026">
        <v>4</v>
      </c>
      <c r="E5026">
        <v>86</v>
      </c>
      <c r="F5026">
        <v>0</v>
      </c>
      <c r="G5026">
        <v>6</v>
      </c>
      <c r="H5026">
        <v>0</v>
      </c>
      <c r="I5026">
        <v>0.2</v>
      </c>
      <c r="J5026" s="10">
        <v>68</v>
      </c>
      <c r="K5026" s="13">
        <f t="shared" si="158"/>
        <v>1989</v>
      </c>
      <c r="L5026" s="1" t="str">
        <f t="shared" si="157"/>
        <v/>
      </c>
    </row>
    <row r="5027" spans="1:12" ht="13.8" customHeight="1" x14ac:dyDescent="0.3">
      <c r="A5027" t="s">
        <v>85</v>
      </c>
      <c r="B5027">
        <v>1968</v>
      </c>
      <c r="C5027" s="10">
        <v>108</v>
      </c>
      <c r="D5027">
        <v>1</v>
      </c>
      <c r="E5027">
        <v>100</v>
      </c>
      <c r="F5027">
        <v>0</v>
      </c>
      <c r="G5027">
        <v>7</v>
      </c>
      <c r="H5027">
        <v>0</v>
      </c>
      <c r="I5027">
        <v>0.22</v>
      </c>
      <c r="J5027" s="10">
        <v>74</v>
      </c>
      <c r="K5027" s="13">
        <f t="shared" si="158"/>
        <v>1989</v>
      </c>
      <c r="L5027" s="1" t="str">
        <f t="shared" si="157"/>
        <v/>
      </c>
    </row>
    <row r="5028" spans="1:12" ht="13.8" customHeight="1" x14ac:dyDescent="0.3">
      <c r="A5028" t="s">
        <v>85</v>
      </c>
      <c r="B5028">
        <v>1969</v>
      </c>
      <c r="C5028" s="10">
        <v>118</v>
      </c>
      <c r="D5028">
        <v>1</v>
      </c>
      <c r="E5028">
        <v>111</v>
      </c>
      <c r="F5028">
        <v>0</v>
      </c>
      <c r="G5028">
        <v>7</v>
      </c>
      <c r="H5028">
        <v>0</v>
      </c>
      <c r="I5028">
        <v>0.23</v>
      </c>
      <c r="J5028" s="10">
        <v>86</v>
      </c>
      <c r="K5028" s="13">
        <f t="shared" si="158"/>
        <v>1989</v>
      </c>
      <c r="L5028" s="1" t="str">
        <f t="shared" si="157"/>
        <v/>
      </c>
    </row>
    <row r="5029" spans="1:12" ht="13.8" customHeight="1" x14ac:dyDescent="0.3">
      <c r="A5029" t="s">
        <v>85</v>
      </c>
      <c r="B5029">
        <v>1970</v>
      </c>
      <c r="C5029" s="10">
        <v>142</v>
      </c>
      <c r="D5029">
        <v>0</v>
      </c>
      <c r="E5029">
        <v>134</v>
      </c>
      <c r="F5029">
        <v>0</v>
      </c>
      <c r="G5029">
        <v>8</v>
      </c>
      <c r="H5029">
        <v>0</v>
      </c>
      <c r="I5029">
        <v>0.27</v>
      </c>
      <c r="J5029" s="10">
        <v>104</v>
      </c>
      <c r="K5029" s="13">
        <f t="shared" si="158"/>
        <v>1989</v>
      </c>
      <c r="L5029" s="1" t="str">
        <f t="shared" si="157"/>
        <v/>
      </c>
    </row>
    <row r="5030" spans="1:12" ht="13.8" customHeight="1" x14ac:dyDescent="0.3">
      <c r="A5030" t="s">
        <v>85</v>
      </c>
      <c r="B5030">
        <v>1971</v>
      </c>
      <c r="C5030" s="10">
        <v>150</v>
      </c>
      <c r="D5030">
        <v>1</v>
      </c>
      <c r="E5030">
        <v>137</v>
      </c>
      <c r="F5030">
        <v>0</v>
      </c>
      <c r="G5030">
        <v>11</v>
      </c>
      <c r="H5030">
        <v>0</v>
      </c>
      <c r="I5030">
        <v>0.28000000000000003</v>
      </c>
      <c r="J5030" s="10">
        <v>128</v>
      </c>
      <c r="K5030" s="13">
        <f t="shared" si="158"/>
        <v>1989</v>
      </c>
      <c r="L5030" s="1" t="str">
        <f t="shared" si="157"/>
        <v/>
      </c>
    </row>
    <row r="5031" spans="1:12" ht="13.8" customHeight="1" x14ac:dyDescent="0.3">
      <c r="A5031" t="s">
        <v>85</v>
      </c>
      <c r="B5031">
        <v>1972</v>
      </c>
      <c r="C5031" s="10">
        <v>158</v>
      </c>
      <c r="D5031">
        <v>0</v>
      </c>
      <c r="E5031">
        <v>146</v>
      </c>
      <c r="F5031">
        <v>0</v>
      </c>
      <c r="G5031">
        <v>12</v>
      </c>
      <c r="H5031">
        <v>0</v>
      </c>
      <c r="I5031">
        <v>0.28999999999999998</v>
      </c>
      <c r="J5031" s="10">
        <v>101</v>
      </c>
      <c r="K5031" s="13">
        <f t="shared" si="158"/>
        <v>1989</v>
      </c>
      <c r="L5031" s="1" t="str">
        <f t="shared" si="157"/>
        <v/>
      </c>
    </row>
    <row r="5032" spans="1:12" ht="13.8" customHeight="1" x14ac:dyDescent="0.3">
      <c r="A5032" t="s">
        <v>85</v>
      </c>
      <c r="B5032">
        <v>1973</v>
      </c>
      <c r="C5032" s="10">
        <v>172</v>
      </c>
      <c r="D5032">
        <v>0</v>
      </c>
      <c r="E5032">
        <v>160</v>
      </c>
      <c r="F5032">
        <v>0</v>
      </c>
      <c r="G5032">
        <v>12</v>
      </c>
      <c r="H5032">
        <v>0</v>
      </c>
      <c r="I5032">
        <v>0.31</v>
      </c>
      <c r="J5032" s="10">
        <v>136</v>
      </c>
      <c r="K5032" s="13">
        <f t="shared" si="158"/>
        <v>1989</v>
      </c>
      <c r="L5032" s="1" t="str">
        <f t="shared" si="157"/>
        <v/>
      </c>
    </row>
    <row r="5033" spans="1:12" ht="13.8" customHeight="1" x14ac:dyDescent="0.3">
      <c r="A5033" t="s">
        <v>85</v>
      </c>
      <c r="B5033">
        <v>1974</v>
      </c>
      <c r="C5033" s="10">
        <v>183</v>
      </c>
      <c r="D5033">
        <v>5</v>
      </c>
      <c r="E5033">
        <v>167</v>
      </c>
      <c r="F5033">
        <v>0</v>
      </c>
      <c r="G5033">
        <v>11</v>
      </c>
      <c r="H5033">
        <v>0</v>
      </c>
      <c r="I5033">
        <v>0.32</v>
      </c>
      <c r="J5033" s="10">
        <v>109</v>
      </c>
      <c r="K5033" s="13">
        <f t="shared" si="158"/>
        <v>1989</v>
      </c>
      <c r="L5033" s="1" t="str">
        <f t="shared" si="157"/>
        <v/>
      </c>
    </row>
    <row r="5034" spans="1:12" ht="13.8" customHeight="1" x14ac:dyDescent="0.3">
      <c r="A5034" t="s">
        <v>85</v>
      </c>
      <c r="B5034">
        <v>1975</v>
      </c>
      <c r="C5034" s="10">
        <v>170</v>
      </c>
      <c r="D5034">
        <v>12</v>
      </c>
      <c r="E5034">
        <v>147</v>
      </c>
      <c r="F5034">
        <v>0</v>
      </c>
      <c r="G5034">
        <v>10</v>
      </c>
      <c r="H5034">
        <v>0</v>
      </c>
      <c r="I5034">
        <v>0.28999999999999998</v>
      </c>
      <c r="J5034" s="10">
        <v>92</v>
      </c>
      <c r="K5034" s="13">
        <f t="shared" si="158"/>
        <v>1989</v>
      </c>
      <c r="L5034" s="1" t="str">
        <f t="shared" si="157"/>
        <v/>
      </c>
    </row>
    <row r="5035" spans="1:12" ht="13.8" customHeight="1" x14ac:dyDescent="0.3">
      <c r="A5035" t="s">
        <v>85</v>
      </c>
      <c r="B5035">
        <v>1976</v>
      </c>
      <c r="C5035" s="10">
        <v>132</v>
      </c>
      <c r="D5035">
        <v>7</v>
      </c>
      <c r="E5035">
        <v>116</v>
      </c>
      <c r="F5035">
        <v>0</v>
      </c>
      <c r="G5035">
        <v>9</v>
      </c>
      <c r="H5035">
        <v>0</v>
      </c>
      <c r="I5035">
        <v>0.22</v>
      </c>
      <c r="J5035" s="10">
        <v>100</v>
      </c>
      <c r="K5035" s="13">
        <f t="shared" si="158"/>
        <v>1989</v>
      </c>
      <c r="L5035" s="1" t="str">
        <f t="shared" si="157"/>
        <v/>
      </c>
    </row>
    <row r="5036" spans="1:12" ht="13.8" customHeight="1" x14ac:dyDescent="0.3">
      <c r="A5036" t="s">
        <v>85</v>
      </c>
      <c r="B5036">
        <v>1977</v>
      </c>
      <c r="C5036" s="10">
        <v>209</v>
      </c>
      <c r="D5036">
        <v>14</v>
      </c>
      <c r="E5036">
        <v>185</v>
      </c>
      <c r="F5036">
        <v>0</v>
      </c>
      <c r="G5036">
        <v>10</v>
      </c>
      <c r="H5036">
        <v>0</v>
      </c>
      <c r="I5036">
        <v>0.35</v>
      </c>
      <c r="J5036" s="10">
        <v>82</v>
      </c>
      <c r="K5036" s="13">
        <f t="shared" si="158"/>
        <v>1989</v>
      </c>
      <c r="L5036" s="1" t="str">
        <f t="shared" si="157"/>
        <v/>
      </c>
    </row>
    <row r="5037" spans="1:12" ht="13.8" customHeight="1" x14ac:dyDescent="0.3">
      <c r="A5037" t="s">
        <v>85</v>
      </c>
      <c r="B5037">
        <v>1978</v>
      </c>
      <c r="C5037" s="10">
        <v>194</v>
      </c>
      <c r="D5037">
        <v>18</v>
      </c>
      <c r="E5037">
        <v>165</v>
      </c>
      <c r="F5037">
        <v>0</v>
      </c>
      <c r="G5037">
        <v>11</v>
      </c>
      <c r="H5037">
        <v>0</v>
      </c>
      <c r="I5037">
        <v>0.32</v>
      </c>
      <c r="J5037" s="10">
        <v>90</v>
      </c>
      <c r="K5037" s="13">
        <f t="shared" si="158"/>
        <v>1989</v>
      </c>
      <c r="L5037" s="1" t="str">
        <f t="shared" si="157"/>
        <v/>
      </c>
    </row>
    <row r="5038" spans="1:12" ht="13.8" customHeight="1" x14ac:dyDescent="0.3">
      <c r="A5038" t="s">
        <v>85</v>
      </c>
      <c r="B5038">
        <v>1979</v>
      </c>
      <c r="C5038" s="10">
        <v>229</v>
      </c>
      <c r="D5038">
        <v>17</v>
      </c>
      <c r="E5038">
        <v>199</v>
      </c>
      <c r="F5038">
        <v>0</v>
      </c>
      <c r="G5038">
        <v>13</v>
      </c>
      <c r="H5038">
        <v>0</v>
      </c>
      <c r="I5038">
        <v>0.37</v>
      </c>
      <c r="J5038" s="10">
        <v>88</v>
      </c>
      <c r="K5038" s="13">
        <f t="shared" si="158"/>
        <v>1989</v>
      </c>
      <c r="L5038" s="1" t="str">
        <f t="shared" si="157"/>
        <v/>
      </c>
    </row>
    <row r="5039" spans="1:12" ht="13.8" customHeight="1" x14ac:dyDescent="0.3">
      <c r="A5039" t="s">
        <v>85</v>
      </c>
      <c r="B5039">
        <v>1980</v>
      </c>
      <c r="C5039" s="10">
        <v>217</v>
      </c>
      <c r="D5039">
        <v>15</v>
      </c>
      <c r="E5039">
        <v>191</v>
      </c>
      <c r="F5039">
        <v>0</v>
      </c>
      <c r="G5039">
        <v>11</v>
      </c>
      <c r="H5039">
        <v>0</v>
      </c>
      <c r="I5039">
        <v>0.34</v>
      </c>
      <c r="J5039" s="10">
        <v>88</v>
      </c>
      <c r="K5039" s="13">
        <f t="shared" si="158"/>
        <v>1989</v>
      </c>
      <c r="L5039" s="1" t="str">
        <f t="shared" si="157"/>
        <v/>
      </c>
    </row>
    <row r="5040" spans="1:12" ht="13.8" customHeight="1" x14ac:dyDescent="0.3">
      <c r="A5040" t="s">
        <v>85</v>
      </c>
      <c r="B5040">
        <v>1981</v>
      </c>
      <c r="C5040" s="10">
        <v>295</v>
      </c>
      <c r="D5040">
        <v>13</v>
      </c>
      <c r="E5040">
        <v>269</v>
      </c>
      <c r="F5040">
        <v>0</v>
      </c>
      <c r="G5040">
        <v>13</v>
      </c>
      <c r="H5040">
        <v>0</v>
      </c>
      <c r="I5040">
        <v>0.45</v>
      </c>
      <c r="J5040" s="10">
        <v>21</v>
      </c>
      <c r="K5040" s="13">
        <f t="shared" si="158"/>
        <v>1989</v>
      </c>
      <c r="L5040" s="1" t="str">
        <f t="shared" si="157"/>
        <v/>
      </c>
    </row>
    <row r="5041" spans="1:12" ht="13.8" customHeight="1" x14ac:dyDescent="0.3">
      <c r="A5041" t="s">
        <v>85</v>
      </c>
      <c r="B5041">
        <v>1982</v>
      </c>
      <c r="C5041" s="10">
        <v>229</v>
      </c>
      <c r="D5041">
        <v>17</v>
      </c>
      <c r="E5041">
        <v>200</v>
      </c>
      <c r="F5041">
        <v>0</v>
      </c>
      <c r="G5041">
        <v>12</v>
      </c>
      <c r="H5041">
        <v>0</v>
      </c>
      <c r="I5041">
        <v>0.34</v>
      </c>
      <c r="J5041" s="10">
        <v>77</v>
      </c>
      <c r="K5041" s="13">
        <f t="shared" si="158"/>
        <v>1989</v>
      </c>
      <c r="L5041" s="1" t="str">
        <f t="shared" si="157"/>
        <v/>
      </c>
    </row>
    <row r="5042" spans="1:12" ht="13.8" customHeight="1" x14ac:dyDescent="0.3">
      <c r="A5042" t="s">
        <v>85</v>
      </c>
      <c r="B5042">
        <v>1983</v>
      </c>
      <c r="C5042" s="10">
        <v>195</v>
      </c>
      <c r="D5042">
        <v>13</v>
      </c>
      <c r="E5042">
        <v>167</v>
      </c>
      <c r="F5042">
        <v>0</v>
      </c>
      <c r="G5042">
        <v>15</v>
      </c>
      <c r="H5042">
        <v>0</v>
      </c>
      <c r="I5042">
        <v>0.28999999999999998</v>
      </c>
      <c r="J5042" s="10">
        <v>59</v>
      </c>
      <c r="K5042" s="13">
        <f t="shared" si="158"/>
        <v>1989</v>
      </c>
      <c r="L5042" s="1" t="str">
        <f t="shared" si="157"/>
        <v/>
      </c>
    </row>
    <row r="5043" spans="1:12" ht="13.8" customHeight="1" x14ac:dyDescent="0.3">
      <c r="A5043" t="s">
        <v>85</v>
      </c>
      <c r="B5043">
        <v>1984</v>
      </c>
      <c r="C5043" s="10">
        <v>159</v>
      </c>
      <c r="D5043">
        <v>16</v>
      </c>
      <c r="E5043">
        <v>130</v>
      </c>
      <c r="F5043">
        <v>0</v>
      </c>
      <c r="G5043">
        <v>13</v>
      </c>
      <c r="H5043">
        <v>0</v>
      </c>
      <c r="I5043">
        <v>0.23</v>
      </c>
      <c r="J5043" s="10">
        <v>74</v>
      </c>
      <c r="K5043" s="13">
        <f t="shared" si="158"/>
        <v>1989</v>
      </c>
      <c r="L5043" s="1" t="str">
        <f t="shared" si="157"/>
        <v/>
      </c>
    </row>
    <row r="5044" spans="1:12" ht="13.8" customHeight="1" x14ac:dyDescent="0.3">
      <c r="A5044" t="s">
        <v>85</v>
      </c>
      <c r="B5044">
        <v>1985</v>
      </c>
      <c r="C5044" s="10">
        <v>158</v>
      </c>
      <c r="D5044">
        <v>12</v>
      </c>
      <c r="E5044">
        <v>133</v>
      </c>
      <c r="F5044">
        <v>0</v>
      </c>
      <c r="G5044">
        <v>13</v>
      </c>
      <c r="H5044">
        <v>0</v>
      </c>
      <c r="I5044">
        <v>0.22</v>
      </c>
      <c r="J5044" s="10">
        <v>75</v>
      </c>
      <c r="K5044" s="13">
        <f t="shared" si="158"/>
        <v>1989</v>
      </c>
      <c r="L5044" s="1" t="str">
        <f t="shared" si="157"/>
        <v/>
      </c>
    </row>
    <row r="5045" spans="1:12" ht="13.8" customHeight="1" x14ac:dyDescent="0.3">
      <c r="A5045" t="s">
        <v>85</v>
      </c>
      <c r="B5045">
        <v>1986</v>
      </c>
      <c r="C5045" s="10">
        <v>165</v>
      </c>
      <c r="D5045">
        <v>11</v>
      </c>
      <c r="E5045">
        <v>141</v>
      </c>
      <c r="F5045">
        <v>0</v>
      </c>
      <c r="G5045">
        <v>13</v>
      </c>
      <c r="H5045">
        <v>0</v>
      </c>
      <c r="I5045">
        <v>0.23</v>
      </c>
      <c r="J5045" s="10">
        <v>116</v>
      </c>
      <c r="K5045" s="13">
        <f t="shared" si="158"/>
        <v>1989</v>
      </c>
      <c r="L5045" s="1" t="str">
        <f t="shared" si="157"/>
        <v/>
      </c>
    </row>
    <row r="5046" spans="1:12" ht="13.8" customHeight="1" x14ac:dyDescent="0.3">
      <c r="A5046" t="s">
        <v>85</v>
      </c>
      <c r="B5046">
        <v>1987</v>
      </c>
      <c r="C5046" s="10">
        <v>130</v>
      </c>
      <c r="D5046">
        <v>4</v>
      </c>
      <c r="E5046">
        <v>118</v>
      </c>
      <c r="F5046">
        <v>0</v>
      </c>
      <c r="G5046">
        <v>8</v>
      </c>
      <c r="H5046">
        <v>0</v>
      </c>
      <c r="I5046">
        <v>0.18</v>
      </c>
      <c r="J5046" s="10">
        <v>86</v>
      </c>
      <c r="K5046" s="13">
        <f t="shared" si="158"/>
        <v>1989</v>
      </c>
      <c r="L5046" s="1" t="str">
        <f t="shared" si="157"/>
        <v/>
      </c>
    </row>
    <row r="5047" spans="1:12" ht="13.8" customHeight="1" x14ac:dyDescent="0.3">
      <c r="A5047" t="s">
        <v>85</v>
      </c>
      <c r="B5047">
        <v>1988</v>
      </c>
      <c r="C5047" s="10">
        <v>151</v>
      </c>
      <c r="D5047">
        <v>3</v>
      </c>
      <c r="E5047">
        <v>142</v>
      </c>
      <c r="F5047">
        <v>0</v>
      </c>
      <c r="G5047">
        <v>6</v>
      </c>
      <c r="H5047">
        <v>0</v>
      </c>
      <c r="I5047">
        <v>0.21</v>
      </c>
      <c r="J5047" s="10">
        <v>68</v>
      </c>
      <c r="K5047" s="13">
        <f t="shared" si="158"/>
        <v>1989</v>
      </c>
      <c r="L5047" s="1" t="str">
        <f t="shared" si="157"/>
        <v/>
      </c>
    </row>
    <row r="5048" spans="1:12" ht="13.8" customHeight="1" x14ac:dyDescent="0.3">
      <c r="A5048" t="s">
        <v>85</v>
      </c>
      <c r="B5048">
        <v>1989</v>
      </c>
      <c r="C5048" s="10">
        <v>172</v>
      </c>
      <c r="D5048">
        <v>12</v>
      </c>
      <c r="E5048">
        <v>152</v>
      </c>
      <c r="F5048">
        <v>0</v>
      </c>
      <c r="G5048">
        <v>8</v>
      </c>
      <c r="H5048">
        <v>0</v>
      </c>
      <c r="I5048">
        <v>0.24</v>
      </c>
      <c r="J5048" s="10">
        <v>97</v>
      </c>
      <c r="K5048" s="13">
        <f t="shared" si="158"/>
        <v>1989</v>
      </c>
      <c r="L5048" s="1" t="str">
        <f t="shared" si="157"/>
        <v/>
      </c>
    </row>
    <row r="5049" spans="1:12" ht="13.8" customHeight="1" x14ac:dyDescent="0.3">
      <c r="A5049" t="s">
        <v>85</v>
      </c>
      <c r="B5049">
        <v>1990</v>
      </c>
      <c r="C5049" s="10">
        <v>222</v>
      </c>
      <c r="D5049">
        <v>17</v>
      </c>
      <c r="E5049">
        <v>193</v>
      </c>
      <c r="F5049">
        <v>0</v>
      </c>
      <c r="G5049">
        <v>11</v>
      </c>
      <c r="H5049">
        <v>0</v>
      </c>
      <c r="I5049">
        <v>0.3</v>
      </c>
      <c r="J5049" s="10">
        <v>74</v>
      </c>
      <c r="K5049" s="13">
        <f t="shared" si="158"/>
        <v>1990</v>
      </c>
      <c r="L5049" s="1" t="str">
        <f t="shared" si="157"/>
        <v/>
      </c>
    </row>
    <row r="5050" spans="1:12" ht="13.8" customHeight="1" x14ac:dyDescent="0.3">
      <c r="A5050" t="s">
        <v>85</v>
      </c>
      <c r="B5050">
        <v>1991</v>
      </c>
      <c r="C5050" s="10">
        <v>183</v>
      </c>
      <c r="D5050">
        <v>13</v>
      </c>
      <c r="E5050">
        <v>159</v>
      </c>
      <c r="F5050">
        <v>0</v>
      </c>
      <c r="G5050">
        <v>11</v>
      </c>
      <c r="H5050">
        <v>0</v>
      </c>
      <c r="I5050">
        <v>0.25</v>
      </c>
      <c r="J5050" s="10">
        <v>59</v>
      </c>
      <c r="K5050" s="13">
        <f t="shared" si="158"/>
        <v>1990</v>
      </c>
      <c r="L5050" s="1" t="str">
        <f t="shared" si="157"/>
        <v/>
      </c>
    </row>
    <row r="5051" spans="1:12" ht="13.8" customHeight="1" x14ac:dyDescent="0.3">
      <c r="A5051" t="s">
        <v>85</v>
      </c>
      <c r="B5051">
        <v>1992</v>
      </c>
      <c r="C5051" s="10">
        <v>204</v>
      </c>
      <c r="D5051">
        <v>14</v>
      </c>
      <c r="E5051">
        <v>178</v>
      </c>
      <c r="F5051">
        <v>0</v>
      </c>
      <c r="G5051">
        <v>11</v>
      </c>
      <c r="H5051">
        <v>0</v>
      </c>
      <c r="I5051">
        <v>0.27</v>
      </c>
      <c r="J5051" s="10">
        <v>78</v>
      </c>
      <c r="K5051" s="13">
        <f t="shared" si="158"/>
        <v>1990</v>
      </c>
      <c r="L5051" s="1" t="str">
        <f t="shared" si="157"/>
        <v/>
      </c>
    </row>
    <row r="5052" spans="1:12" ht="13.8" customHeight="1" x14ac:dyDescent="0.3">
      <c r="A5052" t="s">
        <v>85</v>
      </c>
      <c r="B5052">
        <v>1993</v>
      </c>
      <c r="C5052" s="10">
        <v>205</v>
      </c>
      <c r="D5052">
        <v>14</v>
      </c>
      <c r="E5052">
        <v>179</v>
      </c>
      <c r="F5052">
        <v>0</v>
      </c>
      <c r="G5052">
        <v>11</v>
      </c>
      <c r="H5052">
        <v>0</v>
      </c>
      <c r="I5052">
        <v>0.27</v>
      </c>
      <c r="J5052" s="10">
        <v>89</v>
      </c>
      <c r="K5052" s="13">
        <f t="shared" si="158"/>
        <v>1990</v>
      </c>
      <c r="L5052" s="1" t="str">
        <f t="shared" si="157"/>
        <v/>
      </c>
    </row>
    <row r="5053" spans="1:12" ht="13.8" customHeight="1" x14ac:dyDescent="0.3">
      <c r="A5053" t="s">
        <v>85</v>
      </c>
      <c r="B5053">
        <v>1994</v>
      </c>
      <c r="C5053" s="10">
        <v>204</v>
      </c>
      <c r="D5053">
        <v>14</v>
      </c>
      <c r="E5053">
        <v>177</v>
      </c>
      <c r="F5053">
        <v>0</v>
      </c>
      <c r="G5053">
        <v>13</v>
      </c>
      <c r="H5053">
        <v>0</v>
      </c>
      <c r="I5053">
        <v>0.27</v>
      </c>
      <c r="J5053" s="10">
        <v>98</v>
      </c>
      <c r="K5053" s="13">
        <f t="shared" si="158"/>
        <v>1990</v>
      </c>
      <c r="L5053" s="1" t="str">
        <f t="shared" si="157"/>
        <v/>
      </c>
    </row>
    <row r="5054" spans="1:12" ht="13.8" customHeight="1" x14ac:dyDescent="0.3">
      <c r="A5054" t="s">
        <v>85</v>
      </c>
      <c r="B5054">
        <v>1995</v>
      </c>
      <c r="C5054" s="10">
        <v>208</v>
      </c>
      <c r="D5054">
        <v>14</v>
      </c>
      <c r="E5054">
        <v>182</v>
      </c>
      <c r="F5054">
        <v>0</v>
      </c>
      <c r="G5054">
        <v>12</v>
      </c>
      <c r="H5054">
        <v>0</v>
      </c>
      <c r="I5054">
        <v>0.27</v>
      </c>
      <c r="J5054" s="10">
        <v>105</v>
      </c>
      <c r="K5054" s="13">
        <f t="shared" si="158"/>
        <v>1990</v>
      </c>
      <c r="L5054" s="1" t="str">
        <f t="shared" si="157"/>
        <v/>
      </c>
    </row>
    <row r="5055" spans="1:12" ht="13.8" customHeight="1" x14ac:dyDescent="0.3">
      <c r="A5055" t="s">
        <v>85</v>
      </c>
      <c r="B5055">
        <v>1996</v>
      </c>
      <c r="C5055" s="10">
        <v>224</v>
      </c>
      <c r="D5055">
        <v>16</v>
      </c>
      <c r="E5055">
        <v>197</v>
      </c>
      <c r="F5055">
        <v>0</v>
      </c>
      <c r="G5055">
        <v>11</v>
      </c>
      <c r="H5055">
        <v>0</v>
      </c>
      <c r="I5055">
        <v>0.28999999999999998</v>
      </c>
      <c r="J5055" s="10">
        <v>109</v>
      </c>
      <c r="K5055" s="13">
        <f t="shared" si="158"/>
        <v>1990</v>
      </c>
      <c r="L5055" s="1" t="str">
        <f t="shared" si="157"/>
        <v/>
      </c>
    </row>
    <row r="5056" spans="1:12" ht="13.8" customHeight="1" x14ac:dyDescent="0.3">
      <c r="A5056" t="s">
        <v>85</v>
      </c>
      <c r="B5056">
        <v>1997</v>
      </c>
      <c r="C5056" s="10">
        <v>216</v>
      </c>
      <c r="D5056">
        <v>16</v>
      </c>
      <c r="E5056">
        <v>188</v>
      </c>
      <c r="F5056">
        <v>0</v>
      </c>
      <c r="G5056">
        <v>13</v>
      </c>
      <c r="H5056">
        <v>0</v>
      </c>
      <c r="I5056">
        <v>0.27</v>
      </c>
      <c r="J5056" s="10">
        <v>117</v>
      </c>
      <c r="K5056" s="13">
        <f t="shared" si="158"/>
        <v>1990</v>
      </c>
      <c r="L5056" s="1" t="str">
        <f t="shared" si="157"/>
        <v/>
      </c>
    </row>
    <row r="5057" spans="1:12" ht="13.8" customHeight="1" x14ac:dyDescent="0.3">
      <c r="A5057" t="s">
        <v>85</v>
      </c>
      <c r="B5057">
        <v>1998</v>
      </c>
      <c r="C5057" s="10">
        <v>210</v>
      </c>
      <c r="D5057">
        <v>14</v>
      </c>
      <c r="E5057">
        <v>183</v>
      </c>
      <c r="F5057">
        <v>0</v>
      </c>
      <c r="G5057">
        <v>12</v>
      </c>
      <c r="H5057">
        <v>0</v>
      </c>
      <c r="I5057">
        <v>0.26</v>
      </c>
      <c r="J5057" s="10">
        <v>121</v>
      </c>
      <c r="K5057" s="13">
        <f t="shared" si="158"/>
        <v>1990</v>
      </c>
      <c r="L5057" s="1" t="str">
        <f t="shared" si="157"/>
        <v/>
      </c>
    </row>
    <row r="5058" spans="1:12" ht="13.8" customHeight="1" x14ac:dyDescent="0.3">
      <c r="A5058" t="s">
        <v>85</v>
      </c>
      <c r="B5058">
        <v>1999</v>
      </c>
      <c r="C5058" s="10">
        <v>214</v>
      </c>
      <c r="D5058">
        <v>13</v>
      </c>
      <c r="E5058">
        <v>188</v>
      </c>
      <c r="F5058">
        <v>0</v>
      </c>
      <c r="G5058">
        <v>13</v>
      </c>
      <c r="H5058">
        <v>0</v>
      </c>
      <c r="I5058">
        <v>0.27</v>
      </c>
      <c r="J5058" s="10">
        <v>134</v>
      </c>
      <c r="K5058" s="13">
        <f t="shared" si="158"/>
        <v>1990</v>
      </c>
      <c r="L5058" s="1" t="str">
        <f t="shared" ref="L5058:L5121" si="159">IF(AND(B5058&gt;2011),1,"")</f>
        <v/>
      </c>
    </row>
    <row r="5059" spans="1:12" ht="13.8" customHeight="1" x14ac:dyDescent="0.3">
      <c r="A5059" t="s">
        <v>85</v>
      </c>
      <c r="B5059">
        <v>2000</v>
      </c>
      <c r="C5059" s="10">
        <v>230</v>
      </c>
      <c r="D5059">
        <v>12</v>
      </c>
      <c r="E5059">
        <v>204</v>
      </c>
      <c r="F5059">
        <v>0</v>
      </c>
      <c r="G5059">
        <v>13</v>
      </c>
      <c r="H5059">
        <v>0</v>
      </c>
      <c r="I5059">
        <v>0.28000000000000003</v>
      </c>
      <c r="J5059" s="10">
        <v>180</v>
      </c>
      <c r="K5059" s="13">
        <f t="shared" si="158"/>
        <v>1990</v>
      </c>
      <c r="L5059" s="1" t="str">
        <f t="shared" si="159"/>
        <v/>
      </c>
    </row>
    <row r="5060" spans="1:12" ht="13.8" customHeight="1" x14ac:dyDescent="0.3">
      <c r="A5060" t="s">
        <v>85</v>
      </c>
      <c r="B5060">
        <v>2001</v>
      </c>
      <c r="C5060" s="10">
        <v>288</v>
      </c>
      <c r="D5060">
        <v>11</v>
      </c>
      <c r="E5060">
        <v>265</v>
      </c>
      <c r="F5060">
        <v>0</v>
      </c>
      <c r="G5060">
        <v>13</v>
      </c>
      <c r="H5060">
        <v>0</v>
      </c>
      <c r="I5060">
        <v>0.35</v>
      </c>
      <c r="J5060" s="10">
        <v>139</v>
      </c>
      <c r="K5060" s="13">
        <f t="shared" si="158"/>
        <v>1990</v>
      </c>
      <c r="L5060" s="1" t="str">
        <f t="shared" si="159"/>
        <v/>
      </c>
    </row>
    <row r="5061" spans="1:12" ht="13.8" customHeight="1" x14ac:dyDescent="0.3">
      <c r="A5061" t="s">
        <v>85</v>
      </c>
      <c r="B5061">
        <v>2002</v>
      </c>
      <c r="C5061" s="10">
        <v>243</v>
      </c>
      <c r="D5061">
        <v>12</v>
      </c>
      <c r="E5061">
        <v>216</v>
      </c>
      <c r="F5061">
        <v>0</v>
      </c>
      <c r="G5061">
        <v>15</v>
      </c>
      <c r="H5061">
        <v>0</v>
      </c>
      <c r="I5061">
        <v>0.3</v>
      </c>
      <c r="J5061" s="10">
        <v>110</v>
      </c>
      <c r="K5061" s="13">
        <f t="shared" si="158"/>
        <v>1990</v>
      </c>
      <c r="L5061" s="1" t="str">
        <f t="shared" si="159"/>
        <v/>
      </c>
    </row>
    <row r="5062" spans="1:12" ht="13.8" customHeight="1" x14ac:dyDescent="0.3">
      <c r="A5062" t="s">
        <v>85</v>
      </c>
      <c r="B5062">
        <v>2003</v>
      </c>
      <c r="C5062" s="10">
        <v>286</v>
      </c>
      <c r="D5062">
        <v>12</v>
      </c>
      <c r="E5062">
        <v>258</v>
      </c>
      <c r="F5062">
        <v>0</v>
      </c>
      <c r="G5062">
        <v>16</v>
      </c>
      <c r="H5062">
        <v>0</v>
      </c>
      <c r="I5062">
        <v>0.35</v>
      </c>
      <c r="J5062" s="10">
        <v>137</v>
      </c>
      <c r="K5062" s="13">
        <f t="shared" si="158"/>
        <v>1990</v>
      </c>
      <c r="L5062" s="1" t="str">
        <f t="shared" si="159"/>
        <v/>
      </c>
    </row>
    <row r="5063" spans="1:12" ht="13.8" customHeight="1" x14ac:dyDescent="0.3">
      <c r="A5063" t="s">
        <v>85</v>
      </c>
      <c r="B5063">
        <v>2004</v>
      </c>
      <c r="C5063" s="10">
        <v>369</v>
      </c>
      <c r="D5063">
        <v>0</v>
      </c>
      <c r="E5063">
        <v>353</v>
      </c>
      <c r="F5063">
        <v>0</v>
      </c>
      <c r="G5063">
        <v>16</v>
      </c>
      <c r="H5063">
        <v>0</v>
      </c>
      <c r="I5063">
        <v>0.45</v>
      </c>
      <c r="J5063" s="10">
        <v>207</v>
      </c>
      <c r="K5063" s="13">
        <f t="shared" si="158"/>
        <v>1990</v>
      </c>
      <c r="L5063" s="1" t="str">
        <f t="shared" si="159"/>
        <v/>
      </c>
    </row>
    <row r="5064" spans="1:12" ht="13.8" customHeight="1" x14ac:dyDescent="0.3">
      <c r="A5064" t="s">
        <v>85</v>
      </c>
      <c r="B5064">
        <v>2005</v>
      </c>
      <c r="C5064" s="10">
        <v>299</v>
      </c>
      <c r="D5064">
        <v>0</v>
      </c>
      <c r="E5064">
        <v>280</v>
      </c>
      <c r="F5064">
        <v>0</v>
      </c>
      <c r="G5064">
        <v>19</v>
      </c>
      <c r="H5064">
        <v>0</v>
      </c>
      <c r="I5064">
        <v>0.36</v>
      </c>
      <c r="J5064" s="10">
        <v>181</v>
      </c>
      <c r="K5064" s="13">
        <f t="shared" ref="K5064:K5127" si="160">IF(B5064&lt;1990,IF(B5064&lt;1959,1958,1989),1990)</f>
        <v>1990</v>
      </c>
      <c r="L5064" s="1" t="str">
        <f t="shared" si="159"/>
        <v/>
      </c>
    </row>
    <row r="5065" spans="1:12" ht="13.8" customHeight="1" x14ac:dyDescent="0.3">
      <c r="A5065" t="s">
        <v>85</v>
      </c>
      <c r="B5065">
        <v>2006</v>
      </c>
      <c r="C5065" s="10">
        <v>332</v>
      </c>
      <c r="D5065">
        <v>0</v>
      </c>
      <c r="E5065">
        <v>313</v>
      </c>
      <c r="F5065">
        <v>0</v>
      </c>
      <c r="G5065">
        <v>19</v>
      </c>
      <c r="H5065">
        <v>0</v>
      </c>
      <c r="I5065">
        <v>0.4</v>
      </c>
      <c r="J5065" s="10">
        <v>182</v>
      </c>
      <c r="K5065" s="13">
        <f t="shared" si="160"/>
        <v>1990</v>
      </c>
      <c r="L5065" s="1" t="str">
        <f t="shared" si="159"/>
        <v/>
      </c>
    </row>
    <row r="5066" spans="1:12" ht="13.8" customHeight="1" x14ac:dyDescent="0.3">
      <c r="A5066" t="s">
        <v>85</v>
      </c>
      <c r="B5066">
        <v>2007</v>
      </c>
      <c r="C5066" s="10">
        <v>316</v>
      </c>
      <c r="D5066">
        <v>0</v>
      </c>
      <c r="E5066">
        <v>296</v>
      </c>
      <c r="F5066">
        <v>0</v>
      </c>
      <c r="G5066">
        <v>20</v>
      </c>
      <c r="H5066">
        <v>0</v>
      </c>
      <c r="I5066">
        <v>0.38</v>
      </c>
      <c r="J5066" s="10">
        <v>169</v>
      </c>
      <c r="K5066" s="13">
        <f t="shared" si="160"/>
        <v>1990</v>
      </c>
      <c r="L5066" s="1" t="str">
        <f t="shared" si="159"/>
        <v/>
      </c>
    </row>
    <row r="5067" spans="1:12" ht="13.8" customHeight="1" x14ac:dyDescent="0.3">
      <c r="A5067" t="s">
        <v>85</v>
      </c>
      <c r="B5067">
        <v>2008</v>
      </c>
      <c r="C5067" s="10">
        <v>244</v>
      </c>
      <c r="D5067">
        <v>0</v>
      </c>
      <c r="E5067">
        <v>225</v>
      </c>
      <c r="F5067">
        <v>0</v>
      </c>
      <c r="G5067">
        <v>19</v>
      </c>
      <c r="H5067">
        <v>0</v>
      </c>
      <c r="I5067">
        <v>0.28999999999999998</v>
      </c>
      <c r="J5067" s="10">
        <v>118</v>
      </c>
      <c r="K5067" s="13">
        <f t="shared" si="160"/>
        <v>1990</v>
      </c>
      <c r="L5067" s="1" t="str">
        <f t="shared" si="159"/>
        <v/>
      </c>
    </row>
    <row r="5068" spans="1:12" ht="13.8" customHeight="1" x14ac:dyDescent="0.3">
      <c r="A5068" t="s">
        <v>85</v>
      </c>
      <c r="B5068">
        <v>2009</v>
      </c>
      <c r="C5068" s="10">
        <v>216</v>
      </c>
      <c r="D5068">
        <v>0</v>
      </c>
      <c r="E5068">
        <v>201</v>
      </c>
      <c r="F5068">
        <v>0</v>
      </c>
      <c r="G5068">
        <v>15</v>
      </c>
      <c r="H5068">
        <v>0</v>
      </c>
      <c r="I5068">
        <v>0.25</v>
      </c>
      <c r="J5068" s="10">
        <v>88</v>
      </c>
      <c r="K5068" s="13">
        <f t="shared" si="160"/>
        <v>1990</v>
      </c>
      <c r="L5068" s="1" t="str">
        <f t="shared" si="159"/>
        <v/>
      </c>
    </row>
    <row r="5069" spans="1:12" ht="13.8" customHeight="1" x14ac:dyDescent="0.3">
      <c r="A5069" t="s">
        <v>85</v>
      </c>
      <c r="B5069">
        <v>2010</v>
      </c>
      <c r="C5069" s="10">
        <v>333</v>
      </c>
      <c r="D5069">
        <v>0</v>
      </c>
      <c r="E5069">
        <v>310</v>
      </c>
      <c r="F5069">
        <v>1</v>
      </c>
      <c r="G5069">
        <v>22</v>
      </c>
      <c r="H5069">
        <v>0</v>
      </c>
      <c r="I5069">
        <v>0.39</v>
      </c>
      <c r="J5069" s="10">
        <v>139</v>
      </c>
      <c r="K5069" s="13">
        <f t="shared" si="160"/>
        <v>1990</v>
      </c>
      <c r="L5069" s="1" t="str">
        <f t="shared" si="159"/>
        <v/>
      </c>
    </row>
    <row r="5070" spans="1:12" ht="13.8" customHeight="1" x14ac:dyDescent="0.3">
      <c r="A5070" t="s">
        <v>85</v>
      </c>
      <c r="B5070">
        <v>2011</v>
      </c>
      <c r="C5070" s="10">
        <v>297</v>
      </c>
      <c r="D5070">
        <v>0</v>
      </c>
      <c r="E5070">
        <v>274</v>
      </c>
      <c r="F5070">
        <v>0</v>
      </c>
      <c r="G5070">
        <v>23</v>
      </c>
      <c r="H5070">
        <v>0</v>
      </c>
      <c r="I5070">
        <v>0.34</v>
      </c>
      <c r="J5070" s="10">
        <v>44</v>
      </c>
      <c r="K5070" s="13">
        <f t="shared" si="160"/>
        <v>1990</v>
      </c>
      <c r="L5070" s="1" t="str">
        <f t="shared" si="159"/>
        <v/>
      </c>
    </row>
    <row r="5071" spans="1:12" ht="13.8" customHeight="1" x14ac:dyDescent="0.3">
      <c r="A5071" t="s">
        <v>85</v>
      </c>
      <c r="B5071">
        <v>2012</v>
      </c>
      <c r="C5071" s="10">
        <v>289</v>
      </c>
      <c r="D5071">
        <v>0</v>
      </c>
      <c r="E5071">
        <v>269</v>
      </c>
      <c r="F5071">
        <v>0</v>
      </c>
      <c r="G5071">
        <v>20</v>
      </c>
      <c r="H5071">
        <v>0</v>
      </c>
      <c r="I5071">
        <v>0.33</v>
      </c>
      <c r="J5071" s="10">
        <v>44</v>
      </c>
      <c r="K5071" s="13">
        <f t="shared" si="160"/>
        <v>1990</v>
      </c>
      <c r="L5071" s="1">
        <f t="shared" si="159"/>
        <v>1</v>
      </c>
    </row>
    <row r="5072" spans="1:12" ht="13.8" customHeight="1" x14ac:dyDescent="0.3">
      <c r="A5072" t="s">
        <v>85</v>
      </c>
      <c r="B5072">
        <v>2013</v>
      </c>
      <c r="C5072" s="10">
        <v>314</v>
      </c>
      <c r="D5072">
        <v>0</v>
      </c>
      <c r="E5072">
        <v>289</v>
      </c>
      <c r="F5072">
        <v>0</v>
      </c>
      <c r="G5072">
        <v>25</v>
      </c>
      <c r="H5072">
        <v>0</v>
      </c>
      <c r="I5072">
        <v>0.36</v>
      </c>
      <c r="J5072" s="10">
        <v>48</v>
      </c>
      <c r="K5072" s="13">
        <f t="shared" si="160"/>
        <v>1990</v>
      </c>
      <c r="L5072" s="1">
        <f t="shared" si="159"/>
        <v>1</v>
      </c>
    </row>
    <row r="5073" spans="1:12" ht="13.8" customHeight="1" x14ac:dyDescent="0.3">
      <c r="A5073" t="s">
        <v>85</v>
      </c>
      <c r="B5073">
        <v>2014</v>
      </c>
      <c r="C5073" s="10">
        <v>319</v>
      </c>
      <c r="D5073">
        <v>0</v>
      </c>
      <c r="E5073">
        <v>293</v>
      </c>
      <c r="F5073">
        <v>0</v>
      </c>
      <c r="G5073">
        <v>26</v>
      </c>
      <c r="H5073">
        <v>0</v>
      </c>
      <c r="I5073">
        <v>0.36</v>
      </c>
      <c r="J5073" s="10">
        <v>56</v>
      </c>
      <c r="K5073" s="13">
        <f t="shared" si="160"/>
        <v>1990</v>
      </c>
      <c r="L5073" s="1">
        <f t="shared" si="159"/>
        <v>1</v>
      </c>
    </row>
    <row r="5074" spans="1:12" ht="13.8" customHeight="1" x14ac:dyDescent="0.3">
      <c r="A5074" t="s">
        <v>86</v>
      </c>
      <c r="B5074">
        <v>1860</v>
      </c>
      <c r="C5074" s="10">
        <v>10</v>
      </c>
      <c r="D5074">
        <v>10</v>
      </c>
      <c r="E5074">
        <v>0</v>
      </c>
      <c r="F5074">
        <v>0</v>
      </c>
      <c r="G5074">
        <v>0</v>
      </c>
      <c r="H5074" t="s">
        <v>11</v>
      </c>
      <c r="I5074" t="s">
        <v>11</v>
      </c>
      <c r="J5074" s="10">
        <v>0</v>
      </c>
      <c r="K5074" s="13">
        <f t="shared" si="160"/>
        <v>1958</v>
      </c>
      <c r="L5074" s="1" t="str">
        <f t="shared" si="159"/>
        <v/>
      </c>
    </row>
    <row r="5075" spans="1:12" ht="13.8" customHeight="1" x14ac:dyDescent="0.3">
      <c r="A5075" t="s">
        <v>86</v>
      </c>
      <c r="B5075">
        <v>1861</v>
      </c>
      <c r="C5075" s="10">
        <v>20</v>
      </c>
      <c r="D5075">
        <v>20</v>
      </c>
      <c r="E5075">
        <v>0</v>
      </c>
      <c r="F5075">
        <v>0</v>
      </c>
      <c r="G5075">
        <v>0</v>
      </c>
      <c r="H5075" t="s">
        <v>11</v>
      </c>
      <c r="I5075" t="s">
        <v>11</v>
      </c>
      <c r="J5075" s="10">
        <v>0</v>
      </c>
      <c r="K5075" s="13">
        <f t="shared" si="160"/>
        <v>1958</v>
      </c>
      <c r="L5075" s="1" t="str">
        <f t="shared" si="159"/>
        <v/>
      </c>
    </row>
    <row r="5076" spans="1:12" ht="13.8" customHeight="1" x14ac:dyDescent="0.3">
      <c r="A5076" t="s">
        <v>86</v>
      </c>
      <c r="B5076">
        <v>1862</v>
      </c>
      <c r="C5076" s="10">
        <v>20</v>
      </c>
      <c r="D5076">
        <v>20</v>
      </c>
      <c r="E5076">
        <v>0</v>
      </c>
      <c r="F5076">
        <v>0</v>
      </c>
      <c r="G5076">
        <v>0</v>
      </c>
      <c r="H5076" t="s">
        <v>11</v>
      </c>
      <c r="I5076" t="s">
        <v>11</v>
      </c>
      <c r="J5076" s="10">
        <v>0</v>
      </c>
      <c r="K5076" s="13">
        <f t="shared" si="160"/>
        <v>1958</v>
      </c>
      <c r="L5076" s="1" t="str">
        <f t="shared" si="159"/>
        <v/>
      </c>
    </row>
    <row r="5077" spans="1:12" ht="13.8" customHeight="1" x14ac:dyDescent="0.3">
      <c r="A5077" t="s">
        <v>86</v>
      </c>
      <c r="B5077">
        <v>1863</v>
      </c>
      <c r="C5077" s="10">
        <v>21</v>
      </c>
      <c r="D5077">
        <v>21</v>
      </c>
      <c r="E5077">
        <v>0</v>
      </c>
      <c r="F5077">
        <v>0</v>
      </c>
      <c r="G5077">
        <v>0</v>
      </c>
      <c r="H5077" t="s">
        <v>11</v>
      </c>
      <c r="I5077" t="s">
        <v>11</v>
      </c>
      <c r="J5077" s="10">
        <v>0</v>
      </c>
      <c r="K5077" s="13">
        <f t="shared" si="160"/>
        <v>1958</v>
      </c>
      <c r="L5077" s="1" t="str">
        <f t="shared" si="159"/>
        <v/>
      </c>
    </row>
    <row r="5078" spans="1:12" ht="13.8" customHeight="1" x14ac:dyDescent="0.3">
      <c r="A5078" t="s">
        <v>86</v>
      </c>
      <c r="B5078">
        <v>1864</v>
      </c>
      <c r="C5078" s="10">
        <v>13</v>
      </c>
      <c r="D5078">
        <v>13</v>
      </c>
      <c r="E5078">
        <v>0</v>
      </c>
      <c r="F5078">
        <v>0</v>
      </c>
      <c r="G5078">
        <v>0</v>
      </c>
      <c r="H5078" t="s">
        <v>11</v>
      </c>
      <c r="I5078" t="s">
        <v>11</v>
      </c>
      <c r="J5078" s="10">
        <v>0</v>
      </c>
      <c r="K5078" s="13">
        <f t="shared" si="160"/>
        <v>1958</v>
      </c>
      <c r="L5078" s="1" t="str">
        <f t="shared" si="159"/>
        <v/>
      </c>
    </row>
    <row r="5079" spans="1:12" ht="13.8" customHeight="1" x14ac:dyDescent="0.3">
      <c r="A5079" t="s">
        <v>86</v>
      </c>
      <c r="B5079">
        <v>1865</v>
      </c>
      <c r="C5079" s="10">
        <v>17</v>
      </c>
      <c r="D5079">
        <v>17</v>
      </c>
      <c r="E5079">
        <v>0</v>
      </c>
      <c r="F5079">
        <v>0</v>
      </c>
      <c r="G5079">
        <v>0</v>
      </c>
      <c r="H5079" t="s">
        <v>11</v>
      </c>
      <c r="I5079" t="s">
        <v>11</v>
      </c>
      <c r="J5079" s="10">
        <v>0</v>
      </c>
      <c r="K5079" s="13">
        <f t="shared" si="160"/>
        <v>1958</v>
      </c>
      <c r="L5079" s="1" t="str">
        <f t="shared" si="159"/>
        <v/>
      </c>
    </row>
    <row r="5080" spans="1:12" ht="13.8" customHeight="1" x14ac:dyDescent="0.3">
      <c r="A5080" t="s">
        <v>86</v>
      </c>
      <c r="B5080">
        <v>1866</v>
      </c>
      <c r="C5080" s="10">
        <v>19</v>
      </c>
      <c r="D5080">
        <v>19</v>
      </c>
      <c r="E5080">
        <v>0</v>
      </c>
      <c r="F5080">
        <v>0</v>
      </c>
      <c r="G5080">
        <v>0</v>
      </c>
      <c r="H5080" t="s">
        <v>11</v>
      </c>
      <c r="I5080" t="s">
        <v>11</v>
      </c>
      <c r="J5080" s="10">
        <v>0</v>
      </c>
      <c r="K5080" s="13">
        <f t="shared" si="160"/>
        <v>1958</v>
      </c>
      <c r="L5080" s="1" t="str">
        <f t="shared" si="159"/>
        <v/>
      </c>
    </row>
    <row r="5081" spans="1:12" ht="13.8" customHeight="1" x14ac:dyDescent="0.3">
      <c r="A5081" t="s">
        <v>86</v>
      </c>
      <c r="B5081">
        <v>1867</v>
      </c>
      <c r="C5081" s="10">
        <v>17</v>
      </c>
      <c r="D5081">
        <v>17</v>
      </c>
      <c r="E5081">
        <v>0</v>
      </c>
      <c r="F5081">
        <v>0</v>
      </c>
      <c r="G5081">
        <v>0</v>
      </c>
      <c r="H5081" t="s">
        <v>11</v>
      </c>
      <c r="I5081" t="s">
        <v>11</v>
      </c>
      <c r="J5081" s="10">
        <v>0</v>
      </c>
      <c r="K5081" s="13">
        <f t="shared" si="160"/>
        <v>1958</v>
      </c>
      <c r="L5081" s="1" t="str">
        <f t="shared" si="159"/>
        <v/>
      </c>
    </row>
    <row r="5082" spans="1:12" ht="13.8" customHeight="1" x14ac:dyDescent="0.3">
      <c r="A5082" t="s">
        <v>86</v>
      </c>
      <c r="B5082">
        <v>1868</v>
      </c>
      <c r="C5082" s="10">
        <v>24</v>
      </c>
      <c r="D5082">
        <v>24</v>
      </c>
      <c r="E5082">
        <v>0</v>
      </c>
      <c r="F5082">
        <v>0</v>
      </c>
      <c r="G5082">
        <v>0</v>
      </c>
      <c r="H5082" t="s">
        <v>11</v>
      </c>
      <c r="I5082" t="s">
        <v>11</v>
      </c>
      <c r="J5082" s="10">
        <v>0</v>
      </c>
      <c r="K5082" s="13">
        <f t="shared" si="160"/>
        <v>1958</v>
      </c>
      <c r="L5082" s="1" t="str">
        <f t="shared" si="159"/>
        <v/>
      </c>
    </row>
    <row r="5083" spans="1:12" ht="13.8" customHeight="1" x14ac:dyDescent="0.3">
      <c r="A5083" t="s">
        <v>86</v>
      </c>
      <c r="B5083">
        <v>1869</v>
      </c>
      <c r="C5083" s="10">
        <v>19</v>
      </c>
      <c r="D5083">
        <v>19</v>
      </c>
      <c r="E5083">
        <v>0</v>
      </c>
      <c r="F5083">
        <v>0</v>
      </c>
      <c r="G5083">
        <v>0</v>
      </c>
      <c r="H5083" t="s">
        <v>11</v>
      </c>
      <c r="I5083" t="s">
        <v>11</v>
      </c>
      <c r="J5083" s="10">
        <v>0</v>
      </c>
      <c r="K5083" s="13">
        <f t="shared" si="160"/>
        <v>1958</v>
      </c>
      <c r="L5083" s="1" t="str">
        <f t="shared" si="159"/>
        <v/>
      </c>
    </row>
    <row r="5084" spans="1:12" ht="13.8" customHeight="1" x14ac:dyDescent="0.3">
      <c r="A5084" t="s">
        <v>86</v>
      </c>
      <c r="B5084">
        <v>1870</v>
      </c>
      <c r="C5084" s="10">
        <v>25</v>
      </c>
      <c r="D5084">
        <v>24</v>
      </c>
      <c r="E5084">
        <v>1</v>
      </c>
      <c r="F5084">
        <v>0</v>
      </c>
      <c r="G5084">
        <v>0</v>
      </c>
      <c r="H5084" t="s">
        <v>11</v>
      </c>
      <c r="I5084" t="s">
        <v>11</v>
      </c>
      <c r="J5084" s="10">
        <v>0</v>
      </c>
      <c r="K5084" s="13">
        <f t="shared" si="160"/>
        <v>1958</v>
      </c>
      <c r="L5084" s="1" t="str">
        <f t="shared" si="159"/>
        <v/>
      </c>
    </row>
    <row r="5085" spans="1:12" ht="13.8" customHeight="1" x14ac:dyDescent="0.3">
      <c r="A5085" t="s">
        <v>86</v>
      </c>
      <c r="B5085">
        <v>1871</v>
      </c>
      <c r="C5085" s="10">
        <v>31</v>
      </c>
      <c r="D5085">
        <v>30</v>
      </c>
      <c r="E5085">
        <v>1</v>
      </c>
      <c r="F5085">
        <v>0</v>
      </c>
      <c r="G5085">
        <v>0</v>
      </c>
      <c r="H5085" t="s">
        <v>11</v>
      </c>
      <c r="I5085" t="s">
        <v>11</v>
      </c>
      <c r="J5085" s="10">
        <v>0</v>
      </c>
      <c r="K5085" s="13">
        <f t="shared" si="160"/>
        <v>1958</v>
      </c>
      <c r="L5085" s="1" t="str">
        <f t="shared" si="159"/>
        <v/>
      </c>
    </row>
    <row r="5086" spans="1:12" ht="13.8" customHeight="1" x14ac:dyDescent="0.3">
      <c r="A5086" t="s">
        <v>86</v>
      </c>
      <c r="B5086">
        <v>1872</v>
      </c>
      <c r="C5086" s="10">
        <v>25</v>
      </c>
      <c r="D5086">
        <v>24</v>
      </c>
      <c r="E5086">
        <v>1</v>
      </c>
      <c r="F5086">
        <v>0</v>
      </c>
      <c r="G5086">
        <v>0</v>
      </c>
      <c r="H5086" t="s">
        <v>11</v>
      </c>
      <c r="I5086" t="s">
        <v>11</v>
      </c>
      <c r="J5086" s="10">
        <v>0</v>
      </c>
      <c r="K5086" s="13">
        <f t="shared" si="160"/>
        <v>1958</v>
      </c>
      <c r="L5086" s="1" t="str">
        <f t="shared" si="159"/>
        <v/>
      </c>
    </row>
    <row r="5087" spans="1:12" ht="13.8" customHeight="1" x14ac:dyDescent="0.3">
      <c r="A5087" t="s">
        <v>86</v>
      </c>
      <c r="B5087">
        <v>1873</v>
      </c>
      <c r="C5087" s="10">
        <v>24</v>
      </c>
      <c r="D5087">
        <v>22</v>
      </c>
      <c r="E5087">
        <v>2</v>
      </c>
      <c r="F5087">
        <v>0</v>
      </c>
      <c r="G5087">
        <v>0</v>
      </c>
      <c r="H5087" t="s">
        <v>11</v>
      </c>
      <c r="I5087" t="s">
        <v>11</v>
      </c>
      <c r="J5087" s="10">
        <v>0</v>
      </c>
      <c r="K5087" s="13">
        <f t="shared" si="160"/>
        <v>1958</v>
      </c>
      <c r="L5087" s="1" t="str">
        <f t="shared" si="159"/>
        <v/>
      </c>
    </row>
    <row r="5088" spans="1:12" ht="13.8" customHeight="1" x14ac:dyDescent="0.3">
      <c r="A5088" t="s">
        <v>86</v>
      </c>
      <c r="B5088">
        <v>1874</v>
      </c>
      <c r="C5088" s="10">
        <v>34</v>
      </c>
      <c r="D5088">
        <v>33</v>
      </c>
      <c r="E5088">
        <v>2</v>
      </c>
      <c r="F5088">
        <v>0</v>
      </c>
      <c r="G5088">
        <v>0</v>
      </c>
      <c r="H5088" t="s">
        <v>11</v>
      </c>
      <c r="I5088" t="s">
        <v>11</v>
      </c>
      <c r="J5088" s="10">
        <v>0</v>
      </c>
      <c r="K5088" s="13">
        <f t="shared" si="160"/>
        <v>1958</v>
      </c>
      <c r="L5088" s="1" t="str">
        <f t="shared" si="159"/>
        <v/>
      </c>
    </row>
    <row r="5089" spans="1:12" ht="13.8" customHeight="1" x14ac:dyDescent="0.3">
      <c r="A5089" t="s">
        <v>86</v>
      </c>
      <c r="B5089">
        <v>1875</v>
      </c>
      <c r="C5089" s="10">
        <v>23</v>
      </c>
      <c r="D5089">
        <v>22</v>
      </c>
      <c r="E5089">
        <v>1</v>
      </c>
      <c r="F5089">
        <v>0</v>
      </c>
      <c r="G5089">
        <v>0</v>
      </c>
      <c r="H5089" t="s">
        <v>11</v>
      </c>
      <c r="I5089" t="s">
        <v>11</v>
      </c>
      <c r="J5089" s="10">
        <v>0</v>
      </c>
      <c r="K5089" s="13">
        <f t="shared" si="160"/>
        <v>1958</v>
      </c>
      <c r="L5089" s="1" t="str">
        <f t="shared" si="159"/>
        <v/>
      </c>
    </row>
    <row r="5090" spans="1:12" ht="13.8" customHeight="1" x14ac:dyDescent="0.3">
      <c r="A5090" t="s">
        <v>86</v>
      </c>
      <c r="B5090">
        <v>1876</v>
      </c>
      <c r="C5090" s="10">
        <v>26</v>
      </c>
      <c r="D5090">
        <v>24</v>
      </c>
      <c r="E5090">
        <v>2</v>
      </c>
      <c r="F5090">
        <v>0</v>
      </c>
      <c r="G5090">
        <v>0</v>
      </c>
      <c r="H5090" t="s">
        <v>11</v>
      </c>
      <c r="I5090" t="s">
        <v>11</v>
      </c>
      <c r="J5090" s="10">
        <v>0</v>
      </c>
      <c r="K5090" s="13">
        <f t="shared" si="160"/>
        <v>1958</v>
      </c>
      <c r="L5090" s="1" t="str">
        <f t="shared" si="159"/>
        <v/>
      </c>
    </row>
    <row r="5091" spans="1:12" ht="13.8" customHeight="1" x14ac:dyDescent="0.3">
      <c r="A5091" t="s">
        <v>86</v>
      </c>
      <c r="B5091">
        <v>1877</v>
      </c>
      <c r="C5091" s="10">
        <v>31</v>
      </c>
      <c r="D5091">
        <v>29</v>
      </c>
      <c r="E5091">
        <v>3</v>
      </c>
      <c r="F5091">
        <v>0</v>
      </c>
      <c r="G5091">
        <v>0</v>
      </c>
      <c r="H5091" t="s">
        <v>11</v>
      </c>
      <c r="I5091" t="s">
        <v>11</v>
      </c>
      <c r="J5091" s="10">
        <v>0</v>
      </c>
      <c r="K5091" s="13">
        <f t="shared" si="160"/>
        <v>1958</v>
      </c>
      <c r="L5091" s="1" t="str">
        <f t="shared" si="159"/>
        <v/>
      </c>
    </row>
    <row r="5092" spans="1:12" ht="13.8" customHeight="1" x14ac:dyDescent="0.3">
      <c r="A5092" t="s">
        <v>86</v>
      </c>
      <c r="B5092">
        <v>1878</v>
      </c>
      <c r="C5092" s="10">
        <v>35</v>
      </c>
      <c r="D5092">
        <v>33</v>
      </c>
      <c r="E5092">
        <v>2</v>
      </c>
      <c r="F5092">
        <v>0</v>
      </c>
      <c r="G5092">
        <v>0</v>
      </c>
      <c r="H5092" t="s">
        <v>11</v>
      </c>
      <c r="I5092" t="s">
        <v>11</v>
      </c>
      <c r="J5092" s="10">
        <v>0</v>
      </c>
      <c r="K5092" s="13">
        <f t="shared" si="160"/>
        <v>1958</v>
      </c>
      <c r="L5092" s="1" t="str">
        <f t="shared" si="159"/>
        <v/>
      </c>
    </row>
    <row r="5093" spans="1:12" ht="13.8" customHeight="1" x14ac:dyDescent="0.3">
      <c r="A5093" t="s">
        <v>86</v>
      </c>
      <c r="B5093">
        <v>1879</v>
      </c>
      <c r="C5093" s="10">
        <v>21</v>
      </c>
      <c r="D5093">
        <v>20</v>
      </c>
      <c r="E5093">
        <v>2</v>
      </c>
      <c r="F5093">
        <v>0</v>
      </c>
      <c r="G5093">
        <v>0</v>
      </c>
      <c r="H5093" t="s">
        <v>11</v>
      </c>
      <c r="I5093" t="s">
        <v>11</v>
      </c>
      <c r="J5093" s="10">
        <v>0</v>
      </c>
      <c r="K5093" s="13">
        <f t="shared" si="160"/>
        <v>1958</v>
      </c>
      <c r="L5093" s="1" t="str">
        <f t="shared" si="159"/>
        <v/>
      </c>
    </row>
    <row r="5094" spans="1:12" ht="13.8" customHeight="1" x14ac:dyDescent="0.3">
      <c r="A5094" t="s">
        <v>86</v>
      </c>
      <c r="B5094">
        <v>1880</v>
      </c>
      <c r="C5094" s="10">
        <v>27</v>
      </c>
      <c r="D5094">
        <v>25</v>
      </c>
      <c r="E5094">
        <v>3</v>
      </c>
      <c r="F5094">
        <v>0</v>
      </c>
      <c r="G5094">
        <v>0</v>
      </c>
      <c r="H5094" t="s">
        <v>11</v>
      </c>
      <c r="I5094" t="s">
        <v>11</v>
      </c>
      <c r="J5094" s="10">
        <v>0</v>
      </c>
      <c r="K5094" s="13">
        <f t="shared" si="160"/>
        <v>1958</v>
      </c>
      <c r="L5094" s="1" t="str">
        <f t="shared" si="159"/>
        <v/>
      </c>
    </row>
    <row r="5095" spans="1:12" ht="13.8" customHeight="1" x14ac:dyDescent="0.3">
      <c r="A5095" t="s">
        <v>86</v>
      </c>
      <c r="B5095">
        <v>1881</v>
      </c>
      <c r="C5095" s="10">
        <v>27</v>
      </c>
      <c r="D5095">
        <v>24</v>
      </c>
      <c r="E5095">
        <v>3</v>
      </c>
      <c r="F5095">
        <v>0</v>
      </c>
      <c r="G5095">
        <v>0</v>
      </c>
      <c r="H5095" t="s">
        <v>11</v>
      </c>
      <c r="I5095" t="s">
        <v>11</v>
      </c>
      <c r="J5095" s="10">
        <v>0</v>
      </c>
      <c r="K5095" s="13">
        <f t="shared" si="160"/>
        <v>1958</v>
      </c>
      <c r="L5095" s="1" t="str">
        <f t="shared" si="159"/>
        <v/>
      </c>
    </row>
    <row r="5096" spans="1:12" ht="13.8" customHeight="1" x14ac:dyDescent="0.3">
      <c r="A5096" t="s">
        <v>86</v>
      </c>
      <c r="B5096">
        <v>1882</v>
      </c>
      <c r="C5096" s="10">
        <v>33</v>
      </c>
      <c r="D5096">
        <v>30</v>
      </c>
      <c r="E5096">
        <v>3</v>
      </c>
      <c r="F5096">
        <v>0</v>
      </c>
      <c r="G5096">
        <v>0</v>
      </c>
      <c r="H5096" t="s">
        <v>11</v>
      </c>
      <c r="I5096" t="s">
        <v>11</v>
      </c>
      <c r="J5096" s="10">
        <v>0</v>
      </c>
      <c r="K5096" s="13">
        <f t="shared" si="160"/>
        <v>1958</v>
      </c>
      <c r="L5096" s="1" t="str">
        <f t="shared" si="159"/>
        <v/>
      </c>
    </row>
    <row r="5097" spans="1:12" ht="13.8" customHeight="1" x14ac:dyDescent="0.3">
      <c r="A5097" t="s">
        <v>86</v>
      </c>
      <c r="B5097">
        <v>1883</v>
      </c>
      <c r="C5097" s="10">
        <v>32</v>
      </c>
      <c r="D5097">
        <v>28</v>
      </c>
      <c r="E5097">
        <v>4</v>
      </c>
      <c r="F5097">
        <v>0</v>
      </c>
      <c r="G5097">
        <v>0</v>
      </c>
      <c r="H5097" t="s">
        <v>11</v>
      </c>
      <c r="I5097" t="s">
        <v>11</v>
      </c>
      <c r="J5097" s="10">
        <v>0</v>
      </c>
      <c r="K5097" s="13">
        <f t="shared" si="160"/>
        <v>1958</v>
      </c>
      <c r="L5097" s="1" t="str">
        <f t="shared" si="159"/>
        <v/>
      </c>
    </row>
    <row r="5098" spans="1:12" ht="13.8" customHeight="1" x14ac:dyDescent="0.3">
      <c r="A5098" t="s">
        <v>86</v>
      </c>
      <c r="B5098">
        <v>1884</v>
      </c>
      <c r="C5098" s="10">
        <v>39</v>
      </c>
      <c r="D5098">
        <v>35</v>
      </c>
      <c r="E5098">
        <v>3</v>
      </c>
      <c r="F5098">
        <v>0</v>
      </c>
      <c r="G5098">
        <v>0</v>
      </c>
      <c r="H5098" t="s">
        <v>11</v>
      </c>
      <c r="I5098" t="s">
        <v>11</v>
      </c>
      <c r="J5098" s="10">
        <v>0</v>
      </c>
      <c r="K5098" s="13">
        <f t="shared" si="160"/>
        <v>1958</v>
      </c>
      <c r="L5098" s="1" t="str">
        <f t="shared" si="159"/>
        <v/>
      </c>
    </row>
    <row r="5099" spans="1:12" ht="13.8" customHeight="1" x14ac:dyDescent="0.3">
      <c r="A5099" t="s">
        <v>86</v>
      </c>
      <c r="B5099">
        <v>1885</v>
      </c>
      <c r="C5099" s="10">
        <v>60</v>
      </c>
      <c r="D5099">
        <v>55</v>
      </c>
      <c r="E5099">
        <v>5</v>
      </c>
      <c r="F5099">
        <v>0</v>
      </c>
      <c r="G5099">
        <v>0</v>
      </c>
      <c r="H5099" t="s">
        <v>11</v>
      </c>
      <c r="I5099" t="s">
        <v>11</v>
      </c>
      <c r="J5099" s="10">
        <v>0</v>
      </c>
      <c r="K5099" s="13">
        <f t="shared" si="160"/>
        <v>1958</v>
      </c>
      <c r="L5099" s="1" t="str">
        <f t="shared" si="159"/>
        <v/>
      </c>
    </row>
    <row r="5100" spans="1:12" ht="13.8" customHeight="1" x14ac:dyDescent="0.3">
      <c r="A5100" t="s">
        <v>86</v>
      </c>
      <c r="B5100">
        <v>1886</v>
      </c>
      <c r="C5100" s="10">
        <v>35</v>
      </c>
      <c r="D5100">
        <v>31</v>
      </c>
      <c r="E5100">
        <v>4</v>
      </c>
      <c r="F5100">
        <v>0</v>
      </c>
      <c r="G5100">
        <v>0</v>
      </c>
      <c r="H5100" t="s">
        <v>11</v>
      </c>
      <c r="I5100" t="s">
        <v>11</v>
      </c>
      <c r="J5100" s="10">
        <v>0</v>
      </c>
      <c r="K5100" s="13">
        <f t="shared" si="160"/>
        <v>1958</v>
      </c>
      <c r="L5100" s="1" t="str">
        <f t="shared" si="159"/>
        <v/>
      </c>
    </row>
    <row r="5101" spans="1:12" ht="13.8" customHeight="1" x14ac:dyDescent="0.3">
      <c r="A5101" t="s">
        <v>86</v>
      </c>
      <c r="B5101">
        <v>1887</v>
      </c>
      <c r="C5101" s="10">
        <v>35</v>
      </c>
      <c r="D5101">
        <v>30</v>
      </c>
      <c r="E5101">
        <v>5</v>
      </c>
      <c r="F5101">
        <v>0</v>
      </c>
      <c r="G5101">
        <v>0</v>
      </c>
      <c r="H5101" t="s">
        <v>11</v>
      </c>
      <c r="I5101" t="s">
        <v>11</v>
      </c>
      <c r="J5101" s="10">
        <v>0</v>
      </c>
      <c r="K5101" s="13">
        <f t="shared" si="160"/>
        <v>1958</v>
      </c>
      <c r="L5101" s="1" t="str">
        <f t="shared" si="159"/>
        <v/>
      </c>
    </row>
    <row r="5102" spans="1:12" ht="13.8" customHeight="1" x14ac:dyDescent="0.3">
      <c r="A5102" t="s">
        <v>86</v>
      </c>
      <c r="B5102">
        <v>1888</v>
      </c>
      <c r="C5102" s="10">
        <v>33</v>
      </c>
      <c r="D5102">
        <v>27</v>
      </c>
      <c r="E5102">
        <v>6</v>
      </c>
      <c r="F5102">
        <v>0</v>
      </c>
      <c r="G5102">
        <v>0</v>
      </c>
      <c r="H5102" t="s">
        <v>11</v>
      </c>
      <c r="I5102" t="s">
        <v>11</v>
      </c>
      <c r="J5102" s="10">
        <v>0</v>
      </c>
      <c r="K5102" s="13">
        <f t="shared" si="160"/>
        <v>1958</v>
      </c>
      <c r="L5102" s="1" t="str">
        <f t="shared" si="159"/>
        <v/>
      </c>
    </row>
    <row r="5103" spans="1:12" ht="13.8" customHeight="1" x14ac:dyDescent="0.3">
      <c r="A5103" t="s">
        <v>86</v>
      </c>
      <c r="B5103">
        <v>1889</v>
      </c>
      <c r="C5103" s="10">
        <v>44</v>
      </c>
      <c r="D5103">
        <v>37</v>
      </c>
      <c r="E5103">
        <v>8</v>
      </c>
      <c r="F5103">
        <v>0</v>
      </c>
      <c r="G5103">
        <v>0</v>
      </c>
      <c r="H5103" t="s">
        <v>11</v>
      </c>
      <c r="I5103" t="s">
        <v>11</v>
      </c>
      <c r="J5103" s="10">
        <v>0</v>
      </c>
      <c r="K5103" s="13">
        <f t="shared" si="160"/>
        <v>1958</v>
      </c>
      <c r="L5103" s="1" t="str">
        <f t="shared" si="159"/>
        <v/>
      </c>
    </row>
    <row r="5104" spans="1:12" ht="13.8" customHeight="1" x14ac:dyDescent="0.3">
      <c r="A5104" t="s">
        <v>86</v>
      </c>
      <c r="B5104">
        <v>1890</v>
      </c>
      <c r="C5104" s="10">
        <v>57</v>
      </c>
      <c r="D5104">
        <v>50</v>
      </c>
      <c r="E5104">
        <v>8</v>
      </c>
      <c r="F5104">
        <v>0</v>
      </c>
      <c r="G5104">
        <v>0</v>
      </c>
      <c r="H5104" t="s">
        <v>11</v>
      </c>
      <c r="I5104" t="s">
        <v>11</v>
      </c>
      <c r="J5104" s="10">
        <v>0</v>
      </c>
      <c r="K5104" s="13">
        <f t="shared" si="160"/>
        <v>1958</v>
      </c>
      <c r="L5104" s="1" t="str">
        <f t="shared" si="159"/>
        <v/>
      </c>
    </row>
    <row r="5105" spans="1:12" ht="13.8" customHeight="1" x14ac:dyDescent="0.3">
      <c r="A5105" t="s">
        <v>86</v>
      </c>
      <c r="B5105">
        <v>1891</v>
      </c>
      <c r="C5105" s="10">
        <v>60</v>
      </c>
      <c r="D5105">
        <v>51</v>
      </c>
      <c r="E5105">
        <v>8</v>
      </c>
      <c r="F5105">
        <v>0</v>
      </c>
      <c r="G5105">
        <v>0</v>
      </c>
      <c r="H5105" t="s">
        <v>11</v>
      </c>
      <c r="I5105" t="s">
        <v>11</v>
      </c>
      <c r="J5105" s="10">
        <v>0</v>
      </c>
      <c r="K5105" s="13">
        <f t="shared" si="160"/>
        <v>1958</v>
      </c>
      <c r="L5105" s="1" t="str">
        <f t="shared" si="159"/>
        <v/>
      </c>
    </row>
    <row r="5106" spans="1:12" ht="13.8" customHeight="1" x14ac:dyDescent="0.3">
      <c r="A5106" t="s">
        <v>86</v>
      </c>
      <c r="B5106">
        <v>1892</v>
      </c>
      <c r="C5106" s="10">
        <v>53</v>
      </c>
      <c r="D5106">
        <v>44</v>
      </c>
      <c r="E5106">
        <v>8</v>
      </c>
      <c r="F5106">
        <v>0</v>
      </c>
      <c r="G5106">
        <v>0</v>
      </c>
      <c r="H5106" t="s">
        <v>11</v>
      </c>
      <c r="I5106" t="s">
        <v>11</v>
      </c>
      <c r="J5106" s="10">
        <v>0</v>
      </c>
      <c r="K5106" s="13">
        <f t="shared" si="160"/>
        <v>1958</v>
      </c>
      <c r="L5106" s="1" t="str">
        <f t="shared" si="159"/>
        <v/>
      </c>
    </row>
    <row r="5107" spans="1:12" ht="13.8" customHeight="1" x14ac:dyDescent="0.3">
      <c r="A5107" t="s">
        <v>86</v>
      </c>
      <c r="B5107">
        <v>1893</v>
      </c>
      <c r="C5107" s="10">
        <v>53</v>
      </c>
      <c r="D5107">
        <v>43</v>
      </c>
      <c r="E5107">
        <v>10</v>
      </c>
      <c r="F5107">
        <v>0</v>
      </c>
      <c r="G5107">
        <v>0</v>
      </c>
      <c r="H5107" t="s">
        <v>11</v>
      </c>
      <c r="I5107" t="s">
        <v>11</v>
      </c>
      <c r="J5107" s="10">
        <v>0</v>
      </c>
      <c r="K5107" s="13">
        <f t="shared" si="160"/>
        <v>1958</v>
      </c>
      <c r="L5107" s="1" t="str">
        <f t="shared" si="159"/>
        <v/>
      </c>
    </row>
    <row r="5108" spans="1:12" ht="13.8" customHeight="1" x14ac:dyDescent="0.3">
      <c r="A5108" t="s">
        <v>86</v>
      </c>
      <c r="B5108">
        <v>1894</v>
      </c>
      <c r="C5108" s="10">
        <v>60</v>
      </c>
      <c r="D5108">
        <v>51</v>
      </c>
      <c r="E5108">
        <v>8</v>
      </c>
      <c r="F5108">
        <v>0</v>
      </c>
      <c r="G5108">
        <v>0</v>
      </c>
      <c r="H5108" t="s">
        <v>11</v>
      </c>
      <c r="I5108" t="s">
        <v>11</v>
      </c>
      <c r="J5108" s="10">
        <v>0</v>
      </c>
      <c r="K5108" s="13">
        <f t="shared" si="160"/>
        <v>1958</v>
      </c>
      <c r="L5108" s="1" t="str">
        <f t="shared" si="159"/>
        <v/>
      </c>
    </row>
    <row r="5109" spans="1:12" ht="13.8" customHeight="1" x14ac:dyDescent="0.3">
      <c r="A5109" t="s">
        <v>86</v>
      </c>
      <c r="B5109">
        <v>1895</v>
      </c>
      <c r="C5109" s="10">
        <v>64</v>
      </c>
      <c r="D5109">
        <v>54</v>
      </c>
      <c r="E5109">
        <v>11</v>
      </c>
      <c r="F5109">
        <v>0</v>
      </c>
      <c r="G5109">
        <v>0</v>
      </c>
      <c r="H5109" t="s">
        <v>11</v>
      </c>
      <c r="I5109" t="s">
        <v>11</v>
      </c>
      <c r="J5109" s="10">
        <v>0</v>
      </c>
      <c r="K5109" s="13">
        <f t="shared" si="160"/>
        <v>1958</v>
      </c>
      <c r="L5109" s="1" t="str">
        <f t="shared" si="159"/>
        <v/>
      </c>
    </row>
    <row r="5110" spans="1:12" ht="13.8" customHeight="1" x14ac:dyDescent="0.3">
      <c r="A5110" t="s">
        <v>86</v>
      </c>
      <c r="B5110">
        <v>1896</v>
      </c>
      <c r="C5110" s="10">
        <v>81</v>
      </c>
      <c r="D5110">
        <v>69</v>
      </c>
      <c r="E5110">
        <v>13</v>
      </c>
      <c r="F5110">
        <v>0</v>
      </c>
      <c r="G5110">
        <v>0</v>
      </c>
      <c r="H5110" t="s">
        <v>11</v>
      </c>
      <c r="I5110" t="s">
        <v>11</v>
      </c>
      <c r="J5110" s="10">
        <v>0</v>
      </c>
      <c r="K5110" s="13">
        <f t="shared" si="160"/>
        <v>1958</v>
      </c>
      <c r="L5110" s="1" t="str">
        <f t="shared" si="159"/>
        <v/>
      </c>
    </row>
    <row r="5111" spans="1:12" ht="13.8" customHeight="1" x14ac:dyDescent="0.3">
      <c r="A5111" t="s">
        <v>86</v>
      </c>
      <c r="B5111">
        <v>1897</v>
      </c>
      <c r="C5111" s="10">
        <v>141</v>
      </c>
      <c r="D5111">
        <v>127</v>
      </c>
      <c r="E5111">
        <v>13</v>
      </c>
      <c r="F5111">
        <v>0</v>
      </c>
      <c r="G5111">
        <v>0</v>
      </c>
      <c r="H5111" t="s">
        <v>11</v>
      </c>
      <c r="I5111" t="s">
        <v>11</v>
      </c>
      <c r="J5111" s="10">
        <v>0</v>
      </c>
      <c r="K5111" s="13">
        <f t="shared" si="160"/>
        <v>1958</v>
      </c>
      <c r="L5111" s="1" t="str">
        <f t="shared" si="159"/>
        <v/>
      </c>
    </row>
    <row r="5112" spans="1:12" ht="13.8" customHeight="1" x14ac:dyDescent="0.3">
      <c r="A5112" t="s">
        <v>86</v>
      </c>
      <c r="B5112">
        <v>1898</v>
      </c>
      <c r="C5112" s="10">
        <v>133</v>
      </c>
      <c r="D5112">
        <v>119</v>
      </c>
      <c r="E5112">
        <v>14</v>
      </c>
      <c r="F5112">
        <v>0</v>
      </c>
      <c r="G5112">
        <v>0</v>
      </c>
      <c r="H5112" t="s">
        <v>11</v>
      </c>
      <c r="I5112" t="s">
        <v>11</v>
      </c>
      <c r="J5112" s="10">
        <v>0</v>
      </c>
      <c r="K5112" s="13">
        <f t="shared" si="160"/>
        <v>1958</v>
      </c>
      <c r="L5112" s="1" t="str">
        <f t="shared" si="159"/>
        <v/>
      </c>
    </row>
    <row r="5113" spans="1:12" ht="13.8" customHeight="1" x14ac:dyDescent="0.3">
      <c r="A5113" t="s">
        <v>86</v>
      </c>
      <c r="B5113">
        <v>1899</v>
      </c>
      <c r="C5113" s="10">
        <v>201</v>
      </c>
      <c r="D5113">
        <v>185</v>
      </c>
      <c r="E5113">
        <v>17</v>
      </c>
      <c r="F5113">
        <v>0</v>
      </c>
      <c r="G5113">
        <v>0</v>
      </c>
      <c r="H5113" t="s">
        <v>11</v>
      </c>
      <c r="I5113" t="s">
        <v>11</v>
      </c>
      <c r="J5113" s="10">
        <v>0</v>
      </c>
      <c r="K5113" s="13">
        <f t="shared" si="160"/>
        <v>1958</v>
      </c>
      <c r="L5113" s="1" t="str">
        <f t="shared" si="159"/>
        <v/>
      </c>
    </row>
    <row r="5114" spans="1:12" ht="13.8" customHeight="1" x14ac:dyDescent="0.3">
      <c r="A5114" t="s">
        <v>86</v>
      </c>
      <c r="B5114">
        <v>1900</v>
      </c>
      <c r="C5114" s="10">
        <v>164</v>
      </c>
      <c r="D5114">
        <v>148</v>
      </c>
      <c r="E5114">
        <v>16</v>
      </c>
      <c r="F5114">
        <v>0</v>
      </c>
      <c r="G5114">
        <v>0</v>
      </c>
      <c r="H5114" t="s">
        <v>11</v>
      </c>
      <c r="I5114" t="s">
        <v>11</v>
      </c>
      <c r="J5114" s="10">
        <v>0</v>
      </c>
      <c r="K5114" s="13">
        <f t="shared" si="160"/>
        <v>1958</v>
      </c>
      <c r="L5114" s="1" t="str">
        <f t="shared" si="159"/>
        <v/>
      </c>
    </row>
    <row r="5115" spans="1:12" ht="13.8" customHeight="1" x14ac:dyDescent="0.3">
      <c r="A5115" t="s">
        <v>86</v>
      </c>
      <c r="B5115">
        <v>1901</v>
      </c>
      <c r="C5115" s="10">
        <v>115</v>
      </c>
      <c r="D5115">
        <v>97</v>
      </c>
      <c r="E5115">
        <v>18</v>
      </c>
      <c r="F5115">
        <v>0</v>
      </c>
      <c r="G5115">
        <v>0</v>
      </c>
      <c r="H5115" t="s">
        <v>11</v>
      </c>
      <c r="I5115" t="s">
        <v>11</v>
      </c>
      <c r="J5115" s="10">
        <v>0</v>
      </c>
      <c r="K5115" s="13">
        <f t="shared" si="160"/>
        <v>1958</v>
      </c>
      <c r="L5115" s="1" t="str">
        <f t="shared" si="159"/>
        <v/>
      </c>
    </row>
    <row r="5116" spans="1:12" ht="13.8" customHeight="1" x14ac:dyDescent="0.3">
      <c r="A5116" t="s">
        <v>86</v>
      </c>
      <c r="B5116">
        <v>1902</v>
      </c>
      <c r="C5116" s="10">
        <v>109</v>
      </c>
      <c r="D5116">
        <v>91</v>
      </c>
      <c r="E5116">
        <v>18</v>
      </c>
      <c r="F5116">
        <v>0</v>
      </c>
      <c r="G5116">
        <v>0</v>
      </c>
      <c r="H5116" t="s">
        <v>11</v>
      </c>
      <c r="I5116" t="s">
        <v>11</v>
      </c>
      <c r="J5116" s="10">
        <v>0</v>
      </c>
      <c r="K5116" s="13">
        <f t="shared" si="160"/>
        <v>1958</v>
      </c>
      <c r="L5116" s="1" t="str">
        <f t="shared" si="159"/>
        <v/>
      </c>
    </row>
    <row r="5117" spans="1:12" ht="13.8" customHeight="1" x14ac:dyDescent="0.3">
      <c r="A5117" t="s">
        <v>86</v>
      </c>
      <c r="B5117">
        <v>1903</v>
      </c>
      <c r="C5117" s="10">
        <v>140</v>
      </c>
      <c r="D5117">
        <v>121</v>
      </c>
      <c r="E5117">
        <v>19</v>
      </c>
      <c r="F5117">
        <v>0</v>
      </c>
      <c r="G5117">
        <v>0</v>
      </c>
      <c r="H5117" t="s">
        <v>11</v>
      </c>
      <c r="I5117" t="s">
        <v>11</v>
      </c>
      <c r="J5117" s="10">
        <v>0</v>
      </c>
      <c r="K5117" s="13">
        <f t="shared" si="160"/>
        <v>1958</v>
      </c>
      <c r="L5117" s="1" t="str">
        <f t="shared" si="159"/>
        <v/>
      </c>
    </row>
    <row r="5118" spans="1:12" ht="13.8" customHeight="1" x14ac:dyDescent="0.3">
      <c r="A5118" t="s">
        <v>86</v>
      </c>
      <c r="B5118">
        <v>1904</v>
      </c>
      <c r="C5118" s="10">
        <v>144</v>
      </c>
      <c r="D5118">
        <v>124</v>
      </c>
      <c r="E5118">
        <v>20</v>
      </c>
      <c r="F5118">
        <v>0</v>
      </c>
      <c r="G5118">
        <v>0</v>
      </c>
      <c r="H5118" t="s">
        <v>11</v>
      </c>
      <c r="I5118" t="s">
        <v>11</v>
      </c>
      <c r="J5118" s="10">
        <v>0</v>
      </c>
      <c r="K5118" s="13">
        <f t="shared" si="160"/>
        <v>1958</v>
      </c>
      <c r="L5118" s="1" t="str">
        <f t="shared" si="159"/>
        <v/>
      </c>
    </row>
    <row r="5119" spans="1:12" ht="13.8" customHeight="1" x14ac:dyDescent="0.3">
      <c r="A5119" t="s">
        <v>86</v>
      </c>
      <c r="B5119">
        <v>1905</v>
      </c>
      <c r="C5119" s="10">
        <v>160</v>
      </c>
      <c r="D5119">
        <v>137</v>
      </c>
      <c r="E5119">
        <v>23</v>
      </c>
      <c r="F5119">
        <v>0</v>
      </c>
      <c r="G5119">
        <v>0</v>
      </c>
      <c r="H5119" t="s">
        <v>11</v>
      </c>
      <c r="I5119" t="s">
        <v>11</v>
      </c>
      <c r="J5119" s="10">
        <v>0</v>
      </c>
      <c r="K5119" s="13">
        <f t="shared" si="160"/>
        <v>1958</v>
      </c>
      <c r="L5119" s="1" t="str">
        <f t="shared" si="159"/>
        <v/>
      </c>
    </row>
    <row r="5120" spans="1:12" ht="13.8" customHeight="1" x14ac:dyDescent="0.3">
      <c r="A5120" t="s">
        <v>86</v>
      </c>
      <c r="B5120">
        <v>1906</v>
      </c>
      <c r="C5120" s="10">
        <v>168</v>
      </c>
      <c r="D5120">
        <v>147</v>
      </c>
      <c r="E5120">
        <v>21</v>
      </c>
      <c r="F5120">
        <v>0</v>
      </c>
      <c r="G5120">
        <v>0</v>
      </c>
      <c r="H5120" t="s">
        <v>11</v>
      </c>
      <c r="I5120" t="s">
        <v>11</v>
      </c>
      <c r="J5120" s="10">
        <v>0</v>
      </c>
      <c r="K5120" s="13">
        <f t="shared" si="160"/>
        <v>1958</v>
      </c>
      <c r="L5120" s="1" t="str">
        <f t="shared" si="159"/>
        <v/>
      </c>
    </row>
    <row r="5121" spans="1:12" ht="13.8" customHeight="1" x14ac:dyDescent="0.3">
      <c r="A5121" t="s">
        <v>86</v>
      </c>
      <c r="B5121">
        <v>1907</v>
      </c>
      <c r="C5121" s="10">
        <v>242</v>
      </c>
      <c r="D5121">
        <v>219</v>
      </c>
      <c r="E5121">
        <v>23</v>
      </c>
      <c r="F5121">
        <v>0</v>
      </c>
      <c r="G5121">
        <v>0</v>
      </c>
      <c r="H5121" t="s">
        <v>11</v>
      </c>
      <c r="I5121" t="s">
        <v>11</v>
      </c>
      <c r="J5121" s="10">
        <v>0</v>
      </c>
      <c r="K5121" s="13">
        <f t="shared" si="160"/>
        <v>1958</v>
      </c>
      <c r="L5121" s="1" t="str">
        <f t="shared" si="159"/>
        <v/>
      </c>
    </row>
    <row r="5122" spans="1:12" ht="13.8" customHeight="1" x14ac:dyDescent="0.3">
      <c r="A5122" t="s">
        <v>86</v>
      </c>
      <c r="B5122">
        <v>1908</v>
      </c>
      <c r="C5122" s="10">
        <v>384</v>
      </c>
      <c r="D5122">
        <v>359</v>
      </c>
      <c r="E5122">
        <v>25</v>
      </c>
      <c r="F5122">
        <v>0</v>
      </c>
      <c r="G5122">
        <v>0</v>
      </c>
      <c r="H5122" t="s">
        <v>11</v>
      </c>
      <c r="I5122" t="s">
        <v>11</v>
      </c>
      <c r="J5122" s="10">
        <v>0</v>
      </c>
      <c r="K5122" s="13">
        <f t="shared" si="160"/>
        <v>1958</v>
      </c>
      <c r="L5122" s="1" t="str">
        <f t="shared" ref="L5122:L5185" si="161">IF(AND(B5122&gt;2011),1,"")</f>
        <v/>
      </c>
    </row>
    <row r="5123" spans="1:12" ht="13.8" customHeight="1" x14ac:dyDescent="0.3">
      <c r="A5123" t="s">
        <v>86</v>
      </c>
      <c r="B5123">
        <v>1909</v>
      </c>
      <c r="C5123" s="10">
        <v>350</v>
      </c>
      <c r="D5123">
        <v>324</v>
      </c>
      <c r="E5123">
        <v>27</v>
      </c>
      <c r="F5123">
        <v>0</v>
      </c>
      <c r="G5123">
        <v>0</v>
      </c>
      <c r="H5123" t="s">
        <v>11</v>
      </c>
      <c r="I5123" t="s">
        <v>11</v>
      </c>
      <c r="J5123" s="10">
        <v>0</v>
      </c>
      <c r="K5123" s="13">
        <f t="shared" si="160"/>
        <v>1958</v>
      </c>
      <c r="L5123" s="1" t="str">
        <f t="shared" si="161"/>
        <v/>
      </c>
    </row>
    <row r="5124" spans="1:12" ht="13.8" customHeight="1" x14ac:dyDescent="0.3">
      <c r="A5124" t="s">
        <v>86</v>
      </c>
      <c r="B5124">
        <v>1910</v>
      </c>
      <c r="C5124" s="10">
        <v>290</v>
      </c>
      <c r="D5124">
        <v>262</v>
      </c>
      <c r="E5124">
        <v>28</v>
      </c>
      <c r="F5124">
        <v>0</v>
      </c>
      <c r="G5124">
        <v>0</v>
      </c>
      <c r="H5124" t="s">
        <v>11</v>
      </c>
      <c r="I5124" t="s">
        <v>11</v>
      </c>
      <c r="J5124" s="10">
        <v>0</v>
      </c>
      <c r="K5124" s="13">
        <f t="shared" si="160"/>
        <v>1958</v>
      </c>
      <c r="L5124" s="1" t="str">
        <f t="shared" si="161"/>
        <v/>
      </c>
    </row>
    <row r="5125" spans="1:12" ht="13.8" customHeight="1" x14ac:dyDescent="0.3">
      <c r="A5125" t="s">
        <v>86</v>
      </c>
      <c r="B5125">
        <v>1911</v>
      </c>
      <c r="C5125" s="10">
        <v>359</v>
      </c>
      <c r="D5125">
        <v>330</v>
      </c>
      <c r="E5125">
        <v>28</v>
      </c>
      <c r="F5125">
        <v>0</v>
      </c>
      <c r="G5125">
        <v>0</v>
      </c>
      <c r="H5125" t="s">
        <v>11</v>
      </c>
      <c r="I5125" t="s">
        <v>11</v>
      </c>
      <c r="J5125" s="10">
        <v>0</v>
      </c>
      <c r="K5125" s="13">
        <f t="shared" si="160"/>
        <v>1958</v>
      </c>
      <c r="L5125" s="1" t="str">
        <f t="shared" si="161"/>
        <v/>
      </c>
    </row>
    <row r="5126" spans="1:12" ht="13.8" customHeight="1" x14ac:dyDescent="0.3">
      <c r="A5126" t="s">
        <v>86</v>
      </c>
      <c r="B5126">
        <v>1912</v>
      </c>
      <c r="C5126" s="10">
        <v>405</v>
      </c>
      <c r="D5126">
        <v>376</v>
      </c>
      <c r="E5126">
        <v>29</v>
      </c>
      <c r="F5126">
        <v>0</v>
      </c>
      <c r="G5126">
        <v>0</v>
      </c>
      <c r="H5126" t="s">
        <v>11</v>
      </c>
      <c r="I5126" t="s">
        <v>11</v>
      </c>
      <c r="J5126" s="10">
        <v>0</v>
      </c>
      <c r="K5126" s="13">
        <f t="shared" si="160"/>
        <v>1958</v>
      </c>
      <c r="L5126" s="1" t="str">
        <f t="shared" si="161"/>
        <v/>
      </c>
    </row>
    <row r="5127" spans="1:12" ht="13.8" customHeight="1" x14ac:dyDescent="0.3">
      <c r="A5127" t="s">
        <v>86</v>
      </c>
      <c r="B5127">
        <v>1913</v>
      </c>
      <c r="C5127" s="10">
        <v>454</v>
      </c>
      <c r="D5127">
        <v>424</v>
      </c>
      <c r="E5127">
        <v>30</v>
      </c>
      <c r="F5127">
        <v>0</v>
      </c>
      <c r="G5127">
        <v>0</v>
      </c>
      <c r="H5127" t="s">
        <v>11</v>
      </c>
      <c r="I5127" t="s">
        <v>11</v>
      </c>
      <c r="J5127" s="10">
        <v>0</v>
      </c>
      <c r="K5127" s="13">
        <f t="shared" si="160"/>
        <v>1958</v>
      </c>
      <c r="L5127" s="1" t="str">
        <f t="shared" si="161"/>
        <v/>
      </c>
    </row>
    <row r="5128" spans="1:12" ht="13.8" customHeight="1" x14ac:dyDescent="0.3">
      <c r="A5128" t="s">
        <v>86</v>
      </c>
      <c r="B5128">
        <v>1914</v>
      </c>
      <c r="C5128" s="10">
        <v>188</v>
      </c>
      <c r="D5128">
        <v>166</v>
      </c>
      <c r="E5128">
        <v>22</v>
      </c>
      <c r="F5128">
        <v>0</v>
      </c>
      <c r="G5128">
        <v>0</v>
      </c>
      <c r="H5128" t="s">
        <v>11</v>
      </c>
      <c r="I5128" t="s">
        <v>11</v>
      </c>
      <c r="J5128" s="10">
        <v>0</v>
      </c>
      <c r="K5128" s="13">
        <f t="shared" ref="K5128:K5191" si="162">IF(B5128&lt;1990,IF(B5128&lt;1959,1958,1989),1990)</f>
        <v>1958</v>
      </c>
      <c r="L5128" s="1" t="str">
        <f t="shared" si="161"/>
        <v/>
      </c>
    </row>
    <row r="5129" spans="1:12" ht="13.8" customHeight="1" x14ac:dyDescent="0.3">
      <c r="A5129" t="s">
        <v>86</v>
      </c>
      <c r="B5129">
        <v>1915</v>
      </c>
      <c r="C5129" s="10">
        <v>29</v>
      </c>
      <c r="D5129">
        <v>5</v>
      </c>
      <c r="E5129">
        <v>24</v>
      </c>
      <c r="F5129">
        <v>0</v>
      </c>
      <c r="G5129">
        <v>0</v>
      </c>
      <c r="H5129" t="s">
        <v>11</v>
      </c>
      <c r="I5129" t="s">
        <v>11</v>
      </c>
      <c r="J5129" s="10">
        <v>0</v>
      </c>
      <c r="K5129" s="13">
        <f t="shared" si="162"/>
        <v>1958</v>
      </c>
      <c r="L5129" s="1" t="str">
        <f t="shared" si="161"/>
        <v/>
      </c>
    </row>
    <row r="5130" spans="1:12" ht="13.8" customHeight="1" x14ac:dyDescent="0.3">
      <c r="A5130" t="s">
        <v>86</v>
      </c>
      <c r="B5130">
        <v>1916</v>
      </c>
      <c r="C5130" s="10">
        <v>49</v>
      </c>
      <c r="D5130">
        <v>22</v>
      </c>
      <c r="E5130">
        <v>27</v>
      </c>
      <c r="F5130">
        <v>0</v>
      </c>
      <c r="G5130">
        <v>0</v>
      </c>
      <c r="H5130" t="s">
        <v>11</v>
      </c>
      <c r="I5130" t="s">
        <v>11</v>
      </c>
      <c r="J5130" s="10">
        <v>0</v>
      </c>
      <c r="K5130" s="13">
        <f t="shared" si="162"/>
        <v>1958</v>
      </c>
      <c r="L5130" s="1" t="str">
        <f t="shared" si="161"/>
        <v/>
      </c>
    </row>
    <row r="5131" spans="1:12" ht="13.8" customHeight="1" x14ac:dyDescent="0.3">
      <c r="A5131" t="s">
        <v>86</v>
      </c>
      <c r="B5131">
        <v>1917</v>
      </c>
      <c r="C5131" s="10">
        <v>33</v>
      </c>
      <c r="D5131">
        <v>12</v>
      </c>
      <c r="E5131">
        <v>21</v>
      </c>
      <c r="F5131">
        <v>0</v>
      </c>
      <c r="G5131">
        <v>0</v>
      </c>
      <c r="H5131" t="s">
        <v>11</v>
      </c>
      <c r="I5131" t="s">
        <v>11</v>
      </c>
      <c r="J5131" s="10">
        <v>0</v>
      </c>
      <c r="K5131" s="13">
        <f t="shared" si="162"/>
        <v>1958</v>
      </c>
      <c r="L5131" s="1" t="str">
        <f t="shared" si="161"/>
        <v/>
      </c>
    </row>
    <row r="5132" spans="1:12" ht="13.8" customHeight="1" x14ac:dyDescent="0.3">
      <c r="A5132" t="s">
        <v>86</v>
      </c>
      <c r="B5132">
        <v>1918</v>
      </c>
      <c r="C5132" s="10">
        <v>20</v>
      </c>
      <c r="D5132">
        <v>20</v>
      </c>
      <c r="E5132">
        <v>0</v>
      </c>
      <c r="F5132">
        <v>0</v>
      </c>
      <c r="G5132">
        <v>0</v>
      </c>
      <c r="H5132" t="s">
        <v>11</v>
      </c>
      <c r="I5132" t="s">
        <v>11</v>
      </c>
      <c r="J5132" s="10">
        <v>0</v>
      </c>
      <c r="K5132" s="13">
        <f t="shared" si="162"/>
        <v>1958</v>
      </c>
      <c r="L5132" s="1" t="str">
        <f t="shared" si="161"/>
        <v/>
      </c>
    </row>
    <row r="5133" spans="1:12" ht="13.8" customHeight="1" x14ac:dyDescent="0.3">
      <c r="A5133" t="s">
        <v>86</v>
      </c>
      <c r="B5133">
        <v>1919</v>
      </c>
      <c r="C5133" s="10">
        <v>65</v>
      </c>
      <c r="D5133">
        <v>31</v>
      </c>
      <c r="E5133">
        <v>34</v>
      </c>
      <c r="F5133">
        <v>0</v>
      </c>
      <c r="G5133">
        <v>0</v>
      </c>
      <c r="H5133" t="s">
        <v>11</v>
      </c>
      <c r="I5133" t="s">
        <v>11</v>
      </c>
      <c r="J5133" s="10">
        <v>0</v>
      </c>
      <c r="K5133" s="13">
        <f t="shared" si="162"/>
        <v>1958</v>
      </c>
      <c r="L5133" s="1" t="str">
        <f t="shared" si="161"/>
        <v/>
      </c>
    </row>
    <row r="5134" spans="1:12" ht="13.8" customHeight="1" x14ac:dyDescent="0.3">
      <c r="A5134" t="s">
        <v>86</v>
      </c>
      <c r="B5134">
        <v>1920</v>
      </c>
      <c r="C5134" s="10">
        <v>75</v>
      </c>
      <c r="D5134">
        <v>65</v>
      </c>
      <c r="E5134">
        <v>10</v>
      </c>
      <c r="F5134">
        <v>0</v>
      </c>
      <c r="G5134">
        <v>0</v>
      </c>
      <c r="H5134" t="s">
        <v>11</v>
      </c>
      <c r="I5134" t="s">
        <v>11</v>
      </c>
      <c r="J5134" s="10">
        <v>0</v>
      </c>
      <c r="K5134" s="13">
        <f t="shared" si="162"/>
        <v>1958</v>
      </c>
      <c r="L5134" s="1" t="str">
        <f t="shared" si="161"/>
        <v/>
      </c>
    </row>
    <row r="5135" spans="1:12" ht="13.8" customHeight="1" x14ac:dyDescent="0.3">
      <c r="A5135" t="s">
        <v>86</v>
      </c>
      <c r="B5135">
        <v>1921</v>
      </c>
      <c r="C5135" s="10">
        <v>77</v>
      </c>
      <c r="D5135">
        <v>63</v>
      </c>
      <c r="E5135">
        <v>14</v>
      </c>
      <c r="F5135">
        <v>0</v>
      </c>
      <c r="G5135">
        <v>0</v>
      </c>
      <c r="H5135" t="s">
        <v>11</v>
      </c>
      <c r="I5135" t="s">
        <v>11</v>
      </c>
      <c r="J5135" s="10">
        <v>0</v>
      </c>
      <c r="K5135" s="13">
        <f t="shared" si="162"/>
        <v>1958</v>
      </c>
      <c r="L5135" s="1" t="str">
        <f t="shared" si="161"/>
        <v/>
      </c>
    </row>
    <row r="5136" spans="1:12" ht="13.8" customHeight="1" x14ac:dyDescent="0.3">
      <c r="A5136" t="s">
        <v>86</v>
      </c>
      <c r="B5136">
        <v>1922</v>
      </c>
      <c r="C5136" s="10">
        <v>194</v>
      </c>
      <c r="D5136">
        <v>176</v>
      </c>
      <c r="E5136">
        <v>18</v>
      </c>
      <c r="F5136">
        <v>0</v>
      </c>
      <c r="G5136">
        <v>0</v>
      </c>
      <c r="H5136" t="s">
        <v>11</v>
      </c>
      <c r="I5136" t="s">
        <v>11</v>
      </c>
      <c r="J5136" s="10">
        <v>0</v>
      </c>
      <c r="K5136" s="13">
        <f t="shared" si="162"/>
        <v>1958</v>
      </c>
      <c r="L5136" s="1" t="str">
        <f t="shared" si="161"/>
        <v/>
      </c>
    </row>
    <row r="5137" spans="1:12" ht="13.8" customHeight="1" x14ac:dyDescent="0.3">
      <c r="A5137" t="s">
        <v>86</v>
      </c>
      <c r="B5137">
        <v>1923</v>
      </c>
      <c r="C5137" s="10">
        <v>403</v>
      </c>
      <c r="D5137">
        <v>380</v>
      </c>
      <c r="E5137">
        <v>23</v>
      </c>
      <c r="F5137">
        <v>0</v>
      </c>
      <c r="G5137">
        <v>0</v>
      </c>
      <c r="H5137" t="s">
        <v>11</v>
      </c>
      <c r="I5137" t="s">
        <v>11</v>
      </c>
      <c r="J5137" s="10">
        <v>0</v>
      </c>
      <c r="K5137" s="13">
        <f t="shared" si="162"/>
        <v>1958</v>
      </c>
      <c r="L5137" s="1" t="str">
        <f t="shared" si="161"/>
        <v/>
      </c>
    </row>
    <row r="5138" spans="1:12" ht="13.8" customHeight="1" x14ac:dyDescent="0.3">
      <c r="A5138" t="s">
        <v>86</v>
      </c>
      <c r="B5138">
        <v>1924</v>
      </c>
      <c r="C5138" s="10">
        <v>476</v>
      </c>
      <c r="D5138">
        <v>448</v>
      </c>
      <c r="E5138">
        <v>28</v>
      </c>
      <c r="F5138">
        <v>0</v>
      </c>
      <c r="G5138">
        <v>0</v>
      </c>
      <c r="H5138" t="s">
        <v>11</v>
      </c>
      <c r="I5138" t="s">
        <v>11</v>
      </c>
      <c r="J5138" s="10">
        <v>0</v>
      </c>
      <c r="K5138" s="13">
        <f t="shared" si="162"/>
        <v>1958</v>
      </c>
      <c r="L5138" s="1" t="str">
        <f t="shared" si="161"/>
        <v/>
      </c>
    </row>
    <row r="5139" spans="1:12" ht="13.8" customHeight="1" x14ac:dyDescent="0.3">
      <c r="A5139" t="s">
        <v>86</v>
      </c>
      <c r="B5139">
        <v>1925</v>
      </c>
      <c r="C5139" s="10">
        <v>467</v>
      </c>
      <c r="D5139">
        <v>443</v>
      </c>
      <c r="E5139">
        <v>24</v>
      </c>
      <c r="F5139">
        <v>0</v>
      </c>
      <c r="G5139">
        <v>0</v>
      </c>
      <c r="H5139" t="s">
        <v>11</v>
      </c>
      <c r="I5139" t="s">
        <v>11</v>
      </c>
      <c r="J5139" s="10">
        <v>0</v>
      </c>
      <c r="K5139" s="13">
        <f t="shared" si="162"/>
        <v>1958</v>
      </c>
      <c r="L5139" s="1" t="str">
        <f t="shared" si="161"/>
        <v/>
      </c>
    </row>
    <row r="5140" spans="1:12" ht="13.8" customHeight="1" x14ac:dyDescent="0.3">
      <c r="A5140" t="s">
        <v>86</v>
      </c>
      <c r="B5140">
        <v>1926</v>
      </c>
      <c r="C5140" s="10">
        <v>436</v>
      </c>
      <c r="D5140">
        <v>411</v>
      </c>
      <c r="E5140">
        <v>25</v>
      </c>
      <c r="F5140">
        <v>0</v>
      </c>
      <c r="G5140">
        <v>0</v>
      </c>
      <c r="H5140" t="s">
        <v>11</v>
      </c>
      <c r="I5140" t="s">
        <v>11</v>
      </c>
      <c r="J5140" s="10">
        <v>0</v>
      </c>
      <c r="K5140" s="13">
        <f t="shared" si="162"/>
        <v>1958</v>
      </c>
      <c r="L5140" s="1" t="str">
        <f t="shared" si="161"/>
        <v/>
      </c>
    </row>
    <row r="5141" spans="1:12" ht="13.8" customHeight="1" x14ac:dyDescent="0.3">
      <c r="A5141" t="s">
        <v>86</v>
      </c>
      <c r="B5141">
        <v>1927</v>
      </c>
      <c r="C5141" s="10">
        <v>778</v>
      </c>
      <c r="D5141">
        <v>749</v>
      </c>
      <c r="E5141">
        <v>29</v>
      </c>
      <c r="F5141">
        <v>0</v>
      </c>
      <c r="G5141">
        <v>0</v>
      </c>
      <c r="H5141" t="s">
        <v>11</v>
      </c>
      <c r="I5141" t="s">
        <v>11</v>
      </c>
      <c r="J5141" s="10">
        <v>0</v>
      </c>
      <c r="K5141" s="13">
        <f t="shared" si="162"/>
        <v>1958</v>
      </c>
      <c r="L5141" s="1" t="str">
        <f t="shared" si="161"/>
        <v/>
      </c>
    </row>
    <row r="5142" spans="1:12" ht="13.8" customHeight="1" x14ac:dyDescent="0.3">
      <c r="A5142" t="s">
        <v>86</v>
      </c>
      <c r="B5142">
        <v>1928</v>
      </c>
      <c r="C5142" s="10">
        <v>854</v>
      </c>
      <c r="D5142">
        <v>779</v>
      </c>
      <c r="E5142">
        <v>37</v>
      </c>
      <c r="F5142">
        <v>0</v>
      </c>
      <c r="G5142">
        <v>38</v>
      </c>
      <c r="H5142" t="s">
        <v>11</v>
      </c>
      <c r="I5142" t="s">
        <v>11</v>
      </c>
      <c r="J5142" s="10">
        <v>0</v>
      </c>
      <c r="K5142" s="13">
        <f t="shared" si="162"/>
        <v>1958</v>
      </c>
      <c r="L5142" s="1" t="str">
        <f t="shared" si="161"/>
        <v/>
      </c>
    </row>
    <row r="5143" spans="1:12" ht="13.8" customHeight="1" x14ac:dyDescent="0.3">
      <c r="A5143" t="s">
        <v>86</v>
      </c>
      <c r="B5143">
        <v>1929</v>
      </c>
      <c r="C5143" s="10">
        <v>915</v>
      </c>
      <c r="D5143">
        <v>847</v>
      </c>
      <c r="E5143">
        <v>30</v>
      </c>
      <c r="F5143">
        <v>0</v>
      </c>
      <c r="G5143">
        <v>38</v>
      </c>
      <c r="H5143" t="s">
        <v>11</v>
      </c>
      <c r="I5143" t="s">
        <v>11</v>
      </c>
      <c r="J5143" s="10">
        <v>0</v>
      </c>
      <c r="K5143" s="13">
        <f t="shared" si="162"/>
        <v>1958</v>
      </c>
      <c r="L5143" s="1" t="str">
        <f t="shared" si="161"/>
        <v/>
      </c>
    </row>
    <row r="5144" spans="1:12" ht="13.8" customHeight="1" x14ac:dyDescent="0.3">
      <c r="A5144" t="s">
        <v>86</v>
      </c>
      <c r="B5144">
        <v>1930</v>
      </c>
      <c r="C5144" s="10">
        <v>723</v>
      </c>
      <c r="D5144">
        <v>664</v>
      </c>
      <c r="E5144">
        <v>32</v>
      </c>
      <c r="F5144">
        <v>0</v>
      </c>
      <c r="G5144">
        <v>28</v>
      </c>
      <c r="H5144" t="s">
        <v>11</v>
      </c>
      <c r="I5144" t="s">
        <v>11</v>
      </c>
      <c r="J5144" s="10">
        <v>0</v>
      </c>
      <c r="K5144" s="13">
        <f t="shared" si="162"/>
        <v>1958</v>
      </c>
      <c r="L5144" s="1" t="str">
        <f t="shared" si="161"/>
        <v/>
      </c>
    </row>
    <row r="5145" spans="1:12" ht="13.8" customHeight="1" x14ac:dyDescent="0.3">
      <c r="A5145" t="s">
        <v>86</v>
      </c>
      <c r="B5145">
        <v>1931</v>
      </c>
      <c r="C5145" s="10">
        <v>822</v>
      </c>
      <c r="D5145">
        <v>773</v>
      </c>
      <c r="E5145">
        <v>27</v>
      </c>
      <c r="F5145">
        <v>0</v>
      </c>
      <c r="G5145">
        <v>22</v>
      </c>
      <c r="H5145" t="s">
        <v>11</v>
      </c>
      <c r="I5145" t="s">
        <v>11</v>
      </c>
      <c r="J5145" s="10">
        <v>0</v>
      </c>
      <c r="K5145" s="13">
        <f t="shared" si="162"/>
        <v>1958</v>
      </c>
      <c r="L5145" s="1" t="str">
        <f t="shared" si="161"/>
        <v/>
      </c>
    </row>
    <row r="5146" spans="1:12" ht="13.8" customHeight="1" x14ac:dyDescent="0.3">
      <c r="A5146" t="s">
        <v>86</v>
      </c>
      <c r="B5146">
        <v>1932</v>
      </c>
      <c r="C5146" s="10">
        <v>825</v>
      </c>
      <c r="D5146">
        <v>768</v>
      </c>
      <c r="E5146">
        <v>37</v>
      </c>
      <c r="F5146">
        <v>0</v>
      </c>
      <c r="G5146">
        <v>21</v>
      </c>
      <c r="H5146" t="s">
        <v>11</v>
      </c>
      <c r="I5146" t="s">
        <v>11</v>
      </c>
      <c r="J5146" s="10">
        <v>0</v>
      </c>
      <c r="K5146" s="13">
        <f t="shared" si="162"/>
        <v>1958</v>
      </c>
      <c r="L5146" s="1" t="str">
        <f t="shared" si="161"/>
        <v/>
      </c>
    </row>
    <row r="5147" spans="1:12" ht="13.8" customHeight="1" x14ac:dyDescent="0.3">
      <c r="A5147" t="s">
        <v>86</v>
      </c>
      <c r="B5147">
        <v>1933</v>
      </c>
      <c r="C5147" s="10">
        <v>880</v>
      </c>
      <c r="D5147">
        <v>827</v>
      </c>
      <c r="E5147">
        <v>30</v>
      </c>
      <c r="F5147">
        <v>0</v>
      </c>
      <c r="G5147">
        <v>22</v>
      </c>
      <c r="H5147" t="s">
        <v>11</v>
      </c>
      <c r="I5147" t="s">
        <v>11</v>
      </c>
      <c r="J5147" s="10">
        <v>0</v>
      </c>
      <c r="K5147" s="13">
        <f t="shared" si="162"/>
        <v>1958</v>
      </c>
      <c r="L5147" s="1" t="str">
        <f t="shared" si="161"/>
        <v/>
      </c>
    </row>
    <row r="5148" spans="1:12" ht="13.8" customHeight="1" x14ac:dyDescent="0.3">
      <c r="A5148" t="s">
        <v>86</v>
      </c>
      <c r="B5148">
        <v>1934</v>
      </c>
      <c r="C5148" s="10">
        <v>1079</v>
      </c>
      <c r="D5148">
        <v>1012</v>
      </c>
      <c r="E5148">
        <v>36</v>
      </c>
      <c r="F5148">
        <v>0</v>
      </c>
      <c r="G5148">
        <v>31</v>
      </c>
      <c r="H5148" t="s">
        <v>11</v>
      </c>
      <c r="I5148" t="s">
        <v>11</v>
      </c>
      <c r="J5148" s="10">
        <v>0</v>
      </c>
      <c r="K5148" s="13">
        <f t="shared" si="162"/>
        <v>1958</v>
      </c>
      <c r="L5148" s="1" t="str">
        <f t="shared" si="161"/>
        <v/>
      </c>
    </row>
    <row r="5149" spans="1:12" ht="13.8" customHeight="1" x14ac:dyDescent="0.3">
      <c r="A5149" t="s">
        <v>86</v>
      </c>
      <c r="B5149">
        <v>1935</v>
      </c>
      <c r="C5149" s="10">
        <v>960</v>
      </c>
      <c r="D5149">
        <v>885</v>
      </c>
      <c r="E5149">
        <v>39</v>
      </c>
      <c r="F5149">
        <v>0</v>
      </c>
      <c r="G5149">
        <v>37</v>
      </c>
      <c r="H5149" t="s">
        <v>11</v>
      </c>
      <c r="I5149" t="s">
        <v>11</v>
      </c>
      <c r="J5149" s="10">
        <v>0</v>
      </c>
      <c r="K5149" s="13">
        <f t="shared" si="162"/>
        <v>1958</v>
      </c>
      <c r="L5149" s="1" t="str">
        <f t="shared" si="161"/>
        <v/>
      </c>
    </row>
    <row r="5150" spans="1:12" ht="13.8" customHeight="1" x14ac:dyDescent="0.3">
      <c r="A5150" t="s">
        <v>86</v>
      </c>
      <c r="B5150">
        <v>1936</v>
      </c>
      <c r="C5150" s="10">
        <v>1355</v>
      </c>
      <c r="D5150">
        <v>1253</v>
      </c>
      <c r="E5150">
        <v>57</v>
      </c>
      <c r="F5150">
        <v>0</v>
      </c>
      <c r="G5150">
        <v>45</v>
      </c>
      <c r="H5150" t="s">
        <v>11</v>
      </c>
      <c r="I5150" t="s">
        <v>11</v>
      </c>
      <c r="J5150" s="10">
        <v>0</v>
      </c>
      <c r="K5150" s="13">
        <f t="shared" si="162"/>
        <v>1958</v>
      </c>
      <c r="L5150" s="1" t="str">
        <f t="shared" si="161"/>
        <v/>
      </c>
    </row>
    <row r="5151" spans="1:12" ht="13.8" customHeight="1" x14ac:dyDescent="0.3">
      <c r="A5151" t="s">
        <v>86</v>
      </c>
      <c r="B5151">
        <v>1937</v>
      </c>
      <c r="C5151" s="10">
        <v>1851</v>
      </c>
      <c r="D5151">
        <v>1621</v>
      </c>
      <c r="E5151">
        <v>175</v>
      </c>
      <c r="F5151">
        <v>0</v>
      </c>
      <c r="G5151">
        <v>56</v>
      </c>
      <c r="H5151" t="s">
        <v>11</v>
      </c>
      <c r="I5151" t="s">
        <v>11</v>
      </c>
      <c r="J5151" s="10">
        <v>0</v>
      </c>
      <c r="K5151" s="13">
        <f t="shared" si="162"/>
        <v>1958</v>
      </c>
      <c r="L5151" s="1" t="str">
        <f t="shared" si="161"/>
        <v/>
      </c>
    </row>
    <row r="5152" spans="1:12" ht="13.8" customHeight="1" x14ac:dyDescent="0.3">
      <c r="A5152" t="s">
        <v>86</v>
      </c>
      <c r="B5152">
        <v>1938</v>
      </c>
      <c r="C5152" s="10">
        <v>1555</v>
      </c>
      <c r="D5152">
        <v>1294</v>
      </c>
      <c r="E5152">
        <v>196</v>
      </c>
      <c r="F5152">
        <v>0</v>
      </c>
      <c r="G5152">
        <v>65</v>
      </c>
      <c r="H5152" t="s">
        <v>11</v>
      </c>
      <c r="I5152" t="s">
        <v>11</v>
      </c>
      <c r="J5152" s="10">
        <v>0</v>
      </c>
      <c r="K5152" s="13">
        <f t="shared" si="162"/>
        <v>1958</v>
      </c>
      <c r="L5152" s="1" t="str">
        <f t="shared" si="161"/>
        <v/>
      </c>
    </row>
    <row r="5153" spans="1:12" ht="13.8" customHeight="1" x14ac:dyDescent="0.3">
      <c r="A5153" t="s">
        <v>86</v>
      </c>
      <c r="B5153">
        <v>1939</v>
      </c>
      <c r="C5153" s="10">
        <v>1330</v>
      </c>
      <c r="D5153">
        <v>1036</v>
      </c>
      <c r="E5153">
        <v>218</v>
      </c>
      <c r="F5153">
        <v>0</v>
      </c>
      <c r="G5153">
        <v>77</v>
      </c>
      <c r="H5153" t="s">
        <v>11</v>
      </c>
      <c r="I5153" t="s">
        <v>11</v>
      </c>
      <c r="J5153" s="10">
        <v>0</v>
      </c>
      <c r="K5153" s="13">
        <f t="shared" si="162"/>
        <v>1958</v>
      </c>
      <c r="L5153" s="1" t="str">
        <f t="shared" si="161"/>
        <v/>
      </c>
    </row>
    <row r="5154" spans="1:12" ht="13.8" customHeight="1" x14ac:dyDescent="0.3">
      <c r="A5154" t="s">
        <v>86</v>
      </c>
      <c r="B5154">
        <v>1940</v>
      </c>
      <c r="C5154" s="10">
        <v>632</v>
      </c>
      <c r="D5154">
        <v>507</v>
      </c>
      <c r="E5154">
        <v>84</v>
      </c>
      <c r="F5154">
        <v>0</v>
      </c>
      <c r="G5154">
        <v>41</v>
      </c>
      <c r="H5154" t="s">
        <v>11</v>
      </c>
      <c r="I5154" t="s">
        <v>11</v>
      </c>
      <c r="J5154" s="10">
        <v>0</v>
      </c>
      <c r="K5154" s="13">
        <f t="shared" si="162"/>
        <v>1958</v>
      </c>
      <c r="L5154" s="1" t="str">
        <f t="shared" si="161"/>
        <v/>
      </c>
    </row>
    <row r="5155" spans="1:12" ht="13.8" customHeight="1" x14ac:dyDescent="0.3">
      <c r="A5155" t="s">
        <v>86</v>
      </c>
      <c r="B5155">
        <v>1941</v>
      </c>
      <c r="C5155" s="10">
        <v>886</v>
      </c>
      <c r="D5155">
        <v>775</v>
      </c>
      <c r="E5155">
        <v>69</v>
      </c>
      <c r="F5155">
        <v>0</v>
      </c>
      <c r="G5155">
        <v>42</v>
      </c>
      <c r="H5155" t="s">
        <v>11</v>
      </c>
      <c r="I5155" t="s">
        <v>11</v>
      </c>
      <c r="J5155" s="10">
        <v>0</v>
      </c>
      <c r="K5155" s="13">
        <f t="shared" si="162"/>
        <v>1958</v>
      </c>
      <c r="L5155" s="1" t="str">
        <f t="shared" si="161"/>
        <v/>
      </c>
    </row>
    <row r="5156" spans="1:12" ht="13.8" customHeight="1" x14ac:dyDescent="0.3">
      <c r="A5156" t="s">
        <v>86</v>
      </c>
      <c r="B5156">
        <v>1942</v>
      </c>
      <c r="C5156" s="10">
        <v>767</v>
      </c>
      <c r="D5156">
        <v>663</v>
      </c>
      <c r="E5156">
        <v>80</v>
      </c>
      <c r="F5156">
        <v>0</v>
      </c>
      <c r="G5156">
        <v>24</v>
      </c>
      <c r="H5156" t="s">
        <v>11</v>
      </c>
      <c r="I5156" t="s">
        <v>11</v>
      </c>
      <c r="J5156" s="10">
        <v>0</v>
      </c>
      <c r="K5156" s="13">
        <f t="shared" si="162"/>
        <v>1958</v>
      </c>
      <c r="L5156" s="1" t="str">
        <f t="shared" si="161"/>
        <v/>
      </c>
    </row>
    <row r="5157" spans="1:12" ht="13.8" customHeight="1" x14ac:dyDescent="0.3">
      <c r="A5157" t="s">
        <v>86</v>
      </c>
      <c r="B5157">
        <v>1943</v>
      </c>
      <c r="C5157" s="10">
        <v>1077</v>
      </c>
      <c r="D5157">
        <v>963</v>
      </c>
      <c r="E5157">
        <v>81</v>
      </c>
      <c r="F5157">
        <v>0</v>
      </c>
      <c r="G5157">
        <v>32</v>
      </c>
      <c r="H5157" t="s">
        <v>11</v>
      </c>
      <c r="I5157" t="s">
        <v>11</v>
      </c>
      <c r="J5157" s="10">
        <v>0</v>
      </c>
      <c r="K5157" s="13">
        <f t="shared" si="162"/>
        <v>1958</v>
      </c>
      <c r="L5157" s="1" t="str">
        <f t="shared" si="161"/>
        <v/>
      </c>
    </row>
    <row r="5158" spans="1:12" ht="13.8" customHeight="1" x14ac:dyDescent="0.3">
      <c r="A5158" t="s">
        <v>86</v>
      </c>
      <c r="B5158">
        <v>1944</v>
      </c>
      <c r="C5158" s="10">
        <v>744</v>
      </c>
      <c r="D5158">
        <v>678</v>
      </c>
      <c r="E5158">
        <v>42</v>
      </c>
      <c r="F5158">
        <v>0</v>
      </c>
      <c r="G5158">
        <v>24</v>
      </c>
      <c r="H5158" t="s">
        <v>11</v>
      </c>
      <c r="I5158" t="s">
        <v>11</v>
      </c>
      <c r="J5158" s="10">
        <v>0</v>
      </c>
      <c r="K5158" s="13">
        <f t="shared" si="162"/>
        <v>1958</v>
      </c>
      <c r="L5158" s="1" t="str">
        <f t="shared" si="161"/>
        <v/>
      </c>
    </row>
    <row r="5159" spans="1:12" ht="13.8" customHeight="1" x14ac:dyDescent="0.3">
      <c r="A5159" t="s">
        <v>86</v>
      </c>
      <c r="B5159">
        <v>1945</v>
      </c>
      <c r="C5159" s="10">
        <v>175</v>
      </c>
      <c r="D5159">
        <v>117</v>
      </c>
      <c r="E5159">
        <v>21</v>
      </c>
      <c r="F5159">
        <v>0</v>
      </c>
      <c r="G5159">
        <v>38</v>
      </c>
      <c r="H5159" t="s">
        <v>11</v>
      </c>
      <c r="I5159" t="s">
        <v>11</v>
      </c>
      <c r="J5159" s="10">
        <v>0</v>
      </c>
      <c r="K5159" s="13">
        <f t="shared" si="162"/>
        <v>1958</v>
      </c>
      <c r="L5159" s="1" t="str">
        <f t="shared" si="161"/>
        <v/>
      </c>
    </row>
    <row r="5160" spans="1:12" ht="13.8" customHeight="1" x14ac:dyDescent="0.3">
      <c r="A5160" t="s">
        <v>86</v>
      </c>
      <c r="B5160">
        <v>1946</v>
      </c>
      <c r="C5160" s="10">
        <v>896</v>
      </c>
      <c r="D5160">
        <v>726</v>
      </c>
      <c r="E5160">
        <v>125</v>
      </c>
      <c r="F5160">
        <v>0</v>
      </c>
      <c r="G5160">
        <v>45</v>
      </c>
      <c r="H5160" t="s">
        <v>11</v>
      </c>
      <c r="I5160" t="s">
        <v>11</v>
      </c>
      <c r="J5160" s="10">
        <v>0</v>
      </c>
      <c r="K5160" s="13">
        <f t="shared" si="162"/>
        <v>1958</v>
      </c>
      <c r="L5160" s="1" t="str">
        <f t="shared" si="161"/>
        <v/>
      </c>
    </row>
    <row r="5161" spans="1:12" ht="13.8" customHeight="1" x14ac:dyDescent="0.3">
      <c r="A5161" t="s">
        <v>86</v>
      </c>
      <c r="B5161">
        <v>1947</v>
      </c>
      <c r="C5161" s="10">
        <v>1488</v>
      </c>
      <c r="D5161">
        <v>1132</v>
      </c>
      <c r="E5161">
        <v>299</v>
      </c>
      <c r="F5161">
        <v>0</v>
      </c>
      <c r="G5161">
        <v>57</v>
      </c>
      <c r="H5161" t="s">
        <v>11</v>
      </c>
      <c r="I5161" t="s">
        <v>11</v>
      </c>
      <c r="J5161" s="10">
        <v>0</v>
      </c>
      <c r="K5161" s="13">
        <f t="shared" si="162"/>
        <v>1958</v>
      </c>
      <c r="L5161" s="1" t="str">
        <f t="shared" si="161"/>
        <v/>
      </c>
    </row>
    <row r="5162" spans="1:12" ht="13.8" customHeight="1" x14ac:dyDescent="0.3">
      <c r="A5162" t="s">
        <v>86</v>
      </c>
      <c r="B5162">
        <v>1948</v>
      </c>
      <c r="C5162" s="10">
        <v>2309</v>
      </c>
      <c r="D5162">
        <v>1803</v>
      </c>
      <c r="E5162">
        <v>430</v>
      </c>
      <c r="F5162">
        <v>0</v>
      </c>
      <c r="G5162">
        <v>76</v>
      </c>
      <c r="H5162" t="s">
        <v>11</v>
      </c>
      <c r="I5162" t="s">
        <v>11</v>
      </c>
      <c r="J5162" s="10">
        <v>0</v>
      </c>
      <c r="K5162" s="13">
        <f t="shared" si="162"/>
        <v>1958</v>
      </c>
      <c r="L5162" s="1" t="str">
        <f t="shared" si="161"/>
        <v/>
      </c>
    </row>
    <row r="5163" spans="1:12" ht="13.8" customHeight="1" x14ac:dyDescent="0.3">
      <c r="A5163" t="s">
        <v>86</v>
      </c>
      <c r="B5163">
        <v>1949</v>
      </c>
      <c r="C5163" s="10">
        <v>1347</v>
      </c>
      <c r="D5163">
        <v>916</v>
      </c>
      <c r="E5163">
        <v>342</v>
      </c>
      <c r="F5163">
        <v>0</v>
      </c>
      <c r="G5163">
        <v>89</v>
      </c>
      <c r="H5163" t="s">
        <v>11</v>
      </c>
      <c r="I5163" t="s">
        <v>11</v>
      </c>
      <c r="J5163" s="10">
        <v>0</v>
      </c>
      <c r="K5163" s="13">
        <f t="shared" si="162"/>
        <v>1958</v>
      </c>
      <c r="L5163" s="1" t="str">
        <f t="shared" si="161"/>
        <v/>
      </c>
    </row>
    <row r="5164" spans="1:12" ht="13.8" customHeight="1" x14ac:dyDescent="0.3">
      <c r="A5164" t="s">
        <v>86</v>
      </c>
      <c r="B5164">
        <v>1950</v>
      </c>
      <c r="C5164" s="10">
        <v>1787</v>
      </c>
      <c r="D5164">
        <v>1295</v>
      </c>
      <c r="E5164">
        <v>390</v>
      </c>
      <c r="F5164">
        <v>0</v>
      </c>
      <c r="G5164">
        <v>101</v>
      </c>
      <c r="H5164">
        <v>0</v>
      </c>
      <c r="I5164">
        <v>0.45</v>
      </c>
      <c r="J5164" s="10">
        <v>3</v>
      </c>
      <c r="K5164" s="13">
        <f t="shared" si="162"/>
        <v>1958</v>
      </c>
      <c r="L5164" s="1" t="str">
        <f t="shared" si="161"/>
        <v/>
      </c>
    </row>
    <row r="5165" spans="1:12" ht="13.8" customHeight="1" x14ac:dyDescent="0.3">
      <c r="A5165" t="s">
        <v>86</v>
      </c>
      <c r="B5165">
        <v>1951</v>
      </c>
      <c r="C5165" s="10">
        <v>2178</v>
      </c>
      <c r="D5165">
        <v>1650</v>
      </c>
      <c r="E5165">
        <v>414</v>
      </c>
      <c r="F5165">
        <v>0</v>
      </c>
      <c r="G5165">
        <v>113</v>
      </c>
      <c r="H5165">
        <v>0</v>
      </c>
      <c r="I5165">
        <v>0.54</v>
      </c>
      <c r="J5165" s="10">
        <v>3</v>
      </c>
      <c r="K5165" s="13">
        <f t="shared" si="162"/>
        <v>1958</v>
      </c>
      <c r="L5165" s="1" t="str">
        <f t="shared" si="161"/>
        <v/>
      </c>
    </row>
    <row r="5166" spans="1:12" ht="13.8" customHeight="1" x14ac:dyDescent="0.3">
      <c r="A5166" t="s">
        <v>86</v>
      </c>
      <c r="B5166">
        <v>1952</v>
      </c>
      <c r="C5166" s="10">
        <v>2363</v>
      </c>
      <c r="D5166">
        <v>1747</v>
      </c>
      <c r="E5166">
        <v>511</v>
      </c>
      <c r="F5166">
        <v>0</v>
      </c>
      <c r="G5166">
        <v>106</v>
      </c>
      <c r="H5166">
        <v>0</v>
      </c>
      <c r="I5166">
        <v>0.57999999999999996</v>
      </c>
      <c r="J5166" s="10">
        <v>5</v>
      </c>
      <c r="K5166" s="13">
        <f t="shared" si="162"/>
        <v>1958</v>
      </c>
      <c r="L5166" s="1" t="str">
        <f t="shared" si="161"/>
        <v/>
      </c>
    </row>
    <row r="5167" spans="1:12" ht="13.8" customHeight="1" x14ac:dyDescent="0.3">
      <c r="A5167" t="s">
        <v>86</v>
      </c>
      <c r="B5167">
        <v>1953</v>
      </c>
      <c r="C5167" s="10">
        <v>2066</v>
      </c>
      <c r="D5167">
        <v>1349</v>
      </c>
      <c r="E5167">
        <v>589</v>
      </c>
      <c r="F5167">
        <v>0</v>
      </c>
      <c r="G5167">
        <v>127</v>
      </c>
      <c r="H5167">
        <v>0</v>
      </c>
      <c r="I5167">
        <v>0.5</v>
      </c>
      <c r="J5167" s="10">
        <v>3</v>
      </c>
      <c r="K5167" s="13">
        <f t="shared" si="162"/>
        <v>1958</v>
      </c>
      <c r="L5167" s="1" t="str">
        <f t="shared" si="161"/>
        <v/>
      </c>
    </row>
    <row r="5168" spans="1:12" ht="13.8" customHeight="1" x14ac:dyDescent="0.3">
      <c r="A5168" t="s">
        <v>86</v>
      </c>
      <c r="B5168">
        <v>1954</v>
      </c>
      <c r="C5168" s="10">
        <v>2499</v>
      </c>
      <c r="D5168">
        <v>1605</v>
      </c>
      <c r="E5168">
        <v>754</v>
      </c>
      <c r="F5168">
        <v>0</v>
      </c>
      <c r="G5168">
        <v>141</v>
      </c>
      <c r="H5168">
        <v>0</v>
      </c>
      <c r="I5168">
        <v>0.6</v>
      </c>
      <c r="J5168" s="10">
        <v>5</v>
      </c>
      <c r="K5168" s="13">
        <f t="shared" si="162"/>
        <v>1958</v>
      </c>
      <c r="L5168" s="1" t="str">
        <f t="shared" si="161"/>
        <v/>
      </c>
    </row>
    <row r="5169" spans="1:12" ht="13.8" customHeight="1" x14ac:dyDescent="0.3">
      <c r="A5169" t="s">
        <v>86</v>
      </c>
      <c r="B5169">
        <v>1955</v>
      </c>
      <c r="C5169" s="10">
        <v>2983</v>
      </c>
      <c r="D5169">
        <v>1799</v>
      </c>
      <c r="E5169">
        <v>1042</v>
      </c>
      <c r="F5169">
        <v>0</v>
      </c>
      <c r="G5169">
        <v>142</v>
      </c>
      <c r="H5169">
        <v>0</v>
      </c>
      <c r="I5169">
        <v>0.7</v>
      </c>
      <c r="J5169" s="10">
        <v>7</v>
      </c>
      <c r="K5169" s="13">
        <f t="shared" si="162"/>
        <v>1958</v>
      </c>
      <c r="L5169" s="1" t="str">
        <f t="shared" si="161"/>
        <v/>
      </c>
    </row>
    <row r="5170" spans="1:12" ht="13.8" customHeight="1" x14ac:dyDescent="0.3">
      <c r="A5170" t="s">
        <v>86</v>
      </c>
      <c r="B5170">
        <v>1956</v>
      </c>
      <c r="C5170" s="10">
        <v>3322</v>
      </c>
      <c r="D5170">
        <v>1893</v>
      </c>
      <c r="E5170">
        <v>1298</v>
      </c>
      <c r="F5170">
        <v>0</v>
      </c>
      <c r="G5170">
        <v>131</v>
      </c>
      <c r="H5170">
        <v>0</v>
      </c>
      <c r="I5170">
        <v>0.78</v>
      </c>
      <c r="J5170" s="10">
        <v>8</v>
      </c>
      <c r="K5170" s="13">
        <f t="shared" si="162"/>
        <v>1958</v>
      </c>
      <c r="L5170" s="1" t="str">
        <f t="shared" si="161"/>
        <v/>
      </c>
    </row>
    <row r="5171" spans="1:12" ht="13.8" customHeight="1" x14ac:dyDescent="0.3">
      <c r="A5171" t="s">
        <v>86</v>
      </c>
      <c r="B5171">
        <v>1957</v>
      </c>
      <c r="C5171" s="10">
        <v>3342</v>
      </c>
      <c r="D5171">
        <v>1838</v>
      </c>
      <c r="E5171">
        <v>1375</v>
      </c>
      <c r="F5171">
        <v>0</v>
      </c>
      <c r="G5171">
        <v>129</v>
      </c>
      <c r="H5171">
        <v>0</v>
      </c>
      <c r="I5171">
        <v>0.77</v>
      </c>
      <c r="J5171" s="10">
        <v>8</v>
      </c>
      <c r="K5171" s="13">
        <f t="shared" si="162"/>
        <v>1958</v>
      </c>
      <c r="L5171" s="1" t="str">
        <f t="shared" si="161"/>
        <v/>
      </c>
    </row>
    <row r="5172" spans="1:12" ht="13.8" customHeight="1" x14ac:dyDescent="0.3">
      <c r="A5172" t="s">
        <v>86</v>
      </c>
      <c r="B5172">
        <v>1958</v>
      </c>
      <c r="C5172" s="10">
        <v>2896</v>
      </c>
      <c r="D5172">
        <v>1397</v>
      </c>
      <c r="E5172">
        <v>1373</v>
      </c>
      <c r="F5172">
        <v>0</v>
      </c>
      <c r="G5172">
        <v>126</v>
      </c>
      <c r="H5172">
        <v>0</v>
      </c>
      <c r="I5172">
        <v>0.66</v>
      </c>
      <c r="J5172" s="10">
        <v>7</v>
      </c>
      <c r="K5172" s="13">
        <f t="shared" si="162"/>
        <v>1958</v>
      </c>
      <c r="L5172" s="1" t="str">
        <f t="shared" si="161"/>
        <v/>
      </c>
    </row>
    <row r="5173" spans="1:12" ht="13.8" customHeight="1" x14ac:dyDescent="0.3">
      <c r="A5173" t="s">
        <v>86</v>
      </c>
      <c r="B5173">
        <v>1959</v>
      </c>
      <c r="C5173" s="10">
        <v>3701</v>
      </c>
      <c r="D5173">
        <v>1980</v>
      </c>
      <c r="E5173">
        <v>1562</v>
      </c>
      <c r="F5173">
        <v>0</v>
      </c>
      <c r="G5173">
        <v>159</v>
      </c>
      <c r="H5173">
        <v>0</v>
      </c>
      <c r="I5173">
        <v>0.84</v>
      </c>
      <c r="J5173" s="10">
        <v>9</v>
      </c>
      <c r="K5173" s="13">
        <f t="shared" si="162"/>
        <v>1989</v>
      </c>
      <c r="L5173" s="1" t="str">
        <f t="shared" si="161"/>
        <v/>
      </c>
    </row>
    <row r="5174" spans="1:12" ht="13.8" customHeight="1" x14ac:dyDescent="0.3">
      <c r="A5174" t="s">
        <v>86</v>
      </c>
      <c r="B5174">
        <v>1960</v>
      </c>
      <c r="C5174" s="10">
        <v>4119</v>
      </c>
      <c r="D5174">
        <v>1982</v>
      </c>
      <c r="E5174">
        <v>1966</v>
      </c>
      <c r="F5174">
        <v>0</v>
      </c>
      <c r="G5174">
        <v>171</v>
      </c>
      <c r="H5174">
        <v>0</v>
      </c>
      <c r="I5174">
        <v>0.93</v>
      </c>
      <c r="J5174" s="10">
        <v>10</v>
      </c>
      <c r="K5174" s="13">
        <f t="shared" si="162"/>
        <v>1989</v>
      </c>
      <c r="L5174" s="1" t="str">
        <f t="shared" si="161"/>
        <v/>
      </c>
    </row>
    <row r="5175" spans="1:12" ht="13.8" customHeight="1" x14ac:dyDescent="0.3">
      <c r="A5175" t="s">
        <v>86</v>
      </c>
      <c r="B5175">
        <v>1961</v>
      </c>
      <c r="C5175" s="10">
        <v>4074</v>
      </c>
      <c r="D5175">
        <v>1701</v>
      </c>
      <c r="E5175">
        <v>2189</v>
      </c>
      <c r="F5175">
        <v>0</v>
      </c>
      <c r="G5175">
        <v>183</v>
      </c>
      <c r="H5175">
        <v>0</v>
      </c>
      <c r="I5175">
        <v>0.91</v>
      </c>
      <c r="J5175" s="10">
        <v>11</v>
      </c>
      <c r="K5175" s="13">
        <f t="shared" si="162"/>
        <v>1989</v>
      </c>
      <c r="L5175" s="1" t="str">
        <f t="shared" si="161"/>
        <v/>
      </c>
    </row>
    <row r="5176" spans="1:12" ht="13.8" customHeight="1" x14ac:dyDescent="0.3">
      <c r="A5176" t="s">
        <v>86</v>
      </c>
      <c r="B5176">
        <v>1962</v>
      </c>
      <c r="C5176" s="10">
        <v>4584</v>
      </c>
      <c r="D5176">
        <v>1779</v>
      </c>
      <c r="E5176">
        <v>2621</v>
      </c>
      <c r="F5176">
        <v>0</v>
      </c>
      <c r="G5176">
        <v>185</v>
      </c>
      <c r="H5176">
        <v>0</v>
      </c>
      <c r="I5176">
        <v>1.02</v>
      </c>
      <c r="J5176" s="10">
        <v>10</v>
      </c>
      <c r="K5176" s="13">
        <f t="shared" si="162"/>
        <v>1989</v>
      </c>
      <c r="L5176" s="1" t="str">
        <f t="shared" si="161"/>
        <v/>
      </c>
    </row>
    <row r="5177" spans="1:12" ht="13.8" customHeight="1" x14ac:dyDescent="0.3">
      <c r="A5177" t="s">
        <v>86</v>
      </c>
      <c r="B5177">
        <v>1963</v>
      </c>
      <c r="C5177" s="10">
        <v>5279</v>
      </c>
      <c r="D5177">
        <v>1889</v>
      </c>
      <c r="E5177">
        <v>3196</v>
      </c>
      <c r="F5177">
        <v>0</v>
      </c>
      <c r="G5177">
        <v>194</v>
      </c>
      <c r="H5177">
        <v>0</v>
      </c>
      <c r="I5177">
        <v>1.17</v>
      </c>
      <c r="J5177" s="10">
        <v>21</v>
      </c>
      <c r="K5177" s="13">
        <f t="shared" si="162"/>
        <v>1989</v>
      </c>
      <c r="L5177" s="1" t="str">
        <f t="shared" si="161"/>
        <v/>
      </c>
    </row>
    <row r="5178" spans="1:12" ht="13.8" customHeight="1" x14ac:dyDescent="0.3">
      <c r="A5178" t="s">
        <v>86</v>
      </c>
      <c r="B5178">
        <v>1964</v>
      </c>
      <c r="C5178" s="10">
        <v>6232</v>
      </c>
      <c r="D5178">
        <v>2187</v>
      </c>
      <c r="E5178">
        <v>3831</v>
      </c>
      <c r="F5178">
        <v>0</v>
      </c>
      <c r="G5178">
        <v>214</v>
      </c>
      <c r="H5178">
        <v>0</v>
      </c>
      <c r="I5178">
        <v>1.37</v>
      </c>
      <c r="J5178" s="10">
        <v>9</v>
      </c>
      <c r="K5178" s="13">
        <f t="shared" si="162"/>
        <v>1989</v>
      </c>
      <c r="L5178" s="1" t="str">
        <f t="shared" si="161"/>
        <v/>
      </c>
    </row>
    <row r="5179" spans="1:12" ht="13.8" customHeight="1" x14ac:dyDescent="0.3">
      <c r="A5179" t="s">
        <v>86</v>
      </c>
      <c r="B5179">
        <v>1965</v>
      </c>
      <c r="C5179" s="10">
        <v>6907</v>
      </c>
      <c r="D5179">
        <v>1972</v>
      </c>
      <c r="E5179">
        <v>4694</v>
      </c>
      <c r="F5179">
        <v>0</v>
      </c>
      <c r="G5179">
        <v>241</v>
      </c>
      <c r="H5179">
        <v>0</v>
      </c>
      <c r="I5179">
        <v>1.51</v>
      </c>
      <c r="J5179" s="10">
        <v>21</v>
      </c>
      <c r="K5179" s="13">
        <f t="shared" si="162"/>
        <v>1989</v>
      </c>
      <c r="L5179" s="1" t="str">
        <f t="shared" si="161"/>
        <v/>
      </c>
    </row>
    <row r="5180" spans="1:12" ht="13.8" customHeight="1" x14ac:dyDescent="0.3">
      <c r="A5180" t="s">
        <v>86</v>
      </c>
      <c r="B5180">
        <v>1966</v>
      </c>
      <c r="C5180" s="10">
        <v>8050</v>
      </c>
      <c r="D5180">
        <v>1853</v>
      </c>
      <c r="E5180">
        <v>5983</v>
      </c>
      <c r="F5180">
        <v>0</v>
      </c>
      <c r="G5180">
        <v>214</v>
      </c>
      <c r="H5180">
        <v>0</v>
      </c>
      <c r="I5180">
        <v>1.76</v>
      </c>
      <c r="J5180" s="10">
        <v>26</v>
      </c>
      <c r="K5180" s="13">
        <f t="shared" si="162"/>
        <v>1989</v>
      </c>
      <c r="L5180" s="1" t="str">
        <f t="shared" si="161"/>
        <v/>
      </c>
    </row>
    <row r="5181" spans="1:12" ht="13.8" customHeight="1" x14ac:dyDescent="0.3">
      <c r="A5181" t="s">
        <v>86</v>
      </c>
      <c r="B5181">
        <v>1967</v>
      </c>
      <c r="C5181" s="10">
        <v>7804</v>
      </c>
      <c r="D5181">
        <v>1800</v>
      </c>
      <c r="E5181">
        <v>5798</v>
      </c>
      <c r="F5181">
        <v>0</v>
      </c>
      <c r="G5181">
        <v>206</v>
      </c>
      <c r="H5181">
        <v>0</v>
      </c>
      <c r="I5181">
        <v>1.7</v>
      </c>
      <c r="J5181" s="10">
        <v>26</v>
      </c>
      <c r="K5181" s="13">
        <f t="shared" si="162"/>
        <v>1989</v>
      </c>
      <c r="L5181" s="1" t="str">
        <f t="shared" si="161"/>
        <v/>
      </c>
    </row>
    <row r="5182" spans="1:12" ht="13.8" customHeight="1" x14ac:dyDescent="0.3">
      <c r="A5182" t="s">
        <v>86</v>
      </c>
      <c r="B5182">
        <v>1968</v>
      </c>
      <c r="C5182" s="10">
        <v>9085</v>
      </c>
      <c r="D5182">
        <v>2148</v>
      </c>
      <c r="E5182">
        <v>6737</v>
      </c>
      <c r="F5182">
        <v>0</v>
      </c>
      <c r="G5182">
        <v>201</v>
      </c>
      <c r="H5182">
        <v>0</v>
      </c>
      <c r="I5182">
        <v>1.98</v>
      </c>
      <c r="J5182" s="10">
        <v>29</v>
      </c>
      <c r="K5182" s="13">
        <f t="shared" si="162"/>
        <v>1989</v>
      </c>
      <c r="L5182" s="1" t="str">
        <f t="shared" si="161"/>
        <v/>
      </c>
    </row>
    <row r="5183" spans="1:12" ht="13.8" customHeight="1" x14ac:dyDescent="0.3">
      <c r="A5183" t="s">
        <v>86</v>
      </c>
      <c r="B5183">
        <v>1969</v>
      </c>
      <c r="C5183" s="10">
        <v>10345</v>
      </c>
      <c r="D5183">
        <v>2578</v>
      </c>
      <c r="E5183">
        <v>7523</v>
      </c>
      <c r="F5183">
        <v>0</v>
      </c>
      <c r="G5183">
        <v>244</v>
      </c>
      <c r="H5183">
        <v>0</v>
      </c>
      <c r="I5183">
        <v>2.25</v>
      </c>
      <c r="J5183" s="10">
        <v>40</v>
      </c>
      <c r="K5183" s="13">
        <f t="shared" si="162"/>
        <v>1989</v>
      </c>
      <c r="L5183" s="1" t="str">
        <f t="shared" si="161"/>
        <v/>
      </c>
    </row>
    <row r="5184" spans="1:12" ht="13.8" customHeight="1" x14ac:dyDescent="0.3">
      <c r="A5184" t="s">
        <v>86</v>
      </c>
      <c r="B5184">
        <v>1970</v>
      </c>
      <c r="C5184" s="10">
        <v>11016</v>
      </c>
      <c r="D5184">
        <v>2356</v>
      </c>
      <c r="E5184">
        <v>8404</v>
      </c>
      <c r="F5184">
        <v>0</v>
      </c>
      <c r="G5184">
        <v>255</v>
      </c>
      <c r="H5184">
        <v>0</v>
      </c>
      <c r="I5184">
        <v>2.39</v>
      </c>
      <c r="J5184" s="10">
        <v>105</v>
      </c>
      <c r="K5184" s="13">
        <f t="shared" si="162"/>
        <v>1989</v>
      </c>
      <c r="L5184" s="1" t="str">
        <f t="shared" si="161"/>
        <v/>
      </c>
    </row>
    <row r="5185" spans="1:12" ht="13.8" customHeight="1" x14ac:dyDescent="0.3">
      <c r="A5185" t="s">
        <v>86</v>
      </c>
      <c r="B5185">
        <v>1971</v>
      </c>
      <c r="C5185" s="10">
        <v>11067</v>
      </c>
      <c r="D5185">
        <v>2123</v>
      </c>
      <c r="E5185">
        <v>8694</v>
      </c>
      <c r="F5185">
        <v>0</v>
      </c>
      <c r="G5185">
        <v>250</v>
      </c>
      <c r="H5185">
        <v>0</v>
      </c>
      <c r="I5185">
        <v>2.39</v>
      </c>
      <c r="J5185" s="10">
        <v>116</v>
      </c>
      <c r="K5185" s="13">
        <f t="shared" si="162"/>
        <v>1989</v>
      </c>
      <c r="L5185" s="1" t="str">
        <f t="shared" si="161"/>
        <v/>
      </c>
    </row>
    <row r="5186" spans="1:12" ht="13.8" customHeight="1" x14ac:dyDescent="0.3">
      <c r="A5186" t="s">
        <v>86</v>
      </c>
      <c r="B5186">
        <v>1972</v>
      </c>
      <c r="C5186" s="10">
        <v>12043</v>
      </c>
      <c r="D5186">
        <v>2405</v>
      </c>
      <c r="E5186">
        <v>9368</v>
      </c>
      <c r="F5186">
        <v>0</v>
      </c>
      <c r="G5186">
        <v>270</v>
      </c>
      <c r="H5186">
        <v>0</v>
      </c>
      <c r="I5186">
        <v>2.59</v>
      </c>
      <c r="J5186" s="10">
        <v>109</v>
      </c>
      <c r="K5186" s="13">
        <f t="shared" si="162"/>
        <v>1989</v>
      </c>
      <c r="L5186" s="1" t="str">
        <f t="shared" ref="L5186:L5249" si="163">IF(AND(B5186&gt;2011),1,"")</f>
        <v/>
      </c>
    </row>
    <row r="5187" spans="1:12" ht="13.8" customHeight="1" x14ac:dyDescent="0.3">
      <c r="A5187" t="s">
        <v>86</v>
      </c>
      <c r="B5187">
        <v>1973</v>
      </c>
      <c r="C5187" s="10">
        <v>13468</v>
      </c>
      <c r="D5187">
        <v>2671</v>
      </c>
      <c r="E5187">
        <v>10512</v>
      </c>
      <c r="F5187">
        <v>0</v>
      </c>
      <c r="G5187">
        <v>285</v>
      </c>
      <c r="H5187">
        <v>0</v>
      </c>
      <c r="I5187">
        <v>2.88</v>
      </c>
      <c r="J5187" s="10">
        <v>147</v>
      </c>
      <c r="K5187" s="13">
        <f t="shared" si="162"/>
        <v>1989</v>
      </c>
      <c r="L5187" s="1" t="str">
        <f t="shared" si="163"/>
        <v/>
      </c>
    </row>
    <row r="5188" spans="1:12" ht="13.8" customHeight="1" x14ac:dyDescent="0.3">
      <c r="A5188" t="s">
        <v>86</v>
      </c>
      <c r="B5188">
        <v>1974</v>
      </c>
      <c r="C5188" s="10">
        <v>12730</v>
      </c>
      <c r="D5188">
        <v>2658</v>
      </c>
      <c r="E5188">
        <v>9535</v>
      </c>
      <c r="F5188">
        <v>237</v>
      </c>
      <c r="G5188">
        <v>300</v>
      </c>
      <c r="H5188">
        <v>0</v>
      </c>
      <c r="I5188">
        <v>2.71</v>
      </c>
      <c r="J5188" s="10">
        <v>140</v>
      </c>
      <c r="K5188" s="13">
        <f t="shared" si="162"/>
        <v>1989</v>
      </c>
      <c r="L5188" s="1" t="str">
        <f t="shared" si="163"/>
        <v/>
      </c>
    </row>
    <row r="5189" spans="1:12" ht="13.8" customHeight="1" x14ac:dyDescent="0.3">
      <c r="A5189" t="s">
        <v>86</v>
      </c>
      <c r="B5189">
        <v>1975</v>
      </c>
      <c r="C5189" s="10">
        <v>12572</v>
      </c>
      <c r="D5189">
        <v>2455</v>
      </c>
      <c r="E5189">
        <v>9448</v>
      </c>
      <c r="F5189">
        <v>387</v>
      </c>
      <c r="G5189">
        <v>281</v>
      </c>
      <c r="H5189">
        <v>0</v>
      </c>
      <c r="I5189">
        <v>2.67</v>
      </c>
      <c r="J5189" s="10">
        <v>196</v>
      </c>
      <c r="K5189" s="13">
        <f t="shared" si="162"/>
        <v>1989</v>
      </c>
      <c r="L5189" s="1" t="str">
        <f t="shared" si="163"/>
        <v/>
      </c>
    </row>
    <row r="5190" spans="1:12" ht="13.8" customHeight="1" x14ac:dyDescent="0.3">
      <c r="A5190" t="s">
        <v>86</v>
      </c>
      <c r="B5190">
        <v>1976</v>
      </c>
      <c r="C5190" s="10">
        <v>13984</v>
      </c>
      <c r="D5190">
        <v>3336</v>
      </c>
      <c r="E5190">
        <v>9983</v>
      </c>
      <c r="F5190">
        <v>416</v>
      </c>
      <c r="G5190">
        <v>248</v>
      </c>
      <c r="H5190">
        <v>0</v>
      </c>
      <c r="I5190">
        <v>2.96</v>
      </c>
      <c r="J5190" s="10">
        <v>239</v>
      </c>
      <c r="K5190" s="13">
        <f t="shared" si="162"/>
        <v>1989</v>
      </c>
      <c r="L5190" s="1" t="str">
        <f t="shared" si="163"/>
        <v/>
      </c>
    </row>
    <row r="5191" spans="1:12" ht="13.8" customHeight="1" x14ac:dyDescent="0.3">
      <c r="A5191" t="s">
        <v>86</v>
      </c>
      <c r="B5191">
        <v>1977</v>
      </c>
      <c r="C5191" s="10">
        <v>13695</v>
      </c>
      <c r="D5191">
        <v>3210</v>
      </c>
      <c r="E5191">
        <v>9783</v>
      </c>
      <c r="F5191">
        <v>469</v>
      </c>
      <c r="G5191">
        <v>233</v>
      </c>
      <c r="H5191">
        <v>0</v>
      </c>
      <c r="I5191">
        <v>2.89</v>
      </c>
      <c r="J5191" s="10">
        <v>296</v>
      </c>
      <c r="K5191" s="13">
        <f t="shared" si="162"/>
        <v>1989</v>
      </c>
      <c r="L5191" s="1" t="str">
        <f t="shared" si="163"/>
        <v/>
      </c>
    </row>
    <row r="5192" spans="1:12" ht="13.8" customHeight="1" x14ac:dyDescent="0.3">
      <c r="A5192" t="s">
        <v>86</v>
      </c>
      <c r="B5192">
        <v>1978</v>
      </c>
      <c r="C5192" s="10">
        <v>14157</v>
      </c>
      <c r="D5192">
        <v>4199</v>
      </c>
      <c r="E5192">
        <v>9216</v>
      </c>
      <c r="F5192">
        <v>510</v>
      </c>
      <c r="G5192">
        <v>232</v>
      </c>
      <c r="H5192">
        <v>0</v>
      </c>
      <c r="I5192">
        <v>2.98</v>
      </c>
      <c r="J5192" s="10">
        <v>330</v>
      </c>
      <c r="K5192" s="13">
        <f t="shared" ref="K5192:K5255" si="164">IF(B5192&lt;1990,IF(B5192&lt;1959,1958,1989),1990)</f>
        <v>1989</v>
      </c>
      <c r="L5192" s="1" t="str">
        <f t="shared" si="163"/>
        <v/>
      </c>
    </row>
    <row r="5193" spans="1:12" ht="13.8" customHeight="1" x14ac:dyDescent="0.3">
      <c r="A5193" t="s">
        <v>86</v>
      </c>
      <c r="B5193">
        <v>1979</v>
      </c>
      <c r="C5193" s="10">
        <v>14817</v>
      </c>
      <c r="D5193">
        <v>4494</v>
      </c>
      <c r="E5193">
        <v>9573</v>
      </c>
      <c r="F5193">
        <v>513</v>
      </c>
      <c r="G5193">
        <v>238</v>
      </c>
      <c r="H5193">
        <v>0</v>
      </c>
      <c r="I5193">
        <v>3.11</v>
      </c>
      <c r="J5193" s="10">
        <v>599</v>
      </c>
      <c r="K5193" s="13">
        <f t="shared" si="164"/>
        <v>1989</v>
      </c>
      <c r="L5193" s="1" t="str">
        <f t="shared" si="163"/>
        <v/>
      </c>
    </row>
    <row r="5194" spans="1:12" ht="13.8" customHeight="1" x14ac:dyDescent="0.3">
      <c r="A5194" t="s">
        <v>86</v>
      </c>
      <c r="B5194">
        <v>1980</v>
      </c>
      <c r="C5194" s="10">
        <v>15884</v>
      </c>
      <c r="D5194">
        <v>5462</v>
      </c>
      <c r="E5194">
        <v>9694</v>
      </c>
      <c r="F5194">
        <v>482</v>
      </c>
      <c r="G5194">
        <v>247</v>
      </c>
      <c r="H5194">
        <v>0</v>
      </c>
      <c r="I5194">
        <v>3.32</v>
      </c>
      <c r="J5194" s="10">
        <v>639</v>
      </c>
      <c r="K5194" s="13">
        <f t="shared" si="164"/>
        <v>1989</v>
      </c>
      <c r="L5194" s="1" t="str">
        <f t="shared" si="163"/>
        <v/>
      </c>
    </row>
    <row r="5195" spans="1:12" ht="13.8" customHeight="1" x14ac:dyDescent="0.3">
      <c r="A5195" t="s">
        <v>86</v>
      </c>
      <c r="B5195">
        <v>1981</v>
      </c>
      <c r="C5195" s="10">
        <v>14047</v>
      </c>
      <c r="D5195">
        <v>4780</v>
      </c>
      <c r="E5195">
        <v>8637</v>
      </c>
      <c r="F5195">
        <v>383</v>
      </c>
      <c r="G5195">
        <v>247</v>
      </c>
      <c r="H5195">
        <v>0</v>
      </c>
      <c r="I5195">
        <v>2.93</v>
      </c>
      <c r="J5195" s="10">
        <v>624</v>
      </c>
      <c r="K5195" s="13">
        <f t="shared" si="164"/>
        <v>1989</v>
      </c>
      <c r="L5195" s="1" t="str">
        <f t="shared" si="163"/>
        <v/>
      </c>
    </row>
    <row r="5196" spans="1:12" ht="13.8" customHeight="1" x14ac:dyDescent="0.3">
      <c r="A5196" t="s">
        <v>86</v>
      </c>
      <c r="B5196">
        <v>1982</v>
      </c>
      <c r="C5196" s="10">
        <v>11749</v>
      </c>
      <c r="D5196">
        <v>3284</v>
      </c>
      <c r="E5196">
        <v>7852</v>
      </c>
      <c r="F5196">
        <v>361</v>
      </c>
      <c r="G5196">
        <v>253</v>
      </c>
      <c r="H5196">
        <v>0</v>
      </c>
      <c r="I5196">
        <v>2.4300000000000002</v>
      </c>
      <c r="J5196" s="10">
        <v>699</v>
      </c>
      <c r="K5196" s="13">
        <f t="shared" si="164"/>
        <v>1989</v>
      </c>
      <c r="L5196" s="1" t="str">
        <f t="shared" si="163"/>
        <v/>
      </c>
    </row>
    <row r="5197" spans="1:12" ht="13.8" customHeight="1" x14ac:dyDescent="0.3">
      <c r="A5197" t="s">
        <v>86</v>
      </c>
      <c r="B5197">
        <v>1983</v>
      </c>
      <c r="C5197" s="10">
        <v>11338</v>
      </c>
      <c r="D5197">
        <v>3501</v>
      </c>
      <c r="E5197">
        <v>7228</v>
      </c>
      <c r="F5197">
        <v>350</v>
      </c>
      <c r="G5197">
        <v>259</v>
      </c>
      <c r="H5197">
        <v>0</v>
      </c>
      <c r="I5197">
        <v>2.34</v>
      </c>
      <c r="J5197" s="10">
        <v>710</v>
      </c>
      <c r="K5197" s="13">
        <f t="shared" si="164"/>
        <v>1989</v>
      </c>
      <c r="L5197" s="1" t="str">
        <f t="shared" si="163"/>
        <v/>
      </c>
    </row>
    <row r="5198" spans="1:12" ht="13.8" customHeight="1" x14ac:dyDescent="0.3">
      <c r="A5198" t="s">
        <v>86</v>
      </c>
      <c r="B5198">
        <v>1984</v>
      </c>
      <c r="C5198" s="10">
        <v>11523</v>
      </c>
      <c r="D5198">
        <v>4103</v>
      </c>
      <c r="E5198">
        <v>6796</v>
      </c>
      <c r="F5198">
        <v>399</v>
      </c>
      <c r="G5198">
        <v>224</v>
      </c>
      <c r="H5198">
        <v>0</v>
      </c>
      <c r="I5198">
        <v>2.36</v>
      </c>
      <c r="J5198" s="10">
        <v>859</v>
      </c>
      <c r="K5198" s="13">
        <f t="shared" si="164"/>
        <v>1989</v>
      </c>
      <c r="L5198" s="1" t="str">
        <f t="shared" si="163"/>
        <v/>
      </c>
    </row>
    <row r="5199" spans="1:12" ht="13.8" customHeight="1" x14ac:dyDescent="0.3">
      <c r="A5199" t="s">
        <v>86</v>
      </c>
      <c r="B5199">
        <v>1985</v>
      </c>
      <c r="C5199" s="10">
        <v>13544</v>
      </c>
      <c r="D5199">
        <v>5194</v>
      </c>
      <c r="E5199">
        <v>7622</v>
      </c>
      <c r="F5199">
        <v>508</v>
      </c>
      <c r="G5199">
        <v>219</v>
      </c>
      <c r="H5199">
        <v>0</v>
      </c>
      <c r="I5199">
        <v>2.76</v>
      </c>
      <c r="J5199" s="10">
        <v>540</v>
      </c>
      <c r="K5199" s="13">
        <f t="shared" si="164"/>
        <v>1989</v>
      </c>
      <c r="L5199" s="1" t="str">
        <f t="shared" si="163"/>
        <v/>
      </c>
    </row>
    <row r="5200" spans="1:12" ht="13.8" customHeight="1" x14ac:dyDescent="0.3">
      <c r="A5200" t="s">
        <v>86</v>
      </c>
      <c r="B5200">
        <v>1986</v>
      </c>
      <c r="C5200" s="10">
        <v>14543</v>
      </c>
      <c r="D5200">
        <v>4639</v>
      </c>
      <c r="E5200">
        <v>9094</v>
      </c>
      <c r="F5200">
        <v>617</v>
      </c>
      <c r="G5200">
        <v>193</v>
      </c>
      <c r="H5200">
        <v>0</v>
      </c>
      <c r="I5200">
        <v>2.96</v>
      </c>
      <c r="J5200" s="10">
        <v>587</v>
      </c>
      <c r="K5200" s="13">
        <f t="shared" si="164"/>
        <v>1989</v>
      </c>
      <c r="L5200" s="1" t="str">
        <f t="shared" si="163"/>
        <v/>
      </c>
    </row>
    <row r="5201" spans="1:12" ht="13.8" customHeight="1" x14ac:dyDescent="0.3">
      <c r="A5201" t="s">
        <v>86</v>
      </c>
      <c r="B5201">
        <v>1987</v>
      </c>
      <c r="C5201" s="10">
        <v>15723</v>
      </c>
      <c r="D5201">
        <v>5548</v>
      </c>
      <c r="E5201">
        <v>9163</v>
      </c>
      <c r="F5201">
        <v>817</v>
      </c>
      <c r="G5201">
        <v>194</v>
      </c>
      <c r="H5201">
        <v>0</v>
      </c>
      <c r="I5201">
        <v>3.18</v>
      </c>
      <c r="J5201" s="10">
        <v>588</v>
      </c>
      <c r="K5201" s="13">
        <f t="shared" si="164"/>
        <v>1989</v>
      </c>
      <c r="L5201" s="1" t="str">
        <f t="shared" si="163"/>
        <v/>
      </c>
    </row>
    <row r="5202" spans="1:12" ht="13.8" customHeight="1" x14ac:dyDescent="0.3">
      <c r="A5202" t="s">
        <v>86</v>
      </c>
      <c r="B5202">
        <v>1988</v>
      </c>
      <c r="C5202" s="10">
        <v>14231</v>
      </c>
      <c r="D5202">
        <v>5386</v>
      </c>
      <c r="E5202">
        <v>7765</v>
      </c>
      <c r="F5202">
        <v>875</v>
      </c>
      <c r="G5202">
        <v>205</v>
      </c>
      <c r="H5202">
        <v>0</v>
      </c>
      <c r="I5202">
        <v>2.87</v>
      </c>
      <c r="J5202" s="10">
        <v>631</v>
      </c>
      <c r="K5202" s="13">
        <f t="shared" si="164"/>
        <v>1989</v>
      </c>
      <c r="L5202" s="1" t="str">
        <f t="shared" si="163"/>
        <v/>
      </c>
    </row>
    <row r="5203" spans="1:12" ht="13.8" customHeight="1" x14ac:dyDescent="0.3">
      <c r="A5203" t="s">
        <v>86</v>
      </c>
      <c r="B5203">
        <v>1989</v>
      </c>
      <c r="C5203" s="10">
        <v>14340</v>
      </c>
      <c r="D5203">
        <v>5187</v>
      </c>
      <c r="E5203">
        <v>7774</v>
      </c>
      <c r="F5203">
        <v>1163</v>
      </c>
      <c r="G5203">
        <v>217</v>
      </c>
      <c r="H5203">
        <v>0</v>
      </c>
      <c r="I5203">
        <v>2.89</v>
      </c>
      <c r="J5203" s="10">
        <v>694</v>
      </c>
      <c r="K5203" s="13">
        <f t="shared" si="164"/>
        <v>1989</v>
      </c>
      <c r="L5203" s="1" t="str">
        <f t="shared" si="163"/>
        <v/>
      </c>
    </row>
    <row r="5204" spans="1:12" ht="13.8" customHeight="1" x14ac:dyDescent="0.3">
      <c r="A5204" t="s">
        <v>86</v>
      </c>
      <c r="B5204">
        <v>1990</v>
      </c>
      <c r="C5204" s="10">
        <v>14111</v>
      </c>
      <c r="D5204">
        <v>5521</v>
      </c>
      <c r="E5204">
        <v>6999</v>
      </c>
      <c r="F5204">
        <v>1363</v>
      </c>
      <c r="G5204">
        <v>227</v>
      </c>
      <c r="H5204">
        <v>0</v>
      </c>
      <c r="I5204">
        <v>2.83</v>
      </c>
      <c r="J5204" s="10">
        <v>769</v>
      </c>
      <c r="K5204" s="13">
        <f t="shared" si="164"/>
        <v>1990</v>
      </c>
      <c r="L5204" s="1" t="str">
        <f t="shared" si="163"/>
        <v/>
      </c>
    </row>
    <row r="5205" spans="1:12" ht="13.8" customHeight="1" x14ac:dyDescent="0.3">
      <c r="A5205" t="s">
        <v>86</v>
      </c>
      <c r="B5205">
        <v>1991</v>
      </c>
      <c r="C5205" s="10">
        <v>14644</v>
      </c>
      <c r="D5205">
        <v>5791</v>
      </c>
      <c r="E5205">
        <v>7232</v>
      </c>
      <c r="F5205">
        <v>1441</v>
      </c>
      <c r="G5205">
        <v>180</v>
      </c>
      <c r="H5205">
        <v>0</v>
      </c>
      <c r="I5205">
        <v>2.92</v>
      </c>
      <c r="J5205" s="10">
        <v>728</v>
      </c>
      <c r="K5205" s="13">
        <f t="shared" si="164"/>
        <v>1990</v>
      </c>
      <c r="L5205" s="1" t="str">
        <f t="shared" si="163"/>
        <v/>
      </c>
    </row>
    <row r="5206" spans="1:12" ht="13.8" customHeight="1" x14ac:dyDescent="0.3">
      <c r="A5206" t="s">
        <v>86</v>
      </c>
      <c r="B5206">
        <v>1992</v>
      </c>
      <c r="C5206" s="10">
        <v>12946</v>
      </c>
      <c r="D5206">
        <v>5154</v>
      </c>
      <c r="E5206">
        <v>6144</v>
      </c>
      <c r="F5206">
        <v>1494</v>
      </c>
      <c r="G5206">
        <v>154</v>
      </c>
      <c r="H5206">
        <v>0</v>
      </c>
      <c r="I5206">
        <v>2.57</v>
      </c>
      <c r="J5206" s="10">
        <v>822</v>
      </c>
      <c r="K5206" s="13">
        <f t="shared" si="164"/>
        <v>1990</v>
      </c>
      <c r="L5206" s="1" t="str">
        <f t="shared" si="163"/>
        <v/>
      </c>
    </row>
    <row r="5207" spans="1:12" ht="13.8" customHeight="1" x14ac:dyDescent="0.3">
      <c r="A5207" t="s">
        <v>86</v>
      </c>
      <c r="B5207">
        <v>1993</v>
      </c>
      <c r="C5207" s="10">
        <v>13745</v>
      </c>
      <c r="D5207">
        <v>5755</v>
      </c>
      <c r="E5207">
        <v>6325</v>
      </c>
      <c r="F5207">
        <v>1551</v>
      </c>
      <c r="G5207">
        <v>114</v>
      </c>
      <c r="H5207">
        <v>0</v>
      </c>
      <c r="I5207">
        <v>2.72</v>
      </c>
      <c r="J5207" s="10">
        <v>679</v>
      </c>
      <c r="K5207" s="13">
        <f t="shared" si="164"/>
        <v>1990</v>
      </c>
      <c r="L5207" s="1" t="str">
        <f t="shared" si="163"/>
        <v/>
      </c>
    </row>
    <row r="5208" spans="1:12" ht="13.8" customHeight="1" x14ac:dyDescent="0.3">
      <c r="A5208" t="s">
        <v>86</v>
      </c>
      <c r="B5208">
        <v>1994</v>
      </c>
      <c r="C5208" s="10">
        <v>15605</v>
      </c>
      <c r="D5208">
        <v>7100</v>
      </c>
      <c r="E5208">
        <v>6672</v>
      </c>
      <c r="F5208">
        <v>1715</v>
      </c>
      <c r="G5208">
        <v>118</v>
      </c>
      <c r="H5208">
        <v>0</v>
      </c>
      <c r="I5208">
        <v>3.07</v>
      </c>
      <c r="J5208" s="10">
        <v>587</v>
      </c>
      <c r="K5208" s="13">
        <f t="shared" si="164"/>
        <v>1990</v>
      </c>
      <c r="L5208" s="1" t="str">
        <f t="shared" si="163"/>
        <v/>
      </c>
    </row>
    <row r="5209" spans="1:12" ht="13.8" customHeight="1" x14ac:dyDescent="0.3">
      <c r="A5209" t="s">
        <v>86</v>
      </c>
      <c r="B5209">
        <v>1995</v>
      </c>
      <c r="C5209" s="10">
        <v>14375</v>
      </c>
      <c r="D5209">
        <v>6390</v>
      </c>
      <c r="E5209">
        <v>6088</v>
      </c>
      <c r="F5209">
        <v>1773</v>
      </c>
      <c r="G5209">
        <v>123</v>
      </c>
      <c r="H5209">
        <v>0</v>
      </c>
      <c r="I5209">
        <v>2.81</v>
      </c>
      <c r="J5209" s="10">
        <v>529</v>
      </c>
      <c r="K5209" s="13">
        <f t="shared" si="164"/>
        <v>1990</v>
      </c>
      <c r="L5209" s="1" t="str">
        <f t="shared" si="163"/>
        <v/>
      </c>
    </row>
    <row r="5210" spans="1:12" ht="13.8" customHeight="1" x14ac:dyDescent="0.3">
      <c r="A5210" t="s">
        <v>86</v>
      </c>
      <c r="B5210">
        <v>1996</v>
      </c>
      <c r="C5210" s="10">
        <v>16712</v>
      </c>
      <c r="D5210">
        <v>7695</v>
      </c>
      <c r="E5210">
        <v>7030</v>
      </c>
      <c r="F5210">
        <v>1853</v>
      </c>
      <c r="G5210">
        <v>133</v>
      </c>
      <c r="H5210">
        <v>0</v>
      </c>
      <c r="I5210">
        <v>3.26</v>
      </c>
      <c r="J5210" s="10">
        <v>585</v>
      </c>
      <c r="K5210" s="13">
        <f t="shared" si="164"/>
        <v>1990</v>
      </c>
      <c r="L5210" s="1" t="str">
        <f t="shared" si="163"/>
        <v/>
      </c>
    </row>
    <row r="5211" spans="1:12" ht="13.8" customHeight="1" x14ac:dyDescent="0.3">
      <c r="A5211" t="s">
        <v>86</v>
      </c>
      <c r="B5211">
        <v>1997</v>
      </c>
      <c r="C5211" s="10">
        <v>16344</v>
      </c>
      <c r="D5211">
        <v>7172</v>
      </c>
      <c r="E5211">
        <v>7234</v>
      </c>
      <c r="F5211">
        <v>1815</v>
      </c>
      <c r="G5211">
        <v>123</v>
      </c>
      <c r="H5211">
        <v>0</v>
      </c>
      <c r="I5211">
        <v>3.18</v>
      </c>
      <c r="J5211" s="10">
        <v>623</v>
      </c>
      <c r="K5211" s="13">
        <f t="shared" si="164"/>
        <v>1990</v>
      </c>
      <c r="L5211" s="1" t="str">
        <f t="shared" si="163"/>
        <v/>
      </c>
    </row>
    <row r="5212" spans="1:12" ht="13.8" customHeight="1" x14ac:dyDescent="0.3">
      <c r="A5212" t="s">
        <v>86</v>
      </c>
      <c r="B5212">
        <v>1998</v>
      </c>
      <c r="C5212" s="10">
        <v>15541</v>
      </c>
      <c r="D5212">
        <v>5807</v>
      </c>
      <c r="E5212">
        <v>7502</v>
      </c>
      <c r="F5212">
        <v>2083</v>
      </c>
      <c r="G5212">
        <v>149</v>
      </c>
      <c r="H5212">
        <v>0</v>
      </c>
      <c r="I5212">
        <v>3.02</v>
      </c>
      <c r="J5212" s="10">
        <v>729</v>
      </c>
      <c r="K5212" s="13">
        <f t="shared" si="164"/>
        <v>1990</v>
      </c>
      <c r="L5212" s="1" t="str">
        <f t="shared" si="163"/>
        <v/>
      </c>
    </row>
    <row r="5213" spans="1:12" ht="13.8" customHeight="1" x14ac:dyDescent="0.3">
      <c r="A5213" t="s">
        <v>86</v>
      </c>
      <c r="B5213">
        <v>1999</v>
      </c>
      <c r="C5213" s="10">
        <v>15114</v>
      </c>
      <c r="D5213">
        <v>5632</v>
      </c>
      <c r="E5213">
        <v>7219</v>
      </c>
      <c r="F5213">
        <v>2085</v>
      </c>
      <c r="G5213">
        <v>178</v>
      </c>
      <c r="H5213">
        <v>0</v>
      </c>
      <c r="I5213">
        <v>2.93</v>
      </c>
      <c r="J5213" s="10">
        <v>780</v>
      </c>
      <c r="K5213" s="13">
        <f t="shared" si="164"/>
        <v>1990</v>
      </c>
      <c r="L5213" s="1" t="str">
        <f t="shared" si="163"/>
        <v/>
      </c>
    </row>
    <row r="5214" spans="1:12" ht="13.8" customHeight="1" x14ac:dyDescent="0.3">
      <c r="A5214" t="s">
        <v>86</v>
      </c>
      <c r="B5214">
        <v>2000</v>
      </c>
      <c r="C5214" s="10">
        <v>14297</v>
      </c>
      <c r="D5214">
        <v>5420</v>
      </c>
      <c r="E5214">
        <v>6546</v>
      </c>
      <c r="F5214">
        <v>2137</v>
      </c>
      <c r="G5214">
        <v>193</v>
      </c>
      <c r="H5214">
        <v>0</v>
      </c>
      <c r="I5214">
        <v>2.76</v>
      </c>
      <c r="J5214" s="10">
        <v>870</v>
      </c>
      <c r="K5214" s="13">
        <f t="shared" si="164"/>
        <v>1990</v>
      </c>
      <c r="L5214" s="1" t="str">
        <f t="shared" si="163"/>
        <v/>
      </c>
    </row>
    <row r="5215" spans="1:12" ht="13.8" customHeight="1" x14ac:dyDescent="0.3">
      <c r="A5215" t="s">
        <v>86</v>
      </c>
      <c r="B5215">
        <v>2001</v>
      </c>
      <c r="C5215" s="10">
        <v>15558</v>
      </c>
      <c r="D5215">
        <v>6573</v>
      </c>
      <c r="E5215">
        <v>6490</v>
      </c>
      <c r="F5215">
        <v>2315</v>
      </c>
      <c r="G5215">
        <v>180</v>
      </c>
      <c r="H5215">
        <v>0</v>
      </c>
      <c r="I5215">
        <v>3</v>
      </c>
      <c r="J5215" s="10">
        <v>793</v>
      </c>
      <c r="K5215" s="13">
        <f t="shared" si="164"/>
        <v>1990</v>
      </c>
      <c r="L5215" s="1" t="str">
        <f t="shared" si="163"/>
        <v/>
      </c>
    </row>
    <row r="5216" spans="1:12" ht="13.8" customHeight="1" x14ac:dyDescent="0.3">
      <c r="A5216" t="s">
        <v>86</v>
      </c>
      <c r="B5216">
        <v>2002</v>
      </c>
      <c r="C5216" s="10">
        <v>16821</v>
      </c>
      <c r="D5216">
        <v>7138</v>
      </c>
      <c r="E5216">
        <v>7219</v>
      </c>
      <c r="F5216">
        <v>2301</v>
      </c>
      <c r="G5216">
        <v>163</v>
      </c>
      <c r="H5216">
        <v>0</v>
      </c>
      <c r="I5216">
        <v>3.24</v>
      </c>
      <c r="J5216" s="10">
        <v>853</v>
      </c>
      <c r="K5216" s="13">
        <f t="shared" si="164"/>
        <v>1990</v>
      </c>
      <c r="L5216" s="1" t="str">
        <f t="shared" si="163"/>
        <v/>
      </c>
    </row>
    <row r="5217" spans="1:12" ht="13.8" customHeight="1" x14ac:dyDescent="0.3">
      <c r="A5217" t="s">
        <v>86</v>
      </c>
      <c r="B5217">
        <v>2003</v>
      </c>
      <c r="C5217" s="10">
        <v>18852</v>
      </c>
      <c r="D5217">
        <v>8663</v>
      </c>
      <c r="E5217">
        <v>7435</v>
      </c>
      <c r="F5217">
        <v>2551</v>
      </c>
      <c r="G5217">
        <v>203</v>
      </c>
      <c r="H5217">
        <v>0</v>
      </c>
      <c r="I5217">
        <v>3.62</v>
      </c>
      <c r="J5217" s="10">
        <v>859</v>
      </c>
      <c r="K5217" s="13">
        <f t="shared" si="164"/>
        <v>1990</v>
      </c>
      <c r="L5217" s="1" t="str">
        <f t="shared" si="163"/>
        <v/>
      </c>
    </row>
    <row r="5218" spans="1:12" ht="13.8" customHeight="1" x14ac:dyDescent="0.3">
      <c r="A5218" t="s">
        <v>86</v>
      </c>
      <c r="B5218">
        <v>2004</v>
      </c>
      <c r="C5218" s="10">
        <v>18296</v>
      </c>
      <c r="D5218">
        <v>7882</v>
      </c>
      <c r="E5218">
        <v>7771</v>
      </c>
      <c r="F5218">
        <v>2467</v>
      </c>
      <c r="G5218">
        <v>176</v>
      </c>
      <c r="H5218">
        <v>0</v>
      </c>
      <c r="I5218">
        <v>3.5</v>
      </c>
      <c r="J5218" s="10">
        <v>797</v>
      </c>
      <c r="K5218" s="13">
        <f t="shared" si="164"/>
        <v>1990</v>
      </c>
      <c r="L5218" s="1" t="str">
        <f t="shared" si="163"/>
        <v/>
      </c>
    </row>
    <row r="5219" spans="1:12" ht="13.8" customHeight="1" x14ac:dyDescent="0.3">
      <c r="A5219" t="s">
        <v>86</v>
      </c>
      <c r="B5219">
        <v>2005</v>
      </c>
      <c r="C5219" s="10">
        <v>14902</v>
      </c>
      <c r="D5219">
        <v>5176</v>
      </c>
      <c r="E5219">
        <v>7294</v>
      </c>
      <c r="F5219">
        <v>2247</v>
      </c>
      <c r="G5219">
        <v>185</v>
      </c>
      <c r="H5219">
        <v>0</v>
      </c>
      <c r="I5219">
        <v>2.84</v>
      </c>
      <c r="J5219" s="10">
        <v>791</v>
      </c>
      <c r="K5219" s="13">
        <f t="shared" si="164"/>
        <v>1990</v>
      </c>
      <c r="L5219" s="1" t="str">
        <f t="shared" si="163"/>
        <v/>
      </c>
    </row>
    <row r="5220" spans="1:12" ht="13.8" customHeight="1" x14ac:dyDescent="0.3">
      <c r="A5220" t="s">
        <v>86</v>
      </c>
      <c r="B5220">
        <v>2006</v>
      </c>
      <c r="C5220" s="10">
        <v>18053</v>
      </c>
      <c r="D5220">
        <v>7833</v>
      </c>
      <c r="E5220">
        <v>7570</v>
      </c>
      <c r="F5220">
        <v>2421</v>
      </c>
      <c r="G5220">
        <v>229</v>
      </c>
      <c r="H5220">
        <v>0</v>
      </c>
      <c r="I5220">
        <v>3.43</v>
      </c>
      <c r="J5220" s="10">
        <v>875</v>
      </c>
      <c r="K5220" s="13">
        <f t="shared" si="164"/>
        <v>1990</v>
      </c>
      <c r="L5220" s="1" t="str">
        <f t="shared" si="163"/>
        <v/>
      </c>
    </row>
    <row r="5221" spans="1:12" ht="13.8" customHeight="1" x14ac:dyDescent="0.3">
      <c r="A5221" t="s">
        <v>86</v>
      </c>
      <c r="B5221">
        <v>2007</v>
      </c>
      <c r="C5221" s="10">
        <v>17449</v>
      </c>
      <c r="D5221">
        <v>7651</v>
      </c>
      <c r="E5221">
        <v>7236</v>
      </c>
      <c r="F5221">
        <v>2325</v>
      </c>
      <c r="G5221">
        <v>237</v>
      </c>
      <c r="H5221">
        <v>0</v>
      </c>
      <c r="I5221">
        <v>3.3</v>
      </c>
      <c r="J5221" s="10">
        <v>846</v>
      </c>
      <c r="K5221" s="13">
        <f t="shared" si="164"/>
        <v>1990</v>
      </c>
      <c r="L5221" s="1" t="str">
        <f t="shared" si="163"/>
        <v/>
      </c>
    </row>
    <row r="5222" spans="1:12" ht="13.8" customHeight="1" x14ac:dyDescent="0.3">
      <c r="A5222" t="s">
        <v>86</v>
      </c>
      <c r="B5222">
        <v>2008</v>
      </c>
      <c r="C5222" s="10">
        <v>15413</v>
      </c>
      <c r="D5222">
        <v>5612</v>
      </c>
      <c r="E5222">
        <v>7173</v>
      </c>
      <c r="F5222">
        <v>2406</v>
      </c>
      <c r="G5222">
        <v>222</v>
      </c>
      <c r="H5222">
        <v>0</v>
      </c>
      <c r="I5222">
        <v>2.9</v>
      </c>
      <c r="J5222" s="10">
        <v>833</v>
      </c>
      <c r="K5222" s="13">
        <f t="shared" si="164"/>
        <v>1990</v>
      </c>
      <c r="L5222" s="1" t="str">
        <f t="shared" si="163"/>
        <v/>
      </c>
    </row>
    <row r="5223" spans="1:12" ht="13.8" customHeight="1" x14ac:dyDescent="0.3">
      <c r="A5223" t="s">
        <v>86</v>
      </c>
      <c r="B5223">
        <v>2009</v>
      </c>
      <c r="C5223" s="10">
        <v>14494</v>
      </c>
      <c r="D5223">
        <v>5399</v>
      </c>
      <c r="E5223">
        <v>6776</v>
      </c>
      <c r="F5223">
        <v>2176</v>
      </c>
      <c r="G5223">
        <v>143</v>
      </c>
      <c r="H5223">
        <v>0</v>
      </c>
      <c r="I5223">
        <v>2.71</v>
      </c>
      <c r="J5223" s="10">
        <v>640</v>
      </c>
      <c r="K5223" s="13">
        <f t="shared" si="164"/>
        <v>1990</v>
      </c>
      <c r="L5223" s="1" t="str">
        <f t="shared" si="163"/>
        <v/>
      </c>
    </row>
    <row r="5224" spans="1:12" ht="13.8" customHeight="1" x14ac:dyDescent="0.3">
      <c r="A5224" t="s">
        <v>86</v>
      </c>
      <c r="B5224">
        <v>2010</v>
      </c>
      <c r="C5224" s="10">
        <v>16930</v>
      </c>
      <c r="D5224">
        <v>7388</v>
      </c>
      <c r="E5224">
        <v>6980</v>
      </c>
      <c r="F5224">
        <v>2397</v>
      </c>
      <c r="G5224">
        <v>165</v>
      </c>
      <c r="H5224">
        <v>0</v>
      </c>
      <c r="I5224">
        <v>3.15</v>
      </c>
      <c r="J5224" s="10">
        <v>630</v>
      </c>
      <c r="K5224" s="13">
        <f t="shared" si="164"/>
        <v>1990</v>
      </c>
      <c r="L5224" s="1" t="str">
        <f t="shared" si="163"/>
        <v/>
      </c>
    </row>
    <row r="5225" spans="1:12" ht="13.8" customHeight="1" x14ac:dyDescent="0.3">
      <c r="A5225" t="s">
        <v>86</v>
      </c>
      <c r="B5225">
        <v>2011</v>
      </c>
      <c r="C5225" s="10">
        <v>15494</v>
      </c>
      <c r="D5225">
        <v>6325</v>
      </c>
      <c r="E5225">
        <v>6881</v>
      </c>
      <c r="F5225">
        <v>2099</v>
      </c>
      <c r="G5225">
        <v>189</v>
      </c>
      <c r="H5225">
        <v>0</v>
      </c>
      <c r="I5225">
        <v>2.87</v>
      </c>
      <c r="J5225" s="10">
        <v>701</v>
      </c>
      <c r="K5225" s="13">
        <f t="shared" si="164"/>
        <v>1990</v>
      </c>
      <c r="L5225" s="1" t="str">
        <f t="shared" si="163"/>
        <v/>
      </c>
    </row>
    <row r="5226" spans="1:12" ht="13.8" customHeight="1" x14ac:dyDescent="0.3">
      <c r="A5226" t="s">
        <v>86</v>
      </c>
      <c r="B5226">
        <v>2012</v>
      </c>
      <c r="C5226" s="10">
        <v>13399</v>
      </c>
      <c r="D5226">
        <v>4911</v>
      </c>
      <c r="E5226">
        <v>6436</v>
      </c>
      <c r="F5226">
        <v>1877</v>
      </c>
      <c r="G5226">
        <v>176</v>
      </c>
      <c r="H5226">
        <v>0</v>
      </c>
      <c r="I5226">
        <v>2.4700000000000002</v>
      </c>
      <c r="J5226" s="10">
        <v>616</v>
      </c>
      <c r="K5226" s="13">
        <f t="shared" si="164"/>
        <v>1990</v>
      </c>
      <c r="L5226" s="1">
        <f t="shared" si="163"/>
        <v>1</v>
      </c>
    </row>
    <row r="5227" spans="1:12" ht="13.8" customHeight="1" x14ac:dyDescent="0.3">
      <c r="A5227" t="s">
        <v>86</v>
      </c>
      <c r="B5227">
        <v>2013</v>
      </c>
      <c r="C5227" s="10">
        <v>12877</v>
      </c>
      <c r="D5227">
        <v>5478</v>
      </c>
      <c r="E5227">
        <v>5437</v>
      </c>
      <c r="F5227">
        <v>1784</v>
      </c>
      <c r="G5227">
        <v>177</v>
      </c>
      <c r="H5227">
        <v>0</v>
      </c>
      <c r="I5227">
        <v>2.36</v>
      </c>
      <c r="J5227" s="10">
        <v>639</v>
      </c>
      <c r="K5227" s="13">
        <f t="shared" si="164"/>
        <v>1990</v>
      </c>
      <c r="L5227" s="1">
        <f t="shared" si="163"/>
        <v>1</v>
      </c>
    </row>
    <row r="5228" spans="1:12" ht="13.8" customHeight="1" x14ac:dyDescent="0.3">
      <c r="A5228" t="s">
        <v>86</v>
      </c>
      <c r="B5228">
        <v>2014</v>
      </c>
      <c r="C5228" s="10">
        <v>12899</v>
      </c>
      <c r="D5228">
        <v>4677</v>
      </c>
      <c r="E5228">
        <v>6482</v>
      </c>
      <c r="F5228">
        <v>1570</v>
      </c>
      <c r="G5228">
        <v>170</v>
      </c>
      <c r="H5228">
        <v>0</v>
      </c>
      <c r="I5228">
        <v>2.35</v>
      </c>
      <c r="J5228" s="10">
        <v>602</v>
      </c>
      <c r="K5228" s="13">
        <f t="shared" si="164"/>
        <v>1990</v>
      </c>
      <c r="L5228" s="1">
        <f t="shared" si="163"/>
        <v>1</v>
      </c>
    </row>
    <row r="5229" spans="1:12" ht="13.8" customHeight="1" x14ac:dyDescent="0.3">
      <c r="A5229" t="s">
        <v>87</v>
      </c>
      <c r="B5229">
        <v>1950</v>
      </c>
      <c r="C5229" s="10">
        <v>9</v>
      </c>
      <c r="D5229">
        <v>0</v>
      </c>
      <c r="E5229">
        <v>9</v>
      </c>
      <c r="F5229">
        <v>0</v>
      </c>
      <c r="G5229">
        <v>0</v>
      </c>
      <c r="H5229">
        <v>0</v>
      </c>
      <c r="I5229">
        <v>0.01</v>
      </c>
      <c r="J5229" s="10">
        <v>0</v>
      </c>
      <c r="K5229" s="13">
        <f t="shared" si="164"/>
        <v>1958</v>
      </c>
      <c r="L5229" s="1" t="str">
        <f t="shared" si="163"/>
        <v/>
      </c>
    </row>
    <row r="5230" spans="1:12" ht="13.8" customHeight="1" x14ac:dyDescent="0.3">
      <c r="A5230" t="s">
        <v>87</v>
      </c>
      <c r="B5230">
        <v>1951</v>
      </c>
      <c r="C5230" s="10">
        <v>4</v>
      </c>
      <c r="D5230">
        <v>0</v>
      </c>
      <c r="E5230">
        <v>4</v>
      </c>
      <c r="F5230">
        <v>0</v>
      </c>
      <c r="G5230">
        <v>0</v>
      </c>
      <c r="H5230">
        <v>0</v>
      </c>
      <c r="I5230">
        <v>0</v>
      </c>
      <c r="J5230" s="10">
        <v>1</v>
      </c>
      <c r="K5230" s="13">
        <f t="shared" si="164"/>
        <v>1958</v>
      </c>
      <c r="L5230" s="1" t="str">
        <f t="shared" si="163"/>
        <v/>
      </c>
    </row>
    <row r="5231" spans="1:12" ht="13.8" customHeight="1" x14ac:dyDescent="0.3">
      <c r="A5231" t="s">
        <v>87</v>
      </c>
      <c r="B5231">
        <v>1952</v>
      </c>
      <c r="C5231" s="10">
        <v>8</v>
      </c>
      <c r="D5231">
        <v>0</v>
      </c>
      <c r="E5231">
        <v>8</v>
      </c>
      <c r="F5231">
        <v>0</v>
      </c>
      <c r="G5231">
        <v>0</v>
      </c>
      <c r="H5231">
        <v>0</v>
      </c>
      <c r="I5231">
        <v>0.01</v>
      </c>
      <c r="J5231" s="10">
        <v>0</v>
      </c>
      <c r="K5231" s="13">
        <f t="shared" si="164"/>
        <v>1958</v>
      </c>
      <c r="L5231" s="1" t="str">
        <f t="shared" si="163"/>
        <v/>
      </c>
    </row>
    <row r="5232" spans="1:12" ht="13.8" customHeight="1" x14ac:dyDescent="0.3">
      <c r="A5232" t="s">
        <v>87</v>
      </c>
      <c r="B5232">
        <v>1953</v>
      </c>
      <c r="C5232" s="10">
        <v>11</v>
      </c>
      <c r="D5232">
        <v>0</v>
      </c>
      <c r="E5232">
        <v>11</v>
      </c>
      <c r="F5232">
        <v>0</v>
      </c>
      <c r="G5232">
        <v>0</v>
      </c>
      <c r="H5232">
        <v>0</v>
      </c>
      <c r="I5232">
        <v>0.01</v>
      </c>
      <c r="J5232" s="10">
        <v>0</v>
      </c>
      <c r="K5232" s="13">
        <f t="shared" si="164"/>
        <v>1958</v>
      </c>
      <c r="L5232" s="1" t="str">
        <f t="shared" si="163"/>
        <v/>
      </c>
    </row>
    <row r="5233" spans="1:12" ht="13.8" customHeight="1" x14ac:dyDescent="0.3">
      <c r="A5233" t="s">
        <v>87</v>
      </c>
      <c r="B5233">
        <v>1954</v>
      </c>
      <c r="C5233" s="10">
        <v>1205</v>
      </c>
      <c r="D5233">
        <v>0</v>
      </c>
      <c r="E5233">
        <v>1205</v>
      </c>
      <c r="F5233">
        <v>0</v>
      </c>
      <c r="G5233">
        <v>0</v>
      </c>
      <c r="H5233">
        <v>0</v>
      </c>
      <c r="I5233">
        <v>1.1299999999999999</v>
      </c>
      <c r="J5233" s="10">
        <v>2</v>
      </c>
      <c r="K5233" s="13">
        <f t="shared" si="164"/>
        <v>1958</v>
      </c>
      <c r="L5233" s="1" t="str">
        <f t="shared" si="163"/>
        <v/>
      </c>
    </row>
    <row r="5234" spans="1:12" ht="13.8" customHeight="1" x14ac:dyDescent="0.3">
      <c r="A5234" t="s">
        <v>87</v>
      </c>
      <c r="B5234">
        <v>1955</v>
      </c>
      <c r="C5234" s="10">
        <v>666</v>
      </c>
      <c r="D5234">
        <v>0</v>
      </c>
      <c r="E5234">
        <v>666</v>
      </c>
      <c r="F5234">
        <v>0</v>
      </c>
      <c r="G5234">
        <v>0</v>
      </c>
      <c r="H5234">
        <v>0</v>
      </c>
      <c r="I5234">
        <v>0.61</v>
      </c>
      <c r="J5234" s="10">
        <v>2611</v>
      </c>
      <c r="K5234" s="13">
        <f t="shared" si="164"/>
        <v>1958</v>
      </c>
      <c r="L5234" s="1" t="str">
        <f t="shared" si="163"/>
        <v/>
      </c>
    </row>
    <row r="5235" spans="1:12" ht="13.8" customHeight="1" x14ac:dyDescent="0.3">
      <c r="A5235" t="s">
        <v>87</v>
      </c>
      <c r="B5235">
        <v>1956</v>
      </c>
      <c r="C5235" s="10">
        <v>626</v>
      </c>
      <c r="D5235">
        <v>0</v>
      </c>
      <c r="E5235">
        <v>626</v>
      </c>
      <c r="F5235">
        <v>0</v>
      </c>
      <c r="G5235">
        <v>0</v>
      </c>
      <c r="H5235">
        <v>0</v>
      </c>
      <c r="I5235">
        <v>0.56000000000000005</v>
      </c>
      <c r="J5235" s="10">
        <v>2057</v>
      </c>
      <c r="K5235" s="13">
        <f t="shared" si="164"/>
        <v>1958</v>
      </c>
      <c r="L5235" s="1" t="str">
        <f t="shared" si="163"/>
        <v/>
      </c>
    </row>
    <row r="5236" spans="1:12" ht="13.8" customHeight="1" x14ac:dyDescent="0.3">
      <c r="A5236" t="s">
        <v>87</v>
      </c>
      <c r="B5236">
        <v>1957</v>
      </c>
      <c r="C5236" s="10">
        <v>800</v>
      </c>
      <c r="D5236">
        <v>0</v>
      </c>
      <c r="E5236">
        <v>800</v>
      </c>
      <c r="F5236">
        <v>0</v>
      </c>
      <c r="G5236">
        <v>0</v>
      </c>
      <c r="H5236">
        <v>0</v>
      </c>
      <c r="I5236">
        <v>0.71</v>
      </c>
      <c r="J5236" s="10">
        <v>1827</v>
      </c>
      <c r="K5236" s="13">
        <f t="shared" si="164"/>
        <v>1958</v>
      </c>
      <c r="L5236" s="1" t="str">
        <f t="shared" si="163"/>
        <v/>
      </c>
    </row>
    <row r="5237" spans="1:12" ht="13.8" customHeight="1" x14ac:dyDescent="0.3">
      <c r="A5237" t="s">
        <v>87</v>
      </c>
      <c r="B5237">
        <v>1958</v>
      </c>
      <c r="C5237" s="10">
        <v>496</v>
      </c>
      <c r="D5237">
        <v>0</v>
      </c>
      <c r="E5237">
        <v>496</v>
      </c>
      <c r="F5237">
        <v>0</v>
      </c>
      <c r="G5237">
        <v>0</v>
      </c>
      <c r="H5237">
        <v>0</v>
      </c>
      <c r="I5237">
        <v>0.43</v>
      </c>
      <c r="J5237" s="10">
        <v>2881</v>
      </c>
      <c r="K5237" s="13">
        <f t="shared" si="164"/>
        <v>1958</v>
      </c>
      <c r="L5237" s="1" t="str">
        <f t="shared" si="163"/>
        <v/>
      </c>
    </row>
    <row r="5238" spans="1:12" ht="13.8" customHeight="1" x14ac:dyDescent="0.3">
      <c r="A5238" t="s">
        <v>87</v>
      </c>
      <c r="B5238">
        <v>1959</v>
      </c>
      <c r="C5238" s="10">
        <v>690</v>
      </c>
      <c r="D5238">
        <v>0</v>
      </c>
      <c r="E5238">
        <v>690</v>
      </c>
      <c r="F5238">
        <v>0</v>
      </c>
      <c r="G5238">
        <v>0</v>
      </c>
      <c r="H5238">
        <v>0</v>
      </c>
      <c r="I5238">
        <v>0.57999999999999996</v>
      </c>
      <c r="J5238" s="10">
        <v>2857</v>
      </c>
      <c r="K5238" s="13">
        <f t="shared" si="164"/>
        <v>1989</v>
      </c>
      <c r="L5238" s="1" t="str">
        <f t="shared" si="163"/>
        <v/>
      </c>
    </row>
    <row r="5239" spans="1:12" ht="13.8" customHeight="1" x14ac:dyDescent="0.3">
      <c r="A5239" t="s">
        <v>87</v>
      </c>
      <c r="B5239">
        <v>1960</v>
      </c>
      <c r="C5239" s="10">
        <v>975</v>
      </c>
      <c r="D5239">
        <v>0</v>
      </c>
      <c r="E5239">
        <v>975</v>
      </c>
      <c r="F5239">
        <v>0</v>
      </c>
      <c r="G5239">
        <v>0</v>
      </c>
      <c r="H5239">
        <v>0</v>
      </c>
      <c r="I5239">
        <v>0.81</v>
      </c>
      <c r="J5239" s="10">
        <v>2846</v>
      </c>
      <c r="K5239" s="13">
        <f t="shared" si="164"/>
        <v>1989</v>
      </c>
      <c r="L5239" s="1" t="str">
        <f t="shared" si="163"/>
        <v/>
      </c>
    </row>
    <row r="5240" spans="1:12" ht="13.8" customHeight="1" x14ac:dyDescent="0.3">
      <c r="A5240" t="s">
        <v>87</v>
      </c>
      <c r="B5240">
        <v>1961</v>
      </c>
      <c r="C5240" s="10">
        <v>707</v>
      </c>
      <c r="D5240">
        <v>0</v>
      </c>
      <c r="E5240">
        <v>707</v>
      </c>
      <c r="F5240">
        <v>0</v>
      </c>
      <c r="G5240">
        <v>0</v>
      </c>
      <c r="H5240">
        <v>0</v>
      </c>
      <c r="I5240">
        <v>0.56999999999999995</v>
      </c>
      <c r="J5240" s="10">
        <v>3053</v>
      </c>
      <c r="K5240" s="13">
        <f t="shared" si="164"/>
        <v>1989</v>
      </c>
      <c r="L5240" s="1" t="str">
        <f t="shared" si="163"/>
        <v/>
      </c>
    </row>
    <row r="5241" spans="1:12" ht="13.8" customHeight="1" x14ac:dyDescent="0.3">
      <c r="A5241" t="s">
        <v>87</v>
      </c>
      <c r="B5241">
        <v>1962</v>
      </c>
      <c r="C5241" s="10">
        <v>1041</v>
      </c>
      <c r="D5241">
        <v>0</v>
      </c>
      <c r="E5241">
        <v>1041</v>
      </c>
      <c r="F5241">
        <v>0</v>
      </c>
      <c r="G5241">
        <v>0</v>
      </c>
      <c r="H5241">
        <v>0</v>
      </c>
      <c r="I5241">
        <v>0.82</v>
      </c>
      <c r="J5241" s="10">
        <v>2975</v>
      </c>
      <c r="K5241" s="13">
        <f t="shared" si="164"/>
        <v>1989</v>
      </c>
      <c r="L5241" s="1" t="str">
        <f t="shared" si="163"/>
        <v/>
      </c>
    </row>
    <row r="5242" spans="1:12" ht="13.8" customHeight="1" x14ac:dyDescent="0.3">
      <c r="A5242" t="s">
        <v>87</v>
      </c>
      <c r="B5242">
        <v>1963</v>
      </c>
      <c r="C5242" s="10">
        <v>774</v>
      </c>
      <c r="D5242">
        <v>0</v>
      </c>
      <c r="E5242">
        <v>774</v>
      </c>
      <c r="F5242">
        <v>0</v>
      </c>
      <c r="G5242">
        <v>0</v>
      </c>
      <c r="H5242">
        <v>0</v>
      </c>
      <c r="I5242">
        <v>0.6</v>
      </c>
      <c r="J5242" s="10">
        <v>3307</v>
      </c>
      <c r="K5242" s="13">
        <f t="shared" si="164"/>
        <v>1989</v>
      </c>
      <c r="L5242" s="1" t="str">
        <f t="shared" si="163"/>
        <v/>
      </c>
    </row>
    <row r="5243" spans="1:12" ht="13.8" customHeight="1" x14ac:dyDescent="0.3">
      <c r="A5243" t="s">
        <v>87</v>
      </c>
      <c r="B5243">
        <v>1964</v>
      </c>
      <c r="C5243" s="10">
        <v>964</v>
      </c>
      <c r="D5243">
        <v>0</v>
      </c>
      <c r="E5243">
        <v>964</v>
      </c>
      <c r="F5243">
        <v>0</v>
      </c>
      <c r="G5243">
        <v>0</v>
      </c>
      <c r="H5243">
        <v>0</v>
      </c>
      <c r="I5243">
        <v>0.73</v>
      </c>
      <c r="J5243" s="10">
        <v>3387</v>
      </c>
      <c r="K5243" s="13">
        <f t="shared" si="164"/>
        <v>1989</v>
      </c>
      <c r="L5243" s="1" t="str">
        <f t="shared" si="163"/>
        <v/>
      </c>
    </row>
    <row r="5244" spans="1:12" ht="13.8" customHeight="1" x14ac:dyDescent="0.3">
      <c r="A5244" t="s">
        <v>87</v>
      </c>
      <c r="B5244">
        <v>1965</v>
      </c>
      <c r="C5244" s="10">
        <v>1044</v>
      </c>
      <c r="D5244">
        <v>0</v>
      </c>
      <c r="E5244">
        <v>1044</v>
      </c>
      <c r="F5244">
        <v>0</v>
      </c>
      <c r="G5244">
        <v>0</v>
      </c>
      <c r="H5244">
        <v>0</v>
      </c>
      <c r="I5244">
        <v>0.77</v>
      </c>
      <c r="J5244" s="10">
        <v>2812</v>
      </c>
      <c r="K5244" s="13">
        <f t="shared" si="164"/>
        <v>1989</v>
      </c>
      <c r="L5244" s="1" t="str">
        <f t="shared" si="163"/>
        <v/>
      </c>
    </row>
    <row r="5245" spans="1:12" ht="13.8" customHeight="1" x14ac:dyDescent="0.3">
      <c r="A5245" t="s">
        <v>87</v>
      </c>
      <c r="B5245">
        <v>1966</v>
      </c>
      <c r="C5245" s="10">
        <v>918</v>
      </c>
      <c r="D5245">
        <v>0</v>
      </c>
      <c r="E5245">
        <v>918</v>
      </c>
      <c r="F5245">
        <v>0</v>
      </c>
      <c r="G5245">
        <v>0</v>
      </c>
      <c r="H5245">
        <v>0</v>
      </c>
      <c r="I5245">
        <v>0.66</v>
      </c>
      <c r="J5245" s="10">
        <v>3160</v>
      </c>
      <c r="K5245" s="13">
        <f t="shared" si="164"/>
        <v>1989</v>
      </c>
      <c r="L5245" s="1" t="str">
        <f t="shared" si="163"/>
        <v/>
      </c>
    </row>
    <row r="5246" spans="1:12" ht="13.8" customHeight="1" x14ac:dyDescent="0.3">
      <c r="A5246" t="s">
        <v>87</v>
      </c>
      <c r="B5246">
        <v>1967</v>
      </c>
      <c r="C5246" s="10">
        <v>805</v>
      </c>
      <c r="D5246">
        <v>0</v>
      </c>
      <c r="E5246">
        <v>805</v>
      </c>
      <c r="F5246">
        <v>0</v>
      </c>
      <c r="G5246">
        <v>0</v>
      </c>
      <c r="H5246">
        <v>0</v>
      </c>
      <c r="I5246">
        <v>0.56999999999999995</v>
      </c>
      <c r="J5246" s="10">
        <v>1202</v>
      </c>
      <c r="K5246" s="13">
        <f t="shared" si="164"/>
        <v>1989</v>
      </c>
      <c r="L5246" s="1" t="str">
        <f t="shared" si="163"/>
        <v/>
      </c>
    </row>
    <row r="5247" spans="1:12" ht="13.8" customHeight="1" x14ac:dyDescent="0.3">
      <c r="A5247" t="s">
        <v>87</v>
      </c>
      <c r="B5247">
        <v>1968</v>
      </c>
      <c r="C5247" s="10">
        <v>3141</v>
      </c>
      <c r="D5247">
        <v>0</v>
      </c>
      <c r="E5247">
        <v>3141</v>
      </c>
      <c r="F5247">
        <v>0</v>
      </c>
      <c r="G5247">
        <v>0</v>
      </c>
      <c r="H5247">
        <v>0</v>
      </c>
      <c r="I5247">
        <v>2.1800000000000002</v>
      </c>
      <c r="J5247" s="10">
        <v>80</v>
      </c>
      <c r="K5247" s="13">
        <f t="shared" si="164"/>
        <v>1989</v>
      </c>
      <c r="L5247" s="1" t="str">
        <f t="shared" si="163"/>
        <v/>
      </c>
    </row>
    <row r="5248" spans="1:12" ht="13.8" customHeight="1" x14ac:dyDescent="0.3">
      <c r="A5248" t="s">
        <v>87</v>
      </c>
      <c r="B5248">
        <v>1969</v>
      </c>
      <c r="C5248" s="10">
        <v>1239</v>
      </c>
      <c r="D5248">
        <v>0</v>
      </c>
      <c r="E5248">
        <v>1239</v>
      </c>
      <c r="F5248">
        <v>0</v>
      </c>
      <c r="G5248">
        <v>0</v>
      </c>
      <c r="H5248">
        <v>0</v>
      </c>
      <c r="I5248">
        <v>0.84</v>
      </c>
      <c r="J5248" s="10">
        <v>530</v>
      </c>
      <c r="K5248" s="13">
        <f t="shared" si="164"/>
        <v>1989</v>
      </c>
      <c r="L5248" s="1" t="str">
        <f t="shared" si="163"/>
        <v/>
      </c>
    </row>
    <row r="5249" spans="1:12" ht="13.8" customHeight="1" x14ac:dyDescent="0.3">
      <c r="A5249" t="s">
        <v>87</v>
      </c>
      <c r="B5249">
        <v>1970</v>
      </c>
      <c r="C5249" s="10">
        <v>639</v>
      </c>
      <c r="D5249">
        <v>0</v>
      </c>
      <c r="E5249">
        <v>639</v>
      </c>
      <c r="F5249">
        <v>0</v>
      </c>
      <c r="G5249">
        <v>0</v>
      </c>
      <c r="H5249">
        <v>0</v>
      </c>
      <c r="I5249">
        <v>0.43</v>
      </c>
      <c r="J5249" s="10">
        <v>365</v>
      </c>
      <c r="K5249" s="13">
        <f t="shared" si="164"/>
        <v>1989</v>
      </c>
      <c r="L5249" s="1" t="str">
        <f t="shared" si="163"/>
        <v/>
      </c>
    </row>
    <row r="5250" spans="1:12" ht="13.8" customHeight="1" x14ac:dyDescent="0.3">
      <c r="A5250" t="s">
        <v>87</v>
      </c>
      <c r="B5250">
        <v>1971</v>
      </c>
      <c r="C5250" s="10">
        <v>479</v>
      </c>
      <c r="D5250">
        <v>0</v>
      </c>
      <c r="E5250">
        <v>479</v>
      </c>
      <c r="F5250">
        <v>0</v>
      </c>
      <c r="G5250">
        <v>0</v>
      </c>
      <c r="H5250">
        <v>0</v>
      </c>
      <c r="I5250">
        <v>0.31</v>
      </c>
      <c r="J5250" s="10">
        <v>321</v>
      </c>
      <c r="K5250" s="13">
        <f t="shared" si="164"/>
        <v>1989</v>
      </c>
      <c r="L5250" s="1" t="str">
        <f t="shared" ref="L5250:L5313" si="165">IF(AND(B5250&gt;2011),1,"")</f>
        <v/>
      </c>
    </row>
    <row r="5251" spans="1:12" ht="13.8" customHeight="1" x14ac:dyDescent="0.3">
      <c r="A5251" t="s">
        <v>87</v>
      </c>
      <c r="B5251">
        <v>1972</v>
      </c>
      <c r="C5251" s="10">
        <v>339</v>
      </c>
      <c r="D5251">
        <v>0</v>
      </c>
      <c r="E5251">
        <v>339</v>
      </c>
      <c r="F5251">
        <v>0</v>
      </c>
      <c r="G5251">
        <v>0</v>
      </c>
      <c r="H5251">
        <v>0</v>
      </c>
      <c r="I5251">
        <v>0.22</v>
      </c>
      <c r="J5251" s="10">
        <v>282</v>
      </c>
      <c r="K5251" s="13">
        <f t="shared" si="164"/>
        <v>1989</v>
      </c>
      <c r="L5251" s="1" t="str">
        <f t="shared" si="165"/>
        <v/>
      </c>
    </row>
    <row r="5252" spans="1:12" ht="13.8" customHeight="1" x14ac:dyDescent="0.3">
      <c r="A5252" t="s">
        <v>87</v>
      </c>
      <c r="B5252">
        <v>1973</v>
      </c>
      <c r="C5252" s="10">
        <v>656</v>
      </c>
      <c r="D5252">
        <v>0</v>
      </c>
      <c r="E5252">
        <v>656</v>
      </c>
      <c r="F5252">
        <v>0</v>
      </c>
      <c r="G5252">
        <v>0</v>
      </c>
      <c r="H5252">
        <v>0</v>
      </c>
      <c r="I5252">
        <v>0.41</v>
      </c>
      <c r="J5252" s="10">
        <v>284</v>
      </c>
      <c r="K5252" s="13">
        <f t="shared" si="164"/>
        <v>1989</v>
      </c>
      <c r="L5252" s="1" t="str">
        <f t="shared" si="165"/>
        <v/>
      </c>
    </row>
    <row r="5253" spans="1:12" ht="13.8" customHeight="1" x14ac:dyDescent="0.3">
      <c r="A5253" t="s">
        <v>87</v>
      </c>
      <c r="B5253">
        <v>1974</v>
      </c>
      <c r="C5253" s="10">
        <v>512</v>
      </c>
      <c r="D5253">
        <v>0</v>
      </c>
      <c r="E5253">
        <v>512</v>
      </c>
      <c r="F5253">
        <v>0</v>
      </c>
      <c r="G5253">
        <v>0</v>
      </c>
      <c r="H5253">
        <v>0</v>
      </c>
      <c r="I5253">
        <v>0.32</v>
      </c>
      <c r="J5253" s="10">
        <v>204</v>
      </c>
      <c r="K5253" s="13">
        <f t="shared" si="164"/>
        <v>1989</v>
      </c>
      <c r="L5253" s="1" t="str">
        <f t="shared" si="165"/>
        <v/>
      </c>
    </row>
    <row r="5254" spans="1:12" ht="13.8" customHeight="1" x14ac:dyDescent="0.3">
      <c r="A5254" t="s">
        <v>87</v>
      </c>
      <c r="B5254">
        <v>1975</v>
      </c>
      <c r="C5254" s="10">
        <v>427</v>
      </c>
      <c r="D5254">
        <v>0</v>
      </c>
      <c r="E5254">
        <v>427</v>
      </c>
      <c r="F5254">
        <v>0</v>
      </c>
      <c r="G5254">
        <v>0</v>
      </c>
      <c r="H5254">
        <v>0</v>
      </c>
      <c r="I5254">
        <v>0.26</v>
      </c>
      <c r="J5254" s="10">
        <v>263</v>
      </c>
      <c r="K5254" s="13">
        <f t="shared" si="164"/>
        <v>1989</v>
      </c>
      <c r="L5254" s="1" t="str">
        <f t="shared" si="165"/>
        <v/>
      </c>
    </row>
    <row r="5255" spans="1:12" ht="13.8" customHeight="1" x14ac:dyDescent="0.3">
      <c r="A5255" t="s">
        <v>87</v>
      </c>
      <c r="B5255">
        <v>1976</v>
      </c>
      <c r="C5255" s="10">
        <v>501</v>
      </c>
      <c r="D5255">
        <v>0</v>
      </c>
      <c r="E5255">
        <v>501</v>
      </c>
      <c r="F5255">
        <v>0</v>
      </c>
      <c r="G5255">
        <v>0</v>
      </c>
      <c r="H5255">
        <v>0</v>
      </c>
      <c r="I5255">
        <v>0.3</v>
      </c>
      <c r="J5255" s="10">
        <v>554</v>
      </c>
      <c r="K5255" s="13">
        <f t="shared" si="164"/>
        <v>1989</v>
      </c>
      <c r="L5255" s="1" t="str">
        <f t="shared" si="165"/>
        <v/>
      </c>
    </row>
    <row r="5256" spans="1:12" ht="13.8" customHeight="1" x14ac:dyDescent="0.3">
      <c r="A5256" t="s">
        <v>87</v>
      </c>
      <c r="B5256">
        <v>1977</v>
      </c>
      <c r="C5256" s="10">
        <v>577</v>
      </c>
      <c r="D5256">
        <v>0</v>
      </c>
      <c r="E5256">
        <v>577</v>
      </c>
      <c r="F5256">
        <v>0</v>
      </c>
      <c r="G5256">
        <v>0</v>
      </c>
      <c r="H5256">
        <v>0</v>
      </c>
      <c r="I5256">
        <v>0.33</v>
      </c>
      <c r="J5256" s="10">
        <v>581</v>
      </c>
      <c r="K5256" s="13">
        <f t="shared" ref="K5256:K5319" si="166">IF(B5256&lt;1990,IF(B5256&lt;1959,1958,1989),1990)</f>
        <v>1989</v>
      </c>
      <c r="L5256" s="1" t="str">
        <f t="shared" si="165"/>
        <v/>
      </c>
    </row>
    <row r="5257" spans="1:12" ht="13.8" customHeight="1" x14ac:dyDescent="0.3">
      <c r="A5257" t="s">
        <v>87</v>
      </c>
      <c r="B5257">
        <v>1978</v>
      </c>
      <c r="C5257" s="10">
        <v>588</v>
      </c>
      <c r="D5257">
        <v>0</v>
      </c>
      <c r="E5257">
        <v>588</v>
      </c>
      <c r="F5257">
        <v>0</v>
      </c>
      <c r="G5257">
        <v>0</v>
      </c>
      <c r="H5257">
        <v>0</v>
      </c>
      <c r="I5257">
        <v>0.33</v>
      </c>
      <c r="J5257" s="10">
        <v>583</v>
      </c>
      <c r="K5257" s="13">
        <f t="shared" si="166"/>
        <v>1989</v>
      </c>
      <c r="L5257" s="1" t="str">
        <f t="shared" si="165"/>
        <v/>
      </c>
    </row>
    <row r="5258" spans="1:12" ht="13.8" customHeight="1" x14ac:dyDescent="0.3">
      <c r="A5258" t="s">
        <v>87</v>
      </c>
      <c r="B5258">
        <v>1979</v>
      </c>
      <c r="C5258" s="10">
        <v>594</v>
      </c>
      <c r="D5258">
        <v>0</v>
      </c>
      <c r="E5258">
        <v>594</v>
      </c>
      <c r="F5258">
        <v>0</v>
      </c>
      <c r="G5258">
        <v>0</v>
      </c>
      <c r="H5258">
        <v>0</v>
      </c>
      <c r="I5258">
        <v>0.33</v>
      </c>
      <c r="J5258" s="10">
        <v>609</v>
      </c>
      <c r="K5258" s="13">
        <f t="shared" si="166"/>
        <v>1989</v>
      </c>
      <c r="L5258" s="1" t="str">
        <f t="shared" si="165"/>
        <v/>
      </c>
    </row>
    <row r="5259" spans="1:12" ht="13.8" customHeight="1" x14ac:dyDescent="0.3">
      <c r="A5259" t="s">
        <v>87</v>
      </c>
      <c r="B5259">
        <v>1980</v>
      </c>
      <c r="C5259" s="10">
        <v>579</v>
      </c>
      <c r="D5259">
        <v>0</v>
      </c>
      <c r="E5259">
        <v>579</v>
      </c>
      <c r="F5259">
        <v>0</v>
      </c>
      <c r="G5259">
        <v>0</v>
      </c>
      <c r="H5259">
        <v>0</v>
      </c>
      <c r="I5259">
        <v>0.31</v>
      </c>
      <c r="J5259" s="10">
        <v>609</v>
      </c>
      <c r="K5259" s="13">
        <f t="shared" si="166"/>
        <v>1989</v>
      </c>
      <c r="L5259" s="1" t="str">
        <f t="shared" si="165"/>
        <v/>
      </c>
    </row>
    <row r="5260" spans="1:12" ht="13.8" customHeight="1" x14ac:dyDescent="0.3">
      <c r="A5260" t="s">
        <v>87</v>
      </c>
      <c r="B5260">
        <v>1981</v>
      </c>
      <c r="C5260" s="10">
        <v>783</v>
      </c>
      <c r="D5260">
        <v>0</v>
      </c>
      <c r="E5260">
        <v>783</v>
      </c>
      <c r="F5260">
        <v>0</v>
      </c>
      <c r="G5260">
        <v>0</v>
      </c>
      <c r="H5260">
        <v>0</v>
      </c>
      <c r="I5260">
        <v>0.41</v>
      </c>
      <c r="J5260" s="10">
        <v>173</v>
      </c>
      <c r="K5260" s="13">
        <f t="shared" si="166"/>
        <v>1989</v>
      </c>
      <c r="L5260" s="1" t="str">
        <f t="shared" si="165"/>
        <v/>
      </c>
    </row>
    <row r="5261" spans="1:12" ht="13.8" customHeight="1" x14ac:dyDescent="0.3">
      <c r="A5261" t="s">
        <v>87</v>
      </c>
      <c r="B5261">
        <v>1982</v>
      </c>
      <c r="C5261" s="10">
        <v>1088</v>
      </c>
      <c r="D5261">
        <v>0</v>
      </c>
      <c r="E5261">
        <v>1088</v>
      </c>
      <c r="F5261">
        <v>0</v>
      </c>
      <c r="G5261">
        <v>0</v>
      </c>
      <c r="H5261">
        <v>0</v>
      </c>
      <c r="I5261">
        <v>0.55000000000000004</v>
      </c>
      <c r="J5261" s="10">
        <v>361</v>
      </c>
      <c r="K5261" s="13">
        <f t="shared" si="166"/>
        <v>1989</v>
      </c>
      <c r="L5261" s="1" t="str">
        <f t="shared" si="165"/>
        <v/>
      </c>
    </row>
    <row r="5262" spans="1:12" ht="13.8" customHeight="1" x14ac:dyDescent="0.3">
      <c r="A5262" t="s">
        <v>87</v>
      </c>
      <c r="B5262">
        <v>1983</v>
      </c>
      <c r="C5262" s="10">
        <v>1047</v>
      </c>
      <c r="D5262">
        <v>0</v>
      </c>
      <c r="E5262">
        <v>1047</v>
      </c>
      <c r="F5262">
        <v>0</v>
      </c>
      <c r="G5262">
        <v>0</v>
      </c>
      <c r="H5262">
        <v>0</v>
      </c>
      <c r="I5262">
        <v>0.52</v>
      </c>
      <c r="J5262" s="10">
        <v>284</v>
      </c>
      <c r="K5262" s="13">
        <f t="shared" si="166"/>
        <v>1989</v>
      </c>
      <c r="L5262" s="1" t="str">
        <f t="shared" si="165"/>
        <v/>
      </c>
    </row>
    <row r="5263" spans="1:12" ht="13.8" customHeight="1" x14ac:dyDescent="0.3">
      <c r="A5263" t="s">
        <v>87</v>
      </c>
      <c r="B5263">
        <v>1984</v>
      </c>
      <c r="C5263" s="10">
        <v>1152</v>
      </c>
      <c r="D5263">
        <v>0</v>
      </c>
      <c r="E5263">
        <v>1152</v>
      </c>
      <c r="F5263">
        <v>0</v>
      </c>
      <c r="G5263">
        <v>0</v>
      </c>
      <c r="H5263">
        <v>0</v>
      </c>
      <c r="I5263">
        <v>0.55000000000000004</v>
      </c>
      <c r="J5263" s="10">
        <v>361</v>
      </c>
      <c r="K5263" s="13">
        <f t="shared" si="166"/>
        <v>1989</v>
      </c>
      <c r="L5263" s="1" t="str">
        <f t="shared" si="165"/>
        <v/>
      </c>
    </row>
    <row r="5264" spans="1:12" ht="13.8" customHeight="1" x14ac:dyDescent="0.3">
      <c r="A5264" t="s">
        <v>87</v>
      </c>
      <c r="B5264">
        <v>1985</v>
      </c>
      <c r="C5264" s="10">
        <v>1500</v>
      </c>
      <c r="D5264">
        <v>0</v>
      </c>
      <c r="E5264">
        <v>1500</v>
      </c>
      <c r="F5264">
        <v>0</v>
      </c>
      <c r="G5264">
        <v>0</v>
      </c>
      <c r="H5264">
        <v>0</v>
      </c>
      <c r="I5264">
        <v>0.7</v>
      </c>
      <c r="J5264" s="10">
        <v>365</v>
      </c>
      <c r="K5264" s="13">
        <f t="shared" si="166"/>
        <v>1989</v>
      </c>
      <c r="L5264" s="1" t="str">
        <f t="shared" si="165"/>
        <v/>
      </c>
    </row>
    <row r="5265" spans="1:12" ht="13.8" customHeight="1" x14ac:dyDescent="0.3">
      <c r="A5265" t="s">
        <v>87</v>
      </c>
      <c r="B5265">
        <v>1986</v>
      </c>
      <c r="C5265" s="10">
        <v>1395</v>
      </c>
      <c r="D5265">
        <v>0</v>
      </c>
      <c r="E5265">
        <v>1395</v>
      </c>
      <c r="F5265">
        <v>0</v>
      </c>
      <c r="G5265">
        <v>0</v>
      </c>
      <c r="H5265">
        <v>0</v>
      </c>
      <c r="I5265">
        <v>0.63</v>
      </c>
      <c r="J5265" s="10">
        <v>266</v>
      </c>
      <c r="K5265" s="13">
        <f t="shared" si="166"/>
        <v>1989</v>
      </c>
      <c r="L5265" s="1" t="str">
        <f t="shared" si="165"/>
        <v/>
      </c>
    </row>
    <row r="5266" spans="1:12" ht="13.8" customHeight="1" x14ac:dyDescent="0.3">
      <c r="A5266" t="s">
        <v>87</v>
      </c>
      <c r="B5266">
        <v>1987</v>
      </c>
      <c r="C5266" s="10">
        <v>1453</v>
      </c>
      <c r="D5266">
        <v>0</v>
      </c>
      <c r="E5266">
        <v>1453</v>
      </c>
      <c r="F5266">
        <v>0</v>
      </c>
      <c r="G5266">
        <v>0</v>
      </c>
      <c r="H5266">
        <v>0</v>
      </c>
      <c r="I5266">
        <v>0.64</v>
      </c>
      <c r="J5266" s="10">
        <v>270</v>
      </c>
      <c r="K5266" s="13">
        <f t="shared" si="166"/>
        <v>1989</v>
      </c>
      <c r="L5266" s="1" t="str">
        <f t="shared" si="165"/>
        <v/>
      </c>
    </row>
    <row r="5267" spans="1:12" ht="13.8" customHeight="1" x14ac:dyDescent="0.3">
      <c r="A5267" t="s">
        <v>87</v>
      </c>
      <c r="B5267">
        <v>1988</v>
      </c>
      <c r="C5267" s="10">
        <v>1690</v>
      </c>
      <c r="D5267">
        <v>0</v>
      </c>
      <c r="E5267">
        <v>1690</v>
      </c>
      <c r="F5267">
        <v>0</v>
      </c>
      <c r="G5267">
        <v>0</v>
      </c>
      <c r="H5267">
        <v>0</v>
      </c>
      <c r="I5267">
        <v>0.72</v>
      </c>
      <c r="J5267" s="10">
        <v>257</v>
      </c>
      <c r="K5267" s="13">
        <f t="shared" si="166"/>
        <v>1989</v>
      </c>
      <c r="L5267" s="1" t="str">
        <f t="shared" si="165"/>
        <v/>
      </c>
    </row>
    <row r="5268" spans="1:12" ht="13.8" customHeight="1" x14ac:dyDescent="0.3">
      <c r="A5268" t="s">
        <v>87</v>
      </c>
      <c r="B5268">
        <v>1989</v>
      </c>
      <c r="C5268" s="10">
        <v>1772</v>
      </c>
      <c r="D5268">
        <v>0</v>
      </c>
      <c r="E5268">
        <v>1772</v>
      </c>
      <c r="F5268">
        <v>0</v>
      </c>
      <c r="G5268">
        <v>0</v>
      </c>
      <c r="H5268">
        <v>0</v>
      </c>
      <c r="I5268">
        <v>0.73</v>
      </c>
      <c r="J5268" s="10">
        <v>232</v>
      </c>
      <c r="K5268" s="13">
        <f t="shared" si="166"/>
        <v>1989</v>
      </c>
      <c r="L5268" s="1" t="str">
        <f t="shared" si="165"/>
        <v/>
      </c>
    </row>
    <row r="5269" spans="1:12" ht="13.8" customHeight="1" x14ac:dyDescent="0.3">
      <c r="A5269" t="s">
        <v>87</v>
      </c>
      <c r="B5269">
        <v>1990</v>
      </c>
      <c r="C5269" s="10">
        <v>1590</v>
      </c>
      <c r="D5269">
        <v>0</v>
      </c>
      <c r="E5269">
        <v>1590</v>
      </c>
      <c r="F5269">
        <v>0</v>
      </c>
      <c r="G5269">
        <v>0</v>
      </c>
      <c r="H5269">
        <v>0</v>
      </c>
      <c r="I5269">
        <v>0.64</v>
      </c>
      <c r="J5269" s="10">
        <v>292</v>
      </c>
      <c r="K5269" s="13">
        <f t="shared" si="166"/>
        <v>1990</v>
      </c>
      <c r="L5269" s="1" t="str">
        <f t="shared" si="165"/>
        <v/>
      </c>
    </row>
    <row r="5270" spans="1:12" ht="13.8" customHeight="1" x14ac:dyDescent="0.3">
      <c r="A5270" t="s">
        <v>88</v>
      </c>
      <c r="B5270">
        <v>1945</v>
      </c>
      <c r="C5270" s="10">
        <v>1</v>
      </c>
      <c r="D5270">
        <v>0</v>
      </c>
      <c r="E5270">
        <v>1</v>
      </c>
      <c r="F5270">
        <v>0</v>
      </c>
      <c r="G5270">
        <v>0</v>
      </c>
      <c r="H5270" t="s">
        <v>11</v>
      </c>
      <c r="I5270" t="s">
        <v>11</v>
      </c>
      <c r="J5270" s="10">
        <v>0</v>
      </c>
      <c r="K5270" s="13">
        <f t="shared" si="166"/>
        <v>1958</v>
      </c>
      <c r="L5270" s="1" t="str">
        <f t="shared" si="165"/>
        <v/>
      </c>
    </row>
    <row r="5271" spans="1:12" ht="13.8" customHeight="1" x14ac:dyDescent="0.3">
      <c r="A5271" t="s">
        <v>88</v>
      </c>
      <c r="B5271">
        <v>1946</v>
      </c>
      <c r="C5271" s="10">
        <v>26037</v>
      </c>
      <c r="D5271">
        <v>26037</v>
      </c>
      <c r="E5271">
        <v>0</v>
      </c>
      <c r="F5271">
        <v>0</v>
      </c>
      <c r="G5271">
        <v>0</v>
      </c>
      <c r="H5271" t="s">
        <v>11</v>
      </c>
      <c r="I5271" t="s">
        <v>11</v>
      </c>
      <c r="J5271" s="10">
        <v>0</v>
      </c>
      <c r="K5271" s="13">
        <f t="shared" si="166"/>
        <v>1958</v>
      </c>
      <c r="L5271" s="1" t="str">
        <f t="shared" si="165"/>
        <v/>
      </c>
    </row>
    <row r="5272" spans="1:12" ht="13.8" customHeight="1" x14ac:dyDescent="0.3">
      <c r="A5272" t="s">
        <v>88</v>
      </c>
      <c r="B5272">
        <v>1947</v>
      </c>
      <c r="C5272" s="10">
        <v>25133</v>
      </c>
      <c r="D5272">
        <v>24715</v>
      </c>
      <c r="E5272">
        <v>0</v>
      </c>
      <c r="F5272">
        <v>0</v>
      </c>
      <c r="G5272">
        <v>418</v>
      </c>
      <c r="H5272" t="s">
        <v>11</v>
      </c>
      <c r="I5272" t="s">
        <v>11</v>
      </c>
      <c r="J5272" s="10">
        <v>0</v>
      </c>
      <c r="K5272" s="13">
        <f t="shared" si="166"/>
        <v>1958</v>
      </c>
      <c r="L5272" s="1" t="str">
        <f t="shared" si="165"/>
        <v/>
      </c>
    </row>
    <row r="5273" spans="1:12" ht="13.8" customHeight="1" x14ac:dyDescent="0.3">
      <c r="A5273" t="s">
        <v>88</v>
      </c>
      <c r="B5273">
        <v>1948</v>
      </c>
      <c r="C5273" s="10">
        <v>27412</v>
      </c>
      <c r="D5273">
        <v>26631</v>
      </c>
      <c r="E5273">
        <v>0</v>
      </c>
      <c r="F5273">
        <v>0</v>
      </c>
      <c r="G5273">
        <v>781</v>
      </c>
      <c r="H5273" t="s">
        <v>11</v>
      </c>
      <c r="I5273" t="s">
        <v>11</v>
      </c>
      <c r="J5273" s="10">
        <v>0</v>
      </c>
      <c r="K5273" s="13">
        <f t="shared" si="166"/>
        <v>1958</v>
      </c>
      <c r="L5273" s="1" t="str">
        <f t="shared" si="165"/>
        <v/>
      </c>
    </row>
    <row r="5274" spans="1:12" ht="13.8" customHeight="1" x14ac:dyDescent="0.3">
      <c r="A5274" t="s">
        <v>88</v>
      </c>
      <c r="B5274">
        <v>1949</v>
      </c>
      <c r="C5274" s="10">
        <v>31984</v>
      </c>
      <c r="D5274">
        <v>30805</v>
      </c>
      <c r="E5274">
        <v>0</v>
      </c>
      <c r="F5274">
        <v>0</v>
      </c>
      <c r="G5274">
        <v>1179</v>
      </c>
      <c r="H5274" t="s">
        <v>11</v>
      </c>
      <c r="I5274" t="s">
        <v>11</v>
      </c>
      <c r="J5274" s="10">
        <v>0</v>
      </c>
      <c r="K5274" s="13">
        <f t="shared" si="166"/>
        <v>1958</v>
      </c>
      <c r="L5274" s="1" t="str">
        <f t="shared" si="165"/>
        <v/>
      </c>
    </row>
    <row r="5275" spans="1:12" ht="13.8" customHeight="1" x14ac:dyDescent="0.3">
      <c r="A5275" t="s">
        <v>88</v>
      </c>
      <c r="B5275">
        <v>1950</v>
      </c>
      <c r="C5275" s="10">
        <v>44606</v>
      </c>
      <c r="D5275">
        <v>44393</v>
      </c>
      <c r="E5275">
        <v>18</v>
      </c>
      <c r="F5275">
        <v>5</v>
      </c>
      <c r="G5275">
        <v>190</v>
      </c>
      <c r="H5275">
        <v>0</v>
      </c>
      <c r="I5275">
        <v>2.4300000000000002</v>
      </c>
      <c r="J5275" s="10">
        <v>0</v>
      </c>
      <c r="K5275" s="13">
        <f t="shared" si="166"/>
        <v>1958</v>
      </c>
      <c r="L5275" s="1" t="str">
        <f t="shared" si="165"/>
        <v/>
      </c>
    </row>
    <row r="5276" spans="1:12" ht="13.8" customHeight="1" x14ac:dyDescent="0.3">
      <c r="A5276" t="s">
        <v>88</v>
      </c>
      <c r="B5276">
        <v>1951</v>
      </c>
      <c r="C5276" s="10">
        <v>48870</v>
      </c>
      <c r="D5276">
        <v>48428</v>
      </c>
      <c r="E5276">
        <v>209</v>
      </c>
      <c r="F5276">
        <v>10</v>
      </c>
      <c r="G5276">
        <v>222</v>
      </c>
      <c r="H5276">
        <v>0</v>
      </c>
      <c r="I5276">
        <v>2.66</v>
      </c>
      <c r="J5276" s="10">
        <v>0</v>
      </c>
      <c r="K5276" s="13">
        <f t="shared" si="166"/>
        <v>1958</v>
      </c>
      <c r="L5276" s="1" t="str">
        <f t="shared" si="165"/>
        <v/>
      </c>
    </row>
    <row r="5277" spans="1:12" ht="13.8" customHeight="1" x14ac:dyDescent="0.3">
      <c r="A5277" t="s">
        <v>88</v>
      </c>
      <c r="B5277">
        <v>1952</v>
      </c>
      <c r="C5277" s="10">
        <v>51689</v>
      </c>
      <c r="D5277">
        <v>51041</v>
      </c>
      <c r="E5277">
        <v>371</v>
      </c>
      <c r="F5277">
        <v>8</v>
      </c>
      <c r="G5277">
        <v>269</v>
      </c>
      <c r="H5277">
        <v>0</v>
      </c>
      <c r="I5277">
        <v>2.82</v>
      </c>
      <c r="J5277" s="10">
        <v>0</v>
      </c>
      <c r="K5277" s="13">
        <f t="shared" si="166"/>
        <v>1958</v>
      </c>
      <c r="L5277" s="1" t="str">
        <f t="shared" si="165"/>
        <v/>
      </c>
    </row>
    <row r="5278" spans="1:12" ht="13.8" customHeight="1" x14ac:dyDescent="0.3">
      <c r="A5278" t="s">
        <v>88</v>
      </c>
      <c r="B5278">
        <v>1953</v>
      </c>
      <c r="C5278" s="10">
        <v>57254</v>
      </c>
      <c r="D5278">
        <v>56535</v>
      </c>
      <c r="E5278">
        <v>379</v>
      </c>
      <c r="F5278">
        <v>6</v>
      </c>
      <c r="G5278">
        <v>333</v>
      </c>
      <c r="H5278">
        <v>0</v>
      </c>
      <c r="I5278">
        <v>3.14</v>
      </c>
      <c r="J5278" s="10">
        <v>0</v>
      </c>
      <c r="K5278" s="13">
        <f t="shared" si="166"/>
        <v>1958</v>
      </c>
      <c r="L5278" s="1" t="str">
        <f t="shared" si="165"/>
        <v/>
      </c>
    </row>
    <row r="5279" spans="1:12" ht="13.8" customHeight="1" x14ac:dyDescent="0.3">
      <c r="A5279" t="s">
        <v>88</v>
      </c>
      <c r="B5279">
        <v>1954</v>
      </c>
      <c r="C5279" s="10">
        <v>60224</v>
      </c>
      <c r="D5279">
        <v>59281</v>
      </c>
      <c r="E5279">
        <v>571</v>
      </c>
      <c r="F5279">
        <v>14</v>
      </c>
      <c r="G5279">
        <v>358</v>
      </c>
      <c r="H5279">
        <v>0</v>
      </c>
      <c r="I5279">
        <v>3.33</v>
      </c>
      <c r="J5279" s="10">
        <v>0</v>
      </c>
      <c r="K5279" s="13">
        <f t="shared" si="166"/>
        <v>1958</v>
      </c>
      <c r="L5279" s="1" t="str">
        <f t="shared" si="165"/>
        <v/>
      </c>
    </row>
    <row r="5280" spans="1:12" ht="13.8" customHeight="1" x14ac:dyDescent="0.3">
      <c r="A5280" t="s">
        <v>88</v>
      </c>
      <c r="B5280">
        <v>1955</v>
      </c>
      <c r="C5280" s="10">
        <v>64902</v>
      </c>
      <c r="D5280">
        <v>64046</v>
      </c>
      <c r="E5280">
        <v>431</v>
      </c>
      <c r="F5280">
        <v>20</v>
      </c>
      <c r="G5280">
        <v>404</v>
      </c>
      <c r="H5280">
        <v>0</v>
      </c>
      <c r="I5280">
        <v>3.62</v>
      </c>
      <c r="J5280" s="10">
        <v>0</v>
      </c>
      <c r="K5280" s="13">
        <f t="shared" si="166"/>
        <v>1958</v>
      </c>
      <c r="L5280" s="1" t="str">
        <f t="shared" si="165"/>
        <v/>
      </c>
    </row>
    <row r="5281" spans="1:12" ht="13.8" customHeight="1" x14ac:dyDescent="0.3">
      <c r="A5281" t="s">
        <v>88</v>
      </c>
      <c r="B5281">
        <v>1956</v>
      </c>
      <c r="C5281" s="10">
        <v>66551</v>
      </c>
      <c r="D5281">
        <v>65374</v>
      </c>
      <c r="E5281">
        <v>710</v>
      </c>
      <c r="F5281">
        <v>22</v>
      </c>
      <c r="G5281">
        <v>445</v>
      </c>
      <c r="H5281">
        <v>0</v>
      </c>
      <c r="I5281">
        <v>3.74</v>
      </c>
      <c r="J5281" s="10">
        <v>0</v>
      </c>
      <c r="K5281" s="13">
        <f t="shared" si="166"/>
        <v>1958</v>
      </c>
      <c r="L5281" s="1" t="str">
        <f t="shared" si="165"/>
        <v/>
      </c>
    </row>
    <row r="5282" spans="1:12" ht="13.8" customHeight="1" x14ac:dyDescent="0.3">
      <c r="A5282" t="s">
        <v>88</v>
      </c>
      <c r="B5282">
        <v>1957</v>
      </c>
      <c r="C5282" s="10">
        <v>68727</v>
      </c>
      <c r="D5282">
        <v>67398</v>
      </c>
      <c r="E5282">
        <v>821</v>
      </c>
      <c r="F5282">
        <v>37</v>
      </c>
      <c r="G5282">
        <v>471</v>
      </c>
      <c r="H5282">
        <v>0</v>
      </c>
      <c r="I5282">
        <v>3.9</v>
      </c>
      <c r="J5282" s="10">
        <v>0</v>
      </c>
      <c r="K5282" s="13">
        <f t="shared" si="166"/>
        <v>1958</v>
      </c>
      <c r="L5282" s="1" t="str">
        <f t="shared" si="165"/>
        <v/>
      </c>
    </row>
    <row r="5283" spans="1:12" ht="13.8" customHeight="1" x14ac:dyDescent="0.3">
      <c r="A5283" t="s">
        <v>88</v>
      </c>
      <c r="B5283">
        <v>1958</v>
      </c>
      <c r="C5283" s="10">
        <v>69992</v>
      </c>
      <c r="D5283">
        <v>68753</v>
      </c>
      <c r="E5283">
        <v>726</v>
      </c>
      <c r="F5283">
        <v>29</v>
      </c>
      <c r="G5283">
        <v>484</v>
      </c>
      <c r="H5283">
        <v>0</v>
      </c>
      <c r="I5283">
        <v>4</v>
      </c>
      <c r="J5283" s="10">
        <v>0</v>
      </c>
      <c r="K5283" s="13">
        <f t="shared" si="166"/>
        <v>1958</v>
      </c>
      <c r="L5283" s="1" t="str">
        <f t="shared" si="165"/>
        <v/>
      </c>
    </row>
    <row r="5284" spans="1:12" ht="13.8" customHeight="1" x14ac:dyDescent="0.3">
      <c r="A5284" t="s">
        <v>88</v>
      </c>
      <c r="B5284">
        <v>1959</v>
      </c>
      <c r="C5284" s="10">
        <v>70634</v>
      </c>
      <c r="D5284">
        <v>69322</v>
      </c>
      <c r="E5284">
        <v>712</v>
      </c>
      <c r="F5284">
        <v>27</v>
      </c>
      <c r="G5284">
        <v>572</v>
      </c>
      <c r="H5284">
        <v>0</v>
      </c>
      <c r="I5284">
        <v>4.07</v>
      </c>
      <c r="J5284" s="10">
        <v>0</v>
      </c>
      <c r="K5284" s="13">
        <f t="shared" si="166"/>
        <v>1989</v>
      </c>
      <c r="L5284" s="1" t="str">
        <f t="shared" si="165"/>
        <v/>
      </c>
    </row>
    <row r="5285" spans="1:12" ht="13.8" customHeight="1" x14ac:dyDescent="0.3">
      <c r="A5285" t="s">
        <v>88</v>
      </c>
      <c r="B5285">
        <v>1960</v>
      </c>
      <c r="C5285" s="10">
        <v>73822</v>
      </c>
      <c r="D5285">
        <v>72190</v>
      </c>
      <c r="E5285">
        <v>911</v>
      </c>
      <c r="F5285">
        <v>36</v>
      </c>
      <c r="G5285">
        <v>684</v>
      </c>
      <c r="H5285">
        <v>0</v>
      </c>
      <c r="I5285">
        <v>4.28</v>
      </c>
      <c r="J5285" s="10">
        <v>0</v>
      </c>
      <c r="K5285" s="13">
        <f t="shared" si="166"/>
        <v>1989</v>
      </c>
      <c r="L5285" s="1" t="str">
        <f t="shared" si="165"/>
        <v/>
      </c>
    </row>
    <row r="5286" spans="1:12" ht="13.8" customHeight="1" x14ac:dyDescent="0.3">
      <c r="A5286" t="s">
        <v>88</v>
      </c>
      <c r="B5286">
        <v>1961</v>
      </c>
      <c r="C5286" s="10">
        <v>77633</v>
      </c>
      <c r="D5286">
        <v>75765</v>
      </c>
      <c r="E5286">
        <v>1119</v>
      </c>
      <c r="F5286">
        <v>33</v>
      </c>
      <c r="G5286">
        <v>717</v>
      </c>
      <c r="H5286">
        <v>0</v>
      </c>
      <c r="I5286">
        <v>4.53</v>
      </c>
      <c r="J5286" s="10">
        <v>0</v>
      </c>
      <c r="K5286" s="13">
        <f t="shared" si="166"/>
        <v>1989</v>
      </c>
      <c r="L5286" s="1" t="str">
        <f t="shared" si="165"/>
        <v/>
      </c>
    </row>
    <row r="5287" spans="1:12" ht="13.8" customHeight="1" x14ac:dyDescent="0.3">
      <c r="A5287" t="s">
        <v>88</v>
      </c>
      <c r="B5287">
        <v>1962</v>
      </c>
      <c r="C5287" s="10">
        <v>81322</v>
      </c>
      <c r="D5287">
        <v>79165</v>
      </c>
      <c r="E5287">
        <v>1386</v>
      </c>
      <c r="F5287">
        <v>33</v>
      </c>
      <c r="G5287">
        <v>739</v>
      </c>
      <c r="H5287">
        <v>0</v>
      </c>
      <c r="I5287">
        <v>4.76</v>
      </c>
      <c r="J5287" s="10">
        <v>0</v>
      </c>
      <c r="K5287" s="13">
        <f t="shared" si="166"/>
        <v>1989</v>
      </c>
      <c r="L5287" s="1" t="str">
        <f t="shared" si="165"/>
        <v/>
      </c>
    </row>
    <row r="5288" spans="1:12" ht="13.8" customHeight="1" x14ac:dyDescent="0.3">
      <c r="A5288" t="s">
        <v>88</v>
      </c>
      <c r="B5288">
        <v>1963</v>
      </c>
      <c r="C5288" s="10">
        <v>83680</v>
      </c>
      <c r="D5288">
        <v>81126</v>
      </c>
      <c r="E5288">
        <v>1768</v>
      </c>
      <c r="F5288">
        <v>44</v>
      </c>
      <c r="G5288">
        <v>742</v>
      </c>
      <c r="H5288">
        <v>0</v>
      </c>
      <c r="I5288">
        <v>4.91</v>
      </c>
      <c r="J5288" s="10">
        <v>0</v>
      </c>
      <c r="K5288" s="13">
        <f t="shared" si="166"/>
        <v>1989</v>
      </c>
      <c r="L5288" s="1" t="str">
        <f t="shared" si="165"/>
        <v/>
      </c>
    </row>
    <row r="5289" spans="1:12" ht="13.8" customHeight="1" x14ac:dyDescent="0.3">
      <c r="A5289" t="s">
        <v>88</v>
      </c>
      <c r="B5289">
        <v>1964</v>
      </c>
      <c r="C5289" s="10">
        <v>86254</v>
      </c>
      <c r="D5289">
        <v>82932</v>
      </c>
      <c r="E5289">
        <v>2496</v>
      </c>
      <c r="F5289">
        <v>41</v>
      </c>
      <c r="G5289">
        <v>784</v>
      </c>
      <c r="H5289">
        <v>0</v>
      </c>
      <c r="I5289">
        <v>5.07</v>
      </c>
      <c r="J5289" s="10">
        <v>0</v>
      </c>
      <c r="K5289" s="13">
        <f t="shared" si="166"/>
        <v>1989</v>
      </c>
      <c r="L5289" s="1" t="str">
        <f t="shared" si="165"/>
        <v/>
      </c>
    </row>
    <row r="5290" spans="1:12" ht="13.8" customHeight="1" x14ac:dyDescent="0.3">
      <c r="A5290" t="s">
        <v>88</v>
      </c>
      <c r="B5290">
        <v>1965</v>
      </c>
      <c r="C5290" s="10">
        <v>84654</v>
      </c>
      <c r="D5290">
        <v>80744</v>
      </c>
      <c r="E5290">
        <v>3037</v>
      </c>
      <c r="F5290">
        <v>45</v>
      </c>
      <c r="G5290">
        <v>828</v>
      </c>
      <c r="H5290">
        <v>0</v>
      </c>
      <c r="I5290">
        <v>4.97</v>
      </c>
      <c r="J5290" s="10">
        <v>0</v>
      </c>
      <c r="K5290" s="13">
        <f t="shared" si="166"/>
        <v>1989</v>
      </c>
      <c r="L5290" s="1" t="str">
        <f t="shared" si="165"/>
        <v/>
      </c>
    </row>
    <row r="5291" spans="1:12" ht="13.8" customHeight="1" x14ac:dyDescent="0.3">
      <c r="A5291" t="s">
        <v>88</v>
      </c>
      <c r="B5291">
        <v>1966</v>
      </c>
      <c r="C5291" s="10">
        <v>85140</v>
      </c>
      <c r="D5291">
        <v>80293</v>
      </c>
      <c r="E5291">
        <v>3923</v>
      </c>
      <c r="F5291">
        <v>46</v>
      </c>
      <c r="G5291">
        <v>877</v>
      </c>
      <c r="H5291">
        <v>0</v>
      </c>
      <c r="I5291">
        <v>5</v>
      </c>
      <c r="J5291" s="10">
        <v>0</v>
      </c>
      <c r="K5291" s="13">
        <f t="shared" si="166"/>
        <v>1989</v>
      </c>
      <c r="L5291" s="1" t="str">
        <f t="shared" si="165"/>
        <v/>
      </c>
    </row>
    <row r="5292" spans="1:12" ht="13.8" customHeight="1" x14ac:dyDescent="0.3">
      <c r="A5292" t="s">
        <v>88</v>
      </c>
      <c r="B5292">
        <v>1967</v>
      </c>
      <c r="C5292" s="10">
        <v>82802</v>
      </c>
      <c r="D5292">
        <v>77595</v>
      </c>
      <c r="E5292">
        <v>4194</v>
      </c>
      <c r="F5292">
        <v>37</v>
      </c>
      <c r="G5292">
        <v>976</v>
      </c>
      <c r="H5292">
        <v>0</v>
      </c>
      <c r="I5292">
        <v>4.8600000000000003</v>
      </c>
      <c r="J5292" s="10">
        <v>0</v>
      </c>
      <c r="K5292" s="13">
        <f t="shared" si="166"/>
        <v>1989</v>
      </c>
      <c r="L5292" s="1" t="str">
        <f t="shared" si="165"/>
        <v/>
      </c>
    </row>
    <row r="5293" spans="1:12" ht="13.8" customHeight="1" x14ac:dyDescent="0.3">
      <c r="A5293" t="s">
        <v>88</v>
      </c>
      <c r="B5293">
        <v>1968</v>
      </c>
      <c r="C5293" s="10">
        <v>83909</v>
      </c>
      <c r="D5293">
        <v>77707</v>
      </c>
      <c r="E5293">
        <v>5122</v>
      </c>
      <c r="F5293">
        <v>52</v>
      </c>
      <c r="G5293">
        <v>1027</v>
      </c>
      <c r="H5293">
        <v>0</v>
      </c>
      <c r="I5293">
        <v>4.92</v>
      </c>
      <c r="J5293" s="10">
        <v>0</v>
      </c>
      <c r="K5293" s="13">
        <f t="shared" si="166"/>
        <v>1989</v>
      </c>
      <c r="L5293" s="1" t="str">
        <f t="shared" si="165"/>
        <v/>
      </c>
    </row>
    <row r="5294" spans="1:12" ht="13.8" customHeight="1" x14ac:dyDescent="0.3">
      <c r="A5294" t="s">
        <v>88</v>
      </c>
      <c r="B5294">
        <v>1969</v>
      </c>
      <c r="C5294" s="10">
        <v>87708</v>
      </c>
      <c r="D5294">
        <v>80288</v>
      </c>
      <c r="E5294">
        <v>6289</v>
      </c>
      <c r="F5294">
        <v>123</v>
      </c>
      <c r="G5294">
        <v>1008</v>
      </c>
      <c r="H5294">
        <v>0</v>
      </c>
      <c r="I5294">
        <v>5.14</v>
      </c>
      <c r="J5294" s="10">
        <v>0</v>
      </c>
      <c r="K5294" s="13">
        <f t="shared" si="166"/>
        <v>1989</v>
      </c>
      <c r="L5294" s="1" t="str">
        <f t="shared" si="165"/>
        <v/>
      </c>
    </row>
    <row r="5295" spans="1:12" ht="13.8" customHeight="1" x14ac:dyDescent="0.3">
      <c r="A5295" t="s">
        <v>88</v>
      </c>
      <c r="B5295">
        <v>1970</v>
      </c>
      <c r="C5295" s="10">
        <v>76323</v>
      </c>
      <c r="D5295">
        <v>66728</v>
      </c>
      <c r="E5295">
        <v>8219</v>
      </c>
      <c r="F5295">
        <v>290</v>
      </c>
      <c r="G5295">
        <v>1086</v>
      </c>
      <c r="H5295">
        <v>0</v>
      </c>
      <c r="I5295">
        <v>4.47</v>
      </c>
      <c r="J5295" s="10">
        <v>0</v>
      </c>
      <c r="K5295" s="13">
        <f t="shared" si="166"/>
        <v>1989</v>
      </c>
      <c r="L5295" s="1" t="str">
        <f t="shared" si="165"/>
        <v/>
      </c>
    </row>
    <row r="5296" spans="1:12" ht="13.8" customHeight="1" x14ac:dyDescent="0.3">
      <c r="A5296" t="s">
        <v>88</v>
      </c>
      <c r="B5296">
        <v>1971</v>
      </c>
      <c r="C5296" s="10">
        <v>77692</v>
      </c>
      <c r="D5296">
        <v>67366</v>
      </c>
      <c r="E5296">
        <v>8638</v>
      </c>
      <c r="F5296">
        <v>536</v>
      </c>
      <c r="G5296">
        <v>1152</v>
      </c>
      <c r="H5296">
        <v>0</v>
      </c>
      <c r="I5296">
        <v>4.5599999999999996</v>
      </c>
      <c r="J5296" s="10">
        <v>0</v>
      </c>
      <c r="K5296" s="13">
        <f t="shared" si="166"/>
        <v>1989</v>
      </c>
      <c r="L5296" s="1" t="str">
        <f t="shared" si="165"/>
        <v/>
      </c>
    </row>
    <row r="5297" spans="1:12" ht="13.8" customHeight="1" x14ac:dyDescent="0.3">
      <c r="A5297" t="s">
        <v>88</v>
      </c>
      <c r="B5297">
        <v>1972</v>
      </c>
      <c r="C5297" s="10">
        <v>77028</v>
      </c>
      <c r="D5297">
        <v>64173</v>
      </c>
      <c r="E5297">
        <v>10754</v>
      </c>
      <c r="F5297">
        <v>896</v>
      </c>
      <c r="G5297">
        <v>1205</v>
      </c>
      <c r="H5297">
        <v>0</v>
      </c>
      <c r="I5297">
        <v>4.53</v>
      </c>
      <c r="J5297" s="10">
        <v>0</v>
      </c>
      <c r="K5297" s="13">
        <f t="shared" si="166"/>
        <v>1989</v>
      </c>
      <c r="L5297" s="1" t="str">
        <f t="shared" si="165"/>
        <v/>
      </c>
    </row>
    <row r="5298" spans="1:12" ht="13.8" customHeight="1" x14ac:dyDescent="0.3">
      <c r="A5298" t="s">
        <v>88</v>
      </c>
      <c r="B5298">
        <v>1973</v>
      </c>
      <c r="C5298" s="10">
        <v>78149</v>
      </c>
      <c r="D5298">
        <v>63725</v>
      </c>
      <c r="E5298">
        <v>11531</v>
      </c>
      <c r="F5298">
        <v>1594</v>
      </c>
      <c r="G5298">
        <v>1299</v>
      </c>
      <c r="H5298">
        <v>0</v>
      </c>
      <c r="I5298">
        <v>4.6100000000000003</v>
      </c>
      <c r="J5298" s="10">
        <v>0</v>
      </c>
      <c r="K5298" s="13">
        <f t="shared" si="166"/>
        <v>1989</v>
      </c>
      <c r="L5298" s="1" t="str">
        <f t="shared" si="165"/>
        <v/>
      </c>
    </row>
    <row r="5299" spans="1:12" ht="13.8" customHeight="1" x14ac:dyDescent="0.3">
      <c r="A5299" t="s">
        <v>88</v>
      </c>
      <c r="B5299">
        <v>1974</v>
      </c>
      <c r="C5299" s="10">
        <v>78267</v>
      </c>
      <c r="D5299">
        <v>62718</v>
      </c>
      <c r="E5299">
        <v>11521</v>
      </c>
      <c r="F5299">
        <v>2656</v>
      </c>
      <c r="G5299">
        <v>1373</v>
      </c>
      <c r="H5299">
        <v>0</v>
      </c>
      <c r="I5299">
        <v>4.63</v>
      </c>
      <c r="J5299" s="10">
        <v>0</v>
      </c>
      <c r="K5299" s="13">
        <f t="shared" si="166"/>
        <v>1989</v>
      </c>
      <c r="L5299" s="1" t="str">
        <f t="shared" si="165"/>
        <v/>
      </c>
    </row>
    <row r="5300" spans="1:12" ht="13.8" customHeight="1" x14ac:dyDescent="0.3">
      <c r="A5300" t="s">
        <v>88</v>
      </c>
      <c r="B5300">
        <v>1975</v>
      </c>
      <c r="C5300" s="10">
        <v>78745</v>
      </c>
      <c r="D5300">
        <v>62265</v>
      </c>
      <c r="E5300">
        <v>12268</v>
      </c>
      <c r="F5300">
        <v>2763</v>
      </c>
      <c r="G5300">
        <v>1449</v>
      </c>
      <c r="H5300">
        <v>0</v>
      </c>
      <c r="I5300">
        <v>4.67</v>
      </c>
      <c r="J5300" s="10">
        <v>0</v>
      </c>
      <c r="K5300" s="13">
        <f t="shared" si="166"/>
        <v>1989</v>
      </c>
      <c r="L5300" s="1" t="str">
        <f t="shared" si="165"/>
        <v/>
      </c>
    </row>
    <row r="5301" spans="1:12" ht="13.8" customHeight="1" x14ac:dyDescent="0.3">
      <c r="A5301" t="s">
        <v>88</v>
      </c>
      <c r="B5301">
        <v>1976</v>
      </c>
      <c r="C5301" s="10">
        <v>80724</v>
      </c>
      <c r="D5301">
        <v>62891</v>
      </c>
      <c r="E5301">
        <v>13261</v>
      </c>
      <c r="F5301">
        <v>3028</v>
      </c>
      <c r="G5301">
        <v>1543</v>
      </c>
      <c r="H5301">
        <v>0</v>
      </c>
      <c r="I5301">
        <v>4.8</v>
      </c>
      <c r="J5301" s="10">
        <v>0</v>
      </c>
      <c r="K5301" s="13">
        <f t="shared" si="166"/>
        <v>1989</v>
      </c>
      <c r="L5301" s="1" t="str">
        <f t="shared" si="165"/>
        <v/>
      </c>
    </row>
    <row r="5302" spans="1:12" ht="13.8" customHeight="1" x14ac:dyDescent="0.3">
      <c r="A5302" t="s">
        <v>88</v>
      </c>
      <c r="B5302">
        <v>1977</v>
      </c>
      <c r="C5302" s="10">
        <v>82873</v>
      </c>
      <c r="D5302">
        <v>63647</v>
      </c>
      <c r="E5302">
        <v>14561</v>
      </c>
      <c r="F5302">
        <v>3019</v>
      </c>
      <c r="G5302">
        <v>1646</v>
      </c>
      <c r="H5302">
        <v>0</v>
      </c>
      <c r="I5302">
        <v>4.9400000000000004</v>
      </c>
      <c r="J5302" s="10">
        <v>0</v>
      </c>
      <c r="K5302" s="13">
        <f t="shared" si="166"/>
        <v>1989</v>
      </c>
      <c r="L5302" s="1" t="str">
        <f t="shared" si="165"/>
        <v/>
      </c>
    </row>
    <row r="5303" spans="1:12" ht="13.8" customHeight="1" x14ac:dyDescent="0.3">
      <c r="A5303" t="s">
        <v>88</v>
      </c>
      <c r="B5303">
        <v>1978</v>
      </c>
      <c r="C5303" s="10">
        <v>83690</v>
      </c>
      <c r="D5303">
        <v>63801</v>
      </c>
      <c r="E5303">
        <v>15324</v>
      </c>
      <c r="F5303">
        <v>2861</v>
      </c>
      <c r="G5303">
        <v>1703</v>
      </c>
      <c r="H5303">
        <v>0</v>
      </c>
      <c r="I5303">
        <v>4.99</v>
      </c>
      <c r="J5303" s="10">
        <v>0</v>
      </c>
      <c r="K5303" s="13">
        <f t="shared" si="166"/>
        <v>1989</v>
      </c>
      <c r="L5303" s="1" t="str">
        <f t="shared" si="165"/>
        <v/>
      </c>
    </row>
    <row r="5304" spans="1:12" ht="13.8" customHeight="1" x14ac:dyDescent="0.3">
      <c r="A5304" t="s">
        <v>88</v>
      </c>
      <c r="B5304">
        <v>1979</v>
      </c>
      <c r="C5304" s="10">
        <v>85134</v>
      </c>
      <c r="D5304">
        <v>64496</v>
      </c>
      <c r="E5304">
        <v>15981</v>
      </c>
      <c r="F5304">
        <v>2988</v>
      </c>
      <c r="G5304">
        <v>1669</v>
      </c>
      <c r="H5304">
        <v>0</v>
      </c>
      <c r="I5304">
        <v>5.08</v>
      </c>
      <c r="J5304" s="10">
        <v>0</v>
      </c>
      <c r="K5304" s="13">
        <f t="shared" si="166"/>
        <v>1989</v>
      </c>
      <c r="L5304" s="1" t="str">
        <f t="shared" si="165"/>
        <v/>
      </c>
    </row>
    <row r="5305" spans="1:12" ht="13.8" customHeight="1" x14ac:dyDescent="0.3">
      <c r="A5305" t="s">
        <v>88</v>
      </c>
      <c r="B5305">
        <v>1980</v>
      </c>
      <c r="C5305" s="10">
        <v>86252</v>
      </c>
      <c r="D5305">
        <v>64720</v>
      </c>
      <c r="E5305">
        <v>16242</v>
      </c>
      <c r="F5305">
        <v>3598</v>
      </c>
      <c r="G5305">
        <v>1692</v>
      </c>
      <c r="H5305">
        <v>0</v>
      </c>
      <c r="I5305">
        <v>5.15</v>
      </c>
      <c r="J5305" s="10">
        <v>0</v>
      </c>
      <c r="K5305" s="13">
        <f t="shared" si="166"/>
        <v>1989</v>
      </c>
      <c r="L5305" s="1" t="str">
        <f t="shared" si="165"/>
        <v/>
      </c>
    </row>
    <row r="5306" spans="1:12" ht="13.8" customHeight="1" x14ac:dyDescent="0.3">
      <c r="A5306" t="s">
        <v>88</v>
      </c>
      <c r="B5306">
        <v>1981</v>
      </c>
      <c r="C5306" s="10">
        <v>86520</v>
      </c>
      <c r="D5306">
        <v>64956</v>
      </c>
      <c r="E5306">
        <v>15878</v>
      </c>
      <c r="F5306">
        <v>4026</v>
      </c>
      <c r="G5306">
        <v>1660</v>
      </c>
      <c r="H5306">
        <v>0</v>
      </c>
      <c r="I5306">
        <v>5.17</v>
      </c>
      <c r="J5306" s="10">
        <v>0</v>
      </c>
      <c r="K5306" s="13">
        <f t="shared" si="166"/>
        <v>1989</v>
      </c>
      <c r="L5306" s="1" t="str">
        <f t="shared" si="165"/>
        <v/>
      </c>
    </row>
    <row r="5307" spans="1:12" ht="13.8" customHeight="1" x14ac:dyDescent="0.3">
      <c r="A5307" t="s">
        <v>88</v>
      </c>
      <c r="B5307">
        <v>1982</v>
      </c>
      <c r="C5307" s="10">
        <v>86780</v>
      </c>
      <c r="D5307">
        <v>65986</v>
      </c>
      <c r="E5307">
        <v>15281</v>
      </c>
      <c r="F5307">
        <v>3919</v>
      </c>
      <c r="G5307">
        <v>1594</v>
      </c>
      <c r="H5307">
        <v>0</v>
      </c>
      <c r="I5307">
        <v>5.19</v>
      </c>
      <c r="J5307" s="10">
        <v>0</v>
      </c>
      <c r="K5307" s="13">
        <f t="shared" si="166"/>
        <v>1989</v>
      </c>
      <c r="L5307" s="1" t="str">
        <f t="shared" si="165"/>
        <v/>
      </c>
    </row>
    <row r="5308" spans="1:12" ht="13.8" customHeight="1" x14ac:dyDescent="0.3">
      <c r="A5308" t="s">
        <v>88</v>
      </c>
      <c r="B5308">
        <v>1983</v>
      </c>
      <c r="C5308" s="10">
        <v>86254</v>
      </c>
      <c r="D5308">
        <v>66197</v>
      </c>
      <c r="E5308">
        <v>14265</v>
      </c>
      <c r="F5308">
        <v>4191</v>
      </c>
      <c r="G5308">
        <v>1602</v>
      </c>
      <c r="H5308">
        <v>0</v>
      </c>
      <c r="I5308">
        <v>5.16</v>
      </c>
      <c r="J5308" s="10">
        <v>0</v>
      </c>
      <c r="K5308" s="13">
        <f t="shared" si="166"/>
        <v>1989</v>
      </c>
      <c r="L5308" s="1" t="str">
        <f t="shared" si="165"/>
        <v/>
      </c>
    </row>
    <row r="5309" spans="1:12" ht="13.8" customHeight="1" x14ac:dyDescent="0.3">
      <c r="A5309" t="s">
        <v>88</v>
      </c>
      <c r="B5309">
        <v>1984</v>
      </c>
      <c r="C5309" s="10">
        <v>88909</v>
      </c>
      <c r="D5309">
        <v>69038</v>
      </c>
      <c r="E5309">
        <v>14137</v>
      </c>
      <c r="F5309">
        <v>4163</v>
      </c>
      <c r="G5309">
        <v>1571</v>
      </c>
      <c r="H5309">
        <v>0</v>
      </c>
      <c r="I5309">
        <v>5.33</v>
      </c>
      <c r="J5309" s="10">
        <v>0</v>
      </c>
      <c r="K5309" s="13">
        <f t="shared" si="166"/>
        <v>1989</v>
      </c>
      <c r="L5309" s="1" t="str">
        <f t="shared" si="165"/>
        <v/>
      </c>
    </row>
    <row r="5310" spans="1:12" ht="13.8" customHeight="1" x14ac:dyDescent="0.3">
      <c r="A5310" t="s">
        <v>88</v>
      </c>
      <c r="B5310">
        <v>1985</v>
      </c>
      <c r="C5310" s="10">
        <v>93226</v>
      </c>
      <c r="D5310">
        <v>73418</v>
      </c>
      <c r="E5310">
        <v>14363</v>
      </c>
      <c r="F5310">
        <v>3866</v>
      </c>
      <c r="G5310">
        <v>1579</v>
      </c>
      <c r="H5310">
        <v>0</v>
      </c>
      <c r="I5310">
        <v>5.6</v>
      </c>
      <c r="J5310" s="10">
        <v>0</v>
      </c>
      <c r="K5310" s="13">
        <f t="shared" si="166"/>
        <v>1989</v>
      </c>
      <c r="L5310" s="1" t="str">
        <f t="shared" si="165"/>
        <v/>
      </c>
    </row>
    <row r="5311" spans="1:12" ht="13.8" customHeight="1" x14ac:dyDescent="0.3">
      <c r="A5311" t="s">
        <v>88</v>
      </c>
      <c r="B5311">
        <v>1986</v>
      </c>
      <c r="C5311" s="10">
        <v>94166</v>
      </c>
      <c r="D5311">
        <v>74103</v>
      </c>
      <c r="E5311">
        <v>14139</v>
      </c>
      <c r="F5311">
        <v>4295</v>
      </c>
      <c r="G5311">
        <v>1630</v>
      </c>
      <c r="H5311">
        <v>0</v>
      </c>
      <c r="I5311">
        <v>5.68</v>
      </c>
      <c r="J5311" s="10">
        <v>0</v>
      </c>
      <c r="K5311" s="13">
        <f t="shared" si="166"/>
        <v>1989</v>
      </c>
      <c r="L5311" s="1" t="str">
        <f t="shared" si="165"/>
        <v/>
      </c>
    </row>
    <row r="5312" spans="1:12" ht="13.8" customHeight="1" x14ac:dyDescent="0.3">
      <c r="A5312" t="s">
        <v>88</v>
      </c>
      <c r="B5312">
        <v>1987</v>
      </c>
      <c r="C5312" s="10">
        <v>94070</v>
      </c>
      <c r="D5312">
        <v>74329</v>
      </c>
      <c r="E5312">
        <v>13784</v>
      </c>
      <c r="F5312">
        <v>4265</v>
      </c>
      <c r="G5312">
        <v>1691</v>
      </c>
      <c r="H5312">
        <v>0</v>
      </c>
      <c r="I5312">
        <v>5.7</v>
      </c>
      <c r="J5312" s="10">
        <v>0</v>
      </c>
      <c r="K5312" s="13">
        <f t="shared" si="166"/>
        <v>1989</v>
      </c>
      <c r="L5312" s="1" t="str">
        <f t="shared" si="165"/>
        <v/>
      </c>
    </row>
    <row r="5313" spans="1:12" ht="13.8" customHeight="1" x14ac:dyDescent="0.3">
      <c r="A5313" t="s">
        <v>88</v>
      </c>
      <c r="B5313">
        <v>1988</v>
      </c>
      <c r="C5313" s="10">
        <v>92068</v>
      </c>
      <c r="D5313">
        <v>72224</v>
      </c>
      <c r="E5313">
        <v>13905</v>
      </c>
      <c r="F5313">
        <v>4237</v>
      </c>
      <c r="G5313">
        <v>1702</v>
      </c>
      <c r="H5313">
        <v>0</v>
      </c>
      <c r="I5313">
        <v>5.62</v>
      </c>
      <c r="J5313" s="10">
        <v>0</v>
      </c>
      <c r="K5313" s="13">
        <f t="shared" si="166"/>
        <v>1989</v>
      </c>
      <c r="L5313" s="1" t="str">
        <f t="shared" si="165"/>
        <v/>
      </c>
    </row>
    <row r="5314" spans="1:12" ht="13.8" customHeight="1" x14ac:dyDescent="0.3">
      <c r="A5314" t="s">
        <v>88</v>
      </c>
      <c r="B5314">
        <v>1989</v>
      </c>
      <c r="C5314" s="10">
        <v>91100</v>
      </c>
      <c r="D5314">
        <v>70822</v>
      </c>
      <c r="E5314">
        <v>14548</v>
      </c>
      <c r="F5314">
        <v>4062</v>
      </c>
      <c r="G5314">
        <v>1668</v>
      </c>
      <c r="H5314">
        <v>0</v>
      </c>
      <c r="I5314">
        <v>5.59</v>
      </c>
      <c r="J5314" s="10">
        <v>0</v>
      </c>
      <c r="K5314" s="13">
        <f t="shared" si="166"/>
        <v>1989</v>
      </c>
      <c r="L5314" s="1" t="str">
        <f t="shared" ref="L5314:L5377" si="167">IF(AND(B5314&gt;2011),1,"")</f>
        <v/>
      </c>
    </row>
    <row r="5315" spans="1:12" ht="13.8" customHeight="1" x14ac:dyDescent="0.3">
      <c r="A5315" t="s">
        <v>88</v>
      </c>
      <c r="B5315">
        <v>1990</v>
      </c>
      <c r="C5315" s="10">
        <v>84557</v>
      </c>
      <c r="D5315">
        <v>65097</v>
      </c>
      <c r="E5315">
        <v>14761</v>
      </c>
      <c r="F5315">
        <v>3717</v>
      </c>
      <c r="G5315">
        <v>983</v>
      </c>
      <c r="H5315">
        <v>0</v>
      </c>
      <c r="I5315">
        <v>5.2</v>
      </c>
      <c r="J5315" s="10">
        <v>0</v>
      </c>
      <c r="K5315" s="13">
        <f t="shared" si="166"/>
        <v>1990</v>
      </c>
      <c r="L5315" s="1" t="str">
        <f t="shared" si="167"/>
        <v/>
      </c>
    </row>
    <row r="5316" spans="1:12" ht="13.8" customHeight="1" x14ac:dyDescent="0.3">
      <c r="A5316" t="s">
        <v>89</v>
      </c>
      <c r="B5316">
        <v>1950</v>
      </c>
      <c r="C5316" s="10">
        <v>53</v>
      </c>
      <c r="D5316">
        <v>0</v>
      </c>
      <c r="E5316">
        <v>51</v>
      </c>
      <c r="F5316">
        <v>2</v>
      </c>
      <c r="G5316">
        <v>0</v>
      </c>
      <c r="H5316">
        <v>0</v>
      </c>
      <c r="I5316" t="s">
        <v>11</v>
      </c>
      <c r="J5316" s="10">
        <v>573</v>
      </c>
      <c r="K5316" s="13">
        <f t="shared" si="166"/>
        <v>1958</v>
      </c>
      <c r="L5316" s="1" t="str">
        <f t="shared" si="167"/>
        <v/>
      </c>
    </row>
    <row r="5317" spans="1:12" ht="13.8" customHeight="1" x14ac:dyDescent="0.3">
      <c r="A5317" t="s">
        <v>89</v>
      </c>
      <c r="B5317">
        <v>1951</v>
      </c>
      <c r="C5317" s="10">
        <v>54</v>
      </c>
      <c r="D5317">
        <v>0</v>
      </c>
      <c r="E5317">
        <v>52</v>
      </c>
      <c r="F5317">
        <v>2</v>
      </c>
      <c r="G5317">
        <v>0</v>
      </c>
      <c r="H5317">
        <v>0</v>
      </c>
      <c r="I5317" t="s">
        <v>11</v>
      </c>
      <c r="J5317" s="10">
        <v>587</v>
      </c>
      <c r="K5317" s="13">
        <f t="shared" si="166"/>
        <v>1958</v>
      </c>
      <c r="L5317" s="1" t="str">
        <f t="shared" si="167"/>
        <v/>
      </c>
    </row>
    <row r="5318" spans="1:12" ht="13.8" customHeight="1" x14ac:dyDescent="0.3">
      <c r="A5318" t="s">
        <v>89</v>
      </c>
      <c r="B5318">
        <v>1952</v>
      </c>
      <c r="C5318" s="10">
        <v>52</v>
      </c>
      <c r="D5318">
        <v>0</v>
      </c>
      <c r="E5318">
        <v>50</v>
      </c>
      <c r="F5318">
        <v>2</v>
      </c>
      <c r="G5318">
        <v>0</v>
      </c>
      <c r="H5318">
        <v>0</v>
      </c>
      <c r="I5318" t="s">
        <v>11</v>
      </c>
      <c r="J5318" s="10">
        <v>610</v>
      </c>
      <c r="K5318" s="13">
        <f t="shared" si="166"/>
        <v>1958</v>
      </c>
      <c r="L5318" s="1" t="str">
        <f t="shared" si="167"/>
        <v/>
      </c>
    </row>
    <row r="5319" spans="1:12" ht="13.8" customHeight="1" x14ac:dyDescent="0.3">
      <c r="A5319" t="s">
        <v>89</v>
      </c>
      <c r="B5319">
        <v>1953</v>
      </c>
      <c r="C5319" s="10">
        <v>28</v>
      </c>
      <c r="D5319">
        <v>0</v>
      </c>
      <c r="E5319">
        <v>27</v>
      </c>
      <c r="F5319">
        <v>2</v>
      </c>
      <c r="G5319">
        <v>0</v>
      </c>
      <c r="H5319">
        <v>0</v>
      </c>
      <c r="I5319" t="s">
        <v>11</v>
      </c>
      <c r="J5319" s="10">
        <v>616</v>
      </c>
      <c r="K5319" s="13">
        <f t="shared" si="166"/>
        <v>1958</v>
      </c>
      <c r="L5319" s="1" t="str">
        <f t="shared" si="167"/>
        <v/>
      </c>
    </row>
    <row r="5320" spans="1:12" ht="13.8" customHeight="1" x14ac:dyDescent="0.3">
      <c r="A5320" t="s">
        <v>89</v>
      </c>
      <c r="B5320">
        <v>1954</v>
      </c>
      <c r="C5320" s="10">
        <v>23</v>
      </c>
      <c r="D5320">
        <v>0</v>
      </c>
      <c r="E5320">
        <v>22</v>
      </c>
      <c r="F5320">
        <v>1</v>
      </c>
      <c r="G5320">
        <v>0</v>
      </c>
      <c r="H5320">
        <v>0</v>
      </c>
      <c r="I5320" t="s">
        <v>11</v>
      </c>
      <c r="J5320" s="10">
        <v>522</v>
      </c>
      <c r="K5320" s="13">
        <f t="shared" ref="K5320:K5383" si="168">IF(B5320&lt;1990,IF(B5320&lt;1959,1958,1989),1990)</f>
        <v>1958</v>
      </c>
      <c r="L5320" s="1" t="str">
        <f t="shared" si="167"/>
        <v/>
      </c>
    </row>
    <row r="5321" spans="1:12" ht="13.8" customHeight="1" x14ac:dyDescent="0.3">
      <c r="A5321" t="s">
        <v>89</v>
      </c>
      <c r="B5321">
        <v>1955</v>
      </c>
      <c r="C5321" s="10">
        <v>22</v>
      </c>
      <c r="D5321">
        <v>0</v>
      </c>
      <c r="E5321">
        <v>20</v>
      </c>
      <c r="F5321">
        <v>1</v>
      </c>
      <c r="G5321">
        <v>0</v>
      </c>
      <c r="H5321">
        <v>0</v>
      </c>
      <c r="I5321" t="s">
        <v>11</v>
      </c>
      <c r="J5321" s="10">
        <v>526</v>
      </c>
      <c r="K5321" s="13">
        <f t="shared" si="168"/>
        <v>1958</v>
      </c>
      <c r="L5321" s="1" t="str">
        <f t="shared" si="167"/>
        <v/>
      </c>
    </row>
    <row r="5322" spans="1:12" ht="13.8" customHeight="1" x14ac:dyDescent="0.3">
      <c r="A5322" t="s">
        <v>89</v>
      </c>
      <c r="B5322">
        <v>1956</v>
      </c>
      <c r="C5322" s="10">
        <v>29</v>
      </c>
      <c r="D5322">
        <v>0</v>
      </c>
      <c r="E5322">
        <v>28</v>
      </c>
      <c r="F5322">
        <v>1</v>
      </c>
      <c r="G5322">
        <v>0</v>
      </c>
      <c r="H5322">
        <v>0</v>
      </c>
      <c r="I5322" t="s">
        <v>11</v>
      </c>
      <c r="J5322" s="10">
        <v>557</v>
      </c>
      <c r="K5322" s="13">
        <f t="shared" si="168"/>
        <v>1958</v>
      </c>
      <c r="L5322" s="1" t="str">
        <f t="shared" si="167"/>
        <v/>
      </c>
    </row>
    <row r="5323" spans="1:12" ht="13.8" customHeight="1" x14ac:dyDescent="0.3">
      <c r="A5323" t="s">
        <v>89</v>
      </c>
      <c r="B5323">
        <v>1957</v>
      </c>
      <c r="C5323" s="10">
        <v>42</v>
      </c>
      <c r="D5323">
        <v>0</v>
      </c>
      <c r="E5323">
        <v>41</v>
      </c>
      <c r="F5323">
        <v>1</v>
      </c>
      <c r="G5323">
        <v>0</v>
      </c>
      <c r="H5323">
        <v>0</v>
      </c>
      <c r="I5323" t="s">
        <v>11</v>
      </c>
      <c r="J5323" s="10">
        <v>522</v>
      </c>
      <c r="K5323" s="13">
        <f t="shared" si="168"/>
        <v>1958</v>
      </c>
      <c r="L5323" s="1" t="str">
        <f t="shared" si="167"/>
        <v/>
      </c>
    </row>
    <row r="5324" spans="1:12" ht="13.8" customHeight="1" x14ac:dyDescent="0.3">
      <c r="A5324" t="s">
        <v>89</v>
      </c>
      <c r="B5324">
        <v>1958</v>
      </c>
      <c r="C5324" s="10">
        <v>53</v>
      </c>
      <c r="D5324">
        <v>0</v>
      </c>
      <c r="E5324">
        <v>53</v>
      </c>
      <c r="F5324">
        <v>1</v>
      </c>
      <c r="G5324">
        <v>0</v>
      </c>
      <c r="H5324">
        <v>0</v>
      </c>
      <c r="I5324" t="s">
        <v>11</v>
      </c>
      <c r="J5324" s="10">
        <v>544</v>
      </c>
      <c r="K5324" s="13">
        <f t="shared" si="168"/>
        <v>1958</v>
      </c>
      <c r="L5324" s="1" t="str">
        <f t="shared" si="167"/>
        <v/>
      </c>
    </row>
    <row r="5325" spans="1:12" ht="13.8" customHeight="1" x14ac:dyDescent="0.3">
      <c r="A5325" t="s">
        <v>89</v>
      </c>
      <c r="B5325">
        <v>1959</v>
      </c>
      <c r="C5325" s="10">
        <v>84</v>
      </c>
      <c r="D5325">
        <v>0</v>
      </c>
      <c r="E5325">
        <v>84</v>
      </c>
      <c r="F5325">
        <v>1</v>
      </c>
      <c r="G5325">
        <v>0</v>
      </c>
      <c r="H5325">
        <v>0</v>
      </c>
      <c r="I5325" t="s">
        <v>11</v>
      </c>
      <c r="J5325" s="10">
        <v>560</v>
      </c>
      <c r="K5325" s="13">
        <f t="shared" si="168"/>
        <v>1989</v>
      </c>
      <c r="L5325" s="1" t="str">
        <f t="shared" si="167"/>
        <v/>
      </c>
    </row>
    <row r="5326" spans="1:12" ht="13.8" customHeight="1" x14ac:dyDescent="0.3">
      <c r="A5326" t="s">
        <v>89</v>
      </c>
      <c r="B5326">
        <v>1960</v>
      </c>
      <c r="C5326" s="10">
        <v>73</v>
      </c>
      <c r="D5326">
        <v>0</v>
      </c>
      <c r="E5326">
        <v>73</v>
      </c>
      <c r="F5326">
        <v>0</v>
      </c>
      <c r="G5326">
        <v>0</v>
      </c>
      <c r="H5326">
        <v>0</v>
      </c>
      <c r="I5326" t="s">
        <v>11</v>
      </c>
      <c r="J5326" s="10">
        <v>675</v>
      </c>
      <c r="K5326" s="13">
        <f t="shared" si="168"/>
        <v>1989</v>
      </c>
      <c r="L5326" s="1" t="str">
        <f t="shared" si="167"/>
        <v/>
      </c>
    </row>
    <row r="5327" spans="1:12" ht="13.8" customHeight="1" x14ac:dyDescent="0.3">
      <c r="A5327" t="s">
        <v>89</v>
      </c>
      <c r="B5327">
        <v>1961</v>
      </c>
      <c r="C5327" s="10">
        <v>66</v>
      </c>
      <c r="D5327">
        <v>0</v>
      </c>
      <c r="E5327">
        <v>65</v>
      </c>
      <c r="F5327">
        <v>0</v>
      </c>
      <c r="G5327">
        <v>0</v>
      </c>
      <c r="H5327">
        <v>0</v>
      </c>
      <c r="I5327" t="s">
        <v>11</v>
      </c>
      <c r="J5327" s="10">
        <v>865</v>
      </c>
      <c r="K5327" s="13">
        <f t="shared" si="168"/>
        <v>1989</v>
      </c>
      <c r="L5327" s="1" t="str">
        <f t="shared" si="167"/>
        <v/>
      </c>
    </row>
    <row r="5328" spans="1:12" ht="13.8" customHeight="1" x14ac:dyDescent="0.3">
      <c r="A5328" t="s">
        <v>89</v>
      </c>
      <c r="B5328">
        <v>1962</v>
      </c>
      <c r="C5328" s="10">
        <v>74</v>
      </c>
      <c r="D5328">
        <v>0</v>
      </c>
      <c r="E5328">
        <v>74</v>
      </c>
      <c r="F5328">
        <v>0</v>
      </c>
      <c r="G5328">
        <v>0</v>
      </c>
      <c r="H5328">
        <v>0</v>
      </c>
      <c r="I5328" t="s">
        <v>11</v>
      </c>
      <c r="J5328" s="10">
        <v>1113</v>
      </c>
      <c r="K5328" s="13">
        <f t="shared" si="168"/>
        <v>1989</v>
      </c>
      <c r="L5328" s="1" t="str">
        <f t="shared" si="167"/>
        <v/>
      </c>
    </row>
    <row r="5329" spans="1:12" ht="13.8" customHeight="1" x14ac:dyDescent="0.3">
      <c r="A5329" t="s">
        <v>89</v>
      </c>
      <c r="B5329">
        <v>1963</v>
      </c>
      <c r="C5329" s="10">
        <v>152</v>
      </c>
      <c r="D5329">
        <v>0</v>
      </c>
      <c r="E5329">
        <v>152</v>
      </c>
      <c r="F5329">
        <v>0</v>
      </c>
      <c r="G5329">
        <v>0</v>
      </c>
      <c r="H5329">
        <v>0</v>
      </c>
      <c r="I5329" t="s">
        <v>11</v>
      </c>
      <c r="J5329" s="10">
        <v>1807</v>
      </c>
      <c r="K5329" s="13">
        <f t="shared" si="168"/>
        <v>1989</v>
      </c>
      <c r="L5329" s="1" t="str">
        <f t="shared" si="167"/>
        <v/>
      </c>
    </row>
    <row r="5330" spans="1:12" ht="13.8" customHeight="1" x14ac:dyDescent="0.3">
      <c r="A5330" t="s">
        <v>89</v>
      </c>
      <c r="B5330">
        <v>1964</v>
      </c>
      <c r="C5330" s="10">
        <v>216</v>
      </c>
      <c r="D5330">
        <v>0</v>
      </c>
      <c r="E5330">
        <v>216</v>
      </c>
      <c r="F5330">
        <v>0</v>
      </c>
      <c r="G5330">
        <v>0</v>
      </c>
      <c r="H5330">
        <v>0</v>
      </c>
      <c r="I5330" t="s">
        <v>11</v>
      </c>
      <c r="J5330" s="10">
        <v>1944</v>
      </c>
      <c r="K5330" s="13">
        <f t="shared" si="168"/>
        <v>1989</v>
      </c>
      <c r="L5330" s="1" t="str">
        <f t="shared" si="167"/>
        <v/>
      </c>
    </row>
    <row r="5331" spans="1:12" ht="13.8" customHeight="1" x14ac:dyDescent="0.3">
      <c r="A5331" t="s">
        <v>89</v>
      </c>
      <c r="B5331">
        <v>1965</v>
      </c>
      <c r="C5331" s="10">
        <v>163</v>
      </c>
      <c r="D5331">
        <v>0</v>
      </c>
      <c r="E5331">
        <v>162</v>
      </c>
      <c r="F5331">
        <v>0</v>
      </c>
      <c r="G5331">
        <v>0</v>
      </c>
      <c r="H5331">
        <v>0</v>
      </c>
      <c r="I5331" t="s">
        <v>11</v>
      </c>
      <c r="J5331" s="10">
        <v>2205</v>
      </c>
      <c r="K5331" s="13">
        <f t="shared" si="168"/>
        <v>1989</v>
      </c>
      <c r="L5331" s="1" t="str">
        <f t="shared" si="167"/>
        <v/>
      </c>
    </row>
    <row r="5332" spans="1:12" ht="13.8" customHeight="1" x14ac:dyDescent="0.3">
      <c r="A5332" t="s">
        <v>89</v>
      </c>
      <c r="B5332">
        <v>1966</v>
      </c>
      <c r="C5332" s="10">
        <v>123</v>
      </c>
      <c r="D5332">
        <v>0</v>
      </c>
      <c r="E5332">
        <v>123</v>
      </c>
      <c r="F5332">
        <v>0</v>
      </c>
      <c r="G5332">
        <v>0</v>
      </c>
      <c r="H5332">
        <v>0</v>
      </c>
      <c r="I5332" t="s">
        <v>11</v>
      </c>
      <c r="J5332" s="10">
        <v>2505</v>
      </c>
      <c r="K5332" s="13">
        <f t="shared" si="168"/>
        <v>1989</v>
      </c>
      <c r="L5332" s="1" t="str">
        <f t="shared" si="167"/>
        <v/>
      </c>
    </row>
    <row r="5333" spans="1:12" ht="13.8" customHeight="1" x14ac:dyDescent="0.3">
      <c r="A5333" t="s">
        <v>89</v>
      </c>
      <c r="B5333">
        <v>1967</v>
      </c>
      <c r="C5333" s="10">
        <v>124</v>
      </c>
      <c r="D5333">
        <v>0</v>
      </c>
      <c r="E5333">
        <v>124</v>
      </c>
      <c r="F5333">
        <v>0</v>
      </c>
      <c r="G5333">
        <v>0</v>
      </c>
      <c r="H5333">
        <v>0</v>
      </c>
      <c r="I5333" t="s">
        <v>11</v>
      </c>
      <c r="J5333" s="10">
        <v>3296</v>
      </c>
      <c r="K5333" s="13">
        <f t="shared" si="168"/>
        <v>1989</v>
      </c>
      <c r="L5333" s="1" t="str">
        <f t="shared" si="167"/>
        <v/>
      </c>
    </row>
    <row r="5334" spans="1:12" ht="13.8" customHeight="1" x14ac:dyDescent="0.3">
      <c r="A5334" t="s">
        <v>89</v>
      </c>
      <c r="B5334">
        <v>1968</v>
      </c>
      <c r="C5334" s="10">
        <v>159</v>
      </c>
      <c r="D5334">
        <v>0</v>
      </c>
      <c r="E5334">
        <v>158</v>
      </c>
      <c r="F5334">
        <v>0</v>
      </c>
      <c r="G5334">
        <v>0</v>
      </c>
      <c r="H5334">
        <v>0</v>
      </c>
      <c r="I5334" t="s">
        <v>11</v>
      </c>
      <c r="J5334" s="10">
        <v>3499</v>
      </c>
      <c r="K5334" s="13">
        <f t="shared" si="168"/>
        <v>1989</v>
      </c>
      <c r="L5334" s="1" t="str">
        <f t="shared" si="167"/>
        <v/>
      </c>
    </row>
    <row r="5335" spans="1:12" ht="13.8" customHeight="1" x14ac:dyDescent="0.3">
      <c r="A5335" t="s">
        <v>89</v>
      </c>
      <c r="B5335">
        <v>1969</v>
      </c>
      <c r="C5335" s="10">
        <v>91</v>
      </c>
      <c r="D5335">
        <v>0</v>
      </c>
      <c r="E5335">
        <v>90</v>
      </c>
      <c r="F5335">
        <v>0</v>
      </c>
      <c r="G5335">
        <v>0</v>
      </c>
      <c r="H5335">
        <v>0</v>
      </c>
      <c r="I5335" t="s">
        <v>11</v>
      </c>
      <c r="J5335" s="10">
        <v>3321</v>
      </c>
      <c r="K5335" s="13">
        <f t="shared" si="168"/>
        <v>1989</v>
      </c>
      <c r="L5335" s="1" t="str">
        <f t="shared" si="167"/>
        <v/>
      </c>
    </row>
    <row r="5336" spans="1:12" ht="13.8" customHeight="1" x14ac:dyDescent="0.3">
      <c r="A5336" t="s">
        <v>89</v>
      </c>
      <c r="B5336">
        <v>1970</v>
      </c>
      <c r="C5336" s="10">
        <v>130</v>
      </c>
      <c r="D5336">
        <v>0</v>
      </c>
      <c r="E5336">
        <v>130</v>
      </c>
      <c r="F5336">
        <v>0</v>
      </c>
      <c r="G5336">
        <v>0</v>
      </c>
      <c r="H5336">
        <v>0</v>
      </c>
      <c r="I5336" t="s">
        <v>11</v>
      </c>
      <c r="J5336" s="10">
        <v>3713</v>
      </c>
      <c r="K5336" s="13">
        <f t="shared" si="168"/>
        <v>1989</v>
      </c>
      <c r="L5336" s="1" t="str">
        <f t="shared" si="167"/>
        <v/>
      </c>
    </row>
    <row r="5337" spans="1:12" ht="13.8" customHeight="1" x14ac:dyDescent="0.3">
      <c r="A5337" t="s">
        <v>89</v>
      </c>
      <c r="B5337">
        <v>1971</v>
      </c>
      <c r="C5337" s="10">
        <v>131</v>
      </c>
      <c r="D5337">
        <v>0</v>
      </c>
      <c r="E5337">
        <v>131</v>
      </c>
      <c r="F5337">
        <v>0</v>
      </c>
      <c r="G5337">
        <v>0</v>
      </c>
      <c r="H5337">
        <v>0</v>
      </c>
      <c r="I5337" t="s">
        <v>11</v>
      </c>
      <c r="J5337" s="10">
        <v>3513</v>
      </c>
      <c r="K5337" s="13">
        <f t="shared" si="168"/>
        <v>1989</v>
      </c>
      <c r="L5337" s="1" t="str">
        <f t="shared" si="167"/>
        <v/>
      </c>
    </row>
    <row r="5338" spans="1:12" ht="13.8" customHeight="1" x14ac:dyDescent="0.3">
      <c r="A5338" t="s">
        <v>89</v>
      </c>
      <c r="B5338">
        <v>1972</v>
      </c>
      <c r="C5338" s="10">
        <v>193</v>
      </c>
      <c r="D5338">
        <v>0</v>
      </c>
      <c r="E5338">
        <v>193</v>
      </c>
      <c r="F5338">
        <v>0</v>
      </c>
      <c r="G5338">
        <v>0</v>
      </c>
      <c r="H5338">
        <v>0</v>
      </c>
      <c r="I5338" t="s">
        <v>11</v>
      </c>
      <c r="J5338" s="10">
        <v>3267</v>
      </c>
      <c r="K5338" s="13">
        <f t="shared" si="168"/>
        <v>1989</v>
      </c>
      <c r="L5338" s="1" t="str">
        <f t="shared" si="167"/>
        <v/>
      </c>
    </row>
    <row r="5339" spans="1:12" ht="13.8" customHeight="1" x14ac:dyDescent="0.3">
      <c r="A5339" t="s">
        <v>89</v>
      </c>
      <c r="B5339">
        <v>1973</v>
      </c>
      <c r="C5339" s="10">
        <v>199</v>
      </c>
      <c r="D5339">
        <v>0</v>
      </c>
      <c r="E5339">
        <v>199</v>
      </c>
      <c r="F5339">
        <v>0</v>
      </c>
      <c r="G5339">
        <v>0</v>
      </c>
      <c r="H5339">
        <v>0</v>
      </c>
      <c r="I5339" t="s">
        <v>11</v>
      </c>
      <c r="J5339" s="10">
        <v>3393</v>
      </c>
      <c r="K5339" s="13">
        <f t="shared" si="168"/>
        <v>1989</v>
      </c>
      <c r="L5339" s="1" t="str">
        <f t="shared" si="167"/>
        <v/>
      </c>
    </row>
    <row r="5340" spans="1:12" ht="13.8" customHeight="1" x14ac:dyDescent="0.3">
      <c r="A5340" t="s">
        <v>89</v>
      </c>
      <c r="B5340">
        <v>1974</v>
      </c>
      <c r="C5340" s="10">
        <v>227</v>
      </c>
      <c r="D5340">
        <v>0</v>
      </c>
      <c r="E5340">
        <v>227</v>
      </c>
      <c r="F5340">
        <v>0</v>
      </c>
      <c r="G5340">
        <v>0</v>
      </c>
      <c r="H5340">
        <v>0</v>
      </c>
      <c r="I5340" t="s">
        <v>11</v>
      </c>
      <c r="J5340" s="10">
        <v>3145</v>
      </c>
      <c r="K5340" s="13">
        <f t="shared" si="168"/>
        <v>1989</v>
      </c>
      <c r="L5340" s="1" t="str">
        <f t="shared" si="167"/>
        <v/>
      </c>
    </row>
    <row r="5341" spans="1:12" ht="13.8" customHeight="1" x14ac:dyDescent="0.3">
      <c r="A5341" t="s">
        <v>89</v>
      </c>
      <c r="B5341">
        <v>1975</v>
      </c>
      <c r="C5341" s="10">
        <v>304</v>
      </c>
      <c r="D5341">
        <v>0</v>
      </c>
      <c r="E5341">
        <v>304</v>
      </c>
      <c r="F5341">
        <v>0</v>
      </c>
      <c r="G5341">
        <v>0</v>
      </c>
      <c r="H5341">
        <v>0</v>
      </c>
      <c r="I5341" t="s">
        <v>11</v>
      </c>
      <c r="J5341" s="10">
        <v>2793</v>
      </c>
      <c r="K5341" s="13">
        <f t="shared" si="168"/>
        <v>1989</v>
      </c>
      <c r="L5341" s="1" t="str">
        <f t="shared" si="167"/>
        <v/>
      </c>
    </row>
    <row r="5342" spans="1:12" ht="13.8" customHeight="1" x14ac:dyDescent="0.3">
      <c r="A5342" t="s">
        <v>89</v>
      </c>
      <c r="B5342">
        <v>1976</v>
      </c>
      <c r="C5342" s="10">
        <v>278</v>
      </c>
      <c r="D5342">
        <v>0</v>
      </c>
      <c r="E5342">
        <v>278</v>
      </c>
      <c r="F5342">
        <v>0</v>
      </c>
      <c r="G5342">
        <v>0</v>
      </c>
      <c r="H5342">
        <v>0</v>
      </c>
      <c r="I5342" t="s">
        <v>11</v>
      </c>
      <c r="J5342" s="10">
        <v>2405</v>
      </c>
      <c r="K5342" s="13">
        <f t="shared" si="168"/>
        <v>1989</v>
      </c>
      <c r="L5342" s="1" t="str">
        <f t="shared" si="167"/>
        <v/>
      </c>
    </row>
    <row r="5343" spans="1:12" ht="13.8" customHeight="1" x14ac:dyDescent="0.3">
      <c r="A5343" t="s">
        <v>89</v>
      </c>
      <c r="B5343">
        <v>1977</v>
      </c>
      <c r="C5343" s="10">
        <v>309</v>
      </c>
      <c r="D5343">
        <v>0</v>
      </c>
      <c r="E5343">
        <v>309</v>
      </c>
      <c r="F5343">
        <v>0</v>
      </c>
      <c r="G5343">
        <v>0</v>
      </c>
      <c r="H5343">
        <v>0</v>
      </c>
      <c r="I5343" t="s">
        <v>11</v>
      </c>
      <c r="J5343" s="10">
        <v>1783</v>
      </c>
      <c r="K5343" s="13">
        <f t="shared" si="168"/>
        <v>1989</v>
      </c>
      <c r="L5343" s="1" t="str">
        <f t="shared" si="167"/>
        <v/>
      </c>
    </row>
    <row r="5344" spans="1:12" ht="13.8" customHeight="1" x14ac:dyDescent="0.3">
      <c r="A5344" t="s">
        <v>89</v>
      </c>
      <c r="B5344">
        <v>1978</v>
      </c>
      <c r="C5344" s="10">
        <v>297</v>
      </c>
      <c r="D5344">
        <v>0</v>
      </c>
      <c r="E5344">
        <v>297</v>
      </c>
      <c r="F5344">
        <v>0</v>
      </c>
      <c r="G5344">
        <v>0</v>
      </c>
      <c r="H5344">
        <v>0</v>
      </c>
      <c r="I5344" t="s">
        <v>11</v>
      </c>
      <c r="J5344" s="10">
        <v>1625</v>
      </c>
      <c r="K5344" s="13">
        <f t="shared" si="168"/>
        <v>1989</v>
      </c>
      <c r="L5344" s="1" t="str">
        <f t="shared" si="167"/>
        <v/>
      </c>
    </row>
    <row r="5345" spans="1:12" ht="13.8" customHeight="1" x14ac:dyDescent="0.3">
      <c r="A5345" t="s">
        <v>89</v>
      </c>
      <c r="B5345">
        <v>1979</v>
      </c>
      <c r="C5345" s="10">
        <v>280</v>
      </c>
      <c r="D5345">
        <v>0</v>
      </c>
      <c r="E5345">
        <v>280</v>
      </c>
      <c r="F5345">
        <v>0</v>
      </c>
      <c r="G5345">
        <v>0</v>
      </c>
      <c r="H5345">
        <v>0</v>
      </c>
      <c r="I5345" t="s">
        <v>11</v>
      </c>
      <c r="J5345" s="10">
        <v>1711</v>
      </c>
      <c r="K5345" s="13">
        <f t="shared" si="168"/>
        <v>1989</v>
      </c>
      <c r="L5345" s="1" t="str">
        <f t="shared" si="167"/>
        <v/>
      </c>
    </row>
    <row r="5346" spans="1:12" ht="13.8" customHeight="1" x14ac:dyDescent="0.3">
      <c r="A5346" t="s">
        <v>90</v>
      </c>
      <c r="B5346">
        <v>1950</v>
      </c>
      <c r="C5346" s="10">
        <v>7</v>
      </c>
      <c r="D5346">
        <v>0</v>
      </c>
      <c r="E5346">
        <v>7</v>
      </c>
      <c r="F5346">
        <v>0</v>
      </c>
      <c r="G5346">
        <v>0</v>
      </c>
      <c r="H5346">
        <v>0</v>
      </c>
      <c r="I5346">
        <v>0</v>
      </c>
      <c r="J5346" s="10">
        <v>0</v>
      </c>
      <c r="K5346" s="13">
        <f t="shared" si="168"/>
        <v>1958</v>
      </c>
      <c r="L5346" s="1" t="str">
        <f t="shared" si="167"/>
        <v/>
      </c>
    </row>
    <row r="5347" spans="1:12" ht="13.8" customHeight="1" x14ac:dyDescent="0.3">
      <c r="A5347" t="s">
        <v>90</v>
      </c>
      <c r="B5347">
        <v>1951</v>
      </c>
      <c r="C5347" s="10">
        <v>7</v>
      </c>
      <c r="D5347">
        <v>0</v>
      </c>
      <c r="E5347">
        <v>7</v>
      </c>
      <c r="F5347">
        <v>0</v>
      </c>
      <c r="G5347">
        <v>0</v>
      </c>
      <c r="H5347">
        <v>0</v>
      </c>
      <c r="I5347">
        <v>0</v>
      </c>
      <c r="J5347" s="10">
        <v>0</v>
      </c>
      <c r="K5347" s="13">
        <f t="shared" si="168"/>
        <v>1958</v>
      </c>
      <c r="L5347" s="1" t="str">
        <f t="shared" si="167"/>
        <v/>
      </c>
    </row>
    <row r="5348" spans="1:12" ht="13.8" customHeight="1" x14ac:dyDescent="0.3">
      <c r="A5348" t="s">
        <v>90</v>
      </c>
      <c r="B5348">
        <v>1952</v>
      </c>
      <c r="C5348" s="10">
        <v>8</v>
      </c>
      <c r="D5348">
        <v>0</v>
      </c>
      <c r="E5348">
        <v>8</v>
      </c>
      <c r="F5348">
        <v>0</v>
      </c>
      <c r="G5348">
        <v>0</v>
      </c>
      <c r="H5348">
        <v>0</v>
      </c>
      <c r="I5348">
        <v>0</v>
      </c>
      <c r="J5348" s="10">
        <v>0</v>
      </c>
      <c r="K5348" s="13">
        <f t="shared" si="168"/>
        <v>1958</v>
      </c>
      <c r="L5348" s="1" t="str">
        <f t="shared" si="167"/>
        <v/>
      </c>
    </row>
    <row r="5349" spans="1:12" ht="13.8" customHeight="1" x14ac:dyDescent="0.3">
      <c r="A5349" t="s">
        <v>90</v>
      </c>
      <c r="B5349">
        <v>1953</v>
      </c>
      <c r="C5349" s="10">
        <v>8</v>
      </c>
      <c r="D5349">
        <v>0</v>
      </c>
      <c r="E5349">
        <v>8</v>
      </c>
      <c r="F5349">
        <v>0</v>
      </c>
      <c r="G5349">
        <v>0</v>
      </c>
      <c r="H5349">
        <v>0</v>
      </c>
      <c r="I5349">
        <v>0</v>
      </c>
      <c r="J5349" s="10">
        <v>0</v>
      </c>
      <c r="K5349" s="13">
        <f t="shared" si="168"/>
        <v>1958</v>
      </c>
      <c r="L5349" s="1" t="str">
        <f t="shared" si="167"/>
        <v/>
      </c>
    </row>
    <row r="5350" spans="1:12" ht="13.8" customHeight="1" x14ac:dyDescent="0.3">
      <c r="A5350" t="s">
        <v>90</v>
      </c>
      <c r="B5350">
        <v>1954</v>
      </c>
      <c r="C5350" s="10">
        <v>11</v>
      </c>
      <c r="D5350">
        <v>0</v>
      </c>
      <c r="E5350">
        <v>11</v>
      </c>
      <c r="F5350">
        <v>0</v>
      </c>
      <c r="G5350">
        <v>0</v>
      </c>
      <c r="H5350">
        <v>0</v>
      </c>
      <c r="I5350">
        <v>0</v>
      </c>
      <c r="J5350" s="10">
        <v>0</v>
      </c>
      <c r="K5350" s="13">
        <f t="shared" si="168"/>
        <v>1958</v>
      </c>
      <c r="L5350" s="1" t="str">
        <f t="shared" si="167"/>
        <v/>
      </c>
    </row>
    <row r="5351" spans="1:12" ht="13.8" customHeight="1" x14ac:dyDescent="0.3">
      <c r="A5351" t="s">
        <v>90</v>
      </c>
      <c r="B5351">
        <v>1955</v>
      </c>
      <c r="C5351" s="10">
        <v>12</v>
      </c>
      <c r="D5351">
        <v>0</v>
      </c>
      <c r="E5351">
        <v>12</v>
      </c>
      <c r="F5351">
        <v>0</v>
      </c>
      <c r="G5351">
        <v>0</v>
      </c>
      <c r="H5351">
        <v>0</v>
      </c>
      <c r="I5351">
        <v>0</v>
      </c>
      <c r="J5351" s="10">
        <v>0</v>
      </c>
      <c r="K5351" s="13">
        <f t="shared" si="168"/>
        <v>1958</v>
      </c>
      <c r="L5351" s="1" t="str">
        <f t="shared" si="167"/>
        <v/>
      </c>
    </row>
    <row r="5352" spans="1:12" ht="13.8" customHeight="1" x14ac:dyDescent="0.3">
      <c r="A5352" t="s">
        <v>90</v>
      </c>
      <c r="B5352">
        <v>1956</v>
      </c>
      <c r="C5352" s="10">
        <v>10</v>
      </c>
      <c r="D5352">
        <v>0</v>
      </c>
      <c r="E5352">
        <v>10</v>
      </c>
      <c r="F5352">
        <v>0</v>
      </c>
      <c r="G5352">
        <v>0</v>
      </c>
      <c r="H5352">
        <v>0</v>
      </c>
      <c r="I5352">
        <v>0</v>
      </c>
      <c r="J5352" s="10">
        <v>0</v>
      </c>
      <c r="K5352" s="13">
        <f t="shared" si="168"/>
        <v>1958</v>
      </c>
      <c r="L5352" s="1" t="str">
        <f t="shared" si="167"/>
        <v/>
      </c>
    </row>
    <row r="5353" spans="1:12" ht="13.8" customHeight="1" x14ac:dyDescent="0.3">
      <c r="A5353" t="s">
        <v>90</v>
      </c>
      <c r="B5353">
        <v>1957</v>
      </c>
      <c r="C5353" s="10">
        <v>7</v>
      </c>
      <c r="D5353">
        <v>0</v>
      </c>
      <c r="E5353">
        <v>7</v>
      </c>
      <c r="F5353">
        <v>0</v>
      </c>
      <c r="G5353">
        <v>0</v>
      </c>
      <c r="H5353">
        <v>0</v>
      </c>
      <c r="I5353">
        <v>0</v>
      </c>
      <c r="J5353" s="10">
        <v>0</v>
      </c>
      <c r="K5353" s="13">
        <f t="shared" si="168"/>
        <v>1958</v>
      </c>
      <c r="L5353" s="1" t="str">
        <f t="shared" si="167"/>
        <v/>
      </c>
    </row>
    <row r="5354" spans="1:12" ht="13.8" customHeight="1" x14ac:dyDescent="0.3">
      <c r="A5354" t="s">
        <v>90</v>
      </c>
      <c r="B5354">
        <v>1958</v>
      </c>
      <c r="C5354" s="10">
        <v>18</v>
      </c>
      <c r="D5354">
        <v>0</v>
      </c>
      <c r="E5354">
        <v>18</v>
      </c>
      <c r="F5354">
        <v>0</v>
      </c>
      <c r="G5354">
        <v>0</v>
      </c>
      <c r="H5354">
        <v>0</v>
      </c>
      <c r="I5354">
        <v>0</v>
      </c>
      <c r="J5354" s="10">
        <v>0</v>
      </c>
      <c r="K5354" s="13">
        <f t="shared" si="168"/>
        <v>1958</v>
      </c>
      <c r="L5354" s="1" t="str">
        <f t="shared" si="167"/>
        <v/>
      </c>
    </row>
    <row r="5355" spans="1:12" ht="13.8" customHeight="1" x14ac:dyDescent="0.3">
      <c r="A5355" t="s">
        <v>90</v>
      </c>
      <c r="B5355">
        <v>1959</v>
      </c>
      <c r="C5355" s="10">
        <v>20</v>
      </c>
      <c r="D5355">
        <v>0</v>
      </c>
      <c r="E5355">
        <v>20</v>
      </c>
      <c r="F5355">
        <v>0</v>
      </c>
      <c r="G5355">
        <v>0</v>
      </c>
      <c r="H5355">
        <v>0</v>
      </c>
      <c r="I5355">
        <v>0.01</v>
      </c>
      <c r="J5355" s="10">
        <v>0</v>
      </c>
      <c r="K5355" s="13">
        <f t="shared" si="168"/>
        <v>1989</v>
      </c>
      <c r="L5355" s="1" t="str">
        <f t="shared" si="167"/>
        <v/>
      </c>
    </row>
    <row r="5356" spans="1:12" ht="13.8" customHeight="1" x14ac:dyDescent="0.3">
      <c r="A5356" t="s">
        <v>90</v>
      </c>
      <c r="B5356">
        <v>1960</v>
      </c>
      <c r="C5356" s="10">
        <v>16</v>
      </c>
      <c r="D5356">
        <v>0</v>
      </c>
      <c r="E5356">
        <v>16</v>
      </c>
      <c r="F5356">
        <v>0</v>
      </c>
      <c r="G5356">
        <v>0</v>
      </c>
      <c r="H5356">
        <v>0</v>
      </c>
      <c r="I5356">
        <v>0</v>
      </c>
      <c r="J5356" s="10">
        <v>0</v>
      </c>
      <c r="K5356" s="13">
        <f t="shared" si="168"/>
        <v>1989</v>
      </c>
      <c r="L5356" s="1" t="str">
        <f t="shared" si="167"/>
        <v/>
      </c>
    </row>
    <row r="5357" spans="1:12" ht="13.8" customHeight="1" x14ac:dyDescent="0.3">
      <c r="A5357" t="s">
        <v>90</v>
      </c>
      <c r="B5357">
        <v>1961</v>
      </c>
      <c r="C5357" s="10">
        <v>20</v>
      </c>
      <c r="D5357">
        <v>0</v>
      </c>
      <c r="E5357">
        <v>20</v>
      </c>
      <c r="F5357">
        <v>0</v>
      </c>
      <c r="G5357">
        <v>0</v>
      </c>
      <c r="H5357">
        <v>0</v>
      </c>
      <c r="I5357">
        <v>0</v>
      </c>
      <c r="J5357" s="10">
        <v>0</v>
      </c>
      <c r="K5357" s="13">
        <f t="shared" si="168"/>
        <v>1989</v>
      </c>
      <c r="L5357" s="1" t="str">
        <f t="shared" si="167"/>
        <v/>
      </c>
    </row>
    <row r="5358" spans="1:12" ht="13.8" customHeight="1" x14ac:dyDescent="0.3">
      <c r="A5358" t="s">
        <v>90</v>
      </c>
      <c r="B5358">
        <v>1962</v>
      </c>
      <c r="C5358" s="10">
        <v>19</v>
      </c>
      <c r="D5358">
        <v>0</v>
      </c>
      <c r="E5358">
        <v>19</v>
      </c>
      <c r="F5358">
        <v>0</v>
      </c>
      <c r="G5358">
        <v>0</v>
      </c>
      <c r="H5358">
        <v>0</v>
      </c>
      <c r="I5358">
        <v>0</v>
      </c>
      <c r="J5358" s="10">
        <v>0</v>
      </c>
      <c r="K5358" s="13">
        <f t="shared" si="168"/>
        <v>1989</v>
      </c>
      <c r="L5358" s="1" t="str">
        <f t="shared" si="167"/>
        <v/>
      </c>
    </row>
    <row r="5359" spans="1:12" ht="13.8" customHeight="1" x14ac:dyDescent="0.3">
      <c r="A5359" t="s">
        <v>90</v>
      </c>
      <c r="B5359">
        <v>1963</v>
      </c>
      <c r="C5359" s="10">
        <v>22</v>
      </c>
      <c r="D5359">
        <v>0</v>
      </c>
      <c r="E5359">
        <v>22</v>
      </c>
      <c r="F5359">
        <v>0</v>
      </c>
      <c r="G5359">
        <v>0</v>
      </c>
      <c r="H5359">
        <v>0</v>
      </c>
      <c r="I5359">
        <v>0.01</v>
      </c>
      <c r="J5359" s="10">
        <v>0</v>
      </c>
      <c r="K5359" s="13">
        <f t="shared" si="168"/>
        <v>1989</v>
      </c>
      <c r="L5359" s="1" t="str">
        <f t="shared" si="167"/>
        <v/>
      </c>
    </row>
    <row r="5360" spans="1:12" ht="13.8" customHeight="1" x14ac:dyDescent="0.3">
      <c r="A5360" t="s">
        <v>90</v>
      </c>
      <c r="B5360">
        <v>1964</v>
      </c>
      <c r="C5360" s="10">
        <v>27</v>
      </c>
      <c r="D5360">
        <v>0</v>
      </c>
      <c r="E5360">
        <v>27</v>
      </c>
      <c r="F5360">
        <v>0</v>
      </c>
      <c r="G5360">
        <v>0</v>
      </c>
      <c r="H5360">
        <v>0</v>
      </c>
      <c r="I5360">
        <v>0.01</v>
      </c>
      <c r="J5360" s="10">
        <v>0</v>
      </c>
      <c r="K5360" s="13">
        <f t="shared" si="168"/>
        <v>1989</v>
      </c>
      <c r="L5360" s="1" t="str">
        <f t="shared" si="167"/>
        <v/>
      </c>
    </row>
    <row r="5361" spans="1:12" ht="13.8" customHeight="1" x14ac:dyDescent="0.3">
      <c r="A5361" t="s">
        <v>90</v>
      </c>
      <c r="B5361">
        <v>1965</v>
      </c>
      <c r="C5361" s="10">
        <v>28</v>
      </c>
      <c r="D5361">
        <v>0</v>
      </c>
      <c r="E5361">
        <v>28</v>
      </c>
      <c r="F5361">
        <v>0</v>
      </c>
      <c r="G5361">
        <v>0</v>
      </c>
      <c r="H5361">
        <v>0</v>
      </c>
      <c r="I5361">
        <v>0.01</v>
      </c>
      <c r="J5361" s="10">
        <v>0</v>
      </c>
      <c r="K5361" s="13">
        <f t="shared" si="168"/>
        <v>1989</v>
      </c>
      <c r="L5361" s="1" t="str">
        <f t="shared" si="167"/>
        <v/>
      </c>
    </row>
    <row r="5362" spans="1:12" ht="13.8" customHeight="1" x14ac:dyDescent="0.3">
      <c r="A5362" t="s">
        <v>90</v>
      </c>
      <c r="B5362">
        <v>1966</v>
      </c>
      <c r="C5362" s="10">
        <v>27</v>
      </c>
      <c r="D5362">
        <v>0</v>
      </c>
      <c r="E5362">
        <v>27</v>
      </c>
      <c r="F5362">
        <v>0</v>
      </c>
      <c r="G5362">
        <v>0</v>
      </c>
      <c r="H5362">
        <v>0</v>
      </c>
      <c r="I5362">
        <v>0.01</v>
      </c>
      <c r="J5362" s="10">
        <v>0</v>
      </c>
      <c r="K5362" s="13">
        <f t="shared" si="168"/>
        <v>1989</v>
      </c>
      <c r="L5362" s="1" t="str">
        <f t="shared" si="167"/>
        <v/>
      </c>
    </row>
    <row r="5363" spans="1:12" ht="13.8" customHeight="1" x14ac:dyDescent="0.3">
      <c r="A5363" t="s">
        <v>90</v>
      </c>
      <c r="B5363">
        <v>1967</v>
      </c>
      <c r="C5363" s="10">
        <v>28</v>
      </c>
      <c r="D5363">
        <v>0</v>
      </c>
      <c r="E5363">
        <v>28</v>
      </c>
      <c r="F5363">
        <v>0</v>
      </c>
      <c r="G5363">
        <v>0</v>
      </c>
      <c r="H5363">
        <v>0</v>
      </c>
      <c r="I5363">
        <v>0.01</v>
      </c>
      <c r="J5363" s="10">
        <v>0</v>
      </c>
      <c r="K5363" s="13">
        <f t="shared" si="168"/>
        <v>1989</v>
      </c>
      <c r="L5363" s="1" t="str">
        <f t="shared" si="167"/>
        <v/>
      </c>
    </row>
    <row r="5364" spans="1:12" ht="13.8" customHeight="1" x14ac:dyDescent="0.3">
      <c r="A5364" t="s">
        <v>90</v>
      </c>
      <c r="B5364">
        <v>1968</v>
      </c>
      <c r="C5364" s="10">
        <v>35</v>
      </c>
      <c r="D5364">
        <v>0</v>
      </c>
      <c r="E5364">
        <v>35</v>
      </c>
      <c r="F5364">
        <v>0</v>
      </c>
      <c r="G5364">
        <v>0</v>
      </c>
      <c r="H5364">
        <v>0</v>
      </c>
      <c r="I5364">
        <v>0.01</v>
      </c>
      <c r="J5364" s="10">
        <v>0</v>
      </c>
      <c r="K5364" s="13">
        <f t="shared" si="168"/>
        <v>1989</v>
      </c>
      <c r="L5364" s="1" t="str">
        <f t="shared" si="167"/>
        <v/>
      </c>
    </row>
    <row r="5365" spans="1:12" ht="13.8" customHeight="1" x14ac:dyDescent="0.3">
      <c r="A5365" t="s">
        <v>90</v>
      </c>
      <c r="B5365">
        <v>1969</v>
      </c>
      <c r="C5365" s="10">
        <v>37</v>
      </c>
      <c r="D5365">
        <v>0</v>
      </c>
      <c r="E5365">
        <v>37</v>
      </c>
      <c r="F5365">
        <v>0</v>
      </c>
      <c r="G5365">
        <v>0</v>
      </c>
      <c r="H5365">
        <v>0</v>
      </c>
      <c r="I5365">
        <v>0.01</v>
      </c>
      <c r="J5365" s="10">
        <v>0</v>
      </c>
      <c r="K5365" s="13">
        <f t="shared" si="168"/>
        <v>1989</v>
      </c>
      <c r="L5365" s="1" t="str">
        <f t="shared" si="167"/>
        <v/>
      </c>
    </row>
    <row r="5366" spans="1:12" ht="13.8" customHeight="1" x14ac:dyDescent="0.3">
      <c r="A5366" t="s">
        <v>90</v>
      </c>
      <c r="B5366">
        <v>1970</v>
      </c>
      <c r="C5366" s="10">
        <v>46</v>
      </c>
      <c r="D5366">
        <v>0</v>
      </c>
      <c r="E5366">
        <v>46</v>
      </c>
      <c r="F5366">
        <v>0</v>
      </c>
      <c r="G5366">
        <v>0</v>
      </c>
      <c r="H5366">
        <v>0</v>
      </c>
      <c r="I5366">
        <v>0.01</v>
      </c>
      <c r="J5366" s="10">
        <v>0</v>
      </c>
      <c r="K5366" s="13">
        <f t="shared" si="168"/>
        <v>1989</v>
      </c>
      <c r="L5366" s="1" t="str">
        <f t="shared" si="167"/>
        <v/>
      </c>
    </row>
    <row r="5367" spans="1:12" ht="13.8" customHeight="1" x14ac:dyDescent="0.3">
      <c r="A5367" t="s">
        <v>90</v>
      </c>
      <c r="B5367">
        <v>1971</v>
      </c>
      <c r="C5367" s="10">
        <v>59</v>
      </c>
      <c r="D5367">
        <v>0</v>
      </c>
      <c r="E5367">
        <v>59</v>
      </c>
      <c r="F5367">
        <v>0</v>
      </c>
      <c r="G5367">
        <v>0</v>
      </c>
      <c r="H5367">
        <v>0</v>
      </c>
      <c r="I5367">
        <v>0.01</v>
      </c>
      <c r="J5367" s="10">
        <v>0</v>
      </c>
      <c r="K5367" s="13">
        <f t="shared" si="168"/>
        <v>1989</v>
      </c>
      <c r="L5367" s="1" t="str">
        <f t="shared" si="167"/>
        <v/>
      </c>
    </row>
    <row r="5368" spans="1:12" ht="13.8" customHeight="1" x14ac:dyDescent="0.3">
      <c r="A5368" t="s">
        <v>90</v>
      </c>
      <c r="B5368">
        <v>1972</v>
      </c>
      <c r="C5368" s="10">
        <v>69</v>
      </c>
      <c r="D5368">
        <v>0</v>
      </c>
      <c r="E5368">
        <v>69</v>
      </c>
      <c r="F5368">
        <v>0</v>
      </c>
      <c r="G5368">
        <v>0</v>
      </c>
      <c r="H5368">
        <v>0</v>
      </c>
      <c r="I5368">
        <v>0.01</v>
      </c>
      <c r="J5368" s="10">
        <v>0</v>
      </c>
      <c r="K5368" s="13">
        <f t="shared" si="168"/>
        <v>1989</v>
      </c>
      <c r="L5368" s="1" t="str">
        <f t="shared" si="167"/>
        <v/>
      </c>
    </row>
    <row r="5369" spans="1:12" ht="13.8" customHeight="1" x14ac:dyDescent="0.3">
      <c r="A5369" t="s">
        <v>90</v>
      </c>
      <c r="B5369">
        <v>1973</v>
      </c>
      <c r="C5369" s="10">
        <v>89</v>
      </c>
      <c r="D5369">
        <v>0</v>
      </c>
      <c r="E5369">
        <v>87</v>
      </c>
      <c r="F5369">
        <v>0</v>
      </c>
      <c r="G5369">
        <v>2</v>
      </c>
      <c r="H5369">
        <v>0</v>
      </c>
      <c r="I5369">
        <v>0.02</v>
      </c>
      <c r="J5369" s="10">
        <v>0</v>
      </c>
      <c r="K5369" s="13">
        <f t="shared" si="168"/>
        <v>1989</v>
      </c>
      <c r="L5369" s="1" t="str">
        <f t="shared" si="167"/>
        <v/>
      </c>
    </row>
    <row r="5370" spans="1:12" ht="13.8" customHeight="1" x14ac:dyDescent="0.3">
      <c r="A5370" t="s">
        <v>90</v>
      </c>
      <c r="B5370">
        <v>1974</v>
      </c>
      <c r="C5370" s="10">
        <v>101</v>
      </c>
      <c r="D5370">
        <v>0</v>
      </c>
      <c r="E5370">
        <v>93</v>
      </c>
      <c r="F5370">
        <v>0</v>
      </c>
      <c r="G5370">
        <v>8</v>
      </c>
      <c r="H5370">
        <v>0</v>
      </c>
      <c r="I5370">
        <v>0.02</v>
      </c>
      <c r="J5370" s="10">
        <v>1</v>
      </c>
      <c r="K5370" s="13">
        <f t="shared" si="168"/>
        <v>1989</v>
      </c>
      <c r="L5370" s="1" t="str">
        <f t="shared" si="167"/>
        <v/>
      </c>
    </row>
    <row r="5371" spans="1:12" ht="13.8" customHeight="1" x14ac:dyDescent="0.3">
      <c r="A5371" t="s">
        <v>90</v>
      </c>
      <c r="B5371">
        <v>1975</v>
      </c>
      <c r="C5371" s="10">
        <v>165</v>
      </c>
      <c r="D5371">
        <v>0</v>
      </c>
      <c r="E5371">
        <v>157</v>
      </c>
      <c r="F5371">
        <v>0</v>
      </c>
      <c r="G5371">
        <v>8</v>
      </c>
      <c r="H5371">
        <v>0</v>
      </c>
      <c r="I5371">
        <v>0.03</v>
      </c>
      <c r="J5371" s="10">
        <v>18</v>
      </c>
      <c r="K5371" s="13">
        <f t="shared" si="168"/>
        <v>1989</v>
      </c>
      <c r="L5371" s="1" t="str">
        <f t="shared" si="167"/>
        <v/>
      </c>
    </row>
    <row r="5372" spans="1:12" ht="13.8" customHeight="1" x14ac:dyDescent="0.3">
      <c r="A5372" t="s">
        <v>90</v>
      </c>
      <c r="B5372">
        <v>1976</v>
      </c>
      <c r="C5372" s="10">
        <v>199</v>
      </c>
      <c r="D5372">
        <v>0</v>
      </c>
      <c r="E5372">
        <v>191</v>
      </c>
      <c r="F5372">
        <v>0</v>
      </c>
      <c r="G5372">
        <v>8</v>
      </c>
      <c r="H5372">
        <v>0</v>
      </c>
      <c r="I5372">
        <v>0.04</v>
      </c>
      <c r="J5372" s="10">
        <v>5</v>
      </c>
      <c r="K5372" s="13">
        <f t="shared" si="168"/>
        <v>1989</v>
      </c>
      <c r="L5372" s="1" t="str">
        <f t="shared" si="167"/>
        <v/>
      </c>
    </row>
    <row r="5373" spans="1:12" ht="13.8" customHeight="1" x14ac:dyDescent="0.3">
      <c r="A5373" t="s">
        <v>90</v>
      </c>
      <c r="B5373">
        <v>1977</v>
      </c>
      <c r="C5373" s="10">
        <v>236</v>
      </c>
      <c r="D5373">
        <v>0</v>
      </c>
      <c r="E5373">
        <v>228</v>
      </c>
      <c r="F5373">
        <v>0</v>
      </c>
      <c r="G5373">
        <v>8</v>
      </c>
      <c r="H5373">
        <v>0</v>
      </c>
      <c r="I5373">
        <v>0.04</v>
      </c>
      <c r="J5373" s="10">
        <v>9</v>
      </c>
      <c r="K5373" s="13">
        <f t="shared" si="168"/>
        <v>1989</v>
      </c>
      <c r="L5373" s="1" t="str">
        <f t="shared" si="167"/>
        <v/>
      </c>
    </row>
    <row r="5374" spans="1:12" ht="13.8" customHeight="1" x14ac:dyDescent="0.3">
      <c r="A5374" t="s">
        <v>90</v>
      </c>
      <c r="B5374">
        <v>1978</v>
      </c>
      <c r="C5374" s="10">
        <v>259</v>
      </c>
      <c r="D5374">
        <v>0</v>
      </c>
      <c r="E5374">
        <v>250</v>
      </c>
      <c r="F5374">
        <v>0</v>
      </c>
      <c r="G5374">
        <v>9</v>
      </c>
      <c r="H5374">
        <v>0</v>
      </c>
      <c r="I5374">
        <v>0.04</v>
      </c>
      <c r="J5374" s="10">
        <v>16</v>
      </c>
      <c r="K5374" s="13">
        <f t="shared" si="168"/>
        <v>1989</v>
      </c>
      <c r="L5374" s="1" t="str">
        <f t="shared" si="167"/>
        <v/>
      </c>
    </row>
    <row r="5375" spans="1:12" ht="13.8" customHeight="1" x14ac:dyDescent="0.3">
      <c r="A5375" t="s">
        <v>90</v>
      </c>
      <c r="B5375">
        <v>1979</v>
      </c>
      <c r="C5375" s="10">
        <v>285</v>
      </c>
      <c r="D5375">
        <v>0</v>
      </c>
      <c r="E5375">
        <v>273</v>
      </c>
      <c r="F5375">
        <v>0</v>
      </c>
      <c r="G5375">
        <v>12</v>
      </c>
      <c r="H5375">
        <v>0</v>
      </c>
      <c r="I5375">
        <v>0.05</v>
      </c>
      <c r="J5375" s="10">
        <v>17</v>
      </c>
      <c r="K5375" s="13">
        <f t="shared" si="168"/>
        <v>1989</v>
      </c>
      <c r="L5375" s="1" t="str">
        <f t="shared" si="167"/>
        <v/>
      </c>
    </row>
    <row r="5376" spans="1:12" ht="13.8" customHeight="1" x14ac:dyDescent="0.3">
      <c r="A5376" t="s">
        <v>90</v>
      </c>
      <c r="B5376">
        <v>1980</v>
      </c>
      <c r="C5376" s="10">
        <v>326</v>
      </c>
      <c r="D5376">
        <v>0</v>
      </c>
      <c r="E5376">
        <v>315</v>
      </c>
      <c r="F5376">
        <v>0</v>
      </c>
      <c r="G5376">
        <v>11</v>
      </c>
      <c r="H5376">
        <v>0</v>
      </c>
      <c r="I5376">
        <v>0.05</v>
      </c>
      <c r="J5376" s="10">
        <v>17</v>
      </c>
      <c r="K5376" s="13">
        <f t="shared" si="168"/>
        <v>1989</v>
      </c>
      <c r="L5376" s="1" t="str">
        <f t="shared" si="167"/>
        <v/>
      </c>
    </row>
    <row r="5377" spans="1:12" ht="13.8" customHeight="1" x14ac:dyDescent="0.3">
      <c r="A5377" t="s">
        <v>90</v>
      </c>
      <c r="B5377">
        <v>1981</v>
      </c>
      <c r="C5377" s="10">
        <v>371</v>
      </c>
      <c r="D5377">
        <v>0</v>
      </c>
      <c r="E5377">
        <v>360</v>
      </c>
      <c r="F5377">
        <v>0</v>
      </c>
      <c r="G5377">
        <v>11</v>
      </c>
      <c r="H5377">
        <v>0</v>
      </c>
      <c r="I5377">
        <v>0.06</v>
      </c>
      <c r="J5377" s="10">
        <v>17</v>
      </c>
      <c r="K5377" s="13">
        <f t="shared" si="168"/>
        <v>1989</v>
      </c>
      <c r="L5377" s="1" t="str">
        <f t="shared" si="167"/>
        <v/>
      </c>
    </row>
    <row r="5378" spans="1:12" ht="13.8" customHeight="1" x14ac:dyDescent="0.3">
      <c r="A5378" t="s">
        <v>90</v>
      </c>
      <c r="B5378">
        <v>1982</v>
      </c>
      <c r="C5378" s="10">
        <v>534</v>
      </c>
      <c r="D5378">
        <v>0</v>
      </c>
      <c r="E5378">
        <v>502</v>
      </c>
      <c r="F5378">
        <v>0</v>
      </c>
      <c r="G5378">
        <v>32</v>
      </c>
      <c r="H5378">
        <v>0</v>
      </c>
      <c r="I5378">
        <v>0.08</v>
      </c>
      <c r="J5378" s="10">
        <v>34</v>
      </c>
      <c r="K5378" s="13">
        <f t="shared" si="168"/>
        <v>1989</v>
      </c>
      <c r="L5378" s="1" t="str">
        <f t="shared" ref="L5378:L5441" si="169">IF(AND(B5378&gt;2011),1,"")</f>
        <v/>
      </c>
    </row>
    <row r="5379" spans="1:12" ht="13.8" customHeight="1" x14ac:dyDescent="0.3">
      <c r="A5379" t="s">
        <v>90</v>
      </c>
      <c r="B5379">
        <v>1983</v>
      </c>
      <c r="C5379" s="10">
        <v>679</v>
      </c>
      <c r="D5379">
        <v>0</v>
      </c>
      <c r="E5379">
        <v>563</v>
      </c>
      <c r="F5379">
        <v>0</v>
      </c>
      <c r="G5379">
        <v>116</v>
      </c>
      <c r="H5379">
        <v>0</v>
      </c>
      <c r="I5379">
        <v>0.1</v>
      </c>
      <c r="J5379" s="10">
        <v>34</v>
      </c>
      <c r="K5379" s="13">
        <f t="shared" si="168"/>
        <v>1989</v>
      </c>
      <c r="L5379" s="1" t="str">
        <f t="shared" si="169"/>
        <v/>
      </c>
    </row>
    <row r="5380" spans="1:12" ht="13.8" customHeight="1" x14ac:dyDescent="0.3">
      <c r="A5380" t="s">
        <v>90</v>
      </c>
      <c r="B5380">
        <v>1984</v>
      </c>
      <c r="C5380" s="10">
        <v>804</v>
      </c>
      <c r="D5380">
        <v>0</v>
      </c>
      <c r="E5380">
        <v>615</v>
      </c>
      <c r="F5380">
        <v>0</v>
      </c>
      <c r="G5380">
        <v>189</v>
      </c>
      <c r="H5380">
        <v>0</v>
      </c>
      <c r="I5380">
        <v>0.11</v>
      </c>
      <c r="J5380" s="10">
        <v>34</v>
      </c>
      <c r="K5380" s="13">
        <f t="shared" si="168"/>
        <v>1989</v>
      </c>
      <c r="L5380" s="1" t="str">
        <f t="shared" si="169"/>
        <v/>
      </c>
    </row>
    <row r="5381" spans="1:12" ht="13.8" customHeight="1" x14ac:dyDescent="0.3">
      <c r="A5381" t="s">
        <v>90</v>
      </c>
      <c r="B5381">
        <v>1985</v>
      </c>
      <c r="C5381" s="10">
        <v>861</v>
      </c>
      <c r="D5381">
        <v>0</v>
      </c>
      <c r="E5381">
        <v>671</v>
      </c>
      <c r="F5381">
        <v>0</v>
      </c>
      <c r="G5381">
        <v>190</v>
      </c>
      <c r="H5381">
        <v>0</v>
      </c>
      <c r="I5381">
        <v>0.11</v>
      </c>
      <c r="J5381" s="10">
        <v>38</v>
      </c>
      <c r="K5381" s="13">
        <f t="shared" si="168"/>
        <v>1989</v>
      </c>
      <c r="L5381" s="1" t="str">
        <f t="shared" si="169"/>
        <v/>
      </c>
    </row>
    <row r="5382" spans="1:12" ht="13.8" customHeight="1" x14ac:dyDescent="0.3">
      <c r="A5382" t="s">
        <v>90</v>
      </c>
      <c r="B5382">
        <v>1986</v>
      </c>
      <c r="C5382" s="10">
        <v>860</v>
      </c>
      <c r="D5382">
        <v>0</v>
      </c>
      <c r="E5382">
        <v>702</v>
      </c>
      <c r="F5382">
        <v>0</v>
      </c>
      <c r="G5382">
        <v>158</v>
      </c>
      <c r="H5382">
        <v>0</v>
      </c>
      <c r="I5382">
        <v>0.11</v>
      </c>
      <c r="J5382" s="10">
        <v>43</v>
      </c>
      <c r="K5382" s="13">
        <f t="shared" si="168"/>
        <v>1989</v>
      </c>
      <c r="L5382" s="1" t="str">
        <f t="shared" si="169"/>
        <v/>
      </c>
    </row>
    <row r="5383" spans="1:12" ht="13.8" customHeight="1" x14ac:dyDescent="0.3">
      <c r="A5383" t="s">
        <v>90</v>
      </c>
      <c r="B5383">
        <v>1987</v>
      </c>
      <c r="C5383" s="10">
        <v>915</v>
      </c>
      <c r="D5383">
        <v>0</v>
      </c>
      <c r="E5383">
        <v>812</v>
      </c>
      <c r="F5383">
        <v>0</v>
      </c>
      <c r="G5383">
        <v>103</v>
      </c>
      <c r="H5383">
        <v>0</v>
      </c>
      <c r="I5383">
        <v>0.11</v>
      </c>
      <c r="J5383" s="10">
        <v>43</v>
      </c>
      <c r="K5383" s="13">
        <f t="shared" si="168"/>
        <v>1989</v>
      </c>
      <c r="L5383" s="1" t="str">
        <f t="shared" si="169"/>
        <v/>
      </c>
    </row>
    <row r="5384" spans="1:12" ht="13.8" customHeight="1" x14ac:dyDescent="0.3">
      <c r="A5384" t="s">
        <v>90</v>
      </c>
      <c r="B5384">
        <v>1988</v>
      </c>
      <c r="C5384" s="10">
        <v>929</v>
      </c>
      <c r="D5384">
        <v>0</v>
      </c>
      <c r="E5384">
        <v>841</v>
      </c>
      <c r="F5384">
        <v>0</v>
      </c>
      <c r="G5384">
        <v>88</v>
      </c>
      <c r="H5384">
        <v>0</v>
      </c>
      <c r="I5384">
        <v>0.11</v>
      </c>
      <c r="J5384" s="10">
        <v>43</v>
      </c>
      <c r="K5384" s="13">
        <f t="shared" ref="K5384:K5447" si="170">IF(B5384&lt;1990,IF(B5384&lt;1959,1958,1989),1990)</f>
        <v>1989</v>
      </c>
      <c r="L5384" s="1" t="str">
        <f t="shared" si="169"/>
        <v/>
      </c>
    </row>
    <row r="5385" spans="1:12" ht="13.8" customHeight="1" x14ac:dyDescent="0.3">
      <c r="A5385" t="s">
        <v>90</v>
      </c>
      <c r="B5385">
        <v>1989</v>
      </c>
      <c r="C5385" s="10">
        <v>954</v>
      </c>
      <c r="D5385">
        <v>0</v>
      </c>
      <c r="E5385">
        <v>859</v>
      </c>
      <c r="F5385">
        <v>0</v>
      </c>
      <c r="G5385">
        <v>95</v>
      </c>
      <c r="H5385">
        <v>0</v>
      </c>
      <c r="I5385">
        <v>0.11</v>
      </c>
      <c r="J5385" s="10">
        <v>43</v>
      </c>
      <c r="K5385" s="13">
        <f t="shared" si="170"/>
        <v>1989</v>
      </c>
      <c r="L5385" s="1" t="str">
        <f t="shared" si="169"/>
        <v/>
      </c>
    </row>
    <row r="5386" spans="1:12" ht="13.8" customHeight="1" x14ac:dyDescent="0.3">
      <c r="A5386" t="s">
        <v>90</v>
      </c>
      <c r="B5386">
        <v>1990</v>
      </c>
      <c r="C5386" s="10">
        <v>1027</v>
      </c>
      <c r="D5386">
        <v>0</v>
      </c>
      <c r="E5386">
        <v>914</v>
      </c>
      <c r="F5386">
        <v>0</v>
      </c>
      <c r="G5386">
        <v>113</v>
      </c>
      <c r="H5386">
        <v>0</v>
      </c>
      <c r="I5386">
        <v>0.11</v>
      </c>
      <c r="J5386" s="10">
        <v>43</v>
      </c>
      <c r="K5386" s="13">
        <f t="shared" si="170"/>
        <v>1990</v>
      </c>
      <c r="L5386" s="1" t="str">
        <f t="shared" si="169"/>
        <v/>
      </c>
    </row>
    <row r="5387" spans="1:12" ht="13.8" customHeight="1" x14ac:dyDescent="0.3">
      <c r="A5387" t="s">
        <v>91</v>
      </c>
      <c r="B5387">
        <v>1802</v>
      </c>
      <c r="C5387" s="10">
        <v>611</v>
      </c>
      <c r="D5387">
        <v>611</v>
      </c>
      <c r="E5387">
        <v>0</v>
      </c>
      <c r="F5387">
        <v>0</v>
      </c>
      <c r="G5387">
        <v>0</v>
      </c>
      <c r="H5387" t="s">
        <v>11</v>
      </c>
      <c r="I5387" t="s">
        <v>11</v>
      </c>
      <c r="J5387" s="11">
        <v>0</v>
      </c>
      <c r="K5387" s="13">
        <f t="shared" si="170"/>
        <v>1958</v>
      </c>
      <c r="L5387" s="1" t="str">
        <f t="shared" si="169"/>
        <v/>
      </c>
    </row>
    <row r="5388" spans="1:12" ht="13.8" customHeight="1" x14ac:dyDescent="0.3">
      <c r="A5388" t="s">
        <v>91</v>
      </c>
      <c r="B5388">
        <v>1804</v>
      </c>
      <c r="C5388" s="10">
        <v>594</v>
      </c>
      <c r="D5388">
        <v>594</v>
      </c>
      <c r="E5388">
        <v>0</v>
      </c>
      <c r="F5388">
        <v>0</v>
      </c>
      <c r="G5388">
        <v>0</v>
      </c>
      <c r="H5388" t="s">
        <v>11</v>
      </c>
      <c r="I5388" t="s">
        <v>11</v>
      </c>
      <c r="J5388" s="11">
        <v>0</v>
      </c>
      <c r="K5388" s="13">
        <f t="shared" si="170"/>
        <v>1958</v>
      </c>
      <c r="L5388" s="1" t="str">
        <f t="shared" si="169"/>
        <v/>
      </c>
    </row>
    <row r="5389" spans="1:12" ht="13.8" customHeight="1" x14ac:dyDescent="0.3">
      <c r="A5389" t="s">
        <v>91</v>
      </c>
      <c r="B5389">
        <v>1810</v>
      </c>
      <c r="C5389" s="10">
        <v>579</v>
      </c>
      <c r="D5389">
        <v>579</v>
      </c>
      <c r="E5389">
        <v>0</v>
      </c>
      <c r="F5389">
        <v>0</v>
      </c>
      <c r="G5389">
        <v>0</v>
      </c>
      <c r="H5389" t="s">
        <v>11</v>
      </c>
      <c r="I5389" t="s">
        <v>11</v>
      </c>
      <c r="J5389" s="11">
        <v>0</v>
      </c>
      <c r="K5389" s="13">
        <f t="shared" si="170"/>
        <v>1958</v>
      </c>
      <c r="L5389" s="1" t="str">
        <f t="shared" si="169"/>
        <v/>
      </c>
    </row>
    <row r="5390" spans="1:12" ht="13.8" customHeight="1" x14ac:dyDescent="0.3">
      <c r="A5390" t="s">
        <v>91</v>
      </c>
      <c r="B5390">
        <v>1811</v>
      </c>
      <c r="C5390" s="10">
        <v>560</v>
      </c>
      <c r="D5390">
        <v>560</v>
      </c>
      <c r="E5390">
        <v>0</v>
      </c>
      <c r="F5390">
        <v>0</v>
      </c>
      <c r="G5390">
        <v>0</v>
      </c>
      <c r="H5390" t="s">
        <v>11</v>
      </c>
      <c r="I5390" t="s">
        <v>11</v>
      </c>
      <c r="J5390" s="11">
        <v>0</v>
      </c>
      <c r="K5390" s="13">
        <f t="shared" si="170"/>
        <v>1958</v>
      </c>
      <c r="L5390" s="1" t="str">
        <f t="shared" si="169"/>
        <v/>
      </c>
    </row>
    <row r="5391" spans="1:12" ht="13.8" customHeight="1" x14ac:dyDescent="0.3">
      <c r="A5391" t="s">
        <v>91</v>
      </c>
      <c r="B5391">
        <v>1812</v>
      </c>
      <c r="C5391" s="10">
        <v>605</v>
      </c>
      <c r="D5391">
        <v>605</v>
      </c>
      <c r="E5391">
        <v>0</v>
      </c>
      <c r="F5391">
        <v>0</v>
      </c>
      <c r="G5391">
        <v>0</v>
      </c>
      <c r="H5391" t="s">
        <v>11</v>
      </c>
      <c r="I5391" t="s">
        <v>11</v>
      </c>
      <c r="J5391" s="11">
        <v>0</v>
      </c>
      <c r="K5391" s="13">
        <f t="shared" si="170"/>
        <v>1958</v>
      </c>
      <c r="L5391" s="1" t="str">
        <f t="shared" si="169"/>
        <v/>
      </c>
    </row>
    <row r="5392" spans="1:12" ht="13.8" customHeight="1" x14ac:dyDescent="0.3">
      <c r="A5392" t="s">
        <v>91</v>
      </c>
      <c r="B5392">
        <v>1813</v>
      </c>
      <c r="C5392" s="10">
        <v>559</v>
      </c>
      <c r="D5392">
        <v>559</v>
      </c>
      <c r="E5392">
        <v>0</v>
      </c>
      <c r="F5392">
        <v>0</v>
      </c>
      <c r="G5392">
        <v>0</v>
      </c>
      <c r="H5392" t="s">
        <v>11</v>
      </c>
      <c r="I5392" t="s">
        <v>11</v>
      </c>
      <c r="J5392" s="11">
        <v>0</v>
      </c>
      <c r="K5392" s="13">
        <f t="shared" si="170"/>
        <v>1958</v>
      </c>
      <c r="L5392" s="1" t="str">
        <f t="shared" si="169"/>
        <v/>
      </c>
    </row>
    <row r="5393" spans="1:12" ht="13.8" customHeight="1" x14ac:dyDescent="0.3">
      <c r="A5393" t="s">
        <v>91</v>
      </c>
      <c r="B5393">
        <v>1814</v>
      </c>
      <c r="C5393" s="10">
        <v>571</v>
      </c>
      <c r="D5393">
        <v>571</v>
      </c>
      <c r="E5393">
        <v>0</v>
      </c>
      <c r="F5393">
        <v>0</v>
      </c>
      <c r="G5393">
        <v>0</v>
      </c>
      <c r="H5393" t="s">
        <v>11</v>
      </c>
      <c r="I5393" t="s">
        <v>11</v>
      </c>
      <c r="J5393" s="11">
        <v>0</v>
      </c>
      <c r="K5393" s="13">
        <f t="shared" si="170"/>
        <v>1958</v>
      </c>
      <c r="L5393" s="1" t="str">
        <f t="shared" si="169"/>
        <v/>
      </c>
    </row>
    <row r="5394" spans="1:12" ht="13.8" customHeight="1" x14ac:dyDescent="0.3">
      <c r="A5394" t="s">
        <v>91</v>
      </c>
      <c r="B5394">
        <v>1815</v>
      </c>
      <c r="C5394" s="10">
        <v>639</v>
      </c>
      <c r="D5394">
        <v>639</v>
      </c>
      <c r="E5394">
        <v>0</v>
      </c>
      <c r="F5394">
        <v>0</v>
      </c>
      <c r="G5394">
        <v>0</v>
      </c>
      <c r="H5394" t="s">
        <v>11</v>
      </c>
      <c r="I5394" t="s">
        <v>11</v>
      </c>
      <c r="J5394" s="11">
        <v>0</v>
      </c>
      <c r="K5394" s="13">
        <f t="shared" si="170"/>
        <v>1958</v>
      </c>
      <c r="L5394" s="1" t="str">
        <f t="shared" si="169"/>
        <v/>
      </c>
    </row>
    <row r="5395" spans="1:12" ht="13.8" customHeight="1" x14ac:dyDescent="0.3">
      <c r="A5395" t="s">
        <v>91</v>
      </c>
      <c r="B5395">
        <v>1816</v>
      </c>
      <c r="C5395" s="10">
        <v>682</v>
      </c>
      <c r="D5395">
        <v>682</v>
      </c>
      <c r="E5395">
        <v>0</v>
      </c>
      <c r="F5395">
        <v>0</v>
      </c>
      <c r="G5395">
        <v>0</v>
      </c>
      <c r="H5395" t="s">
        <v>11</v>
      </c>
      <c r="I5395" t="s">
        <v>11</v>
      </c>
      <c r="J5395" s="11">
        <v>0</v>
      </c>
      <c r="K5395" s="13">
        <f t="shared" si="170"/>
        <v>1958</v>
      </c>
      <c r="L5395" s="1" t="str">
        <f t="shared" si="169"/>
        <v/>
      </c>
    </row>
    <row r="5396" spans="1:12" ht="13.8" customHeight="1" x14ac:dyDescent="0.3">
      <c r="A5396" t="s">
        <v>91</v>
      </c>
      <c r="B5396">
        <v>1817</v>
      </c>
      <c r="C5396" s="10">
        <v>726</v>
      </c>
      <c r="D5396">
        <v>726</v>
      </c>
      <c r="E5396">
        <v>0</v>
      </c>
      <c r="F5396">
        <v>0</v>
      </c>
      <c r="G5396">
        <v>0</v>
      </c>
      <c r="H5396" t="s">
        <v>11</v>
      </c>
      <c r="I5396" t="s">
        <v>11</v>
      </c>
      <c r="J5396" s="11">
        <v>0</v>
      </c>
      <c r="K5396" s="13">
        <f t="shared" si="170"/>
        <v>1958</v>
      </c>
      <c r="L5396" s="1" t="str">
        <f t="shared" si="169"/>
        <v/>
      </c>
    </row>
    <row r="5397" spans="1:12" ht="13.8" customHeight="1" x14ac:dyDescent="0.3">
      <c r="A5397" t="s">
        <v>91</v>
      </c>
      <c r="B5397">
        <v>1818</v>
      </c>
      <c r="C5397" s="10">
        <v>650</v>
      </c>
      <c r="D5397">
        <v>650</v>
      </c>
      <c r="E5397">
        <v>0</v>
      </c>
      <c r="F5397">
        <v>0</v>
      </c>
      <c r="G5397">
        <v>0</v>
      </c>
      <c r="H5397" t="s">
        <v>11</v>
      </c>
      <c r="I5397" t="s">
        <v>11</v>
      </c>
      <c r="J5397" s="11">
        <v>0</v>
      </c>
      <c r="K5397" s="13">
        <f t="shared" si="170"/>
        <v>1958</v>
      </c>
      <c r="L5397" s="1" t="str">
        <f t="shared" si="169"/>
        <v/>
      </c>
    </row>
    <row r="5398" spans="1:12" ht="13.8" customHeight="1" x14ac:dyDescent="0.3">
      <c r="A5398" t="s">
        <v>91</v>
      </c>
      <c r="B5398">
        <v>1819</v>
      </c>
      <c r="C5398" s="10">
        <v>698</v>
      </c>
      <c r="D5398">
        <v>698</v>
      </c>
      <c r="E5398">
        <v>0</v>
      </c>
      <c r="F5398">
        <v>0</v>
      </c>
      <c r="G5398">
        <v>0</v>
      </c>
      <c r="H5398" t="s">
        <v>11</v>
      </c>
      <c r="I5398" t="s">
        <v>11</v>
      </c>
      <c r="J5398" s="11">
        <v>0</v>
      </c>
      <c r="K5398" s="13">
        <f t="shared" si="170"/>
        <v>1958</v>
      </c>
      <c r="L5398" s="1" t="str">
        <f t="shared" si="169"/>
        <v/>
      </c>
    </row>
    <row r="5399" spans="1:12" ht="13.8" customHeight="1" x14ac:dyDescent="0.3">
      <c r="A5399" t="s">
        <v>91</v>
      </c>
      <c r="B5399">
        <v>1820</v>
      </c>
      <c r="C5399" s="10">
        <v>792</v>
      </c>
      <c r="D5399">
        <v>792</v>
      </c>
      <c r="E5399">
        <v>0</v>
      </c>
      <c r="F5399">
        <v>0</v>
      </c>
      <c r="G5399">
        <v>0</v>
      </c>
      <c r="H5399" t="s">
        <v>11</v>
      </c>
      <c r="I5399" t="s">
        <v>11</v>
      </c>
      <c r="J5399" s="11">
        <v>0</v>
      </c>
      <c r="K5399" s="13">
        <f t="shared" si="170"/>
        <v>1958</v>
      </c>
      <c r="L5399" s="1" t="str">
        <f t="shared" si="169"/>
        <v/>
      </c>
    </row>
    <row r="5400" spans="1:12" ht="13.8" customHeight="1" x14ac:dyDescent="0.3">
      <c r="A5400" t="s">
        <v>91</v>
      </c>
      <c r="B5400">
        <v>1821</v>
      </c>
      <c r="C5400" s="10">
        <v>822</v>
      </c>
      <c r="D5400">
        <v>822</v>
      </c>
      <c r="E5400">
        <v>0</v>
      </c>
      <c r="F5400">
        <v>0</v>
      </c>
      <c r="G5400">
        <v>0</v>
      </c>
      <c r="H5400" t="s">
        <v>11</v>
      </c>
      <c r="I5400" t="s">
        <v>11</v>
      </c>
      <c r="J5400" s="11">
        <v>0</v>
      </c>
      <c r="K5400" s="13">
        <f t="shared" si="170"/>
        <v>1958</v>
      </c>
      <c r="L5400" s="1" t="str">
        <f t="shared" si="169"/>
        <v/>
      </c>
    </row>
    <row r="5401" spans="1:12" ht="13.8" customHeight="1" x14ac:dyDescent="0.3">
      <c r="A5401" t="s">
        <v>91</v>
      </c>
      <c r="B5401">
        <v>1822</v>
      </c>
      <c r="C5401" s="10">
        <v>865</v>
      </c>
      <c r="D5401">
        <v>865</v>
      </c>
      <c r="E5401">
        <v>0</v>
      </c>
      <c r="F5401">
        <v>0</v>
      </c>
      <c r="G5401">
        <v>0</v>
      </c>
      <c r="H5401" t="s">
        <v>11</v>
      </c>
      <c r="I5401" t="s">
        <v>11</v>
      </c>
      <c r="J5401" s="11">
        <v>0</v>
      </c>
      <c r="K5401" s="13">
        <f t="shared" si="170"/>
        <v>1958</v>
      </c>
      <c r="L5401" s="1" t="str">
        <f t="shared" si="169"/>
        <v/>
      </c>
    </row>
    <row r="5402" spans="1:12" ht="13.8" customHeight="1" x14ac:dyDescent="0.3">
      <c r="A5402" t="s">
        <v>91</v>
      </c>
      <c r="B5402">
        <v>1823</v>
      </c>
      <c r="C5402" s="10">
        <v>865</v>
      </c>
      <c r="D5402">
        <v>865</v>
      </c>
      <c r="E5402">
        <v>0</v>
      </c>
      <c r="F5402">
        <v>0</v>
      </c>
      <c r="G5402">
        <v>0</v>
      </c>
      <c r="H5402" t="s">
        <v>11</v>
      </c>
      <c r="I5402" t="s">
        <v>11</v>
      </c>
      <c r="J5402" s="11">
        <v>0</v>
      </c>
      <c r="K5402" s="13">
        <f t="shared" si="170"/>
        <v>1958</v>
      </c>
      <c r="L5402" s="1" t="str">
        <f t="shared" si="169"/>
        <v/>
      </c>
    </row>
    <row r="5403" spans="1:12" ht="13.8" customHeight="1" x14ac:dyDescent="0.3">
      <c r="A5403" t="s">
        <v>91</v>
      </c>
      <c r="B5403">
        <v>1824</v>
      </c>
      <c r="C5403" s="10">
        <v>960</v>
      </c>
      <c r="D5403">
        <v>960</v>
      </c>
      <c r="E5403">
        <v>0</v>
      </c>
      <c r="F5403">
        <v>0</v>
      </c>
      <c r="G5403">
        <v>0</v>
      </c>
      <c r="H5403" t="s">
        <v>11</v>
      </c>
      <c r="I5403" t="s">
        <v>11</v>
      </c>
      <c r="J5403" s="11">
        <v>0</v>
      </c>
      <c r="K5403" s="13">
        <f t="shared" si="170"/>
        <v>1958</v>
      </c>
      <c r="L5403" s="1" t="str">
        <f t="shared" si="169"/>
        <v/>
      </c>
    </row>
    <row r="5404" spans="1:12" ht="13.8" customHeight="1" x14ac:dyDescent="0.3">
      <c r="A5404" t="s">
        <v>91</v>
      </c>
      <c r="B5404">
        <v>1825</v>
      </c>
      <c r="C5404" s="10">
        <v>1080</v>
      </c>
      <c r="D5404">
        <v>1080</v>
      </c>
      <c r="E5404">
        <v>0</v>
      </c>
      <c r="F5404">
        <v>0</v>
      </c>
      <c r="G5404">
        <v>0</v>
      </c>
      <c r="H5404" t="s">
        <v>11</v>
      </c>
      <c r="I5404" t="s">
        <v>11</v>
      </c>
      <c r="J5404" s="11">
        <v>0</v>
      </c>
      <c r="K5404" s="13">
        <f t="shared" si="170"/>
        <v>1958</v>
      </c>
      <c r="L5404" s="1" t="str">
        <f t="shared" si="169"/>
        <v/>
      </c>
    </row>
    <row r="5405" spans="1:12" ht="13.8" customHeight="1" x14ac:dyDescent="0.3">
      <c r="A5405" t="s">
        <v>91</v>
      </c>
      <c r="B5405">
        <v>1826</v>
      </c>
      <c r="C5405" s="10">
        <v>1116</v>
      </c>
      <c r="D5405">
        <v>1116</v>
      </c>
      <c r="E5405">
        <v>0</v>
      </c>
      <c r="F5405">
        <v>0</v>
      </c>
      <c r="G5405">
        <v>0</v>
      </c>
      <c r="H5405" t="s">
        <v>11</v>
      </c>
      <c r="I5405" t="s">
        <v>11</v>
      </c>
      <c r="J5405" s="11">
        <v>0</v>
      </c>
      <c r="K5405" s="13">
        <f t="shared" si="170"/>
        <v>1958</v>
      </c>
      <c r="L5405" s="1" t="str">
        <f t="shared" si="169"/>
        <v/>
      </c>
    </row>
    <row r="5406" spans="1:12" ht="13.8" customHeight="1" x14ac:dyDescent="0.3">
      <c r="A5406" t="s">
        <v>91</v>
      </c>
      <c r="B5406">
        <v>1827</v>
      </c>
      <c r="C5406" s="10">
        <v>1613</v>
      </c>
      <c r="D5406">
        <v>1613</v>
      </c>
      <c r="E5406">
        <v>0</v>
      </c>
      <c r="F5406">
        <v>0</v>
      </c>
      <c r="G5406">
        <v>0</v>
      </c>
      <c r="H5406" t="s">
        <v>11</v>
      </c>
      <c r="I5406" t="s">
        <v>11</v>
      </c>
      <c r="J5406" s="11">
        <v>0</v>
      </c>
      <c r="K5406" s="13">
        <f t="shared" si="170"/>
        <v>1958</v>
      </c>
      <c r="L5406" s="1" t="str">
        <f t="shared" si="169"/>
        <v/>
      </c>
    </row>
    <row r="5407" spans="1:12" ht="13.8" customHeight="1" x14ac:dyDescent="0.3">
      <c r="A5407" t="s">
        <v>91</v>
      </c>
      <c r="B5407">
        <v>1828</v>
      </c>
      <c r="C5407" s="10">
        <v>1704</v>
      </c>
      <c r="D5407">
        <v>1704</v>
      </c>
      <c r="E5407">
        <v>0</v>
      </c>
      <c r="F5407">
        <v>0</v>
      </c>
      <c r="G5407">
        <v>0</v>
      </c>
      <c r="H5407" t="s">
        <v>11</v>
      </c>
      <c r="I5407" t="s">
        <v>11</v>
      </c>
      <c r="J5407" s="11">
        <v>0</v>
      </c>
      <c r="K5407" s="13">
        <f t="shared" si="170"/>
        <v>1958</v>
      </c>
      <c r="L5407" s="1" t="str">
        <f t="shared" si="169"/>
        <v/>
      </c>
    </row>
    <row r="5408" spans="1:12" ht="13.8" customHeight="1" x14ac:dyDescent="0.3">
      <c r="A5408" t="s">
        <v>91</v>
      </c>
      <c r="B5408">
        <v>1829</v>
      </c>
      <c r="C5408" s="10">
        <v>1658</v>
      </c>
      <c r="D5408">
        <v>1658</v>
      </c>
      <c r="E5408">
        <v>0</v>
      </c>
      <c r="F5408">
        <v>0</v>
      </c>
      <c r="G5408">
        <v>0</v>
      </c>
      <c r="H5408" t="s">
        <v>11</v>
      </c>
      <c r="I5408" t="s">
        <v>11</v>
      </c>
      <c r="J5408" s="11">
        <v>0</v>
      </c>
      <c r="K5408" s="13">
        <f t="shared" si="170"/>
        <v>1958</v>
      </c>
      <c r="L5408" s="1" t="str">
        <f t="shared" si="169"/>
        <v/>
      </c>
    </row>
    <row r="5409" spans="1:12" ht="13.8" customHeight="1" x14ac:dyDescent="0.3">
      <c r="A5409" t="s">
        <v>91</v>
      </c>
      <c r="B5409">
        <v>1830</v>
      </c>
      <c r="C5409" s="10">
        <v>1788</v>
      </c>
      <c r="D5409">
        <v>1788</v>
      </c>
      <c r="E5409">
        <v>0</v>
      </c>
      <c r="F5409">
        <v>0</v>
      </c>
      <c r="G5409">
        <v>0</v>
      </c>
      <c r="H5409" t="s">
        <v>11</v>
      </c>
      <c r="I5409" t="s">
        <v>11</v>
      </c>
      <c r="J5409" s="11">
        <v>0</v>
      </c>
      <c r="K5409" s="13">
        <f t="shared" si="170"/>
        <v>1958</v>
      </c>
      <c r="L5409" s="1" t="str">
        <f t="shared" si="169"/>
        <v/>
      </c>
    </row>
    <row r="5410" spans="1:12" ht="13.8" customHeight="1" x14ac:dyDescent="0.3">
      <c r="A5410" t="s">
        <v>91</v>
      </c>
      <c r="B5410">
        <v>1831</v>
      </c>
      <c r="C5410" s="10">
        <v>1652</v>
      </c>
      <c r="D5410">
        <v>1652</v>
      </c>
      <c r="E5410">
        <v>0</v>
      </c>
      <c r="F5410">
        <v>0</v>
      </c>
      <c r="G5410">
        <v>0</v>
      </c>
      <c r="H5410" t="s">
        <v>11</v>
      </c>
      <c r="I5410" t="s">
        <v>11</v>
      </c>
      <c r="J5410" s="11">
        <v>0</v>
      </c>
      <c r="K5410" s="13">
        <f t="shared" si="170"/>
        <v>1958</v>
      </c>
      <c r="L5410" s="1" t="str">
        <f t="shared" si="169"/>
        <v/>
      </c>
    </row>
    <row r="5411" spans="1:12" ht="13.8" customHeight="1" x14ac:dyDescent="0.3">
      <c r="A5411" t="s">
        <v>91</v>
      </c>
      <c r="B5411">
        <v>1832</v>
      </c>
      <c r="C5411" s="10">
        <v>1823</v>
      </c>
      <c r="D5411">
        <v>1823</v>
      </c>
      <c r="E5411">
        <v>0</v>
      </c>
      <c r="F5411">
        <v>0</v>
      </c>
      <c r="G5411">
        <v>0</v>
      </c>
      <c r="H5411" t="s">
        <v>11</v>
      </c>
      <c r="I5411" t="s">
        <v>11</v>
      </c>
      <c r="J5411" s="11">
        <v>0</v>
      </c>
      <c r="K5411" s="13">
        <f t="shared" si="170"/>
        <v>1958</v>
      </c>
      <c r="L5411" s="1" t="str">
        <f t="shared" si="169"/>
        <v/>
      </c>
    </row>
    <row r="5412" spans="1:12" ht="13.8" customHeight="1" x14ac:dyDescent="0.3">
      <c r="A5412" t="s">
        <v>91</v>
      </c>
      <c r="B5412">
        <v>1833</v>
      </c>
      <c r="C5412" s="10">
        <v>1978</v>
      </c>
      <c r="D5412">
        <v>1978</v>
      </c>
      <c r="E5412">
        <v>0</v>
      </c>
      <c r="F5412">
        <v>0</v>
      </c>
      <c r="G5412">
        <v>0</v>
      </c>
      <c r="H5412" t="s">
        <v>11</v>
      </c>
      <c r="I5412" t="s">
        <v>11</v>
      </c>
      <c r="J5412" s="11">
        <v>0</v>
      </c>
      <c r="K5412" s="13">
        <f t="shared" si="170"/>
        <v>1958</v>
      </c>
      <c r="L5412" s="1" t="str">
        <f t="shared" si="169"/>
        <v/>
      </c>
    </row>
    <row r="5413" spans="1:12" ht="13.8" customHeight="1" x14ac:dyDescent="0.3">
      <c r="A5413" t="s">
        <v>91</v>
      </c>
      <c r="B5413">
        <v>1834</v>
      </c>
      <c r="C5413" s="10">
        <v>2435</v>
      </c>
      <c r="D5413">
        <v>2435</v>
      </c>
      <c r="E5413">
        <v>0</v>
      </c>
      <c r="F5413">
        <v>0</v>
      </c>
      <c r="G5413">
        <v>0</v>
      </c>
      <c r="H5413" t="s">
        <v>11</v>
      </c>
      <c r="I5413" t="s">
        <v>11</v>
      </c>
      <c r="J5413" s="11">
        <v>0</v>
      </c>
      <c r="K5413" s="13">
        <f t="shared" si="170"/>
        <v>1958</v>
      </c>
      <c r="L5413" s="1" t="str">
        <f t="shared" si="169"/>
        <v/>
      </c>
    </row>
    <row r="5414" spans="1:12" ht="13.8" customHeight="1" x14ac:dyDescent="0.3">
      <c r="A5414" t="s">
        <v>91</v>
      </c>
      <c r="B5414">
        <v>1835</v>
      </c>
      <c r="C5414" s="10">
        <v>2527</v>
      </c>
      <c r="D5414">
        <v>2527</v>
      </c>
      <c r="E5414">
        <v>0</v>
      </c>
      <c r="F5414">
        <v>0</v>
      </c>
      <c r="G5414">
        <v>0</v>
      </c>
      <c r="H5414" t="s">
        <v>11</v>
      </c>
      <c r="I5414" t="s">
        <v>11</v>
      </c>
      <c r="J5414" s="11">
        <v>0</v>
      </c>
      <c r="K5414" s="13">
        <f t="shared" si="170"/>
        <v>1958</v>
      </c>
      <c r="L5414" s="1" t="str">
        <f t="shared" si="169"/>
        <v/>
      </c>
    </row>
    <row r="5415" spans="1:12" ht="13.8" customHeight="1" x14ac:dyDescent="0.3">
      <c r="A5415" t="s">
        <v>91</v>
      </c>
      <c r="B5415">
        <v>1836</v>
      </c>
      <c r="C5415" s="10">
        <v>2903</v>
      </c>
      <c r="D5415">
        <v>2903</v>
      </c>
      <c r="E5415">
        <v>0</v>
      </c>
      <c r="F5415">
        <v>0</v>
      </c>
      <c r="G5415">
        <v>0</v>
      </c>
      <c r="H5415" t="s">
        <v>11</v>
      </c>
      <c r="I5415" t="s">
        <v>11</v>
      </c>
      <c r="J5415" s="11">
        <v>0</v>
      </c>
      <c r="K5415" s="13">
        <f t="shared" si="170"/>
        <v>1958</v>
      </c>
      <c r="L5415" s="1" t="str">
        <f t="shared" si="169"/>
        <v/>
      </c>
    </row>
    <row r="5416" spans="1:12" ht="13.8" customHeight="1" x14ac:dyDescent="0.3">
      <c r="A5416" t="s">
        <v>91</v>
      </c>
      <c r="B5416">
        <v>1837</v>
      </c>
      <c r="C5416" s="10">
        <v>3098</v>
      </c>
      <c r="D5416">
        <v>3098</v>
      </c>
      <c r="E5416">
        <v>0</v>
      </c>
      <c r="F5416">
        <v>0</v>
      </c>
      <c r="G5416">
        <v>0</v>
      </c>
      <c r="H5416" t="s">
        <v>11</v>
      </c>
      <c r="I5416" t="s">
        <v>11</v>
      </c>
      <c r="J5416" s="11">
        <v>0</v>
      </c>
      <c r="K5416" s="13">
        <f t="shared" si="170"/>
        <v>1958</v>
      </c>
      <c r="L5416" s="1" t="str">
        <f t="shared" si="169"/>
        <v/>
      </c>
    </row>
    <row r="5417" spans="1:12" ht="13.8" customHeight="1" x14ac:dyDescent="0.3">
      <c r="A5417" t="s">
        <v>91</v>
      </c>
      <c r="B5417">
        <v>1838</v>
      </c>
      <c r="C5417" s="10">
        <v>3239</v>
      </c>
      <c r="D5417">
        <v>3239</v>
      </c>
      <c r="E5417">
        <v>0</v>
      </c>
      <c r="F5417">
        <v>0</v>
      </c>
      <c r="G5417">
        <v>0</v>
      </c>
      <c r="H5417" t="s">
        <v>11</v>
      </c>
      <c r="I5417" t="s">
        <v>11</v>
      </c>
      <c r="J5417" s="11">
        <v>0</v>
      </c>
      <c r="K5417" s="13">
        <f t="shared" si="170"/>
        <v>1958</v>
      </c>
      <c r="L5417" s="1" t="str">
        <f t="shared" si="169"/>
        <v/>
      </c>
    </row>
    <row r="5418" spans="1:12" ht="13.8" customHeight="1" x14ac:dyDescent="0.3">
      <c r="A5418" t="s">
        <v>91</v>
      </c>
      <c r="B5418">
        <v>1839</v>
      </c>
      <c r="C5418" s="10">
        <v>3158</v>
      </c>
      <c r="D5418">
        <v>3158</v>
      </c>
      <c r="E5418">
        <v>0</v>
      </c>
      <c r="F5418">
        <v>0</v>
      </c>
      <c r="G5418">
        <v>0</v>
      </c>
      <c r="H5418" t="s">
        <v>11</v>
      </c>
      <c r="I5418" t="s">
        <v>11</v>
      </c>
      <c r="J5418" s="11">
        <v>0</v>
      </c>
      <c r="K5418" s="13">
        <f t="shared" si="170"/>
        <v>1958</v>
      </c>
      <c r="L5418" s="1" t="str">
        <f t="shared" si="169"/>
        <v/>
      </c>
    </row>
    <row r="5419" spans="1:12" ht="13.8" customHeight="1" x14ac:dyDescent="0.3">
      <c r="A5419" t="s">
        <v>91</v>
      </c>
      <c r="B5419">
        <v>1840</v>
      </c>
      <c r="C5419" s="10">
        <v>3220</v>
      </c>
      <c r="D5419">
        <v>3220</v>
      </c>
      <c r="E5419">
        <v>0</v>
      </c>
      <c r="F5419">
        <v>0</v>
      </c>
      <c r="G5419">
        <v>0</v>
      </c>
      <c r="H5419" t="s">
        <v>11</v>
      </c>
      <c r="I5419" t="s">
        <v>11</v>
      </c>
      <c r="J5419" s="11">
        <v>0</v>
      </c>
      <c r="K5419" s="13">
        <f t="shared" si="170"/>
        <v>1958</v>
      </c>
      <c r="L5419" s="1" t="str">
        <f t="shared" si="169"/>
        <v/>
      </c>
    </row>
    <row r="5420" spans="1:12" ht="13.8" customHeight="1" x14ac:dyDescent="0.3">
      <c r="A5420" t="s">
        <v>91</v>
      </c>
      <c r="B5420">
        <v>1841</v>
      </c>
      <c r="C5420" s="10">
        <v>3772</v>
      </c>
      <c r="D5420">
        <v>3772</v>
      </c>
      <c r="E5420">
        <v>0</v>
      </c>
      <c r="F5420">
        <v>0</v>
      </c>
      <c r="G5420">
        <v>0</v>
      </c>
      <c r="H5420" t="s">
        <v>11</v>
      </c>
      <c r="I5420" t="s">
        <v>11</v>
      </c>
      <c r="J5420" s="11">
        <v>0</v>
      </c>
      <c r="K5420" s="13">
        <f t="shared" si="170"/>
        <v>1958</v>
      </c>
      <c r="L5420" s="1" t="str">
        <f t="shared" si="169"/>
        <v/>
      </c>
    </row>
    <row r="5421" spans="1:12" ht="13.8" customHeight="1" x14ac:dyDescent="0.3">
      <c r="A5421" t="s">
        <v>91</v>
      </c>
      <c r="B5421">
        <v>1842</v>
      </c>
      <c r="C5421" s="10">
        <v>3965</v>
      </c>
      <c r="D5421">
        <v>3965</v>
      </c>
      <c r="E5421">
        <v>0</v>
      </c>
      <c r="F5421">
        <v>0</v>
      </c>
      <c r="G5421">
        <v>0</v>
      </c>
      <c r="H5421" t="s">
        <v>11</v>
      </c>
      <c r="I5421" t="s">
        <v>11</v>
      </c>
      <c r="J5421" s="11">
        <v>0</v>
      </c>
      <c r="K5421" s="13">
        <f t="shared" si="170"/>
        <v>1958</v>
      </c>
      <c r="L5421" s="1" t="str">
        <f t="shared" si="169"/>
        <v/>
      </c>
    </row>
    <row r="5422" spans="1:12" ht="13.8" customHeight="1" x14ac:dyDescent="0.3">
      <c r="A5422" t="s">
        <v>91</v>
      </c>
      <c r="B5422">
        <v>1843</v>
      </c>
      <c r="C5422" s="10">
        <v>3971</v>
      </c>
      <c r="D5422">
        <v>3971</v>
      </c>
      <c r="E5422">
        <v>0</v>
      </c>
      <c r="F5422">
        <v>0</v>
      </c>
      <c r="G5422">
        <v>0</v>
      </c>
      <c r="H5422" t="s">
        <v>11</v>
      </c>
      <c r="I5422" t="s">
        <v>11</v>
      </c>
      <c r="J5422" s="11">
        <v>0</v>
      </c>
      <c r="K5422" s="13">
        <f t="shared" si="170"/>
        <v>1958</v>
      </c>
      <c r="L5422" s="1" t="str">
        <f t="shared" si="169"/>
        <v/>
      </c>
    </row>
    <row r="5423" spans="1:12" ht="13.8" customHeight="1" x14ac:dyDescent="0.3">
      <c r="A5423" t="s">
        <v>91</v>
      </c>
      <c r="B5423">
        <v>1844</v>
      </c>
      <c r="C5423" s="10">
        <v>4165</v>
      </c>
      <c r="D5423">
        <v>4165</v>
      </c>
      <c r="E5423">
        <v>0</v>
      </c>
      <c r="F5423">
        <v>0</v>
      </c>
      <c r="G5423">
        <v>0</v>
      </c>
      <c r="H5423" t="s">
        <v>11</v>
      </c>
      <c r="I5423" t="s">
        <v>11</v>
      </c>
      <c r="J5423" s="11">
        <v>0</v>
      </c>
      <c r="K5423" s="13">
        <f t="shared" si="170"/>
        <v>1958</v>
      </c>
      <c r="L5423" s="1" t="str">
        <f t="shared" si="169"/>
        <v/>
      </c>
    </row>
    <row r="5424" spans="1:12" ht="13.8" customHeight="1" x14ac:dyDescent="0.3">
      <c r="A5424" t="s">
        <v>91</v>
      </c>
      <c r="B5424">
        <v>1845</v>
      </c>
      <c r="C5424" s="10">
        <v>4868</v>
      </c>
      <c r="D5424">
        <v>4868</v>
      </c>
      <c r="E5424">
        <v>0</v>
      </c>
      <c r="F5424">
        <v>0</v>
      </c>
      <c r="G5424">
        <v>0</v>
      </c>
      <c r="H5424" t="s">
        <v>11</v>
      </c>
      <c r="I5424" t="s">
        <v>11</v>
      </c>
      <c r="J5424" s="11">
        <v>0</v>
      </c>
      <c r="K5424" s="13">
        <f t="shared" si="170"/>
        <v>1958</v>
      </c>
      <c r="L5424" s="1" t="str">
        <f t="shared" si="169"/>
        <v/>
      </c>
    </row>
    <row r="5425" spans="1:12" ht="13.8" customHeight="1" x14ac:dyDescent="0.3">
      <c r="A5425" t="s">
        <v>91</v>
      </c>
      <c r="B5425">
        <v>1846</v>
      </c>
      <c r="C5425" s="10">
        <v>5057</v>
      </c>
      <c r="D5425">
        <v>5057</v>
      </c>
      <c r="E5425">
        <v>0</v>
      </c>
      <c r="F5425">
        <v>0</v>
      </c>
      <c r="G5425">
        <v>0</v>
      </c>
      <c r="H5425" t="s">
        <v>11</v>
      </c>
      <c r="I5425" t="s">
        <v>11</v>
      </c>
      <c r="J5425" s="11">
        <v>0</v>
      </c>
      <c r="K5425" s="13">
        <f t="shared" si="170"/>
        <v>1958</v>
      </c>
      <c r="L5425" s="1" t="str">
        <f t="shared" si="169"/>
        <v/>
      </c>
    </row>
    <row r="5426" spans="1:12" ht="13.8" customHeight="1" x14ac:dyDescent="0.3">
      <c r="A5426" t="s">
        <v>91</v>
      </c>
      <c r="B5426">
        <v>1847</v>
      </c>
      <c r="C5426" s="10">
        <v>5688</v>
      </c>
      <c r="D5426">
        <v>5688</v>
      </c>
      <c r="E5426">
        <v>0</v>
      </c>
      <c r="F5426">
        <v>0</v>
      </c>
      <c r="G5426">
        <v>0</v>
      </c>
      <c r="H5426" t="s">
        <v>11</v>
      </c>
      <c r="I5426" t="s">
        <v>11</v>
      </c>
      <c r="J5426" s="11">
        <v>0</v>
      </c>
      <c r="K5426" s="13">
        <f t="shared" si="170"/>
        <v>1958</v>
      </c>
      <c r="L5426" s="1" t="str">
        <f t="shared" si="169"/>
        <v/>
      </c>
    </row>
    <row r="5427" spans="1:12" ht="13.8" customHeight="1" x14ac:dyDescent="0.3">
      <c r="A5427" t="s">
        <v>91</v>
      </c>
      <c r="B5427">
        <v>1848</v>
      </c>
      <c r="C5427" s="10">
        <v>4555</v>
      </c>
      <c r="D5427">
        <v>4555</v>
      </c>
      <c r="E5427">
        <v>0</v>
      </c>
      <c r="F5427">
        <v>0</v>
      </c>
      <c r="G5427">
        <v>0</v>
      </c>
      <c r="H5427" t="s">
        <v>11</v>
      </c>
      <c r="I5427" t="s">
        <v>11</v>
      </c>
      <c r="J5427" s="11">
        <v>0</v>
      </c>
      <c r="K5427" s="13">
        <f t="shared" si="170"/>
        <v>1958</v>
      </c>
      <c r="L5427" s="1" t="str">
        <f t="shared" si="169"/>
        <v/>
      </c>
    </row>
    <row r="5428" spans="1:12" ht="13.8" customHeight="1" x14ac:dyDescent="0.3">
      <c r="A5428" t="s">
        <v>91</v>
      </c>
      <c r="B5428">
        <v>1849</v>
      </c>
      <c r="C5428" s="10">
        <v>4745</v>
      </c>
      <c r="D5428">
        <v>4745</v>
      </c>
      <c r="E5428">
        <v>0</v>
      </c>
      <c r="F5428">
        <v>0</v>
      </c>
      <c r="G5428">
        <v>0</v>
      </c>
      <c r="H5428" t="s">
        <v>11</v>
      </c>
      <c r="I5428" t="s">
        <v>11</v>
      </c>
      <c r="J5428" s="11">
        <v>0</v>
      </c>
      <c r="K5428" s="13">
        <f t="shared" si="170"/>
        <v>1958</v>
      </c>
      <c r="L5428" s="1" t="str">
        <f t="shared" si="169"/>
        <v/>
      </c>
    </row>
    <row r="5429" spans="1:12" ht="13.8" customHeight="1" x14ac:dyDescent="0.3">
      <c r="A5429" t="s">
        <v>91</v>
      </c>
      <c r="B5429">
        <v>1850</v>
      </c>
      <c r="C5429" s="10">
        <v>5354</v>
      </c>
      <c r="D5429">
        <v>5354</v>
      </c>
      <c r="E5429">
        <v>0</v>
      </c>
      <c r="F5429">
        <v>0</v>
      </c>
      <c r="G5429">
        <v>0</v>
      </c>
      <c r="H5429" t="s">
        <v>11</v>
      </c>
      <c r="I5429" t="s">
        <v>11</v>
      </c>
      <c r="J5429" s="11">
        <v>0</v>
      </c>
      <c r="K5429" s="13">
        <f t="shared" si="170"/>
        <v>1958</v>
      </c>
      <c r="L5429" s="1" t="str">
        <f t="shared" si="169"/>
        <v/>
      </c>
    </row>
    <row r="5430" spans="1:12" ht="13.8" customHeight="1" x14ac:dyDescent="0.3">
      <c r="A5430" t="s">
        <v>91</v>
      </c>
      <c r="B5430">
        <v>1851</v>
      </c>
      <c r="C5430" s="10">
        <v>5469</v>
      </c>
      <c r="D5430">
        <v>5469</v>
      </c>
      <c r="E5430">
        <v>0</v>
      </c>
      <c r="F5430">
        <v>0</v>
      </c>
      <c r="G5430">
        <v>0</v>
      </c>
      <c r="H5430" t="s">
        <v>11</v>
      </c>
      <c r="I5430" t="s">
        <v>11</v>
      </c>
      <c r="J5430" s="11">
        <v>0</v>
      </c>
      <c r="K5430" s="13">
        <f t="shared" si="170"/>
        <v>1958</v>
      </c>
      <c r="L5430" s="1" t="str">
        <f t="shared" si="169"/>
        <v/>
      </c>
    </row>
    <row r="5431" spans="1:12" ht="13.8" customHeight="1" x14ac:dyDescent="0.3">
      <c r="A5431" t="s">
        <v>91</v>
      </c>
      <c r="B5431">
        <v>1852</v>
      </c>
      <c r="C5431" s="10">
        <v>5887</v>
      </c>
      <c r="D5431">
        <v>5887</v>
      </c>
      <c r="E5431">
        <v>0</v>
      </c>
      <c r="F5431">
        <v>0</v>
      </c>
      <c r="G5431">
        <v>0</v>
      </c>
      <c r="H5431" t="s">
        <v>11</v>
      </c>
      <c r="I5431" t="s">
        <v>11</v>
      </c>
      <c r="J5431" s="11">
        <v>0</v>
      </c>
      <c r="K5431" s="13">
        <f t="shared" si="170"/>
        <v>1958</v>
      </c>
      <c r="L5431" s="1" t="str">
        <f t="shared" si="169"/>
        <v/>
      </c>
    </row>
    <row r="5432" spans="1:12" ht="13.8" customHeight="1" x14ac:dyDescent="0.3">
      <c r="A5432" t="s">
        <v>91</v>
      </c>
      <c r="B5432">
        <v>1853</v>
      </c>
      <c r="C5432" s="10">
        <v>6916</v>
      </c>
      <c r="D5432">
        <v>6916</v>
      </c>
      <c r="E5432">
        <v>0</v>
      </c>
      <c r="F5432">
        <v>0</v>
      </c>
      <c r="G5432">
        <v>0</v>
      </c>
      <c r="H5432" t="s">
        <v>11</v>
      </c>
      <c r="I5432" t="s">
        <v>11</v>
      </c>
      <c r="J5432" s="11">
        <v>0</v>
      </c>
      <c r="K5432" s="13">
        <f t="shared" si="170"/>
        <v>1958</v>
      </c>
      <c r="L5432" s="1" t="str">
        <f t="shared" si="169"/>
        <v/>
      </c>
    </row>
    <row r="5433" spans="1:12" ht="13.8" customHeight="1" x14ac:dyDescent="0.3">
      <c r="A5433" t="s">
        <v>91</v>
      </c>
      <c r="B5433">
        <v>1854</v>
      </c>
      <c r="C5433" s="10">
        <v>7973</v>
      </c>
      <c r="D5433">
        <v>7973</v>
      </c>
      <c r="E5433">
        <v>0</v>
      </c>
      <c r="F5433">
        <v>0</v>
      </c>
      <c r="G5433">
        <v>0</v>
      </c>
      <c r="H5433" t="s">
        <v>11</v>
      </c>
      <c r="I5433" t="s">
        <v>11</v>
      </c>
      <c r="J5433" s="11">
        <v>0</v>
      </c>
      <c r="K5433" s="13">
        <f t="shared" si="170"/>
        <v>1958</v>
      </c>
      <c r="L5433" s="1" t="str">
        <f t="shared" si="169"/>
        <v/>
      </c>
    </row>
    <row r="5434" spans="1:12" ht="13.8" customHeight="1" x14ac:dyDescent="0.3">
      <c r="A5434" t="s">
        <v>91</v>
      </c>
      <c r="B5434">
        <v>1855</v>
      </c>
      <c r="C5434" s="10">
        <v>9026</v>
      </c>
      <c r="D5434">
        <v>9016</v>
      </c>
      <c r="E5434">
        <v>10</v>
      </c>
      <c r="F5434">
        <v>0</v>
      </c>
      <c r="G5434">
        <v>0</v>
      </c>
      <c r="H5434" t="s">
        <v>11</v>
      </c>
      <c r="I5434" t="s">
        <v>11</v>
      </c>
      <c r="J5434" s="11">
        <v>0</v>
      </c>
      <c r="K5434" s="13">
        <f t="shared" si="170"/>
        <v>1958</v>
      </c>
      <c r="L5434" s="1" t="str">
        <f t="shared" si="169"/>
        <v/>
      </c>
    </row>
    <row r="5435" spans="1:12" ht="13.8" customHeight="1" x14ac:dyDescent="0.3">
      <c r="A5435" t="s">
        <v>91</v>
      </c>
      <c r="B5435">
        <v>1856</v>
      </c>
      <c r="C5435" s="10">
        <v>9452</v>
      </c>
      <c r="D5435">
        <v>9441</v>
      </c>
      <c r="E5435">
        <v>11</v>
      </c>
      <c r="F5435">
        <v>0</v>
      </c>
      <c r="G5435">
        <v>0</v>
      </c>
      <c r="H5435" t="s">
        <v>11</v>
      </c>
      <c r="I5435" t="s">
        <v>11</v>
      </c>
      <c r="J5435" s="11">
        <v>0</v>
      </c>
      <c r="K5435" s="13">
        <f t="shared" si="170"/>
        <v>1958</v>
      </c>
      <c r="L5435" s="1" t="str">
        <f t="shared" si="169"/>
        <v/>
      </c>
    </row>
    <row r="5436" spans="1:12" ht="13.8" customHeight="1" x14ac:dyDescent="0.3">
      <c r="A5436" t="s">
        <v>91</v>
      </c>
      <c r="B5436">
        <v>1857</v>
      </c>
      <c r="C5436" s="10">
        <v>9629</v>
      </c>
      <c r="D5436">
        <v>9617</v>
      </c>
      <c r="E5436">
        <v>12</v>
      </c>
      <c r="F5436">
        <v>0</v>
      </c>
      <c r="G5436">
        <v>0</v>
      </c>
      <c r="H5436" t="s">
        <v>11</v>
      </c>
      <c r="I5436" t="s">
        <v>11</v>
      </c>
      <c r="J5436" s="11">
        <v>0</v>
      </c>
      <c r="K5436" s="13">
        <f t="shared" si="170"/>
        <v>1958</v>
      </c>
      <c r="L5436" s="1" t="str">
        <f t="shared" si="169"/>
        <v/>
      </c>
    </row>
    <row r="5437" spans="1:12" ht="13.8" customHeight="1" x14ac:dyDescent="0.3">
      <c r="A5437" t="s">
        <v>91</v>
      </c>
      <c r="B5437">
        <v>1858</v>
      </c>
      <c r="C5437" s="10">
        <v>9442</v>
      </c>
      <c r="D5437">
        <v>9429</v>
      </c>
      <c r="E5437">
        <v>13</v>
      </c>
      <c r="F5437">
        <v>0</v>
      </c>
      <c r="G5437">
        <v>0</v>
      </c>
      <c r="H5437" t="s">
        <v>11</v>
      </c>
      <c r="I5437" t="s">
        <v>11</v>
      </c>
      <c r="J5437" s="11">
        <v>0</v>
      </c>
      <c r="K5437" s="13">
        <f t="shared" si="170"/>
        <v>1958</v>
      </c>
      <c r="L5437" s="1" t="str">
        <f t="shared" si="169"/>
        <v/>
      </c>
    </row>
    <row r="5438" spans="1:12" ht="13.8" customHeight="1" x14ac:dyDescent="0.3">
      <c r="A5438" t="s">
        <v>91</v>
      </c>
      <c r="B5438">
        <v>1859</v>
      </c>
      <c r="C5438" s="10">
        <v>9550</v>
      </c>
      <c r="D5438">
        <v>9538</v>
      </c>
      <c r="E5438">
        <v>13</v>
      </c>
      <c r="F5438">
        <v>0</v>
      </c>
      <c r="G5438">
        <v>0</v>
      </c>
      <c r="H5438" t="s">
        <v>11</v>
      </c>
      <c r="I5438" t="s">
        <v>11</v>
      </c>
      <c r="J5438" s="11">
        <v>0</v>
      </c>
      <c r="K5438" s="13">
        <f t="shared" si="170"/>
        <v>1958</v>
      </c>
      <c r="L5438" s="1" t="str">
        <f t="shared" si="169"/>
        <v/>
      </c>
    </row>
    <row r="5439" spans="1:12" ht="13.8" customHeight="1" x14ac:dyDescent="0.3">
      <c r="A5439" t="s">
        <v>91</v>
      </c>
      <c r="B5439">
        <v>1860</v>
      </c>
      <c r="C5439" s="10">
        <v>10407</v>
      </c>
      <c r="D5439">
        <v>10395</v>
      </c>
      <c r="E5439">
        <v>13</v>
      </c>
      <c r="F5439">
        <v>0</v>
      </c>
      <c r="G5439">
        <v>0</v>
      </c>
      <c r="H5439" t="s">
        <v>11</v>
      </c>
      <c r="I5439" t="s">
        <v>11</v>
      </c>
      <c r="J5439" s="11">
        <v>0</v>
      </c>
      <c r="K5439" s="13">
        <f t="shared" si="170"/>
        <v>1958</v>
      </c>
      <c r="L5439" s="1" t="str">
        <f t="shared" si="169"/>
        <v/>
      </c>
    </row>
    <row r="5440" spans="1:12" ht="13.8" customHeight="1" x14ac:dyDescent="0.3">
      <c r="A5440" t="s">
        <v>91</v>
      </c>
      <c r="B5440">
        <v>1861</v>
      </c>
      <c r="C5440" s="10">
        <v>11256</v>
      </c>
      <c r="D5440">
        <v>11243</v>
      </c>
      <c r="E5440">
        <v>13</v>
      </c>
      <c r="F5440">
        <v>0</v>
      </c>
      <c r="G5440">
        <v>0</v>
      </c>
      <c r="H5440" t="s">
        <v>11</v>
      </c>
      <c r="I5440" t="s">
        <v>11</v>
      </c>
      <c r="J5440" s="11">
        <v>0</v>
      </c>
      <c r="K5440" s="13">
        <f t="shared" si="170"/>
        <v>1958</v>
      </c>
      <c r="L5440" s="1" t="str">
        <f t="shared" si="169"/>
        <v/>
      </c>
    </row>
    <row r="5441" spans="1:12" ht="13.8" customHeight="1" x14ac:dyDescent="0.3">
      <c r="A5441" t="s">
        <v>91</v>
      </c>
      <c r="B5441">
        <v>1862</v>
      </c>
      <c r="C5441" s="10">
        <v>11879</v>
      </c>
      <c r="D5441">
        <v>11866</v>
      </c>
      <c r="E5441">
        <v>13</v>
      </c>
      <c r="F5441">
        <v>0</v>
      </c>
      <c r="G5441">
        <v>0</v>
      </c>
      <c r="H5441" t="s">
        <v>11</v>
      </c>
      <c r="I5441" t="s">
        <v>11</v>
      </c>
      <c r="J5441" s="11">
        <v>0</v>
      </c>
      <c r="K5441" s="13">
        <f t="shared" si="170"/>
        <v>1958</v>
      </c>
      <c r="L5441" s="1" t="str">
        <f t="shared" si="169"/>
        <v/>
      </c>
    </row>
    <row r="5442" spans="1:12" ht="13.8" customHeight="1" x14ac:dyDescent="0.3">
      <c r="A5442" t="s">
        <v>91</v>
      </c>
      <c r="B5442">
        <v>1863</v>
      </c>
      <c r="C5442" s="10">
        <v>12060</v>
      </c>
      <c r="D5442">
        <v>12046</v>
      </c>
      <c r="E5442">
        <v>14</v>
      </c>
      <c r="F5442">
        <v>0</v>
      </c>
      <c r="G5442">
        <v>0</v>
      </c>
      <c r="H5442" t="s">
        <v>11</v>
      </c>
      <c r="I5442" t="s">
        <v>11</v>
      </c>
      <c r="J5442" s="11">
        <v>0</v>
      </c>
      <c r="K5442" s="13">
        <f t="shared" si="170"/>
        <v>1958</v>
      </c>
      <c r="L5442" s="1" t="str">
        <f t="shared" ref="L5442:L5505" si="171">IF(AND(B5442&gt;2011),1,"")</f>
        <v/>
      </c>
    </row>
    <row r="5443" spans="1:12" ht="13.8" customHeight="1" x14ac:dyDescent="0.3">
      <c r="A5443" t="s">
        <v>91</v>
      </c>
      <c r="B5443">
        <v>1864</v>
      </c>
      <c r="C5443" s="10">
        <v>12781</v>
      </c>
      <c r="D5443">
        <v>12766</v>
      </c>
      <c r="E5443">
        <v>15</v>
      </c>
      <c r="F5443">
        <v>0</v>
      </c>
      <c r="G5443">
        <v>0</v>
      </c>
      <c r="H5443" t="s">
        <v>11</v>
      </c>
      <c r="I5443" t="s">
        <v>11</v>
      </c>
      <c r="J5443" s="11">
        <v>0</v>
      </c>
      <c r="K5443" s="13">
        <f t="shared" si="170"/>
        <v>1958</v>
      </c>
      <c r="L5443" s="1" t="str">
        <f t="shared" si="171"/>
        <v/>
      </c>
    </row>
    <row r="5444" spans="1:12" ht="13.8" customHeight="1" x14ac:dyDescent="0.3">
      <c r="A5444" t="s">
        <v>91</v>
      </c>
      <c r="B5444">
        <v>1865</v>
      </c>
      <c r="C5444" s="10">
        <v>13456</v>
      </c>
      <c r="D5444">
        <v>13440</v>
      </c>
      <c r="E5444">
        <v>16</v>
      </c>
      <c r="F5444">
        <v>0</v>
      </c>
      <c r="G5444">
        <v>0</v>
      </c>
      <c r="H5444" t="s">
        <v>11</v>
      </c>
      <c r="I5444" t="s">
        <v>11</v>
      </c>
      <c r="J5444" s="11">
        <v>0</v>
      </c>
      <c r="K5444" s="13">
        <f t="shared" si="170"/>
        <v>1958</v>
      </c>
      <c r="L5444" s="1" t="str">
        <f t="shared" si="171"/>
        <v/>
      </c>
    </row>
    <row r="5445" spans="1:12" ht="13.8" customHeight="1" x14ac:dyDescent="0.3">
      <c r="A5445" t="s">
        <v>91</v>
      </c>
      <c r="B5445">
        <v>1866</v>
      </c>
      <c r="C5445" s="10">
        <v>14618</v>
      </c>
      <c r="D5445">
        <v>14601</v>
      </c>
      <c r="E5445">
        <v>17</v>
      </c>
      <c r="F5445">
        <v>0</v>
      </c>
      <c r="G5445">
        <v>0</v>
      </c>
      <c r="H5445" t="s">
        <v>11</v>
      </c>
      <c r="I5445" t="s">
        <v>11</v>
      </c>
      <c r="J5445" s="11">
        <v>0</v>
      </c>
      <c r="K5445" s="13">
        <f t="shared" si="170"/>
        <v>1958</v>
      </c>
      <c r="L5445" s="1" t="str">
        <f t="shared" si="171"/>
        <v/>
      </c>
    </row>
    <row r="5446" spans="1:12" ht="13.8" customHeight="1" x14ac:dyDescent="0.3">
      <c r="A5446" t="s">
        <v>91</v>
      </c>
      <c r="B5446">
        <v>1867</v>
      </c>
      <c r="C5446" s="10">
        <v>14814</v>
      </c>
      <c r="D5446">
        <v>14796</v>
      </c>
      <c r="E5446">
        <v>18</v>
      </c>
      <c r="F5446">
        <v>0</v>
      </c>
      <c r="G5446">
        <v>0</v>
      </c>
      <c r="H5446" t="s">
        <v>11</v>
      </c>
      <c r="I5446" t="s">
        <v>11</v>
      </c>
      <c r="J5446" s="11">
        <v>0</v>
      </c>
      <c r="K5446" s="13">
        <f t="shared" si="170"/>
        <v>1958</v>
      </c>
      <c r="L5446" s="1" t="str">
        <f t="shared" si="171"/>
        <v/>
      </c>
    </row>
    <row r="5447" spans="1:12" ht="13.8" customHeight="1" x14ac:dyDescent="0.3">
      <c r="A5447" t="s">
        <v>91</v>
      </c>
      <c r="B5447">
        <v>1868</v>
      </c>
      <c r="C5447" s="10">
        <v>15156</v>
      </c>
      <c r="D5447">
        <v>15137</v>
      </c>
      <c r="E5447">
        <v>18</v>
      </c>
      <c r="F5447">
        <v>0</v>
      </c>
      <c r="G5447">
        <v>0</v>
      </c>
      <c r="H5447" t="s">
        <v>11</v>
      </c>
      <c r="I5447" t="s">
        <v>11</v>
      </c>
      <c r="J5447" s="11">
        <v>0</v>
      </c>
      <c r="K5447" s="13">
        <f t="shared" si="170"/>
        <v>1958</v>
      </c>
      <c r="L5447" s="1" t="str">
        <f t="shared" si="171"/>
        <v/>
      </c>
    </row>
    <row r="5448" spans="1:12" ht="13.8" customHeight="1" x14ac:dyDescent="0.3">
      <c r="A5448" t="s">
        <v>91</v>
      </c>
      <c r="B5448">
        <v>1869</v>
      </c>
      <c r="C5448" s="10">
        <v>15541</v>
      </c>
      <c r="D5448">
        <v>15523</v>
      </c>
      <c r="E5448">
        <v>18</v>
      </c>
      <c r="F5448">
        <v>0</v>
      </c>
      <c r="G5448">
        <v>0</v>
      </c>
      <c r="H5448" t="s">
        <v>11</v>
      </c>
      <c r="I5448" t="s">
        <v>11</v>
      </c>
      <c r="J5448" s="11">
        <v>0</v>
      </c>
      <c r="K5448" s="13">
        <f t="shared" ref="K5448:K5511" si="172">IF(B5448&lt;1990,IF(B5448&lt;1959,1958,1989),1990)</f>
        <v>1958</v>
      </c>
      <c r="L5448" s="1" t="str">
        <f t="shared" si="171"/>
        <v/>
      </c>
    </row>
    <row r="5449" spans="1:12" ht="13.8" customHeight="1" x14ac:dyDescent="0.3">
      <c r="A5449" t="s">
        <v>91</v>
      </c>
      <c r="B5449">
        <v>1870</v>
      </c>
      <c r="C5449" s="10">
        <v>13793</v>
      </c>
      <c r="D5449">
        <v>13775</v>
      </c>
      <c r="E5449">
        <v>18</v>
      </c>
      <c r="F5449">
        <v>0</v>
      </c>
      <c r="G5449">
        <v>0</v>
      </c>
      <c r="H5449" t="s">
        <v>11</v>
      </c>
      <c r="I5449" t="s">
        <v>11</v>
      </c>
      <c r="J5449" s="11">
        <v>0</v>
      </c>
      <c r="K5449" s="13">
        <f t="shared" si="172"/>
        <v>1958</v>
      </c>
      <c r="L5449" s="1" t="str">
        <f t="shared" si="171"/>
        <v/>
      </c>
    </row>
    <row r="5450" spans="1:12" ht="13.8" customHeight="1" x14ac:dyDescent="0.3">
      <c r="A5450" t="s">
        <v>91</v>
      </c>
      <c r="B5450">
        <v>1871</v>
      </c>
      <c r="C5450" s="10">
        <v>13718</v>
      </c>
      <c r="D5450">
        <v>13700</v>
      </c>
      <c r="E5450">
        <v>18</v>
      </c>
      <c r="F5450">
        <v>0</v>
      </c>
      <c r="G5450">
        <v>0</v>
      </c>
      <c r="H5450" t="s">
        <v>11</v>
      </c>
      <c r="I5450" t="s">
        <v>11</v>
      </c>
      <c r="J5450" s="11">
        <v>0</v>
      </c>
      <c r="K5450" s="13">
        <f t="shared" si="172"/>
        <v>1958</v>
      </c>
      <c r="L5450" s="1" t="str">
        <f t="shared" si="171"/>
        <v/>
      </c>
    </row>
    <row r="5451" spans="1:12" ht="13.8" customHeight="1" x14ac:dyDescent="0.3">
      <c r="A5451" t="s">
        <v>91</v>
      </c>
      <c r="B5451">
        <v>1872</v>
      </c>
      <c r="C5451" s="10">
        <v>16628</v>
      </c>
      <c r="D5451">
        <v>16609</v>
      </c>
      <c r="E5451">
        <v>19</v>
      </c>
      <c r="F5451">
        <v>0</v>
      </c>
      <c r="G5451">
        <v>0</v>
      </c>
      <c r="H5451" t="s">
        <v>11</v>
      </c>
      <c r="I5451" t="s">
        <v>11</v>
      </c>
      <c r="J5451" s="11">
        <v>0</v>
      </c>
      <c r="K5451" s="13">
        <f t="shared" si="172"/>
        <v>1958</v>
      </c>
      <c r="L5451" s="1" t="str">
        <f t="shared" si="171"/>
        <v/>
      </c>
    </row>
    <row r="5452" spans="1:12" ht="13.8" customHeight="1" x14ac:dyDescent="0.3">
      <c r="A5452" t="s">
        <v>91</v>
      </c>
      <c r="B5452">
        <v>1873</v>
      </c>
      <c r="C5452" s="10">
        <v>17972</v>
      </c>
      <c r="D5452">
        <v>17952</v>
      </c>
      <c r="E5452">
        <v>20</v>
      </c>
      <c r="F5452">
        <v>0</v>
      </c>
      <c r="G5452">
        <v>0</v>
      </c>
      <c r="H5452" t="s">
        <v>11</v>
      </c>
      <c r="I5452" t="s">
        <v>11</v>
      </c>
      <c r="J5452" s="11">
        <v>0</v>
      </c>
      <c r="K5452" s="13">
        <f t="shared" si="172"/>
        <v>1958</v>
      </c>
      <c r="L5452" s="1" t="str">
        <f t="shared" si="171"/>
        <v/>
      </c>
    </row>
    <row r="5453" spans="1:12" ht="13.8" customHeight="1" x14ac:dyDescent="0.3">
      <c r="A5453" t="s">
        <v>91</v>
      </c>
      <c r="B5453">
        <v>1874</v>
      </c>
      <c r="C5453" s="10">
        <v>17097</v>
      </c>
      <c r="D5453">
        <v>17076</v>
      </c>
      <c r="E5453">
        <v>21</v>
      </c>
      <c r="F5453">
        <v>0</v>
      </c>
      <c r="G5453">
        <v>0</v>
      </c>
      <c r="H5453" t="s">
        <v>11</v>
      </c>
      <c r="I5453" t="s">
        <v>11</v>
      </c>
      <c r="J5453" s="11">
        <v>0</v>
      </c>
      <c r="K5453" s="13">
        <f t="shared" si="172"/>
        <v>1958</v>
      </c>
      <c r="L5453" s="1" t="str">
        <f t="shared" si="171"/>
        <v/>
      </c>
    </row>
    <row r="5454" spans="1:12" ht="13.8" customHeight="1" x14ac:dyDescent="0.3">
      <c r="A5454" t="s">
        <v>91</v>
      </c>
      <c r="B5454">
        <v>1875</v>
      </c>
      <c r="C5454" s="10">
        <v>17811</v>
      </c>
      <c r="D5454">
        <v>17786</v>
      </c>
      <c r="E5454">
        <v>25</v>
      </c>
      <c r="F5454">
        <v>0</v>
      </c>
      <c r="G5454">
        <v>0</v>
      </c>
      <c r="H5454" t="s">
        <v>11</v>
      </c>
      <c r="I5454" t="s">
        <v>11</v>
      </c>
      <c r="J5454" s="11">
        <v>0</v>
      </c>
      <c r="K5454" s="13">
        <f t="shared" si="172"/>
        <v>1958</v>
      </c>
      <c r="L5454" s="1" t="str">
        <f t="shared" si="171"/>
        <v/>
      </c>
    </row>
    <row r="5455" spans="1:12" ht="13.8" customHeight="1" x14ac:dyDescent="0.3">
      <c r="A5455" t="s">
        <v>91</v>
      </c>
      <c r="B5455">
        <v>1876</v>
      </c>
      <c r="C5455" s="10">
        <v>17838</v>
      </c>
      <c r="D5455">
        <v>17808</v>
      </c>
      <c r="E5455">
        <v>29</v>
      </c>
      <c r="F5455">
        <v>0</v>
      </c>
      <c r="G5455">
        <v>0</v>
      </c>
      <c r="H5455" t="s">
        <v>11</v>
      </c>
      <c r="I5455" t="s">
        <v>11</v>
      </c>
      <c r="J5455" s="11">
        <v>0</v>
      </c>
      <c r="K5455" s="13">
        <f t="shared" si="172"/>
        <v>1958</v>
      </c>
      <c r="L5455" s="1" t="str">
        <f t="shared" si="171"/>
        <v/>
      </c>
    </row>
    <row r="5456" spans="1:12" ht="13.8" customHeight="1" x14ac:dyDescent="0.3">
      <c r="A5456" t="s">
        <v>91</v>
      </c>
      <c r="B5456">
        <v>1877</v>
      </c>
      <c r="C5456" s="10">
        <v>17447</v>
      </c>
      <c r="D5456">
        <v>17413</v>
      </c>
      <c r="E5456">
        <v>33</v>
      </c>
      <c r="F5456">
        <v>0</v>
      </c>
      <c r="G5456">
        <v>0</v>
      </c>
      <c r="H5456" t="s">
        <v>11</v>
      </c>
      <c r="I5456" t="s">
        <v>11</v>
      </c>
      <c r="J5456" s="11">
        <v>0</v>
      </c>
      <c r="K5456" s="13">
        <f t="shared" si="172"/>
        <v>1958</v>
      </c>
      <c r="L5456" s="1" t="str">
        <f t="shared" si="171"/>
        <v/>
      </c>
    </row>
    <row r="5457" spans="1:12" ht="13.8" customHeight="1" x14ac:dyDescent="0.3">
      <c r="A5457" t="s">
        <v>91</v>
      </c>
      <c r="B5457">
        <v>1878</v>
      </c>
      <c r="C5457" s="10">
        <v>17801</v>
      </c>
      <c r="D5457">
        <v>17760</v>
      </c>
      <c r="E5457">
        <v>42</v>
      </c>
      <c r="F5457">
        <v>0</v>
      </c>
      <c r="G5457">
        <v>0</v>
      </c>
      <c r="H5457" t="s">
        <v>11</v>
      </c>
      <c r="I5457" t="s">
        <v>11</v>
      </c>
      <c r="J5457" s="11">
        <v>0</v>
      </c>
      <c r="K5457" s="13">
        <f t="shared" si="172"/>
        <v>1958</v>
      </c>
      <c r="L5457" s="1" t="str">
        <f t="shared" si="171"/>
        <v/>
      </c>
    </row>
    <row r="5458" spans="1:12" ht="13.8" customHeight="1" x14ac:dyDescent="0.3">
      <c r="A5458" t="s">
        <v>91</v>
      </c>
      <c r="B5458">
        <v>1879</v>
      </c>
      <c r="C5458" s="10">
        <v>18422</v>
      </c>
      <c r="D5458">
        <v>18372</v>
      </c>
      <c r="E5458">
        <v>50</v>
      </c>
      <c r="F5458">
        <v>0</v>
      </c>
      <c r="G5458">
        <v>0</v>
      </c>
      <c r="H5458" t="s">
        <v>11</v>
      </c>
      <c r="I5458" t="s">
        <v>11</v>
      </c>
      <c r="J5458" s="11">
        <v>0</v>
      </c>
      <c r="K5458" s="13">
        <f t="shared" si="172"/>
        <v>1958</v>
      </c>
      <c r="L5458" s="1" t="str">
        <f t="shared" si="171"/>
        <v/>
      </c>
    </row>
    <row r="5459" spans="1:12" ht="13.8" customHeight="1" x14ac:dyDescent="0.3">
      <c r="A5459" t="s">
        <v>91</v>
      </c>
      <c r="B5459">
        <v>1880</v>
      </c>
      <c r="C5459" s="10">
        <v>20783</v>
      </c>
      <c r="D5459">
        <v>20724</v>
      </c>
      <c r="E5459">
        <v>59</v>
      </c>
      <c r="F5459">
        <v>0</v>
      </c>
      <c r="G5459">
        <v>0</v>
      </c>
      <c r="H5459" t="s">
        <v>11</v>
      </c>
      <c r="I5459" t="s">
        <v>11</v>
      </c>
      <c r="J5459" s="11">
        <v>0</v>
      </c>
      <c r="K5459" s="13">
        <f t="shared" si="172"/>
        <v>1958</v>
      </c>
      <c r="L5459" s="1" t="str">
        <f t="shared" si="171"/>
        <v/>
      </c>
    </row>
    <row r="5460" spans="1:12" ht="13.8" customHeight="1" x14ac:dyDescent="0.3">
      <c r="A5460" t="s">
        <v>91</v>
      </c>
      <c r="B5460">
        <v>1881</v>
      </c>
      <c r="C5460" s="10">
        <v>21284</v>
      </c>
      <c r="D5460">
        <v>21217</v>
      </c>
      <c r="E5460">
        <v>67</v>
      </c>
      <c r="F5460">
        <v>0</v>
      </c>
      <c r="G5460">
        <v>0</v>
      </c>
      <c r="H5460" t="s">
        <v>11</v>
      </c>
      <c r="I5460" t="s">
        <v>11</v>
      </c>
      <c r="J5460" s="11">
        <v>0</v>
      </c>
      <c r="K5460" s="13">
        <f t="shared" si="172"/>
        <v>1958</v>
      </c>
      <c r="L5460" s="1" t="str">
        <f t="shared" si="171"/>
        <v/>
      </c>
    </row>
    <row r="5461" spans="1:12" ht="13.8" customHeight="1" x14ac:dyDescent="0.3">
      <c r="A5461" t="s">
        <v>91</v>
      </c>
      <c r="B5461">
        <v>1882</v>
      </c>
      <c r="C5461" s="10">
        <v>22464</v>
      </c>
      <c r="D5461">
        <v>22389</v>
      </c>
      <c r="E5461">
        <v>75</v>
      </c>
      <c r="F5461">
        <v>0</v>
      </c>
      <c r="G5461">
        <v>0</v>
      </c>
      <c r="H5461" t="s">
        <v>11</v>
      </c>
      <c r="I5461" t="s">
        <v>11</v>
      </c>
      <c r="J5461" s="11">
        <v>0</v>
      </c>
      <c r="K5461" s="13">
        <f t="shared" si="172"/>
        <v>1958</v>
      </c>
      <c r="L5461" s="1" t="str">
        <f t="shared" si="171"/>
        <v/>
      </c>
    </row>
    <row r="5462" spans="1:12" ht="13.8" customHeight="1" x14ac:dyDescent="0.3">
      <c r="A5462" t="s">
        <v>91</v>
      </c>
      <c r="B5462">
        <v>1883</v>
      </c>
      <c r="C5462" s="10">
        <v>23559</v>
      </c>
      <c r="D5462">
        <v>23475</v>
      </c>
      <c r="E5462">
        <v>84</v>
      </c>
      <c r="F5462">
        <v>0</v>
      </c>
      <c r="G5462">
        <v>0</v>
      </c>
      <c r="H5462" t="s">
        <v>11</v>
      </c>
      <c r="I5462" t="s">
        <v>11</v>
      </c>
      <c r="J5462" s="11">
        <v>0</v>
      </c>
      <c r="K5462" s="13">
        <f t="shared" si="172"/>
        <v>1958</v>
      </c>
      <c r="L5462" s="1" t="str">
        <f t="shared" si="171"/>
        <v/>
      </c>
    </row>
    <row r="5463" spans="1:12" ht="13.8" customHeight="1" x14ac:dyDescent="0.3">
      <c r="A5463" t="s">
        <v>91</v>
      </c>
      <c r="B5463">
        <v>1884</v>
      </c>
      <c r="C5463" s="10">
        <v>22629</v>
      </c>
      <c r="D5463">
        <v>22532</v>
      </c>
      <c r="E5463">
        <v>96</v>
      </c>
      <c r="F5463">
        <v>0</v>
      </c>
      <c r="G5463">
        <v>0</v>
      </c>
      <c r="H5463" t="s">
        <v>11</v>
      </c>
      <c r="I5463" t="s">
        <v>11</v>
      </c>
      <c r="J5463" s="11">
        <v>0</v>
      </c>
      <c r="K5463" s="13">
        <f t="shared" si="172"/>
        <v>1958</v>
      </c>
      <c r="L5463" s="1" t="str">
        <f t="shared" si="171"/>
        <v/>
      </c>
    </row>
    <row r="5464" spans="1:12" ht="13.8" customHeight="1" x14ac:dyDescent="0.3">
      <c r="A5464" t="s">
        <v>91</v>
      </c>
      <c r="B5464">
        <v>1885</v>
      </c>
      <c r="C5464" s="10">
        <v>21756</v>
      </c>
      <c r="D5464">
        <v>21618</v>
      </c>
      <c r="E5464">
        <v>138</v>
      </c>
      <c r="F5464">
        <v>0</v>
      </c>
      <c r="G5464">
        <v>0</v>
      </c>
      <c r="H5464" t="s">
        <v>11</v>
      </c>
      <c r="I5464" t="s">
        <v>11</v>
      </c>
      <c r="J5464" s="11">
        <v>0</v>
      </c>
      <c r="K5464" s="13">
        <f t="shared" si="172"/>
        <v>1958</v>
      </c>
      <c r="L5464" s="1" t="str">
        <f t="shared" si="171"/>
        <v/>
      </c>
    </row>
    <row r="5465" spans="1:12" ht="13.8" customHeight="1" x14ac:dyDescent="0.3">
      <c r="A5465" t="s">
        <v>91</v>
      </c>
      <c r="B5465">
        <v>1886</v>
      </c>
      <c r="C5465" s="10">
        <v>21581</v>
      </c>
      <c r="D5465">
        <v>21434</v>
      </c>
      <c r="E5465">
        <v>147</v>
      </c>
      <c r="F5465">
        <v>0</v>
      </c>
      <c r="G5465">
        <v>0</v>
      </c>
      <c r="H5465" t="s">
        <v>11</v>
      </c>
      <c r="I5465" t="s">
        <v>11</v>
      </c>
      <c r="J5465" s="11">
        <v>0</v>
      </c>
      <c r="K5465" s="13">
        <f t="shared" si="172"/>
        <v>1958</v>
      </c>
      <c r="L5465" s="1" t="str">
        <f t="shared" si="171"/>
        <v/>
      </c>
    </row>
    <row r="5466" spans="1:12" ht="13.8" customHeight="1" x14ac:dyDescent="0.3">
      <c r="A5466" t="s">
        <v>91</v>
      </c>
      <c r="B5466">
        <v>1887</v>
      </c>
      <c r="C5466" s="10">
        <v>22732</v>
      </c>
      <c r="D5466">
        <v>22582</v>
      </c>
      <c r="E5466">
        <v>151</v>
      </c>
      <c r="F5466">
        <v>0</v>
      </c>
      <c r="G5466">
        <v>0</v>
      </c>
      <c r="H5466" t="s">
        <v>11</v>
      </c>
      <c r="I5466" t="s">
        <v>11</v>
      </c>
      <c r="J5466" s="11">
        <v>0</v>
      </c>
      <c r="K5466" s="13">
        <f t="shared" si="172"/>
        <v>1958</v>
      </c>
      <c r="L5466" s="1" t="str">
        <f t="shared" si="171"/>
        <v/>
      </c>
    </row>
    <row r="5467" spans="1:12" ht="13.8" customHeight="1" x14ac:dyDescent="0.3">
      <c r="A5467" t="s">
        <v>91</v>
      </c>
      <c r="B5467">
        <v>1888</v>
      </c>
      <c r="C5467" s="10">
        <v>23650</v>
      </c>
      <c r="D5467">
        <v>23495</v>
      </c>
      <c r="E5467">
        <v>155</v>
      </c>
      <c r="F5467">
        <v>0</v>
      </c>
      <c r="G5467">
        <v>0</v>
      </c>
      <c r="H5467" t="s">
        <v>11</v>
      </c>
      <c r="I5467" t="s">
        <v>11</v>
      </c>
      <c r="J5467" s="11">
        <v>0</v>
      </c>
      <c r="K5467" s="13">
        <f t="shared" si="172"/>
        <v>1958</v>
      </c>
      <c r="L5467" s="1" t="str">
        <f t="shared" si="171"/>
        <v/>
      </c>
    </row>
    <row r="5468" spans="1:12" ht="13.8" customHeight="1" x14ac:dyDescent="0.3">
      <c r="A5468" t="s">
        <v>91</v>
      </c>
      <c r="B5468">
        <v>1889</v>
      </c>
      <c r="C5468" s="10">
        <v>24235</v>
      </c>
      <c r="D5468">
        <v>24076</v>
      </c>
      <c r="E5468">
        <v>159</v>
      </c>
      <c r="F5468">
        <v>0</v>
      </c>
      <c r="G5468">
        <v>0</v>
      </c>
      <c r="H5468" t="s">
        <v>11</v>
      </c>
      <c r="I5468" t="s">
        <v>11</v>
      </c>
      <c r="J5468" s="11">
        <v>0</v>
      </c>
      <c r="K5468" s="13">
        <f t="shared" si="172"/>
        <v>1958</v>
      </c>
      <c r="L5468" s="1" t="str">
        <f t="shared" si="171"/>
        <v/>
      </c>
    </row>
    <row r="5469" spans="1:12" ht="13.8" customHeight="1" x14ac:dyDescent="0.3">
      <c r="A5469" t="s">
        <v>91</v>
      </c>
      <c r="B5469">
        <v>1890</v>
      </c>
      <c r="C5469" s="10">
        <v>26697</v>
      </c>
      <c r="D5469">
        <v>26534</v>
      </c>
      <c r="E5469">
        <v>163</v>
      </c>
      <c r="F5469">
        <v>0</v>
      </c>
      <c r="G5469">
        <v>0</v>
      </c>
      <c r="H5469" t="s">
        <v>11</v>
      </c>
      <c r="I5469" t="s">
        <v>11</v>
      </c>
      <c r="J5469" s="11">
        <v>0</v>
      </c>
      <c r="K5469" s="13">
        <f t="shared" si="172"/>
        <v>1958</v>
      </c>
      <c r="L5469" s="1" t="str">
        <f t="shared" si="171"/>
        <v/>
      </c>
    </row>
    <row r="5470" spans="1:12" ht="13.8" customHeight="1" x14ac:dyDescent="0.3">
      <c r="A5470" t="s">
        <v>91</v>
      </c>
      <c r="B5470">
        <v>1891</v>
      </c>
      <c r="C5470" s="10">
        <v>26742</v>
      </c>
      <c r="D5470">
        <v>26575</v>
      </c>
      <c r="E5470">
        <v>167</v>
      </c>
      <c r="F5470">
        <v>0</v>
      </c>
      <c r="G5470">
        <v>0</v>
      </c>
      <c r="H5470" t="s">
        <v>11</v>
      </c>
      <c r="I5470" t="s">
        <v>11</v>
      </c>
      <c r="J5470" s="11">
        <v>0</v>
      </c>
      <c r="K5470" s="13">
        <f t="shared" si="172"/>
        <v>1958</v>
      </c>
      <c r="L5470" s="1" t="str">
        <f t="shared" si="171"/>
        <v/>
      </c>
    </row>
    <row r="5471" spans="1:12" ht="13.8" customHeight="1" x14ac:dyDescent="0.3">
      <c r="A5471" t="s">
        <v>91</v>
      </c>
      <c r="B5471">
        <v>1892</v>
      </c>
      <c r="C5471" s="10">
        <v>26780</v>
      </c>
      <c r="D5471">
        <v>26608</v>
      </c>
      <c r="E5471">
        <v>172</v>
      </c>
      <c r="F5471">
        <v>0</v>
      </c>
      <c r="G5471">
        <v>0</v>
      </c>
      <c r="H5471" t="s">
        <v>11</v>
      </c>
      <c r="I5471" t="s">
        <v>11</v>
      </c>
      <c r="J5471" s="11">
        <v>0</v>
      </c>
      <c r="K5471" s="13">
        <f t="shared" si="172"/>
        <v>1958</v>
      </c>
      <c r="L5471" s="1" t="str">
        <f t="shared" si="171"/>
        <v/>
      </c>
    </row>
    <row r="5472" spans="1:12" ht="13.8" customHeight="1" x14ac:dyDescent="0.3">
      <c r="A5472" t="s">
        <v>91</v>
      </c>
      <c r="B5472">
        <v>1893</v>
      </c>
      <c r="C5472" s="10">
        <v>26291</v>
      </c>
      <c r="D5472">
        <v>26115</v>
      </c>
      <c r="E5472">
        <v>176</v>
      </c>
      <c r="F5472">
        <v>0</v>
      </c>
      <c r="G5472">
        <v>0</v>
      </c>
      <c r="H5472" t="s">
        <v>11</v>
      </c>
      <c r="I5472" t="s">
        <v>11</v>
      </c>
      <c r="J5472" s="11">
        <v>0</v>
      </c>
      <c r="K5472" s="13">
        <f t="shared" si="172"/>
        <v>1958</v>
      </c>
      <c r="L5472" s="1" t="str">
        <f t="shared" si="171"/>
        <v/>
      </c>
    </row>
    <row r="5473" spans="1:12" ht="13.8" customHeight="1" x14ac:dyDescent="0.3">
      <c r="A5473" t="s">
        <v>91</v>
      </c>
      <c r="B5473">
        <v>1894</v>
      </c>
      <c r="C5473" s="10">
        <v>27811</v>
      </c>
      <c r="D5473">
        <v>27631</v>
      </c>
      <c r="E5473">
        <v>180</v>
      </c>
      <c r="F5473">
        <v>0</v>
      </c>
      <c r="G5473">
        <v>0</v>
      </c>
      <c r="H5473" t="s">
        <v>11</v>
      </c>
      <c r="I5473" t="s">
        <v>11</v>
      </c>
      <c r="J5473" s="11">
        <v>0</v>
      </c>
      <c r="K5473" s="13">
        <f t="shared" si="172"/>
        <v>1958</v>
      </c>
      <c r="L5473" s="1" t="str">
        <f t="shared" si="171"/>
        <v/>
      </c>
    </row>
    <row r="5474" spans="1:12" ht="13.8" customHeight="1" x14ac:dyDescent="0.3">
      <c r="A5474" t="s">
        <v>91</v>
      </c>
      <c r="B5474">
        <v>1895</v>
      </c>
      <c r="C5474" s="10">
        <v>28050</v>
      </c>
      <c r="D5474">
        <v>27858</v>
      </c>
      <c r="E5474">
        <v>193</v>
      </c>
      <c r="F5474">
        <v>0</v>
      </c>
      <c r="G5474">
        <v>0</v>
      </c>
      <c r="H5474" t="s">
        <v>11</v>
      </c>
      <c r="I5474" t="s">
        <v>11</v>
      </c>
      <c r="J5474" s="11">
        <v>0</v>
      </c>
      <c r="K5474" s="13">
        <f t="shared" si="172"/>
        <v>1958</v>
      </c>
      <c r="L5474" s="1" t="str">
        <f t="shared" si="171"/>
        <v/>
      </c>
    </row>
    <row r="5475" spans="1:12" ht="13.8" customHeight="1" x14ac:dyDescent="0.3">
      <c r="A5475" t="s">
        <v>91</v>
      </c>
      <c r="B5475">
        <v>1896</v>
      </c>
      <c r="C5475" s="10">
        <v>29007</v>
      </c>
      <c r="D5475">
        <v>28806</v>
      </c>
      <c r="E5475">
        <v>201</v>
      </c>
      <c r="F5475">
        <v>0</v>
      </c>
      <c r="G5475">
        <v>0</v>
      </c>
      <c r="H5475" t="s">
        <v>11</v>
      </c>
      <c r="I5475" t="s">
        <v>11</v>
      </c>
      <c r="J5475" s="11">
        <v>0</v>
      </c>
      <c r="K5475" s="13">
        <f t="shared" si="172"/>
        <v>1958</v>
      </c>
      <c r="L5475" s="1" t="str">
        <f t="shared" si="171"/>
        <v/>
      </c>
    </row>
    <row r="5476" spans="1:12" ht="13.8" customHeight="1" x14ac:dyDescent="0.3">
      <c r="A5476" t="s">
        <v>91</v>
      </c>
      <c r="B5476">
        <v>1897</v>
      </c>
      <c r="C5476" s="10">
        <v>30366</v>
      </c>
      <c r="D5476">
        <v>30144</v>
      </c>
      <c r="E5476">
        <v>222</v>
      </c>
      <c r="F5476">
        <v>0</v>
      </c>
      <c r="G5476">
        <v>0</v>
      </c>
      <c r="H5476" t="s">
        <v>11</v>
      </c>
      <c r="I5476" t="s">
        <v>11</v>
      </c>
      <c r="J5476" s="11">
        <v>0</v>
      </c>
      <c r="K5476" s="13">
        <f t="shared" si="172"/>
        <v>1958</v>
      </c>
      <c r="L5476" s="1" t="str">
        <f t="shared" si="171"/>
        <v/>
      </c>
    </row>
    <row r="5477" spans="1:12" ht="13.8" customHeight="1" x14ac:dyDescent="0.3">
      <c r="A5477" t="s">
        <v>91</v>
      </c>
      <c r="B5477">
        <v>1898</v>
      </c>
      <c r="C5477" s="10">
        <v>31399</v>
      </c>
      <c r="D5477">
        <v>31156</v>
      </c>
      <c r="E5477">
        <v>243</v>
      </c>
      <c r="F5477">
        <v>0</v>
      </c>
      <c r="G5477">
        <v>0</v>
      </c>
      <c r="H5477" t="s">
        <v>11</v>
      </c>
      <c r="I5477" t="s">
        <v>11</v>
      </c>
      <c r="J5477" s="11">
        <v>0</v>
      </c>
      <c r="K5477" s="13">
        <f t="shared" si="172"/>
        <v>1958</v>
      </c>
      <c r="L5477" s="1" t="str">
        <f t="shared" si="171"/>
        <v/>
      </c>
    </row>
    <row r="5478" spans="1:12" ht="13.8" customHeight="1" x14ac:dyDescent="0.3">
      <c r="A5478" t="s">
        <v>91</v>
      </c>
      <c r="B5478">
        <v>1899</v>
      </c>
      <c r="C5478" s="10">
        <v>32833</v>
      </c>
      <c r="D5478">
        <v>32607</v>
      </c>
      <c r="E5478">
        <v>226</v>
      </c>
      <c r="F5478">
        <v>0</v>
      </c>
      <c r="G5478">
        <v>0</v>
      </c>
      <c r="H5478" t="s">
        <v>11</v>
      </c>
      <c r="I5478" t="s">
        <v>11</v>
      </c>
      <c r="J5478" s="11">
        <v>0</v>
      </c>
      <c r="K5478" s="13">
        <f t="shared" si="172"/>
        <v>1958</v>
      </c>
      <c r="L5478" s="1" t="str">
        <f t="shared" si="171"/>
        <v/>
      </c>
    </row>
    <row r="5479" spans="1:12" ht="13.8" customHeight="1" x14ac:dyDescent="0.3">
      <c r="A5479" t="s">
        <v>91</v>
      </c>
      <c r="B5479">
        <v>1900</v>
      </c>
      <c r="C5479" s="10">
        <v>35283</v>
      </c>
      <c r="D5479">
        <v>35082</v>
      </c>
      <c r="E5479">
        <v>201</v>
      </c>
      <c r="F5479">
        <v>0</v>
      </c>
      <c r="G5479">
        <v>0</v>
      </c>
      <c r="H5479" t="s">
        <v>11</v>
      </c>
      <c r="I5479" t="s">
        <v>11</v>
      </c>
      <c r="J5479" s="11">
        <v>0</v>
      </c>
      <c r="K5479" s="13">
        <f t="shared" si="172"/>
        <v>1958</v>
      </c>
      <c r="L5479" s="1" t="str">
        <f t="shared" si="171"/>
        <v/>
      </c>
    </row>
    <row r="5480" spans="1:12" ht="13.8" customHeight="1" x14ac:dyDescent="0.3">
      <c r="A5480" t="s">
        <v>91</v>
      </c>
      <c r="B5480">
        <v>1901</v>
      </c>
      <c r="C5480" s="10">
        <v>34117</v>
      </c>
      <c r="D5480">
        <v>33924</v>
      </c>
      <c r="E5480">
        <v>193</v>
      </c>
      <c r="F5480">
        <v>0</v>
      </c>
      <c r="G5480">
        <v>0</v>
      </c>
      <c r="H5480" t="s">
        <v>11</v>
      </c>
      <c r="I5480" t="s">
        <v>11</v>
      </c>
      <c r="J5480" s="11">
        <v>0</v>
      </c>
      <c r="K5480" s="13">
        <f t="shared" si="172"/>
        <v>1958</v>
      </c>
      <c r="L5480" s="1" t="str">
        <f t="shared" si="171"/>
        <v/>
      </c>
    </row>
    <row r="5481" spans="1:12" ht="13.8" customHeight="1" x14ac:dyDescent="0.3">
      <c r="A5481" t="s">
        <v>91</v>
      </c>
      <c r="B5481">
        <v>1902</v>
      </c>
      <c r="C5481" s="10">
        <v>32113</v>
      </c>
      <c r="D5481">
        <v>31938</v>
      </c>
      <c r="E5481">
        <v>176</v>
      </c>
      <c r="F5481">
        <v>0</v>
      </c>
      <c r="G5481">
        <v>0</v>
      </c>
      <c r="H5481" t="s">
        <v>11</v>
      </c>
      <c r="I5481" t="s">
        <v>11</v>
      </c>
      <c r="J5481" s="11">
        <v>0</v>
      </c>
      <c r="K5481" s="13">
        <f t="shared" si="172"/>
        <v>1958</v>
      </c>
      <c r="L5481" s="1" t="str">
        <f t="shared" si="171"/>
        <v/>
      </c>
    </row>
    <row r="5482" spans="1:12" ht="13.8" customHeight="1" x14ac:dyDescent="0.3">
      <c r="A5482" t="s">
        <v>91</v>
      </c>
      <c r="B5482">
        <v>1903</v>
      </c>
      <c r="C5482" s="10">
        <v>35301</v>
      </c>
      <c r="D5482">
        <v>35150</v>
      </c>
      <c r="E5482">
        <v>151</v>
      </c>
      <c r="F5482">
        <v>0</v>
      </c>
      <c r="G5482">
        <v>0</v>
      </c>
      <c r="H5482" t="s">
        <v>11</v>
      </c>
      <c r="I5482" t="s">
        <v>11</v>
      </c>
      <c r="J5482" s="11">
        <v>0</v>
      </c>
      <c r="K5482" s="13">
        <f t="shared" si="172"/>
        <v>1958</v>
      </c>
      <c r="L5482" s="1" t="str">
        <f t="shared" si="171"/>
        <v/>
      </c>
    </row>
    <row r="5483" spans="1:12" ht="13.8" customHeight="1" x14ac:dyDescent="0.3">
      <c r="A5483" t="s">
        <v>91</v>
      </c>
      <c r="B5483">
        <v>1904</v>
      </c>
      <c r="C5483" s="10">
        <v>34388</v>
      </c>
      <c r="D5483">
        <v>34267</v>
      </c>
      <c r="E5483">
        <v>121</v>
      </c>
      <c r="F5483">
        <v>0</v>
      </c>
      <c r="G5483">
        <v>0</v>
      </c>
      <c r="H5483" t="s">
        <v>11</v>
      </c>
      <c r="I5483" t="s">
        <v>11</v>
      </c>
      <c r="J5483" s="11">
        <v>0</v>
      </c>
      <c r="K5483" s="13">
        <f t="shared" si="172"/>
        <v>1958</v>
      </c>
      <c r="L5483" s="1" t="str">
        <f t="shared" si="171"/>
        <v/>
      </c>
    </row>
    <row r="5484" spans="1:12" ht="13.8" customHeight="1" x14ac:dyDescent="0.3">
      <c r="A5484" t="s">
        <v>91</v>
      </c>
      <c r="B5484">
        <v>1905</v>
      </c>
      <c r="C5484" s="10">
        <v>34778</v>
      </c>
      <c r="D5484">
        <v>34657</v>
      </c>
      <c r="E5484">
        <v>121</v>
      </c>
      <c r="F5484">
        <v>0</v>
      </c>
      <c r="G5484">
        <v>0</v>
      </c>
      <c r="H5484" t="s">
        <v>11</v>
      </c>
      <c r="I5484" t="s">
        <v>11</v>
      </c>
      <c r="J5484" s="11">
        <v>0</v>
      </c>
      <c r="K5484" s="13">
        <f t="shared" si="172"/>
        <v>1958</v>
      </c>
      <c r="L5484" s="1" t="str">
        <f t="shared" si="171"/>
        <v/>
      </c>
    </row>
    <row r="5485" spans="1:12" ht="13.8" customHeight="1" x14ac:dyDescent="0.3">
      <c r="A5485" t="s">
        <v>91</v>
      </c>
      <c r="B5485">
        <v>1906</v>
      </c>
      <c r="C5485" s="10">
        <v>37273</v>
      </c>
      <c r="D5485">
        <v>37156</v>
      </c>
      <c r="E5485">
        <v>117</v>
      </c>
      <c r="F5485">
        <v>0</v>
      </c>
      <c r="G5485">
        <v>0</v>
      </c>
      <c r="H5485" t="s">
        <v>11</v>
      </c>
      <c r="I5485" t="s">
        <v>11</v>
      </c>
      <c r="J5485" s="11">
        <v>0</v>
      </c>
      <c r="K5485" s="13">
        <f t="shared" si="172"/>
        <v>1958</v>
      </c>
      <c r="L5485" s="1" t="str">
        <f t="shared" si="171"/>
        <v/>
      </c>
    </row>
    <row r="5486" spans="1:12" ht="13.8" customHeight="1" x14ac:dyDescent="0.3">
      <c r="A5486" t="s">
        <v>91</v>
      </c>
      <c r="B5486">
        <v>1907</v>
      </c>
      <c r="C5486" s="10">
        <v>39737</v>
      </c>
      <c r="D5486">
        <v>39624</v>
      </c>
      <c r="E5486">
        <v>113</v>
      </c>
      <c r="F5486">
        <v>0</v>
      </c>
      <c r="G5486">
        <v>0</v>
      </c>
      <c r="H5486" t="s">
        <v>11</v>
      </c>
      <c r="I5486" t="s">
        <v>11</v>
      </c>
      <c r="J5486" s="11">
        <v>0</v>
      </c>
      <c r="K5486" s="13">
        <f t="shared" si="172"/>
        <v>1958</v>
      </c>
      <c r="L5486" s="1" t="str">
        <f t="shared" si="171"/>
        <v/>
      </c>
    </row>
    <row r="5487" spans="1:12" ht="13.8" customHeight="1" x14ac:dyDescent="0.3">
      <c r="A5487" t="s">
        <v>91</v>
      </c>
      <c r="B5487">
        <v>1908</v>
      </c>
      <c r="C5487" s="10">
        <v>40042</v>
      </c>
      <c r="D5487">
        <v>39933</v>
      </c>
      <c r="E5487">
        <v>109</v>
      </c>
      <c r="F5487">
        <v>0</v>
      </c>
      <c r="G5487">
        <v>0</v>
      </c>
      <c r="H5487" t="s">
        <v>11</v>
      </c>
      <c r="I5487" t="s">
        <v>11</v>
      </c>
      <c r="J5487" s="11">
        <v>0</v>
      </c>
      <c r="K5487" s="13">
        <f t="shared" si="172"/>
        <v>1958</v>
      </c>
      <c r="L5487" s="1" t="str">
        <f t="shared" si="171"/>
        <v/>
      </c>
    </row>
    <row r="5488" spans="1:12" ht="13.8" customHeight="1" x14ac:dyDescent="0.3">
      <c r="A5488" t="s">
        <v>91</v>
      </c>
      <c r="B5488">
        <v>1909</v>
      </c>
      <c r="C5488" s="10">
        <v>40965</v>
      </c>
      <c r="D5488">
        <v>40860</v>
      </c>
      <c r="E5488">
        <v>105</v>
      </c>
      <c r="F5488">
        <v>0</v>
      </c>
      <c r="G5488">
        <v>0</v>
      </c>
      <c r="H5488" t="s">
        <v>11</v>
      </c>
      <c r="I5488" t="s">
        <v>11</v>
      </c>
      <c r="J5488" s="11">
        <v>0</v>
      </c>
      <c r="K5488" s="13">
        <f t="shared" si="172"/>
        <v>1958</v>
      </c>
      <c r="L5488" s="1" t="str">
        <f t="shared" si="171"/>
        <v/>
      </c>
    </row>
    <row r="5489" spans="1:12" ht="13.8" customHeight="1" x14ac:dyDescent="0.3">
      <c r="A5489" t="s">
        <v>91</v>
      </c>
      <c r="B5489">
        <v>1910</v>
      </c>
      <c r="C5489" s="10">
        <v>41106</v>
      </c>
      <c r="D5489">
        <v>41005</v>
      </c>
      <c r="E5489">
        <v>100</v>
      </c>
      <c r="F5489">
        <v>0</v>
      </c>
      <c r="G5489">
        <v>0</v>
      </c>
      <c r="H5489" t="s">
        <v>11</v>
      </c>
      <c r="I5489" t="s">
        <v>11</v>
      </c>
      <c r="J5489" s="11">
        <v>0</v>
      </c>
      <c r="K5489" s="13">
        <f t="shared" si="172"/>
        <v>1958</v>
      </c>
      <c r="L5489" s="1" t="str">
        <f t="shared" si="171"/>
        <v/>
      </c>
    </row>
    <row r="5490" spans="1:12" ht="13.8" customHeight="1" x14ac:dyDescent="0.3">
      <c r="A5490" t="s">
        <v>91</v>
      </c>
      <c r="B5490">
        <v>1911</v>
      </c>
      <c r="C5490" s="10">
        <v>42824</v>
      </c>
      <c r="D5490">
        <v>42728</v>
      </c>
      <c r="E5490">
        <v>96</v>
      </c>
      <c r="F5490">
        <v>0</v>
      </c>
      <c r="G5490">
        <v>0</v>
      </c>
      <c r="H5490" t="s">
        <v>11</v>
      </c>
      <c r="I5490" t="s">
        <v>11</v>
      </c>
      <c r="J5490" s="11">
        <v>0</v>
      </c>
      <c r="K5490" s="13">
        <f t="shared" si="172"/>
        <v>1958</v>
      </c>
      <c r="L5490" s="1" t="str">
        <f t="shared" si="171"/>
        <v/>
      </c>
    </row>
    <row r="5491" spans="1:12" ht="13.8" customHeight="1" x14ac:dyDescent="0.3">
      <c r="A5491" t="s">
        <v>91</v>
      </c>
      <c r="B5491">
        <v>1912</v>
      </c>
      <c r="C5491" s="10">
        <v>43280</v>
      </c>
      <c r="D5491">
        <v>43188</v>
      </c>
      <c r="E5491">
        <v>92</v>
      </c>
      <c r="F5491">
        <v>0</v>
      </c>
      <c r="G5491">
        <v>0</v>
      </c>
      <c r="H5491" t="s">
        <v>11</v>
      </c>
      <c r="I5491" t="s">
        <v>11</v>
      </c>
      <c r="J5491" s="11">
        <v>0</v>
      </c>
      <c r="K5491" s="13">
        <f t="shared" si="172"/>
        <v>1958</v>
      </c>
      <c r="L5491" s="1" t="str">
        <f t="shared" si="171"/>
        <v/>
      </c>
    </row>
    <row r="5492" spans="1:12" ht="13.8" customHeight="1" x14ac:dyDescent="0.3">
      <c r="A5492" t="s">
        <v>91</v>
      </c>
      <c r="B5492">
        <v>1913</v>
      </c>
      <c r="C5492" s="10">
        <v>46701</v>
      </c>
      <c r="D5492">
        <v>46627</v>
      </c>
      <c r="E5492">
        <v>74</v>
      </c>
      <c r="F5492">
        <v>0</v>
      </c>
      <c r="G5492">
        <v>0</v>
      </c>
      <c r="H5492" t="s">
        <v>11</v>
      </c>
      <c r="I5492" t="s">
        <v>11</v>
      </c>
      <c r="J5492" s="11">
        <v>0</v>
      </c>
      <c r="K5492" s="13">
        <f t="shared" si="172"/>
        <v>1958</v>
      </c>
      <c r="L5492" s="1" t="str">
        <f t="shared" si="171"/>
        <v/>
      </c>
    </row>
    <row r="5493" spans="1:12" ht="13.8" customHeight="1" x14ac:dyDescent="0.3">
      <c r="A5493" t="s">
        <v>91</v>
      </c>
      <c r="B5493">
        <v>1914</v>
      </c>
      <c r="C5493" s="10">
        <v>32301</v>
      </c>
      <c r="D5493">
        <v>32301</v>
      </c>
      <c r="E5493">
        <v>0</v>
      </c>
      <c r="F5493">
        <v>0</v>
      </c>
      <c r="G5493">
        <v>0</v>
      </c>
      <c r="H5493" t="s">
        <v>11</v>
      </c>
      <c r="I5493" t="s">
        <v>11</v>
      </c>
      <c r="J5493" s="11">
        <v>0</v>
      </c>
      <c r="K5493" s="13">
        <f t="shared" si="172"/>
        <v>1958</v>
      </c>
      <c r="L5493" s="1" t="str">
        <f t="shared" si="171"/>
        <v/>
      </c>
    </row>
    <row r="5494" spans="1:12" ht="13.8" customHeight="1" x14ac:dyDescent="0.3">
      <c r="A5494" t="s">
        <v>91</v>
      </c>
      <c r="B5494">
        <v>1915</v>
      </c>
      <c r="C5494" s="10">
        <v>28175</v>
      </c>
      <c r="D5494">
        <v>28175</v>
      </c>
      <c r="E5494">
        <v>0</v>
      </c>
      <c r="F5494">
        <v>0</v>
      </c>
      <c r="G5494">
        <v>0</v>
      </c>
      <c r="H5494" t="s">
        <v>11</v>
      </c>
      <c r="I5494" t="s">
        <v>11</v>
      </c>
      <c r="J5494" s="11">
        <v>0</v>
      </c>
      <c r="K5494" s="13">
        <f t="shared" si="172"/>
        <v>1958</v>
      </c>
      <c r="L5494" s="1" t="str">
        <f t="shared" si="171"/>
        <v/>
      </c>
    </row>
    <row r="5495" spans="1:12" ht="13.8" customHeight="1" x14ac:dyDescent="0.3">
      <c r="A5495" t="s">
        <v>91</v>
      </c>
      <c r="B5495">
        <v>1916</v>
      </c>
      <c r="C5495" s="10">
        <v>29937</v>
      </c>
      <c r="D5495">
        <v>29937</v>
      </c>
      <c r="E5495">
        <v>0</v>
      </c>
      <c r="F5495">
        <v>0</v>
      </c>
      <c r="G5495">
        <v>0</v>
      </c>
      <c r="H5495" t="s">
        <v>11</v>
      </c>
      <c r="I5495" t="s">
        <v>11</v>
      </c>
      <c r="J5495" s="11">
        <v>0</v>
      </c>
      <c r="K5495" s="13">
        <f t="shared" si="172"/>
        <v>1958</v>
      </c>
      <c r="L5495" s="1" t="str">
        <f t="shared" si="171"/>
        <v/>
      </c>
    </row>
    <row r="5496" spans="1:12" ht="13.8" customHeight="1" x14ac:dyDescent="0.3">
      <c r="A5496" t="s">
        <v>91</v>
      </c>
      <c r="B5496">
        <v>1917</v>
      </c>
      <c r="C5496" s="10">
        <v>33189</v>
      </c>
      <c r="D5496">
        <v>33189</v>
      </c>
      <c r="E5496">
        <v>0</v>
      </c>
      <c r="F5496">
        <v>0</v>
      </c>
      <c r="G5496">
        <v>0</v>
      </c>
      <c r="H5496" t="s">
        <v>11</v>
      </c>
      <c r="I5496" t="s">
        <v>11</v>
      </c>
      <c r="J5496" s="11">
        <v>0</v>
      </c>
      <c r="K5496" s="13">
        <f t="shared" si="172"/>
        <v>1958</v>
      </c>
      <c r="L5496" s="1" t="str">
        <f t="shared" si="171"/>
        <v/>
      </c>
    </row>
    <row r="5497" spans="1:12" ht="13.8" customHeight="1" x14ac:dyDescent="0.3">
      <c r="A5497" t="s">
        <v>91</v>
      </c>
      <c r="B5497">
        <v>1918</v>
      </c>
      <c r="C5497" s="10">
        <v>29599</v>
      </c>
      <c r="D5497">
        <v>29555</v>
      </c>
      <c r="E5497">
        <v>44</v>
      </c>
      <c r="F5497">
        <v>0</v>
      </c>
      <c r="G5497">
        <v>0</v>
      </c>
      <c r="H5497" t="s">
        <v>11</v>
      </c>
      <c r="I5497" t="s">
        <v>11</v>
      </c>
      <c r="J5497" s="11">
        <v>0</v>
      </c>
      <c r="K5497" s="13">
        <f t="shared" si="172"/>
        <v>1958</v>
      </c>
      <c r="L5497" s="1" t="str">
        <f t="shared" si="171"/>
        <v/>
      </c>
    </row>
    <row r="5498" spans="1:12" ht="13.8" customHeight="1" x14ac:dyDescent="0.3">
      <c r="A5498" t="s">
        <v>91</v>
      </c>
      <c r="B5498">
        <v>1919</v>
      </c>
      <c r="C5498" s="10">
        <v>31698</v>
      </c>
      <c r="D5498">
        <v>31657</v>
      </c>
      <c r="E5498">
        <v>40</v>
      </c>
      <c r="F5498">
        <v>0</v>
      </c>
      <c r="G5498">
        <v>0</v>
      </c>
      <c r="H5498" t="s">
        <v>11</v>
      </c>
      <c r="I5498" t="s">
        <v>11</v>
      </c>
      <c r="J5498" s="11">
        <v>0</v>
      </c>
      <c r="K5498" s="13">
        <f t="shared" si="172"/>
        <v>1958</v>
      </c>
      <c r="L5498" s="1" t="str">
        <f t="shared" si="171"/>
        <v/>
      </c>
    </row>
    <row r="5499" spans="1:12" ht="13.8" customHeight="1" x14ac:dyDescent="0.3">
      <c r="A5499" t="s">
        <v>91</v>
      </c>
      <c r="B5499">
        <v>1920</v>
      </c>
      <c r="C5499" s="10">
        <v>41424</v>
      </c>
      <c r="D5499">
        <v>41353</v>
      </c>
      <c r="E5499">
        <v>71</v>
      </c>
      <c r="F5499">
        <v>0</v>
      </c>
      <c r="G5499">
        <v>0</v>
      </c>
      <c r="H5499" t="s">
        <v>11</v>
      </c>
      <c r="I5499" t="s">
        <v>11</v>
      </c>
      <c r="J5499" s="11">
        <v>0</v>
      </c>
      <c r="K5499" s="13">
        <f t="shared" si="172"/>
        <v>1958</v>
      </c>
      <c r="L5499" s="1" t="str">
        <f t="shared" si="171"/>
        <v/>
      </c>
    </row>
    <row r="5500" spans="1:12" ht="13.8" customHeight="1" x14ac:dyDescent="0.3">
      <c r="A5500" t="s">
        <v>91</v>
      </c>
      <c r="B5500">
        <v>1921</v>
      </c>
      <c r="C5500" s="10">
        <v>37639</v>
      </c>
      <c r="D5500">
        <v>37558</v>
      </c>
      <c r="E5500">
        <v>80</v>
      </c>
      <c r="F5500">
        <v>0</v>
      </c>
      <c r="G5500">
        <v>0</v>
      </c>
      <c r="H5500" t="s">
        <v>11</v>
      </c>
      <c r="I5500" t="s">
        <v>11</v>
      </c>
      <c r="J5500" s="11">
        <v>0</v>
      </c>
      <c r="K5500" s="13">
        <f t="shared" si="172"/>
        <v>1958</v>
      </c>
      <c r="L5500" s="1" t="str">
        <f t="shared" si="171"/>
        <v/>
      </c>
    </row>
    <row r="5501" spans="1:12" ht="13.8" customHeight="1" x14ac:dyDescent="0.3">
      <c r="A5501" t="s">
        <v>91</v>
      </c>
      <c r="B5501">
        <v>1922</v>
      </c>
      <c r="C5501" s="10">
        <v>44528</v>
      </c>
      <c r="D5501">
        <v>44310</v>
      </c>
      <c r="E5501">
        <v>218</v>
      </c>
      <c r="F5501">
        <v>0</v>
      </c>
      <c r="G5501">
        <v>0</v>
      </c>
      <c r="H5501" t="s">
        <v>11</v>
      </c>
      <c r="I5501" t="s">
        <v>11</v>
      </c>
      <c r="J5501" s="11">
        <v>0</v>
      </c>
      <c r="K5501" s="13">
        <f t="shared" si="172"/>
        <v>1958</v>
      </c>
      <c r="L5501" s="1" t="str">
        <f t="shared" si="171"/>
        <v/>
      </c>
    </row>
    <row r="5502" spans="1:12" ht="13.8" customHeight="1" x14ac:dyDescent="0.3">
      <c r="A5502" t="s">
        <v>91</v>
      </c>
      <c r="B5502">
        <v>1923</v>
      </c>
      <c r="C5502" s="10">
        <v>50270</v>
      </c>
      <c r="D5502">
        <v>49793</v>
      </c>
      <c r="E5502">
        <v>477</v>
      </c>
      <c r="F5502">
        <v>0</v>
      </c>
      <c r="G5502">
        <v>0</v>
      </c>
      <c r="H5502" t="s">
        <v>11</v>
      </c>
      <c r="I5502" t="s">
        <v>11</v>
      </c>
      <c r="J5502" s="11">
        <v>0</v>
      </c>
      <c r="K5502" s="13">
        <f t="shared" si="172"/>
        <v>1958</v>
      </c>
      <c r="L5502" s="1" t="str">
        <f t="shared" si="171"/>
        <v/>
      </c>
    </row>
    <row r="5503" spans="1:12" ht="13.8" customHeight="1" x14ac:dyDescent="0.3">
      <c r="A5503" t="s">
        <v>91</v>
      </c>
      <c r="B5503">
        <v>1924</v>
      </c>
      <c r="C5503" s="10">
        <v>56396</v>
      </c>
      <c r="D5503">
        <v>55497</v>
      </c>
      <c r="E5503">
        <v>899</v>
      </c>
      <c r="F5503">
        <v>0</v>
      </c>
      <c r="G5503">
        <v>0</v>
      </c>
      <c r="H5503" t="s">
        <v>11</v>
      </c>
      <c r="I5503" t="s">
        <v>11</v>
      </c>
      <c r="J5503" s="11">
        <v>0</v>
      </c>
      <c r="K5503" s="13">
        <f t="shared" si="172"/>
        <v>1958</v>
      </c>
      <c r="L5503" s="1" t="str">
        <f t="shared" si="171"/>
        <v/>
      </c>
    </row>
    <row r="5504" spans="1:12" ht="13.8" customHeight="1" x14ac:dyDescent="0.3">
      <c r="A5504" t="s">
        <v>91</v>
      </c>
      <c r="B5504">
        <v>1925</v>
      </c>
      <c r="C5504" s="10">
        <v>58359</v>
      </c>
      <c r="D5504">
        <v>54590</v>
      </c>
      <c r="E5504">
        <v>3769</v>
      </c>
      <c r="F5504">
        <v>0</v>
      </c>
      <c r="G5504">
        <v>0</v>
      </c>
      <c r="H5504" t="s">
        <v>11</v>
      </c>
      <c r="I5504" t="s">
        <v>11</v>
      </c>
      <c r="J5504" s="11">
        <v>0</v>
      </c>
      <c r="K5504" s="13">
        <f t="shared" si="172"/>
        <v>1958</v>
      </c>
      <c r="L5504" s="1" t="str">
        <f t="shared" si="171"/>
        <v/>
      </c>
    </row>
    <row r="5505" spans="1:12" ht="13.8" customHeight="1" x14ac:dyDescent="0.3">
      <c r="A5505" t="s">
        <v>91</v>
      </c>
      <c r="B5505">
        <v>1926</v>
      </c>
      <c r="C5505" s="10">
        <v>58333</v>
      </c>
      <c r="D5505">
        <v>56603</v>
      </c>
      <c r="E5505">
        <v>1731</v>
      </c>
      <c r="F5505">
        <v>0</v>
      </c>
      <c r="G5505">
        <v>0</v>
      </c>
      <c r="H5505" t="s">
        <v>11</v>
      </c>
      <c r="I5505" t="s">
        <v>11</v>
      </c>
      <c r="J5505" s="11">
        <v>0</v>
      </c>
      <c r="K5505" s="13">
        <f t="shared" si="172"/>
        <v>1958</v>
      </c>
      <c r="L5505" s="1" t="str">
        <f t="shared" si="171"/>
        <v/>
      </c>
    </row>
    <row r="5506" spans="1:12" ht="13.8" customHeight="1" x14ac:dyDescent="0.3">
      <c r="A5506" t="s">
        <v>91</v>
      </c>
      <c r="B5506">
        <v>1927</v>
      </c>
      <c r="C5506" s="10">
        <v>58144</v>
      </c>
      <c r="D5506">
        <v>58092</v>
      </c>
      <c r="E5506">
        <v>52</v>
      </c>
      <c r="F5506">
        <v>0</v>
      </c>
      <c r="G5506">
        <v>0</v>
      </c>
      <c r="H5506" t="s">
        <v>11</v>
      </c>
      <c r="I5506" t="s">
        <v>11</v>
      </c>
      <c r="J5506" s="11">
        <v>0</v>
      </c>
      <c r="K5506" s="13">
        <f t="shared" si="172"/>
        <v>1958</v>
      </c>
      <c r="L5506" s="1" t="str">
        <f t="shared" ref="L5506:L5569" si="173">IF(AND(B5506&gt;2011),1,"")</f>
        <v/>
      </c>
    </row>
    <row r="5507" spans="1:12" ht="13.8" customHeight="1" x14ac:dyDescent="0.3">
      <c r="A5507" t="s">
        <v>91</v>
      </c>
      <c r="B5507">
        <v>1928</v>
      </c>
      <c r="C5507" s="10">
        <v>57761</v>
      </c>
      <c r="D5507">
        <v>57083</v>
      </c>
      <c r="E5507">
        <v>101</v>
      </c>
      <c r="F5507">
        <v>0</v>
      </c>
      <c r="G5507">
        <v>577</v>
      </c>
      <c r="H5507" t="s">
        <v>11</v>
      </c>
      <c r="I5507" t="s">
        <v>11</v>
      </c>
      <c r="J5507" s="11">
        <v>0</v>
      </c>
      <c r="K5507" s="13">
        <f t="shared" si="172"/>
        <v>1958</v>
      </c>
      <c r="L5507" s="1" t="str">
        <f t="shared" si="173"/>
        <v/>
      </c>
    </row>
    <row r="5508" spans="1:12" ht="13.8" customHeight="1" x14ac:dyDescent="0.3">
      <c r="A5508" t="s">
        <v>91</v>
      </c>
      <c r="B5508">
        <v>1929</v>
      </c>
      <c r="C5508" s="10">
        <v>63948</v>
      </c>
      <c r="D5508">
        <v>63027</v>
      </c>
      <c r="E5508">
        <v>134</v>
      </c>
      <c r="F5508">
        <v>0</v>
      </c>
      <c r="G5508">
        <v>787</v>
      </c>
      <c r="H5508" t="s">
        <v>11</v>
      </c>
      <c r="I5508" t="s">
        <v>11</v>
      </c>
      <c r="J5508" s="11">
        <v>0</v>
      </c>
      <c r="K5508" s="13">
        <f t="shared" si="172"/>
        <v>1958</v>
      </c>
      <c r="L5508" s="1" t="str">
        <f t="shared" si="173"/>
        <v/>
      </c>
    </row>
    <row r="5509" spans="1:12" ht="13.8" customHeight="1" x14ac:dyDescent="0.3">
      <c r="A5509" t="s">
        <v>91</v>
      </c>
      <c r="B5509">
        <v>1930</v>
      </c>
      <c r="C5509" s="10">
        <v>64862</v>
      </c>
      <c r="D5509">
        <v>63824</v>
      </c>
      <c r="E5509">
        <v>359</v>
      </c>
      <c r="F5509">
        <v>0</v>
      </c>
      <c r="G5509">
        <v>679</v>
      </c>
      <c r="H5509" t="s">
        <v>11</v>
      </c>
      <c r="I5509" t="s">
        <v>11</v>
      </c>
      <c r="J5509" s="11">
        <v>0</v>
      </c>
      <c r="K5509" s="13">
        <f t="shared" si="172"/>
        <v>1958</v>
      </c>
      <c r="L5509" s="1" t="str">
        <f t="shared" si="173"/>
        <v/>
      </c>
    </row>
    <row r="5510" spans="1:12" ht="13.8" customHeight="1" x14ac:dyDescent="0.3">
      <c r="A5510" t="s">
        <v>91</v>
      </c>
      <c r="B5510">
        <v>1931</v>
      </c>
      <c r="C5510" s="10">
        <v>59365</v>
      </c>
      <c r="D5510">
        <v>58326</v>
      </c>
      <c r="E5510">
        <v>372</v>
      </c>
      <c r="F5510">
        <v>0</v>
      </c>
      <c r="G5510">
        <v>667</v>
      </c>
      <c r="H5510" t="s">
        <v>11</v>
      </c>
      <c r="I5510" t="s">
        <v>11</v>
      </c>
      <c r="J5510" s="11">
        <v>0</v>
      </c>
      <c r="K5510" s="13">
        <f t="shared" si="172"/>
        <v>1958</v>
      </c>
      <c r="L5510" s="1" t="str">
        <f t="shared" si="173"/>
        <v/>
      </c>
    </row>
    <row r="5511" spans="1:12" ht="13.8" customHeight="1" x14ac:dyDescent="0.3">
      <c r="A5511" t="s">
        <v>91</v>
      </c>
      <c r="B5511">
        <v>1932</v>
      </c>
      <c r="C5511" s="10">
        <v>52346</v>
      </c>
      <c r="D5511">
        <v>50896</v>
      </c>
      <c r="E5511">
        <v>767</v>
      </c>
      <c r="F5511">
        <v>0</v>
      </c>
      <c r="G5511">
        <v>684</v>
      </c>
      <c r="H5511" t="s">
        <v>11</v>
      </c>
      <c r="I5511" t="s">
        <v>11</v>
      </c>
      <c r="J5511" s="11">
        <v>0</v>
      </c>
      <c r="K5511" s="13">
        <f t="shared" si="172"/>
        <v>1958</v>
      </c>
      <c r="L5511" s="1" t="str">
        <f t="shared" si="173"/>
        <v/>
      </c>
    </row>
    <row r="5512" spans="1:12" ht="13.8" customHeight="1" x14ac:dyDescent="0.3">
      <c r="A5512" t="s">
        <v>91</v>
      </c>
      <c r="B5512">
        <v>1933</v>
      </c>
      <c r="C5512" s="10">
        <v>54423</v>
      </c>
      <c r="D5512">
        <v>51615</v>
      </c>
      <c r="E5512">
        <v>2175</v>
      </c>
      <c r="F5512">
        <v>0</v>
      </c>
      <c r="G5512">
        <v>633</v>
      </c>
      <c r="H5512" t="s">
        <v>11</v>
      </c>
      <c r="I5512" t="s">
        <v>11</v>
      </c>
      <c r="J5512" s="11">
        <v>0</v>
      </c>
      <c r="K5512" s="13">
        <f t="shared" ref="K5512:K5575" si="174">IF(B5512&lt;1990,IF(B5512&lt;1959,1958,1989),1990)</f>
        <v>1958</v>
      </c>
      <c r="L5512" s="1" t="str">
        <f t="shared" si="173"/>
        <v/>
      </c>
    </row>
    <row r="5513" spans="1:12" ht="13.8" customHeight="1" x14ac:dyDescent="0.3">
      <c r="A5513" t="s">
        <v>91</v>
      </c>
      <c r="B5513">
        <v>1934</v>
      </c>
      <c r="C5513" s="10">
        <v>54959</v>
      </c>
      <c r="D5513">
        <v>51365</v>
      </c>
      <c r="E5513">
        <v>2931</v>
      </c>
      <c r="F5513">
        <v>0</v>
      </c>
      <c r="G5513">
        <v>663</v>
      </c>
      <c r="H5513" t="s">
        <v>11</v>
      </c>
      <c r="I5513" t="s">
        <v>11</v>
      </c>
      <c r="J5513" s="11">
        <v>0</v>
      </c>
      <c r="K5513" s="13">
        <f t="shared" si="174"/>
        <v>1958</v>
      </c>
      <c r="L5513" s="1" t="str">
        <f t="shared" si="173"/>
        <v/>
      </c>
    </row>
    <row r="5514" spans="1:12" ht="13.8" customHeight="1" x14ac:dyDescent="0.3">
      <c r="A5514" t="s">
        <v>91</v>
      </c>
      <c r="B5514">
        <v>1935</v>
      </c>
      <c r="C5514" s="10">
        <v>53327</v>
      </c>
      <c r="D5514">
        <v>48705</v>
      </c>
      <c r="E5514">
        <v>4024</v>
      </c>
      <c r="F5514">
        <v>0</v>
      </c>
      <c r="G5514">
        <v>599</v>
      </c>
      <c r="H5514" t="s">
        <v>11</v>
      </c>
      <c r="I5514" t="s">
        <v>11</v>
      </c>
      <c r="J5514" s="11">
        <v>0</v>
      </c>
      <c r="K5514" s="13">
        <f t="shared" si="174"/>
        <v>1958</v>
      </c>
      <c r="L5514" s="1" t="str">
        <f t="shared" si="173"/>
        <v/>
      </c>
    </row>
    <row r="5515" spans="1:12" ht="13.8" customHeight="1" x14ac:dyDescent="0.3">
      <c r="A5515" t="s">
        <v>91</v>
      </c>
      <c r="B5515">
        <v>1936</v>
      </c>
      <c r="C5515" s="10">
        <v>54066</v>
      </c>
      <c r="D5515">
        <v>48804</v>
      </c>
      <c r="E5515">
        <v>4632</v>
      </c>
      <c r="F5515">
        <v>0</v>
      </c>
      <c r="G5515">
        <v>631</v>
      </c>
      <c r="H5515" t="s">
        <v>11</v>
      </c>
      <c r="I5515" t="s">
        <v>11</v>
      </c>
      <c r="J5515" s="11">
        <v>0</v>
      </c>
      <c r="K5515" s="13">
        <f t="shared" si="174"/>
        <v>1958</v>
      </c>
      <c r="L5515" s="1" t="str">
        <f t="shared" si="173"/>
        <v/>
      </c>
    </row>
    <row r="5516" spans="1:12" ht="13.8" customHeight="1" x14ac:dyDescent="0.3">
      <c r="A5516" t="s">
        <v>91</v>
      </c>
      <c r="B5516">
        <v>1937</v>
      </c>
      <c r="C5516" s="10">
        <v>59422</v>
      </c>
      <c r="D5516">
        <v>54199</v>
      </c>
      <c r="E5516">
        <v>4644</v>
      </c>
      <c r="F5516">
        <v>0</v>
      </c>
      <c r="G5516">
        <v>579</v>
      </c>
      <c r="H5516" t="s">
        <v>11</v>
      </c>
      <c r="I5516" t="s">
        <v>11</v>
      </c>
      <c r="J5516" s="11">
        <v>0</v>
      </c>
      <c r="K5516" s="13">
        <f t="shared" si="174"/>
        <v>1958</v>
      </c>
      <c r="L5516" s="1" t="str">
        <f t="shared" si="173"/>
        <v/>
      </c>
    </row>
    <row r="5517" spans="1:12" ht="13.8" customHeight="1" x14ac:dyDescent="0.3">
      <c r="A5517" t="s">
        <v>91</v>
      </c>
      <c r="B5517">
        <v>1938</v>
      </c>
      <c r="C5517" s="10">
        <v>55076</v>
      </c>
      <c r="D5517">
        <v>49737</v>
      </c>
      <c r="E5517">
        <v>5338</v>
      </c>
      <c r="F5517">
        <v>0</v>
      </c>
      <c r="G5517">
        <v>0</v>
      </c>
      <c r="H5517" t="s">
        <v>11</v>
      </c>
      <c r="I5517" t="s">
        <v>11</v>
      </c>
      <c r="J5517" s="11">
        <v>0</v>
      </c>
      <c r="K5517" s="13">
        <f t="shared" si="174"/>
        <v>1958</v>
      </c>
      <c r="L5517" s="1" t="str">
        <f t="shared" si="173"/>
        <v/>
      </c>
    </row>
    <row r="5518" spans="1:12" ht="13.8" customHeight="1" x14ac:dyDescent="0.3">
      <c r="A5518" t="s">
        <v>91</v>
      </c>
      <c r="B5518">
        <v>1939</v>
      </c>
      <c r="C5518" s="10">
        <v>53116</v>
      </c>
      <c r="D5518">
        <v>48324</v>
      </c>
      <c r="E5518">
        <v>4792</v>
      </c>
      <c r="F5518">
        <v>0</v>
      </c>
      <c r="G5518">
        <v>0</v>
      </c>
      <c r="H5518" t="s">
        <v>11</v>
      </c>
      <c r="I5518" t="s">
        <v>11</v>
      </c>
      <c r="J5518" s="11">
        <v>0</v>
      </c>
      <c r="K5518" s="13">
        <f t="shared" si="174"/>
        <v>1958</v>
      </c>
      <c r="L5518" s="1" t="str">
        <f t="shared" si="173"/>
        <v/>
      </c>
    </row>
    <row r="5519" spans="1:12" ht="13.8" customHeight="1" x14ac:dyDescent="0.3">
      <c r="A5519" t="s">
        <v>91</v>
      </c>
      <c r="B5519">
        <v>1940</v>
      </c>
      <c r="C5519" s="10">
        <v>37592</v>
      </c>
      <c r="D5519">
        <v>34757</v>
      </c>
      <c r="E5519">
        <v>2835</v>
      </c>
      <c r="F5519">
        <v>0</v>
      </c>
      <c r="G5519">
        <v>0</v>
      </c>
      <c r="H5519" t="s">
        <v>11</v>
      </c>
      <c r="I5519" t="s">
        <v>11</v>
      </c>
      <c r="J5519" s="11">
        <v>0</v>
      </c>
      <c r="K5519" s="13">
        <f t="shared" si="174"/>
        <v>1958</v>
      </c>
      <c r="L5519" s="1" t="str">
        <f t="shared" si="173"/>
        <v/>
      </c>
    </row>
    <row r="5520" spans="1:12" ht="13.8" customHeight="1" x14ac:dyDescent="0.3">
      <c r="A5520" t="s">
        <v>91</v>
      </c>
      <c r="B5520">
        <v>1941</v>
      </c>
      <c r="C5520" s="10">
        <v>32730</v>
      </c>
      <c r="D5520">
        <v>32272</v>
      </c>
      <c r="E5520">
        <v>-5</v>
      </c>
      <c r="F5520">
        <v>0</v>
      </c>
      <c r="G5520">
        <v>463</v>
      </c>
      <c r="H5520" t="s">
        <v>11</v>
      </c>
      <c r="I5520" t="s">
        <v>11</v>
      </c>
      <c r="J5520" s="11">
        <v>0</v>
      </c>
      <c r="K5520" s="13">
        <f t="shared" si="174"/>
        <v>1958</v>
      </c>
      <c r="L5520" s="1" t="str">
        <f t="shared" si="173"/>
        <v/>
      </c>
    </row>
    <row r="5521" spans="1:12" ht="13.8" customHeight="1" x14ac:dyDescent="0.3">
      <c r="A5521" t="s">
        <v>91</v>
      </c>
      <c r="B5521">
        <v>1942</v>
      </c>
      <c r="C5521" s="10">
        <v>33435</v>
      </c>
      <c r="D5521">
        <v>33046</v>
      </c>
      <c r="E5521">
        <v>48</v>
      </c>
      <c r="F5521">
        <v>1</v>
      </c>
      <c r="G5521">
        <v>340</v>
      </c>
      <c r="H5521" t="s">
        <v>11</v>
      </c>
      <c r="I5521" t="s">
        <v>11</v>
      </c>
      <c r="J5521" s="11">
        <v>0</v>
      </c>
      <c r="K5521" s="13">
        <f t="shared" si="174"/>
        <v>1958</v>
      </c>
      <c r="L5521" s="1" t="str">
        <f t="shared" si="173"/>
        <v/>
      </c>
    </row>
    <row r="5522" spans="1:12" ht="13.8" customHeight="1" x14ac:dyDescent="0.3">
      <c r="A5522" t="s">
        <v>91</v>
      </c>
      <c r="B5522">
        <v>1943</v>
      </c>
      <c r="C5522" s="10">
        <v>34186</v>
      </c>
      <c r="D5522">
        <v>33710</v>
      </c>
      <c r="E5522">
        <v>56</v>
      </c>
      <c r="F5522">
        <v>21</v>
      </c>
      <c r="G5522">
        <v>398</v>
      </c>
      <c r="H5522" t="s">
        <v>11</v>
      </c>
      <c r="I5522" t="s">
        <v>11</v>
      </c>
      <c r="J5522" s="11">
        <v>0</v>
      </c>
      <c r="K5522" s="13">
        <f t="shared" si="174"/>
        <v>1958</v>
      </c>
      <c r="L5522" s="1" t="str">
        <f t="shared" si="173"/>
        <v/>
      </c>
    </row>
    <row r="5523" spans="1:12" ht="13.8" customHeight="1" x14ac:dyDescent="0.3">
      <c r="A5523" t="s">
        <v>91</v>
      </c>
      <c r="B5523">
        <v>1944</v>
      </c>
      <c r="C5523" s="10">
        <v>21832</v>
      </c>
      <c r="D5523">
        <v>21550</v>
      </c>
      <c r="E5523">
        <v>49</v>
      </c>
      <c r="F5523">
        <v>31</v>
      </c>
      <c r="G5523">
        <v>202</v>
      </c>
      <c r="H5523" t="s">
        <v>11</v>
      </c>
      <c r="I5523" t="s">
        <v>11</v>
      </c>
      <c r="J5523" s="11">
        <v>0</v>
      </c>
      <c r="K5523" s="13">
        <f t="shared" si="174"/>
        <v>1958</v>
      </c>
      <c r="L5523" s="1" t="str">
        <f t="shared" si="173"/>
        <v/>
      </c>
    </row>
    <row r="5524" spans="1:12" ht="13.8" customHeight="1" x14ac:dyDescent="0.3">
      <c r="A5524" t="s">
        <v>91</v>
      </c>
      <c r="B5524">
        <v>1945</v>
      </c>
      <c r="C5524" s="10">
        <v>29250</v>
      </c>
      <c r="D5524">
        <v>28748</v>
      </c>
      <c r="E5524">
        <v>248</v>
      </c>
      <c r="F5524">
        <v>40</v>
      </c>
      <c r="G5524">
        <v>214</v>
      </c>
      <c r="H5524" t="s">
        <v>11</v>
      </c>
      <c r="I5524" t="s">
        <v>11</v>
      </c>
      <c r="J5524" s="11">
        <v>0</v>
      </c>
      <c r="K5524" s="13">
        <f t="shared" si="174"/>
        <v>1958</v>
      </c>
      <c r="L5524" s="1" t="str">
        <f t="shared" si="173"/>
        <v/>
      </c>
    </row>
    <row r="5525" spans="1:12" ht="13.8" customHeight="1" x14ac:dyDescent="0.3">
      <c r="A5525" t="s">
        <v>91</v>
      </c>
      <c r="B5525">
        <v>1946</v>
      </c>
      <c r="C5525" s="10">
        <v>45102</v>
      </c>
      <c r="D5525">
        <v>42793</v>
      </c>
      <c r="E5525">
        <v>1971</v>
      </c>
      <c r="F5525">
        <v>51</v>
      </c>
      <c r="G5525">
        <v>288</v>
      </c>
      <c r="H5525" t="s">
        <v>11</v>
      </c>
      <c r="I5525" t="s">
        <v>11</v>
      </c>
      <c r="J5525" s="11">
        <v>0</v>
      </c>
      <c r="K5525" s="13">
        <f t="shared" si="174"/>
        <v>1958</v>
      </c>
      <c r="L5525" s="1" t="str">
        <f t="shared" si="173"/>
        <v/>
      </c>
    </row>
    <row r="5526" spans="1:12" ht="13.8" customHeight="1" x14ac:dyDescent="0.3">
      <c r="A5526" t="s">
        <v>91</v>
      </c>
      <c r="B5526">
        <v>1947</v>
      </c>
      <c r="C5526" s="10">
        <v>50120</v>
      </c>
      <c r="D5526">
        <v>45838</v>
      </c>
      <c r="E5526">
        <v>3622</v>
      </c>
      <c r="F5526">
        <v>135</v>
      </c>
      <c r="G5526">
        <v>524</v>
      </c>
      <c r="H5526" t="s">
        <v>11</v>
      </c>
      <c r="I5526" t="s">
        <v>11</v>
      </c>
      <c r="J5526" s="11">
        <v>0</v>
      </c>
      <c r="K5526" s="13">
        <f t="shared" si="174"/>
        <v>1958</v>
      </c>
      <c r="L5526" s="1" t="str">
        <f t="shared" si="173"/>
        <v/>
      </c>
    </row>
    <row r="5527" spans="1:12" ht="13.8" customHeight="1" x14ac:dyDescent="0.3">
      <c r="A5527" t="s">
        <v>91</v>
      </c>
      <c r="B5527">
        <v>1948</v>
      </c>
      <c r="C5527" s="10">
        <v>53636</v>
      </c>
      <c r="D5527">
        <v>47113</v>
      </c>
      <c r="E5527">
        <v>5625</v>
      </c>
      <c r="F5527">
        <v>167</v>
      </c>
      <c r="G5527">
        <v>732</v>
      </c>
      <c r="H5527" t="s">
        <v>11</v>
      </c>
      <c r="I5527" t="s">
        <v>11</v>
      </c>
      <c r="J5527" s="11">
        <v>0</v>
      </c>
      <c r="K5527" s="13">
        <f t="shared" si="174"/>
        <v>1958</v>
      </c>
      <c r="L5527" s="1" t="str">
        <f t="shared" si="173"/>
        <v/>
      </c>
    </row>
    <row r="5528" spans="1:12" ht="13.8" customHeight="1" x14ac:dyDescent="0.3">
      <c r="A5528" t="s">
        <v>91</v>
      </c>
      <c r="B5528">
        <v>1949</v>
      </c>
      <c r="C5528" s="10">
        <v>62521</v>
      </c>
      <c r="D5528">
        <v>53432</v>
      </c>
      <c r="E5528">
        <v>7986</v>
      </c>
      <c r="F5528">
        <v>227</v>
      </c>
      <c r="G5528">
        <v>876</v>
      </c>
      <c r="H5528" t="s">
        <v>11</v>
      </c>
      <c r="I5528" t="s">
        <v>11</v>
      </c>
      <c r="J5528" s="11">
        <v>0</v>
      </c>
      <c r="K5528" s="13">
        <f t="shared" si="174"/>
        <v>1958</v>
      </c>
      <c r="L5528" s="1" t="str">
        <f t="shared" si="173"/>
        <v/>
      </c>
    </row>
    <row r="5529" spans="1:12" ht="13.8" customHeight="1" x14ac:dyDescent="0.3">
      <c r="A5529" t="s">
        <v>91</v>
      </c>
      <c r="B5529">
        <v>1950</v>
      </c>
      <c r="C5529" s="10">
        <v>55215</v>
      </c>
      <c r="D5529">
        <v>45537</v>
      </c>
      <c r="E5529">
        <v>8575</v>
      </c>
      <c r="F5529">
        <v>122</v>
      </c>
      <c r="G5529">
        <v>980</v>
      </c>
      <c r="H5529">
        <v>0</v>
      </c>
      <c r="I5529">
        <v>1.32</v>
      </c>
      <c r="J5529" s="11">
        <v>1014</v>
      </c>
      <c r="K5529" s="13">
        <f t="shared" si="174"/>
        <v>1958</v>
      </c>
      <c r="L5529" s="1" t="str">
        <f t="shared" si="173"/>
        <v/>
      </c>
    </row>
    <row r="5530" spans="1:12" ht="13.8" customHeight="1" x14ac:dyDescent="0.3">
      <c r="A5530" t="s">
        <v>91</v>
      </c>
      <c r="B5530">
        <v>1951</v>
      </c>
      <c r="C5530" s="10">
        <v>62435</v>
      </c>
      <c r="D5530">
        <v>51029</v>
      </c>
      <c r="E5530">
        <v>10149</v>
      </c>
      <c r="F5530">
        <v>152</v>
      </c>
      <c r="G5530">
        <v>1105</v>
      </c>
      <c r="H5530">
        <v>0</v>
      </c>
      <c r="I5530">
        <v>1.48</v>
      </c>
      <c r="J5530" s="11">
        <v>1507</v>
      </c>
      <c r="K5530" s="13">
        <f t="shared" si="174"/>
        <v>1958</v>
      </c>
      <c r="L5530" s="1" t="str">
        <f t="shared" si="173"/>
        <v/>
      </c>
    </row>
    <row r="5531" spans="1:12" ht="13.8" customHeight="1" x14ac:dyDescent="0.3">
      <c r="A5531" t="s">
        <v>91</v>
      </c>
      <c r="B5531">
        <v>1952</v>
      </c>
      <c r="C5531" s="10">
        <v>61960</v>
      </c>
      <c r="D5531">
        <v>49626</v>
      </c>
      <c r="E5531">
        <v>11004</v>
      </c>
      <c r="F5531">
        <v>154</v>
      </c>
      <c r="G5531">
        <v>1176</v>
      </c>
      <c r="H5531">
        <v>0</v>
      </c>
      <c r="I5531">
        <v>1.46</v>
      </c>
      <c r="J5531" s="11">
        <v>1623</v>
      </c>
      <c r="K5531" s="13">
        <f t="shared" si="174"/>
        <v>1958</v>
      </c>
      <c r="L5531" s="1" t="str">
        <f t="shared" si="173"/>
        <v/>
      </c>
    </row>
    <row r="5532" spans="1:12" ht="13.8" customHeight="1" x14ac:dyDescent="0.3">
      <c r="A5532" t="s">
        <v>91</v>
      </c>
      <c r="B5532">
        <v>1953</v>
      </c>
      <c r="C5532" s="10">
        <v>58566</v>
      </c>
      <c r="D5532">
        <v>45477</v>
      </c>
      <c r="E5532">
        <v>11680</v>
      </c>
      <c r="F5532">
        <v>143</v>
      </c>
      <c r="G5532">
        <v>1266</v>
      </c>
      <c r="H5532">
        <v>0</v>
      </c>
      <c r="I5532">
        <v>1.37</v>
      </c>
      <c r="J5532" s="11">
        <v>1512</v>
      </c>
      <c r="K5532" s="13">
        <f t="shared" si="174"/>
        <v>1958</v>
      </c>
      <c r="L5532" s="1" t="str">
        <f t="shared" si="173"/>
        <v/>
      </c>
    </row>
    <row r="5533" spans="1:12" ht="13.8" customHeight="1" x14ac:dyDescent="0.3">
      <c r="A5533" t="s">
        <v>91</v>
      </c>
      <c r="B5533">
        <v>1954</v>
      </c>
      <c r="C5533" s="10">
        <v>61788</v>
      </c>
      <c r="D5533">
        <v>46981</v>
      </c>
      <c r="E5533">
        <v>13317</v>
      </c>
      <c r="F5533">
        <v>165</v>
      </c>
      <c r="G5533">
        <v>1325</v>
      </c>
      <c r="H5533">
        <v>0</v>
      </c>
      <c r="I5533">
        <v>1.43</v>
      </c>
      <c r="J5533" s="11">
        <v>1507</v>
      </c>
      <c r="K5533" s="13">
        <f t="shared" si="174"/>
        <v>1958</v>
      </c>
      <c r="L5533" s="1" t="str">
        <f t="shared" si="173"/>
        <v/>
      </c>
    </row>
    <row r="5534" spans="1:12" ht="13.8" customHeight="1" x14ac:dyDescent="0.3">
      <c r="A5534" t="s">
        <v>91</v>
      </c>
      <c r="B5534">
        <v>1955</v>
      </c>
      <c r="C5534" s="10">
        <v>65236</v>
      </c>
      <c r="D5534">
        <v>48960</v>
      </c>
      <c r="E5534">
        <v>14634</v>
      </c>
      <c r="F5534">
        <v>198</v>
      </c>
      <c r="G5534">
        <v>1444</v>
      </c>
      <c r="H5534">
        <v>0</v>
      </c>
      <c r="I5534">
        <v>1.5</v>
      </c>
      <c r="J5534" s="11">
        <v>1597</v>
      </c>
      <c r="K5534" s="13">
        <f t="shared" si="174"/>
        <v>1958</v>
      </c>
      <c r="L5534" s="1" t="str">
        <f t="shared" si="173"/>
        <v/>
      </c>
    </row>
    <row r="5535" spans="1:12" ht="13.8" customHeight="1" x14ac:dyDescent="0.3">
      <c r="A5535" t="s">
        <v>91</v>
      </c>
      <c r="B5535">
        <v>1956</v>
      </c>
      <c r="C5535" s="10">
        <v>73293</v>
      </c>
      <c r="D5535">
        <v>55052</v>
      </c>
      <c r="E5535">
        <v>16442</v>
      </c>
      <c r="F5535">
        <v>243</v>
      </c>
      <c r="G5535">
        <v>1556</v>
      </c>
      <c r="H5535">
        <v>0</v>
      </c>
      <c r="I5535">
        <v>1.67</v>
      </c>
      <c r="J5535" s="11">
        <v>1815</v>
      </c>
      <c r="K5535" s="13">
        <f t="shared" si="174"/>
        <v>1958</v>
      </c>
      <c r="L5535" s="1" t="str">
        <f t="shared" si="173"/>
        <v/>
      </c>
    </row>
    <row r="5536" spans="1:12" ht="13.8" customHeight="1" x14ac:dyDescent="0.3">
      <c r="A5536" t="s">
        <v>91</v>
      </c>
      <c r="B5536">
        <v>1957</v>
      </c>
      <c r="C5536" s="10">
        <v>75750</v>
      </c>
      <c r="D5536">
        <v>56627</v>
      </c>
      <c r="E5536">
        <v>17095</v>
      </c>
      <c r="F5536">
        <v>313</v>
      </c>
      <c r="G5536">
        <v>1715</v>
      </c>
      <c r="H5536">
        <v>0</v>
      </c>
      <c r="I5536">
        <v>1.71</v>
      </c>
      <c r="J5536" s="11">
        <v>1539</v>
      </c>
      <c r="K5536" s="13">
        <f t="shared" si="174"/>
        <v>1958</v>
      </c>
      <c r="L5536" s="1" t="str">
        <f t="shared" si="173"/>
        <v/>
      </c>
    </row>
    <row r="5537" spans="1:12" ht="13.8" customHeight="1" x14ac:dyDescent="0.3">
      <c r="A5537" t="s">
        <v>91</v>
      </c>
      <c r="B5537">
        <v>1958</v>
      </c>
      <c r="C5537" s="10">
        <v>72655</v>
      </c>
      <c r="D5537">
        <v>52085</v>
      </c>
      <c r="E5537">
        <v>18373</v>
      </c>
      <c r="F5537">
        <v>373</v>
      </c>
      <c r="G5537">
        <v>1824</v>
      </c>
      <c r="H5537">
        <v>0</v>
      </c>
      <c r="I5537">
        <v>1.63</v>
      </c>
      <c r="J5537" s="11">
        <v>1751</v>
      </c>
      <c r="K5537" s="13">
        <f t="shared" si="174"/>
        <v>1958</v>
      </c>
      <c r="L5537" s="1" t="str">
        <f t="shared" si="173"/>
        <v/>
      </c>
    </row>
    <row r="5538" spans="1:12" ht="13.8" customHeight="1" x14ac:dyDescent="0.3">
      <c r="A5538" t="s">
        <v>91</v>
      </c>
      <c r="B5538">
        <v>1959</v>
      </c>
      <c r="C5538" s="11">
        <v>71492</v>
      </c>
      <c r="D5538">
        <v>49217</v>
      </c>
      <c r="E5538">
        <v>19595</v>
      </c>
      <c r="F5538">
        <v>776</v>
      </c>
      <c r="G5538">
        <v>1904</v>
      </c>
      <c r="H5538">
        <v>0</v>
      </c>
      <c r="I5538">
        <v>1.58</v>
      </c>
      <c r="J5538" s="11">
        <v>1537</v>
      </c>
      <c r="K5538" s="13">
        <f t="shared" si="174"/>
        <v>1989</v>
      </c>
      <c r="L5538" s="1" t="str">
        <f t="shared" si="173"/>
        <v/>
      </c>
    </row>
    <row r="5539" spans="1:12" ht="13.8" customHeight="1" x14ac:dyDescent="0.3">
      <c r="A5539" t="s">
        <v>91</v>
      </c>
      <c r="B5539">
        <v>1960</v>
      </c>
      <c r="C5539" s="10">
        <v>73962</v>
      </c>
      <c r="D5539">
        <v>49356</v>
      </c>
      <c r="E5539">
        <v>21126</v>
      </c>
      <c r="F5539">
        <v>1552</v>
      </c>
      <c r="G5539">
        <v>1928</v>
      </c>
      <c r="H5539">
        <v>0</v>
      </c>
      <c r="I5539">
        <v>1.62</v>
      </c>
      <c r="J5539" s="11">
        <v>1583</v>
      </c>
      <c r="K5539" s="13">
        <f t="shared" si="174"/>
        <v>1989</v>
      </c>
      <c r="L5539" s="1" t="str">
        <f t="shared" si="173"/>
        <v/>
      </c>
    </row>
    <row r="5540" spans="1:12" ht="13.8" customHeight="1" x14ac:dyDescent="0.3">
      <c r="A5540" t="s">
        <v>91</v>
      </c>
      <c r="B5540">
        <v>1961</v>
      </c>
      <c r="C5540" s="10">
        <v>76687</v>
      </c>
      <c r="D5540">
        <v>49598</v>
      </c>
      <c r="E5540">
        <v>22833</v>
      </c>
      <c r="F5540">
        <v>2163</v>
      </c>
      <c r="G5540">
        <v>2092</v>
      </c>
      <c r="H5540">
        <v>0</v>
      </c>
      <c r="I5540">
        <v>1.66</v>
      </c>
      <c r="J5540" s="11">
        <v>1824</v>
      </c>
      <c r="K5540" s="13">
        <f t="shared" si="174"/>
        <v>1989</v>
      </c>
      <c r="L5540" s="1" t="str">
        <f t="shared" si="173"/>
        <v/>
      </c>
    </row>
    <row r="5541" spans="1:12" ht="13.8" customHeight="1" x14ac:dyDescent="0.3">
      <c r="A5541" t="s">
        <v>91</v>
      </c>
      <c r="B5541">
        <v>1962</v>
      </c>
      <c r="C5541" s="10">
        <v>81458</v>
      </c>
      <c r="D5541">
        <v>50848</v>
      </c>
      <c r="E5541">
        <v>25771</v>
      </c>
      <c r="F5541">
        <v>2543</v>
      </c>
      <c r="G5541">
        <v>2296</v>
      </c>
      <c r="H5541">
        <v>0</v>
      </c>
      <c r="I5541">
        <v>1.74</v>
      </c>
      <c r="J5541" s="11">
        <v>1959</v>
      </c>
      <c r="K5541" s="13">
        <f t="shared" si="174"/>
        <v>1989</v>
      </c>
      <c r="L5541" s="1" t="str">
        <f t="shared" si="173"/>
        <v/>
      </c>
    </row>
    <row r="5542" spans="1:12" ht="13.8" customHeight="1" x14ac:dyDescent="0.3">
      <c r="A5542" t="s">
        <v>91</v>
      </c>
      <c r="B5542">
        <v>1963</v>
      </c>
      <c r="C5542" s="10">
        <v>91088</v>
      </c>
      <c r="D5542">
        <v>53907</v>
      </c>
      <c r="E5542">
        <v>32099</v>
      </c>
      <c r="F5542">
        <v>2616</v>
      </c>
      <c r="G5542">
        <v>2466</v>
      </c>
      <c r="H5542">
        <v>0</v>
      </c>
      <c r="I5542">
        <v>1.91</v>
      </c>
      <c r="J5542" s="11">
        <v>1891</v>
      </c>
      <c r="K5542" s="13">
        <f t="shared" si="174"/>
        <v>1989</v>
      </c>
      <c r="L5542" s="1" t="str">
        <f t="shared" si="173"/>
        <v/>
      </c>
    </row>
    <row r="5543" spans="1:12" ht="13.8" customHeight="1" x14ac:dyDescent="0.3">
      <c r="A5543" t="s">
        <v>91</v>
      </c>
      <c r="B5543">
        <v>1964</v>
      </c>
      <c r="C5543" s="10">
        <v>94165</v>
      </c>
      <c r="D5543">
        <v>51930</v>
      </c>
      <c r="E5543">
        <v>36565</v>
      </c>
      <c r="F5543">
        <v>2740</v>
      </c>
      <c r="G5543">
        <v>2929</v>
      </c>
      <c r="H5543">
        <v>0</v>
      </c>
      <c r="I5543">
        <v>1.95</v>
      </c>
      <c r="J5543" s="11">
        <v>2020</v>
      </c>
      <c r="K5543" s="13">
        <f t="shared" si="174"/>
        <v>1989</v>
      </c>
      <c r="L5543" s="1" t="str">
        <f t="shared" si="173"/>
        <v/>
      </c>
    </row>
    <row r="5544" spans="1:12" ht="13.8" customHeight="1" x14ac:dyDescent="0.3">
      <c r="A5544" t="s">
        <v>91</v>
      </c>
      <c r="B5544">
        <v>1965</v>
      </c>
      <c r="C5544" s="10">
        <v>95951</v>
      </c>
      <c r="D5544">
        <v>48616</v>
      </c>
      <c r="E5544">
        <v>41544</v>
      </c>
      <c r="F5544">
        <v>2749</v>
      </c>
      <c r="G5544">
        <v>3042</v>
      </c>
      <c r="H5544">
        <v>0</v>
      </c>
      <c r="I5544">
        <v>1.97</v>
      </c>
      <c r="J5544" s="11">
        <v>2007</v>
      </c>
      <c r="K5544" s="13">
        <f t="shared" si="174"/>
        <v>1989</v>
      </c>
      <c r="L5544" s="1" t="str">
        <f t="shared" si="173"/>
        <v/>
      </c>
    </row>
    <row r="5545" spans="1:12" ht="13.8" customHeight="1" x14ac:dyDescent="0.3">
      <c r="A5545" t="s">
        <v>91</v>
      </c>
      <c r="B5545">
        <v>1966</v>
      </c>
      <c r="C5545" s="10">
        <v>94692</v>
      </c>
      <c r="D5545">
        <v>44887</v>
      </c>
      <c r="E5545">
        <v>43745</v>
      </c>
      <c r="F5545">
        <v>2891</v>
      </c>
      <c r="G5545">
        <v>3169</v>
      </c>
      <c r="H5545">
        <v>0</v>
      </c>
      <c r="I5545">
        <v>1.92</v>
      </c>
      <c r="J5545" s="11">
        <v>2152</v>
      </c>
      <c r="K5545" s="13">
        <f t="shared" si="174"/>
        <v>1989</v>
      </c>
      <c r="L5545" s="1" t="str">
        <f t="shared" si="173"/>
        <v/>
      </c>
    </row>
    <row r="5546" spans="1:12" ht="13.8" customHeight="1" x14ac:dyDescent="0.3">
      <c r="A5546" t="s">
        <v>91</v>
      </c>
      <c r="B5546">
        <v>1967</v>
      </c>
      <c r="C5546" s="10">
        <v>101448</v>
      </c>
      <c r="D5546">
        <v>44191</v>
      </c>
      <c r="E5546">
        <v>50649</v>
      </c>
      <c r="F5546">
        <v>3292</v>
      </c>
      <c r="G5546">
        <v>3316</v>
      </c>
      <c r="H5546">
        <v>0</v>
      </c>
      <c r="I5546">
        <v>2.04</v>
      </c>
      <c r="J5546" s="11">
        <v>2572</v>
      </c>
      <c r="K5546" s="13">
        <f t="shared" si="174"/>
        <v>1989</v>
      </c>
      <c r="L5546" s="1" t="str">
        <f t="shared" si="173"/>
        <v/>
      </c>
    </row>
    <row r="5547" spans="1:12" ht="13.8" customHeight="1" x14ac:dyDescent="0.3">
      <c r="A5547" t="s">
        <v>91</v>
      </c>
      <c r="B5547">
        <v>1968</v>
      </c>
      <c r="C5547" s="10">
        <v>104890</v>
      </c>
      <c r="D5547">
        <v>42370</v>
      </c>
      <c r="E5547">
        <v>55164</v>
      </c>
      <c r="F5547">
        <v>3903</v>
      </c>
      <c r="G5547">
        <v>3453</v>
      </c>
      <c r="H5547">
        <v>0</v>
      </c>
      <c r="I5547">
        <v>2.1</v>
      </c>
      <c r="J5547" s="11">
        <v>2930</v>
      </c>
      <c r="K5547" s="13">
        <f t="shared" si="174"/>
        <v>1989</v>
      </c>
      <c r="L5547" s="1" t="str">
        <f t="shared" si="173"/>
        <v/>
      </c>
    </row>
    <row r="5548" spans="1:12" ht="13.8" customHeight="1" x14ac:dyDescent="0.3">
      <c r="A5548" t="s">
        <v>91</v>
      </c>
      <c r="B5548">
        <v>1969</v>
      </c>
      <c r="C5548" s="10">
        <v>112697</v>
      </c>
      <c r="D5548">
        <v>42430</v>
      </c>
      <c r="E5548">
        <v>61993</v>
      </c>
      <c r="F5548">
        <v>4528</v>
      </c>
      <c r="G5548">
        <v>3746</v>
      </c>
      <c r="H5548">
        <v>0</v>
      </c>
      <c r="I5548">
        <v>2.2400000000000002</v>
      </c>
      <c r="J5548" s="11">
        <v>3426</v>
      </c>
      <c r="K5548" s="13">
        <f t="shared" si="174"/>
        <v>1989</v>
      </c>
      <c r="L5548" s="1" t="str">
        <f t="shared" si="173"/>
        <v/>
      </c>
    </row>
    <row r="5549" spans="1:12" ht="13.8" customHeight="1" x14ac:dyDescent="0.3">
      <c r="A5549" t="s">
        <v>91</v>
      </c>
      <c r="B5549">
        <v>1970</v>
      </c>
      <c r="C5549" s="10">
        <v>119720</v>
      </c>
      <c r="D5549">
        <v>39840</v>
      </c>
      <c r="E5549">
        <v>70785</v>
      </c>
      <c r="F5549">
        <v>5149</v>
      </c>
      <c r="G5549">
        <v>3945</v>
      </c>
      <c r="H5549">
        <v>0</v>
      </c>
      <c r="I5549">
        <v>2.36</v>
      </c>
      <c r="J5549" s="11">
        <v>4366</v>
      </c>
      <c r="K5549" s="13">
        <f t="shared" si="174"/>
        <v>1989</v>
      </c>
      <c r="L5549" s="1" t="str">
        <f t="shared" si="173"/>
        <v/>
      </c>
    </row>
    <row r="5550" spans="1:12" ht="13.8" customHeight="1" x14ac:dyDescent="0.3">
      <c r="A5550" t="s">
        <v>91</v>
      </c>
      <c r="B5550">
        <v>1971</v>
      </c>
      <c r="C5550" s="10">
        <v>126107</v>
      </c>
      <c r="D5550">
        <v>36301</v>
      </c>
      <c r="E5550">
        <v>78329</v>
      </c>
      <c r="F5550">
        <v>6087</v>
      </c>
      <c r="G5550">
        <v>3937</v>
      </c>
      <c r="H5550">
        <v>1453</v>
      </c>
      <c r="I5550">
        <v>2.46</v>
      </c>
      <c r="J5550" s="11">
        <v>4579</v>
      </c>
      <c r="K5550" s="13">
        <f t="shared" si="174"/>
        <v>1989</v>
      </c>
      <c r="L5550" s="1" t="str">
        <f t="shared" si="173"/>
        <v/>
      </c>
    </row>
    <row r="5551" spans="1:12" ht="13.8" customHeight="1" x14ac:dyDescent="0.3">
      <c r="A5551" t="s">
        <v>91</v>
      </c>
      <c r="B5551">
        <v>1972</v>
      </c>
      <c r="C5551" s="10">
        <v>131096</v>
      </c>
      <c r="D5551">
        <v>32096</v>
      </c>
      <c r="E5551">
        <v>86300</v>
      </c>
      <c r="F5551">
        <v>7215</v>
      </c>
      <c r="G5551">
        <v>4068</v>
      </c>
      <c r="H5551">
        <v>1417</v>
      </c>
      <c r="I5551">
        <v>2.54</v>
      </c>
      <c r="J5551" s="11">
        <v>5356</v>
      </c>
      <c r="K5551" s="13">
        <f t="shared" si="174"/>
        <v>1989</v>
      </c>
      <c r="L5551" s="1" t="str">
        <f t="shared" si="173"/>
        <v/>
      </c>
    </row>
    <row r="5552" spans="1:12" ht="13.8" customHeight="1" x14ac:dyDescent="0.3">
      <c r="A5552" t="s">
        <v>91</v>
      </c>
      <c r="B5552">
        <v>1973</v>
      </c>
      <c r="C5552" s="10">
        <v>140878</v>
      </c>
      <c r="D5552">
        <v>31524</v>
      </c>
      <c r="E5552">
        <v>95304</v>
      </c>
      <c r="F5552">
        <v>8489</v>
      </c>
      <c r="G5552">
        <v>4177</v>
      </c>
      <c r="H5552">
        <v>1384</v>
      </c>
      <c r="I5552">
        <v>2.71</v>
      </c>
      <c r="J5552" s="11">
        <v>6086</v>
      </c>
      <c r="K5552" s="13">
        <f t="shared" si="174"/>
        <v>1989</v>
      </c>
      <c r="L5552" s="1" t="str">
        <f t="shared" si="173"/>
        <v/>
      </c>
    </row>
    <row r="5553" spans="1:12" ht="13.8" customHeight="1" x14ac:dyDescent="0.3">
      <c r="A5553" t="s">
        <v>91</v>
      </c>
      <c r="B5553">
        <v>1974</v>
      </c>
      <c r="C5553" s="10">
        <v>136098</v>
      </c>
      <c r="D5553">
        <v>31610</v>
      </c>
      <c r="E5553">
        <v>89948</v>
      </c>
      <c r="F5553">
        <v>8829</v>
      </c>
      <c r="G5553">
        <v>4398</v>
      </c>
      <c r="H5553">
        <v>1312</v>
      </c>
      <c r="I5553">
        <v>2.6</v>
      </c>
      <c r="J5553" s="11">
        <v>5561</v>
      </c>
      <c r="K5553" s="13">
        <f t="shared" si="174"/>
        <v>1989</v>
      </c>
      <c r="L5553" s="1" t="str">
        <f t="shared" si="173"/>
        <v/>
      </c>
    </row>
    <row r="5554" spans="1:12" ht="13.8" customHeight="1" x14ac:dyDescent="0.3">
      <c r="A5554" t="s">
        <v>91</v>
      </c>
      <c r="B5554">
        <v>1975</v>
      </c>
      <c r="C5554" s="10">
        <v>121876</v>
      </c>
      <c r="D5554">
        <v>27724</v>
      </c>
      <c r="E5554">
        <v>79098</v>
      </c>
      <c r="F5554">
        <v>9839</v>
      </c>
      <c r="G5554">
        <v>4024</v>
      </c>
      <c r="H5554">
        <v>1191</v>
      </c>
      <c r="I5554">
        <v>2.31</v>
      </c>
      <c r="J5554" s="11">
        <v>5374</v>
      </c>
      <c r="K5554" s="13">
        <f t="shared" si="174"/>
        <v>1989</v>
      </c>
      <c r="L5554" s="1" t="str">
        <f t="shared" si="173"/>
        <v/>
      </c>
    </row>
    <row r="5555" spans="1:12" ht="13.8" customHeight="1" x14ac:dyDescent="0.3">
      <c r="A5555" t="s">
        <v>91</v>
      </c>
      <c r="B5555">
        <v>1976</v>
      </c>
      <c r="C5555" s="10">
        <v>137879</v>
      </c>
      <c r="D5555">
        <v>32657</v>
      </c>
      <c r="E5555">
        <v>89359</v>
      </c>
      <c r="F5555">
        <v>10574</v>
      </c>
      <c r="G5555">
        <v>3998</v>
      </c>
      <c r="H5555">
        <v>1292</v>
      </c>
      <c r="I5555">
        <v>2.6</v>
      </c>
      <c r="J5555" s="11">
        <v>5917</v>
      </c>
      <c r="K5555" s="13">
        <f t="shared" si="174"/>
        <v>1989</v>
      </c>
      <c r="L5555" s="1" t="str">
        <f t="shared" si="173"/>
        <v/>
      </c>
    </row>
    <row r="5556" spans="1:12" ht="13.8" customHeight="1" x14ac:dyDescent="0.3">
      <c r="A5556" t="s">
        <v>91</v>
      </c>
      <c r="B5556">
        <v>1977</v>
      </c>
      <c r="C5556" s="10">
        <v>131131</v>
      </c>
      <c r="D5556">
        <v>31836</v>
      </c>
      <c r="E5556">
        <v>83069</v>
      </c>
      <c r="F5556">
        <v>11017</v>
      </c>
      <c r="G5556">
        <v>3921</v>
      </c>
      <c r="H5556">
        <v>1288</v>
      </c>
      <c r="I5556">
        <v>2.46</v>
      </c>
      <c r="J5556" s="11">
        <v>6105</v>
      </c>
      <c r="K5556" s="13">
        <f t="shared" si="174"/>
        <v>1989</v>
      </c>
      <c r="L5556" s="1" t="str">
        <f t="shared" si="173"/>
        <v/>
      </c>
    </row>
    <row r="5557" spans="1:12" ht="13.8" customHeight="1" x14ac:dyDescent="0.3">
      <c r="A5557" t="s">
        <v>91</v>
      </c>
      <c r="B5557">
        <v>1978</v>
      </c>
      <c r="C5557" s="10">
        <v>137949</v>
      </c>
      <c r="D5557">
        <v>31217</v>
      </c>
      <c r="E5557">
        <v>89661</v>
      </c>
      <c r="F5557">
        <v>11984</v>
      </c>
      <c r="G5557">
        <v>3811</v>
      </c>
      <c r="H5557">
        <v>1275</v>
      </c>
      <c r="I5557">
        <v>2.58</v>
      </c>
      <c r="J5557" s="11">
        <v>5598</v>
      </c>
      <c r="K5557" s="13">
        <f t="shared" si="174"/>
        <v>1989</v>
      </c>
      <c r="L5557" s="1" t="str">
        <f t="shared" si="173"/>
        <v/>
      </c>
    </row>
    <row r="5558" spans="1:12" ht="13.8" customHeight="1" x14ac:dyDescent="0.3">
      <c r="A5558" t="s">
        <v>91</v>
      </c>
      <c r="B5558">
        <v>1979</v>
      </c>
      <c r="C5558" s="10">
        <v>144302</v>
      </c>
      <c r="D5558">
        <v>34091</v>
      </c>
      <c r="E5558">
        <v>92044</v>
      </c>
      <c r="F5558">
        <v>13228</v>
      </c>
      <c r="G5558">
        <v>3920</v>
      </c>
      <c r="H5558">
        <v>1020</v>
      </c>
      <c r="I5558">
        <v>2.69</v>
      </c>
      <c r="J5558" s="11">
        <v>5919</v>
      </c>
      <c r="K5558" s="13">
        <f t="shared" si="174"/>
        <v>1989</v>
      </c>
      <c r="L5558" s="1" t="str">
        <f t="shared" si="173"/>
        <v/>
      </c>
    </row>
    <row r="5559" spans="1:12" ht="13.8" customHeight="1" x14ac:dyDescent="0.3">
      <c r="A5559" t="s">
        <v>91</v>
      </c>
      <c r="B5559">
        <v>1980</v>
      </c>
      <c r="C5559" s="10">
        <v>137814</v>
      </c>
      <c r="D5559">
        <v>34151</v>
      </c>
      <c r="E5559">
        <v>85540</v>
      </c>
      <c r="F5559">
        <v>13400</v>
      </c>
      <c r="G5559">
        <v>3958</v>
      </c>
      <c r="H5559">
        <v>765</v>
      </c>
      <c r="I5559">
        <v>2.56</v>
      </c>
      <c r="J5559" s="11">
        <v>5066</v>
      </c>
      <c r="K5559" s="13">
        <f t="shared" si="174"/>
        <v>1989</v>
      </c>
      <c r="L5559" s="1" t="str">
        <f t="shared" si="173"/>
        <v/>
      </c>
    </row>
    <row r="5560" spans="1:12" ht="13.8" customHeight="1" x14ac:dyDescent="0.3">
      <c r="A5560" t="s">
        <v>91</v>
      </c>
      <c r="B5560">
        <v>1981</v>
      </c>
      <c r="C5560" s="10">
        <v>123998</v>
      </c>
      <c r="D5560">
        <v>30062</v>
      </c>
      <c r="E5560">
        <v>75916</v>
      </c>
      <c r="F5560">
        <v>13671</v>
      </c>
      <c r="G5560">
        <v>3839</v>
      </c>
      <c r="H5560">
        <v>510</v>
      </c>
      <c r="I5560">
        <v>2.29</v>
      </c>
      <c r="J5560" s="11">
        <v>4876</v>
      </c>
      <c r="K5560" s="13">
        <f t="shared" si="174"/>
        <v>1989</v>
      </c>
      <c r="L5560" s="1" t="str">
        <f t="shared" si="173"/>
        <v/>
      </c>
    </row>
    <row r="5561" spans="1:12" ht="13.8" customHeight="1" x14ac:dyDescent="0.3">
      <c r="A5561" t="s">
        <v>91</v>
      </c>
      <c r="B5561">
        <v>1982</v>
      </c>
      <c r="C5561" s="10">
        <v>119142</v>
      </c>
      <c r="D5561">
        <v>30931</v>
      </c>
      <c r="E5561">
        <v>71218</v>
      </c>
      <c r="F5561">
        <v>13182</v>
      </c>
      <c r="G5561">
        <v>3556</v>
      </c>
      <c r="H5561">
        <v>255</v>
      </c>
      <c r="I5561">
        <v>2.19</v>
      </c>
      <c r="J5561" s="11">
        <v>4220</v>
      </c>
      <c r="K5561" s="13">
        <f t="shared" si="174"/>
        <v>1989</v>
      </c>
      <c r="L5561" s="1" t="str">
        <f t="shared" si="173"/>
        <v/>
      </c>
    </row>
    <row r="5562" spans="1:12" ht="13.8" customHeight="1" x14ac:dyDescent="0.3">
      <c r="A5562" t="s">
        <v>91</v>
      </c>
      <c r="B5562">
        <v>1983</v>
      </c>
      <c r="C5562" s="10">
        <v>115245</v>
      </c>
      <c r="D5562">
        <v>27550</v>
      </c>
      <c r="E5562">
        <v>69868</v>
      </c>
      <c r="F5562">
        <v>14494</v>
      </c>
      <c r="G5562">
        <v>3333</v>
      </c>
      <c r="H5562">
        <v>0</v>
      </c>
      <c r="I5562">
        <v>2.11</v>
      </c>
      <c r="J5562" s="11">
        <v>3820</v>
      </c>
      <c r="K5562" s="13">
        <f t="shared" si="174"/>
        <v>1989</v>
      </c>
      <c r="L5562" s="1" t="str">
        <f t="shared" si="173"/>
        <v/>
      </c>
    </row>
    <row r="5563" spans="1:12" ht="13.8" customHeight="1" x14ac:dyDescent="0.3">
      <c r="A5563" t="s">
        <v>91</v>
      </c>
      <c r="B5563">
        <v>1984</v>
      </c>
      <c r="C5563" s="10">
        <v>110538</v>
      </c>
      <c r="D5563">
        <v>26719</v>
      </c>
      <c r="E5563">
        <v>66093</v>
      </c>
      <c r="F5563">
        <v>14637</v>
      </c>
      <c r="G5563">
        <v>3090</v>
      </c>
      <c r="H5563">
        <v>0</v>
      </c>
      <c r="I5563">
        <v>2.0099999999999998</v>
      </c>
      <c r="J5563" s="11">
        <v>3672</v>
      </c>
      <c r="K5563" s="13">
        <f t="shared" si="174"/>
        <v>1989</v>
      </c>
      <c r="L5563" s="1" t="str">
        <f t="shared" si="173"/>
        <v/>
      </c>
    </row>
    <row r="5564" spans="1:12" ht="13.8" customHeight="1" x14ac:dyDescent="0.3">
      <c r="A5564" t="s">
        <v>91</v>
      </c>
      <c r="B5564">
        <v>1985</v>
      </c>
      <c r="C5564" s="10">
        <v>109321</v>
      </c>
      <c r="D5564">
        <v>26066</v>
      </c>
      <c r="E5564">
        <v>64817</v>
      </c>
      <c r="F5564">
        <v>15236</v>
      </c>
      <c r="G5564">
        <v>3202</v>
      </c>
      <c r="H5564">
        <v>0</v>
      </c>
      <c r="I5564">
        <v>1.98</v>
      </c>
      <c r="J5564" s="11">
        <v>3916</v>
      </c>
      <c r="K5564" s="13">
        <f t="shared" si="174"/>
        <v>1989</v>
      </c>
      <c r="L5564" s="1" t="str">
        <f t="shared" si="173"/>
        <v/>
      </c>
    </row>
    <row r="5565" spans="1:12" ht="13.8" customHeight="1" x14ac:dyDescent="0.3">
      <c r="A5565" t="s">
        <v>91</v>
      </c>
      <c r="B5565">
        <v>1986</v>
      </c>
      <c r="C5565" s="10">
        <v>105158</v>
      </c>
      <c r="D5565">
        <v>21323</v>
      </c>
      <c r="E5565">
        <v>65444</v>
      </c>
      <c r="F5565">
        <v>15196</v>
      </c>
      <c r="G5565">
        <v>3195</v>
      </c>
      <c r="H5565">
        <v>0</v>
      </c>
      <c r="I5565">
        <v>1.89</v>
      </c>
      <c r="J5565" s="11">
        <v>3970</v>
      </c>
      <c r="K5565" s="13">
        <f t="shared" si="174"/>
        <v>1989</v>
      </c>
      <c r="L5565" s="1" t="str">
        <f t="shared" si="173"/>
        <v/>
      </c>
    </row>
    <row r="5566" spans="1:12" ht="13.8" customHeight="1" x14ac:dyDescent="0.3">
      <c r="A5566" t="s">
        <v>91</v>
      </c>
      <c r="B5566">
        <v>1987</v>
      </c>
      <c r="C5566" s="10">
        <v>102943</v>
      </c>
      <c r="D5566">
        <v>19670</v>
      </c>
      <c r="E5566">
        <v>65712</v>
      </c>
      <c r="F5566">
        <v>14358</v>
      </c>
      <c r="G5566">
        <v>3204</v>
      </c>
      <c r="H5566">
        <v>0</v>
      </c>
      <c r="I5566">
        <v>1.84</v>
      </c>
      <c r="J5566" s="11">
        <v>4550</v>
      </c>
      <c r="K5566" s="13">
        <f t="shared" si="174"/>
        <v>1989</v>
      </c>
      <c r="L5566" s="1" t="str">
        <f t="shared" si="173"/>
        <v/>
      </c>
    </row>
    <row r="5567" spans="1:12" ht="13.8" customHeight="1" x14ac:dyDescent="0.3">
      <c r="A5567" t="s">
        <v>91</v>
      </c>
      <c r="B5567">
        <v>1988</v>
      </c>
      <c r="C5567" s="10">
        <v>101502</v>
      </c>
      <c r="D5567">
        <v>20057</v>
      </c>
      <c r="E5567">
        <v>63711</v>
      </c>
      <c r="F5567">
        <v>14293</v>
      </c>
      <c r="G5567">
        <v>3441</v>
      </c>
      <c r="H5567">
        <v>0</v>
      </c>
      <c r="I5567">
        <v>1.81</v>
      </c>
      <c r="J5567" s="11">
        <v>4722</v>
      </c>
      <c r="K5567" s="13">
        <f t="shared" si="174"/>
        <v>1989</v>
      </c>
      <c r="L5567" s="1" t="str">
        <f t="shared" si="173"/>
        <v/>
      </c>
    </row>
    <row r="5568" spans="1:12" ht="13.8" customHeight="1" x14ac:dyDescent="0.3">
      <c r="A5568" t="s">
        <v>91</v>
      </c>
      <c r="B5568">
        <v>1989</v>
      </c>
      <c r="C5568" s="10">
        <v>106531</v>
      </c>
      <c r="D5568">
        <v>21384</v>
      </c>
      <c r="E5568">
        <v>66761</v>
      </c>
      <c r="F5568">
        <v>14737</v>
      </c>
      <c r="G5568">
        <v>3649</v>
      </c>
      <c r="H5568">
        <v>0</v>
      </c>
      <c r="I5568">
        <v>1.89</v>
      </c>
      <c r="J5568" s="11">
        <v>4325</v>
      </c>
      <c r="K5568" s="13">
        <f t="shared" si="174"/>
        <v>1989</v>
      </c>
      <c r="L5568" s="1" t="str">
        <f t="shared" si="173"/>
        <v/>
      </c>
    </row>
    <row r="5569" spans="1:12" ht="13.8" customHeight="1" x14ac:dyDescent="0.3">
      <c r="A5569" t="s">
        <v>91</v>
      </c>
      <c r="B5569">
        <v>1990</v>
      </c>
      <c r="C5569" s="10">
        <v>102452</v>
      </c>
      <c r="D5569">
        <v>20441</v>
      </c>
      <c r="E5569">
        <v>62162</v>
      </c>
      <c r="F5569">
        <v>16259</v>
      </c>
      <c r="G5569">
        <v>3590</v>
      </c>
      <c r="H5569">
        <v>0</v>
      </c>
      <c r="I5569">
        <v>1.81</v>
      </c>
      <c r="J5569" s="11">
        <v>4788</v>
      </c>
      <c r="K5569" s="13">
        <f t="shared" si="174"/>
        <v>1990</v>
      </c>
      <c r="L5569" s="1" t="str">
        <f t="shared" si="173"/>
        <v/>
      </c>
    </row>
    <row r="5570" spans="1:12" ht="13.8" customHeight="1" x14ac:dyDescent="0.3">
      <c r="A5570" t="s">
        <v>91</v>
      </c>
      <c r="B5570">
        <v>1991</v>
      </c>
      <c r="C5570" s="10">
        <v>106542</v>
      </c>
      <c r="D5570">
        <v>21610</v>
      </c>
      <c r="E5570">
        <v>63515</v>
      </c>
      <c r="F5570">
        <v>17812</v>
      </c>
      <c r="G5570">
        <v>3605</v>
      </c>
      <c r="H5570">
        <v>0</v>
      </c>
      <c r="I5570">
        <v>1.87</v>
      </c>
      <c r="J5570" s="11">
        <v>4648</v>
      </c>
      <c r="K5570" s="13">
        <f t="shared" si="174"/>
        <v>1990</v>
      </c>
      <c r="L5570" s="1" t="str">
        <f t="shared" ref="L5570:L5633" si="175">IF(AND(B5570&gt;2011),1,"")</f>
        <v/>
      </c>
    </row>
    <row r="5571" spans="1:12" ht="13.8" customHeight="1" x14ac:dyDescent="0.3">
      <c r="A5571" t="s">
        <v>91</v>
      </c>
      <c r="B5571">
        <v>1992</v>
      </c>
      <c r="C5571" s="10">
        <v>99780</v>
      </c>
      <c r="D5571">
        <v>19002</v>
      </c>
      <c r="E5571">
        <v>60124</v>
      </c>
      <c r="F5571">
        <v>17775</v>
      </c>
      <c r="G5571">
        <v>2878</v>
      </c>
      <c r="H5571">
        <v>0</v>
      </c>
      <c r="I5571">
        <v>1.74</v>
      </c>
      <c r="J5571" s="11">
        <v>4944</v>
      </c>
      <c r="K5571" s="13">
        <f t="shared" si="174"/>
        <v>1990</v>
      </c>
      <c r="L5571" s="1" t="str">
        <f t="shared" si="175"/>
        <v/>
      </c>
    </row>
    <row r="5572" spans="1:12" ht="13.8" customHeight="1" x14ac:dyDescent="0.3">
      <c r="A5572" t="s">
        <v>91</v>
      </c>
      <c r="B5572">
        <v>1993</v>
      </c>
      <c r="C5572" s="10">
        <v>98150</v>
      </c>
      <c r="D5572">
        <v>15202</v>
      </c>
      <c r="E5572">
        <v>61986</v>
      </c>
      <c r="F5572">
        <v>18180</v>
      </c>
      <c r="G5572">
        <v>2783</v>
      </c>
      <c r="H5572">
        <v>0</v>
      </c>
      <c r="I5572">
        <v>1.71</v>
      </c>
      <c r="J5572" s="11">
        <v>4921</v>
      </c>
      <c r="K5572" s="13">
        <f t="shared" si="174"/>
        <v>1990</v>
      </c>
      <c r="L5572" s="1" t="str">
        <f t="shared" si="175"/>
        <v/>
      </c>
    </row>
    <row r="5573" spans="1:12" ht="13.8" customHeight="1" x14ac:dyDescent="0.3">
      <c r="A5573" t="s">
        <v>91</v>
      </c>
      <c r="B5573">
        <v>1994</v>
      </c>
      <c r="C5573" s="10">
        <v>92206</v>
      </c>
      <c r="D5573">
        <v>15056</v>
      </c>
      <c r="E5573">
        <v>56900</v>
      </c>
      <c r="F5573">
        <v>17354</v>
      </c>
      <c r="G5573">
        <v>2896</v>
      </c>
      <c r="H5573">
        <v>0</v>
      </c>
      <c r="I5573">
        <v>1.6</v>
      </c>
      <c r="J5573" s="11">
        <v>4870</v>
      </c>
      <c r="K5573" s="13">
        <f t="shared" si="174"/>
        <v>1990</v>
      </c>
      <c r="L5573" s="1" t="str">
        <f t="shared" si="175"/>
        <v/>
      </c>
    </row>
    <row r="5574" spans="1:12" ht="13.8" customHeight="1" x14ac:dyDescent="0.3">
      <c r="A5574" t="s">
        <v>91</v>
      </c>
      <c r="B5574">
        <v>1995</v>
      </c>
      <c r="C5574" s="10">
        <v>95217</v>
      </c>
      <c r="D5574">
        <v>15685</v>
      </c>
      <c r="E5574">
        <v>58381</v>
      </c>
      <c r="F5574">
        <v>18473</v>
      </c>
      <c r="G5574">
        <v>2678</v>
      </c>
      <c r="H5574">
        <v>0</v>
      </c>
      <c r="I5574">
        <v>1.65</v>
      </c>
      <c r="J5574" s="11">
        <v>5088</v>
      </c>
      <c r="K5574" s="13">
        <f t="shared" si="174"/>
        <v>1990</v>
      </c>
      <c r="L5574" s="1" t="str">
        <f t="shared" si="175"/>
        <v/>
      </c>
    </row>
    <row r="5575" spans="1:12" ht="13.8" customHeight="1" x14ac:dyDescent="0.3">
      <c r="A5575" t="s">
        <v>91</v>
      </c>
      <c r="B5575">
        <v>1996</v>
      </c>
      <c r="C5575" s="10">
        <v>102347</v>
      </c>
      <c r="D5575">
        <v>16915</v>
      </c>
      <c r="E5575">
        <v>62363</v>
      </c>
      <c r="F5575">
        <v>20415</v>
      </c>
      <c r="G5575">
        <v>2654</v>
      </c>
      <c r="H5575">
        <v>0</v>
      </c>
      <c r="I5575">
        <v>1.76</v>
      </c>
      <c r="J5575" s="11">
        <v>5398</v>
      </c>
      <c r="K5575" s="13">
        <f t="shared" si="174"/>
        <v>1990</v>
      </c>
      <c r="L5575" s="1" t="str">
        <f t="shared" si="175"/>
        <v/>
      </c>
    </row>
    <row r="5576" spans="1:12" ht="13.8" customHeight="1" x14ac:dyDescent="0.3">
      <c r="A5576" t="s">
        <v>91</v>
      </c>
      <c r="B5576">
        <v>1997</v>
      </c>
      <c r="C5576" s="10">
        <v>95872</v>
      </c>
      <c r="D5576">
        <v>14842</v>
      </c>
      <c r="E5576">
        <v>58767</v>
      </c>
      <c r="F5576">
        <v>19573</v>
      </c>
      <c r="G5576">
        <v>2690</v>
      </c>
      <c r="H5576">
        <v>0</v>
      </c>
      <c r="I5576">
        <v>1.64</v>
      </c>
      <c r="J5576" s="11">
        <v>5670</v>
      </c>
      <c r="K5576" s="13">
        <f t="shared" ref="K5576:K5639" si="176">IF(B5576&lt;1990,IF(B5576&lt;1959,1958,1989),1990)</f>
        <v>1990</v>
      </c>
      <c r="L5576" s="1" t="str">
        <f t="shared" si="175"/>
        <v/>
      </c>
    </row>
    <row r="5577" spans="1:12" ht="13.8" customHeight="1" x14ac:dyDescent="0.3">
      <c r="A5577" t="s">
        <v>91</v>
      </c>
      <c r="B5577">
        <v>1998</v>
      </c>
      <c r="C5577" s="10">
        <v>102930</v>
      </c>
      <c r="D5577">
        <v>17528</v>
      </c>
      <c r="E5577">
        <v>61881</v>
      </c>
      <c r="F5577">
        <v>20869</v>
      </c>
      <c r="G5577">
        <v>2652</v>
      </c>
      <c r="H5577">
        <v>0</v>
      </c>
      <c r="I5577">
        <v>1.76</v>
      </c>
      <c r="J5577" s="11">
        <v>6110</v>
      </c>
      <c r="K5577" s="13">
        <f t="shared" si="176"/>
        <v>1990</v>
      </c>
      <c r="L5577" s="1" t="str">
        <f t="shared" si="175"/>
        <v/>
      </c>
    </row>
    <row r="5578" spans="1:12" ht="13.8" customHeight="1" x14ac:dyDescent="0.3">
      <c r="A5578" t="s">
        <v>91</v>
      </c>
      <c r="B5578">
        <v>1999</v>
      </c>
      <c r="C5578" s="10">
        <v>100605</v>
      </c>
      <c r="D5578">
        <v>15667</v>
      </c>
      <c r="E5578">
        <v>60910</v>
      </c>
      <c r="F5578">
        <v>21278</v>
      </c>
      <c r="G5578">
        <v>2750</v>
      </c>
      <c r="H5578">
        <v>0</v>
      </c>
      <c r="I5578">
        <v>1.71</v>
      </c>
      <c r="J5578" s="11">
        <v>6481</v>
      </c>
      <c r="K5578" s="13">
        <f t="shared" si="176"/>
        <v>1990</v>
      </c>
      <c r="L5578" s="1" t="str">
        <f t="shared" si="175"/>
        <v/>
      </c>
    </row>
    <row r="5579" spans="1:12" ht="13.8" customHeight="1" x14ac:dyDescent="0.3">
      <c r="A5579" t="s">
        <v>91</v>
      </c>
      <c r="B5579">
        <v>2000</v>
      </c>
      <c r="C5579" s="10">
        <v>98780</v>
      </c>
      <c r="D5579">
        <v>15158</v>
      </c>
      <c r="E5579">
        <v>58544</v>
      </c>
      <c r="F5579">
        <v>22339</v>
      </c>
      <c r="G5579">
        <v>2739</v>
      </c>
      <c r="H5579">
        <v>0</v>
      </c>
      <c r="I5579">
        <v>1.67</v>
      </c>
      <c r="J5579" s="11">
        <v>6713</v>
      </c>
      <c r="K5579" s="13">
        <f t="shared" si="176"/>
        <v>1990</v>
      </c>
      <c r="L5579" s="1" t="str">
        <f t="shared" si="175"/>
        <v/>
      </c>
    </row>
    <row r="5580" spans="1:12" ht="13.8" customHeight="1" x14ac:dyDescent="0.3">
      <c r="A5580" t="s">
        <v>91</v>
      </c>
      <c r="B5580">
        <v>2001</v>
      </c>
      <c r="C5580" s="10">
        <v>102955</v>
      </c>
      <c r="D5580">
        <v>12857</v>
      </c>
      <c r="E5580">
        <v>63948</v>
      </c>
      <c r="F5580">
        <v>23452</v>
      </c>
      <c r="G5580">
        <v>2698</v>
      </c>
      <c r="H5580">
        <v>0</v>
      </c>
      <c r="I5580">
        <v>1.73</v>
      </c>
      <c r="J5580" s="11">
        <v>6290</v>
      </c>
      <c r="K5580" s="13">
        <f t="shared" si="176"/>
        <v>1990</v>
      </c>
      <c r="L5580" s="1" t="str">
        <f t="shared" si="175"/>
        <v/>
      </c>
    </row>
    <row r="5581" spans="1:12" ht="13.8" customHeight="1" x14ac:dyDescent="0.3">
      <c r="A5581" t="s">
        <v>91</v>
      </c>
      <c r="B5581">
        <v>2002</v>
      </c>
      <c r="C5581" s="10">
        <v>102284</v>
      </c>
      <c r="D5581">
        <v>13757</v>
      </c>
      <c r="E5581">
        <v>62471</v>
      </c>
      <c r="F5581">
        <v>23412</v>
      </c>
      <c r="G5581">
        <v>2643</v>
      </c>
      <c r="H5581">
        <v>0</v>
      </c>
      <c r="I5581">
        <v>1.71</v>
      </c>
      <c r="J5581" s="11">
        <v>6242</v>
      </c>
      <c r="K5581" s="13">
        <f t="shared" si="176"/>
        <v>1990</v>
      </c>
      <c r="L5581" s="1" t="str">
        <f t="shared" si="175"/>
        <v/>
      </c>
    </row>
    <row r="5582" spans="1:12" ht="13.8" customHeight="1" x14ac:dyDescent="0.3">
      <c r="A5582" t="s">
        <v>91</v>
      </c>
      <c r="B5582">
        <v>2003</v>
      </c>
      <c r="C5582" s="10">
        <v>103815</v>
      </c>
      <c r="D5582">
        <v>14536</v>
      </c>
      <c r="E5582">
        <v>62049</v>
      </c>
      <c r="F5582">
        <v>24557</v>
      </c>
      <c r="G5582">
        <v>2673</v>
      </c>
      <c r="H5582">
        <v>0</v>
      </c>
      <c r="I5582">
        <v>1.72</v>
      </c>
      <c r="J5582" s="11">
        <v>6388</v>
      </c>
      <c r="K5582" s="13">
        <f t="shared" si="176"/>
        <v>1990</v>
      </c>
      <c r="L5582" s="1" t="str">
        <f t="shared" si="175"/>
        <v/>
      </c>
    </row>
    <row r="5583" spans="1:12" ht="13.8" customHeight="1" x14ac:dyDescent="0.3">
      <c r="A5583" t="s">
        <v>91</v>
      </c>
      <c r="B5583">
        <v>2004</v>
      </c>
      <c r="C5583" s="10">
        <v>104652</v>
      </c>
      <c r="D5583">
        <v>13930</v>
      </c>
      <c r="E5583">
        <v>62795</v>
      </c>
      <c r="F5583">
        <v>25076</v>
      </c>
      <c r="G5583">
        <v>2851</v>
      </c>
      <c r="H5583">
        <v>0</v>
      </c>
      <c r="I5583">
        <v>1.73</v>
      </c>
      <c r="J5583" s="11">
        <v>6964</v>
      </c>
      <c r="K5583" s="13">
        <f t="shared" si="176"/>
        <v>1990</v>
      </c>
      <c r="L5583" s="1" t="str">
        <f t="shared" si="175"/>
        <v/>
      </c>
    </row>
    <row r="5584" spans="1:12" ht="13.8" customHeight="1" x14ac:dyDescent="0.3">
      <c r="A5584" t="s">
        <v>91</v>
      </c>
      <c r="B5584">
        <v>2005</v>
      </c>
      <c r="C5584" s="10">
        <v>105091</v>
      </c>
      <c r="D5584">
        <v>14405</v>
      </c>
      <c r="E5584">
        <v>62169</v>
      </c>
      <c r="F5584">
        <v>25624</v>
      </c>
      <c r="G5584">
        <v>2894</v>
      </c>
      <c r="H5584">
        <v>0</v>
      </c>
      <c r="I5584">
        <v>1.72</v>
      </c>
      <c r="J5584" s="11">
        <v>6805</v>
      </c>
      <c r="K5584" s="13">
        <f t="shared" si="176"/>
        <v>1990</v>
      </c>
      <c r="L5584" s="1" t="str">
        <f t="shared" si="175"/>
        <v/>
      </c>
    </row>
    <row r="5585" spans="1:12" ht="13.8" customHeight="1" x14ac:dyDescent="0.3">
      <c r="A5585" t="s">
        <v>91</v>
      </c>
      <c r="B5585">
        <v>2006</v>
      </c>
      <c r="C5585" s="10">
        <v>102472</v>
      </c>
      <c r="D5585">
        <v>13364</v>
      </c>
      <c r="E5585">
        <v>61296</v>
      </c>
      <c r="F5585">
        <v>24747</v>
      </c>
      <c r="G5585">
        <v>3065</v>
      </c>
      <c r="H5585">
        <v>0</v>
      </c>
      <c r="I5585">
        <v>1.67</v>
      </c>
      <c r="J5585" s="11">
        <v>7099</v>
      </c>
      <c r="K5585" s="13">
        <f t="shared" si="176"/>
        <v>1990</v>
      </c>
      <c r="L5585" s="1" t="str">
        <f t="shared" si="175"/>
        <v/>
      </c>
    </row>
    <row r="5586" spans="1:12" ht="13.8" customHeight="1" x14ac:dyDescent="0.3">
      <c r="A5586" t="s">
        <v>91</v>
      </c>
      <c r="B5586">
        <v>2007</v>
      </c>
      <c r="C5586" s="10">
        <v>100666</v>
      </c>
      <c r="D5586">
        <v>13847</v>
      </c>
      <c r="E5586">
        <v>59748</v>
      </c>
      <c r="F5586">
        <v>24038</v>
      </c>
      <c r="G5586">
        <v>3033</v>
      </c>
      <c r="H5586">
        <v>0</v>
      </c>
      <c r="I5586">
        <v>1.62</v>
      </c>
      <c r="J5586" s="11">
        <v>7334</v>
      </c>
      <c r="K5586" s="13">
        <f t="shared" si="176"/>
        <v>1990</v>
      </c>
      <c r="L5586" s="1" t="str">
        <f t="shared" si="175"/>
        <v/>
      </c>
    </row>
    <row r="5587" spans="1:12" ht="13.8" customHeight="1" x14ac:dyDescent="0.3">
      <c r="A5587" t="s">
        <v>91</v>
      </c>
      <c r="B5587">
        <v>2008</v>
      </c>
      <c r="C5587" s="10">
        <v>99898</v>
      </c>
      <c r="D5587">
        <v>13205</v>
      </c>
      <c r="E5587">
        <v>58939</v>
      </c>
      <c r="F5587">
        <v>24911</v>
      </c>
      <c r="G5587">
        <v>2842</v>
      </c>
      <c r="H5587">
        <v>0</v>
      </c>
      <c r="I5587">
        <v>1.6</v>
      </c>
      <c r="J5587" s="11">
        <v>7057</v>
      </c>
      <c r="K5587" s="13">
        <f t="shared" si="176"/>
        <v>1990</v>
      </c>
      <c r="L5587" s="1" t="str">
        <f t="shared" si="175"/>
        <v/>
      </c>
    </row>
    <row r="5588" spans="1:12" ht="13.8" customHeight="1" x14ac:dyDescent="0.3">
      <c r="A5588" t="s">
        <v>91</v>
      </c>
      <c r="B5588">
        <v>2009</v>
      </c>
      <c r="C5588" s="10">
        <v>95964</v>
      </c>
      <c r="D5588">
        <v>11503</v>
      </c>
      <c r="E5588">
        <v>57995</v>
      </c>
      <c r="F5588">
        <v>24022</v>
      </c>
      <c r="G5588">
        <v>2444</v>
      </c>
      <c r="H5588">
        <v>0</v>
      </c>
      <c r="I5588">
        <v>1.53</v>
      </c>
      <c r="J5588" s="11">
        <v>6614</v>
      </c>
      <c r="K5588" s="13">
        <f t="shared" si="176"/>
        <v>1990</v>
      </c>
      <c r="L5588" s="1" t="str">
        <f t="shared" si="175"/>
        <v/>
      </c>
    </row>
    <row r="5589" spans="1:12" ht="13.8" customHeight="1" x14ac:dyDescent="0.3">
      <c r="A5589" t="s">
        <v>91</v>
      </c>
      <c r="B5589">
        <v>2010</v>
      </c>
      <c r="C5589" s="10">
        <v>96273</v>
      </c>
      <c r="D5589">
        <v>12332</v>
      </c>
      <c r="E5589">
        <v>54960</v>
      </c>
      <c r="F5589">
        <v>26569</v>
      </c>
      <c r="G5589">
        <v>2412</v>
      </c>
      <c r="H5589">
        <v>0</v>
      </c>
      <c r="I5589">
        <v>1.53</v>
      </c>
      <c r="J5589" s="11">
        <v>6636</v>
      </c>
      <c r="K5589" s="13">
        <f t="shared" si="176"/>
        <v>1990</v>
      </c>
      <c r="L5589" s="1" t="str">
        <f t="shared" si="175"/>
        <v/>
      </c>
    </row>
    <row r="5590" spans="1:12" ht="13.8" customHeight="1" x14ac:dyDescent="0.3">
      <c r="A5590" t="s">
        <v>91</v>
      </c>
      <c r="B5590">
        <v>2011</v>
      </c>
      <c r="C5590" s="10">
        <v>90484</v>
      </c>
      <c r="D5590">
        <v>10543</v>
      </c>
      <c r="E5590">
        <v>54185</v>
      </c>
      <c r="F5590">
        <v>23136</v>
      </c>
      <c r="G5590">
        <v>2621</v>
      </c>
      <c r="H5590">
        <v>0</v>
      </c>
      <c r="I5590">
        <v>1.43</v>
      </c>
      <c r="J5590" s="11">
        <v>7029</v>
      </c>
      <c r="K5590" s="13">
        <f t="shared" si="176"/>
        <v>1990</v>
      </c>
      <c r="L5590" s="1" t="str">
        <f t="shared" si="175"/>
        <v/>
      </c>
    </row>
    <row r="5591" spans="1:12" ht="13.8" customHeight="1" x14ac:dyDescent="0.3">
      <c r="A5591" t="s">
        <v>91</v>
      </c>
      <c r="B5591">
        <v>2012</v>
      </c>
      <c r="C5591" s="10">
        <v>90872</v>
      </c>
      <c r="D5591">
        <v>11645</v>
      </c>
      <c r="E5591">
        <v>52933</v>
      </c>
      <c r="F5591">
        <v>23871</v>
      </c>
      <c r="G5591">
        <v>2422</v>
      </c>
      <c r="H5591">
        <v>0</v>
      </c>
      <c r="I5591">
        <v>1.43</v>
      </c>
      <c r="J5591" s="11">
        <v>6775</v>
      </c>
      <c r="K5591" s="13">
        <f t="shared" si="176"/>
        <v>1990</v>
      </c>
      <c r="L5591" s="1">
        <f t="shared" si="175"/>
        <v>1</v>
      </c>
    </row>
    <row r="5592" spans="1:12" ht="13.8" customHeight="1" x14ac:dyDescent="0.3">
      <c r="A5592" t="s">
        <v>91</v>
      </c>
      <c r="B5592">
        <v>2013</v>
      </c>
      <c r="C5592" s="11">
        <v>91109</v>
      </c>
      <c r="D5592">
        <v>12683</v>
      </c>
      <c r="E5592">
        <v>51614</v>
      </c>
      <c r="F5592">
        <v>24363</v>
      </c>
      <c r="G5592">
        <v>2450</v>
      </c>
      <c r="H5592">
        <v>0</v>
      </c>
      <c r="I5592">
        <v>1.43</v>
      </c>
      <c r="J5592" s="11">
        <v>6547</v>
      </c>
      <c r="K5592" s="13">
        <f t="shared" si="176"/>
        <v>1990</v>
      </c>
      <c r="L5592" s="1">
        <f t="shared" si="175"/>
        <v>1</v>
      </c>
    </row>
    <row r="5593" spans="1:12" ht="13.8" customHeight="1" x14ac:dyDescent="0.3">
      <c r="A5593" t="s">
        <v>91</v>
      </c>
      <c r="B5593">
        <v>2014</v>
      </c>
      <c r="C5593" s="11">
        <v>82704</v>
      </c>
      <c r="D5593">
        <v>9419</v>
      </c>
      <c r="E5593">
        <v>50615</v>
      </c>
      <c r="F5593">
        <v>20358</v>
      </c>
      <c r="G5593">
        <v>2312</v>
      </c>
      <c r="H5593">
        <v>0</v>
      </c>
      <c r="I5593">
        <v>1.29</v>
      </c>
      <c r="J5593" s="11">
        <v>6306</v>
      </c>
      <c r="K5593" s="13">
        <f t="shared" si="176"/>
        <v>1990</v>
      </c>
      <c r="L5593" s="1">
        <f t="shared" si="175"/>
        <v>1</v>
      </c>
    </row>
    <row r="5594" spans="1:12" ht="13.8" customHeight="1" x14ac:dyDescent="0.3">
      <c r="A5594" t="s">
        <v>92</v>
      </c>
      <c r="B5594">
        <v>1950</v>
      </c>
      <c r="C5594" s="10">
        <v>48</v>
      </c>
      <c r="D5594">
        <v>5</v>
      </c>
      <c r="E5594">
        <v>43</v>
      </c>
      <c r="F5594">
        <v>0</v>
      </c>
      <c r="G5594">
        <v>0</v>
      </c>
      <c r="H5594">
        <v>0</v>
      </c>
      <c r="I5594">
        <v>0.01</v>
      </c>
      <c r="J5594" s="10">
        <v>0</v>
      </c>
      <c r="K5594" s="13">
        <f t="shared" si="176"/>
        <v>1958</v>
      </c>
      <c r="L5594" s="1" t="str">
        <f t="shared" si="175"/>
        <v/>
      </c>
    </row>
    <row r="5595" spans="1:12" ht="13.8" customHeight="1" x14ac:dyDescent="0.3">
      <c r="A5595" t="s">
        <v>92</v>
      </c>
      <c r="B5595">
        <v>1951</v>
      </c>
      <c r="C5595" s="10">
        <v>64</v>
      </c>
      <c r="D5595">
        <v>2</v>
      </c>
      <c r="E5595">
        <v>62</v>
      </c>
      <c r="F5595">
        <v>0</v>
      </c>
      <c r="G5595">
        <v>0</v>
      </c>
      <c r="H5595">
        <v>0</v>
      </c>
      <c r="I5595">
        <v>0.01</v>
      </c>
      <c r="J5595" s="10">
        <v>0</v>
      </c>
      <c r="K5595" s="13">
        <f t="shared" si="176"/>
        <v>1958</v>
      </c>
      <c r="L5595" s="1" t="str">
        <f t="shared" si="175"/>
        <v/>
      </c>
    </row>
    <row r="5596" spans="1:12" ht="13.8" customHeight="1" x14ac:dyDescent="0.3">
      <c r="A5596" t="s">
        <v>92</v>
      </c>
      <c r="B5596">
        <v>1952</v>
      </c>
      <c r="C5596" s="10">
        <v>83</v>
      </c>
      <c r="D5596">
        <v>7</v>
      </c>
      <c r="E5596">
        <v>76</v>
      </c>
      <c r="F5596">
        <v>0</v>
      </c>
      <c r="G5596">
        <v>0</v>
      </c>
      <c r="H5596">
        <v>0</v>
      </c>
      <c r="I5596">
        <v>0.02</v>
      </c>
      <c r="J5596" s="10">
        <v>0</v>
      </c>
      <c r="K5596" s="13">
        <f t="shared" si="176"/>
        <v>1958</v>
      </c>
      <c r="L5596" s="1" t="str">
        <f t="shared" si="175"/>
        <v/>
      </c>
    </row>
    <row r="5597" spans="1:12" ht="13.8" customHeight="1" x14ac:dyDescent="0.3">
      <c r="A5597" t="s">
        <v>92</v>
      </c>
      <c r="B5597">
        <v>1953</v>
      </c>
      <c r="C5597" s="10">
        <v>70</v>
      </c>
      <c r="D5597">
        <v>3</v>
      </c>
      <c r="E5597">
        <v>67</v>
      </c>
      <c r="F5597">
        <v>0</v>
      </c>
      <c r="G5597">
        <v>0</v>
      </c>
      <c r="H5597">
        <v>0</v>
      </c>
      <c r="I5597">
        <v>0.01</v>
      </c>
      <c r="J5597" s="10">
        <v>0</v>
      </c>
      <c r="K5597" s="13">
        <f t="shared" si="176"/>
        <v>1958</v>
      </c>
      <c r="L5597" s="1" t="str">
        <f t="shared" si="175"/>
        <v/>
      </c>
    </row>
    <row r="5598" spans="1:12" ht="13.8" customHeight="1" x14ac:dyDescent="0.3">
      <c r="A5598" t="s">
        <v>92</v>
      </c>
      <c r="B5598">
        <v>1954</v>
      </c>
      <c r="C5598" s="10">
        <v>74</v>
      </c>
      <c r="D5598">
        <v>1</v>
      </c>
      <c r="E5598">
        <v>73</v>
      </c>
      <c r="F5598">
        <v>0</v>
      </c>
      <c r="G5598">
        <v>0</v>
      </c>
      <c r="H5598">
        <v>0</v>
      </c>
      <c r="I5598">
        <v>0.01</v>
      </c>
      <c r="J5598" s="10">
        <v>0</v>
      </c>
      <c r="K5598" s="13">
        <f t="shared" si="176"/>
        <v>1958</v>
      </c>
      <c r="L5598" s="1" t="str">
        <f t="shared" si="175"/>
        <v/>
      </c>
    </row>
    <row r="5599" spans="1:12" ht="13.8" customHeight="1" x14ac:dyDescent="0.3">
      <c r="A5599" t="s">
        <v>92</v>
      </c>
      <c r="B5599">
        <v>1955</v>
      </c>
      <c r="C5599" s="10">
        <v>73</v>
      </c>
      <c r="D5599">
        <v>2</v>
      </c>
      <c r="E5599">
        <v>70</v>
      </c>
      <c r="F5599">
        <v>0</v>
      </c>
      <c r="G5599">
        <v>0</v>
      </c>
      <c r="H5599">
        <v>0</v>
      </c>
      <c r="I5599">
        <v>0.01</v>
      </c>
      <c r="J5599" s="10">
        <v>0</v>
      </c>
      <c r="K5599" s="13">
        <f t="shared" si="176"/>
        <v>1958</v>
      </c>
      <c r="L5599" s="1" t="str">
        <f t="shared" si="175"/>
        <v/>
      </c>
    </row>
    <row r="5600" spans="1:12" ht="13.8" customHeight="1" x14ac:dyDescent="0.3">
      <c r="A5600" t="s">
        <v>92</v>
      </c>
      <c r="B5600">
        <v>1956</v>
      </c>
      <c r="C5600" s="10">
        <v>95</v>
      </c>
      <c r="D5600">
        <v>0</v>
      </c>
      <c r="E5600">
        <v>95</v>
      </c>
      <c r="F5600">
        <v>0</v>
      </c>
      <c r="G5600">
        <v>0</v>
      </c>
      <c r="H5600">
        <v>0</v>
      </c>
      <c r="I5600">
        <v>0.02</v>
      </c>
      <c r="J5600" s="10">
        <v>0</v>
      </c>
      <c r="K5600" s="13">
        <f t="shared" si="176"/>
        <v>1958</v>
      </c>
      <c r="L5600" s="1" t="str">
        <f t="shared" si="175"/>
        <v/>
      </c>
    </row>
    <row r="5601" spans="1:12" ht="13.8" customHeight="1" x14ac:dyDescent="0.3">
      <c r="A5601" t="s">
        <v>92</v>
      </c>
      <c r="B5601">
        <v>1957</v>
      </c>
      <c r="C5601" s="10">
        <v>102</v>
      </c>
      <c r="D5601">
        <v>0</v>
      </c>
      <c r="E5601">
        <v>102</v>
      </c>
      <c r="F5601">
        <v>0</v>
      </c>
      <c r="G5601">
        <v>0</v>
      </c>
      <c r="H5601">
        <v>0</v>
      </c>
      <c r="I5601">
        <v>0.02</v>
      </c>
      <c r="J5601" s="10">
        <v>0</v>
      </c>
      <c r="K5601" s="13">
        <f t="shared" si="176"/>
        <v>1958</v>
      </c>
      <c r="L5601" s="1" t="str">
        <f t="shared" si="175"/>
        <v/>
      </c>
    </row>
    <row r="5602" spans="1:12" ht="13.8" customHeight="1" x14ac:dyDescent="0.3">
      <c r="A5602" t="s">
        <v>92</v>
      </c>
      <c r="B5602">
        <v>1958</v>
      </c>
      <c r="C5602" s="10">
        <v>117</v>
      </c>
      <c r="D5602">
        <v>0</v>
      </c>
      <c r="E5602">
        <v>117</v>
      </c>
      <c r="F5602">
        <v>0</v>
      </c>
      <c r="G5602">
        <v>0</v>
      </c>
      <c r="H5602">
        <v>0</v>
      </c>
      <c r="I5602">
        <v>0.02</v>
      </c>
      <c r="J5602" s="10">
        <v>0</v>
      </c>
      <c r="K5602" s="13">
        <f t="shared" si="176"/>
        <v>1958</v>
      </c>
      <c r="L5602" s="1" t="str">
        <f t="shared" si="175"/>
        <v/>
      </c>
    </row>
    <row r="5603" spans="1:12" ht="13.8" customHeight="1" x14ac:dyDescent="0.3">
      <c r="A5603" t="s">
        <v>93</v>
      </c>
      <c r="B5603">
        <v>1950</v>
      </c>
      <c r="C5603" s="10">
        <v>2</v>
      </c>
      <c r="D5603">
        <v>0</v>
      </c>
      <c r="E5603">
        <v>2</v>
      </c>
      <c r="F5603">
        <v>0</v>
      </c>
      <c r="G5603">
        <v>0</v>
      </c>
      <c r="H5603">
        <v>0</v>
      </c>
      <c r="I5603">
        <v>7.0000000000000007E-2</v>
      </c>
      <c r="J5603" s="10">
        <v>0</v>
      </c>
      <c r="K5603" s="13">
        <f t="shared" si="176"/>
        <v>1958</v>
      </c>
      <c r="L5603" s="1" t="str">
        <f t="shared" si="175"/>
        <v/>
      </c>
    </row>
    <row r="5604" spans="1:12" ht="13.8" customHeight="1" x14ac:dyDescent="0.3">
      <c r="A5604" t="s">
        <v>93</v>
      </c>
      <c r="B5604">
        <v>1951</v>
      </c>
      <c r="C5604" s="10">
        <v>3</v>
      </c>
      <c r="D5604">
        <v>0</v>
      </c>
      <c r="E5604">
        <v>3</v>
      </c>
      <c r="F5604">
        <v>0</v>
      </c>
      <c r="G5604">
        <v>0</v>
      </c>
      <c r="H5604">
        <v>0</v>
      </c>
      <c r="I5604">
        <v>0.1</v>
      </c>
      <c r="J5604" s="10">
        <v>0</v>
      </c>
      <c r="K5604" s="13">
        <f t="shared" si="176"/>
        <v>1958</v>
      </c>
      <c r="L5604" s="1" t="str">
        <f t="shared" si="175"/>
        <v/>
      </c>
    </row>
    <row r="5605" spans="1:12" ht="13.8" customHeight="1" x14ac:dyDescent="0.3">
      <c r="A5605" t="s">
        <v>93</v>
      </c>
      <c r="B5605">
        <v>1952</v>
      </c>
      <c r="C5605" s="10">
        <v>3</v>
      </c>
      <c r="D5605">
        <v>0</v>
      </c>
      <c r="E5605">
        <v>3</v>
      </c>
      <c r="F5605">
        <v>0</v>
      </c>
      <c r="G5605">
        <v>0</v>
      </c>
      <c r="H5605">
        <v>0</v>
      </c>
      <c r="I5605">
        <v>0.12</v>
      </c>
      <c r="J5605" s="10">
        <v>0</v>
      </c>
      <c r="K5605" s="13">
        <f t="shared" si="176"/>
        <v>1958</v>
      </c>
      <c r="L5605" s="1" t="str">
        <f t="shared" si="175"/>
        <v/>
      </c>
    </row>
    <row r="5606" spans="1:12" ht="13.8" customHeight="1" x14ac:dyDescent="0.3">
      <c r="A5606" t="s">
        <v>93</v>
      </c>
      <c r="B5606">
        <v>1953</v>
      </c>
      <c r="C5606" s="10">
        <v>3</v>
      </c>
      <c r="D5606">
        <v>0</v>
      </c>
      <c r="E5606">
        <v>3</v>
      </c>
      <c r="F5606">
        <v>0</v>
      </c>
      <c r="G5606">
        <v>0</v>
      </c>
      <c r="H5606">
        <v>0</v>
      </c>
      <c r="I5606">
        <v>0.12</v>
      </c>
      <c r="J5606" s="10">
        <v>0</v>
      </c>
      <c r="K5606" s="13">
        <f t="shared" si="176"/>
        <v>1958</v>
      </c>
      <c r="L5606" s="1" t="str">
        <f t="shared" si="175"/>
        <v/>
      </c>
    </row>
    <row r="5607" spans="1:12" ht="13.8" customHeight="1" x14ac:dyDescent="0.3">
      <c r="A5607" t="s">
        <v>93</v>
      </c>
      <c r="B5607">
        <v>1954</v>
      </c>
      <c r="C5607" s="10">
        <v>4</v>
      </c>
      <c r="D5607">
        <v>0</v>
      </c>
      <c r="E5607">
        <v>4</v>
      </c>
      <c r="F5607">
        <v>0</v>
      </c>
      <c r="G5607">
        <v>0</v>
      </c>
      <c r="H5607">
        <v>0</v>
      </c>
      <c r="I5607">
        <v>0.15</v>
      </c>
      <c r="J5607" s="10">
        <v>0</v>
      </c>
      <c r="K5607" s="13">
        <f t="shared" si="176"/>
        <v>1958</v>
      </c>
      <c r="L5607" s="1" t="str">
        <f t="shared" si="175"/>
        <v/>
      </c>
    </row>
    <row r="5608" spans="1:12" ht="13.8" customHeight="1" x14ac:dyDescent="0.3">
      <c r="A5608" t="s">
        <v>93</v>
      </c>
      <c r="B5608">
        <v>1955</v>
      </c>
      <c r="C5608" s="10">
        <v>4</v>
      </c>
      <c r="D5608">
        <v>0</v>
      </c>
      <c r="E5608">
        <v>4</v>
      </c>
      <c r="F5608">
        <v>0</v>
      </c>
      <c r="G5608">
        <v>0</v>
      </c>
      <c r="H5608">
        <v>0</v>
      </c>
      <c r="I5608">
        <v>0.15</v>
      </c>
      <c r="J5608" s="10">
        <v>0</v>
      </c>
      <c r="K5608" s="13">
        <f t="shared" si="176"/>
        <v>1958</v>
      </c>
      <c r="L5608" s="1" t="str">
        <f t="shared" si="175"/>
        <v/>
      </c>
    </row>
    <row r="5609" spans="1:12" ht="13.8" customHeight="1" x14ac:dyDescent="0.3">
      <c r="A5609" t="s">
        <v>93</v>
      </c>
      <c r="B5609">
        <v>1956</v>
      </c>
      <c r="C5609" s="10">
        <v>4</v>
      </c>
      <c r="D5609">
        <v>0</v>
      </c>
      <c r="E5609">
        <v>4</v>
      </c>
      <c r="F5609">
        <v>0</v>
      </c>
      <c r="G5609">
        <v>0</v>
      </c>
      <c r="H5609">
        <v>0</v>
      </c>
      <c r="I5609">
        <v>0.14000000000000001</v>
      </c>
      <c r="J5609" s="10">
        <v>0</v>
      </c>
      <c r="K5609" s="13">
        <f t="shared" si="176"/>
        <v>1958</v>
      </c>
      <c r="L5609" s="1" t="str">
        <f t="shared" si="175"/>
        <v/>
      </c>
    </row>
    <row r="5610" spans="1:12" ht="13.8" customHeight="1" x14ac:dyDescent="0.3">
      <c r="A5610" t="s">
        <v>93</v>
      </c>
      <c r="B5610">
        <v>1957</v>
      </c>
      <c r="C5610" s="10">
        <v>4</v>
      </c>
      <c r="D5610">
        <v>0</v>
      </c>
      <c r="E5610">
        <v>4</v>
      </c>
      <c r="F5610">
        <v>0</v>
      </c>
      <c r="G5610">
        <v>0</v>
      </c>
      <c r="H5610">
        <v>0</v>
      </c>
      <c r="I5610">
        <v>0.14000000000000001</v>
      </c>
      <c r="J5610" s="10">
        <v>0</v>
      </c>
      <c r="K5610" s="13">
        <f t="shared" si="176"/>
        <v>1958</v>
      </c>
      <c r="L5610" s="1" t="str">
        <f t="shared" si="175"/>
        <v/>
      </c>
    </row>
    <row r="5611" spans="1:12" ht="13.8" customHeight="1" x14ac:dyDescent="0.3">
      <c r="A5611" t="s">
        <v>93</v>
      </c>
      <c r="B5611">
        <v>1958</v>
      </c>
      <c r="C5611" s="10">
        <v>5</v>
      </c>
      <c r="D5611">
        <v>0</v>
      </c>
      <c r="E5611">
        <v>5</v>
      </c>
      <c r="F5611">
        <v>0</v>
      </c>
      <c r="G5611">
        <v>0</v>
      </c>
      <c r="H5611">
        <v>0</v>
      </c>
      <c r="I5611">
        <v>0.16</v>
      </c>
      <c r="J5611" s="10">
        <v>0</v>
      </c>
      <c r="K5611" s="13">
        <f t="shared" si="176"/>
        <v>1958</v>
      </c>
      <c r="L5611" s="1" t="str">
        <f t="shared" si="175"/>
        <v/>
      </c>
    </row>
    <row r="5612" spans="1:12" ht="13.8" customHeight="1" x14ac:dyDescent="0.3">
      <c r="A5612" t="s">
        <v>93</v>
      </c>
      <c r="B5612">
        <v>1959</v>
      </c>
      <c r="C5612" s="10">
        <v>6</v>
      </c>
      <c r="D5612">
        <v>0</v>
      </c>
      <c r="E5612">
        <v>6</v>
      </c>
      <c r="F5612">
        <v>0</v>
      </c>
      <c r="G5612">
        <v>0</v>
      </c>
      <c r="H5612">
        <v>0</v>
      </c>
      <c r="I5612">
        <v>0.19</v>
      </c>
      <c r="J5612" s="10">
        <v>0</v>
      </c>
      <c r="K5612" s="13">
        <f t="shared" si="176"/>
        <v>1989</v>
      </c>
      <c r="L5612" s="1" t="str">
        <f t="shared" si="175"/>
        <v/>
      </c>
    </row>
    <row r="5613" spans="1:12" ht="13.8" customHeight="1" x14ac:dyDescent="0.3">
      <c r="A5613" t="s">
        <v>93</v>
      </c>
      <c r="B5613">
        <v>1960</v>
      </c>
      <c r="C5613" s="10">
        <v>6</v>
      </c>
      <c r="D5613">
        <v>0</v>
      </c>
      <c r="E5613">
        <v>6</v>
      </c>
      <c r="F5613">
        <v>0</v>
      </c>
      <c r="G5613">
        <v>0</v>
      </c>
      <c r="H5613">
        <v>0</v>
      </c>
      <c r="I5613">
        <v>0.18</v>
      </c>
      <c r="J5613" s="10">
        <v>0</v>
      </c>
      <c r="K5613" s="13">
        <f t="shared" si="176"/>
        <v>1989</v>
      </c>
      <c r="L5613" s="1" t="str">
        <f t="shared" si="175"/>
        <v/>
      </c>
    </row>
    <row r="5614" spans="1:12" ht="13.8" customHeight="1" x14ac:dyDescent="0.3">
      <c r="A5614" t="s">
        <v>93</v>
      </c>
      <c r="B5614">
        <v>1961</v>
      </c>
      <c r="C5614" s="10">
        <v>6</v>
      </c>
      <c r="D5614">
        <v>0</v>
      </c>
      <c r="E5614">
        <v>6</v>
      </c>
      <c r="F5614">
        <v>0</v>
      </c>
      <c r="G5614">
        <v>0</v>
      </c>
      <c r="H5614">
        <v>0</v>
      </c>
      <c r="I5614">
        <v>0.17</v>
      </c>
      <c r="J5614" s="10">
        <v>0</v>
      </c>
      <c r="K5614" s="13">
        <f t="shared" si="176"/>
        <v>1989</v>
      </c>
      <c r="L5614" s="1" t="str">
        <f t="shared" si="175"/>
        <v/>
      </c>
    </row>
    <row r="5615" spans="1:12" ht="13.8" customHeight="1" x14ac:dyDescent="0.3">
      <c r="A5615" t="s">
        <v>93</v>
      </c>
      <c r="B5615">
        <v>1962</v>
      </c>
      <c r="C5615" s="10">
        <v>6</v>
      </c>
      <c r="D5615">
        <v>0</v>
      </c>
      <c r="E5615">
        <v>6</v>
      </c>
      <c r="F5615">
        <v>0</v>
      </c>
      <c r="G5615">
        <v>0</v>
      </c>
      <c r="H5615">
        <v>0</v>
      </c>
      <c r="I5615">
        <v>0.17</v>
      </c>
      <c r="J5615" s="10">
        <v>0</v>
      </c>
      <c r="K5615" s="13">
        <f t="shared" si="176"/>
        <v>1989</v>
      </c>
      <c r="L5615" s="1" t="str">
        <f t="shared" si="175"/>
        <v/>
      </c>
    </row>
    <row r="5616" spans="1:12" ht="13.8" customHeight="1" x14ac:dyDescent="0.3">
      <c r="A5616" t="s">
        <v>93</v>
      </c>
      <c r="B5616">
        <v>1963</v>
      </c>
      <c r="C5616" s="10">
        <v>7</v>
      </c>
      <c r="D5616">
        <v>0</v>
      </c>
      <c r="E5616">
        <v>7</v>
      </c>
      <c r="F5616">
        <v>0</v>
      </c>
      <c r="G5616">
        <v>0</v>
      </c>
      <c r="H5616">
        <v>0</v>
      </c>
      <c r="I5616">
        <v>0.19</v>
      </c>
      <c r="J5616" s="10">
        <v>0</v>
      </c>
      <c r="K5616" s="13">
        <f t="shared" si="176"/>
        <v>1989</v>
      </c>
      <c r="L5616" s="1" t="str">
        <f t="shared" si="175"/>
        <v/>
      </c>
    </row>
    <row r="5617" spans="1:12" ht="13.8" customHeight="1" x14ac:dyDescent="0.3">
      <c r="A5617" t="s">
        <v>93</v>
      </c>
      <c r="B5617">
        <v>1964</v>
      </c>
      <c r="C5617" s="10">
        <v>8</v>
      </c>
      <c r="D5617">
        <v>0</v>
      </c>
      <c r="E5617">
        <v>8</v>
      </c>
      <c r="F5617">
        <v>0</v>
      </c>
      <c r="G5617">
        <v>0</v>
      </c>
      <c r="H5617">
        <v>0</v>
      </c>
      <c r="I5617">
        <v>0.22</v>
      </c>
      <c r="J5617" s="10">
        <v>0</v>
      </c>
      <c r="K5617" s="13">
        <f t="shared" si="176"/>
        <v>1989</v>
      </c>
      <c r="L5617" s="1" t="str">
        <f t="shared" si="175"/>
        <v/>
      </c>
    </row>
    <row r="5618" spans="1:12" ht="13.8" customHeight="1" x14ac:dyDescent="0.3">
      <c r="A5618" t="s">
        <v>93</v>
      </c>
      <c r="B5618">
        <v>1965</v>
      </c>
      <c r="C5618" s="10">
        <v>10</v>
      </c>
      <c r="D5618">
        <v>0</v>
      </c>
      <c r="E5618">
        <v>10</v>
      </c>
      <c r="F5618">
        <v>0</v>
      </c>
      <c r="G5618">
        <v>0</v>
      </c>
      <c r="H5618">
        <v>0</v>
      </c>
      <c r="I5618">
        <v>0.26</v>
      </c>
      <c r="J5618" s="10">
        <v>0</v>
      </c>
      <c r="K5618" s="13">
        <f t="shared" si="176"/>
        <v>1989</v>
      </c>
      <c r="L5618" s="1" t="str">
        <f t="shared" si="175"/>
        <v/>
      </c>
    </row>
    <row r="5619" spans="1:12" ht="13.8" customHeight="1" x14ac:dyDescent="0.3">
      <c r="A5619" t="s">
        <v>93</v>
      </c>
      <c r="B5619">
        <v>1966</v>
      </c>
      <c r="C5619" s="10">
        <v>12</v>
      </c>
      <c r="D5619">
        <v>0</v>
      </c>
      <c r="E5619">
        <v>12</v>
      </c>
      <c r="F5619">
        <v>0</v>
      </c>
      <c r="G5619">
        <v>0</v>
      </c>
      <c r="H5619">
        <v>0</v>
      </c>
      <c r="I5619">
        <v>0.28999999999999998</v>
      </c>
      <c r="J5619" s="10">
        <v>0</v>
      </c>
      <c r="K5619" s="13">
        <f t="shared" si="176"/>
        <v>1989</v>
      </c>
      <c r="L5619" s="1" t="str">
        <f t="shared" si="175"/>
        <v/>
      </c>
    </row>
    <row r="5620" spans="1:12" ht="13.8" customHeight="1" x14ac:dyDescent="0.3">
      <c r="A5620" t="s">
        <v>93</v>
      </c>
      <c r="B5620">
        <v>1967</v>
      </c>
      <c r="C5620" s="10">
        <v>19</v>
      </c>
      <c r="D5620">
        <v>0</v>
      </c>
      <c r="E5620">
        <v>19</v>
      </c>
      <c r="F5620">
        <v>0</v>
      </c>
      <c r="G5620">
        <v>0</v>
      </c>
      <c r="H5620">
        <v>0</v>
      </c>
      <c r="I5620">
        <v>0.45</v>
      </c>
      <c r="J5620" s="10">
        <v>0</v>
      </c>
      <c r="K5620" s="13">
        <f t="shared" si="176"/>
        <v>1989</v>
      </c>
      <c r="L5620" s="1" t="str">
        <f t="shared" si="175"/>
        <v/>
      </c>
    </row>
    <row r="5621" spans="1:12" ht="13.8" customHeight="1" x14ac:dyDescent="0.3">
      <c r="A5621" t="s">
        <v>93</v>
      </c>
      <c r="B5621">
        <v>1968</v>
      </c>
      <c r="C5621" s="10">
        <v>23</v>
      </c>
      <c r="D5621">
        <v>0</v>
      </c>
      <c r="E5621">
        <v>23</v>
      </c>
      <c r="F5621">
        <v>0</v>
      </c>
      <c r="G5621">
        <v>0</v>
      </c>
      <c r="H5621">
        <v>0</v>
      </c>
      <c r="I5621">
        <v>0.52</v>
      </c>
      <c r="J5621" s="10">
        <v>0</v>
      </c>
      <c r="K5621" s="13">
        <f t="shared" si="176"/>
        <v>1989</v>
      </c>
      <c r="L5621" s="1" t="str">
        <f t="shared" si="175"/>
        <v/>
      </c>
    </row>
    <row r="5622" spans="1:12" ht="13.8" customHeight="1" x14ac:dyDescent="0.3">
      <c r="A5622" t="s">
        <v>93</v>
      </c>
      <c r="B5622">
        <v>1969</v>
      </c>
      <c r="C5622" s="10">
        <v>23</v>
      </c>
      <c r="D5622">
        <v>0</v>
      </c>
      <c r="E5622">
        <v>23</v>
      </c>
      <c r="F5622">
        <v>0</v>
      </c>
      <c r="G5622">
        <v>0</v>
      </c>
      <c r="H5622">
        <v>0</v>
      </c>
      <c r="I5622">
        <v>0.5</v>
      </c>
      <c r="J5622" s="10">
        <v>0</v>
      </c>
      <c r="K5622" s="13">
        <f t="shared" si="176"/>
        <v>1989</v>
      </c>
      <c r="L5622" s="1" t="str">
        <f t="shared" si="175"/>
        <v/>
      </c>
    </row>
    <row r="5623" spans="1:12" ht="13.8" customHeight="1" x14ac:dyDescent="0.3">
      <c r="A5623" t="s">
        <v>93</v>
      </c>
      <c r="B5623">
        <v>1970</v>
      </c>
      <c r="C5623" s="10">
        <v>28</v>
      </c>
      <c r="D5623">
        <v>0</v>
      </c>
      <c r="E5623">
        <v>28</v>
      </c>
      <c r="F5623">
        <v>0</v>
      </c>
      <c r="G5623">
        <v>0</v>
      </c>
      <c r="H5623">
        <v>0</v>
      </c>
      <c r="I5623">
        <v>0.56999999999999995</v>
      </c>
      <c r="J5623" s="10">
        <v>0</v>
      </c>
      <c r="K5623" s="13">
        <f t="shared" si="176"/>
        <v>1989</v>
      </c>
      <c r="L5623" s="1" t="str">
        <f t="shared" si="175"/>
        <v/>
      </c>
    </row>
    <row r="5624" spans="1:12" ht="13.8" customHeight="1" x14ac:dyDescent="0.3">
      <c r="A5624" t="s">
        <v>93</v>
      </c>
      <c r="B5624">
        <v>1971</v>
      </c>
      <c r="C5624" s="10">
        <v>28</v>
      </c>
      <c r="D5624">
        <v>0</v>
      </c>
      <c r="E5624">
        <v>28</v>
      </c>
      <c r="F5624">
        <v>0</v>
      </c>
      <c r="G5624">
        <v>0</v>
      </c>
      <c r="H5624">
        <v>0</v>
      </c>
      <c r="I5624">
        <v>0.56999999999999995</v>
      </c>
      <c r="J5624" s="10">
        <v>0</v>
      </c>
      <c r="K5624" s="13">
        <f t="shared" si="176"/>
        <v>1989</v>
      </c>
      <c r="L5624" s="1" t="str">
        <f t="shared" si="175"/>
        <v/>
      </c>
    </row>
    <row r="5625" spans="1:12" ht="13.8" customHeight="1" x14ac:dyDescent="0.3">
      <c r="A5625" t="s">
        <v>93</v>
      </c>
      <c r="B5625">
        <v>1972</v>
      </c>
      <c r="C5625" s="10">
        <v>28</v>
      </c>
      <c r="D5625">
        <v>0</v>
      </c>
      <c r="E5625">
        <v>28</v>
      </c>
      <c r="F5625">
        <v>0</v>
      </c>
      <c r="G5625">
        <v>0</v>
      </c>
      <c r="H5625">
        <v>0</v>
      </c>
      <c r="I5625">
        <v>0.55000000000000004</v>
      </c>
      <c r="J5625" s="10">
        <v>0</v>
      </c>
      <c r="K5625" s="13">
        <f t="shared" si="176"/>
        <v>1989</v>
      </c>
      <c r="L5625" s="1" t="str">
        <f t="shared" si="175"/>
        <v/>
      </c>
    </row>
    <row r="5626" spans="1:12" ht="13.8" customHeight="1" x14ac:dyDescent="0.3">
      <c r="A5626" t="s">
        <v>93</v>
      </c>
      <c r="B5626">
        <v>1973</v>
      </c>
      <c r="C5626" s="10">
        <v>32</v>
      </c>
      <c r="D5626">
        <v>0</v>
      </c>
      <c r="E5626">
        <v>32</v>
      </c>
      <c r="F5626">
        <v>0</v>
      </c>
      <c r="G5626">
        <v>0</v>
      </c>
      <c r="H5626">
        <v>0</v>
      </c>
      <c r="I5626">
        <v>0.59</v>
      </c>
      <c r="J5626" s="10">
        <v>0</v>
      </c>
      <c r="K5626" s="13">
        <f t="shared" si="176"/>
        <v>1989</v>
      </c>
      <c r="L5626" s="1" t="str">
        <f t="shared" si="175"/>
        <v/>
      </c>
    </row>
    <row r="5627" spans="1:12" ht="13.8" customHeight="1" x14ac:dyDescent="0.3">
      <c r="A5627" t="s">
        <v>93</v>
      </c>
      <c r="B5627">
        <v>1974</v>
      </c>
      <c r="C5627" s="10">
        <v>28</v>
      </c>
      <c r="D5627">
        <v>0</v>
      </c>
      <c r="E5627">
        <v>28</v>
      </c>
      <c r="F5627">
        <v>0</v>
      </c>
      <c r="G5627">
        <v>0</v>
      </c>
      <c r="H5627">
        <v>0</v>
      </c>
      <c r="I5627">
        <v>0.52</v>
      </c>
      <c r="J5627" s="10">
        <v>0</v>
      </c>
      <c r="K5627" s="13">
        <f t="shared" si="176"/>
        <v>1989</v>
      </c>
      <c r="L5627" s="1" t="str">
        <f t="shared" si="175"/>
        <v/>
      </c>
    </row>
    <row r="5628" spans="1:12" ht="13.8" customHeight="1" x14ac:dyDescent="0.3">
      <c r="A5628" t="s">
        <v>93</v>
      </c>
      <c r="B5628">
        <v>1975</v>
      </c>
      <c r="C5628" s="10">
        <v>32</v>
      </c>
      <c r="D5628">
        <v>0</v>
      </c>
      <c r="E5628">
        <v>32</v>
      </c>
      <c r="F5628">
        <v>0</v>
      </c>
      <c r="G5628">
        <v>0</v>
      </c>
      <c r="H5628">
        <v>0</v>
      </c>
      <c r="I5628">
        <v>0.56000000000000005</v>
      </c>
      <c r="J5628" s="10">
        <v>0</v>
      </c>
      <c r="K5628" s="13">
        <f t="shared" si="176"/>
        <v>1989</v>
      </c>
      <c r="L5628" s="1" t="str">
        <f t="shared" si="175"/>
        <v/>
      </c>
    </row>
    <row r="5629" spans="1:12" ht="13.8" customHeight="1" x14ac:dyDescent="0.3">
      <c r="A5629" t="s">
        <v>93</v>
      </c>
      <c r="B5629">
        <v>1976</v>
      </c>
      <c r="C5629" s="10">
        <v>75</v>
      </c>
      <c r="D5629">
        <v>0</v>
      </c>
      <c r="E5629">
        <v>75</v>
      </c>
      <c r="F5629">
        <v>0</v>
      </c>
      <c r="G5629">
        <v>0</v>
      </c>
      <c r="H5629">
        <v>0</v>
      </c>
      <c r="I5629">
        <v>1.27</v>
      </c>
      <c r="J5629" s="10">
        <v>0</v>
      </c>
      <c r="K5629" s="13">
        <f t="shared" si="176"/>
        <v>1989</v>
      </c>
      <c r="L5629" s="1" t="str">
        <f t="shared" si="175"/>
        <v/>
      </c>
    </row>
    <row r="5630" spans="1:12" ht="13.8" customHeight="1" x14ac:dyDescent="0.3">
      <c r="A5630" t="s">
        <v>93</v>
      </c>
      <c r="B5630">
        <v>1977</v>
      </c>
      <c r="C5630" s="10">
        <v>93</v>
      </c>
      <c r="D5630">
        <v>0</v>
      </c>
      <c r="E5630">
        <v>93</v>
      </c>
      <c r="F5630">
        <v>0</v>
      </c>
      <c r="G5630">
        <v>0</v>
      </c>
      <c r="H5630">
        <v>0</v>
      </c>
      <c r="I5630">
        <v>1.53</v>
      </c>
      <c r="J5630" s="10">
        <v>0</v>
      </c>
      <c r="K5630" s="13">
        <f t="shared" si="176"/>
        <v>1989</v>
      </c>
      <c r="L5630" s="1" t="str">
        <f t="shared" si="175"/>
        <v/>
      </c>
    </row>
    <row r="5631" spans="1:12" ht="13.8" customHeight="1" x14ac:dyDescent="0.3">
      <c r="A5631" t="s">
        <v>93</v>
      </c>
      <c r="B5631">
        <v>1978</v>
      </c>
      <c r="C5631" s="10">
        <v>90</v>
      </c>
      <c r="D5631">
        <v>0</v>
      </c>
      <c r="E5631">
        <v>90</v>
      </c>
      <c r="F5631">
        <v>0</v>
      </c>
      <c r="G5631">
        <v>0</v>
      </c>
      <c r="H5631">
        <v>0</v>
      </c>
      <c r="I5631">
        <v>1.44</v>
      </c>
      <c r="J5631" s="10">
        <v>0</v>
      </c>
      <c r="K5631" s="13">
        <f t="shared" si="176"/>
        <v>1989</v>
      </c>
      <c r="L5631" s="1" t="str">
        <f t="shared" si="175"/>
        <v/>
      </c>
    </row>
    <row r="5632" spans="1:12" ht="13.8" customHeight="1" x14ac:dyDescent="0.3">
      <c r="A5632" t="s">
        <v>93</v>
      </c>
      <c r="B5632">
        <v>1979</v>
      </c>
      <c r="C5632" s="10">
        <v>149</v>
      </c>
      <c r="D5632">
        <v>0</v>
      </c>
      <c r="E5632">
        <v>149</v>
      </c>
      <c r="F5632">
        <v>0</v>
      </c>
      <c r="G5632">
        <v>0</v>
      </c>
      <c r="H5632">
        <v>0</v>
      </c>
      <c r="I5632">
        <v>2.29</v>
      </c>
      <c r="J5632" s="10">
        <v>0</v>
      </c>
      <c r="K5632" s="13">
        <f t="shared" si="176"/>
        <v>1989</v>
      </c>
      <c r="L5632" s="1" t="str">
        <f t="shared" si="175"/>
        <v/>
      </c>
    </row>
    <row r="5633" spans="1:12" ht="13.8" customHeight="1" x14ac:dyDescent="0.3">
      <c r="A5633" t="s">
        <v>93</v>
      </c>
      <c r="B5633">
        <v>1980</v>
      </c>
      <c r="C5633" s="10">
        <v>102</v>
      </c>
      <c r="D5633">
        <v>0</v>
      </c>
      <c r="E5633">
        <v>102</v>
      </c>
      <c r="F5633">
        <v>0</v>
      </c>
      <c r="G5633">
        <v>0</v>
      </c>
      <c r="H5633">
        <v>0</v>
      </c>
      <c r="I5633">
        <v>1.51</v>
      </c>
      <c r="J5633" s="10">
        <v>0</v>
      </c>
      <c r="K5633" s="13">
        <f t="shared" si="176"/>
        <v>1989</v>
      </c>
      <c r="L5633" s="1" t="str">
        <f t="shared" si="175"/>
        <v/>
      </c>
    </row>
    <row r="5634" spans="1:12" ht="13.8" customHeight="1" x14ac:dyDescent="0.3">
      <c r="A5634" t="s">
        <v>93</v>
      </c>
      <c r="B5634">
        <v>1981</v>
      </c>
      <c r="C5634" s="10">
        <v>89</v>
      </c>
      <c r="D5634">
        <v>0</v>
      </c>
      <c r="E5634">
        <v>89</v>
      </c>
      <c r="F5634">
        <v>0</v>
      </c>
      <c r="G5634">
        <v>0</v>
      </c>
      <c r="H5634">
        <v>0</v>
      </c>
      <c r="I5634">
        <v>1.25</v>
      </c>
      <c r="J5634" s="10">
        <v>0</v>
      </c>
      <c r="K5634" s="13">
        <f t="shared" si="176"/>
        <v>1989</v>
      </c>
      <c r="L5634" s="1" t="str">
        <f t="shared" ref="L5634:L5697" si="177">IF(AND(B5634&gt;2011),1,"")</f>
        <v/>
      </c>
    </row>
    <row r="5635" spans="1:12" ht="13.8" customHeight="1" x14ac:dyDescent="0.3">
      <c r="A5635" t="s">
        <v>93</v>
      </c>
      <c r="B5635">
        <v>1982</v>
      </c>
      <c r="C5635" s="10">
        <v>99</v>
      </c>
      <c r="D5635">
        <v>0</v>
      </c>
      <c r="E5635">
        <v>99</v>
      </c>
      <c r="F5635">
        <v>0</v>
      </c>
      <c r="G5635">
        <v>0</v>
      </c>
      <c r="H5635">
        <v>0</v>
      </c>
      <c r="I5635">
        <v>1.33</v>
      </c>
      <c r="J5635" s="10">
        <v>11</v>
      </c>
      <c r="K5635" s="13">
        <f t="shared" si="176"/>
        <v>1989</v>
      </c>
      <c r="L5635" s="1" t="str">
        <f t="shared" si="177"/>
        <v/>
      </c>
    </row>
    <row r="5636" spans="1:12" ht="13.8" customHeight="1" x14ac:dyDescent="0.3">
      <c r="A5636" t="s">
        <v>93</v>
      </c>
      <c r="B5636">
        <v>1983</v>
      </c>
      <c r="C5636" s="10">
        <v>105</v>
      </c>
      <c r="D5636">
        <v>0</v>
      </c>
      <c r="E5636">
        <v>105</v>
      </c>
      <c r="F5636">
        <v>0</v>
      </c>
      <c r="G5636">
        <v>0</v>
      </c>
      <c r="H5636">
        <v>0</v>
      </c>
      <c r="I5636">
        <v>1.34</v>
      </c>
      <c r="J5636" s="10">
        <v>9</v>
      </c>
      <c r="K5636" s="13">
        <f t="shared" si="176"/>
        <v>1989</v>
      </c>
      <c r="L5636" s="1" t="str">
        <f t="shared" si="177"/>
        <v/>
      </c>
    </row>
    <row r="5637" spans="1:12" ht="13.8" customHeight="1" x14ac:dyDescent="0.3">
      <c r="A5637" t="s">
        <v>93</v>
      </c>
      <c r="B5637">
        <v>1984</v>
      </c>
      <c r="C5637" s="10">
        <v>97</v>
      </c>
      <c r="D5637">
        <v>0</v>
      </c>
      <c r="E5637">
        <v>97</v>
      </c>
      <c r="F5637">
        <v>0</v>
      </c>
      <c r="G5637">
        <v>0</v>
      </c>
      <c r="H5637">
        <v>0</v>
      </c>
      <c r="I5637">
        <v>1.18</v>
      </c>
      <c r="J5637" s="10">
        <v>8</v>
      </c>
      <c r="K5637" s="13">
        <f t="shared" si="176"/>
        <v>1989</v>
      </c>
      <c r="L5637" s="1" t="str">
        <f t="shared" si="177"/>
        <v/>
      </c>
    </row>
    <row r="5638" spans="1:12" ht="13.8" customHeight="1" x14ac:dyDescent="0.3">
      <c r="A5638" t="s">
        <v>93</v>
      </c>
      <c r="B5638">
        <v>1985</v>
      </c>
      <c r="C5638" s="10">
        <v>100</v>
      </c>
      <c r="D5638">
        <v>0</v>
      </c>
      <c r="E5638">
        <v>100</v>
      </c>
      <c r="F5638">
        <v>0</v>
      </c>
      <c r="G5638">
        <v>0</v>
      </c>
      <c r="H5638">
        <v>0</v>
      </c>
      <c r="I5638">
        <v>1.1499999999999999</v>
      </c>
      <c r="J5638" s="10">
        <v>7</v>
      </c>
      <c r="K5638" s="13">
        <f t="shared" si="176"/>
        <v>1989</v>
      </c>
      <c r="L5638" s="1" t="str">
        <f t="shared" si="177"/>
        <v/>
      </c>
    </row>
    <row r="5639" spans="1:12" ht="13.8" customHeight="1" x14ac:dyDescent="0.3">
      <c r="A5639" t="s">
        <v>93</v>
      </c>
      <c r="B5639">
        <v>1986</v>
      </c>
      <c r="C5639" s="10">
        <v>100</v>
      </c>
      <c r="D5639">
        <v>0</v>
      </c>
      <c r="E5639">
        <v>100</v>
      </c>
      <c r="F5639">
        <v>0</v>
      </c>
      <c r="G5639">
        <v>0</v>
      </c>
      <c r="H5639">
        <v>0</v>
      </c>
      <c r="I5639">
        <v>1.08</v>
      </c>
      <c r="J5639" s="10">
        <v>7</v>
      </c>
      <c r="K5639" s="13">
        <f t="shared" si="176"/>
        <v>1989</v>
      </c>
      <c r="L5639" s="1" t="str">
        <f t="shared" si="177"/>
        <v/>
      </c>
    </row>
    <row r="5640" spans="1:12" ht="13.8" customHeight="1" x14ac:dyDescent="0.3">
      <c r="A5640" t="s">
        <v>93</v>
      </c>
      <c r="B5640">
        <v>1987</v>
      </c>
      <c r="C5640" s="10">
        <v>114</v>
      </c>
      <c r="D5640">
        <v>0</v>
      </c>
      <c r="E5640">
        <v>114</v>
      </c>
      <c r="F5640">
        <v>0</v>
      </c>
      <c r="G5640">
        <v>0</v>
      </c>
      <c r="H5640">
        <v>0</v>
      </c>
      <c r="I5640">
        <v>1.1499999999999999</v>
      </c>
      <c r="J5640" s="10">
        <v>9</v>
      </c>
      <c r="K5640" s="13">
        <f t="shared" ref="K5640:K5703" si="178">IF(B5640&lt;1990,IF(B5640&lt;1959,1958,1989),1990)</f>
        <v>1989</v>
      </c>
      <c r="L5640" s="1" t="str">
        <f t="shared" si="177"/>
        <v/>
      </c>
    </row>
    <row r="5641" spans="1:12" ht="13.8" customHeight="1" x14ac:dyDescent="0.3">
      <c r="A5641" t="s">
        <v>93</v>
      </c>
      <c r="B5641">
        <v>1988</v>
      </c>
      <c r="C5641" s="10">
        <v>141</v>
      </c>
      <c r="D5641">
        <v>0</v>
      </c>
      <c r="E5641">
        <v>141</v>
      </c>
      <c r="F5641">
        <v>0</v>
      </c>
      <c r="G5641">
        <v>0</v>
      </c>
      <c r="H5641">
        <v>0</v>
      </c>
      <c r="I5641">
        <v>1.33</v>
      </c>
      <c r="J5641" s="10">
        <v>10</v>
      </c>
      <c r="K5641" s="13">
        <f t="shared" si="178"/>
        <v>1989</v>
      </c>
      <c r="L5641" s="1" t="str">
        <f t="shared" si="177"/>
        <v/>
      </c>
    </row>
    <row r="5642" spans="1:12" ht="13.8" customHeight="1" x14ac:dyDescent="0.3">
      <c r="A5642" t="s">
        <v>93</v>
      </c>
      <c r="B5642">
        <v>1989</v>
      </c>
      <c r="C5642" s="10">
        <v>183</v>
      </c>
      <c r="D5642">
        <v>0</v>
      </c>
      <c r="E5642">
        <v>183</v>
      </c>
      <c r="F5642">
        <v>0</v>
      </c>
      <c r="G5642">
        <v>0</v>
      </c>
      <c r="H5642">
        <v>0</v>
      </c>
      <c r="I5642">
        <v>1.64</v>
      </c>
      <c r="J5642" s="10">
        <v>13</v>
      </c>
      <c r="K5642" s="13">
        <f t="shared" si="178"/>
        <v>1989</v>
      </c>
      <c r="L5642" s="1" t="str">
        <f t="shared" si="177"/>
        <v/>
      </c>
    </row>
    <row r="5643" spans="1:12" ht="13.8" customHeight="1" x14ac:dyDescent="0.3">
      <c r="A5643" t="s">
        <v>93</v>
      </c>
      <c r="B5643">
        <v>1990</v>
      </c>
      <c r="C5643" s="10">
        <v>172</v>
      </c>
      <c r="D5643">
        <v>0</v>
      </c>
      <c r="E5643">
        <v>172</v>
      </c>
      <c r="F5643">
        <v>0</v>
      </c>
      <c r="G5643">
        <v>0</v>
      </c>
      <c r="H5643">
        <v>0</v>
      </c>
      <c r="I5643">
        <v>1.47</v>
      </c>
      <c r="J5643" s="10">
        <v>19</v>
      </c>
      <c r="K5643" s="13">
        <f t="shared" si="178"/>
        <v>1990</v>
      </c>
      <c r="L5643" s="1" t="str">
        <f t="shared" si="177"/>
        <v/>
      </c>
    </row>
    <row r="5644" spans="1:12" ht="13.8" customHeight="1" x14ac:dyDescent="0.3">
      <c r="A5644" t="s">
        <v>93</v>
      </c>
      <c r="B5644">
        <v>1991</v>
      </c>
      <c r="C5644" s="10">
        <v>182</v>
      </c>
      <c r="D5644">
        <v>0</v>
      </c>
      <c r="E5644">
        <v>182</v>
      </c>
      <c r="F5644">
        <v>0</v>
      </c>
      <c r="G5644">
        <v>0</v>
      </c>
      <c r="H5644">
        <v>0</v>
      </c>
      <c r="I5644">
        <v>1.49</v>
      </c>
      <c r="J5644" s="10">
        <v>17</v>
      </c>
      <c r="K5644" s="13">
        <f t="shared" si="178"/>
        <v>1990</v>
      </c>
      <c r="L5644" s="1" t="str">
        <f t="shared" si="177"/>
        <v/>
      </c>
    </row>
    <row r="5645" spans="1:12" ht="13.8" customHeight="1" x14ac:dyDescent="0.3">
      <c r="A5645" t="s">
        <v>93</v>
      </c>
      <c r="B5645">
        <v>1992</v>
      </c>
      <c r="C5645" s="10">
        <v>192</v>
      </c>
      <c r="D5645">
        <v>0</v>
      </c>
      <c r="E5645">
        <v>192</v>
      </c>
      <c r="F5645">
        <v>0</v>
      </c>
      <c r="G5645">
        <v>0</v>
      </c>
      <c r="H5645">
        <v>0</v>
      </c>
      <c r="I5645">
        <v>1.52</v>
      </c>
      <c r="J5645" s="10">
        <v>17</v>
      </c>
      <c r="K5645" s="13">
        <f t="shared" si="178"/>
        <v>1990</v>
      </c>
      <c r="L5645" s="1" t="str">
        <f t="shared" si="177"/>
        <v/>
      </c>
    </row>
    <row r="5646" spans="1:12" ht="13.8" customHeight="1" x14ac:dyDescent="0.3">
      <c r="A5646" t="s">
        <v>93</v>
      </c>
      <c r="B5646">
        <v>1993</v>
      </c>
      <c r="C5646" s="10">
        <v>191</v>
      </c>
      <c r="D5646">
        <v>0</v>
      </c>
      <c r="E5646">
        <v>191</v>
      </c>
      <c r="F5646">
        <v>0</v>
      </c>
      <c r="G5646">
        <v>0</v>
      </c>
      <c r="H5646">
        <v>0</v>
      </c>
      <c r="I5646">
        <v>1.46</v>
      </c>
      <c r="J5646" s="10">
        <v>18</v>
      </c>
      <c r="K5646" s="13">
        <f t="shared" si="178"/>
        <v>1990</v>
      </c>
      <c r="L5646" s="1" t="str">
        <f t="shared" si="177"/>
        <v/>
      </c>
    </row>
    <row r="5647" spans="1:12" ht="13.8" customHeight="1" x14ac:dyDescent="0.3">
      <c r="A5647" t="s">
        <v>93</v>
      </c>
      <c r="B5647">
        <v>1994</v>
      </c>
      <c r="C5647" s="10">
        <v>168</v>
      </c>
      <c r="D5647">
        <v>0</v>
      </c>
      <c r="E5647">
        <v>163</v>
      </c>
      <c r="F5647">
        <v>0</v>
      </c>
      <c r="G5647">
        <v>5</v>
      </c>
      <c r="H5647">
        <v>0</v>
      </c>
      <c r="I5647">
        <v>1.25</v>
      </c>
      <c r="J5647" s="10">
        <v>17</v>
      </c>
      <c r="K5647" s="13">
        <f t="shared" si="178"/>
        <v>1990</v>
      </c>
      <c r="L5647" s="1" t="str">
        <f t="shared" si="177"/>
        <v/>
      </c>
    </row>
    <row r="5648" spans="1:12" ht="13.8" customHeight="1" x14ac:dyDescent="0.3">
      <c r="A5648" t="s">
        <v>93</v>
      </c>
      <c r="B5648">
        <v>1995</v>
      </c>
      <c r="C5648" s="10">
        <v>159</v>
      </c>
      <c r="D5648">
        <v>0</v>
      </c>
      <c r="E5648">
        <v>151</v>
      </c>
      <c r="F5648">
        <v>0</v>
      </c>
      <c r="G5648">
        <v>8</v>
      </c>
      <c r="H5648">
        <v>0</v>
      </c>
      <c r="I5648">
        <v>1.1399999999999999</v>
      </c>
      <c r="J5648" s="10">
        <v>17</v>
      </c>
      <c r="K5648" s="13">
        <f t="shared" si="178"/>
        <v>1990</v>
      </c>
      <c r="L5648" s="1" t="str">
        <f t="shared" si="177"/>
        <v/>
      </c>
    </row>
    <row r="5649" spans="1:12" ht="13.8" customHeight="1" x14ac:dyDescent="0.3">
      <c r="A5649" t="s">
        <v>93</v>
      </c>
      <c r="B5649">
        <v>1996</v>
      </c>
      <c r="C5649" s="10">
        <v>133</v>
      </c>
      <c r="D5649">
        <v>0</v>
      </c>
      <c r="E5649">
        <v>126</v>
      </c>
      <c r="F5649">
        <v>0</v>
      </c>
      <c r="G5649">
        <v>7</v>
      </c>
      <c r="H5649">
        <v>0</v>
      </c>
      <c r="I5649">
        <v>0.92</v>
      </c>
      <c r="J5649" s="10">
        <v>17</v>
      </c>
      <c r="K5649" s="13">
        <f t="shared" si="178"/>
        <v>1990</v>
      </c>
      <c r="L5649" s="1" t="str">
        <f t="shared" si="177"/>
        <v/>
      </c>
    </row>
    <row r="5650" spans="1:12" ht="13.8" customHeight="1" x14ac:dyDescent="0.3">
      <c r="A5650" t="s">
        <v>93</v>
      </c>
      <c r="B5650">
        <v>1997</v>
      </c>
      <c r="C5650" s="10">
        <v>128</v>
      </c>
      <c r="D5650">
        <v>0</v>
      </c>
      <c r="E5650">
        <v>121</v>
      </c>
      <c r="F5650">
        <v>0</v>
      </c>
      <c r="G5650">
        <v>7</v>
      </c>
      <c r="H5650">
        <v>0</v>
      </c>
      <c r="I5650">
        <v>0.87</v>
      </c>
      <c r="J5650" s="10">
        <v>20</v>
      </c>
      <c r="K5650" s="13">
        <f t="shared" si="178"/>
        <v>1990</v>
      </c>
      <c r="L5650" s="1" t="str">
        <f t="shared" si="177"/>
        <v/>
      </c>
    </row>
    <row r="5651" spans="1:12" ht="13.8" customHeight="1" x14ac:dyDescent="0.3">
      <c r="A5651" t="s">
        <v>93</v>
      </c>
      <c r="B5651">
        <v>1998</v>
      </c>
      <c r="C5651" s="10">
        <v>167</v>
      </c>
      <c r="D5651">
        <v>0</v>
      </c>
      <c r="E5651">
        <v>155</v>
      </c>
      <c r="F5651">
        <v>0</v>
      </c>
      <c r="G5651">
        <v>12</v>
      </c>
      <c r="H5651">
        <v>0</v>
      </c>
      <c r="I5651">
        <v>1.0900000000000001</v>
      </c>
      <c r="J5651" s="10">
        <v>26</v>
      </c>
      <c r="K5651" s="13">
        <f t="shared" si="178"/>
        <v>1990</v>
      </c>
      <c r="L5651" s="1" t="str">
        <f t="shared" si="177"/>
        <v/>
      </c>
    </row>
    <row r="5652" spans="1:12" ht="13.8" customHeight="1" x14ac:dyDescent="0.3">
      <c r="A5652" t="s">
        <v>93</v>
      </c>
      <c r="B5652">
        <v>1999</v>
      </c>
      <c r="C5652" s="10">
        <v>127</v>
      </c>
      <c r="D5652">
        <v>0</v>
      </c>
      <c r="E5652">
        <v>115</v>
      </c>
      <c r="F5652">
        <v>0</v>
      </c>
      <c r="G5652">
        <v>12</v>
      </c>
      <c r="H5652">
        <v>0</v>
      </c>
      <c r="I5652">
        <v>0.8</v>
      </c>
      <c r="J5652" s="10">
        <v>27</v>
      </c>
      <c r="K5652" s="13">
        <f t="shared" si="178"/>
        <v>1990</v>
      </c>
      <c r="L5652" s="1" t="str">
        <f t="shared" si="177"/>
        <v/>
      </c>
    </row>
    <row r="5653" spans="1:12" ht="13.8" customHeight="1" x14ac:dyDescent="0.3">
      <c r="A5653" t="s">
        <v>93</v>
      </c>
      <c r="B5653">
        <v>2000</v>
      </c>
      <c r="C5653" s="10">
        <v>127</v>
      </c>
      <c r="D5653">
        <v>0</v>
      </c>
      <c r="E5653">
        <v>115</v>
      </c>
      <c r="F5653">
        <v>0</v>
      </c>
      <c r="G5653">
        <v>12</v>
      </c>
      <c r="H5653">
        <v>0</v>
      </c>
      <c r="I5653">
        <v>0.77</v>
      </c>
      <c r="J5653" s="10">
        <v>30</v>
      </c>
      <c r="K5653" s="13">
        <f t="shared" si="178"/>
        <v>1990</v>
      </c>
      <c r="L5653" s="1" t="str">
        <f t="shared" si="177"/>
        <v/>
      </c>
    </row>
    <row r="5654" spans="1:12" ht="13.8" customHeight="1" x14ac:dyDescent="0.3">
      <c r="A5654" t="s">
        <v>93</v>
      </c>
      <c r="B5654">
        <v>2001</v>
      </c>
      <c r="C5654" s="10">
        <v>139</v>
      </c>
      <c r="D5654">
        <v>0</v>
      </c>
      <c r="E5654">
        <v>131</v>
      </c>
      <c r="F5654">
        <v>0</v>
      </c>
      <c r="G5654">
        <v>8</v>
      </c>
      <c r="H5654">
        <v>0</v>
      </c>
      <c r="I5654">
        <v>0.81</v>
      </c>
      <c r="J5654" s="10">
        <v>30</v>
      </c>
      <c r="K5654" s="13">
        <f t="shared" si="178"/>
        <v>1990</v>
      </c>
      <c r="L5654" s="1" t="str">
        <f t="shared" si="177"/>
        <v/>
      </c>
    </row>
    <row r="5655" spans="1:12" ht="13.8" customHeight="1" x14ac:dyDescent="0.3">
      <c r="A5655" t="s">
        <v>93</v>
      </c>
      <c r="B5655">
        <v>2002</v>
      </c>
      <c r="C5655" s="10">
        <v>125</v>
      </c>
      <c r="D5655">
        <v>0</v>
      </c>
      <c r="E5655">
        <v>117</v>
      </c>
      <c r="F5655">
        <v>0</v>
      </c>
      <c r="G5655">
        <v>8</v>
      </c>
      <c r="H5655">
        <v>0</v>
      </c>
      <c r="I5655">
        <v>0.7</v>
      </c>
      <c r="J5655" s="10">
        <v>24</v>
      </c>
      <c r="K5655" s="13">
        <f t="shared" si="178"/>
        <v>1990</v>
      </c>
      <c r="L5655" s="1" t="str">
        <f t="shared" si="177"/>
        <v/>
      </c>
    </row>
    <row r="5656" spans="1:12" ht="13.8" customHeight="1" x14ac:dyDescent="0.3">
      <c r="A5656" t="s">
        <v>93</v>
      </c>
      <c r="B5656">
        <v>2003</v>
      </c>
      <c r="C5656" s="10">
        <v>164</v>
      </c>
      <c r="D5656">
        <v>0</v>
      </c>
      <c r="E5656">
        <v>156</v>
      </c>
      <c r="F5656">
        <v>0</v>
      </c>
      <c r="G5656">
        <v>8</v>
      </c>
      <c r="H5656">
        <v>0</v>
      </c>
      <c r="I5656">
        <v>0.87</v>
      </c>
      <c r="J5656" s="10">
        <v>23</v>
      </c>
      <c r="K5656" s="13">
        <f t="shared" si="178"/>
        <v>1990</v>
      </c>
      <c r="L5656" s="1" t="str">
        <f t="shared" si="177"/>
        <v/>
      </c>
    </row>
    <row r="5657" spans="1:12" ht="13.8" customHeight="1" x14ac:dyDescent="0.3">
      <c r="A5657" t="s">
        <v>93</v>
      </c>
      <c r="B5657">
        <v>2004</v>
      </c>
      <c r="C5657" s="10">
        <v>156</v>
      </c>
      <c r="D5657">
        <v>0</v>
      </c>
      <c r="E5657">
        <v>148</v>
      </c>
      <c r="F5657">
        <v>0</v>
      </c>
      <c r="G5657">
        <v>8</v>
      </c>
      <c r="H5657">
        <v>0</v>
      </c>
      <c r="I5657">
        <v>0.8</v>
      </c>
      <c r="J5657" s="10">
        <v>27</v>
      </c>
      <c r="K5657" s="13">
        <f t="shared" si="178"/>
        <v>1990</v>
      </c>
      <c r="L5657" s="1" t="str">
        <f t="shared" si="177"/>
        <v/>
      </c>
    </row>
    <row r="5658" spans="1:12" ht="13.8" customHeight="1" x14ac:dyDescent="0.3">
      <c r="A5658" t="s">
        <v>93</v>
      </c>
      <c r="B5658">
        <v>2005</v>
      </c>
      <c r="C5658" s="10">
        <v>151</v>
      </c>
      <c r="D5658">
        <v>0</v>
      </c>
      <c r="E5658">
        <v>143</v>
      </c>
      <c r="F5658">
        <v>0</v>
      </c>
      <c r="G5658">
        <v>8</v>
      </c>
      <c r="H5658">
        <v>0</v>
      </c>
      <c r="I5658">
        <v>0.75</v>
      </c>
      <c r="J5658" s="10">
        <v>28</v>
      </c>
      <c r="K5658" s="13">
        <f t="shared" si="178"/>
        <v>1990</v>
      </c>
      <c r="L5658" s="1" t="str">
        <f t="shared" si="177"/>
        <v/>
      </c>
    </row>
    <row r="5659" spans="1:12" ht="13.8" customHeight="1" x14ac:dyDescent="0.3">
      <c r="A5659" t="s">
        <v>93</v>
      </c>
      <c r="B5659">
        <v>2006</v>
      </c>
      <c r="C5659" s="10">
        <v>129</v>
      </c>
      <c r="D5659">
        <v>0</v>
      </c>
      <c r="E5659">
        <v>121</v>
      </c>
      <c r="F5659">
        <v>0</v>
      </c>
      <c r="G5659">
        <v>8</v>
      </c>
      <c r="H5659">
        <v>0</v>
      </c>
      <c r="I5659">
        <v>0.62</v>
      </c>
      <c r="J5659" s="10">
        <v>28</v>
      </c>
      <c r="K5659" s="13">
        <f t="shared" si="178"/>
        <v>1990</v>
      </c>
      <c r="L5659" s="1" t="str">
        <f t="shared" si="177"/>
        <v/>
      </c>
    </row>
    <row r="5660" spans="1:12" ht="13.8" customHeight="1" x14ac:dyDescent="0.3">
      <c r="A5660" t="s">
        <v>93</v>
      </c>
      <c r="B5660">
        <v>2007</v>
      </c>
      <c r="C5660" s="10">
        <v>154</v>
      </c>
      <c r="D5660">
        <v>0</v>
      </c>
      <c r="E5660">
        <v>146</v>
      </c>
      <c r="F5660">
        <v>0</v>
      </c>
      <c r="G5660">
        <v>8</v>
      </c>
      <c r="H5660">
        <v>0</v>
      </c>
      <c r="I5660">
        <v>0.72</v>
      </c>
      <c r="J5660" s="10">
        <v>24</v>
      </c>
      <c r="K5660" s="13">
        <f t="shared" si="178"/>
        <v>1990</v>
      </c>
      <c r="L5660" s="1" t="str">
        <f t="shared" si="177"/>
        <v/>
      </c>
    </row>
    <row r="5661" spans="1:12" ht="13.8" customHeight="1" x14ac:dyDescent="0.3">
      <c r="A5661" t="s">
        <v>93</v>
      </c>
      <c r="B5661">
        <v>2008</v>
      </c>
      <c r="C5661" s="10">
        <v>152</v>
      </c>
      <c r="D5661">
        <v>0</v>
      </c>
      <c r="E5661">
        <v>144</v>
      </c>
      <c r="F5661">
        <v>0</v>
      </c>
      <c r="G5661">
        <v>8</v>
      </c>
      <c r="H5661">
        <v>0</v>
      </c>
      <c r="I5661">
        <v>0.69</v>
      </c>
      <c r="J5661" s="10">
        <v>33</v>
      </c>
      <c r="K5661" s="13">
        <f t="shared" si="178"/>
        <v>1990</v>
      </c>
      <c r="L5661" s="1" t="str">
        <f t="shared" si="177"/>
        <v/>
      </c>
    </row>
    <row r="5662" spans="1:12" ht="13.8" customHeight="1" x14ac:dyDescent="0.3">
      <c r="A5662" t="s">
        <v>93</v>
      </c>
      <c r="B5662">
        <v>2009</v>
      </c>
      <c r="C5662" s="10">
        <v>161</v>
      </c>
      <c r="D5662">
        <v>0</v>
      </c>
      <c r="E5662">
        <v>153</v>
      </c>
      <c r="F5662">
        <v>0</v>
      </c>
      <c r="G5662">
        <v>8</v>
      </c>
      <c r="H5662">
        <v>0</v>
      </c>
      <c r="I5662">
        <v>0.71</v>
      </c>
      <c r="J5662" s="10">
        <v>32</v>
      </c>
      <c r="K5662" s="13">
        <f t="shared" si="178"/>
        <v>1990</v>
      </c>
      <c r="L5662" s="1" t="str">
        <f t="shared" si="177"/>
        <v/>
      </c>
    </row>
    <row r="5663" spans="1:12" ht="13.8" customHeight="1" x14ac:dyDescent="0.3">
      <c r="A5663" t="s">
        <v>93</v>
      </c>
      <c r="B5663">
        <v>2010</v>
      </c>
      <c r="C5663" s="10">
        <v>174</v>
      </c>
      <c r="D5663">
        <v>0</v>
      </c>
      <c r="E5663">
        <v>162</v>
      </c>
      <c r="F5663">
        <v>0</v>
      </c>
      <c r="G5663">
        <v>12</v>
      </c>
      <c r="H5663">
        <v>0</v>
      </c>
      <c r="I5663">
        <v>0.75</v>
      </c>
      <c r="J5663" s="10">
        <v>32</v>
      </c>
      <c r="K5663" s="13">
        <f t="shared" si="178"/>
        <v>1990</v>
      </c>
      <c r="L5663" s="1" t="str">
        <f t="shared" si="177"/>
        <v/>
      </c>
    </row>
    <row r="5664" spans="1:12" ht="13.8" customHeight="1" x14ac:dyDescent="0.3">
      <c r="A5664" t="s">
        <v>93</v>
      </c>
      <c r="B5664">
        <v>2011</v>
      </c>
      <c r="C5664" s="10">
        <v>175</v>
      </c>
      <c r="D5664">
        <v>0</v>
      </c>
      <c r="E5664">
        <v>163</v>
      </c>
      <c r="F5664">
        <v>0</v>
      </c>
      <c r="G5664">
        <v>12</v>
      </c>
      <c r="H5664">
        <v>0</v>
      </c>
      <c r="I5664">
        <v>0.73</v>
      </c>
      <c r="J5664" s="10">
        <v>33</v>
      </c>
      <c r="K5664" s="13">
        <f t="shared" si="178"/>
        <v>1990</v>
      </c>
      <c r="L5664" s="1" t="str">
        <f t="shared" si="177"/>
        <v/>
      </c>
    </row>
    <row r="5665" spans="1:12" ht="13.8" customHeight="1" x14ac:dyDescent="0.3">
      <c r="A5665" t="s">
        <v>93</v>
      </c>
      <c r="B5665">
        <v>2012</v>
      </c>
      <c r="C5665" s="10">
        <v>161</v>
      </c>
      <c r="D5665">
        <v>0</v>
      </c>
      <c r="E5665">
        <v>147</v>
      </c>
      <c r="F5665">
        <v>0</v>
      </c>
      <c r="G5665">
        <v>14</v>
      </c>
      <c r="H5665">
        <v>0</v>
      </c>
      <c r="I5665">
        <v>0.65</v>
      </c>
      <c r="J5665" s="10">
        <v>33</v>
      </c>
      <c r="K5665" s="13">
        <f t="shared" si="178"/>
        <v>1990</v>
      </c>
      <c r="L5665" s="1">
        <f t="shared" si="177"/>
        <v>1</v>
      </c>
    </row>
    <row r="5666" spans="1:12" ht="13.8" customHeight="1" x14ac:dyDescent="0.3">
      <c r="A5666" t="s">
        <v>93</v>
      </c>
      <c r="B5666">
        <v>2013</v>
      </c>
      <c r="C5666" s="10">
        <v>172</v>
      </c>
      <c r="D5666">
        <v>0</v>
      </c>
      <c r="E5666">
        <v>159</v>
      </c>
      <c r="F5666">
        <v>0</v>
      </c>
      <c r="G5666">
        <v>13</v>
      </c>
      <c r="H5666">
        <v>0</v>
      </c>
      <c r="I5666">
        <v>0.68</v>
      </c>
      <c r="J5666" s="10">
        <v>33</v>
      </c>
      <c r="K5666" s="13">
        <f t="shared" si="178"/>
        <v>1990</v>
      </c>
      <c r="L5666" s="1">
        <f t="shared" si="177"/>
        <v>1</v>
      </c>
    </row>
    <row r="5667" spans="1:12" ht="13.8" customHeight="1" x14ac:dyDescent="0.3">
      <c r="A5667" t="s">
        <v>93</v>
      </c>
      <c r="B5667">
        <v>2014</v>
      </c>
      <c r="C5667" s="10">
        <v>200</v>
      </c>
      <c r="D5667">
        <v>0</v>
      </c>
      <c r="E5667">
        <v>188</v>
      </c>
      <c r="F5667">
        <v>0</v>
      </c>
      <c r="G5667">
        <v>12</v>
      </c>
      <c r="H5667">
        <v>0</v>
      </c>
      <c r="I5667">
        <v>0.76</v>
      </c>
      <c r="J5667" s="10">
        <v>33</v>
      </c>
      <c r="K5667" s="13">
        <f t="shared" si="178"/>
        <v>1990</v>
      </c>
      <c r="L5667" s="1">
        <f t="shared" si="177"/>
        <v>1</v>
      </c>
    </row>
    <row r="5668" spans="1:12" ht="13.8" customHeight="1" x14ac:dyDescent="0.3">
      <c r="A5668" t="s">
        <v>94</v>
      </c>
      <c r="B5668">
        <v>1928</v>
      </c>
      <c r="C5668" s="10">
        <v>22</v>
      </c>
      <c r="D5668" t="s">
        <v>11</v>
      </c>
      <c r="E5668" t="s">
        <v>11</v>
      </c>
      <c r="F5668" t="s">
        <v>11</v>
      </c>
      <c r="G5668">
        <v>22</v>
      </c>
      <c r="H5668" t="s">
        <v>11</v>
      </c>
      <c r="I5668" t="s">
        <v>11</v>
      </c>
      <c r="J5668" s="10">
        <v>0</v>
      </c>
      <c r="K5668" s="13">
        <f t="shared" si="178"/>
        <v>1958</v>
      </c>
      <c r="L5668" s="1" t="str">
        <f t="shared" si="177"/>
        <v/>
      </c>
    </row>
    <row r="5669" spans="1:12" ht="13.8" customHeight="1" x14ac:dyDescent="0.3">
      <c r="A5669" t="s">
        <v>94</v>
      </c>
      <c r="B5669">
        <v>1929</v>
      </c>
      <c r="C5669" s="10">
        <v>25</v>
      </c>
      <c r="D5669" t="s">
        <v>11</v>
      </c>
      <c r="E5669" t="s">
        <v>11</v>
      </c>
      <c r="F5669" t="s">
        <v>11</v>
      </c>
      <c r="G5669">
        <v>25</v>
      </c>
      <c r="H5669" t="s">
        <v>11</v>
      </c>
      <c r="I5669" t="s">
        <v>11</v>
      </c>
      <c r="J5669" s="10">
        <v>0</v>
      </c>
      <c r="K5669" s="13">
        <f t="shared" si="178"/>
        <v>1958</v>
      </c>
      <c r="L5669" s="1" t="str">
        <f t="shared" si="177"/>
        <v/>
      </c>
    </row>
    <row r="5670" spans="1:12" ht="13.8" customHeight="1" x14ac:dyDescent="0.3">
      <c r="A5670" t="s">
        <v>94</v>
      </c>
      <c r="B5670">
        <v>1930</v>
      </c>
      <c r="C5670" s="10">
        <v>23</v>
      </c>
      <c r="D5670" t="s">
        <v>11</v>
      </c>
      <c r="E5670" t="s">
        <v>11</v>
      </c>
      <c r="F5670" t="s">
        <v>11</v>
      </c>
      <c r="G5670">
        <v>23</v>
      </c>
      <c r="H5670" t="s">
        <v>11</v>
      </c>
      <c r="I5670" t="s">
        <v>11</v>
      </c>
      <c r="J5670" s="10">
        <v>0</v>
      </c>
      <c r="K5670" s="13">
        <f t="shared" si="178"/>
        <v>1958</v>
      </c>
      <c r="L5670" s="1" t="str">
        <f t="shared" si="177"/>
        <v/>
      </c>
    </row>
    <row r="5671" spans="1:12" ht="13.8" customHeight="1" x14ac:dyDescent="0.3">
      <c r="A5671" t="s">
        <v>94</v>
      </c>
      <c r="B5671">
        <v>1931</v>
      </c>
      <c r="C5671" s="10">
        <v>21</v>
      </c>
      <c r="D5671" t="s">
        <v>11</v>
      </c>
      <c r="E5671" t="s">
        <v>11</v>
      </c>
      <c r="F5671" t="s">
        <v>11</v>
      </c>
      <c r="G5671">
        <v>21</v>
      </c>
      <c r="H5671" t="s">
        <v>11</v>
      </c>
      <c r="I5671" t="s">
        <v>11</v>
      </c>
      <c r="J5671" s="10">
        <v>0</v>
      </c>
      <c r="K5671" s="13">
        <f t="shared" si="178"/>
        <v>1958</v>
      </c>
      <c r="L5671" s="1" t="str">
        <f t="shared" si="177"/>
        <v/>
      </c>
    </row>
    <row r="5672" spans="1:12" ht="13.8" customHeight="1" x14ac:dyDescent="0.3">
      <c r="A5672" t="s">
        <v>94</v>
      </c>
      <c r="B5672">
        <v>1932</v>
      </c>
      <c r="C5672" s="10">
        <v>23</v>
      </c>
      <c r="D5672" t="s">
        <v>11</v>
      </c>
      <c r="E5672" t="s">
        <v>11</v>
      </c>
      <c r="F5672" t="s">
        <v>11</v>
      </c>
      <c r="G5672">
        <v>23</v>
      </c>
      <c r="H5672" t="s">
        <v>11</v>
      </c>
      <c r="I5672" t="s">
        <v>11</v>
      </c>
      <c r="J5672" s="10">
        <v>0</v>
      </c>
      <c r="K5672" s="13">
        <f t="shared" si="178"/>
        <v>1958</v>
      </c>
      <c r="L5672" s="1" t="str">
        <f t="shared" si="177"/>
        <v/>
      </c>
    </row>
    <row r="5673" spans="1:12" ht="13.8" customHeight="1" x14ac:dyDescent="0.3">
      <c r="A5673" t="s">
        <v>94</v>
      </c>
      <c r="B5673">
        <v>1933</v>
      </c>
      <c r="C5673" s="10">
        <v>15</v>
      </c>
      <c r="D5673" t="s">
        <v>11</v>
      </c>
      <c r="E5673" t="s">
        <v>11</v>
      </c>
      <c r="F5673" t="s">
        <v>11</v>
      </c>
      <c r="G5673">
        <v>15</v>
      </c>
      <c r="H5673" t="s">
        <v>11</v>
      </c>
      <c r="I5673" t="s">
        <v>11</v>
      </c>
      <c r="J5673" s="10">
        <v>0</v>
      </c>
      <c r="K5673" s="13">
        <f t="shared" si="178"/>
        <v>1958</v>
      </c>
      <c r="L5673" s="1" t="str">
        <f t="shared" si="177"/>
        <v/>
      </c>
    </row>
    <row r="5674" spans="1:12" ht="13.8" customHeight="1" x14ac:dyDescent="0.3">
      <c r="A5674" t="s">
        <v>94</v>
      </c>
      <c r="B5674">
        <v>1934</v>
      </c>
      <c r="C5674" s="10">
        <v>16</v>
      </c>
      <c r="D5674" t="s">
        <v>11</v>
      </c>
      <c r="E5674" t="s">
        <v>11</v>
      </c>
      <c r="F5674" t="s">
        <v>11</v>
      </c>
      <c r="G5674">
        <v>16</v>
      </c>
      <c r="H5674" t="s">
        <v>11</v>
      </c>
      <c r="I5674" t="s">
        <v>11</v>
      </c>
      <c r="J5674" s="10">
        <v>0</v>
      </c>
      <c r="K5674" s="13">
        <f t="shared" si="178"/>
        <v>1958</v>
      </c>
      <c r="L5674" s="1" t="str">
        <f t="shared" si="177"/>
        <v/>
      </c>
    </row>
    <row r="5675" spans="1:12" ht="13.8" customHeight="1" x14ac:dyDescent="0.3">
      <c r="A5675" t="s">
        <v>94</v>
      </c>
      <c r="B5675">
        <v>1935</v>
      </c>
      <c r="C5675" s="10">
        <v>15</v>
      </c>
      <c r="D5675" t="s">
        <v>11</v>
      </c>
      <c r="E5675" t="s">
        <v>11</v>
      </c>
      <c r="F5675" t="s">
        <v>11</v>
      </c>
      <c r="G5675">
        <v>15</v>
      </c>
      <c r="H5675" t="s">
        <v>11</v>
      </c>
      <c r="I5675" t="s">
        <v>11</v>
      </c>
      <c r="J5675" s="10">
        <v>0</v>
      </c>
      <c r="K5675" s="13">
        <f t="shared" si="178"/>
        <v>1958</v>
      </c>
      <c r="L5675" s="1" t="str">
        <f t="shared" si="177"/>
        <v/>
      </c>
    </row>
    <row r="5676" spans="1:12" ht="13.8" customHeight="1" x14ac:dyDescent="0.3">
      <c r="A5676" t="s">
        <v>94</v>
      </c>
      <c r="B5676">
        <v>1936</v>
      </c>
      <c r="C5676" s="10">
        <v>20</v>
      </c>
      <c r="D5676" t="s">
        <v>11</v>
      </c>
      <c r="E5676" t="s">
        <v>11</v>
      </c>
      <c r="F5676" t="s">
        <v>11</v>
      </c>
      <c r="G5676">
        <v>20</v>
      </c>
      <c r="H5676" t="s">
        <v>11</v>
      </c>
      <c r="I5676" t="s">
        <v>11</v>
      </c>
      <c r="J5676" s="10">
        <v>0</v>
      </c>
      <c r="K5676" s="13">
        <f t="shared" si="178"/>
        <v>1958</v>
      </c>
      <c r="L5676" s="1" t="str">
        <f t="shared" si="177"/>
        <v/>
      </c>
    </row>
    <row r="5677" spans="1:12" ht="13.8" customHeight="1" x14ac:dyDescent="0.3">
      <c r="A5677" t="s">
        <v>94</v>
      </c>
      <c r="B5677">
        <v>1937</v>
      </c>
      <c r="C5677" s="10">
        <v>32</v>
      </c>
      <c r="D5677" t="s">
        <v>11</v>
      </c>
      <c r="E5677" t="s">
        <v>11</v>
      </c>
      <c r="F5677" t="s">
        <v>11</v>
      </c>
      <c r="G5677">
        <v>32</v>
      </c>
      <c r="H5677" t="s">
        <v>11</v>
      </c>
      <c r="I5677" t="s">
        <v>11</v>
      </c>
      <c r="J5677" s="10">
        <v>0</v>
      </c>
      <c r="K5677" s="13">
        <f t="shared" si="178"/>
        <v>1958</v>
      </c>
      <c r="L5677" s="1" t="str">
        <f t="shared" si="177"/>
        <v/>
      </c>
    </row>
    <row r="5678" spans="1:12" ht="13.8" customHeight="1" x14ac:dyDescent="0.3">
      <c r="A5678" t="s">
        <v>94</v>
      </c>
      <c r="B5678">
        <v>1938</v>
      </c>
      <c r="C5678" s="10">
        <v>36</v>
      </c>
      <c r="D5678" t="s">
        <v>11</v>
      </c>
      <c r="E5678" t="s">
        <v>11</v>
      </c>
      <c r="F5678" t="s">
        <v>11</v>
      </c>
      <c r="G5678">
        <v>36</v>
      </c>
      <c r="H5678" t="s">
        <v>11</v>
      </c>
      <c r="I5678" t="s">
        <v>11</v>
      </c>
      <c r="J5678" s="10">
        <v>0</v>
      </c>
      <c r="K5678" s="13">
        <f t="shared" si="178"/>
        <v>1958</v>
      </c>
      <c r="L5678" s="1" t="str">
        <f t="shared" si="177"/>
        <v/>
      </c>
    </row>
    <row r="5679" spans="1:12" ht="13.8" customHeight="1" x14ac:dyDescent="0.3">
      <c r="A5679" t="s">
        <v>94</v>
      </c>
      <c r="B5679">
        <v>1939</v>
      </c>
      <c r="C5679" s="10">
        <v>42</v>
      </c>
      <c r="D5679" t="s">
        <v>11</v>
      </c>
      <c r="E5679" t="s">
        <v>11</v>
      </c>
      <c r="F5679" t="s">
        <v>11</v>
      </c>
      <c r="G5679">
        <v>42</v>
      </c>
      <c r="H5679" t="s">
        <v>11</v>
      </c>
      <c r="I5679" t="s">
        <v>11</v>
      </c>
      <c r="J5679" s="10">
        <v>0</v>
      </c>
      <c r="K5679" s="13">
        <f t="shared" si="178"/>
        <v>1958</v>
      </c>
      <c r="L5679" s="1" t="str">
        <f t="shared" si="177"/>
        <v/>
      </c>
    </row>
    <row r="5680" spans="1:12" ht="13.8" customHeight="1" x14ac:dyDescent="0.3">
      <c r="A5680" t="s">
        <v>94</v>
      </c>
      <c r="B5680">
        <v>1940</v>
      </c>
      <c r="C5680" s="10">
        <v>38</v>
      </c>
      <c r="D5680" t="s">
        <v>11</v>
      </c>
      <c r="E5680" t="s">
        <v>11</v>
      </c>
      <c r="F5680" t="s">
        <v>11</v>
      </c>
      <c r="G5680">
        <v>38</v>
      </c>
      <c r="H5680" t="s">
        <v>11</v>
      </c>
      <c r="I5680" t="s">
        <v>11</v>
      </c>
      <c r="J5680" s="10">
        <v>0</v>
      </c>
      <c r="K5680" s="13">
        <f t="shared" si="178"/>
        <v>1958</v>
      </c>
      <c r="L5680" s="1" t="str">
        <f t="shared" si="177"/>
        <v/>
      </c>
    </row>
    <row r="5681" spans="1:12" ht="13.8" customHeight="1" x14ac:dyDescent="0.3">
      <c r="A5681" t="s">
        <v>94</v>
      </c>
      <c r="B5681">
        <v>1941</v>
      </c>
      <c r="C5681" s="10">
        <v>41</v>
      </c>
      <c r="D5681" t="s">
        <v>11</v>
      </c>
      <c r="E5681" t="s">
        <v>11</v>
      </c>
      <c r="F5681" t="s">
        <v>11</v>
      </c>
      <c r="G5681">
        <v>41</v>
      </c>
      <c r="H5681" t="s">
        <v>11</v>
      </c>
      <c r="I5681" t="s">
        <v>11</v>
      </c>
      <c r="J5681" s="10">
        <v>0</v>
      </c>
      <c r="K5681" s="13">
        <f t="shared" si="178"/>
        <v>1958</v>
      </c>
      <c r="L5681" s="1" t="str">
        <f t="shared" si="177"/>
        <v/>
      </c>
    </row>
    <row r="5682" spans="1:12" ht="13.8" customHeight="1" x14ac:dyDescent="0.3">
      <c r="A5682" t="s">
        <v>94</v>
      </c>
      <c r="B5682">
        <v>1942</v>
      </c>
      <c r="C5682" s="10">
        <v>24</v>
      </c>
      <c r="D5682" t="s">
        <v>11</v>
      </c>
      <c r="E5682" t="s">
        <v>11</v>
      </c>
      <c r="F5682" t="s">
        <v>11</v>
      </c>
      <c r="G5682">
        <v>24</v>
      </c>
      <c r="H5682" t="s">
        <v>11</v>
      </c>
      <c r="I5682" t="s">
        <v>11</v>
      </c>
      <c r="J5682" s="10">
        <v>0</v>
      </c>
      <c r="K5682" s="13">
        <f t="shared" si="178"/>
        <v>1958</v>
      </c>
      <c r="L5682" s="1" t="str">
        <f t="shared" si="177"/>
        <v/>
      </c>
    </row>
    <row r="5683" spans="1:12" ht="13.8" customHeight="1" x14ac:dyDescent="0.3">
      <c r="A5683" t="s">
        <v>94</v>
      </c>
      <c r="B5683">
        <v>1943</v>
      </c>
      <c r="C5683" s="10">
        <v>17</v>
      </c>
      <c r="D5683" t="s">
        <v>11</v>
      </c>
      <c r="E5683" t="s">
        <v>11</v>
      </c>
      <c r="F5683" t="s">
        <v>11</v>
      </c>
      <c r="G5683">
        <v>17</v>
      </c>
      <c r="H5683" t="s">
        <v>11</v>
      </c>
      <c r="I5683" t="s">
        <v>11</v>
      </c>
      <c r="J5683" s="10">
        <v>0</v>
      </c>
      <c r="K5683" s="13">
        <f t="shared" si="178"/>
        <v>1958</v>
      </c>
      <c r="L5683" s="1" t="str">
        <f t="shared" si="177"/>
        <v/>
      </c>
    </row>
    <row r="5684" spans="1:12" ht="13.8" customHeight="1" x14ac:dyDescent="0.3">
      <c r="A5684" t="s">
        <v>94</v>
      </c>
      <c r="B5684">
        <v>1945</v>
      </c>
      <c r="C5684" s="10">
        <v>1</v>
      </c>
      <c r="D5684" t="s">
        <v>11</v>
      </c>
      <c r="E5684" t="s">
        <v>11</v>
      </c>
      <c r="F5684" t="s">
        <v>11</v>
      </c>
      <c r="G5684">
        <v>1</v>
      </c>
      <c r="H5684" t="s">
        <v>11</v>
      </c>
      <c r="I5684" t="s">
        <v>11</v>
      </c>
      <c r="J5684" s="10">
        <v>0</v>
      </c>
      <c r="K5684" s="13">
        <f t="shared" si="178"/>
        <v>1958</v>
      </c>
      <c r="L5684" s="1" t="str">
        <f t="shared" si="177"/>
        <v/>
      </c>
    </row>
    <row r="5685" spans="1:12" ht="13.8" customHeight="1" x14ac:dyDescent="0.3">
      <c r="A5685" t="s">
        <v>94</v>
      </c>
      <c r="B5685">
        <v>1946</v>
      </c>
      <c r="C5685" s="10">
        <v>195</v>
      </c>
      <c r="D5685">
        <v>190</v>
      </c>
      <c r="E5685">
        <v>0</v>
      </c>
      <c r="F5685">
        <v>0</v>
      </c>
      <c r="G5685">
        <v>5</v>
      </c>
      <c r="H5685" t="s">
        <v>11</v>
      </c>
      <c r="I5685" t="s">
        <v>11</v>
      </c>
      <c r="J5685" s="10">
        <v>0</v>
      </c>
      <c r="K5685" s="13">
        <f t="shared" si="178"/>
        <v>1958</v>
      </c>
      <c r="L5685" s="1" t="str">
        <f t="shared" si="177"/>
        <v/>
      </c>
    </row>
    <row r="5686" spans="1:12" ht="13.8" customHeight="1" x14ac:dyDescent="0.3">
      <c r="A5686" t="s">
        <v>94</v>
      </c>
      <c r="B5686">
        <v>1947</v>
      </c>
      <c r="C5686" s="10">
        <v>194</v>
      </c>
      <c r="D5686">
        <v>188</v>
      </c>
      <c r="E5686">
        <v>0</v>
      </c>
      <c r="F5686">
        <v>0</v>
      </c>
      <c r="G5686">
        <v>5</v>
      </c>
      <c r="H5686" t="s">
        <v>11</v>
      </c>
      <c r="I5686" t="s">
        <v>11</v>
      </c>
      <c r="J5686" s="10">
        <v>0</v>
      </c>
      <c r="K5686" s="13">
        <f t="shared" si="178"/>
        <v>1958</v>
      </c>
      <c r="L5686" s="1" t="str">
        <f t="shared" si="177"/>
        <v/>
      </c>
    </row>
    <row r="5687" spans="1:12" ht="13.8" customHeight="1" x14ac:dyDescent="0.3">
      <c r="A5687" t="s">
        <v>94</v>
      </c>
      <c r="B5687">
        <v>1948</v>
      </c>
      <c r="C5687" s="10">
        <v>273</v>
      </c>
      <c r="D5687">
        <v>260</v>
      </c>
      <c r="E5687">
        <v>0</v>
      </c>
      <c r="F5687">
        <v>0</v>
      </c>
      <c r="G5687">
        <v>13</v>
      </c>
      <c r="H5687" t="s">
        <v>11</v>
      </c>
      <c r="I5687" t="s">
        <v>11</v>
      </c>
      <c r="J5687" s="10">
        <v>0</v>
      </c>
      <c r="K5687" s="13">
        <f t="shared" si="178"/>
        <v>1958</v>
      </c>
      <c r="L5687" s="1" t="str">
        <f t="shared" si="177"/>
        <v/>
      </c>
    </row>
    <row r="5688" spans="1:12" ht="13.8" customHeight="1" x14ac:dyDescent="0.3">
      <c r="A5688" t="s">
        <v>94</v>
      </c>
      <c r="B5688">
        <v>1949</v>
      </c>
      <c r="C5688" s="10">
        <v>294</v>
      </c>
      <c r="D5688">
        <v>273</v>
      </c>
      <c r="E5688">
        <v>0</v>
      </c>
      <c r="F5688">
        <v>0</v>
      </c>
      <c r="G5688">
        <v>21</v>
      </c>
      <c r="H5688" t="s">
        <v>11</v>
      </c>
      <c r="I5688" t="s">
        <v>11</v>
      </c>
      <c r="J5688" s="10">
        <v>0</v>
      </c>
      <c r="K5688" s="13">
        <f t="shared" si="178"/>
        <v>1958</v>
      </c>
      <c r="L5688" s="1" t="str">
        <f t="shared" si="177"/>
        <v/>
      </c>
    </row>
    <row r="5689" spans="1:12" ht="13.8" customHeight="1" x14ac:dyDescent="0.3">
      <c r="A5689" t="s">
        <v>94</v>
      </c>
      <c r="B5689">
        <v>1950</v>
      </c>
      <c r="C5689" s="10">
        <v>404</v>
      </c>
      <c r="D5689">
        <v>283</v>
      </c>
      <c r="E5689">
        <v>100</v>
      </c>
      <c r="F5689">
        <v>0</v>
      </c>
      <c r="G5689">
        <v>20</v>
      </c>
      <c r="H5689">
        <v>0</v>
      </c>
      <c r="I5689">
        <v>0.01</v>
      </c>
      <c r="J5689" s="10">
        <v>43</v>
      </c>
      <c r="K5689" s="13">
        <f t="shared" si="178"/>
        <v>1958</v>
      </c>
      <c r="L5689" s="1" t="str">
        <f t="shared" si="177"/>
        <v/>
      </c>
    </row>
    <row r="5690" spans="1:12" ht="13.8" customHeight="1" x14ac:dyDescent="0.3">
      <c r="A5690" t="s">
        <v>94</v>
      </c>
      <c r="B5690">
        <v>1951</v>
      </c>
      <c r="C5690" s="10">
        <v>351</v>
      </c>
      <c r="D5690">
        <v>170</v>
      </c>
      <c r="E5690">
        <v>152</v>
      </c>
      <c r="F5690">
        <v>0</v>
      </c>
      <c r="G5690">
        <v>29</v>
      </c>
      <c r="H5690">
        <v>0</v>
      </c>
      <c r="I5690">
        <v>0.01</v>
      </c>
      <c r="J5690" s="10">
        <v>154</v>
      </c>
      <c r="K5690" s="13">
        <f t="shared" si="178"/>
        <v>1958</v>
      </c>
      <c r="L5690" s="1" t="str">
        <f t="shared" si="177"/>
        <v/>
      </c>
    </row>
    <row r="5691" spans="1:12" ht="13.8" customHeight="1" x14ac:dyDescent="0.3">
      <c r="A5691" t="s">
        <v>94</v>
      </c>
      <c r="B5691">
        <v>1952</v>
      </c>
      <c r="C5691" s="10">
        <v>509</v>
      </c>
      <c r="D5691">
        <v>273</v>
      </c>
      <c r="E5691">
        <v>205</v>
      </c>
      <c r="F5691">
        <v>0</v>
      </c>
      <c r="G5691">
        <v>31</v>
      </c>
      <c r="H5691">
        <v>0</v>
      </c>
      <c r="I5691">
        <v>0.01</v>
      </c>
      <c r="J5691" s="10">
        <v>166</v>
      </c>
      <c r="K5691" s="13">
        <f t="shared" si="178"/>
        <v>1958</v>
      </c>
      <c r="L5691" s="1" t="str">
        <f t="shared" si="177"/>
        <v/>
      </c>
    </row>
    <row r="5692" spans="1:12" ht="13.8" customHeight="1" x14ac:dyDescent="0.3">
      <c r="A5692" t="s">
        <v>94</v>
      </c>
      <c r="B5692">
        <v>1953</v>
      </c>
      <c r="C5692" s="10">
        <v>478</v>
      </c>
      <c r="D5692">
        <v>170</v>
      </c>
      <c r="E5692">
        <v>268</v>
      </c>
      <c r="F5692">
        <v>0</v>
      </c>
      <c r="G5692">
        <v>40</v>
      </c>
      <c r="H5692">
        <v>0</v>
      </c>
      <c r="I5692">
        <v>0.01</v>
      </c>
      <c r="J5692" s="10">
        <v>267</v>
      </c>
      <c r="K5692" s="13">
        <f t="shared" si="178"/>
        <v>1958</v>
      </c>
      <c r="L5692" s="1" t="str">
        <f t="shared" si="177"/>
        <v/>
      </c>
    </row>
    <row r="5693" spans="1:12" ht="13.8" customHeight="1" x14ac:dyDescent="0.3">
      <c r="A5693" t="s">
        <v>94</v>
      </c>
      <c r="B5693">
        <v>1954</v>
      </c>
      <c r="C5693" s="10">
        <v>729</v>
      </c>
      <c r="D5693">
        <v>381</v>
      </c>
      <c r="E5693">
        <v>313</v>
      </c>
      <c r="F5693">
        <v>0</v>
      </c>
      <c r="G5693">
        <v>35</v>
      </c>
      <c r="H5693">
        <v>0</v>
      </c>
      <c r="I5693">
        <v>0.02</v>
      </c>
      <c r="J5693" s="10">
        <v>9</v>
      </c>
      <c r="K5693" s="13">
        <f t="shared" si="178"/>
        <v>1958</v>
      </c>
      <c r="L5693" s="1" t="str">
        <f t="shared" si="177"/>
        <v/>
      </c>
    </row>
    <row r="5694" spans="1:12" ht="13.8" customHeight="1" x14ac:dyDescent="0.3">
      <c r="A5694" t="s">
        <v>95</v>
      </c>
      <c r="B5694">
        <v>1955</v>
      </c>
      <c r="C5694" s="10">
        <v>12</v>
      </c>
      <c r="D5694">
        <v>0</v>
      </c>
      <c r="E5694">
        <v>12</v>
      </c>
      <c r="F5694">
        <v>0</v>
      </c>
      <c r="G5694">
        <v>0</v>
      </c>
      <c r="H5694">
        <v>0</v>
      </c>
      <c r="I5694">
        <v>0.17</v>
      </c>
      <c r="J5694" s="10">
        <v>1</v>
      </c>
      <c r="K5694" s="13">
        <f t="shared" si="178"/>
        <v>1958</v>
      </c>
      <c r="L5694" s="1" t="str">
        <f t="shared" si="177"/>
        <v/>
      </c>
    </row>
    <row r="5695" spans="1:12" ht="13.8" customHeight="1" x14ac:dyDescent="0.3">
      <c r="A5695" t="s">
        <v>95</v>
      </c>
      <c r="B5695">
        <v>1956</v>
      </c>
      <c r="C5695" s="10">
        <v>12</v>
      </c>
      <c r="D5695">
        <v>0</v>
      </c>
      <c r="E5695">
        <v>12</v>
      </c>
      <c r="F5695">
        <v>0</v>
      </c>
      <c r="G5695">
        <v>0</v>
      </c>
      <c r="H5695">
        <v>0</v>
      </c>
      <c r="I5695">
        <v>0.16</v>
      </c>
      <c r="J5695" s="10">
        <v>1</v>
      </c>
      <c r="K5695" s="13">
        <f t="shared" si="178"/>
        <v>1958</v>
      </c>
      <c r="L5695" s="1" t="str">
        <f t="shared" si="177"/>
        <v/>
      </c>
    </row>
    <row r="5696" spans="1:12" ht="13.8" customHeight="1" x14ac:dyDescent="0.3">
      <c r="A5696" t="s">
        <v>95</v>
      </c>
      <c r="B5696">
        <v>1957</v>
      </c>
      <c r="C5696" s="10">
        <v>14</v>
      </c>
      <c r="D5696">
        <v>0</v>
      </c>
      <c r="E5696">
        <v>14</v>
      </c>
      <c r="F5696">
        <v>0</v>
      </c>
      <c r="G5696">
        <v>0</v>
      </c>
      <c r="H5696">
        <v>0</v>
      </c>
      <c r="I5696">
        <v>0.19</v>
      </c>
      <c r="J5696" s="10">
        <v>2</v>
      </c>
      <c r="K5696" s="13">
        <f t="shared" si="178"/>
        <v>1958</v>
      </c>
      <c r="L5696" s="1" t="str">
        <f t="shared" si="177"/>
        <v/>
      </c>
    </row>
    <row r="5697" spans="1:12" ht="13.8" customHeight="1" x14ac:dyDescent="0.3">
      <c r="A5697" t="s">
        <v>95</v>
      </c>
      <c r="B5697">
        <v>1958</v>
      </c>
      <c r="C5697" s="10">
        <v>14</v>
      </c>
      <c r="D5697">
        <v>0</v>
      </c>
      <c r="E5697">
        <v>14</v>
      </c>
      <c r="F5697">
        <v>0</v>
      </c>
      <c r="G5697">
        <v>0</v>
      </c>
      <c r="H5697">
        <v>0</v>
      </c>
      <c r="I5697">
        <v>0.19</v>
      </c>
      <c r="J5697" s="10">
        <v>2</v>
      </c>
      <c r="K5697" s="13">
        <f t="shared" si="178"/>
        <v>1958</v>
      </c>
      <c r="L5697" s="1" t="str">
        <f t="shared" si="177"/>
        <v/>
      </c>
    </row>
    <row r="5698" spans="1:12" ht="13.8" customHeight="1" x14ac:dyDescent="0.3">
      <c r="A5698" t="s">
        <v>95</v>
      </c>
      <c r="B5698">
        <v>1959</v>
      </c>
      <c r="C5698" s="10">
        <v>8</v>
      </c>
      <c r="D5698">
        <v>0</v>
      </c>
      <c r="E5698">
        <v>8</v>
      </c>
      <c r="F5698">
        <v>0</v>
      </c>
      <c r="G5698">
        <v>0</v>
      </c>
      <c r="H5698">
        <v>0</v>
      </c>
      <c r="I5698">
        <v>0.1</v>
      </c>
      <c r="J5698" s="10">
        <v>3</v>
      </c>
      <c r="K5698" s="13">
        <f t="shared" si="178"/>
        <v>1989</v>
      </c>
      <c r="L5698" s="1" t="str">
        <f t="shared" ref="L5698:L5761" si="179">IF(AND(B5698&gt;2011),1,"")</f>
        <v/>
      </c>
    </row>
    <row r="5699" spans="1:12" ht="13.8" customHeight="1" x14ac:dyDescent="0.3">
      <c r="A5699" t="s">
        <v>95</v>
      </c>
      <c r="B5699">
        <v>1960</v>
      </c>
      <c r="C5699" s="10">
        <v>10</v>
      </c>
      <c r="D5699">
        <v>0</v>
      </c>
      <c r="E5699">
        <v>10</v>
      </c>
      <c r="F5699">
        <v>0</v>
      </c>
      <c r="G5699">
        <v>0</v>
      </c>
      <c r="H5699">
        <v>0</v>
      </c>
      <c r="I5699">
        <v>0.13</v>
      </c>
      <c r="J5699" s="10">
        <v>5</v>
      </c>
      <c r="K5699" s="13">
        <f t="shared" si="178"/>
        <v>1989</v>
      </c>
      <c r="L5699" s="1" t="str">
        <f t="shared" si="179"/>
        <v/>
      </c>
    </row>
    <row r="5700" spans="1:12" ht="13.8" customHeight="1" x14ac:dyDescent="0.3">
      <c r="A5700" t="s">
        <v>95</v>
      </c>
      <c r="B5700">
        <v>1961</v>
      </c>
      <c r="C5700" s="10">
        <v>16</v>
      </c>
      <c r="D5700">
        <v>0</v>
      </c>
      <c r="E5700">
        <v>16</v>
      </c>
      <c r="F5700">
        <v>0</v>
      </c>
      <c r="G5700">
        <v>0</v>
      </c>
      <c r="H5700">
        <v>0</v>
      </c>
      <c r="I5700">
        <v>0.19</v>
      </c>
      <c r="J5700" s="10">
        <v>4</v>
      </c>
      <c r="K5700" s="13">
        <f t="shared" si="178"/>
        <v>1989</v>
      </c>
      <c r="L5700" s="1" t="str">
        <f t="shared" si="179"/>
        <v/>
      </c>
    </row>
    <row r="5701" spans="1:12" ht="13.8" customHeight="1" x14ac:dyDescent="0.3">
      <c r="A5701" t="s">
        <v>95</v>
      </c>
      <c r="B5701">
        <v>1962</v>
      </c>
      <c r="C5701" s="10">
        <v>13</v>
      </c>
      <c r="D5701">
        <v>0</v>
      </c>
      <c r="E5701">
        <v>13</v>
      </c>
      <c r="F5701">
        <v>0</v>
      </c>
      <c r="G5701">
        <v>0</v>
      </c>
      <c r="H5701">
        <v>0</v>
      </c>
      <c r="I5701">
        <v>0.15</v>
      </c>
      <c r="J5701" s="10">
        <v>3</v>
      </c>
      <c r="K5701" s="13">
        <f t="shared" si="178"/>
        <v>1989</v>
      </c>
      <c r="L5701" s="1" t="str">
        <f t="shared" si="179"/>
        <v/>
      </c>
    </row>
    <row r="5702" spans="1:12" ht="13.8" customHeight="1" x14ac:dyDescent="0.3">
      <c r="A5702" t="s">
        <v>95</v>
      </c>
      <c r="B5702">
        <v>1963</v>
      </c>
      <c r="C5702" s="10">
        <v>18</v>
      </c>
      <c r="D5702">
        <v>0</v>
      </c>
      <c r="E5702">
        <v>18</v>
      </c>
      <c r="F5702">
        <v>0</v>
      </c>
      <c r="G5702">
        <v>0</v>
      </c>
      <c r="H5702">
        <v>0</v>
      </c>
      <c r="I5702">
        <v>0.2</v>
      </c>
      <c r="J5702" s="10">
        <v>3</v>
      </c>
      <c r="K5702" s="13">
        <f t="shared" si="178"/>
        <v>1989</v>
      </c>
      <c r="L5702" s="1" t="str">
        <f t="shared" si="179"/>
        <v/>
      </c>
    </row>
    <row r="5703" spans="1:12" ht="13.8" customHeight="1" x14ac:dyDescent="0.3">
      <c r="A5703" t="s">
        <v>95</v>
      </c>
      <c r="B5703">
        <v>1964</v>
      </c>
      <c r="C5703" s="10">
        <v>18</v>
      </c>
      <c r="D5703">
        <v>0</v>
      </c>
      <c r="E5703">
        <v>18</v>
      </c>
      <c r="F5703">
        <v>0</v>
      </c>
      <c r="G5703">
        <v>0</v>
      </c>
      <c r="H5703">
        <v>0</v>
      </c>
      <c r="I5703">
        <v>0.2</v>
      </c>
      <c r="J5703" s="10">
        <v>12</v>
      </c>
      <c r="K5703" s="13">
        <f t="shared" si="178"/>
        <v>1989</v>
      </c>
      <c r="L5703" s="1" t="str">
        <f t="shared" si="179"/>
        <v/>
      </c>
    </row>
    <row r="5704" spans="1:12" ht="13.8" customHeight="1" x14ac:dyDescent="0.3">
      <c r="A5704" t="s">
        <v>95</v>
      </c>
      <c r="B5704">
        <v>1965</v>
      </c>
      <c r="C5704" s="10">
        <v>23</v>
      </c>
      <c r="D5704">
        <v>0</v>
      </c>
      <c r="E5704">
        <v>23</v>
      </c>
      <c r="F5704">
        <v>0</v>
      </c>
      <c r="G5704">
        <v>0</v>
      </c>
      <c r="H5704">
        <v>0</v>
      </c>
      <c r="I5704">
        <v>0.24</v>
      </c>
      <c r="J5704" s="10">
        <v>34</v>
      </c>
      <c r="K5704" s="13">
        <f t="shared" ref="K5704:K5767" si="180">IF(B5704&lt;1990,IF(B5704&lt;1959,1958,1989),1990)</f>
        <v>1989</v>
      </c>
      <c r="L5704" s="1" t="str">
        <f t="shared" si="179"/>
        <v/>
      </c>
    </row>
    <row r="5705" spans="1:12" ht="13.8" customHeight="1" x14ac:dyDescent="0.3">
      <c r="A5705" t="s">
        <v>95</v>
      </c>
      <c r="B5705">
        <v>1966</v>
      </c>
      <c r="C5705" s="10">
        <v>33</v>
      </c>
      <c r="D5705">
        <v>0</v>
      </c>
      <c r="E5705">
        <v>33</v>
      </c>
      <c r="F5705">
        <v>0</v>
      </c>
      <c r="G5705">
        <v>0</v>
      </c>
      <c r="H5705">
        <v>0</v>
      </c>
      <c r="I5705">
        <v>0.35</v>
      </c>
      <c r="J5705" s="10">
        <v>40</v>
      </c>
      <c r="K5705" s="13">
        <f t="shared" si="180"/>
        <v>1989</v>
      </c>
      <c r="L5705" s="1" t="str">
        <f t="shared" si="179"/>
        <v/>
      </c>
    </row>
    <row r="5706" spans="1:12" ht="13.8" customHeight="1" x14ac:dyDescent="0.3">
      <c r="A5706" t="s">
        <v>95</v>
      </c>
      <c r="B5706">
        <v>1967</v>
      </c>
      <c r="C5706" s="10">
        <v>38</v>
      </c>
      <c r="D5706">
        <v>0</v>
      </c>
      <c r="E5706">
        <v>38</v>
      </c>
      <c r="F5706">
        <v>0</v>
      </c>
      <c r="G5706">
        <v>0</v>
      </c>
      <c r="H5706">
        <v>0</v>
      </c>
      <c r="I5706">
        <v>0.38</v>
      </c>
      <c r="J5706" s="10">
        <v>69</v>
      </c>
      <c r="K5706" s="13">
        <f t="shared" si="180"/>
        <v>1989</v>
      </c>
      <c r="L5706" s="1" t="str">
        <f t="shared" si="179"/>
        <v/>
      </c>
    </row>
    <row r="5707" spans="1:12" ht="13.8" customHeight="1" x14ac:dyDescent="0.3">
      <c r="A5707" t="s">
        <v>95</v>
      </c>
      <c r="B5707">
        <v>1968</v>
      </c>
      <c r="C5707" s="10">
        <v>42</v>
      </c>
      <c r="D5707">
        <v>0</v>
      </c>
      <c r="E5707">
        <v>42</v>
      </c>
      <c r="F5707">
        <v>0</v>
      </c>
      <c r="G5707">
        <v>0</v>
      </c>
      <c r="H5707">
        <v>0</v>
      </c>
      <c r="I5707">
        <v>0.4</v>
      </c>
      <c r="J5707" s="10">
        <v>75</v>
      </c>
      <c r="K5707" s="13">
        <f t="shared" si="180"/>
        <v>1989</v>
      </c>
      <c r="L5707" s="1" t="str">
        <f t="shared" si="179"/>
        <v/>
      </c>
    </row>
    <row r="5708" spans="1:12" ht="13.8" customHeight="1" x14ac:dyDescent="0.3">
      <c r="A5708" t="s">
        <v>95</v>
      </c>
      <c r="B5708">
        <v>1969</v>
      </c>
      <c r="C5708" s="10">
        <v>44</v>
      </c>
      <c r="D5708">
        <v>0</v>
      </c>
      <c r="E5708">
        <v>44</v>
      </c>
      <c r="F5708">
        <v>0</v>
      </c>
      <c r="G5708">
        <v>0</v>
      </c>
      <c r="H5708">
        <v>0</v>
      </c>
      <c r="I5708">
        <v>0.41</v>
      </c>
      <c r="J5708" s="10">
        <v>43</v>
      </c>
      <c r="K5708" s="13">
        <f t="shared" si="180"/>
        <v>1989</v>
      </c>
      <c r="L5708" s="1" t="str">
        <f t="shared" si="179"/>
        <v/>
      </c>
    </row>
    <row r="5709" spans="1:12" ht="13.8" customHeight="1" x14ac:dyDescent="0.3">
      <c r="A5709" t="s">
        <v>95</v>
      </c>
      <c r="B5709">
        <v>1970</v>
      </c>
      <c r="C5709" s="10">
        <v>53</v>
      </c>
      <c r="D5709">
        <v>0</v>
      </c>
      <c r="E5709">
        <v>53</v>
      </c>
      <c r="F5709">
        <v>0</v>
      </c>
      <c r="G5709">
        <v>0</v>
      </c>
      <c r="H5709">
        <v>0</v>
      </c>
      <c r="I5709">
        <v>0.48</v>
      </c>
      <c r="J5709" s="10">
        <v>72</v>
      </c>
      <c r="K5709" s="13">
        <f t="shared" si="180"/>
        <v>1989</v>
      </c>
      <c r="L5709" s="1" t="str">
        <f t="shared" si="179"/>
        <v/>
      </c>
    </row>
    <row r="5710" spans="1:12" ht="13.8" customHeight="1" x14ac:dyDescent="0.3">
      <c r="A5710" t="s">
        <v>95</v>
      </c>
      <c r="B5710">
        <v>1971</v>
      </c>
      <c r="C5710" s="10">
        <v>62</v>
      </c>
      <c r="D5710">
        <v>0</v>
      </c>
      <c r="E5710">
        <v>62</v>
      </c>
      <c r="F5710">
        <v>0</v>
      </c>
      <c r="G5710">
        <v>0</v>
      </c>
      <c r="H5710">
        <v>0</v>
      </c>
      <c r="I5710">
        <v>0.54</v>
      </c>
      <c r="J5710" s="10">
        <v>62</v>
      </c>
      <c r="K5710" s="13">
        <f t="shared" si="180"/>
        <v>1989</v>
      </c>
      <c r="L5710" s="1" t="str">
        <f t="shared" si="179"/>
        <v/>
      </c>
    </row>
    <row r="5711" spans="1:12" ht="13.8" customHeight="1" x14ac:dyDescent="0.3">
      <c r="A5711" t="s">
        <v>95</v>
      </c>
      <c r="B5711">
        <v>1972</v>
      </c>
      <c r="C5711" s="10">
        <v>59</v>
      </c>
      <c r="D5711">
        <v>0</v>
      </c>
      <c r="E5711">
        <v>59</v>
      </c>
      <c r="F5711">
        <v>0</v>
      </c>
      <c r="G5711">
        <v>0</v>
      </c>
      <c r="H5711">
        <v>0</v>
      </c>
      <c r="I5711">
        <v>0.5</v>
      </c>
      <c r="J5711" s="10">
        <v>53</v>
      </c>
      <c r="K5711" s="13">
        <f t="shared" si="180"/>
        <v>1989</v>
      </c>
      <c r="L5711" s="1" t="str">
        <f t="shared" si="179"/>
        <v/>
      </c>
    </row>
    <row r="5712" spans="1:12" ht="13.8" customHeight="1" x14ac:dyDescent="0.3">
      <c r="A5712" t="s">
        <v>95</v>
      </c>
      <c r="B5712">
        <v>1973</v>
      </c>
      <c r="C5712" s="10">
        <v>57</v>
      </c>
      <c r="D5712">
        <v>0</v>
      </c>
      <c r="E5712">
        <v>57</v>
      </c>
      <c r="F5712">
        <v>0</v>
      </c>
      <c r="G5712">
        <v>0</v>
      </c>
      <c r="H5712">
        <v>0</v>
      </c>
      <c r="I5712">
        <v>0.47</v>
      </c>
      <c r="J5712" s="10">
        <v>62</v>
      </c>
      <c r="K5712" s="13">
        <f t="shared" si="180"/>
        <v>1989</v>
      </c>
      <c r="L5712" s="1" t="str">
        <f t="shared" si="179"/>
        <v/>
      </c>
    </row>
    <row r="5713" spans="1:12" ht="13.8" customHeight="1" x14ac:dyDescent="0.3">
      <c r="A5713" t="s">
        <v>95</v>
      </c>
      <c r="B5713">
        <v>1974</v>
      </c>
      <c r="C5713" s="10">
        <v>59</v>
      </c>
      <c r="D5713">
        <v>0</v>
      </c>
      <c r="E5713">
        <v>59</v>
      </c>
      <c r="F5713">
        <v>0</v>
      </c>
      <c r="G5713">
        <v>0</v>
      </c>
      <c r="H5713">
        <v>0</v>
      </c>
      <c r="I5713">
        <v>0.47</v>
      </c>
      <c r="J5713" s="10">
        <v>68</v>
      </c>
      <c r="K5713" s="13">
        <f t="shared" si="180"/>
        <v>1989</v>
      </c>
      <c r="L5713" s="1" t="str">
        <f t="shared" si="179"/>
        <v/>
      </c>
    </row>
    <row r="5714" spans="1:12" ht="13.8" customHeight="1" x14ac:dyDescent="0.3">
      <c r="A5714" t="s">
        <v>95</v>
      </c>
      <c r="B5714">
        <v>1975</v>
      </c>
      <c r="C5714" s="10">
        <v>58</v>
      </c>
      <c r="D5714">
        <v>0</v>
      </c>
      <c r="E5714">
        <v>58</v>
      </c>
      <c r="F5714">
        <v>0</v>
      </c>
      <c r="G5714">
        <v>0</v>
      </c>
      <c r="H5714">
        <v>0</v>
      </c>
      <c r="I5714">
        <v>0.45</v>
      </c>
      <c r="J5714" s="10">
        <v>59</v>
      </c>
      <c r="K5714" s="13">
        <f t="shared" si="180"/>
        <v>1989</v>
      </c>
      <c r="L5714" s="1" t="str">
        <f t="shared" si="179"/>
        <v/>
      </c>
    </row>
    <row r="5715" spans="1:12" ht="13.8" customHeight="1" x14ac:dyDescent="0.3">
      <c r="A5715" t="s">
        <v>95</v>
      </c>
      <c r="B5715">
        <v>1976</v>
      </c>
      <c r="C5715" s="10">
        <v>72</v>
      </c>
      <c r="D5715">
        <v>0</v>
      </c>
      <c r="E5715">
        <v>72</v>
      </c>
      <c r="F5715">
        <v>0</v>
      </c>
      <c r="G5715">
        <v>0</v>
      </c>
      <c r="H5715">
        <v>0</v>
      </c>
      <c r="I5715">
        <v>0.54</v>
      </c>
      <c r="J5715" s="10">
        <v>57</v>
      </c>
      <c r="K5715" s="13">
        <f t="shared" si="180"/>
        <v>1989</v>
      </c>
      <c r="L5715" s="1" t="str">
        <f t="shared" si="179"/>
        <v/>
      </c>
    </row>
    <row r="5716" spans="1:12" ht="13.8" customHeight="1" x14ac:dyDescent="0.3">
      <c r="A5716" t="s">
        <v>95</v>
      </c>
      <c r="B5716">
        <v>1977</v>
      </c>
      <c r="C5716" s="10">
        <v>75</v>
      </c>
      <c r="D5716">
        <v>0</v>
      </c>
      <c r="E5716">
        <v>75</v>
      </c>
      <c r="F5716">
        <v>0</v>
      </c>
      <c r="G5716">
        <v>0</v>
      </c>
      <c r="H5716">
        <v>0</v>
      </c>
      <c r="I5716">
        <v>0.54</v>
      </c>
      <c r="J5716" s="10">
        <v>32</v>
      </c>
      <c r="K5716" s="13">
        <f t="shared" si="180"/>
        <v>1989</v>
      </c>
      <c r="L5716" s="1" t="str">
        <f t="shared" si="179"/>
        <v/>
      </c>
    </row>
    <row r="5717" spans="1:12" ht="13.8" customHeight="1" x14ac:dyDescent="0.3">
      <c r="A5717" t="s">
        <v>95</v>
      </c>
      <c r="B5717">
        <v>1978</v>
      </c>
      <c r="C5717" s="10">
        <v>85</v>
      </c>
      <c r="D5717">
        <v>0</v>
      </c>
      <c r="E5717">
        <v>85</v>
      </c>
      <c r="F5717">
        <v>0</v>
      </c>
      <c r="G5717">
        <v>0</v>
      </c>
      <c r="H5717">
        <v>0</v>
      </c>
      <c r="I5717">
        <v>0.6</v>
      </c>
      <c r="J5717" s="10">
        <v>62</v>
      </c>
      <c r="K5717" s="13">
        <f t="shared" si="180"/>
        <v>1989</v>
      </c>
      <c r="L5717" s="1" t="str">
        <f t="shared" si="179"/>
        <v/>
      </c>
    </row>
    <row r="5718" spans="1:12" ht="13.8" customHeight="1" x14ac:dyDescent="0.3">
      <c r="A5718" t="s">
        <v>95</v>
      </c>
      <c r="B5718">
        <v>1979</v>
      </c>
      <c r="C5718" s="10">
        <v>77</v>
      </c>
      <c r="D5718">
        <v>0</v>
      </c>
      <c r="E5718">
        <v>77</v>
      </c>
      <c r="F5718">
        <v>0</v>
      </c>
      <c r="G5718">
        <v>0</v>
      </c>
      <c r="H5718">
        <v>0</v>
      </c>
      <c r="I5718">
        <v>0.53</v>
      </c>
      <c r="J5718" s="10">
        <v>68</v>
      </c>
      <c r="K5718" s="13">
        <f t="shared" si="180"/>
        <v>1989</v>
      </c>
      <c r="L5718" s="1" t="str">
        <f t="shared" si="179"/>
        <v/>
      </c>
    </row>
    <row r="5719" spans="1:12" ht="13.8" customHeight="1" x14ac:dyDescent="0.3">
      <c r="A5719" t="s">
        <v>95</v>
      </c>
      <c r="B5719">
        <v>1980</v>
      </c>
      <c r="C5719" s="10">
        <v>80</v>
      </c>
      <c r="D5719">
        <v>0</v>
      </c>
      <c r="E5719">
        <v>80</v>
      </c>
      <c r="F5719">
        <v>0</v>
      </c>
      <c r="G5719">
        <v>0</v>
      </c>
      <c r="H5719">
        <v>0</v>
      </c>
      <c r="I5719">
        <v>0.53</v>
      </c>
      <c r="J5719" s="10">
        <v>66</v>
      </c>
      <c r="K5719" s="13">
        <f t="shared" si="180"/>
        <v>1989</v>
      </c>
      <c r="L5719" s="1" t="str">
        <f t="shared" si="179"/>
        <v/>
      </c>
    </row>
    <row r="5720" spans="1:12" ht="13.8" customHeight="1" x14ac:dyDescent="0.3">
      <c r="A5720" t="s">
        <v>95</v>
      </c>
      <c r="B5720">
        <v>1981</v>
      </c>
      <c r="C5720" s="10">
        <v>90</v>
      </c>
      <c r="D5720">
        <v>0</v>
      </c>
      <c r="E5720">
        <v>90</v>
      </c>
      <c r="F5720">
        <v>0</v>
      </c>
      <c r="G5720">
        <v>0</v>
      </c>
      <c r="H5720">
        <v>0</v>
      </c>
      <c r="I5720">
        <v>0.57999999999999996</v>
      </c>
      <c r="J5720" s="10">
        <v>72</v>
      </c>
      <c r="K5720" s="13">
        <f t="shared" si="180"/>
        <v>1989</v>
      </c>
      <c r="L5720" s="1" t="str">
        <f t="shared" si="179"/>
        <v/>
      </c>
    </row>
    <row r="5721" spans="1:12" ht="13.8" customHeight="1" x14ac:dyDescent="0.3">
      <c r="A5721" t="s">
        <v>95</v>
      </c>
      <c r="B5721">
        <v>1982</v>
      </c>
      <c r="C5721" s="10">
        <v>92</v>
      </c>
      <c r="D5721">
        <v>0</v>
      </c>
      <c r="E5721">
        <v>92</v>
      </c>
      <c r="F5721">
        <v>0</v>
      </c>
      <c r="G5721">
        <v>0</v>
      </c>
      <c r="H5721">
        <v>0</v>
      </c>
      <c r="I5721">
        <v>0.56999999999999995</v>
      </c>
      <c r="J5721" s="10">
        <v>97</v>
      </c>
      <c r="K5721" s="13">
        <f t="shared" si="180"/>
        <v>1989</v>
      </c>
      <c r="L5721" s="1" t="str">
        <f t="shared" si="179"/>
        <v/>
      </c>
    </row>
    <row r="5722" spans="1:12" ht="13.8" customHeight="1" x14ac:dyDescent="0.3">
      <c r="A5722" t="s">
        <v>95</v>
      </c>
      <c r="B5722">
        <v>1983</v>
      </c>
      <c r="C5722" s="10">
        <v>115</v>
      </c>
      <c r="D5722">
        <v>0</v>
      </c>
      <c r="E5722">
        <v>115</v>
      </c>
      <c r="F5722">
        <v>0</v>
      </c>
      <c r="G5722">
        <v>0</v>
      </c>
      <c r="H5722">
        <v>0</v>
      </c>
      <c r="I5722">
        <v>0.7</v>
      </c>
      <c r="J5722" s="10">
        <v>95</v>
      </c>
      <c r="K5722" s="13">
        <f t="shared" si="180"/>
        <v>1989</v>
      </c>
      <c r="L5722" s="1" t="str">
        <f t="shared" si="179"/>
        <v/>
      </c>
    </row>
    <row r="5723" spans="1:12" ht="13.8" customHeight="1" x14ac:dyDescent="0.3">
      <c r="A5723" t="s">
        <v>95</v>
      </c>
      <c r="B5723">
        <v>1984</v>
      </c>
      <c r="C5723" s="10">
        <v>125</v>
      </c>
      <c r="D5723">
        <v>0</v>
      </c>
      <c r="E5723">
        <v>125</v>
      </c>
      <c r="F5723">
        <v>0</v>
      </c>
      <c r="G5723">
        <v>0</v>
      </c>
      <c r="H5723">
        <v>0</v>
      </c>
      <c r="I5723">
        <v>0.74</v>
      </c>
      <c r="J5723" s="10">
        <v>94</v>
      </c>
      <c r="K5723" s="13">
        <f t="shared" si="180"/>
        <v>1989</v>
      </c>
      <c r="L5723" s="1" t="str">
        <f t="shared" si="179"/>
        <v/>
      </c>
    </row>
    <row r="5724" spans="1:12" ht="13.8" customHeight="1" x14ac:dyDescent="0.3">
      <c r="A5724" t="s">
        <v>95</v>
      </c>
      <c r="B5724">
        <v>1985</v>
      </c>
      <c r="C5724" s="10">
        <v>160</v>
      </c>
      <c r="D5724">
        <v>0</v>
      </c>
      <c r="E5724">
        <v>160</v>
      </c>
      <c r="F5724">
        <v>0</v>
      </c>
      <c r="G5724">
        <v>0</v>
      </c>
      <c r="H5724">
        <v>0</v>
      </c>
      <c r="I5724">
        <v>0.92</v>
      </c>
      <c r="J5724" s="10">
        <v>61</v>
      </c>
      <c r="K5724" s="13">
        <f t="shared" si="180"/>
        <v>1989</v>
      </c>
      <c r="L5724" s="1" t="str">
        <f t="shared" si="179"/>
        <v/>
      </c>
    </row>
    <row r="5725" spans="1:12" ht="13.8" customHeight="1" x14ac:dyDescent="0.3">
      <c r="A5725" t="s">
        <v>95</v>
      </c>
      <c r="B5725">
        <v>1986</v>
      </c>
      <c r="C5725" s="10">
        <v>165</v>
      </c>
      <c r="D5725">
        <v>0</v>
      </c>
      <c r="E5725">
        <v>165</v>
      </c>
      <c r="F5725">
        <v>0</v>
      </c>
      <c r="G5725">
        <v>0</v>
      </c>
      <c r="H5725">
        <v>0</v>
      </c>
      <c r="I5725">
        <v>0.92</v>
      </c>
      <c r="J5725" s="10">
        <v>68</v>
      </c>
      <c r="K5725" s="13">
        <f t="shared" si="180"/>
        <v>1989</v>
      </c>
      <c r="L5725" s="1" t="str">
        <f t="shared" si="179"/>
        <v/>
      </c>
    </row>
    <row r="5726" spans="1:12" ht="13.8" customHeight="1" x14ac:dyDescent="0.3">
      <c r="A5726" t="s">
        <v>95</v>
      </c>
      <c r="B5726">
        <v>1987</v>
      </c>
      <c r="C5726" s="10">
        <v>166</v>
      </c>
      <c r="D5726">
        <v>0</v>
      </c>
      <c r="E5726">
        <v>166</v>
      </c>
      <c r="F5726">
        <v>0</v>
      </c>
      <c r="G5726">
        <v>0</v>
      </c>
      <c r="H5726">
        <v>0</v>
      </c>
      <c r="I5726">
        <v>0.91</v>
      </c>
      <c r="J5726" s="10">
        <v>69</v>
      </c>
      <c r="K5726" s="13">
        <f t="shared" si="180"/>
        <v>1989</v>
      </c>
      <c r="L5726" s="1" t="str">
        <f t="shared" si="179"/>
        <v/>
      </c>
    </row>
    <row r="5727" spans="1:12" ht="13.8" customHeight="1" x14ac:dyDescent="0.3">
      <c r="A5727" t="s">
        <v>95</v>
      </c>
      <c r="B5727">
        <v>1988</v>
      </c>
      <c r="C5727" s="10">
        <v>156</v>
      </c>
      <c r="D5727">
        <v>0</v>
      </c>
      <c r="E5727">
        <v>156</v>
      </c>
      <c r="F5727">
        <v>0</v>
      </c>
      <c r="G5727">
        <v>0</v>
      </c>
      <c r="H5727">
        <v>0</v>
      </c>
      <c r="I5727">
        <v>0.83</v>
      </c>
      <c r="J5727" s="10">
        <v>63</v>
      </c>
      <c r="K5727" s="13">
        <f t="shared" si="180"/>
        <v>1989</v>
      </c>
      <c r="L5727" s="1" t="str">
        <f t="shared" si="179"/>
        <v/>
      </c>
    </row>
    <row r="5728" spans="1:12" ht="13.8" customHeight="1" x14ac:dyDescent="0.3">
      <c r="A5728" t="s">
        <v>95</v>
      </c>
      <c r="B5728">
        <v>1989</v>
      </c>
      <c r="C5728" s="10">
        <v>148</v>
      </c>
      <c r="D5728">
        <v>0</v>
      </c>
      <c r="E5728">
        <v>148</v>
      </c>
      <c r="F5728">
        <v>0</v>
      </c>
      <c r="G5728">
        <v>0</v>
      </c>
      <c r="H5728">
        <v>0</v>
      </c>
      <c r="I5728">
        <v>0.77</v>
      </c>
      <c r="J5728" s="10">
        <v>64</v>
      </c>
      <c r="K5728" s="13">
        <f t="shared" si="180"/>
        <v>1989</v>
      </c>
      <c r="L5728" s="1" t="str">
        <f t="shared" si="179"/>
        <v/>
      </c>
    </row>
    <row r="5729" spans="1:12" ht="13.8" customHeight="1" x14ac:dyDescent="0.3">
      <c r="A5729" t="s">
        <v>95</v>
      </c>
      <c r="B5729">
        <v>1990</v>
      </c>
      <c r="C5729" s="10">
        <v>119</v>
      </c>
      <c r="D5729">
        <v>0</v>
      </c>
      <c r="E5729">
        <v>119</v>
      </c>
      <c r="F5729">
        <v>0</v>
      </c>
      <c r="G5729">
        <v>0</v>
      </c>
      <c r="H5729">
        <v>0</v>
      </c>
      <c r="I5729">
        <v>0.61</v>
      </c>
      <c r="J5729" s="10">
        <v>54</v>
      </c>
      <c r="K5729" s="13">
        <f t="shared" si="180"/>
        <v>1990</v>
      </c>
      <c r="L5729" s="1" t="str">
        <f t="shared" si="179"/>
        <v/>
      </c>
    </row>
    <row r="5730" spans="1:12" ht="13.8" customHeight="1" x14ac:dyDescent="0.3">
      <c r="A5730" t="s">
        <v>95</v>
      </c>
      <c r="B5730">
        <v>1991</v>
      </c>
      <c r="C5730" s="10">
        <v>118</v>
      </c>
      <c r="D5730">
        <v>0</v>
      </c>
      <c r="E5730">
        <v>118</v>
      </c>
      <c r="F5730">
        <v>0</v>
      </c>
      <c r="G5730">
        <v>0</v>
      </c>
      <c r="H5730">
        <v>0</v>
      </c>
      <c r="I5730">
        <v>0.59</v>
      </c>
      <c r="J5730" s="10">
        <v>46</v>
      </c>
      <c r="K5730" s="13">
        <f t="shared" si="180"/>
        <v>1990</v>
      </c>
      <c r="L5730" s="1" t="str">
        <f t="shared" si="179"/>
        <v/>
      </c>
    </row>
    <row r="5731" spans="1:12" ht="13.8" customHeight="1" x14ac:dyDescent="0.3">
      <c r="A5731" t="s">
        <v>95</v>
      </c>
      <c r="B5731">
        <v>1992</v>
      </c>
      <c r="C5731" s="10">
        <v>113</v>
      </c>
      <c r="D5731">
        <v>0</v>
      </c>
      <c r="E5731">
        <v>113</v>
      </c>
      <c r="F5731">
        <v>0</v>
      </c>
      <c r="G5731">
        <v>0</v>
      </c>
      <c r="H5731">
        <v>0</v>
      </c>
      <c r="I5731">
        <v>0.56000000000000005</v>
      </c>
      <c r="J5731" s="10">
        <v>45</v>
      </c>
      <c r="K5731" s="13">
        <f t="shared" si="180"/>
        <v>1990</v>
      </c>
      <c r="L5731" s="1" t="str">
        <f t="shared" si="179"/>
        <v/>
      </c>
    </row>
    <row r="5732" spans="1:12" ht="13.8" customHeight="1" x14ac:dyDescent="0.3">
      <c r="A5732" t="s">
        <v>95</v>
      </c>
      <c r="B5732">
        <v>1993</v>
      </c>
      <c r="C5732" s="10">
        <v>116</v>
      </c>
      <c r="D5732">
        <v>0</v>
      </c>
      <c r="E5732">
        <v>116</v>
      </c>
      <c r="F5732">
        <v>0</v>
      </c>
      <c r="G5732">
        <v>0</v>
      </c>
      <c r="H5732">
        <v>0</v>
      </c>
      <c r="I5732">
        <v>0.56000000000000005</v>
      </c>
      <c r="J5732" s="10">
        <v>43</v>
      </c>
      <c r="K5732" s="13">
        <f t="shared" si="180"/>
        <v>1990</v>
      </c>
      <c r="L5732" s="1" t="str">
        <f t="shared" si="179"/>
        <v/>
      </c>
    </row>
    <row r="5733" spans="1:12" ht="13.8" customHeight="1" x14ac:dyDescent="0.3">
      <c r="A5733" t="s">
        <v>95</v>
      </c>
      <c r="B5733">
        <v>1994</v>
      </c>
      <c r="C5733" s="10">
        <v>120</v>
      </c>
      <c r="D5733">
        <v>0</v>
      </c>
      <c r="E5733">
        <v>120</v>
      </c>
      <c r="F5733">
        <v>0</v>
      </c>
      <c r="G5733">
        <v>0</v>
      </c>
      <c r="H5733">
        <v>0</v>
      </c>
      <c r="I5733">
        <v>0.56999999999999995</v>
      </c>
      <c r="J5733" s="10">
        <v>40</v>
      </c>
      <c r="K5733" s="13">
        <f t="shared" si="180"/>
        <v>1990</v>
      </c>
      <c r="L5733" s="1" t="str">
        <f t="shared" si="179"/>
        <v/>
      </c>
    </row>
    <row r="5734" spans="1:12" ht="13.8" customHeight="1" x14ac:dyDescent="0.3">
      <c r="A5734" t="s">
        <v>95</v>
      </c>
      <c r="B5734">
        <v>1995</v>
      </c>
      <c r="C5734" s="10">
        <v>117</v>
      </c>
      <c r="D5734">
        <v>0</v>
      </c>
      <c r="E5734">
        <v>117</v>
      </c>
      <c r="F5734">
        <v>0</v>
      </c>
      <c r="G5734">
        <v>0</v>
      </c>
      <c r="H5734">
        <v>0</v>
      </c>
      <c r="I5734">
        <v>0.54</v>
      </c>
      <c r="J5734" s="10">
        <v>47</v>
      </c>
      <c r="K5734" s="13">
        <f t="shared" si="180"/>
        <v>1990</v>
      </c>
      <c r="L5734" s="1" t="str">
        <f t="shared" si="179"/>
        <v/>
      </c>
    </row>
    <row r="5735" spans="1:12" ht="13.8" customHeight="1" x14ac:dyDescent="0.3">
      <c r="A5735" t="s">
        <v>95</v>
      </c>
      <c r="B5735">
        <v>1996</v>
      </c>
      <c r="C5735" s="10">
        <v>118</v>
      </c>
      <c r="D5735">
        <v>0</v>
      </c>
      <c r="E5735">
        <v>118</v>
      </c>
      <c r="F5735">
        <v>0</v>
      </c>
      <c r="G5735">
        <v>0</v>
      </c>
      <c r="H5735">
        <v>0</v>
      </c>
      <c r="I5735">
        <v>0.54</v>
      </c>
      <c r="J5735" s="10">
        <v>46</v>
      </c>
      <c r="K5735" s="13">
        <f t="shared" si="180"/>
        <v>1990</v>
      </c>
      <c r="L5735" s="1" t="str">
        <f t="shared" si="179"/>
        <v/>
      </c>
    </row>
    <row r="5736" spans="1:12" ht="13.8" customHeight="1" x14ac:dyDescent="0.3">
      <c r="A5736" t="s">
        <v>95</v>
      </c>
      <c r="B5736">
        <v>1997</v>
      </c>
      <c r="C5736" s="10">
        <v>123</v>
      </c>
      <c r="D5736">
        <v>0</v>
      </c>
      <c r="E5736">
        <v>123</v>
      </c>
      <c r="F5736">
        <v>0</v>
      </c>
      <c r="G5736">
        <v>0</v>
      </c>
      <c r="H5736">
        <v>0</v>
      </c>
      <c r="I5736">
        <v>0.55000000000000004</v>
      </c>
      <c r="J5736" s="10">
        <v>47</v>
      </c>
      <c r="K5736" s="13">
        <f t="shared" si="180"/>
        <v>1990</v>
      </c>
      <c r="L5736" s="1" t="str">
        <f t="shared" si="179"/>
        <v/>
      </c>
    </row>
    <row r="5737" spans="1:12" ht="13.8" customHeight="1" x14ac:dyDescent="0.3">
      <c r="A5737" t="s">
        <v>95</v>
      </c>
      <c r="B5737">
        <v>1998</v>
      </c>
      <c r="C5737" s="10">
        <v>122</v>
      </c>
      <c r="D5737">
        <v>0</v>
      </c>
      <c r="E5737">
        <v>122</v>
      </c>
      <c r="F5737">
        <v>0</v>
      </c>
      <c r="G5737">
        <v>0</v>
      </c>
      <c r="H5737">
        <v>0</v>
      </c>
      <c r="I5737">
        <v>0.53</v>
      </c>
      <c r="J5737" s="10">
        <v>47</v>
      </c>
      <c r="K5737" s="13">
        <f t="shared" si="180"/>
        <v>1990</v>
      </c>
      <c r="L5737" s="1" t="str">
        <f t="shared" si="179"/>
        <v/>
      </c>
    </row>
    <row r="5738" spans="1:12" ht="13.8" customHeight="1" x14ac:dyDescent="0.3">
      <c r="A5738" t="s">
        <v>95</v>
      </c>
      <c r="B5738">
        <v>1999</v>
      </c>
      <c r="C5738" s="10">
        <v>135</v>
      </c>
      <c r="D5738">
        <v>0</v>
      </c>
      <c r="E5738">
        <v>135</v>
      </c>
      <c r="F5738">
        <v>0</v>
      </c>
      <c r="G5738">
        <v>0</v>
      </c>
      <c r="H5738">
        <v>0</v>
      </c>
      <c r="I5738">
        <v>0.57999999999999996</v>
      </c>
      <c r="J5738" s="10">
        <v>47</v>
      </c>
      <c r="K5738" s="13">
        <f t="shared" si="180"/>
        <v>1990</v>
      </c>
      <c r="L5738" s="1" t="str">
        <f t="shared" si="179"/>
        <v/>
      </c>
    </row>
    <row r="5739" spans="1:12" ht="13.8" customHeight="1" x14ac:dyDescent="0.3">
      <c r="A5739" t="s">
        <v>95</v>
      </c>
      <c r="B5739">
        <v>2000</v>
      </c>
      <c r="C5739" s="10">
        <v>155</v>
      </c>
      <c r="D5739">
        <v>0</v>
      </c>
      <c r="E5739">
        <v>155</v>
      </c>
      <c r="F5739">
        <v>0</v>
      </c>
      <c r="G5739">
        <v>0</v>
      </c>
      <c r="H5739">
        <v>0</v>
      </c>
      <c r="I5739">
        <v>0.65</v>
      </c>
      <c r="J5739" s="10">
        <v>50</v>
      </c>
      <c r="K5739" s="13">
        <f t="shared" si="180"/>
        <v>1990</v>
      </c>
      <c r="L5739" s="1" t="str">
        <f t="shared" si="179"/>
        <v/>
      </c>
    </row>
    <row r="5740" spans="1:12" ht="13.8" customHeight="1" x14ac:dyDescent="0.3">
      <c r="A5740" t="s">
        <v>95</v>
      </c>
      <c r="B5740">
        <v>2001</v>
      </c>
      <c r="C5740" s="10">
        <v>185</v>
      </c>
      <c r="D5740">
        <v>0</v>
      </c>
      <c r="E5740">
        <v>185</v>
      </c>
      <c r="F5740">
        <v>0</v>
      </c>
      <c r="G5740">
        <v>0</v>
      </c>
      <c r="H5740">
        <v>0</v>
      </c>
      <c r="I5740">
        <v>0.77</v>
      </c>
      <c r="J5740" s="10">
        <v>52</v>
      </c>
      <c r="K5740" s="13">
        <f t="shared" si="180"/>
        <v>1990</v>
      </c>
      <c r="L5740" s="1" t="str">
        <f t="shared" si="179"/>
        <v/>
      </c>
    </row>
    <row r="5741" spans="1:12" ht="13.8" customHeight="1" x14ac:dyDescent="0.3">
      <c r="A5741" t="s">
        <v>95</v>
      </c>
      <c r="B5741">
        <v>2002</v>
      </c>
      <c r="C5741" s="10">
        <v>193</v>
      </c>
      <c r="D5741">
        <v>0</v>
      </c>
      <c r="E5741">
        <v>193</v>
      </c>
      <c r="F5741">
        <v>0</v>
      </c>
      <c r="G5741">
        <v>0</v>
      </c>
      <c r="H5741">
        <v>0</v>
      </c>
      <c r="I5741">
        <v>0.79</v>
      </c>
      <c r="J5741" s="10">
        <v>46</v>
      </c>
      <c r="K5741" s="13">
        <f t="shared" si="180"/>
        <v>1990</v>
      </c>
      <c r="L5741" s="1" t="str">
        <f t="shared" si="179"/>
        <v/>
      </c>
    </row>
    <row r="5742" spans="1:12" ht="13.8" customHeight="1" x14ac:dyDescent="0.3">
      <c r="A5742" t="s">
        <v>95</v>
      </c>
      <c r="B5742">
        <v>2003</v>
      </c>
      <c r="C5742" s="10">
        <v>210</v>
      </c>
      <c r="D5742">
        <v>0</v>
      </c>
      <c r="E5742">
        <v>210</v>
      </c>
      <c r="F5742">
        <v>0</v>
      </c>
      <c r="G5742">
        <v>0</v>
      </c>
      <c r="H5742">
        <v>0</v>
      </c>
      <c r="I5742">
        <v>0.85</v>
      </c>
      <c r="J5742" s="10">
        <v>48</v>
      </c>
      <c r="K5742" s="13">
        <f t="shared" si="180"/>
        <v>1990</v>
      </c>
      <c r="L5742" s="1" t="str">
        <f t="shared" si="179"/>
        <v/>
      </c>
    </row>
    <row r="5743" spans="1:12" ht="13.8" customHeight="1" x14ac:dyDescent="0.3">
      <c r="A5743" t="s">
        <v>95</v>
      </c>
      <c r="B5743">
        <v>2004</v>
      </c>
      <c r="C5743" s="10">
        <v>208</v>
      </c>
      <c r="D5743">
        <v>0</v>
      </c>
      <c r="E5743">
        <v>208</v>
      </c>
      <c r="F5743">
        <v>0</v>
      </c>
      <c r="G5743">
        <v>0</v>
      </c>
      <c r="H5743">
        <v>0</v>
      </c>
      <c r="I5743">
        <v>0.83</v>
      </c>
      <c r="J5743" s="10">
        <v>50</v>
      </c>
      <c r="K5743" s="13">
        <f t="shared" si="180"/>
        <v>1990</v>
      </c>
      <c r="L5743" s="1" t="str">
        <f t="shared" si="179"/>
        <v/>
      </c>
    </row>
    <row r="5744" spans="1:12" ht="13.8" customHeight="1" x14ac:dyDescent="0.3">
      <c r="A5744" t="s">
        <v>95</v>
      </c>
      <c r="B5744">
        <v>2005</v>
      </c>
      <c r="C5744" s="10">
        <v>224</v>
      </c>
      <c r="D5744">
        <v>0</v>
      </c>
      <c r="E5744">
        <v>224</v>
      </c>
      <c r="F5744">
        <v>0</v>
      </c>
      <c r="G5744">
        <v>0</v>
      </c>
      <c r="H5744">
        <v>0</v>
      </c>
      <c r="I5744">
        <v>0.88</v>
      </c>
      <c r="J5744" s="10">
        <v>51</v>
      </c>
      <c r="K5744" s="13">
        <f t="shared" si="180"/>
        <v>1990</v>
      </c>
      <c r="L5744" s="1" t="str">
        <f t="shared" si="179"/>
        <v/>
      </c>
    </row>
    <row r="5745" spans="1:12" ht="13.8" customHeight="1" x14ac:dyDescent="0.3">
      <c r="A5745" t="s">
        <v>95</v>
      </c>
      <c r="B5745">
        <v>2006</v>
      </c>
      <c r="C5745" s="10">
        <v>225</v>
      </c>
      <c r="D5745">
        <v>0</v>
      </c>
      <c r="E5745">
        <v>225</v>
      </c>
      <c r="F5745">
        <v>0</v>
      </c>
      <c r="G5745">
        <v>0</v>
      </c>
      <c r="H5745">
        <v>0</v>
      </c>
      <c r="I5745">
        <v>0.87</v>
      </c>
      <c r="J5745" s="10">
        <v>44</v>
      </c>
      <c r="K5745" s="13">
        <f t="shared" si="180"/>
        <v>1990</v>
      </c>
      <c r="L5745" s="1" t="str">
        <f t="shared" si="179"/>
        <v/>
      </c>
    </row>
    <row r="5746" spans="1:12" ht="13.8" customHeight="1" x14ac:dyDescent="0.3">
      <c r="A5746" t="s">
        <v>95</v>
      </c>
      <c r="B5746">
        <v>2007</v>
      </c>
      <c r="C5746" s="10">
        <v>223</v>
      </c>
      <c r="D5746">
        <v>0</v>
      </c>
      <c r="E5746">
        <v>223</v>
      </c>
      <c r="F5746">
        <v>0</v>
      </c>
      <c r="G5746">
        <v>0</v>
      </c>
      <c r="H5746">
        <v>0</v>
      </c>
      <c r="I5746">
        <v>0.86</v>
      </c>
      <c r="J5746" s="10">
        <v>54</v>
      </c>
      <c r="K5746" s="13">
        <f t="shared" si="180"/>
        <v>1990</v>
      </c>
      <c r="L5746" s="1" t="str">
        <f t="shared" si="179"/>
        <v/>
      </c>
    </row>
    <row r="5747" spans="1:12" ht="13.8" customHeight="1" x14ac:dyDescent="0.3">
      <c r="A5747" t="s">
        <v>95</v>
      </c>
      <c r="B5747">
        <v>2008</v>
      </c>
      <c r="C5747" s="10">
        <v>230</v>
      </c>
      <c r="D5747">
        <v>0</v>
      </c>
      <c r="E5747">
        <v>230</v>
      </c>
      <c r="F5747">
        <v>0</v>
      </c>
      <c r="G5747">
        <v>0</v>
      </c>
      <c r="H5747">
        <v>0</v>
      </c>
      <c r="I5747">
        <v>0.88</v>
      </c>
      <c r="J5747" s="10">
        <v>50</v>
      </c>
      <c r="K5747" s="13">
        <f t="shared" si="180"/>
        <v>1990</v>
      </c>
      <c r="L5747" s="1" t="str">
        <f t="shared" si="179"/>
        <v/>
      </c>
    </row>
    <row r="5748" spans="1:12" ht="13.8" customHeight="1" x14ac:dyDescent="0.3">
      <c r="A5748" t="s">
        <v>95</v>
      </c>
      <c r="B5748">
        <v>2009</v>
      </c>
      <c r="C5748" s="10">
        <v>231</v>
      </c>
      <c r="D5748">
        <v>0</v>
      </c>
      <c r="E5748">
        <v>231</v>
      </c>
      <c r="F5748">
        <v>0</v>
      </c>
      <c r="G5748">
        <v>0</v>
      </c>
      <c r="H5748">
        <v>0</v>
      </c>
      <c r="I5748">
        <v>0.87</v>
      </c>
      <c r="J5748" s="10">
        <v>49</v>
      </c>
      <c r="K5748" s="13">
        <f t="shared" si="180"/>
        <v>1990</v>
      </c>
      <c r="L5748" s="1" t="str">
        <f t="shared" si="179"/>
        <v/>
      </c>
    </row>
    <row r="5749" spans="1:12" ht="13.8" customHeight="1" x14ac:dyDescent="0.3">
      <c r="A5749" t="s">
        <v>95</v>
      </c>
      <c r="B5749">
        <v>2010</v>
      </c>
      <c r="C5749" s="10">
        <v>234</v>
      </c>
      <c r="D5749">
        <v>0</v>
      </c>
      <c r="E5749">
        <v>234</v>
      </c>
      <c r="F5749">
        <v>0</v>
      </c>
      <c r="G5749">
        <v>0</v>
      </c>
      <c r="H5749">
        <v>0</v>
      </c>
      <c r="I5749">
        <v>0.87</v>
      </c>
      <c r="J5749" s="10">
        <v>50</v>
      </c>
      <c r="K5749" s="13">
        <f t="shared" si="180"/>
        <v>1990</v>
      </c>
      <c r="L5749" s="1" t="str">
        <f t="shared" si="179"/>
        <v/>
      </c>
    </row>
    <row r="5750" spans="1:12" ht="13.8" customHeight="1" x14ac:dyDescent="0.3">
      <c r="A5750" t="s">
        <v>95</v>
      </c>
      <c r="B5750">
        <v>2011</v>
      </c>
      <c r="C5750" s="10">
        <v>227</v>
      </c>
      <c r="D5750">
        <v>0</v>
      </c>
      <c r="E5750">
        <v>227</v>
      </c>
      <c r="F5750">
        <v>0</v>
      </c>
      <c r="G5750">
        <v>0</v>
      </c>
      <c r="H5750">
        <v>0</v>
      </c>
      <c r="I5750">
        <v>0.84</v>
      </c>
      <c r="J5750" s="10">
        <v>47</v>
      </c>
      <c r="K5750" s="13">
        <f t="shared" si="180"/>
        <v>1990</v>
      </c>
      <c r="L5750" s="1" t="str">
        <f t="shared" si="179"/>
        <v/>
      </c>
    </row>
    <row r="5751" spans="1:12" ht="13.8" customHeight="1" x14ac:dyDescent="0.3">
      <c r="A5751" t="s">
        <v>95</v>
      </c>
      <c r="B5751">
        <v>2012</v>
      </c>
      <c r="C5751" s="10">
        <v>222</v>
      </c>
      <c r="D5751">
        <v>0</v>
      </c>
      <c r="E5751">
        <v>222</v>
      </c>
      <c r="F5751">
        <v>0</v>
      </c>
      <c r="G5751">
        <v>0</v>
      </c>
      <c r="H5751">
        <v>0</v>
      </c>
      <c r="I5751">
        <v>0.81</v>
      </c>
      <c r="J5751" s="10">
        <v>45</v>
      </c>
      <c r="K5751" s="13">
        <f t="shared" si="180"/>
        <v>1990</v>
      </c>
      <c r="L5751" s="1">
        <f t="shared" si="179"/>
        <v>1</v>
      </c>
    </row>
    <row r="5752" spans="1:12" ht="13.8" customHeight="1" x14ac:dyDescent="0.3">
      <c r="A5752" t="s">
        <v>95</v>
      </c>
      <c r="B5752">
        <v>2013</v>
      </c>
      <c r="C5752" s="10">
        <v>224</v>
      </c>
      <c r="D5752">
        <v>0</v>
      </c>
      <c r="E5752">
        <v>224</v>
      </c>
      <c r="F5752">
        <v>0</v>
      </c>
      <c r="G5752">
        <v>0</v>
      </c>
      <c r="H5752">
        <v>0</v>
      </c>
      <c r="I5752">
        <v>0.81</v>
      </c>
      <c r="J5752" s="10">
        <v>46</v>
      </c>
      <c r="K5752" s="13">
        <f t="shared" si="180"/>
        <v>1990</v>
      </c>
      <c r="L5752" s="1">
        <f t="shared" si="179"/>
        <v>1</v>
      </c>
    </row>
    <row r="5753" spans="1:12" ht="13.8" customHeight="1" x14ac:dyDescent="0.3">
      <c r="A5753" t="s">
        <v>95</v>
      </c>
      <c r="B5753">
        <v>2014</v>
      </c>
      <c r="C5753" s="10">
        <v>219</v>
      </c>
      <c r="D5753">
        <v>0</v>
      </c>
      <c r="E5753">
        <v>219</v>
      </c>
      <c r="F5753">
        <v>0</v>
      </c>
      <c r="G5753">
        <v>0</v>
      </c>
      <c r="H5753">
        <v>0</v>
      </c>
      <c r="I5753">
        <v>0.78</v>
      </c>
      <c r="J5753" s="10">
        <v>45</v>
      </c>
      <c r="K5753" s="13">
        <f t="shared" si="180"/>
        <v>1990</v>
      </c>
      <c r="L5753" s="1">
        <f t="shared" si="179"/>
        <v>1</v>
      </c>
    </row>
    <row r="5754" spans="1:12" ht="13.8" customHeight="1" x14ac:dyDescent="0.3">
      <c r="A5754" t="s">
        <v>96</v>
      </c>
      <c r="B5754">
        <v>1949</v>
      </c>
      <c r="C5754" s="10">
        <v>6</v>
      </c>
      <c r="D5754" t="s">
        <v>11</v>
      </c>
      <c r="E5754" t="s">
        <v>11</v>
      </c>
      <c r="F5754" t="s">
        <v>11</v>
      </c>
      <c r="G5754">
        <v>6</v>
      </c>
      <c r="H5754" t="s">
        <v>11</v>
      </c>
      <c r="I5754" t="s">
        <v>11</v>
      </c>
      <c r="J5754" s="10">
        <v>0</v>
      </c>
      <c r="K5754" s="13">
        <f t="shared" si="180"/>
        <v>1958</v>
      </c>
      <c r="L5754" s="1" t="str">
        <f t="shared" si="179"/>
        <v/>
      </c>
    </row>
    <row r="5755" spans="1:12" ht="13.8" customHeight="1" x14ac:dyDescent="0.3">
      <c r="A5755" t="s">
        <v>96</v>
      </c>
      <c r="B5755">
        <v>1950</v>
      </c>
      <c r="C5755" s="10">
        <v>354</v>
      </c>
      <c r="D5755">
        <v>69</v>
      </c>
      <c r="E5755">
        <v>277</v>
      </c>
      <c r="F5755">
        <v>0</v>
      </c>
      <c r="G5755">
        <v>8</v>
      </c>
      <c r="H5755">
        <v>0</v>
      </c>
      <c r="I5755">
        <v>0.02</v>
      </c>
      <c r="J5755" s="10">
        <v>577</v>
      </c>
      <c r="K5755" s="13">
        <f t="shared" si="180"/>
        <v>1958</v>
      </c>
      <c r="L5755" s="1" t="str">
        <f t="shared" si="179"/>
        <v/>
      </c>
    </row>
    <row r="5756" spans="1:12" ht="13.8" customHeight="1" x14ac:dyDescent="0.3">
      <c r="A5756" t="s">
        <v>96</v>
      </c>
      <c r="B5756">
        <v>1951</v>
      </c>
      <c r="C5756" s="10">
        <v>296</v>
      </c>
      <c r="D5756">
        <v>119</v>
      </c>
      <c r="E5756">
        <v>170</v>
      </c>
      <c r="F5756">
        <v>0</v>
      </c>
      <c r="G5756">
        <v>7</v>
      </c>
      <c r="H5756">
        <v>0</v>
      </c>
      <c r="I5756">
        <v>0.01</v>
      </c>
      <c r="J5756" s="10">
        <v>903</v>
      </c>
      <c r="K5756" s="13">
        <f t="shared" si="180"/>
        <v>1958</v>
      </c>
      <c r="L5756" s="1" t="str">
        <f t="shared" si="179"/>
        <v/>
      </c>
    </row>
    <row r="5757" spans="1:12" ht="13.8" customHeight="1" x14ac:dyDescent="0.3">
      <c r="A5757" t="s">
        <v>96</v>
      </c>
      <c r="B5757">
        <v>1952</v>
      </c>
      <c r="C5757" s="10">
        <v>331</v>
      </c>
      <c r="D5757">
        <v>114</v>
      </c>
      <c r="E5757">
        <v>206</v>
      </c>
      <c r="F5757">
        <v>0</v>
      </c>
      <c r="G5757">
        <v>11</v>
      </c>
      <c r="H5757">
        <v>0</v>
      </c>
      <c r="I5757">
        <v>0.01</v>
      </c>
      <c r="J5757" s="10">
        <v>936</v>
      </c>
      <c r="K5757" s="13">
        <f t="shared" si="180"/>
        <v>1958</v>
      </c>
      <c r="L5757" s="1" t="str">
        <f t="shared" si="179"/>
        <v/>
      </c>
    </row>
    <row r="5758" spans="1:12" ht="13.8" customHeight="1" x14ac:dyDescent="0.3">
      <c r="A5758" t="s">
        <v>96</v>
      </c>
      <c r="B5758">
        <v>1953</v>
      </c>
      <c r="C5758" s="10">
        <v>275</v>
      </c>
      <c r="D5758">
        <v>38</v>
      </c>
      <c r="E5758">
        <v>229</v>
      </c>
      <c r="F5758">
        <v>0</v>
      </c>
      <c r="G5758">
        <v>8</v>
      </c>
      <c r="H5758">
        <v>0</v>
      </c>
      <c r="I5758">
        <v>0.01</v>
      </c>
      <c r="J5758" s="10">
        <v>962</v>
      </c>
      <c r="K5758" s="13">
        <f t="shared" si="180"/>
        <v>1958</v>
      </c>
      <c r="L5758" s="1" t="str">
        <f t="shared" si="179"/>
        <v/>
      </c>
    </row>
    <row r="5759" spans="1:12" ht="13.8" customHeight="1" x14ac:dyDescent="0.3">
      <c r="A5759" t="s">
        <v>96</v>
      </c>
      <c r="B5759">
        <v>1954</v>
      </c>
      <c r="C5759" s="10">
        <v>324</v>
      </c>
      <c r="D5759">
        <v>43</v>
      </c>
      <c r="E5759">
        <v>270</v>
      </c>
      <c r="F5759">
        <v>0</v>
      </c>
      <c r="G5759">
        <v>11</v>
      </c>
      <c r="H5759">
        <v>0</v>
      </c>
      <c r="I5759">
        <v>0.01</v>
      </c>
      <c r="J5759" s="10">
        <v>985</v>
      </c>
      <c r="K5759" s="13">
        <f t="shared" si="180"/>
        <v>1958</v>
      </c>
      <c r="L5759" s="1" t="str">
        <f t="shared" si="179"/>
        <v/>
      </c>
    </row>
    <row r="5760" spans="1:12" ht="13.8" customHeight="1" x14ac:dyDescent="0.3">
      <c r="A5760" t="s">
        <v>96</v>
      </c>
      <c r="B5760">
        <v>1955</v>
      </c>
      <c r="C5760" s="10">
        <v>323</v>
      </c>
      <c r="D5760">
        <v>19</v>
      </c>
      <c r="E5760">
        <v>286</v>
      </c>
      <c r="F5760">
        <v>0</v>
      </c>
      <c r="G5760">
        <v>18</v>
      </c>
      <c r="H5760">
        <v>0</v>
      </c>
      <c r="I5760">
        <v>0.01</v>
      </c>
      <c r="J5760" s="10">
        <v>950</v>
      </c>
      <c r="K5760" s="13">
        <f t="shared" si="180"/>
        <v>1958</v>
      </c>
      <c r="L5760" s="1" t="str">
        <f t="shared" si="179"/>
        <v/>
      </c>
    </row>
    <row r="5761" spans="1:12" ht="13.8" customHeight="1" x14ac:dyDescent="0.3">
      <c r="A5761" t="s">
        <v>96</v>
      </c>
      <c r="B5761">
        <v>1956</v>
      </c>
      <c r="C5761" s="10">
        <v>374</v>
      </c>
      <c r="D5761">
        <v>25</v>
      </c>
      <c r="E5761">
        <v>330</v>
      </c>
      <c r="F5761">
        <v>0</v>
      </c>
      <c r="G5761">
        <v>20</v>
      </c>
      <c r="H5761">
        <v>0</v>
      </c>
      <c r="I5761">
        <v>0.02</v>
      </c>
      <c r="J5761" s="10">
        <v>1114</v>
      </c>
      <c r="K5761" s="13">
        <f t="shared" si="180"/>
        <v>1958</v>
      </c>
      <c r="L5761" s="1" t="str">
        <f t="shared" si="179"/>
        <v/>
      </c>
    </row>
    <row r="5762" spans="1:12" ht="13.8" customHeight="1" x14ac:dyDescent="0.3">
      <c r="A5762" t="s">
        <v>96</v>
      </c>
      <c r="B5762">
        <v>1957</v>
      </c>
      <c r="C5762" s="10">
        <v>383</v>
      </c>
      <c r="D5762">
        <v>1</v>
      </c>
      <c r="E5762">
        <v>361</v>
      </c>
      <c r="F5762">
        <v>0</v>
      </c>
      <c r="G5762">
        <v>21</v>
      </c>
      <c r="H5762">
        <v>0</v>
      </c>
      <c r="I5762">
        <v>0.02</v>
      </c>
      <c r="J5762" s="10">
        <v>1452</v>
      </c>
      <c r="K5762" s="13">
        <f t="shared" si="180"/>
        <v>1958</v>
      </c>
      <c r="L5762" s="1" t="str">
        <f t="shared" ref="L5762:L5825" si="181">IF(AND(B5762&gt;2011),1,"")</f>
        <v/>
      </c>
    </row>
    <row r="5763" spans="1:12" ht="13.8" customHeight="1" x14ac:dyDescent="0.3">
      <c r="A5763" t="s">
        <v>97</v>
      </c>
      <c r="B5763">
        <v>1959</v>
      </c>
      <c r="C5763" s="10">
        <v>6</v>
      </c>
      <c r="D5763">
        <v>0</v>
      </c>
      <c r="E5763">
        <v>3</v>
      </c>
      <c r="F5763">
        <v>4</v>
      </c>
      <c r="G5763">
        <v>0</v>
      </c>
      <c r="H5763">
        <v>0</v>
      </c>
      <c r="I5763">
        <v>0.01</v>
      </c>
      <c r="J5763" s="10">
        <v>0</v>
      </c>
      <c r="K5763" s="13">
        <f t="shared" si="180"/>
        <v>1989</v>
      </c>
      <c r="L5763" s="1" t="str">
        <f t="shared" si="181"/>
        <v/>
      </c>
    </row>
    <row r="5764" spans="1:12" ht="13.8" customHeight="1" x14ac:dyDescent="0.3">
      <c r="A5764" t="s">
        <v>97</v>
      </c>
      <c r="B5764">
        <v>1960</v>
      </c>
      <c r="C5764" s="10">
        <v>36</v>
      </c>
      <c r="D5764">
        <v>0</v>
      </c>
      <c r="E5764">
        <v>33</v>
      </c>
      <c r="F5764">
        <v>4</v>
      </c>
      <c r="G5764">
        <v>0</v>
      </c>
      <c r="H5764">
        <v>0</v>
      </c>
      <c r="I5764">
        <v>7.0000000000000007E-2</v>
      </c>
      <c r="J5764" s="10">
        <v>0</v>
      </c>
      <c r="K5764" s="13">
        <f t="shared" si="180"/>
        <v>1989</v>
      </c>
      <c r="L5764" s="1" t="str">
        <f t="shared" si="181"/>
        <v/>
      </c>
    </row>
    <row r="5765" spans="1:12" ht="13.8" customHeight="1" x14ac:dyDescent="0.3">
      <c r="A5765" t="s">
        <v>97</v>
      </c>
      <c r="B5765">
        <v>1961</v>
      </c>
      <c r="C5765" s="10">
        <v>45</v>
      </c>
      <c r="D5765">
        <v>0</v>
      </c>
      <c r="E5765">
        <v>41</v>
      </c>
      <c r="F5765">
        <v>4</v>
      </c>
      <c r="G5765">
        <v>0</v>
      </c>
      <c r="H5765">
        <v>0</v>
      </c>
      <c r="I5765">
        <v>0.09</v>
      </c>
      <c r="J5765" s="10">
        <v>0</v>
      </c>
      <c r="K5765" s="13">
        <f t="shared" si="180"/>
        <v>1989</v>
      </c>
      <c r="L5765" s="1" t="str">
        <f t="shared" si="181"/>
        <v/>
      </c>
    </row>
    <row r="5766" spans="1:12" ht="13.8" customHeight="1" x14ac:dyDescent="0.3">
      <c r="A5766" t="s">
        <v>97</v>
      </c>
      <c r="B5766">
        <v>1962</v>
      </c>
      <c r="C5766" s="10">
        <v>24</v>
      </c>
      <c r="D5766">
        <v>0</v>
      </c>
      <c r="E5766">
        <v>19</v>
      </c>
      <c r="F5766">
        <v>5</v>
      </c>
      <c r="G5766">
        <v>0</v>
      </c>
      <c r="H5766">
        <v>0</v>
      </c>
      <c r="I5766">
        <v>0.05</v>
      </c>
      <c r="J5766" s="10">
        <v>0</v>
      </c>
      <c r="K5766" s="13">
        <f t="shared" si="180"/>
        <v>1989</v>
      </c>
      <c r="L5766" s="1" t="str">
        <f t="shared" si="181"/>
        <v/>
      </c>
    </row>
    <row r="5767" spans="1:12" ht="13.8" customHeight="1" x14ac:dyDescent="0.3">
      <c r="A5767" t="s">
        <v>97</v>
      </c>
      <c r="B5767">
        <v>1963</v>
      </c>
      <c r="C5767" s="10">
        <v>20</v>
      </c>
      <c r="D5767">
        <v>0</v>
      </c>
      <c r="E5767">
        <v>15</v>
      </c>
      <c r="F5767">
        <v>5</v>
      </c>
      <c r="G5767">
        <v>0</v>
      </c>
      <c r="H5767">
        <v>0</v>
      </c>
      <c r="I5767">
        <v>0.04</v>
      </c>
      <c r="J5767" s="10">
        <v>0</v>
      </c>
      <c r="K5767" s="13">
        <f t="shared" si="180"/>
        <v>1989</v>
      </c>
      <c r="L5767" s="1" t="str">
        <f t="shared" si="181"/>
        <v/>
      </c>
    </row>
    <row r="5768" spans="1:12" ht="13.8" customHeight="1" x14ac:dyDescent="0.3">
      <c r="A5768" t="s">
        <v>97</v>
      </c>
      <c r="B5768">
        <v>1964</v>
      </c>
      <c r="C5768" s="10">
        <v>52</v>
      </c>
      <c r="D5768">
        <v>0</v>
      </c>
      <c r="E5768">
        <v>47</v>
      </c>
      <c r="F5768">
        <v>5</v>
      </c>
      <c r="G5768">
        <v>0</v>
      </c>
      <c r="H5768">
        <v>0</v>
      </c>
      <c r="I5768">
        <v>0.1</v>
      </c>
      <c r="J5768" s="10">
        <v>0</v>
      </c>
      <c r="K5768" s="13">
        <f t="shared" ref="K5768:K5831" si="182">IF(B5768&lt;1990,IF(B5768&lt;1959,1958,1989),1990)</f>
        <v>1989</v>
      </c>
      <c r="L5768" s="1" t="str">
        <f t="shared" si="181"/>
        <v/>
      </c>
    </row>
    <row r="5769" spans="1:12" ht="13.8" customHeight="1" x14ac:dyDescent="0.3">
      <c r="A5769" t="s">
        <v>97</v>
      </c>
      <c r="B5769">
        <v>1965</v>
      </c>
      <c r="C5769" s="10">
        <v>59</v>
      </c>
      <c r="D5769">
        <v>0</v>
      </c>
      <c r="E5769">
        <v>53</v>
      </c>
      <c r="F5769">
        <v>6</v>
      </c>
      <c r="G5769">
        <v>0</v>
      </c>
      <c r="H5769">
        <v>0</v>
      </c>
      <c r="I5769">
        <v>0.12</v>
      </c>
      <c r="J5769" s="10">
        <v>0</v>
      </c>
      <c r="K5769" s="13">
        <f t="shared" si="182"/>
        <v>1989</v>
      </c>
      <c r="L5769" s="1" t="str">
        <f t="shared" si="181"/>
        <v/>
      </c>
    </row>
    <row r="5770" spans="1:12" ht="13.8" customHeight="1" x14ac:dyDescent="0.3">
      <c r="A5770" t="s">
        <v>97</v>
      </c>
      <c r="B5770">
        <v>1966</v>
      </c>
      <c r="C5770" s="10">
        <v>104</v>
      </c>
      <c r="D5770">
        <v>0</v>
      </c>
      <c r="E5770">
        <v>98</v>
      </c>
      <c r="F5770">
        <v>6</v>
      </c>
      <c r="G5770">
        <v>0</v>
      </c>
      <c r="H5770">
        <v>0</v>
      </c>
      <c r="I5770">
        <v>0.21</v>
      </c>
      <c r="J5770" s="10">
        <v>0</v>
      </c>
      <c r="K5770" s="13">
        <f t="shared" si="182"/>
        <v>1989</v>
      </c>
      <c r="L5770" s="1" t="str">
        <f t="shared" si="181"/>
        <v/>
      </c>
    </row>
    <row r="5771" spans="1:12" ht="13.8" customHeight="1" x14ac:dyDescent="0.3">
      <c r="A5771" t="s">
        <v>97</v>
      </c>
      <c r="B5771">
        <v>1967</v>
      </c>
      <c r="C5771" s="10">
        <v>276</v>
      </c>
      <c r="D5771">
        <v>0</v>
      </c>
      <c r="E5771">
        <v>267</v>
      </c>
      <c r="F5771">
        <v>9</v>
      </c>
      <c r="G5771">
        <v>0</v>
      </c>
      <c r="H5771">
        <v>0</v>
      </c>
      <c r="I5771">
        <v>0.54</v>
      </c>
      <c r="J5771" s="10">
        <v>0</v>
      </c>
      <c r="K5771" s="13">
        <f t="shared" si="182"/>
        <v>1989</v>
      </c>
      <c r="L5771" s="1" t="str">
        <f t="shared" si="181"/>
        <v/>
      </c>
    </row>
    <row r="5772" spans="1:12" ht="13.8" customHeight="1" x14ac:dyDescent="0.3">
      <c r="A5772" t="s">
        <v>97</v>
      </c>
      <c r="B5772">
        <v>1968</v>
      </c>
      <c r="C5772" s="10">
        <v>535</v>
      </c>
      <c r="D5772">
        <v>0</v>
      </c>
      <c r="E5772">
        <v>522</v>
      </c>
      <c r="F5772">
        <v>13</v>
      </c>
      <c r="G5772">
        <v>0</v>
      </c>
      <c r="H5772">
        <v>0</v>
      </c>
      <c r="I5772">
        <v>1.04</v>
      </c>
      <c r="J5772" s="10">
        <v>0</v>
      </c>
      <c r="K5772" s="13">
        <f t="shared" si="182"/>
        <v>1989</v>
      </c>
      <c r="L5772" s="1" t="str">
        <f t="shared" si="181"/>
        <v/>
      </c>
    </row>
    <row r="5773" spans="1:12" ht="13.8" customHeight="1" x14ac:dyDescent="0.3">
      <c r="A5773" t="s">
        <v>97</v>
      </c>
      <c r="B5773">
        <v>1969</v>
      </c>
      <c r="C5773" s="10">
        <v>391</v>
      </c>
      <c r="D5773">
        <v>0</v>
      </c>
      <c r="E5773">
        <v>378</v>
      </c>
      <c r="F5773">
        <v>13</v>
      </c>
      <c r="G5773">
        <v>0</v>
      </c>
      <c r="H5773">
        <v>0</v>
      </c>
      <c r="I5773">
        <v>0.75</v>
      </c>
      <c r="J5773" s="10">
        <v>0</v>
      </c>
      <c r="K5773" s="13">
        <f t="shared" si="182"/>
        <v>1989</v>
      </c>
      <c r="L5773" s="1" t="str">
        <f t="shared" si="181"/>
        <v/>
      </c>
    </row>
    <row r="5774" spans="1:12" ht="13.8" customHeight="1" x14ac:dyDescent="0.3">
      <c r="A5774" t="s">
        <v>97</v>
      </c>
      <c r="B5774">
        <v>1970</v>
      </c>
      <c r="C5774" s="10">
        <v>568</v>
      </c>
      <c r="D5774">
        <v>0</v>
      </c>
      <c r="E5774">
        <v>541</v>
      </c>
      <c r="F5774">
        <v>10</v>
      </c>
      <c r="G5774">
        <v>0</v>
      </c>
      <c r="H5774">
        <v>17</v>
      </c>
      <c r="I5774">
        <v>1.07</v>
      </c>
      <c r="J5774" s="10">
        <v>54</v>
      </c>
      <c r="K5774" s="13">
        <f t="shared" si="182"/>
        <v>1989</v>
      </c>
      <c r="L5774" s="1" t="str">
        <f t="shared" si="181"/>
        <v/>
      </c>
    </row>
    <row r="5775" spans="1:12" ht="13.8" customHeight="1" x14ac:dyDescent="0.3">
      <c r="A5775" t="s">
        <v>97</v>
      </c>
      <c r="B5775">
        <v>1971</v>
      </c>
      <c r="C5775" s="10">
        <v>776</v>
      </c>
      <c r="D5775">
        <v>0</v>
      </c>
      <c r="E5775">
        <v>620</v>
      </c>
      <c r="F5775">
        <v>49</v>
      </c>
      <c r="G5775">
        <v>0</v>
      </c>
      <c r="H5775">
        <v>107</v>
      </c>
      <c r="I5775">
        <v>1.44</v>
      </c>
      <c r="J5775" s="10">
        <v>62</v>
      </c>
      <c r="K5775" s="13">
        <f t="shared" si="182"/>
        <v>1989</v>
      </c>
      <c r="L5775" s="1" t="str">
        <f t="shared" si="181"/>
        <v/>
      </c>
    </row>
    <row r="5776" spans="1:12" ht="13.8" customHeight="1" x14ac:dyDescent="0.3">
      <c r="A5776" t="s">
        <v>97</v>
      </c>
      <c r="B5776">
        <v>1972</v>
      </c>
      <c r="C5776" s="10">
        <v>747</v>
      </c>
      <c r="D5776">
        <v>0</v>
      </c>
      <c r="E5776">
        <v>571</v>
      </c>
      <c r="F5776">
        <v>54</v>
      </c>
      <c r="G5776">
        <v>0</v>
      </c>
      <c r="H5776">
        <v>122</v>
      </c>
      <c r="I5776">
        <v>1.35</v>
      </c>
      <c r="J5776" s="10">
        <v>53</v>
      </c>
      <c r="K5776" s="13">
        <f t="shared" si="182"/>
        <v>1989</v>
      </c>
      <c r="L5776" s="1" t="str">
        <f t="shared" si="181"/>
        <v/>
      </c>
    </row>
    <row r="5777" spans="1:12" ht="13.8" customHeight="1" x14ac:dyDescent="0.3">
      <c r="A5777" t="s">
        <v>97</v>
      </c>
      <c r="B5777">
        <v>1973</v>
      </c>
      <c r="C5777" s="10">
        <v>1449</v>
      </c>
      <c r="D5777">
        <v>0</v>
      </c>
      <c r="E5777">
        <v>631</v>
      </c>
      <c r="F5777">
        <v>248</v>
      </c>
      <c r="G5777">
        <v>0</v>
      </c>
      <c r="H5777">
        <v>570</v>
      </c>
      <c r="I5777">
        <v>2.56</v>
      </c>
      <c r="J5777" s="10">
        <v>64</v>
      </c>
      <c r="K5777" s="13">
        <f t="shared" si="182"/>
        <v>1989</v>
      </c>
      <c r="L5777" s="1" t="str">
        <f t="shared" si="181"/>
        <v/>
      </c>
    </row>
    <row r="5778" spans="1:12" ht="13.8" customHeight="1" x14ac:dyDescent="0.3">
      <c r="A5778" t="s">
        <v>97</v>
      </c>
      <c r="B5778">
        <v>1974</v>
      </c>
      <c r="C5778" s="10">
        <v>1487</v>
      </c>
      <c r="D5778">
        <v>0</v>
      </c>
      <c r="E5778">
        <v>605</v>
      </c>
      <c r="F5778">
        <v>287</v>
      </c>
      <c r="G5778">
        <v>0</v>
      </c>
      <c r="H5778">
        <v>595</v>
      </c>
      <c r="I5778">
        <v>2.56</v>
      </c>
      <c r="J5778" s="10">
        <v>57</v>
      </c>
      <c r="K5778" s="13">
        <f t="shared" si="182"/>
        <v>1989</v>
      </c>
      <c r="L5778" s="1" t="str">
        <f t="shared" si="181"/>
        <v/>
      </c>
    </row>
    <row r="5779" spans="1:12" ht="13.8" customHeight="1" x14ac:dyDescent="0.3">
      <c r="A5779" t="s">
        <v>97</v>
      </c>
      <c r="B5779">
        <v>1975</v>
      </c>
      <c r="C5779" s="10">
        <v>1464</v>
      </c>
      <c r="D5779">
        <v>0</v>
      </c>
      <c r="E5779">
        <v>618</v>
      </c>
      <c r="F5779">
        <v>85</v>
      </c>
      <c r="G5779">
        <v>0</v>
      </c>
      <c r="H5779">
        <v>761</v>
      </c>
      <c r="I5779">
        <v>2.46</v>
      </c>
      <c r="J5779" s="10">
        <v>49</v>
      </c>
      <c r="K5779" s="13">
        <f t="shared" si="182"/>
        <v>1989</v>
      </c>
      <c r="L5779" s="1" t="str">
        <f t="shared" si="181"/>
        <v/>
      </c>
    </row>
    <row r="5780" spans="1:12" ht="13.8" customHeight="1" x14ac:dyDescent="0.3">
      <c r="A5780" t="s">
        <v>97</v>
      </c>
      <c r="B5780">
        <v>1976</v>
      </c>
      <c r="C5780" s="10">
        <v>1557</v>
      </c>
      <c r="D5780">
        <v>0</v>
      </c>
      <c r="E5780">
        <v>685</v>
      </c>
      <c r="F5780">
        <v>26</v>
      </c>
      <c r="G5780">
        <v>15</v>
      </c>
      <c r="H5780">
        <v>831</v>
      </c>
      <c r="I5780">
        <v>2.5499999999999998</v>
      </c>
      <c r="J5780" s="10">
        <v>53</v>
      </c>
      <c r="K5780" s="13">
        <f t="shared" si="182"/>
        <v>1989</v>
      </c>
      <c r="L5780" s="1" t="str">
        <f t="shared" si="181"/>
        <v/>
      </c>
    </row>
    <row r="5781" spans="1:12" ht="13.8" customHeight="1" x14ac:dyDescent="0.3">
      <c r="A5781" t="s">
        <v>97</v>
      </c>
      <c r="B5781">
        <v>1977</v>
      </c>
      <c r="C5781" s="10">
        <v>1722</v>
      </c>
      <c r="D5781">
        <v>0</v>
      </c>
      <c r="E5781">
        <v>882</v>
      </c>
      <c r="F5781">
        <v>27</v>
      </c>
      <c r="G5781">
        <v>26</v>
      </c>
      <c r="H5781">
        <v>787</v>
      </c>
      <c r="I5781">
        <v>2.74</v>
      </c>
      <c r="J5781" s="10">
        <v>67</v>
      </c>
      <c r="K5781" s="13">
        <f t="shared" si="182"/>
        <v>1989</v>
      </c>
      <c r="L5781" s="1" t="str">
        <f t="shared" si="181"/>
        <v/>
      </c>
    </row>
    <row r="5782" spans="1:12" ht="13.8" customHeight="1" x14ac:dyDescent="0.3">
      <c r="A5782" t="s">
        <v>97</v>
      </c>
      <c r="B5782">
        <v>1978</v>
      </c>
      <c r="C5782" s="10">
        <v>2062</v>
      </c>
      <c r="D5782">
        <v>0</v>
      </c>
      <c r="E5782">
        <v>1208</v>
      </c>
      <c r="F5782">
        <v>19</v>
      </c>
      <c r="G5782">
        <v>2</v>
      </c>
      <c r="H5782">
        <v>832</v>
      </c>
      <c r="I5782">
        <v>3.2</v>
      </c>
      <c r="J5782" s="10">
        <v>69</v>
      </c>
      <c r="K5782" s="13">
        <f t="shared" si="182"/>
        <v>1989</v>
      </c>
      <c r="L5782" s="1" t="str">
        <f t="shared" si="181"/>
        <v/>
      </c>
    </row>
    <row r="5783" spans="1:12" ht="13.8" customHeight="1" x14ac:dyDescent="0.3">
      <c r="A5783" t="s">
        <v>97</v>
      </c>
      <c r="B5783">
        <v>1979</v>
      </c>
      <c r="C5783" s="10">
        <v>1842</v>
      </c>
      <c r="D5783">
        <v>0</v>
      </c>
      <c r="E5783">
        <v>923</v>
      </c>
      <c r="F5783">
        <v>15</v>
      </c>
      <c r="G5783">
        <v>12</v>
      </c>
      <c r="H5783">
        <v>892</v>
      </c>
      <c r="I5783">
        <v>2.78</v>
      </c>
      <c r="J5783" s="10">
        <v>71</v>
      </c>
      <c r="K5783" s="13">
        <f t="shared" si="182"/>
        <v>1989</v>
      </c>
      <c r="L5783" s="1" t="str">
        <f t="shared" si="181"/>
        <v/>
      </c>
    </row>
    <row r="5784" spans="1:12" ht="13.8" customHeight="1" x14ac:dyDescent="0.3">
      <c r="A5784" t="s">
        <v>97</v>
      </c>
      <c r="B5784">
        <v>1980</v>
      </c>
      <c r="C5784" s="10">
        <v>1809</v>
      </c>
      <c r="D5784">
        <v>0</v>
      </c>
      <c r="E5784">
        <v>934</v>
      </c>
      <c r="F5784">
        <v>8</v>
      </c>
      <c r="G5784">
        <v>15</v>
      </c>
      <c r="H5784">
        <v>852</v>
      </c>
      <c r="I5784">
        <v>2.65</v>
      </c>
      <c r="J5784" s="10">
        <v>73</v>
      </c>
      <c r="K5784" s="13">
        <f t="shared" si="182"/>
        <v>1989</v>
      </c>
      <c r="L5784" s="1" t="str">
        <f t="shared" si="181"/>
        <v/>
      </c>
    </row>
    <row r="5785" spans="1:12" ht="13.8" customHeight="1" x14ac:dyDescent="0.3">
      <c r="A5785" t="s">
        <v>97</v>
      </c>
      <c r="B5785">
        <v>1981</v>
      </c>
      <c r="C5785" s="10">
        <v>1793</v>
      </c>
      <c r="D5785">
        <v>0</v>
      </c>
      <c r="E5785">
        <v>887</v>
      </c>
      <c r="F5785">
        <v>37</v>
      </c>
      <c r="G5785">
        <v>20</v>
      </c>
      <c r="H5785">
        <v>850</v>
      </c>
      <c r="I5785">
        <v>2.5499999999999998</v>
      </c>
      <c r="J5785" s="10">
        <v>85</v>
      </c>
      <c r="K5785" s="13">
        <f t="shared" si="182"/>
        <v>1989</v>
      </c>
      <c r="L5785" s="1" t="str">
        <f t="shared" si="181"/>
        <v/>
      </c>
    </row>
    <row r="5786" spans="1:12" ht="13.8" customHeight="1" x14ac:dyDescent="0.3">
      <c r="A5786" t="s">
        <v>97</v>
      </c>
      <c r="B5786">
        <v>1982</v>
      </c>
      <c r="C5786" s="10">
        <v>1788</v>
      </c>
      <c r="D5786">
        <v>0</v>
      </c>
      <c r="E5786">
        <v>883</v>
      </c>
      <c r="F5786">
        <v>60</v>
      </c>
      <c r="G5786">
        <v>24</v>
      </c>
      <c r="H5786">
        <v>820</v>
      </c>
      <c r="I5786">
        <v>2.4700000000000002</v>
      </c>
      <c r="J5786" s="10">
        <v>86</v>
      </c>
      <c r="K5786" s="13">
        <f t="shared" si="182"/>
        <v>1989</v>
      </c>
      <c r="L5786" s="1" t="str">
        <f t="shared" si="181"/>
        <v/>
      </c>
    </row>
    <row r="5787" spans="1:12" ht="13.8" customHeight="1" x14ac:dyDescent="0.3">
      <c r="A5787" t="s">
        <v>97</v>
      </c>
      <c r="B5787">
        <v>1983</v>
      </c>
      <c r="C5787" s="10">
        <v>1505</v>
      </c>
      <c r="D5787">
        <v>0</v>
      </c>
      <c r="E5787">
        <v>727</v>
      </c>
      <c r="F5787">
        <v>49</v>
      </c>
      <c r="G5787">
        <v>16</v>
      </c>
      <c r="H5787">
        <v>713</v>
      </c>
      <c r="I5787">
        <v>2.02</v>
      </c>
      <c r="J5787" s="10">
        <v>83</v>
      </c>
      <c r="K5787" s="13">
        <f t="shared" si="182"/>
        <v>1989</v>
      </c>
      <c r="L5787" s="1" t="str">
        <f t="shared" si="181"/>
        <v/>
      </c>
    </row>
    <row r="5788" spans="1:12" ht="13.8" customHeight="1" x14ac:dyDescent="0.3">
      <c r="A5788" t="s">
        <v>97</v>
      </c>
      <c r="B5788">
        <v>1984</v>
      </c>
      <c r="C5788" s="10">
        <v>1635</v>
      </c>
      <c r="D5788">
        <v>0</v>
      </c>
      <c r="E5788">
        <v>652</v>
      </c>
      <c r="F5788">
        <v>21</v>
      </c>
      <c r="G5788">
        <v>28</v>
      </c>
      <c r="H5788">
        <v>934</v>
      </c>
      <c r="I5788">
        <v>2.12</v>
      </c>
      <c r="J5788" s="10">
        <v>82</v>
      </c>
      <c r="K5788" s="13">
        <f t="shared" si="182"/>
        <v>1989</v>
      </c>
      <c r="L5788" s="1" t="str">
        <f t="shared" si="181"/>
        <v/>
      </c>
    </row>
    <row r="5789" spans="1:12" ht="13.8" customHeight="1" x14ac:dyDescent="0.3">
      <c r="A5789" t="s">
        <v>97</v>
      </c>
      <c r="B5789">
        <v>1985</v>
      </c>
      <c r="C5789" s="10">
        <v>1723</v>
      </c>
      <c r="D5789">
        <v>0</v>
      </c>
      <c r="E5789">
        <v>589</v>
      </c>
      <c r="F5789">
        <v>26</v>
      </c>
      <c r="G5789">
        <v>33</v>
      </c>
      <c r="H5789">
        <v>1075</v>
      </c>
      <c r="I5789">
        <v>2.17</v>
      </c>
      <c r="J5789" s="10">
        <v>85</v>
      </c>
      <c r="K5789" s="13">
        <f t="shared" si="182"/>
        <v>1989</v>
      </c>
      <c r="L5789" s="1" t="str">
        <f t="shared" si="181"/>
        <v/>
      </c>
    </row>
    <row r="5790" spans="1:12" ht="13.8" customHeight="1" x14ac:dyDescent="0.3">
      <c r="A5790" t="s">
        <v>97</v>
      </c>
      <c r="B5790">
        <v>1986</v>
      </c>
      <c r="C5790" s="10">
        <v>1355</v>
      </c>
      <c r="D5790">
        <v>0</v>
      </c>
      <c r="E5790">
        <v>560</v>
      </c>
      <c r="F5790">
        <v>47</v>
      </c>
      <c r="G5790">
        <v>29</v>
      </c>
      <c r="H5790">
        <v>719</v>
      </c>
      <c r="I5790">
        <v>1.65</v>
      </c>
      <c r="J5790" s="10">
        <v>108</v>
      </c>
      <c r="K5790" s="13">
        <f t="shared" si="182"/>
        <v>1989</v>
      </c>
      <c r="L5790" s="1" t="str">
        <f t="shared" si="181"/>
        <v/>
      </c>
    </row>
    <row r="5791" spans="1:12" ht="13.8" customHeight="1" x14ac:dyDescent="0.3">
      <c r="A5791" t="s">
        <v>97</v>
      </c>
      <c r="B5791">
        <v>1987</v>
      </c>
      <c r="C5791" s="10">
        <v>1097</v>
      </c>
      <c r="D5791">
        <v>0</v>
      </c>
      <c r="E5791">
        <v>406</v>
      </c>
      <c r="F5791">
        <v>60</v>
      </c>
      <c r="G5791">
        <v>19</v>
      </c>
      <c r="H5791">
        <v>612</v>
      </c>
      <c r="I5791">
        <v>1.3</v>
      </c>
      <c r="J5791" s="10">
        <v>98</v>
      </c>
      <c r="K5791" s="13">
        <f t="shared" si="182"/>
        <v>1989</v>
      </c>
      <c r="L5791" s="1" t="str">
        <f t="shared" si="181"/>
        <v/>
      </c>
    </row>
    <row r="5792" spans="1:12" ht="13.8" customHeight="1" x14ac:dyDescent="0.3">
      <c r="A5792" t="s">
        <v>97</v>
      </c>
      <c r="B5792">
        <v>1988</v>
      </c>
      <c r="C5792" s="10">
        <v>1182</v>
      </c>
      <c r="D5792">
        <v>0</v>
      </c>
      <c r="E5792">
        <v>460</v>
      </c>
      <c r="F5792">
        <v>92</v>
      </c>
      <c r="G5792">
        <v>18</v>
      </c>
      <c r="H5792">
        <v>612</v>
      </c>
      <c r="I5792">
        <v>1.36</v>
      </c>
      <c r="J5792" s="10">
        <v>107</v>
      </c>
      <c r="K5792" s="13">
        <f t="shared" si="182"/>
        <v>1989</v>
      </c>
      <c r="L5792" s="1" t="str">
        <f t="shared" si="181"/>
        <v/>
      </c>
    </row>
    <row r="5793" spans="1:12" ht="13.8" customHeight="1" x14ac:dyDescent="0.3">
      <c r="A5793" t="s">
        <v>97</v>
      </c>
      <c r="B5793">
        <v>1989</v>
      </c>
      <c r="C5793" s="10">
        <v>1574</v>
      </c>
      <c r="D5793">
        <v>0</v>
      </c>
      <c r="E5793">
        <v>608</v>
      </c>
      <c r="F5793">
        <v>48</v>
      </c>
      <c r="G5793">
        <v>16</v>
      </c>
      <c r="H5793">
        <v>902</v>
      </c>
      <c r="I5793">
        <v>1.75</v>
      </c>
      <c r="J5793" s="10">
        <v>103</v>
      </c>
      <c r="K5793" s="13">
        <f t="shared" si="182"/>
        <v>1989</v>
      </c>
      <c r="L5793" s="1" t="str">
        <f t="shared" si="181"/>
        <v/>
      </c>
    </row>
    <row r="5794" spans="1:12" ht="13.8" customHeight="1" x14ac:dyDescent="0.3">
      <c r="A5794" t="s">
        <v>97</v>
      </c>
      <c r="B5794">
        <v>1990</v>
      </c>
      <c r="C5794" s="10">
        <v>1227</v>
      </c>
      <c r="D5794">
        <v>0</v>
      </c>
      <c r="E5794">
        <v>231</v>
      </c>
      <c r="F5794">
        <v>56</v>
      </c>
      <c r="G5794">
        <v>16</v>
      </c>
      <c r="H5794">
        <v>924</v>
      </c>
      <c r="I5794">
        <v>1.32</v>
      </c>
      <c r="J5794" s="10">
        <v>74</v>
      </c>
      <c r="K5794" s="13">
        <f t="shared" si="182"/>
        <v>1990</v>
      </c>
      <c r="L5794" s="1" t="str">
        <f t="shared" si="181"/>
        <v/>
      </c>
    </row>
    <row r="5795" spans="1:12" ht="13.8" customHeight="1" x14ac:dyDescent="0.3">
      <c r="A5795" t="s">
        <v>97</v>
      </c>
      <c r="B5795">
        <v>1991</v>
      </c>
      <c r="C5795" s="10">
        <v>1237</v>
      </c>
      <c r="D5795">
        <v>0</v>
      </c>
      <c r="E5795">
        <v>239</v>
      </c>
      <c r="F5795">
        <v>57</v>
      </c>
      <c r="G5795">
        <v>16</v>
      </c>
      <c r="H5795">
        <v>925</v>
      </c>
      <c r="I5795">
        <v>1.29</v>
      </c>
      <c r="J5795" s="10">
        <v>70</v>
      </c>
      <c r="K5795" s="13">
        <f t="shared" si="182"/>
        <v>1990</v>
      </c>
      <c r="L5795" s="1" t="str">
        <f t="shared" si="181"/>
        <v/>
      </c>
    </row>
    <row r="5796" spans="1:12" ht="13.8" customHeight="1" x14ac:dyDescent="0.3">
      <c r="A5796" t="s">
        <v>97</v>
      </c>
      <c r="B5796">
        <v>1992</v>
      </c>
      <c r="C5796" s="10">
        <v>1345</v>
      </c>
      <c r="D5796">
        <v>0</v>
      </c>
      <c r="E5796">
        <v>283</v>
      </c>
      <c r="F5796">
        <v>54</v>
      </c>
      <c r="G5796">
        <v>16</v>
      </c>
      <c r="H5796">
        <v>992</v>
      </c>
      <c r="I5796">
        <v>1.36</v>
      </c>
      <c r="J5796" s="10">
        <v>233</v>
      </c>
      <c r="K5796" s="13">
        <f t="shared" si="182"/>
        <v>1990</v>
      </c>
      <c r="L5796" s="1" t="str">
        <f t="shared" si="181"/>
        <v/>
      </c>
    </row>
    <row r="5797" spans="1:12" ht="13.8" customHeight="1" x14ac:dyDescent="0.3">
      <c r="A5797" t="s">
        <v>97</v>
      </c>
      <c r="B5797">
        <v>1993</v>
      </c>
      <c r="C5797" s="10">
        <v>1361</v>
      </c>
      <c r="D5797">
        <v>0</v>
      </c>
      <c r="E5797">
        <v>295</v>
      </c>
      <c r="F5797">
        <v>56</v>
      </c>
      <c r="G5797">
        <v>18</v>
      </c>
      <c r="H5797">
        <v>992</v>
      </c>
      <c r="I5797">
        <v>1.33</v>
      </c>
      <c r="J5797" s="10">
        <v>226</v>
      </c>
      <c r="K5797" s="13">
        <f t="shared" si="182"/>
        <v>1990</v>
      </c>
      <c r="L5797" s="1" t="str">
        <f t="shared" si="181"/>
        <v/>
      </c>
    </row>
    <row r="5798" spans="1:12" ht="13.8" customHeight="1" x14ac:dyDescent="0.3">
      <c r="A5798" t="s">
        <v>97</v>
      </c>
      <c r="B5798">
        <v>1994</v>
      </c>
      <c r="C5798" s="10">
        <v>1197</v>
      </c>
      <c r="D5798">
        <v>0</v>
      </c>
      <c r="E5798">
        <v>193</v>
      </c>
      <c r="F5798">
        <v>53</v>
      </c>
      <c r="G5798">
        <v>17</v>
      </c>
      <c r="H5798">
        <v>934</v>
      </c>
      <c r="I5798">
        <v>1.1299999999999999</v>
      </c>
      <c r="J5798" s="10">
        <v>187</v>
      </c>
      <c r="K5798" s="13">
        <f t="shared" si="182"/>
        <v>1990</v>
      </c>
      <c r="L5798" s="1" t="str">
        <f t="shared" si="181"/>
        <v/>
      </c>
    </row>
    <row r="5799" spans="1:12" ht="13.8" customHeight="1" x14ac:dyDescent="0.3">
      <c r="A5799" t="s">
        <v>97</v>
      </c>
      <c r="B5799">
        <v>1995</v>
      </c>
      <c r="C5799" s="10">
        <v>1261</v>
      </c>
      <c r="D5799">
        <v>0</v>
      </c>
      <c r="E5799">
        <v>235</v>
      </c>
      <c r="F5799">
        <v>70</v>
      </c>
      <c r="G5799">
        <v>21</v>
      </c>
      <c r="H5799">
        <v>934</v>
      </c>
      <c r="I5799">
        <v>1.1599999999999999</v>
      </c>
      <c r="J5799" s="10">
        <v>173</v>
      </c>
      <c r="K5799" s="13">
        <f t="shared" si="182"/>
        <v>1990</v>
      </c>
      <c r="L5799" s="1" t="str">
        <f t="shared" si="181"/>
        <v/>
      </c>
    </row>
    <row r="5800" spans="1:12" ht="13.8" customHeight="1" x14ac:dyDescent="0.3">
      <c r="A5800" t="s">
        <v>97</v>
      </c>
      <c r="B5800">
        <v>1996</v>
      </c>
      <c r="C5800" s="10">
        <v>1302</v>
      </c>
      <c r="D5800">
        <v>0</v>
      </c>
      <c r="E5800">
        <v>277</v>
      </c>
      <c r="F5800">
        <v>66</v>
      </c>
      <c r="G5800">
        <v>25</v>
      </c>
      <c r="H5800">
        <v>934</v>
      </c>
      <c r="I5800">
        <v>1.1599999999999999</v>
      </c>
      <c r="J5800" s="10">
        <v>156</v>
      </c>
      <c r="K5800" s="13">
        <f t="shared" si="182"/>
        <v>1990</v>
      </c>
      <c r="L5800" s="1" t="str">
        <f t="shared" si="181"/>
        <v/>
      </c>
    </row>
    <row r="5801" spans="1:12" ht="13.8" customHeight="1" x14ac:dyDescent="0.3">
      <c r="A5801" t="s">
        <v>97</v>
      </c>
      <c r="B5801">
        <v>1997</v>
      </c>
      <c r="C5801" s="10">
        <v>1308</v>
      </c>
      <c r="D5801">
        <v>0</v>
      </c>
      <c r="E5801">
        <v>279</v>
      </c>
      <c r="F5801">
        <v>68</v>
      </c>
      <c r="G5801">
        <v>27</v>
      </c>
      <c r="H5801">
        <v>934</v>
      </c>
      <c r="I5801">
        <v>1.1399999999999999</v>
      </c>
      <c r="J5801" s="10">
        <v>186</v>
      </c>
      <c r="K5801" s="13">
        <f t="shared" si="182"/>
        <v>1990</v>
      </c>
      <c r="L5801" s="1" t="str">
        <f t="shared" si="181"/>
        <v/>
      </c>
    </row>
    <row r="5802" spans="1:12" ht="13.8" customHeight="1" x14ac:dyDescent="0.3">
      <c r="A5802" t="s">
        <v>97</v>
      </c>
      <c r="B5802">
        <v>1998</v>
      </c>
      <c r="C5802" s="10">
        <v>1358</v>
      </c>
      <c r="D5802">
        <v>0</v>
      </c>
      <c r="E5802">
        <v>333</v>
      </c>
      <c r="F5802">
        <v>63</v>
      </c>
      <c r="G5802">
        <v>27</v>
      </c>
      <c r="H5802">
        <v>934</v>
      </c>
      <c r="I5802">
        <v>1.1499999999999999</v>
      </c>
      <c r="J5802" s="10">
        <v>198</v>
      </c>
      <c r="K5802" s="13">
        <f t="shared" si="182"/>
        <v>1990</v>
      </c>
      <c r="L5802" s="1" t="str">
        <f t="shared" si="181"/>
        <v/>
      </c>
    </row>
    <row r="5803" spans="1:12" ht="13.8" customHeight="1" x14ac:dyDescent="0.3">
      <c r="A5803" t="s">
        <v>97</v>
      </c>
      <c r="B5803">
        <v>1999</v>
      </c>
      <c r="C5803" s="10">
        <v>1311</v>
      </c>
      <c r="D5803">
        <v>0</v>
      </c>
      <c r="E5803">
        <v>289</v>
      </c>
      <c r="F5803">
        <v>63</v>
      </c>
      <c r="G5803">
        <v>24</v>
      </c>
      <c r="H5803">
        <v>934</v>
      </c>
      <c r="I5803">
        <v>1.0900000000000001</v>
      </c>
      <c r="J5803" s="10">
        <v>206</v>
      </c>
      <c r="K5803" s="13">
        <f t="shared" si="182"/>
        <v>1990</v>
      </c>
      <c r="L5803" s="1" t="str">
        <f t="shared" si="181"/>
        <v/>
      </c>
    </row>
    <row r="5804" spans="1:12" ht="13.8" customHeight="1" x14ac:dyDescent="0.3">
      <c r="A5804" t="s">
        <v>97</v>
      </c>
      <c r="B5804">
        <v>2000</v>
      </c>
      <c r="C5804" s="10">
        <v>1280</v>
      </c>
      <c r="D5804">
        <v>0</v>
      </c>
      <c r="E5804">
        <v>284</v>
      </c>
      <c r="F5804">
        <v>64</v>
      </c>
      <c r="G5804">
        <v>29</v>
      </c>
      <c r="H5804">
        <v>903</v>
      </c>
      <c r="I5804">
        <v>1.04</v>
      </c>
      <c r="J5804" s="10">
        <v>230</v>
      </c>
      <c r="K5804" s="13">
        <f t="shared" si="182"/>
        <v>1990</v>
      </c>
      <c r="L5804" s="1" t="str">
        <f t="shared" si="181"/>
        <v/>
      </c>
    </row>
    <row r="5805" spans="1:12" ht="13.8" customHeight="1" x14ac:dyDescent="0.3">
      <c r="A5805" t="s">
        <v>97</v>
      </c>
      <c r="B5805">
        <v>2001</v>
      </c>
      <c r="C5805" s="10">
        <v>1309</v>
      </c>
      <c r="D5805">
        <v>0</v>
      </c>
      <c r="E5805">
        <v>343</v>
      </c>
      <c r="F5805">
        <v>67</v>
      </c>
      <c r="G5805">
        <v>33</v>
      </c>
      <c r="H5805">
        <v>866</v>
      </c>
      <c r="I5805">
        <v>1.04</v>
      </c>
      <c r="J5805" s="10">
        <v>230</v>
      </c>
      <c r="K5805" s="13">
        <f t="shared" si="182"/>
        <v>1990</v>
      </c>
      <c r="L5805" s="1" t="str">
        <f t="shared" si="181"/>
        <v/>
      </c>
    </row>
    <row r="5806" spans="1:12" ht="13.8" customHeight="1" x14ac:dyDescent="0.3">
      <c r="A5806" t="s">
        <v>97</v>
      </c>
      <c r="B5806">
        <v>2002</v>
      </c>
      <c r="C5806" s="10">
        <v>1247</v>
      </c>
      <c r="D5806">
        <v>0</v>
      </c>
      <c r="E5806">
        <v>323</v>
      </c>
      <c r="F5806">
        <v>70</v>
      </c>
      <c r="G5806">
        <v>35</v>
      </c>
      <c r="H5806">
        <v>819</v>
      </c>
      <c r="I5806">
        <v>0.97</v>
      </c>
      <c r="J5806" s="10">
        <v>240</v>
      </c>
      <c r="K5806" s="13">
        <f t="shared" si="182"/>
        <v>1990</v>
      </c>
      <c r="L5806" s="1" t="str">
        <f t="shared" si="181"/>
        <v/>
      </c>
    </row>
    <row r="5807" spans="1:12" ht="13.8" customHeight="1" x14ac:dyDescent="0.3">
      <c r="A5807" t="s">
        <v>97</v>
      </c>
      <c r="B5807">
        <v>2003</v>
      </c>
      <c r="C5807" s="10">
        <v>1266</v>
      </c>
      <c r="D5807">
        <v>0</v>
      </c>
      <c r="E5807">
        <v>316</v>
      </c>
      <c r="F5807">
        <v>74</v>
      </c>
      <c r="G5807">
        <v>35</v>
      </c>
      <c r="H5807">
        <v>840</v>
      </c>
      <c r="I5807">
        <v>0.96</v>
      </c>
      <c r="J5807" s="10">
        <v>232</v>
      </c>
      <c r="K5807" s="13">
        <f t="shared" si="182"/>
        <v>1990</v>
      </c>
      <c r="L5807" s="1" t="str">
        <f t="shared" si="181"/>
        <v/>
      </c>
    </row>
    <row r="5808" spans="1:12" ht="13.8" customHeight="1" x14ac:dyDescent="0.3">
      <c r="A5808" t="s">
        <v>97</v>
      </c>
      <c r="B5808">
        <v>2004</v>
      </c>
      <c r="C5808" s="10">
        <v>1278</v>
      </c>
      <c r="D5808">
        <v>0</v>
      </c>
      <c r="E5808">
        <v>331</v>
      </c>
      <c r="F5808">
        <v>73</v>
      </c>
      <c r="G5808">
        <v>35</v>
      </c>
      <c r="H5808">
        <v>840</v>
      </c>
      <c r="I5808">
        <v>0.95</v>
      </c>
      <c r="J5808" s="10">
        <v>229</v>
      </c>
      <c r="K5808" s="13">
        <f t="shared" si="182"/>
        <v>1990</v>
      </c>
      <c r="L5808" s="1" t="str">
        <f t="shared" si="181"/>
        <v/>
      </c>
    </row>
    <row r="5809" spans="1:12" ht="13.8" customHeight="1" x14ac:dyDescent="0.3">
      <c r="A5809" t="s">
        <v>97</v>
      </c>
      <c r="B5809">
        <v>2005</v>
      </c>
      <c r="C5809" s="10">
        <v>1333</v>
      </c>
      <c r="D5809">
        <v>0</v>
      </c>
      <c r="E5809">
        <v>382</v>
      </c>
      <c r="F5809">
        <v>76</v>
      </c>
      <c r="G5809">
        <v>35</v>
      </c>
      <c r="H5809">
        <v>840</v>
      </c>
      <c r="I5809">
        <v>0.97</v>
      </c>
      <c r="J5809" s="10">
        <v>225</v>
      </c>
      <c r="K5809" s="13">
        <f t="shared" si="182"/>
        <v>1990</v>
      </c>
      <c r="L5809" s="1" t="str">
        <f t="shared" si="181"/>
        <v/>
      </c>
    </row>
    <row r="5810" spans="1:12" ht="13.8" customHeight="1" x14ac:dyDescent="0.3">
      <c r="A5810" t="s">
        <v>97</v>
      </c>
      <c r="B5810">
        <v>2006</v>
      </c>
      <c r="C5810" s="10">
        <v>1138</v>
      </c>
      <c r="D5810">
        <v>0</v>
      </c>
      <c r="E5810">
        <v>394</v>
      </c>
      <c r="F5810">
        <v>79</v>
      </c>
      <c r="G5810">
        <v>35</v>
      </c>
      <c r="H5810">
        <v>630</v>
      </c>
      <c r="I5810">
        <v>0.81</v>
      </c>
      <c r="J5810" s="10">
        <v>209</v>
      </c>
      <c r="K5810" s="13">
        <f t="shared" si="182"/>
        <v>1990</v>
      </c>
      <c r="L5810" s="1" t="str">
        <f t="shared" si="181"/>
        <v/>
      </c>
    </row>
    <row r="5811" spans="1:12" ht="13.8" customHeight="1" x14ac:dyDescent="0.3">
      <c r="A5811" t="s">
        <v>97</v>
      </c>
      <c r="B5811">
        <v>2007</v>
      </c>
      <c r="C5811" s="10">
        <v>1123</v>
      </c>
      <c r="D5811">
        <v>0</v>
      </c>
      <c r="E5811">
        <v>430</v>
      </c>
      <c r="F5811">
        <v>85</v>
      </c>
      <c r="G5811">
        <v>31</v>
      </c>
      <c r="H5811">
        <v>577</v>
      </c>
      <c r="I5811">
        <v>0.78</v>
      </c>
      <c r="J5811" s="10">
        <v>214</v>
      </c>
      <c r="K5811" s="13">
        <f t="shared" si="182"/>
        <v>1990</v>
      </c>
      <c r="L5811" s="1" t="str">
        <f t="shared" si="181"/>
        <v/>
      </c>
    </row>
    <row r="5812" spans="1:12" ht="13.8" customHeight="1" x14ac:dyDescent="0.3">
      <c r="A5812" t="s">
        <v>97</v>
      </c>
      <c r="B5812">
        <v>2008</v>
      </c>
      <c r="C5812" s="10">
        <v>1138</v>
      </c>
      <c r="D5812">
        <v>0</v>
      </c>
      <c r="E5812">
        <v>435</v>
      </c>
      <c r="F5812">
        <v>95</v>
      </c>
      <c r="G5812">
        <v>31</v>
      </c>
      <c r="H5812">
        <v>577</v>
      </c>
      <c r="I5812">
        <v>0.77</v>
      </c>
      <c r="J5812" s="10">
        <v>209</v>
      </c>
      <c r="K5812" s="13">
        <f t="shared" si="182"/>
        <v>1990</v>
      </c>
      <c r="L5812" s="1" t="str">
        <f t="shared" si="181"/>
        <v/>
      </c>
    </row>
    <row r="5813" spans="1:12" ht="13.8" customHeight="1" x14ac:dyDescent="0.3">
      <c r="A5813" t="s">
        <v>97</v>
      </c>
      <c r="B5813">
        <v>2009</v>
      </c>
      <c r="C5813" s="10">
        <v>1159</v>
      </c>
      <c r="D5813">
        <v>0</v>
      </c>
      <c r="E5813">
        <v>421</v>
      </c>
      <c r="F5813">
        <v>126</v>
      </c>
      <c r="G5813">
        <v>34</v>
      </c>
      <c r="H5813">
        <v>577</v>
      </c>
      <c r="I5813">
        <v>0.77</v>
      </c>
      <c r="J5813" s="10">
        <v>204</v>
      </c>
      <c r="K5813" s="13">
        <f t="shared" si="182"/>
        <v>1990</v>
      </c>
      <c r="L5813" s="1" t="str">
        <f t="shared" si="181"/>
        <v/>
      </c>
    </row>
    <row r="5814" spans="1:12" ht="13.8" customHeight="1" x14ac:dyDescent="0.3">
      <c r="A5814" t="s">
        <v>97</v>
      </c>
      <c r="B5814">
        <v>2010</v>
      </c>
      <c r="C5814" s="10">
        <v>1312</v>
      </c>
      <c r="D5814">
        <v>0</v>
      </c>
      <c r="E5814">
        <v>537</v>
      </c>
      <c r="F5814">
        <v>168</v>
      </c>
      <c r="G5814">
        <v>30</v>
      </c>
      <c r="H5814">
        <v>577</v>
      </c>
      <c r="I5814">
        <v>0.85</v>
      </c>
      <c r="J5814" s="10">
        <v>248</v>
      </c>
      <c r="K5814" s="13">
        <f t="shared" si="182"/>
        <v>1990</v>
      </c>
      <c r="L5814" s="1" t="str">
        <f t="shared" si="181"/>
        <v/>
      </c>
    </row>
    <row r="5815" spans="1:12" ht="13.8" customHeight="1" x14ac:dyDescent="0.3">
      <c r="A5815" t="s">
        <v>97</v>
      </c>
      <c r="B5815">
        <v>2011</v>
      </c>
      <c r="C5815" s="10">
        <v>1356</v>
      </c>
      <c r="D5815">
        <v>0</v>
      </c>
      <c r="E5815">
        <v>604</v>
      </c>
      <c r="F5815">
        <v>188</v>
      </c>
      <c r="G5815">
        <v>31</v>
      </c>
      <c r="H5815">
        <v>532</v>
      </c>
      <c r="I5815">
        <v>0.86</v>
      </c>
      <c r="J5815" s="10">
        <v>224</v>
      </c>
      <c r="K5815" s="13">
        <f t="shared" si="182"/>
        <v>1990</v>
      </c>
      <c r="L5815" s="1" t="str">
        <f t="shared" si="181"/>
        <v/>
      </c>
    </row>
    <row r="5816" spans="1:12" ht="13.8" customHeight="1" x14ac:dyDescent="0.3">
      <c r="A5816" t="s">
        <v>97</v>
      </c>
      <c r="B5816">
        <v>2012</v>
      </c>
      <c r="C5816" s="10">
        <v>1392</v>
      </c>
      <c r="D5816">
        <v>0</v>
      </c>
      <c r="E5816">
        <v>646</v>
      </c>
      <c r="F5816">
        <v>193</v>
      </c>
      <c r="G5816">
        <v>27</v>
      </c>
      <c r="H5816">
        <v>527</v>
      </c>
      <c r="I5816">
        <v>0.86</v>
      </c>
      <c r="J5816" s="10">
        <v>237</v>
      </c>
      <c r="K5816" s="13">
        <f t="shared" si="182"/>
        <v>1990</v>
      </c>
      <c r="L5816" s="1">
        <f t="shared" si="181"/>
        <v>1</v>
      </c>
    </row>
    <row r="5817" spans="1:12" ht="13.8" customHeight="1" x14ac:dyDescent="0.3">
      <c r="A5817" t="s">
        <v>97</v>
      </c>
      <c r="B5817">
        <v>2013</v>
      </c>
      <c r="C5817" s="10">
        <v>1440</v>
      </c>
      <c r="D5817">
        <v>0</v>
      </c>
      <c r="E5817">
        <v>738</v>
      </c>
      <c r="F5817">
        <v>158</v>
      </c>
      <c r="G5817">
        <v>23</v>
      </c>
      <c r="H5817">
        <v>522</v>
      </c>
      <c r="I5817">
        <v>0.87</v>
      </c>
      <c r="J5817" s="10">
        <v>222</v>
      </c>
      <c r="K5817" s="13">
        <f t="shared" si="182"/>
        <v>1990</v>
      </c>
      <c r="L5817" s="1">
        <f t="shared" si="181"/>
        <v>1</v>
      </c>
    </row>
    <row r="5818" spans="1:12" ht="13.8" customHeight="1" x14ac:dyDescent="0.3">
      <c r="A5818" t="s">
        <v>97</v>
      </c>
      <c r="B5818">
        <v>2014</v>
      </c>
      <c r="C5818" s="10">
        <v>1416</v>
      </c>
      <c r="D5818">
        <v>0</v>
      </c>
      <c r="E5818">
        <v>749</v>
      </c>
      <c r="F5818">
        <v>173</v>
      </c>
      <c r="G5818">
        <v>23</v>
      </c>
      <c r="H5818">
        <v>471</v>
      </c>
      <c r="I5818">
        <v>0.84</v>
      </c>
      <c r="J5818" s="10">
        <v>211</v>
      </c>
      <c r="K5818" s="13">
        <f t="shared" si="182"/>
        <v>1990</v>
      </c>
      <c r="L5818" s="1">
        <f t="shared" si="181"/>
        <v>1</v>
      </c>
    </row>
    <row r="5819" spans="1:12" ht="13.8" customHeight="1" x14ac:dyDescent="0.3">
      <c r="A5819" t="s">
        <v>98</v>
      </c>
      <c r="B5819">
        <v>1950</v>
      </c>
      <c r="C5819" s="10">
        <v>4</v>
      </c>
      <c r="D5819">
        <v>0</v>
      </c>
      <c r="E5819">
        <v>4</v>
      </c>
      <c r="F5819">
        <v>0</v>
      </c>
      <c r="G5819">
        <v>0</v>
      </c>
      <c r="H5819">
        <v>0</v>
      </c>
      <c r="I5819">
        <v>0.02</v>
      </c>
      <c r="J5819" s="10">
        <v>0</v>
      </c>
      <c r="K5819" s="13">
        <f t="shared" si="182"/>
        <v>1958</v>
      </c>
      <c r="L5819" s="1" t="str">
        <f t="shared" si="181"/>
        <v/>
      </c>
    </row>
    <row r="5820" spans="1:12" ht="13.8" customHeight="1" x14ac:dyDescent="0.3">
      <c r="A5820" t="s">
        <v>98</v>
      </c>
      <c r="B5820">
        <v>1951</v>
      </c>
      <c r="C5820" s="10">
        <v>4</v>
      </c>
      <c r="D5820">
        <v>0</v>
      </c>
      <c r="E5820">
        <v>4</v>
      </c>
      <c r="F5820">
        <v>0</v>
      </c>
      <c r="G5820">
        <v>0</v>
      </c>
      <c r="H5820">
        <v>0</v>
      </c>
      <c r="I5820">
        <v>0.02</v>
      </c>
      <c r="J5820" s="10">
        <v>0</v>
      </c>
      <c r="K5820" s="13">
        <f t="shared" si="182"/>
        <v>1958</v>
      </c>
      <c r="L5820" s="1" t="str">
        <f t="shared" si="181"/>
        <v/>
      </c>
    </row>
    <row r="5821" spans="1:12" ht="13.8" customHeight="1" x14ac:dyDescent="0.3">
      <c r="A5821" t="s">
        <v>98</v>
      </c>
      <c r="B5821">
        <v>1952</v>
      </c>
      <c r="C5821" s="10">
        <v>3</v>
      </c>
      <c r="D5821">
        <v>0</v>
      </c>
      <c r="E5821">
        <v>3</v>
      </c>
      <c r="F5821">
        <v>0</v>
      </c>
      <c r="G5821">
        <v>0</v>
      </c>
      <c r="H5821">
        <v>0</v>
      </c>
      <c r="I5821">
        <v>0.01</v>
      </c>
      <c r="J5821" s="10">
        <v>0</v>
      </c>
      <c r="K5821" s="13">
        <f t="shared" si="182"/>
        <v>1958</v>
      </c>
      <c r="L5821" s="1" t="str">
        <f t="shared" si="181"/>
        <v/>
      </c>
    </row>
    <row r="5822" spans="1:12" ht="13.8" customHeight="1" x14ac:dyDescent="0.3">
      <c r="A5822" t="s">
        <v>98</v>
      </c>
      <c r="B5822">
        <v>1953</v>
      </c>
      <c r="C5822" s="10">
        <v>3</v>
      </c>
      <c r="D5822">
        <v>0</v>
      </c>
      <c r="E5822">
        <v>3</v>
      </c>
      <c r="F5822">
        <v>0</v>
      </c>
      <c r="G5822">
        <v>0</v>
      </c>
      <c r="H5822">
        <v>0</v>
      </c>
      <c r="I5822">
        <v>0.01</v>
      </c>
      <c r="J5822" s="10">
        <v>0</v>
      </c>
      <c r="K5822" s="13">
        <f t="shared" si="182"/>
        <v>1958</v>
      </c>
      <c r="L5822" s="1" t="str">
        <f t="shared" si="181"/>
        <v/>
      </c>
    </row>
    <row r="5823" spans="1:12" ht="13.8" customHeight="1" x14ac:dyDescent="0.3">
      <c r="A5823" t="s">
        <v>98</v>
      </c>
      <c r="B5823">
        <v>1954</v>
      </c>
      <c r="C5823" s="10">
        <v>4</v>
      </c>
      <c r="D5823">
        <v>0</v>
      </c>
      <c r="E5823">
        <v>4</v>
      </c>
      <c r="F5823">
        <v>0</v>
      </c>
      <c r="G5823">
        <v>0</v>
      </c>
      <c r="H5823">
        <v>0</v>
      </c>
      <c r="I5823">
        <v>0.01</v>
      </c>
      <c r="J5823" s="10">
        <v>0</v>
      </c>
      <c r="K5823" s="13">
        <f t="shared" si="182"/>
        <v>1958</v>
      </c>
      <c r="L5823" s="1" t="str">
        <f t="shared" si="181"/>
        <v/>
      </c>
    </row>
    <row r="5824" spans="1:12" ht="13.8" customHeight="1" x14ac:dyDescent="0.3">
      <c r="A5824" t="s">
        <v>98</v>
      </c>
      <c r="B5824">
        <v>1955</v>
      </c>
      <c r="C5824" s="10">
        <v>4</v>
      </c>
      <c r="D5824">
        <v>0</v>
      </c>
      <c r="E5824">
        <v>4</v>
      </c>
      <c r="F5824">
        <v>0</v>
      </c>
      <c r="G5824">
        <v>0</v>
      </c>
      <c r="H5824">
        <v>0</v>
      </c>
      <c r="I5824">
        <v>0.01</v>
      </c>
      <c r="J5824" s="10">
        <v>0</v>
      </c>
      <c r="K5824" s="13">
        <f t="shared" si="182"/>
        <v>1958</v>
      </c>
      <c r="L5824" s="1" t="str">
        <f t="shared" si="181"/>
        <v/>
      </c>
    </row>
    <row r="5825" spans="1:12" ht="13.8" customHeight="1" x14ac:dyDescent="0.3">
      <c r="A5825" t="s">
        <v>98</v>
      </c>
      <c r="B5825">
        <v>1956</v>
      </c>
      <c r="C5825" s="10">
        <v>5</v>
      </c>
      <c r="D5825">
        <v>0</v>
      </c>
      <c r="E5825">
        <v>5</v>
      </c>
      <c r="F5825">
        <v>0</v>
      </c>
      <c r="G5825">
        <v>0</v>
      </c>
      <c r="H5825">
        <v>0</v>
      </c>
      <c r="I5825">
        <v>0.02</v>
      </c>
      <c r="J5825" s="10">
        <v>0</v>
      </c>
      <c r="K5825" s="13">
        <f t="shared" si="182"/>
        <v>1958</v>
      </c>
      <c r="L5825" s="1" t="str">
        <f t="shared" si="181"/>
        <v/>
      </c>
    </row>
    <row r="5826" spans="1:12" ht="13.8" customHeight="1" x14ac:dyDescent="0.3">
      <c r="A5826" t="s">
        <v>98</v>
      </c>
      <c r="B5826">
        <v>1957</v>
      </c>
      <c r="C5826" s="10">
        <v>6</v>
      </c>
      <c r="D5826">
        <v>0</v>
      </c>
      <c r="E5826">
        <v>6</v>
      </c>
      <c r="F5826">
        <v>0</v>
      </c>
      <c r="G5826">
        <v>0</v>
      </c>
      <c r="H5826">
        <v>0</v>
      </c>
      <c r="I5826">
        <v>0.02</v>
      </c>
      <c r="J5826" s="10">
        <v>0</v>
      </c>
      <c r="K5826" s="13">
        <f t="shared" si="182"/>
        <v>1958</v>
      </c>
      <c r="L5826" s="1" t="str">
        <f t="shared" ref="L5826:L5889" si="183">IF(AND(B5826&gt;2011),1,"")</f>
        <v/>
      </c>
    </row>
    <row r="5827" spans="1:12" ht="13.8" customHeight="1" x14ac:dyDescent="0.3">
      <c r="A5827" t="s">
        <v>98</v>
      </c>
      <c r="B5827">
        <v>1958</v>
      </c>
      <c r="C5827" s="10">
        <v>7</v>
      </c>
      <c r="D5827">
        <v>0</v>
      </c>
      <c r="E5827">
        <v>7</v>
      </c>
      <c r="F5827">
        <v>0</v>
      </c>
      <c r="G5827">
        <v>0</v>
      </c>
      <c r="H5827">
        <v>0</v>
      </c>
      <c r="I5827">
        <v>0.02</v>
      </c>
      <c r="J5827" s="10">
        <v>0</v>
      </c>
      <c r="K5827" s="13">
        <f t="shared" si="182"/>
        <v>1958</v>
      </c>
      <c r="L5827" s="1" t="str">
        <f t="shared" si="183"/>
        <v/>
      </c>
    </row>
    <row r="5828" spans="1:12" ht="13.8" customHeight="1" x14ac:dyDescent="0.3">
      <c r="A5828" t="s">
        <v>98</v>
      </c>
      <c r="B5828">
        <v>1959</v>
      </c>
      <c r="C5828" s="10">
        <v>5</v>
      </c>
      <c r="D5828">
        <v>0</v>
      </c>
      <c r="E5828">
        <v>5</v>
      </c>
      <c r="F5828">
        <v>0</v>
      </c>
      <c r="G5828">
        <v>0</v>
      </c>
      <c r="H5828">
        <v>0</v>
      </c>
      <c r="I5828">
        <v>0.01</v>
      </c>
      <c r="J5828" s="10">
        <v>0</v>
      </c>
      <c r="K5828" s="13">
        <f t="shared" si="182"/>
        <v>1989</v>
      </c>
      <c r="L5828" s="1" t="str">
        <f t="shared" si="183"/>
        <v/>
      </c>
    </row>
    <row r="5829" spans="1:12" ht="13.8" customHeight="1" x14ac:dyDescent="0.3">
      <c r="A5829" t="s">
        <v>98</v>
      </c>
      <c r="B5829">
        <v>1960</v>
      </c>
      <c r="C5829" s="10">
        <v>5</v>
      </c>
      <c r="D5829">
        <v>0</v>
      </c>
      <c r="E5829">
        <v>5</v>
      </c>
      <c r="F5829">
        <v>0</v>
      </c>
      <c r="G5829">
        <v>0</v>
      </c>
      <c r="H5829">
        <v>0</v>
      </c>
      <c r="I5829">
        <v>0.01</v>
      </c>
      <c r="J5829" s="10">
        <v>0</v>
      </c>
      <c r="K5829" s="13">
        <f t="shared" si="182"/>
        <v>1989</v>
      </c>
      <c r="L5829" s="1" t="str">
        <f t="shared" si="183"/>
        <v/>
      </c>
    </row>
    <row r="5830" spans="1:12" ht="13.8" customHeight="1" x14ac:dyDescent="0.3">
      <c r="A5830" t="s">
        <v>98</v>
      </c>
      <c r="B5830">
        <v>1961</v>
      </c>
      <c r="C5830" s="10">
        <v>6</v>
      </c>
      <c r="D5830">
        <v>0</v>
      </c>
      <c r="E5830">
        <v>6</v>
      </c>
      <c r="F5830">
        <v>0</v>
      </c>
      <c r="G5830">
        <v>0</v>
      </c>
      <c r="H5830">
        <v>0</v>
      </c>
      <c r="I5830">
        <v>0.02</v>
      </c>
      <c r="J5830" s="10">
        <v>0</v>
      </c>
      <c r="K5830" s="13">
        <f t="shared" si="182"/>
        <v>1989</v>
      </c>
      <c r="L5830" s="1" t="str">
        <f t="shared" si="183"/>
        <v/>
      </c>
    </row>
    <row r="5831" spans="1:12" ht="13.8" customHeight="1" x14ac:dyDescent="0.3">
      <c r="A5831" t="s">
        <v>98</v>
      </c>
      <c r="B5831">
        <v>1962</v>
      </c>
      <c r="C5831" s="10">
        <v>7</v>
      </c>
      <c r="D5831">
        <v>0</v>
      </c>
      <c r="E5831">
        <v>7</v>
      </c>
      <c r="F5831">
        <v>0</v>
      </c>
      <c r="G5831">
        <v>0</v>
      </c>
      <c r="H5831">
        <v>0</v>
      </c>
      <c r="I5831">
        <v>0.02</v>
      </c>
      <c r="J5831" s="10">
        <v>0</v>
      </c>
      <c r="K5831" s="13">
        <f t="shared" si="182"/>
        <v>1989</v>
      </c>
      <c r="L5831" s="1" t="str">
        <f t="shared" si="183"/>
        <v/>
      </c>
    </row>
    <row r="5832" spans="1:12" ht="13.8" customHeight="1" x14ac:dyDescent="0.3">
      <c r="A5832" t="s">
        <v>98</v>
      </c>
      <c r="B5832">
        <v>1963</v>
      </c>
      <c r="C5832" s="10">
        <v>8</v>
      </c>
      <c r="D5832">
        <v>0</v>
      </c>
      <c r="E5832">
        <v>8</v>
      </c>
      <c r="F5832">
        <v>0</v>
      </c>
      <c r="G5832">
        <v>0</v>
      </c>
      <c r="H5832">
        <v>0</v>
      </c>
      <c r="I5832">
        <v>0.02</v>
      </c>
      <c r="J5832" s="10">
        <v>0</v>
      </c>
      <c r="K5832" s="13">
        <f t="shared" ref="K5832:K5895" si="184">IF(B5832&lt;1990,IF(B5832&lt;1959,1958,1989),1990)</f>
        <v>1989</v>
      </c>
      <c r="L5832" s="1" t="str">
        <f t="shared" si="183"/>
        <v/>
      </c>
    </row>
    <row r="5833" spans="1:12" ht="13.8" customHeight="1" x14ac:dyDescent="0.3">
      <c r="A5833" t="s">
        <v>98</v>
      </c>
      <c r="B5833">
        <v>1964</v>
      </c>
      <c r="C5833" s="10">
        <v>8</v>
      </c>
      <c r="D5833">
        <v>0</v>
      </c>
      <c r="E5833">
        <v>8</v>
      </c>
      <c r="F5833">
        <v>0</v>
      </c>
      <c r="G5833">
        <v>0</v>
      </c>
      <c r="H5833">
        <v>0</v>
      </c>
      <c r="I5833">
        <v>0.02</v>
      </c>
      <c r="J5833" s="10">
        <v>0</v>
      </c>
      <c r="K5833" s="13">
        <f t="shared" si="184"/>
        <v>1989</v>
      </c>
      <c r="L5833" s="1" t="str">
        <f t="shared" si="183"/>
        <v/>
      </c>
    </row>
    <row r="5834" spans="1:12" ht="13.8" customHeight="1" x14ac:dyDescent="0.3">
      <c r="A5834" t="s">
        <v>98</v>
      </c>
      <c r="B5834">
        <v>1965</v>
      </c>
      <c r="C5834" s="10">
        <v>8</v>
      </c>
      <c r="D5834">
        <v>0</v>
      </c>
      <c r="E5834">
        <v>8</v>
      </c>
      <c r="F5834">
        <v>0</v>
      </c>
      <c r="G5834">
        <v>0</v>
      </c>
      <c r="H5834">
        <v>0</v>
      </c>
      <c r="I5834">
        <v>0.02</v>
      </c>
      <c r="J5834" s="10">
        <v>0</v>
      </c>
      <c r="K5834" s="13">
        <f t="shared" si="184"/>
        <v>1989</v>
      </c>
      <c r="L5834" s="1" t="str">
        <f t="shared" si="183"/>
        <v/>
      </c>
    </row>
    <row r="5835" spans="1:12" ht="13.8" customHeight="1" x14ac:dyDescent="0.3">
      <c r="A5835" t="s">
        <v>98</v>
      </c>
      <c r="B5835">
        <v>1966</v>
      </c>
      <c r="C5835" s="10">
        <v>9</v>
      </c>
      <c r="D5835">
        <v>0</v>
      </c>
      <c r="E5835">
        <v>9</v>
      </c>
      <c r="F5835">
        <v>0</v>
      </c>
      <c r="G5835">
        <v>0</v>
      </c>
      <c r="H5835">
        <v>0</v>
      </c>
      <c r="I5835">
        <v>0.02</v>
      </c>
      <c r="J5835" s="10">
        <v>0</v>
      </c>
      <c r="K5835" s="13">
        <f t="shared" si="184"/>
        <v>1989</v>
      </c>
      <c r="L5835" s="1" t="str">
        <f t="shared" si="183"/>
        <v/>
      </c>
    </row>
    <row r="5836" spans="1:12" ht="13.8" customHeight="1" x14ac:dyDescent="0.3">
      <c r="A5836" t="s">
        <v>98</v>
      </c>
      <c r="B5836">
        <v>1967</v>
      </c>
      <c r="C5836" s="10">
        <v>9</v>
      </c>
      <c r="D5836">
        <v>0</v>
      </c>
      <c r="E5836">
        <v>9</v>
      </c>
      <c r="F5836">
        <v>0</v>
      </c>
      <c r="G5836">
        <v>0</v>
      </c>
      <c r="H5836">
        <v>0</v>
      </c>
      <c r="I5836">
        <v>0.02</v>
      </c>
      <c r="J5836" s="10">
        <v>0</v>
      </c>
      <c r="K5836" s="13">
        <f t="shared" si="184"/>
        <v>1989</v>
      </c>
      <c r="L5836" s="1" t="str">
        <f t="shared" si="183"/>
        <v/>
      </c>
    </row>
    <row r="5837" spans="1:12" ht="13.8" customHeight="1" x14ac:dyDescent="0.3">
      <c r="A5837" t="s">
        <v>98</v>
      </c>
      <c r="B5837">
        <v>1968</v>
      </c>
      <c r="C5837" s="10">
        <v>10</v>
      </c>
      <c r="D5837">
        <v>0</v>
      </c>
      <c r="E5837">
        <v>10</v>
      </c>
      <c r="F5837">
        <v>0</v>
      </c>
      <c r="G5837">
        <v>0</v>
      </c>
      <c r="H5837">
        <v>0</v>
      </c>
      <c r="I5837">
        <v>0.02</v>
      </c>
      <c r="J5837" s="10">
        <v>0</v>
      </c>
      <c r="K5837" s="13">
        <f t="shared" si="184"/>
        <v>1989</v>
      </c>
      <c r="L5837" s="1" t="str">
        <f t="shared" si="183"/>
        <v/>
      </c>
    </row>
    <row r="5838" spans="1:12" ht="13.8" customHeight="1" x14ac:dyDescent="0.3">
      <c r="A5838" t="s">
        <v>98</v>
      </c>
      <c r="B5838">
        <v>1969</v>
      </c>
      <c r="C5838" s="10">
        <v>13</v>
      </c>
      <c r="D5838">
        <v>0</v>
      </c>
      <c r="E5838">
        <v>13</v>
      </c>
      <c r="F5838">
        <v>0</v>
      </c>
      <c r="G5838">
        <v>0</v>
      </c>
      <c r="H5838">
        <v>0</v>
      </c>
      <c r="I5838">
        <v>0.03</v>
      </c>
      <c r="J5838" s="10">
        <v>0</v>
      </c>
      <c r="K5838" s="13">
        <f t="shared" si="184"/>
        <v>1989</v>
      </c>
      <c r="L5838" s="1" t="str">
        <f t="shared" si="183"/>
        <v/>
      </c>
    </row>
    <row r="5839" spans="1:12" ht="13.8" customHeight="1" x14ac:dyDescent="0.3">
      <c r="A5839" t="s">
        <v>98</v>
      </c>
      <c r="B5839">
        <v>1970</v>
      </c>
      <c r="C5839" s="10">
        <v>13</v>
      </c>
      <c r="D5839">
        <v>0</v>
      </c>
      <c r="E5839">
        <v>13</v>
      </c>
      <c r="F5839">
        <v>0</v>
      </c>
      <c r="G5839">
        <v>0</v>
      </c>
      <c r="H5839">
        <v>0</v>
      </c>
      <c r="I5839">
        <v>0.03</v>
      </c>
      <c r="J5839" s="10">
        <v>0</v>
      </c>
      <c r="K5839" s="13">
        <f t="shared" si="184"/>
        <v>1989</v>
      </c>
      <c r="L5839" s="1" t="str">
        <f t="shared" si="183"/>
        <v/>
      </c>
    </row>
    <row r="5840" spans="1:12" ht="13.8" customHeight="1" x14ac:dyDescent="0.3">
      <c r="A5840" t="s">
        <v>98</v>
      </c>
      <c r="B5840">
        <v>1971</v>
      </c>
      <c r="C5840" s="10">
        <v>15</v>
      </c>
      <c r="D5840">
        <v>0</v>
      </c>
      <c r="E5840">
        <v>15</v>
      </c>
      <c r="F5840">
        <v>0</v>
      </c>
      <c r="G5840">
        <v>0</v>
      </c>
      <c r="H5840">
        <v>0</v>
      </c>
      <c r="I5840">
        <v>0.03</v>
      </c>
      <c r="J5840" s="10">
        <v>0</v>
      </c>
      <c r="K5840" s="13">
        <f t="shared" si="184"/>
        <v>1989</v>
      </c>
      <c r="L5840" s="1" t="str">
        <f t="shared" si="183"/>
        <v/>
      </c>
    </row>
    <row r="5841" spans="1:12" ht="13.8" customHeight="1" x14ac:dyDescent="0.3">
      <c r="A5841" t="s">
        <v>98</v>
      </c>
      <c r="B5841">
        <v>1972</v>
      </c>
      <c r="C5841" s="10">
        <v>18</v>
      </c>
      <c r="D5841">
        <v>0</v>
      </c>
      <c r="E5841">
        <v>18</v>
      </c>
      <c r="F5841">
        <v>0</v>
      </c>
      <c r="G5841">
        <v>0</v>
      </c>
      <c r="H5841">
        <v>0</v>
      </c>
      <c r="I5841">
        <v>0.04</v>
      </c>
      <c r="J5841" s="10">
        <v>0</v>
      </c>
      <c r="K5841" s="13">
        <f t="shared" si="184"/>
        <v>1989</v>
      </c>
      <c r="L5841" s="1" t="str">
        <f t="shared" si="183"/>
        <v/>
      </c>
    </row>
    <row r="5842" spans="1:12" ht="13.8" customHeight="1" x14ac:dyDescent="0.3">
      <c r="A5842" t="s">
        <v>98</v>
      </c>
      <c r="B5842">
        <v>1973</v>
      </c>
      <c r="C5842" s="10">
        <v>17</v>
      </c>
      <c r="D5842">
        <v>0</v>
      </c>
      <c r="E5842">
        <v>17</v>
      </c>
      <c r="F5842">
        <v>0</v>
      </c>
      <c r="G5842">
        <v>0</v>
      </c>
      <c r="H5842">
        <v>0</v>
      </c>
      <c r="I5842">
        <v>0.03</v>
      </c>
      <c r="J5842" s="10">
        <v>0</v>
      </c>
      <c r="K5842" s="13">
        <f t="shared" si="184"/>
        <v>1989</v>
      </c>
      <c r="L5842" s="1" t="str">
        <f t="shared" si="183"/>
        <v/>
      </c>
    </row>
    <row r="5843" spans="1:12" ht="13.8" customHeight="1" x14ac:dyDescent="0.3">
      <c r="A5843" t="s">
        <v>98</v>
      </c>
      <c r="B5843">
        <v>1974</v>
      </c>
      <c r="C5843" s="10">
        <v>17</v>
      </c>
      <c r="D5843">
        <v>0</v>
      </c>
      <c r="E5843">
        <v>17</v>
      </c>
      <c r="F5843">
        <v>0</v>
      </c>
      <c r="G5843">
        <v>0</v>
      </c>
      <c r="H5843">
        <v>0</v>
      </c>
      <c r="I5843">
        <v>0.03</v>
      </c>
      <c r="J5843" s="10">
        <v>0</v>
      </c>
      <c r="K5843" s="13">
        <f t="shared" si="184"/>
        <v>1989</v>
      </c>
      <c r="L5843" s="1" t="str">
        <f t="shared" si="183"/>
        <v/>
      </c>
    </row>
    <row r="5844" spans="1:12" ht="13.8" customHeight="1" x14ac:dyDescent="0.3">
      <c r="A5844" t="s">
        <v>98</v>
      </c>
      <c r="B5844">
        <v>1975</v>
      </c>
      <c r="C5844" s="10">
        <v>27</v>
      </c>
      <c r="D5844">
        <v>0</v>
      </c>
      <c r="E5844">
        <v>27</v>
      </c>
      <c r="F5844">
        <v>0</v>
      </c>
      <c r="G5844">
        <v>0</v>
      </c>
      <c r="H5844">
        <v>0</v>
      </c>
      <c r="I5844">
        <v>0.05</v>
      </c>
      <c r="J5844" s="10">
        <v>0</v>
      </c>
      <c r="K5844" s="13">
        <f t="shared" si="184"/>
        <v>1989</v>
      </c>
      <c r="L5844" s="1" t="str">
        <f t="shared" si="183"/>
        <v/>
      </c>
    </row>
    <row r="5845" spans="1:12" ht="13.8" customHeight="1" x14ac:dyDescent="0.3">
      <c r="A5845" t="s">
        <v>98</v>
      </c>
      <c r="B5845">
        <v>1976</v>
      </c>
      <c r="C5845" s="10">
        <v>27</v>
      </c>
      <c r="D5845">
        <v>0</v>
      </c>
      <c r="E5845">
        <v>27</v>
      </c>
      <c r="F5845">
        <v>0</v>
      </c>
      <c r="G5845">
        <v>0</v>
      </c>
      <c r="H5845">
        <v>0</v>
      </c>
      <c r="I5845">
        <v>0.05</v>
      </c>
      <c r="J5845" s="10">
        <v>0</v>
      </c>
      <c r="K5845" s="13">
        <f t="shared" si="184"/>
        <v>1989</v>
      </c>
      <c r="L5845" s="1" t="str">
        <f t="shared" si="183"/>
        <v/>
      </c>
    </row>
    <row r="5846" spans="1:12" ht="13.8" customHeight="1" x14ac:dyDescent="0.3">
      <c r="A5846" t="s">
        <v>98</v>
      </c>
      <c r="B5846">
        <v>1977</v>
      </c>
      <c r="C5846" s="10">
        <v>31</v>
      </c>
      <c r="D5846">
        <v>0</v>
      </c>
      <c r="E5846">
        <v>31</v>
      </c>
      <c r="F5846">
        <v>0</v>
      </c>
      <c r="G5846">
        <v>0</v>
      </c>
      <c r="H5846">
        <v>0</v>
      </c>
      <c r="I5846">
        <v>0.05</v>
      </c>
      <c r="J5846" s="10">
        <v>0</v>
      </c>
      <c r="K5846" s="13">
        <f t="shared" si="184"/>
        <v>1989</v>
      </c>
      <c r="L5846" s="1" t="str">
        <f t="shared" si="183"/>
        <v/>
      </c>
    </row>
    <row r="5847" spans="1:12" ht="13.8" customHeight="1" x14ac:dyDescent="0.3">
      <c r="A5847" t="s">
        <v>98</v>
      </c>
      <c r="B5847">
        <v>1978</v>
      </c>
      <c r="C5847" s="10">
        <v>38</v>
      </c>
      <c r="D5847">
        <v>0</v>
      </c>
      <c r="E5847">
        <v>38</v>
      </c>
      <c r="F5847">
        <v>0</v>
      </c>
      <c r="G5847">
        <v>0</v>
      </c>
      <c r="H5847">
        <v>0</v>
      </c>
      <c r="I5847">
        <v>0.06</v>
      </c>
      <c r="J5847" s="10">
        <v>0</v>
      </c>
      <c r="K5847" s="13">
        <f t="shared" si="184"/>
        <v>1989</v>
      </c>
      <c r="L5847" s="1" t="str">
        <f t="shared" si="183"/>
        <v/>
      </c>
    </row>
    <row r="5848" spans="1:12" ht="13.8" customHeight="1" x14ac:dyDescent="0.3">
      <c r="A5848" t="s">
        <v>98</v>
      </c>
      <c r="B5848">
        <v>1979</v>
      </c>
      <c r="C5848" s="10">
        <v>40</v>
      </c>
      <c r="D5848">
        <v>0</v>
      </c>
      <c r="E5848">
        <v>40</v>
      </c>
      <c r="F5848">
        <v>0</v>
      </c>
      <c r="G5848">
        <v>0</v>
      </c>
      <c r="H5848">
        <v>0</v>
      </c>
      <c r="I5848">
        <v>7.0000000000000007E-2</v>
      </c>
      <c r="J5848" s="10">
        <v>0</v>
      </c>
      <c r="K5848" s="13">
        <f t="shared" si="184"/>
        <v>1989</v>
      </c>
      <c r="L5848" s="1" t="str">
        <f t="shared" si="183"/>
        <v/>
      </c>
    </row>
    <row r="5849" spans="1:12" ht="13.8" customHeight="1" x14ac:dyDescent="0.3">
      <c r="A5849" t="s">
        <v>98</v>
      </c>
      <c r="B5849">
        <v>1980</v>
      </c>
      <c r="C5849" s="10">
        <v>43</v>
      </c>
      <c r="D5849">
        <v>0</v>
      </c>
      <c r="E5849">
        <v>43</v>
      </c>
      <c r="F5849">
        <v>0</v>
      </c>
      <c r="G5849">
        <v>0</v>
      </c>
      <c r="H5849">
        <v>0</v>
      </c>
      <c r="I5849">
        <v>7.0000000000000007E-2</v>
      </c>
      <c r="J5849" s="10">
        <v>0</v>
      </c>
      <c r="K5849" s="13">
        <f t="shared" si="184"/>
        <v>1989</v>
      </c>
      <c r="L5849" s="1" t="str">
        <f t="shared" si="183"/>
        <v/>
      </c>
    </row>
    <row r="5850" spans="1:12" ht="13.8" customHeight="1" x14ac:dyDescent="0.3">
      <c r="A5850" t="s">
        <v>98</v>
      </c>
      <c r="B5850">
        <v>1981</v>
      </c>
      <c r="C5850" s="10">
        <v>43</v>
      </c>
      <c r="D5850">
        <v>0</v>
      </c>
      <c r="E5850">
        <v>43</v>
      </c>
      <c r="F5850">
        <v>0</v>
      </c>
      <c r="G5850">
        <v>0</v>
      </c>
      <c r="H5850">
        <v>0</v>
      </c>
      <c r="I5850">
        <v>7.0000000000000007E-2</v>
      </c>
      <c r="J5850" s="10">
        <v>0</v>
      </c>
      <c r="K5850" s="13">
        <f t="shared" si="184"/>
        <v>1989</v>
      </c>
      <c r="L5850" s="1" t="str">
        <f t="shared" si="183"/>
        <v/>
      </c>
    </row>
    <row r="5851" spans="1:12" ht="13.8" customHeight="1" x14ac:dyDescent="0.3">
      <c r="A5851" t="s">
        <v>98</v>
      </c>
      <c r="B5851">
        <v>1982</v>
      </c>
      <c r="C5851" s="10">
        <v>44</v>
      </c>
      <c r="D5851">
        <v>0</v>
      </c>
      <c r="E5851">
        <v>44</v>
      </c>
      <c r="F5851">
        <v>0</v>
      </c>
      <c r="G5851">
        <v>0</v>
      </c>
      <c r="H5851">
        <v>0</v>
      </c>
      <c r="I5851">
        <v>7.0000000000000007E-2</v>
      </c>
      <c r="J5851" s="10">
        <v>0</v>
      </c>
      <c r="K5851" s="13">
        <f t="shared" si="184"/>
        <v>1989</v>
      </c>
      <c r="L5851" s="1" t="str">
        <f t="shared" si="183"/>
        <v/>
      </c>
    </row>
    <row r="5852" spans="1:12" ht="13.8" customHeight="1" x14ac:dyDescent="0.3">
      <c r="A5852" t="s">
        <v>98</v>
      </c>
      <c r="B5852">
        <v>1983</v>
      </c>
      <c r="C5852" s="10">
        <v>44</v>
      </c>
      <c r="D5852">
        <v>0</v>
      </c>
      <c r="E5852">
        <v>44</v>
      </c>
      <c r="F5852">
        <v>0</v>
      </c>
      <c r="G5852">
        <v>0</v>
      </c>
      <c r="H5852">
        <v>0</v>
      </c>
      <c r="I5852">
        <v>0.06</v>
      </c>
      <c r="J5852" s="10">
        <v>0</v>
      </c>
      <c r="K5852" s="13">
        <f t="shared" si="184"/>
        <v>1989</v>
      </c>
      <c r="L5852" s="1" t="str">
        <f t="shared" si="183"/>
        <v/>
      </c>
    </row>
    <row r="5853" spans="1:12" ht="13.8" customHeight="1" x14ac:dyDescent="0.3">
      <c r="A5853" t="s">
        <v>98</v>
      </c>
      <c r="B5853">
        <v>1984</v>
      </c>
      <c r="C5853" s="10">
        <v>47</v>
      </c>
      <c r="D5853">
        <v>0</v>
      </c>
      <c r="E5853">
        <v>47</v>
      </c>
      <c r="F5853">
        <v>0</v>
      </c>
      <c r="G5853">
        <v>0</v>
      </c>
      <c r="H5853">
        <v>0</v>
      </c>
      <c r="I5853">
        <v>0.06</v>
      </c>
      <c r="J5853" s="10">
        <v>0</v>
      </c>
      <c r="K5853" s="13">
        <f t="shared" si="184"/>
        <v>1989</v>
      </c>
      <c r="L5853" s="1" t="str">
        <f t="shared" si="183"/>
        <v/>
      </c>
    </row>
    <row r="5854" spans="1:12" ht="13.8" customHeight="1" x14ac:dyDescent="0.3">
      <c r="A5854" t="s">
        <v>98</v>
      </c>
      <c r="B5854">
        <v>1985</v>
      </c>
      <c r="C5854" s="10">
        <v>47</v>
      </c>
      <c r="D5854">
        <v>0</v>
      </c>
      <c r="E5854">
        <v>47</v>
      </c>
      <c r="F5854">
        <v>0</v>
      </c>
      <c r="G5854">
        <v>0</v>
      </c>
      <c r="H5854">
        <v>0</v>
      </c>
      <c r="I5854">
        <v>0.06</v>
      </c>
      <c r="J5854" s="10">
        <v>0</v>
      </c>
      <c r="K5854" s="13">
        <f t="shared" si="184"/>
        <v>1989</v>
      </c>
      <c r="L5854" s="1" t="str">
        <f t="shared" si="183"/>
        <v/>
      </c>
    </row>
    <row r="5855" spans="1:12" ht="13.8" customHeight="1" x14ac:dyDescent="0.3">
      <c r="A5855" t="s">
        <v>98</v>
      </c>
      <c r="B5855">
        <v>1986</v>
      </c>
      <c r="C5855" s="10">
        <v>44</v>
      </c>
      <c r="D5855">
        <v>0</v>
      </c>
      <c r="E5855">
        <v>44</v>
      </c>
      <c r="F5855">
        <v>0</v>
      </c>
      <c r="G5855">
        <v>0</v>
      </c>
      <c r="H5855">
        <v>0</v>
      </c>
      <c r="I5855">
        <v>0.06</v>
      </c>
      <c r="J5855" s="10">
        <v>0</v>
      </c>
      <c r="K5855" s="13">
        <f t="shared" si="184"/>
        <v>1989</v>
      </c>
      <c r="L5855" s="1" t="str">
        <f t="shared" si="183"/>
        <v/>
      </c>
    </row>
    <row r="5856" spans="1:12" ht="13.8" customHeight="1" x14ac:dyDescent="0.3">
      <c r="A5856" t="s">
        <v>98</v>
      </c>
      <c r="B5856">
        <v>1987</v>
      </c>
      <c r="C5856" s="10">
        <v>49</v>
      </c>
      <c r="D5856">
        <v>0</v>
      </c>
      <c r="E5856">
        <v>49</v>
      </c>
      <c r="F5856">
        <v>0</v>
      </c>
      <c r="G5856">
        <v>0</v>
      </c>
      <c r="H5856">
        <v>0</v>
      </c>
      <c r="I5856">
        <v>0.06</v>
      </c>
      <c r="J5856" s="10">
        <v>0</v>
      </c>
      <c r="K5856" s="13">
        <f t="shared" si="184"/>
        <v>1989</v>
      </c>
      <c r="L5856" s="1" t="str">
        <f t="shared" si="183"/>
        <v/>
      </c>
    </row>
    <row r="5857" spans="1:12" ht="13.8" customHeight="1" x14ac:dyDescent="0.3">
      <c r="A5857" t="s">
        <v>98</v>
      </c>
      <c r="B5857">
        <v>1988</v>
      </c>
      <c r="C5857" s="10">
        <v>50</v>
      </c>
      <c r="D5857">
        <v>0</v>
      </c>
      <c r="E5857">
        <v>50</v>
      </c>
      <c r="F5857">
        <v>0</v>
      </c>
      <c r="G5857">
        <v>0</v>
      </c>
      <c r="H5857">
        <v>0</v>
      </c>
      <c r="I5857">
        <v>0.06</v>
      </c>
      <c r="J5857" s="10">
        <v>0</v>
      </c>
      <c r="K5857" s="13">
        <f t="shared" si="184"/>
        <v>1989</v>
      </c>
      <c r="L5857" s="1" t="str">
        <f t="shared" si="183"/>
        <v/>
      </c>
    </row>
    <row r="5858" spans="1:12" ht="13.8" customHeight="1" x14ac:dyDescent="0.3">
      <c r="A5858" t="s">
        <v>98</v>
      </c>
      <c r="B5858">
        <v>1989</v>
      </c>
      <c r="C5858" s="10">
        <v>49</v>
      </c>
      <c r="D5858">
        <v>0</v>
      </c>
      <c r="E5858">
        <v>49</v>
      </c>
      <c r="F5858">
        <v>0</v>
      </c>
      <c r="G5858">
        <v>0</v>
      </c>
      <c r="H5858">
        <v>0</v>
      </c>
      <c r="I5858">
        <v>0.05</v>
      </c>
      <c r="J5858" s="10">
        <v>0</v>
      </c>
      <c r="K5858" s="13">
        <f t="shared" si="184"/>
        <v>1989</v>
      </c>
      <c r="L5858" s="1" t="str">
        <f t="shared" si="183"/>
        <v/>
      </c>
    </row>
    <row r="5859" spans="1:12" ht="13.8" customHeight="1" x14ac:dyDescent="0.3">
      <c r="A5859" t="s">
        <v>98</v>
      </c>
      <c r="B5859">
        <v>1990</v>
      </c>
      <c r="C5859" s="10">
        <v>48</v>
      </c>
      <c r="D5859">
        <v>0</v>
      </c>
      <c r="E5859">
        <v>48</v>
      </c>
      <c r="F5859">
        <v>0</v>
      </c>
      <c r="G5859">
        <v>0</v>
      </c>
      <c r="H5859">
        <v>0</v>
      </c>
      <c r="I5859">
        <v>0.05</v>
      </c>
      <c r="J5859" s="10">
        <v>4</v>
      </c>
      <c r="K5859" s="13">
        <f t="shared" si="184"/>
        <v>1990</v>
      </c>
      <c r="L5859" s="1" t="str">
        <f t="shared" si="183"/>
        <v/>
      </c>
    </row>
    <row r="5860" spans="1:12" ht="13.8" customHeight="1" x14ac:dyDescent="0.3">
      <c r="A5860" t="s">
        <v>98</v>
      </c>
      <c r="B5860">
        <v>1991</v>
      </c>
      <c r="C5860" s="10">
        <v>49</v>
      </c>
      <c r="D5860">
        <v>0</v>
      </c>
      <c r="E5860">
        <v>49</v>
      </c>
      <c r="F5860">
        <v>0</v>
      </c>
      <c r="G5860">
        <v>0</v>
      </c>
      <c r="H5860">
        <v>0</v>
      </c>
      <c r="I5860">
        <v>0.05</v>
      </c>
      <c r="J5860" s="10">
        <v>5</v>
      </c>
      <c r="K5860" s="13">
        <f t="shared" si="184"/>
        <v>1990</v>
      </c>
      <c r="L5860" s="1" t="str">
        <f t="shared" si="183"/>
        <v/>
      </c>
    </row>
    <row r="5861" spans="1:12" ht="13.8" customHeight="1" x14ac:dyDescent="0.3">
      <c r="A5861" t="s">
        <v>98</v>
      </c>
      <c r="B5861">
        <v>1992</v>
      </c>
      <c r="C5861" s="10">
        <v>49</v>
      </c>
      <c r="D5861">
        <v>0</v>
      </c>
      <c r="E5861">
        <v>49</v>
      </c>
      <c r="F5861">
        <v>0</v>
      </c>
      <c r="G5861">
        <v>0</v>
      </c>
      <c r="H5861">
        <v>0</v>
      </c>
      <c r="I5861">
        <v>0.05</v>
      </c>
      <c r="J5861" s="10">
        <v>5</v>
      </c>
      <c r="K5861" s="13">
        <f t="shared" si="184"/>
        <v>1990</v>
      </c>
      <c r="L5861" s="1" t="str">
        <f t="shared" si="183"/>
        <v/>
      </c>
    </row>
    <row r="5862" spans="1:12" ht="13.8" customHeight="1" x14ac:dyDescent="0.3">
      <c r="A5862" t="s">
        <v>98</v>
      </c>
      <c r="B5862">
        <v>1993</v>
      </c>
      <c r="C5862" s="10">
        <v>51</v>
      </c>
      <c r="D5862">
        <v>0</v>
      </c>
      <c r="E5862">
        <v>51</v>
      </c>
      <c r="F5862">
        <v>0</v>
      </c>
      <c r="G5862">
        <v>0</v>
      </c>
      <c r="H5862">
        <v>0</v>
      </c>
      <c r="I5862">
        <v>0.05</v>
      </c>
      <c r="J5862" s="10">
        <v>6</v>
      </c>
      <c r="K5862" s="13">
        <f t="shared" si="184"/>
        <v>1990</v>
      </c>
      <c r="L5862" s="1" t="str">
        <f t="shared" si="183"/>
        <v/>
      </c>
    </row>
    <row r="5863" spans="1:12" ht="13.8" customHeight="1" x14ac:dyDescent="0.3">
      <c r="A5863" t="s">
        <v>98</v>
      </c>
      <c r="B5863">
        <v>1994</v>
      </c>
      <c r="C5863" s="10">
        <v>51</v>
      </c>
      <c r="D5863">
        <v>0</v>
      </c>
      <c r="E5863">
        <v>51</v>
      </c>
      <c r="F5863">
        <v>0</v>
      </c>
      <c r="G5863">
        <v>0</v>
      </c>
      <c r="H5863">
        <v>0</v>
      </c>
      <c r="I5863">
        <v>0.05</v>
      </c>
      <c r="J5863" s="10">
        <v>6</v>
      </c>
      <c r="K5863" s="13">
        <f t="shared" si="184"/>
        <v>1990</v>
      </c>
      <c r="L5863" s="1" t="str">
        <f t="shared" si="183"/>
        <v/>
      </c>
    </row>
    <row r="5864" spans="1:12" ht="13.8" customHeight="1" x14ac:dyDescent="0.3">
      <c r="A5864" t="s">
        <v>98</v>
      </c>
      <c r="B5864">
        <v>1995</v>
      </c>
      <c r="C5864" s="10">
        <v>54</v>
      </c>
      <c r="D5864">
        <v>0</v>
      </c>
      <c r="E5864">
        <v>54</v>
      </c>
      <c r="F5864">
        <v>0</v>
      </c>
      <c r="G5864">
        <v>0</v>
      </c>
      <c r="H5864">
        <v>0</v>
      </c>
      <c r="I5864">
        <v>0.05</v>
      </c>
      <c r="J5864" s="10">
        <v>6</v>
      </c>
      <c r="K5864" s="13">
        <f t="shared" si="184"/>
        <v>1990</v>
      </c>
      <c r="L5864" s="1" t="str">
        <f t="shared" si="183"/>
        <v/>
      </c>
    </row>
    <row r="5865" spans="1:12" ht="13.8" customHeight="1" x14ac:dyDescent="0.3">
      <c r="A5865" t="s">
        <v>98</v>
      </c>
      <c r="B5865">
        <v>1996</v>
      </c>
      <c r="C5865" s="10">
        <v>54</v>
      </c>
      <c r="D5865">
        <v>0</v>
      </c>
      <c r="E5865">
        <v>54</v>
      </c>
      <c r="F5865">
        <v>0</v>
      </c>
      <c r="G5865">
        <v>0</v>
      </c>
      <c r="H5865">
        <v>0</v>
      </c>
      <c r="I5865">
        <v>0.05</v>
      </c>
      <c r="J5865" s="10">
        <v>6</v>
      </c>
      <c r="K5865" s="13">
        <f t="shared" si="184"/>
        <v>1990</v>
      </c>
      <c r="L5865" s="1" t="str">
        <f t="shared" si="183"/>
        <v/>
      </c>
    </row>
    <row r="5866" spans="1:12" ht="13.8" customHeight="1" x14ac:dyDescent="0.3">
      <c r="A5866" t="s">
        <v>98</v>
      </c>
      <c r="B5866">
        <v>1997</v>
      </c>
      <c r="C5866" s="10">
        <v>54</v>
      </c>
      <c r="D5866">
        <v>0</v>
      </c>
      <c r="E5866">
        <v>54</v>
      </c>
      <c r="F5866">
        <v>0</v>
      </c>
      <c r="G5866">
        <v>0</v>
      </c>
      <c r="H5866">
        <v>0</v>
      </c>
      <c r="I5866">
        <v>0.04</v>
      </c>
      <c r="J5866" s="10">
        <v>6</v>
      </c>
      <c r="K5866" s="13">
        <f t="shared" si="184"/>
        <v>1990</v>
      </c>
      <c r="L5866" s="1" t="str">
        <f t="shared" si="183"/>
        <v/>
      </c>
    </row>
    <row r="5867" spans="1:12" ht="13.8" customHeight="1" x14ac:dyDescent="0.3">
      <c r="A5867" t="s">
        <v>98</v>
      </c>
      <c r="B5867">
        <v>1998</v>
      </c>
      <c r="C5867" s="10">
        <v>58</v>
      </c>
      <c r="D5867">
        <v>0</v>
      </c>
      <c r="E5867">
        <v>58</v>
      </c>
      <c r="F5867">
        <v>0</v>
      </c>
      <c r="G5867">
        <v>0</v>
      </c>
      <c r="H5867">
        <v>0</v>
      </c>
      <c r="I5867">
        <v>0.05</v>
      </c>
      <c r="J5867" s="10">
        <v>7</v>
      </c>
      <c r="K5867" s="13">
        <f t="shared" si="184"/>
        <v>1990</v>
      </c>
      <c r="L5867" s="1" t="str">
        <f t="shared" si="183"/>
        <v/>
      </c>
    </row>
    <row r="5868" spans="1:12" ht="13.8" customHeight="1" x14ac:dyDescent="0.3">
      <c r="A5868" t="s">
        <v>98</v>
      </c>
      <c r="B5868">
        <v>1999</v>
      </c>
      <c r="C5868" s="10">
        <v>63</v>
      </c>
      <c r="D5868">
        <v>0</v>
      </c>
      <c r="E5868">
        <v>63</v>
      </c>
      <c r="F5868">
        <v>0</v>
      </c>
      <c r="G5868">
        <v>0</v>
      </c>
      <c r="H5868">
        <v>0</v>
      </c>
      <c r="I5868">
        <v>0.05</v>
      </c>
      <c r="J5868" s="10">
        <v>8</v>
      </c>
      <c r="K5868" s="13">
        <f t="shared" si="184"/>
        <v>1990</v>
      </c>
      <c r="L5868" s="1" t="str">
        <f t="shared" si="183"/>
        <v/>
      </c>
    </row>
    <row r="5869" spans="1:12" ht="13.8" customHeight="1" x14ac:dyDescent="0.3">
      <c r="A5869" t="s">
        <v>98</v>
      </c>
      <c r="B5869">
        <v>2000</v>
      </c>
      <c r="C5869" s="10">
        <v>67</v>
      </c>
      <c r="D5869">
        <v>0</v>
      </c>
      <c r="E5869">
        <v>67</v>
      </c>
      <c r="F5869">
        <v>0</v>
      </c>
      <c r="G5869">
        <v>0</v>
      </c>
      <c r="H5869">
        <v>0</v>
      </c>
      <c r="I5869">
        <v>0.05</v>
      </c>
      <c r="J5869" s="10">
        <v>8</v>
      </c>
      <c r="K5869" s="13">
        <f t="shared" si="184"/>
        <v>1990</v>
      </c>
      <c r="L5869" s="1" t="str">
        <f t="shared" si="183"/>
        <v/>
      </c>
    </row>
    <row r="5870" spans="1:12" ht="13.8" customHeight="1" x14ac:dyDescent="0.3">
      <c r="A5870" t="s">
        <v>98</v>
      </c>
      <c r="B5870">
        <v>2001</v>
      </c>
      <c r="C5870" s="10">
        <v>69</v>
      </c>
      <c r="D5870">
        <v>0</v>
      </c>
      <c r="E5870">
        <v>69</v>
      </c>
      <c r="F5870">
        <v>0</v>
      </c>
      <c r="G5870">
        <v>0</v>
      </c>
      <c r="H5870">
        <v>0</v>
      </c>
      <c r="I5870">
        <v>0.05</v>
      </c>
      <c r="J5870" s="10">
        <v>8</v>
      </c>
      <c r="K5870" s="13">
        <f t="shared" si="184"/>
        <v>1990</v>
      </c>
      <c r="L5870" s="1" t="str">
        <f t="shared" si="183"/>
        <v/>
      </c>
    </row>
    <row r="5871" spans="1:12" ht="13.8" customHeight="1" x14ac:dyDescent="0.3">
      <c r="A5871" t="s">
        <v>98</v>
      </c>
      <c r="B5871">
        <v>2002</v>
      </c>
      <c r="C5871" s="10">
        <v>79</v>
      </c>
      <c r="D5871">
        <v>0</v>
      </c>
      <c r="E5871">
        <v>78</v>
      </c>
      <c r="F5871">
        <v>1</v>
      </c>
      <c r="G5871">
        <v>0</v>
      </c>
      <c r="H5871">
        <v>0</v>
      </c>
      <c r="I5871">
        <v>0.06</v>
      </c>
      <c r="J5871" s="10">
        <v>8</v>
      </c>
      <c r="K5871" s="13">
        <f t="shared" si="184"/>
        <v>1990</v>
      </c>
      <c r="L5871" s="1" t="str">
        <f t="shared" si="183"/>
        <v/>
      </c>
    </row>
    <row r="5872" spans="1:12" ht="13.8" customHeight="1" x14ac:dyDescent="0.3">
      <c r="A5872" t="s">
        <v>98</v>
      </c>
      <c r="B5872">
        <v>2003</v>
      </c>
      <c r="C5872" s="10">
        <v>79</v>
      </c>
      <c r="D5872">
        <v>0</v>
      </c>
      <c r="E5872">
        <v>78</v>
      </c>
      <c r="F5872">
        <v>1</v>
      </c>
      <c r="G5872">
        <v>0</v>
      </c>
      <c r="H5872">
        <v>0</v>
      </c>
      <c r="I5872">
        <v>0.06</v>
      </c>
      <c r="J5872" s="10">
        <v>8</v>
      </c>
      <c r="K5872" s="13">
        <f t="shared" si="184"/>
        <v>1990</v>
      </c>
      <c r="L5872" s="1" t="str">
        <f t="shared" si="183"/>
        <v/>
      </c>
    </row>
    <row r="5873" spans="1:12" ht="13.8" customHeight="1" x14ac:dyDescent="0.3">
      <c r="A5873" t="s">
        <v>98</v>
      </c>
      <c r="B5873">
        <v>2004</v>
      </c>
      <c r="C5873" s="10">
        <v>80</v>
      </c>
      <c r="D5873">
        <v>0</v>
      </c>
      <c r="E5873">
        <v>80</v>
      </c>
      <c r="F5873">
        <v>1</v>
      </c>
      <c r="G5873">
        <v>0</v>
      </c>
      <c r="H5873">
        <v>0</v>
      </c>
      <c r="I5873">
        <v>0.06</v>
      </c>
      <c r="J5873" s="10">
        <v>8</v>
      </c>
      <c r="K5873" s="13">
        <f t="shared" si="184"/>
        <v>1990</v>
      </c>
      <c r="L5873" s="1" t="str">
        <f t="shared" si="183"/>
        <v/>
      </c>
    </row>
    <row r="5874" spans="1:12" ht="13.8" customHeight="1" x14ac:dyDescent="0.3">
      <c r="A5874" t="s">
        <v>98</v>
      </c>
      <c r="B5874">
        <v>2005</v>
      </c>
      <c r="C5874" s="10">
        <v>80</v>
      </c>
      <c r="D5874">
        <v>0</v>
      </c>
      <c r="E5874">
        <v>80</v>
      </c>
      <c r="F5874">
        <v>1</v>
      </c>
      <c r="G5874">
        <v>0</v>
      </c>
      <c r="H5874">
        <v>0</v>
      </c>
      <c r="I5874">
        <v>0.05</v>
      </c>
      <c r="J5874" s="10">
        <v>8</v>
      </c>
      <c r="K5874" s="13">
        <f t="shared" si="184"/>
        <v>1990</v>
      </c>
      <c r="L5874" s="1" t="str">
        <f t="shared" si="183"/>
        <v/>
      </c>
    </row>
    <row r="5875" spans="1:12" ht="13.8" customHeight="1" x14ac:dyDescent="0.3">
      <c r="A5875" t="s">
        <v>98</v>
      </c>
      <c r="B5875">
        <v>2006</v>
      </c>
      <c r="C5875" s="10">
        <v>84</v>
      </c>
      <c r="D5875">
        <v>0</v>
      </c>
      <c r="E5875">
        <v>83</v>
      </c>
      <c r="F5875">
        <v>1</v>
      </c>
      <c r="G5875">
        <v>0</v>
      </c>
      <c r="H5875">
        <v>0</v>
      </c>
      <c r="I5875">
        <v>0.05</v>
      </c>
      <c r="J5875" s="10">
        <v>9</v>
      </c>
      <c r="K5875" s="13">
        <f t="shared" si="184"/>
        <v>1990</v>
      </c>
      <c r="L5875" s="1" t="str">
        <f t="shared" si="183"/>
        <v/>
      </c>
    </row>
    <row r="5876" spans="1:12" ht="13.8" customHeight="1" x14ac:dyDescent="0.3">
      <c r="A5876" t="s">
        <v>98</v>
      </c>
      <c r="B5876">
        <v>2007</v>
      </c>
      <c r="C5876" s="10">
        <v>96</v>
      </c>
      <c r="D5876">
        <v>0</v>
      </c>
      <c r="E5876">
        <v>95</v>
      </c>
      <c r="F5876">
        <v>1</v>
      </c>
      <c r="G5876">
        <v>0</v>
      </c>
      <c r="H5876">
        <v>0</v>
      </c>
      <c r="I5876">
        <v>0.06</v>
      </c>
      <c r="J5876" s="10">
        <v>12</v>
      </c>
      <c r="K5876" s="13">
        <f t="shared" si="184"/>
        <v>1990</v>
      </c>
      <c r="L5876" s="1" t="str">
        <f t="shared" si="183"/>
        <v/>
      </c>
    </row>
    <row r="5877" spans="1:12" ht="13.8" customHeight="1" x14ac:dyDescent="0.3">
      <c r="A5877" t="s">
        <v>98</v>
      </c>
      <c r="B5877">
        <v>2008</v>
      </c>
      <c r="C5877" s="10">
        <v>100</v>
      </c>
      <c r="D5877">
        <v>0</v>
      </c>
      <c r="E5877">
        <v>99</v>
      </c>
      <c r="F5877">
        <v>1</v>
      </c>
      <c r="G5877">
        <v>0</v>
      </c>
      <c r="H5877">
        <v>0</v>
      </c>
      <c r="I5877">
        <v>0.06</v>
      </c>
      <c r="J5877" s="10">
        <v>12</v>
      </c>
      <c r="K5877" s="13">
        <f t="shared" si="184"/>
        <v>1990</v>
      </c>
      <c r="L5877" s="1" t="str">
        <f t="shared" si="183"/>
        <v/>
      </c>
    </row>
    <row r="5878" spans="1:12" ht="13.8" customHeight="1" x14ac:dyDescent="0.3">
      <c r="A5878" t="s">
        <v>98</v>
      </c>
      <c r="B5878">
        <v>2009</v>
      </c>
      <c r="C5878" s="10">
        <v>104</v>
      </c>
      <c r="D5878">
        <v>0</v>
      </c>
      <c r="E5878">
        <v>102</v>
      </c>
      <c r="F5878">
        <v>1</v>
      </c>
      <c r="G5878">
        <v>0</v>
      </c>
      <c r="H5878">
        <v>0</v>
      </c>
      <c r="I5878">
        <v>0.06</v>
      </c>
      <c r="J5878" s="10">
        <v>16</v>
      </c>
      <c r="K5878" s="13">
        <f t="shared" si="184"/>
        <v>1990</v>
      </c>
      <c r="L5878" s="1" t="str">
        <f t="shared" si="183"/>
        <v/>
      </c>
    </row>
    <row r="5879" spans="1:12" ht="13.8" customHeight="1" x14ac:dyDescent="0.3">
      <c r="A5879" t="s">
        <v>98</v>
      </c>
      <c r="B5879">
        <v>2010</v>
      </c>
      <c r="C5879" s="10">
        <v>118</v>
      </c>
      <c r="D5879">
        <v>0</v>
      </c>
      <c r="E5879">
        <v>116</v>
      </c>
      <c r="F5879">
        <v>1</v>
      </c>
      <c r="G5879">
        <v>0</v>
      </c>
      <c r="H5879">
        <v>0</v>
      </c>
      <c r="I5879">
        <v>7.0000000000000007E-2</v>
      </c>
      <c r="J5879" s="10">
        <v>15</v>
      </c>
      <c r="K5879" s="13">
        <f t="shared" si="184"/>
        <v>1990</v>
      </c>
      <c r="L5879" s="1" t="str">
        <f t="shared" si="183"/>
        <v/>
      </c>
    </row>
    <row r="5880" spans="1:12" ht="13.8" customHeight="1" x14ac:dyDescent="0.3">
      <c r="A5880" t="s">
        <v>98</v>
      </c>
      <c r="B5880">
        <v>2011</v>
      </c>
      <c r="C5880" s="10">
        <v>122</v>
      </c>
      <c r="D5880">
        <v>0</v>
      </c>
      <c r="E5880">
        <v>121</v>
      </c>
      <c r="F5880">
        <v>1</v>
      </c>
      <c r="G5880">
        <v>0</v>
      </c>
      <c r="H5880">
        <v>0</v>
      </c>
      <c r="I5880">
        <v>7.0000000000000007E-2</v>
      </c>
      <c r="J5880" s="10">
        <v>18</v>
      </c>
      <c r="K5880" s="13">
        <f t="shared" si="184"/>
        <v>1990</v>
      </c>
      <c r="L5880" s="1" t="str">
        <f t="shared" si="183"/>
        <v/>
      </c>
    </row>
    <row r="5881" spans="1:12" ht="13.8" customHeight="1" x14ac:dyDescent="0.3">
      <c r="A5881" t="s">
        <v>98</v>
      </c>
      <c r="B5881">
        <v>2012</v>
      </c>
      <c r="C5881" s="10">
        <v>124</v>
      </c>
      <c r="D5881">
        <v>0</v>
      </c>
      <c r="E5881">
        <v>122</v>
      </c>
      <c r="F5881">
        <v>1</v>
      </c>
      <c r="G5881">
        <v>0</v>
      </c>
      <c r="H5881">
        <v>0</v>
      </c>
      <c r="I5881">
        <v>7.0000000000000007E-2</v>
      </c>
      <c r="J5881" s="10">
        <v>13</v>
      </c>
      <c r="K5881" s="13">
        <f t="shared" si="184"/>
        <v>1990</v>
      </c>
      <c r="L5881" s="1">
        <f t="shared" si="183"/>
        <v>1</v>
      </c>
    </row>
    <row r="5882" spans="1:12" ht="13.8" customHeight="1" x14ac:dyDescent="0.3">
      <c r="A5882" t="s">
        <v>98</v>
      </c>
      <c r="B5882">
        <v>2013</v>
      </c>
      <c r="C5882" s="10">
        <v>118</v>
      </c>
      <c r="D5882">
        <v>0</v>
      </c>
      <c r="E5882">
        <v>116</v>
      </c>
      <c r="F5882">
        <v>1</v>
      </c>
      <c r="G5882">
        <v>0</v>
      </c>
      <c r="H5882">
        <v>0</v>
      </c>
      <c r="I5882">
        <v>0.06</v>
      </c>
      <c r="J5882" s="10">
        <v>18</v>
      </c>
      <c r="K5882" s="13">
        <f t="shared" si="184"/>
        <v>1990</v>
      </c>
      <c r="L5882" s="1">
        <f t="shared" si="183"/>
        <v>1</v>
      </c>
    </row>
    <row r="5883" spans="1:12" ht="13.8" customHeight="1" x14ac:dyDescent="0.3">
      <c r="A5883" t="s">
        <v>98</v>
      </c>
      <c r="B5883">
        <v>2014</v>
      </c>
      <c r="C5883" s="10">
        <v>140</v>
      </c>
      <c r="D5883">
        <v>0</v>
      </c>
      <c r="E5883">
        <v>138</v>
      </c>
      <c r="F5883">
        <v>1</v>
      </c>
      <c r="G5883">
        <v>0</v>
      </c>
      <c r="H5883">
        <v>0</v>
      </c>
      <c r="I5883">
        <v>7.0000000000000007E-2</v>
      </c>
      <c r="J5883" s="10">
        <v>12</v>
      </c>
      <c r="K5883" s="13">
        <f t="shared" si="184"/>
        <v>1990</v>
      </c>
      <c r="L5883" s="1">
        <f t="shared" si="183"/>
        <v>1</v>
      </c>
    </row>
    <row r="5884" spans="1:12" ht="13.8" customHeight="1" x14ac:dyDescent="0.3">
      <c r="A5884" t="s">
        <v>99</v>
      </c>
      <c r="B5884">
        <v>1992</v>
      </c>
      <c r="C5884" s="10">
        <v>4182</v>
      </c>
      <c r="D5884">
        <v>264</v>
      </c>
      <c r="E5884">
        <v>1377</v>
      </c>
      <c r="F5884">
        <v>2472</v>
      </c>
      <c r="G5884">
        <v>68</v>
      </c>
      <c r="H5884">
        <v>0</v>
      </c>
      <c r="I5884">
        <v>0.78</v>
      </c>
      <c r="J5884" s="10">
        <v>12</v>
      </c>
      <c r="K5884" s="13">
        <f t="shared" si="184"/>
        <v>1990</v>
      </c>
      <c r="L5884" s="1" t="str">
        <f t="shared" si="183"/>
        <v/>
      </c>
    </row>
    <row r="5885" spans="1:12" ht="13.8" customHeight="1" x14ac:dyDescent="0.3">
      <c r="A5885" t="s">
        <v>99</v>
      </c>
      <c r="B5885">
        <v>1993</v>
      </c>
      <c r="C5885" s="10">
        <v>2714</v>
      </c>
      <c r="D5885">
        <v>174</v>
      </c>
      <c r="E5885">
        <v>617</v>
      </c>
      <c r="F5885">
        <v>1882</v>
      </c>
      <c r="G5885">
        <v>41</v>
      </c>
      <c r="H5885">
        <v>0</v>
      </c>
      <c r="I5885">
        <v>0.52</v>
      </c>
      <c r="J5885" s="10">
        <v>9</v>
      </c>
      <c r="K5885" s="13">
        <f t="shared" si="184"/>
        <v>1990</v>
      </c>
      <c r="L5885" s="1" t="str">
        <f t="shared" si="183"/>
        <v/>
      </c>
    </row>
    <row r="5886" spans="1:12" ht="13.8" customHeight="1" x14ac:dyDescent="0.3">
      <c r="A5886" t="s">
        <v>99</v>
      </c>
      <c r="B5886">
        <v>1994</v>
      </c>
      <c r="C5886" s="10">
        <v>1659</v>
      </c>
      <c r="D5886">
        <v>92</v>
      </c>
      <c r="E5886">
        <v>305</v>
      </c>
      <c r="F5886">
        <v>1248</v>
      </c>
      <c r="G5886">
        <v>14</v>
      </c>
      <c r="H5886">
        <v>0</v>
      </c>
      <c r="I5886">
        <v>0.32</v>
      </c>
      <c r="J5886" s="10">
        <v>2</v>
      </c>
      <c r="K5886" s="13">
        <f t="shared" si="184"/>
        <v>1990</v>
      </c>
      <c r="L5886" s="1" t="str">
        <f t="shared" si="183"/>
        <v/>
      </c>
    </row>
    <row r="5887" spans="1:12" ht="13.8" customHeight="1" x14ac:dyDescent="0.3">
      <c r="A5887" t="s">
        <v>99</v>
      </c>
      <c r="B5887">
        <v>1995</v>
      </c>
      <c r="C5887" s="10">
        <v>628</v>
      </c>
      <c r="D5887">
        <v>43</v>
      </c>
      <c r="E5887">
        <v>111</v>
      </c>
      <c r="F5887">
        <v>461</v>
      </c>
      <c r="G5887">
        <v>14</v>
      </c>
      <c r="H5887">
        <v>0</v>
      </c>
      <c r="I5887">
        <v>0.12</v>
      </c>
      <c r="J5887" s="10">
        <v>2</v>
      </c>
      <c r="K5887" s="13">
        <f t="shared" si="184"/>
        <v>1990</v>
      </c>
      <c r="L5887" s="1" t="str">
        <f t="shared" si="183"/>
        <v/>
      </c>
    </row>
    <row r="5888" spans="1:12" ht="13.8" customHeight="1" x14ac:dyDescent="0.3">
      <c r="A5888" t="s">
        <v>99</v>
      </c>
      <c r="B5888">
        <v>1996</v>
      </c>
      <c r="C5888" s="10">
        <v>1109</v>
      </c>
      <c r="D5888">
        <v>44</v>
      </c>
      <c r="E5888">
        <v>657</v>
      </c>
      <c r="F5888">
        <v>396</v>
      </c>
      <c r="G5888">
        <v>12</v>
      </c>
      <c r="H5888">
        <v>0</v>
      </c>
      <c r="I5888">
        <v>0.22</v>
      </c>
      <c r="J5888" s="10">
        <v>44</v>
      </c>
      <c r="K5888" s="13">
        <f t="shared" si="184"/>
        <v>1990</v>
      </c>
      <c r="L5888" s="1" t="str">
        <f t="shared" si="183"/>
        <v/>
      </c>
    </row>
    <row r="5889" spans="1:12" ht="13.8" customHeight="1" x14ac:dyDescent="0.3">
      <c r="A5889" t="s">
        <v>99</v>
      </c>
      <c r="B5889">
        <v>1997</v>
      </c>
      <c r="C5889" s="10">
        <v>1210</v>
      </c>
      <c r="D5889">
        <v>8</v>
      </c>
      <c r="E5889">
        <v>712</v>
      </c>
      <c r="F5889">
        <v>478</v>
      </c>
      <c r="G5889">
        <v>12</v>
      </c>
      <c r="H5889">
        <v>0</v>
      </c>
      <c r="I5889">
        <v>0.25</v>
      </c>
      <c r="J5889" s="10">
        <v>41</v>
      </c>
      <c r="K5889" s="13">
        <f t="shared" si="184"/>
        <v>1990</v>
      </c>
      <c r="L5889" s="1" t="str">
        <f t="shared" si="183"/>
        <v/>
      </c>
    </row>
    <row r="5890" spans="1:12" ht="13.8" customHeight="1" x14ac:dyDescent="0.3">
      <c r="A5890" t="s">
        <v>99</v>
      </c>
      <c r="B5890">
        <v>1998</v>
      </c>
      <c r="C5890" s="10">
        <v>1353</v>
      </c>
      <c r="D5890">
        <v>21</v>
      </c>
      <c r="E5890">
        <v>828</v>
      </c>
      <c r="F5890">
        <v>476</v>
      </c>
      <c r="G5890">
        <v>27</v>
      </c>
      <c r="H5890">
        <v>0</v>
      </c>
      <c r="I5890">
        <v>0.28000000000000003</v>
      </c>
      <c r="J5890" s="10">
        <v>88</v>
      </c>
      <c r="K5890" s="13">
        <f t="shared" si="184"/>
        <v>1990</v>
      </c>
      <c r="L5890" s="1" t="str">
        <f t="shared" ref="L5890:L5953" si="185">IF(AND(B5890&gt;2011),1,"")</f>
        <v/>
      </c>
    </row>
    <row r="5891" spans="1:12" ht="13.8" customHeight="1" x14ac:dyDescent="0.3">
      <c r="A5891" t="s">
        <v>99</v>
      </c>
      <c r="B5891">
        <v>1999</v>
      </c>
      <c r="C5891" s="10">
        <v>1185</v>
      </c>
      <c r="D5891">
        <v>17</v>
      </c>
      <c r="E5891">
        <v>692</v>
      </c>
      <c r="F5891">
        <v>431</v>
      </c>
      <c r="G5891">
        <v>46</v>
      </c>
      <c r="H5891">
        <v>0</v>
      </c>
      <c r="I5891">
        <v>0.25</v>
      </c>
      <c r="J5891" s="10">
        <v>91</v>
      </c>
      <c r="K5891" s="13">
        <f t="shared" si="184"/>
        <v>1990</v>
      </c>
      <c r="L5891" s="1" t="str">
        <f t="shared" si="185"/>
        <v/>
      </c>
    </row>
    <row r="5892" spans="1:12" ht="13.8" customHeight="1" x14ac:dyDescent="0.3">
      <c r="A5892" t="s">
        <v>99</v>
      </c>
      <c r="B5892">
        <v>2000</v>
      </c>
      <c r="C5892" s="10">
        <v>1237</v>
      </c>
      <c r="D5892">
        <v>16</v>
      </c>
      <c r="E5892">
        <v>579</v>
      </c>
      <c r="F5892">
        <v>595</v>
      </c>
      <c r="G5892">
        <v>47</v>
      </c>
      <c r="H5892">
        <v>0</v>
      </c>
      <c r="I5892">
        <v>0.26</v>
      </c>
      <c r="J5892" s="10">
        <v>21</v>
      </c>
      <c r="K5892" s="13">
        <f t="shared" si="184"/>
        <v>1990</v>
      </c>
      <c r="L5892" s="1" t="str">
        <f t="shared" si="185"/>
        <v/>
      </c>
    </row>
    <row r="5893" spans="1:12" ht="13.8" customHeight="1" x14ac:dyDescent="0.3">
      <c r="A5893" t="s">
        <v>99</v>
      </c>
      <c r="B5893">
        <v>2001</v>
      </c>
      <c r="C5893" s="10">
        <v>1028</v>
      </c>
      <c r="D5893">
        <v>15</v>
      </c>
      <c r="E5893">
        <v>457</v>
      </c>
      <c r="F5893">
        <v>507</v>
      </c>
      <c r="G5893">
        <v>46</v>
      </c>
      <c r="H5893">
        <v>2</v>
      </c>
      <c r="I5893">
        <v>0.22</v>
      </c>
      <c r="J5893" s="10">
        <v>11</v>
      </c>
      <c r="K5893" s="13">
        <f t="shared" si="184"/>
        <v>1990</v>
      </c>
      <c r="L5893" s="1" t="str">
        <f t="shared" si="185"/>
        <v/>
      </c>
    </row>
    <row r="5894" spans="1:12" ht="13.8" customHeight="1" x14ac:dyDescent="0.3">
      <c r="A5894" t="s">
        <v>99</v>
      </c>
      <c r="B5894">
        <v>2002</v>
      </c>
      <c r="C5894" s="10">
        <v>924</v>
      </c>
      <c r="D5894">
        <v>15</v>
      </c>
      <c r="E5894">
        <v>437</v>
      </c>
      <c r="F5894">
        <v>424</v>
      </c>
      <c r="G5894">
        <v>47</v>
      </c>
      <c r="H5894">
        <v>1</v>
      </c>
      <c r="I5894">
        <v>0.2</v>
      </c>
      <c r="J5894" s="10">
        <v>20</v>
      </c>
      <c r="K5894" s="13">
        <f t="shared" si="184"/>
        <v>1990</v>
      </c>
      <c r="L5894" s="1" t="str">
        <f t="shared" si="185"/>
        <v/>
      </c>
    </row>
    <row r="5895" spans="1:12" ht="13.8" customHeight="1" x14ac:dyDescent="0.3">
      <c r="A5895" t="s">
        <v>99</v>
      </c>
      <c r="B5895">
        <v>2003</v>
      </c>
      <c r="C5895" s="10">
        <v>1029</v>
      </c>
      <c r="D5895">
        <v>31</v>
      </c>
      <c r="E5895">
        <v>468</v>
      </c>
      <c r="F5895">
        <v>482</v>
      </c>
      <c r="G5895">
        <v>47</v>
      </c>
      <c r="H5895">
        <v>1</v>
      </c>
      <c r="I5895">
        <v>0.23</v>
      </c>
      <c r="J5895" s="10">
        <v>22</v>
      </c>
      <c r="K5895" s="13">
        <f t="shared" si="184"/>
        <v>1990</v>
      </c>
      <c r="L5895" s="1" t="str">
        <f t="shared" si="185"/>
        <v/>
      </c>
    </row>
    <row r="5896" spans="1:12" ht="13.8" customHeight="1" x14ac:dyDescent="0.3">
      <c r="A5896" t="s">
        <v>99</v>
      </c>
      <c r="B5896">
        <v>2004</v>
      </c>
      <c r="C5896" s="10">
        <v>1179</v>
      </c>
      <c r="D5896">
        <v>47</v>
      </c>
      <c r="E5896">
        <v>423</v>
      </c>
      <c r="F5896">
        <v>650</v>
      </c>
      <c r="G5896">
        <v>58</v>
      </c>
      <c r="H5896">
        <v>1</v>
      </c>
      <c r="I5896">
        <v>0.26</v>
      </c>
      <c r="J5896" s="10">
        <v>27</v>
      </c>
      <c r="K5896" s="13">
        <f t="shared" ref="K5896:K5959" si="186">IF(B5896&lt;1990,IF(B5896&lt;1959,1958,1989),1990)</f>
        <v>1990</v>
      </c>
      <c r="L5896" s="1" t="str">
        <f t="shared" si="185"/>
        <v/>
      </c>
    </row>
    <row r="5897" spans="1:12" ht="13.8" customHeight="1" x14ac:dyDescent="0.3">
      <c r="A5897" t="s">
        <v>99</v>
      </c>
      <c r="B5897">
        <v>2005</v>
      </c>
      <c r="C5897" s="10">
        <v>1382</v>
      </c>
      <c r="D5897">
        <v>49</v>
      </c>
      <c r="E5897">
        <v>509</v>
      </c>
      <c r="F5897">
        <v>762</v>
      </c>
      <c r="G5897">
        <v>61</v>
      </c>
      <c r="H5897">
        <v>1</v>
      </c>
      <c r="I5897">
        <v>0.31</v>
      </c>
      <c r="J5897" s="10">
        <v>33</v>
      </c>
      <c r="K5897" s="13">
        <f t="shared" si="186"/>
        <v>1990</v>
      </c>
      <c r="L5897" s="1" t="str">
        <f t="shared" si="185"/>
        <v/>
      </c>
    </row>
    <row r="5898" spans="1:12" ht="13.8" customHeight="1" x14ac:dyDescent="0.3">
      <c r="A5898" t="s">
        <v>99</v>
      </c>
      <c r="B5898">
        <v>2006</v>
      </c>
      <c r="C5898" s="10">
        <v>1677</v>
      </c>
      <c r="D5898">
        <v>49</v>
      </c>
      <c r="E5898">
        <v>572</v>
      </c>
      <c r="F5898">
        <v>994</v>
      </c>
      <c r="G5898">
        <v>61</v>
      </c>
      <c r="H5898">
        <v>1</v>
      </c>
      <c r="I5898">
        <v>0.38</v>
      </c>
      <c r="J5898" s="10">
        <v>36</v>
      </c>
      <c r="K5898" s="13">
        <f t="shared" si="186"/>
        <v>1990</v>
      </c>
      <c r="L5898" s="1" t="str">
        <f t="shared" si="185"/>
        <v/>
      </c>
    </row>
    <row r="5899" spans="1:12" ht="13.8" customHeight="1" x14ac:dyDescent="0.3">
      <c r="A5899" t="s">
        <v>99</v>
      </c>
      <c r="B5899">
        <v>2007</v>
      </c>
      <c r="C5899" s="10">
        <v>1751</v>
      </c>
      <c r="D5899">
        <v>104</v>
      </c>
      <c r="E5899">
        <v>688</v>
      </c>
      <c r="F5899">
        <v>897</v>
      </c>
      <c r="G5899">
        <v>61</v>
      </c>
      <c r="H5899">
        <v>1</v>
      </c>
      <c r="I5899">
        <v>0.4</v>
      </c>
      <c r="J5899" s="10">
        <v>38</v>
      </c>
      <c r="K5899" s="13">
        <f t="shared" si="186"/>
        <v>1990</v>
      </c>
      <c r="L5899" s="1" t="str">
        <f t="shared" si="185"/>
        <v/>
      </c>
    </row>
    <row r="5900" spans="1:12" ht="13.8" customHeight="1" x14ac:dyDescent="0.3">
      <c r="A5900" t="s">
        <v>99</v>
      </c>
      <c r="B5900">
        <v>2008</v>
      </c>
      <c r="C5900" s="10">
        <v>1409</v>
      </c>
      <c r="D5900">
        <v>70</v>
      </c>
      <c r="E5900">
        <v>602</v>
      </c>
      <c r="F5900">
        <v>676</v>
      </c>
      <c r="G5900">
        <v>61</v>
      </c>
      <c r="H5900">
        <v>0</v>
      </c>
      <c r="I5900">
        <v>0.32</v>
      </c>
      <c r="J5900" s="10">
        <v>34</v>
      </c>
      <c r="K5900" s="13">
        <f t="shared" si="186"/>
        <v>1990</v>
      </c>
      <c r="L5900" s="1" t="str">
        <f t="shared" si="185"/>
        <v/>
      </c>
    </row>
    <row r="5901" spans="1:12" ht="13.8" customHeight="1" x14ac:dyDescent="0.3">
      <c r="A5901" t="s">
        <v>99</v>
      </c>
      <c r="B5901">
        <v>2009</v>
      </c>
      <c r="C5901" s="10">
        <v>1702</v>
      </c>
      <c r="D5901">
        <v>139</v>
      </c>
      <c r="E5901">
        <v>766</v>
      </c>
      <c r="F5901">
        <v>678</v>
      </c>
      <c r="G5901">
        <v>118</v>
      </c>
      <c r="H5901">
        <v>0</v>
      </c>
      <c r="I5901">
        <v>0.4</v>
      </c>
      <c r="J5901" s="10">
        <v>34</v>
      </c>
      <c r="K5901" s="13">
        <f t="shared" si="186"/>
        <v>1990</v>
      </c>
      <c r="L5901" s="1" t="str">
        <f t="shared" si="185"/>
        <v/>
      </c>
    </row>
    <row r="5902" spans="1:12" ht="13.8" customHeight="1" x14ac:dyDescent="0.3">
      <c r="A5902" t="s">
        <v>99</v>
      </c>
      <c r="B5902">
        <v>2010</v>
      </c>
      <c r="C5902" s="10">
        <v>1722</v>
      </c>
      <c r="D5902">
        <v>218</v>
      </c>
      <c r="E5902">
        <v>754</v>
      </c>
      <c r="F5902">
        <v>634</v>
      </c>
      <c r="G5902">
        <v>117</v>
      </c>
      <c r="H5902">
        <v>0</v>
      </c>
      <c r="I5902">
        <v>0.41</v>
      </c>
      <c r="J5902" s="10">
        <v>34</v>
      </c>
      <c r="K5902" s="13">
        <f t="shared" si="186"/>
        <v>1990</v>
      </c>
      <c r="L5902" s="1" t="str">
        <f t="shared" si="185"/>
        <v/>
      </c>
    </row>
    <row r="5903" spans="1:12" ht="13.8" customHeight="1" x14ac:dyDescent="0.3">
      <c r="A5903" t="s">
        <v>99</v>
      </c>
      <c r="B5903">
        <v>2011</v>
      </c>
      <c r="C5903" s="10">
        <v>2174</v>
      </c>
      <c r="D5903">
        <v>289</v>
      </c>
      <c r="E5903">
        <v>739</v>
      </c>
      <c r="F5903">
        <v>942</v>
      </c>
      <c r="G5903">
        <v>204</v>
      </c>
      <c r="H5903">
        <v>0</v>
      </c>
      <c r="I5903">
        <v>0.52</v>
      </c>
      <c r="J5903" s="10">
        <v>30</v>
      </c>
      <c r="K5903" s="13">
        <f t="shared" si="186"/>
        <v>1990</v>
      </c>
      <c r="L5903" s="1" t="str">
        <f t="shared" si="185"/>
        <v/>
      </c>
    </row>
    <row r="5904" spans="1:12" ht="13.8" customHeight="1" x14ac:dyDescent="0.3">
      <c r="A5904" t="s">
        <v>99</v>
      </c>
      <c r="B5904">
        <v>2012</v>
      </c>
      <c r="C5904" s="10">
        <v>2302</v>
      </c>
      <c r="D5904">
        <v>322</v>
      </c>
      <c r="E5904">
        <v>741</v>
      </c>
      <c r="F5904">
        <v>1029</v>
      </c>
      <c r="G5904">
        <v>210</v>
      </c>
      <c r="H5904">
        <v>0</v>
      </c>
      <c r="I5904">
        <v>0.56000000000000005</v>
      </c>
      <c r="J5904" s="10">
        <v>32</v>
      </c>
      <c r="K5904" s="13">
        <f t="shared" si="186"/>
        <v>1990</v>
      </c>
      <c r="L5904" s="1">
        <f t="shared" si="185"/>
        <v>1</v>
      </c>
    </row>
    <row r="5905" spans="1:12" ht="13.8" customHeight="1" x14ac:dyDescent="0.3">
      <c r="A5905" t="s">
        <v>99</v>
      </c>
      <c r="B5905">
        <v>2013</v>
      </c>
      <c r="C5905" s="10">
        <v>2143</v>
      </c>
      <c r="D5905">
        <v>331</v>
      </c>
      <c r="E5905">
        <v>726</v>
      </c>
      <c r="F5905">
        <v>867</v>
      </c>
      <c r="G5905">
        <v>220</v>
      </c>
      <c r="H5905">
        <v>0</v>
      </c>
      <c r="I5905">
        <v>0.52</v>
      </c>
      <c r="J5905" s="10">
        <v>73</v>
      </c>
      <c r="K5905" s="13">
        <f t="shared" si="186"/>
        <v>1990</v>
      </c>
      <c r="L5905" s="1">
        <f t="shared" si="185"/>
        <v>1</v>
      </c>
    </row>
    <row r="5906" spans="1:12" ht="13.8" customHeight="1" x14ac:dyDescent="0.3">
      <c r="A5906" t="s">
        <v>99</v>
      </c>
      <c r="B5906">
        <v>2014</v>
      </c>
      <c r="C5906" s="10">
        <v>2451</v>
      </c>
      <c r="D5906">
        <v>310</v>
      </c>
      <c r="E5906">
        <v>774</v>
      </c>
      <c r="F5906">
        <v>1145</v>
      </c>
      <c r="G5906">
        <v>221</v>
      </c>
      <c r="H5906">
        <v>0</v>
      </c>
      <c r="I5906">
        <v>0.61</v>
      </c>
      <c r="J5906" s="10">
        <v>68</v>
      </c>
      <c r="K5906" s="13">
        <f t="shared" si="186"/>
        <v>1990</v>
      </c>
      <c r="L5906" s="1">
        <f t="shared" si="185"/>
        <v>1</v>
      </c>
    </row>
    <row r="5907" spans="1:12" ht="13.8" customHeight="1" x14ac:dyDescent="0.3">
      <c r="A5907" t="s">
        <v>100</v>
      </c>
      <c r="B5907">
        <v>1792</v>
      </c>
      <c r="C5907" s="10">
        <v>128</v>
      </c>
      <c r="D5907">
        <v>128</v>
      </c>
      <c r="E5907">
        <v>0</v>
      </c>
      <c r="F5907">
        <v>0</v>
      </c>
      <c r="G5907">
        <v>0</v>
      </c>
      <c r="H5907" t="s">
        <v>11</v>
      </c>
      <c r="I5907" t="s">
        <v>11</v>
      </c>
      <c r="J5907" s="10">
        <v>0</v>
      </c>
      <c r="K5907" s="13">
        <f t="shared" si="186"/>
        <v>1958</v>
      </c>
      <c r="L5907" s="1" t="str">
        <f t="shared" si="185"/>
        <v/>
      </c>
    </row>
    <row r="5908" spans="1:12" ht="13.8" customHeight="1" x14ac:dyDescent="0.3">
      <c r="A5908" t="s">
        <v>100</v>
      </c>
      <c r="B5908">
        <v>1793</v>
      </c>
      <c r="C5908" s="10">
        <v>131</v>
      </c>
      <c r="D5908">
        <v>131</v>
      </c>
      <c r="E5908">
        <v>0</v>
      </c>
      <c r="F5908">
        <v>0</v>
      </c>
      <c r="G5908">
        <v>0</v>
      </c>
      <c r="H5908" t="s">
        <v>11</v>
      </c>
      <c r="I5908" t="s">
        <v>11</v>
      </c>
      <c r="J5908" s="10">
        <v>0</v>
      </c>
      <c r="K5908" s="13">
        <f t="shared" si="186"/>
        <v>1958</v>
      </c>
      <c r="L5908" s="1" t="str">
        <f t="shared" si="185"/>
        <v/>
      </c>
    </row>
    <row r="5909" spans="1:12" ht="13.8" customHeight="1" x14ac:dyDescent="0.3">
      <c r="A5909" t="s">
        <v>100</v>
      </c>
      <c r="B5909">
        <v>1794</v>
      </c>
      <c r="C5909" s="10">
        <v>121</v>
      </c>
      <c r="D5909">
        <v>121</v>
      </c>
      <c r="E5909">
        <v>0</v>
      </c>
      <c r="F5909">
        <v>0</v>
      </c>
      <c r="G5909">
        <v>0</v>
      </c>
      <c r="H5909" t="s">
        <v>11</v>
      </c>
      <c r="I5909" t="s">
        <v>11</v>
      </c>
      <c r="J5909" s="10">
        <v>0</v>
      </c>
      <c r="K5909" s="13">
        <f t="shared" si="186"/>
        <v>1958</v>
      </c>
      <c r="L5909" s="1" t="str">
        <f t="shared" si="185"/>
        <v/>
      </c>
    </row>
    <row r="5910" spans="1:12" ht="13.8" customHeight="1" x14ac:dyDescent="0.3">
      <c r="A5910" t="s">
        <v>100</v>
      </c>
      <c r="B5910">
        <v>1795</v>
      </c>
      <c r="C5910" s="10">
        <v>122</v>
      </c>
      <c r="D5910">
        <v>122</v>
      </c>
      <c r="E5910">
        <v>0</v>
      </c>
      <c r="F5910">
        <v>0</v>
      </c>
      <c r="G5910">
        <v>0</v>
      </c>
      <c r="H5910" t="s">
        <v>11</v>
      </c>
      <c r="I5910" t="s">
        <v>11</v>
      </c>
      <c r="J5910" s="10">
        <v>0</v>
      </c>
      <c r="K5910" s="13">
        <f t="shared" si="186"/>
        <v>1958</v>
      </c>
      <c r="L5910" s="1" t="str">
        <f t="shared" si="185"/>
        <v/>
      </c>
    </row>
    <row r="5911" spans="1:12" ht="13.8" customHeight="1" x14ac:dyDescent="0.3">
      <c r="A5911" t="s">
        <v>100</v>
      </c>
      <c r="B5911">
        <v>1796</v>
      </c>
      <c r="C5911" s="10">
        <v>146</v>
      </c>
      <c r="D5911">
        <v>146</v>
      </c>
      <c r="E5911">
        <v>0</v>
      </c>
      <c r="F5911">
        <v>0</v>
      </c>
      <c r="G5911">
        <v>0</v>
      </c>
      <c r="H5911" t="s">
        <v>11</v>
      </c>
      <c r="I5911" t="s">
        <v>11</v>
      </c>
      <c r="J5911" s="10">
        <v>0</v>
      </c>
      <c r="K5911" s="13">
        <f t="shared" si="186"/>
        <v>1958</v>
      </c>
      <c r="L5911" s="1" t="str">
        <f t="shared" si="185"/>
        <v/>
      </c>
    </row>
    <row r="5912" spans="1:12" ht="13.8" customHeight="1" x14ac:dyDescent="0.3">
      <c r="A5912" t="s">
        <v>100</v>
      </c>
      <c r="B5912">
        <v>1797</v>
      </c>
      <c r="C5912" s="10">
        <v>150</v>
      </c>
      <c r="D5912">
        <v>150</v>
      </c>
      <c r="E5912">
        <v>0</v>
      </c>
      <c r="F5912">
        <v>0</v>
      </c>
      <c r="G5912">
        <v>0</v>
      </c>
      <c r="H5912" t="s">
        <v>11</v>
      </c>
      <c r="I5912" t="s">
        <v>11</v>
      </c>
      <c r="J5912" s="10">
        <v>0</v>
      </c>
      <c r="K5912" s="13">
        <f t="shared" si="186"/>
        <v>1958</v>
      </c>
      <c r="L5912" s="1" t="str">
        <f t="shared" si="185"/>
        <v/>
      </c>
    </row>
    <row r="5913" spans="1:12" ht="13.8" customHeight="1" x14ac:dyDescent="0.3">
      <c r="A5913" t="s">
        <v>100</v>
      </c>
      <c r="B5913">
        <v>1798</v>
      </c>
      <c r="C5913" s="10">
        <v>157</v>
      </c>
      <c r="D5913">
        <v>157</v>
      </c>
      <c r="E5913">
        <v>0</v>
      </c>
      <c r="F5913">
        <v>0</v>
      </c>
      <c r="G5913">
        <v>0</v>
      </c>
      <c r="H5913" t="s">
        <v>11</v>
      </c>
      <c r="I5913" t="s">
        <v>11</v>
      </c>
      <c r="J5913" s="10">
        <v>0</v>
      </c>
      <c r="K5913" s="13">
        <f t="shared" si="186"/>
        <v>1958</v>
      </c>
      <c r="L5913" s="1" t="str">
        <f t="shared" si="185"/>
        <v/>
      </c>
    </row>
    <row r="5914" spans="1:12" ht="13.8" customHeight="1" x14ac:dyDescent="0.3">
      <c r="A5914" t="s">
        <v>100</v>
      </c>
      <c r="B5914">
        <v>1799</v>
      </c>
      <c r="C5914" s="10">
        <v>171</v>
      </c>
      <c r="D5914">
        <v>171</v>
      </c>
      <c r="E5914">
        <v>0</v>
      </c>
      <c r="F5914">
        <v>0</v>
      </c>
      <c r="G5914">
        <v>0</v>
      </c>
      <c r="H5914" t="s">
        <v>11</v>
      </c>
      <c r="I5914" t="s">
        <v>11</v>
      </c>
      <c r="J5914" s="10">
        <v>0</v>
      </c>
      <c r="K5914" s="13">
        <f t="shared" si="186"/>
        <v>1958</v>
      </c>
      <c r="L5914" s="1" t="str">
        <f t="shared" si="185"/>
        <v/>
      </c>
    </row>
    <row r="5915" spans="1:12" ht="13.8" customHeight="1" x14ac:dyDescent="0.3">
      <c r="A5915" t="s">
        <v>100</v>
      </c>
      <c r="B5915">
        <v>1800</v>
      </c>
      <c r="C5915" s="10">
        <v>217</v>
      </c>
      <c r="D5915">
        <v>217</v>
      </c>
      <c r="E5915">
        <v>0</v>
      </c>
      <c r="F5915">
        <v>0</v>
      </c>
      <c r="G5915">
        <v>0</v>
      </c>
      <c r="H5915" t="s">
        <v>11</v>
      </c>
      <c r="I5915" t="s">
        <v>11</v>
      </c>
      <c r="J5915" s="10">
        <v>0</v>
      </c>
      <c r="K5915" s="13">
        <f t="shared" si="186"/>
        <v>1958</v>
      </c>
      <c r="L5915" s="1" t="str">
        <f t="shared" si="185"/>
        <v/>
      </c>
    </row>
    <row r="5916" spans="1:12" ht="13.8" customHeight="1" x14ac:dyDescent="0.3">
      <c r="A5916" t="s">
        <v>100</v>
      </c>
      <c r="B5916">
        <v>1801</v>
      </c>
      <c r="C5916" s="10">
        <v>146</v>
      </c>
      <c r="D5916">
        <v>146</v>
      </c>
      <c r="E5916">
        <v>0</v>
      </c>
      <c r="F5916">
        <v>0</v>
      </c>
      <c r="G5916">
        <v>0</v>
      </c>
      <c r="H5916" t="s">
        <v>11</v>
      </c>
      <c r="I5916" t="s">
        <v>11</v>
      </c>
      <c r="J5916" s="10">
        <v>0</v>
      </c>
      <c r="K5916" s="13">
        <f t="shared" si="186"/>
        <v>1958</v>
      </c>
      <c r="L5916" s="1" t="str">
        <f t="shared" si="185"/>
        <v/>
      </c>
    </row>
    <row r="5917" spans="1:12" ht="13.8" customHeight="1" x14ac:dyDescent="0.3">
      <c r="A5917" t="s">
        <v>100</v>
      </c>
      <c r="B5917">
        <v>1802</v>
      </c>
      <c r="C5917" s="10">
        <v>151</v>
      </c>
      <c r="D5917">
        <v>151</v>
      </c>
      <c r="E5917">
        <v>0</v>
      </c>
      <c r="F5917">
        <v>0</v>
      </c>
      <c r="G5917">
        <v>0</v>
      </c>
      <c r="H5917" t="s">
        <v>11</v>
      </c>
      <c r="I5917" t="s">
        <v>11</v>
      </c>
      <c r="J5917" s="10">
        <v>0</v>
      </c>
      <c r="K5917" s="13">
        <f t="shared" si="186"/>
        <v>1958</v>
      </c>
      <c r="L5917" s="1" t="str">
        <f t="shared" si="185"/>
        <v/>
      </c>
    </row>
    <row r="5918" spans="1:12" ht="13.8" customHeight="1" x14ac:dyDescent="0.3">
      <c r="A5918" t="s">
        <v>100</v>
      </c>
      <c r="B5918">
        <v>1803</v>
      </c>
      <c r="C5918" s="10">
        <v>146</v>
      </c>
      <c r="D5918">
        <v>146</v>
      </c>
      <c r="E5918">
        <v>0</v>
      </c>
      <c r="F5918">
        <v>0</v>
      </c>
      <c r="G5918">
        <v>0</v>
      </c>
      <c r="H5918" t="s">
        <v>11</v>
      </c>
      <c r="I5918" t="s">
        <v>11</v>
      </c>
      <c r="J5918" s="10">
        <v>0</v>
      </c>
      <c r="K5918" s="13">
        <f t="shared" si="186"/>
        <v>1958</v>
      </c>
      <c r="L5918" s="1" t="str">
        <f t="shared" si="185"/>
        <v/>
      </c>
    </row>
    <row r="5919" spans="1:12" ht="13.8" customHeight="1" x14ac:dyDescent="0.3">
      <c r="A5919" t="s">
        <v>100</v>
      </c>
      <c r="B5919">
        <v>1804</v>
      </c>
      <c r="C5919" s="10">
        <v>275</v>
      </c>
      <c r="D5919">
        <v>275</v>
      </c>
      <c r="E5919">
        <v>0</v>
      </c>
      <c r="F5919">
        <v>0</v>
      </c>
      <c r="G5919">
        <v>0</v>
      </c>
      <c r="H5919" t="s">
        <v>11</v>
      </c>
      <c r="I5919" t="s">
        <v>11</v>
      </c>
      <c r="J5919" s="10">
        <v>0</v>
      </c>
      <c r="K5919" s="13">
        <f t="shared" si="186"/>
        <v>1958</v>
      </c>
      <c r="L5919" s="1" t="str">
        <f t="shared" si="185"/>
        <v/>
      </c>
    </row>
    <row r="5920" spans="1:12" ht="13.8" customHeight="1" x14ac:dyDescent="0.3">
      <c r="A5920" t="s">
        <v>100</v>
      </c>
      <c r="B5920">
        <v>1805</v>
      </c>
      <c r="C5920" s="10">
        <v>284</v>
      </c>
      <c r="D5920">
        <v>284</v>
      </c>
      <c r="E5920">
        <v>0</v>
      </c>
      <c r="F5920">
        <v>0</v>
      </c>
      <c r="G5920">
        <v>0</v>
      </c>
      <c r="H5920" t="s">
        <v>11</v>
      </c>
      <c r="I5920" t="s">
        <v>11</v>
      </c>
      <c r="J5920" s="10">
        <v>0</v>
      </c>
      <c r="K5920" s="13">
        <f t="shared" si="186"/>
        <v>1958</v>
      </c>
      <c r="L5920" s="1" t="str">
        <f t="shared" si="185"/>
        <v/>
      </c>
    </row>
    <row r="5921" spans="1:12" ht="13.8" customHeight="1" x14ac:dyDescent="0.3">
      <c r="A5921" t="s">
        <v>100</v>
      </c>
      <c r="B5921">
        <v>1806</v>
      </c>
      <c r="C5921" s="10">
        <v>256</v>
      </c>
      <c r="D5921">
        <v>256</v>
      </c>
      <c r="E5921">
        <v>0</v>
      </c>
      <c r="F5921">
        <v>0</v>
      </c>
      <c r="G5921">
        <v>0</v>
      </c>
      <c r="H5921" t="s">
        <v>11</v>
      </c>
      <c r="I5921" t="s">
        <v>11</v>
      </c>
      <c r="J5921" s="10">
        <v>0</v>
      </c>
      <c r="K5921" s="13">
        <f t="shared" si="186"/>
        <v>1958</v>
      </c>
      <c r="L5921" s="1" t="str">
        <f t="shared" si="185"/>
        <v/>
      </c>
    </row>
    <row r="5922" spans="1:12" ht="13.8" customHeight="1" x14ac:dyDescent="0.3">
      <c r="A5922" t="s">
        <v>100</v>
      </c>
      <c r="B5922">
        <v>1807</v>
      </c>
      <c r="C5922" s="10">
        <v>734</v>
      </c>
      <c r="D5922">
        <v>734</v>
      </c>
      <c r="E5922">
        <v>0</v>
      </c>
      <c r="F5922">
        <v>0</v>
      </c>
      <c r="G5922">
        <v>0</v>
      </c>
      <c r="H5922" t="s">
        <v>11</v>
      </c>
      <c r="I5922" t="s">
        <v>11</v>
      </c>
      <c r="J5922" s="10">
        <v>0</v>
      </c>
      <c r="K5922" s="13">
        <f t="shared" si="186"/>
        <v>1958</v>
      </c>
      <c r="L5922" s="1" t="str">
        <f t="shared" si="185"/>
        <v/>
      </c>
    </row>
    <row r="5923" spans="1:12" ht="13.8" customHeight="1" x14ac:dyDescent="0.3">
      <c r="A5923" t="s">
        <v>100</v>
      </c>
      <c r="B5923">
        <v>1808</v>
      </c>
      <c r="C5923" s="10">
        <v>245</v>
      </c>
      <c r="D5923">
        <v>245</v>
      </c>
      <c r="E5923">
        <v>0</v>
      </c>
      <c r="F5923">
        <v>0</v>
      </c>
      <c r="G5923">
        <v>0</v>
      </c>
      <c r="H5923" t="s">
        <v>11</v>
      </c>
      <c r="I5923" t="s">
        <v>11</v>
      </c>
      <c r="J5923" s="10">
        <v>0</v>
      </c>
      <c r="K5923" s="13">
        <f t="shared" si="186"/>
        <v>1958</v>
      </c>
      <c r="L5923" s="1" t="str">
        <f t="shared" si="185"/>
        <v/>
      </c>
    </row>
    <row r="5924" spans="1:12" ht="13.8" customHeight="1" x14ac:dyDescent="0.3">
      <c r="A5924" t="s">
        <v>100</v>
      </c>
      <c r="B5924">
        <v>1809</v>
      </c>
      <c r="C5924" s="10">
        <v>254</v>
      </c>
      <c r="D5924">
        <v>254</v>
      </c>
      <c r="E5924">
        <v>0</v>
      </c>
      <c r="F5924">
        <v>0</v>
      </c>
      <c r="G5924">
        <v>0</v>
      </c>
      <c r="H5924" t="s">
        <v>11</v>
      </c>
      <c r="I5924" t="s">
        <v>11</v>
      </c>
      <c r="J5924" s="10">
        <v>0</v>
      </c>
      <c r="K5924" s="13">
        <f t="shared" si="186"/>
        <v>1958</v>
      </c>
      <c r="L5924" s="1" t="str">
        <f t="shared" si="185"/>
        <v/>
      </c>
    </row>
    <row r="5925" spans="1:12" ht="13.8" customHeight="1" x14ac:dyDescent="0.3">
      <c r="A5925" t="s">
        <v>100</v>
      </c>
      <c r="B5925">
        <v>1810</v>
      </c>
      <c r="C5925" s="10">
        <v>267</v>
      </c>
      <c r="D5925">
        <v>267</v>
      </c>
      <c r="E5925">
        <v>0</v>
      </c>
      <c r="F5925">
        <v>0</v>
      </c>
      <c r="G5925">
        <v>0</v>
      </c>
      <c r="H5925" t="s">
        <v>11</v>
      </c>
      <c r="I5925" t="s">
        <v>11</v>
      </c>
      <c r="J5925" s="10">
        <v>0</v>
      </c>
      <c r="K5925" s="13">
        <f t="shared" si="186"/>
        <v>1958</v>
      </c>
      <c r="L5925" s="1" t="str">
        <f t="shared" si="185"/>
        <v/>
      </c>
    </row>
    <row r="5926" spans="1:12" ht="13.8" customHeight="1" x14ac:dyDescent="0.3">
      <c r="A5926" t="s">
        <v>100</v>
      </c>
      <c r="B5926">
        <v>1811</v>
      </c>
      <c r="C5926" s="10">
        <v>253</v>
      </c>
      <c r="D5926">
        <v>253</v>
      </c>
      <c r="E5926">
        <v>0</v>
      </c>
      <c r="F5926">
        <v>0</v>
      </c>
      <c r="G5926">
        <v>0</v>
      </c>
      <c r="H5926" t="s">
        <v>11</v>
      </c>
      <c r="I5926" t="s">
        <v>11</v>
      </c>
      <c r="J5926" s="10">
        <v>0</v>
      </c>
      <c r="K5926" s="13">
        <f t="shared" si="186"/>
        <v>1958</v>
      </c>
      <c r="L5926" s="1" t="str">
        <f t="shared" si="185"/>
        <v/>
      </c>
    </row>
    <row r="5927" spans="1:12" ht="13.8" customHeight="1" x14ac:dyDescent="0.3">
      <c r="A5927" t="s">
        <v>100</v>
      </c>
      <c r="B5927">
        <v>1812</v>
      </c>
      <c r="C5927" s="10">
        <v>249</v>
      </c>
      <c r="D5927">
        <v>249</v>
      </c>
      <c r="E5927">
        <v>0</v>
      </c>
      <c r="F5927">
        <v>0</v>
      </c>
      <c r="G5927">
        <v>0</v>
      </c>
      <c r="H5927" t="s">
        <v>11</v>
      </c>
      <c r="I5927" t="s">
        <v>11</v>
      </c>
      <c r="J5927" s="10">
        <v>0</v>
      </c>
      <c r="K5927" s="13">
        <f t="shared" si="186"/>
        <v>1958</v>
      </c>
      <c r="L5927" s="1" t="str">
        <f t="shared" si="185"/>
        <v/>
      </c>
    </row>
    <row r="5928" spans="1:12" ht="13.8" customHeight="1" x14ac:dyDescent="0.3">
      <c r="A5928" t="s">
        <v>100</v>
      </c>
      <c r="B5928">
        <v>1813</v>
      </c>
      <c r="C5928" s="10">
        <v>243</v>
      </c>
      <c r="D5928">
        <v>243</v>
      </c>
      <c r="E5928">
        <v>0</v>
      </c>
      <c r="F5928">
        <v>0</v>
      </c>
      <c r="G5928">
        <v>0</v>
      </c>
      <c r="H5928" t="s">
        <v>11</v>
      </c>
      <c r="I5928" t="s">
        <v>11</v>
      </c>
      <c r="J5928" s="10">
        <v>0</v>
      </c>
      <c r="K5928" s="13">
        <f t="shared" si="186"/>
        <v>1958</v>
      </c>
      <c r="L5928" s="1" t="str">
        <f t="shared" si="185"/>
        <v/>
      </c>
    </row>
    <row r="5929" spans="1:12" ht="13.8" customHeight="1" x14ac:dyDescent="0.3">
      <c r="A5929" t="s">
        <v>100</v>
      </c>
      <c r="B5929">
        <v>1814</v>
      </c>
      <c r="C5929" s="10">
        <v>241</v>
      </c>
      <c r="D5929">
        <v>241</v>
      </c>
      <c r="E5929">
        <v>0</v>
      </c>
      <c r="F5929">
        <v>0</v>
      </c>
      <c r="G5929">
        <v>0</v>
      </c>
      <c r="H5929" t="s">
        <v>11</v>
      </c>
      <c r="I5929" t="s">
        <v>11</v>
      </c>
      <c r="J5929" s="10">
        <v>0</v>
      </c>
      <c r="K5929" s="13">
        <f t="shared" si="186"/>
        <v>1958</v>
      </c>
      <c r="L5929" s="1" t="str">
        <f t="shared" si="185"/>
        <v/>
      </c>
    </row>
    <row r="5930" spans="1:12" ht="13.8" customHeight="1" x14ac:dyDescent="0.3">
      <c r="A5930" t="s">
        <v>100</v>
      </c>
      <c r="B5930">
        <v>1815</v>
      </c>
      <c r="C5930" s="10">
        <v>281</v>
      </c>
      <c r="D5930">
        <v>281</v>
      </c>
      <c r="E5930">
        <v>0</v>
      </c>
      <c r="F5930">
        <v>0</v>
      </c>
      <c r="G5930">
        <v>0</v>
      </c>
      <c r="H5930" t="s">
        <v>11</v>
      </c>
      <c r="I5930" t="s">
        <v>11</v>
      </c>
      <c r="J5930" s="10">
        <v>0</v>
      </c>
      <c r="K5930" s="13">
        <f t="shared" si="186"/>
        <v>1958</v>
      </c>
      <c r="L5930" s="1" t="str">
        <f t="shared" si="185"/>
        <v/>
      </c>
    </row>
    <row r="5931" spans="1:12" ht="13.8" customHeight="1" x14ac:dyDescent="0.3">
      <c r="A5931" t="s">
        <v>100</v>
      </c>
      <c r="B5931">
        <v>1816</v>
      </c>
      <c r="C5931" s="10">
        <v>651</v>
      </c>
      <c r="D5931">
        <v>651</v>
      </c>
      <c r="E5931">
        <v>0</v>
      </c>
      <c r="F5931">
        <v>0</v>
      </c>
      <c r="G5931">
        <v>0</v>
      </c>
      <c r="H5931" t="s">
        <v>11</v>
      </c>
      <c r="I5931" t="s">
        <v>11</v>
      </c>
      <c r="J5931" s="10">
        <v>0</v>
      </c>
      <c r="K5931" s="13">
        <f t="shared" si="186"/>
        <v>1958</v>
      </c>
      <c r="L5931" s="1" t="str">
        <f t="shared" si="185"/>
        <v/>
      </c>
    </row>
    <row r="5932" spans="1:12" ht="13.8" customHeight="1" x14ac:dyDescent="0.3">
      <c r="A5932" t="s">
        <v>100</v>
      </c>
      <c r="B5932">
        <v>1817</v>
      </c>
      <c r="C5932" s="10">
        <v>923</v>
      </c>
      <c r="D5932">
        <v>923</v>
      </c>
      <c r="E5932">
        <v>0</v>
      </c>
      <c r="F5932">
        <v>0</v>
      </c>
      <c r="G5932">
        <v>0</v>
      </c>
      <c r="H5932" t="s">
        <v>11</v>
      </c>
      <c r="I5932" t="s">
        <v>11</v>
      </c>
      <c r="J5932" s="10">
        <v>0</v>
      </c>
      <c r="K5932" s="13">
        <f t="shared" si="186"/>
        <v>1958</v>
      </c>
      <c r="L5932" s="1" t="str">
        <f t="shared" si="185"/>
        <v/>
      </c>
    </row>
    <row r="5933" spans="1:12" ht="13.8" customHeight="1" x14ac:dyDescent="0.3">
      <c r="A5933" t="s">
        <v>100</v>
      </c>
      <c r="B5933">
        <v>1818</v>
      </c>
      <c r="C5933" s="10">
        <v>964</v>
      </c>
      <c r="D5933">
        <v>964</v>
      </c>
      <c r="E5933">
        <v>0</v>
      </c>
      <c r="F5933">
        <v>0</v>
      </c>
      <c r="G5933">
        <v>0</v>
      </c>
      <c r="H5933" t="s">
        <v>11</v>
      </c>
      <c r="I5933" t="s">
        <v>11</v>
      </c>
      <c r="J5933" s="10">
        <v>0</v>
      </c>
      <c r="K5933" s="13">
        <f t="shared" si="186"/>
        <v>1958</v>
      </c>
      <c r="L5933" s="1" t="str">
        <f t="shared" si="185"/>
        <v/>
      </c>
    </row>
    <row r="5934" spans="1:12" ht="13.8" customHeight="1" x14ac:dyDescent="0.3">
      <c r="A5934" t="s">
        <v>100</v>
      </c>
      <c r="B5934">
        <v>1819</v>
      </c>
      <c r="C5934" s="10">
        <v>894</v>
      </c>
      <c r="D5934">
        <v>894</v>
      </c>
      <c r="E5934">
        <v>0</v>
      </c>
      <c r="F5934">
        <v>0</v>
      </c>
      <c r="G5934">
        <v>0</v>
      </c>
      <c r="H5934" t="s">
        <v>11</v>
      </c>
      <c r="I5934" t="s">
        <v>11</v>
      </c>
      <c r="J5934" s="10">
        <v>0</v>
      </c>
      <c r="K5934" s="13">
        <f t="shared" si="186"/>
        <v>1958</v>
      </c>
      <c r="L5934" s="1" t="str">
        <f t="shared" si="185"/>
        <v/>
      </c>
    </row>
    <row r="5935" spans="1:12" ht="13.8" customHeight="1" x14ac:dyDescent="0.3">
      <c r="A5935" t="s">
        <v>100</v>
      </c>
      <c r="B5935">
        <v>1820</v>
      </c>
      <c r="C5935" s="10">
        <v>923</v>
      </c>
      <c r="D5935">
        <v>923</v>
      </c>
      <c r="E5935">
        <v>0</v>
      </c>
      <c r="F5935">
        <v>0</v>
      </c>
      <c r="G5935">
        <v>0</v>
      </c>
      <c r="H5935" t="s">
        <v>11</v>
      </c>
      <c r="I5935" t="s">
        <v>11</v>
      </c>
      <c r="J5935" s="10">
        <v>0</v>
      </c>
      <c r="K5935" s="13">
        <f t="shared" si="186"/>
        <v>1958</v>
      </c>
      <c r="L5935" s="1" t="str">
        <f t="shared" si="185"/>
        <v/>
      </c>
    </row>
    <row r="5936" spans="1:12" ht="13.8" customHeight="1" x14ac:dyDescent="0.3">
      <c r="A5936" t="s">
        <v>100</v>
      </c>
      <c r="B5936">
        <v>1821</v>
      </c>
      <c r="C5936" s="10">
        <v>964</v>
      </c>
      <c r="D5936">
        <v>964</v>
      </c>
      <c r="E5936">
        <v>0</v>
      </c>
      <c r="F5936">
        <v>0</v>
      </c>
      <c r="G5936">
        <v>0</v>
      </c>
      <c r="H5936" t="s">
        <v>11</v>
      </c>
      <c r="I5936" t="s">
        <v>11</v>
      </c>
      <c r="J5936" s="10">
        <v>0</v>
      </c>
      <c r="K5936" s="13">
        <f t="shared" si="186"/>
        <v>1958</v>
      </c>
      <c r="L5936" s="1" t="str">
        <f t="shared" si="185"/>
        <v/>
      </c>
    </row>
    <row r="5937" spans="1:12" ht="13.8" customHeight="1" x14ac:dyDescent="0.3">
      <c r="A5937" t="s">
        <v>100</v>
      </c>
      <c r="B5937">
        <v>1822</v>
      </c>
      <c r="C5937" s="10">
        <v>991</v>
      </c>
      <c r="D5937">
        <v>991</v>
      </c>
      <c r="E5937">
        <v>0</v>
      </c>
      <c r="F5937">
        <v>0</v>
      </c>
      <c r="G5937">
        <v>0</v>
      </c>
      <c r="H5937" t="s">
        <v>11</v>
      </c>
      <c r="I5937" t="s">
        <v>11</v>
      </c>
      <c r="J5937" s="10">
        <v>0</v>
      </c>
      <c r="K5937" s="13">
        <f t="shared" si="186"/>
        <v>1958</v>
      </c>
      <c r="L5937" s="1" t="str">
        <f t="shared" si="185"/>
        <v/>
      </c>
    </row>
    <row r="5938" spans="1:12" ht="13.8" customHeight="1" x14ac:dyDescent="0.3">
      <c r="A5938" t="s">
        <v>100</v>
      </c>
      <c r="B5938">
        <v>1823</v>
      </c>
      <c r="C5938" s="10">
        <v>1101</v>
      </c>
      <c r="D5938">
        <v>1101</v>
      </c>
      <c r="E5938">
        <v>0</v>
      </c>
      <c r="F5938">
        <v>0</v>
      </c>
      <c r="G5938">
        <v>0</v>
      </c>
      <c r="H5938" t="s">
        <v>11</v>
      </c>
      <c r="I5938" t="s">
        <v>11</v>
      </c>
      <c r="J5938" s="10">
        <v>0</v>
      </c>
      <c r="K5938" s="13">
        <f t="shared" si="186"/>
        <v>1958</v>
      </c>
      <c r="L5938" s="1" t="str">
        <f t="shared" si="185"/>
        <v/>
      </c>
    </row>
    <row r="5939" spans="1:12" ht="13.8" customHeight="1" x14ac:dyDescent="0.3">
      <c r="A5939" t="s">
        <v>100</v>
      </c>
      <c r="B5939">
        <v>1824</v>
      </c>
      <c r="C5939" s="10">
        <v>882</v>
      </c>
      <c r="D5939">
        <v>882</v>
      </c>
      <c r="E5939">
        <v>0</v>
      </c>
      <c r="F5939">
        <v>0</v>
      </c>
      <c r="G5939">
        <v>0</v>
      </c>
      <c r="H5939" t="s">
        <v>11</v>
      </c>
      <c r="I5939" t="s">
        <v>11</v>
      </c>
      <c r="J5939" s="10">
        <v>0</v>
      </c>
      <c r="K5939" s="13">
        <f t="shared" si="186"/>
        <v>1958</v>
      </c>
      <c r="L5939" s="1" t="str">
        <f t="shared" si="185"/>
        <v/>
      </c>
    </row>
    <row r="5940" spans="1:12" ht="13.8" customHeight="1" x14ac:dyDescent="0.3">
      <c r="A5940" t="s">
        <v>100</v>
      </c>
      <c r="B5940">
        <v>1825</v>
      </c>
      <c r="C5940" s="10">
        <v>1184</v>
      </c>
      <c r="D5940">
        <v>1184</v>
      </c>
      <c r="E5940">
        <v>0</v>
      </c>
      <c r="F5940">
        <v>0</v>
      </c>
      <c r="G5940">
        <v>0</v>
      </c>
      <c r="H5940" t="s">
        <v>11</v>
      </c>
      <c r="I5940" t="s">
        <v>11</v>
      </c>
      <c r="J5940" s="10">
        <v>0</v>
      </c>
      <c r="K5940" s="13">
        <f t="shared" si="186"/>
        <v>1958</v>
      </c>
      <c r="L5940" s="1" t="str">
        <f t="shared" si="185"/>
        <v/>
      </c>
    </row>
    <row r="5941" spans="1:12" ht="13.8" customHeight="1" x14ac:dyDescent="0.3">
      <c r="A5941" t="s">
        <v>100</v>
      </c>
      <c r="B5941">
        <v>1826</v>
      </c>
      <c r="C5941" s="10">
        <v>1143</v>
      </c>
      <c r="D5941">
        <v>1143</v>
      </c>
      <c r="E5941">
        <v>0</v>
      </c>
      <c r="F5941">
        <v>0</v>
      </c>
      <c r="G5941">
        <v>0</v>
      </c>
      <c r="H5941" t="s">
        <v>11</v>
      </c>
      <c r="I5941" t="s">
        <v>11</v>
      </c>
      <c r="J5941" s="10">
        <v>0</v>
      </c>
      <c r="K5941" s="13">
        <f t="shared" si="186"/>
        <v>1958</v>
      </c>
      <c r="L5941" s="1" t="str">
        <f t="shared" si="185"/>
        <v/>
      </c>
    </row>
    <row r="5942" spans="1:12" ht="13.8" customHeight="1" x14ac:dyDescent="0.3">
      <c r="A5942" t="s">
        <v>100</v>
      </c>
      <c r="B5942">
        <v>1827</v>
      </c>
      <c r="C5942" s="10">
        <v>1239</v>
      </c>
      <c r="D5942">
        <v>1239</v>
      </c>
      <c r="E5942">
        <v>0</v>
      </c>
      <c r="F5942">
        <v>0</v>
      </c>
      <c r="G5942">
        <v>0</v>
      </c>
      <c r="H5942" t="s">
        <v>11</v>
      </c>
      <c r="I5942" t="s">
        <v>11</v>
      </c>
      <c r="J5942" s="10">
        <v>0</v>
      </c>
      <c r="K5942" s="13">
        <f t="shared" si="186"/>
        <v>1958</v>
      </c>
      <c r="L5942" s="1" t="str">
        <f t="shared" si="185"/>
        <v/>
      </c>
    </row>
    <row r="5943" spans="1:12" ht="13.8" customHeight="1" x14ac:dyDescent="0.3">
      <c r="A5943" t="s">
        <v>100</v>
      </c>
      <c r="B5943">
        <v>1828</v>
      </c>
      <c r="C5943" s="10">
        <v>1239</v>
      </c>
      <c r="D5943">
        <v>1239</v>
      </c>
      <c r="E5943">
        <v>0</v>
      </c>
      <c r="F5943">
        <v>0</v>
      </c>
      <c r="G5943">
        <v>0</v>
      </c>
      <c r="H5943" t="s">
        <v>11</v>
      </c>
      <c r="I5943" t="s">
        <v>11</v>
      </c>
      <c r="J5943" s="10">
        <v>0</v>
      </c>
      <c r="K5943" s="13">
        <f t="shared" si="186"/>
        <v>1958</v>
      </c>
      <c r="L5943" s="1" t="str">
        <f t="shared" si="185"/>
        <v/>
      </c>
    </row>
    <row r="5944" spans="1:12" ht="13.8" customHeight="1" x14ac:dyDescent="0.3">
      <c r="A5944" t="s">
        <v>100</v>
      </c>
      <c r="B5944">
        <v>1829</v>
      </c>
      <c r="C5944" s="10">
        <v>991</v>
      </c>
      <c r="D5944">
        <v>991</v>
      </c>
      <c r="E5944">
        <v>0</v>
      </c>
      <c r="F5944">
        <v>0</v>
      </c>
      <c r="G5944">
        <v>0</v>
      </c>
      <c r="H5944" t="s">
        <v>11</v>
      </c>
      <c r="I5944" t="s">
        <v>11</v>
      </c>
      <c r="J5944" s="10">
        <v>0</v>
      </c>
      <c r="K5944" s="13">
        <f t="shared" si="186"/>
        <v>1958</v>
      </c>
      <c r="L5944" s="1" t="str">
        <f t="shared" si="185"/>
        <v/>
      </c>
    </row>
    <row r="5945" spans="1:12" ht="13.8" customHeight="1" x14ac:dyDescent="0.3">
      <c r="A5945" t="s">
        <v>100</v>
      </c>
      <c r="B5945">
        <v>1830</v>
      </c>
      <c r="C5945" s="10">
        <v>1308</v>
      </c>
      <c r="D5945">
        <v>1308</v>
      </c>
      <c r="E5945">
        <v>0</v>
      </c>
      <c r="F5945">
        <v>0</v>
      </c>
      <c r="G5945">
        <v>0</v>
      </c>
      <c r="H5945" t="s">
        <v>11</v>
      </c>
      <c r="I5945" t="s">
        <v>11</v>
      </c>
      <c r="J5945" s="10">
        <v>0</v>
      </c>
      <c r="K5945" s="13">
        <f t="shared" si="186"/>
        <v>1958</v>
      </c>
      <c r="L5945" s="1" t="str">
        <f t="shared" si="185"/>
        <v/>
      </c>
    </row>
    <row r="5946" spans="1:12" ht="13.8" customHeight="1" x14ac:dyDescent="0.3">
      <c r="A5946" t="s">
        <v>100</v>
      </c>
      <c r="B5946">
        <v>1831</v>
      </c>
      <c r="C5946" s="10">
        <v>1253</v>
      </c>
      <c r="D5946">
        <v>1253</v>
      </c>
      <c r="E5946">
        <v>0</v>
      </c>
      <c r="F5946">
        <v>0</v>
      </c>
      <c r="G5946">
        <v>0</v>
      </c>
      <c r="H5946" t="s">
        <v>11</v>
      </c>
      <c r="I5946" t="s">
        <v>11</v>
      </c>
      <c r="J5946" s="10">
        <v>0</v>
      </c>
      <c r="K5946" s="13">
        <f t="shared" si="186"/>
        <v>1958</v>
      </c>
      <c r="L5946" s="1" t="str">
        <f t="shared" si="185"/>
        <v/>
      </c>
    </row>
    <row r="5947" spans="1:12" ht="13.8" customHeight="1" x14ac:dyDescent="0.3">
      <c r="A5947" t="s">
        <v>100</v>
      </c>
      <c r="B5947">
        <v>1832</v>
      </c>
      <c r="C5947" s="10">
        <v>941</v>
      </c>
      <c r="D5947">
        <v>941</v>
      </c>
      <c r="E5947">
        <v>0</v>
      </c>
      <c r="F5947">
        <v>0</v>
      </c>
      <c r="G5947">
        <v>0</v>
      </c>
      <c r="H5947" t="s">
        <v>11</v>
      </c>
      <c r="I5947" t="s">
        <v>11</v>
      </c>
      <c r="J5947" s="10">
        <v>0</v>
      </c>
      <c r="K5947" s="13">
        <f t="shared" si="186"/>
        <v>1958</v>
      </c>
      <c r="L5947" s="1" t="str">
        <f t="shared" si="185"/>
        <v/>
      </c>
    </row>
    <row r="5948" spans="1:12" ht="13.8" customHeight="1" x14ac:dyDescent="0.3">
      <c r="A5948" t="s">
        <v>100</v>
      </c>
      <c r="B5948">
        <v>1833</v>
      </c>
      <c r="C5948" s="10">
        <v>1195</v>
      </c>
      <c r="D5948">
        <v>1195</v>
      </c>
      <c r="E5948">
        <v>0</v>
      </c>
      <c r="F5948">
        <v>0</v>
      </c>
      <c r="G5948">
        <v>0</v>
      </c>
      <c r="H5948" t="s">
        <v>11</v>
      </c>
      <c r="I5948" t="s">
        <v>11</v>
      </c>
      <c r="J5948" s="10">
        <v>0</v>
      </c>
      <c r="K5948" s="13">
        <f t="shared" si="186"/>
        <v>1958</v>
      </c>
      <c r="L5948" s="1" t="str">
        <f t="shared" si="185"/>
        <v/>
      </c>
    </row>
    <row r="5949" spans="1:12" ht="13.8" customHeight="1" x14ac:dyDescent="0.3">
      <c r="A5949" t="s">
        <v>100</v>
      </c>
      <c r="B5949">
        <v>1834</v>
      </c>
      <c r="C5949" s="10">
        <v>1204</v>
      </c>
      <c r="D5949">
        <v>1204</v>
      </c>
      <c r="E5949">
        <v>0</v>
      </c>
      <c r="F5949">
        <v>0</v>
      </c>
      <c r="G5949">
        <v>0</v>
      </c>
      <c r="H5949" t="s">
        <v>11</v>
      </c>
      <c r="I5949" t="s">
        <v>11</v>
      </c>
      <c r="J5949" s="10">
        <v>0</v>
      </c>
      <c r="K5949" s="13">
        <f t="shared" si="186"/>
        <v>1958</v>
      </c>
      <c r="L5949" s="1" t="str">
        <f t="shared" si="185"/>
        <v/>
      </c>
    </row>
    <row r="5950" spans="1:12" ht="13.8" customHeight="1" x14ac:dyDescent="0.3">
      <c r="A5950" t="s">
        <v>100</v>
      </c>
      <c r="B5950">
        <v>1835</v>
      </c>
      <c r="C5950" s="10">
        <v>1346</v>
      </c>
      <c r="D5950">
        <v>1346</v>
      </c>
      <c r="E5950">
        <v>0</v>
      </c>
      <c r="F5950">
        <v>0</v>
      </c>
      <c r="G5950">
        <v>0</v>
      </c>
      <c r="H5950" t="s">
        <v>11</v>
      </c>
      <c r="I5950" t="s">
        <v>11</v>
      </c>
      <c r="J5950" s="10">
        <v>0</v>
      </c>
      <c r="K5950" s="13">
        <f t="shared" si="186"/>
        <v>1958</v>
      </c>
      <c r="L5950" s="1" t="str">
        <f t="shared" si="185"/>
        <v/>
      </c>
    </row>
    <row r="5951" spans="1:12" ht="13.8" customHeight="1" x14ac:dyDescent="0.3">
      <c r="A5951" t="s">
        <v>100</v>
      </c>
      <c r="B5951">
        <v>1836</v>
      </c>
      <c r="C5951" s="10">
        <v>1417</v>
      </c>
      <c r="D5951">
        <v>1417</v>
      </c>
      <c r="E5951">
        <v>0</v>
      </c>
      <c r="F5951">
        <v>0</v>
      </c>
      <c r="G5951">
        <v>0</v>
      </c>
      <c r="H5951" t="s">
        <v>11</v>
      </c>
      <c r="I5951" t="s">
        <v>11</v>
      </c>
      <c r="J5951" s="10">
        <v>0</v>
      </c>
      <c r="K5951" s="13">
        <f t="shared" si="186"/>
        <v>1958</v>
      </c>
      <c r="L5951" s="1" t="str">
        <f t="shared" si="185"/>
        <v/>
      </c>
    </row>
    <row r="5952" spans="1:12" ht="13.8" customHeight="1" x14ac:dyDescent="0.3">
      <c r="A5952" t="s">
        <v>100</v>
      </c>
      <c r="B5952">
        <v>1837</v>
      </c>
      <c r="C5952" s="10">
        <v>1624</v>
      </c>
      <c r="D5952">
        <v>1624</v>
      </c>
      <c r="E5952">
        <v>0</v>
      </c>
      <c r="F5952">
        <v>0</v>
      </c>
      <c r="G5952">
        <v>0</v>
      </c>
      <c r="H5952" t="s">
        <v>11</v>
      </c>
      <c r="I5952" t="s">
        <v>11</v>
      </c>
      <c r="J5952" s="10">
        <v>0</v>
      </c>
      <c r="K5952" s="13">
        <f t="shared" si="186"/>
        <v>1958</v>
      </c>
      <c r="L5952" s="1" t="str">
        <f t="shared" si="185"/>
        <v/>
      </c>
    </row>
    <row r="5953" spans="1:12" ht="13.8" customHeight="1" x14ac:dyDescent="0.3">
      <c r="A5953" t="s">
        <v>100</v>
      </c>
      <c r="B5953">
        <v>1838</v>
      </c>
      <c r="C5953" s="10">
        <v>1810</v>
      </c>
      <c r="D5953">
        <v>1810</v>
      </c>
      <c r="E5953">
        <v>0</v>
      </c>
      <c r="F5953">
        <v>0</v>
      </c>
      <c r="G5953">
        <v>0</v>
      </c>
      <c r="H5953" t="s">
        <v>11</v>
      </c>
      <c r="I5953" t="s">
        <v>11</v>
      </c>
      <c r="J5953" s="10">
        <v>0</v>
      </c>
      <c r="K5953" s="13">
        <f t="shared" si="186"/>
        <v>1958</v>
      </c>
      <c r="L5953" s="1" t="str">
        <f t="shared" si="185"/>
        <v/>
      </c>
    </row>
    <row r="5954" spans="1:12" ht="13.8" customHeight="1" x14ac:dyDescent="0.3">
      <c r="A5954" t="s">
        <v>100</v>
      </c>
      <c r="B5954">
        <v>1839</v>
      </c>
      <c r="C5954" s="10">
        <v>1916</v>
      </c>
      <c r="D5954">
        <v>1916</v>
      </c>
      <c r="E5954">
        <v>0</v>
      </c>
      <c r="F5954">
        <v>0</v>
      </c>
      <c r="G5954">
        <v>0</v>
      </c>
      <c r="H5954" t="s">
        <v>11</v>
      </c>
      <c r="I5954" t="s">
        <v>11</v>
      </c>
      <c r="J5954" s="10">
        <v>0</v>
      </c>
      <c r="K5954" s="13">
        <f t="shared" si="186"/>
        <v>1958</v>
      </c>
      <c r="L5954" s="1" t="str">
        <f t="shared" ref="L5954:L6017" si="187">IF(AND(B5954&gt;2011),1,"")</f>
        <v/>
      </c>
    </row>
    <row r="5955" spans="1:12" ht="13.8" customHeight="1" x14ac:dyDescent="0.3">
      <c r="A5955" t="s">
        <v>100</v>
      </c>
      <c r="B5955">
        <v>1840</v>
      </c>
      <c r="C5955" s="10">
        <v>2504</v>
      </c>
      <c r="D5955">
        <v>2504</v>
      </c>
      <c r="E5955">
        <v>0</v>
      </c>
      <c r="F5955">
        <v>0</v>
      </c>
      <c r="G5955">
        <v>0</v>
      </c>
      <c r="H5955" t="s">
        <v>11</v>
      </c>
      <c r="I5955" t="s">
        <v>11</v>
      </c>
      <c r="J5955" s="10">
        <v>0</v>
      </c>
      <c r="K5955" s="13">
        <f t="shared" si="186"/>
        <v>1958</v>
      </c>
      <c r="L5955" s="1" t="str">
        <f t="shared" si="187"/>
        <v/>
      </c>
    </row>
    <row r="5956" spans="1:12" ht="13.8" customHeight="1" x14ac:dyDescent="0.3">
      <c r="A5956" t="s">
        <v>100</v>
      </c>
      <c r="B5956">
        <v>1841</v>
      </c>
      <c r="C5956" s="10">
        <v>2606</v>
      </c>
      <c r="D5956">
        <v>2606</v>
      </c>
      <c r="E5956">
        <v>0</v>
      </c>
      <c r="F5956">
        <v>0</v>
      </c>
      <c r="G5956">
        <v>0</v>
      </c>
      <c r="H5956" t="s">
        <v>11</v>
      </c>
      <c r="I5956" t="s">
        <v>11</v>
      </c>
      <c r="J5956" s="10">
        <v>0</v>
      </c>
      <c r="K5956" s="13">
        <f t="shared" si="186"/>
        <v>1958</v>
      </c>
      <c r="L5956" s="1" t="str">
        <f t="shared" si="187"/>
        <v/>
      </c>
    </row>
    <row r="5957" spans="1:12" ht="13.8" customHeight="1" x14ac:dyDescent="0.3">
      <c r="A5957" t="s">
        <v>100</v>
      </c>
      <c r="B5957">
        <v>1842</v>
      </c>
      <c r="C5957" s="10">
        <v>2970</v>
      </c>
      <c r="D5957">
        <v>2970</v>
      </c>
      <c r="E5957">
        <v>0</v>
      </c>
      <c r="F5957">
        <v>0</v>
      </c>
      <c r="G5957">
        <v>0</v>
      </c>
      <c r="H5957" t="s">
        <v>11</v>
      </c>
      <c r="I5957" t="s">
        <v>11</v>
      </c>
      <c r="J5957" s="10">
        <v>0</v>
      </c>
      <c r="K5957" s="13">
        <f t="shared" si="186"/>
        <v>1958</v>
      </c>
      <c r="L5957" s="1" t="str">
        <f t="shared" si="187"/>
        <v/>
      </c>
    </row>
    <row r="5958" spans="1:12" ht="13.8" customHeight="1" x14ac:dyDescent="0.3">
      <c r="A5958" t="s">
        <v>100</v>
      </c>
      <c r="B5958">
        <v>1843</v>
      </c>
      <c r="C5958" s="10">
        <v>2811</v>
      </c>
      <c r="D5958">
        <v>2811</v>
      </c>
      <c r="E5958">
        <v>0</v>
      </c>
      <c r="F5958">
        <v>0</v>
      </c>
      <c r="G5958">
        <v>0</v>
      </c>
      <c r="H5958" t="s">
        <v>11</v>
      </c>
      <c r="I5958" t="s">
        <v>11</v>
      </c>
      <c r="J5958" s="10">
        <v>0</v>
      </c>
      <c r="K5958" s="13">
        <f t="shared" si="186"/>
        <v>1958</v>
      </c>
      <c r="L5958" s="1" t="str">
        <f t="shared" si="187"/>
        <v/>
      </c>
    </row>
    <row r="5959" spans="1:12" ht="13.8" customHeight="1" x14ac:dyDescent="0.3">
      <c r="A5959" t="s">
        <v>100</v>
      </c>
      <c r="B5959">
        <v>1844</v>
      </c>
      <c r="C5959" s="10">
        <v>2970</v>
      </c>
      <c r="D5959">
        <v>2970</v>
      </c>
      <c r="E5959">
        <v>0</v>
      </c>
      <c r="F5959">
        <v>0</v>
      </c>
      <c r="G5959">
        <v>0</v>
      </c>
      <c r="H5959" t="s">
        <v>11</v>
      </c>
      <c r="I5959" t="s">
        <v>11</v>
      </c>
      <c r="J5959" s="10">
        <v>0</v>
      </c>
      <c r="K5959" s="13">
        <f t="shared" si="186"/>
        <v>1958</v>
      </c>
      <c r="L5959" s="1" t="str">
        <f t="shared" si="187"/>
        <v/>
      </c>
    </row>
    <row r="5960" spans="1:12" ht="13.8" customHeight="1" x14ac:dyDescent="0.3">
      <c r="A5960" t="s">
        <v>100</v>
      </c>
      <c r="B5960">
        <v>1845</v>
      </c>
      <c r="C5960" s="10">
        <v>3442</v>
      </c>
      <c r="D5960">
        <v>3442</v>
      </c>
      <c r="E5960">
        <v>0</v>
      </c>
      <c r="F5960">
        <v>0</v>
      </c>
      <c r="G5960">
        <v>0</v>
      </c>
      <c r="H5960" t="s">
        <v>11</v>
      </c>
      <c r="I5960" t="s">
        <v>11</v>
      </c>
      <c r="J5960" s="10">
        <v>0</v>
      </c>
      <c r="K5960" s="13">
        <f t="shared" ref="K5960:K6023" si="188">IF(B5960&lt;1990,IF(B5960&lt;1959,1958,1989),1990)</f>
        <v>1958</v>
      </c>
      <c r="L5960" s="1" t="str">
        <f t="shared" si="187"/>
        <v/>
      </c>
    </row>
    <row r="5961" spans="1:12" ht="13.8" customHeight="1" x14ac:dyDescent="0.3">
      <c r="A5961" t="s">
        <v>100</v>
      </c>
      <c r="B5961">
        <v>1846</v>
      </c>
      <c r="C5961" s="10">
        <v>3599</v>
      </c>
      <c r="D5961">
        <v>3599</v>
      </c>
      <c r="E5961">
        <v>0</v>
      </c>
      <c r="F5961">
        <v>0</v>
      </c>
      <c r="G5961">
        <v>0</v>
      </c>
      <c r="H5961" t="s">
        <v>11</v>
      </c>
      <c r="I5961" t="s">
        <v>11</v>
      </c>
      <c r="J5961" s="10">
        <v>0</v>
      </c>
      <c r="K5961" s="13">
        <f t="shared" si="188"/>
        <v>1958</v>
      </c>
      <c r="L5961" s="1" t="str">
        <f t="shared" si="187"/>
        <v/>
      </c>
    </row>
    <row r="5962" spans="1:12" ht="13.8" customHeight="1" x14ac:dyDescent="0.3">
      <c r="A5962" t="s">
        <v>100</v>
      </c>
      <c r="B5962">
        <v>1847</v>
      </c>
      <c r="C5962" s="10">
        <v>3777</v>
      </c>
      <c r="D5962">
        <v>3777</v>
      </c>
      <c r="E5962">
        <v>0</v>
      </c>
      <c r="F5962">
        <v>0</v>
      </c>
      <c r="G5962">
        <v>0</v>
      </c>
      <c r="H5962" t="s">
        <v>11</v>
      </c>
      <c r="I5962" t="s">
        <v>11</v>
      </c>
      <c r="J5962" s="10">
        <v>0</v>
      </c>
      <c r="K5962" s="13">
        <f t="shared" si="188"/>
        <v>1958</v>
      </c>
      <c r="L5962" s="1" t="str">
        <f t="shared" si="187"/>
        <v/>
      </c>
    </row>
    <row r="5963" spans="1:12" ht="13.8" customHeight="1" x14ac:dyDescent="0.3">
      <c r="A5963" t="s">
        <v>100</v>
      </c>
      <c r="B5963">
        <v>1848</v>
      </c>
      <c r="C5963" s="10">
        <v>3501</v>
      </c>
      <c r="D5963">
        <v>3501</v>
      </c>
      <c r="E5963">
        <v>0</v>
      </c>
      <c r="F5963">
        <v>0</v>
      </c>
      <c r="G5963">
        <v>0</v>
      </c>
      <c r="H5963" t="s">
        <v>11</v>
      </c>
      <c r="I5963" t="s">
        <v>11</v>
      </c>
      <c r="J5963" s="10">
        <v>0</v>
      </c>
      <c r="K5963" s="13">
        <f t="shared" si="188"/>
        <v>1958</v>
      </c>
      <c r="L5963" s="1" t="str">
        <f t="shared" si="187"/>
        <v/>
      </c>
    </row>
    <row r="5964" spans="1:12" ht="13.8" customHeight="1" x14ac:dyDescent="0.3">
      <c r="A5964" t="s">
        <v>100</v>
      </c>
      <c r="B5964">
        <v>1849</v>
      </c>
      <c r="C5964" s="10">
        <v>3718</v>
      </c>
      <c r="D5964">
        <v>3718</v>
      </c>
      <c r="E5964">
        <v>0</v>
      </c>
      <c r="F5964">
        <v>0</v>
      </c>
      <c r="G5964">
        <v>0</v>
      </c>
      <c r="H5964" t="s">
        <v>11</v>
      </c>
      <c r="I5964" t="s">
        <v>11</v>
      </c>
      <c r="J5964" s="10">
        <v>0</v>
      </c>
      <c r="K5964" s="13">
        <f t="shared" si="188"/>
        <v>1958</v>
      </c>
      <c r="L5964" s="1" t="str">
        <f t="shared" si="187"/>
        <v/>
      </c>
    </row>
    <row r="5965" spans="1:12" ht="13.8" customHeight="1" x14ac:dyDescent="0.3">
      <c r="A5965" t="s">
        <v>100</v>
      </c>
      <c r="B5965">
        <v>1850</v>
      </c>
      <c r="C5965" s="10">
        <v>4132</v>
      </c>
      <c r="D5965">
        <v>4132</v>
      </c>
      <c r="E5965">
        <v>0</v>
      </c>
      <c r="F5965">
        <v>0</v>
      </c>
      <c r="G5965">
        <v>0</v>
      </c>
      <c r="H5965" t="s">
        <v>11</v>
      </c>
      <c r="I5965" t="s">
        <v>11</v>
      </c>
      <c r="J5965" s="10">
        <v>0</v>
      </c>
      <c r="K5965" s="13">
        <f t="shared" si="188"/>
        <v>1958</v>
      </c>
      <c r="L5965" s="1" t="str">
        <f t="shared" si="187"/>
        <v/>
      </c>
    </row>
    <row r="5966" spans="1:12" ht="13.8" customHeight="1" x14ac:dyDescent="0.3">
      <c r="A5966" t="s">
        <v>100</v>
      </c>
      <c r="B5966">
        <v>1851</v>
      </c>
      <c r="C5966" s="10">
        <v>4604</v>
      </c>
      <c r="D5966">
        <v>4604</v>
      </c>
      <c r="E5966">
        <v>0</v>
      </c>
      <c r="F5966">
        <v>0</v>
      </c>
      <c r="G5966">
        <v>0</v>
      </c>
      <c r="H5966" t="s">
        <v>11</v>
      </c>
      <c r="I5966" t="s">
        <v>11</v>
      </c>
      <c r="J5966" s="10">
        <v>0</v>
      </c>
      <c r="K5966" s="13">
        <f t="shared" si="188"/>
        <v>1958</v>
      </c>
      <c r="L5966" s="1" t="str">
        <f t="shared" si="187"/>
        <v/>
      </c>
    </row>
    <row r="5967" spans="1:12" ht="13.8" customHeight="1" x14ac:dyDescent="0.3">
      <c r="A5967" t="s">
        <v>100</v>
      </c>
      <c r="B5967">
        <v>1852</v>
      </c>
      <c r="C5967" s="10">
        <v>5233</v>
      </c>
      <c r="D5967">
        <v>5233</v>
      </c>
      <c r="E5967">
        <v>0</v>
      </c>
      <c r="F5967">
        <v>0</v>
      </c>
      <c r="G5967">
        <v>0</v>
      </c>
      <c r="H5967" t="s">
        <v>11</v>
      </c>
      <c r="I5967" t="s">
        <v>11</v>
      </c>
      <c r="J5967" s="10">
        <v>0</v>
      </c>
      <c r="K5967" s="13">
        <f t="shared" si="188"/>
        <v>1958</v>
      </c>
      <c r="L5967" s="1" t="str">
        <f t="shared" si="187"/>
        <v/>
      </c>
    </row>
    <row r="5968" spans="1:12" ht="13.8" customHeight="1" x14ac:dyDescent="0.3">
      <c r="A5968" t="s">
        <v>100</v>
      </c>
      <c r="B5968">
        <v>1853</v>
      </c>
      <c r="C5968" s="10">
        <v>5666</v>
      </c>
      <c r="D5968">
        <v>5666</v>
      </c>
      <c r="E5968">
        <v>0</v>
      </c>
      <c r="F5968">
        <v>0</v>
      </c>
      <c r="G5968">
        <v>0</v>
      </c>
      <c r="H5968" t="s">
        <v>11</v>
      </c>
      <c r="I5968" t="s">
        <v>11</v>
      </c>
      <c r="J5968" s="10">
        <v>0</v>
      </c>
      <c r="K5968" s="13">
        <f t="shared" si="188"/>
        <v>1958</v>
      </c>
      <c r="L5968" s="1" t="str">
        <f t="shared" si="187"/>
        <v/>
      </c>
    </row>
    <row r="5969" spans="1:12" ht="13.8" customHeight="1" x14ac:dyDescent="0.3">
      <c r="A5969" t="s">
        <v>100</v>
      </c>
      <c r="B5969">
        <v>1854</v>
      </c>
      <c r="C5969" s="10">
        <v>6650</v>
      </c>
      <c r="D5969">
        <v>6650</v>
      </c>
      <c r="E5969">
        <v>0</v>
      </c>
      <c r="F5969">
        <v>0</v>
      </c>
      <c r="G5969">
        <v>0</v>
      </c>
      <c r="H5969" t="s">
        <v>11</v>
      </c>
      <c r="I5969" t="s">
        <v>11</v>
      </c>
      <c r="J5969" s="10">
        <v>0</v>
      </c>
      <c r="K5969" s="13">
        <f t="shared" si="188"/>
        <v>1958</v>
      </c>
      <c r="L5969" s="1" t="str">
        <f t="shared" si="187"/>
        <v/>
      </c>
    </row>
    <row r="5970" spans="1:12" ht="13.8" customHeight="1" x14ac:dyDescent="0.3">
      <c r="A5970" t="s">
        <v>100</v>
      </c>
      <c r="B5970">
        <v>1855</v>
      </c>
      <c r="C5970" s="10">
        <v>7810</v>
      </c>
      <c r="D5970">
        <v>7810</v>
      </c>
      <c r="E5970">
        <v>0</v>
      </c>
      <c r="F5970">
        <v>0</v>
      </c>
      <c r="G5970">
        <v>0</v>
      </c>
      <c r="H5970" t="s">
        <v>11</v>
      </c>
      <c r="I5970" t="s">
        <v>11</v>
      </c>
      <c r="J5970" s="10">
        <v>0</v>
      </c>
      <c r="K5970" s="13">
        <f t="shared" si="188"/>
        <v>1958</v>
      </c>
      <c r="L5970" s="1" t="str">
        <f t="shared" si="187"/>
        <v/>
      </c>
    </row>
    <row r="5971" spans="1:12" ht="13.8" customHeight="1" x14ac:dyDescent="0.3">
      <c r="A5971" t="s">
        <v>100</v>
      </c>
      <c r="B5971">
        <v>1856</v>
      </c>
      <c r="C5971" s="10">
        <v>8440</v>
      </c>
      <c r="D5971">
        <v>8440</v>
      </c>
      <c r="E5971">
        <v>0</v>
      </c>
      <c r="F5971">
        <v>0</v>
      </c>
      <c r="G5971">
        <v>0</v>
      </c>
      <c r="H5971" t="s">
        <v>11</v>
      </c>
      <c r="I5971" t="s">
        <v>11</v>
      </c>
      <c r="J5971" s="10">
        <v>0</v>
      </c>
      <c r="K5971" s="13">
        <f t="shared" si="188"/>
        <v>1958</v>
      </c>
      <c r="L5971" s="1" t="str">
        <f t="shared" si="187"/>
        <v/>
      </c>
    </row>
    <row r="5972" spans="1:12" ht="13.8" customHeight="1" x14ac:dyDescent="0.3">
      <c r="A5972" t="s">
        <v>100</v>
      </c>
      <c r="B5972">
        <v>1857</v>
      </c>
      <c r="C5972" s="10">
        <v>8990</v>
      </c>
      <c r="D5972">
        <v>8990</v>
      </c>
      <c r="E5972">
        <v>0</v>
      </c>
      <c r="F5972">
        <v>0</v>
      </c>
      <c r="G5972">
        <v>0</v>
      </c>
      <c r="H5972" t="s">
        <v>11</v>
      </c>
      <c r="I5972" t="s">
        <v>11</v>
      </c>
      <c r="J5972" s="10">
        <v>0</v>
      </c>
      <c r="K5972" s="13">
        <f t="shared" si="188"/>
        <v>1958</v>
      </c>
      <c r="L5972" s="1" t="str">
        <f t="shared" si="187"/>
        <v/>
      </c>
    </row>
    <row r="5973" spans="1:12" ht="13.8" customHeight="1" x14ac:dyDescent="0.3">
      <c r="A5973" t="s">
        <v>100</v>
      </c>
      <c r="B5973">
        <v>1858</v>
      </c>
      <c r="C5973" s="10">
        <v>9719</v>
      </c>
      <c r="D5973">
        <v>9719</v>
      </c>
      <c r="E5973">
        <v>0</v>
      </c>
      <c r="F5973">
        <v>0</v>
      </c>
      <c r="G5973">
        <v>0</v>
      </c>
      <c r="H5973" t="s">
        <v>11</v>
      </c>
      <c r="I5973" t="s">
        <v>11</v>
      </c>
      <c r="J5973" s="10">
        <v>0</v>
      </c>
      <c r="K5973" s="13">
        <f t="shared" si="188"/>
        <v>1958</v>
      </c>
      <c r="L5973" s="1" t="str">
        <f t="shared" si="187"/>
        <v/>
      </c>
    </row>
    <row r="5974" spans="1:12" ht="13.8" customHeight="1" x14ac:dyDescent="0.3">
      <c r="A5974" t="s">
        <v>100</v>
      </c>
      <c r="B5974">
        <v>1859</v>
      </c>
      <c r="C5974" s="10">
        <v>9227</v>
      </c>
      <c r="D5974">
        <v>9227</v>
      </c>
      <c r="E5974">
        <v>0</v>
      </c>
      <c r="F5974">
        <v>0</v>
      </c>
      <c r="G5974">
        <v>0</v>
      </c>
      <c r="H5974" t="s">
        <v>11</v>
      </c>
      <c r="I5974" t="s">
        <v>11</v>
      </c>
      <c r="J5974" s="10">
        <v>0</v>
      </c>
      <c r="K5974" s="13">
        <f t="shared" si="188"/>
        <v>1958</v>
      </c>
      <c r="L5974" s="1" t="str">
        <f t="shared" si="187"/>
        <v/>
      </c>
    </row>
    <row r="5975" spans="1:12" ht="13.8" customHeight="1" x14ac:dyDescent="0.3">
      <c r="A5975" t="s">
        <v>100</v>
      </c>
      <c r="B5975">
        <v>1860</v>
      </c>
      <c r="C5975" s="10">
        <v>9933</v>
      </c>
      <c r="D5975">
        <v>9933</v>
      </c>
      <c r="E5975">
        <v>0</v>
      </c>
      <c r="F5975">
        <v>0</v>
      </c>
      <c r="G5975">
        <v>0</v>
      </c>
      <c r="H5975" t="s">
        <v>11</v>
      </c>
      <c r="I5975" t="s">
        <v>11</v>
      </c>
      <c r="J5975" s="10">
        <v>0</v>
      </c>
      <c r="K5975" s="13">
        <f t="shared" si="188"/>
        <v>1958</v>
      </c>
      <c r="L5975" s="1" t="str">
        <f t="shared" si="187"/>
        <v/>
      </c>
    </row>
    <row r="5976" spans="1:12" ht="13.8" customHeight="1" x14ac:dyDescent="0.3">
      <c r="A5976" t="s">
        <v>100</v>
      </c>
      <c r="B5976">
        <v>1861</v>
      </c>
      <c r="C5976" s="10">
        <v>11280</v>
      </c>
      <c r="D5976">
        <v>11280</v>
      </c>
      <c r="E5976">
        <v>0</v>
      </c>
      <c r="F5976">
        <v>0</v>
      </c>
      <c r="G5976">
        <v>0</v>
      </c>
      <c r="H5976" t="s">
        <v>11</v>
      </c>
      <c r="I5976" t="s">
        <v>11</v>
      </c>
      <c r="J5976" s="10">
        <v>0</v>
      </c>
      <c r="K5976" s="13">
        <f t="shared" si="188"/>
        <v>1958</v>
      </c>
      <c r="L5976" s="1" t="str">
        <f t="shared" si="187"/>
        <v/>
      </c>
    </row>
    <row r="5977" spans="1:12" ht="13.8" customHeight="1" x14ac:dyDescent="0.3">
      <c r="A5977" t="s">
        <v>100</v>
      </c>
      <c r="B5977">
        <v>1862</v>
      </c>
      <c r="C5977" s="10">
        <v>12429</v>
      </c>
      <c r="D5977">
        <v>12429</v>
      </c>
      <c r="E5977">
        <v>0</v>
      </c>
      <c r="F5977">
        <v>0</v>
      </c>
      <c r="G5977">
        <v>0</v>
      </c>
      <c r="H5977" t="s">
        <v>11</v>
      </c>
      <c r="I5977" t="s">
        <v>11</v>
      </c>
      <c r="J5977" s="10">
        <v>0</v>
      </c>
      <c r="K5977" s="13">
        <f t="shared" si="188"/>
        <v>1958</v>
      </c>
      <c r="L5977" s="1" t="str">
        <f t="shared" si="187"/>
        <v/>
      </c>
    </row>
    <row r="5978" spans="1:12" ht="13.8" customHeight="1" x14ac:dyDescent="0.3">
      <c r="A5978" t="s">
        <v>100</v>
      </c>
      <c r="B5978">
        <v>1863</v>
      </c>
      <c r="C5978" s="10">
        <v>13478</v>
      </c>
      <c r="D5978">
        <v>13478</v>
      </c>
      <c r="E5978">
        <v>0</v>
      </c>
      <c r="F5978">
        <v>0</v>
      </c>
      <c r="G5978">
        <v>0</v>
      </c>
      <c r="H5978" t="s">
        <v>11</v>
      </c>
      <c r="I5978" t="s">
        <v>11</v>
      </c>
      <c r="J5978" s="10">
        <v>0</v>
      </c>
      <c r="K5978" s="13">
        <f t="shared" si="188"/>
        <v>1958</v>
      </c>
      <c r="L5978" s="1" t="str">
        <f t="shared" si="187"/>
        <v/>
      </c>
    </row>
    <row r="5979" spans="1:12" ht="13.8" customHeight="1" x14ac:dyDescent="0.3">
      <c r="A5979" t="s">
        <v>100</v>
      </c>
      <c r="B5979">
        <v>1864</v>
      </c>
      <c r="C5979" s="10">
        <v>15459</v>
      </c>
      <c r="D5979">
        <v>15459</v>
      </c>
      <c r="E5979">
        <v>0</v>
      </c>
      <c r="F5979">
        <v>0</v>
      </c>
      <c r="G5979">
        <v>0</v>
      </c>
      <c r="H5979" t="s">
        <v>11</v>
      </c>
      <c r="I5979" t="s">
        <v>11</v>
      </c>
      <c r="J5979" s="10">
        <v>0</v>
      </c>
      <c r="K5979" s="13">
        <f t="shared" si="188"/>
        <v>1958</v>
      </c>
      <c r="L5979" s="1" t="str">
        <f t="shared" si="187"/>
        <v/>
      </c>
    </row>
    <row r="5980" spans="1:12" ht="13.8" customHeight="1" x14ac:dyDescent="0.3">
      <c r="A5980" t="s">
        <v>100</v>
      </c>
      <c r="B5980">
        <v>1865</v>
      </c>
      <c r="C5980" s="10">
        <v>17322</v>
      </c>
      <c r="D5980">
        <v>17312</v>
      </c>
      <c r="E5980">
        <v>10</v>
      </c>
      <c r="F5980">
        <v>0</v>
      </c>
      <c r="G5980">
        <v>0</v>
      </c>
      <c r="H5980" t="s">
        <v>11</v>
      </c>
      <c r="I5980" t="s">
        <v>11</v>
      </c>
      <c r="J5980" s="10">
        <v>0</v>
      </c>
      <c r="K5980" s="13">
        <f t="shared" si="188"/>
        <v>1958</v>
      </c>
      <c r="L5980" s="1" t="str">
        <f t="shared" si="187"/>
        <v/>
      </c>
    </row>
    <row r="5981" spans="1:12" ht="13.8" customHeight="1" x14ac:dyDescent="0.3">
      <c r="A5981" t="s">
        <v>100</v>
      </c>
      <c r="B5981">
        <v>1866</v>
      </c>
      <c r="C5981" s="10">
        <v>17169</v>
      </c>
      <c r="D5981">
        <v>17141</v>
      </c>
      <c r="E5981">
        <v>28</v>
      </c>
      <c r="F5981">
        <v>0</v>
      </c>
      <c r="G5981">
        <v>0</v>
      </c>
      <c r="H5981" t="s">
        <v>11</v>
      </c>
      <c r="I5981" t="s">
        <v>11</v>
      </c>
      <c r="J5981" s="10">
        <v>0</v>
      </c>
      <c r="K5981" s="13">
        <f t="shared" si="188"/>
        <v>1958</v>
      </c>
      <c r="L5981" s="1" t="str">
        <f t="shared" si="187"/>
        <v/>
      </c>
    </row>
    <row r="5982" spans="1:12" ht="13.8" customHeight="1" x14ac:dyDescent="0.3">
      <c r="A5982" t="s">
        <v>100</v>
      </c>
      <c r="B5982">
        <v>1867</v>
      </c>
      <c r="C5982" s="10">
        <v>18874</v>
      </c>
      <c r="D5982">
        <v>18823</v>
      </c>
      <c r="E5982">
        <v>51</v>
      </c>
      <c r="F5982">
        <v>0</v>
      </c>
      <c r="G5982">
        <v>0</v>
      </c>
      <c r="H5982" t="s">
        <v>11</v>
      </c>
      <c r="I5982" t="s">
        <v>11</v>
      </c>
      <c r="J5982" s="10">
        <v>0</v>
      </c>
      <c r="K5982" s="13">
        <f t="shared" si="188"/>
        <v>1958</v>
      </c>
      <c r="L5982" s="1" t="str">
        <f t="shared" si="187"/>
        <v/>
      </c>
    </row>
    <row r="5983" spans="1:12" ht="13.8" customHeight="1" x14ac:dyDescent="0.3">
      <c r="A5983" t="s">
        <v>100</v>
      </c>
      <c r="B5983">
        <v>1868</v>
      </c>
      <c r="C5983" s="10">
        <v>20297</v>
      </c>
      <c r="D5983">
        <v>20237</v>
      </c>
      <c r="E5983">
        <v>60</v>
      </c>
      <c r="F5983">
        <v>0</v>
      </c>
      <c r="G5983">
        <v>0</v>
      </c>
      <c r="H5983" t="s">
        <v>11</v>
      </c>
      <c r="I5983" t="s">
        <v>11</v>
      </c>
      <c r="J5983" s="10">
        <v>0</v>
      </c>
      <c r="K5983" s="13">
        <f t="shared" si="188"/>
        <v>1958</v>
      </c>
      <c r="L5983" s="1" t="str">
        <f t="shared" si="187"/>
        <v/>
      </c>
    </row>
    <row r="5984" spans="1:12" ht="13.8" customHeight="1" x14ac:dyDescent="0.3">
      <c r="A5984" t="s">
        <v>100</v>
      </c>
      <c r="B5984">
        <v>1869</v>
      </c>
      <c r="C5984" s="10">
        <v>21177</v>
      </c>
      <c r="D5984">
        <v>21101</v>
      </c>
      <c r="E5984">
        <v>76</v>
      </c>
      <c r="F5984">
        <v>0</v>
      </c>
      <c r="G5984">
        <v>0</v>
      </c>
      <c r="H5984" t="s">
        <v>11</v>
      </c>
      <c r="I5984" t="s">
        <v>11</v>
      </c>
      <c r="J5984" s="10">
        <v>0</v>
      </c>
      <c r="K5984" s="13">
        <f t="shared" si="188"/>
        <v>1958</v>
      </c>
      <c r="L5984" s="1" t="str">
        <f t="shared" si="187"/>
        <v/>
      </c>
    </row>
    <row r="5985" spans="1:12" ht="13.8" customHeight="1" x14ac:dyDescent="0.3">
      <c r="A5985" t="s">
        <v>100</v>
      </c>
      <c r="B5985">
        <v>1870</v>
      </c>
      <c r="C5985" s="10">
        <v>20917</v>
      </c>
      <c r="D5985">
        <v>20836</v>
      </c>
      <c r="E5985">
        <v>80</v>
      </c>
      <c r="F5985">
        <v>0</v>
      </c>
      <c r="G5985">
        <v>0</v>
      </c>
      <c r="H5985" t="s">
        <v>11</v>
      </c>
      <c r="I5985" t="s">
        <v>11</v>
      </c>
      <c r="J5985" s="10">
        <v>0</v>
      </c>
      <c r="K5985" s="13">
        <f t="shared" si="188"/>
        <v>1958</v>
      </c>
      <c r="L5985" s="1" t="str">
        <f t="shared" si="187"/>
        <v/>
      </c>
    </row>
    <row r="5986" spans="1:12" ht="13.8" customHeight="1" x14ac:dyDescent="0.3">
      <c r="A5986" t="s">
        <v>100</v>
      </c>
      <c r="B5986">
        <v>1871</v>
      </c>
      <c r="C5986" s="10">
        <v>23294</v>
      </c>
      <c r="D5986">
        <v>23189</v>
      </c>
      <c r="E5986">
        <v>105</v>
      </c>
      <c r="F5986">
        <v>0</v>
      </c>
      <c r="G5986">
        <v>0</v>
      </c>
      <c r="H5986" t="s">
        <v>11</v>
      </c>
      <c r="I5986" t="s">
        <v>11</v>
      </c>
      <c r="J5986" s="10">
        <v>0</v>
      </c>
      <c r="K5986" s="13">
        <f t="shared" si="188"/>
        <v>1958</v>
      </c>
      <c r="L5986" s="1" t="str">
        <f t="shared" si="187"/>
        <v/>
      </c>
    </row>
    <row r="5987" spans="1:12" ht="13.8" customHeight="1" x14ac:dyDescent="0.3">
      <c r="A5987" t="s">
        <v>100</v>
      </c>
      <c r="B5987">
        <v>1872</v>
      </c>
      <c r="C5987" s="10">
        <v>25139</v>
      </c>
      <c r="D5987">
        <v>25035</v>
      </c>
      <c r="E5987">
        <v>105</v>
      </c>
      <c r="F5987">
        <v>0</v>
      </c>
      <c r="G5987">
        <v>0</v>
      </c>
      <c r="H5987" t="s">
        <v>11</v>
      </c>
      <c r="I5987" t="s">
        <v>11</v>
      </c>
      <c r="J5987" s="10">
        <v>0</v>
      </c>
      <c r="K5987" s="13">
        <f t="shared" si="188"/>
        <v>1958</v>
      </c>
      <c r="L5987" s="1" t="str">
        <f t="shared" si="187"/>
        <v/>
      </c>
    </row>
    <row r="5988" spans="1:12" ht="13.8" customHeight="1" x14ac:dyDescent="0.3">
      <c r="A5988" t="s">
        <v>100</v>
      </c>
      <c r="B5988">
        <v>1873</v>
      </c>
      <c r="C5988" s="10">
        <v>26847</v>
      </c>
      <c r="D5988">
        <v>26701</v>
      </c>
      <c r="E5988">
        <v>146</v>
      </c>
      <c r="F5988">
        <v>0</v>
      </c>
      <c r="G5988">
        <v>0</v>
      </c>
      <c r="H5988" t="s">
        <v>11</v>
      </c>
      <c r="I5988" t="s">
        <v>11</v>
      </c>
      <c r="J5988" s="10">
        <v>0</v>
      </c>
      <c r="K5988" s="13">
        <f t="shared" si="188"/>
        <v>1958</v>
      </c>
      <c r="L5988" s="1" t="str">
        <f t="shared" si="187"/>
        <v/>
      </c>
    </row>
    <row r="5989" spans="1:12" ht="13.8" customHeight="1" x14ac:dyDescent="0.3">
      <c r="A5989" t="s">
        <v>100</v>
      </c>
      <c r="B5989">
        <v>1874</v>
      </c>
      <c r="C5989" s="10">
        <v>19540</v>
      </c>
      <c r="D5989">
        <v>19409</v>
      </c>
      <c r="E5989">
        <v>131</v>
      </c>
      <c r="F5989">
        <v>0</v>
      </c>
      <c r="G5989">
        <v>0</v>
      </c>
      <c r="H5989" t="s">
        <v>11</v>
      </c>
      <c r="I5989" t="s">
        <v>11</v>
      </c>
      <c r="J5989" s="10">
        <v>0</v>
      </c>
      <c r="K5989" s="13">
        <f t="shared" si="188"/>
        <v>1958</v>
      </c>
      <c r="L5989" s="1" t="str">
        <f t="shared" si="187"/>
        <v/>
      </c>
    </row>
    <row r="5990" spans="1:12" ht="13.8" customHeight="1" x14ac:dyDescent="0.3">
      <c r="A5990" t="s">
        <v>100</v>
      </c>
      <c r="B5990">
        <v>1875</v>
      </c>
      <c r="C5990" s="10">
        <v>27707</v>
      </c>
      <c r="D5990">
        <v>27538</v>
      </c>
      <c r="E5990">
        <v>169</v>
      </c>
      <c r="F5990">
        <v>0</v>
      </c>
      <c r="G5990">
        <v>0</v>
      </c>
      <c r="H5990" t="s">
        <v>11</v>
      </c>
      <c r="I5990" t="s">
        <v>11</v>
      </c>
      <c r="J5990" s="10">
        <v>0</v>
      </c>
      <c r="K5990" s="13">
        <f t="shared" si="188"/>
        <v>1958</v>
      </c>
      <c r="L5990" s="1" t="str">
        <f t="shared" si="187"/>
        <v/>
      </c>
    </row>
    <row r="5991" spans="1:12" ht="13.8" customHeight="1" x14ac:dyDescent="0.3">
      <c r="A5991" t="s">
        <v>100</v>
      </c>
      <c r="B5991">
        <v>1876</v>
      </c>
      <c r="C5991" s="10">
        <v>28231</v>
      </c>
      <c r="D5991">
        <v>28052</v>
      </c>
      <c r="E5991">
        <v>178</v>
      </c>
      <c r="F5991">
        <v>0</v>
      </c>
      <c r="G5991">
        <v>0</v>
      </c>
      <c r="H5991" t="s">
        <v>11</v>
      </c>
      <c r="I5991" t="s">
        <v>11</v>
      </c>
      <c r="J5991" s="10">
        <v>0</v>
      </c>
      <c r="K5991" s="13">
        <f t="shared" si="188"/>
        <v>1958</v>
      </c>
      <c r="L5991" s="1" t="str">
        <f t="shared" si="187"/>
        <v/>
      </c>
    </row>
    <row r="5992" spans="1:12" ht="13.8" customHeight="1" x14ac:dyDescent="0.3">
      <c r="A5992" t="s">
        <v>100</v>
      </c>
      <c r="B5992">
        <v>1877</v>
      </c>
      <c r="C5992" s="10">
        <v>27648</v>
      </c>
      <c r="D5992">
        <v>27438</v>
      </c>
      <c r="E5992">
        <v>210</v>
      </c>
      <c r="F5992">
        <v>0</v>
      </c>
      <c r="G5992">
        <v>0</v>
      </c>
      <c r="H5992" t="s">
        <v>11</v>
      </c>
      <c r="I5992" t="s">
        <v>11</v>
      </c>
      <c r="J5992" s="10">
        <v>0</v>
      </c>
      <c r="K5992" s="13">
        <f t="shared" si="188"/>
        <v>1958</v>
      </c>
      <c r="L5992" s="1" t="str">
        <f t="shared" si="187"/>
        <v/>
      </c>
    </row>
    <row r="5993" spans="1:12" ht="13.8" customHeight="1" x14ac:dyDescent="0.3">
      <c r="A5993" t="s">
        <v>100</v>
      </c>
      <c r="B5993">
        <v>1878</v>
      </c>
      <c r="C5993" s="10">
        <v>28533</v>
      </c>
      <c r="D5993">
        <v>28322</v>
      </c>
      <c r="E5993">
        <v>211</v>
      </c>
      <c r="F5993">
        <v>0</v>
      </c>
      <c r="G5993">
        <v>0</v>
      </c>
      <c r="H5993" t="s">
        <v>11</v>
      </c>
      <c r="I5993" t="s">
        <v>11</v>
      </c>
      <c r="J5993" s="10">
        <v>0</v>
      </c>
      <c r="K5993" s="13">
        <f t="shared" si="188"/>
        <v>1958</v>
      </c>
      <c r="L5993" s="1" t="str">
        <f t="shared" si="187"/>
        <v/>
      </c>
    </row>
    <row r="5994" spans="1:12" ht="13.8" customHeight="1" x14ac:dyDescent="0.3">
      <c r="A5994" t="s">
        <v>100</v>
      </c>
      <c r="B5994">
        <v>1879</v>
      </c>
      <c r="C5994" s="10">
        <v>30253</v>
      </c>
      <c r="D5994">
        <v>30040</v>
      </c>
      <c r="E5994">
        <v>213</v>
      </c>
      <c r="F5994">
        <v>0</v>
      </c>
      <c r="G5994">
        <v>0</v>
      </c>
      <c r="H5994" t="s">
        <v>11</v>
      </c>
      <c r="I5994" t="s">
        <v>11</v>
      </c>
      <c r="J5994" s="10">
        <v>0</v>
      </c>
      <c r="K5994" s="13">
        <f t="shared" si="188"/>
        <v>1958</v>
      </c>
      <c r="L5994" s="1" t="str">
        <f t="shared" si="187"/>
        <v/>
      </c>
    </row>
    <row r="5995" spans="1:12" ht="13.8" customHeight="1" x14ac:dyDescent="0.3">
      <c r="A5995" t="s">
        <v>100</v>
      </c>
      <c r="B5995">
        <v>1880</v>
      </c>
      <c r="C5995" s="10">
        <v>33980</v>
      </c>
      <c r="D5995">
        <v>33801</v>
      </c>
      <c r="E5995">
        <v>179</v>
      </c>
      <c r="F5995">
        <v>0</v>
      </c>
      <c r="G5995">
        <v>0</v>
      </c>
      <c r="H5995" t="s">
        <v>11</v>
      </c>
      <c r="I5995" t="s">
        <v>11</v>
      </c>
      <c r="J5995" s="10">
        <v>0</v>
      </c>
      <c r="K5995" s="13">
        <f t="shared" si="188"/>
        <v>1958</v>
      </c>
      <c r="L5995" s="1" t="str">
        <f t="shared" si="187"/>
        <v/>
      </c>
    </row>
    <row r="5996" spans="1:12" ht="13.8" customHeight="1" x14ac:dyDescent="0.3">
      <c r="A5996" t="s">
        <v>100</v>
      </c>
      <c r="B5996">
        <v>1881</v>
      </c>
      <c r="C5996" s="10">
        <v>36644</v>
      </c>
      <c r="D5996">
        <v>36397</v>
      </c>
      <c r="E5996">
        <v>247</v>
      </c>
      <c r="F5996">
        <v>0</v>
      </c>
      <c r="G5996">
        <v>0</v>
      </c>
      <c r="H5996" t="s">
        <v>11</v>
      </c>
      <c r="I5996" t="s">
        <v>11</v>
      </c>
      <c r="J5996" s="10">
        <v>0</v>
      </c>
      <c r="K5996" s="13">
        <f t="shared" si="188"/>
        <v>1958</v>
      </c>
      <c r="L5996" s="1" t="str">
        <f t="shared" si="187"/>
        <v/>
      </c>
    </row>
    <row r="5997" spans="1:12" ht="13.8" customHeight="1" x14ac:dyDescent="0.3">
      <c r="A5997" t="s">
        <v>100</v>
      </c>
      <c r="B5997">
        <v>1882</v>
      </c>
      <c r="C5997" s="10">
        <v>39210</v>
      </c>
      <c r="D5997">
        <v>38916</v>
      </c>
      <c r="E5997">
        <v>294</v>
      </c>
      <c r="F5997">
        <v>0</v>
      </c>
      <c r="G5997">
        <v>0</v>
      </c>
      <c r="H5997" t="s">
        <v>11</v>
      </c>
      <c r="I5997" t="s">
        <v>11</v>
      </c>
      <c r="J5997" s="10">
        <v>0</v>
      </c>
      <c r="K5997" s="13">
        <f t="shared" si="188"/>
        <v>1958</v>
      </c>
      <c r="L5997" s="1" t="str">
        <f t="shared" si="187"/>
        <v/>
      </c>
    </row>
    <row r="5998" spans="1:12" ht="13.8" customHeight="1" x14ac:dyDescent="0.3">
      <c r="A5998" t="s">
        <v>100</v>
      </c>
      <c r="B5998">
        <v>1883</v>
      </c>
      <c r="C5998" s="10">
        <v>41783</v>
      </c>
      <c r="D5998">
        <v>41470</v>
      </c>
      <c r="E5998">
        <v>313</v>
      </c>
      <c r="F5998">
        <v>0</v>
      </c>
      <c r="G5998">
        <v>0</v>
      </c>
      <c r="H5998" t="s">
        <v>11</v>
      </c>
      <c r="I5998" t="s">
        <v>11</v>
      </c>
      <c r="J5998" s="10">
        <v>0</v>
      </c>
      <c r="K5998" s="13">
        <f t="shared" si="188"/>
        <v>1958</v>
      </c>
      <c r="L5998" s="1" t="str">
        <f t="shared" si="187"/>
        <v/>
      </c>
    </row>
    <row r="5999" spans="1:12" ht="13.8" customHeight="1" x14ac:dyDescent="0.3">
      <c r="A5999" t="s">
        <v>100</v>
      </c>
      <c r="B5999">
        <v>1884</v>
      </c>
      <c r="C5999" s="10">
        <v>42993</v>
      </c>
      <c r="D5999">
        <v>42600</v>
      </c>
      <c r="E5999">
        <v>393</v>
      </c>
      <c r="F5999">
        <v>0</v>
      </c>
      <c r="G5999">
        <v>0</v>
      </c>
      <c r="H5999" t="s">
        <v>11</v>
      </c>
      <c r="I5999" t="s">
        <v>11</v>
      </c>
      <c r="J5999" s="10">
        <v>0</v>
      </c>
      <c r="K5999" s="13">
        <f t="shared" si="188"/>
        <v>1958</v>
      </c>
      <c r="L5999" s="1" t="str">
        <f t="shared" si="187"/>
        <v/>
      </c>
    </row>
    <row r="6000" spans="1:12" ht="13.8" customHeight="1" x14ac:dyDescent="0.3">
      <c r="A6000" t="s">
        <v>100</v>
      </c>
      <c r="B6000">
        <v>1885</v>
      </c>
      <c r="C6000" s="10">
        <v>43991</v>
      </c>
      <c r="D6000">
        <v>43583</v>
      </c>
      <c r="E6000">
        <v>409</v>
      </c>
      <c r="F6000">
        <v>0</v>
      </c>
      <c r="G6000">
        <v>0</v>
      </c>
      <c r="H6000" t="s">
        <v>11</v>
      </c>
      <c r="I6000" t="s">
        <v>11</v>
      </c>
      <c r="J6000" s="10">
        <v>0</v>
      </c>
      <c r="K6000" s="13">
        <f t="shared" si="188"/>
        <v>1958</v>
      </c>
      <c r="L6000" s="1" t="str">
        <f t="shared" si="187"/>
        <v/>
      </c>
    </row>
    <row r="6001" spans="1:12" ht="13.8" customHeight="1" x14ac:dyDescent="0.3">
      <c r="A6001" t="s">
        <v>100</v>
      </c>
      <c r="B6001">
        <v>1886</v>
      </c>
      <c r="C6001" s="10">
        <v>44496</v>
      </c>
      <c r="D6001">
        <v>44121</v>
      </c>
      <c r="E6001">
        <v>375</v>
      </c>
      <c r="F6001">
        <v>0</v>
      </c>
      <c r="G6001">
        <v>0</v>
      </c>
      <c r="H6001" t="s">
        <v>11</v>
      </c>
      <c r="I6001" t="s">
        <v>11</v>
      </c>
      <c r="J6001" s="10">
        <v>0</v>
      </c>
      <c r="K6001" s="13">
        <f t="shared" si="188"/>
        <v>1958</v>
      </c>
      <c r="L6001" s="1" t="str">
        <f t="shared" si="187"/>
        <v/>
      </c>
    </row>
    <row r="6002" spans="1:12" ht="13.8" customHeight="1" x14ac:dyDescent="0.3">
      <c r="A6002" t="s">
        <v>100</v>
      </c>
      <c r="B6002">
        <v>1887</v>
      </c>
      <c r="C6002" s="10">
        <v>46504</v>
      </c>
      <c r="D6002">
        <v>46069</v>
      </c>
      <c r="E6002">
        <v>435</v>
      </c>
      <c r="F6002">
        <v>0</v>
      </c>
      <c r="G6002">
        <v>0</v>
      </c>
      <c r="H6002" t="s">
        <v>11</v>
      </c>
      <c r="I6002" t="s">
        <v>11</v>
      </c>
      <c r="J6002" s="10">
        <v>0</v>
      </c>
      <c r="K6002" s="13">
        <f t="shared" si="188"/>
        <v>1958</v>
      </c>
      <c r="L6002" s="1" t="str">
        <f t="shared" si="187"/>
        <v/>
      </c>
    </row>
    <row r="6003" spans="1:12" ht="13.8" customHeight="1" x14ac:dyDescent="0.3">
      <c r="A6003" t="s">
        <v>100</v>
      </c>
      <c r="B6003">
        <v>1888</v>
      </c>
      <c r="C6003" s="10">
        <v>50859</v>
      </c>
      <c r="D6003">
        <v>50377</v>
      </c>
      <c r="E6003">
        <v>482</v>
      </c>
      <c r="F6003">
        <v>0</v>
      </c>
      <c r="G6003">
        <v>0</v>
      </c>
      <c r="H6003" t="s">
        <v>11</v>
      </c>
      <c r="I6003" t="s">
        <v>11</v>
      </c>
      <c r="J6003" s="10">
        <v>0</v>
      </c>
      <c r="K6003" s="13">
        <f t="shared" si="188"/>
        <v>1958</v>
      </c>
      <c r="L6003" s="1" t="str">
        <f t="shared" si="187"/>
        <v/>
      </c>
    </row>
    <row r="6004" spans="1:12" ht="13.8" customHeight="1" x14ac:dyDescent="0.3">
      <c r="A6004" t="s">
        <v>100</v>
      </c>
      <c r="B6004">
        <v>1889</v>
      </c>
      <c r="C6004" s="10">
        <v>54271</v>
      </c>
      <c r="D6004">
        <v>53738</v>
      </c>
      <c r="E6004">
        <v>532</v>
      </c>
      <c r="F6004">
        <v>0</v>
      </c>
      <c r="G6004">
        <v>0</v>
      </c>
      <c r="H6004" t="s">
        <v>11</v>
      </c>
      <c r="I6004" t="s">
        <v>11</v>
      </c>
      <c r="J6004" s="10">
        <v>0</v>
      </c>
      <c r="K6004" s="13">
        <f t="shared" si="188"/>
        <v>1958</v>
      </c>
      <c r="L6004" s="1" t="str">
        <f t="shared" si="187"/>
        <v/>
      </c>
    </row>
    <row r="6005" spans="1:12" ht="13.8" customHeight="1" x14ac:dyDescent="0.3">
      <c r="A6005" t="s">
        <v>100</v>
      </c>
      <c r="B6005">
        <v>1890</v>
      </c>
      <c r="C6005" s="10">
        <v>56832</v>
      </c>
      <c r="D6005">
        <v>56278</v>
      </c>
      <c r="E6005">
        <v>554</v>
      </c>
      <c r="F6005">
        <v>0</v>
      </c>
      <c r="G6005">
        <v>0</v>
      </c>
      <c r="H6005" t="s">
        <v>11</v>
      </c>
      <c r="I6005" t="s">
        <v>11</v>
      </c>
      <c r="J6005" s="10">
        <v>0</v>
      </c>
      <c r="K6005" s="13">
        <f t="shared" si="188"/>
        <v>1958</v>
      </c>
      <c r="L6005" s="1" t="str">
        <f t="shared" si="187"/>
        <v/>
      </c>
    </row>
    <row r="6006" spans="1:12" ht="13.8" customHeight="1" x14ac:dyDescent="0.3">
      <c r="A6006" t="s">
        <v>100</v>
      </c>
      <c r="B6006">
        <v>1891</v>
      </c>
      <c r="C6006" s="10">
        <v>60273</v>
      </c>
      <c r="D6006">
        <v>59695</v>
      </c>
      <c r="E6006">
        <v>579</v>
      </c>
      <c r="F6006">
        <v>0</v>
      </c>
      <c r="G6006">
        <v>0</v>
      </c>
      <c r="H6006" t="s">
        <v>11</v>
      </c>
      <c r="I6006" t="s">
        <v>11</v>
      </c>
      <c r="J6006" s="10">
        <v>0</v>
      </c>
      <c r="K6006" s="13">
        <f t="shared" si="188"/>
        <v>1958</v>
      </c>
      <c r="L6006" s="1" t="str">
        <f t="shared" si="187"/>
        <v/>
      </c>
    </row>
    <row r="6007" spans="1:12" ht="13.8" customHeight="1" x14ac:dyDescent="0.3">
      <c r="A6007" t="s">
        <v>100</v>
      </c>
      <c r="B6007">
        <v>1892</v>
      </c>
      <c r="C6007" s="10">
        <v>58676</v>
      </c>
      <c r="D6007">
        <v>58043</v>
      </c>
      <c r="E6007">
        <v>634</v>
      </c>
      <c r="F6007">
        <v>0</v>
      </c>
      <c r="G6007">
        <v>0</v>
      </c>
      <c r="H6007" t="s">
        <v>11</v>
      </c>
      <c r="I6007" t="s">
        <v>11</v>
      </c>
      <c r="J6007" s="10">
        <v>0</v>
      </c>
      <c r="K6007" s="13">
        <f t="shared" si="188"/>
        <v>1958</v>
      </c>
      <c r="L6007" s="1" t="str">
        <f t="shared" si="187"/>
        <v/>
      </c>
    </row>
    <row r="6008" spans="1:12" ht="13.8" customHeight="1" x14ac:dyDescent="0.3">
      <c r="A6008" t="s">
        <v>100</v>
      </c>
      <c r="B6008">
        <v>1893</v>
      </c>
      <c r="C6008" s="10">
        <v>60238</v>
      </c>
      <c r="D6008">
        <v>59586</v>
      </c>
      <c r="E6008">
        <v>652</v>
      </c>
      <c r="F6008">
        <v>0</v>
      </c>
      <c r="G6008">
        <v>0</v>
      </c>
      <c r="H6008" t="s">
        <v>11</v>
      </c>
      <c r="I6008" t="s">
        <v>11</v>
      </c>
      <c r="J6008" s="10">
        <v>0</v>
      </c>
      <c r="K6008" s="13">
        <f t="shared" si="188"/>
        <v>1958</v>
      </c>
      <c r="L6008" s="1" t="str">
        <f t="shared" si="187"/>
        <v/>
      </c>
    </row>
    <row r="6009" spans="1:12" ht="13.8" customHeight="1" x14ac:dyDescent="0.3">
      <c r="A6009" t="s">
        <v>100</v>
      </c>
      <c r="B6009">
        <v>1894</v>
      </c>
      <c r="C6009" s="10">
        <v>62636</v>
      </c>
      <c r="D6009">
        <v>61964</v>
      </c>
      <c r="E6009">
        <v>671</v>
      </c>
      <c r="F6009">
        <v>0</v>
      </c>
      <c r="G6009">
        <v>0</v>
      </c>
      <c r="H6009" t="s">
        <v>11</v>
      </c>
      <c r="I6009" t="s">
        <v>11</v>
      </c>
      <c r="J6009" s="10">
        <v>0</v>
      </c>
      <c r="K6009" s="13">
        <f t="shared" si="188"/>
        <v>1958</v>
      </c>
      <c r="L6009" s="1" t="str">
        <f t="shared" si="187"/>
        <v/>
      </c>
    </row>
    <row r="6010" spans="1:12" ht="13.8" customHeight="1" x14ac:dyDescent="0.3">
      <c r="A6010" t="s">
        <v>100</v>
      </c>
      <c r="B6010">
        <v>1895</v>
      </c>
      <c r="C6010" s="10">
        <v>65034</v>
      </c>
      <c r="D6010">
        <v>64340</v>
      </c>
      <c r="E6010">
        <v>693</v>
      </c>
      <c r="F6010">
        <v>0</v>
      </c>
      <c r="G6010">
        <v>0</v>
      </c>
      <c r="H6010" t="s">
        <v>11</v>
      </c>
      <c r="I6010" t="s">
        <v>11</v>
      </c>
      <c r="J6010" s="10">
        <v>0</v>
      </c>
      <c r="K6010" s="13">
        <f t="shared" si="188"/>
        <v>1958</v>
      </c>
      <c r="L6010" s="1" t="str">
        <f t="shared" si="187"/>
        <v/>
      </c>
    </row>
    <row r="6011" spans="1:12" ht="13.8" customHeight="1" x14ac:dyDescent="0.3">
      <c r="A6011" t="s">
        <v>100</v>
      </c>
      <c r="B6011">
        <v>1896</v>
      </c>
      <c r="C6011" s="10">
        <v>69940</v>
      </c>
      <c r="D6011">
        <v>69209</v>
      </c>
      <c r="E6011">
        <v>732</v>
      </c>
      <c r="F6011">
        <v>0</v>
      </c>
      <c r="G6011">
        <v>0</v>
      </c>
      <c r="H6011" t="s">
        <v>11</v>
      </c>
      <c r="I6011" t="s">
        <v>11</v>
      </c>
      <c r="J6011" s="10">
        <v>0</v>
      </c>
      <c r="K6011" s="13">
        <f t="shared" si="188"/>
        <v>1958</v>
      </c>
      <c r="L6011" s="1" t="str">
        <f t="shared" si="187"/>
        <v/>
      </c>
    </row>
    <row r="6012" spans="1:12" ht="13.8" customHeight="1" x14ac:dyDescent="0.3">
      <c r="A6012" t="s">
        <v>100</v>
      </c>
      <c r="B6012">
        <v>1897</v>
      </c>
      <c r="C6012" s="10">
        <v>74660</v>
      </c>
      <c r="D6012">
        <v>73891</v>
      </c>
      <c r="E6012">
        <v>769</v>
      </c>
      <c r="F6012">
        <v>0</v>
      </c>
      <c r="G6012">
        <v>0</v>
      </c>
      <c r="H6012" t="s">
        <v>11</v>
      </c>
      <c r="I6012" t="s">
        <v>11</v>
      </c>
      <c r="J6012" s="10">
        <v>0</v>
      </c>
      <c r="K6012" s="13">
        <f t="shared" si="188"/>
        <v>1958</v>
      </c>
      <c r="L6012" s="1" t="str">
        <f t="shared" si="187"/>
        <v/>
      </c>
    </row>
    <row r="6013" spans="1:12" ht="13.8" customHeight="1" x14ac:dyDescent="0.3">
      <c r="A6013" t="s">
        <v>100</v>
      </c>
      <c r="B6013">
        <v>1898</v>
      </c>
      <c r="C6013" s="10">
        <v>77887</v>
      </c>
      <c r="D6013">
        <v>77106</v>
      </c>
      <c r="E6013">
        <v>780</v>
      </c>
      <c r="F6013">
        <v>0</v>
      </c>
      <c r="G6013">
        <v>0</v>
      </c>
      <c r="H6013" t="s">
        <v>11</v>
      </c>
      <c r="I6013" t="s">
        <v>11</v>
      </c>
      <c r="J6013" s="10">
        <v>0</v>
      </c>
      <c r="K6013" s="13">
        <f t="shared" si="188"/>
        <v>1958</v>
      </c>
      <c r="L6013" s="1" t="str">
        <f t="shared" si="187"/>
        <v/>
      </c>
    </row>
    <row r="6014" spans="1:12" ht="13.8" customHeight="1" x14ac:dyDescent="0.3">
      <c r="A6014" t="s">
        <v>100</v>
      </c>
      <c r="B6014">
        <v>1899</v>
      </c>
      <c r="C6014" s="10">
        <v>82774</v>
      </c>
      <c r="D6014">
        <v>81988</v>
      </c>
      <c r="E6014">
        <v>785</v>
      </c>
      <c r="F6014">
        <v>0</v>
      </c>
      <c r="G6014">
        <v>0</v>
      </c>
      <c r="H6014" t="s">
        <v>11</v>
      </c>
      <c r="I6014" t="s">
        <v>11</v>
      </c>
      <c r="J6014" s="10">
        <v>0</v>
      </c>
      <c r="K6014" s="13">
        <f t="shared" si="188"/>
        <v>1958</v>
      </c>
      <c r="L6014" s="1" t="str">
        <f t="shared" si="187"/>
        <v/>
      </c>
    </row>
    <row r="6015" spans="1:12" ht="13.8" customHeight="1" x14ac:dyDescent="0.3">
      <c r="A6015" t="s">
        <v>100</v>
      </c>
      <c r="B6015">
        <v>1900</v>
      </c>
      <c r="C6015" s="10">
        <v>89181</v>
      </c>
      <c r="D6015">
        <v>88354</v>
      </c>
      <c r="E6015">
        <v>827</v>
      </c>
      <c r="F6015">
        <v>0</v>
      </c>
      <c r="G6015">
        <v>0</v>
      </c>
      <c r="H6015" t="s">
        <v>11</v>
      </c>
      <c r="I6015" t="s">
        <v>11</v>
      </c>
      <c r="J6015" s="10">
        <v>0</v>
      </c>
      <c r="K6015" s="13">
        <f t="shared" si="188"/>
        <v>1958</v>
      </c>
      <c r="L6015" s="1" t="str">
        <f t="shared" si="187"/>
        <v/>
      </c>
    </row>
    <row r="6016" spans="1:12" ht="13.8" customHeight="1" x14ac:dyDescent="0.3">
      <c r="A6016" t="s">
        <v>100</v>
      </c>
      <c r="B6016">
        <v>1901</v>
      </c>
      <c r="C6016" s="10">
        <v>88853</v>
      </c>
      <c r="D6016">
        <v>88040</v>
      </c>
      <c r="E6016">
        <v>813</v>
      </c>
      <c r="F6016">
        <v>0</v>
      </c>
      <c r="G6016">
        <v>0</v>
      </c>
      <c r="H6016" t="s">
        <v>11</v>
      </c>
      <c r="I6016" t="s">
        <v>11</v>
      </c>
      <c r="J6016" s="10">
        <v>0</v>
      </c>
      <c r="K6016" s="13">
        <f t="shared" si="188"/>
        <v>1958</v>
      </c>
      <c r="L6016" s="1" t="str">
        <f t="shared" si="187"/>
        <v/>
      </c>
    </row>
    <row r="6017" spans="1:12" ht="13.8" customHeight="1" x14ac:dyDescent="0.3">
      <c r="A6017" t="s">
        <v>100</v>
      </c>
      <c r="B6017">
        <v>1902</v>
      </c>
      <c r="C6017" s="10">
        <v>87115</v>
      </c>
      <c r="D6017">
        <v>86286</v>
      </c>
      <c r="E6017">
        <v>828</v>
      </c>
      <c r="F6017">
        <v>0</v>
      </c>
      <c r="G6017">
        <v>0</v>
      </c>
      <c r="H6017" t="s">
        <v>11</v>
      </c>
      <c r="I6017" t="s">
        <v>11</v>
      </c>
      <c r="J6017" s="10">
        <v>0</v>
      </c>
      <c r="K6017" s="13">
        <f t="shared" si="188"/>
        <v>1958</v>
      </c>
      <c r="L6017" s="1" t="str">
        <f t="shared" si="187"/>
        <v/>
      </c>
    </row>
    <row r="6018" spans="1:12" ht="13.8" customHeight="1" x14ac:dyDescent="0.3">
      <c r="A6018" t="s">
        <v>100</v>
      </c>
      <c r="B6018">
        <v>1903</v>
      </c>
      <c r="C6018" s="10">
        <v>93777</v>
      </c>
      <c r="D6018">
        <v>92903</v>
      </c>
      <c r="E6018">
        <v>873</v>
      </c>
      <c r="F6018">
        <v>0</v>
      </c>
      <c r="G6018">
        <v>0</v>
      </c>
      <c r="H6018" t="s">
        <v>11</v>
      </c>
      <c r="I6018" t="s">
        <v>11</v>
      </c>
      <c r="J6018" s="10">
        <v>0</v>
      </c>
      <c r="K6018" s="13">
        <f t="shared" si="188"/>
        <v>1958</v>
      </c>
      <c r="L6018" s="1" t="str">
        <f t="shared" ref="L6018:L6081" si="189">IF(AND(B6018&gt;2011),1,"")</f>
        <v/>
      </c>
    </row>
    <row r="6019" spans="1:12" ht="13.8" customHeight="1" x14ac:dyDescent="0.3">
      <c r="A6019" t="s">
        <v>100</v>
      </c>
      <c r="B6019">
        <v>1904</v>
      </c>
      <c r="C6019" s="10">
        <v>97195</v>
      </c>
      <c r="D6019">
        <v>96300</v>
      </c>
      <c r="E6019">
        <v>896</v>
      </c>
      <c r="F6019">
        <v>0</v>
      </c>
      <c r="G6019">
        <v>0</v>
      </c>
      <c r="H6019" t="s">
        <v>11</v>
      </c>
      <c r="I6019" t="s">
        <v>11</v>
      </c>
      <c r="J6019" s="10">
        <v>0</v>
      </c>
      <c r="K6019" s="13">
        <f t="shared" si="188"/>
        <v>1958</v>
      </c>
      <c r="L6019" s="1" t="str">
        <f t="shared" si="189"/>
        <v/>
      </c>
    </row>
    <row r="6020" spans="1:12" ht="13.8" customHeight="1" x14ac:dyDescent="0.3">
      <c r="A6020" t="s">
        <v>100</v>
      </c>
      <c r="B6020">
        <v>1905</v>
      </c>
      <c r="C6020" s="10">
        <v>104346</v>
      </c>
      <c r="D6020">
        <v>103477</v>
      </c>
      <c r="E6020">
        <v>869</v>
      </c>
      <c r="F6020">
        <v>0</v>
      </c>
      <c r="G6020">
        <v>0</v>
      </c>
      <c r="H6020" t="s">
        <v>11</v>
      </c>
      <c r="I6020" t="s">
        <v>11</v>
      </c>
      <c r="J6020" s="10">
        <v>0</v>
      </c>
      <c r="K6020" s="13">
        <f t="shared" si="188"/>
        <v>1958</v>
      </c>
      <c r="L6020" s="1" t="str">
        <f t="shared" si="189"/>
        <v/>
      </c>
    </row>
    <row r="6021" spans="1:12" ht="13.8" customHeight="1" x14ac:dyDescent="0.3">
      <c r="A6021" t="s">
        <v>100</v>
      </c>
      <c r="B6021">
        <v>1906</v>
      </c>
      <c r="C6021" s="10">
        <v>98782</v>
      </c>
      <c r="D6021">
        <v>97902</v>
      </c>
      <c r="E6021">
        <v>881</v>
      </c>
      <c r="F6021">
        <v>0</v>
      </c>
      <c r="G6021">
        <v>0</v>
      </c>
      <c r="H6021" t="s">
        <v>11</v>
      </c>
      <c r="I6021" t="s">
        <v>11</v>
      </c>
      <c r="J6021" s="10">
        <v>0</v>
      </c>
      <c r="K6021" s="13">
        <f t="shared" si="188"/>
        <v>1958</v>
      </c>
      <c r="L6021" s="1" t="str">
        <f t="shared" si="189"/>
        <v/>
      </c>
    </row>
    <row r="6022" spans="1:12" ht="13.8" customHeight="1" x14ac:dyDescent="0.3">
      <c r="A6022" t="s">
        <v>100</v>
      </c>
      <c r="B6022">
        <v>1907</v>
      </c>
      <c r="C6022" s="10">
        <v>120683</v>
      </c>
      <c r="D6022">
        <v>119739</v>
      </c>
      <c r="E6022">
        <v>944</v>
      </c>
      <c r="F6022">
        <v>0</v>
      </c>
      <c r="G6022">
        <v>0</v>
      </c>
      <c r="H6022" t="s">
        <v>11</v>
      </c>
      <c r="I6022" t="s">
        <v>11</v>
      </c>
      <c r="J6022" s="10">
        <v>0</v>
      </c>
      <c r="K6022" s="13">
        <f t="shared" si="188"/>
        <v>1958</v>
      </c>
      <c r="L6022" s="1" t="str">
        <f t="shared" si="189"/>
        <v/>
      </c>
    </row>
    <row r="6023" spans="1:12" ht="13.8" customHeight="1" x14ac:dyDescent="0.3">
      <c r="A6023" t="s">
        <v>100</v>
      </c>
      <c r="B6023">
        <v>1908</v>
      </c>
      <c r="C6023" s="10">
        <v>121900</v>
      </c>
      <c r="D6023">
        <v>120901</v>
      </c>
      <c r="E6023">
        <v>999</v>
      </c>
      <c r="F6023">
        <v>0</v>
      </c>
      <c r="G6023">
        <v>0</v>
      </c>
      <c r="H6023" t="s">
        <v>11</v>
      </c>
      <c r="I6023" t="s">
        <v>11</v>
      </c>
      <c r="J6023" s="10">
        <v>0</v>
      </c>
      <c r="K6023" s="13">
        <f t="shared" si="188"/>
        <v>1958</v>
      </c>
      <c r="L6023" s="1" t="str">
        <f t="shared" si="189"/>
        <v/>
      </c>
    </row>
    <row r="6024" spans="1:12" ht="13.8" customHeight="1" x14ac:dyDescent="0.3">
      <c r="A6024" t="s">
        <v>100</v>
      </c>
      <c r="B6024">
        <v>1909</v>
      </c>
      <c r="C6024" s="10">
        <v>121608</v>
      </c>
      <c r="D6024">
        <v>120671</v>
      </c>
      <c r="E6024">
        <v>938</v>
      </c>
      <c r="F6024">
        <v>0</v>
      </c>
      <c r="G6024">
        <v>0</v>
      </c>
      <c r="H6024" t="s">
        <v>11</v>
      </c>
      <c r="I6024" t="s">
        <v>11</v>
      </c>
      <c r="J6024" s="10">
        <v>0</v>
      </c>
      <c r="K6024" s="13">
        <f t="shared" ref="K6024:K6087" si="190">IF(B6024&lt;1990,IF(B6024&lt;1959,1958,1989),1990)</f>
        <v>1958</v>
      </c>
      <c r="L6024" s="1" t="str">
        <f t="shared" si="189"/>
        <v/>
      </c>
    </row>
    <row r="6025" spans="1:12" ht="13.8" customHeight="1" x14ac:dyDescent="0.3">
      <c r="A6025" t="s">
        <v>100</v>
      </c>
      <c r="B6025">
        <v>1910</v>
      </c>
      <c r="C6025" s="10">
        <v>121552</v>
      </c>
      <c r="D6025">
        <v>120586</v>
      </c>
      <c r="E6025">
        <v>966</v>
      </c>
      <c r="F6025">
        <v>0</v>
      </c>
      <c r="G6025">
        <v>0</v>
      </c>
      <c r="H6025" t="s">
        <v>11</v>
      </c>
      <c r="I6025" t="s">
        <v>11</v>
      </c>
      <c r="J6025" s="10">
        <v>0</v>
      </c>
      <c r="K6025" s="13">
        <f t="shared" si="190"/>
        <v>1958</v>
      </c>
      <c r="L6025" s="1" t="str">
        <f t="shared" si="189"/>
        <v/>
      </c>
    </row>
    <row r="6026" spans="1:12" ht="13.8" customHeight="1" x14ac:dyDescent="0.3">
      <c r="A6026" t="s">
        <v>100</v>
      </c>
      <c r="B6026">
        <v>1911</v>
      </c>
      <c r="C6026" s="10">
        <v>125160</v>
      </c>
      <c r="D6026">
        <v>124219</v>
      </c>
      <c r="E6026">
        <v>941</v>
      </c>
      <c r="F6026">
        <v>0</v>
      </c>
      <c r="G6026">
        <v>0</v>
      </c>
      <c r="H6026" t="s">
        <v>11</v>
      </c>
      <c r="I6026" t="s">
        <v>11</v>
      </c>
      <c r="J6026" s="10">
        <v>0</v>
      </c>
      <c r="K6026" s="13">
        <f t="shared" si="190"/>
        <v>1958</v>
      </c>
      <c r="L6026" s="1" t="str">
        <f t="shared" si="189"/>
        <v/>
      </c>
    </row>
    <row r="6027" spans="1:12" ht="13.8" customHeight="1" x14ac:dyDescent="0.3">
      <c r="A6027" t="s">
        <v>100</v>
      </c>
      <c r="B6027">
        <v>1912</v>
      </c>
      <c r="C6027" s="10">
        <v>136223</v>
      </c>
      <c r="D6027">
        <v>135174</v>
      </c>
      <c r="E6027">
        <v>1049</v>
      </c>
      <c r="F6027">
        <v>0</v>
      </c>
      <c r="G6027">
        <v>0</v>
      </c>
      <c r="H6027" t="s">
        <v>11</v>
      </c>
      <c r="I6027" t="s">
        <v>11</v>
      </c>
      <c r="J6027" s="10">
        <v>0</v>
      </c>
      <c r="K6027" s="13">
        <f t="shared" si="190"/>
        <v>1958</v>
      </c>
      <c r="L6027" s="1" t="str">
        <f t="shared" si="189"/>
        <v/>
      </c>
    </row>
    <row r="6028" spans="1:12" ht="13.8" customHeight="1" x14ac:dyDescent="0.3">
      <c r="A6028" t="s">
        <v>100</v>
      </c>
      <c r="B6028">
        <v>1913</v>
      </c>
      <c r="C6028" s="10">
        <v>146038</v>
      </c>
      <c r="D6028">
        <v>145071</v>
      </c>
      <c r="E6028">
        <v>967</v>
      </c>
      <c r="F6028">
        <v>0</v>
      </c>
      <c r="G6028">
        <v>0</v>
      </c>
      <c r="H6028" t="s">
        <v>11</v>
      </c>
      <c r="I6028" t="s">
        <v>11</v>
      </c>
      <c r="J6028" s="10">
        <v>0</v>
      </c>
      <c r="K6028" s="13">
        <f t="shared" si="190"/>
        <v>1958</v>
      </c>
      <c r="L6028" s="1" t="str">
        <f t="shared" si="189"/>
        <v/>
      </c>
    </row>
    <row r="6029" spans="1:12" ht="13.8" customHeight="1" x14ac:dyDescent="0.3">
      <c r="A6029" t="s">
        <v>100</v>
      </c>
      <c r="B6029">
        <v>1914</v>
      </c>
      <c r="C6029" s="10">
        <v>135897</v>
      </c>
      <c r="D6029">
        <v>135805</v>
      </c>
      <c r="E6029">
        <v>92</v>
      </c>
      <c r="F6029">
        <v>0</v>
      </c>
      <c r="G6029">
        <v>0</v>
      </c>
      <c r="H6029" t="s">
        <v>11</v>
      </c>
      <c r="I6029" t="s">
        <v>11</v>
      </c>
      <c r="J6029" s="10">
        <v>0</v>
      </c>
      <c r="K6029" s="13">
        <f t="shared" si="190"/>
        <v>1958</v>
      </c>
      <c r="L6029" s="1" t="str">
        <f t="shared" si="189"/>
        <v/>
      </c>
    </row>
    <row r="6030" spans="1:12" ht="13.8" customHeight="1" x14ac:dyDescent="0.3">
      <c r="A6030" t="s">
        <v>100</v>
      </c>
      <c r="B6030">
        <v>1915</v>
      </c>
      <c r="C6030" s="10">
        <v>126339</v>
      </c>
      <c r="D6030">
        <v>126256</v>
      </c>
      <c r="E6030">
        <v>83</v>
      </c>
      <c r="F6030">
        <v>0</v>
      </c>
      <c r="G6030">
        <v>0</v>
      </c>
      <c r="H6030" t="s">
        <v>11</v>
      </c>
      <c r="I6030" t="s">
        <v>11</v>
      </c>
      <c r="J6030" s="10">
        <v>0</v>
      </c>
      <c r="K6030" s="13">
        <f t="shared" si="190"/>
        <v>1958</v>
      </c>
      <c r="L6030" s="1" t="str">
        <f t="shared" si="189"/>
        <v/>
      </c>
    </row>
    <row r="6031" spans="1:12" ht="13.8" customHeight="1" x14ac:dyDescent="0.3">
      <c r="A6031" t="s">
        <v>100</v>
      </c>
      <c r="B6031">
        <v>1916</v>
      </c>
      <c r="C6031" s="10">
        <v>136653</v>
      </c>
      <c r="D6031">
        <v>136575</v>
      </c>
      <c r="E6031">
        <v>78</v>
      </c>
      <c r="F6031">
        <v>0</v>
      </c>
      <c r="G6031">
        <v>0</v>
      </c>
      <c r="H6031" t="s">
        <v>11</v>
      </c>
      <c r="I6031" t="s">
        <v>11</v>
      </c>
      <c r="J6031" s="10">
        <v>0</v>
      </c>
      <c r="K6031" s="13">
        <f t="shared" si="190"/>
        <v>1958</v>
      </c>
      <c r="L6031" s="1" t="str">
        <f t="shared" si="189"/>
        <v/>
      </c>
    </row>
    <row r="6032" spans="1:12" ht="13.8" customHeight="1" x14ac:dyDescent="0.3">
      <c r="A6032" t="s">
        <v>100</v>
      </c>
      <c r="B6032">
        <v>1917</v>
      </c>
      <c r="C6032" s="10">
        <v>143171</v>
      </c>
      <c r="D6032">
        <v>143094</v>
      </c>
      <c r="E6032">
        <v>76</v>
      </c>
      <c r="F6032">
        <v>0</v>
      </c>
      <c r="G6032">
        <v>0</v>
      </c>
      <c r="H6032" t="s">
        <v>11</v>
      </c>
      <c r="I6032" t="s">
        <v>11</v>
      </c>
      <c r="J6032" s="10">
        <v>0</v>
      </c>
      <c r="K6032" s="13">
        <f t="shared" si="190"/>
        <v>1958</v>
      </c>
      <c r="L6032" s="1" t="str">
        <f t="shared" si="189"/>
        <v/>
      </c>
    </row>
    <row r="6033" spans="1:12" ht="13.8" customHeight="1" x14ac:dyDescent="0.3">
      <c r="A6033" t="s">
        <v>100</v>
      </c>
      <c r="B6033">
        <v>1918</v>
      </c>
      <c r="C6033" s="10">
        <v>137397</v>
      </c>
      <c r="D6033">
        <v>137365</v>
      </c>
      <c r="E6033">
        <v>32</v>
      </c>
      <c r="F6033">
        <v>0</v>
      </c>
      <c r="G6033">
        <v>0</v>
      </c>
      <c r="H6033" t="s">
        <v>11</v>
      </c>
      <c r="I6033" t="s">
        <v>11</v>
      </c>
      <c r="J6033" s="10">
        <v>0</v>
      </c>
      <c r="K6033" s="13">
        <f t="shared" si="190"/>
        <v>1958</v>
      </c>
      <c r="L6033" s="1" t="str">
        <f t="shared" si="189"/>
        <v/>
      </c>
    </row>
    <row r="6034" spans="1:12" ht="13.8" customHeight="1" x14ac:dyDescent="0.3">
      <c r="A6034" t="s">
        <v>100</v>
      </c>
      <c r="B6034">
        <v>1919</v>
      </c>
      <c r="C6034" s="10">
        <v>105739</v>
      </c>
      <c r="D6034">
        <v>105708</v>
      </c>
      <c r="E6034">
        <v>31</v>
      </c>
      <c r="F6034">
        <v>0</v>
      </c>
      <c r="G6034">
        <v>0</v>
      </c>
      <c r="H6034" t="s">
        <v>11</v>
      </c>
      <c r="I6034" t="s">
        <v>11</v>
      </c>
      <c r="J6034" s="10">
        <v>0</v>
      </c>
      <c r="K6034" s="13">
        <f t="shared" si="190"/>
        <v>1958</v>
      </c>
      <c r="L6034" s="1" t="str">
        <f t="shared" si="189"/>
        <v/>
      </c>
    </row>
    <row r="6035" spans="1:12" ht="13.8" customHeight="1" x14ac:dyDescent="0.3">
      <c r="A6035" t="s">
        <v>100</v>
      </c>
      <c r="B6035">
        <v>1920</v>
      </c>
      <c r="C6035" s="10">
        <v>117142</v>
      </c>
      <c r="D6035">
        <v>117113</v>
      </c>
      <c r="E6035">
        <v>29</v>
      </c>
      <c r="F6035">
        <v>0</v>
      </c>
      <c r="G6035">
        <v>0</v>
      </c>
      <c r="H6035" t="s">
        <v>11</v>
      </c>
      <c r="I6035" t="s">
        <v>11</v>
      </c>
      <c r="J6035" s="10">
        <v>0</v>
      </c>
      <c r="K6035" s="13">
        <f t="shared" si="190"/>
        <v>1958</v>
      </c>
      <c r="L6035" s="1" t="str">
        <f t="shared" si="189"/>
        <v/>
      </c>
    </row>
    <row r="6036" spans="1:12" ht="13.8" customHeight="1" x14ac:dyDescent="0.3">
      <c r="A6036" t="s">
        <v>100</v>
      </c>
      <c r="B6036">
        <v>1921</v>
      </c>
      <c r="C6036" s="10">
        <v>129143</v>
      </c>
      <c r="D6036">
        <v>129111</v>
      </c>
      <c r="E6036">
        <v>32</v>
      </c>
      <c r="F6036">
        <v>0</v>
      </c>
      <c r="G6036">
        <v>0</v>
      </c>
      <c r="H6036" t="s">
        <v>11</v>
      </c>
      <c r="I6036" t="s">
        <v>11</v>
      </c>
      <c r="J6036" s="10">
        <v>0</v>
      </c>
      <c r="K6036" s="13">
        <f t="shared" si="190"/>
        <v>1958</v>
      </c>
      <c r="L6036" s="1" t="str">
        <f t="shared" si="189"/>
        <v/>
      </c>
    </row>
    <row r="6037" spans="1:12" ht="13.8" customHeight="1" x14ac:dyDescent="0.3">
      <c r="A6037" t="s">
        <v>100</v>
      </c>
      <c r="B6037">
        <v>1922</v>
      </c>
      <c r="C6037" s="10">
        <v>124307</v>
      </c>
      <c r="D6037">
        <v>124272</v>
      </c>
      <c r="E6037">
        <v>35</v>
      </c>
      <c r="F6037">
        <v>0</v>
      </c>
      <c r="G6037">
        <v>0</v>
      </c>
      <c r="H6037" t="s">
        <v>11</v>
      </c>
      <c r="I6037" t="s">
        <v>11</v>
      </c>
      <c r="J6037" s="10">
        <v>0</v>
      </c>
      <c r="K6037" s="13">
        <f t="shared" si="190"/>
        <v>1958</v>
      </c>
      <c r="L6037" s="1" t="str">
        <f t="shared" si="189"/>
        <v/>
      </c>
    </row>
    <row r="6038" spans="1:12" ht="13.8" customHeight="1" x14ac:dyDescent="0.3">
      <c r="A6038" t="s">
        <v>100</v>
      </c>
      <c r="B6038">
        <v>1923</v>
      </c>
      <c r="C6038" s="10">
        <v>90592</v>
      </c>
      <c r="D6038">
        <v>90550</v>
      </c>
      <c r="E6038">
        <v>43</v>
      </c>
      <c r="F6038">
        <v>0</v>
      </c>
      <c r="G6038">
        <v>0</v>
      </c>
      <c r="H6038" t="s">
        <v>11</v>
      </c>
      <c r="I6038" t="s">
        <v>11</v>
      </c>
      <c r="J6038" s="10">
        <v>0</v>
      </c>
      <c r="K6038" s="13">
        <f t="shared" si="190"/>
        <v>1958</v>
      </c>
      <c r="L6038" s="1" t="str">
        <f t="shared" si="189"/>
        <v/>
      </c>
    </row>
    <row r="6039" spans="1:12" ht="13.8" customHeight="1" x14ac:dyDescent="0.3">
      <c r="A6039" t="s">
        <v>100</v>
      </c>
      <c r="B6039">
        <v>1924</v>
      </c>
      <c r="C6039" s="10">
        <v>123306</v>
      </c>
      <c r="D6039">
        <v>123256</v>
      </c>
      <c r="E6039">
        <v>49</v>
      </c>
      <c r="F6039">
        <v>0</v>
      </c>
      <c r="G6039">
        <v>0</v>
      </c>
      <c r="H6039" t="s">
        <v>11</v>
      </c>
      <c r="I6039" t="s">
        <v>11</v>
      </c>
      <c r="J6039" s="10">
        <v>0</v>
      </c>
      <c r="K6039" s="13">
        <f t="shared" si="190"/>
        <v>1958</v>
      </c>
      <c r="L6039" s="1" t="str">
        <f t="shared" si="189"/>
        <v/>
      </c>
    </row>
    <row r="6040" spans="1:12" ht="13.8" customHeight="1" x14ac:dyDescent="0.3">
      <c r="A6040" t="s">
        <v>100</v>
      </c>
      <c r="B6040">
        <v>1925</v>
      </c>
      <c r="C6040" s="10">
        <v>125018</v>
      </c>
      <c r="D6040">
        <v>124952</v>
      </c>
      <c r="E6040">
        <v>66</v>
      </c>
      <c r="F6040">
        <v>0</v>
      </c>
      <c r="G6040">
        <v>0</v>
      </c>
      <c r="H6040" t="s">
        <v>11</v>
      </c>
      <c r="I6040" t="s">
        <v>11</v>
      </c>
      <c r="J6040" s="10">
        <v>0</v>
      </c>
      <c r="K6040" s="13">
        <f t="shared" si="190"/>
        <v>1958</v>
      </c>
      <c r="L6040" s="1" t="str">
        <f t="shared" si="189"/>
        <v/>
      </c>
    </row>
    <row r="6041" spans="1:12" ht="13.8" customHeight="1" x14ac:dyDescent="0.3">
      <c r="A6041" t="s">
        <v>100</v>
      </c>
      <c r="B6041">
        <v>1926</v>
      </c>
      <c r="C6041" s="10">
        <v>112783</v>
      </c>
      <c r="D6041">
        <v>112704</v>
      </c>
      <c r="E6041">
        <v>80</v>
      </c>
      <c r="F6041">
        <v>0</v>
      </c>
      <c r="G6041">
        <v>0</v>
      </c>
      <c r="H6041" t="s">
        <v>11</v>
      </c>
      <c r="I6041" t="s">
        <v>11</v>
      </c>
      <c r="J6041" s="10">
        <v>0</v>
      </c>
      <c r="K6041" s="13">
        <f t="shared" si="190"/>
        <v>1958</v>
      </c>
      <c r="L6041" s="1" t="str">
        <f t="shared" si="189"/>
        <v/>
      </c>
    </row>
    <row r="6042" spans="1:12" ht="13.8" customHeight="1" x14ac:dyDescent="0.3">
      <c r="A6042" t="s">
        <v>100</v>
      </c>
      <c r="B6042">
        <v>1927</v>
      </c>
      <c r="C6042" s="10">
        <v>131289</v>
      </c>
      <c r="D6042">
        <v>131329</v>
      </c>
      <c r="E6042">
        <v>-39</v>
      </c>
      <c r="F6042">
        <v>0</v>
      </c>
      <c r="G6042">
        <v>0</v>
      </c>
      <c r="H6042" t="s">
        <v>11</v>
      </c>
      <c r="I6042" t="s">
        <v>11</v>
      </c>
      <c r="J6042" s="10">
        <v>0</v>
      </c>
      <c r="K6042" s="13">
        <f t="shared" si="190"/>
        <v>1958</v>
      </c>
      <c r="L6042" s="1" t="str">
        <f t="shared" si="189"/>
        <v/>
      </c>
    </row>
    <row r="6043" spans="1:12" ht="13.8" customHeight="1" x14ac:dyDescent="0.3">
      <c r="A6043" t="s">
        <v>100</v>
      </c>
      <c r="B6043">
        <v>1928</v>
      </c>
      <c r="C6043" s="10">
        <v>137797</v>
      </c>
      <c r="D6043">
        <v>136790</v>
      </c>
      <c r="E6043">
        <v>-42</v>
      </c>
      <c r="F6043">
        <v>0</v>
      </c>
      <c r="G6043">
        <v>1049</v>
      </c>
      <c r="H6043" t="s">
        <v>11</v>
      </c>
      <c r="I6043" t="s">
        <v>11</v>
      </c>
      <c r="J6043" s="10">
        <v>0</v>
      </c>
      <c r="K6043" s="13">
        <f t="shared" si="190"/>
        <v>1958</v>
      </c>
      <c r="L6043" s="1" t="str">
        <f t="shared" si="189"/>
        <v/>
      </c>
    </row>
    <row r="6044" spans="1:12" ht="13.8" customHeight="1" x14ac:dyDescent="0.3">
      <c r="A6044" t="s">
        <v>100</v>
      </c>
      <c r="B6044">
        <v>1929</v>
      </c>
      <c r="C6044" s="10">
        <v>147099</v>
      </c>
      <c r="D6044">
        <v>146199</v>
      </c>
      <c r="E6044">
        <v>-80</v>
      </c>
      <c r="F6044">
        <v>0</v>
      </c>
      <c r="G6044">
        <v>980</v>
      </c>
      <c r="H6044" t="s">
        <v>11</v>
      </c>
      <c r="I6044" t="s">
        <v>11</v>
      </c>
      <c r="J6044" s="10">
        <v>0</v>
      </c>
      <c r="K6044" s="13">
        <f t="shared" si="190"/>
        <v>1958</v>
      </c>
      <c r="L6044" s="1" t="str">
        <f t="shared" si="189"/>
        <v/>
      </c>
    </row>
    <row r="6045" spans="1:12" ht="13.8" customHeight="1" x14ac:dyDescent="0.3">
      <c r="A6045" t="s">
        <v>100</v>
      </c>
      <c r="B6045">
        <v>1930</v>
      </c>
      <c r="C6045" s="10">
        <v>126019</v>
      </c>
      <c r="D6045">
        <v>125352</v>
      </c>
      <c r="E6045">
        <v>-104</v>
      </c>
      <c r="F6045">
        <v>0</v>
      </c>
      <c r="G6045">
        <v>771</v>
      </c>
      <c r="H6045" t="s">
        <v>11</v>
      </c>
      <c r="I6045" t="s">
        <v>11</v>
      </c>
      <c r="J6045" s="10">
        <v>0</v>
      </c>
      <c r="K6045" s="13">
        <f t="shared" si="190"/>
        <v>1958</v>
      </c>
      <c r="L6045" s="1" t="str">
        <f t="shared" si="189"/>
        <v/>
      </c>
    </row>
    <row r="6046" spans="1:12" ht="13.8" customHeight="1" x14ac:dyDescent="0.3">
      <c r="A6046" t="s">
        <v>100</v>
      </c>
      <c r="B6046">
        <v>1931</v>
      </c>
      <c r="C6046" s="10">
        <v>105239</v>
      </c>
      <c r="D6046">
        <v>104823</v>
      </c>
      <c r="E6046">
        <v>-105</v>
      </c>
      <c r="F6046">
        <v>0</v>
      </c>
      <c r="G6046">
        <v>522</v>
      </c>
      <c r="H6046" t="s">
        <v>11</v>
      </c>
      <c r="I6046" t="s">
        <v>11</v>
      </c>
      <c r="J6046" s="10">
        <v>0</v>
      </c>
      <c r="K6046" s="13">
        <f t="shared" si="190"/>
        <v>1958</v>
      </c>
      <c r="L6046" s="1" t="str">
        <f t="shared" si="189"/>
        <v/>
      </c>
    </row>
    <row r="6047" spans="1:12" ht="13.8" customHeight="1" x14ac:dyDescent="0.3">
      <c r="A6047" t="s">
        <v>100</v>
      </c>
      <c r="B6047">
        <v>1932</v>
      </c>
      <c r="C6047" s="10">
        <v>94792</v>
      </c>
      <c r="D6047">
        <v>94448</v>
      </c>
      <c r="E6047">
        <v>-49</v>
      </c>
      <c r="F6047">
        <v>0</v>
      </c>
      <c r="G6047">
        <v>393</v>
      </c>
      <c r="H6047" t="s">
        <v>11</v>
      </c>
      <c r="I6047" t="s">
        <v>11</v>
      </c>
      <c r="J6047" s="10">
        <v>0</v>
      </c>
      <c r="K6047" s="13">
        <f t="shared" si="190"/>
        <v>1958</v>
      </c>
      <c r="L6047" s="1" t="str">
        <f t="shared" si="189"/>
        <v/>
      </c>
    </row>
    <row r="6048" spans="1:12" ht="13.8" customHeight="1" x14ac:dyDescent="0.3">
      <c r="A6048" t="s">
        <v>100</v>
      </c>
      <c r="B6048">
        <v>1933</v>
      </c>
      <c r="C6048" s="10">
        <v>99578</v>
      </c>
      <c r="D6048">
        <v>99082</v>
      </c>
      <c r="E6048">
        <v>-39</v>
      </c>
      <c r="F6048">
        <v>0</v>
      </c>
      <c r="G6048">
        <v>535</v>
      </c>
      <c r="H6048" t="s">
        <v>11</v>
      </c>
      <c r="I6048" t="s">
        <v>11</v>
      </c>
      <c r="J6048" s="10">
        <v>0</v>
      </c>
      <c r="K6048" s="13">
        <f t="shared" si="190"/>
        <v>1958</v>
      </c>
      <c r="L6048" s="1" t="str">
        <f t="shared" si="189"/>
        <v/>
      </c>
    </row>
    <row r="6049" spans="1:12" ht="13.8" customHeight="1" x14ac:dyDescent="0.3">
      <c r="A6049" t="s">
        <v>100</v>
      </c>
      <c r="B6049">
        <v>1934</v>
      </c>
      <c r="C6049" s="10">
        <v>111530</v>
      </c>
      <c r="D6049">
        <v>110559</v>
      </c>
      <c r="E6049">
        <v>85</v>
      </c>
      <c r="F6049">
        <v>6</v>
      </c>
      <c r="G6049">
        <v>880</v>
      </c>
      <c r="H6049" t="s">
        <v>11</v>
      </c>
      <c r="I6049" t="s">
        <v>11</v>
      </c>
      <c r="J6049" s="10">
        <v>0</v>
      </c>
      <c r="K6049" s="13">
        <f t="shared" si="190"/>
        <v>1958</v>
      </c>
      <c r="L6049" s="1" t="str">
        <f t="shared" si="189"/>
        <v/>
      </c>
    </row>
    <row r="6050" spans="1:12" ht="13.8" customHeight="1" x14ac:dyDescent="0.3">
      <c r="A6050" t="s">
        <v>100</v>
      </c>
      <c r="B6050">
        <v>1935</v>
      </c>
      <c r="C6050" s="10">
        <v>123463</v>
      </c>
      <c r="D6050">
        <v>121900</v>
      </c>
      <c r="E6050">
        <v>358</v>
      </c>
      <c r="F6050">
        <v>7</v>
      </c>
      <c r="G6050">
        <v>1198</v>
      </c>
      <c r="H6050" t="s">
        <v>11</v>
      </c>
      <c r="I6050" t="s">
        <v>11</v>
      </c>
      <c r="J6050" s="10">
        <v>0</v>
      </c>
      <c r="K6050" s="13">
        <f t="shared" si="190"/>
        <v>1958</v>
      </c>
      <c r="L6050" s="1" t="str">
        <f t="shared" si="189"/>
        <v/>
      </c>
    </row>
    <row r="6051" spans="1:12" ht="13.8" customHeight="1" x14ac:dyDescent="0.3">
      <c r="A6051" t="s">
        <v>100</v>
      </c>
      <c r="B6051">
        <v>1936</v>
      </c>
      <c r="C6051" s="10">
        <v>136376</v>
      </c>
      <c r="D6051">
        <v>134402</v>
      </c>
      <c r="E6051">
        <v>373</v>
      </c>
      <c r="F6051">
        <v>12</v>
      </c>
      <c r="G6051">
        <v>1590</v>
      </c>
      <c r="H6051" t="s">
        <v>11</v>
      </c>
      <c r="I6051" t="s">
        <v>11</v>
      </c>
      <c r="J6051" s="10">
        <v>0</v>
      </c>
      <c r="K6051" s="13">
        <f t="shared" si="190"/>
        <v>1958</v>
      </c>
      <c r="L6051" s="1" t="str">
        <f t="shared" si="189"/>
        <v/>
      </c>
    </row>
    <row r="6052" spans="1:12" ht="13.8" customHeight="1" x14ac:dyDescent="0.3">
      <c r="A6052" t="s">
        <v>100</v>
      </c>
      <c r="B6052">
        <v>1937</v>
      </c>
      <c r="C6052" s="10">
        <v>153811</v>
      </c>
      <c r="D6052">
        <v>151708</v>
      </c>
      <c r="E6052">
        <v>378</v>
      </c>
      <c r="F6052">
        <v>11</v>
      </c>
      <c r="G6052">
        <v>1714</v>
      </c>
      <c r="H6052" t="s">
        <v>11</v>
      </c>
      <c r="I6052" t="s">
        <v>11</v>
      </c>
      <c r="J6052" s="10">
        <v>0</v>
      </c>
      <c r="K6052" s="13">
        <f t="shared" si="190"/>
        <v>1958</v>
      </c>
      <c r="L6052" s="1" t="str">
        <f t="shared" si="189"/>
        <v/>
      </c>
    </row>
    <row r="6053" spans="1:12" ht="13.8" customHeight="1" x14ac:dyDescent="0.3">
      <c r="A6053" t="s">
        <v>100</v>
      </c>
      <c r="B6053">
        <v>1938</v>
      </c>
      <c r="C6053" s="10">
        <v>164120</v>
      </c>
      <c r="D6053">
        <v>161479</v>
      </c>
      <c r="E6053">
        <v>510</v>
      </c>
      <c r="F6053">
        <v>9</v>
      </c>
      <c r="G6053">
        <v>2122</v>
      </c>
      <c r="H6053" t="s">
        <v>11</v>
      </c>
      <c r="I6053" t="s">
        <v>11</v>
      </c>
      <c r="J6053" s="10">
        <v>0</v>
      </c>
      <c r="K6053" s="13">
        <f t="shared" si="190"/>
        <v>1958</v>
      </c>
      <c r="L6053" s="1" t="str">
        <f t="shared" si="189"/>
        <v/>
      </c>
    </row>
    <row r="6054" spans="1:12" ht="13.8" customHeight="1" x14ac:dyDescent="0.3">
      <c r="A6054" t="s">
        <v>100</v>
      </c>
      <c r="B6054">
        <v>1939</v>
      </c>
      <c r="C6054" s="10">
        <v>177042</v>
      </c>
      <c r="D6054">
        <v>174508</v>
      </c>
      <c r="E6054">
        <v>620</v>
      </c>
      <c r="F6054">
        <v>16</v>
      </c>
      <c r="G6054">
        <v>1898</v>
      </c>
      <c r="H6054" t="s">
        <v>11</v>
      </c>
      <c r="I6054" t="s">
        <v>11</v>
      </c>
      <c r="J6054" s="10">
        <v>0</v>
      </c>
      <c r="K6054" s="13">
        <f t="shared" si="190"/>
        <v>1958</v>
      </c>
      <c r="L6054" s="1" t="str">
        <f t="shared" si="189"/>
        <v/>
      </c>
    </row>
    <row r="6055" spans="1:12" ht="13.8" customHeight="1" x14ac:dyDescent="0.3">
      <c r="A6055" t="s">
        <v>100</v>
      </c>
      <c r="B6055">
        <v>1940</v>
      </c>
      <c r="C6055" s="10">
        <v>178594</v>
      </c>
      <c r="D6055">
        <v>176240</v>
      </c>
      <c r="E6055">
        <v>884</v>
      </c>
      <c r="F6055">
        <v>8</v>
      </c>
      <c r="G6055">
        <v>1461</v>
      </c>
      <c r="H6055" t="s">
        <v>11</v>
      </c>
      <c r="I6055" t="s">
        <v>11</v>
      </c>
      <c r="J6055" s="10">
        <v>0</v>
      </c>
      <c r="K6055" s="13">
        <f t="shared" si="190"/>
        <v>1958</v>
      </c>
      <c r="L6055" s="1" t="str">
        <f t="shared" si="189"/>
        <v/>
      </c>
    </row>
    <row r="6056" spans="1:12" ht="13.8" customHeight="1" x14ac:dyDescent="0.3">
      <c r="A6056" t="s">
        <v>100</v>
      </c>
      <c r="B6056">
        <v>1941</v>
      </c>
      <c r="C6056" s="10">
        <v>180360</v>
      </c>
      <c r="D6056">
        <v>178054</v>
      </c>
      <c r="E6056">
        <v>755</v>
      </c>
      <c r="F6056">
        <v>7</v>
      </c>
      <c r="G6056">
        <v>1543</v>
      </c>
      <c r="H6056" t="s">
        <v>11</v>
      </c>
      <c r="I6056" t="s">
        <v>11</v>
      </c>
      <c r="J6056" s="10">
        <v>0</v>
      </c>
      <c r="K6056" s="13">
        <f t="shared" si="190"/>
        <v>1958</v>
      </c>
      <c r="L6056" s="1" t="str">
        <f t="shared" si="189"/>
        <v/>
      </c>
    </row>
    <row r="6057" spans="1:12" ht="13.8" customHeight="1" x14ac:dyDescent="0.3">
      <c r="A6057" t="s">
        <v>100</v>
      </c>
      <c r="B6057">
        <v>1942</v>
      </c>
      <c r="C6057" s="10">
        <v>182295</v>
      </c>
      <c r="D6057">
        <v>180674</v>
      </c>
      <c r="E6057">
        <v>623</v>
      </c>
      <c r="F6057">
        <v>7</v>
      </c>
      <c r="G6057">
        <v>991</v>
      </c>
      <c r="H6057" t="s">
        <v>11</v>
      </c>
      <c r="I6057" t="s">
        <v>11</v>
      </c>
      <c r="J6057" s="10">
        <v>0</v>
      </c>
      <c r="K6057" s="13">
        <f t="shared" si="190"/>
        <v>1958</v>
      </c>
      <c r="L6057" s="1" t="str">
        <f t="shared" si="189"/>
        <v/>
      </c>
    </row>
    <row r="6058" spans="1:12" ht="13.8" customHeight="1" x14ac:dyDescent="0.3">
      <c r="A6058" t="s">
        <v>100</v>
      </c>
      <c r="B6058">
        <v>1943</v>
      </c>
      <c r="C6058" s="10">
        <v>185444</v>
      </c>
      <c r="D6058">
        <v>183609</v>
      </c>
      <c r="E6058">
        <v>595</v>
      </c>
      <c r="F6058">
        <v>5</v>
      </c>
      <c r="G6058">
        <v>1234</v>
      </c>
      <c r="H6058" t="s">
        <v>11</v>
      </c>
      <c r="I6058" t="s">
        <v>11</v>
      </c>
      <c r="J6058" s="10">
        <v>0</v>
      </c>
      <c r="K6058" s="13">
        <f t="shared" si="190"/>
        <v>1958</v>
      </c>
      <c r="L6058" s="1" t="str">
        <f t="shared" si="189"/>
        <v/>
      </c>
    </row>
    <row r="6059" spans="1:12" ht="13.8" customHeight="1" x14ac:dyDescent="0.3">
      <c r="A6059" t="s">
        <v>100</v>
      </c>
      <c r="B6059">
        <v>1944</v>
      </c>
      <c r="C6059" s="10">
        <v>163830</v>
      </c>
      <c r="D6059">
        <v>163190</v>
      </c>
      <c r="E6059">
        <v>604</v>
      </c>
      <c r="F6059">
        <v>36</v>
      </c>
      <c r="G6059">
        <v>0</v>
      </c>
      <c r="H6059" t="s">
        <v>11</v>
      </c>
      <c r="I6059" t="s">
        <v>11</v>
      </c>
      <c r="J6059" s="10">
        <v>0</v>
      </c>
      <c r="K6059" s="13">
        <f t="shared" si="190"/>
        <v>1958</v>
      </c>
      <c r="L6059" s="1" t="str">
        <f t="shared" si="189"/>
        <v/>
      </c>
    </row>
    <row r="6060" spans="1:12" ht="13.8" customHeight="1" x14ac:dyDescent="0.3">
      <c r="A6060" t="s">
        <v>100</v>
      </c>
      <c r="B6060">
        <v>1945</v>
      </c>
      <c r="C6060" s="10">
        <v>492</v>
      </c>
      <c r="D6060">
        <v>0</v>
      </c>
      <c r="E6060">
        <v>455</v>
      </c>
      <c r="F6060">
        <v>37</v>
      </c>
      <c r="G6060">
        <v>0</v>
      </c>
      <c r="H6060" t="s">
        <v>11</v>
      </c>
      <c r="I6060" t="s">
        <v>11</v>
      </c>
      <c r="J6060" s="10">
        <v>0</v>
      </c>
      <c r="K6060" s="13">
        <f t="shared" si="190"/>
        <v>1958</v>
      </c>
      <c r="L6060" s="1" t="str">
        <f t="shared" si="189"/>
        <v/>
      </c>
    </row>
    <row r="6061" spans="1:12" ht="13.8" customHeight="1" x14ac:dyDescent="0.3">
      <c r="A6061" t="s">
        <v>100</v>
      </c>
      <c r="B6061">
        <v>1946</v>
      </c>
      <c r="C6061" s="10">
        <v>353</v>
      </c>
      <c r="D6061" t="s">
        <v>11</v>
      </c>
      <c r="E6061" t="s">
        <v>11</v>
      </c>
      <c r="F6061" t="s">
        <v>11</v>
      </c>
      <c r="G6061">
        <v>353</v>
      </c>
      <c r="H6061" t="s">
        <v>11</v>
      </c>
      <c r="I6061" t="s">
        <v>11</v>
      </c>
      <c r="J6061" s="10">
        <v>0</v>
      </c>
      <c r="K6061" s="13">
        <f t="shared" si="190"/>
        <v>1958</v>
      </c>
      <c r="L6061" s="1" t="str">
        <f t="shared" si="189"/>
        <v/>
      </c>
    </row>
    <row r="6062" spans="1:12" ht="13.8" customHeight="1" x14ac:dyDescent="0.3">
      <c r="A6062" t="s">
        <v>100</v>
      </c>
      <c r="B6062">
        <v>1991</v>
      </c>
      <c r="C6062" s="10">
        <v>253606</v>
      </c>
      <c r="D6062">
        <v>121566</v>
      </c>
      <c r="E6062">
        <v>90980</v>
      </c>
      <c r="F6062">
        <v>36072</v>
      </c>
      <c r="G6062">
        <v>4678</v>
      </c>
      <c r="H6062">
        <v>310</v>
      </c>
      <c r="I6062">
        <v>3.18</v>
      </c>
      <c r="J6062" s="10">
        <v>5410</v>
      </c>
      <c r="K6062" s="13">
        <f t="shared" si="190"/>
        <v>1990</v>
      </c>
      <c r="L6062" s="1" t="str">
        <f t="shared" si="189"/>
        <v/>
      </c>
    </row>
    <row r="6063" spans="1:12" ht="13.8" customHeight="1" x14ac:dyDescent="0.3">
      <c r="A6063" t="s">
        <v>100</v>
      </c>
      <c r="B6063">
        <v>1992</v>
      </c>
      <c r="C6063" s="10">
        <v>243244</v>
      </c>
      <c r="D6063">
        <v>110594</v>
      </c>
      <c r="E6063">
        <v>91818</v>
      </c>
      <c r="F6063">
        <v>35521</v>
      </c>
      <c r="G6063">
        <v>5104</v>
      </c>
      <c r="H6063">
        <v>207</v>
      </c>
      <c r="I6063">
        <v>3.03</v>
      </c>
      <c r="J6063" s="10">
        <v>5364</v>
      </c>
      <c r="K6063" s="13">
        <f t="shared" si="190"/>
        <v>1990</v>
      </c>
      <c r="L6063" s="1" t="str">
        <f t="shared" si="189"/>
        <v/>
      </c>
    </row>
    <row r="6064" spans="1:12" ht="13.8" customHeight="1" x14ac:dyDescent="0.3">
      <c r="A6064" t="s">
        <v>100</v>
      </c>
      <c r="B6064">
        <v>1993</v>
      </c>
      <c r="C6064" s="10">
        <v>239336</v>
      </c>
      <c r="D6064">
        <v>103953</v>
      </c>
      <c r="E6064">
        <v>92901</v>
      </c>
      <c r="F6064">
        <v>37310</v>
      </c>
      <c r="G6064">
        <v>4984</v>
      </c>
      <c r="H6064">
        <v>188</v>
      </c>
      <c r="I6064">
        <v>2.96</v>
      </c>
      <c r="J6064" s="10">
        <v>5973</v>
      </c>
      <c r="K6064" s="13">
        <f t="shared" si="190"/>
        <v>1990</v>
      </c>
      <c r="L6064" s="1" t="str">
        <f t="shared" si="189"/>
        <v/>
      </c>
    </row>
    <row r="6065" spans="1:12" ht="13.8" customHeight="1" x14ac:dyDescent="0.3">
      <c r="A6065" t="s">
        <v>100</v>
      </c>
      <c r="B6065">
        <v>1994</v>
      </c>
      <c r="C6065" s="10">
        <v>236040</v>
      </c>
      <c r="D6065">
        <v>101106</v>
      </c>
      <c r="E6065">
        <v>91417</v>
      </c>
      <c r="F6065">
        <v>38217</v>
      </c>
      <c r="G6065">
        <v>4914</v>
      </c>
      <c r="H6065">
        <v>387</v>
      </c>
      <c r="I6065">
        <v>2.9</v>
      </c>
      <c r="J6065" s="10">
        <v>6212</v>
      </c>
      <c r="K6065" s="13">
        <f t="shared" si="190"/>
        <v>1990</v>
      </c>
      <c r="L6065" s="1" t="str">
        <f t="shared" si="189"/>
        <v/>
      </c>
    </row>
    <row r="6066" spans="1:12" ht="13.8" customHeight="1" x14ac:dyDescent="0.3">
      <c r="A6066" t="s">
        <v>100</v>
      </c>
      <c r="B6066">
        <v>1995</v>
      </c>
      <c r="C6066" s="10">
        <v>235645</v>
      </c>
      <c r="D6066">
        <v>96680</v>
      </c>
      <c r="E6066">
        <v>91700</v>
      </c>
      <c r="F6066">
        <v>42033</v>
      </c>
      <c r="G6066">
        <v>4529</v>
      </c>
      <c r="H6066">
        <v>704</v>
      </c>
      <c r="I6066">
        <v>2.88</v>
      </c>
      <c r="J6066" s="10">
        <v>6236</v>
      </c>
      <c r="K6066" s="13">
        <f t="shared" si="190"/>
        <v>1990</v>
      </c>
      <c r="L6066" s="1" t="str">
        <f t="shared" si="189"/>
        <v/>
      </c>
    </row>
    <row r="6067" spans="1:12" ht="13.8" customHeight="1" x14ac:dyDescent="0.3">
      <c r="A6067" t="s">
        <v>100</v>
      </c>
      <c r="B6067">
        <v>1996</v>
      </c>
      <c r="C6067" s="10">
        <v>242600</v>
      </c>
      <c r="D6067">
        <v>96068</v>
      </c>
      <c r="E6067">
        <v>94544</v>
      </c>
      <c r="F6067">
        <v>47007</v>
      </c>
      <c r="G6067">
        <v>4288</v>
      </c>
      <c r="H6067">
        <v>693</v>
      </c>
      <c r="I6067">
        <v>2.95</v>
      </c>
      <c r="J6067" s="10">
        <v>6311</v>
      </c>
      <c r="K6067" s="13">
        <f t="shared" si="190"/>
        <v>1990</v>
      </c>
      <c r="L6067" s="1" t="str">
        <f t="shared" si="189"/>
        <v/>
      </c>
    </row>
    <row r="6068" spans="1:12" ht="13.8" customHeight="1" x14ac:dyDescent="0.3">
      <c r="A6068" t="s">
        <v>100</v>
      </c>
      <c r="B6068">
        <v>1997</v>
      </c>
      <c r="C6068" s="10">
        <v>235145</v>
      </c>
      <c r="D6068">
        <v>91658</v>
      </c>
      <c r="E6068">
        <v>92969</v>
      </c>
      <c r="F6068">
        <v>44937</v>
      </c>
      <c r="G6068">
        <v>4889</v>
      </c>
      <c r="H6068">
        <v>691</v>
      </c>
      <c r="I6068">
        <v>2.86</v>
      </c>
      <c r="J6068" s="10">
        <v>6619</v>
      </c>
      <c r="K6068" s="13">
        <f t="shared" si="190"/>
        <v>1990</v>
      </c>
      <c r="L6068" s="1" t="str">
        <f t="shared" si="189"/>
        <v/>
      </c>
    </row>
    <row r="6069" spans="1:12" ht="13.8" customHeight="1" x14ac:dyDescent="0.3">
      <c r="A6069" t="s">
        <v>100</v>
      </c>
      <c r="B6069">
        <v>1998</v>
      </c>
      <c r="C6069" s="10">
        <v>233260</v>
      </c>
      <c r="D6069">
        <v>89420</v>
      </c>
      <c r="E6069">
        <v>92657</v>
      </c>
      <c r="F6069">
        <v>45425</v>
      </c>
      <c r="G6069">
        <v>4979</v>
      </c>
      <c r="H6069">
        <v>779</v>
      </c>
      <c r="I6069">
        <v>2.83</v>
      </c>
      <c r="J6069" s="10">
        <v>6700</v>
      </c>
      <c r="K6069" s="13">
        <f t="shared" si="190"/>
        <v>1990</v>
      </c>
      <c r="L6069" s="1" t="str">
        <f t="shared" si="189"/>
        <v/>
      </c>
    </row>
    <row r="6070" spans="1:12" ht="13.8" customHeight="1" x14ac:dyDescent="0.3">
      <c r="A6070" t="s">
        <v>100</v>
      </c>
      <c r="B6070">
        <v>1999</v>
      </c>
      <c r="C6070" s="10">
        <v>224287</v>
      </c>
      <c r="D6070">
        <v>85160</v>
      </c>
      <c r="E6070">
        <v>88471</v>
      </c>
      <c r="F6070">
        <v>44967</v>
      </c>
      <c r="G6070">
        <v>4884</v>
      </c>
      <c r="H6070">
        <v>806</v>
      </c>
      <c r="I6070">
        <v>2.72</v>
      </c>
      <c r="J6070" s="10">
        <v>7043</v>
      </c>
      <c r="K6070" s="13">
        <f t="shared" si="190"/>
        <v>1990</v>
      </c>
      <c r="L6070" s="1" t="str">
        <f t="shared" si="189"/>
        <v/>
      </c>
    </row>
    <row r="6071" spans="1:12" ht="13.8" customHeight="1" x14ac:dyDescent="0.3">
      <c r="A6071" t="s">
        <v>100</v>
      </c>
      <c r="B6071">
        <v>2000</v>
      </c>
      <c r="C6071" s="10">
        <v>226337</v>
      </c>
      <c r="D6071">
        <v>89463</v>
      </c>
      <c r="E6071">
        <v>86414</v>
      </c>
      <c r="F6071">
        <v>44878</v>
      </c>
      <c r="G6071">
        <v>4816</v>
      </c>
      <c r="H6071">
        <v>766</v>
      </c>
      <c r="I6071">
        <v>2.75</v>
      </c>
      <c r="J6071" s="10">
        <v>7397</v>
      </c>
      <c r="K6071" s="13">
        <f t="shared" si="190"/>
        <v>1990</v>
      </c>
      <c r="L6071" s="1" t="str">
        <f t="shared" si="189"/>
        <v/>
      </c>
    </row>
    <row r="6072" spans="1:12" ht="13.8" customHeight="1" x14ac:dyDescent="0.3">
      <c r="A6072" t="s">
        <v>100</v>
      </c>
      <c r="B6072">
        <v>2001</v>
      </c>
      <c r="C6072" s="10">
        <v>232796</v>
      </c>
      <c r="D6072">
        <v>91315</v>
      </c>
      <c r="E6072">
        <v>89142</v>
      </c>
      <c r="F6072">
        <v>47212</v>
      </c>
      <c r="G6072">
        <v>4368</v>
      </c>
      <c r="H6072">
        <v>759</v>
      </c>
      <c r="I6072">
        <v>2.83</v>
      </c>
      <c r="J6072" s="10">
        <v>7191</v>
      </c>
      <c r="K6072" s="13">
        <f t="shared" si="190"/>
        <v>1990</v>
      </c>
      <c r="L6072" s="1" t="str">
        <f t="shared" si="189"/>
        <v/>
      </c>
    </row>
    <row r="6073" spans="1:12" ht="13.8" customHeight="1" x14ac:dyDescent="0.3">
      <c r="A6073" t="s">
        <v>100</v>
      </c>
      <c r="B6073">
        <v>2002</v>
      </c>
      <c r="C6073" s="10">
        <v>226268</v>
      </c>
      <c r="D6073">
        <v>88933</v>
      </c>
      <c r="E6073">
        <v>85171</v>
      </c>
      <c r="F6073">
        <v>47200</v>
      </c>
      <c r="G6073">
        <v>4217</v>
      </c>
      <c r="H6073">
        <v>748</v>
      </c>
      <c r="I6073">
        <v>2.74</v>
      </c>
      <c r="J6073" s="10">
        <v>7328</v>
      </c>
      <c r="K6073" s="13">
        <f t="shared" si="190"/>
        <v>1990</v>
      </c>
      <c r="L6073" s="1" t="str">
        <f t="shared" si="189"/>
        <v/>
      </c>
    </row>
    <row r="6074" spans="1:12" ht="13.8" customHeight="1" x14ac:dyDescent="0.3">
      <c r="A6074" t="s">
        <v>100</v>
      </c>
      <c r="B6074">
        <v>2003</v>
      </c>
      <c r="C6074" s="10">
        <v>224383</v>
      </c>
      <c r="D6074">
        <v>89552</v>
      </c>
      <c r="E6074">
        <v>82973</v>
      </c>
      <c r="F6074">
        <v>47390</v>
      </c>
      <c r="G6074">
        <v>4454</v>
      </c>
      <c r="H6074">
        <v>13</v>
      </c>
      <c r="I6074">
        <v>2.72</v>
      </c>
      <c r="J6074" s="10">
        <v>7658</v>
      </c>
      <c r="K6074" s="13">
        <f t="shared" si="190"/>
        <v>1990</v>
      </c>
      <c r="L6074" s="1" t="str">
        <f t="shared" si="189"/>
        <v/>
      </c>
    </row>
    <row r="6075" spans="1:12" ht="13.8" customHeight="1" x14ac:dyDescent="0.3">
      <c r="A6075" t="s">
        <v>100</v>
      </c>
      <c r="B6075">
        <v>2004</v>
      </c>
      <c r="C6075" s="10">
        <v>222744</v>
      </c>
      <c r="D6075">
        <v>90065</v>
      </c>
      <c r="E6075">
        <v>80754</v>
      </c>
      <c r="F6075">
        <v>47584</v>
      </c>
      <c r="G6075">
        <v>4332</v>
      </c>
      <c r="H6075">
        <v>10</v>
      </c>
      <c r="I6075">
        <v>2.7</v>
      </c>
      <c r="J6075" s="10">
        <v>8200</v>
      </c>
      <c r="K6075" s="13">
        <f t="shared" si="190"/>
        <v>1990</v>
      </c>
      <c r="L6075" s="1" t="str">
        <f t="shared" si="189"/>
        <v/>
      </c>
    </row>
    <row r="6076" spans="1:12" ht="13.8" customHeight="1" x14ac:dyDescent="0.3">
      <c r="A6076" t="s">
        <v>100</v>
      </c>
      <c r="B6076">
        <v>2005</v>
      </c>
      <c r="C6076" s="10">
        <v>217393</v>
      </c>
      <c r="D6076">
        <v>86165</v>
      </c>
      <c r="E6076">
        <v>78421</v>
      </c>
      <c r="F6076">
        <v>48581</v>
      </c>
      <c r="G6076">
        <v>4217</v>
      </c>
      <c r="H6076">
        <v>9</v>
      </c>
      <c r="I6076">
        <v>2.63</v>
      </c>
      <c r="J6076" s="10">
        <v>8519</v>
      </c>
      <c r="K6076" s="13">
        <f t="shared" si="190"/>
        <v>1990</v>
      </c>
      <c r="L6076" s="1" t="str">
        <f t="shared" si="189"/>
        <v/>
      </c>
    </row>
    <row r="6077" spans="1:12" ht="13.8" customHeight="1" x14ac:dyDescent="0.3">
      <c r="A6077" t="s">
        <v>100</v>
      </c>
      <c r="B6077">
        <v>2006</v>
      </c>
      <c r="C6077" s="10">
        <v>222654</v>
      </c>
      <c r="D6077">
        <v>89858</v>
      </c>
      <c r="E6077">
        <v>78686</v>
      </c>
      <c r="F6077">
        <v>49527</v>
      </c>
      <c r="G6077">
        <v>4574</v>
      </c>
      <c r="H6077">
        <v>9</v>
      </c>
      <c r="I6077">
        <v>2.7</v>
      </c>
      <c r="J6077" s="10">
        <v>8912</v>
      </c>
      <c r="K6077" s="13">
        <f t="shared" si="190"/>
        <v>1990</v>
      </c>
      <c r="L6077" s="1" t="str">
        <f t="shared" si="189"/>
        <v/>
      </c>
    </row>
    <row r="6078" spans="1:12" ht="13.8" customHeight="1" x14ac:dyDescent="0.3">
      <c r="A6078" t="s">
        <v>100</v>
      </c>
      <c r="B6078">
        <v>2007</v>
      </c>
      <c r="C6078" s="10">
        <v>212857</v>
      </c>
      <c r="D6078">
        <v>91205</v>
      </c>
      <c r="E6078">
        <v>69328</v>
      </c>
      <c r="F6078">
        <v>47777</v>
      </c>
      <c r="G6078">
        <v>4540</v>
      </c>
      <c r="H6078">
        <v>6</v>
      </c>
      <c r="I6078">
        <v>2.5499999999999998</v>
      </c>
      <c r="J6078" s="10">
        <v>9589</v>
      </c>
      <c r="K6078" s="13">
        <f t="shared" si="190"/>
        <v>1990</v>
      </c>
      <c r="L6078" s="1" t="str">
        <f t="shared" si="189"/>
        <v/>
      </c>
    </row>
    <row r="6079" spans="1:12" ht="13.8" customHeight="1" x14ac:dyDescent="0.3">
      <c r="A6079" t="s">
        <v>100</v>
      </c>
      <c r="B6079">
        <v>2008</v>
      </c>
      <c r="C6079" s="10">
        <v>212862</v>
      </c>
      <c r="D6079">
        <v>84989</v>
      </c>
      <c r="E6079">
        <v>75258</v>
      </c>
      <c r="F6079">
        <v>48194</v>
      </c>
      <c r="G6079">
        <v>4415</v>
      </c>
      <c r="H6079">
        <v>7</v>
      </c>
      <c r="I6079">
        <v>2.5499999999999998</v>
      </c>
      <c r="J6079" s="10">
        <v>9606</v>
      </c>
      <c r="K6079" s="13">
        <f t="shared" si="190"/>
        <v>1990</v>
      </c>
      <c r="L6079" s="1" t="str">
        <f t="shared" si="189"/>
        <v/>
      </c>
    </row>
    <row r="6080" spans="1:12" ht="13.8" customHeight="1" x14ac:dyDescent="0.3">
      <c r="A6080" t="s">
        <v>100</v>
      </c>
      <c r="B6080">
        <v>2009</v>
      </c>
      <c r="C6080" s="10">
        <v>196963</v>
      </c>
      <c r="D6080">
        <v>76236</v>
      </c>
      <c r="E6080">
        <v>71218</v>
      </c>
      <c r="F6080">
        <v>45426</v>
      </c>
      <c r="G6080">
        <v>4076</v>
      </c>
      <c r="H6080">
        <v>7</v>
      </c>
      <c r="I6080">
        <v>2.4500000000000002</v>
      </c>
      <c r="J6080" s="10">
        <v>9124</v>
      </c>
      <c r="K6080" s="13">
        <f t="shared" si="190"/>
        <v>1990</v>
      </c>
      <c r="L6080" s="1" t="str">
        <f t="shared" si="189"/>
        <v/>
      </c>
    </row>
    <row r="6081" spans="1:12" ht="13.8" customHeight="1" x14ac:dyDescent="0.3">
      <c r="A6081" t="s">
        <v>100</v>
      </c>
      <c r="B6081">
        <v>2010</v>
      </c>
      <c r="C6081" s="10">
        <v>206943</v>
      </c>
      <c r="D6081">
        <v>83574</v>
      </c>
      <c r="E6081">
        <v>71983</v>
      </c>
      <c r="F6081">
        <v>47408</v>
      </c>
      <c r="G6081">
        <v>3972</v>
      </c>
      <c r="H6081">
        <v>6</v>
      </c>
      <c r="I6081">
        <v>2.57</v>
      </c>
      <c r="J6081" s="10">
        <v>9078</v>
      </c>
      <c r="K6081" s="13">
        <f t="shared" si="190"/>
        <v>1990</v>
      </c>
      <c r="L6081" s="1" t="str">
        <f t="shared" si="189"/>
        <v/>
      </c>
    </row>
    <row r="6082" spans="1:12" ht="13.8" customHeight="1" x14ac:dyDescent="0.3">
      <c r="A6082" t="s">
        <v>100</v>
      </c>
      <c r="B6082">
        <v>2011</v>
      </c>
      <c r="C6082" s="10">
        <v>199754</v>
      </c>
      <c r="D6082">
        <v>82252</v>
      </c>
      <c r="E6082">
        <v>69465</v>
      </c>
      <c r="F6082">
        <v>43468</v>
      </c>
      <c r="G6082">
        <v>4561</v>
      </c>
      <c r="H6082">
        <v>8</v>
      </c>
      <c r="I6082">
        <v>2.48</v>
      </c>
      <c r="J6082" s="10">
        <v>8789</v>
      </c>
      <c r="K6082" s="13">
        <f t="shared" si="190"/>
        <v>1990</v>
      </c>
      <c r="L6082" s="1" t="str">
        <f t="shared" ref="L6082:L6145" si="191">IF(AND(B6082&gt;2011),1,"")</f>
        <v/>
      </c>
    </row>
    <row r="6083" spans="1:12" ht="13.8" customHeight="1" x14ac:dyDescent="0.3">
      <c r="A6083" t="s">
        <v>100</v>
      </c>
      <c r="B6083">
        <v>2012</v>
      </c>
      <c r="C6083" s="10">
        <v>201762</v>
      </c>
      <c r="D6083">
        <v>84428</v>
      </c>
      <c r="E6083">
        <v>69309</v>
      </c>
      <c r="F6083">
        <v>43608</v>
      </c>
      <c r="G6083">
        <v>4411</v>
      </c>
      <c r="H6083">
        <v>6</v>
      </c>
      <c r="I6083">
        <v>2.5099999999999998</v>
      </c>
      <c r="J6083" s="10">
        <v>9060</v>
      </c>
      <c r="K6083" s="13">
        <f t="shared" si="190"/>
        <v>1990</v>
      </c>
      <c r="L6083" s="1">
        <f t="shared" si="191"/>
        <v>1</v>
      </c>
    </row>
    <row r="6084" spans="1:12" ht="13.8" customHeight="1" x14ac:dyDescent="0.3">
      <c r="A6084" t="s">
        <v>100</v>
      </c>
      <c r="B6084">
        <v>2013</v>
      </c>
      <c r="C6084" s="10">
        <v>206521</v>
      </c>
      <c r="D6084">
        <v>86226</v>
      </c>
      <c r="E6084">
        <v>70373</v>
      </c>
      <c r="F6084">
        <v>45658</v>
      </c>
      <c r="G6084">
        <v>4258</v>
      </c>
      <c r="H6084">
        <v>5</v>
      </c>
      <c r="I6084">
        <v>2.56</v>
      </c>
      <c r="J6084" s="10">
        <v>8982</v>
      </c>
      <c r="K6084" s="13">
        <f t="shared" si="190"/>
        <v>1990</v>
      </c>
      <c r="L6084" s="1">
        <f t="shared" si="191"/>
        <v>1</v>
      </c>
    </row>
    <row r="6085" spans="1:12" ht="13.8" customHeight="1" x14ac:dyDescent="0.3">
      <c r="A6085" t="s">
        <v>100</v>
      </c>
      <c r="B6085">
        <v>2014</v>
      </c>
      <c r="C6085" s="10">
        <v>196314</v>
      </c>
      <c r="D6085">
        <v>84098</v>
      </c>
      <c r="E6085">
        <v>68263</v>
      </c>
      <c r="F6085">
        <v>39582</v>
      </c>
      <c r="G6085">
        <v>4365</v>
      </c>
      <c r="H6085">
        <v>5</v>
      </c>
      <c r="I6085">
        <v>2.4300000000000002</v>
      </c>
      <c r="J6085" s="10">
        <v>8706</v>
      </c>
      <c r="K6085" s="13">
        <f t="shared" si="190"/>
        <v>1990</v>
      </c>
      <c r="L6085" s="1">
        <f t="shared" si="191"/>
        <v>1</v>
      </c>
    </row>
    <row r="6086" spans="1:12" ht="13.8" customHeight="1" x14ac:dyDescent="0.3">
      <c r="A6086" t="s">
        <v>101</v>
      </c>
      <c r="B6086">
        <v>1950</v>
      </c>
      <c r="C6086" s="10">
        <v>174</v>
      </c>
      <c r="D6086">
        <v>46</v>
      </c>
      <c r="E6086">
        <v>128</v>
      </c>
      <c r="F6086">
        <v>0</v>
      </c>
      <c r="G6086">
        <v>0</v>
      </c>
      <c r="H6086">
        <v>0</v>
      </c>
      <c r="I6086">
        <v>0.03</v>
      </c>
      <c r="J6086" s="10">
        <v>27</v>
      </c>
      <c r="K6086" s="13">
        <f t="shared" si="190"/>
        <v>1958</v>
      </c>
      <c r="L6086" s="1" t="str">
        <f t="shared" si="191"/>
        <v/>
      </c>
    </row>
    <row r="6087" spans="1:12" ht="13.8" customHeight="1" x14ac:dyDescent="0.3">
      <c r="A6087" t="s">
        <v>101</v>
      </c>
      <c r="B6087">
        <v>1951</v>
      </c>
      <c r="C6087" s="10">
        <v>239</v>
      </c>
      <c r="D6087">
        <v>93</v>
      </c>
      <c r="E6087">
        <v>147</v>
      </c>
      <c r="F6087">
        <v>0</v>
      </c>
      <c r="G6087">
        <v>0</v>
      </c>
      <c r="H6087">
        <v>0</v>
      </c>
      <c r="I6087">
        <v>0.05</v>
      </c>
      <c r="J6087" s="10">
        <v>27</v>
      </c>
      <c r="K6087" s="13">
        <f t="shared" si="190"/>
        <v>1958</v>
      </c>
      <c r="L6087" s="1" t="str">
        <f t="shared" si="191"/>
        <v/>
      </c>
    </row>
    <row r="6088" spans="1:12" ht="13.8" customHeight="1" x14ac:dyDescent="0.3">
      <c r="A6088" t="s">
        <v>101</v>
      </c>
      <c r="B6088">
        <v>1952</v>
      </c>
      <c r="C6088" s="10">
        <v>237</v>
      </c>
      <c r="D6088">
        <v>82</v>
      </c>
      <c r="E6088">
        <v>155</v>
      </c>
      <c r="F6088">
        <v>0</v>
      </c>
      <c r="G6088">
        <v>0</v>
      </c>
      <c r="H6088">
        <v>0</v>
      </c>
      <c r="I6088">
        <v>0.05</v>
      </c>
      <c r="J6088" s="10">
        <v>30</v>
      </c>
      <c r="K6088" s="13">
        <f t="shared" ref="K6088:K6151" si="192">IF(B6088&lt;1990,IF(B6088&lt;1959,1958,1989),1990)</f>
        <v>1958</v>
      </c>
      <c r="L6088" s="1" t="str">
        <f t="shared" si="191"/>
        <v/>
      </c>
    </row>
    <row r="6089" spans="1:12" ht="13.8" customHeight="1" x14ac:dyDescent="0.3">
      <c r="A6089" t="s">
        <v>101</v>
      </c>
      <c r="B6089">
        <v>1953</v>
      </c>
      <c r="C6089" s="10">
        <v>278</v>
      </c>
      <c r="D6089">
        <v>89</v>
      </c>
      <c r="E6089">
        <v>189</v>
      </c>
      <c r="F6089">
        <v>0</v>
      </c>
      <c r="G6089">
        <v>0</v>
      </c>
      <c r="H6089">
        <v>0</v>
      </c>
      <c r="I6089">
        <v>0.05</v>
      </c>
      <c r="J6089" s="10">
        <v>20</v>
      </c>
      <c r="K6089" s="13">
        <f t="shared" si="192"/>
        <v>1958</v>
      </c>
      <c r="L6089" s="1" t="str">
        <f t="shared" si="191"/>
        <v/>
      </c>
    </row>
    <row r="6090" spans="1:12" ht="13.8" customHeight="1" x14ac:dyDescent="0.3">
      <c r="A6090" t="s">
        <v>101</v>
      </c>
      <c r="B6090">
        <v>1954</v>
      </c>
      <c r="C6090" s="10">
        <v>274</v>
      </c>
      <c r="D6090">
        <v>91</v>
      </c>
      <c r="E6090">
        <v>183</v>
      </c>
      <c r="F6090">
        <v>0</v>
      </c>
      <c r="G6090">
        <v>0</v>
      </c>
      <c r="H6090">
        <v>0</v>
      </c>
      <c r="I6090">
        <v>0.05</v>
      </c>
      <c r="J6090" s="10">
        <v>19</v>
      </c>
      <c r="K6090" s="13">
        <f t="shared" si="192"/>
        <v>1958</v>
      </c>
      <c r="L6090" s="1" t="str">
        <f t="shared" si="191"/>
        <v/>
      </c>
    </row>
    <row r="6091" spans="1:12" ht="13.8" customHeight="1" x14ac:dyDescent="0.3">
      <c r="A6091" t="s">
        <v>101</v>
      </c>
      <c r="B6091">
        <v>1955</v>
      </c>
      <c r="C6091" s="10">
        <v>324</v>
      </c>
      <c r="D6091">
        <v>81</v>
      </c>
      <c r="E6091">
        <v>243</v>
      </c>
      <c r="F6091">
        <v>0</v>
      </c>
      <c r="G6091">
        <v>0</v>
      </c>
      <c r="H6091">
        <v>0</v>
      </c>
      <c r="I6091">
        <v>0.06</v>
      </c>
      <c r="J6091" s="10">
        <v>17</v>
      </c>
      <c r="K6091" s="13">
        <f t="shared" si="192"/>
        <v>1958</v>
      </c>
      <c r="L6091" s="1" t="str">
        <f t="shared" si="191"/>
        <v/>
      </c>
    </row>
    <row r="6092" spans="1:12" ht="13.8" customHeight="1" x14ac:dyDescent="0.3">
      <c r="A6092" t="s">
        <v>101</v>
      </c>
      <c r="B6092">
        <v>1956</v>
      </c>
      <c r="C6092" s="10">
        <v>294</v>
      </c>
      <c r="D6092">
        <v>77</v>
      </c>
      <c r="E6092">
        <v>217</v>
      </c>
      <c r="F6092">
        <v>0</v>
      </c>
      <c r="G6092">
        <v>0</v>
      </c>
      <c r="H6092">
        <v>0</v>
      </c>
      <c r="I6092">
        <v>0.05</v>
      </c>
      <c r="J6092" s="10">
        <v>19</v>
      </c>
      <c r="K6092" s="13">
        <f t="shared" si="192"/>
        <v>1958</v>
      </c>
      <c r="L6092" s="1" t="str">
        <f t="shared" si="191"/>
        <v/>
      </c>
    </row>
    <row r="6093" spans="1:12" ht="13.8" customHeight="1" x14ac:dyDescent="0.3">
      <c r="A6093" t="s">
        <v>101</v>
      </c>
      <c r="B6093">
        <v>1957</v>
      </c>
      <c r="C6093" s="10">
        <v>353</v>
      </c>
      <c r="D6093">
        <v>72</v>
      </c>
      <c r="E6093">
        <v>280</v>
      </c>
      <c r="F6093">
        <v>0</v>
      </c>
      <c r="G6093">
        <v>0</v>
      </c>
      <c r="H6093">
        <v>0</v>
      </c>
      <c r="I6093">
        <v>0.06</v>
      </c>
      <c r="J6093" s="10">
        <v>15</v>
      </c>
      <c r="K6093" s="13">
        <f t="shared" si="192"/>
        <v>1958</v>
      </c>
      <c r="L6093" s="1" t="str">
        <f t="shared" si="191"/>
        <v/>
      </c>
    </row>
    <row r="6094" spans="1:12" ht="13.8" customHeight="1" x14ac:dyDescent="0.3">
      <c r="A6094" t="s">
        <v>101</v>
      </c>
      <c r="B6094">
        <v>1958</v>
      </c>
      <c r="C6094" s="10">
        <v>372</v>
      </c>
      <c r="D6094">
        <v>72</v>
      </c>
      <c r="E6094">
        <v>300</v>
      </c>
      <c r="F6094">
        <v>0</v>
      </c>
      <c r="G6094">
        <v>0</v>
      </c>
      <c r="H6094">
        <v>0</v>
      </c>
      <c r="I6094">
        <v>0.06</v>
      </c>
      <c r="J6094" s="10">
        <v>16</v>
      </c>
      <c r="K6094" s="13">
        <f t="shared" si="192"/>
        <v>1958</v>
      </c>
      <c r="L6094" s="1" t="str">
        <f t="shared" si="191"/>
        <v/>
      </c>
    </row>
    <row r="6095" spans="1:12" ht="13.8" customHeight="1" x14ac:dyDescent="0.3">
      <c r="A6095" t="s">
        <v>101</v>
      </c>
      <c r="B6095">
        <v>1959</v>
      </c>
      <c r="C6095" s="10">
        <v>361</v>
      </c>
      <c r="D6095">
        <v>61</v>
      </c>
      <c r="E6095">
        <v>301</v>
      </c>
      <c r="F6095">
        <v>0</v>
      </c>
      <c r="G6095">
        <v>0</v>
      </c>
      <c r="H6095">
        <v>0</v>
      </c>
      <c r="I6095">
        <v>0.06</v>
      </c>
      <c r="J6095" s="10">
        <v>15</v>
      </c>
      <c r="K6095" s="13">
        <f t="shared" si="192"/>
        <v>1989</v>
      </c>
      <c r="L6095" s="1" t="str">
        <f t="shared" si="191"/>
        <v/>
      </c>
    </row>
    <row r="6096" spans="1:12" ht="13.8" customHeight="1" x14ac:dyDescent="0.3">
      <c r="A6096" t="s">
        <v>101</v>
      </c>
      <c r="B6096">
        <v>1960</v>
      </c>
      <c r="C6096" s="10">
        <v>399</v>
      </c>
      <c r="D6096">
        <v>45</v>
      </c>
      <c r="E6096">
        <v>354</v>
      </c>
      <c r="F6096">
        <v>0</v>
      </c>
      <c r="G6096">
        <v>0</v>
      </c>
      <c r="H6096">
        <v>0</v>
      </c>
      <c r="I6096">
        <v>0.06</v>
      </c>
      <c r="J6096" s="10">
        <v>16</v>
      </c>
      <c r="K6096" s="13">
        <f t="shared" si="192"/>
        <v>1989</v>
      </c>
      <c r="L6096" s="1" t="str">
        <f t="shared" si="191"/>
        <v/>
      </c>
    </row>
    <row r="6097" spans="1:12" ht="13.8" customHeight="1" x14ac:dyDescent="0.3">
      <c r="A6097" t="s">
        <v>101</v>
      </c>
      <c r="B6097">
        <v>1961</v>
      </c>
      <c r="C6097" s="10">
        <v>367</v>
      </c>
      <c r="D6097">
        <v>42</v>
      </c>
      <c r="E6097">
        <v>325</v>
      </c>
      <c r="F6097">
        <v>0</v>
      </c>
      <c r="G6097">
        <v>0</v>
      </c>
      <c r="H6097">
        <v>0</v>
      </c>
      <c r="I6097">
        <v>0.05</v>
      </c>
      <c r="J6097" s="10">
        <v>15</v>
      </c>
      <c r="K6097" s="13">
        <f t="shared" si="192"/>
        <v>1989</v>
      </c>
      <c r="L6097" s="1" t="str">
        <f t="shared" si="191"/>
        <v/>
      </c>
    </row>
    <row r="6098" spans="1:12" ht="13.8" customHeight="1" x14ac:dyDescent="0.3">
      <c r="A6098" t="s">
        <v>101</v>
      </c>
      <c r="B6098">
        <v>1962</v>
      </c>
      <c r="C6098" s="10">
        <v>391</v>
      </c>
      <c r="D6098">
        <v>25</v>
      </c>
      <c r="E6098">
        <v>367</v>
      </c>
      <c r="F6098">
        <v>0</v>
      </c>
      <c r="G6098">
        <v>0</v>
      </c>
      <c r="H6098">
        <v>0</v>
      </c>
      <c r="I6098">
        <v>0.05</v>
      </c>
      <c r="J6098" s="10">
        <v>19</v>
      </c>
      <c r="K6098" s="13">
        <f t="shared" si="192"/>
        <v>1989</v>
      </c>
      <c r="L6098" s="1" t="str">
        <f t="shared" si="191"/>
        <v/>
      </c>
    </row>
    <row r="6099" spans="1:12" ht="13.8" customHeight="1" x14ac:dyDescent="0.3">
      <c r="A6099" t="s">
        <v>101</v>
      </c>
      <c r="B6099">
        <v>1963</v>
      </c>
      <c r="C6099" s="10">
        <v>470</v>
      </c>
      <c r="D6099">
        <v>31</v>
      </c>
      <c r="E6099">
        <v>439</v>
      </c>
      <c r="F6099">
        <v>0</v>
      </c>
      <c r="G6099">
        <v>0</v>
      </c>
      <c r="H6099">
        <v>0</v>
      </c>
      <c r="I6099">
        <v>0.06</v>
      </c>
      <c r="J6099" s="10">
        <v>4</v>
      </c>
      <c r="K6099" s="13">
        <f t="shared" si="192"/>
        <v>1989</v>
      </c>
      <c r="L6099" s="1" t="str">
        <f t="shared" si="191"/>
        <v/>
      </c>
    </row>
    <row r="6100" spans="1:12" ht="13.8" customHeight="1" x14ac:dyDescent="0.3">
      <c r="A6100" t="s">
        <v>101</v>
      </c>
      <c r="B6100">
        <v>1964</v>
      </c>
      <c r="C6100" s="10">
        <v>450</v>
      </c>
      <c r="D6100">
        <v>33</v>
      </c>
      <c r="E6100">
        <v>418</v>
      </c>
      <c r="F6100">
        <v>0</v>
      </c>
      <c r="G6100">
        <v>0</v>
      </c>
      <c r="H6100">
        <v>0</v>
      </c>
      <c r="I6100">
        <v>0.06</v>
      </c>
      <c r="J6100" s="10">
        <v>39</v>
      </c>
      <c r="K6100" s="13">
        <f t="shared" si="192"/>
        <v>1989</v>
      </c>
      <c r="L6100" s="1" t="str">
        <f t="shared" si="191"/>
        <v/>
      </c>
    </row>
    <row r="6101" spans="1:12" ht="13.8" customHeight="1" x14ac:dyDescent="0.3">
      <c r="A6101" t="s">
        <v>101</v>
      </c>
      <c r="B6101">
        <v>1965</v>
      </c>
      <c r="C6101" s="10">
        <v>465</v>
      </c>
      <c r="D6101">
        <v>20</v>
      </c>
      <c r="E6101">
        <v>445</v>
      </c>
      <c r="F6101">
        <v>0</v>
      </c>
      <c r="G6101">
        <v>0</v>
      </c>
      <c r="H6101">
        <v>0</v>
      </c>
      <c r="I6101">
        <v>0.06</v>
      </c>
      <c r="J6101" s="10">
        <v>9</v>
      </c>
      <c r="K6101" s="13">
        <f t="shared" si="192"/>
        <v>1989</v>
      </c>
      <c r="L6101" s="1" t="str">
        <f t="shared" si="191"/>
        <v/>
      </c>
    </row>
    <row r="6102" spans="1:12" ht="13.8" customHeight="1" x14ac:dyDescent="0.3">
      <c r="A6102" t="s">
        <v>101</v>
      </c>
      <c r="B6102">
        <v>1966</v>
      </c>
      <c r="C6102" s="10">
        <v>393</v>
      </c>
      <c r="D6102">
        <v>39</v>
      </c>
      <c r="E6102">
        <v>354</v>
      </c>
      <c r="F6102">
        <v>0</v>
      </c>
      <c r="G6102">
        <v>0</v>
      </c>
      <c r="H6102">
        <v>0</v>
      </c>
      <c r="I6102">
        <v>0.05</v>
      </c>
      <c r="J6102" s="10">
        <v>18</v>
      </c>
      <c r="K6102" s="13">
        <f t="shared" si="192"/>
        <v>1989</v>
      </c>
      <c r="L6102" s="1" t="str">
        <f t="shared" si="191"/>
        <v/>
      </c>
    </row>
    <row r="6103" spans="1:12" ht="13.8" customHeight="1" x14ac:dyDescent="0.3">
      <c r="A6103" t="s">
        <v>101</v>
      </c>
      <c r="B6103">
        <v>1967</v>
      </c>
      <c r="C6103" s="10">
        <v>408</v>
      </c>
      <c r="D6103">
        <v>22</v>
      </c>
      <c r="E6103">
        <v>387</v>
      </c>
      <c r="F6103">
        <v>0</v>
      </c>
      <c r="G6103">
        <v>0</v>
      </c>
      <c r="H6103">
        <v>0</v>
      </c>
      <c r="I6103">
        <v>0.05</v>
      </c>
      <c r="J6103" s="10">
        <v>21</v>
      </c>
      <c r="K6103" s="13">
        <f t="shared" si="192"/>
        <v>1989</v>
      </c>
      <c r="L6103" s="1" t="str">
        <f t="shared" si="191"/>
        <v/>
      </c>
    </row>
    <row r="6104" spans="1:12" ht="13.8" customHeight="1" x14ac:dyDescent="0.3">
      <c r="A6104" t="s">
        <v>101</v>
      </c>
      <c r="B6104">
        <v>1968</v>
      </c>
      <c r="C6104" s="10">
        <v>481</v>
      </c>
      <c r="D6104">
        <v>17</v>
      </c>
      <c r="E6104">
        <v>433</v>
      </c>
      <c r="F6104">
        <v>0</v>
      </c>
      <c r="G6104">
        <v>31</v>
      </c>
      <c r="H6104">
        <v>0</v>
      </c>
      <c r="I6104">
        <v>0.06</v>
      </c>
      <c r="J6104" s="10">
        <v>26</v>
      </c>
      <c r="K6104" s="13">
        <f t="shared" si="192"/>
        <v>1989</v>
      </c>
      <c r="L6104" s="1" t="str">
        <f t="shared" si="191"/>
        <v/>
      </c>
    </row>
    <row r="6105" spans="1:12" ht="13.8" customHeight="1" x14ac:dyDescent="0.3">
      <c r="A6105" t="s">
        <v>101</v>
      </c>
      <c r="B6105">
        <v>1969</v>
      </c>
      <c r="C6105" s="10">
        <v>461</v>
      </c>
      <c r="D6105">
        <v>14</v>
      </c>
      <c r="E6105">
        <v>393</v>
      </c>
      <c r="F6105">
        <v>0</v>
      </c>
      <c r="G6105">
        <v>55</v>
      </c>
      <c r="H6105">
        <v>0</v>
      </c>
      <c r="I6105">
        <v>0.05</v>
      </c>
      <c r="J6105" s="10">
        <v>26</v>
      </c>
      <c r="K6105" s="13">
        <f t="shared" si="192"/>
        <v>1989</v>
      </c>
      <c r="L6105" s="1" t="str">
        <f t="shared" si="191"/>
        <v/>
      </c>
    </row>
    <row r="6106" spans="1:12" ht="13.8" customHeight="1" x14ac:dyDescent="0.3">
      <c r="A6106" t="s">
        <v>101</v>
      </c>
      <c r="B6106">
        <v>1970</v>
      </c>
      <c r="C6106" s="10">
        <v>716</v>
      </c>
      <c r="D6106">
        <v>23</v>
      </c>
      <c r="E6106">
        <v>633</v>
      </c>
      <c r="F6106">
        <v>0</v>
      </c>
      <c r="G6106">
        <v>60</v>
      </c>
      <c r="H6106">
        <v>0</v>
      </c>
      <c r="I6106">
        <v>0.08</v>
      </c>
      <c r="J6106" s="10">
        <v>31</v>
      </c>
      <c r="K6106" s="13">
        <f t="shared" si="192"/>
        <v>1989</v>
      </c>
      <c r="L6106" s="1" t="str">
        <f t="shared" si="191"/>
        <v/>
      </c>
    </row>
    <row r="6107" spans="1:12" ht="13.8" customHeight="1" x14ac:dyDescent="0.3">
      <c r="A6107" t="s">
        <v>101</v>
      </c>
      <c r="B6107">
        <v>1971</v>
      </c>
      <c r="C6107" s="10">
        <v>626</v>
      </c>
      <c r="D6107">
        <v>4</v>
      </c>
      <c r="E6107">
        <v>550</v>
      </c>
      <c r="F6107">
        <v>0</v>
      </c>
      <c r="G6107">
        <v>72</v>
      </c>
      <c r="H6107">
        <v>0</v>
      </c>
      <c r="I6107">
        <v>7.0000000000000007E-2</v>
      </c>
      <c r="J6107" s="10">
        <v>25</v>
      </c>
      <c r="K6107" s="13">
        <f t="shared" si="192"/>
        <v>1989</v>
      </c>
      <c r="L6107" s="1" t="str">
        <f t="shared" si="191"/>
        <v/>
      </c>
    </row>
    <row r="6108" spans="1:12" ht="13.8" customHeight="1" x14ac:dyDescent="0.3">
      <c r="A6108" t="s">
        <v>101</v>
      </c>
      <c r="B6108">
        <v>1972</v>
      </c>
      <c r="C6108" s="10">
        <v>661</v>
      </c>
      <c r="D6108">
        <v>4</v>
      </c>
      <c r="E6108">
        <v>601</v>
      </c>
      <c r="F6108">
        <v>0</v>
      </c>
      <c r="G6108">
        <v>56</v>
      </c>
      <c r="H6108">
        <v>0</v>
      </c>
      <c r="I6108">
        <v>7.0000000000000007E-2</v>
      </c>
      <c r="J6108" s="10">
        <v>33</v>
      </c>
      <c r="K6108" s="13">
        <f t="shared" si="192"/>
        <v>1989</v>
      </c>
      <c r="L6108" s="1" t="str">
        <f t="shared" si="191"/>
        <v/>
      </c>
    </row>
    <row r="6109" spans="1:12" ht="13.8" customHeight="1" x14ac:dyDescent="0.3">
      <c r="A6109" t="s">
        <v>101</v>
      </c>
      <c r="B6109">
        <v>1973</v>
      </c>
      <c r="C6109" s="10">
        <v>675</v>
      </c>
      <c r="D6109">
        <v>8</v>
      </c>
      <c r="E6109">
        <v>608</v>
      </c>
      <c r="F6109">
        <v>0</v>
      </c>
      <c r="G6109">
        <v>59</v>
      </c>
      <c r="H6109">
        <v>0</v>
      </c>
      <c r="I6109">
        <v>7.0000000000000007E-2</v>
      </c>
      <c r="J6109" s="10">
        <v>30</v>
      </c>
      <c r="K6109" s="13">
        <f t="shared" si="192"/>
        <v>1989</v>
      </c>
      <c r="L6109" s="1" t="str">
        <f t="shared" si="191"/>
        <v/>
      </c>
    </row>
    <row r="6110" spans="1:12" ht="13.8" customHeight="1" x14ac:dyDescent="0.3">
      <c r="A6110" t="s">
        <v>101</v>
      </c>
      <c r="B6110">
        <v>1974</v>
      </c>
      <c r="C6110" s="10">
        <v>801</v>
      </c>
      <c r="D6110">
        <v>2</v>
      </c>
      <c r="E6110">
        <v>728</v>
      </c>
      <c r="F6110">
        <v>0</v>
      </c>
      <c r="G6110">
        <v>71</v>
      </c>
      <c r="H6110">
        <v>0</v>
      </c>
      <c r="I6110">
        <v>0.08</v>
      </c>
      <c r="J6110" s="10">
        <v>34</v>
      </c>
      <c r="K6110" s="13">
        <f t="shared" si="192"/>
        <v>1989</v>
      </c>
      <c r="L6110" s="1" t="str">
        <f t="shared" si="191"/>
        <v/>
      </c>
    </row>
    <row r="6111" spans="1:12" ht="13.8" customHeight="1" x14ac:dyDescent="0.3">
      <c r="A6111" t="s">
        <v>101</v>
      </c>
      <c r="B6111">
        <v>1975</v>
      </c>
      <c r="C6111" s="10">
        <v>749</v>
      </c>
      <c r="D6111">
        <v>4</v>
      </c>
      <c r="E6111">
        <v>654</v>
      </c>
      <c r="F6111">
        <v>0</v>
      </c>
      <c r="G6111">
        <v>91</v>
      </c>
      <c r="H6111">
        <v>0</v>
      </c>
      <c r="I6111">
        <v>0.08</v>
      </c>
      <c r="J6111" s="10">
        <v>38</v>
      </c>
      <c r="K6111" s="13">
        <f t="shared" si="192"/>
        <v>1989</v>
      </c>
      <c r="L6111" s="1" t="str">
        <f t="shared" si="191"/>
        <v/>
      </c>
    </row>
    <row r="6112" spans="1:12" ht="13.8" customHeight="1" x14ac:dyDescent="0.3">
      <c r="A6112" t="s">
        <v>101</v>
      </c>
      <c r="B6112">
        <v>1976</v>
      </c>
      <c r="C6112" s="10">
        <v>664</v>
      </c>
      <c r="D6112">
        <v>8</v>
      </c>
      <c r="E6112">
        <v>567</v>
      </c>
      <c r="F6112">
        <v>0</v>
      </c>
      <c r="G6112">
        <v>89</v>
      </c>
      <c r="H6112">
        <v>0</v>
      </c>
      <c r="I6112">
        <v>7.0000000000000007E-2</v>
      </c>
      <c r="J6112" s="10">
        <v>73</v>
      </c>
      <c r="K6112" s="13">
        <f t="shared" si="192"/>
        <v>1989</v>
      </c>
      <c r="L6112" s="1" t="str">
        <f t="shared" si="191"/>
        <v/>
      </c>
    </row>
    <row r="6113" spans="1:12" ht="13.8" customHeight="1" x14ac:dyDescent="0.3">
      <c r="A6113" t="s">
        <v>101</v>
      </c>
      <c r="B6113">
        <v>1977</v>
      </c>
      <c r="C6113" s="10">
        <v>819</v>
      </c>
      <c r="D6113">
        <v>1</v>
      </c>
      <c r="E6113">
        <v>734</v>
      </c>
      <c r="F6113">
        <v>0</v>
      </c>
      <c r="G6113">
        <v>83</v>
      </c>
      <c r="H6113">
        <v>0</v>
      </c>
      <c r="I6113">
        <v>0.08</v>
      </c>
      <c r="J6113" s="10">
        <v>57</v>
      </c>
      <c r="K6113" s="13">
        <f t="shared" si="192"/>
        <v>1989</v>
      </c>
      <c r="L6113" s="1" t="str">
        <f t="shared" si="191"/>
        <v/>
      </c>
    </row>
    <row r="6114" spans="1:12" ht="13.8" customHeight="1" x14ac:dyDescent="0.3">
      <c r="A6114" t="s">
        <v>101</v>
      </c>
      <c r="B6114">
        <v>1978</v>
      </c>
      <c r="C6114" s="10">
        <v>810</v>
      </c>
      <c r="D6114">
        <v>1</v>
      </c>
      <c r="E6114">
        <v>740</v>
      </c>
      <c r="F6114">
        <v>0</v>
      </c>
      <c r="G6114">
        <v>68</v>
      </c>
      <c r="H6114">
        <v>0</v>
      </c>
      <c r="I6114">
        <v>0.08</v>
      </c>
      <c r="J6114" s="10">
        <v>51</v>
      </c>
      <c r="K6114" s="13">
        <f t="shared" si="192"/>
        <v>1989</v>
      </c>
      <c r="L6114" s="1" t="str">
        <f t="shared" si="191"/>
        <v/>
      </c>
    </row>
    <row r="6115" spans="1:12" ht="13.8" customHeight="1" x14ac:dyDescent="0.3">
      <c r="A6115" t="s">
        <v>101</v>
      </c>
      <c r="B6115">
        <v>1979</v>
      </c>
      <c r="C6115" s="10">
        <v>725</v>
      </c>
      <c r="D6115">
        <v>1</v>
      </c>
      <c r="E6115">
        <v>687</v>
      </c>
      <c r="F6115">
        <v>0</v>
      </c>
      <c r="G6115">
        <v>37</v>
      </c>
      <c r="H6115">
        <v>0</v>
      </c>
      <c r="I6115">
        <v>7.0000000000000007E-2</v>
      </c>
      <c r="J6115" s="10">
        <v>59</v>
      </c>
      <c r="K6115" s="13">
        <f t="shared" si="192"/>
        <v>1989</v>
      </c>
      <c r="L6115" s="1" t="str">
        <f t="shared" si="191"/>
        <v/>
      </c>
    </row>
    <row r="6116" spans="1:12" ht="13.8" customHeight="1" x14ac:dyDescent="0.3">
      <c r="A6116" t="s">
        <v>101</v>
      </c>
      <c r="B6116">
        <v>1980</v>
      </c>
      <c r="C6116" s="10">
        <v>698</v>
      </c>
      <c r="D6116">
        <v>1</v>
      </c>
      <c r="E6116">
        <v>656</v>
      </c>
      <c r="F6116">
        <v>0</v>
      </c>
      <c r="G6116">
        <v>40</v>
      </c>
      <c r="H6116">
        <v>0</v>
      </c>
      <c r="I6116">
        <v>0.06</v>
      </c>
      <c r="J6116" s="10">
        <v>41</v>
      </c>
      <c r="K6116" s="13">
        <f t="shared" si="192"/>
        <v>1989</v>
      </c>
      <c r="L6116" s="1" t="str">
        <f t="shared" si="191"/>
        <v/>
      </c>
    </row>
    <row r="6117" spans="1:12" ht="13.8" customHeight="1" x14ac:dyDescent="0.3">
      <c r="A6117" t="s">
        <v>101</v>
      </c>
      <c r="B6117">
        <v>1981</v>
      </c>
      <c r="C6117" s="10">
        <v>831</v>
      </c>
      <c r="D6117">
        <v>1</v>
      </c>
      <c r="E6117">
        <v>775</v>
      </c>
      <c r="F6117">
        <v>0</v>
      </c>
      <c r="G6117">
        <v>54</v>
      </c>
      <c r="H6117">
        <v>0</v>
      </c>
      <c r="I6117">
        <v>7.0000000000000007E-2</v>
      </c>
      <c r="J6117" s="10">
        <v>37</v>
      </c>
      <c r="K6117" s="13">
        <f t="shared" si="192"/>
        <v>1989</v>
      </c>
      <c r="L6117" s="1" t="str">
        <f t="shared" si="191"/>
        <v/>
      </c>
    </row>
    <row r="6118" spans="1:12" ht="13.8" customHeight="1" x14ac:dyDescent="0.3">
      <c r="A6118" t="s">
        <v>101</v>
      </c>
      <c r="B6118">
        <v>1982</v>
      </c>
      <c r="C6118" s="10">
        <v>830</v>
      </c>
      <c r="D6118">
        <v>1</v>
      </c>
      <c r="E6118">
        <v>789</v>
      </c>
      <c r="F6118">
        <v>0</v>
      </c>
      <c r="G6118">
        <v>40</v>
      </c>
      <c r="H6118">
        <v>0</v>
      </c>
      <c r="I6118">
        <v>7.0000000000000007E-2</v>
      </c>
      <c r="J6118" s="10">
        <v>34</v>
      </c>
      <c r="K6118" s="13">
        <f t="shared" si="192"/>
        <v>1989</v>
      </c>
      <c r="L6118" s="1" t="str">
        <f t="shared" si="191"/>
        <v/>
      </c>
    </row>
    <row r="6119" spans="1:12" ht="13.8" customHeight="1" x14ac:dyDescent="0.3">
      <c r="A6119" t="s">
        <v>101</v>
      </c>
      <c r="B6119">
        <v>1983</v>
      </c>
      <c r="C6119" s="10">
        <v>997</v>
      </c>
      <c r="D6119">
        <v>1</v>
      </c>
      <c r="E6119">
        <v>956</v>
      </c>
      <c r="F6119">
        <v>0</v>
      </c>
      <c r="G6119">
        <v>39</v>
      </c>
      <c r="H6119">
        <v>0</v>
      </c>
      <c r="I6119">
        <v>0.08</v>
      </c>
      <c r="J6119" s="10">
        <v>38</v>
      </c>
      <c r="K6119" s="13">
        <f t="shared" si="192"/>
        <v>1989</v>
      </c>
      <c r="L6119" s="1" t="str">
        <f t="shared" si="191"/>
        <v/>
      </c>
    </row>
    <row r="6120" spans="1:12" ht="13.8" customHeight="1" x14ac:dyDescent="0.3">
      <c r="A6120" t="s">
        <v>101</v>
      </c>
      <c r="B6120">
        <v>1984</v>
      </c>
      <c r="C6120" s="10">
        <v>704</v>
      </c>
      <c r="D6120">
        <v>1</v>
      </c>
      <c r="E6120">
        <v>671</v>
      </c>
      <c r="F6120">
        <v>0</v>
      </c>
      <c r="G6120">
        <v>31</v>
      </c>
      <c r="H6120">
        <v>0</v>
      </c>
      <c r="I6120">
        <v>0.06</v>
      </c>
      <c r="J6120" s="10">
        <v>36</v>
      </c>
      <c r="K6120" s="13">
        <f t="shared" si="192"/>
        <v>1989</v>
      </c>
      <c r="L6120" s="1" t="str">
        <f t="shared" si="191"/>
        <v/>
      </c>
    </row>
    <row r="6121" spans="1:12" ht="13.8" customHeight="1" x14ac:dyDescent="0.3">
      <c r="A6121" t="s">
        <v>101</v>
      </c>
      <c r="B6121">
        <v>1985</v>
      </c>
      <c r="C6121" s="10">
        <v>907</v>
      </c>
      <c r="D6121">
        <v>1</v>
      </c>
      <c r="E6121">
        <v>857</v>
      </c>
      <c r="F6121">
        <v>0</v>
      </c>
      <c r="G6121">
        <v>49</v>
      </c>
      <c r="H6121">
        <v>0</v>
      </c>
      <c r="I6121">
        <v>7.0000000000000007E-2</v>
      </c>
      <c r="J6121" s="10">
        <v>38</v>
      </c>
      <c r="K6121" s="13">
        <f t="shared" si="192"/>
        <v>1989</v>
      </c>
      <c r="L6121" s="1" t="str">
        <f t="shared" si="191"/>
        <v/>
      </c>
    </row>
    <row r="6122" spans="1:12" ht="13.8" customHeight="1" x14ac:dyDescent="0.3">
      <c r="A6122" t="s">
        <v>101</v>
      </c>
      <c r="B6122">
        <v>1986</v>
      </c>
      <c r="C6122" s="10">
        <v>831</v>
      </c>
      <c r="D6122">
        <v>1</v>
      </c>
      <c r="E6122">
        <v>800</v>
      </c>
      <c r="F6122">
        <v>0</v>
      </c>
      <c r="G6122">
        <v>30</v>
      </c>
      <c r="H6122">
        <v>0</v>
      </c>
      <c r="I6122">
        <v>0.06</v>
      </c>
      <c r="J6122" s="10">
        <v>37</v>
      </c>
      <c r="K6122" s="13">
        <f t="shared" si="192"/>
        <v>1989</v>
      </c>
      <c r="L6122" s="1" t="str">
        <f t="shared" si="191"/>
        <v/>
      </c>
    </row>
    <row r="6123" spans="1:12" ht="13.8" customHeight="1" x14ac:dyDescent="0.3">
      <c r="A6123" t="s">
        <v>101</v>
      </c>
      <c r="B6123">
        <v>1987</v>
      </c>
      <c r="C6123" s="10">
        <v>896</v>
      </c>
      <c r="D6123">
        <v>2</v>
      </c>
      <c r="E6123">
        <v>857</v>
      </c>
      <c r="F6123">
        <v>0</v>
      </c>
      <c r="G6123">
        <v>37</v>
      </c>
      <c r="H6123">
        <v>0</v>
      </c>
      <c r="I6123">
        <v>7.0000000000000007E-2</v>
      </c>
      <c r="J6123" s="10">
        <v>38</v>
      </c>
      <c r="K6123" s="13">
        <f t="shared" si="192"/>
        <v>1989</v>
      </c>
      <c r="L6123" s="1" t="str">
        <f t="shared" si="191"/>
        <v/>
      </c>
    </row>
    <row r="6124" spans="1:12" ht="13.8" customHeight="1" x14ac:dyDescent="0.3">
      <c r="A6124" t="s">
        <v>101</v>
      </c>
      <c r="B6124">
        <v>1988</v>
      </c>
      <c r="C6124" s="10">
        <v>941</v>
      </c>
      <c r="D6124">
        <v>2</v>
      </c>
      <c r="E6124">
        <v>874</v>
      </c>
      <c r="F6124">
        <v>0</v>
      </c>
      <c r="G6124">
        <v>65</v>
      </c>
      <c r="H6124">
        <v>0</v>
      </c>
      <c r="I6124">
        <v>7.0000000000000007E-2</v>
      </c>
      <c r="J6124" s="10">
        <v>37</v>
      </c>
      <c r="K6124" s="13">
        <f t="shared" si="192"/>
        <v>1989</v>
      </c>
      <c r="L6124" s="1" t="str">
        <f t="shared" si="191"/>
        <v/>
      </c>
    </row>
    <row r="6125" spans="1:12" ht="13.8" customHeight="1" x14ac:dyDescent="0.3">
      <c r="A6125" t="s">
        <v>101</v>
      </c>
      <c r="B6125">
        <v>1989</v>
      </c>
      <c r="C6125" s="10">
        <v>912</v>
      </c>
      <c r="D6125">
        <v>2</v>
      </c>
      <c r="E6125">
        <v>833</v>
      </c>
      <c r="F6125">
        <v>0</v>
      </c>
      <c r="G6125">
        <v>77</v>
      </c>
      <c r="H6125">
        <v>0</v>
      </c>
      <c r="I6125">
        <v>0.06</v>
      </c>
      <c r="J6125" s="10">
        <v>34</v>
      </c>
      <c r="K6125" s="13">
        <f t="shared" si="192"/>
        <v>1989</v>
      </c>
      <c r="L6125" s="1" t="str">
        <f t="shared" si="191"/>
        <v/>
      </c>
    </row>
    <row r="6126" spans="1:12" ht="13.8" customHeight="1" x14ac:dyDescent="0.3">
      <c r="A6126" t="s">
        <v>101</v>
      </c>
      <c r="B6126">
        <v>1990</v>
      </c>
      <c r="C6126" s="10">
        <v>1041</v>
      </c>
      <c r="D6126">
        <v>2</v>
      </c>
      <c r="E6126">
        <v>947</v>
      </c>
      <c r="F6126">
        <v>0</v>
      </c>
      <c r="G6126">
        <v>92</v>
      </c>
      <c r="H6126">
        <v>0</v>
      </c>
      <c r="I6126">
        <v>7.0000000000000007E-2</v>
      </c>
      <c r="J6126" s="10">
        <v>50</v>
      </c>
      <c r="K6126" s="13">
        <f t="shared" si="192"/>
        <v>1990</v>
      </c>
      <c r="L6126" s="1" t="str">
        <f t="shared" si="191"/>
        <v/>
      </c>
    </row>
    <row r="6127" spans="1:12" ht="13.8" customHeight="1" x14ac:dyDescent="0.3">
      <c r="A6127" t="s">
        <v>101</v>
      </c>
      <c r="B6127">
        <v>1991</v>
      </c>
      <c r="C6127" s="10">
        <v>1073</v>
      </c>
      <c r="D6127">
        <v>2</v>
      </c>
      <c r="E6127">
        <v>969</v>
      </c>
      <c r="F6127">
        <v>0</v>
      </c>
      <c r="G6127">
        <v>102</v>
      </c>
      <c r="H6127">
        <v>0</v>
      </c>
      <c r="I6127">
        <v>7.0000000000000007E-2</v>
      </c>
      <c r="J6127" s="10">
        <v>52</v>
      </c>
      <c r="K6127" s="13">
        <f t="shared" si="192"/>
        <v>1990</v>
      </c>
      <c r="L6127" s="1" t="str">
        <f t="shared" si="191"/>
        <v/>
      </c>
    </row>
    <row r="6128" spans="1:12" ht="13.8" customHeight="1" x14ac:dyDescent="0.3">
      <c r="A6128" t="s">
        <v>101</v>
      </c>
      <c r="B6128">
        <v>1992</v>
      </c>
      <c r="C6128" s="10">
        <v>1086</v>
      </c>
      <c r="D6128">
        <v>2</v>
      </c>
      <c r="E6128">
        <v>944</v>
      </c>
      <c r="F6128">
        <v>0</v>
      </c>
      <c r="G6128">
        <v>139</v>
      </c>
      <c r="H6128">
        <v>0</v>
      </c>
      <c r="I6128">
        <v>7.0000000000000007E-2</v>
      </c>
      <c r="J6128" s="10">
        <v>54</v>
      </c>
      <c r="K6128" s="13">
        <f t="shared" si="192"/>
        <v>1990</v>
      </c>
      <c r="L6128" s="1" t="str">
        <f t="shared" si="191"/>
        <v/>
      </c>
    </row>
    <row r="6129" spans="1:12" ht="13.8" customHeight="1" x14ac:dyDescent="0.3">
      <c r="A6129" t="s">
        <v>101</v>
      </c>
      <c r="B6129">
        <v>1993</v>
      </c>
      <c r="C6129" s="10">
        <v>1240</v>
      </c>
      <c r="D6129">
        <v>2</v>
      </c>
      <c r="E6129">
        <v>1073</v>
      </c>
      <c r="F6129">
        <v>0</v>
      </c>
      <c r="G6129">
        <v>164</v>
      </c>
      <c r="H6129">
        <v>0</v>
      </c>
      <c r="I6129">
        <v>0.08</v>
      </c>
      <c r="J6129" s="10">
        <v>56</v>
      </c>
      <c r="K6129" s="13">
        <f t="shared" si="192"/>
        <v>1990</v>
      </c>
      <c r="L6129" s="1" t="str">
        <f t="shared" si="191"/>
        <v/>
      </c>
    </row>
    <row r="6130" spans="1:12" ht="13.8" customHeight="1" x14ac:dyDescent="0.3">
      <c r="A6130" t="s">
        <v>101</v>
      </c>
      <c r="B6130">
        <v>1994</v>
      </c>
      <c r="C6130" s="10">
        <v>1351</v>
      </c>
      <c r="D6130">
        <v>2</v>
      </c>
      <c r="E6130">
        <v>1165</v>
      </c>
      <c r="F6130">
        <v>0</v>
      </c>
      <c r="G6130">
        <v>183</v>
      </c>
      <c r="H6130">
        <v>0</v>
      </c>
      <c r="I6130">
        <v>0.08</v>
      </c>
      <c r="J6130" s="10">
        <v>56</v>
      </c>
      <c r="K6130" s="13">
        <f t="shared" si="192"/>
        <v>1990</v>
      </c>
      <c r="L6130" s="1" t="str">
        <f t="shared" si="191"/>
        <v/>
      </c>
    </row>
    <row r="6131" spans="1:12" ht="13.8" customHeight="1" x14ac:dyDescent="0.3">
      <c r="A6131" t="s">
        <v>101</v>
      </c>
      <c r="B6131">
        <v>1995</v>
      </c>
      <c r="C6131" s="10">
        <v>1439</v>
      </c>
      <c r="D6131">
        <v>2</v>
      </c>
      <c r="E6131">
        <v>1260</v>
      </c>
      <c r="F6131">
        <v>0</v>
      </c>
      <c r="G6131">
        <v>177</v>
      </c>
      <c r="H6131">
        <v>0</v>
      </c>
      <c r="I6131">
        <v>0.08</v>
      </c>
      <c r="J6131" s="10">
        <v>66</v>
      </c>
      <c r="K6131" s="13">
        <f t="shared" si="192"/>
        <v>1990</v>
      </c>
      <c r="L6131" s="1" t="str">
        <f t="shared" si="191"/>
        <v/>
      </c>
    </row>
    <row r="6132" spans="1:12" ht="13.8" customHeight="1" x14ac:dyDescent="0.3">
      <c r="A6132" t="s">
        <v>101</v>
      </c>
      <c r="B6132">
        <v>1996</v>
      </c>
      <c r="C6132" s="10">
        <v>1530</v>
      </c>
      <c r="D6132">
        <v>2</v>
      </c>
      <c r="E6132">
        <v>1324</v>
      </c>
      <c r="F6132">
        <v>0</v>
      </c>
      <c r="G6132">
        <v>204</v>
      </c>
      <c r="H6132">
        <v>0</v>
      </c>
      <c r="I6132">
        <v>0.09</v>
      </c>
      <c r="J6132" s="10">
        <v>65</v>
      </c>
      <c r="K6132" s="13">
        <f t="shared" si="192"/>
        <v>1990</v>
      </c>
      <c r="L6132" s="1" t="str">
        <f t="shared" si="191"/>
        <v/>
      </c>
    </row>
    <row r="6133" spans="1:12" ht="13.8" customHeight="1" x14ac:dyDescent="0.3">
      <c r="A6133" t="s">
        <v>101</v>
      </c>
      <c r="B6133">
        <v>1997</v>
      </c>
      <c r="C6133" s="10">
        <v>1736</v>
      </c>
      <c r="D6133">
        <v>2</v>
      </c>
      <c r="E6133">
        <v>1503</v>
      </c>
      <c r="F6133">
        <v>0</v>
      </c>
      <c r="G6133">
        <v>231</v>
      </c>
      <c r="H6133">
        <v>0</v>
      </c>
      <c r="I6133">
        <v>0.1</v>
      </c>
      <c r="J6133" s="10">
        <v>66</v>
      </c>
      <c r="K6133" s="13">
        <f t="shared" si="192"/>
        <v>1990</v>
      </c>
      <c r="L6133" s="1" t="str">
        <f t="shared" si="191"/>
        <v/>
      </c>
    </row>
    <row r="6134" spans="1:12" ht="13.8" customHeight="1" x14ac:dyDescent="0.3">
      <c r="A6134" t="s">
        <v>101</v>
      </c>
      <c r="B6134">
        <v>1998</v>
      </c>
      <c r="C6134" s="10">
        <v>1746</v>
      </c>
      <c r="D6134">
        <v>0</v>
      </c>
      <c r="E6134">
        <v>1524</v>
      </c>
      <c r="F6134">
        <v>0</v>
      </c>
      <c r="G6134">
        <v>222</v>
      </c>
      <c r="H6134">
        <v>0</v>
      </c>
      <c r="I6134">
        <v>0.1</v>
      </c>
      <c r="J6134" s="10">
        <v>74</v>
      </c>
      <c r="K6134" s="13">
        <f t="shared" si="192"/>
        <v>1990</v>
      </c>
      <c r="L6134" s="1" t="str">
        <f t="shared" si="191"/>
        <v/>
      </c>
    </row>
    <row r="6135" spans="1:12" ht="13.8" customHeight="1" x14ac:dyDescent="0.3">
      <c r="A6135" t="s">
        <v>101</v>
      </c>
      <c r="B6135">
        <v>1999</v>
      </c>
      <c r="C6135" s="10">
        <v>1786</v>
      </c>
      <c r="D6135">
        <v>0</v>
      </c>
      <c r="E6135">
        <v>1532</v>
      </c>
      <c r="F6135">
        <v>0</v>
      </c>
      <c r="G6135">
        <v>254</v>
      </c>
      <c r="H6135">
        <v>0</v>
      </c>
      <c r="I6135">
        <v>0.1</v>
      </c>
      <c r="J6135" s="10">
        <v>83</v>
      </c>
      <c r="K6135" s="13">
        <f t="shared" si="192"/>
        <v>1990</v>
      </c>
      <c r="L6135" s="1" t="str">
        <f t="shared" si="191"/>
        <v/>
      </c>
    </row>
    <row r="6136" spans="1:12" ht="13.8" customHeight="1" x14ac:dyDescent="0.3">
      <c r="A6136" t="s">
        <v>101</v>
      </c>
      <c r="B6136">
        <v>2000</v>
      </c>
      <c r="C6136" s="10">
        <v>1715</v>
      </c>
      <c r="D6136">
        <v>0</v>
      </c>
      <c r="E6136">
        <v>1450</v>
      </c>
      <c r="F6136">
        <v>0</v>
      </c>
      <c r="G6136">
        <v>265</v>
      </c>
      <c r="H6136">
        <v>0</v>
      </c>
      <c r="I6136">
        <v>0.09</v>
      </c>
      <c r="J6136" s="10">
        <v>87</v>
      </c>
      <c r="K6136" s="13">
        <f t="shared" si="192"/>
        <v>1990</v>
      </c>
      <c r="L6136" s="1" t="str">
        <f t="shared" si="191"/>
        <v/>
      </c>
    </row>
    <row r="6137" spans="1:12" ht="13.8" customHeight="1" x14ac:dyDescent="0.3">
      <c r="A6137" t="s">
        <v>101</v>
      </c>
      <c r="B6137">
        <v>2001</v>
      </c>
      <c r="C6137" s="10">
        <v>1887</v>
      </c>
      <c r="D6137">
        <v>0</v>
      </c>
      <c r="E6137">
        <v>1629</v>
      </c>
      <c r="F6137">
        <v>0</v>
      </c>
      <c r="G6137">
        <v>258</v>
      </c>
      <c r="H6137">
        <v>0</v>
      </c>
      <c r="I6137">
        <v>0.1</v>
      </c>
      <c r="J6137" s="10">
        <v>78</v>
      </c>
      <c r="K6137" s="13">
        <f t="shared" si="192"/>
        <v>1990</v>
      </c>
      <c r="L6137" s="1" t="str">
        <f t="shared" si="191"/>
        <v/>
      </c>
    </row>
    <row r="6138" spans="1:12" ht="13.8" customHeight="1" x14ac:dyDescent="0.3">
      <c r="A6138" t="s">
        <v>101</v>
      </c>
      <c r="B6138">
        <v>2002</v>
      </c>
      <c r="C6138" s="10">
        <v>2024</v>
      </c>
      <c r="D6138">
        <v>0</v>
      </c>
      <c r="E6138">
        <v>1766</v>
      </c>
      <c r="F6138">
        <v>0</v>
      </c>
      <c r="G6138">
        <v>258</v>
      </c>
      <c r="H6138">
        <v>0</v>
      </c>
      <c r="I6138">
        <v>0.1</v>
      </c>
      <c r="J6138" s="10">
        <v>80</v>
      </c>
      <c r="K6138" s="13">
        <f t="shared" si="192"/>
        <v>1990</v>
      </c>
      <c r="L6138" s="1" t="str">
        <f t="shared" si="191"/>
        <v/>
      </c>
    </row>
    <row r="6139" spans="1:12" ht="13.8" customHeight="1" x14ac:dyDescent="0.3">
      <c r="A6139" t="s">
        <v>101</v>
      </c>
      <c r="B6139">
        <v>2003</v>
      </c>
      <c r="C6139" s="10">
        <v>2081</v>
      </c>
      <c r="D6139">
        <v>0</v>
      </c>
      <c r="E6139">
        <v>1823</v>
      </c>
      <c r="F6139">
        <v>0</v>
      </c>
      <c r="G6139">
        <v>258</v>
      </c>
      <c r="H6139">
        <v>0</v>
      </c>
      <c r="I6139">
        <v>0.1</v>
      </c>
      <c r="J6139" s="10">
        <v>137</v>
      </c>
      <c r="K6139" s="13">
        <f t="shared" si="192"/>
        <v>1990</v>
      </c>
      <c r="L6139" s="1" t="str">
        <f t="shared" si="191"/>
        <v/>
      </c>
    </row>
    <row r="6140" spans="1:12" ht="13.8" customHeight="1" x14ac:dyDescent="0.3">
      <c r="A6140" t="s">
        <v>101</v>
      </c>
      <c r="B6140">
        <v>2004</v>
      </c>
      <c r="C6140" s="10">
        <v>2004</v>
      </c>
      <c r="D6140">
        <v>0</v>
      </c>
      <c r="E6140">
        <v>1746</v>
      </c>
      <c r="F6140">
        <v>0</v>
      </c>
      <c r="G6140">
        <v>258</v>
      </c>
      <c r="H6140">
        <v>0</v>
      </c>
      <c r="I6140">
        <v>0.09</v>
      </c>
      <c r="J6140" s="10">
        <v>112</v>
      </c>
      <c r="K6140" s="13">
        <f t="shared" si="192"/>
        <v>1990</v>
      </c>
      <c r="L6140" s="1" t="str">
        <f t="shared" si="191"/>
        <v/>
      </c>
    </row>
    <row r="6141" spans="1:12" ht="13.8" customHeight="1" x14ac:dyDescent="0.3">
      <c r="A6141" t="s">
        <v>101</v>
      </c>
      <c r="B6141">
        <v>2005</v>
      </c>
      <c r="C6141" s="10">
        <v>1907</v>
      </c>
      <c r="D6141">
        <v>0</v>
      </c>
      <c r="E6141">
        <v>1662</v>
      </c>
      <c r="F6141">
        <v>0</v>
      </c>
      <c r="G6141">
        <v>245</v>
      </c>
      <c r="H6141">
        <v>0</v>
      </c>
      <c r="I6141">
        <v>0.09</v>
      </c>
      <c r="J6141" s="10">
        <v>138</v>
      </c>
      <c r="K6141" s="13">
        <f t="shared" si="192"/>
        <v>1990</v>
      </c>
      <c r="L6141" s="1" t="str">
        <f t="shared" si="191"/>
        <v/>
      </c>
    </row>
    <row r="6142" spans="1:12" ht="13.8" customHeight="1" x14ac:dyDescent="0.3">
      <c r="A6142" t="s">
        <v>101</v>
      </c>
      <c r="B6142">
        <v>2006</v>
      </c>
      <c r="C6142" s="10">
        <v>2552</v>
      </c>
      <c r="D6142">
        <v>0</v>
      </c>
      <c r="E6142">
        <v>2307</v>
      </c>
      <c r="F6142">
        <v>0</v>
      </c>
      <c r="G6142">
        <v>245</v>
      </c>
      <c r="H6142">
        <v>0</v>
      </c>
      <c r="I6142">
        <v>0.12</v>
      </c>
      <c r="J6142" s="10">
        <v>136</v>
      </c>
      <c r="K6142" s="13">
        <f t="shared" si="192"/>
        <v>1990</v>
      </c>
      <c r="L6142" s="1" t="str">
        <f t="shared" si="191"/>
        <v/>
      </c>
    </row>
    <row r="6143" spans="1:12" ht="13.8" customHeight="1" x14ac:dyDescent="0.3">
      <c r="A6143" t="s">
        <v>101</v>
      </c>
      <c r="B6143">
        <v>2007</v>
      </c>
      <c r="C6143" s="10">
        <v>2680</v>
      </c>
      <c r="D6143">
        <v>0</v>
      </c>
      <c r="E6143">
        <v>2435</v>
      </c>
      <c r="F6143">
        <v>0</v>
      </c>
      <c r="G6143">
        <v>245</v>
      </c>
      <c r="H6143">
        <v>0</v>
      </c>
      <c r="I6143">
        <v>0.12</v>
      </c>
      <c r="J6143" s="10">
        <v>138</v>
      </c>
      <c r="K6143" s="13">
        <f t="shared" si="192"/>
        <v>1990</v>
      </c>
      <c r="L6143" s="1" t="str">
        <f t="shared" si="191"/>
        <v/>
      </c>
    </row>
    <row r="6144" spans="1:12" ht="13.8" customHeight="1" x14ac:dyDescent="0.3">
      <c r="A6144" t="s">
        <v>101</v>
      </c>
      <c r="B6144">
        <v>2008</v>
      </c>
      <c r="C6144" s="10">
        <v>2492</v>
      </c>
      <c r="D6144">
        <v>0</v>
      </c>
      <c r="E6144">
        <v>2247</v>
      </c>
      <c r="F6144">
        <v>0</v>
      </c>
      <c r="G6144">
        <v>245</v>
      </c>
      <c r="H6144">
        <v>0</v>
      </c>
      <c r="I6144">
        <v>0.11</v>
      </c>
      <c r="J6144" s="10">
        <v>144</v>
      </c>
      <c r="K6144" s="13">
        <f t="shared" si="192"/>
        <v>1990</v>
      </c>
      <c r="L6144" s="1" t="str">
        <f t="shared" si="191"/>
        <v/>
      </c>
    </row>
    <row r="6145" spans="1:12" ht="13.8" customHeight="1" x14ac:dyDescent="0.3">
      <c r="A6145" t="s">
        <v>101</v>
      </c>
      <c r="B6145">
        <v>2009</v>
      </c>
      <c r="C6145" s="10">
        <v>2102</v>
      </c>
      <c r="D6145">
        <v>0</v>
      </c>
      <c r="E6145">
        <v>1855</v>
      </c>
      <c r="F6145">
        <v>3</v>
      </c>
      <c r="G6145">
        <v>245</v>
      </c>
      <c r="H6145">
        <v>0</v>
      </c>
      <c r="I6145">
        <v>0.09</v>
      </c>
      <c r="J6145" s="10">
        <v>135</v>
      </c>
      <c r="K6145" s="13">
        <f t="shared" si="192"/>
        <v>1990</v>
      </c>
      <c r="L6145" s="1" t="str">
        <f t="shared" si="191"/>
        <v/>
      </c>
    </row>
    <row r="6146" spans="1:12" ht="13.8" customHeight="1" x14ac:dyDescent="0.3">
      <c r="A6146" t="s">
        <v>101</v>
      </c>
      <c r="B6146">
        <v>2010</v>
      </c>
      <c r="C6146" s="10">
        <v>2715</v>
      </c>
      <c r="D6146">
        <v>0</v>
      </c>
      <c r="E6146">
        <v>2208</v>
      </c>
      <c r="F6146">
        <v>221</v>
      </c>
      <c r="G6146">
        <v>286</v>
      </c>
      <c r="H6146">
        <v>0</v>
      </c>
      <c r="I6146">
        <v>0.11</v>
      </c>
      <c r="J6146" s="10">
        <v>169</v>
      </c>
      <c r="K6146" s="13">
        <f t="shared" si="192"/>
        <v>1990</v>
      </c>
      <c r="L6146" s="1" t="str">
        <f t="shared" ref="L6146:L6209" si="193">IF(AND(B6146&gt;2011),1,"")</f>
        <v/>
      </c>
    </row>
    <row r="6147" spans="1:12" ht="13.8" customHeight="1" x14ac:dyDescent="0.3">
      <c r="A6147" t="s">
        <v>101</v>
      </c>
      <c r="B6147">
        <v>2011</v>
      </c>
      <c r="C6147" s="10">
        <v>2681</v>
      </c>
      <c r="D6147">
        <v>0</v>
      </c>
      <c r="E6147">
        <v>1909</v>
      </c>
      <c r="F6147">
        <v>432</v>
      </c>
      <c r="G6147">
        <v>340</v>
      </c>
      <c r="H6147">
        <v>0</v>
      </c>
      <c r="I6147">
        <v>0.11</v>
      </c>
      <c r="J6147" s="10">
        <v>178</v>
      </c>
      <c r="K6147" s="13">
        <f t="shared" si="192"/>
        <v>1990</v>
      </c>
      <c r="L6147" s="1" t="str">
        <f t="shared" si="193"/>
        <v/>
      </c>
    </row>
    <row r="6148" spans="1:12" ht="13.8" customHeight="1" x14ac:dyDescent="0.3">
      <c r="A6148" t="s">
        <v>101</v>
      </c>
      <c r="B6148">
        <v>2012</v>
      </c>
      <c r="C6148" s="10">
        <v>3239</v>
      </c>
      <c r="D6148">
        <v>0</v>
      </c>
      <c r="E6148">
        <v>2611</v>
      </c>
      <c r="F6148">
        <v>219</v>
      </c>
      <c r="G6148">
        <v>408</v>
      </c>
      <c r="H6148">
        <v>0</v>
      </c>
      <c r="I6148">
        <v>0.13</v>
      </c>
      <c r="J6148" s="10">
        <v>176</v>
      </c>
      <c r="K6148" s="13">
        <f t="shared" si="192"/>
        <v>1990</v>
      </c>
      <c r="L6148" s="1">
        <f t="shared" si="193"/>
        <v>1</v>
      </c>
    </row>
    <row r="6149" spans="1:12" ht="13.8" customHeight="1" x14ac:dyDescent="0.3">
      <c r="A6149" t="s">
        <v>101</v>
      </c>
      <c r="B6149">
        <v>2013</v>
      </c>
      <c r="C6149" s="10">
        <v>3987</v>
      </c>
      <c r="D6149">
        <v>0</v>
      </c>
      <c r="E6149">
        <v>3415</v>
      </c>
      <c r="F6149">
        <v>164</v>
      </c>
      <c r="G6149">
        <v>408</v>
      </c>
      <c r="H6149">
        <v>0</v>
      </c>
      <c r="I6149">
        <v>0.15</v>
      </c>
      <c r="J6149" s="10">
        <v>153</v>
      </c>
      <c r="K6149" s="13">
        <f t="shared" si="192"/>
        <v>1990</v>
      </c>
      <c r="L6149" s="1">
        <f t="shared" si="193"/>
        <v>1</v>
      </c>
    </row>
    <row r="6150" spans="1:12" ht="13.8" customHeight="1" x14ac:dyDescent="0.3">
      <c r="A6150" t="s">
        <v>101</v>
      </c>
      <c r="B6150">
        <v>2014</v>
      </c>
      <c r="C6150" s="10">
        <v>3945</v>
      </c>
      <c r="D6150">
        <v>0</v>
      </c>
      <c r="E6150">
        <v>3188</v>
      </c>
      <c r="F6150">
        <v>349</v>
      </c>
      <c r="G6150">
        <v>408</v>
      </c>
      <c r="H6150">
        <v>0</v>
      </c>
      <c r="I6150">
        <v>0.15</v>
      </c>
      <c r="J6150" s="10">
        <v>104</v>
      </c>
      <c r="K6150" s="13">
        <f t="shared" si="192"/>
        <v>1990</v>
      </c>
      <c r="L6150" s="1">
        <f t="shared" si="193"/>
        <v>1</v>
      </c>
    </row>
    <row r="6151" spans="1:12" ht="13.8" customHeight="1" x14ac:dyDescent="0.3">
      <c r="A6151" t="s">
        <v>102</v>
      </c>
      <c r="B6151">
        <v>1950</v>
      </c>
      <c r="C6151" s="10">
        <v>32</v>
      </c>
      <c r="D6151">
        <v>14</v>
      </c>
      <c r="E6151">
        <v>18</v>
      </c>
      <c r="F6151">
        <v>0</v>
      </c>
      <c r="G6151">
        <v>0</v>
      </c>
      <c r="H6151">
        <v>0</v>
      </c>
      <c r="I6151">
        <v>1.57</v>
      </c>
      <c r="J6151" s="10">
        <v>450</v>
      </c>
      <c r="K6151" s="13">
        <f t="shared" si="192"/>
        <v>1958</v>
      </c>
      <c r="L6151" s="1" t="str">
        <f t="shared" si="193"/>
        <v/>
      </c>
    </row>
    <row r="6152" spans="1:12" ht="13.8" customHeight="1" x14ac:dyDescent="0.3">
      <c r="A6152" t="s">
        <v>102</v>
      </c>
      <c r="B6152">
        <v>1951</v>
      </c>
      <c r="C6152" s="10">
        <v>28</v>
      </c>
      <c r="D6152">
        <v>7</v>
      </c>
      <c r="E6152">
        <v>21</v>
      </c>
      <c r="F6152">
        <v>0</v>
      </c>
      <c r="G6152">
        <v>0</v>
      </c>
      <c r="H6152">
        <v>0</v>
      </c>
      <c r="I6152">
        <v>1.36</v>
      </c>
      <c r="J6152" s="10">
        <v>475</v>
      </c>
      <c r="K6152" s="13">
        <f t="shared" ref="K6152:K6215" si="194">IF(B6152&lt;1990,IF(B6152&lt;1959,1958,1989),1990)</f>
        <v>1958</v>
      </c>
      <c r="L6152" s="1" t="str">
        <f t="shared" si="193"/>
        <v/>
      </c>
    </row>
    <row r="6153" spans="1:12" ht="13.8" customHeight="1" x14ac:dyDescent="0.3">
      <c r="A6153" t="s">
        <v>102</v>
      </c>
      <c r="B6153">
        <v>1952</v>
      </c>
      <c r="C6153" s="10">
        <v>20</v>
      </c>
      <c r="D6153">
        <v>7</v>
      </c>
      <c r="E6153">
        <v>13</v>
      </c>
      <c r="F6153">
        <v>0</v>
      </c>
      <c r="G6153">
        <v>0</v>
      </c>
      <c r="H6153">
        <v>0</v>
      </c>
      <c r="I6153">
        <v>0.96</v>
      </c>
      <c r="J6153" s="10">
        <v>440</v>
      </c>
      <c r="K6153" s="13">
        <f t="shared" si="194"/>
        <v>1958</v>
      </c>
      <c r="L6153" s="1" t="str">
        <f t="shared" si="193"/>
        <v/>
      </c>
    </row>
    <row r="6154" spans="1:12" ht="13.8" customHeight="1" x14ac:dyDescent="0.3">
      <c r="A6154" t="s">
        <v>102</v>
      </c>
      <c r="B6154">
        <v>1953</v>
      </c>
      <c r="C6154" s="10">
        <v>18</v>
      </c>
      <c r="D6154">
        <v>5</v>
      </c>
      <c r="E6154">
        <v>13</v>
      </c>
      <c r="F6154">
        <v>0</v>
      </c>
      <c r="G6154">
        <v>0</v>
      </c>
      <c r="H6154">
        <v>0</v>
      </c>
      <c r="I6154">
        <v>0.84</v>
      </c>
      <c r="J6154" s="10">
        <v>311</v>
      </c>
      <c r="K6154" s="13">
        <f t="shared" si="194"/>
        <v>1958</v>
      </c>
      <c r="L6154" s="1" t="str">
        <f t="shared" si="193"/>
        <v/>
      </c>
    </row>
    <row r="6155" spans="1:12" ht="13.8" customHeight="1" x14ac:dyDescent="0.3">
      <c r="A6155" t="s">
        <v>102</v>
      </c>
      <c r="B6155">
        <v>1954</v>
      </c>
      <c r="C6155" s="10">
        <v>15</v>
      </c>
      <c r="D6155">
        <v>2</v>
      </c>
      <c r="E6155">
        <v>13</v>
      </c>
      <c r="F6155">
        <v>0</v>
      </c>
      <c r="G6155">
        <v>0</v>
      </c>
      <c r="H6155">
        <v>0</v>
      </c>
      <c r="I6155">
        <v>0.7</v>
      </c>
      <c r="J6155" s="10">
        <v>274</v>
      </c>
      <c r="K6155" s="13">
        <f t="shared" si="194"/>
        <v>1958</v>
      </c>
      <c r="L6155" s="1" t="str">
        <f t="shared" si="193"/>
        <v/>
      </c>
    </row>
    <row r="6156" spans="1:12" ht="13.8" customHeight="1" x14ac:dyDescent="0.3">
      <c r="A6156" t="s">
        <v>102</v>
      </c>
      <c r="B6156">
        <v>1955</v>
      </c>
      <c r="C6156" s="10">
        <v>16</v>
      </c>
      <c r="D6156">
        <v>4</v>
      </c>
      <c r="E6156">
        <v>13</v>
      </c>
      <c r="F6156">
        <v>0</v>
      </c>
      <c r="G6156">
        <v>0</v>
      </c>
      <c r="H6156">
        <v>0</v>
      </c>
      <c r="I6156">
        <v>0.77</v>
      </c>
      <c r="J6156" s="10">
        <v>276</v>
      </c>
      <c r="K6156" s="13">
        <f t="shared" si="194"/>
        <v>1958</v>
      </c>
      <c r="L6156" s="1" t="str">
        <f t="shared" si="193"/>
        <v/>
      </c>
    </row>
    <row r="6157" spans="1:12" ht="13.8" customHeight="1" x14ac:dyDescent="0.3">
      <c r="A6157" t="s">
        <v>102</v>
      </c>
      <c r="B6157">
        <v>1956</v>
      </c>
      <c r="C6157" s="10">
        <v>14</v>
      </c>
      <c r="D6157">
        <v>1</v>
      </c>
      <c r="E6157">
        <v>13</v>
      </c>
      <c r="F6157">
        <v>0</v>
      </c>
      <c r="G6157">
        <v>0</v>
      </c>
      <c r="H6157">
        <v>0</v>
      </c>
      <c r="I6157">
        <v>0.66</v>
      </c>
      <c r="J6157" s="10">
        <v>388</v>
      </c>
      <c r="K6157" s="13">
        <f t="shared" si="194"/>
        <v>1958</v>
      </c>
      <c r="L6157" s="1" t="str">
        <f t="shared" si="193"/>
        <v/>
      </c>
    </row>
    <row r="6158" spans="1:12" ht="13.8" customHeight="1" x14ac:dyDescent="0.3">
      <c r="A6158" t="s">
        <v>102</v>
      </c>
      <c r="B6158">
        <v>1957</v>
      </c>
      <c r="C6158" s="10">
        <v>14</v>
      </c>
      <c r="D6158">
        <v>1</v>
      </c>
      <c r="E6158">
        <v>13</v>
      </c>
      <c r="F6158">
        <v>0</v>
      </c>
      <c r="G6158">
        <v>0</v>
      </c>
      <c r="H6158">
        <v>0</v>
      </c>
      <c r="I6158">
        <v>0.66</v>
      </c>
      <c r="J6158" s="10">
        <v>437</v>
      </c>
      <c r="K6158" s="13">
        <f t="shared" si="194"/>
        <v>1958</v>
      </c>
      <c r="L6158" s="1" t="str">
        <f t="shared" si="193"/>
        <v/>
      </c>
    </row>
    <row r="6159" spans="1:12" ht="13.8" customHeight="1" x14ac:dyDescent="0.3">
      <c r="A6159" t="s">
        <v>102</v>
      </c>
      <c r="B6159">
        <v>1958</v>
      </c>
      <c r="C6159" s="10">
        <v>15</v>
      </c>
      <c r="D6159">
        <v>2</v>
      </c>
      <c r="E6159">
        <v>13</v>
      </c>
      <c r="F6159">
        <v>0</v>
      </c>
      <c r="G6159">
        <v>0</v>
      </c>
      <c r="H6159">
        <v>0</v>
      </c>
      <c r="I6159">
        <v>0.69</v>
      </c>
      <c r="J6159" s="10">
        <v>239</v>
      </c>
      <c r="K6159" s="13">
        <f t="shared" si="194"/>
        <v>1958</v>
      </c>
      <c r="L6159" s="1" t="str">
        <f t="shared" si="193"/>
        <v/>
      </c>
    </row>
    <row r="6160" spans="1:12" ht="13.8" customHeight="1" x14ac:dyDescent="0.3">
      <c r="A6160" t="s">
        <v>102</v>
      </c>
      <c r="B6160">
        <v>1959</v>
      </c>
      <c r="C6160" s="10">
        <v>13</v>
      </c>
      <c r="D6160">
        <v>1</v>
      </c>
      <c r="E6160">
        <v>13</v>
      </c>
      <c r="F6160">
        <v>0</v>
      </c>
      <c r="G6160">
        <v>0</v>
      </c>
      <c r="H6160">
        <v>0</v>
      </c>
      <c r="I6160">
        <v>0.62</v>
      </c>
      <c r="J6160" s="10">
        <v>157</v>
      </c>
      <c r="K6160" s="13">
        <f t="shared" si="194"/>
        <v>1989</v>
      </c>
      <c r="L6160" s="1" t="str">
        <f t="shared" si="193"/>
        <v/>
      </c>
    </row>
    <row r="6161" spans="1:12" ht="13.8" customHeight="1" x14ac:dyDescent="0.3">
      <c r="A6161" t="s">
        <v>102</v>
      </c>
      <c r="B6161">
        <v>1960</v>
      </c>
      <c r="C6161" s="10">
        <v>13</v>
      </c>
      <c r="D6161">
        <v>0</v>
      </c>
      <c r="E6161">
        <v>13</v>
      </c>
      <c r="F6161">
        <v>0</v>
      </c>
      <c r="G6161">
        <v>0</v>
      </c>
      <c r="H6161">
        <v>0</v>
      </c>
      <c r="I6161">
        <v>0.62</v>
      </c>
      <c r="J6161" s="10">
        <v>156</v>
      </c>
      <c r="K6161" s="13">
        <f t="shared" si="194"/>
        <v>1989</v>
      </c>
      <c r="L6161" s="1" t="str">
        <f t="shared" si="193"/>
        <v/>
      </c>
    </row>
    <row r="6162" spans="1:12" ht="13.8" customHeight="1" x14ac:dyDescent="0.3">
      <c r="A6162" t="s">
        <v>102</v>
      </c>
      <c r="B6162">
        <v>1961</v>
      </c>
      <c r="C6162" s="10">
        <v>14</v>
      </c>
      <c r="D6162">
        <v>1</v>
      </c>
      <c r="E6162">
        <v>13</v>
      </c>
      <c r="F6162">
        <v>0</v>
      </c>
      <c r="G6162">
        <v>0</v>
      </c>
      <c r="H6162">
        <v>0</v>
      </c>
      <c r="I6162">
        <v>0.65</v>
      </c>
      <c r="J6162" s="10">
        <v>146</v>
      </c>
      <c r="K6162" s="13">
        <f t="shared" si="194"/>
        <v>1989</v>
      </c>
      <c r="L6162" s="1" t="str">
        <f t="shared" si="193"/>
        <v/>
      </c>
    </row>
    <row r="6163" spans="1:12" ht="13.8" customHeight="1" x14ac:dyDescent="0.3">
      <c r="A6163" t="s">
        <v>102</v>
      </c>
      <c r="B6163">
        <v>1962</v>
      </c>
      <c r="C6163" s="10">
        <v>15</v>
      </c>
      <c r="D6163">
        <v>1</v>
      </c>
      <c r="E6163">
        <v>14</v>
      </c>
      <c r="F6163">
        <v>0</v>
      </c>
      <c r="G6163">
        <v>0</v>
      </c>
      <c r="H6163">
        <v>0</v>
      </c>
      <c r="I6163">
        <v>0.68</v>
      </c>
      <c r="J6163" s="10">
        <v>144</v>
      </c>
      <c r="K6163" s="13">
        <f t="shared" si="194"/>
        <v>1989</v>
      </c>
      <c r="L6163" s="1" t="str">
        <f t="shared" si="193"/>
        <v/>
      </c>
    </row>
    <row r="6164" spans="1:12" ht="13.8" customHeight="1" x14ac:dyDescent="0.3">
      <c r="A6164" t="s">
        <v>102</v>
      </c>
      <c r="B6164">
        <v>1963</v>
      </c>
      <c r="C6164" s="10">
        <v>15</v>
      </c>
      <c r="D6164">
        <v>1</v>
      </c>
      <c r="E6164">
        <v>13</v>
      </c>
      <c r="F6164">
        <v>0</v>
      </c>
      <c r="G6164">
        <v>0</v>
      </c>
      <c r="H6164">
        <v>0</v>
      </c>
      <c r="I6164">
        <v>0.66</v>
      </c>
      <c r="J6164" s="10">
        <v>171</v>
      </c>
      <c r="K6164" s="13">
        <f t="shared" si="194"/>
        <v>1989</v>
      </c>
      <c r="L6164" s="1" t="str">
        <f t="shared" si="193"/>
        <v/>
      </c>
    </row>
    <row r="6165" spans="1:12" ht="13.8" customHeight="1" x14ac:dyDescent="0.3">
      <c r="A6165" t="s">
        <v>102</v>
      </c>
      <c r="B6165">
        <v>1964</v>
      </c>
      <c r="C6165" s="10">
        <v>15</v>
      </c>
      <c r="D6165">
        <v>0</v>
      </c>
      <c r="E6165">
        <v>15</v>
      </c>
      <c r="F6165">
        <v>0</v>
      </c>
      <c r="G6165">
        <v>0</v>
      </c>
      <c r="H6165">
        <v>0</v>
      </c>
      <c r="I6165">
        <v>0.66</v>
      </c>
      <c r="J6165" s="10">
        <v>160</v>
      </c>
      <c r="K6165" s="13">
        <f t="shared" si="194"/>
        <v>1989</v>
      </c>
      <c r="L6165" s="1" t="str">
        <f t="shared" si="193"/>
        <v/>
      </c>
    </row>
    <row r="6166" spans="1:12" ht="13.8" customHeight="1" x14ac:dyDescent="0.3">
      <c r="A6166" t="s">
        <v>102</v>
      </c>
      <c r="B6166">
        <v>1965</v>
      </c>
      <c r="C6166" s="10">
        <v>13</v>
      </c>
      <c r="D6166">
        <v>0</v>
      </c>
      <c r="E6166">
        <v>13</v>
      </c>
      <c r="F6166">
        <v>0</v>
      </c>
      <c r="G6166">
        <v>0</v>
      </c>
      <c r="H6166">
        <v>0</v>
      </c>
      <c r="I6166">
        <v>0.57999999999999996</v>
      </c>
      <c r="J6166" s="10">
        <v>144</v>
      </c>
      <c r="K6166" s="13">
        <f t="shared" si="194"/>
        <v>1989</v>
      </c>
      <c r="L6166" s="1" t="str">
        <f t="shared" si="193"/>
        <v/>
      </c>
    </row>
    <row r="6167" spans="1:12" ht="13.8" customHeight="1" x14ac:dyDescent="0.3">
      <c r="A6167" t="s">
        <v>102</v>
      </c>
      <c r="B6167">
        <v>1966</v>
      </c>
      <c r="C6167" s="10">
        <v>15</v>
      </c>
      <c r="D6167">
        <v>0</v>
      </c>
      <c r="E6167">
        <v>15</v>
      </c>
      <c r="F6167">
        <v>0</v>
      </c>
      <c r="G6167">
        <v>0</v>
      </c>
      <c r="H6167">
        <v>0</v>
      </c>
      <c r="I6167">
        <v>0.64</v>
      </c>
      <c r="J6167" s="10">
        <v>131</v>
      </c>
      <c r="K6167" s="13">
        <f t="shared" si="194"/>
        <v>1989</v>
      </c>
      <c r="L6167" s="1" t="str">
        <f t="shared" si="193"/>
        <v/>
      </c>
    </row>
    <row r="6168" spans="1:12" ht="13.8" customHeight="1" x14ac:dyDescent="0.3">
      <c r="A6168" t="s">
        <v>102</v>
      </c>
      <c r="B6168">
        <v>1967</v>
      </c>
      <c r="C6168" s="10">
        <v>17</v>
      </c>
      <c r="D6168">
        <v>0</v>
      </c>
      <c r="E6168">
        <v>17</v>
      </c>
      <c r="F6168">
        <v>0</v>
      </c>
      <c r="G6168">
        <v>0</v>
      </c>
      <c r="H6168">
        <v>0</v>
      </c>
      <c r="I6168">
        <v>0.7</v>
      </c>
      <c r="J6168" s="10">
        <v>168</v>
      </c>
      <c r="K6168" s="13">
        <f t="shared" si="194"/>
        <v>1989</v>
      </c>
      <c r="L6168" s="1" t="str">
        <f t="shared" si="193"/>
        <v/>
      </c>
    </row>
    <row r="6169" spans="1:12" ht="13.8" customHeight="1" x14ac:dyDescent="0.3">
      <c r="A6169" t="s">
        <v>102</v>
      </c>
      <c r="B6169">
        <v>1968</v>
      </c>
      <c r="C6169" s="10">
        <v>18</v>
      </c>
      <c r="D6169">
        <v>0</v>
      </c>
      <c r="E6169">
        <v>18</v>
      </c>
      <c r="F6169">
        <v>0</v>
      </c>
      <c r="G6169">
        <v>0</v>
      </c>
      <c r="H6169">
        <v>0</v>
      </c>
      <c r="I6169">
        <v>0.73</v>
      </c>
      <c r="J6169" s="10">
        <v>129</v>
      </c>
      <c r="K6169" s="13">
        <f t="shared" si="194"/>
        <v>1989</v>
      </c>
      <c r="L6169" s="1" t="str">
        <f t="shared" si="193"/>
        <v/>
      </c>
    </row>
    <row r="6170" spans="1:12" ht="13.8" customHeight="1" x14ac:dyDescent="0.3">
      <c r="A6170" t="s">
        <v>102</v>
      </c>
      <c r="B6170">
        <v>1969</v>
      </c>
      <c r="C6170" s="10">
        <v>18</v>
      </c>
      <c r="D6170">
        <v>0</v>
      </c>
      <c r="E6170">
        <v>18</v>
      </c>
      <c r="F6170">
        <v>0</v>
      </c>
      <c r="G6170">
        <v>0</v>
      </c>
      <c r="H6170">
        <v>0</v>
      </c>
      <c r="I6170">
        <v>0.75</v>
      </c>
      <c r="J6170" s="10">
        <v>120</v>
      </c>
      <c r="K6170" s="13">
        <f t="shared" si="194"/>
        <v>1989</v>
      </c>
      <c r="L6170" s="1" t="str">
        <f t="shared" si="193"/>
        <v/>
      </c>
    </row>
    <row r="6171" spans="1:12" ht="13.8" customHeight="1" x14ac:dyDescent="0.3">
      <c r="A6171" t="s">
        <v>102</v>
      </c>
      <c r="B6171">
        <v>1970</v>
      </c>
      <c r="C6171" s="10">
        <v>19</v>
      </c>
      <c r="D6171">
        <v>0</v>
      </c>
      <c r="E6171">
        <v>19</v>
      </c>
      <c r="F6171">
        <v>0</v>
      </c>
      <c r="G6171">
        <v>0</v>
      </c>
      <c r="H6171">
        <v>0</v>
      </c>
      <c r="I6171">
        <v>0.78</v>
      </c>
      <c r="J6171" s="10">
        <v>127</v>
      </c>
      <c r="K6171" s="13">
        <f t="shared" si="194"/>
        <v>1989</v>
      </c>
      <c r="L6171" s="1" t="str">
        <f t="shared" si="193"/>
        <v/>
      </c>
    </row>
    <row r="6172" spans="1:12" ht="13.8" customHeight="1" x14ac:dyDescent="0.3">
      <c r="A6172" t="s">
        <v>102</v>
      </c>
      <c r="B6172">
        <v>1971</v>
      </c>
      <c r="C6172" s="10">
        <v>22</v>
      </c>
      <c r="D6172">
        <v>0</v>
      </c>
      <c r="E6172">
        <v>22</v>
      </c>
      <c r="F6172">
        <v>0</v>
      </c>
      <c r="G6172">
        <v>0</v>
      </c>
      <c r="H6172">
        <v>0</v>
      </c>
      <c r="I6172">
        <v>0.88</v>
      </c>
      <c r="J6172" s="10">
        <v>150</v>
      </c>
      <c r="K6172" s="13">
        <f t="shared" si="194"/>
        <v>1989</v>
      </c>
      <c r="L6172" s="1" t="str">
        <f t="shared" si="193"/>
        <v/>
      </c>
    </row>
    <row r="6173" spans="1:12" ht="13.8" customHeight="1" x14ac:dyDescent="0.3">
      <c r="A6173" t="s">
        <v>102</v>
      </c>
      <c r="B6173">
        <v>1972</v>
      </c>
      <c r="C6173" s="10">
        <v>20</v>
      </c>
      <c r="D6173">
        <v>0</v>
      </c>
      <c r="E6173">
        <v>20</v>
      </c>
      <c r="F6173">
        <v>0</v>
      </c>
      <c r="G6173">
        <v>0</v>
      </c>
      <c r="H6173">
        <v>0</v>
      </c>
      <c r="I6173">
        <v>0.8</v>
      </c>
      <c r="J6173" s="10">
        <v>163</v>
      </c>
      <c r="K6173" s="13">
        <f t="shared" si="194"/>
        <v>1989</v>
      </c>
      <c r="L6173" s="1" t="str">
        <f t="shared" si="193"/>
        <v/>
      </c>
    </row>
    <row r="6174" spans="1:12" ht="13.8" customHeight="1" x14ac:dyDescent="0.3">
      <c r="A6174" t="s">
        <v>102</v>
      </c>
      <c r="B6174">
        <v>1973</v>
      </c>
      <c r="C6174" s="10">
        <v>23</v>
      </c>
      <c r="D6174">
        <v>0</v>
      </c>
      <c r="E6174">
        <v>23</v>
      </c>
      <c r="F6174">
        <v>0</v>
      </c>
      <c r="G6174">
        <v>0</v>
      </c>
      <c r="H6174">
        <v>0</v>
      </c>
      <c r="I6174">
        <v>0.9</v>
      </c>
      <c r="J6174" s="10">
        <v>181</v>
      </c>
      <c r="K6174" s="13">
        <f t="shared" si="194"/>
        <v>1989</v>
      </c>
      <c r="L6174" s="1" t="str">
        <f t="shared" si="193"/>
        <v/>
      </c>
    </row>
    <row r="6175" spans="1:12" ht="13.8" customHeight="1" x14ac:dyDescent="0.3">
      <c r="A6175" t="s">
        <v>102</v>
      </c>
      <c r="B6175">
        <v>1974</v>
      </c>
      <c r="C6175" s="10">
        <v>21</v>
      </c>
      <c r="D6175">
        <v>0</v>
      </c>
      <c r="E6175">
        <v>21</v>
      </c>
      <c r="F6175">
        <v>0</v>
      </c>
      <c r="G6175">
        <v>0</v>
      </c>
      <c r="H6175">
        <v>0</v>
      </c>
      <c r="I6175">
        <v>0.83</v>
      </c>
      <c r="J6175" s="10">
        <v>197</v>
      </c>
      <c r="K6175" s="13">
        <f t="shared" si="194"/>
        <v>1989</v>
      </c>
      <c r="L6175" s="1" t="str">
        <f t="shared" si="193"/>
        <v/>
      </c>
    </row>
    <row r="6176" spans="1:12" ht="13.8" customHeight="1" x14ac:dyDescent="0.3">
      <c r="A6176" t="s">
        <v>102</v>
      </c>
      <c r="B6176">
        <v>1975</v>
      </c>
      <c r="C6176" s="10">
        <v>24</v>
      </c>
      <c r="D6176">
        <v>0</v>
      </c>
      <c r="E6176">
        <v>24</v>
      </c>
      <c r="F6176">
        <v>0</v>
      </c>
      <c r="G6176">
        <v>0</v>
      </c>
      <c r="H6176">
        <v>0</v>
      </c>
      <c r="I6176">
        <v>0.95</v>
      </c>
      <c r="J6176" s="10">
        <v>175</v>
      </c>
      <c r="K6176" s="13">
        <f t="shared" si="194"/>
        <v>1989</v>
      </c>
      <c r="L6176" s="1" t="str">
        <f t="shared" si="193"/>
        <v/>
      </c>
    </row>
    <row r="6177" spans="1:12" ht="13.8" customHeight="1" x14ac:dyDescent="0.3">
      <c r="A6177" t="s">
        <v>102</v>
      </c>
      <c r="B6177">
        <v>1976</v>
      </c>
      <c r="C6177" s="10">
        <v>21</v>
      </c>
      <c r="D6177">
        <v>0</v>
      </c>
      <c r="E6177">
        <v>21</v>
      </c>
      <c r="F6177">
        <v>0</v>
      </c>
      <c r="G6177">
        <v>0</v>
      </c>
      <c r="H6177">
        <v>0</v>
      </c>
      <c r="I6177">
        <v>0.82</v>
      </c>
      <c r="J6177" s="10">
        <v>186</v>
      </c>
      <c r="K6177" s="13">
        <f t="shared" si="194"/>
        <v>1989</v>
      </c>
      <c r="L6177" s="1" t="str">
        <f t="shared" si="193"/>
        <v/>
      </c>
    </row>
    <row r="6178" spans="1:12" ht="13.8" customHeight="1" x14ac:dyDescent="0.3">
      <c r="A6178" t="s">
        <v>102</v>
      </c>
      <c r="B6178">
        <v>1977</v>
      </c>
      <c r="C6178" s="10">
        <v>21</v>
      </c>
      <c r="D6178">
        <v>0</v>
      </c>
      <c r="E6178">
        <v>21</v>
      </c>
      <c r="F6178">
        <v>0</v>
      </c>
      <c r="G6178">
        <v>0</v>
      </c>
      <c r="H6178">
        <v>0</v>
      </c>
      <c r="I6178">
        <v>0.81</v>
      </c>
      <c r="J6178" s="10">
        <v>180</v>
      </c>
      <c r="K6178" s="13">
        <f t="shared" si="194"/>
        <v>1989</v>
      </c>
      <c r="L6178" s="1" t="str">
        <f t="shared" si="193"/>
        <v/>
      </c>
    </row>
    <row r="6179" spans="1:12" ht="13.8" customHeight="1" x14ac:dyDescent="0.3">
      <c r="A6179" t="s">
        <v>102</v>
      </c>
      <c r="B6179">
        <v>1978</v>
      </c>
      <c r="C6179" s="10">
        <v>19</v>
      </c>
      <c r="D6179">
        <v>0</v>
      </c>
      <c r="E6179">
        <v>19</v>
      </c>
      <c r="F6179">
        <v>0</v>
      </c>
      <c r="G6179">
        <v>0</v>
      </c>
      <c r="H6179">
        <v>0</v>
      </c>
      <c r="I6179">
        <v>0.74</v>
      </c>
      <c r="J6179" s="10">
        <v>135</v>
      </c>
      <c r="K6179" s="13">
        <f t="shared" si="194"/>
        <v>1989</v>
      </c>
      <c r="L6179" s="1" t="str">
        <f t="shared" si="193"/>
        <v/>
      </c>
    </row>
    <row r="6180" spans="1:12" ht="13.8" customHeight="1" x14ac:dyDescent="0.3">
      <c r="A6180" t="s">
        <v>102</v>
      </c>
      <c r="B6180">
        <v>1979</v>
      </c>
      <c r="C6180" s="10">
        <v>25</v>
      </c>
      <c r="D6180">
        <v>0</v>
      </c>
      <c r="E6180">
        <v>25</v>
      </c>
      <c r="F6180">
        <v>0</v>
      </c>
      <c r="G6180">
        <v>0</v>
      </c>
      <c r="H6180">
        <v>0</v>
      </c>
      <c r="I6180">
        <v>0.95</v>
      </c>
      <c r="J6180" s="10">
        <v>151</v>
      </c>
      <c r="K6180" s="13">
        <f t="shared" si="194"/>
        <v>1989</v>
      </c>
      <c r="L6180" s="1" t="str">
        <f t="shared" si="193"/>
        <v/>
      </c>
    </row>
    <row r="6181" spans="1:12" ht="13.8" customHeight="1" x14ac:dyDescent="0.3">
      <c r="A6181" t="s">
        <v>102</v>
      </c>
      <c r="B6181">
        <v>1980</v>
      </c>
      <c r="C6181" s="10">
        <v>24</v>
      </c>
      <c r="D6181">
        <v>0</v>
      </c>
      <c r="E6181">
        <v>24</v>
      </c>
      <c r="F6181">
        <v>0</v>
      </c>
      <c r="G6181">
        <v>0</v>
      </c>
      <c r="H6181">
        <v>0</v>
      </c>
      <c r="I6181">
        <v>0.91</v>
      </c>
      <c r="J6181" s="10">
        <v>121</v>
      </c>
      <c r="K6181" s="13">
        <f t="shared" si="194"/>
        <v>1989</v>
      </c>
      <c r="L6181" s="1" t="str">
        <f t="shared" si="193"/>
        <v/>
      </c>
    </row>
    <row r="6182" spans="1:12" ht="13.8" customHeight="1" x14ac:dyDescent="0.3">
      <c r="A6182" t="s">
        <v>102</v>
      </c>
      <c r="B6182">
        <v>1981</v>
      </c>
      <c r="C6182" s="10">
        <v>14</v>
      </c>
      <c r="D6182">
        <v>0</v>
      </c>
      <c r="E6182">
        <v>14</v>
      </c>
      <c r="F6182">
        <v>0</v>
      </c>
      <c r="G6182">
        <v>0</v>
      </c>
      <c r="H6182">
        <v>0</v>
      </c>
      <c r="I6182">
        <v>0.53</v>
      </c>
      <c r="J6182" s="10">
        <v>141</v>
      </c>
      <c r="K6182" s="13">
        <f t="shared" si="194"/>
        <v>1989</v>
      </c>
      <c r="L6182" s="1" t="str">
        <f t="shared" si="193"/>
        <v/>
      </c>
    </row>
    <row r="6183" spans="1:12" ht="13.8" customHeight="1" x14ac:dyDescent="0.3">
      <c r="A6183" t="s">
        <v>102</v>
      </c>
      <c r="B6183">
        <v>1982</v>
      </c>
      <c r="C6183" s="10">
        <v>6</v>
      </c>
      <c r="D6183">
        <v>0</v>
      </c>
      <c r="E6183">
        <v>6</v>
      </c>
      <c r="F6183">
        <v>0</v>
      </c>
      <c r="G6183">
        <v>0</v>
      </c>
      <c r="H6183">
        <v>0</v>
      </c>
      <c r="I6183">
        <v>0.22</v>
      </c>
      <c r="J6183" s="10">
        <v>134</v>
      </c>
      <c r="K6183" s="13">
        <f t="shared" si="194"/>
        <v>1989</v>
      </c>
      <c r="L6183" s="1" t="str">
        <f t="shared" si="193"/>
        <v/>
      </c>
    </row>
    <row r="6184" spans="1:12" ht="13.8" customHeight="1" x14ac:dyDescent="0.3">
      <c r="A6184" t="s">
        <v>102</v>
      </c>
      <c r="B6184">
        <v>1983</v>
      </c>
      <c r="C6184" s="10">
        <v>10</v>
      </c>
      <c r="D6184">
        <v>0</v>
      </c>
      <c r="E6184">
        <v>10</v>
      </c>
      <c r="F6184">
        <v>0</v>
      </c>
      <c r="G6184">
        <v>0</v>
      </c>
      <c r="H6184">
        <v>0</v>
      </c>
      <c r="I6184">
        <v>0.38</v>
      </c>
      <c r="J6184" s="10">
        <v>106</v>
      </c>
      <c r="K6184" s="13">
        <f t="shared" si="194"/>
        <v>1989</v>
      </c>
      <c r="L6184" s="1" t="str">
        <f t="shared" si="193"/>
        <v/>
      </c>
    </row>
    <row r="6185" spans="1:12" ht="13.8" customHeight="1" x14ac:dyDescent="0.3">
      <c r="A6185" t="s">
        <v>102</v>
      </c>
      <c r="B6185">
        <v>1984</v>
      </c>
      <c r="C6185" s="10">
        <v>9</v>
      </c>
      <c r="D6185">
        <v>0</v>
      </c>
      <c r="E6185">
        <v>9</v>
      </c>
      <c r="F6185">
        <v>0</v>
      </c>
      <c r="G6185">
        <v>0</v>
      </c>
      <c r="H6185">
        <v>0</v>
      </c>
      <c r="I6185">
        <v>0.35</v>
      </c>
      <c r="J6185" s="10">
        <v>99</v>
      </c>
      <c r="K6185" s="13">
        <f t="shared" si="194"/>
        <v>1989</v>
      </c>
      <c r="L6185" s="1" t="str">
        <f t="shared" si="193"/>
        <v/>
      </c>
    </row>
    <row r="6186" spans="1:12" ht="13.8" customHeight="1" x14ac:dyDescent="0.3">
      <c r="A6186" t="s">
        <v>102</v>
      </c>
      <c r="B6186">
        <v>1985</v>
      </c>
      <c r="C6186" s="10">
        <v>12</v>
      </c>
      <c r="D6186">
        <v>0</v>
      </c>
      <c r="E6186">
        <v>12</v>
      </c>
      <c r="F6186">
        <v>0</v>
      </c>
      <c r="G6186">
        <v>0</v>
      </c>
      <c r="H6186">
        <v>0</v>
      </c>
      <c r="I6186">
        <v>0.44</v>
      </c>
      <c r="J6186" s="10">
        <v>246</v>
      </c>
      <c r="K6186" s="13">
        <f t="shared" si="194"/>
        <v>1989</v>
      </c>
      <c r="L6186" s="1" t="str">
        <f t="shared" si="193"/>
        <v/>
      </c>
    </row>
    <row r="6187" spans="1:12" ht="13.8" customHeight="1" x14ac:dyDescent="0.3">
      <c r="A6187" t="s">
        <v>102</v>
      </c>
      <c r="B6187">
        <v>1986</v>
      </c>
      <c r="C6187" s="10">
        <v>11</v>
      </c>
      <c r="D6187">
        <v>0</v>
      </c>
      <c r="E6187">
        <v>11</v>
      </c>
      <c r="F6187">
        <v>0</v>
      </c>
      <c r="G6187">
        <v>0</v>
      </c>
      <c r="H6187">
        <v>0</v>
      </c>
      <c r="I6187">
        <v>0.41</v>
      </c>
      <c r="J6187" s="10">
        <v>327</v>
      </c>
      <c r="K6187" s="13">
        <f t="shared" si="194"/>
        <v>1989</v>
      </c>
      <c r="L6187" s="1" t="str">
        <f t="shared" si="193"/>
        <v/>
      </c>
    </row>
    <row r="6188" spans="1:12" ht="13.8" customHeight="1" x14ac:dyDescent="0.3">
      <c r="A6188" t="s">
        <v>102</v>
      </c>
      <c r="B6188">
        <v>1987</v>
      </c>
      <c r="C6188" s="10">
        <v>13</v>
      </c>
      <c r="D6188">
        <v>0</v>
      </c>
      <c r="E6188">
        <v>13</v>
      </c>
      <c r="F6188">
        <v>0</v>
      </c>
      <c r="G6188">
        <v>0</v>
      </c>
      <c r="H6188">
        <v>0</v>
      </c>
      <c r="I6188">
        <v>0.5</v>
      </c>
      <c r="J6188" s="10">
        <v>307</v>
      </c>
      <c r="K6188" s="13">
        <f t="shared" si="194"/>
        <v>1989</v>
      </c>
      <c r="L6188" s="1" t="str">
        <f t="shared" si="193"/>
        <v/>
      </c>
    </row>
    <row r="6189" spans="1:12" ht="13.8" customHeight="1" x14ac:dyDescent="0.3">
      <c r="A6189" t="s">
        <v>102</v>
      </c>
      <c r="B6189">
        <v>1988</v>
      </c>
      <c r="C6189" s="10">
        <v>19</v>
      </c>
      <c r="D6189">
        <v>0</v>
      </c>
      <c r="E6189">
        <v>19</v>
      </c>
      <c r="F6189">
        <v>0</v>
      </c>
      <c r="G6189">
        <v>0</v>
      </c>
      <c r="H6189">
        <v>0</v>
      </c>
      <c r="I6189">
        <v>0.72</v>
      </c>
      <c r="J6189" s="10">
        <v>398</v>
      </c>
      <c r="K6189" s="13">
        <f t="shared" si="194"/>
        <v>1989</v>
      </c>
      <c r="L6189" s="1" t="str">
        <f t="shared" si="193"/>
        <v/>
      </c>
    </row>
    <row r="6190" spans="1:12" ht="13.8" customHeight="1" x14ac:dyDescent="0.3">
      <c r="A6190" t="s">
        <v>102</v>
      </c>
      <c r="B6190">
        <v>1989</v>
      </c>
      <c r="C6190" s="10">
        <v>19</v>
      </c>
      <c r="D6190">
        <v>0</v>
      </c>
      <c r="E6190">
        <v>19</v>
      </c>
      <c r="F6190">
        <v>0</v>
      </c>
      <c r="G6190">
        <v>0</v>
      </c>
      <c r="H6190">
        <v>0</v>
      </c>
      <c r="I6190">
        <v>0.72</v>
      </c>
      <c r="J6190" s="10">
        <v>378</v>
      </c>
      <c r="K6190" s="13">
        <f t="shared" si="194"/>
        <v>1989</v>
      </c>
      <c r="L6190" s="1" t="str">
        <f t="shared" si="193"/>
        <v/>
      </c>
    </row>
    <row r="6191" spans="1:12" ht="13.8" customHeight="1" x14ac:dyDescent="0.3">
      <c r="A6191" t="s">
        <v>102</v>
      </c>
      <c r="B6191">
        <v>1990</v>
      </c>
      <c r="C6191" s="10">
        <v>39</v>
      </c>
      <c r="D6191">
        <v>0</v>
      </c>
      <c r="E6191">
        <v>39</v>
      </c>
      <c r="F6191">
        <v>0</v>
      </c>
      <c r="G6191">
        <v>0</v>
      </c>
      <c r="H6191">
        <v>0</v>
      </c>
      <c r="I6191">
        <v>1.44</v>
      </c>
      <c r="J6191" s="10">
        <v>1524</v>
      </c>
      <c r="K6191" s="13">
        <f t="shared" si="194"/>
        <v>1990</v>
      </c>
      <c r="L6191" s="1" t="str">
        <f t="shared" si="193"/>
        <v/>
      </c>
    </row>
    <row r="6192" spans="1:12" ht="13.8" customHeight="1" x14ac:dyDescent="0.3">
      <c r="A6192" t="s">
        <v>102</v>
      </c>
      <c r="B6192">
        <v>1991</v>
      </c>
      <c r="C6192" s="10">
        <v>54</v>
      </c>
      <c r="D6192">
        <v>0</v>
      </c>
      <c r="E6192">
        <v>54</v>
      </c>
      <c r="F6192">
        <v>0</v>
      </c>
      <c r="G6192">
        <v>0</v>
      </c>
      <c r="H6192">
        <v>0</v>
      </c>
      <c r="I6192">
        <v>2.02</v>
      </c>
      <c r="J6192" s="10">
        <v>1505</v>
      </c>
      <c r="K6192" s="13">
        <f t="shared" si="194"/>
        <v>1990</v>
      </c>
      <c r="L6192" s="1" t="str">
        <f t="shared" si="193"/>
        <v/>
      </c>
    </row>
    <row r="6193" spans="1:12" ht="13.8" customHeight="1" x14ac:dyDescent="0.3">
      <c r="A6193" t="s">
        <v>102</v>
      </c>
      <c r="B6193">
        <v>1992</v>
      </c>
      <c r="C6193" s="10">
        <v>64</v>
      </c>
      <c r="D6193">
        <v>0</v>
      </c>
      <c r="E6193">
        <v>64</v>
      </c>
      <c r="F6193">
        <v>0</v>
      </c>
      <c r="G6193">
        <v>0</v>
      </c>
      <c r="H6193">
        <v>0</v>
      </c>
      <c r="I6193">
        <v>2.38</v>
      </c>
      <c r="J6193" s="10">
        <v>1504</v>
      </c>
      <c r="K6193" s="13">
        <f t="shared" si="194"/>
        <v>1990</v>
      </c>
      <c r="L6193" s="1" t="str">
        <f t="shared" si="193"/>
        <v/>
      </c>
    </row>
    <row r="6194" spans="1:12" ht="13.8" customHeight="1" x14ac:dyDescent="0.3">
      <c r="A6194" t="s">
        <v>102</v>
      </c>
      <c r="B6194">
        <v>1993</v>
      </c>
      <c r="C6194" s="10">
        <v>65</v>
      </c>
      <c r="D6194">
        <v>0</v>
      </c>
      <c r="E6194">
        <v>65</v>
      </c>
      <c r="F6194">
        <v>0</v>
      </c>
      <c r="G6194">
        <v>0</v>
      </c>
      <c r="H6194">
        <v>0</v>
      </c>
      <c r="I6194">
        <v>2.41</v>
      </c>
      <c r="J6194" s="10">
        <v>1535</v>
      </c>
      <c r="K6194" s="13">
        <f t="shared" si="194"/>
        <v>1990</v>
      </c>
      <c r="L6194" s="1" t="str">
        <f t="shared" si="193"/>
        <v/>
      </c>
    </row>
    <row r="6195" spans="1:12" ht="13.8" customHeight="1" x14ac:dyDescent="0.3">
      <c r="A6195" t="s">
        <v>102</v>
      </c>
      <c r="B6195">
        <v>1994</v>
      </c>
      <c r="C6195" s="10">
        <v>77</v>
      </c>
      <c r="D6195">
        <v>0</v>
      </c>
      <c r="E6195">
        <v>77</v>
      </c>
      <c r="F6195">
        <v>0</v>
      </c>
      <c r="G6195">
        <v>0</v>
      </c>
      <c r="H6195">
        <v>0</v>
      </c>
      <c r="I6195">
        <v>2.83</v>
      </c>
      <c r="J6195" s="10">
        <v>1600</v>
      </c>
      <c r="K6195" s="13">
        <f t="shared" si="194"/>
        <v>1990</v>
      </c>
      <c r="L6195" s="1" t="str">
        <f t="shared" si="193"/>
        <v/>
      </c>
    </row>
    <row r="6196" spans="1:12" ht="13.8" customHeight="1" x14ac:dyDescent="0.3">
      <c r="A6196" t="s">
        <v>102</v>
      </c>
      <c r="B6196">
        <v>1995</v>
      </c>
      <c r="C6196" s="10">
        <v>75</v>
      </c>
      <c r="D6196">
        <v>0</v>
      </c>
      <c r="E6196">
        <v>75</v>
      </c>
      <c r="F6196">
        <v>0</v>
      </c>
      <c r="G6196">
        <v>0</v>
      </c>
      <c r="H6196">
        <v>0</v>
      </c>
      <c r="I6196">
        <v>2.76</v>
      </c>
      <c r="J6196" s="10">
        <v>1650</v>
      </c>
      <c r="K6196" s="13">
        <f t="shared" si="194"/>
        <v>1990</v>
      </c>
      <c r="L6196" s="1" t="str">
        <f t="shared" si="193"/>
        <v/>
      </c>
    </row>
    <row r="6197" spans="1:12" ht="13.8" customHeight="1" x14ac:dyDescent="0.3">
      <c r="A6197" t="s">
        <v>102</v>
      </c>
      <c r="B6197">
        <v>1996</v>
      </c>
      <c r="C6197" s="10">
        <v>77</v>
      </c>
      <c r="D6197">
        <v>0</v>
      </c>
      <c r="E6197">
        <v>77</v>
      </c>
      <c r="F6197">
        <v>0</v>
      </c>
      <c r="G6197">
        <v>0</v>
      </c>
      <c r="H6197">
        <v>0</v>
      </c>
      <c r="I6197">
        <v>2.82</v>
      </c>
      <c r="J6197" s="10">
        <v>1697</v>
      </c>
      <c r="K6197" s="13">
        <f t="shared" si="194"/>
        <v>1990</v>
      </c>
      <c r="L6197" s="1" t="str">
        <f t="shared" si="193"/>
        <v/>
      </c>
    </row>
    <row r="6198" spans="1:12" ht="13.8" customHeight="1" x14ac:dyDescent="0.3">
      <c r="A6198" t="s">
        <v>102</v>
      </c>
      <c r="B6198">
        <v>1997</v>
      </c>
      <c r="C6198" s="10">
        <v>80</v>
      </c>
      <c r="D6198">
        <v>0</v>
      </c>
      <c r="E6198">
        <v>80</v>
      </c>
      <c r="F6198">
        <v>0</v>
      </c>
      <c r="G6198">
        <v>0</v>
      </c>
      <c r="H6198">
        <v>0</v>
      </c>
      <c r="I6198">
        <v>2.92</v>
      </c>
      <c r="J6198" s="10">
        <v>1805</v>
      </c>
      <c r="K6198" s="13">
        <f t="shared" si="194"/>
        <v>1990</v>
      </c>
      <c r="L6198" s="1" t="str">
        <f t="shared" si="193"/>
        <v/>
      </c>
    </row>
    <row r="6199" spans="1:12" ht="13.8" customHeight="1" x14ac:dyDescent="0.3">
      <c r="A6199" t="s">
        <v>102</v>
      </c>
      <c r="B6199">
        <v>1998</v>
      </c>
      <c r="C6199" s="10">
        <v>84</v>
      </c>
      <c r="D6199">
        <v>0</v>
      </c>
      <c r="E6199">
        <v>84</v>
      </c>
      <c r="F6199">
        <v>0</v>
      </c>
      <c r="G6199">
        <v>0</v>
      </c>
      <c r="H6199">
        <v>0</v>
      </c>
      <c r="I6199">
        <v>3.08</v>
      </c>
      <c r="J6199" s="10">
        <v>2173</v>
      </c>
      <c r="K6199" s="13">
        <f t="shared" si="194"/>
        <v>1990</v>
      </c>
      <c r="L6199" s="1" t="str">
        <f t="shared" si="193"/>
        <v/>
      </c>
    </row>
    <row r="6200" spans="1:12" ht="13.8" customHeight="1" x14ac:dyDescent="0.3">
      <c r="A6200" t="s">
        <v>102</v>
      </c>
      <c r="B6200">
        <v>1999</v>
      </c>
      <c r="C6200" s="10">
        <v>87</v>
      </c>
      <c r="D6200">
        <v>0</v>
      </c>
      <c r="E6200">
        <v>87</v>
      </c>
      <c r="F6200">
        <v>0</v>
      </c>
      <c r="G6200">
        <v>0</v>
      </c>
      <c r="H6200">
        <v>0</v>
      </c>
      <c r="I6200">
        <v>3.2</v>
      </c>
      <c r="J6200" s="10">
        <v>2289</v>
      </c>
      <c r="K6200" s="13">
        <f t="shared" si="194"/>
        <v>1990</v>
      </c>
      <c r="L6200" s="1" t="str">
        <f t="shared" si="193"/>
        <v/>
      </c>
    </row>
    <row r="6201" spans="1:12" ht="13.8" customHeight="1" x14ac:dyDescent="0.3">
      <c r="A6201" t="s">
        <v>102</v>
      </c>
      <c r="B6201">
        <v>2000</v>
      </c>
      <c r="C6201" s="10">
        <v>91</v>
      </c>
      <c r="D6201">
        <v>0</v>
      </c>
      <c r="E6201">
        <v>91</v>
      </c>
      <c r="F6201">
        <v>0</v>
      </c>
      <c r="G6201">
        <v>0</v>
      </c>
      <c r="H6201">
        <v>0</v>
      </c>
      <c r="I6201">
        <v>3.34</v>
      </c>
      <c r="J6201" s="10">
        <v>2321</v>
      </c>
      <c r="K6201" s="13">
        <f t="shared" si="194"/>
        <v>1990</v>
      </c>
      <c r="L6201" s="1" t="str">
        <f t="shared" si="193"/>
        <v/>
      </c>
    </row>
    <row r="6202" spans="1:12" ht="13.8" customHeight="1" x14ac:dyDescent="0.3">
      <c r="A6202" t="s">
        <v>102</v>
      </c>
      <c r="B6202">
        <v>2001</v>
      </c>
      <c r="C6202" s="10">
        <v>94</v>
      </c>
      <c r="D6202">
        <v>0</v>
      </c>
      <c r="E6202">
        <v>94</v>
      </c>
      <c r="F6202">
        <v>0</v>
      </c>
      <c r="G6202">
        <v>0</v>
      </c>
      <c r="H6202">
        <v>0</v>
      </c>
      <c r="I6202">
        <v>3.4</v>
      </c>
      <c r="J6202" s="10">
        <v>2562</v>
      </c>
      <c r="K6202" s="13">
        <f t="shared" si="194"/>
        <v>1990</v>
      </c>
      <c r="L6202" s="1" t="str">
        <f t="shared" si="193"/>
        <v/>
      </c>
    </row>
    <row r="6203" spans="1:12" ht="13.8" customHeight="1" x14ac:dyDescent="0.3">
      <c r="A6203" t="s">
        <v>102</v>
      </c>
      <c r="B6203">
        <v>2002</v>
      </c>
      <c r="C6203" s="10">
        <v>95</v>
      </c>
      <c r="D6203">
        <v>0</v>
      </c>
      <c r="E6203">
        <v>95</v>
      </c>
      <c r="F6203">
        <v>0</v>
      </c>
      <c r="G6203">
        <v>0</v>
      </c>
      <c r="H6203">
        <v>0</v>
      </c>
      <c r="I6203">
        <v>3.41</v>
      </c>
      <c r="J6203" s="10">
        <v>2839</v>
      </c>
      <c r="K6203" s="13">
        <f t="shared" si="194"/>
        <v>1990</v>
      </c>
      <c r="L6203" s="1" t="str">
        <f t="shared" si="193"/>
        <v/>
      </c>
    </row>
    <row r="6204" spans="1:12" ht="13.8" customHeight="1" x14ac:dyDescent="0.3">
      <c r="A6204" t="s">
        <v>102</v>
      </c>
      <c r="B6204">
        <v>2003</v>
      </c>
      <c r="C6204" s="10">
        <v>97</v>
      </c>
      <c r="D6204">
        <v>0</v>
      </c>
      <c r="E6204">
        <v>97</v>
      </c>
      <c r="F6204">
        <v>0</v>
      </c>
      <c r="G6204">
        <v>0</v>
      </c>
      <c r="H6204">
        <v>0</v>
      </c>
      <c r="I6204">
        <v>3.42</v>
      </c>
      <c r="J6204" s="10">
        <v>3278</v>
      </c>
      <c r="K6204" s="13">
        <f t="shared" si="194"/>
        <v>1990</v>
      </c>
      <c r="L6204" s="1" t="str">
        <f t="shared" si="193"/>
        <v/>
      </c>
    </row>
    <row r="6205" spans="1:12" ht="13.8" customHeight="1" x14ac:dyDescent="0.3">
      <c r="A6205" t="s">
        <v>102</v>
      </c>
      <c r="B6205">
        <v>2004</v>
      </c>
      <c r="C6205" s="10">
        <v>105</v>
      </c>
      <c r="D6205">
        <v>0</v>
      </c>
      <c r="E6205">
        <v>105</v>
      </c>
      <c r="F6205">
        <v>0</v>
      </c>
      <c r="G6205">
        <v>0</v>
      </c>
      <c r="H6205">
        <v>0</v>
      </c>
      <c r="I6205">
        <v>3.66</v>
      </c>
      <c r="J6205" s="10">
        <v>3115</v>
      </c>
      <c r="K6205" s="13">
        <f t="shared" si="194"/>
        <v>1990</v>
      </c>
      <c r="L6205" s="1" t="str">
        <f t="shared" si="193"/>
        <v/>
      </c>
    </row>
    <row r="6206" spans="1:12" ht="13.8" customHeight="1" x14ac:dyDescent="0.3">
      <c r="A6206" t="s">
        <v>102</v>
      </c>
      <c r="B6206">
        <v>2005</v>
      </c>
      <c r="C6206" s="10">
        <v>109</v>
      </c>
      <c r="D6206">
        <v>0</v>
      </c>
      <c r="E6206">
        <v>109</v>
      </c>
      <c r="F6206">
        <v>0</v>
      </c>
      <c r="G6206">
        <v>0</v>
      </c>
      <c r="H6206">
        <v>0</v>
      </c>
      <c r="I6206">
        <v>3.74</v>
      </c>
      <c r="J6206" s="10">
        <v>3498</v>
      </c>
      <c r="K6206" s="13">
        <f t="shared" si="194"/>
        <v>1990</v>
      </c>
      <c r="L6206" s="1" t="str">
        <f t="shared" si="193"/>
        <v/>
      </c>
    </row>
    <row r="6207" spans="1:12" ht="13.8" customHeight="1" x14ac:dyDescent="0.3">
      <c r="A6207" t="s">
        <v>102</v>
      </c>
      <c r="B6207">
        <v>2006</v>
      </c>
      <c r="C6207" s="10">
        <v>114</v>
      </c>
      <c r="D6207">
        <v>0</v>
      </c>
      <c r="E6207">
        <v>114</v>
      </c>
      <c r="F6207">
        <v>0</v>
      </c>
      <c r="G6207">
        <v>0</v>
      </c>
      <c r="H6207">
        <v>0</v>
      </c>
      <c r="I6207">
        <v>3.89</v>
      </c>
      <c r="J6207" s="10">
        <v>3409</v>
      </c>
      <c r="K6207" s="13">
        <f t="shared" si="194"/>
        <v>1990</v>
      </c>
      <c r="L6207" s="1" t="str">
        <f t="shared" si="193"/>
        <v/>
      </c>
    </row>
    <row r="6208" spans="1:12" ht="13.8" customHeight="1" x14ac:dyDescent="0.3">
      <c r="A6208" t="s">
        <v>102</v>
      </c>
      <c r="B6208">
        <v>2007</v>
      </c>
      <c r="C6208" s="10">
        <v>113</v>
      </c>
      <c r="D6208">
        <v>0</v>
      </c>
      <c r="E6208">
        <v>113</v>
      </c>
      <c r="F6208">
        <v>0</v>
      </c>
      <c r="G6208">
        <v>0</v>
      </c>
      <c r="H6208">
        <v>0</v>
      </c>
      <c r="I6208">
        <v>3.86</v>
      </c>
      <c r="J6208" s="10">
        <v>3697</v>
      </c>
      <c r="K6208" s="13">
        <f t="shared" si="194"/>
        <v>1990</v>
      </c>
      <c r="L6208" s="1" t="str">
        <f t="shared" si="193"/>
        <v/>
      </c>
    </row>
    <row r="6209" spans="1:12" ht="13.8" customHeight="1" x14ac:dyDescent="0.3">
      <c r="A6209" t="s">
        <v>102</v>
      </c>
      <c r="B6209">
        <v>2008</v>
      </c>
      <c r="C6209" s="10">
        <v>116</v>
      </c>
      <c r="D6209">
        <v>0</v>
      </c>
      <c r="E6209">
        <v>116</v>
      </c>
      <c r="F6209">
        <v>0</v>
      </c>
      <c r="G6209">
        <v>0</v>
      </c>
      <c r="H6209">
        <v>0</v>
      </c>
      <c r="I6209">
        <v>3.94</v>
      </c>
      <c r="J6209" s="10">
        <v>3589</v>
      </c>
      <c r="K6209" s="13">
        <f t="shared" si="194"/>
        <v>1990</v>
      </c>
      <c r="L6209" s="1" t="str">
        <f t="shared" si="193"/>
        <v/>
      </c>
    </row>
    <row r="6210" spans="1:12" ht="13.8" customHeight="1" x14ac:dyDescent="0.3">
      <c r="A6210" t="s">
        <v>102</v>
      </c>
      <c r="B6210">
        <v>2009</v>
      </c>
      <c r="C6210" s="10">
        <v>126</v>
      </c>
      <c r="D6210">
        <v>0</v>
      </c>
      <c r="E6210">
        <v>126</v>
      </c>
      <c r="F6210">
        <v>0</v>
      </c>
      <c r="G6210">
        <v>0</v>
      </c>
      <c r="H6210">
        <v>0</v>
      </c>
      <c r="I6210">
        <v>4.16</v>
      </c>
      <c r="J6210" s="10">
        <v>3799</v>
      </c>
      <c r="K6210" s="13">
        <f t="shared" si="194"/>
        <v>1990</v>
      </c>
      <c r="L6210" s="1" t="str">
        <f t="shared" ref="L6210:L6273" si="195">IF(AND(B6210&gt;2011),1,"")</f>
        <v/>
      </c>
    </row>
    <row r="6211" spans="1:12" ht="13.8" customHeight="1" x14ac:dyDescent="0.3">
      <c r="A6211" t="s">
        <v>102</v>
      </c>
      <c r="B6211">
        <v>2010</v>
      </c>
      <c r="C6211" s="10">
        <v>127</v>
      </c>
      <c r="D6211">
        <v>0</v>
      </c>
      <c r="E6211">
        <v>127</v>
      </c>
      <c r="F6211">
        <v>0</v>
      </c>
      <c r="G6211">
        <v>0</v>
      </c>
      <c r="H6211">
        <v>0</v>
      </c>
      <c r="I6211">
        <v>4.1399999999999997</v>
      </c>
      <c r="J6211" s="10">
        <v>3666</v>
      </c>
      <c r="K6211" s="13">
        <f t="shared" si="194"/>
        <v>1990</v>
      </c>
      <c r="L6211" s="1" t="str">
        <f t="shared" si="195"/>
        <v/>
      </c>
    </row>
    <row r="6212" spans="1:12" ht="13.8" customHeight="1" x14ac:dyDescent="0.3">
      <c r="A6212" t="s">
        <v>102</v>
      </c>
      <c r="B6212">
        <v>2011</v>
      </c>
      <c r="C6212" s="10">
        <v>123</v>
      </c>
      <c r="D6212">
        <v>0</v>
      </c>
      <c r="E6212">
        <v>123</v>
      </c>
      <c r="F6212">
        <v>0</v>
      </c>
      <c r="G6212">
        <v>0</v>
      </c>
      <c r="H6212">
        <v>0</v>
      </c>
      <c r="I6212">
        <v>3.96</v>
      </c>
      <c r="J6212" s="10">
        <v>3653</v>
      </c>
      <c r="K6212" s="13">
        <f t="shared" si="194"/>
        <v>1990</v>
      </c>
      <c r="L6212" s="1" t="str">
        <f t="shared" si="195"/>
        <v/>
      </c>
    </row>
    <row r="6213" spans="1:12" ht="13.8" customHeight="1" x14ac:dyDescent="0.3">
      <c r="A6213" t="s">
        <v>102</v>
      </c>
      <c r="B6213">
        <v>2012</v>
      </c>
      <c r="C6213" s="10">
        <v>126</v>
      </c>
      <c r="D6213">
        <v>0</v>
      </c>
      <c r="E6213">
        <v>126</v>
      </c>
      <c r="F6213">
        <v>0</v>
      </c>
      <c r="G6213">
        <v>0</v>
      </c>
      <c r="H6213">
        <v>0</v>
      </c>
      <c r="I6213">
        <v>4</v>
      </c>
      <c r="J6213" s="10">
        <v>3682</v>
      </c>
      <c r="K6213" s="13">
        <f t="shared" si="194"/>
        <v>1990</v>
      </c>
      <c r="L6213" s="1">
        <f t="shared" si="195"/>
        <v>1</v>
      </c>
    </row>
    <row r="6214" spans="1:12" ht="13.8" customHeight="1" x14ac:dyDescent="0.3">
      <c r="A6214" t="s">
        <v>102</v>
      </c>
      <c r="B6214">
        <v>2013</v>
      </c>
      <c r="C6214" s="10">
        <v>134</v>
      </c>
      <c r="D6214">
        <v>0</v>
      </c>
      <c r="E6214">
        <v>134</v>
      </c>
      <c r="F6214">
        <v>0</v>
      </c>
      <c r="G6214">
        <v>0</v>
      </c>
      <c r="H6214">
        <v>0</v>
      </c>
      <c r="I6214">
        <v>4.22</v>
      </c>
      <c r="J6214" s="10">
        <v>3370</v>
      </c>
      <c r="K6214" s="13">
        <f t="shared" si="194"/>
        <v>1990</v>
      </c>
      <c r="L6214" s="1">
        <f t="shared" si="195"/>
        <v>1</v>
      </c>
    </row>
    <row r="6215" spans="1:12" ht="13.8" customHeight="1" x14ac:dyDescent="0.3">
      <c r="A6215" t="s">
        <v>102</v>
      </c>
      <c r="B6215">
        <v>2014</v>
      </c>
      <c r="C6215" s="10">
        <v>144</v>
      </c>
      <c r="D6215">
        <v>0</v>
      </c>
      <c r="E6215">
        <v>144</v>
      </c>
      <c r="F6215">
        <v>0</v>
      </c>
      <c r="G6215">
        <v>0</v>
      </c>
      <c r="H6215">
        <v>0</v>
      </c>
      <c r="I6215">
        <v>4.5</v>
      </c>
      <c r="J6215" s="10">
        <v>2509</v>
      </c>
      <c r="K6215" s="13">
        <f t="shared" si="194"/>
        <v>1990</v>
      </c>
      <c r="L6215" s="1">
        <f t="shared" si="195"/>
        <v>1</v>
      </c>
    </row>
    <row r="6216" spans="1:12" ht="13.8" customHeight="1" x14ac:dyDescent="0.3">
      <c r="A6216" t="s">
        <v>103</v>
      </c>
      <c r="B6216">
        <v>1867</v>
      </c>
      <c r="C6216" s="10">
        <v>46</v>
      </c>
      <c r="D6216">
        <v>46</v>
      </c>
      <c r="E6216">
        <v>0</v>
      </c>
      <c r="F6216">
        <v>0</v>
      </c>
      <c r="G6216">
        <v>0</v>
      </c>
      <c r="H6216" t="s">
        <v>11</v>
      </c>
      <c r="I6216" t="s">
        <v>11</v>
      </c>
      <c r="J6216" s="10">
        <v>0</v>
      </c>
      <c r="K6216" s="13">
        <f t="shared" ref="K6216:K6279" si="196">IF(B6216&lt;1990,IF(B6216&lt;1959,1958,1989),1990)</f>
        <v>1958</v>
      </c>
      <c r="L6216" s="1" t="str">
        <f t="shared" si="195"/>
        <v/>
      </c>
    </row>
    <row r="6217" spans="1:12" ht="13.8" customHeight="1" x14ac:dyDescent="0.3">
      <c r="A6217" t="s">
        <v>103</v>
      </c>
      <c r="B6217">
        <v>1868</v>
      </c>
      <c r="C6217" s="10">
        <v>23</v>
      </c>
      <c r="D6217">
        <v>23</v>
      </c>
      <c r="E6217">
        <v>0</v>
      </c>
      <c r="F6217">
        <v>0</v>
      </c>
      <c r="G6217">
        <v>0</v>
      </c>
      <c r="H6217" t="s">
        <v>11</v>
      </c>
      <c r="I6217" t="s">
        <v>11</v>
      </c>
      <c r="J6217" s="10">
        <v>0</v>
      </c>
      <c r="K6217" s="13">
        <f t="shared" si="196"/>
        <v>1958</v>
      </c>
      <c r="L6217" s="1" t="str">
        <f t="shared" si="195"/>
        <v/>
      </c>
    </row>
    <row r="6218" spans="1:12" ht="13.8" customHeight="1" x14ac:dyDescent="0.3">
      <c r="A6218" t="s">
        <v>103</v>
      </c>
      <c r="B6218">
        <v>1869</v>
      </c>
      <c r="C6218" s="10">
        <v>53</v>
      </c>
      <c r="D6218">
        <v>53</v>
      </c>
      <c r="E6218">
        <v>0</v>
      </c>
      <c r="F6218">
        <v>0</v>
      </c>
      <c r="G6218">
        <v>0</v>
      </c>
      <c r="H6218" t="s">
        <v>11</v>
      </c>
      <c r="I6218" t="s">
        <v>11</v>
      </c>
      <c r="J6218" s="10">
        <v>0</v>
      </c>
      <c r="K6218" s="13">
        <f t="shared" si="196"/>
        <v>1958</v>
      </c>
      <c r="L6218" s="1" t="str">
        <f t="shared" si="195"/>
        <v/>
      </c>
    </row>
    <row r="6219" spans="1:12" ht="13.8" customHeight="1" x14ac:dyDescent="0.3">
      <c r="A6219" t="s">
        <v>103</v>
      </c>
      <c r="B6219">
        <v>1870</v>
      </c>
      <c r="C6219" s="10">
        <v>55</v>
      </c>
      <c r="D6219">
        <v>55</v>
      </c>
      <c r="E6219">
        <v>0</v>
      </c>
      <c r="F6219">
        <v>0</v>
      </c>
      <c r="G6219">
        <v>0</v>
      </c>
      <c r="H6219" t="s">
        <v>11</v>
      </c>
      <c r="I6219" t="s">
        <v>11</v>
      </c>
      <c r="J6219" s="10">
        <v>0</v>
      </c>
      <c r="K6219" s="13">
        <f t="shared" si="196"/>
        <v>1958</v>
      </c>
      <c r="L6219" s="1" t="str">
        <f t="shared" si="195"/>
        <v/>
      </c>
    </row>
    <row r="6220" spans="1:12" ht="13.8" customHeight="1" x14ac:dyDescent="0.3">
      <c r="A6220" t="s">
        <v>103</v>
      </c>
      <c r="B6220">
        <v>1871</v>
      </c>
      <c r="C6220" s="10">
        <v>81</v>
      </c>
      <c r="D6220">
        <v>81</v>
      </c>
      <c r="E6220">
        <v>0</v>
      </c>
      <c r="F6220">
        <v>0</v>
      </c>
      <c r="G6220">
        <v>0</v>
      </c>
      <c r="H6220" t="s">
        <v>11</v>
      </c>
      <c r="I6220" t="s">
        <v>11</v>
      </c>
      <c r="J6220" s="10">
        <v>0</v>
      </c>
      <c r="K6220" s="13">
        <f t="shared" si="196"/>
        <v>1958</v>
      </c>
      <c r="L6220" s="1" t="str">
        <f t="shared" si="195"/>
        <v/>
      </c>
    </row>
    <row r="6221" spans="1:12" ht="13.8" customHeight="1" x14ac:dyDescent="0.3">
      <c r="A6221" t="s">
        <v>103</v>
      </c>
      <c r="B6221">
        <v>1872</v>
      </c>
      <c r="C6221" s="10">
        <v>48</v>
      </c>
      <c r="D6221">
        <v>48</v>
      </c>
      <c r="E6221">
        <v>0</v>
      </c>
      <c r="F6221">
        <v>0</v>
      </c>
      <c r="G6221">
        <v>0</v>
      </c>
      <c r="H6221" t="s">
        <v>11</v>
      </c>
      <c r="I6221" t="s">
        <v>11</v>
      </c>
      <c r="J6221" s="10">
        <v>0</v>
      </c>
      <c r="K6221" s="13">
        <f t="shared" si="196"/>
        <v>1958</v>
      </c>
      <c r="L6221" s="1" t="str">
        <f t="shared" si="195"/>
        <v/>
      </c>
    </row>
    <row r="6222" spans="1:12" ht="13.8" customHeight="1" x14ac:dyDescent="0.3">
      <c r="A6222" t="s">
        <v>103</v>
      </c>
      <c r="B6222">
        <v>1873</v>
      </c>
      <c r="C6222" s="10">
        <v>53</v>
      </c>
      <c r="D6222">
        <v>53</v>
      </c>
      <c r="E6222">
        <v>0</v>
      </c>
      <c r="F6222">
        <v>0</v>
      </c>
      <c r="G6222">
        <v>0</v>
      </c>
      <c r="H6222" t="s">
        <v>11</v>
      </c>
      <c r="I6222" t="s">
        <v>11</v>
      </c>
      <c r="J6222" s="10">
        <v>0</v>
      </c>
      <c r="K6222" s="13">
        <f t="shared" si="196"/>
        <v>1958</v>
      </c>
      <c r="L6222" s="1" t="str">
        <f t="shared" si="195"/>
        <v/>
      </c>
    </row>
    <row r="6223" spans="1:12" ht="13.8" customHeight="1" x14ac:dyDescent="0.3">
      <c r="A6223" t="s">
        <v>103</v>
      </c>
      <c r="B6223">
        <v>1874</v>
      </c>
      <c r="C6223" s="10">
        <v>41</v>
      </c>
      <c r="D6223">
        <v>41</v>
      </c>
      <c r="E6223">
        <v>0</v>
      </c>
      <c r="F6223">
        <v>0</v>
      </c>
      <c r="G6223">
        <v>0</v>
      </c>
      <c r="H6223" t="s">
        <v>11</v>
      </c>
      <c r="I6223" t="s">
        <v>11</v>
      </c>
      <c r="J6223" s="10">
        <v>0</v>
      </c>
      <c r="K6223" s="13">
        <f t="shared" si="196"/>
        <v>1958</v>
      </c>
      <c r="L6223" s="1" t="str">
        <f t="shared" si="195"/>
        <v/>
      </c>
    </row>
    <row r="6224" spans="1:12" ht="13.8" customHeight="1" x14ac:dyDescent="0.3">
      <c r="A6224" t="s">
        <v>103</v>
      </c>
      <c r="B6224">
        <v>1875</v>
      </c>
      <c r="C6224" s="10">
        <v>45</v>
      </c>
      <c r="D6224">
        <v>45</v>
      </c>
      <c r="E6224">
        <v>0</v>
      </c>
      <c r="F6224">
        <v>0</v>
      </c>
      <c r="G6224">
        <v>0</v>
      </c>
      <c r="H6224" t="s">
        <v>11</v>
      </c>
      <c r="I6224" t="s">
        <v>11</v>
      </c>
      <c r="J6224" s="10">
        <v>0</v>
      </c>
      <c r="K6224" s="13">
        <f t="shared" si="196"/>
        <v>1958</v>
      </c>
      <c r="L6224" s="1" t="str">
        <f t="shared" si="195"/>
        <v/>
      </c>
    </row>
    <row r="6225" spans="1:12" ht="13.8" customHeight="1" x14ac:dyDescent="0.3">
      <c r="A6225" t="s">
        <v>103</v>
      </c>
      <c r="B6225">
        <v>1879</v>
      </c>
      <c r="C6225" s="10">
        <v>1</v>
      </c>
      <c r="D6225">
        <v>1</v>
      </c>
      <c r="E6225">
        <v>0</v>
      </c>
      <c r="F6225">
        <v>0</v>
      </c>
      <c r="G6225">
        <v>0</v>
      </c>
      <c r="H6225" t="s">
        <v>11</v>
      </c>
      <c r="I6225" t="s">
        <v>11</v>
      </c>
      <c r="J6225" s="10">
        <v>0</v>
      </c>
      <c r="K6225" s="13">
        <f t="shared" si="196"/>
        <v>1958</v>
      </c>
      <c r="L6225" s="1" t="str">
        <f t="shared" si="195"/>
        <v/>
      </c>
    </row>
    <row r="6226" spans="1:12" ht="13.8" customHeight="1" x14ac:dyDescent="0.3">
      <c r="A6226" t="s">
        <v>103</v>
      </c>
      <c r="B6226">
        <v>1883</v>
      </c>
      <c r="C6226" s="10">
        <v>1</v>
      </c>
      <c r="D6226">
        <v>1</v>
      </c>
      <c r="E6226">
        <v>0</v>
      </c>
      <c r="F6226">
        <v>0</v>
      </c>
      <c r="G6226">
        <v>0</v>
      </c>
      <c r="H6226" t="s">
        <v>11</v>
      </c>
      <c r="I6226" t="s">
        <v>11</v>
      </c>
      <c r="J6226" s="10">
        <v>0</v>
      </c>
      <c r="K6226" s="13">
        <f t="shared" si="196"/>
        <v>1958</v>
      </c>
      <c r="L6226" s="1" t="str">
        <f t="shared" si="195"/>
        <v/>
      </c>
    </row>
    <row r="6227" spans="1:12" ht="13.8" customHeight="1" x14ac:dyDescent="0.3">
      <c r="A6227" t="s">
        <v>103</v>
      </c>
      <c r="B6227">
        <v>1888</v>
      </c>
      <c r="C6227" s="10">
        <v>1</v>
      </c>
      <c r="D6227">
        <v>1</v>
      </c>
      <c r="E6227">
        <v>0</v>
      </c>
      <c r="F6227">
        <v>0</v>
      </c>
      <c r="G6227">
        <v>0</v>
      </c>
      <c r="H6227" t="s">
        <v>11</v>
      </c>
      <c r="I6227" t="s">
        <v>11</v>
      </c>
      <c r="J6227" s="10">
        <v>0</v>
      </c>
      <c r="K6227" s="13">
        <f t="shared" si="196"/>
        <v>1958</v>
      </c>
      <c r="L6227" s="1" t="str">
        <f t="shared" si="195"/>
        <v/>
      </c>
    </row>
    <row r="6228" spans="1:12" ht="13.8" customHeight="1" x14ac:dyDescent="0.3">
      <c r="A6228" t="s">
        <v>103</v>
      </c>
      <c r="B6228">
        <v>1892</v>
      </c>
      <c r="C6228" s="10">
        <v>101</v>
      </c>
      <c r="D6228">
        <v>101</v>
      </c>
      <c r="E6228">
        <v>0</v>
      </c>
      <c r="F6228">
        <v>0</v>
      </c>
      <c r="G6228">
        <v>0</v>
      </c>
      <c r="H6228" t="s">
        <v>11</v>
      </c>
      <c r="I6228" t="s">
        <v>11</v>
      </c>
      <c r="J6228" s="10">
        <v>0</v>
      </c>
      <c r="K6228" s="13">
        <f t="shared" si="196"/>
        <v>1958</v>
      </c>
      <c r="L6228" s="1" t="str">
        <f t="shared" si="195"/>
        <v/>
      </c>
    </row>
    <row r="6229" spans="1:12" ht="13.8" customHeight="1" x14ac:dyDescent="0.3">
      <c r="A6229" t="s">
        <v>103</v>
      </c>
      <c r="B6229">
        <v>1893</v>
      </c>
      <c r="C6229" s="10">
        <v>89</v>
      </c>
      <c r="D6229">
        <v>89</v>
      </c>
      <c r="E6229">
        <v>0</v>
      </c>
      <c r="F6229">
        <v>0</v>
      </c>
      <c r="G6229">
        <v>0</v>
      </c>
      <c r="H6229" t="s">
        <v>11</v>
      </c>
      <c r="I6229" t="s">
        <v>11</v>
      </c>
      <c r="J6229" s="10">
        <v>0</v>
      </c>
      <c r="K6229" s="13">
        <f t="shared" si="196"/>
        <v>1958</v>
      </c>
      <c r="L6229" s="1" t="str">
        <f t="shared" si="195"/>
        <v/>
      </c>
    </row>
    <row r="6230" spans="1:12" ht="13.8" customHeight="1" x14ac:dyDescent="0.3">
      <c r="A6230" t="s">
        <v>103</v>
      </c>
      <c r="B6230">
        <v>1894</v>
      </c>
      <c r="C6230" s="10">
        <v>91</v>
      </c>
      <c r="D6230">
        <v>91</v>
      </c>
      <c r="E6230">
        <v>0</v>
      </c>
      <c r="F6230">
        <v>0</v>
      </c>
      <c r="G6230">
        <v>0</v>
      </c>
      <c r="H6230" t="s">
        <v>11</v>
      </c>
      <c r="I6230" t="s">
        <v>11</v>
      </c>
      <c r="J6230" s="10">
        <v>0</v>
      </c>
      <c r="K6230" s="13">
        <f t="shared" si="196"/>
        <v>1958</v>
      </c>
      <c r="L6230" s="1" t="str">
        <f t="shared" si="195"/>
        <v/>
      </c>
    </row>
    <row r="6231" spans="1:12" ht="13.8" customHeight="1" x14ac:dyDescent="0.3">
      <c r="A6231" t="s">
        <v>103</v>
      </c>
      <c r="B6231">
        <v>1895</v>
      </c>
      <c r="C6231" s="10">
        <v>85</v>
      </c>
      <c r="D6231">
        <v>85</v>
      </c>
      <c r="E6231">
        <v>0</v>
      </c>
      <c r="F6231">
        <v>0</v>
      </c>
      <c r="G6231">
        <v>0</v>
      </c>
      <c r="H6231" t="s">
        <v>11</v>
      </c>
      <c r="I6231" t="s">
        <v>11</v>
      </c>
      <c r="J6231" s="10">
        <v>0</v>
      </c>
      <c r="K6231" s="13">
        <f t="shared" si="196"/>
        <v>1958</v>
      </c>
      <c r="L6231" s="1" t="str">
        <f t="shared" si="195"/>
        <v/>
      </c>
    </row>
    <row r="6232" spans="1:12" ht="13.8" customHeight="1" x14ac:dyDescent="0.3">
      <c r="A6232" t="s">
        <v>103</v>
      </c>
      <c r="B6232">
        <v>1896</v>
      </c>
      <c r="C6232" s="10">
        <v>102</v>
      </c>
      <c r="D6232">
        <v>102</v>
      </c>
      <c r="E6232">
        <v>0</v>
      </c>
      <c r="F6232">
        <v>0</v>
      </c>
      <c r="G6232">
        <v>0</v>
      </c>
      <c r="H6232" t="s">
        <v>11</v>
      </c>
      <c r="I6232" t="s">
        <v>11</v>
      </c>
      <c r="J6232" s="10">
        <v>0</v>
      </c>
      <c r="K6232" s="13">
        <f t="shared" si="196"/>
        <v>1958</v>
      </c>
      <c r="L6232" s="1" t="str">
        <f t="shared" si="195"/>
        <v/>
      </c>
    </row>
    <row r="6233" spans="1:12" ht="13.8" customHeight="1" x14ac:dyDescent="0.3">
      <c r="A6233" t="s">
        <v>103</v>
      </c>
      <c r="B6233">
        <v>1897</v>
      </c>
      <c r="C6233" s="10">
        <v>99</v>
      </c>
      <c r="D6233">
        <v>99</v>
      </c>
      <c r="E6233">
        <v>0</v>
      </c>
      <c r="F6233">
        <v>0</v>
      </c>
      <c r="G6233">
        <v>0</v>
      </c>
      <c r="H6233" t="s">
        <v>11</v>
      </c>
      <c r="I6233" t="s">
        <v>11</v>
      </c>
      <c r="J6233" s="10">
        <v>0</v>
      </c>
      <c r="K6233" s="13">
        <f t="shared" si="196"/>
        <v>1958</v>
      </c>
      <c r="L6233" s="1" t="str">
        <f t="shared" si="195"/>
        <v/>
      </c>
    </row>
    <row r="6234" spans="1:12" ht="13.8" customHeight="1" x14ac:dyDescent="0.3">
      <c r="A6234" t="s">
        <v>103</v>
      </c>
      <c r="B6234">
        <v>1898</v>
      </c>
      <c r="C6234" s="10">
        <v>126</v>
      </c>
      <c r="D6234">
        <v>126</v>
      </c>
      <c r="E6234">
        <v>0</v>
      </c>
      <c r="F6234">
        <v>0</v>
      </c>
      <c r="G6234">
        <v>0</v>
      </c>
      <c r="H6234" t="s">
        <v>11</v>
      </c>
      <c r="I6234" t="s">
        <v>11</v>
      </c>
      <c r="J6234" s="10">
        <v>0</v>
      </c>
      <c r="K6234" s="13">
        <f t="shared" si="196"/>
        <v>1958</v>
      </c>
      <c r="L6234" s="1" t="str">
        <f t="shared" si="195"/>
        <v/>
      </c>
    </row>
    <row r="6235" spans="1:12" ht="13.8" customHeight="1" x14ac:dyDescent="0.3">
      <c r="A6235" t="s">
        <v>103</v>
      </c>
      <c r="B6235">
        <v>1899</v>
      </c>
      <c r="C6235" s="10">
        <v>66</v>
      </c>
      <c r="D6235">
        <v>66</v>
      </c>
      <c r="E6235">
        <v>0</v>
      </c>
      <c r="F6235">
        <v>0</v>
      </c>
      <c r="G6235">
        <v>0</v>
      </c>
      <c r="H6235" t="s">
        <v>11</v>
      </c>
      <c r="I6235" t="s">
        <v>11</v>
      </c>
      <c r="J6235" s="10">
        <v>0</v>
      </c>
      <c r="K6235" s="13">
        <f t="shared" si="196"/>
        <v>1958</v>
      </c>
      <c r="L6235" s="1" t="str">
        <f t="shared" si="195"/>
        <v/>
      </c>
    </row>
    <row r="6236" spans="1:12" ht="13.8" customHeight="1" x14ac:dyDescent="0.3">
      <c r="A6236" t="s">
        <v>103</v>
      </c>
      <c r="B6236">
        <v>1900</v>
      </c>
      <c r="C6236" s="10">
        <v>114</v>
      </c>
      <c r="D6236">
        <v>114</v>
      </c>
      <c r="E6236">
        <v>0</v>
      </c>
      <c r="F6236">
        <v>0</v>
      </c>
      <c r="G6236">
        <v>0</v>
      </c>
      <c r="H6236" t="s">
        <v>11</v>
      </c>
      <c r="I6236" t="s">
        <v>11</v>
      </c>
      <c r="J6236" s="10">
        <v>0</v>
      </c>
      <c r="K6236" s="13">
        <f t="shared" si="196"/>
        <v>1958</v>
      </c>
      <c r="L6236" s="1" t="str">
        <f t="shared" si="195"/>
        <v/>
      </c>
    </row>
    <row r="6237" spans="1:12" ht="13.8" customHeight="1" x14ac:dyDescent="0.3">
      <c r="A6237" t="s">
        <v>103</v>
      </c>
      <c r="B6237">
        <v>1901</v>
      </c>
      <c r="C6237" s="10">
        <v>114</v>
      </c>
      <c r="D6237">
        <v>114</v>
      </c>
      <c r="E6237">
        <v>0</v>
      </c>
      <c r="F6237">
        <v>0</v>
      </c>
      <c r="G6237">
        <v>0</v>
      </c>
      <c r="H6237" t="s">
        <v>11</v>
      </c>
      <c r="I6237" t="s">
        <v>11</v>
      </c>
      <c r="J6237" s="10">
        <v>0</v>
      </c>
      <c r="K6237" s="13">
        <f t="shared" si="196"/>
        <v>1958</v>
      </c>
      <c r="L6237" s="1" t="str">
        <f t="shared" si="195"/>
        <v/>
      </c>
    </row>
    <row r="6238" spans="1:12" ht="13.8" customHeight="1" x14ac:dyDescent="0.3">
      <c r="A6238" t="s">
        <v>103</v>
      </c>
      <c r="B6238">
        <v>1902</v>
      </c>
      <c r="C6238" s="10">
        <v>91</v>
      </c>
      <c r="D6238">
        <v>91</v>
      </c>
      <c r="E6238">
        <v>0</v>
      </c>
      <c r="F6238">
        <v>0</v>
      </c>
      <c r="G6238">
        <v>0</v>
      </c>
      <c r="H6238" t="s">
        <v>11</v>
      </c>
      <c r="I6238" t="s">
        <v>11</v>
      </c>
      <c r="J6238" s="10">
        <v>0</v>
      </c>
      <c r="K6238" s="13">
        <f t="shared" si="196"/>
        <v>1958</v>
      </c>
      <c r="L6238" s="1" t="str">
        <f t="shared" si="195"/>
        <v/>
      </c>
    </row>
    <row r="6239" spans="1:12" ht="13.8" customHeight="1" x14ac:dyDescent="0.3">
      <c r="A6239" t="s">
        <v>103</v>
      </c>
      <c r="B6239">
        <v>1903</v>
      </c>
      <c r="C6239" s="10">
        <v>109</v>
      </c>
      <c r="D6239">
        <v>109</v>
      </c>
      <c r="E6239">
        <v>0</v>
      </c>
      <c r="F6239">
        <v>0</v>
      </c>
      <c r="G6239">
        <v>0</v>
      </c>
      <c r="H6239" t="s">
        <v>11</v>
      </c>
      <c r="I6239" t="s">
        <v>11</v>
      </c>
      <c r="J6239" s="10">
        <v>0</v>
      </c>
      <c r="K6239" s="13">
        <f t="shared" si="196"/>
        <v>1958</v>
      </c>
      <c r="L6239" s="1" t="str">
        <f t="shared" si="195"/>
        <v/>
      </c>
    </row>
    <row r="6240" spans="1:12" ht="13.8" customHeight="1" x14ac:dyDescent="0.3">
      <c r="A6240" t="s">
        <v>103</v>
      </c>
      <c r="B6240">
        <v>1904</v>
      </c>
      <c r="C6240" s="10">
        <v>97</v>
      </c>
      <c r="D6240">
        <v>97</v>
      </c>
      <c r="E6240">
        <v>0</v>
      </c>
      <c r="F6240">
        <v>0</v>
      </c>
      <c r="G6240">
        <v>0</v>
      </c>
      <c r="H6240" t="s">
        <v>11</v>
      </c>
      <c r="I6240" t="s">
        <v>11</v>
      </c>
      <c r="J6240" s="10">
        <v>0</v>
      </c>
      <c r="K6240" s="13">
        <f t="shared" si="196"/>
        <v>1958</v>
      </c>
      <c r="L6240" s="1" t="str">
        <f t="shared" si="195"/>
        <v/>
      </c>
    </row>
    <row r="6241" spans="1:12" ht="13.8" customHeight="1" x14ac:dyDescent="0.3">
      <c r="A6241" t="s">
        <v>103</v>
      </c>
      <c r="B6241">
        <v>1905</v>
      </c>
      <c r="C6241" s="10">
        <v>76</v>
      </c>
      <c r="D6241">
        <v>76</v>
      </c>
      <c r="E6241">
        <v>0</v>
      </c>
      <c r="F6241">
        <v>0</v>
      </c>
      <c r="G6241">
        <v>0</v>
      </c>
      <c r="H6241" t="s">
        <v>11</v>
      </c>
      <c r="I6241" t="s">
        <v>11</v>
      </c>
      <c r="J6241" s="10">
        <v>0</v>
      </c>
      <c r="K6241" s="13">
        <f t="shared" si="196"/>
        <v>1958</v>
      </c>
      <c r="L6241" s="1" t="str">
        <f t="shared" si="195"/>
        <v/>
      </c>
    </row>
    <row r="6242" spans="1:12" ht="13.8" customHeight="1" x14ac:dyDescent="0.3">
      <c r="A6242" t="s">
        <v>103</v>
      </c>
      <c r="B6242">
        <v>1906</v>
      </c>
      <c r="C6242" s="10">
        <v>71</v>
      </c>
      <c r="D6242">
        <v>71</v>
      </c>
      <c r="E6242">
        <v>0</v>
      </c>
      <c r="F6242">
        <v>0</v>
      </c>
      <c r="G6242">
        <v>0</v>
      </c>
      <c r="H6242" t="s">
        <v>11</v>
      </c>
      <c r="I6242" t="s">
        <v>11</v>
      </c>
      <c r="J6242" s="10">
        <v>0</v>
      </c>
      <c r="K6242" s="13">
        <f t="shared" si="196"/>
        <v>1958</v>
      </c>
      <c r="L6242" s="1" t="str">
        <f t="shared" si="195"/>
        <v/>
      </c>
    </row>
    <row r="6243" spans="1:12" ht="13.8" customHeight="1" x14ac:dyDescent="0.3">
      <c r="A6243" t="s">
        <v>103</v>
      </c>
      <c r="B6243">
        <v>1907</v>
      </c>
      <c r="C6243" s="10">
        <v>117</v>
      </c>
      <c r="D6243">
        <v>117</v>
      </c>
      <c r="E6243">
        <v>0</v>
      </c>
      <c r="F6243">
        <v>0</v>
      </c>
      <c r="G6243">
        <v>0</v>
      </c>
      <c r="H6243" t="s">
        <v>11</v>
      </c>
      <c r="I6243" t="s">
        <v>11</v>
      </c>
      <c r="J6243" s="10">
        <v>0</v>
      </c>
      <c r="K6243" s="13">
        <f t="shared" si="196"/>
        <v>1958</v>
      </c>
      <c r="L6243" s="1" t="str">
        <f t="shared" si="195"/>
        <v/>
      </c>
    </row>
    <row r="6244" spans="1:12" ht="13.8" customHeight="1" x14ac:dyDescent="0.3">
      <c r="A6244" t="s">
        <v>103</v>
      </c>
      <c r="B6244">
        <v>1908</v>
      </c>
      <c r="C6244" s="10">
        <v>199</v>
      </c>
      <c r="D6244">
        <v>199</v>
      </c>
      <c r="E6244">
        <v>0</v>
      </c>
      <c r="F6244">
        <v>0</v>
      </c>
      <c r="G6244">
        <v>0</v>
      </c>
      <c r="H6244" t="s">
        <v>11</v>
      </c>
      <c r="I6244" t="s">
        <v>11</v>
      </c>
      <c r="J6244" s="10">
        <v>0</v>
      </c>
      <c r="K6244" s="13">
        <f t="shared" si="196"/>
        <v>1958</v>
      </c>
      <c r="L6244" s="1" t="str">
        <f t="shared" si="195"/>
        <v/>
      </c>
    </row>
    <row r="6245" spans="1:12" ht="13.8" customHeight="1" x14ac:dyDescent="0.3">
      <c r="A6245" t="s">
        <v>103</v>
      </c>
      <c r="B6245">
        <v>1909</v>
      </c>
      <c r="C6245" s="10">
        <v>153</v>
      </c>
      <c r="D6245">
        <v>153</v>
      </c>
      <c r="E6245">
        <v>0</v>
      </c>
      <c r="F6245">
        <v>0</v>
      </c>
      <c r="G6245">
        <v>0</v>
      </c>
      <c r="H6245" t="s">
        <v>11</v>
      </c>
      <c r="I6245" t="s">
        <v>11</v>
      </c>
      <c r="J6245" s="10">
        <v>0</v>
      </c>
      <c r="K6245" s="13">
        <f t="shared" si="196"/>
        <v>1958</v>
      </c>
      <c r="L6245" s="1" t="str">
        <f t="shared" si="195"/>
        <v/>
      </c>
    </row>
    <row r="6246" spans="1:12" ht="13.8" customHeight="1" x14ac:dyDescent="0.3">
      <c r="A6246" t="s">
        <v>103</v>
      </c>
      <c r="B6246">
        <v>1910</v>
      </c>
      <c r="C6246" s="10">
        <v>196</v>
      </c>
      <c r="D6246">
        <v>196</v>
      </c>
      <c r="E6246">
        <v>0</v>
      </c>
      <c r="F6246">
        <v>0</v>
      </c>
      <c r="G6246">
        <v>0</v>
      </c>
      <c r="H6246" t="s">
        <v>11</v>
      </c>
      <c r="I6246" t="s">
        <v>11</v>
      </c>
      <c r="J6246" s="10">
        <v>0</v>
      </c>
      <c r="K6246" s="13">
        <f t="shared" si="196"/>
        <v>1958</v>
      </c>
      <c r="L6246" s="1" t="str">
        <f t="shared" si="195"/>
        <v/>
      </c>
    </row>
    <row r="6247" spans="1:12" ht="13.8" customHeight="1" x14ac:dyDescent="0.3">
      <c r="A6247" t="s">
        <v>103</v>
      </c>
      <c r="B6247">
        <v>1911</v>
      </c>
      <c r="C6247" s="10">
        <v>247</v>
      </c>
      <c r="D6247">
        <v>247</v>
      </c>
      <c r="E6247">
        <v>0</v>
      </c>
      <c r="F6247">
        <v>0</v>
      </c>
      <c r="G6247">
        <v>0</v>
      </c>
      <c r="H6247" t="s">
        <v>11</v>
      </c>
      <c r="I6247" t="s">
        <v>11</v>
      </c>
      <c r="J6247" s="10">
        <v>0</v>
      </c>
      <c r="K6247" s="13">
        <f t="shared" si="196"/>
        <v>1958</v>
      </c>
      <c r="L6247" s="1" t="str">
        <f t="shared" si="195"/>
        <v/>
      </c>
    </row>
    <row r="6248" spans="1:12" ht="13.8" customHeight="1" x14ac:dyDescent="0.3">
      <c r="A6248" t="s">
        <v>103</v>
      </c>
      <c r="B6248">
        <v>1913</v>
      </c>
      <c r="C6248" s="10">
        <v>365</v>
      </c>
      <c r="D6248">
        <v>365</v>
      </c>
      <c r="E6248">
        <v>0</v>
      </c>
      <c r="F6248">
        <v>0</v>
      </c>
      <c r="G6248">
        <v>0</v>
      </c>
      <c r="H6248" t="s">
        <v>11</v>
      </c>
      <c r="I6248" t="s">
        <v>11</v>
      </c>
      <c r="J6248" s="10">
        <v>0</v>
      </c>
      <c r="K6248" s="13">
        <f t="shared" si="196"/>
        <v>1958</v>
      </c>
      <c r="L6248" s="1" t="str">
        <f t="shared" si="195"/>
        <v/>
      </c>
    </row>
    <row r="6249" spans="1:12" ht="13.8" customHeight="1" x14ac:dyDescent="0.3">
      <c r="A6249" t="s">
        <v>103</v>
      </c>
      <c r="B6249">
        <v>1914</v>
      </c>
      <c r="C6249" s="10">
        <v>3</v>
      </c>
      <c r="D6249">
        <v>3</v>
      </c>
      <c r="E6249">
        <v>0</v>
      </c>
      <c r="F6249">
        <v>0</v>
      </c>
      <c r="G6249">
        <v>0</v>
      </c>
      <c r="H6249" t="s">
        <v>11</v>
      </c>
      <c r="I6249" t="s">
        <v>11</v>
      </c>
      <c r="J6249" s="10">
        <v>0</v>
      </c>
      <c r="K6249" s="13">
        <f t="shared" si="196"/>
        <v>1958</v>
      </c>
      <c r="L6249" s="1" t="str">
        <f t="shared" si="195"/>
        <v/>
      </c>
    </row>
    <row r="6250" spans="1:12" ht="13.8" customHeight="1" x14ac:dyDescent="0.3">
      <c r="A6250" t="s">
        <v>103</v>
      </c>
      <c r="B6250">
        <v>1915</v>
      </c>
      <c r="C6250" s="10">
        <v>6</v>
      </c>
      <c r="D6250">
        <v>6</v>
      </c>
      <c r="E6250">
        <v>0</v>
      </c>
      <c r="F6250">
        <v>0</v>
      </c>
      <c r="G6250">
        <v>0</v>
      </c>
      <c r="H6250" t="s">
        <v>11</v>
      </c>
      <c r="I6250" t="s">
        <v>11</v>
      </c>
      <c r="J6250" s="10">
        <v>0</v>
      </c>
      <c r="K6250" s="13">
        <f t="shared" si="196"/>
        <v>1958</v>
      </c>
      <c r="L6250" s="1" t="str">
        <f t="shared" si="195"/>
        <v/>
      </c>
    </row>
    <row r="6251" spans="1:12" ht="13.8" customHeight="1" x14ac:dyDescent="0.3">
      <c r="A6251" t="s">
        <v>103</v>
      </c>
      <c r="B6251">
        <v>1916</v>
      </c>
      <c r="C6251" s="10">
        <v>18</v>
      </c>
      <c r="D6251">
        <v>18</v>
      </c>
      <c r="E6251">
        <v>0</v>
      </c>
      <c r="F6251">
        <v>0</v>
      </c>
      <c r="G6251">
        <v>0</v>
      </c>
      <c r="H6251" t="s">
        <v>11</v>
      </c>
      <c r="I6251" t="s">
        <v>11</v>
      </c>
      <c r="J6251" s="10">
        <v>0</v>
      </c>
      <c r="K6251" s="13">
        <f t="shared" si="196"/>
        <v>1958</v>
      </c>
      <c r="L6251" s="1" t="str">
        <f t="shared" si="195"/>
        <v/>
      </c>
    </row>
    <row r="6252" spans="1:12" ht="13.8" customHeight="1" x14ac:dyDescent="0.3">
      <c r="A6252" t="s">
        <v>103</v>
      </c>
      <c r="B6252">
        <v>1917</v>
      </c>
      <c r="C6252" s="10">
        <v>25</v>
      </c>
      <c r="D6252">
        <v>25</v>
      </c>
      <c r="E6252">
        <v>0</v>
      </c>
      <c r="F6252">
        <v>0</v>
      </c>
      <c r="G6252">
        <v>0</v>
      </c>
      <c r="H6252" t="s">
        <v>11</v>
      </c>
      <c r="I6252" t="s">
        <v>11</v>
      </c>
      <c r="J6252" s="10">
        <v>0</v>
      </c>
      <c r="K6252" s="13">
        <f t="shared" si="196"/>
        <v>1958</v>
      </c>
      <c r="L6252" s="1" t="str">
        <f t="shared" si="195"/>
        <v/>
      </c>
    </row>
    <row r="6253" spans="1:12" ht="13.8" customHeight="1" x14ac:dyDescent="0.3">
      <c r="A6253" t="s">
        <v>103</v>
      </c>
      <c r="B6253">
        <v>1918</v>
      </c>
      <c r="C6253" s="10">
        <v>34</v>
      </c>
      <c r="D6253">
        <v>34</v>
      </c>
      <c r="E6253">
        <v>0</v>
      </c>
      <c r="F6253">
        <v>0</v>
      </c>
      <c r="G6253">
        <v>0</v>
      </c>
      <c r="H6253" t="s">
        <v>11</v>
      </c>
      <c r="I6253" t="s">
        <v>11</v>
      </c>
      <c r="J6253" s="10">
        <v>0</v>
      </c>
      <c r="K6253" s="13">
        <f t="shared" si="196"/>
        <v>1958</v>
      </c>
      <c r="L6253" s="1" t="str">
        <f t="shared" si="195"/>
        <v/>
      </c>
    </row>
    <row r="6254" spans="1:12" ht="13.8" customHeight="1" x14ac:dyDescent="0.3">
      <c r="A6254" t="s">
        <v>103</v>
      </c>
      <c r="B6254">
        <v>1919</v>
      </c>
      <c r="C6254" s="10">
        <v>29</v>
      </c>
      <c r="D6254">
        <v>29</v>
      </c>
      <c r="E6254">
        <v>0</v>
      </c>
      <c r="F6254">
        <v>0</v>
      </c>
      <c r="G6254">
        <v>0</v>
      </c>
      <c r="H6254" t="s">
        <v>11</v>
      </c>
      <c r="I6254" t="s">
        <v>11</v>
      </c>
      <c r="J6254" s="10">
        <v>0</v>
      </c>
      <c r="K6254" s="13">
        <f t="shared" si="196"/>
        <v>1958</v>
      </c>
      <c r="L6254" s="1" t="str">
        <f t="shared" si="195"/>
        <v/>
      </c>
    </row>
    <row r="6255" spans="1:12" ht="13.8" customHeight="1" x14ac:dyDescent="0.3">
      <c r="A6255" t="s">
        <v>103</v>
      </c>
      <c r="B6255">
        <v>1920</v>
      </c>
      <c r="C6255" s="10">
        <v>185</v>
      </c>
      <c r="D6255">
        <v>185</v>
      </c>
      <c r="E6255">
        <v>0</v>
      </c>
      <c r="F6255">
        <v>0</v>
      </c>
      <c r="G6255">
        <v>0</v>
      </c>
      <c r="H6255" t="s">
        <v>11</v>
      </c>
      <c r="I6255" t="s">
        <v>11</v>
      </c>
      <c r="J6255" s="10">
        <v>0</v>
      </c>
      <c r="K6255" s="13">
        <f t="shared" si="196"/>
        <v>1958</v>
      </c>
      <c r="L6255" s="1" t="str">
        <f t="shared" si="195"/>
        <v/>
      </c>
    </row>
    <row r="6256" spans="1:12" ht="13.8" customHeight="1" x14ac:dyDescent="0.3">
      <c r="A6256" t="s">
        <v>103</v>
      </c>
      <c r="B6256">
        <v>1921</v>
      </c>
      <c r="C6256" s="10">
        <v>203</v>
      </c>
      <c r="D6256">
        <v>203</v>
      </c>
      <c r="E6256">
        <v>0</v>
      </c>
      <c r="F6256">
        <v>0</v>
      </c>
      <c r="G6256">
        <v>0</v>
      </c>
      <c r="H6256" t="s">
        <v>11</v>
      </c>
      <c r="I6256" t="s">
        <v>11</v>
      </c>
      <c r="J6256" s="10">
        <v>0</v>
      </c>
      <c r="K6256" s="13">
        <f t="shared" si="196"/>
        <v>1958</v>
      </c>
      <c r="L6256" s="1" t="str">
        <f t="shared" si="195"/>
        <v/>
      </c>
    </row>
    <row r="6257" spans="1:12" ht="13.8" customHeight="1" x14ac:dyDescent="0.3">
      <c r="A6257" t="s">
        <v>103</v>
      </c>
      <c r="B6257">
        <v>1922</v>
      </c>
      <c r="C6257" s="10">
        <v>185</v>
      </c>
      <c r="D6257">
        <v>185</v>
      </c>
      <c r="E6257">
        <v>0</v>
      </c>
      <c r="F6257">
        <v>0</v>
      </c>
      <c r="G6257">
        <v>0</v>
      </c>
      <c r="H6257" t="s">
        <v>11</v>
      </c>
      <c r="I6257" t="s">
        <v>11</v>
      </c>
      <c r="J6257" s="10">
        <v>0</v>
      </c>
      <c r="K6257" s="13">
        <f t="shared" si="196"/>
        <v>1958</v>
      </c>
      <c r="L6257" s="1" t="str">
        <f t="shared" si="195"/>
        <v/>
      </c>
    </row>
    <row r="6258" spans="1:12" ht="13.8" customHeight="1" x14ac:dyDescent="0.3">
      <c r="A6258" t="s">
        <v>103</v>
      </c>
      <c r="B6258">
        <v>1923</v>
      </c>
      <c r="C6258" s="10">
        <v>251</v>
      </c>
      <c r="D6258">
        <v>251</v>
      </c>
      <c r="E6258">
        <v>0</v>
      </c>
      <c r="F6258">
        <v>0</v>
      </c>
      <c r="G6258">
        <v>0</v>
      </c>
      <c r="H6258" t="s">
        <v>11</v>
      </c>
      <c r="I6258" t="s">
        <v>11</v>
      </c>
      <c r="J6258" s="10">
        <v>0</v>
      </c>
      <c r="K6258" s="13">
        <f t="shared" si="196"/>
        <v>1958</v>
      </c>
      <c r="L6258" s="1" t="str">
        <f t="shared" si="195"/>
        <v/>
      </c>
    </row>
    <row r="6259" spans="1:12" ht="13.8" customHeight="1" x14ac:dyDescent="0.3">
      <c r="A6259" t="s">
        <v>103</v>
      </c>
      <c r="B6259">
        <v>1924</v>
      </c>
      <c r="C6259" s="10">
        <v>354</v>
      </c>
      <c r="D6259">
        <v>354</v>
      </c>
      <c r="E6259">
        <v>0</v>
      </c>
      <c r="F6259">
        <v>0</v>
      </c>
      <c r="G6259">
        <v>0</v>
      </c>
      <c r="H6259" t="s">
        <v>11</v>
      </c>
      <c r="I6259" t="s">
        <v>11</v>
      </c>
      <c r="J6259" s="10">
        <v>0</v>
      </c>
      <c r="K6259" s="13">
        <f t="shared" si="196"/>
        <v>1958</v>
      </c>
      <c r="L6259" s="1" t="str">
        <f t="shared" si="195"/>
        <v/>
      </c>
    </row>
    <row r="6260" spans="1:12" ht="13.8" customHeight="1" x14ac:dyDescent="0.3">
      <c r="A6260" t="s">
        <v>103</v>
      </c>
      <c r="B6260">
        <v>1925</v>
      </c>
      <c r="C6260" s="10">
        <v>540</v>
      </c>
      <c r="D6260">
        <v>479</v>
      </c>
      <c r="E6260">
        <v>62</v>
      </c>
      <c r="F6260">
        <v>0</v>
      </c>
      <c r="G6260">
        <v>0</v>
      </c>
      <c r="H6260" t="s">
        <v>11</v>
      </c>
      <c r="I6260" t="s">
        <v>11</v>
      </c>
      <c r="J6260" s="10">
        <v>0</v>
      </c>
      <c r="K6260" s="13">
        <f t="shared" si="196"/>
        <v>1958</v>
      </c>
      <c r="L6260" s="1" t="str">
        <f t="shared" si="195"/>
        <v/>
      </c>
    </row>
    <row r="6261" spans="1:12" ht="13.8" customHeight="1" x14ac:dyDescent="0.3">
      <c r="A6261" t="s">
        <v>103</v>
      </c>
      <c r="B6261">
        <v>1926</v>
      </c>
      <c r="C6261" s="10">
        <v>497</v>
      </c>
      <c r="D6261">
        <v>423</v>
      </c>
      <c r="E6261">
        <v>74</v>
      </c>
      <c r="F6261">
        <v>0</v>
      </c>
      <c r="G6261">
        <v>0</v>
      </c>
      <c r="H6261" t="s">
        <v>11</v>
      </c>
      <c r="I6261" t="s">
        <v>11</v>
      </c>
      <c r="J6261" s="10">
        <v>0</v>
      </c>
      <c r="K6261" s="13">
        <f t="shared" si="196"/>
        <v>1958</v>
      </c>
      <c r="L6261" s="1" t="str">
        <f t="shared" si="195"/>
        <v/>
      </c>
    </row>
    <row r="6262" spans="1:12" ht="13.8" customHeight="1" x14ac:dyDescent="0.3">
      <c r="A6262" t="s">
        <v>103</v>
      </c>
      <c r="B6262">
        <v>1927</v>
      </c>
      <c r="C6262" s="10">
        <v>632</v>
      </c>
      <c r="D6262">
        <v>540</v>
      </c>
      <c r="E6262">
        <v>93</v>
      </c>
      <c r="F6262">
        <v>0</v>
      </c>
      <c r="G6262">
        <v>0</v>
      </c>
      <c r="H6262" t="s">
        <v>11</v>
      </c>
      <c r="I6262" t="s">
        <v>11</v>
      </c>
      <c r="J6262" s="10">
        <v>0</v>
      </c>
      <c r="K6262" s="13">
        <f t="shared" si="196"/>
        <v>1958</v>
      </c>
      <c r="L6262" s="1" t="str">
        <f t="shared" si="195"/>
        <v/>
      </c>
    </row>
    <row r="6263" spans="1:12" ht="13.8" customHeight="1" x14ac:dyDescent="0.3">
      <c r="A6263" t="s">
        <v>103</v>
      </c>
      <c r="B6263">
        <v>1928</v>
      </c>
      <c r="C6263" s="10">
        <v>648</v>
      </c>
      <c r="D6263">
        <v>522</v>
      </c>
      <c r="E6263">
        <v>106</v>
      </c>
      <c r="F6263">
        <v>0</v>
      </c>
      <c r="G6263">
        <v>20</v>
      </c>
      <c r="H6263" t="s">
        <v>11</v>
      </c>
      <c r="I6263" t="s">
        <v>11</v>
      </c>
      <c r="J6263" s="10">
        <v>0</v>
      </c>
      <c r="K6263" s="13">
        <f t="shared" si="196"/>
        <v>1958</v>
      </c>
      <c r="L6263" s="1" t="str">
        <f t="shared" si="195"/>
        <v/>
      </c>
    </row>
    <row r="6264" spans="1:12" ht="13.8" customHeight="1" x14ac:dyDescent="0.3">
      <c r="A6264" t="s">
        <v>103</v>
      </c>
      <c r="B6264">
        <v>1929</v>
      </c>
      <c r="C6264" s="10">
        <v>738</v>
      </c>
      <c r="D6264">
        <v>593</v>
      </c>
      <c r="E6264">
        <v>124</v>
      </c>
      <c r="F6264">
        <v>0</v>
      </c>
      <c r="G6264">
        <v>21</v>
      </c>
      <c r="H6264" t="s">
        <v>11</v>
      </c>
      <c r="I6264" t="s">
        <v>11</v>
      </c>
      <c r="J6264" s="10">
        <v>0</v>
      </c>
      <c r="K6264" s="13">
        <f t="shared" si="196"/>
        <v>1958</v>
      </c>
      <c r="L6264" s="1" t="str">
        <f t="shared" si="195"/>
        <v/>
      </c>
    </row>
    <row r="6265" spans="1:12" ht="13.8" customHeight="1" x14ac:dyDescent="0.3">
      <c r="A6265" t="s">
        <v>103</v>
      </c>
      <c r="B6265">
        <v>1930</v>
      </c>
      <c r="C6265" s="10">
        <v>779</v>
      </c>
      <c r="D6265">
        <v>619</v>
      </c>
      <c r="E6265">
        <v>135</v>
      </c>
      <c r="F6265">
        <v>0</v>
      </c>
      <c r="G6265">
        <v>24</v>
      </c>
      <c r="H6265" t="s">
        <v>11</v>
      </c>
      <c r="I6265" t="s">
        <v>11</v>
      </c>
      <c r="J6265" s="10">
        <v>0</v>
      </c>
      <c r="K6265" s="13">
        <f t="shared" si="196"/>
        <v>1958</v>
      </c>
      <c r="L6265" s="1" t="str">
        <f t="shared" si="195"/>
        <v/>
      </c>
    </row>
    <row r="6266" spans="1:12" ht="13.8" customHeight="1" x14ac:dyDescent="0.3">
      <c r="A6266" t="s">
        <v>103</v>
      </c>
      <c r="B6266">
        <v>1931</v>
      </c>
      <c r="C6266" s="10">
        <v>745</v>
      </c>
      <c r="D6266">
        <v>580</v>
      </c>
      <c r="E6266">
        <v>138</v>
      </c>
      <c r="F6266">
        <v>0</v>
      </c>
      <c r="G6266">
        <v>27</v>
      </c>
      <c r="H6266" t="s">
        <v>11</v>
      </c>
      <c r="I6266" t="s">
        <v>11</v>
      </c>
      <c r="J6266" s="10">
        <v>0</v>
      </c>
      <c r="K6266" s="13">
        <f t="shared" si="196"/>
        <v>1958</v>
      </c>
      <c r="L6266" s="1" t="str">
        <f t="shared" si="195"/>
        <v/>
      </c>
    </row>
    <row r="6267" spans="1:12" ht="13.8" customHeight="1" x14ac:dyDescent="0.3">
      <c r="A6267" t="s">
        <v>103</v>
      </c>
      <c r="B6267">
        <v>1932</v>
      </c>
      <c r="C6267" s="10">
        <v>732</v>
      </c>
      <c r="D6267">
        <v>553</v>
      </c>
      <c r="E6267">
        <v>152</v>
      </c>
      <c r="F6267">
        <v>0</v>
      </c>
      <c r="G6267">
        <v>27</v>
      </c>
      <c r="H6267" t="s">
        <v>11</v>
      </c>
      <c r="I6267" t="s">
        <v>11</v>
      </c>
      <c r="J6267" s="10">
        <v>0</v>
      </c>
      <c r="K6267" s="13">
        <f t="shared" si="196"/>
        <v>1958</v>
      </c>
      <c r="L6267" s="1" t="str">
        <f t="shared" si="195"/>
        <v/>
      </c>
    </row>
    <row r="6268" spans="1:12" ht="13.8" customHeight="1" x14ac:dyDescent="0.3">
      <c r="A6268" t="s">
        <v>103</v>
      </c>
      <c r="B6268">
        <v>1933</v>
      </c>
      <c r="C6268" s="10">
        <v>628</v>
      </c>
      <c r="D6268">
        <v>447</v>
      </c>
      <c r="E6268">
        <v>153</v>
      </c>
      <c r="F6268">
        <v>0</v>
      </c>
      <c r="G6268">
        <v>27</v>
      </c>
      <c r="H6268" t="s">
        <v>11</v>
      </c>
      <c r="I6268" t="s">
        <v>11</v>
      </c>
      <c r="J6268" s="10">
        <v>0</v>
      </c>
      <c r="K6268" s="13">
        <f t="shared" si="196"/>
        <v>1958</v>
      </c>
      <c r="L6268" s="1" t="str">
        <f t="shared" si="195"/>
        <v/>
      </c>
    </row>
    <row r="6269" spans="1:12" ht="13.8" customHeight="1" x14ac:dyDescent="0.3">
      <c r="A6269" t="s">
        <v>103</v>
      </c>
      <c r="B6269">
        <v>1934</v>
      </c>
      <c r="C6269" s="10">
        <v>773</v>
      </c>
      <c r="D6269">
        <v>564</v>
      </c>
      <c r="E6269">
        <v>175</v>
      </c>
      <c r="F6269">
        <v>0</v>
      </c>
      <c r="G6269">
        <v>34</v>
      </c>
      <c r="H6269" t="s">
        <v>11</v>
      </c>
      <c r="I6269" t="s">
        <v>11</v>
      </c>
      <c r="J6269" s="10">
        <v>0</v>
      </c>
      <c r="K6269" s="13">
        <f t="shared" si="196"/>
        <v>1958</v>
      </c>
      <c r="L6269" s="1" t="str">
        <f t="shared" si="195"/>
        <v/>
      </c>
    </row>
    <row r="6270" spans="1:12" ht="13.8" customHeight="1" x14ac:dyDescent="0.3">
      <c r="A6270" t="s">
        <v>103</v>
      </c>
      <c r="B6270">
        <v>1935</v>
      </c>
      <c r="C6270" s="10">
        <v>795</v>
      </c>
      <c r="D6270">
        <v>553</v>
      </c>
      <c r="E6270">
        <v>204</v>
      </c>
      <c r="F6270">
        <v>0</v>
      </c>
      <c r="G6270">
        <v>37</v>
      </c>
      <c r="H6270" t="s">
        <v>11</v>
      </c>
      <c r="I6270" t="s">
        <v>11</v>
      </c>
      <c r="J6270" s="10">
        <v>0</v>
      </c>
      <c r="K6270" s="13">
        <f t="shared" si="196"/>
        <v>1958</v>
      </c>
      <c r="L6270" s="1" t="str">
        <f t="shared" si="195"/>
        <v/>
      </c>
    </row>
    <row r="6271" spans="1:12" ht="13.8" customHeight="1" x14ac:dyDescent="0.3">
      <c r="A6271" t="s">
        <v>103</v>
      </c>
      <c r="B6271">
        <v>1936</v>
      </c>
      <c r="C6271" s="10">
        <v>919</v>
      </c>
      <c r="D6271">
        <v>646</v>
      </c>
      <c r="E6271">
        <v>235</v>
      </c>
      <c r="F6271">
        <v>0</v>
      </c>
      <c r="G6271">
        <v>38</v>
      </c>
      <c r="H6271" t="s">
        <v>11</v>
      </c>
      <c r="I6271" t="s">
        <v>11</v>
      </c>
      <c r="J6271" s="10">
        <v>0</v>
      </c>
      <c r="K6271" s="13">
        <f t="shared" si="196"/>
        <v>1958</v>
      </c>
      <c r="L6271" s="1" t="str">
        <f t="shared" si="195"/>
        <v/>
      </c>
    </row>
    <row r="6272" spans="1:12" ht="13.8" customHeight="1" x14ac:dyDescent="0.3">
      <c r="A6272" t="s">
        <v>103</v>
      </c>
      <c r="B6272">
        <v>1937</v>
      </c>
      <c r="C6272" s="10">
        <v>979</v>
      </c>
      <c r="D6272">
        <v>669</v>
      </c>
      <c r="E6272">
        <v>271</v>
      </c>
      <c r="F6272">
        <v>0</v>
      </c>
      <c r="G6272">
        <v>39</v>
      </c>
      <c r="H6272" t="s">
        <v>11</v>
      </c>
      <c r="I6272" t="s">
        <v>11</v>
      </c>
      <c r="J6272" s="10">
        <v>0</v>
      </c>
      <c r="K6272" s="13">
        <f t="shared" si="196"/>
        <v>1958</v>
      </c>
      <c r="L6272" s="1" t="str">
        <f t="shared" si="195"/>
        <v/>
      </c>
    </row>
    <row r="6273" spans="1:12" ht="13.8" customHeight="1" x14ac:dyDescent="0.3">
      <c r="A6273" t="s">
        <v>103</v>
      </c>
      <c r="B6273">
        <v>1938</v>
      </c>
      <c r="C6273" s="10">
        <v>776</v>
      </c>
      <c r="D6273">
        <v>667</v>
      </c>
      <c r="E6273">
        <v>68</v>
      </c>
      <c r="F6273">
        <v>0</v>
      </c>
      <c r="G6273">
        <v>42</v>
      </c>
      <c r="H6273" t="s">
        <v>11</v>
      </c>
      <c r="I6273" t="s">
        <v>11</v>
      </c>
      <c r="J6273" s="10">
        <v>0</v>
      </c>
      <c r="K6273" s="13">
        <f t="shared" si="196"/>
        <v>1958</v>
      </c>
      <c r="L6273" s="1" t="str">
        <f t="shared" si="195"/>
        <v/>
      </c>
    </row>
    <row r="6274" spans="1:12" ht="13.8" customHeight="1" x14ac:dyDescent="0.3">
      <c r="A6274" t="s">
        <v>103</v>
      </c>
      <c r="B6274">
        <v>1939</v>
      </c>
      <c r="C6274" s="10">
        <v>69</v>
      </c>
      <c r="D6274">
        <v>22</v>
      </c>
      <c r="E6274">
        <v>0</v>
      </c>
      <c r="F6274">
        <v>0</v>
      </c>
      <c r="G6274">
        <v>47</v>
      </c>
      <c r="H6274" t="s">
        <v>11</v>
      </c>
      <c r="I6274" t="s">
        <v>11</v>
      </c>
      <c r="J6274" s="10">
        <v>0</v>
      </c>
      <c r="K6274" s="13">
        <f t="shared" si="196"/>
        <v>1958</v>
      </c>
      <c r="L6274" s="1" t="str">
        <f t="shared" ref="L6274:L6337" si="197">IF(AND(B6274&gt;2011),1,"")</f>
        <v/>
      </c>
    </row>
    <row r="6275" spans="1:12" ht="13.8" customHeight="1" x14ac:dyDescent="0.3">
      <c r="A6275" t="s">
        <v>103</v>
      </c>
      <c r="B6275">
        <v>1940</v>
      </c>
      <c r="C6275" s="10">
        <v>65</v>
      </c>
      <c r="D6275">
        <v>39</v>
      </c>
      <c r="E6275">
        <v>0</v>
      </c>
      <c r="F6275">
        <v>0</v>
      </c>
      <c r="G6275">
        <v>26</v>
      </c>
      <c r="H6275" t="s">
        <v>11</v>
      </c>
      <c r="I6275" t="s">
        <v>11</v>
      </c>
      <c r="J6275" s="10">
        <v>0</v>
      </c>
      <c r="K6275" s="13">
        <f t="shared" si="196"/>
        <v>1958</v>
      </c>
      <c r="L6275" s="1" t="str">
        <f t="shared" si="197"/>
        <v/>
      </c>
    </row>
    <row r="6276" spans="1:12" ht="13.8" customHeight="1" x14ac:dyDescent="0.3">
      <c r="A6276" t="s">
        <v>103</v>
      </c>
      <c r="B6276">
        <v>1941</v>
      </c>
      <c r="C6276" s="10">
        <v>37</v>
      </c>
      <c r="D6276">
        <v>28</v>
      </c>
      <c r="E6276">
        <v>0</v>
      </c>
      <c r="F6276">
        <v>0</v>
      </c>
      <c r="G6276">
        <v>9</v>
      </c>
      <c r="H6276" t="s">
        <v>11</v>
      </c>
      <c r="I6276" t="s">
        <v>11</v>
      </c>
      <c r="J6276" s="10">
        <v>0</v>
      </c>
      <c r="K6276" s="13">
        <f t="shared" si="196"/>
        <v>1958</v>
      </c>
      <c r="L6276" s="1" t="str">
        <f t="shared" si="197"/>
        <v/>
      </c>
    </row>
    <row r="6277" spans="1:12" ht="13.8" customHeight="1" x14ac:dyDescent="0.3">
      <c r="A6277" t="s">
        <v>103</v>
      </c>
      <c r="B6277">
        <v>1942</v>
      </c>
      <c r="C6277" s="10">
        <v>62</v>
      </c>
      <c r="D6277">
        <v>57</v>
      </c>
      <c r="E6277">
        <v>0</v>
      </c>
      <c r="F6277">
        <v>0</v>
      </c>
      <c r="G6277">
        <v>4</v>
      </c>
      <c r="H6277" t="s">
        <v>11</v>
      </c>
      <c r="I6277" t="s">
        <v>11</v>
      </c>
      <c r="J6277" s="10">
        <v>0</v>
      </c>
      <c r="K6277" s="13">
        <f t="shared" si="196"/>
        <v>1958</v>
      </c>
      <c r="L6277" s="1" t="str">
        <f t="shared" si="197"/>
        <v/>
      </c>
    </row>
    <row r="6278" spans="1:12" ht="13.8" customHeight="1" x14ac:dyDescent="0.3">
      <c r="A6278" t="s">
        <v>103</v>
      </c>
      <c r="B6278">
        <v>1943</v>
      </c>
      <c r="C6278" s="10">
        <v>58</v>
      </c>
      <c r="D6278">
        <v>58</v>
      </c>
      <c r="E6278">
        <v>0</v>
      </c>
      <c r="F6278">
        <v>0</v>
      </c>
      <c r="G6278">
        <v>0</v>
      </c>
      <c r="H6278" t="s">
        <v>11</v>
      </c>
      <c r="I6278" t="s">
        <v>11</v>
      </c>
      <c r="J6278" s="10">
        <v>0</v>
      </c>
      <c r="K6278" s="13">
        <f t="shared" si="196"/>
        <v>1958</v>
      </c>
      <c r="L6278" s="1" t="str">
        <f t="shared" si="197"/>
        <v/>
      </c>
    </row>
    <row r="6279" spans="1:12" ht="13.8" customHeight="1" x14ac:dyDescent="0.3">
      <c r="A6279" t="s">
        <v>103</v>
      </c>
      <c r="B6279">
        <v>1944</v>
      </c>
      <c r="C6279" s="10">
        <v>30</v>
      </c>
      <c r="D6279">
        <v>30</v>
      </c>
      <c r="E6279">
        <v>0</v>
      </c>
      <c r="F6279">
        <v>0</v>
      </c>
      <c r="G6279">
        <v>0</v>
      </c>
      <c r="H6279" t="s">
        <v>11</v>
      </c>
      <c r="I6279" t="s">
        <v>11</v>
      </c>
      <c r="J6279" s="10">
        <v>0</v>
      </c>
      <c r="K6279" s="13">
        <f t="shared" si="196"/>
        <v>1958</v>
      </c>
      <c r="L6279" s="1" t="str">
        <f t="shared" si="197"/>
        <v/>
      </c>
    </row>
    <row r="6280" spans="1:12" ht="13.8" customHeight="1" x14ac:dyDescent="0.3">
      <c r="A6280" t="s">
        <v>103</v>
      </c>
      <c r="B6280">
        <v>1945</v>
      </c>
      <c r="C6280" s="10">
        <v>18</v>
      </c>
      <c r="D6280">
        <v>11</v>
      </c>
      <c r="E6280">
        <v>0</v>
      </c>
      <c r="F6280">
        <v>0</v>
      </c>
      <c r="G6280">
        <v>7</v>
      </c>
      <c r="H6280" t="s">
        <v>11</v>
      </c>
      <c r="I6280" t="s">
        <v>11</v>
      </c>
      <c r="J6280" s="10">
        <v>0</v>
      </c>
      <c r="K6280" s="13">
        <f t="shared" ref="K6280:K6343" si="198">IF(B6280&lt;1990,IF(B6280&lt;1959,1958,1989),1990)</f>
        <v>1958</v>
      </c>
      <c r="L6280" s="1" t="str">
        <f t="shared" si="197"/>
        <v/>
      </c>
    </row>
    <row r="6281" spans="1:12" ht="13.8" customHeight="1" x14ac:dyDescent="0.3">
      <c r="A6281" t="s">
        <v>103</v>
      </c>
      <c r="B6281">
        <v>1946</v>
      </c>
      <c r="C6281" s="10">
        <v>34</v>
      </c>
      <c r="D6281">
        <v>20</v>
      </c>
      <c r="E6281">
        <v>0</v>
      </c>
      <c r="F6281">
        <v>0</v>
      </c>
      <c r="G6281">
        <v>14</v>
      </c>
      <c r="H6281" t="s">
        <v>11</v>
      </c>
      <c r="I6281" t="s">
        <v>11</v>
      </c>
      <c r="J6281" s="10">
        <v>0</v>
      </c>
      <c r="K6281" s="13">
        <f t="shared" si="198"/>
        <v>1958</v>
      </c>
      <c r="L6281" s="1" t="str">
        <f t="shared" si="197"/>
        <v/>
      </c>
    </row>
    <row r="6282" spans="1:12" ht="13.8" customHeight="1" x14ac:dyDescent="0.3">
      <c r="A6282" t="s">
        <v>103</v>
      </c>
      <c r="B6282">
        <v>1947</v>
      </c>
      <c r="C6282" s="10">
        <v>46</v>
      </c>
      <c r="D6282">
        <v>21</v>
      </c>
      <c r="E6282">
        <v>0</v>
      </c>
      <c r="F6282">
        <v>0</v>
      </c>
      <c r="G6282">
        <v>25</v>
      </c>
      <c r="H6282" t="s">
        <v>11</v>
      </c>
      <c r="I6282" t="s">
        <v>11</v>
      </c>
      <c r="J6282" s="10">
        <v>0</v>
      </c>
      <c r="K6282" s="13">
        <f t="shared" si="198"/>
        <v>1958</v>
      </c>
      <c r="L6282" s="1" t="str">
        <f t="shared" si="197"/>
        <v/>
      </c>
    </row>
    <row r="6283" spans="1:12" ht="13.8" customHeight="1" x14ac:dyDescent="0.3">
      <c r="A6283" t="s">
        <v>103</v>
      </c>
      <c r="B6283">
        <v>1948</v>
      </c>
      <c r="C6283" s="10">
        <v>369</v>
      </c>
      <c r="D6283">
        <v>199</v>
      </c>
      <c r="E6283">
        <v>133</v>
      </c>
      <c r="F6283">
        <v>0</v>
      </c>
      <c r="G6283">
        <v>38</v>
      </c>
      <c r="H6283" t="s">
        <v>11</v>
      </c>
      <c r="I6283" t="s">
        <v>11</v>
      </c>
      <c r="J6283" s="10">
        <v>0</v>
      </c>
      <c r="K6283" s="13">
        <f t="shared" si="198"/>
        <v>1958</v>
      </c>
      <c r="L6283" s="1" t="str">
        <f t="shared" si="197"/>
        <v/>
      </c>
    </row>
    <row r="6284" spans="1:12" ht="13.8" customHeight="1" x14ac:dyDescent="0.3">
      <c r="A6284" t="s">
        <v>103</v>
      </c>
      <c r="B6284">
        <v>1949</v>
      </c>
      <c r="C6284" s="10">
        <v>448</v>
      </c>
      <c r="D6284">
        <v>238</v>
      </c>
      <c r="E6284">
        <v>165</v>
      </c>
      <c r="F6284">
        <v>0</v>
      </c>
      <c r="G6284">
        <v>45</v>
      </c>
      <c r="H6284" t="s">
        <v>11</v>
      </c>
      <c r="I6284" t="s">
        <v>11</v>
      </c>
      <c r="J6284" s="10">
        <v>0</v>
      </c>
      <c r="K6284" s="13">
        <f t="shared" si="198"/>
        <v>1958</v>
      </c>
      <c r="L6284" s="1" t="str">
        <f t="shared" si="197"/>
        <v/>
      </c>
    </row>
    <row r="6285" spans="1:12" ht="13.8" customHeight="1" x14ac:dyDescent="0.3">
      <c r="A6285" t="s">
        <v>103</v>
      </c>
      <c r="B6285">
        <v>1950</v>
      </c>
      <c r="C6285" s="10">
        <v>1127</v>
      </c>
      <c r="D6285">
        <v>249</v>
      </c>
      <c r="E6285">
        <v>824</v>
      </c>
      <c r="F6285">
        <v>0</v>
      </c>
      <c r="G6285">
        <v>54</v>
      </c>
      <c r="H6285">
        <v>0</v>
      </c>
      <c r="I6285">
        <v>0.15</v>
      </c>
      <c r="J6285" s="10">
        <v>77</v>
      </c>
      <c r="K6285" s="13">
        <f t="shared" si="198"/>
        <v>1958</v>
      </c>
      <c r="L6285" s="1" t="str">
        <f t="shared" si="197"/>
        <v/>
      </c>
    </row>
    <row r="6286" spans="1:12" ht="13.8" customHeight="1" x14ac:dyDescent="0.3">
      <c r="A6286" t="s">
        <v>103</v>
      </c>
      <c r="B6286">
        <v>1951</v>
      </c>
      <c r="C6286" s="10">
        <v>1249</v>
      </c>
      <c r="D6286">
        <v>309</v>
      </c>
      <c r="E6286">
        <v>882</v>
      </c>
      <c r="F6286">
        <v>0</v>
      </c>
      <c r="G6286">
        <v>59</v>
      </c>
      <c r="H6286">
        <v>0</v>
      </c>
      <c r="I6286">
        <v>0.16</v>
      </c>
      <c r="J6286" s="10">
        <v>85</v>
      </c>
      <c r="K6286" s="13">
        <f t="shared" si="198"/>
        <v>1958</v>
      </c>
      <c r="L6286" s="1" t="str">
        <f t="shared" si="197"/>
        <v/>
      </c>
    </row>
    <row r="6287" spans="1:12" ht="13.8" customHeight="1" x14ac:dyDescent="0.3">
      <c r="A6287" t="s">
        <v>103</v>
      </c>
      <c r="B6287">
        <v>1952</v>
      </c>
      <c r="C6287" s="10">
        <v>1310</v>
      </c>
      <c r="D6287">
        <v>265</v>
      </c>
      <c r="E6287">
        <v>965</v>
      </c>
      <c r="F6287">
        <v>0</v>
      </c>
      <c r="G6287">
        <v>81</v>
      </c>
      <c r="H6287">
        <v>0</v>
      </c>
      <c r="I6287">
        <v>0.17</v>
      </c>
      <c r="J6287" s="10">
        <v>72</v>
      </c>
      <c r="K6287" s="13">
        <f t="shared" si="198"/>
        <v>1958</v>
      </c>
      <c r="L6287" s="1" t="str">
        <f t="shared" si="197"/>
        <v/>
      </c>
    </row>
    <row r="6288" spans="1:12" ht="13.8" customHeight="1" x14ac:dyDescent="0.3">
      <c r="A6288" t="s">
        <v>103</v>
      </c>
      <c r="B6288">
        <v>1953</v>
      </c>
      <c r="C6288" s="10">
        <v>1334</v>
      </c>
      <c r="D6288">
        <v>313</v>
      </c>
      <c r="E6288">
        <v>919</v>
      </c>
      <c r="F6288">
        <v>0</v>
      </c>
      <c r="G6288">
        <v>101</v>
      </c>
      <c r="H6288">
        <v>0</v>
      </c>
      <c r="I6288">
        <v>0.17</v>
      </c>
      <c r="J6288" s="10">
        <v>118</v>
      </c>
      <c r="K6288" s="13">
        <f t="shared" si="198"/>
        <v>1958</v>
      </c>
      <c r="L6288" s="1" t="str">
        <f t="shared" si="197"/>
        <v/>
      </c>
    </row>
    <row r="6289" spans="1:12" ht="13.8" customHeight="1" x14ac:dyDescent="0.3">
      <c r="A6289" t="s">
        <v>103</v>
      </c>
      <c r="B6289">
        <v>1954</v>
      </c>
      <c r="C6289" s="10">
        <v>1388</v>
      </c>
      <c r="D6289">
        <v>368</v>
      </c>
      <c r="E6289">
        <v>904</v>
      </c>
      <c r="F6289">
        <v>0</v>
      </c>
      <c r="G6289">
        <v>116</v>
      </c>
      <c r="H6289">
        <v>0</v>
      </c>
      <c r="I6289">
        <v>0.18</v>
      </c>
      <c r="J6289" s="10">
        <v>265</v>
      </c>
      <c r="K6289" s="13">
        <f t="shared" si="198"/>
        <v>1958</v>
      </c>
      <c r="L6289" s="1" t="str">
        <f t="shared" si="197"/>
        <v/>
      </c>
    </row>
    <row r="6290" spans="1:12" ht="13.8" customHeight="1" x14ac:dyDescent="0.3">
      <c r="A6290" t="s">
        <v>103</v>
      </c>
      <c r="B6290">
        <v>1955</v>
      </c>
      <c r="C6290" s="10">
        <v>1626</v>
      </c>
      <c r="D6290">
        <v>409</v>
      </c>
      <c r="E6290">
        <v>1063</v>
      </c>
      <c r="F6290">
        <v>0</v>
      </c>
      <c r="G6290">
        <v>154</v>
      </c>
      <c r="H6290">
        <v>0</v>
      </c>
      <c r="I6290">
        <v>0.2</v>
      </c>
      <c r="J6290" s="10">
        <v>191</v>
      </c>
      <c r="K6290" s="13">
        <f t="shared" si="198"/>
        <v>1958</v>
      </c>
      <c r="L6290" s="1" t="str">
        <f t="shared" si="197"/>
        <v/>
      </c>
    </row>
    <row r="6291" spans="1:12" ht="13.8" customHeight="1" x14ac:dyDescent="0.3">
      <c r="A6291" t="s">
        <v>103</v>
      </c>
      <c r="B6291">
        <v>1956</v>
      </c>
      <c r="C6291" s="10">
        <v>1717</v>
      </c>
      <c r="D6291">
        <v>407</v>
      </c>
      <c r="E6291">
        <v>1141</v>
      </c>
      <c r="F6291">
        <v>0</v>
      </c>
      <c r="G6291">
        <v>168</v>
      </c>
      <c r="H6291">
        <v>0</v>
      </c>
      <c r="I6291">
        <v>0.21</v>
      </c>
      <c r="J6291" s="10">
        <v>134</v>
      </c>
      <c r="K6291" s="13">
        <f t="shared" si="198"/>
        <v>1958</v>
      </c>
      <c r="L6291" s="1" t="str">
        <f t="shared" si="197"/>
        <v/>
      </c>
    </row>
    <row r="6292" spans="1:12" ht="13.8" customHeight="1" x14ac:dyDescent="0.3">
      <c r="A6292" t="s">
        <v>103</v>
      </c>
      <c r="B6292">
        <v>1957</v>
      </c>
      <c r="C6292" s="10">
        <v>1861</v>
      </c>
      <c r="D6292">
        <v>482</v>
      </c>
      <c r="E6292">
        <v>1212</v>
      </c>
      <c r="F6292">
        <v>0</v>
      </c>
      <c r="G6292">
        <v>167</v>
      </c>
      <c r="H6292">
        <v>0</v>
      </c>
      <c r="I6292">
        <v>0.23</v>
      </c>
      <c r="J6292" s="10">
        <v>136</v>
      </c>
      <c r="K6292" s="13">
        <f t="shared" si="198"/>
        <v>1958</v>
      </c>
      <c r="L6292" s="1" t="str">
        <f t="shared" si="197"/>
        <v/>
      </c>
    </row>
    <row r="6293" spans="1:12" ht="13.8" customHeight="1" x14ac:dyDescent="0.3">
      <c r="A6293" t="s">
        <v>103</v>
      </c>
      <c r="B6293">
        <v>1958</v>
      </c>
      <c r="C6293" s="10">
        <v>2034</v>
      </c>
      <c r="D6293">
        <v>509</v>
      </c>
      <c r="E6293">
        <v>1343</v>
      </c>
      <c r="F6293">
        <v>0</v>
      </c>
      <c r="G6293">
        <v>182</v>
      </c>
      <c r="H6293">
        <v>0</v>
      </c>
      <c r="I6293">
        <v>0.25</v>
      </c>
      <c r="J6293" s="10">
        <v>99</v>
      </c>
      <c r="K6293" s="13">
        <f t="shared" si="198"/>
        <v>1958</v>
      </c>
      <c r="L6293" s="1" t="str">
        <f t="shared" si="197"/>
        <v/>
      </c>
    </row>
    <row r="6294" spans="1:12" ht="13.8" customHeight="1" x14ac:dyDescent="0.3">
      <c r="A6294" t="s">
        <v>103</v>
      </c>
      <c r="B6294">
        <v>1959</v>
      </c>
      <c r="C6294" s="10">
        <v>2218</v>
      </c>
      <c r="D6294">
        <v>603</v>
      </c>
      <c r="E6294">
        <v>1419</v>
      </c>
      <c r="F6294">
        <v>0</v>
      </c>
      <c r="G6294">
        <v>196</v>
      </c>
      <c r="H6294">
        <v>0</v>
      </c>
      <c r="I6294">
        <v>0.27</v>
      </c>
      <c r="J6294" s="10">
        <v>168</v>
      </c>
      <c r="K6294" s="13">
        <f t="shared" si="198"/>
        <v>1989</v>
      </c>
      <c r="L6294" s="1" t="str">
        <f t="shared" si="197"/>
        <v/>
      </c>
    </row>
    <row r="6295" spans="1:12" ht="13.8" customHeight="1" x14ac:dyDescent="0.3">
      <c r="A6295" t="s">
        <v>103</v>
      </c>
      <c r="B6295">
        <v>1960</v>
      </c>
      <c r="C6295" s="10">
        <v>2565</v>
      </c>
      <c r="D6295">
        <v>851</v>
      </c>
      <c r="E6295">
        <v>1490</v>
      </c>
      <c r="F6295">
        <v>0</v>
      </c>
      <c r="G6295">
        <v>223</v>
      </c>
      <c r="H6295">
        <v>0</v>
      </c>
      <c r="I6295">
        <v>0.31</v>
      </c>
      <c r="J6295" s="10">
        <v>471</v>
      </c>
      <c r="K6295" s="13">
        <f t="shared" si="198"/>
        <v>1989</v>
      </c>
      <c r="L6295" s="1" t="str">
        <f t="shared" si="197"/>
        <v/>
      </c>
    </row>
    <row r="6296" spans="1:12" ht="13.8" customHeight="1" x14ac:dyDescent="0.3">
      <c r="A6296" t="s">
        <v>103</v>
      </c>
      <c r="B6296">
        <v>1961</v>
      </c>
      <c r="C6296" s="10">
        <v>2679</v>
      </c>
      <c r="D6296">
        <v>896</v>
      </c>
      <c r="E6296">
        <v>1533</v>
      </c>
      <c r="F6296">
        <v>0</v>
      </c>
      <c r="G6296">
        <v>250</v>
      </c>
      <c r="H6296">
        <v>0</v>
      </c>
      <c r="I6296">
        <v>0.32</v>
      </c>
      <c r="J6296" s="10">
        <v>666</v>
      </c>
      <c r="K6296" s="13">
        <f t="shared" si="198"/>
        <v>1989</v>
      </c>
      <c r="L6296" s="1" t="str">
        <f t="shared" si="197"/>
        <v/>
      </c>
    </row>
    <row r="6297" spans="1:12" ht="13.8" customHeight="1" x14ac:dyDescent="0.3">
      <c r="A6297" t="s">
        <v>103</v>
      </c>
      <c r="B6297">
        <v>1962</v>
      </c>
      <c r="C6297" s="10">
        <v>2772</v>
      </c>
      <c r="D6297">
        <v>900</v>
      </c>
      <c r="E6297">
        <v>1611</v>
      </c>
      <c r="F6297">
        <v>0</v>
      </c>
      <c r="G6297">
        <v>262</v>
      </c>
      <c r="H6297">
        <v>0</v>
      </c>
      <c r="I6297">
        <v>0.33</v>
      </c>
      <c r="J6297" s="10">
        <v>828</v>
      </c>
      <c r="K6297" s="13">
        <f t="shared" si="198"/>
        <v>1989</v>
      </c>
      <c r="L6297" s="1" t="str">
        <f t="shared" si="197"/>
        <v/>
      </c>
    </row>
    <row r="6298" spans="1:12" ht="13.8" customHeight="1" x14ac:dyDescent="0.3">
      <c r="A6298" t="s">
        <v>103</v>
      </c>
      <c r="B6298">
        <v>1963</v>
      </c>
      <c r="C6298" s="10">
        <v>3343</v>
      </c>
      <c r="D6298">
        <v>1193</v>
      </c>
      <c r="E6298">
        <v>1838</v>
      </c>
      <c r="F6298">
        <v>0</v>
      </c>
      <c r="G6298">
        <v>312</v>
      </c>
      <c r="H6298">
        <v>0</v>
      </c>
      <c r="I6298">
        <v>0.39</v>
      </c>
      <c r="J6298" s="10">
        <v>943</v>
      </c>
      <c r="K6298" s="13">
        <f t="shared" si="198"/>
        <v>1989</v>
      </c>
      <c r="L6298" s="1" t="str">
        <f t="shared" si="197"/>
        <v/>
      </c>
    </row>
    <row r="6299" spans="1:12" ht="13.8" customHeight="1" x14ac:dyDescent="0.3">
      <c r="A6299" t="s">
        <v>103</v>
      </c>
      <c r="B6299">
        <v>1964</v>
      </c>
      <c r="C6299" s="10">
        <v>3606</v>
      </c>
      <c r="D6299">
        <v>1347</v>
      </c>
      <c r="E6299">
        <v>1896</v>
      </c>
      <c r="F6299">
        <v>0</v>
      </c>
      <c r="G6299">
        <v>363</v>
      </c>
      <c r="H6299">
        <v>0</v>
      </c>
      <c r="I6299">
        <v>0.42</v>
      </c>
      <c r="J6299" s="10">
        <v>803</v>
      </c>
      <c r="K6299" s="13">
        <f t="shared" si="198"/>
        <v>1989</v>
      </c>
      <c r="L6299" s="1" t="str">
        <f t="shared" si="197"/>
        <v/>
      </c>
    </row>
    <row r="6300" spans="1:12" ht="13.8" customHeight="1" x14ac:dyDescent="0.3">
      <c r="A6300" t="s">
        <v>103</v>
      </c>
      <c r="B6300">
        <v>1965</v>
      </c>
      <c r="C6300" s="10">
        <v>4643</v>
      </c>
      <c r="D6300">
        <v>1740</v>
      </c>
      <c r="E6300">
        <v>2466</v>
      </c>
      <c r="F6300">
        <v>0</v>
      </c>
      <c r="G6300">
        <v>437</v>
      </c>
      <c r="H6300">
        <v>0</v>
      </c>
      <c r="I6300">
        <v>0.54</v>
      </c>
      <c r="J6300" s="10">
        <v>913</v>
      </c>
      <c r="K6300" s="13">
        <f t="shared" si="198"/>
        <v>1989</v>
      </c>
      <c r="L6300" s="1" t="str">
        <f t="shared" si="197"/>
        <v/>
      </c>
    </row>
    <row r="6301" spans="1:12" ht="13.8" customHeight="1" x14ac:dyDescent="0.3">
      <c r="A6301" t="s">
        <v>103</v>
      </c>
      <c r="B6301">
        <v>1966</v>
      </c>
      <c r="C6301" s="10">
        <v>5086</v>
      </c>
      <c r="D6301">
        <v>1721</v>
      </c>
      <c r="E6301">
        <v>2877</v>
      </c>
      <c r="F6301">
        <v>0</v>
      </c>
      <c r="G6301">
        <v>488</v>
      </c>
      <c r="H6301">
        <v>0</v>
      </c>
      <c r="I6301">
        <v>0.59</v>
      </c>
      <c r="J6301" s="10">
        <v>810</v>
      </c>
      <c r="K6301" s="13">
        <f t="shared" si="198"/>
        <v>1989</v>
      </c>
      <c r="L6301" s="1" t="str">
        <f t="shared" si="197"/>
        <v/>
      </c>
    </row>
    <row r="6302" spans="1:12" ht="13.8" customHeight="1" x14ac:dyDescent="0.3">
      <c r="A6302" t="s">
        <v>103</v>
      </c>
      <c r="B6302">
        <v>1967</v>
      </c>
      <c r="C6302" s="10">
        <v>5327</v>
      </c>
      <c r="D6302">
        <v>1723</v>
      </c>
      <c r="E6302">
        <v>3135</v>
      </c>
      <c r="F6302">
        <v>0</v>
      </c>
      <c r="G6302">
        <v>469</v>
      </c>
      <c r="H6302">
        <v>0</v>
      </c>
      <c r="I6302">
        <v>0.62</v>
      </c>
      <c r="J6302" s="10">
        <v>875</v>
      </c>
      <c r="K6302" s="13">
        <f t="shared" si="198"/>
        <v>1989</v>
      </c>
      <c r="L6302" s="1" t="str">
        <f t="shared" si="197"/>
        <v/>
      </c>
    </row>
    <row r="6303" spans="1:12" ht="13.8" customHeight="1" x14ac:dyDescent="0.3">
      <c r="A6303" t="s">
        <v>103</v>
      </c>
      <c r="B6303">
        <v>1968</v>
      </c>
      <c r="C6303" s="10">
        <v>6087</v>
      </c>
      <c r="D6303">
        <v>1816</v>
      </c>
      <c r="E6303">
        <v>3716</v>
      </c>
      <c r="F6303">
        <v>0</v>
      </c>
      <c r="G6303">
        <v>555</v>
      </c>
      <c r="H6303">
        <v>0</v>
      </c>
      <c r="I6303">
        <v>0.7</v>
      </c>
      <c r="J6303" s="10">
        <v>606</v>
      </c>
      <c r="K6303" s="13">
        <f t="shared" si="198"/>
        <v>1989</v>
      </c>
      <c r="L6303" s="1" t="str">
        <f t="shared" si="197"/>
        <v/>
      </c>
    </row>
    <row r="6304" spans="1:12" ht="13.8" customHeight="1" x14ac:dyDescent="0.3">
      <c r="A6304" t="s">
        <v>103</v>
      </c>
      <c r="B6304">
        <v>1969</v>
      </c>
      <c r="C6304" s="10">
        <v>6947</v>
      </c>
      <c r="D6304">
        <v>2182</v>
      </c>
      <c r="E6304">
        <v>4107</v>
      </c>
      <c r="F6304">
        <v>0</v>
      </c>
      <c r="G6304">
        <v>658</v>
      </c>
      <c r="H6304">
        <v>0</v>
      </c>
      <c r="I6304">
        <v>0.79</v>
      </c>
      <c r="J6304" s="10">
        <v>590</v>
      </c>
      <c r="K6304" s="13">
        <f t="shared" si="198"/>
        <v>1989</v>
      </c>
      <c r="L6304" s="1" t="str">
        <f t="shared" si="197"/>
        <v/>
      </c>
    </row>
    <row r="6305" spans="1:12" ht="13.8" customHeight="1" x14ac:dyDescent="0.3">
      <c r="A6305" t="s">
        <v>103</v>
      </c>
      <c r="B6305">
        <v>1970</v>
      </c>
      <c r="C6305" s="10">
        <v>6590</v>
      </c>
      <c r="D6305">
        <v>1556</v>
      </c>
      <c r="E6305">
        <v>4375</v>
      </c>
      <c r="F6305">
        <v>0</v>
      </c>
      <c r="G6305">
        <v>659</v>
      </c>
      <c r="H6305">
        <v>0</v>
      </c>
      <c r="I6305">
        <v>0.75</v>
      </c>
      <c r="J6305" s="10">
        <v>844</v>
      </c>
      <c r="K6305" s="13">
        <f t="shared" si="198"/>
        <v>1989</v>
      </c>
      <c r="L6305" s="1" t="str">
        <f t="shared" si="197"/>
        <v/>
      </c>
    </row>
    <row r="6306" spans="1:12" ht="13.8" customHeight="1" x14ac:dyDescent="0.3">
      <c r="A6306" t="s">
        <v>103</v>
      </c>
      <c r="B6306">
        <v>1971</v>
      </c>
      <c r="C6306" s="10">
        <v>7585</v>
      </c>
      <c r="D6306">
        <v>1826</v>
      </c>
      <c r="E6306">
        <v>5006</v>
      </c>
      <c r="F6306">
        <v>0</v>
      </c>
      <c r="G6306">
        <v>753</v>
      </c>
      <c r="H6306">
        <v>0</v>
      </c>
      <c r="I6306">
        <v>0.86</v>
      </c>
      <c r="J6306" s="10">
        <v>898</v>
      </c>
      <c r="K6306" s="13">
        <f t="shared" si="198"/>
        <v>1989</v>
      </c>
      <c r="L6306" s="1" t="str">
        <f t="shared" si="197"/>
        <v/>
      </c>
    </row>
    <row r="6307" spans="1:12" ht="13.8" customHeight="1" x14ac:dyDescent="0.3">
      <c r="A6307" t="s">
        <v>103</v>
      </c>
      <c r="B6307">
        <v>1972</v>
      </c>
      <c r="C6307" s="10">
        <v>8610</v>
      </c>
      <c r="D6307">
        <v>1901</v>
      </c>
      <c r="E6307">
        <v>5855</v>
      </c>
      <c r="F6307">
        <v>0</v>
      </c>
      <c r="G6307">
        <v>854</v>
      </c>
      <c r="H6307">
        <v>0</v>
      </c>
      <c r="I6307">
        <v>0.97</v>
      </c>
      <c r="J6307" s="10">
        <v>1166</v>
      </c>
      <c r="K6307" s="13">
        <f t="shared" si="198"/>
        <v>1989</v>
      </c>
      <c r="L6307" s="1" t="str">
        <f t="shared" si="197"/>
        <v/>
      </c>
    </row>
    <row r="6308" spans="1:12" ht="13.8" customHeight="1" x14ac:dyDescent="0.3">
      <c r="A6308" t="s">
        <v>103</v>
      </c>
      <c r="B6308">
        <v>1973</v>
      </c>
      <c r="C6308" s="10">
        <v>10160</v>
      </c>
      <c r="D6308">
        <v>2318</v>
      </c>
      <c r="E6308">
        <v>6959</v>
      </c>
      <c r="F6308">
        <v>0</v>
      </c>
      <c r="G6308">
        <v>883</v>
      </c>
      <c r="H6308">
        <v>0</v>
      </c>
      <c r="I6308">
        <v>1.1399999999999999</v>
      </c>
      <c r="J6308" s="10">
        <v>1271</v>
      </c>
      <c r="K6308" s="13">
        <f t="shared" si="198"/>
        <v>1989</v>
      </c>
      <c r="L6308" s="1" t="str">
        <f t="shared" si="197"/>
        <v/>
      </c>
    </row>
    <row r="6309" spans="1:12" ht="13.8" customHeight="1" x14ac:dyDescent="0.3">
      <c r="A6309" t="s">
        <v>103</v>
      </c>
      <c r="B6309">
        <v>1974</v>
      </c>
      <c r="C6309" s="10">
        <v>9877</v>
      </c>
      <c r="D6309">
        <v>2454</v>
      </c>
      <c r="E6309">
        <v>6469</v>
      </c>
      <c r="F6309">
        <v>0</v>
      </c>
      <c r="G6309">
        <v>955</v>
      </c>
      <c r="H6309">
        <v>0</v>
      </c>
      <c r="I6309">
        <v>1.1000000000000001</v>
      </c>
      <c r="J6309" s="10">
        <v>981</v>
      </c>
      <c r="K6309" s="13">
        <f t="shared" si="198"/>
        <v>1989</v>
      </c>
      <c r="L6309" s="1" t="str">
        <f t="shared" si="197"/>
        <v/>
      </c>
    </row>
    <row r="6310" spans="1:12" ht="13.8" customHeight="1" x14ac:dyDescent="0.3">
      <c r="A6310" t="s">
        <v>103</v>
      </c>
      <c r="B6310">
        <v>1975</v>
      </c>
      <c r="C6310" s="10">
        <v>10601</v>
      </c>
      <c r="D6310">
        <v>3099</v>
      </c>
      <c r="E6310">
        <v>6423</v>
      </c>
      <c r="F6310">
        <v>0</v>
      </c>
      <c r="G6310">
        <v>1080</v>
      </c>
      <c r="H6310">
        <v>0</v>
      </c>
      <c r="I6310">
        <v>1.17</v>
      </c>
      <c r="J6310" s="10">
        <v>1153</v>
      </c>
      <c r="K6310" s="13">
        <f t="shared" si="198"/>
        <v>1989</v>
      </c>
      <c r="L6310" s="1" t="str">
        <f t="shared" si="197"/>
        <v/>
      </c>
    </row>
    <row r="6311" spans="1:12" ht="13.8" customHeight="1" x14ac:dyDescent="0.3">
      <c r="A6311" t="s">
        <v>103</v>
      </c>
      <c r="B6311">
        <v>1976</v>
      </c>
      <c r="C6311" s="10">
        <v>11702</v>
      </c>
      <c r="D6311">
        <v>3658</v>
      </c>
      <c r="E6311">
        <v>6855</v>
      </c>
      <c r="F6311">
        <v>0</v>
      </c>
      <c r="G6311">
        <v>1189</v>
      </c>
      <c r="H6311">
        <v>0</v>
      </c>
      <c r="I6311">
        <v>1.28</v>
      </c>
      <c r="J6311" s="10">
        <v>1247</v>
      </c>
      <c r="K6311" s="13">
        <f t="shared" si="198"/>
        <v>1989</v>
      </c>
      <c r="L6311" s="1" t="str">
        <f t="shared" si="197"/>
        <v/>
      </c>
    </row>
    <row r="6312" spans="1:12" ht="13.8" customHeight="1" x14ac:dyDescent="0.3">
      <c r="A6312" t="s">
        <v>103</v>
      </c>
      <c r="B6312">
        <v>1977</v>
      </c>
      <c r="C6312" s="10">
        <v>12817</v>
      </c>
      <c r="D6312">
        <v>3764</v>
      </c>
      <c r="E6312">
        <v>7614</v>
      </c>
      <c r="F6312">
        <v>0</v>
      </c>
      <c r="G6312">
        <v>1439</v>
      </c>
      <c r="H6312">
        <v>0</v>
      </c>
      <c r="I6312">
        <v>1.38</v>
      </c>
      <c r="J6312" s="10">
        <v>1268</v>
      </c>
      <c r="K6312" s="13">
        <f t="shared" si="198"/>
        <v>1989</v>
      </c>
      <c r="L6312" s="1" t="str">
        <f t="shared" si="197"/>
        <v/>
      </c>
    </row>
    <row r="6313" spans="1:12" ht="13.8" customHeight="1" x14ac:dyDescent="0.3">
      <c r="A6313" t="s">
        <v>103</v>
      </c>
      <c r="B6313">
        <v>1978</v>
      </c>
      <c r="C6313" s="10">
        <v>13112</v>
      </c>
      <c r="D6313">
        <v>3255</v>
      </c>
      <c r="E6313">
        <v>8323</v>
      </c>
      <c r="F6313">
        <v>0</v>
      </c>
      <c r="G6313">
        <v>1534</v>
      </c>
      <c r="H6313">
        <v>0</v>
      </c>
      <c r="I6313">
        <v>1.39</v>
      </c>
      <c r="J6313" s="10">
        <v>1564</v>
      </c>
      <c r="K6313" s="13">
        <f t="shared" si="198"/>
        <v>1989</v>
      </c>
      <c r="L6313" s="1" t="str">
        <f t="shared" si="197"/>
        <v/>
      </c>
    </row>
    <row r="6314" spans="1:12" ht="13.8" customHeight="1" x14ac:dyDescent="0.3">
      <c r="A6314" t="s">
        <v>103</v>
      </c>
      <c r="B6314">
        <v>1979</v>
      </c>
      <c r="C6314" s="10">
        <v>13988</v>
      </c>
      <c r="D6314">
        <v>3697</v>
      </c>
      <c r="E6314">
        <v>8646</v>
      </c>
      <c r="F6314">
        <v>0</v>
      </c>
      <c r="G6314">
        <v>1645</v>
      </c>
      <c r="H6314">
        <v>0</v>
      </c>
      <c r="I6314">
        <v>1.47</v>
      </c>
      <c r="J6314" s="10">
        <v>1548</v>
      </c>
      <c r="K6314" s="13">
        <f t="shared" si="198"/>
        <v>1989</v>
      </c>
      <c r="L6314" s="1" t="str">
        <f t="shared" si="197"/>
        <v/>
      </c>
    </row>
    <row r="6315" spans="1:12" ht="13.8" customHeight="1" x14ac:dyDescent="0.3">
      <c r="A6315" t="s">
        <v>103</v>
      </c>
      <c r="B6315">
        <v>1980</v>
      </c>
      <c r="C6315" s="10">
        <v>14025</v>
      </c>
      <c r="D6315">
        <v>3502</v>
      </c>
      <c r="E6315">
        <v>8799</v>
      </c>
      <c r="F6315">
        <v>0</v>
      </c>
      <c r="G6315">
        <v>1724</v>
      </c>
      <c r="H6315">
        <v>0</v>
      </c>
      <c r="I6315">
        <v>1.45</v>
      </c>
      <c r="J6315" s="10">
        <v>1358</v>
      </c>
      <c r="K6315" s="13">
        <f t="shared" si="198"/>
        <v>1989</v>
      </c>
      <c r="L6315" s="1" t="str">
        <f t="shared" si="197"/>
        <v/>
      </c>
    </row>
    <row r="6316" spans="1:12" ht="13.8" customHeight="1" x14ac:dyDescent="0.3">
      <c r="A6316" t="s">
        <v>103</v>
      </c>
      <c r="B6316">
        <v>1981</v>
      </c>
      <c r="C6316" s="10">
        <v>13832</v>
      </c>
      <c r="D6316">
        <v>3896</v>
      </c>
      <c r="E6316">
        <v>8176</v>
      </c>
      <c r="F6316">
        <v>0</v>
      </c>
      <c r="G6316">
        <v>1760</v>
      </c>
      <c r="H6316">
        <v>0</v>
      </c>
      <c r="I6316">
        <v>1.42</v>
      </c>
      <c r="J6316" s="10">
        <v>1521</v>
      </c>
      <c r="K6316" s="13">
        <f t="shared" si="198"/>
        <v>1989</v>
      </c>
      <c r="L6316" s="1" t="str">
        <f t="shared" si="197"/>
        <v/>
      </c>
    </row>
    <row r="6317" spans="1:12" ht="13.8" customHeight="1" x14ac:dyDescent="0.3">
      <c r="A6317" t="s">
        <v>103</v>
      </c>
      <c r="B6317">
        <v>1982</v>
      </c>
      <c r="C6317" s="10">
        <v>14221</v>
      </c>
      <c r="D6317">
        <v>4245</v>
      </c>
      <c r="E6317">
        <v>8168</v>
      </c>
      <c r="F6317">
        <v>59</v>
      </c>
      <c r="G6317">
        <v>1749</v>
      </c>
      <c r="H6317">
        <v>0</v>
      </c>
      <c r="I6317">
        <v>1.45</v>
      </c>
      <c r="J6317" s="10">
        <v>1397</v>
      </c>
      <c r="K6317" s="13">
        <f t="shared" si="198"/>
        <v>1989</v>
      </c>
      <c r="L6317" s="1" t="str">
        <f t="shared" si="197"/>
        <v/>
      </c>
    </row>
    <row r="6318" spans="1:12" ht="13.8" customHeight="1" x14ac:dyDescent="0.3">
      <c r="A6318" t="s">
        <v>103</v>
      </c>
      <c r="B6318">
        <v>1983</v>
      </c>
      <c r="C6318" s="10">
        <v>15147</v>
      </c>
      <c r="D6318">
        <v>5231</v>
      </c>
      <c r="E6318">
        <v>7942</v>
      </c>
      <c r="F6318">
        <v>43</v>
      </c>
      <c r="G6318">
        <v>1931</v>
      </c>
      <c r="H6318">
        <v>0</v>
      </c>
      <c r="I6318">
        <v>1.54</v>
      </c>
      <c r="J6318" s="10">
        <v>1309</v>
      </c>
      <c r="K6318" s="13">
        <f t="shared" si="198"/>
        <v>1989</v>
      </c>
      <c r="L6318" s="1" t="str">
        <f t="shared" si="197"/>
        <v/>
      </c>
    </row>
    <row r="6319" spans="1:12" ht="13.8" customHeight="1" x14ac:dyDescent="0.3">
      <c r="A6319" t="s">
        <v>103</v>
      </c>
      <c r="B6319">
        <v>1984</v>
      </c>
      <c r="C6319" s="10">
        <v>15559</v>
      </c>
      <c r="D6319">
        <v>5624</v>
      </c>
      <c r="E6319">
        <v>8048</v>
      </c>
      <c r="F6319">
        <v>47</v>
      </c>
      <c r="G6319">
        <v>1839</v>
      </c>
      <c r="H6319">
        <v>0</v>
      </c>
      <c r="I6319">
        <v>1.57</v>
      </c>
      <c r="J6319" s="10">
        <v>1332</v>
      </c>
      <c r="K6319" s="13">
        <f t="shared" si="198"/>
        <v>1989</v>
      </c>
      <c r="L6319" s="1" t="str">
        <f t="shared" si="197"/>
        <v/>
      </c>
    </row>
    <row r="6320" spans="1:12" ht="13.8" customHeight="1" x14ac:dyDescent="0.3">
      <c r="A6320" t="s">
        <v>103</v>
      </c>
      <c r="B6320">
        <v>1985</v>
      </c>
      <c r="C6320" s="10">
        <v>16526</v>
      </c>
      <c r="D6320">
        <v>6481</v>
      </c>
      <c r="E6320">
        <v>8141</v>
      </c>
      <c r="F6320">
        <v>45</v>
      </c>
      <c r="G6320">
        <v>1859</v>
      </c>
      <c r="H6320">
        <v>0</v>
      </c>
      <c r="I6320">
        <v>1.66</v>
      </c>
      <c r="J6320" s="10">
        <v>1629</v>
      </c>
      <c r="K6320" s="13">
        <f t="shared" si="198"/>
        <v>1989</v>
      </c>
      <c r="L6320" s="1" t="str">
        <f t="shared" si="197"/>
        <v/>
      </c>
    </row>
    <row r="6321" spans="1:12" ht="13.8" customHeight="1" x14ac:dyDescent="0.3">
      <c r="A6321" t="s">
        <v>103</v>
      </c>
      <c r="B6321">
        <v>1986</v>
      </c>
      <c r="C6321" s="10">
        <v>16125</v>
      </c>
      <c r="D6321">
        <v>6645</v>
      </c>
      <c r="E6321">
        <v>7610</v>
      </c>
      <c r="F6321">
        <v>56</v>
      </c>
      <c r="G6321">
        <v>1814</v>
      </c>
      <c r="H6321">
        <v>0</v>
      </c>
      <c r="I6321">
        <v>1.62</v>
      </c>
      <c r="J6321" s="10">
        <v>2088</v>
      </c>
      <c r="K6321" s="13">
        <f t="shared" si="198"/>
        <v>1989</v>
      </c>
      <c r="L6321" s="1" t="str">
        <f t="shared" si="197"/>
        <v/>
      </c>
    </row>
    <row r="6322" spans="1:12" ht="13.8" customHeight="1" x14ac:dyDescent="0.3">
      <c r="A6322" t="s">
        <v>103</v>
      </c>
      <c r="B6322">
        <v>1987</v>
      </c>
      <c r="C6322" s="10">
        <v>17309</v>
      </c>
      <c r="D6322">
        <v>7241</v>
      </c>
      <c r="E6322">
        <v>8213</v>
      </c>
      <c r="F6322">
        <v>64</v>
      </c>
      <c r="G6322">
        <v>1791</v>
      </c>
      <c r="H6322">
        <v>0</v>
      </c>
      <c r="I6322">
        <v>1.73</v>
      </c>
      <c r="J6322" s="10">
        <v>2185</v>
      </c>
      <c r="K6322" s="13">
        <f t="shared" si="198"/>
        <v>1989</v>
      </c>
      <c r="L6322" s="1" t="str">
        <f t="shared" si="197"/>
        <v/>
      </c>
    </row>
    <row r="6323" spans="1:12" ht="13.8" customHeight="1" x14ac:dyDescent="0.3">
      <c r="A6323" t="s">
        <v>103</v>
      </c>
      <c r="B6323">
        <v>1988</v>
      </c>
      <c r="C6323" s="10">
        <v>18541</v>
      </c>
      <c r="D6323">
        <v>7941</v>
      </c>
      <c r="E6323">
        <v>8753</v>
      </c>
      <c r="F6323">
        <v>72</v>
      </c>
      <c r="G6323">
        <v>1775</v>
      </c>
      <c r="H6323">
        <v>1</v>
      </c>
      <c r="I6323">
        <v>1.85</v>
      </c>
      <c r="J6323" s="10">
        <v>2397</v>
      </c>
      <c r="K6323" s="13">
        <f t="shared" si="198"/>
        <v>1989</v>
      </c>
      <c r="L6323" s="1" t="str">
        <f t="shared" si="197"/>
        <v/>
      </c>
    </row>
    <row r="6324" spans="1:12" ht="13.8" customHeight="1" x14ac:dyDescent="0.3">
      <c r="A6324" t="s">
        <v>103</v>
      </c>
      <c r="B6324">
        <v>1989</v>
      </c>
      <c r="C6324" s="10">
        <v>20230</v>
      </c>
      <c r="D6324">
        <v>8572</v>
      </c>
      <c r="E6324">
        <v>9867</v>
      </c>
      <c r="F6324">
        <v>84</v>
      </c>
      <c r="G6324">
        <v>1705</v>
      </c>
      <c r="H6324">
        <v>1</v>
      </c>
      <c r="I6324">
        <v>2</v>
      </c>
      <c r="J6324" s="10">
        <v>2382</v>
      </c>
      <c r="K6324" s="13">
        <f t="shared" si="198"/>
        <v>1989</v>
      </c>
      <c r="L6324" s="1" t="str">
        <f t="shared" si="197"/>
        <v/>
      </c>
    </row>
    <row r="6325" spans="1:12" ht="13.8" customHeight="1" x14ac:dyDescent="0.3">
      <c r="A6325" t="s">
        <v>103</v>
      </c>
      <c r="B6325">
        <v>1990</v>
      </c>
      <c r="C6325" s="10">
        <v>20256</v>
      </c>
      <c r="D6325">
        <v>8656</v>
      </c>
      <c r="E6325">
        <v>9663</v>
      </c>
      <c r="F6325">
        <v>86</v>
      </c>
      <c r="G6325">
        <v>1850</v>
      </c>
      <c r="H6325">
        <v>1</v>
      </c>
      <c r="I6325">
        <v>1.99</v>
      </c>
      <c r="J6325" s="10">
        <v>2891</v>
      </c>
      <c r="K6325" s="13">
        <f t="shared" si="198"/>
        <v>1990</v>
      </c>
      <c r="L6325" s="1" t="str">
        <f t="shared" si="197"/>
        <v/>
      </c>
    </row>
    <row r="6326" spans="1:12" ht="13.8" customHeight="1" x14ac:dyDescent="0.3">
      <c r="A6326" t="s">
        <v>103</v>
      </c>
      <c r="B6326">
        <v>1991</v>
      </c>
      <c r="C6326" s="10">
        <v>20197</v>
      </c>
      <c r="D6326">
        <v>8337</v>
      </c>
      <c r="E6326">
        <v>10168</v>
      </c>
      <c r="F6326">
        <v>85</v>
      </c>
      <c r="G6326">
        <v>1606</v>
      </c>
      <c r="H6326">
        <v>1</v>
      </c>
      <c r="I6326">
        <v>1.97</v>
      </c>
      <c r="J6326" s="10">
        <v>2621</v>
      </c>
      <c r="K6326" s="13">
        <f t="shared" si="198"/>
        <v>1990</v>
      </c>
      <c r="L6326" s="1" t="str">
        <f t="shared" si="197"/>
        <v/>
      </c>
    </row>
    <row r="6327" spans="1:12" ht="13.8" customHeight="1" x14ac:dyDescent="0.3">
      <c r="A6327" t="s">
        <v>103</v>
      </c>
      <c r="B6327">
        <v>1992</v>
      </c>
      <c r="C6327" s="10">
        <v>20589</v>
      </c>
      <c r="D6327">
        <v>8751</v>
      </c>
      <c r="E6327">
        <v>10307</v>
      </c>
      <c r="F6327">
        <v>79</v>
      </c>
      <c r="G6327">
        <v>1451</v>
      </c>
      <c r="H6327">
        <v>1</v>
      </c>
      <c r="I6327">
        <v>1.99</v>
      </c>
      <c r="J6327" s="10">
        <v>2949</v>
      </c>
      <c r="K6327" s="13">
        <f t="shared" si="198"/>
        <v>1990</v>
      </c>
      <c r="L6327" s="1" t="str">
        <f t="shared" si="197"/>
        <v/>
      </c>
    </row>
    <row r="6328" spans="1:12" ht="13.8" customHeight="1" x14ac:dyDescent="0.3">
      <c r="A6328" t="s">
        <v>103</v>
      </c>
      <c r="B6328">
        <v>1993</v>
      </c>
      <c r="C6328" s="10">
        <v>20647</v>
      </c>
      <c r="D6328">
        <v>8769</v>
      </c>
      <c r="E6328">
        <v>10102</v>
      </c>
      <c r="F6328">
        <v>58</v>
      </c>
      <c r="G6328">
        <v>1716</v>
      </c>
      <c r="H6328">
        <v>1</v>
      </c>
      <c r="I6328">
        <v>1.97</v>
      </c>
      <c r="J6328" s="10">
        <v>3377</v>
      </c>
      <c r="K6328" s="13">
        <f t="shared" si="198"/>
        <v>1990</v>
      </c>
      <c r="L6328" s="1" t="str">
        <f t="shared" si="197"/>
        <v/>
      </c>
    </row>
    <row r="6329" spans="1:12" ht="13.8" customHeight="1" x14ac:dyDescent="0.3">
      <c r="A6329" t="s">
        <v>103</v>
      </c>
      <c r="B6329">
        <v>1994</v>
      </c>
      <c r="C6329" s="10">
        <v>21246</v>
      </c>
      <c r="D6329">
        <v>9093</v>
      </c>
      <c r="E6329">
        <v>10405</v>
      </c>
      <c r="F6329">
        <v>30</v>
      </c>
      <c r="G6329">
        <v>1718</v>
      </c>
      <c r="H6329">
        <v>1</v>
      </c>
      <c r="I6329">
        <v>2.0099999999999998</v>
      </c>
      <c r="J6329" s="10">
        <v>3658</v>
      </c>
      <c r="K6329" s="13">
        <f t="shared" si="198"/>
        <v>1990</v>
      </c>
      <c r="L6329" s="1" t="str">
        <f t="shared" si="197"/>
        <v/>
      </c>
    </row>
    <row r="6330" spans="1:12" ht="13.8" customHeight="1" x14ac:dyDescent="0.3">
      <c r="A6330" t="s">
        <v>103</v>
      </c>
      <c r="B6330">
        <v>1995</v>
      </c>
      <c r="C6330" s="10">
        <v>21484</v>
      </c>
      <c r="D6330">
        <v>9002</v>
      </c>
      <c r="E6330">
        <v>10485</v>
      </c>
      <c r="F6330">
        <v>27</v>
      </c>
      <c r="G6330">
        <v>1969</v>
      </c>
      <c r="H6330">
        <v>1</v>
      </c>
      <c r="I6330">
        <v>2.0099999999999998</v>
      </c>
      <c r="J6330" s="10">
        <v>3824</v>
      </c>
      <c r="K6330" s="13">
        <f t="shared" si="198"/>
        <v>1990</v>
      </c>
      <c r="L6330" s="1" t="str">
        <f t="shared" si="197"/>
        <v/>
      </c>
    </row>
    <row r="6331" spans="1:12" ht="13.8" customHeight="1" x14ac:dyDescent="0.3">
      <c r="A6331" t="s">
        <v>103</v>
      </c>
      <c r="B6331">
        <v>1996</v>
      </c>
      <c r="C6331" s="10">
        <v>21882</v>
      </c>
      <c r="D6331">
        <v>8519</v>
      </c>
      <c r="E6331">
        <v>11332</v>
      </c>
      <c r="F6331">
        <v>31</v>
      </c>
      <c r="G6331">
        <v>1999</v>
      </c>
      <c r="H6331">
        <v>1</v>
      </c>
      <c r="I6331">
        <v>2.0299999999999998</v>
      </c>
      <c r="J6331" s="10">
        <v>3423</v>
      </c>
      <c r="K6331" s="13">
        <f t="shared" si="198"/>
        <v>1990</v>
      </c>
      <c r="L6331" s="1" t="str">
        <f t="shared" si="197"/>
        <v/>
      </c>
    </row>
    <row r="6332" spans="1:12" ht="13.8" customHeight="1" x14ac:dyDescent="0.3">
      <c r="A6332" t="s">
        <v>103</v>
      </c>
      <c r="B6332">
        <v>1997</v>
      </c>
      <c r="C6332" s="10">
        <v>22830</v>
      </c>
      <c r="D6332">
        <v>9178</v>
      </c>
      <c r="E6332">
        <v>11507</v>
      </c>
      <c r="F6332">
        <v>107</v>
      </c>
      <c r="G6332">
        <v>2038</v>
      </c>
      <c r="H6332">
        <v>0</v>
      </c>
      <c r="I6332">
        <v>2.11</v>
      </c>
      <c r="J6332" s="10">
        <v>3407</v>
      </c>
      <c r="K6332" s="13">
        <f t="shared" si="198"/>
        <v>1990</v>
      </c>
      <c r="L6332" s="1" t="str">
        <f t="shared" si="197"/>
        <v/>
      </c>
    </row>
    <row r="6333" spans="1:12" ht="13.8" customHeight="1" x14ac:dyDescent="0.3">
      <c r="A6333" t="s">
        <v>103</v>
      </c>
      <c r="B6333">
        <v>1998</v>
      </c>
      <c r="C6333" s="10">
        <v>23930</v>
      </c>
      <c r="D6333">
        <v>9579</v>
      </c>
      <c r="E6333">
        <v>11857</v>
      </c>
      <c r="F6333">
        <v>453</v>
      </c>
      <c r="G6333">
        <v>2040</v>
      </c>
      <c r="H6333">
        <v>0</v>
      </c>
      <c r="I6333">
        <v>2.2000000000000002</v>
      </c>
      <c r="J6333" s="10">
        <v>3751</v>
      </c>
      <c r="K6333" s="13">
        <f t="shared" si="198"/>
        <v>1990</v>
      </c>
      <c r="L6333" s="1" t="str">
        <f t="shared" si="197"/>
        <v/>
      </c>
    </row>
    <row r="6334" spans="1:12" ht="13.8" customHeight="1" x14ac:dyDescent="0.3">
      <c r="A6334" t="s">
        <v>103</v>
      </c>
      <c r="B6334">
        <v>1999</v>
      </c>
      <c r="C6334" s="10">
        <v>23626</v>
      </c>
      <c r="D6334">
        <v>9194</v>
      </c>
      <c r="E6334">
        <v>11781</v>
      </c>
      <c r="F6334">
        <v>761</v>
      </c>
      <c r="G6334">
        <v>1891</v>
      </c>
      <c r="H6334">
        <v>0</v>
      </c>
      <c r="I6334">
        <v>2.16</v>
      </c>
      <c r="J6334" s="10">
        <v>3500</v>
      </c>
      <c r="K6334" s="13">
        <f t="shared" si="198"/>
        <v>1990</v>
      </c>
      <c r="L6334" s="1" t="str">
        <f t="shared" si="197"/>
        <v/>
      </c>
    </row>
    <row r="6335" spans="1:12" ht="13.8" customHeight="1" x14ac:dyDescent="0.3">
      <c r="A6335" t="s">
        <v>103</v>
      </c>
      <c r="B6335">
        <v>2000</v>
      </c>
      <c r="C6335" s="10">
        <v>24984</v>
      </c>
      <c r="D6335">
        <v>9705</v>
      </c>
      <c r="E6335">
        <v>12111</v>
      </c>
      <c r="F6335">
        <v>1065</v>
      </c>
      <c r="G6335">
        <v>2103</v>
      </c>
      <c r="H6335">
        <v>0</v>
      </c>
      <c r="I6335">
        <v>2.27</v>
      </c>
      <c r="J6335" s="10">
        <v>3830</v>
      </c>
      <c r="K6335" s="13">
        <f t="shared" si="198"/>
        <v>1990</v>
      </c>
      <c r="L6335" s="1" t="str">
        <f t="shared" si="197"/>
        <v/>
      </c>
    </row>
    <row r="6336" spans="1:12" ht="13.8" customHeight="1" x14ac:dyDescent="0.3">
      <c r="A6336" t="s">
        <v>103</v>
      </c>
      <c r="B6336">
        <v>2001</v>
      </c>
      <c r="C6336" s="10">
        <v>25581</v>
      </c>
      <c r="D6336">
        <v>9993</v>
      </c>
      <c r="E6336">
        <v>12522</v>
      </c>
      <c r="F6336">
        <v>1051</v>
      </c>
      <c r="G6336">
        <v>2015</v>
      </c>
      <c r="H6336">
        <v>0</v>
      </c>
      <c r="I6336">
        <v>2.3199999999999998</v>
      </c>
      <c r="J6336" s="10">
        <v>3694</v>
      </c>
      <c r="K6336" s="13">
        <f t="shared" si="198"/>
        <v>1990</v>
      </c>
      <c r="L6336" s="1" t="str">
        <f t="shared" si="197"/>
        <v/>
      </c>
    </row>
    <row r="6337" spans="1:12" ht="13.8" customHeight="1" x14ac:dyDescent="0.3">
      <c r="A6337" t="s">
        <v>103</v>
      </c>
      <c r="B6337">
        <v>2002</v>
      </c>
      <c r="C6337" s="10">
        <v>25544</v>
      </c>
      <c r="D6337">
        <v>9654</v>
      </c>
      <c r="E6337">
        <v>12823</v>
      </c>
      <c r="F6337">
        <v>1125</v>
      </c>
      <c r="G6337">
        <v>1942</v>
      </c>
      <c r="H6337">
        <v>0</v>
      </c>
      <c r="I6337">
        <v>2.31</v>
      </c>
      <c r="J6337" s="10">
        <v>3385</v>
      </c>
      <c r="K6337" s="13">
        <f t="shared" si="198"/>
        <v>1990</v>
      </c>
      <c r="L6337" s="1" t="str">
        <f t="shared" si="197"/>
        <v/>
      </c>
    </row>
    <row r="6338" spans="1:12" ht="13.8" customHeight="1" x14ac:dyDescent="0.3">
      <c r="A6338" t="s">
        <v>103</v>
      </c>
      <c r="B6338">
        <v>2003</v>
      </c>
      <c r="C6338" s="10">
        <v>26108</v>
      </c>
      <c r="D6338">
        <v>9580</v>
      </c>
      <c r="E6338">
        <v>13271</v>
      </c>
      <c r="F6338">
        <v>1266</v>
      </c>
      <c r="G6338">
        <v>1991</v>
      </c>
      <c r="H6338">
        <v>0</v>
      </c>
      <c r="I6338">
        <v>2.35</v>
      </c>
      <c r="J6338" s="10">
        <v>3470</v>
      </c>
      <c r="K6338" s="13">
        <f t="shared" si="198"/>
        <v>1990</v>
      </c>
      <c r="L6338" s="1" t="str">
        <f t="shared" ref="L6338:L6401" si="199">IF(AND(B6338&gt;2011),1,"")</f>
        <v/>
      </c>
    </row>
    <row r="6339" spans="1:12" ht="13.8" customHeight="1" x14ac:dyDescent="0.3">
      <c r="A6339" t="s">
        <v>103</v>
      </c>
      <c r="B6339">
        <v>2004</v>
      </c>
      <c r="C6339" s="10">
        <v>26493</v>
      </c>
      <c r="D6339">
        <v>9786</v>
      </c>
      <c r="E6339">
        <v>13270</v>
      </c>
      <c r="F6339">
        <v>1392</v>
      </c>
      <c r="G6339">
        <v>2045</v>
      </c>
      <c r="H6339">
        <v>0</v>
      </c>
      <c r="I6339">
        <v>2.38</v>
      </c>
      <c r="J6339" s="10">
        <v>3519</v>
      </c>
      <c r="K6339" s="13">
        <f t="shared" si="198"/>
        <v>1990</v>
      </c>
      <c r="L6339" s="1" t="str">
        <f t="shared" si="199"/>
        <v/>
      </c>
    </row>
    <row r="6340" spans="1:12" ht="13.8" customHeight="1" x14ac:dyDescent="0.3">
      <c r="A6340" t="s">
        <v>103</v>
      </c>
      <c r="B6340">
        <v>2005</v>
      </c>
      <c r="C6340" s="10">
        <v>26909</v>
      </c>
      <c r="D6340">
        <v>9626</v>
      </c>
      <c r="E6340">
        <v>13750</v>
      </c>
      <c r="F6340">
        <v>1470</v>
      </c>
      <c r="G6340">
        <v>2063</v>
      </c>
      <c r="H6340">
        <v>0</v>
      </c>
      <c r="I6340">
        <v>2.41</v>
      </c>
      <c r="J6340" s="10">
        <v>3169</v>
      </c>
      <c r="K6340" s="13">
        <f t="shared" si="198"/>
        <v>1990</v>
      </c>
      <c r="L6340" s="1" t="str">
        <f t="shared" si="199"/>
        <v/>
      </c>
    </row>
    <row r="6341" spans="1:12" ht="13.8" customHeight="1" x14ac:dyDescent="0.3">
      <c r="A6341" t="s">
        <v>103</v>
      </c>
      <c r="B6341">
        <v>2006</v>
      </c>
      <c r="C6341" s="10">
        <v>26530</v>
      </c>
      <c r="D6341">
        <v>9079</v>
      </c>
      <c r="E6341">
        <v>13604</v>
      </c>
      <c r="F6341">
        <v>1716</v>
      </c>
      <c r="G6341">
        <v>2132</v>
      </c>
      <c r="H6341">
        <v>0</v>
      </c>
      <c r="I6341">
        <v>2.36</v>
      </c>
      <c r="J6341" s="10">
        <v>3499</v>
      </c>
      <c r="K6341" s="13">
        <f t="shared" si="198"/>
        <v>1990</v>
      </c>
      <c r="L6341" s="1" t="str">
        <f t="shared" si="199"/>
        <v/>
      </c>
    </row>
    <row r="6342" spans="1:12" ht="13.8" customHeight="1" x14ac:dyDescent="0.3">
      <c r="A6342" t="s">
        <v>103</v>
      </c>
      <c r="B6342">
        <v>2007</v>
      </c>
      <c r="C6342" s="10">
        <v>26792</v>
      </c>
      <c r="D6342">
        <v>9514</v>
      </c>
      <c r="E6342">
        <v>12910</v>
      </c>
      <c r="F6342">
        <v>2101</v>
      </c>
      <c r="G6342">
        <v>2267</v>
      </c>
      <c r="H6342">
        <v>0</v>
      </c>
      <c r="I6342">
        <v>2.42</v>
      </c>
      <c r="J6342" s="10">
        <v>3634</v>
      </c>
      <c r="K6342" s="13">
        <f t="shared" si="198"/>
        <v>1990</v>
      </c>
      <c r="L6342" s="1" t="str">
        <f t="shared" si="199"/>
        <v/>
      </c>
    </row>
    <row r="6343" spans="1:12" ht="13.8" customHeight="1" x14ac:dyDescent="0.3">
      <c r="A6343" t="s">
        <v>103</v>
      </c>
      <c r="B6343">
        <v>2008</v>
      </c>
      <c r="C6343" s="10">
        <v>26170</v>
      </c>
      <c r="D6343">
        <v>8944</v>
      </c>
      <c r="E6343">
        <v>13296</v>
      </c>
      <c r="F6343">
        <v>2190</v>
      </c>
      <c r="G6343">
        <v>1741</v>
      </c>
      <c r="H6343">
        <v>0</v>
      </c>
      <c r="I6343">
        <v>2.36</v>
      </c>
      <c r="J6343" s="10">
        <v>3542</v>
      </c>
      <c r="K6343" s="13">
        <f t="shared" si="198"/>
        <v>1990</v>
      </c>
      <c r="L6343" s="1" t="str">
        <f t="shared" si="199"/>
        <v/>
      </c>
    </row>
    <row r="6344" spans="1:12" ht="13.8" customHeight="1" x14ac:dyDescent="0.3">
      <c r="A6344" t="s">
        <v>103</v>
      </c>
      <c r="B6344">
        <v>2009</v>
      </c>
      <c r="C6344" s="10">
        <v>25073</v>
      </c>
      <c r="D6344">
        <v>9080</v>
      </c>
      <c r="E6344">
        <v>12769</v>
      </c>
      <c r="F6344">
        <v>1856</v>
      </c>
      <c r="G6344">
        <v>1369</v>
      </c>
      <c r="H6344">
        <v>0</v>
      </c>
      <c r="I6344">
        <v>2.2400000000000002</v>
      </c>
      <c r="J6344" s="10">
        <v>3016</v>
      </c>
      <c r="K6344" s="13">
        <f t="shared" ref="K6344:K6407" si="200">IF(B6344&lt;1990,IF(B6344&lt;1959,1958,1989),1990)</f>
        <v>1990</v>
      </c>
      <c r="L6344" s="1" t="str">
        <f t="shared" si="199"/>
        <v/>
      </c>
    </row>
    <row r="6345" spans="1:12" ht="13.8" customHeight="1" x14ac:dyDescent="0.3">
      <c r="A6345" t="s">
        <v>103</v>
      </c>
      <c r="B6345">
        <v>2010</v>
      </c>
      <c r="C6345" s="10">
        <v>22868</v>
      </c>
      <c r="D6345">
        <v>8457</v>
      </c>
      <c r="E6345">
        <v>11130</v>
      </c>
      <c r="F6345">
        <v>2020</v>
      </c>
      <c r="G6345">
        <v>1260</v>
      </c>
      <c r="H6345">
        <v>0</v>
      </c>
      <c r="I6345">
        <v>2.0499999999999998</v>
      </c>
      <c r="J6345" s="10">
        <v>2973</v>
      </c>
      <c r="K6345" s="13">
        <f t="shared" si="200"/>
        <v>1990</v>
      </c>
      <c r="L6345" s="1" t="str">
        <f t="shared" si="199"/>
        <v/>
      </c>
    </row>
    <row r="6346" spans="1:12" ht="13.8" customHeight="1" x14ac:dyDescent="0.3">
      <c r="A6346" t="s">
        <v>103</v>
      </c>
      <c r="B6346">
        <v>2011</v>
      </c>
      <c r="C6346" s="10">
        <v>21773</v>
      </c>
      <c r="D6346">
        <v>8491</v>
      </c>
      <c r="E6346">
        <v>10046</v>
      </c>
      <c r="F6346">
        <v>2481</v>
      </c>
      <c r="G6346">
        <v>755</v>
      </c>
      <c r="H6346">
        <v>0</v>
      </c>
      <c r="I6346">
        <v>1.95</v>
      </c>
      <c r="J6346" s="10">
        <v>3061</v>
      </c>
      <c r="K6346" s="13">
        <f t="shared" si="200"/>
        <v>1990</v>
      </c>
      <c r="L6346" s="1" t="str">
        <f t="shared" si="199"/>
        <v/>
      </c>
    </row>
    <row r="6347" spans="1:12" ht="13.8" customHeight="1" x14ac:dyDescent="0.3">
      <c r="A6347" t="s">
        <v>103</v>
      </c>
      <c r="B6347">
        <v>2012</v>
      </c>
      <c r="C6347" s="10">
        <v>21828</v>
      </c>
      <c r="D6347">
        <v>8760</v>
      </c>
      <c r="E6347">
        <v>10099</v>
      </c>
      <c r="F6347">
        <v>2287</v>
      </c>
      <c r="G6347">
        <v>681</v>
      </c>
      <c r="H6347">
        <v>0</v>
      </c>
      <c r="I6347">
        <v>1.96</v>
      </c>
      <c r="J6347" s="10">
        <v>2545</v>
      </c>
      <c r="K6347" s="13">
        <f t="shared" si="200"/>
        <v>1990</v>
      </c>
      <c r="L6347" s="1">
        <f t="shared" si="199"/>
        <v>1</v>
      </c>
    </row>
    <row r="6348" spans="1:12" ht="13.8" customHeight="1" x14ac:dyDescent="0.3">
      <c r="A6348" t="s">
        <v>103</v>
      </c>
      <c r="B6348">
        <v>2013</v>
      </c>
      <c r="C6348" s="10">
        <v>18948</v>
      </c>
      <c r="D6348">
        <v>7517</v>
      </c>
      <c r="E6348">
        <v>8594</v>
      </c>
      <c r="F6348">
        <v>2021</v>
      </c>
      <c r="G6348">
        <v>815</v>
      </c>
      <c r="H6348">
        <v>0</v>
      </c>
      <c r="I6348">
        <v>1.71</v>
      </c>
      <c r="J6348" s="10">
        <v>2443</v>
      </c>
      <c r="K6348" s="13">
        <f t="shared" si="200"/>
        <v>1990</v>
      </c>
      <c r="L6348" s="1">
        <f t="shared" si="199"/>
        <v>1</v>
      </c>
    </row>
    <row r="6349" spans="1:12" ht="13.8" customHeight="1" x14ac:dyDescent="0.3">
      <c r="A6349" t="s">
        <v>103</v>
      </c>
      <c r="B6349">
        <v>2014</v>
      </c>
      <c r="C6349" s="10">
        <v>18358</v>
      </c>
      <c r="D6349">
        <v>7203</v>
      </c>
      <c r="E6349">
        <v>8906</v>
      </c>
      <c r="F6349">
        <v>1552</v>
      </c>
      <c r="G6349">
        <v>697</v>
      </c>
      <c r="H6349">
        <v>0</v>
      </c>
      <c r="I6349">
        <v>1.67</v>
      </c>
      <c r="J6349" s="10">
        <v>2301</v>
      </c>
      <c r="K6349" s="13">
        <f t="shared" si="200"/>
        <v>1990</v>
      </c>
      <c r="L6349" s="1">
        <f t="shared" si="199"/>
        <v>1</v>
      </c>
    </row>
    <row r="6350" spans="1:12" ht="13.8" customHeight="1" x14ac:dyDescent="0.3">
      <c r="A6350" t="s">
        <v>104</v>
      </c>
      <c r="B6350">
        <v>1950</v>
      </c>
      <c r="C6350" s="10">
        <v>27</v>
      </c>
      <c r="D6350">
        <v>22</v>
      </c>
      <c r="E6350">
        <v>5</v>
      </c>
      <c r="F6350">
        <v>0</v>
      </c>
      <c r="G6350">
        <v>0</v>
      </c>
      <c r="H6350">
        <v>0</v>
      </c>
      <c r="I6350">
        <v>1.19</v>
      </c>
      <c r="J6350" s="10">
        <v>0</v>
      </c>
      <c r="K6350" s="13">
        <f t="shared" si="200"/>
        <v>1958</v>
      </c>
      <c r="L6350" s="1" t="str">
        <f t="shared" si="199"/>
        <v/>
      </c>
    </row>
    <row r="6351" spans="1:12" ht="13.8" customHeight="1" x14ac:dyDescent="0.3">
      <c r="A6351" t="s">
        <v>104</v>
      </c>
      <c r="B6351">
        <v>1951</v>
      </c>
      <c r="C6351" s="10">
        <v>27</v>
      </c>
      <c r="D6351">
        <v>20</v>
      </c>
      <c r="E6351">
        <v>7</v>
      </c>
      <c r="F6351">
        <v>0</v>
      </c>
      <c r="G6351">
        <v>0</v>
      </c>
      <c r="H6351">
        <v>0</v>
      </c>
      <c r="I6351">
        <v>1.1499999999999999</v>
      </c>
      <c r="J6351" s="10">
        <v>0</v>
      </c>
      <c r="K6351" s="13">
        <f t="shared" si="200"/>
        <v>1958</v>
      </c>
      <c r="L6351" s="1" t="str">
        <f t="shared" si="199"/>
        <v/>
      </c>
    </row>
    <row r="6352" spans="1:12" ht="13.8" customHeight="1" x14ac:dyDescent="0.3">
      <c r="A6352" t="s">
        <v>104</v>
      </c>
      <c r="B6352">
        <v>1952</v>
      </c>
      <c r="C6352" s="10">
        <v>29</v>
      </c>
      <c r="D6352">
        <v>22</v>
      </c>
      <c r="E6352">
        <v>7</v>
      </c>
      <c r="F6352">
        <v>0</v>
      </c>
      <c r="G6352">
        <v>0</v>
      </c>
      <c r="H6352">
        <v>0</v>
      </c>
      <c r="I6352">
        <v>1.22</v>
      </c>
      <c r="J6352" s="10">
        <v>0</v>
      </c>
      <c r="K6352" s="13">
        <f t="shared" si="200"/>
        <v>1958</v>
      </c>
      <c r="L6352" s="1" t="str">
        <f t="shared" si="199"/>
        <v/>
      </c>
    </row>
    <row r="6353" spans="1:12" ht="13.8" customHeight="1" x14ac:dyDescent="0.3">
      <c r="A6353" t="s">
        <v>104</v>
      </c>
      <c r="B6353">
        <v>1953</v>
      </c>
      <c r="C6353" s="10">
        <v>33</v>
      </c>
      <c r="D6353">
        <v>22</v>
      </c>
      <c r="E6353">
        <v>11</v>
      </c>
      <c r="F6353">
        <v>0</v>
      </c>
      <c r="G6353">
        <v>0</v>
      </c>
      <c r="H6353">
        <v>0</v>
      </c>
      <c r="I6353">
        <v>1.32</v>
      </c>
      <c r="J6353" s="10">
        <v>0</v>
      </c>
      <c r="K6353" s="13">
        <f t="shared" si="200"/>
        <v>1958</v>
      </c>
      <c r="L6353" s="1" t="str">
        <f t="shared" si="199"/>
        <v/>
      </c>
    </row>
    <row r="6354" spans="1:12" ht="13.8" customHeight="1" x14ac:dyDescent="0.3">
      <c r="A6354" t="s">
        <v>104</v>
      </c>
      <c r="B6354">
        <v>1954</v>
      </c>
      <c r="C6354" s="10">
        <v>28</v>
      </c>
      <c r="D6354">
        <v>20</v>
      </c>
      <c r="E6354">
        <v>8</v>
      </c>
      <c r="F6354">
        <v>0</v>
      </c>
      <c r="G6354">
        <v>0</v>
      </c>
      <c r="H6354">
        <v>0</v>
      </c>
      <c r="I6354">
        <v>1.1000000000000001</v>
      </c>
      <c r="J6354" s="10">
        <v>0</v>
      </c>
      <c r="K6354" s="13">
        <f t="shared" si="200"/>
        <v>1958</v>
      </c>
      <c r="L6354" s="1" t="str">
        <f t="shared" si="199"/>
        <v/>
      </c>
    </row>
    <row r="6355" spans="1:12" ht="13.8" customHeight="1" x14ac:dyDescent="0.3">
      <c r="A6355" t="s">
        <v>104</v>
      </c>
      <c r="B6355">
        <v>1955</v>
      </c>
      <c r="C6355" s="10">
        <v>57</v>
      </c>
      <c r="D6355">
        <v>24</v>
      </c>
      <c r="E6355">
        <v>33</v>
      </c>
      <c r="F6355">
        <v>0</v>
      </c>
      <c r="G6355">
        <v>0</v>
      </c>
      <c r="H6355">
        <v>0</v>
      </c>
      <c r="I6355">
        <v>2.14</v>
      </c>
      <c r="J6355" s="10">
        <v>0</v>
      </c>
      <c r="K6355" s="13">
        <f t="shared" si="200"/>
        <v>1958</v>
      </c>
      <c r="L6355" s="1" t="str">
        <f t="shared" si="199"/>
        <v/>
      </c>
    </row>
    <row r="6356" spans="1:12" ht="13.8" customHeight="1" x14ac:dyDescent="0.3">
      <c r="A6356" t="s">
        <v>104</v>
      </c>
      <c r="B6356">
        <v>1956</v>
      </c>
      <c r="C6356" s="10">
        <v>39</v>
      </c>
      <c r="D6356">
        <v>20</v>
      </c>
      <c r="E6356">
        <v>19</v>
      </c>
      <c r="F6356">
        <v>0</v>
      </c>
      <c r="G6356">
        <v>0</v>
      </c>
      <c r="H6356">
        <v>0</v>
      </c>
      <c r="I6356">
        <v>1.41</v>
      </c>
      <c r="J6356" s="10">
        <v>0</v>
      </c>
      <c r="K6356" s="13">
        <f t="shared" si="200"/>
        <v>1958</v>
      </c>
      <c r="L6356" s="1" t="str">
        <f t="shared" si="199"/>
        <v/>
      </c>
    </row>
    <row r="6357" spans="1:12" ht="13.8" customHeight="1" x14ac:dyDescent="0.3">
      <c r="A6357" t="s">
        <v>104</v>
      </c>
      <c r="B6357">
        <v>1957</v>
      </c>
      <c r="C6357" s="10">
        <v>44</v>
      </c>
      <c r="D6357">
        <v>22</v>
      </c>
      <c r="E6357">
        <v>23</v>
      </c>
      <c r="F6357">
        <v>0</v>
      </c>
      <c r="G6357">
        <v>0</v>
      </c>
      <c r="H6357">
        <v>0</v>
      </c>
      <c r="I6357">
        <v>1.55</v>
      </c>
      <c r="J6357" s="10">
        <v>0</v>
      </c>
      <c r="K6357" s="13">
        <f t="shared" si="200"/>
        <v>1958</v>
      </c>
      <c r="L6357" s="1" t="str">
        <f t="shared" si="199"/>
        <v/>
      </c>
    </row>
    <row r="6358" spans="1:12" ht="13.8" customHeight="1" x14ac:dyDescent="0.3">
      <c r="A6358" t="s">
        <v>104</v>
      </c>
      <c r="B6358">
        <v>1958</v>
      </c>
      <c r="C6358" s="10">
        <v>62</v>
      </c>
      <c r="D6358">
        <v>30</v>
      </c>
      <c r="E6358">
        <v>32</v>
      </c>
      <c r="F6358">
        <v>0</v>
      </c>
      <c r="G6358">
        <v>0</v>
      </c>
      <c r="H6358">
        <v>0</v>
      </c>
      <c r="I6358">
        <v>2.08</v>
      </c>
      <c r="J6358" s="10">
        <v>0</v>
      </c>
      <c r="K6358" s="13">
        <f t="shared" si="200"/>
        <v>1958</v>
      </c>
      <c r="L6358" s="1" t="str">
        <f t="shared" si="199"/>
        <v/>
      </c>
    </row>
    <row r="6359" spans="1:12" ht="13.8" customHeight="1" x14ac:dyDescent="0.3">
      <c r="A6359" t="s">
        <v>104</v>
      </c>
      <c r="B6359">
        <v>1959</v>
      </c>
      <c r="C6359" s="10">
        <v>64</v>
      </c>
      <c r="D6359">
        <v>25</v>
      </c>
      <c r="E6359">
        <v>39</v>
      </c>
      <c r="F6359">
        <v>0</v>
      </c>
      <c r="G6359">
        <v>0</v>
      </c>
      <c r="H6359">
        <v>0</v>
      </c>
      <c r="I6359">
        <v>2.04</v>
      </c>
      <c r="J6359" s="10">
        <v>0</v>
      </c>
      <c r="K6359" s="13">
        <f t="shared" si="200"/>
        <v>1989</v>
      </c>
      <c r="L6359" s="1" t="str">
        <f t="shared" si="199"/>
        <v/>
      </c>
    </row>
    <row r="6360" spans="1:12" ht="13.8" customHeight="1" x14ac:dyDescent="0.3">
      <c r="A6360" t="s">
        <v>104</v>
      </c>
      <c r="B6360">
        <v>1960</v>
      </c>
      <c r="C6360" s="10">
        <v>61</v>
      </c>
      <c r="D6360">
        <v>33</v>
      </c>
      <c r="E6360">
        <v>28</v>
      </c>
      <c r="F6360">
        <v>0</v>
      </c>
      <c r="G6360">
        <v>0</v>
      </c>
      <c r="H6360">
        <v>0</v>
      </c>
      <c r="I6360">
        <v>1.87</v>
      </c>
      <c r="J6360" s="10">
        <v>0</v>
      </c>
      <c r="K6360" s="13">
        <f t="shared" si="200"/>
        <v>1989</v>
      </c>
      <c r="L6360" s="1" t="str">
        <f t="shared" si="199"/>
        <v/>
      </c>
    </row>
    <row r="6361" spans="1:12" ht="13.8" customHeight="1" x14ac:dyDescent="0.3">
      <c r="A6361" t="s">
        <v>104</v>
      </c>
      <c r="B6361">
        <v>1961</v>
      </c>
      <c r="C6361" s="10">
        <v>80</v>
      </c>
      <c r="D6361">
        <v>33</v>
      </c>
      <c r="E6361">
        <v>48</v>
      </c>
      <c r="F6361">
        <v>0</v>
      </c>
      <c r="G6361">
        <v>0</v>
      </c>
      <c r="H6361">
        <v>0</v>
      </c>
      <c r="I6361">
        <v>2.37</v>
      </c>
      <c r="J6361" s="10">
        <v>0</v>
      </c>
      <c r="K6361" s="13">
        <f t="shared" si="200"/>
        <v>1989</v>
      </c>
      <c r="L6361" s="1" t="str">
        <f t="shared" si="199"/>
        <v/>
      </c>
    </row>
    <row r="6362" spans="1:12" ht="13.8" customHeight="1" x14ac:dyDescent="0.3">
      <c r="A6362" t="s">
        <v>104</v>
      </c>
      <c r="B6362">
        <v>1962</v>
      </c>
      <c r="C6362" s="10">
        <v>72</v>
      </c>
      <c r="D6362">
        <v>30</v>
      </c>
      <c r="E6362">
        <v>43</v>
      </c>
      <c r="F6362">
        <v>0</v>
      </c>
      <c r="G6362">
        <v>0</v>
      </c>
      <c r="H6362">
        <v>0</v>
      </c>
      <c r="I6362">
        <v>2.06</v>
      </c>
      <c r="J6362" s="10">
        <v>0</v>
      </c>
      <c r="K6362" s="13">
        <f t="shared" si="200"/>
        <v>1989</v>
      </c>
      <c r="L6362" s="1" t="str">
        <f t="shared" si="199"/>
        <v/>
      </c>
    </row>
    <row r="6363" spans="1:12" ht="13.8" customHeight="1" x14ac:dyDescent="0.3">
      <c r="A6363" t="s">
        <v>104</v>
      </c>
      <c r="B6363">
        <v>1963</v>
      </c>
      <c r="C6363" s="10">
        <v>90</v>
      </c>
      <c r="D6363">
        <v>39</v>
      </c>
      <c r="E6363">
        <v>51</v>
      </c>
      <c r="F6363">
        <v>0</v>
      </c>
      <c r="G6363">
        <v>0</v>
      </c>
      <c r="H6363">
        <v>0</v>
      </c>
      <c r="I6363">
        <v>2.4700000000000002</v>
      </c>
      <c r="J6363" s="10">
        <v>0</v>
      </c>
      <c r="K6363" s="13">
        <f t="shared" si="200"/>
        <v>1989</v>
      </c>
      <c r="L6363" s="1" t="str">
        <f t="shared" si="199"/>
        <v/>
      </c>
    </row>
    <row r="6364" spans="1:12" ht="13.8" customHeight="1" x14ac:dyDescent="0.3">
      <c r="A6364" t="s">
        <v>104</v>
      </c>
      <c r="B6364">
        <v>1964</v>
      </c>
      <c r="C6364" s="10">
        <v>86</v>
      </c>
      <c r="D6364">
        <v>25</v>
      </c>
      <c r="E6364">
        <v>61</v>
      </c>
      <c r="F6364">
        <v>0</v>
      </c>
      <c r="G6364">
        <v>0</v>
      </c>
      <c r="H6364">
        <v>0</v>
      </c>
      <c r="I6364">
        <v>2.27</v>
      </c>
      <c r="J6364" s="10">
        <v>0</v>
      </c>
      <c r="K6364" s="13">
        <f t="shared" si="200"/>
        <v>1989</v>
      </c>
      <c r="L6364" s="1" t="str">
        <f t="shared" si="199"/>
        <v/>
      </c>
    </row>
    <row r="6365" spans="1:12" ht="13.8" customHeight="1" x14ac:dyDescent="0.3">
      <c r="A6365" t="s">
        <v>104</v>
      </c>
      <c r="B6365">
        <v>1965</v>
      </c>
      <c r="C6365" s="10">
        <v>94</v>
      </c>
      <c r="D6365">
        <v>21</v>
      </c>
      <c r="E6365">
        <v>73</v>
      </c>
      <c r="F6365">
        <v>0</v>
      </c>
      <c r="G6365">
        <v>0</v>
      </c>
      <c r="H6365">
        <v>0</v>
      </c>
      <c r="I6365">
        <v>2.39</v>
      </c>
      <c r="J6365" s="10">
        <v>0</v>
      </c>
      <c r="K6365" s="13">
        <f t="shared" si="200"/>
        <v>1989</v>
      </c>
      <c r="L6365" s="1" t="str">
        <f t="shared" si="199"/>
        <v/>
      </c>
    </row>
    <row r="6366" spans="1:12" ht="13.8" customHeight="1" x14ac:dyDescent="0.3">
      <c r="A6366" t="s">
        <v>104</v>
      </c>
      <c r="B6366">
        <v>1966</v>
      </c>
      <c r="C6366" s="10">
        <v>106</v>
      </c>
      <c r="D6366">
        <v>29</v>
      </c>
      <c r="E6366">
        <v>77</v>
      </c>
      <c r="F6366">
        <v>0</v>
      </c>
      <c r="G6366">
        <v>0</v>
      </c>
      <c r="H6366">
        <v>0</v>
      </c>
      <c r="I6366">
        <v>2.6</v>
      </c>
      <c r="J6366" s="10">
        <v>0</v>
      </c>
      <c r="K6366" s="13">
        <f t="shared" si="200"/>
        <v>1989</v>
      </c>
      <c r="L6366" s="1" t="str">
        <f t="shared" si="199"/>
        <v/>
      </c>
    </row>
    <row r="6367" spans="1:12" ht="13.8" customHeight="1" x14ac:dyDescent="0.3">
      <c r="A6367" t="s">
        <v>104</v>
      </c>
      <c r="B6367">
        <v>1967</v>
      </c>
      <c r="C6367" s="10">
        <v>114</v>
      </c>
      <c r="D6367">
        <v>33</v>
      </c>
      <c r="E6367">
        <v>80</v>
      </c>
      <c r="F6367">
        <v>0</v>
      </c>
      <c r="G6367">
        <v>0</v>
      </c>
      <c r="H6367">
        <v>0</v>
      </c>
      <c r="I6367">
        <v>2.69</v>
      </c>
      <c r="J6367" s="10">
        <v>0</v>
      </c>
      <c r="K6367" s="13">
        <f t="shared" si="200"/>
        <v>1989</v>
      </c>
      <c r="L6367" s="1" t="str">
        <f t="shared" si="199"/>
        <v/>
      </c>
    </row>
    <row r="6368" spans="1:12" ht="13.8" customHeight="1" x14ac:dyDescent="0.3">
      <c r="A6368" t="s">
        <v>104</v>
      </c>
      <c r="B6368">
        <v>1968</v>
      </c>
      <c r="C6368" s="10">
        <v>148</v>
      </c>
      <c r="D6368">
        <v>28</v>
      </c>
      <c r="E6368">
        <v>120</v>
      </c>
      <c r="F6368">
        <v>0</v>
      </c>
      <c r="G6368">
        <v>0</v>
      </c>
      <c r="H6368">
        <v>0</v>
      </c>
      <c r="I6368">
        <v>3.38</v>
      </c>
      <c r="J6368" s="10">
        <v>0</v>
      </c>
      <c r="K6368" s="13">
        <f t="shared" si="200"/>
        <v>1989</v>
      </c>
      <c r="L6368" s="1" t="str">
        <f t="shared" si="199"/>
        <v/>
      </c>
    </row>
    <row r="6369" spans="1:12" ht="13.8" customHeight="1" x14ac:dyDescent="0.3">
      <c r="A6369" t="s">
        <v>104</v>
      </c>
      <c r="B6369">
        <v>1969</v>
      </c>
      <c r="C6369" s="10">
        <v>111</v>
      </c>
      <c r="D6369">
        <v>22</v>
      </c>
      <c r="E6369">
        <v>90</v>
      </c>
      <c r="F6369">
        <v>0</v>
      </c>
      <c r="G6369">
        <v>0</v>
      </c>
      <c r="H6369">
        <v>0</v>
      </c>
      <c r="I6369">
        <v>2.46</v>
      </c>
      <c r="J6369" s="10">
        <v>0</v>
      </c>
      <c r="K6369" s="13">
        <f t="shared" si="200"/>
        <v>1989</v>
      </c>
      <c r="L6369" s="1" t="str">
        <f t="shared" si="199"/>
        <v/>
      </c>
    </row>
    <row r="6370" spans="1:12" ht="13.8" customHeight="1" x14ac:dyDescent="0.3">
      <c r="A6370" t="s">
        <v>104</v>
      </c>
      <c r="B6370">
        <v>1970</v>
      </c>
      <c r="C6370" s="10">
        <v>104</v>
      </c>
      <c r="D6370">
        <v>21</v>
      </c>
      <c r="E6370">
        <v>83</v>
      </c>
      <c r="F6370">
        <v>0</v>
      </c>
      <c r="G6370">
        <v>0</v>
      </c>
      <c r="H6370">
        <v>0</v>
      </c>
      <c r="I6370">
        <v>2.2400000000000002</v>
      </c>
      <c r="J6370" s="10">
        <v>0</v>
      </c>
      <c r="K6370" s="13">
        <f t="shared" si="200"/>
        <v>1989</v>
      </c>
      <c r="L6370" s="1" t="str">
        <f t="shared" si="199"/>
        <v/>
      </c>
    </row>
    <row r="6371" spans="1:12" ht="13.8" customHeight="1" x14ac:dyDescent="0.3">
      <c r="A6371" t="s">
        <v>104</v>
      </c>
      <c r="B6371">
        <v>1971</v>
      </c>
      <c r="C6371" s="10">
        <v>128</v>
      </c>
      <c r="D6371">
        <v>20</v>
      </c>
      <c r="E6371">
        <v>109</v>
      </c>
      <c r="F6371">
        <v>0</v>
      </c>
      <c r="G6371">
        <v>0</v>
      </c>
      <c r="H6371">
        <v>0</v>
      </c>
      <c r="I6371">
        <v>2.71</v>
      </c>
      <c r="J6371" s="10">
        <v>0</v>
      </c>
      <c r="K6371" s="13">
        <f t="shared" si="200"/>
        <v>1989</v>
      </c>
      <c r="L6371" s="1" t="str">
        <f t="shared" si="199"/>
        <v/>
      </c>
    </row>
    <row r="6372" spans="1:12" ht="13.8" customHeight="1" x14ac:dyDescent="0.3">
      <c r="A6372" t="s">
        <v>104</v>
      </c>
      <c r="B6372">
        <v>1972</v>
      </c>
      <c r="C6372" s="10">
        <v>151</v>
      </c>
      <c r="D6372">
        <v>5</v>
      </c>
      <c r="E6372">
        <v>146</v>
      </c>
      <c r="F6372">
        <v>0</v>
      </c>
      <c r="G6372">
        <v>0</v>
      </c>
      <c r="H6372">
        <v>0</v>
      </c>
      <c r="I6372">
        <v>3.13</v>
      </c>
      <c r="J6372" s="10">
        <v>0</v>
      </c>
      <c r="K6372" s="13">
        <f t="shared" si="200"/>
        <v>1989</v>
      </c>
      <c r="L6372" s="1" t="str">
        <f t="shared" si="199"/>
        <v/>
      </c>
    </row>
    <row r="6373" spans="1:12" ht="13.8" customHeight="1" x14ac:dyDescent="0.3">
      <c r="A6373" t="s">
        <v>104</v>
      </c>
      <c r="B6373">
        <v>1973</v>
      </c>
      <c r="C6373" s="10">
        <v>152</v>
      </c>
      <c r="D6373">
        <v>11</v>
      </c>
      <c r="E6373">
        <v>141</v>
      </c>
      <c r="F6373">
        <v>0</v>
      </c>
      <c r="G6373">
        <v>0</v>
      </c>
      <c r="H6373">
        <v>0</v>
      </c>
      <c r="I6373">
        <v>3.12</v>
      </c>
      <c r="J6373" s="10">
        <v>0</v>
      </c>
      <c r="K6373" s="13">
        <f t="shared" si="200"/>
        <v>1989</v>
      </c>
      <c r="L6373" s="1" t="str">
        <f t="shared" si="199"/>
        <v/>
      </c>
    </row>
    <row r="6374" spans="1:12" ht="13.8" customHeight="1" x14ac:dyDescent="0.3">
      <c r="A6374" t="s">
        <v>104</v>
      </c>
      <c r="B6374">
        <v>1974</v>
      </c>
      <c r="C6374" s="10">
        <v>152</v>
      </c>
      <c r="D6374">
        <v>6</v>
      </c>
      <c r="E6374">
        <v>147</v>
      </c>
      <c r="F6374">
        <v>0</v>
      </c>
      <c r="G6374">
        <v>0</v>
      </c>
      <c r="H6374">
        <v>0</v>
      </c>
      <c r="I6374">
        <v>3.09</v>
      </c>
      <c r="J6374" s="10">
        <v>0</v>
      </c>
      <c r="K6374" s="13">
        <f t="shared" si="200"/>
        <v>1989</v>
      </c>
      <c r="L6374" s="1" t="str">
        <f t="shared" si="199"/>
        <v/>
      </c>
    </row>
    <row r="6375" spans="1:12" ht="13.8" customHeight="1" x14ac:dyDescent="0.3">
      <c r="A6375" t="s">
        <v>104</v>
      </c>
      <c r="B6375">
        <v>1975</v>
      </c>
      <c r="C6375" s="10">
        <v>138</v>
      </c>
      <c r="D6375">
        <v>0</v>
      </c>
      <c r="E6375">
        <v>138</v>
      </c>
      <c r="F6375">
        <v>0</v>
      </c>
      <c r="G6375">
        <v>0</v>
      </c>
      <c r="H6375">
        <v>0</v>
      </c>
      <c r="I6375">
        <v>2.79</v>
      </c>
      <c r="J6375" s="10">
        <v>0</v>
      </c>
      <c r="K6375" s="13">
        <f t="shared" si="200"/>
        <v>1989</v>
      </c>
      <c r="L6375" s="1" t="str">
        <f t="shared" si="199"/>
        <v/>
      </c>
    </row>
    <row r="6376" spans="1:12" ht="13.8" customHeight="1" x14ac:dyDescent="0.3">
      <c r="A6376" t="s">
        <v>104</v>
      </c>
      <c r="B6376">
        <v>1976</v>
      </c>
      <c r="C6376" s="10">
        <v>60</v>
      </c>
      <c r="D6376">
        <v>3</v>
      </c>
      <c r="E6376">
        <v>57</v>
      </c>
      <c r="F6376">
        <v>0</v>
      </c>
      <c r="G6376">
        <v>0</v>
      </c>
      <c r="H6376">
        <v>0</v>
      </c>
      <c r="I6376">
        <v>1.2</v>
      </c>
      <c r="J6376" s="10">
        <v>0</v>
      </c>
      <c r="K6376" s="13">
        <f t="shared" si="200"/>
        <v>1989</v>
      </c>
      <c r="L6376" s="1" t="str">
        <f t="shared" si="199"/>
        <v/>
      </c>
    </row>
    <row r="6377" spans="1:12" ht="13.8" customHeight="1" x14ac:dyDescent="0.3">
      <c r="A6377" t="s">
        <v>104</v>
      </c>
      <c r="B6377">
        <v>1977</v>
      </c>
      <c r="C6377" s="10">
        <v>197</v>
      </c>
      <c r="D6377">
        <v>0</v>
      </c>
      <c r="E6377">
        <v>197</v>
      </c>
      <c r="F6377">
        <v>0</v>
      </c>
      <c r="G6377">
        <v>0</v>
      </c>
      <c r="H6377">
        <v>0</v>
      </c>
      <c r="I6377">
        <v>3.95</v>
      </c>
      <c r="J6377" s="10">
        <v>0</v>
      </c>
      <c r="K6377" s="13">
        <f t="shared" si="200"/>
        <v>1989</v>
      </c>
      <c r="L6377" s="1" t="str">
        <f t="shared" si="199"/>
        <v/>
      </c>
    </row>
    <row r="6378" spans="1:12" ht="13.8" customHeight="1" x14ac:dyDescent="0.3">
      <c r="A6378" t="s">
        <v>104</v>
      </c>
      <c r="B6378">
        <v>1978</v>
      </c>
      <c r="C6378" s="10">
        <v>107</v>
      </c>
      <c r="D6378">
        <v>2</v>
      </c>
      <c r="E6378">
        <v>105</v>
      </c>
      <c r="F6378">
        <v>0</v>
      </c>
      <c r="G6378">
        <v>0</v>
      </c>
      <c r="H6378">
        <v>0</v>
      </c>
      <c r="I6378">
        <v>2.14</v>
      </c>
      <c r="J6378" s="10">
        <v>0</v>
      </c>
      <c r="K6378" s="13">
        <f t="shared" si="200"/>
        <v>1989</v>
      </c>
      <c r="L6378" s="1" t="str">
        <f t="shared" si="199"/>
        <v/>
      </c>
    </row>
    <row r="6379" spans="1:12" ht="13.8" customHeight="1" x14ac:dyDescent="0.3">
      <c r="A6379" t="s">
        <v>104</v>
      </c>
      <c r="B6379">
        <v>1979</v>
      </c>
      <c r="C6379" s="10">
        <v>156</v>
      </c>
      <c r="D6379">
        <v>2</v>
      </c>
      <c r="E6379">
        <v>154</v>
      </c>
      <c r="F6379">
        <v>0</v>
      </c>
      <c r="G6379">
        <v>0</v>
      </c>
      <c r="H6379">
        <v>0</v>
      </c>
      <c r="I6379">
        <v>3.13</v>
      </c>
      <c r="J6379" s="10">
        <v>0</v>
      </c>
      <c r="K6379" s="13">
        <f t="shared" si="200"/>
        <v>1989</v>
      </c>
      <c r="L6379" s="1" t="str">
        <f t="shared" si="199"/>
        <v/>
      </c>
    </row>
    <row r="6380" spans="1:12" ht="13.8" customHeight="1" x14ac:dyDescent="0.3">
      <c r="A6380" t="s">
        <v>104</v>
      </c>
      <c r="B6380">
        <v>1980</v>
      </c>
      <c r="C6380" s="10">
        <v>154</v>
      </c>
      <c r="D6380">
        <v>1</v>
      </c>
      <c r="E6380">
        <v>152</v>
      </c>
      <c r="F6380">
        <v>0</v>
      </c>
      <c r="G6380">
        <v>0</v>
      </c>
      <c r="H6380">
        <v>0</v>
      </c>
      <c r="I6380">
        <v>3.06</v>
      </c>
      <c r="J6380" s="10">
        <v>0</v>
      </c>
      <c r="K6380" s="13">
        <f t="shared" si="200"/>
        <v>1989</v>
      </c>
      <c r="L6380" s="1" t="str">
        <f t="shared" si="199"/>
        <v/>
      </c>
    </row>
    <row r="6381" spans="1:12" ht="13.8" customHeight="1" x14ac:dyDescent="0.3">
      <c r="A6381" t="s">
        <v>104</v>
      </c>
      <c r="B6381">
        <v>1981</v>
      </c>
      <c r="C6381" s="10">
        <v>144</v>
      </c>
      <c r="D6381">
        <v>1</v>
      </c>
      <c r="E6381">
        <v>142</v>
      </c>
      <c r="F6381">
        <v>0</v>
      </c>
      <c r="G6381">
        <v>0</v>
      </c>
      <c r="H6381">
        <v>0</v>
      </c>
      <c r="I6381">
        <v>2.84</v>
      </c>
      <c r="J6381" s="10">
        <v>0</v>
      </c>
      <c r="K6381" s="13">
        <f t="shared" si="200"/>
        <v>1989</v>
      </c>
      <c r="L6381" s="1" t="str">
        <f t="shared" si="199"/>
        <v/>
      </c>
    </row>
    <row r="6382" spans="1:12" ht="13.8" customHeight="1" x14ac:dyDescent="0.3">
      <c r="A6382" t="s">
        <v>104</v>
      </c>
      <c r="B6382">
        <v>1982</v>
      </c>
      <c r="C6382" s="10">
        <v>141</v>
      </c>
      <c r="D6382">
        <v>1</v>
      </c>
      <c r="E6382">
        <v>140</v>
      </c>
      <c r="F6382">
        <v>0</v>
      </c>
      <c r="G6382">
        <v>0</v>
      </c>
      <c r="H6382">
        <v>0</v>
      </c>
      <c r="I6382">
        <v>2.75</v>
      </c>
      <c r="J6382" s="10">
        <v>0</v>
      </c>
      <c r="K6382" s="13">
        <f t="shared" si="200"/>
        <v>1989</v>
      </c>
      <c r="L6382" s="1" t="str">
        <f t="shared" si="199"/>
        <v/>
      </c>
    </row>
    <row r="6383" spans="1:12" ht="13.8" customHeight="1" x14ac:dyDescent="0.3">
      <c r="A6383" t="s">
        <v>104</v>
      </c>
      <c r="B6383">
        <v>1983</v>
      </c>
      <c r="C6383" s="10">
        <v>99</v>
      </c>
      <c r="D6383">
        <v>1</v>
      </c>
      <c r="E6383">
        <v>98</v>
      </c>
      <c r="F6383">
        <v>0</v>
      </c>
      <c r="G6383">
        <v>0</v>
      </c>
      <c r="H6383">
        <v>0</v>
      </c>
      <c r="I6383">
        <v>1.9</v>
      </c>
      <c r="J6383" s="10">
        <v>0</v>
      </c>
      <c r="K6383" s="13">
        <f t="shared" si="200"/>
        <v>1989</v>
      </c>
      <c r="L6383" s="1" t="str">
        <f t="shared" si="199"/>
        <v/>
      </c>
    </row>
    <row r="6384" spans="1:12" ht="13.8" customHeight="1" x14ac:dyDescent="0.3">
      <c r="A6384" t="s">
        <v>104</v>
      </c>
      <c r="B6384">
        <v>1984</v>
      </c>
      <c r="C6384" s="10">
        <v>155</v>
      </c>
      <c r="D6384">
        <v>1</v>
      </c>
      <c r="E6384">
        <v>154</v>
      </c>
      <c r="F6384">
        <v>0</v>
      </c>
      <c r="G6384">
        <v>0</v>
      </c>
      <c r="H6384">
        <v>0</v>
      </c>
      <c r="I6384">
        <v>2.95</v>
      </c>
      <c r="J6384" s="10">
        <v>0</v>
      </c>
      <c r="K6384" s="13">
        <f t="shared" si="200"/>
        <v>1989</v>
      </c>
      <c r="L6384" s="1" t="str">
        <f t="shared" si="199"/>
        <v/>
      </c>
    </row>
    <row r="6385" spans="1:12" ht="13.8" customHeight="1" x14ac:dyDescent="0.3">
      <c r="A6385" t="s">
        <v>104</v>
      </c>
      <c r="B6385">
        <v>1985</v>
      </c>
      <c r="C6385" s="10">
        <v>139</v>
      </c>
      <c r="D6385">
        <v>0</v>
      </c>
      <c r="E6385">
        <v>139</v>
      </c>
      <c r="F6385">
        <v>0</v>
      </c>
      <c r="G6385">
        <v>0</v>
      </c>
      <c r="H6385">
        <v>0</v>
      </c>
      <c r="I6385">
        <v>2.61</v>
      </c>
      <c r="J6385" s="10">
        <v>0</v>
      </c>
      <c r="K6385" s="13">
        <f t="shared" si="200"/>
        <v>1989</v>
      </c>
      <c r="L6385" s="1" t="str">
        <f t="shared" si="199"/>
        <v/>
      </c>
    </row>
    <row r="6386" spans="1:12" ht="13.8" customHeight="1" x14ac:dyDescent="0.3">
      <c r="A6386" t="s">
        <v>104</v>
      </c>
      <c r="B6386">
        <v>1986</v>
      </c>
      <c r="C6386" s="10">
        <v>89</v>
      </c>
      <c r="D6386">
        <v>0</v>
      </c>
      <c r="E6386">
        <v>89</v>
      </c>
      <c r="F6386">
        <v>0</v>
      </c>
      <c r="G6386">
        <v>0</v>
      </c>
      <c r="H6386">
        <v>0</v>
      </c>
      <c r="I6386">
        <v>1.65</v>
      </c>
      <c r="J6386" s="10">
        <v>0</v>
      </c>
      <c r="K6386" s="13">
        <f t="shared" si="200"/>
        <v>1989</v>
      </c>
      <c r="L6386" s="1" t="str">
        <f t="shared" si="199"/>
        <v/>
      </c>
    </row>
    <row r="6387" spans="1:12" ht="13.8" customHeight="1" x14ac:dyDescent="0.3">
      <c r="A6387" t="s">
        <v>104</v>
      </c>
      <c r="B6387">
        <v>1987</v>
      </c>
      <c r="C6387" s="10">
        <v>64</v>
      </c>
      <c r="D6387">
        <v>0</v>
      </c>
      <c r="E6387">
        <v>64</v>
      </c>
      <c r="F6387">
        <v>0</v>
      </c>
      <c r="G6387">
        <v>0</v>
      </c>
      <c r="H6387">
        <v>0</v>
      </c>
      <c r="I6387">
        <v>1.19</v>
      </c>
      <c r="J6387" s="10">
        <v>0</v>
      </c>
      <c r="K6387" s="13">
        <f t="shared" si="200"/>
        <v>1989</v>
      </c>
      <c r="L6387" s="1" t="str">
        <f t="shared" si="199"/>
        <v/>
      </c>
    </row>
    <row r="6388" spans="1:12" ht="13.8" customHeight="1" x14ac:dyDescent="0.3">
      <c r="A6388" t="s">
        <v>104</v>
      </c>
      <c r="B6388">
        <v>1988</v>
      </c>
      <c r="C6388" s="10">
        <v>149</v>
      </c>
      <c r="D6388">
        <v>0</v>
      </c>
      <c r="E6388">
        <v>149</v>
      </c>
      <c r="F6388">
        <v>0</v>
      </c>
      <c r="G6388">
        <v>0</v>
      </c>
      <c r="H6388">
        <v>0</v>
      </c>
      <c r="I6388">
        <v>2.72</v>
      </c>
      <c r="J6388" s="10">
        <v>0</v>
      </c>
      <c r="K6388" s="13">
        <f t="shared" si="200"/>
        <v>1989</v>
      </c>
      <c r="L6388" s="1" t="str">
        <f t="shared" si="199"/>
        <v/>
      </c>
    </row>
    <row r="6389" spans="1:12" ht="13.8" customHeight="1" x14ac:dyDescent="0.3">
      <c r="A6389" t="s">
        <v>104</v>
      </c>
      <c r="B6389">
        <v>1989</v>
      </c>
      <c r="C6389" s="10">
        <v>129</v>
      </c>
      <c r="D6389">
        <v>0</v>
      </c>
      <c r="E6389">
        <v>129</v>
      </c>
      <c r="F6389">
        <v>0</v>
      </c>
      <c r="G6389">
        <v>0</v>
      </c>
      <c r="H6389">
        <v>0</v>
      </c>
      <c r="I6389">
        <v>2.33</v>
      </c>
      <c r="J6389" s="10">
        <v>0</v>
      </c>
      <c r="K6389" s="13">
        <f t="shared" si="200"/>
        <v>1989</v>
      </c>
      <c r="L6389" s="1" t="str">
        <f t="shared" si="199"/>
        <v/>
      </c>
    </row>
    <row r="6390" spans="1:12" ht="13.8" customHeight="1" x14ac:dyDescent="0.3">
      <c r="A6390" t="s">
        <v>104</v>
      </c>
      <c r="B6390">
        <v>1990</v>
      </c>
      <c r="C6390" s="10">
        <v>151</v>
      </c>
      <c r="D6390">
        <v>0</v>
      </c>
      <c r="E6390">
        <v>151</v>
      </c>
      <c r="F6390">
        <v>0</v>
      </c>
      <c r="G6390">
        <v>0</v>
      </c>
      <c r="H6390">
        <v>0</v>
      </c>
      <c r="I6390">
        <v>2.71</v>
      </c>
      <c r="J6390" s="10">
        <v>0</v>
      </c>
      <c r="K6390" s="13">
        <f t="shared" si="200"/>
        <v>1990</v>
      </c>
      <c r="L6390" s="1" t="str">
        <f t="shared" si="199"/>
        <v/>
      </c>
    </row>
    <row r="6391" spans="1:12" ht="13.8" customHeight="1" x14ac:dyDescent="0.3">
      <c r="A6391" t="s">
        <v>104</v>
      </c>
      <c r="B6391">
        <v>1991</v>
      </c>
      <c r="C6391" s="10">
        <v>149</v>
      </c>
      <c r="D6391">
        <v>0</v>
      </c>
      <c r="E6391">
        <v>149</v>
      </c>
      <c r="F6391">
        <v>0</v>
      </c>
      <c r="G6391">
        <v>0</v>
      </c>
      <c r="H6391">
        <v>0</v>
      </c>
      <c r="I6391">
        <v>2.68</v>
      </c>
      <c r="J6391" s="10">
        <v>0</v>
      </c>
      <c r="K6391" s="13">
        <f t="shared" si="200"/>
        <v>1990</v>
      </c>
      <c r="L6391" s="1" t="str">
        <f t="shared" si="199"/>
        <v/>
      </c>
    </row>
    <row r="6392" spans="1:12" ht="13.8" customHeight="1" x14ac:dyDescent="0.3">
      <c r="A6392" t="s">
        <v>104</v>
      </c>
      <c r="B6392">
        <v>1992</v>
      </c>
      <c r="C6392" s="10">
        <v>131</v>
      </c>
      <c r="D6392">
        <v>0</v>
      </c>
      <c r="E6392">
        <v>131</v>
      </c>
      <c r="F6392">
        <v>0</v>
      </c>
      <c r="G6392">
        <v>0</v>
      </c>
      <c r="H6392">
        <v>0</v>
      </c>
      <c r="I6392">
        <v>2.36</v>
      </c>
      <c r="J6392" s="10">
        <v>0</v>
      </c>
      <c r="K6392" s="13">
        <f t="shared" si="200"/>
        <v>1990</v>
      </c>
      <c r="L6392" s="1" t="str">
        <f t="shared" si="199"/>
        <v/>
      </c>
    </row>
    <row r="6393" spans="1:12" ht="13.8" customHeight="1" x14ac:dyDescent="0.3">
      <c r="A6393" t="s">
        <v>104</v>
      </c>
      <c r="B6393">
        <v>1993</v>
      </c>
      <c r="C6393" s="10">
        <v>136</v>
      </c>
      <c r="D6393">
        <v>0</v>
      </c>
      <c r="E6393">
        <v>136</v>
      </c>
      <c r="F6393">
        <v>0</v>
      </c>
      <c r="G6393">
        <v>0</v>
      </c>
      <c r="H6393">
        <v>0</v>
      </c>
      <c r="I6393">
        <v>2.4500000000000002</v>
      </c>
      <c r="J6393" s="10">
        <v>0</v>
      </c>
      <c r="K6393" s="13">
        <f t="shared" si="200"/>
        <v>1990</v>
      </c>
      <c r="L6393" s="1" t="str">
        <f t="shared" si="199"/>
        <v/>
      </c>
    </row>
    <row r="6394" spans="1:12" ht="13.8" customHeight="1" x14ac:dyDescent="0.3">
      <c r="A6394" t="s">
        <v>104</v>
      </c>
      <c r="B6394">
        <v>1994</v>
      </c>
      <c r="C6394" s="10">
        <v>137</v>
      </c>
      <c r="D6394">
        <v>0</v>
      </c>
      <c r="E6394">
        <v>137</v>
      </c>
      <c r="F6394">
        <v>0</v>
      </c>
      <c r="G6394">
        <v>0</v>
      </c>
      <c r="H6394">
        <v>0</v>
      </c>
      <c r="I6394">
        <v>2.4700000000000002</v>
      </c>
      <c r="J6394" s="10">
        <v>0</v>
      </c>
      <c r="K6394" s="13">
        <f t="shared" si="200"/>
        <v>1990</v>
      </c>
      <c r="L6394" s="1" t="str">
        <f t="shared" si="199"/>
        <v/>
      </c>
    </row>
    <row r="6395" spans="1:12" ht="13.8" customHeight="1" x14ac:dyDescent="0.3">
      <c r="A6395" t="s">
        <v>104</v>
      </c>
      <c r="B6395">
        <v>1995</v>
      </c>
      <c r="C6395" s="10">
        <v>137</v>
      </c>
      <c r="D6395">
        <v>0</v>
      </c>
      <c r="E6395">
        <v>137</v>
      </c>
      <c r="F6395">
        <v>0</v>
      </c>
      <c r="G6395">
        <v>0</v>
      </c>
      <c r="H6395">
        <v>0</v>
      </c>
      <c r="I6395">
        <v>2.4700000000000002</v>
      </c>
      <c r="J6395" s="10">
        <v>0</v>
      </c>
      <c r="K6395" s="13">
        <f t="shared" si="200"/>
        <v>1990</v>
      </c>
      <c r="L6395" s="1" t="str">
        <f t="shared" si="199"/>
        <v/>
      </c>
    </row>
    <row r="6396" spans="1:12" ht="13.8" customHeight="1" x14ac:dyDescent="0.3">
      <c r="A6396" t="s">
        <v>104</v>
      </c>
      <c r="B6396">
        <v>1996</v>
      </c>
      <c r="C6396" s="10">
        <v>141</v>
      </c>
      <c r="D6396">
        <v>0</v>
      </c>
      <c r="E6396">
        <v>141</v>
      </c>
      <c r="F6396">
        <v>0</v>
      </c>
      <c r="G6396">
        <v>0</v>
      </c>
      <c r="H6396">
        <v>0</v>
      </c>
      <c r="I6396">
        <v>2.5299999999999998</v>
      </c>
      <c r="J6396" s="10">
        <v>0</v>
      </c>
      <c r="K6396" s="13">
        <f t="shared" si="200"/>
        <v>1990</v>
      </c>
      <c r="L6396" s="1" t="str">
        <f t="shared" si="199"/>
        <v/>
      </c>
    </row>
    <row r="6397" spans="1:12" ht="13.8" customHeight="1" x14ac:dyDescent="0.3">
      <c r="A6397" t="s">
        <v>104</v>
      </c>
      <c r="B6397">
        <v>1997</v>
      </c>
      <c r="C6397" s="10">
        <v>142</v>
      </c>
      <c r="D6397">
        <v>0</v>
      </c>
      <c r="E6397">
        <v>142</v>
      </c>
      <c r="F6397">
        <v>0</v>
      </c>
      <c r="G6397">
        <v>0</v>
      </c>
      <c r="H6397">
        <v>0</v>
      </c>
      <c r="I6397">
        <v>2.5499999999999998</v>
      </c>
      <c r="J6397" s="10">
        <v>0</v>
      </c>
      <c r="K6397" s="13">
        <f t="shared" si="200"/>
        <v>1990</v>
      </c>
      <c r="L6397" s="1" t="str">
        <f t="shared" si="199"/>
        <v/>
      </c>
    </row>
    <row r="6398" spans="1:12" ht="13.8" customHeight="1" x14ac:dyDescent="0.3">
      <c r="A6398" t="s">
        <v>104</v>
      </c>
      <c r="B6398">
        <v>1998</v>
      </c>
      <c r="C6398" s="10">
        <v>144</v>
      </c>
      <c r="D6398">
        <v>0</v>
      </c>
      <c r="E6398">
        <v>144</v>
      </c>
      <c r="F6398">
        <v>0</v>
      </c>
      <c r="G6398">
        <v>0</v>
      </c>
      <c r="H6398">
        <v>0</v>
      </c>
      <c r="I6398">
        <v>2.58</v>
      </c>
      <c r="J6398" s="10">
        <v>0</v>
      </c>
      <c r="K6398" s="13">
        <f t="shared" si="200"/>
        <v>1990</v>
      </c>
      <c r="L6398" s="1" t="str">
        <f t="shared" si="199"/>
        <v/>
      </c>
    </row>
    <row r="6399" spans="1:12" ht="13.8" customHeight="1" x14ac:dyDescent="0.3">
      <c r="A6399" t="s">
        <v>104</v>
      </c>
      <c r="B6399">
        <v>1999</v>
      </c>
      <c r="C6399" s="10">
        <v>147</v>
      </c>
      <c r="D6399">
        <v>0</v>
      </c>
      <c r="E6399">
        <v>147</v>
      </c>
      <c r="F6399">
        <v>0</v>
      </c>
      <c r="G6399">
        <v>0</v>
      </c>
      <c r="H6399">
        <v>0</v>
      </c>
      <c r="I6399">
        <v>2.63</v>
      </c>
      <c r="J6399" s="10">
        <v>0</v>
      </c>
      <c r="K6399" s="13">
        <f t="shared" si="200"/>
        <v>1990</v>
      </c>
      <c r="L6399" s="1" t="str">
        <f t="shared" si="199"/>
        <v/>
      </c>
    </row>
    <row r="6400" spans="1:12" ht="13.8" customHeight="1" x14ac:dyDescent="0.3">
      <c r="A6400" t="s">
        <v>104</v>
      </c>
      <c r="B6400">
        <v>2000</v>
      </c>
      <c r="C6400" s="10">
        <v>145</v>
      </c>
      <c r="D6400">
        <v>0</v>
      </c>
      <c r="E6400">
        <v>145</v>
      </c>
      <c r="F6400">
        <v>0</v>
      </c>
      <c r="G6400">
        <v>0</v>
      </c>
      <c r="H6400">
        <v>0</v>
      </c>
      <c r="I6400">
        <v>2.58</v>
      </c>
      <c r="J6400" s="10">
        <v>7</v>
      </c>
      <c r="K6400" s="13">
        <f t="shared" si="200"/>
        <v>1990</v>
      </c>
      <c r="L6400" s="1" t="str">
        <f t="shared" si="199"/>
        <v/>
      </c>
    </row>
    <row r="6401" spans="1:12" ht="13.8" customHeight="1" x14ac:dyDescent="0.3">
      <c r="A6401" t="s">
        <v>104</v>
      </c>
      <c r="B6401">
        <v>2001</v>
      </c>
      <c r="C6401" s="10">
        <v>147</v>
      </c>
      <c r="D6401">
        <v>0</v>
      </c>
      <c r="E6401">
        <v>147</v>
      </c>
      <c r="F6401">
        <v>0</v>
      </c>
      <c r="G6401">
        <v>0</v>
      </c>
      <c r="H6401">
        <v>0</v>
      </c>
      <c r="I6401">
        <v>2.6</v>
      </c>
      <c r="J6401" s="10">
        <v>7</v>
      </c>
      <c r="K6401" s="13">
        <f t="shared" si="200"/>
        <v>1990</v>
      </c>
      <c r="L6401" s="1" t="str">
        <f t="shared" si="199"/>
        <v/>
      </c>
    </row>
    <row r="6402" spans="1:12" ht="13.8" customHeight="1" x14ac:dyDescent="0.3">
      <c r="A6402" t="s">
        <v>104</v>
      </c>
      <c r="B6402">
        <v>2002</v>
      </c>
      <c r="C6402" s="10">
        <v>147</v>
      </c>
      <c r="D6402">
        <v>0</v>
      </c>
      <c r="E6402">
        <v>147</v>
      </c>
      <c r="F6402">
        <v>0</v>
      </c>
      <c r="G6402">
        <v>0</v>
      </c>
      <c r="H6402">
        <v>0</v>
      </c>
      <c r="I6402">
        <v>2.6</v>
      </c>
      <c r="J6402" s="10">
        <v>7</v>
      </c>
      <c r="K6402" s="13">
        <f t="shared" si="200"/>
        <v>1990</v>
      </c>
      <c r="L6402" s="1" t="str">
        <f t="shared" ref="L6402:L6465" si="201">IF(AND(B6402&gt;2011),1,"")</f>
        <v/>
      </c>
    </row>
    <row r="6403" spans="1:12" ht="13.8" customHeight="1" x14ac:dyDescent="0.3">
      <c r="A6403" t="s">
        <v>104</v>
      </c>
      <c r="B6403">
        <v>2003</v>
      </c>
      <c r="C6403" s="10">
        <v>145</v>
      </c>
      <c r="D6403">
        <v>0</v>
      </c>
      <c r="E6403">
        <v>145</v>
      </c>
      <c r="F6403">
        <v>0</v>
      </c>
      <c r="G6403">
        <v>0</v>
      </c>
      <c r="H6403">
        <v>0</v>
      </c>
      <c r="I6403">
        <v>2.5499999999999998</v>
      </c>
      <c r="J6403" s="10">
        <v>9</v>
      </c>
      <c r="K6403" s="13">
        <f t="shared" si="200"/>
        <v>1990</v>
      </c>
      <c r="L6403" s="1" t="str">
        <f t="shared" si="201"/>
        <v/>
      </c>
    </row>
    <row r="6404" spans="1:12" ht="13.8" customHeight="1" x14ac:dyDescent="0.3">
      <c r="A6404" t="s">
        <v>104</v>
      </c>
      <c r="B6404">
        <v>2004</v>
      </c>
      <c r="C6404" s="10">
        <v>159</v>
      </c>
      <c r="D6404">
        <v>0</v>
      </c>
      <c r="E6404">
        <v>159</v>
      </c>
      <c r="F6404">
        <v>0</v>
      </c>
      <c r="G6404">
        <v>0</v>
      </c>
      <c r="H6404">
        <v>0</v>
      </c>
      <c r="I6404">
        <v>2.79</v>
      </c>
      <c r="J6404" s="10">
        <v>57</v>
      </c>
      <c r="K6404" s="13">
        <f t="shared" si="200"/>
        <v>1990</v>
      </c>
      <c r="L6404" s="1" t="str">
        <f t="shared" si="201"/>
        <v/>
      </c>
    </row>
    <row r="6405" spans="1:12" ht="13.8" customHeight="1" x14ac:dyDescent="0.3">
      <c r="A6405" t="s">
        <v>104</v>
      </c>
      <c r="B6405">
        <v>2005</v>
      </c>
      <c r="C6405" s="10">
        <v>166</v>
      </c>
      <c r="D6405">
        <v>0</v>
      </c>
      <c r="E6405">
        <v>166</v>
      </c>
      <c r="F6405">
        <v>0</v>
      </c>
      <c r="G6405">
        <v>0</v>
      </c>
      <c r="H6405">
        <v>0</v>
      </c>
      <c r="I6405">
        <v>2.9</v>
      </c>
      <c r="J6405" s="10">
        <v>56</v>
      </c>
      <c r="K6405" s="13">
        <f t="shared" si="200"/>
        <v>1990</v>
      </c>
      <c r="L6405" s="1" t="str">
        <f t="shared" si="201"/>
        <v/>
      </c>
    </row>
    <row r="6406" spans="1:12" ht="13.8" customHeight="1" x14ac:dyDescent="0.3">
      <c r="A6406" t="s">
        <v>104</v>
      </c>
      <c r="B6406">
        <v>2006</v>
      </c>
      <c r="C6406" s="10">
        <v>171</v>
      </c>
      <c r="D6406">
        <v>0</v>
      </c>
      <c r="E6406">
        <v>171</v>
      </c>
      <c r="F6406">
        <v>0</v>
      </c>
      <c r="G6406">
        <v>0</v>
      </c>
      <c r="H6406">
        <v>0</v>
      </c>
      <c r="I6406">
        <v>2.98</v>
      </c>
      <c r="J6406" s="10">
        <v>53</v>
      </c>
      <c r="K6406" s="13">
        <f t="shared" si="200"/>
        <v>1990</v>
      </c>
      <c r="L6406" s="1" t="str">
        <f t="shared" si="201"/>
        <v/>
      </c>
    </row>
    <row r="6407" spans="1:12" ht="13.8" customHeight="1" x14ac:dyDescent="0.3">
      <c r="A6407" t="s">
        <v>104</v>
      </c>
      <c r="B6407">
        <v>2007</v>
      </c>
      <c r="C6407" s="10">
        <v>174</v>
      </c>
      <c r="D6407">
        <v>0</v>
      </c>
      <c r="E6407">
        <v>174</v>
      </c>
      <c r="F6407">
        <v>0</v>
      </c>
      <c r="G6407">
        <v>0</v>
      </c>
      <c r="H6407">
        <v>0</v>
      </c>
      <c r="I6407">
        <v>3.07</v>
      </c>
      <c r="J6407" s="10">
        <v>44</v>
      </c>
      <c r="K6407" s="13">
        <f t="shared" si="200"/>
        <v>1990</v>
      </c>
      <c r="L6407" s="1" t="str">
        <f t="shared" si="201"/>
        <v/>
      </c>
    </row>
    <row r="6408" spans="1:12" ht="13.8" customHeight="1" x14ac:dyDescent="0.3">
      <c r="A6408" t="s">
        <v>104</v>
      </c>
      <c r="B6408">
        <v>2008</v>
      </c>
      <c r="C6408" s="10">
        <v>180</v>
      </c>
      <c r="D6408">
        <v>0</v>
      </c>
      <c r="E6408">
        <v>180</v>
      </c>
      <c r="F6408">
        <v>0</v>
      </c>
      <c r="G6408">
        <v>0</v>
      </c>
      <c r="H6408">
        <v>0</v>
      </c>
      <c r="I6408">
        <v>3.18</v>
      </c>
      <c r="J6408" s="10">
        <v>46</v>
      </c>
      <c r="K6408" s="13">
        <f t="shared" ref="K6408:K6471" si="202">IF(B6408&lt;1990,IF(B6408&lt;1959,1958,1989),1990)</f>
        <v>1990</v>
      </c>
      <c r="L6408" s="1" t="str">
        <f t="shared" si="201"/>
        <v/>
      </c>
    </row>
    <row r="6409" spans="1:12" ht="13.8" customHeight="1" x14ac:dyDescent="0.3">
      <c r="A6409" t="s">
        <v>104</v>
      </c>
      <c r="B6409">
        <v>2009</v>
      </c>
      <c r="C6409" s="10">
        <v>157</v>
      </c>
      <c r="D6409">
        <v>0</v>
      </c>
      <c r="E6409">
        <v>157</v>
      </c>
      <c r="F6409">
        <v>0</v>
      </c>
      <c r="G6409">
        <v>0</v>
      </c>
      <c r="H6409">
        <v>0</v>
      </c>
      <c r="I6409">
        <v>2.76</v>
      </c>
      <c r="J6409" s="10">
        <v>9</v>
      </c>
      <c r="K6409" s="13">
        <f t="shared" si="202"/>
        <v>1990</v>
      </c>
      <c r="L6409" s="1" t="str">
        <f t="shared" si="201"/>
        <v/>
      </c>
    </row>
    <row r="6410" spans="1:12" ht="13.8" customHeight="1" x14ac:dyDescent="0.3">
      <c r="A6410" t="s">
        <v>104</v>
      </c>
      <c r="B6410">
        <v>2010</v>
      </c>
      <c r="C6410" s="10">
        <v>181</v>
      </c>
      <c r="D6410">
        <v>0</v>
      </c>
      <c r="E6410">
        <v>181</v>
      </c>
      <c r="F6410">
        <v>0</v>
      </c>
      <c r="G6410">
        <v>0</v>
      </c>
      <c r="H6410">
        <v>0</v>
      </c>
      <c r="I6410">
        <v>3.2</v>
      </c>
      <c r="J6410" s="10">
        <v>34</v>
      </c>
      <c r="K6410" s="13">
        <f t="shared" si="202"/>
        <v>1990</v>
      </c>
      <c r="L6410" s="1" t="str">
        <f t="shared" si="201"/>
        <v/>
      </c>
    </row>
    <row r="6411" spans="1:12" ht="13.8" customHeight="1" x14ac:dyDescent="0.3">
      <c r="A6411" t="s">
        <v>104</v>
      </c>
      <c r="B6411">
        <v>2011</v>
      </c>
      <c r="C6411" s="10">
        <v>193</v>
      </c>
      <c r="D6411">
        <v>0</v>
      </c>
      <c r="E6411">
        <v>193</v>
      </c>
      <c r="F6411">
        <v>0</v>
      </c>
      <c r="G6411">
        <v>0</v>
      </c>
      <c r="H6411">
        <v>0</v>
      </c>
      <c r="I6411">
        <v>3.43</v>
      </c>
      <c r="J6411" s="10">
        <v>40</v>
      </c>
      <c r="K6411" s="13">
        <f t="shared" si="202"/>
        <v>1990</v>
      </c>
      <c r="L6411" s="1" t="str">
        <f t="shared" si="201"/>
        <v/>
      </c>
    </row>
    <row r="6412" spans="1:12" ht="13.8" customHeight="1" x14ac:dyDescent="0.3">
      <c r="A6412" t="s">
        <v>104</v>
      </c>
      <c r="B6412">
        <v>2012</v>
      </c>
      <c r="C6412" s="10">
        <v>155</v>
      </c>
      <c r="D6412">
        <v>0</v>
      </c>
      <c r="E6412">
        <v>155</v>
      </c>
      <c r="F6412">
        <v>0</v>
      </c>
      <c r="G6412">
        <v>0</v>
      </c>
      <c r="H6412">
        <v>0</v>
      </c>
      <c r="I6412">
        <v>2.75</v>
      </c>
      <c r="J6412" s="10">
        <v>19</v>
      </c>
      <c r="K6412" s="13">
        <f t="shared" si="202"/>
        <v>1990</v>
      </c>
      <c r="L6412" s="1">
        <f t="shared" si="201"/>
        <v>1</v>
      </c>
    </row>
    <row r="6413" spans="1:12" ht="13.8" customHeight="1" x14ac:dyDescent="0.3">
      <c r="A6413" t="s">
        <v>104</v>
      </c>
      <c r="B6413">
        <v>2013</v>
      </c>
      <c r="C6413" s="10">
        <v>151</v>
      </c>
      <c r="D6413">
        <v>0</v>
      </c>
      <c r="E6413">
        <v>151</v>
      </c>
      <c r="F6413">
        <v>0</v>
      </c>
      <c r="G6413">
        <v>0</v>
      </c>
      <c r="H6413">
        <v>0</v>
      </c>
      <c r="I6413">
        <v>2.68</v>
      </c>
      <c r="J6413" s="10">
        <v>14</v>
      </c>
      <c r="K6413" s="13">
        <f t="shared" si="202"/>
        <v>1990</v>
      </c>
      <c r="L6413" s="1">
        <f t="shared" si="201"/>
        <v>1</v>
      </c>
    </row>
    <row r="6414" spans="1:12" ht="13.8" customHeight="1" x14ac:dyDescent="0.3">
      <c r="A6414" t="s">
        <v>104</v>
      </c>
      <c r="B6414">
        <v>2014</v>
      </c>
      <c r="C6414" s="10">
        <v>138</v>
      </c>
      <c r="D6414">
        <v>0</v>
      </c>
      <c r="E6414">
        <v>138</v>
      </c>
      <c r="F6414">
        <v>0</v>
      </c>
      <c r="G6414">
        <v>0</v>
      </c>
      <c r="H6414">
        <v>0</v>
      </c>
      <c r="I6414">
        <v>2.46</v>
      </c>
      <c r="J6414" s="10">
        <v>15</v>
      </c>
      <c r="K6414" s="13">
        <f t="shared" si="202"/>
        <v>1990</v>
      </c>
      <c r="L6414" s="1">
        <f t="shared" si="201"/>
        <v>1</v>
      </c>
    </row>
    <row r="6415" spans="1:12" ht="13.8" customHeight="1" x14ac:dyDescent="0.3">
      <c r="A6415" t="s">
        <v>105</v>
      </c>
      <c r="B6415">
        <v>1950</v>
      </c>
      <c r="C6415" s="10">
        <v>2</v>
      </c>
      <c r="D6415">
        <v>0</v>
      </c>
      <c r="E6415">
        <v>2</v>
      </c>
      <c r="F6415">
        <v>0</v>
      </c>
      <c r="G6415">
        <v>0</v>
      </c>
      <c r="H6415">
        <v>0</v>
      </c>
      <c r="I6415">
        <v>0.02</v>
      </c>
      <c r="J6415" s="10">
        <v>0</v>
      </c>
      <c r="K6415" s="13">
        <f t="shared" si="202"/>
        <v>1958</v>
      </c>
      <c r="L6415" s="1" t="str">
        <f t="shared" si="201"/>
        <v/>
      </c>
    </row>
    <row r="6416" spans="1:12" ht="13.8" customHeight="1" x14ac:dyDescent="0.3">
      <c r="A6416" t="s">
        <v>105</v>
      </c>
      <c r="B6416">
        <v>1951</v>
      </c>
      <c r="C6416" s="10">
        <v>3</v>
      </c>
      <c r="D6416">
        <v>0</v>
      </c>
      <c r="E6416">
        <v>3</v>
      </c>
      <c r="F6416">
        <v>0</v>
      </c>
      <c r="G6416">
        <v>0</v>
      </c>
      <c r="H6416">
        <v>0</v>
      </c>
      <c r="I6416">
        <v>0.03</v>
      </c>
      <c r="J6416" s="10">
        <v>0</v>
      </c>
      <c r="K6416" s="13">
        <f t="shared" si="202"/>
        <v>1958</v>
      </c>
      <c r="L6416" s="1" t="str">
        <f t="shared" si="201"/>
        <v/>
      </c>
    </row>
    <row r="6417" spans="1:12" ht="13.8" customHeight="1" x14ac:dyDescent="0.3">
      <c r="A6417" t="s">
        <v>105</v>
      </c>
      <c r="B6417">
        <v>1952</v>
      </c>
      <c r="C6417" s="10">
        <v>3</v>
      </c>
      <c r="D6417">
        <v>0</v>
      </c>
      <c r="E6417">
        <v>3</v>
      </c>
      <c r="F6417">
        <v>0</v>
      </c>
      <c r="G6417">
        <v>0</v>
      </c>
      <c r="H6417">
        <v>0</v>
      </c>
      <c r="I6417">
        <v>0.03</v>
      </c>
      <c r="J6417" s="10">
        <v>0</v>
      </c>
      <c r="K6417" s="13">
        <f t="shared" si="202"/>
        <v>1958</v>
      </c>
      <c r="L6417" s="1" t="str">
        <f t="shared" si="201"/>
        <v/>
      </c>
    </row>
    <row r="6418" spans="1:12" ht="13.8" customHeight="1" x14ac:dyDescent="0.3">
      <c r="A6418" t="s">
        <v>105</v>
      </c>
      <c r="B6418">
        <v>1953</v>
      </c>
      <c r="C6418" s="10">
        <v>3</v>
      </c>
      <c r="D6418">
        <v>0</v>
      </c>
      <c r="E6418">
        <v>3</v>
      </c>
      <c r="F6418">
        <v>0</v>
      </c>
      <c r="G6418">
        <v>0</v>
      </c>
      <c r="H6418">
        <v>0</v>
      </c>
      <c r="I6418">
        <v>0.03</v>
      </c>
      <c r="J6418" s="10">
        <v>0</v>
      </c>
      <c r="K6418" s="13">
        <f t="shared" si="202"/>
        <v>1958</v>
      </c>
      <c r="L6418" s="1" t="str">
        <f t="shared" si="201"/>
        <v/>
      </c>
    </row>
    <row r="6419" spans="1:12" ht="13.8" customHeight="1" x14ac:dyDescent="0.3">
      <c r="A6419" t="s">
        <v>105</v>
      </c>
      <c r="B6419">
        <v>1954</v>
      </c>
      <c r="C6419" s="10">
        <v>3</v>
      </c>
      <c r="D6419">
        <v>0</v>
      </c>
      <c r="E6419">
        <v>3</v>
      </c>
      <c r="F6419">
        <v>0</v>
      </c>
      <c r="G6419">
        <v>0</v>
      </c>
      <c r="H6419">
        <v>0</v>
      </c>
      <c r="I6419">
        <v>0.03</v>
      </c>
      <c r="J6419" s="10">
        <v>0</v>
      </c>
      <c r="K6419" s="13">
        <f t="shared" si="202"/>
        <v>1958</v>
      </c>
      <c r="L6419" s="1" t="str">
        <f t="shared" si="201"/>
        <v/>
      </c>
    </row>
    <row r="6420" spans="1:12" ht="13.8" customHeight="1" x14ac:dyDescent="0.3">
      <c r="A6420" t="s">
        <v>105</v>
      </c>
      <c r="B6420">
        <v>1955</v>
      </c>
      <c r="C6420" s="10">
        <v>3</v>
      </c>
      <c r="D6420">
        <v>0</v>
      </c>
      <c r="E6420">
        <v>3</v>
      </c>
      <c r="F6420">
        <v>0</v>
      </c>
      <c r="G6420">
        <v>0</v>
      </c>
      <c r="H6420">
        <v>0</v>
      </c>
      <c r="I6420">
        <v>0.04</v>
      </c>
      <c r="J6420" s="10">
        <v>0</v>
      </c>
      <c r="K6420" s="13">
        <f t="shared" si="202"/>
        <v>1958</v>
      </c>
      <c r="L6420" s="1" t="str">
        <f t="shared" si="201"/>
        <v/>
      </c>
    </row>
    <row r="6421" spans="1:12" ht="13.8" customHeight="1" x14ac:dyDescent="0.3">
      <c r="A6421" t="s">
        <v>105</v>
      </c>
      <c r="B6421">
        <v>1956</v>
      </c>
      <c r="C6421" s="10">
        <v>3</v>
      </c>
      <c r="D6421">
        <v>0</v>
      </c>
      <c r="E6421">
        <v>3</v>
      </c>
      <c r="F6421">
        <v>0</v>
      </c>
      <c r="G6421">
        <v>0</v>
      </c>
      <c r="H6421">
        <v>0</v>
      </c>
      <c r="I6421">
        <v>0.04</v>
      </c>
      <c r="J6421" s="10">
        <v>0</v>
      </c>
      <c r="K6421" s="13">
        <f t="shared" si="202"/>
        <v>1958</v>
      </c>
      <c r="L6421" s="1" t="str">
        <f t="shared" si="201"/>
        <v/>
      </c>
    </row>
    <row r="6422" spans="1:12" ht="13.8" customHeight="1" x14ac:dyDescent="0.3">
      <c r="A6422" t="s">
        <v>105</v>
      </c>
      <c r="B6422">
        <v>1957</v>
      </c>
      <c r="C6422" s="10">
        <v>3</v>
      </c>
      <c r="D6422">
        <v>0</v>
      </c>
      <c r="E6422">
        <v>3</v>
      </c>
      <c r="F6422">
        <v>0</v>
      </c>
      <c r="G6422">
        <v>0</v>
      </c>
      <c r="H6422">
        <v>0</v>
      </c>
      <c r="I6422">
        <v>0.04</v>
      </c>
      <c r="J6422" s="10">
        <v>0</v>
      </c>
      <c r="K6422" s="13">
        <f t="shared" si="202"/>
        <v>1958</v>
      </c>
      <c r="L6422" s="1" t="str">
        <f t="shared" si="201"/>
        <v/>
      </c>
    </row>
    <row r="6423" spans="1:12" ht="13.8" customHeight="1" x14ac:dyDescent="0.3">
      <c r="A6423" t="s">
        <v>105</v>
      </c>
      <c r="B6423">
        <v>1958</v>
      </c>
      <c r="C6423" s="10">
        <v>4</v>
      </c>
      <c r="D6423">
        <v>0</v>
      </c>
      <c r="E6423">
        <v>4</v>
      </c>
      <c r="F6423">
        <v>0</v>
      </c>
      <c r="G6423">
        <v>0</v>
      </c>
      <c r="H6423">
        <v>0</v>
      </c>
      <c r="I6423">
        <v>0.05</v>
      </c>
      <c r="J6423" s="10">
        <v>0</v>
      </c>
      <c r="K6423" s="13">
        <f t="shared" si="202"/>
        <v>1958</v>
      </c>
      <c r="L6423" s="1" t="str">
        <f t="shared" si="201"/>
        <v/>
      </c>
    </row>
    <row r="6424" spans="1:12" ht="13.8" customHeight="1" x14ac:dyDescent="0.3">
      <c r="A6424" t="s">
        <v>105</v>
      </c>
      <c r="B6424">
        <v>1959</v>
      </c>
      <c r="C6424" s="10">
        <v>4</v>
      </c>
      <c r="D6424">
        <v>0</v>
      </c>
      <c r="E6424">
        <v>4</v>
      </c>
      <c r="F6424">
        <v>0</v>
      </c>
      <c r="G6424">
        <v>0</v>
      </c>
      <c r="H6424">
        <v>0</v>
      </c>
      <c r="I6424">
        <v>0.05</v>
      </c>
      <c r="J6424" s="10">
        <v>0</v>
      </c>
      <c r="K6424" s="13">
        <f t="shared" si="202"/>
        <v>1989</v>
      </c>
      <c r="L6424" s="1" t="str">
        <f t="shared" si="201"/>
        <v/>
      </c>
    </row>
    <row r="6425" spans="1:12" ht="13.8" customHeight="1" x14ac:dyDescent="0.3">
      <c r="A6425" t="s">
        <v>105</v>
      </c>
      <c r="B6425">
        <v>1960</v>
      </c>
      <c r="C6425" s="10">
        <v>6</v>
      </c>
      <c r="D6425">
        <v>0</v>
      </c>
      <c r="E6425">
        <v>6</v>
      </c>
      <c r="F6425">
        <v>0</v>
      </c>
      <c r="G6425">
        <v>0</v>
      </c>
      <c r="H6425">
        <v>0</v>
      </c>
      <c r="I6425">
        <v>7.0000000000000007E-2</v>
      </c>
      <c r="J6425" s="10">
        <v>0</v>
      </c>
      <c r="K6425" s="13">
        <f t="shared" si="202"/>
        <v>1989</v>
      </c>
      <c r="L6425" s="1" t="str">
        <f t="shared" si="201"/>
        <v/>
      </c>
    </row>
    <row r="6426" spans="1:12" ht="13.8" customHeight="1" x14ac:dyDescent="0.3">
      <c r="A6426" t="s">
        <v>105</v>
      </c>
      <c r="B6426">
        <v>1961</v>
      </c>
      <c r="C6426" s="10">
        <v>5</v>
      </c>
      <c r="D6426">
        <v>0</v>
      </c>
      <c r="E6426">
        <v>5</v>
      </c>
      <c r="F6426">
        <v>0</v>
      </c>
      <c r="G6426">
        <v>0</v>
      </c>
      <c r="H6426">
        <v>0</v>
      </c>
      <c r="I6426">
        <v>0.06</v>
      </c>
      <c r="J6426" s="10">
        <v>0</v>
      </c>
      <c r="K6426" s="13">
        <f t="shared" si="202"/>
        <v>1989</v>
      </c>
      <c r="L6426" s="1" t="str">
        <f t="shared" si="201"/>
        <v/>
      </c>
    </row>
    <row r="6427" spans="1:12" ht="13.8" customHeight="1" x14ac:dyDescent="0.3">
      <c r="A6427" t="s">
        <v>105</v>
      </c>
      <c r="B6427">
        <v>1962</v>
      </c>
      <c r="C6427" s="10">
        <v>7</v>
      </c>
      <c r="D6427">
        <v>0</v>
      </c>
      <c r="E6427">
        <v>7</v>
      </c>
      <c r="F6427">
        <v>0</v>
      </c>
      <c r="G6427">
        <v>0</v>
      </c>
      <c r="H6427">
        <v>0</v>
      </c>
      <c r="I6427">
        <v>7.0000000000000007E-2</v>
      </c>
      <c r="J6427" s="10">
        <v>0</v>
      </c>
      <c r="K6427" s="13">
        <f t="shared" si="202"/>
        <v>1989</v>
      </c>
      <c r="L6427" s="1" t="str">
        <f t="shared" si="201"/>
        <v/>
      </c>
    </row>
    <row r="6428" spans="1:12" ht="13.8" customHeight="1" x14ac:dyDescent="0.3">
      <c r="A6428" t="s">
        <v>105</v>
      </c>
      <c r="B6428">
        <v>1963</v>
      </c>
      <c r="C6428" s="10">
        <v>4</v>
      </c>
      <c r="D6428">
        <v>0</v>
      </c>
      <c r="E6428">
        <v>4</v>
      </c>
      <c r="F6428">
        <v>0</v>
      </c>
      <c r="G6428">
        <v>0</v>
      </c>
      <c r="H6428">
        <v>0</v>
      </c>
      <c r="I6428">
        <v>0.04</v>
      </c>
      <c r="J6428" s="10">
        <v>0</v>
      </c>
      <c r="K6428" s="13">
        <f t="shared" si="202"/>
        <v>1989</v>
      </c>
      <c r="L6428" s="1" t="str">
        <f t="shared" si="201"/>
        <v/>
      </c>
    </row>
    <row r="6429" spans="1:12" ht="13.8" customHeight="1" x14ac:dyDescent="0.3">
      <c r="A6429" t="s">
        <v>105</v>
      </c>
      <c r="B6429">
        <v>1964</v>
      </c>
      <c r="C6429" s="10">
        <v>6</v>
      </c>
      <c r="D6429">
        <v>0</v>
      </c>
      <c r="E6429">
        <v>6</v>
      </c>
      <c r="F6429">
        <v>0</v>
      </c>
      <c r="G6429">
        <v>0</v>
      </c>
      <c r="H6429">
        <v>0</v>
      </c>
      <c r="I6429">
        <v>0.06</v>
      </c>
      <c r="J6429" s="10">
        <v>0</v>
      </c>
      <c r="K6429" s="13">
        <f t="shared" si="202"/>
        <v>1989</v>
      </c>
      <c r="L6429" s="1" t="str">
        <f t="shared" si="201"/>
        <v/>
      </c>
    </row>
    <row r="6430" spans="1:12" ht="13.8" customHeight="1" x14ac:dyDescent="0.3">
      <c r="A6430" t="s">
        <v>105</v>
      </c>
      <c r="B6430">
        <v>1965</v>
      </c>
      <c r="C6430" s="10">
        <v>6</v>
      </c>
      <c r="D6430">
        <v>0</v>
      </c>
      <c r="E6430">
        <v>6</v>
      </c>
      <c r="F6430">
        <v>0</v>
      </c>
      <c r="G6430">
        <v>0</v>
      </c>
      <c r="H6430">
        <v>0</v>
      </c>
      <c r="I6430">
        <v>0.06</v>
      </c>
      <c r="J6430" s="10">
        <v>0</v>
      </c>
      <c r="K6430" s="13">
        <f t="shared" si="202"/>
        <v>1989</v>
      </c>
      <c r="L6430" s="1" t="str">
        <f t="shared" si="201"/>
        <v/>
      </c>
    </row>
    <row r="6431" spans="1:12" ht="13.8" customHeight="1" x14ac:dyDescent="0.3">
      <c r="A6431" t="s">
        <v>105</v>
      </c>
      <c r="B6431">
        <v>1966</v>
      </c>
      <c r="C6431" s="10">
        <v>8</v>
      </c>
      <c r="D6431">
        <v>0</v>
      </c>
      <c r="E6431">
        <v>8</v>
      </c>
      <c r="F6431">
        <v>0</v>
      </c>
      <c r="G6431">
        <v>0</v>
      </c>
      <c r="H6431">
        <v>0</v>
      </c>
      <c r="I6431">
        <v>0.08</v>
      </c>
      <c r="J6431" s="10">
        <v>0</v>
      </c>
      <c r="K6431" s="13">
        <f t="shared" si="202"/>
        <v>1989</v>
      </c>
      <c r="L6431" s="1" t="str">
        <f t="shared" si="201"/>
        <v/>
      </c>
    </row>
    <row r="6432" spans="1:12" ht="13.8" customHeight="1" x14ac:dyDescent="0.3">
      <c r="A6432" t="s">
        <v>105</v>
      </c>
      <c r="B6432">
        <v>1967</v>
      </c>
      <c r="C6432" s="10">
        <v>10</v>
      </c>
      <c r="D6432">
        <v>0</v>
      </c>
      <c r="E6432">
        <v>10</v>
      </c>
      <c r="F6432">
        <v>0</v>
      </c>
      <c r="G6432">
        <v>0</v>
      </c>
      <c r="H6432">
        <v>0</v>
      </c>
      <c r="I6432">
        <v>0.11</v>
      </c>
      <c r="J6432" s="10">
        <v>0</v>
      </c>
      <c r="K6432" s="13">
        <f t="shared" si="202"/>
        <v>1989</v>
      </c>
      <c r="L6432" s="1" t="str">
        <f t="shared" si="201"/>
        <v/>
      </c>
    </row>
    <row r="6433" spans="1:12" ht="13.8" customHeight="1" x14ac:dyDescent="0.3">
      <c r="A6433" t="s">
        <v>105</v>
      </c>
      <c r="B6433">
        <v>1968</v>
      </c>
      <c r="C6433" s="10">
        <v>11</v>
      </c>
      <c r="D6433">
        <v>0</v>
      </c>
      <c r="E6433">
        <v>11</v>
      </c>
      <c r="F6433">
        <v>0</v>
      </c>
      <c r="G6433">
        <v>0</v>
      </c>
      <c r="H6433">
        <v>0</v>
      </c>
      <c r="I6433">
        <v>0.11</v>
      </c>
      <c r="J6433" s="10">
        <v>0</v>
      </c>
      <c r="K6433" s="13">
        <f t="shared" si="202"/>
        <v>1989</v>
      </c>
      <c r="L6433" s="1" t="str">
        <f t="shared" si="201"/>
        <v/>
      </c>
    </row>
    <row r="6434" spans="1:12" ht="13.8" customHeight="1" x14ac:dyDescent="0.3">
      <c r="A6434" t="s">
        <v>105</v>
      </c>
      <c r="B6434">
        <v>1969</v>
      </c>
      <c r="C6434" s="10">
        <v>13</v>
      </c>
      <c r="D6434">
        <v>0</v>
      </c>
      <c r="E6434">
        <v>13</v>
      </c>
      <c r="F6434">
        <v>0</v>
      </c>
      <c r="G6434">
        <v>0</v>
      </c>
      <c r="H6434">
        <v>0</v>
      </c>
      <c r="I6434">
        <v>0.13</v>
      </c>
      <c r="J6434" s="10">
        <v>0</v>
      </c>
      <c r="K6434" s="13">
        <f t="shared" si="202"/>
        <v>1989</v>
      </c>
      <c r="L6434" s="1" t="str">
        <f t="shared" si="201"/>
        <v/>
      </c>
    </row>
    <row r="6435" spans="1:12" ht="13.8" customHeight="1" x14ac:dyDescent="0.3">
      <c r="A6435" t="s">
        <v>105</v>
      </c>
      <c r="B6435">
        <v>1970</v>
      </c>
      <c r="C6435" s="10">
        <v>12</v>
      </c>
      <c r="D6435">
        <v>0</v>
      </c>
      <c r="E6435">
        <v>12</v>
      </c>
      <c r="F6435">
        <v>0</v>
      </c>
      <c r="G6435">
        <v>0</v>
      </c>
      <c r="H6435">
        <v>0</v>
      </c>
      <c r="I6435">
        <v>0.12</v>
      </c>
      <c r="J6435" s="10">
        <v>0</v>
      </c>
      <c r="K6435" s="13">
        <f t="shared" si="202"/>
        <v>1989</v>
      </c>
      <c r="L6435" s="1" t="str">
        <f t="shared" si="201"/>
        <v/>
      </c>
    </row>
    <row r="6436" spans="1:12" ht="13.8" customHeight="1" x14ac:dyDescent="0.3">
      <c r="A6436" t="s">
        <v>105</v>
      </c>
      <c r="B6436">
        <v>1971</v>
      </c>
      <c r="C6436" s="10">
        <v>13</v>
      </c>
      <c r="D6436">
        <v>0</v>
      </c>
      <c r="E6436">
        <v>13</v>
      </c>
      <c r="F6436">
        <v>0</v>
      </c>
      <c r="G6436">
        <v>0</v>
      </c>
      <c r="H6436">
        <v>0</v>
      </c>
      <c r="I6436">
        <v>0.13</v>
      </c>
      <c r="J6436" s="10">
        <v>0</v>
      </c>
      <c r="K6436" s="13">
        <f t="shared" si="202"/>
        <v>1989</v>
      </c>
      <c r="L6436" s="1" t="str">
        <f t="shared" si="201"/>
        <v/>
      </c>
    </row>
    <row r="6437" spans="1:12" ht="13.8" customHeight="1" x14ac:dyDescent="0.3">
      <c r="A6437" t="s">
        <v>105</v>
      </c>
      <c r="B6437">
        <v>1972</v>
      </c>
      <c r="C6437" s="10">
        <v>13</v>
      </c>
      <c r="D6437">
        <v>0</v>
      </c>
      <c r="E6437">
        <v>13</v>
      </c>
      <c r="F6437">
        <v>0</v>
      </c>
      <c r="G6437">
        <v>0</v>
      </c>
      <c r="H6437">
        <v>0</v>
      </c>
      <c r="I6437">
        <v>0.14000000000000001</v>
      </c>
      <c r="J6437" s="10">
        <v>0</v>
      </c>
      <c r="K6437" s="13">
        <f t="shared" si="202"/>
        <v>1989</v>
      </c>
      <c r="L6437" s="1" t="str">
        <f t="shared" si="201"/>
        <v/>
      </c>
    </row>
    <row r="6438" spans="1:12" ht="13.8" customHeight="1" x14ac:dyDescent="0.3">
      <c r="A6438" t="s">
        <v>105</v>
      </c>
      <c r="B6438">
        <v>1973</v>
      </c>
      <c r="C6438" s="10">
        <v>15</v>
      </c>
      <c r="D6438">
        <v>0</v>
      </c>
      <c r="E6438">
        <v>15</v>
      </c>
      <c r="F6438">
        <v>0</v>
      </c>
      <c r="G6438">
        <v>0</v>
      </c>
      <c r="H6438">
        <v>0</v>
      </c>
      <c r="I6438">
        <v>0.16</v>
      </c>
      <c r="J6438" s="10">
        <v>0</v>
      </c>
      <c r="K6438" s="13">
        <f t="shared" si="202"/>
        <v>1989</v>
      </c>
      <c r="L6438" s="1" t="str">
        <f t="shared" si="201"/>
        <v/>
      </c>
    </row>
    <row r="6439" spans="1:12" ht="13.8" customHeight="1" x14ac:dyDescent="0.3">
      <c r="A6439" t="s">
        <v>105</v>
      </c>
      <c r="B6439">
        <v>1974</v>
      </c>
      <c r="C6439" s="10">
        <v>10</v>
      </c>
      <c r="D6439">
        <v>0</v>
      </c>
      <c r="E6439">
        <v>10</v>
      </c>
      <c r="F6439">
        <v>0</v>
      </c>
      <c r="G6439">
        <v>0</v>
      </c>
      <c r="H6439">
        <v>0</v>
      </c>
      <c r="I6439">
        <v>0.11</v>
      </c>
      <c r="J6439" s="10">
        <v>0</v>
      </c>
      <c r="K6439" s="13">
        <f t="shared" si="202"/>
        <v>1989</v>
      </c>
      <c r="L6439" s="1" t="str">
        <f t="shared" si="201"/>
        <v/>
      </c>
    </row>
    <row r="6440" spans="1:12" ht="13.8" customHeight="1" x14ac:dyDescent="0.3">
      <c r="A6440" t="s">
        <v>105</v>
      </c>
      <c r="B6440">
        <v>1975</v>
      </c>
      <c r="C6440" s="10">
        <v>13</v>
      </c>
      <c r="D6440">
        <v>0</v>
      </c>
      <c r="E6440">
        <v>13</v>
      </c>
      <c r="F6440">
        <v>0</v>
      </c>
      <c r="G6440">
        <v>0</v>
      </c>
      <c r="H6440">
        <v>0</v>
      </c>
      <c r="I6440">
        <v>0.14000000000000001</v>
      </c>
      <c r="J6440" s="10">
        <v>0</v>
      </c>
      <c r="K6440" s="13">
        <f t="shared" si="202"/>
        <v>1989</v>
      </c>
      <c r="L6440" s="1" t="str">
        <f t="shared" si="201"/>
        <v/>
      </c>
    </row>
    <row r="6441" spans="1:12" ht="13.8" customHeight="1" x14ac:dyDescent="0.3">
      <c r="A6441" t="s">
        <v>105</v>
      </c>
      <c r="B6441">
        <v>1976</v>
      </c>
      <c r="C6441" s="10">
        <v>13</v>
      </c>
      <c r="D6441">
        <v>0</v>
      </c>
      <c r="E6441">
        <v>13</v>
      </c>
      <c r="F6441">
        <v>0</v>
      </c>
      <c r="G6441">
        <v>0</v>
      </c>
      <c r="H6441">
        <v>0</v>
      </c>
      <c r="I6441">
        <v>0.15</v>
      </c>
      <c r="J6441" s="10">
        <v>0</v>
      </c>
      <c r="K6441" s="13">
        <f t="shared" si="202"/>
        <v>1989</v>
      </c>
      <c r="L6441" s="1" t="str">
        <f t="shared" si="201"/>
        <v/>
      </c>
    </row>
    <row r="6442" spans="1:12" ht="13.8" customHeight="1" x14ac:dyDescent="0.3">
      <c r="A6442" t="s">
        <v>105</v>
      </c>
      <c r="B6442">
        <v>1977</v>
      </c>
      <c r="C6442" s="10">
        <v>13</v>
      </c>
      <c r="D6442">
        <v>0</v>
      </c>
      <c r="E6442">
        <v>13</v>
      </c>
      <c r="F6442">
        <v>0</v>
      </c>
      <c r="G6442">
        <v>0</v>
      </c>
      <c r="H6442">
        <v>0</v>
      </c>
      <c r="I6442">
        <v>0.15</v>
      </c>
      <c r="J6442" s="10">
        <v>0</v>
      </c>
      <c r="K6442" s="13">
        <f t="shared" si="202"/>
        <v>1989</v>
      </c>
      <c r="L6442" s="1" t="str">
        <f t="shared" si="201"/>
        <v/>
      </c>
    </row>
    <row r="6443" spans="1:12" ht="13.8" customHeight="1" x14ac:dyDescent="0.3">
      <c r="A6443" t="s">
        <v>105</v>
      </c>
      <c r="B6443">
        <v>1978</v>
      </c>
      <c r="C6443" s="10">
        <v>14</v>
      </c>
      <c r="D6443">
        <v>0</v>
      </c>
      <c r="E6443">
        <v>14</v>
      </c>
      <c r="F6443">
        <v>0</v>
      </c>
      <c r="G6443">
        <v>0</v>
      </c>
      <c r="H6443">
        <v>0</v>
      </c>
      <c r="I6443">
        <v>0.16</v>
      </c>
      <c r="J6443" s="10">
        <v>0</v>
      </c>
      <c r="K6443" s="13">
        <f t="shared" si="202"/>
        <v>1989</v>
      </c>
      <c r="L6443" s="1" t="str">
        <f t="shared" si="201"/>
        <v/>
      </c>
    </row>
    <row r="6444" spans="1:12" ht="13.8" customHeight="1" x14ac:dyDescent="0.3">
      <c r="A6444" t="s">
        <v>105</v>
      </c>
      <c r="B6444">
        <v>1979</v>
      </c>
      <c r="C6444" s="10">
        <v>13</v>
      </c>
      <c r="D6444">
        <v>0</v>
      </c>
      <c r="E6444">
        <v>13</v>
      </c>
      <c r="F6444">
        <v>0</v>
      </c>
      <c r="G6444">
        <v>0</v>
      </c>
      <c r="H6444">
        <v>0</v>
      </c>
      <c r="I6444">
        <v>0.15</v>
      </c>
      <c r="J6444" s="10">
        <v>0</v>
      </c>
      <c r="K6444" s="13">
        <f t="shared" si="202"/>
        <v>1989</v>
      </c>
      <c r="L6444" s="1" t="str">
        <f t="shared" si="201"/>
        <v/>
      </c>
    </row>
    <row r="6445" spans="1:12" ht="13.8" customHeight="1" x14ac:dyDescent="0.3">
      <c r="A6445" t="s">
        <v>105</v>
      </c>
      <c r="B6445">
        <v>1980</v>
      </c>
      <c r="C6445" s="10">
        <v>13</v>
      </c>
      <c r="D6445">
        <v>0</v>
      </c>
      <c r="E6445">
        <v>13</v>
      </c>
      <c r="F6445">
        <v>0</v>
      </c>
      <c r="G6445">
        <v>0</v>
      </c>
      <c r="H6445">
        <v>0</v>
      </c>
      <c r="I6445">
        <v>0.15</v>
      </c>
      <c r="J6445" s="10">
        <v>0</v>
      </c>
      <c r="K6445" s="13">
        <f t="shared" si="202"/>
        <v>1989</v>
      </c>
      <c r="L6445" s="1" t="str">
        <f t="shared" si="201"/>
        <v/>
      </c>
    </row>
    <row r="6446" spans="1:12" ht="13.8" customHeight="1" x14ac:dyDescent="0.3">
      <c r="A6446" t="s">
        <v>105</v>
      </c>
      <c r="B6446">
        <v>1981</v>
      </c>
      <c r="C6446" s="10">
        <v>16</v>
      </c>
      <c r="D6446">
        <v>0</v>
      </c>
      <c r="E6446">
        <v>16</v>
      </c>
      <c r="F6446">
        <v>0</v>
      </c>
      <c r="G6446">
        <v>0</v>
      </c>
      <c r="H6446">
        <v>0</v>
      </c>
      <c r="I6446">
        <v>0.18</v>
      </c>
      <c r="J6446" s="10">
        <v>0</v>
      </c>
      <c r="K6446" s="13">
        <f t="shared" si="202"/>
        <v>1989</v>
      </c>
      <c r="L6446" s="1" t="str">
        <f t="shared" si="201"/>
        <v/>
      </c>
    </row>
    <row r="6447" spans="1:12" ht="13.8" customHeight="1" x14ac:dyDescent="0.3">
      <c r="A6447" t="s">
        <v>105</v>
      </c>
      <c r="B6447">
        <v>1982</v>
      </c>
      <c r="C6447" s="10">
        <v>17</v>
      </c>
      <c r="D6447">
        <v>0</v>
      </c>
      <c r="E6447">
        <v>17</v>
      </c>
      <c r="F6447">
        <v>0</v>
      </c>
      <c r="G6447">
        <v>0</v>
      </c>
      <c r="H6447">
        <v>0</v>
      </c>
      <c r="I6447">
        <v>0.18</v>
      </c>
      <c r="J6447" s="10">
        <v>1</v>
      </c>
      <c r="K6447" s="13">
        <f t="shared" si="202"/>
        <v>1989</v>
      </c>
      <c r="L6447" s="1" t="str">
        <f t="shared" si="201"/>
        <v/>
      </c>
    </row>
    <row r="6448" spans="1:12" ht="13.8" customHeight="1" x14ac:dyDescent="0.3">
      <c r="A6448" t="s">
        <v>105</v>
      </c>
      <c r="B6448">
        <v>1983</v>
      </c>
      <c r="C6448" s="10">
        <v>17</v>
      </c>
      <c r="D6448">
        <v>0</v>
      </c>
      <c r="E6448">
        <v>17</v>
      </c>
      <c r="F6448">
        <v>0</v>
      </c>
      <c r="G6448">
        <v>0</v>
      </c>
      <c r="H6448">
        <v>0</v>
      </c>
      <c r="I6448">
        <v>0.17</v>
      </c>
      <c r="J6448" s="10">
        <v>1</v>
      </c>
      <c r="K6448" s="13">
        <f t="shared" si="202"/>
        <v>1989</v>
      </c>
      <c r="L6448" s="1" t="str">
        <f t="shared" si="201"/>
        <v/>
      </c>
    </row>
    <row r="6449" spans="1:12" ht="13.8" customHeight="1" x14ac:dyDescent="0.3">
      <c r="A6449" t="s">
        <v>105</v>
      </c>
      <c r="B6449">
        <v>1984</v>
      </c>
      <c r="C6449" s="10">
        <v>17</v>
      </c>
      <c r="D6449">
        <v>0</v>
      </c>
      <c r="E6449">
        <v>17</v>
      </c>
      <c r="F6449">
        <v>0</v>
      </c>
      <c r="G6449">
        <v>0</v>
      </c>
      <c r="H6449">
        <v>0</v>
      </c>
      <c r="I6449">
        <v>0.17</v>
      </c>
      <c r="J6449" s="10">
        <v>0</v>
      </c>
      <c r="K6449" s="13">
        <f t="shared" si="202"/>
        <v>1989</v>
      </c>
      <c r="L6449" s="1" t="str">
        <f t="shared" si="201"/>
        <v/>
      </c>
    </row>
    <row r="6450" spans="1:12" ht="13.8" customHeight="1" x14ac:dyDescent="0.3">
      <c r="A6450" t="s">
        <v>105</v>
      </c>
      <c r="B6450">
        <v>1985</v>
      </c>
      <c r="C6450" s="10">
        <v>17</v>
      </c>
      <c r="D6450">
        <v>0</v>
      </c>
      <c r="E6450">
        <v>17</v>
      </c>
      <c r="F6450">
        <v>0</v>
      </c>
      <c r="G6450">
        <v>0</v>
      </c>
      <c r="H6450">
        <v>0</v>
      </c>
      <c r="I6450">
        <v>0.17</v>
      </c>
      <c r="J6450" s="10">
        <v>0</v>
      </c>
      <c r="K6450" s="13">
        <f t="shared" si="202"/>
        <v>1989</v>
      </c>
      <c r="L6450" s="1" t="str">
        <f t="shared" si="201"/>
        <v/>
      </c>
    </row>
    <row r="6451" spans="1:12" ht="13.8" customHeight="1" x14ac:dyDescent="0.3">
      <c r="A6451" t="s">
        <v>105</v>
      </c>
      <c r="B6451">
        <v>1986</v>
      </c>
      <c r="C6451" s="10">
        <v>18</v>
      </c>
      <c r="D6451">
        <v>0</v>
      </c>
      <c r="E6451">
        <v>18</v>
      </c>
      <c r="F6451">
        <v>0</v>
      </c>
      <c r="G6451">
        <v>0</v>
      </c>
      <c r="H6451">
        <v>0</v>
      </c>
      <c r="I6451">
        <v>0.18</v>
      </c>
      <c r="J6451" s="10">
        <v>2</v>
      </c>
      <c r="K6451" s="13">
        <f t="shared" si="202"/>
        <v>1989</v>
      </c>
      <c r="L6451" s="1" t="str">
        <f t="shared" si="201"/>
        <v/>
      </c>
    </row>
    <row r="6452" spans="1:12" ht="13.8" customHeight="1" x14ac:dyDescent="0.3">
      <c r="A6452" t="s">
        <v>105</v>
      </c>
      <c r="B6452">
        <v>1987</v>
      </c>
      <c r="C6452" s="10">
        <v>20</v>
      </c>
      <c r="D6452">
        <v>0</v>
      </c>
      <c r="E6452">
        <v>20</v>
      </c>
      <c r="F6452">
        <v>0</v>
      </c>
      <c r="G6452">
        <v>0</v>
      </c>
      <c r="H6452">
        <v>0</v>
      </c>
      <c r="I6452">
        <v>0.2</v>
      </c>
      <c r="J6452" s="10">
        <v>2</v>
      </c>
      <c r="K6452" s="13">
        <f t="shared" si="202"/>
        <v>1989</v>
      </c>
      <c r="L6452" s="1" t="str">
        <f t="shared" si="201"/>
        <v/>
      </c>
    </row>
    <row r="6453" spans="1:12" ht="13.8" customHeight="1" x14ac:dyDescent="0.3">
      <c r="A6453" t="s">
        <v>105</v>
      </c>
      <c r="B6453">
        <v>1988</v>
      </c>
      <c r="C6453" s="10">
        <v>26</v>
      </c>
      <c r="D6453">
        <v>0</v>
      </c>
      <c r="E6453">
        <v>26</v>
      </c>
      <c r="F6453">
        <v>0</v>
      </c>
      <c r="G6453">
        <v>0</v>
      </c>
      <c r="H6453">
        <v>0</v>
      </c>
      <c r="I6453">
        <v>0.26</v>
      </c>
      <c r="J6453" s="10">
        <v>3</v>
      </c>
      <c r="K6453" s="13">
        <f t="shared" si="202"/>
        <v>1989</v>
      </c>
      <c r="L6453" s="1" t="str">
        <f t="shared" si="201"/>
        <v/>
      </c>
    </row>
    <row r="6454" spans="1:12" ht="13.8" customHeight="1" x14ac:dyDescent="0.3">
      <c r="A6454" t="s">
        <v>105</v>
      </c>
      <c r="B6454">
        <v>1989</v>
      </c>
      <c r="C6454" s="10">
        <v>28</v>
      </c>
      <c r="D6454">
        <v>0</v>
      </c>
      <c r="E6454">
        <v>28</v>
      </c>
      <c r="F6454">
        <v>0</v>
      </c>
      <c r="G6454">
        <v>0</v>
      </c>
      <c r="H6454">
        <v>0</v>
      </c>
      <c r="I6454">
        <v>0.28999999999999998</v>
      </c>
      <c r="J6454" s="10">
        <v>3</v>
      </c>
      <c r="K6454" s="13">
        <f t="shared" si="202"/>
        <v>1989</v>
      </c>
      <c r="L6454" s="1" t="str">
        <f t="shared" si="201"/>
        <v/>
      </c>
    </row>
    <row r="6455" spans="1:12" ht="13.8" customHeight="1" x14ac:dyDescent="0.3">
      <c r="A6455" t="s">
        <v>105</v>
      </c>
      <c r="B6455">
        <v>1990</v>
      </c>
      <c r="C6455" s="10">
        <v>29</v>
      </c>
      <c r="D6455">
        <v>0</v>
      </c>
      <c r="E6455">
        <v>29</v>
      </c>
      <c r="F6455">
        <v>0</v>
      </c>
      <c r="G6455">
        <v>0</v>
      </c>
      <c r="H6455">
        <v>0</v>
      </c>
      <c r="I6455">
        <v>0.3</v>
      </c>
      <c r="J6455" s="10">
        <v>4</v>
      </c>
      <c r="K6455" s="13">
        <f t="shared" si="202"/>
        <v>1990</v>
      </c>
      <c r="L6455" s="1" t="str">
        <f t="shared" si="201"/>
        <v/>
      </c>
    </row>
    <row r="6456" spans="1:12" ht="13.8" customHeight="1" x14ac:dyDescent="0.3">
      <c r="A6456" t="s">
        <v>105</v>
      </c>
      <c r="B6456">
        <v>1991</v>
      </c>
      <c r="C6456" s="10">
        <v>30</v>
      </c>
      <c r="D6456">
        <v>0</v>
      </c>
      <c r="E6456">
        <v>30</v>
      </c>
      <c r="F6456">
        <v>0</v>
      </c>
      <c r="G6456">
        <v>0</v>
      </c>
      <c r="H6456">
        <v>0</v>
      </c>
      <c r="I6456">
        <v>0.31</v>
      </c>
      <c r="J6456" s="10">
        <v>4</v>
      </c>
      <c r="K6456" s="13">
        <f t="shared" si="202"/>
        <v>1990</v>
      </c>
      <c r="L6456" s="1" t="str">
        <f t="shared" si="201"/>
        <v/>
      </c>
    </row>
    <row r="6457" spans="1:12" ht="13.8" customHeight="1" x14ac:dyDescent="0.3">
      <c r="A6457" t="s">
        <v>105</v>
      </c>
      <c r="B6457">
        <v>1992</v>
      </c>
      <c r="C6457" s="10">
        <v>32</v>
      </c>
      <c r="D6457">
        <v>0</v>
      </c>
      <c r="E6457">
        <v>32</v>
      </c>
      <c r="F6457">
        <v>0</v>
      </c>
      <c r="G6457">
        <v>0</v>
      </c>
      <c r="H6457">
        <v>0</v>
      </c>
      <c r="I6457">
        <v>0.33</v>
      </c>
      <c r="J6457" s="10">
        <v>4</v>
      </c>
      <c r="K6457" s="13">
        <f t="shared" si="202"/>
        <v>1990</v>
      </c>
      <c r="L6457" s="1" t="str">
        <f t="shared" si="201"/>
        <v/>
      </c>
    </row>
    <row r="6458" spans="1:12" ht="13.8" customHeight="1" x14ac:dyDescent="0.3">
      <c r="A6458" t="s">
        <v>105</v>
      </c>
      <c r="B6458">
        <v>1993</v>
      </c>
      <c r="C6458" s="10">
        <v>33</v>
      </c>
      <c r="D6458">
        <v>0</v>
      </c>
      <c r="E6458">
        <v>33</v>
      </c>
      <c r="F6458">
        <v>0</v>
      </c>
      <c r="G6458">
        <v>0</v>
      </c>
      <c r="H6458">
        <v>0</v>
      </c>
      <c r="I6458">
        <v>0.34</v>
      </c>
      <c r="J6458" s="10">
        <v>5</v>
      </c>
      <c r="K6458" s="13">
        <f t="shared" si="202"/>
        <v>1990</v>
      </c>
      <c r="L6458" s="1" t="str">
        <f t="shared" si="201"/>
        <v/>
      </c>
    </row>
    <row r="6459" spans="1:12" ht="13.8" customHeight="1" x14ac:dyDescent="0.3">
      <c r="A6459" t="s">
        <v>105</v>
      </c>
      <c r="B6459">
        <v>1994</v>
      </c>
      <c r="C6459" s="10">
        <v>39</v>
      </c>
      <c r="D6459">
        <v>0</v>
      </c>
      <c r="E6459">
        <v>39</v>
      </c>
      <c r="F6459">
        <v>0</v>
      </c>
      <c r="G6459">
        <v>0</v>
      </c>
      <c r="H6459">
        <v>0</v>
      </c>
      <c r="I6459">
        <v>0.39</v>
      </c>
      <c r="J6459" s="10">
        <v>5</v>
      </c>
      <c r="K6459" s="13">
        <f t="shared" si="202"/>
        <v>1990</v>
      </c>
      <c r="L6459" s="1" t="str">
        <f t="shared" si="201"/>
        <v/>
      </c>
    </row>
    <row r="6460" spans="1:12" ht="13.8" customHeight="1" x14ac:dyDescent="0.3">
      <c r="A6460" t="s">
        <v>105</v>
      </c>
      <c r="B6460">
        <v>1995</v>
      </c>
      <c r="C6460" s="10">
        <v>41</v>
      </c>
      <c r="D6460">
        <v>0</v>
      </c>
      <c r="E6460">
        <v>41</v>
      </c>
      <c r="F6460">
        <v>0</v>
      </c>
      <c r="G6460">
        <v>0</v>
      </c>
      <c r="H6460">
        <v>0</v>
      </c>
      <c r="I6460">
        <v>0.41</v>
      </c>
      <c r="J6460" s="10">
        <v>5</v>
      </c>
      <c r="K6460" s="13">
        <f t="shared" si="202"/>
        <v>1990</v>
      </c>
      <c r="L6460" s="1" t="str">
        <f t="shared" si="201"/>
        <v/>
      </c>
    </row>
    <row r="6461" spans="1:12" ht="13.8" customHeight="1" x14ac:dyDescent="0.3">
      <c r="A6461" t="s">
        <v>105</v>
      </c>
      <c r="B6461">
        <v>1996</v>
      </c>
      <c r="C6461" s="10">
        <v>42</v>
      </c>
      <c r="D6461">
        <v>0</v>
      </c>
      <c r="E6461">
        <v>42</v>
      </c>
      <c r="F6461">
        <v>0</v>
      </c>
      <c r="G6461">
        <v>0</v>
      </c>
      <c r="H6461">
        <v>0</v>
      </c>
      <c r="I6461">
        <v>0.42</v>
      </c>
      <c r="J6461" s="10">
        <v>5</v>
      </c>
      <c r="K6461" s="13">
        <f t="shared" si="202"/>
        <v>1990</v>
      </c>
      <c r="L6461" s="1" t="str">
        <f t="shared" si="201"/>
        <v/>
      </c>
    </row>
    <row r="6462" spans="1:12" ht="13.8" customHeight="1" x14ac:dyDescent="0.3">
      <c r="A6462" t="s">
        <v>105</v>
      </c>
      <c r="B6462">
        <v>1997</v>
      </c>
      <c r="C6462" s="10">
        <v>46</v>
      </c>
      <c r="D6462">
        <v>0</v>
      </c>
      <c r="E6462">
        <v>46</v>
      </c>
      <c r="F6462">
        <v>0</v>
      </c>
      <c r="G6462">
        <v>0</v>
      </c>
      <c r="H6462">
        <v>0</v>
      </c>
      <c r="I6462">
        <v>0.46</v>
      </c>
      <c r="J6462" s="10">
        <v>5</v>
      </c>
      <c r="K6462" s="13">
        <f t="shared" si="202"/>
        <v>1990</v>
      </c>
      <c r="L6462" s="1" t="str">
        <f t="shared" si="201"/>
        <v/>
      </c>
    </row>
    <row r="6463" spans="1:12" ht="13.8" customHeight="1" x14ac:dyDescent="0.3">
      <c r="A6463" t="s">
        <v>105</v>
      </c>
      <c r="B6463">
        <v>1998</v>
      </c>
      <c r="C6463" s="10">
        <v>48</v>
      </c>
      <c r="D6463">
        <v>0</v>
      </c>
      <c r="E6463">
        <v>48</v>
      </c>
      <c r="F6463">
        <v>0</v>
      </c>
      <c r="G6463">
        <v>0</v>
      </c>
      <c r="H6463">
        <v>0</v>
      </c>
      <c r="I6463">
        <v>0.47</v>
      </c>
      <c r="J6463" s="10">
        <v>5</v>
      </c>
      <c r="K6463" s="13">
        <f t="shared" si="202"/>
        <v>1990</v>
      </c>
      <c r="L6463" s="1" t="str">
        <f t="shared" si="201"/>
        <v/>
      </c>
    </row>
    <row r="6464" spans="1:12" ht="13.8" customHeight="1" x14ac:dyDescent="0.3">
      <c r="A6464" t="s">
        <v>105</v>
      </c>
      <c r="B6464">
        <v>1999</v>
      </c>
      <c r="C6464" s="10">
        <v>53</v>
      </c>
      <c r="D6464">
        <v>0</v>
      </c>
      <c r="E6464">
        <v>53</v>
      </c>
      <c r="F6464">
        <v>0</v>
      </c>
      <c r="G6464">
        <v>0</v>
      </c>
      <c r="H6464">
        <v>0</v>
      </c>
      <c r="I6464">
        <v>0.52</v>
      </c>
      <c r="J6464" s="10">
        <v>6</v>
      </c>
      <c r="K6464" s="13">
        <f t="shared" si="202"/>
        <v>1990</v>
      </c>
      <c r="L6464" s="1" t="str">
        <f t="shared" si="201"/>
        <v/>
      </c>
    </row>
    <row r="6465" spans="1:12" ht="13.8" customHeight="1" x14ac:dyDescent="0.3">
      <c r="A6465" t="s">
        <v>105</v>
      </c>
      <c r="B6465">
        <v>2000</v>
      </c>
      <c r="C6465" s="10">
        <v>52</v>
      </c>
      <c r="D6465">
        <v>0</v>
      </c>
      <c r="E6465">
        <v>52</v>
      </c>
      <c r="F6465">
        <v>0</v>
      </c>
      <c r="G6465">
        <v>0</v>
      </c>
      <c r="H6465">
        <v>0</v>
      </c>
      <c r="I6465">
        <v>0.51</v>
      </c>
      <c r="J6465" s="10">
        <v>6</v>
      </c>
      <c r="K6465" s="13">
        <f t="shared" si="202"/>
        <v>1990</v>
      </c>
      <c r="L6465" s="1" t="str">
        <f t="shared" si="201"/>
        <v/>
      </c>
    </row>
    <row r="6466" spans="1:12" ht="13.8" customHeight="1" x14ac:dyDescent="0.3">
      <c r="A6466" t="s">
        <v>105</v>
      </c>
      <c r="B6466">
        <v>2001</v>
      </c>
      <c r="C6466" s="10">
        <v>53</v>
      </c>
      <c r="D6466">
        <v>0</v>
      </c>
      <c r="E6466">
        <v>53</v>
      </c>
      <c r="F6466">
        <v>0</v>
      </c>
      <c r="G6466">
        <v>0</v>
      </c>
      <c r="H6466">
        <v>0</v>
      </c>
      <c r="I6466">
        <v>0.52</v>
      </c>
      <c r="J6466" s="10">
        <v>6</v>
      </c>
      <c r="K6466" s="13">
        <f t="shared" si="202"/>
        <v>1990</v>
      </c>
      <c r="L6466" s="1" t="str">
        <f t="shared" ref="L6466:L6529" si="203">IF(AND(B6466&gt;2011),1,"")</f>
        <v/>
      </c>
    </row>
    <row r="6467" spans="1:12" ht="13.8" customHeight="1" x14ac:dyDescent="0.3">
      <c r="A6467" t="s">
        <v>105</v>
      </c>
      <c r="B6467">
        <v>2002</v>
      </c>
      <c r="C6467" s="10">
        <v>56</v>
      </c>
      <c r="D6467">
        <v>0</v>
      </c>
      <c r="E6467">
        <v>56</v>
      </c>
      <c r="F6467">
        <v>0</v>
      </c>
      <c r="G6467">
        <v>0</v>
      </c>
      <c r="H6467">
        <v>0</v>
      </c>
      <c r="I6467">
        <v>0.55000000000000004</v>
      </c>
      <c r="J6467" s="10">
        <v>5</v>
      </c>
      <c r="K6467" s="13">
        <f t="shared" si="202"/>
        <v>1990</v>
      </c>
      <c r="L6467" s="1" t="str">
        <f t="shared" si="203"/>
        <v/>
      </c>
    </row>
    <row r="6468" spans="1:12" ht="13.8" customHeight="1" x14ac:dyDescent="0.3">
      <c r="A6468" t="s">
        <v>105</v>
      </c>
      <c r="B6468">
        <v>2003</v>
      </c>
      <c r="C6468" s="10">
        <v>59</v>
      </c>
      <c r="D6468">
        <v>0</v>
      </c>
      <c r="E6468">
        <v>59</v>
      </c>
      <c r="F6468">
        <v>0</v>
      </c>
      <c r="G6468">
        <v>0</v>
      </c>
      <c r="H6468">
        <v>0</v>
      </c>
      <c r="I6468">
        <v>0.56999999999999995</v>
      </c>
      <c r="J6468" s="10">
        <v>5</v>
      </c>
      <c r="K6468" s="13">
        <f t="shared" si="202"/>
        <v>1990</v>
      </c>
      <c r="L6468" s="1" t="str">
        <f t="shared" si="203"/>
        <v/>
      </c>
    </row>
    <row r="6469" spans="1:12" ht="13.8" customHeight="1" x14ac:dyDescent="0.3">
      <c r="A6469" t="s">
        <v>105</v>
      </c>
      <c r="B6469">
        <v>2004</v>
      </c>
      <c r="C6469" s="10">
        <v>56</v>
      </c>
      <c r="D6469">
        <v>0</v>
      </c>
      <c r="E6469">
        <v>56</v>
      </c>
      <c r="F6469">
        <v>0</v>
      </c>
      <c r="G6469">
        <v>0</v>
      </c>
      <c r="H6469">
        <v>0</v>
      </c>
      <c r="I6469">
        <v>0.55000000000000004</v>
      </c>
      <c r="J6469" s="10">
        <v>5</v>
      </c>
      <c r="K6469" s="13">
        <f t="shared" si="202"/>
        <v>1990</v>
      </c>
      <c r="L6469" s="1" t="str">
        <f t="shared" si="203"/>
        <v/>
      </c>
    </row>
    <row r="6470" spans="1:12" ht="13.8" customHeight="1" x14ac:dyDescent="0.3">
      <c r="A6470" t="s">
        <v>105</v>
      </c>
      <c r="B6470">
        <v>2005</v>
      </c>
      <c r="C6470" s="10">
        <v>59</v>
      </c>
      <c r="D6470">
        <v>0</v>
      </c>
      <c r="E6470">
        <v>59</v>
      </c>
      <c r="F6470">
        <v>0</v>
      </c>
      <c r="G6470">
        <v>0</v>
      </c>
      <c r="H6470">
        <v>0</v>
      </c>
      <c r="I6470">
        <v>0.57999999999999996</v>
      </c>
      <c r="J6470" s="10">
        <v>5</v>
      </c>
      <c r="K6470" s="13">
        <f t="shared" si="202"/>
        <v>1990</v>
      </c>
      <c r="L6470" s="1" t="str">
        <f t="shared" si="203"/>
        <v/>
      </c>
    </row>
    <row r="6471" spans="1:12" ht="13.8" customHeight="1" x14ac:dyDescent="0.3">
      <c r="A6471" t="s">
        <v>105</v>
      </c>
      <c r="B6471">
        <v>2006</v>
      </c>
      <c r="C6471" s="10">
        <v>63</v>
      </c>
      <c r="D6471">
        <v>0</v>
      </c>
      <c r="E6471">
        <v>63</v>
      </c>
      <c r="F6471">
        <v>0</v>
      </c>
      <c r="G6471">
        <v>0</v>
      </c>
      <c r="H6471">
        <v>0</v>
      </c>
      <c r="I6471">
        <v>0.61</v>
      </c>
      <c r="J6471" s="10">
        <v>5</v>
      </c>
      <c r="K6471" s="13">
        <f t="shared" si="202"/>
        <v>1990</v>
      </c>
      <c r="L6471" s="1" t="str">
        <f t="shared" si="203"/>
        <v/>
      </c>
    </row>
    <row r="6472" spans="1:12" ht="13.8" customHeight="1" x14ac:dyDescent="0.3">
      <c r="A6472" t="s">
        <v>105</v>
      </c>
      <c r="B6472">
        <v>2007</v>
      </c>
      <c r="C6472" s="10">
        <v>65</v>
      </c>
      <c r="D6472">
        <v>0</v>
      </c>
      <c r="E6472">
        <v>65</v>
      </c>
      <c r="F6472">
        <v>0</v>
      </c>
      <c r="G6472">
        <v>0</v>
      </c>
      <c r="H6472">
        <v>0</v>
      </c>
      <c r="I6472">
        <v>0.63</v>
      </c>
      <c r="J6472" s="10">
        <v>5</v>
      </c>
      <c r="K6472" s="13">
        <f t="shared" ref="K6472:K6535" si="204">IF(B6472&lt;1990,IF(B6472&lt;1959,1958,1989),1990)</f>
        <v>1990</v>
      </c>
      <c r="L6472" s="1" t="str">
        <f t="shared" si="203"/>
        <v/>
      </c>
    </row>
    <row r="6473" spans="1:12" ht="13.8" customHeight="1" x14ac:dyDescent="0.3">
      <c r="A6473" t="s">
        <v>105</v>
      </c>
      <c r="B6473">
        <v>2008</v>
      </c>
      <c r="C6473" s="10">
        <v>69</v>
      </c>
      <c r="D6473">
        <v>0</v>
      </c>
      <c r="E6473">
        <v>69</v>
      </c>
      <c r="F6473">
        <v>0</v>
      </c>
      <c r="G6473">
        <v>0</v>
      </c>
      <c r="H6473">
        <v>0</v>
      </c>
      <c r="I6473">
        <v>0.66</v>
      </c>
      <c r="J6473" s="10">
        <v>7</v>
      </c>
      <c r="K6473" s="13">
        <f t="shared" si="204"/>
        <v>1990</v>
      </c>
      <c r="L6473" s="1" t="str">
        <f t="shared" si="203"/>
        <v/>
      </c>
    </row>
    <row r="6474" spans="1:12" ht="13.8" customHeight="1" x14ac:dyDescent="0.3">
      <c r="A6474" t="s">
        <v>105</v>
      </c>
      <c r="B6474">
        <v>2009</v>
      </c>
      <c r="C6474" s="10">
        <v>69</v>
      </c>
      <c r="D6474">
        <v>0</v>
      </c>
      <c r="E6474">
        <v>69</v>
      </c>
      <c r="F6474">
        <v>0</v>
      </c>
      <c r="G6474">
        <v>0</v>
      </c>
      <c r="H6474">
        <v>0</v>
      </c>
      <c r="I6474">
        <v>0.67</v>
      </c>
      <c r="J6474" s="10">
        <v>5</v>
      </c>
      <c r="K6474" s="13">
        <f t="shared" si="204"/>
        <v>1990</v>
      </c>
      <c r="L6474" s="1" t="str">
        <f t="shared" si="203"/>
        <v/>
      </c>
    </row>
    <row r="6475" spans="1:12" ht="13.8" customHeight="1" x14ac:dyDescent="0.3">
      <c r="A6475" t="s">
        <v>105</v>
      </c>
      <c r="B6475">
        <v>2010</v>
      </c>
      <c r="C6475" s="10">
        <v>71</v>
      </c>
      <c r="D6475">
        <v>0</v>
      </c>
      <c r="E6475">
        <v>71</v>
      </c>
      <c r="F6475">
        <v>0</v>
      </c>
      <c r="G6475">
        <v>0</v>
      </c>
      <c r="H6475">
        <v>0</v>
      </c>
      <c r="I6475">
        <v>0.68</v>
      </c>
      <c r="J6475" s="10">
        <v>4</v>
      </c>
      <c r="K6475" s="13">
        <f t="shared" si="204"/>
        <v>1990</v>
      </c>
      <c r="L6475" s="1" t="str">
        <f t="shared" si="203"/>
        <v/>
      </c>
    </row>
    <row r="6476" spans="1:12" ht="13.8" customHeight="1" x14ac:dyDescent="0.3">
      <c r="A6476" t="s">
        <v>105</v>
      </c>
      <c r="B6476">
        <v>2011</v>
      </c>
      <c r="C6476" s="10">
        <v>69</v>
      </c>
      <c r="D6476">
        <v>0</v>
      </c>
      <c r="E6476">
        <v>69</v>
      </c>
      <c r="F6476">
        <v>0</v>
      </c>
      <c r="G6476">
        <v>0</v>
      </c>
      <c r="H6476">
        <v>0</v>
      </c>
      <c r="I6476">
        <v>0.65</v>
      </c>
      <c r="J6476" s="10">
        <v>3</v>
      </c>
      <c r="K6476" s="13">
        <f t="shared" si="204"/>
        <v>1990</v>
      </c>
      <c r="L6476" s="1" t="str">
        <f t="shared" si="203"/>
        <v/>
      </c>
    </row>
    <row r="6477" spans="1:12" ht="13.8" customHeight="1" x14ac:dyDescent="0.3">
      <c r="A6477" t="s">
        <v>105</v>
      </c>
      <c r="B6477">
        <v>2012</v>
      </c>
      <c r="C6477" s="10">
        <v>74</v>
      </c>
      <c r="D6477">
        <v>0</v>
      </c>
      <c r="E6477">
        <v>74</v>
      </c>
      <c r="F6477">
        <v>0</v>
      </c>
      <c r="G6477">
        <v>0</v>
      </c>
      <c r="H6477">
        <v>0</v>
      </c>
      <c r="I6477">
        <v>0.7</v>
      </c>
      <c r="J6477" s="10">
        <v>3</v>
      </c>
      <c r="K6477" s="13">
        <f t="shared" si="204"/>
        <v>1990</v>
      </c>
      <c r="L6477" s="1">
        <f t="shared" si="203"/>
        <v>1</v>
      </c>
    </row>
    <row r="6478" spans="1:12" ht="13.8" customHeight="1" x14ac:dyDescent="0.3">
      <c r="A6478" t="s">
        <v>105</v>
      </c>
      <c r="B6478">
        <v>2013</v>
      </c>
      <c r="C6478" s="10">
        <v>83</v>
      </c>
      <c r="D6478">
        <v>0</v>
      </c>
      <c r="E6478">
        <v>83</v>
      </c>
      <c r="F6478">
        <v>0</v>
      </c>
      <c r="G6478">
        <v>0</v>
      </c>
      <c r="H6478">
        <v>0</v>
      </c>
      <c r="I6478">
        <v>0.78</v>
      </c>
      <c r="J6478" s="10">
        <v>3</v>
      </c>
      <c r="K6478" s="13">
        <f t="shared" si="204"/>
        <v>1990</v>
      </c>
      <c r="L6478" s="1">
        <f t="shared" si="203"/>
        <v>1</v>
      </c>
    </row>
    <row r="6479" spans="1:12" ht="13.8" customHeight="1" x14ac:dyDescent="0.3">
      <c r="A6479" t="s">
        <v>105</v>
      </c>
      <c r="B6479">
        <v>2014</v>
      </c>
      <c r="C6479" s="10">
        <v>66</v>
      </c>
      <c r="D6479">
        <v>0</v>
      </c>
      <c r="E6479">
        <v>66</v>
      </c>
      <c r="F6479">
        <v>0</v>
      </c>
      <c r="G6479">
        <v>0</v>
      </c>
      <c r="H6479">
        <v>0</v>
      </c>
      <c r="I6479">
        <v>0.62</v>
      </c>
      <c r="J6479" s="10">
        <v>4</v>
      </c>
      <c r="K6479" s="13">
        <f t="shared" si="204"/>
        <v>1990</v>
      </c>
      <c r="L6479" s="1">
        <f t="shared" si="203"/>
        <v>1</v>
      </c>
    </row>
    <row r="6480" spans="1:12" ht="13.8" customHeight="1" x14ac:dyDescent="0.3">
      <c r="A6480" t="s">
        <v>106</v>
      </c>
      <c r="B6480">
        <v>1950</v>
      </c>
      <c r="C6480" s="10">
        <v>17</v>
      </c>
      <c r="D6480">
        <v>0</v>
      </c>
      <c r="E6480">
        <v>17</v>
      </c>
      <c r="F6480">
        <v>0</v>
      </c>
      <c r="G6480">
        <v>0</v>
      </c>
      <c r="H6480">
        <v>0</v>
      </c>
      <c r="I6480">
        <v>0.08</v>
      </c>
      <c r="J6480" s="10">
        <v>0</v>
      </c>
      <c r="K6480" s="13">
        <f t="shared" si="204"/>
        <v>1958</v>
      </c>
      <c r="L6480" s="1" t="str">
        <f t="shared" si="203"/>
        <v/>
      </c>
    </row>
    <row r="6481" spans="1:12" ht="13.8" customHeight="1" x14ac:dyDescent="0.3">
      <c r="A6481" t="s">
        <v>106</v>
      </c>
      <c r="B6481">
        <v>1951</v>
      </c>
      <c r="C6481" s="10">
        <v>18</v>
      </c>
      <c r="D6481">
        <v>0</v>
      </c>
      <c r="E6481">
        <v>18</v>
      </c>
      <c r="F6481">
        <v>0</v>
      </c>
      <c r="G6481">
        <v>0</v>
      </c>
      <c r="H6481">
        <v>0</v>
      </c>
      <c r="I6481">
        <v>0.09</v>
      </c>
      <c r="J6481" s="10">
        <v>0</v>
      </c>
      <c r="K6481" s="13">
        <f t="shared" si="204"/>
        <v>1958</v>
      </c>
      <c r="L6481" s="1" t="str">
        <f t="shared" si="203"/>
        <v/>
      </c>
    </row>
    <row r="6482" spans="1:12" ht="13.8" customHeight="1" x14ac:dyDescent="0.3">
      <c r="A6482" t="s">
        <v>106</v>
      </c>
      <c r="B6482">
        <v>1952</v>
      </c>
      <c r="C6482" s="10">
        <v>18</v>
      </c>
      <c r="D6482">
        <v>0</v>
      </c>
      <c r="E6482">
        <v>18</v>
      </c>
      <c r="F6482">
        <v>0</v>
      </c>
      <c r="G6482">
        <v>0</v>
      </c>
      <c r="H6482">
        <v>0</v>
      </c>
      <c r="I6482">
        <v>0.08</v>
      </c>
      <c r="J6482" s="10">
        <v>0</v>
      </c>
      <c r="K6482" s="13">
        <f t="shared" si="204"/>
        <v>1958</v>
      </c>
      <c r="L6482" s="1" t="str">
        <f t="shared" si="203"/>
        <v/>
      </c>
    </row>
    <row r="6483" spans="1:12" ht="13.8" customHeight="1" x14ac:dyDescent="0.3">
      <c r="A6483" t="s">
        <v>106</v>
      </c>
      <c r="B6483">
        <v>1953</v>
      </c>
      <c r="C6483" s="10">
        <v>18</v>
      </c>
      <c r="D6483">
        <v>0</v>
      </c>
      <c r="E6483">
        <v>18</v>
      </c>
      <c r="F6483">
        <v>0</v>
      </c>
      <c r="G6483">
        <v>0</v>
      </c>
      <c r="H6483">
        <v>0</v>
      </c>
      <c r="I6483">
        <v>0.08</v>
      </c>
      <c r="J6483" s="10">
        <v>0</v>
      </c>
      <c r="K6483" s="13">
        <f t="shared" si="204"/>
        <v>1958</v>
      </c>
      <c r="L6483" s="1" t="str">
        <f t="shared" si="203"/>
        <v/>
      </c>
    </row>
    <row r="6484" spans="1:12" ht="13.8" customHeight="1" x14ac:dyDescent="0.3">
      <c r="A6484" t="s">
        <v>106</v>
      </c>
      <c r="B6484">
        <v>1954</v>
      </c>
      <c r="C6484" s="10">
        <v>20</v>
      </c>
      <c r="D6484">
        <v>0</v>
      </c>
      <c r="E6484">
        <v>20</v>
      </c>
      <c r="F6484">
        <v>0</v>
      </c>
      <c r="G6484">
        <v>0</v>
      </c>
      <c r="H6484">
        <v>0</v>
      </c>
      <c r="I6484">
        <v>0.09</v>
      </c>
      <c r="J6484" s="10">
        <v>0</v>
      </c>
      <c r="K6484" s="13">
        <f t="shared" si="204"/>
        <v>1958</v>
      </c>
      <c r="L6484" s="1" t="str">
        <f t="shared" si="203"/>
        <v/>
      </c>
    </row>
    <row r="6485" spans="1:12" ht="13.8" customHeight="1" x14ac:dyDescent="0.3">
      <c r="A6485" t="s">
        <v>106</v>
      </c>
      <c r="B6485">
        <v>1955</v>
      </c>
      <c r="C6485" s="10">
        <v>22</v>
      </c>
      <c r="D6485">
        <v>0</v>
      </c>
      <c r="E6485">
        <v>22</v>
      </c>
      <c r="F6485">
        <v>0</v>
      </c>
      <c r="G6485">
        <v>0</v>
      </c>
      <c r="H6485">
        <v>0</v>
      </c>
      <c r="I6485">
        <v>0.09</v>
      </c>
      <c r="J6485" s="10">
        <v>0</v>
      </c>
      <c r="K6485" s="13">
        <f t="shared" si="204"/>
        <v>1958</v>
      </c>
      <c r="L6485" s="1" t="str">
        <f t="shared" si="203"/>
        <v/>
      </c>
    </row>
    <row r="6486" spans="1:12" ht="13.8" customHeight="1" x14ac:dyDescent="0.3">
      <c r="A6486" t="s">
        <v>106</v>
      </c>
      <c r="B6486">
        <v>1956</v>
      </c>
      <c r="C6486" s="10">
        <v>25</v>
      </c>
      <c r="D6486">
        <v>0</v>
      </c>
      <c r="E6486">
        <v>25</v>
      </c>
      <c r="F6486">
        <v>0</v>
      </c>
      <c r="G6486">
        <v>0</v>
      </c>
      <c r="H6486">
        <v>0</v>
      </c>
      <c r="I6486">
        <v>0.1</v>
      </c>
      <c r="J6486" s="10">
        <v>0</v>
      </c>
      <c r="K6486" s="13">
        <f t="shared" si="204"/>
        <v>1958</v>
      </c>
      <c r="L6486" s="1" t="str">
        <f t="shared" si="203"/>
        <v/>
      </c>
    </row>
    <row r="6487" spans="1:12" ht="13.8" customHeight="1" x14ac:dyDescent="0.3">
      <c r="A6487" t="s">
        <v>106</v>
      </c>
      <c r="B6487">
        <v>1957</v>
      </c>
      <c r="C6487" s="10">
        <v>30</v>
      </c>
      <c r="D6487">
        <v>0</v>
      </c>
      <c r="E6487">
        <v>30</v>
      </c>
      <c r="F6487">
        <v>0</v>
      </c>
      <c r="G6487">
        <v>0</v>
      </c>
      <c r="H6487">
        <v>0</v>
      </c>
      <c r="I6487">
        <v>0.12</v>
      </c>
      <c r="J6487" s="10">
        <v>0</v>
      </c>
      <c r="K6487" s="13">
        <f t="shared" si="204"/>
        <v>1958</v>
      </c>
      <c r="L6487" s="1" t="str">
        <f t="shared" si="203"/>
        <v/>
      </c>
    </row>
    <row r="6488" spans="1:12" ht="13.8" customHeight="1" x14ac:dyDescent="0.3">
      <c r="A6488" t="s">
        <v>106</v>
      </c>
      <c r="B6488">
        <v>1958</v>
      </c>
      <c r="C6488" s="10">
        <v>30</v>
      </c>
      <c r="D6488">
        <v>0</v>
      </c>
      <c r="E6488">
        <v>30</v>
      </c>
      <c r="F6488">
        <v>0</v>
      </c>
      <c r="G6488">
        <v>0</v>
      </c>
      <c r="H6488">
        <v>0</v>
      </c>
      <c r="I6488">
        <v>0.12</v>
      </c>
      <c r="J6488" s="10">
        <v>0</v>
      </c>
      <c r="K6488" s="13">
        <f t="shared" si="204"/>
        <v>1958</v>
      </c>
      <c r="L6488" s="1" t="str">
        <f t="shared" si="203"/>
        <v/>
      </c>
    </row>
    <row r="6489" spans="1:12" ht="13.8" customHeight="1" x14ac:dyDescent="0.3">
      <c r="A6489" t="s">
        <v>106</v>
      </c>
      <c r="B6489">
        <v>1959</v>
      </c>
      <c r="C6489" s="10">
        <v>39</v>
      </c>
      <c r="D6489">
        <v>0</v>
      </c>
      <c r="E6489">
        <v>39</v>
      </c>
      <c r="F6489">
        <v>0</v>
      </c>
      <c r="G6489">
        <v>0</v>
      </c>
      <c r="H6489">
        <v>0</v>
      </c>
      <c r="I6489">
        <v>0.15</v>
      </c>
      <c r="J6489" s="10">
        <v>0</v>
      </c>
      <c r="K6489" s="13">
        <f t="shared" si="204"/>
        <v>1989</v>
      </c>
      <c r="L6489" s="1" t="str">
        <f t="shared" si="203"/>
        <v/>
      </c>
    </row>
    <row r="6490" spans="1:12" ht="13.8" customHeight="1" x14ac:dyDescent="0.3">
      <c r="A6490" t="s">
        <v>106</v>
      </c>
      <c r="B6490">
        <v>1960</v>
      </c>
      <c r="C6490" s="10">
        <v>43</v>
      </c>
      <c r="D6490">
        <v>0</v>
      </c>
      <c r="E6490">
        <v>43</v>
      </c>
      <c r="F6490">
        <v>0</v>
      </c>
      <c r="G6490">
        <v>0</v>
      </c>
      <c r="H6490">
        <v>0</v>
      </c>
      <c r="I6490">
        <v>0.15</v>
      </c>
      <c r="J6490" s="10">
        <v>0</v>
      </c>
      <c r="K6490" s="13">
        <f t="shared" si="204"/>
        <v>1989</v>
      </c>
      <c r="L6490" s="1" t="str">
        <f t="shared" si="203"/>
        <v/>
      </c>
    </row>
    <row r="6491" spans="1:12" ht="13.8" customHeight="1" x14ac:dyDescent="0.3">
      <c r="A6491" t="s">
        <v>106</v>
      </c>
      <c r="B6491">
        <v>1961</v>
      </c>
      <c r="C6491" s="10">
        <v>48</v>
      </c>
      <c r="D6491">
        <v>0</v>
      </c>
      <c r="E6491">
        <v>48</v>
      </c>
      <c r="F6491">
        <v>0</v>
      </c>
      <c r="G6491">
        <v>0</v>
      </c>
      <c r="H6491">
        <v>0</v>
      </c>
      <c r="I6491">
        <v>0.17</v>
      </c>
      <c r="J6491" s="10">
        <v>0</v>
      </c>
      <c r="K6491" s="13">
        <f t="shared" si="204"/>
        <v>1989</v>
      </c>
      <c r="L6491" s="1" t="str">
        <f t="shared" si="203"/>
        <v/>
      </c>
    </row>
    <row r="6492" spans="1:12" ht="13.8" customHeight="1" x14ac:dyDescent="0.3">
      <c r="A6492" t="s">
        <v>106</v>
      </c>
      <c r="B6492">
        <v>1962</v>
      </c>
      <c r="C6492" s="10">
        <v>51</v>
      </c>
      <c r="D6492">
        <v>0</v>
      </c>
      <c r="E6492">
        <v>51</v>
      </c>
      <c r="F6492">
        <v>0</v>
      </c>
      <c r="G6492">
        <v>0</v>
      </c>
      <c r="H6492">
        <v>0</v>
      </c>
      <c r="I6492">
        <v>0.18</v>
      </c>
      <c r="J6492" s="10">
        <v>0</v>
      </c>
      <c r="K6492" s="13">
        <f t="shared" si="204"/>
        <v>1989</v>
      </c>
      <c r="L6492" s="1" t="str">
        <f t="shared" si="203"/>
        <v/>
      </c>
    </row>
    <row r="6493" spans="1:12" ht="13.8" customHeight="1" x14ac:dyDescent="0.3">
      <c r="A6493" t="s">
        <v>106</v>
      </c>
      <c r="B6493">
        <v>1963</v>
      </c>
      <c r="C6493" s="10">
        <v>56</v>
      </c>
      <c r="D6493">
        <v>0</v>
      </c>
      <c r="E6493">
        <v>56</v>
      </c>
      <c r="F6493">
        <v>0</v>
      </c>
      <c r="G6493">
        <v>0</v>
      </c>
      <c r="H6493">
        <v>0</v>
      </c>
      <c r="I6493">
        <v>0.19</v>
      </c>
      <c r="J6493" s="10">
        <v>0</v>
      </c>
      <c r="K6493" s="13">
        <f t="shared" si="204"/>
        <v>1989</v>
      </c>
      <c r="L6493" s="1" t="str">
        <f t="shared" si="203"/>
        <v/>
      </c>
    </row>
    <row r="6494" spans="1:12" ht="13.8" customHeight="1" x14ac:dyDescent="0.3">
      <c r="A6494" t="s">
        <v>106</v>
      </c>
      <c r="B6494">
        <v>1964</v>
      </c>
      <c r="C6494" s="10">
        <v>59</v>
      </c>
      <c r="D6494">
        <v>0</v>
      </c>
      <c r="E6494">
        <v>59</v>
      </c>
      <c r="F6494">
        <v>0</v>
      </c>
      <c r="G6494">
        <v>0</v>
      </c>
      <c r="H6494">
        <v>0</v>
      </c>
      <c r="I6494">
        <v>0.2</v>
      </c>
      <c r="J6494" s="10">
        <v>0</v>
      </c>
      <c r="K6494" s="13">
        <f t="shared" si="204"/>
        <v>1989</v>
      </c>
      <c r="L6494" s="1" t="str">
        <f t="shared" si="203"/>
        <v/>
      </c>
    </row>
    <row r="6495" spans="1:12" ht="13.8" customHeight="1" x14ac:dyDescent="0.3">
      <c r="A6495" t="s">
        <v>106</v>
      </c>
      <c r="B6495">
        <v>1965</v>
      </c>
      <c r="C6495" s="10">
        <v>56</v>
      </c>
      <c r="D6495">
        <v>0</v>
      </c>
      <c r="E6495">
        <v>56</v>
      </c>
      <c r="F6495">
        <v>0</v>
      </c>
      <c r="G6495">
        <v>0</v>
      </c>
      <c r="H6495">
        <v>0</v>
      </c>
      <c r="I6495">
        <v>0.19</v>
      </c>
      <c r="J6495" s="10">
        <v>0</v>
      </c>
      <c r="K6495" s="13">
        <f t="shared" si="204"/>
        <v>1989</v>
      </c>
      <c r="L6495" s="1" t="str">
        <f t="shared" si="203"/>
        <v/>
      </c>
    </row>
    <row r="6496" spans="1:12" ht="13.8" customHeight="1" x14ac:dyDescent="0.3">
      <c r="A6496" t="s">
        <v>106</v>
      </c>
      <c r="B6496">
        <v>1966</v>
      </c>
      <c r="C6496" s="10">
        <v>69</v>
      </c>
      <c r="D6496">
        <v>0</v>
      </c>
      <c r="E6496">
        <v>69</v>
      </c>
      <c r="F6496">
        <v>0</v>
      </c>
      <c r="G6496">
        <v>0</v>
      </c>
      <c r="H6496">
        <v>0</v>
      </c>
      <c r="I6496">
        <v>0.23</v>
      </c>
      <c r="J6496" s="10">
        <v>0</v>
      </c>
      <c r="K6496" s="13">
        <f t="shared" si="204"/>
        <v>1989</v>
      </c>
      <c r="L6496" s="1" t="str">
        <f t="shared" si="203"/>
        <v/>
      </c>
    </row>
    <row r="6497" spans="1:12" ht="13.8" customHeight="1" x14ac:dyDescent="0.3">
      <c r="A6497" t="s">
        <v>106</v>
      </c>
      <c r="B6497">
        <v>1967</v>
      </c>
      <c r="C6497" s="10">
        <v>79</v>
      </c>
      <c r="D6497">
        <v>0</v>
      </c>
      <c r="E6497">
        <v>79</v>
      </c>
      <c r="F6497">
        <v>0</v>
      </c>
      <c r="G6497">
        <v>0</v>
      </c>
      <c r="H6497">
        <v>0</v>
      </c>
      <c r="I6497">
        <v>0.25</v>
      </c>
      <c r="J6497" s="10">
        <v>0</v>
      </c>
      <c r="K6497" s="13">
        <f t="shared" si="204"/>
        <v>1989</v>
      </c>
      <c r="L6497" s="1" t="str">
        <f t="shared" si="203"/>
        <v/>
      </c>
    </row>
    <row r="6498" spans="1:12" ht="13.8" customHeight="1" x14ac:dyDescent="0.3">
      <c r="A6498" t="s">
        <v>106</v>
      </c>
      <c r="B6498">
        <v>1968</v>
      </c>
      <c r="C6498" s="10">
        <v>76</v>
      </c>
      <c r="D6498">
        <v>0</v>
      </c>
      <c r="E6498">
        <v>76</v>
      </c>
      <c r="F6498">
        <v>0</v>
      </c>
      <c r="G6498">
        <v>0</v>
      </c>
      <c r="H6498">
        <v>0</v>
      </c>
      <c r="I6498">
        <v>0.24</v>
      </c>
      <c r="J6498" s="10">
        <v>0</v>
      </c>
      <c r="K6498" s="13">
        <f t="shared" si="204"/>
        <v>1989</v>
      </c>
      <c r="L6498" s="1" t="str">
        <f t="shared" si="203"/>
        <v/>
      </c>
    </row>
    <row r="6499" spans="1:12" ht="13.8" customHeight="1" x14ac:dyDescent="0.3">
      <c r="A6499" t="s">
        <v>106</v>
      </c>
      <c r="B6499">
        <v>1969</v>
      </c>
      <c r="C6499" s="10">
        <v>85</v>
      </c>
      <c r="D6499">
        <v>0</v>
      </c>
      <c r="E6499">
        <v>85</v>
      </c>
      <c r="F6499">
        <v>0</v>
      </c>
      <c r="G6499">
        <v>0</v>
      </c>
      <c r="H6499">
        <v>0</v>
      </c>
      <c r="I6499">
        <v>0.27</v>
      </c>
      <c r="J6499" s="10">
        <v>0</v>
      </c>
      <c r="K6499" s="13">
        <f t="shared" si="204"/>
        <v>1989</v>
      </c>
      <c r="L6499" s="1" t="str">
        <f t="shared" si="203"/>
        <v/>
      </c>
    </row>
    <row r="6500" spans="1:12" ht="13.8" customHeight="1" x14ac:dyDescent="0.3">
      <c r="A6500" t="s">
        <v>106</v>
      </c>
      <c r="B6500">
        <v>1970</v>
      </c>
      <c r="C6500" s="10">
        <v>83</v>
      </c>
      <c r="D6500">
        <v>0</v>
      </c>
      <c r="E6500">
        <v>83</v>
      </c>
      <c r="F6500">
        <v>0</v>
      </c>
      <c r="G6500">
        <v>0</v>
      </c>
      <c r="H6500">
        <v>0</v>
      </c>
      <c r="I6500">
        <v>0.26</v>
      </c>
      <c r="J6500" s="10">
        <v>0</v>
      </c>
      <c r="K6500" s="13">
        <f t="shared" si="204"/>
        <v>1989</v>
      </c>
      <c r="L6500" s="1" t="str">
        <f t="shared" si="203"/>
        <v/>
      </c>
    </row>
    <row r="6501" spans="1:12" ht="13.8" customHeight="1" x14ac:dyDescent="0.3">
      <c r="A6501" t="s">
        <v>106</v>
      </c>
      <c r="B6501">
        <v>1971</v>
      </c>
      <c r="C6501" s="10">
        <v>93</v>
      </c>
      <c r="D6501">
        <v>0</v>
      </c>
      <c r="E6501">
        <v>93</v>
      </c>
      <c r="F6501">
        <v>0</v>
      </c>
      <c r="G6501">
        <v>0</v>
      </c>
      <c r="H6501">
        <v>0</v>
      </c>
      <c r="I6501">
        <v>0.28999999999999998</v>
      </c>
      <c r="J6501" s="10">
        <v>0</v>
      </c>
      <c r="K6501" s="13">
        <f t="shared" si="204"/>
        <v>1989</v>
      </c>
      <c r="L6501" s="1" t="str">
        <f t="shared" si="203"/>
        <v/>
      </c>
    </row>
    <row r="6502" spans="1:12" ht="13.8" customHeight="1" x14ac:dyDescent="0.3">
      <c r="A6502" t="s">
        <v>106</v>
      </c>
      <c r="B6502">
        <v>1972</v>
      </c>
      <c r="C6502" s="10">
        <v>103</v>
      </c>
      <c r="D6502">
        <v>0</v>
      </c>
      <c r="E6502">
        <v>103</v>
      </c>
      <c r="F6502">
        <v>0</v>
      </c>
      <c r="G6502">
        <v>0</v>
      </c>
      <c r="H6502">
        <v>0</v>
      </c>
      <c r="I6502">
        <v>0.32</v>
      </c>
      <c r="J6502" s="10">
        <v>0</v>
      </c>
      <c r="K6502" s="13">
        <f t="shared" si="204"/>
        <v>1989</v>
      </c>
      <c r="L6502" s="1" t="str">
        <f t="shared" si="203"/>
        <v/>
      </c>
    </row>
    <row r="6503" spans="1:12" ht="13.8" customHeight="1" x14ac:dyDescent="0.3">
      <c r="A6503" t="s">
        <v>106</v>
      </c>
      <c r="B6503">
        <v>1973</v>
      </c>
      <c r="C6503" s="10">
        <v>111</v>
      </c>
      <c r="D6503">
        <v>0</v>
      </c>
      <c r="E6503">
        <v>111</v>
      </c>
      <c r="F6503">
        <v>0</v>
      </c>
      <c r="G6503">
        <v>0</v>
      </c>
      <c r="H6503">
        <v>0</v>
      </c>
      <c r="I6503">
        <v>0.34</v>
      </c>
      <c r="J6503" s="10">
        <v>0</v>
      </c>
      <c r="K6503" s="13">
        <f t="shared" si="204"/>
        <v>1989</v>
      </c>
      <c r="L6503" s="1" t="str">
        <f t="shared" si="203"/>
        <v/>
      </c>
    </row>
    <row r="6504" spans="1:12" ht="13.8" customHeight="1" x14ac:dyDescent="0.3">
      <c r="A6504" t="s">
        <v>106</v>
      </c>
      <c r="B6504">
        <v>1974</v>
      </c>
      <c r="C6504" s="10">
        <v>105</v>
      </c>
      <c r="D6504">
        <v>0</v>
      </c>
      <c r="E6504">
        <v>105</v>
      </c>
      <c r="F6504">
        <v>0</v>
      </c>
      <c r="G6504">
        <v>0</v>
      </c>
      <c r="H6504">
        <v>0</v>
      </c>
      <c r="I6504">
        <v>0.32</v>
      </c>
      <c r="J6504" s="10">
        <v>0</v>
      </c>
      <c r="K6504" s="13">
        <f t="shared" si="204"/>
        <v>1989</v>
      </c>
      <c r="L6504" s="1" t="str">
        <f t="shared" si="203"/>
        <v/>
      </c>
    </row>
    <row r="6505" spans="1:12" ht="13.8" customHeight="1" x14ac:dyDescent="0.3">
      <c r="A6505" t="s">
        <v>106</v>
      </c>
      <c r="B6505">
        <v>1975</v>
      </c>
      <c r="C6505" s="10">
        <v>110</v>
      </c>
      <c r="D6505">
        <v>0</v>
      </c>
      <c r="E6505">
        <v>110</v>
      </c>
      <c r="F6505">
        <v>0</v>
      </c>
      <c r="G6505">
        <v>0</v>
      </c>
      <c r="H6505">
        <v>0</v>
      </c>
      <c r="I6505">
        <v>0.33</v>
      </c>
      <c r="J6505" s="10">
        <v>2</v>
      </c>
      <c r="K6505" s="13">
        <f t="shared" si="204"/>
        <v>1989</v>
      </c>
      <c r="L6505" s="1" t="str">
        <f t="shared" si="203"/>
        <v/>
      </c>
    </row>
    <row r="6506" spans="1:12" ht="13.8" customHeight="1" x14ac:dyDescent="0.3">
      <c r="A6506" t="s">
        <v>106</v>
      </c>
      <c r="B6506">
        <v>1976</v>
      </c>
      <c r="C6506" s="10">
        <v>135</v>
      </c>
      <c r="D6506">
        <v>0</v>
      </c>
      <c r="E6506">
        <v>135</v>
      </c>
      <c r="F6506">
        <v>0</v>
      </c>
      <c r="G6506">
        <v>0</v>
      </c>
      <c r="H6506">
        <v>0</v>
      </c>
      <c r="I6506">
        <v>0.41</v>
      </c>
      <c r="J6506" s="10">
        <v>2</v>
      </c>
      <c r="K6506" s="13">
        <f t="shared" si="204"/>
        <v>1989</v>
      </c>
      <c r="L6506" s="1" t="str">
        <f t="shared" si="203"/>
        <v/>
      </c>
    </row>
    <row r="6507" spans="1:12" ht="13.8" customHeight="1" x14ac:dyDescent="0.3">
      <c r="A6507" t="s">
        <v>106</v>
      </c>
      <c r="B6507">
        <v>1977</v>
      </c>
      <c r="C6507" s="10">
        <v>143</v>
      </c>
      <c r="D6507">
        <v>0</v>
      </c>
      <c r="E6507">
        <v>143</v>
      </c>
      <c r="F6507">
        <v>0</v>
      </c>
      <c r="G6507">
        <v>0</v>
      </c>
      <c r="H6507">
        <v>0</v>
      </c>
      <c r="I6507">
        <v>0.44</v>
      </c>
      <c r="J6507" s="10">
        <v>2</v>
      </c>
      <c r="K6507" s="13">
        <f t="shared" si="204"/>
        <v>1989</v>
      </c>
      <c r="L6507" s="1" t="str">
        <f t="shared" si="203"/>
        <v/>
      </c>
    </row>
    <row r="6508" spans="1:12" ht="13.8" customHeight="1" x14ac:dyDescent="0.3">
      <c r="A6508" t="s">
        <v>106</v>
      </c>
      <c r="B6508">
        <v>1978</v>
      </c>
      <c r="C6508" s="10">
        <v>144</v>
      </c>
      <c r="D6508">
        <v>0</v>
      </c>
      <c r="E6508">
        <v>144</v>
      </c>
      <c r="F6508">
        <v>0</v>
      </c>
      <c r="G6508">
        <v>0</v>
      </c>
      <c r="H6508">
        <v>0</v>
      </c>
      <c r="I6508">
        <v>0.44</v>
      </c>
      <c r="J6508" s="10">
        <v>3</v>
      </c>
      <c r="K6508" s="13">
        <f t="shared" si="204"/>
        <v>1989</v>
      </c>
      <c r="L6508" s="1" t="str">
        <f t="shared" si="203"/>
        <v/>
      </c>
    </row>
    <row r="6509" spans="1:12" ht="13.8" customHeight="1" x14ac:dyDescent="0.3">
      <c r="A6509" t="s">
        <v>106</v>
      </c>
      <c r="B6509">
        <v>1979</v>
      </c>
      <c r="C6509" s="10">
        <v>147</v>
      </c>
      <c r="D6509">
        <v>0</v>
      </c>
      <c r="E6509">
        <v>147</v>
      </c>
      <c r="F6509">
        <v>0</v>
      </c>
      <c r="G6509">
        <v>0</v>
      </c>
      <c r="H6509">
        <v>0</v>
      </c>
      <c r="I6509">
        <v>0.45</v>
      </c>
      <c r="J6509" s="10">
        <v>3</v>
      </c>
      <c r="K6509" s="13">
        <f t="shared" si="204"/>
        <v>1989</v>
      </c>
      <c r="L6509" s="1" t="str">
        <f t="shared" si="203"/>
        <v/>
      </c>
    </row>
    <row r="6510" spans="1:12" ht="13.8" customHeight="1" x14ac:dyDescent="0.3">
      <c r="A6510" t="s">
        <v>106</v>
      </c>
      <c r="B6510">
        <v>1980</v>
      </c>
      <c r="C6510" s="10">
        <v>171</v>
      </c>
      <c r="D6510">
        <v>0</v>
      </c>
      <c r="E6510">
        <v>146</v>
      </c>
      <c r="F6510">
        <v>0</v>
      </c>
      <c r="G6510">
        <v>25</v>
      </c>
      <c r="H6510">
        <v>0</v>
      </c>
      <c r="I6510">
        <v>0.52</v>
      </c>
      <c r="J6510" s="10">
        <v>24</v>
      </c>
      <c r="K6510" s="13">
        <f t="shared" si="204"/>
        <v>1989</v>
      </c>
      <c r="L6510" s="1" t="str">
        <f t="shared" si="203"/>
        <v/>
      </c>
    </row>
    <row r="6511" spans="1:12" ht="13.8" customHeight="1" x14ac:dyDescent="0.3">
      <c r="A6511" t="s">
        <v>106</v>
      </c>
      <c r="B6511">
        <v>1981</v>
      </c>
      <c r="C6511" s="10">
        <v>215</v>
      </c>
      <c r="D6511">
        <v>0</v>
      </c>
      <c r="E6511">
        <v>193</v>
      </c>
      <c r="F6511">
        <v>0</v>
      </c>
      <c r="G6511">
        <v>22</v>
      </c>
      <c r="H6511">
        <v>0</v>
      </c>
      <c r="I6511">
        <v>0.65</v>
      </c>
      <c r="J6511" s="10">
        <v>32</v>
      </c>
      <c r="K6511" s="13">
        <f t="shared" si="204"/>
        <v>1989</v>
      </c>
      <c r="L6511" s="1" t="str">
        <f t="shared" si="203"/>
        <v/>
      </c>
    </row>
    <row r="6512" spans="1:12" ht="13.8" customHeight="1" x14ac:dyDescent="0.3">
      <c r="A6512" t="s">
        <v>106</v>
      </c>
      <c r="B6512">
        <v>1982</v>
      </c>
      <c r="C6512" s="10">
        <v>208</v>
      </c>
      <c r="D6512">
        <v>0</v>
      </c>
      <c r="E6512">
        <v>186</v>
      </c>
      <c r="F6512">
        <v>0</v>
      </c>
      <c r="G6512">
        <v>22</v>
      </c>
      <c r="H6512">
        <v>0</v>
      </c>
      <c r="I6512">
        <v>0.62</v>
      </c>
      <c r="J6512" s="10">
        <v>35</v>
      </c>
      <c r="K6512" s="13">
        <f t="shared" si="204"/>
        <v>1989</v>
      </c>
      <c r="L6512" s="1" t="str">
        <f t="shared" si="203"/>
        <v/>
      </c>
    </row>
    <row r="6513" spans="1:12" ht="13.8" customHeight="1" x14ac:dyDescent="0.3">
      <c r="A6513" t="s">
        <v>106</v>
      </c>
      <c r="B6513">
        <v>1983</v>
      </c>
      <c r="C6513" s="10">
        <v>222</v>
      </c>
      <c r="D6513">
        <v>0</v>
      </c>
      <c r="E6513">
        <v>200</v>
      </c>
      <c r="F6513">
        <v>0</v>
      </c>
      <c r="G6513">
        <v>22</v>
      </c>
      <c r="H6513">
        <v>0</v>
      </c>
      <c r="I6513">
        <v>0.65</v>
      </c>
      <c r="J6513" s="10">
        <v>37</v>
      </c>
      <c r="K6513" s="13">
        <f t="shared" si="204"/>
        <v>1989</v>
      </c>
      <c r="L6513" s="1" t="str">
        <f t="shared" si="203"/>
        <v/>
      </c>
    </row>
    <row r="6514" spans="1:12" ht="13.8" customHeight="1" x14ac:dyDescent="0.3">
      <c r="A6514" t="s">
        <v>106</v>
      </c>
      <c r="B6514">
        <v>1984</v>
      </c>
      <c r="C6514" s="10">
        <v>239</v>
      </c>
      <c r="D6514">
        <v>0</v>
      </c>
      <c r="E6514">
        <v>216</v>
      </c>
      <c r="F6514">
        <v>0</v>
      </c>
      <c r="G6514">
        <v>23</v>
      </c>
      <c r="H6514">
        <v>0</v>
      </c>
      <c r="I6514">
        <v>0.69</v>
      </c>
      <c r="J6514" s="10">
        <v>42</v>
      </c>
      <c r="K6514" s="13">
        <f t="shared" si="204"/>
        <v>1989</v>
      </c>
      <c r="L6514" s="1" t="str">
        <f t="shared" si="203"/>
        <v/>
      </c>
    </row>
    <row r="6515" spans="1:12" ht="13.8" customHeight="1" x14ac:dyDescent="0.3">
      <c r="A6515" t="s">
        <v>106</v>
      </c>
      <c r="B6515">
        <v>1985</v>
      </c>
      <c r="C6515" s="10">
        <v>243</v>
      </c>
      <c r="D6515">
        <v>0</v>
      </c>
      <c r="E6515">
        <v>220</v>
      </c>
      <c r="F6515">
        <v>0</v>
      </c>
      <c r="G6515">
        <v>23</v>
      </c>
      <c r="H6515">
        <v>0</v>
      </c>
      <c r="I6515">
        <v>0.68</v>
      </c>
      <c r="J6515" s="10">
        <v>50</v>
      </c>
      <c r="K6515" s="13">
        <f t="shared" si="204"/>
        <v>1989</v>
      </c>
      <c r="L6515" s="1" t="str">
        <f t="shared" si="203"/>
        <v/>
      </c>
    </row>
    <row r="6516" spans="1:12" ht="13.8" customHeight="1" x14ac:dyDescent="0.3">
      <c r="A6516" t="s">
        <v>106</v>
      </c>
      <c r="B6516">
        <v>1986</v>
      </c>
      <c r="C6516" s="10">
        <v>259</v>
      </c>
      <c r="D6516">
        <v>0</v>
      </c>
      <c r="E6516">
        <v>234</v>
      </c>
      <c r="F6516">
        <v>0</v>
      </c>
      <c r="G6516">
        <v>25</v>
      </c>
      <c r="H6516">
        <v>0</v>
      </c>
      <c r="I6516">
        <v>0.72</v>
      </c>
      <c r="J6516" s="10">
        <v>52</v>
      </c>
      <c r="K6516" s="13">
        <f t="shared" si="204"/>
        <v>1989</v>
      </c>
      <c r="L6516" s="1" t="str">
        <f t="shared" si="203"/>
        <v/>
      </c>
    </row>
    <row r="6517" spans="1:12" ht="13.8" customHeight="1" x14ac:dyDescent="0.3">
      <c r="A6517" t="s">
        <v>106</v>
      </c>
      <c r="B6517">
        <v>1987</v>
      </c>
      <c r="C6517" s="10">
        <v>276</v>
      </c>
      <c r="D6517">
        <v>0</v>
      </c>
      <c r="E6517">
        <v>250</v>
      </c>
      <c r="F6517">
        <v>0</v>
      </c>
      <c r="G6517">
        <v>26</v>
      </c>
      <c r="H6517">
        <v>0</v>
      </c>
      <c r="I6517">
        <v>0.75</v>
      </c>
      <c r="J6517" s="10">
        <v>60</v>
      </c>
      <c r="K6517" s="13">
        <f t="shared" si="204"/>
        <v>1989</v>
      </c>
      <c r="L6517" s="1" t="str">
        <f t="shared" si="203"/>
        <v/>
      </c>
    </row>
    <row r="6518" spans="1:12" ht="13.8" customHeight="1" x14ac:dyDescent="0.3">
      <c r="A6518" t="s">
        <v>106</v>
      </c>
      <c r="B6518">
        <v>1988</v>
      </c>
      <c r="C6518" s="10">
        <v>308</v>
      </c>
      <c r="D6518">
        <v>0</v>
      </c>
      <c r="E6518">
        <v>275</v>
      </c>
      <c r="F6518">
        <v>0</v>
      </c>
      <c r="G6518">
        <v>33</v>
      </c>
      <c r="H6518">
        <v>0</v>
      </c>
      <c r="I6518">
        <v>0.82</v>
      </c>
      <c r="J6518" s="10">
        <v>75</v>
      </c>
      <c r="K6518" s="13">
        <f t="shared" si="204"/>
        <v>1989</v>
      </c>
      <c r="L6518" s="1" t="str">
        <f t="shared" si="203"/>
        <v/>
      </c>
    </row>
    <row r="6519" spans="1:12" ht="13.8" customHeight="1" x14ac:dyDescent="0.3">
      <c r="A6519" t="s">
        <v>106</v>
      </c>
      <c r="B6519">
        <v>1989</v>
      </c>
      <c r="C6519" s="10">
        <v>324</v>
      </c>
      <c r="D6519">
        <v>0</v>
      </c>
      <c r="E6519">
        <v>294</v>
      </c>
      <c r="F6519">
        <v>0</v>
      </c>
      <c r="G6519">
        <v>30</v>
      </c>
      <c r="H6519">
        <v>0</v>
      </c>
      <c r="I6519">
        <v>0.85</v>
      </c>
      <c r="J6519" s="10">
        <v>68</v>
      </c>
      <c r="K6519" s="13">
        <f t="shared" si="204"/>
        <v>1989</v>
      </c>
      <c r="L6519" s="1" t="str">
        <f t="shared" si="203"/>
        <v/>
      </c>
    </row>
    <row r="6520" spans="1:12" ht="13.8" customHeight="1" x14ac:dyDescent="0.3">
      <c r="A6520" t="s">
        <v>106</v>
      </c>
      <c r="B6520">
        <v>1990</v>
      </c>
      <c r="C6520" s="10">
        <v>350</v>
      </c>
      <c r="D6520">
        <v>0</v>
      </c>
      <c r="E6520">
        <v>319</v>
      </c>
      <c r="F6520">
        <v>0</v>
      </c>
      <c r="G6520">
        <v>31</v>
      </c>
      <c r="H6520">
        <v>0</v>
      </c>
      <c r="I6520">
        <v>0.91</v>
      </c>
      <c r="J6520" s="10">
        <v>71</v>
      </c>
      <c r="K6520" s="13">
        <f t="shared" si="204"/>
        <v>1990</v>
      </c>
      <c r="L6520" s="1" t="str">
        <f t="shared" si="203"/>
        <v/>
      </c>
    </row>
    <row r="6521" spans="1:12" ht="13.8" customHeight="1" x14ac:dyDescent="0.3">
      <c r="A6521" t="s">
        <v>106</v>
      </c>
      <c r="B6521">
        <v>1991</v>
      </c>
      <c r="C6521" s="10">
        <v>351</v>
      </c>
      <c r="D6521">
        <v>0</v>
      </c>
      <c r="E6521">
        <v>318</v>
      </c>
      <c r="F6521">
        <v>0</v>
      </c>
      <c r="G6521">
        <v>33</v>
      </c>
      <c r="H6521">
        <v>0</v>
      </c>
      <c r="I6521">
        <v>0.9</v>
      </c>
      <c r="J6521" s="10">
        <v>78</v>
      </c>
      <c r="K6521" s="13">
        <f t="shared" si="204"/>
        <v>1990</v>
      </c>
      <c r="L6521" s="1" t="str">
        <f t="shared" si="203"/>
        <v/>
      </c>
    </row>
    <row r="6522" spans="1:12" ht="13.8" customHeight="1" x14ac:dyDescent="0.3">
      <c r="A6522" t="s">
        <v>106</v>
      </c>
      <c r="B6522">
        <v>1992</v>
      </c>
      <c r="C6522" s="10">
        <v>366</v>
      </c>
      <c r="D6522">
        <v>0</v>
      </c>
      <c r="E6522">
        <v>334</v>
      </c>
      <c r="F6522">
        <v>0</v>
      </c>
      <c r="G6522">
        <v>32</v>
      </c>
      <c r="H6522">
        <v>0</v>
      </c>
      <c r="I6522">
        <v>0.93</v>
      </c>
      <c r="J6522" s="10">
        <v>68</v>
      </c>
      <c r="K6522" s="13">
        <f t="shared" si="204"/>
        <v>1990</v>
      </c>
      <c r="L6522" s="1" t="str">
        <f t="shared" si="203"/>
        <v/>
      </c>
    </row>
    <row r="6523" spans="1:12" ht="13.8" customHeight="1" x14ac:dyDescent="0.3">
      <c r="A6523" t="s">
        <v>106</v>
      </c>
      <c r="B6523">
        <v>1993</v>
      </c>
      <c r="C6523" s="10">
        <v>375</v>
      </c>
      <c r="D6523">
        <v>0</v>
      </c>
      <c r="E6523">
        <v>344</v>
      </c>
      <c r="F6523">
        <v>0</v>
      </c>
      <c r="G6523">
        <v>31</v>
      </c>
      <c r="H6523">
        <v>0</v>
      </c>
      <c r="I6523">
        <v>0.94</v>
      </c>
      <c r="J6523" s="10">
        <v>62</v>
      </c>
      <c r="K6523" s="13">
        <f t="shared" si="204"/>
        <v>1990</v>
      </c>
      <c r="L6523" s="1" t="str">
        <f t="shared" si="203"/>
        <v/>
      </c>
    </row>
    <row r="6524" spans="1:12" ht="13.8" customHeight="1" x14ac:dyDescent="0.3">
      <c r="A6524" t="s">
        <v>106</v>
      </c>
      <c r="B6524">
        <v>1994</v>
      </c>
      <c r="C6524" s="10">
        <v>387</v>
      </c>
      <c r="D6524">
        <v>0</v>
      </c>
      <c r="E6524">
        <v>356</v>
      </c>
      <c r="F6524">
        <v>0</v>
      </c>
      <c r="G6524">
        <v>31</v>
      </c>
      <c r="H6524">
        <v>0</v>
      </c>
      <c r="I6524">
        <v>0.96</v>
      </c>
      <c r="J6524" s="10">
        <v>78</v>
      </c>
      <c r="K6524" s="13">
        <f t="shared" si="204"/>
        <v>1990</v>
      </c>
      <c r="L6524" s="1" t="str">
        <f t="shared" si="203"/>
        <v/>
      </c>
    </row>
    <row r="6525" spans="1:12" ht="13.8" customHeight="1" x14ac:dyDescent="0.3">
      <c r="A6525" t="s">
        <v>106</v>
      </c>
      <c r="B6525">
        <v>1995</v>
      </c>
      <c r="C6525" s="10">
        <v>399</v>
      </c>
      <c r="D6525">
        <v>0</v>
      </c>
      <c r="E6525">
        <v>368</v>
      </c>
      <c r="F6525">
        <v>0</v>
      </c>
      <c r="G6525">
        <v>31</v>
      </c>
      <c r="H6525">
        <v>0</v>
      </c>
      <c r="I6525">
        <v>0.99</v>
      </c>
      <c r="J6525" s="10">
        <v>95</v>
      </c>
      <c r="K6525" s="13">
        <f t="shared" si="204"/>
        <v>1990</v>
      </c>
      <c r="L6525" s="1" t="str">
        <f t="shared" si="203"/>
        <v/>
      </c>
    </row>
    <row r="6526" spans="1:12" ht="13.8" customHeight="1" x14ac:dyDescent="0.3">
      <c r="A6526" t="s">
        <v>106</v>
      </c>
      <c r="B6526">
        <v>1996</v>
      </c>
      <c r="C6526" s="10">
        <v>423</v>
      </c>
      <c r="D6526">
        <v>0</v>
      </c>
      <c r="E6526">
        <v>392</v>
      </c>
      <c r="F6526">
        <v>0</v>
      </c>
      <c r="G6526">
        <v>31</v>
      </c>
      <c r="H6526">
        <v>0</v>
      </c>
      <c r="I6526">
        <v>1.03</v>
      </c>
      <c r="J6526" s="10">
        <v>108</v>
      </c>
      <c r="K6526" s="13">
        <f t="shared" si="204"/>
        <v>1990</v>
      </c>
      <c r="L6526" s="1" t="str">
        <f t="shared" si="203"/>
        <v/>
      </c>
    </row>
    <row r="6527" spans="1:12" ht="13.8" customHeight="1" x14ac:dyDescent="0.3">
      <c r="A6527" t="s">
        <v>106</v>
      </c>
      <c r="B6527">
        <v>1997</v>
      </c>
      <c r="C6527" s="10">
        <v>438</v>
      </c>
      <c r="D6527">
        <v>0</v>
      </c>
      <c r="E6527">
        <v>407</v>
      </c>
      <c r="F6527">
        <v>0</v>
      </c>
      <c r="G6527">
        <v>31</v>
      </c>
      <c r="H6527">
        <v>0</v>
      </c>
      <c r="I6527">
        <v>1.06</v>
      </c>
      <c r="J6527" s="10">
        <v>118</v>
      </c>
      <c r="K6527" s="13">
        <f t="shared" si="204"/>
        <v>1990</v>
      </c>
      <c r="L6527" s="1" t="str">
        <f t="shared" si="203"/>
        <v/>
      </c>
    </row>
    <row r="6528" spans="1:12" ht="13.8" customHeight="1" x14ac:dyDescent="0.3">
      <c r="A6528" t="s">
        <v>106</v>
      </c>
      <c r="B6528">
        <v>1998</v>
      </c>
      <c r="C6528" s="10">
        <v>565</v>
      </c>
      <c r="D6528">
        <v>72</v>
      </c>
      <c r="E6528">
        <v>461</v>
      </c>
      <c r="F6528">
        <v>0</v>
      </c>
      <c r="G6528">
        <v>31</v>
      </c>
      <c r="H6528">
        <v>0</v>
      </c>
      <c r="I6528">
        <v>1.35</v>
      </c>
      <c r="J6528" s="10">
        <v>133</v>
      </c>
      <c r="K6528" s="13">
        <f t="shared" si="204"/>
        <v>1990</v>
      </c>
      <c r="L6528" s="1" t="str">
        <f t="shared" si="203"/>
        <v/>
      </c>
    </row>
    <row r="6529" spans="1:12" ht="13.8" customHeight="1" x14ac:dyDescent="0.3">
      <c r="A6529" t="s">
        <v>106</v>
      </c>
      <c r="B6529">
        <v>1999</v>
      </c>
      <c r="C6529" s="10">
        <v>516</v>
      </c>
      <c r="D6529">
        <v>87</v>
      </c>
      <c r="E6529">
        <v>398</v>
      </c>
      <c r="F6529">
        <v>0</v>
      </c>
      <c r="G6529">
        <v>31</v>
      </c>
      <c r="H6529">
        <v>0</v>
      </c>
      <c r="I6529">
        <v>1.22</v>
      </c>
      <c r="J6529" s="10">
        <v>135</v>
      </c>
      <c r="K6529" s="13">
        <f t="shared" si="204"/>
        <v>1990</v>
      </c>
      <c r="L6529" s="1" t="str">
        <f t="shared" si="203"/>
        <v/>
      </c>
    </row>
    <row r="6530" spans="1:12" ht="13.8" customHeight="1" x14ac:dyDescent="0.3">
      <c r="A6530" t="s">
        <v>106</v>
      </c>
      <c r="B6530">
        <v>2000</v>
      </c>
      <c r="C6530" s="10">
        <v>522</v>
      </c>
      <c r="D6530">
        <v>91</v>
      </c>
      <c r="E6530">
        <v>395</v>
      </c>
      <c r="F6530">
        <v>0</v>
      </c>
      <c r="G6530">
        <v>36</v>
      </c>
      <c r="H6530">
        <v>0</v>
      </c>
      <c r="I6530">
        <v>1.22</v>
      </c>
      <c r="J6530" s="10">
        <v>136</v>
      </c>
      <c r="K6530" s="13">
        <f t="shared" si="204"/>
        <v>1990</v>
      </c>
      <c r="L6530" s="1" t="str">
        <f t="shared" ref="L6530:L6593" si="205">IF(AND(B6530&gt;2011),1,"")</f>
        <v/>
      </c>
    </row>
    <row r="6531" spans="1:12" ht="13.8" customHeight="1" x14ac:dyDescent="0.3">
      <c r="A6531" t="s">
        <v>106</v>
      </c>
      <c r="B6531">
        <v>2001</v>
      </c>
      <c r="C6531" s="10">
        <v>566</v>
      </c>
      <c r="D6531">
        <v>94</v>
      </c>
      <c r="E6531">
        <v>436</v>
      </c>
      <c r="F6531">
        <v>0</v>
      </c>
      <c r="G6531">
        <v>36</v>
      </c>
      <c r="H6531">
        <v>0</v>
      </c>
      <c r="I6531">
        <v>1.31</v>
      </c>
      <c r="J6531" s="10">
        <v>123</v>
      </c>
      <c r="K6531" s="13">
        <f t="shared" si="204"/>
        <v>1990</v>
      </c>
      <c r="L6531" s="1" t="str">
        <f t="shared" si="205"/>
        <v/>
      </c>
    </row>
    <row r="6532" spans="1:12" ht="13.8" customHeight="1" x14ac:dyDescent="0.3">
      <c r="A6532" t="s">
        <v>106</v>
      </c>
      <c r="B6532">
        <v>2002</v>
      </c>
      <c r="C6532" s="10">
        <v>576</v>
      </c>
      <c r="D6532">
        <v>98</v>
      </c>
      <c r="E6532">
        <v>447</v>
      </c>
      <c r="F6532">
        <v>0</v>
      </c>
      <c r="G6532">
        <v>31</v>
      </c>
      <c r="H6532">
        <v>0</v>
      </c>
      <c r="I6532">
        <v>1.32</v>
      </c>
      <c r="J6532" s="10">
        <v>125</v>
      </c>
      <c r="K6532" s="13">
        <f t="shared" si="204"/>
        <v>1990</v>
      </c>
      <c r="L6532" s="1" t="str">
        <f t="shared" si="205"/>
        <v/>
      </c>
    </row>
    <row r="6533" spans="1:12" ht="13.8" customHeight="1" x14ac:dyDescent="0.3">
      <c r="A6533" t="s">
        <v>106</v>
      </c>
      <c r="B6533">
        <v>2003</v>
      </c>
      <c r="C6533" s="10">
        <v>608</v>
      </c>
      <c r="D6533">
        <v>101</v>
      </c>
      <c r="E6533">
        <v>476</v>
      </c>
      <c r="F6533">
        <v>0</v>
      </c>
      <c r="G6533">
        <v>31</v>
      </c>
      <c r="H6533">
        <v>0</v>
      </c>
      <c r="I6533">
        <v>1.39</v>
      </c>
      <c r="J6533" s="10">
        <v>105</v>
      </c>
      <c r="K6533" s="13">
        <f t="shared" si="204"/>
        <v>1990</v>
      </c>
      <c r="L6533" s="1" t="str">
        <f t="shared" si="205"/>
        <v/>
      </c>
    </row>
    <row r="6534" spans="1:12" ht="13.8" customHeight="1" x14ac:dyDescent="0.3">
      <c r="A6534" t="s">
        <v>106</v>
      </c>
      <c r="B6534">
        <v>2004</v>
      </c>
      <c r="C6534" s="10">
        <v>631</v>
      </c>
      <c r="D6534">
        <v>105</v>
      </c>
      <c r="E6534">
        <v>495</v>
      </c>
      <c r="F6534">
        <v>0</v>
      </c>
      <c r="G6534">
        <v>31</v>
      </c>
      <c r="H6534">
        <v>0</v>
      </c>
      <c r="I6534">
        <v>1.43</v>
      </c>
      <c r="J6534" s="10">
        <v>109</v>
      </c>
      <c r="K6534" s="13">
        <f t="shared" si="204"/>
        <v>1990</v>
      </c>
      <c r="L6534" s="1" t="str">
        <f t="shared" si="205"/>
        <v/>
      </c>
    </row>
    <row r="6535" spans="1:12" ht="13.8" customHeight="1" x14ac:dyDescent="0.3">
      <c r="A6535" t="s">
        <v>106</v>
      </c>
      <c r="B6535">
        <v>2005</v>
      </c>
      <c r="C6535" s="10">
        <v>606</v>
      </c>
      <c r="D6535">
        <v>107</v>
      </c>
      <c r="E6535">
        <v>466</v>
      </c>
      <c r="F6535">
        <v>0</v>
      </c>
      <c r="G6535">
        <v>33</v>
      </c>
      <c r="H6535">
        <v>0</v>
      </c>
      <c r="I6535">
        <v>1.36</v>
      </c>
      <c r="J6535" s="10">
        <v>97</v>
      </c>
      <c r="K6535" s="13">
        <f t="shared" si="204"/>
        <v>1990</v>
      </c>
      <c r="L6535" s="1" t="str">
        <f t="shared" si="205"/>
        <v/>
      </c>
    </row>
    <row r="6536" spans="1:12" ht="13.8" customHeight="1" x14ac:dyDescent="0.3">
      <c r="A6536" t="s">
        <v>106</v>
      </c>
      <c r="B6536">
        <v>2006</v>
      </c>
      <c r="C6536" s="10">
        <v>588</v>
      </c>
      <c r="D6536">
        <v>109</v>
      </c>
      <c r="E6536">
        <v>448</v>
      </c>
      <c r="F6536">
        <v>0</v>
      </c>
      <c r="G6536">
        <v>31</v>
      </c>
      <c r="H6536">
        <v>0</v>
      </c>
      <c r="I6536">
        <v>1.31</v>
      </c>
      <c r="J6536" s="10">
        <v>91</v>
      </c>
      <c r="K6536" s="13">
        <f t="shared" ref="K6536:K6599" si="206">IF(B6536&lt;1990,IF(B6536&lt;1959,1958,1989),1990)</f>
        <v>1990</v>
      </c>
      <c r="L6536" s="1" t="str">
        <f t="shared" si="205"/>
        <v/>
      </c>
    </row>
    <row r="6537" spans="1:12" ht="13.8" customHeight="1" x14ac:dyDescent="0.3">
      <c r="A6537" t="s">
        <v>106</v>
      </c>
      <c r="B6537">
        <v>2007</v>
      </c>
      <c r="C6537" s="10">
        <v>636</v>
      </c>
      <c r="D6537">
        <v>125</v>
      </c>
      <c r="E6537">
        <v>480</v>
      </c>
      <c r="F6537">
        <v>0</v>
      </c>
      <c r="G6537">
        <v>31</v>
      </c>
      <c r="H6537">
        <v>0</v>
      </c>
      <c r="I6537">
        <v>1.41</v>
      </c>
      <c r="J6537" s="10">
        <v>88</v>
      </c>
      <c r="K6537" s="13">
        <f t="shared" si="206"/>
        <v>1990</v>
      </c>
      <c r="L6537" s="1" t="str">
        <f t="shared" si="205"/>
        <v/>
      </c>
    </row>
    <row r="6538" spans="1:12" ht="13.8" customHeight="1" x14ac:dyDescent="0.3">
      <c r="A6538" t="s">
        <v>106</v>
      </c>
      <c r="B6538">
        <v>2008</v>
      </c>
      <c r="C6538" s="10">
        <v>624</v>
      </c>
      <c r="D6538">
        <v>119</v>
      </c>
      <c r="E6538">
        <v>464</v>
      </c>
      <c r="F6538">
        <v>0</v>
      </c>
      <c r="G6538">
        <v>41</v>
      </c>
      <c r="H6538">
        <v>0</v>
      </c>
      <c r="I6538">
        <v>1.38</v>
      </c>
      <c r="J6538" s="10">
        <v>91</v>
      </c>
      <c r="K6538" s="13">
        <f t="shared" si="206"/>
        <v>1990</v>
      </c>
      <c r="L6538" s="1" t="str">
        <f t="shared" si="205"/>
        <v/>
      </c>
    </row>
    <row r="6539" spans="1:12" ht="13.8" customHeight="1" x14ac:dyDescent="0.3">
      <c r="A6539" t="s">
        <v>106</v>
      </c>
      <c r="B6539">
        <v>2009</v>
      </c>
      <c r="C6539" s="10">
        <v>630</v>
      </c>
      <c r="D6539">
        <v>119</v>
      </c>
      <c r="E6539">
        <v>470</v>
      </c>
      <c r="F6539">
        <v>0</v>
      </c>
      <c r="G6539">
        <v>41</v>
      </c>
      <c r="H6539">
        <v>0</v>
      </c>
      <c r="I6539">
        <v>1.38</v>
      </c>
      <c r="J6539" s="10">
        <v>91</v>
      </c>
      <c r="K6539" s="13">
        <f t="shared" si="206"/>
        <v>1990</v>
      </c>
      <c r="L6539" s="1" t="str">
        <f t="shared" si="205"/>
        <v/>
      </c>
    </row>
    <row r="6540" spans="1:12" ht="13.8" customHeight="1" x14ac:dyDescent="0.3">
      <c r="A6540" t="s">
        <v>106</v>
      </c>
      <c r="B6540">
        <v>2010</v>
      </c>
      <c r="C6540" s="10">
        <v>627</v>
      </c>
      <c r="D6540">
        <v>112</v>
      </c>
      <c r="E6540">
        <v>474</v>
      </c>
      <c r="F6540">
        <v>0</v>
      </c>
      <c r="G6540">
        <v>41</v>
      </c>
      <c r="H6540">
        <v>0</v>
      </c>
      <c r="I6540">
        <v>1.37</v>
      </c>
      <c r="J6540" s="10">
        <v>91</v>
      </c>
      <c r="K6540" s="13">
        <f t="shared" si="206"/>
        <v>1990</v>
      </c>
      <c r="L6540" s="1" t="str">
        <f t="shared" si="205"/>
        <v/>
      </c>
    </row>
    <row r="6541" spans="1:12" ht="13.8" customHeight="1" x14ac:dyDescent="0.3">
      <c r="A6541" t="s">
        <v>106</v>
      </c>
      <c r="B6541">
        <v>2011</v>
      </c>
      <c r="C6541" s="10">
        <v>663</v>
      </c>
      <c r="D6541">
        <v>145</v>
      </c>
      <c r="E6541">
        <v>477</v>
      </c>
      <c r="F6541">
        <v>0</v>
      </c>
      <c r="G6541">
        <v>41</v>
      </c>
      <c r="H6541">
        <v>0</v>
      </c>
      <c r="I6541">
        <v>1.45</v>
      </c>
      <c r="J6541" s="10">
        <v>91</v>
      </c>
      <c r="K6541" s="13">
        <f t="shared" si="206"/>
        <v>1990</v>
      </c>
      <c r="L6541" s="1" t="str">
        <f t="shared" si="205"/>
        <v/>
      </c>
    </row>
    <row r="6542" spans="1:12" ht="13.8" customHeight="1" x14ac:dyDescent="0.3">
      <c r="A6542" t="s">
        <v>106</v>
      </c>
      <c r="B6542">
        <v>2012</v>
      </c>
      <c r="C6542" s="10">
        <v>694</v>
      </c>
      <c r="D6542">
        <v>145</v>
      </c>
      <c r="E6542">
        <v>508</v>
      </c>
      <c r="F6542">
        <v>0</v>
      </c>
      <c r="G6542">
        <v>41</v>
      </c>
      <c r="H6542">
        <v>0</v>
      </c>
      <c r="I6542">
        <v>1.51</v>
      </c>
      <c r="J6542" s="10">
        <v>92</v>
      </c>
      <c r="K6542" s="13">
        <f t="shared" si="206"/>
        <v>1990</v>
      </c>
      <c r="L6542" s="1">
        <f t="shared" si="205"/>
        <v>1</v>
      </c>
    </row>
    <row r="6543" spans="1:12" ht="13.8" customHeight="1" x14ac:dyDescent="0.3">
      <c r="A6543" t="s">
        <v>106</v>
      </c>
      <c r="B6543">
        <v>2013</v>
      </c>
      <c r="C6543" s="10">
        <v>697</v>
      </c>
      <c r="D6543">
        <v>145</v>
      </c>
      <c r="E6543">
        <v>511</v>
      </c>
      <c r="F6543">
        <v>0</v>
      </c>
      <c r="G6543">
        <v>41</v>
      </c>
      <c r="H6543">
        <v>0</v>
      </c>
      <c r="I6543">
        <v>1.5</v>
      </c>
      <c r="J6543" s="10">
        <v>92</v>
      </c>
      <c r="K6543" s="13">
        <f t="shared" si="206"/>
        <v>1990</v>
      </c>
      <c r="L6543" s="1">
        <f t="shared" si="205"/>
        <v>1</v>
      </c>
    </row>
    <row r="6544" spans="1:12" ht="13.8" customHeight="1" x14ac:dyDescent="0.3">
      <c r="A6544" t="s">
        <v>106</v>
      </c>
      <c r="B6544">
        <v>2014</v>
      </c>
      <c r="C6544" s="10">
        <v>700</v>
      </c>
      <c r="D6544">
        <v>145</v>
      </c>
      <c r="E6544">
        <v>514</v>
      </c>
      <c r="F6544">
        <v>0</v>
      </c>
      <c r="G6544">
        <v>41</v>
      </c>
      <c r="H6544">
        <v>0</v>
      </c>
      <c r="I6544">
        <v>1.5</v>
      </c>
      <c r="J6544" s="10">
        <v>93</v>
      </c>
      <c r="K6544" s="13">
        <f t="shared" si="206"/>
        <v>1990</v>
      </c>
      <c r="L6544" s="1">
        <f t="shared" si="205"/>
        <v>1</v>
      </c>
    </row>
    <row r="6545" spans="1:12" ht="13.8" customHeight="1" x14ac:dyDescent="0.3">
      <c r="A6545" t="s">
        <v>107</v>
      </c>
      <c r="B6545">
        <v>1941</v>
      </c>
      <c r="C6545" s="10">
        <v>3</v>
      </c>
      <c r="D6545" t="s">
        <v>11</v>
      </c>
      <c r="E6545" t="s">
        <v>11</v>
      </c>
      <c r="F6545" t="s">
        <v>11</v>
      </c>
      <c r="G6545">
        <v>3</v>
      </c>
      <c r="H6545" t="s">
        <v>11</v>
      </c>
      <c r="I6545" t="s">
        <v>11</v>
      </c>
      <c r="J6545" s="10">
        <v>0</v>
      </c>
      <c r="K6545" s="13">
        <f t="shared" si="206"/>
        <v>1958</v>
      </c>
      <c r="L6545" s="1" t="str">
        <f t="shared" si="205"/>
        <v/>
      </c>
    </row>
    <row r="6546" spans="1:12" ht="13.8" customHeight="1" x14ac:dyDescent="0.3">
      <c r="A6546" t="s">
        <v>107</v>
      </c>
      <c r="B6546">
        <v>1942</v>
      </c>
      <c r="C6546" s="10">
        <v>3</v>
      </c>
      <c r="D6546" t="s">
        <v>11</v>
      </c>
      <c r="E6546" t="s">
        <v>11</v>
      </c>
      <c r="F6546" t="s">
        <v>11</v>
      </c>
      <c r="G6546">
        <v>3</v>
      </c>
      <c r="H6546" t="s">
        <v>11</v>
      </c>
      <c r="I6546" t="s">
        <v>11</v>
      </c>
      <c r="J6546" s="10">
        <v>0</v>
      </c>
      <c r="K6546" s="13">
        <f t="shared" si="206"/>
        <v>1958</v>
      </c>
      <c r="L6546" s="1" t="str">
        <f t="shared" si="205"/>
        <v/>
      </c>
    </row>
    <row r="6547" spans="1:12" ht="13.8" customHeight="1" x14ac:dyDescent="0.3">
      <c r="A6547" t="s">
        <v>107</v>
      </c>
      <c r="B6547">
        <v>1943</v>
      </c>
      <c r="C6547" s="10">
        <v>3</v>
      </c>
      <c r="D6547" t="s">
        <v>11</v>
      </c>
      <c r="E6547" t="s">
        <v>11</v>
      </c>
      <c r="F6547" t="s">
        <v>11</v>
      </c>
      <c r="G6547">
        <v>3</v>
      </c>
      <c r="H6547" t="s">
        <v>11</v>
      </c>
      <c r="I6547" t="s">
        <v>11</v>
      </c>
      <c r="J6547" s="10">
        <v>0</v>
      </c>
      <c r="K6547" s="13">
        <f t="shared" si="206"/>
        <v>1958</v>
      </c>
      <c r="L6547" s="1" t="str">
        <f t="shared" si="205"/>
        <v/>
      </c>
    </row>
    <row r="6548" spans="1:12" ht="13.8" customHeight="1" x14ac:dyDescent="0.3">
      <c r="A6548" t="s">
        <v>107</v>
      </c>
      <c r="B6548">
        <v>1944</v>
      </c>
      <c r="C6548" s="10">
        <v>3</v>
      </c>
      <c r="D6548" t="s">
        <v>11</v>
      </c>
      <c r="E6548" t="s">
        <v>11</v>
      </c>
      <c r="F6548" t="s">
        <v>11</v>
      </c>
      <c r="G6548">
        <v>3</v>
      </c>
      <c r="H6548" t="s">
        <v>11</v>
      </c>
      <c r="I6548" t="s">
        <v>11</v>
      </c>
      <c r="J6548" s="10">
        <v>0</v>
      </c>
      <c r="K6548" s="13">
        <f t="shared" si="206"/>
        <v>1958</v>
      </c>
      <c r="L6548" s="1" t="str">
        <f t="shared" si="205"/>
        <v/>
      </c>
    </row>
    <row r="6549" spans="1:12" ht="13.8" customHeight="1" x14ac:dyDescent="0.3">
      <c r="A6549" t="s">
        <v>107</v>
      </c>
      <c r="B6549">
        <v>1945</v>
      </c>
      <c r="C6549" s="10">
        <v>4</v>
      </c>
      <c r="D6549" t="s">
        <v>11</v>
      </c>
      <c r="E6549" t="s">
        <v>11</v>
      </c>
      <c r="F6549" t="s">
        <v>11</v>
      </c>
      <c r="G6549">
        <v>4</v>
      </c>
      <c r="H6549" t="s">
        <v>11</v>
      </c>
      <c r="I6549" t="s">
        <v>11</v>
      </c>
      <c r="J6549" s="10">
        <v>0</v>
      </c>
      <c r="K6549" s="13">
        <f t="shared" si="206"/>
        <v>1958</v>
      </c>
      <c r="L6549" s="1" t="str">
        <f t="shared" si="205"/>
        <v/>
      </c>
    </row>
    <row r="6550" spans="1:12" ht="13.8" customHeight="1" x14ac:dyDescent="0.3">
      <c r="A6550" t="s">
        <v>107</v>
      </c>
      <c r="B6550">
        <v>1946</v>
      </c>
      <c r="C6550" s="10">
        <v>4</v>
      </c>
      <c r="D6550" t="s">
        <v>11</v>
      </c>
      <c r="E6550" t="s">
        <v>11</v>
      </c>
      <c r="F6550" t="s">
        <v>11</v>
      </c>
      <c r="G6550">
        <v>4</v>
      </c>
      <c r="H6550" t="s">
        <v>11</v>
      </c>
      <c r="I6550" t="s">
        <v>11</v>
      </c>
      <c r="J6550" s="10">
        <v>0</v>
      </c>
      <c r="K6550" s="13">
        <f t="shared" si="206"/>
        <v>1958</v>
      </c>
      <c r="L6550" s="1" t="str">
        <f t="shared" si="205"/>
        <v/>
      </c>
    </row>
    <row r="6551" spans="1:12" ht="13.8" customHeight="1" x14ac:dyDescent="0.3">
      <c r="A6551" t="s">
        <v>107</v>
      </c>
      <c r="B6551">
        <v>1947</v>
      </c>
      <c r="C6551" s="10">
        <v>4</v>
      </c>
      <c r="D6551" t="s">
        <v>11</v>
      </c>
      <c r="E6551" t="s">
        <v>11</v>
      </c>
      <c r="F6551" t="s">
        <v>11</v>
      </c>
      <c r="G6551">
        <v>4</v>
      </c>
      <c r="H6551" t="s">
        <v>11</v>
      </c>
      <c r="I6551" t="s">
        <v>11</v>
      </c>
      <c r="J6551" s="10">
        <v>0</v>
      </c>
      <c r="K6551" s="13">
        <f t="shared" si="206"/>
        <v>1958</v>
      </c>
      <c r="L6551" s="1" t="str">
        <f t="shared" si="205"/>
        <v/>
      </c>
    </row>
    <row r="6552" spans="1:12" ht="13.8" customHeight="1" x14ac:dyDescent="0.3">
      <c r="A6552" t="s">
        <v>107</v>
      </c>
      <c r="B6552">
        <v>1948</v>
      </c>
      <c r="C6552" s="10">
        <v>4</v>
      </c>
      <c r="D6552" t="s">
        <v>11</v>
      </c>
      <c r="E6552" t="s">
        <v>11</v>
      </c>
      <c r="F6552" t="s">
        <v>11</v>
      </c>
      <c r="G6552">
        <v>4</v>
      </c>
      <c r="H6552" t="s">
        <v>11</v>
      </c>
      <c r="I6552" t="s">
        <v>11</v>
      </c>
      <c r="J6552" s="10">
        <v>0</v>
      </c>
      <c r="K6552" s="13">
        <f t="shared" si="206"/>
        <v>1958</v>
      </c>
      <c r="L6552" s="1" t="str">
        <f t="shared" si="205"/>
        <v/>
      </c>
    </row>
    <row r="6553" spans="1:12" ht="13.8" customHeight="1" x14ac:dyDescent="0.3">
      <c r="A6553" t="s">
        <v>107</v>
      </c>
      <c r="B6553">
        <v>1949</v>
      </c>
      <c r="C6553" s="10">
        <v>5</v>
      </c>
      <c r="D6553" t="s">
        <v>11</v>
      </c>
      <c r="E6553" t="s">
        <v>11</v>
      </c>
      <c r="F6553" t="s">
        <v>11</v>
      </c>
      <c r="G6553">
        <v>5</v>
      </c>
      <c r="H6553" t="s">
        <v>11</v>
      </c>
      <c r="I6553" t="s">
        <v>11</v>
      </c>
      <c r="J6553" s="10">
        <v>0</v>
      </c>
      <c r="K6553" s="13">
        <f t="shared" si="206"/>
        <v>1958</v>
      </c>
      <c r="L6553" s="1" t="str">
        <f t="shared" si="205"/>
        <v/>
      </c>
    </row>
    <row r="6554" spans="1:12" ht="13.8" customHeight="1" x14ac:dyDescent="0.3">
      <c r="A6554" t="s">
        <v>107</v>
      </c>
      <c r="B6554">
        <v>1950</v>
      </c>
      <c r="C6554" s="10">
        <v>169</v>
      </c>
      <c r="D6554">
        <v>0</v>
      </c>
      <c r="E6554">
        <v>163</v>
      </c>
      <c r="F6554">
        <v>0</v>
      </c>
      <c r="G6554">
        <v>6</v>
      </c>
      <c r="H6554">
        <v>0</v>
      </c>
      <c r="I6554">
        <v>0.05</v>
      </c>
      <c r="J6554" s="10">
        <v>41</v>
      </c>
      <c r="K6554" s="13">
        <f t="shared" si="206"/>
        <v>1958</v>
      </c>
      <c r="L6554" s="1" t="str">
        <f t="shared" si="205"/>
        <v/>
      </c>
    </row>
    <row r="6555" spans="1:12" ht="13.8" customHeight="1" x14ac:dyDescent="0.3">
      <c r="A6555" t="s">
        <v>107</v>
      </c>
      <c r="B6555">
        <v>1951</v>
      </c>
      <c r="C6555" s="10">
        <v>174</v>
      </c>
      <c r="D6555">
        <v>0</v>
      </c>
      <c r="E6555">
        <v>166</v>
      </c>
      <c r="F6555">
        <v>0</v>
      </c>
      <c r="G6555">
        <v>8</v>
      </c>
      <c r="H6555">
        <v>0</v>
      </c>
      <c r="I6555">
        <v>0.05</v>
      </c>
      <c r="J6555" s="10">
        <v>40</v>
      </c>
      <c r="K6555" s="13">
        <f t="shared" si="206"/>
        <v>1958</v>
      </c>
      <c r="L6555" s="1" t="str">
        <f t="shared" si="205"/>
        <v/>
      </c>
    </row>
    <row r="6556" spans="1:12" ht="13.8" customHeight="1" x14ac:dyDescent="0.3">
      <c r="A6556" t="s">
        <v>107</v>
      </c>
      <c r="B6556">
        <v>1952</v>
      </c>
      <c r="C6556" s="10">
        <v>176</v>
      </c>
      <c r="D6556">
        <v>0</v>
      </c>
      <c r="E6556">
        <v>168</v>
      </c>
      <c r="F6556">
        <v>0</v>
      </c>
      <c r="G6556">
        <v>8</v>
      </c>
      <c r="H6556">
        <v>0</v>
      </c>
      <c r="I6556">
        <v>0.05</v>
      </c>
      <c r="J6556" s="10">
        <v>31</v>
      </c>
      <c r="K6556" s="13">
        <f t="shared" si="206"/>
        <v>1958</v>
      </c>
      <c r="L6556" s="1" t="str">
        <f t="shared" si="205"/>
        <v/>
      </c>
    </row>
    <row r="6557" spans="1:12" ht="13.8" customHeight="1" x14ac:dyDescent="0.3">
      <c r="A6557" t="s">
        <v>107</v>
      </c>
      <c r="B6557">
        <v>1953</v>
      </c>
      <c r="C6557" s="10">
        <v>186</v>
      </c>
      <c r="D6557">
        <v>0</v>
      </c>
      <c r="E6557">
        <v>178</v>
      </c>
      <c r="F6557">
        <v>0</v>
      </c>
      <c r="G6557">
        <v>8</v>
      </c>
      <c r="H6557">
        <v>0</v>
      </c>
      <c r="I6557">
        <v>0.05</v>
      </c>
      <c r="J6557" s="10">
        <v>29</v>
      </c>
      <c r="K6557" s="13">
        <f t="shared" si="206"/>
        <v>1958</v>
      </c>
      <c r="L6557" s="1" t="str">
        <f t="shared" si="205"/>
        <v/>
      </c>
    </row>
    <row r="6558" spans="1:12" ht="13.8" customHeight="1" x14ac:dyDescent="0.3">
      <c r="A6558" t="s">
        <v>107</v>
      </c>
      <c r="B6558">
        <v>1954</v>
      </c>
      <c r="C6558" s="10">
        <v>203</v>
      </c>
      <c r="D6558">
        <v>0</v>
      </c>
      <c r="E6558">
        <v>195</v>
      </c>
      <c r="F6558">
        <v>0</v>
      </c>
      <c r="G6558">
        <v>8</v>
      </c>
      <c r="H6558">
        <v>0</v>
      </c>
      <c r="I6558">
        <v>0.06</v>
      </c>
      <c r="J6558" s="10">
        <v>28</v>
      </c>
      <c r="K6558" s="13">
        <f t="shared" si="206"/>
        <v>1958</v>
      </c>
      <c r="L6558" s="1" t="str">
        <f t="shared" si="205"/>
        <v/>
      </c>
    </row>
    <row r="6559" spans="1:12" ht="13.8" customHeight="1" x14ac:dyDescent="0.3">
      <c r="A6559" t="s">
        <v>107</v>
      </c>
      <c r="B6559">
        <v>1955</v>
      </c>
      <c r="C6559" s="10">
        <v>250</v>
      </c>
      <c r="D6559">
        <v>0</v>
      </c>
      <c r="E6559">
        <v>239</v>
      </c>
      <c r="F6559">
        <v>0</v>
      </c>
      <c r="G6559">
        <v>11</v>
      </c>
      <c r="H6559">
        <v>0</v>
      </c>
      <c r="I6559">
        <v>7.0000000000000007E-2</v>
      </c>
      <c r="J6559" s="10">
        <v>30</v>
      </c>
      <c r="K6559" s="13">
        <f t="shared" si="206"/>
        <v>1958</v>
      </c>
      <c r="L6559" s="1" t="str">
        <f t="shared" si="205"/>
        <v/>
      </c>
    </row>
    <row r="6560" spans="1:12" ht="13.8" customHeight="1" x14ac:dyDescent="0.3">
      <c r="A6560" t="s">
        <v>107</v>
      </c>
      <c r="B6560">
        <v>1956</v>
      </c>
      <c r="C6560" s="10">
        <v>267</v>
      </c>
      <c r="D6560">
        <v>0</v>
      </c>
      <c r="E6560">
        <v>256</v>
      </c>
      <c r="F6560">
        <v>0</v>
      </c>
      <c r="G6560">
        <v>11</v>
      </c>
      <c r="H6560">
        <v>0</v>
      </c>
      <c r="I6560">
        <v>7.0000000000000007E-2</v>
      </c>
      <c r="J6560" s="10">
        <v>32</v>
      </c>
      <c r="K6560" s="13">
        <f t="shared" si="206"/>
        <v>1958</v>
      </c>
      <c r="L6560" s="1" t="str">
        <f t="shared" si="205"/>
        <v/>
      </c>
    </row>
    <row r="6561" spans="1:12" ht="13.8" customHeight="1" x14ac:dyDescent="0.3">
      <c r="A6561" t="s">
        <v>107</v>
      </c>
      <c r="B6561">
        <v>1957</v>
      </c>
      <c r="C6561" s="10">
        <v>269</v>
      </c>
      <c r="D6561">
        <v>0</v>
      </c>
      <c r="E6561">
        <v>256</v>
      </c>
      <c r="F6561">
        <v>0</v>
      </c>
      <c r="G6561">
        <v>13</v>
      </c>
      <c r="H6561">
        <v>0</v>
      </c>
      <c r="I6561">
        <v>7.0000000000000007E-2</v>
      </c>
      <c r="J6561" s="10">
        <v>30</v>
      </c>
      <c r="K6561" s="13">
        <f t="shared" si="206"/>
        <v>1958</v>
      </c>
      <c r="L6561" s="1" t="str">
        <f t="shared" si="205"/>
        <v/>
      </c>
    </row>
    <row r="6562" spans="1:12" ht="13.8" customHeight="1" x14ac:dyDescent="0.3">
      <c r="A6562" t="s">
        <v>107</v>
      </c>
      <c r="B6562">
        <v>1958</v>
      </c>
      <c r="C6562" s="10">
        <v>308</v>
      </c>
      <c r="D6562">
        <v>0</v>
      </c>
      <c r="E6562">
        <v>292</v>
      </c>
      <c r="F6562">
        <v>0</v>
      </c>
      <c r="G6562">
        <v>16</v>
      </c>
      <c r="H6562">
        <v>0</v>
      </c>
      <c r="I6562">
        <v>0.08</v>
      </c>
      <c r="J6562" s="10">
        <v>30</v>
      </c>
      <c r="K6562" s="13">
        <f t="shared" si="206"/>
        <v>1958</v>
      </c>
      <c r="L6562" s="1" t="str">
        <f t="shared" si="205"/>
        <v/>
      </c>
    </row>
    <row r="6563" spans="1:12" ht="13.8" customHeight="1" x14ac:dyDescent="0.3">
      <c r="A6563" t="s">
        <v>107</v>
      </c>
      <c r="B6563">
        <v>1959</v>
      </c>
      <c r="C6563" s="10">
        <v>338</v>
      </c>
      <c r="D6563">
        <v>0</v>
      </c>
      <c r="E6563">
        <v>322</v>
      </c>
      <c r="F6563">
        <v>0</v>
      </c>
      <c r="G6563">
        <v>16</v>
      </c>
      <c r="H6563">
        <v>0</v>
      </c>
      <c r="I6563">
        <v>0.08</v>
      </c>
      <c r="J6563" s="10">
        <v>32</v>
      </c>
      <c r="K6563" s="13">
        <f t="shared" si="206"/>
        <v>1989</v>
      </c>
      <c r="L6563" s="1" t="str">
        <f t="shared" si="205"/>
        <v/>
      </c>
    </row>
    <row r="6564" spans="1:12" ht="13.8" customHeight="1" x14ac:dyDescent="0.3">
      <c r="A6564" t="s">
        <v>107</v>
      </c>
      <c r="B6564">
        <v>1960</v>
      </c>
      <c r="C6564" s="10">
        <v>367</v>
      </c>
      <c r="D6564">
        <v>0</v>
      </c>
      <c r="E6564">
        <v>352</v>
      </c>
      <c r="F6564">
        <v>0</v>
      </c>
      <c r="G6564">
        <v>15</v>
      </c>
      <c r="H6564">
        <v>0</v>
      </c>
      <c r="I6564">
        <v>0.09</v>
      </c>
      <c r="J6564" s="10">
        <v>33</v>
      </c>
      <c r="K6564" s="13">
        <f t="shared" si="206"/>
        <v>1989</v>
      </c>
      <c r="L6564" s="1" t="str">
        <f t="shared" si="205"/>
        <v/>
      </c>
    </row>
    <row r="6565" spans="1:12" ht="13.8" customHeight="1" x14ac:dyDescent="0.3">
      <c r="A6565" t="s">
        <v>107</v>
      </c>
      <c r="B6565">
        <v>1961</v>
      </c>
      <c r="C6565" s="10">
        <v>384</v>
      </c>
      <c r="D6565">
        <v>0</v>
      </c>
      <c r="E6565">
        <v>367</v>
      </c>
      <c r="F6565">
        <v>0</v>
      </c>
      <c r="G6565">
        <v>17</v>
      </c>
      <c r="H6565">
        <v>0</v>
      </c>
      <c r="I6565">
        <v>0.09</v>
      </c>
      <c r="J6565" s="10">
        <v>38</v>
      </c>
      <c r="K6565" s="13">
        <f t="shared" si="206"/>
        <v>1989</v>
      </c>
      <c r="L6565" s="1" t="str">
        <f t="shared" si="205"/>
        <v/>
      </c>
    </row>
    <row r="6566" spans="1:12" ht="13.8" customHeight="1" x14ac:dyDescent="0.3">
      <c r="A6566" t="s">
        <v>107</v>
      </c>
      <c r="B6566">
        <v>1962</v>
      </c>
      <c r="C6566" s="10">
        <v>377</v>
      </c>
      <c r="D6566">
        <v>0</v>
      </c>
      <c r="E6566">
        <v>361</v>
      </c>
      <c r="F6566">
        <v>0</v>
      </c>
      <c r="G6566">
        <v>16</v>
      </c>
      <c r="H6566">
        <v>0</v>
      </c>
      <c r="I6566">
        <v>0.09</v>
      </c>
      <c r="J6566" s="10">
        <v>38</v>
      </c>
      <c r="K6566" s="13">
        <f t="shared" si="206"/>
        <v>1989</v>
      </c>
      <c r="L6566" s="1" t="str">
        <f t="shared" si="205"/>
        <v/>
      </c>
    </row>
    <row r="6567" spans="1:12" ht="13.8" customHeight="1" x14ac:dyDescent="0.3">
      <c r="A6567" t="s">
        <v>107</v>
      </c>
      <c r="B6567">
        <v>1963</v>
      </c>
      <c r="C6567" s="10">
        <v>415</v>
      </c>
      <c r="D6567">
        <v>0</v>
      </c>
      <c r="E6567">
        <v>394</v>
      </c>
      <c r="F6567">
        <v>0</v>
      </c>
      <c r="G6567">
        <v>21</v>
      </c>
      <c r="H6567">
        <v>0</v>
      </c>
      <c r="I6567">
        <v>0.09</v>
      </c>
      <c r="J6567" s="10">
        <v>41</v>
      </c>
      <c r="K6567" s="13">
        <f t="shared" si="206"/>
        <v>1989</v>
      </c>
      <c r="L6567" s="1" t="str">
        <f t="shared" si="205"/>
        <v/>
      </c>
    </row>
    <row r="6568" spans="1:12" ht="13.8" customHeight="1" x14ac:dyDescent="0.3">
      <c r="A6568" t="s">
        <v>107</v>
      </c>
      <c r="B6568">
        <v>1964</v>
      </c>
      <c r="C6568" s="10">
        <v>483</v>
      </c>
      <c r="D6568">
        <v>0</v>
      </c>
      <c r="E6568">
        <v>458</v>
      </c>
      <c r="F6568">
        <v>0</v>
      </c>
      <c r="G6568">
        <v>25</v>
      </c>
      <c r="H6568">
        <v>0</v>
      </c>
      <c r="I6568">
        <v>0.1</v>
      </c>
      <c r="J6568" s="10">
        <v>42</v>
      </c>
      <c r="K6568" s="13">
        <f t="shared" si="206"/>
        <v>1989</v>
      </c>
      <c r="L6568" s="1" t="str">
        <f t="shared" si="205"/>
        <v/>
      </c>
    </row>
    <row r="6569" spans="1:12" ht="13.8" customHeight="1" x14ac:dyDescent="0.3">
      <c r="A6569" t="s">
        <v>107</v>
      </c>
      <c r="B6569">
        <v>1965</v>
      </c>
      <c r="C6569" s="10">
        <v>539</v>
      </c>
      <c r="D6569">
        <v>0</v>
      </c>
      <c r="E6569">
        <v>507</v>
      </c>
      <c r="F6569">
        <v>0</v>
      </c>
      <c r="G6569">
        <v>32</v>
      </c>
      <c r="H6569">
        <v>0</v>
      </c>
      <c r="I6569">
        <v>0.11</v>
      </c>
      <c r="J6569" s="10">
        <v>44</v>
      </c>
      <c r="K6569" s="13">
        <f t="shared" si="206"/>
        <v>1989</v>
      </c>
      <c r="L6569" s="1" t="str">
        <f t="shared" si="205"/>
        <v/>
      </c>
    </row>
    <row r="6570" spans="1:12" ht="13.8" customHeight="1" x14ac:dyDescent="0.3">
      <c r="A6570" t="s">
        <v>107</v>
      </c>
      <c r="B6570">
        <v>1966</v>
      </c>
      <c r="C6570" s="10">
        <v>475</v>
      </c>
      <c r="D6570">
        <v>0</v>
      </c>
      <c r="E6570">
        <v>448</v>
      </c>
      <c r="F6570">
        <v>0</v>
      </c>
      <c r="G6570">
        <v>27</v>
      </c>
      <c r="H6570">
        <v>0</v>
      </c>
      <c r="I6570">
        <v>0.1</v>
      </c>
      <c r="J6570" s="10">
        <v>48</v>
      </c>
      <c r="K6570" s="13">
        <f t="shared" si="206"/>
        <v>1989</v>
      </c>
      <c r="L6570" s="1" t="str">
        <f t="shared" si="205"/>
        <v/>
      </c>
    </row>
    <row r="6571" spans="1:12" ht="13.8" customHeight="1" x14ac:dyDescent="0.3">
      <c r="A6571" t="s">
        <v>107</v>
      </c>
      <c r="B6571">
        <v>1967</v>
      </c>
      <c r="C6571" s="10">
        <v>541</v>
      </c>
      <c r="D6571">
        <v>0</v>
      </c>
      <c r="E6571">
        <v>511</v>
      </c>
      <c r="F6571">
        <v>0</v>
      </c>
      <c r="G6571">
        <v>30</v>
      </c>
      <c r="H6571">
        <v>0</v>
      </c>
      <c r="I6571">
        <v>0.11</v>
      </c>
      <c r="J6571" s="10">
        <v>51</v>
      </c>
      <c r="K6571" s="13">
        <f t="shared" si="206"/>
        <v>1989</v>
      </c>
      <c r="L6571" s="1" t="str">
        <f t="shared" si="205"/>
        <v/>
      </c>
    </row>
    <row r="6572" spans="1:12" ht="13.8" customHeight="1" x14ac:dyDescent="0.3">
      <c r="A6572" t="s">
        <v>107</v>
      </c>
      <c r="B6572">
        <v>1968</v>
      </c>
      <c r="C6572" s="10">
        <v>584</v>
      </c>
      <c r="D6572">
        <v>0</v>
      </c>
      <c r="E6572">
        <v>560</v>
      </c>
      <c r="F6572">
        <v>0</v>
      </c>
      <c r="G6572">
        <v>24</v>
      </c>
      <c r="H6572">
        <v>0</v>
      </c>
      <c r="I6572">
        <v>0.11</v>
      </c>
      <c r="J6572" s="10">
        <v>54</v>
      </c>
      <c r="K6572" s="13">
        <f t="shared" si="206"/>
        <v>1989</v>
      </c>
      <c r="L6572" s="1" t="str">
        <f t="shared" si="205"/>
        <v/>
      </c>
    </row>
    <row r="6573" spans="1:12" ht="13.8" customHeight="1" x14ac:dyDescent="0.3">
      <c r="A6573" t="s">
        <v>107</v>
      </c>
      <c r="B6573">
        <v>1969</v>
      </c>
      <c r="C6573" s="10">
        <v>622</v>
      </c>
      <c r="D6573">
        <v>0</v>
      </c>
      <c r="E6573">
        <v>592</v>
      </c>
      <c r="F6573">
        <v>0</v>
      </c>
      <c r="G6573">
        <v>30</v>
      </c>
      <c r="H6573">
        <v>0</v>
      </c>
      <c r="I6573">
        <v>0.12</v>
      </c>
      <c r="J6573" s="10">
        <v>61</v>
      </c>
      <c r="K6573" s="13">
        <f t="shared" si="206"/>
        <v>1989</v>
      </c>
      <c r="L6573" s="1" t="str">
        <f t="shared" si="205"/>
        <v/>
      </c>
    </row>
    <row r="6574" spans="1:12" ht="13.8" customHeight="1" x14ac:dyDescent="0.3">
      <c r="A6574" t="s">
        <v>107</v>
      </c>
      <c r="B6574">
        <v>1970</v>
      </c>
      <c r="C6574" s="10">
        <v>627</v>
      </c>
      <c r="D6574">
        <v>0</v>
      </c>
      <c r="E6574">
        <v>597</v>
      </c>
      <c r="F6574">
        <v>0</v>
      </c>
      <c r="G6574">
        <v>30</v>
      </c>
      <c r="H6574">
        <v>0</v>
      </c>
      <c r="I6574">
        <v>0.12</v>
      </c>
      <c r="J6574" s="10">
        <v>62</v>
      </c>
      <c r="K6574" s="13">
        <f t="shared" si="206"/>
        <v>1989</v>
      </c>
      <c r="L6574" s="1" t="str">
        <f t="shared" si="205"/>
        <v/>
      </c>
    </row>
    <row r="6575" spans="1:12" ht="13.8" customHeight="1" x14ac:dyDescent="0.3">
      <c r="A6575" t="s">
        <v>107</v>
      </c>
      <c r="B6575">
        <v>1971</v>
      </c>
      <c r="C6575" s="10">
        <v>666</v>
      </c>
      <c r="D6575">
        <v>0</v>
      </c>
      <c r="E6575">
        <v>635</v>
      </c>
      <c r="F6575">
        <v>0</v>
      </c>
      <c r="G6575">
        <v>31</v>
      </c>
      <c r="H6575">
        <v>0</v>
      </c>
      <c r="I6575">
        <v>0.12</v>
      </c>
      <c r="J6575" s="10">
        <v>65</v>
      </c>
      <c r="K6575" s="13">
        <f t="shared" si="206"/>
        <v>1989</v>
      </c>
      <c r="L6575" s="1" t="str">
        <f t="shared" si="205"/>
        <v/>
      </c>
    </row>
    <row r="6576" spans="1:12" ht="13.8" customHeight="1" x14ac:dyDescent="0.3">
      <c r="A6576" t="s">
        <v>107</v>
      </c>
      <c r="B6576">
        <v>1972</v>
      </c>
      <c r="C6576" s="10">
        <v>739</v>
      </c>
      <c r="D6576">
        <v>0</v>
      </c>
      <c r="E6576">
        <v>703</v>
      </c>
      <c r="F6576">
        <v>0</v>
      </c>
      <c r="G6576">
        <v>36</v>
      </c>
      <c r="H6576">
        <v>0</v>
      </c>
      <c r="I6576">
        <v>0.13</v>
      </c>
      <c r="J6576" s="10">
        <v>77</v>
      </c>
      <c r="K6576" s="13">
        <f t="shared" si="206"/>
        <v>1989</v>
      </c>
      <c r="L6576" s="1" t="str">
        <f t="shared" si="205"/>
        <v/>
      </c>
    </row>
    <row r="6577" spans="1:12" ht="13.8" customHeight="1" x14ac:dyDescent="0.3">
      <c r="A6577" t="s">
        <v>107</v>
      </c>
      <c r="B6577">
        <v>1973</v>
      </c>
      <c r="C6577" s="10">
        <v>801</v>
      </c>
      <c r="D6577">
        <v>0</v>
      </c>
      <c r="E6577">
        <v>759</v>
      </c>
      <c r="F6577">
        <v>0</v>
      </c>
      <c r="G6577">
        <v>42</v>
      </c>
      <c r="H6577">
        <v>0</v>
      </c>
      <c r="I6577">
        <v>0.14000000000000001</v>
      </c>
      <c r="J6577" s="10">
        <v>76</v>
      </c>
      <c r="K6577" s="13">
        <f t="shared" si="206"/>
        <v>1989</v>
      </c>
      <c r="L6577" s="1" t="str">
        <f t="shared" si="205"/>
        <v/>
      </c>
    </row>
    <row r="6578" spans="1:12" ht="13.8" customHeight="1" x14ac:dyDescent="0.3">
      <c r="A6578" t="s">
        <v>107</v>
      </c>
      <c r="B6578">
        <v>1974</v>
      </c>
      <c r="C6578" s="10">
        <v>837</v>
      </c>
      <c r="D6578">
        <v>0</v>
      </c>
      <c r="E6578">
        <v>795</v>
      </c>
      <c r="F6578">
        <v>0</v>
      </c>
      <c r="G6578">
        <v>42</v>
      </c>
      <c r="H6578">
        <v>0</v>
      </c>
      <c r="I6578">
        <v>0.14000000000000001</v>
      </c>
      <c r="J6578" s="10">
        <v>74</v>
      </c>
      <c r="K6578" s="13">
        <f t="shared" si="206"/>
        <v>1989</v>
      </c>
      <c r="L6578" s="1" t="str">
        <f t="shared" si="205"/>
        <v/>
      </c>
    </row>
    <row r="6579" spans="1:12" ht="13.8" customHeight="1" x14ac:dyDescent="0.3">
      <c r="A6579" t="s">
        <v>107</v>
      </c>
      <c r="B6579">
        <v>1975</v>
      </c>
      <c r="C6579" s="10">
        <v>961</v>
      </c>
      <c r="D6579">
        <v>0</v>
      </c>
      <c r="E6579">
        <v>908</v>
      </c>
      <c r="F6579">
        <v>0</v>
      </c>
      <c r="G6579">
        <v>53</v>
      </c>
      <c r="H6579">
        <v>0</v>
      </c>
      <c r="I6579">
        <v>0.15</v>
      </c>
      <c r="J6579" s="10">
        <v>88</v>
      </c>
      <c r="K6579" s="13">
        <f t="shared" si="206"/>
        <v>1989</v>
      </c>
      <c r="L6579" s="1" t="str">
        <f t="shared" si="205"/>
        <v/>
      </c>
    </row>
    <row r="6580" spans="1:12" ht="13.8" customHeight="1" x14ac:dyDescent="0.3">
      <c r="A6580" t="s">
        <v>107</v>
      </c>
      <c r="B6580">
        <v>1976</v>
      </c>
      <c r="C6580" s="10">
        <v>903</v>
      </c>
      <c r="D6580">
        <v>0</v>
      </c>
      <c r="E6580">
        <v>842</v>
      </c>
      <c r="F6580">
        <v>0</v>
      </c>
      <c r="G6580">
        <v>61</v>
      </c>
      <c r="H6580">
        <v>0</v>
      </c>
      <c r="I6580">
        <v>0.14000000000000001</v>
      </c>
      <c r="J6580" s="10">
        <v>98</v>
      </c>
      <c r="K6580" s="13">
        <f t="shared" si="206"/>
        <v>1989</v>
      </c>
      <c r="L6580" s="1" t="str">
        <f t="shared" si="205"/>
        <v/>
      </c>
    </row>
    <row r="6581" spans="1:12" ht="13.8" customHeight="1" x14ac:dyDescent="0.3">
      <c r="A6581" t="s">
        <v>107</v>
      </c>
      <c r="B6581">
        <v>1977</v>
      </c>
      <c r="C6581" s="10">
        <v>1040</v>
      </c>
      <c r="D6581">
        <v>0</v>
      </c>
      <c r="E6581">
        <v>973</v>
      </c>
      <c r="F6581">
        <v>0</v>
      </c>
      <c r="G6581">
        <v>67</v>
      </c>
      <c r="H6581">
        <v>0</v>
      </c>
      <c r="I6581">
        <v>0.16</v>
      </c>
      <c r="J6581" s="10">
        <v>117</v>
      </c>
      <c r="K6581" s="13">
        <f t="shared" si="206"/>
        <v>1989</v>
      </c>
      <c r="L6581" s="1" t="str">
        <f t="shared" si="205"/>
        <v/>
      </c>
    </row>
    <row r="6582" spans="1:12" ht="13.8" customHeight="1" x14ac:dyDescent="0.3">
      <c r="A6582" t="s">
        <v>107</v>
      </c>
      <c r="B6582">
        <v>1978</v>
      </c>
      <c r="C6582" s="10">
        <v>1126</v>
      </c>
      <c r="D6582">
        <v>0</v>
      </c>
      <c r="E6582">
        <v>1056</v>
      </c>
      <c r="F6582">
        <v>0</v>
      </c>
      <c r="G6582">
        <v>70</v>
      </c>
      <c r="H6582">
        <v>0</v>
      </c>
      <c r="I6582">
        <v>0.17</v>
      </c>
      <c r="J6582" s="10">
        <v>118</v>
      </c>
      <c r="K6582" s="13">
        <f t="shared" si="206"/>
        <v>1989</v>
      </c>
      <c r="L6582" s="1" t="str">
        <f t="shared" si="205"/>
        <v/>
      </c>
    </row>
    <row r="6583" spans="1:12" ht="13.8" customHeight="1" x14ac:dyDescent="0.3">
      <c r="A6583" t="s">
        <v>107</v>
      </c>
      <c r="B6583">
        <v>1979</v>
      </c>
      <c r="C6583" s="10">
        <v>1280</v>
      </c>
      <c r="D6583">
        <v>0</v>
      </c>
      <c r="E6583">
        <v>1202</v>
      </c>
      <c r="F6583">
        <v>0</v>
      </c>
      <c r="G6583">
        <v>78</v>
      </c>
      <c r="H6583">
        <v>0</v>
      </c>
      <c r="I6583">
        <v>0.19</v>
      </c>
      <c r="J6583" s="10">
        <v>118</v>
      </c>
      <c r="K6583" s="13">
        <f t="shared" si="206"/>
        <v>1989</v>
      </c>
      <c r="L6583" s="1" t="str">
        <f t="shared" si="205"/>
        <v/>
      </c>
    </row>
    <row r="6584" spans="1:12" ht="13.8" customHeight="1" x14ac:dyDescent="0.3">
      <c r="A6584" t="s">
        <v>107</v>
      </c>
      <c r="B6584">
        <v>1980</v>
      </c>
      <c r="C6584" s="10">
        <v>1230</v>
      </c>
      <c r="D6584">
        <v>0</v>
      </c>
      <c r="E6584">
        <v>1153</v>
      </c>
      <c r="F6584">
        <v>0</v>
      </c>
      <c r="G6584">
        <v>77</v>
      </c>
      <c r="H6584">
        <v>0</v>
      </c>
      <c r="I6584">
        <v>0.17</v>
      </c>
      <c r="J6584" s="10">
        <v>117</v>
      </c>
      <c r="K6584" s="13">
        <f t="shared" si="206"/>
        <v>1989</v>
      </c>
      <c r="L6584" s="1" t="str">
        <f t="shared" si="205"/>
        <v/>
      </c>
    </row>
    <row r="6585" spans="1:12" ht="13.8" customHeight="1" x14ac:dyDescent="0.3">
      <c r="A6585" t="s">
        <v>107</v>
      </c>
      <c r="B6585">
        <v>1981</v>
      </c>
      <c r="C6585" s="10">
        <v>1082</v>
      </c>
      <c r="D6585">
        <v>0</v>
      </c>
      <c r="E6585">
        <v>1004</v>
      </c>
      <c r="F6585">
        <v>8</v>
      </c>
      <c r="G6585">
        <v>70</v>
      </c>
      <c r="H6585">
        <v>0</v>
      </c>
      <c r="I6585">
        <v>0.15</v>
      </c>
      <c r="J6585" s="10">
        <v>118</v>
      </c>
      <c r="K6585" s="13">
        <f t="shared" si="206"/>
        <v>1989</v>
      </c>
      <c r="L6585" s="1" t="str">
        <f t="shared" si="205"/>
        <v/>
      </c>
    </row>
    <row r="6586" spans="1:12" ht="13.8" customHeight="1" x14ac:dyDescent="0.3">
      <c r="A6586" t="s">
        <v>107</v>
      </c>
      <c r="B6586">
        <v>1982</v>
      </c>
      <c r="C6586" s="10">
        <v>989</v>
      </c>
      <c r="D6586">
        <v>0</v>
      </c>
      <c r="E6586">
        <v>903</v>
      </c>
      <c r="F6586">
        <v>16</v>
      </c>
      <c r="G6586">
        <v>69</v>
      </c>
      <c r="H6586">
        <v>0</v>
      </c>
      <c r="I6586">
        <v>0.13</v>
      </c>
      <c r="J6586" s="10">
        <v>130</v>
      </c>
      <c r="K6586" s="13">
        <f t="shared" si="206"/>
        <v>1989</v>
      </c>
      <c r="L6586" s="1" t="str">
        <f t="shared" si="205"/>
        <v/>
      </c>
    </row>
    <row r="6587" spans="1:12" ht="13.8" customHeight="1" x14ac:dyDescent="0.3">
      <c r="A6587" t="s">
        <v>107</v>
      </c>
      <c r="B6587">
        <v>1983</v>
      </c>
      <c r="C6587" s="10">
        <v>867</v>
      </c>
      <c r="D6587">
        <v>0</v>
      </c>
      <c r="E6587">
        <v>790</v>
      </c>
      <c r="F6587">
        <v>17</v>
      </c>
      <c r="G6587">
        <v>61</v>
      </c>
      <c r="H6587">
        <v>0</v>
      </c>
      <c r="I6587">
        <v>0.11</v>
      </c>
      <c r="J6587" s="10">
        <v>114</v>
      </c>
      <c r="K6587" s="13">
        <f t="shared" si="206"/>
        <v>1989</v>
      </c>
      <c r="L6587" s="1" t="str">
        <f t="shared" si="205"/>
        <v/>
      </c>
    </row>
    <row r="6588" spans="1:12" ht="13.8" customHeight="1" x14ac:dyDescent="0.3">
      <c r="A6588" t="s">
        <v>107</v>
      </c>
      <c r="B6588">
        <v>1984</v>
      </c>
      <c r="C6588" s="10">
        <v>933</v>
      </c>
      <c r="D6588">
        <v>0</v>
      </c>
      <c r="E6588">
        <v>867</v>
      </c>
      <c r="F6588">
        <v>9</v>
      </c>
      <c r="G6588">
        <v>57</v>
      </c>
      <c r="H6588">
        <v>0</v>
      </c>
      <c r="I6588">
        <v>0.12</v>
      </c>
      <c r="J6588" s="10">
        <v>110</v>
      </c>
      <c r="K6588" s="13">
        <f t="shared" si="206"/>
        <v>1989</v>
      </c>
      <c r="L6588" s="1" t="str">
        <f t="shared" si="205"/>
        <v/>
      </c>
    </row>
    <row r="6589" spans="1:12" ht="13.8" customHeight="1" x14ac:dyDescent="0.3">
      <c r="A6589" t="s">
        <v>107</v>
      </c>
      <c r="B6589">
        <v>1985</v>
      </c>
      <c r="C6589" s="10">
        <v>961</v>
      </c>
      <c r="D6589">
        <v>0</v>
      </c>
      <c r="E6589">
        <v>889</v>
      </c>
      <c r="F6589">
        <v>0</v>
      </c>
      <c r="G6589">
        <v>72</v>
      </c>
      <c r="H6589">
        <v>0</v>
      </c>
      <c r="I6589">
        <v>0.12</v>
      </c>
      <c r="J6589" s="10">
        <v>111</v>
      </c>
      <c r="K6589" s="13">
        <f t="shared" si="206"/>
        <v>1989</v>
      </c>
      <c r="L6589" s="1" t="str">
        <f t="shared" si="205"/>
        <v/>
      </c>
    </row>
    <row r="6590" spans="1:12" ht="13.8" customHeight="1" x14ac:dyDescent="0.3">
      <c r="A6590" t="s">
        <v>107</v>
      </c>
      <c r="B6590">
        <v>1986</v>
      </c>
      <c r="C6590" s="10">
        <v>1009</v>
      </c>
      <c r="D6590">
        <v>0</v>
      </c>
      <c r="E6590">
        <v>914</v>
      </c>
      <c r="F6590">
        <v>6</v>
      </c>
      <c r="G6590">
        <v>88</v>
      </c>
      <c r="H6590">
        <v>0</v>
      </c>
      <c r="I6590">
        <v>0.12</v>
      </c>
      <c r="J6590" s="10">
        <v>0</v>
      </c>
      <c r="K6590" s="13">
        <f t="shared" si="206"/>
        <v>1989</v>
      </c>
      <c r="L6590" s="1" t="str">
        <f t="shared" si="205"/>
        <v/>
      </c>
    </row>
    <row r="6591" spans="1:12" ht="13.8" customHeight="1" x14ac:dyDescent="0.3">
      <c r="A6591" t="s">
        <v>107</v>
      </c>
      <c r="B6591">
        <v>1987</v>
      </c>
      <c r="C6591" s="10">
        <v>1089</v>
      </c>
      <c r="D6591">
        <v>0</v>
      </c>
      <c r="E6591">
        <v>899</v>
      </c>
      <c r="F6591">
        <v>10</v>
      </c>
      <c r="G6591">
        <v>180</v>
      </c>
      <c r="H6591">
        <v>0</v>
      </c>
      <c r="I6591">
        <v>0.13</v>
      </c>
      <c r="J6591" s="10">
        <v>0</v>
      </c>
      <c r="K6591" s="13">
        <f t="shared" si="206"/>
        <v>1989</v>
      </c>
      <c r="L6591" s="1" t="str">
        <f t="shared" si="205"/>
        <v/>
      </c>
    </row>
    <row r="6592" spans="1:12" ht="13.8" customHeight="1" x14ac:dyDescent="0.3">
      <c r="A6592" t="s">
        <v>107</v>
      </c>
      <c r="B6592">
        <v>1988</v>
      </c>
      <c r="C6592" s="10">
        <v>1125</v>
      </c>
      <c r="D6592">
        <v>0</v>
      </c>
      <c r="E6592">
        <v>1010</v>
      </c>
      <c r="F6592">
        <v>7</v>
      </c>
      <c r="G6592">
        <v>109</v>
      </c>
      <c r="H6592">
        <v>0</v>
      </c>
      <c r="I6592">
        <v>0.13</v>
      </c>
      <c r="J6592" s="10">
        <v>0</v>
      </c>
      <c r="K6592" s="13">
        <f t="shared" si="206"/>
        <v>1989</v>
      </c>
      <c r="L6592" s="1" t="str">
        <f t="shared" si="205"/>
        <v/>
      </c>
    </row>
    <row r="6593" spans="1:12" ht="13.8" customHeight="1" x14ac:dyDescent="0.3">
      <c r="A6593" t="s">
        <v>107</v>
      </c>
      <c r="B6593">
        <v>1989</v>
      </c>
      <c r="C6593" s="10">
        <v>1158</v>
      </c>
      <c r="D6593">
        <v>0</v>
      </c>
      <c r="E6593">
        <v>1033</v>
      </c>
      <c r="F6593">
        <v>5</v>
      </c>
      <c r="G6593">
        <v>119</v>
      </c>
      <c r="H6593">
        <v>0</v>
      </c>
      <c r="I6593">
        <v>0.13</v>
      </c>
      <c r="J6593" s="10">
        <v>0</v>
      </c>
      <c r="K6593" s="13">
        <f t="shared" si="206"/>
        <v>1989</v>
      </c>
      <c r="L6593" s="1" t="str">
        <f t="shared" si="205"/>
        <v/>
      </c>
    </row>
    <row r="6594" spans="1:12" ht="13.8" customHeight="1" x14ac:dyDescent="0.3">
      <c r="A6594" t="s">
        <v>107</v>
      </c>
      <c r="B6594">
        <v>1990</v>
      </c>
      <c r="C6594" s="10">
        <v>1387</v>
      </c>
      <c r="D6594">
        <v>0</v>
      </c>
      <c r="E6594">
        <v>1155</v>
      </c>
      <c r="F6594">
        <v>5</v>
      </c>
      <c r="G6594">
        <v>228</v>
      </c>
      <c r="H6594">
        <v>0</v>
      </c>
      <c r="I6594">
        <v>0.16</v>
      </c>
      <c r="J6594" s="10">
        <v>0</v>
      </c>
      <c r="K6594" s="13">
        <f t="shared" si="206"/>
        <v>1990</v>
      </c>
      <c r="L6594" s="1" t="str">
        <f t="shared" ref="L6594:L6657" si="207">IF(AND(B6594&gt;2011),1,"")</f>
        <v/>
      </c>
    </row>
    <row r="6595" spans="1:12" ht="13.8" customHeight="1" x14ac:dyDescent="0.3">
      <c r="A6595" t="s">
        <v>107</v>
      </c>
      <c r="B6595">
        <v>1991</v>
      </c>
      <c r="C6595" s="10">
        <v>1378</v>
      </c>
      <c r="D6595">
        <v>0</v>
      </c>
      <c r="E6595">
        <v>1177</v>
      </c>
      <c r="F6595">
        <v>4</v>
      </c>
      <c r="G6595">
        <v>196</v>
      </c>
      <c r="H6595">
        <v>0</v>
      </c>
      <c r="I6595">
        <v>0.15</v>
      </c>
      <c r="J6595" s="10">
        <v>0</v>
      </c>
      <c r="K6595" s="13">
        <f t="shared" si="206"/>
        <v>1990</v>
      </c>
      <c r="L6595" s="1" t="str">
        <f t="shared" si="207"/>
        <v/>
      </c>
    </row>
    <row r="6596" spans="1:12" ht="13.8" customHeight="1" x14ac:dyDescent="0.3">
      <c r="A6596" t="s">
        <v>107</v>
      </c>
      <c r="B6596">
        <v>1992</v>
      </c>
      <c r="C6596" s="10">
        <v>1641</v>
      </c>
      <c r="D6596">
        <v>0</v>
      </c>
      <c r="E6596">
        <v>1446</v>
      </c>
      <c r="F6596">
        <v>5</v>
      </c>
      <c r="G6596">
        <v>190</v>
      </c>
      <c r="H6596">
        <v>0</v>
      </c>
      <c r="I6596">
        <v>0.18</v>
      </c>
      <c r="J6596" s="10">
        <v>0</v>
      </c>
      <c r="K6596" s="13">
        <f t="shared" si="206"/>
        <v>1990</v>
      </c>
      <c r="L6596" s="1" t="str">
        <f t="shared" si="207"/>
        <v/>
      </c>
    </row>
    <row r="6597" spans="1:12" ht="13.8" customHeight="1" x14ac:dyDescent="0.3">
      <c r="A6597" t="s">
        <v>107</v>
      </c>
      <c r="B6597">
        <v>1993</v>
      </c>
      <c r="C6597" s="10">
        <v>1543</v>
      </c>
      <c r="D6597">
        <v>0</v>
      </c>
      <c r="E6597">
        <v>1386</v>
      </c>
      <c r="F6597">
        <v>5</v>
      </c>
      <c r="G6597">
        <v>152</v>
      </c>
      <c r="H6597">
        <v>0</v>
      </c>
      <c r="I6597">
        <v>0.16</v>
      </c>
      <c r="J6597" s="10">
        <v>0</v>
      </c>
      <c r="K6597" s="13">
        <f t="shared" si="206"/>
        <v>1990</v>
      </c>
      <c r="L6597" s="1" t="str">
        <f t="shared" si="207"/>
        <v/>
      </c>
    </row>
    <row r="6598" spans="1:12" ht="13.8" customHeight="1" x14ac:dyDescent="0.3">
      <c r="A6598" t="s">
        <v>107</v>
      </c>
      <c r="B6598">
        <v>1994</v>
      </c>
      <c r="C6598" s="10">
        <v>1865</v>
      </c>
      <c r="D6598">
        <v>0</v>
      </c>
      <c r="E6598">
        <v>1696</v>
      </c>
      <c r="F6598">
        <v>5</v>
      </c>
      <c r="G6598">
        <v>163</v>
      </c>
      <c r="H6598">
        <v>0</v>
      </c>
      <c r="I6598">
        <v>0.19</v>
      </c>
      <c r="J6598" s="10">
        <v>0</v>
      </c>
      <c r="K6598" s="13">
        <f t="shared" si="206"/>
        <v>1990</v>
      </c>
      <c r="L6598" s="1" t="str">
        <f t="shared" si="207"/>
        <v/>
      </c>
    </row>
    <row r="6599" spans="1:12" ht="13.8" customHeight="1" x14ac:dyDescent="0.3">
      <c r="A6599" t="s">
        <v>107</v>
      </c>
      <c r="B6599">
        <v>1995</v>
      </c>
      <c r="C6599" s="10">
        <v>1954</v>
      </c>
      <c r="D6599">
        <v>0</v>
      </c>
      <c r="E6599">
        <v>1792</v>
      </c>
      <c r="F6599">
        <v>6</v>
      </c>
      <c r="G6599">
        <v>157</v>
      </c>
      <c r="H6599">
        <v>0</v>
      </c>
      <c r="I6599">
        <v>0.2</v>
      </c>
      <c r="J6599" s="10">
        <v>0</v>
      </c>
      <c r="K6599" s="13">
        <f t="shared" si="206"/>
        <v>1990</v>
      </c>
      <c r="L6599" s="1" t="str">
        <f t="shared" si="207"/>
        <v/>
      </c>
    </row>
    <row r="6600" spans="1:12" ht="13.8" customHeight="1" x14ac:dyDescent="0.3">
      <c r="A6600" t="s">
        <v>107</v>
      </c>
      <c r="B6600">
        <v>1996</v>
      </c>
      <c r="C6600" s="10">
        <v>1814</v>
      </c>
      <c r="D6600">
        <v>0</v>
      </c>
      <c r="E6600">
        <v>1660</v>
      </c>
      <c r="F6600">
        <v>6</v>
      </c>
      <c r="G6600">
        <v>148</v>
      </c>
      <c r="H6600">
        <v>0</v>
      </c>
      <c r="I6600">
        <v>0.18</v>
      </c>
      <c r="J6600" s="10">
        <v>0</v>
      </c>
      <c r="K6600" s="13">
        <f t="shared" ref="K6600:K6663" si="208">IF(B6600&lt;1990,IF(B6600&lt;1959,1958,1989),1990)</f>
        <v>1990</v>
      </c>
      <c r="L6600" s="1" t="str">
        <f t="shared" si="207"/>
        <v/>
      </c>
    </row>
    <row r="6601" spans="1:12" ht="13.8" customHeight="1" x14ac:dyDescent="0.3">
      <c r="A6601" t="s">
        <v>107</v>
      </c>
      <c r="B6601">
        <v>1997</v>
      </c>
      <c r="C6601" s="10">
        <v>2072</v>
      </c>
      <c r="D6601">
        <v>0</v>
      </c>
      <c r="E6601">
        <v>1892</v>
      </c>
      <c r="F6601">
        <v>6</v>
      </c>
      <c r="G6601">
        <v>174</v>
      </c>
      <c r="H6601">
        <v>0</v>
      </c>
      <c r="I6601">
        <v>0.2</v>
      </c>
      <c r="J6601" s="10">
        <v>0</v>
      </c>
      <c r="K6601" s="13">
        <f t="shared" si="208"/>
        <v>1990</v>
      </c>
      <c r="L6601" s="1" t="str">
        <f t="shared" si="207"/>
        <v/>
      </c>
    </row>
    <row r="6602" spans="1:12" ht="13.8" customHeight="1" x14ac:dyDescent="0.3">
      <c r="A6602" t="s">
        <v>107</v>
      </c>
      <c r="B6602">
        <v>1998</v>
      </c>
      <c r="C6602" s="10">
        <v>2387</v>
      </c>
      <c r="D6602">
        <v>0</v>
      </c>
      <c r="E6602">
        <v>2183</v>
      </c>
      <c r="F6602">
        <v>0</v>
      </c>
      <c r="G6602">
        <v>204</v>
      </c>
      <c r="H6602">
        <v>0</v>
      </c>
      <c r="I6602">
        <v>0.22</v>
      </c>
      <c r="J6602" s="10">
        <v>145</v>
      </c>
      <c r="K6602" s="13">
        <f t="shared" si="208"/>
        <v>1990</v>
      </c>
      <c r="L6602" s="1" t="str">
        <f t="shared" si="207"/>
        <v/>
      </c>
    </row>
    <row r="6603" spans="1:12" ht="13.8" customHeight="1" x14ac:dyDescent="0.3">
      <c r="A6603" t="s">
        <v>107</v>
      </c>
      <c r="B6603">
        <v>1999</v>
      </c>
      <c r="C6603" s="10">
        <v>2435</v>
      </c>
      <c r="D6603">
        <v>11</v>
      </c>
      <c r="E6603">
        <v>2206</v>
      </c>
      <c r="F6603">
        <v>0</v>
      </c>
      <c r="G6603">
        <v>218</v>
      </c>
      <c r="H6603">
        <v>0</v>
      </c>
      <c r="I6603">
        <v>0.22</v>
      </c>
      <c r="J6603" s="10">
        <v>144</v>
      </c>
      <c r="K6603" s="13">
        <f t="shared" si="208"/>
        <v>1990</v>
      </c>
      <c r="L6603" s="1" t="str">
        <f t="shared" si="207"/>
        <v/>
      </c>
    </row>
    <row r="6604" spans="1:12" ht="13.8" customHeight="1" x14ac:dyDescent="0.3">
      <c r="A6604" t="s">
        <v>107</v>
      </c>
      <c r="B6604">
        <v>2000</v>
      </c>
      <c r="C6604" s="10">
        <v>2704</v>
      </c>
      <c r="D6604">
        <v>156</v>
      </c>
      <c r="E6604">
        <v>2282</v>
      </c>
      <c r="F6604">
        <v>0</v>
      </c>
      <c r="G6604">
        <v>267</v>
      </c>
      <c r="H6604">
        <v>0</v>
      </c>
      <c r="I6604">
        <v>0.24</v>
      </c>
      <c r="J6604" s="10">
        <v>144</v>
      </c>
      <c r="K6604" s="13">
        <f t="shared" si="208"/>
        <v>1990</v>
      </c>
      <c r="L6604" s="1" t="str">
        <f t="shared" si="207"/>
        <v/>
      </c>
    </row>
    <row r="6605" spans="1:12" ht="13.8" customHeight="1" x14ac:dyDescent="0.3">
      <c r="A6605" t="s">
        <v>107</v>
      </c>
      <c r="B6605">
        <v>2001</v>
      </c>
      <c r="C6605" s="10">
        <v>2898</v>
      </c>
      <c r="D6605">
        <v>145</v>
      </c>
      <c r="E6605">
        <v>2482</v>
      </c>
      <c r="F6605">
        <v>0</v>
      </c>
      <c r="G6605">
        <v>272</v>
      </c>
      <c r="H6605">
        <v>0</v>
      </c>
      <c r="I6605">
        <v>0.25</v>
      </c>
      <c r="J6605" s="10">
        <v>141</v>
      </c>
      <c r="K6605" s="13">
        <f t="shared" si="208"/>
        <v>1990</v>
      </c>
      <c r="L6605" s="1" t="str">
        <f t="shared" si="207"/>
        <v/>
      </c>
    </row>
    <row r="6606" spans="1:12" ht="13.8" customHeight="1" x14ac:dyDescent="0.3">
      <c r="A6606" t="s">
        <v>107</v>
      </c>
      <c r="B6606">
        <v>2002</v>
      </c>
      <c r="C6606" s="10">
        <v>3026</v>
      </c>
      <c r="D6606">
        <v>282</v>
      </c>
      <c r="E6606">
        <v>2472</v>
      </c>
      <c r="F6606">
        <v>0</v>
      </c>
      <c r="G6606">
        <v>272</v>
      </c>
      <c r="H6606">
        <v>0</v>
      </c>
      <c r="I6606">
        <v>0.26</v>
      </c>
      <c r="J6606" s="10">
        <v>135</v>
      </c>
      <c r="K6606" s="13">
        <f t="shared" si="208"/>
        <v>1990</v>
      </c>
      <c r="L6606" s="1" t="str">
        <f t="shared" si="207"/>
        <v/>
      </c>
    </row>
    <row r="6607" spans="1:12" ht="13.8" customHeight="1" x14ac:dyDescent="0.3">
      <c r="A6607" t="s">
        <v>107</v>
      </c>
      <c r="B6607">
        <v>2003</v>
      </c>
      <c r="C6607" s="10">
        <v>2953</v>
      </c>
      <c r="D6607">
        <v>267</v>
      </c>
      <c r="E6607">
        <v>2414</v>
      </c>
      <c r="F6607">
        <v>0</v>
      </c>
      <c r="G6607">
        <v>272</v>
      </c>
      <c r="H6607">
        <v>0</v>
      </c>
      <c r="I6607">
        <v>0.24</v>
      </c>
      <c r="J6607" s="10">
        <v>139</v>
      </c>
      <c r="K6607" s="13">
        <f t="shared" si="208"/>
        <v>1990</v>
      </c>
      <c r="L6607" s="1" t="str">
        <f t="shared" si="207"/>
        <v/>
      </c>
    </row>
    <row r="6608" spans="1:12" ht="13.8" customHeight="1" x14ac:dyDescent="0.3">
      <c r="A6608" t="s">
        <v>107</v>
      </c>
      <c r="B6608">
        <v>2004</v>
      </c>
      <c r="C6608" s="10">
        <v>3169</v>
      </c>
      <c r="D6608">
        <v>308</v>
      </c>
      <c r="E6608">
        <v>2561</v>
      </c>
      <c r="F6608">
        <v>0</v>
      </c>
      <c r="G6608">
        <v>299</v>
      </c>
      <c r="H6608">
        <v>0</v>
      </c>
      <c r="I6608">
        <v>0.26</v>
      </c>
      <c r="J6608" s="10">
        <v>141</v>
      </c>
      <c r="K6608" s="13">
        <f t="shared" si="208"/>
        <v>1990</v>
      </c>
      <c r="L6608" s="1" t="str">
        <f t="shared" si="207"/>
        <v/>
      </c>
    </row>
    <row r="6609" spans="1:12" ht="13.8" customHeight="1" x14ac:dyDescent="0.3">
      <c r="A6609" t="s">
        <v>107</v>
      </c>
      <c r="B6609">
        <v>2005</v>
      </c>
      <c r="C6609" s="10">
        <v>3428</v>
      </c>
      <c r="D6609">
        <v>426</v>
      </c>
      <c r="E6609">
        <v>2675</v>
      </c>
      <c r="F6609">
        <v>0</v>
      </c>
      <c r="G6609">
        <v>326</v>
      </c>
      <c r="H6609">
        <v>0</v>
      </c>
      <c r="I6609">
        <v>0.27</v>
      </c>
      <c r="J6609" s="10">
        <v>165</v>
      </c>
      <c r="K6609" s="13">
        <f t="shared" si="208"/>
        <v>1990</v>
      </c>
      <c r="L6609" s="1" t="str">
        <f t="shared" si="207"/>
        <v/>
      </c>
    </row>
    <row r="6610" spans="1:12" ht="13.8" customHeight="1" x14ac:dyDescent="0.3">
      <c r="A6610" t="s">
        <v>107</v>
      </c>
      <c r="B6610">
        <v>2006</v>
      </c>
      <c r="C6610" s="10">
        <v>3449</v>
      </c>
      <c r="D6610">
        <v>461</v>
      </c>
      <c r="E6610">
        <v>2662</v>
      </c>
      <c r="F6610">
        <v>0</v>
      </c>
      <c r="G6610">
        <v>326</v>
      </c>
      <c r="H6610">
        <v>0</v>
      </c>
      <c r="I6610">
        <v>0.26</v>
      </c>
      <c r="J6610" s="10">
        <v>164</v>
      </c>
      <c r="K6610" s="13">
        <f t="shared" si="208"/>
        <v>1990</v>
      </c>
      <c r="L6610" s="1" t="str">
        <f t="shared" si="207"/>
        <v/>
      </c>
    </row>
    <row r="6611" spans="1:12" ht="13.8" customHeight="1" x14ac:dyDescent="0.3">
      <c r="A6611" t="s">
        <v>107</v>
      </c>
      <c r="B6611">
        <v>2007</v>
      </c>
      <c r="C6611" s="10">
        <v>3443</v>
      </c>
      <c r="D6611">
        <v>324</v>
      </c>
      <c r="E6611">
        <v>2779</v>
      </c>
      <c r="F6611">
        <v>0</v>
      </c>
      <c r="G6611">
        <v>340</v>
      </c>
      <c r="H6611">
        <v>0</v>
      </c>
      <c r="I6611">
        <v>0.26</v>
      </c>
      <c r="J6611" s="10">
        <v>248</v>
      </c>
      <c r="K6611" s="13">
        <f t="shared" si="208"/>
        <v>1990</v>
      </c>
      <c r="L6611" s="1" t="str">
        <f t="shared" si="207"/>
        <v/>
      </c>
    </row>
    <row r="6612" spans="1:12" ht="13.8" customHeight="1" x14ac:dyDescent="0.3">
      <c r="A6612" t="s">
        <v>107</v>
      </c>
      <c r="B6612">
        <v>2008</v>
      </c>
      <c r="C6612" s="10">
        <v>3117</v>
      </c>
      <c r="D6612">
        <v>327</v>
      </c>
      <c r="E6612">
        <v>2450</v>
      </c>
      <c r="F6612">
        <v>0</v>
      </c>
      <c r="G6612">
        <v>340</v>
      </c>
      <c r="H6612">
        <v>0</v>
      </c>
      <c r="I6612">
        <v>0.23</v>
      </c>
      <c r="J6612" s="10">
        <v>253</v>
      </c>
      <c r="K6612" s="13">
        <f t="shared" si="208"/>
        <v>1990</v>
      </c>
      <c r="L6612" s="1" t="str">
        <f t="shared" si="207"/>
        <v/>
      </c>
    </row>
    <row r="6613" spans="1:12" ht="13.8" customHeight="1" x14ac:dyDescent="0.3">
      <c r="A6613" t="s">
        <v>107</v>
      </c>
      <c r="B6613">
        <v>2009</v>
      </c>
      <c r="C6613" s="10">
        <v>3232</v>
      </c>
      <c r="D6613">
        <v>213</v>
      </c>
      <c r="E6613">
        <v>2815</v>
      </c>
      <c r="F6613">
        <v>0</v>
      </c>
      <c r="G6613">
        <v>204</v>
      </c>
      <c r="H6613">
        <v>0</v>
      </c>
      <c r="I6613">
        <v>0.22</v>
      </c>
      <c r="J6613" s="10">
        <v>252</v>
      </c>
      <c r="K6613" s="13">
        <f t="shared" si="208"/>
        <v>1990</v>
      </c>
      <c r="L6613" s="1" t="str">
        <f t="shared" si="207"/>
        <v/>
      </c>
    </row>
    <row r="6614" spans="1:12" ht="13.8" customHeight="1" x14ac:dyDescent="0.3">
      <c r="A6614" t="s">
        <v>107</v>
      </c>
      <c r="B6614">
        <v>2010</v>
      </c>
      <c r="C6614" s="10">
        <v>3181</v>
      </c>
      <c r="D6614">
        <v>356</v>
      </c>
      <c r="E6614">
        <v>2445</v>
      </c>
      <c r="F6614">
        <v>0</v>
      </c>
      <c r="G6614">
        <v>380</v>
      </c>
      <c r="H6614">
        <v>0</v>
      </c>
      <c r="I6614">
        <v>0.22</v>
      </c>
      <c r="J6614" s="10">
        <v>293</v>
      </c>
      <c r="K6614" s="13">
        <f t="shared" si="208"/>
        <v>1990</v>
      </c>
      <c r="L6614" s="1" t="str">
        <f t="shared" si="207"/>
        <v/>
      </c>
    </row>
    <row r="6615" spans="1:12" ht="13.8" customHeight="1" x14ac:dyDescent="0.3">
      <c r="A6615" t="s">
        <v>107</v>
      </c>
      <c r="B6615">
        <v>2011</v>
      </c>
      <c r="C6615" s="10">
        <v>3228</v>
      </c>
      <c r="D6615">
        <v>357</v>
      </c>
      <c r="E6615">
        <v>2483</v>
      </c>
      <c r="F6615">
        <v>0</v>
      </c>
      <c r="G6615">
        <v>388</v>
      </c>
      <c r="H6615">
        <v>0</v>
      </c>
      <c r="I6615">
        <v>0.21</v>
      </c>
      <c r="J6615" s="10">
        <v>298</v>
      </c>
      <c r="K6615" s="13">
        <f t="shared" si="208"/>
        <v>1990</v>
      </c>
      <c r="L6615" s="1" t="str">
        <f t="shared" si="207"/>
        <v/>
      </c>
    </row>
    <row r="6616" spans="1:12" ht="13.8" customHeight="1" x14ac:dyDescent="0.3">
      <c r="A6616" t="s">
        <v>107</v>
      </c>
      <c r="B6616">
        <v>2012</v>
      </c>
      <c r="C6616" s="10">
        <v>3265</v>
      </c>
      <c r="D6616">
        <v>361</v>
      </c>
      <c r="E6616">
        <v>2513</v>
      </c>
      <c r="F6616">
        <v>0</v>
      </c>
      <c r="G6616">
        <v>392</v>
      </c>
      <c r="H6616">
        <v>0</v>
      </c>
      <c r="I6616">
        <v>0.21</v>
      </c>
      <c r="J6616" s="10">
        <v>292</v>
      </c>
      <c r="K6616" s="13">
        <f t="shared" si="208"/>
        <v>1990</v>
      </c>
      <c r="L6616" s="1">
        <f t="shared" si="207"/>
        <v>1</v>
      </c>
    </row>
    <row r="6617" spans="1:12" ht="13.8" customHeight="1" x14ac:dyDescent="0.3">
      <c r="A6617" t="s">
        <v>107</v>
      </c>
      <c r="B6617">
        <v>2013</v>
      </c>
      <c r="C6617" s="10">
        <v>3718</v>
      </c>
      <c r="D6617">
        <v>361</v>
      </c>
      <c r="E6617">
        <v>2954</v>
      </c>
      <c r="F6617">
        <v>0</v>
      </c>
      <c r="G6617">
        <v>404</v>
      </c>
      <c r="H6617">
        <v>0</v>
      </c>
      <c r="I6617">
        <v>0.24</v>
      </c>
      <c r="J6617" s="10">
        <v>310</v>
      </c>
      <c r="K6617" s="13">
        <f t="shared" si="208"/>
        <v>1990</v>
      </c>
      <c r="L6617" s="1">
        <f t="shared" si="207"/>
        <v>1</v>
      </c>
    </row>
    <row r="6618" spans="1:12" ht="13.8" customHeight="1" x14ac:dyDescent="0.3">
      <c r="A6618" t="s">
        <v>107</v>
      </c>
      <c r="B6618">
        <v>2014</v>
      </c>
      <c r="C6618" s="10">
        <v>4998</v>
      </c>
      <c r="D6618">
        <v>521</v>
      </c>
      <c r="E6618">
        <v>4000</v>
      </c>
      <c r="F6618">
        <v>0</v>
      </c>
      <c r="G6618">
        <v>476</v>
      </c>
      <c r="H6618">
        <v>0</v>
      </c>
      <c r="I6618">
        <v>0.31</v>
      </c>
      <c r="J6618" s="10">
        <v>311</v>
      </c>
      <c r="K6618" s="13">
        <f t="shared" si="208"/>
        <v>1990</v>
      </c>
      <c r="L6618" s="1">
        <f t="shared" si="207"/>
        <v>1</v>
      </c>
    </row>
    <row r="6619" spans="1:12" ht="13.8" customHeight="1" x14ac:dyDescent="0.3">
      <c r="A6619" t="s">
        <v>108</v>
      </c>
      <c r="B6619">
        <v>1958</v>
      </c>
      <c r="C6619" s="10">
        <v>45</v>
      </c>
      <c r="D6619">
        <v>0</v>
      </c>
      <c r="E6619">
        <v>45</v>
      </c>
      <c r="F6619">
        <v>0</v>
      </c>
      <c r="G6619">
        <v>0</v>
      </c>
      <c r="H6619">
        <v>0</v>
      </c>
      <c r="I6619">
        <v>0.01</v>
      </c>
      <c r="J6619" s="10">
        <v>1</v>
      </c>
      <c r="K6619" s="13">
        <f t="shared" si="208"/>
        <v>1958</v>
      </c>
      <c r="L6619" s="1" t="str">
        <f t="shared" si="207"/>
        <v/>
      </c>
    </row>
    <row r="6620" spans="1:12" ht="13.8" customHeight="1" x14ac:dyDescent="0.3">
      <c r="A6620" t="s">
        <v>108</v>
      </c>
      <c r="B6620">
        <v>1959</v>
      </c>
      <c r="C6620" s="10">
        <v>43</v>
      </c>
      <c r="D6620">
        <v>0</v>
      </c>
      <c r="E6620">
        <v>43</v>
      </c>
      <c r="F6620">
        <v>0</v>
      </c>
      <c r="G6620">
        <v>0</v>
      </c>
      <c r="H6620">
        <v>0</v>
      </c>
      <c r="I6620">
        <v>0.01</v>
      </c>
      <c r="J6620" s="10">
        <v>1</v>
      </c>
      <c r="K6620" s="13">
        <f t="shared" si="208"/>
        <v>1989</v>
      </c>
      <c r="L6620" s="1" t="str">
        <f t="shared" si="207"/>
        <v/>
      </c>
    </row>
    <row r="6621" spans="1:12" ht="13.8" customHeight="1" x14ac:dyDescent="0.3">
      <c r="A6621" t="s">
        <v>108</v>
      </c>
      <c r="B6621">
        <v>1960</v>
      </c>
      <c r="C6621" s="10">
        <v>112</v>
      </c>
      <c r="D6621">
        <v>0</v>
      </c>
      <c r="E6621">
        <v>112</v>
      </c>
      <c r="F6621">
        <v>0</v>
      </c>
      <c r="G6621">
        <v>0</v>
      </c>
      <c r="H6621">
        <v>0</v>
      </c>
      <c r="I6621">
        <v>0.03</v>
      </c>
      <c r="J6621" s="10">
        <v>1</v>
      </c>
      <c r="K6621" s="13">
        <f t="shared" si="208"/>
        <v>1989</v>
      </c>
      <c r="L6621" s="1" t="str">
        <f t="shared" si="207"/>
        <v/>
      </c>
    </row>
    <row r="6622" spans="1:12" ht="13.8" customHeight="1" x14ac:dyDescent="0.3">
      <c r="A6622" t="s">
        <v>108</v>
      </c>
      <c r="B6622">
        <v>1961</v>
      </c>
      <c r="C6622" s="10">
        <v>168</v>
      </c>
      <c r="D6622">
        <v>0</v>
      </c>
      <c r="E6622">
        <v>168</v>
      </c>
      <c r="F6622">
        <v>0</v>
      </c>
      <c r="G6622">
        <v>0</v>
      </c>
      <c r="H6622">
        <v>0</v>
      </c>
      <c r="I6622">
        <v>0.05</v>
      </c>
      <c r="J6622" s="10">
        <v>1</v>
      </c>
      <c r="K6622" s="13">
        <f t="shared" si="208"/>
        <v>1989</v>
      </c>
      <c r="L6622" s="1" t="str">
        <f t="shared" si="207"/>
        <v/>
      </c>
    </row>
    <row r="6623" spans="1:12" ht="13.8" customHeight="1" x14ac:dyDescent="0.3">
      <c r="A6623" t="s">
        <v>108</v>
      </c>
      <c r="B6623">
        <v>1962</v>
      </c>
      <c r="C6623" s="10">
        <v>180</v>
      </c>
      <c r="D6623">
        <v>0</v>
      </c>
      <c r="E6623">
        <v>180</v>
      </c>
      <c r="F6623">
        <v>0</v>
      </c>
      <c r="G6623">
        <v>0</v>
      </c>
      <c r="H6623">
        <v>0</v>
      </c>
      <c r="I6623">
        <v>0.05</v>
      </c>
      <c r="J6623" s="10">
        <v>1</v>
      </c>
      <c r="K6623" s="13">
        <f t="shared" si="208"/>
        <v>1989</v>
      </c>
      <c r="L6623" s="1" t="str">
        <f t="shared" si="207"/>
        <v/>
      </c>
    </row>
    <row r="6624" spans="1:12" ht="13.8" customHeight="1" x14ac:dyDescent="0.3">
      <c r="A6624" t="s">
        <v>108</v>
      </c>
      <c r="B6624">
        <v>1963</v>
      </c>
      <c r="C6624" s="10">
        <v>190</v>
      </c>
      <c r="D6624">
        <v>0</v>
      </c>
      <c r="E6624">
        <v>190</v>
      </c>
      <c r="F6624">
        <v>0</v>
      </c>
      <c r="G6624">
        <v>0</v>
      </c>
      <c r="H6624">
        <v>0</v>
      </c>
      <c r="I6624">
        <v>0.05</v>
      </c>
      <c r="J6624" s="10">
        <v>2</v>
      </c>
      <c r="K6624" s="13">
        <f t="shared" si="208"/>
        <v>1989</v>
      </c>
      <c r="L6624" s="1" t="str">
        <f t="shared" si="207"/>
        <v/>
      </c>
    </row>
    <row r="6625" spans="1:12" ht="13.8" customHeight="1" x14ac:dyDescent="0.3">
      <c r="A6625" t="s">
        <v>108</v>
      </c>
      <c r="B6625">
        <v>1964</v>
      </c>
      <c r="C6625" s="10">
        <v>191</v>
      </c>
      <c r="D6625">
        <v>0</v>
      </c>
      <c r="E6625">
        <v>191</v>
      </c>
      <c r="F6625">
        <v>0</v>
      </c>
      <c r="G6625">
        <v>0</v>
      </c>
      <c r="H6625">
        <v>0</v>
      </c>
      <c r="I6625">
        <v>0.05</v>
      </c>
      <c r="J6625" s="10">
        <v>2</v>
      </c>
      <c r="K6625" s="13">
        <f t="shared" si="208"/>
        <v>1989</v>
      </c>
      <c r="L6625" s="1" t="str">
        <f t="shared" si="207"/>
        <v/>
      </c>
    </row>
    <row r="6626" spans="1:12" ht="13.8" customHeight="1" x14ac:dyDescent="0.3">
      <c r="A6626" t="s">
        <v>108</v>
      </c>
      <c r="B6626">
        <v>1965</v>
      </c>
      <c r="C6626" s="10">
        <v>190</v>
      </c>
      <c r="D6626">
        <v>0</v>
      </c>
      <c r="E6626">
        <v>190</v>
      </c>
      <c r="F6626">
        <v>0</v>
      </c>
      <c r="G6626">
        <v>0</v>
      </c>
      <c r="H6626">
        <v>0</v>
      </c>
      <c r="I6626">
        <v>0.05</v>
      </c>
      <c r="J6626" s="10">
        <v>2</v>
      </c>
      <c r="K6626" s="13">
        <f t="shared" si="208"/>
        <v>1989</v>
      </c>
      <c r="L6626" s="1" t="str">
        <f t="shared" si="207"/>
        <v/>
      </c>
    </row>
    <row r="6627" spans="1:12" ht="13.8" customHeight="1" x14ac:dyDescent="0.3">
      <c r="A6627" t="s">
        <v>108</v>
      </c>
      <c r="B6627">
        <v>1966</v>
      </c>
      <c r="C6627" s="10">
        <v>196</v>
      </c>
      <c r="D6627">
        <v>0</v>
      </c>
      <c r="E6627">
        <v>196</v>
      </c>
      <c r="F6627">
        <v>0</v>
      </c>
      <c r="G6627">
        <v>0</v>
      </c>
      <c r="H6627">
        <v>0</v>
      </c>
      <c r="I6627">
        <v>0.05</v>
      </c>
      <c r="J6627" s="10">
        <v>2</v>
      </c>
      <c r="K6627" s="13">
        <f t="shared" si="208"/>
        <v>1989</v>
      </c>
      <c r="L6627" s="1" t="str">
        <f t="shared" si="207"/>
        <v/>
      </c>
    </row>
    <row r="6628" spans="1:12" ht="13.8" customHeight="1" x14ac:dyDescent="0.3">
      <c r="A6628" t="s">
        <v>108</v>
      </c>
      <c r="B6628">
        <v>1967</v>
      </c>
      <c r="C6628" s="10">
        <v>198</v>
      </c>
      <c r="D6628">
        <v>0</v>
      </c>
      <c r="E6628">
        <v>198</v>
      </c>
      <c r="F6628">
        <v>0</v>
      </c>
      <c r="G6628">
        <v>0</v>
      </c>
      <c r="H6628">
        <v>0</v>
      </c>
      <c r="I6628">
        <v>0.05</v>
      </c>
      <c r="J6628" s="10">
        <v>2</v>
      </c>
      <c r="K6628" s="13">
        <f t="shared" si="208"/>
        <v>1989</v>
      </c>
      <c r="L6628" s="1" t="str">
        <f t="shared" si="207"/>
        <v/>
      </c>
    </row>
    <row r="6629" spans="1:12" ht="13.8" customHeight="1" x14ac:dyDescent="0.3">
      <c r="A6629" t="s">
        <v>108</v>
      </c>
      <c r="B6629">
        <v>1968</v>
      </c>
      <c r="C6629" s="10">
        <v>204</v>
      </c>
      <c r="D6629">
        <v>0</v>
      </c>
      <c r="E6629">
        <v>204</v>
      </c>
      <c r="F6629">
        <v>0</v>
      </c>
      <c r="G6629">
        <v>0</v>
      </c>
      <c r="H6629">
        <v>0</v>
      </c>
      <c r="I6629">
        <v>0.05</v>
      </c>
      <c r="J6629" s="10">
        <v>2</v>
      </c>
      <c r="K6629" s="13">
        <f t="shared" si="208"/>
        <v>1989</v>
      </c>
      <c r="L6629" s="1" t="str">
        <f t="shared" si="207"/>
        <v/>
      </c>
    </row>
    <row r="6630" spans="1:12" ht="13.8" customHeight="1" x14ac:dyDescent="0.3">
      <c r="A6630" t="s">
        <v>108</v>
      </c>
      <c r="B6630">
        <v>1969</v>
      </c>
      <c r="C6630" s="10">
        <v>204</v>
      </c>
      <c r="D6630">
        <v>0</v>
      </c>
      <c r="E6630">
        <v>204</v>
      </c>
      <c r="F6630">
        <v>0</v>
      </c>
      <c r="G6630">
        <v>0</v>
      </c>
      <c r="H6630">
        <v>0</v>
      </c>
      <c r="I6630">
        <v>0.05</v>
      </c>
      <c r="J6630" s="10">
        <v>2</v>
      </c>
      <c r="K6630" s="13">
        <f t="shared" si="208"/>
        <v>1989</v>
      </c>
      <c r="L6630" s="1" t="str">
        <f t="shared" si="207"/>
        <v/>
      </c>
    </row>
    <row r="6631" spans="1:12" ht="13.8" customHeight="1" x14ac:dyDescent="0.3">
      <c r="A6631" t="s">
        <v>108</v>
      </c>
      <c r="B6631">
        <v>1970</v>
      </c>
      <c r="C6631" s="10">
        <v>216</v>
      </c>
      <c r="D6631">
        <v>0</v>
      </c>
      <c r="E6631">
        <v>216</v>
      </c>
      <c r="F6631">
        <v>0</v>
      </c>
      <c r="G6631">
        <v>0</v>
      </c>
      <c r="H6631">
        <v>0</v>
      </c>
      <c r="I6631">
        <v>0.05</v>
      </c>
      <c r="J6631" s="10">
        <v>2</v>
      </c>
      <c r="K6631" s="13">
        <f t="shared" si="208"/>
        <v>1989</v>
      </c>
      <c r="L6631" s="1" t="str">
        <f t="shared" si="207"/>
        <v/>
      </c>
    </row>
    <row r="6632" spans="1:12" ht="13.8" customHeight="1" x14ac:dyDescent="0.3">
      <c r="A6632" t="s">
        <v>108</v>
      </c>
      <c r="B6632">
        <v>1971</v>
      </c>
      <c r="C6632" s="10">
        <v>222</v>
      </c>
      <c r="D6632">
        <v>0</v>
      </c>
      <c r="E6632">
        <v>222</v>
      </c>
      <c r="F6632">
        <v>0</v>
      </c>
      <c r="G6632">
        <v>0</v>
      </c>
      <c r="H6632">
        <v>0</v>
      </c>
      <c r="I6632">
        <v>0.05</v>
      </c>
      <c r="J6632" s="10">
        <v>2</v>
      </c>
      <c r="K6632" s="13">
        <f t="shared" si="208"/>
        <v>1989</v>
      </c>
      <c r="L6632" s="1" t="str">
        <f t="shared" si="207"/>
        <v/>
      </c>
    </row>
    <row r="6633" spans="1:12" ht="13.8" customHeight="1" x14ac:dyDescent="0.3">
      <c r="A6633" t="s">
        <v>108</v>
      </c>
      <c r="B6633">
        <v>1972</v>
      </c>
      <c r="C6633" s="10">
        <v>227</v>
      </c>
      <c r="D6633">
        <v>0</v>
      </c>
      <c r="E6633">
        <v>227</v>
      </c>
      <c r="F6633">
        <v>0</v>
      </c>
      <c r="G6633">
        <v>0</v>
      </c>
      <c r="H6633">
        <v>0</v>
      </c>
      <c r="I6633">
        <v>0.05</v>
      </c>
      <c r="J6633" s="10">
        <v>2</v>
      </c>
      <c r="K6633" s="13">
        <f t="shared" si="208"/>
        <v>1989</v>
      </c>
      <c r="L6633" s="1" t="str">
        <f t="shared" si="207"/>
        <v/>
      </c>
    </row>
    <row r="6634" spans="1:12" ht="13.8" customHeight="1" x14ac:dyDescent="0.3">
      <c r="A6634" t="s">
        <v>108</v>
      </c>
      <c r="B6634">
        <v>1973</v>
      </c>
      <c r="C6634" s="10">
        <v>219</v>
      </c>
      <c r="D6634">
        <v>0</v>
      </c>
      <c r="E6634">
        <v>219</v>
      </c>
      <c r="F6634">
        <v>0</v>
      </c>
      <c r="G6634">
        <v>0</v>
      </c>
      <c r="H6634">
        <v>0</v>
      </c>
      <c r="I6634">
        <v>0.05</v>
      </c>
      <c r="J6634" s="10">
        <v>2</v>
      </c>
      <c r="K6634" s="13">
        <f t="shared" si="208"/>
        <v>1989</v>
      </c>
      <c r="L6634" s="1" t="str">
        <f t="shared" si="207"/>
        <v/>
      </c>
    </row>
    <row r="6635" spans="1:12" ht="13.8" customHeight="1" x14ac:dyDescent="0.3">
      <c r="A6635" t="s">
        <v>108</v>
      </c>
      <c r="B6635">
        <v>1974</v>
      </c>
      <c r="C6635" s="10">
        <v>229</v>
      </c>
      <c r="D6635">
        <v>0</v>
      </c>
      <c r="E6635">
        <v>229</v>
      </c>
      <c r="F6635">
        <v>0</v>
      </c>
      <c r="G6635">
        <v>0</v>
      </c>
      <c r="H6635">
        <v>0</v>
      </c>
      <c r="I6635">
        <v>0.05</v>
      </c>
      <c r="J6635" s="10">
        <v>3</v>
      </c>
      <c r="K6635" s="13">
        <f t="shared" si="208"/>
        <v>1989</v>
      </c>
      <c r="L6635" s="1" t="str">
        <f t="shared" si="207"/>
        <v/>
      </c>
    </row>
    <row r="6636" spans="1:12" ht="13.8" customHeight="1" x14ac:dyDescent="0.3">
      <c r="A6636" t="s">
        <v>108</v>
      </c>
      <c r="B6636">
        <v>1975</v>
      </c>
      <c r="C6636" s="10">
        <v>230</v>
      </c>
      <c r="D6636">
        <v>0</v>
      </c>
      <c r="E6636">
        <v>230</v>
      </c>
      <c r="F6636">
        <v>0</v>
      </c>
      <c r="G6636">
        <v>0</v>
      </c>
      <c r="H6636">
        <v>0</v>
      </c>
      <c r="I6636">
        <v>0.05</v>
      </c>
      <c r="J6636" s="10">
        <v>3</v>
      </c>
      <c r="K6636" s="13">
        <f t="shared" si="208"/>
        <v>1989</v>
      </c>
      <c r="L6636" s="1" t="str">
        <f t="shared" si="207"/>
        <v/>
      </c>
    </row>
    <row r="6637" spans="1:12" ht="13.8" customHeight="1" x14ac:dyDescent="0.3">
      <c r="A6637" t="s">
        <v>108</v>
      </c>
      <c r="B6637">
        <v>1976</v>
      </c>
      <c r="C6637" s="10">
        <v>242</v>
      </c>
      <c r="D6637">
        <v>0</v>
      </c>
      <c r="E6637">
        <v>242</v>
      </c>
      <c r="F6637">
        <v>0</v>
      </c>
      <c r="G6637">
        <v>0</v>
      </c>
      <c r="H6637">
        <v>0</v>
      </c>
      <c r="I6637">
        <v>0.06</v>
      </c>
      <c r="J6637" s="10">
        <v>3</v>
      </c>
      <c r="K6637" s="13">
        <f t="shared" si="208"/>
        <v>1989</v>
      </c>
      <c r="L6637" s="1" t="str">
        <f t="shared" si="207"/>
        <v/>
      </c>
    </row>
    <row r="6638" spans="1:12" ht="13.8" customHeight="1" x14ac:dyDescent="0.3">
      <c r="A6638" t="s">
        <v>108</v>
      </c>
      <c r="B6638">
        <v>1977</v>
      </c>
      <c r="C6638" s="10">
        <v>246</v>
      </c>
      <c r="D6638">
        <v>0</v>
      </c>
      <c r="E6638">
        <v>246</v>
      </c>
      <c r="F6638">
        <v>0</v>
      </c>
      <c r="G6638">
        <v>0</v>
      </c>
      <c r="H6638">
        <v>0</v>
      </c>
      <c r="I6638">
        <v>0.06</v>
      </c>
      <c r="J6638" s="10">
        <v>5</v>
      </c>
      <c r="K6638" s="13">
        <f t="shared" si="208"/>
        <v>1989</v>
      </c>
      <c r="L6638" s="1" t="str">
        <f t="shared" si="207"/>
        <v/>
      </c>
    </row>
    <row r="6639" spans="1:12" ht="13.8" customHeight="1" x14ac:dyDescent="0.3">
      <c r="A6639" t="s">
        <v>108</v>
      </c>
      <c r="B6639">
        <v>1978</v>
      </c>
      <c r="C6639" s="10">
        <v>246</v>
      </c>
      <c r="D6639">
        <v>0</v>
      </c>
      <c r="E6639">
        <v>246</v>
      </c>
      <c r="F6639">
        <v>0</v>
      </c>
      <c r="G6639">
        <v>0</v>
      </c>
      <c r="H6639">
        <v>0</v>
      </c>
      <c r="I6639">
        <v>0.06</v>
      </c>
      <c r="J6639" s="10">
        <v>5</v>
      </c>
      <c r="K6639" s="13">
        <f t="shared" si="208"/>
        <v>1989</v>
      </c>
      <c r="L6639" s="1" t="str">
        <f t="shared" si="207"/>
        <v/>
      </c>
    </row>
    <row r="6640" spans="1:12" ht="13.8" customHeight="1" x14ac:dyDescent="0.3">
      <c r="A6640" t="s">
        <v>108</v>
      </c>
      <c r="B6640">
        <v>1979</v>
      </c>
      <c r="C6640" s="10">
        <v>258</v>
      </c>
      <c r="D6640">
        <v>0</v>
      </c>
      <c r="E6640">
        <v>258</v>
      </c>
      <c r="F6640">
        <v>0</v>
      </c>
      <c r="G6640">
        <v>0</v>
      </c>
      <c r="H6640">
        <v>0</v>
      </c>
      <c r="I6640">
        <v>0.06</v>
      </c>
      <c r="J6640" s="10">
        <v>4</v>
      </c>
      <c r="K6640" s="13">
        <f t="shared" si="208"/>
        <v>1989</v>
      </c>
      <c r="L6640" s="1" t="str">
        <f t="shared" si="207"/>
        <v/>
      </c>
    </row>
    <row r="6641" spans="1:12" ht="13.8" customHeight="1" x14ac:dyDescent="0.3">
      <c r="A6641" t="s">
        <v>108</v>
      </c>
      <c r="B6641">
        <v>1980</v>
      </c>
      <c r="C6641" s="10">
        <v>263</v>
      </c>
      <c r="D6641">
        <v>0</v>
      </c>
      <c r="E6641">
        <v>263</v>
      </c>
      <c r="F6641">
        <v>0</v>
      </c>
      <c r="G6641">
        <v>0</v>
      </c>
      <c r="H6641">
        <v>0</v>
      </c>
      <c r="I6641">
        <v>0.06</v>
      </c>
      <c r="J6641" s="10">
        <v>5</v>
      </c>
      <c r="K6641" s="13">
        <f t="shared" si="208"/>
        <v>1989</v>
      </c>
      <c r="L6641" s="1" t="str">
        <f t="shared" si="207"/>
        <v/>
      </c>
    </row>
    <row r="6642" spans="1:12" ht="13.8" customHeight="1" x14ac:dyDescent="0.3">
      <c r="A6642" t="s">
        <v>108</v>
      </c>
      <c r="B6642">
        <v>1981</v>
      </c>
      <c r="C6642" s="10">
        <v>270</v>
      </c>
      <c r="D6642">
        <v>0</v>
      </c>
      <c r="E6642">
        <v>270</v>
      </c>
      <c r="F6642">
        <v>0</v>
      </c>
      <c r="G6642">
        <v>0</v>
      </c>
      <c r="H6642">
        <v>0</v>
      </c>
      <c r="I6642">
        <v>0.06</v>
      </c>
      <c r="J6642" s="10">
        <v>4</v>
      </c>
      <c r="K6642" s="13">
        <f t="shared" si="208"/>
        <v>1989</v>
      </c>
      <c r="L6642" s="1" t="str">
        <f t="shared" si="207"/>
        <v/>
      </c>
    </row>
    <row r="6643" spans="1:12" ht="13.8" customHeight="1" x14ac:dyDescent="0.3">
      <c r="A6643" t="s">
        <v>108</v>
      </c>
      <c r="B6643">
        <v>1982</v>
      </c>
      <c r="C6643" s="10">
        <v>268</v>
      </c>
      <c r="D6643">
        <v>0</v>
      </c>
      <c r="E6643">
        <v>268</v>
      </c>
      <c r="F6643">
        <v>0</v>
      </c>
      <c r="G6643">
        <v>0</v>
      </c>
      <c r="H6643">
        <v>0</v>
      </c>
      <c r="I6643">
        <v>0.06</v>
      </c>
      <c r="J6643" s="10">
        <v>5</v>
      </c>
      <c r="K6643" s="13">
        <f t="shared" si="208"/>
        <v>1989</v>
      </c>
      <c r="L6643" s="1" t="str">
        <f t="shared" si="207"/>
        <v/>
      </c>
    </row>
    <row r="6644" spans="1:12" ht="13.8" customHeight="1" x14ac:dyDescent="0.3">
      <c r="A6644" t="s">
        <v>108</v>
      </c>
      <c r="B6644">
        <v>1983</v>
      </c>
      <c r="C6644" s="10">
        <v>260</v>
      </c>
      <c r="D6644">
        <v>0</v>
      </c>
      <c r="E6644">
        <v>260</v>
      </c>
      <c r="F6644">
        <v>0</v>
      </c>
      <c r="G6644">
        <v>0</v>
      </c>
      <c r="H6644">
        <v>0</v>
      </c>
      <c r="I6644">
        <v>0.06</v>
      </c>
      <c r="J6644" s="10">
        <v>6</v>
      </c>
      <c r="K6644" s="13">
        <f t="shared" si="208"/>
        <v>1989</v>
      </c>
      <c r="L6644" s="1" t="str">
        <f t="shared" si="207"/>
        <v/>
      </c>
    </row>
    <row r="6645" spans="1:12" ht="13.8" customHeight="1" x14ac:dyDescent="0.3">
      <c r="A6645" t="s">
        <v>108</v>
      </c>
      <c r="B6645">
        <v>1984</v>
      </c>
      <c r="C6645" s="10">
        <v>267</v>
      </c>
      <c r="D6645">
        <v>0</v>
      </c>
      <c r="E6645">
        <v>267</v>
      </c>
      <c r="F6645">
        <v>0</v>
      </c>
      <c r="G6645">
        <v>0</v>
      </c>
      <c r="H6645">
        <v>0</v>
      </c>
      <c r="I6645">
        <v>0.06</v>
      </c>
      <c r="J6645" s="10">
        <v>5</v>
      </c>
      <c r="K6645" s="13">
        <f t="shared" si="208"/>
        <v>1989</v>
      </c>
      <c r="L6645" s="1" t="str">
        <f t="shared" si="207"/>
        <v/>
      </c>
    </row>
    <row r="6646" spans="1:12" ht="13.8" customHeight="1" x14ac:dyDescent="0.3">
      <c r="A6646" t="s">
        <v>108</v>
      </c>
      <c r="B6646">
        <v>1985</v>
      </c>
      <c r="C6646" s="10">
        <v>271</v>
      </c>
      <c r="D6646">
        <v>0</v>
      </c>
      <c r="E6646">
        <v>271</v>
      </c>
      <c r="F6646">
        <v>0</v>
      </c>
      <c r="G6646">
        <v>0</v>
      </c>
      <c r="H6646">
        <v>0</v>
      </c>
      <c r="I6646">
        <v>0.06</v>
      </c>
      <c r="J6646" s="10">
        <v>6</v>
      </c>
      <c r="K6646" s="13">
        <f t="shared" si="208"/>
        <v>1989</v>
      </c>
      <c r="L6646" s="1" t="str">
        <f t="shared" si="207"/>
        <v/>
      </c>
    </row>
    <row r="6647" spans="1:12" ht="13.8" customHeight="1" x14ac:dyDescent="0.3">
      <c r="A6647" t="s">
        <v>108</v>
      </c>
      <c r="B6647">
        <v>1986</v>
      </c>
      <c r="C6647" s="10">
        <v>272</v>
      </c>
      <c r="D6647">
        <v>0</v>
      </c>
      <c r="E6647">
        <v>272</v>
      </c>
      <c r="F6647">
        <v>0</v>
      </c>
      <c r="G6647">
        <v>0</v>
      </c>
      <c r="H6647">
        <v>0</v>
      </c>
      <c r="I6647">
        <v>0.05</v>
      </c>
      <c r="J6647" s="10">
        <v>6</v>
      </c>
      <c r="K6647" s="13">
        <f t="shared" si="208"/>
        <v>1989</v>
      </c>
      <c r="L6647" s="1" t="str">
        <f t="shared" si="207"/>
        <v/>
      </c>
    </row>
    <row r="6648" spans="1:12" ht="13.8" customHeight="1" x14ac:dyDescent="0.3">
      <c r="A6648" t="s">
        <v>108</v>
      </c>
      <c r="B6648">
        <v>1987</v>
      </c>
      <c r="C6648" s="10">
        <v>271</v>
      </c>
      <c r="D6648">
        <v>0</v>
      </c>
      <c r="E6648">
        <v>271</v>
      </c>
      <c r="F6648">
        <v>0</v>
      </c>
      <c r="G6648">
        <v>0</v>
      </c>
      <c r="H6648">
        <v>0</v>
      </c>
      <c r="I6648">
        <v>0.05</v>
      </c>
      <c r="J6648" s="10">
        <v>9</v>
      </c>
      <c r="K6648" s="13">
        <f t="shared" si="208"/>
        <v>1989</v>
      </c>
      <c r="L6648" s="1" t="str">
        <f t="shared" si="207"/>
        <v/>
      </c>
    </row>
    <row r="6649" spans="1:12" ht="13.8" customHeight="1" x14ac:dyDescent="0.3">
      <c r="A6649" t="s">
        <v>108</v>
      </c>
      <c r="B6649">
        <v>1988</v>
      </c>
      <c r="C6649" s="10">
        <v>280</v>
      </c>
      <c r="D6649">
        <v>0</v>
      </c>
      <c r="E6649">
        <v>280</v>
      </c>
      <c r="F6649">
        <v>0</v>
      </c>
      <c r="G6649">
        <v>0</v>
      </c>
      <c r="H6649">
        <v>0</v>
      </c>
      <c r="I6649">
        <v>0.05</v>
      </c>
      <c r="J6649" s="10">
        <v>9</v>
      </c>
      <c r="K6649" s="13">
        <f t="shared" si="208"/>
        <v>1989</v>
      </c>
      <c r="L6649" s="1" t="str">
        <f t="shared" si="207"/>
        <v/>
      </c>
    </row>
    <row r="6650" spans="1:12" ht="13.8" customHeight="1" x14ac:dyDescent="0.3">
      <c r="A6650" t="s">
        <v>108</v>
      </c>
      <c r="B6650">
        <v>1989</v>
      </c>
      <c r="C6650" s="10">
        <v>285</v>
      </c>
      <c r="D6650">
        <v>0</v>
      </c>
      <c r="E6650">
        <v>285</v>
      </c>
      <c r="F6650">
        <v>0</v>
      </c>
      <c r="G6650">
        <v>0</v>
      </c>
      <c r="H6650">
        <v>0</v>
      </c>
      <c r="I6650">
        <v>0.05</v>
      </c>
      <c r="J6650" s="10">
        <v>9</v>
      </c>
      <c r="K6650" s="13">
        <f t="shared" si="208"/>
        <v>1989</v>
      </c>
      <c r="L6650" s="1" t="str">
        <f t="shared" si="207"/>
        <v/>
      </c>
    </row>
    <row r="6651" spans="1:12" ht="13.8" customHeight="1" x14ac:dyDescent="0.3">
      <c r="A6651" t="s">
        <v>108</v>
      </c>
      <c r="B6651">
        <v>1990</v>
      </c>
      <c r="C6651" s="10">
        <v>274</v>
      </c>
      <c r="D6651">
        <v>0</v>
      </c>
      <c r="E6651">
        <v>274</v>
      </c>
      <c r="F6651">
        <v>0</v>
      </c>
      <c r="G6651">
        <v>0</v>
      </c>
      <c r="H6651">
        <v>0</v>
      </c>
      <c r="I6651">
        <v>0.05</v>
      </c>
      <c r="J6651" s="10">
        <v>13</v>
      </c>
      <c r="K6651" s="13">
        <f t="shared" si="208"/>
        <v>1990</v>
      </c>
      <c r="L6651" s="1" t="str">
        <f t="shared" si="207"/>
        <v/>
      </c>
    </row>
    <row r="6652" spans="1:12" ht="13.8" customHeight="1" x14ac:dyDescent="0.3">
      <c r="A6652" t="s">
        <v>108</v>
      </c>
      <c r="B6652">
        <v>1991</v>
      </c>
      <c r="C6652" s="10">
        <v>280</v>
      </c>
      <c r="D6652">
        <v>0</v>
      </c>
      <c r="E6652">
        <v>280</v>
      </c>
      <c r="F6652">
        <v>0</v>
      </c>
      <c r="G6652">
        <v>0</v>
      </c>
      <c r="H6652">
        <v>0</v>
      </c>
      <c r="I6652">
        <v>0.05</v>
      </c>
      <c r="J6652" s="10">
        <v>13</v>
      </c>
      <c r="K6652" s="13">
        <f t="shared" si="208"/>
        <v>1990</v>
      </c>
      <c r="L6652" s="1" t="str">
        <f t="shared" si="207"/>
        <v/>
      </c>
    </row>
    <row r="6653" spans="1:12" ht="13.8" customHeight="1" x14ac:dyDescent="0.3">
      <c r="A6653" t="s">
        <v>108</v>
      </c>
      <c r="B6653">
        <v>1992</v>
      </c>
      <c r="C6653" s="10">
        <v>289</v>
      </c>
      <c r="D6653">
        <v>0</v>
      </c>
      <c r="E6653">
        <v>289</v>
      </c>
      <c r="F6653">
        <v>0</v>
      </c>
      <c r="G6653">
        <v>0</v>
      </c>
      <c r="H6653">
        <v>0</v>
      </c>
      <c r="I6653">
        <v>0.04</v>
      </c>
      <c r="J6653" s="10">
        <v>13</v>
      </c>
      <c r="K6653" s="13">
        <f t="shared" si="208"/>
        <v>1990</v>
      </c>
      <c r="L6653" s="1" t="str">
        <f t="shared" si="207"/>
        <v/>
      </c>
    </row>
    <row r="6654" spans="1:12" ht="13.8" customHeight="1" x14ac:dyDescent="0.3">
      <c r="A6654" t="s">
        <v>108</v>
      </c>
      <c r="B6654">
        <v>1993</v>
      </c>
      <c r="C6654" s="10">
        <v>297</v>
      </c>
      <c r="D6654">
        <v>0</v>
      </c>
      <c r="E6654">
        <v>297</v>
      </c>
      <c r="F6654">
        <v>0</v>
      </c>
      <c r="G6654">
        <v>0</v>
      </c>
      <c r="H6654">
        <v>0</v>
      </c>
      <c r="I6654">
        <v>0.04</v>
      </c>
      <c r="J6654" s="10">
        <v>15</v>
      </c>
      <c r="K6654" s="13">
        <f t="shared" si="208"/>
        <v>1990</v>
      </c>
      <c r="L6654" s="1" t="str">
        <f t="shared" si="207"/>
        <v/>
      </c>
    </row>
    <row r="6655" spans="1:12" ht="13.8" customHeight="1" x14ac:dyDescent="0.3">
      <c r="A6655" t="s">
        <v>108</v>
      </c>
      <c r="B6655">
        <v>1994</v>
      </c>
      <c r="C6655" s="10">
        <v>341</v>
      </c>
      <c r="D6655">
        <v>0</v>
      </c>
      <c r="E6655">
        <v>307</v>
      </c>
      <c r="F6655">
        <v>0</v>
      </c>
      <c r="G6655">
        <v>34</v>
      </c>
      <c r="H6655">
        <v>0</v>
      </c>
      <c r="I6655">
        <v>0.05</v>
      </c>
      <c r="J6655" s="10">
        <v>15</v>
      </c>
      <c r="K6655" s="13">
        <f t="shared" si="208"/>
        <v>1990</v>
      </c>
      <c r="L6655" s="1" t="str">
        <f t="shared" si="207"/>
        <v/>
      </c>
    </row>
    <row r="6656" spans="1:12" ht="13.8" customHeight="1" x14ac:dyDescent="0.3">
      <c r="A6656" t="s">
        <v>108</v>
      </c>
      <c r="B6656">
        <v>1995</v>
      </c>
      <c r="C6656" s="10">
        <v>352</v>
      </c>
      <c r="D6656">
        <v>0</v>
      </c>
      <c r="E6656">
        <v>318</v>
      </c>
      <c r="F6656">
        <v>0</v>
      </c>
      <c r="G6656">
        <v>34</v>
      </c>
      <c r="H6656">
        <v>0</v>
      </c>
      <c r="I6656">
        <v>0.05</v>
      </c>
      <c r="J6656" s="10">
        <v>15</v>
      </c>
      <c r="K6656" s="13">
        <f t="shared" si="208"/>
        <v>1990</v>
      </c>
      <c r="L6656" s="1" t="str">
        <f t="shared" si="207"/>
        <v/>
      </c>
    </row>
    <row r="6657" spans="1:12" ht="13.8" customHeight="1" x14ac:dyDescent="0.3">
      <c r="A6657" t="s">
        <v>108</v>
      </c>
      <c r="B6657">
        <v>1996</v>
      </c>
      <c r="C6657" s="10">
        <v>372</v>
      </c>
      <c r="D6657">
        <v>0</v>
      </c>
      <c r="E6657">
        <v>337</v>
      </c>
      <c r="F6657">
        <v>0</v>
      </c>
      <c r="G6657">
        <v>35</v>
      </c>
      <c r="H6657">
        <v>0</v>
      </c>
      <c r="I6657">
        <v>0.05</v>
      </c>
      <c r="J6657" s="10">
        <v>15</v>
      </c>
      <c r="K6657" s="13">
        <f t="shared" si="208"/>
        <v>1990</v>
      </c>
      <c r="L6657" s="1" t="str">
        <f t="shared" si="207"/>
        <v/>
      </c>
    </row>
    <row r="6658" spans="1:12" ht="13.8" customHeight="1" x14ac:dyDescent="0.3">
      <c r="A6658" t="s">
        <v>108</v>
      </c>
      <c r="B6658">
        <v>1997</v>
      </c>
      <c r="C6658" s="10">
        <v>387</v>
      </c>
      <c r="D6658">
        <v>0</v>
      </c>
      <c r="E6658">
        <v>352</v>
      </c>
      <c r="F6658">
        <v>0</v>
      </c>
      <c r="G6658">
        <v>35</v>
      </c>
      <c r="H6658">
        <v>0</v>
      </c>
      <c r="I6658">
        <v>0.05</v>
      </c>
      <c r="J6658" s="10">
        <v>15</v>
      </c>
      <c r="K6658" s="13">
        <f t="shared" si="208"/>
        <v>1990</v>
      </c>
      <c r="L6658" s="1" t="str">
        <f t="shared" ref="L6658:L6721" si="209">IF(AND(B6658&gt;2011),1,"")</f>
        <v/>
      </c>
    </row>
    <row r="6659" spans="1:12" ht="13.8" customHeight="1" x14ac:dyDescent="0.3">
      <c r="A6659" t="s">
        <v>108</v>
      </c>
      <c r="B6659">
        <v>1998</v>
      </c>
      <c r="C6659" s="10">
        <v>410</v>
      </c>
      <c r="D6659">
        <v>0</v>
      </c>
      <c r="E6659">
        <v>372</v>
      </c>
      <c r="F6659">
        <v>0</v>
      </c>
      <c r="G6659">
        <v>38</v>
      </c>
      <c r="H6659">
        <v>0</v>
      </c>
      <c r="I6659">
        <v>0.05</v>
      </c>
      <c r="J6659" s="10">
        <v>16</v>
      </c>
      <c r="K6659" s="13">
        <f t="shared" si="208"/>
        <v>1990</v>
      </c>
      <c r="L6659" s="1" t="str">
        <f t="shared" si="209"/>
        <v/>
      </c>
    </row>
    <row r="6660" spans="1:12" ht="13.8" customHeight="1" x14ac:dyDescent="0.3">
      <c r="A6660" t="s">
        <v>108</v>
      </c>
      <c r="B6660">
        <v>1999</v>
      </c>
      <c r="C6660" s="10">
        <v>431</v>
      </c>
      <c r="D6660">
        <v>0</v>
      </c>
      <c r="E6660">
        <v>391</v>
      </c>
      <c r="F6660">
        <v>0</v>
      </c>
      <c r="G6660">
        <v>40</v>
      </c>
      <c r="H6660">
        <v>0</v>
      </c>
      <c r="I6660">
        <v>0.05</v>
      </c>
      <c r="J6660" s="10">
        <v>16</v>
      </c>
      <c r="K6660" s="13">
        <f t="shared" si="208"/>
        <v>1990</v>
      </c>
      <c r="L6660" s="1" t="str">
        <f t="shared" si="209"/>
        <v/>
      </c>
    </row>
    <row r="6661" spans="1:12" ht="13.8" customHeight="1" x14ac:dyDescent="0.3">
      <c r="A6661" t="s">
        <v>108</v>
      </c>
      <c r="B6661">
        <v>2000</v>
      </c>
      <c r="C6661" s="10">
        <v>448</v>
      </c>
      <c r="D6661">
        <v>0</v>
      </c>
      <c r="E6661">
        <v>407</v>
      </c>
      <c r="F6661">
        <v>0</v>
      </c>
      <c r="G6661">
        <v>41</v>
      </c>
      <c r="H6661">
        <v>0</v>
      </c>
      <c r="I6661">
        <v>0.05</v>
      </c>
      <c r="J6661" s="10">
        <v>18</v>
      </c>
      <c r="K6661" s="13">
        <f t="shared" si="208"/>
        <v>1990</v>
      </c>
      <c r="L6661" s="1" t="str">
        <f t="shared" si="209"/>
        <v/>
      </c>
    </row>
    <row r="6662" spans="1:12" ht="13.8" customHeight="1" x14ac:dyDescent="0.3">
      <c r="A6662" t="s">
        <v>108</v>
      </c>
      <c r="B6662">
        <v>2001</v>
      </c>
      <c r="C6662" s="10">
        <v>469</v>
      </c>
      <c r="D6662">
        <v>0</v>
      </c>
      <c r="E6662">
        <v>426</v>
      </c>
      <c r="F6662">
        <v>0</v>
      </c>
      <c r="G6662">
        <v>43</v>
      </c>
      <c r="H6662">
        <v>0</v>
      </c>
      <c r="I6662">
        <v>0.06</v>
      </c>
      <c r="J6662" s="10">
        <v>18</v>
      </c>
      <c r="K6662" s="13">
        <f t="shared" si="208"/>
        <v>1990</v>
      </c>
      <c r="L6662" s="1" t="str">
        <f t="shared" si="209"/>
        <v/>
      </c>
    </row>
    <row r="6663" spans="1:12" ht="13.8" customHeight="1" x14ac:dyDescent="0.3">
      <c r="A6663" t="s">
        <v>108</v>
      </c>
      <c r="B6663">
        <v>2002</v>
      </c>
      <c r="C6663" s="10">
        <v>492</v>
      </c>
      <c r="D6663">
        <v>0</v>
      </c>
      <c r="E6663">
        <v>443</v>
      </c>
      <c r="F6663">
        <v>0</v>
      </c>
      <c r="G6663">
        <v>49</v>
      </c>
      <c r="H6663">
        <v>0</v>
      </c>
      <c r="I6663">
        <v>0.06</v>
      </c>
      <c r="J6663" s="10">
        <v>18</v>
      </c>
      <c r="K6663" s="13">
        <f t="shared" si="208"/>
        <v>1990</v>
      </c>
      <c r="L6663" s="1" t="str">
        <f t="shared" si="209"/>
        <v/>
      </c>
    </row>
    <row r="6664" spans="1:12" ht="13.8" customHeight="1" x14ac:dyDescent="0.3">
      <c r="A6664" t="s">
        <v>108</v>
      </c>
      <c r="B6664">
        <v>2003</v>
      </c>
      <c r="C6664" s="10">
        <v>513</v>
      </c>
      <c r="D6664">
        <v>0</v>
      </c>
      <c r="E6664">
        <v>464</v>
      </c>
      <c r="F6664">
        <v>0</v>
      </c>
      <c r="G6664">
        <v>49</v>
      </c>
      <c r="H6664">
        <v>0</v>
      </c>
      <c r="I6664">
        <v>0.06</v>
      </c>
      <c r="J6664" s="10">
        <v>18</v>
      </c>
      <c r="K6664" s="13">
        <f t="shared" ref="K6664:K6727" si="210">IF(B6664&lt;1990,IF(B6664&lt;1959,1958,1989),1990)</f>
        <v>1990</v>
      </c>
      <c r="L6664" s="1" t="str">
        <f t="shared" si="209"/>
        <v/>
      </c>
    </row>
    <row r="6665" spans="1:12" ht="13.8" customHeight="1" x14ac:dyDescent="0.3">
      <c r="A6665" t="s">
        <v>108</v>
      </c>
      <c r="B6665">
        <v>2004</v>
      </c>
      <c r="C6665" s="10">
        <v>530</v>
      </c>
      <c r="D6665">
        <v>0</v>
      </c>
      <c r="E6665">
        <v>481</v>
      </c>
      <c r="F6665">
        <v>0</v>
      </c>
      <c r="G6665">
        <v>49</v>
      </c>
      <c r="H6665">
        <v>0</v>
      </c>
      <c r="I6665">
        <v>0.06</v>
      </c>
      <c r="J6665" s="10">
        <v>18</v>
      </c>
      <c r="K6665" s="13">
        <f t="shared" si="210"/>
        <v>1990</v>
      </c>
      <c r="L6665" s="1" t="str">
        <f t="shared" si="209"/>
        <v/>
      </c>
    </row>
    <row r="6666" spans="1:12" ht="13.8" customHeight="1" x14ac:dyDescent="0.3">
      <c r="A6666" t="s">
        <v>108</v>
      </c>
      <c r="B6666">
        <v>2005</v>
      </c>
      <c r="C6666" s="10">
        <v>498</v>
      </c>
      <c r="D6666">
        <v>0</v>
      </c>
      <c r="E6666">
        <v>498</v>
      </c>
      <c r="F6666">
        <v>0</v>
      </c>
      <c r="G6666">
        <v>0</v>
      </c>
      <c r="H6666">
        <v>0</v>
      </c>
      <c r="I6666">
        <v>0.06</v>
      </c>
      <c r="J6666" s="10">
        <v>19</v>
      </c>
      <c r="K6666" s="13">
        <f t="shared" si="210"/>
        <v>1990</v>
      </c>
      <c r="L6666" s="1" t="str">
        <f t="shared" si="209"/>
        <v/>
      </c>
    </row>
    <row r="6667" spans="1:12" ht="13.8" customHeight="1" x14ac:dyDescent="0.3">
      <c r="A6667" t="s">
        <v>108</v>
      </c>
      <c r="B6667">
        <v>2006</v>
      </c>
      <c r="C6667" s="10">
        <v>516</v>
      </c>
      <c r="D6667">
        <v>0</v>
      </c>
      <c r="E6667">
        <v>516</v>
      </c>
      <c r="F6667">
        <v>0</v>
      </c>
      <c r="G6667">
        <v>0</v>
      </c>
      <c r="H6667">
        <v>0</v>
      </c>
      <c r="I6667">
        <v>0.06</v>
      </c>
      <c r="J6667" s="10">
        <v>19</v>
      </c>
      <c r="K6667" s="13">
        <f t="shared" si="210"/>
        <v>1990</v>
      </c>
      <c r="L6667" s="1" t="str">
        <f t="shared" si="209"/>
        <v/>
      </c>
    </row>
    <row r="6668" spans="1:12" ht="13.8" customHeight="1" x14ac:dyDescent="0.3">
      <c r="A6668" t="s">
        <v>108</v>
      </c>
      <c r="B6668">
        <v>2007</v>
      </c>
      <c r="C6668" s="10">
        <v>537</v>
      </c>
      <c r="D6668">
        <v>0</v>
      </c>
      <c r="E6668">
        <v>537</v>
      </c>
      <c r="F6668">
        <v>0</v>
      </c>
      <c r="G6668">
        <v>0</v>
      </c>
      <c r="H6668">
        <v>0</v>
      </c>
      <c r="I6668">
        <v>0.05</v>
      </c>
      <c r="J6668" s="10">
        <v>21</v>
      </c>
      <c r="K6668" s="13">
        <f t="shared" si="210"/>
        <v>1990</v>
      </c>
      <c r="L6668" s="1" t="str">
        <f t="shared" si="209"/>
        <v/>
      </c>
    </row>
    <row r="6669" spans="1:12" ht="13.8" customHeight="1" x14ac:dyDescent="0.3">
      <c r="A6669" t="s">
        <v>108</v>
      </c>
      <c r="B6669">
        <v>2008</v>
      </c>
      <c r="C6669" s="10">
        <v>597</v>
      </c>
      <c r="D6669">
        <v>0</v>
      </c>
      <c r="E6669">
        <v>545</v>
      </c>
      <c r="F6669">
        <v>0</v>
      </c>
      <c r="G6669">
        <v>52</v>
      </c>
      <c r="H6669">
        <v>0</v>
      </c>
      <c r="I6669">
        <v>0.06</v>
      </c>
      <c r="J6669" s="10">
        <v>21</v>
      </c>
      <c r="K6669" s="13">
        <f t="shared" si="210"/>
        <v>1990</v>
      </c>
      <c r="L6669" s="1" t="str">
        <f t="shared" si="209"/>
        <v/>
      </c>
    </row>
    <row r="6670" spans="1:12" ht="13.8" customHeight="1" x14ac:dyDescent="0.3">
      <c r="A6670" t="s">
        <v>108</v>
      </c>
      <c r="B6670">
        <v>2009</v>
      </c>
      <c r="C6670" s="10">
        <v>617</v>
      </c>
      <c r="D6670">
        <v>0</v>
      </c>
      <c r="E6670">
        <v>576</v>
      </c>
      <c r="F6670">
        <v>0</v>
      </c>
      <c r="G6670">
        <v>41</v>
      </c>
      <c r="H6670">
        <v>0</v>
      </c>
      <c r="I6670">
        <v>0.06</v>
      </c>
      <c r="J6670" s="10">
        <v>21</v>
      </c>
      <c r="K6670" s="13">
        <f t="shared" si="210"/>
        <v>1990</v>
      </c>
      <c r="L6670" s="1" t="str">
        <f t="shared" si="209"/>
        <v/>
      </c>
    </row>
    <row r="6671" spans="1:12" ht="13.8" customHeight="1" x14ac:dyDescent="0.3">
      <c r="A6671" t="s">
        <v>108</v>
      </c>
      <c r="B6671">
        <v>2010</v>
      </c>
      <c r="C6671" s="10">
        <v>710</v>
      </c>
      <c r="D6671">
        <v>0</v>
      </c>
      <c r="E6671">
        <v>678</v>
      </c>
      <c r="F6671">
        <v>0</v>
      </c>
      <c r="G6671">
        <v>32</v>
      </c>
      <c r="H6671">
        <v>0</v>
      </c>
      <c r="I6671">
        <v>0.06</v>
      </c>
      <c r="J6671" s="10">
        <v>21</v>
      </c>
      <c r="K6671" s="13">
        <f t="shared" si="210"/>
        <v>1990</v>
      </c>
      <c r="L6671" s="1" t="str">
        <f t="shared" si="209"/>
        <v/>
      </c>
    </row>
    <row r="6672" spans="1:12" ht="13.8" customHeight="1" x14ac:dyDescent="0.3">
      <c r="A6672" t="s">
        <v>108</v>
      </c>
      <c r="B6672">
        <v>2011</v>
      </c>
      <c r="C6672" s="10">
        <v>758</v>
      </c>
      <c r="D6672">
        <v>0</v>
      </c>
      <c r="E6672">
        <v>708</v>
      </c>
      <c r="F6672">
        <v>0</v>
      </c>
      <c r="G6672">
        <v>50</v>
      </c>
      <c r="H6672">
        <v>0</v>
      </c>
      <c r="I6672">
        <v>7.0000000000000007E-2</v>
      </c>
      <c r="J6672" s="10">
        <v>21</v>
      </c>
      <c r="K6672" s="13">
        <f t="shared" si="210"/>
        <v>1990</v>
      </c>
      <c r="L6672" s="1" t="str">
        <f t="shared" si="209"/>
        <v/>
      </c>
    </row>
    <row r="6673" spans="1:12" ht="13.8" customHeight="1" x14ac:dyDescent="0.3">
      <c r="A6673" t="s">
        <v>108</v>
      </c>
      <c r="B6673">
        <v>2012</v>
      </c>
      <c r="C6673" s="10">
        <v>704</v>
      </c>
      <c r="D6673">
        <v>0</v>
      </c>
      <c r="E6673">
        <v>661</v>
      </c>
      <c r="F6673">
        <v>0</v>
      </c>
      <c r="G6673">
        <v>43</v>
      </c>
      <c r="H6673">
        <v>0</v>
      </c>
      <c r="I6673">
        <v>0.06</v>
      </c>
      <c r="J6673" s="10">
        <v>21</v>
      </c>
      <c r="K6673" s="13">
        <f t="shared" si="210"/>
        <v>1990</v>
      </c>
      <c r="L6673" s="1">
        <f t="shared" si="209"/>
        <v>1</v>
      </c>
    </row>
    <row r="6674" spans="1:12" ht="13.8" customHeight="1" x14ac:dyDescent="0.3">
      <c r="A6674" t="s">
        <v>108</v>
      </c>
      <c r="B6674">
        <v>2013</v>
      </c>
      <c r="C6674" s="10">
        <v>627</v>
      </c>
      <c r="D6674">
        <v>0</v>
      </c>
      <c r="E6674">
        <v>576</v>
      </c>
      <c r="F6674">
        <v>0</v>
      </c>
      <c r="G6674">
        <v>51</v>
      </c>
      <c r="H6674">
        <v>0</v>
      </c>
      <c r="I6674">
        <v>0.05</v>
      </c>
      <c r="J6674" s="10">
        <v>21</v>
      </c>
      <c r="K6674" s="13">
        <f t="shared" si="210"/>
        <v>1990</v>
      </c>
      <c r="L6674" s="1">
        <f t="shared" si="209"/>
        <v>1</v>
      </c>
    </row>
    <row r="6675" spans="1:12" ht="13.8" customHeight="1" x14ac:dyDescent="0.3">
      <c r="A6675" t="s">
        <v>108</v>
      </c>
      <c r="B6675">
        <v>2014</v>
      </c>
      <c r="C6675" s="10">
        <v>668</v>
      </c>
      <c r="D6675">
        <v>0</v>
      </c>
      <c r="E6675">
        <v>599</v>
      </c>
      <c r="F6675">
        <v>0</v>
      </c>
      <c r="G6675">
        <v>68</v>
      </c>
      <c r="H6675">
        <v>0</v>
      </c>
      <c r="I6675">
        <v>0.05</v>
      </c>
      <c r="J6675" s="10">
        <v>21</v>
      </c>
      <c r="K6675" s="13">
        <f t="shared" si="210"/>
        <v>1990</v>
      </c>
      <c r="L6675" s="1">
        <f t="shared" si="209"/>
        <v>1</v>
      </c>
    </row>
    <row r="6676" spans="1:12" ht="13.8" customHeight="1" x14ac:dyDescent="0.3">
      <c r="A6676" t="s">
        <v>109</v>
      </c>
      <c r="B6676">
        <v>1950</v>
      </c>
      <c r="C6676" s="10">
        <v>2</v>
      </c>
      <c r="D6676">
        <v>0</v>
      </c>
      <c r="E6676">
        <v>2</v>
      </c>
      <c r="F6676">
        <v>0</v>
      </c>
      <c r="G6676">
        <v>0</v>
      </c>
      <c r="H6676">
        <v>0</v>
      </c>
      <c r="I6676">
        <v>0</v>
      </c>
      <c r="J6676" s="10">
        <v>0</v>
      </c>
      <c r="K6676" s="13">
        <f t="shared" si="210"/>
        <v>1958</v>
      </c>
      <c r="L6676" s="1" t="str">
        <f t="shared" si="209"/>
        <v/>
      </c>
    </row>
    <row r="6677" spans="1:12" ht="13.8" customHeight="1" x14ac:dyDescent="0.3">
      <c r="A6677" t="s">
        <v>109</v>
      </c>
      <c r="B6677">
        <v>1951</v>
      </c>
      <c r="C6677" s="10">
        <v>1</v>
      </c>
      <c r="D6677">
        <v>0</v>
      </c>
      <c r="E6677">
        <v>1</v>
      </c>
      <c r="F6677">
        <v>0</v>
      </c>
      <c r="G6677">
        <v>0</v>
      </c>
      <c r="H6677">
        <v>0</v>
      </c>
      <c r="I6677">
        <v>0</v>
      </c>
      <c r="J6677" s="10">
        <v>0</v>
      </c>
      <c r="K6677" s="13">
        <f t="shared" si="210"/>
        <v>1958</v>
      </c>
      <c r="L6677" s="1" t="str">
        <f t="shared" si="209"/>
        <v/>
      </c>
    </row>
    <row r="6678" spans="1:12" ht="13.8" customHeight="1" x14ac:dyDescent="0.3">
      <c r="A6678" t="s">
        <v>109</v>
      </c>
      <c r="B6678">
        <v>1952</v>
      </c>
      <c r="C6678" s="10">
        <v>3</v>
      </c>
      <c r="D6678">
        <v>0</v>
      </c>
      <c r="E6678">
        <v>3</v>
      </c>
      <c r="F6678">
        <v>0</v>
      </c>
      <c r="G6678">
        <v>0</v>
      </c>
      <c r="H6678">
        <v>0</v>
      </c>
      <c r="I6678">
        <v>0</v>
      </c>
      <c r="J6678" s="10">
        <v>0</v>
      </c>
      <c r="K6678" s="13">
        <f t="shared" si="210"/>
        <v>1958</v>
      </c>
      <c r="L6678" s="1" t="str">
        <f t="shared" si="209"/>
        <v/>
      </c>
    </row>
    <row r="6679" spans="1:12" ht="13.8" customHeight="1" x14ac:dyDescent="0.3">
      <c r="A6679" t="s">
        <v>109</v>
      </c>
      <c r="B6679">
        <v>1953</v>
      </c>
      <c r="C6679" s="10">
        <v>2</v>
      </c>
      <c r="D6679">
        <v>0</v>
      </c>
      <c r="E6679">
        <v>2</v>
      </c>
      <c r="F6679">
        <v>0</v>
      </c>
      <c r="G6679">
        <v>0</v>
      </c>
      <c r="H6679">
        <v>0</v>
      </c>
      <c r="I6679">
        <v>0</v>
      </c>
      <c r="J6679" s="10">
        <v>0</v>
      </c>
      <c r="K6679" s="13">
        <f t="shared" si="210"/>
        <v>1958</v>
      </c>
      <c r="L6679" s="1" t="str">
        <f t="shared" si="209"/>
        <v/>
      </c>
    </row>
    <row r="6680" spans="1:12" ht="13.8" customHeight="1" x14ac:dyDescent="0.3">
      <c r="A6680" t="s">
        <v>109</v>
      </c>
      <c r="B6680">
        <v>1954</v>
      </c>
      <c r="C6680" s="10">
        <v>2</v>
      </c>
      <c r="D6680">
        <v>0</v>
      </c>
      <c r="E6680">
        <v>2</v>
      </c>
      <c r="F6680">
        <v>0</v>
      </c>
      <c r="G6680">
        <v>0</v>
      </c>
      <c r="H6680">
        <v>0</v>
      </c>
      <c r="I6680">
        <v>0</v>
      </c>
      <c r="J6680" s="10">
        <v>0</v>
      </c>
      <c r="K6680" s="13">
        <f t="shared" si="210"/>
        <v>1958</v>
      </c>
      <c r="L6680" s="1" t="str">
        <f t="shared" si="209"/>
        <v/>
      </c>
    </row>
    <row r="6681" spans="1:12" ht="13.8" customHeight="1" x14ac:dyDescent="0.3">
      <c r="A6681" t="s">
        <v>109</v>
      </c>
      <c r="B6681">
        <v>1955</v>
      </c>
      <c r="C6681" s="10">
        <v>3</v>
      </c>
      <c r="D6681">
        <v>0</v>
      </c>
      <c r="E6681">
        <v>3</v>
      </c>
      <c r="F6681">
        <v>0</v>
      </c>
      <c r="G6681">
        <v>0</v>
      </c>
      <c r="H6681">
        <v>0</v>
      </c>
      <c r="I6681">
        <v>0</v>
      </c>
      <c r="J6681" s="10">
        <v>0</v>
      </c>
      <c r="K6681" s="13">
        <f t="shared" si="210"/>
        <v>1958</v>
      </c>
      <c r="L6681" s="1" t="str">
        <f t="shared" si="209"/>
        <v/>
      </c>
    </row>
    <row r="6682" spans="1:12" ht="13.8" customHeight="1" x14ac:dyDescent="0.3">
      <c r="A6682" t="s">
        <v>109</v>
      </c>
      <c r="B6682">
        <v>1956</v>
      </c>
      <c r="C6682" s="10">
        <v>3</v>
      </c>
      <c r="D6682">
        <v>0</v>
      </c>
      <c r="E6682">
        <v>3</v>
      </c>
      <c r="F6682">
        <v>0</v>
      </c>
      <c r="G6682">
        <v>0</v>
      </c>
      <c r="H6682">
        <v>0</v>
      </c>
      <c r="I6682">
        <v>0</v>
      </c>
      <c r="J6682" s="10">
        <v>0</v>
      </c>
      <c r="K6682" s="13">
        <f t="shared" si="210"/>
        <v>1958</v>
      </c>
      <c r="L6682" s="1" t="str">
        <f t="shared" si="209"/>
        <v/>
      </c>
    </row>
    <row r="6683" spans="1:12" ht="13.8" customHeight="1" x14ac:dyDescent="0.3">
      <c r="A6683" t="s">
        <v>109</v>
      </c>
      <c r="B6683">
        <v>1957</v>
      </c>
      <c r="C6683" s="10">
        <v>3</v>
      </c>
      <c r="D6683">
        <v>0</v>
      </c>
      <c r="E6683">
        <v>3</v>
      </c>
      <c r="F6683">
        <v>0</v>
      </c>
      <c r="G6683">
        <v>0</v>
      </c>
      <c r="H6683">
        <v>0</v>
      </c>
      <c r="I6683">
        <v>0.01</v>
      </c>
      <c r="J6683" s="10">
        <v>0</v>
      </c>
      <c r="K6683" s="13">
        <f t="shared" si="210"/>
        <v>1958</v>
      </c>
      <c r="L6683" s="1" t="str">
        <f t="shared" si="209"/>
        <v/>
      </c>
    </row>
    <row r="6684" spans="1:12" ht="13.8" customHeight="1" x14ac:dyDescent="0.3">
      <c r="A6684" t="s">
        <v>109</v>
      </c>
      <c r="B6684">
        <v>1958</v>
      </c>
      <c r="C6684" s="10">
        <v>3</v>
      </c>
      <c r="D6684">
        <v>0</v>
      </c>
      <c r="E6684">
        <v>3</v>
      </c>
      <c r="F6684">
        <v>0</v>
      </c>
      <c r="G6684">
        <v>0</v>
      </c>
      <c r="H6684">
        <v>0</v>
      </c>
      <c r="I6684">
        <v>0.01</v>
      </c>
      <c r="J6684" s="10">
        <v>0</v>
      </c>
      <c r="K6684" s="13">
        <f t="shared" si="210"/>
        <v>1958</v>
      </c>
      <c r="L6684" s="1" t="str">
        <f t="shared" si="209"/>
        <v/>
      </c>
    </row>
    <row r="6685" spans="1:12" ht="13.8" customHeight="1" x14ac:dyDescent="0.3">
      <c r="A6685" t="s">
        <v>109</v>
      </c>
      <c r="B6685">
        <v>1959</v>
      </c>
      <c r="C6685" s="10">
        <v>4</v>
      </c>
      <c r="D6685">
        <v>0</v>
      </c>
      <c r="E6685">
        <v>4</v>
      </c>
      <c r="F6685">
        <v>0</v>
      </c>
      <c r="G6685">
        <v>0</v>
      </c>
      <c r="H6685">
        <v>0</v>
      </c>
      <c r="I6685">
        <v>0.01</v>
      </c>
      <c r="J6685" s="10">
        <v>0</v>
      </c>
      <c r="K6685" s="13">
        <f t="shared" si="210"/>
        <v>1989</v>
      </c>
      <c r="L6685" s="1" t="str">
        <f t="shared" si="209"/>
        <v/>
      </c>
    </row>
    <row r="6686" spans="1:12" ht="13.8" customHeight="1" x14ac:dyDescent="0.3">
      <c r="A6686" t="s">
        <v>109</v>
      </c>
      <c r="B6686">
        <v>1960</v>
      </c>
      <c r="C6686" s="10">
        <v>5</v>
      </c>
      <c r="D6686">
        <v>0</v>
      </c>
      <c r="E6686">
        <v>5</v>
      </c>
      <c r="F6686">
        <v>0</v>
      </c>
      <c r="G6686">
        <v>0</v>
      </c>
      <c r="H6686">
        <v>0</v>
      </c>
      <c r="I6686">
        <v>0.01</v>
      </c>
      <c r="J6686" s="10">
        <v>0</v>
      </c>
      <c r="K6686" s="13">
        <f t="shared" si="210"/>
        <v>1989</v>
      </c>
      <c r="L6686" s="1" t="str">
        <f t="shared" si="209"/>
        <v/>
      </c>
    </row>
    <row r="6687" spans="1:12" ht="13.8" customHeight="1" x14ac:dyDescent="0.3">
      <c r="A6687" t="s">
        <v>109</v>
      </c>
      <c r="B6687">
        <v>1961</v>
      </c>
      <c r="C6687" s="10">
        <v>8</v>
      </c>
      <c r="D6687">
        <v>0</v>
      </c>
      <c r="E6687">
        <v>8</v>
      </c>
      <c r="F6687">
        <v>0</v>
      </c>
      <c r="G6687">
        <v>0</v>
      </c>
      <c r="H6687">
        <v>0</v>
      </c>
      <c r="I6687">
        <v>0.01</v>
      </c>
      <c r="J6687" s="10">
        <v>0</v>
      </c>
      <c r="K6687" s="13">
        <f t="shared" si="210"/>
        <v>1989</v>
      </c>
      <c r="L6687" s="1" t="str">
        <f t="shared" si="209"/>
        <v/>
      </c>
    </row>
    <row r="6688" spans="1:12" ht="13.8" customHeight="1" x14ac:dyDescent="0.3">
      <c r="A6688" t="s">
        <v>109</v>
      </c>
      <c r="B6688">
        <v>1962</v>
      </c>
      <c r="C6688" s="10">
        <v>11</v>
      </c>
      <c r="D6688">
        <v>0</v>
      </c>
      <c r="E6688">
        <v>11</v>
      </c>
      <c r="F6688">
        <v>0</v>
      </c>
      <c r="G6688">
        <v>0</v>
      </c>
      <c r="H6688">
        <v>0</v>
      </c>
      <c r="I6688">
        <v>0.02</v>
      </c>
      <c r="J6688" s="10">
        <v>0</v>
      </c>
      <c r="K6688" s="13">
        <f t="shared" si="210"/>
        <v>1989</v>
      </c>
      <c r="L6688" s="1" t="str">
        <f t="shared" si="209"/>
        <v/>
      </c>
    </row>
    <row r="6689" spans="1:12" ht="13.8" customHeight="1" x14ac:dyDescent="0.3">
      <c r="A6689" t="s">
        <v>109</v>
      </c>
      <c r="B6689">
        <v>1963</v>
      </c>
      <c r="C6689" s="10">
        <v>13</v>
      </c>
      <c r="D6689">
        <v>0</v>
      </c>
      <c r="E6689">
        <v>13</v>
      </c>
      <c r="F6689">
        <v>0</v>
      </c>
      <c r="G6689">
        <v>0</v>
      </c>
      <c r="H6689">
        <v>0</v>
      </c>
      <c r="I6689">
        <v>0.02</v>
      </c>
      <c r="J6689" s="10">
        <v>0</v>
      </c>
      <c r="K6689" s="13">
        <f t="shared" si="210"/>
        <v>1989</v>
      </c>
      <c r="L6689" s="1" t="str">
        <f t="shared" si="209"/>
        <v/>
      </c>
    </row>
    <row r="6690" spans="1:12" ht="13.8" customHeight="1" x14ac:dyDescent="0.3">
      <c r="A6690" t="s">
        <v>109</v>
      </c>
      <c r="B6690">
        <v>1964</v>
      </c>
      <c r="C6690" s="10">
        <v>16</v>
      </c>
      <c r="D6690">
        <v>0</v>
      </c>
      <c r="E6690">
        <v>16</v>
      </c>
      <c r="F6690">
        <v>0</v>
      </c>
      <c r="G6690">
        <v>0</v>
      </c>
      <c r="H6690">
        <v>0</v>
      </c>
      <c r="I6690">
        <v>0.03</v>
      </c>
      <c r="J6690" s="10">
        <v>0</v>
      </c>
      <c r="K6690" s="13">
        <f t="shared" si="210"/>
        <v>1989</v>
      </c>
      <c r="L6690" s="1" t="str">
        <f t="shared" si="209"/>
        <v/>
      </c>
    </row>
    <row r="6691" spans="1:12" ht="13.8" customHeight="1" x14ac:dyDescent="0.3">
      <c r="A6691" t="s">
        <v>109</v>
      </c>
      <c r="B6691">
        <v>1965</v>
      </c>
      <c r="C6691" s="10">
        <v>18</v>
      </c>
      <c r="D6691">
        <v>0</v>
      </c>
      <c r="E6691">
        <v>18</v>
      </c>
      <c r="F6691">
        <v>0</v>
      </c>
      <c r="G6691">
        <v>0</v>
      </c>
      <c r="H6691">
        <v>0</v>
      </c>
      <c r="I6691">
        <v>0.03</v>
      </c>
      <c r="J6691" s="10">
        <v>0</v>
      </c>
      <c r="K6691" s="13">
        <f t="shared" si="210"/>
        <v>1989</v>
      </c>
      <c r="L6691" s="1" t="str">
        <f t="shared" si="209"/>
        <v/>
      </c>
    </row>
    <row r="6692" spans="1:12" ht="13.8" customHeight="1" x14ac:dyDescent="0.3">
      <c r="A6692" t="s">
        <v>109</v>
      </c>
      <c r="B6692">
        <v>1966</v>
      </c>
      <c r="C6692" s="10">
        <v>18</v>
      </c>
      <c r="D6692">
        <v>0</v>
      </c>
      <c r="E6692">
        <v>18</v>
      </c>
      <c r="F6692">
        <v>0</v>
      </c>
      <c r="G6692">
        <v>0</v>
      </c>
      <c r="H6692">
        <v>0</v>
      </c>
      <c r="I6692">
        <v>0.03</v>
      </c>
      <c r="J6692" s="10">
        <v>0</v>
      </c>
      <c r="K6692" s="13">
        <f t="shared" si="210"/>
        <v>1989</v>
      </c>
      <c r="L6692" s="1" t="str">
        <f t="shared" si="209"/>
        <v/>
      </c>
    </row>
    <row r="6693" spans="1:12" ht="13.8" customHeight="1" x14ac:dyDescent="0.3">
      <c r="A6693" t="s">
        <v>109</v>
      </c>
      <c r="B6693">
        <v>1967</v>
      </c>
      <c r="C6693" s="10">
        <v>13</v>
      </c>
      <c r="D6693">
        <v>0</v>
      </c>
      <c r="E6693">
        <v>13</v>
      </c>
      <c r="F6693">
        <v>0</v>
      </c>
      <c r="G6693">
        <v>0</v>
      </c>
      <c r="H6693">
        <v>0</v>
      </c>
      <c r="I6693">
        <v>0.02</v>
      </c>
      <c r="J6693" s="10">
        <v>0</v>
      </c>
      <c r="K6693" s="13">
        <f t="shared" si="210"/>
        <v>1989</v>
      </c>
      <c r="L6693" s="1" t="str">
        <f t="shared" si="209"/>
        <v/>
      </c>
    </row>
    <row r="6694" spans="1:12" ht="13.8" customHeight="1" x14ac:dyDescent="0.3">
      <c r="A6694" t="s">
        <v>109</v>
      </c>
      <c r="B6694">
        <v>1968</v>
      </c>
      <c r="C6694" s="10">
        <v>17</v>
      </c>
      <c r="D6694">
        <v>0</v>
      </c>
      <c r="E6694">
        <v>17</v>
      </c>
      <c r="F6694">
        <v>0</v>
      </c>
      <c r="G6694">
        <v>0</v>
      </c>
      <c r="H6694">
        <v>0</v>
      </c>
      <c r="I6694">
        <v>0.03</v>
      </c>
      <c r="J6694" s="10">
        <v>0</v>
      </c>
      <c r="K6694" s="13">
        <f t="shared" si="210"/>
        <v>1989</v>
      </c>
      <c r="L6694" s="1" t="str">
        <f t="shared" si="209"/>
        <v/>
      </c>
    </row>
    <row r="6695" spans="1:12" ht="13.8" customHeight="1" x14ac:dyDescent="0.3">
      <c r="A6695" t="s">
        <v>109</v>
      </c>
      <c r="B6695">
        <v>1969</v>
      </c>
      <c r="C6695" s="10">
        <v>16</v>
      </c>
      <c r="D6695">
        <v>0</v>
      </c>
      <c r="E6695">
        <v>16</v>
      </c>
      <c r="F6695">
        <v>0</v>
      </c>
      <c r="G6695">
        <v>0</v>
      </c>
      <c r="H6695">
        <v>0</v>
      </c>
      <c r="I6695">
        <v>0.03</v>
      </c>
      <c r="J6695" s="10">
        <v>0</v>
      </c>
      <c r="K6695" s="13">
        <f t="shared" si="210"/>
        <v>1989</v>
      </c>
      <c r="L6695" s="1" t="str">
        <f t="shared" si="209"/>
        <v/>
      </c>
    </row>
    <row r="6696" spans="1:12" ht="13.8" customHeight="1" x14ac:dyDescent="0.3">
      <c r="A6696" t="s">
        <v>109</v>
      </c>
      <c r="B6696">
        <v>1970</v>
      </c>
      <c r="C6696" s="10">
        <v>19</v>
      </c>
      <c r="D6696">
        <v>0</v>
      </c>
      <c r="E6696">
        <v>19</v>
      </c>
      <c r="F6696">
        <v>0</v>
      </c>
      <c r="G6696">
        <v>0</v>
      </c>
      <c r="H6696">
        <v>0</v>
      </c>
      <c r="I6696">
        <v>0.03</v>
      </c>
      <c r="J6696" s="10">
        <v>0</v>
      </c>
      <c r="K6696" s="13">
        <f t="shared" si="210"/>
        <v>1989</v>
      </c>
      <c r="L6696" s="1" t="str">
        <f t="shared" si="209"/>
        <v/>
      </c>
    </row>
    <row r="6697" spans="1:12" ht="13.8" customHeight="1" x14ac:dyDescent="0.3">
      <c r="A6697" t="s">
        <v>109</v>
      </c>
      <c r="B6697">
        <v>1971</v>
      </c>
      <c r="C6697" s="10">
        <v>20</v>
      </c>
      <c r="D6697">
        <v>0</v>
      </c>
      <c r="E6697">
        <v>20</v>
      </c>
      <c r="F6697">
        <v>0</v>
      </c>
      <c r="G6697">
        <v>0</v>
      </c>
      <c r="H6697">
        <v>0</v>
      </c>
      <c r="I6697">
        <v>0.03</v>
      </c>
      <c r="J6697" s="10">
        <v>0</v>
      </c>
      <c r="K6697" s="13">
        <f t="shared" si="210"/>
        <v>1989</v>
      </c>
      <c r="L6697" s="1" t="str">
        <f t="shared" si="209"/>
        <v/>
      </c>
    </row>
    <row r="6698" spans="1:12" ht="13.8" customHeight="1" x14ac:dyDescent="0.3">
      <c r="A6698" t="s">
        <v>109</v>
      </c>
      <c r="B6698">
        <v>1972</v>
      </c>
      <c r="C6698" s="10">
        <v>18</v>
      </c>
      <c r="D6698">
        <v>0</v>
      </c>
      <c r="E6698">
        <v>18</v>
      </c>
      <c r="F6698">
        <v>0</v>
      </c>
      <c r="G6698">
        <v>0</v>
      </c>
      <c r="H6698">
        <v>0</v>
      </c>
      <c r="I6698">
        <v>0.03</v>
      </c>
      <c r="J6698" s="10">
        <v>0</v>
      </c>
      <c r="K6698" s="13">
        <f t="shared" si="210"/>
        <v>1989</v>
      </c>
      <c r="L6698" s="1" t="str">
        <f t="shared" si="209"/>
        <v/>
      </c>
    </row>
    <row r="6699" spans="1:12" ht="13.8" customHeight="1" x14ac:dyDescent="0.3">
      <c r="A6699" t="s">
        <v>109</v>
      </c>
      <c r="B6699">
        <v>1973</v>
      </c>
      <c r="C6699" s="10">
        <v>30</v>
      </c>
      <c r="D6699">
        <v>0</v>
      </c>
      <c r="E6699">
        <v>30</v>
      </c>
      <c r="F6699">
        <v>0</v>
      </c>
      <c r="G6699">
        <v>0</v>
      </c>
      <c r="H6699">
        <v>0</v>
      </c>
      <c r="I6699">
        <v>0.05</v>
      </c>
      <c r="J6699" s="10">
        <v>0</v>
      </c>
      <c r="K6699" s="13">
        <f t="shared" si="210"/>
        <v>1989</v>
      </c>
      <c r="L6699" s="1" t="str">
        <f t="shared" si="209"/>
        <v/>
      </c>
    </row>
    <row r="6700" spans="1:12" ht="13.8" customHeight="1" x14ac:dyDescent="0.3">
      <c r="A6700" t="s">
        <v>109</v>
      </c>
      <c r="B6700">
        <v>1974</v>
      </c>
      <c r="C6700" s="10">
        <v>28</v>
      </c>
      <c r="D6700">
        <v>0</v>
      </c>
      <c r="E6700">
        <v>28</v>
      </c>
      <c r="F6700">
        <v>0</v>
      </c>
      <c r="G6700">
        <v>0</v>
      </c>
      <c r="H6700">
        <v>0</v>
      </c>
      <c r="I6700">
        <v>0.04</v>
      </c>
      <c r="J6700" s="10">
        <v>0</v>
      </c>
      <c r="K6700" s="13">
        <f t="shared" si="210"/>
        <v>1989</v>
      </c>
      <c r="L6700" s="1" t="str">
        <f t="shared" si="209"/>
        <v/>
      </c>
    </row>
    <row r="6701" spans="1:12" ht="13.8" customHeight="1" x14ac:dyDescent="0.3">
      <c r="A6701" t="s">
        <v>109</v>
      </c>
      <c r="B6701">
        <v>1975</v>
      </c>
      <c r="C6701" s="10">
        <v>31</v>
      </c>
      <c r="D6701">
        <v>0</v>
      </c>
      <c r="E6701">
        <v>31</v>
      </c>
      <c r="F6701">
        <v>0</v>
      </c>
      <c r="G6701">
        <v>0</v>
      </c>
      <c r="H6701">
        <v>0</v>
      </c>
      <c r="I6701">
        <v>0.04</v>
      </c>
      <c r="J6701" s="10">
        <v>0</v>
      </c>
      <c r="K6701" s="13">
        <f t="shared" si="210"/>
        <v>1989</v>
      </c>
      <c r="L6701" s="1" t="str">
        <f t="shared" si="209"/>
        <v/>
      </c>
    </row>
    <row r="6702" spans="1:12" ht="13.8" customHeight="1" x14ac:dyDescent="0.3">
      <c r="A6702" t="s">
        <v>109</v>
      </c>
      <c r="B6702">
        <v>1976</v>
      </c>
      <c r="C6702" s="10">
        <v>26</v>
      </c>
      <c r="D6702">
        <v>0</v>
      </c>
      <c r="E6702">
        <v>26</v>
      </c>
      <c r="F6702">
        <v>0</v>
      </c>
      <c r="G6702">
        <v>0</v>
      </c>
      <c r="H6702">
        <v>0</v>
      </c>
      <c r="I6702">
        <v>0.04</v>
      </c>
      <c r="J6702" s="10">
        <v>0</v>
      </c>
      <c r="K6702" s="13">
        <f t="shared" si="210"/>
        <v>1989</v>
      </c>
      <c r="L6702" s="1" t="str">
        <f t="shared" si="209"/>
        <v/>
      </c>
    </row>
    <row r="6703" spans="1:12" ht="13.8" customHeight="1" x14ac:dyDescent="0.3">
      <c r="A6703" t="s">
        <v>109</v>
      </c>
      <c r="B6703">
        <v>1977</v>
      </c>
      <c r="C6703" s="10">
        <v>28</v>
      </c>
      <c r="D6703">
        <v>0</v>
      </c>
      <c r="E6703">
        <v>28</v>
      </c>
      <c r="F6703">
        <v>0</v>
      </c>
      <c r="G6703">
        <v>0</v>
      </c>
      <c r="H6703">
        <v>0</v>
      </c>
      <c r="I6703">
        <v>0.04</v>
      </c>
      <c r="J6703" s="10">
        <v>0</v>
      </c>
      <c r="K6703" s="13">
        <f t="shared" si="210"/>
        <v>1989</v>
      </c>
      <c r="L6703" s="1" t="str">
        <f t="shared" si="209"/>
        <v/>
      </c>
    </row>
    <row r="6704" spans="1:12" ht="13.8" customHeight="1" x14ac:dyDescent="0.3">
      <c r="A6704" t="s">
        <v>109</v>
      </c>
      <c r="B6704">
        <v>1978</v>
      </c>
      <c r="C6704" s="10">
        <v>28</v>
      </c>
      <c r="D6704">
        <v>0</v>
      </c>
      <c r="E6704">
        <v>28</v>
      </c>
      <c r="F6704">
        <v>0</v>
      </c>
      <c r="G6704">
        <v>0</v>
      </c>
      <c r="H6704">
        <v>0</v>
      </c>
      <c r="I6704">
        <v>0.04</v>
      </c>
      <c r="J6704" s="10">
        <v>3</v>
      </c>
      <c r="K6704" s="13">
        <f t="shared" si="210"/>
        <v>1989</v>
      </c>
      <c r="L6704" s="1" t="str">
        <f t="shared" si="209"/>
        <v/>
      </c>
    </row>
    <row r="6705" spans="1:12" ht="13.8" customHeight="1" x14ac:dyDescent="0.3">
      <c r="A6705" t="s">
        <v>109</v>
      </c>
      <c r="B6705">
        <v>1979</v>
      </c>
      <c r="C6705" s="10">
        <v>30</v>
      </c>
      <c r="D6705">
        <v>0</v>
      </c>
      <c r="E6705">
        <v>30</v>
      </c>
      <c r="F6705">
        <v>0</v>
      </c>
      <c r="G6705">
        <v>0</v>
      </c>
      <c r="H6705">
        <v>0</v>
      </c>
      <c r="I6705">
        <v>0.04</v>
      </c>
      <c r="J6705" s="10">
        <v>3</v>
      </c>
      <c r="K6705" s="13">
        <f t="shared" si="210"/>
        <v>1989</v>
      </c>
      <c r="L6705" s="1" t="str">
        <f t="shared" si="209"/>
        <v/>
      </c>
    </row>
    <row r="6706" spans="1:12" ht="13.8" customHeight="1" x14ac:dyDescent="0.3">
      <c r="A6706" t="s">
        <v>109</v>
      </c>
      <c r="B6706">
        <v>1980</v>
      </c>
      <c r="C6706" s="10">
        <v>40</v>
      </c>
      <c r="D6706">
        <v>0</v>
      </c>
      <c r="E6706">
        <v>40</v>
      </c>
      <c r="F6706">
        <v>0</v>
      </c>
      <c r="G6706">
        <v>0</v>
      </c>
      <c r="H6706">
        <v>0</v>
      </c>
      <c r="I6706">
        <v>0.05</v>
      </c>
      <c r="J6706" s="10">
        <v>4</v>
      </c>
      <c r="K6706" s="13">
        <f t="shared" si="210"/>
        <v>1989</v>
      </c>
      <c r="L6706" s="1" t="str">
        <f t="shared" si="209"/>
        <v/>
      </c>
    </row>
    <row r="6707" spans="1:12" ht="13.8" customHeight="1" x14ac:dyDescent="0.3">
      <c r="A6707" t="s">
        <v>109</v>
      </c>
      <c r="B6707">
        <v>1981</v>
      </c>
      <c r="C6707" s="10">
        <v>39</v>
      </c>
      <c r="D6707">
        <v>0</v>
      </c>
      <c r="E6707">
        <v>39</v>
      </c>
      <c r="F6707">
        <v>0</v>
      </c>
      <c r="G6707">
        <v>0</v>
      </c>
      <c r="H6707">
        <v>0</v>
      </c>
      <c r="I6707">
        <v>0.04</v>
      </c>
      <c r="J6707" s="10">
        <v>4</v>
      </c>
      <c r="K6707" s="13">
        <f t="shared" si="210"/>
        <v>1989</v>
      </c>
      <c r="L6707" s="1" t="str">
        <f t="shared" si="209"/>
        <v/>
      </c>
    </row>
    <row r="6708" spans="1:12" ht="13.8" customHeight="1" x14ac:dyDescent="0.3">
      <c r="A6708" t="s">
        <v>109</v>
      </c>
      <c r="B6708">
        <v>1982</v>
      </c>
      <c r="C6708" s="10">
        <v>39</v>
      </c>
      <c r="D6708">
        <v>0</v>
      </c>
      <c r="E6708">
        <v>39</v>
      </c>
      <c r="F6708">
        <v>0</v>
      </c>
      <c r="G6708">
        <v>0</v>
      </c>
      <c r="H6708">
        <v>0</v>
      </c>
      <c r="I6708">
        <v>0.04</v>
      </c>
      <c r="J6708" s="10">
        <v>4</v>
      </c>
      <c r="K6708" s="13">
        <f t="shared" si="210"/>
        <v>1989</v>
      </c>
      <c r="L6708" s="1" t="str">
        <f t="shared" si="209"/>
        <v/>
      </c>
    </row>
    <row r="6709" spans="1:12" ht="13.8" customHeight="1" x14ac:dyDescent="0.3">
      <c r="A6709" t="s">
        <v>109</v>
      </c>
      <c r="B6709">
        <v>1983</v>
      </c>
      <c r="C6709" s="10">
        <v>39</v>
      </c>
      <c r="D6709">
        <v>0</v>
      </c>
      <c r="E6709">
        <v>39</v>
      </c>
      <c r="F6709">
        <v>0</v>
      </c>
      <c r="G6709">
        <v>0</v>
      </c>
      <c r="H6709">
        <v>0</v>
      </c>
      <c r="I6709">
        <v>0.04</v>
      </c>
      <c r="J6709" s="10">
        <v>4</v>
      </c>
      <c r="K6709" s="13">
        <f t="shared" si="210"/>
        <v>1989</v>
      </c>
      <c r="L6709" s="1" t="str">
        <f t="shared" si="209"/>
        <v/>
      </c>
    </row>
    <row r="6710" spans="1:12" ht="13.8" customHeight="1" x14ac:dyDescent="0.3">
      <c r="A6710" t="s">
        <v>109</v>
      </c>
      <c r="B6710">
        <v>1984</v>
      </c>
      <c r="C6710" s="10">
        <v>44</v>
      </c>
      <c r="D6710">
        <v>0</v>
      </c>
      <c r="E6710">
        <v>44</v>
      </c>
      <c r="F6710">
        <v>0</v>
      </c>
      <c r="G6710">
        <v>0</v>
      </c>
      <c r="H6710">
        <v>0</v>
      </c>
      <c r="I6710">
        <v>0.05</v>
      </c>
      <c r="J6710" s="10">
        <v>4</v>
      </c>
      <c r="K6710" s="13">
        <f t="shared" si="210"/>
        <v>1989</v>
      </c>
      <c r="L6710" s="1" t="str">
        <f t="shared" si="209"/>
        <v/>
      </c>
    </row>
    <row r="6711" spans="1:12" ht="13.8" customHeight="1" x14ac:dyDescent="0.3">
      <c r="A6711" t="s">
        <v>109</v>
      </c>
      <c r="B6711">
        <v>1985</v>
      </c>
      <c r="C6711" s="10">
        <v>47</v>
      </c>
      <c r="D6711">
        <v>0</v>
      </c>
      <c r="E6711">
        <v>47</v>
      </c>
      <c r="F6711">
        <v>0</v>
      </c>
      <c r="G6711">
        <v>0</v>
      </c>
      <c r="H6711">
        <v>0</v>
      </c>
      <c r="I6711">
        <v>0.05</v>
      </c>
      <c r="J6711" s="10">
        <v>4</v>
      </c>
      <c r="K6711" s="13">
        <f t="shared" si="210"/>
        <v>1989</v>
      </c>
      <c r="L6711" s="1" t="str">
        <f t="shared" si="209"/>
        <v/>
      </c>
    </row>
    <row r="6712" spans="1:12" ht="13.8" customHeight="1" x14ac:dyDescent="0.3">
      <c r="A6712" t="s">
        <v>109</v>
      </c>
      <c r="B6712">
        <v>1986</v>
      </c>
      <c r="C6712" s="10">
        <v>50</v>
      </c>
      <c r="D6712">
        <v>0</v>
      </c>
      <c r="E6712">
        <v>50</v>
      </c>
      <c r="F6712">
        <v>0</v>
      </c>
      <c r="G6712">
        <v>0</v>
      </c>
      <c r="H6712">
        <v>0</v>
      </c>
      <c r="I6712">
        <v>0.05</v>
      </c>
      <c r="J6712" s="10">
        <v>4</v>
      </c>
      <c r="K6712" s="13">
        <f t="shared" si="210"/>
        <v>1989</v>
      </c>
      <c r="L6712" s="1" t="str">
        <f t="shared" si="209"/>
        <v/>
      </c>
    </row>
    <row r="6713" spans="1:12" ht="13.8" customHeight="1" x14ac:dyDescent="0.3">
      <c r="A6713" t="s">
        <v>109</v>
      </c>
      <c r="B6713">
        <v>1987</v>
      </c>
      <c r="C6713" s="10">
        <v>53</v>
      </c>
      <c r="D6713">
        <v>0</v>
      </c>
      <c r="E6713">
        <v>53</v>
      </c>
      <c r="F6713">
        <v>0</v>
      </c>
      <c r="G6713">
        <v>0</v>
      </c>
      <c r="H6713">
        <v>0</v>
      </c>
      <c r="I6713">
        <v>0.06</v>
      </c>
      <c r="J6713" s="10">
        <v>5</v>
      </c>
      <c r="K6713" s="13">
        <f t="shared" si="210"/>
        <v>1989</v>
      </c>
      <c r="L6713" s="1" t="str">
        <f t="shared" si="209"/>
        <v/>
      </c>
    </row>
    <row r="6714" spans="1:12" ht="13.8" customHeight="1" x14ac:dyDescent="0.3">
      <c r="A6714" t="s">
        <v>109</v>
      </c>
      <c r="B6714">
        <v>1988</v>
      </c>
      <c r="C6714" s="10">
        <v>59</v>
      </c>
      <c r="D6714">
        <v>0</v>
      </c>
      <c r="E6714">
        <v>59</v>
      </c>
      <c r="F6714">
        <v>0</v>
      </c>
      <c r="G6714">
        <v>0</v>
      </c>
      <c r="H6714">
        <v>0</v>
      </c>
      <c r="I6714">
        <v>0.06</v>
      </c>
      <c r="J6714" s="10">
        <v>5</v>
      </c>
      <c r="K6714" s="13">
        <f t="shared" si="210"/>
        <v>1989</v>
      </c>
      <c r="L6714" s="1" t="str">
        <f t="shared" si="209"/>
        <v/>
      </c>
    </row>
    <row r="6715" spans="1:12" ht="13.8" customHeight="1" x14ac:dyDescent="0.3">
      <c r="A6715" t="s">
        <v>109</v>
      </c>
      <c r="B6715">
        <v>1989</v>
      </c>
      <c r="C6715" s="10">
        <v>63</v>
      </c>
      <c r="D6715">
        <v>0</v>
      </c>
      <c r="E6715">
        <v>63</v>
      </c>
      <c r="F6715">
        <v>0</v>
      </c>
      <c r="G6715">
        <v>0</v>
      </c>
      <c r="H6715">
        <v>0</v>
      </c>
      <c r="I6715">
        <v>0.06</v>
      </c>
      <c r="J6715" s="10">
        <v>4</v>
      </c>
      <c r="K6715" s="13">
        <f t="shared" si="210"/>
        <v>1989</v>
      </c>
      <c r="L6715" s="1" t="str">
        <f t="shared" si="209"/>
        <v/>
      </c>
    </row>
    <row r="6716" spans="1:12" ht="13.8" customHeight="1" x14ac:dyDescent="0.3">
      <c r="A6716" t="s">
        <v>109</v>
      </c>
      <c r="B6716">
        <v>1990</v>
      </c>
      <c r="C6716" s="10">
        <v>47</v>
      </c>
      <c r="D6716">
        <v>0</v>
      </c>
      <c r="E6716">
        <v>47</v>
      </c>
      <c r="F6716">
        <v>0</v>
      </c>
      <c r="G6716">
        <v>0</v>
      </c>
      <c r="H6716">
        <v>0</v>
      </c>
      <c r="I6716">
        <v>0.05</v>
      </c>
      <c r="J6716" s="10">
        <v>7</v>
      </c>
      <c r="K6716" s="13">
        <f t="shared" si="210"/>
        <v>1990</v>
      </c>
      <c r="L6716" s="1" t="str">
        <f t="shared" si="209"/>
        <v/>
      </c>
    </row>
    <row r="6717" spans="1:12" ht="13.8" customHeight="1" x14ac:dyDescent="0.3">
      <c r="A6717" t="s">
        <v>109</v>
      </c>
      <c r="B6717">
        <v>1991</v>
      </c>
      <c r="C6717" s="10">
        <v>48</v>
      </c>
      <c r="D6717">
        <v>0</v>
      </c>
      <c r="E6717">
        <v>48</v>
      </c>
      <c r="F6717">
        <v>0</v>
      </c>
      <c r="G6717">
        <v>0</v>
      </c>
      <c r="H6717">
        <v>0</v>
      </c>
      <c r="I6717">
        <v>0.05</v>
      </c>
      <c r="J6717" s="10">
        <v>7</v>
      </c>
      <c r="K6717" s="13">
        <f t="shared" si="210"/>
        <v>1990</v>
      </c>
      <c r="L6717" s="1" t="str">
        <f t="shared" si="209"/>
        <v/>
      </c>
    </row>
    <row r="6718" spans="1:12" ht="13.8" customHeight="1" x14ac:dyDescent="0.3">
      <c r="A6718" t="s">
        <v>109</v>
      </c>
      <c r="B6718">
        <v>1992</v>
      </c>
      <c r="C6718" s="10">
        <v>49</v>
      </c>
      <c r="D6718">
        <v>0</v>
      </c>
      <c r="E6718">
        <v>49</v>
      </c>
      <c r="F6718">
        <v>0</v>
      </c>
      <c r="G6718">
        <v>0</v>
      </c>
      <c r="H6718">
        <v>0</v>
      </c>
      <c r="I6718">
        <v>0.05</v>
      </c>
      <c r="J6718" s="10">
        <v>7</v>
      </c>
      <c r="K6718" s="13">
        <f t="shared" si="210"/>
        <v>1990</v>
      </c>
      <c r="L6718" s="1" t="str">
        <f t="shared" si="209"/>
        <v/>
      </c>
    </row>
    <row r="6719" spans="1:12" ht="13.8" customHeight="1" x14ac:dyDescent="0.3">
      <c r="A6719" t="s">
        <v>109</v>
      </c>
      <c r="B6719">
        <v>1993</v>
      </c>
      <c r="C6719" s="10">
        <v>50</v>
      </c>
      <c r="D6719">
        <v>0</v>
      </c>
      <c r="E6719">
        <v>50</v>
      </c>
      <c r="F6719">
        <v>0</v>
      </c>
      <c r="G6719">
        <v>0</v>
      </c>
      <c r="H6719">
        <v>0</v>
      </c>
      <c r="I6719">
        <v>0.05</v>
      </c>
      <c r="J6719" s="10">
        <v>7</v>
      </c>
      <c r="K6719" s="13">
        <f t="shared" si="210"/>
        <v>1990</v>
      </c>
      <c r="L6719" s="1" t="str">
        <f t="shared" si="209"/>
        <v/>
      </c>
    </row>
    <row r="6720" spans="1:12" ht="13.8" customHeight="1" x14ac:dyDescent="0.3">
      <c r="A6720" t="s">
        <v>109</v>
      </c>
      <c r="B6720">
        <v>1994</v>
      </c>
      <c r="C6720" s="10">
        <v>50</v>
      </c>
      <c r="D6720">
        <v>0</v>
      </c>
      <c r="E6720">
        <v>50</v>
      </c>
      <c r="F6720">
        <v>0</v>
      </c>
      <c r="G6720">
        <v>0</v>
      </c>
      <c r="H6720">
        <v>0</v>
      </c>
      <c r="I6720">
        <v>0.05</v>
      </c>
      <c r="J6720" s="10">
        <v>7</v>
      </c>
      <c r="K6720" s="13">
        <f t="shared" si="210"/>
        <v>1990</v>
      </c>
      <c r="L6720" s="1" t="str">
        <f t="shared" si="209"/>
        <v/>
      </c>
    </row>
    <row r="6721" spans="1:12" ht="13.8" customHeight="1" x14ac:dyDescent="0.3">
      <c r="A6721" t="s">
        <v>109</v>
      </c>
      <c r="B6721">
        <v>1995</v>
      </c>
      <c r="C6721" s="10">
        <v>50</v>
      </c>
      <c r="D6721">
        <v>0</v>
      </c>
      <c r="E6721">
        <v>50</v>
      </c>
      <c r="F6721">
        <v>0</v>
      </c>
      <c r="G6721">
        <v>0</v>
      </c>
      <c r="H6721">
        <v>0</v>
      </c>
      <c r="I6721">
        <v>0.04</v>
      </c>
      <c r="J6721" s="10">
        <v>7</v>
      </c>
      <c r="K6721" s="13">
        <f t="shared" si="210"/>
        <v>1990</v>
      </c>
      <c r="L6721" s="1" t="str">
        <f t="shared" si="209"/>
        <v/>
      </c>
    </row>
    <row r="6722" spans="1:12" ht="13.8" customHeight="1" x14ac:dyDescent="0.3">
      <c r="A6722" t="s">
        <v>109</v>
      </c>
      <c r="B6722">
        <v>1996</v>
      </c>
      <c r="C6722" s="10">
        <v>50</v>
      </c>
      <c r="D6722">
        <v>0</v>
      </c>
      <c r="E6722">
        <v>50</v>
      </c>
      <c r="F6722">
        <v>0</v>
      </c>
      <c r="G6722">
        <v>0</v>
      </c>
      <c r="H6722">
        <v>0</v>
      </c>
      <c r="I6722">
        <v>0.04</v>
      </c>
      <c r="J6722" s="10">
        <v>7</v>
      </c>
      <c r="K6722" s="13">
        <f t="shared" si="210"/>
        <v>1990</v>
      </c>
      <c r="L6722" s="1" t="str">
        <f t="shared" ref="L6722:L6785" si="211">IF(AND(B6722&gt;2011),1,"")</f>
        <v/>
      </c>
    </row>
    <row r="6723" spans="1:12" ht="13.8" customHeight="1" x14ac:dyDescent="0.3">
      <c r="A6723" t="s">
        <v>109</v>
      </c>
      <c r="B6723">
        <v>1997</v>
      </c>
      <c r="C6723" s="10">
        <v>55</v>
      </c>
      <c r="D6723">
        <v>0</v>
      </c>
      <c r="E6723">
        <v>55</v>
      </c>
      <c r="F6723">
        <v>0</v>
      </c>
      <c r="G6723">
        <v>0</v>
      </c>
      <c r="H6723">
        <v>0</v>
      </c>
      <c r="I6723">
        <v>0.05</v>
      </c>
      <c r="J6723" s="10">
        <v>7</v>
      </c>
      <c r="K6723" s="13">
        <f t="shared" si="210"/>
        <v>1990</v>
      </c>
      <c r="L6723" s="1" t="str">
        <f t="shared" si="211"/>
        <v/>
      </c>
    </row>
    <row r="6724" spans="1:12" ht="13.8" customHeight="1" x14ac:dyDescent="0.3">
      <c r="A6724" t="s">
        <v>109</v>
      </c>
      <c r="B6724">
        <v>1998</v>
      </c>
      <c r="C6724" s="10">
        <v>47</v>
      </c>
      <c r="D6724">
        <v>0</v>
      </c>
      <c r="E6724">
        <v>47</v>
      </c>
      <c r="F6724">
        <v>0</v>
      </c>
      <c r="G6724">
        <v>0</v>
      </c>
      <c r="H6724">
        <v>0</v>
      </c>
      <c r="I6724">
        <v>0.04</v>
      </c>
      <c r="J6724" s="10">
        <v>7</v>
      </c>
      <c r="K6724" s="13">
        <f t="shared" si="210"/>
        <v>1990</v>
      </c>
      <c r="L6724" s="1" t="str">
        <f t="shared" si="211"/>
        <v/>
      </c>
    </row>
    <row r="6725" spans="1:12" ht="13.8" customHeight="1" x14ac:dyDescent="0.3">
      <c r="A6725" t="s">
        <v>109</v>
      </c>
      <c r="B6725">
        <v>1999</v>
      </c>
      <c r="C6725" s="10">
        <v>53</v>
      </c>
      <c r="D6725">
        <v>0</v>
      </c>
      <c r="E6725">
        <v>53</v>
      </c>
      <c r="F6725">
        <v>0</v>
      </c>
      <c r="G6725">
        <v>0</v>
      </c>
      <c r="H6725">
        <v>0</v>
      </c>
      <c r="I6725">
        <v>0.04</v>
      </c>
      <c r="J6725" s="10">
        <v>9</v>
      </c>
      <c r="K6725" s="13">
        <f t="shared" si="210"/>
        <v>1990</v>
      </c>
      <c r="L6725" s="1" t="str">
        <f t="shared" si="211"/>
        <v/>
      </c>
    </row>
    <row r="6726" spans="1:12" ht="13.8" customHeight="1" x14ac:dyDescent="0.3">
      <c r="A6726" t="s">
        <v>109</v>
      </c>
      <c r="B6726">
        <v>2000</v>
      </c>
      <c r="C6726" s="10">
        <v>40</v>
      </c>
      <c r="D6726">
        <v>0</v>
      </c>
      <c r="E6726">
        <v>40</v>
      </c>
      <c r="F6726">
        <v>0</v>
      </c>
      <c r="G6726">
        <v>0</v>
      </c>
      <c r="H6726">
        <v>0</v>
      </c>
      <c r="I6726">
        <v>0.03</v>
      </c>
      <c r="J6726" s="10">
        <v>9</v>
      </c>
      <c r="K6726" s="13">
        <f t="shared" si="210"/>
        <v>1990</v>
      </c>
      <c r="L6726" s="1" t="str">
        <f t="shared" si="211"/>
        <v/>
      </c>
    </row>
    <row r="6727" spans="1:12" ht="13.8" customHeight="1" x14ac:dyDescent="0.3">
      <c r="A6727" t="s">
        <v>109</v>
      </c>
      <c r="B6727">
        <v>2001</v>
      </c>
      <c r="C6727" s="10">
        <v>41</v>
      </c>
      <c r="D6727">
        <v>0</v>
      </c>
      <c r="E6727">
        <v>41</v>
      </c>
      <c r="F6727">
        <v>0</v>
      </c>
      <c r="G6727">
        <v>0</v>
      </c>
      <c r="H6727">
        <v>0</v>
      </c>
      <c r="I6727">
        <v>0.03</v>
      </c>
      <c r="J6727" s="10">
        <v>9</v>
      </c>
      <c r="K6727" s="13">
        <f t="shared" si="210"/>
        <v>1990</v>
      </c>
      <c r="L6727" s="1" t="str">
        <f t="shared" si="211"/>
        <v/>
      </c>
    </row>
    <row r="6728" spans="1:12" ht="13.8" customHeight="1" x14ac:dyDescent="0.3">
      <c r="A6728" t="s">
        <v>109</v>
      </c>
      <c r="B6728">
        <v>2002</v>
      </c>
      <c r="C6728" s="10">
        <v>42</v>
      </c>
      <c r="D6728">
        <v>0</v>
      </c>
      <c r="E6728">
        <v>42</v>
      </c>
      <c r="F6728">
        <v>0</v>
      </c>
      <c r="G6728">
        <v>0</v>
      </c>
      <c r="H6728">
        <v>0</v>
      </c>
      <c r="I6728">
        <v>0.03</v>
      </c>
      <c r="J6728" s="10">
        <v>9</v>
      </c>
      <c r="K6728" s="13">
        <f t="shared" ref="K6728:K6791" si="212">IF(B6728&lt;1990,IF(B6728&lt;1959,1958,1989),1990)</f>
        <v>1990</v>
      </c>
      <c r="L6728" s="1" t="str">
        <f t="shared" si="211"/>
        <v/>
      </c>
    </row>
    <row r="6729" spans="1:12" ht="13.8" customHeight="1" x14ac:dyDescent="0.3">
      <c r="A6729" t="s">
        <v>109</v>
      </c>
      <c r="B6729">
        <v>2003</v>
      </c>
      <c r="C6729" s="10">
        <v>53</v>
      </c>
      <c r="D6729">
        <v>0</v>
      </c>
      <c r="E6729">
        <v>53</v>
      </c>
      <c r="F6729">
        <v>0</v>
      </c>
      <c r="G6729">
        <v>0</v>
      </c>
      <c r="H6729">
        <v>0</v>
      </c>
      <c r="I6729">
        <v>0.04</v>
      </c>
      <c r="J6729" s="10">
        <v>9</v>
      </c>
      <c r="K6729" s="13">
        <f t="shared" si="212"/>
        <v>1990</v>
      </c>
      <c r="L6729" s="1" t="str">
        <f t="shared" si="211"/>
        <v/>
      </c>
    </row>
    <row r="6730" spans="1:12" ht="13.8" customHeight="1" x14ac:dyDescent="0.3">
      <c r="A6730" t="s">
        <v>109</v>
      </c>
      <c r="B6730">
        <v>2004</v>
      </c>
      <c r="C6730" s="10">
        <v>55</v>
      </c>
      <c r="D6730">
        <v>0</v>
      </c>
      <c r="E6730">
        <v>55</v>
      </c>
      <c r="F6730">
        <v>0</v>
      </c>
      <c r="G6730">
        <v>0</v>
      </c>
      <c r="H6730">
        <v>0</v>
      </c>
      <c r="I6730">
        <v>0.04</v>
      </c>
      <c r="J6730" s="10">
        <v>9</v>
      </c>
      <c r="K6730" s="13">
        <f t="shared" si="212"/>
        <v>1990</v>
      </c>
      <c r="L6730" s="1" t="str">
        <f t="shared" si="211"/>
        <v/>
      </c>
    </row>
    <row r="6731" spans="1:12" ht="13.8" customHeight="1" x14ac:dyDescent="0.3">
      <c r="A6731" t="s">
        <v>109</v>
      </c>
      <c r="B6731">
        <v>2005</v>
      </c>
      <c r="C6731" s="10">
        <v>58</v>
      </c>
      <c r="D6731">
        <v>0</v>
      </c>
      <c r="E6731">
        <v>58</v>
      </c>
      <c r="F6731">
        <v>0</v>
      </c>
      <c r="G6731">
        <v>0</v>
      </c>
      <c r="H6731">
        <v>0</v>
      </c>
      <c r="I6731">
        <v>0.04</v>
      </c>
      <c r="J6731" s="10">
        <v>9</v>
      </c>
      <c r="K6731" s="13">
        <f t="shared" si="212"/>
        <v>1990</v>
      </c>
      <c r="L6731" s="1" t="str">
        <f t="shared" si="211"/>
        <v/>
      </c>
    </row>
    <row r="6732" spans="1:12" ht="13.8" customHeight="1" x14ac:dyDescent="0.3">
      <c r="A6732" t="s">
        <v>109</v>
      </c>
      <c r="B6732">
        <v>2006</v>
      </c>
      <c r="C6732" s="10">
        <v>59</v>
      </c>
      <c r="D6732">
        <v>0</v>
      </c>
      <c r="E6732">
        <v>59</v>
      </c>
      <c r="F6732">
        <v>0</v>
      </c>
      <c r="G6732">
        <v>0</v>
      </c>
      <c r="H6732">
        <v>0</v>
      </c>
      <c r="I6732">
        <v>0.04</v>
      </c>
      <c r="J6732" s="10">
        <v>9</v>
      </c>
      <c r="K6732" s="13">
        <f t="shared" si="212"/>
        <v>1990</v>
      </c>
      <c r="L6732" s="1" t="str">
        <f t="shared" si="211"/>
        <v/>
      </c>
    </row>
    <row r="6733" spans="1:12" ht="13.8" customHeight="1" x14ac:dyDescent="0.3">
      <c r="A6733" t="s">
        <v>109</v>
      </c>
      <c r="B6733">
        <v>2007</v>
      </c>
      <c r="C6733" s="10">
        <v>63</v>
      </c>
      <c r="D6733">
        <v>0</v>
      </c>
      <c r="E6733">
        <v>63</v>
      </c>
      <c r="F6733">
        <v>0</v>
      </c>
      <c r="G6733">
        <v>0</v>
      </c>
      <c r="H6733">
        <v>0</v>
      </c>
      <c r="I6733">
        <v>0.04</v>
      </c>
      <c r="J6733" s="10">
        <v>9</v>
      </c>
      <c r="K6733" s="13">
        <f t="shared" si="212"/>
        <v>1990</v>
      </c>
      <c r="L6733" s="1" t="str">
        <f t="shared" si="211"/>
        <v/>
      </c>
    </row>
    <row r="6734" spans="1:12" ht="13.8" customHeight="1" x14ac:dyDescent="0.3">
      <c r="A6734" t="s">
        <v>109</v>
      </c>
      <c r="B6734">
        <v>2008</v>
      </c>
      <c r="C6734" s="10">
        <v>62</v>
      </c>
      <c r="D6734">
        <v>0</v>
      </c>
      <c r="E6734">
        <v>62</v>
      </c>
      <c r="F6734">
        <v>0</v>
      </c>
      <c r="G6734">
        <v>0</v>
      </c>
      <c r="H6734">
        <v>0</v>
      </c>
      <c r="I6734">
        <v>0.04</v>
      </c>
      <c r="J6734" s="10">
        <v>9</v>
      </c>
      <c r="K6734" s="13">
        <f t="shared" si="212"/>
        <v>1990</v>
      </c>
      <c r="L6734" s="1" t="str">
        <f t="shared" si="211"/>
        <v/>
      </c>
    </row>
    <row r="6735" spans="1:12" ht="13.8" customHeight="1" x14ac:dyDescent="0.3">
      <c r="A6735" t="s">
        <v>109</v>
      </c>
      <c r="B6735">
        <v>2009</v>
      </c>
      <c r="C6735" s="10">
        <v>64</v>
      </c>
      <c r="D6735">
        <v>0</v>
      </c>
      <c r="E6735">
        <v>64</v>
      </c>
      <c r="F6735">
        <v>0</v>
      </c>
      <c r="G6735">
        <v>0</v>
      </c>
      <c r="H6735">
        <v>0</v>
      </c>
      <c r="I6735">
        <v>0.04</v>
      </c>
      <c r="J6735" s="10">
        <v>9</v>
      </c>
      <c r="K6735" s="13">
        <f t="shared" si="212"/>
        <v>1990</v>
      </c>
      <c r="L6735" s="1" t="str">
        <f t="shared" si="211"/>
        <v/>
      </c>
    </row>
    <row r="6736" spans="1:12" ht="13.8" customHeight="1" x14ac:dyDescent="0.3">
      <c r="A6736" t="s">
        <v>109</v>
      </c>
      <c r="B6736">
        <v>2010</v>
      </c>
      <c r="C6736" s="10">
        <v>65</v>
      </c>
      <c r="D6736">
        <v>0</v>
      </c>
      <c r="E6736">
        <v>65</v>
      </c>
      <c r="F6736">
        <v>0</v>
      </c>
      <c r="G6736">
        <v>0</v>
      </c>
      <c r="H6736">
        <v>0</v>
      </c>
      <c r="I6736">
        <v>0.04</v>
      </c>
      <c r="J6736" s="10">
        <v>9</v>
      </c>
      <c r="K6736" s="13">
        <f t="shared" si="212"/>
        <v>1990</v>
      </c>
      <c r="L6736" s="1" t="str">
        <f t="shared" si="211"/>
        <v/>
      </c>
    </row>
    <row r="6737" spans="1:12" ht="13.8" customHeight="1" x14ac:dyDescent="0.3">
      <c r="A6737" t="s">
        <v>109</v>
      </c>
      <c r="B6737">
        <v>2011</v>
      </c>
      <c r="C6737" s="10">
        <v>67</v>
      </c>
      <c r="D6737">
        <v>0</v>
      </c>
      <c r="E6737">
        <v>67</v>
      </c>
      <c r="F6737">
        <v>0</v>
      </c>
      <c r="G6737">
        <v>0</v>
      </c>
      <c r="H6737">
        <v>0</v>
      </c>
      <c r="I6737">
        <v>0.04</v>
      </c>
      <c r="J6737" s="10">
        <v>9</v>
      </c>
      <c r="K6737" s="13">
        <f t="shared" si="212"/>
        <v>1990</v>
      </c>
      <c r="L6737" s="1" t="str">
        <f t="shared" si="211"/>
        <v/>
      </c>
    </row>
    <row r="6738" spans="1:12" ht="13.8" customHeight="1" x14ac:dyDescent="0.3">
      <c r="A6738" t="s">
        <v>109</v>
      </c>
      <c r="B6738">
        <v>2012</v>
      </c>
      <c r="C6738" s="10">
        <v>69</v>
      </c>
      <c r="D6738">
        <v>0</v>
      </c>
      <c r="E6738">
        <v>69</v>
      </c>
      <c r="F6738">
        <v>0</v>
      </c>
      <c r="G6738">
        <v>0</v>
      </c>
      <c r="H6738">
        <v>0</v>
      </c>
      <c r="I6738">
        <v>0.04</v>
      </c>
      <c r="J6738" s="10">
        <v>9</v>
      </c>
      <c r="K6738" s="13">
        <f t="shared" si="212"/>
        <v>1990</v>
      </c>
      <c r="L6738" s="1">
        <f t="shared" si="211"/>
        <v>1</v>
      </c>
    </row>
    <row r="6739" spans="1:12" ht="13.8" customHeight="1" x14ac:dyDescent="0.3">
      <c r="A6739" t="s">
        <v>109</v>
      </c>
      <c r="B6739">
        <v>2013</v>
      </c>
      <c r="C6739" s="10">
        <v>70</v>
      </c>
      <c r="D6739">
        <v>0</v>
      </c>
      <c r="E6739">
        <v>70</v>
      </c>
      <c r="F6739">
        <v>0</v>
      </c>
      <c r="G6739">
        <v>0</v>
      </c>
      <c r="H6739">
        <v>0</v>
      </c>
      <c r="I6739">
        <v>0.04</v>
      </c>
      <c r="J6739" s="10">
        <v>9</v>
      </c>
      <c r="K6739" s="13">
        <f t="shared" si="212"/>
        <v>1990</v>
      </c>
      <c r="L6739" s="1">
        <f t="shared" si="211"/>
        <v>1</v>
      </c>
    </row>
    <row r="6740" spans="1:12" ht="13.8" customHeight="1" x14ac:dyDescent="0.3">
      <c r="A6740" t="s">
        <v>109</v>
      </c>
      <c r="B6740">
        <v>2014</v>
      </c>
      <c r="C6740" s="10">
        <v>74</v>
      </c>
      <c r="D6740">
        <v>0</v>
      </c>
      <c r="E6740">
        <v>74</v>
      </c>
      <c r="F6740">
        <v>0</v>
      </c>
      <c r="G6740">
        <v>0</v>
      </c>
      <c r="H6740">
        <v>0</v>
      </c>
      <c r="I6740">
        <v>0.04</v>
      </c>
      <c r="J6740" s="10">
        <v>10</v>
      </c>
      <c r="K6740" s="13">
        <f t="shared" si="212"/>
        <v>1990</v>
      </c>
      <c r="L6740" s="1">
        <f t="shared" si="211"/>
        <v>1</v>
      </c>
    </row>
    <row r="6741" spans="1:12" ht="13.8" customHeight="1" x14ac:dyDescent="0.3">
      <c r="A6741" t="s">
        <v>110</v>
      </c>
      <c r="B6741">
        <v>1950</v>
      </c>
      <c r="C6741" s="10">
        <v>71</v>
      </c>
      <c r="D6741">
        <v>0</v>
      </c>
      <c r="E6741">
        <v>71</v>
      </c>
      <c r="F6741">
        <v>0</v>
      </c>
      <c r="G6741">
        <v>0</v>
      </c>
      <c r="H6741">
        <v>0</v>
      </c>
      <c r="I6741">
        <v>0.18</v>
      </c>
      <c r="J6741" s="10">
        <v>0</v>
      </c>
      <c r="K6741" s="13">
        <f t="shared" si="212"/>
        <v>1958</v>
      </c>
      <c r="L6741" s="1" t="str">
        <f t="shared" si="211"/>
        <v/>
      </c>
    </row>
    <row r="6742" spans="1:12" ht="13.8" customHeight="1" x14ac:dyDescent="0.3">
      <c r="A6742" t="s">
        <v>110</v>
      </c>
      <c r="B6742">
        <v>1951</v>
      </c>
      <c r="C6742" s="10">
        <v>78</v>
      </c>
      <c r="D6742">
        <v>2</v>
      </c>
      <c r="E6742">
        <v>76</v>
      </c>
      <c r="F6742">
        <v>0</v>
      </c>
      <c r="G6742">
        <v>0</v>
      </c>
      <c r="H6742">
        <v>0</v>
      </c>
      <c r="I6742">
        <v>0.19</v>
      </c>
      <c r="J6742" s="10">
        <v>0</v>
      </c>
      <c r="K6742" s="13">
        <f t="shared" si="212"/>
        <v>1958</v>
      </c>
      <c r="L6742" s="1" t="str">
        <f t="shared" si="211"/>
        <v/>
      </c>
    </row>
    <row r="6743" spans="1:12" ht="13.8" customHeight="1" x14ac:dyDescent="0.3">
      <c r="A6743" t="s">
        <v>110</v>
      </c>
      <c r="B6743">
        <v>1952</v>
      </c>
      <c r="C6743" s="10">
        <v>92</v>
      </c>
      <c r="D6743">
        <v>1</v>
      </c>
      <c r="E6743">
        <v>90</v>
      </c>
      <c r="F6743">
        <v>0</v>
      </c>
      <c r="G6743">
        <v>0</v>
      </c>
      <c r="H6743">
        <v>0</v>
      </c>
      <c r="I6743">
        <v>0.21</v>
      </c>
      <c r="J6743" s="10">
        <v>0</v>
      </c>
      <c r="K6743" s="13">
        <f t="shared" si="212"/>
        <v>1958</v>
      </c>
      <c r="L6743" s="1" t="str">
        <f t="shared" si="211"/>
        <v/>
      </c>
    </row>
    <row r="6744" spans="1:12" ht="13.8" customHeight="1" x14ac:dyDescent="0.3">
      <c r="A6744" t="s">
        <v>110</v>
      </c>
      <c r="B6744">
        <v>1953</v>
      </c>
      <c r="C6744" s="10">
        <v>123</v>
      </c>
      <c r="D6744">
        <v>1</v>
      </c>
      <c r="E6744">
        <v>121</v>
      </c>
      <c r="F6744">
        <v>0</v>
      </c>
      <c r="G6744">
        <v>0</v>
      </c>
      <c r="H6744">
        <v>0</v>
      </c>
      <c r="I6744">
        <v>0.27</v>
      </c>
      <c r="J6744" s="10">
        <v>0</v>
      </c>
      <c r="K6744" s="13">
        <f t="shared" si="212"/>
        <v>1958</v>
      </c>
      <c r="L6744" s="1" t="str">
        <f t="shared" si="211"/>
        <v/>
      </c>
    </row>
    <row r="6745" spans="1:12" ht="13.8" customHeight="1" x14ac:dyDescent="0.3">
      <c r="A6745" t="s">
        <v>110</v>
      </c>
      <c r="B6745">
        <v>1954</v>
      </c>
      <c r="C6745" s="10">
        <v>129</v>
      </c>
      <c r="D6745">
        <v>2</v>
      </c>
      <c r="E6745">
        <v>126</v>
      </c>
      <c r="F6745">
        <v>0</v>
      </c>
      <c r="G6745">
        <v>0</v>
      </c>
      <c r="H6745">
        <v>0</v>
      </c>
      <c r="I6745">
        <v>0.27</v>
      </c>
      <c r="J6745" s="10">
        <v>0</v>
      </c>
      <c r="K6745" s="13">
        <f t="shared" si="212"/>
        <v>1958</v>
      </c>
      <c r="L6745" s="1" t="str">
        <f t="shared" si="211"/>
        <v/>
      </c>
    </row>
    <row r="6746" spans="1:12" ht="13.8" customHeight="1" x14ac:dyDescent="0.3">
      <c r="A6746" t="s">
        <v>110</v>
      </c>
      <c r="B6746">
        <v>1955</v>
      </c>
      <c r="C6746" s="10">
        <v>141</v>
      </c>
      <c r="D6746">
        <v>1</v>
      </c>
      <c r="E6746">
        <v>141</v>
      </c>
      <c r="F6746">
        <v>0</v>
      </c>
      <c r="G6746">
        <v>0</v>
      </c>
      <c r="H6746">
        <v>0</v>
      </c>
      <c r="I6746">
        <v>0.28999999999999998</v>
      </c>
      <c r="J6746" s="10">
        <v>0</v>
      </c>
      <c r="K6746" s="13">
        <f t="shared" si="212"/>
        <v>1958</v>
      </c>
      <c r="L6746" s="1" t="str">
        <f t="shared" si="211"/>
        <v/>
      </c>
    </row>
    <row r="6747" spans="1:12" ht="13.8" customHeight="1" x14ac:dyDescent="0.3">
      <c r="A6747" t="s">
        <v>110</v>
      </c>
      <c r="B6747">
        <v>1956</v>
      </c>
      <c r="C6747" s="10">
        <v>150</v>
      </c>
      <c r="D6747">
        <v>0</v>
      </c>
      <c r="E6747">
        <v>150</v>
      </c>
      <c r="F6747">
        <v>0</v>
      </c>
      <c r="G6747">
        <v>0</v>
      </c>
      <c r="H6747">
        <v>0</v>
      </c>
      <c r="I6747">
        <v>0.3</v>
      </c>
      <c r="J6747" s="10">
        <v>0</v>
      </c>
      <c r="K6747" s="13">
        <f t="shared" si="212"/>
        <v>1958</v>
      </c>
      <c r="L6747" s="1" t="str">
        <f t="shared" si="211"/>
        <v/>
      </c>
    </row>
    <row r="6748" spans="1:12" ht="13.8" customHeight="1" x14ac:dyDescent="0.3">
      <c r="A6748" t="s">
        <v>110</v>
      </c>
      <c r="B6748">
        <v>1957</v>
      </c>
      <c r="C6748" s="10">
        <v>146</v>
      </c>
      <c r="D6748">
        <v>1</v>
      </c>
      <c r="E6748">
        <v>146</v>
      </c>
      <c r="F6748">
        <v>0</v>
      </c>
      <c r="G6748">
        <v>0</v>
      </c>
      <c r="H6748">
        <v>0</v>
      </c>
      <c r="I6748">
        <v>0.28999999999999998</v>
      </c>
      <c r="J6748" s="10">
        <v>0</v>
      </c>
      <c r="K6748" s="13">
        <f t="shared" si="212"/>
        <v>1958</v>
      </c>
      <c r="L6748" s="1" t="str">
        <f t="shared" si="211"/>
        <v/>
      </c>
    </row>
    <row r="6749" spans="1:12" ht="13.8" customHeight="1" x14ac:dyDescent="0.3">
      <c r="A6749" t="s">
        <v>110</v>
      </c>
      <c r="B6749">
        <v>1958</v>
      </c>
      <c r="C6749" s="10">
        <v>125</v>
      </c>
      <c r="D6749">
        <v>1</v>
      </c>
      <c r="E6749">
        <v>124</v>
      </c>
      <c r="F6749">
        <v>0</v>
      </c>
      <c r="G6749">
        <v>0</v>
      </c>
      <c r="H6749">
        <v>0</v>
      </c>
      <c r="I6749">
        <v>0.24</v>
      </c>
      <c r="J6749" s="10">
        <v>0</v>
      </c>
      <c r="K6749" s="13">
        <f t="shared" si="212"/>
        <v>1958</v>
      </c>
      <c r="L6749" s="1" t="str">
        <f t="shared" si="211"/>
        <v/>
      </c>
    </row>
    <row r="6750" spans="1:12" ht="13.8" customHeight="1" x14ac:dyDescent="0.3">
      <c r="A6750" t="s">
        <v>110</v>
      </c>
      <c r="B6750">
        <v>1959</v>
      </c>
      <c r="C6750" s="10">
        <v>151</v>
      </c>
      <c r="D6750">
        <v>0</v>
      </c>
      <c r="E6750">
        <v>151</v>
      </c>
      <c r="F6750">
        <v>0</v>
      </c>
      <c r="G6750">
        <v>0</v>
      </c>
      <c r="H6750">
        <v>0</v>
      </c>
      <c r="I6750">
        <v>0.28000000000000003</v>
      </c>
      <c r="J6750" s="10">
        <v>0</v>
      </c>
      <c r="K6750" s="13">
        <f t="shared" si="212"/>
        <v>1989</v>
      </c>
      <c r="L6750" s="1" t="str">
        <f t="shared" si="211"/>
        <v/>
      </c>
    </row>
    <row r="6751" spans="1:12" ht="13.8" customHeight="1" x14ac:dyDescent="0.3">
      <c r="A6751" t="s">
        <v>110</v>
      </c>
      <c r="B6751">
        <v>1960</v>
      </c>
      <c r="C6751" s="10">
        <v>180</v>
      </c>
      <c r="D6751">
        <v>0</v>
      </c>
      <c r="E6751">
        <v>180</v>
      </c>
      <c r="F6751">
        <v>0</v>
      </c>
      <c r="G6751">
        <v>0</v>
      </c>
      <c r="H6751">
        <v>0</v>
      </c>
      <c r="I6751">
        <v>0.32</v>
      </c>
      <c r="J6751" s="10">
        <v>2</v>
      </c>
      <c r="K6751" s="13">
        <f t="shared" si="212"/>
        <v>1989</v>
      </c>
      <c r="L6751" s="1" t="str">
        <f t="shared" si="211"/>
        <v/>
      </c>
    </row>
    <row r="6752" spans="1:12" ht="13.8" customHeight="1" x14ac:dyDescent="0.3">
      <c r="A6752" t="s">
        <v>110</v>
      </c>
      <c r="B6752">
        <v>1961</v>
      </c>
      <c r="C6752" s="10">
        <v>201</v>
      </c>
      <c r="D6752">
        <v>0</v>
      </c>
      <c r="E6752">
        <v>201</v>
      </c>
      <c r="F6752">
        <v>0</v>
      </c>
      <c r="G6752">
        <v>0</v>
      </c>
      <c r="H6752">
        <v>0</v>
      </c>
      <c r="I6752">
        <v>0.35</v>
      </c>
      <c r="J6752" s="10">
        <v>3</v>
      </c>
      <c r="K6752" s="13">
        <f t="shared" si="212"/>
        <v>1989</v>
      </c>
      <c r="L6752" s="1" t="str">
        <f t="shared" si="211"/>
        <v/>
      </c>
    </row>
    <row r="6753" spans="1:12" ht="13.8" customHeight="1" x14ac:dyDescent="0.3">
      <c r="A6753" t="s">
        <v>110</v>
      </c>
      <c r="B6753">
        <v>1962</v>
      </c>
      <c r="C6753" s="10">
        <v>185</v>
      </c>
      <c r="D6753">
        <v>0</v>
      </c>
      <c r="E6753">
        <v>185</v>
      </c>
      <c r="F6753">
        <v>0</v>
      </c>
      <c r="G6753">
        <v>0</v>
      </c>
      <c r="H6753">
        <v>0</v>
      </c>
      <c r="I6753">
        <v>0.31</v>
      </c>
      <c r="J6753" s="10">
        <v>2</v>
      </c>
      <c r="K6753" s="13">
        <f t="shared" si="212"/>
        <v>1989</v>
      </c>
      <c r="L6753" s="1" t="str">
        <f t="shared" si="211"/>
        <v/>
      </c>
    </row>
    <row r="6754" spans="1:12" ht="13.8" customHeight="1" x14ac:dyDescent="0.3">
      <c r="A6754" t="s">
        <v>110</v>
      </c>
      <c r="B6754">
        <v>1963</v>
      </c>
      <c r="C6754" s="10">
        <v>168</v>
      </c>
      <c r="D6754">
        <v>0</v>
      </c>
      <c r="E6754">
        <v>168</v>
      </c>
      <c r="F6754">
        <v>0</v>
      </c>
      <c r="G6754">
        <v>0</v>
      </c>
      <c r="H6754">
        <v>0</v>
      </c>
      <c r="I6754">
        <v>0.28000000000000003</v>
      </c>
      <c r="J6754" s="10">
        <v>2</v>
      </c>
      <c r="K6754" s="13">
        <f t="shared" si="212"/>
        <v>1989</v>
      </c>
      <c r="L6754" s="1" t="str">
        <f t="shared" si="211"/>
        <v/>
      </c>
    </row>
    <row r="6755" spans="1:12" ht="13.8" customHeight="1" x14ac:dyDescent="0.3">
      <c r="A6755" t="s">
        <v>110</v>
      </c>
      <c r="B6755">
        <v>1964</v>
      </c>
      <c r="C6755" s="10">
        <v>177</v>
      </c>
      <c r="D6755">
        <v>0</v>
      </c>
      <c r="E6755">
        <v>177</v>
      </c>
      <c r="F6755">
        <v>0</v>
      </c>
      <c r="G6755">
        <v>0</v>
      </c>
      <c r="H6755">
        <v>0</v>
      </c>
      <c r="I6755">
        <v>0.28000000000000003</v>
      </c>
      <c r="J6755" s="10">
        <v>2</v>
      </c>
      <c r="K6755" s="13">
        <f t="shared" si="212"/>
        <v>1989</v>
      </c>
      <c r="L6755" s="1" t="str">
        <f t="shared" si="211"/>
        <v/>
      </c>
    </row>
    <row r="6756" spans="1:12" ht="13.8" customHeight="1" x14ac:dyDescent="0.3">
      <c r="A6756" t="s">
        <v>110</v>
      </c>
      <c r="B6756">
        <v>1965</v>
      </c>
      <c r="C6756" s="10">
        <v>294</v>
      </c>
      <c r="D6756">
        <v>0</v>
      </c>
      <c r="E6756">
        <v>294</v>
      </c>
      <c r="F6756">
        <v>0</v>
      </c>
      <c r="G6756">
        <v>0</v>
      </c>
      <c r="H6756">
        <v>0</v>
      </c>
      <c r="I6756">
        <v>0.46</v>
      </c>
      <c r="J6756" s="10">
        <v>3</v>
      </c>
      <c r="K6756" s="13">
        <f t="shared" si="212"/>
        <v>1989</v>
      </c>
      <c r="L6756" s="1" t="str">
        <f t="shared" si="211"/>
        <v/>
      </c>
    </row>
    <row r="6757" spans="1:12" ht="13.8" customHeight="1" x14ac:dyDescent="0.3">
      <c r="A6757" t="s">
        <v>110</v>
      </c>
      <c r="B6757">
        <v>1966</v>
      </c>
      <c r="C6757" s="10">
        <v>322</v>
      </c>
      <c r="D6757">
        <v>0</v>
      </c>
      <c r="E6757">
        <v>322</v>
      </c>
      <c r="F6757">
        <v>0</v>
      </c>
      <c r="G6757">
        <v>0</v>
      </c>
      <c r="H6757">
        <v>0</v>
      </c>
      <c r="I6757">
        <v>0.49</v>
      </c>
      <c r="J6757" s="10">
        <v>3</v>
      </c>
      <c r="K6757" s="13">
        <f t="shared" si="212"/>
        <v>1989</v>
      </c>
      <c r="L6757" s="1" t="str">
        <f t="shared" si="211"/>
        <v/>
      </c>
    </row>
    <row r="6758" spans="1:12" ht="13.8" customHeight="1" x14ac:dyDescent="0.3">
      <c r="A6758" t="s">
        <v>110</v>
      </c>
      <c r="B6758">
        <v>1967</v>
      </c>
      <c r="C6758" s="10">
        <v>361</v>
      </c>
      <c r="D6758">
        <v>0</v>
      </c>
      <c r="E6758">
        <v>361</v>
      </c>
      <c r="F6758">
        <v>0</v>
      </c>
      <c r="G6758">
        <v>0</v>
      </c>
      <c r="H6758">
        <v>0</v>
      </c>
      <c r="I6758">
        <v>0.53</v>
      </c>
      <c r="J6758" s="10">
        <v>6</v>
      </c>
      <c r="K6758" s="13">
        <f t="shared" si="212"/>
        <v>1989</v>
      </c>
      <c r="L6758" s="1" t="str">
        <f t="shared" si="211"/>
        <v/>
      </c>
    </row>
    <row r="6759" spans="1:12" ht="13.8" customHeight="1" x14ac:dyDescent="0.3">
      <c r="A6759" t="s">
        <v>110</v>
      </c>
      <c r="B6759">
        <v>1968</v>
      </c>
      <c r="C6759" s="10">
        <v>363</v>
      </c>
      <c r="D6759">
        <v>0</v>
      </c>
      <c r="E6759">
        <v>363</v>
      </c>
      <c r="F6759">
        <v>0</v>
      </c>
      <c r="G6759">
        <v>0</v>
      </c>
      <c r="H6759">
        <v>0</v>
      </c>
      <c r="I6759">
        <v>0.52</v>
      </c>
      <c r="J6759" s="10">
        <v>6</v>
      </c>
      <c r="K6759" s="13">
        <f t="shared" si="212"/>
        <v>1989</v>
      </c>
      <c r="L6759" s="1" t="str">
        <f t="shared" si="211"/>
        <v/>
      </c>
    </row>
    <row r="6760" spans="1:12" ht="13.8" customHeight="1" x14ac:dyDescent="0.3">
      <c r="A6760" t="s">
        <v>110</v>
      </c>
      <c r="B6760">
        <v>1969</v>
      </c>
      <c r="C6760" s="10">
        <v>373</v>
      </c>
      <c r="D6760">
        <v>0</v>
      </c>
      <c r="E6760">
        <v>373</v>
      </c>
      <c r="F6760">
        <v>0</v>
      </c>
      <c r="G6760">
        <v>0</v>
      </c>
      <c r="H6760">
        <v>0</v>
      </c>
      <c r="I6760">
        <v>0.53</v>
      </c>
      <c r="J6760" s="10">
        <v>5</v>
      </c>
      <c r="K6760" s="13">
        <f t="shared" si="212"/>
        <v>1989</v>
      </c>
      <c r="L6760" s="1" t="str">
        <f t="shared" si="211"/>
        <v/>
      </c>
    </row>
    <row r="6761" spans="1:12" ht="13.8" customHeight="1" x14ac:dyDescent="0.3">
      <c r="A6761" t="s">
        <v>110</v>
      </c>
      <c r="B6761">
        <v>1970</v>
      </c>
      <c r="C6761" s="10">
        <v>431</v>
      </c>
      <c r="D6761">
        <v>0</v>
      </c>
      <c r="E6761">
        <v>431</v>
      </c>
      <c r="F6761">
        <v>0</v>
      </c>
      <c r="G6761">
        <v>0</v>
      </c>
      <c r="H6761">
        <v>0</v>
      </c>
      <c r="I6761">
        <v>0.6</v>
      </c>
      <c r="J6761" s="10">
        <v>3</v>
      </c>
      <c r="K6761" s="13">
        <f t="shared" si="212"/>
        <v>1989</v>
      </c>
      <c r="L6761" s="1" t="str">
        <f t="shared" si="211"/>
        <v/>
      </c>
    </row>
    <row r="6762" spans="1:12" ht="13.8" customHeight="1" x14ac:dyDescent="0.3">
      <c r="A6762" t="s">
        <v>110</v>
      </c>
      <c r="B6762">
        <v>1971</v>
      </c>
      <c r="C6762" s="10">
        <v>409</v>
      </c>
      <c r="D6762">
        <v>0</v>
      </c>
      <c r="E6762">
        <v>409</v>
      </c>
      <c r="F6762">
        <v>0</v>
      </c>
      <c r="G6762">
        <v>0</v>
      </c>
      <c r="H6762">
        <v>0</v>
      </c>
      <c r="I6762">
        <v>0.56000000000000005</v>
      </c>
      <c r="J6762" s="10">
        <v>3</v>
      </c>
      <c r="K6762" s="13">
        <f t="shared" si="212"/>
        <v>1989</v>
      </c>
      <c r="L6762" s="1" t="str">
        <f t="shared" si="211"/>
        <v/>
      </c>
    </row>
    <row r="6763" spans="1:12" ht="13.8" customHeight="1" x14ac:dyDescent="0.3">
      <c r="A6763" t="s">
        <v>110</v>
      </c>
      <c r="B6763">
        <v>1972</v>
      </c>
      <c r="C6763" s="10">
        <v>426</v>
      </c>
      <c r="D6763">
        <v>0</v>
      </c>
      <c r="E6763">
        <v>426</v>
      </c>
      <c r="F6763">
        <v>0</v>
      </c>
      <c r="G6763">
        <v>0</v>
      </c>
      <c r="H6763">
        <v>0</v>
      </c>
      <c r="I6763">
        <v>0.57999999999999996</v>
      </c>
      <c r="J6763" s="10">
        <v>3</v>
      </c>
      <c r="K6763" s="13">
        <f t="shared" si="212"/>
        <v>1989</v>
      </c>
      <c r="L6763" s="1" t="str">
        <f t="shared" si="211"/>
        <v/>
      </c>
    </row>
    <row r="6764" spans="1:12" ht="13.8" customHeight="1" x14ac:dyDescent="0.3">
      <c r="A6764" t="s">
        <v>110</v>
      </c>
      <c r="B6764">
        <v>1973</v>
      </c>
      <c r="C6764" s="10">
        <v>492</v>
      </c>
      <c r="D6764">
        <v>0</v>
      </c>
      <c r="E6764">
        <v>492</v>
      </c>
      <c r="F6764">
        <v>0</v>
      </c>
      <c r="G6764">
        <v>0</v>
      </c>
      <c r="H6764">
        <v>0</v>
      </c>
      <c r="I6764">
        <v>0.67</v>
      </c>
      <c r="J6764" s="10">
        <v>8</v>
      </c>
      <c r="K6764" s="13">
        <f t="shared" si="212"/>
        <v>1989</v>
      </c>
      <c r="L6764" s="1" t="str">
        <f t="shared" si="211"/>
        <v/>
      </c>
    </row>
    <row r="6765" spans="1:12" ht="13.8" customHeight="1" x14ac:dyDescent="0.3">
      <c r="A6765" t="s">
        <v>110</v>
      </c>
      <c r="B6765">
        <v>1974</v>
      </c>
      <c r="C6765" s="10">
        <v>424</v>
      </c>
      <c r="D6765">
        <v>0</v>
      </c>
      <c r="E6765">
        <v>424</v>
      </c>
      <c r="F6765">
        <v>0</v>
      </c>
      <c r="G6765">
        <v>0</v>
      </c>
      <c r="H6765">
        <v>0</v>
      </c>
      <c r="I6765">
        <v>0.56999999999999995</v>
      </c>
      <c r="J6765" s="10">
        <v>8</v>
      </c>
      <c r="K6765" s="13">
        <f t="shared" si="212"/>
        <v>1989</v>
      </c>
      <c r="L6765" s="1" t="str">
        <f t="shared" si="211"/>
        <v/>
      </c>
    </row>
    <row r="6766" spans="1:12" ht="13.8" customHeight="1" x14ac:dyDescent="0.3">
      <c r="A6766" t="s">
        <v>110</v>
      </c>
      <c r="B6766">
        <v>1975</v>
      </c>
      <c r="C6766" s="10">
        <v>498</v>
      </c>
      <c r="D6766">
        <v>0</v>
      </c>
      <c r="E6766">
        <v>498</v>
      </c>
      <c r="F6766">
        <v>0</v>
      </c>
      <c r="G6766">
        <v>0</v>
      </c>
      <c r="H6766">
        <v>0</v>
      </c>
      <c r="I6766">
        <v>0.67</v>
      </c>
      <c r="J6766" s="10">
        <v>9</v>
      </c>
      <c r="K6766" s="13">
        <f t="shared" si="212"/>
        <v>1989</v>
      </c>
      <c r="L6766" s="1" t="str">
        <f t="shared" si="211"/>
        <v/>
      </c>
    </row>
    <row r="6767" spans="1:12" ht="13.8" customHeight="1" x14ac:dyDescent="0.3">
      <c r="A6767" t="s">
        <v>110</v>
      </c>
      <c r="B6767">
        <v>1976</v>
      </c>
      <c r="C6767" s="10">
        <v>478</v>
      </c>
      <c r="D6767">
        <v>0</v>
      </c>
      <c r="E6767">
        <v>478</v>
      </c>
      <c r="F6767">
        <v>0</v>
      </c>
      <c r="G6767">
        <v>0</v>
      </c>
      <c r="H6767">
        <v>0</v>
      </c>
      <c r="I6767">
        <v>0.63</v>
      </c>
      <c r="J6767" s="10">
        <v>9</v>
      </c>
      <c r="K6767" s="13">
        <f t="shared" si="212"/>
        <v>1989</v>
      </c>
      <c r="L6767" s="1" t="str">
        <f t="shared" si="211"/>
        <v/>
      </c>
    </row>
    <row r="6768" spans="1:12" ht="13.8" customHeight="1" x14ac:dyDescent="0.3">
      <c r="A6768" t="s">
        <v>110</v>
      </c>
      <c r="B6768">
        <v>1977</v>
      </c>
      <c r="C6768" s="10">
        <v>518</v>
      </c>
      <c r="D6768">
        <v>0</v>
      </c>
      <c r="E6768">
        <v>518</v>
      </c>
      <c r="F6768">
        <v>0</v>
      </c>
      <c r="G6768">
        <v>0</v>
      </c>
      <c r="H6768">
        <v>0</v>
      </c>
      <c r="I6768">
        <v>0.68</v>
      </c>
      <c r="J6768" s="10">
        <v>9</v>
      </c>
      <c r="K6768" s="13">
        <f t="shared" si="212"/>
        <v>1989</v>
      </c>
      <c r="L6768" s="1" t="str">
        <f t="shared" si="211"/>
        <v/>
      </c>
    </row>
    <row r="6769" spans="1:12" ht="13.8" customHeight="1" x14ac:dyDescent="0.3">
      <c r="A6769" t="s">
        <v>110</v>
      </c>
      <c r="B6769">
        <v>1978</v>
      </c>
      <c r="C6769" s="10">
        <v>561</v>
      </c>
      <c r="D6769">
        <v>0</v>
      </c>
      <c r="E6769">
        <v>561</v>
      </c>
      <c r="F6769">
        <v>0</v>
      </c>
      <c r="G6769">
        <v>0</v>
      </c>
      <c r="H6769">
        <v>0</v>
      </c>
      <c r="I6769">
        <v>0.73</v>
      </c>
      <c r="J6769" s="10">
        <v>9</v>
      </c>
      <c r="K6769" s="13">
        <f t="shared" si="212"/>
        <v>1989</v>
      </c>
      <c r="L6769" s="1" t="str">
        <f t="shared" si="211"/>
        <v/>
      </c>
    </row>
    <row r="6770" spans="1:12" ht="13.8" customHeight="1" x14ac:dyDescent="0.3">
      <c r="A6770" t="s">
        <v>110</v>
      </c>
      <c r="B6770">
        <v>1979</v>
      </c>
      <c r="C6770" s="10">
        <v>415</v>
      </c>
      <c r="D6770">
        <v>0</v>
      </c>
      <c r="E6770">
        <v>415</v>
      </c>
      <c r="F6770">
        <v>0</v>
      </c>
      <c r="G6770">
        <v>0</v>
      </c>
      <c r="H6770">
        <v>0</v>
      </c>
      <c r="I6770">
        <v>0.54</v>
      </c>
      <c r="J6770" s="10">
        <v>9</v>
      </c>
      <c r="K6770" s="13">
        <f t="shared" si="212"/>
        <v>1989</v>
      </c>
      <c r="L6770" s="1" t="str">
        <f t="shared" si="211"/>
        <v/>
      </c>
    </row>
    <row r="6771" spans="1:12" ht="13.8" customHeight="1" x14ac:dyDescent="0.3">
      <c r="A6771" t="s">
        <v>110</v>
      </c>
      <c r="B6771">
        <v>1980</v>
      </c>
      <c r="C6771" s="10">
        <v>488</v>
      </c>
      <c r="D6771">
        <v>0</v>
      </c>
      <c r="E6771">
        <v>488</v>
      </c>
      <c r="F6771">
        <v>0</v>
      </c>
      <c r="G6771">
        <v>0</v>
      </c>
      <c r="H6771">
        <v>0</v>
      </c>
      <c r="I6771">
        <v>0.63</v>
      </c>
      <c r="J6771" s="10">
        <v>8</v>
      </c>
      <c r="K6771" s="13">
        <f t="shared" si="212"/>
        <v>1989</v>
      </c>
      <c r="L6771" s="1" t="str">
        <f t="shared" si="211"/>
        <v/>
      </c>
    </row>
    <row r="6772" spans="1:12" ht="13.8" customHeight="1" x14ac:dyDescent="0.3">
      <c r="A6772" t="s">
        <v>110</v>
      </c>
      <c r="B6772">
        <v>1981</v>
      </c>
      <c r="C6772" s="10">
        <v>491</v>
      </c>
      <c r="D6772">
        <v>0</v>
      </c>
      <c r="E6772">
        <v>491</v>
      </c>
      <c r="F6772">
        <v>0</v>
      </c>
      <c r="G6772">
        <v>0</v>
      </c>
      <c r="H6772">
        <v>0</v>
      </c>
      <c r="I6772">
        <v>0.63</v>
      </c>
      <c r="J6772" s="10">
        <v>8</v>
      </c>
      <c r="K6772" s="13">
        <f t="shared" si="212"/>
        <v>1989</v>
      </c>
      <c r="L6772" s="1" t="str">
        <f t="shared" si="211"/>
        <v/>
      </c>
    </row>
    <row r="6773" spans="1:12" ht="13.8" customHeight="1" x14ac:dyDescent="0.3">
      <c r="A6773" t="s">
        <v>110</v>
      </c>
      <c r="B6773">
        <v>1982</v>
      </c>
      <c r="C6773" s="10">
        <v>383</v>
      </c>
      <c r="D6773">
        <v>0</v>
      </c>
      <c r="E6773">
        <v>383</v>
      </c>
      <c r="F6773">
        <v>0</v>
      </c>
      <c r="G6773">
        <v>0</v>
      </c>
      <c r="H6773">
        <v>0</v>
      </c>
      <c r="I6773">
        <v>0.5</v>
      </c>
      <c r="J6773" s="10">
        <v>8</v>
      </c>
      <c r="K6773" s="13">
        <f t="shared" si="212"/>
        <v>1989</v>
      </c>
      <c r="L6773" s="1" t="str">
        <f t="shared" si="211"/>
        <v/>
      </c>
    </row>
    <row r="6774" spans="1:12" ht="13.8" customHeight="1" x14ac:dyDescent="0.3">
      <c r="A6774" t="s">
        <v>110</v>
      </c>
      <c r="B6774">
        <v>1983</v>
      </c>
      <c r="C6774" s="10">
        <v>340</v>
      </c>
      <c r="D6774">
        <v>0</v>
      </c>
      <c r="E6774">
        <v>340</v>
      </c>
      <c r="F6774">
        <v>0</v>
      </c>
      <c r="G6774">
        <v>0</v>
      </c>
      <c r="H6774">
        <v>0</v>
      </c>
      <c r="I6774">
        <v>0.44</v>
      </c>
      <c r="J6774" s="10">
        <v>7</v>
      </c>
      <c r="K6774" s="13">
        <f t="shared" si="212"/>
        <v>1989</v>
      </c>
      <c r="L6774" s="1" t="str">
        <f t="shared" si="211"/>
        <v/>
      </c>
    </row>
    <row r="6775" spans="1:12" ht="13.8" customHeight="1" x14ac:dyDescent="0.3">
      <c r="A6775" t="s">
        <v>110</v>
      </c>
      <c r="B6775">
        <v>1984</v>
      </c>
      <c r="C6775" s="10">
        <v>383</v>
      </c>
      <c r="D6775">
        <v>0</v>
      </c>
      <c r="E6775">
        <v>383</v>
      </c>
      <c r="F6775">
        <v>0</v>
      </c>
      <c r="G6775">
        <v>0</v>
      </c>
      <c r="H6775">
        <v>0</v>
      </c>
      <c r="I6775">
        <v>0.51</v>
      </c>
      <c r="J6775" s="10">
        <v>7</v>
      </c>
      <c r="K6775" s="13">
        <f t="shared" si="212"/>
        <v>1989</v>
      </c>
      <c r="L6775" s="1" t="str">
        <f t="shared" si="211"/>
        <v/>
      </c>
    </row>
    <row r="6776" spans="1:12" ht="13.8" customHeight="1" x14ac:dyDescent="0.3">
      <c r="A6776" t="s">
        <v>110</v>
      </c>
      <c r="B6776">
        <v>1985</v>
      </c>
      <c r="C6776" s="10">
        <v>387</v>
      </c>
      <c r="D6776">
        <v>0</v>
      </c>
      <c r="E6776">
        <v>387</v>
      </c>
      <c r="F6776">
        <v>0</v>
      </c>
      <c r="G6776">
        <v>0</v>
      </c>
      <c r="H6776">
        <v>0</v>
      </c>
      <c r="I6776">
        <v>0.51</v>
      </c>
      <c r="J6776" s="10">
        <v>6</v>
      </c>
      <c r="K6776" s="13">
        <f t="shared" si="212"/>
        <v>1989</v>
      </c>
      <c r="L6776" s="1" t="str">
        <f t="shared" si="211"/>
        <v/>
      </c>
    </row>
    <row r="6777" spans="1:12" ht="13.8" customHeight="1" x14ac:dyDescent="0.3">
      <c r="A6777" t="s">
        <v>110</v>
      </c>
      <c r="B6777">
        <v>1986</v>
      </c>
      <c r="C6777" s="10">
        <v>285</v>
      </c>
      <c r="D6777">
        <v>0</v>
      </c>
      <c r="E6777">
        <v>285</v>
      </c>
      <c r="F6777">
        <v>0</v>
      </c>
      <c r="G6777">
        <v>0</v>
      </c>
      <c r="H6777">
        <v>0</v>
      </c>
      <c r="I6777">
        <v>0.38</v>
      </c>
      <c r="J6777" s="10">
        <v>6</v>
      </c>
      <c r="K6777" s="13">
        <f t="shared" si="212"/>
        <v>1989</v>
      </c>
      <c r="L6777" s="1" t="str">
        <f t="shared" si="211"/>
        <v/>
      </c>
    </row>
    <row r="6778" spans="1:12" ht="13.8" customHeight="1" x14ac:dyDescent="0.3">
      <c r="A6778" t="s">
        <v>110</v>
      </c>
      <c r="B6778">
        <v>1987</v>
      </c>
      <c r="C6778" s="10">
        <v>357</v>
      </c>
      <c r="D6778">
        <v>0</v>
      </c>
      <c r="E6778">
        <v>357</v>
      </c>
      <c r="F6778">
        <v>0</v>
      </c>
      <c r="G6778">
        <v>0</v>
      </c>
      <c r="H6778">
        <v>0</v>
      </c>
      <c r="I6778">
        <v>0.48</v>
      </c>
      <c r="J6778" s="10">
        <v>14</v>
      </c>
      <c r="K6778" s="13">
        <f t="shared" si="212"/>
        <v>1989</v>
      </c>
      <c r="L6778" s="1" t="str">
        <f t="shared" si="211"/>
        <v/>
      </c>
    </row>
    <row r="6779" spans="1:12" ht="13.8" customHeight="1" x14ac:dyDescent="0.3">
      <c r="A6779" t="s">
        <v>110</v>
      </c>
      <c r="B6779">
        <v>1988</v>
      </c>
      <c r="C6779" s="10">
        <v>383</v>
      </c>
      <c r="D6779">
        <v>0</v>
      </c>
      <c r="E6779">
        <v>383</v>
      </c>
      <c r="F6779">
        <v>0</v>
      </c>
      <c r="G6779">
        <v>0</v>
      </c>
      <c r="H6779">
        <v>0</v>
      </c>
      <c r="I6779">
        <v>0.52</v>
      </c>
      <c r="J6779" s="10">
        <v>13</v>
      </c>
      <c r="K6779" s="13">
        <f t="shared" si="212"/>
        <v>1989</v>
      </c>
      <c r="L6779" s="1" t="str">
        <f t="shared" si="211"/>
        <v/>
      </c>
    </row>
    <row r="6780" spans="1:12" ht="13.8" customHeight="1" x14ac:dyDescent="0.3">
      <c r="A6780" t="s">
        <v>110</v>
      </c>
      <c r="B6780">
        <v>1989</v>
      </c>
      <c r="C6780" s="10">
        <v>323</v>
      </c>
      <c r="D6780">
        <v>0</v>
      </c>
      <c r="E6780">
        <v>323</v>
      </c>
      <c r="F6780">
        <v>0</v>
      </c>
      <c r="G6780">
        <v>0</v>
      </c>
      <c r="H6780">
        <v>0</v>
      </c>
      <c r="I6780">
        <v>0.44</v>
      </c>
      <c r="J6780" s="10">
        <v>12</v>
      </c>
      <c r="K6780" s="13">
        <f t="shared" si="212"/>
        <v>1989</v>
      </c>
      <c r="L6780" s="1" t="str">
        <f t="shared" si="211"/>
        <v/>
      </c>
    </row>
    <row r="6781" spans="1:12" ht="13.8" customHeight="1" x14ac:dyDescent="0.3">
      <c r="A6781" t="s">
        <v>110</v>
      </c>
      <c r="B6781">
        <v>1990</v>
      </c>
      <c r="C6781" s="10">
        <v>309</v>
      </c>
      <c r="D6781">
        <v>0</v>
      </c>
      <c r="E6781">
        <v>309</v>
      </c>
      <c r="F6781">
        <v>0</v>
      </c>
      <c r="G6781">
        <v>0</v>
      </c>
      <c r="H6781">
        <v>0</v>
      </c>
      <c r="I6781">
        <v>0.43</v>
      </c>
      <c r="J6781" s="10">
        <v>12</v>
      </c>
      <c r="K6781" s="13">
        <f t="shared" si="212"/>
        <v>1990</v>
      </c>
      <c r="L6781" s="1" t="str">
        <f t="shared" si="211"/>
        <v/>
      </c>
    </row>
    <row r="6782" spans="1:12" ht="13.8" customHeight="1" x14ac:dyDescent="0.3">
      <c r="A6782" t="s">
        <v>110</v>
      </c>
      <c r="B6782">
        <v>1991</v>
      </c>
      <c r="C6782" s="10">
        <v>304</v>
      </c>
      <c r="D6782">
        <v>0</v>
      </c>
      <c r="E6782">
        <v>304</v>
      </c>
      <c r="F6782">
        <v>0</v>
      </c>
      <c r="G6782">
        <v>0</v>
      </c>
      <c r="H6782">
        <v>0</v>
      </c>
      <c r="I6782">
        <v>0.42</v>
      </c>
      <c r="J6782" s="10">
        <v>11</v>
      </c>
      <c r="K6782" s="13">
        <f t="shared" si="212"/>
        <v>1990</v>
      </c>
      <c r="L6782" s="1" t="str">
        <f t="shared" si="211"/>
        <v/>
      </c>
    </row>
    <row r="6783" spans="1:12" ht="13.8" customHeight="1" x14ac:dyDescent="0.3">
      <c r="A6783" t="s">
        <v>110</v>
      </c>
      <c r="B6783">
        <v>1992</v>
      </c>
      <c r="C6783" s="10">
        <v>285</v>
      </c>
      <c r="D6783">
        <v>0</v>
      </c>
      <c r="E6783">
        <v>285</v>
      </c>
      <c r="F6783">
        <v>0</v>
      </c>
      <c r="G6783">
        <v>0</v>
      </c>
      <c r="H6783">
        <v>0</v>
      </c>
      <c r="I6783">
        <v>0.39</v>
      </c>
      <c r="J6783" s="10">
        <v>10</v>
      </c>
      <c r="K6783" s="13">
        <f t="shared" si="212"/>
        <v>1990</v>
      </c>
      <c r="L6783" s="1" t="str">
        <f t="shared" si="211"/>
        <v/>
      </c>
    </row>
    <row r="6784" spans="1:12" ht="13.8" customHeight="1" x14ac:dyDescent="0.3">
      <c r="A6784" t="s">
        <v>110</v>
      </c>
      <c r="B6784">
        <v>1993</v>
      </c>
      <c r="C6784" s="10">
        <v>285</v>
      </c>
      <c r="D6784">
        <v>0</v>
      </c>
      <c r="E6784">
        <v>285</v>
      </c>
      <c r="F6784">
        <v>0</v>
      </c>
      <c r="G6784">
        <v>0</v>
      </c>
      <c r="H6784">
        <v>0</v>
      </c>
      <c r="I6784">
        <v>0.39</v>
      </c>
      <c r="J6784" s="10">
        <v>10</v>
      </c>
      <c r="K6784" s="13">
        <f t="shared" si="212"/>
        <v>1990</v>
      </c>
      <c r="L6784" s="1" t="str">
        <f t="shared" si="211"/>
        <v/>
      </c>
    </row>
    <row r="6785" spans="1:12" ht="13.8" customHeight="1" x14ac:dyDescent="0.3">
      <c r="A6785" t="s">
        <v>110</v>
      </c>
      <c r="B6785">
        <v>1994</v>
      </c>
      <c r="C6785" s="10">
        <v>378</v>
      </c>
      <c r="D6785">
        <v>0</v>
      </c>
      <c r="E6785">
        <v>378</v>
      </c>
      <c r="F6785">
        <v>0</v>
      </c>
      <c r="G6785">
        <v>0</v>
      </c>
      <c r="H6785">
        <v>0</v>
      </c>
      <c r="I6785">
        <v>0.52</v>
      </c>
      <c r="J6785" s="10">
        <v>11</v>
      </c>
      <c r="K6785" s="13">
        <f t="shared" si="212"/>
        <v>1990</v>
      </c>
      <c r="L6785" s="1" t="str">
        <f t="shared" si="211"/>
        <v/>
      </c>
    </row>
    <row r="6786" spans="1:12" ht="13.8" customHeight="1" x14ac:dyDescent="0.3">
      <c r="A6786" t="s">
        <v>110</v>
      </c>
      <c r="B6786">
        <v>1995</v>
      </c>
      <c r="C6786" s="10">
        <v>399</v>
      </c>
      <c r="D6786">
        <v>0</v>
      </c>
      <c r="E6786">
        <v>399</v>
      </c>
      <c r="F6786">
        <v>0</v>
      </c>
      <c r="G6786">
        <v>0</v>
      </c>
      <c r="H6786">
        <v>0</v>
      </c>
      <c r="I6786">
        <v>0.55000000000000004</v>
      </c>
      <c r="J6786" s="10">
        <v>9</v>
      </c>
      <c r="K6786" s="13">
        <f t="shared" si="212"/>
        <v>1990</v>
      </c>
      <c r="L6786" s="1" t="str">
        <f t="shared" ref="L6786:L6849" si="213">IF(AND(B6786&gt;2011),1,"")</f>
        <v/>
      </c>
    </row>
    <row r="6787" spans="1:12" ht="13.8" customHeight="1" x14ac:dyDescent="0.3">
      <c r="A6787" t="s">
        <v>110</v>
      </c>
      <c r="B6787">
        <v>1996</v>
      </c>
      <c r="C6787" s="10">
        <v>414</v>
      </c>
      <c r="D6787">
        <v>0</v>
      </c>
      <c r="E6787">
        <v>414</v>
      </c>
      <c r="F6787">
        <v>0</v>
      </c>
      <c r="G6787">
        <v>0</v>
      </c>
      <c r="H6787">
        <v>0</v>
      </c>
      <c r="I6787">
        <v>0.56999999999999995</v>
      </c>
      <c r="J6787" s="10">
        <v>12</v>
      </c>
      <c r="K6787" s="13">
        <f t="shared" si="212"/>
        <v>1990</v>
      </c>
      <c r="L6787" s="1" t="str">
        <f t="shared" si="213"/>
        <v/>
      </c>
    </row>
    <row r="6788" spans="1:12" ht="13.8" customHeight="1" x14ac:dyDescent="0.3">
      <c r="A6788" t="s">
        <v>110</v>
      </c>
      <c r="B6788">
        <v>1997</v>
      </c>
      <c r="C6788" s="10">
        <v>434</v>
      </c>
      <c r="D6788">
        <v>0</v>
      </c>
      <c r="E6788">
        <v>434</v>
      </c>
      <c r="F6788">
        <v>0</v>
      </c>
      <c r="G6788">
        <v>0</v>
      </c>
      <c r="H6788">
        <v>0</v>
      </c>
      <c r="I6788">
        <v>0.59</v>
      </c>
      <c r="J6788" s="10">
        <v>13</v>
      </c>
      <c r="K6788" s="13">
        <f t="shared" si="212"/>
        <v>1990</v>
      </c>
      <c r="L6788" s="1" t="str">
        <f t="shared" si="213"/>
        <v/>
      </c>
    </row>
    <row r="6789" spans="1:12" ht="13.8" customHeight="1" x14ac:dyDescent="0.3">
      <c r="A6789" t="s">
        <v>110</v>
      </c>
      <c r="B6789">
        <v>1998</v>
      </c>
      <c r="C6789" s="10">
        <v>452</v>
      </c>
      <c r="D6789">
        <v>0</v>
      </c>
      <c r="E6789">
        <v>452</v>
      </c>
      <c r="F6789">
        <v>0</v>
      </c>
      <c r="G6789">
        <v>0</v>
      </c>
      <c r="H6789">
        <v>0</v>
      </c>
      <c r="I6789">
        <v>0.62</v>
      </c>
      <c r="J6789" s="10">
        <v>10</v>
      </c>
      <c r="K6789" s="13">
        <f t="shared" si="212"/>
        <v>1990</v>
      </c>
      <c r="L6789" s="1" t="str">
        <f t="shared" si="213"/>
        <v/>
      </c>
    </row>
    <row r="6790" spans="1:12" ht="13.8" customHeight="1" x14ac:dyDescent="0.3">
      <c r="A6790" t="s">
        <v>110</v>
      </c>
      <c r="B6790">
        <v>1999</v>
      </c>
      <c r="C6790" s="10">
        <v>458</v>
      </c>
      <c r="D6790">
        <v>0</v>
      </c>
      <c r="E6790">
        <v>458</v>
      </c>
      <c r="F6790">
        <v>0</v>
      </c>
      <c r="G6790">
        <v>0</v>
      </c>
      <c r="H6790">
        <v>0</v>
      </c>
      <c r="I6790">
        <v>0.63</v>
      </c>
      <c r="J6790" s="10">
        <v>10</v>
      </c>
      <c r="K6790" s="13">
        <f t="shared" si="212"/>
        <v>1990</v>
      </c>
      <c r="L6790" s="1" t="str">
        <f t="shared" si="213"/>
        <v/>
      </c>
    </row>
    <row r="6791" spans="1:12" ht="13.8" customHeight="1" x14ac:dyDescent="0.3">
      <c r="A6791" t="s">
        <v>110</v>
      </c>
      <c r="B6791">
        <v>2000</v>
      </c>
      <c r="C6791" s="10">
        <v>439</v>
      </c>
      <c r="D6791">
        <v>0</v>
      </c>
      <c r="E6791">
        <v>439</v>
      </c>
      <c r="F6791">
        <v>0</v>
      </c>
      <c r="G6791">
        <v>0</v>
      </c>
      <c r="H6791">
        <v>0</v>
      </c>
      <c r="I6791">
        <v>0.6</v>
      </c>
      <c r="J6791" s="10">
        <v>11</v>
      </c>
      <c r="K6791" s="13">
        <f t="shared" si="212"/>
        <v>1990</v>
      </c>
      <c r="L6791" s="1" t="str">
        <f t="shared" si="213"/>
        <v/>
      </c>
    </row>
    <row r="6792" spans="1:12" ht="13.8" customHeight="1" x14ac:dyDescent="0.3">
      <c r="A6792" t="s">
        <v>110</v>
      </c>
      <c r="B6792">
        <v>2001</v>
      </c>
      <c r="C6792" s="10">
        <v>435</v>
      </c>
      <c r="D6792">
        <v>0</v>
      </c>
      <c r="E6792">
        <v>435</v>
      </c>
      <c r="F6792">
        <v>0</v>
      </c>
      <c r="G6792">
        <v>0</v>
      </c>
      <c r="H6792">
        <v>0</v>
      </c>
      <c r="I6792">
        <v>0.59</v>
      </c>
      <c r="J6792" s="10">
        <v>9</v>
      </c>
      <c r="K6792" s="13">
        <f t="shared" ref="K6792:K6855" si="214">IF(B6792&lt;1990,IF(B6792&lt;1959,1958,1989),1990)</f>
        <v>1990</v>
      </c>
      <c r="L6792" s="1" t="str">
        <f t="shared" si="213"/>
        <v/>
      </c>
    </row>
    <row r="6793" spans="1:12" ht="13.8" customHeight="1" x14ac:dyDescent="0.3">
      <c r="A6793" t="s">
        <v>110</v>
      </c>
      <c r="B6793">
        <v>2002</v>
      </c>
      <c r="C6793" s="10">
        <v>431</v>
      </c>
      <c r="D6793">
        <v>0</v>
      </c>
      <c r="E6793">
        <v>431</v>
      </c>
      <c r="F6793">
        <v>0</v>
      </c>
      <c r="G6793">
        <v>0</v>
      </c>
      <c r="H6793">
        <v>0</v>
      </c>
      <c r="I6793">
        <v>0.57999999999999996</v>
      </c>
      <c r="J6793" s="10">
        <v>9</v>
      </c>
      <c r="K6793" s="13">
        <f t="shared" si="214"/>
        <v>1990</v>
      </c>
      <c r="L6793" s="1" t="str">
        <f t="shared" si="213"/>
        <v/>
      </c>
    </row>
    <row r="6794" spans="1:12" ht="13.8" customHeight="1" x14ac:dyDescent="0.3">
      <c r="A6794" t="s">
        <v>110</v>
      </c>
      <c r="B6794">
        <v>2003</v>
      </c>
      <c r="C6794" s="10">
        <v>427</v>
      </c>
      <c r="D6794">
        <v>0</v>
      </c>
      <c r="E6794">
        <v>427</v>
      </c>
      <c r="F6794">
        <v>0</v>
      </c>
      <c r="G6794">
        <v>0</v>
      </c>
      <c r="H6794">
        <v>0</v>
      </c>
      <c r="I6794">
        <v>0.57999999999999996</v>
      </c>
      <c r="J6794" s="10">
        <v>9</v>
      </c>
      <c r="K6794" s="13">
        <f t="shared" si="214"/>
        <v>1990</v>
      </c>
      <c r="L6794" s="1" t="str">
        <f t="shared" si="213"/>
        <v/>
      </c>
    </row>
    <row r="6795" spans="1:12" ht="13.8" customHeight="1" x14ac:dyDescent="0.3">
      <c r="A6795" t="s">
        <v>110</v>
      </c>
      <c r="B6795">
        <v>2004</v>
      </c>
      <c r="C6795" s="10">
        <v>444</v>
      </c>
      <c r="D6795">
        <v>0</v>
      </c>
      <c r="E6795">
        <v>444</v>
      </c>
      <c r="F6795">
        <v>0</v>
      </c>
      <c r="G6795">
        <v>0</v>
      </c>
      <c r="H6795">
        <v>0</v>
      </c>
      <c r="I6795">
        <v>0.6</v>
      </c>
      <c r="J6795" s="10">
        <v>9</v>
      </c>
      <c r="K6795" s="13">
        <f t="shared" si="214"/>
        <v>1990</v>
      </c>
      <c r="L6795" s="1" t="str">
        <f t="shared" si="213"/>
        <v/>
      </c>
    </row>
    <row r="6796" spans="1:12" ht="13.8" customHeight="1" x14ac:dyDescent="0.3">
      <c r="A6796" t="s">
        <v>110</v>
      </c>
      <c r="B6796">
        <v>2005</v>
      </c>
      <c r="C6796" s="10">
        <v>392</v>
      </c>
      <c r="D6796">
        <v>0</v>
      </c>
      <c r="E6796">
        <v>392</v>
      </c>
      <c r="F6796">
        <v>0</v>
      </c>
      <c r="G6796">
        <v>0</v>
      </c>
      <c r="H6796">
        <v>0</v>
      </c>
      <c r="I6796">
        <v>0.53</v>
      </c>
      <c r="J6796" s="10">
        <v>9</v>
      </c>
      <c r="K6796" s="13">
        <f t="shared" si="214"/>
        <v>1990</v>
      </c>
      <c r="L6796" s="1" t="str">
        <f t="shared" si="213"/>
        <v/>
      </c>
    </row>
    <row r="6797" spans="1:12" ht="13.8" customHeight="1" x14ac:dyDescent="0.3">
      <c r="A6797" t="s">
        <v>110</v>
      </c>
      <c r="B6797">
        <v>2006</v>
      </c>
      <c r="C6797" s="10">
        <v>352</v>
      </c>
      <c r="D6797">
        <v>0</v>
      </c>
      <c r="E6797">
        <v>352</v>
      </c>
      <c r="F6797">
        <v>0</v>
      </c>
      <c r="G6797">
        <v>0</v>
      </c>
      <c r="H6797">
        <v>0</v>
      </c>
      <c r="I6797">
        <v>0.47</v>
      </c>
      <c r="J6797" s="10">
        <v>7</v>
      </c>
      <c r="K6797" s="13">
        <f t="shared" si="214"/>
        <v>1990</v>
      </c>
      <c r="L6797" s="1" t="str">
        <f t="shared" si="213"/>
        <v/>
      </c>
    </row>
    <row r="6798" spans="1:12" ht="13.8" customHeight="1" x14ac:dyDescent="0.3">
      <c r="A6798" t="s">
        <v>110</v>
      </c>
      <c r="B6798">
        <v>2007</v>
      </c>
      <c r="C6798" s="10">
        <v>426</v>
      </c>
      <c r="D6798">
        <v>0</v>
      </c>
      <c r="E6798">
        <v>426</v>
      </c>
      <c r="F6798">
        <v>0</v>
      </c>
      <c r="G6798">
        <v>0</v>
      </c>
      <c r="H6798">
        <v>0</v>
      </c>
      <c r="I6798">
        <v>0.55000000000000004</v>
      </c>
      <c r="J6798" s="10">
        <v>8</v>
      </c>
      <c r="K6798" s="13">
        <f t="shared" si="214"/>
        <v>1990</v>
      </c>
      <c r="L6798" s="1" t="str">
        <f t="shared" si="213"/>
        <v/>
      </c>
    </row>
    <row r="6799" spans="1:12" ht="13.8" customHeight="1" x14ac:dyDescent="0.3">
      <c r="A6799" t="s">
        <v>110</v>
      </c>
      <c r="B6799">
        <v>2008</v>
      </c>
      <c r="C6799" s="10">
        <v>425</v>
      </c>
      <c r="D6799">
        <v>0</v>
      </c>
      <c r="E6799">
        <v>425</v>
      </c>
      <c r="F6799">
        <v>0</v>
      </c>
      <c r="G6799">
        <v>0</v>
      </c>
      <c r="H6799">
        <v>0</v>
      </c>
      <c r="I6799">
        <v>0.55000000000000004</v>
      </c>
      <c r="J6799" s="10">
        <v>8</v>
      </c>
      <c r="K6799" s="13">
        <f t="shared" si="214"/>
        <v>1990</v>
      </c>
      <c r="L6799" s="1" t="str">
        <f t="shared" si="213"/>
        <v/>
      </c>
    </row>
    <row r="6800" spans="1:12" ht="13.8" customHeight="1" x14ac:dyDescent="0.3">
      <c r="A6800" t="s">
        <v>110</v>
      </c>
      <c r="B6800">
        <v>2009</v>
      </c>
      <c r="C6800" s="10">
        <v>427</v>
      </c>
      <c r="D6800">
        <v>0</v>
      </c>
      <c r="E6800">
        <v>427</v>
      </c>
      <c r="F6800">
        <v>0</v>
      </c>
      <c r="G6800">
        <v>0</v>
      </c>
      <c r="H6800">
        <v>0</v>
      </c>
      <c r="I6800">
        <v>0.56999999999999995</v>
      </c>
      <c r="J6800" s="10">
        <v>8</v>
      </c>
      <c r="K6800" s="13">
        <f t="shared" si="214"/>
        <v>1990</v>
      </c>
      <c r="L6800" s="1" t="str">
        <f t="shared" si="213"/>
        <v/>
      </c>
    </row>
    <row r="6801" spans="1:12" ht="13.8" customHeight="1" x14ac:dyDescent="0.3">
      <c r="A6801" t="s">
        <v>110</v>
      </c>
      <c r="B6801">
        <v>2010</v>
      </c>
      <c r="C6801" s="10">
        <v>469</v>
      </c>
      <c r="D6801">
        <v>0</v>
      </c>
      <c r="E6801">
        <v>469</v>
      </c>
      <c r="F6801">
        <v>0</v>
      </c>
      <c r="G6801">
        <v>0</v>
      </c>
      <c r="H6801">
        <v>0</v>
      </c>
      <c r="I6801">
        <v>0.62</v>
      </c>
      <c r="J6801" s="10">
        <v>8</v>
      </c>
      <c r="K6801" s="13">
        <f t="shared" si="214"/>
        <v>1990</v>
      </c>
      <c r="L6801" s="1" t="str">
        <f t="shared" si="213"/>
        <v/>
      </c>
    </row>
    <row r="6802" spans="1:12" ht="13.8" customHeight="1" x14ac:dyDescent="0.3">
      <c r="A6802" t="s">
        <v>110</v>
      </c>
      <c r="B6802">
        <v>2011</v>
      </c>
      <c r="C6802" s="10">
        <v>486</v>
      </c>
      <c r="D6802">
        <v>0</v>
      </c>
      <c r="E6802">
        <v>486</v>
      </c>
      <c r="F6802">
        <v>0</v>
      </c>
      <c r="G6802">
        <v>0</v>
      </c>
      <c r="H6802">
        <v>0</v>
      </c>
      <c r="I6802">
        <v>0.64</v>
      </c>
      <c r="J6802" s="10">
        <v>8</v>
      </c>
      <c r="K6802" s="13">
        <f t="shared" si="214"/>
        <v>1990</v>
      </c>
      <c r="L6802" s="1" t="str">
        <f t="shared" si="213"/>
        <v/>
      </c>
    </row>
    <row r="6803" spans="1:12" ht="13.8" customHeight="1" x14ac:dyDescent="0.3">
      <c r="A6803" t="s">
        <v>110</v>
      </c>
      <c r="B6803">
        <v>2012</v>
      </c>
      <c r="C6803" s="10">
        <v>544</v>
      </c>
      <c r="D6803">
        <v>0</v>
      </c>
      <c r="E6803">
        <v>544</v>
      </c>
      <c r="F6803">
        <v>0</v>
      </c>
      <c r="G6803">
        <v>0</v>
      </c>
      <c r="H6803">
        <v>0</v>
      </c>
      <c r="I6803">
        <v>0.72</v>
      </c>
      <c r="J6803" s="10">
        <v>13</v>
      </c>
      <c r="K6803" s="13">
        <f t="shared" si="214"/>
        <v>1990</v>
      </c>
      <c r="L6803" s="1">
        <f t="shared" si="213"/>
        <v>1</v>
      </c>
    </row>
    <row r="6804" spans="1:12" ht="13.8" customHeight="1" x14ac:dyDescent="0.3">
      <c r="A6804" t="s">
        <v>110</v>
      </c>
      <c r="B6804">
        <v>2013</v>
      </c>
      <c r="C6804" s="10">
        <v>528</v>
      </c>
      <c r="D6804">
        <v>0</v>
      </c>
      <c r="E6804">
        <v>528</v>
      </c>
      <c r="F6804">
        <v>0</v>
      </c>
      <c r="G6804">
        <v>0</v>
      </c>
      <c r="H6804">
        <v>0</v>
      </c>
      <c r="I6804">
        <v>0.69</v>
      </c>
      <c r="J6804" s="10">
        <v>9</v>
      </c>
      <c r="K6804" s="13">
        <f t="shared" si="214"/>
        <v>1990</v>
      </c>
      <c r="L6804" s="1">
        <f t="shared" si="213"/>
        <v>1</v>
      </c>
    </row>
    <row r="6805" spans="1:12" ht="13.8" customHeight="1" x14ac:dyDescent="0.3">
      <c r="A6805" t="s">
        <v>110</v>
      </c>
      <c r="B6805">
        <v>2014</v>
      </c>
      <c r="C6805" s="10">
        <v>548</v>
      </c>
      <c r="D6805">
        <v>0</v>
      </c>
      <c r="E6805">
        <v>548</v>
      </c>
      <c r="F6805">
        <v>0</v>
      </c>
      <c r="G6805">
        <v>0</v>
      </c>
      <c r="H6805">
        <v>0</v>
      </c>
      <c r="I6805">
        <v>0.72</v>
      </c>
      <c r="J6805" s="10">
        <v>8</v>
      </c>
      <c r="K6805" s="13">
        <f t="shared" si="214"/>
        <v>1990</v>
      </c>
      <c r="L6805" s="1">
        <f t="shared" si="213"/>
        <v>1</v>
      </c>
    </row>
    <row r="6806" spans="1:12" ht="13.8" customHeight="1" x14ac:dyDescent="0.3">
      <c r="A6806" t="s">
        <v>111</v>
      </c>
      <c r="B6806">
        <v>1950</v>
      </c>
      <c r="C6806" s="10">
        <v>31</v>
      </c>
      <c r="D6806">
        <v>0</v>
      </c>
      <c r="E6806">
        <v>31</v>
      </c>
      <c r="F6806">
        <v>0</v>
      </c>
      <c r="G6806">
        <v>0</v>
      </c>
      <c r="H6806">
        <v>0</v>
      </c>
      <c r="I6806">
        <v>0.01</v>
      </c>
      <c r="J6806" s="10">
        <v>0</v>
      </c>
      <c r="K6806" s="13">
        <f t="shared" si="214"/>
        <v>1958</v>
      </c>
      <c r="L6806" s="1" t="str">
        <f t="shared" si="213"/>
        <v/>
      </c>
    </row>
    <row r="6807" spans="1:12" ht="13.8" customHeight="1" x14ac:dyDescent="0.3">
      <c r="A6807" t="s">
        <v>111</v>
      </c>
      <c r="B6807">
        <v>1951</v>
      </c>
      <c r="C6807" s="10">
        <v>36</v>
      </c>
      <c r="D6807">
        <v>0</v>
      </c>
      <c r="E6807">
        <v>36</v>
      </c>
      <c r="F6807">
        <v>0</v>
      </c>
      <c r="G6807">
        <v>0</v>
      </c>
      <c r="H6807">
        <v>0</v>
      </c>
      <c r="I6807">
        <v>0.01</v>
      </c>
      <c r="J6807" s="10">
        <v>0</v>
      </c>
      <c r="K6807" s="13">
        <f t="shared" si="214"/>
        <v>1958</v>
      </c>
      <c r="L6807" s="1" t="str">
        <f t="shared" si="213"/>
        <v/>
      </c>
    </row>
    <row r="6808" spans="1:12" ht="13.8" customHeight="1" x14ac:dyDescent="0.3">
      <c r="A6808" t="s">
        <v>111</v>
      </c>
      <c r="B6808">
        <v>1952</v>
      </c>
      <c r="C6808" s="10">
        <v>40</v>
      </c>
      <c r="D6808">
        <v>0</v>
      </c>
      <c r="E6808">
        <v>40</v>
      </c>
      <c r="F6808">
        <v>0</v>
      </c>
      <c r="G6808">
        <v>0</v>
      </c>
      <c r="H6808">
        <v>0</v>
      </c>
      <c r="I6808">
        <v>0.01</v>
      </c>
      <c r="J6808" s="10">
        <v>0</v>
      </c>
      <c r="K6808" s="13">
        <f t="shared" si="214"/>
        <v>1958</v>
      </c>
      <c r="L6808" s="1" t="str">
        <f t="shared" si="213"/>
        <v/>
      </c>
    </row>
    <row r="6809" spans="1:12" ht="13.8" customHeight="1" x14ac:dyDescent="0.3">
      <c r="A6809" t="s">
        <v>111</v>
      </c>
      <c r="B6809">
        <v>1953</v>
      </c>
      <c r="C6809" s="10">
        <v>43</v>
      </c>
      <c r="D6809">
        <v>0</v>
      </c>
      <c r="E6809">
        <v>43</v>
      </c>
      <c r="F6809">
        <v>0</v>
      </c>
      <c r="G6809">
        <v>0</v>
      </c>
      <c r="H6809">
        <v>0</v>
      </c>
      <c r="I6809">
        <v>0.01</v>
      </c>
      <c r="J6809" s="10">
        <v>0</v>
      </c>
      <c r="K6809" s="13">
        <f t="shared" si="214"/>
        <v>1958</v>
      </c>
      <c r="L6809" s="1" t="str">
        <f t="shared" si="213"/>
        <v/>
      </c>
    </row>
    <row r="6810" spans="1:12" ht="13.8" customHeight="1" x14ac:dyDescent="0.3">
      <c r="A6810" t="s">
        <v>111</v>
      </c>
      <c r="B6810">
        <v>1954</v>
      </c>
      <c r="C6810" s="10">
        <v>59</v>
      </c>
      <c r="D6810">
        <v>0</v>
      </c>
      <c r="E6810">
        <v>59</v>
      </c>
      <c r="F6810">
        <v>0</v>
      </c>
      <c r="G6810">
        <v>0</v>
      </c>
      <c r="H6810">
        <v>0</v>
      </c>
      <c r="I6810">
        <v>0.02</v>
      </c>
      <c r="J6810" s="10">
        <v>0</v>
      </c>
      <c r="K6810" s="13">
        <f t="shared" si="214"/>
        <v>1958</v>
      </c>
      <c r="L6810" s="1" t="str">
        <f t="shared" si="213"/>
        <v/>
      </c>
    </row>
    <row r="6811" spans="1:12" ht="13.8" customHeight="1" x14ac:dyDescent="0.3">
      <c r="A6811" t="s">
        <v>111</v>
      </c>
      <c r="B6811">
        <v>1955</v>
      </c>
      <c r="C6811" s="10">
        <v>73</v>
      </c>
      <c r="D6811">
        <v>0</v>
      </c>
      <c r="E6811">
        <v>69</v>
      </c>
      <c r="F6811">
        <v>0</v>
      </c>
      <c r="G6811">
        <v>4</v>
      </c>
      <c r="H6811">
        <v>0</v>
      </c>
      <c r="I6811">
        <v>0.02</v>
      </c>
      <c r="J6811" s="10">
        <v>0</v>
      </c>
      <c r="K6811" s="13">
        <f t="shared" si="214"/>
        <v>1958</v>
      </c>
      <c r="L6811" s="1" t="str">
        <f t="shared" si="213"/>
        <v/>
      </c>
    </row>
    <row r="6812" spans="1:12" ht="13.8" customHeight="1" x14ac:dyDescent="0.3">
      <c r="A6812" t="s">
        <v>111</v>
      </c>
      <c r="B6812">
        <v>1956</v>
      </c>
      <c r="C6812" s="10">
        <v>72</v>
      </c>
      <c r="D6812">
        <v>0</v>
      </c>
      <c r="E6812">
        <v>66</v>
      </c>
      <c r="F6812">
        <v>0</v>
      </c>
      <c r="G6812">
        <v>6</v>
      </c>
      <c r="H6812">
        <v>0</v>
      </c>
      <c r="I6812">
        <v>0.02</v>
      </c>
      <c r="J6812" s="10">
        <v>0</v>
      </c>
      <c r="K6812" s="13">
        <f t="shared" si="214"/>
        <v>1958</v>
      </c>
      <c r="L6812" s="1" t="str">
        <f t="shared" si="213"/>
        <v/>
      </c>
    </row>
    <row r="6813" spans="1:12" ht="13.8" customHeight="1" x14ac:dyDescent="0.3">
      <c r="A6813" t="s">
        <v>111</v>
      </c>
      <c r="B6813">
        <v>1957</v>
      </c>
      <c r="C6813" s="10">
        <v>69</v>
      </c>
      <c r="D6813">
        <v>0</v>
      </c>
      <c r="E6813">
        <v>65</v>
      </c>
      <c r="F6813">
        <v>0</v>
      </c>
      <c r="G6813">
        <v>4</v>
      </c>
      <c r="H6813">
        <v>0</v>
      </c>
      <c r="I6813">
        <v>0.02</v>
      </c>
      <c r="J6813" s="10">
        <v>0</v>
      </c>
      <c r="K6813" s="13">
        <f t="shared" si="214"/>
        <v>1958</v>
      </c>
      <c r="L6813" s="1" t="str">
        <f t="shared" si="213"/>
        <v/>
      </c>
    </row>
    <row r="6814" spans="1:12" ht="13.8" customHeight="1" x14ac:dyDescent="0.3">
      <c r="A6814" t="s">
        <v>111</v>
      </c>
      <c r="B6814">
        <v>1958</v>
      </c>
      <c r="C6814" s="10">
        <v>75</v>
      </c>
      <c r="D6814">
        <v>0</v>
      </c>
      <c r="E6814">
        <v>70</v>
      </c>
      <c r="F6814">
        <v>0</v>
      </c>
      <c r="G6814">
        <v>5</v>
      </c>
      <c r="H6814">
        <v>0</v>
      </c>
      <c r="I6814">
        <v>0.02</v>
      </c>
      <c r="J6814" s="10">
        <v>0</v>
      </c>
      <c r="K6814" s="13">
        <f t="shared" si="214"/>
        <v>1958</v>
      </c>
      <c r="L6814" s="1" t="str">
        <f t="shared" si="213"/>
        <v/>
      </c>
    </row>
    <row r="6815" spans="1:12" ht="13.8" customHeight="1" x14ac:dyDescent="0.3">
      <c r="A6815" t="s">
        <v>111</v>
      </c>
      <c r="B6815">
        <v>1959</v>
      </c>
      <c r="C6815" s="10">
        <v>69</v>
      </c>
      <c r="D6815">
        <v>0</v>
      </c>
      <c r="E6815">
        <v>64</v>
      </c>
      <c r="F6815">
        <v>0</v>
      </c>
      <c r="G6815">
        <v>5</v>
      </c>
      <c r="H6815">
        <v>0</v>
      </c>
      <c r="I6815">
        <v>0.02</v>
      </c>
      <c r="J6815" s="10">
        <v>13</v>
      </c>
      <c r="K6815" s="13">
        <f t="shared" si="214"/>
        <v>1989</v>
      </c>
      <c r="L6815" s="1" t="str">
        <f t="shared" si="213"/>
        <v/>
      </c>
    </row>
    <row r="6816" spans="1:12" ht="13.8" customHeight="1" x14ac:dyDescent="0.3">
      <c r="A6816" t="s">
        <v>111</v>
      </c>
      <c r="B6816">
        <v>1960</v>
      </c>
      <c r="C6816" s="10">
        <v>78</v>
      </c>
      <c r="D6816">
        <v>0</v>
      </c>
      <c r="E6816">
        <v>71</v>
      </c>
      <c r="F6816">
        <v>0</v>
      </c>
      <c r="G6816">
        <v>7</v>
      </c>
      <c r="H6816">
        <v>0</v>
      </c>
      <c r="I6816">
        <v>0.02</v>
      </c>
      <c r="J6816" s="10">
        <v>17</v>
      </c>
      <c r="K6816" s="13">
        <f t="shared" si="214"/>
        <v>1989</v>
      </c>
      <c r="L6816" s="1" t="str">
        <f t="shared" si="213"/>
        <v/>
      </c>
    </row>
    <row r="6817" spans="1:12" ht="13.8" customHeight="1" x14ac:dyDescent="0.3">
      <c r="A6817" t="s">
        <v>111</v>
      </c>
      <c r="B6817">
        <v>1961</v>
      </c>
      <c r="C6817" s="10">
        <v>81</v>
      </c>
      <c r="D6817">
        <v>0</v>
      </c>
      <c r="E6817">
        <v>75</v>
      </c>
      <c r="F6817">
        <v>0</v>
      </c>
      <c r="G6817">
        <v>6</v>
      </c>
      <c r="H6817">
        <v>0</v>
      </c>
      <c r="I6817">
        <v>0.02</v>
      </c>
      <c r="J6817" s="10">
        <v>7</v>
      </c>
      <c r="K6817" s="13">
        <f t="shared" si="214"/>
        <v>1989</v>
      </c>
      <c r="L6817" s="1" t="str">
        <f t="shared" si="213"/>
        <v/>
      </c>
    </row>
    <row r="6818" spans="1:12" ht="13.8" customHeight="1" x14ac:dyDescent="0.3">
      <c r="A6818" t="s">
        <v>111</v>
      </c>
      <c r="B6818">
        <v>1962</v>
      </c>
      <c r="C6818" s="10">
        <v>83</v>
      </c>
      <c r="D6818">
        <v>0</v>
      </c>
      <c r="E6818">
        <v>75</v>
      </c>
      <c r="F6818">
        <v>0</v>
      </c>
      <c r="G6818">
        <v>8</v>
      </c>
      <c r="H6818">
        <v>0</v>
      </c>
      <c r="I6818">
        <v>0.02</v>
      </c>
      <c r="J6818" s="10">
        <v>12</v>
      </c>
      <c r="K6818" s="13">
        <f t="shared" si="214"/>
        <v>1989</v>
      </c>
      <c r="L6818" s="1" t="str">
        <f t="shared" si="213"/>
        <v/>
      </c>
    </row>
    <row r="6819" spans="1:12" ht="13.8" customHeight="1" x14ac:dyDescent="0.3">
      <c r="A6819" t="s">
        <v>111</v>
      </c>
      <c r="B6819">
        <v>1963</v>
      </c>
      <c r="C6819" s="10">
        <v>68</v>
      </c>
      <c r="D6819">
        <v>0</v>
      </c>
      <c r="E6819">
        <v>61</v>
      </c>
      <c r="F6819">
        <v>0</v>
      </c>
      <c r="G6819">
        <v>7</v>
      </c>
      <c r="H6819">
        <v>0</v>
      </c>
      <c r="I6819">
        <v>0.02</v>
      </c>
      <c r="J6819" s="10">
        <v>9</v>
      </c>
      <c r="K6819" s="13">
        <f t="shared" si="214"/>
        <v>1989</v>
      </c>
      <c r="L6819" s="1" t="str">
        <f t="shared" si="213"/>
        <v/>
      </c>
    </row>
    <row r="6820" spans="1:12" ht="13.8" customHeight="1" x14ac:dyDescent="0.3">
      <c r="A6820" t="s">
        <v>111</v>
      </c>
      <c r="B6820">
        <v>1964</v>
      </c>
      <c r="C6820" s="10">
        <v>82</v>
      </c>
      <c r="D6820">
        <v>0</v>
      </c>
      <c r="E6820">
        <v>74</v>
      </c>
      <c r="F6820">
        <v>0</v>
      </c>
      <c r="G6820">
        <v>8</v>
      </c>
      <c r="H6820">
        <v>0</v>
      </c>
      <c r="I6820">
        <v>0.02</v>
      </c>
      <c r="J6820" s="10">
        <v>5</v>
      </c>
      <c r="K6820" s="13">
        <f t="shared" si="214"/>
        <v>1989</v>
      </c>
      <c r="L6820" s="1" t="str">
        <f t="shared" si="213"/>
        <v/>
      </c>
    </row>
    <row r="6821" spans="1:12" ht="13.8" customHeight="1" x14ac:dyDescent="0.3">
      <c r="A6821" t="s">
        <v>111</v>
      </c>
      <c r="B6821">
        <v>1965</v>
      </c>
      <c r="C6821" s="10">
        <v>83</v>
      </c>
      <c r="D6821">
        <v>0</v>
      </c>
      <c r="E6821">
        <v>77</v>
      </c>
      <c r="F6821">
        <v>0</v>
      </c>
      <c r="G6821">
        <v>6</v>
      </c>
      <c r="H6821">
        <v>0</v>
      </c>
      <c r="I6821">
        <v>0.02</v>
      </c>
      <c r="J6821" s="10">
        <v>4</v>
      </c>
      <c r="K6821" s="13">
        <f t="shared" si="214"/>
        <v>1989</v>
      </c>
      <c r="L6821" s="1" t="str">
        <f t="shared" si="213"/>
        <v/>
      </c>
    </row>
    <row r="6822" spans="1:12" ht="13.8" customHeight="1" x14ac:dyDescent="0.3">
      <c r="A6822" t="s">
        <v>111</v>
      </c>
      <c r="B6822">
        <v>1966</v>
      </c>
      <c r="C6822" s="10">
        <v>83</v>
      </c>
      <c r="D6822">
        <v>0</v>
      </c>
      <c r="E6822">
        <v>78</v>
      </c>
      <c r="F6822">
        <v>0</v>
      </c>
      <c r="G6822">
        <v>5</v>
      </c>
      <c r="H6822">
        <v>0</v>
      </c>
      <c r="I6822">
        <v>0.02</v>
      </c>
      <c r="J6822" s="10">
        <v>4</v>
      </c>
      <c r="K6822" s="13">
        <f t="shared" si="214"/>
        <v>1989</v>
      </c>
      <c r="L6822" s="1" t="str">
        <f t="shared" si="213"/>
        <v/>
      </c>
    </row>
    <row r="6823" spans="1:12" ht="13.8" customHeight="1" x14ac:dyDescent="0.3">
      <c r="A6823" t="s">
        <v>111</v>
      </c>
      <c r="B6823">
        <v>1967</v>
      </c>
      <c r="C6823" s="10">
        <v>71</v>
      </c>
      <c r="D6823">
        <v>0</v>
      </c>
      <c r="E6823">
        <v>66</v>
      </c>
      <c r="F6823">
        <v>0</v>
      </c>
      <c r="G6823">
        <v>5</v>
      </c>
      <c r="H6823">
        <v>0</v>
      </c>
      <c r="I6823">
        <v>0.02</v>
      </c>
      <c r="J6823" s="10">
        <v>15</v>
      </c>
      <c r="K6823" s="13">
        <f t="shared" si="214"/>
        <v>1989</v>
      </c>
      <c r="L6823" s="1" t="str">
        <f t="shared" si="213"/>
        <v/>
      </c>
    </row>
    <row r="6824" spans="1:12" ht="13.8" customHeight="1" x14ac:dyDescent="0.3">
      <c r="A6824" t="s">
        <v>111</v>
      </c>
      <c r="B6824">
        <v>1968</v>
      </c>
      <c r="C6824" s="10">
        <v>72</v>
      </c>
      <c r="D6824">
        <v>0</v>
      </c>
      <c r="E6824">
        <v>66</v>
      </c>
      <c r="F6824">
        <v>0</v>
      </c>
      <c r="G6824">
        <v>6</v>
      </c>
      <c r="H6824">
        <v>0</v>
      </c>
      <c r="I6824">
        <v>0.02</v>
      </c>
      <c r="J6824" s="10">
        <v>15</v>
      </c>
      <c r="K6824" s="13">
        <f t="shared" si="214"/>
        <v>1989</v>
      </c>
      <c r="L6824" s="1" t="str">
        <f t="shared" si="213"/>
        <v/>
      </c>
    </row>
    <row r="6825" spans="1:12" ht="13.8" customHeight="1" x14ac:dyDescent="0.3">
      <c r="A6825" t="s">
        <v>111</v>
      </c>
      <c r="B6825">
        <v>1969</v>
      </c>
      <c r="C6825" s="10">
        <v>86</v>
      </c>
      <c r="D6825">
        <v>0</v>
      </c>
      <c r="E6825">
        <v>79</v>
      </c>
      <c r="F6825">
        <v>0</v>
      </c>
      <c r="G6825">
        <v>7</v>
      </c>
      <c r="H6825">
        <v>0</v>
      </c>
      <c r="I6825">
        <v>0.02</v>
      </c>
      <c r="J6825" s="10">
        <v>24</v>
      </c>
      <c r="K6825" s="13">
        <f t="shared" si="214"/>
        <v>1989</v>
      </c>
      <c r="L6825" s="1" t="str">
        <f t="shared" si="213"/>
        <v/>
      </c>
    </row>
    <row r="6826" spans="1:12" ht="13.8" customHeight="1" x14ac:dyDescent="0.3">
      <c r="A6826" t="s">
        <v>111</v>
      </c>
      <c r="B6826">
        <v>1970</v>
      </c>
      <c r="C6826" s="10">
        <v>105</v>
      </c>
      <c r="D6826">
        <v>0</v>
      </c>
      <c r="E6826">
        <v>97</v>
      </c>
      <c r="F6826">
        <v>0</v>
      </c>
      <c r="G6826">
        <v>8</v>
      </c>
      <c r="H6826">
        <v>0</v>
      </c>
      <c r="I6826">
        <v>0.02</v>
      </c>
      <c r="J6826" s="10">
        <v>5</v>
      </c>
      <c r="K6826" s="13">
        <f t="shared" si="214"/>
        <v>1989</v>
      </c>
      <c r="L6826" s="1" t="str">
        <f t="shared" si="213"/>
        <v/>
      </c>
    </row>
    <row r="6827" spans="1:12" ht="13.8" customHeight="1" x14ac:dyDescent="0.3">
      <c r="A6827" t="s">
        <v>111</v>
      </c>
      <c r="B6827">
        <v>1971</v>
      </c>
      <c r="C6827" s="10">
        <v>110</v>
      </c>
      <c r="D6827">
        <v>0</v>
      </c>
      <c r="E6827">
        <v>100</v>
      </c>
      <c r="F6827">
        <v>0</v>
      </c>
      <c r="G6827">
        <v>10</v>
      </c>
      <c r="H6827">
        <v>0</v>
      </c>
      <c r="I6827">
        <v>0.02</v>
      </c>
      <c r="J6827" s="10">
        <v>5</v>
      </c>
      <c r="K6827" s="13">
        <f t="shared" si="214"/>
        <v>1989</v>
      </c>
      <c r="L6827" s="1" t="str">
        <f t="shared" si="213"/>
        <v/>
      </c>
    </row>
    <row r="6828" spans="1:12" ht="13.8" customHeight="1" x14ac:dyDescent="0.3">
      <c r="A6828" t="s">
        <v>111</v>
      </c>
      <c r="B6828">
        <v>1972</v>
      </c>
      <c r="C6828" s="10">
        <v>107</v>
      </c>
      <c r="D6828">
        <v>0</v>
      </c>
      <c r="E6828">
        <v>96</v>
      </c>
      <c r="F6828">
        <v>0</v>
      </c>
      <c r="G6828">
        <v>11</v>
      </c>
      <c r="H6828">
        <v>0</v>
      </c>
      <c r="I6828">
        <v>0.02</v>
      </c>
      <c r="J6828" s="10">
        <v>5</v>
      </c>
      <c r="K6828" s="13">
        <f t="shared" si="214"/>
        <v>1989</v>
      </c>
      <c r="L6828" s="1" t="str">
        <f t="shared" si="213"/>
        <v/>
      </c>
    </row>
    <row r="6829" spans="1:12" ht="13.8" customHeight="1" x14ac:dyDescent="0.3">
      <c r="A6829" t="s">
        <v>111</v>
      </c>
      <c r="B6829">
        <v>1973</v>
      </c>
      <c r="C6829" s="10">
        <v>115</v>
      </c>
      <c r="D6829">
        <v>0</v>
      </c>
      <c r="E6829">
        <v>100</v>
      </c>
      <c r="F6829">
        <v>0</v>
      </c>
      <c r="G6829">
        <v>15</v>
      </c>
      <c r="H6829">
        <v>0</v>
      </c>
      <c r="I6829">
        <v>0.02</v>
      </c>
      <c r="J6829" s="10">
        <v>5</v>
      </c>
      <c r="K6829" s="13">
        <f t="shared" si="214"/>
        <v>1989</v>
      </c>
      <c r="L6829" s="1" t="str">
        <f t="shared" si="213"/>
        <v/>
      </c>
    </row>
    <row r="6830" spans="1:12" ht="13.8" customHeight="1" x14ac:dyDescent="0.3">
      <c r="A6830" t="s">
        <v>111</v>
      </c>
      <c r="B6830">
        <v>1974</v>
      </c>
      <c r="C6830" s="10">
        <v>129</v>
      </c>
      <c r="D6830">
        <v>0</v>
      </c>
      <c r="E6830">
        <v>110</v>
      </c>
      <c r="F6830">
        <v>0</v>
      </c>
      <c r="G6830">
        <v>19</v>
      </c>
      <c r="H6830">
        <v>0</v>
      </c>
      <c r="I6830">
        <v>0.03</v>
      </c>
      <c r="J6830" s="10">
        <v>5</v>
      </c>
      <c r="K6830" s="13">
        <f t="shared" si="214"/>
        <v>1989</v>
      </c>
      <c r="L6830" s="1" t="str">
        <f t="shared" si="213"/>
        <v/>
      </c>
    </row>
    <row r="6831" spans="1:12" ht="13.8" customHeight="1" x14ac:dyDescent="0.3">
      <c r="A6831" t="s">
        <v>111</v>
      </c>
      <c r="B6831">
        <v>1975</v>
      </c>
      <c r="C6831" s="10">
        <v>132</v>
      </c>
      <c r="D6831">
        <v>0</v>
      </c>
      <c r="E6831">
        <v>111</v>
      </c>
      <c r="F6831">
        <v>0</v>
      </c>
      <c r="G6831">
        <v>21</v>
      </c>
      <c r="H6831">
        <v>0</v>
      </c>
      <c r="I6831">
        <v>0.03</v>
      </c>
      <c r="J6831" s="10">
        <v>5</v>
      </c>
      <c r="K6831" s="13">
        <f t="shared" si="214"/>
        <v>1989</v>
      </c>
      <c r="L6831" s="1" t="str">
        <f t="shared" si="213"/>
        <v/>
      </c>
    </row>
    <row r="6832" spans="1:12" ht="13.8" customHeight="1" x14ac:dyDescent="0.3">
      <c r="A6832" t="s">
        <v>111</v>
      </c>
      <c r="B6832">
        <v>1976</v>
      </c>
      <c r="C6832" s="10">
        <v>184</v>
      </c>
      <c r="D6832">
        <v>0</v>
      </c>
      <c r="E6832">
        <v>151</v>
      </c>
      <c r="F6832">
        <v>0</v>
      </c>
      <c r="G6832">
        <v>33</v>
      </c>
      <c r="H6832">
        <v>0</v>
      </c>
      <c r="I6832">
        <v>0.04</v>
      </c>
      <c r="J6832" s="10">
        <v>5</v>
      </c>
      <c r="K6832" s="13">
        <f t="shared" si="214"/>
        <v>1989</v>
      </c>
      <c r="L6832" s="1" t="str">
        <f t="shared" si="213"/>
        <v/>
      </c>
    </row>
    <row r="6833" spans="1:12" ht="13.8" customHeight="1" x14ac:dyDescent="0.3">
      <c r="A6833" t="s">
        <v>111</v>
      </c>
      <c r="B6833">
        <v>1977</v>
      </c>
      <c r="C6833" s="10">
        <v>193</v>
      </c>
      <c r="D6833">
        <v>0</v>
      </c>
      <c r="E6833">
        <v>160</v>
      </c>
      <c r="F6833">
        <v>0</v>
      </c>
      <c r="G6833">
        <v>33</v>
      </c>
      <c r="H6833">
        <v>0</v>
      </c>
      <c r="I6833">
        <v>0.04</v>
      </c>
      <c r="J6833" s="10">
        <v>5</v>
      </c>
      <c r="K6833" s="13">
        <f t="shared" si="214"/>
        <v>1989</v>
      </c>
      <c r="L6833" s="1" t="str">
        <f t="shared" si="213"/>
        <v/>
      </c>
    </row>
    <row r="6834" spans="1:12" ht="13.8" customHeight="1" x14ac:dyDescent="0.3">
      <c r="A6834" t="s">
        <v>111</v>
      </c>
      <c r="B6834">
        <v>1978</v>
      </c>
      <c r="C6834" s="10">
        <v>206</v>
      </c>
      <c r="D6834">
        <v>0</v>
      </c>
      <c r="E6834">
        <v>172</v>
      </c>
      <c r="F6834">
        <v>0</v>
      </c>
      <c r="G6834">
        <v>34</v>
      </c>
      <c r="H6834">
        <v>0</v>
      </c>
      <c r="I6834">
        <v>0.04</v>
      </c>
      <c r="J6834" s="10">
        <v>7</v>
      </c>
      <c r="K6834" s="13">
        <f t="shared" si="214"/>
        <v>1989</v>
      </c>
      <c r="L6834" s="1" t="str">
        <f t="shared" si="213"/>
        <v/>
      </c>
    </row>
    <row r="6835" spans="1:12" ht="13.8" customHeight="1" x14ac:dyDescent="0.3">
      <c r="A6835" t="s">
        <v>111</v>
      </c>
      <c r="B6835">
        <v>1979</v>
      </c>
      <c r="C6835" s="10">
        <v>206</v>
      </c>
      <c r="D6835">
        <v>0</v>
      </c>
      <c r="E6835">
        <v>174</v>
      </c>
      <c r="F6835">
        <v>0</v>
      </c>
      <c r="G6835">
        <v>32</v>
      </c>
      <c r="H6835">
        <v>0</v>
      </c>
      <c r="I6835">
        <v>0.04</v>
      </c>
      <c r="J6835" s="10">
        <v>10</v>
      </c>
      <c r="K6835" s="13">
        <f t="shared" si="214"/>
        <v>1989</v>
      </c>
      <c r="L6835" s="1" t="str">
        <f t="shared" si="213"/>
        <v/>
      </c>
    </row>
    <row r="6836" spans="1:12" ht="13.8" customHeight="1" x14ac:dyDescent="0.3">
      <c r="A6836" t="s">
        <v>111</v>
      </c>
      <c r="B6836">
        <v>1980</v>
      </c>
      <c r="C6836" s="10">
        <v>205</v>
      </c>
      <c r="D6836">
        <v>0</v>
      </c>
      <c r="E6836">
        <v>172</v>
      </c>
      <c r="F6836">
        <v>0</v>
      </c>
      <c r="G6836">
        <v>33</v>
      </c>
      <c r="H6836">
        <v>0</v>
      </c>
      <c r="I6836">
        <v>0.04</v>
      </c>
      <c r="J6836" s="10">
        <v>8</v>
      </c>
      <c r="K6836" s="13">
        <f t="shared" si="214"/>
        <v>1989</v>
      </c>
      <c r="L6836" s="1" t="str">
        <f t="shared" si="213"/>
        <v/>
      </c>
    </row>
    <row r="6837" spans="1:12" ht="13.8" customHeight="1" x14ac:dyDescent="0.3">
      <c r="A6837" t="s">
        <v>111</v>
      </c>
      <c r="B6837">
        <v>1981</v>
      </c>
      <c r="C6837" s="10">
        <v>209</v>
      </c>
      <c r="D6837">
        <v>0</v>
      </c>
      <c r="E6837">
        <v>177</v>
      </c>
      <c r="F6837">
        <v>0</v>
      </c>
      <c r="G6837">
        <v>32</v>
      </c>
      <c r="H6837">
        <v>0</v>
      </c>
      <c r="I6837">
        <v>0.04</v>
      </c>
      <c r="J6837" s="10">
        <v>11</v>
      </c>
      <c r="K6837" s="13">
        <f t="shared" si="214"/>
        <v>1989</v>
      </c>
      <c r="L6837" s="1" t="str">
        <f t="shared" si="213"/>
        <v/>
      </c>
    </row>
    <row r="6838" spans="1:12" ht="13.8" customHeight="1" x14ac:dyDescent="0.3">
      <c r="A6838" t="s">
        <v>111</v>
      </c>
      <c r="B6838">
        <v>1982</v>
      </c>
      <c r="C6838" s="10">
        <v>225</v>
      </c>
      <c r="D6838">
        <v>27</v>
      </c>
      <c r="E6838">
        <v>169</v>
      </c>
      <c r="F6838">
        <v>0</v>
      </c>
      <c r="G6838">
        <v>29</v>
      </c>
      <c r="H6838">
        <v>0</v>
      </c>
      <c r="I6838">
        <v>0.04</v>
      </c>
      <c r="J6838" s="10">
        <v>11</v>
      </c>
      <c r="K6838" s="13">
        <f t="shared" si="214"/>
        <v>1989</v>
      </c>
      <c r="L6838" s="1" t="str">
        <f t="shared" si="213"/>
        <v/>
      </c>
    </row>
    <row r="6839" spans="1:12" ht="13.8" customHeight="1" x14ac:dyDescent="0.3">
      <c r="A6839" t="s">
        <v>111</v>
      </c>
      <c r="B6839">
        <v>1983</v>
      </c>
      <c r="C6839" s="10">
        <v>244</v>
      </c>
      <c r="D6839">
        <v>41</v>
      </c>
      <c r="E6839">
        <v>174</v>
      </c>
      <c r="F6839">
        <v>0</v>
      </c>
      <c r="G6839">
        <v>29</v>
      </c>
      <c r="H6839">
        <v>0</v>
      </c>
      <c r="I6839">
        <v>0.04</v>
      </c>
      <c r="J6839" s="10">
        <v>13</v>
      </c>
      <c r="K6839" s="13">
        <f t="shared" si="214"/>
        <v>1989</v>
      </c>
      <c r="L6839" s="1" t="str">
        <f t="shared" si="213"/>
        <v/>
      </c>
    </row>
    <row r="6840" spans="1:12" ht="13.8" customHeight="1" x14ac:dyDescent="0.3">
      <c r="A6840" t="s">
        <v>111</v>
      </c>
      <c r="B6840">
        <v>1984</v>
      </c>
      <c r="C6840" s="10">
        <v>249</v>
      </c>
      <c r="D6840">
        <v>43</v>
      </c>
      <c r="E6840">
        <v>176</v>
      </c>
      <c r="F6840">
        <v>0</v>
      </c>
      <c r="G6840">
        <v>30</v>
      </c>
      <c r="H6840">
        <v>0</v>
      </c>
      <c r="I6840">
        <v>0.04</v>
      </c>
      <c r="J6840" s="10">
        <v>15</v>
      </c>
      <c r="K6840" s="13">
        <f t="shared" si="214"/>
        <v>1989</v>
      </c>
      <c r="L6840" s="1" t="str">
        <f t="shared" si="213"/>
        <v/>
      </c>
    </row>
    <row r="6841" spans="1:12" ht="13.8" customHeight="1" x14ac:dyDescent="0.3">
      <c r="A6841" t="s">
        <v>111</v>
      </c>
      <c r="B6841">
        <v>1985</v>
      </c>
      <c r="C6841" s="10">
        <v>257</v>
      </c>
      <c r="D6841">
        <v>44</v>
      </c>
      <c r="E6841">
        <v>177</v>
      </c>
      <c r="F6841">
        <v>0</v>
      </c>
      <c r="G6841">
        <v>36</v>
      </c>
      <c r="H6841">
        <v>0</v>
      </c>
      <c r="I6841">
        <v>0.04</v>
      </c>
      <c r="J6841" s="10">
        <v>15</v>
      </c>
      <c r="K6841" s="13">
        <f t="shared" si="214"/>
        <v>1989</v>
      </c>
      <c r="L6841" s="1" t="str">
        <f t="shared" si="213"/>
        <v/>
      </c>
    </row>
    <row r="6842" spans="1:12" ht="13.8" customHeight="1" x14ac:dyDescent="0.3">
      <c r="A6842" t="s">
        <v>111</v>
      </c>
      <c r="B6842">
        <v>1986</v>
      </c>
      <c r="C6842" s="10">
        <v>230</v>
      </c>
      <c r="D6842">
        <v>13</v>
      </c>
      <c r="E6842">
        <v>183</v>
      </c>
      <c r="F6842">
        <v>0</v>
      </c>
      <c r="G6842">
        <v>34</v>
      </c>
      <c r="H6842">
        <v>0</v>
      </c>
      <c r="I6842">
        <v>0.04</v>
      </c>
      <c r="J6842" s="10">
        <v>21</v>
      </c>
      <c r="K6842" s="13">
        <f t="shared" si="214"/>
        <v>1989</v>
      </c>
      <c r="L6842" s="1" t="str">
        <f t="shared" si="213"/>
        <v/>
      </c>
    </row>
    <row r="6843" spans="1:12" ht="13.8" customHeight="1" x14ac:dyDescent="0.3">
      <c r="A6843" t="s">
        <v>111</v>
      </c>
      <c r="B6843">
        <v>1987</v>
      </c>
      <c r="C6843" s="10">
        <v>249</v>
      </c>
      <c r="D6843">
        <v>13</v>
      </c>
      <c r="E6843">
        <v>202</v>
      </c>
      <c r="F6843">
        <v>0</v>
      </c>
      <c r="G6843">
        <v>34</v>
      </c>
      <c r="H6843">
        <v>0</v>
      </c>
      <c r="I6843">
        <v>0.04</v>
      </c>
      <c r="J6843" s="10">
        <v>21</v>
      </c>
      <c r="K6843" s="13">
        <f t="shared" si="214"/>
        <v>1989</v>
      </c>
      <c r="L6843" s="1" t="str">
        <f t="shared" si="213"/>
        <v/>
      </c>
    </row>
    <row r="6844" spans="1:12" ht="13.8" customHeight="1" x14ac:dyDescent="0.3">
      <c r="A6844" t="s">
        <v>111</v>
      </c>
      <c r="B6844">
        <v>1988</v>
      </c>
      <c r="C6844" s="10">
        <v>279</v>
      </c>
      <c r="D6844">
        <v>22</v>
      </c>
      <c r="E6844">
        <v>223</v>
      </c>
      <c r="F6844">
        <v>0</v>
      </c>
      <c r="G6844">
        <v>34</v>
      </c>
      <c r="H6844">
        <v>0</v>
      </c>
      <c r="I6844">
        <v>0.04</v>
      </c>
      <c r="J6844" s="10">
        <v>19</v>
      </c>
      <c r="K6844" s="13">
        <f t="shared" si="214"/>
        <v>1989</v>
      </c>
      <c r="L6844" s="1" t="str">
        <f t="shared" si="213"/>
        <v/>
      </c>
    </row>
    <row r="6845" spans="1:12" ht="13.8" customHeight="1" x14ac:dyDescent="0.3">
      <c r="A6845" t="s">
        <v>111</v>
      </c>
      <c r="B6845">
        <v>1989</v>
      </c>
      <c r="C6845" s="10">
        <v>283</v>
      </c>
      <c r="D6845">
        <v>9</v>
      </c>
      <c r="E6845">
        <v>244</v>
      </c>
      <c r="F6845">
        <v>0</v>
      </c>
      <c r="G6845">
        <v>30</v>
      </c>
      <c r="H6845">
        <v>0</v>
      </c>
      <c r="I6845">
        <v>0.04</v>
      </c>
      <c r="J6845" s="10">
        <v>19</v>
      </c>
      <c r="K6845" s="13">
        <f t="shared" si="214"/>
        <v>1989</v>
      </c>
      <c r="L6845" s="1" t="str">
        <f t="shared" si="213"/>
        <v/>
      </c>
    </row>
    <row r="6846" spans="1:12" ht="13.8" customHeight="1" x14ac:dyDescent="0.3">
      <c r="A6846" t="s">
        <v>111</v>
      </c>
      <c r="B6846">
        <v>1990</v>
      </c>
      <c r="C6846" s="10">
        <v>271</v>
      </c>
      <c r="D6846">
        <v>9</v>
      </c>
      <c r="E6846">
        <v>235</v>
      </c>
      <c r="F6846">
        <v>0</v>
      </c>
      <c r="G6846">
        <v>27</v>
      </c>
      <c r="H6846">
        <v>0</v>
      </c>
      <c r="I6846">
        <v>0.04</v>
      </c>
      <c r="J6846" s="10">
        <v>31</v>
      </c>
      <c r="K6846" s="13">
        <f t="shared" si="214"/>
        <v>1990</v>
      </c>
      <c r="L6846" s="1" t="str">
        <f t="shared" si="213"/>
        <v/>
      </c>
    </row>
    <row r="6847" spans="1:12" ht="13.8" customHeight="1" x14ac:dyDescent="0.3">
      <c r="A6847" t="s">
        <v>111</v>
      </c>
      <c r="B6847">
        <v>1991</v>
      </c>
      <c r="C6847" s="10">
        <v>272</v>
      </c>
      <c r="D6847">
        <v>18</v>
      </c>
      <c r="E6847">
        <v>220</v>
      </c>
      <c r="F6847">
        <v>0</v>
      </c>
      <c r="G6847">
        <v>34</v>
      </c>
      <c r="H6847">
        <v>0</v>
      </c>
      <c r="I6847">
        <v>0.04</v>
      </c>
      <c r="J6847" s="10">
        <v>28</v>
      </c>
      <c r="K6847" s="13">
        <f t="shared" si="214"/>
        <v>1990</v>
      </c>
      <c r="L6847" s="1" t="str">
        <f t="shared" si="213"/>
        <v/>
      </c>
    </row>
    <row r="6848" spans="1:12" ht="13.8" customHeight="1" x14ac:dyDescent="0.3">
      <c r="A6848" t="s">
        <v>111</v>
      </c>
      <c r="B6848">
        <v>1992</v>
      </c>
      <c r="C6848" s="10">
        <v>248</v>
      </c>
      <c r="D6848">
        <v>19</v>
      </c>
      <c r="E6848">
        <v>202</v>
      </c>
      <c r="F6848">
        <v>0</v>
      </c>
      <c r="G6848">
        <v>27</v>
      </c>
      <c r="H6848">
        <v>0</v>
      </c>
      <c r="I6848">
        <v>0.03</v>
      </c>
      <c r="J6848" s="10">
        <v>17</v>
      </c>
      <c r="K6848" s="13">
        <f t="shared" si="214"/>
        <v>1990</v>
      </c>
      <c r="L6848" s="1" t="str">
        <f t="shared" si="213"/>
        <v/>
      </c>
    </row>
    <row r="6849" spans="1:12" ht="13.8" customHeight="1" x14ac:dyDescent="0.3">
      <c r="A6849" t="s">
        <v>111</v>
      </c>
      <c r="B6849">
        <v>1993</v>
      </c>
      <c r="C6849" s="10">
        <v>181</v>
      </c>
      <c r="D6849">
        <v>0</v>
      </c>
      <c r="E6849">
        <v>167</v>
      </c>
      <c r="F6849">
        <v>0</v>
      </c>
      <c r="G6849">
        <v>14</v>
      </c>
      <c r="H6849">
        <v>0</v>
      </c>
      <c r="I6849">
        <v>0.02</v>
      </c>
      <c r="J6849" s="10">
        <v>9</v>
      </c>
      <c r="K6849" s="13">
        <f t="shared" si="214"/>
        <v>1990</v>
      </c>
      <c r="L6849" s="1" t="str">
        <f t="shared" si="213"/>
        <v/>
      </c>
    </row>
    <row r="6850" spans="1:12" ht="13.8" customHeight="1" x14ac:dyDescent="0.3">
      <c r="A6850" t="s">
        <v>111</v>
      </c>
      <c r="B6850">
        <v>1994</v>
      </c>
      <c r="C6850" s="10">
        <v>82</v>
      </c>
      <c r="D6850">
        <v>0</v>
      </c>
      <c r="E6850">
        <v>82</v>
      </c>
      <c r="F6850">
        <v>0</v>
      </c>
      <c r="G6850">
        <v>0</v>
      </c>
      <c r="H6850">
        <v>0</v>
      </c>
      <c r="I6850">
        <v>0.01</v>
      </c>
      <c r="J6850" s="10">
        <v>14</v>
      </c>
      <c r="K6850" s="13">
        <f t="shared" si="214"/>
        <v>1990</v>
      </c>
      <c r="L6850" s="1" t="str">
        <f t="shared" ref="L6850:L6913" si="215">IF(AND(B6850&gt;2011),1,"")</f>
        <v/>
      </c>
    </row>
    <row r="6851" spans="1:12" ht="13.8" customHeight="1" x14ac:dyDescent="0.3">
      <c r="A6851" t="s">
        <v>111</v>
      </c>
      <c r="B6851">
        <v>1995</v>
      </c>
      <c r="C6851" s="10">
        <v>246</v>
      </c>
      <c r="D6851">
        <v>0</v>
      </c>
      <c r="E6851">
        <v>246</v>
      </c>
      <c r="F6851">
        <v>0</v>
      </c>
      <c r="G6851">
        <v>0</v>
      </c>
      <c r="H6851">
        <v>0</v>
      </c>
      <c r="I6851">
        <v>0.03</v>
      </c>
      <c r="J6851" s="10">
        <v>17</v>
      </c>
      <c r="K6851" s="13">
        <f t="shared" si="214"/>
        <v>1990</v>
      </c>
      <c r="L6851" s="1" t="str">
        <f t="shared" si="215"/>
        <v/>
      </c>
    </row>
    <row r="6852" spans="1:12" ht="13.8" customHeight="1" x14ac:dyDescent="0.3">
      <c r="A6852" t="s">
        <v>111</v>
      </c>
      <c r="B6852">
        <v>1996</v>
      </c>
      <c r="C6852" s="10">
        <v>282</v>
      </c>
      <c r="D6852">
        <v>0</v>
      </c>
      <c r="E6852">
        <v>282</v>
      </c>
      <c r="F6852">
        <v>0</v>
      </c>
      <c r="G6852">
        <v>0</v>
      </c>
      <c r="H6852">
        <v>0</v>
      </c>
      <c r="I6852">
        <v>0.04</v>
      </c>
      <c r="J6852" s="10">
        <v>16</v>
      </c>
      <c r="K6852" s="13">
        <f t="shared" si="214"/>
        <v>1990</v>
      </c>
      <c r="L6852" s="1" t="str">
        <f t="shared" si="215"/>
        <v/>
      </c>
    </row>
    <row r="6853" spans="1:12" ht="13.8" customHeight="1" x14ac:dyDescent="0.3">
      <c r="A6853" t="s">
        <v>111</v>
      </c>
      <c r="B6853">
        <v>1997</v>
      </c>
      <c r="C6853" s="10">
        <v>373</v>
      </c>
      <c r="D6853">
        <v>0</v>
      </c>
      <c r="E6853">
        <v>373</v>
      </c>
      <c r="F6853">
        <v>0</v>
      </c>
      <c r="G6853">
        <v>0</v>
      </c>
      <c r="H6853">
        <v>0</v>
      </c>
      <c r="I6853">
        <v>0.05</v>
      </c>
      <c r="J6853" s="10">
        <v>16</v>
      </c>
      <c r="K6853" s="13">
        <f t="shared" si="214"/>
        <v>1990</v>
      </c>
      <c r="L6853" s="1" t="str">
        <f t="shared" si="215"/>
        <v/>
      </c>
    </row>
    <row r="6854" spans="1:12" ht="13.8" customHeight="1" x14ac:dyDescent="0.3">
      <c r="A6854" t="s">
        <v>111</v>
      </c>
      <c r="B6854">
        <v>1998</v>
      </c>
      <c r="C6854" s="10">
        <v>336</v>
      </c>
      <c r="D6854">
        <v>0</v>
      </c>
      <c r="E6854">
        <v>336</v>
      </c>
      <c r="F6854">
        <v>0</v>
      </c>
      <c r="G6854">
        <v>0</v>
      </c>
      <c r="H6854">
        <v>0</v>
      </c>
      <c r="I6854">
        <v>0.04</v>
      </c>
      <c r="J6854" s="10">
        <v>18</v>
      </c>
      <c r="K6854" s="13">
        <f t="shared" si="214"/>
        <v>1990</v>
      </c>
      <c r="L6854" s="1" t="str">
        <f t="shared" si="215"/>
        <v/>
      </c>
    </row>
    <row r="6855" spans="1:12" ht="13.8" customHeight="1" x14ac:dyDescent="0.3">
      <c r="A6855" t="s">
        <v>111</v>
      </c>
      <c r="B6855">
        <v>1999</v>
      </c>
      <c r="C6855" s="10">
        <v>363</v>
      </c>
      <c r="D6855">
        <v>0</v>
      </c>
      <c r="E6855">
        <v>363</v>
      </c>
      <c r="F6855">
        <v>0</v>
      </c>
      <c r="G6855">
        <v>0</v>
      </c>
      <c r="H6855">
        <v>0</v>
      </c>
      <c r="I6855">
        <v>0.04</v>
      </c>
      <c r="J6855" s="10">
        <v>25</v>
      </c>
      <c r="K6855" s="13">
        <f t="shared" si="214"/>
        <v>1990</v>
      </c>
      <c r="L6855" s="1" t="str">
        <f t="shared" si="215"/>
        <v/>
      </c>
    </row>
    <row r="6856" spans="1:12" ht="13.8" customHeight="1" x14ac:dyDescent="0.3">
      <c r="A6856" t="s">
        <v>111</v>
      </c>
      <c r="B6856">
        <v>2000</v>
      </c>
      <c r="C6856" s="10">
        <v>373</v>
      </c>
      <c r="D6856">
        <v>0</v>
      </c>
      <c r="E6856">
        <v>373</v>
      </c>
      <c r="F6856">
        <v>0</v>
      </c>
      <c r="G6856">
        <v>0</v>
      </c>
      <c r="H6856">
        <v>0</v>
      </c>
      <c r="I6856">
        <v>0.04</v>
      </c>
      <c r="J6856" s="10">
        <v>24</v>
      </c>
      <c r="K6856" s="13">
        <f t="shared" ref="K6856:K6919" si="216">IF(B6856&lt;1990,IF(B6856&lt;1959,1958,1989),1990)</f>
        <v>1990</v>
      </c>
      <c r="L6856" s="1" t="str">
        <f t="shared" si="215"/>
        <v/>
      </c>
    </row>
    <row r="6857" spans="1:12" ht="13.8" customHeight="1" x14ac:dyDescent="0.3">
      <c r="A6857" t="s">
        <v>111</v>
      </c>
      <c r="B6857">
        <v>2001</v>
      </c>
      <c r="C6857" s="10">
        <v>428</v>
      </c>
      <c r="D6857">
        <v>0</v>
      </c>
      <c r="E6857">
        <v>400</v>
      </c>
      <c r="F6857">
        <v>0</v>
      </c>
      <c r="G6857">
        <v>28</v>
      </c>
      <c r="H6857">
        <v>0</v>
      </c>
      <c r="I6857">
        <v>0.05</v>
      </c>
      <c r="J6857" s="10">
        <v>28</v>
      </c>
      <c r="K6857" s="13">
        <f t="shared" si="216"/>
        <v>1990</v>
      </c>
      <c r="L6857" s="1" t="str">
        <f t="shared" si="215"/>
        <v/>
      </c>
    </row>
    <row r="6858" spans="1:12" ht="13.8" customHeight="1" x14ac:dyDescent="0.3">
      <c r="A6858" t="s">
        <v>111</v>
      </c>
      <c r="B6858">
        <v>2002</v>
      </c>
      <c r="C6858" s="10">
        <v>498</v>
      </c>
      <c r="D6858">
        <v>0</v>
      </c>
      <c r="E6858">
        <v>459</v>
      </c>
      <c r="F6858">
        <v>0</v>
      </c>
      <c r="G6858">
        <v>39</v>
      </c>
      <c r="H6858">
        <v>0</v>
      </c>
      <c r="I6858">
        <v>0.06</v>
      </c>
      <c r="J6858" s="10">
        <v>29</v>
      </c>
      <c r="K6858" s="13">
        <f t="shared" si="216"/>
        <v>1990</v>
      </c>
      <c r="L6858" s="1" t="str">
        <f t="shared" si="215"/>
        <v/>
      </c>
    </row>
    <row r="6859" spans="1:12" ht="13.8" customHeight="1" x14ac:dyDescent="0.3">
      <c r="A6859" t="s">
        <v>111</v>
      </c>
      <c r="B6859">
        <v>2003</v>
      </c>
      <c r="C6859" s="10">
        <v>473</v>
      </c>
      <c r="D6859">
        <v>0</v>
      </c>
      <c r="E6859">
        <v>434</v>
      </c>
      <c r="F6859">
        <v>0</v>
      </c>
      <c r="G6859">
        <v>39</v>
      </c>
      <c r="H6859">
        <v>0</v>
      </c>
      <c r="I6859">
        <v>0.05</v>
      </c>
      <c r="J6859" s="10">
        <v>15</v>
      </c>
      <c r="K6859" s="13">
        <f t="shared" si="216"/>
        <v>1990</v>
      </c>
      <c r="L6859" s="1" t="str">
        <f t="shared" si="215"/>
        <v/>
      </c>
    </row>
    <row r="6860" spans="1:12" ht="13.8" customHeight="1" x14ac:dyDescent="0.3">
      <c r="A6860" t="s">
        <v>111</v>
      </c>
      <c r="B6860">
        <v>2004</v>
      </c>
      <c r="C6860" s="10">
        <v>542</v>
      </c>
      <c r="D6860">
        <v>0</v>
      </c>
      <c r="E6860">
        <v>501</v>
      </c>
      <c r="F6860">
        <v>0</v>
      </c>
      <c r="G6860">
        <v>41</v>
      </c>
      <c r="H6860">
        <v>0</v>
      </c>
      <c r="I6860">
        <v>0.06</v>
      </c>
      <c r="J6860" s="10">
        <v>20</v>
      </c>
      <c r="K6860" s="13">
        <f t="shared" si="216"/>
        <v>1990</v>
      </c>
      <c r="L6860" s="1" t="str">
        <f t="shared" si="215"/>
        <v/>
      </c>
    </row>
    <row r="6861" spans="1:12" ht="13.8" customHeight="1" x14ac:dyDescent="0.3">
      <c r="A6861" t="s">
        <v>111</v>
      </c>
      <c r="B6861">
        <v>2005</v>
      </c>
      <c r="C6861" s="10">
        <v>566</v>
      </c>
      <c r="D6861">
        <v>0</v>
      </c>
      <c r="E6861">
        <v>525</v>
      </c>
      <c r="F6861">
        <v>0</v>
      </c>
      <c r="G6861">
        <v>41</v>
      </c>
      <c r="H6861">
        <v>0</v>
      </c>
      <c r="I6861">
        <v>0.06</v>
      </c>
      <c r="J6861" s="10">
        <v>20</v>
      </c>
      <c r="K6861" s="13">
        <f t="shared" si="216"/>
        <v>1990</v>
      </c>
      <c r="L6861" s="1" t="str">
        <f t="shared" si="215"/>
        <v/>
      </c>
    </row>
    <row r="6862" spans="1:12" ht="13.8" customHeight="1" x14ac:dyDescent="0.3">
      <c r="A6862" t="s">
        <v>111</v>
      </c>
      <c r="B6862">
        <v>2006</v>
      </c>
      <c r="C6862" s="10">
        <v>576</v>
      </c>
      <c r="D6862">
        <v>0</v>
      </c>
      <c r="E6862">
        <v>537</v>
      </c>
      <c r="F6862">
        <v>0</v>
      </c>
      <c r="G6862">
        <v>39</v>
      </c>
      <c r="H6862">
        <v>0</v>
      </c>
      <c r="I6862">
        <v>0.06</v>
      </c>
      <c r="J6862" s="10">
        <v>21</v>
      </c>
      <c r="K6862" s="13">
        <f t="shared" si="216"/>
        <v>1990</v>
      </c>
      <c r="L6862" s="1" t="str">
        <f t="shared" si="215"/>
        <v/>
      </c>
    </row>
    <row r="6863" spans="1:12" ht="13.8" customHeight="1" x14ac:dyDescent="0.3">
      <c r="A6863" t="s">
        <v>111</v>
      </c>
      <c r="B6863">
        <v>2007</v>
      </c>
      <c r="C6863" s="10">
        <v>652</v>
      </c>
      <c r="D6863">
        <v>0</v>
      </c>
      <c r="E6863">
        <v>613</v>
      </c>
      <c r="F6863">
        <v>0</v>
      </c>
      <c r="G6863">
        <v>39</v>
      </c>
      <c r="H6863">
        <v>0</v>
      </c>
      <c r="I6863">
        <v>7.0000000000000007E-2</v>
      </c>
      <c r="J6863" s="10">
        <v>17</v>
      </c>
      <c r="K6863" s="13">
        <f t="shared" si="216"/>
        <v>1990</v>
      </c>
      <c r="L6863" s="1" t="str">
        <f t="shared" si="215"/>
        <v/>
      </c>
    </row>
    <row r="6864" spans="1:12" ht="13.8" customHeight="1" x14ac:dyDescent="0.3">
      <c r="A6864" t="s">
        <v>111</v>
      </c>
      <c r="B6864">
        <v>2008</v>
      </c>
      <c r="C6864" s="10">
        <v>654</v>
      </c>
      <c r="D6864">
        <v>0</v>
      </c>
      <c r="E6864">
        <v>613</v>
      </c>
      <c r="F6864">
        <v>0</v>
      </c>
      <c r="G6864">
        <v>41</v>
      </c>
      <c r="H6864">
        <v>0</v>
      </c>
      <c r="I6864">
        <v>7.0000000000000007E-2</v>
      </c>
      <c r="J6864" s="10">
        <v>17</v>
      </c>
      <c r="K6864" s="13">
        <f t="shared" si="216"/>
        <v>1990</v>
      </c>
      <c r="L6864" s="1" t="str">
        <f t="shared" si="215"/>
        <v/>
      </c>
    </row>
    <row r="6865" spans="1:12" ht="13.8" customHeight="1" x14ac:dyDescent="0.3">
      <c r="A6865" t="s">
        <v>111</v>
      </c>
      <c r="B6865">
        <v>2009</v>
      </c>
      <c r="C6865" s="10">
        <v>619</v>
      </c>
      <c r="D6865">
        <v>0</v>
      </c>
      <c r="E6865">
        <v>578</v>
      </c>
      <c r="F6865">
        <v>0</v>
      </c>
      <c r="G6865">
        <v>41</v>
      </c>
      <c r="H6865">
        <v>0</v>
      </c>
      <c r="I6865">
        <v>0.06</v>
      </c>
      <c r="J6865" s="10">
        <v>15</v>
      </c>
      <c r="K6865" s="13">
        <f t="shared" si="216"/>
        <v>1990</v>
      </c>
      <c r="L6865" s="1" t="str">
        <f t="shared" si="215"/>
        <v/>
      </c>
    </row>
    <row r="6866" spans="1:12" ht="13.8" customHeight="1" x14ac:dyDescent="0.3">
      <c r="A6866" t="s">
        <v>111</v>
      </c>
      <c r="B6866">
        <v>2010</v>
      </c>
      <c r="C6866" s="10">
        <v>580</v>
      </c>
      <c r="D6866">
        <v>0</v>
      </c>
      <c r="E6866">
        <v>539</v>
      </c>
      <c r="F6866">
        <v>0</v>
      </c>
      <c r="G6866">
        <v>41</v>
      </c>
      <c r="H6866">
        <v>0</v>
      </c>
      <c r="I6866">
        <v>0.06</v>
      </c>
      <c r="J6866" s="10">
        <v>17</v>
      </c>
      <c r="K6866" s="13">
        <f t="shared" si="216"/>
        <v>1990</v>
      </c>
      <c r="L6866" s="1" t="str">
        <f t="shared" si="215"/>
        <v/>
      </c>
    </row>
    <row r="6867" spans="1:12" ht="13.8" customHeight="1" x14ac:dyDescent="0.3">
      <c r="A6867" t="s">
        <v>111</v>
      </c>
      <c r="B6867">
        <v>2011</v>
      </c>
      <c r="C6867" s="10">
        <v>605</v>
      </c>
      <c r="D6867">
        <v>0</v>
      </c>
      <c r="E6867">
        <v>564</v>
      </c>
      <c r="F6867">
        <v>0</v>
      </c>
      <c r="G6867">
        <v>41</v>
      </c>
      <c r="H6867">
        <v>0</v>
      </c>
      <c r="I6867">
        <v>0.06</v>
      </c>
      <c r="J6867" s="10">
        <v>15</v>
      </c>
      <c r="K6867" s="13">
        <f t="shared" si="216"/>
        <v>1990</v>
      </c>
      <c r="L6867" s="1" t="str">
        <f t="shared" si="215"/>
        <v/>
      </c>
    </row>
    <row r="6868" spans="1:12" ht="13.8" customHeight="1" x14ac:dyDescent="0.3">
      <c r="A6868" t="s">
        <v>111</v>
      </c>
      <c r="B6868">
        <v>2012</v>
      </c>
      <c r="C6868" s="10">
        <v>631</v>
      </c>
      <c r="D6868">
        <v>0</v>
      </c>
      <c r="E6868">
        <v>590</v>
      </c>
      <c r="F6868">
        <v>0</v>
      </c>
      <c r="G6868">
        <v>41</v>
      </c>
      <c r="H6868">
        <v>0</v>
      </c>
      <c r="I6868">
        <v>0.06</v>
      </c>
      <c r="J6868" s="10">
        <v>44</v>
      </c>
      <c r="K6868" s="13">
        <f t="shared" si="216"/>
        <v>1990</v>
      </c>
      <c r="L6868" s="1">
        <f t="shared" si="215"/>
        <v>1</v>
      </c>
    </row>
    <row r="6869" spans="1:12" ht="13.8" customHeight="1" x14ac:dyDescent="0.3">
      <c r="A6869" t="s">
        <v>111</v>
      </c>
      <c r="B6869">
        <v>2013</v>
      </c>
      <c r="C6869" s="10">
        <v>656</v>
      </c>
      <c r="D6869">
        <v>0</v>
      </c>
      <c r="E6869">
        <v>615</v>
      </c>
      <c r="F6869">
        <v>0</v>
      </c>
      <c r="G6869">
        <v>41</v>
      </c>
      <c r="H6869">
        <v>0</v>
      </c>
      <c r="I6869">
        <v>0.06</v>
      </c>
      <c r="J6869" s="10">
        <v>76</v>
      </c>
      <c r="K6869" s="13">
        <f t="shared" si="216"/>
        <v>1990</v>
      </c>
      <c r="L6869" s="1">
        <f t="shared" si="215"/>
        <v>1</v>
      </c>
    </row>
    <row r="6870" spans="1:12" ht="13.8" customHeight="1" x14ac:dyDescent="0.3">
      <c r="A6870" t="s">
        <v>111</v>
      </c>
      <c r="B6870">
        <v>2014</v>
      </c>
      <c r="C6870" s="10">
        <v>780</v>
      </c>
      <c r="D6870">
        <v>0</v>
      </c>
      <c r="E6870">
        <v>739</v>
      </c>
      <c r="F6870">
        <v>0</v>
      </c>
      <c r="G6870">
        <v>41</v>
      </c>
      <c r="H6870">
        <v>0</v>
      </c>
      <c r="I6870">
        <v>7.0000000000000007E-2</v>
      </c>
      <c r="J6870" s="10">
        <v>29</v>
      </c>
      <c r="K6870" s="13">
        <f t="shared" si="216"/>
        <v>1990</v>
      </c>
      <c r="L6870" s="1">
        <f t="shared" si="215"/>
        <v>1</v>
      </c>
    </row>
    <row r="6871" spans="1:12" ht="13.8" customHeight="1" x14ac:dyDescent="0.3">
      <c r="A6871" t="s">
        <v>112</v>
      </c>
      <c r="B6871">
        <v>1950</v>
      </c>
      <c r="C6871" s="10">
        <v>82</v>
      </c>
      <c r="D6871">
        <v>0</v>
      </c>
      <c r="E6871">
        <v>82</v>
      </c>
      <c r="F6871">
        <v>0</v>
      </c>
      <c r="G6871">
        <v>0</v>
      </c>
      <c r="H6871">
        <v>0</v>
      </c>
      <c r="I6871">
        <v>0.06</v>
      </c>
      <c r="J6871" s="10">
        <v>0</v>
      </c>
      <c r="K6871" s="13">
        <f t="shared" si="216"/>
        <v>1958</v>
      </c>
      <c r="L6871" s="1" t="str">
        <f t="shared" si="215"/>
        <v/>
      </c>
    </row>
    <row r="6872" spans="1:12" ht="13.8" customHeight="1" x14ac:dyDescent="0.3">
      <c r="A6872" t="s">
        <v>112</v>
      </c>
      <c r="B6872">
        <v>1951</v>
      </c>
      <c r="C6872" s="10">
        <v>95</v>
      </c>
      <c r="D6872">
        <v>0</v>
      </c>
      <c r="E6872">
        <v>95</v>
      </c>
      <c r="F6872">
        <v>0</v>
      </c>
      <c r="G6872">
        <v>0</v>
      </c>
      <c r="H6872">
        <v>0</v>
      </c>
      <c r="I6872">
        <v>0.06</v>
      </c>
      <c r="J6872" s="10">
        <v>0</v>
      </c>
      <c r="K6872" s="13">
        <f t="shared" si="216"/>
        <v>1958</v>
      </c>
      <c r="L6872" s="1" t="str">
        <f t="shared" si="215"/>
        <v/>
      </c>
    </row>
    <row r="6873" spans="1:12" ht="13.8" customHeight="1" x14ac:dyDescent="0.3">
      <c r="A6873" t="s">
        <v>112</v>
      </c>
      <c r="B6873">
        <v>1952</v>
      </c>
      <c r="C6873" s="10">
        <v>98</v>
      </c>
      <c r="D6873">
        <v>0</v>
      </c>
      <c r="E6873">
        <v>98</v>
      </c>
      <c r="F6873">
        <v>0</v>
      </c>
      <c r="G6873">
        <v>0</v>
      </c>
      <c r="H6873">
        <v>0</v>
      </c>
      <c r="I6873">
        <v>0.06</v>
      </c>
      <c r="J6873" s="10">
        <v>0</v>
      </c>
      <c r="K6873" s="13">
        <f t="shared" si="216"/>
        <v>1958</v>
      </c>
      <c r="L6873" s="1" t="str">
        <f t="shared" si="215"/>
        <v/>
      </c>
    </row>
    <row r="6874" spans="1:12" ht="13.8" customHeight="1" x14ac:dyDescent="0.3">
      <c r="A6874" t="s">
        <v>112</v>
      </c>
      <c r="B6874">
        <v>1953</v>
      </c>
      <c r="C6874" s="10">
        <v>91</v>
      </c>
      <c r="D6874">
        <v>0</v>
      </c>
      <c r="E6874">
        <v>91</v>
      </c>
      <c r="F6874">
        <v>0</v>
      </c>
      <c r="G6874">
        <v>0</v>
      </c>
      <c r="H6874">
        <v>0</v>
      </c>
      <c r="I6874">
        <v>0.06</v>
      </c>
      <c r="J6874" s="10">
        <v>0</v>
      </c>
      <c r="K6874" s="13">
        <f t="shared" si="216"/>
        <v>1958</v>
      </c>
      <c r="L6874" s="1" t="str">
        <f t="shared" si="215"/>
        <v/>
      </c>
    </row>
    <row r="6875" spans="1:12" ht="13.8" customHeight="1" x14ac:dyDescent="0.3">
      <c r="A6875" t="s">
        <v>112</v>
      </c>
      <c r="B6875">
        <v>1954</v>
      </c>
      <c r="C6875" s="10">
        <v>103</v>
      </c>
      <c r="D6875">
        <v>0</v>
      </c>
      <c r="E6875">
        <v>103</v>
      </c>
      <c r="F6875">
        <v>0</v>
      </c>
      <c r="G6875">
        <v>0</v>
      </c>
      <c r="H6875">
        <v>0</v>
      </c>
      <c r="I6875">
        <v>0.06</v>
      </c>
      <c r="J6875" s="10">
        <v>0</v>
      </c>
      <c r="K6875" s="13">
        <f t="shared" si="216"/>
        <v>1958</v>
      </c>
      <c r="L6875" s="1" t="str">
        <f t="shared" si="215"/>
        <v/>
      </c>
    </row>
    <row r="6876" spans="1:12" ht="13.8" customHeight="1" x14ac:dyDescent="0.3">
      <c r="A6876" t="s">
        <v>112</v>
      </c>
      <c r="B6876">
        <v>1955</v>
      </c>
      <c r="C6876" s="10">
        <v>119</v>
      </c>
      <c r="D6876">
        <v>0</v>
      </c>
      <c r="E6876">
        <v>119</v>
      </c>
      <c r="F6876">
        <v>0</v>
      </c>
      <c r="G6876">
        <v>0</v>
      </c>
      <c r="H6876">
        <v>0</v>
      </c>
      <c r="I6876">
        <v>7.0000000000000007E-2</v>
      </c>
      <c r="J6876" s="10">
        <v>0</v>
      </c>
      <c r="K6876" s="13">
        <f t="shared" si="216"/>
        <v>1958</v>
      </c>
      <c r="L6876" s="1" t="str">
        <f t="shared" si="215"/>
        <v/>
      </c>
    </row>
    <row r="6877" spans="1:12" ht="13.8" customHeight="1" x14ac:dyDescent="0.3">
      <c r="A6877" t="s">
        <v>112</v>
      </c>
      <c r="B6877">
        <v>1956</v>
      </c>
      <c r="C6877" s="10">
        <v>124</v>
      </c>
      <c r="D6877">
        <v>0</v>
      </c>
      <c r="E6877">
        <v>124</v>
      </c>
      <c r="F6877">
        <v>0</v>
      </c>
      <c r="G6877">
        <v>0</v>
      </c>
      <c r="H6877">
        <v>0</v>
      </c>
      <c r="I6877">
        <v>7.0000000000000007E-2</v>
      </c>
      <c r="J6877" s="10">
        <v>0</v>
      </c>
      <c r="K6877" s="13">
        <f t="shared" si="216"/>
        <v>1958</v>
      </c>
      <c r="L6877" s="1" t="str">
        <f t="shared" si="215"/>
        <v/>
      </c>
    </row>
    <row r="6878" spans="1:12" ht="13.8" customHeight="1" x14ac:dyDescent="0.3">
      <c r="A6878" t="s">
        <v>112</v>
      </c>
      <c r="B6878">
        <v>1957</v>
      </c>
      <c r="C6878" s="10">
        <v>157</v>
      </c>
      <c r="D6878">
        <v>0</v>
      </c>
      <c r="E6878">
        <v>157</v>
      </c>
      <c r="F6878">
        <v>0</v>
      </c>
      <c r="G6878">
        <v>0</v>
      </c>
      <c r="H6878">
        <v>0</v>
      </c>
      <c r="I6878">
        <v>0.09</v>
      </c>
      <c r="J6878" s="10">
        <v>0</v>
      </c>
      <c r="K6878" s="13">
        <f t="shared" si="216"/>
        <v>1958</v>
      </c>
      <c r="L6878" s="1" t="str">
        <f t="shared" si="215"/>
        <v/>
      </c>
    </row>
    <row r="6879" spans="1:12" ht="13.8" customHeight="1" x14ac:dyDescent="0.3">
      <c r="A6879" t="s">
        <v>112</v>
      </c>
      <c r="B6879">
        <v>1958</v>
      </c>
      <c r="C6879" s="10">
        <v>160</v>
      </c>
      <c r="D6879">
        <v>0</v>
      </c>
      <c r="E6879">
        <v>160</v>
      </c>
      <c r="F6879">
        <v>0</v>
      </c>
      <c r="G6879">
        <v>0</v>
      </c>
      <c r="H6879">
        <v>0</v>
      </c>
      <c r="I6879">
        <v>0.09</v>
      </c>
      <c r="J6879" s="10">
        <v>0</v>
      </c>
      <c r="K6879" s="13">
        <f t="shared" si="216"/>
        <v>1958</v>
      </c>
      <c r="L6879" s="1" t="str">
        <f t="shared" si="215"/>
        <v/>
      </c>
    </row>
    <row r="6880" spans="1:12" ht="13.8" customHeight="1" x14ac:dyDescent="0.3">
      <c r="A6880" t="s">
        <v>112</v>
      </c>
      <c r="B6880">
        <v>1959</v>
      </c>
      <c r="C6880" s="10">
        <v>160</v>
      </c>
      <c r="D6880">
        <v>0</v>
      </c>
      <c r="E6880">
        <v>159</v>
      </c>
      <c r="F6880">
        <v>0</v>
      </c>
      <c r="G6880">
        <v>1</v>
      </c>
      <c r="H6880">
        <v>0</v>
      </c>
      <c r="I6880">
        <v>0.08</v>
      </c>
      <c r="J6880" s="10">
        <v>0</v>
      </c>
      <c r="K6880" s="13">
        <f t="shared" si="216"/>
        <v>1989</v>
      </c>
      <c r="L6880" s="1" t="str">
        <f t="shared" si="215"/>
        <v/>
      </c>
    </row>
    <row r="6881" spans="1:12" ht="13.8" customHeight="1" x14ac:dyDescent="0.3">
      <c r="A6881" t="s">
        <v>112</v>
      </c>
      <c r="B6881">
        <v>1960</v>
      </c>
      <c r="C6881" s="10">
        <v>168</v>
      </c>
      <c r="D6881">
        <v>0</v>
      </c>
      <c r="E6881">
        <v>163</v>
      </c>
      <c r="F6881">
        <v>0</v>
      </c>
      <c r="G6881">
        <v>5</v>
      </c>
      <c r="H6881">
        <v>0</v>
      </c>
      <c r="I6881">
        <v>0.08</v>
      </c>
      <c r="J6881" s="10">
        <v>0</v>
      </c>
      <c r="K6881" s="13">
        <f t="shared" si="216"/>
        <v>1989</v>
      </c>
      <c r="L6881" s="1" t="str">
        <f t="shared" si="215"/>
        <v/>
      </c>
    </row>
    <row r="6882" spans="1:12" ht="13.8" customHeight="1" x14ac:dyDescent="0.3">
      <c r="A6882" t="s">
        <v>112</v>
      </c>
      <c r="B6882">
        <v>1961</v>
      </c>
      <c r="C6882" s="10">
        <v>201</v>
      </c>
      <c r="D6882">
        <v>0</v>
      </c>
      <c r="E6882">
        <v>195</v>
      </c>
      <c r="F6882">
        <v>0</v>
      </c>
      <c r="G6882">
        <v>6</v>
      </c>
      <c r="H6882">
        <v>0</v>
      </c>
      <c r="I6882">
        <v>0.1</v>
      </c>
      <c r="J6882" s="10">
        <v>0</v>
      </c>
      <c r="K6882" s="13">
        <f t="shared" si="216"/>
        <v>1989</v>
      </c>
      <c r="L6882" s="1" t="str">
        <f t="shared" si="215"/>
        <v/>
      </c>
    </row>
    <row r="6883" spans="1:12" ht="13.8" customHeight="1" x14ac:dyDescent="0.3">
      <c r="A6883" t="s">
        <v>112</v>
      </c>
      <c r="B6883">
        <v>1962</v>
      </c>
      <c r="C6883" s="10">
        <v>191</v>
      </c>
      <c r="D6883">
        <v>0</v>
      </c>
      <c r="E6883">
        <v>183</v>
      </c>
      <c r="F6883">
        <v>0</v>
      </c>
      <c r="G6883">
        <v>8</v>
      </c>
      <c r="H6883">
        <v>0</v>
      </c>
      <c r="I6883">
        <v>0.09</v>
      </c>
      <c r="J6883" s="10">
        <v>0</v>
      </c>
      <c r="K6883" s="13">
        <f t="shared" si="216"/>
        <v>1989</v>
      </c>
      <c r="L6883" s="1" t="str">
        <f t="shared" si="215"/>
        <v/>
      </c>
    </row>
    <row r="6884" spans="1:12" ht="13.8" customHeight="1" x14ac:dyDescent="0.3">
      <c r="A6884" t="s">
        <v>112</v>
      </c>
      <c r="B6884">
        <v>1963</v>
      </c>
      <c r="C6884" s="10">
        <v>194</v>
      </c>
      <c r="D6884">
        <v>0</v>
      </c>
      <c r="E6884">
        <v>186</v>
      </c>
      <c r="F6884">
        <v>0</v>
      </c>
      <c r="G6884">
        <v>8</v>
      </c>
      <c r="H6884">
        <v>0</v>
      </c>
      <c r="I6884">
        <v>0.09</v>
      </c>
      <c r="J6884" s="10">
        <v>0</v>
      </c>
      <c r="K6884" s="13">
        <f t="shared" si="216"/>
        <v>1989</v>
      </c>
      <c r="L6884" s="1" t="str">
        <f t="shared" si="215"/>
        <v/>
      </c>
    </row>
    <row r="6885" spans="1:12" ht="13.8" customHeight="1" x14ac:dyDescent="0.3">
      <c r="A6885" t="s">
        <v>112</v>
      </c>
      <c r="B6885">
        <v>1964</v>
      </c>
      <c r="C6885" s="10">
        <v>197</v>
      </c>
      <c r="D6885">
        <v>0</v>
      </c>
      <c r="E6885">
        <v>187</v>
      </c>
      <c r="F6885">
        <v>0</v>
      </c>
      <c r="G6885">
        <v>10</v>
      </c>
      <c r="H6885">
        <v>0</v>
      </c>
      <c r="I6885">
        <v>0.09</v>
      </c>
      <c r="J6885" s="10">
        <v>0</v>
      </c>
      <c r="K6885" s="13">
        <f t="shared" si="216"/>
        <v>1989</v>
      </c>
      <c r="L6885" s="1" t="str">
        <f t="shared" si="215"/>
        <v/>
      </c>
    </row>
    <row r="6886" spans="1:12" ht="13.8" customHeight="1" x14ac:dyDescent="0.3">
      <c r="A6886" t="s">
        <v>112</v>
      </c>
      <c r="B6886">
        <v>1965</v>
      </c>
      <c r="C6886" s="10">
        <v>205</v>
      </c>
      <c r="D6886">
        <v>0</v>
      </c>
      <c r="E6886">
        <v>192</v>
      </c>
      <c r="F6886">
        <v>0</v>
      </c>
      <c r="G6886">
        <v>13</v>
      </c>
      <c r="H6886">
        <v>0</v>
      </c>
      <c r="I6886">
        <v>0.09</v>
      </c>
      <c r="J6886" s="10">
        <v>0</v>
      </c>
      <c r="K6886" s="13">
        <f t="shared" si="216"/>
        <v>1989</v>
      </c>
      <c r="L6886" s="1" t="str">
        <f t="shared" si="215"/>
        <v/>
      </c>
    </row>
    <row r="6887" spans="1:12" ht="13.8" customHeight="1" x14ac:dyDescent="0.3">
      <c r="A6887" t="s">
        <v>112</v>
      </c>
      <c r="B6887">
        <v>1966</v>
      </c>
      <c r="C6887" s="10">
        <v>220</v>
      </c>
      <c r="D6887">
        <v>0</v>
      </c>
      <c r="E6887">
        <v>206</v>
      </c>
      <c r="F6887">
        <v>0</v>
      </c>
      <c r="G6887">
        <v>14</v>
      </c>
      <c r="H6887">
        <v>0</v>
      </c>
      <c r="I6887">
        <v>0.09</v>
      </c>
      <c r="J6887" s="10">
        <v>26</v>
      </c>
      <c r="K6887" s="13">
        <f t="shared" si="216"/>
        <v>1989</v>
      </c>
      <c r="L6887" s="1" t="str">
        <f t="shared" si="215"/>
        <v/>
      </c>
    </row>
    <row r="6888" spans="1:12" ht="13.8" customHeight="1" x14ac:dyDescent="0.3">
      <c r="A6888" t="s">
        <v>112</v>
      </c>
      <c r="B6888">
        <v>1967</v>
      </c>
      <c r="C6888" s="10">
        <v>239</v>
      </c>
      <c r="D6888">
        <v>0</v>
      </c>
      <c r="E6888">
        <v>224</v>
      </c>
      <c r="F6888">
        <v>0</v>
      </c>
      <c r="G6888">
        <v>15</v>
      </c>
      <c r="H6888">
        <v>0</v>
      </c>
      <c r="I6888">
        <v>0.1</v>
      </c>
      <c r="J6888" s="10">
        <v>27</v>
      </c>
      <c r="K6888" s="13">
        <f t="shared" si="216"/>
        <v>1989</v>
      </c>
      <c r="L6888" s="1" t="str">
        <f t="shared" si="215"/>
        <v/>
      </c>
    </row>
    <row r="6889" spans="1:12" ht="13.8" customHeight="1" x14ac:dyDescent="0.3">
      <c r="A6889" t="s">
        <v>112</v>
      </c>
      <c r="B6889">
        <v>1968</v>
      </c>
      <c r="C6889" s="10">
        <v>334</v>
      </c>
      <c r="D6889">
        <v>0</v>
      </c>
      <c r="E6889">
        <v>316</v>
      </c>
      <c r="F6889">
        <v>0</v>
      </c>
      <c r="G6889">
        <v>18</v>
      </c>
      <c r="H6889">
        <v>0</v>
      </c>
      <c r="I6889">
        <v>0.13</v>
      </c>
      <c r="J6889" s="10">
        <v>43</v>
      </c>
      <c r="K6889" s="13">
        <f t="shared" si="216"/>
        <v>1989</v>
      </c>
      <c r="L6889" s="1" t="str">
        <f t="shared" si="215"/>
        <v/>
      </c>
    </row>
    <row r="6890" spans="1:12" ht="13.8" customHeight="1" x14ac:dyDescent="0.3">
      <c r="A6890" t="s">
        <v>112</v>
      </c>
      <c r="B6890">
        <v>1969</v>
      </c>
      <c r="C6890" s="10">
        <v>321</v>
      </c>
      <c r="D6890">
        <v>0</v>
      </c>
      <c r="E6890">
        <v>303</v>
      </c>
      <c r="F6890">
        <v>0</v>
      </c>
      <c r="G6890">
        <v>18</v>
      </c>
      <c r="H6890">
        <v>0</v>
      </c>
      <c r="I6890">
        <v>0.12</v>
      </c>
      <c r="J6890" s="10">
        <v>17</v>
      </c>
      <c r="K6890" s="13">
        <f t="shared" si="216"/>
        <v>1989</v>
      </c>
      <c r="L6890" s="1" t="str">
        <f t="shared" si="215"/>
        <v/>
      </c>
    </row>
    <row r="6891" spans="1:12" ht="13.8" customHeight="1" x14ac:dyDescent="0.3">
      <c r="A6891" t="s">
        <v>112</v>
      </c>
      <c r="B6891">
        <v>1970</v>
      </c>
      <c r="C6891" s="10">
        <v>379</v>
      </c>
      <c r="D6891">
        <v>0</v>
      </c>
      <c r="E6891">
        <v>358</v>
      </c>
      <c r="F6891">
        <v>0</v>
      </c>
      <c r="G6891">
        <v>21</v>
      </c>
      <c r="H6891">
        <v>0</v>
      </c>
      <c r="I6891">
        <v>0.14000000000000001</v>
      </c>
      <c r="J6891" s="10">
        <v>17</v>
      </c>
      <c r="K6891" s="13">
        <f t="shared" si="216"/>
        <v>1989</v>
      </c>
      <c r="L6891" s="1" t="str">
        <f t="shared" si="215"/>
        <v/>
      </c>
    </row>
    <row r="6892" spans="1:12" ht="13.8" customHeight="1" x14ac:dyDescent="0.3">
      <c r="A6892" t="s">
        <v>112</v>
      </c>
      <c r="B6892">
        <v>1971</v>
      </c>
      <c r="C6892" s="10">
        <v>363</v>
      </c>
      <c r="D6892">
        <v>0</v>
      </c>
      <c r="E6892">
        <v>341</v>
      </c>
      <c r="F6892">
        <v>0</v>
      </c>
      <c r="G6892">
        <v>22</v>
      </c>
      <c r="H6892">
        <v>0</v>
      </c>
      <c r="I6892">
        <v>0.13</v>
      </c>
      <c r="J6892" s="10">
        <v>17</v>
      </c>
      <c r="K6892" s="13">
        <f t="shared" si="216"/>
        <v>1989</v>
      </c>
      <c r="L6892" s="1" t="str">
        <f t="shared" si="215"/>
        <v/>
      </c>
    </row>
    <row r="6893" spans="1:12" ht="13.8" customHeight="1" x14ac:dyDescent="0.3">
      <c r="A6893" t="s">
        <v>112</v>
      </c>
      <c r="B6893">
        <v>1972</v>
      </c>
      <c r="C6893" s="10">
        <v>419</v>
      </c>
      <c r="D6893">
        <v>0</v>
      </c>
      <c r="E6893">
        <v>393</v>
      </c>
      <c r="F6893">
        <v>0</v>
      </c>
      <c r="G6893">
        <v>26</v>
      </c>
      <c r="H6893">
        <v>0</v>
      </c>
      <c r="I6893">
        <v>0.15</v>
      </c>
      <c r="J6893" s="10">
        <v>17</v>
      </c>
      <c r="K6893" s="13">
        <f t="shared" si="216"/>
        <v>1989</v>
      </c>
      <c r="L6893" s="1" t="str">
        <f t="shared" si="215"/>
        <v/>
      </c>
    </row>
    <row r="6894" spans="1:12" ht="13.8" customHeight="1" x14ac:dyDescent="0.3">
      <c r="A6894" t="s">
        <v>112</v>
      </c>
      <c r="B6894">
        <v>1973</v>
      </c>
      <c r="C6894" s="10">
        <v>412</v>
      </c>
      <c r="D6894">
        <v>0</v>
      </c>
      <c r="E6894">
        <v>380</v>
      </c>
      <c r="F6894">
        <v>0</v>
      </c>
      <c r="G6894">
        <v>32</v>
      </c>
      <c r="H6894">
        <v>0</v>
      </c>
      <c r="I6894">
        <v>0.14000000000000001</v>
      </c>
      <c r="J6894" s="10">
        <v>17</v>
      </c>
      <c r="K6894" s="13">
        <f t="shared" si="216"/>
        <v>1989</v>
      </c>
      <c r="L6894" s="1" t="str">
        <f t="shared" si="215"/>
        <v/>
      </c>
    </row>
    <row r="6895" spans="1:12" ht="13.8" customHeight="1" x14ac:dyDescent="0.3">
      <c r="A6895" t="s">
        <v>112</v>
      </c>
      <c r="B6895">
        <v>1974</v>
      </c>
      <c r="C6895" s="10">
        <v>425</v>
      </c>
      <c r="D6895">
        <v>0</v>
      </c>
      <c r="E6895">
        <v>396</v>
      </c>
      <c r="F6895">
        <v>0</v>
      </c>
      <c r="G6895">
        <v>29</v>
      </c>
      <c r="H6895">
        <v>0</v>
      </c>
      <c r="I6895">
        <v>0.14000000000000001</v>
      </c>
      <c r="J6895" s="10">
        <v>17</v>
      </c>
      <c r="K6895" s="13">
        <f t="shared" si="216"/>
        <v>1989</v>
      </c>
      <c r="L6895" s="1" t="str">
        <f t="shared" si="215"/>
        <v/>
      </c>
    </row>
    <row r="6896" spans="1:12" ht="13.8" customHeight="1" x14ac:dyDescent="0.3">
      <c r="A6896" t="s">
        <v>112</v>
      </c>
      <c r="B6896">
        <v>1975</v>
      </c>
      <c r="C6896" s="10">
        <v>455</v>
      </c>
      <c r="D6896">
        <v>0</v>
      </c>
      <c r="E6896">
        <v>415</v>
      </c>
      <c r="F6896">
        <v>0</v>
      </c>
      <c r="G6896">
        <v>40</v>
      </c>
      <c r="H6896">
        <v>0</v>
      </c>
      <c r="I6896">
        <v>0.15</v>
      </c>
      <c r="J6896" s="10">
        <v>17</v>
      </c>
      <c r="K6896" s="13">
        <f t="shared" si="216"/>
        <v>1989</v>
      </c>
      <c r="L6896" s="1" t="str">
        <f t="shared" si="215"/>
        <v/>
      </c>
    </row>
    <row r="6897" spans="1:12" ht="13.8" customHeight="1" x14ac:dyDescent="0.3">
      <c r="A6897" t="s">
        <v>112</v>
      </c>
      <c r="B6897">
        <v>1976</v>
      </c>
      <c r="C6897" s="10">
        <v>485</v>
      </c>
      <c r="D6897">
        <v>0</v>
      </c>
      <c r="E6897">
        <v>450</v>
      </c>
      <c r="F6897">
        <v>0</v>
      </c>
      <c r="G6897">
        <v>35</v>
      </c>
      <c r="H6897">
        <v>0</v>
      </c>
      <c r="I6897">
        <v>0.15</v>
      </c>
      <c r="J6897" s="10">
        <v>17</v>
      </c>
      <c r="K6897" s="13">
        <f t="shared" si="216"/>
        <v>1989</v>
      </c>
      <c r="L6897" s="1" t="str">
        <f t="shared" si="215"/>
        <v/>
      </c>
    </row>
    <row r="6898" spans="1:12" ht="13.8" customHeight="1" x14ac:dyDescent="0.3">
      <c r="A6898" t="s">
        <v>112</v>
      </c>
      <c r="B6898">
        <v>1977</v>
      </c>
      <c r="C6898" s="10">
        <v>546</v>
      </c>
      <c r="D6898">
        <v>0</v>
      </c>
      <c r="E6898">
        <v>512</v>
      </c>
      <c r="F6898">
        <v>0</v>
      </c>
      <c r="G6898">
        <v>34</v>
      </c>
      <c r="H6898">
        <v>0</v>
      </c>
      <c r="I6898">
        <v>0.17</v>
      </c>
      <c r="J6898" s="10">
        <v>17</v>
      </c>
      <c r="K6898" s="13">
        <f t="shared" si="216"/>
        <v>1989</v>
      </c>
      <c r="L6898" s="1" t="str">
        <f t="shared" si="215"/>
        <v/>
      </c>
    </row>
    <row r="6899" spans="1:12" ht="13.8" customHeight="1" x14ac:dyDescent="0.3">
      <c r="A6899" t="s">
        <v>112</v>
      </c>
      <c r="B6899">
        <v>1978</v>
      </c>
      <c r="C6899" s="10">
        <v>559</v>
      </c>
      <c r="D6899">
        <v>0</v>
      </c>
      <c r="E6899">
        <v>522</v>
      </c>
      <c r="F6899">
        <v>0</v>
      </c>
      <c r="G6899">
        <v>37</v>
      </c>
      <c r="H6899">
        <v>0</v>
      </c>
      <c r="I6899">
        <v>0.16</v>
      </c>
      <c r="J6899" s="10">
        <v>15</v>
      </c>
      <c r="K6899" s="13">
        <f t="shared" si="216"/>
        <v>1989</v>
      </c>
      <c r="L6899" s="1" t="str">
        <f t="shared" si="215"/>
        <v/>
      </c>
    </row>
    <row r="6900" spans="1:12" ht="13.8" customHeight="1" x14ac:dyDescent="0.3">
      <c r="A6900" t="s">
        <v>112</v>
      </c>
      <c r="B6900">
        <v>1979</v>
      </c>
      <c r="C6900" s="10">
        <v>527</v>
      </c>
      <c r="D6900">
        <v>0</v>
      </c>
      <c r="E6900">
        <v>496</v>
      </c>
      <c r="F6900">
        <v>0</v>
      </c>
      <c r="G6900">
        <v>31</v>
      </c>
      <c r="H6900">
        <v>0</v>
      </c>
      <c r="I6900">
        <v>0.15</v>
      </c>
      <c r="J6900" s="10">
        <v>15</v>
      </c>
      <c r="K6900" s="13">
        <f t="shared" si="216"/>
        <v>1989</v>
      </c>
      <c r="L6900" s="1" t="str">
        <f t="shared" si="215"/>
        <v/>
      </c>
    </row>
    <row r="6901" spans="1:12" ht="13.8" customHeight="1" x14ac:dyDescent="0.3">
      <c r="A6901" t="s">
        <v>112</v>
      </c>
      <c r="B6901">
        <v>1980</v>
      </c>
      <c r="C6901" s="10">
        <v>561</v>
      </c>
      <c r="D6901">
        <v>0</v>
      </c>
      <c r="E6901">
        <v>500</v>
      </c>
      <c r="F6901">
        <v>0</v>
      </c>
      <c r="G6901">
        <v>61</v>
      </c>
      <c r="H6901">
        <v>0</v>
      </c>
      <c r="I6901">
        <v>0.15</v>
      </c>
      <c r="J6901" s="10">
        <v>14</v>
      </c>
      <c r="K6901" s="13">
        <f t="shared" si="216"/>
        <v>1989</v>
      </c>
      <c r="L6901" s="1" t="str">
        <f t="shared" si="215"/>
        <v/>
      </c>
    </row>
    <row r="6902" spans="1:12" ht="13.8" customHeight="1" x14ac:dyDescent="0.3">
      <c r="A6902" t="s">
        <v>112</v>
      </c>
      <c r="B6902">
        <v>1981</v>
      </c>
      <c r="C6902" s="10">
        <v>497</v>
      </c>
      <c r="D6902">
        <v>0</v>
      </c>
      <c r="E6902">
        <v>455</v>
      </c>
      <c r="F6902">
        <v>0</v>
      </c>
      <c r="G6902">
        <v>42</v>
      </c>
      <c r="H6902">
        <v>0</v>
      </c>
      <c r="I6902">
        <v>0.13</v>
      </c>
      <c r="J6902" s="10">
        <v>0</v>
      </c>
      <c r="K6902" s="13">
        <f t="shared" si="216"/>
        <v>1989</v>
      </c>
      <c r="L6902" s="1" t="str">
        <f t="shared" si="215"/>
        <v/>
      </c>
    </row>
    <row r="6903" spans="1:12" ht="13.8" customHeight="1" x14ac:dyDescent="0.3">
      <c r="A6903" t="s">
        <v>112</v>
      </c>
      <c r="B6903">
        <v>1982</v>
      </c>
      <c r="C6903" s="10">
        <v>481</v>
      </c>
      <c r="D6903">
        <v>0</v>
      </c>
      <c r="E6903">
        <v>443</v>
      </c>
      <c r="F6903">
        <v>0</v>
      </c>
      <c r="G6903">
        <v>38</v>
      </c>
      <c r="H6903">
        <v>0</v>
      </c>
      <c r="I6903">
        <v>0.12</v>
      </c>
      <c r="J6903" s="10">
        <v>0</v>
      </c>
      <c r="K6903" s="13">
        <f t="shared" si="216"/>
        <v>1989</v>
      </c>
      <c r="L6903" s="1" t="str">
        <f t="shared" si="215"/>
        <v/>
      </c>
    </row>
    <row r="6904" spans="1:12" ht="13.8" customHeight="1" x14ac:dyDescent="0.3">
      <c r="A6904" t="s">
        <v>112</v>
      </c>
      <c r="B6904">
        <v>1983</v>
      </c>
      <c r="C6904" s="10">
        <v>546</v>
      </c>
      <c r="D6904">
        <v>0</v>
      </c>
      <c r="E6904">
        <v>480</v>
      </c>
      <c r="F6904">
        <v>0</v>
      </c>
      <c r="G6904">
        <v>66</v>
      </c>
      <c r="H6904">
        <v>0</v>
      </c>
      <c r="I6904">
        <v>0.14000000000000001</v>
      </c>
      <c r="J6904" s="10">
        <v>0</v>
      </c>
      <c r="K6904" s="13">
        <f t="shared" si="216"/>
        <v>1989</v>
      </c>
      <c r="L6904" s="1" t="str">
        <f t="shared" si="215"/>
        <v/>
      </c>
    </row>
    <row r="6905" spans="1:12" ht="13.8" customHeight="1" x14ac:dyDescent="0.3">
      <c r="A6905" t="s">
        <v>112</v>
      </c>
      <c r="B6905">
        <v>1984</v>
      </c>
      <c r="C6905" s="10">
        <v>542</v>
      </c>
      <c r="D6905">
        <v>0</v>
      </c>
      <c r="E6905">
        <v>469</v>
      </c>
      <c r="F6905">
        <v>0</v>
      </c>
      <c r="G6905">
        <v>73</v>
      </c>
      <c r="H6905">
        <v>0</v>
      </c>
      <c r="I6905">
        <v>0.13</v>
      </c>
      <c r="J6905" s="10">
        <v>0</v>
      </c>
      <c r="K6905" s="13">
        <f t="shared" si="216"/>
        <v>1989</v>
      </c>
      <c r="L6905" s="1" t="str">
        <f t="shared" si="215"/>
        <v/>
      </c>
    </row>
    <row r="6906" spans="1:12" ht="13.8" customHeight="1" x14ac:dyDescent="0.3">
      <c r="A6906" t="s">
        <v>112</v>
      </c>
      <c r="B6906">
        <v>1985</v>
      </c>
      <c r="C6906" s="10">
        <v>520</v>
      </c>
      <c r="D6906">
        <v>0</v>
      </c>
      <c r="E6906">
        <v>473</v>
      </c>
      <c r="F6906">
        <v>0</v>
      </c>
      <c r="G6906">
        <v>47</v>
      </c>
      <c r="H6906">
        <v>0</v>
      </c>
      <c r="I6906">
        <v>0.12</v>
      </c>
      <c r="J6906" s="10">
        <v>0</v>
      </c>
      <c r="K6906" s="13">
        <f t="shared" si="216"/>
        <v>1989</v>
      </c>
      <c r="L6906" s="1" t="str">
        <f t="shared" si="215"/>
        <v/>
      </c>
    </row>
    <row r="6907" spans="1:12" ht="13.8" customHeight="1" x14ac:dyDescent="0.3">
      <c r="A6907" t="s">
        <v>112</v>
      </c>
      <c r="B6907">
        <v>1986</v>
      </c>
      <c r="C6907" s="10">
        <v>504</v>
      </c>
      <c r="D6907">
        <v>0</v>
      </c>
      <c r="E6907">
        <v>455</v>
      </c>
      <c r="F6907">
        <v>0</v>
      </c>
      <c r="G6907">
        <v>49</v>
      </c>
      <c r="H6907">
        <v>0</v>
      </c>
      <c r="I6907">
        <v>0.12</v>
      </c>
      <c r="J6907" s="10">
        <v>0</v>
      </c>
      <c r="K6907" s="13">
        <f t="shared" si="216"/>
        <v>1989</v>
      </c>
      <c r="L6907" s="1" t="str">
        <f t="shared" si="215"/>
        <v/>
      </c>
    </row>
    <row r="6908" spans="1:12" ht="13.8" customHeight="1" x14ac:dyDescent="0.3">
      <c r="A6908" t="s">
        <v>112</v>
      </c>
      <c r="B6908">
        <v>1987</v>
      </c>
      <c r="C6908" s="10">
        <v>593</v>
      </c>
      <c r="D6908">
        <v>0</v>
      </c>
      <c r="E6908">
        <v>532</v>
      </c>
      <c r="F6908">
        <v>0</v>
      </c>
      <c r="G6908">
        <v>61</v>
      </c>
      <c r="H6908">
        <v>0</v>
      </c>
      <c r="I6908">
        <v>0.13</v>
      </c>
      <c r="J6908" s="10">
        <v>0</v>
      </c>
      <c r="K6908" s="13">
        <f t="shared" si="216"/>
        <v>1989</v>
      </c>
      <c r="L6908" s="1" t="str">
        <f t="shared" si="215"/>
        <v/>
      </c>
    </row>
    <row r="6909" spans="1:12" ht="13.8" customHeight="1" x14ac:dyDescent="0.3">
      <c r="A6909" t="s">
        <v>112</v>
      </c>
      <c r="B6909">
        <v>1988</v>
      </c>
      <c r="C6909" s="10">
        <v>683</v>
      </c>
      <c r="D6909">
        <v>0</v>
      </c>
      <c r="E6909">
        <v>607</v>
      </c>
      <c r="F6909">
        <v>0</v>
      </c>
      <c r="G6909">
        <v>76</v>
      </c>
      <c r="H6909">
        <v>0</v>
      </c>
      <c r="I6909">
        <v>0.15</v>
      </c>
      <c r="J6909" s="10">
        <v>0</v>
      </c>
      <c r="K6909" s="13">
        <f t="shared" si="216"/>
        <v>1989</v>
      </c>
      <c r="L6909" s="1" t="str">
        <f t="shared" si="215"/>
        <v/>
      </c>
    </row>
    <row r="6910" spans="1:12" ht="13.8" customHeight="1" x14ac:dyDescent="0.3">
      <c r="A6910" t="s">
        <v>112</v>
      </c>
      <c r="B6910">
        <v>1989</v>
      </c>
      <c r="C6910" s="10">
        <v>744</v>
      </c>
      <c r="D6910">
        <v>0</v>
      </c>
      <c r="E6910">
        <v>656</v>
      </c>
      <c r="F6910">
        <v>0</v>
      </c>
      <c r="G6910">
        <v>88</v>
      </c>
      <c r="H6910">
        <v>0</v>
      </c>
      <c r="I6910">
        <v>0.16</v>
      </c>
      <c r="J6910" s="10">
        <v>0</v>
      </c>
      <c r="K6910" s="13">
        <f t="shared" si="216"/>
        <v>1989</v>
      </c>
      <c r="L6910" s="1" t="str">
        <f t="shared" si="215"/>
        <v/>
      </c>
    </row>
    <row r="6911" spans="1:12" ht="13.8" customHeight="1" x14ac:dyDescent="0.3">
      <c r="A6911" t="s">
        <v>112</v>
      </c>
      <c r="B6911">
        <v>1990</v>
      </c>
      <c r="C6911" s="10">
        <v>707</v>
      </c>
      <c r="D6911">
        <v>0</v>
      </c>
      <c r="E6911">
        <v>618</v>
      </c>
      <c r="F6911">
        <v>0</v>
      </c>
      <c r="G6911">
        <v>89</v>
      </c>
      <c r="H6911">
        <v>0</v>
      </c>
      <c r="I6911">
        <v>0.14000000000000001</v>
      </c>
      <c r="J6911" s="10">
        <v>0</v>
      </c>
      <c r="K6911" s="13">
        <f t="shared" si="216"/>
        <v>1990</v>
      </c>
      <c r="L6911" s="1" t="str">
        <f t="shared" si="215"/>
        <v/>
      </c>
    </row>
    <row r="6912" spans="1:12" ht="13.8" customHeight="1" x14ac:dyDescent="0.3">
      <c r="A6912" t="s">
        <v>112</v>
      </c>
      <c r="B6912">
        <v>1991</v>
      </c>
      <c r="C6912" s="10">
        <v>736</v>
      </c>
      <c r="D6912">
        <v>0</v>
      </c>
      <c r="E6912">
        <v>642</v>
      </c>
      <c r="F6912">
        <v>0</v>
      </c>
      <c r="G6912">
        <v>94</v>
      </c>
      <c r="H6912">
        <v>0</v>
      </c>
      <c r="I6912">
        <v>0.15</v>
      </c>
      <c r="J6912" s="10">
        <v>0</v>
      </c>
      <c r="K6912" s="13">
        <f t="shared" si="216"/>
        <v>1990</v>
      </c>
      <c r="L6912" s="1" t="str">
        <f t="shared" si="215"/>
        <v/>
      </c>
    </row>
    <row r="6913" spans="1:12" ht="13.8" customHeight="1" x14ac:dyDescent="0.3">
      <c r="A6913" t="s">
        <v>112</v>
      </c>
      <c r="B6913">
        <v>1992</v>
      </c>
      <c r="C6913" s="10">
        <v>839</v>
      </c>
      <c r="D6913">
        <v>0</v>
      </c>
      <c r="E6913">
        <v>751</v>
      </c>
      <c r="F6913">
        <v>0</v>
      </c>
      <c r="G6913">
        <v>88</v>
      </c>
      <c r="H6913">
        <v>0</v>
      </c>
      <c r="I6913">
        <v>0.16</v>
      </c>
      <c r="J6913" s="10">
        <v>0</v>
      </c>
      <c r="K6913" s="13">
        <f t="shared" si="216"/>
        <v>1990</v>
      </c>
      <c r="L6913" s="1" t="str">
        <f t="shared" si="215"/>
        <v/>
      </c>
    </row>
    <row r="6914" spans="1:12" ht="13.8" customHeight="1" x14ac:dyDescent="0.3">
      <c r="A6914" t="s">
        <v>112</v>
      </c>
      <c r="B6914">
        <v>1993</v>
      </c>
      <c r="C6914" s="10">
        <v>777</v>
      </c>
      <c r="D6914">
        <v>0</v>
      </c>
      <c r="E6914">
        <v>679</v>
      </c>
      <c r="F6914">
        <v>0</v>
      </c>
      <c r="G6914">
        <v>98</v>
      </c>
      <c r="H6914">
        <v>0</v>
      </c>
      <c r="I6914">
        <v>0.15</v>
      </c>
      <c r="J6914" s="10">
        <v>0</v>
      </c>
      <c r="K6914" s="13">
        <f t="shared" si="216"/>
        <v>1990</v>
      </c>
      <c r="L6914" s="1" t="str">
        <f t="shared" ref="L6914:L6977" si="217">IF(AND(B6914&gt;2011),1,"")</f>
        <v/>
      </c>
    </row>
    <row r="6915" spans="1:12" ht="13.8" customHeight="1" x14ac:dyDescent="0.3">
      <c r="A6915" t="s">
        <v>112</v>
      </c>
      <c r="B6915">
        <v>1994</v>
      </c>
      <c r="C6915" s="10">
        <v>910</v>
      </c>
      <c r="D6915">
        <v>0</v>
      </c>
      <c r="E6915">
        <v>826</v>
      </c>
      <c r="F6915">
        <v>0</v>
      </c>
      <c r="G6915">
        <v>84</v>
      </c>
      <c r="H6915">
        <v>0</v>
      </c>
      <c r="I6915">
        <v>0.17</v>
      </c>
      <c r="J6915" s="10">
        <v>0</v>
      </c>
      <c r="K6915" s="13">
        <f t="shared" si="216"/>
        <v>1990</v>
      </c>
      <c r="L6915" s="1" t="str">
        <f t="shared" si="217"/>
        <v/>
      </c>
    </row>
    <row r="6916" spans="1:12" ht="13.8" customHeight="1" x14ac:dyDescent="0.3">
      <c r="A6916" t="s">
        <v>112</v>
      </c>
      <c r="B6916">
        <v>1995</v>
      </c>
      <c r="C6916" s="10">
        <v>1058</v>
      </c>
      <c r="D6916">
        <v>0</v>
      </c>
      <c r="E6916">
        <v>960</v>
      </c>
      <c r="F6916">
        <v>0</v>
      </c>
      <c r="G6916">
        <v>98</v>
      </c>
      <c r="H6916">
        <v>0</v>
      </c>
      <c r="I6916">
        <v>0.19</v>
      </c>
      <c r="J6916" s="10">
        <v>0</v>
      </c>
      <c r="K6916" s="13">
        <f t="shared" si="216"/>
        <v>1990</v>
      </c>
      <c r="L6916" s="1" t="str">
        <f t="shared" si="217"/>
        <v/>
      </c>
    </row>
    <row r="6917" spans="1:12" ht="13.8" customHeight="1" x14ac:dyDescent="0.3">
      <c r="A6917" t="s">
        <v>112</v>
      </c>
      <c r="B6917">
        <v>1996</v>
      </c>
      <c r="C6917" s="10">
        <v>1080</v>
      </c>
      <c r="D6917">
        <v>0</v>
      </c>
      <c r="E6917">
        <v>951</v>
      </c>
      <c r="F6917">
        <v>0</v>
      </c>
      <c r="G6917">
        <v>129</v>
      </c>
      <c r="H6917">
        <v>0</v>
      </c>
      <c r="I6917">
        <v>0.19</v>
      </c>
      <c r="J6917" s="10">
        <v>0</v>
      </c>
      <c r="K6917" s="13">
        <f t="shared" si="216"/>
        <v>1990</v>
      </c>
      <c r="L6917" s="1" t="str">
        <f t="shared" si="217"/>
        <v/>
      </c>
    </row>
    <row r="6918" spans="1:12" ht="13.8" customHeight="1" x14ac:dyDescent="0.3">
      <c r="A6918" t="s">
        <v>112</v>
      </c>
      <c r="B6918">
        <v>1997</v>
      </c>
      <c r="C6918" s="10">
        <v>1134</v>
      </c>
      <c r="D6918">
        <v>0</v>
      </c>
      <c r="E6918">
        <v>992</v>
      </c>
      <c r="F6918">
        <v>0</v>
      </c>
      <c r="G6918">
        <v>142</v>
      </c>
      <c r="H6918">
        <v>0</v>
      </c>
      <c r="I6918">
        <v>0.19</v>
      </c>
      <c r="J6918" s="10">
        <v>0</v>
      </c>
      <c r="K6918" s="13">
        <f t="shared" si="216"/>
        <v>1990</v>
      </c>
      <c r="L6918" s="1" t="str">
        <f t="shared" si="217"/>
        <v/>
      </c>
    </row>
    <row r="6919" spans="1:12" ht="13.8" customHeight="1" x14ac:dyDescent="0.3">
      <c r="A6919" t="s">
        <v>112</v>
      </c>
      <c r="B6919">
        <v>1998</v>
      </c>
      <c r="C6919" s="10">
        <v>1268</v>
      </c>
      <c r="D6919">
        <v>1</v>
      </c>
      <c r="E6919">
        <v>1145</v>
      </c>
      <c r="F6919">
        <v>0</v>
      </c>
      <c r="G6919">
        <v>122</v>
      </c>
      <c r="H6919">
        <v>0</v>
      </c>
      <c r="I6919">
        <v>0.21</v>
      </c>
      <c r="J6919" s="10">
        <v>21</v>
      </c>
      <c r="K6919" s="13">
        <f t="shared" si="216"/>
        <v>1990</v>
      </c>
      <c r="L6919" s="1" t="str">
        <f t="shared" si="217"/>
        <v/>
      </c>
    </row>
    <row r="6920" spans="1:12" ht="13.8" customHeight="1" x14ac:dyDescent="0.3">
      <c r="A6920" t="s">
        <v>112</v>
      </c>
      <c r="B6920">
        <v>1999</v>
      </c>
      <c r="C6920" s="10">
        <v>1293</v>
      </c>
      <c r="D6920">
        <v>41</v>
      </c>
      <c r="E6920">
        <v>1119</v>
      </c>
      <c r="F6920">
        <v>0</v>
      </c>
      <c r="G6920">
        <v>133</v>
      </c>
      <c r="H6920">
        <v>0</v>
      </c>
      <c r="I6920">
        <v>0.21</v>
      </c>
      <c r="J6920" s="10">
        <v>26</v>
      </c>
      <c r="K6920" s="13">
        <f t="shared" ref="K6920:K6983" si="218">IF(B6920&lt;1990,IF(B6920&lt;1959,1958,1989),1990)</f>
        <v>1990</v>
      </c>
      <c r="L6920" s="1" t="str">
        <f t="shared" si="217"/>
        <v/>
      </c>
    </row>
    <row r="6921" spans="1:12" ht="13.8" customHeight="1" x14ac:dyDescent="0.3">
      <c r="A6921" t="s">
        <v>112</v>
      </c>
      <c r="B6921">
        <v>2000</v>
      </c>
      <c r="C6921" s="10">
        <v>1372</v>
      </c>
      <c r="D6921">
        <v>98</v>
      </c>
      <c r="E6921">
        <v>1099</v>
      </c>
      <c r="F6921">
        <v>0</v>
      </c>
      <c r="G6921">
        <v>175</v>
      </c>
      <c r="H6921">
        <v>0</v>
      </c>
      <c r="I6921">
        <v>0.22</v>
      </c>
      <c r="J6921" s="10">
        <v>30</v>
      </c>
      <c r="K6921" s="13">
        <f t="shared" si="218"/>
        <v>1990</v>
      </c>
      <c r="L6921" s="1" t="str">
        <f t="shared" si="217"/>
        <v/>
      </c>
    </row>
    <row r="6922" spans="1:12" ht="13.8" customHeight="1" x14ac:dyDescent="0.3">
      <c r="A6922" t="s">
        <v>112</v>
      </c>
      <c r="B6922">
        <v>2001</v>
      </c>
      <c r="C6922" s="10">
        <v>1558</v>
      </c>
      <c r="D6922">
        <v>89</v>
      </c>
      <c r="E6922">
        <v>1289</v>
      </c>
      <c r="F6922">
        <v>0</v>
      </c>
      <c r="G6922">
        <v>180</v>
      </c>
      <c r="H6922">
        <v>0</v>
      </c>
      <c r="I6922">
        <v>0.25</v>
      </c>
      <c r="J6922" s="10">
        <v>19</v>
      </c>
      <c r="K6922" s="13">
        <f t="shared" si="218"/>
        <v>1990</v>
      </c>
      <c r="L6922" s="1" t="str">
        <f t="shared" si="217"/>
        <v/>
      </c>
    </row>
    <row r="6923" spans="1:12" ht="13.8" customHeight="1" x14ac:dyDescent="0.3">
      <c r="A6923" t="s">
        <v>112</v>
      </c>
      <c r="B6923">
        <v>2002</v>
      </c>
      <c r="C6923" s="10">
        <v>1661</v>
      </c>
      <c r="D6923">
        <v>102</v>
      </c>
      <c r="E6923">
        <v>1393</v>
      </c>
      <c r="F6923">
        <v>0</v>
      </c>
      <c r="G6923">
        <v>166</v>
      </c>
      <c r="H6923">
        <v>0</v>
      </c>
      <c r="I6923">
        <v>0.26</v>
      </c>
      <c r="J6923" s="10">
        <v>20</v>
      </c>
      <c r="K6923" s="13">
        <f t="shared" si="218"/>
        <v>1990</v>
      </c>
      <c r="L6923" s="1" t="str">
        <f t="shared" si="217"/>
        <v/>
      </c>
    </row>
    <row r="6924" spans="1:12" ht="13.8" customHeight="1" x14ac:dyDescent="0.3">
      <c r="A6924" t="s">
        <v>112</v>
      </c>
      <c r="B6924">
        <v>2003</v>
      </c>
      <c r="C6924" s="10">
        <v>1846</v>
      </c>
      <c r="D6924">
        <v>122</v>
      </c>
      <c r="E6924">
        <v>1551</v>
      </c>
      <c r="F6924">
        <v>0</v>
      </c>
      <c r="G6924">
        <v>172</v>
      </c>
      <c r="H6924">
        <v>0</v>
      </c>
      <c r="I6924">
        <v>0.28000000000000003</v>
      </c>
      <c r="J6924" s="10">
        <v>21</v>
      </c>
      <c r="K6924" s="13">
        <f t="shared" si="218"/>
        <v>1990</v>
      </c>
      <c r="L6924" s="1" t="str">
        <f t="shared" si="217"/>
        <v/>
      </c>
    </row>
    <row r="6925" spans="1:12" ht="13.8" customHeight="1" x14ac:dyDescent="0.3">
      <c r="A6925" t="s">
        <v>112</v>
      </c>
      <c r="B6925">
        <v>2004</v>
      </c>
      <c r="C6925" s="10">
        <v>2009</v>
      </c>
      <c r="D6925">
        <v>126</v>
      </c>
      <c r="E6925">
        <v>1694</v>
      </c>
      <c r="F6925">
        <v>0</v>
      </c>
      <c r="G6925">
        <v>189</v>
      </c>
      <c r="H6925">
        <v>0</v>
      </c>
      <c r="I6925">
        <v>0.3</v>
      </c>
      <c r="J6925" s="10">
        <v>24</v>
      </c>
      <c r="K6925" s="13">
        <f t="shared" si="218"/>
        <v>1990</v>
      </c>
      <c r="L6925" s="1" t="str">
        <f t="shared" si="217"/>
        <v/>
      </c>
    </row>
    <row r="6926" spans="1:12" ht="13.8" customHeight="1" x14ac:dyDescent="0.3">
      <c r="A6926" t="s">
        <v>112</v>
      </c>
      <c r="B6926">
        <v>2005</v>
      </c>
      <c r="C6926" s="10">
        <v>2060</v>
      </c>
      <c r="D6926">
        <v>133</v>
      </c>
      <c r="E6926">
        <v>1740</v>
      </c>
      <c r="F6926">
        <v>0</v>
      </c>
      <c r="G6926">
        <v>188</v>
      </c>
      <c r="H6926">
        <v>0</v>
      </c>
      <c r="I6926">
        <v>0.3</v>
      </c>
      <c r="J6926" s="10">
        <v>19</v>
      </c>
      <c r="K6926" s="13">
        <f t="shared" si="218"/>
        <v>1990</v>
      </c>
      <c r="L6926" s="1" t="str">
        <f t="shared" si="217"/>
        <v/>
      </c>
    </row>
    <row r="6927" spans="1:12" ht="13.8" customHeight="1" x14ac:dyDescent="0.3">
      <c r="A6927" t="s">
        <v>112</v>
      </c>
      <c r="B6927">
        <v>2006</v>
      </c>
      <c r="C6927" s="10">
        <v>1911</v>
      </c>
      <c r="D6927">
        <v>90</v>
      </c>
      <c r="E6927">
        <v>1594</v>
      </c>
      <c r="F6927">
        <v>0</v>
      </c>
      <c r="G6927">
        <v>227</v>
      </c>
      <c r="H6927">
        <v>0</v>
      </c>
      <c r="I6927">
        <v>0.27</v>
      </c>
      <c r="J6927" s="10">
        <v>25</v>
      </c>
      <c r="K6927" s="13">
        <f t="shared" si="218"/>
        <v>1990</v>
      </c>
      <c r="L6927" s="1" t="str">
        <f t="shared" si="217"/>
        <v/>
      </c>
    </row>
    <row r="6928" spans="1:12" ht="13.8" customHeight="1" x14ac:dyDescent="0.3">
      <c r="A6928" t="s">
        <v>112</v>
      </c>
      <c r="B6928">
        <v>2007</v>
      </c>
      <c r="C6928" s="10">
        <v>2394</v>
      </c>
      <c r="D6928">
        <v>89</v>
      </c>
      <c r="E6928">
        <v>2063</v>
      </c>
      <c r="F6928">
        <v>0</v>
      </c>
      <c r="G6928">
        <v>242</v>
      </c>
      <c r="H6928">
        <v>0</v>
      </c>
      <c r="I6928">
        <v>0.33</v>
      </c>
      <c r="J6928" s="10">
        <v>21</v>
      </c>
      <c r="K6928" s="13">
        <f t="shared" si="218"/>
        <v>1990</v>
      </c>
      <c r="L6928" s="1" t="str">
        <f t="shared" si="217"/>
        <v/>
      </c>
    </row>
    <row r="6929" spans="1:12" ht="13.8" customHeight="1" x14ac:dyDescent="0.3">
      <c r="A6929" t="s">
        <v>112</v>
      </c>
      <c r="B6929">
        <v>2008</v>
      </c>
      <c r="C6929" s="10">
        <v>2365</v>
      </c>
      <c r="D6929">
        <v>122</v>
      </c>
      <c r="E6929">
        <v>2000</v>
      </c>
      <c r="F6929">
        <v>0</v>
      </c>
      <c r="G6929">
        <v>243</v>
      </c>
      <c r="H6929">
        <v>0</v>
      </c>
      <c r="I6929">
        <v>0.32</v>
      </c>
      <c r="J6929" s="10">
        <v>38</v>
      </c>
      <c r="K6929" s="13">
        <f t="shared" si="218"/>
        <v>1990</v>
      </c>
      <c r="L6929" s="1" t="str">
        <f t="shared" si="217"/>
        <v/>
      </c>
    </row>
    <row r="6930" spans="1:12" ht="13.8" customHeight="1" x14ac:dyDescent="0.3">
      <c r="A6930" t="s">
        <v>112</v>
      </c>
      <c r="B6930">
        <v>2009</v>
      </c>
      <c r="C6930" s="10">
        <v>2147</v>
      </c>
      <c r="D6930">
        <v>120</v>
      </c>
      <c r="E6930">
        <v>1783</v>
      </c>
      <c r="F6930">
        <v>0</v>
      </c>
      <c r="G6930">
        <v>245</v>
      </c>
      <c r="H6930">
        <v>0</v>
      </c>
      <c r="I6930">
        <v>0.28999999999999998</v>
      </c>
      <c r="J6930" s="10">
        <v>41</v>
      </c>
      <c r="K6930" s="13">
        <f t="shared" si="218"/>
        <v>1990</v>
      </c>
      <c r="L6930" s="1" t="str">
        <f t="shared" si="217"/>
        <v/>
      </c>
    </row>
    <row r="6931" spans="1:12" ht="13.8" customHeight="1" x14ac:dyDescent="0.3">
      <c r="A6931" t="s">
        <v>112</v>
      </c>
      <c r="B6931">
        <v>2010</v>
      </c>
      <c r="C6931" s="10">
        <v>2175</v>
      </c>
      <c r="D6931">
        <v>124</v>
      </c>
      <c r="E6931">
        <v>1833</v>
      </c>
      <c r="F6931">
        <v>0</v>
      </c>
      <c r="G6931">
        <v>218</v>
      </c>
      <c r="H6931">
        <v>0</v>
      </c>
      <c r="I6931">
        <v>0.28999999999999998</v>
      </c>
      <c r="J6931" s="10">
        <v>40</v>
      </c>
      <c r="K6931" s="13">
        <f t="shared" si="218"/>
        <v>1990</v>
      </c>
      <c r="L6931" s="1" t="str">
        <f t="shared" si="217"/>
        <v/>
      </c>
    </row>
    <row r="6932" spans="1:12" ht="13.8" customHeight="1" x14ac:dyDescent="0.3">
      <c r="A6932" t="s">
        <v>112</v>
      </c>
      <c r="B6932">
        <v>2011</v>
      </c>
      <c r="C6932" s="10">
        <v>2442</v>
      </c>
      <c r="D6932">
        <v>181</v>
      </c>
      <c r="E6932">
        <v>2040</v>
      </c>
      <c r="F6932">
        <v>0</v>
      </c>
      <c r="G6932">
        <v>220</v>
      </c>
      <c r="H6932">
        <v>0</v>
      </c>
      <c r="I6932">
        <v>0.32</v>
      </c>
      <c r="J6932" s="10">
        <v>45</v>
      </c>
      <c r="K6932" s="13">
        <f t="shared" si="218"/>
        <v>1990</v>
      </c>
      <c r="L6932" s="1" t="str">
        <f t="shared" si="217"/>
        <v/>
      </c>
    </row>
    <row r="6933" spans="1:12" ht="13.8" customHeight="1" x14ac:dyDescent="0.3">
      <c r="A6933" t="s">
        <v>112</v>
      </c>
      <c r="B6933">
        <v>2012</v>
      </c>
      <c r="C6933" s="10">
        <v>2450</v>
      </c>
      <c r="D6933">
        <v>183</v>
      </c>
      <c r="E6933">
        <v>2033</v>
      </c>
      <c r="F6933">
        <v>0</v>
      </c>
      <c r="G6933">
        <v>235</v>
      </c>
      <c r="H6933">
        <v>0</v>
      </c>
      <c r="I6933">
        <v>0.32</v>
      </c>
      <c r="J6933" s="10">
        <v>43</v>
      </c>
      <c r="K6933" s="13">
        <f t="shared" si="218"/>
        <v>1990</v>
      </c>
      <c r="L6933" s="1">
        <f t="shared" si="217"/>
        <v>1</v>
      </c>
    </row>
    <row r="6934" spans="1:12" ht="13.8" customHeight="1" x14ac:dyDescent="0.3">
      <c r="A6934" t="s">
        <v>112</v>
      </c>
      <c r="B6934">
        <v>2013</v>
      </c>
      <c r="C6934" s="10">
        <v>2472</v>
      </c>
      <c r="D6934">
        <v>186</v>
      </c>
      <c r="E6934">
        <v>2055</v>
      </c>
      <c r="F6934">
        <v>0</v>
      </c>
      <c r="G6934">
        <v>231</v>
      </c>
      <c r="H6934">
        <v>0</v>
      </c>
      <c r="I6934">
        <v>0.31</v>
      </c>
      <c r="J6934" s="10">
        <v>36</v>
      </c>
      <c r="K6934" s="13">
        <f t="shared" si="218"/>
        <v>1990</v>
      </c>
      <c r="L6934" s="1">
        <f t="shared" si="217"/>
        <v>1</v>
      </c>
    </row>
    <row r="6935" spans="1:12" ht="13.8" customHeight="1" x14ac:dyDescent="0.3">
      <c r="A6935" t="s">
        <v>112</v>
      </c>
      <c r="B6935">
        <v>2014</v>
      </c>
      <c r="C6935" s="10">
        <v>2583</v>
      </c>
      <c r="D6935">
        <v>145</v>
      </c>
      <c r="E6935">
        <v>2207</v>
      </c>
      <c r="F6935">
        <v>0</v>
      </c>
      <c r="G6935">
        <v>231</v>
      </c>
      <c r="H6935">
        <v>0</v>
      </c>
      <c r="I6935">
        <v>0.32</v>
      </c>
      <c r="J6935" s="10">
        <v>57</v>
      </c>
      <c r="K6935" s="13">
        <f t="shared" si="218"/>
        <v>1990</v>
      </c>
      <c r="L6935" s="1">
        <f t="shared" si="217"/>
        <v>1</v>
      </c>
    </row>
    <row r="6936" spans="1:12" ht="13.8" customHeight="1" x14ac:dyDescent="0.3">
      <c r="A6936" t="s">
        <v>113</v>
      </c>
      <c r="B6936">
        <v>1938</v>
      </c>
      <c r="C6936" s="10">
        <v>15</v>
      </c>
      <c r="D6936" t="s">
        <v>11</v>
      </c>
      <c r="E6936" t="s">
        <v>11</v>
      </c>
      <c r="F6936" t="s">
        <v>11</v>
      </c>
      <c r="G6936">
        <v>15</v>
      </c>
      <c r="H6936" t="s">
        <v>11</v>
      </c>
      <c r="I6936" t="s">
        <v>11</v>
      </c>
      <c r="J6936" s="10">
        <v>0</v>
      </c>
      <c r="K6936" s="13">
        <f t="shared" si="218"/>
        <v>1958</v>
      </c>
      <c r="L6936" s="1" t="str">
        <f t="shared" si="217"/>
        <v/>
      </c>
    </row>
    <row r="6937" spans="1:12" ht="13.8" customHeight="1" x14ac:dyDescent="0.3">
      <c r="A6937" t="s">
        <v>113</v>
      </c>
      <c r="B6937">
        <v>1939</v>
      </c>
      <c r="C6937" s="10">
        <v>15</v>
      </c>
      <c r="D6937" t="s">
        <v>11</v>
      </c>
      <c r="E6937" t="s">
        <v>11</v>
      </c>
      <c r="F6937" t="s">
        <v>11</v>
      </c>
      <c r="G6937">
        <v>15</v>
      </c>
      <c r="H6937" t="s">
        <v>11</v>
      </c>
      <c r="I6937" t="s">
        <v>11</v>
      </c>
      <c r="J6937" s="10">
        <v>0</v>
      </c>
      <c r="K6937" s="13">
        <f t="shared" si="218"/>
        <v>1958</v>
      </c>
      <c r="L6937" s="1" t="str">
        <f t="shared" si="217"/>
        <v/>
      </c>
    </row>
    <row r="6938" spans="1:12" ht="13.8" customHeight="1" x14ac:dyDescent="0.3">
      <c r="A6938" t="s">
        <v>113</v>
      </c>
      <c r="B6938">
        <v>1941</v>
      </c>
      <c r="C6938" s="10">
        <v>15</v>
      </c>
      <c r="D6938" t="s">
        <v>11</v>
      </c>
      <c r="E6938" t="s">
        <v>11</v>
      </c>
      <c r="F6938" t="s">
        <v>11</v>
      </c>
      <c r="G6938">
        <v>15</v>
      </c>
      <c r="H6938" t="s">
        <v>11</v>
      </c>
      <c r="I6938" t="s">
        <v>11</v>
      </c>
      <c r="J6938" s="10">
        <v>0</v>
      </c>
      <c r="K6938" s="13">
        <f t="shared" si="218"/>
        <v>1958</v>
      </c>
      <c r="L6938" s="1" t="str">
        <f t="shared" si="217"/>
        <v/>
      </c>
    </row>
    <row r="6939" spans="1:12" ht="13.8" customHeight="1" x14ac:dyDescent="0.3">
      <c r="A6939" t="s">
        <v>113</v>
      </c>
      <c r="B6939">
        <v>1947</v>
      </c>
      <c r="C6939" s="10">
        <v>5</v>
      </c>
      <c r="D6939" t="s">
        <v>11</v>
      </c>
      <c r="E6939" t="s">
        <v>11</v>
      </c>
      <c r="F6939" t="s">
        <v>11</v>
      </c>
      <c r="G6939">
        <v>5</v>
      </c>
      <c r="H6939" t="s">
        <v>11</v>
      </c>
      <c r="I6939" t="s">
        <v>11</v>
      </c>
      <c r="J6939" s="10">
        <v>0</v>
      </c>
      <c r="K6939" s="13">
        <f t="shared" si="218"/>
        <v>1958</v>
      </c>
      <c r="L6939" s="1" t="str">
        <f t="shared" si="217"/>
        <v/>
      </c>
    </row>
    <row r="6940" spans="1:12" ht="13.8" customHeight="1" x14ac:dyDescent="0.3">
      <c r="A6940" t="s">
        <v>113</v>
      </c>
      <c r="B6940">
        <v>1948</v>
      </c>
      <c r="C6940" s="10">
        <v>7</v>
      </c>
      <c r="D6940" t="s">
        <v>11</v>
      </c>
      <c r="E6940" t="s">
        <v>11</v>
      </c>
      <c r="F6940" t="s">
        <v>11</v>
      </c>
      <c r="G6940">
        <v>7</v>
      </c>
      <c r="H6940" t="s">
        <v>11</v>
      </c>
      <c r="I6940" t="s">
        <v>11</v>
      </c>
      <c r="J6940" s="10">
        <v>0</v>
      </c>
      <c r="K6940" s="13">
        <f t="shared" si="218"/>
        <v>1958</v>
      </c>
      <c r="L6940" s="1" t="str">
        <f t="shared" si="217"/>
        <v/>
      </c>
    </row>
    <row r="6941" spans="1:12" ht="13.8" customHeight="1" x14ac:dyDescent="0.3">
      <c r="A6941" t="s">
        <v>113</v>
      </c>
      <c r="B6941">
        <v>1949</v>
      </c>
      <c r="C6941" s="10">
        <v>8</v>
      </c>
      <c r="D6941" t="s">
        <v>11</v>
      </c>
      <c r="E6941" t="s">
        <v>11</v>
      </c>
      <c r="F6941" t="s">
        <v>11</v>
      </c>
      <c r="G6941">
        <v>8</v>
      </c>
      <c r="H6941" t="s">
        <v>11</v>
      </c>
      <c r="I6941" t="s">
        <v>11</v>
      </c>
      <c r="J6941" s="10">
        <v>0</v>
      </c>
      <c r="K6941" s="13">
        <f t="shared" si="218"/>
        <v>1958</v>
      </c>
      <c r="L6941" s="1" t="str">
        <f t="shared" si="217"/>
        <v/>
      </c>
    </row>
    <row r="6942" spans="1:12" ht="13.8" customHeight="1" x14ac:dyDescent="0.3">
      <c r="A6942" t="s">
        <v>113</v>
      </c>
      <c r="B6942">
        <v>1950</v>
      </c>
      <c r="C6942" s="10">
        <v>360</v>
      </c>
      <c r="D6942">
        <v>128</v>
      </c>
      <c r="E6942">
        <v>223</v>
      </c>
      <c r="F6942">
        <v>0</v>
      </c>
      <c r="G6942">
        <v>9</v>
      </c>
      <c r="H6942">
        <v>0</v>
      </c>
      <c r="I6942">
        <v>0.18</v>
      </c>
      <c r="J6942" s="10">
        <v>180</v>
      </c>
      <c r="K6942" s="13">
        <f t="shared" si="218"/>
        <v>1958</v>
      </c>
      <c r="L6942" s="1" t="str">
        <f t="shared" si="217"/>
        <v/>
      </c>
    </row>
    <row r="6943" spans="1:12" ht="13.8" customHeight="1" x14ac:dyDescent="0.3">
      <c r="A6943" t="s">
        <v>113</v>
      </c>
      <c r="B6943">
        <v>1951</v>
      </c>
      <c r="C6943" s="10">
        <v>425</v>
      </c>
      <c r="D6943">
        <v>140</v>
      </c>
      <c r="E6943">
        <v>275</v>
      </c>
      <c r="F6943">
        <v>0</v>
      </c>
      <c r="G6943">
        <v>10</v>
      </c>
      <c r="H6943">
        <v>0</v>
      </c>
      <c r="I6943">
        <v>0.21</v>
      </c>
      <c r="J6943" s="10">
        <v>183</v>
      </c>
      <c r="K6943" s="13">
        <f t="shared" si="218"/>
        <v>1958</v>
      </c>
      <c r="L6943" s="1" t="str">
        <f t="shared" si="217"/>
        <v/>
      </c>
    </row>
    <row r="6944" spans="1:12" ht="13.8" customHeight="1" x14ac:dyDescent="0.3">
      <c r="A6944" t="s">
        <v>113</v>
      </c>
      <c r="B6944">
        <v>1952</v>
      </c>
      <c r="C6944" s="10">
        <v>419</v>
      </c>
      <c r="D6944">
        <v>158</v>
      </c>
      <c r="E6944">
        <v>252</v>
      </c>
      <c r="F6944">
        <v>0</v>
      </c>
      <c r="G6944">
        <v>9</v>
      </c>
      <c r="H6944">
        <v>0</v>
      </c>
      <c r="I6944">
        <v>0.2</v>
      </c>
      <c r="J6944" s="10">
        <v>162</v>
      </c>
      <c r="K6944" s="13">
        <f t="shared" si="218"/>
        <v>1958</v>
      </c>
      <c r="L6944" s="1" t="str">
        <f t="shared" si="217"/>
        <v/>
      </c>
    </row>
    <row r="6945" spans="1:12" ht="13.8" customHeight="1" x14ac:dyDescent="0.3">
      <c r="A6945" t="s">
        <v>113</v>
      </c>
      <c r="B6945">
        <v>1953</v>
      </c>
      <c r="C6945" s="10">
        <v>472</v>
      </c>
      <c r="D6945">
        <v>103</v>
      </c>
      <c r="E6945">
        <v>359</v>
      </c>
      <c r="F6945">
        <v>0</v>
      </c>
      <c r="G6945">
        <v>9</v>
      </c>
      <c r="H6945">
        <v>0</v>
      </c>
      <c r="I6945">
        <v>0.21</v>
      </c>
      <c r="J6945" s="10">
        <v>187</v>
      </c>
      <c r="K6945" s="13">
        <f t="shared" si="218"/>
        <v>1958</v>
      </c>
      <c r="L6945" s="1" t="str">
        <f t="shared" si="217"/>
        <v/>
      </c>
    </row>
    <row r="6946" spans="1:12" ht="13.8" customHeight="1" x14ac:dyDescent="0.3">
      <c r="A6946" t="s">
        <v>113</v>
      </c>
      <c r="B6946">
        <v>1954</v>
      </c>
      <c r="C6946" s="10">
        <v>491</v>
      </c>
      <c r="D6946">
        <v>104</v>
      </c>
      <c r="E6946">
        <v>373</v>
      </c>
      <c r="F6946">
        <v>0</v>
      </c>
      <c r="G6946">
        <v>14</v>
      </c>
      <c r="H6946">
        <v>0</v>
      </c>
      <c r="I6946">
        <v>0.21</v>
      </c>
      <c r="J6946" s="10">
        <v>298</v>
      </c>
      <c r="K6946" s="13">
        <f t="shared" si="218"/>
        <v>1958</v>
      </c>
      <c r="L6946" s="1" t="str">
        <f t="shared" si="217"/>
        <v/>
      </c>
    </row>
    <row r="6947" spans="1:12" ht="13.8" customHeight="1" x14ac:dyDescent="0.3">
      <c r="A6947" t="s">
        <v>113</v>
      </c>
      <c r="B6947">
        <v>1955</v>
      </c>
      <c r="C6947" s="10">
        <v>513</v>
      </c>
      <c r="D6947">
        <v>130</v>
      </c>
      <c r="E6947">
        <v>368</v>
      </c>
      <c r="F6947">
        <v>0</v>
      </c>
      <c r="G6947">
        <v>16</v>
      </c>
      <c r="H6947">
        <v>0</v>
      </c>
      <c r="I6947">
        <v>0.21</v>
      </c>
      <c r="J6947" s="10">
        <v>299</v>
      </c>
      <c r="K6947" s="13">
        <f t="shared" si="218"/>
        <v>1958</v>
      </c>
      <c r="L6947" s="1" t="str">
        <f t="shared" si="217"/>
        <v/>
      </c>
    </row>
    <row r="6948" spans="1:12" ht="13.8" customHeight="1" x14ac:dyDescent="0.3">
      <c r="A6948" t="s">
        <v>113</v>
      </c>
      <c r="B6948">
        <v>1956</v>
      </c>
      <c r="C6948" s="10">
        <v>579</v>
      </c>
      <c r="D6948">
        <v>60</v>
      </c>
      <c r="E6948">
        <v>503</v>
      </c>
      <c r="F6948">
        <v>0</v>
      </c>
      <c r="G6948">
        <v>16</v>
      </c>
      <c r="H6948">
        <v>0</v>
      </c>
      <c r="I6948">
        <v>0.22</v>
      </c>
      <c r="J6948" s="10">
        <v>356</v>
      </c>
      <c r="K6948" s="13">
        <f t="shared" si="218"/>
        <v>1958</v>
      </c>
      <c r="L6948" s="1" t="str">
        <f t="shared" si="217"/>
        <v/>
      </c>
    </row>
    <row r="6949" spans="1:12" ht="13.8" customHeight="1" x14ac:dyDescent="0.3">
      <c r="A6949" t="s">
        <v>113</v>
      </c>
      <c r="B6949">
        <v>1957</v>
      </c>
      <c r="C6949" s="10">
        <v>645</v>
      </c>
      <c r="D6949">
        <v>122</v>
      </c>
      <c r="E6949">
        <v>510</v>
      </c>
      <c r="F6949">
        <v>0</v>
      </c>
      <c r="G6949">
        <v>14</v>
      </c>
      <c r="H6949">
        <v>0</v>
      </c>
      <c r="I6949">
        <v>0.24</v>
      </c>
      <c r="J6949" s="10">
        <v>378</v>
      </c>
      <c r="K6949" s="13">
        <f t="shared" si="218"/>
        <v>1958</v>
      </c>
      <c r="L6949" s="1" t="str">
        <f t="shared" si="217"/>
        <v/>
      </c>
    </row>
    <row r="6950" spans="1:12" ht="13.8" customHeight="1" x14ac:dyDescent="0.3">
      <c r="A6950" t="s">
        <v>113</v>
      </c>
      <c r="B6950">
        <v>1958</v>
      </c>
      <c r="C6950" s="10">
        <v>648</v>
      </c>
      <c r="D6950">
        <v>105</v>
      </c>
      <c r="E6950">
        <v>522</v>
      </c>
      <c r="F6950">
        <v>0</v>
      </c>
      <c r="G6950">
        <v>21</v>
      </c>
      <c r="H6950">
        <v>0</v>
      </c>
      <c r="I6950">
        <v>0.23</v>
      </c>
      <c r="J6950" s="10">
        <v>409</v>
      </c>
      <c r="K6950" s="13">
        <f t="shared" si="218"/>
        <v>1958</v>
      </c>
      <c r="L6950" s="1" t="str">
        <f t="shared" si="217"/>
        <v/>
      </c>
    </row>
    <row r="6951" spans="1:12" ht="13.8" customHeight="1" x14ac:dyDescent="0.3">
      <c r="A6951" t="s">
        <v>113</v>
      </c>
      <c r="B6951">
        <v>1959</v>
      </c>
      <c r="C6951" s="10">
        <v>738</v>
      </c>
      <c r="D6951">
        <v>109</v>
      </c>
      <c r="E6951">
        <v>610</v>
      </c>
      <c r="F6951">
        <v>0</v>
      </c>
      <c r="G6951">
        <v>19</v>
      </c>
      <c r="H6951">
        <v>0</v>
      </c>
      <c r="I6951">
        <v>0.25</v>
      </c>
      <c r="J6951" s="10">
        <v>319</v>
      </c>
      <c r="K6951" s="13">
        <f t="shared" si="218"/>
        <v>1989</v>
      </c>
      <c r="L6951" s="1" t="str">
        <f t="shared" si="217"/>
        <v/>
      </c>
    </row>
    <row r="6952" spans="1:12" ht="13.8" customHeight="1" x14ac:dyDescent="0.3">
      <c r="A6952" t="s">
        <v>113</v>
      </c>
      <c r="B6952">
        <v>1960</v>
      </c>
      <c r="C6952" s="10">
        <v>806</v>
      </c>
      <c r="D6952">
        <v>114</v>
      </c>
      <c r="E6952">
        <v>671</v>
      </c>
      <c r="F6952">
        <v>0</v>
      </c>
      <c r="G6952">
        <v>20</v>
      </c>
      <c r="H6952">
        <v>0</v>
      </c>
      <c r="I6952">
        <v>0.26</v>
      </c>
      <c r="J6952" s="10">
        <v>355</v>
      </c>
      <c r="K6952" s="13">
        <f t="shared" si="218"/>
        <v>1989</v>
      </c>
      <c r="L6952" s="1" t="str">
        <f t="shared" si="217"/>
        <v/>
      </c>
    </row>
    <row r="6953" spans="1:12" ht="13.8" customHeight="1" x14ac:dyDescent="0.3">
      <c r="A6953" t="s">
        <v>113</v>
      </c>
      <c r="B6953">
        <v>1961</v>
      </c>
      <c r="C6953" s="10">
        <v>920</v>
      </c>
      <c r="D6953">
        <v>123</v>
      </c>
      <c r="E6953">
        <v>772</v>
      </c>
      <c r="F6953">
        <v>0</v>
      </c>
      <c r="G6953">
        <v>25</v>
      </c>
      <c r="H6953">
        <v>0</v>
      </c>
      <c r="I6953">
        <v>0.28999999999999998</v>
      </c>
      <c r="J6953" s="10">
        <v>353</v>
      </c>
      <c r="K6953" s="13">
        <f t="shared" si="218"/>
        <v>1989</v>
      </c>
      <c r="L6953" s="1" t="str">
        <f t="shared" si="217"/>
        <v/>
      </c>
    </row>
    <row r="6954" spans="1:12" ht="13.8" customHeight="1" x14ac:dyDescent="0.3">
      <c r="A6954" t="s">
        <v>113</v>
      </c>
      <c r="B6954">
        <v>1962</v>
      </c>
      <c r="C6954" s="10">
        <v>1005</v>
      </c>
      <c r="D6954">
        <v>112</v>
      </c>
      <c r="E6954">
        <v>864</v>
      </c>
      <c r="F6954">
        <v>0</v>
      </c>
      <c r="G6954">
        <v>29</v>
      </c>
      <c r="H6954">
        <v>0</v>
      </c>
      <c r="I6954">
        <v>0.3</v>
      </c>
      <c r="J6954" s="10">
        <v>410</v>
      </c>
      <c r="K6954" s="13">
        <f t="shared" si="218"/>
        <v>1989</v>
      </c>
      <c r="L6954" s="1" t="str">
        <f t="shared" si="217"/>
        <v/>
      </c>
    </row>
    <row r="6955" spans="1:12" ht="13.8" customHeight="1" x14ac:dyDescent="0.3">
      <c r="A6955" t="s">
        <v>113</v>
      </c>
      <c r="B6955">
        <v>1963</v>
      </c>
      <c r="C6955" s="10">
        <v>1159</v>
      </c>
      <c r="D6955">
        <v>98</v>
      </c>
      <c r="E6955">
        <v>1031</v>
      </c>
      <c r="F6955">
        <v>0</v>
      </c>
      <c r="G6955">
        <v>30</v>
      </c>
      <c r="H6955">
        <v>0</v>
      </c>
      <c r="I6955">
        <v>0.33</v>
      </c>
      <c r="J6955" s="10">
        <v>439</v>
      </c>
      <c r="K6955" s="13">
        <f t="shared" si="218"/>
        <v>1989</v>
      </c>
      <c r="L6955" s="1" t="str">
        <f t="shared" si="217"/>
        <v/>
      </c>
    </row>
    <row r="6956" spans="1:12" ht="13.8" customHeight="1" x14ac:dyDescent="0.3">
      <c r="A6956" t="s">
        <v>113</v>
      </c>
      <c r="B6956">
        <v>1964</v>
      </c>
      <c r="C6956" s="10">
        <v>1152</v>
      </c>
      <c r="D6956">
        <v>91</v>
      </c>
      <c r="E6956">
        <v>1032</v>
      </c>
      <c r="F6956">
        <v>0</v>
      </c>
      <c r="G6956">
        <v>29</v>
      </c>
      <c r="H6956">
        <v>0</v>
      </c>
      <c r="I6956">
        <v>0.31</v>
      </c>
      <c r="J6956" s="10">
        <v>498</v>
      </c>
      <c r="K6956" s="13">
        <f t="shared" si="218"/>
        <v>1989</v>
      </c>
      <c r="L6956" s="1" t="str">
        <f t="shared" si="217"/>
        <v/>
      </c>
    </row>
    <row r="6957" spans="1:12" ht="13.8" customHeight="1" x14ac:dyDescent="0.3">
      <c r="A6957" t="s">
        <v>113</v>
      </c>
      <c r="B6957">
        <v>1965</v>
      </c>
      <c r="C6957" s="10">
        <v>1311</v>
      </c>
      <c r="D6957">
        <v>90</v>
      </c>
      <c r="E6957">
        <v>1187</v>
      </c>
      <c r="F6957">
        <v>0</v>
      </c>
      <c r="G6957">
        <v>33</v>
      </c>
      <c r="H6957">
        <v>0</v>
      </c>
      <c r="I6957">
        <v>0.34</v>
      </c>
      <c r="J6957" s="10">
        <v>545</v>
      </c>
      <c r="K6957" s="13">
        <f t="shared" si="218"/>
        <v>1989</v>
      </c>
      <c r="L6957" s="1" t="str">
        <f t="shared" si="217"/>
        <v/>
      </c>
    </row>
    <row r="6958" spans="1:12" ht="13.8" customHeight="1" x14ac:dyDescent="0.3">
      <c r="A6958" t="s">
        <v>113</v>
      </c>
      <c r="B6958">
        <v>1966</v>
      </c>
      <c r="C6958" s="10">
        <v>1409</v>
      </c>
      <c r="D6958">
        <v>77</v>
      </c>
      <c r="E6958">
        <v>1298</v>
      </c>
      <c r="F6958">
        <v>0</v>
      </c>
      <c r="G6958">
        <v>34</v>
      </c>
      <c r="H6958">
        <v>0</v>
      </c>
      <c r="I6958">
        <v>0.36</v>
      </c>
      <c r="J6958" s="10">
        <v>600</v>
      </c>
      <c r="K6958" s="13">
        <f t="shared" si="218"/>
        <v>1989</v>
      </c>
      <c r="L6958" s="1" t="str">
        <f t="shared" si="217"/>
        <v/>
      </c>
    </row>
    <row r="6959" spans="1:12" ht="13.8" customHeight="1" x14ac:dyDescent="0.3">
      <c r="A6959" t="s">
        <v>113</v>
      </c>
      <c r="B6959">
        <v>1967</v>
      </c>
      <c r="C6959" s="10">
        <v>1652</v>
      </c>
      <c r="D6959">
        <v>63</v>
      </c>
      <c r="E6959">
        <v>1560</v>
      </c>
      <c r="F6959">
        <v>0</v>
      </c>
      <c r="G6959">
        <v>29</v>
      </c>
      <c r="H6959">
        <v>0</v>
      </c>
      <c r="I6959">
        <v>0.42</v>
      </c>
      <c r="J6959" s="10">
        <v>722</v>
      </c>
      <c r="K6959" s="13">
        <f t="shared" si="218"/>
        <v>1989</v>
      </c>
      <c r="L6959" s="1" t="str">
        <f t="shared" si="217"/>
        <v/>
      </c>
    </row>
    <row r="6960" spans="1:12" ht="13.8" customHeight="1" x14ac:dyDescent="0.3">
      <c r="A6960" t="s">
        <v>113</v>
      </c>
      <c r="B6960">
        <v>1968</v>
      </c>
      <c r="C6960" s="10">
        <v>1692</v>
      </c>
      <c r="D6960">
        <v>46</v>
      </c>
      <c r="E6960">
        <v>1595</v>
      </c>
      <c r="F6960">
        <v>0</v>
      </c>
      <c r="G6960">
        <v>51</v>
      </c>
      <c r="H6960">
        <v>0</v>
      </c>
      <c r="I6960">
        <v>0.43</v>
      </c>
      <c r="J6960" s="10">
        <v>899</v>
      </c>
      <c r="K6960" s="13">
        <f t="shared" si="218"/>
        <v>1989</v>
      </c>
      <c r="L6960" s="1" t="str">
        <f t="shared" si="217"/>
        <v/>
      </c>
    </row>
    <row r="6961" spans="1:12" ht="13.8" customHeight="1" x14ac:dyDescent="0.3">
      <c r="A6961" t="s">
        <v>113</v>
      </c>
      <c r="B6961">
        <v>1969</v>
      </c>
      <c r="C6961" s="10">
        <v>2116</v>
      </c>
      <c r="D6961">
        <v>28</v>
      </c>
      <c r="E6961">
        <v>2037</v>
      </c>
      <c r="F6961">
        <v>0</v>
      </c>
      <c r="G6961">
        <v>51</v>
      </c>
      <c r="H6961">
        <v>0</v>
      </c>
      <c r="I6961">
        <v>0.54</v>
      </c>
      <c r="J6961" s="10">
        <v>925</v>
      </c>
      <c r="K6961" s="13">
        <f t="shared" si="218"/>
        <v>1989</v>
      </c>
      <c r="L6961" s="1" t="str">
        <f t="shared" si="217"/>
        <v/>
      </c>
    </row>
    <row r="6962" spans="1:12" ht="13.8" customHeight="1" x14ac:dyDescent="0.3">
      <c r="A6962" t="s">
        <v>113</v>
      </c>
      <c r="B6962">
        <v>1970</v>
      </c>
      <c r="C6962" s="10">
        <v>2291</v>
      </c>
      <c r="D6962">
        <v>17</v>
      </c>
      <c r="E6962">
        <v>2216</v>
      </c>
      <c r="F6962">
        <v>0</v>
      </c>
      <c r="G6962">
        <v>58</v>
      </c>
      <c r="H6962">
        <v>0</v>
      </c>
      <c r="I6962">
        <v>0.57999999999999996</v>
      </c>
      <c r="J6962" s="10">
        <v>1020</v>
      </c>
      <c r="K6962" s="13">
        <f t="shared" si="218"/>
        <v>1989</v>
      </c>
      <c r="L6962" s="1" t="str">
        <f t="shared" si="217"/>
        <v/>
      </c>
    </row>
    <row r="6963" spans="1:12" ht="13.8" customHeight="1" x14ac:dyDescent="0.3">
      <c r="A6963" t="s">
        <v>113</v>
      </c>
      <c r="B6963">
        <v>1971</v>
      </c>
      <c r="C6963" s="10">
        <v>2498</v>
      </c>
      <c r="D6963">
        <v>21</v>
      </c>
      <c r="E6963">
        <v>2406</v>
      </c>
      <c r="F6963">
        <v>0</v>
      </c>
      <c r="G6963">
        <v>70</v>
      </c>
      <c r="H6963">
        <v>0</v>
      </c>
      <c r="I6963">
        <v>0.62</v>
      </c>
      <c r="J6963" s="10">
        <v>994</v>
      </c>
      <c r="K6963" s="13">
        <f t="shared" si="218"/>
        <v>1989</v>
      </c>
      <c r="L6963" s="1" t="str">
        <f t="shared" si="217"/>
        <v/>
      </c>
    </row>
    <row r="6964" spans="1:12" ht="13.8" customHeight="1" x14ac:dyDescent="0.3">
      <c r="A6964" t="s">
        <v>113</v>
      </c>
      <c r="B6964">
        <v>1972</v>
      </c>
      <c r="C6964" s="10">
        <v>2532</v>
      </c>
      <c r="D6964">
        <v>15</v>
      </c>
      <c r="E6964">
        <v>2462</v>
      </c>
      <c r="F6964">
        <v>0</v>
      </c>
      <c r="G6964">
        <v>56</v>
      </c>
      <c r="H6964">
        <v>0</v>
      </c>
      <c r="I6964">
        <v>0.62</v>
      </c>
      <c r="J6964" s="10">
        <v>1444</v>
      </c>
      <c r="K6964" s="13">
        <f t="shared" si="218"/>
        <v>1989</v>
      </c>
      <c r="L6964" s="1" t="str">
        <f t="shared" si="217"/>
        <v/>
      </c>
    </row>
    <row r="6965" spans="1:12" ht="13.8" customHeight="1" x14ac:dyDescent="0.3">
      <c r="A6965" t="s">
        <v>113</v>
      </c>
      <c r="B6965">
        <v>1973</v>
      </c>
      <c r="C6965" s="10">
        <v>2535</v>
      </c>
      <c r="D6965">
        <v>6</v>
      </c>
      <c r="E6965">
        <v>2469</v>
      </c>
      <c r="F6965">
        <v>0</v>
      </c>
      <c r="G6965">
        <v>60</v>
      </c>
      <c r="H6965">
        <v>0</v>
      </c>
      <c r="I6965">
        <v>0.61</v>
      </c>
      <c r="J6965" s="10">
        <v>1591</v>
      </c>
      <c r="K6965" s="13">
        <f t="shared" si="218"/>
        <v>1989</v>
      </c>
      <c r="L6965" s="1" t="str">
        <f t="shared" si="217"/>
        <v/>
      </c>
    </row>
    <row r="6966" spans="1:12" ht="13.8" customHeight="1" x14ac:dyDescent="0.3">
      <c r="A6966" t="s">
        <v>113</v>
      </c>
      <c r="B6966">
        <v>1974</v>
      </c>
      <c r="C6966" s="10">
        <v>2912</v>
      </c>
      <c r="D6966">
        <v>9</v>
      </c>
      <c r="E6966">
        <v>2825</v>
      </c>
      <c r="F6966">
        <v>0</v>
      </c>
      <c r="G6966">
        <v>78</v>
      </c>
      <c r="H6966">
        <v>0</v>
      </c>
      <c r="I6966">
        <v>0.69</v>
      </c>
      <c r="J6966" s="10">
        <v>1234</v>
      </c>
      <c r="K6966" s="13">
        <f t="shared" si="218"/>
        <v>1989</v>
      </c>
      <c r="L6966" s="1" t="str">
        <f t="shared" si="217"/>
        <v/>
      </c>
    </row>
    <row r="6967" spans="1:12" ht="13.8" customHeight="1" x14ac:dyDescent="0.3">
      <c r="A6967" t="s">
        <v>113</v>
      </c>
      <c r="B6967">
        <v>1975</v>
      </c>
      <c r="C6967" s="10">
        <v>3005</v>
      </c>
      <c r="D6967">
        <v>7</v>
      </c>
      <c r="E6967">
        <v>2919</v>
      </c>
      <c r="F6967">
        <v>0</v>
      </c>
      <c r="G6967">
        <v>78</v>
      </c>
      <c r="H6967">
        <v>0</v>
      </c>
      <c r="I6967">
        <v>0.69</v>
      </c>
      <c r="J6967" s="10">
        <v>1067</v>
      </c>
      <c r="K6967" s="13">
        <f t="shared" si="218"/>
        <v>1989</v>
      </c>
      <c r="L6967" s="1" t="str">
        <f t="shared" si="217"/>
        <v/>
      </c>
    </row>
    <row r="6968" spans="1:12" ht="13.8" customHeight="1" x14ac:dyDescent="0.3">
      <c r="A6968" t="s">
        <v>113</v>
      </c>
      <c r="B6968">
        <v>1976</v>
      </c>
      <c r="C6968" s="10">
        <v>3411</v>
      </c>
      <c r="D6968">
        <v>11</v>
      </c>
      <c r="E6968">
        <v>3295</v>
      </c>
      <c r="F6968">
        <v>0</v>
      </c>
      <c r="G6968">
        <v>104</v>
      </c>
      <c r="H6968">
        <v>0</v>
      </c>
      <c r="I6968">
        <v>0.76</v>
      </c>
      <c r="J6968" s="10">
        <v>1275</v>
      </c>
      <c r="K6968" s="13">
        <f t="shared" si="218"/>
        <v>1989</v>
      </c>
      <c r="L6968" s="1" t="str">
        <f t="shared" si="217"/>
        <v/>
      </c>
    </row>
    <row r="6969" spans="1:12" ht="13.8" customHeight="1" x14ac:dyDescent="0.3">
      <c r="A6969" t="s">
        <v>113</v>
      </c>
      <c r="B6969">
        <v>1977</v>
      </c>
      <c r="C6969" s="10">
        <v>3881</v>
      </c>
      <c r="D6969">
        <v>9</v>
      </c>
      <c r="E6969">
        <v>3732</v>
      </c>
      <c r="F6969">
        <v>0</v>
      </c>
      <c r="G6969">
        <v>140</v>
      </c>
      <c r="H6969">
        <v>0</v>
      </c>
      <c r="I6969">
        <v>0.84</v>
      </c>
      <c r="J6969" s="10">
        <v>1147</v>
      </c>
      <c r="K6969" s="13">
        <f t="shared" si="218"/>
        <v>1989</v>
      </c>
      <c r="L6969" s="1" t="str">
        <f t="shared" si="217"/>
        <v/>
      </c>
    </row>
    <row r="6970" spans="1:12" ht="13.8" customHeight="1" x14ac:dyDescent="0.3">
      <c r="A6970" t="s">
        <v>113</v>
      </c>
      <c r="B6970">
        <v>1978</v>
      </c>
      <c r="C6970" s="10">
        <v>4296</v>
      </c>
      <c r="D6970">
        <v>8</v>
      </c>
      <c r="E6970">
        <v>4120</v>
      </c>
      <c r="F6970">
        <v>0</v>
      </c>
      <c r="G6970">
        <v>168</v>
      </c>
      <c r="H6970">
        <v>0</v>
      </c>
      <c r="I6970">
        <v>0.9</v>
      </c>
      <c r="J6970" s="10">
        <v>1135</v>
      </c>
      <c r="K6970" s="13">
        <f t="shared" si="218"/>
        <v>1989</v>
      </c>
      <c r="L6970" s="1" t="str">
        <f t="shared" si="217"/>
        <v/>
      </c>
    </row>
    <row r="6971" spans="1:12" ht="13.8" customHeight="1" x14ac:dyDescent="0.3">
      <c r="A6971" t="s">
        <v>113</v>
      </c>
      <c r="B6971">
        <v>1979</v>
      </c>
      <c r="C6971" s="10">
        <v>4332</v>
      </c>
      <c r="D6971">
        <v>8</v>
      </c>
      <c r="E6971">
        <v>4150</v>
      </c>
      <c r="F6971">
        <v>0</v>
      </c>
      <c r="G6971">
        <v>174</v>
      </c>
      <c r="H6971">
        <v>0</v>
      </c>
      <c r="I6971">
        <v>0.88</v>
      </c>
      <c r="J6971" s="10">
        <v>1204</v>
      </c>
      <c r="K6971" s="13">
        <f t="shared" si="218"/>
        <v>1989</v>
      </c>
      <c r="L6971" s="1" t="str">
        <f t="shared" si="217"/>
        <v/>
      </c>
    </row>
    <row r="6972" spans="1:12" ht="13.8" customHeight="1" x14ac:dyDescent="0.3">
      <c r="A6972" t="s">
        <v>113</v>
      </c>
      <c r="B6972">
        <v>1980</v>
      </c>
      <c r="C6972" s="10">
        <v>4544</v>
      </c>
      <c r="D6972">
        <v>5</v>
      </c>
      <c r="E6972">
        <v>4337</v>
      </c>
      <c r="F6972">
        <v>0</v>
      </c>
      <c r="G6972">
        <v>202</v>
      </c>
      <c r="H6972">
        <v>0</v>
      </c>
      <c r="I6972">
        <v>0.9</v>
      </c>
      <c r="J6972" s="10">
        <v>1206</v>
      </c>
      <c r="K6972" s="13">
        <f t="shared" si="218"/>
        <v>1989</v>
      </c>
      <c r="L6972" s="1" t="str">
        <f t="shared" si="217"/>
        <v/>
      </c>
    </row>
    <row r="6973" spans="1:12" ht="13.8" customHeight="1" x14ac:dyDescent="0.3">
      <c r="A6973" t="s">
        <v>113</v>
      </c>
      <c r="B6973">
        <v>1981</v>
      </c>
      <c r="C6973" s="10">
        <v>5097</v>
      </c>
      <c r="D6973">
        <v>31</v>
      </c>
      <c r="E6973">
        <v>4859</v>
      </c>
      <c r="F6973">
        <v>0</v>
      </c>
      <c r="G6973">
        <v>206</v>
      </c>
      <c r="H6973">
        <v>0</v>
      </c>
      <c r="I6973">
        <v>0.99</v>
      </c>
      <c r="J6973" s="10">
        <v>1115</v>
      </c>
      <c r="K6973" s="13">
        <f t="shared" si="218"/>
        <v>1989</v>
      </c>
      <c r="L6973" s="1" t="str">
        <f t="shared" si="217"/>
        <v/>
      </c>
    </row>
    <row r="6974" spans="1:12" ht="13.8" customHeight="1" x14ac:dyDescent="0.3">
      <c r="A6974" t="s">
        <v>113</v>
      </c>
      <c r="B6974">
        <v>1982</v>
      </c>
      <c r="C6974" s="10">
        <v>5373</v>
      </c>
      <c r="D6974">
        <v>793</v>
      </c>
      <c r="E6974">
        <v>4385</v>
      </c>
      <c r="F6974">
        <v>0</v>
      </c>
      <c r="G6974">
        <v>195</v>
      </c>
      <c r="H6974">
        <v>0</v>
      </c>
      <c r="I6974">
        <v>1.03</v>
      </c>
      <c r="J6974" s="10">
        <v>1154</v>
      </c>
      <c r="K6974" s="13">
        <f t="shared" si="218"/>
        <v>1989</v>
      </c>
      <c r="L6974" s="1" t="str">
        <f t="shared" si="217"/>
        <v/>
      </c>
    </row>
    <row r="6975" spans="1:12" ht="13.8" customHeight="1" x14ac:dyDescent="0.3">
      <c r="A6975" t="s">
        <v>113</v>
      </c>
      <c r="B6975">
        <v>1983</v>
      </c>
      <c r="C6975" s="10">
        <v>5731</v>
      </c>
      <c r="D6975">
        <v>1825</v>
      </c>
      <c r="E6975">
        <v>3673</v>
      </c>
      <c r="F6975">
        <v>0</v>
      </c>
      <c r="G6975">
        <v>233</v>
      </c>
      <c r="H6975">
        <v>0</v>
      </c>
      <c r="I6975">
        <v>1.08</v>
      </c>
      <c r="J6975" s="10">
        <v>1205</v>
      </c>
      <c r="K6975" s="13">
        <f t="shared" si="218"/>
        <v>1989</v>
      </c>
      <c r="L6975" s="1" t="str">
        <f t="shared" si="217"/>
        <v/>
      </c>
    </row>
    <row r="6976" spans="1:12" ht="13.8" customHeight="1" x14ac:dyDescent="0.3">
      <c r="A6976" t="s">
        <v>113</v>
      </c>
      <c r="B6976">
        <v>1984</v>
      </c>
      <c r="C6976" s="10">
        <v>6094</v>
      </c>
      <c r="D6976">
        <v>2471</v>
      </c>
      <c r="E6976">
        <v>3372</v>
      </c>
      <c r="F6976">
        <v>0</v>
      </c>
      <c r="G6976">
        <v>251</v>
      </c>
      <c r="H6976">
        <v>0</v>
      </c>
      <c r="I6976">
        <v>1.1399999999999999</v>
      </c>
      <c r="J6976" s="10">
        <v>1204</v>
      </c>
      <c r="K6976" s="13">
        <f t="shared" si="218"/>
        <v>1989</v>
      </c>
      <c r="L6976" s="1" t="str">
        <f t="shared" si="217"/>
        <v/>
      </c>
    </row>
    <row r="6977" spans="1:12" ht="13.8" customHeight="1" x14ac:dyDescent="0.3">
      <c r="A6977" t="s">
        <v>113</v>
      </c>
      <c r="B6977">
        <v>1985</v>
      </c>
      <c r="C6977" s="10">
        <v>6276</v>
      </c>
      <c r="D6977">
        <v>3059</v>
      </c>
      <c r="E6977">
        <v>2967</v>
      </c>
      <c r="F6977">
        <v>0</v>
      </c>
      <c r="G6977">
        <v>250</v>
      </c>
      <c r="H6977">
        <v>0</v>
      </c>
      <c r="I6977">
        <v>1.1599999999999999</v>
      </c>
      <c r="J6977" s="10">
        <v>1168</v>
      </c>
      <c r="K6977" s="13">
        <f t="shared" si="218"/>
        <v>1989</v>
      </c>
      <c r="L6977" s="1" t="str">
        <f t="shared" si="217"/>
        <v/>
      </c>
    </row>
    <row r="6978" spans="1:12" ht="13.8" customHeight="1" x14ac:dyDescent="0.3">
      <c r="A6978" t="s">
        <v>113</v>
      </c>
      <c r="B6978">
        <v>1986</v>
      </c>
      <c r="C6978" s="10">
        <v>7008</v>
      </c>
      <c r="D6978">
        <v>3540</v>
      </c>
      <c r="E6978">
        <v>3164</v>
      </c>
      <c r="F6978">
        <v>0</v>
      </c>
      <c r="G6978">
        <v>304</v>
      </c>
      <c r="H6978">
        <v>0</v>
      </c>
      <c r="I6978">
        <v>1.28</v>
      </c>
      <c r="J6978" s="10">
        <v>1371</v>
      </c>
      <c r="K6978" s="13">
        <f t="shared" si="218"/>
        <v>1989</v>
      </c>
      <c r="L6978" s="1" t="str">
        <f t="shared" ref="L6978:L7041" si="219">IF(AND(B6978&gt;2011),1,"")</f>
        <v/>
      </c>
    </row>
    <row r="6979" spans="1:12" ht="13.8" customHeight="1" x14ac:dyDescent="0.3">
      <c r="A6979" t="s">
        <v>113</v>
      </c>
      <c r="B6979">
        <v>1987</v>
      </c>
      <c r="C6979" s="10">
        <v>7710</v>
      </c>
      <c r="D6979">
        <v>4435</v>
      </c>
      <c r="E6979">
        <v>2972</v>
      </c>
      <c r="F6979">
        <v>0</v>
      </c>
      <c r="G6979">
        <v>303</v>
      </c>
      <c r="H6979">
        <v>0</v>
      </c>
      <c r="I6979">
        <v>1.39</v>
      </c>
      <c r="J6979" s="10">
        <v>1520</v>
      </c>
      <c r="K6979" s="13">
        <f t="shared" si="218"/>
        <v>1989</v>
      </c>
      <c r="L6979" s="1" t="str">
        <f t="shared" si="219"/>
        <v/>
      </c>
    </row>
    <row r="6980" spans="1:12" ht="13.8" customHeight="1" x14ac:dyDescent="0.3">
      <c r="A6980" t="s">
        <v>113</v>
      </c>
      <c r="B6980">
        <v>1988</v>
      </c>
      <c r="C6980" s="10">
        <v>8040</v>
      </c>
      <c r="D6980">
        <v>5129</v>
      </c>
      <c r="E6980">
        <v>2613</v>
      </c>
      <c r="F6980">
        <v>0</v>
      </c>
      <c r="G6980">
        <v>298</v>
      </c>
      <c r="H6980">
        <v>0</v>
      </c>
      <c r="I6980">
        <v>1.42</v>
      </c>
      <c r="J6980" s="10">
        <v>1881</v>
      </c>
      <c r="K6980" s="13">
        <f t="shared" si="218"/>
        <v>1989</v>
      </c>
      <c r="L6980" s="1" t="str">
        <f t="shared" si="219"/>
        <v/>
      </c>
    </row>
    <row r="6981" spans="1:12" ht="13.8" customHeight="1" x14ac:dyDescent="0.3">
      <c r="A6981" t="s">
        <v>113</v>
      </c>
      <c r="B6981">
        <v>1989</v>
      </c>
      <c r="C6981" s="10">
        <v>8276</v>
      </c>
      <c r="D6981">
        <v>5494</v>
      </c>
      <c r="E6981">
        <v>2491</v>
      </c>
      <c r="F6981">
        <v>0</v>
      </c>
      <c r="G6981">
        <v>291</v>
      </c>
      <c r="H6981">
        <v>0</v>
      </c>
      <c r="I6981">
        <v>1.45</v>
      </c>
      <c r="J6981" s="10">
        <v>2199</v>
      </c>
      <c r="K6981" s="13">
        <f t="shared" si="218"/>
        <v>1989</v>
      </c>
      <c r="L6981" s="1" t="str">
        <f t="shared" si="219"/>
        <v/>
      </c>
    </row>
    <row r="6982" spans="1:12" ht="13.8" customHeight="1" x14ac:dyDescent="0.3">
      <c r="A6982" t="s">
        <v>113</v>
      </c>
      <c r="B6982">
        <v>1990</v>
      </c>
      <c r="C6982" s="10">
        <v>7454</v>
      </c>
      <c r="D6982">
        <v>4943</v>
      </c>
      <c r="E6982">
        <v>2266</v>
      </c>
      <c r="F6982">
        <v>0</v>
      </c>
      <c r="G6982">
        <v>246</v>
      </c>
      <c r="H6982">
        <v>0</v>
      </c>
      <c r="I6982">
        <v>1.29</v>
      </c>
      <c r="J6982" s="10">
        <v>2574</v>
      </c>
      <c r="K6982" s="13">
        <f t="shared" si="218"/>
        <v>1990</v>
      </c>
      <c r="L6982" s="1" t="str">
        <f t="shared" si="219"/>
        <v/>
      </c>
    </row>
    <row r="6983" spans="1:12" ht="13.8" customHeight="1" x14ac:dyDescent="0.3">
      <c r="A6983" t="s">
        <v>113</v>
      </c>
      <c r="B6983">
        <v>1991</v>
      </c>
      <c r="C6983" s="10">
        <v>7810</v>
      </c>
      <c r="D6983">
        <v>5332</v>
      </c>
      <c r="E6983">
        <v>2251</v>
      </c>
      <c r="F6983">
        <v>0</v>
      </c>
      <c r="G6983">
        <v>228</v>
      </c>
      <c r="H6983">
        <v>0</v>
      </c>
      <c r="I6983">
        <v>1.33</v>
      </c>
      <c r="J6983" s="10">
        <v>2409</v>
      </c>
      <c r="K6983" s="13">
        <f t="shared" si="218"/>
        <v>1990</v>
      </c>
      <c r="L6983" s="1" t="str">
        <f t="shared" si="219"/>
        <v/>
      </c>
    </row>
    <row r="6984" spans="1:12" ht="13.8" customHeight="1" x14ac:dyDescent="0.3">
      <c r="A6984" t="s">
        <v>113</v>
      </c>
      <c r="B6984">
        <v>1992</v>
      </c>
      <c r="C6984" s="10">
        <v>9025</v>
      </c>
      <c r="D6984">
        <v>5653</v>
      </c>
      <c r="E6984">
        <v>3150</v>
      </c>
      <c r="F6984">
        <v>0</v>
      </c>
      <c r="G6984">
        <v>223</v>
      </c>
      <c r="H6984">
        <v>0</v>
      </c>
      <c r="I6984">
        <v>1.53</v>
      </c>
      <c r="J6984" s="10">
        <v>3174</v>
      </c>
      <c r="K6984" s="13">
        <f t="shared" ref="K6984:K7047" si="220">IF(B6984&lt;1990,IF(B6984&lt;1959,1958,1989),1990)</f>
        <v>1990</v>
      </c>
      <c r="L6984" s="1" t="str">
        <f t="shared" si="219"/>
        <v/>
      </c>
    </row>
    <row r="6985" spans="1:12" ht="13.8" customHeight="1" x14ac:dyDescent="0.3">
      <c r="A6985" t="s">
        <v>113</v>
      </c>
      <c r="B6985">
        <v>1993</v>
      </c>
      <c r="C6985" s="10">
        <v>9535</v>
      </c>
      <c r="D6985">
        <v>6548</v>
      </c>
      <c r="E6985">
        <v>2755</v>
      </c>
      <c r="F6985">
        <v>0</v>
      </c>
      <c r="G6985">
        <v>233</v>
      </c>
      <c r="H6985">
        <v>0</v>
      </c>
      <c r="I6985">
        <v>1.6</v>
      </c>
      <c r="J6985" s="10">
        <v>3447</v>
      </c>
      <c r="K6985" s="13">
        <f t="shared" si="220"/>
        <v>1990</v>
      </c>
      <c r="L6985" s="1" t="str">
        <f t="shared" si="219"/>
        <v/>
      </c>
    </row>
    <row r="6986" spans="1:12" ht="13.8" customHeight="1" x14ac:dyDescent="0.3">
      <c r="A6986" t="s">
        <v>113</v>
      </c>
      <c r="B6986">
        <v>1994</v>
      </c>
      <c r="C6986" s="10">
        <v>8531</v>
      </c>
      <c r="D6986">
        <v>4677</v>
      </c>
      <c r="E6986">
        <v>3592</v>
      </c>
      <c r="F6986">
        <v>0</v>
      </c>
      <c r="G6986">
        <v>262</v>
      </c>
      <c r="H6986">
        <v>0</v>
      </c>
      <c r="I6986">
        <v>1.41</v>
      </c>
      <c r="J6986" s="10">
        <v>3534</v>
      </c>
      <c r="K6986" s="13">
        <f t="shared" si="220"/>
        <v>1990</v>
      </c>
      <c r="L6986" s="1" t="str">
        <f t="shared" si="219"/>
        <v/>
      </c>
    </row>
    <row r="6987" spans="1:12" ht="13.8" customHeight="1" x14ac:dyDescent="0.3">
      <c r="A6987" t="s">
        <v>113</v>
      </c>
      <c r="B6987">
        <v>1995</v>
      </c>
      <c r="C6987" s="10">
        <v>8582</v>
      </c>
      <c r="D6987">
        <v>5042</v>
      </c>
      <c r="E6987">
        <v>3266</v>
      </c>
      <c r="F6987">
        <v>15</v>
      </c>
      <c r="G6987">
        <v>260</v>
      </c>
      <c r="H6987">
        <v>0</v>
      </c>
      <c r="I6987">
        <v>1.4</v>
      </c>
      <c r="J6987" s="10">
        <v>4293</v>
      </c>
      <c r="K6987" s="13">
        <f t="shared" si="220"/>
        <v>1990</v>
      </c>
      <c r="L6987" s="1" t="str">
        <f t="shared" si="219"/>
        <v/>
      </c>
    </row>
    <row r="6988" spans="1:12" ht="13.8" customHeight="1" x14ac:dyDescent="0.3">
      <c r="A6988" t="s">
        <v>113</v>
      </c>
      <c r="B6988">
        <v>1996</v>
      </c>
      <c r="C6988" s="10">
        <v>7942</v>
      </c>
      <c r="D6988">
        <v>3747</v>
      </c>
      <c r="E6988">
        <v>3060</v>
      </c>
      <c r="F6988">
        <v>858</v>
      </c>
      <c r="G6988">
        <v>276</v>
      </c>
      <c r="H6988">
        <v>0</v>
      </c>
      <c r="I6988">
        <v>1.27</v>
      </c>
      <c r="J6988" s="10">
        <v>4405</v>
      </c>
      <c r="K6988" s="13">
        <f t="shared" si="220"/>
        <v>1990</v>
      </c>
      <c r="L6988" s="1" t="str">
        <f t="shared" si="219"/>
        <v/>
      </c>
    </row>
    <row r="6989" spans="1:12" ht="13.8" customHeight="1" x14ac:dyDescent="0.3">
      <c r="A6989" t="s">
        <v>113</v>
      </c>
      <c r="B6989">
        <v>1997</v>
      </c>
      <c r="C6989" s="10">
        <v>8373</v>
      </c>
      <c r="D6989">
        <v>3161</v>
      </c>
      <c r="E6989">
        <v>3609</v>
      </c>
      <c r="F6989">
        <v>1341</v>
      </c>
      <c r="G6989">
        <v>262</v>
      </c>
      <c r="H6989">
        <v>0</v>
      </c>
      <c r="I6989">
        <v>1.31</v>
      </c>
      <c r="J6989" s="10">
        <v>4319</v>
      </c>
      <c r="K6989" s="13">
        <f t="shared" si="220"/>
        <v>1990</v>
      </c>
      <c r="L6989" s="1" t="str">
        <f t="shared" si="219"/>
        <v/>
      </c>
    </row>
    <row r="6990" spans="1:12" ht="13.8" customHeight="1" x14ac:dyDescent="0.3">
      <c r="A6990" t="s">
        <v>113</v>
      </c>
      <c r="B6990">
        <v>1998</v>
      </c>
      <c r="C6990" s="10">
        <v>10663</v>
      </c>
      <c r="D6990">
        <v>3906</v>
      </c>
      <c r="E6990">
        <v>5290</v>
      </c>
      <c r="F6990">
        <v>1258</v>
      </c>
      <c r="G6990">
        <v>209</v>
      </c>
      <c r="H6990">
        <v>0</v>
      </c>
      <c r="I6990">
        <v>1.62</v>
      </c>
      <c r="J6990" s="10">
        <v>4683</v>
      </c>
      <c r="K6990" s="13">
        <f t="shared" si="220"/>
        <v>1990</v>
      </c>
      <c r="L6990" s="1" t="str">
        <f t="shared" si="219"/>
        <v/>
      </c>
    </row>
    <row r="6991" spans="1:12" ht="13.8" customHeight="1" x14ac:dyDescent="0.3">
      <c r="A6991" t="s">
        <v>113</v>
      </c>
      <c r="B6991">
        <v>1999</v>
      </c>
      <c r="C6991" s="10">
        <v>11649</v>
      </c>
      <c r="D6991">
        <v>3193</v>
      </c>
      <c r="E6991">
        <v>6881</v>
      </c>
      <c r="F6991">
        <v>1387</v>
      </c>
      <c r="G6991">
        <v>189</v>
      </c>
      <c r="H6991">
        <v>0</v>
      </c>
      <c r="I6991">
        <v>1.74</v>
      </c>
      <c r="J6991" s="10">
        <v>5373</v>
      </c>
      <c r="K6991" s="13">
        <f t="shared" si="220"/>
        <v>1990</v>
      </c>
      <c r="L6991" s="1" t="str">
        <f t="shared" si="219"/>
        <v/>
      </c>
    </row>
    <row r="6992" spans="1:12" ht="13.8" customHeight="1" x14ac:dyDescent="0.3">
      <c r="A6992" t="s">
        <v>113</v>
      </c>
      <c r="B6992">
        <v>2000</v>
      </c>
      <c r="C6992" s="10">
        <v>11028</v>
      </c>
      <c r="D6992">
        <v>3947</v>
      </c>
      <c r="E6992">
        <v>5655</v>
      </c>
      <c r="F6992">
        <v>1251</v>
      </c>
      <c r="G6992">
        <v>175</v>
      </c>
      <c r="H6992">
        <v>0</v>
      </c>
      <c r="I6992">
        <v>1.63</v>
      </c>
      <c r="J6992" s="10">
        <v>5059</v>
      </c>
      <c r="K6992" s="13">
        <f t="shared" si="220"/>
        <v>1990</v>
      </c>
      <c r="L6992" s="1" t="str">
        <f t="shared" si="219"/>
        <v/>
      </c>
    </row>
    <row r="6993" spans="1:12" ht="13.8" customHeight="1" x14ac:dyDescent="0.3">
      <c r="A6993" t="s">
        <v>113</v>
      </c>
      <c r="B6993">
        <v>2001</v>
      </c>
      <c r="C6993" s="10">
        <v>10351</v>
      </c>
      <c r="D6993">
        <v>4132</v>
      </c>
      <c r="E6993">
        <v>4764</v>
      </c>
      <c r="F6993">
        <v>1281</v>
      </c>
      <c r="G6993">
        <v>174</v>
      </c>
      <c r="H6993">
        <v>0</v>
      </c>
      <c r="I6993">
        <v>1.52</v>
      </c>
      <c r="J6993" s="10">
        <v>5274</v>
      </c>
      <c r="K6993" s="13">
        <f t="shared" si="220"/>
        <v>1990</v>
      </c>
      <c r="L6993" s="1" t="str">
        <f t="shared" si="219"/>
        <v/>
      </c>
    </row>
    <row r="6994" spans="1:12" ht="13.8" customHeight="1" x14ac:dyDescent="0.3">
      <c r="A6994" t="s">
        <v>113</v>
      </c>
      <c r="B6994">
        <v>2002</v>
      </c>
      <c r="C6994" s="10">
        <v>10809</v>
      </c>
      <c r="D6994">
        <v>5366</v>
      </c>
      <c r="E6994">
        <v>4031</v>
      </c>
      <c r="F6994">
        <v>1248</v>
      </c>
      <c r="G6994">
        <v>164</v>
      </c>
      <c r="H6994">
        <v>0</v>
      </c>
      <c r="I6994">
        <v>1.58</v>
      </c>
      <c r="J6994" s="10">
        <v>6902</v>
      </c>
      <c r="K6994" s="13">
        <f t="shared" si="220"/>
        <v>1990</v>
      </c>
      <c r="L6994" s="1" t="str">
        <f t="shared" si="219"/>
        <v/>
      </c>
    </row>
    <row r="6995" spans="1:12" ht="13.8" customHeight="1" x14ac:dyDescent="0.3">
      <c r="A6995" t="s">
        <v>113</v>
      </c>
      <c r="B6995">
        <v>2003</v>
      </c>
      <c r="C6995" s="10">
        <v>11824</v>
      </c>
      <c r="D6995">
        <v>6839</v>
      </c>
      <c r="E6995">
        <v>4026</v>
      </c>
      <c r="F6995">
        <v>797</v>
      </c>
      <c r="G6995">
        <v>162</v>
      </c>
      <c r="H6995">
        <v>0</v>
      </c>
      <c r="I6995">
        <v>1.73</v>
      </c>
      <c r="J6995" s="10">
        <v>7000</v>
      </c>
      <c r="K6995" s="13">
        <f t="shared" si="220"/>
        <v>1990</v>
      </c>
      <c r="L6995" s="1" t="str">
        <f t="shared" si="219"/>
        <v/>
      </c>
    </row>
    <row r="6996" spans="1:12" ht="13.8" customHeight="1" x14ac:dyDescent="0.3">
      <c r="A6996" t="s">
        <v>113</v>
      </c>
      <c r="B6996">
        <v>2004</v>
      </c>
      <c r="C6996" s="10">
        <v>11374</v>
      </c>
      <c r="D6996">
        <v>6324</v>
      </c>
      <c r="E6996">
        <v>3758</v>
      </c>
      <c r="F6996">
        <v>1152</v>
      </c>
      <c r="G6996">
        <v>141</v>
      </c>
      <c r="H6996">
        <v>0</v>
      </c>
      <c r="I6996">
        <v>1.67</v>
      </c>
      <c r="J6996" s="10">
        <v>9282</v>
      </c>
      <c r="K6996" s="13">
        <f t="shared" si="220"/>
        <v>1990</v>
      </c>
      <c r="L6996" s="1" t="str">
        <f t="shared" si="219"/>
        <v/>
      </c>
    </row>
    <row r="6997" spans="1:12" ht="13.8" customHeight="1" x14ac:dyDescent="0.3">
      <c r="A6997" t="s">
        <v>113</v>
      </c>
      <c r="B6997">
        <v>2005</v>
      </c>
      <c r="C6997" s="10">
        <v>11964</v>
      </c>
      <c r="D6997">
        <v>6950</v>
      </c>
      <c r="E6997">
        <v>3726</v>
      </c>
      <c r="F6997">
        <v>1151</v>
      </c>
      <c r="G6997">
        <v>137</v>
      </c>
      <c r="H6997">
        <v>0</v>
      </c>
      <c r="I6997">
        <v>1.76</v>
      </c>
      <c r="J6997" s="10">
        <v>8018</v>
      </c>
      <c r="K6997" s="13">
        <f t="shared" si="220"/>
        <v>1990</v>
      </c>
      <c r="L6997" s="1" t="str">
        <f t="shared" si="219"/>
        <v/>
      </c>
    </row>
    <row r="6998" spans="1:12" ht="13.8" customHeight="1" x14ac:dyDescent="0.3">
      <c r="A6998" t="s">
        <v>113</v>
      </c>
      <c r="B6998">
        <v>2006</v>
      </c>
      <c r="C6998" s="10">
        <v>11469</v>
      </c>
      <c r="D6998">
        <v>6888</v>
      </c>
      <c r="E6998">
        <v>3228</v>
      </c>
      <c r="F6998">
        <v>1217</v>
      </c>
      <c r="G6998">
        <v>137</v>
      </c>
      <c r="H6998">
        <v>0</v>
      </c>
      <c r="I6998">
        <v>1.68</v>
      </c>
      <c r="J6998" s="10">
        <v>9454</v>
      </c>
      <c r="K6998" s="13">
        <f t="shared" si="220"/>
        <v>1990</v>
      </c>
      <c r="L6998" s="1" t="str">
        <f t="shared" si="219"/>
        <v/>
      </c>
    </row>
    <row r="6999" spans="1:12" ht="13.8" customHeight="1" x14ac:dyDescent="0.3">
      <c r="A6999" t="s">
        <v>113</v>
      </c>
      <c r="B6999">
        <v>2007</v>
      </c>
      <c r="C6999" s="10">
        <v>11923</v>
      </c>
      <c r="D6999">
        <v>7534</v>
      </c>
      <c r="E6999">
        <v>3202</v>
      </c>
      <c r="F6999">
        <v>1051</v>
      </c>
      <c r="G6999">
        <v>136</v>
      </c>
      <c r="H6999">
        <v>0</v>
      </c>
      <c r="I6999">
        <v>1.72</v>
      </c>
      <c r="J6999" s="10">
        <v>10399</v>
      </c>
      <c r="K6999" s="13">
        <f t="shared" si="220"/>
        <v>1990</v>
      </c>
      <c r="L6999" s="1" t="str">
        <f t="shared" si="219"/>
        <v/>
      </c>
    </row>
    <row r="7000" spans="1:12" ht="13.8" customHeight="1" x14ac:dyDescent="0.3">
      <c r="A7000" t="s">
        <v>113</v>
      </c>
      <c r="B7000">
        <v>2008</v>
      </c>
      <c r="C7000" s="10">
        <v>11993</v>
      </c>
      <c r="D7000">
        <v>7086</v>
      </c>
      <c r="E7000">
        <v>3465</v>
      </c>
      <c r="F7000">
        <v>1248</v>
      </c>
      <c r="G7000">
        <v>194</v>
      </c>
      <c r="H7000">
        <v>0</v>
      </c>
      <c r="I7000">
        <v>1.72</v>
      </c>
      <c r="J7000" s="10">
        <v>9880</v>
      </c>
      <c r="K7000" s="13">
        <f t="shared" si="220"/>
        <v>1990</v>
      </c>
      <c r="L7000" s="1" t="str">
        <f t="shared" si="219"/>
        <v/>
      </c>
    </row>
    <row r="7001" spans="1:12" ht="13.8" customHeight="1" x14ac:dyDescent="0.3">
      <c r="A7001" t="s">
        <v>113</v>
      </c>
      <c r="B7001">
        <v>2009</v>
      </c>
      <c r="C7001" s="10">
        <v>11494</v>
      </c>
      <c r="D7001">
        <v>7400</v>
      </c>
      <c r="E7001">
        <v>2528</v>
      </c>
      <c r="F7001">
        <v>1412</v>
      </c>
      <c r="G7001">
        <v>153</v>
      </c>
      <c r="H7001">
        <v>0</v>
      </c>
      <c r="I7001">
        <v>1.65</v>
      </c>
      <c r="J7001" s="10">
        <v>13497</v>
      </c>
      <c r="K7001" s="13">
        <f t="shared" si="220"/>
        <v>1990</v>
      </c>
      <c r="L7001" s="1" t="str">
        <f t="shared" si="219"/>
        <v/>
      </c>
    </row>
    <row r="7002" spans="1:12" ht="13.8" customHeight="1" x14ac:dyDescent="0.3">
      <c r="A7002" t="s">
        <v>113</v>
      </c>
      <c r="B7002">
        <v>2010</v>
      </c>
      <c r="C7002" s="10">
        <v>11093</v>
      </c>
      <c r="D7002">
        <v>6438</v>
      </c>
      <c r="E7002">
        <v>2688</v>
      </c>
      <c r="F7002">
        <v>1768</v>
      </c>
      <c r="G7002">
        <v>199</v>
      </c>
      <c r="H7002">
        <v>0</v>
      </c>
      <c r="I7002">
        <v>1.59</v>
      </c>
      <c r="J7002" s="10">
        <v>13595</v>
      </c>
      <c r="K7002" s="13">
        <f t="shared" si="220"/>
        <v>1990</v>
      </c>
      <c r="L7002" s="1" t="str">
        <f t="shared" si="219"/>
        <v/>
      </c>
    </row>
    <row r="7003" spans="1:12" ht="13.8" customHeight="1" x14ac:dyDescent="0.3">
      <c r="A7003" t="s">
        <v>113</v>
      </c>
      <c r="B7003">
        <v>2011</v>
      </c>
      <c r="C7003" s="10">
        <v>11943</v>
      </c>
      <c r="D7003">
        <v>7659</v>
      </c>
      <c r="E7003">
        <v>2637</v>
      </c>
      <c r="F7003">
        <v>1438</v>
      </c>
      <c r="G7003">
        <v>209</v>
      </c>
      <c r="H7003">
        <v>0</v>
      </c>
      <c r="I7003">
        <v>1.7</v>
      </c>
      <c r="J7003" s="10">
        <v>13924</v>
      </c>
      <c r="K7003" s="13">
        <f t="shared" si="220"/>
        <v>1990</v>
      </c>
      <c r="L7003" s="1" t="str">
        <f t="shared" si="219"/>
        <v/>
      </c>
    </row>
    <row r="7004" spans="1:12" ht="13.8" customHeight="1" x14ac:dyDescent="0.3">
      <c r="A7004" t="s">
        <v>113</v>
      </c>
      <c r="B7004">
        <v>2012</v>
      </c>
      <c r="C7004" s="10">
        <v>11842</v>
      </c>
      <c r="D7004">
        <v>7540</v>
      </c>
      <c r="E7004">
        <v>2741</v>
      </c>
      <c r="F7004">
        <v>1333</v>
      </c>
      <c r="G7004">
        <v>228</v>
      </c>
      <c r="H7004">
        <v>0</v>
      </c>
      <c r="I7004">
        <v>1.67</v>
      </c>
      <c r="J7004" s="10">
        <v>13123</v>
      </c>
      <c r="K7004" s="13">
        <f t="shared" si="220"/>
        <v>1990</v>
      </c>
      <c r="L7004" s="1">
        <f t="shared" si="219"/>
        <v>1</v>
      </c>
    </row>
    <row r="7005" spans="1:12" ht="13.8" customHeight="1" x14ac:dyDescent="0.3">
      <c r="A7005" t="s">
        <v>113</v>
      </c>
      <c r="B7005">
        <v>2013</v>
      </c>
      <c r="C7005" s="10">
        <v>12273</v>
      </c>
      <c r="D7005">
        <v>8037</v>
      </c>
      <c r="E7005">
        <v>2698</v>
      </c>
      <c r="F7005">
        <v>1298</v>
      </c>
      <c r="G7005">
        <v>240</v>
      </c>
      <c r="H7005">
        <v>0</v>
      </c>
      <c r="I7005">
        <v>1.71</v>
      </c>
      <c r="J7005" s="10">
        <v>13498</v>
      </c>
      <c r="K7005" s="13">
        <f t="shared" si="220"/>
        <v>1990</v>
      </c>
      <c r="L7005" s="1">
        <f t="shared" si="219"/>
        <v>1</v>
      </c>
    </row>
    <row r="7006" spans="1:12" ht="13.8" customHeight="1" x14ac:dyDescent="0.3">
      <c r="A7006" t="s">
        <v>113</v>
      </c>
      <c r="B7006">
        <v>2014</v>
      </c>
      <c r="C7006" s="10">
        <v>12605</v>
      </c>
      <c r="D7006">
        <v>8420</v>
      </c>
      <c r="E7006">
        <v>2659</v>
      </c>
      <c r="F7006">
        <v>1268</v>
      </c>
      <c r="G7006">
        <v>258</v>
      </c>
      <c r="H7006">
        <v>0</v>
      </c>
      <c r="I7006">
        <v>1.74</v>
      </c>
      <c r="J7006" s="10">
        <v>12769</v>
      </c>
      <c r="K7006" s="13">
        <f t="shared" si="220"/>
        <v>1990</v>
      </c>
      <c r="L7006" s="1">
        <f t="shared" si="219"/>
        <v>1</v>
      </c>
    </row>
    <row r="7007" spans="1:12" ht="13.8" customHeight="1" x14ac:dyDescent="0.3">
      <c r="A7007" t="s">
        <v>114</v>
      </c>
      <c r="B7007">
        <v>1830</v>
      </c>
      <c r="C7007" s="10">
        <v>31</v>
      </c>
      <c r="D7007">
        <v>31</v>
      </c>
      <c r="E7007">
        <v>0</v>
      </c>
      <c r="F7007">
        <v>0</v>
      </c>
      <c r="G7007">
        <v>0</v>
      </c>
      <c r="H7007" t="s">
        <v>11</v>
      </c>
      <c r="I7007" t="s">
        <v>11</v>
      </c>
      <c r="J7007" s="10">
        <v>0</v>
      </c>
      <c r="K7007" s="13">
        <f t="shared" si="220"/>
        <v>1958</v>
      </c>
      <c r="L7007" s="1" t="str">
        <f t="shared" si="219"/>
        <v/>
      </c>
    </row>
    <row r="7008" spans="1:12" ht="13.8" customHeight="1" x14ac:dyDescent="0.3">
      <c r="A7008" t="s">
        <v>114</v>
      </c>
      <c r="B7008">
        <v>1831</v>
      </c>
      <c r="C7008" s="10">
        <v>19</v>
      </c>
      <c r="D7008">
        <v>19</v>
      </c>
      <c r="E7008">
        <v>0</v>
      </c>
      <c r="F7008">
        <v>0</v>
      </c>
      <c r="G7008">
        <v>0</v>
      </c>
      <c r="H7008" t="s">
        <v>11</v>
      </c>
      <c r="I7008" t="s">
        <v>11</v>
      </c>
      <c r="J7008" s="10">
        <v>0</v>
      </c>
      <c r="K7008" s="13">
        <f t="shared" si="220"/>
        <v>1958</v>
      </c>
      <c r="L7008" s="1" t="str">
        <f t="shared" si="219"/>
        <v/>
      </c>
    </row>
    <row r="7009" spans="1:12" ht="13.8" customHeight="1" x14ac:dyDescent="0.3">
      <c r="A7009" t="s">
        <v>114</v>
      </c>
      <c r="B7009">
        <v>1832</v>
      </c>
      <c r="C7009" s="10">
        <v>24</v>
      </c>
      <c r="D7009">
        <v>24</v>
      </c>
      <c r="E7009">
        <v>0</v>
      </c>
      <c r="F7009">
        <v>0</v>
      </c>
      <c r="G7009">
        <v>0</v>
      </c>
      <c r="H7009" t="s">
        <v>11</v>
      </c>
      <c r="I7009" t="s">
        <v>11</v>
      </c>
      <c r="J7009" s="10">
        <v>0</v>
      </c>
      <c r="K7009" s="13">
        <f t="shared" si="220"/>
        <v>1958</v>
      </c>
      <c r="L7009" s="1" t="str">
        <f t="shared" si="219"/>
        <v/>
      </c>
    </row>
    <row r="7010" spans="1:12" ht="13.8" customHeight="1" x14ac:dyDescent="0.3">
      <c r="A7010" t="s">
        <v>114</v>
      </c>
      <c r="B7010">
        <v>1833</v>
      </c>
      <c r="C7010" s="10">
        <v>18</v>
      </c>
      <c r="D7010">
        <v>18</v>
      </c>
      <c r="E7010">
        <v>0</v>
      </c>
      <c r="F7010">
        <v>0</v>
      </c>
      <c r="G7010">
        <v>0</v>
      </c>
      <c r="H7010" t="s">
        <v>11</v>
      </c>
      <c r="I7010" t="s">
        <v>11</v>
      </c>
      <c r="J7010" s="10">
        <v>0</v>
      </c>
      <c r="K7010" s="13">
        <f t="shared" si="220"/>
        <v>1958</v>
      </c>
      <c r="L7010" s="1" t="str">
        <f t="shared" si="219"/>
        <v/>
      </c>
    </row>
    <row r="7011" spans="1:12" ht="13.8" customHeight="1" x14ac:dyDescent="0.3">
      <c r="A7011" t="s">
        <v>114</v>
      </c>
      <c r="B7011">
        <v>1834</v>
      </c>
      <c r="C7011" s="10">
        <v>19</v>
      </c>
      <c r="D7011">
        <v>19</v>
      </c>
      <c r="E7011">
        <v>0</v>
      </c>
      <c r="F7011">
        <v>0</v>
      </c>
      <c r="G7011">
        <v>0</v>
      </c>
      <c r="H7011" t="s">
        <v>11</v>
      </c>
      <c r="I7011" t="s">
        <v>11</v>
      </c>
      <c r="J7011" s="10">
        <v>0</v>
      </c>
      <c r="K7011" s="13">
        <f t="shared" si="220"/>
        <v>1958</v>
      </c>
      <c r="L7011" s="1" t="str">
        <f t="shared" si="219"/>
        <v/>
      </c>
    </row>
    <row r="7012" spans="1:12" ht="13.8" customHeight="1" x14ac:dyDescent="0.3">
      <c r="A7012" t="s">
        <v>114</v>
      </c>
      <c r="B7012">
        <v>1835</v>
      </c>
      <c r="C7012" s="10">
        <v>14</v>
      </c>
      <c r="D7012">
        <v>14</v>
      </c>
      <c r="E7012">
        <v>0</v>
      </c>
      <c r="F7012">
        <v>0</v>
      </c>
      <c r="G7012">
        <v>0</v>
      </c>
      <c r="H7012" t="s">
        <v>11</v>
      </c>
      <c r="I7012" t="s">
        <v>11</v>
      </c>
      <c r="J7012" s="10">
        <v>0</v>
      </c>
      <c r="K7012" s="13">
        <f t="shared" si="220"/>
        <v>1958</v>
      </c>
      <c r="L7012" s="1" t="str">
        <f t="shared" si="219"/>
        <v/>
      </c>
    </row>
    <row r="7013" spans="1:12" ht="13.8" customHeight="1" x14ac:dyDescent="0.3">
      <c r="A7013" t="s">
        <v>114</v>
      </c>
      <c r="B7013">
        <v>1836</v>
      </c>
      <c r="C7013" s="10">
        <v>23</v>
      </c>
      <c r="D7013">
        <v>23</v>
      </c>
      <c r="E7013">
        <v>0</v>
      </c>
      <c r="F7013">
        <v>0</v>
      </c>
      <c r="G7013">
        <v>0</v>
      </c>
      <c r="H7013" t="s">
        <v>11</v>
      </c>
      <c r="I7013" t="s">
        <v>11</v>
      </c>
      <c r="J7013" s="10">
        <v>0</v>
      </c>
      <c r="K7013" s="13">
        <f t="shared" si="220"/>
        <v>1958</v>
      </c>
      <c r="L7013" s="1" t="str">
        <f t="shared" si="219"/>
        <v/>
      </c>
    </row>
    <row r="7014" spans="1:12" ht="13.8" customHeight="1" x14ac:dyDescent="0.3">
      <c r="A7014" t="s">
        <v>114</v>
      </c>
      <c r="B7014">
        <v>1837</v>
      </c>
      <c r="C7014" s="10">
        <v>19</v>
      </c>
      <c r="D7014">
        <v>19</v>
      </c>
      <c r="E7014">
        <v>0</v>
      </c>
      <c r="F7014">
        <v>0</v>
      </c>
      <c r="G7014">
        <v>0</v>
      </c>
      <c r="H7014" t="s">
        <v>11</v>
      </c>
      <c r="I7014" t="s">
        <v>11</v>
      </c>
      <c r="J7014" s="10">
        <v>0</v>
      </c>
      <c r="K7014" s="13">
        <f t="shared" si="220"/>
        <v>1958</v>
      </c>
      <c r="L7014" s="1" t="str">
        <f t="shared" si="219"/>
        <v/>
      </c>
    </row>
    <row r="7015" spans="1:12" ht="13.8" customHeight="1" x14ac:dyDescent="0.3">
      <c r="A7015" t="s">
        <v>114</v>
      </c>
      <c r="B7015">
        <v>1838</v>
      </c>
      <c r="C7015" s="10">
        <v>17</v>
      </c>
      <c r="D7015">
        <v>17</v>
      </c>
      <c r="E7015">
        <v>0</v>
      </c>
      <c r="F7015">
        <v>0</v>
      </c>
      <c r="G7015">
        <v>0</v>
      </c>
      <c r="H7015" t="s">
        <v>11</v>
      </c>
      <c r="I7015" t="s">
        <v>11</v>
      </c>
      <c r="J7015" s="10">
        <v>0</v>
      </c>
      <c r="K7015" s="13">
        <f t="shared" si="220"/>
        <v>1958</v>
      </c>
      <c r="L7015" s="1" t="str">
        <f t="shared" si="219"/>
        <v/>
      </c>
    </row>
    <row r="7016" spans="1:12" ht="13.8" customHeight="1" x14ac:dyDescent="0.3">
      <c r="A7016" t="s">
        <v>114</v>
      </c>
      <c r="B7016">
        <v>1839</v>
      </c>
      <c r="C7016" s="10">
        <v>38</v>
      </c>
      <c r="D7016">
        <v>38</v>
      </c>
      <c r="E7016">
        <v>0</v>
      </c>
      <c r="F7016">
        <v>0</v>
      </c>
      <c r="G7016">
        <v>0</v>
      </c>
      <c r="H7016" t="s">
        <v>11</v>
      </c>
      <c r="I7016" t="s">
        <v>11</v>
      </c>
      <c r="J7016" s="10">
        <v>0</v>
      </c>
      <c r="K7016" s="13">
        <f t="shared" si="220"/>
        <v>1958</v>
      </c>
      <c r="L7016" s="1" t="str">
        <f t="shared" si="219"/>
        <v/>
      </c>
    </row>
    <row r="7017" spans="1:12" ht="13.8" customHeight="1" x14ac:dyDescent="0.3">
      <c r="A7017" t="s">
        <v>114</v>
      </c>
      <c r="B7017">
        <v>1840</v>
      </c>
      <c r="C7017" s="10">
        <v>37</v>
      </c>
      <c r="D7017">
        <v>37</v>
      </c>
      <c r="E7017">
        <v>0</v>
      </c>
      <c r="F7017">
        <v>0</v>
      </c>
      <c r="G7017">
        <v>0</v>
      </c>
      <c r="H7017" t="s">
        <v>11</v>
      </c>
      <c r="I7017" t="s">
        <v>11</v>
      </c>
      <c r="J7017" s="10">
        <v>0</v>
      </c>
      <c r="K7017" s="13">
        <f t="shared" si="220"/>
        <v>1958</v>
      </c>
      <c r="L7017" s="1" t="str">
        <f t="shared" si="219"/>
        <v/>
      </c>
    </row>
    <row r="7018" spans="1:12" ht="13.8" customHeight="1" x14ac:dyDescent="0.3">
      <c r="A7018" t="s">
        <v>114</v>
      </c>
      <c r="B7018">
        <v>1841</v>
      </c>
      <c r="C7018" s="10">
        <v>39</v>
      </c>
      <c r="D7018">
        <v>39</v>
      </c>
      <c r="E7018">
        <v>0</v>
      </c>
      <c r="F7018">
        <v>0</v>
      </c>
      <c r="G7018">
        <v>0</v>
      </c>
      <c r="H7018" t="s">
        <v>11</v>
      </c>
      <c r="I7018" t="s">
        <v>11</v>
      </c>
      <c r="J7018" s="10">
        <v>0</v>
      </c>
      <c r="K7018" s="13">
        <f t="shared" si="220"/>
        <v>1958</v>
      </c>
      <c r="L7018" s="1" t="str">
        <f t="shared" si="219"/>
        <v/>
      </c>
    </row>
    <row r="7019" spans="1:12" ht="13.8" customHeight="1" x14ac:dyDescent="0.3">
      <c r="A7019" t="s">
        <v>114</v>
      </c>
      <c r="B7019">
        <v>1842</v>
      </c>
      <c r="C7019" s="10">
        <v>23</v>
      </c>
      <c r="D7019">
        <v>23</v>
      </c>
      <c r="E7019">
        <v>0</v>
      </c>
      <c r="F7019">
        <v>0</v>
      </c>
      <c r="G7019">
        <v>0</v>
      </c>
      <c r="H7019" t="s">
        <v>11</v>
      </c>
      <c r="I7019" t="s">
        <v>11</v>
      </c>
      <c r="J7019" s="10">
        <v>0</v>
      </c>
      <c r="K7019" s="13">
        <f t="shared" si="220"/>
        <v>1958</v>
      </c>
      <c r="L7019" s="1" t="str">
        <f t="shared" si="219"/>
        <v/>
      </c>
    </row>
    <row r="7020" spans="1:12" ht="13.8" customHeight="1" x14ac:dyDescent="0.3">
      <c r="A7020" t="s">
        <v>114</v>
      </c>
      <c r="B7020">
        <v>1843</v>
      </c>
      <c r="C7020" s="10">
        <v>24</v>
      </c>
      <c r="D7020">
        <v>24</v>
      </c>
      <c r="E7020">
        <v>0</v>
      </c>
      <c r="F7020">
        <v>0</v>
      </c>
      <c r="G7020">
        <v>0</v>
      </c>
      <c r="H7020" t="s">
        <v>11</v>
      </c>
      <c r="I7020" t="s">
        <v>11</v>
      </c>
      <c r="J7020" s="10">
        <v>0</v>
      </c>
      <c r="K7020" s="13">
        <f t="shared" si="220"/>
        <v>1958</v>
      </c>
      <c r="L7020" s="1" t="str">
        <f t="shared" si="219"/>
        <v/>
      </c>
    </row>
    <row r="7021" spans="1:12" ht="13.8" customHeight="1" x14ac:dyDescent="0.3">
      <c r="A7021" t="s">
        <v>114</v>
      </c>
      <c r="B7021">
        <v>1844</v>
      </c>
      <c r="C7021" s="10">
        <v>51</v>
      </c>
      <c r="D7021">
        <v>51</v>
      </c>
      <c r="E7021">
        <v>0</v>
      </c>
      <c r="F7021">
        <v>0</v>
      </c>
      <c r="G7021">
        <v>0</v>
      </c>
      <c r="H7021" t="s">
        <v>11</v>
      </c>
      <c r="I7021" t="s">
        <v>11</v>
      </c>
      <c r="J7021" s="10">
        <v>0</v>
      </c>
      <c r="K7021" s="13">
        <f t="shared" si="220"/>
        <v>1958</v>
      </c>
      <c r="L7021" s="1" t="str">
        <f t="shared" si="219"/>
        <v/>
      </c>
    </row>
    <row r="7022" spans="1:12" ht="13.8" customHeight="1" x14ac:dyDescent="0.3">
      <c r="A7022" t="s">
        <v>114</v>
      </c>
      <c r="B7022">
        <v>1845</v>
      </c>
      <c r="C7022" s="10">
        <v>24</v>
      </c>
      <c r="D7022">
        <v>24</v>
      </c>
      <c r="E7022">
        <v>0</v>
      </c>
      <c r="F7022">
        <v>0</v>
      </c>
      <c r="G7022">
        <v>0</v>
      </c>
      <c r="H7022" t="s">
        <v>11</v>
      </c>
      <c r="I7022" t="s">
        <v>11</v>
      </c>
      <c r="J7022" s="10">
        <v>0</v>
      </c>
      <c r="K7022" s="13">
        <f t="shared" si="220"/>
        <v>1958</v>
      </c>
      <c r="L7022" s="1" t="str">
        <f t="shared" si="219"/>
        <v/>
      </c>
    </row>
    <row r="7023" spans="1:12" ht="13.8" customHeight="1" x14ac:dyDescent="0.3">
      <c r="A7023" t="s">
        <v>114</v>
      </c>
      <c r="B7023">
        <v>1846</v>
      </c>
      <c r="C7023" s="10">
        <v>17</v>
      </c>
      <c r="D7023">
        <v>17</v>
      </c>
      <c r="E7023">
        <v>0</v>
      </c>
      <c r="F7023">
        <v>0</v>
      </c>
      <c r="G7023">
        <v>0</v>
      </c>
      <c r="H7023" t="s">
        <v>11</v>
      </c>
      <c r="I7023" t="s">
        <v>11</v>
      </c>
      <c r="J7023" s="10">
        <v>0</v>
      </c>
      <c r="K7023" s="13">
        <f t="shared" si="220"/>
        <v>1958</v>
      </c>
      <c r="L7023" s="1" t="str">
        <f t="shared" si="219"/>
        <v/>
      </c>
    </row>
    <row r="7024" spans="1:12" ht="13.8" customHeight="1" x14ac:dyDescent="0.3">
      <c r="A7024" t="s">
        <v>114</v>
      </c>
      <c r="B7024">
        <v>1847</v>
      </c>
      <c r="C7024" s="10">
        <v>45</v>
      </c>
      <c r="D7024">
        <v>45</v>
      </c>
      <c r="E7024">
        <v>0</v>
      </c>
      <c r="F7024">
        <v>0</v>
      </c>
      <c r="G7024">
        <v>0</v>
      </c>
      <c r="H7024" t="s">
        <v>11</v>
      </c>
      <c r="I7024" t="s">
        <v>11</v>
      </c>
      <c r="J7024" s="10">
        <v>0</v>
      </c>
      <c r="K7024" s="13">
        <f t="shared" si="220"/>
        <v>1958</v>
      </c>
      <c r="L7024" s="1" t="str">
        <f t="shared" si="219"/>
        <v/>
      </c>
    </row>
    <row r="7025" spans="1:12" ht="13.8" customHeight="1" x14ac:dyDescent="0.3">
      <c r="A7025" t="s">
        <v>114</v>
      </c>
      <c r="B7025">
        <v>1848</v>
      </c>
      <c r="C7025" s="10">
        <v>0</v>
      </c>
      <c r="D7025">
        <v>0</v>
      </c>
      <c r="E7025">
        <v>0</v>
      </c>
      <c r="F7025">
        <v>0</v>
      </c>
      <c r="G7025">
        <v>0</v>
      </c>
      <c r="H7025" t="s">
        <v>11</v>
      </c>
      <c r="I7025" t="s">
        <v>11</v>
      </c>
      <c r="J7025" s="10">
        <v>0</v>
      </c>
      <c r="K7025" s="13">
        <f t="shared" si="220"/>
        <v>1958</v>
      </c>
      <c r="L7025" s="1" t="str">
        <f t="shared" si="219"/>
        <v/>
      </c>
    </row>
    <row r="7026" spans="1:12" ht="13.8" customHeight="1" x14ac:dyDescent="0.3">
      <c r="A7026" t="s">
        <v>114</v>
      </c>
      <c r="B7026">
        <v>1849</v>
      </c>
      <c r="C7026" s="10">
        <v>0</v>
      </c>
      <c r="D7026">
        <v>0</v>
      </c>
      <c r="E7026">
        <v>0</v>
      </c>
      <c r="F7026">
        <v>0</v>
      </c>
      <c r="G7026">
        <v>0</v>
      </c>
      <c r="H7026" t="s">
        <v>11</v>
      </c>
      <c r="I7026" t="s">
        <v>11</v>
      </c>
      <c r="J7026" s="10">
        <v>0</v>
      </c>
      <c r="K7026" s="13">
        <f t="shared" si="220"/>
        <v>1958</v>
      </c>
      <c r="L7026" s="1" t="str">
        <f t="shared" si="219"/>
        <v/>
      </c>
    </row>
    <row r="7027" spans="1:12" ht="13.8" customHeight="1" x14ac:dyDescent="0.3">
      <c r="A7027" t="s">
        <v>114</v>
      </c>
      <c r="B7027">
        <v>1850</v>
      </c>
      <c r="C7027" s="10">
        <v>0</v>
      </c>
      <c r="D7027">
        <v>0</v>
      </c>
      <c r="E7027">
        <v>0</v>
      </c>
      <c r="F7027">
        <v>0</v>
      </c>
      <c r="G7027">
        <v>0</v>
      </c>
      <c r="H7027" t="s">
        <v>11</v>
      </c>
      <c r="I7027" t="s">
        <v>11</v>
      </c>
      <c r="J7027" s="10">
        <v>0</v>
      </c>
      <c r="K7027" s="13">
        <f t="shared" si="220"/>
        <v>1958</v>
      </c>
      <c r="L7027" s="1" t="str">
        <f t="shared" si="219"/>
        <v/>
      </c>
    </row>
    <row r="7028" spans="1:12" ht="13.8" customHeight="1" x14ac:dyDescent="0.3">
      <c r="A7028" t="s">
        <v>114</v>
      </c>
      <c r="B7028">
        <v>1851</v>
      </c>
      <c r="C7028" s="10">
        <v>75</v>
      </c>
      <c r="D7028">
        <v>75</v>
      </c>
      <c r="E7028">
        <v>0</v>
      </c>
      <c r="F7028">
        <v>0</v>
      </c>
      <c r="G7028">
        <v>0</v>
      </c>
      <c r="H7028" t="s">
        <v>11</v>
      </c>
      <c r="I7028" t="s">
        <v>11</v>
      </c>
      <c r="J7028" s="10">
        <v>0</v>
      </c>
      <c r="K7028" s="13">
        <f t="shared" si="220"/>
        <v>1958</v>
      </c>
      <c r="L7028" s="1" t="str">
        <f t="shared" si="219"/>
        <v/>
      </c>
    </row>
    <row r="7029" spans="1:12" ht="13.8" customHeight="1" x14ac:dyDescent="0.3">
      <c r="A7029" t="s">
        <v>114</v>
      </c>
      <c r="B7029">
        <v>1852</v>
      </c>
      <c r="C7029" s="10">
        <v>94</v>
      </c>
      <c r="D7029">
        <v>94</v>
      </c>
      <c r="E7029">
        <v>0</v>
      </c>
      <c r="F7029">
        <v>0</v>
      </c>
      <c r="G7029">
        <v>0</v>
      </c>
      <c r="H7029" t="s">
        <v>11</v>
      </c>
      <c r="I7029" t="s">
        <v>11</v>
      </c>
      <c r="J7029" s="10">
        <v>0</v>
      </c>
      <c r="K7029" s="13">
        <f t="shared" si="220"/>
        <v>1958</v>
      </c>
      <c r="L7029" s="1" t="str">
        <f t="shared" si="219"/>
        <v/>
      </c>
    </row>
    <row r="7030" spans="1:12" ht="13.8" customHeight="1" x14ac:dyDescent="0.3">
      <c r="A7030" t="s">
        <v>114</v>
      </c>
      <c r="B7030">
        <v>1853</v>
      </c>
      <c r="C7030" s="10">
        <v>94</v>
      </c>
      <c r="D7030">
        <v>94</v>
      </c>
      <c r="E7030">
        <v>0</v>
      </c>
      <c r="F7030">
        <v>0</v>
      </c>
      <c r="G7030">
        <v>0</v>
      </c>
      <c r="H7030" t="s">
        <v>11</v>
      </c>
      <c r="I7030" t="s">
        <v>11</v>
      </c>
      <c r="J7030" s="10">
        <v>0</v>
      </c>
      <c r="K7030" s="13">
        <f t="shared" si="220"/>
        <v>1958</v>
      </c>
      <c r="L7030" s="1" t="str">
        <f t="shared" si="219"/>
        <v/>
      </c>
    </row>
    <row r="7031" spans="1:12" ht="13.8" customHeight="1" x14ac:dyDescent="0.3">
      <c r="A7031" t="s">
        <v>114</v>
      </c>
      <c r="B7031">
        <v>1854</v>
      </c>
      <c r="C7031" s="10">
        <v>119</v>
      </c>
      <c r="D7031">
        <v>119</v>
      </c>
      <c r="E7031">
        <v>0</v>
      </c>
      <c r="F7031">
        <v>0</v>
      </c>
      <c r="G7031">
        <v>0</v>
      </c>
      <c r="H7031" t="s">
        <v>11</v>
      </c>
      <c r="I7031" t="s">
        <v>11</v>
      </c>
      <c r="J7031" s="10">
        <v>0</v>
      </c>
      <c r="K7031" s="13">
        <f t="shared" si="220"/>
        <v>1958</v>
      </c>
      <c r="L7031" s="1" t="str">
        <f t="shared" si="219"/>
        <v/>
      </c>
    </row>
    <row r="7032" spans="1:12" ht="13.8" customHeight="1" x14ac:dyDescent="0.3">
      <c r="A7032" t="s">
        <v>114</v>
      </c>
      <c r="B7032">
        <v>1855</v>
      </c>
      <c r="C7032" s="10">
        <v>124</v>
      </c>
      <c r="D7032">
        <v>124</v>
      </c>
      <c r="E7032">
        <v>0</v>
      </c>
      <c r="F7032">
        <v>0</v>
      </c>
      <c r="G7032">
        <v>0</v>
      </c>
      <c r="H7032" t="s">
        <v>11</v>
      </c>
      <c r="I7032" t="s">
        <v>11</v>
      </c>
      <c r="J7032" s="10">
        <v>0</v>
      </c>
      <c r="K7032" s="13">
        <f t="shared" si="220"/>
        <v>1958</v>
      </c>
      <c r="L7032" s="1" t="str">
        <f t="shared" si="219"/>
        <v/>
      </c>
    </row>
    <row r="7033" spans="1:12" ht="13.8" customHeight="1" x14ac:dyDescent="0.3">
      <c r="A7033" t="s">
        <v>114</v>
      </c>
      <c r="B7033">
        <v>1856</v>
      </c>
      <c r="C7033" s="10">
        <v>130</v>
      </c>
      <c r="D7033">
        <v>130</v>
      </c>
      <c r="E7033">
        <v>0</v>
      </c>
      <c r="F7033">
        <v>0</v>
      </c>
      <c r="G7033">
        <v>0</v>
      </c>
      <c r="H7033" t="s">
        <v>11</v>
      </c>
      <c r="I7033" t="s">
        <v>11</v>
      </c>
      <c r="J7033" s="10">
        <v>0</v>
      </c>
      <c r="K7033" s="13">
        <f t="shared" si="220"/>
        <v>1958</v>
      </c>
      <c r="L7033" s="1" t="str">
        <f t="shared" si="219"/>
        <v/>
      </c>
    </row>
    <row r="7034" spans="1:12" ht="13.8" customHeight="1" x14ac:dyDescent="0.3">
      <c r="A7034" t="s">
        <v>114</v>
      </c>
      <c r="B7034">
        <v>1857</v>
      </c>
      <c r="C7034" s="10">
        <v>149</v>
      </c>
      <c r="D7034">
        <v>149</v>
      </c>
      <c r="E7034">
        <v>0</v>
      </c>
      <c r="F7034">
        <v>0</v>
      </c>
      <c r="G7034">
        <v>0</v>
      </c>
      <c r="H7034" t="s">
        <v>11</v>
      </c>
      <c r="I7034" t="s">
        <v>11</v>
      </c>
      <c r="J7034" s="10">
        <v>0</v>
      </c>
      <c r="K7034" s="13">
        <f t="shared" si="220"/>
        <v>1958</v>
      </c>
      <c r="L7034" s="1" t="str">
        <f t="shared" si="219"/>
        <v/>
      </c>
    </row>
    <row r="7035" spans="1:12" ht="13.8" customHeight="1" x14ac:dyDescent="0.3">
      <c r="A7035" t="s">
        <v>114</v>
      </c>
      <c r="B7035">
        <v>1858</v>
      </c>
      <c r="C7035" s="10">
        <v>104</v>
      </c>
      <c r="D7035">
        <v>104</v>
      </c>
      <c r="E7035">
        <v>0</v>
      </c>
      <c r="F7035">
        <v>0</v>
      </c>
      <c r="G7035">
        <v>0</v>
      </c>
      <c r="H7035" t="s">
        <v>11</v>
      </c>
      <c r="I7035" t="s">
        <v>11</v>
      </c>
      <c r="J7035" s="10">
        <v>0</v>
      </c>
      <c r="K7035" s="13">
        <f t="shared" si="220"/>
        <v>1958</v>
      </c>
      <c r="L7035" s="1" t="str">
        <f t="shared" si="219"/>
        <v/>
      </c>
    </row>
    <row r="7036" spans="1:12" ht="13.8" customHeight="1" x14ac:dyDescent="0.3">
      <c r="A7036" t="s">
        <v>114</v>
      </c>
      <c r="B7036">
        <v>1859</v>
      </c>
      <c r="C7036" s="10">
        <v>210</v>
      </c>
      <c r="D7036">
        <v>210</v>
      </c>
      <c r="E7036">
        <v>0</v>
      </c>
      <c r="F7036">
        <v>0</v>
      </c>
      <c r="G7036">
        <v>0</v>
      </c>
      <c r="H7036" t="s">
        <v>11</v>
      </c>
      <c r="I7036" t="s">
        <v>11</v>
      </c>
      <c r="J7036" s="10">
        <v>0</v>
      </c>
      <c r="K7036" s="13">
        <f t="shared" si="220"/>
        <v>1958</v>
      </c>
      <c r="L7036" s="1" t="str">
        <f t="shared" si="219"/>
        <v/>
      </c>
    </row>
    <row r="7037" spans="1:12" ht="13.8" customHeight="1" x14ac:dyDescent="0.3">
      <c r="A7037" t="s">
        <v>114</v>
      </c>
      <c r="B7037">
        <v>1860</v>
      </c>
      <c r="C7037" s="10">
        <v>247</v>
      </c>
      <c r="D7037">
        <v>247</v>
      </c>
      <c r="E7037">
        <v>0</v>
      </c>
      <c r="F7037">
        <v>0</v>
      </c>
      <c r="G7037">
        <v>0</v>
      </c>
      <c r="H7037" t="s">
        <v>11</v>
      </c>
      <c r="I7037" t="s">
        <v>11</v>
      </c>
      <c r="J7037" s="10">
        <v>0</v>
      </c>
      <c r="K7037" s="13">
        <f t="shared" si="220"/>
        <v>1958</v>
      </c>
      <c r="L7037" s="1" t="str">
        <f t="shared" si="219"/>
        <v/>
      </c>
    </row>
    <row r="7038" spans="1:12" ht="13.8" customHeight="1" x14ac:dyDescent="0.3">
      <c r="A7038" t="s">
        <v>114</v>
      </c>
      <c r="B7038">
        <v>1861</v>
      </c>
      <c r="C7038" s="10">
        <v>262</v>
      </c>
      <c r="D7038">
        <v>262</v>
      </c>
      <c r="E7038">
        <v>0</v>
      </c>
      <c r="F7038">
        <v>0</v>
      </c>
      <c r="G7038">
        <v>0</v>
      </c>
      <c r="H7038" t="s">
        <v>11</v>
      </c>
      <c r="I7038" t="s">
        <v>11</v>
      </c>
      <c r="J7038" s="10">
        <v>0</v>
      </c>
      <c r="K7038" s="13">
        <f t="shared" si="220"/>
        <v>1958</v>
      </c>
      <c r="L7038" s="1" t="str">
        <f t="shared" si="219"/>
        <v/>
      </c>
    </row>
    <row r="7039" spans="1:12" ht="13.8" customHeight="1" x14ac:dyDescent="0.3">
      <c r="A7039" t="s">
        <v>114</v>
      </c>
      <c r="B7039">
        <v>1862</v>
      </c>
      <c r="C7039" s="10">
        <v>316</v>
      </c>
      <c r="D7039">
        <v>316</v>
      </c>
      <c r="E7039">
        <v>0</v>
      </c>
      <c r="F7039">
        <v>0</v>
      </c>
      <c r="G7039">
        <v>0</v>
      </c>
      <c r="H7039" t="s">
        <v>11</v>
      </c>
      <c r="I7039" t="s">
        <v>11</v>
      </c>
      <c r="J7039" s="10">
        <v>0</v>
      </c>
      <c r="K7039" s="13">
        <f t="shared" si="220"/>
        <v>1958</v>
      </c>
      <c r="L7039" s="1" t="str">
        <f t="shared" si="219"/>
        <v/>
      </c>
    </row>
    <row r="7040" spans="1:12" ht="13.8" customHeight="1" x14ac:dyDescent="0.3">
      <c r="A7040" t="s">
        <v>114</v>
      </c>
      <c r="B7040">
        <v>1863</v>
      </c>
      <c r="C7040" s="10">
        <v>330</v>
      </c>
      <c r="D7040">
        <v>330</v>
      </c>
      <c r="E7040">
        <v>0</v>
      </c>
      <c r="F7040">
        <v>0</v>
      </c>
      <c r="G7040">
        <v>0</v>
      </c>
      <c r="H7040" t="s">
        <v>11</v>
      </c>
      <c r="I7040" t="s">
        <v>11</v>
      </c>
      <c r="J7040" s="10">
        <v>0</v>
      </c>
      <c r="K7040" s="13">
        <f t="shared" si="220"/>
        <v>1958</v>
      </c>
      <c r="L7040" s="1" t="str">
        <f t="shared" si="219"/>
        <v/>
      </c>
    </row>
    <row r="7041" spans="1:12" ht="13.8" customHeight="1" x14ac:dyDescent="0.3">
      <c r="A7041" t="s">
        <v>114</v>
      </c>
      <c r="B7041">
        <v>1864</v>
      </c>
      <c r="C7041" s="10">
        <v>330</v>
      </c>
      <c r="D7041">
        <v>330</v>
      </c>
      <c r="E7041">
        <v>0</v>
      </c>
      <c r="F7041">
        <v>0</v>
      </c>
      <c r="G7041">
        <v>0</v>
      </c>
      <c r="H7041" t="s">
        <v>11</v>
      </c>
      <c r="I7041" t="s">
        <v>11</v>
      </c>
      <c r="J7041" s="10">
        <v>0</v>
      </c>
      <c r="K7041" s="13">
        <f t="shared" si="220"/>
        <v>1958</v>
      </c>
      <c r="L7041" s="1" t="str">
        <f t="shared" si="219"/>
        <v/>
      </c>
    </row>
    <row r="7042" spans="1:12" ht="13.8" customHeight="1" x14ac:dyDescent="0.3">
      <c r="A7042" t="s">
        <v>114</v>
      </c>
      <c r="B7042">
        <v>1865</v>
      </c>
      <c r="C7042" s="10">
        <v>343</v>
      </c>
      <c r="D7042">
        <v>343</v>
      </c>
      <c r="E7042">
        <v>0</v>
      </c>
      <c r="F7042">
        <v>0</v>
      </c>
      <c r="G7042">
        <v>0</v>
      </c>
      <c r="H7042" t="s">
        <v>11</v>
      </c>
      <c r="I7042" t="s">
        <v>11</v>
      </c>
      <c r="J7042" s="10">
        <v>0</v>
      </c>
      <c r="K7042" s="13">
        <f t="shared" si="220"/>
        <v>1958</v>
      </c>
      <c r="L7042" s="1" t="str">
        <f t="shared" ref="L7042:L7105" si="221">IF(AND(B7042&gt;2011),1,"")</f>
        <v/>
      </c>
    </row>
    <row r="7043" spans="1:12" ht="13.8" customHeight="1" x14ac:dyDescent="0.3">
      <c r="A7043" t="s">
        <v>114</v>
      </c>
      <c r="B7043">
        <v>1866</v>
      </c>
      <c r="C7043" s="10">
        <v>390</v>
      </c>
      <c r="D7043">
        <v>390</v>
      </c>
      <c r="E7043">
        <v>0</v>
      </c>
      <c r="F7043">
        <v>0</v>
      </c>
      <c r="G7043">
        <v>0</v>
      </c>
      <c r="H7043" t="s">
        <v>11</v>
      </c>
      <c r="I7043" t="s">
        <v>11</v>
      </c>
      <c r="J7043" s="10">
        <v>0</v>
      </c>
      <c r="K7043" s="13">
        <f t="shared" si="220"/>
        <v>1958</v>
      </c>
      <c r="L7043" s="1" t="str">
        <f t="shared" si="221"/>
        <v/>
      </c>
    </row>
    <row r="7044" spans="1:12" ht="13.8" customHeight="1" x14ac:dyDescent="0.3">
      <c r="A7044" t="s">
        <v>114</v>
      </c>
      <c r="B7044">
        <v>1867</v>
      </c>
      <c r="C7044" s="10">
        <v>461</v>
      </c>
      <c r="D7044">
        <v>461</v>
      </c>
      <c r="E7044">
        <v>0</v>
      </c>
      <c r="F7044">
        <v>0</v>
      </c>
      <c r="G7044">
        <v>0</v>
      </c>
      <c r="H7044" t="s">
        <v>11</v>
      </c>
      <c r="I7044" t="s">
        <v>11</v>
      </c>
      <c r="J7044" s="10">
        <v>0</v>
      </c>
      <c r="K7044" s="13">
        <f t="shared" si="220"/>
        <v>1958</v>
      </c>
      <c r="L7044" s="1" t="str">
        <f t="shared" si="221"/>
        <v/>
      </c>
    </row>
    <row r="7045" spans="1:12" ht="13.8" customHeight="1" x14ac:dyDescent="0.3">
      <c r="A7045" t="s">
        <v>114</v>
      </c>
      <c r="B7045">
        <v>1868</v>
      </c>
      <c r="C7045" s="10">
        <v>493</v>
      </c>
      <c r="D7045">
        <v>493</v>
      </c>
      <c r="E7045">
        <v>0</v>
      </c>
      <c r="F7045">
        <v>0</v>
      </c>
      <c r="G7045">
        <v>0</v>
      </c>
      <c r="H7045" t="s">
        <v>11</v>
      </c>
      <c r="I7045" t="s">
        <v>11</v>
      </c>
      <c r="J7045" s="10">
        <v>0</v>
      </c>
      <c r="K7045" s="13">
        <f t="shared" si="220"/>
        <v>1958</v>
      </c>
      <c r="L7045" s="1" t="str">
        <f t="shared" si="221"/>
        <v/>
      </c>
    </row>
    <row r="7046" spans="1:12" ht="13.8" customHeight="1" x14ac:dyDescent="0.3">
      <c r="A7046" t="s">
        <v>114</v>
      </c>
      <c r="B7046">
        <v>1869</v>
      </c>
      <c r="C7046" s="10">
        <v>536</v>
      </c>
      <c r="D7046">
        <v>536</v>
      </c>
      <c r="E7046">
        <v>0</v>
      </c>
      <c r="F7046">
        <v>0</v>
      </c>
      <c r="G7046">
        <v>0</v>
      </c>
      <c r="H7046" t="s">
        <v>11</v>
      </c>
      <c r="I7046" t="s">
        <v>11</v>
      </c>
      <c r="J7046" s="10">
        <v>0</v>
      </c>
      <c r="K7046" s="13">
        <f t="shared" si="220"/>
        <v>1958</v>
      </c>
      <c r="L7046" s="1" t="str">
        <f t="shared" si="221"/>
        <v/>
      </c>
    </row>
    <row r="7047" spans="1:12" ht="13.8" customHeight="1" x14ac:dyDescent="0.3">
      <c r="A7047" t="s">
        <v>114</v>
      </c>
      <c r="B7047">
        <v>1870</v>
      </c>
      <c r="C7047" s="10">
        <v>579</v>
      </c>
      <c r="D7047">
        <v>579</v>
      </c>
      <c r="E7047">
        <v>0</v>
      </c>
      <c r="F7047">
        <v>0</v>
      </c>
      <c r="G7047">
        <v>0</v>
      </c>
      <c r="H7047" t="s">
        <v>11</v>
      </c>
      <c r="I7047" t="s">
        <v>11</v>
      </c>
      <c r="J7047" s="10">
        <v>0</v>
      </c>
      <c r="K7047" s="13">
        <f t="shared" si="220"/>
        <v>1958</v>
      </c>
      <c r="L7047" s="1" t="str">
        <f t="shared" si="221"/>
        <v/>
      </c>
    </row>
    <row r="7048" spans="1:12" ht="13.8" customHeight="1" x14ac:dyDescent="0.3">
      <c r="A7048" t="s">
        <v>114</v>
      </c>
      <c r="B7048">
        <v>1871</v>
      </c>
      <c r="C7048" s="10">
        <v>718</v>
      </c>
      <c r="D7048">
        <v>718</v>
      </c>
      <c r="E7048">
        <v>0</v>
      </c>
      <c r="F7048">
        <v>0</v>
      </c>
      <c r="G7048">
        <v>0</v>
      </c>
      <c r="H7048" t="s">
        <v>11</v>
      </c>
      <c r="I7048" t="s">
        <v>11</v>
      </c>
      <c r="J7048" s="10">
        <v>0</v>
      </c>
      <c r="K7048" s="13">
        <f t="shared" ref="K7048:K7111" si="222">IF(B7048&lt;1990,IF(B7048&lt;1959,1958,1989),1990)</f>
        <v>1958</v>
      </c>
      <c r="L7048" s="1" t="str">
        <f t="shared" si="221"/>
        <v/>
      </c>
    </row>
    <row r="7049" spans="1:12" ht="13.8" customHeight="1" x14ac:dyDescent="0.3">
      <c r="A7049" t="s">
        <v>114</v>
      </c>
      <c r="B7049">
        <v>1872</v>
      </c>
      <c r="C7049" s="10">
        <v>763</v>
      </c>
      <c r="D7049">
        <v>763</v>
      </c>
      <c r="E7049">
        <v>0</v>
      </c>
      <c r="F7049">
        <v>0</v>
      </c>
      <c r="G7049">
        <v>0</v>
      </c>
      <c r="H7049" t="s">
        <v>11</v>
      </c>
      <c r="I7049" t="s">
        <v>11</v>
      </c>
      <c r="J7049" s="10">
        <v>0</v>
      </c>
      <c r="K7049" s="13">
        <f t="shared" si="222"/>
        <v>1958</v>
      </c>
      <c r="L7049" s="1" t="str">
        <f t="shared" si="221"/>
        <v/>
      </c>
    </row>
    <row r="7050" spans="1:12" ht="13.8" customHeight="1" x14ac:dyDescent="0.3">
      <c r="A7050" t="s">
        <v>114</v>
      </c>
      <c r="B7050">
        <v>1873</v>
      </c>
      <c r="C7050" s="10">
        <v>796</v>
      </c>
      <c r="D7050">
        <v>796</v>
      </c>
      <c r="E7050">
        <v>0</v>
      </c>
      <c r="F7050">
        <v>0</v>
      </c>
      <c r="G7050">
        <v>0</v>
      </c>
      <c r="H7050" t="s">
        <v>11</v>
      </c>
      <c r="I7050" t="s">
        <v>11</v>
      </c>
      <c r="J7050" s="10">
        <v>0</v>
      </c>
      <c r="K7050" s="13">
        <f t="shared" si="222"/>
        <v>1958</v>
      </c>
      <c r="L7050" s="1" t="str">
        <f t="shared" si="221"/>
        <v/>
      </c>
    </row>
    <row r="7051" spans="1:12" ht="13.8" customHeight="1" x14ac:dyDescent="0.3">
      <c r="A7051" t="s">
        <v>114</v>
      </c>
      <c r="B7051">
        <v>1874</v>
      </c>
      <c r="C7051" s="10">
        <v>698</v>
      </c>
      <c r="D7051">
        <v>698</v>
      </c>
      <c r="E7051">
        <v>0</v>
      </c>
      <c r="F7051">
        <v>0</v>
      </c>
      <c r="G7051">
        <v>0</v>
      </c>
      <c r="H7051" t="s">
        <v>11</v>
      </c>
      <c r="I7051" t="s">
        <v>11</v>
      </c>
      <c r="J7051" s="10">
        <v>0</v>
      </c>
      <c r="K7051" s="13">
        <f t="shared" si="222"/>
        <v>1958</v>
      </c>
      <c r="L7051" s="1" t="str">
        <f t="shared" si="221"/>
        <v/>
      </c>
    </row>
    <row r="7052" spans="1:12" ht="13.8" customHeight="1" x14ac:dyDescent="0.3">
      <c r="A7052" t="s">
        <v>114</v>
      </c>
      <c r="B7052">
        <v>1875</v>
      </c>
      <c r="C7052" s="10">
        <v>719</v>
      </c>
      <c r="D7052">
        <v>719</v>
      </c>
      <c r="E7052">
        <v>0</v>
      </c>
      <c r="F7052">
        <v>0</v>
      </c>
      <c r="G7052">
        <v>0</v>
      </c>
      <c r="H7052" t="s">
        <v>11</v>
      </c>
      <c r="I7052" t="s">
        <v>11</v>
      </c>
      <c r="J7052" s="10">
        <v>0</v>
      </c>
      <c r="K7052" s="13">
        <f t="shared" si="222"/>
        <v>1958</v>
      </c>
      <c r="L7052" s="1" t="str">
        <f t="shared" si="221"/>
        <v/>
      </c>
    </row>
    <row r="7053" spans="1:12" ht="13.8" customHeight="1" x14ac:dyDescent="0.3">
      <c r="A7053" t="s">
        <v>114</v>
      </c>
      <c r="B7053">
        <v>1876</v>
      </c>
      <c r="C7053" s="10">
        <v>754</v>
      </c>
      <c r="D7053">
        <v>741</v>
      </c>
      <c r="E7053">
        <v>13</v>
      </c>
      <c r="F7053">
        <v>0</v>
      </c>
      <c r="G7053">
        <v>0</v>
      </c>
      <c r="H7053" t="s">
        <v>11</v>
      </c>
      <c r="I7053" t="s">
        <v>11</v>
      </c>
      <c r="J7053" s="10">
        <v>0</v>
      </c>
      <c r="K7053" s="13">
        <f t="shared" si="222"/>
        <v>1958</v>
      </c>
      <c r="L7053" s="1" t="str">
        <f t="shared" si="221"/>
        <v/>
      </c>
    </row>
    <row r="7054" spans="1:12" ht="13.8" customHeight="1" x14ac:dyDescent="0.3">
      <c r="A7054" t="s">
        <v>114</v>
      </c>
      <c r="B7054">
        <v>1877</v>
      </c>
      <c r="C7054" s="10">
        <v>788</v>
      </c>
      <c r="D7054">
        <v>781</v>
      </c>
      <c r="E7054">
        <v>7</v>
      </c>
      <c r="F7054">
        <v>0</v>
      </c>
      <c r="G7054">
        <v>0</v>
      </c>
      <c r="H7054" t="s">
        <v>11</v>
      </c>
      <c r="I7054" t="s">
        <v>11</v>
      </c>
      <c r="J7054" s="10">
        <v>0</v>
      </c>
      <c r="K7054" s="13">
        <f t="shared" si="222"/>
        <v>1958</v>
      </c>
      <c r="L7054" s="1" t="str">
        <f t="shared" si="221"/>
        <v/>
      </c>
    </row>
    <row r="7055" spans="1:12" ht="13.8" customHeight="1" x14ac:dyDescent="0.3">
      <c r="A7055" t="s">
        <v>114</v>
      </c>
      <c r="B7055">
        <v>1878</v>
      </c>
      <c r="C7055" s="10">
        <v>785</v>
      </c>
      <c r="D7055">
        <v>785</v>
      </c>
      <c r="E7055">
        <v>0</v>
      </c>
      <c r="F7055">
        <v>0</v>
      </c>
      <c r="G7055">
        <v>0</v>
      </c>
      <c r="H7055" t="s">
        <v>11</v>
      </c>
      <c r="I7055" t="s">
        <v>11</v>
      </c>
      <c r="J7055" s="10">
        <v>0</v>
      </c>
      <c r="K7055" s="13">
        <f t="shared" si="222"/>
        <v>1958</v>
      </c>
      <c r="L7055" s="1" t="str">
        <f t="shared" si="221"/>
        <v/>
      </c>
    </row>
    <row r="7056" spans="1:12" ht="13.8" customHeight="1" x14ac:dyDescent="0.3">
      <c r="A7056" t="s">
        <v>114</v>
      </c>
      <c r="B7056">
        <v>1879</v>
      </c>
      <c r="C7056" s="10">
        <v>783</v>
      </c>
      <c r="D7056">
        <v>783</v>
      </c>
      <c r="E7056">
        <v>0</v>
      </c>
      <c r="F7056">
        <v>0</v>
      </c>
      <c r="G7056">
        <v>0</v>
      </c>
      <c r="H7056" t="s">
        <v>11</v>
      </c>
      <c r="I7056" t="s">
        <v>11</v>
      </c>
      <c r="J7056" s="10">
        <v>0</v>
      </c>
      <c r="K7056" s="13">
        <f t="shared" si="222"/>
        <v>1958</v>
      </c>
      <c r="L7056" s="1" t="str">
        <f t="shared" si="221"/>
        <v/>
      </c>
    </row>
    <row r="7057" spans="1:12" ht="13.8" customHeight="1" x14ac:dyDescent="0.3">
      <c r="A7057" t="s">
        <v>114</v>
      </c>
      <c r="B7057">
        <v>1880</v>
      </c>
      <c r="C7057" s="10">
        <v>904</v>
      </c>
      <c r="D7057">
        <v>904</v>
      </c>
      <c r="E7057">
        <v>0</v>
      </c>
      <c r="F7057">
        <v>0</v>
      </c>
      <c r="G7057">
        <v>0</v>
      </c>
      <c r="H7057" t="s">
        <v>11</v>
      </c>
      <c r="I7057" t="s">
        <v>11</v>
      </c>
      <c r="J7057" s="10">
        <v>0</v>
      </c>
      <c r="K7057" s="13">
        <f t="shared" si="222"/>
        <v>1958</v>
      </c>
      <c r="L7057" s="1" t="str">
        <f t="shared" si="221"/>
        <v/>
      </c>
    </row>
    <row r="7058" spans="1:12" ht="13.8" customHeight="1" x14ac:dyDescent="0.3">
      <c r="A7058" t="s">
        <v>114</v>
      </c>
      <c r="B7058">
        <v>1881</v>
      </c>
      <c r="C7058" s="10">
        <v>969</v>
      </c>
      <c r="D7058">
        <v>967</v>
      </c>
      <c r="E7058">
        <v>2</v>
      </c>
      <c r="F7058">
        <v>0</v>
      </c>
      <c r="G7058">
        <v>0</v>
      </c>
      <c r="H7058" t="s">
        <v>11</v>
      </c>
      <c r="I7058" t="s">
        <v>11</v>
      </c>
      <c r="J7058" s="10">
        <v>0</v>
      </c>
      <c r="K7058" s="13">
        <f t="shared" si="222"/>
        <v>1958</v>
      </c>
      <c r="L7058" s="1" t="str">
        <f t="shared" si="221"/>
        <v/>
      </c>
    </row>
    <row r="7059" spans="1:12" ht="13.8" customHeight="1" x14ac:dyDescent="0.3">
      <c r="A7059" t="s">
        <v>114</v>
      </c>
      <c r="B7059">
        <v>1882</v>
      </c>
      <c r="C7059" s="10">
        <v>978</v>
      </c>
      <c r="D7059">
        <v>977</v>
      </c>
      <c r="E7059">
        <v>1</v>
      </c>
      <c r="F7059">
        <v>0</v>
      </c>
      <c r="G7059">
        <v>0</v>
      </c>
      <c r="H7059" t="s">
        <v>11</v>
      </c>
      <c r="I7059" t="s">
        <v>11</v>
      </c>
      <c r="J7059" s="10">
        <v>0</v>
      </c>
      <c r="K7059" s="13">
        <f t="shared" si="222"/>
        <v>1958</v>
      </c>
      <c r="L7059" s="1" t="str">
        <f t="shared" si="221"/>
        <v/>
      </c>
    </row>
    <row r="7060" spans="1:12" ht="13.8" customHeight="1" x14ac:dyDescent="0.3">
      <c r="A7060" t="s">
        <v>114</v>
      </c>
      <c r="B7060">
        <v>1883</v>
      </c>
      <c r="C7060" s="10">
        <v>1113</v>
      </c>
      <c r="D7060">
        <v>1113</v>
      </c>
      <c r="E7060">
        <v>0</v>
      </c>
      <c r="F7060">
        <v>0</v>
      </c>
      <c r="G7060">
        <v>0</v>
      </c>
      <c r="H7060" t="s">
        <v>11</v>
      </c>
      <c r="I7060" t="s">
        <v>11</v>
      </c>
      <c r="J7060" s="10">
        <v>0</v>
      </c>
      <c r="K7060" s="13">
        <f t="shared" si="222"/>
        <v>1958</v>
      </c>
      <c r="L7060" s="1" t="str">
        <f t="shared" si="221"/>
        <v/>
      </c>
    </row>
    <row r="7061" spans="1:12" ht="13.8" customHeight="1" x14ac:dyDescent="0.3">
      <c r="A7061" t="s">
        <v>114</v>
      </c>
      <c r="B7061">
        <v>1884</v>
      </c>
      <c r="C7061" s="10">
        <v>1182</v>
      </c>
      <c r="D7061">
        <v>1182</v>
      </c>
      <c r="E7061">
        <v>0</v>
      </c>
      <c r="F7061">
        <v>0</v>
      </c>
      <c r="G7061">
        <v>0</v>
      </c>
      <c r="H7061" t="s">
        <v>11</v>
      </c>
      <c r="I7061" t="s">
        <v>11</v>
      </c>
      <c r="J7061" s="10">
        <v>0</v>
      </c>
      <c r="K7061" s="13">
        <f t="shared" si="222"/>
        <v>1958</v>
      </c>
      <c r="L7061" s="1" t="str">
        <f t="shared" si="221"/>
        <v/>
      </c>
    </row>
    <row r="7062" spans="1:12" ht="13.8" customHeight="1" x14ac:dyDescent="0.3">
      <c r="A7062" t="s">
        <v>114</v>
      </c>
      <c r="B7062">
        <v>1885</v>
      </c>
      <c r="C7062" s="10">
        <v>1195</v>
      </c>
      <c r="D7062">
        <v>1195</v>
      </c>
      <c r="E7062">
        <v>0</v>
      </c>
      <c r="F7062">
        <v>0</v>
      </c>
      <c r="G7062">
        <v>0</v>
      </c>
      <c r="H7062" t="s">
        <v>11</v>
      </c>
      <c r="I7062" t="s">
        <v>11</v>
      </c>
      <c r="J7062" s="10">
        <v>0</v>
      </c>
      <c r="K7062" s="13">
        <f t="shared" si="222"/>
        <v>1958</v>
      </c>
      <c r="L7062" s="1" t="str">
        <f t="shared" si="221"/>
        <v/>
      </c>
    </row>
    <row r="7063" spans="1:12" ht="13.8" customHeight="1" x14ac:dyDescent="0.3">
      <c r="A7063" t="s">
        <v>114</v>
      </c>
      <c r="B7063">
        <v>1886</v>
      </c>
      <c r="C7063" s="10">
        <v>1118</v>
      </c>
      <c r="D7063">
        <v>1118</v>
      </c>
      <c r="E7063">
        <v>0</v>
      </c>
      <c r="F7063">
        <v>0</v>
      </c>
      <c r="G7063">
        <v>0</v>
      </c>
      <c r="H7063" t="s">
        <v>11</v>
      </c>
      <c r="I7063" t="s">
        <v>11</v>
      </c>
      <c r="J7063" s="10">
        <v>0</v>
      </c>
      <c r="K7063" s="13">
        <f t="shared" si="222"/>
        <v>1958</v>
      </c>
      <c r="L7063" s="1" t="str">
        <f t="shared" si="221"/>
        <v/>
      </c>
    </row>
    <row r="7064" spans="1:12" ht="13.8" customHeight="1" x14ac:dyDescent="0.3">
      <c r="A7064" t="s">
        <v>114</v>
      </c>
      <c r="B7064">
        <v>1887</v>
      </c>
      <c r="C7064" s="10">
        <v>1115</v>
      </c>
      <c r="D7064">
        <v>1115</v>
      </c>
      <c r="E7064">
        <v>0</v>
      </c>
      <c r="F7064">
        <v>0</v>
      </c>
      <c r="G7064">
        <v>0</v>
      </c>
      <c r="H7064" t="s">
        <v>11</v>
      </c>
      <c r="I7064" t="s">
        <v>11</v>
      </c>
      <c r="J7064" s="10">
        <v>0</v>
      </c>
      <c r="K7064" s="13">
        <f t="shared" si="222"/>
        <v>1958</v>
      </c>
      <c r="L7064" s="1" t="str">
        <f t="shared" si="221"/>
        <v/>
      </c>
    </row>
    <row r="7065" spans="1:12" ht="13.8" customHeight="1" x14ac:dyDescent="0.3">
      <c r="A7065" t="s">
        <v>114</v>
      </c>
      <c r="B7065">
        <v>1888</v>
      </c>
      <c r="C7065" s="10">
        <v>1209</v>
      </c>
      <c r="D7065">
        <v>1209</v>
      </c>
      <c r="E7065">
        <v>0</v>
      </c>
      <c r="F7065">
        <v>0</v>
      </c>
      <c r="G7065">
        <v>0</v>
      </c>
      <c r="H7065" t="s">
        <v>11</v>
      </c>
      <c r="I7065" t="s">
        <v>11</v>
      </c>
      <c r="J7065" s="10">
        <v>0</v>
      </c>
      <c r="K7065" s="13">
        <f t="shared" si="222"/>
        <v>1958</v>
      </c>
      <c r="L7065" s="1" t="str">
        <f t="shared" si="221"/>
        <v/>
      </c>
    </row>
    <row r="7066" spans="1:12" ht="13.8" customHeight="1" x14ac:dyDescent="0.3">
      <c r="A7066" t="s">
        <v>114</v>
      </c>
      <c r="B7066">
        <v>1889</v>
      </c>
      <c r="C7066" s="10">
        <v>1297</v>
      </c>
      <c r="D7066">
        <v>1297</v>
      </c>
      <c r="E7066">
        <v>0</v>
      </c>
      <c r="F7066">
        <v>0</v>
      </c>
      <c r="G7066">
        <v>0</v>
      </c>
      <c r="H7066" t="s">
        <v>11</v>
      </c>
      <c r="I7066" t="s">
        <v>11</v>
      </c>
      <c r="J7066" s="10">
        <v>0</v>
      </c>
      <c r="K7066" s="13">
        <f t="shared" si="222"/>
        <v>1958</v>
      </c>
      <c r="L7066" s="1" t="str">
        <f t="shared" si="221"/>
        <v/>
      </c>
    </row>
    <row r="7067" spans="1:12" ht="13.8" customHeight="1" x14ac:dyDescent="0.3">
      <c r="A7067" t="s">
        <v>114</v>
      </c>
      <c r="B7067">
        <v>1890</v>
      </c>
      <c r="C7067" s="10">
        <v>1434</v>
      </c>
      <c r="D7067">
        <v>1433</v>
      </c>
      <c r="E7067">
        <v>1</v>
      </c>
      <c r="F7067">
        <v>0</v>
      </c>
      <c r="G7067">
        <v>0</v>
      </c>
      <c r="H7067" t="s">
        <v>11</v>
      </c>
      <c r="I7067" t="s">
        <v>11</v>
      </c>
      <c r="J7067" s="10">
        <v>0</v>
      </c>
      <c r="K7067" s="13">
        <f t="shared" si="222"/>
        <v>1958</v>
      </c>
      <c r="L7067" s="1" t="str">
        <f t="shared" si="221"/>
        <v/>
      </c>
    </row>
    <row r="7068" spans="1:12" ht="13.8" customHeight="1" x14ac:dyDescent="0.3">
      <c r="A7068" t="s">
        <v>114</v>
      </c>
      <c r="B7068">
        <v>1891</v>
      </c>
      <c r="C7068" s="10">
        <v>1507</v>
      </c>
      <c r="D7068">
        <v>1507</v>
      </c>
      <c r="E7068">
        <v>1</v>
      </c>
      <c r="F7068">
        <v>0</v>
      </c>
      <c r="G7068">
        <v>0</v>
      </c>
      <c r="H7068" t="s">
        <v>11</v>
      </c>
      <c r="I7068" t="s">
        <v>11</v>
      </c>
      <c r="J7068" s="10">
        <v>0</v>
      </c>
      <c r="K7068" s="13">
        <f t="shared" si="222"/>
        <v>1958</v>
      </c>
      <c r="L7068" s="1" t="str">
        <f t="shared" si="221"/>
        <v/>
      </c>
    </row>
    <row r="7069" spans="1:12" ht="13.8" customHeight="1" x14ac:dyDescent="0.3">
      <c r="A7069" t="s">
        <v>114</v>
      </c>
      <c r="B7069">
        <v>1892</v>
      </c>
      <c r="C7069" s="10">
        <v>1570</v>
      </c>
      <c r="D7069">
        <v>1570</v>
      </c>
      <c r="E7069">
        <v>0</v>
      </c>
      <c r="F7069">
        <v>0</v>
      </c>
      <c r="G7069">
        <v>0</v>
      </c>
      <c r="H7069" t="s">
        <v>11</v>
      </c>
      <c r="I7069" t="s">
        <v>11</v>
      </c>
      <c r="J7069" s="10">
        <v>0</v>
      </c>
      <c r="K7069" s="13">
        <f t="shared" si="222"/>
        <v>1958</v>
      </c>
      <c r="L7069" s="1" t="str">
        <f t="shared" si="221"/>
        <v/>
      </c>
    </row>
    <row r="7070" spans="1:12" ht="13.8" customHeight="1" x14ac:dyDescent="0.3">
      <c r="A7070" t="s">
        <v>114</v>
      </c>
      <c r="B7070">
        <v>1893</v>
      </c>
      <c r="C7070" s="10">
        <v>1636</v>
      </c>
      <c r="D7070">
        <v>1636</v>
      </c>
      <c r="E7070">
        <v>0</v>
      </c>
      <c r="F7070">
        <v>0</v>
      </c>
      <c r="G7070">
        <v>0</v>
      </c>
      <c r="H7070" t="s">
        <v>11</v>
      </c>
      <c r="I7070" t="s">
        <v>11</v>
      </c>
      <c r="J7070" s="10">
        <v>0</v>
      </c>
      <c r="K7070" s="13">
        <f t="shared" si="222"/>
        <v>1958</v>
      </c>
      <c r="L7070" s="1" t="str">
        <f t="shared" si="221"/>
        <v/>
      </c>
    </row>
    <row r="7071" spans="1:12" ht="13.8" customHeight="1" x14ac:dyDescent="0.3">
      <c r="A7071" t="s">
        <v>114</v>
      </c>
      <c r="B7071">
        <v>1894</v>
      </c>
      <c r="C7071" s="10">
        <v>1756</v>
      </c>
      <c r="D7071">
        <v>1756</v>
      </c>
      <c r="E7071">
        <v>0</v>
      </c>
      <c r="F7071">
        <v>0</v>
      </c>
      <c r="G7071">
        <v>0</v>
      </c>
      <c r="H7071" t="s">
        <v>11</v>
      </c>
      <c r="I7071" t="s">
        <v>11</v>
      </c>
      <c r="J7071" s="10">
        <v>0</v>
      </c>
      <c r="K7071" s="13">
        <f t="shared" si="222"/>
        <v>1958</v>
      </c>
      <c r="L7071" s="1" t="str">
        <f t="shared" si="221"/>
        <v/>
      </c>
    </row>
    <row r="7072" spans="1:12" ht="13.8" customHeight="1" x14ac:dyDescent="0.3">
      <c r="A7072" t="s">
        <v>114</v>
      </c>
      <c r="B7072">
        <v>1895</v>
      </c>
      <c r="C7072" s="10">
        <v>1873</v>
      </c>
      <c r="D7072">
        <v>1873</v>
      </c>
      <c r="E7072">
        <v>0</v>
      </c>
      <c r="F7072">
        <v>0</v>
      </c>
      <c r="G7072">
        <v>0</v>
      </c>
      <c r="H7072" t="s">
        <v>11</v>
      </c>
      <c r="I7072" t="s">
        <v>11</v>
      </c>
      <c r="J7072" s="10">
        <v>0</v>
      </c>
      <c r="K7072" s="13">
        <f t="shared" si="222"/>
        <v>1958</v>
      </c>
      <c r="L7072" s="1" t="str">
        <f t="shared" si="221"/>
        <v/>
      </c>
    </row>
    <row r="7073" spans="1:12" ht="13.8" customHeight="1" x14ac:dyDescent="0.3">
      <c r="A7073" t="s">
        <v>114</v>
      </c>
      <c r="B7073">
        <v>1896</v>
      </c>
      <c r="C7073" s="10">
        <v>2013</v>
      </c>
      <c r="D7073">
        <v>2011</v>
      </c>
      <c r="E7073">
        <v>2</v>
      </c>
      <c r="F7073">
        <v>0</v>
      </c>
      <c r="G7073">
        <v>0</v>
      </c>
      <c r="H7073" t="s">
        <v>11</v>
      </c>
      <c r="I7073" t="s">
        <v>11</v>
      </c>
      <c r="J7073" s="10">
        <v>0</v>
      </c>
      <c r="K7073" s="13">
        <f t="shared" si="222"/>
        <v>1958</v>
      </c>
      <c r="L7073" s="1" t="str">
        <f t="shared" si="221"/>
        <v/>
      </c>
    </row>
    <row r="7074" spans="1:12" ht="13.8" customHeight="1" x14ac:dyDescent="0.3">
      <c r="A7074" t="s">
        <v>114</v>
      </c>
      <c r="B7074">
        <v>1897</v>
      </c>
      <c r="C7074" s="10">
        <v>2037</v>
      </c>
      <c r="D7074">
        <v>2035</v>
      </c>
      <c r="E7074">
        <v>2</v>
      </c>
      <c r="F7074">
        <v>0</v>
      </c>
      <c r="G7074">
        <v>0</v>
      </c>
      <c r="H7074" t="s">
        <v>11</v>
      </c>
      <c r="I7074" t="s">
        <v>11</v>
      </c>
      <c r="J7074" s="10">
        <v>0</v>
      </c>
      <c r="K7074" s="13">
        <f t="shared" si="222"/>
        <v>1958</v>
      </c>
      <c r="L7074" s="1" t="str">
        <f t="shared" si="221"/>
        <v/>
      </c>
    </row>
    <row r="7075" spans="1:12" ht="13.8" customHeight="1" x14ac:dyDescent="0.3">
      <c r="A7075" t="s">
        <v>114</v>
      </c>
      <c r="B7075">
        <v>1898</v>
      </c>
      <c r="C7075" s="10">
        <v>2329</v>
      </c>
      <c r="D7075">
        <v>2327</v>
      </c>
      <c r="E7075">
        <v>2</v>
      </c>
      <c r="F7075">
        <v>0</v>
      </c>
      <c r="G7075">
        <v>0</v>
      </c>
      <c r="H7075" t="s">
        <v>11</v>
      </c>
      <c r="I7075" t="s">
        <v>11</v>
      </c>
      <c r="J7075" s="10">
        <v>0</v>
      </c>
      <c r="K7075" s="13">
        <f t="shared" si="222"/>
        <v>1958</v>
      </c>
      <c r="L7075" s="1" t="str">
        <f t="shared" si="221"/>
        <v/>
      </c>
    </row>
    <row r="7076" spans="1:12" ht="13.8" customHeight="1" x14ac:dyDescent="0.3">
      <c r="A7076" t="s">
        <v>114</v>
      </c>
      <c r="B7076">
        <v>1899</v>
      </c>
      <c r="C7076" s="10">
        <v>2258</v>
      </c>
      <c r="D7076">
        <v>2256</v>
      </c>
      <c r="E7076">
        <v>2</v>
      </c>
      <c r="F7076">
        <v>0</v>
      </c>
      <c r="G7076">
        <v>0</v>
      </c>
      <c r="H7076" t="s">
        <v>11</v>
      </c>
      <c r="I7076" t="s">
        <v>11</v>
      </c>
      <c r="J7076" s="10">
        <v>0</v>
      </c>
      <c r="K7076" s="13">
        <f t="shared" si="222"/>
        <v>1958</v>
      </c>
      <c r="L7076" s="1" t="str">
        <f t="shared" si="221"/>
        <v/>
      </c>
    </row>
    <row r="7077" spans="1:12" ht="13.8" customHeight="1" x14ac:dyDescent="0.3">
      <c r="A7077" t="s">
        <v>114</v>
      </c>
      <c r="B7077">
        <v>1900</v>
      </c>
      <c r="C7077" s="10">
        <v>2616</v>
      </c>
      <c r="D7077">
        <v>2614</v>
      </c>
      <c r="E7077">
        <v>2</v>
      </c>
      <c r="F7077">
        <v>0</v>
      </c>
      <c r="G7077">
        <v>0</v>
      </c>
      <c r="H7077" t="s">
        <v>11</v>
      </c>
      <c r="I7077" t="s">
        <v>11</v>
      </c>
      <c r="J7077" s="10">
        <v>0</v>
      </c>
      <c r="K7077" s="13">
        <f t="shared" si="222"/>
        <v>1958</v>
      </c>
      <c r="L7077" s="1" t="str">
        <f t="shared" si="221"/>
        <v/>
      </c>
    </row>
    <row r="7078" spans="1:12" ht="13.8" customHeight="1" x14ac:dyDescent="0.3">
      <c r="A7078" t="s">
        <v>114</v>
      </c>
      <c r="B7078">
        <v>1901</v>
      </c>
      <c r="C7078" s="10">
        <v>2625</v>
      </c>
      <c r="D7078">
        <v>2622</v>
      </c>
      <c r="E7078">
        <v>3</v>
      </c>
      <c r="F7078">
        <v>0</v>
      </c>
      <c r="G7078">
        <v>0</v>
      </c>
      <c r="H7078" t="s">
        <v>11</v>
      </c>
      <c r="I7078" t="s">
        <v>11</v>
      </c>
      <c r="J7078" s="10">
        <v>0</v>
      </c>
      <c r="K7078" s="13">
        <f t="shared" si="222"/>
        <v>1958</v>
      </c>
      <c r="L7078" s="1" t="str">
        <f t="shared" si="221"/>
        <v/>
      </c>
    </row>
    <row r="7079" spans="1:12" ht="13.8" customHeight="1" x14ac:dyDescent="0.3">
      <c r="A7079" t="s">
        <v>114</v>
      </c>
      <c r="B7079">
        <v>1902</v>
      </c>
      <c r="C7079" s="10">
        <v>2415</v>
      </c>
      <c r="D7079">
        <v>2411</v>
      </c>
      <c r="E7079">
        <v>3</v>
      </c>
      <c r="F7079">
        <v>0</v>
      </c>
      <c r="G7079">
        <v>0</v>
      </c>
      <c r="H7079" t="s">
        <v>11</v>
      </c>
      <c r="I7079" t="s">
        <v>11</v>
      </c>
      <c r="J7079" s="10">
        <v>0</v>
      </c>
      <c r="K7079" s="13">
        <f t="shared" si="222"/>
        <v>1958</v>
      </c>
      <c r="L7079" s="1" t="str">
        <f t="shared" si="221"/>
        <v/>
      </c>
    </row>
    <row r="7080" spans="1:12" ht="13.8" customHeight="1" x14ac:dyDescent="0.3">
      <c r="A7080" t="s">
        <v>114</v>
      </c>
      <c r="B7080">
        <v>1903</v>
      </c>
      <c r="C7080" s="10">
        <v>2504</v>
      </c>
      <c r="D7080">
        <v>2501</v>
      </c>
      <c r="E7080">
        <v>3</v>
      </c>
      <c r="F7080">
        <v>0</v>
      </c>
      <c r="G7080">
        <v>0</v>
      </c>
      <c r="H7080" t="s">
        <v>11</v>
      </c>
      <c r="I7080" t="s">
        <v>11</v>
      </c>
      <c r="J7080" s="10">
        <v>0</v>
      </c>
      <c r="K7080" s="13">
        <f t="shared" si="222"/>
        <v>1958</v>
      </c>
      <c r="L7080" s="1" t="str">
        <f t="shared" si="221"/>
        <v/>
      </c>
    </row>
    <row r="7081" spans="1:12" ht="13.8" customHeight="1" x14ac:dyDescent="0.3">
      <c r="A7081" t="s">
        <v>114</v>
      </c>
      <c r="B7081">
        <v>1904</v>
      </c>
      <c r="C7081" s="10">
        <v>2532</v>
      </c>
      <c r="D7081">
        <v>2530</v>
      </c>
      <c r="E7081">
        <v>2</v>
      </c>
      <c r="F7081">
        <v>0</v>
      </c>
      <c r="G7081">
        <v>0</v>
      </c>
      <c r="H7081" t="s">
        <v>11</v>
      </c>
      <c r="I7081" t="s">
        <v>11</v>
      </c>
      <c r="J7081" s="10">
        <v>0</v>
      </c>
      <c r="K7081" s="13">
        <f t="shared" si="222"/>
        <v>1958</v>
      </c>
      <c r="L7081" s="1" t="str">
        <f t="shared" si="221"/>
        <v/>
      </c>
    </row>
    <row r="7082" spans="1:12" ht="13.8" customHeight="1" x14ac:dyDescent="0.3">
      <c r="A7082" t="s">
        <v>114</v>
      </c>
      <c r="B7082">
        <v>1905</v>
      </c>
      <c r="C7082" s="10">
        <v>2574</v>
      </c>
      <c r="D7082">
        <v>2570</v>
      </c>
      <c r="E7082">
        <v>4</v>
      </c>
      <c r="F7082">
        <v>0</v>
      </c>
      <c r="G7082">
        <v>0</v>
      </c>
      <c r="H7082" t="s">
        <v>11</v>
      </c>
      <c r="I7082" t="s">
        <v>11</v>
      </c>
      <c r="J7082" s="10">
        <v>0</v>
      </c>
      <c r="K7082" s="13">
        <f t="shared" si="222"/>
        <v>1958</v>
      </c>
      <c r="L7082" s="1" t="str">
        <f t="shared" si="221"/>
        <v/>
      </c>
    </row>
    <row r="7083" spans="1:12" ht="13.8" customHeight="1" x14ac:dyDescent="0.3">
      <c r="A7083" t="s">
        <v>114</v>
      </c>
      <c r="B7083">
        <v>1906</v>
      </c>
      <c r="C7083" s="10">
        <v>2774</v>
      </c>
      <c r="D7083">
        <v>2772</v>
      </c>
      <c r="E7083">
        <v>3</v>
      </c>
      <c r="F7083">
        <v>0</v>
      </c>
      <c r="G7083">
        <v>0</v>
      </c>
      <c r="H7083" t="s">
        <v>11</v>
      </c>
      <c r="I7083" t="s">
        <v>11</v>
      </c>
      <c r="J7083" s="10">
        <v>0</v>
      </c>
      <c r="K7083" s="13">
        <f t="shared" si="222"/>
        <v>1958</v>
      </c>
      <c r="L7083" s="1" t="str">
        <f t="shared" si="221"/>
        <v/>
      </c>
    </row>
    <row r="7084" spans="1:12" ht="13.8" customHeight="1" x14ac:dyDescent="0.3">
      <c r="A7084" t="s">
        <v>114</v>
      </c>
      <c r="B7084">
        <v>1907</v>
      </c>
      <c r="C7084" s="10">
        <v>2785</v>
      </c>
      <c r="D7084">
        <v>2783</v>
      </c>
      <c r="E7084">
        <v>2</v>
      </c>
      <c r="F7084">
        <v>0</v>
      </c>
      <c r="G7084">
        <v>0</v>
      </c>
      <c r="H7084" t="s">
        <v>11</v>
      </c>
      <c r="I7084" t="s">
        <v>11</v>
      </c>
      <c r="J7084" s="10">
        <v>0</v>
      </c>
      <c r="K7084" s="13">
        <f t="shared" si="222"/>
        <v>1958</v>
      </c>
      <c r="L7084" s="1" t="str">
        <f t="shared" si="221"/>
        <v/>
      </c>
    </row>
    <row r="7085" spans="1:12" ht="13.8" customHeight="1" x14ac:dyDescent="0.3">
      <c r="A7085" t="s">
        <v>114</v>
      </c>
      <c r="B7085">
        <v>1908</v>
      </c>
      <c r="C7085" s="10">
        <v>2940</v>
      </c>
      <c r="D7085">
        <v>2938</v>
      </c>
      <c r="E7085">
        <v>2</v>
      </c>
      <c r="F7085">
        <v>0</v>
      </c>
      <c r="G7085">
        <v>0</v>
      </c>
      <c r="H7085" t="s">
        <v>11</v>
      </c>
      <c r="I7085" t="s">
        <v>11</v>
      </c>
      <c r="J7085" s="10">
        <v>0</v>
      </c>
      <c r="K7085" s="13">
        <f t="shared" si="222"/>
        <v>1958</v>
      </c>
      <c r="L7085" s="1" t="str">
        <f t="shared" si="221"/>
        <v/>
      </c>
    </row>
    <row r="7086" spans="1:12" ht="13.8" customHeight="1" x14ac:dyDescent="0.3">
      <c r="A7086" t="s">
        <v>114</v>
      </c>
      <c r="B7086">
        <v>1909</v>
      </c>
      <c r="C7086" s="10">
        <v>3235</v>
      </c>
      <c r="D7086">
        <v>3233</v>
      </c>
      <c r="E7086">
        <v>3</v>
      </c>
      <c r="F7086">
        <v>0</v>
      </c>
      <c r="G7086">
        <v>0</v>
      </c>
      <c r="H7086" t="s">
        <v>11</v>
      </c>
      <c r="I7086" t="s">
        <v>11</v>
      </c>
      <c r="J7086" s="10">
        <v>0</v>
      </c>
      <c r="K7086" s="13">
        <f t="shared" si="222"/>
        <v>1958</v>
      </c>
      <c r="L7086" s="1" t="str">
        <f t="shared" si="221"/>
        <v/>
      </c>
    </row>
    <row r="7087" spans="1:12" ht="13.8" customHeight="1" x14ac:dyDescent="0.3">
      <c r="A7087" t="s">
        <v>114</v>
      </c>
      <c r="B7087">
        <v>1910</v>
      </c>
      <c r="C7087" s="10">
        <v>3187</v>
      </c>
      <c r="D7087">
        <v>3185</v>
      </c>
      <c r="E7087">
        <v>3</v>
      </c>
      <c r="F7087">
        <v>0</v>
      </c>
      <c r="G7087">
        <v>0</v>
      </c>
      <c r="H7087" t="s">
        <v>11</v>
      </c>
      <c r="I7087" t="s">
        <v>11</v>
      </c>
      <c r="J7087" s="10">
        <v>0</v>
      </c>
      <c r="K7087" s="13">
        <f t="shared" si="222"/>
        <v>1958</v>
      </c>
      <c r="L7087" s="1" t="str">
        <f t="shared" si="221"/>
        <v/>
      </c>
    </row>
    <row r="7088" spans="1:12" ht="13.8" customHeight="1" x14ac:dyDescent="0.3">
      <c r="A7088" t="s">
        <v>114</v>
      </c>
      <c r="B7088">
        <v>1911</v>
      </c>
      <c r="C7088" s="10">
        <v>3274</v>
      </c>
      <c r="D7088">
        <v>3272</v>
      </c>
      <c r="E7088">
        <v>2</v>
      </c>
      <c r="F7088">
        <v>0</v>
      </c>
      <c r="G7088">
        <v>0</v>
      </c>
      <c r="H7088" t="s">
        <v>11</v>
      </c>
      <c r="I7088" t="s">
        <v>11</v>
      </c>
      <c r="J7088" s="10">
        <v>0</v>
      </c>
      <c r="K7088" s="13">
        <f t="shared" si="222"/>
        <v>1958</v>
      </c>
      <c r="L7088" s="1" t="str">
        <f t="shared" si="221"/>
        <v/>
      </c>
    </row>
    <row r="7089" spans="1:12" ht="13.8" customHeight="1" x14ac:dyDescent="0.3">
      <c r="A7089" t="s">
        <v>114</v>
      </c>
      <c r="B7089">
        <v>1912</v>
      </c>
      <c r="C7089" s="10">
        <v>3358</v>
      </c>
      <c r="D7089">
        <v>3355</v>
      </c>
      <c r="E7089">
        <v>3</v>
      </c>
      <c r="F7089">
        <v>0</v>
      </c>
      <c r="G7089">
        <v>0</v>
      </c>
      <c r="H7089" t="s">
        <v>11</v>
      </c>
      <c r="I7089" t="s">
        <v>11</v>
      </c>
      <c r="J7089" s="10">
        <v>0</v>
      </c>
      <c r="K7089" s="13">
        <f t="shared" si="222"/>
        <v>1958</v>
      </c>
      <c r="L7089" s="1" t="str">
        <f t="shared" si="221"/>
        <v/>
      </c>
    </row>
    <row r="7090" spans="1:12" ht="13.8" customHeight="1" x14ac:dyDescent="0.3">
      <c r="A7090" t="s">
        <v>114</v>
      </c>
      <c r="B7090">
        <v>1913</v>
      </c>
      <c r="C7090" s="10">
        <v>3555</v>
      </c>
      <c r="D7090">
        <v>3553</v>
      </c>
      <c r="E7090">
        <v>2</v>
      </c>
      <c r="F7090">
        <v>0</v>
      </c>
      <c r="G7090">
        <v>0</v>
      </c>
      <c r="H7090" t="s">
        <v>11</v>
      </c>
      <c r="I7090" t="s">
        <v>11</v>
      </c>
      <c r="J7090" s="10">
        <v>0</v>
      </c>
      <c r="K7090" s="13">
        <f t="shared" si="222"/>
        <v>1958</v>
      </c>
      <c r="L7090" s="1" t="str">
        <f t="shared" si="221"/>
        <v/>
      </c>
    </row>
    <row r="7091" spans="1:12" ht="13.8" customHeight="1" x14ac:dyDescent="0.3">
      <c r="A7091" t="s">
        <v>114</v>
      </c>
      <c r="B7091">
        <v>1914</v>
      </c>
      <c r="C7091" s="10">
        <v>3164</v>
      </c>
      <c r="D7091">
        <v>3161</v>
      </c>
      <c r="E7091">
        <v>3</v>
      </c>
      <c r="F7091">
        <v>0</v>
      </c>
      <c r="G7091">
        <v>0</v>
      </c>
      <c r="H7091" t="s">
        <v>11</v>
      </c>
      <c r="I7091" t="s">
        <v>11</v>
      </c>
      <c r="J7091" s="10">
        <v>0</v>
      </c>
      <c r="K7091" s="13">
        <f t="shared" si="222"/>
        <v>1958</v>
      </c>
      <c r="L7091" s="1" t="str">
        <f t="shared" si="221"/>
        <v/>
      </c>
    </row>
    <row r="7092" spans="1:12" ht="13.8" customHeight="1" x14ac:dyDescent="0.3">
      <c r="A7092" t="s">
        <v>114</v>
      </c>
      <c r="B7092">
        <v>1915</v>
      </c>
      <c r="C7092" s="10">
        <v>3211</v>
      </c>
      <c r="D7092">
        <v>3205</v>
      </c>
      <c r="E7092">
        <v>6</v>
      </c>
      <c r="F7092">
        <v>0</v>
      </c>
      <c r="G7092">
        <v>0</v>
      </c>
      <c r="H7092" t="s">
        <v>11</v>
      </c>
      <c r="I7092" t="s">
        <v>11</v>
      </c>
      <c r="J7092" s="10">
        <v>0</v>
      </c>
      <c r="K7092" s="13">
        <f t="shared" si="222"/>
        <v>1958</v>
      </c>
      <c r="L7092" s="1" t="str">
        <f t="shared" si="221"/>
        <v/>
      </c>
    </row>
    <row r="7093" spans="1:12" ht="13.8" customHeight="1" x14ac:dyDescent="0.3">
      <c r="A7093" t="s">
        <v>114</v>
      </c>
      <c r="B7093">
        <v>1916</v>
      </c>
      <c r="C7093" s="10">
        <v>3230</v>
      </c>
      <c r="D7093">
        <v>3225</v>
      </c>
      <c r="E7093">
        <v>5</v>
      </c>
      <c r="F7093">
        <v>0</v>
      </c>
      <c r="G7093">
        <v>0</v>
      </c>
      <c r="H7093" t="s">
        <v>11</v>
      </c>
      <c r="I7093" t="s">
        <v>11</v>
      </c>
      <c r="J7093" s="10">
        <v>0</v>
      </c>
      <c r="K7093" s="13">
        <f t="shared" si="222"/>
        <v>1958</v>
      </c>
      <c r="L7093" s="1" t="str">
        <f t="shared" si="221"/>
        <v/>
      </c>
    </row>
    <row r="7094" spans="1:12" ht="13.8" customHeight="1" x14ac:dyDescent="0.3">
      <c r="A7094" t="s">
        <v>114</v>
      </c>
      <c r="B7094">
        <v>1917</v>
      </c>
      <c r="C7094" s="10">
        <v>3198</v>
      </c>
      <c r="D7094">
        <v>3190</v>
      </c>
      <c r="E7094">
        <v>8</v>
      </c>
      <c r="F7094">
        <v>0</v>
      </c>
      <c r="G7094">
        <v>0</v>
      </c>
      <c r="H7094" t="s">
        <v>11</v>
      </c>
      <c r="I7094" t="s">
        <v>11</v>
      </c>
      <c r="J7094" s="10">
        <v>0</v>
      </c>
      <c r="K7094" s="13">
        <f t="shared" si="222"/>
        <v>1958</v>
      </c>
      <c r="L7094" s="1" t="str">
        <f t="shared" si="221"/>
        <v/>
      </c>
    </row>
    <row r="7095" spans="1:12" ht="13.8" customHeight="1" x14ac:dyDescent="0.3">
      <c r="A7095" t="s">
        <v>114</v>
      </c>
      <c r="B7095">
        <v>1918</v>
      </c>
      <c r="C7095" s="10">
        <v>2907</v>
      </c>
      <c r="D7095">
        <v>2907</v>
      </c>
      <c r="E7095">
        <v>0</v>
      </c>
      <c r="F7095">
        <v>0</v>
      </c>
      <c r="G7095">
        <v>0</v>
      </c>
      <c r="H7095" t="s">
        <v>11</v>
      </c>
      <c r="I7095" t="s">
        <v>11</v>
      </c>
      <c r="J7095" s="10">
        <v>0</v>
      </c>
      <c r="K7095" s="13">
        <f t="shared" si="222"/>
        <v>1958</v>
      </c>
      <c r="L7095" s="1" t="str">
        <f t="shared" si="221"/>
        <v/>
      </c>
    </row>
    <row r="7096" spans="1:12" ht="13.8" customHeight="1" x14ac:dyDescent="0.3">
      <c r="A7096" t="s">
        <v>114</v>
      </c>
      <c r="B7096">
        <v>1919</v>
      </c>
      <c r="C7096" s="10">
        <v>1298</v>
      </c>
      <c r="D7096">
        <v>1294</v>
      </c>
      <c r="E7096">
        <v>4</v>
      </c>
      <c r="F7096">
        <v>0</v>
      </c>
      <c r="G7096">
        <v>0</v>
      </c>
      <c r="H7096" t="s">
        <v>11</v>
      </c>
      <c r="I7096" t="s">
        <v>11</v>
      </c>
      <c r="J7096" s="10">
        <v>0</v>
      </c>
      <c r="K7096" s="13">
        <f t="shared" si="222"/>
        <v>1958</v>
      </c>
      <c r="L7096" s="1" t="str">
        <f t="shared" si="221"/>
        <v/>
      </c>
    </row>
    <row r="7097" spans="1:12" ht="13.8" customHeight="1" x14ac:dyDescent="0.3">
      <c r="A7097" t="s">
        <v>114</v>
      </c>
      <c r="B7097">
        <v>1920</v>
      </c>
      <c r="C7097" s="10">
        <v>1525</v>
      </c>
      <c r="D7097">
        <v>1511</v>
      </c>
      <c r="E7097">
        <v>14</v>
      </c>
      <c r="F7097">
        <v>0</v>
      </c>
      <c r="G7097">
        <v>0</v>
      </c>
      <c r="H7097" t="s">
        <v>11</v>
      </c>
      <c r="I7097" t="s">
        <v>11</v>
      </c>
      <c r="J7097" s="10">
        <v>0</v>
      </c>
      <c r="K7097" s="13">
        <f t="shared" si="222"/>
        <v>1958</v>
      </c>
      <c r="L7097" s="1" t="str">
        <f t="shared" si="221"/>
        <v/>
      </c>
    </row>
    <row r="7098" spans="1:12" ht="13.8" customHeight="1" x14ac:dyDescent="0.3">
      <c r="A7098" t="s">
        <v>114</v>
      </c>
      <c r="B7098">
        <v>1921</v>
      </c>
      <c r="C7098" s="10">
        <v>2521</v>
      </c>
      <c r="D7098">
        <v>2485</v>
      </c>
      <c r="E7098">
        <v>36</v>
      </c>
      <c r="F7098">
        <v>0</v>
      </c>
      <c r="G7098">
        <v>0</v>
      </c>
      <c r="H7098" t="s">
        <v>11</v>
      </c>
      <c r="I7098" t="s">
        <v>11</v>
      </c>
      <c r="J7098" s="10">
        <v>0</v>
      </c>
      <c r="K7098" s="13">
        <f t="shared" si="222"/>
        <v>1958</v>
      </c>
      <c r="L7098" s="1" t="str">
        <f t="shared" si="221"/>
        <v/>
      </c>
    </row>
    <row r="7099" spans="1:12" ht="13.8" customHeight="1" x14ac:dyDescent="0.3">
      <c r="A7099" t="s">
        <v>114</v>
      </c>
      <c r="B7099">
        <v>1922</v>
      </c>
      <c r="C7099" s="10">
        <v>3005</v>
      </c>
      <c r="D7099">
        <v>2955</v>
      </c>
      <c r="E7099">
        <v>50</v>
      </c>
      <c r="F7099">
        <v>0</v>
      </c>
      <c r="G7099">
        <v>0</v>
      </c>
      <c r="H7099" t="s">
        <v>11</v>
      </c>
      <c r="I7099" t="s">
        <v>11</v>
      </c>
      <c r="J7099" s="10">
        <v>0</v>
      </c>
      <c r="K7099" s="13">
        <f t="shared" si="222"/>
        <v>1958</v>
      </c>
      <c r="L7099" s="1" t="str">
        <f t="shared" si="221"/>
        <v/>
      </c>
    </row>
    <row r="7100" spans="1:12" ht="13.8" customHeight="1" x14ac:dyDescent="0.3">
      <c r="A7100" t="s">
        <v>114</v>
      </c>
      <c r="B7100">
        <v>1923</v>
      </c>
      <c r="C7100" s="10">
        <v>3237</v>
      </c>
      <c r="D7100">
        <v>3168</v>
      </c>
      <c r="E7100">
        <v>69</v>
      </c>
      <c r="F7100">
        <v>0</v>
      </c>
      <c r="G7100">
        <v>0</v>
      </c>
      <c r="H7100" t="s">
        <v>11</v>
      </c>
      <c r="I7100" t="s">
        <v>11</v>
      </c>
      <c r="J7100" s="10">
        <v>0</v>
      </c>
      <c r="K7100" s="13">
        <f t="shared" si="222"/>
        <v>1958</v>
      </c>
      <c r="L7100" s="1" t="str">
        <f t="shared" si="221"/>
        <v/>
      </c>
    </row>
    <row r="7101" spans="1:12" ht="13.8" customHeight="1" x14ac:dyDescent="0.3">
      <c r="A7101" t="s">
        <v>114</v>
      </c>
      <c r="B7101">
        <v>1924</v>
      </c>
      <c r="C7101" s="10">
        <v>3074</v>
      </c>
      <c r="D7101">
        <v>2996</v>
      </c>
      <c r="E7101">
        <v>78</v>
      </c>
      <c r="F7101">
        <v>0</v>
      </c>
      <c r="G7101">
        <v>0</v>
      </c>
      <c r="H7101" t="s">
        <v>11</v>
      </c>
      <c r="I7101" t="s">
        <v>11</v>
      </c>
      <c r="J7101" s="10">
        <v>0</v>
      </c>
      <c r="K7101" s="13">
        <f t="shared" si="222"/>
        <v>1958</v>
      </c>
      <c r="L7101" s="1" t="str">
        <f t="shared" si="221"/>
        <v/>
      </c>
    </row>
    <row r="7102" spans="1:12" ht="13.8" customHeight="1" x14ac:dyDescent="0.3">
      <c r="A7102" t="s">
        <v>114</v>
      </c>
      <c r="B7102">
        <v>1925</v>
      </c>
      <c r="C7102" s="10">
        <v>2765</v>
      </c>
      <c r="D7102">
        <v>2701</v>
      </c>
      <c r="E7102">
        <v>64</v>
      </c>
      <c r="F7102">
        <v>0</v>
      </c>
      <c r="G7102">
        <v>0</v>
      </c>
      <c r="H7102" t="s">
        <v>11</v>
      </c>
      <c r="I7102" t="s">
        <v>11</v>
      </c>
      <c r="J7102" s="10">
        <v>0</v>
      </c>
      <c r="K7102" s="13">
        <f t="shared" si="222"/>
        <v>1958</v>
      </c>
      <c r="L7102" s="1" t="str">
        <f t="shared" si="221"/>
        <v/>
      </c>
    </row>
    <row r="7103" spans="1:12" ht="13.8" customHeight="1" x14ac:dyDescent="0.3">
      <c r="A7103" t="s">
        <v>114</v>
      </c>
      <c r="B7103">
        <v>1926</v>
      </c>
      <c r="C7103" s="10">
        <v>3213</v>
      </c>
      <c r="D7103">
        <v>3102</v>
      </c>
      <c r="E7103">
        <v>111</v>
      </c>
      <c r="F7103">
        <v>0</v>
      </c>
      <c r="G7103">
        <v>0</v>
      </c>
      <c r="H7103" t="s">
        <v>11</v>
      </c>
      <c r="I7103" t="s">
        <v>11</v>
      </c>
      <c r="J7103" s="10">
        <v>0</v>
      </c>
      <c r="K7103" s="13">
        <f t="shared" si="222"/>
        <v>1958</v>
      </c>
      <c r="L7103" s="1" t="str">
        <f t="shared" si="221"/>
        <v/>
      </c>
    </row>
    <row r="7104" spans="1:12" ht="13.8" customHeight="1" x14ac:dyDescent="0.3">
      <c r="A7104" t="s">
        <v>114</v>
      </c>
      <c r="B7104">
        <v>1927</v>
      </c>
      <c r="C7104" s="10">
        <v>3572</v>
      </c>
      <c r="D7104">
        <v>3433</v>
      </c>
      <c r="E7104">
        <v>139</v>
      </c>
      <c r="F7104">
        <v>0</v>
      </c>
      <c r="G7104">
        <v>0</v>
      </c>
      <c r="H7104" t="s">
        <v>11</v>
      </c>
      <c r="I7104" t="s">
        <v>11</v>
      </c>
      <c r="J7104" s="10">
        <v>0</v>
      </c>
      <c r="K7104" s="13">
        <f t="shared" si="222"/>
        <v>1958</v>
      </c>
      <c r="L7104" s="1" t="str">
        <f t="shared" si="221"/>
        <v/>
      </c>
    </row>
    <row r="7105" spans="1:12" ht="13.8" customHeight="1" x14ac:dyDescent="0.3">
      <c r="A7105" t="s">
        <v>114</v>
      </c>
      <c r="B7105">
        <v>1928</v>
      </c>
      <c r="C7105" s="10">
        <v>3753</v>
      </c>
      <c r="D7105">
        <v>3534</v>
      </c>
      <c r="E7105">
        <v>161</v>
      </c>
      <c r="F7105">
        <v>0</v>
      </c>
      <c r="G7105">
        <v>58</v>
      </c>
      <c r="H7105" t="s">
        <v>11</v>
      </c>
      <c r="I7105" t="s">
        <v>11</v>
      </c>
      <c r="J7105" s="10">
        <v>0</v>
      </c>
      <c r="K7105" s="13">
        <f t="shared" si="222"/>
        <v>1958</v>
      </c>
      <c r="L7105" s="1" t="str">
        <f t="shared" si="221"/>
        <v/>
      </c>
    </row>
    <row r="7106" spans="1:12" ht="13.8" customHeight="1" x14ac:dyDescent="0.3">
      <c r="A7106" t="s">
        <v>114</v>
      </c>
      <c r="B7106">
        <v>1929</v>
      </c>
      <c r="C7106" s="10">
        <v>4125</v>
      </c>
      <c r="D7106">
        <v>3896</v>
      </c>
      <c r="E7106">
        <v>174</v>
      </c>
      <c r="F7106">
        <v>0</v>
      </c>
      <c r="G7106">
        <v>55</v>
      </c>
      <c r="H7106" t="s">
        <v>11</v>
      </c>
      <c r="I7106" t="s">
        <v>11</v>
      </c>
      <c r="J7106" s="10">
        <v>0</v>
      </c>
      <c r="K7106" s="13">
        <f t="shared" si="222"/>
        <v>1958</v>
      </c>
      <c r="L7106" s="1" t="str">
        <f t="shared" ref="L7106:L7169" si="223">IF(AND(B7106&gt;2011),1,"")</f>
        <v/>
      </c>
    </row>
    <row r="7107" spans="1:12" ht="13.8" customHeight="1" x14ac:dyDescent="0.3">
      <c r="A7107" t="s">
        <v>114</v>
      </c>
      <c r="B7107">
        <v>1930</v>
      </c>
      <c r="C7107" s="10">
        <v>3416</v>
      </c>
      <c r="D7107">
        <v>3163</v>
      </c>
      <c r="E7107">
        <v>208</v>
      </c>
      <c r="F7107">
        <v>0</v>
      </c>
      <c r="G7107">
        <v>45</v>
      </c>
      <c r="H7107" t="s">
        <v>11</v>
      </c>
      <c r="I7107" t="s">
        <v>11</v>
      </c>
      <c r="J7107" s="10">
        <v>0</v>
      </c>
      <c r="K7107" s="13">
        <f t="shared" si="222"/>
        <v>1958</v>
      </c>
      <c r="L7107" s="1" t="str">
        <f t="shared" si="223"/>
        <v/>
      </c>
    </row>
    <row r="7108" spans="1:12" ht="13.8" customHeight="1" x14ac:dyDescent="0.3">
      <c r="A7108" t="s">
        <v>114</v>
      </c>
      <c r="B7108">
        <v>1931</v>
      </c>
      <c r="C7108" s="10">
        <v>3054</v>
      </c>
      <c r="D7108">
        <v>2875</v>
      </c>
      <c r="E7108">
        <v>138</v>
      </c>
      <c r="F7108">
        <v>0</v>
      </c>
      <c r="G7108">
        <v>40</v>
      </c>
      <c r="H7108" t="s">
        <v>11</v>
      </c>
      <c r="I7108" t="s">
        <v>11</v>
      </c>
      <c r="J7108" s="10">
        <v>0</v>
      </c>
      <c r="K7108" s="13">
        <f t="shared" si="222"/>
        <v>1958</v>
      </c>
      <c r="L7108" s="1" t="str">
        <f t="shared" si="223"/>
        <v/>
      </c>
    </row>
    <row r="7109" spans="1:12" ht="13.8" customHeight="1" x14ac:dyDescent="0.3">
      <c r="A7109" t="s">
        <v>114</v>
      </c>
      <c r="B7109">
        <v>1932</v>
      </c>
      <c r="C7109" s="10">
        <v>2787</v>
      </c>
      <c r="D7109">
        <v>2636</v>
      </c>
      <c r="E7109">
        <v>123</v>
      </c>
      <c r="F7109">
        <v>1</v>
      </c>
      <c r="G7109">
        <v>27</v>
      </c>
      <c r="H7109" t="s">
        <v>11</v>
      </c>
      <c r="I7109" t="s">
        <v>11</v>
      </c>
      <c r="J7109" s="10">
        <v>0</v>
      </c>
      <c r="K7109" s="13">
        <f t="shared" si="222"/>
        <v>1958</v>
      </c>
      <c r="L7109" s="1" t="str">
        <f t="shared" si="223"/>
        <v/>
      </c>
    </row>
    <row r="7110" spans="1:12" ht="13.8" customHeight="1" x14ac:dyDescent="0.3">
      <c r="A7110" t="s">
        <v>114</v>
      </c>
      <c r="B7110">
        <v>1933</v>
      </c>
      <c r="C7110" s="10">
        <v>2731</v>
      </c>
      <c r="D7110">
        <v>2559</v>
      </c>
      <c r="E7110">
        <v>147</v>
      </c>
      <c r="F7110">
        <v>1</v>
      </c>
      <c r="G7110">
        <v>25</v>
      </c>
      <c r="H7110" t="s">
        <v>11</v>
      </c>
      <c r="I7110" t="s">
        <v>11</v>
      </c>
      <c r="J7110" s="10">
        <v>0</v>
      </c>
      <c r="K7110" s="13">
        <f t="shared" si="222"/>
        <v>1958</v>
      </c>
      <c r="L7110" s="1" t="str">
        <f t="shared" si="223"/>
        <v/>
      </c>
    </row>
    <row r="7111" spans="1:12" ht="13.8" customHeight="1" x14ac:dyDescent="0.3">
      <c r="A7111" t="s">
        <v>114</v>
      </c>
      <c r="B7111">
        <v>1934</v>
      </c>
      <c r="C7111" s="10">
        <v>2886</v>
      </c>
      <c r="D7111">
        <v>2658</v>
      </c>
      <c r="E7111">
        <v>196</v>
      </c>
      <c r="F7111">
        <v>1</v>
      </c>
      <c r="G7111">
        <v>31</v>
      </c>
      <c r="H7111" t="s">
        <v>11</v>
      </c>
      <c r="I7111" t="s">
        <v>11</v>
      </c>
      <c r="J7111" s="10">
        <v>0</v>
      </c>
      <c r="K7111" s="13">
        <f t="shared" si="222"/>
        <v>1958</v>
      </c>
      <c r="L7111" s="1" t="str">
        <f t="shared" si="223"/>
        <v/>
      </c>
    </row>
    <row r="7112" spans="1:12" ht="13.8" customHeight="1" x14ac:dyDescent="0.3">
      <c r="A7112" t="s">
        <v>114</v>
      </c>
      <c r="B7112">
        <v>1935</v>
      </c>
      <c r="C7112" s="10">
        <v>3024</v>
      </c>
      <c r="D7112">
        <v>2839</v>
      </c>
      <c r="E7112">
        <v>146</v>
      </c>
      <c r="F7112">
        <v>1</v>
      </c>
      <c r="G7112">
        <v>38</v>
      </c>
      <c r="H7112" t="s">
        <v>11</v>
      </c>
      <c r="I7112" t="s">
        <v>11</v>
      </c>
      <c r="J7112" s="10">
        <v>0</v>
      </c>
      <c r="K7112" s="13">
        <f t="shared" ref="K7112:K7175" si="224">IF(B7112&lt;1990,IF(B7112&lt;1959,1958,1989),1990)</f>
        <v>1958</v>
      </c>
      <c r="L7112" s="1" t="str">
        <f t="shared" si="223"/>
        <v/>
      </c>
    </row>
    <row r="7113" spans="1:12" ht="13.8" customHeight="1" x14ac:dyDescent="0.3">
      <c r="A7113" t="s">
        <v>114</v>
      </c>
      <c r="B7113">
        <v>1936</v>
      </c>
      <c r="C7113" s="10">
        <v>3248</v>
      </c>
      <c r="D7113">
        <v>3002</v>
      </c>
      <c r="E7113">
        <v>216</v>
      </c>
      <c r="F7113">
        <v>1</v>
      </c>
      <c r="G7113">
        <v>29</v>
      </c>
      <c r="H7113" t="s">
        <v>11</v>
      </c>
      <c r="I7113" t="s">
        <v>11</v>
      </c>
      <c r="J7113" s="10">
        <v>0</v>
      </c>
      <c r="K7113" s="13">
        <f t="shared" si="224"/>
        <v>1958</v>
      </c>
      <c r="L7113" s="1" t="str">
        <f t="shared" si="223"/>
        <v/>
      </c>
    </row>
    <row r="7114" spans="1:12" ht="13.8" customHeight="1" x14ac:dyDescent="0.3">
      <c r="A7114" t="s">
        <v>114</v>
      </c>
      <c r="B7114">
        <v>1937</v>
      </c>
      <c r="C7114" s="10">
        <v>3718</v>
      </c>
      <c r="D7114">
        <v>3426</v>
      </c>
      <c r="E7114">
        <v>236</v>
      </c>
      <c r="F7114">
        <v>2</v>
      </c>
      <c r="G7114">
        <v>53</v>
      </c>
      <c r="H7114" t="s">
        <v>11</v>
      </c>
      <c r="I7114" t="s">
        <v>11</v>
      </c>
      <c r="J7114" s="10">
        <v>0</v>
      </c>
      <c r="K7114" s="13">
        <f t="shared" si="224"/>
        <v>1958</v>
      </c>
      <c r="L7114" s="1" t="str">
        <f t="shared" si="223"/>
        <v/>
      </c>
    </row>
    <row r="7115" spans="1:12" ht="13.8" customHeight="1" x14ac:dyDescent="0.3">
      <c r="A7115" t="s">
        <v>114</v>
      </c>
      <c r="B7115">
        <v>1938</v>
      </c>
      <c r="C7115" s="10">
        <v>4032</v>
      </c>
      <c r="D7115">
        <v>3763</v>
      </c>
      <c r="E7115">
        <v>211</v>
      </c>
      <c r="F7115">
        <v>4</v>
      </c>
      <c r="G7115">
        <v>54</v>
      </c>
      <c r="H7115" t="s">
        <v>11</v>
      </c>
      <c r="I7115" t="s">
        <v>11</v>
      </c>
      <c r="J7115" s="10">
        <v>0</v>
      </c>
      <c r="K7115" s="13">
        <f t="shared" si="224"/>
        <v>1958</v>
      </c>
      <c r="L7115" s="1" t="str">
        <f t="shared" si="223"/>
        <v/>
      </c>
    </row>
    <row r="7116" spans="1:12" ht="13.8" customHeight="1" x14ac:dyDescent="0.3">
      <c r="A7116" t="s">
        <v>114</v>
      </c>
      <c r="B7116">
        <v>1939</v>
      </c>
      <c r="C7116" s="10">
        <v>3942</v>
      </c>
      <c r="D7116">
        <v>3815</v>
      </c>
      <c r="E7116">
        <v>121</v>
      </c>
      <c r="F7116">
        <v>6</v>
      </c>
      <c r="G7116">
        <v>0</v>
      </c>
      <c r="H7116" t="s">
        <v>11</v>
      </c>
      <c r="I7116" t="s">
        <v>11</v>
      </c>
      <c r="J7116" s="10">
        <v>0</v>
      </c>
      <c r="K7116" s="13">
        <f t="shared" si="224"/>
        <v>1958</v>
      </c>
      <c r="L7116" s="1" t="str">
        <f t="shared" si="223"/>
        <v/>
      </c>
    </row>
    <row r="7117" spans="1:12" ht="13.8" customHeight="1" x14ac:dyDescent="0.3">
      <c r="A7117" t="s">
        <v>114</v>
      </c>
      <c r="B7117">
        <v>1940</v>
      </c>
      <c r="C7117" s="10">
        <v>4319</v>
      </c>
      <c r="D7117">
        <v>4091</v>
      </c>
      <c r="E7117">
        <v>213</v>
      </c>
      <c r="F7117">
        <v>16</v>
      </c>
      <c r="G7117">
        <v>0</v>
      </c>
      <c r="H7117" t="s">
        <v>11</v>
      </c>
      <c r="I7117" t="s">
        <v>11</v>
      </c>
      <c r="J7117" s="10">
        <v>0</v>
      </c>
      <c r="K7117" s="13">
        <f t="shared" si="224"/>
        <v>1958</v>
      </c>
      <c r="L7117" s="1" t="str">
        <f t="shared" si="223"/>
        <v/>
      </c>
    </row>
    <row r="7118" spans="1:12" ht="13.8" customHeight="1" x14ac:dyDescent="0.3">
      <c r="A7118" t="s">
        <v>114</v>
      </c>
      <c r="B7118">
        <v>1941</v>
      </c>
      <c r="C7118" s="10">
        <v>4873</v>
      </c>
      <c r="D7118">
        <v>4410</v>
      </c>
      <c r="E7118">
        <v>353</v>
      </c>
      <c r="F7118">
        <v>19</v>
      </c>
      <c r="G7118">
        <v>91</v>
      </c>
      <c r="H7118" t="s">
        <v>11</v>
      </c>
      <c r="I7118" t="s">
        <v>11</v>
      </c>
      <c r="J7118" s="10">
        <v>0</v>
      </c>
      <c r="K7118" s="13">
        <f t="shared" si="224"/>
        <v>1958</v>
      </c>
      <c r="L7118" s="1" t="str">
        <f t="shared" si="223"/>
        <v/>
      </c>
    </row>
    <row r="7119" spans="1:12" ht="13.8" customHeight="1" x14ac:dyDescent="0.3">
      <c r="A7119" t="s">
        <v>114</v>
      </c>
      <c r="B7119">
        <v>1942</v>
      </c>
      <c r="C7119" s="10">
        <v>5142</v>
      </c>
      <c r="D7119">
        <v>4462</v>
      </c>
      <c r="E7119">
        <v>558</v>
      </c>
      <c r="F7119">
        <v>23</v>
      </c>
      <c r="G7119">
        <v>99</v>
      </c>
      <c r="H7119" t="s">
        <v>11</v>
      </c>
      <c r="I7119" t="s">
        <v>11</v>
      </c>
      <c r="J7119" s="10">
        <v>0</v>
      </c>
      <c r="K7119" s="13">
        <f t="shared" si="224"/>
        <v>1958</v>
      </c>
      <c r="L7119" s="1" t="str">
        <f t="shared" si="223"/>
        <v/>
      </c>
    </row>
    <row r="7120" spans="1:12" ht="13.8" customHeight="1" x14ac:dyDescent="0.3">
      <c r="A7120" t="s">
        <v>114</v>
      </c>
      <c r="B7120">
        <v>1943</v>
      </c>
      <c r="C7120" s="10">
        <v>5243</v>
      </c>
      <c r="D7120">
        <v>4410</v>
      </c>
      <c r="E7120">
        <v>702</v>
      </c>
      <c r="F7120">
        <v>35</v>
      </c>
      <c r="G7120">
        <v>95</v>
      </c>
      <c r="H7120" t="s">
        <v>11</v>
      </c>
      <c r="I7120" t="s">
        <v>11</v>
      </c>
      <c r="J7120" s="10">
        <v>0</v>
      </c>
      <c r="K7120" s="13">
        <f t="shared" si="224"/>
        <v>1958</v>
      </c>
      <c r="L7120" s="1" t="str">
        <f t="shared" si="223"/>
        <v/>
      </c>
    </row>
    <row r="7121" spans="1:12" ht="13.8" customHeight="1" x14ac:dyDescent="0.3">
      <c r="A7121" t="s">
        <v>114</v>
      </c>
      <c r="B7121">
        <v>1944</v>
      </c>
      <c r="C7121" s="10">
        <v>4328</v>
      </c>
      <c r="D7121">
        <v>3571</v>
      </c>
      <c r="E7121">
        <v>697</v>
      </c>
      <c r="F7121">
        <v>39</v>
      </c>
      <c r="G7121">
        <v>21</v>
      </c>
      <c r="H7121" t="s">
        <v>11</v>
      </c>
      <c r="I7121" t="s">
        <v>11</v>
      </c>
      <c r="J7121" s="10">
        <v>0</v>
      </c>
      <c r="K7121" s="13">
        <f t="shared" si="224"/>
        <v>1958</v>
      </c>
      <c r="L7121" s="1" t="str">
        <f t="shared" si="223"/>
        <v/>
      </c>
    </row>
    <row r="7122" spans="1:12" ht="13.8" customHeight="1" x14ac:dyDescent="0.3">
      <c r="A7122" t="s">
        <v>114</v>
      </c>
      <c r="B7122">
        <v>1945</v>
      </c>
      <c r="C7122" s="10">
        <v>2238</v>
      </c>
      <c r="D7122">
        <v>1646</v>
      </c>
      <c r="E7122">
        <v>548</v>
      </c>
      <c r="F7122">
        <v>38</v>
      </c>
      <c r="G7122">
        <v>5</v>
      </c>
      <c r="H7122" t="s">
        <v>11</v>
      </c>
      <c r="I7122" t="s">
        <v>11</v>
      </c>
      <c r="J7122" s="10">
        <v>0</v>
      </c>
      <c r="K7122" s="13">
        <f t="shared" si="224"/>
        <v>1958</v>
      </c>
      <c r="L7122" s="1" t="str">
        <f t="shared" si="223"/>
        <v/>
      </c>
    </row>
    <row r="7123" spans="1:12" ht="13.8" customHeight="1" x14ac:dyDescent="0.3">
      <c r="A7123" t="s">
        <v>114</v>
      </c>
      <c r="B7123">
        <v>1946</v>
      </c>
      <c r="C7123" s="10">
        <v>2947</v>
      </c>
      <c r="D7123">
        <v>2305</v>
      </c>
      <c r="E7123">
        <v>574</v>
      </c>
      <c r="F7123">
        <v>45</v>
      </c>
      <c r="G7123">
        <v>22</v>
      </c>
      <c r="H7123" t="s">
        <v>11</v>
      </c>
      <c r="I7123" t="s">
        <v>11</v>
      </c>
      <c r="J7123" s="10">
        <v>0</v>
      </c>
      <c r="K7123" s="13">
        <f t="shared" si="224"/>
        <v>1958</v>
      </c>
      <c r="L7123" s="1" t="str">
        <f t="shared" si="223"/>
        <v/>
      </c>
    </row>
    <row r="7124" spans="1:12" ht="13.8" customHeight="1" x14ac:dyDescent="0.3">
      <c r="A7124" t="s">
        <v>114</v>
      </c>
      <c r="B7124">
        <v>1947</v>
      </c>
      <c r="C7124" s="10">
        <v>3777</v>
      </c>
      <c r="D7124">
        <v>3221</v>
      </c>
      <c r="E7124">
        <v>477</v>
      </c>
      <c r="F7124">
        <v>50</v>
      </c>
      <c r="G7124">
        <v>28</v>
      </c>
      <c r="H7124" t="s">
        <v>11</v>
      </c>
      <c r="I7124" t="s">
        <v>11</v>
      </c>
      <c r="J7124" s="10">
        <v>0</v>
      </c>
      <c r="K7124" s="13">
        <f t="shared" si="224"/>
        <v>1958</v>
      </c>
      <c r="L7124" s="1" t="str">
        <f t="shared" si="223"/>
        <v/>
      </c>
    </row>
    <row r="7125" spans="1:12" ht="13.8" customHeight="1" x14ac:dyDescent="0.3">
      <c r="A7125" t="s">
        <v>114</v>
      </c>
      <c r="B7125">
        <v>1948</v>
      </c>
      <c r="C7125" s="10">
        <v>4471</v>
      </c>
      <c r="D7125">
        <v>3865</v>
      </c>
      <c r="E7125">
        <v>406</v>
      </c>
      <c r="F7125">
        <v>159</v>
      </c>
      <c r="G7125">
        <v>41</v>
      </c>
      <c r="H7125" t="s">
        <v>11</v>
      </c>
      <c r="I7125" t="s">
        <v>11</v>
      </c>
      <c r="J7125" s="10">
        <v>0</v>
      </c>
      <c r="K7125" s="13">
        <f t="shared" si="224"/>
        <v>1958</v>
      </c>
      <c r="L7125" s="1" t="str">
        <f t="shared" si="223"/>
        <v/>
      </c>
    </row>
    <row r="7126" spans="1:12" ht="13.8" customHeight="1" x14ac:dyDescent="0.3">
      <c r="A7126" t="s">
        <v>114</v>
      </c>
      <c r="B7126">
        <v>1949</v>
      </c>
      <c r="C7126" s="10">
        <v>5571</v>
      </c>
      <c r="D7126">
        <v>4902</v>
      </c>
      <c r="E7126">
        <v>409</v>
      </c>
      <c r="F7126">
        <v>185</v>
      </c>
      <c r="G7126">
        <v>75</v>
      </c>
      <c r="H7126" t="s">
        <v>11</v>
      </c>
      <c r="I7126" t="s">
        <v>11</v>
      </c>
      <c r="J7126" s="10">
        <v>0</v>
      </c>
      <c r="K7126" s="13">
        <f t="shared" si="224"/>
        <v>1958</v>
      </c>
      <c r="L7126" s="1" t="str">
        <f t="shared" si="223"/>
        <v/>
      </c>
    </row>
    <row r="7127" spans="1:12" ht="13.8" customHeight="1" x14ac:dyDescent="0.3">
      <c r="A7127" t="s">
        <v>114</v>
      </c>
      <c r="B7127">
        <v>1950</v>
      </c>
      <c r="C7127" s="10">
        <v>5020</v>
      </c>
      <c r="D7127">
        <v>4287</v>
      </c>
      <c r="E7127">
        <v>432</v>
      </c>
      <c r="F7127">
        <v>192</v>
      </c>
      <c r="G7127">
        <v>109</v>
      </c>
      <c r="H7127">
        <v>0</v>
      </c>
      <c r="I7127">
        <v>0.54</v>
      </c>
      <c r="J7127" s="10">
        <v>0</v>
      </c>
      <c r="K7127" s="13">
        <f t="shared" si="224"/>
        <v>1958</v>
      </c>
      <c r="L7127" s="1" t="str">
        <f t="shared" si="223"/>
        <v/>
      </c>
    </row>
    <row r="7128" spans="1:12" ht="13.8" customHeight="1" x14ac:dyDescent="0.3">
      <c r="A7128" t="s">
        <v>114</v>
      </c>
      <c r="B7128">
        <v>1951</v>
      </c>
      <c r="C7128" s="10">
        <v>6056</v>
      </c>
      <c r="D7128">
        <v>5124</v>
      </c>
      <c r="E7128">
        <v>599</v>
      </c>
      <c r="F7128">
        <v>204</v>
      </c>
      <c r="G7128">
        <v>129</v>
      </c>
      <c r="H7128">
        <v>0</v>
      </c>
      <c r="I7128">
        <v>0.64</v>
      </c>
      <c r="J7128" s="10">
        <v>0</v>
      </c>
      <c r="K7128" s="13">
        <f t="shared" si="224"/>
        <v>1958</v>
      </c>
      <c r="L7128" s="1" t="str">
        <f t="shared" si="223"/>
        <v/>
      </c>
    </row>
    <row r="7129" spans="1:12" ht="13.8" customHeight="1" x14ac:dyDescent="0.3">
      <c r="A7129" t="s">
        <v>114</v>
      </c>
      <c r="B7129">
        <v>1952</v>
      </c>
      <c r="C7129" s="10">
        <v>7427</v>
      </c>
      <c r="D7129">
        <v>6328</v>
      </c>
      <c r="E7129">
        <v>703</v>
      </c>
      <c r="F7129">
        <v>252</v>
      </c>
      <c r="G7129">
        <v>144</v>
      </c>
      <c r="H7129">
        <v>0</v>
      </c>
      <c r="I7129">
        <v>0.77</v>
      </c>
      <c r="J7129" s="10">
        <v>0</v>
      </c>
      <c r="K7129" s="13">
        <f t="shared" si="224"/>
        <v>1958</v>
      </c>
      <c r="L7129" s="1" t="str">
        <f t="shared" si="223"/>
        <v/>
      </c>
    </row>
    <row r="7130" spans="1:12" ht="13.8" customHeight="1" x14ac:dyDescent="0.3">
      <c r="A7130" t="s">
        <v>114</v>
      </c>
      <c r="B7130">
        <v>1953</v>
      </c>
      <c r="C7130" s="10">
        <v>8671</v>
      </c>
      <c r="D7130">
        <v>7314</v>
      </c>
      <c r="E7130">
        <v>937</v>
      </c>
      <c r="F7130">
        <v>277</v>
      </c>
      <c r="G7130">
        <v>144</v>
      </c>
      <c r="H7130">
        <v>0</v>
      </c>
      <c r="I7130">
        <v>0.89</v>
      </c>
      <c r="J7130" s="10">
        <v>0</v>
      </c>
      <c r="K7130" s="13">
        <f t="shared" si="224"/>
        <v>1958</v>
      </c>
      <c r="L7130" s="1" t="str">
        <f t="shared" si="223"/>
        <v/>
      </c>
    </row>
    <row r="7131" spans="1:12" ht="13.8" customHeight="1" x14ac:dyDescent="0.3">
      <c r="A7131" t="s">
        <v>114</v>
      </c>
      <c r="B7131">
        <v>1954</v>
      </c>
      <c r="C7131" s="10">
        <v>9283</v>
      </c>
      <c r="D7131">
        <v>7778</v>
      </c>
      <c r="E7131">
        <v>1095</v>
      </c>
      <c r="F7131">
        <v>280</v>
      </c>
      <c r="G7131">
        <v>129</v>
      </c>
      <c r="H7131">
        <v>0</v>
      </c>
      <c r="I7131">
        <v>0.95</v>
      </c>
      <c r="J7131" s="10">
        <v>0</v>
      </c>
      <c r="K7131" s="13">
        <f t="shared" si="224"/>
        <v>1958</v>
      </c>
      <c r="L7131" s="1" t="str">
        <f t="shared" si="223"/>
        <v/>
      </c>
    </row>
    <row r="7132" spans="1:12" ht="13.8" customHeight="1" x14ac:dyDescent="0.3">
      <c r="A7132" t="s">
        <v>114</v>
      </c>
      <c r="B7132">
        <v>1955</v>
      </c>
      <c r="C7132" s="10">
        <v>9746</v>
      </c>
      <c r="D7132">
        <v>7978</v>
      </c>
      <c r="E7132">
        <v>1333</v>
      </c>
      <c r="F7132">
        <v>275</v>
      </c>
      <c r="G7132">
        <v>160</v>
      </c>
      <c r="H7132">
        <v>0</v>
      </c>
      <c r="I7132">
        <v>0.99</v>
      </c>
      <c r="J7132" s="10">
        <v>0</v>
      </c>
      <c r="K7132" s="13">
        <f t="shared" si="224"/>
        <v>1958</v>
      </c>
      <c r="L7132" s="1" t="str">
        <f t="shared" si="223"/>
        <v/>
      </c>
    </row>
    <row r="7133" spans="1:12" ht="13.8" customHeight="1" x14ac:dyDescent="0.3">
      <c r="A7133" t="s">
        <v>114</v>
      </c>
      <c r="B7133">
        <v>1956</v>
      </c>
      <c r="C7133" s="10">
        <v>9052</v>
      </c>
      <c r="D7133">
        <v>7493</v>
      </c>
      <c r="E7133">
        <v>1196</v>
      </c>
      <c r="F7133">
        <v>229</v>
      </c>
      <c r="G7133">
        <v>135</v>
      </c>
      <c r="H7133">
        <v>0</v>
      </c>
      <c r="I7133">
        <v>0.92</v>
      </c>
      <c r="J7133" s="10">
        <v>0</v>
      </c>
      <c r="K7133" s="13">
        <f t="shared" si="224"/>
        <v>1958</v>
      </c>
      <c r="L7133" s="1" t="str">
        <f t="shared" si="223"/>
        <v/>
      </c>
    </row>
    <row r="7134" spans="1:12" ht="13.8" customHeight="1" x14ac:dyDescent="0.3">
      <c r="A7134" t="s">
        <v>114</v>
      </c>
      <c r="B7134">
        <v>1957</v>
      </c>
      <c r="C7134" s="10">
        <v>10494</v>
      </c>
      <c r="D7134">
        <v>8756</v>
      </c>
      <c r="E7134">
        <v>1395</v>
      </c>
      <c r="F7134">
        <v>208</v>
      </c>
      <c r="G7134">
        <v>135</v>
      </c>
      <c r="H7134">
        <v>0</v>
      </c>
      <c r="I7134">
        <v>1.06</v>
      </c>
      <c r="J7134" s="10">
        <v>0</v>
      </c>
      <c r="K7134" s="13">
        <f t="shared" si="224"/>
        <v>1958</v>
      </c>
      <c r="L7134" s="1" t="str">
        <f t="shared" si="223"/>
        <v/>
      </c>
    </row>
    <row r="7135" spans="1:12" ht="13.8" customHeight="1" x14ac:dyDescent="0.3">
      <c r="A7135" t="s">
        <v>114</v>
      </c>
      <c r="B7135">
        <v>1958</v>
      </c>
      <c r="C7135" s="10">
        <v>10712</v>
      </c>
      <c r="D7135">
        <v>8887</v>
      </c>
      <c r="E7135">
        <v>1455</v>
      </c>
      <c r="F7135">
        <v>193</v>
      </c>
      <c r="G7135">
        <v>177</v>
      </c>
      <c r="H7135">
        <v>0</v>
      </c>
      <c r="I7135">
        <v>1.08</v>
      </c>
      <c r="J7135" s="10">
        <v>0</v>
      </c>
      <c r="K7135" s="13">
        <f t="shared" si="224"/>
        <v>1958</v>
      </c>
      <c r="L7135" s="1" t="str">
        <f t="shared" si="223"/>
        <v/>
      </c>
    </row>
    <row r="7136" spans="1:12" ht="13.8" customHeight="1" x14ac:dyDescent="0.3">
      <c r="A7136" t="s">
        <v>114</v>
      </c>
      <c r="B7136">
        <v>1959</v>
      </c>
      <c r="C7136" s="10">
        <v>11438</v>
      </c>
      <c r="D7136">
        <v>9327</v>
      </c>
      <c r="E7136">
        <v>1659</v>
      </c>
      <c r="F7136">
        <v>258</v>
      </c>
      <c r="G7136">
        <v>195</v>
      </c>
      <c r="H7136">
        <v>0</v>
      </c>
      <c r="I7136">
        <v>1.1499999999999999</v>
      </c>
      <c r="J7136" s="10">
        <v>0</v>
      </c>
      <c r="K7136" s="13">
        <f t="shared" si="224"/>
        <v>1989</v>
      </c>
      <c r="L7136" s="1" t="str">
        <f t="shared" si="223"/>
        <v/>
      </c>
    </row>
    <row r="7137" spans="1:12" ht="13.8" customHeight="1" x14ac:dyDescent="0.3">
      <c r="A7137" t="s">
        <v>114</v>
      </c>
      <c r="B7137">
        <v>1960</v>
      </c>
      <c r="C7137" s="10">
        <v>12373</v>
      </c>
      <c r="D7137">
        <v>9959</v>
      </c>
      <c r="E7137">
        <v>1923</v>
      </c>
      <c r="F7137">
        <v>276</v>
      </c>
      <c r="G7137">
        <v>214</v>
      </c>
      <c r="H7137">
        <v>0</v>
      </c>
      <c r="I7137">
        <v>1.24</v>
      </c>
      <c r="J7137" s="10">
        <v>0</v>
      </c>
      <c r="K7137" s="13">
        <f t="shared" si="224"/>
        <v>1989</v>
      </c>
      <c r="L7137" s="1" t="str">
        <f t="shared" si="223"/>
        <v/>
      </c>
    </row>
    <row r="7138" spans="1:12" ht="13.8" customHeight="1" x14ac:dyDescent="0.3">
      <c r="A7138" t="s">
        <v>114</v>
      </c>
      <c r="B7138">
        <v>1961</v>
      </c>
      <c r="C7138" s="10">
        <v>13356</v>
      </c>
      <c r="D7138">
        <v>10651</v>
      </c>
      <c r="E7138">
        <v>2235</v>
      </c>
      <c r="F7138">
        <v>253</v>
      </c>
      <c r="G7138">
        <v>218</v>
      </c>
      <c r="H7138">
        <v>0</v>
      </c>
      <c r="I7138">
        <v>1.33</v>
      </c>
      <c r="J7138" s="10">
        <v>0</v>
      </c>
      <c r="K7138" s="13">
        <f t="shared" si="224"/>
        <v>1989</v>
      </c>
      <c r="L7138" s="1" t="str">
        <f t="shared" si="223"/>
        <v/>
      </c>
    </row>
    <row r="7139" spans="1:12" ht="13.8" customHeight="1" x14ac:dyDescent="0.3">
      <c r="A7139" t="s">
        <v>114</v>
      </c>
      <c r="B7139">
        <v>1962</v>
      </c>
      <c r="C7139" s="10">
        <v>13788</v>
      </c>
      <c r="D7139">
        <v>10793</v>
      </c>
      <c r="E7139">
        <v>2412</v>
      </c>
      <c r="F7139">
        <v>261</v>
      </c>
      <c r="G7139">
        <v>236</v>
      </c>
      <c r="H7139">
        <v>87</v>
      </c>
      <c r="I7139">
        <v>1.37</v>
      </c>
      <c r="J7139" s="10">
        <v>0</v>
      </c>
      <c r="K7139" s="13">
        <f t="shared" si="224"/>
        <v>1989</v>
      </c>
      <c r="L7139" s="1" t="str">
        <f t="shared" si="223"/>
        <v/>
      </c>
    </row>
    <row r="7140" spans="1:12" ht="13.8" customHeight="1" x14ac:dyDescent="0.3">
      <c r="A7140" t="s">
        <v>114</v>
      </c>
      <c r="B7140">
        <v>1963</v>
      </c>
      <c r="C7140" s="10">
        <v>15348</v>
      </c>
      <c r="D7140">
        <v>11985</v>
      </c>
      <c r="E7140">
        <v>2626</v>
      </c>
      <c r="F7140">
        <v>368</v>
      </c>
      <c r="G7140">
        <v>245</v>
      </c>
      <c r="H7140">
        <v>123</v>
      </c>
      <c r="I7140">
        <v>1.52</v>
      </c>
      <c r="J7140" s="10">
        <v>0</v>
      </c>
      <c r="K7140" s="13">
        <f t="shared" si="224"/>
        <v>1989</v>
      </c>
      <c r="L7140" s="1" t="str">
        <f t="shared" si="223"/>
        <v/>
      </c>
    </row>
    <row r="7141" spans="1:12" ht="13.8" customHeight="1" x14ac:dyDescent="0.3">
      <c r="A7141" t="s">
        <v>114</v>
      </c>
      <c r="B7141">
        <v>1964</v>
      </c>
      <c r="C7141" s="10">
        <v>17017</v>
      </c>
      <c r="D7141">
        <v>13102</v>
      </c>
      <c r="E7141">
        <v>2995</v>
      </c>
      <c r="F7141">
        <v>469</v>
      </c>
      <c r="G7141">
        <v>307</v>
      </c>
      <c r="H7141">
        <v>145</v>
      </c>
      <c r="I7141">
        <v>1.68</v>
      </c>
      <c r="J7141" s="10">
        <v>0</v>
      </c>
      <c r="K7141" s="13">
        <f t="shared" si="224"/>
        <v>1989</v>
      </c>
      <c r="L7141" s="1" t="str">
        <f t="shared" si="223"/>
        <v/>
      </c>
    </row>
    <row r="7142" spans="1:12" ht="13.8" customHeight="1" x14ac:dyDescent="0.3">
      <c r="A7142" t="s">
        <v>114</v>
      </c>
      <c r="B7142">
        <v>1965</v>
      </c>
      <c r="C7142" s="10">
        <v>16715</v>
      </c>
      <c r="D7142">
        <v>12513</v>
      </c>
      <c r="E7142">
        <v>3128</v>
      </c>
      <c r="F7142">
        <v>639</v>
      </c>
      <c r="G7142">
        <v>324</v>
      </c>
      <c r="H7142">
        <v>111</v>
      </c>
      <c r="I7142">
        <v>1.65</v>
      </c>
      <c r="J7142" s="10">
        <v>0</v>
      </c>
      <c r="K7142" s="13">
        <f t="shared" si="224"/>
        <v>1989</v>
      </c>
      <c r="L7142" s="1" t="str">
        <f t="shared" si="223"/>
        <v/>
      </c>
    </row>
    <row r="7143" spans="1:12" ht="13.8" customHeight="1" x14ac:dyDescent="0.3">
      <c r="A7143" t="s">
        <v>114</v>
      </c>
      <c r="B7143">
        <v>1966</v>
      </c>
      <c r="C7143" s="10">
        <v>16835</v>
      </c>
      <c r="D7143">
        <v>12068</v>
      </c>
      <c r="E7143">
        <v>3480</v>
      </c>
      <c r="F7143">
        <v>873</v>
      </c>
      <c r="G7143">
        <v>354</v>
      </c>
      <c r="H7143">
        <v>60</v>
      </c>
      <c r="I7143">
        <v>1.65</v>
      </c>
      <c r="J7143" s="10">
        <v>0</v>
      </c>
      <c r="K7143" s="13">
        <f t="shared" si="224"/>
        <v>1989</v>
      </c>
      <c r="L7143" s="1" t="str">
        <f t="shared" si="223"/>
        <v/>
      </c>
    </row>
    <row r="7144" spans="1:12" ht="13.8" customHeight="1" x14ac:dyDescent="0.3">
      <c r="A7144" t="s">
        <v>114</v>
      </c>
      <c r="B7144">
        <v>1967</v>
      </c>
      <c r="C7144" s="10">
        <v>16043</v>
      </c>
      <c r="D7144">
        <v>10653</v>
      </c>
      <c r="E7144">
        <v>3830</v>
      </c>
      <c r="F7144">
        <v>1128</v>
      </c>
      <c r="G7144">
        <v>361</v>
      </c>
      <c r="H7144">
        <v>72</v>
      </c>
      <c r="I7144">
        <v>1.57</v>
      </c>
      <c r="J7144" s="10">
        <v>0</v>
      </c>
      <c r="K7144" s="13">
        <f t="shared" si="224"/>
        <v>1989</v>
      </c>
      <c r="L7144" s="1" t="str">
        <f t="shared" si="223"/>
        <v/>
      </c>
    </row>
    <row r="7145" spans="1:12" ht="13.8" customHeight="1" x14ac:dyDescent="0.3">
      <c r="A7145" t="s">
        <v>114</v>
      </c>
      <c r="B7145">
        <v>1968</v>
      </c>
      <c r="C7145" s="10">
        <v>16677</v>
      </c>
      <c r="D7145">
        <v>10509</v>
      </c>
      <c r="E7145">
        <v>4272</v>
      </c>
      <c r="F7145">
        <v>1454</v>
      </c>
      <c r="G7145">
        <v>381</v>
      </c>
      <c r="H7145">
        <v>60</v>
      </c>
      <c r="I7145">
        <v>1.63</v>
      </c>
      <c r="J7145" s="10">
        <v>0</v>
      </c>
      <c r="K7145" s="13">
        <f t="shared" si="224"/>
        <v>1989</v>
      </c>
      <c r="L7145" s="1" t="str">
        <f t="shared" si="223"/>
        <v/>
      </c>
    </row>
    <row r="7146" spans="1:12" ht="13.8" customHeight="1" x14ac:dyDescent="0.3">
      <c r="A7146" t="s">
        <v>114</v>
      </c>
      <c r="B7146">
        <v>1969</v>
      </c>
      <c r="C7146" s="10">
        <v>17022</v>
      </c>
      <c r="D7146">
        <v>10182</v>
      </c>
      <c r="E7146">
        <v>4681</v>
      </c>
      <c r="F7146">
        <v>1738</v>
      </c>
      <c r="G7146">
        <v>349</v>
      </c>
      <c r="H7146">
        <v>72</v>
      </c>
      <c r="I7146">
        <v>1.66</v>
      </c>
      <c r="J7146" s="10">
        <v>0</v>
      </c>
      <c r="K7146" s="13">
        <f t="shared" si="224"/>
        <v>1989</v>
      </c>
      <c r="L7146" s="1" t="str">
        <f t="shared" si="223"/>
        <v/>
      </c>
    </row>
    <row r="7147" spans="1:12" ht="13.8" customHeight="1" x14ac:dyDescent="0.3">
      <c r="A7147" t="s">
        <v>114</v>
      </c>
      <c r="B7147">
        <v>1970</v>
      </c>
      <c r="C7147" s="10">
        <v>19090</v>
      </c>
      <c r="D7147">
        <v>12599</v>
      </c>
      <c r="E7147">
        <v>4337</v>
      </c>
      <c r="F7147">
        <v>1710</v>
      </c>
      <c r="G7147">
        <v>377</v>
      </c>
      <c r="H7147">
        <v>67</v>
      </c>
      <c r="I7147">
        <v>1.85</v>
      </c>
      <c r="J7147" s="10">
        <v>0</v>
      </c>
      <c r="K7147" s="13">
        <f t="shared" si="224"/>
        <v>1989</v>
      </c>
      <c r="L7147" s="1" t="str">
        <f t="shared" si="223"/>
        <v/>
      </c>
    </row>
    <row r="7148" spans="1:12" ht="13.8" customHeight="1" x14ac:dyDescent="0.3">
      <c r="A7148" t="s">
        <v>114</v>
      </c>
      <c r="B7148">
        <v>1971</v>
      </c>
      <c r="C7148" s="10">
        <v>18893</v>
      </c>
      <c r="D7148">
        <v>11522</v>
      </c>
      <c r="E7148">
        <v>5016</v>
      </c>
      <c r="F7148">
        <v>1909</v>
      </c>
      <c r="G7148">
        <v>369</v>
      </c>
      <c r="H7148">
        <v>77</v>
      </c>
      <c r="I7148">
        <v>1.82</v>
      </c>
      <c r="J7148" s="10">
        <v>0</v>
      </c>
      <c r="K7148" s="13">
        <f t="shared" si="224"/>
        <v>1989</v>
      </c>
      <c r="L7148" s="1" t="str">
        <f t="shared" si="223"/>
        <v/>
      </c>
    </row>
    <row r="7149" spans="1:12" ht="13.8" customHeight="1" x14ac:dyDescent="0.3">
      <c r="A7149" t="s">
        <v>114</v>
      </c>
      <c r="B7149">
        <v>1972</v>
      </c>
      <c r="C7149" s="10">
        <v>18934</v>
      </c>
      <c r="D7149">
        <v>11034</v>
      </c>
      <c r="E7149">
        <v>5360</v>
      </c>
      <c r="F7149">
        <v>2088</v>
      </c>
      <c r="G7149">
        <v>404</v>
      </c>
      <c r="H7149">
        <v>49</v>
      </c>
      <c r="I7149">
        <v>1.82</v>
      </c>
      <c r="J7149" s="10">
        <v>0</v>
      </c>
      <c r="K7149" s="13">
        <f t="shared" si="224"/>
        <v>1989</v>
      </c>
      <c r="L7149" s="1" t="str">
        <f t="shared" si="223"/>
        <v/>
      </c>
    </row>
    <row r="7150" spans="1:12" ht="13.8" customHeight="1" x14ac:dyDescent="0.3">
      <c r="A7150" t="s">
        <v>114</v>
      </c>
      <c r="B7150">
        <v>1973</v>
      </c>
      <c r="C7150" s="10">
        <v>19926</v>
      </c>
      <c r="D7150">
        <v>10915</v>
      </c>
      <c r="E7150">
        <v>6002</v>
      </c>
      <c r="F7150">
        <v>2468</v>
      </c>
      <c r="G7150">
        <v>463</v>
      </c>
      <c r="H7150">
        <v>78</v>
      </c>
      <c r="I7150">
        <v>1.91</v>
      </c>
      <c r="J7150" s="10">
        <v>0</v>
      </c>
      <c r="K7150" s="13">
        <f t="shared" si="224"/>
        <v>1989</v>
      </c>
      <c r="L7150" s="1" t="str">
        <f t="shared" si="223"/>
        <v/>
      </c>
    </row>
    <row r="7151" spans="1:12" ht="13.8" customHeight="1" x14ac:dyDescent="0.3">
      <c r="A7151" t="s">
        <v>114</v>
      </c>
      <c r="B7151">
        <v>1974</v>
      </c>
      <c r="C7151" s="10">
        <v>20208</v>
      </c>
      <c r="D7151">
        <v>10523</v>
      </c>
      <c r="E7151">
        <v>6480</v>
      </c>
      <c r="F7151">
        <v>2612</v>
      </c>
      <c r="G7151">
        <v>467</v>
      </c>
      <c r="H7151">
        <v>126</v>
      </c>
      <c r="I7151">
        <v>1.93</v>
      </c>
      <c r="J7151" s="10">
        <v>0</v>
      </c>
      <c r="K7151" s="13">
        <f t="shared" si="224"/>
        <v>1989</v>
      </c>
      <c r="L7151" s="1" t="str">
        <f t="shared" si="223"/>
        <v/>
      </c>
    </row>
    <row r="7152" spans="1:12" ht="13.8" customHeight="1" x14ac:dyDescent="0.3">
      <c r="A7152" t="s">
        <v>114</v>
      </c>
      <c r="B7152">
        <v>1975</v>
      </c>
      <c r="C7152" s="10">
        <v>20559</v>
      </c>
      <c r="D7152">
        <v>10133</v>
      </c>
      <c r="E7152">
        <v>6841</v>
      </c>
      <c r="F7152">
        <v>3011</v>
      </c>
      <c r="G7152">
        <v>511</v>
      </c>
      <c r="H7152">
        <v>63</v>
      </c>
      <c r="I7152">
        <v>1.95</v>
      </c>
      <c r="J7152" s="10">
        <v>0</v>
      </c>
      <c r="K7152" s="13">
        <f t="shared" si="224"/>
        <v>1989</v>
      </c>
      <c r="L7152" s="1" t="str">
        <f t="shared" si="223"/>
        <v/>
      </c>
    </row>
    <row r="7153" spans="1:12" ht="13.8" customHeight="1" x14ac:dyDescent="0.3">
      <c r="A7153" t="s">
        <v>114</v>
      </c>
      <c r="B7153">
        <v>1976</v>
      </c>
      <c r="C7153" s="10">
        <v>21820</v>
      </c>
      <c r="D7153">
        <v>10232</v>
      </c>
      <c r="E7153">
        <v>7238</v>
      </c>
      <c r="F7153">
        <v>3689</v>
      </c>
      <c r="G7153">
        <v>585</v>
      </c>
      <c r="H7153">
        <v>75</v>
      </c>
      <c r="I7153">
        <v>2.06</v>
      </c>
      <c r="J7153" s="10">
        <v>0</v>
      </c>
      <c r="K7153" s="13">
        <f t="shared" si="224"/>
        <v>1989</v>
      </c>
      <c r="L7153" s="1" t="str">
        <f t="shared" si="223"/>
        <v/>
      </c>
    </row>
    <row r="7154" spans="1:12" ht="13.8" customHeight="1" x14ac:dyDescent="0.3">
      <c r="A7154" t="s">
        <v>114</v>
      </c>
      <c r="B7154">
        <v>1977</v>
      </c>
      <c r="C7154" s="10">
        <v>22690</v>
      </c>
      <c r="D7154">
        <v>10036</v>
      </c>
      <c r="E7154">
        <v>8079</v>
      </c>
      <c r="F7154">
        <v>3871</v>
      </c>
      <c r="G7154">
        <v>628</v>
      </c>
      <c r="H7154">
        <v>77</v>
      </c>
      <c r="I7154">
        <v>2.14</v>
      </c>
      <c r="J7154" s="10">
        <v>0</v>
      </c>
      <c r="K7154" s="13">
        <f t="shared" si="224"/>
        <v>1989</v>
      </c>
      <c r="L7154" s="1" t="str">
        <f t="shared" si="223"/>
        <v/>
      </c>
    </row>
    <row r="7155" spans="1:12" ht="13.8" customHeight="1" x14ac:dyDescent="0.3">
      <c r="A7155" t="s">
        <v>114</v>
      </c>
      <c r="B7155">
        <v>1978</v>
      </c>
      <c r="C7155" s="10">
        <v>24049</v>
      </c>
      <c r="D7155">
        <v>10384</v>
      </c>
      <c r="E7155">
        <v>8708</v>
      </c>
      <c r="F7155">
        <v>4230</v>
      </c>
      <c r="G7155">
        <v>648</v>
      </c>
      <c r="H7155">
        <v>79</v>
      </c>
      <c r="I7155">
        <v>2.2599999999999998</v>
      </c>
      <c r="J7155" s="10">
        <v>0</v>
      </c>
      <c r="K7155" s="13">
        <f t="shared" si="224"/>
        <v>1989</v>
      </c>
      <c r="L7155" s="1" t="str">
        <f t="shared" si="223"/>
        <v/>
      </c>
    </row>
    <row r="7156" spans="1:12" ht="13.8" customHeight="1" x14ac:dyDescent="0.3">
      <c r="A7156" t="s">
        <v>114</v>
      </c>
      <c r="B7156">
        <v>1979</v>
      </c>
      <c r="C7156" s="10">
        <v>23515</v>
      </c>
      <c r="D7156">
        <v>10297</v>
      </c>
      <c r="E7156">
        <v>7947</v>
      </c>
      <c r="F7156">
        <v>4533</v>
      </c>
      <c r="G7156">
        <v>661</v>
      </c>
      <c r="H7156">
        <v>77</v>
      </c>
      <c r="I7156">
        <v>2.2000000000000002</v>
      </c>
      <c r="J7156" s="10">
        <v>0</v>
      </c>
      <c r="K7156" s="13">
        <f t="shared" si="224"/>
        <v>1989</v>
      </c>
      <c r="L7156" s="1" t="str">
        <f t="shared" si="223"/>
        <v/>
      </c>
    </row>
    <row r="7157" spans="1:12" ht="13.8" customHeight="1" x14ac:dyDescent="0.3">
      <c r="A7157" t="s">
        <v>114</v>
      </c>
      <c r="B7157">
        <v>1980</v>
      </c>
      <c r="C7157" s="10">
        <v>23687</v>
      </c>
      <c r="D7157">
        <v>10002</v>
      </c>
      <c r="E7157">
        <v>8056</v>
      </c>
      <c r="F7157">
        <v>4886</v>
      </c>
      <c r="G7157">
        <v>634</v>
      </c>
      <c r="H7157">
        <v>109</v>
      </c>
      <c r="I7157">
        <v>2.21</v>
      </c>
      <c r="J7157" s="10">
        <v>0</v>
      </c>
      <c r="K7157" s="13">
        <f t="shared" si="224"/>
        <v>1989</v>
      </c>
      <c r="L7157" s="1" t="str">
        <f t="shared" si="223"/>
        <v/>
      </c>
    </row>
    <row r="7158" spans="1:12" ht="13.8" customHeight="1" x14ac:dyDescent="0.3">
      <c r="A7158" t="s">
        <v>114</v>
      </c>
      <c r="B7158">
        <v>1981</v>
      </c>
      <c r="C7158" s="10">
        <v>23621</v>
      </c>
      <c r="D7158">
        <v>10287</v>
      </c>
      <c r="E7158">
        <v>7603</v>
      </c>
      <c r="F7158">
        <v>5002</v>
      </c>
      <c r="G7158">
        <v>630</v>
      </c>
      <c r="H7158">
        <v>99</v>
      </c>
      <c r="I7158">
        <v>2.21</v>
      </c>
      <c r="J7158" s="10">
        <v>0</v>
      </c>
      <c r="K7158" s="13">
        <f t="shared" si="224"/>
        <v>1989</v>
      </c>
      <c r="L7158" s="1" t="str">
        <f t="shared" si="223"/>
        <v/>
      </c>
    </row>
    <row r="7159" spans="1:12" ht="13.8" customHeight="1" x14ac:dyDescent="0.3">
      <c r="A7159" t="s">
        <v>114</v>
      </c>
      <c r="B7159">
        <v>1982</v>
      </c>
      <c r="C7159" s="10">
        <v>23690</v>
      </c>
      <c r="D7159">
        <v>10540</v>
      </c>
      <c r="E7159">
        <v>7344</v>
      </c>
      <c r="F7159">
        <v>5213</v>
      </c>
      <c r="G7159">
        <v>594</v>
      </c>
      <c r="H7159">
        <v>0</v>
      </c>
      <c r="I7159">
        <v>2.2200000000000002</v>
      </c>
      <c r="J7159" s="10">
        <v>0</v>
      </c>
      <c r="K7159" s="13">
        <f t="shared" si="224"/>
        <v>1989</v>
      </c>
      <c r="L7159" s="1" t="str">
        <f t="shared" si="223"/>
        <v/>
      </c>
    </row>
    <row r="7160" spans="1:12" ht="13.8" customHeight="1" x14ac:dyDescent="0.3">
      <c r="A7160" t="s">
        <v>114</v>
      </c>
      <c r="B7160">
        <v>1983</v>
      </c>
      <c r="C7160" s="10">
        <v>24308</v>
      </c>
      <c r="D7160">
        <v>10097</v>
      </c>
      <c r="E7160">
        <v>8560</v>
      </c>
      <c r="F7160">
        <v>5074</v>
      </c>
      <c r="G7160">
        <v>577</v>
      </c>
      <c r="H7160">
        <v>0</v>
      </c>
      <c r="I7160">
        <v>2.29</v>
      </c>
      <c r="J7160" s="10">
        <v>0</v>
      </c>
      <c r="K7160" s="13">
        <f t="shared" si="224"/>
        <v>1989</v>
      </c>
      <c r="L7160" s="1" t="str">
        <f t="shared" si="223"/>
        <v/>
      </c>
    </row>
    <row r="7161" spans="1:12" ht="13.8" customHeight="1" x14ac:dyDescent="0.3">
      <c r="A7161" t="s">
        <v>114</v>
      </c>
      <c r="B7161">
        <v>1984</v>
      </c>
      <c r="C7161" s="10">
        <v>24776</v>
      </c>
      <c r="D7161">
        <v>10054</v>
      </c>
      <c r="E7161">
        <v>8933</v>
      </c>
      <c r="F7161">
        <v>5226</v>
      </c>
      <c r="G7161">
        <v>564</v>
      </c>
      <c r="H7161">
        <v>0</v>
      </c>
      <c r="I7161">
        <v>2.34</v>
      </c>
      <c r="J7161" s="10">
        <v>0</v>
      </c>
      <c r="K7161" s="13">
        <f t="shared" si="224"/>
        <v>1989</v>
      </c>
      <c r="L7161" s="1" t="str">
        <f t="shared" si="223"/>
        <v/>
      </c>
    </row>
    <row r="7162" spans="1:12" ht="13.8" customHeight="1" x14ac:dyDescent="0.3">
      <c r="A7162" t="s">
        <v>114</v>
      </c>
      <c r="B7162">
        <v>1985</v>
      </c>
      <c r="C7162" s="10">
        <v>23481</v>
      </c>
      <c r="D7162">
        <v>9964</v>
      </c>
      <c r="E7162">
        <v>8054</v>
      </c>
      <c r="F7162">
        <v>4962</v>
      </c>
      <c r="G7162">
        <v>500</v>
      </c>
      <c r="H7162">
        <v>0</v>
      </c>
      <c r="I7162">
        <v>2.23</v>
      </c>
      <c r="J7162" s="10">
        <v>0</v>
      </c>
      <c r="K7162" s="13">
        <f t="shared" si="224"/>
        <v>1989</v>
      </c>
      <c r="L7162" s="1" t="str">
        <f t="shared" si="223"/>
        <v/>
      </c>
    </row>
    <row r="7163" spans="1:12" ht="13.8" customHeight="1" x14ac:dyDescent="0.3">
      <c r="A7163" t="s">
        <v>114</v>
      </c>
      <c r="B7163">
        <v>1986</v>
      </c>
      <c r="C7163" s="10">
        <v>22781</v>
      </c>
      <c r="D7163">
        <v>9683</v>
      </c>
      <c r="E7163">
        <v>7312</v>
      </c>
      <c r="F7163">
        <v>5264</v>
      </c>
      <c r="G7163">
        <v>523</v>
      </c>
      <c r="H7163">
        <v>0</v>
      </c>
      <c r="I7163">
        <v>2.17</v>
      </c>
      <c r="J7163" s="10">
        <v>0</v>
      </c>
      <c r="K7163" s="13">
        <f t="shared" si="224"/>
        <v>1989</v>
      </c>
      <c r="L7163" s="1" t="str">
        <f t="shared" si="223"/>
        <v/>
      </c>
    </row>
    <row r="7164" spans="1:12" ht="13.8" customHeight="1" x14ac:dyDescent="0.3">
      <c r="A7164" t="s">
        <v>114</v>
      </c>
      <c r="B7164">
        <v>1987</v>
      </c>
      <c r="C7164" s="10">
        <v>23026</v>
      </c>
      <c r="D7164">
        <v>9765</v>
      </c>
      <c r="E7164">
        <v>7471</v>
      </c>
      <c r="F7164">
        <v>5226</v>
      </c>
      <c r="G7164">
        <v>565</v>
      </c>
      <c r="H7164">
        <v>0</v>
      </c>
      <c r="I7164">
        <v>2.2000000000000002</v>
      </c>
      <c r="J7164" s="10">
        <v>0</v>
      </c>
      <c r="K7164" s="13">
        <f t="shared" si="224"/>
        <v>1989</v>
      </c>
      <c r="L7164" s="1" t="str">
        <f t="shared" si="223"/>
        <v/>
      </c>
    </row>
    <row r="7165" spans="1:12" ht="13.8" customHeight="1" x14ac:dyDescent="0.3">
      <c r="A7165" t="s">
        <v>114</v>
      </c>
      <c r="B7165">
        <v>1988</v>
      </c>
      <c r="C7165" s="10">
        <v>21343</v>
      </c>
      <c r="D7165">
        <v>8993</v>
      </c>
      <c r="E7165">
        <v>6650</v>
      </c>
      <c r="F7165">
        <v>5172</v>
      </c>
      <c r="G7165">
        <v>527</v>
      </c>
      <c r="H7165">
        <v>0</v>
      </c>
      <c r="I7165">
        <v>2.0499999999999998</v>
      </c>
      <c r="J7165" s="10">
        <v>0</v>
      </c>
      <c r="K7165" s="13">
        <f t="shared" si="224"/>
        <v>1989</v>
      </c>
      <c r="L7165" s="1" t="str">
        <f t="shared" si="223"/>
        <v/>
      </c>
    </row>
    <row r="7166" spans="1:12" ht="13.8" customHeight="1" x14ac:dyDescent="0.3">
      <c r="A7166" t="s">
        <v>114</v>
      </c>
      <c r="B7166">
        <v>1989</v>
      </c>
      <c r="C7166" s="10">
        <v>20750</v>
      </c>
      <c r="D7166">
        <v>8431</v>
      </c>
      <c r="E7166">
        <v>6528</v>
      </c>
      <c r="F7166">
        <v>5266</v>
      </c>
      <c r="G7166">
        <v>525</v>
      </c>
      <c r="H7166">
        <v>0</v>
      </c>
      <c r="I7166">
        <v>2</v>
      </c>
      <c r="J7166" s="10">
        <v>0</v>
      </c>
      <c r="K7166" s="13">
        <f t="shared" si="224"/>
        <v>1989</v>
      </c>
      <c r="L7166" s="1" t="str">
        <f t="shared" si="223"/>
        <v/>
      </c>
    </row>
    <row r="7167" spans="1:12" ht="13.8" customHeight="1" x14ac:dyDescent="0.3">
      <c r="A7167" t="s">
        <v>114</v>
      </c>
      <c r="B7167">
        <v>1990</v>
      </c>
      <c r="C7167" s="10">
        <v>18993</v>
      </c>
      <c r="D7167">
        <v>6571</v>
      </c>
      <c r="E7167">
        <v>6321</v>
      </c>
      <c r="F7167">
        <v>5567</v>
      </c>
      <c r="G7167">
        <v>534</v>
      </c>
      <c r="H7167">
        <v>0</v>
      </c>
      <c r="I7167">
        <v>1.83</v>
      </c>
      <c r="J7167" s="10">
        <v>137</v>
      </c>
      <c r="K7167" s="13">
        <f t="shared" si="224"/>
        <v>1990</v>
      </c>
      <c r="L7167" s="1" t="str">
        <f t="shared" si="223"/>
        <v/>
      </c>
    </row>
    <row r="7168" spans="1:12" ht="13.8" customHeight="1" x14ac:dyDescent="0.3">
      <c r="A7168" t="s">
        <v>114</v>
      </c>
      <c r="B7168">
        <v>1991</v>
      </c>
      <c r="C7168" s="10">
        <v>18158</v>
      </c>
      <c r="D7168">
        <v>6462</v>
      </c>
      <c r="E7168">
        <v>5831</v>
      </c>
      <c r="F7168">
        <v>5520</v>
      </c>
      <c r="G7168">
        <v>344</v>
      </c>
      <c r="H7168">
        <v>0</v>
      </c>
      <c r="I7168">
        <v>1.75</v>
      </c>
      <c r="J7168" s="10">
        <v>108</v>
      </c>
      <c r="K7168" s="13">
        <f t="shared" si="224"/>
        <v>1990</v>
      </c>
      <c r="L7168" s="1" t="str">
        <f t="shared" si="223"/>
        <v/>
      </c>
    </row>
    <row r="7169" spans="1:12" ht="13.8" customHeight="1" x14ac:dyDescent="0.3">
      <c r="A7169" t="s">
        <v>114</v>
      </c>
      <c r="B7169">
        <v>1992</v>
      </c>
      <c r="C7169" s="10">
        <v>16470</v>
      </c>
      <c r="D7169">
        <v>5603</v>
      </c>
      <c r="E7169">
        <v>5711</v>
      </c>
      <c r="F7169">
        <v>4853</v>
      </c>
      <c r="G7169">
        <v>304</v>
      </c>
      <c r="H7169">
        <v>0</v>
      </c>
      <c r="I7169">
        <v>1.59</v>
      </c>
      <c r="J7169" s="10">
        <v>114</v>
      </c>
      <c r="K7169" s="13">
        <f t="shared" si="224"/>
        <v>1990</v>
      </c>
      <c r="L7169" s="1" t="str">
        <f t="shared" si="223"/>
        <v/>
      </c>
    </row>
    <row r="7170" spans="1:12" ht="13.8" customHeight="1" x14ac:dyDescent="0.3">
      <c r="A7170" t="s">
        <v>114</v>
      </c>
      <c r="B7170">
        <v>1993</v>
      </c>
      <c r="C7170" s="10">
        <v>16885</v>
      </c>
      <c r="D7170">
        <v>5220</v>
      </c>
      <c r="E7170">
        <v>6099</v>
      </c>
      <c r="F7170">
        <v>5222</v>
      </c>
      <c r="G7170">
        <v>344</v>
      </c>
      <c r="H7170">
        <v>0</v>
      </c>
      <c r="I7170">
        <v>1.63</v>
      </c>
      <c r="J7170" s="10">
        <v>104</v>
      </c>
      <c r="K7170" s="13">
        <f t="shared" si="224"/>
        <v>1990</v>
      </c>
      <c r="L7170" s="1" t="str">
        <f t="shared" ref="L7170:L7233" si="225">IF(AND(B7170&gt;2011),1,"")</f>
        <v/>
      </c>
    </row>
    <row r="7171" spans="1:12" ht="13.8" customHeight="1" x14ac:dyDescent="0.3">
      <c r="A7171" t="s">
        <v>114</v>
      </c>
      <c r="B7171">
        <v>1994</v>
      </c>
      <c r="C7171" s="10">
        <v>16058</v>
      </c>
      <c r="D7171">
        <v>5106</v>
      </c>
      <c r="E7171">
        <v>5295</v>
      </c>
      <c r="F7171">
        <v>5274</v>
      </c>
      <c r="G7171">
        <v>383</v>
      </c>
      <c r="H7171">
        <v>0</v>
      </c>
      <c r="I7171">
        <v>1.55</v>
      </c>
      <c r="J7171" s="10">
        <v>157</v>
      </c>
      <c r="K7171" s="13">
        <f t="shared" si="224"/>
        <v>1990</v>
      </c>
      <c r="L7171" s="1" t="str">
        <f t="shared" si="225"/>
        <v/>
      </c>
    </row>
    <row r="7172" spans="1:12" ht="13.8" customHeight="1" x14ac:dyDescent="0.3">
      <c r="A7172" t="s">
        <v>114</v>
      </c>
      <c r="B7172">
        <v>1995</v>
      </c>
      <c r="C7172" s="10">
        <v>16463</v>
      </c>
      <c r="D7172">
        <v>4967</v>
      </c>
      <c r="E7172">
        <v>5374</v>
      </c>
      <c r="F7172">
        <v>5730</v>
      </c>
      <c r="G7172">
        <v>391</v>
      </c>
      <c r="H7172">
        <v>0</v>
      </c>
      <c r="I7172">
        <v>1.59</v>
      </c>
      <c r="J7172" s="10">
        <v>151</v>
      </c>
      <c r="K7172" s="13">
        <f t="shared" si="224"/>
        <v>1990</v>
      </c>
      <c r="L7172" s="1" t="str">
        <f t="shared" si="225"/>
        <v/>
      </c>
    </row>
    <row r="7173" spans="1:12" ht="13.8" customHeight="1" x14ac:dyDescent="0.3">
      <c r="A7173" t="s">
        <v>114</v>
      </c>
      <c r="B7173">
        <v>1996</v>
      </c>
      <c r="C7173" s="10">
        <v>16925</v>
      </c>
      <c r="D7173">
        <v>5089</v>
      </c>
      <c r="E7173">
        <v>5068</v>
      </c>
      <c r="F7173">
        <v>6394</v>
      </c>
      <c r="G7173">
        <v>374</v>
      </c>
      <c r="H7173">
        <v>0</v>
      </c>
      <c r="I7173">
        <v>1.64</v>
      </c>
      <c r="J7173" s="10">
        <v>161</v>
      </c>
      <c r="K7173" s="13">
        <f t="shared" si="224"/>
        <v>1990</v>
      </c>
      <c r="L7173" s="1" t="str">
        <f t="shared" si="225"/>
        <v/>
      </c>
    </row>
    <row r="7174" spans="1:12" ht="13.8" customHeight="1" x14ac:dyDescent="0.3">
      <c r="A7174" t="s">
        <v>114</v>
      </c>
      <c r="B7174">
        <v>1997</v>
      </c>
      <c r="C7174" s="10">
        <v>16604</v>
      </c>
      <c r="D7174">
        <v>4931</v>
      </c>
      <c r="E7174">
        <v>5228</v>
      </c>
      <c r="F7174">
        <v>6064</v>
      </c>
      <c r="G7174">
        <v>382</v>
      </c>
      <c r="H7174">
        <v>0</v>
      </c>
      <c r="I7174">
        <v>1.61</v>
      </c>
      <c r="J7174" s="10">
        <v>153</v>
      </c>
      <c r="K7174" s="13">
        <f t="shared" si="224"/>
        <v>1990</v>
      </c>
      <c r="L7174" s="1" t="str">
        <f t="shared" si="225"/>
        <v/>
      </c>
    </row>
    <row r="7175" spans="1:12" ht="13.8" customHeight="1" x14ac:dyDescent="0.3">
      <c r="A7175" t="s">
        <v>114</v>
      </c>
      <c r="B7175">
        <v>1998</v>
      </c>
      <c r="C7175" s="10">
        <v>16134</v>
      </c>
      <c r="D7175">
        <v>4565</v>
      </c>
      <c r="E7175">
        <v>5054</v>
      </c>
      <c r="F7175">
        <v>6106</v>
      </c>
      <c r="G7175">
        <v>408</v>
      </c>
      <c r="H7175">
        <v>0</v>
      </c>
      <c r="I7175">
        <v>1.57</v>
      </c>
      <c r="J7175" s="10">
        <v>162</v>
      </c>
      <c r="K7175" s="13">
        <f t="shared" si="224"/>
        <v>1990</v>
      </c>
      <c r="L7175" s="1" t="str">
        <f t="shared" si="225"/>
        <v/>
      </c>
    </row>
    <row r="7176" spans="1:12" ht="13.8" customHeight="1" x14ac:dyDescent="0.3">
      <c r="A7176" t="s">
        <v>114</v>
      </c>
      <c r="B7176">
        <v>1999</v>
      </c>
      <c r="C7176" s="10">
        <v>16035</v>
      </c>
      <c r="D7176">
        <v>4438</v>
      </c>
      <c r="E7176">
        <v>5005</v>
      </c>
      <c r="F7176">
        <v>6186</v>
      </c>
      <c r="G7176">
        <v>405</v>
      </c>
      <c r="H7176">
        <v>0</v>
      </c>
      <c r="I7176">
        <v>1.57</v>
      </c>
      <c r="J7176" s="10">
        <v>174</v>
      </c>
      <c r="K7176" s="13">
        <f t="shared" ref="K7176:K7239" si="226">IF(B7176&lt;1990,IF(B7176&lt;1959,1958,1989),1990)</f>
        <v>1990</v>
      </c>
      <c r="L7176" s="1" t="str">
        <f t="shared" si="225"/>
        <v/>
      </c>
    </row>
    <row r="7177" spans="1:12" ht="13.8" customHeight="1" x14ac:dyDescent="0.3">
      <c r="A7177" t="s">
        <v>114</v>
      </c>
      <c r="B7177">
        <v>2000</v>
      </c>
      <c r="C7177" s="10">
        <v>15224</v>
      </c>
      <c r="D7177">
        <v>4130</v>
      </c>
      <c r="E7177">
        <v>4611</v>
      </c>
      <c r="F7177">
        <v>6031</v>
      </c>
      <c r="G7177">
        <v>452</v>
      </c>
      <c r="H7177">
        <v>0</v>
      </c>
      <c r="I7177">
        <v>1.49</v>
      </c>
      <c r="J7177" s="10">
        <v>195</v>
      </c>
      <c r="K7177" s="13">
        <f t="shared" si="226"/>
        <v>1990</v>
      </c>
      <c r="L7177" s="1" t="str">
        <f t="shared" si="225"/>
        <v/>
      </c>
    </row>
    <row r="7178" spans="1:12" ht="13.8" customHeight="1" x14ac:dyDescent="0.3">
      <c r="A7178" t="s">
        <v>114</v>
      </c>
      <c r="B7178">
        <v>2001</v>
      </c>
      <c r="C7178" s="10">
        <v>15538</v>
      </c>
      <c r="D7178">
        <v>3832</v>
      </c>
      <c r="E7178">
        <v>4540</v>
      </c>
      <c r="F7178">
        <v>6690</v>
      </c>
      <c r="G7178">
        <v>469</v>
      </c>
      <c r="H7178">
        <v>7</v>
      </c>
      <c r="I7178">
        <v>1.53</v>
      </c>
      <c r="J7178" s="10">
        <v>183</v>
      </c>
      <c r="K7178" s="13">
        <f t="shared" si="226"/>
        <v>1990</v>
      </c>
      <c r="L7178" s="1" t="str">
        <f t="shared" si="225"/>
        <v/>
      </c>
    </row>
    <row r="7179" spans="1:12" ht="13.8" customHeight="1" x14ac:dyDescent="0.3">
      <c r="A7179" t="s">
        <v>114</v>
      </c>
      <c r="B7179">
        <v>2002</v>
      </c>
      <c r="C7179" s="10">
        <v>15289</v>
      </c>
      <c r="D7179">
        <v>3865</v>
      </c>
      <c r="E7179">
        <v>4187</v>
      </c>
      <c r="F7179">
        <v>6752</v>
      </c>
      <c r="G7179">
        <v>477</v>
      </c>
      <c r="H7179">
        <v>8</v>
      </c>
      <c r="I7179">
        <v>1.5</v>
      </c>
      <c r="J7179" s="10">
        <v>173</v>
      </c>
      <c r="K7179" s="13">
        <f t="shared" si="226"/>
        <v>1990</v>
      </c>
      <c r="L7179" s="1" t="str">
        <f t="shared" si="225"/>
        <v/>
      </c>
    </row>
    <row r="7180" spans="1:12" ht="13.8" customHeight="1" x14ac:dyDescent="0.3">
      <c r="A7180" t="s">
        <v>114</v>
      </c>
      <c r="B7180">
        <v>2003</v>
      </c>
      <c r="C7180" s="10">
        <v>16104</v>
      </c>
      <c r="D7180">
        <v>4004</v>
      </c>
      <c r="E7180">
        <v>4178</v>
      </c>
      <c r="F7180">
        <v>7424</v>
      </c>
      <c r="G7180">
        <v>486</v>
      </c>
      <c r="H7180">
        <v>13</v>
      </c>
      <c r="I7180">
        <v>1.59</v>
      </c>
      <c r="J7180" s="10">
        <v>169</v>
      </c>
      <c r="K7180" s="13">
        <f t="shared" si="226"/>
        <v>1990</v>
      </c>
      <c r="L7180" s="1" t="str">
        <f t="shared" si="225"/>
        <v/>
      </c>
    </row>
    <row r="7181" spans="1:12" ht="13.8" customHeight="1" x14ac:dyDescent="0.3">
      <c r="A7181" t="s">
        <v>114</v>
      </c>
      <c r="B7181">
        <v>2004</v>
      </c>
      <c r="C7181" s="10">
        <v>15669</v>
      </c>
      <c r="D7181">
        <v>3642</v>
      </c>
      <c r="E7181">
        <v>4213</v>
      </c>
      <c r="F7181">
        <v>7315</v>
      </c>
      <c r="G7181">
        <v>487</v>
      </c>
      <c r="H7181">
        <v>11</v>
      </c>
      <c r="I7181">
        <v>1.55</v>
      </c>
      <c r="J7181" s="10">
        <v>193</v>
      </c>
      <c r="K7181" s="13">
        <f t="shared" si="226"/>
        <v>1990</v>
      </c>
      <c r="L7181" s="1" t="str">
        <f t="shared" si="225"/>
        <v/>
      </c>
    </row>
    <row r="7182" spans="1:12" ht="13.8" customHeight="1" x14ac:dyDescent="0.3">
      <c r="A7182" t="s">
        <v>114</v>
      </c>
      <c r="B7182">
        <v>2005</v>
      </c>
      <c r="C7182" s="10">
        <v>15822</v>
      </c>
      <c r="D7182">
        <v>3272</v>
      </c>
      <c r="E7182">
        <v>4528</v>
      </c>
      <c r="F7182">
        <v>7554</v>
      </c>
      <c r="G7182">
        <v>458</v>
      </c>
      <c r="H7182">
        <v>11</v>
      </c>
      <c r="I7182">
        <v>1.57</v>
      </c>
      <c r="J7182" s="10">
        <v>223</v>
      </c>
      <c r="K7182" s="13">
        <f t="shared" si="226"/>
        <v>1990</v>
      </c>
      <c r="L7182" s="1" t="str">
        <f t="shared" si="225"/>
        <v/>
      </c>
    </row>
    <row r="7183" spans="1:12" ht="13.8" customHeight="1" x14ac:dyDescent="0.3">
      <c r="A7183" t="s">
        <v>114</v>
      </c>
      <c r="B7183">
        <v>2006</v>
      </c>
      <c r="C7183" s="10">
        <v>15650</v>
      </c>
      <c r="D7183">
        <v>3324</v>
      </c>
      <c r="E7183">
        <v>4662</v>
      </c>
      <c r="F7183">
        <v>7156</v>
      </c>
      <c r="G7183">
        <v>506</v>
      </c>
      <c r="H7183">
        <v>2</v>
      </c>
      <c r="I7183">
        <v>1.55</v>
      </c>
      <c r="J7183" s="10">
        <v>226</v>
      </c>
      <c r="K7183" s="13">
        <f t="shared" si="226"/>
        <v>1990</v>
      </c>
      <c r="L7183" s="1" t="str">
        <f t="shared" si="225"/>
        <v/>
      </c>
    </row>
    <row r="7184" spans="1:12" ht="13.8" customHeight="1" x14ac:dyDescent="0.3">
      <c r="A7184" t="s">
        <v>114</v>
      </c>
      <c r="B7184">
        <v>2007</v>
      </c>
      <c r="C7184" s="10">
        <v>15281</v>
      </c>
      <c r="D7184">
        <v>3398</v>
      </c>
      <c r="E7184">
        <v>4710</v>
      </c>
      <c r="F7184">
        <v>6686</v>
      </c>
      <c r="G7184">
        <v>483</v>
      </c>
      <c r="H7184">
        <v>4</v>
      </c>
      <c r="I7184">
        <v>1.52</v>
      </c>
      <c r="J7184" s="10">
        <v>207</v>
      </c>
      <c r="K7184" s="13">
        <f t="shared" si="226"/>
        <v>1990</v>
      </c>
      <c r="L7184" s="1" t="str">
        <f t="shared" si="225"/>
        <v/>
      </c>
    </row>
    <row r="7185" spans="1:12" ht="13.8" customHeight="1" x14ac:dyDescent="0.3">
      <c r="A7185" t="s">
        <v>114</v>
      </c>
      <c r="B7185">
        <v>2008</v>
      </c>
      <c r="C7185" s="10">
        <v>14956</v>
      </c>
      <c r="D7185">
        <v>3326</v>
      </c>
      <c r="E7185">
        <v>4548</v>
      </c>
      <c r="F7185">
        <v>6596</v>
      </c>
      <c r="G7185">
        <v>482</v>
      </c>
      <c r="H7185">
        <v>4</v>
      </c>
      <c r="I7185">
        <v>1.49</v>
      </c>
      <c r="J7185" s="10">
        <v>230</v>
      </c>
      <c r="K7185" s="13">
        <f t="shared" si="226"/>
        <v>1990</v>
      </c>
      <c r="L7185" s="1" t="str">
        <f t="shared" si="225"/>
        <v/>
      </c>
    </row>
    <row r="7186" spans="1:12" ht="13.8" customHeight="1" x14ac:dyDescent="0.3">
      <c r="A7186" t="s">
        <v>114</v>
      </c>
      <c r="B7186">
        <v>2009</v>
      </c>
      <c r="C7186" s="10">
        <v>13229</v>
      </c>
      <c r="D7186">
        <v>2751</v>
      </c>
      <c r="E7186">
        <v>4379</v>
      </c>
      <c r="F7186">
        <v>5716</v>
      </c>
      <c r="G7186">
        <v>382</v>
      </c>
      <c r="H7186">
        <v>1</v>
      </c>
      <c r="I7186">
        <v>1.32</v>
      </c>
      <c r="J7186" s="10">
        <v>197</v>
      </c>
      <c r="K7186" s="13">
        <f t="shared" si="226"/>
        <v>1990</v>
      </c>
      <c r="L7186" s="1" t="str">
        <f t="shared" si="225"/>
        <v/>
      </c>
    </row>
    <row r="7187" spans="1:12" ht="13.8" customHeight="1" x14ac:dyDescent="0.3">
      <c r="A7187" t="s">
        <v>114</v>
      </c>
      <c r="B7187">
        <v>2010</v>
      </c>
      <c r="C7187" s="10">
        <v>13696</v>
      </c>
      <c r="D7187">
        <v>2958</v>
      </c>
      <c r="E7187">
        <v>4318</v>
      </c>
      <c r="F7187">
        <v>6131</v>
      </c>
      <c r="G7187">
        <v>290</v>
      </c>
      <c r="H7187">
        <v>0</v>
      </c>
      <c r="I7187">
        <v>1.37</v>
      </c>
      <c r="J7187" s="10">
        <v>196</v>
      </c>
      <c r="K7187" s="13">
        <f t="shared" si="226"/>
        <v>1990</v>
      </c>
      <c r="L7187" s="1" t="str">
        <f t="shared" si="225"/>
        <v/>
      </c>
    </row>
    <row r="7188" spans="1:12" ht="13.8" customHeight="1" x14ac:dyDescent="0.3">
      <c r="A7188" t="s">
        <v>114</v>
      </c>
      <c r="B7188">
        <v>2011</v>
      </c>
      <c r="C7188" s="10">
        <v>13047</v>
      </c>
      <c r="D7188">
        <v>3008</v>
      </c>
      <c r="E7188">
        <v>3967</v>
      </c>
      <c r="F7188">
        <v>5842</v>
      </c>
      <c r="G7188">
        <v>230</v>
      </c>
      <c r="H7188">
        <v>0</v>
      </c>
      <c r="I7188">
        <v>1.31</v>
      </c>
      <c r="J7188" s="10">
        <v>198</v>
      </c>
      <c r="K7188" s="13">
        <f t="shared" si="226"/>
        <v>1990</v>
      </c>
      <c r="L7188" s="1" t="str">
        <f t="shared" si="225"/>
        <v/>
      </c>
    </row>
    <row r="7189" spans="1:12" ht="13.8" customHeight="1" x14ac:dyDescent="0.3">
      <c r="A7189" t="s">
        <v>114</v>
      </c>
      <c r="B7189">
        <v>2012</v>
      </c>
      <c r="C7189" s="10">
        <v>12158</v>
      </c>
      <c r="D7189">
        <v>2901</v>
      </c>
      <c r="E7189">
        <v>3771</v>
      </c>
      <c r="F7189">
        <v>5232</v>
      </c>
      <c r="G7189">
        <v>254</v>
      </c>
      <c r="H7189">
        <v>0</v>
      </c>
      <c r="I7189">
        <v>1.22</v>
      </c>
      <c r="J7189" s="10">
        <v>142</v>
      </c>
      <c r="K7189" s="13">
        <f t="shared" si="226"/>
        <v>1990</v>
      </c>
      <c r="L7189" s="1">
        <f t="shared" si="225"/>
        <v>1</v>
      </c>
    </row>
    <row r="7190" spans="1:12" ht="13.8" customHeight="1" x14ac:dyDescent="0.3">
      <c r="A7190" t="s">
        <v>114</v>
      </c>
      <c r="B7190">
        <v>2013</v>
      </c>
      <c r="C7190" s="10">
        <v>11492</v>
      </c>
      <c r="D7190">
        <v>2547</v>
      </c>
      <c r="E7190">
        <v>3923</v>
      </c>
      <c r="F7190">
        <v>4747</v>
      </c>
      <c r="G7190">
        <v>275</v>
      </c>
      <c r="H7190">
        <v>0</v>
      </c>
      <c r="I7190">
        <v>1.1599999999999999</v>
      </c>
      <c r="J7190" s="10">
        <v>139</v>
      </c>
      <c r="K7190" s="13">
        <f t="shared" si="226"/>
        <v>1990</v>
      </c>
      <c r="L7190" s="1">
        <f t="shared" si="225"/>
        <v>1</v>
      </c>
    </row>
    <row r="7191" spans="1:12" ht="13.8" customHeight="1" x14ac:dyDescent="0.3">
      <c r="A7191" t="s">
        <v>114</v>
      </c>
      <c r="B7191">
        <v>2014</v>
      </c>
      <c r="C7191" s="10">
        <v>11477</v>
      </c>
      <c r="D7191">
        <v>2400</v>
      </c>
      <c r="E7191">
        <v>4431</v>
      </c>
      <c r="F7191">
        <v>4361</v>
      </c>
      <c r="G7191">
        <v>286</v>
      </c>
      <c r="H7191">
        <v>0</v>
      </c>
      <c r="I7191">
        <v>1.1599999999999999</v>
      </c>
      <c r="J7191" s="10">
        <v>146</v>
      </c>
      <c r="K7191" s="13">
        <f t="shared" si="226"/>
        <v>1990</v>
      </c>
      <c r="L7191" s="1">
        <f t="shared" si="225"/>
        <v>1</v>
      </c>
    </row>
    <row r="7192" spans="1:12" ht="13.8" customHeight="1" x14ac:dyDescent="0.3">
      <c r="A7192" t="s">
        <v>115</v>
      </c>
      <c r="B7192">
        <v>1936</v>
      </c>
      <c r="C7192" s="10">
        <v>6</v>
      </c>
      <c r="D7192">
        <v>6</v>
      </c>
      <c r="E7192">
        <v>0</v>
      </c>
      <c r="F7192">
        <v>0</v>
      </c>
      <c r="G7192">
        <v>0</v>
      </c>
      <c r="H7192" t="s">
        <v>11</v>
      </c>
      <c r="I7192" t="s">
        <v>11</v>
      </c>
      <c r="J7192" s="10">
        <v>0</v>
      </c>
      <c r="K7192" s="13">
        <f t="shared" si="226"/>
        <v>1958</v>
      </c>
      <c r="L7192" s="1" t="str">
        <f t="shared" si="225"/>
        <v/>
      </c>
    </row>
    <row r="7193" spans="1:12" ht="13.8" customHeight="1" x14ac:dyDescent="0.3">
      <c r="A7193" t="s">
        <v>115</v>
      </c>
      <c r="B7193">
        <v>1937</v>
      </c>
      <c r="C7193" s="10">
        <v>5</v>
      </c>
      <c r="D7193">
        <v>5</v>
      </c>
      <c r="E7193">
        <v>0</v>
      </c>
      <c r="F7193">
        <v>0</v>
      </c>
      <c r="G7193">
        <v>0</v>
      </c>
      <c r="H7193" t="s">
        <v>11</v>
      </c>
      <c r="I7193" t="s">
        <v>11</v>
      </c>
      <c r="J7193" s="10">
        <v>0</v>
      </c>
      <c r="K7193" s="13">
        <f t="shared" si="226"/>
        <v>1958</v>
      </c>
      <c r="L7193" s="1" t="str">
        <f t="shared" si="225"/>
        <v/>
      </c>
    </row>
    <row r="7194" spans="1:12" ht="13.8" customHeight="1" x14ac:dyDescent="0.3">
      <c r="A7194" t="s">
        <v>115</v>
      </c>
      <c r="B7194">
        <v>1940</v>
      </c>
      <c r="C7194" s="10">
        <v>9</v>
      </c>
      <c r="D7194">
        <v>9</v>
      </c>
      <c r="E7194">
        <v>0</v>
      </c>
      <c r="F7194">
        <v>0</v>
      </c>
      <c r="G7194">
        <v>0</v>
      </c>
      <c r="H7194" t="s">
        <v>11</v>
      </c>
      <c r="I7194" t="s">
        <v>11</v>
      </c>
      <c r="J7194" s="10">
        <v>0</v>
      </c>
      <c r="K7194" s="13">
        <f t="shared" si="226"/>
        <v>1958</v>
      </c>
      <c r="L7194" s="1" t="str">
        <f t="shared" si="225"/>
        <v/>
      </c>
    </row>
    <row r="7195" spans="1:12" ht="13.8" customHeight="1" x14ac:dyDescent="0.3">
      <c r="A7195" t="s">
        <v>115</v>
      </c>
      <c r="B7195">
        <v>1941</v>
      </c>
      <c r="C7195" s="10">
        <v>7</v>
      </c>
      <c r="D7195">
        <v>7</v>
      </c>
      <c r="E7195">
        <v>0</v>
      </c>
      <c r="F7195">
        <v>0</v>
      </c>
      <c r="G7195">
        <v>0</v>
      </c>
      <c r="H7195" t="s">
        <v>11</v>
      </c>
      <c r="I7195" t="s">
        <v>11</v>
      </c>
      <c r="J7195" s="10">
        <v>0</v>
      </c>
      <c r="K7195" s="13">
        <f t="shared" si="226"/>
        <v>1958</v>
      </c>
      <c r="L7195" s="1" t="str">
        <f t="shared" si="225"/>
        <v/>
      </c>
    </row>
    <row r="7196" spans="1:12" ht="13.8" customHeight="1" x14ac:dyDescent="0.3">
      <c r="A7196" t="s">
        <v>115</v>
      </c>
      <c r="B7196">
        <v>1943</v>
      </c>
      <c r="C7196" s="10">
        <v>5</v>
      </c>
      <c r="D7196">
        <v>5</v>
      </c>
      <c r="E7196">
        <v>0</v>
      </c>
      <c r="F7196">
        <v>0</v>
      </c>
      <c r="G7196">
        <v>0</v>
      </c>
      <c r="H7196" t="s">
        <v>11</v>
      </c>
      <c r="I7196" t="s">
        <v>11</v>
      </c>
      <c r="J7196" s="10">
        <v>0</v>
      </c>
      <c r="K7196" s="13">
        <f t="shared" si="226"/>
        <v>1958</v>
      </c>
      <c r="L7196" s="1" t="str">
        <f t="shared" si="225"/>
        <v/>
      </c>
    </row>
    <row r="7197" spans="1:12" ht="13.8" customHeight="1" x14ac:dyDescent="0.3">
      <c r="A7197" t="s">
        <v>115</v>
      </c>
      <c r="B7197">
        <v>1944</v>
      </c>
      <c r="C7197" s="10">
        <v>5</v>
      </c>
      <c r="D7197">
        <v>5</v>
      </c>
      <c r="E7197">
        <v>0</v>
      </c>
      <c r="F7197">
        <v>0</v>
      </c>
      <c r="G7197">
        <v>0</v>
      </c>
      <c r="H7197" t="s">
        <v>11</v>
      </c>
      <c r="I7197" t="s">
        <v>11</v>
      </c>
      <c r="J7197" s="10">
        <v>0</v>
      </c>
      <c r="K7197" s="13">
        <f t="shared" si="226"/>
        <v>1958</v>
      </c>
      <c r="L7197" s="1" t="str">
        <f t="shared" si="225"/>
        <v/>
      </c>
    </row>
    <row r="7198" spans="1:12" ht="13.8" customHeight="1" x14ac:dyDescent="0.3">
      <c r="A7198" t="s">
        <v>115</v>
      </c>
      <c r="B7198">
        <v>1945</v>
      </c>
      <c r="C7198" s="10">
        <v>4</v>
      </c>
      <c r="D7198">
        <v>4</v>
      </c>
      <c r="E7198">
        <v>0</v>
      </c>
      <c r="F7198">
        <v>0</v>
      </c>
      <c r="G7198">
        <v>0</v>
      </c>
      <c r="H7198" t="s">
        <v>11</v>
      </c>
      <c r="I7198" t="s">
        <v>11</v>
      </c>
      <c r="J7198" s="10">
        <v>0</v>
      </c>
      <c r="K7198" s="13">
        <f t="shared" si="226"/>
        <v>1958</v>
      </c>
      <c r="L7198" s="1" t="str">
        <f t="shared" si="225"/>
        <v/>
      </c>
    </row>
    <row r="7199" spans="1:12" ht="13.8" customHeight="1" x14ac:dyDescent="0.3">
      <c r="A7199" t="s">
        <v>115</v>
      </c>
      <c r="B7199">
        <v>1946</v>
      </c>
      <c r="C7199" s="10">
        <v>3</v>
      </c>
      <c r="D7199">
        <v>3</v>
      </c>
      <c r="E7199">
        <v>0</v>
      </c>
      <c r="F7199">
        <v>0</v>
      </c>
      <c r="G7199">
        <v>0</v>
      </c>
      <c r="H7199" t="s">
        <v>11</v>
      </c>
      <c r="I7199" t="s">
        <v>11</v>
      </c>
      <c r="J7199" s="10">
        <v>0</v>
      </c>
      <c r="K7199" s="13">
        <f t="shared" si="226"/>
        <v>1958</v>
      </c>
      <c r="L7199" s="1" t="str">
        <f t="shared" si="225"/>
        <v/>
      </c>
    </row>
    <row r="7200" spans="1:12" ht="13.8" customHeight="1" x14ac:dyDescent="0.3">
      <c r="A7200" t="s">
        <v>115</v>
      </c>
      <c r="B7200">
        <v>1947</v>
      </c>
      <c r="C7200" s="10">
        <v>1</v>
      </c>
      <c r="D7200">
        <v>1</v>
      </c>
      <c r="E7200">
        <v>0</v>
      </c>
      <c r="F7200">
        <v>0</v>
      </c>
      <c r="G7200">
        <v>0</v>
      </c>
      <c r="H7200" t="s">
        <v>11</v>
      </c>
      <c r="I7200" t="s">
        <v>11</v>
      </c>
      <c r="J7200" s="10">
        <v>0</v>
      </c>
      <c r="K7200" s="13">
        <f t="shared" si="226"/>
        <v>1958</v>
      </c>
      <c r="L7200" s="1" t="str">
        <f t="shared" si="225"/>
        <v/>
      </c>
    </row>
    <row r="7201" spans="1:12" ht="13.8" customHeight="1" x14ac:dyDescent="0.3">
      <c r="A7201" t="s">
        <v>115</v>
      </c>
      <c r="B7201">
        <v>1948</v>
      </c>
      <c r="C7201" s="10">
        <v>1</v>
      </c>
      <c r="D7201">
        <v>1</v>
      </c>
      <c r="E7201">
        <v>0</v>
      </c>
      <c r="F7201">
        <v>0</v>
      </c>
      <c r="G7201">
        <v>0</v>
      </c>
      <c r="H7201" t="s">
        <v>11</v>
      </c>
      <c r="I7201" t="s">
        <v>11</v>
      </c>
      <c r="J7201" s="10">
        <v>0</v>
      </c>
      <c r="K7201" s="13">
        <f t="shared" si="226"/>
        <v>1958</v>
      </c>
      <c r="L7201" s="1" t="str">
        <f t="shared" si="225"/>
        <v/>
      </c>
    </row>
    <row r="7202" spans="1:12" ht="13.8" customHeight="1" x14ac:dyDescent="0.3">
      <c r="A7202" t="s">
        <v>115</v>
      </c>
      <c r="B7202">
        <v>1949</v>
      </c>
      <c r="C7202" s="10">
        <v>1</v>
      </c>
      <c r="D7202">
        <v>1</v>
      </c>
      <c r="E7202">
        <v>0</v>
      </c>
      <c r="F7202">
        <v>0</v>
      </c>
      <c r="G7202">
        <v>0</v>
      </c>
      <c r="H7202" t="s">
        <v>11</v>
      </c>
      <c r="I7202" t="s">
        <v>11</v>
      </c>
      <c r="J7202" s="10">
        <v>0</v>
      </c>
      <c r="K7202" s="13">
        <f t="shared" si="226"/>
        <v>1958</v>
      </c>
      <c r="L7202" s="1" t="str">
        <f t="shared" si="225"/>
        <v/>
      </c>
    </row>
    <row r="7203" spans="1:12" ht="13.8" customHeight="1" x14ac:dyDescent="0.3">
      <c r="A7203" t="s">
        <v>115</v>
      </c>
      <c r="B7203">
        <v>1950</v>
      </c>
      <c r="C7203" s="10">
        <v>202</v>
      </c>
      <c r="D7203">
        <v>63</v>
      </c>
      <c r="E7203">
        <v>139</v>
      </c>
      <c r="F7203">
        <v>0</v>
      </c>
      <c r="G7203">
        <v>0</v>
      </c>
      <c r="H7203">
        <v>0</v>
      </c>
      <c r="I7203">
        <v>1.41</v>
      </c>
      <c r="J7203" s="10">
        <v>15</v>
      </c>
      <c r="K7203" s="13">
        <f t="shared" si="226"/>
        <v>1958</v>
      </c>
      <c r="L7203" s="1" t="str">
        <f t="shared" si="225"/>
        <v/>
      </c>
    </row>
    <row r="7204" spans="1:12" ht="13.8" customHeight="1" x14ac:dyDescent="0.3">
      <c r="A7204" t="s">
        <v>115</v>
      </c>
      <c r="B7204">
        <v>1951</v>
      </c>
      <c r="C7204" s="10">
        <v>176</v>
      </c>
      <c r="D7204">
        <v>45</v>
      </c>
      <c r="E7204">
        <v>131</v>
      </c>
      <c r="F7204">
        <v>0</v>
      </c>
      <c r="G7204">
        <v>0</v>
      </c>
      <c r="H7204">
        <v>0</v>
      </c>
      <c r="I7204">
        <v>1.21</v>
      </c>
      <c r="J7204" s="10">
        <v>14</v>
      </c>
      <c r="K7204" s="13">
        <f t="shared" si="226"/>
        <v>1958</v>
      </c>
      <c r="L7204" s="1" t="str">
        <f t="shared" si="225"/>
        <v/>
      </c>
    </row>
    <row r="7205" spans="1:12" ht="13.8" customHeight="1" x14ac:dyDescent="0.3">
      <c r="A7205" t="s">
        <v>115</v>
      </c>
      <c r="B7205">
        <v>1952</v>
      </c>
      <c r="C7205" s="10">
        <v>212</v>
      </c>
      <c r="D7205">
        <v>40</v>
      </c>
      <c r="E7205">
        <v>172</v>
      </c>
      <c r="F7205">
        <v>0</v>
      </c>
      <c r="G7205">
        <v>0</v>
      </c>
      <c r="H7205">
        <v>0</v>
      </c>
      <c r="I7205">
        <v>1.43</v>
      </c>
      <c r="J7205" s="10">
        <v>24</v>
      </c>
      <c r="K7205" s="13">
        <f t="shared" si="226"/>
        <v>1958</v>
      </c>
      <c r="L7205" s="1" t="str">
        <f t="shared" si="225"/>
        <v/>
      </c>
    </row>
    <row r="7206" spans="1:12" ht="13.8" customHeight="1" x14ac:dyDescent="0.3">
      <c r="A7206" t="s">
        <v>115</v>
      </c>
      <c r="B7206">
        <v>1953</v>
      </c>
      <c r="C7206" s="10">
        <v>250</v>
      </c>
      <c r="D7206">
        <v>32</v>
      </c>
      <c r="E7206">
        <v>219</v>
      </c>
      <c r="F7206">
        <v>0</v>
      </c>
      <c r="G7206">
        <v>0</v>
      </c>
      <c r="H7206">
        <v>0</v>
      </c>
      <c r="I7206">
        <v>1.66</v>
      </c>
      <c r="J7206" s="10">
        <v>14</v>
      </c>
      <c r="K7206" s="13">
        <f t="shared" si="226"/>
        <v>1958</v>
      </c>
      <c r="L7206" s="1" t="str">
        <f t="shared" si="225"/>
        <v/>
      </c>
    </row>
    <row r="7207" spans="1:12" ht="13.8" customHeight="1" x14ac:dyDescent="0.3">
      <c r="A7207" t="s">
        <v>115</v>
      </c>
      <c r="B7207">
        <v>1954</v>
      </c>
      <c r="C7207" s="10">
        <v>213</v>
      </c>
      <c r="D7207">
        <v>29</v>
      </c>
      <c r="E7207">
        <v>184</v>
      </c>
      <c r="F7207">
        <v>0</v>
      </c>
      <c r="G7207">
        <v>0</v>
      </c>
      <c r="H7207">
        <v>0</v>
      </c>
      <c r="I7207">
        <v>1.38</v>
      </c>
      <c r="J7207" s="10">
        <v>15</v>
      </c>
      <c r="K7207" s="13">
        <f t="shared" si="226"/>
        <v>1958</v>
      </c>
      <c r="L7207" s="1" t="str">
        <f t="shared" si="225"/>
        <v/>
      </c>
    </row>
    <row r="7208" spans="1:12" ht="13.8" customHeight="1" x14ac:dyDescent="0.3">
      <c r="A7208" t="s">
        <v>115</v>
      </c>
      <c r="B7208">
        <v>1955</v>
      </c>
      <c r="C7208" s="10">
        <v>249</v>
      </c>
      <c r="D7208">
        <v>41</v>
      </c>
      <c r="E7208">
        <v>208</v>
      </c>
      <c r="F7208">
        <v>0</v>
      </c>
      <c r="G7208">
        <v>0</v>
      </c>
      <c r="H7208">
        <v>0</v>
      </c>
      <c r="I7208">
        <v>1.57</v>
      </c>
      <c r="J7208" s="10">
        <v>15</v>
      </c>
      <c r="K7208" s="13">
        <f t="shared" si="226"/>
        <v>1958</v>
      </c>
      <c r="L7208" s="1" t="str">
        <f t="shared" si="225"/>
        <v/>
      </c>
    </row>
    <row r="7209" spans="1:12" ht="13.8" customHeight="1" x14ac:dyDescent="0.3">
      <c r="A7209" t="s">
        <v>115</v>
      </c>
      <c r="B7209">
        <v>1956</v>
      </c>
      <c r="C7209" s="10">
        <v>259</v>
      </c>
      <c r="D7209">
        <v>30</v>
      </c>
      <c r="E7209">
        <v>229</v>
      </c>
      <c r="F7209">
        <v>0</v>
      </c>
      <c r="G7209">
        <v>0</v>
      </c>
      <c r="H7209">
        <v>0</v>
      </c>
      <c r="I7209">
        <v>1.6</v>
      </c>
      <c r="J7209" s="10">
        <v>13</v>
      </c>
      <c r="K7209" s="13">
        <f t="shared" si="226"/>
        <v>1958</v>
      </c>
      <c r="L7209" s="1" t="str">
        <f t="shared" si="225"/>
        <v/>
      </c>
    </row>
    <row r="7210" spans="1:12" ht="13.8" customHeight="1" x14ac:dyDescent="0.3">
      <c r="A7210" t="s">
        <v>115</v>
      </c>
      <c r="B7210">
        <v>1957</v>
      </c>
      <c r="C7210" s="10">
        <v>263</v>
      </c>
      <c r="D7210">
        <v>23</v>
      </c>
      <c r="E7210">
        <v>240</v>
      </c>
      <c r="F7210">
        <v>0</v>
      </c>
      <c r="G7210">
        <v>0</v>
      </c>
      <c r="H7210">
        <v>0</v>
      </c>
      <c r="I7210">
        <v>1.59</v>
      </c>
      <c r="J7210" s="10">
        <v>12</v>
      </c>
      <c r="K7210" s="13">
        <f t="shared" si="226"/>
        <v>1958</v>
      </c>
      <c r="L7210" s="1" t="str">
        <f t="shared" si="225"/>
        <v/>
      </c>
    </row>
    <row r="7211" spans="1:12" ht="13.8" customHeight="1" x14ac:dyDescent="0.3">
      <c r="A7211" t="s">
        <v>115</v>
      </c>
      <c r="B7211">
        <v>1958</v>
      </c>
      <c r="C7211" s="10">
        <v>298</v>
      </c>
      <c r="D7211">
        <v>22</v>
      </c>
      <c r="E7211">
        <v>272</v>
      </c>
      <c r="F7211">
        <v>0</v>
      </c>
      <c r="G7211">
        <v>4</v>
      </c>
      <c r="H7211">
        <v>0</v>
      </c>
      <c r="I7211">
        <v>1.76</v>
      </c>
      <c r="J7211" s="10">
        <v>11</v>
      </c>
      <c r="K7211" s="13">
        <f t="shared" si="226"/>
        <v>1958</v>
      </c>
      <c r="L7211" s="1" t="str">
        <f t="shared" si="225"/>
        <v/>
      </c>
    </row>
    <row r="7212" spans="1:12" ht="13.8" customHeight="1" x14ac:dyDescent="0.3">
      <c r="A7212" t="s">
        <v>115</v>
      </c>
      <c r="B7212">
        <v>1959</v>
      </c>
      <c r="C7212" s="10">
        <v>338</v>
      </c>
      <c r="D7212">
        <v>20</v>
      </c>
      <c r="E7212">
        <v>307</v>
      </c>
      <c r="F7212">
        <v>0</v>
      </c>
      <c r="G7212">
        <v>11</v>
      </c>
      <c r="H7212">
        <v>0</v>
      </c>
      <c r="I7212">
        <v>1.96</v>
      </c>
      <c r="J7212" s="10">
        <v>12</v>
      </c>
      <c r="K7212" s="13">
        <f t="shared" si="226"/>
        <v>1989</v>
      </c>
      <c r="L7212" s="1" t="str">
        <f t="shared" si="225"/>
        <v/>
      </c>
    </row>
    <row r="7213" spans="1:12" ht="13.8" customHeight="1" x14ac:dyDescent="0.3">
      <c r="A7213" t="s">
        <v>115</v>
      </c>
      <c r="B7213">
        <v>1960</v>
      </c>
      <c r="C7213" s="10">
        <v>331</v>
      </c>
      <c r="D7213">
        <v>16</v>
      </c>
      <c r="E7213">
        <v>306</v>
      </c>
      <c r="F7213">
        <v>0</v>
      </c>
      <c r="G7213">
        <v>10</v>
      </c>
      <c r="H7213">
        <v>0</v>
      </c>
      <c r="I7213">
        <v>1.88</v>
      </c>
      <c r="J7213" s="10">
        <v>11</v>
      </c>
      <c r="K7213" s="13">
        <f t="shared" si="226"/>
        <v>1989</v>
      </c>
      <c r="L7213" s="1" t="str">
        <f t="shared" si="225"/>
        <v/>
      </c>
    </row>
    <row r="7214" spans="1:12" ht="13.8" customHeight="1" x14ac:dyDescent="0.3">
      <c r="A7214" t="s">
        <v>115</v>
      </c>
      <c r="B7214">
        <v>1961</v>
      </c>
      <c r="C7214" s="10">
        <v>298</v>
      </c>
      <c r="D7214">
        <v>12</v>
      </c>
      <c r="E7214">
        <v>276</v>
      </c>
      <c r="F7214">
        <v>0</v>
      </c>
      <c r="G7214">
        <v>10</v>
      </c>
      <c r="H7214">
        <v>0</v>
      </c>
      <c r="I7214">
        <v>1.66</v>
      </c>
      <c r="J7214" s="10">
        <v>9</v>
      </c>
      <c r="K7214" s="13">
        <f t="shared" si="226"/>
        <v>1989</v>
      </c>
      <c r="L7214" s="1" t="str">
        <f t="shared" si="225"/>
        <v/>
      </c>
    </row>
    <row r="7215" spans="1:12" ht="13.8" customHeight="1" x14ac:dyDescent="0.3">
      <c r="A7215" t="s">
        <v>115</v>
      </c>
      <c r="B7215">
        <v>1962</v>
      </c>
      <c r="C7215" s="10">
        <v>327</v>
      </c>
      <c r="D7215">
        <v>12</v>
      </c>
      <c r="E7215">
        <v>302</v>
      </c>
      <c r="F7215">
        <v>0</v>
      </c>
      <c r="G7215">
        <v>13</v>
      </c>
      <c r="H7215">
        <v>0</v>
      </c>
      <c r="I7215">
        <v>1.79</v>
      </c>
      <c r="J7215" s="10">
        <v>10</v>
      </c>
      <c r="K7215" s="13">
        <f t="shared" si="226"/>
        <v>1989</v>
      </c>
      <c r="L7215" s="1" t="str">
        <f t="shared" si="225"/>
        <v/>
      </c>
    </row>
    <row r="7216" spans="1:12" ht="13.8" customHeight="1" x14ac:dyDescent="0.3">
      <c r="A7216" t="s">
        <v>115</v>
      </c>
      <c r="B7216">
        <v>1963</v>
      </c>
      <c r="C7216" s="10">
        <v>356</v>
      </c>
      <c r="D7216">
        <v>8</v>
      </c>
      <c r="E7216">
        <v>334</v>
      </c>
      <c r="F7216">
        <v>0</v>
      </c>
      <c r="G7216">
        <v>13</v>
      </c>
      <c r="H7216">
        <v>0</v>
      </c>
      <c r="I7216">
        <v>1.91</v>
      </c>
      <c r="J7216" s="10">
        <v>17</v>
      </c>
      <c r="K7216" s="13">
        <f t="shared" si="226"/>
        <v>1989</v>
      </c>
      <c r="L7216" s="1" t="str">
        <f t="shared" si="225"/>
        <v/>
      </c>
    </row>
    <row r="7217" spans="1:12" ht="13.8" customHeight="1" x14ac:dyDescent="0.3">
      <c r="A7217" t="s">
        <v>115</v>
      </c>
      <c r="B7217">
        <v>1964</v>
      </c>
      <c r="C7217" s="10">
        <v>357</v>
      </c>
      <c r="D7217">
        <v>9</v>
      </c>
      <c r="E7217">
        <v>332</v>
      </c>
      <c r="F7217">
        <v>0</v>
      </c>
      <c r="G7217">
        <v>15</v>
      </c>
      <c r="H7217">
        <v>0</v>
      </c>
      <c r="I7217">
        <v>1.88</v>
      </c>
      <c r="J7217" s="10">
        <v>19</v>
      </c>
      <c r="K7217" s="13">
        <f t="shared" si="226"/>
        <v>1989</v>
      </c>
      <c r="L7217" s="1" t="str">
        <f t="shared" si="225"/>
        <v/>
      </c>
    </row>
    <row r="7218" spans="1:12" ht="13.8" customHeight="1" x14ac:dyDescent="0.3">
      <c r="A7218" t="s">
        <v>115</v>
      </c>
      <c r="B7218">
        <v>1965</v>
      </c>
      <c r="C7218" s="10">
        <v>381</v>
      </c>
      <c r="D7218">
        <v>5</v>
      </c>
      <c r="E7218">
        <v>361</v>
      </c>
      <c r="F7218">
        <v>0</v>
      </c>
      <c r="G7218">
        <v>15</v>
      </c>
      <c r="H7218">
        <v>0</v>
      </c>
      <c r="I7218">
        <v>1.98</v>
      </c>
      <c r="J7218" s="10">
        <v>27</v>
      </c>
      <c r="K7218" s="13">
        <f t="shared" si="226"/>
        <v>1989</v>
      </c>
      <c r="L7218" s="1" t="str">
        <f t="shared" si="225"/>
        <v/>
      </c>
    </row>
    <row r="7219" spans="1:12" ht="13.8" customHeight="1" x14ac:dyDescent="0.3">
      <c r="A7219" t="s">
        <v>115</v>
      </c>
      <c r="B7219">
        <v>1966</v>
      </c>
      <c r="C7219" s="10">
        <v>408</v>
      </c>
      <c r="D7219">
        <v>4</v>
      </c>
      <c r="E7219">
        <v>388</v>
      </c>
      <c r="F7219">
        <v>0</v>
      </c>
      <c r="G7219">
        <v>16</v>
      </c>
      <c r="H7219">
        <v>0</v>
      </c>
      <c r="I7219">
        <v>2.1</v>
      </c>
      <c r="J7219" s="10">
        <v>27</v>
      </c>
      <c r="K7219" s="13">
        <f t="shared" si="226"/>
        <v>1989</v>
      </c>
      <c r="L7219" s="1" t="str">
        <f t="shared" si="225"/>
        <v/>
      </c>
    </row>
    <row r="7220" spans="1:12" ht="13.8" customHeight="1" x14ac:dyDescent="0.3">
      <c r="A7220" t="s">
        <v>115</v>
      </c>
      <c r="B7220">
        <v>1967</v>
      </c>
      <c r="C7220" s="10">
        <v>394</v>
      </c>
      <c r="D7220">
        <v>3</v>
      </c>
      <c r="E7220">
        <v>374</v>
      </c>
      <c r="F7220">
        <v>0</v>
      </c>
      <c r="G7220">
        <v>16</v>
      </c>
      <c r="H7220">
        <v>0</v>
      </c>
      <c r="I7220">
        <v>2</v>
      </c>
      <c r="J7220" s="10">
        <v>37</v>
      </c>
      <c r="K7220" s="13">
        <f t="shared" si="226"/>
        <v>1989</v>
      </c>
      <c r="L7220" s="1" t="str">
        <f t="shared" si="225"/>
        <v/>
      </c>
    </row>
    <row r="7221" spans="1:12" ht="13.8" customHeight="1" x14ac:dyDescent="0.3">
      <c r="A7221" t="s">
        <v>115</v>
      </c>
      <c r="B7221">
        <v>1968</v>
      </c>
      <c r="C7221" s="10">
        <v>435</v>
      </c>
      <c r="D7221">
        <v>3</v>
      </c>
      <c r="E7221">
        <v>419</v>
      </c>
      <c r="F7221">
        <v>0</v>
      </c>
      <c r="G7221">
        <v>14</v>
      </c>
      <c r="H7221">
        <v>0</v>
      </c>
      <c r="I7221">
        <v>2.1800000000000002</v>
      </c>
      <c r="J7221" s="10">
        <v>38</v>
      </c>
      <c r="K7221" s="13">
        <f t="shared" si="226"/>
        <v>1989</v>
      </c>
      <c r="L7221" s="1" t="str">
        <f t="shared" si="225"/>
        <v/>
      </c>
    </row>
    <row r="7222" spans="1:12" ht="13.8" customHeight="1" x14ac:dyDescent="0.3">
      <c r="A7222" t="s">
        <v>115</v>
      </c>
      <c r="B7222">
        <v>1969</v>
      </c>
      <c r="C7222" s="10">
        <v>345</v>
      </c>
      <c r="D7222">
        <v>1</v>
      </c>
      <c r="E7222">
        <v>331</v>
      </c>
      <c r="F7222">
        <v>0</v>
      </c>
      <c r="G7222">
        <v>13</v>
      </c>
      <c r="H7222">
        <v>0</v>
      </c>
      <c r="I7222">
        <v>1.71</v>
      </c>
      <c r="J7222" s="10">
        <v>32</v>
      </c>
      <c r="K7222" s="13">
        <f t="shared" si="226"/>
        <v>1989</v>
      </c>
      <c r="L7222" s="1" t="str">
        <f t="shared" si="225"/>
        <v/>
      </c>
    </row>
    <row r="7223" spans="1:12" ht="13.8" customHeight="1" x14ac:dyDescent="0.3">
      <c r="A7223" t="s">
        <v>115</v>
      </c>
      <c r="B7223">
        <v>1970</v>
      </c>
      <c r="C7223" s="10">
        <v>379</v>
      </c>
      <c r="D7223">
        <v>1</v>
      </c>
      <c r="E7223">
        <v>367</v>
      </c>
      <c r="F7223">
        <v>0</v>
      </c>
      <c r="G7223">
        <v>12</v>
      </c>
      <c r="H7223">
        <v>0</v>
      </c>
      <c r="I7223">
        <v>1.86</v>
      </c>
      <c r="J7223" s="10">
        <v>49</v>
      </c>
      <c r="K7223" s="13">
        <f t="shared" si="226"/>
        <v>1989</v>
      </c>
      <c r="L7223" s="1" t="str">
        <f t="shared" si="225"/>
        <v/>
      </c>
    </row>
    <row r="7224" spans="1:12" ht="13.8" customHeight="1" x14ac:dyDescent="0.3">
      <c r="A7224" t="s">
        <v>115</v>
      </c>
      <c r="B7224">
        <v>1971</v>
      </c>
      <c r="C7224" s="10">
        <v>402</v>
      </c>
      <c r="D7224">
        <v>1</v>
      </c>
      <c r="E7224">
        <v>385</v>
      </c>
      <c r="F7224">
        <v>0</v>
      </c>
      <c r="G7224">
        <v>16</v>
      </c>
      <c r="H7224">
        <v>0</v>
      </c>
      <c r="I7224">
        <v>1.94</v>
      </c>
      <c r="J7224" s="10">
        <v>62</v>
      </c>
      <c r="K7224" s="13">
        <f t="shared" si="226"/>
        <v>1989</v>
      </c>
      <c r="L7224" s="1" t="str">
        <f t="shared" si="225"/>
        <v/>
      </c>
    </row>
    <row r="7225" spans="1:12" ht="13.8" customHeight="1" x14ac:dyDescent="0.3">
      <c r="A7225" t="s">
        <v>115</v>
      </c>
      <c r="B7225">
        <v>1972</v>
      </c>
      <c r="C7225" s="10">
        <v>405</v>
      </c>
      <c r="D7225">
        <v>1</v>
      </c>
      <c r="E7225">
        <v>387</v>
      </c>
      <c r="F7225">
        <v>0</v>
      </c>
      <c r="G7225">
        <v>18</v>
      </c>
      <c r="H7225">
        <v>0</v>
      </c>
      <c r="I7225">
        <v>1.93</v>
      </c>
      <c r="J7225" s="10">
        <v>68</v>
      </c>
      <c r="K7225" s="13">
        <f t="shared" si="226"/>
        <v>1989</v>
      </c>
      <c r="L7225" s="1" t="str">
        <f t="shared" si="225"/>
        <v/>
      </c>
    </row>
    <row r="7226" spans="1:12" ht="13.8" customHeight="1" x14ac:dyDescent="0.3">
      <c r="A7226" t="s">
        <v>115</v>
      </c>
      <c r="B7226">
        <v>1973</v>
      </c>
      <c r="C7226" s="10">
        <v>478</v>
      </c>
      <c r="D7226">
        <v>1</v>
      </c>
      <c r="E7226">
        <v>460</v>
      </c>
      <c r="F7226">
        <v>0</v>
      </c>
      <c r="G7226">
        <v>18</v>
      </c>
      <c r="H7226">
        <v>0</v>
      </c>
      <c r="I7226">
        <v>2.25</v>
      </c>
      <c r="J7226" s="10">
        <v>91</v>
      </c>
      <c r="K7226" s="13">
        <f t="shared" si="226"/>
        <v>1989</v>
      </c>
      <c r="L7226" s="1" t="str">
        <f t="shared" si="225"/>
        <v/>
      </c>
    </row>
    <row r="7227" spans="1:12" ht="13.8" customHeight="1" x14ac:dyDescent="0.3">
      <c r="A7227" t="s">
        <v>115</v>
      </c>
      <c r="B7227">
        <v>1974</v>
      </c>
      <c r="C7227" s="10">
        <v>475</v>
      </c>
      <c r="D7227">
        <v>0</v>
      </c>
      <c r="E7227">
        <v>454</v>
      </c>
      <c r="F7227">
        <v>0</v>
      </c>
      <c r="G7227">
        <v>21</v>
      </c>
      <c r="H7227">
        <v>0</v>
      </c>
      <c r="I7227">
        <v>2.2000000000000002</v>
      </c>
      <c r="J7227" s="10">
        <v>56</v>
      </c>
      <c r="K7227" s="13">
        <f t="shared" si="226"/>
        <v>1989</v>
      </c>
      <c r="L7227" s="1" t="str">
        <f t="shared" si="225"/>
        <v/>
      </c>
    </row>
    <row r="7228" spans="1:12" ht="13.8" customHeight="1" x14ac:dyDescent="0.3">
      <c r="A7228" t="s">
        <v>115</v>
      </c>
      <c r="B7228">
        <v>1975</v>
      </c>
      <c r="C7228" s="10">
        <v>441</v>
      </c>
      <c r="D7228">
        <v>0</v>
      </c>
      <c r="E7228">
        <v>419</v>
      </c>
      <c r="F7228">
        <v>0</v>
      </c>
      <c r="G7228">
        <v>22</v>
      </c>
      <c r="H7228">
        <v>0</v>
      </c>
      <c r="I7228">
        <v>2.02</v>
      </c>
      <c r="J7228" s="10">
        <v>38</v>
      </c>
      <c r="K7228" s="13">
        <f t="shared" si="226"/>
        <v>1989</v>
      </c>
      <c r="L7228" s="1" t="str">
        <f t="shared" si="225"/>
        <v/>
      </c>
    </row>
    <row r="7229" spans="1:12" ht="13.8" customHeight="1" x14ac:dyDescent="0.3">
      <c r="A7229" t="s">
        <v>115</v>
      </c>
      <c r="B7229">
        <v>1976</v>
      </c>
      <c r="C7229" s="10">
        <v>465</v>
      </c>
      <c r="D7229">
        <v>0</v>
      </c>
      <c r="E7229">
        <v>445</v>
      </c>
      <c r="F7229">
        <v>0</v>
      </c>
      <c r="G7229">
        <v>20</v>
      </c>
      <c r="H7229">
        <v>0</v>
      </c>
      <c r="I7229">
        <v>2.11</v>
      </c>
      <c r="J7229" s="10">
        <v>14</v>
      </c>
      <c r="K7229" s="13">
        <f t="shared" si="226"/>
        <v>1989</v>
      </c>
      <c r="L7229" s="1" t="str">
        <f t="shared" si="225"/>
        <v/>
      </c>
    </row>
    <row r="7230" spans="1:12" ht="13.8" customHeight="1" x14ac:dyDescent="0.3">
      <c r="A7230" t="s">
        <v>115</v>
      </c>
      <c r="B7230">
        <v>1977</v>
      </c>
      <c r="C7230" s="10">
        <v>520</v>
      </c>
      <c r="D7230">
        <v>0</v>
      </c>
      <c r="E7230">
        <v>501</v>
      </c>
      <c r="F7230">
        <v>0</v>
      </c>
      <c r="G7230">
        <v>19</v>
      </c>
      <c r="H7230">
        <v>0</v>
      </c>
      <c r="I7230">
        <v>2.34</v>
      </c>
      <c r="J7230" s="10">
        <v>12</v>
      </c>
      <c r="K7230" s="13">
        <f t="shared" si="226"/>
        <v>1989</v>
      </c>
      <c r="L7230" s="1" t="str">
        <f t="shared" si="225"/>
        <v/>
      </c>
    </row>
    <row r="7231" spans="1:12" ht="13.8" customHeight="1" x14ac:dyDescent="0.3">
      <c r="A7231" t="s">
        <v>115</v>
      </c>
      <c r="B7231">
        <v>1978</v>
      </c>
      <c r="C7231" s="10">
        <v>525</v>
      </c>
      <c r="D7231">
        <v>0</v>
      </c>
      <c r="E7231">
        <v>507</v>
      </c>
      <c r="F7231">
        <v>0</v>
      </c>
      <c r="G7231">
        <v>18</v>
      </c>
      <c r="H7231">
        <v>0</v>
      </c>
      <c r="I7231">
        <v>2.34</v>
      </c>
      <c r="J7231" s="10">
        <v>12</v>
      </c>
      <c r="K7231" s="13">
        <f t="shared" si="226"/>
        <v>1989</v>
      </c>
      <c r="L7231" s="1" t="str">
        <f t="shared" si="225"/>
        <v/>
      </c>
    </row>
    <row r="7232" spans="1:12" ht="13.8" customHeight="1" x14ac:dyDescent="0.3">
      <c r="A7232" t="s">
        <v>115</v>
      </c>
      <c r="B7232">
        <v>1979</v>
      </c>
      <c r="C7232" s="10">
        <v>542</v>
      </c>
      <c r="D7232">
        <v>14</v>
      </c>
      <c r="E7232">
        <v>511</v>
      </c>
      <c r="F7232">
        <v>0</v>
      </c>
      <c r="G7232">
        <v>17</v>
      </c>
      <c r="H7232">
        <v>0</v>
      </c>
      <c r="I7232">
        <v>2.4</v>
      </c>
      <c r="J7232" s="10">
        <v>26</v>
      </c>
      <c r="K7232" s="13">
        <f t="shared" si="226"/>
        <v>1989</v>
      </c>
      <c r="L7232" s="1" t="str">
        <f t="shared" si="225"/>
        <v/>
      </c>
    </row>
    <row r="7233" spans="1:12" ht="13.8" customHeight="1" x14ac:dyDescent="0.3">
      <c r="A7233" t="s">
        <v>115</v>
      </c>
      <c r="B7233">
        <v>1980</v>
      </c>
      <c r="C7233" s="10">
        <v>509</v>
      </c>
      <c r="D7233">
        <v>18</v>
      </c>
      <c r="E7233">
        <v>474</v>
      </c>
      <c r="F7233">
        <v>0</v>
      </c>
      <c r="G7233">
        <v>17</v>
      </c>
      <c r="H7233">
        <v>0</v>
      </c>
      <c r="I7233">
        <v>2.23</v>
      </c>
      <c r="J7233" s="10">
        <v>17</v>
      </c>
      <c r="K7233" s="13">
        <f t="shared" si="226"/>
        <v>1989</v>
      </c>
      <c r="L7233" s="1" t="str">
        <f t="shared" si="225"/>
        <v/>
      </c>
    </row>
    <row r="7234" spans="1:12" ht="13.8" customHeight="1" x14ac:dyDescent="0.3">
      <c r="A7234" t="s">
        <v>115</v>
      </c>
      <c r="B7234">
        <v>1981</v>
      </c>
      <c r="C7234" s="10">
        <v>478</v>
      </c>
      <c r="D7234">
        <v>30</v>
      </c>
      <c r="E7234">
        <v>431</v>
      </c>
      <c r="F7234">
        <v>0</v>
      </c>
      <c r="G7234">
        <v>17</v>
      </c>
      <c r="H7234">
        <v>0</v>
      </c>
      <c r="I7234">
        <v>2.0699999999999998</v>
      </c>
      <c r="J7234" s="10">
        <v>17</v>
      </c>
      <c r="K7234" s="13">
        <f t="shared" si="226"/>
        <v>1989</v>
      </c>
      <c r="L7234" s="1" t="str">
        <f t="shared" ref="L7234:L7297" si="227">IF(AND(B7234&gt;2011),1,"")</f>
        <v/>
      </c>
    </row>
    <row r="7235" spans="1:12" ht="13.8" customHeight="1" x14ac:dyDescent="0.3">
      <c r="A7235" t="s">
        <v>115</v>
      </c>
      <c r="B7235">
        <v>1982</v>
      </c>
      <c r="C7235" s="10">
        <v>436</v>
      </c>
      <c r="D7235">
        <v>31</v>
      </c>
      <c r="E7235">
        <v>388</v>
      </c>
      <c r="F7235">
        <v>0</v>
      </c>
      <c r="G7235">
        <v>17</v>
      </c>
      <c r="H7235">
        <v>0</v>
      </c>
      <c r="I7235">
        <v>1.87</v>
      </c>
      <c r="J7235" s="10">
        <v>14</v>
      </c>
      <c r="K7235" s="13">
        <f t="shared" si="226"/>
        <v>1989</v>
      </c>
      <c r="L7235" s="1" t="str">
        <f t="shared" si="227"/>
        <v/>
      </c>
    </row>
    <row r="7236" spans="1:12" ht="13.8" customHeight="1" x14ac:dyDescent="0.3">
      <c r="A7236" t="s">
        <v>115</v>
      </c>
      <c r="B7236">
        <v>1983</v>
      </c>
      <c r="C7236" s="10">
        <v>422</v>
      </c>
      <c r="D7236">
        <v>45</v>
      </c>
      <c r="E7236">
        <v>362</v>
      </c>
      <c r="F7236">
        <v>0</v>
      </c>
      <c r="G7236">
        <v>16</v>
      </c>
      <c r="H7236">
        <v>0</v>
      </c>
      <c r="I7236">
        <v>1.79</v>
      </c>
      <c r="J7236" s="10">
        <v>30</v>
      </c>
      <c r="K7236" s="13">
        <f t="shared" si="226"/>
        <v>1989</v>
      </c>
      <c r="L7236" s="1" t="str">
        <f t="shared" si="227"/>
        <v/>
      </c>
    </row>
    <row r="7237" spans="1:12" ht="13.8" customHeight="1" x14ac:dyDescent="0.3">
      <c r="A7237" t="s">
        <v>115</v>
      </c>
      <c r="B7237">
        <v>1984</v>
      </c>
      <c r="C7237" s="10">
        <v>495</v>
      </c>
      <c r="D7237">
        <v>63</v>
      </c>
      <c r="E7237">
        <v>416</v>
      </c>
      <c r="F7237">
        <v>0</v>
      </c>
      <c r="G7237">
        <v>16</v>
      </c>
      <c r="H7237">
        <v>0</v>
      </c>
      <c r="I7237">
        <v>2.0699999999999998</v>
      </c>
      <c r="J7237" s="10">
        <v>15</v>
      </c>
      <c r="K7237" s="13">
        <f t="shared" si="226"/>
        <v>1989</v>
      </c>
      <c r="L7237" s="1" t="str">
        <f t="shared" si="227"/>
        <v/>
      </c>
    </row>
    <row r="7238" spans="1:12" ht="13.8" customHeight="1" x14ac:dyDescent="0.3">
      <c r="A7238" t="s">
        <v>115</v>
      </c>
      <c r="B7238">
        <v>1985</v>
      </c>
      <c r="C7238" s="10">
        <v>444</v>
      </c>
      <c r="D7238">
        <v>67</v>
      </c>
      <c r="E7238">
        <v>361</v>
      </c>
      <c r="F7238">
        <v>0</v>
      </c>
      <c r="G7238">
        <v>16</v>
      </c>
      <c r="H7238">
        <v>0</v>
      </c>
      <c r="I7238">
        <v>1.84</v>
      </c>
      <c r="J7238" s="10">
        <v>51</v>
      </c>
      <c r="K7238" s="13">
        <f t="shared" si="226"/>
        <v>1989</v>
      </c>
      <c r="L7238" s="1" t="str">
        <f t="shared" si="227"/>
        <v/>
      </c>
    </row>
    <row r="7239" spans="1:12" ht="13.8" customHeight="1" x14ac:dyDescent="0.3">
      <c r="A7239" t="s">
        <v>115</v>
      </c>
      <c r="B7239">
        <v>1986</v>
      </c>
      <c r="C7239" s="10">
        <v>487</v>
      </c>
      <c r="D7239">
        <v>75</v>
      </c>
      <c r="E7239">
        <v>398</v>
      </c>
      <c r="F7239">
        <v>0</v>
      </c>
      <c r="G7239">
        <v>15</v>
      </c>
      <c r="H7239">
        <v>0</v>
      </c>
      <c r="I7239">
        <v>2</v>
      </c>
      <c r="J7239" s="10">
        <v>45</v>
      </c>
      <c r="K7239" s="13">
        <f t="shared" si="226"/>
        <v>1989</v>
      </c>
      <c r="L7239" s="1" t="str">
        <f t="shared" si="227"/>
        <v/>
      </c>
    </row>
    <row r="7240" spans="1:12" ht="13.8" customHeight="1" x14ac:dyDescent="0.3">
      <c r="A7240" t="s">
        <v>115</v>
      </c>
      <c r="B7240">
        <v>1987</v>
      </c>
      <c r="C7240" s="10">
        <v>505</v>
      </c>
      <c r="D7240">
        <v>60</v>
      </c>
      <c r="E7240">
        <v>427</v>
      </c>
      <c r="F7240">
        <v>0</v>
      </c>
      <c r="G7240">
        <v>18</v>
      </c>
      <c r="H7240">
        <v>0</v>
      </c>
      <c r="I7240">
        <v>2.0499999999999998</v>
      </c>
      <c r="J7240" s="10">
        <v>55</v>
      </c>
      <c r="K7240" s="13">
        <f t="shared" ref="K7240:K7303" si="228">IF(B7240&lt;1990,IF(B7240&lt;1959,1958,1989),1990)</f>
        <v>1989</v>
      </c>
      <c r="L7240" s="1" t="str">
        <f t="shared" si="227"/>
        <v/>
      </c>
    </row>
    <row r="7241" spans="1:12" ht="13.8" customHeight="1" x14ac:dyDescent="0.3">
      <c r="A7241" t="s">
        <v>115</v>
      </c>
      <c r="B7241">
        <v>1988</v>
      </c>
      <c r="C7241" s="10">
        <v>504</v>
      </c>
      <c r="D7241">
        <v>62</v>
      </c>
      <c r="E7241">
        <v>424</v>
      </c>
      <c r="F7241">
        <v>0</v>
      </c>
      <c r="G7241">
        <v>18</v>
      </c>
      <c r="H7241">
        <v>0</v>
      </c>
      <c r="I7241">
        <v>2.02</v>
      </c>
      <c r="J7241" s="10">
        <v>57</v>
      </c>
      <c r="K7241" s="13">
        <f t="shared" si="228"/>
        <v>1989</v>
      </c>
      <c r="L7241" s="1" t="str">
        <f t="shared" si="227"/>
        <v/>
      </c>
    </row>
    <row r="7242" spans="1:12" ht="13.8" customHeight="1" x14ac:dyDescent="0.3">
      <c r="A7242" t="s">
        <v>115</v>
      </c>
      <c r="B7242">
        <v>1989</v>
      </c>
      <c r="C7242" s="10">
        <v>519</v>
      </c>
      <c r="D7242">
        <v>64</v>
      </c>
      <c r="E7242">
        <v>440</v>
      </c>
      <c r="F7242">
        <v>0</v>
      </c>
      <c r="G7242">
        <v>16</v>
      </c>
      <c r="H7242">
        <v>0</v>
      </c>
      <c r="I7242">
        <v>2.06</v>
      </c>
      <c r="J7242" s="10">
        <v>97</v>
      </c>
      <c r="K7242" s="13">
        <f t="shared" si="228"/>
        <v>1989</v>
      </c>
      <c r="L7242" s="1" t="str">
        <f t="shared" si="227"/>
        <v/>
      </c>
    </row>
    <row r="7243" spans="1:12" ht="13.8" customHeight="1" x14ac:dyDescent="0.3">
      <c r="A7243" t="s">
        <v>115</v>
      </c>
      <c r="B7243">
        <v>1990</v>
      </c>
      <c r="C7243" s="10">
        <v>545</v>
      </c>
      <c r="D7243">
        <v>66</v>
      </c>
      <c r="E7243">
        <v>462</v>
      </c>
      <c r="F7243">
        <v>0</v>
      </c>
      <c r="G7243">
        <v>16</v>
      </c>
      <c r="H7243">
        <v>0</v>
      </c>
      <c r="I7243">
        <v>2.14</v>
      </c>
      <c r="J7243" s="10">
        <v>87</v>
      </c>
      <c r="K7243" s="13">
        <f t="shared" si="228"/>
        <v>1990</v>
      </c>
      <c r="L7243" s="1" t="str">
        <f t="shared" si="227"/>
        <v/>
      </c>
    </row>
    <row r="7244" spans="1:12" ht="13.8" customHeight="1" x14ac:dyDescent="0.3">
      <c r="A7244" t="s">
        <v>115</v>
      </c>
      <c r="B7244">
        <v>1991</v>
      </c>
      <c r="C7244" s="10">
        <v>482</v>
      </c>
      <c r="D7244">
        <v>67</v>
      </c>
      <c r="E7244">
        <v>401</v>
      </c>
      <c r="F7244">
        <v>0</v>
      </c>
      <c r="G7244">
        <v>14</v>
      </c>
      <c r="H7244">
        <v>0</v>
      </c>
      <c r="I7244">
        <v>1.87</v>
      </c>
      <c r="J7244" s="10">
        <v>63</v>
      </c>
      <c r="K7244" s="13">
        <f t="shared" si="228"/>
        <v>1990</v>
      </c>
      <c r="L7244" s="1" t="str">
        <f t="shared" si="227"/>
        <v/>
      </c>
    </row>
    <row r="7245" spans="1:12" ht="13.8" customHeight="1" x14ac:dyDescent="0.3">
      <c r="A7245" t="s">
        <v>115</v>
      </c>
      <c r="B7245">
        <v>1992</v>
      </c>
      <c r="C7245" s="10">
        <v>496</v>
      </c>
      <c r="D7245">
        <v>48</v>
      </c>
      <c r="E7245">
        <v>435</v>
      </c>
      <c r="F7245">
        <v>0</v>
      </c>
      <c r="G7245">
        <v>14</v>
      </c>
      <c r="H7245">
        <v>0</v>
      </c>
      <c r="I7245">
        <v>1.91</v>
      </c>
      <c r="J7245" s="10">
        <v>71</v>
      </c>
      <c r="K7245" s="13">
        <f t="shared" si="228"/>
        <v>1990</v>
      </c>
      <c r="L7245" s="1" t="str">
        <f t="shared" si="227"/>
        <v/>
      </c>
    </row>
    <row r="7246" spans="1:12" ht="13.8" customHeight="1" x14ac:dyDescent="0.3">
      <c r="A7246" t="s">
        <v>115</v>
      </c>
      <c r="B7246">
        <v>1993</v>
      </c>
      <c r="C7246" s="10">
        <v>539</v>
      </c>
      <c r="D7246">
        <v>47</v>
      </c>
      <c r="E7246">
        <v>481</v>
      </c>
      <c r="F7246">
        <v>0</v>
      </c>
      <c r="G7246">
        <v>12</v>
      </c>
      <c r="H7246">
        <v>0</v>
      </c>
      <c r="I7246">
        <v>2.0499999999999998</v>
      </c>
      <c r="J7246" s="10">
        <v>80</v>
      </c>
      <c r="K7246" s="13">
        <f t="shared" si="228"/>
        <v>1990</v>
      </c>
      <c r="L7246" s="1" t="str">
        <f t="shared" si="227"/>
        <v/>
      </c>
    </row>
    <row r="7247" spans="1:12" ht="13.8" customHeight="1" x14ac:dyDescent="0.3">
      <c r="A7247" t="s">
        <v>115</v>
      </c>
      <c r="B7247">
        <v>1994</v>
      </c>
      <c r="C7247" s="10">
        <v>548</v>
      </c>
      <c r="D7247">
        <v>70</v>
      </c>
      <c r="E7247">
        <v>467</v>
      </c>
      <c r="F7247">
        <v>0</v>
      </c>
      <c r="G7247">
        <v>11</v>
      </c>
      <c r="H7247">
        <v>0</v>
      </c>
      <c r="I7247">
        <v>2.0699999999999998</v>
      </c>
      <c r="J7247" s="10">
        <v>82</v>
      </c>
      <c r="K7247" s="13">
        <f t="shared" si="228"/>
        <v>1990</v>
      </c>
      <c r="L7247" s="1" t="str">
        <f t="shared" si="227"/>
        <v/>
      </c>
    </row>
    <row r="7248" spans="1:12" ht="13.8" customHeight="1" x14ac:dyDescent="0.3">
      <c r="A7248" t="s">
        <v>115</v>
      </c>
      <c r="B7248">
        <v>1995</v>
      </c>
      <c r="C7248" s="10">
        <v>531</v>
      </c>
      <c r="D7248">
        <v>57</v>
      </c>
      <c r="E7248">
        <v>463</v>
      </c>
      <c r="F7248">
        <v>0</v>
      </c>
      <c r="G7248">
        <v>11</v>
      </c>
      <c r="H7248">
        <v>0</v>
      </c>
      <c r="I7248">
        <v>1.98</v>
      </c>
      <c r="J7248" s="10">
        <v>94</v>
      </c>
      <c r="K7248" s="13">
        <f t="shared" si="228"/>
        <v>1990</v>
      </c>
      <c r="L7248" s="1" t="str">
        <f t="shared" si="227"/>
        <v/>
      </c>
    </row>
    <row r="7249" spans="1:12" ht="13.8" customHeight="1" x14ac:dyDescent="0.3">
      <c r="A7249" t="s">
        <v>115</v>
      </c>
      <c r="B7249">
        <v>1996</v>
      </c>
      <c r="C7249" s="10">
        <v>603</v>
      </c>
      <c r="D7249">
        <v>66</v>
      </c>
      <c r="E7249">
        <v>525</v>
      </c>
      <c r="F7249">
        <v>0</v>
      </c>
      <c r="G7249">
        <v>12</v>
      </c>
      <c r="H7249">
        <v>0</v>
      </c>
      <c r="I7249">
        <v>2.23</v>
      </c>
      <c r="J7249" s="10">
        <v>103</v>
      </c>
      <c r="K7249" s="13">
        <f t="shared" si="228"/>
        <v>1990</v>
      </c>
      <c r="L7249" s="1" t="str">
        <f t="shared" si="227"/>
        <v/>
      </c>
    </row>
    <row r="7250" spans="1:12" ht="13.8" customHeight="1" x14ac:dyDescent="0.3">
      <c r="A7250" t="s">
        <v>115</v>
      </c>
      <c r="B7250">
        <v>1997</v>
      </c>
      <c r="C7250" s="10">
        <v>574</v>
      </c>
      <c r="D7250">
        <v>58</v>
      </c>
      <c r="E7250">
        <v>502</v>
      </c>
      <c r="F7250">
        <v>0</v>
      </c>
      <c r="G7250">
        <v>14</v>
      </c>
      <c r="H7250">
        <v>0</v>
      </c>
      <c r="I7250">
        <v>2.11</v>
      </c>
      <c r="J7250" s="10">
        <v>116</v>
      </c>
      <c r="K7250" s="13">
        <f t="shared" si="228"/>
        <v>1990</v>
      </c>
      <c r="L7250" s="1" t="str">
        <f t="shared" si="227"/>
        <v/>
      </c>
    </row>
    <row r="7251" spans="1:12" ht="13.8" customHeight="1" x14ac:dyDescent="0.3">
      <c r="A7251" t="s">
        <v>115</v>
      </c>
      <c r="B7251">
        <v>1998</v>
      </c>
      <c r="C7251" s="10">
        <v>573</v>
      </c>
      <c r="D7251">
        <v>68</v>
      </c>
      <c r="E7251">
        <v>489</v>
      </c>
      <c r="F7251">
        <v>0</v>
      </c>
      <c r="G7251">
        <v>16</v>
      </c>
      <c r="H7251">
        <v>0</v>
      </c>
      <c r="I7251">
        <v>2.08</v>
      </c>
      <c r="J7251" s="10">
        <v>139</v>
      </c>
      <c r="K7251" s="13">
        <f t="shared" si="228"/>
        <v>1990</v>
      </c>
      <c r="L7251" s="1" t="str">
        <f t="shared" si="227"/>
        <v/>
      </c>
    </row>
    <row r="7252" spans="1:12" ht="13.8" customHeight="1" x14ac:dyDescent="0.3">
      <c r="A7252" t="s">
        <v>115</v>
      </c>
      <c r="B7252">
        <v>1999</v>
      </c>
      <c r="C7252" s="10">
        <v>564</v>
      </c>
      <c r="D7252">
        <v>59</v>
      </c>
      <c r="E7252">
        <v>486</v>
      </c>
      <c r="F7252">
        <v>0</v>
      </c>
      <c r="G7252">
        <v>18</v>
      </c>
      <c r="H7252">
        <v>0</v>
      </c>
      <c r="I7252">
        <v>2.0299999999999998</v>
      </c>
      <c r="J7252" s="10">
        <v>142</v>
      </c>
      <c r="K7252" s="13">
        <f t="shared" si="228"/>
        <v>1990</v>
      </c>
      <c r="L7252" s="1" t="str">
        <f t="shared" si="227"/>
        <v/>
      </c>
    </row>
    <row r="7253" spans="1:12" ht="13.8" customHeight="1" x14ac:dyDescent="0.3">
      <c r="A7253" t="s">
        <v>115</v>
      </c>
      <c r="B7253">
        <v>2000</v>
      </c>
      <c r="C7253" s="10">
        <v>590</v>
      </c>
      <c r="D7253">
        <v>101</v>
      </c>
      <c r="E7253">
        <v>469</v>
      </c>
      <c r="F7253">
        <v>0</v>
      </c>
      <c r="G7253">
        <v>20</v>
      </c>
      <c r="H7253">
        <v>0</v>
      </c>
      <c r="I7253">
        <v>2.1</v>
      </c>
      <c r="J7253" s="10">
        <v>168</v>
      </c>
      <c r="K7253" s="13">
        <f t="shared" si="228"/>
        <v>1990</v>
      </c>
      <c r="L7253" s="1" t="str">
        <f t="shared" si="227"/>
        <v/>
      </c>
    </row>
    <row r="7254" spans="1:12" ht="13.8" customHeight="1" x14ac:dyDescent="0.3">
      <c r="A7254" t="s">
        <v>115</v>
      </c>
      <c r="B7254">
        <v>2001</v>
      </c>
      <c r="C7254" s="10">
        <v>573</v>
      </c>
      <c r="D7254">
        <v>96</v>
      </c>
      <c r="E7254">
        <v>460</v>
      </c>
      <c r="F7254">
        <v>0</v>
      </c>
      <c r="G7254">
        <v>17</v>
      </c>
      <c r="H7254">
        <v>0</v>
      </c>
      <c r="I7254">
        <v>2.02</v>
      </c>
      <c r="J7254" s="10">
        <v>134</v>
      </c>
      <c r="K7254" s="13">
        <f t="shared" si="228"/>
        <v>1990</v>
      </c>
      <c r="L7254" s="1" t="str">
        <f t="shared" si="227"/>
        <v/>
      </c>
    </row>
    <row r="7255" spans="1:12" ht="13.8" customHeight="1" x14ac:dyDescent="0.3">
      <c r="A7255" t="s">
        <v>115</v>
      </c>
      <c r="B7255">
        <v>2002</v>
      </c>
      <c r="C7255" s="10">
        <v>592</v>
      </c>
      <c r="D7255">
        <v>100</v>
      </c>
      <c r="E7255">
        <v>481</v>
      </c>
      <c r="F7255">
        <v>0</v>
      </c>
      <c r="G7255">
        <v>11</v>
      </c>
      <c r="H7255">
        <v>0</v>
      </c>
      <c r="I7255">
        <v>2.06</v>
      </c>
      <c r="J7255" s="10">
        <v>140</v>
      </c>
      <c r="K7255" s="13">
        <f t="shared" si="228"/>
        <v>1990</v>
      </c>
      <c r="L7255" s="1" t="str">
        <f t="shared" si="227"/>
        <v/>
      </c>
    </row>
    <row r="7256" spans="1:12" ht="13.8" customHeight="1" x14ac:dyDescent="0.3">
      <c r="A7256" t="s">
        <v>115</v>
      </c>
      <c r="B7256">
        <v>2003</v>
      </c>
      <c r="C7256" s="10">
        <v>591</v>
      </c>
      <c r="D7256">
        <v>94</v>
      </c>
      <c r="E7256">
        <v>485</v>
      </c>
      <c r="F7256">
        <v>0</v>
      </c>
      <c r="G7256">
        <v>12</v>
      </c>
      <c r="H7256">
        <v>0</v>
      </c>
      <c r="I7256">
        <v>2.04</v>
      </c>
      <c r="J7256" s="10">
        <v>143</v>
      </c>
      <c r="K7256" s="13">
        <f t="shared" si="228"/>
        <v>1990</v>
      </c>
      <c r="L7256" s="1" t="str">
        <f t="shared" si="227"/>
        <v/>
      </c>
    </row>
    <row r="7257" spans="1:12" ht="13.8" customHeight="1" x14ac:dyDescent="0.3">
      <c r="A7257" t="s">
        <v>115</v>
      </c>
      <c r="B7257">
        <v>2004</v>
      </c>
      <c r="C7257" s="10">
        <v>612</v>
      </c>
      <c r="D7257">
        <v>106</v>
      </c>
      <c r="E7257">
        <v>491</v>
      </c>
      <c r="F7257">
        <v>0</v>
      </c>
      <c r="G7257">
        <v>14</v>
      </c>
      <c r="H7257">
        <v>0</v>
      </c>
      <c r="I7257">
        <v>2.09</v>
      </c>
      <c r="J7257" s="10">
        <v>158</v>
      </c>
      <c r="K7257" s="13">
        <f t="shared" si="228"/>
        <v>1990</v>
      </c>
      <c r="L7257" s="1" t="str">
        <f t="shared" si="227"/>
        <v/>
      </c>
    </row>
    <row r="7258" spans="1:12" ht="13.8" customHeight="1" x14ac:dyDescent="0.3">
      <c r="A7258" t="s">
        <v>115</v>
      </c>
      <c r="B7258">
        <v>2005</v>
      </c>
      <c r="C7258" s="10">
        <v>608</v>
      </c>
      <c r="D7258">
        <v>103</v>
      </c>
      <c r="E7258">
        <v>487</v>
      </c>
      <c r="F7258">
        <v>0</v>
      </c>
      <c r="G7258">
        <v>18</v>
      </c>
      <c r="H7258">
        <v>0</v>
      </c>
      <c r="I7258">
        <v>2.0499999999999998</v>
      </c>
      <c r="J7258" s="10">
        <v>166</v>
      </c>
      <c r="K7258" s="13">
        <f t="shared" si="228"/>
        <v>1990</v>
      </c>
      <c r="L7258" s="1" t="str">
        <f t="shared" si="227"/>
        <v/>
      </c>
    </row>
    <row r="7259" spans="1:12" ht="13.8" customHeight="1" x14ac:dyDescent="0.3">
      <c r="A7259" t="s">
        <v>115</v>
      </c>
      <c r="B7259">
        <v>2006</v>
      </c>
      <c r="C7259" s="10">
        <v>627</v>
      </c>
      <c r="D7259">
        <v>92</v>
      </c>
      <c r="E7259">
        <v>516</v>
      </c>
      <c r="F7259">
        <v>0</v>
      </c>
      <c r="G7259">
        <v>19</v>
      </c>
      <c r="H7259">
        <v>0</v>
      </c>
      <c r="I7259">
        <v>2.08</v>
      </c>
      <c r="J7259" s="10">
        <v>178</v>
      </c>
      <c r="K7259" s="13">
        <f t="shared" si="228"/>
        <v>1990</v>
      </c>
      <c r="L7259" s="1" t="str">
        <f t="shared" si="227"/>
        <v/>
      </c>
    </row>
    <row r="7260" spans="1:12" ht="13.8" customHeight="1" x14ac:dyDescent="0.3">
      <c r="A7260" t="s">
        <v>115</v>
      </c>
      <c r="B7260">
        <v>2007</v>
      </c>
      <c r="C7260" s="10">
        <v>630</v>
      </c>
      <c r="D7260">
        <v>110</v>
      </c>
      <c r="E7260">
        <v>502</v>
      </c>
      <c r="F7260">
        <v>0</v>
      </c>
      <c r="G7260">
        <v>19</v>
      </c>
      <c r="H7260">
        <v>0</v>
      </c>
      <c r="I7260">
        <v>2.0699999999999998</v>
      </c>
      <c r="J7260" s="10">
        <v>195</v>
      </c>
      <c r="K7260" s="13">
        <f t="shared" si="228"/>
        <v>1990</v>
      </c>
      <c r="L7260" s="1" t="str">
        <f t="shared" si="227"/>
        <v/>
      </c>
    </row>
    <row r="7261" spans="1:12" ht="13.8" customHeight="1" x14ac:dyDescent="0.3">
      <c r="A7261" t="s">
        <v>115</v>
      </c>
      <c r="B7261">
        <v>2008</v>
      </c>
      <c r="C7261" s="10">
        <v>578</v>
      </c>
      <c r="D7261">
        <v>97</v>
      </c>
      <c r="E7261">
        <v>462</v>
      </c>
      <c r="F7261">
        <v>0</v>
      </c>
      <c r="G7261">
        <v>19</v>
      </c>
      <c r="H7261">
        <v>0</v>
      </c>
      <c r="I7261">
        <v>1.87</v>
      </c>
      <c r="J7261" s="10">
        <v>179</v>
      </c>
      <c r="K7261" s="13">
        <f t="shared" si="228"/>
        <v>1990</v>
      </c>
      <c r="L7261" s="1" t="str">
        <f t="shared" si="227"/>
        <v/>
      </c>
    </row>
    <row r="7262" spans="1:12" ht="13.8" customHeight="1" x14ac:dyDescent="0.3">
      <c r="A7262" t="s">
        <v>115</v>
      </c>
      <c r="B7262">
        <v>2009</v>
      </c>
      <c r="C7262" s="10">
        <v>560</v>
      </c>
      <c r="D7262">
        <v>88</v>
      </c>
      <c r="E7262">
        <v>453</v>
      </c>
      <c r="F7262">
        <v>0</v>
      </c>
      <c r="G7262">
        <v>19</v>
      </c>
      <c r="H7262">
        <v>0</v>
      </c>
      <c r="I7262">
        <v>1.78</v>
      </c>
      <c r="J7262" s="10">
        <v>138</v>
      </c>
      <c r="K7262" s="13">
        <f t="shared" si="228"/>
        <v>1990</v>
      </c>
      <c r="L7262" s="1" t="str">
        <f t="shared" si="227"/>
        <v/>
      </c>
    </row>
    <row r="7263" spans="1:12" ht="13.8" customHeight="1" x14ac:dyDescent="0.3">
      <c r="A7263" t="s">
        <v>115</v>
      </c>
      <c r="B7263">
        <v>2010</v>
      </c>
      <c r="C7263" s="10">
        <v>535</v>
      </c>
      <c r="D7263">
        <v>93</v>
      </c>
      <c r="E7263">
        <v>423</v>
      </c>
      <c r="F7263">
        <v>0</v>
      </c>
      <c r="G7263">
        <v>19</v>
      </c>
      <c r="H7263">
        <v>0</v>
      </c>
      <c r="I7263">
        <v>1.68</v>
      </c>
      <c r="J7263" s="10">
        <v>152</v>
      </c>
      <c r="K7263" s="13">
        <f t="shared" si="228"/>
        <v>1990</v>
      </c>
      <c r="L7263" s="1" t="str">
        <f t="shared" si="227"/>
        <v/>
      </c>
    </row>
    <row r="7264" spans="1:12" ht="13.8" customHeight="1" x14ac:dyDescent="0.3">
      <c r="A7264" t="s">
        <v>115</v>
      </c>
      <c r="B7264">
        <v>2011</v>
      </c>
      <c r="C7264" s="10">
        <v>513</v>
      </c>
      <c r="D7264">
        <v>94</v>
      </c>
      <c r="E7264">
        <v>400</v>
      </c>
      <c r="F7264">
        <v>0</v>
      </c>
      <c r="G7264">
        <v>19</v>
      </c>
      <c r="H7264">
        <v>0</v>
      </c>
      <c r="I7264">
        <v>1.6</v>
      </c>
      <c r="J7264" s="10">
        <v>168</v>
      </c>
      <c r="K7264" s="13">
        <f t="shared" si="228"/>
        <v>1990</v>
      </c>
      <c r="L7264" s="1" t="str">
        <f t="shared" si="227"/>
        <v/>
      </c>
    </row>
    <row r="7265" spans="1:12" ht="13.8" customHeight="1" x14ac:dyDescent="0.3">
      <c r="A7265" t="s">
        <v>115</v>
      </c>
      <c r="B7265">
        <v>2012</v>
      </c>
      <c r="C7265" s="10">
        <v>491</v>
      </c>
      <c r="D7265">
        <v>96</v>
      </c>
      <c r="E7265">
        <v>395</v>
      </c>
      <c r="F7265">
        <v>0</v>
      </c>
      <c r="G7265">
        <v>0</v>
      </c>
      <c r="H7265">
        <v>0</v>
      </c>
      <c r="I7265">
        <v>1.52</v>
      </c>
      <c r="J7265" s="10">
        <v>170</v>
      </c>
      <c r="K7265" s="13">
        <f t="shared" si="228"/>
        <v>1990</v>
      </c>
      <c r="L7265" s="1">
        <f t="shared" si="227"/>
        <v>1</v>
      </c>
    </row>
    <row r="7266" spans="1:12" ht="13.8" customHeight="1" x14ac:dyDescent="0.3">
      <c r="A7266" t="s">
        <v>115</v>
      </c>
      <c r="B7266">
        <v>2013</v>
      </c>
      <c r="C7266" s="10">
        <v>518</v>
      </c>
      <c r="D7266">
        <v>101</v>
      </c>
      <c r="E7266">
        <v>417</v>
      </c>
      <c r="F7266">
        <v>0</v>
      </c>
      <c r="G7266">
        <v>0</v>
      </c>
      <c r="H7266">
        <v>0</v>
      </c>
      <c r="I7266">
        <v>1.59</v>
      </c>
      <c r="J7266" s="10">
        <v>156</v>
      </c>
      <c r="K7266" s="13">
        <f t="shared" si="228"/>
        <v>1990</v>
      </c>
      <c r="L7266" s="1">
        <f t="shared" si="227"/>
        <v>1</v>
      </c>
    </row>
    <row r="7267" spans="1:12" ht="13.8" customHeight="1" x14ac:dyDescent="0.3">
      <c r="A7267" t="s">
        <v>115</v>
      </c>
      <c r="B7267">
        <v>2014</v>
      </c>
      <c r="C7267" s="10">
        <v>541</v>
      </c>
      <c r="D7267">
        <v>90</v>
      </c>
      <c r="E7267">
        <v>451</v>
      </c>
      <c r="F7267">
        <v>0</v>
      </c>
      <c r="G7267">
        <v>0</v>
      </c>
      <c r="H7267">
        <v>0</v>
      </c>
      <c r="I7267">
        <v>1.65</v>
      </c>
      <c r="J7267" s="10">
        <v>171</v>
      </c>
      <c r="K7267" s="13">
        <f t="shared" si="228"/>
        <v>1990</v>
      </c>
      <c r="L7267" s="1">
        <f t="shared" si="227"/>
        <v>1</v>
      </c>
    </row>
    <row r="7268" spans="1:12" ht="13.8" customHeight="1" x14ac:dyDescent="0.3">
      <c r="A7268" t="s">
        <v>116</v>
      </c>
      <c r="B7268">
        <v>1895</v>
      </c>
      <c r="C7268" s="10">
        <v>2097</v>
      </c>
      <c r="D7268">
        <v>1858</v>
      </c>
      <c r="E7268">
        <v>238</v>
      </c>
      <c r="F7268">
        <v>0</v>
      </c>
      <c r="G7268">
        <v>0</v>
      </c>
      <c r="H7268" t="s">
        <v>11</v>
      </c>
      <c r="I7268" t="s">
        <v>11</v>
      </c>
      <c r="J7268" s="10">
        <v>0</v>
      </c>
      <c r="K7268" s="13">
        <f t="shared" si="228"/>
        <v>1958</v>
      </c>
      <c r="L7268" s="1" t="str">
        <f t="shared" si="227"/>
        <v/>
      </c>
    </row>
    <row r="7269" spans="1:12" ht="13.8" customHeight="1" x14ac:dyDescent="0.3">
      <c r="A7269" t="s">
        <v>116</v>
      </c>
      <c r="B7269">
        <v>1896</v>
      </c>
      <c r="C7269" s="10">
        <v>2269</v>
      </c>
      <c r="D7269">
        <v>2021</v>
      </c>
      <c r="E7269">
        <v>247</v>
      </c>
      <c r="F7269">
        <v>0</v>
      </c>
      <c r="G7269">
        <v>0</v>
      </c>
      <c r="H7269" t="s">
        <v>11</v>
      </c>
      <c r="I7269" t="s">
        <v>11</v>
      </c>
      <c r="J7269" s="10">
        <v>0</v>
      </c>
      <c r="K7269" s="13">
        <f t="shared" si="228"/>
        <v>1958</v>
      </c>
      <c r="L7269" s="1" t="str">
        <f t="shared" si="227"/>
        <v/>
      </c>
    </row>
    <row r="7270" spans="1:12" ht="13.8" customHeight="1" x14ac:dyDescent="0.3">
      <c r="A7270" t="s">
        <v>116</v>
      </c>
      <c r="B7270">
        <v>1897</v>
      </c>
      <c r="C7270" s="10">
        <v>2456</v>
      </c>
      <c r="D7270">
        <v>2136</v>
      </c>
      <c r="E7270">
        <v>320</v>
      </c>
      <c r="F7270">
        <v>0</v>
      </c>
      <c r="G7270">
        <v>0</v>
      </c>
      <c r="H7270" t="s">
        <v>11</v>
      </c>
      <c r="I7270" t="s">
        <v>11</v>
      </c>
      <c r="J7270" s="10">
        <v>0</v>
      </c>
      <c r="K7270" s="13">
        <f t="shared" si="228"/>
        <v>1958</v>
      </c>
      <c r="L7270" s="1" t="str">
        <f t="shared" si="227"/>
        <v/>
      </c>
    </row>
    <row r="7271" spans="1:12" ht="13.8" customHeight="1" x14ac:dyDescent="0.3">
      <c r="A7271" t="s">
        <v>116</v>
      </c>
      <c r="B7271">
        <v>1898</v>
      </c>
      <c r="C7271" s="10">
        <v>2721</v>
      </c>
      <c r="D7271">
        <v>2421</v>
      </c>
      <c r="E7271">
        <v>301</v>
      </c>
      <c r="F7271">
        <v>0</v>
      </c>
      <c r="G7271">
        <v>0</v>
      </c>
      <c r="H7271" t="s">
        <v>11</v>
      </c>
      <c r="I7271" t="s">
        <v>11</v>
      </c>
      <c r="J7271" s="10">
        <v>0</v>
      </c>
      <c r="K7271" s="13">
        <f t="shared" si="228"/>
        <v>1958</v>
      </c>
      <c r="L7271" s="1" t="str">
        <f t="shared" si="227"/>
        <v/>
      </c>
    </row>
    <row r="7272" spans="1:12" ht="13.8" customHeight="1" x14ac:dyDescent="0.3">
      <c r="A7272" t="s">
        <v>116</v>
      </c>
      <c r="B7272">
        <v>1899</v>
      </c>
      <c r="C7272" s="10">
        <v>2999</v>
      </c>
      <c r="D7272">
        <v>2676</v>
      </c>
      <c r="E7272">
        <v>323</v>
      </c>
      <c r="F7272">
        <v>0</v>
      </c>
      <c r="G7272">
        <v>0</v>
      </c>
      <c r="H7272" t="s">
        <v>11</v>
      </c>
      <c r="I7272" t="s">
        <v>11</v>
      </c>
      <c r="J7272" s="10">
        <v>0</v>
      </c>
      <c r="K7272" s="13">
        <f t="shared" si="228"/>
        <v>1958</v>
      </c>
      <c r="L7272" s="1" t="str">
        <f t="shared" si="227"/>
        <v/>
      </c>
    </row>
    <row r="7273" spans="1:12" ht="13.8" customHeight="1" x14ac:dyDescent="0.3">
      <c r="A7273" t="s">
        <v>116</v>
      </c>
      <c r="B7273">
        <v>1900</v>
      </c>
      <c r="C7273" s="10">
        <v>3562</v>
      </c>
      <c r="D7273">
        <v>3214</v>
      </c>
      <c r="E7273">
        <v>348</v>
      </c>
      <c r="F7273">
        <v>0</v>
      </c>
      <c r="G7273">
        <v>0</v>
      </c>
      <c r="H7273" t="s">
        <v>11</v>
      </c>
      <c r="I7273" t="s">
        <v>11</v>
      </c>
      <c r="J7273" s="10">
        <v>0</v>
      </c>
      <c r="K7273" s="13">
        <f t="shared" si="228"/>
        <v>1958</v>
      </c>
      <c r="L7273" s="1" t="str">
        <f t="shared" si="227"/>
        <v/>
      </c>
    </row>
    <row r="7274" spans="1:12" ht="13.8" customHeight="1" x14ac:dyDescent="0.3">
      <c r="A7274" t="s">
        <v>116</v>
      </c>
      <c r="B7274">
        <v>1901</v>
      </c>
      <c r="C7274" s="10">
        <v>3929</v>
      </c>
      <c r="D7274">
        <v>3485</v>
      </c>
      <c r="E7274">
        <v>444</v>
      </c>
      <c r="F7274">
        <v>0</v>
      </c>
      <c r="G7274">
        <v>0</v>
      </c>
      <c r="H7274" t="s">
        <v>11</v>
      </c>
      <c r="I7274" t="s">
        <v>11</v>
      </c>
      <c r="J7274" s="10">
        <v>0</v>
      </c>
      <c r="K7274" s="13">
        <f t="shared" si="228"/>
        <v>1958</v>
      </c>
      <c r="L7274" s="1" t="str">
        <f t="shared" si="227"/>
        <v/>
      </c>
    </row>
    <row r="7275" spans="1:12" ht="13.8" customHeight="1" x14ac:dyDescent="0.3">
      <c r="A7275" t="s">
        <v>116</v>
      </c>
      <c r="B7275">
        <v>1902</v>
      </c>
      <c r="C7275" s="10">
        <v>4333</v>
      </c>
      <c r="D7275">
        <v>3900</v>
      </c>
      <c r="E7275">
        <v>434</v>
      </c>
      <c r="F7275">
        <v>0</v>
      </c>
      <c r="G7275">
        <v>0</v>
      </c>
      <c r="H7275" t="s">
        <v>11</v>
      </c>
      <c r="I7275" t="s">
        <v>11</v>
      </c>
      <c r="J7275" s="10">
        <v>0</v>
      </c>
      <c r="K7275" s="13">
        <f t="shared" si="228"/>
        <v>1958</v>
      </c>
      <c r="L7275" s="1" t="str">
        <f t="shared" si="227"/>
        <v/>
      </c>
    </row>
    <row r="7276" spans="1:12" ht="13.8" customHeight="1" x14ac:dyDescent="0.3">
      <c r="A7276" t="s">
        <v>116</v>
      </c>
      <c r="B7276">
        <v>1903</v>
      </c>
      <c r="C7276" s="10">
        <v>4412</v>
      </c>
      <c r="D7276">
        <v>3907</v>
      </c>
      <c r="E7276">
        <v>505</v>
      </c>
      <c r="F7276">
        <v>0</v>
      </c>
      <c r="G7276">
        <v>0</v>
      </c>
      <c r="H7276" t="s">
        <v>11</v>
      </c>
      <c r="I7276" t="s">
        <v>11</v>
      </c>
      <c r="J7276" s="10">
        <v>0</v>
      </c>
      <c r="K7276" s="13">
        <f t="shared" si="228"/>
        <v>1958</v>
      </c>
      <c r="L7276" s="1" t="str">
        <f t="shared" si="227"/>
        <v/>
      </c>
    </row>
    <row r="7277" spans="1:12" ht="13.8" customHeight="1" x14ac:dyDescent="0.3">
      <c r="A7277" t="s">
        <v>116</v>
      </c>
      <c r="B7277">
        <v>1904</v>
      </c>
      <c r="C7277" s="10">
        <v>4931</v>
      </c>
      <c r="D7277">
        <v>4316</v>
      </c>
      <c r="E7277">
        <v>615</v>
      </c>
      <c r="F7277">
        <v>0</v>
      </c>
      <c r="G7277">
        <v>0</v>
      </c>
      <c r="H7277" t="s">
        <v>11</v>
      </c>
      <c r="I7277" t="s">
        <v>11</v>
      </c>
      <c r="J7277" s="10">
        <v>0</v>
      </c>
      <c r="K7277" s="13">
        <f t="shared" si="228"/>
        <v>1958</v>
      </c>
      <c r="L7277" s="1" t="str">
        <f t="shared" si="227"/>
        <v/>
      </c>
    </row>
    <row r="7278" spans="1:12" ht="13.8" customHeight="1" x14ac:dyDescent="0.3">
      <c r="A7278" t="s">
        <v>116</v>
      </c>
      <c r="B7278">
        <v>1905</v>
      </c>
      <c r="C7278" s="10">
        <v>5042</v>
      </c>
      <c r="D7278">
        <v>4422</v>
      </c>
      <c r="E7278">
        <v>620</v>
      </c>
      <c r="F7278">
        <v>0</v>
      </c>
      <c r="G7278">
        <v>0</v>
      </c>
      <c r="H7278" t="s">
        <v>11</v>
      </c>
      <c r="I7278" t="s">
        <v>11</v>
      </c>
      <c r="J7278" s="10">
        <v>0</v>
      </c>
      <c r="K7278" s="13">
        <f t="shared" si="228"/>
        <v>1958</v>
      </c>
      <c r="L7278" s="1" t="str">
        <f t="shared" si="227"/>
        <v/>
      </c>
    </row>
    <row r="7279" spans="1:12" ht="13.8" customHeight="1" x14ac:dyDescent="0.3">
      <c r="A7279" t="s">
        <v>116</v>
      </c>
      <c r="B7279">
        <v>1906</v>
      </c>
      <c r="C7279" s="10">
        <v>5825</v>
      </c>
      <c r="D7279">
        <v>5139</v>
      </c>
      <c r="E7279">
        <v>686</v>
      </c>
      <c r="F7279">
        <v>0</v>
      </c>
      <c r="G7279">
        <v>0</v>
      </c>
      <c r="H7279" t="s">
        <v>11</v>
      </c>
      <c r="I7279" t="s">
        <v>11</v>
      </c>
      <c r="J7279" s="10">
        <v>0</v>
      </c>
      <c r="K7279" s="13">
        <f t="shared" si="228"/>
        <v>1958</v>
      </c>
      <c r="L7279" s="1" t="str">
        <f t="shared" si="227"/>
        <v/>
      </c>
    </row>
    <row r="7280" spans="1:12" ht="13.8" customHeight="1" x14ac:dyDescent="0.3">
      <c r="A7280" t="s">
        <v>116</v>
      </c>
      <c r="B7280">
        <v>1907</v>
      </c>
      <c r="C7280" s="10">
        <v>6500</v>
      </c>
      <c r="D7280">
        <v>5856</v>
      </c>
      <c r="E7280">
        <v>644</v>
      </c>
      <c r="F7280">
        <v>0</v>
      </c>
      <c r="G7280">
        <v>0</v>
      </c>
      <c r="H7280" t="s">
        <v>11</v>
      </c>
      <c r="I7280" t="s">
        <v>11</v>
      </c>
      <c r="J7280" s="10">
        <v>0</v>
      </c>
      <c r="K7280" s="13">
        <f t="shared" si="228"/>
        <v>1958</v>
      </c>
      <c r="L7280" s="1" t="str">
        <f t="shared" si="227"/>
        <v/>
      </c>
    </row>
    <row r="7281" spans="1:12" ht="13.8" customHeight="1" x14ac:dyDescent="0.3">
      <c r="A7281" t="s">
        <v>116</v>
      </c>
      <c r="B7281">
        <v>1908</v>
      </c>
      <c r="C7281" s="10">
        <v>7437</v>
      </c>
      <c r="D7281">
        <v>6708</v>
      </c>
      <c r="E7281">
        <v>729</v>
      </c>
      <c r="F7281">
        <v>0</v>
      </c>
      <c r="G7281">
        <v>0</v>
      </c>
      <c r="H7281" t="s">
        <v>11</v>
      </c>
      <c r="I7281" t="s">
        <v>11</v>
      </c>
      <c r="J7281" s="10">
        <v>0</v>
      </c>
      <c r="K7281" s="13">
        <f t="shared" si="228"/>
        <v>1958</v>
      </c>
      <c r="L7281" s="1" t="str">
        <f t="shared" si="227"/>
        <v/>
      </c>
    </row>
    <row r="7282" spans="1:12" ht="13.8" customHeight="1" x14ac:dyDescent="0.3">
      <c r="A7282" t="s">
        <v>116</v>
      </c>
      <c r="B7282">
        <v>1909</v>
      </c>
      <c r="C7282" s="10">
        <v>7183</v>
      </c>
      <c r="D7282">
        <v>6235</v>
      </c>
      <c r="E7282">
        <v>948</v>
      </c>
      <c r="F7282">
        <v>0</v>
      </c>
      <c r="G7282">
        <v>0</v>
      </c>
      <c r="H7282" t="s">
        <v>11</v>
      </c>
      <c r="I7282" t="s">
        <v>11</v>
      </c>
      <c r="J7282" s="10">
        <v>0</v>
      </c>
      <c r="K7282" s="13">
        <f t="shared" si="228"/>
        <v>1958</v>
      </c>
      <c r="L7282" s="1" t="str">
        <f t="shared" si="227"/>
        <v/>
      </c>
    </row>
    <row r="7283" spans="1:12" ht="13.8" customHeight="1" x14ac:dyDescent="0.3">
      <c r="A7283" t="s">
        <v>116</v>
      </c>
      <c r="B7283">
        <v>1910</v>
      </c>
      <c r="C7283" s="10">
        <v>7013</v>
      </c>
      <c r="D7283">
        <v>6328</v>
      </c>
      <c r="E7283">
        <v>685</v>
      </c>
      <c r="F7283">
        <v>0</v>
      </c>
      <c r="G7283">
        <v>0</v>
      </c>
      <c r="H7283" t="s">
        <v>11</v>
      </c>
      <c r="I7283" t="s">
        <v>11</v>
      </c>
      <c r="J7283" s="10">
        <v>0</v>
      </c>
      <c r="K7283" s="13">
        <f t="shared" si="228"/>
        <v>1958</v>
      </c>
      <c r="L7283" s="1" t="str">
        <f t="shared" si="227"/>
        <v/>
      </c>
    </row>
    <row r="7284" spans="1:12" ht="13.8" customHeight="1" x14ac:dyDescent="0.3">
      <c r="A7284" t="s">
        <v>116</v>
      </c>
      <c r="B7284">
        <v>1911</v>
      </c>
      <c r="C7284" s="10">
        <v>7400</v>
      </c>
      <c r="D7284">
        <v>6680</v>
      </c>
      <c r="E7284">
        <v>720</v>
      </c>
      <c r="F7284">
        <v>0</v>
      </c>
      <c r="G7284">
        <v>0</v>
      </c>
      <c r="H7284" t="s">
        <v>11</v>
      </c>
      <c r="I7284" t="s">
        <v>11</v>
      </c>
      <c r="J7284" s="10">
        <v>0</v>
      </c>
      <c r="K7284" s="13">
        <f t="shared" si="228"/>
        <v>1958</v>
      </c>
      <c r="L7284" s="1" t="str">
        <f t="shared" si="227"/>
        <v/>
      </c>
    </row>
    <row r="7285" spans="1:12" ht="13.8" customHeight="1" x14ac:dyDescent="0.3">
      <c r="A7285" t="s">
        <v>116</v>
      </c>
      <c r="B7285">
        <v>1912</v>
      </c>
      <c r="C7285" s="10">
        <v>8520</v>
      </c>
      <c r="D7285">
        <v>7725</v>
      </c>
      <c r="E7285">
        <v>795</v>
      </c>
      <c r="F7285">
        <v>0</v>
      </c>
      <c r="G7285">
        <v>0</v>
      </c>
      <c r="H7285" t="s">
        <v>11</v>
      </c>
      <c r="I7285" t="s">
        <v>11</v>
      </c>
      <c r="J7285" s="10">
        <v>0</v>
      </c>
      <c r="K7285" s="13">
        <f t="shared" si="228"/>
        <v>1958</v>
      </c>
      <c r="L7285" s="1" t="str">
        <f t="shared" si="227"/>
        <v/>
      </c>
    </row>
    <row r="7286" spans="1:12" ht="13.8" customHeight="1" x14ac:dyDescent="0.3">
      <c r="A7286" t="s">
        <v>116</v>
      </c>
      <c r="B7286">
        <v>1913</v>
      </c>
      <c r="C7286" s="10">
        <v>9399</v>
      </c>
      <c r="D7286">
        <v>8514</v>
      </c>
      <c r="E7286">
        <v>885</v>
      </c>
      <c r="F7286">
        <v>0</v>
      </c>
      <c r="G7286">
        <v>0</v>
      </c>
      <c r="H7286" t="s">
        <v>11</v>
      </c>
      <c r="I7286" t="s">
        <v>11</v>
      </c>
      <c r="J7286" s="10">
        <v>0</v>
      </c>
      <c r="K7286" s="13">
        <f t="shared" si="228"/>
        <v>1958</v>
      </c>
      <c r="L7286" s="1" t="str">
        <f t="shared" si="227"/>
        <v/>
      </c>
    </row>
    <row r="7287" spans="1:12" ht="13.8" customHeight="1" x14ac:dyDescent="0.3">
      <c r="A7287" t="s">
        <v>116</v>
      </c>
      <c r="B7287">
        <v>1914</v>
      </c>
      <c r="C7287" s="10">
        <v>9475</v>
      </c>
      <c r="D7287">
        <v>8648</v>
      </c>
      <c r="E7287">
        <v>826</v>
      </c>
      <c r="F7287">
        <v>0</v>
      </c>
      <c r="G7287">
        <v>0</v>
      </c>
      <c r="H7287" t="s">
        <v>11</v>
      </c>
      <c r="I7287" t="s">
        <v>11</v>
      </c>
      <c r="J7287" s="10">
        <v>0</v>
      </c>
      <c r="K7287" s="13">
        <f t="shared" si="228"/>
        <v>1958</v>
      </c>
      <c r="L7287" s="1" t="str">
        <f t="shared" si="227"/>
        <v/>
      </c>
    </row>
    <row r="7288" spans="1:12" ht="13.8" customHeight="1" x14ac:dyDescent="0.3">
      <c r="A7288" t="s">
        <v>116</v>
      </c>
      <c r="B7288">
        <v>1915</v>
      </c>
      <c r="C7288" s="10">
        <v>9901</v>
      </c>
      <c r="D7288">
        <v>8985</v>
      </c>
      <c r="E7288">
        <v>916</v>
      </c>
      <c r="F7288">
        <v>0</v>
      </c>
      <c r="G7288">
        <v>0</v>
      </c>
      <c r="H7288" t="s">
        <v>11</v>
      </c>
      <c r="I7288" t="s">
        <v>11</v>
      </c>
      <c r="J7288" s="10">
        <v>0</v>
      </c>
      <c r="K7288" s="13">
        <f t="shared" si="228"/>
        <v>1958</v>
      </c>
      <c r="L7288" s="1" t="str">
        <f t="shared" si="227"/>
        <v/>
      </c>
    </row>
    <row r="7289" spans="1:12" ht="13.8" customHeight="1" x14ac:dyDescent="0.3">
      <c r="A7289" t="s">
        <v>116</v>
      </c>
      <c r="B7289">
        <v>1916</v>
      </c>
      <c r="C7289" s="10">
        <v>10011</v>
      </c>
      <c r="D7289">
        <v>9064</v>
      </c>
      <c r="E7289">
        <v>948</v>
      </c>
      <c r="F7289">
        <v>0</v>
      </c>
      <c r="G7289">
        <v>0</v>
      </c>
      <c r="H7289" t="s">
        <v>11</v>
      </c>
      <c r="I7289" t="s">
        <v>11</v>
      </c>
      <c r="J7289" s="10">
        <v>0</v>
      </c>
      <c r="K7289" s="13">
        <f t="shared" si="228"/>
        <v>1958</v>
      </c>
      <c r="L7289" s="1" t="str">
        <f t="shared" si="227"/>
        <v/>
      </c>
    </row>
    <row r="7290" spans="1:12" ht="13.8" customHeight="1" x14ac:dyDescent="0.3">
      <c r="A7290" t="s">
        <v>116</v>
      </c>
      <c r="B7290">
        <v>1917</v>
      </c>
      <c r="C7290" s="10">
        <v>10469</v>
      </c>
      <c r="D7290">
        <v>9567</v>
      </c>
      <c r="E7290">
        <v>902</v>
      </c>
      <c r="F7290">
        <v>0</v>
      </c>
      <c r="G7290">
        <v>0</v>
      </c>
      <c r="H7290" t="s">
        <v>11</v>
      </c>
      <c r="I7290" t="s">
        <v>11</v>
      </c>
      <c r="J7290" s="10">
        <v>0</v>
      </c>
      <c r="K7290" s="13">
        <f t="shared" si="228"/>
        <v>1958</v>
      </c>
      <c r="L7290" s="1" t="str">
        <f t="shared" si="227"/>
        <v/>
      </c>
    </row>
    <row r="7291" spans="1:12" ht="13.8" customHeight="1" x14ac:dyDescent="0.3">
      <c r="A7291" t="s">
        <v>116</v>
      </c>
      <c r="B7291">
        <v>1918</v>
      </c>
      <c r="C7291" s="10">
        <v>11779</v>
      </c>
      <c r="D7291">
        <v>10886</v>
      </c>
      <c r="E7291">
        <v>893</v>
      </c>
      <c r="F7291">
        <v>0</v>
      </c>
      <c r="G7291">
        <v>0</v>
      </c>
      <c r="H7291" t="s">
        <v>11</v>
      </c>
      <c r="I7291" t="s">
        <v>11</v>
      </c>
      <c r="J7291" s="10">
        <v>0</v>
      </c>
      <c r="K7291" s="13">
        <f t="shared" si="228"/>
        <v>1958</v>
      </c>
      <c r="L7291" s="1" t="str">
        <f t="shared" si="227"/>
        <v/>
      </c>
    </row>
    <row r="7292" spans="1:12" ht="13.8" customHeight="1" x14ac:dyDescent="0.3">
      <c r="A7292" t="s">
        <v>116</v>
      </c>
      <c r="B7292">
        <v>1919</v>
      </c>
      <c r="C7292" s="10">
        <v>12861</v>
      </c>
      <c r="D7292">
        <v>11887</v>
      </c>
      <c r="E7292">
        <v>975</v>
      </c>
      <c r="F7292">
        <v>0</v>
      </c>
      <c r="G7292">
        <v>0</v>
      </c>
      <c r="H7292" t="s">
        <v>11</v>
      </c>
      <c r="I7292" t="s">
        <v>11</v>
      </c>
      <c r="J7292" s="10">
        <v>0</v>
      </c>
      <c r="K7292" s="13">
        <f t="shared" si="228"/>
        <v>1958</v>
      </c>
      <c r="L7292" s="1" t="str">
        <f t="shared" si="227"/>
        <v/>
      </c>
    </row>
    <row r="7293" spans="1:12" ht="13.8" customHeight="1" x14ac:dyDescent="0.3">
      <c r="A7293" t="s">
        <v>116</v>
      </c>
      <c r="B7293">
        <v>1920</v>
      </c>
      <c r="C7293" s="10">
        <v>10415</v>
      </c>
      <c r="D7293">
        <v>9435</v>
      </c>
      <c r="E7293">
        <v>980</v>
      </c>
      <c r="F7293">
        <v>0</v>
      </c>
      <c r="G7293">
        <v>0</v>
      </c>
      <c r="H7293" t="s">
        <v>11</v>
      </c>
      <c r="I7293" t="s">
        <v>11</v>
      </c>
      <c r="J7293" s="10">
        <v>0</v>
      </c>
      <c r="K7293" s="13">
        <f t="shared" si="228"/>
        <v>1958</v>
      </c>
      <c r="L7293" s="1" t="str">
        <f t="shared" si="227"/>
        <v/>
      </c>
    </row>
    <row r="7294" spans="1:12" ht="13.8" customHeight="1" x14ac:dyDescent="0.3">
      <c r="A7294" t="s">
        <v>116</v>
      </c>
      <c r="B7294">
        <v>1921</v>
      </c>
      <c r="C7294" s="10">
        <v>11202</v>
      </c>
      <c r="D7294">
        <v>10140</v>
      </c>
      <c r="E7294">
        <v>1062</v>
      </c>
      <c r="F7294">
        <v>0</v>
      </c>
      <c r="G7294">
        <v>0</v>
      </c>
      <c r="H7294" t="s">
        <v>11</v>
      </c>
      <c r="I7294" t="s">
        <v>11</v>
      </c>
      <c r="J7294" s="10">
        <v>0</v>
      </c>
      <c r="K7294" s="13">
        <f t="shared" si="228"/>
        <v>1958</v>
      </c>
      <c r="L7294" s="1" t="str">
        <f t="shared" si="227"/>
        <v/>
      </c>
    </row>
    <row r="7295" spans="1:12" ht="13.8" customHeight="1" x14ac:dyDescent="0.3">
      <c r="A7295" t="s">
        <v>116</v>
      </c>
      <c r="B7295">
        <v>1922</v>
      </c>
      <c r="C7295" s="10">
        <v>11023</v>
      </c>
      <c r="D7295">
        <v>9987</v>
      </c>
      <c r="E7295">
        <v>1037</v>
      </c>
      <c r="F7295">
        <v>0</v>
      </c>
      <c r="G7295">
        <v>0</v>
      </c>
      <c r="H7295" t="s">
        <v>11</v>
      </c>
      <c r="I7295" t="s">
        <v>11</v>
      </c>
      <c r="J7295" s="10">
        <v>0</v>
      </c>
      <c r="K7295" s="13">
        <f t="shared" si="228"/>
        <v>1958</v>
      </c>
      <c r="L7295" s="1" t="str">
        <f t="shared" si="227"/>
        <v/>
      </c>
    </row>
    <row r="7296" spans="1:12" ht="13.8" customHeight="1" x14ac:dyDescent="0.3">
      <c r="A7296" t="s">
        <v>116</v>
      </c>
      <c r="B7296">
        <v>1923</v>
      </c>
      <c r="C7296" s="10">
        <v>11347</v>
      </c>
      <c r="D7296">
        <v>10326</v>
      </c>
      <c r="E7296">
        <v>1021</v>
      </c>
      <c r="F7296">
        <v>0</v>
      </c>
      <c r="G7296">
        <v>0</v>
      </c>
      <c r="H7296" t="s">
        <v>11</v>
      </c>
      <c r="I7296" t="s">
        <v>11</v>
      </c>
      <c r="J7296" s="10">
        <v>0</v>
      </c>
      <c r="K7296" s="13">
        <f t="shared" si="228"/>
        <v>1958</v>
      </c>
      <c r="L7296" s="1" t="str">
        <f t="shared" si="227"/>
        <v/>
      </c>
    </row>
    <row r="7297" spans="1:12" ht="13.8" customHeight="1" x14ac:dyDescent="0.3">
      <c r="A7297" t="s">
        <v>116</v>
      </c>
      <c r="B7297">
        <v>1924</v>
      </c>
      <c r="C7297" s="10">
        <v>12148</v>
      </c>
      <c r="D7297">
        <v>11124</v>
      </c>
      <c r="E7297">
        <v>1023</v>
      </c>
      <c r="F7297">
        <v>0</v>
      </c>
      <c r="G7297">
        <v>0</v>
      </c>
      <c r="H7297" t="s">
        <v>11</v>
      </c>
      <c r="I7297" t="s">
        <v>11</v>
      </c>
      <c r="J7297" s="10">
        <v>0</v>
      </c>
      <c r="K7297" s="13">
        <f t="shared" si="228"/>
        <v>1958</v>
      </c>
      <c r="L7297" s="1" t="str">
        <f t="shared" si="227"/>
        <v/>
      </c>
    </row>
    <row r="7298" spans="1:12" ht="13.8" customHeight="1" x14ac:dyDescent="0.3">
      <c r="A7298" t="s">
        <v>116</v>
      </c>
      <c r="B7298">
        <v>1925</v>
      </c>
      <c r="C7298" s="10">
        <v>11986</v>
      </c>
      <c r="D7298">
        <v>10981</v>
      </c>
      <c r="E7298">
        <v>1006</v>
      </c>
      <c r="F7298">
        <v>0</v>
      </c>
      <c r="G7298">
        <v>0</v>
      </c>
      <c r="H7298" t="s">
        <v>11</v>
      </c>
      <c r="I7298" t="s">
        <v>11</v>
      </c>
      <c r="J7298" s="10">
        <v>0</v>
      </c>
      <c r="K7298" s="13">
        <f t="shared" si="228"/>
        <v>1958</v>
      </c>
      <c r="L7298" s="1" t="str">
        <f t="shared" ref="L7298:L7361" si="229">IF(AND(B7298&gt;2011),1,"")</f>
        <v/>
      </c>
    </row>
    <row r="7299" spans="1:12" ht="13.8" customHeight="1" x14ac:dyDescent="0.3">
      <c r="A7299" t="s">
        <v>116</v>
      </c>
      <c r="B7299">
        <v>1926</v>
      </c>
      <c r="C7299" s="10">
        <v>11952</v>
      </c>
      <c r="D7299">
        <v>11031</v>
      </c>
      <c r="E7299">
        <v>921</v>
      </c>
      <c r="F7299">
        <v>0</v>
      </c>
      <c r="G7299">
        <v>0</v>
      </c>
      <c r="H7299" t="s">
        <v>11</v>
      </c>
      <c r="I7299" t="s">
        <v>11</v>
      </c>
      <c r="J7299" s="10">
        <v>0</v>
      </c>
      <c r="K7299" s="13">
        <f t="shared" si="228"/>
        <v>1958</v>
      </c>
      <c r="L7299" s="1" t="str">
        <f t="shared" si="229"/>
        <v/>
      </c>
    </row>
    <row r="7300" spans="1:12" ht="13.8" customHeight="1" x14ac:dyDescent="0.3">
      <c r="A7300" t="s">
        <v>116</v>
      </c>
      <c r="B7300">
        <v>1927</v>
      </c>
      <c r="C7300" s="10">
        <v>12536</v>
      </c>
      <c r="D7300">
        <v>11600</v>
      </c>
      <c r="E7300">
        <v>936</v>
      </c>
      <c r="F7300">
        <v>0</v>
      </c>
      <c r="G7300">
        <v>0</v>
      </c>
      <c r="H7300" t="s">
        <v>11</v>
      </c>
      <c r="I7300" t="s">
        <v>11</v>
      </c>
      <c r="J7300" s="10">
        <v>0</v>
      </c>
      <c r="K7300" s="13">
        <f t="shared" si="228"/>
        <v>1958</v>
      </c>
      <c r="L7300" s="1" t="str">
        <f t="shared" si="229"/>
        <v/>
      </c>
    </row>
    <row r="7301" spans="1:12" ht="13.8" customHeight="1" x14ac:dyDescent="0.3">
      <c r="A7301" t="s">
        <v>116</v>
      </c>
      <c r="B7301">
        <v>1928</v>
      </c>
      <c r="C7301" s="10">
        <v>12063</v>
      </c>
      <c r="D7301">
        <v>11842</v>
      </c>
      <c r="E7301">
        <v>144</v>
      </c>
      <c r="F7301">
        <v>0</v>
      </c>
      <c r="G7301">
        <v>77</v>
      </c>
      <c r="H7301" t="s">
        <v>11</v>
      </c>
      <c r="I7301" t="s">
        <v>11</v>
      </c>
      <c r="J7301" s="10">
        <v>0</v>
      </c>
      <c r="K7301" s="13">
        <f t="shared" si="228"/>
        <v>1958</v>
      </c>
      <c r="L7301" s="1" t="str">
        <f t="shared" si="229"/>
        <v/>
      </c>
    </row>
    <row r="7302" spans="1:12" ht="13.8" customHeight="1" x14ac:dyDescent="0.3">
      <c r="A7302" t="s">
        <v>116</v>
      </c>
      <c r="B7302">
        <v>1929</v>
      </c>
      <c r="C7302" s="10">
        <v>12553</v>
      </c>
      <c r="D7302">
        <v>12302</v>
      </c>
      <c r="E7302">
        <v>173</v>
      </c>
      <c r="F7302">
        <v>0</v>
      </c>
      <c r="G7302">
        <v>78</v>
      </c>
      <c r="H7302" t="s">
        <v>11</v>
      </c>
      <c r="I7302" t="s">
        <v>11</v>
      </c>
      <c r="J7302" s="10">
        <v>0</v>
      </c>
      <c r="K7302" s="13">
        <f t="shared" si="228"/>
        <v>1958</v>
      </c>
      <c r="L7302" s="1" t="str">
        <f t="shared" si="229"/>
        <v/>
      </c>
    </row>
    <row r="7303" spans="1:12" ht="13.8" customHeight="1" x14ac:dyDescent="0.3">
      <c r="A7303" t="s">
        <v>116</v>
      </c>
      <c r="B7303">
        <v>1930</v>
      </c>
      <c r="C7303" s="10">
        <v>12761</v>
      </c>
      <c r="D7303">
        <v>12504</v>
      </c>
      <c r="E7303">
        <v>179</v>
      </c>
      <c r="F7303">
        <v>0</v>
      </c>
      <c r="G7303">
        <v>78</v>
      </c>
      <c r="H7303" t="s">
        <v>11</v>
      </c>
      <c r="I7303" t="s">
        <v>11</v>
      </c>
      <c r="J7303" s="10">
        <v>0</v>
      </c>
      <c r="K7303" s="13">
        <f t="shared" si="228"/>
        <v>1958</v>
      </c>
      <c r="L7303" s="1" t="str">
        <f t="shared" si="229"/>
        <v/>
      </c>
    </row>
    <row r="7304" spans="1:12" ht="13.8" customHeight="1" x14ac:dyDescent="0.3">
      <c r="A7304" t="s">
        <v>116</v>
      </c>
      <c r="B7304">
        <v>1931</v>
      </c>
      <c r="C7304" s="10">
        <v>11688</v>
      </c>
      <c r="D7304">
        <v>11407</v>
      </c>
      <c r="E7304">
        <v>201</v>
      </c>
      <c r="F7304">
        <v>0</v>
      </c>
      <c r="G7304">
        <v>80</v>
      </c>
      <c r="H7304" t="s">
        <v>11</v>
      </c>
      <c r="I7304" t="s">
        <v>11</v>
      </c>
      <c r="J7304" s="10">
        <v>0</v>
      </c>
      <c r="K7304" s="13">
        <f t="shared" ref="K7304:K7367" si="230">IF(B7304&lt;1990,IF(B7304&lt;1959,1958,1989),1990)</f>
        <v>1958</v>
      </c>
      <c r="L7304" s="1" t="str">
        <f t="shared" si="229"/>
        <v/>
      </c>
    </row>
    <row r="7305" spans="1:12" ht="13.8" customHeight="1" x14ac:dyDescent="0.3">
      <c r="A7305" t="s">
        <v>116</v>
      </c>
      <c r="B7305">
        <v>1932</v>
      </c>
      <c r="C7305" s="10">
        <v>10867</v>
      </c>
      <c r="D7305">
        <v>10586</v>
      </c>
      <c r="E7305">
        <v>200</v>
      </c>
      <c r="F7305">
        <v>0</v>
      </c>
      <c r="G7305">
        <v>81</v>
      </c>
      <c r="H7305" t="s">
        <v>11</v>
      </c>
      <c r="I7305" t="s">
        <v>11</v>
      </c>
      <c r="J7305" s="10">
        <v>0</v>
      </c>
      <c r="K7305" s="13">
        <f t="shared" si="230"/>
        <v>1958</v>
      </c>
      <c r="L7305" s="1" t="str">
        <f t="shared" si="229"/>
        <v/>
      </c>
    </row>
    <row r="7306" spans="1:12" ht="13.8" customHeight="1" x14ac:dyDescent="0.3">
      <c r="A7306" t="s">
        <v>116</v>
      </c>
      <c r="B7306">
        <v>1933</v>
      </c>
      <c r="C7306" s="10">
        <v>10668</v>
      </c>
      <c r="D7306">
        <v>10395</v>
      </c>
      <c r="E7306">
        <v>188</v>
      </c>
      <c r="F7306">
        <v>0</v>
      </c>
      <c r="G7306">
        <v>85</v>
      </c>
      <c r="H7306" t="s">
        <v>11</v>
      </c>
      <c r="I7306" t="s">
        <v>11</v>
      </c>
      <c r="J7306" s="10">
        <v>0</v>
      </c>
      <c r="K7306" s="13">
        <f t="shared" si="230"/>
        <v>1958</v>
      </c>
      <c r="L7306" s="1" t="str">
        <f t="shared" si="229"/>
        <v/>
      </c>
    </row>
    <row r="7307" spans="1:12" ht="13.8" customHeight="1" x14ac:dyDescent="0.3">
      <c r="A7307" t="s">
        <v>116</v>
      </c>
      <c r="B7307">
        <v>1934</v>
      </c>
      <c r="C7307" s="10">
        <v>11912</v>
      </c>
      <c r="D7307">
        <v>11587</v>
      </c>
      <c r="E7307">
        <v>221</v>
      </c>
      <c r="F7307">
        <v>0</v>
      </c>
      <c r="G7307">
        <v>104</v>
      </c>
      <c r="H7307" t="s">
        <v>11</v>
      </c>
      <c r="I7307" t="s">
        <v>11</v>
      </c>
      <c r="J7307" s="10">
        <v>0</v>
      </c>
      <c r="K7307" s="13">
        <f t="shared" si="230"/>
        <v>1958</v>
      </c>
      <c r="L7307" s="1" t="str">
        <f t="shared" si="229"/>
        <v/>
      </c>
    </row>
    <row r="7308" spans="1:12" ht="13.8" customHeight="1" x14ac:dyDescent="0.3">
      <c r="A7308" t="s">
        <v>116</v>
      </c>
      <c r="B7308">
        <v>1935</v>
      </c>
      <c r="C7308" s="10">
        <v>12446</v>
      </c>
      <c r="D7308">
        <v>12091</v>
      </c>
      <c r="E7308">
        <v>234</v>
      </c>
      <c r="F7308">
        <v>0</v>
      </c>
      <c r="G7308">
        <v>121</v>
      </c>
      <c r="H7308" t="s">
        <v>11</v>
      </c>
      <c r="I7308" t="s">
        <v>11</v>
      </c>
      <c r="J7308" s="10">
        <v>0</v>
      </c>
      <c r="K7308" s="13">
        <f t="shared" si="230"/>
        <v>1958</v>
      </c>
      <c r="L7308" s="1" t="str">
        <f t="shared" si="229"/>
        <v/>
      </c>
    </row>
    <row r="7309" spans="1:12" ht="13.8" customHeight="1" x14ac:dyDescent="0.3">
      <c r="A7309" t="s">
        <v>116</v>
      </c>
      <c r="B7309">
        <v>1936</v>
      </c>
      <c r="C7309" s="10">
        <v>12232</v>
      </c>
      <c r="D7309">
        <v>11878</v>
      </c>
      <c r="E7309">
        <v>221</v>
      </c>
      <c r="F7309">
        <v>0</v>
      </c>
      <c r="G7309">
        <v>133</v>
      </c>
      <c r="H7309" t="s">
        <v>11</v>
      </c>
      <c r="I7309" t="s">
        <v>11</v>
      </c>
      <c r="J7309" s="10">
        <v>0</v>
      </c>
      <c r="K7309" s="13">
        <f t="shared" si="230"/>
        <v>1958</v>
      </c>
      <c r="L7309" s="1" t="str">
        <f t="shared" si="229"/>
        <v/>
      </c>
    </row>
    <row r="7310" spans="1:12" ht="13.8" customHeight="1" x14ac:dyDescent="0.3">
      <c r="A7310" t="s">
        <v>116</v>
      </c>
      <c r="B7310">
        <v>1937</v>
      </c>
      <c r="C7310" s="10">
        <v>13549</v>
      </c>
      <c r="D7310">
        <v>13152</v>
      </c>
      <c r="E7310">
        <v>242</v>
      </c>
      <c r="F7310">
        <v>0</v>
      </c>
      <c r="G7310">
        <v>155</v>
      </c>
      <c r="H7310" t="s">
        <v>11</v>
      </c>
      <c r="I7310" t="s">
        <v>11</v>
      </c>
      <c r="J7310" s="10">
        <v>0</v>
      </c>
      <c r="K7310" s="13">
        <f t="shared" si="230"/>
        <v>1958</v>
      </c>
      <c r="L7310" s="1" t="str">
        <f t="shared" si="229"/>
        <v/>
      </c>
    </row>
    <row r="7311" spans="1:12" ht="13.8" customHeight="1" x14ac:dyDescent="0.3">
      <c r="A7311" t="s">
        <v>116</v>
      </c>
      <c r="B7311">
        <v>1938</v>
      </c>
      <c r="C7311" s="10">
        <v>15168</v>
      </c>
      <c r="D7311">
        <v>14889</v>
      </c>
      <c r="E7311">
        <v>279</v>
      </c>
      <c r="F7311">
        <v>0</v>
      </c>
      <c r="G7311">
        <v>0</v>
      </c>
      <c r="H7311" t="s">
        <v>11</v>
      </c>
      <c r="I7311" t="s">
        <v>11</v>
      </c>
      <c r="J7311" s="10">
        <v>0</v>
      </c>
      <c r="K7311" s="13">
        <f t="shared" si="230"/>
        <v>1958</v>
      </c>
      <c r="L7311" s="1" t="str">
        <f t="shared" si="229"/>
        <v/>
      </c>
    </row>
    <row r="7312" spans="1:12" ht="13.8" customHeight="1" x14ac:dyDescent="0.3">
      <c r="A7312" t="s">
        <v>116</v>
      </c>
      <c r="B7312">
        <v>1939</v>
      </c>
      <c r="C7312" s="10">
        <v>14848</v>
      </c>
      <c r="D7312">
        <v>14587</v>
      </c>
      <c r="E7312">
        <v>260</v>
      </c>
      <c r="F7312">
        <v>0</v>
      </c>
      <c r="G7312">
        <v>0</v>
      </c>
      <c r="H7312" t="s">
        <v>11</v>
      </c>
      <c r="I7312" t="s">
        <v>11</v>
      </c>
      <c r="J7312" s="10">
        <v>0</v>
      </c>
      <c r="K7312" s="13">
        <f t="shared" si="230"/>
        <v>1958</v>
      </c>
      <c r="L7312" s="1" t="str">
        <f t="shared" si="229"/>
        <v/>
      </c>
    </row>
    <row r="7313" spans="1:12" ht="13.8" customHeight="1" x14ac:dyDescent="0.3">
      <c r="A7313" t="s">
        <v>116</v>
      </c>
      <c r="B7313">
        <v>1940</v>
      </c>
      <c r="C7313" s="10">
        <v>15747</v>
      </c>
      <c r="D7313">
        <v>15438</v>
      </c>
      <c r="E7313">
        <v>309</v>
      </c>
      <c r="F7313">
        <v>0</v>
      </c>
      <c r="G7313">
        <v>0</v>
      </c>
      <c r="H7313" t="s">
        <v>11</v>
      </c>
      <c r="I7313" t="s">
        <v>11</v>
      </c>
      <c r="J7313" s="10">
        <v>0</v>
      </c>
      <c r="K7313" s="13">
        <f t="shared" si="230"/>
        <v>1958</v>
      </c>
      <c r="L7313" s="1" t="str">
        <f t="shared" si="229"/>
        <v/>
      </c>
    </row>
    <row r="7314" spans="1:12" ht="13.8" customHeight="1" x14ac:dyDescent="0.3">
      <c r="A7314" t="s">
        <v>116</v>
      </c>
      <c r="B7314">
        <v>1941</v>
      </c>
      <c r="C7314" s="10">
        <v>16091</v>
      </c>
      <c r="D7314">
        <v>15478</v>
      </c>
      <c r="E7314">
        <v>324</v>
      </c>
      <c r="F7314">
        <v>0</v>
      </c>
      <c r="G7314">
        <v>289</v>
      </c>
      <c r="H7314" t="s">
        <v>11</v>
      </c>
      <c r="I7314" t="s">
        <v>11</v>
      </c>
      <c r="J7314" s="10">
        <v>0</v>
      </c>
      <c r="K7314" s="13">
        <f t="shared" si="230"/>
        <v>1958</v>
      </c>
      <c r="L7314" s="1" t="str">
        <f t="shared" si="229"/>
        <v/>
      </c>
    </row>
    <row r="7315" spans="1:12" ht="13.8" customHeight="1" x14ac:dyDescent="0.3">
      <c r="A7315" t="s">
        <v>116</v>
      </c>
      <c r="B7315">
        <v>1942</v>
      </c>
      <c r="C7315" s="10">
        <v>16075</v>
      </c>
      <c r="D7315">
        <v>15461</v>
      </c>
      <c r="E7315">
        <v>312</v>
      </c>
      <c r="F7315">
        <v>0</v>
      </c>
      <c r="G7315">
        <v>302</v>
      </c>
      <c r="H7315" t="s">
        <v>11</v>
      </c>
      <c r="I7315" t="s">
        <v>11</v>
      </c>
      <c r="J7315" s="10">
        <v>0</v>
      </c>
      <c r="K7315" s="13">
        <f t="shared" si="230"/>
        <v>1958</v>
      </c>
      <c r="L7315" s="1" t="str">
        <f t="shared" si="229"/>
        <v/>
      </c>
    </row>
    <row r="7316" spans="1:12" ht="13.8" customHeight="1" x14ac:dyDescent="0.3">
      <c r="A7316" t="s">
        <v>116</v>
      </c>
      <c r="B7316">
        <v>1943</v>
      </c>
      <c r="C7316" s="10">
        <v>14000</v>
      </c>
      <c r="D7316">
        <v>13401</v>
      </c>
      <c r="E7316">
        <v>306</v>
      </c>
      <c r="F7316">
        <v>0</v>
      </c>
      <c r="G7316">
        <v>292</v>
      </c>
      <c r="H7316" t="s">
        <v>11</v>
      </c>
      <c r="I7316" t="s">
        <v>11</v>
      </c>
      <c r="J7316" s="10">
        <v>0</v>
      </c>
      <c r="K7316" s="13">
        <f t="shared" si="230"/>
        <v>1958</v>
      </c>
      <c r="L7316" s="1" t="str">
        <f t="shared" si="229"/>
        <v/>
      </c>
    </row>
    <row r="7317" spans="1:12" ht="13.8" customHeight="1" x14ac:dyDescent="0.3">
      <c r="A7317" t="s">
        <v>116</v>
      </c>
      <c r="B7317">
        <v>1944</v>
      </c>
      <c r="C7317" s="10">
        <v>14318</v>
      </c>
      <c r="D7317">
        <v>13724</v>
      </c>
      <c r="E7317">
        <v>311</v>
      </c>
      <c r="F7317">
        <v>0</v>
      </c>
      <c r="G7317">
        <v>282</v>
      </c>
      <c r="H7317" t="s">
        <v>11</v>
      </c>
      <c r="I7317" t="s">
        <v>11</v>
      </c>
      <c r="J7317" s="10">
        <v>0</v>
      </c>
      <c r="K7317" s="13">
        <f t="shared" si="230"/>
        <v>1958</v>
      </c>
      <c r="L7317" s="1" t="str">
        <f t="shared" si="229"/>
        <v/>
      </c>
    </row>
    <row r="7318" spans="1:12" ht="13.8" customHeight="1" x14ac:dyDescent="0.3">
      <c r="A7318" t="s">
        <v>116</v>
      </c>
      <c r="B7318">
        <v>1945</v>
      </c>
      <c r="C7318" s="10">
        <v>15883</v>
      </c>
      <c r="D7318">
        <v>15322</v>
      </c>
      <c r="E7318">
        <v>265</v>
      </c>
      <c r="F7318">
        <v>0</v>
      </c>
      <c r="G7318">
        <v>296</v>
      </c>
      <c r="H7318" t="s">
        <v>11</v>
      </c>
      <c r="I7318" t="s">
        <v>11</v>
      </c>
      <c r="J7318" s="10">
        <v>0</v>
      </c>
      <c r="K7318" s="13">
        <f t="shared" si="230"/>
        <v>1958</v>
      </c>
      <c r="L7318" s="1" t="str">
        <f t="shared" si="229"/>
        <v/>
      </c>
    </row>
    <row r="7319" spans="1:12" ht="13.8" customHeight="1" x14ac:dyDescent="0.3">
      <c r="A7319" t="s">
        <v>116</v>
      </c>
      <c r="B7319">
        <v>1946</v>
      </c>
      <c r="C7319" s="10">
        <v>15693</v>
      </c>
      <c r="D7319">
        <v>15180</v>
      </c>
      <c r="E7319">
        <v>245</v>
      </c>
      <c r="F7319">
        <v>0</v>
      </c>
      <c r="G7319">
        <v>268</v>
      </c>
      <c r="H7319" t="s">
        <v>11</v>
      </c>
      <c r="I7319" t="s">
        <v>11</v>
      </c>
      <c r="J7319" s="10">
        <v>0</v>
      </c>
      <c r="K7319" s="13">
        <f t="shared" si="230"/>
        <v>1958</v>
      </c>
      <c r="L7319" s="1" t="str">
        <f t="shared" si="229"/>
        <v/>
      </c>
    </row>
    <row r="7320" spans="1:12" ht="13.8" customHeight="1" x14ac:dyDescent="0.3">
      <c r="A7320" t="s">
        <v>116</v>
      </c>
      <c r="B7320">
        <v>1947</v>
      </c>
      <c r="C7320" s="10">
        <v>15994</v>
      </c>
      <c r="D7320">
        <v>15585</v>
      </c>
      <c r="E7320">
        <v>208</v>
      </c>
      <c r="F7320">
        <v>0</v>
      </c>
      <c r="G7320">
        <v>200</v>
      </c>
      <c r="H7320" t="s">
        <v>11</v>
      </c>
      <c r="I7320" t="s">
        <v>11</v>
      </c>
      <c r="J7320" s="10">
        <v>0</v>
      </c>
      <c r="K7320" s="13">
        <f t="shared" si="230"/>
        <v>1958</v>
      </c>
      <c r="L7320" s="1" t="str">
        <f t="shared" si="229"/>
        <v/>
      </c>
    </row>
    <row r="7321" spans="1:12" ht="13.8" customHeight="1" x14ac:dyDescent="0.3">
      <c r="A7321" t="s">
        <v>116</v>
      </c>
      <c r="B7321">
        <v>1948</v>
      </c>
      <c r="C7321" s="10">
        <v>15999</v>
      </c>
      <c r="D7321">
        <v>15574</v>
      </c>
      <c r="E7321">
        <v>210</v>
      </c>
      <c r="F7321">
        <v>0</v>
      </c>
      <c r="G7321">
        <v>215</v>
      </c>
      <c r="H7321" t="s">
        <v>11</v>
      </c>
      <c r="I7321" t="s">
        <v>11</v>
      </c>
      <c r="J7321" s="10">
        <v>0</v>
      </c>
      <c r="K7321" s="13">
        <f t="shared" si="230"/>
        <v>1958</v>
      </c>
      <c r="L7321" s="1" t="str">
        <f t="shared" si="229"/>
        <v/>
      </c>
    </row>
    <row r="7322" spans="1:12" ht="13.8" customHeight="1" x14ac:dyDescent="0.3">
      <c r="A7322" t="s">
        <v>116</v>
      </c>
      <c r="B7322">
        <v>1949</v>
      </c>
      <c r="C7322" s="10">
        <v>16889</v>
      </c>
      <c r="D7322">
        <v>16387</v>
      </c>
      <c r="E7322">
        <v>212</v>
      </c>
      <c r="F7322">
        <v>0</v>
      </c>
      <c r="G7322">
        <v>290</v>
      </c>
      <c r="H7322" t="s">
        <v>11</v>
      </c>
      <c r="I7322" t="s">
        <v>11</v>
      </c>
      <c r="J7322" s="10">
        <v>0</v>
      </c>
      <c r="K7322" s="13">
        <f t="shared" si="230"/>
        <v>1958</v>
      </c>
      <c r="L7322" s="1" t="str">
        <f t="shared" si="229"/>
        <v/>
      </c>
    </row>
    <row r="7323" spans="1:12" ht="13.8" customHeight="1" x14ac:dyDescent="0.3">
      <c r="A7323" t="s">
        <v>116</v>
      </c>
      <c r="B7323">
        <v>1950</v>
      </c>
      <c r="C7323" s="10">
        <v>18178</v>
      </c>
      <c r="D7323">
        <v>15855</v>
      </c>
      <c r="E7323">
        <v>1962</v>
      </c>
      <c r="F7323">
        <v>0</v>
      </c>
      <c r="G7323">
        <v>361</v>
      </c>
      <c r="H7323">
        <v>0</v>
      </c>
      <c r="I7323">
        <v>0.05</v>
      </c>
      <c r="J7323" s="10">
        <v>156</v>
      </c>
      <c r="K7323" s="13">
        <f t="shared" si="230"/>
        <v>1958</v>
      </c>
      <c r="L7323" s="1" t="str">
        <f t="shared" si="229"/>
        <v/>
      </c>
    </row>
    <row r="7324" spans="1:12" ht="13.8" customHeight="1" x14ac:dyDescent="0.3">
      <c r="A7324" t="s">
        <v>116</v>
      </c>
      <c r="B7324">
        <v>1951</v>
      </c>
      <c r="C7324" s="10">
        <v>19029</v>
      </c>
      <c r="D7324">
        <v>16444</v>
      </c>
      <c r="E7324">
        <v>2143</v>
      </c>
      <c r="F7324">
        <v>0</v>
      </c>
      <c r="G7324">
        <v>442</v>
      </c>
      <c r="H7324">
        <v>0</v>
      </c>
      <c r="I7324">
        <v>0.05</v>
      </c>
      <c r="J7324" s="10">
        <v>212</v>
      </c>
      <c r="K7324" s="13">
        <f t="shared" si="230"/>
        <v>1958</v>
      </c>
      <c r="L7324" s="1" t="str">
        <f t="shared" si="229"/>
        <v/>
      </c>
    </row>
    <row r="7325" spans="1:12" ht="13.8" customHeight="1" x14ac:dyDescent="0.3">
      <c r="A7325" t="s">
        <v>116</v>
      </c>
      <c r="B7325">
        <v>1952</v>
      </c>
      <c r="C7325" s="10">
        <v>20058</v>
      </c>
      <c r="D7325">
        <v>17506</v>
      </c>
      <c r="E7325">
        <v>2064</v>
      </c>
      <c r="F7325">
        <v>0</v>
      </c>
      <c r="G7325">
        <v>489</v>
      </c>
      <c r="H7325">
        <v>0</v>
      </c>
      <c r="I7325">
        <v>0.05</v>
      </c>
      <c r="J7325" s="10">
        <v>270</v>
      </c>
      <c r="K7325" s="13">
        <f t="shared" si="230"/>
        <v>1958</v>
      </c>
      <c r="L7325" s="1" t="str">
        <f t="shared" si="229"/>
        <v/>
      </c>
    </row>
    <row r="7326" spans="1:12" ht="13.8" customHeight="1" x14ac:dyDescent="0.3">
      <c r="A7326" t="s">
        <v>116</v>
      </c>
      <c r="B7326">
        <v>1953</v>
      </c>
      <c r="C7326" s="10">
        <v>20436</v>
      </c>
      <c r="D7326">
        <v>17818</v>
      </c>
      <c r="E7326">
        <v>2096</v>
      </c>
      <c r="F7326">
        <v>0</v>
      </c>
      <c r="G7326">
        <v>522</v>
      </c>
      <c r="H7326">
        <v>0</v>
      </c>
      <c r="I7326">
        <v>0.05</v>
      </c>
      <c r="J7326" s="10">
        <v>248</v>
      </c>
      <c r="K7326" s="13">
        <f t="shared" si="230"/>
        <v>1958</v>
      </c>
      <c r="L7326" s="1" t="str">
        <f t="shared" si="229"/>
        <v/>
      </c>
    </row>
    <row r="7327" spans="1:12" ht="13.8" customHeight="1" x14ac:dyDescent="0.3">
      <c r="A7327" t="s">
        <v>116</v>
      </c>
      <c r="B7327">
        <v>1954</v>
      </c>
      <c r="C7327" s="10">
        <v>21490</v>
      </c>
      <c r="D7327">
        <v>18278</v>
      </c>
      <c r="E7327">
        <v>2604</v>
      </c>
      <c r="F7327">
        <v>0</v>
      </c>
      <c r="G7327">
        <v>608</v>
      </c>
      <c r="H7327">
        <v>0</v>
      </c>
      <c r="I7327">
        <v>0.05</v>
      </c>
      <c r="J7327" s="10">
        <v>327</v>
      </c>
      <c r="K7327" s="13">
        <f t="shared" si="230"/>
        <v>1958</v>
      </c>
      <c r="L7327" s="1" t="str">
        <f t="shared" si="229"/>
        <v/>
      </c>
    </row>
    <row r="7328" spans="1:12" ht="13.8" customHeight="1" x14ac:dyDescent="0.3">
      <c r="A7328" t="s">
        <v>116</v>
      </c>
      <c r="B7328">
        <v>1955</v>
      </c>
      <c r="C7328" s="10">
        <v>23319</v>
      </c>
      <c r="D7328">
        <v>19219</v>
      </c>
      <c r="E7328">
        <v>3480</v>
      </c>
      <c r="F7328">
        <v>0</v>
      </c>
      <c r="G7328">
        <v>620</v>
      </c>
      <c r="H7328">
        <v>0</v>
      </c>
      <c r="I7328">
        <v>0.06</v>
      </c>
      <c r="J7328" s="10">
        <v>292</v>
      </c>
      <c r="K7328" s="13">
        <f t="shared" si="230"/>
        <v>1958</v>
      </c>
      <c r="L7328" s="1" t="str">
        <f t="shared" si="229"/>
        <v/>
      </c>
    </row>
    <row r="7329" spans="1:12" ht="13.8" customHeight="1" x14ac:dyDescent="0.3">
      <c r="A7329" t="s">
        <v>116</v>
      </c>
      <c r="B7329">
        <v>1956</v>
      </c>
      <c r="C7329" s="10">
        <v>24142</v>
      </c>
      <c r="D7329">
        <v>19655</v>
      </c>
      <c r="E7329">
        <v>3806</v>
      </c>
      <c r="F7329">
        <v>0</v>
      </c>
      <c r="G7329">
        <v>681</v>
      </c>
      <c r="H7329">
        <v>0</v>
      </c>
      <c r="I7329">
        <v>0.06</v>
      </c>
      <c r="J7329" s="10">
        <v>296</v>
      </c>
      <c r="K7329" s="13">
        <f t="shared" si="230"/>
        <v>1958</v>
      </c>
      <c r="L7329" s="1" t="str">
        <f t="shared" si="229"/>
        <v/>
      </c>
    </row>
    <row r="7330" spans="1:12" ht="13.8" customHeight="1" x14ac:dyDescent="0.3">
      <c r="A7330" t="s">
        <v>116</v>
      </c>
      <c r="B7330">
        <v>1957</v>
      </c>
      <c r="C7330" s="10">
        <v>27084</v>
      </c>
      <c r="D7330">
        <v>21972</v>
      </c>
      <c r="E7330">
        <v>4338</v>
      </c>
      <c r="F7330">
        <v>0</v>
      </c>
      <c r="G7330">
        <v>774</v>
      </c>
      <c r="H7330">
        <v>0</v>
      </c>
      <c r="I7330">
        <v>0.06</v>
      </c>
      <c r="J7330" s="10">
        <v>460</v>
      </c>
      <c r="K7330" s="13">
        <f t="shared" si="230"/>
        <v>1958</v>
      </c>
      <c r="L7330" s="1" t="str">
        <f t="shared" si="229"/>
        <v/>
      </c>
    </row>
    <row r="7331" spans="1:12" ht="13.8" customHeight="1" x14ac:dyDescent="0.3">
      <c r="A7331" t="s">
        <v>116</v>
      </c>
      <c r="B7331">
        <v>1958</v>
      </c>
      <c r="C7331" s="10">
        <v>28309</v>
      </c>
      <c r="D7331">
        <v>22872</v>
      </c>
      <c r="E7331">
        <v>4597</v>
      </c>
      <c r="F7331">
        <v>0</v>
      </c>
      <c r="G7331">
        <v>841</v>
      </c>
      <c r="H7331">
        <v>0</v>
      </c>
      <c r="I7331">
        <v>7.0000000000000007E-2</v>
      </c>
      <c r="J7331" s="10">
        <v>384</v>
      </c>
      <c r="K7331" s="13">
        <f t="shared" si="230"/>
        <v>1958</v>
      </c>
      <c r="L7331" s="1" t="str">
        <f t="shared" si="229"/>
        <v/>
      </c>
    </row>
    <row r="7332" spans="1:12" ht="13.8" customHeight="1" x14ac:dyDescent="0.3">
      <c r="A7332" t="s">
        <v>116</v>
      </c>
      <c r="B7332">
        <v>1959</v>
      </c>
      <c r="C7332" s="10">
        <v>29950</v>
      </c>
      <c r="D7332">
        <v>23988</v>
      </c>
      <c r="E7332">
        <v>5018</v>
      </c>
      <c r="F7332">
        <v>0</v>
      </c>
      <c r="G7332">
        <v>943</v>
      </c>
      <c r="H7332">
        <v>0</v>
      </c>
      <c r="I7332">
        <v>7.0000000000000007E-2</v>
      </c>
      <c r="J7332" s="10">
        <v>369</v>
      </c>
      <c r="K7332" s="13">
        <f t="shared" si="230"/>
        <v>1989</v>
      </c>
      <c r="L7332" s="1" t="str">
        <f t="shared" si="229"/>
        <v/>
      </c>
    </row>
    <row r="7333" spans="1:12" ht="13.8" customHeight="1" x14ac:dyDescent="0.3">
      <c r="A7333" t="s">
        <v>116</v>
      </c>
      <c r="B7333">
        <v>1960</v>
      </c>
      <c r="C7333" s="10">
        <v>32883</v>
      </c>
      <c r="D7333">
        <v>26509</v>
      </c>
      <c r="E7333">
        <v>5307</v>
      </c>
      <c r="F7333">
        <v>0</v>
      </c>
      <c r="G7333">
        <v>1067</v>
      </c>
      <c r="H7333">
        <v>0</v>
      </c>
      <c r="I7333">
        <v>7.0000000000000007E-2</v>
      </c>
      <c r="J7333" s="10">
        <v>425</v>
      </c>
      <c r="K7333" s="13">
        <f t="shared" si="230"/>
        <v>1989</v>
      </c>
      <c r="L7333" s="1" t="str">
        <f t="shared" si="229"/>
        <v/>
      </c>
    </row>
    <row r="7334" spans="1:12" ht="13.8" customHeight="1" x14ac:dyDescent="0.3">
      <c r="A7334" t="s">
        <v>116</v>
      </c>
      <c r="B7334">
        <v>1961</v>
      </c>
      <c r="C7334" s="10">
        <v>35561</v>
      </c>
      <c r="D7334">
        <v>28622</v>
      </c>
      <c r="E7334">
        <v>5816</v>
      </c>
      <c r="F7334">
        <v>1</v>
      </c>
      <c r="G7334">
        <v>1121</v>
      </c>
      <c r="H7334">
        <v>0</v>
      </c>
      <c r="I7334">
        <v>0.08</v>
      </c>
      <c r="J7334" s="10">
        <v>408</v>
      </c>
      <c r="K7334" s="13">
        <f t="shared" si="230"/>
        <v>1989</v>
      </c>
      <c r="L7334" s="1" t="str">
        <f t="shared" si="229"/>
        <v/>
      </c>
    </row>
    <row r="7335" spans="1:12" ht="13.8" customHeight="1" x14ac:dyDescent="0.3">
      <c r="A7335" t="s">
        <v>116</v>
      </c>
      <c r="B7335">
        <v>1962</v>
      </c>
      <c r="C7335" s="10">
        <v>39124</v>
      </c>
      <c r="D7335">
        <v>31150</v>
      </c>
      <c r="E7335">
        <v>6792</v>
      </c>
      <c r="F7335">
        <v>3</v>
      </c>
      <c r="G7335">
        <v>1168</v>
      </c>
      <c r="H7335">
        <v>12</v>
      </c>
      <c r="I7335">
        <v>0.08</v>
      </c>
      <c r="J7335" s="10">
        <v>415</v>
      </c>
      <c r="K7335" s="13">
        <f t="shared" si="230"/>
        <v>1989</v>
      </c>
      <c r="L7335" s="1" t="str">
        <f t="shared" si="229"/>
        <v/>
      </c>
    </row>
    <row r="7336" spans="1:12" ht="13.8" customHeight="1" x14ac:dyDescent="0.3">
      <c r="A7336" t="s">
        <v>116</v>
      </c>
      <c r="B7336">
        <v>1963</v>
      </c>
      <c r="C7336" s="10">
        <v>42019</v>
      </c>
      <c r="D7336">
        <v>33309</v>
      </c>
      <c r="E7336">
        <v>7398</v>
      </c>
      <c r="F7336">
        <v>3</v>
      </c>
      <c r="G7336">
        <v>1272</v>
      </c>
      <c r="H7336">
        <v>37</v>
      </c>
      <c r="I7336">
        <v>0.09</v>
      </c>
      <c r="J7336" s="10">
        <v>418</v>
      </c>
      <c r="K7336" s="13">
        <f t="shared" si="230"/>
        <v>1989</v>
      </c>
      <c r="L7336" s="1" t="str">
        <f t="shared" si="229"/>
        <v/>
      </c>
    </row>
    <row r="7337" spans="1:12" ht="13.8" customHeight="1" x14ac:dyDescent="0.3">
      <c r="A7337" t="s">
        <v>116</v>
      </c>
      <c r="B7337">
        <v>1964</v>
      </c>
      <c r="C7337" s="10">
        <v>41082</v>
      </c>
      <c r="D7337">
        <v>31952</v>
      </c>
      <c r="E7337">
        <v>7675</v>
      </c>
      <c r="F7337">
        <v>6</v>
      </c>
      <c r="G7337">
        <v>1318</v>
      </c>
      <c r="H7337">
        <v>130</v>
      </c>
      <c r="I7337">
        <v>0.08</v>
      </c>
      <c r="J7337" s="10">
        <v>509</v>
      </c>
      <c r="K7337" s="13">
        <f t="shared" si="230"/>
        <v>1989</v>
      </c>
      <c r="L7337" s="1" t="str">
        <f t="shared" si="229"/>
        <v/>
      </c>
    </row>
    <row r="7338" spans="1:12" ht="13.8" customHeight="1" x14ac:dyDescent="0.3">
      <c r="A7338" t="s">
        <v>116</v>
      </c>
      <c r="B7338">
        <v>1965</v>
      </c>
      <c r="C7338" s="10">
        <v>45261</v>
      </c>
      <c r="D7338">
        <v>35129</v>
      </c>
      <c r="E7338">
        <v>8410</v>
      </c>
      <c r="F7338">
        <v>77</v>
      </c>
      <c r="G7338">
        <v>1439</v>
      </c>
      <c r="H7338">
        <v>205</v>
      </c>
      <c r="I7338">
        <v>0.09</v>
      </c>
      <c r="J7338" s="10">
        <v>465</v>
      </c>
      <c r="K7338" s="13">
        <f t="shared" si="230"/>
        <v>1989</v>
      </c>
      <c r="L7338" s="1" t="str">
        <f t="shared" si="229"/>
        <v/>
      </c>
    </row>
    <row r="7339" spans="1:12" ht="13.8" customHeight="1" x14ac:dyDescent="0.3">
      <c r="A7339" t="s">
        <v>116</v>
      </c>
      <c r="B7339">
        <v>1966</v>
      </c>
      <c r="C7339" s="10">
        <v>46841</v>
      </c>
      <c r="D7339">
        <v>35289</v>
      </c>
      <c r="E7339">
        <v>9737</v>
      </c>
      <c r="F7339">
        <v>85</v>
      </c>
      <c r="G7339">
        <v>1503</v>
      </c>
      <c r="H7339">
        <v>227</v>
      </c>
      <c r="I7339">
        <v>0.09</v>
      </c>
      <c r="J7339" s="10">
        <v>503</v>
      </c>
      <c r="K7339" s="13">
        <f t="shared" si="230"/>
        <v>1989</v>
      </c>
      <c r="L7339" s="1" t="str">
        <f t="shared" si="229"/>
        <v/>
      </c>
    </row>
    <row r="7340" spans="1:12" ht="13.8" customHeight="1" x14ac:dyDescent="0.3">
      <c r="A7340" t="s">
        <v>116</v>
      </c>
      <c r="B7340">
        <v>1967</v>
      </c>
      <c r="C7340" s="10">
        <v>46970</v>
      </c>
      <c r="D7340">
        <v>35926</v>
      </c>
      <c r="E7340">
        <v>8924</v>
      </c>
      <c r="F7340">
        <v>133</v>
      </c>
      <c r="G7340">
        <v>1590</v>
      </c>
      <c r="H7340">
        <v>397</v>
      </c>
      <c r="I7340">
        <v>0.09</v>
      </c>
      <c r="J7340" s="10">
        <v>601</v>
      </c>
      <c r="K7340" s="13">
        <f t="shared" si="230"/>
        <v>1989</v>
      </c>
      <c r="L7340" s="1" t="str">
        <f t="shared" si="229"/>
        <v/>
      </c>
    </row>
    <row r="7341" spans="1:12" ht="13.8" customHeight="1" x14ac:dyDescent="0.3">
      <c r="A7341" t="s">
        <v>116</v>
      </c>
      <c r="B7341">
        <v>1968</v>
      </c>
      <c r="C7341" s="10">
        <v>51087</v>
      </c>
      <c r="D7341">
        <v>37353</v>
      </c>
      <c r="E7341">
        <v>11531</v>
      </c>
      <c r="F7341">
        <v>205</v>
      </c>
      <c r="G7341">
        <v>1624</v>
      </c>
      <c r="H7341">
        <v>374</v>
      </c>
      <c r="I7341">
        <v>0.1</v>
      </c>
      <c r="J7341" s="10">
        <v>560</v>
      </c>
      <c r="K7341" s="13">
        <f t="shared" si="230"/>
        <v>1989</v>
      </c>
      <c r="L7341" s="1" t="str">
        <f t="shared" si="229"/>
        <v/>
      </c>
    </row>
    <row r="7342" spans="1:12" ht="13.8" customHeight="1" x14ac:dyDescent="0.3">
      <c r="A7342" t="s">
        <v>116</v>
      </c>
      <c r="B7342">
        <v>1969</v>
      </c>
      <c r="C7342" s="10">
        <v>52011</v>
      </c>
      <c r="D7342">
        <v>37214</v>
      </c>
      <c r="E7342">
        <v>12377</v>
      </c>
      <c r="F7342">
        <v>272</v>
      </c>
      <c r="G7342">
        <v>1803</v>
      </c>
      <c r="H7342">
        <v>344</v>
      </c>
      <c r="I7342">
        <v>0.1</v>
      </c>
      <c r="J7342" s="10">
        <v>476</v>
      </c>
      <c r="K7342" s="13">
        <f t="shared" si="230"/>
        <v>1989</v>
      </c>
      <c r="L7342" s="1" t="str">
        <f t="shared" si="229"/>
        <v/>
      </c>
    </row>
    <row r="7343" spans="1:12" ht="13.8" customHeight="1" x14ac:dyDescent="0.3">
      <c r="A7343" t="s">
        <v>116</v>
      </c>
      <c r="B7343">
        <v>1970</v>
      </c>
      <c r="C7343" s="10">
        <v>53216</v>
      </c>
      <c r="D7343">
        <v>37270</v>
      </c>
      <c r="E7343">
        <v>13464</v>
      </c>
      <c r="F7343">
        <v>252</v>
      </c>
      <c r="G7343">
        <v>1842</v>
      </c>
      <c r="H7343">
        <v>388</v>
      </c>
      <c r="I7343">
        <v>0.1</v>
      </c>
      <c r="J7343" s="10">
        <v>472</v>
      </c>
      <c r="K7343" s="13">
        <f t="shared" si="230"/>
        <v>1989</v>
      </c>
      <c r="L7343" s="1" t="str">
        <f t="shared" si="229"/>
        <v/>
      </c>
    </row>
    <row r="7344" spans="1:12" ht="13.8" customHeight="1" x14ac:dyDescent="0.3">
      <c r="A7344" t="s">
        <v>116</v>
      </c>
      <c r="B7344">
        <v>1971</v>
      </c>
      <c r="C7344" s="10">
        <v>56141</v>
      </c>
      <c r="D7344">
        <v>38301</v>
      </c>
      <c r="E7344">
        <v>15132</v>
      </c>
      <c r="F7344">
        <v>296</v>
      </c>
      <c r="G7344">
        <v>2026</v>
      </c>
      <c r="H7344">
        <v>387</v>
      </c>
      <c r="I7344">
        <v>0.1</v>
      </c>
      <c r="J7344" s="10">
        <v>490</v>
      </c>
      <c r="K7344" s="13">
        <f t="shared" si="230"/>
        <v>1989</v>
      </c>
      <c r="L7344" s="1" t="str">
        <f t="shared" si="229"/>
        <v/>
      </c>
    </row>
    <row r="7345" spans="1:12" ht="13.8" customHeight="1" x14ac:dyDescent="0.3">
      <c r="A7345" t="s">
        <v>116</v>
      </c>
      <c r="B7345">
        <v>1972</v>
      </c>
      <c r="C7345" s="10">
        <v>59408</v>
      </c>
      <c r="D7345">
        <v>40535</v>
      </c>
      <c r="E7345">
        <v>16069</v>
      </c>
      <c r="F7345">
        <v>329</v>
      </c>
      <c r="G7345">
        <v>2143</v>
      </c>
      <c r="H7345">
        <v>331</v>
      </c>
      <c r="I7345">
        <v>0.1</v>
      </c>
      <c r="J7345" s="10">
        <v>438</v>
      </c>
      <c r="K7345" s="13">
        <f t="shared" si="230"/>
        <v>1989</v>
      </c>
      <c r="L7345" s="1" t="str">
        <f t="shared" si="229"/>
        <v/>
      </c>
    </row>
    <row r="7346" spans="1:12" ht="13.8" customHeight="1" x14ac:dyDescent="0.3">
      <c r="A7346" t="s">
        <v>116</v>
      </c>
      <c r="B7346">
        <v>1973</v>
      </c>
      <c r="C7346" s="10">
        <v>61179</v>
      </c>
      <c r="D7346">
        <v>41571</v>
      </c>
      <c r="E7346">
        <v>16853</v>
      </c>
      <c r="F7346">
        <v>319</v>
      </c>
      <c r="G7346">
        <v>2041</v>
      </c>
      <c r="H7346">
        <v>395</v>
      </c>
      <c r="I7346">
        <v>0.1</v>
      </c>
      <c r="J7346" s="10">
        <v>522</v>
      </c>
      <c r="K7346" s="13">
        <f t="shared" si="230"/>
        <v>1989</v>
      </c>
      <c r="L7346" s="1" t="str">
        <f t="shared" si="229"/>
        <v/>
      </c>
    </row>
    <row r="7347" spans="1:12" ht="13.8" customHeight="1" x14ac:dyDescent="0.3">
      <c r="A7347" t="s">
        <v>116</v>
      </c>
      <c r="B7347">
        <v>1974</v>
      </c>
      <c r="C7347" s="10">
        <v>63265</v>
      </c>
      <c r="D7347">
        <v>43933</v>
      </c>
      <c r="E7347">
        <v>16547</v>
      </c>
      <c r="F7347">
        <v>371</v>
      </c>
      <c r="G7347">
        <v>1943</v>
      </c>
      <c r="H7347">
        <v>471</v>
      </c>
      <c r="I7347">
        <v>0.1</v>
      </c>
      <c r="J7347" s="10">
        <v>412</v>
      </c>
      <c r="K7347" s="13">
        <f t="shared" si="230"/>
        <v>1989</v>
      </c>
      <c r="L7347" s="1" t="str">
        <f t="shared" si="229"/>
        <v/>
      </c>
    </row>
    <row r="7348" spans="1:12" ht="13.8" customHeight="1" x14ac:dyDescent="0.3">
      <c r="A7348" t="s">
        <v>116</v>
      </c>
      <c r="B7348">
        <v>1975</v>
      </c>
      <c r="C7348" s="10">
        <v>68776</v>
      </c>
      <c r="D7348">
        <v>48668</v>
      </c>
      <c r="E7348">
        <v>16877</v>
      </c>
      <c r="F7348">
        <v>473</v>
      </c>
      <c r="G7348">
        <v>2208</v>
      </c>
      <c r="H7348">
        <v>549</v>
      </c>
      <c r="I7348">
        <v>0.11</v>
      </c>
      <c r="J7348" s="10">
        <v>491</v>
      </c>
      <c r="K7348" s="13">
        <f t="shared" si="230"/>
        <v>1989</v>
      </c>
      <c r="L7348" s="1" t="str">
        <f t="shared" si="229"/>
        <v/>
      </c>
    </row>
    <row r="7349" spans="1:12" ht="13.8" customHeight="1" x14ac:dyDescent="0.3">
      <c r="A7349" t="s">
        <v>116</v>
      </c>
      <c r="B7349">
        <v>1976</v>
      </c>
      <c r="C7349" s="10">
        <v>71935</v>
      </c>
      <c r="D7349">
        <v>50956</v>
      </c>
      <c r="E7349">
        <v>17314</v>
      </c>
      <c r="F7349">
        <v>626</v>
      </c>
      <c r="G7349">
        <v>2543</v>
      </c>
      <c r="H7349">
        <v>496</v>
      </c>
      <c r="I7349">
        <v>0.11</v>
      </c>
      <c r="J7349" s="10">
        <v>543</v>
      </c>
      <c r="K7349" s="13">
        <f t="shared" si="230"/>
        <v>1989</v>
      </c>
      <c r="L7349" s="1" t="str">
        <f t="shared" si="229"/>
        <v/>
      </c>
    </row>
    <row r="7350" spans="1:12" ht="13.8" customHeight="1" x14ac:dyDescent="0.3">
      <c r="A7350" t="s">
        <v>116</v>
      </c>
      <c r="B7350">
        <v>1977</v>
      </c>
      <c r="C7350" s="10">
        <v>76098</v>
      </c>
      <c r="D7350">
        <v>53547</v>
      </c>
      <c r="E7350">
        <v>18711</v>
      </c>
      <c r="F7350">
        <v>677</v>
      </c>
      <c r="G7350">
        <v>2592</v>
      </c>
      <c r="H7350">
        <v>571</v>
      </c>
      <c r="I7350">
        <v>0.12</v>
      </c>
      <c r="J7350" s="10">
        <v>600</v>
      </c>
      <c r="K7350" s="13">
        <f t="shared" si="230"/>
        <v>1989</v>
      </c>
      <c r="L7350" s="1" t="str">
        <f t="shared" si="229"/>
        <v/>
      </c>
    </row>
    <row r="7351" spans="1:12" ht="13.8" customHeight="1" x14ac:dyDescent="0.3">
      <c r="A7351" t="s">
        <v>116</v>
      </c>
      <c r="B7351">
        <v>1978</v>
      </c>
      <c r="C7351" s="10">
        <v>77201</v>
      </c>
      <c r="D7351">
        <v>52696</v>
      </c>
      <c r="E7351">
        <v>20556</v>
      </c>
      <c r="F7351">
        <v>748</v>
      </c>
      <c r="G7351">
        <v>2660</v>
      </c>
      <c r="H7351">
        <v>541</v>
      </c>
      <c r="I7351">
        <v>0.12</v>
      </c>
      <c r="J7351" s="10">
        <v>586</v>
      </c>
      <c r="K7351" s="13">
        <f t="shared" si="230"/>
        <v>1989</v>
      </c>
      <c r="L7351" s="1" t="str">
        <f t="shared" si="229"/>
        <v/>
      </c>
    </row>
    <row r="7352" spans="1:12" ht="13.8" customHeight="1" x14ac:dyDescent="0.3">
      <c r="A7352" t="s">
        <v>116</v>
      </c>
      <c r="B7352">
        <v>1979</v>
      </c>
      <c r="C7352" s="10">
        <v>80963</v>
      </c>
      <c r="D7352">
        <v>54486</v>
      </c>
      <c r="E7352">
        <v>22561</v>
      </c>
      <c r="F7352">
        <v>827</v>
      </c>
      <c r="G7352">
        <v>2484</v>
      </c>
      <c r="H7352">
        <v>605</v>
      </c>
      <c r="I7352">
        <v>0.12</v>
      </c>
      <c r="J7352" s="10">
        <v>614</v>
      </c>
      <c r="K7352" s="13">
        <f t="shared" si="230"/>
        <v>1989</v>
      </c>
      <c r="L7352" s="1" t="str">
        <f t="shared" si="229"/>
        <v/>
      </c>
    </row>
    <row r="7353" spans="1:12" ht="13.8" customHeight="1" x14ac:dyDescent="0.3">
      <c r="A7353" t="s">
        <v>116</v>
      </c>
      <c r="B7353">
        <v>1980</v>
      </c>
      <c r="C7353" s="10">
        <v>85633</v>
      </c>
      <c r="D7353">
        <v>59528</v>
      </c>
      <c r="E7353">
        <v>22701</v>
      </c>
      <c r="F7353">
        <v>679</v>
      </c>
      <c r="G7353">
        <v>2407</v>
      </c>
      <c r="H7353">
        <v>318</v>
      </c>
      <c r="I7353">
        <v>0.12</v>
      </c>
      <c r="J7353" s="10">
        <v>673</v>
      </c>
      <c r="K7353" s="13">
        <f t="shared" si="230"/>
        <v>1989</v>
      </c>
      <c r="L7353" s="1" t="str">
        <f t="shared" si="229"/>
        <v/>
      </c>
    </row>
    <row r="7354" spans="1:12" ht="13.8" customHeight="1" x14ac:dyDescent="0.3">
      <c r="A7354" t="s">
        <v>116</v>
      </c>
      <c r="B7354">
        <v>1981</v>
      </c>
      <c r="C7354" s="10">
        <v>92402</v>
      </c>
      <c r="D7354">
        <v>63440</v>
      </c>
      <c r="E7354">
        <v>24485</v>
      </c>
      <c r="F7354">
        <v>787</v>
      </c>
      <c r="G7354">
        <v>2823</v>
      </c>
      <c r="H7354">
        <v>867</v>
      </c>
      <c r="I7354">
        <v>0.13</v>
      </c>
      <c r="J7354" s="10">
        <v>462</v>
      </c>
      <c r="K7354" s="13">
        <f t="shared" si="230"/>
        <v>1989</v>
      </c>
      <c r="L7354" s="1" t="str">
        <f t="shared" si="229"/>
        <v/>
      </c>
    </row>
    <row r="7355" spans="1:12" ht="13.8" customHeight="1" x14ac:dyDescent="0.3">
      <c r="A7355" t="s">
        <v>116</v>
      </c>
      <c r="B7355">
        <v>1982</v>
      </c>
      <c r="C7355" s="10">
        <v>95347</v>
      </c>
      <c r="D7355">
        <v>64290</v>
      </c>
      <c r="E7355">
        <v>25766</v>
      </c>
      <c r="F7355">
        <v>1190</v>
      </c>
      <c r="G7355">
        <v>3060</v>
      </c>
      <c r="H7355">
        <v>1041</v>
      </c>
      <c r="I7355">
        <v>0.13</v>
      </c>
      <c r="J7355" s="10">
        <v>444</v>
      </c>
      <c r="K7355" s="13">
        <f t="shared" si="230"/>
        <v>1989</v>
      </c>
      <c r="L7355" s="1" t="str">
        <f t="shared" si="229"/>
        <v/>
      </c>
    </row>
    <row r="7356" spans="1:12" ht="13.8" customHeight="1" x14ac:dyDescent="0.3">
      <c r="A7356" t="s">
        <v>116</v>
      </c>
      <c r="B7356">
        <v>1983</v>
      </c>
      <c r="C7356" s="10">
        <v>103264</v>
      </c>
      <c r="D7356">
        <v>70141</v>
      </c>
      <c r="E7356">
        <v>27066</v>
      </c>
      <c r="F7356">
        <v>1431</v>
      </c>
      <c r="G7356">
        <v>3448</v>
      </c>
      <c r="H7356">
        <v>1178</v>
      </c>
      <c r="I7356">
        <v>0.14000000000000001</v>
      </c>
      <c r="J7356" s="10">
        <v>501</v>
      </c>
      <c r="K7356" s="13">
        <f t="shared" si="230"/>
        <v>1989</v>
      </c>
      <c r="L7356" s="1" t="str">
        <f t="shared" si="229"/>
        <v/>
      </c>
    </row>
    <row r="7357" spans="1:12" ht="13.8" customHeight="1" x14ac:dyDescent="0.3">
      <c r="A7357" t="s">
        <v>116</v>
      </c>
      <c r="B7357">
        <v>1984</v>
      </c>
      <c r="C7357" s="10">
        <v>105841</v>
      </c>
      <c r="D7357">
        <v>69832</v>
      </c>
      <c r="E7357">
        <v>28959</v>
      </c>
      <c r="F7357">
        <v>1684</v>
      </c>
      <c r="G7357">
        <v>3948</v>
      </c>
      <c r="H7357">
        <v>1419</v>
      </c>
      <c r="I7357">
        <v>0.14000000000000001</v>
      </c>
      <c r="J7357" s="10">
        <v>570</v>
      </c>
      <c r="K7357" s="13">
        <f t="shared" si="230"/>
        <v>1989</v>
      </c>
      <c r="L7357" s="1" t="str">
        <f t="shared" si="229"/>
        <v/>
      </c>
    </row>
    <row r="7358" spans="1:12" ht="13.8" customHeight="1" x14ac:dyDescent="0.3">
      <c r="A7358" t="s">
        <v>116</v>
      </c>
      <c r="B7358">
        <v>1985</v>
      </c>
      <c r="C7358" s="10">
        <v>116355</v>
      </c>
      <c r="D7358">
        <v>76407</v>
      </c>
      <c r="E7358">
        <v>31867</v>
      </c>
      <c r="F7358">
        <v>1965</v>
      </c>
      <c r="G7358">
        <v>4492</v>
      </c>
      <c r="H7358">
        <v>1625</v>
      </c>
      <c r="I7358">
        <v>0.15</v>
      </c>
      <c r="J7358" s="10">
        <v>540</v>
      </c>
      <c r="K7358" s="13">
        <f t="shared" si="230"/>
        <v>1989</v>
      </c>
      <c r="L7358" s="1" t="str">
        <f t="shared" si="229"/>
        <v/>
      </c>
    </row>
    <row r="7359" spans="1:12" ht="13.8" customHeight="1" x14ac:dyDescent="0.3">
      <c r="A7359" t="s">
        <v>116</v>
      </c>
      <c r="B7359">
        <v>1986</v>
      </c>
      <c r="C7359" s="10">
        <v>124781</v>
      </c>
      <c r="D7359">
        <v>82404</v>
      </c>
      <c r="E7359">
        <v>33258</v>
      </c>
      <c r="F7359">
        <v>2814</v>
      </c>
      <c r="G7359">
        <v>4950</v>
      </c>
      <c r="H7359">
        <v>1355</v>
      </c>
      <c r="I7359">
        <v>0.16</v>
      </c>
      <c r="J7359" s="10">
        <v>600</v>
      </c>
      <c r="K7359" s="13">
        <f t="shared" si="230"/>
        <v>1989</v>
      </c>
      <c r="L7359" s="1" t="str">
        <f t="shared" si="229"/>
        <v/>
      </c>
    </row>
    <row r="7360" spans="1:12" ht="13.8" customHeight="1" x14ac:dyDescent="0.3">
      <c r="A7360" t="s">
        <v>116</v>
      </c>
      <c r="B7360">
        <v>1987</v>
      </c>
      <c r="C7360" s="10">
        <v>133210</v>
      </c>
      <c r="D7360">
        <v>88041</v>
      </c>
      <c r="E7360">
        <v>34845</v>
      </c>
      <c r="F7360">
        <v>3487</v>
      </c>
      <c r="G7360">
        <v>5029</v>
      </c>
      <c r="H7360">
        <v>1809</v>
      </c>
      <c r="I7360">
        <v>0.16</v>
      </c>
      <c r="J7360" s="10">
        <v>730</v>
      </c>
      <c r="K7360" s="13">
        <f t="shared" si="230"/>
        <v>1989</v>
      </c>
      <c r="L7360" s="1" t="str">
        <f t="shared" si="229"/>
        <v/>
      </c>
    </row>
    <row r="7361" spans="1:12" ht="13.8" customHeight="1" x14ac:dyDescent="0.3">
      <c r="A7361" t="s">
        <v>116</v>
      </c>
      <c r="B7361">
        <v>1988</v>
      </c>
      <c r="C7361" s="10">
        <v>143868</v>
      </c>
      <c r="D7361">
        <v>95677</v>
      </c>
      <c r="E7361">
        <v>36467</v>
      </c>
      <c r="F7361">
        <v>4150</v>
      </c>
      <c r="G7361">
        <v>5535</v>
      </c>
      <c r="H7361">
        <v>2039</v>
      </c>
      <c r="I7361">
        <v>0.17</v>
      </c>
      <c r="J7361" s="10">
        <v>904</v>
      </c>
      <c r="K7361" s="13">
        <f t="shared" si="230"/>
        <v>1989</v>
      </c>
      <c r="L7361" s="1" t="str">
        <f t="shared" si="229"/>
        <v/>
      </c>
    </row>
    <row r="7362" spans="1:12" ht="13.8" customHeight="1" x14ac:dyDescent="0.3">
      <c r="A7362" t="s">
        <v>116</v>
      </c>
      <c r="B7362">
        <v>1989</v>
      </c>
      <c r="C7362" s="10">
        <v>157897</v>
      </c>
      <c r="D7362">
        <v>102451</v>
      </c>
      <c r="E7362">
        <v>41134</v>
      </c>
      <c r="F7362">
        <v>5054</v>
      </c>
      <c r="G7362">
        <v>6256</v>
      </c>
      <c r="H7362">
        <v>3003</v>
      </c>
      <c r="I7362">
        <v>0.18</v>
      </c>
      <c r="J7362" s="10">
        <v>774</v>
      </c>
      <c r="K7362" s="13">
        <f t="shared" si="230"/>
        <v>1989</v>
      </c>
      <c r="L7362" s="1" t="str">
        <f t="shared" ref="L7362:L7425" si="231">IF(AND(B7362&gt;2011),1,"")</f>
        <v/>
      </c>
    </row>
    <row r="7363" spans="1:12" ht="13.8" customHeight="1" x14ac:dyDescent="0.3">
      <c r="A7363" t="s">
        <v>116</v>
      </c>
      <c r="B7363">
        <v>1990</v>
      </c>
      <c r="C7363" s="10">
        <v>168845</v>
      </c>
      <c r="D7363">
        <v>110562</v>
      </c>
      <c r="E7363">
        <v>43168</v>
      </c>
      <c r="F7363">
        <v>5758</v>
      </c>
      <c r="G7363">
        <v>6664</v>
      </c>
      <c r="H7363">
        <v>2694</v>
      </c>
      <c r="I7363">
        <v>0.19</v>
      </c>
      <c r="J7363" s="10">
        <v>737</v>
      </c>
      <c r="K7363" s="13">
        <f t="shared" si="230"/>
        <v>1990</v>
      </c>
      <c r="L7363" s="1" t="str">
        <f t="shared" si="231"/>
        <v/>
      </c>
    </row>
    <row r="7364" spans="1:12" ht="13.8" customHeight="1" x14ac:dyDescent="0.3">
      <c r="A7364" t="s">
        <v>116</v>
      </c>
      <c r="B7364">
        <v>1991</v>
      </c>
      <c r="C7364" s="10">
        <v>179490</v>
      </c>
      <c r="D7364">
        <v>118564</v>
      </c>
      <c r="E7364">
        <v>45421</v>
      </c>
      <c r="F7364">
        <v>6431</v>
      </c>
      <c r="G7364">
        <v>6936</v>
      </c>
      <c r="H7364">
        <v>2138</v>
      </c>
      <c r="I7364">
        <v>0.2</v>
      </c>
      <c r="J7364" s="10">
        <v>723</v>
      </c>
      <c r="K7364" s="13">
        <f t="shared" si="230"/>
        <v>1990</v>
      </c>
      <c r="L7364" s="1" t="str">
        <f t="shared" si="231"/>
        <v/>
      </c>
    </row>
    <row r="7365" spans="1:12" ht="13.8" customHeight="1" x14ac:dyDescent="0.3">
      <c r="A7365" t="s">
        <v>116</v>
      </c>
      <c r="B7365">
        <v>1992</v>
      </c>
      <c r="C7365" s="10">
        <v>190643</v>
      </c>
      <c r="D7365">
        <v>124106</v>
      </c>
      <c r="E7365">
        <v>51325</v>
      </c>
      <c r="F7365">
        <v>7439</v>
      </c>
      <c r="G7365">
        <v>6800</v>
      </c>
      <c r="H7365">
        <v>973</v>
      </c>
      <c r="I7365">
        <v>0.21</v>
      </c>
      <c r="J7365" s="10">
        <v>735</v>
      </c>
      <c r="K7365" s="13">
        <f t="shared" si="230"/>
        <v>1990</v>
      </c>
      <c r="L7365" s="1" t="str">
        <f t="shared" si="231"/>
        <v/>
      </c>
    </row>
    <row r="7366" spans="1:12" ht="13.8" customHeight="1" x14ac:dyDescent="0.3">
      <c r="A7366" t="s">
        <v>116</v>
      </c>
      <c r="B7366">
        <v>1993</v>
      </c>
      <c r="C7366" s="10">
        <v>197354</v>
      </c>
      <c r="D7366">
        <v>130654</v>
      </c>
      <c r="E7366">
        <v>51004</v>
      </c>
      <c r="F7366">
        <v>7368</v>
      </c>
      <c r="G7366">
        <v>7318</v>
      </c>
      <c r="H7366">
        <v>1010</v>
      </c>
      <c r="I7366">
        <v>0.21</v>
      </c>
      <c r="J7366" s="10">
        <v>684</v>
      </c>
      <c r="K7366" s="13">
        <f t="shared" si="230"/>
        <v>1990</v>
      </c>
      <c r="L7366" s="1" t="str">
        <f t="shared" si="231"/>
        <v/>
      </c>
    </row>
    <row r="7367" spans="1:12" ht="13.8" customHeight="1" x14ac:dyDescent="0.3">
      <c r="A7367" t="s">
        <v>116</v>
      </c>
      <c r="B7367">
        <v>1994</v>
      </c>
      <c r="C7367" s="10">
        <v>208544</v>
      </c>
      <c r="D7367">
        <v>137471</v>
      </c>
      <c r="E7367">
        <v>54300</v>
      </c>
      <c r="F7367">
        <v>7915</v>
      </c>
      <c r="G7367">
        <v>7752</v>
      </c>
      <c r="H7367">
        <v>1107</v>
      </c>
      <c r="I7367">
        <v>0.22</v>
      </c>
      <c r="J7367" s="10">
        <v>547</v>
      </c>
      <c r="K7367" s="13">
        <f t="shared" si="230"/>
        <v>1990</v>
      </c>
      <c r="L7367" s="1" t="str">
        <f t="shared" si="231"/>
        <v/>
      </c>
    </row>
    <row r="7368" spans="1:12" ht="13.8" customHeight="1" x14ac:dyDescent="0.3">
      <c r="A7368" t="s">
        <v>116</v>
      </c>
      <c r="B7368">
        <v>1995</v>
      </c>
      <c r="C7368" s="10">
        <v>221315</v>
      </c>
      <c r="D7368">
        <v>142299</v>
      </c>
      <c r="E7368">
        <v>59029</v>
      </c>
      <c r="F7368">
        <v>10658</v>
      </c>
      <c r="G7368">
        <v>8432</v>
      </c>
      <c r="H7368">
        <v>898</v>
      </c>
      <c r="I7368">
        <v>0.23</v>
      </c>
      <c r="J7368" s="10">
        <v>551</v>
      </c>
      <c r="K7368" s="13">
        <f t="shared" ref="K7368:K7431" si="232">IF(B7368&lt;1990,IF(B7368&lt;1959,1958,1989),1990)</f>
        <v>1990</v>
      </c>
      <c r="L7368" s="1" t="str">
        <f t="shared" si="231"/>
        <v/>
      </c>
    </row>
    <row r="7369" spans="1:12" ht="13.8" customHeight="1" x14ac:dyDescent="0.3">
      <c r="A7369" t="s">
        <v>116</v>
      </c>
      <c r="B7369">
        <v>1996</v>
      </c>
      <c r="C7369" s="10">
        <v>240612</v>
      </c>
      <c r="D7369">
        <v>152186</v>
      </c>
      <c r="E7369">
        <v>66365</v>
      </c>
      <c r="F7369">
        <v>10848</v>
      </c>
      <c r="G7369">
        <v>10200</v>
      </c>
      <c r="H7369">
        <v>1014</v>
      </c>
      <c r="I7369">
        <v>0.24</v>
      </c>
      <c r="J7369" s="10">
        <v>556</v>
      </c>
      <c r="K7369" s="13">
        <f t="shared" si="232"/>
        <v>1990</v>
      </c>
      <c r="L7369" s="1" t="str">
        <f t="shared" si="231"/>
        <v/>
      </c>
    </row>
    <row r="7370" spans="1:12" ht="13.8" customHeight="1" x14ac:dyDescent="0.3">
      <c r="A7370" t="s">
        <v>116</v>
      </c>
      <c r="B7370">
        <v>1997</v>
      </c>
      <c r="C7370" s="10">
        <v>250255</v>
      </c>
      <c r="D7370">
        <v>159191</v>
      </c>
      <c r="E7370">
        <v>66649</v>
      </c>
      <c r="F7370">
        <v>12561</v>
      </c>
      <c r="G7370">
        <v>10880</v>
      </c>
      <c r="H7370">
        <v>974</v>
      </c>
      <c r="I7370">
        <v>0.25</v>
      </c>
      <c r="J7370" s="10">
        <v>560</v>
      </c>
      <c r="K7370" s="13">
        <f t="shared" si="232"/>
        <v>1990</v>
      </c>
      <c r="L7370" s="1" t="str">
        <f t="shared" si="231"/>
        <v/>
      </c>
    </row>
    <row r="7371" spans="1:12" ht="13.8" customHeight="1" x14ac:dyDescent="0.3">
      <c r="A7371" t="s">
        <v>116</v>
      </c>
      <c r="B7371">
        <v>1998</v>
      </c>
      <c r="C7371" s="10">
        <v>255310</v>
      </c>
      <c r="D7371">
        <v>158106</v>
      </c>
      <c r="E7371">
        <v>71750</v>
      </c>
      <c r="F7371">
        <v>12990</v>
      </c>
      <c r="G7371">
        <v>11560</v>
      </c>
      <c r="H7371">
        <v>904</v>
      </c>
      <c r="I7371">
        <v>0.25</v>
      </c>
      <c r="J7371" s="10">
        <v>564</v>
      </c>
      <c r="K7371" s="13">
        <f t="shared" si="232"/>
        <v>1990</v>
      </c>
      <c r="L7371" s="1" t="str">
        <f t="shared" si="231"/>
        <v/>
      </c>
    </row>
    <row r="7372" spans="1:12" ht="13.8" customHeight="1" x14ac:dyDescent="0.3">
      <c r="A7372" t="s">
        <v>116</v>
      </c>
      <c r="B7372">
        <v>1999</v>
      </c>
      <c r="C7372" s="10">
        <v>271548</v>
      </c>
      <c r="D7372">
        <v>169087</v>
      </c>
      <c r="E7372">
        <v>77852</v>
      </c>
      <c r="F7372">
        <v>11549</v>
      </c>
      <c r="G7372">
        <v>12240</v>
      </c>
      <c r="H7372">
        <v>820</v>
      </c>
      <c r="I7372">
        <v>0.26</v>
      </c>
      <c r="J7372" s="10">
        <v>1292</v>
      </c>
      <c r="K7372" s="13">
        <f t="shared" si="232"/>
        <v>1990</v>
      </c>
      <c r="L7372" s="1" t="str">
        <f t="shared" si="231"/>
        <v/>
      </c>
    </row>
    <row r="7373" spans="1:12" ht="13.8" customHeight="1" x14ac:dyDescent="0.3">
      <c r="A7373" t="s">
        <v>116</v>
      </c>
      <c r="B7373">
        <v>2000</v>
      </c>
      <c r="C7373" s="10">
        <v>281389</v>
      </c>
      <c r="D7373">
        <v>172812</v>
      </c>
      <c r="E7373">
        <v>82834</v>
      </c>
      <c r="F7373">
        <v>11974</v>
      </c>
      <c r="G7373">
        <v>12920</v>
      </c>
      <c r="H7373">
        <v>849</v>
      </c>
      <c r="I7373">
        <v>0.27</v>
      </c>
      <c r="J7373" s="10">
        <v>1596</v>
      </c>
      <c r="K7373" s="13">
        <f t="shared" si="232"/>
        <v>1990</v>
      </c>
      <c r="L7373" s="1" t="str">
        <f t="shared" si="231"/>
        <v/>
      </c>
    </row>
    <row r="7374" spans="1:12" ht="13.8" customHeight="1" x14ac:dyDescent="0.3">
      <c r="A7374" t="s">
        <v>116</v>
      </c>
      <c r="B7374">
        <v>2001</v>
      </c>
      <c r="C7374" s="10">
        <v>283925</v>
      </c>
      <c r="D7374">
        <v>175588</v>
      </c>
      <c r="E7374">
        <v>81284</v>
      </c>
      <c r="F7374">
        <v>11891</v>
      </c>
      <c r="G7374">
        <v>14280</v>
      </c>
      <c r="H7374">
        <v>880</v>
      </c>
      <c r="I7374">
        <v>0.27</v>
      </c>
      <c r="J7374" s="10">
        <v>2017</v>
      </c>
      <c r="K7374" s="13">
        <f t="shared" si="232"/>
        <v>1990</v>
      </c>
      <c r="L7374" s="1" t="str">
        <f t="shared" si="231"/>
        <v/>
      </c>
    </row>
    <row r="7375" spans="1:12" ht="13.8" customHeight="1" x14ac:dyDescent="0.3">
      <c r="A7375" t="s">
        <v>116</v>
      </c>
      <c r="B7375">
        <v>2002</v>
      </c>
      <c r="C7375" s="10">
        <v>287499</v>
      </c>
      <c r="D7375">
        <v>180571</v>
      </c>
      <c r="E7375">
        <v>77675</v>
      </c>
      <c r="F7375">
        <v>12864</v>
      </c>
      <c r="G7375">
        <v>15640</v>
      </c>
      <c r="H7375">
        <v>749</v>
      </c>
      <c r="I7375">
        <v>0.26</v>
      </c>
      <c r="J7375" s="10">
        <v>1962</v>
      </c>
      <c r="K7375" s="13">
        <f t="shared" si="232"/>
        <v>1990</v>
      </c>
      <c r="L7375" s="1" t="str">
        <f t="shared" si="231"/>
        <v/>
      </c>
    </row>
    <row r="7376" spans="1:12" ht="13.8" customHeight="1" x14ac:dyDescent="0.3">
      <c r="A7376" t="s">
        <v>116</v>
      </c>
      <c r="B7376">
        <v>2003</v>
      </c>
      <c r="C7376" s="10">
        <v>299863</v>
      </c>
      <c r="D7376">
        <v>188804</v>
      </c>
      <c r="E7376">
        <v>80134</v>
      </c>
      <c r="F7376">
        <v>13643</v>
      </c>
      <c r="G7376">
        <v>16728</v>
      </c>
      <c r="H7376">
        <v>554</v>
      </c>
      <c r="I7376">
        <v>0.27</v>
      </c>
      <c r="J7376" s="10">
        <v>2073</v>
      </c>
      <c r="K7376" s="13">
        <f t="shared" si="232"/>
        <v>1990</v>
      </c>
      <c r="L7376" s="1" t="str">
        <f t="shared" si="231"/>
        <v/>
      </c>
    </row>
    <row r="7377" spans="1:12" ht="13.8" customHeight="1" x14ac:dyDescent="0.3">
      <c r="A7377" t="s">
        <v>116</v>
      </c>
      <c r="B7377">
        <v>2004</v>
      </c>
      <c r="C7377" s="10">
        <v>314786</v>
      </c>
      <c r="D7377">
        <v>202101</v>
      </c>
      <c r="E7377">
        <v>80954</v>
      </c>
      <c r="F7377">
        <v>13533</v>
      </c>
      <c r="G7377">
        <v>17680</v>
      </c>
      <c r="H7377">
        <v>519</v>
      </c>
      <c r="I7377">
        <v>0.28000000000000003</v>
      </c>
      <c r="J7377" s="10">
        <v>2409</v>
      </c>
      <c r="K7377" s="13">
        <f t="shared" si="232"/>
        <v>1990</v>
      </c>
      <c r="L7377" s="1" t="str">
        <f t="shared" si="231"/>
        <v/>
      </c>
    </row>
    <row r="7378" spans="1:12" ht="13.8" customHeight="1" x14ac:dyDescent="0.3">
      <c r="A7378" t="s">
        <v>116</v>
      </c>
      <c r="B7378">
        <v>2005</v>
      </c>
      <c r="C7378" s="10">
        <v>333396</v>
      </c>
      <c r="D7378">
        <v>217636</v>
      </c>
      <c r="E7378">
        <v>81814</v>
      </c>
      <c r="F7378">
        <v>13766</v>
      </c>
      <c r="G7378">
        <v>19720</v>
      </c>
      <c r="H7378">
        <v>460</v>
      </c>
      <c r="I7378">
        <v>0.28999999999999998</v>
      </c>
      <c r="J7378" s="10">
        <v>2822</v>
      </c>
      <c r="K7378" s="13">
        <f t="shared" si="232"/>
        <v>1990</v>
      </c>
      <c r="L7378" s="1" t="str">
        <f t="shared" si="231"/>
        <v/>
      </c>
    </row>
    <row r="7379" spans="1:12" ht="13.8" customHeight="1" x14ac:dyDescent="0.3">
      <c r="A7379" t="s">
        <v>116</v>
      </c>
      <c r="B7379">
        <v>2006</v>
      </c>
      <c r="C7379" s="10">
        <v>355527</v>
      </c>
      <c r="D7379">
        <v>233351</v>
      </c>
      <c r="E7379">
        <v>86420</v>
      </c>
      <c r="F7379">
        <v>13494</v>
      </c>
      <c r="G7379">
        <v>21760</v>
      </c>
      <c r="H7379">
        <v>502</v>
      </c>
      <c r="I7379">
        <v>0.31</v>
      </c>
      <c r="J7379" s="10">
        <v>3402</v>
      </c>
      <c r="K7379" s="13">
        <f t="shared" si="232"/>
        <v>1990</v>
      </c>
      <c r="L7379" s="1" t="str">
        <f t="shared" si="231"/>
        <v/>
      </c>
    </row>
    <row r="7380" spans="1:12" ht="13.8" customHeight="1" x14ac:dyDescent="0.3">
      <c r="A7380" t="s">
        <v>116</v>
      </c>
      <c r="B7380">
        <v>2007</v>
      </c>
      <c r="C7380" s="10">
        <v>383858</v>
      </c>
      <c r="D7380">
        <v>254139</v>
      </c>
      <c r="E7380">
        <v>91557</v>
      </c>
      <c r="F7380">
        <v>14382</v>
      </c>
      <c r="G7380">
        <v>23120</v>
      </c>
      <c r="H7380">
        <v>660</v>
      </c>
      <c r="I7380">
        <v>0.33</v>
      </c>
      <c r="J7380" s="10">
        <v>3954</v>
      </c>
      <c r="K7380" s="13">
        <f t="shared" si="232"/>
        <v>1990</v>
      </c>
      <c r="L7380" s="1" t="str">
        <f t="shared" si="231"/>
        <v/>
      </c>
    </row>
    <row r="7381" spans="1:12" ht="13.8" customHeight="1" x14ac:dyDescent="0.3">
      <c r="A7381" t="s">
        <v>116</v>
      </c>
      <c r="B7381">
        <v>2008</v>
      </c>
      <c r="C7381" s="10">
        <v>427701</v>
      </c>
      <c r="D7381">
        <v>274747</v>
      </c>
      <c r="E7381">
        <v>110009</v>
      </c>
      <c r="F7381">
        <v>17207</v>
      </c>
      <c r="G7381">
        <v>25160</v>
      </c>
      <c r="H7381">
        <v>577</v>
      </c>
      <c r="I7381">
        <v>0.36</v>
      </c>
      <c r="J7381" s="10">
        <v>3740</v>
      </c>
      <c r="K7381" s="13">
        <f t="shared" si="232"/>
        <v>1990</v>
      </c>
      <c r="L7381" s="1" t="str">
        <f t="shared" si="231"/>
        <v/>
      </c>
    </row>
    <row r="7382" spans="1:12" ht="13.8" customHeight="1" x14ac:dyDescent="0.3">
      <c r="A7382" t="s">
        <v>116</v>
      </c>
      <c r="B7382">
        <v>2009</v>
      </c>
      <c r="C7382" s="10">
        <v>474133</v>
      </c>
      <c r="D7382">
        <v>296815</v>
      </c>
      <c r="E7382">
        <v>124035</v>
      </c>
      <c r="F7382">
        <v>24883</v>
      </c>
      <c r="G7382">
        <v>27880</v>
      </c>
      <c r="H7382">
        <v>520</v>
      </c>
      <c r="I7382">
        <v>0.39</v>
      </c>
      <c r="J7382" s="10">
        <v>4035</v>
      </c>
      <c r="K7382" s="13">
        <f t="shared" si="232"/>
        <v>1990</v>
      </c>
      <c r="L7382" s="1" t="str">
        <f t="shared" si="231"/>
        <v/>
      </c>
    </row>
    <row r="7383" spans="1:12" ht="13.8" customHeight="1" x14ac:dyDescent="0.3">
      <c r="A7383" t="s">
        <v>116</v>
      </c>
      <c r="B7383">
        <v>2010</v>
      </c>
      <c r="C7383" s="10">
        <v>468964</v>
      </c>
      <c r="D7383">
        <v>298209</v>
      </c>
      <c r="E7383">
        <v>112969</v>
      </c>
      <c r="F7383">
        <v>27357</v>
      </c>
      <c r="G7383">
        <v>29920</v>
      </c>
      <c r="H7383">
        <v>509</v>
      </c>
      <c r="I7383">
        <v>0.38</v>
      </c>
      <c r="J7383" s="10">
        <v>4035</v>
      </c>
      <c r="K7383" s="13">
        <f t="shared" si="232"/>
        <v>1990</v>
      </c>
      <c r="L7383" s="1" t="str">
        <f t="shared" si="231"/>
        <v/>
      </c>
    </row>
    <row r="7384" spans="1:12" ht="13.8" customHeight="1" x14ac:dyDescent="0.3">
      <c r="A7384" t="s">
        <v>116</v>
      </c>
      <c r="B7384">
        <v>2011</v>
      </c>
      <c r="C7384" s="10">
        <v>502257</v>
      </c>
      <c r="D7384">
        <v>330199</v>
      </c>
      <c r="E7384">
        <v>113915</v>
      </c>
      <c r="F7384">
        <v>24937</v>
      </c>
      <c r="G7384">
        <v>32640</v>
      </c>
      <c r="H7384">
        <v>567</v>
      </c>
      <c r="I7384">
        <v>0.4</v>
      </c>
      <c r="J7384" s="10">
        <v>4035</v>
      </c>
      <c r="K7384" s="13">
        <f t="shared" si="232"/>
        <v>1990</v>
      </c>
      <c r="L7384" s="1" t="str">
        <f t="shared" si="231"/>
        <v/>
      </c>
    </row>
    <row r="7385" spans="1:12" ht="13.8" customHeight="1" x14ac:dyDescent="0.3">
      <c r="A7385" t="s">
        <v>116</v>
      </c>
      <c r="B7385">
        <v>2012</v>
      </c>
      <c r="C7385" s="10">
        <v>550451</v>
      </c>
      <c r="D7385">
        <v>372453</v>
      </c>
      <c r="E7385">
        <v>119399</v>
      </c>
      <c r="F7385">
        <v>21312</v>
      </c>
      <c r="G7385">
        <v>36720</v>
      </c>
      <c r="H7385">
        <v>567</v>
      </c>
      <c r="I7385">
        <v>0.44</v>
      </c>
      <c r="J7385" s="10">
        <v>4035</v>
      </c>
      <c r="K7385" s="13">
        <f t="shared" si="232"/>
        <v>1990</v>
      </c>
      <c r="L7385" s="1">
        <f t="shared" si="231"/>
        <v>1</v>
      </c>
    </row>
    <row r="7386" spans="1:12" ht="13.8" customHeight="1" x14ac:dyDescent="0.3">
      <c r="A7386" t="s">
        <v>116</v>
      </c>
      <c r="B7386">
        <v>2013</v>
      </c>
      <c r="C7386" s="10">
        <v>554882</v>
      </c>
      <c r="D7386">
        <v>362676</v>
      </c>
      <c r="E7386">
        <v>125763</v>
      </c>
      <c r="F7386">
        <v>27784</v>
      </c>
      <c r="G7386">
        <v>38080</v>
      </c>
      <c r="H7386">
        <v>579</v>
      </c>
      <c r="I7386">
        <v>0.43</v>
      </c>
      <c r="J7386" s="10">
        <v>4405</v>
      </c>
      <c r="K7386" s="13">
        <f t="shared" si="232"/>
        <v>1990</v>
      </c>
      <c r="L7386" s="1">
        <f t="shared" si="231"/>
        <v>1</v>
      </c>
    </row>
    <row r="7387" spans="1:12" ht="13.8" customHeight="1" x14ac:dyDescent="0.3">
      <c r="A7387" t="s">
        <v>116</v>
      </c>
      <c r="B7387">
        <v>2014</v>
      </c>
      <c r="C7387" s="10">
        <v>610411</v>
      </c>
      <c r="D7387">
        <v>407077</v>
      </c>
      <c r="E7387">
        <v>140199</v>
      </c>
      <c r="F7387">
        <v>25278</v>
      </c>
      <c r="G7387">
        <v>37400</v>
      </c>
      <c r="H7387">
        <v>457</v>
      </c>
      <c r="I7387">
        <v>0.47</v>
      </c>
      <c r="J7387" s="10">
        <v>4396</v>
      </c>
      <c r="K7387" s="13">
        <f t="shared" si="232"/>
        <v>1990</v>
      </c>
      <c r="L7387" s="1">
        <f t="shared" si="231"/>
        <v>1</v>
      </c>
    </row>
    <row r="7388" spans="1:12" ht="13.8" customHeight="1" x14ac:dyDescent="0.3">
      <c r="A7388" t="s">
        <v>72</v>
      </c>
      <c r="B7388">
        <v>1946</v>
      </c>
      <c r="C7388" s="10">
        <v>205</v>
      </c>
      <c r="D7388">
        <v>205</v>
      </c>
      <c r="E7388">
        <v>0</v>
      </c>
      <c r="F7388">
        <v>0</v>
      </c>
      <c r="G7388">
        <v>0</v>
      </c>
      <c r="H7388" t="s">
        <v>11</v>
      </c>
      <c r="I7388" t="s">
        <v>11</v>
      </c>
      <c r="J7388" s="10">
        <v>0</v>
      </c>
      <c r="K7388" s="13">
        <f t="shared" si="232"/>
        <v>1958</v>
      </c>
      <c r="L7388" s="1" t="str">
        <f t="shared" si="231"/>
        <v/>
      </c>
    </row>
    <row r="7389" spans="1:12" ht="13.8" customHeight="1" x14ac:dyDescent="0.3">
      <c r="A7389" t="s">
        <v>72</v>
      </c>
      <c r="B7389">
        <v>1947</v>
      </c>
      <c r="C7389" s="10">
        <v>212</v>
      </c>
      <c r="D7389">
        <v>170</v>
      </c>
      <c r="E7389">
        <v>42</v>
      </c>
      <c r="F7389">
        <v>0</v>
      </c>
      <c r="G7389">
        <v>0</v>
      </c>
      <c r="H7389" t="s">
        <v>11</v>
      </c>
      <c r="I7389" t="s">
        <v>11</v>
      </c>
      <c r="J7389" s="10">
        <v>0</v>
      </c>
      <c r="K7389" s="13">
        <f t="shared" si="232"/>
        <v>1958</v>
      </c>
      <c r="L7389" s="1" t="str">
        <f t="shared" si="231"/>
        <v/>
      </c>
    </row>
    <row r="7390" spans="1:12" ht="13.8" customHeight="1" x14ac:dyDescent="0.3">
      <c r="A7390" t="s">
        <v>72</v>
      </c>
      <c r="B7390">
        <v>1948</v>
      </c>
      <c r="C7390" s="10">
        <v>234</v>
      </c>
      <c r="D7390">
        <v>135</v>
      </c>
      <c r="E7390">
        <v>54</v>
      </c>
      <c r="F7390">
        <v>0</v>
      </c>
      <c r="G7390">
        <v>45</v>
      </c>
      <c r="H7390" t="s">
        <v>11</v>
      </c>
      <c r="I7390" t="s">
        <v>11</v>
      </c>
      <c r="J7390" s="10">
        <v>0</v>
      </c>
      <c r="K7390" s="13">
        <f t="shared" si="232"/>
        <v>1958</v>
      </c>
      <c r="L7390" s="1" t="str">
        <f t="shared" si="231"/>
        <v/>
      </c>
    </row>
    <row r="7391" spans="1:12" ht="13.8" customHeight="1" x14ac:dyDescent="0.3">
      <c r="A7391" t="s">
        <v>72</v>
      </c>
      <c r="B7391">
        <v>1949</v>
      </c>
      <c r="C7391" s="10">
        <v>332</v>
      </c>
      <c r="D7391">
        <v>168</v>
      </c>
      <c r="E7391">
        <v>105</v>
      </c>
      <c r="F7391">
        <v>0</v>
      </c>
      <c r="G7391">
        <v>58</v>
      </c>
      <c r="H7391" t="s">
        <v>11</v>
      </c>
      <c r="I7391" t="s">
        <v>11</v>
      </c>
      <c r="J7391" s="10">
        <v>0</v>
      </c>
      <c r="K7391" s="13">
        <f t="shared" si="232"/>
        <v>1958</v>
      </c>
      <c r="L7391" s="1" t="str">
        <f t="shared" si="231"/>
        <v/>
      </c>
    </row>
    <row r="7392" spans="1:12" ht="13.8" customHeight="1" x14ac:dyDescent="0.3">
      <c r="A7392" t="s">
        <v>72</v>
      </c>
      <c r="B7392">
        <v>1950</v>
      </c>
      <c r="C7392" s="10">
        <v>1733</v>
      </c>
      <c r="D7392">
        <v>1053</v>
      </c>
      <c r="E7392">
        <v>623</v>
      </c>
      <c r="F7392">
        <v>0</v>
      </c>
      <c r="G7392">
        <v>57</v>
      </c>
      <c r="H7392">
        <v>0</v>
      </c>
      <c r="I7392">
        <v>0.02</v>
      </c>
      <c r="J7392" s="10">
        <v>68</v>
      </c>
      <c r="K7392" s="13">
        <f t="shared" si="232"/>
        <v>1958</v>
      </c>
      <c r="L7392" s="1" t="str">
        <f t="shared" si="231"/>
        <v/>
      </c>
    </row>
    <row r="7393" spans="1:12" ht="13.8" customHeight="1" x14ac:dyDescent="0.3">
      <c r="A7393" t="s">
        <v>72</v>
      </c>
      <c r="B7393">
        <v>1951</v>
      </c>
      <c r="C7393" s="10">
        <v>2140</v>
      </c>
      <c r="D7393">
        <v>1362</v>
      </c>
      <c r="E7393">
        <v>709</v>
      </c>
      <c r="F7393">
        <v>0</v>
      </c>
      <c r="G7393">
        <v>69</v>
      </c>
      <c r="H7393">
        <v>0</v>
      </c>
      <c r="I7393">
        <v>0.03</v>
      </c>
      <c r="J7393" s="10">
        <v>77</v>
      </c>
      <c r="K7393" s="13">
        <f t="shared" si="232"/>
        <v>1958</v>
      </c>
      <c r="L7393" s="1" t="str">
        <f t="shared" si="231"/>
        <v/>
      </c>
    </row>
    <row r="7394" spans="1:12" ht="13.8" customHeight="1" x14ac:dyDescent="0.3">
      <c r="A7394" t="s">
        <v>72</v>
      </c>
      <c r="B7394">
        <v>1952</v>
      </c>
      <c r="C7394" s="10">
        <v>2260</v>
      </c>
      <c r="D7394">
        <v>1405</v>
      </c>
      <c r="E7394">
        <v>782</v>
      </c>
      <c r="F7394">
        <v>0</v>
      </c>
      <c r="G7394">
        <v>73</v>
      </c>
      <c r="H7394">
        <v>0</v>
      </c>
      <c r="I7394">
        <v>0.03</v>
      </c>
      <c r="J7394" s="10">
        <v>87</v>
      </c>
      <c r="K7394" s="13">
        <f t="shared" si="232"/>
        <v>1958</v>
      </c>
      <c r="L7394" s="1" t="str">
        <f t="shared" si="231"/>
        <v/>
      </c>
    </row>
    <row r="7395" spans="1:12" ht="13.8" customHeight="1" x14ac:dyDescent="0.3">
      <c r="A7395" t="s">
        <v>72</v>
      </c>
      <c r="B7395">
        <v>1953</v>
      </c>
      <c r="C7395" s="10">
        <v>2300</v>
      </c>
      <c r="D7395">
        <v>1310</v>
      </c>
      <c r="E7395">
        <v>908</v>
      </c>
      <c r="F7395">
        <v>0</v>
      </c>
      <c r="G7395">
        <v>82</v>
      </c>
      <c r="H7395">
        <v>0</v>
      </c>
      <c r="I7395">
        <v>0.03</v>
      </c>
      <c r="J7395" s="10">
        <v>120</v>
      </c>
      <c r="K7395" s="13">
        <f t="shared" si="232"/>
        <v>1958</v>
      </c>
      <c r="L7395" s="1" t="str">
        <f t="shared" si="231"/>
        <v/>
      </c>
    </row>
    <row r="7396" spans="1:12" ht="13.8" customHeight="1" x14ac:dyDescent="0.3">
      <c r="A7396" t="s">
        <v>72</v>
      </c>
      <c r="B7396">
        <v>1954</v>
      </c>
      <c r="C7396" s="10">
        <v>2336</v>
      </c>
      <c r="D7396">
        <v>1205</v>
      </c>
      <c r="E7396">
        <v>1038</v>
      </c>
      <c r="F7396">
        <v>0</v>
      </c>
      <c r="G7396">
        <v>93</v>
      </c>
      <c r="H7396">
        <v>0</v>
      </c>
      <c r="I7396">
        <v>0.03</v>
      </c>
      <c r="J7396" s="10">
        <v>153</v>
      </c>
      <c r="K7396" s="13">
        <f t="shared" si="232"/>
        <v>1958</v>
      </c>
      <c r="L7396" s="1" t="str">
        <f t="shared" si="231"/>
        <v/>
      </c>
    </row>
    <row r="7397" spans="1:12" ht="13.8" customHeight="1" x14ac:dyDescent="0.3">
      <c r="A7397" t="s">
        <v>72</v>
      </c>
      <c r="B7397">
        <v>1955</v>
      </c>
      <c r="C7397" s="10">
        <v>2407</v>
      </c>
      <c r="D7397">
        <v>1156</v>
      </c>
      <c r="E7397">
        <v>1138</v>
      </c>
      <c r="F7397">
        <v>19</v>
      </c>
      <c r="G7397">
        <v>94</v>
      </c>
      <c r="H7397">
        <v>0</v>
      </c>
      <c r="I7397">
        <v>0.03</v>
      </c>
      <c r="J7397" s="10">
        <v>162</v>
      </c>
      <c r="K7397" s="13">
        <f t="shared" si="232"/>
        <v>1958</v>
      </c>
      <c r="L7397" s="1" t="str">
        <f t="shared" si="231"/>
        <v/>
      </c>
    </row>
    <row r="7398" spans="1:12" ht="13.8" customHeight="1" x14ac:dyDescent="0.3">
      <c r="A7398" t="s">
        <v>72</v>
      </c>
      <c r="B7398">
        <v>1956</v>
      </c>
      <c r="C7398" s="10">
        <v>2852</v>
      </c>
      <c r="D7398">
        <v>1438</v>
      </c>
      <c r="E7398">
        <v>1212</v>
      </c>
      <c r="F7398">
        <v>95</v>
      </c>
      <c r="G7398">
        <v>107</v>
      </c>
      <c r="H7398">
        <v>0</v>
      </c>
      <c r="I7398">
        <v>0.03</v>
      </c>
      <c r="J7398" s="10">
        <v>167</v>
      </c>
      <c r="K7398" s="13">
        <f t="shared" si="232"/>
        <v>1958</v>
      </c>
      <c r="L7398" s="1" t="str">
        <f t="shared" si="231"/>
        <v/>
      </c>
    </row>
    <row r="7399" spans="1:12" ht="13.8" customHeight="1" x14ac:dyDescent="0.3">
      <c r="A7399" t="s">
        <v>72</v>
      </c>
      <c r="B7399">
        <v>1957</v>
      </c>
      <c r="C7399" s="10">
        <v>2947</v>
      </c>
      <c r="D7399">
        <v>1327</v>
      </c>
      <c r="E7399">
        <v>1329</v>
      </c>
      <c r="F7399">
        <v>141</v>
      </c>
      <c r="G7399">
        <v>149</v>
      </c>
      <c r="H7399">
        <v>0</v>
      </c>
      <c r="I7399">
        <v>0.03</v>
      </c>
      <c r="J7399" s="10">
        <v>188</v>
      </c>
      <c r="K7399" s="13">
        <f t="shared" si="232"/>
        <v>1958</v>
      </c>
      <c r="L7399" s="1" t="str">
        <f t="shared" si="231"/>
        <v/>
      </c>
    </row>
    <row r="7400" spans="1:12" ht="13.8" customHeight="1" x14ac:dyDescent="0.3">
      <c r="A7400" t="s">
        <v>72</v>
      </c>
      <c r="B7400">
        <v>1958</v>
      </c>
      <c r="C7400" s="10">
        <v>3309</v>
      </c>
      <c r="D7400">
        <v>1449</v>
      </c>
      <c r="E7400">
        <v>1537</v>
      </c>
      <c r="F7400">
        <v>175</v>
      </c>
      <c r="G7400">
        <v>148</v>
      </c>
      <c r="H7400">
        <v>0</v>
      </c>
      <c r="I7400">
        <v>0.04</v>
      </c>
      <c r="J7400" s="10">
        <v>201</v>
      </c>
      <c r="K7400" s="13">
        <f t="shared" si="232"/>
        <v>1958</v>
      </c>
      <c r="L7400" s="1" t="str">
        <f t="shared" si="231"/>
        <v/>
      </c>
    </row>
    <row r="7401" spans="1:12" ht="13.8" customHeight="1" x14ac:dyDescent="0.3">
      <c r="A7401" t="s">
        <v>72</v>
      </c>
      <c r="B7401">
        <v>1959</v>
      </c>
      <c r="C7401" s="10">
        <v>3211</v>
      </c>
      <c r="D7401">
        <v>1223</v>
      </c>
      <c r="E7401">
        <v>1639</v>
      </c>
      <c r="F7401">
        <v>212</v>
      </c>
      <c r="G7401">
        <v>136</v>
      </c>
      <c r="H7401">
        <v>0</v>
      </c>
      <c r="I7401">
        <v>0.03</v>
      </c>
      <c r="J7401" s="10">
        <v>218</v>
      </c>
      <c r="K7401" s="13">
        <f t="shared" si="232"/>
        <v>1989</v>
      </c>
      <c r="L7401" s="1" t="str">
        <f t="shared" si="231"/>
        <v/>
      </c>
    </row>
    <row r="7402" spans="1:12" ht="13.8" customHeight="1" x14ac:dyDescent="0.3">
      <c r="A7402" t="s">
        <v>72</v>
      </c>
      <c r="B7402">
        <v>1960</v>
      </c>
      <c r="C7402" s="10">
        <v>3860</v>
      </c>
      <c r="D7402">
        <v>1607</v>
      </c>
      <c r="E7402">
        <v>1787</v>
      </c>
      <c r="F7402">
        <v>309</v>
      </c>
      <c r="G7402">
        <v>158</v>
      </c>
      <c r="H7402">
        <v>0</v>
      </c>
      <c r="I7402">
        <v>0.04</v>
      </c>
      <c r="J7402" s="10">
        <v>224</v>
      </c>
      <c r="K7402" s="13">
        <f t="shared" si="232"/>
        <v>1989</v>
      </c>
      <c r="L7402" s="1" t="str">
        <f t="shared" si="231"/>
        <v/>
      </c>
    </row>
    <row r="7403" spans="1:12" ht="13.8" customHeight="1" x14ac:dyDescent="0.3">
      <c r="A7403" t="s">
        <v>72</v>
      </c>
      <c r="B7403">
        <v>1961</v>
      </c>
      <c r="C7403" s="10">
        <v>3997</v>
      </c>
      <c r="D7403">
        <v>1583</v>
      </c>
      <c r="E7403">
        <v>1870</v>
      </c>
      <c r="F7403">
        <v>375</v>
      </c>
      <c r="G7403">
        <v>169</v>
      </c>
      <c r="H7403">
        <v>0</v>
      </c>
      <c r="I7403">
        <v>0.04</v>
      </c>
      <c r="J7403" s="10">
        <v>241</v>
      </c>
      <c r="K7403" s="13">
        <f t="shared" si="232"/>
        <v>1989</v>
      </c>
      <c r="L7403" s="1" t="str">
        <f t="shared" si="231"/>
        <v/>
      </c>
    </row>
    <row r="7404" spans="1:12" ht="13.8" customHeight="1" x14ac:dyDescent="0.3">
      <c r="A7404" t="s">
        <v>72</v>
      </c>
      <c r="B7404">
        <v>1962</v>
      </c>
      <c r="C7404" s="10">
        <v>4392</v>
      </c>
      <c r="D7404">
        <v>1688</v>
      </c>
      <c r="E7404">
        <v>2051</v>
      </c>
      <c r="F7404">
        <v>463</v>
      </c>
      <c r="G7404">
        <v>190</v>
      </c>
      <c r="H7404">
        <v>0</v>
      </c>
      <c r="I7404">
        <v>0.04</v>
      </c>
      <c r="J7404" s="10">
        <v>274</v>
      </c>
      <c r="K7404" s="13">
        <f t="shared" si="232"/>
        <v>1989</v>
      </c>
      <c r="L7404" s="1" t="str">
        <f t="shared" si="231"/>
        <v/>
      </c>
    </row>
    <row r="7405" spans="1:12" ht="13.8" customHeight="1" x14ac:dyDescent="0.3">
      <c r="A7405" t="s">
        <v>72</v>
      </c>
      <c r="B7405">
        <v>1963</v>
      </c>
      <c r="C7405" s="10">
        <v>5049</v>
      </c>
      <c r="D7405">
        <v>1822</v>
      </c>
      <c r="E7405">
        <v>2443</v>
      </c>
      <c r="F7405">
        <v>580</v>
      </c>
      <c r="G7405">
        <v>204</v>
      </c>
      <c r="H7405">
        <v>0</v>
      </c>
      <c r="I7405">
        <v>0.05</v>
      </c>
      <c r="J7405" s="10">
        <v>288</v>
      </c>
      <c r="K7405" s="13">
        <f t="shared" si="232"/>
        <v>1989</v>
      </c>
      <c r="L7405" s="1" t="str">
        <f t="shared" si="231"/>
        <v/>
      </c>
    </row>
    <row r="7406" spans="1:12" ht="13.8" customHeight="1" x14ac:dyDescent="0.3">
      <c r="A7406" t="s">
        <v>72</v>
      </c>
      <c r="B7406">
        <v>1964</v>
      </c>
      <c r="C7406" s="10">
        <v>5191</v>
      </c>
      <c r="D7406">
        <v>1779</v>
      </c>
      <c r="E7406">
        <v>2473</v>
      </c>
      <c r="F7406">
        <v>729</v>
      </c>
      <c r="G7406">
        <v>210</v>
      </c>
      <c r="H7406">
        <v>0</v>
      </c>
      <c r="I7406">
        <v>0.05</v>
      </c>
      <c r="J7406" s="10">
        <v>322</v>
      </c>
      <c r="K7406" s="13">
        <f t="shared" si="232"/>
        <v>1989</v>
      </c>
      <c r="L7406" s="1" t="str">
        <f t="shared" si="231"/>
        <v/>
      </c>
    </row>
    <row r="7407" spans="1:12" ht="13.8" customHeight="1" x14ac:dyDescent="0.3">
      <c r="A7407" t="s">
        <v>72</v>
      </c>
      <c r="B7407">
        <v>1965</v>
      </c>
      <c r="C7407" s="10">
        <v>5447</v>
      </c>
      <c r="D7407">
        <v>1683</v>
      </c>
      <c r="E7407">
        <v>2669</v>
      </c>
      <c r="F7407">
        <v>863</v>
      </c>
      <c r="G7407">
        <v>232</v>
      </c>
      <c r="H7407">
        <v>0</v>
      </c>
      <c r="I7407">
        <v>0.05</v>
      </c>
      <c r="J7407" s="10">
        <v>298</v>
      </c>
      <c r="K7407" s="13">
        <f t="shared" si="232"/>
        <v>1989</v>
      </c>
      <c r="L7407" s="1" t="str">
        <f t="shared" si="231"/>
        <v/>
      </c>
    </row>
    <row r="7408" spans="1:12" ht="13.8" customHeight="1" x14ac:dyDescent="0.3">
      <c r="A7408" t="s">
        <v>72</v>
      </c>
      <c r="B7408">
        <v>1966</v>
      </c>
      <c r="C7408" s="10">
        <v>5543</v>
      </c>
      <c r="D7408">
        <v>1454</v>
      </c>
      <c r="E7408">
        <v>2863</v>
      </c>
      <c r="F7408">
        <v>975</v>
      </c>
      <c r="G7408">
        <v>251</v>
      </c>
      <c r="H7408">
        <v>0</v>
      </c>
      <c r="I7408">
        <v>0.05</v>
      </c>
      <c r="J7408" s="10">
        <v>175</v>
      </c>
      <c r="K7408" s="13">
        <f t="shared" si="232"/>
        <v>1989</v>
      </c>
      <c r="L7408" s="1" t="str">
        <f t="shared" si="231"/>
        <v/>
      </c>
    </row>
    <row r="7409" spans="1:12" ht="13.8" customHeight="1" x14ac:dyDescent="0.3">
      <c r="A7409" t="s">
        <v>72</v>
      </c>
      <c r="B7409">
        <v>1967</v>
      </c>
      <c r="C7409" s="10">
        <v>5883</v>
      </c>
      <c r="D7409">
        <v>1428</v>
      </c>
      <c r="E7409">
        <v>3041</v>
      </c>
      <c r="F7409">
        <v>1137</v>
      </c>
      <c r="G7409">
        <v>277</v>
      </c>
      <c r="H7409">
        <v>0</v>
      </c>
      <c r="I7409">
        <v>0.05</v>
      </c>
      <c r="J7409" s="10">
        <v>262</v>
      </c>
      <c r="K7409" s="13">
        <f t="shared" si="232"/>
        <v>1989</v>
      </c>
      <c r="L7409" s="1" t="str">
        <f t="shared" si="231"/>
        <v/>
      </c>
    </row>
    <row r="7410" spans="1:12" ht="13.8" customHeight="1" x14ac:dyDescent="0.3">
      <c r="A7410" t="s">
        <v>72</v>
      </c>
      <c r="B7410">
        <v>1968</v>
      </c>
      <c r="C7410" s="10">
        <v>6746</v>
      </c>
      <c r="D7410">
        <v>1549</v>
      </c>
      <c r="E7410">
        <v>3590</v>
      </c>
      <c r="F7410">
        <v>1276</v>
      </c>
      <c r="G7410">
        <v>331</v>
      </c>
      <c r="H7410">
        <v>0</v>
      </c>
      <c r="I7410">
        <v>0.06</v>
      </c>
      <c r="J7410" s="10">
        <v>274</v>
      </c>
      <c r="K7410" s="13">
        <f t="shared" si="232"/>
        <v>1989</v>
      </c>
      <c r="L7410" s="1" t="str">
        <f t="shared" si="231"/>
        <v/>
      </c>
    </row>
    <row r="7411" spans="1:12" ht="13.8" customHeight="1" x14ac:dyDescent="0.3">
      <c r="A7411" t="s">
        <v>72</v>
      </c>
      <c r="B7411">
        <v>1969</v>
      </c>
      <c r="C7411" s="10">
        <v>6543</v>
      </c>
      <c r="D7411">
        <v>1429</v>
      </c>
      <c r="E7411">
        <v>3178</v>
      </c>
      <c r="F7411">
        <v>1572</v>
      </c>
      <c r="G7411">
        <v>364</v>
      </c>
      <c r="H7411">
        <v>0</v>
      </c>
      <c r="I7411">
        <v>0.05</v>
      </c>
      <c r="J7411" s="10">
        <v>363</v>
      </c>
      <c r="K7411" s="13">
        <f t="shared" si="232"/>
        <v>1989</v>
      </c>
      <c r="L7411" s="1" t="str">
        <f t="shared" si="231"/>
        <v/>
      </c>
    </row>
    <row r="7412" spans="1:12" ht="13.8" customHeight="1" x14ac:dyDescent="0.3">
      <c r="A7412" t="s">
        <v>72</v>
      </c>
      <c r="B7412">
        <v>1970</v>
      </c>
      <c r="C7412" s="10">
        <v>6637</v>
      </c>
      <c r="D7412">
        <v>1331</v>
      </c>
      <c r="E7412">
        <v>3387</v>
      </c>
      <c r="F7412">
        <v>1286</v>
      </c>
      <c r="G7412">
        <v>350</v>
      </c>
      <c r="H7412">
        <v>284</v>
      </c>
      <c r="I7412">
        <v>0.05</v>
      </c>
      <c r="J7412" s="10">
        <v>320</v>
      </c>
      <c r="K7412" s="13">
        <f t="shared" si="232"/>
        <v>1989</v>
      </c>
      <c r="L7412" s="1" t="str">
        <f t="shared" si="231"/>
        <v/>
      </c>
    </row>
    <row r="7413" spans="1:12" ht="13.8" customHeight="1" x14ac:dyDescent="0.3">
      <c r="A7413" t="s">
        <v>72</v>
      </c>
      <c r="B7413">
        <v>1971</v>
      </c>
      <c r="C7413" s="10">
        <v>6293</v>
      </c>
      <c r="D7413">
        <v>1176</v>
      </c>
      <c r="E7413">
        <v>3120</v>
      </c>
      <c r="F7413">
        <v>1349</v>
      </c>
      <c r="G7413">
        <v>365</v>
      </c>
      <c r="H7413">
        <v>284</v>
      </c>
      <c r="I7413">
        <v>0.05</v>
      </c>
      <c r="J7413" s="10">
        <v>304</v>
      </c>
      <c r="K7413" s="13">
        <f t="shared" si="232"/>
        <v>1989</v>
      </c>
      <c r="L7413" s="1" t="str">
        <f t="shared" si="231"/>
        <v/>
      </c>
    </row>
    <row r="7414" spans="1:12" ht="13.8" customHeight="1" x14ac:dyDescent="0.3">
      <c r="A7414" t="s">
        <v>117</v>
      </c>
      <c r="B7414">
        <v>1889</v>
      </c>
      <c r="C7414" s="10">
        <v>1</v>
      </c>
      <c r="D7414">
        <v>1</v>
      </c>
      <c r="E7414">
        <v>0</v>
      </c>
      <c r="F7414">
        <v>0</v>
      </c>
      <c r="G7414">
        <v>0</v>
      </c>
      <c r="H7414" t="s">
        <v>11</v>
      </c>
      <c r="I7414" t="s">
        <v>11</v>
      </c>
      <c r="J7414" s="10">
        <v>0</v>
      </c>
      <c r="K7414" s="13">
        <f t="shared" si="232"/>
        <v>1958</v>
      </c>
      <c r="L7414" s="1" t="str">
        <f t="shared" si="231"/>
        <v/>
      </c>
    </row>
    <row r="7415" spans="1:12" ht="13.8" customHeight="1" x14ac:dyDescent="0.3">
      <c r="A7415" t="s">
        <v>117</v>
      </c>
      <c r="B7415">
        <v>1890</v>
      </c>
      <c r="C7415" s="10">
        <v>4</v>
      </c>
      <c r="D7415">
        <v>4</v>
      </c>
      <c r="E7415">
        <v>0</v>
      </c>
      <c r="F7415">
        <v>0</v>
      </c>
      <c r="G7415">
        <v>0</v>
      </c>
      <c r="H7415" t="s">
        <v>11</v>
      </c>
      <c r="I7415" t="s">
        <v>11</v>
      </c>
      <c r="J7415" s="10">
        <v>0</v>
      </c>
      <c r="K7415" s="13">
        <f t="shared" si="232"/>
        <v>1958</v>
      </c>
      <c r="L7415" s="1" t="str">
        <f t="shared" si="231"/>
        <v/>
      </c>
    </row>
    <row r="7416" spans="1:12" ht="13.8" customHeight="1" x14ac:dyDescent="0.3">
      <c r="A7416" t="s">
        <v>117</v>
      </c>
      <c r="B7416">
        <v>1891</v>
      </c>
      <c r="C7416" s="10">
        <v>6</v>
      </c>
      <c r="D7416">
        <v>6</v>
      </c>
      <c r="E7416">
        <v>0</v>
      </c>
      <c r="F7416">
        <v>0</v>
      </c>
      <c r="G7416">
        <v>0</v>
      </c>
      <c r="H7416" t="s">
        <v>11</v>
      </c>
      <c r="I7416" t="s">
        <v>11</v>
      </c>
      <c r="J7416" s="10">
        <v>0</v>
      </c>
      <c r="K7416" s="13">
        <f t="shared" si="232"/>
        <v>1958</v>
      </c>
      <c r="L7416" s="1" t="str">
        <f t="shared" si="231"/>
        <v/>
      </c>
    </row>
    <row r="7417" spans="1:12" ht="13.8" customHeight="1" x14ac:dyDescent="0.3">
      <c r="A7417" t="s">
        <v>117</v>
      </c>
      <c r="B7417">
        <v>1892</v>
      </c>
      <c r="C7417" s="10">
        <v>49</v>
      </c>
      <c r="D7417">
        <v>51</v>
      </c>
      <c r="E7417">
        <v>-3</v>
      </c>
      <c r="F7417">
        <v>0</v>
      </c>
      <c r="G7417">
        <v>0</v>
      </c>
      <c r="H7417" t="s">
        <v>11</v>
      </c>
      <c r="I7417" t="s">
        <v>11</v>
      </c>
      <c r="J7417" s="10">
        <v>0</v>
      </c>
      <c r="K7417" s="13">
        <f t="shared" si="232"/>
        <v>1958</v>
      </c>
      <c r="L7417" s="1" t="str">
        <f t="shared" si="231"/>
        <v/>
      </c>
    </row>
    <row r="7418" spans="1:12" ht="13.8" customHeight="1" x14ac:dyDescent="0.3">
      <c r="A7418" t="s">
        <v>117</v>
      </c>
      <c r="B7418">
        <v>1893</v>
      </c>
      <c r="C7418" s="10">
        <v>110</v>
      </c>
      <c r="D7418">
        <v>49</v>
      </c>
      <c r="E7418">
        <v>62</v>
      </c>
      <c r="F7418">
        <v>0</v>
      </c>
      <c r="G7418">
        <v>0</v>
      </c>
      <c r="H7418" t="s">
        <v>11</v>
      </c>
      <c r="I7418" t="s">
        <v>11</v>
      </c>
      <c r="J7418" s="10">
        <v>0</v>
      </c>
      <c r="K7418" s="13">
        <f t="shared" si="232"/>
        <v>1958</v>
      </c>
      <c r="L7418" s="1" t="str">
        <f t="shared" si="231"/>
        <v/>
      </c>
    </row>
    <row r="7419" spans="1:12" ht="13.8" customHeight="1" x14ac:dyDescent="0.3">
      <c r="A7419" t="s">
        <v>117</v>
      </c>
      <c r="B7419">
        <v>1894</v>
      </c>
      <c r="C7419" s="10">
        <v>131</v>
      </c>
      <c r="D7419">
        <v>70</v>
      </c>
      <c r="E7419">
        <v>61</v>
      </c>
      <c r="F7419">
        <v>0</v>
      </c>
      <c r="G7419">
        <v>0</v>
      </c>
      <c r="H7419" t="s">
        <v>11</v>
      </c>
      <c r="I7419" t="s">
        <v>11</v>
      </c>
      <c r="J7419" s="10">
        <v>0</v>
      </c>
      <c r="K7419" s="13">
        <f t="shared" si="232"/>
        <v>1958</v>
      </c>
      <c r="L7419" s="1" t="str">
        <f t="shared" si="231"/>
        <v/>
      </c>
    </row>
    <row r="7420" spans="1:12" ht="13.8" customHeight="1" x14ac:dyDescent="0.3">
      <c r="A7420" t="s">
        <v>117</v>
      </c>
      <c r="B7420">
        <v>1895</v>
      </c>
      <c r="C7420" s="10">
        <v>210</v>
      </c>
      <c r="D7420">
        <v>93</v>
      </c>
      <c r="E7420">
        <v>116</v>
      </c>
      <c r="F7420">
        <v>0</v>
      </c>
      <c r="G7420">
        <v>0</v>
      </c>
      <c r="H7420" t="s">
        <v>11</v>
      </c>
      <c r="I7420" t="s">
        <v>11</v>
      </c>
      <c r="J7420" s="10">
        <v>0</v>
      </c>
      <c r="K7420" s="13">
        <f t="shared" si="232"/>
        <v>1958</v>
      </c>
      <c r="L7420" s="1" t="str">
        <f t="shared" si="231"/>
        <v/>
      </c>
    </row>
    <row r="7421" spans="1:12" ht="13.8" customHeight="1" x14ac:dyDescent="0.3">
      <c r="A7421" t="s">
        <v>117</v>
      </c>
      <c r="B7421">
        <v>1896</v>
      </c>
      <c r="C7421" s="10">
        <v>235</v>
      </c>
      <c r="D7421">
        <v>103</v>
      </c>
      <c r="E7421">
        <v>132</v>
      </c>
      <c r="F7421">
        <v>0</v>
      </c>
      <c r="G7421">
        <v>0</v>
      </c>
      <c r="H7421" t="s">
        <v>11</v>
      </c>
      <c r="I7421" t="s">
        <v>11</v>
      </c>
      <c r="J7421" s="10">
        <v>0</v>
      </c>
      <c r="K7421" s="13">
        <f t="shared" si="232"/>
        <v>1958</v>
      </c>
      <c r="L7421" s="1" t="str">
        <f t="shared" si="231"/>
        <v/>
      </c>
    </row>
    <row r="7422" spans="1:12" ht="13.8" customHeight="1" x14ac:dyDescent="0.3">
      <c r="A7422" t="s">
        <v>117</v>
      </c>
      <c r="B7422">
        <v>1897</v>
      </c>
      <c r="C7422" s="10">
        <v>302</v>
      </c>
      <c r="D7422">
        <v>118</v>
      </c>
      <c r="E7422">
        <v>184</v>
      </c>
      <c r="F7422">
        <v>0</v>
      </c>
      <c r="G7422">
        <v>0</v>
      </c>
      <c r="H7422" t="s">
        <v>11</v>
      </c>
      <c r="I7422" t="s">
        <v>11</v>
      </c>
      <c r="J7422" s="10">
        <v>0</v>
      </c>
      <c r="K7422" s="13">
        <f t="shared" si="232"/>
        <v>1958</v>
      </c>
      <c r="L7422" s="1" t="str">
        <f t="shared" si="231"/>
        <v/>
      </c>
    </row>
    <row r="7423" spans="1:12" ht="13.8" customHeight="1" x14ac:dyDescent="0.3">
      <c r="A7423" t="s">
        <v>117</v>
      </c>
      <c r="B7423">
        <v>1898</v>
      </c>
      <c r="C7423" s="10">
        <v>352</v>
      </c>
      <c r="D7423">
        <v>119</v>
      </c>
      <c r="E7423">
        <v>233</v>
      </c>
      <c r="F7423">
        <v>0</v>
      </c>
      <c r="G7423">
        <v>0</v>
      </c>
      <c r="H7423" t="s">
        <v>11</v>
      </c>
      <c r="I7423" t="s">
        <v>11</v>
      </c>
      <c r="J7423" s="10">
        <v>0</v>
      </c>
      <c r="K7423" s="13">
        <f t="shared" si="232"/>
        <v>1958</v>
      </c>
      <c r="L7423" s="1" t="str">
        <f t="shared" si="231"/>
        <v/>
      </c>
    </row>
    <row r="7424" spans="1:12" ht="13.8" customHeight="1" x14ac:dyDescent="0.3">
      <c r="A7424" t="s">
        <v>117</v>
      </c>
      <c r="B7424">
        <v>1899</v>
      </c>
      <c r="C7424" s="10">
        <v>307</v>
      </c>
      <c r="D7424">
        <v>135</v>
      </c>
      <c r="E7424">
        <v>172</v>
      </c>
      <c r="F7424">
        <v>0</v>
      </c>
      <c r="G7424">
        <v>0</v>
      </c>
      <c r="H7424" t="s">
        <v>11</v>
      </c>
      <c r="I7424" t="s">
        <v>11</v>
      </c>
      <c r="J7424" s="10">
        <v>0</v>
      </c>
      <c r="K7424" s="13">
        <f t="shared" si="232"/>
        <v>1958</v>
      </c>
      <c r="L7424" s="1" t="str">
        <f t="shared" si="231"/>
        <v/>
      </c>
    </row>
    <row r="7425" spans="1:12" ht="13.8" customHeight="1" x14ac:dyDescent="0.3">
      <c r="A7425" t="s">
        <v>117</v>
      </c>
      <c r="B7425">
        <v>1900</v>
      </c>
      <c r="C7425" s="10">
        <v>330</v>
      </c>
      <c r="D7425">
        <v>147</v>
      </c>
      <c r="E7425">
        <v>183</v>
      </c>
      <c r="F7425">
        <v>0</v>
      </c>
      <c r="G7425">
        <v>0</v>
      </c>
      <c r="H7425" t="s">
        <v>11</v>
      </c>
      <c r="I7425" t="s">
        <v>11</v>
      </c>
      <c r="J7425" s="10">
        <v>0</v>
      </c>
      <c r="K7425" s="13">
        <f t="shared" si="232"/>
        <v>1958</v>
      </c>
      <c r="L7425" s="1" t="str">
        <f t="shared" si="231"/>
        <v/>
      </c>
    </row>
    <row r="7426" spans="1:12" ht="13.8" customHeight="1" x14ac:dyDescent="0.3">
      <c r="A7426" t="s">
        <v>117</v>
      </c>
      <c r="B7426">
        <v>1901</v>
      </c>
      <c r="C7426" s="10">
        <v>612</v>
      </c>
      <c r="D7426">
        <v>148</v>
      </c>
      <c r="E7426">
        <v>464</v>
      </c>
      <c r="F7426">
        <v>0</v>
      </c>
      <c r="G7426">
        <v>0</v>
      </c>
      <c r="H7426" t="s">
        <v>11</v>
      </c>
      <c r="I7426" t="s">
        <v>11</v>
      </c>
      <c r="J7426" s="10">
        <v>0</v>
      </c>
      <c r="K7426" s="13">
        <f t="shared" si="232"/>
        <v>1958</v>
      </c>
      <c r="L7426" s="1" t="str">
        <f t="shared" ref="L7426:L7489" si="233">IF(AND(B7426&gt;2011),1,"")</f>
        <v/>
      </c>
    </row>
    <row r="7427" spans="1:12" ht="13.8" customHeight="1" x14ac:dyDescent="0.3">
      <c r="A7427" t="s">
        <v>117</v>
      </c>
      <c r="B7427">
        <v>1902</v>
      </c>
      <c r="C7427" s="10">
        <v>420</v>
      </c>
      <c r="D7427">
        <v>139</v>
      </c>
      <c r="E7427">
        <v>281</v>
      </c>
      <c r="F7427">
        <v>0</v>
      </c>
      <c r="G7427">
        <v>0</v>
      </c>
      <c r="H7427" t="s">
        <v>11</v>
      </c>
      <c r="I7427" t="s">
        <v>11</v>
      </c>
      <c r="J7427" s="10">
        <v>0</v>
      </c>
      <c r="K7427" s="13">
        <f t="shared" si="232"/>
        <v>1958</v>
      </c>
      <c r="L7427" s="1" t="str">
        <f t="shared" si="233"/>
        <v/>
      </c>
    </row>
    <row r="7428" spans="1:12" ht="13.8" customHeight="1" x14ac:dyDescent="0.3">
      <c r="A7428" t="s">
        <v>117</v>
      </c>
      <c r="B7428">
        <v>1903</v>
      </c>
      <c r="C7428" s="10">
        <v>819</v>
      </c>
      <c r="D7428">
        <v>153</v>
      </c>
      <c r="E7428">
        <v>666</v>
      </c>
      <c r="F7428">
        <v>0</v>
      </c>
      <c r="G7428">
        <v>0</v>
      </c>
      <c r="H7428" t="s">
        <v>11</v>
      </c>
      <c r="I7428" t="s">
        <v>11</v>
      </c>
      <c r="J7428" s="10">
        <v>0</v>
      </c>
      <c r="K7428" s="13">
        <f t="shared" si="232"/>
        <v>1958</v>
      </c>
      <c r="L7428" s="1" t="str">
        <f t="shared" si="233"/>
        <v/>
      </c>
    </row>
    <row r="7429" spans="1:12" ht="13.8" customHeight="1" x14ac:dyDescent="0.3">
      <c r="A7429" t="s">
        <v>117</v>
      </c>
      <c r="B7429">
        <v>1904</v>
      </c>
      <c r="C7429" s="10">
        <v>919</v>
      </c>
      <c r="D7429">
        <v>167</v>
      </c>
      <c r="E7429">
        <v>752</v>
      </c>
      <c r="F7429">
        <v>0</v>
      </c>
      <c r="G7429">
        <v>0</v>
      </c>
      <c r="H7429" t="s">
        <v>11</v>
      </c>
      <c r="I7429" t="s">
        <v>11</v>
      </c>
      <c r="J7429" s="10">
        <v>0</v>
      </c>
      <c r="K7429" s="13">
        <f t="shared" si="232"/>
        <v>1958</v>
      </c>
      <c r="L7429" s="1" t="str">
        <f t="shared" si="233"/>
        <v/>
      </c>
    </row>
    <row r="7430" spans="1:12" ht="13.8" customHeight="1" x14ac:dyDescent="0.3">
      <c r="A7430" t="s">
        <v>117</v>
      </c>
      <c r="B7430">
        <v>1905</v>
      </c>
      <c r="C7430" s="10">
        <v>1128</v>
      </c>
      <c r="D7430">
        <v>221</v>
      </c>
      <c r="E7430">
        <v>907</v>
      </c>
      <c r="F7430">
        <v>0</v>
      </c>
      <c r="G7430">
        <v>0</v>
      </c>
      <c r="H7430" t="s">
        <v>11</v>
      </c>
      <c r="I7430" t="s">
        <v>11</v>
      </c>
      <c r="J7430" s="10">
        <v>0</v>
      </c>
      <c r="K7430" s="13">
        <f t="shared" si="232"/>
        <v>1958</v>
      </c>
      <c r="L7430" s="1" t="str">
        <f t="shared" si="233"/>
        <v/>
      </c>
    </row>
    <row r="7431" spans="1:12" ht="13.8" customHeight="1" x14ac:dyDescent="0.3">
      <c r="A7431" t="s">
        <v>117</v>
      </c>
      <c r="B7431">
        <v>1906</v>
      </c>
      <c r="C7431" s="10">
        <v>1215</v>
      </c>
      <c r="D7431">
        <v>269</v>
      </c>
      <c r="E7431">
        <v>946</v>
      </c>
      <c r="F7431">
        <v>0</v>
      </c>
      <c r="G7431">
        <v>0</v>
      </c>
      <c r="H7431" t="s">
        <v>11</v>
      </c>
      <c r="I7431" t="s">
        <v>11</v>
      </c>
      <c r="J7431" s="10">
        <v>0</v>
      </c>
      <c r="K7431" s="13">
        <f t="shared" si="232"/>
        <v>1958</v>
      </c>
      <c r="L7431" s="1" t="str">
        <f t="shared" si="233"/>
        <v/>
      </c>
    </row>
    <row r="7432" spans="1:12" ht="13.8" customHeight="1" x14ac:dyDescent="0.3">
      <c r="A7432" t="s">
        <v>117</v>
      </c>
      <c r="B7432">
        <v>1907</v>
      </c>
      <c r="C7432" s="10">
        <v>1445</v>
      </c>
      <c r="D7432">
        <v>291</v>
      </c>
      <c r="E7432">
        <v>1154</v>
      </c>
      <c r="F7432">
        <v>0</v>
      </c>
      <c r="G7432">
        <v>0</v>
      </c>
      <c r="H7432" t="s">
        <v>11</v>
      </c>
      <c r="I7432" t="s">
        <v>11</v>
      </c>
      <c r="J7432" s="10">
        <v>0</v>
      </c>
      <c r="K7432" s="13">
        <f t="shared" ref="K7432:K7495" si="234">IF(B7432&lt;1990,IF(B7432&lt;1959,1958,1989),1990)</f>
        <v>1958</v>
      </c>
      <c r="L7432" s="1" t="str">
        <f t="shared" si="233"/>
        <v/>
      </c>
    </row>
    <row r="7433" spans="1:12" ht="13.8" customHeight="1" x14ac:dyDescent="0.3">
      <c r="A7433" t="s">
        <v>117</v>
      </c>
      <c r="B7433">
        <v>1908</v>
      </c>
      <c r="C7433" s="10">
        <v>1499</v>
      </c>
      <c r="D7433">
        <v>310</v>
      </c>
      <c r="E7433">
        <v>1189</v>
      </c>
      <c r="F7433">
        <v>0</v>
      </c>
      <c r="G7433">
        <v>0</v>
      </c>
      <c r="H7433" t="s">
        <v>11</v>
      </c>
      <c r="I7433" t="s">
        <v>11</v>
      </c>
      <c r="J7433" s="10">
        <v>0</v>
      </c>
      <c r="K7433" s="13">
        <f t="shared" si="234"/>
        <v>1958</v>
      </c>
      <c r="L7433" s="1" t="str">
        <f t="shared" si="233"/>
        <v/>
      </c>
    </row>
    <row r="7434" spans="1:12" ht="13.8" customHeight="1" x14ac:dyDescent="0.3">
      <c r="A7434" t="s">
        <v>117</v>
      </c>
      <c r="B7434">
        <v>1909</v>
      </c>
      <c r="C7434" s="10">
        <v>1634</v>
      </c>
      <c r="D7434">
        <v>358</v>
      </c>
      <c r="E7434">
        <v>1276</v>
      </c>
      <c r="F7434">
        <v>0</v>
      </c>
      <c r="G7434">
        <v>0</v>
      </c>
      <c r="H7434" t="s">
        <v>11</v>
      </c>
      <c r="I7434" t="s">
        <v>11</v>
      </c>
      <c r="J7434" s="10">
        <v>0</v>
      </c>
      <c r="K7434" s="13">
        <f t="shared" si="234"/>
        <v>1958</v>
      </c>
      <c r="L7434" s="1" t="str">
        <f t="shared" si="233"/>
        <v/>
      </c>
    </row>
    <row r="7435" spans="1:12" ht="13.8" customHeight="1" x14ac:dyDescent="0.3">
      <c r="A7435" t="s">
        <v>117</v>
      </c>
      <c r="B7435">
        <v>1910</v>
      </c>
      <c r="C7435" s="10">
        <v>1668</v>
      </c>
      <c r="D7435">
        <v>393</v>
      </c>
      <c r="E7435">
        <v>1275</v>
      </c>
      <c r="F7435">
        <v>0</v>
      </c>
      <c r="G7435">
        <v>0</v>
      </c>
      <c r="H7435" t="s">
        <v>11</v>
      </c>
      <c r="I7435" t="s">
        <v>11</v>
      </c>
      <c r="J7435" s="10">
        <v>0</v>
      </c>
      <c r="K7435" s="13">
        <f t="shared" si="234"/>
        <v>1958</v>
      </c>
      <c r="L7435" s="1" t="str">
        <f t="shared" si="233"/>
        <v/>
      </c>
    </row>
    <row r="7436" spans="1:12" ht="13.8" customHeight="1" x14ac:dyDescent="0.3">
      <c r="A7436" t="s">
        <v>117</v>
      </c>
      <c r="B7436">
        <v>1911</v>
      </c>
      <c r="C7436" s="10">
        <v>1836</v>
      </c>
      <c r="D7436">
        <v>437</v>
      </c>
      <c r="E7436">
        <v>1399</v>
      </c>
      <c r="F7436">
        <v>0</v>
      </c>
      <c r="G7436">
        <v>0</v>
      </c>
      <c r="H7436" t="s">
        <v>11</v>
      </c>
      <c r="I7436" t="s">
        <v>11</v>
      </c>
      <c r="J7436" s="10">
        <v>0</v>
      </c>
      <c r="K7436" s="13">
        <f t="shared" si="234"/>
        <v>1958</v>
      </c>
      <c r="L7436" s="1" t="str">
        <f t="shared" si="233"/>
        <v/>
      </c>
    </row>
    <row r="7437" spans="1:12" ht="13.8" customHeight="1" x14ac:dyDescent="0.3">
      <c r="A7437" t="s">
        <v>117</v>
      </c>
      <c r="B7437">
        <v>1912</v>
      </c>
      <c r="C7437" s="10">
        <v>1594</v>
      </c>
      <c r="D7437">
        <v>441</v>
      </c>
      <c r="E7437">
        <v>1153</v>
      </c>
      <c r="F7437">
        <v>0</v>
      </c>
      <c r="G7437">
        <v>0</v>
      </c>
      <c r="H7437" t="s">
        <v>11</v>
      </c>
      <c r="I7437" t="s">
        <v>11</v>
      </c>
      <c r="J7437" s="10">
        <v>0</v>
      </c>
      <c r="K7437" s="13">
        <f t="shared" si="234"/>
        <v>1958</v>
      </c>
      <c r="L7437" s="1" t="str">
        <f t="shared" si="233"/>
        <v/>
      </c>
    </row>
    <row r="7438" spans="1:12" ht="13.8" customHeight="1" x14ac:dyDescent="0.3">
      <c r="A7438" t="s">
        <v>117</v>
      </c>
      <c r="B7438">
        <v>1913</v>
      </c>
      <c r="C7438" s="10">
        <v>1610</v>
      </c>
      <c r="D7438">
        <v>411</v>
      </c>
      <c r="E7438">
        <v>1199</v>
      </c>
      <c r="F7438">
        <v>0</v>
      </c>
      <c r="G7438">
        <v>0</v>
      </c>
      <c r="H7438" t="s">
        <v>11</v>
      </c>
      <c r="I7438" t="s">
        <v>11</v>
      </c>
      <c r="J7438" s="10">
        <v>0</v>
      </c>
      <c r="K7438" s="13">
        <f t="shared" si="234"/>
        <v>1958</v>
      </c>
      <c r="L7438" s="1" t="str">
        <f t="shared" si="233"/>
        <v/>
      </c>
    </row>
    <row r="7439" spans="1:12" ht="13.8" customHeight="1" x14ac:dyDescent="0.3">
      <c r="A7439" t="s">
        <v>117</v>
      </c>
      <c r="B7439">
        <v>1914</v>
      </c>
      <c r="C7439" s="10">
        <v>1642</v>
      </c>
      <c r="D7439">
        <v>448</v>
      </c>
      <c r="E7439">
        <v>1194</v>
      </c>
      <c r="F7439">
        <v>0</v>
      </c>
      <c r="G7439">
        <v>0</v>
      </c>
      <c r="H7439" t="s">
        <v>11</v>
      </c>
      <c r="I7439" t="s">
        <v>11</v>
      </c>
      <c r="J7439" s="10">
        <v>0</v>
      </c>
      <c r="K7439" s="13">
        <f t="shared" si="234"/>
        <v>1958</v>
      </c>
      <c r="L7439" s="1" t="str">
        <f t="shared" si="233"/>
        <v/>
      </c>
    </row>
    <row r="7440" spans="1:12" ht="13.8" customHeight="1" x14ac:dyDescent="0.3">
      <c r="A7440" t="s">
        <v>117</v>
      </c>
      <c r="B7440">
        <v>1915</v>
      </c>
      <c r="C7440" s="10">
        <v>1646</v>
      </c>
      <c r="D7440">
        <v>451</v>
      </c>
      <c r="E7440">
        <v>1195</v>
      </c>
      <c r="F7440">
        <v>0</v>
      </c>
      <c r="G7440">
        <v>0</v>
      </c>
      <c r="H7440" t="s">
        <v>11</v>
      </c>
      <c r="I7440" t="s">
        <v>11</v>
      </c>
      <c r="J7440" s="10">
        <v>0</v>
      </c>
      <c r="K7440" s="13">
        <f t="shared" si="234"/>
        <v>1958</v>
      </c>
      <c r="L7440" s="1" t="str">
        <f t="shared" si="233"/>
        <v/>
      </c>
    </row>
    <row r="7441" spans="1:12" ht="13.8" customHeight="1" x14ac:dyDescent="0.3">
      <c r="A7441" t="s">
        <v>117</v>
      </c>
      <c r="B7441">
        <v>1916</v>
      </c>
      <c r="C7441" s="10">
        <v>1846</v>
      </c>
      <c r="D7441">
        <v>542</v>
      </c>
      <c r="E7441">
        <v>1304</v>
      </c>
      <c r="F7441">
        <v>0</v>
      </c>
      <c r="G7441">
        <v>0</v>
      </c>
      <c r="H7441" t="s">
        <v>11</v>
      </c>
      <c r="I7441" t="s">
        <v>11</v>
      </c>
      <c r="J7441" s="10">
        <v>0</v>
      </c>
      <c r="K7441" s="13">
        <f t="shared" si="234"/>
        <v>1958</v>
      </c>
      <c r="L7441" s="1" t="str">
        <f t="shared" si="233"/>
        <v/>
      </c>
    </row>
    <row r="7442" spans="1:12" ht="13.8" customHeight="1" x14ac:dyDescent="0.3">
      <c r="A7442" t="s">
        <v>117</v>
      </c>
      <c r="B7442">
        <v>1917</v>
      </c>
      <c r="C7442" s="10">
        <v>1948</v>
      </c>
      <c r="D7442">
        <v>596</v>
      </c>
      <c r="E7442">
        <v>1352</v>
      </c>
      <c r="F7442">
        <v>0</v>
      </c>
      <c r="G7442">
        <v>0</v>
      </c>
      <c r="H7442" t="s">
        <v>11</v>
      </c>
      <c r="I7442" t="s">
        <v>11</v>
      </c>
      <c r="J7442" s="10">
        <v>0</v>
      </c>
      <c r="K7442" s="13">
        <f t="shared" si="234"/>
        <v>1958</v>
      </c>
      <c r="L7442" s="1" t="str">
        <f t="shared" si="233"/>
        <v/>
      </c>
    </row>
    <row r="7443" spans="1:12" ht="13.8" customHeight="1" x14ac:dyDescent="0.3">
      <c r="A7443" t="s">
        <v>117</v>
      </c>
      <c r="B7443">
        <v>1918</v>
      </c>
      <c r="C7443" s="10">
        <v>1946</v>
      </c>
      <c r="D7443">
        <v>603</v>
      </c>
      <c r="E7443">
        <v>1343</v>
      </c>
      <c r="F7443">
        <v>0</v>
      </c>
      <c r="G7443">
        <v>0</v>
      </c>
      <c r="H7443" t="s">
        <v>11</v>
      </c>
      <c r="I7443" t="s">
        <v>11</v>
      </c>
      <c r="J7443" s="10">
        <v>0</v>
      </c>
      <c r="K7443" s="13">
        <f t="shared" si="234"/>
        <v>1958</v>
      </c>
      <c r="L7443" s="1" t="str">
        <f t="shared" si="233"/>
        <v/>
      </c>
    </row>
    <row r="7444" spans="1:12" ht="13.8" customHeight="1" x14ac:dyDescent="0.3">
      <c r="A7444" t="s">
        <v>117</v>
      </c>
      <c r="B7444">
        <v>1919</v>
      </c>
      <c r="C7444" s="10">
        <v>2084</v>
      </c>
      <c r="D7444">
        <v>688</v>
      </c>
      <c r="E7444">
        <v>1397</v>
      </c>
      <c r="F7444">
        <v>0</v>
      </c>
      <c r="G7444">
        <v>0</v>
      </c>
      <c r="H7444" t="s">
        <v>11</v>
      </c>
      <c r="I7444" t="s">
        <v>11</v>
      </c>
      <c r="J7444" s="10">
        <v>0</v>
      </c>
      <c r="K7444" s="13">
        <f t="shared" si="234"/>
        <v>1958</v>
      </c>
      <c r="L7444" s="1" t="str">
        <f t="shared" si="233"/>
        <v/>
      </c>
    </row>
    <row r="7445" spans="1:12" ht="13.8" customHeight="1" x14ac:dyDescent="0.3">
      <c r="A7445" t="s">
        <v>117</v>
      </c>
      <c r="B7445">
        <v>1920</v>
      </c>
      <c r="C7445" s="10">
        <v>2255</v>
      </c>
      <c r="D7445">
        <v>794</v>
      </c>
      <c r="E7445">
        <v>1461</v>
      </c>
      <c r="F7445">
        <v>0</v>
      </c>
      <c r="G7445">
        <v>0</v>
      </c>
      <c r="H7445" t="s">
        <v>11</v>
      </c>
      <c r="I7445" t="s">
        <v>11</v>
      </c>
      <c r="J7445" s="10">
        <v>0</v>
      </c>
      <c r="K7445" s="13">
        <f t="shared" si="234"/>
        <v>1958</v>
      </c>
      <c r="L7445" s="1" t="str">
        <f t="shared" si="233"/>
        <v/>
      </c>
    </row>
    <row r="7446" spans="1:12" ht="13.8" customHeight="1" x14ac:dyDescent="0.3">
      <c r="A7446" t="s">
        <v>117</v>
      </c>
      <c r="B7446">
        <v>1921</v>
      </c>
      <c r="C7446" s="10">
        <v>2390</v>
      </c>
      <c r="D7446">
        <v>878</v>
      </c>
      <c r="E7446">
        <v>1474</v>
      </c>
      <c r="F7446">
        <v>39</v>
      </c>
      <c r="G7446">
        <v>0</v>
      </c>
      <c r="H7446" t="s">
        <v>11</v>
      </c>
      <c r="I7446" t="s">
        <v>11</v>
      </c>
      <c r="J7446" s="10">
        <v>0</v>
      </c>
      <c r="K7446" s="13">
        <f t="shared" si="234"/>
        <v>1958</v>
      </c>
      <c r="L7446" s="1" t="str">
        <f t="shared" si="233"/>
        <v/>
      </c>
    </row>
    <row r="7447" spans="1:12" ht="13.8" customHeight="1" x14ac:dyDescent="0.3">
      <c r="A7447" t="s">
        <v>117</v>
      </c>
      <c r="B7447">
        <v>1922</v>
      </c>
      <c r="C7447" s="10">
        <v>2265</v>
      </c>
      <c r="D7447">
        <v>754</v>
      </c>
      <c r="E7447">
        <v>1470</v>
      </c>
      <c r="F7447">
        <v>41</v>
      </c>
      <c r="G7447">
        <v>0</v>
      </c>
      <c r="H7447" t="s">
        <v>11</v>
      </c>
      <c r="I7447" t="s">
        <v>11</v>
      </c>
      <c r="J7447" s="10">
        <v>0</v>
      </c>
      <c r="K7447" s="13">
        <f t="shared" si="234"/>
        <v>1958</v>
      </c>
      <c r="L7447" s="1" t="str">
        <f t="shared" si="233"/>
        <v/>
      </c>
    </row>
    <row r="7448" spans="1:12" ht="13.8" customHeight="1" x14ac:dyDescent="0.3">
      <c r="A7448" t="s">
        <v>117</v>
      </c>
      <c r="B7448">
        <v>1923</v>
      </c>
      <c r="C7448" s="10">
        <v>2617</v>
      </c>
      <c r="D7448">
        <v>837</v>
      </c>
      <c r="E7448">
        <v>1690</v>
      </c>
      <c r="F7448">
        <v>91</v>
      </c>
      <c r="G7448">
        <v>0</v>
      </c>
      <c r="H7448" t="s">
        <v>11</v>
      </c>
      <c r="I7448" t="s">
        <v>11</v>
      </c>
      <c r="J7448" s="10">
        <v>0</v>
      </c>
      <c r="K7448" s="13">
        <f t="shared" si="234"/>
        <v>1958</v>
      </c>
      <c r="L7448" s="1" t="str">
        <f t="shared" si="233"/>
        <v/>
      </c>
    </row>
    <row r="7449" spans="1:12" ht="13.8" customHeight="1" x14ac:dyDescent="0.3">
      <c r="A7449" t="s">
        <v>117</v>
      </c>
      <c r="B7449">
        <v>1924</v>
      </c>
      <c r="C7449" s="10">
        <v>2889</v>
      </c>
      <c r="D7449">
        <v>1048</v>
      </c>
      <c r="E7449">
        <v>1726</v>
      </c>
      <c r="F7449">
        <v>115</v>
      </c>
      <c r="G7449">
        <v>0</v>
      </c>
      <c r="H7449" t="s">
        <v>11</v>
      </c>
      <c r="I7449" t="s">
        <v>11</v>
      </c>
      <c r="J7449" s="10">
        <v>0</v>
      </c>
      <c r="K7449" s="13">
        <f t="shared" si="234"/>
        <v>1958</v>
      </c>
      <c r="L7449" s="1" t="str">
        <f t="shared" si="233"/>
        <v/>
      </c>
    </row>
    <row r="7450" spans="1:12" ht="13.8" customHeight="1" x14ac:dyDescent="0.3">
      <c r="A7450" t="s">
        <v>117</v>
      </c>
      <c r="B7450">
        <v>1925</v>
      </c>
      <c r="C7450" s="10">
        <v>3024</v>
      </c>
      <c r="D7450">
        <v>1014</v>
      </c>
      <c r="E7450">
        <v>1843</v>
      </c>
      <c r="F7450">
        <v>167</v>
      </c>
      <c r="G7450">
        <v>0</v>
      </c>
      <c r="H7450" t="s">
        <v>11</v>
      </c>
      <c r="I7450" t="s">
        <v>11</v>
      </c>
      <c r="J7450" s="10">
        <v>0</v>
      </c>
      <c r="K7450" s="13">
        <f t="shared" si="234"/>
        <v>1958</v>
      </c>
      <c r="L7450" s="1" t="str">
        <f t="shared" si="233"/>
        <v/>
      </c>
    </row>
    <row r="7451" spans="1:12" ht="13.8" customHeight="1" x14ac:dyDescent="0.3">
      <c r="A7451" t="s">
        <v>117</v>
      </c>
      <c r="B7451">
        <v>1926</v>
      </c>
      <c r="C7451" s="10">
        <v>3029</v>
      </c>
      <c r="D7451">
        <v>1062</v>
      </c>
      <c r="E7451">
        <v>1816</v>
      </c>
      <c r="F7451">
        <v>151</v>
      </c>
      <c r="G7451">
        <v>0</v>
      </c>
      <c r="H7451" t="s">
        <v>11</v>
      </c>
      <c r="I7451" t="s">
        <v>11</v>
      </c>
      <c r="J7451" s="10">
        <v>0</v>
      </c>
      <c r="K7451" s="13">
        <f t="shared" si="234"/>
        <v>1958</v>
      </c>
      <c r="L7451" s="1" t="str">
        <f t="shared" si="233"/>
        <v/>
      </c>
    </row>
    <row r="7452" spans="1:12" ht="13.8" customHeight="1" x14ac:dyDescent="0.3">
      <c r="A7452" t="s">
        <v>117</v>
      </c>
      <c r="B7452">
        <v>1927</v>
      </c>
      <c r="C7452" s="10">
        <v>3517</v>
      </c>
      <c r="D7452">
        <v>1173</v>
      </c>
      <c r="E7452">
        <v>2199</v>
      </c>
      <c r="F7452">
        <v>145</v>
      </c>
      <c r="G7452">
        <v>0</v>
      </c>
      <c r="H7452" t="s">
        <v>11</v>
      </c>
      <c r="I7452" t="s">
        <v>11</v>
      </c>
      <c r="J7452" s="10">
        <v>0</v>
      </c>
      <c r="K7452" s="13">
        <f t="shared" si="234"/>
        <v>1958</v>
      </c>
      <c r="L7452" s="1" t="str">
        <f t="shared" si="233"/>
        <v/>
      </c>
    </row>
    <row r="7453" spans="1:12" ht="13.8" customHeight="1" x14ac:dyDescent="0.3">
      <c r="A7453" t="s">
        <v>117</v>
      </c>
      <c r="B7453">
        <v>1928</v>
      </c>
      <c r="C7453" s="10">
        <v>4048</v>
      </c>
      <c r="D7453">
        <v>1234</v>
      </c>
      <c r="E7453">
        <v>2620</v>
      </c>
      <c r="F7453">
        <v>195</v>
      </c>
      <c r="G7453">
        <v>0</v>
      </c>
      <c r="H7453" t="s">
        <v>11</v>
      </c>
      <c r="I7453" t="s">
        <v>11</v>
      </c>
      <c r="J7453" s="10">
        <v>0</v>
      </c>
      <c r="K7453" s="13">
        <f t="shared" si="234"/>
        <v>1958</v>
      </c>
      <c r="L7453" s="1" t="str">
        <f t="shared" si="233"/>
        <v/>
      </c>
    </row>
    <row r="7454" spans="1:12" ht="13.8" customHeight="1" x14ac:dyDescent="0.3">
      <c r="A7454" t="s">
        <v>117</v>
      </c>
      <c r="B7454">
        <v>1929</v>
      </c>
      <c r="C7454" s="10">
        <v>5060</v>
      </c>
      <c r="D7454">
        <v>1327</v>
      </c>
      <c r="E7454">
        <v>3495</v>
      </c>
      <c r="F7454">
        <v>218</v>
      </c>
      <c r="G7454">
        <v>20</v>
      </c>
      <c r="H7454" t="s">
        <v>11</v>
      </c>
      <c r="I7454" t="s">
        <v>11</v>
      </c>
      <c r="J7454" s="10">
        <v>0</v>
      </c>
      <c r="K7454" s="13">
        <f t="shared" si="234"/>
        <v>1958</v>
      </c>
      <c r="L7454" s="1" t="str">
        <f t="shared" si="233"/>
        <v/>
      </c>
    </row>
    <row r="7455" spans="1:12" ht="13.8" customHeight="1" x14ac:dyDescent="0.3">
      <c r="A7455" t="s">
        <v>117</v>
      </c>
      <c r="B7455">
        <v>1930</v>
      </c>
      <c r="C7455" s="10">
        <v>4936</v>
      </c>
      <c r="D7455">
        <v>1355</v>
      </c>
      <c r="E7455">
        <v>3342</v>
      </c>
      <c r="F7455">
        <v>219</v>
      </c>
      <c r="G7455">
        <v>19</v>
      </c>
      <c r="H7455" t="s">
        <v>11</v>
      </c>
      <c r="I7455" t="s">
        <v>11</v>
      </c>
      <c r="J7455" s="10">
        <v>0</v>
      </c>
      <c r="K7455" s="13">
        <f t="shared" si="234"/>
        <v>1958</v>
      </c>
      <c r="L7455" s="1" t="str">
        <f t="shared" si="233"/>
        <v/>
      </c>
    </row>
    <row r="7456" spans="1:12" ht="13.8" customHeight="1" x14ac:dyDescent="0.3">
      <c r="A7456" t="s">
        <v>117</v>
      </c>
      <c r="B7456">
        <v>1931</v>
      </c>
      <c r="C7456" s="10">
        <v>4611</v>
      </c>
      <c r="D7456">
        <v>1017</v>
      </c>
      <c r="E7456">
        <v>3234</v>
      </c>
      <c r="F7456">
        <v>343</v>
      </c>
      <c r="G7456">
        <v>18</v>
      </c>
      <c r="H7456" t="s">
        <v>11</v>
      </c>
      <c r="I7456" t="s">
        <v>11</v>
      </c>
      <c r="J7456" s="10">
        <v>0</v>
      </c>
      <c r="K7456" s="13">
        <f t="shared" si="234"/>
        <v>1958</v>
      </c>
      <c r="L7456" s="1" t="str">
        <f t="shared" si="233"/>
        <v/>
      </c>
    </row>
    <row r="7457" spans="1:12" ht="13.8" customHeight="1" x14ac:dyDescent="0.3">
      <c r="A7457" t="s">
        <v>117</v>
      </c>
      <c r="B7457">
        <v>1932</v>
      </c>
      <c r="C7457" s="10">
        <v>4527</v>
      </c>
      <c r="D7457">
        <v>760</v>
      </c>
      <c r="E7457">
        <v>3397</v>
      </c>
      <c r="F7457">
        <v>359</v>
      </c>
      <c r="G7457">
        <v>11</v>
      </c>
      <c r="H7457" t="s">
        <v>11</v>
      </c>
      <c r="I7457" t="s">
        <v>11</v>
      </c>
      <c r="J7457" s="10">
        <v>0</v>
      </c>
      <c r="K7457" s="13">
        <f t="shared" si="234"/>
        <v>1958</v>
      </c>
      <c r="L7457" s="1" t="str">
        <f t="shared" si="233"/>
        <v/>
      </c>
    </row>
    <row r="7458" spans="1:12" ht="13.8" customHeight="1" x14ac:dyDescent="0.3">
      <c r="A7458" t="s">
        <v>117</v>
      </c>
      <c r="B7458">
        <v>1933</v>
      </c>
      <c r="C7458" s="10">
        <v>4875</v>
      </c>
      <c r="D7458">
        <v>749</v>
      </c>
      <c r="E7458">
        <v>3703</v>
      </c>
      <c r="F7458">
        <v>413</v>
      </c>
      <c r="G7458">
        <v>10</v>
      </c>
      <c r="H7458" t="s">
        <v>11</v>
      </c>
      <c r="I7458" t="s">
        <v>11</v>
      </c>
      <c r="J7458" s="10">
        <v>0</v>
      </c>
      <c r="K7458" s="13">
        <f t="shared" si="234"/>
        <v>1958</v>
      </c>
      <c r="L7458" s="1" t="str">
        <f t="shared" si="233"/>
        <v/>
      </c>
    </row>
    <row r="7459" spans="1:12" ht="13.8" customHeight="1" x14ac:dyDescent="0.3">
      <c r="A7459" t="s">
        <v>117</v>
      </c>
      <c r="B7459">
        <v>1934</v>
      </c>
      <c r="C7459" s="10">
        <v>5250</v>
      </c>
      <c r="D7459">
        <v>748</v>
      </c>
      <c r="E7459">
        <v>4046</v>
      </c>
      <c r="F7459">
        <v>440</v>
      </c>
      <c r="G7459">
        <v>15</v>
      </c>
      <c r="H7459" t="s">
        <v>11</v>
      </c>
      <c r="I7459" t="s">
        <v>11</v>
      </c>
      <c r="J7459" s="10">
        <v>0</v>
      </c>
      <c r="K7459" s="13">
        <f t="shared" si="234"/>
        <v>1958</v>
      </c>
      <c r="L7459" s="1" t="str">
        <f t="shared" si="233"/>
        <v/>
      </c>
    </row>
    <row r="7460" spans="1:12" ht="13.8" customHeight="1" x14ac:dyDescent="0.3">
      <c r="A7460" t="s">
        <v>117</v>
      </c>
      <c r="B7460">
        <v>1935</v>
      </c>
      <c r="C7460" s="10">
        <v>5459</v>
      </c>
      <c r="D7460">
        <v>804</v>
      </c>
      <c r="E7460">
        <v>4190</v>
      </c>
      <c r="F7460">
        <v>445</v>
      </c>
      <c r="G7460">
        <v>19</v>
      </c>
      <c r="H7460" t="s">
        <v>11</v>
      </c>
      <c r="I7460" t="s">
        <v>11</v>
      </c>
      <c r="J7460" s="10">
        <v>0</v>
      </c>
      <c r="K7460" s="13">
        <f t="shared" si="234"/>
        <v>1958</v>
      </c>
      <c r="L7460" s="1" t="str">
        <f t="shared" si="233"/>
        <v/>
      </c>
    </row>
    <row r="7461" spans="1:12" ht="13.8" customHeight="1" x14ac:dyDescent="0.3">
      <c r="A7461" t="s">
        <v>117</v>
      </c>
      <c r="B7461">
        <v>1936</v>
      </c>
      <c r="C7461" s="10">
        <v>5941</v>
      </c>
      <c r="D7461">
        <v>831</v>
      </c>
      <c r="E7461">
        <v>4667</v>
      </c>
      <c r="F7461">
        <v>425</v>
      </c>
      <c r="G7461">
        <v>18</v>
      </c>
      <c r="H7461" t="s">
        <v>11</v>
      </c>
      <c r="I7461" t="s">
        <v>11</v>
      </c>
      <c r="J7461" s="10">
        <v>0</v>
      </c>
      <c r="K7461" s="13">
        <f t="shared" si="234"/>
        <v>1958</v>
      </c>
      <c r="L7461" s="1" t="str">
        <f t="shared" si="233"/>
        <v/>
      </c>
    </row>
    <row r="7462" spans="1:12" ht="13.8" customHeight="1" x14ac:dyDescent="0.3">
      <c r="A7462" t="s">
        <v>117</v>
      </c>
      <c r="B7462">
        <v>1937</v>
      </c>
      <c r="C7462" s="10">
        <v>6917</v>
      </c>
      <c r="D7462">
        <v>994</v>
      </c>
      <c r="E7462">
        <v>5460</v>
      </c>
      <c r="F7462">
        <v>463</v>
      </c>
      <c r="G7462">
        <v>0</v>
      </c>
      <c r="H7462" t="s">
        <v>11</v>
      </c>
      <c r="I7462" t="s">
        <v>11</v>
      </c>
      <c r="J7462" s="10">
        <v>0</v>
      </c>
      <c r="K7462" s="13">
        <f t="shared" si="234"/>
        <v>1958</v>
      </c>
      <c r="L7462" s="1" t="str">
        <f t="shared" si="233"/>
        <v/>
      </c>
    </row>
    <row r="7463" spans="1:12" ht="13.8" customHeight="1" x14ac:dyDescent="0.3">
      <c r="A7463" t="s">
        <v>117</v>
      </c>
      <c r="B7463">
        <v>1938</v>
      </c>
      <c r="C7463" s="10">
        <v>7296</v>
      </c>
      <c r="D7463">
        <v>1055</v>
      </c>
      <c r="E7463">
        <v>5742</v>
      </c>
      <c r="F7463">
        <v>499</v>
      </c>
      <c r="G7463">
        <v>0</v>
      </c>
      <c r="H7463" t="s">
        <v>11</v>
      </c>
      <c r="I7463" t="s">
        <v>11</v>
      </c>
      <c r="J7463" s="10">
        <v>0</v>
      </c>
      <c r="K7463" s="13">
        <f t="shared" si="234"/>
        <v>1958</v>
      </c>
      <c r="L7463" s="1" t="str">
        <f t="shared" si="233"/>
        <v/>
      </c>
    </row>
    <row r="7464" spans="1:12" ht="13.8" customHeight="1" x14ac:dyDescent="0.3">
      <c r="A7464" t="s">
        <v>117</v>
      </c>
      <c r="B7464">
        <v>1939</v>
      </c>
      <c r="C7464" s="10">
        <v>7970</v>
      </c>
      <c r="D7464">
        <v>1290</v>
      </c>
      <c r="E7464">
        <v>6145</v>
      </c>
      <c r="F7464">
        <v>513</v>
      </c>
      <c r="G7464">
        <v>23</v>
      </c>
      <c r="H7464" t="s">
        <v>11</v>
      </c>
      <c r="I7464" t="s">
        <v>11</v>
      </c>
      <c r="J7464" s="10">
        <v>0</v>
      </c>
      <c r="K7464" s="13">
        <f t="shared" si="234"/>
        <v>1958</v>
      </c>
      <c r="L7464" s="1" t="str">
        <f t="shared" si="233"/>
        <v/>
      </c>
    </row>
    <row r="7465" spans="1:12" ht="13.8" customHeight="1" x14ac:dyDescent="0.3">
      <c r="A7465" t="s">
        <v>117</v>
      </c>
      <c r="B7465">
        <v>1940</v>
      </c>
      <c r="C7465" s="10">
        <v>7842</v>
      </c>
      <c r="D7465">
        <v>1455</v>
      </c>
      <c r="E7465">
        <v>5856</v>
      </c>
      <c r="F7465">
        <v>531</v>
      </c>
      <c r="G7465">
        <v>0</v>
      </c>
      <c r="H7465" t="s">
        <v>11</v>
      </c>
      <c r="I7465" t="s">
        <v>11</v>
      </c>
      <c r="J7465" s="10">
        <v>0</v>
      </c>
      <c r="K7465" s="13">
        <f t="shared" si="234"/>
        <v>1958</v>
      </c>
      <c r="L7465" s="1" t="str">
        <f t="shared" si="233"/>
        <v/>
      </c>
    </row>
    <row r="7466" spans="1:12" ht="13.8" customHeight="1" x14ac:dyDescent="0.3">
      <c r="A7466" t="s">
        <v>117</v>
      </c>
      <c r="B7466">
        <v>1941</v>
      </c>
      <c r="C7466" s="10">
        <v>7229</v>
      </c>
      <c r="D7466">
        <v>1441</v>
      </c>
      <c r="E7466">
        <v>5764</v>
      </c>
      <c r="F7466">
        <v>0</v>
      </c>
      <c r="G7466">
        <v>23</v>
      </c>
      <c r="H7466" t="s">
        <v>11</v>
      </c>
      <c r="I7466" t="s">
        <v>11</v>
      </c>
      <c r="J7466" s="10">
        <v>0</v>
      </c>
      <c r="K7466" s="13">
        <f t="shared" si="234"/>
        <v>1958</v>
      </c>
      <c r="L7466" s="1" t="str">
        <f t="shared" si="233"/>
        <v/>
      </c>
    </row>
    <row r="7467" spans="1:12" ht="13.8" customHeight="1" x14ac:dyDescent="0.3">
      <c r="A7467" t="s">
        <v>117</v>
      </c>
      <c r="B7467">
        <v>1942</v>
      </c>
      <c r="C7467" s="10">
        <v>2581</v>
      </c>
      <c r="D7467">
        <v>0</v>
      </c>
      <c r="E7467">
        <v>2581</v>
      </c>
      <c r="F7467">
        <v>0</v>
      </c>
      <c r="G7467">
        <v>0</v>
      </c>
      <c r="H7467" t="s">
        <v>11</v>
      </c>
      <c r="I7467" t="s">
        <v>11</v>
      </c>
      <c r="J7467" s="10">
        <v>0</v>
      </c>
      <c r="K7467" s="13">
        <f t="shared" si="234"/>
        <v>1958</v>
      </c>
      <c r="L7467" s="1" t="str">
        <f t="shared" si="233"/>
        <v/>
      </c>
    </row>
    <row r="7468" spans="1:12" ht="13.8" customHeight="1" x14ac:dyDescent="0.3">
      <c r="A7468" t="s">
        <v>117</v>
      </c>
      <c r="B7468">
        <v>1943</v>
      </c>
      <c r="C7468" s="10">
        <v>5193</v>
      </c>
      <c r="D7468">
        <v>0</v>
      </c>
      <c r="E7468">
        <v>5193</v>
      </c>
      <c r="F7468">
        <v>0</v>
      </c>
      <c r="G7468">
        <v>0</v>
      </c>
      <c r="H7468" t="s">
        <v>11</v>
      </c>
      <c r="I7468" t="s">
        <v>11</v>
      </c>
      <c r="J7468" s="10">
        <v>0</v>
      </c>
      <c r="K7468" s="13">
        <f t="shared" si="234"/>
        <v>1958</v>
      </c>
      <c r="L7468" s="1" t="str">
        <f t="shared" si="233"/>
        <v/>
      </c>
    </row>
    <row r="7469" spans="1:12" ht="13.8" customHeight="1" x14ac:dyDescent="0.3">
      <c r="A7469" t="s">
        <v>117</v>
      </c>
      <c r="B7469">
        <v>1944</v>
      </c>
      <c r="C7469" s="10">
        <v>2394</v>
      </c>
      <c r="D7469">
        <v>0</v>
      </c>
      <c r="E7469">
        <v>2394</v>
      </c>
      <c r="F7469">
        <v>0</v>
      </c>
      <c r="G7469">
        <v>0</v>
      </c>
      <c r="H7469" t="s">
        <v>11</v>
      </c>
      <c r="I7469" t="s">
        <v>11</v>
      </c>
      <c r="J7469" s="10">
        <v>0</v>
      </c>
      <c r="K7469" s="13">
        <f t="shared" si="234"/>
        <v>1958</v>
      </c>
      <c r="L7469" s="1" t="str">
        <f t="shared" si="233"/>
        <v/>
      </c>
    </row>
    <row r="7470" spans="1:12" ht="13.8" customHeight="1" x14ac:dyDescent="0.3">
      <c r="A7470" t="s">
        <v>117</v>
      </c>
      <c r="B7470">
        <v>1945</v>
      </c>
      <c r="C7470" s="10">
        <v>1039</v>
      </c>
      <c r="D7470">
        <v>222</v>
      </c>
      <c r="E7470">
        <v>817</v>
      </c>
      <c r="F7470">
        <v>0</v>
      </c>
      <c r="G7470">
        <v>0</v>
      </c>
      <c r="H7470" t="s">
        <v>11</v>
      </c>
      <c r="I7470" t="s">
        <v>11</v>
      </c>
      <c r="J7470" s="10">
        <v>0</v>
      </c>
      <c r="K7470" s="13">
        <f t="shared" si="234"/>
        <v>1958</v>
      </c>
      <c r="L7470" s="1" t="str">
        <f t="shared" si="233"/>
        <v/>
      </c>
    </row>
    <row r="7471" spans="1:12" ht="13.8" customHeight="1" x14ac:dyDescent="0.3">
      <c r="A7471" t="s">
        <v>117</v>
      </c>
      <c r="B7471">
        <v>1946</v>
      </c>
      <c r="C7471" s="10">
        <v>367</v>
      </c>
      <c r="D7471">
        <v>114</v>
      </c>
      <c r="E7471">
        <v>253</v>
      </c>
      <c r="F7471">
        <v>0</v>
      </c>
      <c r="G7471">
        <v>0</v>
      </c>
      <c r="H7471" t="s">
        <v>11</v>
      </c>
      <c r="I7471" t="s">
        <v>11</v>
      </c>
      <c r="J7471" s="10">
        <v>0</v>
      </c>
      <c r="K7471" s="13">
        <f t="shared" si="234"/>
        <v>1958</v>
      </c>
      <c r="L7471" s="1" t="str">
        <f t="shared" si="233"/>
        <v/>
      </c>
    </row>
    <row r="7472" spans="1:12" ht="13.8" customHeight="1" x14ac:dyDescent="0.3">
      <c r="A7472" t="s">
        <v>117</v>
      </c>
      <c r="B7472">
        <v>1947</v>
      </c>
      <c r="C7472" s="10">
        <v>1107</v>
      </c>
      <c r="D7472">
        <v>161</v>
      </c>
      <c r="E7472">
        <v>932</v>
      </c>
      <c r="F7472">
        <v>13</v>
      </c>
      <c r="G7472">
        <v>1</v>
      </c>
      <c r="H7472" t="s">
        <v>11</v>
      </c>
      <c r="I7472" t="s">
        <v>11</v>
      </c>
      <c r="J7472" s="10">
        <v>0</v>
      </c>
      <c r="K7472" s="13">
        <f t="shared" si="234"/>
        <v>1958</v>
      </c>
      <c r="L7472" s="1" t="str">
        <f t="shared" si="233"/>
        <v/>
      </c>
    </row>
    <row r="7473" spans="1:12" ht="13.8" customHeight="1" x14ac:dyDescent="0.3">
      <c r="A7473" t="s">
        <v>117</v>
      </c>
      <c r="B7473">
        <v>1948</v>
      </c>
      <c r="C7473" s="10">
        <v>4229</v>
      </c>
      <c r="D7473">
        <v>391</v>
      </c>
      <c r="E7473">
        <v>3640</v>
      </c>
      <c r="F7473">
        <v>193</v>
      </c>
      <c r="G7473">
        <v>5</v>
      </c>
      <c r="H7473" t="s">
        <v>11</v>
      </c>
      <c r="I7473" t="s">
        <v>11</v>
      </c>
      <c r="J7473" s="10">
        <v>0</v>
      </c>
      <c r="K7473" s="13">
        <f t="shared" si="234"/>
        <v>1958</v>
      </c>
      <c r="L7473" s="1" t="str">
        <f t="shared" si="233"/>
        <v/>
      </c>
    </row>
    <row r="7474" spans="1:12" ht="13.8" customHeight="1" x14ac:dyDescent="0.3">
      <c r="A7474" t="s">
        <v>117</v>
      </c>
      <c r="B7474">
        <v>1949</v>
      </c>
      <c r="C7474" s="10">
        <v>5978</v>
      </c>
      <c r="D7474">
        <v>479</v>
      </c>
      <c r="E7474">
        <v>5189</v>
      </c>
      <c r="F7474">
        <v>310</v>
      </c>
      <c r="G7474">
        <v>0</v>
      </c>
      <c r="H7474" t="s">
        <v>11</v>
      </c>
      <c r="I7474" t="s">
        <v>11</v>
      </c>
      <c r="J7474" s="10">
        <v>0</v>
      </c>
      <c r="K7474" s="13">
        <f t="shared" si="234"/>
        <v>1958</v>
      </c>
      <c r="L7474" s="1" t="str">
        <f t="shared" si="233"/>
        <v/>
      </c>
    </row>
    <row r="7475" spans="1:12" ht="13.8" customHeight="1" x14ac:dyDescent="0.3">
      <c r="A7475" t="s">
        <v>117</v>
      </c>
      <c r="B7475">
        <v>1950</v>
      </c>
      <c r="C7475" s="10">
        <v>2683</v>
      </c>
      <c r="D7475">
        <v>557</v>
      </c>
      <c r="E7475">
        <v>1800</v>
      </c>
      <c r="F7475">
        <v>325</v>
      </c>
      <c r="G7475">
        <v>0</v>
      </c>
      <c r="H7475">
        <v>0</v>
      </c>
      <c r="I7475">
        <v>0.04</v>
      </c>
      <c r="J7475" s="10">
        <v>287</v>
      </c>
      <c r="K7475" s="13">
        <f t="shared" si="234"/>
        <v>1958</v>
      </c>
      <c r="L7475" s="1" t="str">
        <f t="shared" si="233"/>
        <v/>
      </c>
    </row>
    <row r="7476" spans="1:12" ht="13.8" customHeight="1" x14ac:dyDescent="0.3">
      <c r="A7476" t="s">
        <v>117</v>
      </c>
      <c r="B7476">
        <v>1951</v>
      </c>
      <c r="C7476" s="10">
        <v>2563</v>
      </c>
      <c r="D7476">
        <v>577</v>
      </c>
      <c r="E7476">
        <v>1561</v>
      </c>
      <c r="F7476">
        <v>411</v>
      </c>
      <c r="G7476">
        <v>14</v>
      </c>
      <c r="H7476">
        <v>0</v>
      </c>
      <c r="I7476">
        <v>0.03</v>
      </c>
      <c r="J7476" s="10">
        <v>314</v>
      </c>
      <c r="K7476" s="13">
        <f t="shared" si="234"/>
        <v>1958</v>
      </c>
      <c r="L7476" s="1" t="str">
        <f t="shared" si="233"/>
        <v/>
      </c>
    </row>
    <row r="7477" spans="1:12" ht="13.8" customHeight="1" x14ac:dyDescent="0.3">
      <c r="A7477" t="s">
        <v>117</v>
      </c>
      <c r="B7477">
        <v>1952</v>
      </c>
      <c r="C7477" s="10">
        <v>3472</v>
      </c>
      <c r="D7477">
        <v>670</v>
      </c>
      <c r="E7477">
        <v>2224</v>
      </c>
      <c r="F7477">
        <v>560</v>
      </c>
      <c r="G7477">
        <v>19</v>
      </c>
      <c r="H7477">
        <v>0</v>
      </c>
      <c r="I7477">
        <v>0.04</v>
      </c>
      <c r="J7477" s="10">
        <v>462</v>
      </c>
      <c r="K7477" s="13">
        <f t="shared" si="234"/>
        <v>1958</v>
      </c>
      <c r="L7477" s="1" t="str">
        <f t="shared" si="233"/>
        <v/>
      </c>
    </row>
    <row r="7478" spans="1:12" ht="13.8" customHeight="1" x14ac:dyDescent="0.3">
      <c r="A7478" t="s">
        <v>117</v>
      </c>
      <c r="B7478">
        <v>1953</v>
      </c>
      <c r="C7478" s="10">
        <v>3570</v>
      </c>
      <c r="D7478">
        <v>593</v>
      </c>
      <c r="E7478">
        <v>2240</v>
      </c>
      <c r="F7478">
        <v>716</v>
      </c>
      <c r="G7478">
        <v>20</v>
      </c>
      <c r="H7478">
        <v>0</v>
      </c>
      <c r="I7478">
        <v>0.05</v>
      </c>
      <c r="J7478" s="10">
        <v>662</v>
      </c>
      <c r="K7478" s="13">
        <f t="shared" si="234"/>
        <v>1958</v>
      </c>
      <c r="L7478" s="1" t="str">
        <f t="shared" si="233"/>
        <v/>
      </c>
    </row>
    <row r="7479" spans="1:12" ht="13.8" customHeight="1" x14ac:dyDescent="0.3">
      <c r="A7479" t="s">
        <v>117</v>
      </c>
      <c r="B7479">
        <v>1954</v>
      </c>
      <c r="C7479" s="10">
        <v>4025</v>
      </c>
      <c r="D7479">
        <v>613</v>
      </c>
      <c r="E7479">
        <v>2563</v>
      </c>
      <c r="F7479">
        <v>829</v>
      </c>
      <c r="G7479">
        <v>20</v>
      </c>
      <c r="H7479">
        <v>0</v>
      </c>
      <c r="I7479">
        <v>0.05</v>
      </c>
      <c r="J7479" s="10">
        <v>562</v>
      </c>
      <c r="K7479" s="13">
        <f t="shared" si="234"/>
        <v>1958</v>
      </c>
      <c r="L7479" s="1" t="str">
        <f t="shared" si="233"/>
        <v/>
      </c>
    </row>
    <row r="7480" spans="1:12" ht="13.8" customHeight="1" x14ac:dyDescent="0.3">
      <c r="A7480" t="s">
        <v>117</v>
      </c>
      <c r="B7480">
        <v>1955</v>
      </c>
      <c r="C7480" s="10">
        <v>5689</v>
      </c>
      <c r="D7480">
        <v>579</v>
      </c>
      <c r="E7480">
        <v>4090</v>
      </c>
      <c r="F7480">
        <v>1000</v>
      </c>
      <c r="G7480">
        <v>20</v>
      </c>
      <c r="H7480">
        <v>0</v>
      </c>
      <c r="I7480">
        <v>7.0000000000000007E-2</v>
      </c>
      <c r="J7480" s="10">
        <v>447</v>
      </c>
      <c r="K7480" s="13">
        <f t="shared" si="234"/>
        <v>1958</v>
      </c>
      <c r="L7480" s="1" t="str">
        <f t="shared" si="233"/>
        <v/>
      </c>
    </row>
    <row r="7481" spans="1:12" ht="13.8" customHeight="1" x14ac:dyDescent="0.3">
      <c r="A7481" t="s">
        <v>117</v>
      </c>
      <c r="B7481">
        <v>1956</v>
      </c>
      <c r="C7481" s="10">
        <v>5953</v>
      </c>
      <c r="D7481">
        <v>623</v>
      </c>
      <c r="E7481">
        <v>4239</v>
      </c>
      <c r="F7481">
        <v>1071</v>
      </c>
      <c r="G7481">
        <v>20</v>
      </c>
      <c r="H7481">
        <v>0</v>
      </c>
      <c r="I7481">
        <v>7.0000000000000007E-2</v>
      </c>
      <c r="J7481" s="10">
        <v>455</v>
      </c>
      <c r="K7481" s="13">
        <f t="shared" si="234"/>
        <v>1958</v>
      </c>
      <c r="L7481" s="1" t="str">
        <f t="shared" si="233"/>
        <v/>
      </c>
    </row>
    <row r="7482" spans="1:12" ht="13.8" customHeight="1" x14ac:dyDescent="0.3">
      <c r="A7482" t="s">
        <v>117</v>
      </c>
      <c r="B7482">
        <v>1957</v>
      </c>
      <c r="C7482" s="10">
        <v>6117</v>
      </c>
      <c r="D7482">
        <v>523</v>
      </c>
      <c r="E7482">
        <v>4425</v>
      </c>
      <c r="F7482">
        <v>1136</v>
      </c>
      <c r="G7482">
        <v>34</v>
      </c>
      <c r="H7482">
        <v>0</v>
      </c>
      <c r="I7482">
        <v>7.0000000000000007E-2</v>
      </c>
      <c r="J7482" s="10">
        <v>479</v>
      </c>
      <c r="K7482" s="13">
        <f t="shared" si="234"/>
        <v>1958</v>
      </c>
      <c r="L7482" s="1" t="str">
        <f t="shared" si="233"/>
        <v/>
      </c>
    </row>
    <row r="7483" spans="1:12" ht="13.8" customHeight="1" x14ac:dyDescent="0.3">
      <c r="A7483" t="s">
        <v>117</v>
      </c>
      <c r="B7483">
        <v>1958</v>
      </c>
      <c r="C7483" s="10">
        <v>6061</v>
      </c>
      <c r="D7483">
        <v>438</v>
      </c>
      <c r="E7483">
        <v>4488</v>
      </c>
      <c r="F7483">
        <v>1093</v>
      </c>
      <c r="G7483">
        <v>41</v>
      </c>
      <c r="H7483">
        <v>0</v>
      </c>
      <c r="I7483">
        <v>7.0000000000000007E-2</v>
      </c>
      <c r="J7483" s="10">
        <v>340</v>
      </c>
      <c r="K7483" s="13">
        <f t="shared" si="234"/>
        <v>1958</v>
      </c>
      <c r="L7483" s="1" t="str">
        <f t="shared" si="233"/>
        <v/>
      </c>
    </row>
    <row r="7484" spans="1:12" ht="13.8" customHeight="1" x14ac:dyDescent="0.3">
      <c r="A7484" t="s">
        <v>117</v>
      </c>
      <c r="B7484">
        <v>1959</v>
      </c>
      <c r="C7484" s="10">
        <v>6513</v>
      </c>
      <c r="D7484">
        <v>485</v>
      </c>
      <c r="E7484">
        <v>4813</v>
      </c>
      <c r="F7484">
        <v>1168</v>
      </c>
      <c r="G7484">
        <v>47</v>
      </c>
      <c r="H7484">
        <v>0</v>
      </c>
      <c r="I7484">
        <v>7.0000000000000007E-2</v>
      </c>
      <c r="J7484" s="10">
        <v>447</v>
      </c>
      <c r="K7484" s="13">
        <f t="shared" si="234"/>
        <v>1989</v>
      </c>
      <c r="L7484" s="1" t="str">
        <f t="shared" si="233"/>
        <v/>
      </c>
    </row>
    <row r="7485" spans="1:12" ht="13.8" customHeight="1" x14ac:dyDescent="0.3">
      <c r="A7485" t="s">
        <v>117</v>
      </c>
      <c r="B7485">
        <v>1960</v>
      </c>
      <c r="C7485" s="10">
        <v>5837</v>
      </c>
      <c r="D7485">
        <v>497</v>
      </c>
      <c r="E7485">
        <v>4014</v>
      </c>
      <c r="F7485">
        <v>1274</v>
      </c>
      <c r="G7485">
        <v>53</v>
      </c>
      <c r="H7485">
        <v>0</v>
      </c>
      <c r="I7485">
        <v>0.06</v>
      </c>
      <c r="J7485" s="10">
        <v>418</v>
      </c>
      <c r="K7485" s="13">
        <f t="shared" si="234"/>
        <v>1989</v>
      </c>
      <c r="L7485" s="1" t="str">
        <f t="shared" si="233"/>
        <v/>
      </c>
    </row>
    <row r="7486" spans="1:12" ht="13.8" customHeight="1" x14ac:dyDescent="0.3">
      <c r="A7486" t="s">
        <v>117</v>
      </c>
      <c r="B7486">
        <v>1961</v>
      </c>
      <c r="C7486" s="10">
        <v>7097</v>
      </c>
      <c r="D7486">
        <v>417</v>
      </c>
      <c r="E7486">
        <v>5274</v>
      </c>
      <c r="F7486">
        <v>1345</v>
      </c>
      <c r="G7486">
        <v>61</v>
      </c>
      <c r="H7486">
        <v>0</v>
      </c>
      <c r="I7486">
        <v>0.08</v>
      </c>
      <c r="J7486" s="10">
        <v>606</v>
      </c>
      <c r="K7486" s="13">
        <f t="shared" si="234"/>
        <v>1989</v>
      </c>
      <c r="L7486" s="1" t="str">
        <f t="shared" si="233"/>
        <v/>
      </c>
    </row>
    <row r="7487" spans="1:12" ht="13.8" customHeight="1" x14ac:dyDescent="0.3">
      <c r="A7487" t="s">
        <v>117</v>
      </c>
      <c r="B7487">
        <v>1962</v>
      </c>
      <c r="C7487" s="10">
        <v>6271</v>
      </c>
      <c r="D7487">
        <v>355</v>
      </c>
      <c r="E7487">
        <v>4430</v>
      </c>
      <c r="F7487">
        <v>1417</v>
      </c>
      <c r="G7487">
        <v>69</v>
      </c>
      <c r="H7487">
        <v>0</v>
      </c>
      <c r="I7487">
        <v>0.06</v>
      </c>
      <c r="J7487" s="10">
        <v>416</v>
      </c>
      <c r="K7487" s="13">
        <f t="shared" si="234"/>
        <v>1989</v>
      </c>
      <c r="L7487" s="1" t="str">
        <f t="shared" si="233"/>
        <v/>
      </c>
    </row>
    <row r="7488" spans="1:12" ht="13.8" customHeight="1" x14ac:dyDescent="0.3">
      <c r="A7488" t="s">
        <v>117</v>
      </c>
      <c r="B7488">
        <v>1963</v>
      </c>
      <c r="C7488" s="10">
        <v>6213</v>
      </c>
      <c r="D7488">
        <v>435</v>
      </c>
      <c r="E7488">
        <v>4267</v>
      </c>
      <c r="F7488">
        <v>1466</v>
      </c>
      <c r="G7488">
        <v>45</v>
      </c>
      <c r="H7488">
        <v>0</v>
      </c>
      <c r="I7488">
        <v>0.06</v>
      </c>
      <c r="J7488" s="10">
        <v>327</v>
      </c>
      <c r="K7488" s="13">
        <f t="shared" si="234"/>
        <v>1989</v>
      </c>
      <c r="L7488" s="1" t="str">
        <f t="shared" si="233"/>
        <v/>
      </c>
    </row>
    <row r="7489" spans="1:12" ht="13.8" customHeight="1" x14ac:dyDescent="0.3">
      <c r="A7489" t="s">
        <v>117</v>
      </c>
      <c r="B7489">
        <v>1964</v>
      </c>
      <c r="C7489" s="10">
        <v>6107</v>
      </c>
      <c r="D7489">
        <v>329</v>
      </c>
      <c r="E7489">
        <v>4287</v>
      </c>
      <c r="F7489">
        <v>1431</v>
      </c>
      <c r="G7489">
        <v>60</v>
      </c>
      <c r="H7489">
        <v>0</v>
      </c>
      <c r="I7489">
        <v>0.06</v>
      </c>
      <c r="J7489" s="10">
        <v>291</v>
      </c>
      <c r="K7489" s="13">
        <f t="shared" si="234"/>
        <v>1989</v>
      </c>
      <c r="L7489" s="1" t="str">
        <f t="shared" si="233"/>
        <v/>
      </c>
    </row>
    <row r="7490" spans="1:12" ht="13.8" customHeight="1" x14ac:dyDescent="0.3">
      <c r="A7490" t="s">
        <v>117</v>
      </c>
      <c r="B7490">
        <v>1965</v>
      </c>
      <c r="C7490" s="10">
        <v>6733</v>
      </c>
      <c r="D7490">
        <v>208</v>
      </c>
      <c r="E7490">
        <v>4822</v>
      </c>
      <c r="F7490">
        <v>1653</v>
      </c>
      <c r="G7490">
        <v>50</v>
      </c>
      <c r="H7490">
        <v>0</v>
      </c>
      <c r="I7490">
        <v>0.06</v>
      </c>
      <c r="J7490" s="10">
        <v>305</v>
      </c>
      <c r="K7490" s="13">
        <f t="shared" si="234"/>
        <v>1989</v>
      </c>
      <c r="L7490" s="1" t="str">
        <f t="shared" ref="L7490:L7553" si="235">IF(AND(B7490&gt;2011),1,"")</f>
        <v/>
      </c>
    </row>
    <row r="7491" spans="1:12" ht="13.8" customHeight="1" x14ac:dyDescent="0.3">
      <c r="A7491" t="s">
        <v>117</v>
      </c>
      <c r="B7491">
        <v>1966</v>
      </c>
      <c r="C7491" s="10">
        <v>6380</v>
      </c>
      <c r="D7491">
        <v>245</v>
      </c>
      <c r="E7491">
        <v>4432</v>
      </c>
      <c r="F7491">
        <v>1657</v>
      </c>
      <c r="G7491">
        <v>46</v>
      </c>
      <c r="H7491">
        <v>0</v>
      </c>
      <c r="I7491">
        <v>0.06</v>
      </c>
      <c r="J7491" s="10">
        <v>345</v>
      </c>
      <c r="K7491" s="13">
        <f t="shared" si="234"/>
        <v>1989</v>
      </c>
      <c r="L7491" s="1" t="str">
        <f t="shared" si="235"/>
        <v/>
      </c>
    </row>
    <row r="7492" spans="1:12" ht="13.8" customHeight="1" x14ac:dyDescent="0.3">
      <c r="A7492" t="s">
        <v>117</v>
      </c>
      <c r="B7492">
        <v>1967</v>
      </c>
      <c r="C7492" s="10">
        <v>6698</v>
      </c>
      <c r="D7492">
        <v>169</v>
      </c>
      <c r="E7492">
        <v>4810</v>
      </c>
      <c r="F7492">
        <v>1671</v>
      </c>
      <c r="G7492">
        <v>48</v>
      </c>
      <c r="H7492">
        <v>0</v>
      </c>
      <c r="I7492">
        <v>0.06</v>
      </c>
      <c r="J7492" s="10">
        <v>331</v>
      </c>
      <c r="K7492" s="13">
        <f t="shared" si="234"/>
        <v>1989</v>
      </c>
      <c r="L7492" s="1" t="str">
        <f t="shared" si="235"/>
        <v/>
      </c>
    </row>
    <row r="7493" spans="1:12" ht="13.8" customHeight="1" x14ac:dyDescent="0.3">
      <c r="A7493" t="s">
        <v>117</v>
      </c>
      <c r="B7493">
        <v>1968</v>
      </c>
      <c r="C7493" s="10">
        <v>7523</v>
      </c>
      <c r="D7493">
        <v>129</v>
      </c>
      <c r="E7493">
        <v>5616</v>
      </c>
      <c r="F7493">
        <v>1722</v>
      </c>
      <c r="G7493">
        <v>56</v>
      </c>
      <c r="H7493">
        <v>0</v>
      </c>
      <c r="I7493">
        <v>7.0000000000000007E-2</v>
      </c>
      <c r="J7493" s="10">
        <v>239</v>
      </c>
      <c r="K7493" s="13">
        <f t="shared" si="234"/>
        <v>1989</v>
      </c>
      <c r="L7493" s="1" t="str">
        <f t="shared" si="235"/>
        <v/>
      </c>
    </row>
    <row r="7494" spans="1:12" ht="13.8" customHeight="1" x14ac:dyDescent="0.3">
      <c r="A7494" t="s">
        <v>117</v>
      </c>
      <c r="B7494">
        <v>1969</v>
      </c>
      <c r="C7494" s="10">
        <v>9106</v>
      </c>
      <c r="D7494">
        <v>153</v>
      </c>
      <c r="E7494">
        <v>7515</v>
      </c>
      <c r="F7494">
        <v>1364</v>
      </c>
      <c r="G7494">
        <v>73</v>
      </c>
      <c r="H7494">
        <v>0</v>
      </c>
      <c r="I7494">
        <v>0.08</v>
      </c>
      <c r="J7494" s="10">
        <v>180</v>
      </c>
      <c r="K7494" s="13">
        <f t="shared" si="234"/>
        <v>1989</v>
      </c>
      <c r="L7494" s="1" t="str">
        <f t="shared" si="235"/>
        <v/>
      </c>
    </row>
    <row r="7495" spans="1:12" ht="13.8" customHeight="1" x14ac:dyDescent="0.3">
      <c r="A7495" t="s">
        <v>117</v>
      </c>
      <c r="B7495">
        <v>1970</v>
      </c>
      <c r="C7495" s="10">
        <v>9769</v>
      </c>
      <c r="D7495">
        <v>118</v>
      </c>
      <c r="E7495">
        <v>7973</v>
      </c>
      <c r="F7495">
        <v>628</v>
      </c>
      <c r="G7495">
        <v>75</v>
      </c>
      <c r="H7495">
        <v>975</v>
      </c>
      <c r="I7495">
        <v>0.08</v>
      </c>
      <c r="J7495" s="10">
        <v>199</v>
      </c>
      <c r="K7495" s="13">
        <f t="shared" si="234"/>
        <v>1989</v>
      </c>
      <c r="L7495" s="1" t="str">
        <f t="shared" si="235"/>
        <v/>
      </c>
    </row>
    <row r="7496" spans="1:12" ht="13.8" customHeight="1" x14ac:dyDescent="0.3">
      <c r="A7496" t="s">
        <v>117</v>
      </c>
      <c r="B7496">
        <v>1971</v>
      </c>
      <c r="C7496" s="10">
        <v>10632</v>
      </c>
      <c r="D7496">
        <v>151</v>
      </c>
      <c r="E7496">
        <v>8618</v>
      </c>
      <c r="F7496">
        <v>740</v>
      </c>
      <c r="G7496">
        <v>66</v>
      </c>
      <c r="H7496">
        <v>1057</v>
      </c>
      <c r="I7496">
        <v>0.09</v>
      </c>
      <c r="J7496" s="10">
        <v>251</v>
      </c>
      <c r="K7496" s="13">
        <f t="shared" ref="K7496:K7559" si="236">IF(B7496&lt;1990,IF(B7496&lt;1959,1958,1989),1990)</f>
        <v>1989</v>
      </c>
      <c r="L7496" s="1" t="str">
        <f t="shared" si="235"/>
        <v/>
      </c>
    </row>
    <row r="7497" spans="1:12" ht="13.8" customHeight="1" x14ac:dyDescent="0.3">
      <c r="A7497" t="s">
        <v>117</v>
      </c>
      <c r="B7497">
        <v>1972</v>
      </c>
      <c r="C7497" s="10">
        <v>11819</v>
      </c>
      <c r="D7497">
        <v>143</v>
      </c>
      <c r="E7497">
        <v>9433</v>
      </c>
      <c r="F7497">
        <v>545</v>
      </c>
      <c r="G7497">
        <v>81</v>
      </c>
      <c r="H7497">
        <v>1617</v>
      </c>
      <c r="I7497">
        <v>0.09</v>
      </c>
      <c r="J7497" s="10">
        <v>313</v>
      </c>
      <c r="K7497" s="13">
        <f t="shared" si="236"/>
        <v>1989</v>
      </c>
      <c r="L7497" s="1" t="str">
        <f t="shared" si="235"/>
        <v/>
      </c>
    </row>
    <row r="7498" spans="1:12" ht="13.8" customHeight="1" x14ac:dyDescent="0.3">
      <c r="A7498" t="s">
        <v>117</v>
      </c>
      <c r="B7498">
        <v>1973</v>
      </c>
      <c r="C7498" s="10">
        <v>13399</v>
      </c>
      <c r="D7498">
        <v>97</v>
      </c>
      <c r="E7498">
        <v>10566</v>
      </c>
      <c r="F7498">
        <v>858</v>
      </c>
      <c r="G7498">
        <v>99</v>
      </c>
      <c r="H7498">
        <v>1779</v>
      </c>
      <c r="I7498">
        <v>0.1</v>
      </c>
      <c r="J7498" s="10">
        <v>422</v>
      </c>
      <c r="K7498" s="13">
        <f t="shared" si="236"/>
        <v>1989</v>
      </c>
      <c r="L7498" s="1" t="str">
        <f t="shared" si="235"/>
        <v/>
      </c>
    </row>
    <row r="7499" spans="1:12" ht="13.8" customHeight="1" x14ac:dyDescent="0.3">
      <c r="A7499" t="s">
        <v>117</v>
      </c>
      <c r="B7499">
        <v>1974</v>
      </c>
      <c r="C7499" s="10">
        <v>13979</v>
      </c>
      <c r="D7499">
        <v>120</v>
      </c>
      <c r="E7499">
        <v>10742</v>
      </c>
      <c r="F7499">
        <v>893</v>
      </c>
      <c r="G7499">
        <v>113</v>
      </c>
      <c r="H7499">
        <v>2111</v>
      </c>
      <c r="I7499">
        <v>0.11</v>
      </c>
      <c r="J7499" s="10">
        <v>352</v>
      </c>
      <c r="K7499" s="13">
        <f t="shared" si="236"/>
        <v>1989</v>
      </c>
      <c r="L7499" s="1" t="str">
        <f t="shared" si="235"/>
        <v/>
      </c>
    </row>
    <row r="7500" spans="1:12" ht="13.8" customHeight="1" x14ac:dyDescent="0.3">
      <c r="A7500" t="s">
        <v>117</v>
      </c>
      <c r="B7500">
        <v>1975</v>
      </c>
      <c r="C7500" s="10">
        <v>14716</v>
      </c>
      <c r="D7500">
        <v>149</v>
      </c>
      <c r="E7500">
        <v>11123</v>
      </c>
      <c r="F7500">
        <v>1394</v>
      </c>
      <c r="G7500">
        <v>146</v>
      </c>
      <c r="H7500">
        <v>1904</v>
      </c>
      <c r="I7500">
        <v>0.11</v>
      </c>
      <c r="J7500" s="10">
        <v>356</v>
      </c>
      <c r="K7500" s="13">
        <f t="shared" si="236"/>
        <v>1989</v>
      </c>
      <c r="L7500" s="1" t="str">
        <f t="shared" si="235"/>
        <v/>
      </c>
    </row>
    <row r="7501" spans="1:12" ht="13.8" customHeight="1" x14ac:dyDescent="0.3">
      <c r="A7501" t="s">
        <v>117</v>
      </c>
      <c r="B7501">
        <v>1976</v>
      </c>
      <c r="C7501" s="10">
        <v>16856</v>
      </c>
      <c r="D7501">
        <v>122</v>
      </c>
      <c r="E7501">
        <v>12503</v>
      </c>
      <c r="F7501">
        <v>1540</v>
      </c>
      <c r="G7501">
        <v>245</v>
      </c>
      <c r="H7501">
        <v>2445</v>
      </c>
      <c r="I7501">
        <v>0.12</v>
      </c>
      <c r="J7501" s="10">
        <v>190</v>
      </c>
      <c r="K7501" s="13">
        <f t="shared" si="236"/>
        <v>1989</v>
      </c>
      <c r="L7501" s="1" t="str">
        <f t="shared" si="235"/>
        <v/>
      </c>
    </row>
    <row r="7502" spans="1:12" ht="13.8" customHeight="1" x14ac:dyDescent="0.3">
      <c r="A7502" t="s">
        <v>117</v>
      </c>
      <c r="B7502">
        <v>1977</v>
      </c>
      <c r="C7502" s="10">
        <v>22480</v>
      </c>
      <c r="D7502">
        <v>139</v>
      </c>
      <c r="E7502">
        <v>15382</v>
      </c>
      <c r="F7502">
        <v>1808</v>
      </c>
      <c r="G7502">
        <v>361</v>
      </c>
      <c r="H7502">
        <v>4790</v>
      </c>
      <c r="I7502">
        <v>0.16</v>
      </c>
      <c r="J7502" s="10">
        <v>415</v>
      </c>
      <c r="K7502" s="13">
        <f t="shared" si="236"/>
        <v>1989</v>
      </c>
      <c r="L7502" s="1" t="str">
        <f t="shared" si="235"/>
        <v/>
      </c>
    </row>
    <row r="7503" spans="1:12" ht="13.8" customHeight="1" x14ac:dyDescent="0.3">
      <c r="A7503" t="s">
        <v>117</v>
      </c>
      <c r="B7503">
        <v>1978</v>
      </c>
      <c r="C7503" s="10">
        <v>25616</v>
      </c>
      <c r="D7503">
        <v>149</v>
      </c>
      <c r="E7503">
        <v>17093</v>
      </c>
      <c r="F7503">
        <v>2148</v>
      </c>
      <c r="G7503">
        <v>502</v>
      </c>
      <c r="H7503">
        <v>5724</v>
      </c>
      <c r="I7503">
        <v>0.18</v>
      </c>
      <c r="J7503" s="10">
        <v>307</v>
      </c>
      <c r="K7503" s="13">
        <f t="shared" si="236"/>
        <v>1989</v>
      </c>
      <c r="L7503" s="1" t="str">
        <f t="shared" si="235"/>
        <v/>
      </c>
    </row>
    <row r="7504" spans="1:12" ht="13.8" customHeight="1" x14ac:dyDescent="0.3">
      <c r="A7504" t="s">
        <v>117</v>
      </c>
      <c r="B7504">
        <v>1979</v>
      </c>
      <c r="C7504" s="10">
        <v>25933</v>
      </c>
      <c r="D7504">
        <v>178</v>
      </c>
      <c r="E7504">
        <v>17307</v>
      </c>
      <c r="F7504">
        <v>2015</v>
      </c>
      <c r="G7504">
        <v>639</v>
      </c>
      <c r="H7504">
        <v>5795</v>
      </c>
      <c r="I7504">
        <v>0.18</v>
      </c>
      <c r="J7504" s="10">
        <v>268</v>
      </c>
      <c r="K7504" s="13">
        <f t="shared" si="236"/>
        <v>1989</v>
      </c>
      <c r="L7504" s="1" t="str">
        <f t="shared" si="235"/>
        <v/>
      </c>
    </row>
    <row r="7505" spans="1:12" ht="13.8" customHeight="1" x14ac:dyDescent="0.3">
      <c r="A7505" t="s">
        <v>117</v>
      </c>
      <c r="B7505">
        <v>1980</v>
      </c>
      <c r="C7505" s="10">
        <v>25848</v>
      </c>
      <c r="D7505">
        <v>193</v>
      </c>
      <c r="E7505">
        <v>18050</v>
      </c>
      <c r="F7505">
        <v>3320</v>
      </c>
      <c r="G7505">
        <v>792</v>
      </c>
      <c r="H7505">
        <v>3493</v>
      </c>
      <c r="I7505">
        <v>0.17</v>
      </c>
      <c r="J7505" s="10">
        <v>295</v>
      </c>
      <c r="K7505" s="13">
        <f t="shared" si="236"/>
        <v>1989</v>
      </c>
      <c r="L7505" s="1" t="str">
        <f t="shared" si="235"/>
        <v/>
      </c>
    </row>
    <row r="7506" spans="1:12" ht="13.8" customHeight="1" x14ac:dyDescent="0.3">
      <c r="A7506" t="s">
        <v>117</v>
      </c>
      <c r="B7506">
        <v>1981</v>
      </c>
      <c r="C7506" s="10">
        <v>27314</v>
      </c>
      <c r="D7506">
        <v>216</v>
      </c>
      <c r="E7506">
        <v>19197</v>
      </c>
      <c r="F7506">
        <v>3657</v>
      </c>
      <c r="G7506">
        <v>937</v>
      </c>
      <c r="H7506">
        <v>3307</v>
      </c>
      <c r="I7506">
        <v>0.18</v>
      </c>
      <c r="J7506" s="10">
        <v>272</v>
      </c>
      <c r="K7506" s="13">
        <f t="shared" si="236"/>
        <v>1989</v>
      </c>
      <c r="L7506" s="1" t="str">
        <f t="shared" si="235"/>
        <v/>
      </c>
    </row>
    <row r="7507" spans="1:12" ht="13.8" customHeight="1" x14ac:dyDescent="0.3">
      <c r="A7507" t="s">
        <v>117</v>
      </c>
      <c r="B7507">
        <v>1982</v>
      </c>
      <c r="C7507" s="10">
        <v>28745</v>
      </c>
      <c r="D7507">
        <v>235</v>
      </c>
      <c r="E7507">
        <v>20493</v>
      </c>
      <c r="F7507">
        <v>4235</v>
      </c>
      <c r="G7507">
        <v>1020</v>
      </c>
      <c r="H7507">
        <v>2762</v>
      </c>
      <c r="I7507">
        <v>0.18</v>
      </c>
      <c r="J7507" s="10">
        <v>265</v>
      </c>
      <c r="K7507" s="13">
        <f t="shared" si="236"/>
        <v>1989</v>
      </c>
      <c r="L7507" s="1" t="str">
        <f t="shared" si="235"/>
        <v/>
      </c>
    </row>
    <row r="7508" spans="1:12" ht="13.8" customHeight="1" x14ac:dyDescent="0.3">
      <c r="A7508" t="s">
        <v>117</v>
      </c>
      <c r="B7508">
        <v>1983</v>
      </c>
      <c r="C7508" s="10">
        <v>28622</v>
      </c>
      <c r="D7508">
        <v>327</v>
      </c>
      <c r="E7508">
        <v>21213</v>
      </c>
      <c r="F7508">
        <v>3725</v>
      </c>
      <c r="G7508">
        <v>1113</v>
      </c>
      <c r="H7508">
        <v>2243</v>
      </c>
      <c r="I7508">
        <v>0.18</v>
      </c>
      <c r="J7508" s="10">
        <v>229</v>
      </c>
      <c r="K7508" s="13">
        <f t="shared" si="236"/>
        <v>1989</v>
      </c>
      <c r="L7508" s="1" t="str">
        <f t="shared" si="235"/>
        <v/>
      </c>
    </row>
    <row r="7509" spans="1:12" ht="13.8" customHeight="1" x14ac:dyDescent="0.3">
      <c r="A7509" t="s">
        <v>117</v>
      </c>
      <c r="B7509">
        <v>1984</v>
      </c>
      <c r="C7509" s="10">
        <v>30593</v>
      </c>
      <c r="D7509">
        <v>514</v>
      </c>
      <c r="E7509">
        <v>20249</v>
      </c>
      <c r="F7509">
        <v>6656</v>
      </c>
      <c r="G7509">
        <v>1205</v>
      </c>
      <c r="H7509">
        <v>1969</v>
      </c>
      <c r="I7509">
        <v>0.19</v>
      </c>
      <c r="J7509" s="10">
        <v>244</v>
      </c>
      <c r="K7509" s="13">
        <f t="shared" si="236"/>
        <v>1989</v>
      </c>
      <c r="L7509" s="1" t="str">
        <f t="shared" si="235"/>
        <v/>
      </c>
    </row>
    <row r="7510" spans="1:12" ht="13.8" customHeight="1" x14ac:dyDescent="0.3">
      <c r="A7510" t="s">
        <v>117</v>
      </c>
      <c r="B7510">
        <v>1985</v>
      </c>
      <c r="C7510" s="10">
        <v>33064</v>
      </c>
      <c r="D7510">
        <v>1002</v>
      </c>
      <c r="E7510">
        <v>21432</v>
      </c>
      <c r="F7510">
        <v>7389</v>
      </c>
      <c r="G7510">
        <v>1371</v>
      </c>
      <c r="H7510">
        <v>1870</v>
      </c>
      <c r="I7510">
        <v>0.2</v>
      </c>
      <c r="J7510" s="10">
        <v>248</v>
      </c>
      <c r="K7510" s="13">
        <f t="shared" si="236"/>
        <v>1989</v>
      </c>
      <c r="L7510" s="1" t="str">
        <f t="shared" si="235"/>
        <v/>
      </c>
    </row>
    <row r="7511" spans="1:12" ht="13.8" customHeight="1" x14ac:dyDescent="0.3">
      <c r="A7511" t="s">
        <v>117</v>
      </c>
      <c r="B7511">
        <v>1986</v>
      </c>
      <c r="C7511" s="10">
        <v>33199</v>
      </c>
      <c r="D7511">
        <v>2199</v>
      </c>
      <c r="E7511">
        <v>21362</v>
      </c>
      <c r="F7511">
        <v>6241</v>
      </c>
      <c r="G7511">
        <v>1488</v>
      </c>
      <c r="H7511">
        <v>1909</v>
      </c>
      <c r="I7511">
        <v>0.19</v>
      </c>
      <c r="J7511" s="10">
        <v>252</v>
      </c>
      <c r="K7511" s="13">
        <f t="shared" si="236"/>
        <v>1989</v>
      </c>
      <c r="L7511" s="1" t="str">
        <f t="shared" si="235"/>
        <v/>
      </c>
    </row>
    <row r="7512" spans="1:12" ht="13.8" customHeight="1" x14ac:dyDescent="0.3">
      <c r="A7512" t="s">
        <v>117</v>
      </c>
      <c r="B7512">
        <v>1987</v>
      </c>
      <c r="C7512" s="10">
        <v>33644</v>
      </c>
      <c r="D7512">
        <v>2243</v>
      </c>
      <c r="E7512">
        <v>20475</v>
      </c>
      <c r="F7512">
        <v>7372</v>
      </c>
      <c r="G7512">
        <v>1611</v>
      </c>
      <c r="H7512">
        <v>1942</v>
      </c>
      <c r="I7512">
        <v>0.19</v>
      </c>
      <c r="J7512" s="10">
        <v>316</v>
      </c>
      <c r="K7512" s="13">
        <f t="shared" si="236"/>
        <v>1989</v>
      </c>
      <c r="L7512" s="1" t="str">
        <f t="shared" si="235"/>
        <v/>
      </c>
    </row>
    <row r="7513" spans="1:12" ht="13.8" customHeight="1" x14ac:dyDescent="0.3">
      <c r="A7513" t="s">
        <v>117</v>
      </c>
      <c r="B7513">
        <v>1988</v>
      </c>
      <c r="C7513" s="10">
        <v>36041</v>
      </c>
      <c r="D7513">
        <v>1887</v>
      </c>
      <c r="E7513">
        <v>23811</v>
      </c>
      <c r="F7513">
        <v>6379</v>
      </c>
      <c r="G7513">
        <v>1665</v>
      </c>
      <c r="H7513">
        <v>2299</v>
      </c>
      <c r="I7513">
        <v>0.2</v>
      </c>
      <c r="J7513" s="10">
        <v>269</v>
      </c>
      <c r="K7513" s="13">
        <f t="shared" si="236"/>
        <v>1989</v>
      </c>
      <c r="L7513" s="1" t="str">
        <f t="shared" si="235"/>
        <v/>
      </c>
    </row>
    <row r="7514" spans="1:12" ht="13.8" customHeight="1" x14ac:dyDescent="0.3">
      <c r="A7514" t="s">
        <v>117</v>
      </c>
      <c r="B7514">
        <v>1989</v>
      </c>
      <c r="C7514" s="10">
        <v>35715</v>
      </c>
      <c r="D7514">
        <v>1714</v>
      </c>
      <c r="E7514">
        <v>23130</v>
      </c>
      <c r="F7514">
        <v>6811</v>
      </c>
      <c r="G7514">
        <v>1917</v>
      </c>
      <c r="H7514">
        <v>2143</v>
      </c>
      <c r="I7514">
        <v>0.2</v>
      </c>
      <c r="J7514" s="10">
        <v>345</v>
      </c>
      <c r="K7514" s="13">
        <f t="shared" si="236"/>
        <v>1989</v>
      </c>
      <c r="L7514" s="1" t="str">
        <f t="shared" si="235"/>
        <v/>
      </c>
    </row>
    <row r="7515" spans="1:12" ht="13.8" customHeight="1" x14ac:dyDescent="0.3">
      <c r="A7515" t="s">
        <v>117</v>
      </c>
      <c r="B7515">
        <v>1990</v>
      </c>
      <c r="C7515" s="10">
        <v>40787</v>
      </c>
      <c r="D7515">
        <v>1896</v>
      </c>
      <c r="E7515">
        <v>22509</v>
      </c>
      <c r="F7515">
        <v>12026</v>
      </c>
      <c r="G7515">
        <v>1877</v>
      </c>
      <c r="H7515">
        <v>2478</v>
      </c>
      <c r="I7515">
        <v>0.22</v>
      </c>
      <c r="J7515" s="10">
        <v>369</v>
      </c>
      <c r="K7515" s="13">
        <f t="shared" si="236"/>
        <v>1990</v>
      </c>
      <c r="L7515" s="1" t="str">
        <f t="shared" si="235"/>
        <v/>
      </c>
    </row>
    <row r="7516" spans="1:12" ht="13.8" customHeight="1" x14ac:dyDescent="0.3">
      <c r="A7516" t="s">
        <v>117</v>
      </c>
      <c r="B7516">
        <v>1991</v>
      </c>
      <c r="C7516" s="10">
        <v>49013</v>
      </c>
      <c r="D7516">
        <v>3690</v>
      </c>
      <c r="E7516">
        <v>28237</v>
      </c>
      <c r="F7516">
        <v>11871</v>
      </c>
      <c r="G7516">
        <v>2197</v>
      </c>
      <c r="H7516">
        <v>3019</v>
      </c>
      <c r="I7516">
        <v>0.26</v>
      </c>
      <c r="J7516" s="10">
        <v>398</v>
      </c>
      <c r="K7516" s="13">
        <f t="shared" si="236"/>
        <v>1990</v>
      </c>
      <c r="L7516" s="1" t="str">
        <f t="shared" si="235"/>
        <v/>
      </c>
    </row>
    <row r="7517" spans="1:12" ht="13.8" customHeight="1" x14ac:dyDescent="0.3">
      <c r="A7517" t="s">
        <v>117</v>
      </c>
      <c r="B7517">
        <v>1992</v>
      </c>
      <c r="C7517" s="10">
        <v>55243</v>
      </c>
      <c r="D7517">
        <v>3414</v>
      </c>
      <c r="E7517">
        <v>31961</v>
      </c>
      <c r="F7517">
        <v>14294</v>
      </c>
      <c r="G7517">
        <v>2350</v>
      </c>
      <c r="H7517">
        <v>3223</v>
      </c>
      <c r="I7517">
        <v>0.28999999999999998</v>
      </c>
      <c r="J7517" s="10">
        <v>404</v>
      </c>
      <c r="K7517" s="13">
        <f t="shared" si="236"/>
        <v>1990</v>
      </c>
      <c r="L7517" s="1" t="str">
        <f t="shared" si="235"/>
        <v/>
      </c>
    </row>
    <row r="7518" spans="1:12" ht="13.8" customHeight="1" x14ac:dyDescent="0.3">
      <c r="A7518" t="s">
        <v>117</v>
      </c>
      <c r="B7518">
        <v>1993</v>
      </c>
      <c r="C7518" s="10">
        <v>59613</v>
      </c>
      <c r="D7518">
        <v>5816</v>
      </c>
      <c r="E7518">
        <v>32047</v>
      </c>
      <c r="F7518">
        <v>15737</v>
      </c>
      <c r="G7518">
        <v>2575</v>
      </c>
      <c r="H7518">
        <v>3439</v>
      </c>
      <c r="I7518">
        <v>0.31</v>
      </c>
      <c r="J7518" s="10">
        <v>464</v>
      </c>
      <c r="K7518" s="13">
        <f t="shared" si="236"/>
        <v>1990</v>
      </c>
      <c r="L7518" s="1" t="str">
        <f t="shared" si="235"/>
        <v/>
      </c>
    </row>
    <row r="7519" spans="1:12" ht="13.8" customHeight="1" x14ac:dyDescent="0.3">
      <c r="A7519" t="s">
        <v>117</v>
      </c>
      <c r="B7519">
        <v>1994</v>
      </c>
      <c r="C7519" s="10">
        <v>60380</v>
      </c>
      <c r="D7519">
        <v>7273</v>
      </c>
      <c r="E7519">
        <v>30969</v>
      </c>
      <c r="F7519">
        <v>16460</v>
      </c>
      <c r="G7519">
        <v>2979</v>
      </c>
      <c r="H7519">
        <v>2699</v>
      </c>
      <c r="I7519">
        <v>0.31</v>
      </c>
      <c r="J7519" s="10">
        <v>507</v>
      </c>
      <c r="K7519" s="13">
        <f t="shared" si="236"/>
        <v>1990</v>
      </c>
      <c r="L7519" s="1" t="str">
        <f t="shared" si="235"/>
        <v/>
      </c>
    </row>
    <row r="7520" spans="1:12" ht="13.8" customHeight="1" x14ac:dyDescent="0.3">
      <c r="A7520" t="s">
        <v>117</v>
      </c>
      <c r="B7520">
        <v>1995</v>
      </c>
      <c r="C7520" s="10">
        <v>61342</v>
      </c>
      <c r="D7520">
        <v>6871</v>
      </c>
      <c r="E7520">
        <v>31076</v>
      </c>
      <c r="F7520">
        <v>17624</v>
      </c>
      <c r="G7520">
        <v>3146</v>
      </c>
      <c r="H7520">
        <v>2625</v>
      </c>
      <c r="I7520">
        <v>0.31</v>
      </c>
      <c r="J7520" s="10">
        <v>504</v>
      </c>
      <c r="K7520" s="13">
        <f t="shared" si="236"/>
        <v>1990</v>
      </c>
      <c r="L7520" s="1" t="str">
        <f t="shared" si="235"/>
        <v/>
      </c>
    </row>
    <row r="7521" spans="1:12" ht="13.8" customHeight="1" x14ac:dyDescent="0.3">
      <c r="A7521" t="s">
        <v>117</v>
      </c>
      <c r="B7521">
        <v>1996</v>
      </c>
      <c r="C7521" s="10">
        <v>69073</v>
      </c>
      <c r="D7521">
        <v>7522</v>
      </c>
      <c r="E7521">
        <v>34015</v>
      </c>
      <c r="F7521">
        <v>21559</v>
      </c>
      <c r="G7521">
        <v>3352</v>
      </c>
      <c r="H7521">
        <v>2625</v>
      </c>
      <c r="I7521">
        <v>0.34</v>
      </c>
      <c r="J7521" s="10">
        <v>807</v>
      </c>
      <c r="K7521" s="13">
        <f t="shared" si="236"/>
        <v>1990</v>
      </c>
      <c r="L7521" s="1" t="str">
        <f t="shared" si="235"/>
        <v/>
      </c>
    </row>
    <row r="7522" spans="1:12" ht="13.8" customHeight="1" x14ac:dyDescent="0.3">
      <c r="A7522" t="s">
        <v>117</v>
      </c>
      <c r="B7522">
        <v>1997</v>
      </c>
      <c r="C7522" s="10">
        <v>75991</v>
      </c>
      <c r="D7522">
        <v>8021</v>
      </c>
      <c r="E7522">
        <v>39265</v>
      </c>
      <c r="F7522">
        <v>22391</v>
      </c>
      <c r="G7522">
        <v>3741</v>
      </c>
      <c r="H7522">
        <v>2572</v>
      </c>
      <c r="I7522">
        <v>0.37</v>
      </c>
      <c r="J7522" s="10">
        <v>804</v>
      </c>
      <c r="K7522" s="13">
        <f t="shared" si="236"/>
        <v>1990</v>
      </c>
      <c r="L7522" s="1" t="str">
        <f t="shared" si="235"/>
        <v/>
      </c>
    </row>
    <row r="7523" spans="1:12" ht="13.8" customHeight="1" x14ac:dyDescent="0.3">
      <c r="A7523" t="s">
        <v>117</v>
      </c>
      <c r="B7523">
        <v>1998</v>
      </c>
      <c r="C7523" s="10">
        <v>58413</v>
      </c>
      <c r="D7523">
        <v>8754</v>
      </c>
      <c r="E7523">
        <v>30888</v>
      </c>
      <c r="F7523">
        <v>13108</v>
      </c>
      <c r="G7523">
        <v>3038</v>
      </c>
      <c r="H7523">
        <v>2625</v>
      </c>
      <c r="I7523">
        <v>0.28000000000000003</v>
      </c>
      <c r="J7523" s="10">
        <v>952</v>
      </c>
      <c r="K7523" s="13">
        <f t="shared" si="236"/>
        <v>1990</v>
      </c>
      <c r="L7523" s="1" t="str">
        <f t="shared" si="235"/>
        <v/>
      </c>
    </row>
    <row r="7524" spans="1:12" ht="13.8" customHeight="1" x14ac:dyDescent="0.3">
      <c r="A7524" t="s">
        <v>117</v>
      </c>
      <c r="B7524">
        <v>1999</v>
      </c>
      <c r="C7524" s="10">
        <v>65991</v>
      </c>
      <c r="D7524">
        <v>10144</v>
      </c>
      <c r="E7524">
        <v>28945</v>
      </c>
      <c r="F7524">
        <v>22831</v>
      </c>
      <c r="G7524">
        <v>3254</v>
      </c>
      <c r="H7524">
        <v>817</v>
      </c>
      <c r="I7524">
        <v>0.31</v>
      </c>
      <c r="J7524" s="10">
        <v>1573</v>
      </c>
      <c r="K7524" s="13">
        <f t="shared" si="236"/>
        <v>1990</v>
      </c>
      <c r="L7524" s="1" t="str">
        <f t="shared" si="235"/>
        <v/>
      </c>
    </row>
    <row r="7525" spans="1:12" ht="13.8" customHeight="1" x14ac:dyDescent="0.3">
      <c r="A7525" t="s">
        <v>117</v>
      </c>
      <c r="B7525">
        <v>2000</v>
      </c>
      <c r="C7525" s="10">
        <v>71835</v>
      </c>
      <c r="D7525">
        <v>11458</v>
      </c>
      <c r="E7525">
        <v>42297</v>
      </c>
      <c r="F7525">
        <v>13262</v>
      </c>
      <c r="G7525">
        <v>3779</v>
      </c>
      <c r="H7525">
        <v>1038</v>
      </c>
      <c r="I7525">
        <v>0.34</v>
      </c>
      <c r="J7525" s="10">
        <v>408</v>
      </c>
      <c r="K7525" s="13">
        <f t="shared" si="236"/>
        <v>1990</v>
      </c>
      <c r="L7525" s="1" t="str">
        <f t="shared" si="235"/>
        <v/>
      </c>
    </row>
    <row r="7526" spans="1:12" ht="13.8" customHeight="1" x14ac:dyDescent="0.3">
      <c r="A7526" t="s">
        <v>117</v>
      </c>
      <c r="B7526">
        <v>2001</v>
      </c>
      <c r="C7526" s="10">
        <v>80422</v>
      </c>
      <c r="D7526">
        <v>16053</v>
      </c>
      <c r="E7526">
        <v>40900</v>
      </c>
      <c r="F7526">
        <v>16693</v>
      </c>
      <c r="G7526">
        <v>4257</v>
      </c>
      <c r="H7526">
        <v>2520</v>
      </c>
      <c r="I7526">
        <v>0.37</v>
      </c>
      <c r="J7526" s="10">
        <v>494</v>
      </c>
      <c r="K7526" s="13">
        <f t="shared" si="236"/>
        <v>1990</v>
      </c>
      <c r="L7526" s="1" t="str">
        <f t="shared" si="235"/>
        <v/>
      </c>
    </row>
    <row r="7527" spans="1:12" ht="13.8" customHeight="1" x14ac:dyDescent="0.3">
      <c r="A7527" t="s">
        <v>117</v>
      </c>
      <c r="B7527">
        <v>2002</v>
      </c>
      <c r="C7527" s="10">
        <v>83648</v>
      </c>
      <c r="D7527">
        <v>17251</v>
      </c>
      <c r="E7527">
        <v>42806</v>
      </c>
      <c r="F7527">
        <v>16311</v>
      </c>
      <c r="G7527">
        <v>4711</v>
      </c>
      <c r="H7527">
        <v>2568</v>
      </c>
      <c r="I7527">
        <v>0.38</v>
      </c>
      <c r="J7527" s="10">
        <v>607</v>
      </c>
      <c r="K7527" s="13">
        <f t="shared" si="236"/>
        <v>1990</v>
      </c>
      <c r="L7527" s="1" t="str">
        <f t="shared" si="235"/>
        <v/>
      </c>
    </row>
    <row r="7528" spans="1:12" ht="13.8" customHeight="1" x14ac:dyDescent="0.3">
      <c r="A7528" t="s">
        <v>117</v>
      </c>
      <c r="B7528">
        <v>2003</v>
      </c>
      <c r="C7528" s="10">
        <v>86390</v>
      </c>
      <c r="D7528">
        <v>17932</v>
      </c>
      <c r="E7528">
        <v>44336</v>
      </c>
      <c r="F7528">
        <v>17102</v>
      </c>
      <c r="G7528">
        <v>4828</v>
      </c>
      <c r="H7528">
        <v>2192</v>
      </c>
      <c r="I7528">
        <v>0.39</v>
      </c>
      <c r="J7528" s="10">
        <v>1089</v>
      </c>
      <c r="K7528" s="13">
        <f t="shared" si="236"/>
        <v>1990</v>
      </c>
      <c r="L7528" s="1" t="str">
        <f t="shared" si="235"/>
        <v/>
      </c>
    </row>
    <row r="7529" spans="1:12" ht="13.8" customHeight="1" x14ac:dyDescent="0.3">
      <c r="A7529" t="s">
        <v>117</v>
      </c>
      <c r="B7529">
        <v>2004</v>
      </c>
      <c r="C7529" s="10">
        <v>92074</v>
      </c>
      <c r="D7529">
        <v>21198</v>
      </c>
      <c r="E7529">
        <v>47460</v>
      </c>
      <c r="F7529">
        <v>16890</v>
      </c>
      <c r="G7529">
        <v>4519</v>
      </c>
      <c r="H7529">
        <v>2006</v>
      </c>
      <c r="I7529">
        <v>0.41</v>
      </c>
      <c r="J7529" s="10">
        <v>961</v>
      </c>
      <c r="K7529" s="13">
        <f t="shared" si="236"/>
        <v>1990</v>
      </c>
      <c r="L7529" s="1" t="str">
        <f t="shared" si="235"/>
        <v/>
      </c>
    </row>
    <row r="7530" spans="1:12" ht="13.8" customHeight="1" x14ac:dyDescent="0.3">
      <c r="A7530" t="s">
        <v>117</v>
      </c>
      <c r="B7530">
        <v>2005</v>
      </c>
      <c r="C7530" s="10">
        <v>93262</v>
      </c>
      <c r="D7530">
        <v>24173</v>
      </c>
      <c r="E7530">
        <v>47695</v>
      </c>
      <c r="F7530">
        <v>14861</v>
      </c>
      <c r="G7530">
        <v>4613</v>
      </c>
      <c r="H7530">
        <v>1920</v>
      </c>
      <c r="I7530">
        <v>0.41</v>
      </c>
      <c r="J7530" s="10">
        <v>921</v>
      </c>
      <c r="K7530" s="13">
        <f t="shared" si="236"/>
        <v>1990</v>
      </c>
      <c r="L7530" s="1" t="str">
        <f t="shared" si="235"/>
        <v/>
      </c>
    </row>
    <row r="7531" spans="1:12" ht="13.8" customHeight="1" x14ac:dyDescent="0.3">
      <c r="A7531" t="s">
        <v>117</v>
      </c>
      <c r="B7531">
        <v>2006</v>
      </c>
      <c r="C7531" s="10">
        <v>94115</v>
      </c>
      <c r="D7531">
        <v>30398</v>
      </c>
      <c r="E7531">
        <v>41621</v>
      </c>
      <c r="F7531">
        <v>15673</v>
      </c>
      <c r="G7531">
        <v>4760</v>
      </c>
      <c r="H7531">
        <v>1663</v>
      </c>
      <c r="I7531">
        <v>0.41</v>
      </c>
      <c r="J7531" s="10">
        <v>928</v>
      </c>
      <c r="K7531" s="13">
        <f t="shared" si="236"/>
        <v>1990</v>
      </c>
      <c r="L7531" s="1" t="str">
        <f t="shared" si="235"/>
        <v/>
      </c>
    </row>
    <row r="7532" spans="1:12" ht="13.8" customHeight="1" x14ac:dyDescent="0.3">
      <c r="A7532" t="s">
        <v>117</v>
      </c>
      <c r="B7532">
        <v>2007</v>
      </c>
      <c r="C7532" s="10">
        <v>102412</v>
      </c>
      <c r="D7532">
        <v>35119</v>
      </c>
      <c r="E7532">
        <v>45367</v>
      </c>
      <c r="F7532">
        <v>15578</v>
      </c>
      <c r="G7532">
        <v>4896</v>
      </c>
      <c r="H7532">
        <v>1452</v>
      </c>
      <c r="I7532">
        <v>0.44</v>
      </c>
      <c r="J7532" s="10">
        <v>1300</v>
      </c>
      <c r="K7532" s="13">
        <f t="shared" si="236"/>
        <v>1990</v>
      </c>
      <c r="L7532" s="1" t="str">
        <f t="shared" si="235"/>
        <v/>
      </c>
    </row>
    <row r="7533" spans="1:12" ht="13.8" customHeight="1" x14ac:dyDescent="0.3">
      <c r="A7533" t="s">
        <v>117</v>
      </c>
      <c r="B7533">
        <v>2008</v>
      </c>
      <c r="C7533" s="10">
        <v>113597</v>
      </c>
      <c r="D7533">
        <v>47247</v>
      </c>
      <c r="E7533">
        <v>43205</v>
      </c>
      <c r="F7533">
        <v>16461</v>
      </c>
      <c r="G7533">
        <v>5240</v>
      </c>
      <c r="H7533">
        <v>1444</v>
      </c>
      <c r="I7533">
        <v>0.48</v>
      </c>
      <c r="J7533" s="10">
        <v>1365</v>
      </c>
      <c r="K7533" s="13">
        <f t="shared" si="236"/>
        <v>1990</v>
      </c>
      <c r="L7533" s="1" t="str">
        <f t="shared" si="235"/>
        <v/>
      </c>
    </row>
    <row r="7534" spans="1:12" ht="13.8" customHeight="1" x14ac:dyDescent="0.3">
      <c r="A7534" t="s">
        <v>117</v>
      </c>
      <c r="B7534">
        <v>2009</v>
      </c>
      <c r="C7534" s="10">
        <v>121737</v>
      </c>
      <c r="D7534">
        <v>47330</v>
      </c>
      <c r="E7534">
        <v>49467</v>
      </c>
      <c r="F7534">
        <v>17615</v>
      </c>
      <c r="G7534">
        <v>5020</v>
      </c>
      <c r="H7534">
        <v>2305</v>
      </c>
      <c r="I7534">
        <v>0.51</v>
      </c>
      <c r="J7534" s="10">
        <v>268</v>
      </c>
      <c r="K7534" s="13">
        <f t="shared" si="236"/>
        <v>1990</v>
      </c>
      <c r="L7534" s="1" t="str">
        <f t="shared" si="235"/>
        <v/>
      </c>
    </row>
    <row r="7535" spans="1:12" ht="13.8" customHeight="1" x14ac:dyDescent="0.3">
      <c r="A7535" t="s">
        <v>117</v>
      </c>
      <c r="B7535">
        <v>2010</v>
      </c>
      <c r="C7535" s="10">
        <v>116924</v>
      </c>
      <c r="D7535">
        <v>35295</v>
      </c>
      <c r="E7535">
        <v>53405</v>
      </c>
      <c r="F7535">
        <v>20123</v>
      </c>
      <c r="G7535">
        <v>5369</v>
      </c>
      <c r="H7535">
        <v>2733</v>
      </c>
      <c r="I7535">
        <v>0.48</v>
      </c>
      <c r="J7535" s="10">
        <v>248</v>
      </c>
      <c r="K7535" s="13">
        <f t="shared" si="236"/>
        <v>1990</v>
      </c>
      <c r="L7535" s="1" t="str">
        <f t="shared" si="235"/>
        <v/>
      </c>
    </row>
    <row r="7536" spans="1:12" ht="13.8" customHeight="1" x14ac:dyDescent="0.3">
      <c r="A7536" t="s">
        <v>117</v>
      </c>
      <c r="B7536">
        <v>2011</v>
      </c>
      <c r="C7536" s="10">
        <v>164621</v>
      </c>
      <c r="D7536">
        <v>75931</v>
      </c>
      <c r="E7536">
        <v>57677</v>
      </c>
      <c r="F7536">
        <v>22258</v>
      </c>
      <c r="G7536">
        <v>6152</v>
      </c>
      <c r="H7536">
        <v>2603</v>
      </c>
      <c r="I7536">
        <v>0.67</v>
      </c>
      <c r="J7536" s="10">
        <v>744</v>
      </c>
      <c r="K7536" s="13">
        <f t="shared" si="236"/>
        <v>1990</v>
      </c>
      <c r="L7536" s="1" t="str">
        <f t="shared" si="235"/>
        <v/>
      </c>
    </row>
    <row r="7537" spans="1:12" ht="13.8" customHeight="1" x14ac:dyDescent="0.3">
      <c r="A7537" t="s">
        <v>117</v>
      </c>
      <c r="B7537">
        <v>2012</v>
      </c>
      <c r="C7537" s="10">
        <v>173733</v>
      </c>
      <c r="D7537">
        <v>81711</v>
      </c>
      <c r="E7537">
        <v>59710</v>
      </c>
      <c r="F7537">
        <v>21851</v>
      </c>
      <c r="G7537">
        <v>7120</v>
      </c>
      <c r="H7537">
        <v>3342</v>
      </c>
      <c r="I7537">
        <v>0.7</v>
      </c>
      <c r="J7537" s="10">
        <v>790</v>
      </c>
      <c r="K7537" s="13">
        <f t="shared" si="236"/>
        <v>1990</v>
      </c>
      <c r="L7537" s="1">
        <f t="shared" si="235"/>
        <v>1</v>
      </c>
    </row>
    <row r="7538" spans="1:12" ht="13.8" customHeight="1" x14ac:dyDescent="0.3">
      <c r="A7538" t="s">
        <v>117</v>
      </c>
      <c r="B7538">
        <v>2013</v>
      </c>
      <c r="C7538" s="10">
        <v>133686</v>
      </c>
      <c r="D7538">
        <v>39375</v>
      </c>
      <c r="E7538">
        <v>65400</v>
      </c>
      <c r="F7538">
        <v>17673</v>
      </c>
      <c r="G7538">
        <v>7710</v>
      </c>
      <c r="H7538">
        <v>3528</v>
      </c>
      <c r="I7538">
        <v>0.53</v>
      </c>
      <c r="J7538" s="10">
        <v>1068</v>
      </c>
      <c r="K7538" s="13">
        <f t="shared" si="236"/>
        <v>1990</v>
      </c>
      <c r="L7538" s="1">
        <f t="shared" si="235"/>
        <v>1</v>
      </c>
    </row>
    <row r="7539" spans="1:12" ht="13.8" customHeight="1" x14ac:dyDescent="0.3">
      <c r="A7539" t="s">
        <v>117</v>
      </c>
      <c r="B7539">
        <v>2014</v>
      </c>
      <c r="C7539" s="10">
        <v>126582</v>
      </c>
      <c r="D7539">
        <v>33370</v>
      </c>
      <c r="E7539">
        <v>63677</v>
      </c>
      <c r="F7539">
        <v>17035</v>
      </c>
      <c r="G7539">
        <v>7888</v>
      </c>
      <c r="H7539">
        <v>4612</v>
      </c>
      <c r="I7539">
        <v>0.5</v>
      </c>
      <c r="J7539" s="10">
        <v>1356</v>
      </c>
      <c r="K7539" s="13">
        <f t="shared" si="236"/>
        <v>1990</v>
      </c>
      <c r="L7539" s="1">
        <f t="shared" si="235"/>
        <v>1</v>
      </c>
    </row>
    <row r="7540" spans="1:12" ht="13.8" customHeight="1" x14ac:dyDescent="0.3">
      <c r="A7540" t="s">
        <v>118</v>
      </c>
      <c r="B7540">
        <v>1924</v>
      </c>
      <c r="C7540" s="10">
        <v>0</v>
      </c>
      <c r="D7540">
        <v>0</v>
      </c>
      <c r="E7540">
        <v>0</v>
      </c>
      <c r="F7540">
        <v>0</v>
      </c>
      <c r="G7540">
        <v>0</v>
      </c>
      <c r="H7540" t="s">
        <v>11</v>
      </c>
      <c r="I7540" t="s">
        <v>11</v>
      </c>
      <c r="J7540" s="10">
        <v>0</v>
      </c>
      <c r="K7540" s="13">
        <f t="shared" si="236"/>
        <v>1958</v>
      </c>
      <c r="L7540" s="1" t="str">
        <f t="shared" si="235"/>
        <v/>
      </c>
    </row>
    <row r="7541" spans="1:12" ht="13.8" customHeight="1" x14ac:dyDescent="0.3">
      <c r="A7541" t="s">
        <v>118</v>
      </c>
      <c r="B7541">
        <v>1925</v>
      </c>
      <c r="C7541" s="10">
        <v>0</v>
      </c>
      <c r="D7541">
        <v>0</v>
      </c>
      <c r="E7541">
        <v>0</v>
      </c>
      <c r="F7541">
        <v>0</v>
      </c>
      <c r="G7541">
        <v>0</v>
      </c>
      <c r="H7541" t="s">
        <v>11</v>
      </c>
      <c r="I7541" t="s">
        <v>11</v>
      </c>
      <c r="J7541" s="10">
        <v>0</v>
      </c>
      <c r="K7541" s="13">
        <f t="shared" si="236"/>
        <v>1958</v>
      </c>
      <c r="L7541" s="1" t="str">
        <f t="shared" si="235"/>
        <v/>
      </c>
    </row>
    <row r="7542" spans="1:12" ht="13.8" customHeight="1" x14ac:dyDescent="0.3">
      <c r="A7542" t="s">
        <v>118</v>
      </c>
      <c r="B7542">
        <v>1926</v>
      </c>
      <c r="C7542" s="10">
        <v>0</v>
      </c>
      <c r="D7542">
        <v>0</v>
      </c>
      <c r="E7542">
        <v>0</v>
      </c>
      <c r="F7542">
        <v>0</v>
      </c>
      <c r="G7542">
        <v>0</v>
      </c>
      <c r="H7542" t="s">
        <v>11</v>
      </c>
      <c r="I7542" t="s">
        <v>11</v>
      </c>
      <c r="J7542" s="10">
        <v>0</v>
      </c>
      <c r="K7542" s="13">
        <f t="shared" si="236"/>
        <v>1958</v>
      </c>
      <c r="L7542" s="1" t="str">
        <f t="shared" si="235"/>
        <v/>
      </c>
    </row>
    <row r="7543" spans="1:12" ht="13.8" customHeight="1" x14ac:dyDescent="0.3">
      <c r="A7543" t="s">
        <v>118</v>
      </c>
      <c r="B7543">
        <v>1927</v>
      </c>
      <c r="C7543" s="10">
        <v>38</v>
      </c>
      <c r="D7543">
        <v>0</v>
      </c>
      <c r="E7543">
        <v>38</v>
      </c>
      <c r="F7543">
        <v>0</v>
      </c>
      <c r="G7543">
        <v>0</v>
      </c>
      <c r="H7543" t="s">
        <v>11</v>
      </c>
      <c r="I7543" t="s">
        <v>11</v>
      </c>
      <c r="J7543" s="10">
        <v>0</v>
      </c>
      <c r="K7543" s="13">
        <f t="shared" si="236"/>
        <v>1958</v>
      </c>
      <c r="L7543" s="1" t="str">
        <f t="shared" si="235"/>
        <v/>
      </c>
    </row>
    <row r="7544" spans="1:12" ht="13.8" customHeight="1" x14ac:dyDescent="0.3">
      <c r="A7544" t="s">
        <v>118</v>
      </c>
      <c r="B7544">
        <v>1928</v>
      </c>
      <c r="C7544" s="10">
        <v>79</v>
      </c>
      <c r="D7544">
        <v>0</v>
      </c>
      <c r="E7544">
        <v>79</v>
      </c>
      <c r="F7544">
        <v>0</v>
      </c>
      <c r="G7544">
        <v>0</v>
      </c>
      <c r="H7544" t="s">
        <v>11</v>
      </c>
      <c r="I7544" t="s">
        <v>11</v>
      </c>
      <c r="J7544" s="10">
        <v>0</v>
      </c>
      <c r="K7544" s="13">
        <f t="shared" si="236"/>
        <v>1958</v>
      </c>
      <c r="L7544" s="1" t="str">
        <f t="shared" si="235"/>
        <v/>
      </c>
    </row>
    <row r="7545" spans="1:12" ht="13.8" customHeight="1" x14ac:dyDescent="0.3">
      <c r="A7545" t="s">
        <v>118</v>
      </c>
      <c r="B7545">
        <v>1929</v>
      </c>
      <c r="C7545" s="10">
        <v>101</v>
      </c>
      <c r="D7545">
        <v>0</v>
      </c>
      <c r="E7545">
        <v>101</v>
      </c>
      <c r="F7545">
        <v>0</v>
      </c>
      <c r="G7545">
        <v>0</v>
      </c>
      <c r="H7545" t="s">
        <v>11</v>
      </c>
      <c r="I7545" t="s">
        <v>11</v>
      </c>
      <c r="J7545" s="10">
        <v>0</v>
      </c>
      <c r="K7545" s="13">
        <f t="shared" si="236"/>
        <v>1958</v>
      </c>
      <c r="L7545" s="1" t="str">
        <f t="shared" si="235"/>
        <v/>
      </c>
    </row>
    <row r="7546" spans="1:12" ht="13.8" customHeight="1" x14ac:dyDescent="0.3">
      <c r="A7546" t="s">
        <v>118</v>
      </c>
      <c r="B7546">
        <v>1930</v>
      </c>
      <c r="C7546" s="10">
        <v>101</v>
      </c>
      <c r="D7546">
        <v>0</v>
      </c>
      <c r="E7546">
        <v>101</v>
      </c>
      <c r="F7546">
        <v>0</v>
      </c>
      <c r="G7546">
        <v>0</v>
      </c>
      <c r="H7546" t="s">
        <v>11</v>
      </c>
      <c r="I7546" t="s">
        <v>11</v>
      </c>
      <c r="J7546" s="10">
        <v>0</v>
      </c>
      <c r="K7546" s="13">
        <f t="shared" si="236"/>
        <v>1958</v>
      </c>
      <c r="L7546" s="1" t="str">
        <f t="shared" si="235"/>
        <v/>
      </c>
    </row>
    <row r="7547" spans="1:12" ht="13.8" customHeight="1" x14ac:dyDescent="0.3">
      <c r="A7547" t="s">
        <v>118</v>
      </c>
      <c r="B7547">
        <v>1931</v>
      </c>
      <c r="C7547" s="10">
        <v>100</v>
      </c>
      <c r="D7547">
        <v>0</v>
      </c>
      <c r="E7547">
        <v>100</v>
      </c>
      <c r="F7547">
        <v>0</v>
      </c>
      <c r="G7547">
        <v>0</v>
      </c>
      <c r="H7547" t="s">
        <v>11</v>
      </c>
      <c r="I7547" t="s">
        <v>11</v>
      </c>
      <c r="J7547" s="10">
        <v>0</v>
      </c>
      <c r="K7547" s="13">
        <f t="shared" si="236"/>
        <v>1958</v>
      </c>
      <c r="L7547" s="1" t="str">
        <f t="shared" si="235"/>
        <v/>
      </c>
    </row>
    <row r="7548" spans="1:12" ht="13.8" customHeight="1" x14ac:dyDescent="0.3">
      <c r="A7548" t="s">
        <v>118</v>
      </c>
      <c r="B7548">
        <v>1932</v>
      </c>
      <c r="C7548" s="10">
        <v>102</v>
      </c>
      <c r="D7548">
        <v>0</v>
      </c>
      <c r="E7548">
        <v>102</v>
      </c>
      <c r="F7548">
        <v>0</v>
      </c>
      <c r="G7548">
        <v>0</v>
      </c>
      <c r="H7548" t="s">
        <v>11</v>
      </c>
      <c r="I7548" t="s">
        <v>11</v>
      </c>
      <c r="J7548" s="10">
        <v>0</v>
      </c>
      <c r="K7548" s="13">
        <f t="shared" si="236"/>
        <v>1958</v>
      </c>
      <c r="L7548" s="1" t="str">
        <f t="shared" si="235"/>
        <v/>
      </c>
    </row>
    <row r="7549" spans="1:12" ht="13.8" customHeight="1" x14ac:dyDescent="0.3">
      <c r="A7549" t="s">
        <v>118</v>
      </c>
      <c r="B7549">
        <v>1933</v>
      </c>
      <c r="C7549" s="10">
        <v>96</v>
      </c>
      <c r="D7549">
        <v>0</v>
      </c>
      <c r="E7549">
        <v>96</v>
      </c>
      <c r="F7549">
        <v>0</v>
      </c>
      <c r="G7549">
        <v>0</v>
      </c>
      <c r="H7549" t="s">
        <v>11</v>
      </c>
      <c r="I7549" t="s">
        <v>11</v>
      </c>
      <c r="J7549" s="10">
        <v>0</v>
      </c>
      <c r="K7549" s="13">
        <f t="shared" si="236"/>
        <v>1958</v>
      </c>
      <c r="L7549" s="1" t="str">
        <f t="shared" si="235"/>
        <v/>
      </c>
    </row>
    <row r="7550" spans="1:12" ht="13.8" customHeight="1" x14ac:dyDescent="0.3">
      <c r="A7550" t="s">
        <v>118</v>
      </c>
      <c r="B7550">
        <v>1934</v>
      </c>
      <c r="C7550" s="10">
        <v>782</v>
      </c>
      <c r="D7550">
        <v>0</v>
      </c>
      <c r="E7550">
        <v>782</v>
      </c>
      <c r="F7550">
        <v>0</v>
      </c>
      <c r="G7550">
        <v>0</v>
      </c>
      <c r="H7550" t="s">
        <v>11</v>
      </c>
      <c r="I7550" t="s">
        <v>11</v>
      </c>
      <c r="J7550" s="10">
        <v>0</v>
      </c>
      <c r="K7550" s="13">
        <f t="shared" si="236"/>
        <v>1958</v>
      </c>
      <c r="L7550" s="1" t="str">
        <f t="shared" si="235"/>
        <v/>
      </c>
    </row>
    <row r="7551" spans="1:12" ht="13.8" customHeight="1" x14ac:dyDescent="0.3">
      <c r="A7551" t="s">
        <v>118</v>
      </c>
      <c r="B7551">
        <v>1935</v>
      </c>
      <c r="C7551" s="10">
        <v>1562</v>
      </c>
      <c r="D7551">
        <v>0</v>
      </c>
      <c r="E7551">
        <v>1562</v>
      </c>
      <c r="F7551">
        <v>0</v>
      </c>
      <c r="G7551">
        <v>0</v>
      </c>
      <c r="H7551" t="s">
        <v>11</v>
      </c>
      <c r="I7551" t="s">
        <v>11</v>
      </c>
      <c r="J7551" s="10">
        <v>0</v>
      </c>
      <c r="K7551" s="13">
        <f t="shared" si="236"/>
        <v>1958</v>
      </c>
      <c r="L7551" s="1" t="str">
        <f t="shared" si="235"/>
        <v/>
      </c>
    </row>
    <row r="7552" spans="1:12" ht="13.8" customHeight="1" x14ac:dyDescent="0.3">
      <c r="A7552" t="s">
        <v>118</v>
      </c>
      <c r="B7552">
        <v>1936</v>
      </c>
      <c r="C7552" s="10">
        <v>1581</v>
      </c>
      <c r="D7552">
        <v>0</v>
      </c>
      <c r="E7552">
        <v>1581</v>
      </c>
      <c r="F7552">
        <v>0</v>
      </c>
      <c r="G7552">
        <v>0</v>
      </c>
      <c r="H7552" t="s">
        <v>11</v>
      </c>
      <c r="I7552" t="s">
        <v>11</v>
      </c>
      <c r="J7552" s="10">
        <v>0</v>
      </c>
      <c r="K7552" s="13">
        <f t="shared" si="236"/>
        <v>1958</v>
      </c>
      <c r="L7552" s="1" t="str">
        <f t="shared" si="235"/>
        <v/>
      </c>
    </row>
    <row r="7553" spans="1:12" ht="13.8" customHeight="1" x14ac:dyDescent="0.3">
      <c r="A7553" t="s">
        <v>118</v>
      </c>
      <c r="B7553">
        <v>1937</v>
      </c>
      <c r="C7553" s="10">
        <v>1704</v>
      </c>
      <c r="D7553">
        <v>0</v>
      </c>
      <c r="E7553">
        <v>1704</v>
      </c>
      <c r="F7553">
        <v>0</v>
      </c>
      <c r="G7553">
        <v>0</v>
      </c>
      <c r="H7553" t="s">
        <v>11</v>
      </c>
      <c r="I7553" t="s">
        <v>11</v>
      </c>
      <c r="J7553" s="10">
        <v>0</v>
      </c>
      <c r="K7553" s="13">
        <f t="shared" si="236"/>
        <v>1958</v>
      </c>
      <c r="L7553" s="1" t="str">
        <f t="shared" si="235"/>
        <v/>
      </c>
    </row>
    <row r="7554" spans="1:12" ht="13.8" customHeight="1" x14ac:dyDescent="0.3">
      <c r="A7554" t="s">
        <v>118</v>
      </c>
      <c r="B7554">
        <v>1938</v>
      </c>
      <c r="C7554" s="10">
        <v>1615</v>
      </c>
      <c r="D7554">
        <v>0</v>
      </c>
      <c r="E7554">
        <v>1615</v>
      </c>
      <c r="F7554">
        <v>0</v>
      </c>
      <c r="G7554">
        <v>0</v>
      </c>
      <c r="H7554" t="s">
        <v>11</v>
      </c>
      <c r="I7554" t="s">
        <v>11</v>
      </c>
      <c r="J7554" s="10">
        <v>0</v>
      </c>
      <c r="K7554" s="13">
        <f t="shared" si="236"/>
        <v>1958</v>
      </c>
      <c r="L7554" s="1" t="str">
        <f t="shared" ref="L7554:L7617" si="237">IF(AND(B7554&gt;2011),1,"")</f>
        <v/>
      </c>
    </row>
    <row r="7555" spans="1:12" ht="13.8" customHeight="1" x14ac:dyDescent="0.3">
      <c r="A7555" t="s">
        <v>118</v>
      </c>
      <c r="B7555">
        <v>1939</v>
      </c>
      <c r="C7555" s="10">
        <v>3318</v>
      </c>
      <c r="D7555">
        <v>0</v>
      </c>
      <c r="E7555">
        <v>3318</v>
      </c>
      <c r="F7555">
        <v>0</v>
      </c>
      <c r="G7555">
        <v>0</v>
      </c>
      <c r="H7555" t="s">
        <v>11</v>
      </c>
      <c r="I7555" t="s">
        <v>11</v>
      </c>
      <c r="J7555" s="10">
        <v>0</v>
      </c>
      <c r="K7555" s="13">
        <f t="shared" si="236"/>
        <v>1958</v>
      </c>
      <c r="L7555" s="1" t="str">
        <f t="shared" si="237"/>
        <v/>
      </c>
    </row>
    <row r="7556" spans="1:12" ht="13.8" customHeight="1" x14ac:dyDescent="0.3">
      <c r="A7556" t="s">
        <v>118</v>
      </c>
      <c r="B7556">
        <v>1940</v>
      </c>
      <c r="C7556" s="10">
        <v>2099</v>
      </c>
      <c r="D7556">
        <v>0</v>
      </c>
      <c r="E7556">
        <v>2099</v>
      </c>
      <c r="F7556">
        <v>0</v>
      </c>
      <c r="G7556">
        <v>0</v>
      </c>
      <c r="H7556" t="s">
        <v>11</v>
      </c>
      <c r="I7556" t="s">
        <v>11</v>
      </c>
      <c r="J7556" s="10">
        <v>0</v>
      </c>
      <c r="K7556" s="13">
        <f t="shared" si="236"/>
        <v>1958</v>
      </c>
      <c r="L7556" s="1" t="str">
        <f t="shared" si="237"/>
        <v/>
      </c>
    </row>
    <row r="7557" spans="1:12" ht="13.8" customHeight="1" x14ac:dyDescent="0.3">
      <c r="A7557" t="s">
        <v>118</v>
      </c>
      <c r="B7557">
        <v>1941</v>
      </c>
      <c r="C7557" s="10">
        <v>1312</v>
      </c>
      <c r="D7557">
        <v>0</v>
      </c>
      <c r="E7557">
        <v>1312</v>
      </c>
      <c r="F7557">
        <v>0</v>
      </c>
      <c r="G7557">
        <v>0</v>
      </c>
      <c r="H7557" t="s">
        <v>11</v>
      </c>
      <c r="I7557" t="s">
        <v>11</v>
      </c>
      <c r="J7557" s="10">
        <v>0</v>
      </c>
      <c r="K7557" s="13">
        <f t="shared" si="236"/>
        <v>1958</v>
      </c>
      <c r="L7557" s="1" t="str">
        <f t="shared" si="237"/>
        <v/>
      </c>
    </row>
    <row r="7558" spans="1:12" ht="13.8" customHeight="1" x14ac:dyDescent="0.3">
      <c r="A7558" t="s">
        <v>118</v>
      </c>
      <c r="B7558">
        <v>1942</v>
      </c>
      <c r="C7558" s="10">
        <v>2173</v>
      </c>
      <c r="D7558">
        <v>0</v>
      </c>
      <c r="E7558">
        <v>2173</v>
      </c>
      <c r="F7558">
        <v>0</v>
      </c>
      <c r="G7558">
        <v>0</v>
      </c>
      <c r="H7558" t="s">
        <v>11</v>
      </c>
      <c r="I7558" t="s">
        <v>11</v>
      </c>
      <c r="J7558" s="10">
        <v>0</v>
      </c>
      <c r="K7558" s="13">
        <f t="shared" si="236"/>
        <v>1958</v>
      </c>
      <c r="L7558" s="1" t="str">
        <f t="shared" si="237"/>
        <v/>
      </c>
    </row>
    <row r="7559" spans="1:12" ht="13.8" customHeight="1" x14ac:dyDescent="0.3">
      <c r="A7559" t="s">
        <v>118</v>
      </c>
      <c r="B7559">
        <v>1943</v>
      </c>
      <c r="C7559" s="10">
        <v>2991</v>
      </c>
      <c r="D7559">
        <v>0</v>
      </c>
      <c r="E7559">
        <v>2991</v>
      </c>
      <c r="F7559">
        <v>0</v>
      </c>
      <c r="G7559">
        <v>0</v>
      </c>
      <c r="H7559" t="s">
        <v>11</v>
      </c>
      <c r="I7559" t="s">
        <v>11</v>
      </c>
      <c r="J7559" s="10">
        <v>0</v>
      </c>
      <c r="K7559" s="13">
        <f t="shared" si="236"/>
        <v>1958</v>
      </c>
      <c r="L7559" s="1" t="str">
        <f t="shared" si="237"/>
        <v/>
      </c>
    </row>
    <row r="7560" spans="1:12" ht="13.8" customHeight="1" x14ac:dyDescent="0.3">
      <c r="A7560" t="s">
        <v>118</v>
      </c>
      <c r="B7560">
        <v>1944</v>
      </c>
      <c r="C7560" s="10">
        <v>3486</v>
      </c>
      <c r="D7560">
        <v>0</v>
      </c>
      <c r="E7560">
        <v>3486</v>
      </c>
      <c r="F7560">
        <v>0</v>
      </c>
      <c r="G7560">
        <v>0</v>
      </c>
      <c r="H7560" t="s">
        <v>11</v>
      </c>
      <c r="I7560" t="s">
        <v>11</v>
      </c>
      <c r="J7560" s="10">
        <v>0</v>
      </c>
      <c r="K7560" s="13">
        <f t="shared" ref="K7560:K7623" si="238">IF(B7560&lt;1990,IF(B7560&lt;1959,1958,1989),1990)</f>
        <v>1958</v>
      </c>
      <c r="L7560" s="1" t="str">
        <f t="shared" si="237"/>
        <v/>
      </c>
    </row>
    <row r="7561" spans="1:12" ht="13.8" customHeight="1" x14ac:dyDescent="0.3">
      <c r="A7561" t="s">
        <v>118</v>
      </c>
      <c r="B7561">
        <v>1945</v>
      </c>
      <c r="C7561" s="10">
        <v>3857</v>
      </c>
      <c r="D7561">
        <v>0</v>
      </c>
      <c r="E7561">
        <v>3857</v>
      </c>
      <c r="F7561">
        <v>0</v>
      </c>
      <c r="G7561">
        <v>0</v>
      </c>
      <c r="H7561" t="s">
        <v>11</v>
      </c>
      <c r="I7561" t="s">
        <v>11</v>
      </c>
      <c r="J7561" s="10">
        <v>0</v>
      </c>
      <c r="K7561" s="13">
        <f t="shared" si="238"/>
        <v>1958</v>
      </c>
      <c r="L7561" s="1" t="str">
        <f t="shared" si="237"/>
        <v/>
      </c>
    </row>
    <row r="7562" spans="1:12" ht="13.8" customHeight="1" x14ac:dyDescent="0.3">
      <c r="A7562" t="s">
        <v>118</v>
      </c>
      <c r="B7562">
        <v>1946</v>
      </c>
      <c r="C7562" s="10">
        <v>3918</v>
      </c>
      <c r="D7562">
        <v>0</v>
      </c>
      <c r="E7562">
        <v>3918</v>
      </c>
      <c r="F7562">
        <v>0</v>
      </c>
      <c r="G7562">
        <v>0</v>
      </c>
      <c r="H7562" t="s">
        <v>11</v>
      </c>
      <c r="I7562" t="s">
        <v>11</v>
      </c>
      <c r="J7562" s="10">
        <v>0</v>
      </c>
      <c r="K7562" s="13">
        <f t="shared" si="238"/>
        <v>1958</v>
      </c>
      <c r="L7562" s="1" t="str">
        <f t="shared" si="237"/>
        <v/>
      </c>
    </row>
    <row r="7563" spans="1:12" ht="13.8" customHeight="1" x14ac:dyDescent="0.3">
      <c r="A7563" t="s">
        <v>118</v>
      </c>
      <c r="B7563">
        <v>1947</v>
      </c>
      <c r="C7563" s="10">
        <v>3937</v>
      </c>
      <c r="D7563">
        <v>0</v>
      </c>
      <c r="E7563">
        <v>3937</v>
      </c>
      <c r="F7563">
        <v>0</v>
      </c>
      <c r="G7563">
        <v>0</v>
      </c>
      <c r="H7563" t="s">
        <v>11</v>
      </c>
      <c r="I7563" t="s">
        <v>11</v>
      </c>
      <c r="J7563" s="10">
        <v>0</v>
      </c>
      <c r="K7563" s="13">
        <f t="shared" si="238"/>
        <v>1958</v>
      </c>
      <c r="L7563" s="1" t="str">
        <f t="shared" si="237"/>
        <v/>
      </c>
    </row>
    <row r="7564" spans="1:12" ht="13.8" customHeight="1" x14ac:dyDescent="0.3">
      <c r="A7564" t="s">
        <v>118</v>
      </c>
      <c r="B7564">
        <v>1948</v>
      </c>
      <c r="C7564" s="10">
        <v>-26</v>
      </c>
      <c r="D7564">
        <v>0</v>
      </c>
      <c r="E7564">
        <v>-26</v>
      </c>
      <c r="F7564">
        <v>0</v>
      </c>
      <c r="G7564">
        <v>0</v>
      </c>
      <c r="H7564" t="s">
        <v>11</v>
      </c>
      <c r="I7564" t="s">
        <v>11</v>
      </c>
      <c r="J7564" s="10">
        <v>0</v>
      </c>
      <c r="K7564" s="13">
        <f t="shared" si="238"/>
        <v>1958</v>
      </c>
      <c r="L7564" s="1" t="str">
        <f t="shared" si="237"/>
        <v/>
      </c>
    </row>
    <row r="7565" spans="1:12" ht="13.8" customHeight="1" x14ac:dyDescent="0.3">
      <c r="A7565" t="s">
        <v>118</v>
      </c>
      <c r="B7565">
        <v>1949</v>
      </c>
      <c r="C7565" s="10">
        <v>308</v>
      </c>
      <c r="D7565">
        <v>0</v>
      </c>
      <c r="E7565">
        <v>307</v>
      </c>
      <c r="F7565">
        <v>0</v>
      </c>
      <c r="G7565">
        <v>1</v>
      </c>
      <c r="H7565" t="s">
        <v>11</v>
      </c>
      <c r="I7565" t="s">
        <v>11</v>
      </c>
      <c r="J7565" s="10">
        <v>0</v>
      </c>
      <c r="K7565" s="13">
        <f t="shared" si="238"/>
        <v>1958</v>
      </c>
      <c r="L7565" s="1" t="str">
        <f t="shared" si="237"/>
        <v/>
      </c>
    </row>
    <row r="7566" spans="1:12" ht="13.8" customHeight="1" x14ac:dyDescent="0.3">
      <c r="A7566" t="s">
        <v>118</v>
      </c>
      <c r="B7566">
        <v>1950</v>
      </c>
      <c r="C7566" s="10">
        <v>450</v>
      </c>
      <c r="D7566">
        <v>1</v>
      </c>
      <c r="E7566">
        <v>440</v>
      </c>
      <c r="F7566">
        <v>0</v>
      </c>
      <c r="G7566">
        <v>9</v>
      </c>
      <c r="H7566">
        <v>0</v>
      </c>
      <c r="I7566">
        <v>0.08</v>
      </c>
      <c r="J7566" s="10">
        <v>4</v>
      </c>
      <c r="K7566" s="13">
        <f t="shared" si="238"/>
        <v>1958</v>
      </c>
      <c r="L7566" s="1" t="str">
        <f t="shared" si="237"/>
        <v/>
      </c>
    </row>
    <row r="7567" spans="1:12" ht="13.8" customHeight="1" x14ac:dyDescent="0.3">
      <c r="A7567" t="s">
        <v>118</v>
      </c>
      <c r="B7567">
        <v>1951</v>
      </c>
      <c r="C7567" s="10">
        <v>663</v>
      </c>
      <c r="D7567">
        <v>2</v>
      </c>
      <c r="E7567">
        <v>651</v>
      </c>
      <c r="F7567">
        <v>0</v>
      </c>
      <c r="G7567">
        <v>10</v>
      </c>
      <c r="H7567">
        <v>0</v>
      </c>
      <c r="I7567">
        <v>0.11</v>
      </c>
      <c r="J7567" s="10">
        <v>4</v>
      </c>
      <c r="K7567" s="13">
        <f t="shared" si="238"/>
        <v>1958</v>
      </c>
      <c r="L7567" s="1" t="str">
        <f t="shared" si="237"/>
        <v/>
      </c>
    </row>
    <row r="7568" spans="1:12" ht="13.8" customHeight="1" x14ac:dyDescent="0.3">
      <c r="A7568" t="s">
        <v>118</v>
      </c>
      <c r="B7568">
        <v>1952</v>
      </c>
      <c r="C7568" s="10">
        <v>535</v>
      </c>
      <c r="D7568">
        <v>1</v>
      </c>
      <c r="E7568">
        <v>520</v>
      </c>
      <c r="F7568">
        <v>0</v>
      </c>
      <c r="G7568">
        <v>14</v>
      </c>
      <c r="H7568">
        <v>0</v>
      </c>
      <c r="I7568">
        <v>0.09</v>
      </c>
      <c r="J7568" s="10">
        <v>4</v>
      </c>
      <c r="K7568" s="13">
        <f t="shared" si="238"/>
        <v>1958</v>
      </c>
      <c r="L7568" s="1" t="str">
        <f t="shared" si="237"/>
        <v/>
      </c>
    </row>
    <row r="7569" spans="1:12" ht="13.8" customHeight="1" x14ac:dyDescent="0.3">
      <c r="A7569" t="s">
        <v>118</v>
      </c>
      <c r="B7569">
        <v>1953</v>
      </c>
      <c r="C7569" s="10">
        <v>690</v>
      </c>
      <c r="D7569">
        <v>1</v>
      </c>
      <c r="E7569">
        <v>666</v>
      </c>
      <c r="F7569">
        <v>0</v>
      </c>
      <c r="G7569">
        <v>24</v>
      </c>
      <c r="H7569">
        <v>0</v>
      </c>
      <c r="I7569">
        <v>0.11</v>
      </c>
      <c r="J7569" s="10">
        <v>9</v>
      </c>
      <c r="K7569" s="13">
        <f t="shared" si="238"/>
        <v>1958</v>
      </c>
      <c r="L7569" s="1" t="str">
        <f t="shared" si="237"/>
        <v/>
      </c>
    </row>
    <row r="7570" spans="1:12" ht="13.8" customHeight="1" x14ac:dyDescent="0.3">
      <c r="A7570" t="s">
        <v>118</v>
      </c>
      <c r="B7570">
        <v>1954</v>
      </c>
      <c r="C7570" s="10">
        <v>832</v>
      </c>
      <c r="D7570">
        <v>1</v>
      </c>
      <c r="E7570">
        <v>805</v>
      </c>
      <c r="F7570">
        <v>0</v>
      </c>
      <c r="G7570">
        <v>27</v>
      </c>
      <c r="H7570">
        <v>0</v>
      </c>
      <c r="I7570">
        <v>0.13</v>
      </c>
      <c r="J7570" s="10">
        <v>9</v>
      </c>
      <c r="K7570" s="13">
        <f t="shared" si="238"/>
        <v>1958</v>
      </c>
      <c r="L7570" s="1" t="str">
        <f t="shared" si="237"/>
        <v/>
      </c>
    </row>
    <row r="7571" spans="1:12" ht="13.8" customHeight="1" x14ac:dyDescent="0.3">
      <c r="A7571" t="s">
        <v>118</v>
      </c>
      <c r="B7571">
        <v>1955</v>
      </c>
      <c r="C7571" s="10">
        <v>1119</v>
      </c>
      <c r="D7571">
        <v>2</v>
      </c>
      <c r="E7571">
        <v>900</v>
      </c>
      <c r="F7571">
        <v>173</v>
      </c>
      <c r="G7571">
        <v>43</v>
      </c>
      <c r="H7571">
        <v>0</v>
      </c>
      <c r="I7571">
        <v>0.17</v>
      </c>
      <c r="J7571" s="10">
        <v>10</v>
      </c>
      <c r="K7571" s="13">
        <f t="shared" si="238"/>
        <v>1958</v>
      </c>
      <c r="L7571" s="1" t="str">
        <f t="shared" si="237"/>
        <v/>
      </c>
    </row>
    <row r="7572" spans="1:12" ht="13.8" customHeight="1" x14ac:dyDescent="0.3">
      <c r="A7572" t="s">
        <v>118</v>
      </c>
      <c r="B7572">
        <v>1956</v>
      </c>
      <c r="C7572" s="10">
        <v>1746</v>
      </c>
      <c r="D7572">
        <v>1</v>
      </c>
      <c r="E7572">
        <v>1489</v>
      </c>
      <c r="F7572">
        <v>189</v>
      </c>
      <c r="G7572">
        <v>67</v>
      </c>
      <c r="H7572">
        <v>0</v>
      </c>
      <c r="I7572">
        <v>0.26</v>
      </c>
      <c r="J7572" s="10">
        <v>13</v>
      </c>
      <c r="K7572" s="13">
        <f t="shared" si="238"/>
        <v>1958</v>
      </c>
      <c r="L7572" s="1" t="str">
        <f t="shared" si="237"/>
        <v/>
      </c>
    </row>
    <row r="7573" spans="1:12" ht="13.8" customHeight="1" x14ac:dyDescent="0.3">
      <c r="A7573" t="s">
        <v>118</v>
      </c>
      <c r="B7573">
        <v>1957</v>
      </c>
      <c r="C7573" s="10">
        <v>1630</v>
      </c>
      <c r="D7573">
        <v>1</v>
      </c>
      <c r="E7573">
        <v>1406</v>
      </c>
      <c r="F7573">
        <v>141</v>
      </c>
      <c r="G7573">
        <v>82</v>
      </c>
      <c r="H7573">
        <v>0</v>
      </c>
      <c r="I7573">
        <v>0.24</v>
      </c>
      <c r="J7573" s="10">
        <v>17</v>
      </c>
      <c r="K7573" s="13">
        <f t="shared" si="238"/>
        <v>1958</v>
      </c>
      <c r="L7573" s="1" t="str">
        <f t="shared" si="237"/>
        <v/>
      </c>
    </row>
    <row r="7574" spans="1:12" ht="13.8" customHeight="1" x14ac:dyDescent="0.3">
      <c r="A7574" t="s">
        <v>118</v>
      </c>
      <c r="B7574">
        <v>1958</v>
      </c>
      <c r="C7574" s="10">
        <v>1820</v>
      </c>
      <c r="D7574">
        <v>1</v>
      </c>
      <c r="E7574">
        <v>1615</v>
      </c>
      <c r="F7574">
        <v>113</v>
      </c>
      <c r="G7574">
        <v>91</v>
      </c>
      <c r="H7574">
        <v>0</v>
      </c>
      <c r="I7574">
        <v>0.26</v>
      </c>
      <c r="J7574" s="10">
        <v>17</v>
      </c>
      <c r="K7574" s="13">
        <f t="shared" si="238"/>
        <v>1958</v>
      </c>
      <c r="L7574" s="1" t="str">
        <f t="shared" si="237"/>
        <v/>
      </c>
    </row>
    <row r="7575" spans="1:12" ht="13.8" customHeight="1" x14ac:dyDescent="0.3">
      <c r="A7575" t="s">
        <v>118</v>
      </c>
      <c r="B7575">
        <v>1959</v>
      </c>
      <c r="C7575" s="10">
        <v>1997</v>
      </c>
      <c r="D7575">
        <v>3</v>
      </c>
      <c r="E7575">
        <v>1729</v>
      </c>
      <c r="F7575">
        <v>175</v>
      </c>
      <c r="G7575">
        <v>90</v>
      </c>
      <c r="H7575">
        <v>0</v>
      </c>
      <c r="I7575">
        <v>0.28000000000000003</v>
      </c>
      <c r="J7575" s="10">
        <v>17</v>
      </c>
      <c r="K7575" s="13">
        <f t="shared" si="238"/>
        <v>1989</v>
      </c>
      <c r="L7575" s="1" t="str">
        <f t="shared" si="237"/>
        <v/>
      </c>
    </row>
    <row r="7576" spans="1:12" ht="13.8" customHeight="1" x14ac:dyDescent="0.3">
      <c r="A7576" t="s">
        <v>118</v>
      </c>
      <c r="B7576">
        <v>1960</v>
      </c>
      <c r="C7576" s="10">
        <v>2254</v>
      </c>
      <c r="D7576">
        <v>2</v>
      </c>
      <c r="E7576">
        <v>1852</v>
      </c>
      <c r="F7576">
        <v>316</v>
      </c>
      <c r="G7576">
        <v>84</v>
      </c>
      <c r="H7576">
        <v>0</v>
      </c>
      <c r="I7576">
        <v>0.31</v>
      </c>
      <c r="J7576" s="10">
        <v>17</v>
      </c>
      <c r="K7576" s="13">
        <f t="shared" si="238"/>
        <v>1989</v>
      </c>
      <c r="L7576" s="1" t="str">
        <f t="shared" si="237"/>
        <v/>
      </c>
    </row>
    <row r="7577" spans="1:12" ht="13.8" customHeight="1" x14ac:dyDescent="0.3">
      <c r="A7577" t="s">
        <v>118</v>
      </c>
      <c r="B7577">
        <v>1961</v>
      </c>
      <c r="C7577" s="10">
        <v>2378</v>
      </c>
      <c r="D7577">
        <v>1</v>
      </c>
      <c r="E7577">
        <v>1916</v>
      </c>
      <c r="F7577">
        <v>334</v>
      </c>
      <c r="G7577">
        <v>127</v>
      </c>
      <c r="H7577">
        <v>0</v>
      </c>
      <c r="I7577">
        <v>0.31</v>
      </c>
      <c r="J7577" s="10">
        <v>36</v>
      </c>
      <c r="K7577" s="13">
        <f t="shared" si="238"/>
        <v>1989</v>
      </c>
      <c r="L7577" s="1" t="str">
        <f t="shared" si="237"/>
        <v/>
      </c>
    </row>
    <row r="7578" spans="1:12" ht="13.8" customHeight="1" x14ac:dyDescent="0.3">
      <c r="A7578" t="s">
        <v>118</v>
      </c>
      <c r="B7578">
        <v>1962</v>
      </c>
      <c r="C7578" s="10">
        <v>2463</v>
      </c>
      <c r="D7578">
        <v>1</v>
      </c>
      <c r="E7578">
        <v>2003</v>
      </c>
      <c r="F7578">
        <v>338</v>
      </c>
      <c r="G7578">
        <v>121</v>
      </c>
      <c r="H7578">
        <v>0</v>
      </c>
      <c r="I7578">
        <v>0.32</v>
      </c>
      <c r="J7578" s="10">
        <v>31</v>
      </c>
      <c r="K7578" s="13">
        <f t="shared" si="238"/>
        <v>1989</v>
      </c>
      <c r="L7578" s="1" t="str">
        <f t="shared" si="237"/>
        <v/>
      </c>
    </row>
    <row r="7579" spans="1:12" ht="13.8" customHeight="1" x14ac:dyDescent="0.3">
      <c r="A7579" t="s">
        <v>118</v>
      </c>
      <c r="B7579">
        <v>1963</v>
      </c>
      <c r="C7579" s="10">
        <v>2562</v>
      </c>
      <c r="D7579">
        <v>1</v>
      </c>
      <c r="E7579">
        <v>2053</v>
      </c>
      <c r="F7579">
        <v>380</v>
      </c>
      <c r="G7579">
        <v>128</v>
      </c>
      <c r="H7579">
        <v>0</v>
      </c>
      <c r="I7579">
        <v>0.32</v>
      </c>
      <c r="J7579" s="10">
        <v>27</v>
      </c>
      <c r="K7579" s="13">
        <f t="shared" si="238"/>
        <v>1989</v>
      </c>
      <c r="L7579" s="1" t="str">
        <f t="shared" si="237"/>
        <v/>
      </c>
    </row>
    <row r="7580" spans="1:12" ht="13.8" customHeight="1" x14ac:dyDescent="0.3">
      <c r="A7580" t="s">
        <v>118</v>
      </c>
      <c r="B7580">
        <v>1964</v>
      </c>
      <c r="C7580" s="10">
        <v>2475</v>
      </c>
      <c r="D7580">
        <v>1</v>
      </c>
      <c r="E7580">
        <v>1927</v>
      </c>
      <c r="F7580">
        <v>398</v>
      </c>
      <c r="G7580">
        <v>149</v>
      </c>
      <c r="H7580">
        <v>0</v>
      </c>
      <c r="I7580">
        <v>0.3</v>
      </c>
      <c r="J7580" s="10">
        <v>27</v>
      </c>
      <c r="K7580" s="13">
        <f t="shared" si="238"/>
        <v>1989</v>
      </c>
      <c r="L7580" s="1" t="str">
        <f t="shared" si="237"/>
        <v/>
      </c>
    </row>
    <row r="7581" spans="1:12" ht="13.8" customHeight="1" x14ac:dyDescent="0.3">
      <c r="A7581" t="s">
        <v>118</v>
      </c>
      <c r="B7581">
        <v>1965</v>
      </c>
      <c r="C7581" s="10">
        <v>5267</v>
      </c>
      <c r="D7581">
        <v>1</v>
      </c>
      <c r="E7581">
        <v>2196</v>
      </c>
      <c r="F7581">
        <v>260</v>
      </c>
      <c r="G7581">
        <v>175</v>
      </c>
      <c r="H7581">
        <v>2634</v>
      </c>
      <c r="I7581">
        <v>0.62</v>
      </c>
      <c r="J7581" s="10">
        <v>22</v>
      </c>
      <c r="K7581" s="13">
        <f t="shared" si="238"/>
        <v>1989</v>
      </c>
      <c r="L7581" s="1" t="str">
        <f t="shared" si="237"/>
        <v/>
      </c>
    </row>
    <row r="7582" spans="1:12" ht="13.8" customHeight="1" x14ac:dyDescent="0.3">
      <c r="A7582" t="s">
        <v>118</v>
      </c>
      <c r="B7582">
        <v>1966</v>
      </c>
      <c r="C7582" s="10">
        <v>7555</v>
      </c>
      <c r="D7582">
        <v>1</v>
      </c>
      <c r="E7582">
        <v>4121</v>
      </c>
      <c r="F7582">
        <v>284</v>
      </c>
      <c r="G7582">
        <v>183</v>
      </c>
      <c r="H7582">
        <v>2966</v>
      </c>
      <c r="I7582">
        <v>0.86</v>
      </c>
      <c r="J7582" s="10">
        <v>19</v>
      </c>
      <c r="K7582" s="13">
        <f t="shared" si="238"/>
        <v>1989</v>
      </c>
      <c r="L7582" s="1" t="str">
        <f t="shared" si="237"/>
        <v/>
      </c>
    </row>
    <row r="7583" spans="1:12" ht="13.8" customHeight="1" x14ac:dyDescent="0.3">
      <c r="A7583" t="s">
        <v>118</v>
      </c>
      <c r="B7583">
        <v>1967</v>
      </c>
      <c r="C7583" s="10">
        <v>5016</v>
      </c>
      <c r="D7583">
        <v>1</v>
      </c>
      <c r="E7583">
        <v>1851</v>
      </c>
      <c r="F7583">
        <v>243</v>
      </c>
      <c r="G7583">
        <v>190</v>
      </c>
      <c r="H7583">
        <v>2731</v>
      </c>
      <c r="I7583">
        <v>0.55000000000000004</v>
      </c>
      <c r="J7583" s="10">
        <v>23</v>
      </c>
      <c r="K7583" s="13">
        <f t="shared" si="238"/>
        <v>1989</v>
      </c>
      <c r="L7583" s="1" t="str">
        <f t="shared" si="237"/>
        <v/>
      </c>
    </row>
    <row r="7584" spans="1:12" ht="13.8" customHeight="1" x14ac:dyDescent="0.3">
      <c r="A7584" t="s">
        <v>118</v>
      </c>
      <c r="B7584">
        <v>1968</v>
      </c>
      <c r="C7584" s="10">
        <v>5377</v>
      </c>
      <c r="D7584">
        <v>1</v>
      </c>
      <c r="E7584">
        <v>2548</v>
      </c>
      <c r="F7584">
        <v>254</v>
      </c>
      <c r="G7584">
        <v>190</v>
      </c>
      <c r="H7584">
        <v>2383</v>
      </c>
      <c r="I7584">
        <v>0.56999999999999995</v>
      </c>
      <c r="J7584" s="10">
        <v>75</v>
      </c>
      <c r="K7584" s="13">
        <f t="shared" si="238"/>
        <v>1989</v>
      </c>
      <c r="L7584" s="1" t="str">
        <f t="shared" si="237"/>
        <v/>
      </c>
    </row>
    <row r="7585" spans="1:12" ht="13.8" customHeight="1" x14ac:dyDescent="0.3">
      <c r="A7585" t="s">
        <v>118</v>
      </c>
      <c r="B7585">
        <v>1969</v>
      </c>
      <c r="C7585" s="10">
        <v>6170</v>
      </c>
      <c r="D7585">
        <v>1</v>
      </c>
      <c r="E7585">
        <v>2748</v>
      </c>
      <c r="F7585">
        <v>399</v>
      </c>
      <c r="G7585">
        <v>188</v>
      </c>
      <c r="H7585">
        <v>2834</v>
      </c>
      <c r="I7585">
        <v>0.64</v>
      </c>
      <c r="J7585" s="10">
        <v>75</v>
      </c>
      <c r="K7585" s="13">
        <f t="shared" si="238"/>
        <v>1989</v>
      </c>
      <c r="L7585" s="1" t="str">
        <f t="shared" si="237"/>
        <v/>
      </c>
    </row>
    <row r="7586" spans="1:12" ht="13.8" customHeight="1" x14ac:dyDescent="0.3">
      <c r="A7586" t="s">
        <v>118</v>
      </c>
      <c r="B7586">
        <v>1970</v>
      </c>
      <c r="C7586" s="10">
        <v>6520</v>
      </c>
      <c r="D7586">
        <v>1</v>
      </c>
      <c r="E7586">
        <v>3116</v>
      </c>
      <c r="F7586">
        <v>411</v>
      </c>
      <c r="G7586">
        <v>185</v>
      </c>
      <c r="H7586">
        <v>2807</v>
      </c>
      <c r="I7586">
        <v>0.65</v>
      </c>
      <c r="J7586" s="10">
        <v>32</v>
      </c>
      <c r="K7586" s="13">
        <f t="shared" si="238"/>
        <v>1989</v>
      </c>
      <c r="L7586" s="1" t="str">
        <f t="shared" si="237"/>
        <v/>
      </c>
    </row>
    <row r="7587" spans="1:12" ht="13.8" customHeight="1" x14ac:dyDescent="0.3">
      <c r="A7587" t="s">
        <v>118</v>
      </c>
      <c r="B7587">
        <v>1971</v>
      </c>
      <c r="C7587" s="10">
        <v>7871</v>
      </c>
      <c r="D7587">
        <v>3</v>
      </c>
      <c r="E7587">
        <v>3413</v>
      </c>
      <c r="F7587">
        <v>485</v>
      </c>
      <c r="G7587">
        <v>252</v>
      </c>
      <c r="H7587">
        <v>3720</v>
      </c>
      <c r="I7587">
        <v>0.76</v>
      </c>
      <c r="J7587" s="10">
        <v>76</v>
      </c>
      <c r="K7587" s="13">
        <f t="shared" si="238"/>
        <v>1989</v>
      </c>
      <c r="L7587" s="1" t="str">
        <f t="shared" si="237"/>
        <v/>
      </c>
    </row>
    <row r="7588" spans="1:12" ht="13.8" customHeight="1" x14ac:dyDescent="0.3">
      <c r="A7588" t="s">
        <v>118</v>
      </c>
      <c r="B7588">
        <v>1972</v>
      </c>
      <c r="C7588" s="10">
        <v>8059</v>
      </c>
      <c r="D7588">
        <v>2</v>
      </c>
      <c r="E7588">
        <v>3904</v>
      </c>
      <c r="F7588">
        <v>490</v>
      </c>
      <c r="G7588">
        <v>259</v>
      </c>
      <c r="H7588">
        <v>3405</v>
      </c>
      <c r="I7588">
        <v>0.75</v>
      </c>
      <c r="J7588" s="10">
        <v>72</v>
      </c>
      <c r="K7588" s="13">
        <f t="shared" si="238"/>
        <v>1989</v>
      </c>
      <c r="L7588" s="1" t="str">
        <f t="shared" si="237"/>
        <v/>
      </c>
    </row>
    <row r="7589" spans="1:12" ht="13.8" customHeight="1" x14ac:dyDescent="0.3">
      <c r="A7589" t="s">
        <v>118</v>
      </c>
      <c r="B7589">
        <v>1973</v>
      </c>
      <c r="C7589" s="10">
        <v>8357</v>
      </c>
      <c r="D7589">
        <v>1</v>
      </c>
      <c r="E7589">
        <v>3528</v>
      </c>
      <c r="F7589">
        <v>634</v>
      </c>
      <c r="G7589">
        <v>247</v>
      </c>
      <c r="H7589">
        <v>3947</v>
      </c>
      <c r="I7589">
        <v>0.76</v>
      </c>
      <c r="J7589" s="10">
        <v>71</v>
      </c>
      <c r="K7589" s="13">
        <f t="shared" si="238"/>
        <v>1989</v>
      </c>
      <c r="L7589" s="1" t="str">
        <f t="shared" si="237"/>
        <v/>
      </c>
    </row>
    <row r="7590" spans="1:12" ht="13.8" customHeight="1" x14ac:dyDescent="0.3">
      <c r="A7590" t="s">
        <v>118</v>
      </c>
      <c r="B7590">
        <v>1974</v>
      </c>
      <c r="C7590" s="10">
        <v>8438</v>
      </c>
      <c r="D7590">
        <v>3</v>
      </c>
      <c r="E7590">
        <v>3517</v>
      </c>
      <c r="F7590">
        <v>424</v>
      </c>
      <c r="G7590">
        <v>247</v>
      </c>
      <c r="H7590">
        <v>4247</v>
      </c>
      <c r="I7590">
        <v>0.74</v>
      </c>
      <c r="J7590" s="10">
        <v>80</v>
      </c>
      <c r="K7590" s="13">
        <f t="shared" si="238"/>
        <v>1989</v>
      </c>
      <c r="L7590" s="1" t="str">
        <f t="shared" si="237"/>
        <v/>
      </c>
    </row>
    <row r="7591" spans="1:12" ht="13.8" customHeight="1" x14ac:dyDescent="0.3">
      <c r="A7591" t="s">
        <v>118</v>
      </c>
      <c r="B7591">
        <v>1975</v>
      </c>
      <c r="C7591" s="10">
        <v>9042</v>
      </c>
      <c r="D7591">
        <v>1</v>
      </c>
      <c r="E7591">
        <v>3420</v>
      </c>
      <c r="F7591">
        <v>681</v>
      </c>
      <c r="G7591">
        <v>324</v>
      </c>
      <c r="H7591">
        <v>4616</v>
      </c>
      <c r="I7591">
        <v>0.77</v>
      </c>
      <c r="J7591" s="10">
        <v>83</v>
      </c>
      <c r="K7591" s="13">
        <f t="shared" si="238"/>
        <v>1989</v>
      </c>
      <c r="L7591" s="1" t="str">
        <f t="shared" si="237"/>
        <v/>
      </c>
    </row>
    <row r="7592" spans="1:12" ht="13.8" customHeight="1" x14ac:dyDescent="0.3">
      <c r="A7592" t="s">
        <v>118</v>
      </c>
      <c r="B7592">
        <v>1976</v>
      </c>
      <c r="C7592" s="10">
        <v>13308</v>
      </c>
      <c r="D7592">
        <v>1</v>
      </c>
      <c r="E7592">
        <v>6132</v>
      </c>
      <c r="F7592">
        <v>945</v>
      </c>
      <c r="G7592">
        <v>371</v>
      </c>
      <c r="H7592">
        <v>5859</v>
      </c>
      <c r="I7592">
        <v>1.0900000000000001</v>
      </c>
      <c r="J7592" s="10">
        <v>87</v>
      </c>
      <c r="K7592" s="13">
        <f t="shared" si="238"/>
        <v>1989</v>
      </c>
      <c r="L7592" s="1" t="str">
        <f t="shared" si="237"/>
        <v/>
      </c>
    </row>
    <row r="7593" spans="1:12" ht="13.8" customHeight="1" x14ac:dyDescent="0.3">
      <c r="A7593" t="s">
        <v>118</v>
      </c>
      <c r="B7593">
        <v>1977</v>
      </c>
      <c r="C7593" s="10">
        <v>11920</v>
      </c>
      <c r="D7593">
        <v>1</v>
      </c>
      <c r="E7593">
        <v>6198</v>
      </c>
      <c r="F7593">
        <v>618</v>
      </c>
      <c r="G7593">
        <v>431</v>
      </c>
      <c r="H7593">
        <v>4672</v>
      </c>
      <c r="I7593">
        <v>0.95</v>
      </c>
      <c r="J7593" s="10">
        <v>95</v>
      </c>
      <c r="K7593" s="13">
        <f t="shared" si="238"/>
        <v>1989</v>
      </c>
      <c r="L7593" s="1" t="str">
        <f t="shared" si="237"/>
        <v/>
      </c>
    </row>
    <row r="7594" spans="1:12" ht="13.8" customHeight="1" x14ac:dyDescent="0.3">
      <c r="A7594" t="s">
        <v>118</v>
      </c>
      <c r="B7594">
        <v>1978</v>
      </c>
      <c r="C7594" s="10">
        <v>11540</v>
      </c>
      <c r="D7594">
        <v>1</v>
      </c>
      <c r="E7594">
        <v>5390</v>
      </c>
      <c r="F7594">
        <v>640</v>
      </c>
      <c r="G7594">
        <v>626</v>
      </c>
      <c r="H7594">
        <v>4882</v>
      </c>
      <c r="I7594">
        <v>0.89</v>
      </c>
      <c r="J7594" s="10">
        <v>103</v>
      </c>
      <c r="K7594" s="13">
        <f t="shared" si="238"/>
        <v>1989</v>
      </c>
      <c r="L7594" s="1" t="str">
        <f t="shared" si="237"/>
        <v/>
      </c>
    </row>
    <row r="7595" spans="1:12" ht="13.8" customHeight="1" x14ac:dyDescent="0.3">
      <c r="A7595" t="s">
        <v>118</v>
      </c>
      <c r="B7595">
        <v>1979</v>
      </c>
      <c r="C7595" s="10">
        <v>14451</v>
      </c>
      <c r="D7595">
        <v>1</v>
      </c>
      <c r="E7595">
        <v>6444</v>
      </c>
      <c r="F7595">
        <v>918</v>
      </c>
      <c r="G7595">
        <v>694</v>
      </c>
      <c r="H7595">
        <v>6394</v>
      </c>
      <c r="I7595">
        <v>1.08</v>
      </c>
      <c r="J7595" s="10">
        <v>103</v>
      </c>
      <c r="K7595" s="13">
        <f t="shared" si="238"/>
        <v>1989</v>
      </c>
      <c r="L7595" s="1" t="str">
        <f t="shared" si="237"/>
        <v/>
      </c>
    </row>
    <row r="7596" spans="1:12" ht="13.8" customHeight="1" x14ac:dyDescent="0.3">
      <c r="A7596" t="s">
        <v>118</v>
      </c>
      <c r="B7596">
        <v>1980</v>
      </c>
      <c r="C7596" s="10">
        <v>12424</v>
      </c>
      <c r="D7596">
        <v>1</v>
      </c>
      <c r="E7596">
        <v>5959</v>
      </c>
      <c r="F7596">
        <v>672</v>
      </c>
      <c r="G7596">
        <v>748</v>
      </c>
      <c r="H7596">
        <v>5045</v>
      </c>
      <c r="I7596">
        <v>0.9</v>
      </c>
      <c r="J7596" s="10">
        <v>106</v>
      </c>
      <c r="K7596" s="13">
        <f t="shared" si="238"/>
        <v>1989</v>
      </c>
      <c r="L7596" s="1" t="str">
        <f t="shared" si="237"/>
        <v/>
      </c>
    </row>
    <row r="7597" spans="1:12" ht="13.8" customHeight="1" x14ac:dyDescent="0.3">
      <c r="A7597" t="s">
        <v>118</v>
      </c>
      <c r="B7597">
        <v>1981</v>
      </c>
      <c r="C7597" s="10">
        <v>8760</v>
      </c>
      <c r="D7597">
        <v>1</v>
      </c>
      <c r="E7597">
        <v>6045</v>
      </c>
      <c r="F7597">
        <v>179</v>
      </c>
      <c r="G7597">
        <v>762</v>
      </c>
      <c r="H7597">
        <v>1774</v>
      </c>
      <c r="I7597">
        <v>0.62</v>
      </c>
      <c r="J7597" s="10">
        <v>106</v>
      </c>
      <c r="K7597" s="13">
        <f t="shared" si="238"/>
        <v>1989</v>
      </c>
      <c r="L7597" s="1" t="str">
        <f t="shared" si="237"/>
        <v/>
      </c>
    </row>
    <row r="7598" spans="1:12" ht="13.8" customHeight="1" x14ac:dyDescent="0.3">
      <c r="A7598" t="s">
        <v>118</v>
      </c>
      <c r="B7598">
        <v>1982</v>
      </c>
      <c r="C7598" s="10">
        <v>8351</v>
      </c>
      <c r="D7598">
        <v>1</v>
      </c>
      <c r="E7598">
        <v>5559</v>
      </c>
      <c r="F7598">
        <v>182</v>
      </c>
      <c r="G7598">
        <v>761</v>
      </c>
      <c r="H7598">
        <v>1848</v>
      </c>
      <c r="I7598">
        <v>0.57999999999999996</v>
      </c>
      <c r="J7598" s="10">
        <v>106</v>
      </c>
      <c r="K7598" s="13">
        <f t="shared" si="238"/>
        <v>1989</v>
      </c>
      <c r="L7598" s="1" t="str">
        <f t="shared" si="237"/>
        <v/>
      </c>
    </row>
    <row r="7599" spans="1:12" ht="13.8" customHeight="1" x14ac:dyDescent="0.3">
      <c r="A7599" t="s">
        <v>118</v>
      </c>
      <c r="B7599">
        <v>1983</v>
      </c>
      <c r="C7599" s="10">
        <v>10567</v>
      </c>
      <c r="D7599">
        <v>1</v>
      </c>
      <c r="E7599">
        <v>7862</v>
      </c>
      <c r="F7599">
        <v>179</v>
      </c>
      <c r="G7599">
        <v>761</v>
      </c>
      <c r="H7599">
        <v>1764</v>
      </c>
      <c r="I7599">
        <v>0.71</v>
      </c>
      <c r="J7599" s="10">
        <v>123</v>
      </c>
      <c r="K7599" s="13">
        <f t="shared" si="238"/>
        <v>1989</v>
      </c>
      <c r="L7599" s="1" t="str">
        <f t="shared" si="237"/>
        <v/>
      </c>
    </row>
    <row r="7600" spans="1:12" ht="13.8" customHeight="1" x14ac:dyDescent="0.3">
      <c r="A7600" t="s">
        <v>118</v>
      </c>
      <c r="B7600">
        <v>1984</v>
      </c>
      <c r="C7600" s="10">
        <v>10964</v>
      </c>
      <c r="D7600">
        <v>1</v>
      </c>
      <c r="E7600">
        <v>7468</v>
      </c>
      <c r="F7600">
        <v>252</v>
      </c>
      <c r="G7600">
        <v>1086</v>
      </c>
      <c r="H7600">
        <v>2157</v>
      </c>
      <c r="I7600">
        <v>0.72</v>
      </c>
      <c r="J7600" s="10">
        <v>133</v>
      </c>
      <c r="K7600" s="13">
        <f t="shared" si="238"/>
        <v>1989</v>
      </c>
      <c r="L7600" s="1" t="str">
        <f t="shared" si="237"/>
        <v/>
      </c>
    </row>
    <row r="7601" spans="1:12" ht="13.8" customHeight="1" x14ac:dyDescent="0.3">
      <c r="A7601" t="s">
        <v>118</v>
      </c>
      <c r="B7601">
        <v>1985</v>
      </c>
      <c r="C7601" s="10">
        <v>12183</v>
      </c>
      <c r="D7601">
        <v>1</v>
      </c>
      <c r="E7601">
        <v>7843</v>
      </c>
      <c r="F7601">
        <v>420</v>
      </c>
      <c r="G7601">
        <v>1086</v>
      </c>
      <c r="H7601">
        <v>2833</v>
      </c>
      <c r="I7601">
        <v>0.79</v>
      </c>
      <c r="J7601" s="10">
        <v>132</v>
      </c>
      <c r="K7601" s="13">
        <f t="shared" si="238"/>
        <v>1989</v>
      </c>
      <c r="L7601" s="1" t="str">
        <f t="shared" si="237"/>
        <v/>
      </c>
    </row>
    <row r="7602" spans="1:12" ht="13.8" customHeight="1" x14ac:dyDescent="0.3">
      <c r="A7602" t="s">
        <v>118</v>
      </c>
      <c r="B7602">
        <v>1986</v>
      </c>
      <c r="C7602" s="10">
        <v>13022</v>
      </c>
      <c r="D7602">
        <v>1</v>
      </c>
      <c r="E7602">
        <v>8430</v>
      </c>
      <c r="F7602">
        <v>157</v>
      </c>
      <c r="G7602">
        <v>1086</v>
      </c>
      <c r="H7602">
        <v>3348</v>
      </c>
      <c r="I7602">
        <v>0.82</v>
      </c>
      <c r="J7602" s="10">
        <v>89</v>
      </c>
      <c r="K7602" s="13">
        <f t="shared" si="238"/>
        <v>1989</v>
      </c>
      <c r="L7602" s="1" t="str">
        <f t="shared" si="237"/>
        <v/>
      </c>
    </row>
    <row r="7603" spans="1:12" ht="13.8" customHeight="1" x14ac:dyDescent="0.3">
      <c r="A7603" t="s">
        <v>118</v>
      </c>
      <c r="B7603">
        <v>1987</v>
      </c>
      <c r="C7603" s="10">
        <v>14421</v>
      </c>
      <c r="D7603">
        <v>1</v>
      </c>
      <c r="E7603">
        <v>9869</v>
      </c>
      <c r="F7603">
        <v>524</v>
      </c>
      <c r="G7603">
        <v>1357</v>
      </c>
      <c r="H7603">
        <v>2671</v>
      </c>
      <c r="I7603">
        <v>0.89</v>
      </c>
      <c r="J7603" s="10">
        <v>175</v>
      </c>
      <c r="K7603" s="13">
        <f t="shared" si="238"/>
        <v>1989</v>
      </c>
      <c r="L7603" s="1" t="str">
        <f t="shared" si="237"/>
        <v/>
      </c>
    </row>
    <row r="7604" spans="1:12" ht="13.8" customHeight="1" x14ac:dyDescent="0.3">
      <c r="A7604" t="s">
        <v>118</v>
      </c>
      <c r="B7604">
        <v>1988</v>
      </c>
      <c r="C7604" s="10">
        <v>18524</v>
      </c>
      <c r="D7604">
        <v>1</v>
      </c>
      <c r="E7604">
        <v>13883</v>
      </c>
      <c r="F7604">
        <v>790</v>
      </c>
      <c r="G7604">
        <v>1431</v>
      </c>
      <c r="H7604">
        <v>2419</v>
      </c>
      <c r="I7604">
        <v>1.1200000000000001</v>
      </c>
      <c r="J7604" s="10">
        <v>175</v>
      </c>
      <c r="K7604" s="13">
        <f t="shared" si="238"/>
        <v>1989</v>
      </c>
      <c r="L7604" s="1" t="str">
        <f t="shared" si="237"/>
        <v/>
      </c>
    </row>
    <row r="7605" spans="1:12" ht="13.8" customHeight="1" x14ac:dyDescent="0.3">
      <c r="A7605" t="s">
        <v>118</v>
      </c>
      <c r="B7605">
        <v>1989</v>
      </c>
      <c r="C7605" s="10">
        <v>19976</v>
      </c>
      <c r="D7605">
        <v>1</v>
      </c>
      <c r="E7605">
        <v>15035</v>
      </c>
      <c r="F7605">
        <v>677</v>
      </c>
      <c r="G7605">
        <v>1703</v>
      </c>
      <c r="H7605">
        <v>2561</v>
      </c>
      <c r="I7605">
        <v>1.18</v>
      </c>
      <c r="J7605" s="10">
        <v>176</v>
      </c>
      <c r="K7605" s="13">
        <f t="shared" si="238"/>
        <v>1989</v>
      </c>
      <c r="L7605" s="1" t="str">
        <f t="shared" si="237"/>
        <v/>
      </c>
    </row>
    <row r="7606" spans="1:12" ht="13.8" customHeight="1" x14ac:dyDescent="0.3">
      <c r="A7606" t="s">
        <v>118</v>
      </c>
      <c r="B7606">
        <v>1990</v>
      </c>
      <c r="C7606" s="10">
        <v>13006</v>
      </c>
      <c r="D7606">
        <v>1</v>
      </c>
      <c r="E7606">
        <v>9064</v>
      </c>
      <c r="F7606">
        <v>403</v>
      </c>
      <c r="G7606">
        <v>1360</v>
      </c>
      <c r="H7606">
        <v>2178</v>
      </c>
      <c r="I7606">
        <v>0.75</v>
      </c>
      <c r="J7606" s="10">
        <v>392</v>
      </c>
      <c r="K7606" s="13">
        <f t="shared" si="238"/>
        <v>1990</v>
      </c>
      <c r="L7606" s="1" t="str">
        <f t="shared" si="237"/>
        <v/>
      </c>
    </row>
    <row r="7607" spans="1:12" ht="13.8" customHeight="1" x14ac:dyDescent="0.3">
      <c r="A7607" t="s">
        <v>118</v>
      </c>
      <c r="B7607">
        <v>1991</v>
      </c>
      <c r="C7607" s="10">
        <v>12447</v>
      </c>
      <c r="D7607">
        <v>1</v>
      </c>
      <c r="E7607">
        <v>10777</v>
      </c>
      <c r="F7607">
        <v>963</v>
      </c>
      <c r="G7607">
        <v>680</v>
      </c>
      <c r="H7607">
        <v>26</v>
      </c>
      <c r="I7607">
        <v>0.7</v>
      </c>
      <c r="J7607" s="10">
        <v>248</v>
      </c>
      <c r="K7607" s="13">
        <f t="shared" si="238"/>
        <v>1990</v>
      </c>
      <c r="L7607" s="1" t="str">
        <f t="shared" si="237"/>
        <v/>
      </c>
    </row>
    <row r="7608" spans="1:12" ht="13.8" customHeight="1" x14ac:dyDescent="0.3">
      <c r="A7608" t="s">
        <v>118</v>
      </c>
      <c r="B7608">
        <v>1992</v>
      </c>
      <c r="C7608" s="10">
        <v>16120</v>
      </c>
      <c r="D7608">
        <v>0</v>
      </c>
      <c r="E7608">
        <v>14628</v>
      </c>
      <c r="F7608">
        <v>1189</v>
      </c>
      <c r="G7608">
        <v>272</v>
      </c>
      <c r="H7608">
        <v>31</v>
      </c>
      <c r="I7608">
        <v>0.88</v>
      </c>
      <c r="J7608" s="10">
        <v>269</v>
      </c>
      <c r="K7608" s="13">
        <f t="shared" si="238"/>
        <v>1990</v>
      </c>
      <c r="L7608" s="1" t="str">
        <f t="shared" si="237"/>
        <v/>
      </c>
    </row>
    <row r="7609" spans="1:12" ht="13.8" customHeight="1" x14ac:dyDescent="0.3">
      <c r="A7609" t="s">
        <v>118</v>
      </c>
      <c r="B7609">
        <v>1993</v>
      </c>
      <c r="C7609" s="10">
        <v>17279</v>
      </c>
      <c r="D7609">
        <v>0</v>
      </c>
      <c r="E7609">
        <v>15645</v>
      </c>
      <c r="F7609">
        <v>1336</v>
      </c>
      <c r="G7609">
        <v>272</v>
      </c>
      <c r="H7609">
        <v>26</v>
      </c>
      <c r="I7609">
        <v>0.91</v>
      </c>
      <c r="J7609" s="10">
        <v>304</v>
      </c>
      <c r="K7609" s="13">
        <f t="shared" si="238"/>
        <v>1990</v>
      </c>
      <c r="L7609" s="1" t="str">
        <f t="shared" si="237"/>
        <v/>
      </c>
    </row>
    <row r="7610" spans="1:12" ht="13.8" customHeight="1" x14ac:dyDescent="0.3">
      <c r="A7610" t="s">
        <v>118</v>
      </c>
      <c r="B7610">
        <v>1994</v>
      </c>
      <c r="C7610" s="10">
        <v>19453</v>
      </c>
      <c r="D7610">
        <v>0</v>
      </c>
      <c r="E7610">
        <v>17494</v>
      </c>
      <c r="F7610">
        <v>1661</v>
      </c>
      <c r="G7610">
        <v>272</v>
      </c>
      <c r="H7610">
        <v>26</v>
      </c>
      <c r="I7610">
        <v>0.99</v>
      </c>
      <c r="J7610" s="10">
        <v>351</v>
      </c>
      <c r="K7610" s="13">
        <f t="shared" si="238"/>
        <v>1990</v>
      </c>
      <c r="L7610" s="1" t="str">
        <f t="shared" si="237"/>
        <v/>
      </c>
    </row>
    <row r="7611" spans="1:12" ht="13.8" customHeight="1" x14ac:dyDescent="0.3">
      <c r="A7611" t="s">
        <v>118</v>
      </c>
      <c r="B7611">
        <v>1995</v>
      </c>
      <c r="C7611" s="10">
        <v>20275</v>
      </c>
      <c r="D7611">
        <v>0</v>
      </c>
      <c r="E7611">
        <v>18301</v>
      </c>
      <c r="F7611">
        <v>1661</v>
      </c>
      <c r="G7611">
        <v>287</v>
      </c>
      <c r="H7611">
        <v>26</v>
      </c>
      <c r="I7611">
        <v>1</v>
      </c>
      <c r="J7611" s="10">
        <v>342</v>
      </c>
      <c r="K7611" s="13">
        <f t="shared" si="238"/>
        <v>1990</v>
      </c>
      <c r="L7611" s="1" t="str">
        <f t="shared" si="237"/>
        <v/>
      </c>
    </row>
    <row r="7612" spans="1:12" ht="13.8" customHeight="1" x14ac:dyDescent="0.3">
      <c r="A7612" t="s">
        <v>118</v>
      </c>
      <c r="B7612">
        <v>1996</v>
      </c>
      <c r="C7612" s="10">
        <v>18953</v>
      </c>
      <c r="D7612">
        <v>0</v>
      </c>
      <c r="E7612">
        <v>17011</v>
      </c>
      <c r="F7612">
        <v>1698</v>
      </c>
      <c r="G7612">
        <v>218</v>
      </c>
      <c r="H7612">
        <v>26</v>
      </c>
      <c r="I7612">
        <v>0.9</v>
      </c>
      <c r="J7612" s="10">
        <v>352</v>
      </c>
      <c r="K7612" s="13">
        <f t="shared" si="238"/>
        <v>1990</v>
      </c>
      <c r="L7612" s="1" t="str">
        <f t="shared" si="237"/>
        <v/>
      </c>
    </row>
    <row r="7613" spans="1:12" ht="13.8" customHeight="1" x14ac:dyDescent="0.3">
      <c r="A7613" t="s">
        <v>118</v>
      </c>
      <c r="B7613">
        <v>1997</v>
      </c>
      <c r="C7613" s="10">
        <v>18628</v>
      </c>
      <c r="D7613">
        <v>0</v>
      </c>
      <c r="E7613">
        <v>16537</v>
      </c>
      <c r="F7613">
        <v>1598</v>
      </c>
      <c r="G7613">
        <v>231</v>
      </c>
      <c r="H7613">
        <v>262</v>
      </c>
      <c r="I7613">
        <v>0.86</v>
      </c>
      <c r="J7613" s="10">
        <v>358</v>
      </c>
      <c r="K7613" s="13">
        <f t="shared" si="238"/>
        <v>1990</v>
      </c>
      <c r="L7613" s="1" t="str">
        <f t="shared" si="237"/>
        <v/>
      </c>
    </row>
    <row r="7614" spans="1:12" ht="13.8" customHeight="1" x14ac:dyDescent="0.3">
      <c r="A7614" t="s">
        <v>118</v>
      </c>
      <c r="B7614">
        <v>1998</v>
      </c>
      <c r="C7614" s="10">
        <v>19736</v>
      </c>
      <c r="D7614">
        <v>0</v>
      </c>
      <c r="E7614">
        <v>17539</v>
      </c>
      <c r="F7614">
        <v>1505</v>
      </c>
      <c r="G7614">
        <v>272</v>
      </c>
      <c r="H7614">
        <v>420</v>
      </c>
      <c r="I7614">
        <v>0.88</v>
      </c>
      <c r="J7614" s="10">
        <v>366</v>
      </c>
      <c r="K7614" s="13">
        <f t="shared" si="238"/>
        <v>1990</v>
      </c>
      <c r="L7614" s="1" t="str">
        <f t="shared" si="237"/>
        <v/>
      </c>
    </row>
    <row r="7615" spans="1:12" ht="13.8" customHeight="1" x14ac:dyDescent="0.3">
      <c r="A7615" t="s">
        <v>118</v>
      </c>
      <c r="B7615">
        <v>1999</v>
      </c>
      <c r="C7615" s="10">
        <v>19712</v>
      </c>
      <c r="D7615">
        <v>0</v>
      </c>
      <c r="E7615">
        <v>16911</v>
      </c>
      <c r="F7615">
        <v>1622</v>
      </c>
      <c r="G7615">
        <v>680</v>
      </c>
      <c r="H7615">
        <v>499</v>
      </c>
      <c r="I7615">
        <v>0.85</v>
      </c>
      <c r="J7615" s="10">
        <v>368</v>
      </c>
      <c r="K7615" s="13">
        <f t="shared" si="238"/>
        <v>1990</v>
      </c>
      <c r="L7615" s="1" t="str">
        <f t="shared" si="237"/>
        <v/>
      </c>
    </row>
    <row r="7616" spans="1:12" ht="13.8" customHeight="1" x14ac:dyDescent="0.3">
      <c r="A7616" t="s">
        <v>118</v>
      </c>
      <c r="B7616">
        <v>2000</v>
      </c>
      <c r="C7616" s="10">
        <v>19756</v>
      </c>
      <c r="D7616">
        <v>0</v>
      </c>
      <c r="E7616">
        <v>16834</v>
      </c>
      <c r="F7616">
        <v>1607</v>
      </c>
      <c r="G7616">
        <v>816</v>
      </c>
      <c r="H7616">
        <v>499</v>
      </c>
      <c r="I7616">
        <v>0.83</v>
      </c>
      <c r="J7616" s="10">
        <v>402</v>
      </c>
      <c r="K7616" s="13">
        <f t="shared" si="238"/>
        <v>1990</v>
      </c>
      <c r="L7616" s="1" t="str">
        <f t="shared" si="237"/>
        <v/>
      </c>
    </row>
    <row r="7617" spans="1:12" ht="13.8" customHeight="1" x14ac:dyDescent="0.3">
      <c r="A7617" t="s">
        <v>118</v>
      </c>
      <c r="B7617">
        <v>2001</v>
      </c>
      <c r="C7617" s="10">
        <v>23273</v>
      </c>
      <c r="D7617">
        <v>0</v>
      </c>
      <c r="E7617">
        <v>20550</v>
      </c>
      <c r="F7617">
        <v>1408</v>
      </c>
      <c r="G7617">
        <v>816</v>
      </c>
      <c r="H7617">
        <v>499</v>
      </c>
      <c r="I7617">
        <v>0.95</v>
      </c>
      <c r="J7617" s="10">
        <v>437</v>
      </c>
      <c r="K7617" s="13">
        <f t="shared" si="238"/>
        <v>1990</v>
      </c>
      <c r="L7617" s="1" t="str">
        <f t="shared" si="237"/>
        <v/>
      </c>
    </row>
    <row r="7618" spans="1:12" ht="13.8" customHeight="1" x14ac:dyDescent="0.3">
      <c r="A7618" t="s">
        <v>118</v>
      </c>
      <c r="B7618">
        <v>2002</v>
      </c>
      <c r="C7618" s="10">
        <v>23796</v>
      </c>
      <c r="D7618">
        <v>0</v>
      </c>
      <c r="E7618">
        <v>21195</v>
      </c>
      <c r="F7618">
        <v>1173</v>
      </c>
      <c r="G7618">
        <v>929</v>
      </c>
      <c r="H7618">
        <v>499</v>
      </c>
      <c r="I7618">
        <v>0.94</v>
      </c>
      <c r="J7618" s="10">
        <v>428</v>
      </c>
      <c r="K7618" s="13">
        <f t="shared" si="238"/>
        <v>1990</v>
      </c>
      <c r="L7618" s="1" t="str">
        <f t="shared" ref="L7618:L7681" si="239">IF(AND(B7618&gt;2011),1,"")</f>
        <v/>
      </c>
    </row>
    <row r="7619" spans="1:12" ht="13.8" customHeight="1" x14ac:dyDescent="0.3">
      <c r="A7619" t="s">
        <v>118</v>
      </c>
      <c r="B7619">
        <v>2003</v>
      </c>
      <c r="C7619" s="10">
        <v>24848</v>
      </c>
      <c r="D7619">
        <v>0</v>
      </c>
      <c r="E7619">
        <v>23268</v>
      </c>
      <c r="F7619">
        <v>796</v>
      </c>
      <c r="G7619">
        <v>259</v>
      </c>
      <c r="H7619">
        <v>525</v>
      </c>
      <c r="I7619">
        <v>0.96</v>
      </c>
      <c r="J7619" s="10">
        <v>346</v>
      </c>
      <c r="K7619" s="13">
        <f t="shared" si="238"/>
        <v>1990</v>
      </c>
      <c r="L7619" s="1" t="str">
        <f t="shared" si="239"/>
        <v/>
      </c>
    </row>
    <row r="7620" spans="1:12" ht="13.8" customHeight="1" x14ac:dyDescent="0.3">
      <c r="A7620" t="s">
        <v>118</v>
      </c>
      <c r="B7620">
        <v>2004</v>
      </c>
      <c r="C7620" s="10">
        <v>31111</v>
      </c>
      <c r="D7620">
        <v>0</v>
      </c>
      <c r="E7620">
        <v>26061</v>
      </c>
      <c r="F7620">
        <v>510</v>
      </c>
      <c r="G7620">
        <v>340</v>
      </c>
      <c r="H7620">
        <v>4200</v>
      </c>
      <c r="I7620">
        <v>1.17</v>
      </c>
      <c r="J7620" s="10">
        <v>548</v>
      </c>
      <c r="K7620" s="13">
        <f t="shared" si="238"/>
        <v>1990</v>
      </c>
      <c r="L7620" s="1" t="str">
        <f t="shared" si="239"/>
        <v/>
      </c>
    </row>
    <row r="7621" spans="1:12" ht="13.8" customHeight="1" x14ac:dyDescent="0.3">
      <c r="A7621" t="s">
        <v>118</v>
      </c>
      <c r="B7621">
        <v>2005</v>
      </c>
      <c r="C7621" s="10">
        <v>30958</v>
      </c>
      <c r="D7621">
        <v>0</v>
      </c>
      <c r="E7621">
        <v>23828</v>
      </c>
      <c r="F7621">
        <v>3395</v>
      </c>
      <c r="G7621">
        <v>408</v>
      </c>
      <c r="H7621">
        <v>3327</v>
      </c>
      <c r="I7621">
        <v>1.1299999999999999</v>
      </c>
      <c r="J7621" s="10">
        <v>0</v>
      </c>
      <c r="K7621" s="13">
        <f t="shared" si="238"/>
        <v>1990</v>
      </c>
      <c r="L7621" s="1" t="str">
        <f t="shared" si="239"/>
        <v/>
      </c>
    </row>
    <row r="7622" spans="1:12" ht="13.8" customHeight="1" x14ac:dyDescent="0.3">
      <c r="A7622" t="s">
        <v>118</v>
      </c>
      <c r="B7622">
        <v>2006</v>
      </c>
      <c r="C7622" s="10">
        <v>26935</v>
      </c>
      <c r="D7622">
        <v>0</v>
      </c>
      <c r="E7622">
        <v>19601</v>
      </c>
      <c r="F7622">
        <v>3264</v>
      </c>
      <c r="G7622">
        <v>476</v>
      </c>
      <c r="H7622">
        <v>3594</v>
      </c>
      <c r="I7622">
        <v>0.96</v>
      </c>
      <c r="J7622" s="10">
        <v>0</v>
      </c>
      <c r="K7622" s="13">
        <f t="shared" si="238"/>
        <v>1990</v>
      </c>
      <c r="L7622" s="1" t="str">
        <f t="shared" si="239"/>
        <v/>
      </c>
    </row>
    <row r="7623" spans="1:12" ht="13.8" customHeight="1" x14ac:dyDescent="0.3">
      <c r="A7623" t="s">
        <v>118</v>
      </c>
      <c r="B7623">
        <v>2007</v>
      </c>
      <c r="C7623" s="10">
        <v>16950</v>
      </c>
      <c r="D7623">
        <v>0</v>
      </c>
      <c r="E7623">
        <v>9549</v>
      </c>
      <c r="F7623">
        <v>3283</v>
      </c>
      <c r="G7623">
        <v>612</v>
      </c>
      <c r="H7623">
        <v>3507</v>
      </c>
      <c r="I7623">
        <v>0.59</v>
      </c>
      <c r="J7623" s="10">
        <v>0</v>
      </c>
      <c r="K7623" s="13">
        <f t="shared" si="238"/>
        <v>1990</v>
      </c>
      <c r="L7623" s="1" t="str">
        <f t="shared" si="239"/>
        <v/>
      </c>
    </row>
    <row r="7624" spans="1:12" ht="13.8" customHeight="1" x14ac:dyDescent="0.3">
      <c r="A7624" t="s">
        <v>118</v>
      </c>
      <c r="B7624">
        <v>2008</v>
      </c>
      <c r="C7624" s="10">
        <v>25402</v>
      </c>
      <c r="D7624">
        <v>0</v>
      </c>
      <c r="E7624">
        <v>17235</v>
      </c>
      <c r="F7624">
        <v>4162</v>
      </c>
      <c r="G7624">
        <v>878</v>
      </c>
      <c r="H7624">
        <v>3127</v>
      </c>
      <c r="I7624">
        <v>0.86</v>
      </c>
      <c r="J7624" s="10">
        <v>0</v>
      </c>
      <c r="K7624" s="13">
        <f t="shared" ref="K7624:K7687" si="240">IF(B7624&lt;1990,IF(B7624&lt;1959,1958,1989),1990)</f>
        <v>1990</v>
      </c>
      <c r="L7624" s="1" t="str">
        <f t="shared" si="239"/>
        <v/>
      </c>
    </row>
    <row r="7625" spans="1:12" ht="13.8" customHeight="1" x14ac:dyDescent="0.3">
      <c r="A7625" t="s">
        <v>118</v>
      </c>
      <c r="B7625">
        <v>2009</v>
      </c>
      <c r="C7625" s="10">
        <v>28510</v>
      </c>
      <c r="D7625">
        <v>0</v>
      </c>
      <c r="E7625">
        <v>19301</v>
      </c>
      <c r="F7625">
        <v>4558</v>
      </c>
      <c r="G7625">
        <v>952</v>
      </c>
      <c r="H7625">
        <v>3699</v>
      </c>
      <c r="I7625">
        <v>0.95</v>
      </c>
      <c r="J7625" s="10">
        <v>0</v>
      </c>
      <c r="K7625" s="13">
        <f t="shared" si="240"/>
        <v>1990</v>
      </c>
      <c r="L7625" s="1" t="str">
        <f t="shared" si="239"/>
        <v/>
      </c>
    </row>
    <row r="7626" spans="1:12" ht="13.8" customHeight="1" x14ac:dyDescent="0.3">
      <c r="A7626" t="s">
        <v>118</v>
      </c>
      <c r="B7626">
        <v>2010</v>
      </c>
      <c r="C7626" s="10">
        <v>30596</v>
      </c>
      <c r="D7626">
        <v>0</v>
      </c>
      <c r="E7626">
        <v>21668</v>
      </c>
      <c r="F7626">
        <v>4044</v>
      </c>
      <c r="G7626">
        <v>1088</v>
      </c>
      <c r="H7626">
        <v>3796</v>
      </c>
      <c r="I7626">
        <v>0.99</v>
      </c>
      <c r="J7626" s="10">
        <v>0</v>
      </c>
      <c r="K7626" s="13">
        <f t="shared" si="240"/>
        <v>1990</v>
      </c>
      <c r="L7626" s="1" t="str">
        <f t="shared" si="239"/>
        <v/>
      </c>
    </row>
    <row r="7627" spans="1:12" ht="13.8" customHeight="1" x14ac:dyDescent="0.3">
      <c r="A7627" t="s">
        <v>118</v>
      </c>
      <c r="B7627">
        <v>2011</v>
      </c>
      <c r="C7627" s="10">
        <v>36647</v>
      </c>
      <c r="D7627">
        <v>0</v>
      </c>
      <c r="E7627">
        <v>27114</v>
      </c>
      <c r="F7627">
        <v>3127</v>
      </c>
      <c r="G7627">
        <v>1360</v>
      </c>
      <c r="H7627">
        <v>5046</v>
      </c>
      <c r="I7627">
        <v>1.1499999999999999</v>
      </c>
      <c r="J7627" s="10">
        <v>815</v>
      </c>
      <c r="K7627" s="13">
        <f t="shared" si="240"/>
        <v>1990</v>
      </c>
      <c r="L7627" s="1" t="str">
        <f t="shared" si="239"/>
        <v/>
      </c>
    </row>
    <row r="7628" spans="1:12" ht="13.8" customHeight="1" x14ac:dyDescent="0.3">
      <c r="A7628" t="s">
        <v>118</v>
      </c>
      <c r="B7628">
        <v>2012</v>
      </c>
      <c r="C7628" s="10">
        <v>41648</v>
      </c>
      <c r="D7628">
        <v>0</v>
      </c>
      <c r="E7628">
        <v>30924</v>
      </c>
      <c r="F7628">
        <v>3077</v>
      </c>
      <c r="G7628">
        <v>1360</v>
      </c>
      <c r="H7628">
        <v>6287</v>
      </c>
      <c r="I7628">
        <v>1.26</v>
      </c>
      <c r="J7628" s="10">
        <v>426</v>
      </c>
      <c r="K7628" s="13">
        <f t="shared" si="240"/>
        <v>1990</v>
      </c>
      <c r="L7628" s="1">
        <f t="shared" si="239"/>
        <v>1</v>
      </c>
    </row>
    <row r="7629" spans="1:12" ht="13.8" customHeight="1" x14ac:dyDescent="0.3">
      <c r="A7629" t="s">
        <v>118</v>
      </c>
      <c r="B7629">
        <v>2013</v>
      </c>
      <c r="C7629" s="10">
        <v>45134</v>
      </c>
      <c r="D7629">
        <v>0</v>
      </c>
      <c r="E7629">
        <v>33411</v>
      </c>
      <c r="F7629">
        <v>3564</v>
      </c>
      <c r="G7629">
        <v>1632</v>
      </c>
      <c r="H7629">
        <v>6527</v>
      </c>
      <c r="I7629">
        <v>1.32</v>
      </c>
      <c r="J7629" s="10">
        <v>491</v>
      </c>
      <c r="K7629" s="13">
        <f t="shared" si="240"/>
        <v>1990</v>
      </c>
      <c r="L7629" s="1">
        <f t="shared" si="239"/>
        <v>1</v>
      </c>
    </row>
    <row r="7630" spans="1:12" ht="13.8" customHeight="1" x14ac:dyDescent="0.3">
      <c r="A7630" t="s">
        <v>118</v>
      </c>
      <c r="B7630">
        <v>2014</v>
      </c>
      <c r="C7630" s="10">
        <v>45935</v>
      </c>
      <c r="D7630">
        <v>0</v>
      </c>
      <c r="E7630">
        <v>33962</v>
      </c>
      <c r="F7630">
        <v>3448</v>
      </c>
      <c r="G7630">
        <v>1768</v>
      </c>
      <c r="H7630">
        <v>6757</v>
      </c>
      <c r="I7630">
        <v>1.3</v>
      </c>
      <c r="J7630" s="10">
        <v>611</v>
      </c>
      <c r="K7630" s="13">
        <f t="shared" si="240"/>
        <v>1990</v>
      </c>
      <c r="L7630" s="1">
        <f t="shared" si="239"/>
        <v>1</v>
      </c>
    </row>
    <row r="7631" spans="1:12" ht="13.8" customHeight="1" x14ac:dyDescent="0.3">
      <c r="A7631" t="s">
        <v>119</v>
      </c>
      <c r="B7631">
        <v>1850</v>
      </c>
      <c r="C7631" s="10">
        <v>108</v>
      </c>
      <c r="D7631">
        <v>108</v>
      </c>
      <c r="E7631">
        <v>0</v>
      </c>
      <c r="F7631">
        <v>0</v>
      </c>
      <c r="G7631">
        <v>0</v>
      </c>
      <c r="H7631" t="s">
        <v>11</v>
      </c>
      <c r="I7631" t="s">
        <v>11</v>
      </c>
      <c r="J7631" s="10">
        <v>0</v>
      </c>
      <c r="K7631" s="13">
        <f t="shared" si="240"/>
        <v>1958</v>
      </c>
      <c r="L7631" s="1" t="str">
        <f t="shared" si="239"/>
        <v/>
      </c>
    </row>
    <row r="7632" spans="1:12" ht="13.8" customHeight="1" x14ac:dyDescent="0.3">
      <c r="A7632" t="s">
        <v>119</v>
      </c>
      <c r="B7632">
        <v>1880</v>
      </c>
      <c r="C7632" s="10">
        <v>96</v>
      </c>
      <c r="D7632">
        <v>96</v>
      </c>
      <c r="E7632">
        <v>0</v>
      </c>
      <c r="F7632">
        <v>0</v>
      </c>
      <c r="G7632">
        <v>0</v>
      </c>
      <c r="H7632" t="s">
        <v>11</v>
      </c>
      <c r="I7632" t="s">
        <v>11</v>
      </c>
      <c r="J7632" s="10">
        <v>0</v>
      </c>
      <c r="K7632" s="13">
        <f t="shared" si="240"/>
        <v>1958</v>
      </c>
      <c r="L7632" s="1" t="str">
        <f t="shared" si="239"/>
        <v/>
      </c>
    </row>
    <row r="7633" spans="1:12" ht="13.8" customHeight="1" x14ac:dyDescent="0.3">
      <c r="A7633" t="s">
        <v>119</v>
      </c>
      <c r="B7633">
        <v>1881</v>
      </c>
      <c r="C7633" s="10">
        <v>96</v>
      </c>
      <c r="D7633">
        <v>96</v>
      </c>
      <c r="E7633">
        <v>0</v>
      </c>
      <c r="F7633">
        <v>0</v>
      </c>
      <c r="G7633">
        <v>0</v>
      </c>
      <c r="H7633" t="s">
        <v>11</v>
      </c>
      <c r="I7633" t="s">
        <v>11</v>
      </c>
      <c r="J7633" s="10">
        <v>0</v>
      </c>
      <c r="K7633" s="13">
        <f t="shared" si="240"/>
        <v>1958</v>
      </c>
      <c r="L7633" s="1" t="str">
        <f t="shared" si="239"/>
        <v/>
      </c>
    </row>
    <row r="7634" spans="1:12" ht="13.8" customHeight="1" x14ac:dyDescent="0.3">
      <c r="A7634" t="s">
        <v>119</v>
      </c>
      <c r="B7634">
        <v>1910</v>
      </c>
      <c r="C7634" s="10">
        <v>59</v>
      </c>
      <c r="D7634">
        <v>59</v>
      </c>
      <c r="E7634">
        <v>0</v>
      </c>
      <c r="F7634">
        <v>0</v>
      </c>
      <c r="G7634">
        <v>0</v>
      </c>
      <c r="H7634" t="s">
        <v>11</v>
      </c>
      <c r="I7634" t="s">
        <v>11</v>
      </c>
      <c r="J7634" s="10">
        <v>0</v>
      </c>
      <c r="K7634" s="13">
        <f t="shared" si="240"/>
        <v>1958</v>
      </c>
      <c r="L7634" s="1" t="str">
        <f t="shared" si="239"/>
        <v/>
      </c>
    </row>
    <row r="7635" spans="1:12" ht="13.8" customHeight="1" x14ac:dyDescent="0.3">
      <c r="A7635" t="s">
        <v>119</v>
      </c>
      <c r="B7635">
        <v>1913</v>
      </c>
      <c r="C7635" s="10">
        <v>61</v>
      </c>
      <c r="D7635">
        <v>61</v>
      </c>
      <c r="E7635">
        <v>0</v>
      </c>
      <c r="F7635">
        <v>0</v>
      </c>
      <c r="G7635">
        <v>0</v>
      </c>
      <c r="H7635" t="s">
        <v>11</v>
      </c>
      <c r="I7635" t="s">
        <v>11</v>
      </c>
      <c r="J7635" s="10">
        <v>0</v>
      </c>
      <c r="K7635" s="13">
        <f t="shared" si="240"/>
        <v>1958</v>
      </c>
      <c r="L7635" s="1" t="str">
        <f t="shared" si="239"/>
        <v/>
      </c>
    </row>
    <row r="7636" spans="1:12" ht="13.8" customHeight="1" x14ac:dyDescent="0.3">
      <c r="A7636" t="s">
        <v>119</v>
      </c>
      <c r="B7636">
        <v>1914</v>
      </c>
      <c r="C7636" s="10">
        <v>68</v>
      </c>
      <c r="D7636">
        <v>68</v>
      </c>
      <c r="E7636">
        <v>0</v>
      </c>
      <c r="F7636">
        <v>0</v>
      </c>
      <c r="G7636">
        <v>0</v>
      </c>
      <c r="H7636" t="s">
        <v>11</v>
      </c>
      <c r="I7636" t="s">
        <v>11</v>
      </c>
      <c r="J7636" s="10">
        <v>0</v>
      </c>
      <c r="K7636" s="13">
        <f t="shared" si="240"/>
        <v>1958</v>
      </c>
      <c r="L7636" s="1" t="str">
        <f t="shared" si="239"/>
        <v/>
      </c>
    </row>
    <row r="7637" spans="1:12" ht="13.8" customHeight="1" x14ac:dyDescent="0.3">
      <c r="A7637" t="s">
        <v>119</v>
      </c>
      <c r="B7637">
        <v>1915</v>
      </c>
      <c r="C7637" s="10">
        <v>62</v>
      </c>
      <c r="D7637">
        <v>62</v>
      </c>
      <c r="E7637">
        <v>0</v>
      </c>
      <c r="F7637">
        <v>0</v>
      </c>
      <c r="G7637">
        <v>0</v>
      </c>
      <c r="H7637" t="s">
        <v>11</v>
      </c>
      <c r="I7637" t="s">
        <v>11</v>
      </c>
      <c r="J7637" s="10">
        <v>0</v>
      </c>
      <c r="K7637" s="13">
        <f t="shared" si="240"/>
        <v>1958</v>
      </c>
      <c r="L7637" s="1" t="str">
        <f t="shared" si="239"/>
        <v/>
      </c>
    </row>
    <row r="7638" spans="1:12" ht="13.8" customHeight="1" x14ac:dyDescent="0.3">
      <c r="A7638" t="s">
        <v>119</v>
      </c>
      <c r="B7638">
        <v>1916</v>
      </c>
      <c r="C7638" s="10">
        <v>66</v>
      </c>
      <c r="D7638">
        <v>66</v>
      </c>
      <c r="E7638">
        <v>0</v>
      </c>
      <c r="F7638">
        <v>0</v>
      </c>
      <c r="G7638">
        <v>0</v>
      </c>
      <c r="H7638" t="s">
        <v>11</v>
      </c>
      <c r="I7638" t="s">
        <v>11</v>
      </c>
      <c r="J7638" s="10">
        <v>0</v>
      </c>
      <c r="K7638" s="13">
        <f t="shared" si="240"/>
        <v>1958</v>
      </c>
      <c r="L7638" s="1" t="str">
        <f t="shared" si="239"/>
        <v/>
      </c>
    </row>
    <row r="7639" spans="1:12" ht="13.8" customHeight="1" x14ac:dyDescent="0.3">
      <c r="A7639" t="s">
        <v>119</v>
      </c>
      <c r="B7639">
        <v>1917</v>
      </c>
      <c r="C7639" s="10">
        <v>70</v>
      </c>
      <c r="D7639">
        <v>70</v>
      </c>
      <c r="E7639">
        <v>0</v>
      </c>
      <c r="F7639">
        <v>0</v>
      </c>
      <c r="G7639">
        <v>0</v>
      </c>
      <c r="H7639" t="s">
        <v>11</v>
      </c>
      <c r="I7639" t="s">
        <v>11</v>
      </c>
      <c r="J7639" s="10">
        <v>0</v>
      </c>
      <c r="K7639" s="13">
        <f t="shared" si="240"/>
        <v>1958</v>
      </c>
      <c r="L7639" s="1" t="str">
        <f t="shared" si="239"/>
        <v/>
      </c>
    </row>
    <row r="7640" spans="1:12" ht="13.8" customHeight="1" x14ac:dyDescent="0.3">
      <c r="A7640" t="s">
        <v>119</v>
      </c>
      <c r="B7640">
        <v>1918</v>
      </c>
      <c r="C7640" s="10">
        <v>67</v>
      </c>
      <c r="D7640">
        <v>67</v>
      </c>
      <c r="E7640">
        <v>0</v>
      </c>
      <c r="F7640">
        <v>0</v>
      </c>
      <c r="G7640">
        <v>0</v>
      </c>
      <c r="H7640" t="s">
        <v>11</v>
      </c>
      <c r="I7640" t="s">
        <v>11</v>
      </c>
      <c r="J7640" s="10">
        <v>0</v>
      </c>
      <c r="K7640" s="13">
        <f t="shared" si="240"/>
        <v>1958</v>
      </c>
      <c r="L7640" s="1" t="str">
        <f t="shared" si="239"/>
        <v/>
      </c>
    </row>
    <row r="7641" spans="1:12" ht="13.8" customHeight="1" x14ac:dyDescent="0.3">
      <c r="A7641" t="s">
        <v>119</v>
      </c>
      <c r="B7641">
        <v>1919</v>
      </c>
      <c r="C7641" s="10">
        <v>68</v>
      </c>
      <c r="D7641">
        <v>68</v>
      </c>
      <c r="E7641">
        <v>0</v>
      </c>
      <c r="F7641">
        <v>0</v>
      </c>
      <c r="G7641">
        <v>0</v>
      </c>
      <c r="H7641" t="s">
        <v>11</v>
      </c>
      <c r="I7641" t="s">
        <v>11</v>
      </c>
      <c r="J7641" s="10">
        <v>0</v>
      </c>
      <c r="K7641" s="13">
        <f t="shared" si="240"/>
        <v>1958</v>
      </c>
      <c r="L7641" s="1" t="str">
        <f t="shared" si="239"/>
        <v/>
      </c>
    </row>
    <row r="7642" spans="1:12" ht="13.8" customHeight="1" x14ac:dyDescent="0.3">
      <c r="A7642" t="s">
        <v>119</v>
      </c>
      <c r="B7642">
        <v>1920</v>
      </c>
      <c r="C7642" s="10">
        <v>80</v>
      </c>
      <c r="D7642">
        <v>80</v>
      </c>
      <c r="E7642">
        <v>0</v>
      </c>
      <c r="F7642">
        <v>0</v>
      </c>
      <c r="G7642">
        <v>0</v>
      </c>
      <c r="H7642" t="s">
        <v>11</v>
      </c>
      <c r="I7642" t="s">
        <v>11</v>
      </c>
      <c r="J7642" s="10">
        <v>0</v>
      </c>
      <c r="K7642" s="13">
        <f t="shared" si="240"/>
        <v>1958</v>
      </c>
      <c r="L7642" s="1" t="str">
        <f t="shared" si="239"/>
        <v/>
      </c>
    </row>
    <row r="7643" spans="1:12" ht="13.8" customHeight="1" x14ac:dyDescent="0.3">
      <c r="A7643" t="s">
        <v>119</v>
      </c>
      <c r="B7643">
        <v>1921</v>
      </c>
      <c r="C7643" s="10">
        <v>65</v>
      </c>
      <c r="D7643">
        <v>65</v>
      </c>
      <c r="E7643">
        <v>0</v>
      </c>
      <c r="F7643">
        <v>0</v>
      </c>
      <c r="G7643">
        <v>0</v>
      </c>
      <c r="H7643" t="s">
        <v>11</v>
      </c>
      <c r="I7643" t="s">
        <v>11</v>
      </c>
      <c r="J7643" s="10">
        <v>0</v>
      </c>
      <c r="K7643" s="13">
        <f t="shared" si="240"/>
        <v>1958</v>
      </c>
      <c r="L7643" s="1" t="str">
        <f t="shared" si="239"/>
        <v/>
      </c>
    </row>
    <row r="7644" spans="1:12" ht="13.8" customHeight="1" x14ac:dyDescent="0.3">
      <c r="A7644" t="s">
        <v>119</v>
      </c>
      <c r="B7644">
        <v>1924</v>
      </c>
      <c r="C7644" s="10">
        <v>1825</v>
      </c>
      <c r="D7644">
        <v>1825</v>
      </c>
      <c r="E7644">
        <v>0</v>
      </c>
      <c r="F7644">
        <v>0</v>
      </c>
      <c r="G7644">
        <v>0</v>
      </c>
      <c r="H7644" t="s">
        <v>11</v>
      </c>
      <c r="I7644" t="s">
        <v>11</v>
      </c>
      <c r="J7644" s="10">
        <v>0</v>
      </c>
      <c r="K7644" s="13">
        <f t="shared" si="240"/>
        <v>1958</v>
      </c>
      <c r="L7644" s="1" t="str">
        <f t="shared" si="239"/>
        <v/>
      </c>
    </row>
    <row r="7645" spans="1:12" ht="13.8" customHeight="1" x14ac:dyDescent="0.3">
      <c r="A7645" t="s">
        <v>119</v>
      </c>
      <c r="B7645">
        <v>1925</v>
      </c>
      <c r="C7645" s="10">
        <v>1647</v>
      </c>
      <c r="D7645">
        <v>1647</v>
      </c>
      <c r="E7645">
        <v>0</v>
      </c>
      <c r="F7645">
        <v>0</v>
      </c>
      <c r="G7645">
        <v>0</v>
      </c>
      <c r="H7645" t="s">
        <v>11</v>
      </c>
      <c r="I7645" t="s">
        <v>11</v>
      </c>
      <c r="J7645" s="10">
        <v>0</v>
      </c>
      <c r="K7645" s="13">
        <f t="shared" si="240"/>
        <v>1958</v>
      </c>
      <c r="L7645" s="1" t="str">
        <f t="shared" si="239"/>
        <v/>
      </c>
    </row>
    <row r="7646" spans="1:12" ht="13.8" customHeight="1" x14ac:dyDescent="0.3">
      <c r="A7646" t="s">
        <v>119</v>
      </c>
      <c r="B7646">
        <v>1926</v>
      </c>
      <c r="C7646" s="10">
        <v>2210</v>
      </c>
      <c r="D7646">
        <v>2210</v>
      </c>
      <c r="E7646">
        <v>0</v>
      </c>
      <c r="F7646">
        <v>0</v>
      </c>
      <c r="G7646">
        <v>0</v>
      </c>
      <c r="H7646" t="s">
        <v>11</v>
      </c>
      <c r="I7646" t="s">
        <v>11</v>
      </c>
      <c r="J7646" s="10">
        <v>0</v>
      </c>
      <c r="K7646" s="13">
        <f t="shared" si="240"/>
        <v>1958</v>
      </c>
      <c r="L7646" s="1" t="str">
        <f t="shared" si="239"/>
        <v/>
      </c>
    </row>
    <row r="7647" spans="1:12" ht="13.8" customHeight="1" x14ac:dyDescent="0.3">
      <c r="A7647" t="s">
        <v>119</v>
      </c>
      <c r="B7647">
        <v>1927</v>
      </c>
      <c r="C7647" s="10">
        <v>1837</v>
      </c>
      <c r="D7647">
        <v>1837</v>
      </c>
      <c r="E7647">
        <v>0</v>
      </c>
      <c r="F7647">
        <v>0</v>
      </c>
      <c r="G7647">
        <v>0</v>
      </c>
      <c r="H7647" t="s">
        <v>11</v>
      </c>
      <c r="I7647" t="s">
        <v>11</v>
      </c>
      <c r="J7647" s="10">
        <v>0</v>
      </c>
      <c r="K7647" s="13">
        <f t="shared" si="240"/>
        <v>1958</v>
      </c>
      <c r="L7647" s="1" t="str">
        <f t="shared" si="239"/>
        <v/>
      </c>
    </row>
    <row r="7648" spans="1:12" ht="13.8" customHeight="1" x14ac:dyDescent="0.3">
      <c r="A7648" t="s">
        <v>119</v>
      </c>
      <c r="B7648">
        <v>1928</v>
      </c>
      <c r="C7648" s="10">
        <v>1770</v>
      </c>
      <c r="D7648">
        <v>1770</v>
      </c>
      <c r="E7648">
        <v>0</v>
      </c>
      <c r="F7648">
        <v>0</v>
      </c>
      <c r="G7648">
        <v>0</v>
      </c>
      <c r="H7648" t="s">
        <v>11</v>
      </c>
      <c r="I7648" t="s">
        <v>11</v>
      </c>
      <c r="J7648" s="10">
        <v>0</v>
      </c>
      <c r="K7648" s="13">
        <f t="shared" si="240"/>
        <v>1958</v>
      </c>
      <c r="L7648" s="1" t="str">
        <f t="shared" si="239"/>
        <v/>
      </c>
    </row>
    <row r="7649" spans="1:12" ht="13.8" customHeight="1" x14ac:dyDescent="0.3">
      <c r="A7649" t="s">
        <v>119</v>
      </c>
      <c r="B7649">
        <v>1929</v>
      </c>
      <c r="C7649" s="10">
        <v>2729</v>
      </c>
      <c r="D7649">
        <v>2729</v>
      </c>
      <c r="E7649">
        <v>0</v>
      </c>
      <c r="F7649">
        <v>0</v>
      </c>
      <c r="G7649">
        <v>0</v>
      </c>
      <c r="H7649" t="s">
        <v>11</v>
      </c>
      <c r="I7649" t="s">
        <v>11</v>
      </c>
      <c r="J7649" s="10">
        <v>0</v>
      </c>
      <c r="K7649" s="13">
        <f t="shared" si="240"/>
        <v>1958</v>
      </c>
      <c r="L7649" s="1" t="str">
        <f t="shared" si="239"/>
        <v/>
      </c>
    </row>
    <row r="7650" spans="1:12" ht="13.8" customHeight="1" x14ac:dyDescent="0.3">
      <c r="A7650" t="s">
        <v>119</v>
      </c>
      <c r="B7650">
        <v>1930</v>
      </c>
      <c r="C7650" s="10">
        <v>2607</v>
      </c>
      <c r="D7650">
        <v>2607</v>
      </c>
      <c r="E7650">
        <v>0</v>
      </c>
      <c r="F7650">
        <v>0</v>
      </c>
      <c r="G7650">
        <v>0</v>
      </c>
      <c r="H7650" t="s">
        <v>11</v>
      </c>
      <c r="I7650" t="s">
        <v>11</v>
      </c>
      <c r="J7650" s="10">
        <v>0</v>
      </c>
      <c r="K7650" s="13">
        <f t="shared" si="240"/>
        <v>1958</v>
      </c>
      <c r="L7650" s="1" t="str">
        <f t="shared" si="239"/>
        <v/>
      </c>
    </row>
    <row r="7651" spans="1:12" ht="13.8" customHeight="1" x14ac:dyDescent="0.3">
      <c r="A7651" t="s">
        <v>119</v>
      </c>
      <c r="B7651">
        <v>1931</v>
      </c>
      <c r="C7651" s="10">
        <v>2686</v>
      </c>
      <c r="D7651">
        <v>2686</v>
      </c>
      <c r="E7651">
        <v>0</v>
      </c>
      <c r="F7651">
        <v>0</v>
      </c>
      <c r="G7651">
        <v>0</v>
      </c>
      <c r="H7651" t="s">
        <v>11</v>
      </c>
      <c r="I7651" t="s">
        <v>11</v>
      </c>
      <c r="J7651" s="10">
        <v>0</v>
      </c>
      <c r="K7651" s="13">
        <f t="shared" si="240"/>
        <v>1958</v>
      </c>
      <c r="L7651" s="1" t="str">
        <f t="shared" si="239"/>
        <v/>
      </c>
    </row>
    <row r="7652" spans="1:12" ht="13.8" customHeight="1" x14ac:dyDescent="0.3">
      <c r="A7652" t="s">
        <v>119</v>
      </c>
      <c r="B7652">
        <v>1932</v>
      </c>
      <c r="C7652" s="10">
        <v>1754</v>
      </c>
      <c r="D7652">
        <v>1754</v>
      </c>
      <c r="E7652">
        <v>0</v>
      </c>
      <c r="F7652">
        <v>0</v>
      </c>
      <c r="G7652">
        <v>0</v>
      </c>
      <c r="H7652" t="s">
        <v>11</v>
      </c>
      <c r="I7652" t="s">
        <v>11</v>
      </c>
      <c r="J7652" s="10">
        <v>0</v>
      </c>
      <c r="K7652" s="13">
        <f t="shared" si="240"/>
        <v>1958</v>
      </c>
      <c r="L7652" s="1" t="str">
        <f t="shared" si="239"/>
        <v/>
      </c>
    </row>
    <row r="7653" spans="1:12" ht="13.8" customHeight="1" x14ac:dyDescent="0.3">
      <c r="A7653" t="s">
        <v>119</v>
      </c>
      <c r="B7653">
        <v>1933</v>
      </c>
      <c r="C7653" s="10">
        <v>2529</v>
      </c>
      <c r="D7653">
        <v>2529</v>
      </c>
      <c r="E7653">
        <v>0</v>
      </c>
      <c r="F7653">
        <v>0</v>
      </c>
      <c r="G7653">
        <v>0</v>
      </c>
      <c r="H7653" t="s">
        <v>11</v>
      </c>
      <c r="I7653" t="s">
        <v>11</v>
      </c>
      <c r="J7653" s="10">
        <v>0</v>
      </c>
      <c r="K7653" s="13">
        <f t="shared" si="240"/>
        <v>1958</v>
      </c>
      <c r="L7653" s="1" t="str">
        <f t="shared" si="239"/>
        <v/>
      </c>
    </row>
    <row r="7654" spans="1:12" ht="13.8" customHeight="1" x14ac:dyDescent="0.3">
      <c r="A7654" t="s">
        <v>119</v>
      </c>
      <c r="B7654">
        <v>1934</v>
      </c>
      <c r="C7654" s="10">
        <v>2588</v>
      </c>
      <c r="D7654">
        <v>2588</v>
      </c>
      <c r="E7654">
        <v>0</v>
      </c>
      <c r="F7654">
        <v>0</v>
      </c>
      <c r="G7654">
        <v>0</v>
      </c>
      <c r="H7654" t="s">
        <v>11</v>
      </c>
      <c r="I7654" t="s">
        <v>11</v>
      </c>
      <c r="J7654" s="10">
        <v>0</v>
      </c>
      <c r="K7654" s="13">
        <f t="shared" si="240"/>
        <v>1958</v>
      </c>
      <c r="L7654" s="1" t="str">
        <f t="shared" si="239"/>
        <v/>
      </c>
    </row>
    <row r="7655" spans="1:12" ht="13.8" customHeight="1" x14ac:dyDescent="0.3">
      <c r="A7655" t="s">
        <v>119</v>
      </c>
      <c r="B7655">
        <v>1935</v>
      </c>
      <c r="C7655" s="10">
        <v>2602</v>
      </c>
      <c r="D7655">
        <v>2602</v>
      </c>
      <c r="E7655">
        <v>0</v>
      </c>
      <c r="F7655">
        <v>0</v>
      </c>
      <c r="G7655">
        <v>0</v>
      </c>
      <c r="H7655" t="s">
        <v>11</v>
      </c>
      <c r="I7655" t="s">
        <v>11</v>
      </c>
      <c r="J7655" s="10">
        <v>0</v>
      </c>
      <c r="K7655" s="13">
        <f t="shared" si="240"/>
        <v>1958</v>
      </c>
      <c r="L7655" s="1" t="str">
        <f t="shared" si="239"/>
        <v/>
      </c>
    </row>
    <row r="7656" spans="1:12" ht="13.8" customHeight="1" x14ac:dyDescent="0.3">
      <c r="A7656" t="s">
        <v>119</v>
      </c>
      <c r="B7656">
        <v>1936</v>
      </c>
      <c r="C7656" s="10">
        <v>2769</v>
      </c>
      <c r="D7656">
        <v>2769</v>
      </c>
      <c r="E7656">
        <v>0</v>
      </c>
      <c r="F7656">
        <v>0</v>
      </c>
      <c r="G7656">
        <v>0</v>
      </c>
      <c r="H7656" t="s">
        <v>11</v>
      </c>
      <c r="I7656" t="s">
        <v>11</v>
      </c>
      <c r="J7656" s="10">
        <v>0</v>
      </c>
      <c r="K7656" s="13">
        <f t="shared" si="240"/>
        <v>1958</v>
      </c>
      <c r="L7656" s="1" t="str">
        <f t="shared" si="239"/>
        <v/>
      </c>
    </row>
    <row r="7657" spans="1:12" ht="13.8" customHeight="1" x14ac:dyDescent="0.3">
      <c r="A7657" t="s">
        <v>119</v>
      </c>
      <c r="B7657">
        <v>1937</v>
      </c>
      <c r="C7657" s="10">
        <v>2826</v>
      </c>
      <c r="D7657">
        <v>2826</v>
      </c>
      <c r="E7657">
        <v>0</v>
      </c>
      <c r="F7657">
        <v>0</v>
      </c>
      <c r="G7657">
        <v>0</v>
      </c>
      <c r="H7657" t="s">
        <v>11</v>
      </c>
      <c r="I7657" t="s">
        <v>11</v>
      </c>
      <c r="J7657" s="10">
        <v>0</v>
      </c>
      <c r="K7657" s="13">
        <f t="shared" si="240"/>
        <v>1958</v>
      </c>
      <c r="L7657" s="1" t="str">
        <f t="shared" si="239"/>
        <v/>
      </c>
    </row>
    <row r="7658" spans="1:12" ht="13.8" customHeight="1" x14ac:dyDescent="0.3">
      <c r="A7658" t="s">
        <v>119</v>
      </c>
      <c r="B7658">
        <v>1938</v>
      </c>
      <c r="C7658" s="10">
        <v>2720</v>
      </c>
      <c r="D7658">
        <v>2705</v>
      </c>
      <c r="E7658">
        <v>0</v>
      </c>
      <c r="F7658">
        <v>0</v>
      </c>
      <c r="G7658">
        <v>15</v>
      </c>
      <c r="H7658" t="s">
        <v>11</v>
      </c>
      <c r="I7658" t="s">
        <v>11</v>
      </c>
      <c r="J7658" s="10">
        <v>0</v>
      </c>
      <c r="K7658" s="13">
        <f t="shared" si="240"/>
        <v>1958</v>
      </c>
      <c r="L7658" s="1" t="str">
        <f t="shared" si="239"/>
        <v/>
      </c>
    </row>
    <row r="7659" spans="1:12" ht="13.8" customHeight="1" x14ac:dyDescent="0.3">
      <c r="A7659" t="s">
        <v>119</v>
      </c>
      <c r="B7659">
        <v>1939</v>
      </c>
      <c r="C7659" s="10">
        <v>3147</v>
      </c>
      <c r="D7659">
        <v>3112</v>
      </c>
      <c r="E7659">
        <v>0</v>
      </c>
      <c r="F7659">
        <v>0</v>
      </c>
      <c r="G7659">
        <v>35</v>
      </c>
      <c r="H7659" t="s">
        <v>11</v>
      </c>
      <c r="I7659" t="s">
        <v>11</v>
      </c>
      <c r="J7659" s="10">
        <v>0</v>
      </c>
      <c r="K7659" s="13">
        <f t="shared" si="240"/>
        <v>1958</v>
      </c>
      <c r="L7659" s="1" t="str">
        <f t="shared" si="239"/>
        <v/>
      </c>
    </row>
    <row r="7660" spans="1:12" ht="13.8" customHeight="1" x14ac:dyDescent="0.3">
      <c r="A7660" t="s">
        <v>119</v>
      </c>
      <c r="B7660">
        <v>1940</v>
      </c>
      <c r="C7660" s="10">
        <v>3145</v>
      </c>
      <c r="D7660">
        <v>3108</v>
      </c>
      <c r="E7660">
        <v>0</v>
      </c>
      <c r="F7660">
        <v>0</v>
      </c>
      <c r="G7660">
        <v>37</v>
      </c>
      <c r="H7660" t="s">
        <v>11</v>
      </c>
      <c r="I7660" t="s">
        <v>11</v>
      </c>
      <c r="J7660" s="10">
        <v>0</v>
      </c>
      <c r="K7660" s="13">
        <f t="shared" si="240"/>
        <v>1958</v>
      </c>
      <c r="L7660" s="1" t="str">
        <f t="shared" si="239"/>
        <v/>
      </c>
    </row>
    <row r="7661" spans="1:12" ht="13.8" customHeight="1" x14ac:dyDescent="0.3">
      <c r="A7661" t="s">
        <v>119</v>
      </c>
      <c r="B7661">
        <v>1941</v>
      </c>
      <c r="C7661" s="10">
        <v>2306</v>
      </c>
      <c r="D7661">
        <v>2266</v>
      </c>
      <c r="E7661">
        <v>0</v>
      </c>
      <c r="F7661">
        <v>0</v>
      </c>
      <c r="G7661">
        <v>40</v>
      </c>
      <c r="H7661" t="s">
        <v>11</v>
      </c>
      <c r="I7661" t="s">
        <v>11</v>
      </c>
      <c r="J7661" s="10">
        <v>0</v>
      </c>
      <c r="K7661" s="13">
        <f t="shared" si="240"/>
        <v>1958</v>
      </c>
      <c r="L7661" s="1" t="str">
        <f t="shared" si="239"/>
        <v/>
      </c>
    </row>
    <row r="7662" spans="1:12" ht="13.8" customHeight="1" x14ac:dyDescent="0.3">
      <c r="A7662" t="s">
        <v>119</v>
      </c>
      <c r="B7662">
        <v>1942</v>
      </c>
      <c r="C7662" s="10">
        <v>1915</v>
      </c>
      <c r="D7662">
        <v>1887</v>
      </c>
      <c r="E7662">
        <v>0</v>
      </c>
      <c r="F7662">
        <v>0</v>
      </c>
      <c r="G7662">
        <v>27</v>
      </c>
      <c r="H7662" t="s">
        <v>11</v>
      </c>
      <c r="I7662" t="s">
        <v>11</v>
      </c>
      <c r="J7662" s="10">
        <v>0</v>
      </c>
      <c r="K7662" s="13">
        <f t="shared" si="240"/>
        <v>1958</v>
      </c>
      <c r="L7662" s="1" t="str">
        <f t="shared" si="239"/>
        <v/>
      </c>
    </row>
    <row r="7663" spans="1:12" ht="13.8" customHeight="1" x14ac:dyDescent="0.3">
      <c r="A7663" t="s">
        <v>119</v>
      </c>
      <c r="B7663">
        <v>1943</v>
      </c>
      <c r="C7663" s="10">
        <v>1941</v>
      </c>
      <c r="D7663">
        <v>1907</v>
      </c>
      <c r="E7663">
        <v>0</v>
      </c>
      <c r="F7663">
        <v>0</v>
      </c>
      <c r="G7663">
        <v>34</v>
      </c>
      <c r="H7663" t="s">
        <v>11</v>
      </c>
      <c r="I7663" t="s">
        <v>11</v>
      </c>
      <c r="J7663" s="10">
        <v>0</v>
      </c>
      <c r="K7663" s="13">
        <f t="shared" si="240"/>
        <v>1958</v>
      </c>
      <c r="L7663" s="1" t="str">
        <f t="shared" si="239"/>
        <v/>
      </c>
    </row>
    <row r="7664" spans="1:12" ht="13.8" customHeight="1" x14ac:dyDescent="0.3">
      <c r="A7664" t="s">
        <v>119</v>
      </c>
      <c r="B7664">
        <v>1944</v>
      </c>
      <c r="C7664" s="10">
        <v>1735</v>
      </c>
      <c r="D7664">
        <v>1705</v>
      </c>
      <c r="E7664">
        <v>0</v>
      </c>
      <c r="F7664">
        <v>0</v>
      </c>
      <c r="G7664">
        <v>30</v>
      </c>
      <c r="H7664" t="s">
        <v>11</v>
      </c>
      <c r="I7664" t="s">
        <v>11</v>
      </c>
      <c r="J7664" s="10">
        <v>0</v>
      </c>
      <c r="K7664" s="13">
        <f t="shared" si="240"/>
        <v>1958</v>
      </c>
      <c r="L7664" s="1" t="str">
        <f t="shared" si="239"/>
        <v/>
      </c>
    </row>
    <row r="7665" spans="1:12" ht="13.8" customHeight="1" x14ac:dyDescent="0.3">
      <c r="A7665" t="s">
        <v>119</v>
      </c>
      <c r="B7665">
        <v>1945</v>
      </c>
      <c r="C7665" s="10">
        <v>1865</v>
      </c>
      <c r="D7665">
        <v>1839</v>
      </c>
      <c r="E7665">
        <v>0</v>
      </c>
      <c r="F7665">
        <v>0</v>
      </c>
      <c r="G7665">
        <v>26</v>
      </c>
      <c r="H7665" t="s">
        <v>11</v>
      </c>
      <c r="I7665" t="s">
        <v>11</v>
      </c>
      <c r="J7665" s="10">
        <v>0</v>
      </c>
      <c r="K7665" s="13">
        <f t="shared" si="240"/>
        <v>1958</v>
      </c>
      <c r="L7665" s="1" t="str">
        <f t="shared" si="239"/>
        <v/>
      </c>
    </row>
    <row r="7666" spans="1:12" ht="13.8" customHeight="1" x14ac:dyDescent="0.3">
      <c r="A7666" t="s">
        <v>119</v>
      </c>
      <c r="B7666">
        <v>1946</v>
      </c>
      <c r="C7666" s="10">
        <v>2237</v>
      </c>
      <c r="D7666">
        <v>2196</v>
      </c>
      <c r="E7666">
        <v>0</v>
      </c>
      <c r="F7666">
        <v>0</v>
      </c>
      <c r="G7666">
        <v>41</v>
      </c>
      <c r="H7666" t="s">
        <v>11</v>
      </c>
      <c r="I7666" t="s">
        <v>11</v>
      </c>
      <c r="J7666" s="10">
        <v>0</v>
      </c>
      <c r="K7666" s="13">
        <f t="shared" si="240"/>
        <v>1958</v>
      </c>
      <c r="L7666" s="1" t="str">
        <f t="shared" si="239"/>
        <v/>
      </c>
    </row>
    <row r="7667" spans="1:12" ht="13.8" customHeight="1" x14ac:dyDescent="0.3">
      <c r="A7667" t="s">
        <v>119</v>
      </c>
      <c r="B7667">
        <v>1947</v>
      </c>
      <c r="C7667" s="10">
        <v>2405</v>
      </c>
      <c r="D7667">
        <v>2366</v>
      </c>
      <c r="E7667">
        <v>0</v>
      </c>
      <c r="F7667">
        <v>0</v>
      </c>
      <c r="G7667">
        <v>40</v>
      </c>
      <c r="H7667" t="s">
        <v>11</v>
      </c>
      <c r="I7667" t="s">
        <v>11</v>
      </c>
      <c r="J7667" s="10">
        <v>0</v>
      </c>
      <c r="K7667" s="13">
        <f t="shared" si="240"/>
        <v>1958</v>
      </c>
      <c r="L7667" s="1" t="str">
        <f t="shared" si="239"/>
        <v/>
      </c>
    </row>
    <row r="7668" spans="1:12" ht="13.8" customHeight="1" x14ac:dyDescent="0.3">
      <c r="A7668" t="s">
        <v>119</v>
      </c>
      <c r="B7668">
        <v>1948</v>
      </c>
      <c r="C7668" s="10">
        <v>2305</v>
      </c>
      <c r="D7668">
        <v>2251</v>
      </c>
      <c r="E7668">
        <v>0</v>
      </c>
      <c r="F7668">
        <v>0</v>
      </c>
      <c r="G7668">
        <v>54</v>
      </c>
      <c r="H7668" t="s">
        <v>11</v>
      </c>
      <c r="I7668" t="s">
        <v>11</v>
      </c>
      <c r="J7668" s="10">
        <v>0</v>
      </c>
      <c r="K7668" s="13">
        <f t="shared" si="240"/>
        <v>1958</v>
      </c>
      <c r="L7668" s="1" t="str">
        <f t="shared" si="239"/>
        <v/>
      </c>
    </row>
    <row r="7669" spans="1:12" ht="13.8" customHeight="1" x14ac:dyDescent="0.3">
      <c r="A7669" t="s">
        <v>119</v>
      </c>
      <c r="B7669">
        <v>1949</v>
      </c>
      <c r="C7669" s="10">
        <v>2278</v>
      </c>
      <c r="D7669">
        <v>2219</v>
      </c>
      <c r="E7669">
        <v>0</v>
      </c>
      <c r="F7669">
        <v>0</v>
      </c>
      <c r="G7669">
        <v>59</v>
      </c>
      <c r="H7669" t="s">
        <v>11</v>
      </c>
      <c r="I7669" t="s">
        <v>11</v>
      </c>
      <c r="J7669" s="10">
        <v>0</v>
      </c>
      <c r="K7669" s="13">
        <f t="shared" si="240"/>
        <v>1958</v>
      </c>
      <c r="L7669" s="1" t="str">
        <f t="shared" si="239"/>
        <v/>
      </c>
    </row>
    <row r="7670" spans="1:12" ht="13.8" customHeight="1" x14ac:dyDescent="0.3">
      <c r="A7670" t="s">
        <v>119</v>
      </c>
      <c r="B7670">
        <v>1950</v>
      </c>
      <c r="C7670" s="10">
        <v>2655</v>
      </c>
      <c r="D7670">
        <v>2327</v>
      </c>
      <c r="E7670">
        <v>269</v>
      </c>
      <c r="F7670">
        <v>0</v>
      </c>
      <c r="G7670">
        <v>60</v>
      </c>
      <c r="H7670">
        <v>0</v>
      </c>
      <c r="I7670">
        <v>0.91</v>
      </c>
      <c r="J7670" s="10">
        <v>49</v>
      </c>
      <c r="K7670" s="13">
        <f t="shared" si="240"/>
        <v>1958</v>
      </c>
      <c r="L7670" s="1" t="str">
        <f t="shared" si="239"/>
        <v/>
      </c>
    </row>
    <row r="7671" spans="1:12" ht="13.8" customHeight="1" x14ac:dyDescent="0.3">
      <c r="A7671" t="s">
        <v>119</v>
      </c>
      <c r="B7671">
        <v>1951</v>
      </c>
      <c r="C7671" s="10">
        <v>2868</v>
      </c>
      <c r="D7671">
        <v>2437</v>
      </c>
      <c r="E7671">
        <v>373</v>
      </c>
      <c r="F7671">
        <v>0</v>
      </c>
      <c r="G7671">
        <v>58</v>
      </c>
      <c r="H7671">
        <v>0</v>
      </c>
      <c r="I7671">
        <v>0.98</v>
      </c>
      <c r="J7671" s="10">
        <v>50</v>
      </c>
      <c r="K7671" s="13">
        <f t="shared" si="240"/>
        <v>1958</v>
      </c>
      <c r="L7671" s="1" t="str">
        <f t="shared" si="239"/>
        <v/>
      </c>
    </row>
    <row r="7672" spans="1:12" ht="13.8" customHeight="1" x14ac:dyDescent="0.3">
      <c r="A7672" t="s">
        <v>119</v>
      </c>
      <c r="B7672">
        <v>1952</v>
      </c>
      <c r="C7672" s="10">
        <v>2626</v>
      </c>
      <c r="D7672">
        <v>2266</v>
      </c>
      <c r="E7672">
        <v>297</v>
      </c>
      <c r="F7672">
        <v>0</v>
      </c>
      <c r="G7672">
        <v>63</v>
      </c>
      <c r="H7672">
        <v>0</v>
      </c>
      <c r="I7672">
        <v>0.9</v>
      </c>
      <c r="J7672" s="10">
        <v>71</v>
      </c>
      <c r="K7672" s="13">
        <f t="shared" si="240"/>
        <v>1958</v>
      </c>
      <c r="L7672" s="1" t="str">
        <f t="shared" si="239"/>
        <v/>
      </c>
    </row>
    <row r="7673" spans="1:12" ht="13.8" customHeight="1" x14ac:dyDescent="0.3">
      <c r="A7673" t="s">
        <v>119</v>
      </c>
      <c r="B7673">
        <v>1953</v>
      </c>
      <c r="C7673" s="10">
        <v>2603</v>
      </c>
      <c r="D7673">
        <v>2171</v>
      </c>
      <c r="E7673">
        <v>368</v>
      </c>
      <c r="F7673">
        <v>0</v>
      </c>
      <c r="G7673">
        <v>64</v>
      </c>
      <c r="H7673">
        <v>0</v>
      </c>
      <c r="I7673">
        <v>0.89</v>
      </c>
      <c r="J7673" s="10">
        <v>75</v>
      </c>
      <c r="K7673" s="13">
        <f t="shared" si="240"/>
        <v>1958</v>
      </c>
      <c r="L7673" s="1" t="str">
        <f t="shared" si="239"/>
        <v/>
      </c>
    </row>
    <row r="7674" spans="1:12" ht="13.8" customHeight="1" x14ac:dyDescent="0.3">
      <c r="A7674" t="s">
        <v>119</v>
      </c>
      <c r="B7674">
        <v>1954</v>
      </c>
      <c r="C7674" s="10">
        <v>2482</v>
      </c>
      <c r="D7674">
        <v>1979</v>
      </c>
      <c r="E7674">
        <v>421</v>
      </c>
      <c r="F7674">
        <v>0</v>
      </c>
      <c r="G7674">
        <v>81</v>
      </c>
      <c r="H7674">
        <v>0</v>
      </c>
      <c r="I7674">
        <v>0.85</v>
      </c>
      <c r="J7674" s="10">
        <v>83</v>
      </c>
      <c r="K7674" s="13">
        <f t="shared" si="240"/>
        <v>1958</v>
      </c>
      <c r="L7674" s="1" t="str">
        <f t="shared" si="239"/>
        <v/>
      </c>
    </row>
    <row r="7675" spans="1:12" ht="13.8" customHeight="1" x14ac:dyDescent="0.3">
      <c r="A7675" t="s">
        <v>119</v>
      </c>
      <c r="B7675">
        <v>1955</v>
      </c>
      <c r="C7675" s="10">
        <v>3198</v>
      </c>
      <c r="D7675">
        <v>2302</v>
      </c>
      <c r="E7675">
        <v>805</v>
      </c>
      <c r="F7675">
        <v>0</v>
      </c>
      <c r="G7675">
        <v>91</v>
      </c>
      <c r="H7675">
        <v>0</v>
      </c>
      <c r="I7675">
        <v>1.1000000000000001</v>
      </c>
      <c r="J7675" s="10">
        <v>119</v>
      </c>
      <c r="K7675" s="13">
        <f t="shared" si="240"/>
        <v>1958</v>
      </c>
      <c r="L7675" s="1" t="str">
        <f t="shared" si="239"/>
        <v/>
      </c>
    </row>
    <row r="7676" spans="1:12" ht="13.8" customHeight="1" x14ac:dyDescent="0.3">
      <c r="A7676" t="s">
        <v>119</v>
      </c>
      <c r="B7676">
        <v>1956</v>
      </c>
      <c r="C7676" s="10">
        <v>2982</v>
      </c>
      <c r="D7676">
        <v>1930</v>
      </c>
      <c r="E7676">
        <v>954</v>
      </c>
      <c r="F7676">
        <v>0</v>
      </c>
      <c r="G7676">
        <v>97</v>
      </c>
      <c r="H7676">
        <v>0</v>
      </c>
      <c r="I7676">
        <v>1.03</v>
      </c>
      <c r="J7676" s="10">
        <v>129</v>
      </c>
      <c r="K7676" s="13">
        <f t="shared" si="240"/>
        <v>1958</v>
      </c>
      <c r="L7676" s="1" t="str">
        <f t="shared" si="239"/>
        <v/>
      </c>
    </row>
    <row r="7677" spans="1:12" ht="13.8" customHeight="1" x14ac:dyDescent="0.3">
      <c r="A7677" t="s">
        <v>119</v>
      </c>
      <c r="B7677">
        <v>1957</v>
      </c>
      <c r="C7677" s="10">
        <v>2653</v>
      </c>
      <c r="D7677">
        <v>1880</v>
      </c>
      <c r="E7677">
        <v>702</v>
      </c>
      <c r="F7677">
        <v>0</v>
      </c>
      <c r="G7677">
        <v>71</v>
      </c>
      <c r="H7677">
        <v>0</v>
      </c>
      <c r="I7677">
        <v>0.93</v>
      </c>
      <c r="J7677" s="10">
        <v>106</v>
      </c>
      <c r="K7677" s="13">
        <f t="shared" si="240"/>
        <v>1958</v>
      </c>
      <c r="L7677" s="1" t="str">
        <f t="shared" si="239"/>
        <v/>
      </c>
    </row>
    <row r="7678" spans="1:12" ht="13.8" customHeight="1" x14ac:dyDescent="0.3">
      <c r="A7678" t="s">
        <v>119</v>
      </c>
      <c r="B7678">
        <v>1958</v>
      </c>
      <c r="C7678" s="10">
        <v>2445</v>
      </c>
      <c r="D7678">
        <v>1624</v>
      </c>
      <c r="E7678">
        <v>750</v>
      </c>
      <c r="F7678">
        <v>0</v>
      </c>
      <c r="G7678">
        <v>71</v>
      </c>
      <c r="H7678">
        <v>0</v>
      </c>
      <c r="I7678">
        <v>0.86</v>
      </c>
      <c r="J7678" s="10">
        <v>137</v>
      </c>
      <c r="K7678" s="13">
        <f t="shared" si="240"/>
        <v>1958</v>
      </c>
      <c r="L7678" s="1" t="str">
        <f t="shared" si="239"/>
        <v/>
      </c>
    </row>
    <row r="7679" spans="1:12" ht="13.8" customHeight="1" x14ac:dyDescent="0.3">
      <c r="A7679" t="s">
        <v>119</v>
      </c>
      <c r="B7679">
        <v>1959</v>
      </c>
      <c r="C7679" s="10">
        <v>3361</v>
      </c>
      <c r="D7679">
        <v>2400</v>
      </c>
      <c r="E7679">
        <v>876</v>
      </c>
      <c r="F7679">
        <v>0</v>
      </c>
      <c r="G7679">
        <v>85</v>
      </c>
      <c r="H7679">
        <v>0</v>
      </c>
      <c r="I7679">
        <v>1.18</v>
      </c>
      <c r="J7679" s="10">
        <v>138</v>
      </c>
      <c r="K7679" s="13">
        <f t="shared" si="240"/>
        <v>1989</v>
      </c>
      <c r="L7679" s="1" t="str">
        <f t="shared" si="239"/>
        <v/>
      </c>
    </row>
    <row r="7680" spans="1:12" ht="13.8" customHeight="1" x14ac:dyDescent="0.3">
      <c r="A7680" t="s">
        <v>119</v>
      </c>
      <c r="B7680">
        <v>1960</v>
      </c>
      <c r="C7680" s="10">
        <v>3049</v>
      </c>
      <c r="D7680">
        <v>2073</v>
      </c>
      <c r="E7680">
        <v>876</v>
      </c>
      <c r="F7680">
        <v>0</v>
      </c>
      <c r="G7680">
        <v>101</v>
      </c>
      <c r="H7680">
        <v>0</v>
      </c>
      <c r="I7680">
        <v>1.08</v>
      </c>
      <c r="J7680" s="10">
        <v>187</v>
      </c>
      <c r="K7680" s="13">
        <f t="shared" si="240"/>
        <v>1989</v>
      </c>
      <c r="L7680" s="1" t="str">
        <f t="shared" si="239"/>
        <v/>
      </c>
    </row>
    <row r="7681" spans="1:12" ht="13.8" customHeight="1" x14ac:dyDescent="0.3">
      <c r="A7681" t="s">
        <v>119</v>
      </c>
      <c r="B7681">
        <v>1961</v>
      </c>
      <c r="C7681" s="10">
        <v>3372</v>
      </c>
      <c r="D7681">
        <v>2267</v>
      </c>
      <c r="E7681">
        <v>1024</v>
      </c>
      <c r="F7681">
        <v>0</v>
      </c>
      <c r="G7681">
        <v>81</v>
      </c>
      <c r="H7681">
        <v>0</v>
      </c>
      <c r="I7681">
        <v>1.19</v>
      </c>
      <c r="J7681" s="10">
        <v>209</v>
      </c>
      <c r="K7681" s="13">
        <f t="shared" si="240"/>
        <v>1989</v>
      </c>
      <c r="L7681" s="1" t="str">
        <f t="shared" si="239"/>
        <v/>
      </c>
    </row>
    <row r="7682" spans="1:12" ht="13.8" customHeight="1" x14ac:dyDescent="0.3">
      <c r="A7682" t="s">
        <v>119</v>
      </c>
      <c r="B7682">
        <v>1962</v>
      </c>
      <c r="C7682" s="10">
        <v>3578</v>
      </c>
      <c r="D7682">
        <v>2246</v>
      </c>
      <c r="E7682">
        <v>1229</v>
      </c>
      <c r="F7682">
        <v>0</v>
      </c>
      <c r="G7682">
        <v>103</v>
      </c>
      <c r="H7682">
        <v>0</v>
      </c>
      <c r="I7682">
        <v>1.26</v>
      </c>
      <c r="J7682" s="10">
        <v>178</v>
      </c>
      <c r="K7682" s="13">
        <f t="shared" si="240"/>
        <v>1989</v>
      </c>
      <c r="L7682" s="1" t="str">
        <f t="shared" ref="L7682:L7745" si="241">IF(AND(B7682&gt;2011),1,"")</f>
        <v/>
      </c>
    </row>
    <row r="7683" spans="1:12" ht="13.8" customHeight="1" x14ac:dyDescent="0.3">
      <c r="A7683" t="s">
        <v>119</v>
      </c>
      <c r="B7683">
        <v>1963</v>
      </c>
      <c r="C7683" s="10">
        <v>3671</v>
      </c>
      <c r="D7683">
        <v>2149</v>
      </c>
      <c r="E7683">
        <v>1413</v>
      </c>
      <c r="F7683">
        <v>0</v>
      </c>
      <c r="G7683">
        <v>109</v>
      </c>
      <c r="H7683">
        <v>0</v>
      </c>
      <c r="I7683">
        <v>1.29</v>
      </c>
      <c r="J7683" s="10">
        <v>178</v>
      </c>
      <c r="K7683" s="13">
        <f t="shared" si="240"/>
        <v>1989</v>
      </c>
      <c r="L7683" s="1" t="str">
        <f t="shared" si="241"/>
        <v/>
      </c>
    </row>
    <row r="7684" spans="1:12" ht="13.8" customHeight="1" x14ac:dyDescent="0.3">
      <c r="A7684" t="s">
        <v>119</v>
      </c>
      <c r="B7684">
        <v>1964</v>
      </c>
      <c r="C7684" s="10">
        <v>3881</v>
      </c>
      <c r="D7684">
        <v>2151</v>
      </c>
      <c r="E7684">
        <v>1598</v>
      </c>
      <c r="F7684">
        <v>0</v>
      </c>
      <c r="G7684">
        <v>132</v>
      </c>
      <c r="H7684">
        <v>0</v>
      </c>
      <c r="I7684">
        <v>1.36</v>
      </c>
      <c r="J7684" s="10">
        <v>201</v>
      </c>
      <c r="K7684" s="13">
        <f t="shared" si="240"/>
        <v>1989</v>
      </c>
      <c r="L7684" s="1" t="str">
        <f t="shared" si="241"/>
        <v/>
      </c>
    </row>
    <row r="7685" spans="1:12" ht="13.8" customHeight="1" x14ac:dyDescent="0.3">
      <c r="A7685" t="s">
        <v>119</v>
      </c>
      <c r="B7685">
        <v>1965</v>
      </c>
      <c r="C7685" s="10">
        <v>3745</v>
      </c>
      <c r="D7685">
        <v>1818</v>
      </c>
      <c r="E7685">
        <v>1784</v>
      </c>
      <c r="F7685">
        <v>0</v>
      </c>
      <c r="G7685">
        <v>143</v>
      </c>
      <c r="H7685">
        <v>0</v>
      </c>
      <c r="I7685">
        <v>1.3</v>
      </c>
      <c r="J7685" s="10">
        <v>214</v>
      </c>
      <c r="K7685" s="13">
        <f t="shared" si="240"/>
        <v>1989</v>
      </c>
      <c r="L7685" s="1" t="str">
        <f t="shared" si="241"/>
        <v/>
      </c>
    </row>
    <row r="7686" spans="1:12" ht="13.8" customHeight="1" x14ac:dyDescent="0.3">
      <c r="A7686" t="s">
        <v>119</v>
      </c>
      <c r="B7686">
        <v>1966</v>
      </c>
      <c r="C7686" s="10">
        <v>4121</v>
      </c>
      <c r="D7686">
        <v>2025</v>
      </c>
      <c r="E7686">
        <v>1946</v>
      </c>
      <c r="F7686">
        <v>0</v>
      </c>
      <c r="G7686">
        <v>151</v>
      </c>
      <c r="H7686">
        <v>0</v>
      </c>
      <c r="I7686">
        <v>1.43</v>
      </c>
      <c r="J7686" s="10">
        <v>227</v>
      </c>
      <c r="K7686" s="13">
        <f t="shared" si="240"/>
        <v>1989</v>
      </c>
      <c r="L7686" s="1" t="str">
        <f t="shared" si="241"/>
        <v/>
      </c>
    </row>
    <row r="7687" spans="1:12" ht="13.8" customHeight="1" x14ac:dyDescent="0.3">
      <c r="A7687" t="s">
        <v>119</v>
      </c>
      <c r="B7687">
        <v>1967</v>
      </c>
      <c r="C7687" s="10">
        <v>4476</v>
      </c>
      <c r="D7687">
        <v>2086</v>
      </c>
      <c r="E7687">
        <v>2214</v>
      </c>
      <c r="F7687">
        <v>0</v>
      </c>
      <c r="G7687">
        <v>176</v>
      </c>
      <c r="H7687">
        <v>0</v>
      </c>
      <c r="I7687">
        <v>1.54</v>
      </c>
      <c r="J7687" s="10">
        <v>286</v>
      </c>
      <c r="K7687" s="13">
        <f t="shared" si="240"/>
        <v>1989</v>
      </c>
      <c r="L7687" s="1" t="str">
        <f t="shared" si="241"/>
        <v/>
      </c>
    </row>
    <row r="7688" spans="1:12" ht="13.8" customHeight="1" x14ac:dyDescent="0.3">
      <c r="A7688" t="s">
        <v>119</v>
      </c>
      <c r="B7688">
        <v>1968</v>
      </c>
      <c r="C7688" s="10">
        <v>4860</v>
      </c>
      <c r="D7688">
        <v>2419</v>
      </c>
      <c r="E7688">
        <v>2256</v>
      </c>
      <c r="F7688">
        <v>0</v>
      </c>
      <c r="G7688">
        <v>184</v>
      </c>
      <c r="H7688">
        <v>0</v>
      </c>
      <c r="I7688">
        <v>1.67</v>
      </c>
      <c r="J7688" s="10">
        <v>309</v>
      </c>
      <c r="K7688" s="13">
        <f t="shared" ref="K7688:K7751" si="242">IF(B7688&lt;1990,IF(B7688&lt;1959,1958,1989),1990)</f>
        <v>1989</v>
      </c>
      <c r="L7688" s="1" t="str">
        <f t="shared" si="241"/>
        <v/>
      </c>
    </row>
    <row r="7689" spans="1:12" ht="13.8" customHeight="1" x14ac:dyDescent="0.3">
      <c r="A7689" t="s">
        <v>119</v>
      </c>
      <c r="B7689">
        <v>1969</v>
      </c>
      <c r="C7689" s="10">
        <v>5049</v>
      </c>
      <c r="D7689">
        <v>2294</v>
      </c>
      <c r="E7689">
        <v>2582</v>
      </c>
      <c r="F7689">
        <v>0</v>
      </c>
      <c r="G7689">
        <v>173</v>
      </c>
      <c r="H7689">
        <v>0</v>
      </c>
      <c r="I7689">
        <v>1.72</v>
      </c>
      <c r="J7689" s="10">
        <v>361</v>
      </c>
      <c r="K7689" s="13">
        <f t="shared" si="242"/>
        <v>1989</v>
      </c>
      <c r="L7689" s="1" t="str">
        <f t="shared" si="241"/>
        <v/>
      </c>
    </row>
    <row r="7690" spans="1:12" ht="13.8" customHeight="1" x14ac:dyDescent="0.3">
      <c r="A7690" t="s">
        <v>119</v>
      </c>
      <c r="B7690">
        <v>1970</v>
      </c>
      <c r="C7690" s="10">
        <v>5294</v>
      </c>
      <c r="D7690">
        <v>2224</v>
      </c>
      <c r="E7690">
        <v>2953</v>
      </c>
      <c r="F7690">
        <v>0</v>
      </c>
      <c r="G7690">
        <v>117</v>
      </c>
      <c r="H7690">
        <v>0</v>
      </c>
      <c r="I7690">
        <v>1.79</v>
      </c>
      <c r="J7690" s="10">
        <v>355</v>
      </c>
      <c r="K7690" s="13">
        <f t="shared" si="242"/>
        <v>1989</v>
      </c>
      <c r="L7690" s="1" t="str">
        <f t="shared" si="241"/>
        <v/>
      </c>
    </row>
    <row r="7691" spans="1:12" ht="13.8" customHeight="1" x14ac:dyDescent="0.3">
      <c r="A7691" t="s">
        <v>119</v>
      </c>
      <c r="B7691">
        <v>1971</v>
      </c>
      <c r="C7691" s="10">
        <v>6135</v>
      </c>
      <c r="D7691">
        <v>2244</v>
      </c>
      <c r="E7691">
        <v>3687</v>
      </c>
      <c r="F7691">
        <v>0</v>
      </c>
      <c r="G7691">
        <v>204</v>
      </c>
      <c r="H7691">
        <v>0</v>
      </c>
      <c r="I7691">
        <v>2.0499999999999998</v>
      </c>
      <c r="J7691" s="10">
        <v>336</v>
      </c>
      <c r="K7691" s="13">
        <f t="shared" si="242"/>
        <v>1989</v>
      </c>
      <c r="L7691" s="1" t="str">
        <f t="shared" si="241"/>
        <v/>
      </c>
    </row>
    <row r="7692" spans="1:12" ht="13.8" customHeight="1" x14ac:dyDescent="0.3">
      <c r="A7692" t="s">
        <v>119</v>
      </c>
      <c r="B7692">
        <v>1972</v>
      </c>
      <c r="C7692" s="10">
        <v>6014</v>
      </c>
      <c r="D7692">
        <v>2105</v>
      </c>
      <c r="E7692">
        <v>3709</v>
      </c>
      <c r="F7692">
        <v>0</v>
      </c>
      <c r="G7692">
        <v>200</v>
      </c>
      <c r="H7692">
        <v>0</v>
      </c>
      <c r="I7692">
        <v>1.98</v>
      </c>
      <c r="J7692" s="10">
        <v>318</v>
      </c>
      <c r="K7692" s="13">
        <f t="shared" si="242"/>
        <v>1989</v>
      </c>
      <c r="L7692" s="1" t="str">
        <f t="shared" si="241"/>
        <v/>
      </c>
    </row>
    <row r="7693" spans="1:12" ht="13.8" customHeight="1" x14ac:dyDescent="0.3">
      <c r="A7693" t="s">
        <v>119</v>
      </c>
      <c r="B7693">
        <v>1973</v>
      </c>
      <c r="C7693" s="10">
        <v>6234</v>
      </c>
      <c r="D7693">
        <v>1936</v>
      </c>
      <c r="E7693">
        <v>4084</v>
      </c>
      <c r="F7693">
        <v>0</v>
      </c>
      <c r="G7693">
        <v>214</v>
      </c>
      <c r="H7693">
        <v>0</v>
      </c>
      <c r="I7693">
        <v>2.02</v>
      </c>
      <c r="J7693" s="10">
        <v>286</v>
      </c>
      <c r="K7693" s="13">
        <f t="shared" si="242"/>
        <v>1989</v>
      </c>
      <c r="L7693" s="1" t="str">
        <f t="shared" si="241"/>
        <v/>
      </c>
    </row>
    <row r="7694" spans="1:12" ht="13.8" customHeight="1" x14ac:dyDescent="0.3">
      <c r="A7694" t="s">
        <v>119</v>
      </c>
      <c r="B7694">
        <v>1974</v>
      </c>
      <c r="C7694" s="10">
        <v>6355</v>
      </c>
      <c r="D7694">
        <v>2032</v>
      </c>
      <c r="E7694">
        <v>4114</v>
      </c>
      <c r="F7694">
        <v>0</v>
      </c>
      <c r="G7694">
        <v>209</v>
      </c>
      <c r="H7694">
        <v>0</v>
      </c>
      <c r="I7694">
        <v>2.0299999999999998</v>
      </c>
      <c r="J7694" s="10">
        <v>268</v>
      </c>
      <c r="K7694" s="13">
        <f t="shared" si="242"/>
        <v>1989</v>
      </c>
      <c r="L7694" s="1" t="str">
        <f t="shared" si="241"/>
        <v/>
      </c>
    </row>
    <row r="7695" spans="1:12" ht="13.8" customHeight="1" x14ac:dyDescent="0.3">
      <c r="A7695" t="s">
        <v>119</v>
      </c>
      <c r="B7695">
        <v>1975</v>
      </c>
      <c r="C7695" s="10">
        <v>6014</v>
      </c>
      <c r="D7695">
        <v>1851</v>
      </c>
      <c r="E7695">
        <v>3951</v>
      </c>
      <c r="F7695">
        <v>0</v>
      </c>
      <c r="G7695">
        <v>212</v>
      </c>
      <c r="H7695">
        <v>0</v>
      </c>
      <c r="I7695">
        <v>1.89</v>
      </c>
      <c r="J7695" s="10">
        <v>263</v>
      </c>
      <c r="K7695" s="13">
        <f t="shared" si="242"/>
        <v>1989</v>
      </c>
      <c r="L7695" s="1" t="str">
        <f t="shared" si="241"/>
        <v/>
      </c>
    </row>
    <row r="7696" spans="1:12" ht="13.8" customHeight="1" x14ac:dyDescent="0.3">
      <c r="A7696" t="s">
        <v>119</v>
      </c>
      <c r="B7696">
        <v>1976</v>
      </c>
      <c r="C7696" s="10">
        <v>6080</v>
      </c>
      <c r="D7696">
        <v>1892</v>
      </c>
      <c r="E7696">
        <v>3975</v>
      </c>
      <c r="F7696">
        <v>0</v>
      </c>
      <c r="G7696">
        <v>213</v>
      </c>
      <c r="H7696">
        <v>0</v>
      </c>
      <c r="I7696">
        <v>1.88</v>
      </c>
      <c r="J7696" s="10">
        <v>300</v>
      </c>
      <c r="K7696" s="13">
        <f t="shared" si="242"/>
        <v>1989</v>
      </c>
      <c r="L7696" s="1" t="str">
        <f t="shared" si="241"/>
        <v/>
      </c>
    </row>
    <row r="7697" spans="1:12" ht="13.8" customHeight="1" x14ac:dyDescent="0.3">
      <c r="A7697" t="s">
        <v>119</v>
      </c>
      <c r="B7697">
        <v>1977</v>
      </c>
      <c r="C7697" s="10">
        <v>6427</v>
      </c>
      <c r="D7697">
        <v>2023</v>
      </c>
      <c r="E7697">
        <v>4189</v>
      </c>
      <c r="F7697">
        <v>0</v>
      </c>
      <c r="G7697">
        <v>215</v>
      </c>
      <c r="H7697">
        <v>0</v>
      </c>
      <c r="I7697">
        <v>1.96</v>
      </c>
      <c r="J7697" s="10">
        <v>300</v>
      </c>
      <c r="K7697" s="13">
        <f t="shared" si="242"/>
        <v>1989</v>
      </c>
      <c r="L7697" s="1" t="str">
        <f t="shared" si="241"/>
        <v/>
      </c>
    </row>
    <row r="7698" spans="1:12" ht="13.8" customHeight="1" x14ac:dyDescent="0.3">
      <c r="A7698" t="s">
        <v>119</v>
      </c>
      <c r="B7698">
        <v>1978</v>
      </c>
      <c r="C7698" s="10">
        <v>6428</v>
      </c>
      <c r="D7698">
        <v>1679</v>
      </c>
      <c r="E7698">
        <v>4498</v>
      </c>
      <c r="F7698">
        <v>5</v>
      </c>
      <c r="G7698">
        <v>246</v>
      </c>
      <c r="H7698">
        <v>0</v>
      </c>
      <c r="I7698">
        <v>1.93</v>
      </c>
      <c r="J7698" s="10">
        <v>289</v>
      </c>
      <c r="K7698" s="13">
        <f t="shared" si="242"/>
        <v>1989</v>
      </c>
      <c r="L7698" s="1" t="str">
        <f t="shared" si="241"/>
        <v/>
      </c>
    </row>
    <row r="7699" spans="1:12" ht="13.8" customHeight="1" x14ac:dyDescent="0.3">
      <c r="A7699" t="s">
        <v>119</v>
      </c>
      <c r="B7699">
        <v>1979</v>
      </c>
      <c r="C7699" s="10">
        <v>7469</v>
      </c>
      <c r="D7699">
        <v>2104</v>
      </c>
      <c r="E7699">
        <v>4795</v>
      </c>
      <c r="F7699">
        <v>288</v>
      </c>
      <c r="G7699">
        <v>281</v>
      </c>
      <c r="H7699">
        <v>0</v>
      </c>
      <c r="I7699">
        <v>2.21</v>
      </c>
      <c r="J7699" s="10">
        <v>270</v>
      </c>
      <c r="K7699" s="13">
        <f t="shared" si="242"/>
        <v>1989</v>
      </c>
      <c r="L7699" s="1" t="str">
        <f t="shared" si="241"/>
        <v/>
      </c>
    </row>
    <row r="7700" spans="1:12" ht="13.8" customHeight="1" x14ac:dyDescent="0.3">
      <c r="A7700" t="s">
        <v>119</v>
      </c>
      <c r="B7700">
        <v>1980</v>
      </c>
      <c r="C7700" s="10">
        <v>7160</v>
      </c>
      <c r="D7700">
        <v>2022</v>
      </c>
      <c r="E7700">
        <v>4425</v>
      </c>
      <c r="F7700">
        <v>460</v>
      </c>
      <c r="G7700">
        <v>254</v>
      </c>
      <c r="H7700">
        <v>0</v>
      </c>
      <c r="I7700">
        <v>2.1</v>
      </c>
      <c r="J7700" s="10">
        <v>234</v>
      </c>
      <c r="K7700" s="13">
        <f t="shared" si="242"/>
        <v>1989</v>
      </c>
      <c r="L7700" s="1" t="str">
        <f t="shared" si="241"/>
        <v/>
      </c>
    </row>
    <row r="7701" spans="1:12" ht="13.8" customHeight="1" x14ac:dyDescent="0.3">
      <c r="A7701" t="s">
        <v>119</v>
      </c>
      <c r="B7701">
        <v>1981</v>
      </c>
      <c r="C7701" s="10">
        <v>7101</v>
      </c>
      <c r="D7701">
        <v>2160</v>
      </c>
      <c r="E7701">
        <v>3976</v>
      </c>
      <c r="F7701">
        <v>701</v>
      </c>
      <c r="G7701">
        <v>264</v>
      </c>
      <c r="H7701">
        <v>0</v>
      </c>
      <c r="I7701">
        <v>2.06</v>
      </c>
      <c r="J7701" s="10">
        <v>201</v>
      </c>
      <c r="K7701" s="13">
        <f t="shared" si="242"/>
        <v>1989</v>
      </c>
      <c r="L7701" s="1" t="str">
        <f t="shared" si="241"/>
        <v/>
      </c>
    </row>
    <row r="7702" spans="1:12" ht="13.8" customHeight="1" x14ac:dyDescent="0.3">
      <c r="A7702" t="s">
        <v>119</v>
      </c>
      <c r="B7702">
        <v>1982</v>
      </c>
      <c r="C7702" s="10">
        <v>6967</v>
      </c>
      <c r="D7702">
        <v>2280</v>
      </c>
      <c r="E7702">
        <v>3437</v>
      </c>
      <c r="F7702">
        <v>1035</v>
      </c>
      <c r="G7702">
        <v>215</v>
      </c>
      <c r="H7702">
        <v>0</v>
      </c>
      <c r="I7702">
        <v>2</v>
      </c>
      <c r="J7702" s="10">
        <v>191</v>
      </c>
      <c r="K7702" s="13">
        <f t="shared" si="242"/>
        <v>1989</v>
      </c>
      <c r="L7702" s="1" t="str">
        <f t="shared" si="241"/>
        <v/>
      </c>
    </row>
    <row r="7703" spans="1:12" ht="13.8" customHeight="1" x14ac:dyDescent="0.3">
      <c r="A7703" t="s">
        <v>119</v>
      </c>
      <c r="B7703">
        <v>1983</v>
      </c>
      <c r="C7703" s="10">
        <v>7011</v>
      </c>
      <c r="D7703">
        <v>2516</v>
      </c>
      <c r="E7703">
        <v>3184</v>
      </c>
      <c r="F7703">
        <v>1109</v>
      </c>
      <c r="G7703">
        <v>202</v>
      </c>
      <c r="H7703">
        <v>0</v>
      </c>
      <c r="I7703">
        <v>2</v>
      </c>
      <c r="J7703" s="10">
        <v>194</v>
      </c>
      <c r="K7703" s="13">
        <f t="shared" si="242"/>
        <v>1989</v>
      </c>
      <c r="L7703" s="1" t="str">
        <f t="shared" si="241"/>
        <v/>
      </c>
    </row>
    <row r="7704" spans="1:12" ht="13.8" customHeight="1" x14ac:dyDescent="0.3">
      <c r="A7704" t="s">
        <v>119</v>
      </c>
      <c r="B7704">
        <v>1984</v>
      </c>
      <c r="C7704" s="10">
        <v>6962</v>
      </c>
      <c r="D7704">
        <v>2387</v>
      </c>
      <c r="E7704">
        <v>3212</v>
      </c>
      <c r="F7704">
        <v>1176</v>
      </c>
      <c r="G7704">
        <v>187</v>
      </c>
      <c r="H7704">
        <v>0</v>
      </c>
      <c r="I7704">
        <v>1.98</v>
      </c>
      <c r="J7704" s="10">
        <v>181</v>
      </c>
      <c r="K7704" s="13">
        <f t="shared" si="242"/>
        <v>1989</v>
      </c>
      <c r="L7704" s="1" t="str">
        <f t="shared" si="241"/>
        <v/>
      </c>
    </row>
    <row r="7705" spans="1:12" ht="13.8" customHeight="1" x14ac:dyDescent="0.3">
      <c r="A7705" t="s">
        <v>119</v>
      </c>
      <c r="B7705">
        <v>1985</v>
      </c>
      <c r="C7705" s="10">
        <v>7288</v>
      </c>
      <c r="D7705">
        <v>2769</v>
      </c>
      <c r="E7705">
        <v>3105</v>
      </c>
      <c r="F7705">
        <v>1216</v>
      </c>
      <c r="G7705">
        <v>198</v>
      </c>
      <c r="H7705">
        <v>0</v>
      </c>
      <c r="I7705">
        <v>2.06</v>
      </c>
      <c r="J7705" s="10">
        <v>185</v>
      </c>
      <c r="K7705" s="13">
        <f t="shared" si="242"/>
        <v>1989</v>
      </c>
      <c r="L7705" s="1" t="str">
        <f t="shared" si="241"/>
        <v/>
      </c>
    </row>
    <row r="7706" spans="1:12" ht="13.8" customHeight="1" x14ac:dyDescent="0.3">
      <c r="A7706" t="s">
        <v>119</v>
      </c>
      <c r="B7706">
        <v>1986</v>
      </c>
      <c r="C7706" s="10">
        <v>7779</v>
      </c>
      <c r="D7706">
        <v>3042</v>
      </c>
      <c r="E7706">
        <v>3698</v>
      </c>
      <c r="F7706">
        <v>849</v>
      </c>
      <c r="G7706">
        <v>190</v>
      </c>
      <c r="H7706">
        <v>0</v>
      </c>
      <c r="I7706">
        <v>2.2000000000000002</v>
      </c>
      <c r="J7706" s="10">
        <v>272</v>
      </c>
      <c r="K7706" s="13">
        <f t="shared" si="242"/>
        <v>1989</v>
      </c>
      <c r="L7706" s="1" t="str">
        <f t="shared" si="241"/>
        <v/>
      </c>
    </row>
    <row r="7707" spans="1:12" ht="13.8" customHeight="1" x14ac:dyDescent="0.3">
      <c r="A7707" t="s">
        <v>119</v>
      </c>
      <c r="B7707">
        <v>1987</v>
      </c>
      <c r="C7707" s="10">
        <v>8235</v>
      </c>
      <c r="D7707">
        <v>3880</v>
      </c>
      <c r="E7707">
        <v>3317</v>
      </c>
      <c r="F7707">
        <v>841</v>
      </c>
      <c r="G7707">
        <v>197</v>
      </c>
      <c r="H7707">
        <v>0</v>
      </c>
      <c r="I7707">
        <v>2.33</v>
      </c>
      <c r="J7707" s="10">
        <v>264</v>
      </c>
      <c r="K7707" s="13">
        <f t="shared" si="242"/>
        <v>1989</v>
      </c>
      <c r="L7707" s="1" t="str">
        <f t="shared" si="241"/>
        <v/>
      </c>
    </row>
    <row r="7708" spans="1:12" ht="13.8" customHeight="1" x14ac:dyDescent="0.3">
      <c r="A7708" t="s">
        <v>119</v>
      </c>
      <c r="B7708">
        <v>1988</v>
      </c>
      <c r="C7708" s="10">
        <v>8138</v>
      </c>
      <c r="D7708">
        <v>3961</v>
      </c>
      <c r="E7708">
        <v>2931</v>
      </c>
      <c r="F7708">
        <v>1016</v>
      </c>
      <c r="G7708">
        <v>229</v>
      </c>
      <c r="H7708">
        <v>0</v>
      </c>
      <c r="I7708">
        <v>2.2999999999999998</v>
      </c>
      <c r="J7708" s="10">
        <v>307</v>
      </c>
      <c r="K7708" s="13">
        <f t="shared" si="242"/>
        <v>1989</v>
      </c>
      <c r="L7708" s="1" t="str">
        <f t="shared" si="241"/>
        <v/>
      </c>
    </row>
    <row r="7709" spans="1:12" ht="13.8" customHeight="1" x14ac:dyDescent="0.3">
      <c r="A7709" t="s">
        <v>119</v>
      </c>
      <c r="B7709">
        <v>1989</v>
      </c>
      <c r="C7709" s="10">
        <v>8186</v>
      </c>
      <c r="D7709">
        <v>3972</v>
      </c>
      <c r="E7709">
        <v>2847</v>
      </c>
      <c r="F7709">
        <v>1146</v>
      </c>
      <c r="G7709">
        <v>221</v>
      </c>
      <c r="H7709">
        <v>0</v>
      </c>
      <c r="I7709">
        <v>2.3199999999999998</v>
      </c>
      <c r="J7709" s="10">
        <v>307</v>
      </c>
      <c r="K7709" s="13">
        <f t="shared" si="242"/>
        <v>1989</v>
      </c>
      <c r="L7709" s="1" t="str">
        <f t="shared" si="241"/>
        <v/>
      </c>
    </row>
    <row r="7710" spans="1:12" ht="13.8" customHeight="1" x14ac:dyDescent="0.3">
      <c r="A7710" t="s">
        <v>119</v>
      </c>
      <c r="B7710">
        <v>1990</v>
      </c>
      <c r="C7710" s="10">
        <v>8513</v>
      </c>
      <c r="D7710">
        <v>3594</v>
      </c>
      <c r="E7710">
        <v>3527</v>
      </c>
      <c r="F7710">
        <v>1170</v>
      </c>
      <c r="G7710">
        <v>222</v>
      </c>
      <c r="H7710">
        <v>0</v>
      </c>
      <c r="I7710">
        <v>2.41</v>
      </c>
      <c r="J7710" s="10">
        <v>305</v>
      </c>
      <c r="K7710" s="13">
        <f t="shared" si="242"/>
        <v>1990</v>
      </c>
      <c r="L7710" s="1" t="str">
        <f t="shared" si="241"/>
        <v/>
      </c>
    </row>
    <row r="7711" spans="1:12" ht="13.8" customHeight="1" x14ac:dyDescent="0.3">
      <c r="A7711" t="s">
        <v>119</v>
      </c>
      <c r="B7711">
        <v>1991</v>
      </c>
      <c r="C7711" s="10">
        <v>8563</v>
      </c>
      <c r="D7711">
        <v>3553</v>
      </c>
      <c r="E7711">
        <v>3593</v>
      </c>
      <c r="F7711">
        <v>1199</v>
      </c>
      <c r="G7711">
        <v>218</v>
      </c>
      <c r="H7711">
        <v>0</v>
      </c>
      <c r="I7711">
        <v>2.42</v>
      </c>
      <c r="J7711" s="10">
        <v>308</v>
      </c>
      <c r="K7711" s="13">
        <f t="shared" si="242"/>
        <v>1990</v>
      </c>
      <c r="L7711" s="1" t="str">
        <f t="shared" si="241"/>
        <v/>
      </c>
    </row>
    <row r="7712" spans="1:12" ht="13.8" customHeight="1" x14ac:dyDescent="0.3">
      <c r="A7712" t="s">
        <v>119</v>
      </c>
      <c r="B7712">
        <v>1992</v>
      </c>
      <c r="C7712" s="10">
        <v>8463</v>
      </c>
      <c r="D7712">
        <v>3471</v>
      </c>
      <c r="E7712">
        <v>3588</v>
      </c>
      <c r="F7712">
        <v>1186</v>
      </c>
      <c r="G7712">
        <v>218</v>
      </c>
      <c r="H7712">
        <v>0</v>
      </c>
      <c r="I7712">
        <v>2.38</v>
      </c>
      <c r="J7712" s="10">
        <v>267</v>
      </c>
      <c r="K7712" s="13">
        <f t="shared" si="242"/>
        <v>1990</v>
      </c>
      <c r="L7712" s="1" t="str">
        <f t="shared" si="241"/>
        <v/>
      </c>
    </row>
    <row r="7713" spans="1:12" ht="13.8" customHeight="1" x14ac:dyDescent="0.3">
      <c r="A7713" t="s">
        <v>119</v>
      </c>
      <c r="B7713">
        <v>1993</v>
      </c>
      <c r="C7713" s="10">
        <v>8525</v>
      </c>
      <c r="D7713">
        <v>3289</v>
      </c>
      <c r="E7713">
        <v>3692</v>
      </c>
      <c r="F7713">
        <v>1347</v>
      </c>
      <c r="G7713">
        <v>197</v>
      </c>
      <c r="H7713">
        <v>0</v>
      </c>
      <c r="I7713">
        <v>2.39</v>
      </c>
      <c r="J7713" s="10">
        <v>402</v>
      </c>
      <c r="K7713" s="13">
        <f t="shared" si="242"/>
        <v>1990</v>
      </c>
      <c r="L7713" s="1" t="str">
        <f t="shared" si="241"/>
        <v/>
      </c>
    </row>
    <row r="7714" spans="1:12" ht="13.8" customHeight="1" x14ac:dyDescent="0.3">
      <c r="A7714" t="s">
        <v>119</v>
      </c>
      <c r="B7714">
        <v>1994</v>
      </c>
      <c r="C7714" s="10">
        <v>8910</v>
      </c>
      <c r="D7714">
        <v>3121</v>
      </c>
      <c r="E7714">
        <v>4198</v>
      </c>
      <c r="F7714">
        <v>1370</v>
      </c>
      <c r="G7714">
        <v>221</v>
      </c>
      <c r="H7714">
        <v>0</v>
      </c>
      <c r="I7714">
        <v>2.48</v>
      </c>
      <c r="J7714" s="10">
        <v>350</v>
      </c>
      <c r="K7714" s="13">
        <f t="shared" si="242"/>
        <v>1990</v>
      </c>
      <c r="L7714" s="1" t="str">
        <f t="shared" si="241"/>
        <v/>
      </c>
    </row>
    <row r="7715" spans="1:12" ht="13.8" customHeight="1" x14ac:dyDescent="0.3">
      <c r="A7715" t="s">
        <v>119</v>
      </c>
      <c r="B7715">
        <v>1995</v>
      </c>
      <c r="C7715" s="10">
        <v>8991</v>
      </c>
      <c r="D7715">
        <v>3067</v>
      </c>
      <c r="E7715">
        <v>4231</v>
      </c>
      <c r="F7715">
        <v>1458</v>
      </c>
      <c r="G7715">
        <v>235</v>
      </c>
      <c r="H7715">
        <v>0</v>
      </c>
      <c r="I7715">
        <v>2.4900000000000002</v>
      </c>
      <c r="J7715" s="10">
        <v>412</v>
      </c>
      <c r="K7715" s="13">
        <f t="shared" si="242"/>
        <v>1990</v>
      </c>
      <c r="L7715" s="1" t="str">
        <f t="shared" si="241"/>
        <v/>
      </c>
    </row>
    <row r="7716" spans="1:12" ht="13.8" customHeight="1" x14ac:dyDescent="0.3">
      <c r="A7716" t="s">
        <v>119</v>
      </c>
      <c r="B7716">
        <v>1996</v>
      </c>
      <c r="C7716" s="10">
        <v>9519</v>
      </c>
      <c r="D7716">
        <v>3129</v>
      </c>
      <c r="E7716">
        <v>4471</v>
      </c>
      <c r="F7716">
        <v>1656</v>
      </c>
      <c r="G7716">
        <v>263</v>
      </c>
      <c r="H7716">
        <v>0</v>
      </c>
      <c r="I7716">
        <v>2.62</v>
      </c>
      <c r="J7716" s="10">
        <v>421</v>
      </c>
      <c r="K7716" s="13">
        <f t="shared" si="242"/>
        <v>1990</v>
      </c>
      <c r="L7716" s="1" t="str">
        <f t="shared" si="241"/>
        <v/>
      </c>
    </row>
    <row r="7717" spans="1:12" ht="13.8" customHeight="1" x14ac:dyDescent="0.3">
      <c r="A7717" t="s">
        <v>119</v>
      </c>
      <c r="B7717">
        <v>1997</v>
      </c>
      <c r="C7717" s="10">
        <v>9931</v>
      </c>
      <c r="D7717">
        <v>3050</v>
      </c>
      <c r="E7717">
        <v>4864</v>
      </c>
      <c r="F7717">
        <v>1731</v>
      </c>
      <c r="G7717">
        <v>286</v>
      </c>
      <c r="H7717">
        <v>0</v>
      </c>
      <c r="I7717">
        <v>2.71</v>
      </c>
      <c r="J7717" s="10">
        <v>472</v>
      </c>
      <c r="K7717" s="13">
        <f t="shared" si="242"/>
        <v>1990</v>
      </c>
      <c r="L7717" s="1" t="str">
        <f t="shared" si="241"/>
        <v/>
      </c>
    </row>
    <row r="7718" spans="1:12" ht="13.8" customHeight="1" x14ac:dyDescent="0.3">
      <c r="A7718" t="s">
        <v>119</v>
      </c>
      <c r="B7718">
        <v>1998</v>
      </c>
      <c r="C7718" s="10">
        <v>10514</v>
      </c>
      <c r="D7718">
        <v>3045</v>
      </c>
      <c r="E7718">
        <v>5446</v>
      </c>
      <c r="F7718">
        <v>1750</v>
      </c>
      <c r="G7718">
        <v>272</v>
      </c>
      <c r="H7718">
        <v>0</v>
      </c>
      <c r="I7718">
        <v>2.84</v>
      </c>
      <c r="J7718" s="10">
        <v>489</v>
      </c>
      <c r="K7718" s="13">
        <f t="shared" si="242"/>
        <v>1990</v>
      </c>
      <c r="L7718" s="1" t="str">
        <f t="shared" si="241"/>
        <v/>
      </c>
    </row>
    <row r="7719" spans="1:12" ht="13.8" customHeight="1" x14ac:dyDescent="0.3">
      <c r="A7719" t="s">
        <v>119</v>
      </c>
      <c r="B7719">
        <v>1999</v>
      </c>
      <c r="C7719" s="10">
        <v>10950</v>
      </c>
      <c r="D7719">
        <v>2580</v>
      </c>
      <c r="E7719">
        <v>6163</v>
      </c>
      <c r="F7719">
        <v>1872</v>
      </c>
      <c r="G7719">
        <v>335</v>
      </c>
      <c r="H7719">
        <v>0</v>
      </c>
      <c r="I7719">
        <v>2.92</v>
      </c>
      <c r="J7719" s="10">
        <v>565</v>
      </c>
      <c r="K7719" s="13">
        <f t="shared" si="242"/>
        <v>1990</v>
      </c>
      <c r="L7719" s="1" t="str">
        <f t="shared" si="241"/>
        <v/>
      </c>
    </row>
    <row r="7720" spans="1:12" ht="13.8" customHeight="1" x14ac:dyDescent="0.3">
      <c r="A7720" t="s">
        <v>119</v>
      </c>
      <c r="B7720">
        <v>2000</v>
      </c>
      <c r="C7720" s="10">
        <v>11243</v>
      </c>
      <c r="D7720">
        <v>2758</v>
      </c>
      <c r="E7720">
        <v>5983</v>
      </c>
      <c r="F7720">
        <v>2146</v>
      </c>
      <c r="G7720">
        <v>356</v>
      </c>
      <c r="H7720">
        <v>0</v>
      </c>
      <c r="I7720">
        <v>2.96</v>
      </c>
      <c r="J7720" s="10">
        <v>614</v>
      </c>
      <c r="K7720" s="13">
        <f t="shared" si="242"/>
        <v>1990</v>
      </c>
      <c r="L7720" s="1" t="str">
        <f t="shared" si="241"/>
        <v/>
      </c>
    </row>
    <row r="7721" spans="1:12" ht="13.8" customHeight="1" x14ac:dyDescent="0.3">
      <c r="A7721" t="s">
        <v>119</v>
      </c>
      <c r="B7721">
        <v>2001</v>
      </c>
      <c r="C7721" s="10">
        <v>12007</v>
      </c>
      <c r="D7721">
        <v>2891</v>
      </c>
      <c r="E7721">
        <v>6408</v>
      </c>
      <c r="F7721">
        <v>2238</v>
      </c>
      <c r="G7721">
        <v>469</v>
      </c>
      <c r="H7721">
        <v>0</v>
      </c>
      <c r="I7721">
        <v>3.11</v>
      </c>
      <c r="J7721" s="10">
        <v>720</v>
      </c>
      <c r="K7721" s="13">
        <f t="shared" si="242"/>
        <v>1990</v>
      </c>
      <c r="L7721" s="1" t="str">
        <f t="shared" si="241"/>
        <v/>
      </c>
    </row>
    <row r="7722" spans="1:12" ht="13.8" customHeight="1" x14ac:dyDescent="0.3">
      <c r="A7722" t="s">
        <v>119</v>
      </c>
      <c r="B7722">
        <v>2002</v>
      </c>
      <c r="C7722" s="10">
        <v>11839</v>
      </c>
      <c r="D7722">
        <v>2818</v>
      </c>
      <c r="E7722">
        <v>6272</v>
      </c>
      <c r="F7722">
        <v>2298</v>
      </c>
      <c r="G7722">
        <v>452</v>
      </c>
      <c r="H7722">
        <v>0</v>
      </c>
      <c r="I7722">
        <v>3.01</v>
      </c>
      <c r="J7722" s="10">
        <v>746</v>
      </c>
      <c r="K7722" s="13">
        <f t="shared" si="242"/>
        <v>1990</v>
      </c>
      <c r="L7722" s="1" t="str">
        <f t="shared" si="241"/>
        <v/>
      </c>
    </row>
    <row r="7723" spans="1:12" ht="13.8" customHeight="1" x14ac:dyDescent="0.3">
      <c r="A7723" t="s">
        <v>119</v>
      </c>
      <c r="B7723">
        <v>2003</v>
      </c>
      <c r="C7723" s="10">
        <v>11641</v>
      </c>
      <c r="D7723">
        <v>2808</v>
      </c>
      <c r="E7723">
        <v>6031</v>
      </c>
      <c r="F7723">
        <v>2281</v>
      </c>
      <c r="G7723">
        <v>521</v>
      </c>
      <c r="H7723">
        <v>0</v>
      </c>
      <c r="I7723">
        <v>2.9</v>
      </c>
      <c r="J7723" s="10">
        <v>752</v>
      </c>
      <c r="K7723" s="13">
        <f t="shared" si="242"/>
        <v>1990</v>
      </c>
      <c r="L7723" s="1" t="str">
        <f t="shared" si="241"/>
        <v/>
      </c>
    </row>
    <row r="7724" spans="1:12" ht="13.8" customHeight="1" x14ac:dyDescent="0.3">
      <c r="A7724" t="s">
        <v>119</v>
      </c>
      <c r="B7724">
        <v>2004</v>
      </c>
      <c r="C7724" s="10">
        <v>11934</v>
      </c>
      <c r="D7724">
        <v>2579</v>
      </c>
      <c r="E7724">
        <v>6398</v>
      </c>
      <c r="F7724">
        <v>2277</v>
      </c>
      <c r="G7724">
        <v>680</v>
      </c>
      <c r="H7724">
        <v>0</v>
      </c>
      <c r="I7724">
        <v>2.92</v>
      </c>
      <c r="J7724" s="10">
        <v>701</v>
      </c>
      <c r="K7724" s="13">
        <f t="shared" si="242"/>
        <v>1990</v>
      </c>
      <c r="L7724" s="1" t="str">
        <f t="shared" si="241"/>
        <v/>
      </c>
    </row>
    <row r="7725" spans="1:12" ht="13.8" customHeight="1" x14ac:dyDescent="0.3">
      <c r="A7725" t="s">
        <v>119</v>
      </c>
      <c r="B7725">
        <v>2005</v>
      </c>
      <c r="C7725" s="10">
        <v>11873</v>
      </c>
      <c r="D7725">
        <v>2913</v>
      </c>
      <c r="E7725">
        <v>6102</v>
      </c>
      <c r="F7725">
        <v>2167</v>
      </c>
      <c r="G7725">
        <v>691</v>
      </c>
      <c r="H7725">
        <v>0</v>
      </c>
      <c r="I7725">
        <v>2.86</v>
      </c>
      <c r="J7725" s="10">
        <v>750</v>
      </c>
      <c r="K7725" s="13">
        <f t="shared" si="242"/>
        <v>1990</v>
      </c>
      <c r="L7725" s="1" t="str">
        <f t="shared" si="241"/>
        <v/>
      </c>
    </row>
    <row r="7726" spans="1:12" ht="13.8" customHeight="1" x14ac:dyDescent="0.3">
      <c r="A7726" t="s">
        <v>119</v>
      </c>
      <c r="B7726">
        <v>2006</v>
      </c>
      <c r="C7726" s="10">
        <v>11770</v>
      </c>
      <c r="D7726">
        <v>2591</v>
      </c>
      <c r="E7726">
        <v>6043</v>
      </c>
      <c r="F7726">
        <v>2458</v>
      </c>
      <c r="G7726">
        <v>677</v>
      </c>
      <c r="H7726">
        <v>0</v>
      </c>
      <c r="I7726">
        <v>2.78</v>
      </c>
      <c r="J7726" s="10">
        <v>781</v>
      </c>
      <c r="K7726" s="13">
        <f t="shared" si="242"/>
        <v>1990</v>
      </c>
      <c r="L7726" s="1" t="str">
        <f t="shared" si="241"/>
        <v/>
      </c>
    </row>
    <row r="7727" spans="1:12" ht="13.8" customHeight="1" x14ac:dyDescent="0.3">
      <c r="A7727" t="s">
        <v>119</v>
      </c>
      <c r="B7727">
        <v>2007</v>
      </c>
      <c r="C7727" s="10">
        <v>12173</v>
      </c>
      <c r="D7727">
        <v>2547</v>
      </c>
      <c r="E7727">
        <v>6315</v>
      </c>
      <c r="F7727">
        <v>2673</v>
      </c>
      <c r="G7727">
        <v>639</v>
      </c>
      <c r="H7727">
        <v>0</v>
      </c>
      <c r="I7727">
        <v>2.84</v>
      </c>
      <c r="J7727" s="10">
        <v>901</v>
      </c>
      <c r="K7727" s="13">
        <f t="shared" si="242"/>
        <v>1990</v>
      </c>
      <c r="L7727" s="1" t="str">
        <f t="shared" si="241"/>
        <v/>
      </c>
    </row>
    <row r="7728" spans="1:12" ht="13.8" customHeight="1" x14ac:dyDescent="0.3">
      <c r="A7728" t="s">
        <v>119</v>
      </c>
      <c r="B7728">
        <v>2008</v>
      </c>
      <c r="C7728" s="10">
        <v>11726</v>
      </c>
      <c r="D7728">
        <v>2494</v>
      </c>
      <c r="E7728">
        <v>5825</v>
      </c>
      <c r="F7728">
        <v>2796</v>
      </c>
      <c r="G7728">
        <v>611</v>
      </c>
      <c r="H7728">
        <v>0</v>
      </c>
      <c r="I7728">
        <v>2.69</v>
      </c>
      <c r="J7728" s="10">
        <v>830</v>
      </c>
      <c r="K7728" s="13">
        <f t="shared" si="242"/>
        <v>1990</v>
      </c>
      <c r="L7728" s="1" t="str">
        <f t="shared" si="241"/>
        <v/>
      </c>
    </row>
    <row r="7729" spans="1:12" ht="13.8" customHeight="1" x14ac:dyDescent="0.3">
      <c r="A7729" t="s">
        <v>119</v>
      </c>
      <c r="B7729">
        <v>2009</v>
      </c>
      <c r="C7729" s="10">
        <v>10994</v>
      </c>
      <c r="D7729">
        <v>2226</v>
      </c>
      <c r="E7729">
        <v>5740</v>
      </c>
      <c r="F7729">
        <v>2648</v>
      </c>
      <c r="G7729">
        <v>380</v>
      </c>
      <c r="H7729">
        <v>0</v>
      </c>
      <c r="I7729">
        <v>2.41</v>
      </c>
      <c r="J7729" s="10">
        <v>557</v>
      </c>
      <c r="K7729" s="13">
        <f t="shared" si="242"/>
        <v>1990</v>
      </c>
      <c r="L7729" s="1" t="str">
        <f t="shared" si="241"/>
        <v/>
      </c>
    </row>
    <row r="7730" spans="1:12" ht="13.8" customHeight="1" x14ac:dyDescent="0.3">
      <c r="A7730" t="s">
        <v>119</v>
      </c>
      <c r="B7730">
        <v>2010</v>
      </c>
      <c r="C7730" s="10">
        <v>10923</v>
      </c>
      <c r="D7730">
        <v>2201</v>
      </c>
      <c r="E7730">
        <v>5469</v>
      </c>
      <c r="F7730">
        <v>2930</v>
      </c>
      <c r="G7730">
        <v>324</v>
      </c>
      <c r="H7730">
        <v>0</v>
      </c>
      <c r="I7730">
        <v>2.37</v>
      </c>
      <c r="J7730" s="10">
        <v>671</v>
      </c>
      <c r="K7730" s="13">
        <f t="shared" si="242"/>
        <v>1990</v>
      </c>
      <c r="L7730" s="1" t="str">
        <f t="shared" si="241"/>
        <v/>
      </c>
    </row>
    <row r="7731" spans="1:12" ht="13.8" customHeight="1" x14ac:dyDescent="0.3">
      <c r="A7731" t="s">
        <v>119</v>
      </c>
      <c r="B7731">
        <v>2011</v>
      </c>
      <c r="C7731" s="10">
        <v>9717</v>
      </c>
      <c r="D7731">
        <v>2059</v>
      </c>
      <c r="E7731">
        <v>4796</v>
      </c>
      <c r="F7731">
        <v>2576</v>
      </c>
      <c r="G7731">
        <v>286</v>
      </c>
      <c r="H7731">
        <v>0</v>
      </c>
      <c r="I7731">
        <v>2.09</v>
      </c>
      <c r="J7731" s="10">
        <v>644</v>
      </c>
      <c r="K7731" s="13">
        <f t="shared" si="242"/>
        <v>1990</v>
      </c>
      <c r="L7731" s="1" t="str">
        <f t="shared" si="241"/>
        <v/>
      </c>
    </row>
    <row r="7732" spans="1:12" ht="13.8" customHeight="1" x14ac:dyDescent="0.3">
      <c r="A7732" t="s">
        <v>119</v>
      </c>
      <c r="B7732">
        <v>2012</v>
      </c>
      <c r="C7732" s="10">
        <v>9706</v>
      </c>
      <c r="D7732">
        <v>2455</v>
      </c>
      <c r="E7732">
        <v>4576</v>
      </c>
      <c r="F7732">
        <v>2513</v>
      </c>
      <c r="G7732">
        <v>163</v>
      </c>
      <c r="H7732">
        <v>0</v>
      </c>
      <c r="I7732">
        <v>2.08</v>
      </c>
      <c r="J7732" s="10">
        <v>553</v>
      </c>
      <c r="K7732" s="13">
        <f t="shared" si="242"/>
        <v>1990</v>
      </c>
      <c r="L7732" s="1">
        <f t="shared" si="241"/>
        <v>1</v>
      </c>
    </row>
    <row r="7733" spans="1:12" ht="13.8" customHeight="1" x14ac:dyDescent="0.3">
      <c r="A7733" t="s">
        <v>119</v>
      </c>
      <c r="B7733">
        <v>2013</v>
      </c>
      <c r="C7733" s="10">
        <v>9505</v>
      </c>
      <c r="D7733">
        <v>2132</v>
      </c>
      <c r="E7733">
        <v>4705</v>
      </c>
      <c r="F7733">
        <v>2395</v>
      </c>
      <c r="G7733">
        <v>272</v>
      </c>
      <c r="H7733">
        <v>0</v>
      </c>
      <c r="I7733">
        <v>2.0299999999999998</v>
      </c>
      <c r="J7733" s="10">
        <v>631</v>
      </c>
      <c r="K7733" s="13">
        <f t="shared" si="242"/>
        <v>1990</v>
      </c>
      <c r="L7733" s="1">
        <f t="shared" si="241"/>
        <v>1</v>
      </c>
    </row>
    <row r="7734" spans="1:12" ht="13.8" customHeight="1" x14ac:dyDescent="0.3">
      <c r="A7734" t="s">
        <v>119</v>
      </c>
      <c r="B7734">
        <v>2014</v>
      </c>
      <c r="C7734" s="10">
        <v>9290</v>
      </c>
      <c r="D7734">
        <v>2114</v>
      </c>
      <c r="E7734">
        <v>4580</v>
      </c>
      <c r="F7734">
        <v>2325</v>
      </c>
      <c r="G7734">
        <v>272</v>
      </c>
      <c r="H7734">
        <v>0</v>
      </c>
      <c r="I7734">
        <v>1.99</v>
      </c>
      <c r="J7734" s="10">
        <v>711</v>
      </c>
      <c r="K7734" s="13">
        <f t="shared" si="242"/>
        <v>1990</v>
      </c>
      <c r="L7734" s="1">
        <f t="shared" si="241"/>
        <v>1</v>
      </c>
    </row>
    <row r="7735" spans="1:12" ht="13.8" customHeight="1" x14ac:dyDescent="0.3">
      <c r="A7735" t="s">
        <v>120</v>
      </c>
      <c r="B7735">
        <v>1902</v>
      </c>
      <c r="C7735" s="10">
        <v>0</v>
      </c>
      <c r="D7735">
        <v>0</v>
      </c>
      <c r="E7735">
        <v>0</v>
      </c>
      <c r="F7735">
        <v>0</v>
      </c>
      <c r="G7735">
        <v>0</v>
      </c>
      <c r="H7735" t="s">
        <v>11</v>
      </c>
      <c r="I7735" t="s">
        <v>11</v>
      </c>
      <c r="J7735" s="10">
        <v>0</v>
      </c>
      <c r="K7735" s="13">
        <f t="shared" si="242"/>
        <v>1958</v>
      </c>
      <c r="L7735" s="1" t="str">
        <f t="shared" si="241"/>
        <v/>
      </c>
    </row>
    <row r="7736" spans="1:12" ht="13.8" customHeight="1" x14ac:dyDescent="0.3">
      <c r="A7736" t="s">
        <v>120</v>
      </c>
      <c r="B7736">
        <v>1903</v>
      </c>
      <c r="C7736" s="10">
        <v>0</v>
      </c>
      <c r="D7736">
        <v>0</v>
      </c>
      <c r="E7736">
        <v>0</v>
      </c>
      <c r="F7736">
        <v>0</v>
      </c>
      <c r="G7736">
        <v>0</v>
      </c>
      <c r="H7736" t="s">
        <v>11</v>
      </c>
      <c r="I7736" t="s">
        <v>11</v>
      </c>
      <c r="J7736" s="10">
        <v>0</v>
      </c>
      <c r="K7736" s="13">
        <f t="shared" si="242"/>
        <v>1958</v>
      </c>
      <c r="L7736" s="1" t="str">
        <f t="shared" si="241"/>
        <v/>
      </c>
    </row>
    <row r="7737" spans="1:12" ht="13.8" customHeight="1" x14ac:dyDescent="0.3">
      <c r="A7737" t="s">
        <v>120</v>
      </c>
      <c r="B7737">
        <v>1905</v>
      </c>
      <c r="C7737" s="10">
        <v>0</v>
      </c>
      <c r="D7737">
        <v>0</v>
      </c>
      <c r="E7737">
        <v>0</v>
      </c>
      <c r="F7737">
        <v>0</v>
      </c>
      <c r="G7737">
        <v>0</v>
      </c>
      <c r="H7737" t="s">
        <v>11</v>
      </c>
      <c r="I7737" t="s">
        <v>11</v>
      </c>
      <c r="J7737" s="10">
        <v>0</v>
      </c>
      <c r="K7737" s="13">
        <f t="shared" si="242"/>
        <v>1958</v>
      </c>
      <c r="L7737" s="1" t="str">
        <f t="shared" si="241"/>
        <v/>
      </c>
    </row>
    <row r="7738" spans="1:12" ht="13.8" customHeight="1" x14ac:dyDescent="0.3">
      <c r="A7738" t="s">
        <v>120</v>
      </c>
      <c r="B7738">
        <v>1906</v>
      </c>
      <c r="C7738" s="10">
        <v>1</v>
      </c>
      <c r="D7738">
        <v>0</v>
      </c>
      <c r="E7738">
        <v>1</v>
      </c>
      <c r="F7738">
        <v>0</v>
      </c>
      <c r="G7738">
        <v>0</v>
      </c>
      <c r="H7738" t="s">
        <v>11</v>
      </c>
      <c r="I7738" t="s">
        <v>11</v>
      </c>
      <c r="J7738" s="10">
        <v>0</v>
      </c>
      <c r="K7738" s="13">
        <f t="shared" si="242"/>
        <v>1958</v>
      </c>
      <c r="L7738" s="1" t="str">
        <f t="shared" si="241"/>
        <v/>
      </c>
    </row>
    <row r="7739" spans="1:12" ht="13.8" customHeight="1" x14ac:dyDescent="0.3">
      <c r="A7739" t="s">
        <v>120</v>
      </c>
      <c r="B7739">
        <v>1907</v>
      </c>
      <c r="C7739" s="10">
        <v>0</v>
      </c>
      <c r="D7739">
        <v>0</v>
      </c>
      <c r="E7739">
        <v>0</v>
      </c>
      <c r="F7739">
        <v>0</v>
      </c>
      <c r="G7739">
        <v>0</v>
      </c>
      <c r="H7739" t="s">
        <v>11</v>
      </c>
      <c r="I7739" t="s">
        <v>11</v>
      </c>
      <c r="J7739" s="10">
        <v>0</v>
      </c>
      <c r="K7739" s="13">
        <f t="shared" si="242"/>
        <v>1958</v>
      </c>
      <c r="L7739" s="1" t="str">
        <f t="shared" si="241"/>
        <v/>
      </c>
    </row>
    <row r="7740" spans="1:12" ht="13.8" customHeight="1" x14ac:dyDescent="0.3">
      <c r="A7740" t="s">
        <v>120</v>
      </c>
      <c r="B7740">
        <v>1908</v>
      </c>
      <c r="C7740" s="10">
        <v>0</v>
      </c>
      <c r="D7740">
        <v>0</v>
      </c>
      <c r="E7740">
        <v>0</v>
      </c>
      <c r="F7740">
        <v>0</v>
      </c>
      <c r="G7740">
        <v>0</v>
      </c>
      <c r="H7740" t="s">
        <v>11</v>
      </c>
      <c r="I7740" t="s">
        <v>11</v>
      </c>
      <c r="J7740" s="10">
        <v>0</v>
      </c>
      <c r="K7740" s="13">
        <f t="shared" si="242"/>
        <v>1958</v>
      </c>
      <c r="L7740" s="1" t="str">
        <f t="shared" si="241"/>
        <v/>
      </c>
    </row>
    <row r="7741" spans="1:12" ht="13.8" customHeight="1" x14ac:dyDescent="0.3">
      <c r="A7741" t="s">
        <v>120</v>
      </c>
      <c r="B7741">
        <v>1909</v>
      </c>
      <c r="C7741" s="10">
        <v>0</v>
      </c>
      <c r="D7741">
        <v>0</v>
      </c>
      <c r="E7741">
        <v>0</v>
      </c>
      <c r="F7741">
        <v>0</v>
      </c>
      <c r="G7741">
        <v>0</v>
      </c>
      <c r="H7741" t="s">
        <v>11</v>
      </c>
      <c r="I7741" t="s">
        <v>11</v>
      </c>
      <c r="J7741" s="10">
        <v>0</v>
      </c>
      <c r="K7741" s="13">
        <f t="shared" si="242"/>
        <v>1958</v>
      </c>
      <c r="L7741" s="1" t="str">
        <f t="shared" si="241"/>
        <v/>
      </c>
    </row>
    <row r="7742" spans="1:12" ht="13.8" customHeight="1" x14ac:dyDescent="0.3">
      <c r="A7742" t="s">
        <v>120</v>
      </c>
      <c r="B7742">
        <v>1910</v>
      </c>
      <c r="C7742" s="10">
        <v>0</v>
      </c>
      <c r="D7742">
        <v>0</v>
      </c>
      <c r="E7742">
        <v>0</v>
      </c>
      <c r="F7742">
        <v>0</v>
      </c>
      <c r="G7742">
        <v>0</v>
      </c>
      <c r="H7742" t="s">
        <v>11</v>
      </c>
      <c r="I7742" t="s">
        <v>11</v>
      </c>
      <c r="J7742" s="10">
        <v>0</v>
      </c>
      <c r="K7742" s="13">
        <f t="shared" si="242"/>
        <v>1958</v>
      </c>
      <c r="L7742" s="1" t="str">
        <f t="shared" si="241"/>
        <v/>
      </c>
    </row>
    <row r="7743" spans="1:12" ht="13.8" customHeight="1" x14ac:dyDescent="0.3">
      <c r="A7743" t="s">
        <v>120</v>
      </c>
      <c r="B7743">
        <v>1911</v>
      </c>
      <c r="C7743" s="10">
        <v>37</v>
      </c>
      <c r="D7743">
        <v>0</v>
      </c>
      <c r="E7743">
        <v>37</v>
      </c>
      <c r="F7743">
        <v>0</v>
      </c>
      <c r="G7743">
        <v>0</v>
      </c>
      <c r="H7743" t="s">
        <v>11</v>
      </c>
      <c r="I7743" t="s">
        <v>11</v>
      </c>
      <c r="J7743" s="10">
        <v>0</v>
      </c>
      <c r="K7743" s="13">
        <f t="shared" si="242"/>
        <v>1958</v>
      </c>
      <c r="L7743" s="1" t="str">
        <f t="shared" si="241"/>
        <v/>
      </c>
    </row>
    <row r="7744" spans="1:12" ht="13.8" customHeight="1" x14ac:dyDescent="0.3">
      <c r="A7744" t="s">
        <v>120</v>
      </c>
      <c r="B7744">
        <v>1912</v>
      </c>
      <c r="C7744" s="10">
        <v>69</v>
      </c>
      <c r="D7744">
        <v>0</v>
      </c>
      <c r="E7744">
        <v>69</v>
      </c>
      <c r="F7744">
        <v>0</v>
      </c>
      <c r="G7744">
        <v>0</v>
      </c>
      <c r="H7744" t="s">
        <v>11</v>
      </c>
      <c r="I7744" t="s">
        <v>11</v>
      </c>
      <c r="J7744" s="10">
        <v>0</v>
      </c>
      <c r="K7744" s="13">
        <f t="shared" si="242"/>
        <v>1958</v>
      </c>
      <c r="L7744" s="1" t="str">
        <f t="shared" si="241"/>
        <v/>
      </c>
    </row>
    <row r="7745" spans="1:12" ht="13.8" customHeight="1" x14ac:dyDescent="0.3">
      <c r="A7745" t="s">
        <v>120</v>
      </c>
      <c r="B7745">
        <v>1913</v>
      </c>
      <c r="C7745" s="10">
        <v>233</v>
      </c>
      <c r="D7745">
        <v>0</v>
      </c>
      <c r="E7745">
        <v>233</v>
      </c>
      <c r="F7745">
        <v>0</v>
      </c>
      <c r="G7745">
        <v>0</v>
      </c>
      <c r="H7745" t="s">
        <v>11</v>
      </c>
      <c r="I7745" t="s">
        <v>11</v>
      </c>
      <c r="J7745" s="10">
        <v>0</v>
      </c>
      <c r="K7745" s="13">
        <f t="shared" si="242"/>
        <v>1958</v>
      </c>
      <c r="L7745" s="1" t="str">
        <f t="shared" si="241"/>
        <v/>
      </c>
    </row>
    <row r="7746" spans="1:12" ht="13.8" customHeight="1" x14ac:dyDescent="0.3">
      <c r="A7746" t="s">
        <v>120</v>
      </c>
      <c r="B7746">
        <v>1914</v>
      </c>
      <c r="C7746" s="10">
        <v>320</v>
      </c>
      <c r="D7746">
        <v>0</v>
      </c>
      <c r="E7746">
        <v>320</v>
      </c>
      <c r="F7746">
        <v>0</v>
      </c>
      <c r="G7746">
        <v>0</v>
      </c>
      <c r="H7746" t="s">
        <v>11</v>
      </c>
      <c r="I7746" t="s">
        <v>11</v>
      </c>
      <c r="J7746" s="10">
        <v>0</v>
      </c>
      <c r="K7746" s="13">
        <f t="shared" si="242"/>
        <v>1958</v>
      </c>
      <c r="L7746" s="1" t="str">
        <f t="shared" ref="L7746:L7809" si="243">IF(AND(B7746&gt;2011),1,"")</f>
        <v/>
      </c>
    </row>
    <row r="7747" spans="1:12" ht="13.8" customHeight="1" x14ac:dyDescent="0.3">
      <c r="A7747" t="s">
        <v>120</v>
      </c>
      <c r="B7747">
        <v>1915</v>
      </c>
      <c r="C7747" s="10">
        <v>383</v>
      </c>
      <c r="D7747">
        <v>0</v>
      </c>
      <c r="E7747">
        <v>383</v>
      </c>
      <c r="F7747">
        <v>0</v>
      </c>
      <c r="G7747">
        <v>0</v>
      </c>
      <c r="H7747" t="s">
        <v>11</v>
      </c>
      <c r="I7747" t="s">
        <v>11</v>
      </c>
      <c r="J7747" s="10">
        <v>0</v>
      </c>
      <c r="K7747" s="13">
        <f t="shared" si="242"/>
        <v>1958</v>
      </c>
      <c r="L7747" s="1" t="str">
        <f t="shared" si="243"/>
        <v/>
      </c>
    </row>
    <row r="7748" spans="1:12" ht="13.8" customHeight="1" x14ac:dyDescent="0.3">
      <c r="A7748" t="s">
        <v>120</v>
      </c>
      <c r="B7748">
        <v>1916</v>
      </c>
      <c r="C7748" s="10">
        <v>548</v>
      </c>
      <c r="D7748">
        <v>0</v>
      </c>
      <c r="E7748">
        <v>548</v>
      </c>
      <c r="F7748">
        <v>0</v>
      </c>
      <c r="G7748">
        <v>0</v>
      </c>
      <c r="H7748" t="s">
        <v>11</v>
      </c>
      <c r="I7748" t="s">
        <v>11</v>
      </c>
      <c r="J7748" s="10">
        <v>0</v>
      </c>
      <c r="K7748" s="13">
        <f t="shared" si="242"/>
        <v>1958</v>
      </c>
      <c r="L7748" s="1" t="str">
        <f t="shared" si="243"/>
        <v/>
      </c>
    </row>
    <row r="7749" spans="1:12" ht="13.8" customHeight="1" x14ac:dyDescent="0.3">
      <c r="A7749" t="s">
        <v>120</v>
      </c>
      <c r="B7749">
        <v>1917</v>
      </c>
      <c r="C7749" s="10">
        <v>764</v>
      </c>
      <c r="D7749">
        <v>0</v>
      </c>
      <c r="E7749">
        <v>764</v>
      </c>
      <c r="F7749">
        <v>0</v>
      </c>
      <c r="G7749">
        <v>0</v>
      </c>
      <c r="H7749" t="s">
        <v>11</v>
      </c>
      <c r="I7749" t="s">
        <v>11</v>
      </c>
      <c r="J7749" s="10">
        <v>0</v>
      </c>
      <c r="K7749" s="13">
        <f t="shared" si="242"/>
        <v>1958</v>
      </c>
      <c r="L7749" s="1" t="str">
        <f t="shared" si="243"/>
        <v/>
      </c>
    </row>
    <row r="7750" spans="1:12" ht="13.8" customHeight="1" x14ac:dyDescent="0.3">
      <c r="A7750" t="s">
        <v>120</v>
      </c>
      <c r="B7750">
        <v>1918</v>
      </c>
      <c r="C7750" s="10">
        <v>941</v>
      </c>
      <c r="D7750">
        <v>0</v>
      </c>
      <c r="E7750">
        <v>941</v>
      </c>
      <c r="F7750">
        <v>0</v>
      </c>
      <c r="G7750">
        <v>0</v>
      </c>
      <c r="H7750" t="s">
        <v>11</v>
      </c>
      <c r="I7750" t="s">
        <v>11</v>
      </c>
      <c r="J7750" s="10">
        <v>0</v>
      </c>
      <c r="K7750" s="13">
        <f t="shared" si="242"/>
        <v>1958</v>
      </c>
      <c r="L7750" s="1" t="str">
        <f t="shared" si="243"/>
        <v/>
      </c>
    </row>
    <row r="7751" spans="1:12" ht="13.8" customHeight="1" x14ac:dyDescent="0.3">
      <c r="A7751" t="s">
        <v>120</v>
      </c>
      <c r="B7751">
        <v>1919</v>
      </c>
      <c r="C7751" s="10">
        <v>1179</v>
      </c>
      <c r="D7751">
        <v>0</v>
      </c>
      <c r="E7751">
        <v>1179</v>
      </c>
      <c r="F7751">
        <v>0</v>
      </c>
      <c r="G7751">
        <v>0</v>
      </c>
      <c r="H7751" t="s">
        <v>11</v>
      </c>
      <c r="I7751" t="s">
        <v>11</v>
      </c>
      <c r="J7751" s="10">
        <v>0</v>
      </c>
      <c r="K7751" s="13">
        <f t="shared" si="242"/>
        <v>1958</v>
      </c>
      <c r="L7751" s="1" t="str">
        <f t="shared" si="243"/>
        <v/>
      </c>
    </row>
    <row r="7752" spans="1:12" ht="13.8" customHeight="1" x14ac:dyDescent="0.3">
      <c r="A7752" t="s">
        <v>120</v>
      </c>
      <c r="B7752">
        <v>1920</v>
      </c>
      <c r="C7752" s="10">
        <v>1484</v>
      </c>
      <c r="D7752">
        <v>0</v>
      </c>
      <c r="E7752">
        <v>1484</v>
      </c>
      <c r="F7752">
        <v>0</v>
      </c>
      <c r="G7752">
        <v>0</v>
      </c>
      <c r="H7752" t="s">
        <v>11</v>
      </c>
      <c r="I7752" t="s">
        <v>11</v>
      </c>
      <c r="J7752" s="10">
        <v>0</v>
      </c>
      <c r="K7752" s="13">
        <f t="shared" ref="K7752:K7815" si="244">IF(B7752&lt;1990,IF(B7752&lt;1959,1958,1989),1990)</f>
        <v>1958</v>
      </c>
      <c r="L7752" s="1" t="str">
        <f t="shared" si="243"/>
        <v/>
      </c>
    </row>
    <row r="7753" spans="1:12" ht="13.8" customHeight="1" x14ac:dyDescent="0.3">
      <c r="A7753" t="s">
        <v>120</v>
      </c>
      <c r="B7753">
        <v>1921</v>
      </c>
      <c r="C7753" s="10">
        <v>1980</v>
      </c>
      <c r="D7753">
        <v>0</v>
      </c>
      <c r="E7753">
        <v>1980</v>
      </c>
      <c r="F7753">
        <v>0</v>
      </c>
      <c r="G7753">
        <v>0</v>
      </c>
      <c r="H7753" t="s">
        <v>11</v>
      </c>
      <c r="I7753" t="s">
        <v>11</v>
      </c>
      <c r="J7753" s="10">
        <v>0</v>
      </c>
      <c r="K7753" s="13">
        <f t="shared" si="244"/>
        <v>1958</v>
      </c>
      <c r="L7753" s="1" t="str">
        <f t="shared" si="243"/>
        <v/>
      </c>
    </row>
    <row r="7754" spans="1:12" ht="13.8" customHeight="1" x14ac:dyDescent="0.3">
      <c r="A7754" t="s">
        <v>120</v>
      </c>
      <c r="B7754">
        <v>1922</v>
      </c>
      <c r="C7754" s="10">
        <v>2518</v>
      </c>
      <c r="D7754">
        <v>0</v>
      </c>
      <c r="E7754">
        <v>2518</v>
      </c>
      <c r="F7754">
        <v>0</v>
      </c>
      <c r="G7754">
        <v>0</v>
      </c>
      <c r="H7754" t="s">
        <v>11</v>
      </c>
      <c r="I7754" t="s">
        <v>11</v>
      </c>
      <c r="J7754" s="10">
        <v>0</v>
      </c>
      <c r="K7754" s="13">
        <f t="shared" si="244"/>
        <v>1958</v>
      </c>
      <c r="L7754" s="1" t="str">
        <f t="shared" si="243"/>
        <v/>
      </c>
    </row>
    <row r="7755" spans="1:12" ht="13.8" customHeight="1" x14ac:dyDescent="0.3">
      <c r="A7755" t="s">
        <v>120</v>
      </c>
      <c r="B7755">
        <v>1923</v>
      </c>
      <c r="C7755" s="10">
        <v>3160</v>
      </c>
      <c r="D7755">
        <v>0</v>
      </c>
      <c r="E7755">
        <v>3160</v>
      </c>
      <c r="F7755">
        <v>0</v>
      </c>
      <c r="G7755">
        <v>0</v>
      </c>
      <c r="H7755" t="s">
        <v>11</v>
      </c>
      <c r="I7755" t="s">
        <v>11</v>
      </c>
      <c r="J7755" s="10">
        <v>0</v>
      </c>
      <c r="K7755" s="13">
        <f t="shared" si="244"/>
        <v>1958</v>
      </c>
      <c r="L7755" s="1" t="str">
        <f t="shared" si="243"/>
        <v/>
      </c>
    </row>
    <row r="7756" spans="1:12" ht="13.8" customHeight="1" x14ac:dyDescent="0.3">
      <c r="A7756" t="s">
        <v>120</v>
      </c>
      <c r="B7756">
        <v>1924</v>
      </c>
      <c r="C7756" s="10">
        <v>3686</v>
      </c>
      <c r="D7756">
        <v>0</v>
      </c>
      <c r="E7756">
        <v>3686</v>
      </c>
      <c r="F7756">
        <v>0</v>
      </c>
      <c r="G7756">
        <v>0</v>
      </c>
      <c r="H7756" t="s">
        <v>11</v>
      </c>
      <c r="I7756" t="s">
        <v>11</v>
      </c>
      <c r="J7756" s="10">
        <v>0</v>
      </c>
      <c r="K7756" s="13">
        <f t="shared" si="244"/>
        <v>1958</v>
      </c>
      <c r="L7756" s="1" t="str">
        <f t="shared" si="243"/>
        <v/>
      </c>
    </row>
    <row r="7757" spans="1:12" ht="13.8" customHeight="1" x14ac:dyDescent="0.3">
      <c r="A7757" t="s">
        <v>120</v>
      </c>
      <c r="B7757">
        <v>1925</v>
      </c>
      <c r="C7757" s="10">
        <v>3876</v>
      </c>
      <c r="D7757">
        <v>0</v>
      </c>
      <c r="E7757">
        <v>3876</v>
      </c>
      <c r="F7757">
        <v>0</v>
      </c>
      <c r="G7757">
        <v>0</v>
      </c>
      <c r="H7757" t="s">
        <v>11</v>
      </c>
      <c r="I7757" t="s">
        <v>11</v>
      </c>
      <c r="J7757" s="10">
        <v>0</v>
      </c>
      <c r="K7757" s="13">
        <f t="shared" si="244"/>
        <v>1958</v>
      </c>
      <c r="L7757" s="1" t="str">
        <f t="shared" si="243"/>
        <v/>
      </c>
    </row>
    <row r="7758" spans="1:12" ht="13.8" customHeight="1" x14ac:dyDescent="0.3">
      <c r="A7758" t="s">
        <v>120</v>
      </c>
      <c r="B7758">
        <v>1926</v>
      </c>
      <c r="C7758" s="10">
        <v>4110</v>
      </c>
      <c r="D7758">
        <v>0</v>
      </c>
      <c r="E7758">
        <v>4110</v>
      </c>
      <c r="F7758">
        <v>0</v>
      </c>
      <c r="G7758">
        <v>0</v>
      </c>
      <c r="H7758" t="s">
        <v>11</v>
      </c>
      <c r="I7758" t="s">
        <v>11</v>
      </c>
      <c r="J7758" s="10">
        <v>0</v>
      </c>
      <c r="K7758" s="13">
        <f t="shared" si="244"/>
        <v>1958</v>
      </c>
      <c r="L7758" s="1" t="str">
        <f t="shared" si="243"/>
        <v/>
      </c>
    </row>
    <row r="7759" spans="1:12" ht="13.8" customHeight="1" x14ac:dyDescent="0.3">
      <c r="A7759" t="s">
        <v>120</v>
      </c>
      <c r="B7759">
        <v>1927</v>
      </c>
      <c r="C7759" s="10">
        <v>4558</v>
      </c>
      <c r="D7759">
        <v>0</v>
      </c>
      <c r="E7759">
        <v>4558</v>
      </c>
      <c r="F7759">
        <v>0</v>
      </c>
      <c r="G7759">
        <v>0</v>
      </c>
      <c r="H7759" t="s">
        <v>11</v>
      </c>
      <c r="I7759" t="s">
        <v>11</v>
      </c>
      <c r="J7759" s="10">
        <v>0</v>
      </c>
      <c r="K7759" s="13">
        <f t="shared" si="244"/>
        <v>1958</v>
      </c>
      <c r="L7759" s="1" t="str">
        <f t="shared" si="243"/>
        <v/>
      </c>
    </row>
    <row r="7760" spans="1:12" ht="13.8" customHeight="1" x14ac:dyDescent="0.3">
      <c r="A7760" t="s">
        <v>120</v>
      </c>
      <c r="B7760">
        <v>1928</v>
      </c>
      <c r="C7760" s="10">
        <v>4825</v>
      </c>
      <c r="D7760">
        <v>0</v>
      </c>
      <c r="E7760">
        <v>4825</v>
      </c>
      <c r="F7760">
        <v>0</v>
      </c>
      <c r="G7760">
        <v>0</v>
      </c>
      <c r="H7760" t="s">
        <v>11</v>
      </c>
      <c r="I7760" t="s">
        <v>11</v>
      </c>
      <c r="J7760" s="10">
        <v>0</v>
      </c>
      <c r="K7760" s="13">
        <f t="shared" si="244"/>
        <v>1958</v>
      </c>
      <c r="L7760" s="1" t="str">
        <f t="shared" si="243"/>
        <v/>
      </c>
    </row>
    <row r="7761" spans="1:12" ht="13.8" customHeight="1" x14ac:dyDescent="0.3">
      <c r="A7761" t="s">
        <v>120</v>
      </c>
      <c r="B7761">
        <v>1929</v>
      </c>
      <c r="C7761" s="10">
        <v>4646</v>
      </c>
      <c r="D7761">
        <v>0</v>
      </c>
      <c r="E7761">
        <v>4646</v>
      </c>
      <c r="F7761">
        <v>0</v>
      </c>
      <c r="G7761">
        <v>0</v>
      </c>
      <c r="H7761" t="s">
        <v>11</v>
      </c>
      <c r="I7761" t="s">
        <v>11</v>
      </c>
      <c r="J7761" s="10">
        <v>0</v>
      </c>
      <c r="K7761" s="13">
        <f t="shared" si="244"/>
        <v>1958</v>
      </c>
      <c r="L7761" s="1" t="str">
        <f t="shared" si="243"/>
        <v/>
      </c>
    </row>
    <row r="7762" spans="1:12" ht="13.8" customHeight="1" x14ac:dyDescent="0.3">
      <c r="A7762" t="s">
        <v>120</v>
      </c>
      <c r="B7762">
        <v>1930</v>
      </c>
      <c r="C7762" s="10">
        <v>5053</v>
      </c>
      <c r="D7762">
        <v>0</v>
      </c>
      <c r="E7762">
        <v>5053</v>
      </c>
      <c r="F7762">
        <v>0</v>
      </c>
      <c r="G7762">
        <v>0</v>
      </c>
      <c r="H7762" t="s">
        <v>11</v>
      </c>
      <c r="I7762" t="s">
        <v>11</v>
      </c>
      <c r="J7762" s="10">
        <v>0</v>
      </c>
      <c r="K7762" s="13">
        <f t="shared" si="244"/>
        <v>1958</v>
      </c>
      <c r="L7762" s="1" t="str">
        <f t="shared" si="243"/>
        <v/>
      </c>
    </row>
    <row r="7763" spans="1:12" ht="13.8" customHeight="1" x14ac:dyDescent="0.3">
      <c r="A7763" t="s">
        <v>120</v>
      </c>
      <c r="B7763">
        <v>1931</v>
      </c>
      <c r="C7763" s="10">
        <v>4892</v>
      </c>
      <c r="D7763">
        <v>0</v>
      </c>
      <c r="E7763">
        <v>4892</v>
      </c>
      <c r="F7763">
        <v>0</v>
      </c>
      <c r="G7763">
        <v>0</v>
      </c>
      <c r="H7763" t="s">
        <v>11</v>
      </c>
      <c r="I7763" t="s">
        <v>11</v>
      </c>
      <c r="J7763" s="10">
        <v>0</v>
      </c>
      <c r="K7763" s="13">
        <f t="shared" si="244"/>
        <v>1958</v>
      </c>
      <c r="L7763" s="1" t="str">
        <f t="shared" si="243"/>
        <v/>
      </c>
    </row>
    <row r="7764" spans="1:12" ht="13.8" customHeight="1" x14ac:dyDescent="0.3">
      <c r="A7764" t="s">
        <v>120</v>
      </c>
      <c r="B7764">
        <v>1932</v>
      </c>
      <c r="C7764" s="10">
        <v>5483</v>
      </c>
      <c r="D7764">
        <v>0</v>
      </c>
      <c r="E7764">
        <v>5483</v>
      </c>
      <c r="F7764">
        <v>0</v>
      </c>
      <c r="G7764">
        <v>0</v>
      </c>
      <c r="H7764" t="s">
        <v>11</v>
      </c>
      <c r="I7764" t="s">
        <v>11</v>
      </c>
      <c r="J7764" s="10">
        <v>0</v>
      </c>
      <c r="K7764" s="13">
        <f t="shared" si="244"/>
        <v>1958</v>
      </c>
      <c r="L7764" s="1" t="str">
        <f t="shared" si="243"/>
        <v/>
      </c>
    </row>
    <row r="7765" spans="1:12" ht="13.8" customHeight="1" x14ac:dyDescent="0.3">
      <c r="A7765" t="s">
        <v>120</v>
      </c>
      <c r="B7765">
        <v>1933</v>
      </c>
      <c r="C7765" s="10">
        <v>6028</v>
      </c>
      <c r="D7765">
        <v>0</v>
      </c>
      <c r="E7765">
        <v>6028</v>
      </c>
      <c r="F7765">
        <v>0</v>
      </c>
      <c r="G7765">
        <v>0</v>
      </c>
      <c r="H7765" t="s">
        <v>11</v>
      </c>
      <c r="I7765" t="s">
        <v>11</v>
      </c>
      <c r="J7765" s="10">
        <v>0</v>
      </c>
      <c r="K7765" s="13">
        <f t="shared" si="244"/>
        <v>1958</v>
      </c>
      <c r="L7765" s="1" t="str">
        <f t="shared" si="243"/>
        <v/>
      </c>
    </row>
    <row r="7766" spans="1:12" ht="13.8" customHeight="1" x14ac:dyDescent="0.3">
      <c r="A7766" t="s">
        <v>120</v>
      </c>
      <c r="B7766">
        <v>1934</v>
      </c>
      <c r="C7766" s="10">
        <v>6412</v>
      </c>
      <c r="D7766">
        <v>0</v>
      </c>
      <c r="E7766">
        <v>6412</v>
      </c>
      <c r="F7766">
        <v>0</v>
      </c>
      <c r="G7766">
        <v>0</v>
      </c>
      <c r="H7766" t="s">
        <v>11</v>
      </c>
      <c r="I7766" t="s">
        <v>11</v>
      </c>
      <c r="J7766" s="10">
        <v>0</v>
      </c>
      <c r="K7766" s="13">
        <f t="shared" si="244"/>
        <v>1958</v>
      </c>
      <c r="L7766" s="1" t="str">
        <f t="shared" si="243"/>
        <v/>
      </c>
    </row>
    <row r="7767" spans="1:12" ht="13.8" customHeight="1" x14ac:dyDescent="0.3">
      <c r="A7767" t="s">
        <v>120</v>
      </c>
      <c r="B7767">
        <v>1935</v>
      </c>
      <c r="C7767" s="10">
        <v>6370</v>
      </c>
      <c r="D7767">
        <v>0</v>
      </c>
      <c r="E7767">
        <v>6370</v>
      </c>
      <c r="F7767">
        <v>0</v>
      </c>
      <c r="G7767">
        <v>0</v>
      </c>
      <c r="H7767" t="s">
        <v>11</v>
      </c>
      <c r="I7767" t="s">
        <v>11</v>
      </c>
      <c r="J7767" s="10">
        <v>0</v>
      </c>
      <c r="K7767" s="13">
        <f t="shared" si="244"/>
        <v>1958</v>
      </c>
      <c r="L7767" s="1" t="str">
        <f t="shared" si="243"/>
        <v/>
      </c>
    </row>
    <row r="7768" spans="1:12" ht="13.8" customHeight="1" x14ac:dyDescent="0.3">
      <c r="A7768" t="s">
        <v>120</v>
      </c>
      <c r="B7768">
        <v>1936</v>
      </c>
      <c r="C7768" s="10">
        <v>6974</v>
      </c>
      <c r="D7768">
        <v>0</v>
      </c>
      <c r="E7768">
        <v>6974</v>
      </c>
      <c r="F7768">
        <v>0</v>
      </c>
      <c r="G7768">
        <v>0</v>
      </c>
      <c r="H7768" t="s">
        <v>11</v>
      </c>
      <c r="I7768" t="s">
        <v>11</v>
      </c>
      <c r="J7768" s="10">
        <v>0</v>
      </c>
      <c r="K7768" s="13">
        <f t="shared" si="244"/>
        <v>1958</v>
      </c>
      <c r="L7768" s="1" t="str">
        <f t="shared" si="243"/>
        <v/>
      </c>
    </row>
    <row r="7769" spans="1:12" ht="13.8" customHeight="1" x14ac:dyDescent="0.3">
      <c r="A7769" t="s">
        <v>120</v>
      </c>
      <c r="B7769">
        <v>1937</v>
      </c>
      <c r="C7769" s="10">
        <v>8649</v>
      </c>
      <c r="D7769">
        <v>0</v>
      </c>
      <c r="E7769">
        <v>8649</v>
      </c>
      <c r="F7769">
        <v>0</v>
      </c>
      <c r="G7769">
        <v>0</v>
      </c>
      <c r="H7769" t="s">
        <v>11</v>
      </c>
      <c r="I7769" t="s">
        <v>11</v>
      </c>
      <c r="J7769" s="10">
        <v>0</v>
      </c>
      <c r="K7769" s="13">
        <f t="shared" si="244"/>
        <v>1958</v>
      </c>
      <c r="L7769" s="1" t="str">
        <f t="shared" si="243"/>
        <v/>
      </c>
    </row>
    <row r="7770" spans="1:12" ht="13.8" customHeight="1" x14ac:dyDescent="0.3">
      <c r="A7770" t="s">
        <v>120</v>
      </c>
      <c r="B7770">
        <v>1938</v>
      </c>
      <c r="C7770" s="10">
        <v>8673</v>
      </c>
      <c r="D7770">
        <v>0</v>
      </c>
      <c r="E7770">
        <v>8673</v>
      </c>
      <c r="F7770">
        <v>0</v>
      </c>
      <c r="G7770">
        <v>0</v>
      </c>
      <c r="H7770" t="s">
        <v>11</v>
      </c>
      <c r="I7770" t="s">
        <v>11</v>
      </c>
      <c r="J7770" s="10">
        <v>0</v>
      </c>
      <c r="K7770" s="13">
        <f t="shared" si="244"/>
        <v>1958</v>
      </c>
      <c r="L7770" s="1" t="str">
        <f t="shared" si="243"/>
        <v/>
      </c>
    </row>
    <row r="7771" spans="1:12" ht="13.8" customHeight="1" x14ac:dyDescent="0.3">
      <c r="A7771" t="s">
        <v>120</v>
      </c>
      <c r="B7771">
        <v>1939</v>
      </c>
      <c r="C7771" s="10">
        <v>8202</v>
      </c>
      <c r="D7771">
        <v>54</v>
      </c>
      <c r="E7771">
        <v>8148</v>
      </c>
      <c r="F7771">
        <v>0</v>
      </c>
      <c r="G7771">
        <v>0</v>
      </c>
      <c r="H7771" t="s">
        <v>11</v>
      </c>
      <c r="I7771" t="s">
        <v>11</v>
      </c>
      <c r="J7771" s="10">
        <v>0</v>
      </c>
      <c r="K7771" s="13">
        <f t="shared" si="244"/>
        <v>1958</v>
      </c>
      <c r="L7771" s="1" t="str">
        <f t="shared" si="243"/>
        <v/>
      </c>
    </row>
    <row r="7772" spans="1:12" ht="13.8" customHeight="1" x14ac:dyDescent="0.3">
      <c r="A7772" t="s">
        <v>120</v>
      </c>
      <c r="B7772">
        <v>1940</v>
      </c>
      <c r="C7772" s="10">
        <v>7404</v>
      </c>
      <c r="D7772">
        <v>67</v>
      </c>
      <c r="E7772">
        <v>7328</v>
      </c>
      <c r="F7772">
        <v>0</v>
      </c>
      <c r="G7772">
        <v>9</v>
      </c>
      <c r="H7772" t="s">
        <v>11</v>
      </c>
      <c r="I7772" t="s">
        <v>11</v>
      </c>
      <c r="J7772" s="10">
        <v>0</v>
      </c>
      <c r="K7772" s="13">
        <f t="shared" si="244"/>
        <v>1958</v>
      </c>
      <c r="L7772" s="1" t="str">
        <f t="shared" si="243"/>
        <v/>
      </c>
    </row>
    <row r="7773" spans="1:12" ht="13.8" customHeight="1" x14ac:dyDescent="0.3">
      <c r="A7773" t="s">
        <v>120</v>
      </c>
      <c r="B7773">
        <v>1941</v>
      </c>
      <c r="C7773" s="10">
        <v>5683</v>
      </c>
      <c r="D7773">
        <v>65</v>
      </c>
      <c r="E7773">
        <v>5610</v>
      </c>
      <c r="F7773">
        <v>0</v>
      </c>
      <c r="G7773">
        <v>7</v>
      </c>
      <c r="H7773" t="s">
        <v>11</v>
      </c>
      <c r="I7773" t="s">
        <v>11</v>
      </c>
      <c r="J7773" s="10">
        <v>0</v>
      </c>
      <c r="K7773" s="13">
        <f t="shared" si="244"/>
        <v>1958</v>
      </c>
      <c r="L7773" s="1" t="str">
        <f t="shared" si="243"/>
        <v/>
      </c>
    </row>
    <row r="7774" spans="1:12" ht="13.8" customHeight="1" x14ac:dyDescent="0.3">
      <c r="A7774" t="s">
        <v>120</v>
      </c>
      <c r="B7774">
        <v>1942</v>
      </c>
      <c r="C7774" s="10">
        <v>8060</v>
      </c>
      <c r="D7774">
        <v>59</v>
      </c>
      <c r="E7774">
        <v>7993</v>
      </c>
      <c r="F7774">
        <v>0</v>
      </c>
      <c r="G7774">
        <v>7</v>
      </c>
      <c r="H7774" t="s">
        <v>11</v>
      </c>
      <c r="I7774" t="s">
        <v>11</v>
      </c>
      <c r="J7774" s="10">
        <v>0</v>
      </c>
      <c r="K7774" s="13">
        <f t="shared" si="244"/>
        <v>1958</v>
      </c>
      <c r="L7774" s="1" t="str">
        <f t="shared" si="243"/>
        <v/>
      </c>
    </row>
    <row r="7775" spans="1:12" ht="13.8" customHeight="1" x14ac:dyDescent="0.3">
      <c r="A7775" t="s">
        <v>120</v>
      </c>
      <c r="B7775">
        <v>1943</v>
      </c>
      <c r="C7775" s="10">
        <v>8312</v>
      </c>
      <c r="D7775">
        <v>50</v>
      </c>
      <c r="E7775">
        <v>8257</v>
      </c>
      <c r="F7775">
        <v>0</v>
      </c>
      <c r="G7775">
        <v>5</v>
      </c>
      <c r="H7775" t="s">
        <v>11</v>
      </c>
      <c r="I7775" t="s">
        <v>11</v>
      </c>
      <c r="J7775" s="10">
        <v>0</v>
      </c>
      <c r="K7775" s="13">
        <f t="shared" si="244"/>
        <v>1958</v>
      </c>
      <c r="L7775" s="1" t="str">
        <f t="shared" si="243"/>
        <v/>
      </c>
    </row>
    <row r="7776" spans="1:12" ht="13.8" customHeight="1" x14ac:dyDescent="0.3">
      <c r="A7776" t="s">
        <v>120</v>
      </c>
      <c r="B7776">
        <v>1944</v>
      </c>
      <c r="C7776" s="10">
        <v>11370</v>
      </c>
      <c r="D7776">
        <v>72</v>
      </c>
      <c r="E7776">
        <v>11292</v>
      </c>
      <c r="F7776">
        <v>0</v>
      </c>
      <c r="G7776">
        <v>5</v>
      </c>
      <c r="H7776" t="s">
        <v>11</v>
      </c>
      <c r="I7776" t="s">
        <v>11</v>
      </c>
      <c r="J7776" s="10">
        <v>0</v>
      </c>
      <c r="K7776" s="13">
        <f t="shared" si="244"/>
        <v>1958</v>
      </c>
      <c r="L7776" s="1" t="str">
        <f t="shared" si="243"/>
        <v/>
      </c>
    </row>
    <row r="7777" spans="1:12" ht="13.8" customHeight="1" x14ac:dyDescent="0.3">
      <c r="A7777" t="s">
        <v>120</v>
      </c>
      <c r="B7777">
        <v>1945</v>
      </c>
      <c r="C7777" s="10">
        <v>14437</v>
      </c>
      <c r="D7777">
        <v>109</v>
      </c>
      <c r="E7777">
        <v>14325</v>
      </c>
      <c r="F7777">
        <v>0</v>
      </c>
      <c r="G7777">
        <v>3</v>
      </c>
      <c r="H7777" t="s">
        <v>11</v>
      </c>
      <c r="I7777" t="s">
        <v>11</v>
      </c>
      <c r="J7777" s="10">
        <v>0</v>
      </c>
      <c r="K7777" s="13">
        <f t="shared" si="244"/>
        <v>1958</v>
      </c>
      <c r="L7777" s="1" t="str">
        <f t="shared" si="243"/>
        <v/>
      </c>
    </row>
    <row r="7778" spans="1:12" ht="13.8" customHeight="1" x14ac:dyDescent="0.3">
      <c r="A7778" t="s">
        <v>120</v>
      </c>
      <c r="B7778">
        <v>1946</v>
      </c>
      <c r="C7778" s="10">
        <v>16439</v>
      </c>
      <c r="D7778">
        <v>109</v>
      </c>
      <c r="E7778">
        <v>16325</v>
      </c>
      <c r="F7778">
        <v>0</v>
      </c>
      <c r="G7778">
        <v>6</v>
      </c>
      <c r="H7778" t="s">
        <v>11</v>
      </c>
      <c r="I7778" t="s">
        <v>11</v>
      </c>
      <c r="J7778" s="10">
        <v>0</v>
      </c>
      <c r="K7778" s="13">
        <f t="shared" si="244"/>
        <v>1958</v>
      </c>
      <c r="L7778" s="1" t="str">
        <f t="shared" si="243"/>
        <v/>
      </c>
    </row>
    <row r="7779" spans="1:12" ht="13.8" customHeight="1" x14ac:dyDescent="0.3">
      <c r="A7779" t="s">
        <v>120</v>
      </c>
      <c r="B7779">
        <v>1947</v>
      </c>
      <c r="C7779" s="10">
        <v>17322</v>
      </c>
      <c r="D7779">
        <v>136</v>
      </c>
      <c r="E7779">
        <v>17180</v>
      </c>
      <c r="F7779">
        <v>0</v>
      </c>
      <c r="G7779">
        <v>6</v>
      </c>
      <c r="H7779" t="s">
        <v>11</v>
      </c>
      <c r="I7779" t="s">
        <v>11</v>
      </c>
      <c r="J7779" s="10">
        <v>0</v>
      </c>
      <c r="K7779" s="13">
        <f t="shared" si="244"/>
        <v>1958</v>
      </c>
      <c r="L7779" s="1" t="str">
        <f t="shared" si="243"/>
        <v/>
      </c>
    </row>
    <row r="7780" spans="1:12" ht="13.8" customHeight="1" x14ac:dyDescent="0.3">
      <c r="A7780" t="s">
        <v>120</v>
      </c>
      <c r="B7780">
        <v>1948</v>
      </c>
      <c r="C7780" s="10">
        <v>21275</v>
      </c>
      <c r="D7780">
        <v>109</v>
      </c>
      <c r="E7780">
        <v>21157</v>
      </c>
      <c r="F7780">
        <v>0</v>
      </c>
      <c r="G7780">
        <v>9</v>
      </c>
      <c r="H7780" t="s">
        <v>11</v>
      </c>
      <c r="I7780" t="s">
        <v>11</v>
      </c>
      <c r="J7780" s="10">
        <v>0</v>
      </c>
      <c r="K7780" s="13">
        <f t="shared" si="244"/>
        <v>1958</v>
      </c>
      <c r="L7780" s="1" t="str">
        <f t="shared" si="243"/>
        <v/>
      </c>
    </row>
    <row r="7781" spans="1:12" ht="13.8" customHeight="1" x14ac:dyDescent="0.3">
      <c r="A7781" t="s">
        <v>120</v>
      </c>
      <c r="B7781">
        <v>1949</v>
      </c>
      <c r="C7781" s="10">
        <v>22935</v>
      </c>
      <c r="D7781">
        <v>123</v>
      </c>
      <c r="E7781">
        <v>22804</v>
      </c>
      <c r="F7781">
        <v>0</v>
      </c>
      <c r="G7781">
        <v>8</v>
      </c>
      <c r="H7781" t="s">
        <v>11</v>
      </c>
      <c r="I7781" t="s">
        <v>11</v>
      </c>
      <c r="J7781" s="10">
        <v>0</v>
      </c>
      <c r="K7781" s="13">
        <f t="shared" si="244"/>
        <v>1958</v>
      </c>
      <c r="L7781" s="1" t="str">
        <f t="shared" si="243"/>
        <v/>
      </c>
    </row>
    <row r="7782" spans="1:12" ht="13.8" customHeight="1" x14ac:dyDescent="0.3">
      <c r="A7782" t="s">
        <v>120</v>
      </c>
      <c r="B7782">
        <v>1950</v>
      </c>
      <c r="C7782" s="10">
        <v>-1473</v>
      </c>
      <c r="D7782">
        <v>145</v>
      </c>
      <c r="E7782">
        <v>-1627</v>
      </c>
      <c r="F7782">
        <v>0</v>
      </c>
      <c r="G7782">
        <v>9</v>
      </c>
      <c r="H7782">
        <v>0</v>
      </c>
      <c r="I7782">
        <v>-0.08</v>
      </c>
      <c r="J7782" s="10">
        <v>9</v>
      </c>
      <c r="K7782" s="13">
        <f t="shared" si="244"/>
        <v>1958</v>
      </c>
      <c r="L7782" s="1" t="str">
        <f t="shared" si="243"/>
        <v/>
      </c>
    </row>
    <row r="7783" spans="1:12" ht="13.8" customHeight="1" x14ac:dyDescent="0.3">
      <c r="A7783" t="s">
        <v>120</v>
      </c>
      <c r="B7783">
        <v>1951</v>
      </c>
      <c r="C7783" s="10">
        <v>1887</v>
      </c>
      <c r="D7783">
        <v>123</v>
      </c>
      <c r="E7783">
        <v>1755</v>
      </c>
      <c r="F7783">
        <v>0</v>
      </c>
      <c r="G7783">
        <v>9</v>
      </c>
      <c r="H7783">
        <v>0</v>
      </c>
      <c r="I7783">
        <v>0.11</v>
      </c>
      <c r="J7783" s="10">
        <v>646</v>
      </c>
      <c r="K7783" s="13">
        <f t="shared" si="244"/>
        <v>1958</v>
      </c>
      <c r="L7783" s="1" t="str">
        <f t="shared" si="243"/>
        <v/>
      </c>
    </row>
    <row r="7784" spans="1:12" ht="13.8" customHeight="1" x14ac:dyDescent="0.3">
      <c r="A7784" t="s">
        <v>120</v>
      </c>
      <c r="B7784">
        <v>1952</v>
      </c>
      <c r="C7784" s="10">
        <v>1117</v>
      </c>
      <c r="D7784">
        <v>109</v>
      </c>
      <c r="E7784">
        <v>1001</v>
      </c>
      <c r="F7784">
        <v>0</v>
      </c>
      <c r="G7784">
        <v>7</v>
      </c>
      <c r="H7784">
        <v>0</v>
      </c>
      <c r="I7784">
        <v>0.06</v>
      </c>
      <c r="J7784" s="10">
        <v>1</v>
      </c>
      <c r="K7784" s="13">
        <f t="shared" si="244"/>
        <v>1958</v>
      </c>
      <c r="L7784" s="1" t="str">
        <f t="shared" si="243"/>
        <v/>
      </c>
    </row>
    <row r="7785" spans="1:12" ht="13.8" customHeight="1" x14ac:dyDescent="0.3">
      <c r="A7785" t="s">
        <v>120</v>
      </c>
      <c r="B7785">
        <v>1953</v>
      </c>
      <c r="C7785" s="10">
        <v>1045</v>
      </c>
      <c r="D7785">
        <v>112</v>
      </c>
      <c r="E7785">
        <v>923</v>
      </c>
      <c r="F7785">
        <v>0</v>
      </c>
      <c r="G7785">
        <v>9</v>
      </c>
      <c r="H7785">
        <v>0</v>
      </c>
      <c r="I7785">
        <v>0.06</v>
      </c>
      <c r="J7785" s="10">
        <v>1</v>
      </c>
      <c r="K7785" s="13">
        <f t="shared" si="244"/>
        <v>1958</v>
      </c>
      <c r="L7785" s="1" t="str">
        <f t="shared" si="243"/>
        <v/>
      </c>
    </row>
    <row r="7786" spans="1:12" ht="13.8" customHeight="1" x14ac:dyDescent="0.3">
      <c r="A7786" t="s">
        <v>120</v>
      </c>
      <c r="B7786">
        <v>1954</v>
      </c>
      <c r="C7786" s="10">
        <v>285</v>
      </c>
      <c r="D7786">
        <v>182</v>
      </c>
      <c r="E7786">
        <v>95</v>
      </c>
      <c r="F7786">
        <v>0</v>
      </c>
      <c r="G7786">
        <v>9</v>
      </c>
      <c r="H7786">
        <v>0</v>
      </c>
      <c r="I7786">
        <v>0.02</v>
      </c>
      <c r="J7786" s="10">
        <v>91</v>
      </c>
      <c r="K7786" s="13">
        <f t="shared" si="244"/>
        <v>1958</v>
      </c>
      <c r="L7786" s="1" t="str">
        <f t="shared" si="243"/>
        <v/>
      </c>
    </row>
    <row r="7787" spans="1:12" ht="13.8" customHeight="1" x14ac:dyDescent="0.3">
      <c r="A7787" t="s">
        <v>120</v>
      </c>
      <c r="B7787">
        <v>1955</v>
      </c>
      <c r="C7787" s="10">
        <v>4316</v>
      </c>
      <c r="D7787">
        <v>177</v>
      </c>
      <c r="E7787">
        <v>785</v>
      </c>
      <c r="F7787">
        <v>159</v>
      </c>
      <c r="G7787">
        <v>18</v>
      </c>
      <c r="H7787">
        <v>3177</v>
      </c>
      <c r="I7787">
        <v>0.22</v>
      </c>
      <c r="J7787" s="10">
        <v>605</v>
      </c>
      <c r="K7787" s="13">
        <f t="shared" si="244"/>
        <v>1958</v>
      </c>
      <c r="L7787" s="1" t="str">
        <f t="shared" si="243"/>
        <v/>
      </c>
    </row>
    <row r="7788" spans="1:12" ht="13.8" customHeight="1" x14ac:dyDescent="0.3">
      <c r="A7788" t="s">
        <v>120</v>
      </c>
      <c r="B7788">
        <v>1956</v>
      </c>
      <c r="C7788" s="10">
        <v>6225</v>
      </c>
      <c r="D7788">
        <v>138</v>
      </c>
      <c r="E7788">
        <v>2344</v>
      </c>
      <c r="F7788">
        <v>232</v>
      </c>
      <c r="G7788">
        <v>30</v>
      </c>
      <c r="H7788">
        <v>3481</v>
      </c>
      <c r="I7788">
        <v>0.31</v>
      </c>
      <c r="J7788" s="10">
        <v>906</v>
      </c>
      <c r="K7788" s="13">
        <f t="shared" si="244"/>
        <v>1958</v>
      </c>
      <c r="L7788" s="1" t="str">
        <f t="shared" si="243"/>
        <v/>
      </c>
    </row>
    <row r="7789" spans="1:12" ht="13.8" customHeight="1" x14ac:dyDescent="0.3">
      <c r="A7789" t="s">
        <v>120</v>
      </c>
      <c r="B7789">
        <v>1957</v>
      </c>
      <c r="C7789" s="10">
        <v>5950</v>
      </c>
      <c r="D7789">
        <v>127</v>
      </c>
      <c r="E7789">
        <v>3033</v>
      </c>
      <c r="F7789">
        <v>383</v>
      </c>
      <c r="G7789">
        <v>43</v>
      </c>
      <c r="H7789">
        <v>2365</v>
      </c>
      <c r="I7789">
        <v>0.28999999999999998</v>
      </c>
      <c r="J7789" s="10">
        <v>1291</v>
      </c>
      <c r="K7789" s="13">
        <f t="shared" si="244"/>
        <v>1958</v>
      </c>
      <c r="L7789" s="1" t="str">
        <f t="shared" si="243"/>
        <v/>
      </c>
    </row>
    <row r="7790" spans="1:12" ht="13.8" customHeight="1" x14ac:dyDescent="0.3">
      <c r="A7790" t="s">
        <v>120</v>
      </c>
      <c r="B7790">
        <v>1958</v>
      </c>
      <c r="C7790" s="10">
        <v>6886</v>
      </c>
      <c r="D7790">
        <v>140</v>
      </c>
      <c r="E7790">
        <v>3603</v>
      </c>
      <c r="F7790">
        <v>393</v>
      </c>
      <c r="G7790">
        <v>56</v>
      </c>
      <c r="H7790">
        <v>2694</v>
      </c>
      <c r="I7790">
        <v>0.33</v>
      </c>
      <c r="J7790" s="10">
        <v>1451</v>
      </c>
      <c r="K7790" s="13">
        <f t="shared" si="244"/>
        <v>1958</v>
      </c>
      <c r="L7790" s="1" t="str">
        <f t="shared" si="243"/>
        <v/>
      </c>
    </row>
    <row r="7791" spans="1:12" ht="13.8" customHeight="1" x14ac:dyDescent="0.3">
      <c r="A7791" t="s">
        <v>120</v>
      </c>
      <c r="B7791">
        <v>1959</v>
      </c>
      <c r="C7791" s="10">
        <v>6979</v>
      </c>
      <c r="D7791">
        <v>172</v>
      </c>
      <c r="E7791">
        <v>3189</v>
      </c>
      <c r="F7791">
        <v>480</v>
      </c>
      <c r="G7791">
        <v>79</v>
      </c>
      <c r="H7791">
        <v>3059</v>
      </c>
      <c r="I7791">
        <v>0.33</v>
      </c>
      <c r="J7791" s="10">
        <v>1518</v>
      </c>
      <c r="K7791" s="13">
        <f t="shared" si="244"/>
        <v>1989</v>
      </c>
      <c r="L7791" s="1" t="str">
        <f t="shared" si="243"/>
        <v/>
      </c>
    </row>
    <row r="7792" spans="1:12" ht="13.8" customHeight="1" x14ac:dyDescent="0.3">
      <c r="A7792" t="s">
        <v>120</v>
      </c>
      <c r="B7792">
        <v>1960</v>
      </c>
      <c r="C7792" s="10">
        <v>10197</v>
      </c>
      <c r="D7792">
        <v>167</v>
      </c>
      <c r="E7792">
        <v>5960</v>
      </c>
      <c r="F7792">
        <v>502</v>
      </c>
      <c r="G7792">
        <v>108</v>
      </c>
      <c r="H7792">
        <v>3461</v>
      </c>
      <c r="I7792">
        <v>0.46</v>
      </c>
      <c r="J7792" s="10">
        <v>1814</v>
      </c>
      <c r="K7792" s="13">
        <f t="shared" si="244"/>
        <v>1989</v>
      </c>
      <c r="L7792" s="1" t="str">
        <f t="shared" si="243"/>
        <v/>
      </c>
    </row>
    <row r="7793" spans="1:12" ht="13.8" customHeight="1" x14ac:dyDescent="0.3">
      <c r="A7793" t="s">
        <v>120</v>
      </c>
      <c r="B7793">
        <v>1961</v>
      </c>
      <c r="C7793" s="10">
        <v>9965</v>
      </c>
      <c r="D7793">
        <v>143</v>
      </c>
      <c r="E7793">
        <v>5274</v>
      </c>
      <c r="F7793">
        <v>519</v>
      </c>
      <c r="G7793">
        <v>101</v>
      </c>
      <c r="H7793">
        <v>3927</v>
      </c>
      <c r="I7793">
        <v>0.44</v>
      </c>
      <c r="J7793" s="10">
        <v>1863</v>
      </c>
      <c r="K7793" s="13">
        <f t="shared" si="244"/>
        <v>1989</v>
      </c>
      <c r="L7793" s="1" t="str">
        <f t="shared" si="243"/>
        <v/>
      </c>
    </row>
    <row r="7794" spans="1:12" ht="13.8" customHeight="1" x14ac:dyDescent="0.3">
      <c r="A7794" t="s">
        <v>120</v>
      </c>
      <c r="B7794">
        <v>1962</v>
      </c>
      <c r="C7794" s="10">
        <v>10216</v>
      </c>
      <c r="D7794">
        <v>148</v>
      </c>
      <c r="E7794">
        <v>5106</v>
      </c>
      <c r="F7794">
        <v>556</v>
      </c>
      <c r="G7794">
        <v>101</v>
      </c>
      <c r="H7794">
        <v>4305</v>
      </c>
      <c r="I7794">
        <v>0.44</v>
      </c>
      <c r="J7794" s="10">
        <v>2163</v>
      </c>
      <c r="K7794" s="13">
        <f t="shared" si="244"/>
        <v>1989</v>
      </c>
      <c r="L7794" s="1" t="str">
        <f t="shared" si="243"/>
        <v/>
      </c>
    </row>
    <row r="7795" spans="1:12" ht="13.8" customHeight="1" x14ac:dyDescent="0.3">
      <c r="A7795" t="s">
        <v>120</v>
      </c>
      <c r="B7795">
        <v>1963</v>
      </c>
      <c r="C7795" s="10">
        <v>11274</v>
      </c>
      <c r="D7795">
        <v>165</v>
      </c>
      <c r="E7795">
        <v>5533</v>
      </c>
      <c r="F7795">
        <v>602</v>
      </c>
      <c r="G7795">
        <v>101</v>
      </c>
      <c r="H7795">
        <v>4874</v>
      </c>
      <c r="I7795">
        <v>0.47</v>
      </c>
      <c r="J7795" s="10">
        <v>2357</v>
      </c>
      <c r="K7795" s="13">
        <f t="shared" si="244"/>
        <v>1989</v>
      </c>
      <c r="L7795" s="1" t="str">
        <f t="shared" si="243"/>
        <v/>
      </c>
    </row>
    <row r="7796" spans="1:12" ht="13.8" customHeight="1" x14ac:dyDescent="0.3">
      <c r="A7796" t="s">
        <v>120</v>
      </c>
      <c r="B7796">
        <v>1964</v>
      </c>
      <c r="C7796" s="10">
        <v>12970</v>
      </c>
      <c r="D7796">
        <v>198</v>
      </c>
      <c r="E7796">
        <v>6433</v>
      </c>
      <c r="F7796">
        <v>630</v>
      </c>
      <c r="G7796">
        <v>101</v>
      </c>
      <c r="H7796">
        <v>5608</v>
      </c>
      <c r="I7796">
        <v>0.53</v>
      </c>
      <c r="J7796" s="10">
        <v>2447</v>
      </c>
      <c r="K7796" s="13">
        <f t="shared" si="244"/>
        <v>1989</v>
      </c>
      <c r="L7796" s="1" t="str">
        <f t="shared" si="243"/>
        <v/>
      </c>
    </row>
    <row r="7797" spans="1:12" ht="13.8" customHeight="1" x14ac:dyDescent="0.3">
      <c r="A7797" t="s">
        <v>120</v>
      </c>
      <c r="B7797">
        <v>1965</v>
      </c>
      <c r="C7797" s="10">
        <v>14662</v>
      </c>
      <c r="D7797">
        <v>206</v>
      </c>
      <c r="E7797">
        <v>6721</v>
      </c>
      <c r="F7797">
        <v>649</v>
      </c>
      <c r="G7797">
        <v>107</v>
      </c>
      <c r="H7797">
        <v>6978</v>
      </c>
      <c r="I7797">
        <v>0.57999999999999996</v>
      </c>
      <c r="J7797" s="10">
        <v>2703</v>
      </c>
      <c r="K7797" s="13">
        <f t="shared" si="244"/>
        <v>1989</v>
      </c>
      <c r="L7797" s="1" t="str">
        <f t="shared" si="243"/>
        <v/>
      </c>
    </row>
    <row r="7798" spans="1:12" ht="13.8" customHeight="1" x14ac:dyDescent="0.3">
      <c r="A7798" t="s">
        <v>120</v>
      </c>
      <c r="B7798">
        <v>1966</v>
      </c>
      <c r="C7798" s="10">
        <v>17497</v>
      </c>
      <c r="D7798">
        <v>206</v>
      </c>
      <c r="E7798">
        <v>7180</v>
      </c>
      <c r="F7798">
        <v>732</v>
      </c>
      <c r="G7798">
        <v>190</v>
      </c>
      <c r="H7798">
        <v>9188</v>
      </c>
      <c r="I7798">
        <v>0.68</v>
      </c>
      <c r="J7798" s="10">
        <v>2616</v>
      </c>
      <c r="K7798" s="13">
        <f t="shared" si="244"/>
        <v>1989</v>
      </c>
      <c r="L7798" s="1" t="str">
        <f t="shared" si="243"/>
        <v/>
      </c>
    </row>
    <row r="7799" spans="1:12" ht="13.8" customHeight="1" x14ac:dyDescent="0.3">
      <c r="A7799" t="s">
        <v>120</v>
      </c>
      <c r="B7799">
        <v>1967</v>
      </c>
      <c r="C7799" s="10">
        <v>18528</v>
      </c>
      <c r="D7799">
        <v>210</v>
      </c>
      <c r="E7799">
        <v>7535</v>
      </c>
      <c r="F7799">
        <v>775</v>
      </c>
      <c r="G7799">
        <v>190</v>
      </c>
      <c r="H7799">
        <v>9818</v>
      </c>
      <c r="I7799">
        <v>0.7</v>
      </c>
      <c r="J7799" s="10">
        <v>3569</v>
      </c>
      <c r="K7799" s="13">
        <f t="shared" si="244"/>
        <v>1989</v>
      </c>
      <c r="L7799" s="1" t="str">
        <f t="shared" si="243"/>
        <v/>
      </c>
    </row>
    <row r="7800" spans="1:12" ht="13.8" customHeight="1" x14ac:dyDescent="0.3">
      <c r="A7800" t="s">
        <v>120</v>
      </c>
      <c r="B7800">
        <v>1968</v>
      </c>
      <c r="C7800" s="10">
        <v>22472</v>
      </c>
      <c r="D7800">
        <v>215</v>
      </c>
      <c r="E7800">
        <v>9962</v>
      </c>
      <c r="F7800">
        <v>829</v>
      </c>
      <c r="G7800">
        <v>264</v>
      </c>
      <c r="H7800">
        <v>11202</v>
      </c>
      <c r="I7800">
        <v>0.83</v>
      </c>
      <c r="J7800" s="10">
        <v>3700</v>
      </c>
      <c r="K7800" s="13">
        <f t="shared" si="244"/>
        <v>1989</v>
      </c>
      <c r="L7800" s="1" t="str">
        <f t="shared" si="243"/>
        <v/>
      </c>
    </row>
    <row r="7801" spans="1:12" ht="13.8" customHeight="1" x14ac:dyDescent="0.3">
      <c r="A7801" t="s">
        <v>120</v>
      </c>
      <c r="B7801">
        <v>1969</v>
      </c>
      <c r="C7801" s="10">
        <v>22666</v>
      </c>
      <c r="D7801">
        <v>355</v>
      </c>
      <c r="E7801">
        <v>7831</v>
      </c>
      <c r="F7801">
        <v>2462</v>
      </c>
      <c r="G7801">
        <v>319</v>
      </c>
      <c r="H7801">
        <v>11699</v>
      </c>
      <c r="I7801">
        <v>0.81</v>
      </c>
      <c r="J7801" s="10">
        <v>5333</v>
      </c>
      <c r="K7801" s="13">
        <f t="shared" si="244"/>
        <v>1989</v>
      </c>
      <c r="L7801" s="1" t="str">
        <f t="shared" si="243"/>
        <v/>
      </c>
    </row>
    <row r="7802" spans="1:12" ht="13.8" customHeight="1" x14ac:dyDescent="0.3">
      <c r="A7802" t="s">
        <v>120</v>
      </c>
      <c r="B7802">
        <v>1970</v>
      </c>
      <c r="C7802" s="10">
        <v>25054</v>
      </c>
      <c r="D7802">
        <v>344</v>
      </c>
      <c r="E7802">
        <v>8930</v>
      </c>
      <c r="F7802">
        <v>5611</v>
      </c>
      <c r="G7802">
        <v>350</v>
      </c>
      <c r="H7802">
        <v>9819</v>
      </c>
      <c r="I7802">
        <v>0.87</v>
      </c>
      <c r="J7802" s="10">
        <v>4795</v>
      </c>
      <c r="K7802" s="13">
        <f t="shared" si="244"/>
        <v>1989</v>
      </c>
      <c r="L7802" s="1" t="str">
        <f t="shared" si="243"/>
        <v/>
      </c>
    </row>
    <row r="7803" spans="1:12" ht="13.8" customHeight="1" x14ac:dyDescent="0.3">
      <c r="A7803" t="s">
        <v>120</v>
      </c>
      <c r="B7803">
        <v>1971</v>
      </c>
      <c r="C7803" s="10">
        <v>27740</v>
      </c>
      <c r="D7803">
        <v>390</v>
      </c>
      <c r="E7803">
        <v>10741</v>
      </c>
      <c r="F7803">
        <v>4920</v>
      </c>
      <c r="G7803">
        <v>388</v>
      </c>
      <c r="H7803">
        <v>11301</v>
      </c>
      <c r="I7803">
        <v>0.94</v>
      </c>
      <c r="J7803" s="10">
        <v>4981</v>
      </c>
      <c r="K7803" s="13">
        <f t="shared" si="244"/>
        <v>1989</v>
      </c>
      <c r="L7803" s="1" t="str">
        <f t="shared" si="243"/>
        <v/>
      </c>
    </row>
    <row r="7804" spans="1:12" ht="13.8" customHeight="1" x14ac:dyDescent="0.3">
      <c r="A7804" t="s">
        <v>120</v>
      </c>
      <c r="B7804">
        <v>1972</v>
      </c>
      <c r="C7804" s="10">
        <v>28938</v>
      </c>
      <c r="D7804">
        <v>662</v>
      </c>
      <c r="E7804">
        <v>10381</v>
      </c>
      <c r="F7804">
        <v>4767</v>
      </c>
      <c r="G7804">
        <v>459</v>
      </c>
      <c r="H7804">
        <v>12670</v>
      </c>
      <c r="I7804">
        <v>0.96</v>
      </c>
      <c r="J7804" s="10">
        <v>5573</v>
      </c>
      <c r="K7804" s="13">
        <f t="shared" si="244"/>
        <v>1989</v>
      </c>
      <c r="L7804" s="1" t="str">
        <f t="shared" si="243"/>
        <v/>
      </c>
    </row>
    <row r="7805" spans="1:12" ht="13.8" customHeight="1" x14ac:dyDescent="0.3">
      <c r="A7805" t="s">
        <v>120</v>
      </c>
      <c r="B7805">
        <v>1973</v>
      </c>
      <c r="C7805" s="10">
        <v>35341</v>
      </c>
      <c r="D7805">
        <v>727</v>
      </c>
      <c r="E7805">
        <v>13957</v>
      </c>
      <c r="F7805">
        <v>5237</v>
      </c>
      <c r="G7805">
        <v>475</v>
      </c>
      <c r="H7805">
        <v>14945</v>
      </c>
      <c r="I7805">
        <v>1.1399999999999999</v>
      </c>
      <c r="J7805" s="10">
        <v>5999</v>
      </c>
      <c r="K7805" s="13">
        <f t="shared" si="244"/>
        <v>1989</v>
      </c>
      <c r="L7805" s="1" t="str">
        <f t="shared" si="243"/>
        <v/>
      </c>
    </row>
    <row r="7806" spans="1:12" ht="13.8" customHeight="1" x14ac:dyDescent="0.3">
      <c r="A7806" t="s">
        <v>120</v>
      </c>
      <c r="B7806">
        <v>1974</v>
      </c>
      <c r="C7806" s="10">
        <v>39245</v>
      </c>
      <c r="D7806">
        <v>829</v>
      </c>
      <c r="E7806">
        <v>16418</v>
      </c>
      <c r="F7806">
        <v>6598</v>
      </c>
      <c r="G7806">
        <v>615</v>
      </c>
      <c r="H7806">
        <v>14785</v>
      </c>
      <c r="I7806">
        <v>1.23</v>
      </c>
      <c r="J7806" s="10">
        <v>5469</v>
      </c>
      <c r="K7806" s="13">
        <f t="shared" si="244"/>
        <v>1989</v>
      </c>
      <c r="L7806" s="1" t="str">
        <f t="shared" si="243"/>
        <v/>
      </c>
    </row>
    <row r="7807" spans="1:12" ht="13.8" customHeight="1" x14ac:dyDescent="0.3">
      <c r="A7807" t="s">
        <v>120</v>
      </c>
      <c r="B7807">
        <v>1975</v>
      </c>
      <c r="C7807" s="10">
        <v>38001</v>
      </c>
      <c r="D7807">
        <v>714</v>
      </c>
      <c r="E7807">
        <v>17830</v>
      </c>
      <c r="F7807">
        <v>6247</v>
      </c>
      <c r="G7807">
        <v>730</v>
      </c>
      <c r="H7807">
        <v>12480</v>
      </c>
      <c r="I7807">
        <v>1.1599999999999999</v>
      </c>
      <c r="J7807" s="10">
        <v>4946</v>
      </c>
      <c r="K7807" s="13">
        <f t="shared" si="244"/>
        <v>1989</v>
      </c>
      <c r="L7807" s="1" t="str">
        <f t="shared" si="243"/>
        <v/>
      </c>
    </row>
    <row r="7808" spans="1:12" ht="13.8" customHeight="1" x14ac:dyDescent="0.3">
      <c r="A7808" t="s">
        <v>120</v>
      </c>
      <c r="B7808">
        <v>1976</v>
      </c>
      <c r="C7808" s="10">
        <v>42717</v>
      </c>
      <c r="D7808">
        <v>635</v>
      </c>
      <c r="E7808">
        <v>20246</v>
      </c>
      <c r="F7808">
        <v>6232</v>
      </c>
      <c r="G7808">
        <v>830</v>
      </c>
      <c r="H7808">
        <v>14774</v>
      </c>
      <c r="I7808">
        <v>1.26</v>
      </c>
      <c r="J7808" s="10">
        <v>4366</v>
      </c>
      <c r="K7808" s="13">
        <f t="shared" si="244"/>
        <v>1989</v>
      </c>
      <c r="L7808" s="1" t="str">
        <f t="shared" si="243"/>
        <v/>
      </c>
    </row>
    <row r="7809" spans="1:12" ht="13.8" customHeight="1" x14ac:dyDescent="0.3">
      <c r="A7809" t="s">
        <v>120</v>
      </c>
      <c r="B7809">
        <v>1977</v>
      </c>
      <c r="C7809" s="10">
        <v>44715</v>
      </c>
      <c r="D7809">
        <v>637</v>
      </c>
      <c r="E7809">
        <v>23542</v>
      </c>
      <c r="F7809">
        <v>5580</v>
      </c>
      <c r="G7809">
        <v>987</v>
      </c>
      <c r="H7809">
        <v>13970</v>
      </c>
      <c r="I7809">
        <v>1.28</v>
      </c>
      <c r="J7809" s="10">
        <v>3937</v>
      </c>
      <c r="K7809" s="13">
        <f t="shared" si="244"/>
        <v>1989</v>
      </c>
      <c r="L7809" s="1" t="str">
        <f t="shared" si="243"/>
        <v/>
      </c>
    </row>
    <row r="7810" spans="1:12" ht="13.8" customHeight="1" x14ac:dyDescent="0.3">
      <c r="A7810" t="s">
        <v>120</v>
      </c>
      <c r="B7810">
        <v>1978</v>
      </c>
      <c r="C7810" s="10">
        <v>44306</v>
      </c>
      <c r="D7810">
        <v>692</v>
      </c>
      <c r="E7810">
        <v>23219</v>
      </c>
      <c r="F7810">
        <v>5140</v>
      </c>
      <c r="G7810">
        <v>1632</v>
      </c>
      <c r="H7810">
        <v>13623</v>
      </c>
      <c r="I7810">
        <v>1.23</v>
      </c>
      <c r="J7810" s="10">
        <v>3636</v>
      </c>
      <c r="K7810" s="13">
        <f t="shared" si="244"/>
        <v>1989</v>
      </c>
      <c r="L7810" s="1" t="str">
        <f t="shared" ref="L7810:L7873" si="245">IF(AND(B7810&gt;2011),1,"")</f>
        <v/>
      </c>
    </row>
    <row r="7811" spans="1:12" ht="13.8" customHeight="1" x14ac:dyDescent="0.3">
      <c r="A7811" t="s">
        <v>120</v>
      </c>
      <c r="B7811">
        <v>1979</v>
      </c>
      <c r="C7811" s="10">
        <v>44731</v>
      </c>
      <c r="D7811">
        <v>657</v>
      </c>
      <c r="E7811">
        <v>27999</v>
      </c>
      <c r="F7811">
        <v>6564</v>
      </c>
      <c r="G7811">
        <v>1224</v>
      </c>
      <c r="H7811">
        <v>8287</v>
      </c>
      <c r="I7811">
        <v>1.2</v>
      </c>
      <c r="J7811" s="10">
        <v>3595</v>
      </c>
      <c r="K7811" s="13">
        <f t="shared" si="244"/>
        <v>1989</v>
      </c>
      <c r="L7811" s="1" t="str">
        <f t="shared" si="245"/>
        <v/>
      </c>
    </row>
    <row r="7812" spans="1:12" ht="13.8" customHeight="1" x14ac:dyDescent="0.3">
      <c r="A7812" t="s">
        <v>120</v>
      </c>
      <c r="B7812">
        <v>1980</v>
      </c>
      <c r="C7812" s="10">
        <v>32970</v>
      </c>
      <c r="D7812">
        <v>664</v>
      </c>
      <c r="E7812">
        <v>22621</v>
      </c>
      <c r="F7812">
        <v>3625</v>
      </c>
      <c r="G7812">
        <v>1088</v>
      </c>
      <c r="H7812">
        <v>4972</v>
      </c>
      <c r="I7812">
        <v>0.85</v>
      </c>
      <c r="J7812" s="10">
        <v>3510</v>
      </c>
      <c r="K7812" s="13">
        <f t="shared" si="244"/>
        <v>1989</v>
      </c>
      <c r="L7812" s="1" t="str">
        <f t="shared" si="245"/>
        <v/>
      </c>
    </row>
    <row r="7813" spans="1:12" ht="13.8" customHeight="1" x14ac:dyDescent="0.3">
      <c r="A7813" t="s">
        <v>120</v>
      </c>
      <c r="B7813">
        <v>1981</v>
      </c>
      <c r="C7813" s="10">
        <v>30788</v>
      </c>
      <c r="D7813">
        <v>526</v>
      </c>
      <c r="E7813">
        <v>21820</v>
      </c>
      <c r="F7813">
        <v>3314</v>
      </c>
      <c r="G7813">
        <v>1088</v>
      </c>
      <c r="H7813">
        <v>4040</v>
      </c>
      <c r="I7813">
        <v>0.77</v>
      </c>
      <c r="J7813" s="10">
        <v>902</v>
      </c>
      <c r="K7813" s="13">
        <f t="shared" si="244"/>
        <v>1989</v>
      </c>
      <c r="L7813" s="1" t="str">
        <f t="shared" si="245"/>
        <v/>
      </c>
    </row>
    <row r="7814" spans="1:12" ht="13.8" customHeight="1" x14ac:dyDescent="0.3">
      <c r="A7814" t="s">
        <v>120</v>
      </c>
      <c r="B7814">
        <v>1982</v>
      </c>
      <c r="C7814" s="10">
        <v>37635</v>
      </c>
      <c r="D7814">
        <v>818</v>
      </c>
      <c r="E7814">
        <v>24598</v>
      </c>
      <c r="F7814">
        <v>3446</v>
      </c>
      <c r="G7814">
        <v>1292</v>
      </c>
      <c r="H7814">
        <v>7481</v>
      </c>
      <c r="I7814">
        <v>0.91</v>
      </c>
      <c r="J7814" s="10">
        <v>1372</v>
      </c>
      <c r="K7814" s="13">
        <f t="shared" si="244"/>
        <v>1989</v>
      </c>
      <c r="L7814" s="1" t="str">
        <f t="shared" si="245"/>
        <v/>
      </c>
    </row>
    <row r="7815" spans="1:12" ht="13.8" customHeight="1" x14ac:dyDescent="0.3">
      <c r="A7815" t="s">
        <v>120</v>
      </c>
      <c r="B7815">
        <v>1983</v>
      </c>
      <c r="C7815" s="10">
        <v>40847</v>
      </c>
      <c r="D7815">
        <v>751</v>
      </c>
      <c r="E7815">
        <v>27617</v>
      </c>
      <c r="F7815">
        <v>4376</v>
      </c>
      <c r="G7815">
        <v>1357</v>
      </c>
      <c r="H7815">
        <v>6746</v>
      </c>
      <c r="I7815">
        <v>0.95</v>
      </c>
      <c r="J7815" s="10">
        <v>1475</v>
      </c>
      <c r="K7815" s="13">
        <f t="shared" si="244"/>
        <v>1989</v>
      </c>
      <c r="L7815" s="1" t="str">
        <f t="shared" si="245"/>
        <v/>
      </c>
    </row>
    <row r="7816" spans="1:12" ht="13.8" customHeight="1" x14ac:dyDescent="0.3">
      <c r="A7816" t="s">
        <v>120</v>
      </c>
      <c r="B7816">
        <v>1984</v>
      </c>
      <c r="C7816" s="10">
        <v>41085</v>
      </c>
      <c r="D7816">
        <v>893</v>
      </c>
      <c r="E7816">
        <v>28316</v>
      </c>
      <c r="F7816">
        <v>6861</v>
      </c>
      <c r="G7816">
        <v>1605</v>
      </c>
      <c r="H7816">
        <v>3411</v>
      </c>
      <c r="I7816">
        <v>0.92</v>
      </c>
      <c r="J7816" s="10">
        <v>1458</v>
      </c>
      <c r="K7816" s="13">
        <f t="shared" ref="K7816:K7879" si="246">IF(B7816&lt;1990,IF(B7816&lt;1959,1958,1989),1990)</f>
        <v>1989</v>
      </c>
      <c r="L7816" s="1" t="str">
        <f t="shared" si="245"/>
        <v/>
      </c>
    </row>
    <row r="7817" spans="1:12" ht="13.8" customHeight="1" x14ac:dyDescent="0.3">
      <c r="A7817" t="s">
        <v>120</v>
      </c>
      <c r="B7817">
        <v>1985</v>
      </c>
      <c r="C7817" s="10">
        <v>43842</v>
      </c>
      <c r="D7817">
        <v>935</v>
      </c>
      <c r="E7817">
        <v>30903</v>
      </c>
      <c r="F7817">
        <v>7476</v>
      </c>
      <c r="G7817">
        <v>1695</v>
      </c>
      <c r="H7817">
        <v>2833</v>
      </c>
      <c r="I7817">
        <v>0.94</v>
      </c>
      <c r="J7817" s="10">
        <v>1415</v>
      </c>
      <c r="K7817" s="13">
        <f t="shared" si="246"/>
        <v>1989</v>
      </c>
      <c r="L7817" s="1" t="str">
        <f t="shared" si="245"/>
        <v/>
      </c>
    </row>
    <row r="7818" spans="1:12" ht="13.8" customHeight="1" x14ac:dyDescent="0.3">
      <c r="A7818" t="s">
        <v>120</v>
      </c>
      <c r="B7818">
        <v>1986</v>
      </c>
      <c r="C7818" s="10">
        <v>40469</v>
      </c>
      <c r="D7818">
        <v>977</v>
      </c>
      <c r="E7818">
        <v>27252</v>
      </c>
      <c r="F7818">
        <v>7790</v>
      </c>
      <c r="G7818">
        <v>1669</v>
      </c>
      <c r="H7818">
        <v>2781</v>
      </c>
      <c r="I7818">
        <v>0.84</v>
      </c>
      <c r="J7818" s="10">
        <v>1116</v>
      </c>
      <c r="K7818" s="13">
        <f t="shared" si="246"/>
        <v>1989</v>
      </c>
      <c r="L7818" s="1" t="str">
        <f t="shared" si="245"/>
        <v/>
      </c>
    </row>
    <row r="7819" spans="1:12" ht="13.8" customHeight="1" x14ac:dyDescent="0.3">
      <c r="A7819" t="s">
        <v>120</v>
      </c>
      <c r="B7819">
        <v>1987</v>
      </c>
      <c r="C7819" s="10">
        <v>43516</v>
      </c>
      <c r="D7819">
        <v>997</v>
      </c>
      <c r="E7819">
        <v>29917</v>
      </c>
      <c r="F7819">
        <v>8352</v>
      </c>
      <c r="G7819">
        <v>1731</v>
      </c>
      <c r="H7819">
        <v>2519</v>
      </c>
      <c r="I7819">
        <v>0.87</v>
      </c>
      <c r="J7819" s="10">
        <v>731</v>
      </c>
      <c r="K7819" s="13">
        <f t="shared" si="246"/>
        <v>1989</v>
      </c>
      <c r="L7819" s="1" t="str">
        <f t="shared" si="245"/>
        <v/>
      </c>
    </row>
    <row r="7820" spans="1:12" ht="13.8" customHeight="1" x14ac:dyDescent="0.3">
      <c r="A7820" t="s">
        <v>120</v>
      </c>
      <c r="B7820">
        <v>1988</v>
      </c>
      <c r="C7820" s="10">
        <v>48027</v>
      </c>
      <c r="D7820">
        <v>1011</v>
      </c>
      <c r="E7820">
        <v>32779</v>
      </c>
      <c r="F7820">
        <v>10479</v>
      </c>
      <c r="G7820">
        <v>1659</v>
      </c>
      <c r="H7820">
        <v>2099</v>
      </c>
      <c r="I7820">
        <v>0.93</v>
      </c>
      <c r="J7820" s="10">
        <v>389</v>
      </c>
      <c r="K7820" s="13">
        <f t="shared" si="246"/>
        <v>1989</v>
      </c>
      <c r="L7820" s="1" t="str">
        <f t="shared" si="245"/>
        <v/>
      </c>
    </row>
    <row r="7821" spans="1:12" ht="13.8" customHeight="1" x14ac:dyDescent="0.3">
      <c r="A7821" t="s">
        <v>120</v>
      </c>
      <c r="B7821">
        <v>1989</v>
      </c>
      <c r="C7821" s="10">
        <v>52142</v>
      </c>
      <c r="D7821">
        <v>834</v>
      </c>
      <c r="E7821">
        <v>37194</v>
      </c>
      <c r="F7821">
        <v>11624</v>
      </c>
      <c r="G7821">
        <v>1703</v>
      </c>
      <c r="H7821">
        <v>787</v>
      </c>
      <c r="I7821">
        <v>0.98</v>
      </c>
      <c r="J7821" s="10">
        <v>313</v>
      </c>
      <c r="K7821" s="13">
        <f t="shared" si="246"/>
        <v>1989</v>
      </c>
      <c r="L7821" s="1" t="str">
        <f t="shared" si="245"/>
        <v/>
      </c>
    </row>
    <row r="7822" spans="1:12" ht="13.8" customHeight="1" x14ac:dyDescent="0.3">
      <c r="A7822" t="s">
        <v>120</v>
      </c>
      <c r="B7822">
        <v>1990</v>
      </c>
      <c r="C7822" s="10">
        <v>57394</v>
      </c>
      <c r="D7822">
        <v>735</v>
      </c>
      <c r="E7822">
        <v>38015</v>
      </c>
      <c r="F7822">
        <v>10921</v>
      </c>
      <c r="G7822">
        <v>1768</v>
      </c>
      <c r="H7822">
        <v>5955</v>
      </c>
      <c r="I7822">
        <v>1.05</v>
      </c>
      <c r="J7822" s="10">
        <v>840</v>
      </c>
      <c r="K7822" s="13">
        <f t="shared" si="246"/>
        <v>1990</v>
      </c>
      <c r="L7822" s="1" t="str">
        <f t="shared" si="245"/>
        <v/>
      </c>
    </row>
    <row r="7823" spans="1:12" ht="13.8" customHeight="1" x14ac:dyDescent="0.3">
      <c r="A7823" t="s">
        <v>120</v>
      </c>
      <c r="B7823">
        <v>1991</v>
      </c>
      <c r="C7823" s="10">
        <v>62013</v>
      </c>
      <c r="D7823">
        <v>1049</v>
      </c>
      <c r="E7823">
        <v>39293</v>
      </c>
      <c r="F7823">
        <v>13542</v>
      </c>
      <c r="G7823">
        <v>2040</v>
      </c>
      <c r="H7823">
        <v>6090</v>
      </c>
      <c r="I7823">
        <v>1.1100000000000001</v>
      </c>
      <c r="J7823" s="10">
        <v>970</v>
      </c>
      <c r="K7823" s="13">
        <f t="shared" si="246"/>
        <v>1990</v>
      </c>
      <c r="L7823" s="1" t="str">
        <f t="shared" si="245"/>
        <v/>
      </c>
    </row>
    <row r="7824" spans="1:12" ht="13.8" customHeight="1" x14ac:dyDescent="0.3">
      <c r="A7824" t="s">
        <v>120</v>
      </c>
      <c r="B7824">
        <v>1992</v>
      </c>
      <c r="C7824" s="10">
        <v>62304</v>
      </c>
      <c r="D7824">
        <v>924</v>
      </c>
      <c r="E7824">
        <v>39013</v>
      </c>
      <c r="F7824">
        <v>14369</v>
      </c>
      <c r="G7824">
        <v>2067</v>
      </c>
      <c r="H7824">
        <v>5932</v>
      </c>
      <c r="I7824">
        <v>1.0900000000000001</v>
      </c>
      <c r="J7824" s="10">
        <v>982</v>
      </c>
      <c r="K7824" s="13">
        <f t="shared" si="246"/>
        <v>1990</v>
      </c>
      <c r="L7824" s="1" t="str">
        <f t="shared" si="245"/>
        <v/>
      </c>
    </row>
    <row r="7825" spans="1:12" ht="13.8" customHeight="1" x14ac:dyDescent="0.3">
      <c r="A7825" t="s">
        <v>120</v>
      </c>
      <c r="B7825">
        <v>1993</v>
      </c>
      <c r="C7825" s="10">
        <v>64689</v>
      </c>
      <c r="D7825">
        <v>1128</v>
      </c>
      <c r="E7825">
        <v>39992</v>
      </c>
      <c r="F7825">
        <v>16564</v>
      </c>
      <c r="G7825">
        <v>2176</v>
      </c>
      <c r="H7825">
        <v>4830</v>
      </c>
      <c r="I7825">
        <v>1.1200000000000001</v>
      </c>
      <c r="J7825" s="10">
        <v>1057</v>
      </c>
      <c r="K7825" s="13">
        <f t="shared" si="246"/>
        <v>1990</v>
      </c>
      <c r="L7825" s="1" t="str">
        <f t="shared" si="245"/>
        <v/>
      </c>
    </row>
    <row r="7826" spans="1:12" ht="13.8" customHeight="1" x14ac:dyDescent="0.3">
      <c r="A7826" t="s">
        <v>120</v>
      </c>
      <c r="B7826">
        <v>1994</v>
      </c>
      <c r="C7826" s="10">
        <v>72329</v>
      </c>
      <c r="D7826">
        <v>1139</v>
      </c>
      <c r="E7826">
        <v>42922</v>
      </c>
      <c r="F7826">
        <v>20002</v>
      </c>
      <c r="G7826">
        <v>2176</v>
      </c>
      <c r="H7826">
        <v>6090</v>
      </c>
      <c r="I7826">
        <v>1.23</v>
      </c>
      <c r="J7826" s="10">
        <v>1150</v>
      </c>
      <c r="K7826" s="13">
        <f t="shared" si="246"/>
        <v>1990</v>
      </c>
      <c r="L7826" s="1" t="str">
        <f t="shared" si="245"/>
        <v/>
      </c>
    </row>
    <row r="7827" spans="1:12" ht="13.8" customHeight="1" x14ac:dyDescent="0.3">
      <c r="A7827" t="s">
        <v>120</v>
      </c>
      <c r="B7827">
        <v>1995</v>
      </c>
      <c r="C7827" s="10">
        <v>74432</v>
      </c>
      <c r="D7827">
        <v>1067</v>
      </c>
      <c r="E7827">
        <v>42742</v>
      </c>
      <c r="F7827">
        <v>22264</v>
      </c>
      <c r="G7827">
        <v>2217</v>
      </c>
      <c r="H7827">
        <v>6142</v>
      </c>
      <c r="I7827">
        <v>1.25</v>
      </c>
      <c r="J7827" s="10">
        <v>1189</v>
      </c>
      <c r="K7827" s="13">
        <f t="shared" si="246"/>
        <v>1990</v>
      </c>
      <c r="L7827" s="1" t="str">
        <f t="shared" si="245"/>
        <v/>
      </c>
    </row>
    <row r="7828" spans="1:12" ht="13.8" customHeight="1" x14ac:dyDescent="0.3">
      <c r="A7828" t="s">
        <v>120</v>
      </c>
      <c r="B7828">
        <v>1996</v>
      </c>
      <c r="C7828" s="10">
        <v>75282</v>
      </c>
      <c r="D7828">
        <v>1116</v>
      </c>
      <c r="E7828">
        <v>43195</v>
      </c>
      <c r="F7828">
        <v>22174</v>
      </c>
      <c r="G7828">
        <v>2496</v>
      </c>
      <c r="H7828">
        <v>6300</v>
      </c>
      <c r="I7828">
        <v>1.24</v>
      </c>
      <c r="J7828" s="10">
        <v>715</v>
      </c>
      <c r="K7828" s="13">
        <f t="shared" si="246"/>
        <v>1990</v>
      </c>
      <c r="L7828" s="1" t="str">
        <f t="shared" si="245"/>
        <v/>
      </c>
    </row>
    <row r="7829" spans="1:12" ht="13.8" customHeight="1" x14ac:dyDescent="0.3">
      <c r="A7829" t="s">
        <v>120</v>
      </c>
      <c r="B7829">
        <v>1997</v>
      </c>
      <c r="C7829" s="10">
        <v>73437</v>
      </c>
      <c r="D7829">
        <v>1145</v>
      </c>
      <c r="E7829">
        <v>39086</v>
      </c>
      <c r="F7829">
        <v>24813</v>
      </c>
      <c r="G7829">
        <v>2618</v>
      </c>
      <c r="H7829">
        <v>5775</v>
      </c>
      <c r="I7829">
        <v>1.19</v>
      </c>
      <c r="J7829" s="10">
        <v>971</v>
      </c>
      <c r="K7829" s="13">
        <f t="shared" si="246"/>
        <v>1990</v>
      </c>
      <c r="L7829" s="1" t="str">
        <f t="shared" si="245"/>
        <v/>
      </c>
    </row>
    <row r="7830" spans="1:12" ht="13.8" customHeight="1" x14ac:dyDescent="0.3">
      <c r="A7830" t="s">
        <v>120</v>
      </c>
      <c r="B7830">
        <v>1998</v>
      </c>
      <c r="C7830" s="10">
        <v>84131</v>
      </c>
      <c r="D7830">
        <v>1333</v>
      </c>
      <c r="E7830">
        <v>47727</v>
      </c>
      <c r="F7830">
        <v>26925</v>
      </c>
      <c r="G7830">
        <v>2897</v>
      </c>
      <c r="H7830">
        <v>5250</v>
      </c>
      <c r="I7830">
        <v>1.33</v>
      </c>
      <c r="J7830" s="10">
        <v>1190</v>
      </c>
      <c r="K7830" s="13">
        <f t="shared" si="246"/>
        <v>1990</v>
      </c>
      <c r="L7830" s="1" t="str">
        <f t="shared" si="245"/>
        <v/>
      </c>
    </row>
    <row r="7831" spans="1:12" ht="13.8" customHeight="1" x14ac:dyDescent="0.3">
      <c r="A7831" t="s">
        <v>120</v>
      </c>
      <c r="B7831">
        <v>1999</v>
      </c>
      <c r="C7831" s="10">
        <v>104265</v>
      </c>
      <c r="D7831">
        <v>1358</v>
      </c>
      <c r="E7831">
        <v>62150</v>
      </c>
      <c r="F7831">
        <v>31192</v>
      </c>
      <c r="G7831">
        <v>3003</v>
      </c>
      <c r="H7831">
        <v>6562</v>
      </c>
      <c r="I7831">
        <v>1.62</v>
      </c>
      <c r="J7831" s="10">
        <v>1295</v>
      </c>
      <c r="K7831" s="13">
        <f t="shared" si="246"/>
        <v>1990</v>
      </c>
      <c r="L7831" s="1" t="str">
        <f t="shared" si="245"/>
        <v/>
      </c>
    </row>
    <row r="7832" spans="1:12" ht="13.8" customHeight="1" x14ac:dyDescent="0.3">
      <c r="A7832" t="s">
        <v>120</v>
      </c>
      <c r="B7832">
        <v>2000</v>
      </c>
      <c r="C7832" s="10">
        <v>101510</v>
      </c>
      <c r="D7832">
        <v>1454</v>
      </c>
      <c r="E7832">
        <v>57346</v>
      </c>
      <c r="F7832">
        <v>32873</v>
      </c>
      <c r="G7832">
        <v>3248</v>
      </c>
      <c r="H7832">
        <v>6588</v>
      </c>
      <c r="I7832">
        <v>1.55</v>
      </c>
      <c r="J7832" s="10">
        <v>1283</v>
      </c>
      <c r="K7832" s="13">
        <f t="shared" si="246"/>
        <v>1990</v>
      </c>
      <c r="L7832" s="1" t="str">
        <f t="shared" si="245"/>
        <v/>
      </c>
    </row>
    <row r="7833" spans="1:12" ht="13.8" customHeight="1" x14ac:dyDescent="0.3">
      <c r="A7833" t="s">
        <v>120</v>
      </c>
      <c r="B7833">
        <v>2001</v>
      </c>
      <c r="C7833" s="10">
        <v>108655</v>
      </c>
      <c r="D7833">
        <v>1130</v>
      </c>
      <c r="E7833">
        <v>62080</v>
      </c>
      <c r="F7833">
        <v>34840</v>
      </c>
      <c r="G7833">
        <v>3623</v>
      </c>
      <c r="H7833">
        <v>6982</v>
      </c>
      <c r="I7833">
        <v>1.64</v>
      </c>
      <c r="J7833" s="10">
        <v>1297</v>
      </c>
      <c r="K7833" s="13">
        <f t="shared" si="246"/>
        <v>1990</v>
      </c>
      <c r="L7833" s="1" t="str">
        <f t="shared" si="245"/>
        <v/>
      </c>
    </row>
    <row r="7834" spans="1:12" ht="13.8" customHeight="1" x14ac:dyDescent="0.3">
      <c r="A7834" t="s">
        <v>120</v>
      </c>
      <c r="B7834">
        <v>2002</v>
      </c>
      <c r="C7834" s="10">
        <v>109561</v>
      </c>
      <c r="D7834">
        <v>1273</v>
      </c>
      <c r="E7834">
        <v>59477</v>
      </c>
      <c r="F7834">
        <v>39251</v>
      </c>
      <c r="G7834">
        <v>3890</v>
      </c>
      <c r="H7834">
        <v>5670</v>
      </c>
      <c r="I7834">
        <v>1.63</v>
      </c>
      <c r="J7834" s="10">
        <v>1205</v>
      </c>
      <c r="K7834" s="13">
        <f t="shared" si="246"/>
        <v>1990</v>
      </c>
      <c r="L7834" s="1" t="str">
        <f t="shared" si="245"/>
        <v/>
      </c>
    </row>
    <row r="7835" spans="1:12" ht="13.8" customHeight="1" x14ac:dyDescent="0.3">
      <c r="A7835" t="s">
        <v>120</v>
      </c>
      <c r="B7835">
        <v>2003</v>
      </c>
      <c r="C7835" s="10">
        <v>114109</v>
      </c>
      <c r="D7835">
        <v>1416</v>
      </c>
      <c r="E7835">
        <v>57530</v>
      </c>
      <c r="F7835">
        <v>43250</v>
      </c>
      <c r="G7835">
        <v>4143</v>
      </c>
      <c r="H7835">
        <v>7770</v>
      </c>
      <c r="I7835">
        <v>1.68</v>
      </c>
      <c r="J7835" s="10">
        <v>1163</v>
      </c>
      <c r="K7835" s="13">
        <f t="shared" si="246"/>
        <v>1990</v>
      </c>
      <c r="L7835" s="1" t="str">
        <f t="shared" si="245"/>
        <v/>
      </c>
    </row>
    <row r="7836" spans="1:12" ht="13.8" customHeight="1" x14ac:dyDescent="0.3">
      <c r="A7836" t="s">
        <v>120</v>
      </c>
      <c r="B7836">
        <v>2004</v>
      </c>
      <c r="C7836" s="10">
        <v>121908</v>
      </c>
      <c r="D7836">
        <v>1363</v>
      </c>
      <c r="E7836">
        <v>60478</v>
      </c>
      <c r="F7836">
        <v>48826</v>
      </c>
      <c r="G7836">
        <v>4379</v>
      </c>
      <c r="H7836">
        <v>6861</v>
      </c>
      <c r="I7836">
        <v>1.77</v>
      </c>
      <c r="J7836" s="10">
        <v>1148</v>
      </c>
      <c r="K7836" s="13">
        <f t="shared" si="246"/>
        <v>1990</v>
      </c>
      <c r="L7836" s="1" t="str">
        <f t="shared" si="245"/>
        <v/>
      </c>
    </row>
    <row r="7837" spans="1:12" ht="13.8" customHeight="1" x14ac:dyDescent="0.3">
      <c r="A7837" t="s">
        <v>120</v>
      </c>
      <c r="B7837">
        <v>2005</v>
      </c>
      <c r="C7837" s="10">
        <v>127845</v>
      </c>
      <c r="D7837">
        <v>1661</v>
      </c>
      <c r="E7837">
        <v>60814</v>
      </c>
      <c r="F7837">
        <v>54629</v>
      </c>
      <c r="G7837">
        <v>4440</v>
      </c>
      <c r="H7837">
        <v>6300</v>
      </c>
      <c r="I7837">
        <v>1.83</v>
      </c>
      <c r="J7837" s="10">
        <v>749</v>
      </c>
      <c r="K7837" s="13">
        <f t="shared" si="246"/>
        <v>1990</v>
      </c>
      <c r="L7837" s="1" t="str">
        <f t="shared" si="245"/>
        <v/>
      </c>
    </row>
    <row r="7838" spans="1:12" ht="13.8" customHeight="1" x14ac:dyDescent="0.3">
      <c r="A7838" t="s">
        <v>120</v>
      </c>
      <c r="B7838">
        <v>2006</v>
      </c>
      <c r="C7838" s="10">
        <v>138898</v>
      </c>
      <c r="D7838">
        <v>1633</v>
      </c>
      <c r="E7838">
        <v>63690</v>
      </c>
      <c r="F7838">
        <v>60464</v>
      </c>
      <c r="G7838">
        <v>4801</v>
      </c>
      <c r="H7838">
        <v>8311</v>
      </c>
      <c r="I7838">
        <v>1.97</v>
      </c>
      <c r="J7838" s="10">
        <v>1314</v>
      </c>
      <c r="K7838" s="13">
        <f t="shared" si="246"/>
        <v>1990</v>
      </c>
      <c r="L7838" s="1" t="str">
        <f t="shared" si="245"/>
        <v/>
      </c>
    </row>
    <row r="7839" spans="1:12" ht="13.8" customHeight="1" x14ac:dyDescent="0.3">
      <c r="A7839" t="s">
        <v>120</v>
      </c>
      <c r="B7839">
        <v>2007</v>
      </c>
      <c r="C7839" s="10">
        <v>141621</v>
      </c>
      <c r="D7839">
        <v>1795</v>
      </c>
      <c r="E7839">
        <v>61457</v>
      </c>
      <c r="F7839">
        <v>64552</v>
      </c>
      <c r="G7839">
        <v>5576</v>
      </c>
      <c r="H7839">
        <v>8240</v>
      </c>
      <c r="I7839">
        <v>1.97</v>
      </c>
      <c r="J7839" s="10">
        <v>1818</v>
      </c>
      <c r="K7839" s="13">
        <f t="shared" si="246"/>
        <v>1990</v>
      </c>
      <c r="L7839" s="1" t="str">
        <f t="shared" si="245"/>
        <v/>
      </c>
    </row>
    <row r="7840" spans="1:12" ht="13.8" customHeight="1" x14ac:dyDescent="0.3">
      <c r="A7840" t="s">
        <v>120</v>
      </c>
      <c r="B7840">
        <v>2008</v>
      </c>
      <c r="C7840" s="10">
        <v>147691</v>
      </c>
      <c r="D7840">
        <v>1599</v>
      </c>
      <c r="E7840">
        <v>63850</v>
      </c>
      <c r="F7840">
        <v>67379</v>
      </c>
      <c r="G7840">
        <v>6038</v>
      </c>
      <c r="H7840">
        <v>8826</v>
      </c>
      <c r="I7840">
        <v>2.0299999999999998</v>
      </c>
      <c r="J7840" s="10">
        <v>2240</v>
      </c>
      <c r="K7840" s="13">
        <f t="shared" si="246"/>
        <v>1990</v>
      </c>
      <c r="L7840" s="1" t="str">
        <f t="shared" si="245"/>
        <v/>
      </c>
    </row>
    <row r="7841" spans="1:12" ht="13.8" customHeight="1" x14ac:dyDescent="0.3">
      <c r="A7841" t="s">
        <v>120</v>
      </c>
      <c r="B7841">
        <v>2009</v>
      </c>
      <c r="C7841" s="10">
        <v>151153</v>
      </c>
      <c r="D7841">
        <v>1199</v>
      </c>
      <c r="E7841">
        <v>63569</v>
      </c>
      <c r="F7841">
        <v>71251</v>
      </c>
      <c r="G7841">
        <v>6800</v>
      </c>
      <c r="H7841">
        <v>8334</v>
      </c>
      <c r="I7841">
        <v>2.06</v>
      </c>
      <c r="J7841" s="10">
        <v>2780</v>
      </c>
      <c r="K7841" s="13">
        <f t="shared" si="246"/>
        <v>1990</v>
      </c>
      <c r="L7841" s="1" t="str">
        <f t="shared" si="245"/>
        <v/>
      </c>
    </row>
    <row r="7842" spans="1:12" ht="13.8" customHeight="1" x14ac:dyDescent="0.3">
      <c r="A7842" t="s">
        <v>120</v>
      </c>
      <c r="B7842">
        <v>2010</v>
      </c>
      <c r="C7842" s="10">
        <v>156267</v>
      </c>
      <c r="D7842">
        <v>1487</v>
      </c>
      <c r="E7842">
        <v>62100</v>
      </c>
      <c r="F7842">
        <v>75661</v>
      </c>
      <c r="G7842">
        <v>8296</v>
      </c>
      <c r="H7842">
        <v>8723</v>
      </c>
      <c r="I7842">
        <v>2.1</v>
      </c>
      <c r="J7842" s="10">
        <v>3088</v>
      </c>
      <c r="K7842" s="13">
        <f t="shared" si="246"/>
        <v>1990</v>
      </c>
      <c r="L7842" s="1" t="str">
        <f t="shared" si="245"/>
        <v/>
      </c>
    </row>
    <row r="7843" spans="1:12" ht="13.8" customHeight="1" x14ac:dyDescent="0.3">
      <c r="A7843" t="s">
        <v>120</v>
      </c>
      <c r="B7843">
        <v>2011</v>
      </c>
      <c r="C7843" s="10">
        <v>160637</v>
      </c>
      <c r="D7843">
        <v>1450</v>
      </c>
      <c r="E7843">
        <v>61052</v>
      </c>
      <c r="F7843">
        <v>80039</v>
      </c>
      <c r="G7843">
        <v>8976</v>
      </c>
      <c r="H7843">
        <v>9119</v>
      </c>
      <c r="I7843">
        <v>2.14</v>
      </c>
      <c r="J7843" s="10">
        <v>2935</v>
      </c>
      <c r="K7843" s="13">
        <f t="shared" si="246"/>
        <v>1990</v>
      </c>
      <c r="L7843" s="1" t="str">
        <f t="shared" si="245"/>
        <v/>
      </c>
    </row>
    <row r="7844" spans="1:12" ht="13.8" customHeight="1" x14ac:dyDescent="0.3">
      <c r="A7844" t="s">
        <v>120</v>
      </c>
      <c r="B7844">
        <v>2012</v>
      </c>
      <c r="C7844" s="10">
        <v>166828</v>
      </c>
      <c r="D7844">
        <v>1126</v>
      </c>
      <c r="E7844">
        <v>66900</v>
      </c>
      <c r="F7844">
        <v>79769</v>
      </c>
      <c r="G7844">
        <v>9554</v>
      </c>
      <c r="H7844">
        <v>9479</v>
      </c>
      <c r="I7844">
        <v>2.19</v>
      </c>
      <c r="J7844" s="10">
        <v>2643</v>
      </c>
      <c r="K7844" s="13">
        <f t="shared" si="246"/>
        <v>1990</v>
      </c>
      <c r="L7844" s="1">
        <f t="shared" si="245"/>
        <v>1</v>
      </c>
    </row>
    <row r="7845" spans="1:12" ht="13.8" customHeight="1" x14ac:dyDescent="0.3">
      <c r="A7845" t="s">
        <v>120</v>
      </c>
      <c r="B7845">
        <v>2013</v>
      </c>
      <c r="C7845" s="10">
        <v>169015</v>
      </c>
      <c r="D7845">
        <v>1160</v>
      </c>
      <c r="E7845">
        <v>68466</v>
      </c>
      <c r="F7845">
        <v>80495</v>
      </c>
      <c r="G7845">
        <v>9343</v>
      </c>
      <c r="H7845">
        <v>9550</v>
      </c>
      <c r="I7845">
        <v>2.19</v>
      </c>
      <c r="J7845" s="10">
        <v>3665</v>
      </c>
      <c r="K7845" s="13">
        <f t="shared" si="246"/>
        <v>1990</v>
      </c>
      <c r="L7845" s="1">
        <f t="shared" si="245"/>
        <v>1</v>
      </c>
    </row>
    <row r="7846" spans="1:12" ht="13.8" customHeight="1" x14ac:dyDescent="0.3">
      <c r="A7846" t="s">
        <v>120</v>
      </c>
      <c r="B7846">
        <v>2014</v>
      </c>
      <c r="C7846" s="10">
        <v>177115</v>
      </c>
      <c r="D7846">
        <v>900</v>
      </c>
      <c r="E7846">
        <v>66662</v>
      </c>
      <c r="F7846">
        <v>91127</v>
      </c>
      <c r="G7846">
        <v>8976</v>
      </c>
      <c r="H7846">
        <v>9450</v>
      </c>
      <c r="I7846">
        <v>2.27</v>
      </c>
      <c r="J7846" s="10">
        <v>4218</v>
      </c>
      <c r="K7846" s="13">
        <f t="shared" si="246"/>
        <v>1990</v>
      </c>
      <c r="L7846" s="1">
        <f t="shared" si="245"/>
        <v>1</v>
      </c>
    </row>
    <row r="7847" spans="1:12" ht="13.8" customHeight="1" x14ac:dyDescent="0.3">
      <c r="A7847" t="s">
        <v>121</v>
      </c>
      <c r="B7847">
        <v>1930</v>
      </c>
      <c r="C7847" s="10">
        <v>11</v>
      </c>
      <c r="D7847" t="s">
        <v>11</v>
      </c>
      <c r="E7847" t="s">
        <v>11</v>
      </c>
      <c r="F7847" t="s">
        <v>11</v>
      </c>
      <c r="G7847">
        <v>11</v>
      </c>
      <c r="H7847" t="s">
        <v>11</v>
      </c>
      <c r="I7847" t="s">
        <v>11</v>
      </c>
      <c r="J7847" s="10">
        <v>0</v>
      </c>
      <c r="K7847" s="13">
        <f t="shared" si="246"/>
        <v>1958</v>
      </c>
      <c r="L7847" s="1" t="str">
        <f t="shared" si="245"/>
        <v/>
      </c>
    </row>
    <row r="7848" spans="1:12" ht="13.8" customHeight="1" x14ac:dyDescent="0.3">
      <c r="A7848" t="s">
        <v>121</v>
      </c>
      <c r="B7848">
        <v>1931</v>
      </c>
      <c r="C7848" s="10">
        <v>11</v>
      </c>
      <c r="D7848" t="s">
        <v>11</v>
      </c>
      <c r="E7848" t="s">
        <v>11</v>
      </c>
      <c r="F7848" t="s">
        <v>11</v>
      </c>
      <c r="G7848">
        <v>11</v>
      </c>
      <c r="H7848" t="s">
        <v>11</v>
      </c>
      <c r="I7848" t="s">
        <v>11</v>
      </c>
      <c r="J7848" s="10">
        <v>0</v>
      </c>
      <c r="K7848" s="13">
        <f t="shared" si="246"/>
        <v>1958</v>
      </c>
      <c r="L7848" s="1" t="str">
        <f t="shared" si="245"/>
        <v/>
      </c>
    </row>
    <row r="7849" spans="1:12" ht="13.8" customHeight="1" x14ac:dyDescent="0.3">
      <c r="A7849" t="s">
        <v>121</v>
      </c>
      <c r="B7849">
        <v>1932</v>
      </c>
      <c r="C7849" s="10">
        <v>14</v>
      </c>
      <c r="D7849" t="s">
        <v>11</v>
      </c>
      <c r="E7849" t="s">
        <v>11</v>
      </c>
      <c r="F7849" t="s">
        <v>11</v>
      </c>
      <c r="G7849">
        <v>14</v>
      </c>
      <c r="H7849" t="s">
        <v>11</v>
      </c>
      <c r="I7849" t="s">
        <v>11</v>
      </c>
      <c r="J7849" s="10">
        <v>0</v>
      </c>
      <c r="K7849" s="13">
        <f t="shared" si="246"/>
        <v>1958</v>
      </c>
      <c r="L7849" s="1" t="str">
        <f t="shared" si="245"/>
        <v/>
      </c>
    </row>
    <row r="7850" spans="1:12" ht="13.8" customHeight="1" x14ac:dyDescent="0.3">
      <c r="A7850" t="s">
        <v>121</v>
      </c>
      <c r="B7850">
        <v>1933</v>
      </c>
      <c r="C7850" s="10">
        <v>18</v>
      </c>
      <c r="D7850" t="s">
        <v>11</v>
      </c>
      <c r="E7850" t="s">
        <v>11</v>
      </c>
      <c r="F7850" t="s">
        <v>11</v>
      </c>
      <c r="G7850">
        <v>18</v>
      </c>
      <c r="H7850" t="s">
        <v>11</v>
      </c>
      <c r="I7850" t="s">
        <v>11</v>
      </c>
      <c r="J7850" s="10">
        <v>0</v>
      </c>
      <c r="K7850" s="13">
        <f t="shared" si="246"/>
        <v>1958</v>
      </c>
      <c r="L7850" s="1" t="str">
        <f t="shared" si="245"/>
        <v/>
      </c>
    </row>
    <row r="7851" spans="1:12" ht="13.8" customHeight="1" x14ac:dyDescent="0.3">
      <c r="A7851" t="s">
        <v>121</v>
      </c>
      <c r="B7851">
        <v>1934</v>
      </c>
      <c r="C7851" s="10">
        <v>19</v>
      </c>
      <c r="D7851" t="s">
        <v>11</v>
      </c>
      <c r="E7851" t="s">
        <v>11</v>
      </c>
      <c r="F7851" t="s">
        <v>11</v>
      </c>
      <c r="G7851">
        <v>19</v>
      </c>
      <c r="H7851" t="s">
        <v>11</v>
      </c>
      <c r="I7851" t="s">
        <v>11</v>
      </c>
      <c r="J7851" s="10">
        <v>0</v>
      </c>
      <c r="K7851" s="13">
        <f t="shared" si="246"/>
        <v>1958</v>
      </c>
      <c r="L7851" s="1" t="str">
        <f t="shared" si="245"/>
        <v/>
      </c>
    </row>
    <row r="7852" spans="1:12" ht="13.8" customHeight="1" x14ac:dyDescent="0.3">
      <c r="A7852" t="s">
        <v>121</v>
      </c>
      <c r="B7852">
        <v>1935</v>
      </c>
      <c r="C7852" s="10">
        <v>25</v>
      </c>
      <c r="D7852" t="s">
        <v>11</v>
      </c>
      <c r="E7852" t="s">
        <v>11</v>
      </c>
      <c r="F7852" t="s">
        <v>11</v>
      </c>
      <c r="G7852">
        <v>25</v>
      </c>
      <c r="H7852" t="s">
        <v>11</v>
      </c>
      <c r="I7852" t="s">
        <v>11</v>
      </c>
      <c r="J7852" s="10">
        <v>0</v>
      </c>
      <c r="K7852" s="13">
        <f t="shared" si="246"/>
        <v>1958</v>
      </c>
      <c r="L7852" s="1" t="str">
        <f t="shared" si="245"/>
        <v/>
      </c>
    </row>
    <row r="7853" spans="1:12" ht="13.8" customHeight="1" x14ac:dyDescent="0.3">
      <c r="A7853" t="s">
        <v>121</v>
      </c>
      <c r="B7853">
        <v>1936</v>
      </c>
      <c r="C7853" s="10">
        <v>21</v>
      </c>
      <c r="D7853" t="s">
        <v>11</v>
      </c>
      <c r="E7853" t="s">
        <v>11</v>
      </c>
      <c r="F7853" t="s">
        <v>11</v>
      </c>
      <c r="G7853">
        <v>21</v>
      </c>
      <c r="H7853" t="s">
        <v>11</v>
      </c>
      <c r="I7853" t="s">
        <v>11</v>
      </c>
      <c r="J7853" s="10">
        <v>0</v>
      </c>
      <c r="K7853" s="13">
        <f t="shared" si="246"/>
        <v>1958</v>
      </c>
      <c r="L7853" s="1" t="str">
        <f t="shared" si="245"/>
        <v/>
      </c>
    </row>
    <row r="7854" spans="1:12" ht="13.8" customHeight="1" x14ac:dyDescent="0.3">
      <c r="A7854" t="s">
        <v>121</v>
      </c>
      <c r="B7854">
        <v>1937</v>
      </c>
      <c r="C7854" s="10">
        <v>22</v>
      </c>
      <c r="D7854" t="s">
        <v>11</v>
      </c>
      <c r="E7854" t="s">
        <v>11</v>
      </c>
      <c r="F7854" t="s">
        <v>11</v>
      </c>
      <c r="G7854">
        <v>22</v>
      </c>
      <c r="H7854" t="s">
        <v>11</v>
      </c>
      <c r="I7854" t="s">
        <v>11</v>
      </c>
      <c r="J7854" s="10">
        <v>0</v>
      </c>
      <c r="K7854" s="13">
        <f t="shared" si="246"/>
        <v>1958</v>
      </c>
      <c r="L7854" s="1" t="str">
        <f t="shared" si="245"/>
        <v/>
      </c>
    </row>
    <row r="7855" spans="1:12" ht="13.8" customHeight="1" x14ac:dyDescent="0.3">
      <c r="A7855" t="s">
        <v>121</v>
      </c>
      <c r="B7855">
        <v>1938</v>
      </c>
      <c r="C7855" s="10">
        <v>13</v>
      </c>
      <c r="D7855" t="s">
        <v>11</v>
      </c>
      <c r="E7855" t="s">
        <v>11</v>
      </c>
      <c r="F7855" t="s">
        <v>11</v>
      </c>
      <c r="G7855">
        <v>13</v>
      </c>
      <c r="H7855" t="s">
        <v>11</v>
      </c>
      <c r="I7855" t="s">
        <v>11</v>
      </c>
      <c r="J7855" s="10">
        <v>0</v>
      </c>
      <c r="K7855" s="13">
        <f t="shared" si="246"/>
        <v>1958</v>
      </c>
      <c r="L7855" s="1" t="str">
        <f t="shared" si="245"/>
        <v/>
      </c>
    </row>
    <row r="7856" spans="1:12" ht="13.8" customHeight="1" x14ac:dyDescent="0.3">
      <c r="A7856" t="s">
        <v>121</v>
      </c>
      <c r="B7856">
        <v>1939</v>
      </c>
      <c r="C7856" s="10">
        <v>15</v>
      </c>
      <c r="D7856" t="s">
        <v>11</v>
      </c>
      <c r="E7856" t="s">
        <v>11</v>
      </c>
      <c r="F7856" t="s">
        <v>11</v>
      </c>
      <c r="G7856">
        <v>15</v>
      </c>
      <c r="H7856" t="s">
        <v>11</v>
      </c>
      <c r="I7856" t="s">
        <v>11</v>
      </c>
      <c r="J7856" s="10">
        <v>0</v>
      </c>
      <c r="K7856" s="13">
        <f t="shared" si="246"/>
        <v>1958</v>
      </c>
      <c r="L7856" s="1" t="str">
        <f t="shared" si="245"/>
        <v/>
      </c>
    </row>
    <row r="7857" spans="1:12" ht="13.8" customHeight="1" x14ac:dyDescent="0.3">
      <c r="A7857" t="s">
        <v>121</v>
      </c>
      <c r="B7857">
        <v>1940</v>
      </c>
      <c r="C7857" s="10">
        <v>20</v>
      </c>
      <c r="D7857" t="s">
        <v>11</v>
      </c>
      <c r="E7857" t="s">
        <v>11</v>
      </c>
      <c r="F7857" t="s">
        <v>11</v>
      </c>
      <c r="G7857">
        <v>20</v>
      </c>
      <c r="H7857" t="s">
        <v>11</v>
      </c>
      <c r="I7857" t="s">
        <v>11</v>
      </c>
      <c r="J7857" s="10">
        <v>0</v>
      </c>
      <c r="K7857" s="13">
        <f t="shared" si="246"/>
        <v>1958</v>
      </c>
      <c r="L7857" s="1" t="str">
        <f t="shared" si="245"/>
        <v/>
      </c>
    </row>
    <row r="7858" spans="1:12" ht="13.8" customHeight="1" x14ac:dyDescent="0.3">
      <c r="A7858" t="s">
        <v>121</v>
      </c>
      <c r="B7858">
        <v>1941</v>
      </c>
      <c r="C7858" s="10">
        <v>16</v>
      </c>
      <c r="D7858" t="s">
        <v>11</v>
      </c>
      <c r="E7858" t="s">
        <v>11</v>
      </c>
      <c r="F7858" t="s">
        <v>11</v>
      </c>
      <c r="G7858">
        <v>16</v>
      </c>
      <c r="H7858" t="s">
        <v>11</v>
      </c>
      <c r="I7858" t="s">
        <v>11</v>
      </c>
      <c r="J7858" s="10">
        <v>0</v>
      </c>
      <c r="K7858" s="13">
        <f t="shared" si="246"/>
        <v>1958</v>
      </c>
      <c r="L7858" s="1" t="str">
        <f t="shared" si="245"/>
        <v/>
      </c>
    </row>
    <row r="7859" spans="1:12" ht="13.8" customHeight="1" x14ac:dyDescent="0.3">
      <c r="A7859" t="s">
        <v>121</v>
      </c>
      <c r="B7859">
        <v>1942</v>
      </c>
      <c r="C7859" s="10">
        <v>30</v>
      </c>
      <c r="D7859" t="s">
        <v>11</v>
      </c>
      <c r="E7859" t="s">
        <v>11</v>
      </c>
      <c r="F7859" t="s">
        <v>11</v>
      </c>
      <c r="G7859">
        <v>30</v>
      </c>
      <c r="H7859" t="s">
        <v>11</v>
      </c>
      <c r="I7859" t="s">
        <v>11</v>
      </c>
      <c r="J7859" s="10">
        <v>0</v>
      </c>
      <c r="K7859" s="13">
        <f t="shared" si="246"/>
        <v>1958</v>
      </c>
      <c r="L7859" s="1" t="str">
        <f t="shared" si="245"/>
        <v/>
      </c>
    </row>
    <row r="7860" spans="1:12" ht="13.8" customHeight="1" x14ac:dyDescent="0.3">
      <c r="A7860" t="s">
        <v>121</v>
      </c>
      <c r="B7860">
        <v>1943</v>
      </c>
      <c r="C7860" s="10">
        <v>23</v>
      </c>
      <c r="D7860" t="s">
        <v>11</v>
      </c>
      <c r="E7860" t="s">
        <v>11</v>
      </c>
      <c r="F7860" t="s">
        <v>11</v>
      </c>
      <c r="G7860">
        <v>23</v>
      </c>
      <c r="H7860" t="s">
        <v>11</v>
      </c>
      <c r="I7860" t="s">
        <v>11</v>
      </c>
      <c r="J7860" s="10">
        <v>0</v>
      </c>
      <c r="K7860" s="13">
        <f t="shared" si="246"/>
        <v>1958</v>
      </c>
      <c r="L7860" s="1" t="str">
        <f t="shared" si="245"/>
        <v/>
      </c>
    </row>
    <row r="7861" spans="1:12" ht="13.8" customHeight="1" x14ac:dyDescent="0.3">
      <c r="A7861" t="s">
        <v>121</v>
      </c>
      <c r="B7861">
        <v>1944</v>
      </c>
      <c r="C7861" s="10">
        <v>24</v>
      </c>
      <c r="D7861" t="s">
        <v>11</v>
      </c>
      <c r="E7861" t="s">
        <v>11</v>
      </c>
      <c r="F7861" t="s">
        <v>11</v>
      </c>
      <c r="G7861">
        <v>24</v>
      </c>
      <c r="H7861" t="s">
        <v>11</v>
      </c>
      <c r="I7861" t="s">
        <v>11</v>
      </c>
      <c r="J7861" s="10">
        <v>0</v>
      </c>
      <c r="K7861" s="13">
        <f t="shared" si="246"/>
        <v>1958</v>
      </c>
      <c r="L7861" s="1" t="str">
        <f t="shared" si="245"/>
        <v/>
      </c>
    </row>
    <row r="7862" spans="1:12" ht="13.8" customHeight="1" x14ac:dyDescent="0.3">
      <c r="A7862" t="s">
        <v>121</v>
      </c>
      <c r="B7862">
        <v>1945</v>
      </c>
      <c r="C7862" s="10">
        <v>20</v>
      </c>
      <c r="D7862" t="s">
        <v>11</v>
      </c>
      <c r="E7862" t="s">
        <v>11</v>
      </c>
      <c r="F7862" t="s">
        <v>11</v>
      </c>
      <c r="G7862">
        <v>20</v>
      </c>
      <c r="H7862" t="s">
        <v>11</v>
      </c>
      <c r="I7862" t="s">
        <v>11</v>
      </c>
      <c r="J7862" s="10">
        <v>0</v>
      </c>
      <c r="K7862" s="13">
        <f t="shared" si="246"/>
        <v>1958</v>
      </c>
      <c r="L7862" s="1" t="str">
        <f t="shared" si="245"/>
        <v/>
      </c>
    </row>
    <row r="7863" spans="1:12" ht="13.8" customHeight="1" x14ac:dyDescent="0.3">
      <c r="A7863" t="s">
        <v>121</v>
      </c>
      <c r="B7863">
        <v>1946</v>
      </c>
      <c r="C7863" s="10">
        <v>36</v>
      </c>
      <c r="D7863" t="s">
        <v>11</v>
      </c>
      <c r="E7863" t="s">
        <v>11</v>
      </c>
      <c r="F7863" t="s">
        <v>11</v>
      </c>
      <c r="G7863">
        <v>36</v>
      </c>
      <c r="H7863" t="s">
        <v>11</v>
      </c>
      <c r="I7863" t="s">
        <v>11</v>
      </c>
      <c r="J7863" s="10">
        <v>0</v>
      </c>
      <c r="K7863" s="13">
        <f t="shared" si="246"/>
        <v>1958</v>
      </c>
      <c r="L7863" s="1" t="str">
        <f t="shared" si="245"/>
        <v/>
      </c>
    </row>
    <row r="7864" spans="1:12" ht="13.8" customHeight="1" x14ac:dyDescent="0.3">
      <c r="A7864" t="s">
        <v>121</v>
      </c>
      <c r="B7864">
        <v>1947</v>
      </c>
      <c r="C7864" s="10">
        <v>45</v>
      </c>
      <c r="D7864" t="s">
        <v>11</v>
      </c>
      <c r="E7864" t="s">
        <v>11</v>
      </c>
      <c r="F7864" t="s">
        <v>11</v>
      </c>
      <c r="G7864">
        <v>45</v>
      </c>
      <c r="H7864" t="s">
        <v>11</v>
      </c>
      <c r="I7864" t="s">
        <v>11</v>
      </c>
      <c r="J7864" s="10">
        <v>0</v>
      </c>
      <c r="K7864" s="13">
        <f t="shared" si="246"/>
        <v>1958</v>
      </c>
      <c r="L7864" s="1" t="str">
        <f t="shared" si="245"/>
        <v/>
      </c>
    </row>
    <row r="7865" spans="1:12" ht="13.8" customHeight="1" x14ac:dyDescent="0.3">
      <c r="A7865" t="s">
        <v>121</v>
      </c>
      <c r="B7865">
        <v>1948</v>
      </c>
      <c r="C7865" s="10">
        <v>22</v>
      </c>
      <c r="D7865" t="s">
        <v>11</v>
      </c>
      <c r="E7865" t="s">
        <v>11</v>
      </c>
      <c r="F7865" t="s">
        <v>11</v>
      </c>
      <c r="G7865">
        <v>22</v>
      </c>
      <c r="H7865" t="s">
        <v>11</v>
      </c>
      <c r="I7865" t="s">
        <v>11</v>
      </c>
      <c r="J7865" s="10">
        <v>0</v>
      </c>
      <c r="K7865" s="13">
        <f t="shared" si="246"/>
        <v>1958</v>
      </c>
      <c r="L7865" s="1" t="str">
        <f t="shared" si="245"/>
        <v/>
      </c>
    </row>
    <row r="7866" spans="1:12" ht="13.8" customHeight="1" x14ac:dyDescent="0.3">
      <c r="A7866" t="s">
        <v>121</v>
      </c>
      <c r="B7866">
        <v>1949</v>
      </c>
      <c r="C7866" s="10">
        <v>33</v>
      </c>
      <c r="D7866" t="s">
        <v>11</v>
      </c>
      <c r="E7866" t="s">
        <v>11</v>
      </c>
      <c r="F7866" t="s">
        <v>11</v>
      </c>
      <c r="G7866">
        <v>33</v>
      </c>
      <c r="H7866" t="s">
        <v>11</v>
      </c>
      <c r="I7866" t="s">
        <v>11</v>
      </c>
      <c r="J7866" s="10">
        <v>0</v>
      </c>
      <c r="K7866" s="13">
        <f t="shared" si="246"/>
        <v>1958</v>
      </c>
      <c r="L7866" s="1" t="str">
        <f t="shared" si="245"/>
        <v/>
      </c>
    </row>
    <row r="7867" spans="1:12" ht="13.8" customHeight="1" x14ac:dyDescent="0.3">
      <c r="A7867" t="s">
        <v>121</v>
      </c>
      <c r="B7867">
        <v>1950</v>
      </c>
      <c r="C7867" s="10">
        <v>456</v>
      </c>
      <c r="D7867">
        <v>19</v>
      </c>
      <c r="E7867">
        <v>385</v>
      </c>
      <c r="F7867">
        <v>0</v>
      </c>
      <c r="G7867">
        <v>52</v>
      </c>
      <c r="H7867">
        <v>0</v>
      </c>
      <c r="I7867">
        <v>0.36</v>
      </c>
      <c r="J7867" s="10">
        <v>6</v>
      </c>
      <c r="K7867" s="13">
        <f t="shared" si="246"/>
        <v>1958</v>
      </c>
      <c r="L7867" s="1" t="str">
        <f t="shared" si="245"/>
        <v/>
      </c>
    </row>
    <row r="7868" spans="1:12" ht="13.8" customHeight="1" x14ac:dyDescent="0.3">
      <c r="A7868" t="s">
        <v>121</v>
      </c>
      <c r="B7868">
        <v>1951</v>
      </c>
      <c r="C7868" s="10">
        <v>797</v>
      </c>
      <c r="D7868">
        <v>11</v>
      </c>
      <c r="E7868">
        <v>726</v>
      </c>
      <c r="F7868">
        <v>0</v>
      </c>
      <c r="G7868">
        <v>60</v>
      </c>
      <c r="H7868">
        <v>0</v>
      </c>
      <c r="I7868">
        <v>0.59</v>
      </c>
      <c r="J7868" s="10">
        <v>7</v>
      </c>
      <c r="K7868" s="13">
        <f t="shared" si="246"/>
        <v>1958</v>
      </c>
      <c r="L7868" s="1" t="str">
        <f t="shared" si="245"/>
        <v/>
      </c>
    </row>
    <row r="7869" spans="1:12" ht="13.8" customHeight="1" x14ac:dyDescent="0.3">
      <c r="A7869" t="s">
        <v>121</v>
      </c>
      <c r="B7869">
        <v>1952</v>
      </c>
      <c r="C7869" s="10">
        <v>999</v>
      </c>
      <c r="D7869">
        <v>20</v>
      </c>
      <c r="E7869">
        <v>918</v>
      </c>
      <c r="F7869">
        <v>0</v>
      </c>
      <c r="G7869">
        <v>61</v>
      </c>
      <c r="H7869">
        <v>0</v>
      </c>
      <c r="I7869">
        <v>0.69</v>
      </c>
      <c r="J7869" s="10">
        <v>5</v>
      </c>
      <c r="K7869" s="13">
        <f t="shared" si="246"/>
        <v>1958</v>
      </c>
      <c r="L7869" s="1" t="str">
        <f t="shared" si="245"/>
        <v/>
      </c>
    </row>
    <row r="7870" spans="1:12" ht="13.8" customHeight="1" x14ac:dyDescent="0.3">
      <c r="A7870" t="s">
        <v>121</v>
      </c>
      <c r="B7870">
        <v>1953</v>
      </c>
      <c r="C7870" s="10">
        <v>1103</v>
      </c>
      <c r="D7870">
        <v>20</v>
      </c>
      <c r="E7870">
        <v>1020</v>
      </c>
      <c r="F7870">
        <v>0</v>
      </c>
      <c r="G7870">
        <v>63</v>
      </c>
      <c r="H7870">
        <v>0</v>
      </c>
      <c r="I7870">
        <v>0.71</v>
      </c>
      <c r="J7870" s="10">
        <v>9</v>
      </c>
      <c r="K7870" s="13">
        <f t="shared" si="246"/>
        <v>1958</v>
      </c>
      <c r="L7870" s="1" t="str">
        <f t="shared" si="245"/>
        <v/>
      </c>
    </row>
    <row r="7871" spans="1:12" ht="13.8" customHeight="1" x14ac:dyDescent="0.3">
      <c r="A7871" t="s">
        <v>121</v>
      </c>
      <c r="B7871">
        <v>1954</v>
      </c>
      <c r="C7871" s="10">
        <v>1181</v>
      </c>
      <c r="D7871">
        <v>24</v>
      </c>
      <c r="E7871">
        <v>1080</v>
      </c>
      <c r="F7871">
        <v>0</v>
      </c>
      <c r="G7871">
        <v>77</v>
      </c>
      <c r="H7871">
        <v>0</v>
      </c>
      <c r="I7871">
        <v>0.72</v>
      </c>
      <c r="J7871" s="10">
        <v>9</v>
      </c>
      <c r="K7871" s="13">
        <f t="shared" si="246"/>
        <v>1958</v>
      </c>
      <c r="L7871" s="1" t="str">
        <f t="shared" si="245"/>
        <v/>
      </c>
    </row>
    <row r="7872" spans="1:12" ht="13.8" customHeight="1" x14ac:dyDescent="0.3">
      <c r="A7872" t="s">
        <v>121</v>
      </c>
      <c r="B7872">
        <v>1955</v>
      </c>
      <c r="C7872" s="10">
        <v>1315</v>
      </c>
      <c r="D7872">
        <v>12</v>
      </c>
      <c r="E7872">
        <v>1213</v>
      </c>
      <c r="F7872">
        <v>0</v>
      </c>
      <c r="G7872">
        <v>90</v>
      </c>
      <c r="H7872">
        <v>0</v>
      </c>
      <c r="I7872">
        <v>0.77</v>
      </c>
      <c r="J7872" s="10">
        <v>13</v>
      </c>
      <c r="K7872" s="13">
        <f t="shared" si="246"/>
        <v>1958</v>
      </c>
      <c r="L7872" s="1" t="str">
        <f t="shared" si="245"/>
        <v/>
      </c>
    </row>
    <row r="7873" spans="1:12" ht="13.8" customHeight="1" x14ac:dyDescent="0.3">
      <c r="A7873" t="s">
        <v>121</v>
      </c>
      <c r="B7873">
        <v>1956</v>
      </c>
      <c r="C7873" s="10">
        <v>1309</v>
      </c>
      <c r="D7873">
        <v>20</v>
      </c>
      <c r="E7873">
        <v>1206</v>
      </c>
      <c r="F7873">
        <v>0</v>
      </c>
      <c r="G7873">
        <v>83</v>
      </c>
      <c r="H7873">
        <v>0</v>
      </c>
      <c r="I7873">
        <v>0.73</v>
      </c>
      <c r="J7873" s="10">
        <v>14</v>
      </c>
      <c r="K7873" s="13">
        <f t="shared" si="246"/>
        <v>1958</v>
      </c>
      <c r="L7873" s="1" t="str">
        <f t="shared" si="245"/>
        <v/>
      </c>
    </row>
    <row r="7874" spans="1:12" ht="13.8" customHeight="1" x14ac:dyDescent="0.3">
      <c r="A7874" t="s">
        <v>121</v>
      </c>
      <c r="B7874">
        <v>1957</v>
      </c>
      <c r="C7874" s="10">
        <v>1412</v>
      </c>
      <c r="D7874">
        <v>20</v>
      </c>
      <c r="E7874">
        <v>1294</v>
      </c>
      <c r="F7874">
        <v>0</v>
      </c>
      <c r="G7874">
        <v>98</v>
      </c>
      <c r="H7874">
        <v>0</v>
      </c>
      <c r="I7874">
        <v>0.76</v>
      </c>
      <c r="J7874" s="10">
        <v>14</v>
      </c>
      <c r="K7874" s="13">
        <f t="shared" si="246"/>
        <v>1958</v>
      </c>
      <c r="L7874" s="1" t="str">
        <f t="shared" ref="L7874:L7937" si="247">IF(AND(B7874&gt;2011),1,"")</f>
        <v/>
      </c>
    </row>
    <row r="7875" spans="1:12" ht="13.8" customHeight="1" x14ac:dyDescent="0.3">
      <c r="A7875" t="s">
        <v>121</v>
      </c>
      <c r="B7875">
        <v>1958</v>
      </c>
      <c r="C7875" s="10">
        <v>1512</v>
      </c>
      <c r="D7875">
        <v>18</v>
      </c>
      <c r="E7875">
        <v>1397</v>
      </c>
      <c r="F7875">
        <v>0</v>
      </c>
      <c r="G7875">
        <v>97</v>
      </c>
      <c r="H7875">
        <v>0</v>
      </c>
      <c r="I7875">
        <v>0.78</v>
      </c>
      <c r="J7875" s="10">
        <v>13</v>
      </c>
      <c r="K7875" s="13">
        <f t="shared" si="246"/>
        <v>1958</v>
      </c>
      <c r="L7875" s="1" t="str">
        <f t="shared" si="247"/>
        <v/>
      </c>
    </row>
    <row r="7876" spans="1:12" ht="13.8" customHeight="1" x14ac:dyDescent="0.3">
      <c r="A7876" t="s">
        <v>121</v>
      </c>
      <c r="B7876">
        <v>1959</v>
      </c>
      <c r="C7876" s="10">
        <v>1530</v>
      </c>
      <c r="D7876">
        <v>15</v>
      </c>
      <c r="E7876">
        <v>1409</v>
      </c>
      <c r="F7876">
        <v>0</v>
      </c>
      <c r="G7876">
        <v>106</v>
      </c>
      <c r="H7876">
        <v>0</v>
      </c>
      <c r="I7876">
        <v>0.76</v>
      </c>
      <c r="J7876" s="10">
        <v>13</v>
      </c>
      <c r="K7876" s="13">
        <f t="shared" si="246"/>
        <v>1989</v>
      </c>
      <c r="L7876" s="1" t="str">
        <f t="shared" si="247"/>
        <v/>
      </c>
    </row>
    <row r="7877" spans="1:12" ht="13.8" customHeight="1" x14ac:dyDescent="0.3">
      <c r="A7877" t="s">
        <v>121</v>
      </c>
      <c r="B7877">
        <v>1960</v>
      </c>
      <c r="C7877" s="10">
        <v>1764</v>
      </c>
      <c r="D7877">
        <v>33</v>
      </c>
      <c r="E7877">
        <v>1621</v>
      </c>
      <c r="F7877">
        <v>0</v>
      </c>
      <c r="G7877">
        <v>110</v>
      </c>
      <c r="H7877">
        <v>0</v>
      </c>
      <c r="I7877">
        <v>0.84</v>
      </c>
      <c r="J7877" s="10">
        <v>13</v>
      </c>
      <c r="K7877" s="13">
        <f t="shared" si="246"/>
        <v>1989</v>
      </c>
      <c r="L7877" s="1" t="str">
        <f t="shared" si="247"/>
        <v/>
      </c>
    </row>
    <row r="7878" spans="1:12" ht="13.8" customHeight="1" x14ac:dyDescent="0.3">
      <c r="A7878" t="s">
        <v>121</v>
      </c>
      <c r="B7878">
        <v>1961</v>
      </c>
      <c r="C7878" s="10">
        <v>1928</v>
      </c>
      <c r="D7878">
        <v>31</v>
      </c>
      <c r="E7878">
        <v>1780</v>
      </c>
      <c r="F7878">
        <v>2</v>
      </c>
      <c r="G7878">
        <v>115</v>
      </c>
      <c r="H7878">
        <v>0</v>
      </c>
      <c r="I7878">
        <v>0.89</v>
      </c>
      <c r="J7878" s="10">
        <v>9</v>
      </c>
      <c r="K7878" s="13">
        <f t="shared" si="246"/>
        <v>1989</v>
      </c>
      <c r="L7878" s="1" t="str">
        <f t="shared" si="247"/>
        <v/>
      </c>
    </row>
    <row r="7879" spans="1:12" ht="13.8" customHeight="1" x14ac:dyDescent="0.3">
      <c r="A7879" t="s">
        <v>121</v>
      </c>
      <c r="B7879">
        <v>1962</v>
      </c>
      <c r="C7879" s="10">
        <v>2166</v>
      </c>
      <c r="D7879">
        <v>32</v>
      </c>
      <c r="E7879">
        <v>1998</v>
      </c>
      <c r="F7879">
        <v>6</v>
      </c>
      <c r="G7879">
        <v>130</v>
      </c>
      <c r="H7879">
        <v>0</v>
      </c>
      <c r="I7879">
        <v>0.96</v>
      </c>
      <c r="J7879" s="10">
        <v>10</v>
      </c>
      <c r="K7879" s="13">
        <f t="shared" si="246"/>
        <v>1989</v>
      </c>
      <c r="L7879" s="1" t="str">
        <f t="shared" si="247"/>
        <v/>
      </c>
    </row>
    <row r="7880" spans="1:12" ht="13.8" customHeight="1" x14ac:dyDescent="0.3">
      <c r="A7880" t="s">
        <v>121</v>
      </c>
      <c r="B7880">
        <v>1963</v>
      </c>
      <c r="C7880" s="10">
        <v>2239</v>
      </c>
      <c r="D7880">
        <v>15</v>
      </c>
      <c r="E7880">
        <v>2081</v>
      </c>
      <c r="F7880">
        <v>5</v>
      </c>
      <c r="G7880">
        <v>139</v>
      </c>
      <c r="H7880">
        <v>0</v>
      </c>
      <c r="I7880">
        <v>0.95</v>
      </c>
      <c r="J7880" s="10">
        <v>6</v>
      </c>
      <c r="K7880" s="13">
        <f t="shared" ref="K7880:K7943" si="248">IF(B7880&lt;1990,IF(B7880&lt;1959,1958,1989),1990)</f>
        <v>1989</v>
      </c>
      <c r="L7880" s="1" t="str">
        <f t="shared" si="247"/>
        <v/>
      </c>
    </row>
    <row r="7881" spans="1:12" ht="13.8" customHeight="1" x14ac:dyDescent="0.3">
      <c r="A7881" t="s">
        <v>121</v>
      </c>
      <c r="B7881">
        <v>1964</v>
      </c>
      <c r="C7881" s="10">
        <v>2495</v>
      </c>
      <c r="D7881">
        <v>20</v>
      </c>
      <c r="E7881">
        <v>2312</v>
      </c>
      <c r="F7881">
        <v>15</v>
      </c>
      <c r="G7881">
        <v>149</v>
      </c>
      <c r="H7881">
        <v>0</v>
      </c>
      <c r="I7881">
        <v>1.02</v>
      </c>
      <c r="J7881" s="10">
        <v>7</v>
      </c>
      <c r="K7881" s="13">
        <f t="shared" si="248"/>
        <v>1989</v>
      </c>
      <c r="L7881" s="1" t="str">
        <f t="shared" si="247"/>
        <v/>
      </c>
    </row>
    <row r="7882" spans="1:12" ht="13.8" customHeight="1" x14ac:dyDescent="0.3">
      <c r="A7882" t="s">
        <v>121</v>
      </c>
      <c r="B7882">
        <v>1965</v>
      </c>
      <c r="C7882" s="10">
        <v>3530</v>
      </c>
      <c r="D7882">
        <v>6</v>
      </c>
      <c r="E7882">
        <v>3316</v>
      </c>
      <c r="F7882">
        <v>37</v>
      </c>
      <c r="G7882">
        <v>171</v>
      </c>
      <c r="H7882">
        <v>0</v>
      </c>
      <c r="I7882">
        <v>1.4</v>
      </c>
      <c r="J7882" s="10">
        <v>8</v>
      </c>
      <c r="K7882" s="13">
        <f t="shared" si="248"/>
        <v>1989</v>
      </c>
      <c r="L7882" s="1" t="str">
        <f t="shared" si="247"/>
        <v/>
      </c>
    </row>
    <row r="7883" spans="1:12" ht="13.8" customHeight="1" x14ac:dyDescent="0.3">
      <c r="A7883" t="s">
        <v>121</v>
      </c>
      <c r="B7883">
        <v>1966</v>
      </c>
      <c r="C7883" s="10">
        <v>3708</v>
      </c>
      <c r="D7883">
        <v>5</v>
      </c>
      <c r="E7883">
        <v>3494</v>
      </c>
      <c r="F7883">
        <v>49</v>
      </c>
      <c r="G7883">
        <v>159</v>
      </c>
      <c r="H7883">
        <v>0</v>
      </c>
      <c r="I7883">
        <v>1.43</v>
      </c>
      <c r="J7883" s="10">
        <v>6</v>
      </c>
      <c r="K7883" s="13">
        <f t="shared" si="248"/>
        <v>1989</v>
      </c>
      <c r="L7883" s="1" t="str">
        <f t="shared" si="247"/>
        <v/>
      </c>
    </row>
    <row r="7884" spans="1:12" ht="13.8" customHeight="1" x14ac:dyDescent="0.3">
      <c r="A7884" t="s">
        <v>121</v>
      </c>
      <c r="B7884">
        <v>1967</v>
      </c>
      <c r="C7884" s="10">
        <v>3693</v>
      </c>
      <c r="D7884">
        <v>5</v>
      </c>
      <c r="E7884">
        <v>3522</v>
      </c>
      <c r="F7884">
        <v>57</v>
      </c>
      <c r="G7884">
        <v>109</v>
      </c>
      <c r="H7884">
        <v>0</v>
      </c>
      <c r="I7884">
        <v>1.39</v>
      </c>
      <c r="J7884" s="10">
        <v>10</v>
      </c>
      <c r="K7884" s="13">
        <f t="shared" si="248"/>
        <v>1989</v>
      </c>
      <c r="L7884" s="1" t="str">
        <f t="shared" si="247"/>
        <v/>
      </c>
    </row>
    <row r="7885" spans="1:12" ht="13.8" customHeight="1" x14ac:dyDescent="0.3">
      <c r="A7885" t="s">
        <v>121</v>
      </c>
      <c r="B7885">
        <v>1968</v>
      </c>
      <c r="C7885" s="10">
        <v>3766</v>
      </c>
      <c r="D7885">
        <v>7</v>
      </c>
      <c r="E7885">
        <v>3536</v>
      </c>
      <c r="F7885">
        <v>74</v>
      </c>
      <c r="G7885">
        <v>150</v>
      </c>
      <c r="H7885">
        <v>0</v>
      </c>
      <c r="I7885">
        <v>1.39</v>
      </c>
      <c r="J7885" s="10">
        <v>9</v>
      </c>
      <c r="K7885" s="13">
        <f t="shared" si="248"/>
        <v>1989</v>
      </c>
      <c r="L7885" s="1" t="str">
        <f t="shared" si="247"/>
        <v/>
      </c>
    </row>
    <row r="7886" spans="1:12" ht="13.8" customHeight="1" x14ac:dyDescent="0.3">
      <c r="A7886" t="s">
        <v>121</v>
      </c>
      <c r="B7886">
        <v>1969</v>
      </c>
      <c r="C7886" s="10">
        <v>4041</v>
      </c>
      <c r="D7886">
        <v>7</v>
      </c>
      <c r="E7886">
        <v>3783</v>
      </c>
      <c r="F7886">
        <v>74</v>
      </c>
      <c r="G7886">
        <v>178</v>
      </c>
      <c r="H7886">
        <v>0</v>
      </c>
      <c r="I7886">
        <v>1.46</v>
      </c>
      <c r="J7886" s="10">
        <v>10</v>
      </c>
      <c r="K7886" s="13">
        <f t="shared" si="248"/>
        <v>1989</v>
      </c>
      <c r="L7886" s="1" t="str">
        <f t="shared" si="247"/>
        <v/>
      </c>
    </row>
    <row r="7887" spans="1:12" ht="13.8" customHeight="1" x14ac:dyDescent="0.3">
      <c r="A7887" t="s">
        <v>121</v>
      </c>
      <c r="B7887">
        <v>1970</v>
      </c>
      <c r="C7887" s="10">
        <v>4521</v>
      </c>
      <c r="D7887">
        <v>5</v>
      </c>
      <c r="E7887">
        <v>4263</v>
      </c>
      <c r="F7887">
        <v>64</v>
      </c>
      <c r="G7887">
        <v>188</v>
      </c>
      <c r="H7887">
        <v>0</v>
      </c>
      <c r="I7887">
        <v>1.59</v>
      </c>
      <c r="J7887" s="10">
        <v>145</v>
      </c>
      <c r="K7887" s="13">
        <f t="shared" si="248"/>
        <v>1989</v>
      </c>
      <c r="L7887" s="1" t="str">
        <f t="shared" si="247"/>
        <v/>
      </c>
    </row>
    <row r="7888" spans="1:12" ht="13.8" customHeight="1" x14ac:dyDescent="0.3">
      <c r="A7888" t="s">
        <v>121</v>
      </c>
      <c r="B7888">
        <v>1971</v>
      </c>
      <c r="C7888" s="10">
        <v>4431</v>
      </c>
      <c r="D7888">
        <v>6</v>
      </c>
      <c r="E7888">
        <v>4175</v>
      </c>
      <c r="F7888">
        <v>59</v>
      </c>
      <c r="G7888">
        <v>191</v>
      </c>
      <c r="H7888">
        <v>0</v>
      </c>
      <c r="I7888">
        <v>1.51</v>
      </c>
      <c r="J7888" s="10">
        <v>172</v>
      </c>
      <c r="K7888" s="13">
        <f t="shared" si="248"/>
        <v>1989</v>
      </c>
      <c r="L7888" s="1" t="str">
        <f t="shared" si="247"/>
        <v/>
      </c>
    </row>
    <row r="7889" spans="1:12" ht="13.8" customHeight="1" x14ac:dyDescent="0.3">
      <c r="A7889" t="s">
        <v>121</v>
      </c>
      <c r="B7889">
        <v>1972</v>
      </c>
      <c r="C7889" s="10">
        <v>4618</v>
      </c>
      <c r="D7889">
        <v>5</v>
      </c>
      <c r="E7889">
        <v>4344</v>
      </c>
      <c r="F7889">
        <v>59</v>
      </c>
      <c r="G7889">
        <v>210</v>
      </c>
      <c r="H7889">
        <v>0</v>
      </c>
      <c r="I7889">
        <v>1.52</v>
      </c>
      <c r="J7889" s="10">
        <v>113</v>
      </c>
      <c r="K7889" s="13">
        <f t="shared" si="248"/>
        <v>1989</v>
      </c>
      <c r="L7889" s="1" t="str">
        <f t="shared" si="247"/>
        <v/>
      </c>
    </row>
    <row r="7890" spans="1:12" ht="13.8" customHeight="1" x14ac:dyDescent="0.3">
      <c r="A7890" t="s">
        <v>121</v>
      </c>
      <c r="B7890">
        <v>1973</v>
      </c>
      <c r="C7890" s="10">
        <v>5266</v>
      </c>
      <c r="D7890">
        <v>3</v>
      </c>
      <c r="E7890">
        <v>5065</v>
      </c>
      <c r="F7890">
        <v>26</v>
      </c>
      <c r="G7890">
        <v>171</v>
      </c>
      <c r="H7890">
        <v>0</v>
      </c>
      <c r="I7890">
        <v>1.68</v>
      </c>
      <c r="J7890" s="10">
        <v>251</v>
      </c>
      <c r="K7890" s="13">
        <f t="shared" si="248"/>
        <v>1989</v>
      </c>
      <c r="L7890" s="1" t="str">
        <f t="shared" si="247"/>
        <v/>
      </c>
    </row>
    <row r="7891" spans="1:12" ht="13.8" customHeight="1" x14ac:dyDescent="0.3">
      <c r="A7891" t="s">
        <v>121</v>
      </c>
      <c r="B7891">
        <v>1974</v>
      </c>
      <c r="C7891" s="10">
        <v>5303</v>
      </c>
      <c r="D7891">
        <v>3</v>
      </c>
      <c r="E7891">
        <v>5024</v>
      </c>
      <c r="F7891">
        <v>31</v>
      </c>
      <c r="G7891">
        <v>244</v>
      </c>
      <c r="H7891">
        <v>0</v>
      </c>
      <c r="I7891">
        <v>1.64</v>
      </c>
      <c r="J7891" s="10">
        <v>213</v>
      </c>
      <c r="K7891" s="13">
        <f t="shared" si="248"/>
        <v>1989</v>
      </c>
      <c r="L7891" s="1" t="str">
        <f t="shared" si="247"/>
        <v/>
      </c>
    </row>
    <row r="7892" spans="1:12" ht="13.8" customHeight="1" x14ac:dyDescent="0.3">
      <c r="A7892" t="s">
        <v>121</v>
      </c>
      <c r="B7892">
        <v>1975</v>
      </c>
      <c r="C7892" s="10">
        <v>5358</v>
      </c>
      <c r="D7892">
        <v>4</v>
      </c>
      <c r="E7892">
        <v>5028</v>
      </c>
      <c r="F7892">
        <v>29</v>
      </c>
      <c r="G7892">
        <v>298</v>
      </c>
      <c r="H7892">
        <v>0</v>
      </c>
      <c r="I7892">
        <v>1.61</v>
      </c>
      <c r="J7892" s="10">
        <v>168</v>
      </c>
      <c r="K7892" s="13">
        <f t="shared" si="248"/>
        <v>1989</v>
      </c>
      <c r="L7892" s="1" t="str">
        <f t="shared" si="247"/>
        <v/>
      </c>
    </row>
    <row r="7893" spans="1:12" ht="13.8" customHeight="1" x14ac:dyDescent="0.3">
      <c r="A7893" t="s">
        <v>121</v>
      </c>
      <c r="B7893">
        <v>1976</v>
      </c>
      <c r="C7893" s="10">
        <v>5348</v>
      </c>
      <c r="D7893">
        <v>4</v>
      </c>
      <c r="E7893">
        <v>5044</v>
      </c>
      <c r="F7893">
        <v>28</v>
      </c>
      <c r="G7893">
        <v>272</v>
      </c>
      <c r="H7893">
        <v>0</v>
      </c>
      <c r="I7893">
        <v>1.56</v>
      </c>
      <c r="J7893" s="10">
        <v>177</v>
      </c>
      <c r="K7893" s="13">
        <f t="shared" si="248"/>
        <v>1989</v>
      </c>
      <c r="L7893" s="1" t="str">
        <f t="shared" si="247"/>
        <v/>
      </c>
    </row>
    <row r="7894" spans="1:12" ht="13.8" customHeight="1" x14ac:dyDescent="0.3">
      <c r="A7894" t="s">
        <v>121</v>
      </c>
      <c r="B7894">
        <v>1977</v>
      </c>
      <c r="C7894" s="10">
        <v>5425</v>
      </c>
      <c r="D7894">
        <v>4</v>
      </c>
      <c r="E7894">
        <v>5126</v>
      </c>
      <c r="F7894">
        <v>28</v>
      </c>
      <c r="G7894">
        <v>267</v>
      </c>
      <c r="H7894">
        <v>0</v>
      </c>
      <c r="I7894">
        <v>1.54</v>
      </c>
      <c r="J7894" s="10">
        <v>202</v>
      </c>
      <c r="K7894" s="13">
        <f t="shared" si="248"/>
        <v>1989</v>
      </c>
      <c r="L7894" s="1" t="str">
        <f t="shared" si="247"/>
        <v/>
      </c>
    </row>
    <row r="7895" spans="1:12" ht="13.8" customHeight="1" x14ac:dyDescent="0.3">
      <c r="A7895" t="s">
        <v>121</v>
      </c>
      <c r="B7895">
        <v>1978</v>
      </c>
      <c r="C7895" s="10">
        <v>5775</v>
      </c>
      <c r="D7895">
        <v>4</v>
      </c>
      <c r="E7895">
        <v>5472</v>
      </c>
      <c r="F7895">
        <v>28</v>
      </c>
      <c r="G7895">
        <v>271</v>
      </c>
      <c r="H7895">
        <v>0</v>
      </c>
      <c r="I7895">
        <v>1.61</v>
      </c>
      <c r="J7895" s="10">
        <v>213</v>
      </c>
      <c r="K7895" s="13">
        <f t="shared" si="248"/>
        <v>1989</v>
      </c>
      <c r="L7895" s="1" t="str">
        <f t="shared" si="247"/>
        <v/>
      </c>
    </row>
    <row r="7896" spans="1:12" ht="13.8" customHeight="1" x14ac:dyDescent="0.3">
      <c r="A7896" t="s">
        <v>121</v>
      </c>
      <c r="B7896">
        <v>1979</v>
      </c>
      <c r="C7896" s="10">
        <v>5732</v>
      </c>
      <c r="D7896">
        <v>4</v>
      </c>
      <c r="E7896">
        <v>5430</v>
      </c>
      <c r="F7896">
        <v>36</v>
      </c>
      <c r="G7896">
        <v>261</v>
      </c>
      <c r="H7896">
        <v>0</v>
      </c>
      <c r="I7896">
        <v>1.56</v>
      </c>
      <c r="J7896" s="10">
        <v>234</v>
      </c>
      <c r="K7896" s="13">
        <f t="shared" si="248"/>
        <v>1989</v>
      </c>
      <c r="L7896" s="1" t="str">
        <f t="shared" si="247"/>
        <v/>
      </c>
    </row>
    <row r="7897" spans="1:12" ht="13.8" customHeight="1" x14ac:dyDescent="0.3">
      <c r="A7897" t="s">
        <v>121</v>
      </c>
      <c r="B7897">
        <v>1980</v>
      </c>
      <c r="C7897" s="10">
        <v>5767</v>
      </c>
      <c r="D7897">
        <v>4</v>
      </c>
      <c r="E7897">
        <v>5438</v>
      </c>
      <c r="F7897">
        <v>75</v>
      </c>
      <c r="G7897">
        <v>250</v>
      </c>
      <c r="H7897">
        <v>0</v>
      </c>
      <c r="I7897">
        <v>1.54</v>
      </c>
      <c r="J7897" s="10">
        <v>202</v>
      </c>
      <c r="K7897" s="13">
        <f t="shared" si="248"/>
        <v>1989</v>
      </c>
      <c r="L7897" s="1" t="str">
        <f t="shared" si="247"/>
        <v/>
      </c>
    </row>
    <row r="7898" spans="1:12" ht="13.8" customHeight="1" x14ac:dyDescent="0.3">
      <c r="A7898" t="s">
        <v>121</v>
      </c>
      <c r="B7898">
        <v>1981</v>
      </c>
      <c r="C7898" s="10">
        <v>5785</v>
      </c>
      <c r="D7898">
        <v>4</v>
      </c>
      <c r="E7898">
        <v>5425</v>
      </c>
      <c r="F7898">
        <v>76</v>
      </c>
      <c r="G7898">
        <v>280</v>
      </c>
      <c r="H7898">
        <v>0</v>
      </c>
      <c r="I7898">
        <v>1.52</v>
      </c>
      <c r="J7898" s="10">
        <v>200</v>
      </c>
      <c r="K7898" s="13">
        <f t="shared" si="248"/>
        <v>1989</v>
      </c>
      <c r="L7898" s="1" t="str">
        <f t="shared" si="247"/>
        <v/>
      </c>
    </row>
    <row r="7899" spans="1:12" ht="13.8" customHeight="1" x14ac:dyDescent="0.3">
      <c r="A7899" t="s">
        <v>121</v>
      </c>
      <c r="B7899">
        <v>1982</v>
      </c>
      <c r="C7899" s="10">
        <v>6567</v>
      </c>
      <c r="D7899">
        <v>657</v>
      </c>
      <c r="E7899">
        <v>5574</v>
      </c>
      <c r="F7899">
        <v>37</v>
      </c>
      <c r="G7899">
        <v>298</v>
      </c>
      <c r="H7899">
        <v>0</v>
      </c>
      <c r="I7899">
        <v>1.69</v>
      </c>
      <c r="J7899" s="10">
        <v>183</v>
      </c>
      <c r="K7899" s="13">
        <f t="shared" si="248"/>
        <v>1989</v>
      </c>
      <c r="L7899" s="1" t="str">
        <f t="shared" si="247"/>
        <v/>
      </c>
    </row>
    <row r="7900" spans="1:12" ht="13.8" customHeight="1" x14ac:dyDescent="0.3">
      <c r="A7900" t="s">
        <v>121</v>
      </c>
      <c r="B7900">
        <v>1983</v>
      </c>
      <c r="C7900" s="10">
        <v>6528</v>
      </c>
      <c r="D7900">
        <v>1220</v>
      </c>
      <c r="E7900">
        <v>4998</v>
      </c>
      <c r="F7900">
        <v>31</v>
      </c>
      <c r="G7900">
        <v>280</v>
      </c>
      <c r="H7900">
        <v>0</v>
      </c>
      <c r="I7900">
        <v>1.65</v>
      </c>
      <c r="J7900" s="10">
        <v>174</v>
      </c>
      <c r="K7900" s="13">
        <f t="shared" si="248"/>
        <v>1989</v>
      </c>
      <c r="L7900" s="1" t="str">
        <f t="shared" si="247"/>
        <v/>
      </c>
    </row>
    <row r="7901" spans="1:12" ht="13.8" customHeight="1" x14ac:dyDescent="0.3">
      <c r="A7901" t="s">
        <v>121</v>
      </c>
      <c r="B7901">
        <v>1984</v>
      </c>
      <c r="C7901" s="10">
        <v>6475</v>
      </c>
      <c r="D7901">
        <v>1943</v>
      </c>
      <c r="E7901">
        <v>4226</v>
      </c>
      <c r="F7901">
        <v>24</v>
      </c>
      <c r="G7901">
        <v>281</v>
      </c>
      <c r="H7901">
        <v>0</v>
      </c>
      <c r="I7901">
        <v>1.61</v>
      </c>
      <c r="J7901" s="10">
        <v>783</v>
      </c>
      <c r="K7901" s="13">
        <f t="shared" si="248"/>
        <v>1989</v>
      </c>
      <c r="L7901" s="1" t="str">
        <f t="shared" si="247"/>
        <v/>
      </c>
    </row>
    <row r="7902" spans="1:12" ht="13.8" customHeight="1" x14ac:dyDescent="0.3">
      <c r="A7902" t="s">
        <v>121</v>
      </c>
      <c r="B7902">
        <v>1985</v>
      </c>
      <c r="C7902" s="10">
        <v>6782</v>
      </c>
      <c r="D7902">
        <v>2124</v>
      </c>
      <c r="E7902">
        <v>4358</v>
      </c>
      <c r="F7902">
        <v>26</v>
      </c>
      <c r="G7902">
        <v>275</v>
      </c>
      <c r="H7902">
        <v>0</v>
      </c>
      <c r="I7902">
        <v>1.66</v>
      </c>
      <c r="J7902" s="10">
        <v>799</v>
      </c>
      <c r="K7902" s="13">
        <f t="shared" si="248"/>
        <v>1989</v>
      </c>
      <c r="L7902" s="1" t="str">
        <f t="shared" si="247"/>
        <v/>
      </c>
    </row>
    <row r="7903" spans="1:12" ht="13.8" customHeight="1" x14ac:dyDescent="0.3">
      <c r="A7903" t="s">
        <v>121</v>
      </c>
      <c r="B7903">
        <v>1986</v>
      </c>
      <c r="C7903" s="10">
        <v>7261</v>
      </c>
      <c r="D7903">
        <v>2330</v>
      </c>
      <c r="E7903">
        <v>4633</v>
      </c>
      <c r="F7903">
        <v>18</v>
      </c>
      <c r="G7903">
        <v>280</v>
      </c>
      <c r="H7903">
        <v>0</v>
      </c>
      <c r="I7903">
        <v>1.75</v>
      </c>
      <c r="J7903" s="10">
        <v>675</v>
      </c>
      <c r="K7903" s="13">
        <f t="shared" si="248"/>
        <v>1989</v>
      </c>
      <c r="L7903" s="1" t="str">
        <f t="shared" si="247"/>
        <v/>
      </c>
    </row>
    <row r="7904" spans="1:12" ht="13.8" customHeight="1" x14ac:dyDescent="0.3">
      <c r="A7904" t="s">
        <v>121</v>
      </c>
      <c r="B7904">
        <v>1987</v>
      </c>
      <c r="C7904" s="10">
        <v>7468</v>
      </c>
      <c r="D7904">
        <v>2365</v>
      </c>
      <c r="E7904">
        <v>4780</v>
      </c>
      <c r="F7904">
        <v>20</v>
      </c>
      <c r="G7904">
        <v>303</v>
      </c>
      <c r="H7904">
        <v>0</v>
      </c>
      <c r="I7904">
        <v>1.77</v>
      </c>
      <c r="J7904" s="10">
        <v>799</v>
      </c>
      <c r="K7904" s="13">
        <f t="shared" si="248"/>
        <v>1989</v>
      </c>
      <c r="L7904" s="1" t="str">
        <f t="shared" si="247"/>
        <v/>
      </c>
    </row>
    <row r="7905" spans="1:12" ht="13.8" customHeight="1" x14ac:dyDescent="0.3">
      <c r="A7905" t="s">
        <v>121</v>
      </c>
      <c r="B7905">
        <v>1988</v>
      </c>
      <c r="C7905" s="10">
        <v>8195</v>
      </c>
      <c r="D7905">
        <v>2358</v>
      </c>
      <c r="E7905">
        <v>5505</v>
      </c>
      <c r="F7905">
        <v>17</v>
      </c>
      <c r="G7905">
        <v>316</v>
      </c>
      <c r="H7905">
        <v>0</v>
      </c>
      <c r="I7905">
        <v>1.91</v>
      </c>
      <c r="J7905" s="10">
        <v>781</v>
      </c>
      <c r="K7905" s="13">
        <f t="shared" si="248"/>
        <v>1989</v>
      </c>
      <c r="L7905" s="1" t="str">
        <f t="shared" si="247"/>
        <v/>
      </c>
    </row>
    <row r="7906" spans="1:12" ht="13.8" customHeight="1" x14ac:dyDescent="0.3">
      <c r="A7906" t="s">
        <v>121</v>
      </c>
      <c r="B7906">
        <v>1989</v>
      </c>
      <c r="C7906" s="10">
        <v>8660</v>
      </c>
      <c r="D7906">
        <v>2513</v>
      </c>
      <c r="E7906">
        <v>5819</v>
      </c>
      <c r="F7906">
        <v>17</v>
      </c>
      <c r="G7906">
        <v>311</v>
      </c>
      <c r="H7906">
        <v>0</v>
      </c>
      <c r="I7906">
        <v>1.98</v>
      </c>
      <c r="J7906" s="10">
        <v>832</v>
      </c>
      <c r="K7906" s="13">
        <f t="shared" si="248"/>
        <v>1989</v>
      </c>
      <c r="L7906" s="1" t="str">
        <f t="shared" si="247"/>
        <v/>
      </c>
    </row>
    <row r="7907" spans="1:12" ht="13.8" customHeight="1" x14ac:dyDescent="0.3">
      <c r="A7907" t="s">
        <v>121</v>
      </c>
      <c r="B7907">
        <v>1990</v>
      </c>
      <c r="C7907" s="10">
        <v>9898</v>
      </c>
      <c r="D7907">
        <v>2716</v>
      </c>
      <c r="E7907">
        <v>6775</v>
      </c>
      <c r="F7907">
        <v>18</v>
      </c>
      <c r="G7907">
        <v>390</v>
      </c>
      <c r="H7907">
        <v>0</v>
      </c>
      <c r="I7907">
        <v>2.2000000000000002</v>
      </c>
      <c r="J7907" s="10">
        <v>534</v>
      </c>
      <c r="K7907" s="13">
        <f t="shared" si="248"/>
        <v>1990</v>
      </c>
      <c r="L7907" s="1" t="str">
        <f t="shared" si="247"/>
        <v/>
      </c>
    </row>
    <row r="7908" spans="1:12" ht="13.8" customHeight="1" x14ac:dyDescent="0.3">
      <c r="A7908" t="s">
        <v>121</v>
      </c>
      <c r="B7908">
        <v>1991</v>
      </c>
      <c r="C7908" s="10">
        <v>10023</v>
      </c>
      <c r="D7908">
        <v>2964</v>
      </c>
      <c r="E7908">
        <v>6562</v>
      </c>
      <c r="F7908">
        <v>13</v>
      </c>
      <c r="G7908">
        <v>483</v>
      </c>
      <c r="H7908">
        <v>0</v>
      </c>
      <c r="I7908">
        <v>2.16</v>
      </c>
      <c r="J7908" s="10">
        <v>545</v>
      </c>
      <c r="K7908" s="13">
        <f t="shared" si="248"/>
        <v>1990</v>
      </c>
      <c r="L7908" s="1" t="str">
        <f t="shared" si="247"/>
        <v/>
      </c>
    </row>
    <row r="7909" spans="1:12" ht="13.8" customHeight="1" x14ac:dyDescent="0.3">
      <c r="A7909" t="s">
        <v>121</v>
      </c>
      <c r="B7909">
        <v>1992</v>
      </c>
      <c r="C7909" s="10">
        <v>11669</v>
      </c>
      <c r="D7909">
        <v>3649</v>
      </c>
      <c r="E7909">
        <v>7468</v>
      </c>
      <c r="F7909">
        <v>13</v>
      </c>
      <c r="G7909">
        <v>539</v>
      </c>
      <c r="H7909">
        <v>0</v>
      </c>
      <c r="I7909">
        <v>2.4300000000000002</v>
      </c>
      <c r="J7909" s="10">
        <v>587</v>
      </c>
      <c r="K7909" s="13">
        <f t="shared" si="248"/>
        <v>1990</v>
      </c>
      <c r="L7909" s="1" t="str">
        <f t="shared" si="247"/>
        <v/>
      </c>
    </row>
    <row r="7910" spans="1:12" ht="13.8" customHeight="1" x14ac:dyDescent="0.3">
      <c r="A7910" t="s">
        <v>121</v>
      </c>
      <c r="B7910">
        <v>1993</v>
      </c>
      <c r="C7910" s="10">
        <v>12292</v>
      </c>
      <c r="D7910">
        <v>4124</v>
      </c>
      <c r="E7910">
        <v>7537</v>
      </c>
      <c r="F7910">
        <v>13</v>
      </c>
      <c r="G7910">
        <v>617</v>
      </c>
      <c r="H7910">
        <v>0</v>
      </c>
      <c r="I7910">
        <v>2.4700000000000002</v>
      </c>
      <c r="J7910" s="10">
        <v>679</v>
      </c>
      <c r="K7910" s="13">
        <f t="shared" si="248"/>
        <v>1990</v>
      </c>
      <c r="L7910" s="1" t="str">
        <f t="shared" si="247"/>
        <v/>
      </c>
    </row>
    <row r="7911" spans="1:12" ht="13.8" customHeight="1" x14ac:dyDescent="0.3">
      <c r="A7911" t="s">
        <v>121</v>
      </c>
      <c r="B7911">
        <v>1994</v>
      </c>
      <c r="C7911" s="10">
        <v>13199</v>
      </c>
      <c r="D7911">
        <v>4371</v>
      </c>
      <c r="E7911">
        <v>8162</v>
      </c>
      <c r="F7911">
        <v>12</v>
      </c>
      <c r="G7911">
        <v>653</v>
      </c>
      <c r="H7911">
        <v>0</v>
      </c>
      <c r="I7911">
        <v>2.56</v>
      </c>
      <c r="J7911" s="10">
        <v>698</v>
      </c>
      <c r="K7911" s="13">
        <f t="shared" si="248"/>
        <v>1990</v>
      </c>
      <c r="L7911" s="1" t="str">
        <f t="shared" si="247"/>
        <v/>
      </c>
    </row>
    <row r="7912" spans="1:12" ht="13.8" customHeight="1" x14ac:dyDescent="0.3">
      <c r="A7912" t="s">
        <v>121</v>
      </c>
      <c r="B7912">
        <v>1995</v>
      </c>
      <c r="C7912" s="10">
        <v>13935</v>
      </c>
      <c r="D7912">
        <v>4790</v>
      </c>
      <c r="E7912">
        <v>8289</v>
      </c>
      <c r="F7912">
        <v>12</v>
      </c>
      <c r="G7912">
        <v>844</v>
      </c>
      <c r="H7912">
        <v>0</v>
      </c>
      <c r="I7912">
        <v>2.61</v>
      </c>
      <c r="J7912" s="10">
        <v>752</v>
      </c>
      <c r="K7912" s="13">
        <f t="shared" si="248"/>
        <v>1990</v>
      </c>
      <c r="L7912" s="1" t="str">
        <f t="shared" si="247"/>
        <v/>
      </c>
    </row>
    <row r="7913" spans="1:12" ht="13.8" customHeight="1" x14ac:dyDescent="0.3">
      <c r="A7913" t="s">
        <v>121</v>
      </c>
      <c r="B7913">
        <v>1996</v>
      </c>
      <c r="C7913" s="10">
        <v>14480</v>
      </c>
      <c r="D7913">
        <v>5706</v>
      </c>
      <c r="E7913">
        <v>8004</v>
      </c>
      <c r="F7913">
        <v>8</v>
      </c>
      <c r="G7913">
        <v>762</v>
      </c>
      <c r="H7913">
        <v>0</v>
      </c>
      <c r="I7913">
        <v>2.64</v>
      </c>
      <c r="J7913" s="10">
        <v>691</v>
      </c>
      <c r="K7913" s="13">
        <f t="shared" si="248"/>
        <v>1990</v>
      </c>
      <c r="L7913" s="1" t="str">
        <f t="shared" si="247"/>
        <v/>
      </c>
    </row>
    <row r="7914" spans="1:12" ht="13.8" customHeight="1" x14ac:dyDescent="0.3">
      <c r="A7914" t="s">
        <v>121</v>
      </c>
      <c r="B7914">
        <v>1997</v>
      </c>
      <c r="C7914" s="10">
        <v>15239</v>
      </c>
      <c r="D7914">
        <v>6290</v>
      </c>
      <c r="E7914">
        <v>8207</v>
      </c>
      <c r="F7914">
        <v>8</v>
      </c>
      <c r="G7914">
        <v>734</v>
      </c>
      <c r="H7914">
        <v>0</v>
      </c>
      <c r="I7914">
        <v>2.71</v>
      </c>
      <c r="J7914" s="10">
        <v>703</v>
      </c>
      <c r="K7914" s="13">
        <f t="shared" si="248"/>
        <v>1990</v>
      </c>
      <c r="L7914" s="1" t="str">
        <f t="shared" si="247"/>
        <v/>
      </c>
    </row>
    <row r="7915" spans="1:12" ht="13.8" customHeight="1" x14ac:dyDescent="0.3">
      <c r="A7915" t="s">
        <v>121</v>
      </c>
      <c r="B7915">
        <v>1998</v>
      </c>
      <c r="C7915" s="10">
        <v>15570</v>
      </c>
      <c r="D7915">
        <v>6766</v>
      </c>
      <c r="E7915">
        <v>7917</v>
      </c>
      <c r="F7915">
        <v>6</v>
      </c>
      <c r="G7915">
        <v>881</v>
      </c>
      <c r="H7915">
        <v>0</v>
      </c>
      <c r="I7915">
        <v>2.7</v>
      </c>
      <c r="J7915" s="10">
        <v>709</v>
      </c>
      <c r="K7915" s="13">
        <f t="shared" si="248"/>
        <v>1990</v>
      </c>
      <c r="L7915" s="1" t="str">
        <f t="shared" si="247"/>
        <v/>
      </c>
    </row>
    <row r="7916" spans="1:12" ht="13.8" customHeight="1" x14ac:dyDescent="0.3">
      <c r="A7916" t="s">
        <v>121</v>
      </c>
      <c r="B7916">
        <v>1999</v>
      </c>
      <c r="C7916" s="10">
        <v>15188</v>
      </c>
      <c r="D7916">
        <v>6607</v>
      </c>
      <c r="E7916">
        <v>7712</v>
      </c>
      <c r="F7916">
        <v>5</v>
      </c>
      <c r="G7916">
        <v>864</v>
      </c>
      <c r="H7916">
        <v>0</v>
      </c>
      <c r="I7916">
        <v>2.58</v>
      </c>
      <c r="J7916" s="10">
        <v>639</v>
      </c>
      <c r="K7916" s="13">
        <f t="shared" si="248"/>
        <v>1990</v>
      </c>
      <c r="L7916" s="1" t="str">
        <f t="shared" si="247"/>
        <v/>
      </c>
    </row>
    <row r="7917" spans="1:12" ht="13.8" customHeight="1" x14ac:dyDescent="0.3">
      <c r="A7917" t="s">
        <v>121</v>
      </c>
      <c r="B7917">
        <v>2000</v>
      </c>
      <c r="C7917" s="10">
        <v>16433</v>
      </c>
      <c r="D7917">
        <v>7697</v>
      </c>
      <c r="E7917">
        <v>7955</v>
      </c>
      <c r="F7917">
        <v>5</v>
      </c>
      <c r="G7917">
        <v>776</v>
      </c>
      <c r="H7917">
        <v>0</v>
      </c>
      <c r="I7917">
        <v>2.73</v>
      </c>
      <c r="J7917" s="10">
        <v>804</v>
      </c>
      <c r="K7917" s="13">
        <f t="shared" si="248"/>
        <v>1990</v>
      </c>
      <c r="L7917" s="1" t="str">
        <f t="shared" si="247"/>
        <v/>
      </c>
    </row>
    <row r="7918" spans="1:12" ht="13.8" customHeight="1" x14ac:dyDescent="0.3">
      <c r="A7918" t="s">
        <v>121</v>
      </c>
      <c r="B7918">
        <v>2001</v>
      </c>
      <c r="C7918" s="10">
        <v>17343</v>
      </c>
      <c r="D7918">
        <v>8347</v>
      </c>
      <c r="E7918">
        <v>8352</v>
      </c>
      <c r="F7918">
        <v>5</v>
      </c>
      <c r="G7918">
        <v>639</v>
      </c>
      <c r="H7918">
        <v>0</v>
      </c>
      <c r="I7918">
        <v>2.83</v>
      </c>
      <c r="J7918" s="10">
        <v>714</v>
      </c>
      <c r="K7918" s="13">
        <f t="shared" si="248"/>
        <v>1990</v>
      </c>
      <c r="L7918" s="1" t="str">
        <f t="shared" si="247"/>
        <v/>
      </c>
    </row>
    <row r="7919" spans="1:12" ht="13.8" customHeight="1" x14ac:dyDescent="0.3">
      <c r="A7919" t="s">
        <v>121</v>
      </c>
      <c r="B7919">
        <v>2002</v>
      </c>
      <c r="C7919" s="10">
        <v>16311</v>
      </c>
      <c r="D7919">
        <v>7985</v>
      </c>
      <c r="E7919">
        <v>7699</v>
      </c>
      <c r="F7919">
        <v>4</v>
      </c>
      <c r="G7919">
        <v>623</v>
      </c>
      <c r="H7919">
        <v>0</v>
      </c>
      <c r="I7919">
        <v>2.61</v>
      </c>
      <c r="J7919" s="10">
        <v>1123</v>
      </c>
      <c r="K7919" s="13">
        <f t="shared" si="248"/>
        <v>1990</v>
      </c>
      <c r="L7919" s="1" t="str">
        <f t="shared" si="247"/>
        <v/>
      </c>
    </row>
    <row r="7920" spans="1:12" ht="13.8" customHeight="1" x14ac:dyDescent="0.3">
      <c r="A7920" t="s">
        <v>121</v>
      </c>
      <c r="B7920">
        <v>2003</v>
      </c>
      <c r="C7920" s="10">
        <v>17150</v>
      </c>
      <c r="D7920">
        <v>8113</v>
      </c>
      <c r="E7920">
        <v>8403</v>
      </c>
      <c r="F7920">
        <v>4</v>
      </c>
      <c r="G7920">
        <v>630</v>
      </c>
      <c r="H7920">
        <v>0</v>
      </c>
      <c r="I7920">
        <v>2.7</v>
      </c>
      <c r="J7920" s="10">
        <v>1121</v>
      </c>
      <c r="K7920" s="13">
        <f t="shared" si="248"/>
        <v>1990</v>
      </c>
      <c r="L7920" s="1" t="str">
        <f t="shared" si="247"/>
        <v/>
      </c>
    </row>
    <row r="7921" spans="1:12" ht="13.8" customHeight="1" x14ac:dyDescent="0.3">
      <c r="A7921" t="s">
        <v>121</v>
      </c>
      <c r="B7921">
        <v>2004</v>
      </c>
      <c r="C7921" s="10">
        <v>16095</v>
      </c>
      <c r="D7921">
        <v>8200</v>
      </c>
      <c r="E7921">
        <v>6690</v>
      </c>
      <c r="F7921">
        <v>595</v>
      </c>
      <c r="G7921">
        <v>611</v>
      </c>
      <c r="H7921">
        <v>0</v>
      </c>
      <c r="I7921">
        <v>2.4900000000000002</v>
      </c>
      <c r="J7921" s="10">
        <v>1064</v>
      </c>
      <c r="K7921" s="13">
        <f t="shared" si="248"/>
        <v>1990</v>
      </c>
      <c r="L7921" s="1" t="str">
        <f t="shared" si="247"/>
        <v/>
      </c>
    </row>
    <row r="7922" spans="1:12" ht="13.8" customHeight="1" x14ac:dyDescent="0.3">
      <c r="A7922" t="s">
        <v>121</v>
      </c>
      <c r="B7922">
        <v>2005</v>
      </c>
      <c r="C7922" s="10">
        <v>15531</v>
      </c>
      <c r="D7922">
        <v>7594</v>
      </c>
      <c r="E7922">
        <v>6425</v>
      </c>
      <c r="F7922">
        <v>820</v>
      </c>
      <c r="G7922">
        <v>693</v>
      </c>
      <c r="H7922">
        <v>0</v>
      </c>
      <c r="I7922">
        <v>2.35</v>
      </c>
      <c r="J7922" s="10">
        <v>1090</v>
      </c>
      <c r="K7922" s="13">
        <f t="shared" si="248"/>
        <v>1990</v>
      </c>
      <c r="L7922" s="1" t="str">
        <f t="shared" si="247"/>
        <v/>
      </c>
    </row>
    <row r="7923" spans="1:12" ht="13.8" customHeight="1" x14ac:dyDescent="0.3">
      <c r="A7923" t="s">
        <v>121</v>
      </c>
      <c r="B7923">
        <v>2006</v>
      </c>
      <c r="C7923" s="10">
        <v>17036</v>
      </c>
      <c r="D7923">
        <v>8166</v>
      </c>
      <c r="E7923">
        <v>7016</v>
      </c>
      <c r="F7923">
        <v>1161</v>
      </c>
      <c r="G7923">
        <v>692</v>
      </c>
      <c r="H7923">
        <v>0</v>
      </c>
      <c r="I7923">
        <v>2.52</v>
      </c>
      <c r="J7923" s="10">
        <v>1140</v>
      </c>
      <c r="K7923" s="13">
        <f t="shared" si="248"/>
        <v>1990</v>
      </c>
      <c r="L7923" s="1" t="str">
        <f t="shared" si="247"/>
        <v/>
      </c>
    </row>
    <row r="7924" spans="1:12" ht="13.8" customHeight="1" x14ac:dyDescent="0.3">
      <c r="A7924" t="s">
        <v>121</v>
      </c>
      <c r="B7924">
        <v>2007</v>
      </c>
      <c r="C7924" s="10">
        <v>17200</v>
      </c>
      <c r="D7924">
        <v>8272</v>
      </c>
      <c r="E7924">
        <v>6859</v>
      </c>
      <c r="F7924">
        <v>1389</v>
      </c>
      <c r="G7924">
        <v>680</v>
      </c>
      <c r="H7924">
        <v>0</v>
      </c>
      <c r="I7924">
        <v>2.48</v>
      </c>
      <c r="J7924" s="10">
        <v>1239</v>
      </c>
      <c r="K7924" s="13">
        <f t="shared" si="248"/>
        <v>1990</v>
      </c>
      <c r="L7924" s="1" t="str">
        <f t="shared" si="247"/>
        <v/>
      </c>
    </row>
    <row r="7925" spans="1:12" ht="13.8" customHeight="1" x14ac:dyDescent="0.3">
      <c r="A7925" t="s">
        <v>121</v>
      </c>
      <c r="B7925">
        <v>2008</v>
      </c>
      <c r="C7925" s="10">
        <v>18616</v>
      </c>
      <c r="D7925">
        <v>8074</v>
      </c>
      <c r="E7925">
        <v>7971</v>
      </c>
      <c r="F7925">
        <v>1915</v>
      </c>
      <c r="G7925">
        <v>655</v>
      </c>
      <c r="H7925">
        <v>0</v>
      </c>
      <c r="I7925">
        <v>2.62</v>
      </c>
      <c r="J7925" s="10">
        <v>999</v>
      </c>
      <c r="K7925" s="13">
        <f t="shared" si="248"/>
        <v>1990</v>
      </c>
      <c r="L7925" s="1" t="str">
        <f t="shared" si="247"/>
        <v/>
      </c>
    </row>
    <row r="7926" spans="1:12" ht="13.8" customHeight="1" x14ac:dyDescent="0.3">
      <c r="A7926" t="s">
        <v>121</v>
      </c>
      <c r="B7926">
        <v>2009</v>
      </c>
      <c r="C7926" s="10">
        <v>17581</v>
      </c>
      <c r="D7926">
        <v>7393</v>
      </c>
      <c r="E7926">
        <v>7406</v>
      </c>
      <c r="F7926">
        <v>2135</v>
      </c>
      <c r="G7926">
        <v>647</v>
      </c>
      <c r="H7926">
        <v>0</v>
      </c>
      <c r="I7926">
        <v>2.42</v>
      </c>
      <c r="J7926" s="10">
        <v>956</v>
      </c>
      <c r="K7926" s="13">
        <f t="shared" si="248"/>
        <v>1990</v>
      </c>
      <c r="L7926" s="1" t="str">
        <f t="shared" si="247"/>
        <v/>
      </c>
    </row>
    <row r="7927" spans="1:12" ht="13.8" customHeight="1" x14ac:dyDescent="0.3">
      <c r="A7927" t="s">
        <v>121</v>
      </c>
      <c r="B7927">
        <v>2010</v>
      </c>
      <c r="C7927" s="10">
        <v>18784</v>
      </c>
      <c r="D7927">
        <v>7661</v>
      </c>
      <c r="E7927">
        <v>7673</v>
      </c>
      <c r="F7927">
        <v>2751</v>
      </c>
      <c r="G7927">
        <v>699</v>
      </c>
      <c r="H7927">
        <v>0</v>
      </c>
      <c r="I7927">
        <v>2.5299999999999998</v>
      </c>
      <c r="J7927" s="10">
        <v>944</v>
      </c>
      <c r="K7927" s="13">
        <f t="shared" si="248"/>
        <v>1990</v>
      </c>
      <c r="L7927" s="1" t="str">
        <f t="shared" si="247"/>
        <v/>
      </c>
    </row>
    <row r="7928" spans="1:12" ht="13.8" customHeight="1" x14ac:dyDescent="0.3">
      <c r="A7928" t="s">
        <v>121</v>
      </c>
      <c r="B7928">
        <v>2011</v>
      </c>
      <c r="C7928" s="10">
        <v>18852</v>
      </c>
      <c r="D7928">
        <v>7915</v>
      </c>
      <c r="E7928">
        <v>7642</v>
      </c>
      <c r="F7928">
        <v>2550</v>
      </c>
      <c r="G7928">
        <v>745</v>
      </c>
      <c r="H7928">
        <v>0</v>
      </c>
      <c r="I7928">
        <v>2.4900000000000002</v>
      </c>
      <c r="J7928" s="10">
        <v>964</v>
      </c>
      <c r="K7928" s="13">
        <f t="shared" si="248"/>
        <v>1990</v>
      </c>
      <c r="L7928" s="1" t="str">
        <f t="shared" si="247"/>
        <v/>
      </c>
    </row>
    <row r="7929" spans="1:12" ht="13.8" customHeight="1" x14ac:dyDescent="0.3">
      <c r="A7929" t="s">
        <v>121</v>
      </c>
      <c r="B7929">
        <v>2012</v>
      </c>
      <c r="C7929" s="10">
        <v>20597</v>
      </c>
      <c r="D7929">
        <v>8891</v>
      </c>
      <c r="E7929">
        <v>9592</v>
      </c>
      <c r="F7929">
        <v>1314</v>
      </c>
      <c r="G7929">
        <v>801</v>
      </c>
      <c r="H7929">
        <v>0</v>
      </c>
      <c r="I7929">
        <v>2.68</v>
      </c>
      <c r="J7929" s="10">
        <v>950</v>
      </c>
      <c r="K7929" s="13">
        <f t="shared" si="248"/>
        <v>1990</v>
      </c>
      <c r="L7929" s="1">
        <f t="shared" si="247"/>
        <v>1</v>
      </c>
    </row>
    <row r="7930" spans="1:12" ht="13.8" customHeight="1" x14ac:dyDescent="0.3">
      <c r="A7930" t="s">
        <v>121</v>
      </c>
      <c r="B7930">
        <v>2013</v>
      </c>
      <c r="C7930" s="10">
        <v>18290</v>
      </c>
      <c r="D7930">
        <v>7281</v>
      </c>
      <c r="E7930">
        <v>6554</v>
      </c>
      <c r="F7930">
        <v>3585</v>
      </c>
      <c r="G7930">
        <v>870</v>
      </c>
      <c r="H7930">
        <v>0</v>
      </c>
      <c r="I7930">
        <v>2.34</v>
      </c>
      <c r="J7930" s="10">
        <v>1130</v>
      </c>
      <c r="K7930" s="13">
        <f t="shared" si="248"/>
        <v>1990</v>
      </c>
      <c r="L7930" s="1">
        <f t="shared" si="247"/>
        <v>1</v>
      </c>
    </row>
    <row r="7931" spans="1:12" ht="13.8" customHeight="1" x14ac:dyDescent="0.3">
      <c r="A7931" t="s">
        <v>121</v>
      </c>
      <c r="B7931">
        <v>2014</v>
      </c>
      <c r="C7931" s="10">
        <v>17617</v>
      </c>
      <c r="D7931">
        <v>6775</v>
      </c>
      <c r="E7931">
        <v>6013</v>
      </c>
      <c r="F7931">
        <v>3930</v>
      </c>
      <c r="G7931">
        <v>898</v>
      </c>
      <c r="H7931">
        <v>0</v>
      </c>
      <c r="I7931">
        <v>2.2200000000000002</v>
      </c>
      <c r="J7931" s="10">
        <v>1011</v>
      </c>
      <c r="K7931" s="13">
        <f t="shared" si="248"/>
        <v>1990</v>
      </c>
      <c r="L7931" s="1">
        <f t="shared" si="247"/>
        <v>1</v>
      </c>
    </row>
    <row r="7932" spans="1:12" ht="13.8" customHeight="1" x14ac:dyDescent="0.3">
      <c r="A7932" t="s">
        <v>122</v>
      </c>
      <c r="B7932">
        <v>1860</v>
      </c>
      <c r="C7932" s="10">
        <v>8</v>
      </c>
      <c r="D7932">
        <v>8</v>
      </c>
      <c r="E7932">
        <v>0</v>
      </c>
      <c r="F7932">
        <v>0</v>
      </c>
      <c r="G7932">
        <v>0</v>
      </c>
      <c r="H7932" t="s">
        <v>11</v>
      </c>
      <c r="I7932" t="s">
        <v>11</v>
      </c>
      <c r="J7932" s="10">
        <v>0</v>
      </c>
      <c r="K7932" s="13">
        <f t="shared" si="248"/>
        <v>1958</v>
      </c>
      <c r="L7932" s="1" t="str">
        <f t="shared" si="247"/>
        <v/>
      </c>
    </row>
    <row r="7933" spans="1:12" ht="13.8" customHeight="1" x14ac:dyDescent="0.3">
      <c r="A7933" t="s">
        <v>122</v>
      </c>
      <c r="B7933">
        <v>1861</v>
      </c>
      <c r="C7933" s="10">
        <v>183</v>
      </c>
      <c r="D7933">
        <v>183</v>
      </c>
      <c r="E7933">
        <v>0</v>
      </c>
      <c r="F7933">
        <v>0</v>
      </c>
      <c r="G7933">
        <v>0</v>
      </c>
      <c r="H7933" t="s">
        <v>11</v>
      </c>
      <c r="I7933" t="s">
        <v>11</v>
      </c>
      <c r="J7933" s="10">
        <v>0</v>
      </c>
      <c r="K7933" s="13">
        <f t="shared" si="248"/>
        <v>1958</v>
      </c>
      <c r="L7933" s="1" t="str">
        <f t="shared" si="247"/>
        <v/>
      </c>
    </row>
    <row r="7934" spans="1:12" ht="13.8" customHeight="1" x14ac:dyDescent="0.3">
      <c r="A7934" t="s">
        <v>122</v>
      </c>
      <c r="B7934">
        <v>1862</v>
      </c>
      <c r="C7934" s="10">
        <v>335</v>
      </c>
      <c r="D7934">
        <v>335</v>
      </c>
      <c r="E7934">
        <v>0</v>
      </c>
      <c r="F7934">
        <v>0</v>
      </c>
      <c r="G7934">
        <v>0</v>
      </c>
      <c r="H7934" t="s">
        <v>11</v>
      </c>
      <c r="I7934" t="s">
        <v>11</v>
      </c>
      <c r="J7934" s="10">
        <v>0</v>
      </c>
      <c r="K7934" s="13">
        <f t="shared" si="248"/>
        <v>1958</v>
      </c>
      <c r="L7934" s="1" t="str">
        <f t="shared" si="247"/>
        <v/>
      </c>
    </row>
    <row r="7935" spans="1:12" ht="13.8" customHeight="1" x14ac:dyDescent="0.3">
      <c r="A7935" t="s">
        <v>122</v>
      </c>
      <c r="B7935">
        <v>1863</v>
      </c>
      <c r="C7935" s="10">
        <v>292</v>
      </c>
      <c r="D7935">
        <v>292</v>
      </c>
      <c r="E7935">
        <v>0</v>
      </c>
      <c r="F7935">
        <v>0</v>
      </c>
      <c r="G7935">
        <v>0</v>
      </c>
      <c r="H7935" t="s">
        <v>11</v>
      </c>
      <c r="I7935" t="s">
        <v>11</v>
      </c>
      <c r="J7935" s="10">
        <v>0</v>
      </c>
      <c r="K7935" s="13">
        <f t="shared" si="248"/>
        <v>1958</v>
      </c>
      <c r="L7935" s="1" t="str">
        <f t="shared" si="247"/>
        <v/>
      </c>
    </row>
    <row r="7936" spans="1:12" ht="13.8" customHeight="1" x14ac:dyDescent="0.3">
      <c r="A7936" t="s">
        <v>122</v>
      </c>
      <c r="B7936">
        <v>1864</v>
      </c>
      <c r="C7936" s="10">
        <v>438</v>
      </c>
      <c r="D7936">
        <v>437</v>
      </c>
      <c r="E7936">
        <v>1</v>
      </c>
      <c r="F7936">
        <v>0</v>
      </c>
      <c r="G7936">
        <v>0</v>
      </c>
      <c r="H7936" t="s">
        <v>11</v>
      </c>
      <c r="I7936" t="s">
        <v>11</v>
      </c>
      <c r="J7936" s="10">
        <v>0</v>
      </c>
      <c r="K7936" s="13">
        <f t="shared" si="248"/>
        <v>1958</v>
      </c>
      <c r="L7936" s="1" t="str">
        <f t="shared" si="247"/>
        <v/>
      </c>
    </row>
    <row r="7937" spans="1:12" ht="13.8" customHeight="1" x14ac:dyDescent="0.3">
      <c r="A7937" t="s">
        <v>122</v>
      </c>
      <c r="B7937">
        <v>1865</v>
      </c>
      <c r="C7937" s="10">
        <v>347</v>
      </c>
      <c r="D7937">
        <v>340</v>
      </c>
      <c r="E7937">
        <v>7</v>
      </c>
      <c r="F7937">
        <v>0</v>
      </c>
      <c r="G7937">
        <v>0</v>
      </c>
      <c r="H7937" t="s">
        <v>11</v>
      </c>
      <c r="I7937" t="s">
        <v>11</v>
      </c>
      <c r="J7937" s="10">
        <v>0</v>
      </c>
      <c r="K7937" s="13">
        <f t="shared" si="248"/>
        <v>1958</v>
      </c>
      <c r="L7937" s="1" t="str">
        <f t="shared" si="247"/>
        <v/>
      </c>
    </row>
    <row r="7938" spans="1:12" ht="13.8" customHeight="1" x14ac:dyDescent="0.3">
      <c r="A7938" t="s">
        <v>122</v>
      </c>
      <c r="B7938">
        <v>1866</v>
      </c>
      <c r="C7938" s="10">
        <v>403</v>
      </c>
      <c r="D7938">
        <v>393</v>
      </c>
      <c r="E7938">
        <v>10</v>
      </c>
      <c r="F7938">
        <v>0</v>
      </c>
      <c r="G7938">
        <v>0</v>
      </c>
      <c r="H7938" t="s">
        <v>11</v>
      </c>
      <c r="I7938" t="s">
        <v>11</v>
      </c>
      <c r="J7938" s="10">
        <v>0</v>
      </c>
      <c r="K7938" s="13">
        <f t="shared" si="248"/>
        <v>1958</v>
      </c>
      <c r="L7938" s="1" t="str">
        <f t="shared" ref="L7938:L8001" si="249">IF(AND(B7938&gt;2011),1,"")</f>
        <v/>
      </c>
    </row>
    <row r="7939" spans="1:12" ht="13.8" customHeight="1" x14ac:dyDescent="0.3">
      <c r="A7939" t="s">
        <v>122</v>
      </c>
      <c r="B7939">
        <v>1867</v>
      </c>
      <c r="C7939" s="10">
        <v>401</v>
      </c>
      <c r="D7939">
        <v>385</v>
      </c>
      <c r="E7939">
        <v>16</v>
      </c>
      <c r="F7939">
        <v>0</v>
      </c>
      <c r="G7939">
        <v>0</v>
      </c>
      <c r="H7939" t="s">
        <v>11</v>
      </c>
      <c r="I7939" t="s">
        <v>11</v>
      </c>
      <c r="J7939" s="10">
        <v>0</v>
      </c>
      <c r="K7939" s="13">
        <f t="shared" si="248"/>
        <v>1958</v>
      </c>
      <c r="L7939" s="1" t="str">
        <f t="shared" si="249"/>
        <v/>
      </c>
    </row>
    <row r="7940" spans="1:12" ht="13.8" customHeight="1" x14ac:dyDescent="0.3">
      <c r="A7940" t="s">
        <v>122</v>
      </c>
      <c r="B7940">
        <v>1868</v>
      </c>
      <c r="C7940" s="10">
        <v>463</v>
      </c>
      <c r="D7940">
        <v>434</v>
      </c>
      <c r="E7940">
        <v>29</v>
      </c>
      <c r="F7940">
        <v>0</v>
      </c>
      <c r="G7940">
        <v>0</v>
      </c>
      <c r="H7940" t="s">
        <v>11</v>
      </c>
      <c r="I7940" t="s">
        <v>11</v>
      </c>
      <c r="J7940" s="10">
        <v>0</v>
      </c>
      <c r="K7940" s="13">
        <f t="shared" si="248"/>
        <v>1958</v>
      </c>
      <c r="L7940" s="1" t="str">
        <f t="shared" si="249"/>
        <v/>
      </c>
    </row>
    <row r="7941" spans="1:12" ht="13.8" customHeight="1" x14ac:dyDescent="0.3">
      <c r="A7941" t="s">
        <v>122</v>
      </c>
      <c r="B7941">
        <v>1869</v>
      </c>
      <c r="C7941" s="10">
        <v>511</v>
      </c>
      <c r="D7941">
        <v>486</v>
      </c>
      <c r="E7941">
        <v>25</v>
      </c>
      <c r="F7941">
        <v>0</v>
      </c>
      <c r="G7941">
        <v>0</v>
      </c>
      <c r="H7941" t="s">
        <v>11</v>
      </c>
      <c r="I7941" t="s">
        <v>11</v>
      </c>
      <c r="J7941" s="10">
        <v>0</v>
      </c>
      <c r="K7941" s="13">
        <f t="shared" si="248"/>
        <v>1958</v>
      </c>
      <c r="L7941" s="1" t="str">
        <f t="shared" si="249"/>
        <v/>
      </c>
    </row>
    <row r="7942" spans="1:12" ht="13.8" customHeight="1" x14ac:dyDescent="0.3">
      <c r="A7942" t="s">
        <v>122</v>
      </c>
      <c r="B7942">
        <v>1870</v>
      </c>
      <c r="C7942" s="10">
        <v>731</v>
      </c>
      <c r="D7942">
        <v>698</v>
      </c>
      <c r="E7942">
        <v>33</v>
      </c>
      <c r="F7942">
        <v>0</v>
      </c>
      <c r="G7942">
        <v>0</v>
      </c>
      <c r="H7942" t="s">
        <v>11</v>
      </c>
      <c r="I7942" t="s">
        <v>11</v>
      </c>
      <c r="J7942" s="10">
        <v>0</v>
      </c>
      <c r="K7942" s="13">
        <f t="shared" si="248"/>
        <v>1958</v>
      </c>
      <c r="L7942" s="1" t="str">
        <f t="shared" si="249"/>
        <v/>
      </c>
    </row>
    <row r="7943" spans="1:12" ht="13.8" customHeight="1" x14ac:dyDescent="0.3">
      <c r="A7943" t="s">
        <v>122</v>
      </c>
      <c r="B7943">
        <v>1871</v>
      </c>
      <c r="C7943" s="10">
        <v>630</v>
      </c>
      <c r="D7943">
        <v>594</v>
      </c>
      <c r="E7943">
        <v>36</v>
      </c>
      <c r="F7943">
        <v>0</v>
      </c>
      <c r="G7943">
        <v>0</v>
      </c>
      <c r="H7943" t="s">
        <v>11</v>
      </c>
      <c r="I7943" t="s">
        <v>11</v>
      </c>
      <c r="J7943" s="10">
        <v>0</v>
      </c>
      <c r="K7943" s="13">
        <f t="shared" si="248"/>
        <v>1958</v>
      </c>
      <c r="L7943" s="1" t="str">
        <f t="shared" si="249"/>
        <v/>
      </c>
    </row>
    <row r="7944" spans="1:12" ht="13.8" customHeight="1" x14ac:dyDescent="0.3">
      <c r="A7944" t="s">
        <v>122</v>
      </c>
      <c r="B7944">
        <v>1872</v>
      </c>
      <c r="C7944" s="10">
        <v>812</v>
      </c>
      <c r="D7944">
        <v>776</v>
      </c>
      <c r="E7944">
        <v>35</v>
      </c>
      <c r="F7944">
        <v>0</v>
      </c>
      <c r="G7944">
        <v>0</v>
      </c>
      <c r="H7944" t="s">
        <v>11</v>
      </c>
      <c r="I7944" t="s">
        <v>11</v>
      </c>
      <c r="J7944" s="10">
        <v>0</v>
      </c>
      <c r="K7944" s="13">
        <f t="shared" ref="K7944:K8007" si="250">IF(B7944&lt;1990,IF(B7944&lt;1959,1958,1989),1990)</f>
        <v>1958</v>
      </c>
      <c r="L7944" s="1" t="str">
        <f t="shared" si="249"/>
        <v/>
      </c>
    </row>
    <row r="7945" spans="1:12" ht="13.8" customHeight="1" x14ac:dyDescent="0.3">
      <c r="A7945" t="s">
        <v>122</v>
      </c>
      <c r="B7945">
        <v>1873</v>
      </c>
      <c r="C7945" s="10">
        <v>756</v>
      </c>
      <c r="D7945">
        <v>727</v>
      </c>
      <c r="E7945">
        <v>29</v>
      </c>
      <c r="F7945">
        <v>0</v>
      </c>
      <c r="G7945">
        <v>0</v>
      </c>
      <c r="H7945" t="s">
        <v>11</v>
      </c>
      <c r="I7945" t="s">
        <v>11</v>
      </c>
      <c r="J7945" s="10">
        <v>0</v>
      </c>
      <c r="K7945" s="13">
        <f t="shared" si="250"/>
        <v>1958</v>
      </c>
      <c r="L7945" s="1" t="str">
        <f t="shared" si="249"/>
        <v/>
      </c>
    </row>
    <row r="7946" spans="1:12" ht="13.8" customHeight="1" x14ac:dyDescent="0.3">
      <c r="A7946" t="s">
        <v>122</v>
      </c>
      <c r="B7946">
        <v>1874</v>
      </c>
      <c r="C7946" s="10">
        <v>818</v>
      </c>
      <c r="D7946">
        <v>781</v>
      </c>
      <c r="E7946">
        <v>37</v>
      </c>
      <c r="F7946">
        <v>0</v>
      </c>
      <c r="G7946">
        <v>0</v>
      </c>
      <c r="H7946" t="s">
        <v>11</v>
      </c>
      <c r="I7946" t="s">
        <v>11</v>
      </c>
      <c r="J7946" s="10">
        <v>0</v>
      </c>
      <c r="K7946" s="13">
        <f t="shared" si="250"/>
        <v>1958</v>
      </c>
      <c r="L7946" s="1" t="str">
        <f t="shared" si="249"/>
        <v/>
      </c>
    </row>
    <row r="7947" spans="1:12" ht="13.8" customHeight="1" x14ac:dyDescent="0.3">
      <c r="A7947" t="s">
        <v>122</v>
      </c>
      <c r="B7947">
        <v>1875</v>
      </c>
      <c r="C7947" s="10">
        <v>837</v>
      </c>
      <c r="D7947">
        <v>799</v>
      </c>
      <c r="E7947">
        <v>38</v>
      </c>
      <c r="F7947">
        <v>0</v>
      </c>
      <c r="G7947">
        <v>0</v>
      </c>
      <c r="H7947" t="s">
        <v>11</v>
      </c>
      <c r="I7947" t="s">
        <v>11</v>
      </c>
      <c r="J7947" s="10">
        <v>0</v>
      </c>
      <c r="K7947" s="13">
        <f t="shared" si="250"/>
        <v>1958</v>
      </c>
      <c r="L7947" s="1" t="str">
        <f t="shared" si="249"/>
        <v/>
      </c>
    </row>
    <row r="7948" spans="1:12" ht="13.8" customHeight="1" x14ac:dyDescent="0.3">
      <c r="A7948" t="s">
        <v>122</v>
      </c>
      <c r="B7948">
        <v>1876</v>
      </c>
      <c r="C7948" s="10">
        <v>1121</v>
      </c>
      <c r="D7948">
        <v>1084</v>
      </c>
      <c r="E7948">
        <v>37</v>
      </c>
      <c r="F7948">
        <v>0</v>
      </c>
      <c r="G7948">
        <v>0</v>
      </c>
      <c r="H7948" t="s">
        <v>11</v>
      </c>
      <c r="I7948" t="s">
        <v>11</v>
      </c>
      <c r="J7948" s="10">
        <v>0</v>
      </c>
      <c r="K7948" s="13">
        <f t="shared" si="250"/>
        <v>1958</v>
      </c>
      <c r="L7948" s="1" t="str">
        <f t="shared" si="249"/>
        <v/>
      </c>
    </row>
    <row r="7949" spans="1:12" ht="13.8" customHeight="1" x14ac:dyDescent="0.3">
      <c r="A7949" t="s">
        <v>122</v>
      </c>
      <c r="B7949">
        <v>1877</v>
      </c>
      <c r="C7949" s="10">
        <v>1038</v>
      </c>
      <c r="D7949">
        <v>996</v>
      </c>
      <c r="E7949">
        <v>42</v>
      </c>
      <c r="F7949">
        <v>0</v>
      </c>
      <c r="G7949">
        <v>0</v>
      </c>
      <c r="H7949" t="s">
        <v>11</v>
      </c>
      <c r="I7949" t="s">
        <v>11</v>
      </c>
      <c r="J7949" s="10">
        <v>0</v>
      </c>
      <c r="K7949" s="13">
        <f t="shared" si="250"/>
        <v>1958</v>
      </c>
      <c r="L7949" s="1" t="str">
        <f t="shared" si="249"/>
        <v/>
      </c>
    </row>
    <row r="7950" spans="1:12" ht="13.8" customHeight="1" x14ac:dyDescent="0.3">
      <c r="A7950" t="s">
        <v>122</v>
      </c>
      <c r="B7950">
        <v>1878</v>
      </c>
      <c r="C7950" s="10">
        <v>1033</v>
      </c>
      <c r="D7950">
        <v>993</v>
      </c>
      <c r="E7950">
        <v>40</v>
      </c>
      <c r="F7950">
        <v>0</v>
      </c>
      <c r="G7950">
        <v>0</v>
      </c>
      <c r="H7950" t="s">
        <v>11</v>
      </c>
      <c r="I7950" t="s">
        <v>11</v>
      </c>
      <c r="J7950" s="10">
        <v>0</v>
      </c>
      <c r="K7950" s="13">
        <f t="shared" si="250"/>
        <v>1958</v>
      </c>
      <c r="L7950" s="1" t="str">
        <f t="shared" si="249"/>
        <v/>
      </c>
    </row>
    <row r="7951" spans="1:12" ht="13.8" customHeight="1" x14ac:dyDescent="0.3">
      <c r="A7951" t="s">
        <v>122</v>
      </c>
      <c r="B7951">
        <v>1879</v>
      </c>
      <c r="C7951" s="10">
        <v>1189</v>
      </c>
      <c r="D7951">
        <v>1139</v>
      </c>
      <c r="E7951">
        <v>49</v>
      </c>
      <c r="F7951">
        <v>0</v>
      </c>
      <c r="G7951">
        <v>0</v>
      </c>
      <c r="H7951" t="s">
        <v>11</v>
      </c>
      <c r="I7951" t="s">
        <v>11</v>
      </c>
      <c r="J7951" s="10">
        <v>0</v>
      </c>
      <c r="K7951" s="13">
        <f t="shared" si="250"/>
        <v>1958</v>
      </c>
      <c r="L7951" s="1" t="str">
        <f t="shared" si="249"/>
        <v/>
      </c>
    </row>
    <row r="7952" spans="1:12" ht="13.8" customHeight="1" x14ac:dyDescent="0.3">
      <c r="A7952" t="s">
        <v>122</v>
      </c>
      <c r="B7952">
        <v>1880</v>
      </c>
      <c r="C7952" s="10">
        <v>1383</v>
      </c>
      <c r="D7952">
        <v>1334</v>
      </c>
      <c r="E7952">
        <v>49</v>
      </c>
      <c r="F7952">
        <v>0</v>
      </c>
      <c r="G7952">
        <v>0</v>
      </c>
      <c r="H7952" t="s">
        <v>11</v>
      </c>
      <c r="I7952" t="s">
        <v>11</v>
      </c>
      <c r="J7952" s="10">
        <v>0</v>
      </c>
      <c r="K7952" s="13">
        <f t="shared" si="250"/>
        <v>1958</v>
      </c>
      <c r="L7952" s="1" t="str">
        <f t="shared" si="249"/>
        <v/>
      </c>
    </row>
    <row r="7953" spans="1:12" ht="13.8" customHeight="1" x14ac:dyDescent="0.3">
      <c r="A7953" t="s">
        <v>122</v>
      </c>
      <c r="B7953">
        <v>1881</v>
      </c>
      <c r="C7953" s="10">
        <v>1626</v>
      </c>
      <c r="D7953">
        <v>1575</v>
      </c>
      <c r="E7953">
        <v>50</v>
      </c>
      <c r="F7953">
        <v>0</v>
      </c>
      <c r="G7953">
        <v>0</v>
      </c>
      <c r="H7953" t="s">
        <v>11</v>
      </c>
      <c r="I7953" t="s">
        <v>11</v>
      </c>
      <c r="J7953" s="10">
        <v>0</v>
      </c>
      <c r="K7953" s="13">
        <f t="shared" si="250"/>
        <v>1958</v>
      </c>
      <c r="L7953" s="1" t="str">
        <f t="shared" si="249"/>
        <v/>
      </c>
    </row>
    <row r="7954" spans="1:12" ht="13.8" customHeight="1" x14ac:dyDescent="0.3">
      <c r="A7954" t="s">
        <v>122</v>
      </c>
      <c r="B7954">
        <v>1882</v>
      </c>
      <c r="C7954" s="10">
        <v>1712</v>
      </c>
      <c r="D7954">
        <v>1661</v>
      </c>
      <c r="E7954">
        <v>51</v>
      </c>
      <c r="F7954">
        <v>0</v>
      </c>
      <c r="G7954">
        <v>0</v>
      </c>
      <c r="H7954" t="s">
        <v>11</v>
      </c>
      <c r="I7954" t="s">
        <v>11</v>
      </c>
      <c r="J7954" s="10">
        <v>0</v>
      </c>
      <c r="K7954" s="13">
        <f t="shared" si="250"/>
        <v>1958</v>
      </c>
      <c r="L7954" s="1" t="str">
        <f t="shared" si="249"/>
        <v/>
      </c>
    </row>
    <row r="7955" spans="1:12" ht="13.8" customHeight="1" x14ac:dyDescent="0.3">
      <c r="A7955" t="s">
        <v>122</v>
      </c>
      <c r="B7955">
        <v>1883</v>
      </c>
      <c r="C7955" s="10">
        <v>1814</v>
      </c>
      <c r="D7955">
        <v>1760</v>
      </c>
      <c r="E7955">
        <v>54</v>
      </c>
      <c r="F7955">
        <v>0</v>
      </c>
      <c r="G7955">
        <v>0</v>
      </c>
      <c r="H7955" t="s">
        <v>11</v>
      </c>
      <c r="I7955" t="s">
        <v>11</v>
      </c>
      <c r="J7955" s="10">
        <v>0</v>
      </c>
      <c r="K7955" s="13">
        <f t="shared" si="250"/>
        <v>1958</v>
      </c>
      <c r="L7955" s="1" t="str">
        <f t="shared" si="249"/>
        <v/>
      </c>
    </row>
    <row r="7956" spans="1:12" ht="13.8" customHeight="1" x14ac:dyDescent="0.3">
      <c r="A7956" t="s">
        <v>122</v>
      </c>
      <c r="B7956">
        <v>1884</v>
      </c>
      <c r="C7956" s="10">
        <v>2009</v>
      </c>
      <c r="D7956">
        <v>1947</v>
      </c>
      <c r="E7956">
        <v>62</v>
      </c>
      <c r="F7956">
        <v>0</v>
      </c>
      <c r="G7956">
        <v>0</v>
      </c>
      <c r="H7956" t="s">
        <v>11</v>
      </c>
      <c r="I7956" t="s">
        <v>11</v>
      </c>
      <c r="J7956" s="10">
        <v>0</v>
      </c>
      <c r="K7956" s="13">
        <f t="shared" si="250"/>
        <v>1958</v>
      </c>
      <c r="L7956" s="1" t="str">
        <f t="shared" si="249"/>
        <v/>
      </c>
    </row>
    <row r="7957" spans="1:12" ht="13.8" customHeight="1" x14ac:dyDescent="0.3">
      <c r="A7957" t="s">
        <v>122</v>
      </c>
      <c r="B7957">
        <v>1885</v>
      </c>
      <c r="C7957" s="10">
        <v>2286</v>
      </c>
      <c r="D7957">
        <v>2208</v>
      </c>
      <c r="E7957">
        <v>78</v>
      </c>
      <c r="F7957">
        <v>0</v>
      </c>
      <c r="G7957">
        <v>0</v>
      </c>
      <c r="H7957" t="s">
        <v>11</v>
      </c>
      <c r="I7957" t="s">
        <v>11</v>
      </c>
      <c r="J7957" s="10">
        <v>0</v>
      </c>
      <c r="K7957" s="13">
        <f t="shared" si="250"/>
        <v>1958</v>
      </c>
      <c r="L7957" s="1" t="str">
        <f t="shared" si="249"/>
        <v/>
      </c>
    </row>
    <row r="7958" spans="1:12" ht="13.8" customHeight="1" x14ac:dyDescent="0.3">
      <c r="A7958" t="s">
        <v>122</v>
      </c>
      <c r="B7958">
        <v>1886</v>
      </c>
      <c r="C7958" s="10">
        <v>2273</v>
      </c>
      <c r="D7958">
        <v>2212</v>
      </c>
      <c r="E7958">
        <v>60</v>
      </c>
      <c r="F7958">
        <v>0</v>
      </c>
      <c r="G7958">
        <v>0</v>
      </c>
      <c r="H7958" t="s">
        <v>11</v>
      </c>
      <c r="I7958" t="s">
        <v>11</v>
      </c>
      <c r="J7958" s="10">
        <v>0</v>
      </c>
      <c r="K7958" s="13">
        <f t="shared" si="250"/>
        <v>1958</v>
      </c>
      <c r="L7958" s="1" t="str">
        <f t="shared" si="249"/>
        <v/>
      </c>
    </row>
    <row r="7959" spans="1:12" ht="13.8" customHeight="1" x14ac:dyDescent="0.3">
      <c r="A7959" t="s">
        <v>122</v>
      </c>
      <c r="B7959">
        <v>1887</v>
      </c>
      <c r="C7959" s="10">
        <v>2770</v>
      </c>
      <c r="D7959">
        <v>2707</v>
      </c>
      <c r="E7959">
        <v>64</v>
      </c>
      <c r="F7959">
        <v>0</v>
      </c>
      <c r="G7959">
        <v>0</v>
      </c>
      <c r="H7959" t="s">
        <v>11</v>
      </c>
      <c r="I7959" t="s">
        <v>11</v>
      </c>
      <c r="J7959" s="10">
        <v>0</v>
      </c>
      <c r="K7959" s="13">
        <f t="shared" si="250"/>
        <v>1958</v>
      </c>
      <c r="L7959" s="1" t="str">
        <f t="shared" si="249"/>
        <v/>
      </c>
    </row>
    <row r="7960" spans="1:12" ht="13.8" customHeight="1" x14ac:dyDescent="0.3">
      <c r="A7960" t="s">
        <v>122</v>
      </c>
      <c r="B7960">
        <v>1888</v>
      </c>
      <c r="C7960" s="10">
        <v>2974</v>
      </c>
      <c r="D7960">
        <v>2915</v>
      </c>
      <c r="E7960">
        <v>59</v>
      </c>
      <c r="F7960">
        <v>0</v>
      </c>
      <c r="G7960">
        <v>0</v>
      </c>
      <c r="H7960" t="s">
        <v>11</v>
      </c>
      <c r="I7960" t="s">
        <v>11</v>
      </c>
      <c r="J7960" s="10">
        <v>0</v>
      </c>
      <c r="K7960" s="13">
        <f t="shared" si="250"/>
        <v>1958</v>
      </c>
      <c r="L7960" s="1" t="str">
        <f t="shared" si="249"/>
        <v/>
      </c>
    </row>
    <row r="7961" spans="1:12" ht="13.8" customHeight="1" x14ac:dyDescent="0.3">
      <c r="A7961" t="s">
        <v>122</v>
      </c>
      <c r="B7961">
        <v>1889</v>
      </c>
      <c r="C7961" s="10">
        <v>3072</v>
      </c>
      <c r="D7961">
        <v>3013</v>
      </c>
      <c r="E7961">
        <v>59</v>
      </c>
      <c r="F7961">
        <v>0</v>
      </c>
      <c r="G7961">
        <v>0</v>
      </c>
      <c r="H7961" t="s">
        <v>11</v>
      </c>
      <c r="I7961" t="s">
        <v>11</v>
      </c>
      <c r="J7961" s="10">
        <v>0</v>
      </c>
      <c r="K7961" s="13">
        <f t="shared" si="250"/>
        <v>1958</v>
      </c>
      <c r="L7961" s="1" t="str">
        <f t="shared" si="249"/>
        <v/>
      </c>
    </row>
    <row r="7962" spans="1:12" ht="13.8" customHeight="1" x14ac:dyDescent="0.3">
      <c r="A7962" t="s">
        <v>122</v>
      </c>
      <c r="B7962">
        <v>1890</v>
      </c>
      <c r="C7962" s="10">
        <v>3332</v>
      </c>
      <c r="D7962">
        <v>3271</v>
      </c>
      <c r="E7962">
        <v>60</v>
      </c>
      <c r="F7962">
        <v>0</v>
      </c>
      <c r="G7962">
        <v>0</v>
      </c>
      <c r="H7962" t="s">
        <v>11</v>
      </c>
      <c r="I7962" t="s">
        <v>11</v>
      </c>
      <c r="J7962" s="10">
        <v>0</v>
      </c>
      <c r="K7962" s="13">
        <f t="shared" si="250"/>
        <v>1958</v>
      </c>
      <c r="L7962" s="1" t="str">
        <f t="shared" si="249"/>
        <v/>
      </c>
    </row>
    <row r="7963" spans="1:12" ht="13.8" customHeight="1" x14ac:dyDescent="0.3">
      <c r="A7963" t="s">
        <v>122</v>
      </c>
      <c r="B7963">
        <v>1891</v>
      </c>
      <c r="C7963" s="10">
        <v>3002</v>
      </c>
      <c r="D7963">
        <v>2929</v>
      </c>
      <c r="E7963">
        <v>73</v>
      </c>
      <c r="F7963">
        <v>0</v>
      </c>
      <c r="G7963">
        <v>0</v>
      </c>
      <c r="H7963" t="s">
        <v>11</v>
      </c>
      <c r="I7963" t="s">
        <v>11</v>
      </c>
      <c r="J7963" s="10">
        <v>0</v>
      </c>
      <c r="K7963" s="13">
        <f t="shared" si="250"/>
        <v>1958</v>
      </c>
      <c r="L7963" s="1" t="str">
        <f t="shared" si="249"/>
        <v/>
      </c>
    </row>
    <row r="7964" spans="1:12" ht="13.8" customHeight="1" x14ac:dyDescent="0.3">
      <c r="A7964" t="s">
        <v>122</v>
      </c>
      <c r="B7964">
        <v>1892</v>
      </c>
      <c r="C7964" s="10">
        <v>2972</v>
      </c>
      <c r="D7964">
        <v>2899</v>
      </c>
      <c r="E7964">
        <v>73</v>
      </c>
      <c r="F7964">
        <v>0</v>
      </c>
      <c r="G7964">
        <v>0</v>
      </c>
      <c r="H7964" t="s">
        <v>11</v>
      </c>
      <c r="I7964" t="s">
        <v>11</v>
      </c>
      <c r="J7964" s="10">
        <v>0</v>
      </c>
      <c r="K7964" s="13">
        <f t="shared" si="250"/>
        <v>1958</v>
      </c>
      <c r="L7964" s="1" t="str">
        <f t="shared" si="249"/>
        <v/>
      </c>
    </row>
    <row r="7965" spans="1:12" ht="13.8" customHeight="1" x14ac:dyDescent="0.3">
      <c r="A7965" t="s">
        <v>122</v>
      </c>
      <c r="B7965">
        <v>1893</v>
      </c>
      <c r="C7965" s="10">
        <v>2872</v>
      </c>
      <c r="D7965">
        <v>2793</v>
      </c>
      <c r="E7965">
        <v>79</v>
      </c>
      <c r="F7965">
        <v>0</v>
      </c>
      <c r="G7965">
        <v>0</v>
      </c>
      <c r="H7965" t="s">
        <v>11</v>
      </c>
      <c r="I7965" t="s">
        <v>11</v>
      </c>
      <c r="J7965" s="10">
        <v>0</v>
      </c>
      <c r="K7965" s="13">
        <f t="shared" si="250"/>
        <v>1958</v>
      </c>
      <c r="L7965" s="1" t="str">
        <f t="shared" si="249"/>
        <v/>
      </c>
    </row>
    <row r="7966" spans="1:12" ht="13.8" customHeight="1" x14ac:dyDescent="0.3">
      <c r="A7966" t="s">
        <v>122</v>
      </c>
      <c r="B7966">
        <v>1894</v>
      </c>
      <c r="C7966" s="10">
        <v>3565</v>
      </c>
      <c r="D7966">
        <v>3487</v>
      </c>
      <c r="E7966">
        <v>78</v>
      </c>
      <c r="F7966">
        <v>0</v>
      </c>
      <c r="G7966">
        <v>0</v>
      </c>
      <c r="H7966" t="s">
        <v>11</v>
      </c>
      <c r="I7966" t="s">
        <v>11</v>
      </c>
      <c r="J7966" s="10">
        <v>0</v>
      </c>
      <c r="K7966" s="13">
        <f t="shared" si="250"/>
        <v>1958</v>
      </c>
      <c r="L7966" s="1" t="str">
        <f t="shared" si="249"/>
        <v/>
      </c>
    </row>
    <row r="7967" spans="1:12" ht="13.8" customHeight="1" x14ac:dyDescent="0.3">
      <c r="A7967" t="s">
        <v>122</v>
      </c>
      <c r="B7967">
        <v>1895</v>
      </c>
      <c r="C7967" s="10">
        <v>3281</v>
      </c>
      <c r="D7967">
        <v>3208</v>
      </c>
      <c r="E7967">
        <v>73</v>
      </c>
      <c r="F7967">
        <v>0</v>
      </c>
      <c r="G7967">
        <v>0</v>
      </c>
      <c r="H7967" t="s">
        <v>11</v>
      </c>
      <c r="I7967" t="s">
        <v>11</v>
      </c>
      <c r="J7967" s="10">
        <v>0</v>
      </c>
      <c r="K7967" s="13">
        <f t="shared" si="250"/>
        <v>1958</v>
      </c>
      <c r="L7967" s="1" t="str">
        <f t="shared" si="249"/>
        <v/>
      </c>
    </row>
    <row r="7968" spans="1:12" ht="13.8" customHeight="1" x14ac:dyDescent="0.3">
      <c r="A7968" t="s">
        <v>122</v>
      </c>
      <c r="B7968">
        <v>1896</v>
      </c>
      <c r="C7968" s="10">
        <v>3118</v>
      </c>
      <c r="D7968">
        <v>3035</v>
      </c>
      <c r="E7968">
        <v>83</v>
      </c>
      <c r="F7968">
        <v>0</v>
      </c>
      <c r="G7968">
        <v>0</v>
      </c>
      <c r="H7968" t="s">
        <v>11</v>
      </c>
      <c r="I7968" t="s">
        <v>11</v>
      </c>
      <c r="J7968" s="10">
        <v>0</v>
      </c>
      <c r="K7968" s="13">
        <f t="shared" si="250"/>
        <v>1958</v>
      </c>
      <c r="L7968" s="1" t="str">
        <f t="shared" si="249"/>
        <v/>
      </c>
    </row>
    <row r="7969" spans="1:12" ht="13.8" customHeight="1" x14ac:dyDescent="0.3">
      <c r="A7969" t="s">
        <v>122</v>
      </c>
      <c r="B7969">
        <v>1897</v>
      </c>
      <c r="C7969" s="10">
        <v>3253</v>
      </c>
      <c r="D7969">
        <v>3176</v>
      </c>
      <c r="E7969">
        <v>78</v>
      </c>
      <c r="F7969">
        <v>0</v>
      </c>
      <c r="G7969">
        <v>0</v>
      </c>
      <c r="H7969" t="s">
        <v>11</v>
      </c>
      <c r="I7969" t="s">
        <v>11</v>
      </c>
      <c r="J7969" s="10">
        <v>0</v>
      </c>
      <c r="K7969" s="13">
        <f t="shared" si="250"/>
        <v>1958</v>
      </c>
      <c r="L7969" s="1" t="str">
        <f t="shared" si="249"/>
        <v/>
      </c>
    </row>
    <row r="7970" spans="1:12" ht="13.8" customHeight="1" x14ac:dyDescent="0.3">
      <c r="A7970" t="s">
        <v>122</v>
      </c>
      <c r="B7970">
        <v>1898</v>
      </c>
      <c r="C7970" s="10">
        <v>3385</v>
      </c>
      <c r="D7970">
        <v>3309</v>
      </c>
      <c r="E7970">
        <v>76</v>
      </c>
      <c r="F7970">
        <v>0</v>
      </c>
      <c r="G7970">
        <v>0</v>
      </c>
      <c r="H7970" t="s">
        <v>11</v>
      </c>
      <c r="I7970" t="s">
        <v>11</v>
      </c>
      <c r="J7970" s="10">
        <v>0</v>
      </c>
      <c r="K7970" s="13">
        <f t="shared" si="250"/>
        <v>1958</v>
      </c>
      <c r="L7970" s="1" t="str">
        <f t="shared" si="249"/>
        <v/>
      </c>
    </row>
    <row r="7971" spans="1:12" ht="13.8" customHeight="1" x14ac:dyDescent="0.3">
      <c r="A7971" t="s">
        <v>122</v>
      </c>
      <c r="B7971">
        <v>1899</v>
      </c>
      <c r="C7971" s="10">
        <v>3709</v>
      </c>
      <c r="D7971">
        <v>3636</v>
      </c>
      <c r="E7971">
        <v>73</v>
      </c>
      <c r="F7971">
        <v>0</v>
      </c>
      <c r="G7971">
        <v>0</v>
      </c>
      <c r="H7971" t="s">
        <v>11</v>
      </c>
      <c r="I7971" t="s">
        <v>11</v>
      </c>
      <c r="J7971" s="10">
        <v>0</v>
      </c>
      <c r="K7971" s="13">
        <f t="shared" si="250"/>
        <v>1958</v>
      </c>
      <c r="L7971" s="1" t="str">
        <f t="shared" si="249"/>
        <v/>
      </c>
    </row>
    <row r="7972" spans="1:12" ht="13.8" customHeight="1" x14ac:dyDescent="0.3">
      <c r="A7972" t="s">
        <v>122</v>
      </c>
      <c r="B7972">
        <v>1900</v>
      </c>
      <c r="C7972" s="10">
        <v>3796</v>
      </c>
      <c r="D7972">
        <v>3722</v>
      </c>
      <c r="E7972">
        <v>74</v>
      </c>
      <c r="F7972">
        <v>0</v>
      </c>
      <c r="G7972">
        <v>0</v>
      </c>
      <c r="H7972" t="s">
        <v>11</v>
      </c>
      <c r="I7972" t="s">
        <v>11</v>
      </c>
      <c r="J7972" s="10">
        <v>0</v>
      </c>
      <c r="K7972" s="13">
        <f t="shared" si="250"/>
        <v>1958</v>
      </c>
      <c r="L7972" s="1" t="str">
        <f t="shared" si="249"/>
        <v/>
      </c>
    </row>
    <row r="7973" spans="1:12" ht="13.8" customHeight="1" x14ac:dyDescent="0.3">
      <c r="A7973" t="s">
        <v>122</v>
      </c>
      <c r="B7973">
        <v>1901</v>
      </c>
      <c r="C7973" s="10">
        <v>3690</v>
      </c>
      <c r="D7973">
        <v>3630</v>
      </c>
      <c r="E7973">
        <v>59</v>
      </c>
      <c r="F7973">
        <v>0</v>
      </c>
      <c r="G7973">
        <v>0</v>
      </c>
      <c r="H7973" t="s">
        <v>11</v>
      </c>
      <c r="I7973" t="s">
        <v>11</v>
      </c>
      <c r="J7973" s="10">
        <v>0</v>
      </c>
      <c r="K7973" s="13">
        <f t="shared" si="250"/>
        <v>1958</v>
      </c>
      <c r="L7973" s="1" t="str">
        <f t="shared" si="249"/>
        <v/>
      </c>
    </row>
    <row r="7974" spans="1:12" ht="13.8" customHeight="1" x14ac:dyDescent="0.3">
      <c r="A7974" t="s">
        <v>122</v>
      </c>
      <c r="B7974">
        <v>1902</v>
      </c>
      <c r="C7974" s="10">
        <v>4098</v>
      </c>
      <c r="D7974">
        <v>4037</v>
      </c>
      <c r="E7974">
        <v>60</v>
      </c>
      <c r="F7974">
        <v>1</v>
      </c>
      <c r="G7974">
        <v>0</v>
      </c>
      <c r="H7974" t="s">
        <v>11</v>
      </c>
      <c r="I7974" t="s">
        <v>11</v>
      </c>
      <c r="J7974" s="10">
        <v>0</v>
      </c>
      <c r="K7974" s="13">
        <f t="shared" si="250"/>
        <v>1958</v>
      </c>
      <c r="L7974" s="1" t="str">
        <f t="shared" si="249"/>
        <v/>
      </c>
    </row>
    <row r="7975" spans="1:12" ht="13.8" customHeight="1" x14ac:dyDescent="0.3">
      <c r="A7975" t="s">
        <v>122</v>
      </c>
      <c r="B7975">
        <v>1903</v>
      </c>
      <c r="C7975" s="10">
        <v>4180</v>
      </c>
      <c r="D7975">
        <v>4120</v>
      </c>
      <c r="E7975">
        <v>59</v>
      </c>
      <c r="F7975">
        <v>1</v>
      </c>
      <c r="G7975">
        <v>0</v>
      </c>
      <c r="H7975" t="s">
        <v>11</v>
      </c>
      <c r="I7975" t="s">
        <v>11</v>
      </c>
      <c r="J7975" s="10">
        <v>0</v>
      </c>
      <c r="K7975" s="13">
        <f t="shared" si="250"/>
        <v>1958</v>
      </c>
      <c r="L7975" s="1" t="str">
        <f t="shared" si="249"/>
        <v/>
      </c>
    </row>
    <row r="7976" spans="1:12" ht="13.8" customHeight="1" x14ac:dyDescent="0.3">
      <c r="A7976" t="s">
        <v>122</v>
      </c>
      <c r="B7976">
        <v>1904</v>
      </c>
      <c r="C7976" s="10">
        <v>4418</v>
      </c>
      <c r="D7976">
        <v>4355</v>
      </c>
      <c r="E7976">
        <v>61</v>
      </c>
      <c r="F7976">
        <v>1</v>
      </c>
      <c r="G7976">
        <v>0</v>
      </c>
      <c r="H7976" t="s">
        <v>11</v>
      </c>
      <c r="I7976" t="s">
        <v>11</v>
      </c>
      <c r="J7976" s="10">
        <v>0</v>
      </c>
      <c r="K7976" s="13">
        <f t="shared" si="250"/>
        <v>1958</v>
      </c>
      <c r="L7976" s="1" t="str">
        <f t="shared" si="249"/>
        <v/>
      </c>
    </row>
    <row r="7977" spans="1:12" ht="13.8" customHeight="1" x14ac:dyDescent="0.3">
      <c r="A7977" t="s">
        <v>122</v>
      </c>
      <c r="B7977">
        <v>1905</v>
      </c>
      <c r="C7977" s="10">
        <v>4870</v>
      </c>
      <c r="D7977">
        <v>4808</v>
      </c>
      <c r="E7977">
        <v>61</v>
      </c>
      <c r="F7977">
        <v>1</v>
      </c>
      <c r="G7977">
        <v>0</v>
      </c>
      <c r="H7977" t="s">
        <v>11</v>
      </c>
      <c r="I7977" t="s">
        <v>11</v>
      </c>
      <c r="J7977" s="10">
        <v>0</v>
      </c>
      <c r="K7977" s="13">
        <f t="shared" si="250"/>
        <v>1958</v>
      </c>
      <c r="L7977" s="1" t="str">
        <f t="shared" si="249"/>
        <v/>
      </c>
    </row>
    <row r="7978" spans="1:12" ht="13.8" customHeight="1" x14ac:dyDescent="0.3">
      <c r="A7978" t="s">
        <v>122</v>
      </c>
      <c r="B7978">
        <v>1906</v>
      </c>
      <c r="C7978" s="10">
        <v>5756</v>
      </c>
      <c r="D7978">
        <v>5693</v>
      </c>
      <c r="E7978">
        <v>60</v>
      </c>
      <c r="F7978">
        <v>3</v>
      </c>
      <c r="G7978">
        <v>0</v>
      </c>
      <c r="H7978" t="s">
        <v>11</v>
      </c>
      <c r="I7978" t="s">
        <v>11</v>
      </c>
      <c r="J7978" s="10">
        <v>0</v>
      </c>
      <c r="K7978" s="13">
        <f t="shared" si="250"/>
        <v>1958</v>
      </c>
      <c r="L7978" s="1" t="str">
        <f t="shared" si="249"/>
        <v/>
      </c>
    </row>
    <row r="7979" spans="1:12" ht="13.8" customHeight="1" x14ac:dyDescent="0.3">
      <c r="A7979" t="s">
        <v>122</v>
      </c>
      <c r="B7979">
        <v>1907</v>
      </c>
      <c r="C7979" s="10">
        <v>6225</v>
      </c>
      <c r="D7979">
        <v>6150</v>
      </c>
      <c r="E7979">
        <v>72</v>
      </c>
      <c r="F7979">
        <v>3</v>
      </c>
      <c r="G7979">
        <v>0</v>
      </c>
      <c r="H7979" t="s">
        <v>11</v>
      </c>
      <c r="I7979" t="s">
        <v>11</v>
      </c>
      <c r="J7979" s="10">
        <v>0</v>
      </c>
      <c r="K7979" s="13">
        <f t="shared" si="250"/>
        <v>1958</v>
      </c>
      <c r="L7979" s="1" t="str">
        <f t="shared" si="249"/>
        <v/>
      </c>
    </row>
    <row r="7980" spans="1:12" ht="13.8" customHeight="1" x14ac:dyDescent="0.3">
      <c r="A7980" t="s">
        <v>122</v>
      </c>
      <c r="B7980">
        <v>1908</v>
      </c>
      <c r="C7980" s="10">
        <v>6349</v>
      </c>
      <c r="D7980">
        <v>6264</v>
      </c>
      <c r="E7980">
        <v>82</v>
      </c>
      <c r="F7980">
        <v>3</v>
      </c>
      <c r="G7980">
        <v>0</v>
      </c>
      <c r="H7980" t="s">
        <v>11</v>
      </c>
      <c r="I7980" t="s">
        <v>11</v>
      </c>
      <c r="J7980" s="10">
        <v>0</v>
      </c>
      <c r="K7980" s="13">
        <f t="shared" si="250"/>
        <v>1958</v>
      </c>
      <c r="L7980" s="1" t="str">
        <f t="shared" si="249"/>
        <v/>
      </c>
    </row>
    <row r="7981" spans="1:12" ht="13.8" customHeight="1" x14ac:dyDescent="0.3">
      <c r="A7981" t="s">
        <v>122</v>
      </c>
      <c r="B7981">
        <v>1909</v>
      </c>
      <c r="C7981" s="10">
        <v>7015</v>
      </c>
      <c r="D7981">
        <v>6922</v>
      </c>
      <c r="E7981">
        <v>90</v>
      </c>
      <c r="F7981">
        <v>4</v>
      </c>
      <c r="G7981">
        <v>0</v>
      </c>
      <c r="H7981" t="s">
        <v>11</v>
      </c>
      <c r="I7981" t="s">
        <v>11</v>
      </c>
      <c r="J7981" s="10">
        <v>0</v>
      </c>
      <c r="K7981" s="13">
        <f t="shared" si="250"/>
        <v>1958</v>
      </c>
      <c r="L7981" s="1" t="str">
        <f t="shared" si="249"/>
        <v/>
      </c>
    </row>
    <row r="7982" spans="1:12" ht="13.8" customHeight="1" x14ac:dyDescent="0.3">
      <c r="A7982" t="s">
        <v>122</v>
      </c>
      <c r="B7982">
        <v>1910</v>
      </c>
      <c r="C7982" s="10">
        <v>7024</v>
      </c>
      <c r="D7982">
        <v>6931</v>
      </c>
      <c r="E7982">
        <v>89</v>
      </c>
      <c r="F7982">
        <v>4</v>
      </c>
      <c r="G7982">
        <v>0</v>
      </c>
      <c r="H7982" t="s">
        <v>11</v>
      </c>
      <c r="I7982" t="s">
        <v>11</v>
      </c>
      <c r="J7982" s="10">
        <v>0</v>
      </c>
      <c r="K7982" s="13">
        <f t="shared" si="250"/>
        <v>1958</v>
      </c>
      <c r="L7982" s="1" t="str">
        <f t="shared" si="249"/>
        <v/>
      </c>
    </row>
    <row r="7983" spans="1:12" ht="13.8" customHeight="1" x14ac:dyDescent="0.3">
      <c r="A7983" t="s">
        <v>122</v>
      </c>
      <c r="B7983">
        <v>1911</v>
      </c>
      <c r="C7983" s="10">
        <v>7243</v>
      </c>
      <c r="D7983">
        <v>7111</v>
      </c>
      <c r="E7983">
        <v>128</v>
      </c>
      <c r="F7983">
        <v>4</v>
      </c>
      <c r="G7983">
        <v>0</v>
      </c>
      <c r="H7983" t="s">
        <v>11</v>
      </c>
      <c r="I7983" t="s">
        <v>11</v>
      </c>
      <c r="J7983" s="10">
        <v>0</v>
      </c>
      <c r="K7983" s="13">
        <f t="shared" si="250"/>
        <v>1958</v>
      </c>
      <c r="L7983" s="1" t="str">
        <f t="shared" si="249"/>
        <v/>
      </c>
    </row>
    <row r="7984" spans="1:12" ht="13.8" customHeight="1" x14ac:dyDescent="0.3">
      <c r="A7984" t="s">
        <v>122</v>
      </c>
      <c r="B7984">
        <v>1912</v>
      </c>
      <c r="C7984" s="10">
        <v>7601</v>
      </c>
      <c r="D7984">
        <v>7474</v>
      </c>
      <c r="E7984">
        <v>124</v>
      </c>
      <c r="F7984">
        <v>3</v>
      </c>
      <c r="G7984">
        <v>0</v>
      </c>
      <c r="H7984" t="s">
        <v>11</v>
      </c>
      <c r="I7984" t="s">
        <v>11</v>
      </c>
      <c r="J7984" s="10">
        <v>0</v>
      </c>
      <c r="K7984" s="13">
        <f t="shared" si="250"/>
        <v>1958</v>
      </c>
      <c r="L7984" s="1" t="str">
        <f t="shared" si="249"/>
        <v/>
      </c>
    </row>
    <row r="7985" spans="1:12" ht="13.8" customHeight="1" x14ac:dyDescent="0.3">
      <c r="A7985" t="s">
        <v>122</v>
      </c>
      <c r="B7985">
        <v>1913</v>
      </c>
      <c r="C7985" s="10">
        <v>8178</v>
      </c>
      <c r="D7985">
        <v>8044</v>
      </c>
      <c r="E7985">
        <v>131</v>
      </c>
      <c r="F7985">
        <v>3</v>
      </c>
      <c r="G7985">
        <v>0</v>
      </c>
      <c r="H7985" t="s">
        <v>11</v>
      </c>
      <c r="I7985" t="s">
        <v>11</v>
      </c>
      <c r="J7985" s="10">
        <v>0</v>
      </c>
      <c r="K7985" s="13">
        <f t="shared" si="250"/>
        <v>1958</v>
      </c>
      <c r="L7985" s="1" t="str">
        <f t="shared" si="249"/>
        <v/>
      </c>
    </row>
    <row r="7986" spans="1:12" ht="13.8" customHeight="1" x14ac:dyDescent="0.3">
      <c r="A7986" t="s">
        <v>122</v>
      </c>
      <c r="B7986">
        <v>1914</v>
      </c>
      <c r="C7986" s="10">
        <v>7434</v>
      </c>
      <c r="D7986">
        <v>7291</v>
      </c>
      <c r="E7986">
        <v>140</v>
      </c>
      <c r="F7986">
        <v>3</v>
      </c>
      <c r="G7986">
        <v>0</v>
      </c>
      <c r="H7986" t="s">
        <v>11</v>
      </c>
      <c r="I7986" t="s">
        <v>11</v>
      </c>
      <c r="J7986" s="10">
        <v>0</v>
      </c>
      <c r="K7986" s="13">
        <f t="shared" si="250"/>
        <v>1958</v>
      </c>
      <c r="L7986" s="1" t="str">
        <f t="shared" si="249"/>
        <v/>
      </c>
    </row>
    <row r="7987" spans="1:12" ht="13.8" customHeight="1" x14ac:dyDescent="0.3">
      <c r="A7987" t="s">
        <v>122</v>
      </c>
      <c r="B7987">
        <v>1915</v>
      </c>
      <c r="C7987" s="10">
        <v>6490</v>
      </c>
      <c r="D7987">
        <v>6340</v>
      </c>
      <c r="E7987">
        <v>147</v>
      </c>
      <c r="F7987">
        <v>3</v>
      </c>
      <c r="G7987">
        <v>0</v>
      </c>
      <c r="H7987" t="s">
        <v>11</v>
      </c>
      <c r="I7987" t="s">
        <v>11</v>
      </c>
      <c r="J7987" s="10">
        <v>0</v>
      </c>
      <c r="K7987" s="13">
        <f t="shared" si="250"/>
        <v>1958</v>
      </c>
      <c r="L7987" s="1" t="str">
        <f t="shared" si="249"/>
        <v/>
      </c>
    </row>
    <row r="7988" spans="1:12" ht="13.8" customHeight="1" x14ac:dyDescent="0.3">
      <c r="A7988" t="s">
        <v>122</v>
      </c>
      <c r="B7988">
        <v>1916</v>
      </c>
      <c r="C7988" s="10">
        <v>6417</v>
      </c>
      <c r="D7988">
        <v>6228</v>
      </c>
      <c r="E7988">
        <v>187</v>
      </c>
      <c r="F7988">
        <v>3</v>
      </c>
      <c r="G7988">
        <v>0</v>
      </c>
      <c r="H7988" t="s">
        <v>11</v>
      </c>
      <c r="I7988" t="s">
        <v>11</v>
      </c>
      <c r="J7988" s="10">
        <v>0</v>
      </c>
      <c r="K7988" s="13">
        <f t="shared" si="250"/>
        <v>1958</v>
      </c>
      <c r="L7988" s="1" t="str">
        <f t="shared" si="249"/>
        <v/>
      </c>
    </row>
    <row r="7989" spans="1:12" ht="13.8" customHeight="1" x14ac:dyDescent="0.3">
      <c r="A7989" t="s">
        <v>122</v>
      </c>
      <c r="B7989">
        <v>1917</v>
      </c>
      <c r="C7989" s="10">
        <v>4400</v>
      </c>
      <c r="D7989">
        <v>4198</v>
      </c>
      <c r="E7989">
        <v>199</v>
      </c>
      <c r="F7989">
        <v>3</v>
      </c>
      <c r="G7989">
        <v>0</v>
      </c>
      <c r="H7989" t="s">
        <v>11</v>
      </c>
      <c r="I7989" t="s">
        <v>11</v>
      </c>
      <c r="J7989" s="10">
        <v>0</v>
      </c>
      <c r="K7989" s="13">
        <f t="shared" si="250"/>
        <v>1958</v>
      </c>
      <c r="L7989" s="1" t="str">
        <f t="shared" si="249"/>
        <v/>
      </c>
    </row>
    <row r="7990" spans="1:12" ht="13.8" customHeight="1" x14ac:dyDescent="0.3">
      <c r="A7990" t="s">
        <v>122</v>
      </c>
      <c r="B7990">
        <v>1918</v>
      </c>
      <c r="C7990" s="10">
        <v>5180</v>
      </c>
      <c r="D7990">
        <v>4932</v>
      </c>
      <c r="E7990">
        <v>244</v>
      </c>
      <c r="F7990">
        <v>3</v>
      </c>
      <c r="G7990">
        <v>0</v>
      </c>
      <c r="H7990" t="s">
        <v>11</v>
      </c>
      <c r="I7990" t="s">
        <v>11</v>
      </c>
      <c r="J7990" s="10">
        <v>0</v>
      </c>
      <c r="K7990" s="13">
        <f t="shared" si="250"/>
        <v>1958</v>
      </c>
      <c r="L7990" s="1" t="str">
        <f t="shared" si="249"/>
        <v/>
      </c>
    </row>
    <row r="7991" spans="1:12" ht="13.8" customHeight="1" x14ac:dyDescent="0.3">
      <c r="A7991" t="s">
        <v>122</v>
      </c>
      <c r="B7991">
        <v>1919</v>
      </c>
      <c r="C7991" s="10">
        <v>5079</v>
      </c>
      <c r="D7991">
        <v>4869</v>
      </c>
      <c r="E7991">
        <v>206</v>
      </c>
      <c r="F7991">
        <v>4</v>
      </c>
      <c r="G7991">
        <v>0</v>
      </c>
      <c r="H7991" t="s">
        <v>11</v>
      </c>
      <c r="I7991" t="s">
        <v>11</v>
      </c>
      <c r="J7991" s="10">
        <v>0</v>
      </c>
      <c r="K7991" s="13">
        <f t="shared" si="250"/>
        <v>1958</v>
      </c>
      <c r="L7991" s="1" t="str">
        <f t="shared" si="249"/>
        <v/>
      </c>
    </row>
    <row r="7992" spans="1:12" ht="13.8" customHeight="1" x14ac:dyDescent="0.3">
      <c r="A7992" t="s">
        <v>122</v>
      </c>
      <c r="B7992">
        <v>1920</v>
      </c>
      <c r="C7992" s="10">
        <v>4877</v>
      </c>
      <c r="D7992">
        <v>4662</v>
      </c>
      <c r="E7992">
        <v>211</v>
      </c>
      <c r="F7992">
        <v>4</v>
      </c>
      <c r="G7992">
        <v>0</v>
      </c>
      <c r="H7992" t="s">
        <v>11</v>
      </c>
      <c r="I7992" t="s">
        <v>11</v>
      </c>
      <c r="J7992" s="10">
        <v>0</v>
      </c>
      <c r="K7992" s="13">
        <f t="shared" si="250"/>
        <v>1958</v>
      </c>
      <c r="L7992" s="1" t="str">
        <f t="shared" si="249"/>
        <v/>
      </c>
    </row>
    <row r="7993" spans="1:12" ht="13.8" customHeight="1" x14ac:dyDescent="0.3">
      <c r="A7993" t="s">
        <v>122</v>
      </c>
      <c r="B7993">
        <v>1921</v>
      </c>
      <c r="C7993" s="10">
        <v>5972</v>
      </c>
      <c r="D7993">
        <v>5794</v>
      </c>
      <c r="E7993">
        <v>174</v>
      </c>
      <c r="F7993">
        <v>4</v>
      </c>
      <c r="G7993">
        <v>0</v>
      </c>
      <c r="H7993" t="s">
        <v>11</v>
      </c>
      <c r="I7993" t="s">
        <v>11</v>
      </c>
      <c r="J7993" s="10">
        <v>0</v>
      </c>
      <c r="K7993" s="13">
        <f t="shared" si="250"/>
        <v>1958</v>
      </c>
      <c r="L7993" s="1" t="str">
        <f t="shared" si="249"/>
        <v/>
      </c>
    </row>
    <row r="7994" spans="1:12" ht="13.8" customHeight="1" x14ac:dyDescent="0.3">
      <c r="A7994" t="s">
        <v>122</v>
      </c>
      <c r="B7994">
        <v>1922</v>
      </c>
      <c r="C7994" s="10">
        <v>7014</v>
      </c>
      <c r="D7994">
        <v>6763</v>
      </c>
      <c r="E7994">
        <v>247</v>
      </c>
      <c r="F7994">
        <v>3</v>
      </c>
      <c r="G7994">
        <v>0</v>
      </c>
      <c r="H7994" t="s">
        <v>11</v>
      </c>
      <c r="I7994" t="s">
        <v>11</v>
      </c>
      <c r="J7994" s="10">
        <v>0</v>
      </c>
      <c r="K7994" s="13">
        <f t="shared" si="250"/>
        <v>1958</v>
      </c>
      <c r="L7994" s="1" t="str">
        <f t="shared" si="249"/>
        <v/>
      </c>
    </row>
    <row r="7995" spans="1:12" ht="13.8" customHeight="1" x14ac:dyDescent="0.3">
      <c r="A7995" t="s">
        <v>122</v>
      </c>
      <c r="B7995">
        <v>1923</v>
      </c>
      <c r="C7995" s="10">
        <v>7321</v>
      </c>
      <c r="D7995">
        <v>7021</v>
      </c>
      <c r="E7995">
        <v>296</v>
      </c>
      <c r="F7995">
        <v>3</v>
      </c>
      <c r="G7995">
        <v>0</v>
      </c>
      <c r="H7995" t="s">
        <v>11</v>
      </c>
      <c r="I7995" t="s">
        <v>11</v>
      </c>
      <c r="J7995" s="10">
        <v>0</v>
      </c>
      <c r="K7995" s="13">
        <f t="shared" si="250"/>
        <v>1958</v>
      </c>
      <c r="L7995" s="1" t="str">
        <f t="shared" si="249"/>
        <v/>
      </c>
    </row>
    <row r="7996" spans="1:12" ht="13.8" customHeight="1" x14ac:dyDescent="0.3">
      <c r="A7996" t="s">
        <v>122</v>
      </c>
      <c r="B7996">
        <v>1924</v>
      </c>
      <c r="C7996" s="10">
        <v>8783</v>
      </c>
      <c r="D7996">
        <v>8461</v>
      </c>
      <c r="E7996">
        <v>319</v>
      </c>
      <c r="F7996">
        <v>3</v>
      </c>
      <c r="G7996">
        <v>0</v>
      </c>
      <c r="H7996" t="s">
        <v>11</v>
      </c>
      <c r="I7996" t="s">
        <v>11</v>
      </c>
      <c r="J7996" s="10">
        <v>0</v>
      </c>
      <c r="K7996" s="13">
        <f t="shared" si="250"/>
        <v>1958</v>
      </c>
      <c r="L7996" s="1" t="str">
        <f t="shared" si="249"/>
        <v/>
      </c>
    </row>
    <row r="7997" spans="1:12" ht="13.8" customHeight="1" x14ac:dyDescent="0.3">
      <c r="A7997" t="s">
        <v>122</v>
      </c>
      <c r="B7997">
        <v>1925</v>
      </c>
      <c r="C7997" s="10">
        <v>8452</v>
      </c>
      <c r="D7997">
        <v>8084</v>
      </c>
      <c r="E7997">
        <v>365</v>
      </c>
      <c r="F7997">
        <v>3</v>
      </c>
      <c r="G7997">
        <v>0</v>
      </c>
      <c r="H7997" t="s">
        <v>11</v>
      </c>
      <c r="I7997" t="s">
        <v>11</v>
      </c>
      <c r="J7997" s="10">
        <v>0</v>
      </c>
      <c r="K7997" s="13">
        <f t="shared" si="250"/>
        <v>1958</v>
      </c>
      <c r="L7997" s="1" t="str">
        <f t="shared" si="249"/>
        <v/>
      </c>
    </row>
    <row r="7998" spans="1:12" ht="13.8" customHeight="1" x14ac:dyDescent="0.3">
      <c r="A7998" t="s">
        <v>122</v>
      </c>
      <c r="B7998">
        <v>1926</v>
      </c>
      <c r="C7998" s="10">
        <v>9782</v>
      </c>
      <c r="D7998">
        <v>9385</v>
      </c>
      <c r="E7998">
        <v>394</v>
      </c>
      <c r="F7998">
        <v>3</v>
      </c>
      <c r="G7998">
        <v>0</v>
      </c>
      <c r="H7998" t="s">
        <v>11</v>
      </c>
      <c r="I7998" t="s">
        <v>11</v>
      </c>
      <c r="J7998" s="10">
        <v>0</v>
      </c>
      <c r="K7998" s="13">
        <f t="shared" si="250"/>
        <v>1958</v>
      </c>
      <c r="L7998" s="1" t="str">
        <f t="shared" si="249"/>
        <v/>
      </c>
    </row>
    <row r="7999" spans="1:12" ht="13.8" customHeight="1" x14ac:dyDescent="0.3">
      <c r="A7999" t="s">
        <v>122</v>
      </c>
      <c r="B7999">
        <v>1927</v>
      </c>
      <c r="C7999" s="10">
        <v>11022</v>
      </c>
      <c r="D7999">
        <v>10565</v>
      </c>
      <c r="E7999">
        <v>455</v>
      </c>
      <c r="F7999">
        <v>3</v>
      </c>
      <c r="G7999">
        <v>0</v>
      </c>
      <c r="H7999" t="s">
        <v>11</v>
      </c>
      <c r="I7999" t="s">
        <v>11</v>
      </c>
      <c r="J7999" s="10">
        <v>0</v>
      </c>
      <c r="K7999" s="13">
        <f t="shared" si="250"/>
        <v>1958</v>
      </c>
      <c r="L7999" s="1" t="str">
        <f t="shared" si="249"/>
        <v/>
      </c>
    </row>
    <row r="8000" spans="1:12" ht="13.8" customHeight="1" x14ac:dyDescent="0.3">
      <c r="A8000" t="s">
        <v>122</v>
      </c>
      <c r="B8000">
        <v>1928</v>
      </c>
      <c r="C8000" s="10">
        <v>10415</v>
      </c>
      <c r="D8000">
        <v>9481</v>
      </c>
      <c r="E8000">
        <v>513</v>
      </c>
      <c r="F8000">
        <v>3</v>
      </c>
      <c r="G8000">
        <v>418</v>
      </c>
      <c r="H8000" t="s">
        <v>11</v>
      </c>
      <c r="I8000" t="s">
        <v>11</v>
      </c>
      <c r="J8000" s="10">
        <v>0</v>
      </c>
      <c r="K8000" s="13">
        <f t="shared" si="250"/>
        <v>1958</v>
      </c>
      <c r="L8000" s="1" t="str">
        <f t="shared" si="249"/>
        <v/>
      </c>
    </row>
    <row r="8001" spans="1:12" ht="13.8" customHeight="1" x14ac:dyDescent="0.3">
      <c r="A8001" t="s">
        <v>122</v>
      </c>
      <c r="B8001">
        <v>1929</v>
      </c>
      <c r="C8001" s="10">
        <v>12020</v>
      </c>
      <c r="D8001">
        <v>10951</v>
      </c>
      <c r="E8001">
        <v>590</v>
      </c>
      <c r="F8001">
        <v>3</v>
      </c>
      <c r="G8001">
        <v>476</v>
      </c>
      <c r="H8001" t="s">
        <v>11</v>
      </c>
      <c r="I8001" t="s">
        <v>11</v>
      </c>
      <c r="J8001" s="10">
        <v>0</v>
      </c>
      <c r="K8001" s="13">
        <f t="shared" si="250"/>
        <v>1958</v>
      </c>
      <c r="L8001" s="1" t="str">
        <f t="shared" si="249"/>
        <v/>
      </c>
    </row>
    <row r="8002" spans="1:12" ht="13.8" customHeight="1" x14ac:dyDescent="0.3">
      <c r="A8002" t="s">
        <v>122</v>
      </c>
      <c r="B8002">
        <v>1930</v>
      </c>
      <c r="C8002" s="10">
        <v>10798</v>
      </c>
      <c r="D8002">
        <v>9695</v>
      </c>
      <c r="E8002">
        <v>625</v>
      </c>
      <c r="F8002">
        <v>4</v>
      </c>
      <c r="G8002">
        <v>474</v>
      </c>
      <c r="H8002" t="s">
        <v>11</v>
      </c>
      <c r="I8002" t="s">
        <v>11</v>
      </c>
      <c r="J8002" s="10">
        <v>0</v>
      </c>
      <c r="K8002" s="13">
        <f t="shared" si="250"/>
        <v>1958</v>
      </c>
      <c r="L8002" s="1" t="str">
        <f t="shared" ref="L8002:L8065" si="251">IF(AND(B8002&gt;2011),1,"")</f>
        <v/>
      </c>
    </row>
    <row r="8003" spans="1:12" ht="13.8" customHeight="1" x14ac:dyDescent="0.3">
      <c r="A8003" t="s">
        <v>122</v>
      </c>
      <c r="B8003">
        <v>1931</v>
      </c>
      <c r="C8003" s="10">
        <v>9330</v>
      </c>
      <c r="D8003">
        <v>8305</v>
      </c>
      <c r="E8003">
        <v>601</v>
      </c>
      <c r="F8003">
        <v>6</v>
      </c>
      <c r="G8003">
        <v>418</v>
      </c>
      <c r="H8003" t="s">
        <v>11</v>
      </c>
      <c r="I8003" t="s">
        <v>11</v>
      </c>
      <c r="J8003" s="10">
        <v>0</v>
      </c>
      <c r="K8003" s="13">
        <f t="shared" si="250"/>
        <v>1958</v>
      </c>
      <c r="L8003" s="1" t="str">
        <f t="shared" si="251"/>
        <v/>
      </c>
    </row>
    <row r="8004" spans="1:12" ht="13.8" customHeight="1" x14ac:dyDescent="0.3">
      <c r="A8004" t="s">
        <v>122</v>
      </c>
      <c r="B8004">
        <v>1932</v>
      </c>
      <c r="C8004" s="10">
        <v>7663</v>
      </c>
      <c r="D8004">
        <v>6645</v>
      </c>
      <c r="E8004">
        <v>587</v>
      </c>
      <c r="F8004">
        <v>6</v>
      </c>
      <c r="G8004">
        <v>425</v>
      </c>
      <c r="H8004" t="s">
        <v>11</v>
      </c>
      <c r="I8004" t="s">
        <v>11</v>
      </c>
      <c r="J8004" s="10">
        <v>0</v>
      </c>
      <c r="K8004" s="13">
        <f t="shared" si="250"/>
        <v>1958</v>
      </c>
      <c r="L8004" s="1" t="str">
        <f t="shared" si="251"/>
        <v/>
      </c>
    </row>
    <row r="8005" spans="1:12" ht="13.8" customHeight="1" x14ac:dyDescent="0.3">
      <c r="A8005" t="s">
        <v>122</v>
      </c>
      <c r="B8005">
        <v>1933</v>
      </c>
      <c r="C8005" s="10">
        <v>8321</v>
      </c>
      <c r="D8005">
        <v>7271</v>
      </c>
      <c r="E8005">
        <v>560</v>
      </c>
      <c r="F8005">
        <v>6</v>
      </c>
      <c r="G8005">
        <v>483</v>
      </c>
      <c r="H8005" t="s">
        <v>11</v>
      </c>
      <c r="I8005" t="s">
        <v>11</v>
      </c>
      <c r="J8005" s="10">
        <v>0</v>
      </c>
      <c r="K8005" s="13">
        <f t="shared" si="250"/>
        <v>1958</v>
      </c>
      <c r="L8005" s="1" t="str">
        <f t="shared" si="251"/>
        <v/>
      </c>
    </row>
    <row r="8006" spans="1:12" ht="13.8" customHeight="1" x14ac:dyDescent="0.3">
      <c r="A8006" t="s">
        <v>122</v>
      </c>
      <c r="B8006">
        <v>1934</v>
      </c>
      <c r="C8006" s="10">
        <v>10829</v>
      </c>
      <c r="D8006">
        <v>9644</v>
      </c>
      <c r="E8006">
        <v>624</v>
      </c>
      <c r="F8006">
        <v>7</v>
      </c>
      <c r="G8006">
        <v>554</v>
      </c>
      <c r="H8006" t="s">
        <v>11</v>
      </c>
      <c r="I8006" t="s">
        <v>11</v>
      </c>
      <c r="J8006" s="10">
        <v>0</v>
      </c>
      <c r="K8006" s="13">
        <f t="shared" si="250"/>
        <v>1958</v>
      </c>
      <c r="L8006" s="1" t="str">
        <f t="shared" si="251"/>
        <v/>
      </c>
    </row>
    <row r="8007" spans="1:12" ht="13.8" customHeight="1" x14ac:dyDescent="0.3">
      <c r="A8007" t="s">
        <v>122</v>
      </c>
      <c r="B8007">
        <v>1935</v>
      </c>
      <c r="C8007" s="10">
        <v>12389</v>
      </c>
      <c r="D8007">
        <v>11091</v>
      </c>
      <c r="E8007">
        <v>718</v>
      </c>
      <c r="F8007">
        <v>6</v>
      </c>
      <c r="G8007">
        <v>574</v>
      </c>
      <c r="H8007" t="s">
        <v>11</v>
      </c>
      <c r="I8007" t="s">
        <v>11</v>
      </c>
      <c r="J8007" s="10">
        <v>0</v>
      </c>
      <c r="K8007" s="13">
        <f t="shared" si="250"/>
        <v>1958</v>
      </c>
      <c r="L8007" s="1" t="str">
        <f t="shared" si="251"/>
        <v/>
      </c>
    </row>
    <row r="8008" spans="1:12" ht="13.8" customHeight="1" x14ac:dyDescent="0.3">
      <c r="A8008" t="s">
        <v>122</v>
      </c>
      <c r="B8008">
        <v>1936</v>
      </c>
      <c r="C8008" s="10">
        <v>8735</v>
      </c>
      <c r="D8008">
        <v>7615</v>
      </c>
      <c r="E8008">
        <v>593</v>
      </c>
      <c r="F8008">
        <v>6</v>
      </c>
      <c r="G8008">
        <v>520</v>
      </c>
      <c r="H8008" t="s">
        <v>11</v>
      </c>
      <c r="I8008" t="s">
        <v>11</v>
      </c>
      <c r="J8008" s="10">
        <v>0</v>
      </c>
      <c r="K8008" s="13">
        <f t="shared" ref="K8008:K8071" si="252">IF(B8008&lt;1990,IF(B8008&lt;1959,1958,1989),1990)</f>
        <v>1958</v>
      </c>
      <c r="L8008" s="1" t="str">
        <f t="shared" si="251"/>
        <v/>
      </c>
    </row>
    <row r="8009" spans="1:12" ht="13.8" customHeight="1" x14ac:dyDescent="0.3">
      <c r="A8009" t="s">
        <v>122</v>
      </c>
      <c r="B8009">
        <v>1937</v>
      </c>
      <c r="C8009" s="10">
        <v>12334</v>
      </c>
      <c r="D8009">
        <v>10570</v>
      </c>
      <c r="E8009">
        <v>1164</v>
      </c>
      <c r="F8009">
        <v>7</v>
      </c>
      <c r="G8009">
        <v>593</v>
      </c>
      <c r="H8009" t="s">
        <v>11</v>
      </c>
      <c r="I8009" t="s">
        <v>11</v>
      </c>
      <c r="J8009" s="10">
        <v>0</v>
      </c>
      <c r="K8009" s="13">
        <f t="shared" si="252"/>
        <v>1958</v>
      </c>
      <c r="L8009" s="1" t="str">
        <f t="shared" si="251"/>
        <v/>
      </c>
    </row>
    <row r="8010" spans="1:12" ht="13.8" customHeight="1" x14ac:dyDescent="0.3">
      <c r="A8010" t="s">
        <v>122</v>
      </c>
      <c r="B8010">
        <v>1938</v>
      </c>
      <c r="C8010" s="10">
        <v>12281</v>
      </c>
      <c r="D8010">
        <v>10228</v>
      </c>
      <c r="E8010">
        <v>1419</v>
      </c>
      <c r="F8010">
        <v>8</v>
      </c>
      <c r="G8010">
        <v>627</v>
      </c>
      <c r="H8010" t="s">
        <v>11</v>
      </c>
      <c r="I8010" t="s">
        <v>11</v>
      </c>
      <c r="J8010" s="10">
        <v>0</v>
      </c>
      <c r="K8010" s="13">
        <f t="shared" si="252"/>
        <v>1958</v>
      </c>
      <c r="L8010" s="1" t="str">
        <f t="shared" si="251"/>
        <v/>
      </c>
    </row>
    <row r="8011" spans="1:12" ht="13.8" customHeight="1" x14ac:dyDescent="0.3">
      <c r="A8011" t="s">
        <v>122</v>
      </c>
      <c r="B8011">
        <v>1939</v>
      </c>
      <c r="C8011" s="10">
        <v>12593</v>
      </c>
      <c r="D8011">
        <v>10178</v>
      </c>
      <c r="E8011">
        <v>1711</v>
      </c>
      <c r="F8011">
        <v>9</v>
      </c>
      <c r="G8011">
        <v>695</v>
      </c>
      <c r="H8011" t="s">
        <v>11</v>
      </c>
      <c r="I8011" t="s">
        <v>11</v>
      </c>
      <c r="J8011" s="10">
        <v>0</v>
      </c>
      <c r="K8011" s="13">
        <f t="shared" si="252"/>
        <v>1958</v>
      </c>
      <c r="L8011" s="1" t="str">
        <f t="shared" si="251"/>
        <v/>
      </c>
    </row>
    <row r="8012" spans="1:12" ht="13.8" customHeight="1" x14ac:dyDescent="0.3">
      <c r="A8012" t="s">
        <v>122</v>
      </c>
      <c r="B8012">
        <v>1940</v>
      </c>
      <c r="C8012" s="10">
        <v>13387</v>
      </c>
      <c r="D8012">
        <v>11655</v>
      </c>
      <c r="E8012">
        <v>1066</v>
      </c>
      <c r="F8012">
        <v>13</v>
      </c>
      <c r="G8012">
        <v>653</v>
      </c>
      <c r="H8012" t="s">
        <v>11</v>
      </c>
      <c r="I8012" t="s">
        <v>11</v>
      </c>
      <c r="J8012" s="10">
        <v>0</v>
      </c>
      <c r="K8012" s="13">
        <f t="shared" si="252"/>
        <v>1958</v>
      </c>
      <c r="L8012" s="1" t="str">
        <f t="shared" si="251"/>
        <v/>
      </c>
    </row>
    <row r="8013" spans="1:12" ht="13.8" customHeight="1" x14ac:dyDescent="0.3">
      <c r="A8013" t="s">
        <v>122</v>
      </c>
      <c r="B8013">
        <v>1941</v>
      </c>
      <c r="C8013" s="10">
        <v>11710</v>
      </c>
      <c r="D8013">
        <v>11009</v>
      </c>
      <c r="E8013">
        <v>301</v>
      </c>
      <c r="F8013">
        <v>19</v>
      </c>
      <c r="G8013">
        <v>380</v>
      </c>
      <c r="H8013" t="s">
        <v>11</v>
      </c>
      <c r="I8013" t="s">
        <v>11</v>
      </c>
      <c r="J8013" s="10">
        <v>0</v>
      </c>
      <c r="K8013" s="13">
        <f t="shared" si="252"/>
        <v>1958</v>
      </c>
      <c r="L8013" s="1" t="str">
        <f t="shared" si="251"/>
        <v/>
      </c>
    </row>
    <row r="8014" spans="1:12" ht="13.8" customHeight="1" x14ac:dyDescent="0.3">
      <c r="A8014" t="s">
        <v>122</v>
      </c>
      <c r="B8014">
        <v>1942</v>
      </c>
      <c r="C8014" s="10">
        <v>11435</v>
      </c>
      <c r="D8014">
        <v>10653</v>
      </c>
      <c r="E8014">
        <v>452</v>
      </c>
      <c r="F8014">
        <v>26</v>
      </c>
      <c r="G8014">
        <v>305</v>
      </c>
      <c r="H8014" t="s">
        <v>11</v>
      </c>
      <c r="I8014" t="s">
        <v>11</v>
      </c>
      <c r="J8014" s="10">
        <v>0</v>
      </c>
      <c r="K8014" s="13">
        <f t="shared" si="252"/>
        <v>1958</v>
      </c>
      <c r="L8014" s="1" t="str">
        <f t="shared" si="251"/>
        <v/>
      </c>
    </row>
    <row r="8015" spans="1:12" ht="13.8" customHeight="1" x14ac:dyDescent="0.3">
      <c r="A8015" t="s">
        <v>122</v>
      </c>
      <c r="B8015">
        <v>1943</v>
      </c>
      <c r="C8015" s="10">
        <v>1943</v>
      </c>
      <c r="D8015">
        <v>1676</v>
      </c>
      <c r="E8015">
        <v>9</v>
      </c>
      <c r="F8015">
        <v>26</v>
      </c>
      <c r="G8015">
        <v>233</v>
      </c>
      <c r="H8015" t="s">
        <v>11</v>
      </c>
      <c r="I8015" t="s">
        <v>11</v>
      </c>
      <c r="J8015" s="10">
        <v>0</v>
      </c>
      <c r="K8015" s="13">
        <f t="shared" si="252"/>
        <v>1958</v>
      </c>
      <c r="L8015" s="1" t="str">
        <f t="shared" si="251"/>
        <v/>
      </c>
    </row>
    <row r="8016" spans="1:12" ht="13.8" customHeight="1" x14ac:dyDescent="0.3">
      <c r="A8016" t="s">
        <v>122</v>
      </c>
      <c r="B8016">
        <v>1944</v>
      </c>
      <c r="C8016" s="10">
        <v>978</v>
      </c>
      <c r="D8016">
        <v>766</v>
      </c>
      <c r="E8016">
        <v>6</v>
      </c>
      <c r="F8016">
        <v>23</v>
      </c>
      <c r="G8016">
        <v>184</v>
      </c>
      <c r="H8016" t="s">
        <v>11</v>
      </c>
      <c r="I8016" t="s">
        <v>11</v>
      </c>
      <c r="J8016" s="10">
        <v>0</v>
      </c>
      <c r="K8016" s="13">
        <f t="shared" si="252"/>
        <v>1958</v>
      </c>
      <c r="L8016" s="1" t="str">
        <f t="shared" si="251"/>
        <v/>
      </c>
    </row>
    <row r="8017" spans="1:12" ht="13.8" customHeight="1" x14ac:dyDescent="0.3">
      <c r="A8017" t="s">
        <v>122</v>
      </c>
      <c r="B8017">
        <v>1945</v>
      </c>
      <c r="C8017" s="10">
        <v>1189</v>
      </c>
      <c r="D8017">
        <v>1008</v>
      </c>
      <c r="E8017">
        <v>6</v>
      </c>
      <c r="F8017">
        <v>19</v>
      </c>
      <c r="G8017">
        <v>155</v>
      </c>
      <c r="H8017" t="s">
        <v>11</v>
      </c>
      <c r="I8017" t="s">
        <v>11</v>
      </c>
      <c r="J8017" s="10">
        <v>0</v>
      </c>
      <c r="K8017" s="13">
        <f t="shared" si="252"/>
        <v>1958</v>
      </c>
      <c r="L8017" s="1" t="str">
        <f t="shared" si="251"/>
        <v/>
      </c>
    </row>
    <row r="8018" spans="1:12" ht="13.8" customHeight="1" x14ac:dyDescent="0.3">
      <c r="A8018" t="s">
        <v>122</v>
      </c>
      <c r="B8018">
        <v>1946</v>
      </c>
      <c r="C8018" s="10">
        <v>6052</v>
      </c>
      <c r="D8018">
        <v>5439</v>
      </c>
      <c r="E8018">
        <v>308</v>
      </c>
      <c r="F8018">
        <v>30</v>
      </c>
      <c r="G8018">
        <v>275</v>
      </c>
      <c r="H8018" t="s">
        <v>11</v>
      </c>
      <c r="I8018" t="s">
        <v>11</v>
      </c>
      <c r="J8018" s="10">
        <v>0</v>
      </c>
      <c r="K8018" s="13">
        <f t="shared" si="252"/>
        <v>1958</v>
      </c>
      <c r="L8018" s="1" t="str">
        <f t="shared" si="251"/>
        <v/>
      </c>
    </row>
    <row r="8019" spans="1:12" ht="13.8" customHeight="1" x14ac:dyDescent="0.3">
      <c r="A8019" t="s">
        <v>122</v>
      </c>
      <c r="B8019">
        <v>1947</v>
      </c>
      <c r="C8019" s="10">
        <v>10043</v>
      </c>
      <c r="D8019">
        <v>8121</v>
      </c>
      <c r="E8019">
        <v>1505</v>
      </c>
      <c r="F8019">
        <v>44</v>
      </c>
      <c r="G8019">
        <v>375</v>
      </c>
      <c r="H8019" t="s">
        <v>11</v>
      </c>
      <c r="I8019" t="s">
        <v>11</v>
      </c>
      <c r="J8019" s="10">
        <v>0</v>
      </c>
      <c r="K8019" s="13">
        <f t="shared" si="252"/>
        <v>1958</v>
      </c>
      <c r="L8019" s="1" t="str">
        <f t="shared" si="251"/>
        <v/>
      </c>
    </row>
    <row r="8020" spans="1:12" ht="13.8" customHeight="1" x14ac:dyDescent="0.3">
      <c r="A8020" t="s">
        <v>122</v>
      </c>
      <c r="B8020">
        <v>1948</v>
      </c>
      <c r="C8020" s="10">
        <v>9700</v>
      </c>
      <c r="D8020">
        <v>7185</v>
      </c>
      <c r="E8020">
        <v>2034</v>
      </c>
      <c r="F8020">
        <v>54</v>
      </c>
      <c r="G8020">
        <v>428</v>
      </c>
      <c r="H8020" t="s">
        <v>11</v>
      </c>
      <c r="I8020" t="s">
        <v>11</v>
      </c>
      <c r="J8020" s="10">
        <v>0</v>
      </c>
      <c r="K8020" s="13">
        <f t="shared" si="252"/>
        <v>1958</v>
      </c>
      <c r="L8020" s="1" t="str">
        <f t="shared" si="251"/>
        <v/>
      </c>
    </row>
    <row r="8021" spans="1:12" ht="13.8" customHeight="1" x14ac:dyDescent="0.3">
      <c r="A8021" t="s">
        <v>122</v>
      </c>
      <c r="B8021">
        <v>1949</v>
      </c>
      <c r="C8021" s="10">
        <v>10859</v>
      </c>
      <c r="D8021">
        <v>7517</v>
      </c>
      <c r="E8021">
        <v>2677</v>
      </c>
      <c r="F8021">
        <v>115</v>
      </c>
      <c r="G8021">
        <v>549</v>
      </c>
      <c r="H8021" t="s">
        <v>11</v>
      </c>
      <c r="I8021" t="s">
        <v>11</v>
      </c>
      <c r="J8021" s="10">
        <v>0</v>
      </c>
      <c r="K8021" s="13">
        <f t="shared" si="252"/>
        <v>1958</v>
      </c>
      <c r="L8021" s="1" t="str">
        <f t="shared" si="251"/>
        <v/>
      </c>
    </row>
    <row r="8022" spans="1:12" ht="13.8" customHeight="1" x14ac:dyDescent="0.3">
      <c r="A8022" t="s">
        <v>122</v>
      </c>
      <c r="B8022">
        <v>1950</v>
      </c>
      <c r="C8022" s="10">
        <v>11313</v>
      </c>
      <c r="D8022">
        <v>6707</v>
      </c>
      <c r="E8022">
        <v>3665</v>
      </c>
      <c r="F8022">
        <v>261</v>
      </c>
      <c r="G8022">
        <v>681</v>
      </c>
      <c r="H8022">
        <v>0</v>
      </c>
      <c r="I8022">
        <v>0.24</v>
      </c>
      <c r="J8022" s="10">
        <v>675</v>
      </c>
      <c r="K8022" s="13">
        <f t="shared" si="252"/>
        <v>1958</v>
      </c>
      <c r="L8022" s="1" t="str">
        <f t="shared" si="251"/>
        <v/>
      </c>
    </row>
    <row r="8023" spans="1:12" ht="13.8" customHeight="1" x14ac:dyDescent="0.3">
      <c r="A8023" t="s">
        <v>122</v>
      </c>
      <c r="B8023">
        <v>1951</v>
      </c>
      <c r="C8023" s="10">
        <v>13331</v>
      </c>
      <c r="D8023">
        <v>7549</v>
      </c>
      <c r="E8023">
        <v>4529</v>
      </c>
      <c r="F8023">
        <v>494</v>
      </c>
      <c r="G8023">
        <v>759</v>
      </c>
      <c r="H8023">
        <v>0</v>
      </c>
      <c r="I8023">
        <v>0.28000000000000003</v>
      </c>
      <c r="J8023" s="10">
        <v>829</v>
      </c>
      <c r="K8023" s="13">
        <f t="shared" si="252"/>
        <v>1958</v>
      </c>
      <c r="L8023" s="1" t="str">
        <f t="shared" si="251"/>
        <v/>
      </c>
    </row>
    <row r="8024" spans="1:12" ht="13.8" customHeight="1" x14ac:dyDescent="0.3">
      <c r="A8024" t="s">
        <v>122</v>
      </c>
      <c r="B8024">
        <v>1952</v>
      </c>
      <c r="C8024" s="10">
        <v>13823</v>
      </c>
      <c r="D8024">
        <v>7103</v>
      </c>
      <c r="E8024">
        <v>5082</v>
      </c>
      <c r="F8024">
        <v>733</v>
      </c>
      <c r="G8024">
        <v>905</v>
      </c>
      <c r="H8024">
        <v>0</v>
      </c>
      <c r="I8024">
        <v>0.28999999999999998</v>
      </c>
      <c r="J8024" s="10">
        <v>832</v>
      </c>
      <c r="K8024" s="13">
        <f t="shared" si="252"/>
        <v>1958</v>
      </c>
      <c r="L8024" s="1" t="str">
        <f t="shared" si="251"/>
        <v/>
      </c>
    </row>
    <row r="8025" spans="1:12" ht="13.8" customHeight="1" x14ac:dyDescent="0.3">
      <c r="A8025" t="s">
        <v>122</v>
      </c>
      <c r="B8025">
        <v>1953</v>
      </c>
      <c r="C8025" s="10">
        <v>15291</v>
      </c>
      <c r="D8025">
        <v>7324</v>
      </c>
      <c r="E8025">
        <v>5736</v>
      </c>
      <c r="F8025">
        <v>1166</v>
      </c>
      <c r="G8025">
        <v>1065</v>
      </c>
      <c r="H8025">
        <v>0</v>
      </c>
      <c r="I8025">
        <v>0.32</v>
      </c>
      <c r="J8025" s="10">
        <v>892</v>
      </c>
      <c r="K8025" s="13">
        <f t="shared" si="252"/>
        <v>1958</v>
      </c>
      <c r="L8025" s="1" t="str">
        <f t="shared" si="251"/>
        <v/>
      </c>
    </row>
    <row r="8026" spans="1:12" ht="13.8" customHeight="1" x14ac:dyDescent="0.3">
      <c r="A8026" t="s">
        <v>122</v>
      </c>
      <c r="B8026">
        <v>1954</v>
      </c>
      <c r="C8026" s="10">
        <v>17733</v>
      </c>
      <c r="D8026">
        <v>7632</v>
      </c>
      <c r="E8026">
        <v>7393</v>
      </c>
      <c r="F8026">
        <v>1518</v>
      </c>
      <c r="G8026">
        <v>1191</v>
      </c>
      <c r="H8026">
        <v>0</v>
      </c>
      <c r="I8026">
        <v>0.37</v>
      </c>
      <c r="J8026" s="10">
        <v>1068</v>
      </c>
      <c r="K8026" s="13">
        <f t="shared" si="252"/>
        <v>1958</v>
      </c>
      <c r="L8026" s="1" t="str">
        <f t="shared" si="251"/>
        <v/>
      </c>
    </row>
    <row r="8027" spans="1:12" ht="13.8" customHeight="1" x14ac:dyDescent="0.3">
      <c r="A8027" t="s">
        <v>122</v>
      </c>
      <c r="B8027">
        <v>1955</v>
      </c>
      <c r="C8027" s="10">
        <v>20008</v>
      </c>
      <c r="D8027">
        <v>7913</v>
      </c>
      <c r="E8027">
        <v>8790</v>
      </c>
      <c r="F8027">
        <v>1855</v>
      </c>
      <c r="G8027">
        <v>1450</v>
      </c>
      <c r="H8027">
        <v>0</v>
      </c>
      <c r="I8027">
        <v>0.42</v>
      </c>
      <c r="J8027" s="10">
        <v>1102</v>
      </c>
      <c r="K8027" s="13">
        <f t="shared" si="252"/>
        <v>1958</v>
      </c>
      <c r="L8027" s="1" t="str">
        <f t="shared" si="251"/>
        <v/>
      </c>
    </row>
    <row r="8028" spans="1:12" ht="13.8" customHeight="1" x14ac:dyDescent="0.3">
      <c r="A8028" t="s">
        <v>122</v>
      </c>
      <c r="B8028">
        <v>1956</v>
      </c>
      <c r="C8028" s="10">
        <v>22795</v>
      </c>
      <c r="D8028">
        <v>8455</v>
      </c>
      <c r="E8028">
        <v>10509</v>
      </c>
      <c r="F8028">
        <v>2289</v>
      </c>
      <c r="G8028">
        <v>1542</v>
      </c>
      <c r="H8028">
        <v>0</v>
      </c>
      <c r="I8028">
        <v>0.47</v>
      </c>
      <c r="J8028" s="10">
        <v>1113</v>
      </c>
      <c r="K8028" s="13">
        <f t="shared" si="252"/>
        <v>1958</v>
      </c>
      <c r="L8028" s="1" t="str">
        <f t="shared" si="251"/>
        <v/>
      </c>
    </row>
    <row r="8029" spans="1:12" ht="13.8" customHeight="1" x14ac:dyDescent="0.3">
      <c r="A8029" t="s">
        <v>122</v>
      </c>
      <c r="B8029">
        <v>1957</v>
      </c>
      <c r="C8029" s="10">
        <v>23779</v>
      </c>
      <c r="D8029">
        <v>8157</v>
      </c>
      <c r="E8029">
        <v>11446</v>
      </c>
      <c r="F8029">
        <v>2551</v>
      </c>
      <c r="G8029">
        <v>1625</v>
      </c>
      <c r="H8029">
        <v>0</v>
      </c>
      <c r="I8029">
        <v>0.49</v>
      </c>
      <c r="J8029" s="10">
        <v>1002</v>
      </c>
      <c r="K8029" s="13">
        <f t="shared" si="252"/>
        <v>1958</v>
      </c>
      <c r="L8029" s="1" t="str">
        <f t="shared" si="251"/>
        <v/>
      </c>
    </row>
    <row r="8030" spans="1:12" ht="13.8" customHeight="1" x14ac:dyDescent="0.3">
      <c r="A8030" t="s">
        <v>122</v>
      </c>
      <c r="B8030">
        <v>1958</v>
      </c>
      <c r="C8030" s="10">
        <v>23922</v>
      </c>
      <c r="D8030">
        <v>7369</v>
      </c>
      <c r="E8030">
        <v>12160</v>
      </c>
      <c r="F8030">
        <v>2648</v>
      </c>
      <c r="G8030">
        <v>1744</v>
      </c>
      <c r="H8030">
        <v>0</v>
      </c>
      <c r="I8030">
        <v>0.49</v>
      </c>
      <c r="J8030" s="10">
        <v>1707</v>
      </c>
      <c r="K8030" s="13">
        <f t="shared" si="252"/>
        <v>1958</v>
      </c>
      <c r="L8030" s="1" t="str">
        <f t="shared" si="251"/>
        <v/>
      </c>
    </row>
    <row r="8031" spans="1:12" ht="13.8" customHeight="1" x14ac:dyDescent="0.3">
      <c r="A8031" t="s">
        <v>122</v>
      </c>
      <c r="B8031">
        <v>1959</v>
      </c>
      <c r="C8031" s="10">
        <v>25694</v>
      </c>
      <c r="D8031">
        <v>7099</v>
      </c>
      <c r="E8031">
        <v>13507</v>
      </c>
      <c r="F8031">
        <v>3129</v>
      </c>
      <c r="G8031">
        <v>1959</v>
      </c>
      <c r="H8031">
        <v>0</v>
      </c>
      <c r="I8031">
        <v>0.52</v>
      </c>
      <c r="J8031" s="10">
        <v>2120</v>
      </c>
      <c r="K8031" s="13">
        <f t="shared" si="252"/>
        <v>1989</v>
      </c>
      <c r="L8031" s="1" t="str">
        <f t="shared" si="251"/>
        <v/>
      </c>
    </row>
    <row r="8032" spans="1:12" ht="13.8" customHeight="1" x14ac:dyDescent="0.3">
      <c r="A8032" t="s">
        <v>122</v>
      </c>
      <c r="B8032">
        <v>1960</v>
      </c>
      <c r="C8032" s="10">
        <v>29822</v>
      </c>
      <c r="D8032">
        <v>7610</v>
      </c>
      <c r="E8032">
        <v>16737</v>
      </c>
      <c r="F8032">
        <v>3297</v>
      </c>
      <c r="G8032">
        <v>2178</v>
      </c>
      <c r="H8032">
        <v>0</v>
      </c>
      <c r="I8032">
        <v>0.6</v>
      </c>
      <c r="J8032" s="10">
        <v>2868</v>
      </c>
      <c r="K8032" s="13">
        <f t="shared" si="252"/>
        <v>1989</v>
      </c>
      <c r="L8032" s="1" t="str">
        <f t="shared" si="251"/>
        <v/>
      </c>
    </row>
    <row r="8033" spans="1:12" ht="13.8" customHeight="1" x14ac:dyDescent="0.3">
      <c r="A8033" t="s">
        <v>122</v>
      </c>
      <c r="B8033">
        <v>1961</v>
      </c>
      <c r="C8033" s="10">
        <v>33965</v>
      </c>
      <c r="D8033">
        <v>8234</v>
      </c>
      <c r="E8033">
        <v>19785</v>
      </c>
      <c r="F8033">
        <v>3494</v>
      </c>
      <c r="G8033">
        <v>2452</v>
      </c>
      <c r="H8033">
        <v>0</v>
      </c>
      <c r="I8033">
        <v>0.68</v>
      </c>
      <c r="J8033" s="10">
        <v>3477</v>
      </c>
      <c r="K8033" s="13">
        <f t="shared" si="252"/>
        <v>1989</v>
      </c>
      <c r="L8033" s="1" t="str">
        <f t="shared" si="251"/>
        <v/>
      </c>
    </row>
    <row r="8034" spans="1:12" ht="13.8" customHeight="1" x14ac:dyDescent="0.3">
      <c r="A8034" t="s">
        <v>122</v>
      </c>
      <c r="B8034">
        <v>1962</v>
      </c>
      <c r="C8034" s="10">
        <v>39939</v>
      </c>
      <c r="D8034">
        <v>8699</v>
      </c>
      <c r="E8034">
        <v>24840</v>
      </c>
      <c r="F8034">
        <v>3657</v>
      </c>
      <c r="G8034">
        <v>2743</v>
      </c>
      <c r="H8034">
        <v>0</v>
      </c>
      <c r="I8034">
        <v>0.79</v>
      </c>
      <c r="J8034" s="10">
        <v>3815</v>
      </c>
      <c r="K8034" s="13">
        <f t="shared" si="252"/>
        <v>1989</v>
      </c>
      <c r="L8034" s="1" t="str">
        <f t="shared" si="251"/>
        <v/>
      </c>
    </row>
    <row r="8035" spans="1:12" ht="13.8" customHeight="1" x14ac:dyDescent="0.3">
      <c r="A8035" t="s">
        <v>122</v>
      </c>
      <c r="B8035">
        <v>1963</v>
      </c>
      <c r="C8035" s="10">
        <v>44936</v>
      </c>
      <c r="D8035">
        <v>8937</v>
      </c>
      <c r="E8035">
        <v>29279</v>
      </c>
      <c r="F8035">
        <v>3717</v>
      </c>
      <c r="G8035">
        <v>3004</v>
      </c>
      <c r="H8035">
        <v>0</v>
      </c>
      <c r="I8035">
        <v>0.89</v>
      </c>
      <c r="J8035" s="10">
        <v>4290</v>
      </c>
      <c r="K8035" s="13">
        <f t="shared" si="252"/>
        <v>1989</v>
      </c>
      <c r="L8035" s="1" t="str">
        <f t="shared" si="251"/>
        <v/>
      </c>
    </row>
    <row r="8036" spans="1:12" ht="13.8" customHeight="1" x14ac:dyDescent="0.3">
      <c r="A8036" t="s">
        <v>122</v>
      </c>
      <c r="B8036">
        <v>1964</v>
      </c>
      <c r="C8036" s="10">
        <v>47984</v>
      </c>
      <c r="D8036">
        <v>7582</v>
      </c>
      <c r="E8036">
        <v>33391</v>
      </c>
      <c r="F8036">
        <v>3904</v>
      </c>
      <c r="G8036">
        <v>3106</v>
      </c>
      <c r="H8036">
        <v>0</v>
      </c>
      <c r="I8036">
        <v>0.94</v>
      </c>
      <c r="J8036" s="10">
        <v>5094</v>
      </c>
      <c r="K8036" s="13">
        <f t="shared" si="252"/>
        <v>1989</v>
      </c>
      <c r="L8036" s="1" t="str">
        <f t="shared" si="251"/>
        <v/>
      </c>
    </row>
    <row r="8037" spans="1:12" ht="13.8" customHeight="1" x14ac:dyDescent="0.3">
      <c r="A8037" t="s">
        <v>122</v>
      </c>
      <c r="B8037">
        <v>1965</v>
      </c>
      <c r="C8037" s="10">
        <v>51750</v>
      </c>
      <c r="D8037">
        <v>8334</v>
      </c>
      <c r="E8037">
        <v>36643</v>
      </c>
      <c r="F8037">
        <v>3959</v>
      </c>
      <c r="G8037">
        <v>2814</v>
      </c>
      <c r="H8037">
        <v>0</v>
      </c>
      <c r="I8037">
        <v>1.01</v>
      </c>
      <c r="J8037" s="10">
        <v>5991</v>
      </c>
      <c r="K8037" s="13">
        <f t="shared" si="252"/>
        <v>1989</v>
      </c>
      <c r="L8037" s="1" t="str">
        <f t="shared" si="251"/>
        <v/>
      </c>
    </row>
    <row r="8038" spans="1:12" ht="13.8" customHeight="1" x14ac:dyDescent="0.3">
      <c r="A8038" t="s">
        <v>122</v>
      </c>
      <c r="B8038">
        <v>1966</v>
      </c>
      <c r="C8038" s="10">
        <v>58426</v>
      </c>
      <c r="D8038">
        <v>8644</v>
      </c>
      <c r="E8038">
        <v>42410</v>
      </c>
      <c r="F8038">
        <v>4323</v>
      </c>
      <c r="G8038">
        <v>3049</v>
      </c>
      <c r="H8038">
        <v>0</v>
      </c>
      <c r="I8038">
        <v>1.1299999999999999</v>
      </c>
      <c r="J8038" s="10">
        <v>6947</v>
      </c>
      <c r="K8038" s="13">
        <f t="shared" si="252"/>
        <v>1989</v>
      </c>
      <c r="L8038" s="1" t="str">
        <f t="shared" si="251"/>
        <v/>
      </c>
    </row>
    <row r="8039" spans="1:12" ht="13.8" customHeight="1" x14ac:dyDescent="0.3">
      <c r="A8039" t="s">
        <v>122</v>
      </c>
      <c r="B8039">
        <v>1967</v>
      </c>
      <c r="C8039" s="10">
        <v>63929</v>
      </c>
      <c r="D8039">
        <v>9602</v>
      </c>
      <c r="E8039">
        <v>46035</v>
      </c>
      <c r="F8039">
        <v>4722</v>
      </c>
      <c r="G8039">
        <v>3571</v>
      </c>
      <c r="H8039">
        <v>0</v>
      </c>
      <c r="I8039">
        <v>1.22</v>
      </c>
      <c r="J8039" s="10">
        <v>6601</v>
      </c>
      <c r="K8039" s="13">
        <f t="shared" si="252"/>
        <v>1989</v>
      </c>
      <c r="L8039" s="1" t="str">
        <f t="shared" si="251"/>
        <v/>
      </c>
    </row>
    <row r="8040" spans="1:12" ht="13.8" customHeight="1" x14ac:dyDescent="0.3">
      <c r="A8040" t="s">
        <v>122</v>
      </c>
      <c r="B8040">
        <v>1968</v>
      </c>
      <c r="C8040" s="10">
        <v>68038</v>
      </c>
      <c r="D8040">
        <v>8939</v>
      </c>
      <c r="E8040">
        <v>49573</v>
      </c>
      <c r="F8040">
        <v>5519</v>
      </c>
      <c r="G8040">
        <v>4007</v>
      </c>
      <c r="H8040">
        <v>0</v>
      </c>
      <c r="I8040">
        <v>1.29</v>
      </c>
      <c r="J8040" s="10">
        <v>6754</v>
      </c>
      <c r="K8040" s="13">
        <f t="shared" si="252"/>
        <v>1989</v>
      </c>
      <c r="L8040" s="1" t="str">
        <f t="shared" si="251"/>
        <v/>
      </c>
    </row>
    <row r="8041" spans="1:12" ht="13.8" customHeight="1" x14ac:dyDescent="0.3">
      <c r="A8041" t="s">
        <v>122</v>
      </c>
      <c r="B8041">
        <v>1969</v>
      </c>
      <c r="C8041" s="10">
        <v>73632</v>
      </c>
      <c r="D8041">
        <v>8981</v>
      </c>
      <c r="E8041">
        <v>54289</v>
      </c>
      <c r="F8041">
        <v>6099</v>
      </c>
      <c r="G8041">
        <v>4263</v>
      </c>
      <c r="H8041">
        <v>0</v>
      </c>
      <c r="I8041">
        <v>1.39</v>
      </c>
      <c r="J8041" s="10">
        <v>7285</v>
      </c>
      <c r="K8041" s="13">
        <f t="shared" si="252"/>
        <v>1989</v>
      </c>
      <c r="L8041" s="1" t="str">
        <f t="shared" si="251"/>
        <v/>
      </c>
    </row>
    <row r="8042" spans="1:12" ht="13.8" customHeight="1" x14ac:dyDescent="0.3">
      <c r="A8042" t="s">
        <v>122</v>
      </c>
      <c r="B8042">
        <v>1970</v>
      </c>
      <c r="C8042" s="10">
        <v>80922</v>
      </c>
      <c r="D8042">
        <v>8974</v>
      </c>
      <c r="E8042">
        <v>61426</v>
      </c>
      <c r="F8042">
        <v>6024</v>
      </c>
      <c r="G8042">
        <v>4498</v>
      </c>
      <c r="H8042">
        <v>0</v>
      </c>
      <c r="I8042">
        <v>1.52</v>
      </c>
      <c r="J8042" s="10">
        <v>6739</v>
      </c>
      <c r="K8042" s="13">
        <f t="shared" si="252"/>
        <v>1989</v>
      </c>
      <c r="L8042" s="1" t="str">
        <f t="shared" si="251"/>
        <v/>
      </c>
    </row>
    <row r="8043" spans="1:12" ht="13.8" customHeight="1" x14ac:dyDescent="0.3">
      <c r="A8043" t="s">
        <v>122</v>
      </c>
      <c r="B8043">
        <v>1971</v>
      </c>
      <c r="C8043" s="10">
        <v>84971</v>
      </c>
      <c r="D8043">
        <v>8381</v>
      </c>
      <c r="E8043">
        <v>65427</v>
      </c>
      <c r="F8043">
        <v>6838</v>
      </c>
      <c r="G8043">
        <v>4325</v>
      </c>
      <c r="H8043">
        <v>0</v>
      </c>
      <c r="I8043">
        <v>1.58</v>
      </c>
      <c r="J8043" s="10">
        <v>7343</v>
      </c>
      <c r="K8043" s="13">
        <f t="shared" si="252"/>
        <v>1989</v>
      </c>
      <c r="L8043" s="1" t="str">
        <f t="shared" si="251"/>
        <v/>
      </c>
    </row>
    <row r="8044" spans="1:12" ht="13.8" customHeight="1" x14ac:dyDescent="0.3">
      <c r="A8044" t="s">
        <v>122</v>
      </c>
      <c r="B8044">
        <v>1972</v>
      </c>
      <c r="C8044" s="10">
        <v>89711</v>
      </c>
      <c r="D8044">
        <v>7948</v>
      </c>
      <c r="E8044">
        <v>69311</v>
      </c>
      <c r="F8044">
        <v>7901</v>
      </c>
      <c r="G8044">
        <v>4551</v>
      </c>
      <c r="H8044">
        <v>0</v>
      </c>
      <c r="I8044">
        <v>1.66</v>
      </c>
      <c r="J8044" s="10">
        <v>7664</v>
      </c>
      <c r="K8044" s="13">
        <f t="shared" si="252"/>
        <v>1989</v>
      </c>
      <c r="L8044" s="1" t="str">
        <f t="shared" si="251"/>
        <v/>
      </c>
    </row>
    <row r="8045" spans="1:12" ht="13.8" customHeight="1" x14ac:dyDescent="0.3">
      <c r="A8045" t="s">
        <v>122</v>
      </c>
      <c r="B8045">
        <v>1973</v>
      </c>
      <c r="C8045" s="10">
        <v>96624</v>
      </c>
      <c r="D8045">
        <v>8029</v>
      </c>
      <c r="E8045">
        <v>74734</v>
      </c>
      <c r="F8045">
        <v>8924</v>
      </c>
      <c r="G8045">
        <v>4938</v>
      </c>
      <c r="H8045">
        <v>0</v>
      </c>
      <c r="I8045">
        <v>1.77</v>
      </c>
      <c r="J8045" s="10">
        <v>7279</v>
      </c>
      <c r="K8045" s="13">
        <f t="shared" si="252"/>
        <v>1989</v>
      </c>
      <c r="L8045" s="1" t="str">
        <f t="shared" si="251"/>
        <v/>
      </c>
    </row>
    <row r="8046" spans="1:12" ht="13.8" customHeight="1" x14ac:dyDescent="0.3">
      <c r="A8046" t="s">
        <v>122</v>
      </c>
      <c r="B8046">
        <v>1974</v>
      </c>
      <c r="C8046" s="10">
        <v>98011</v>
      </c>
      <c r="D8046">
        <v>8645</v>
      </c>
      <c r="E8046">
        <v>74312</v>
      </c>
      <c r="F8046">
        <v>10116</v>
      </c>
      <c r="G8046">
        <v>4938</v>
      </c>
      <c r="H8046">
        <v>0</v>
      </c>
      <c r="I8046">
        <v>1.79</v>
      </c>
      <c r="J8046" s="10">
        <v>6167</v>
      </c>
      <c r="K8046" s="13">
        <f t="shared" si="252"/>
        <v>1989</v>
      </c>
      <c r="L8046" s="1" t="str">
        <f t="shared" si="251"/>
        <v/>
      </c>
    </row>
    <row r="8047" spans="1:12" ht="13.8" customHeight="1" x14ac:dyDescent="0.3">
      <c r="A8047" t="s">
        <v>122</v>
      </c>
      <c r="B8047">
        <v>1975</v>
      </c>
      <c r="C8047" s="10">
        <v>93349</v>
      </c>
      <c r="D8047">
        <v>8353</v>
      </c>
      <c r="E8047">
        <v>68830</v>
      </c>
      <c r="F8047">
        <v>11510</v>
      </c>
      <c r="G8047">
        <v>4656</v>
      </c>
      <c r="H8047">
        <v>0</v>
      </c>
      <c r="I8047">
        <v>1.69</v>
      </c>
      <c r="J8047" s="10">
        <v>5706</v>
      </c>
      <c r="K8047" s="13">
        <f t="shared" si="252"/>
        <v>1989</v>
      </c>
      <c r="L8047" s="1" t="str">
        <f t="shared" si="251"/>
        <v/>
      </c>
    </row>
    <row r="8048" spans="1:12" ht="13.8" customHeight="1" x14ac:dyDescent="0.3">
      <c r="A8048" t="s">
        <v>122</v>
      </c>
      <c r="B8048">
        <v>1976</v>
      </c>
      <c r="C8048" s="10">
        <v>100167</v>
      </c>
      <c r="D8048">
        <v>8450</v>
      </c>
      <c r="E8048">
        <v>72855</v>
      </c>
      <c r="F8048">
        <v>13921</v>
      </c>
      <c r="G8048">
        <v>4941</v>
      </c>
      <c r="H8048">
        <v>0</v>
      </c>
      <c r="I8048">
        <v>1.81</v>
      </c>
      <c r="J8048" s="10">
        <v>5799</v>
      </c>
      <c r="K8048" s="13">
        <f t="shared" si="252"/>
        <v>1989</v>
      </c>
      <c r="L8048" s="1" t="str">
        <f t="shared" si="251"/>
        <v/>
      </c>
    </row>
    <row r="8049" spans="1:12" ht="13.8" customHeight="1" x14ac:dyDescent="0.3">
      <c r="A8049" t="s">
        <v>122</v>
      </c>
      <c r="B8049">
        <v>1977</v>
      </c>
      <c r="C8049" s="10">
        <v>97130</v>
      </c>
      <c r="D8049">
        <v>8561</v>
      </c>
      <c r="E8049">
        <v>69715</v>
      </c>
      <c r="F8049">
        <v>13657</v>
      </c>
      <c r="G8049">
        <v>5196</v>
      </c>
      <c r="H8049">
        <v>0</v>
      </c>
      <c r="I8049">
        <v>1.75</v>
      </c>
      <c r="J8049" s="10">
        <v>5471</v>
      </c>
      <c r="K8049" s="13">
        <f t="shared" si="252"/>
        <v>1989</v>
      </c>
      <c r="L8049" s="1" t="str">
        <f t="shared" si="251"/>
        <v/>
      </c>
    </row>
    <row r="8050" spans="1:12" ht="13.8" customHeight="1" x14ac:dyDescent="0.3">
      <c r="A8050" t="s">
        <v>122</v>
      </c>
      <c r="B8050">
        <v>1978</v>
      </c>
      <c r="C8050" s="10">
        <v>101782</v>
      </c>
      <c r="D8050">
        <v>9700</v>
      </c>
      <c r="E8050">
        <v>72703</v>
      </c>
      <c r="F8050">
        <v>14179</v>
      </c>
      <c r="G8050">
        <v>5200</v>
      </c>
      <c r="H8050">
        <v>0</v>
      </c>
      <c r="I8050">
        <v>1.82</v>
      </c>
      <c r="J8050" s="10">
        <v>5829</v>
      </c>
      <c r="K8050" s="13">
        <f t="shared" si="252"/>
        <v>1989</v>
      </c>
      <c r="L8050" s="1" t="str">
        <f t="shared" si="251"/>
        <v/>
      </c>
    </row>
    <row r="8051" spans="1:12" ht="13.8" customHeight="1" x14ac:dyDescent="0.3">
      <c r="A8051" t="s">
        <v>122</v>
      </c>
      <c r="B8051">
        <v>1979</v>
      </c>
      <c r="C8051" s="10">
        <v>105663</v>
      </c>
      <c r="D8051">
        <v>10952</v>
      </c>
      <c r="E8051">
        <v>75482</v>
      </c>
      <c r="F8051">
        <v>13886</v>
      </c>
      <c r="G8051">
        <v>5343</v>
      </c>
      <c r="H8051">
        <v>0</v>
      </c>
      <c r="I8051">
        <v>1.88</v>
      </c>
      <c r="J8051" s="10">
        <v>5807</v>
      </c>
      <c r="K8051" s="13">
        <f t="shared" si="252"/>
        <v>1989</v>
      </c>
      <c r="L8051" s="1" t="str">
        <f t="shared" si="251"/>
        <v/>
      </c>
    </row>
    <row r="8052" spans="1:12" ht="13.8" customHeight="1" x14ac:dyDescent="0.3">
      <c r="A8052" t="s">
        <v>122</v>
      </c>
      <c r="B8052">
        <v>1980</v>
      </c>
      <c r="C8052" s="10">
        <v>106073</v>
      </c>
      <c r="D8052">
        <v>12258</v>
      </c>
      <c r="E8052">
        <v>73876</v>
      </c>
      <c r="F8052">
        <v>14258</v>
      </c>
      <c r="G8052">
        <v>5681</v>
      </c>
      <c r="H8052">
        <v>0</v>
      </c>
      <c r="I8052">
        <v>1.89</v>
      </c>
      <c r="J8052" s="10">
        <v>5009</v>
      </c>
      <c r="K8052" s="13">
        <f t="shared" si="252"/>
        <v>1989</v>
      </c>
      <c r="L8052" s="1" t="str">
        <f t="shared" si="251"/>
        <v/>
      </c>
    </row>
    <row r="8053" spans="1:12" ht="13.8" customHeight="1" x14ac:dyDescent="0.3">
      <c r="A8053" t="s">
        <v>122</v>
      </c>
      <c r="B8053">
        <v>1981</v>
      </c>
      <c r="C8053" s="10">
        <v>103087</v>
      </c>
      <c r="D8053">
        <v>13038</v>
      </c>
      <c r="E8053">
        <v>70629</v>
      </c>
      <c r="F8053">
        <v>13769</v>
      </c>
      <c r="G8053">
        <v>5651</v>
      </c>
      <c r="H8053">
        <v>0</v>
      </c>
      <c r="I8053">
        <v>1.83</v>
      </c>
      <c r="J8053" s="10">
        <v>4663</v>
      </c>
      <c r="K8053" s="13">
        <f t="shared" si="252"/>
        <v>1989</v>
      </c>
      <c r="L8053" s="1" t="str">
        <f t="shared" si="251"/>
        <v/>
      </c>
    </row>
    <row r="8054" spans="1:12" ht="13.8" customHeight="1" x14ac:dyDescent="0.3">
      <c r="A8054" t="s">
        <v>122</v>
      </c>
      <c r="B8054">
        <v>1982</v>
      </c>
      <c r="C8054" s="10">
        <v>100813</v>
      </c>
      <c r="D8054">
        <v>13603</v>
      </c>
      <c r="E8054">
        <v>67395</v>
      </c>
      <c r="F8054">
        <v>14411</v>
      </c>
      <c r="G8054">
        <v>5403</v>
      </c>
      <c r="H8054">
        <v>0</v>
      </c>
      <c r="I8054">
        <v>1.78</v>
      </c>
      <c r="J8054" s="10">
        <v>4866</v>
      </c>
      <c r="K8054" s="13">
        <f t="shared" si="252"/>
        <v>1989</v>
      </c>
      <c r="L8054" s="1" t="str">
        <f t="shared" si="251"/>
        <v/>
      </c>
    </row>
    <row r="8055" spans="1:12" ht="13.8" customHeight="1" x14ac:dyDescent="0.3">
      <c r="A8055" t="s">
        <v>122</v>
      </c>
      <c r="B8055">
        <v>1983</v>
      </c>
      <c r="C8055" s="10">
        <v>98545</v>
      </c>
      <c r="D8055">
        <v>12140</v>
      </c>
      <c r="E8055">
        <v>67013</v>
      </c>
      <c r="F8055">
        <v>14059</v>
      </c>
      <c r="G8055">
        <v>5333</v>
      </c>
      <c r="H8055">
        <v>0</v>
      </c>
      <c r="I8055">
        <v>1.74</v>
      </c>
      <c r="J8055" s="10">
        <v>4203</v>
      </c>
      <c r="K8055" s="13">
        <f t="shared" si="252"/>
        <v>1989</v>
      </c>
      <c r="L8055" s="1" t="str">
        <f t="shared" si="251"/>
        <v/>
      </c>
    </row>
    <row r="8056" spans="1:12" ht="13.8" customHeight="1" x14ac:dyDescent="0.3">
      <c r="A8056" t="s">
        <v>122</v>
      </c>
      <c r="B8056">
        <v>1984</v>
      </c>
      <c r="C8056" s="10">
        <v>100259</v>
      </c>
      <c r="D8056">
        <v>14918</v>
      </c>
      <c r="E8056">
        <v>63574</v>
      </c>
      <c r="F8056">
        <v>16629</v>
      </c>
      <c r="G8056">
        <v>5138</v>
      </c>
      <c r="H8056">
        <v>0</v>
      </c>
      <c r="I8056">
        <v>1.77</v>
      </c>
      <c r="J8056" s="10">
        <v>4215</v>
      </c>
      <c r="K8056" s="13">
        <f t="shared" si="252"/>
        <v>1989</v>
      </c>
      <c r="L8056" s="1" t="str">
        <f t="shared" si="251"/>
        <v/>
      </c>
    </row>
    <row r="8057" spans="1:12" ht="13.8" customHeight="1" x14ac:dyDescent="0.3">
      <c r="A8057" t="s">
        <v>122</v>
      </c>
      <c r="B8057">
        <v>1985</v>
      </c>
      <c r="C8057" s="10">
        <v>101482</v>
      </c>
      <c r="D8057">
        <v>16211</v>
      </c>
      <c r="E8057">
        <v>63224</v>
      </c>
      <c r="F8057">
        <v>17059</v>
      </c>
      <c r="G8057">
        <v>4988</v>
      </c>
      <c r="H8057">
        <v>0</v>
      </c>
      <c r="I8057">
        <v>1.79</v>
      </c>
      <c r="J8057" s="10">
        <v>4419</v>
      </c>
      <c r="K8057" s="13">
        <f t="shared" si="252"/>
        <v>1989</v>
      </c>
      <c r="L8057" s="1" t="str">
        <f t="shared" si="251"/>
        <v/>
      </c>
    </row>
    <row r="8058" spans="1:12" ht="13.8" customHeight="1" x14ac:dyDescent="0.3">
      <c r="A8058" t="s">
        <v>122</v>
      </c>
      <c r="B8058">
        <v>1986</v>
      </c>
      <c r="C8058" s="10">
        <v>99933</v>
      </c>
      <c r="D8058">
        <v>14543</v>
      </c>
      <c r="E8058">
        <v>64228</v>
      </c>
      <c r="F8058">
        <v>16275</v>
      </c>
      <c r="G8058">
        <v>4888</v>
      </c>
      <c r="H8058">
        <v>0</v>
      </c>
      <c r="I8058">
        <v>1.76</v>
      </c>
      <c r="J8058" s="10">
        <v>4593</v>
      </c>
      <c r="K8058" s="13">
        <f t="shared" si="252"/>
        <v>1989</v>
      </c>
      <c r="L8058" s="1" t="str">
        <f t="shared" si="251"/>
        <v/>
      </c>
    </row>
    <row r="8059" spans="1:12" ht="13.8" customHeight="1" x14ac:dyDescent="0.3">
      <c r="A8059" t="s">
        <v>122</v>
      </c>
      <c r="B8059">
        <v>1987</v>
      </c>
      <c r="C8059" s="10">
        <v>104628</v>
      </c>
      <c r="D8059">
        <v>15181</v>
      </c>
      <c r="E8059">
        <v>66336</v>
      </c>
      <c r="F8059">
        <v>18043</v>
      </c>
      <c r="G8059">
        <v>5067</v>
      </c>
      <c r="H8059">
        <v>0</v>
      </c>
      <c r="I8059">
        <v>1.84</v>
      </c>
      <c r="J8059" s="10">
        <v>4327</v>
      </c>
      <c r="K8059" s="13">
        <f t="shared" si="252"/>
        <v>1989</v>
      </c>
      <c r="L8059" s="1" t="str">
        <f t="shared" si="251"/>
        <v/>
      </c>
    </row>
    <row r="8060" spans="1:12" ht="13.8" customHeight="1" x14ac:dyDescent="0.3">
      <c r="A8060" t="s">
        <v>122</v>
      </c>
      <c r="B8060">
        <v>1988</v>
      </c>
      <c r="C8060" s="10">
        <v>106294</v>
      </c>
      <c r="D8060">
        <v>14381</v>
      </c>
      <c r="E8060">
        <v>67543</v>
      </c>
      <c r="F8060">
        <v>19217</v>
      </c>
      <c r="G8060">
        <v>5152</v>
      </c>
      <c r="H8060">
        <v>0</v>
      </c>
      <c r="I8060">
        <v>1.87</v>
      </c>
      <c r="J8060" s="10">
        <v>3851</v>
      </c>
      <c r="K8060" s="13">
        <f t="shared" si="252"/>
        <v>1989</v>
      </c>
      <c r="L8060" s="1" t="str">
        <f t="shared" si="251"/>
        <v/>
      </c>
    </row>
    <row r="8061" spans="1:12" ht="13.8" customHeight="1" x14ac:dyDescent="0.3">
      <c r="A8061" t="s">
        <v>122</v>
      </c>
      <c r="B8061">
        <v>1989</v>
      </c>
      <c r="C8061" s="10">
        <v>111510</v>
      </c>
      <c r="D8061">
        <v>14235</v>
      </c>
      <c r="E8061">
        <v>68902</v>
      </c>
      <c r="F8061">
        <v>23017</v>
      </c>
      <c r="G8061">
        <v>5356</v>
      </c>
      <c r="H8061">
        <v>0</v>
      </c>
      <c r="I8061">
        <v>1.96</v>
      </c>
      <c r="J8061" s="10">
        <v>3882</v>
      </c>
      <c r="K8061" s="13">
        <f t="shared" si="252"/>
        <v>1989</v>
      </c>
      <c r="L8061" s="1" t="str">
        <f t="shared" si="251"/>
        <v/>
      </c>
    </row>
    <row r="8062" spans="1:12" ht="13.8" customHeight="1" x14ac:dyDescent="0.3">
      <c r="A8062" t="s">
        <v>122</v>
      </c>
      <c r="B8062">
        <v>1990</v>
      </c>
      <c r="C8062" s="10">
        <v>113867</v>
      </c>
      <c r="D8062">
        <v>15149</v>
      </c>
      <c r="E8062">
        <v>68919</v>
      </c>
      <c r="F8062">
        <v>24359</v>
      </c>
      <c r="G8062">
        <v>5440</v>
      </c>
      <c r="H8062">
        <v>0</v>
      </c>
      <c r="I8062">
        <v>2</v>
      </c>
      <c r="J8062" s="10">
        <v>3608</v>
      </c>
      <c r="K8062" s="13">
        <f t="shared" si="252"/>
        <v>1990</v>
      </c>
      <c r="L8062" s="1" t="str">
        <f t="shared" si="251"/>
        <v/>
      </c>
    </row>
    <row r="8063" spans="1:12" ht="13.8" customHeight="1" x14ac:dyDescent="0.3">
      <c r="A8063" t="s">
        <v>122</v>
      </c>
      <c r="B8063">
        <v>1991</v>
      </c>
      <c r="C8063" s="10">
        <v>115597</v>
      </c>
      <c r="D8063">
        <v>14268</v>
      </c>
      <c r="E8063">
        <v>69875</v>
      </c>
      <c r="F8063">
        <v>25904</v>
      </c>
      <c r="G8063">
        <v>5550</v>
      </c>
      <c r="H8063">
        <v>0</v>
      </c>
      <c r="I8063">
        <v>2.0299999999999998</v>
      </c>
      <c r="J8063" s="10">
        <v>3674</v>
      </c>
      <c r="K8063" s="13">
        <f t="shared" si="252"/>
        <v>1990</v>
      </c>
      <c r="L8063" s="1" t="str">
        <f t="shared" si="251"/>
        <v/>
      </c>
    </row>
    <row r="8064" spans="1:12" ht="13.8" customHeight="1" x14ac:dyDescent="0.3">
      <c r="A8064" t="s">
        <v>122</v>
      </c>
      <c r="B8064">
        <v>1992</v>
      </c>
      <c r="C8064" s="10">
        <v>114681</v>
      </c>
      <c r="D8064">
        <v>12614</v>
      </c>
      <c r="E8064">
        <v>70766</v>
      </c>
      <c r="F8064">
        <v>25678</v>
      </c>
      <c r="G8064">
        <v>5623</v>
      </c>
      <c r="H8064">
        <v>0</v>
      </c>
      <c r="I8064">
        <v>2.0099999999999998</v>
      </c>
      <c r="J8064" s="10">
        <v>3592</v>
      </c>
      <c r="K8064" s="13">
        <f t="shared" si="252"/>
        <v>1990</v>
      </c>
      <c r="L8064" s="1" t="str">
        <f t="shared" si="251"/>
        <v/>
      </c>
    </row>
    <row r="8065" spans="1:12" ht="13.8" customHeight="1" x14ac:dyDescent="0.3">
      <c r="A8065" t="s">
        <v>122</v>
      </c>
      <c r="B8065">
        <v>1993</v>
      </c>
      <c r="C8065" s="10">
        <v>112331</v>
      </c>
      <c r="D8065">
        <v>11023</v>
      </c>
      <c r="E8065">
        <v>70514</v>
      </c>
      <c r="F8065">
        <v>26201</v>
      </c>
      <c r="G8065">
        <v>4593</v>
      </c>
      <c r="H8065">
        <v>0</v>
      </c>
      <c r="I8065">
        <v>1.97</v>
      </c>
      <c r="J8065" s="10">
        <v>3623</v>
      </c>
      <c r="K8065" s="13">
        <f t="shared" si="252"/>
        <v>1990</v>
      </c>
      <c r="L8065" s="1" t="str">
        <f t="shared" si="251"/>
        <v/>
      </c>
    </row>
    <row r="8066" spans="1:12" ht="13.8" customHeight="1" x14ac:dyDescent="0.3">
      <c r="A8066" t="s">
        <v>122</v>
      </c>
      <c r="B8066">
        <v>1994</v>
      </c>
      <c r="C8066" s="10">
        <v>111093</v>
      </c>
      <c r="D8066">
        <v>11811</v>
      </c>
      <c r="E8066">
        <v>69515</v>
      </c>
      <c r="F8066">
        <v>25318</v>
      </c>
      <c r="G8066">
        <v>4449</v>
      </c>
      <c r="H8066">
        <v>0</v>
      </c>
      <c r="I8066">
        <v>1.95</v>
      </c>
      <c r="J8066" s="10">
        <v>3600</v>
      </c>
      <c r="K8066" s="13">
        <f t="shared" si="252"/>
        <v>1990</v>
      </c>
      <c r="L8066" s="1" t="str">
        <f t="shared" ref="L8066:L8129" si="253">IF(AND(B8066&gt;2011),1,"")</f>
        <v/>
      </c>
    </row>
    <row r="8067" spans="1:12" ht="13.8" customHeight="1" x14ac:dyDescent="0.3">
      <c r="A8067" t="s">
        <v>122</v>
      </c>
      <c r="B8067">
        <v>1995</v>
      </c>
      <c r="C8067" s="10">
        <v>117394</v>
      </c>
      <c r="D8067">
        <v>12652</v>
      </c>
      <c r="E8067">
        <v>72268</v>
      </c>
      <c r="F8067">
        <v>27889</v>
      </c>
      <c r="G8067">
        <v>4585</v>
      </c>
      <c r="H8067">
        <v>0</v>
      </c>
      <c r="I8067">
        <v>2.06</v>
      </c>
      <c r="J8067" s="10">
        <v>3764</v>
      </c>
      <c r="K8067" s="13">
        <f t="shared" si="252"/>
        <v>1990</v>
      </c>
      <c r="L8067" s="1" t="str">
        <f t="shared" si="253"/>
        <v/>
      </c>
    </row>
    <row r="8068" spans="1:12" ht="13.8" customHeight="1" x14ac:dyDescent="0.3">
      <c r="A8068" t="s">
        <v>122</v>
      </c>
      <c r="B8068">
        <v>1996</v>
      </c>
      <c r="C8068" s="10">
        <v>116125</v>
      </c>
      <c r="D8068">
        <v>11629</v>
      </c>
      <c r="E8068">
        <v>71191</v>
      </c>
      <c r="F8068">
        <v>28772</v>
      </c>
      <c r="G8068">
        <v>4532</v>
      </c>
      <c r="H8068">
        <v>0</v>
      </c>
      <c r="I8068">
        <v>2.04</v>
      </c>
      <c r="J8068" s="10">
        <v>3443</v>
      </c>
      <c r="K8068" s="13">
        <f t="shared" si="252"/>
        <v>1990</v>
      </c>
      <c r="L8068" s="1" t="str">
        <f t="shared" si="253"/>
        <v/>
      </c>
    </row>
    <row r="8069" spans="1:12" ht="13.8" customHeight="1" x14ac:dyDescent="0.3">
      <c r="A8069" t="s">
        <v>122</v>
      </c>
      <c r="B8069">
        <v>1997</v>
      </c>
      <c r="C8069" s="10">
        <v>117395</v>
      </c>
      <c r="D8069">
        <v>11758</v>
      </c>
      <c r="E8069">
        <v>71393</v>
      </c>
      <c r="F8069">
        <v>29659</v>
      </c>
      <c r="G8069">
        <v>4586</v>
      </c>
      <c r="H8069">
        <v>0</v>
      </c>
      <c r="I8069">
        <v>2.06</v>
      </c>
      <c r="J8069" s="10">
        <v>3585</v>
      </c>
      <c r="K8069" s="13">
        <f t="shared" si="252"/>
        <v>1990</v>
      </c>
      <c r="L8069" s="1" t="str">
        <f t="shared" si="253"/>
        <v/>
      </c>
    </row>
    <row r="8070" spans="1:12" ht="13.8" customHeight="1" x14ac:dyDescent="0.3">
      <c r="A8070" t="s">
        <v>122</v>
      </c>
      <c r="B8070">
        <v>1998</v>
      </c>
      <c r="C8070" s="10">
        <v>120031</v>
      </c>
      <c r="D8070">
        <v>12226</v>
      </c>
      <c r="E8070">
        <v>71043</v>
      </c>
      <c r="F8070">
        <v>31932</v>
      </c>
      <c r="G8070">
        <v>4830</v>
      </c>
      <c r="H8070">
        <v>0</v>
      </c>
      <c r="I8070">
        <v>2.11</v>
      </c>
      <c r="J8070" s="10">
        <v>3933</v>
      </c>
      <c r="K8070" s="13">
        <f t="shared" si="252"/>
        <v>1990</v>
      </c>
      <c r="L8070" s="1" t="str">
        <f t="shared" si="253"/>
        <v/>
      </c>
    </row>
    <row r="8071" spans="1:12" ht="13.8" customHeight="1" x14ac:dyDescent="0.3">
      <c r="A8071" t="s">
        <v>122</v>
      </c>
      <c r="B8071">
        <v>1999</v>
      </c>
      <c r="C8071" s="10">
        <v>120534</v>
      </c>
      <c r="D8071">
        <v>12171</v>
      </c>
      <c r="E8071">
        <v>68582</v>
      </c>
      <c r="F8071">
        <v>34707</v>
      </c>
      <c r="G8071">
        <v>5073</v>
      </c>
      <c r="H8071">
        <v>0</v>
      </c>
      <c r="I8071">
        <v>2.12</v>
      </c>
      <c r="J8071" s="10">
        <v>3460</v>
      </c>
      <c r="K8071" s="13">
        <f t="shared" si="252"/>
        <v>1990</v>
      </c>
      <c r="L8071" s="1" t="str">
        <f t="shared" si="253"/>
        <v/>
      </c>
    </row>
    <row r="8072" spans="1:12" ht="13.8" customHeight="1" x14ac:dyDescent="0.3">
      <c r="A8072" t="s">
        <v>122</v>
      </c>
      <c r="B8072">
        <v>2000</v>
      </c>
      <c r="C8072" s="10">
        <v>122870</v>
      </c>
      <c r="D8072">
        <v>12986</v>
      </c>
      <c r="E8072">
        <v>68402</v>
      </c>
      <c r="F8072">
        <v>36188</v>
      </c>
      <c r="G8072">
        <v>5294</v>
      </c>
      <c r="H8072">
        <v>0</v>
      </c>
      <c r="I8072">
        <v>2.16</v>
      </c>
      <c r="J8072" s="10">
        <v>3816</v>
      </c>
      <c r="K8072" s="13">
        <f t="shared" ref="K8072:K8135" si="254">IF(B8072&lt;1990,IF(B8072&lt;1959,1958,1989),1990)</f>
        <v>1990</v>
      </c>
      <c r="L8072" s="1" t="str">
        <f t="shared" si="253"/>
        <v/>
      </c>
    </row>
    <row r="8073" spans="1:12" ht="13.8" customHeight="1" x14ac:dyDescent="0.3">
      <c r="A8073" t="s">
        <v>122</v>
      </c>
      <c r="B8073">
        <v>2001</v>
      </c>
      <c r="C8073" s="10">
        <v>122811</v>
      </c>
      <c r="D8073">
        <v>13857</v>
      </c>
      <c r="E8073">
        <v>67254</v>
      </c>
      <c r="F8073">
        <v>36287</v>
      </c>
      <c r="G8073">
        <v>5413</v>
      </c>
      <c r="H8073">
        <v>0</v>
      </c>
      <c r="I8073">
        <v>2.15</v>
      </c>
      <c r="J8073" s="10">
        <v>3709</v>
      </c>
      <c r="K8073" s="13">
        <f t="shared" si="254"/>
        <v>1990</v>
      </c>
      <c r="L8073" s="1" t="str">
        <f t="shared" si="253"/>
        <v/>
      </c>
    </row>
    <row r="8074" spans="1:12" ht="13.8" customHeight="1" x14ac:dyDescent="0.3">
      <c r="A8074" t="s">
        <v>122</v>
      </c>
      <c r="B8074">
        <v>2002</v>
      </c>
      <c r="C8074" s="10">
        <v>123428</v>
      </c>
      <c r="D8074">
        <v>14147</v>
      </c>
      <c r="E8074">
        <v>67565</v>
      </c>
      <c r="F8074">
        <v>36042</v>
      </c>
      <c r="G8074">
        <v>5674</v>
      </c>
      <c r="H8074">
        <v>0</v>
      </c>
      <c r="I8074">
        <v>2.15</v>
      </c>
      <c r="J8074" s="10">
        <v>3848</v>
      </c>
      <c r="K8074" s="13">
        <f t="shared" si="254"/>
        <v>1990</v>
      </c>
      <c r="L8074" s="1" t="str">
        <f t="shared" si="253"/>
        <v/>
      </c>
    </row>
    <row r="8075" spans="1:12" ht="13.8" customHeight="1" x14ac:dyDescent="0.3">
      <c r="A8075" t="s">
        <v>122</v>
      </c>
      <c r="B8075">
        <v>2003</v>
      </c>
      <c r="C8075" s="10">
        <v>127720</v>
      </c>
      <c r="D8075">
        <v>15336</v>
      </c>
      <c r="E8075">
        <v>66720</v>
      </c>
      <c r="F8075">
        <v>39736</v>
      </c>
      <c r="G8075">
        <v>5927</v>
      </c>
      <c r="H8075">
        <v>0</v>
      </c>
      <c r="I8075">
        <v>2.21</v>
      </c>
      <c r="J8075" s="10">
        <v>4271</v>
      </c>
      <c r="K8075" s="13">
        <f t="shared" si="254"/>
        <v>1990</v>
      </c>
      <c r="L8075" s="1" t="str">
        <f t="shared" si="253"/>
        <v/>
      </c>
    </row>
    <row r="8076" spans="1:12" ht="13.8" customHeight="1" x14ac:dyDescent="0.3">
      <c r="A8076" t="s">
        <v>122</v>
      </c>
      <c r="B8076">
        <v>2004</v>
      </c>
      <c r="C8076" s="10">
        <v>129253</v>
      </c>
      <c r="D8076">
        <v>17166</v>
      </c>
      <c r="E8076">
        <v>64686</v>
      </c>
      <c r="F8076">
        <v>41234</v>
      </c>
      <c r="G8076">
        <v>6167</v>
      </c>
      <c r="H8076">
        <v>0</v>
      </c>
      <c r="I8076">
        <v>2.2200000000000002</v>
      </c>
      <c r="J8076" s="10">
        <v>4343</v>
      </c>
      <c r="K8076" s="13">
        <f t="shared" si="254"/>
        <v>1990</v>
      </c>
      <c r="L8076" s="1" t="str">
        <f t="shared" si="253"/>
        <v/>
      </c>
    </row>
    <row r="8077" spans="1:12" ht="13.8" customHeight="1" x14ac:dyDescent="0.3">
      <c r="A8077" t="s">
        <v>122</v>
      </c>
      <c r="B8077">
        <v>2005</v>
      </c>
      <c r="C8077" s="10">
        <v>129093</v>
      </c>
      <c r="D8077">
        <v>17053</v>
      </c>
      <c r="E8077">
        <v>62434</v>
      </c>
      <c r="F8077">
        <v>44127</v>
      </c>
      <c r="G8077">
        <v>5479</v>
      </c>
      <c r="H8077">
        <v>0</v>
      </c>
      <c r="I8077">
        <v>2.2000000000000002</v>
      </c>
      <c r="J8077" s="10">
        <v>4491</v>
      </c>
      <c r="K8077" s="13">
        <f t="shared" si="254"/>
        <v>1990</v>
      </c>
      <c r="L8077" s="1" t="str">
        <f t="shared" si="253"/>
        <v/>
      </c>
    </row>
    <row r="8078" spans="1:12" ht="13.8" customHeight="1" x14ac:dyDescent="0.3">
      <c r="A8078" t="s">
        <v>122</v>
      </c>
      <c r="B8078">
        <v>2006</v>
      </c>
      <c r="C8078" s="10">
        <v>127992</v>
      </c>
      <c r="D8078">
        <v>17238</v>
      </c>
      <c r="E8078">
        <v>61036</v>
      </c>
      <c r="F8078">
        <v>43216</v>
      </c>
      <c r="G8078">
        <v>6503</v>
      </c>
      <c r="H8078">
        <v>0</v>
      </c>
      <c r="I8078">
        <v>2.17</v>
      </c>
      <c r="J8078" s="10">
        <v>4750</v>
      </c>
      <c r="K8078" s="13">
        <f t="shared" si="254"/>
        <v>1990</v>
      </c>
      <c r="L8078" s="1" t="str">
        <f t="shared" si="253"/>
        <v/>
      </c>
    </row>
    <row r="8079" spans="1:12" ht="13.8" customHeight="1" x14ac:dyDescent="0.3">
      <c r="A8079" t="s">
        <v>122</v>
      </c>
      <c r="B8079">
        <v>2007</v>
      </c>
      <c r="C8079" s="10">
        <v>126173</v>
      </c>
      <c r="D8079">
        <v>17368</v>
      </c>
      <c r="E8079">
        <v>58912</v>
      </c>
      <c r="F8079">
        <v>43427</v>
      </c>
      <c r="G8079">
        <v>6466</v>
      </c>
      <c r="H8079">
        <v>0</v>
      </c>
      <c r="I8079">
        <v>2.12</v>
      </c>
      <c r="J8079" s="10">
        <v>4984</v>
      </c>
      <c r="K8079" s="13">
        <f t="shared" si="254"/>
        <v>1990</v>
      </c>
      <c r="L8079" s="1" t="str">
        <f t="shared" si="253"/>
        <v/>
      </c>
    </row>
    <row r="8080" spans="1:12" ht="13.8" customHeight="1" x14ac:dyDescent="0.3">
      <c r="A8080" t="s">
        <v>122</v>
      </c>
      <c r="B8080">
        <v>2008</v>
      </c>
      <c r="C8080" s="10">
        <v>121949</v>
      </c>
      <c r="D8080">
        <v>16855</v>
      </c>
      <c r="E8080">
        <v>55822</v>
      </c>
      <c r="F8080">
        <v>43420</v>
      </c>
      <c r="G8080">
        <v>5852</v>
      </c>
      <c r="H8080">
        <v>0</v>
      </c>
      <c r="I8080">
        <v>2.04</v>
      </c>
      <c r="J8080" s="10">
        <v>4988</v>
      </c>
      <c r="K8080" s="13">
        <f t="shared" si="254"/>
        <v>1990</v>
      </c>
      <c r="L8080" s="1" t="str">
        <f t="shared" si="253"/>
        <v/>
      </c>
    </row>
    <row r="8081" spans="1:12" ht="13.8" customHeight="1" x14ac:dyDescent="0.3">
      <c r="A8081" t="s">
        <v>122</v>
      </c>
      <c r="B8081">
        <v>2009</v>
      </c>
      <c r="C8081" s="10">
        <v>109515</v>
      </c>
      <c r="D8081">
        <v>13158</v>
      </c>
      <c r="E8081">
        <v>51507</v>
      </c>
      <c r="F8081">
        <v>39912</v>
      </c>
      <c r="G8081">
        <v>4939</v>
      </c>
      <c r="H8081">
        <v>0</v>
      </c>
      <c r="I8081">
        <v>1.84</v>
      </c>
      <c r="J8081" s="10">
        <v>4585</v>
      </c>
      <c r="K8081" s="13">
        <f t="shared" si="254"/>
        <v>1990</v>
      </c>
      <c r="L8081" s="1" t="str">
        <f t="shared" si="253"/>
        <v/>
      </c>
    </row>
    <row r="8082" spans="1:12" ht="13.8" customHeight="1" x14ac:dyDescent="0.3">
      <c r="A8082" t="s">
        <v>122</v>
      </c>
      <c r="B8082">
        <v>2010</v>
      </c>
      <c r="C8082" s="10">
        <v>110543</v>
      </c>
      <c r="D8082">
        <v>14655</v>
      </c>
      <c r="E8082">
        <v>48702</v>
      </c>
      <c r="F8082">
        <v>42507</v>
      </c>
      <c r="G8082">
        <v>4679</v>
      </c>
      <c r="H8082">
        <v>0</v>
      </c>
      <c r="I8082">
        <v>1.85</v>
      </c>
      <c r="J8082" s="10">
        <v>5284</v>
      </c>
      <c r="K8082" s="13">
        <f t="shared" si="254"/>
        <v>1990</v>
      </c>
      <c r="L8082" s="1" t="str">
        <f t="shared" si="253"/>
        <v/>
      </c>
    </row>
    <row r="8083" spans="1:12" ht="13.8" customHeight="1" x14ac:dyDescent="0.3">
      <c r="A8083" t="s">
        <v>122</v>
      </c>
      <c r="B8083">
        <v>2011</v>
      </c>
      <c r="C8083" s="10">
        <v>108534</v>
      </c>
      <c r="D8083">
        <v>16433</v>
      </c>
      <c r="E8083">
        <v>47740</v>
      </c>
      <c r="F8083">
        <v>39857</v>
      </c>
      <c r="G8083">
        <v>4504</v>
      </c>
      <c r="H8083">
        <v>0</v>
      </c>
      <c r="I8083">
        <v>1.82</v>
      </c>
      <c r="J8083" s="10">
        <v>4926</v>
      </c>
      <c r="K8083" s="13">
        <f t="shared" si="254"/>
        <v>1990</v>
      </c>
      <c r="L8083" s="1" t="str">
        <f t="shared" si="253"/>
        <v/>
      </c>
    </row>
    <row r="8084" spans="1:12" ht="13.8" customHeight="1" x14ac:dyDescent="0.3">
      <c r="A8084" t="s">
        <v>122</v>
      </c>
      <c r="B8084">
        <v>2012</v>
      </c>
      <c r="C8084" s="10">
        <v>100755</v>
      </c>
      <c r="D8084">
        <v>16819</v>
      </c>
      <c r="E8084">
        <v>42046</v>
      </c>
      <c r="F8084">
        <v>38321</v>
      </c>
      <c r="G8084">
        <v>3569</v>
      </c>
      <c r="H8084">
        <v>0</v>
      </c>
      <c r="I8084">
        <v>1.69</v>
      </c>
      <c r="J8084" s="10">
        <v>4779</v>
      </c>
      <c r="K8084" s="13">
        <f t="shared" si="254"/>
        <v>1990</v>
      </c>
      <c r="L8084" s="1">
        <f t="shared" si="253"/>
        <v>1</v>
      </c>
    </row>
    <row r="8085" spans="1:12" ht="13.8" customHeight="1" x14ac:dyDescent="0.3">
      <c r="A8085" t="s">
        <v>122</v>
      </c>
      <c r="B8085">
        <v>2013</v>
      </c>
      <c r="C8085" s="10">
        <v>94169</v>
      </c>
      <c r="D8085">
        <v>14007</v>
      </c>
      <c r="E8085">
        <v>41178</v>
      </c>
      <c r="F8085">
        <v>35842</v>
      </c>
      <c r="G8085">
        <v>3142</v>
      </c>
      <c r="H8085">
        <v>0</v>
      </c>
      <c r="I8085">
        <v>1.57</v>
      </c>
      <c r="J8085" s="10">
        <v>4440</v>
      </c>
      <c r="K8085" s="13">
        <f t="shared" si="254"/>
        <v>1990</v>
      </c>
      <c r="L8085" s="1">
        <f t="shared" si="253"/>
        <v>1</v>
      </c>
    </row>
    <row r="8086" spans="1:12" ht="13.8" customHeight="1" x14ac:dyDescent="0.3">
      <c r="A8086" t="s">
        <v>122</v>
      </c>
      <c r="B8086">
        <v>2014</v>
      </c>
      <c r="C8086" s="10">
        <v>87377</v>
      </c>
      <c r="D8086">
        <v>13532</v>
      </c>
      <c r="E8086">
        <v>39265</v>
      </c>
      <c r="F8086">
        <v>31670</v>
      </c>
      <c r="G8086">
        <v>2910</v>
      </c>
      <c r="H8086">
        <v>0</v>
      </c>
      <c r="I8086">
        <v>1.46</v>
      </c>
      <c r="J8086" s="10">
        <v>4265</v>
      </c>
      <c r="K8086" s="13">
        <f t="shared" si="254"/>
        <v>1990</v>
      </c>
      <c r="L8086" s="1">
        <f t="shared" si="253"/>
        <v>1</v>
      </c>
    </row>
    <row r="8087" spans="1:12" ht="13.8" customHeight="1" x14ac:dyDescent="0.3">
      <c r="A8087" t="s">
        <v>123</v>
      </c>
      <c r="B8087">
        <v>1950</v>
      </c>
      <c r="C8087" s="10">
        <v>74</v>
      </c>
      <c r="D8087">
        <v>12</v>
      </c>
      <c r="E8087">
        <v>63</v>
      </c>
      <c r="F8087">
        <v>0</v>
      </c>
      <c r="G8087">
        <v>0</v>
      </c>
      <c r="H8087">
        <v>0</v>
      </c>
      <c r="I8087">
        <v>0.05</v>
      </c>
      <c r="J8087" s="10">
        <v>96</v>
      </c>
      <c r="K8087" s="13">
        <f t="shared" si="254"/>
        <v>1958</v>
      </c>
      <c r="L8087" s="1" t="str">
        <f t="shared" si="253"/>
        <v/>
      </c>
    </row>
    <row r="8088" spans="1:12" ht="13.8" customHeight="1" x14ac:dyDescent="0.3">
      <c r="A8088" t="s">
        <v>123</v>
      </c>
      <c r="B8088">
        <v>1951</v>
      </c>
      <c r="C8088" s="10">
        <v>142</v>
      </c>
      <c r="D8088">
        <v>18</v>
      </c>
      <c r="E8088">
        <v>124</v>
      </c>
      <c r="F8088">
        <v>0</v>
      </c>
      <c r="G8088">
        <v>0</v>
      </c>
      <c r="H8088">
        <v>0</v>
      </c>
      <c r="I8088">
        <v>0.1</v>
      </c>
      <c r="J8088" s="10">
        <v>58</v>
      </c>
      <c r="K8088" s="13">
        <f t="shared" si="254"/>
        <v>1958</v>
      </c>
      <c r="L8088" s="1" t="str">
        <f t="shared" si="253"/>
        <v/>
      </c>
    </row>
    <row r="8089" spans="1:12" ht="13.8" customHeight="1" x14ac:dyDescent="0.3">
      <c r="A8089" t="s">
        <v>123</v>
      </c>
      <c r="B8089">
        <v>1952</v>
      </c>
      <c r="C8089" s="10">
        <v>154</v>
      </c>
      <c r="D8089">
        <v>7</v>
      </c>
      <c r="E8089">
        <v>137</v>
      </c>
      <c r="F8089">
        <v>0</v>
      </c>
      <c r="G8089">
        <v>10</v>
      </c>
      <c r="H8089">
        <v>0</v>
      </c>
      <c r="I8089">
        <v>0.1</v>
      </c>
      <c r="J8089" s="10">
        <v>81</v>
      </c>
      <c r="K8089" s="13">
        <f t="shared" si="254"/>
        <v>1958</v>
      </c>
      <c r="L8089" s="1" t="str">
        <f t="shared" si="253"/>
        <v/>
      </c>
    </row>
    <row r="8090" spans="1:12" ht="13.8" customHeight="1" x14ac:dyDescent="0.3">
      <c r="A8090" t="s">
        <v>123</v>
      </c>
      <c r="B8090">
        <v>1953</v>
      </c>
      <c r="C8090" s="10">
        <v>168</v>
      </c>
      <c r="D8090">
        <v>8</v>
      </c>
      <c r="E8090">
        <v>146</v>
      </c>
      <c r="F8090">
        <v>0</v>
      </c>
      <c r="G8090">
        <v>14</v>
      </c>
      <c r="H8090">
        <v>0</v>
      </c>
      <c r="I8090">
        <v>0.11</v>
      </c>
      <c r="J8090" s="10">
        <v>146</v>
      </c>
      <c r="K8090" s="13">
        <f t="shared" si="254"/>
        <v>1958</v>
      </c>
      <c r="L8090" s="1" t="str">
        <f t="shared" si="253"/>
        <v/>
      </c>
    </row>
    <row r="8091" spans="1:12" ht="13.8" customHeight="1" x14ac:dyDescent="0.3">
      <c r="A8091" t="s">
        <v>123</v>
      </c>
      <c r="B8091">
        <v>1954</v>
      </c>
      <c r="C8091" s="10">
        <v>216</v>
      </c>
      <c r="D8091">
        <v>10</v>
      </c>
      <c r="E8091">
        <v>193</v>
      </c>
      <c r="F8091">
        <v>0</v>
      </c>
      <c r="G8091">
        <v>13</v>
      </c>
      <c r="H8091">
        <v>0</v>
      </c>
      <c r="I8091">
        <v>0.14000000000000001</v>
      </c>
      <c r="J8091" s="10">
        <v>160</v>
      </c>
      <c r="K8091" s="13">
        <f t="shared" si="254"/>
        <v>1958</v>
      </c>
      <c r="L8091" s="1" t="str">
        <f t="shared" si="253"/>
        <v/>
      </c>
    </row>
    <row r="8092" spans="1:12" ht="13.8" customHeight="1" x14ac:dyDescent="0.3">
      <c r="A8092" t="s">
        <v>123</v>
      </c>
      <c r="B8092">
        <v>1955</v>
      </c>
      <c r="C8092" s="10">
        <v>269</v>
      </c>
      <c r="D8092">
        <v>11</v>
      </c>
      <c r="E8092">
        <v>243</v>
      </c>
      <c r="F8092">
        <v>0</v>
      </c>
      <c r="G8092">
        <v>15</v>
      </c>
      <c r="H8092">
        <v>0</v>
      </c>
      <c r="I8092">
        <v>0.17</v>
      </c>
      <c r="J8092" s="10">
        <v>132</v>
      </c>
      <c r="K8092" s="13">
        <f t="shared" si="254"/>
        <v>1958</v>
      </c>
      <c r="L8092" s="1" t="str">
        <f t="shared" si="253"/>
        <v/>
      </c>
    </row>
    <row r="8093" spans="1:12" ht="13.8" customHeight="1" x14ac:dyDescent="0.3">
      <c r="A8093" t="s">
        <v>123</v>
      </c>
      <c r="B8093">
        <v>1956</v>
      </c>
      <c r="C8093" s="10">
        <v>344</v>
      </c>
      <c r="D8093">
        <v>9</v>
      </c>
      <c r="E8093">
        <v>317</v>
      </c>
      <c r="F8093">
        <v>0</v>
      </c>
      <c r="G8093">
        <v>18</v>
      </c>
      <c r="H8093">
        <v>0</v>
      </c>
      <c r="I8093">
        <v>0.22</v>
      </c>
      <c r="J8093" s="10">
        <v>68</v>
      </c>
      <c r="K8093" s="13">
        <f t="shared" si="254"/>
        <v>1958</v>
      </c>
      <c r="L8093" s="1" t="str">
        <f t="shared" si="253"/>
        <v/>
      </c>
    </row>
    <row r="8094" spans="1:12" ht="13.8" customHeight="1" x14ac:dyDescent="0.3">
      <c r="A8094" t="s">
        <v>123</v>
      </c>
      <c r="B8094">
        <v>1957</v>
      </c>
      <c r="C8094" s="10">
        <v>438</v>
      </c>
      <c r="D8094">
        <v>1</v>
      </c>
      <c r="E8094">
        <v>417</v>
      </c>
      <c r="F8094">
        <v>0</v>
      </c>
      <c r="G8094">
        <v>20</v>
      </c>
      <c r="H8094">
        <v>0</v>
      </c>
      <c r="I8094">
        <v>0.28000000000000003</v>
      </c>
      <c r="J8094" s="10">
        <v>103</v>
      </c>
      <c r="K8094" s="13">
        <f t="shared" si="254"/>
        <v>1958</v>
      </c>
      <c r="L8094" s="1" t="str">
        <f t="shared" si="253"/>
        <v/>
      </c>
    </row>
    <row r="8095" spans="1:12" ht="13.8" customHeight="1" x14ac:dyDescent="0.3">
      <c r="A8095" t="s">
        <v>123</v>
      </c>
      <c r="B8095">
        <v>1958</v>
      </c>
      <c r="C8095" s="10">
        <v>370</v>
      </c>
      <c r="D8095">
        <v>1</v>
      </c>
      <c r="E8095">
        <v>346</v>
      </c>
      <c r="F8095">
        <v>0</v>
      </c>
      <c r="G8095">
        <v>24</v>
      </c>
      <c r="H8095">
        <v>0</v>
      </c>
      <c r="I8095">
        <v>0.23</v>
      </c>
      <c r="J8095" s="10">
        <v>154</v>
      </c>
      <c r="K8095" s="13">
        <f t="shared" si="254"/>
        <v>1958</v>
      </c>
      <c r="L8095" s="1" t="str">
        <f t="shared" si="253"/>
        <v/>
      </c>
    </row>
    <row r="8096" spans="1:12" ht="13.8" customHeight="1" x14ac:dyDescent="0.3">
      <c r="A8096" t="s">
        <v>123</v>
      </c>
      <c r="B8096">
        <v>1959</v>
      </c>
      <c r="C8096" s="10">
        <v>502</v>
      </c>
      <c r="D8096">
        <v>1</v>
      </c>
      <c r="E8096">
        <v>474</v>
      </c>
      <c r="F8096">
        <v>0</v>
      </c>
      <c r="G8096">
        <v>27</v>
      </c>
      <c r="H8096">
        <v>0</v>
      </c>
      <c r="I8096">
        <v>0.31</v>
      </c>
      <c r="J8096" s="10">
        <v>162</v>
      </c>
      <c r="K8096" s="13">
        <f t="shared" si="254"/>
        <v>1989</v>
      </c>
      <c r="L8096" s="1" t="str">
        <f t="shared" si="253"/>
        <v/>
      </c>
    </row>
    <row r="8097" spans="1:12" ht="13.8" customHeight="1" x14ac:dyDescent="0.3">
      <c r="A8097" t="s">
        <v>123</v>
      </c>
      <c r="B8097">
        <v>1960</v>
      </c>
      <c r="C8097" s="10">
        <v>401</v>
      </c>
      <c r="D8097">
        <v>0</v>
      </c>
      <c r="E8097">
        <v>372</v>
      </c>
      <c r="F8097">
        <v>0</v>
      </c>
      <c r="G8097">
        <v>29</v>
      </c>
      <c r="H8097">
        <v>0</v>
      </c>
      <c r="I8097">
        <v>0.25</v>
      </c>
      <c r="J8097" s="10">
        <v>225</v>
      </c>
      <c r="K8097" s="13">
        <f t="shared" si="254"/>
        <v>1989</v>
      </c>
      <c r="L8097" s="1" t="str">
        <f t="shared" si="253"/>
        <v/>
      </c>
    </row>
    <row r="8098" spans="1:12" ht="13.8" customHeight="1" x14ac:dyDescent="0.3">
      <c r="A8098" t="s">
        <v>123</v>
      </c>
      <c r="B8098">
        <v>1961</v>
      </c>
      <c r="C8098" s="10">
        <v>581</v>
      </c>
      <c r="D8098">
        <v>1</v>
      </c>
      <c r="E8098">
        <v>551</v>
      </c>
      <c r="F8098">
        <v>0</v>
      </c>
      <c r="G8098">
        <v>29</v>
      </c>
      <c r="H8098">
        <v>0</v>
      </c>
      <c r="I8098">
        <v>0.35</v>
      </c>
      <c r="J8098" s="10">
        <v>213</v>
      </c>
      <c r="K8098" s="13">
        <f t="shared" si="254"/>
        <v>1989</v>
      </c>
      <c r="L8098" s="1" t="str">
        <f t="shared" si="253"/>
        <v/>
      </c>
    </row>
    <row r="8099" spans="1:12" ht="13.8" customHeight="1" x14ac:dyDescent="0.3">
      <c r="A8099" t="s">
        <v>123</v>
      </c>
      <c r="B8099">
        <v>1962</v>
      </c>
      <c r="C8099" s="10">
        <v>578</v>
      </c>
      <c r="D8099">
        <v>1</v>
      </c>
      <c r="E8099">
        <v>550</v>
      </c>
      <c r="F8099">
        <v>0</v>
      </c>
      <c r="G8099">
        <v>27</v>
      </c>
      <c r="H8099">
        <v>0</v>
      </c>
      <c r="I8099">
        <v>0.34</v>
      </c>
      <c r="J8099" s="10">
        <v>152</v>
      </c>
      <c r="K8099" s="13">
        <f t="shared" si="254"/>
        <v>1989</v>
      </c>
      <c r="L8099" s="1" t="str">
        <f t="shared" si="253"/>
        <v/>
      </c>
    </row>
    <row r="8100" spans="1:12" ht="13.8" customHeight="1" x14ac:dyDescent="0.3">
      <c r="A8100" t="s">
        <v>123</v>
      </c>
      <c r="B8100">
        <v>1963</v>
      </c>
      <c r="C8100" s="10">
        <v>654</v>
      </c>
      <c r="D8100">
        <v>1</v>
      </c>
      <c r="E8100">
        <v>626</v>
      </c>
      <c r="F8100">
        <v>0</v>
      </c>
      <c r="G8100">
        <v>27</v>
      </c>
      <c r="H8100">
        <v>0</v>
      </c>
      <c r="I8100">
        <v>0.38</v>
      </c>
      <c r="J8100" s="10">
        <v>79</v>
      </c>
      <c r="K8100" s="13">
        <f t="shared" si="254"/>
        <v>1989</v>
      </c>
      <c r="L8100" s="1" t="str">
        <f t="shared" si="253"/>
        <v/>
      </c>
    </row>
    <row r="8101" spans="1:12" ht="13.8" customHeight="1" x14ac:dyDescent="0.3">
      <c r="A8101" t="s">
        <v>123</v>
      </c>
      <c r="B8101">
        <v>1964</v>
      </c>
      <c r="C8101" s="10">
        <v>1109</v>
      </c>
      <c r="D8101">
        <v>1</v>
      </c>
      <c r="E8101">
        <v>1071</v>
      </c>
      <c r="F8101">
        <v>0</v>
      </c>
      <c r="G8101">
        <v>38</v>
      </c>
      <c r="H8101">
        <v>0</v>
      </c>
      <c r="I8101">
        <v>0.64</v>
      </c>
      <c r="J8101" s="10">
        <v>161</v>
      </c>
      <c r="K8101" s="13">
        <f t="shared" si="254"/>
        <v>1989</v>
      </c>
      <c r="L8101" s="1" t="str">
        <f t="shared" si="253"/>
        <v/>
      </c>
    </row>
    <row r="8102" spans="1:12" ht="13.8" customHeight="1" x14ac:dyDescent="0.3">
      <c r="A8102" t="s">
        <v>123</v>
      </c>
      <c r="B8102">
        <v>1965</v>
      </c>
      <c r="C8102" s="10">
        <v>816</v>
      </c>
      <c r="D8102">
        <v>1</v>
      </c>
      <c r="E8102">
        <v>774</v>
      </c>
      <c r="F8102">
        <v>0</v>
      </c>
      <c r="G8102">
        <v>42</v>
      </c>
      <c r="H8102">
        <v>0</v>
      </c>
      <c r="I8102">
        <v>0.46</v>
      </c>
      <c r="J8102" s="10">
        <v>215</v>
      </c>
      <c r="K8102" s="13">
        <f t="shared" si="254"/>
        <v>1989</v>
      </c>
      <c r="L8102" s="1" t="str">
        <f t="shared" si="253"/>
        <v/>
      </c>
    </row>
    <row r="8103" spans="1:12" ht="13.8" customHeight="1" x14ac:dyDescent="0.3">
      <c r="A8103" t="s">
        <v>123</v>
      </c>
      <c r="B8103">
        <v>1966</v>
      </c>
      <c r="C8103" s="10">
        <v>960</v>
      </c>
      <c r="D8103">
        <v>1</v>
      </c>
      <c r="E8103">
        <v>912</v>
      </c>
      <c r="F8103">
        <v>0</v>
      </c>
      <c r="G8103">
        <v>48</v>
      </c>
      <c r="H8103">
        <v>0</v>
      </c>
      <c r="I8103">
        <v>0.54</v>
      </c>
      <c r="J8103" s="10">
        <v>178</v>
      </c>
      <c r="K8103" s="13">
        <f t="shared" si="254"/>
        <v>1989</v>
      </c>
      <c r="L8103" s="1" t="str">
        <f t="shared" si="253"/>
        <v/>
      </c>
    </row>
    <row r="8104" spans="1:12" ht="13.8" customHeight="1" x14ac:dyDescent="0.3">
      <c r="A8104" t="s">
        <v>123</v>
      </c>
      <c r="B8104">
        <v>1967</v>
      </c>
      <c r="C8104" s="10">
        <v>1055</v>
      </c>
      <c r="D8104">
        <v>1</v>
      </c>
      <c r="E8104">
        <v>1008</v>
      </c>
      <c r="F8104">
        <v>0</v>
      </c>
      <c r="G8104">
        <v>46</v>
      </c>
      <c r="H8104">
        <v>0</v>
      </c>
      <c r="I8104">
        <v>0.57999999999999996</v>
      </c>
      <c r="J8104" s="10">
        <v>164</v>
      </c>
      <c r="K8104" s="13">
        <f t="shared" si="254"/>
        <v>1989</v>
      </c>
      <c r="L8104" s="1" t="str">
        <f t="shared" si="253"/>
        <v/>
      </c>
    </row>
    <row r="8105" spans="1:12" ht="13.8" customHeight="1" x14ac:dyDescent="0.3">
      <c r="A8105" t="s">
        <v>123</v>
      </c>
      <c r="B8105">
        <v>1968</v>
      </c>
      <c r="C8105" s="10">
        <v>1059</v>
      </c>
      <c r="D8105">
        <v>1</v>
      </c>
      <c r="E8105">
        <v>1002</v>
      </c>
      <c r="F8105">
        <v>0</v>
      </c>
      <c r="G8105">
        <v>56</v>
      </c>
      <c r="H8105">
        <v>0</v>
      </c>
      <c r="I8105">
        <v>0.57999999999999996</v>
      </c>
      <c r="J8105" s="10">
        <v>245</v>
      </c>
      <c r="K8105" s="13">
        <f t="shared" si="254"/>
        <v>1989</v>
      </c>
      <c r="L8105" s="1" t="str">
        <f t="shared" si="253"/>
        <v/>
      </c>
    </row>
    <row r="8106" spans="1:12" ht="13.8" customHeight="1" x14ac:dyDescent="0.3">
      <c r="A8106" t="s">
        <v>123</v>
      </c>
      <c r="B8106">
        <v>1969</v>
      </c>
      <c r="C8106" s="10">
        <v>1165</v>
      </c>
      <c r="D8106">
        <v>1</v>
      </c>
      <c r="E8106">
        <v>1109</v>
      </c>
      <c r="F8106">
        <v>0</v>
      </c>
      <c r="G8106">
        <v>56</v>
      </c>
      <c r="H8106">
        <v>0</v>
      </c>
      <c r="I8106">
        <v>0.63</v>
      </c>
      <c r="J8106" s="10">
        <v>243</v>
      </c>
      <c r="K8106" s="13">
        <f t="shared" si="254"/>
        <v>1989</v>
      </c>
      <c r="L8106" s="1" t="str">
        <f t="shared" si="253"/>
        <v/>
      </c>
    </row>
    <row r="8107" spans="1:12" ht="13.8" customHeight="1" x14ac:dyDescent="0.3">
      <c r="A8107" t="s">
        <v>123</v>
      </c>
      <c r="B8107">
        <v>1970</v>
      </c>
      <c r="C8107" s="10">
        <v>1362</v>
      </c>
      <c r="D8107">
        <v>1</v>
      </c>
      <c r="E8107">
        <v>1300</v>
      </c>
      <c r="F8107">
        <v>0</v>
      </c>
      <c r="G8107">
        <v>60</v>
      </c>
      <c r="H8107">
        <v>0</v>
      </c>
      <c r="I8107">
        <v>0.73</v>
      </c>
      <c r="J8107" s="10">
        <v>163</v>
      </c>
      <c r="K8107" s="13">
        <f t="shared" si="254"/>
        <v>1989</v>
      </c>
      <c r="L8107" s="1" t="str">
        <f t="shared" si="253"/>
        <v/>
      </c>
    </row>
    <row r="8108" spans="1:12" ht="13.8" customHeight="1" x14ac:dyDescent="0.3">
      <c r="A8108" t="s">
        <v>123</v>
      </c>
      <c r="B8108">
        <v>1971</v>
      </c>
      <c r="C8108" s="10">
        <v>1569</v>
      </c>
      <c r="D8108">
        <v>1</v>
      </c>
      <c r="E8108">
        <v>1510</v>
      </c>
      <c r="F8108">
        <v>0</v>
      </c>
      <c r="G8108">
        <v>58</v>
      </c>
      <c r="H8108">
        <v>0</v>
      </c>
      <c r="I8108">
        <v>0.83</v>
      </c>
      <c r="J8108" s="10">
        <v>177</v>
      </c>
      <c r="K8108" s="13">
        <f t="shared" si="254"/>
        <v>1989</v>
      </c>
      <c r="L8108" s="1" t="str">
        <f t="shared" si="253"/>
        <v/>
      </c>
    </row>
    <row r="8109" spans="1:12" ht="13.8" customHeight="1" x14ac:dyDescent="0.3">
      <c r="A8109" t="s">
        <v>123</v>
      </c>
      <c r="B8109">
        <v>1972</v>
      </c>
      <c r="C8109" s="10">
        <v>1715</v>
      </c>
      <c r="D8109">
        <v>1</v>
      </c>
      <c r="E8109">
        <v>1657</v>
      </c>
      <c r="F8109">
        <v>0</v>
      </c>
      <c r="G8109">
        <v>57</v>
      </c>
      <c r="H8109">
        <v>0</v>
      </c>
      <c r="I8109">
        <v>0.89</v>
      </c>
      <c r="J8109" s="10">
        <v>198</v>
      </c>
      <c r="K8109" s="13">
        <f t="shared" si="254"/>
        <v>1989</v>
      </c>
      <c r="L8109" s="1" t="str">
        <f t="shared" si="253"/>
        <v/>
      </c>
    </row>
    <row r="8110" spans="1:12" ht="13.8" customHeight="1" x14ac:dyDescent="0.3">
      <c r="A8110" t="s">
        <v>123</v>
      </c>
      <c r="B8110">
        <v>1973</v>
      </c>
      <c r="C8110" s="10">
        <v>2263</v>
      </c>
      <c r="D8110">
        <v>1</v>
      </c>
      <c r="E8110">
        <v>2207</v>
      </c>
      <c r="F8110">
        <v>0</v>
      </c>
      <c r="G8110">
        <v>55</v>
      </c>
      <c r="H8110">
        <v>0</v>
      </c>
      <c r="I8110">
        <v>1.1599999999999999</v>
      </c>
      <c r="J8110" s="10">
        <v>211</v>
      </c>
      <c r="K8110" s="13">
        <f t="shared" si="254"/>
        <v>1989</v>
      </c>
      <c r="L8110" s="1" t="str">
        <f t="shared" si="253"/>
        <v/>
      </c>
    </row>
    <row r="8111" spans="1:12" ht="13.8" customHeight="1" x14ac:dyDescent="0.3">
      <c r="A8111" t="s">
        <v>123</v>
      </c>
      <c r="B8111">
        <v>1974</v>
      </c>
      <c r="C8111" s="10">
        <v>2073</v>
      </c>
      <c r="D8111">
        <v>1</v>
      </c>
      <c r="E8111">
        <v>2018</v>
      </c>
      <c r="F8111">
        <v>0</v>
      </c>
      <c r="G8111">
        <v>55</v>
      </c>
      <c r="H8111">
        <v>0</v>
      </c>
      <c r="I8111">
        <v>1.04</v>
      </c>
      <c r="J8111" s="10">
        <v>201</v>
      </c>
      <c r="K8111" s="13">
        <f t="shared" si="254"/>
        <v>1989</v>
      </c>
      <c r="L8111" s="1" t="str">
        <f t="shared" si="253"/>
        <v/>
      </c>
    </row>
    <row r="8112" spans="1:12" ht="13.8" customHeight="1" x14ac:dyDescent="0.3">
      <c r="A8112" t="s">
        <v>123</v>
      </c>
      <c r="B8112">
        <v>1975</v>
      </c>
      <c r="C8112" s="10">
        <v>2233</v>
      </c>
      <c r="D8112">
        <v>1</v>
      </c>
      <c r="E8112">
        <v>2177</v>
      </c>
      <c r="F8112">
        <v>0</v>
      </c>
      <c r="G8112">
        <v>55</v>
      </c>
      <c r="H8112">
        <v>0</v>
      </c>
      <c r="I8112">
        <v>1.1100000000000001</v>
      </c>
      <c r="J8112" s="10">
        <v>129</v>
      </c>
      <c r="K8112" s="13">
        <f t="shared" si="254"/>
        <v>1989</v>
      </c>
      <c r="L8112" s="1" t="str">
        <f t="shared" si="253"/>
        <v/>
      </c>
    </row>
    <row r="8113" spans="1:12" ht="13.8" customHeight="1" x14ac:dyDescent="0.3">
      <c r="A8113" t="s">
        <v>123</v>
      </c>
      <c r="B8113">
        <v>1976</v>
      </c>
      <c r="C8113" s="10">
        <v>1986</v>
      </c>
      <c r="D8113">
        <v>1</v>
      </c>
      <c r="E8113">
        <v>1936</v>
      </c>
      <c r="F8113">
        <v>0</v>
      </c>
      <c r="G8113">
        <v>50</v>
      </c>
      <c r="H8113">
        <v>0</v>
      </c>
      <c r="I8113">
        <v>0.98</v>
      </c>
      <c r="J8113" s="10">
        <v>115</v>
      </c>
      <c r="K8113" s="13">
        <f t="shared" si="254"/>
        <v>1989</v>
      </c>
      <c r="L8113" s="1" t="str">
        <f t="shared" si="253"/>
        <v/>
      </c>
    </row>
    <row r="8114" spans="1:12" ht="13.8" customHeight="1" x14ac:dyDescent="0.3">
      <c r="A8114" t="s">
        <v>123</v>
      </c>
      <c r="B8114">
        <v>1977</v>
      </c>
      <c r="C8114" s="10">
        <v>2031</v>
      </c>
      <c r="D8114">
        <v>0</v>
      </c>
      <c r="E8114">
        <v>1986</v>
      </c>
      <c r="F8114">
        <v>0</v>
      </c>
      <c r="G8114">
        <v>45</v>
      </c>
      <c r="H8114">
        <v>0</v>
      </c>
      <c r="I8114">
        <v>0.99</v>
      </c>
      <c r="J8114" s="10">
        <v>103</v>
      </c>
      <c r="K8114" s="13">
        <f t="shared" si="254"/>
        <v>1989</v>
      </c>
      <c r="L8114" s="1" t="str">
        <f t="shared" si="253"/>
        <v/>
      </c>
    </row>
    <row r="8115" spans="1:12" ht="13.8" customHeight="1" x14ac:dyDescent="0.3">
      <c r="A8115" t="s">
        <v>123</v>
      </c>
      <c r="B8115">
        <v>1978</v>
      </c>
      <c r="C8115" s="10">
        <v>2487</v>
      </c>
      <c r="D8115">
        <v>0</v>
      </c>
      <c r="E8115">
        <v>2447</v>
      </c>
      <c r="F8115">
        <v>0</v>
      </c>
      <c r="G8115">
        <v>40</v>
      </c>
      <c r="H8115">
        <v>0</v>
      </c>
      <c r="I8115">
        <v>1.2</v>
      </c>
      <c r="J8115" s="10">
        <v>73</v>
      </c>
      <c r="K8115" s="13">
        <f t="shared" si="254"/>
        <v>1989</v>
      </c>
      <c r="L8115" s="1" t="str">
        <f t="shared" si="253"/>
        <v/>
      </c>
    </row>
    <row r="8116" spans="1:12" ht="13.8" customHeight="1" x14ac:dyDescent="0.3">
      <c r="A8116" t="s">
        <v>123</v>
      </c>
      <c r="B8116">
        <v>1979</v>
      </c>
      <c r="C8116" s="10">
        <v>2328</v>
      </c>
      <c r="D8116">
        <v>1</v>
      </c>
      <c r="E8116">
        <v>2297</v>
      </c>
      <c r="F8116">
        <v>0</v>
      </c>
      <c r="G8116">
        <v>31</v>
      </c>
      <c r="H8116">
        <v>0</v>
      </c>
      <c r="I8116">
        <v>1.1100000000000001</v>
      </c>
      <c r="J8116" s="10">
        <v>84</v>
      </c>
      <c r="K8116" s="13">
        <f t="shared" si="254"/>
        <v>1989</v>
      </c>
      <c r="L8116" s="1" t="str">
        <f t="shared" si="253"/>
        <v/>
      </c>
    </row>
    <row r="8117" spans="1:12" ht="13.8" customHeight="1" x14ac:dyDescent="0.3">
      <c r="A8117" t="s">
        <v>123</v>
      </c>
      <c r="B8117">
        <v>1980</v>
      </c>
      <c r="C8117" s="10">
        <v>2305</v>
      </c>
      <c r="D8117">
        <v>1</v>
      </c>
      <c r="E8117">
        <v>2284</v>
      </c>
      <c r="F8117">
        <v>0</v>
      </c>
      <c r="G8117">
        <v>20</v>
      </c>
      <c r="H8117">
        <v>0</v>
      </c>
      <c r="I8117">
        <v>1.08</v>
      </c>
      <c r="J8117" s="10">
        <v>30</v>
      </c>
      <c r="K8117" s="13">
        <f t="shared" si="254"/>
        <v>1989</v>
      </c>
      <c r="L8117" s="1" t="str">
        <f t="shared" si="253"/>
        <v/>
      </c>
    </row>
    <row r="8118" spans="1:12" ht="13.8" customHeight="1" x14ac:dyDescent="0.3">
      <c r="A8118" t="s">
        <v>123</v>
      </c>
      <c r="B8118">
        <v>1981</v>
      </c>
      <c r="C8118" s="10">
        <v>2022</v>
      </c>
      <c r="D8118">
        <v>1</v>
      </c>
      <c r="E8118">
        <v>1999</v>
      </c>
      <c r="F8118">
        <v>0</v>
      </c>
      <c r="G8118">
        <v>22</v>
      </c>
      <c r="H8118">
        <v>0</v>
      </c>
      <c r="I8118">
        <v>0.93</v>
      </c>
      <c r="J8118" s="10">
        <v>21</v>
      </c>
      <c r="K8118" s="13">
        <f t="shared" si="254"/>
        <v>1989</v>
      </c>
      <c r="L8118" s="1" t="str">
        <f t="shared" si="253"/>
        <v/>
      </c>
    </row>
    <row r="8119" spans="1:12" ht="13.8" customHeight="1" x14ac:dyDescent="0.3">
      <c r="A8119" t="s">
        <v>123</v>
      </c>
      <c r="B8119">
        <v>1982</v>
      </c>
      <c r="C8119" s="10">
        <v>1696</v>
      </c>
      <c r="D8119">
        <v>0</v>
      </c>
      <c r="E8119">
        <v>1667</v>
      </c>
      <c r="F8119">
        <v>0</v>
      </c>
      <c r="G8119">
        <v>29</v>
      </c>
      <c r="H8119">
        <v>0</v>
      </c>
      <c r="I8119">
        <v>0.77</v>
      </c>
      <c r="J8119" s="10">
        <v>21</v>
      </c>
      <c r="K8119" s="13">
        <f t="shared" si="254"/>
        <v>1989</v>
      </c>
      <c r="L8119" s="1" t="str">
        <f t="shared" si="253"/>
        <v/>
      </c>
    </row>
    <row r="8120" spans="1:12" ht="13.8" customHeight="1" x14ac:dyDescent="0.3">
      <c r="A8120" t="s">
        <v>123</v>
      </c>
      <c r="B8120">
        <v>1983</v>
      </c>
      <c r="C8120" s="10">
        <v>1759</v>
      </c>
      <c r="D8120">
        <v>0</v>
      </c>
      <c r="E8120">
        <v>1721</v>
      </c>
      <c r="F8120">
        <v>0</v>
      </c>
      <c r="G8120">
        <v>38</v>
      </c>
      <c r="H8120">
        <v>0</v>
      </c>
      <c r="I8120">
        <v>0.79</v>
      </c>
      <c r="J8120" s="10">
        <v>48</v>
      </c>
      <c r="K8120" s="13">
        <f t="shared" si="254"/>
        <v>1989</v>
      </c>
      <c r="L8120" s="1" t="str">
        <f t="shared" si="253"/>
        <v/>
      </c>
    </row>
    <row r="8121" spans="1:12" ht="13.8" customHeight="1" x14ac:dyDescent="0.3">
      <c r="A8121" t="s">
        <v>123</v>
      </c>
      <c r="B8121">
        <v>1984</v>
      </c>
      <c r="C8121" s="10">
        <v>1403</v>
      </c>
      <c r="D8121">
        <v>0</v>
      </c>
      <c r="E8121">
        <v>1367</v>
      </c>
      <c r="F8121">
        <v>0</v>
      </c>
      <c r="G8121">
        <v>36</v>
      </c>
      <c r="H8121">
        <v>0</v>
      </c>
      <c r="I8121">
        <v>0.62</v>
      </c>
      <c r="J8121" s="10">
        <v>38</v>
      </c>
      <c r="K8121" s="13">
        <f t="shared" si="254"/>
        <v>1989</v>
      </c>
      <c r="L8121" s="1" t="str">
        <f t="shared" si="253"/>
        <v/>
      </c>
    </row>
    <row r="8122" spans="1:12" ht="13.8" customHeight="1" x14ac:dyDescent="0.3">
      <c r="A8122" t="s">
        <v>123</v>
      </c>
      <c r="B8122">
        <v>1985</v>
      </c>
      <c r="C8122" s="10">
        <v>1376</v>
      </c>
      <c r="D8122">
        <v>0</v>
      </c>
      <c r="E8122">
        <v>1343</v>
      </c>
      <c r="F8122">
        <v>0</v>
      </c>
      <c r="G8122">
        <v>33</v>
      </c>
      <c r="H8122">
        <v>0</v>
      </c>
      <c r="I8122">
        <v>0.6</v>
      </c>
      <c r="J8122" s="10">
        <v>43</v>
      </c>
      <c r="K8122" s="13">
        <f t="shared" si="254"/>
        <v>1989</v>
      </c>
      <c r="L8122" s="1" t="str">
        <f t="shared" si="253"/>
        <v/>
      </c>
    </row>
    <row r="8123" spans="1:12" ht="13.8" customHeight="1" x14ac:dyDescent="0.3">
      <c r="A8123" t="s">
        <v>123</v>
      </c>
      <c r="B8123">
        <v>1986</v>
      </c>
      <c r="C8123" s="10">
        <v>1241</v>
      </c>
      <c r="D8123">
        <v>0</v>
      </c>
      <c r="E8123">
        <v>1208</v>
      </c>
      <c r="F8123">
        <v>0</v>
      </c>
      <c r="G8123">
        <v>33</v>
      </c>
      <c r="H8123">
        <v>0</v>
      </c>
      <c r="I8123">
        <v>0.54</v>
      </c>
      <c r="J8123" s="10">
        <v>13</v>
      </c>
      <c r="K8123" s="13">
        <f t="shared" si="254"/>
        <v>1989</v>
      </c>
      <c r="L8123" s="1" t="str">
        <f t="shared" si="253"/>
        <v/>
      </c>
    </row>
    <row r="8124" spans="1:12" ht="13.8" customHeight="1" x14ac:dyDescent="0.3">
      <c r="A8124" t="s">
        <v>123</v>
      </c>
      <c r="B8124">
        <v>1987</v>
      </c>
      <c r="C8124" s="10">
        <v>1468</v>
      </c>
      <c r="D8124">
        <v>0</v>
      </c>
      <c r="E8124">
        <v>1426</v>
      </c>
      <c r="F8124">
        <v>0</v>
      </c>
      <c r="G8124">
        <v>42</v>
      </c>
      <c r="H8124">
        <v>0</v>
      </c>
      <c r="I8124">
        <v>0.63</v>
      </c>
      <c r="J8124" s="10">
        <v>9</v>
      </c>
      <c r="K8124" s="13">
        <f t="shared" si="254"/>
        <v>1989</v>
      </c>
      <c r="L8124" s="1" t="str">
        <f t="shared" si="253"/>
        <v/>
      </c>
    </row>
    <row r="8125" spans="1:12" ht="13.8" customHeight="1" x14ac:dyDescent="0.3">
      <c r="A8125" t="s">
        <v>123</v>
      </c>
      <c r="B8125">
        <v>1988</v>
      </c>
      <c r="C8125" s="10">
        <v>1235</v>
      </c>
      <c r="D8125">
        <v>0</v>
      </c>
      <c r="E8125">
        <v>1185</v>
      </c>
      <c r="F8125">
        <v>0</v>
      </c>
      <c r="G8125">
        <v>50</v>
      </c>
      <c r="H8125">
        <v>0</v>
      </c>
      <c r="I8125">
        <v>0.53</v>
      </c>
      <c r="J8125" s="10">
        <v>13</v>
      </c>
      <c r="K8125" s="13">
        <f t="shared" si="254"/>
        <v>1989</v>
      </c>
      <c r="L8125" s="1" t="str">
        <f t="shared" si="253"/>
        <v/>
      </c>
    </row>
    <row r="8126" spans="1:12" ht="13.8" customHeight="1" x14ac:dyDescent="0.3">
      <c r="A8126" t="s">
        <v>123</v>
      </c>
      <c r="B8126">
        <v>1989</v>
      </c>
      <c r="C8126" s="10">
        <v>1835</v>
      </c>
      <c r="D8126">
        <v>0</v>
      </c>
      <c r="E8126">
        <v>1776</v>
      </c>
      <c r="F8126">
        <v>0</v>
      </c>
      <c r="G8126">
        <v>59</v>
      </c>
      <c r="H8126">
        <v>0</v>
      </c>
      <c r="I8126">
        <v>0.78</v>
      </c>
      <c r="J8126" s="10">
        <v>15</v>
      </c>
      <c r="K8126" s="13">
        <f t="shared" si="254"/>
        <v>1989</v>
      </c>
      <c r="L8126" s="1" t="str">
        <f t="shared" si="253"/>
        <v/>
      </c>
    </row>
    <row r="8127" spans="1:12" ht="13.8" customHeight="1" x14ac:dyDescent="0.3">
      <c r="A8127" t="s">
        <v>123</v>
      </c>
      <c r="B8127">
        <v>1990</v>
      </c>
      <c r="C8127" s="10">
        <v>2054</v>
      </c>
      <c r="D8127">
        <v>38</v>
      </c>
      <c r="E8127">
        <v>1957</v>
      </c>
      <c r="F8127">
        <v>0</v>
      </c>
      <c r="G8127">
        <v>60</v>
      </c>
      <c r="H8127">
        <v>0</v>
      </c>
      <c r="I8127">
        <v>0.87</v>
      </c>
      <c r="J8127" s="10">
        <v>141</v>
      </c>
      <c r="K8127" s="13">
        <f t="shared" si="254"/>
        <v>1990</v>
      </c>
      <c r="L8127" s="1" t="str">
        <f t="shared" si="253"/>
        <v/>
      </c>
    </row>
    <row r="8128" spans="1:12" ht="13.8" customHeight="1" x14ac:dyDescent="0.3">
      <c r="A8128" t="s">
        <v>123</v>
      </c>
      <c r="B8128">
        <v>1991</v>
      </c>
      <c r="C8128" s="10">
        <v>2115</v>
      </c>
      <c r="D8128">
        <v>37</v>
      </c>
      <c r="E8128">
        <v>2026</v>
      </c>
      <c r="F8128">
        <v>0</v>
      </c>
      <c r="G8128">
        <v>52</v>
      </c>
      <c r="H8128">
        <v>0</v>
      </c>
      <c r="I8128">
        <v>0.89</v>
      </c>
      <c r="J8128" s="10">
        <v>142</v>
      </c>
      <c r="K8128" s="13">
        <f t="shared" si="254"/>
        <v>1990</v>
      </c>
      <c r="L8128" s="1" t="str">
        <f t="shared" si="253"/>
        <v/>
      </c>
    </row>
    <row r="8129" spans="1:12" ht="13.8" customHeight="1" x14ac:dyDescent="0.3">
      <c r="A8129" t="s">
        <v>123</v>
      </c>
      <c r="B8129">
        <v>1992</v>
      </c>
      <c r="C8129" s="10">
        <v>2104</v>
      </c>
      <c r="D8129">
        <v>48</v>
      </c>
      <c r="E8129">
        <v>1991</v>
      </c>
      <c r="F8129">
        <v>0</v>
      </c>
      <c r="G8129">
        <v>65</v>
      </c>
      <c r="H8129">
        <v>0</v>
      </c>
      <c r="I8129">
        <v>0.88</v>
      </c>
      <c r="J8129" s="10">
        <v>145</v>
      </c>
      <c r="K8129" s="13">
        <f t="shared" si="254"/>
        <v>1990</v>
      </c>
      <c r="L8129" s="1" t="str">
        <f t="shared" si="253"/>
        <v/>
      </c>
    </row>
    <row r="8130" spans="1:12" ht="13.8" customHeight="1" x14ac:dyDescent="0.3">
      <c r="A8130" t="s">
        <v>123</v>
      </c>
      <c r="B8130">
        <v>1993</v>
      </c>
      <c r="C8130" s="10">
        <v>2183</v>
      </c>
      <c r="D8130">
        <v>40</v>
      </c>
      <c r="E8130">
        <v>2082</v>
      </c>
      <c r="F8130">
        <v>0</v>
      </c>
      <c r="G8130">
        <v>61</v>
      </c>
      <c r="H8130">
        <v>0</v>
      </c>
      <c r="I8130">
        <v>0.9</v>
      </c>
      <c r="J8130" s="10">
        <v>149</v>
      </c>
      <c r="K8130" s="13">
        <f t="shared" si="254"/>
        <v>1990</v>
      </c>
      <c r="L8130" s="1" t="str">
        <f t="shared" ref="L8130:L8193" si="255">IF(AND(B8130&gt;2011),1,"")</f>
        <v/>
      </c>
    </row>
    <row r="8131" spans="1:12" ht="13.8" customHeight="1" x14ac:dyDescent="0.3">
      <c r="A8131" t="s">
        <v>123</v>
      </c>
      <c r="B8131">
        <v>1994</v>
      </c>
      <c r="C8131" s="10">
        <v>2235</v>
      </c>
      <c r="D8131">
        <v>38</v>
      </c>
      <c r="E8131">
        <v>2136</v>
      </c>
      <c r="F8131">
        <v>0</v>
      </c>
      <c r="G8131">
        <v>61</v>
      </c>
      <c r="H8131">
        <v>0</v>
      </c>
      <c r="I8131">
        <v>0.92</v>
      </c>
      <c r="J8131" s="10">
        <v>147</v>
      </c>
      <c r="K8131" s="13">
        <f t="shared" si="254"/>
        <v>1990</v>
      </c>
      <c r="L8131" s="1" t="str">
        <f t="shared" si="255"/>
        <v/>
      </c>
    </row>
    <row r="8132" spans="1:12" ht="13.8" customHeight="1" x14ac:dyDescent="0.3">
      <c r="A8132" t="s">
        <v>123</v>
      </c>
      <c r="B8132">
        <v>1995</v>
      </c>
      <c r="C8132" s="10">
        <v>2503</v>
      </c>
      <c r="D8132">
        <v>40</v>
      </c>
      <c r="E8132">
        <v>2392</v>
      </c>
      <c r="F8132">
        <v>0</v>
      </c>
      <c r="G8132">
        <v>71</v>
      </c>
      <c r="H8132">
        <v>0</v>
      </c>
      <c r="I8132">
        <v>1.02</v>
      </c>
      <c r="J8132" s="10">
        <v>172</v>
      </c>
      <c r="K8132" s="13">
        <f t="shared" si="254"/>
        <v>1990</v>
      </c>
      <c r="L8132" s="1" t="str">
        <f t="shared" si="255"/>
        <v/>
      </c>
    </row>
    <row r="8133" spans="1:12" ht="13.8" customHeight="1" x14ac:dyDescent="0.3">
      <c r="A8133" t="s">
        <v>123</v>
      </c>
      <c r="B8133">
        <v>1996</v>
      </c>
      <c r="C8133" s="10">
        <v>2646</v>
      </c>
      <c r="D8133">
        <v>46</v>
      </c>
      <c r="E8133">
        <v>2523</v>
      </c>
      <c r="F8133">
        <v>0</v>
      </c>
      <c r="G8133">
        <v>76</v>
      </c>
      <c r="H8133">
        <v>0</v>
      </c>
      <c r="I8133">
        <v>1.06</v>
      </c>
      <c r="J8133" s="10">
        <v>138</v>
      </c>
      <c r="K8133" s="13">
        <f t="shared" si="254"/>
        <v>1990</v>
      </c>
      <c r="L8133" s="1" t="str">
        <f t="shared" si="255"/>
        <v/>
      </c>
    </row>
    <row r="8134" spans="1:12" ht="13.8" customHeight="1" x14ac:dyDescent="0.3">
      <c r="A8134" t="s">
        <v>123</v>
      </c>
      <c r="B8134">
        <v>1997</v>
      </c>
      <c r="C8134" s="10">
        <v>2763</v>
      </c>
      <c r="D8134">
        <v>49</v>
      </c>
      <c r="E8134">
        <v>2635</v>
      </c>
      <c r="F8134">
        <v>0</v>
      </c>
      <c r="G8134">
        <v>80</v>
      </c>
      <c r="H8134">
        <v>0</v>
      </c>
      <c r="I8134">
        <v>1.1000000000000001</v>
      </c>
      <c r="J8134" s="10">
        <v>139</v>
      </c>
      <c r="K8134" s="13">
        <f t="shared" si="254"/>
        <v>1990</v>
      </c>
      <c r="L8134" s="1" t="str">
        <f t="shared" si="255"/>
        <v/>
      </c>
    </row>
    <row r="8135" spans="1:12" ht="13.8" customHeight="1" x14ac:dyDescent="0.3">
      <c r="A8135" t="s">
        <v>123</v>
      </c>
      <c r="B8135">
        <v>1998</v>
      </c>
      <c r="C8135" s="10">
        <v>2650</v>
      </c>
      <c r="D8135">
        <v>51</v>
      </c>
      <c r="E8135">
        <v>2523</v>
      </c>
      <c r="F8135">
        <v>0</v>
      </c>
      <c r="G8135">
        <v>76</v>
      </c>
      <c r="H8135">
        <v>0</v>
      </c>
      <c r="I8135">
        <v>1.05</v>
      </c>
      <c r="J8135" s="10">
        <v>155</v>
      </c>
      <c r="K8135" s="13">
        <f t="shared" si="254"/>
        <v>1990</v>
      </c>
      <c r="L8135" s="1" t="str">
        <f t="shared" si="255"/>
        <v/>
      </c>
    </row>
    <row r="8136" spans="1:12" ht="13.8" customHeight="1" x14ac:dyDescent="0.3">
      <c r="A8136" t="s">
        <v>123</v>
      </c>
      <c r="B8136">
        <v>1999</v>
      </c>
      <c r="C8136" s="10">
        <v>2721</v>
      </c>
      <c r="D8136">
        <v>52</v>
      </c>
      <c r="E8136">
        <v>2600</v>
      </c>
      <c r="F8136">
        <v>0</v>
      </c>
      <c r="G8136">
        <v>69</v>
      </c>
      <c r="H8136">
        <v>0</v>
      </c>
      <c r="I8136">
        <v>1.06</v>
      </c>
      <c r="J8136" s="10">
        <v>155</v>
      </c>
      <c r="K8136" s="13">
        <f t="shared" ref="K8136:K8199" si="256">IF(B8136&lt;1990,IF(B8136&lt;1959,1958,1989),1990)</f>
        <v>1990</v>
      </c>
      <c r="L8136" s="1" t="str">
        <f t="shared" si="255"/>
        <v/>
      </c>
    </row>
    <row r="8137" spans="1:12" ht="13.8" customHeight="1" x14ac:dyDescent="0.3">
      <c r="A8137" t="s">
        <v>123</v>
      </c>
      <c r="B8137">
        <v>2000</v>
      </c>
      <c r="C8137" s="10">
        <v>2811</v>
      </c>
      <c r="D8137">
        <v>52</v>
      </c>
      <c r="E8137">
        <v>2688</v>
      </c>
      <c r="F8137">
        <v>0</v>
      </c>
      <c r="G8137">
        <v>71</v>
      </c>
      <c r="H8137">
        <v>0</v>
      </c>
      <c r="I8137">
        <v>1.0900000000000001</v>
      </c>
      <c r="J8137" s="10">
        <v>163</v>
      </c>
      <c r="K8137" s="13">
        <f t="shared" si="256"/>
        <v>1990</v>
      </c>
      <c r="L8137" s="1" t="str">
        <f t="shared" si="255"/>
        <v/>
      </c>
    </row>
    <row r="8138" spans="1:12" ht="13.8" customHeight="1" x14ac:dyDescent="0.3">
      <c r="A8138" t="s">
        <v>123</v>
      </c>
      <c r="B8138">
        <v>2001</v>
      </c>
      <c r="C8138" s="10">
        <v>2895</v>
      </c>
      <c r="D8138">
        <v>38</v>
      </c>
      <c r="E8138">
        <v>2775</v>
      </c>
      <c r="F8138">
        <v>0</v>
      </c>
      <c r="G8138">
        <v>81</v>
      </c>
      <c r="H8138">
        <v>0</v>
      </c>
      <c r="I8138">
        <v>1.1100000000000001</v>
      </c>
      <c r="J8138" s="10">
        <v>162</v>
      </c>
      <c r="K8138" s="13">
        <f t="shared" si="256"/>
        <v>1990</v>
      </c>
      <c r="L8138" s="1" t="str">
        <f t="shared" si="255"/>
        <v/>
      </c>
    </row>
    <row r="8139" spans="1:12" ht="13.8" customHeight="1" x14ac:dyDescent="0.3">
      <c r="A8139" t="s">
        <v>123</v>
      </c>
      <c r="B8139">
        <v>2002</v>
      </c>
      <c r="C8139" s="10">
        <v>2793</v>
      </c>
      <c r="D8139">
        <v>64</v>
      </c>
      <c r="E8139">
        <v>2646</v>
      </c>
      <c r="F8139">
        <v>0</v>
      </c>
      <c r="G8139">
        <v>84</v>
      </c>
      <c r="H8139">
        <v>0</v>
      </c>
      <c r="I8139">
        <v>1.06</v>
      </c>
      <c r="J8139" s="10">
        <v>203</v>
      </c>
      <c r="K8139" s="13">
        <f t="shared" si="256"/>
        <v>1990</v>
      </c>
      <c r="L8139" s="1" t="str">
        <f t="shared" si="255"/>
        <v/>
      </c>
    </row>
    <row r="8140" spans="1:12" ht="13.8" customHeight="1" x14ac:dyDescent="0.3">
      <c r="A8140" t="s">
        <v>123</v>
      </c>
      <c r="B8140">
        <v>2003</v>
      </c>
      <c r="C8140" s="10">
        <v>2909</v>
      </c>
      <c r="D8140">
        <v>62</v>
      </c>
      <c r="E8140">
        <v>2765</v>
      </c>
      <c r="F8140">
        <v>0</v>
      </c>
      <c r="G8140">
        <v>83</v>
      </c>
      <c r="H8140">
        <v>0</v>
      </c>
      <c r="I8140">
        <v>1.1000000000000001</v>
      </c>
      <c r="J8140" s="10">
        <v>203</v>
      </c>
      <c r="K8140" s="13">
        <f t="shared" si="256"/>
        <v>1990</v>
      </c>
      <c r="L8140" s="1" t="str">
        <f t="shared" si="255"/>
        <v/>
      </c>
    </row>
    <row r="8141" spans="1:12" ht="13.8" customHeight="1" x14ac:dyDescent="0.3">
      <c r="A8141" t="s">
        <v>123</v>
      </c>
      <c r="B8141">
        <v>2004</v>
      </c>
      <c r="C8141" s="10">
        <v>2910</v>
      </c>
      <c r="D8141">
        <v>48</v>
      </c>
      <c r="E8141">
        <v>2752</v>
      </c>
      <c r="F8141">
        <v>0</v>
      </c>
      <c r="G8141">
        <v>110</v>
      </c>
      <c r="H8141">
        <v>0</v>
      </c>
      <c r="I8141">
        <v>1.0900000000000001</v>
      </c>
      <c r="J8141" s="10">
        <v>192</v>
      </c>
      <c r="K8141" s="13">
        <f t="shared" si="256"/>
        <v>1990</v>
      </c>
      <c r="L8141" s="1" t="str">
        <f t="shared" si="255"/>
        <v/>
      </c>
    </row>
    <row r="8142" spans="1:12" ht="13.8" customHeight="1" x14ac:dyDescent="0.3">
      <c r="A8142" t="s">
        <v>123</v>
      </c>
      <c r="B8142">
        <v>2005</v>
      </c>
      <c r="C8142" s="10">
        <v>2863</v>
      </c>
      <c r="D8142">
        <v>42</v>
      </c>
      <c r="E8142">
        <v>2706</v>
      </c>
      <c r="F8142">
        <v>0</v>
      </c>
      <c r="G8142">
        <v>115</v>
      </c>
      <c r="H8142">
        <v>0</v>
      </c>
      <c r="I8142">
        <v>1.07</v>
      </c>
      <c r="J8142" s="10">
        <v>229</v>
      </c>
      <c r="K8142" s="13">
        <f t="shared" si="256"/>
        <v>1990</v>
      </c>
      <c r="L8142" s="1" t="str">
        <f t="shared" si="255"/>
        <v/>
      </c>
    </row>
    <row r="8143" spans="1:12" ht="13.8" customHeight="1" x14ac:dyDescent="0.3">
      <c r="A8143" t="s">
        <v>123</v>
      </c>
      <c r="B8143">
        <v>2006</v>
      </c>
      <c r="C8143" s="10">
        <v>3135</v>
      </c>
      <c r="D8143">
        <v>20</v>
      </c>
      <c r="E8143">
        <v>3012</v>
      </c>
      <c r="F8143">
        <v>0</v>
      </c>
      <c r="G8143">
        <v>103</v>
      </c>
      <c r="H8143">
        <v>0</v>
      </c>
      <c r="I8143">
        <v>1.1599999999999999</v>
      </c>
      <c r="J8143" s="10">
        <v>230</v>
      </c>
      <c r="K8143" s="13">
        <f t="shared" si="256"/>
        <v>1990</v>
      </c>
      <c r="L8143" s="1" t="str">
        <f t="shared" si="255"/>
        <v/>
      </c>
    </row>
    <row r="8144" spans="1:12" ht="13.8" customHeight="1" x14ac:dyDescent="0.3">
      <c r="A8144" t="s">
        <v>123</v>
      </c>
      <c r="B8144">
        <v>2007</v>
      </c>
      <c r="C8144" s="10">
        <v>2632</v>
      </c>
      <c r="D8144">
        <v>26</v>
      </c>
      <c r="E8144">
        <v>2525</v>
      </c>
      <c r="F8144">
        <v>0</v>
      </c>
      <c r="G8144">
        <v>81</v>
      </c>
      <c r="H8144">
        <v>0</v>
      </c>
      <c r="I8144">
        <v>0.97</v>
      </c>
      <c r="J8144" s="10">
        <v>225</v>
      </c>
      <c r="K8144" s="13">
        <f t="shared" si="256"/>
        <v>1990</v>
      </c>
      <c r="L8144" s="1" t="str">
        <f t="shared" si="255"/>
        <v/>
      </c>
    </row>
    <row r="8145" spans="1:12" ht="13.8" customHeight="1" x14ac:dyDescent="0.3">
      <c r="A8145" t="s">
        <v>123</v>
      </c>
      <c r="B8145">
        <v>2008</v>
      </c>
      <c r="C8145" s="10">
        <v>2784</v>
      </c>
      <c r="D8145">
        <v>35</v>
      </c>
      <c r="E8145">
        <v>2650</v>
      </c>
      <c r="F8145">
        <v>0</v>
      </c>
      <c r="G8145">
        <v>99</v>
      </c>
      <c r="H8145">
        <v>0</v>
      </c>
      <c r="I8145">
        <v>1.02</v>
      </c>
      <c r="J8145" s="10">
        <v>355</v>
      </c>
      <c r="K8145" s="13">
        <f t="shared" si="256"/>
        <v>1990</v>
      </c>
      <c r="L8145" s="1" t="str">
        <f t="shared" si="255"/>
        <v/>
      </c>
    </row>
    <row r="8146" spans="1:12" ht="13.8" customHeight="1" x14ac:dyDescent="0.3">
      <c r="A8146" t="s">
        <v>123</v>
      </c>
      <c r="B8146">
        <v>2009</v>
      </c>
      <c r="C8146" s="10">
        <v>2111</v>
      </c>
      <c r="D8146">
        <v>37</v>
      </c>
      <c r="E8146">
        <v>1974</v>
      </c>
      <c r="F8146">
        <v>0</v>
      </c>
      <c r="G8146">
        <v>100</v>
      </c>
      <c r="H8146">
        <v>0</v>
      </c>
      <c r="I8146">
        <v>0.77</v>
      </c>
      <c r="J8146" s="10">
        <v>161</v>
      </c>
      <c r="K8146" s="13">
        <f t="shared" si="256"/>
        <v>1990</v>
      </c>
      <c r="L8146" s="1" t="str">
        <f t="shared" si="255"/>
        <v/>
      </c>
    </row>
    <row r="8147" spans="1:12" ht="13.8" customHeight="1" x14ac:dyDescent="0.3">
      <c r="A8147" t="s">
        <v>123</v>
      </c>
      <c r="B8147">
        <v>2010</v>
      </c>
      <c r="C8147" s="10">
        <v>1990</v>
      </c>
      <c r="D8147">
        <v>31</v>
      </c>
      <c r="E8147">
        <v>1861</v>
      </c>
      <c r="F8147">
        <v>0</v>
      </c>
      <c r="G8147">
        <v>98</v>
      </c>
      <c r="H8147">
        <v>0</v>
      </c>
      <c r="I8147">
        <v>0.73</v>
      </c>
      <c r="J8147" s="10">
        <v>224</v>
      </c>
      <c r="K8147" s="13">
        <f t="shared" si="256"/>
        <v>1990</v>
      </c>
      <c r="L8147" s="1" t="str">
        <f t="shared" si="255"/>
        <v/>
      </c>
    </row>
    <row r="8148" spans="1:12" ht="13.8" customHeight="1" x14ac:dyDescent="0.3">
      <c r="A8148" t="s">
        <v>123</v>
      </c>
      <c r="B8148">
        <v>2011</v>
      </c>
      <c r="C8148" s="10">
        <v>2143</v>
      </c>
      <c r="D8148">
        <v>58</v>
      </c>
      <c r="E8148">
        <v>1981</v>
      </c>
      <c r="F8148">
        <v>0</v>
      </c>
      <c r="G8148">
        <v>104</v>
      </c>
      <c r="H8148">
        <v>0</v>
      </c>
      <c r="I8148">
        <v>0.78</v>
      </c>
      <c r="J8148" s="10">
        <v>213</v>
      </c>
      <c r="K8148" s="13">
        <f t="shared" si="256"/>
        <v>1990</v>
      </c>
      <c r="L8148" s="1" t="str">
        <f t="shared" si="255"/>
        <v/>
      </c>
    </row>
    <row r="8149" spans="1:12" ht="13.8" customHeight="1" x14ac:dyDescent="0.3">
      <c r="A8149" t="s">
        <v>123</v>
      </c>
      <c r="B8149">
        <v>2012</v>
      </c>
      <c r="C8149" s="10">
        <v>2035</v>
      </c>
      <c r="D8149">
        <v>53</v>
      </c>
      <c r="E8149">
        <v>1880</v>
      </c>
      <c r="F8149">
        <v>0</v>
      </c>
      <c r="G8149">
        <v>103</v>
      </c>
      <c r="H8149">
        <v>0</v>
      </c>
      <c r="I8149">
        <v>0.74</v>
      </c>
      <c r="J8149" s="10">
        <v>209</v>
      </c>
      <c r="K8149" s="13">
        <f t="shared" si="256"/>
        <v>1990</v>
      </c>
      <c r="L8149" s="1">
        <f t="shared" si="255"/>
        <v>1</v>
      </c>
    </row>
    <row r="8150" spans="1:12" ht="13.8" customHeight="1" x14ac:dyDescent="0.3">
      <c r="A8150" t="s">
        <v>123</v>
      </c>
      <c r="B8150">
        <v>2013</v>
      </c>
      <c r="C8150" s="10">
        <v>2207</v>
      </c>
      <c r="D8150">
        <v>64</v>
      </c>
      <c r="E8150">
        <v>2030</v>
      </c>
      <c r="F8150">
        <v>0</v>
      </c>
      <c r="G8150">
        <v>112</v>
      </c>
      <c r="H8150">
        <v>0</v>
      </c>
      <c r="I8150">
        <v>0.8</v>
      </c>
      <c r="J8150" s="10">
        <v>195</v>
      </c>
      <c r="K8150" s="13">
        <f t="shared" si="256"/>
        <v>1990</v>
      </c>
      <c r="L8150" s="1">
        <f t="shared" si="255"/>
        <v>1</v>
      </c>
    </row>
    <row r="8151" spans="1:12" ht="13.8" customHeight="1" x14ac:dyDescent="0.3">
      <c r="A8151" t="s">
        <v>123</v>
      </c>
      <c r="B8151">
        <v>2014</v>
      </c>
      <c r="C8151" s="10">
        <v>2024</v>
      </c>
      <c r="D8151">
        <v>75</v>
      </c>
      <c r="E8151">
        <v>1835</v>
      </c>
      <c r="F8151">
        <v>0</v>
      </c>
      <c r="G8151">
        <v>113</v>
      </c>
      <c r="H8151">
        <v>0</v>
      </c>
      <c r="I8151">
        <v>0.73</v>
      </c>
      <c r="J8151" s="10">
        <v>182</v>
      </c>
      <c r="K8151" s="13">
        <f t="shared" si="256"/>
        <v>1990</v>
      </c>
      <c r="L8151" s="1">
        <f t="shared" si="255"/>
        <v>1</v>
      </c>
    </row>
    <row r="8152" spans="1:12" ht="13.8" customHeight="1" x14ac:dyDescent="0.3">
      <c r="A8152" t="s">
        <v>124</v>
      </c>
      <c r="B8152">
        <v>1950</v>
      </c>
      <c r="C8152" s="10">
        <v>27991</v>
      </c>
      <c r="D8152">
        <v>26127</v>
      </c>
      <c r="E8152">
        <v>1220</v>
      </c>
      <c r="F8152">
        <v>37</v>
      </c>
      <c r="G8152">
        <v>607</v>
      </c>
      <c r="H8152">
        <v>0</v>
      </c>
      <c r="I8152">
        <v>0.34</v>
      </c>
      <c r="J8152" s="10">
        <v>429</v>
      </c>
      <c r="K8152" s="13">
        <f t="shared" si="256"/>
        <v>1958</v>
      </c>
      <c r="L8152" s="1" t="str">
        <f t="shared" si="255"/>
        <v/>
      </c>
    </row>
    <row r="8153" spans="1:12" ht="13.8" customHeight="1" x14ac:dyDescent="0.3">
      <c r="A8153" t="s">
        <v>124</v>
      </c>
      <c r="B8153">
        <v>1951</v>
      </c>
      <c r="C8153" s="10">
        <v>33702</v>
      </c>
      <c r="D8153">
        <v>30295</v>
      </c>
      <c r="E8153">
        <v>2472</v>
      </c>
      <c r="F8153">
        <v>44</v>
      </c>
      <c r="G8153">
        <v>891</v>
      </c>
      <c r="H8153">
        <v>0</v>
      </c>
      <c r="I8153">
        <v>0.4</v>
      </c>
      <c r="J8153" s="10">
        <v>698</v>
      </c>
      <c r="K8153" s="13">
        <f t="shared" si="256"/>
        <v>1958</v>
      </c>
      <c r="L8153" s="1" t="str">
        <f t="shared" si="255"/>
        <v/>
      </c>
    </row>
    <row r="8154" spans="1:12" ht="13.8" customHeight="1" x14ac:dyDescent="0.3">
      <c r="A8154" t="s">
        <v>124</v>
      </c>
      <c r="B8154">
        <v>1952</v>
      </c>
      <c r="C8154" s="10">
        <v>35599</v>
      </c>
      <c r="D8154">
        <v>31098</v>
      </c>
      <c r="E8154">
        <v>3485</v>
      </c>
      <c r="F8154">
        <v>49</v>
      </c>
      <c r="G8154">
        <v>968</v>
      </c>
      <c r="H8154">
        <v>0</v>
      </c>
      <c r="I8154">
        <v>0.42</v>
      </c>
      <c r="J8154" s="10">
        <v>649</v>
      </c>
      <c r="K8154" s="13">
        <f t="shared" si="256"/>
        <v>1958</v>
      </c>
      <c r="L8154" s="1" t="str">
        <f t="shared" si="255"/>
        <v/>
      </c>
    </row>
    <row r="8155" spans="1:12" ht="13.8" customHeight="1" x14ac:dyDescent="0.3">
      <c r="A8155" t="s">
        <v>124</v>
      </c>
      <c r="B8155">
        <v>1953</v>
      </c>
      <c r="C8155" s="10">
        <v>39794</v>
      </c>
      <c r="D8155">
        <v>32527</v>
      </c>
      <c r="E8155">
        <v>6016</v>
      </c>
      <c r="F8155">
        <v>59</v>
      </c>
      <c r="G8155">
        <v>1192</v>
      </c>
      <c r="H8155">
        <v>0</v>
      </c>
      <c r="I8155">
        <v>0.46</v>
      </c>
      <c r="J8155" s="10">
        <v>503</v>
      </c>
      <c r="K8155" s="13">
        <f t="shared" si="256"/>
        <v>1958</v>
      </c>
      <c r="L8155" s="1" t="str">
        <f t="shared" si="255"/>
        <v/>
      </c>
    </row>
    <row r="8156" spans="1:12" ht="13.8" customHeight="1" x14ac:dyDescent="0.3">
      <c r="A8156" t="s">
        <v>124</v>
      </c>
      <c r="B8156">
        <v>1954</v>
      </c>
      <c r="C8156" s="10">
        <v>38913</v>
      </c>
      <c r="D8156">
        <v>30843</v>
      </c>
      <c r="E8156">
        <v>6543</v>
      </c>
      <c r="F8156">
        <v>75</v>
      </c>
      <c r="G8156">
        <v>1452</v>
      </c>
      <c r="H8156">
        <v>0</v>
      </c>
      <c r="I8156">
        <v>0.45</v>
      </c>
      <c r="J8156" s="10">
        <v>629</v>
      </c>
      <c r="K8156" s="13">
        <f t="shared" si="256"/>
        <v>1958</v>
      </c>
      <c r="L8156" s="1" t="str">
        <f t="shared" si="255"/>
        <v/>
      </c>
    </row>
    <row r="8157" spans="1:12" ht="13.8" customHeight="1" x14ac:dyDescent="0.3">
      <c r="A8157" t="s">
        <v>124</v>
      </c>
      <c r="B8157">
        <v>1955</v>
      </c>
      <c r="C8157" s="10">
        <v>38733</v>
      </c>
      <c r="D8157">
        <v>29719</v>
      </c>
      <c r="E8157">
        <v>7483</v>
      </c>
      <c r="F8157">
        <v>94</v>
      </c>
      <c r="G8157">
        <v>1437</v>
      </c>
      <c r="H8157">
        <v>0</v>
      </c>
      <c r="I8157">
        <v>0.44</v>
      </c>
      <c r="J8157" s="10">
        <v>1157</v>
      </c>
      <c r="K8157" s="13">
        <f t="shared" si="256"/>
        <v>1958</v>
      </c>
      <c r="L8157" s="1" t="str">
        <f t="shared" si="255"/>
        <v/>
      </c>
    </row>
    <row r="8158" spans="1:12" ht="13.8" customHeight="1" x14ac:dyDescent="0.3">
      <c r="A8158" t="s">
        <v>124</v>
      </c>
      <c r="B8158">
        <v>1956</v>
      </c>
      <c r="C8158" s="10">
        <v>43856</v>
      </c>
      <c r="D8158">
        <v>33128</v>
      </c>
      <c r="E8158">
        <v>8829</v>
      </c>
      <c r="F8158">
        <v>128</v>
      </c>
      <c r="G8158">
        <v>1771</v>
      </c>
      <c r="H8158">
        <v>0</v>
      </c>
      <c r="I8158">
        <v>0.49</v>
      </c>
      <c r="J8158" s="10">
        <v>1753</v>
      </c>
      <c r="K8158" s="13">
        <f t="shared" si="256"/>
        <v>1958</v>
      </c>
      <c r="L8158" s="1" t="str">
        <f t="shared" si="255"/>
        <v/>
      </c>
    </row>
    <row r="8159" spans="1:12" ht="13.8" customHeight="1" x14ac:dyDescent="0.3">
      <c r="A8159" t="s">
        <v>124</v>
      </c>
      <c r="B8159">
        <v>1957</v>
      </c>
      <c r="C8159" s="10">
        <v>51345</v>
      </c>
      <c r="D8159">
        <v>37129</v>
      </c>
      <c r="E8159">
        <v>11979</v>
      </c>
      <c r="F8159">
        <v>174</v>
      </c>
      <c r="G8159">
        <v>2064</v>
      </c>
      <c r="H8159">
        <v>0</v>
      </c>
      <c r="I8159">
        <v>0.56999999999999995</v>
      </c>
      <c r="J8159" s="10">
        <v>1900</v>
      </c>
      <c r="K8159" s="13">
        <f t="shared" si="256"/>
        <v>1958</v>
      </c>
      <c r="L8159" s="1" t="str">
        <f t="shared" si="255"/>
        <v/>
      </c>
    </row>
    <row r="8160" spans="1:12" ht="13.8" customHeight="1" x14ac:dyDescent="0.3">
      <c r="A8160" t="s">
        <v>124</v>
      </c>
      <c r="B8160">
        <v>1958</v>
      </c>
      <c r="C8160" s="10">
        <v>49460</v>
      </c>
      <c r="D8160">
        <v>34521</v>
      </c>
      <c r="E8160">
        <v>12648</v>
      </c>
      <c r="F8160">
        <v>253</v>
      </c>
      <c r="G8160">
        <v>2038</v>
      </c>
      <c r="H8160">
        <v>0</v>
      </c>
      <c r="I8160">
        <v>0.54</v>
      </c>
      <c r="J8160" s="10">
        <v>1637</v>
      </c>
      <c r="K8160" s="13">
        <f t="shared" si="256"/>
        <v>1958</v>
      </c>
      <c r="L8160" s="1" t="str">
        <f t="shared" si="255"/>
        <v/>
      </c>
    </row>
    <row r="8161" spans="1:12" ht="13.8" customHeight="1" x14ac:dyDescent="0.3">
      <c r="A8161" t="s">
        <v>124</v>
      </c>
      <c r="B8161">
        <v>1959</v>
      </c>
      <c r="C8161" s="10">
        <v>52590</v>
      </c>
      <c r="D8161">
        <v>34347</v>
      </c>
      <c r="E8161">
        <v>15575</v>
      </c>
      <c r="F8161">
        <v>320</v>
      </c>
      <c r="G8161">
        <v>2348</v>
      </c>
      <c r="H8161">
        <v>0</v>
      </c>
      <c r="I8161">
        <v>0.56999999999999995</v>
      </c>
      <c r="J8161" s="10">
        <v>2278</v>
      </c>
      <c r="K8161" s="13">
        <f t="shared" si="256"/>
        <v>1989</v>
      </c>
      <c r="L8161" s="1" t="str">
        <f t="shared" si="255"/>
        <v/>
      </c>
    </row>
    <row r="8162" spans="1:12" ht="13.8" customHeight="1" x14ac:dyDescent="0.3">
      <c r="A8162" t="s">
        <v>124</v>
      </c>
      <c r="B8162">
        <v>1960</v>
      </c>
      <c r="C8162" s="10">
        <v>63480</v>
      </c>
      <c r="D8162">
        <v>37976</v>
      </c>
      <c r="E8162">
        <v>22002</v>
      </c>
      <c r="F8162">
        <v>437</v>
      </c>
      <c r="G8162">
        <v>3065</v>
      </c>
      <c r="H8162">
        <v>0</v>
      </c>
      <c r="I8162">
        <v>0.69</v>
      </c>
      <c r="J8162" s="10">
        <v>3574</v>
      </c>
      <c r="K8162" s="13">
        <f t="shared" si="256"/>
        <v>1989</v>
      </c>
      <c r="L8162" s="1" t="str">
        <f t="shared" si="255"/>
        <v/>
      </c>
    </row>
    <row r="8163" spans="1:12" ht="13.8" customHeight="1" x14ac:dyDescent="0.3">
      <c r="A8163" t="s">
        <v>124</v>
      </c>
      <c r="B8163">
        <v>1961</v>
      </c>
      <c r="C8163" s="10">
        <v>77207</v>
      </c>
      <c r="D8163">
        <v>43904</v>
      </c>
      <c r="E8163">
        <v>29394</v>
      </c>
      <c r="F8163">
        <v>558</v>
      </c>
      <c r="G8163">
        <v>3350</v>
      </c>
      <c r="H8163">
        <v>0</v>
      </c>
      <c r="I8163">
        <v>0.83</v>
      </c>
      <c r="J8163" s="10">
        <v>5024</v>
      </c>
      <c r="K8163" s="13">
        <f t="shared" si="256"/>
        <v>1989</v>
      </c>
      <c r="L8163" s="1" t="str">
        <f t="shared" si="255"/>
        <v/>
      </c>
    </row>
    <row r="8164" spans="1:12" ht="13.8" customHeight="1" x14ac:dyDescent="0.3">
      <c r="A8164" t="s">
        <v>124</v>
      </c>
      <c r="B8164">
        <v>1962</v>
      </c>
      <c r="C8164" s="10">
        <v>79962</v>
      </c>
      <c r="D8164">
        <v>42089</v>
      </c>
      <c r="E8164">
        <v>33232</v>
      </c>
      <c r="F8164">
        <v>726</v>
      </c>
      <c r="G8164">
        <v>3915</v>
      </c>
      <c r="H8164">
        <v>0</v>
      </c>
      <c r="I8164">
        <v>0.85</v>
      </c>
      <c r="J8164" s="10">
        <v>5755</v>
      </c>
      <c r="K8164" s="13">
        <f t="shared" si="256"/>
        <v>1989</v>
      </c>
      <c r="L8164" s="1" t="str">
        <f t="shared" si="255"/>
        <v/>
      </c>
    </row>
    <row r="8165" spans="1:12" ht="13.8" customHeight="1" x14ac:dyDescent="0.3">
      <c r="A8165" t="s">
        <v>124</v>
      </c>
      <c r="B8165">
        <v>1963</v>
      </c>
      <c r="C8165" s="10">
        <v>88689</v>
      </c>
      <c r="D8165">
        <v>42396</v>
      </c>
      <c r="E8165">
        <v>41218</v>
      </c>
      <c r="F8165">
        <v>1002</v>
      </c>
      <c r="G8165">
        <v>4073</v>
      </c>
      <c r="H8165">
        <v>0</v>
      </c>
      <c r="I8165">
        <v>0.93</v>
      </c>
      <c r="J8165" s="10">
        <v>7039</v>
      </c>
      <c r="K8165" s="13">
        <f t="shared" si="256"/>
        <v>1989</v>
      </c>
      <c r="L8165" s="1" t="str">
        <f t="shared" si="255"/>
        <v/>
      </c>
    </row>
    <row r="8166" spans="1:12" ht="13.8" customHeight="1" x14ac:dyDescent="0.3">
      <c r="A8166" t="s">
        <v>124</v>
      </c>
      <c r="B8166">
        <v>1964</v>
      </c>
      <c r="C8166" s="10">
        <v>97987</v>
      </c>
      <c r="D8166">
        <v>43725</v>
      </c>
      <c r="E8166">
        <v>48685</v>
      </c>
      <c r="F8166">
        <v>1093</v>
      </c>
      <c r="G8166">
        <v>4485</v>
      </c>
      <c r="H8166">
        <v>0</v>
      </c>
      <c r="I8166">
        <v>1.02</v>
      </c>
      <c r="J8166" s="10">
        <v>8392</v>
      </c>
      <c r="K8166" s="13">
        <f t="shared" si="256"/>
        <v>1989</v>
      </c>
      <c r="L8166" s="1" t="str">
        <f t="shared" si="255"/>
        <v/>
      </c>
    </row>
    <row r="8167" spans="1:12" ht="13.8" customHeight="1" x14ac:dyDescent="0.3">
      <c r="A8167" t="s">
        <v>124</v>
      </c>
      <c r="B8167">
        <v>1965</v>
      </c>
      <c r="C8167" s="10">
        <v>105514</v>
      </c>
      <c r="D8167">
        <v>45237</v>
      </c>
      <c r="E8167">
        <v>54846</v>
      </c>
      <c r="F8167">
        <v>985</v>
      </c>
      <c r="G8167">
        <v>4446</v>
      </c>
      <c r="H8167">
        <v>0</v>
      </c>
      <c r="I8167">
        <v>1.08</v>
      </c>
      <c r="J8167" s="10">
        <v>7263</v>
      </c>
      <c r="K8167" s="13">
        <f t="shared" si="256"/>
        <v>1989</v>
      </c>
      <c r="L8167" s="1" t="str">
        <f t="shared" si="255"/>
        <v/>
      </c>
    </row>
    <row r="8168" spans="1:12" ht="13.8" customHeight="1" x14ac:dyDescent="0.3">
      <c r="A8168" t="s">
        <v>124</v>
      </c>
      <c r="B8168">
        <v>1966</v>
      </c>
      <c r="C8168" s="10">
        <v>114465</v>
      </c>
      <c r="D8168">
        <v>46520</v>
      </c>
      <c r="E8168">
        <v>61730</v>
      </c>
      <c r="F8168">
        <v>1010</v>
      </c>
      <c r="G8168">
        <v>5204</v>
      </c>
      <c r="H8168">
        <v>0</v>
      </c>
      <c r="I8168">
        <v>1.1599999999999999</v>
      </c>
      <c r="J8168" s="10">
        <v>9429</v>
      </c>
      <c r="K8168" s="13">
        <f t="shared" si="256"/>
        <v>1989</v>
      </c>
      <c r="L8168" s="1" t="str">
        <f t="shared" si="255"/>
        <v/>
      </c>
    </row>
    <row r="8169" spans="1:12" ht="13.8" customHeight="1" x14ac:dyDescent="0.3">
      <c r="A8169" t="s">
        <v>124</v>
      </c>
      <c r="B8169">
        <v>1967</v>
      </c>
      <c r="C8169" s="10">
        <v>133592</v>
      </c>
      <c r="D8169">
        <v>49536</v>
      </c>
      <c r="E8169">
        <v>77146</v>
      </c>
      <c r="F8169">
        <v>1067</v>
      </c>
      <c r="G8169">
        <v>5844</v>
      </c>
      <c r="H8169">
        <v>0</v>
      </c>
      <c r="I8169">
        <v>1.34</v>
      </c>
      <c r="J8169" s="10">
        <v>9160</v>
      </c>
      <c r="K8169" s="13">
        <f t="shared" si="256"/>
        <v>1989</v>
      </c>
      <c r="L8169" s="1" t="str">
        <f t="shared" si="255"/>
        <v/>
      </c>
    </row>
    <row r="8170" spans="1:12" ht="13.8" customHeight="1" x14ac:dyDescent="0.3">
      <c r="A8170" t="s">
        <v>124</v>
      </c>
      <c r="B8170">
        <v>1968</v>
      </c>
      <c r="C8170" s="10">
        <v>153413</v>
      </c>
      <c r="D8170">
        <v>54618</v>
      </c>
      <c r="E8170">
        <v>91158</v>
      </c>
      <c r="F8170">
        <v>1154</v>
      </c>
      <c r="G8170">
        <v>6484</v>
      </c>
      <c r="H8170">
        <v>0</v>
      </c>
      <c r="I8170">
        <v>1.52</v>
      </c>
      <c r="J8170" s="10">
        <v>7903</v>
      </c>
      <c r="K8170" s="13">
        <f t="shared" si="256"/>
        <v>1989</v>
      </c>
      <c r="L8170" s="1" t="str">
        <f t="shared" si="255"/>
        <v/>
      </c>
    </row>
    <row r="8171" spans="1:12" ht="13.8" customHeight="1" x14ac:dyDescent="0.3">
      <c r="A8171" t="s">
        <v>124</v>
      </c>
      <c r="B8171">
        <v>1969</v>
      </c>
      <c r="C8171" s="10">
        <v>178336</v>
      </c>
      <c r="D8171">
        <v>60323</v>
      </c>
      <c r="E8171">
        <v>109737</v>
      </c>
      <c r="F8171">
        <v>1288</v>
      </c>
      <c r="G8171">
        <v>6989</v>
      </c>
      <c r="H8171">
        <v>0</v>
      </c>
      <c r="I8171">
        <v>1.74</v>
      </c>
      <c r="J8171" s="10">
        <v>9402</v>
      </c>
      <c r="K8171" s="13">
        <f t="shared" si="256"/>
        <v>1989</v>
      </c>
      <c r="L8171" s="1" t="str">
        <f t="shared" si="255"/>
        <v/>
      </c>
    </row>
    <row r="8172" spans="1:12" ht="13.8" customHeight="1" x14ac:dyDescent="0.3">
      <c r="A8172" t="s">
        <v>124</v>
      </c>
      <c r="B8172">
        <v>1970</v>
      </c>
      <c r="C8172" s="10">
        <v>209660</v>
      </c>
      <c r="D8172">
        <v>62572</v>
      </c>
      <c r="E8172">
        <v>137204</v>
      </c>
      <c r="F8172">
        <v>2095</v>
      </c>
      <c r="G8172">
        <v>7778</v>
      </c>
      <c r="H8172">
        <v>11</v>
      </c>
      <c r="I8172">
        <v>2.02</v>
      </c>
      <c r="J8172" s="10">
        <v>7203</v>
      </c>
      <c r="K8172" s="13">
        <f t="shared" si="256"/>
        <v>1989</v>
      </c>
      <c r="L8172" s="1" t="str">
        <f t="shared" si="255"/>
        <v/>
      </c>
    </row>
    <row r="8173" spans="1:12" ht="13.8" customHeight="1" x14ac:dyDescent="0.3">
      <c r="A8173" t="s">
        <v>124</v>
      </c>
      <c r="B8173">
        <v>1971</v>
      </c>
      <c r="C8173" s="10">
        <v>217492</v>
      </c>
      <c r="D8173">
        <v>56328</v>
      </c>
      <c r="E8173">
        <v>150862</v>
      </c>
      <c r="F8173">
        <v>2209</v>
      </c>
      <c r="G8173">
        <v>8083</v>
      </c>
      <c r="H8173">
        <v>11</v>
      </c>
      <c r="I8173">
        <v>2.0699999999999998</v>
      </c>
      <c r="J8173" s="10">
        <v>10033</v>
      </c>
      <c r="K8173" s="13">
        <f t="shared" si="256"/>
        <v>1989</v>
      </c>
      <c r="L8173" s="1" t="str">
        <f t="shared" si="255"/>
        <v/>
      </c>
    </row>
    <row r="8174" spans="1:12" ht="13.8" customHeight="1" x14ac:dyDescent="0.3">
      <c r="A8174" t="s">
        <v>124</v>
      </c>
      <c r="B8174">
        <v>1972</v>
      </c>
      <c r="C8174" s="10">
        <v>232717</v>
      </c>
      <c r="D8174">
        <v>54644</v>
      </c>
      <c r="E8174">
        <v>166857</v>
      </c>
      <c r="F8174">
        <v>2179</v>
      </c>
      <c r="G8174">
        <v>9016</v>
      </c>
      <c r="H8174">
        <v>21</v>
      </c>
      <c r="I8174">
        <v>2.1800000000000002</v>
      </c>
      <c r="J8174" s="10">
        <v>11495</v>
      </c>
      <c r="K8174" s="13">
        <f t="shared" si="256"/>
        <v>1989</v>
      </c>
      <c r="L8174" s="1" t="str">
        <f t="shared" si="255"/>
        <v/>
      </c>
    </row>
    <row r="8175" spans="1:12" ht="13.8" customHeight="1" x14ac:dyDescent="0.3">
      <c r="A8175" t="s">
        <v>124</v>
      </c>
      <c r="B8175">
        <v>1973</v>
      </c>
      <c r="C8175" s="10">
        <v>249727</v>
      </c>
      <c r="D8175">
        <v>58511</v>
      </c>
      <c r="E8175">
        <v>177681</v>
      </c>
      <c r="F8175">
        <v>2888</v>
      </c>
      <c r="G8175">
        <v>10624</v>
      </c>
      <c r="H8175">
        <v>22</v>
      </c>
      <c r="I8175">
        <v>2.31</v>
      </c>
      <c r="J8175" s="10">
        <v>16242</v>
      </c>
      <c r="K8175" s="13">
        <f t="shared" si="256"/>
        <v>1989</v>
      </c>
      <c r="L8175" s="1" t="str">
        <f t="shared" si="255"/>
        <v/>
      </c>
    </row>
    <row r="8176" spans="1:12" ht="13.8" customHeight="1" x14ac:dyDescent="0.3">
      <c r="A8176" t="s">
        <v>124</v>
      </c>
      <c r="B8176">
        <v>1974</v>
      </c>
      <c r="C8176" s="10">
        <v>249761</v>
      </c>
      <c r="D8176">
        <v>62552</v>
      </c>
      <c r="E8176">
        <v>173384</v>
      </c>
      <c r="F8176">
        <v>3865</v>
      </c>
      <c r="G8176">
        <v>9943</v>
      </c>
      <c r="H8176">
        <v>17</v>
      </c>
      <c r="I8176">
        <v>2.2799999999999998</v>
      </c>
      <c r="J8176" s="10">
        <v>16207</v>
      </c>
      <c r="K8176" s="13">
        <f t="shared" si="256"/>
        <v>1989</v>
      </c>
      <c r="L8176" s="1" t="str">
        <f t="shared" si="255"/>
        <v/>
      </c>
    </row>
    <row r="8177" spans="1:12" ht="13.8" customHeight="1" x14ac:dyDescent="0.3">
      <c r="A8177" t="s">
        <v>124</v>
      </c>
      <c r="B8177">
        <v>1975</v>
      </c>
      <c r="C8177" s="10">
        <v>237271</v>
      </c>
      <c r="D8177">
        <v>58248</v>
      </c>
      <c r="E8177">
        <v>165400</v>
      </c>
      <c r="F8177">
        <v>4682</v>
      </c>
      <c r="G8177">
        <v>8910</v>
      </c>
      <c r="H8177">
        <v>30</v>
      </c>
      <c r="I8177">
        <v>2.14</v>
      </c>
      <c r="J8177" s="10">
        <v>18070</v>
      </c>
      <c r="K8177" s="13">
        <f t="shared" si="256"/>
        <v>1989</v>
      </c>
      <c r="L8177" s="1" t="str">
        <f t="shared" si="255"/>
        <v/>
      </c>
    </row>
    <row r="8178" spans="1:12" ht="13.8" customHeight="1" x14ac:dyDescent="0.3">
      <c r="A8178" t="s">
        <v>124</v>
      </c>
      <c r="B8178">
        <v>1976</v>
      </c>
      <c r="C8178" s="10">
        <v>247860</v>
      </c>
      <c r="D8178">
        <v>56873</v>
      </c>
      <c r="E8178">
        <v>175972</v>
      </c>
      <c r="F8178">
        <v>5645</v>
      </c>
      <c r="G8178">
        <v>9345</v>
      </c>
      <c r="H8178">
        <v>25</v>
      </c>
      <c r="I8178">
        <v>2.21</v>
      </c>
      <c r="J8178" s="10">
        <v>14544</v>
      </c>
      <c r="K8178" s="13">
        <f t="shared" si="256"/>
        <v>1989</v>
      </c>
      <c r="L8178" s="1" t="str">
        <f t="shared" si="255"/>
        <v/>
      </c>
    </row>
    <row r="8179" spans="1:12" ht="13.8" customHeight="1" x14ac:dyDescent="0.3">
      <c r="A8179" t="s">
        <v>124</v>
      </c>
      <c r="B8179">
        <v>1977</v>
      </c>
      <c r="C8179" s="10">
        <v>255035</v>
      </c>
      <c r="D8179">
        <v>55819</v>
      </c>
      <c r="E8179">
        <v>182505</v>
      </c>
      <c r="F8179">
        <v>6737</v>
      </c>
      <c r="G8179">
        <v>9947</v>
      </c>
      <c r="H8179">
        <v>28</v>
      </c>
      <c r="I8179">
        <v>2.2599999999999998</v>
      </c>
      <c r="J8179" s="10">
        <v>13362</v>
      </c>
      <c r="K8179" s="13">
        <f t="shared" si="256"/>
        <v>1989</v>
      </c>
      <c r="L8179" s="1" t="str">
        <f t="shared" si="255"/>
        <v/>
      </c>
    </row>
    <row r="8180" spans="1:12" ht="13.8" customHeight="1" x14ac:dyDescent="0.3">
      <c r="A8180" t="s">
        <v>124</v>
      </c>
      <c r="B8180">
        <v>1978</v>
      </c>
      <c r="C8180" s="10">
        <v>246492</v>
      </c>
      <c r="D8180">
        <v>47691</v>
      </c>
      <c r="E8180">
        <v>177813</v>
      </c>
      <c r="F8180">
        <v>9417</v>
      </c>
      <c r="G8180">
        <v>11544</v>
      </c>
      <c r="H8180">
        <v>28</v>
      </c>
      <c r="I8180">
        <v>2.16</v>
      </c>
      <c r="J8180" s="10">
        <v>12103</v>
      </c>
      <c r="K8180" s="13">
        <f t="shared" si="256"/>
        <v>1989</v>
      </c>
      <c r="L8180" s="1" t="str">
        <f t="shared" si="255"/>
        <v/>
      </c>
    </row>
    <row r="8181" spans="1:12" ht="13.8" customHeight="1" x14ac:dyDescent="0.3">
      <c r="A8181" t="s">
        <v>124</v>
      </c>
      <c r="B8181">
        <v>1979</v>
      </c>
      <c r="C8181" s="10">
        <v>260600</v>
      </c>
      <c r="D8181">
        <v>52112</v>
      </c>
      <c r="E8181">
        <v>185360</v>
      </c>
      <c r="F8181">
        <v>11160</v>
      </c>
      <c r="G8181">
        <v>11941</v>
      </c>
      <c r="H8181">
        <v>27</v>
      </c>
      <c r="I8181">
        <v>2.27</v>
      </c>
      <c r="J8181" s="10">
        <v>12100</v>
      </c>
      <c r="K8181" s="13">
        <f t="shared" si="256"/>
        <v>1989</v>
      </c>
      <c r="L8181" s="1" t="str">
        <f t="shared" si="255"/>
        <v/>
      </c>
    </row>
    <row r="8182" spans="1:12" ht="13.8" customHeight="1" x14ac:dyDescent="0.3">
      <c r="A8182" t="s">
        <v>124</v>
      </c>
      <c r="B8182">
        <v>1980</v>
      </c>
      <c r="C8182" s="10">
        <v>258405</v>
      </c>
      <c r="D8182">
        <v>61217</v>
      </c>
      <c r="E8182">
        <v>172123</v>
      </c>
      <c r="F8182">
        <v>13082</v>
      </c>
      <c r="G8182">
        <v>11962</v>
      </c>
      <c r="H8182">
        <v>21</v>
      </c>
      <c r="I8182">
        <v>2.23</v>
      </c>
      <c r="J8182" s="10">
        <v>11321</v>
      </c>
      <c r="K8182" s="13">
        <f t="shared" si="256"/>
        <v>1989</v>
      </c>
      <c r="L8182" s="1" t="str">
        <f t="shared" si="255"/>
        <v/>
      </c>
    </row>
    <row r="8183" spans="1:12" ht="13.8" customHeight="1" x14ac:dyDescent="0.3">
      <c r="A8183" t="s">
        <v>124</v>
      </c>
      <c r="B8183">
        <v>1981</v>
      </c>
      <c r="C8183" s="10">
        <v>253506</v>
      </c>
      <c r="D8183">
        <v>67510</v>
      </c>
      <c r="E8183">
        <v>161176</v>
      </c>
      <c r="F8183">
        <v>13262</v>
      </c>
      <c r="G8183">
        <v>11537</v>
      </c>
      <c r="H8183">
        <v>20</v>
      </c>
      <c r="I8183">
        <v>2.17</v>
      </c>
      <c r="J8183" s="10">
        <v>10487</v>
      </c>
      <c r="K8183" s="13">
        <f t="shared" si="256"/>
        <v>1989</v>
      </c>
      <c r="L8183" s="1" t="str">
        <f t="shared" si="255"/>
        <v/>
      </c>
    </row>
    <row r="8184" spans="1:12" ht="13.8" customHeight="1" x14ac:dyDescent="0.3">
      <c r="A8184" t="s">
        <v>124</v>
      </c>
      <c r="B8184">
        <v>1982</v>
      </c>
      <c r="C8184" s="10">
        <v>245487</v>
      </c>
      <c r="D8184">
        <v>66220</v>
      </c>
      <c r="E8184">
        <v>154691</v>
      </c>
      <c r="F8184">
        <v>13577</v>
      </c>
      <c r="G8184">
        <v>10974</v>
      </c>
      <c r="H8184">
        <v>25</v>
      </c>
      <c r="I8184">
        <v>2.09</v>
      </c>
      <c r="J8184" s="10">
        <v>8315</v>
      </c>
      <c r="K8184" s="13">
        <f t="shared" si="256"/>
        <v>1989</v>
      </c>
      <c r="L8184" s="1" t="str">
        <f t="shared" si="255"/>
        <v/>
      </c>
    </row>
    <row r="8185" spans="1:12" ht="13.8" customHeight="1" x14ac:dyDescent="0.3">
      <c r="A8185" t="s">
        <v>124</v>
      </c>
      <c r="B8185">
        <v>1983</v>
      </c>
      <c r="C8185" s="10">
        <v>241025</v>
      </c>
      <c r="D8185">
        <v>62717</v>
      </c>
      <c r="E8185">
        <v>152722</v>
      </c>
      <c r="F8185">
        <v>14560</v>
      </c>
      <c r="G8185">
        <v>11001</v>
      </c>
      <c r="H8185">
        <v>25</v>
      </c>
      <c r="I8185">
        <v>2.0299999999999998</v>
      </c>
      <c r="J8185" s="10">
        <v>7910</v>
      </c>
      <c r="K8185" s="13">
        <f t="shared" si="256"/>
        <v>1989</v>
      </c>
      <c r="L8185" s="1" t="str">
        <f t="shared" si="255"/>
        <v/>
      </c>
    </row>
    <row r="8186" spans="1:12" ht="13.8" customHeight="1" x14ac:dyDescent="0.3">
      <c r="A8186" t="s">
        <v>124</v>
      </c>
      <c r="B8186">
        <v>1984</v>
      </c>
      <c r="C8186" s="10">
        <v>256376</v>
      </c>
      <c r="D8186">
        <v>71009</v>
      </c>
      <c r="E8186">
        <v>155049</v>
      </c>
      <c r="F8186">
        <v>19568</v>
      </c>
      <c r="G8186">
        <v>10725</v>
      </c>
      <c r="H8186">
        <v>26</v>
      </c>
      <c r="I8186">
        <v>2.15</v>
      </c>
      <c r="J8186" s="10">
        <v>8326</v>
      </c>
      <c r="K8186" s="13">
        <f t="shared" si="256"/>
        <v>1989</v>
      </c>
      <c r="L8186" s="1" t="str">
        <f t="shared" si="255"/>
        <v/>
      </c>
    </row>
    <row r="8187" spans="1:12" ht="13.8" customHeight="1" x14ac:dyDescent="0.3">
      <c r="A8187" t="s">
        <v>124</v>
      </c>
      <c r="B8187">
        <v>1985</v>
      </c>
      <c r="C8187" s="10">
        <v>249631</v>
      </c>
      <c r="D8187">
        <v>74178</v>
      </c>
      <c r="E8187">
        <v>144509</v>
      </c>
      <c r="F8187">
        <v>21010</v>
      </c>
      <c r="G8187">
        <v>9907</v>
      </c>
      <c r="H8187">
        <v>27</v>
      </c>
      <c r="I8187">
        <v>2.08</v>
      </c>
      <c r="J8187" s="10">
        <v>8376</v>
      </c>
      <c r="K8187" s="13">
        <f t="shared" si="256"/>
        <v>1989</v>
      </c>
      <c r="L8187" s="1" t="str">
        <f t="shared" si="255"/>
        <v/>
      </c>
    </row>
    <row r="8188" spans="1:12" ht="13.8" customHeight="1" x14ac:dyDescent="0.3">
      <c r="A8188" t="s">
        <v>124</v>
      </c>
      <c r="B8188">
        <v>1986</v>
      </c>
      <c r="C8188" s="10">
        <v>249614</v>
      </c>
      <c r="D8188">
        <v>70269</v>
      </c>
      <c r="E8188">
        <v>147477</v>
      </c>
      <c r="F8188">
        <v>22176</v>
      </c>
      <c r="G8188">
        <v>9692</v>
      </c>
      <c r="H8188">
        <v>0</v>
      </c>
      <c r="I8188">
        <v>2.0699999999999998</v>
      </c>
      <c r="J8188" s="10">
        <v>7372</v>
      </c>
      <c r="K8188" s="13">
        <f t="shared" si="256"/>
        <v>1989</v>
      </c>
      <c r="L8188" s="1" t="str">
        <f t="shared" si="255"/>
        <v/>
      </c>
    </row>
    <row r="8189" spans="1:12" ht="13.8" customHeight="1" x14ac:dyDescent="0.3">
      <c r="A8189" t="s">
        <v>124</v>
      </c>
      <c r="B8189">
        <v>1987</v>
      </c>
      <c r="C8189" s="10">
        <v>246996</v>
      </c>
      <c r="D8189">
        <v>68339</v>
      </c>
      <c r="E8189">
        <v>146353</v>
      </c>
      <c r="F8189">
        <v>22573</v>
      </c>
      <c r="G8189">
        <v>9731</v>
      </c>
      <c r="H8189">
        <v>0</v>
      </c>
      <c r="I8189">
        <v>2.04</v>
      </c>
      <c r="J8189" s="10">
        <v>7145</v>
      </c>
      <c r="K8189" s="13">
        <f t="shared" si="256"/>
        <v>1989</v>
      </c>
      <c r="L8189" s="1" t="str">
        <f t="shared" si="255"/>
        <v/>
      </c>
    </row>
    <row r="8190" spans="1:12" ht="13.8" customHeight="1" x14ac:dyDescent="0.3">
      <c r="A8190" t="s">
        <v>124</v>
      </c>
      <c r="B8190">
        <v>1988</v>
      </c>
      <c r="C8190" s="10">
        <v>269725</v>
      </c>
      <c r="D8190">
        <v>76013</v>
      </c>
      <c r="E8190">
        <v>159637</v>
      </c>
      <c r="F8190">
        <v>23528</v>
      </c>
      <c r="G8190">
        <v>10547</v>
      </c>
      <c r="H8190">
        <v>0</v>
      </c>
      <c r="I8190">
        <v>2.2200000000000002</v>
      </c>
      <c r="J8190" s="10">
        <v>7030</v>
      </c>
      <c r="K8190" s="13">
        <f t="shared" si="256"/>
        <v>1989</v>
      </c>
      <c r="L8190" s="1" t="str">
        <f t="shared" si="255"/>
        <v/>
      </c>
    </row>
    <row r="8191" spans="1:12" ht="13.8" customHeight="1" x14ac:dyDescent="0.3">
      <c r="A8191" t="s">
        <v>124</v>
      </c>
      <c r="B8191">
        <v>1989</v>
      </c>
      <c r="C8191" s="10">
        <v>279670</v>
      </c>
      <c r="D8191">
        <v>75629</v>
      </c>
      <c r="E8191">
        <v>167892</v>
      </c>
      <c r="F8191">
        <v>25307</v>
      </c>
      <c r="G8191">
        <v>10842</v>
      </c>
      <c r="H8191">
        <v>0</v>
      </c>
      <c r="I8191">
        <v>2.2999999999999998</v>
      </c>
      <c r="J8191" s="10">
        <v>7592</v>
      </c>
      <c r="K8191" s="13">
        <f t="shared" si="256"/>
        <v>1989</v>
      </c>
      <c r="L8191" s="1" t="str">
        <f t="shared" si="255"/>
        <v/>
      </c>
    </row>
    <row r="8192" spans="1:12" ht="13.8" customHeight="1" x14ac:dyDescent="0.3">
      <c r="A8192" t="s">
        <v>124</v>
      </c>
      <c r="B8192">
        <v>1990</v>
      </c>
      <c r="C8192" s="10">
        <v>298931</v>
      </c>
      <c r="D8192">
        <v>79599</v>
      </c>
      <c r="E8192">
        <v>180264</v>
      </c>
      <c r="F8192">
        <v>27590</v>
      </c>
      <c r="G8192">
        <v>11478</v>
      </c>
      <c r="H8192">
        <v>0</v>
      </c>
      <c r="I8192">
        <v>2.4500000000000002</v>
      </c>
      <c r="J8192" s="10">
        <v>8272</v>
      </c>
      <c r="K8192" s="13">
        <f t="shared" si="256"/>
        <v>1990</v>
      </c>
      <c r="L8192" s="1" t="str">
        <f t="shared" si="255"/>
        <v/>
      </c>
    </row>
    <row r="8193" spans="1:12" ht="13.8" customHeight="1" x14ac:dyDescent="0.3">
      <c r="A8193" t="s">
        <v>124</v>
      </c>
      <c r="B8193">
        <v>1991</v>
      </c>
      <c r="C8193" s="10">
        <v>299804</v>
      </c>
      <c r="D8193">
        <v>80994</v>
      </c>
      <c r="E8193">
        <v>177592</v>
      </c>
      <c r="F8193">
        <v>29036</v>
      </c>
      <c r="G8193">
        <v>12181</v>
      </c>
      <c r="H8193">
        <v>0</v>
      </c>
      <c r="I8193">
        <v>2.44</v>
      </c>
      <c r="J8193" s="10">
        <v>8727</v>
      </c>
      <c r="K8193" s="13">
        <f t="shared" si="256"/>
        <v>1990</v>
      </c>
      <c r="L8193" s="1" t="str">
        <f t="shared" si="255"/>
        <v/>
      </c>
    </row>
    <row r="8194" spans="1:12" ht="13.8" customHeight="1" x14ac:dyDescent="0.3">
      <c r="A8194" t="s">
        <v>124</v>
      </c>
      <c r="B8194">
        <v>1992</v>
      </c>
      <c r="C8194" s="10">
        <v>306476</v>
      </c>
      <c r="D8194">
        <v>79662</v>
      </c>
      <c r="E8194">
        <v>185098</v>
      </c>
      <c r="F8194">
        <v>29713</v>
      </c>
      <c r="G8194">
        <v>12002</v>
      </c>
      <c r="H8194">
        <v>0</v>
      </c>
      <c r="I8194">
        <v>2.4900000000000002</v>
      </c>
      <c r="J8194" s="10">
        <v>8840</v>
      </c>
      <c r="K8194" s="13">
        <f t="shared" si="256"/>
        <v>1990</v>
      </c>
      <c r="L8194" s="1" t="str">
        <f t="shared" ref="L8194:L8257" si="257">IF(AND(B8194&gt;2011),1,"")</f>
        <v/>
      </c>
    </row>
    <row r="8195" spans="1:12" ht="13.8" customHeight="1" x14ac:dyDescent="0.3">
      <c r="A8195" t="s">
        <v>124</v>
      </c>
      <c r="B8195">
        <v>1993</v>
      </c>
      <c r="C8195" s="10">
        <v>302669</v>
      </c>
      <c r="D8195">
        <v>80362</v>
      </c>
      <c r="E8195">
        <v>179862</v>
      </c>
      <c r="F8195">
        <v>30471</v>
      </c>
      <c r="G8195">
        <v>11974</v>
      </c>
      <c r="H8195">
        <v>0</v>
      </c>
      <c r="I8195">
        <v>2.4500000000000002</v>
      </c>
      <c r="J8195" s="10">
        <v>9346</v>
      </c>
      <c r="K8195" s="13">
        <f t="shared" si="256"/>
        <v>1990</v>
      </c>
      <c r="L8195" s="1" t="str">
        <f t="shared" si="257"/>
        <v/>
      </c>
    </row>
    <row r="8196" spans="1:12" ht="13.8" customHeight="1" x14ac:dyDescent="0.3">
      <c r="A8196" t="s">
        <v>124</v>
      </c>
      <c r="B8196">
        <v>1994</v>
      </c>
      <c r="C8196" s="10">
        <v>319966</v>
      </c>
      <c r="D8196">
        <v>85412</v>
      </c>
      <c r="E8196">
        <v>189585</v>
      </c>
      <c r="F8196">
        <v>32508</v>
      </c>
      <c r="G8196">
        <v>12461</v>
      </c>
      <c r="H8196">
        <v>0</v>
      </c>
      <c r="I8196">
        <v>2.58</v>
      </c>
      <c r="J8196" s="10">
        <v>9818</v>
      </c>
      <c r="K8196" s="13">
        <f t="shared" si="256"/>
        <v>1990</v>
      </c>
      <c r="L8196" s="1" t="str">
        <f t="shared" si="257"/>
        <v/>
      </c>
    </row>
    <row r="8197" spans="1:12" ht="13.8" customHeight="1" x14ac:dyDescent="0.3">
      <c r="A8197" t="s">
        <v>124</v>
      </c>
      <c r="B8197">
        <v>1995</v>
      </c>
      <c r="C8197" s="10">
        <v>322729</v>
      </c>
      <c r="D8197">
        <v>88689</v>
      </c>
      <c r="E8197">
        <v>188503</v>
      </c>
      <c r="F8197">
        <v>33232</v>
      </c>
      <c r="G8197">
        <v>12304</v>
      </c>
      <c r="H8197">
        <v>0</v>
      </c>
      <c r="I8197">
        <v>2.59</v>
      </c>
      <c r="J8197" s="10">
        <v>9227</v>
      </c>
      <c r="K8197" s="13">
        <f t="shared" si="256"/>
        <v>1990</v>
      </c>
      <c r="L8197" s="1" t="str">
        <f t="shared" si="257"/>
        <v/>
      </c>
    </row>
    <row r="8198" spans="1:12" ht="13.8" customHeight="1" x14ac:dyDescent="0.3">
      <c r="A8198" t="s">
        <v>124</v>
      </c>
      <c r="B8198">
        <v>1996</v>
      </c>
      <c r="C8198" s="10">
        <v>328522</v>
      </c>
      <c r="D8198">
        <v>91271</v>
      </c>
      <c r="E8198">
        <v>189287</v>
      </c>
      <c r="F8198">
        <v>35113</v>
      </c>
      <c r="G8198">
        <v>12851</v>
      </c>
      <c r="H8198">
        <v>0</v>
      </c>
      <c r="I8198">
        <v>2.63</v>
      </c>
      <c r="J8198" s="10">
        <v>8352</v>
      </c>
      <c r="K8198" s="13">
        <f t="shared" si="256"/>
        <v>1990</v>
      </c>
      <c r="L8198" s="1" t="str">
        <f t="shared" si="257"/>
        <v/>
      </c>
    </row>
    <row r="8199" spans="1:12" ht="13.8" customHeight="1" x14ac:dyDescent="0.3">
      <c r="A8199" t="s">
        <v>124</v>
      </c>
      <c r="B8199">
        <v>1997</v>
      </c>
      <c r="C8199" s="10">
        <v>327458</v>
      </c>
      <c r="D8199">
        <v>94029</v>
      </c>
      <c r="E8199">
        <v>184331</v>
      </c>
      <c r="F8199">
        <v>36594</v>
      </c>
      <c r="G8199">
        <v>12504</v>
      </c>
      <c r="H8199">
        <v>0</v>
      </c>
      <c r="I8199">
        <v>2.62</v>
      </c>
      <c r="J8199" s="10">
        <v>9533</v>
      </c>
      <c r="K8199" s="13">
        <f t="shared" si="256"/>
        <v>1990</v>
      </c>
      <c r="L8199" s="1" t="str">
        <f t="shared" si="257"/>
        <v/>
      </c>
    </row>
    <row r="8200" spans="1:12" ht="13.8" customHeight="1" x14ac:dyDescent="0.3">
      <c r="A8200" t="s">
        <v>124</v>
      </c>
      <c r="B8200">
        <v>1998</v>
      </c>
      <c r="C8200" s="10">
        <v>315743</v>
      </c>
      <c r="D8200">
        <v>88444</v>
      </c>
      <c r="E8200">
        <v>178819</v>
      </c>
      <c r="F8200">
        <v>37418</v>
      </c>
      <c r="G8200">
        <v>11061</v>
      </c>
      <c r="H8200">
        <v>0</v>
      </c>
      <c r="I8200">
        <v>2.52</v>
      </c>
      <c r="J8200" s="10">
        <v>10049</v>
      </c>
      <c r="K8200" s="13">
        <f t="shared" ref="K8200:K8263" si="258">IF(B8200&lt;1990,IF(B8200&lt;1959,1958,1989),1990)</f>
        <v>1990</v>
      </c>
      <c r="L8200" s="1" t="str">
        <f t="shared" si="257"/>
        <v/>
      </c>
    </row>
    <row r="8201" spans="1:12" ht="13.8" customHeight="1" x14ac:dyDescent="0.3">
      <c r="A8201" t="s">
        <v>124</v>
      </c>
      <c r="B8201">
        <v>1999</v>
      </c>
      <c r="C8201" s="10">
        <v>326293</v>
      </c>
      <c r="D8201">
        <v>95205</v>
      </c>
      <c r="E8201">
        <v>180575</v>
      </c>
      <c r="F8201">
        <v>39618</v>
      </c>
      <c r="G8201">
        <v>10896</v>
      </c>
      <c r="H8201">
        <v>0</v>
      </c>
      <c r="I8201">
        <v>2.6</v>
      </c>
      <c r="J8201" s="10">
        <v>9691</v>
      </c>
      <c r="K8201" s="13">
        <f t="shared" si="258"/>
        <v>1990</v>
      </c>
      <c r="L8201" s="1" t="str">
        <f t="shared" si="257"/>
        <v/>
      </c>
    </row>
    <row r="8202" spans="1:12" ht="13.8" customHeight="1" x14ac:dyDescent="0.3">
      <c r="A8202" t="s">
        <v>124</v>
      </c>
      <c r="B8202">
        <v>2000</v>
      </c>
      <c r="C8202" s="10">
        <v>332841</v>
      </c>
      <c r="D8202">
        <v>100449</v>
      </c>
      <c r="E8202">
        <v>180347</v>
      </c>
      <c r="F8202">
        <v>41016</v>
      </c>
      <c r="G8202">
        <v>11029</v>
      </c>
      <c r="H8202">
        <v>0</v>
      </c>
      <c r="I8202">
        <v>2.65</v>
      </c>
      <c r="J8202" s="10">
        <v>9768</v>
      </c>
      <c r="K8202" s="13">
        <f t="shared" si="258"/>
        <v>1990</v>
      </c>
      <c r="L8202" s="1" t="str">
        <f t="shared" si="257"/>
        <v/>
      </c>
    </row>
    <row r="8203" spans="1:12" ht="13.8" customHeight="1" x14ac:dyDescent="0.3">
      <c r="A8203" t="s">
        <v>124</v>
      </c>
      <c r="B8203">
        <v>2001</v>
      </c>
      <c r="C8203" s="10">
        <v>328164</v>
      </c>
      <c r="D8203">
        <v>102660</v>
      </c>
      <c r="E8203">
        <v>173578</v>
      </c>
      <c r="F8203">
        <v>41515</v>
      </c>
      <c r="G8203">
        <v>10411</v>
      </c>
      <c r="H8203">
        <v>0</v>
      </c>
      <c r="I8203">
        <v>2.61</v>
      </c>
      <c r="J8203" s="10">
        <v>8916</v>
      </c>
      <c r="K8203" s="13">
        <f t="shared" si="258"/>
        <v>1990</v>
      </c>
      <c r="L8203" s="1" t="str">
        <f t="shared" si="257"/>
        <v/>
      </c>
    </row>
    <row r="8204" spans="1:12" ht="13.8" customHeight="1" x14ac:dyDescent="0.3">
      <c r="A8204" t="s">
        <v>124</v>
      </c>
      <c r="B8204">
        <v>2002</v>
      </c>
      <c r="C8204" s="10">
        <v>332710</v>
      </c>
      <c r="D8204">
        <v>106656</v>
      </c>
      <c r="E8204">
        <v>174724</v>
      </c>
      <c r="F8204">
        <v>41560</v>
      </c>
      <c r="G8204">
        <v>9769</v>
      </c>
      <c r="H8204">
        <v>0</v>
      </c>
      <c r="I8204">
        <v>2.64</v>
      </c>
      <c r="J8204" s="10">
        <v>9776</v>
      </c>
      <c r="K8204" s="13">
        <f t="shared" si="258"/>
        <v>1990</v>
      </c>
      <c r="L8204" s="1" t="str">
        <f t="shared" si="257"/>
        <v/>
      </c>
    </row>
    <row r="8205" spans="1:12" ht="13.8" customHeight="1" x14ac:dyDescent="0.3">
      <c r="A8205" t="s">
        <v>124</v>
      </c>
      <c r="B8205">
        <v>2003</v>
      </c>
      <c r="C8205" s="10">
        <v>338722</v>
      </c>
      <c r="D8205">
        <v>110136</v>
      </c>
      <c r="E8205">
        <v>174687</v>
      </c>
      <c r="F8205">
        <v>44546</v>
      </c>
      <c r="G8205">
        <v>9352</v>
      </c>
      <c r="H8205">
        <v>0</v>
      </c>
      <c r="I8205">
        <v>2.68</v>
      </c>
      <c r="J8205" s="10">
        <v>9992</v>
      </c>
      <c r="K8205" s="13">
        <f t="shared" si="258"/>
        <v>1990</v>
      </c>
      <c r="L8205" s="1" t="str">
        <f t="shared" si="257"/>
        <v/>
      </c>
    </row>
    <row r="8206" spans="1:12" ht="13.8" customHeight="1" x14ac:dyDescent="0.3">
      <c r="A8206" t="s">
        <v>124</v>
      </c>
      <c r="B8206">
        <v>2004</v>
      </c>
      <c r="C8206" s="10">
        <v>345244</v>
      </c>
      <c r="D8206">
        <v>120877</v>
      </c>
      <c r="E8206">
        <v>171113</v>
      </c>
      <c r="F8206">
        <v>44091</v>
      </c>
      <c r="G8206">
        <v>9163</v>
      </c>
      <c r="H8206">
        <v>0</v>
      </c>
      <c r="I8206">
        <v>2.73</v>
      </c>
      <c r="J8206" s="10">
        <v>10390</v>
      </c>
      <c r="K8206" s="13">
        <f t="shared" si="258"/>
        <v>1990</v>
      </c>
      <c r="L8206" s="1" t="str">
        <f t="shared" si="257"/>
        <v/>
      </c>
    </row>
    <row r="8207" spans="1:12" ht="13.8" customHeight="1" x14ac:dyDescent="0.3">
      <c r="A8207" t="s">
        <v>124</v>
      </c>
      <c r="B8207">
        <v>2005</v>
      </c>
      <c r="C8207" s="10">
        <v>337948</v>
      </c>
      <c r="D8207">
        <v>113961</v>
      </c>
      <c r="E8207">
        <v>170431</v>
      </c>
      <c r="F8207">
        <v>44086</v>
      </c>
      <c r="G8207">
        <v>9470</v>
      </c>
      <c r="H8207">
        <v>0</v>
      </c>
      <c r="I8207">
        <v>2.67</v>
      </c>
      <c r="J8207" s="10">
        <v>11001</v>
      </c>
      <c r="K8207" s="13">
        <f t="shared" si="258"/>
        <v>1990</v>
      </c>
      <c r="L8207" s="1" t="str">
        <f t="shared" si="257"/>
        <v/>
      </c>
    </row>
    <row r="8208" spans="1:12" ht="13.8" customHeight="1" x14ac:dyDescent="0.3">
      <c r="A8208" t="s">
        <v>124</v>
      </c>
      <c r="B8208">
        <v>2006</v>
      </c>
      <c r="C8208" s="10">
        <v>335832</v>
      </c>
      <c r="D8208">
        <v>115165</v>
      </c>
      <c r="E8208">
        <v>162766</v>
      </c>
      <c r="F8208">
        <v>48390</v>
      </c>
      <c r="G8208">
        <v>9512</v>
      </c>
      <c r="H8208">
        <v>0</v>
      </c>
      <c r="I8208">
        <v>2.66</v>
      </c>
      <c r="J8208" s="10">
        <v>10276</v>
      </c>
      <c r="K8208" s="13">
        <f t="shared" si="258"/>
        <v>1990</v>
      </c>
      <c r="L8208" s="1" t="str">
        <f t="shared" si="257"/>
        <v/>
      </c>
    </row>
    <row r="8209" spans="1:12" ht="13.8" customHeight="1" x14ac:dyDescent="0.3">
      <c r="A8209" t="s">
        <v>124</v>
      </c>
      <c r="B8209">
        <v>2007</v>
      </c>
      <c r="C8209" s="10">
        <v>341486</v>
      </c>
      <c r="D8209">
        <v>120503</v>
      </c>
      <c r="E8209">
        <v>159895</v>
      </c>
      <c r="F8209">
        <v>51883</v>
      </c>
      <c r="G8209">
        <v>9205</v>
      </c>
      <c r="H8209">
        <v>0</v>
      </c>
      <c r="I8209">
        <v>2.68</v>
      </c>
      <c r="J8209" s="10">
        <v>9890</v>
      </c>
      <c r="K8209" s="13">
        <f t="shared" si="258"/>
        <v>1990</v>
      </c>
      <c r="L8209" s="1" t="str">
        <f t="shared" si="257"/>
        <v/>
      </c>
    </row>
    <row r="8210" spans="1:12" ht="13.8" customHeight="1" x14ac:dyDescent="0.3">
      <c r="A8210" t="s">
        <v>124</v>
      </c>
      <c r="B8210">
        <v>2008</v>
      </c>
      <c r="C8210" s="10">
        <v>330007</v>
      </c>
      <c r="D8210">
        <v>118203</v>
      </c>
      <c r="E8210">
        <v>150961</v>
      </c>
      <c r="F8210">
        <v>52301</v>
      </c>
      <c r="G8210">
        <v>8542</v>
      </c>
      <c r="H8210">
        <v>0</v>
      </c>
      <c r="I8210">
        <v>2.59</v>
      </c>
      <c r="J8210" s="10">
        <v>9220</v>
      </c>
      <c r="K8210" s="13">
        <f t="shared" si="258"/>
        <v>1990</v>
      </c>
      <c r="L8210" s="1" t="str">
        <f t="shared" si="257"/>
        <v/>
      </c>
    </row>
    <row r="8211" spans="1:12" ht="13.8" customHeight="1" x14ac:dyDescent="0.3">
      <c r="A8211" t="s">
        <v>124</v>
      </c>
      <c r="B8211">
        <v>2009</v>
      </c>
      <c r="C8211" s="10">
        <v>301028</v>
      </c>
      <c r="D8211">
        <v>105273</v>
      </c>
      <c r="E8211">
        <v>137864</v>
      </c>
      <c r="F8211">
        <v>50438</v>
      </c>
      <c r="G8211">
        <v>7453</v>
      </c>
      <c r="H8211">
        <v>0</v>
      </c>
      <c r="I8211">
        <v>2.36</v>
      </c>
      <c r="J8211" s="10">
        <v>8150</v>
      </c>
      <c r="K8211" s="13">
        <f t="shared" si="258"/>
        <v>1990</v>
      </c>
      <c r="L8211" s="1" t="str">
        <f t="shared" si="257"/>
        <v/>
      </c>
    </row>
    <row r="8212" spans="1:12" ht="13.8" customHeight="1" x14ac:dyDescent="0.3">
      <c r="A8212" t="s">
        <v>124</v>
      </c>
      <c r="B8212">
        <v>2010</v>
      </c>
      <c r="C8212" s="10">
        <v>319505</v>
      </c>
      <c r="D8212">
        <v>119676</v>
      </c>
      <c r="E8212">
        <v>139083</v>
      </c>
      <c r="F8212">
        <v>53738</v>
      </c>
      <c r="G8212">
        <v>7008</v>
      </c>
      <c r="H8212">
        <v>0</v>
      </c>
      <c r="I8212">
        <v>2.5099999999999998</v>
      </c>
      <c r="J8212" s="10">
        <v>8339</v>
      </c>
      <c r="K8212" s="13">
        <f t="shared" si="258"/>
        <v>1990</v>
      </c>
      <c r="L8212" s="1" t="str">
        <f t="shared" si="257"/>
        <v/>
      </c>
    </row>
    <row r="8213" spans="1:12" ht="13.8" customHeight="1" x14ac:dyDescent="0.3">
      <c r="A8213" t="s">
        <v>124</v>
      </c>
      <c r="B8213">
        <v>2011</v>
      </c>
      <c r="C8213" s="10">
        <v>324809</v>
      </c>
      <c r="D8213">
        <v>111852</v>
      </c>
      <c r="E8213">
        <v>143467</v>
      </c>
      <c r="F8213">
        <v>62514</v>
      </c>
      <c r="G8213">
        <v>6976</v>
      </c>
      <c r="H8213">
        <v>0</v>
      </c>
      <c r="I8213">
        <v>2.5499999999999998</v>
      </c>
      <c r="J8213" s="10">
        <v>8406</v>
      </c>
      <c r="K8213" s="13">
        <f t="shared" si="258"/>
        <v>1990</v>
      </c>
      <c r="L8213" s="1" t="str">
        <f t="shared" si="257"/>
        <v/>
      </c>
    </row>
    <row r="8214" spans="1:12" ht="13.8" customHeight="1" x14ac:dyDescent="0.3">
      <c r="A8214" t="s">
        <v>124</v>
      </c>
      <c r="B8214">
        <v>2012</v>
      </c>
      <c r="C8214" s="10">
        <v>335470</v>
      </c>
      <c r="D8214">
        <v>115977</v>
      </c>
      <c r="E8214">
        <v>146258</v>
      </c>
      <c r="F8214">
        <v>65791</v>
      </c>
      <c r="G8214">
        <v>7444</v>
      </c>
      <c r="H8214">
        <v>0</v>
      </c>
      <c r="I8214">
        <v>2.64</v>
      </c>
      <c r="J8214" s="10">
        <v>8600</v>
      </c>
      <c r="K8214" s="13">
        <f t="shared" si="258"/>
        <v>1990</v>
      </c>
      <c r="L8214" s="1">
        <f t="shared" si="257"/>
        <v>1</v>
      </c>
    </row>
    <row r="8215" spans="1:12" ht="13.8" customHeight="1" x14ac:dyDescent="0.3">
      <c r="A8215" t="s">
        <v>124</v>
      </c>
      <c r="B8215">
        <v>2013</v>
      </c>
      <c r="C8215" s="10">
        <v>339928</v>
      </c>
      <c r="D8215">
        <v>125408</v>
      </c>
      <c r="E8215">
        <v>140230</v>
      </c>
      <c r="F8215">
        <v>66407</v>
      </c>
      <c r="G8215">
        <v>7883</v>
      </c>
      <c r="H8215">
        <v>0</v>
      </c>
      <c r="I8215">
        <v>2.68</v>
      </c>
      <c r="J8215" s="10">
        <v>8631</v>
      </c>
      <c r="K8215" s="13">
        <f t="shared" si="258"/>
        <v>1990</v>
      </c>
      <c r="L8215" s="1">
        <f t="shared" si="257"/>
        <v>1</v>
      </c>
    </row>
    <row r="8216" spans="1:12" ht="13.8" customHeight="1" x14ac:dyDescent="0.3">
      <c r="A8216" t="s">
        <v>124</v>
      </c>
      <c r="B8216">
        <v>2014</v>
      </c>
      <c r="C8216" s="10">
        <v>331074</v>
      </c>
      <c r="D8216">
        <v>122461</v>
      </c>
      <c r="E8216">
        <v>133395</v>
      </c>
      <c r="F8216">
        <v>67342</v>
      </c>
      <c r="G8216">
        <v>7876</v>
      </c>
      <c r="H8216">
        <v>0</v>
      </c>
      <c r="I8216">
        <v>2.61</v>
      </c>
      <c r="J8216" s="10">
        <v>8123</v>
      </c>
      <c r="K8216" s="13">
        <f t="shared" si="258"/>
        <v>1990</v>
      </c>
      <c r="L8216" s="1">
        <f t="shared" si="257"/>
        <v>1</v>
      </c>
    </row>
    <row r="8217" spans="1:12" ht="13.8" customHeight="1" x14ac:dyDescent="0.3">
      <c r="A8217" t="s">
        <v>125</v>
      </c>
      <c r="B8217">
        <v>1868</v>
      </c>
      <c r="C8217" s="10">
        <v>3</v>
      </c>
      <c r="D8217">
        <v>3</v>
      </c>
      <c r="E8217">
        <v>0</v>
      </c>
      <c r="F8217">
        <v>0</v>
      </c>
      <c r="G8217">
        <v>0</v>
      </c>
      <c r="H8217" t="s">
        <v>11</v>
      </c>
      <c r="I8217" t="s">
        <v>11</v>
      </c>
      <c r="J8217" s="10">
        <v>0</v>
      </c>
      <c r="K8217" s="13">
        <f t="shared" si="258"/>
        <v>1958</v>
      </c>
      <c r="L8217" s="1" t="str">
        <f t="shared" si="257"/>
        <v/>
      </c>
    </row>
    <row r="8218" spans="1:12" ht="13.8" customHeight="1" x14ac:dyDescent="0.3">
      <c r="A8218" t="s">
        <v>125</v>
      </c>
      <c r="B8218">
        <v>1869</v>
      </c>
      <c r="C8218" s="10">
        <v>5</v>
      </c>
      <c r="D8218">
        <v>5</v>
      </c>
      <c r="E8218">
        <v>0</v>
      </c>
      <c r="F8218">
        <v>0</v>
      </c>
      <c r="G8218">
        <v>0</v>
      </c>
      <c r="H8218" t="s">
        <v>11</v>
      </c>
      <c r="I8218" t="s">
        <v>11</v>
      </c>
      <c r="J8218" s="10">
        <v>0</v>
      </c>
      <c r="K8218" s="13">
        <f t="shared" si="258"/>
        <v>1958</v>
      </c>
      <c r="L8218" s="1" t="str">
        <f t="shared" si="257"/>
        <v/>
      </c>
    </row>
    <row r="8219" spans="1:12" ht="13.8" customHeight="1" x14ac:dyDescent="0.3">
      <c r="A8219" t="s">
        <v>125</v>
      </c>
      <c r="B8219">
        <v>1870</v>
      </c>
      <c r="C8219" s="10">
        <v>5</v>
      </c>
      <c r="D8219">
        <v>4</v>
      </c>
      <c r="E8219">
        <v>0</v>
      </c>
      <c r="F8219">
        <v>0</v>
      </c>
      <c r="G8219">
        <v>0</v>
      </c>
      <c r="H8219" t="s">
        <v>11</v>
      </c>
      <c r="I8219" t="s">
        <v>11</v>
      </c>
      <c r="J8219" s="10">
        <v>0</v>
      </c>
      <c r="K8219" s="13">
        <f t="shared" si="258"/>
        <v>1958</v>
      </c>
      <c r="L8219" s="1" t="str">
        <f t="shared" si="257"/>
        <v/>
      </c>
    </row>
    <row r="8220" spans="1:12" ht="13.8" customHeight="1" x14ac:dyDescent="0.3">
      <c r="A8220" t="s">
        <v>125</v>
      </c>
      <c r="B8220">
        <v>1871</v>
      </c>
      <c r="C8220" s="10">
        <v>7</v>
      </c>
      <c r="D8220">
        <v>7</v>
      </c>
      <c r="E8220">
        <v>1</v>
      </c>
      <c r="F8220">
        <v>0</v>
      </c>
      <c r="G8220">
        <v>0</v>
      </c>
      <c r="H8220" t="s">
        <v>11</v>
      </c>
      <c r="I8220" t="s">
        <v>11</v>
      </c>
      <c r="J8220" s="10">
        <v>0</v>
      </c>
      <c r="K8220" s="13">
        <f t="shared" si="258"/>
        <v>1958</v>
      </c>
      <c r="L8220" s="1" t="str">
        <f t="shared" si="257"/>
        <v/>
      </c>
    </row>
    <row r="8221" spans="1:12" ht="13.8" customHeight="1" x14ac:dyDescent="0.3">
      <c r="A8221" t="s">
        <v>125</v>
      </c>
      <c r="B8221">
        <v>1872</v>
      </c>
      <c r="C8221" s="10">
        <v>9</v>
      </c>
      <c r="D8221">
        <v>8</v>
      </c>
      <c r="E8221">
        <v>1</v>
      </c>
      <c r="F8221">
        <v>0</v>
      </c>
      <c r="G8221">
        <v>0</v>
      </c>
      <c r="H8221" t="s">
        <v>11</v>
      </c>
      <c r="I8221" t="s">
        <v>11</v>
      </c>
      <c r="J8221" s="10">
        <v>0</v>
      </c>
      <c r="K8221" s="13">
        <f t="shared" si="258"/>
        <v>1958</v>
      </c>
      <c r="L8221" s="1" t="str">
        <f t="shared" si="257"/>
        <v/>
      </c>
    </row>
    <row r="8222" spans="1:12" ht="13.8" customHeight="1" x14ac:dyDescent="0.3">
      <c r="A8222" t="s">
        <v>125</v>
      </c>
      <c r="B8222">
        <v>1873</v>
      </c>
      <c r="C8222" s="10">
        <v>11</v>
      </c>
      <c r="D8222">
        <v>8</v>
      </c>
      <c r="E8222">
        <v>3</v>
      </c>
      <c r="F8222">
        <v>0</v>
      </c>
      <c r="G8222">
        <v>0</v>
      </c>
      <c r="H8222" t="s">
        <v>11</v>
      </c>
      <c r="I8222" t="s">
        <v>11</v>
      </c>
      <c r="J8222" s="10">
        <v>0</v>
      </c>
      <c r="K8222" s="13">
        <f t="shared" si="258"/>
        <v>1958</v>
      </c>
      <c r="L8222" s="1" t="str">
        <f t="shared" si="257"/>
        <v/>
      </c>
    </row>
    <row r="8223" spans="1:12" ht="13.8" customHeight="1" x14ac:dyDescent="0.3">
      <c r="A8223" t="s">
        <v>125</v>
      </c>
      <c r="B8223">
        <v>1874</v>
      </c>
      <c r="C8223" s="10">
        <v>160</v>
      </c>
      <c r="D8223">
        <v>157</v>
      </c>
      <c r="E8223">
        <v>3</v>
      </c>
      <c r="F8223">
        <v>0</v>
      </c>
      <c r="G8223">
        <v>0</v>
      </c>
      <c r="H8223" t="s">
        <v>11</v>
      </c>
      <c r="I8223" t="s">
        <v>11</v>
      </c>
      <c r="J8223" s="10">
        <v>0</v>
      </c>
      <c r="K8223" s="13">
        <f t="shared" si="258"/>
        <v>1958</v>
      </c>
      <c r="L8223" s="1" t="str">
        <f t="shared" si="257"/>
        <v/>
      </c>
    </row>
    <row r="8224" spans="1:12" ht="13.8" customHeight="1" x14ac:dyDescent="0.3">
      <c r="A8224" t="s">
        <v>125</v>
      </c>
      <c r="B8224">
        <v>1875</v>
      </c>
      <c r="C8224" s="10">
        <v>393</v>
      </c>
      <c r="D8224">
        <v>385</v>
      </c>
      <c r="E8224">
        <v>8</v>
      </c>
      <c r="F8224">
        <v>0</v>
      </c>
      <c r="G8224">
        <v>0</v>
      </c>
      <c r="H8224" t="s">
        <v>11</v>
      </c>
      <c r="I8224" t="s">
        <v>11</v>
      </c>
      <c r="J8224" s="10">
        <v>0</v>
      </c>
      <c r="K8224" s="13">
        <f t="shared" si="258"/>
        <v>1958</v>
      </c>
      <c r="L8224" s="1" t="str">
        <f t="shared" si="257"/>
        <v/>
      </c>
    </row>
    <row r="8225" spans="1:12" ht="13.8" customHeight="1" x14ac:dyDescent="0.3">
      <c r="A8225" t="s">
        <v>125</v>
      </c>
      <c r="B8225">
        <v>1876</v>
      </c>
      <c r="C8225" s="10">
        <v>383</v>
      </c>
      <c r="D8225">
        <v>375</v>
      </c>
      <c r="E8225">
        <v>8</v>
      </c>
      <c r="F8225">
        <v>0</v>
      </c>
      <c r="G8225">
        <v>0</v>
      </c>
      <c r="H8225" t="s">
        <v>11</v>
      </c>
      <c r="I8225" t="s">
        <v>11</v>
      </c>
      <c r="J8225" s="10">
        <v>0</v>
      </c>
      <c r="K8225" s="13">
        <f t="shared" si="258"/>
        <v>1958</v>
      </c>
      <c r="L8225" s="1" t="str">
        <f t="shared" si="257"/>
        <v/>
      </c>
    </row>
    <row r="8226" spans="1:12" ht="13.8" customHeight="1" x14ac:dyDescent="0.3">
      <c r="A8226" t="s">
        <v>125</v>
      </c>
      <c r="B8226">
        <v>1877</v>
      </c>
      <c r="C8226" s="10">
        <v>352</v>
      </c>
      <c r="D8226">
        <v>344</v>
      </c>
      <c r="E8226">
        <v>8</v>
      </c>
      <c r="F8226">
        <v>0</v>
      </c>
      <c r="G8226">
        <v>0</v>
      </c>
      <c r="H8226" t="s">
        <v>11</v>
      </c>
      <c r="I8226" t="s">
        <v>11</v>
      </c>
      <c r="J8226" s="10">
        <v>0</v>
      </c>
      <c r="K8226" s="13">
        <f t="shared" si="258"/>
        <v>1958</v>
      </c>
      <c r="L8226" s="1" t="str">
        <f t="shared" si="257"/>
        <v/>
      </c>
    </row>
    <row r="8227" spans="1:12" ht="13.8" customHeight="1" x14ac:dyDescent="0.3">
      <c r="A8227" t="s">
        <v>125</v>
      </c>
      <c r="B8227">
        <v>1878</v>
      </c>
      <c r="C8227" s="10">
        <v>507</v>
      </c>
      <c r="D8227">
        <v>477</v>
      </c>
      <c r="E8227">
        <v>30</v>
      </c>
      <c r="F8227">
        <v>0</v>
      </c>
      <c r="G8227">
        <v>0</v>
      </c>
      <c r="H8227" t="s">
        <v>11</v>
      </c>
      <c r="I8227" t="s">
        <v>11</v>
      </c>
      <c r="J8227" s="10">
        <v>0</v>
      </c>
      <c r="K8227" s="13">
        <f t="shared" si="258"/>
        <v>1958</v>
      </c>
      <c r="L8227" s="1" t="str">
        <f t="shared" si="257"/>
        <v/>
      </c>
    </row>
    <row r="8228" spans="1:12" ht="13.8" customHeight="1" x14ac:dyDescent="0.3">
      <c r="A8228" t="s">
        <v>125</v>
      </c>
      <c r="B8228">
        <v>1879</v>
      </c>
      <c r="C8228" s="10">
        <v>632</v>
      </c>
      <c r="D8228">
        <v>587</v>
      </c>
      <c r="E8228">
        <v>46</v>
      </c>
      <c r="F8228">
        <v>0</v>
      </c>
      <c r="G8228">
        <v>0</v>
      </c>
      <c r="H8228" t="s">
        <v>11</v>
      </c>
      <c r="I8228" t="s">
        <v>11</v>
      </c>
      <c r="J8228" s="10">
        <v>0</v>
      </c>
      <c r="K8228" s="13">
        <f t="shared" si="258"/>
        <v>1958</v>
      </c>
      <c r="L8228" s="1" t="str">
        <f t="shared" si="257"/>
        <v/>
      </c>
    </row>
    <row r="8229" spans="1:12" ht="13.8" customHeight="1" x14ac:dyDescent="0.3">
      <c r="A8229" t="s">
        <v>125</v>
      </c>
      <c r="B8229">
        <v>1880</v>
      </c>
      <c r="C8229" s="10">
        <v>641</v>
      </c>
      <c r="D8229">
        <v>600</v>
      </c>
      <c r="E8229">
        <v>41</v>
      </c>
      <c r="F8229">
        <v>0</v>
      </c>
      <c r="G8229">
        <v>0</v>
      </c>
      <c r="H8229" t="s">
        <v>11</v>
      </c>
      <c r="I8229" t="s">
        <v>11</v>
      </c>
      <c r="J8229" s="10">
        <v>0</v>
      </c>
      <c r="K8229" s="13">
        <f t="shared" si="258"/>
        <v>1958</v>
      </c>
      <c r="L8229" s="1" t="str">
        <f t="shared" si="257"/>
        <v/>
      </c>
    </row>
    <row r="8230" spans="1:12" ht="13.8" customHeight="1" x14ac:dyDescent="0.3">
      <c r="A8230" t="s">
        <v>125</v>
      </c>
      <c r="B8230">
        <v>1881</v>
      </c>
      <c r="C8230" s="10">
        <v>659</v>
      </c>
      <c r="D8230">
        <v>636</v>
      </c>
      <c r="E8230">
        <v>23</v>
      </c>
      <c r="F8230">
        <v>0</v>
      </c>
      <c r="G8230">
        <v>0</v>
      </c>
      <c r="H8230" t="s">
        <v>11</v>
      </c>
      <c r="I8230" t="s">
        <v>11</v>
      </c>
      <c r="J8230" s="10">
        <v>0</v>
      </c>
      <c r="K8230" s="13">
        <f t="shared" si="258"/>
        <v>1958</v>
      </c>
      <c r="L8230" s="1" t="str">
        <f t="shared" si="257"/>
        <v/>
      </c>
    </row>
    <row r="8231" spans="1:12" ht="13.8" customHeight="1" x14ac:dyDescent="0.3">
      <c r="A8231" t="s">
        <v>125</v>
      </c>
      <c r="B8231">
        <v>1882</v>
      </c>
      <c r="C8231" s="10">
        <v>686</v>
      </c>
      <c r="D8231">
        <v>631</v>
      </c>
      <c r="E8231">
        <v>55</v>
      </c>
      <c r="F8231">
        <v>0</v>
      </c>
      <c r="G8231">
        <v>0</v>
      </c>
      <c r="H8231" t="s">
        <v>11</v>
      </c>
      <c r="I8231" t="s">
        <v>11</v>
      </c>
      <c r="J8231" s="10">
        <v>0</v>
      </c>
      <c r="K8231" s="13">
        <f t="shared" si="258"/>
        <v>1958</v>
      </c>
      <c r="L8231" s="1" t="str">
        <f t="shared" si="257"/>
        <v/>
      </c>
    </row>
    <row r="8232" spans="1:12" ht="13.8" customHeight="1" x14ac:dyDescent="0.3">
      <c r="A8232" t="s">
        <v>125</v>
      </c>
      <c r="B8232">
        <v>1883</v>
      </c>
      <c r="C8232" s="10">
        <v>740</v>
      </c>
      <c r="D8232">
        <v>676</v>
      </c>
      <c r="E8232">
        <v>63</v>
      </c>
      <c r="F8232">
        <v>0</v>
      </c>
      <c r="G8232">
        <v>0</v>
      </c>
      <c r="H8232" t="s">
        <v>11</v>
      </c>
      <c r="I8232" t="s">
        <v>11</v>
      </c>
      <c r="J8232" s="10">
        <v>0</v>
      </c>
      <c r="K8232" s="13">
        <f t="shared" si="258"/>
        <v>1958</v>
      </c>
      <c r="L8232" s="1" t="str">
        <f t="shared" si="257"/>
        <v/>
      </c>
    </row>
    <row r="8233" spans="1:12" ht="13.8" customHeight="1" x14ac:dyDescent="0.3">
      <c r="A8233" t="s">
        <v>125</v>
      </c>
      <c r="B8233">
        <v>1884</v>
      </c>
      <c r="C8233" s="10">
        <v>807</v>
      </c>
      <c r="D8233">
        <v>758</v>
      </c>
      <c r="E8233">
        <v>49</v>
      </c>
      <c r="F8233">
        <v>0</v>
      </c>
      <c r="G8233">
        <v>0</v>
      </c>
      <c r="H8233" t="s">
        <v>11</v>
      </c>
      <c r="I8233" t="s">
        <v>11</v>
      </c>
      <c r="J8233" s="10">
        <v>0</v>
      </c>
      <c r="K8233" s="13">
        <f t="shared" si="258"/>
        <v>1958</v>
      </c>
      <c r="L8233" s="1" t="str">
        <f t="shared" si="257"/>
        <v/>
      </c>
    </row>
    <row r="8234" spans="1:12" ht="13.8" customHeight="1" x14ac:dyDescent="0.3">
      <c r="A8234" t="s">
        <v>125</v>
      </c>
      <c r="B8234">
        <v>1885</v>
      </c>
      <c r="C8234" s="10">
        <v>914</v>
      </c>
      <c r="D8234">
        <v>865</v>
      </c>
      <c r="E8234">
        <v>50</v>
      </c>
      <c r="F8234">
        <v>0</v>
      </c>
      <c r="G8234">
        <v>0</v>
      </c>
      <c r="H8234" t="s">
        <v>11</v>
      </c>
      <c r="I8234" t="s">
        <v>11</v>
      </c>
      <c r="J8234" s="10">
        <v>0</v>
      </c>
      <c r="K8234" s="13">
        <f t="shared" si="258"/>
        <v>1958</v>
      </c>
      <c r="L8234" s="1" t="str">
        <f t="shared" si="257"/>
        <v/>
      </c>
    </row>
    <row r="8235" spans="1:12" ht="13.8" customHeight="1" x14ac:dyDescent="0.3">
      <c r="A8235" t="s">
        <v>125</v>
      </c>
      <c r="B8235">
        <v>1886</v>
      </c>
      <c r="C8235" s="10">
        <v>984</v>
      </c>
      <c r="D8235">
        <v>915</v>
      </c>
      <c r="E8235">
        <v>68</v>
      </c>
      <c r="F8235">
        <v>0</v>
      </c>
      <c r="G8235">
        <v>0</v>
      </c>
      <c r="H8235" t="s">
        <v>11</v>
      </c>
      <c r="I8235" t="s">
        <v>11</v>
      </c>
      <c r="J8235" s="10">
        <v>0</v>
      </c>
      <c r="K8235" s="13">
        <f t="shared" si="258"/>
        <v>1958</v>
      </c>
      <c r="L8235" s="1" t="str">
        <f t="shared" si="257"/>
        <v/>
      </c>
    </row>
    <row r="8236" spans="1:12" ht="13.8" customHeight="1" x14ac:dyDescent="0.3">
      <c r="A8236" t="s">
        <v>125</v>
      </c>
      <c r="B8236">
        <v>1887</v>
      </c>
      <c r="C8236" s="10">
        <v>1221</v>
      </c>
      <c r="D8236">
        <v>1165</v>
      </c>
      <c r="E8236">
        <v>57</v>
      </c>
      <c r="F8236">
        <v>0</v>
      </c>
      <c r="G8236">
        <v>0</v>
      </c>
      <c r="H8236" t="s">
        <v>11</v>
      </c>
      <c r="I8236" t="s">
        <v>11</v>
      </c>
      <c r="J8236" s="10">
        <v>0</v>
      </c>
      <c r="K8236" s="13">
        <f t="shared" si="258"/>
        <v>1958</v>
      </c>
      <c r="L8236" s="1" t="str">
        <f t="shared" si="257"/>
        <v/>
      </c>
    </row>
    <row r="8237" spans="1:12" ht="13.8" customHeight="1" x14ac:dyDescent="0.3">
      <c r="A8237" t="s">
        <v>125</v>
      </c>
      <c r="B8237">
        <v>1888</v>
      </c>
      <c r="C8237" s="10">
        <v>1411</v>
      </c>
      <c r="D8237">
        <v>1332</v>
      </c>
      <c r="E8237">
        <v>79</v>
      </c>
      <c r="F8237">
        <v>0</v>
      </c>
      <c r="G8237">
        <v>0</v>
      </c>
      <c r="H8237" t="s">
        <v>11</v>
      </c>
      <c r="I8237" t="s">
        <v>11</v>
      </c>
      <c r="J8237" s="10">
        <v>0</v>
      </c>
      <c r="K8237" s="13">
        <f t="shared" si="258"/>
        <v>1958</v>
      </c>
      <c r="L8237" s="1" t="str">
        <f t="shared" si="257"/>
        <v/>
      </c>
    </row>
    <row r="8238" spans="1:12" ht="13.8" customHeight="1" x14ac:dyDescent="0.3">
      <c r="A8238" t="s">
        <v>125</v>
      </c>
      <c r="B8238">
        <v>1889</v>
      </c>
      <c r="C8238" s="10">
        <v>1707</v>
      </c>
      <c r="D8238">
        <v>1606</v>
      </c>
      <c r="E8238">
        <v>101</v>
      </c>
      <c r="F8238">
        <v>0</v>
      </c>
      <c r="G8238">
        <v>0</v>
      </c>
      <c r="H8238" t="s">
        <v>11</v>
      </c>
      <c r="I8238" t="s">
        <v>11</v>
      </c>
      <c r="J8238" s="10">
        <v>0</v>
      </c>
      <c r="K8238" s="13">
        <f t="shared" si="258"/>
        <v>1958</v>
      </c>
      <c r="L8238" s="1" t="str">
        <f t="shared" si="257"/>
        <v/>
      </c>
    </row>
    <row r="8239" spans="1:12" ht="13.8" customHeight="1" x14ac:dyDescent="0.3">
      <c r="A8239" t="s">
        <v>125</v>
      </c>
      <c r="B8239">
        <v>1890</v>
      </c>
      <c r="C8239" s="10">
        <v>1844</v>
      </c>
      <c r="D8239">
        <v>1729</v>
      </c>
      <c r="E8239">
        <v>116</v>
      </c>
      <c r="F8239">
        <v>0</v>
      </c>
      <c r="G8239">
        <v>0</v>
      </c>
      <c r="H8239" t="s">
        <v>11</v>
      </c>
      <c r="I8239" t="s">
        <v>11</v>
      </c>
      <c r="J8239" s="10">
        <v>0</v>
      </c>
      <c r="K8239" s="13">
        <f t="shared" si="258"/>
        <v>1958</v>
      </c>
      <c r="L8239" s="1" t="str">
        <f t="shared" si="257"/>
        <v/>
      </c>
    </row>
    <row r="8240" spans="1:12" ht="13.8" customHeight="1" x14ac:dyDescent="0.3">
      <c r="A8240" t="s">
        <v>125</v>
      </c>
      <c r="B8240">
        <v>1891</v>
      </c>
      <c r="C8240" s="10">
        <v>2217</v>
      </c>
      <c r="D8240">
        <v>2109</v>
      </c>
      <c r="E8240">
        <v>108</v>
      </c>
      <c r="F8240">
        <v>0</v>
      </c>
      <c r="G8240">
        <v>0</v>
      </c>
      <c r="H8240" t="s">
        <v>11</v>
      </c>
      <c r="I8240" t="s">
        <v>11</v>
      </c>
      <c r="J8240" s="10">
        <v>0</v>
      </c>
      <c r="K8240" s="13">
        <f t="shared" si="258"/>
        <v>1958</v>
      </c>
      <c r="L8240" s="1" t="str">
        <f t="shared" si="257"/>
        <v/>
      </c>
    </row>
    <row r="8241" spans="1:12" ht="13.8" customHeight="1" x14ac:dyDescent="0.3">
      <c r="A8241" t="s">
        <v>125</v>
      </c>
      <c r="B8241">
        <v>1892</v>
      </c>
      <c r="C8241" s="10">
        <v>2204</v>
      </c>
      <c r="D8241">
        <v>2111</v>
      </c>
      <c r="E8241">
        <v>93</v>
      </c>
      <c r="F8241">
        <v>0</v>
      </c>
      <c r="G8241">
        <v>0</v>
      </c>
      <c r="H8241" t="s">
        <v>11</v>
      </c>
      <c r="I8241" t="s">
        <v>11</v>
      </c>
      <c r="J8241" s="10">
        <v>0</v>
      </c>
      <c r="K8241" s="13">
        <f t="shared" si="258"/>
        <v>1958</v>
      </c>
      <c r="L8241" s="1" t="str">
        <f t="shared" si="257"/>
        <v/>
      </c>
    </row>
    <row r="8242" spans="1:12" ht="13.8" customHeight="1" x14ac:dyDescent="0.3">
      <c r="A8242" t="s">
        <v>125</v>
      </c>
      <c r="B8242">
        <v>1893</v>
      </c>
      <c r="C8242" s="10">
        <v>2340</v>
      </c>
      <c r="D8242">
        <v>2202</v>
      </c>
      <c r="E8242">
        <v>138</v>
      </c>
      <c r="F8242">
        <v>0</v>
      </c>
      <c r="G8242">
        <v>0</v>
      </c>
      <c r="H8242" t="s">
        <v>11</v>
      </c>
      <c r="I8242" t="s">
        <v>11</v>
      </c>
      <c r="J8242" s="10">
        <v>0</v>
      </c>
      <c r="K8242" s="13">
        <f t="shared" si="258"/>
        <v>1958</v>
      </c>
      <c r="L8242" s="1" t="str">
        <f t="shared" si="257"/>
        <v/>
      </c>
    </row>
    <row r="8243" spans="1:12" ht="13.8" customHeight="1" x14ac:dyDescent="0.3">
      <c r="A8243" t="s">
        <v>125</v>
      </c>
      <c r="B8243">
        <v>1894</v>
      </c>
      <c r="C8243" s="10">
        <v>3009</v>
      </c>
      <c r="D8243">
        <v>2848</v>
      </c>
      <c r="E8243">
        <v>160</v>
      </c>
      <c r="F8243">
        <v>0</v>
      </c>
      <c r="G8243">
        <v>0</v>
      </c>
      <c r="H8243" t="s">
        <v>11</v>
      </c>
      <c r="I8243" t="s">
        <v>11</v>
      </c>
      <c r="J8243" s="10">
        <v>0</v>
      </c>
      <c r="K8243" s="13">
        <f t="shared" si="258"/>
        <v>1958</v>
      </c>
      <c r="L8243" s="1" t="str">
        <f t="shared" si="257"/>
        <v/>
      </c>
    </row>
    <row r="8244" spans="1:12" ht="13.8" customHeight="1" x14ac:dyDescent="0.3">
      <c r="A8244" t="s">
        <v>125</v>
      </c>
      <c r="B8244">
        <v>1895</v>
      </c>
      <c r="C8244" s="10">
        <v>3337</v>
      </c>
      <c r="D8244">
        <v>3207</v>
      </c>
      <c r="E8244">
        <v>130</v>
      </c>
      <c r="F8244">
        <v>0</v>
      </c>
      <c r="G8244">
        <v>0</v>
      </c>
      <c r="H8244" t="s">
        <v>11</v>
      </c>
      <c r="I8244" t="s">
        <v>11</v>
      </c>
      <c r="J8244" s="10">
        <v>0</v>
      </c>
      <c r="K8244" s="13">
        <f t="shared" si="258"/>
        <v>1958</v>
      </c>
      <c r="L8244" s="1" t="str">
        <f t="shared" si="257"/>
        <v/>
      </c>
    </row>
    <row r="8245" spans="1:12" ht="13.8" customHeight="1" x14ac:dyDescent="0.3">
      <c r="A8245" t="s">
        <v>125</v>
      </c>
      <c r="B8245">
        <v>1896</v>
      </c>
      <c r="C8245" s="10">
        <v>3525</v>
      </c>
      <c r="D8245">
        <v>3360</v>
      </c>
      <c r="E8245">
        <v>165</v>
      </c>
      <c r="F8245">
        <v>0</v>
      </c>
      <c r="G8245">
        <v>0</v>
      </c>
      <c r="H8245" t="s">
        <v>11</v>
      </c>
      <c r="I8245" t="s">
        <v>11</v>
      </c>
      <c r="J8245" s="10">
        <v>0</v>
      </c>
      <c r="K8245" s="13">
        <f t="shared" si="258"/>
        <v>1958</v>
      </c>
      <c r="L8245" s="1" t="str">
        <f t="shared" si="257"/>
        <v/>
      </c>
    </row>
    <row r="8246" spans="1:12" ht="13.8" customHeight="1" x14ac:dyDescent="0.3">
      <c r="A8246" t="s">
        <v>125</v>
      </c>
      <c r="B8246">
        <v>1897</v>
      </c>
      <c r="C8246" s="10">
        <v>3696</v>
      </c>
      <c r="D8246">
        <v>3513</v>
      </c>
      <c r="E8246">
        <v>183</v>
      </c>
      <c r="F8246">
        <v>0</v>
      </c>
      <c r="G8246">
        <v>0</v>
      </c>
      <c r="H8246" t="s">
        <v>11</v>
      </c>
      <c r="I8246" t="s">
        <v>11</v>
      </c>
      <c r="J8246" s="10">
        <v>0</v>
      </c>
      <c r="K8246" s="13">
        <f t="shared" si="258"/>
        <v>1958</v>
      </c>
      <c r="L8246" s="1" t="str">
        <f t="shared" si="257"/>
        <v/>
      </c>
    </row>
    <row r="8247" spans="1:12" ht="13.8" customHeight="1" x14ac:dyDescent="0.3">
      <c r="A8247" t="s">
        <v>125</v>
      </c>
      <c r="B8247">
        <v>1898</v>
      </c>
      <c r="C8247" s="10">
        <v>4707</v>
      </c>
      <c r="D8247">
        <v>4500</v>
      </c>
      <c r="E8247">
        <v>208</v>
      </c>
      <c r="F8247">
        <v>0</v>
      </c>
      <c r="G8247">
        <v>0</v>
      </c>
      <c r="H8247" t="s">
        <v>11</v>
      </c>
      <c r="I8247" t="s">
        <v>11</v>
      </c>
      <c r="J8247" s="10">
        <v>0</v>
      </c>
      <c r="K8247" s="13">
        <f t="shared" si="258"/>
        <v>1958</v>
      </c>
      <c r="L8247" s="1" t="str">
        <f t="shared" si="257"/>
        <v/>
      </c>
    </row>
    <row r="8248" spans="1:12" ht="13.8" customHeight="1" x14ac:dyDescent="0.3">
      <c r="A8248" t="s">
        <v>125</v>
      </c>
      <c r="B8248">
        <v>1899</v>
      </c>
      <c r="C8248" s="10">
        <v>4714</v>
      </c>
      <c r="D8248">
        <v>4524</v>
      </c>
      <c r="E8248">
        <v>190</v>
      </c>
      <c r="F8248">
        <v>0</v>
      </c>
      <c r="G8248">
        <v>0</v>
      </c>
      <c r="H8248" t="s">
        <v>11</v>
      </c>
      <c r="I8248" t="s">
        <v>11</v>
      </c>
      <c r="J8248" s="10">
        <v>0</v>
      </c>
      <c r="K8248" s="13">
        <f t="shared" si="258"/>
        <v>1958</v>
      </c>
      <c r="L8248" s="1" t="str">
        <f t="shared" si="257"/>
        <v/>
      </c>
    </row>
    <row r="8249" spans="1:12" ht="13.8" customHeight="1" x14ac:dyDescent="0.3">
      <c r="A8249" t="s">
        <v>125</v>
      </c>
      <c r="B8249">
        <v>1900</v>
      </c>
      <c r="C8249" s="10">
        <v>5298</v>
      </c>
      <c r="D8249">
        <v>5030</v>
      </c>
      <c r="E8249">
        <v>268</v>
      </c>
      <c r="F8249">
        <v>0</v>
      </c>
      <c r="G8249">
        <v>0</v>
      </c>
      <c r="H8249" t="s">
        <v>11</v>
      </c>
      <c r="I8249" t="s">
        <v>11</v>
      </c>
      <c r="J8249" s="10">
        <v>0</v>
      </c>
      <c r="K8249" s="13">
        <f t="shared" si="258"/>
        <v>1958</v>
      </c>
      <c r="L8249" s="1" t="str">
        <f t="shared" si="257"/>
        <v/>
      </c>
    </row>
    <row r="8250" spans="1:12" ht="13.8" customHeight="1" x14ac:dyDescent="0.3">
      <c r="A8250" t="s">
        <v>125</v>
      </c>
      <c r="B8250">
        <v>1901</v>
      </c>
      <c r="C8250" s="10">
        <v>6352</v>
      </c>
      <c r="D8250">
        <v>6055</v>
      </c>
      <c r="E8250">
        <v>296</v>
      </c>
      <c r="F8250">
        <v>0</v>
      </c>
      <c r="G8250">
        <v>0</v>
      </c>
      <c r="H8250" t="s">
        <v>11</v>
      </c>
      <c r="I8250" t="s">
        <v>11</v>
      </c>
      <c r="J8250" s="10">
        <v>0</v>
      </c>
      <c r="K8250" s="13">
        <f t="shared" si="258"/>
        <v>1958</v>
      </c>
      <c r="L8250" s="1" t="str">
        <f t="shared" si="257"/>
        <v/>
      </c>
    </row>
    <row r="8251" spans="1:12" ht="13.8" customHeight="1" x14ac:dyDescent="0.3">
      <c r="A8251" t="s">
        <v>125</v>
      </c>
      <c r="B8251">
        <v>1902</v>
      </c>
      <c r="C8251" s="10">
        <v>6808</v>
      </c>
      <c r="D8251">
        <v>6487</v>
      </c>
      <c r="E8251">
        <v>322</v>
      </c>
      <c r="F8251">
        <v>0</v>
      </c>
      <c r="G8251">
        <v>0</v>
      </c>
      <c r="H8251" t="s">
        <v>11</v>
      </c>
      <c r="I8251" t="s">
        <v>11</v>
      </c>
      <c r="J8251" s="10">
        <v>0</v>
      </c>
      <c r="K8251" s="13">
        <f t="shared" si="258"/>
        <v>1958</v>
      </c>
      <c r="L8251" s="1" t="str">
        <f t="shared" si="257"/>
        <v/>
      </c>
    </row>
    <row r="8252" spans="1:12" ht="13.8" customHeight="1" x14ac:dyDescent="0.3">
      <c r="A8252" t="s">
        <v>125</v>
      </c>
      <c r="B8252">
        <v>1903</v>
      </c>
      <c r="C8252" s="10">
        <v>7038</v>
      </c>
      <c r="D8252">
        <v>6780</v>
      </c>
      <c r="E8252">
        <v>258</v>
      </c>
      <c r="F8252">
        <v>0</v>
      </c>
      <c r="G8252">
        <v>0</v>
      </c>
      <c r="H8252" t="s">
        <v>11</v>
      </c>
      <c r="I8252" t="s">
        <v>11</v>
      </c>
      <c r="J8252" s="10">
        <v>0</v>
      </c>
      <c r="K8252" s="13">
        <f t="shared" si="258"/>
        <v>1958</v>
      </c>
      <c r="L8252" s="1" t="str">
        <f t="shared" si="257"/>
        <v/>
      </c>
    </row>
    <row r="8253" spans="1:12" ht="13.8" customHeight="1" x14ac:dyDescent="0.3">
      <c r="A8253" t="s">
        <v>125</v>
      </c>
      <c r="B8253">
        <v>1904</v>
      </c>
      <c r="C8253" s="10">
        <v>7929</v>
      </c>
      <c r="D8253">
        <v>7566</v>
      </c>
      <c r="E8253">
        <v>363</v>
      </c>
      <c r="F8253">
        <v>0</v>
      </c>
      <c r="G8253">
        <v>0</v>
      </c>
      <c r="H8253" t="s">
        <v>11</v>
      </c>
      <c r="I8253" t="s">
        <v>11</v>
      </c>
      <c r="J8253" s="10">
        <v>0</v>
      </c>
      <c r="K8253" s="13">
        <f t="shared" si="258"/>
        <v>1958</v>
      </c>
      <c r="L8253" s="1" t="str">
        <f t="shared" si="257"/>
        <v/>
      </c>
    </row>
    <row r="8254" spans="1:12" ht="13.8" customHeight="1" x14ac:dyDescent="0.3">
      <c r="A8254" t="s">
        <v>125</v>
      </c>
      <c r="B8254">
        <v>1905</v>
      </c>
      <c r="C8254" s="10">
        <v>8169</v>
      </c>
      <c r="D8254">
        <v>7872</v>
      </c>
      <c r="E8254">
        <v>297</v>
      </c>
      <c r="F8254">
        <v>0</v>
      </c>
      <c r="G8254">
        <v>0</v>
      </c>
      <c r="H8254" t="s">
        <v>11</v>
      </c>
      <c r="I8254" t="s">
        <v>11</v>
      </c>
      <c r="J8254" s="10">
        <v>0</v>
      </c>
      <c r="K8254" s="13">
        <f t="shared" si="258"/>
        <v>1958</v>
      </c>
      <c r="L8254" s="1" t="str">
        <f t="shared" si="257"/>
        <v/>
      </c>
    </row>
    <row r="8255" spans="1:12" ht="13.8" customHeight="1" x14ac:dyDescent="0.3">
      <c r="A8255" t="s">
        <v>125</v>
      </c>
      <c r="B8255">
        <v>1906</v>
      </c>
      <c r="C8255" s="10">
        <v>8967</v>
      </c>
      <c r="D8255">
        <v>8627</v>
      </c>
      <c r="E8255">
        <v>340</v>
      </c>
      <c r="F8255">
        <v>0</v>
      </c>
      <c r="G8255">
        <v>0</v>
      </c>
      <c r="H8255" t="s">
        <v>11</v>
      </c>
      <c r="I8255" t="s">
        <v>11</v>
      </c>
      <c r="J8255" s="10">
        <v>0</v>
      </c>
      <c r="K8255" s="13">
        <f t="shared" si="258"/>
        <v>1958</v>
      </c>
      <c r="L8255" s="1" t="str">
        <f t="shared" si="257"/>
        <v/>
      </c>
    </row>
    <row r="8256" spans="1:12" ht="13.8" customHeight="1" x14ac:dyDescent="0.3">
      <c r="A8256" t="s">
        <v>125</v>
      </c>
      <c r="B8256">
        <v>1907</v>
      </c>
      <c r="C8256" s="10">
        <v>9572</v>
      </c>
      <c r="D8256">
        <v>9170</v>
      </c>
      <c r="E8256">
        <v>402</v>
      </c>
      <c r="F8256">
        <v>0</v>
      </c>
      <c r="G8256">
        <v>0</v>
      </c>
      <c r="H8256" t="s">
        <v>11</v>
      </c>
      <c r="I8256" t="s">
        <v>11</v>
      </c>
      <c r="J8256" s="10">
        <v>0</v>
      </c>
      <c r="K8256" s="13">
        <f t="shared" si="258"/>
        <v>1958</v>
      </c>
      <c r="L8256" s="1" t="str">
        <f t="shared" si="257"/>
        <v/>
      </c>
    </row>
    <row r="8257" spans="1:12" ht="13.8" customHeight="1" x14ac:dyDescent="0.3">
      <c r="A8257" t="s">
        <v>125</v>
      </c>
      <c r="B8257">
        <v>1908</v>
      </c>
      <c r="C8257" s="10">
        <v>10271</v>
      </c>
      <c r="D8257">
        <v>9858</v>
      </c>
      <c r="E8257">
        <v>414</v>
      </c>
      <c r="F8257">
        <v>0</v>
      </c>
      <c r="G8257">
        <v>0</v>
      </c>
      <c r="H8257" t="s">
        <v>11</v>
      </c>
      <c r="I8257" t="s">
        <v>11</v>
      </c>
      <c r="J8257" s="10">
        <v>0</v>
      </c>
      <c r="K8257" s="13">
        <f t="shared" si="258"/>
        <v>1958</v>
      </c>
      <c r="L8257" s="1" t="str">
        <f t="shared" si="257"/>
        <v/>
      </c>
    </row>
    <row r="8258" spans="1:12" ht="13.8" customHeight="1" x14ac:dyDescent="0.3">
      <c r="A8258" t="s">
        <v>125</v>
      </c>
      <c r="B8258">
        <v>1909</v>
      </c>
      <c r="C8258" s="10">
        <v>10441</v>
      </c>
      <c r="D8258">
        <v>10072</v>
      </c>
      <c r="E8258">
        <v>369</v>
      </c>
      <c r="F8258">
        <v>0</v>
      </c>
      <c r="G8258">
        <v>0</v>
      </c>
      <c r="H8258" t="s">
        <v>11</v>
      </c>
      <c r="I8258" t="s">
        <v>11</v>
      </c>
      <c r="J8258" s="10">
        <v>0</v>
      </c>
      <c r="K8258" s="13">
        <f t="shared" si="258"/>
        <v>1958</v>
      </c>
      <c r="L8258" s="1" t="str">
        <f t="shared" ref="L8258:L8321" si="259">IF(AND(B8258&gt;2011),1,"")</f>
        <v/>
      </c>
    </row>
    <row r="8259" spans="1:12" ht="13.8" customHeight="1" x14ac:dyDescent="0.3">
      <c r="A8259" t="s">
        <v>125</v>
      </c>
      <c r="B8259">
        <v>1910</v>
      </c>
      <c r="C8259" s="10">
        <v>10749</v>
      </c>
      <c r="D8259">
        <v>10534</v>
      </c>
      <c r="E8259">
        <v>215</v>
      </c>
      <c r="F8259">
        <v>0</v>
      </c>
      <c r="G8259">
        <v>0</v>
      </c>
      <c r="H8259" t="s">
        <v>11</v>
      </c>
      <c r="I8259" t="s">
        <v>11</v>
      </c>
      <c r="J8259" s="10">
        <v>0</v>
      </c>
      <c r="K8259" s="13">
        <f t="shared" si="258"/>
        <v>1958</v>
      </c>
      <c r="L8259" s="1" t="str">
        <f t="shared" si="259"/>
        <v/>
      </c>
    </row>
    <row r="8260" spans="1:12" ht="13.8" customHeight="1" x14ac:dyDescent="0.3">
      <c r="A8260" t="s">
        <v>125</v>
      </c>
      <c r="B8260">
        <v>1911</v>
      </c>
      <c r="C8260" s="10">
        <v>12066</v>
      </c>
      <c r="D8260">
        <v>11831</v>
      </c>
      <c r="E8260">
        <v>234</v>
      </c>
      <c r="F8260">
        <v>0</v>
      </c>
      <c r="G8260">
        <v>0</v>
      </c>
      <c r="H8260" t="s">
        <v>11</v>
      </c>
      <c r="I8260" t="s">
        <v>11</v>
      </c>
      <c r="J8260" s="10">
        <v>0</v>
      </c>
      <c r="K8260" s="13">
        <f t="shared" si="258"/>
        <v>1958</v>
      </c>
      <c r="L8260" s="1" t="str">
        <f t="shared" si="259"/>
        <v/>
      </c>
    </row>
    <row r="8261" spans="1:12" ht="13.8" customHeight="1" x14ac:dyDescent="0.3">
      <c r="A8261" t="s">
        <v>125</v>
      </c>
      <c r="B8261">
        <v>1912</v>
      </c>
      <c r="C8261" s="10">
        <v>13450</v>
      </c>
      <c r="D8261">
        <v>13255</v>
      </c>
      <c r="E8261">
        <v>196</v>
      </c>
      <c r="F8261">
        <v>0</v>
      </c>
      <c r="G8261">
        <v>0</v>
      </c>
      <c r="H8261" t="s">
        <v>11</v>
      </c>
      <c r="I8261" t="s">
        <v>11</v>
      </c>
      <c r="J8261" s="10">
        <v>0</v>
      </c>
      <c r="K8261" s="13">
        <f t="shared" si="258"/>
        <v>1958</v>
      </c>
      <c r="L8261" s="1" t="str">
        <f t="shared" si="259"/>
        <v/>
      </c>
    </row>
    <row r="8262" spans="1:12" ht="13.8" customHeight="1" x14ac:dyDescent="0.3">
      <c r="A8262" t="s">
        <v>125</v>
      </c>
      <c r="B8262">
        <v>1913</v>
      </c>
      <c r="C8262" s="10">
        <v>14824</v>
      </c>
      <c r="D8262">
        <v>14595</v>
      </c>
      <c r="E8262">
        <v>229</v>
      </c>
      <c r="F8262">
        <v>0</v>
      </c>
      <c r="G8262">
        <v>0</v>
      </c>
      <c r="H8262" t="s">
        <v>11</v>
      </c>
      <c r="I8262" t="s">
        <v>11</v>
      </c>
      <c r="J8262" s="10">
        <v>0</v>
      </c>
      <c r="K8262" s="13">
        <f t="shared" si="258"/>
        <v>1958</v>
      </c>
      <c r="L8262" s="1" t="str">
        <f t="shared" si="259"/>
        <v/>
      </c>
    </row>
    <row r="8263" spans="1:12" ht="13.8" customHeight="1" x14ac:dyDescent="0.3">
      <c r="A8263" t="s">
        <v>125</v>
      </c>
      <c r="B8263">
        <v>1914</v>
      </c>
      <c r="C8263" s="10">
        <v>15834</v>
      </c>
      <c r="D8263">
        <v>15524</v>
      </c>
      <c r="E8263">
        <v>311</v>
      </c>
      <c r="F8263">
        <v>0</v>
      </c>
      <c r="G8263">
        <v>0</v>
      </c>
      <c r="H8263" t="s">
        <v>11</v>
      </c>
      <c r="I8263" t="s">
        <v>11</v>
      </c>
      <c r="J8263" s="10">
        <v>0</v>
      </c>
      <c r="K8263" s="13">
        <f t="shared" si="258"/>
        <v>1958</v>
      </c>
      <c r="L8263" s="1" t="str">
        <f t="shared" si="259"/>
        <v/>
      </c>
    </row>
    <row r="8264" spans="1:12" ht="13.8" customHeight="1" x14ac:dyDescent="0.3">
      <c r="A8264" t="s">
        <v>125</v>
      </c>
      <c r="B8264">
        <v>1915</v>
      </c>
      <c r="C8264" s="10">
        <v>14422</v>
      </c>
      <c r="D8264">
        <v>14077</v>
      </c>
      <c r="E8264">
        <v>345</v>
      </c>
      <c r="F8264">
        <v>0</v>
      </c>
      <c r="G8264">
        <v>0</v>
      </c>
      <c r="H8264" t="s">
        <v>11</v>
      </c>
      <c r="I8264" t="s">
        <v>11</v>
      </c>
      <c r="J8264" s="10">
        <v>0</v>
      </c>
      <c r="K8264" s="13">
        <f t="shared" ref="K8264:K8327" si="260">IF(B8264&lt;1990,IF(B8264&lt;1959,1958,1989),1990)</f>
        <v>1958</v>
      </c>
      <c r="L8264" s="1" t="str">
        <f t="shared" si="259"/>
        <v/>
      </c>
    </row>
    <row r="8265" spans="1:12" ht="13.8" customHeight="1" x14ac:dyDescent="0.3">
      <c r="A8265" t="s">
        <v>125</v>
      </c>
      <c r="B8265">
        <v>1916</v>
      </c>
      <c r="C8265" s="10">
        <v>15993</v>
      </c>
      <c r="D8265">
        <v>15636</v>
      </c>
      <c r="E8265">
        <v>349</v>
      </c>
      <c r="F8265">
        <v>8</v>
      </c>
      <c r="G8265">
        <v>0</v>
      </c>
      <c r="H8265" t="s">
        <v>11</v>
      </c>
      <c r="I8265" t="s">
        <v>11</v>
      </c>
      <c r="J8265" s="10">
        <v>0</v>
      </c>
      <c r="K8265" s="13">
        <f t="shared" si="260"/>
        <v>1958</v>
      </c>
      <c r="L8265" s="1" t="str">
        <f t="shared" si="259"/>
        <v/>
      </c>
    </row>
    <row r="8266" spans="1:12" ht="13.8" customHeight="1" x14ac:dyDescent="0.3">
      <c r="A8266" t="s">
        <v>125</v>
      </c>
      <c r="B8266">
        <v>1917</v>
      </c>
      <c r="C8266" s="10">
        <v>18418</v>
      </c>
      <c r="D8266">
        <v>18068</v>
      </c>
      <c r="E8266">
        <v>337</v>
      </c>
      <c r="F8266">
        <v>12</v>
      </c>
      <c r="G8266">
        <v>0</v>
      </c>
      <c r="H8266" t="s">
        <v>11</v>
      </c>
      <c r="I8266" t="s">
        <v>11</v>
      </c>
      <c r="J8266" s="10">
        <v>0</v>
      </c>
      <c r="K8266" s="13">
        <f t="shared" si="260"/>
        <v>1958</v>
      </c>
      <c r="L8266" s="1" t="str">
        <f t="shared" si="259"/>
        <v/>
      </c>
    </row>
    <row r="8267" spans="1:12" ht="13.8" customHeight="1" x14ac:dyDescent="0.3">
      <c r="A8267" t="s">
        <v>125</v>
      </c>
      <c r="B8267">
        <v>1918</v>
      </c>
      <c r="C8267" s="10">
        <v>19526</v>
      </c>
      <c r="D8267">
        <v>19225</v>
      </c>
      <c r="E8267">
        <v>288</v>
      </c>
      <c r="F8267">
        <v>13</v>
      </c>
      <c r="G8267">
        <v>0</v>
      </c>
      <c r="H8267" t="s">
        <v>11</v>
      </c>
      <c r="I8267" t="s">
        <v>11</v>
      </c>
      <c r="J8267" s="10">
        <v>0</v>
      </c>
      <c r="K8267" s="13">
        <f t="shared" si="260"/>
        <v>1958</v>
      </c>
      <c r="L8267" s="1" t="str">
        <f t="shared" si="259"/>
        <v/>
      </c>
    </row>
    <row r="8268" spans="1:12" ht="13.8" customHeight="1" x14ac:dyDescent="0.3">
      <c r="A8268" t="s">
        <v>125</v>
      </c>
      <c r="B8268">
        <v>1919</v>
      </c>
      <c r="C8268" s="10">
        <v>21614</v>
      </c>
      <c r="D8268">
        <v>21336</v>
      </c>
      <c r="E8268">
        <v>264</v>
      </c>
      <c r="F8268">
        <v>14</v>
      </c>
      <c r="G8268">
        <v>0</v>
      </c>
      <c r="H8268" t="s">
        <v>11</v>
      </c>
      <c r="I8268" t="s">
        <v>11</v>
      </c>
      <c r="J8268" s="10">
        <v>0</v>
      </c>
      <c r="K8268" s="13">
        <f t="shared" si="260"/>
        <v>1958</v>
      </c>
      <c r="L8268" s="1" t="str">
        <f t="shared" si="259"/>
        <v/>
      </c>
    </row>
    <row r="8269" spans="1:12" ht="13.8" customHeight="1" x14ac:dyDescent="0.3">
      <c r="A8269" t="s">
        <v>125</v>
      </c>
      <c r="B8269">
        <v>1920</v>
      </c>
      <c r="C8269" s="10">
        <v>20273</v>
      </c>
      <c r="D8269">
        <v>19992</v>
      </c>
      <c r="E8269">
        <v>262</v>
      </c>
      <c r="F8269">
        <v>19</v>
      </c>
      <c r="G8269">
        <v>0</v>
      </c>
      <c r="H8269" t="s">
        <v>11</v>
      </c>
      <c r="I8269" t="s">
        <v>11</v>
      </c>
      <c r="J8269" s="10">
        <v>0</v>
      </c>
      <c r="K8269" s="13">
        <f t="shared" si="260"/>
        <v>1958</v>
      </c>
      <c r="L8269" s="1" t="str">
        <f t="shared" si="259"/>
        <v/>
      </c>
    </row>
    <row r="8270" spans="1:12" ht="13.8" customHeight="1" x14ac:dyDescent="0.3">
      <c r="A8270" t="s">
        <v>125</v>
      </c>
      <c r="B8270">
        <v>1921</v>
      </c>
      <c r="C8270" s="10">
        <v>18234</v>
      </c>
      <c r="D8270">
        <v>17968</v>
      </c>
      <c r="E8270">
        <v>250</v>
      </c>
      <c r="F8270">
        <v>16</v>
      </c>
      <c r="G8270">
        <v>0</v>
      </c>
      <c r="H8270" t="s">
        <v>11</v>
      </c>
      <c r="I8270" t="s">
        <v>11</v>
      </c>
      <c r="J8270" s="10">
        <v>0</v>
      </c>
      <c r="K8270" s="13">
        <f t="shared" si="260"/>
        <v>1958</v>
      </c>
      <c r="L8270" s="1" t="str">
        <f t="shared" si="259"/>
        <v/>
      </c>
    </row>
    <row r="8271" spans="1:12" ht="13.8" customHeight="1" x14ac:dyDescent="0.3">
      <c r="A8271" t="s">
        <v>125</v>
      </c>
      <c r="B8271">
        <v>1922</v>
      </c>
      <c r="C8271" s="10">
        <v>19495</v>
      </c>
      <c r="D8271">
        <v>19241</v>
      </c>
      <c r="E8271">
        <v>239</v>
      </c>
      <c r="F8271">
        <v>16</v>
      </c>
      <c r="G8271">
        <v>0</v>
      </c>
      <c r="H8271" t="s">
        <v>11</v>
      </c>
      <c r="I8271" t="s">
        <v>11</v>
      </c>
      <c r="J8271" s="10">
        <v>0</v>
      </c>
      <c r="K8271" s="13">
        <f t="shared" si="260"/>
        <v>1958</v>
      </c>
      <c r="L8271" s="1" t="str">
        <f t="shared" si="259"/>
        <v/>
      </c>
    </row>
    <row r="8272" spans="1:12" ht="13.8" customHeight="1" x14ac:dyDescent="0.3">
      <c r="A8272" t="s">
        <v>125</v>
      </c>
      <c r="B8272">
        <v>1923</v>
      </c>
      <c r="C8272" s="10">
        <v>20717</v>
      </c>
      <c r="D8272">
        <v>20494</v>
      </c>
      <c r="E8272">
        <v>210</v>
      </c>
      <c r="F8272">
        <v>13</v>
      </c>
      <c r="G8272">
        <v>0</v>
      </c>
      <c r="H8272" t="s">
        <v>11</v>
      </c>
      <c r="I8272" t="s">
        <v>11</v>
      </c>
      <c r="J8272" s="10">
        <v>0</v>
      </c>
      <c r="K8272" s="13">
        <f t="shared" si="260"/>
        <v>1958</v>
      </c>
      <c r="L8272" s="1" t="str">
        <f t="shared" si="259"/>
        <v/>
      </c>
    </row>
    <row r="8273" spans="1:12" ht="13.8" customHeight="1" x14ac:dyDescent="0.3">
      <c r="A8273" t="s">
        <v>125</v>
      </c>
      <c r="B8273">
        <v>1924</v>
      </c>
      <c r="C8273" s="10">
        <v>21656</v>
      </c>
      <c r="D8273">
        <v>21436</v>
      </c>
      <c r="E8273">
        <v>211</v>
      </c>
      <c r="F8273">
        <v>10</v>
      </c>
      <c r="G8273">
        <v>0</v>
      </c>
      <c r="H8273" t="s">
        <v>11</v>
      </c>
      <c r="I8273" t="s">
        <v>11</v>
      </c>
      <c r="J8273" s="10">
        <v>0</v>
      </c>
      <c r="K8273" s="13">
        <f t="shared" si="260"/>
        <v>1958</v>
      </c>
      <c r="L8273" s="1" t="str">
        <f t="shared" si="259"/>
        <v/>
      </c>
    </row>
    <row r="8274" spans="1:12" ht="13.8" customHeight="1" x14ac:dyDescent="0.3">
      <c r="A8274" t="s">
        <v>125</v>
      </c>
      <c r="B8274">
        <v>1925</v>
      </c>
      <c r="C8274" s="10">
        <v>22383</v>
      </c>
      <c r="D8274">
        <v>22149</v>
      </c>
      <c r="E8274">
        <v>223</v>
      </c>
      <c r="F8274">
        <v>11</v>
      </c>
      <c r="G8274">
        <v>0</v>
      </c>
      <c r="H8274" t="s">
        <v>11</v>
      </c>
      <c r="I8274" t="s">
        <v>11</v>
      </c>
      <c r="J8274" s="10">
        <v>0</v>
      </c>
      <c r="K8274" s="13">
        <f t="shared" si="260"/>
        <v>1958</v>
      </c>
      <c r="L8274" s="1" t="str">
        <f t="shared" si="259"/>
        <v/>
      </c>
    </row>
    <row r="8275" spans="1:12" ht="13.8" customHeight="1" x14ac:dyDescent="0.3">
      <c r="A8275" t="s">
        <v>125</v>
      </c>
      <c r="B8275">
        <v>1926</v>
      </c>
      <c r="C8275" s="10">
        <v>22545</v>
      </c>
      <c r="D8275">
        <v>22327</v>
      </c>
      <c r="E8275">
        <v>208</v>
      </c>
      <c r="F8275">
        <v>11</v>
      </c>
      <c r="G8275">
        <v>0</v>
      </c>
      <c r="H8275" t="s">
        <v>11</v>
      </c>
      <c r="I8275" t="s">
        <v>11</v>
      </c>
      <c r="J8275" s="10">
        <v>0</v>
      </c>
      <c r="K8275" s="13">
        <f t="shared" si="260"/>
        <v>1958</v>
      </c>
      <c r="L8275" s="1" t="str">
        <f t="shared" si="259"/>
        <v/>
      </c>
    </row>
    <row r="8276" spans="1:12" ht="13.8" customHeight="1" x14ac:dyDescent="0.3">
      <c r="A8276" t="s">
        <v>125</v>
      </c>
      <c r="B8276">
        <v>1927</v>
      </c>
      <c r="C8276" s="10">
        <v>24422</v>
      </c>
      <c r="D8276">
        <v>24201</v>
      </c>
      <c r="E8276">
        <v>208</v>
      </c>
      <c r="F8276">
        <v>14</v>
      </c>
      <c r="G8276">
        <v>0</v>
      </c>
      <c r="H8276" t="s">
        <v>11</v>
      </c>
      <c r="I8276" t="s">
        <v>11</v>
      </c>
      <c r="J8276" s="10">
        <v>0</v>
      </c>
      <c r="K8276" s="13">
        <f t="shared" si="260"/>
        <v>1958</v>
      </c>
      <c r="L8276" s="1" t="str">
        <f t="shared" si="259"/>
        <v/>
      </c>
    </row>
    <row r="8277" spans="1:12" ht="13.8" customHeight="1" x14ac:dyDescent="0.3">
      <c r="A8277" t="s">
        <v>125</v>
      </c>
      <c r="B8277">
        <v>1928</v>
      </c>
      <c r="C8277" s="10">
        <v>25220</v>
      </c>
      <c r="D8277">
        <v>24466</v>
      </c>
      <c r="E8277">
        <v>219</v>
      </c>
      <c r="F8277">
        <v>13</v>
      </c>
      <c r="G8277">
        <v>522</v>
      </c>
      <c r="H8277" t="s">
        <v>11</v>
      </c>
      <c r="I8277" t="s">
        <v>11</v>
      </c>
      <c r="J8277" s="10">
        <v>0</v>
      </c>
      <c r="K8277" s="13">
        <f t="shared" si="260"/>
        <v>1958</v>
      </c>
      <c r="L8277" s="1" t="str">
        <f t="shared" si="259"/>
        <v/>
      </c>
    </row>
    <row r="8278" spans="1:12" ht="13.8" customHeight="1" x14ac:dyDescent="0.3">
      <c r="A8278" t="s">
        <v>125</v>
      </c>
      <c r="B8278">
        <v>1929</v>
      </c>
      <c r="C8278" s="10">
        <v>25900</v>
      </c>
      <c r="D8278">
        <v>25072</v>
      </c>
      <c r="E8278">
        <v>233</v>
      </c>
      <c r="F8278">
        <v>14</v>
      </c>
      <c r="G8278">
        <v>581</v>
      </c>
      <c r="H8278" t="s">
        <v>11</v>
      </c>
      <c r="I8278" t="s">
        <v>11</v>
      </c>
      <c r="J8278" s="10">
        <v>0</v>
      </c>
      <c r="K8278" s="13">
        <f t="shared" si="260"/>
        <v>1958</v>
      </c>
      <c r="L8278" s="1" t="str">
        <f t="shared" si="259"/>
        <v/>
      </c>
    </row>
    <row r="8279" spans="1:12" ht="13.8" customHeight="1" x14ac:dyDescent="0.3">
      <c r="A8279" t="s">
        <v>125</v>
      </c>
      <c r="B8279">
        <v>1930</v>
      </c>
      <c r="C8279" s="10">
        <v>23521</v>
      </c>
      <c r="D8279">
        <v>22754</v>
      </c>
      <c r="E8279">
        <v>236</v>
      </c>
      <c r="F8279">
        <v>21</v>
      </c>
      <c r="G8279">
        <v>510</v>
      </c>
      <c r="H8279" t="s">
        <v>11</v>
      </c>
      <c r="I8279" t="s">
        <v>11</v>
      </c>
      <c r="J8279" s="10">
        <v>0</v>
      </c>
      <c r="K8279" s="13">
        <f t="shared" si="260"/>
        <v>1958</v>
      </c>
      <c r="L8279" s="1" t="str">
        <f t="shared" si="259"/>
        <v/>
      </c>
    </row>
    <row r="8280" spans="1:12" ht="13.8" customHeight="1" x14ac:dyDescent="0.3">
      <c r="A8280" t="s">
        <v>125</v>
      </c>
      <c r="B8280">
        <v>1931</v>
      </c>
      <c r="C8280" s="10">
        <v>21266</v>
      </c>
      <c r="D8280">
        <v>20508</v>
      </c>
      <c r="E8280">
        <v>229</v>
      </c>
      <c r="F8280">
        <v>38</v>
      </c>
      <c r="G8280">
        <v>492</v>
      </c>
      <c r="H8280" t="s">
        <v>11</v>
      </c>
      <c r="I8280" t="s">
        <v>11</v>
      </c>
      <c r="J8280" s="10">
        <v>0</v>
      </c>
      <c r="K8280" s="13">
        <f t="shared" si="260"/>
        <v>1958</v>
      </c>
      <c r="L8280" s="1" t="str">
        <f t="shared" si="259"/>
        <v/>
      </c>
    </row>
    <row r="8281" spans="1:12" ht="13.8" customHeight="1" x14ac:dyDescent="0.3">
      <c r="A8281" t="s">
        <v>125</v>
      </c>
      <c r="B8281">
        <v>1932</v>
      </c>
      <c r="C8281" s="10">
        <v>21287</v>
      </c>
      <c r="D8281">
        <v>20566</v>
      </c>
      <c r="E8281">
        <v>189</v>
      </c>
      <c r="F8281">
        <v>25</v>
      </c>
      <c r="G8281">
        <v>507</v>
      </c>
      <c r="H8281" t="s">
        <v>11</v>
      </c>
      <c r="I8281" t="s">
        <v>11</v>
      </c>
      <c r="J8281" s="10">
        <v>0</v>
      </c>
      <c r="K8281" s="13">
        <f t="shared" si="260"/>
        <v>1958</v>
      </c>
      <c r="L8281" s="1" t="str">
        <f t="shared" si="259"/>
        <v/>
      </c>
    </row>
    <row r="8282" spans="1:12" ht="13.8" customHeight="1" x14ac:dyDescent="0.3">
      <c r="A8282" t="s">
        <v>125</v>
      </c>
      <c r="B8282">
        <v>1933</v>
      </c>
      <c r="C8282" s="10">
        <v>24935</v>
      </c>
      <c r="D8282">
        <v>24092</v>
      </c>
      <c r="E8282">
        <v>169</v>
      </c>
      <c r="F8282">
        <v>23</v>
      </c>
      <c r="G8282">
        <v>651</v>
      </c>
      <c r="H8282" t="s">
        <v>11</v>
      </c>
      <c r="I8282" t="s">
        <v>11</v>
      </c>
      <c r="J8282" s="10">
        <v>0</v>
      </c>
      <c r="K8282" s="13">
        <f t="shared" si="260"/>
        <v>1958</v>
      </c>
      <c r="L8282" s="1" t="str">
        <f t="shared" si="259"/>
        <v/>
      </c>
    </row>
    <row r="8283" spans="1:12" ht="13.8" customHeight="1" x14ac:dyDescent="0.3">
      <c r="A8283" t="s">
        <v>125</v>
      </c>
      <c r="B8283">
        <v>1934</v>
      </c>
      <c r="C8283" s="10">
        <v>27626</v>
      </c>
      <c r="D8283">
        <v>26755</v>
      </c>
      <c r="E8283">
        <v>213</v>
      </c>
      <c r="F8283">
        <v>23</v>
      </c>
      <c r="G8283">
        <v>634</v>
      </c>
      <c r="H8283" t="s">
        <v>11</v>
      </c>
      <c r="I8283" t="s">
        <v>11</v>
      </c>
      <c r="J8283" s="10">
        <v>0</v>
      </c>
      <c r="K8283" s="13">
        <f t="shared" si="260"/>
        <v>1958</v>
      </c>
      <c r="L8283" s="1" t="str">
        <f t="shared" si="259"/>
        <v/>
      </c>
    </row>
    <row r="8284" spans="1:12" ht="13.8" customHeight="1" x14ac:dyDescent="0.3">
      <c r="A8284" t="s">
        <v>125</v>
      </c>
      <c r="B8284">
        <v>1935</v>
      </c>
      <c r="C8284" s="10">
        <v>29041</v>
      </c>
      <c r="D8284">
        <v>27959</v>
      </c>
      <c r="E8284">
        <v>263</v>
      </c>
      <c r="F8284">
        <v>20</v>
      </c>
      <c r="G8284">
        <v>799</v>
      </c>
      <c r="H8284" t="s">
        <v>11</v>
      </c>
      <c r="I8284" t="s">
        <v>11</v>
      </c>
      <c r="J8284" s="10">
        <v>0</v>
      </c>
      <c r="K8284" s="13">
        <f t="shared" si="260"/>
        <v>1958</v>
      </c>
      <c r="L8284" s="1" t="str">
        <f t="shared" si="259"/>
        <v/>
      </c>
    </row>
    <row r="8285" spans="1:12" ht="13.8" customHeight="1" x14ac:dyDescent="0.3">
      <c r="A8285" t="s">
        <v>125</v>
      </c>
      <c r="B8285">
        <v>1936</v>
      </c>
      <c r="C8285" s="10">
        <v>31898</v>
      </c>
      <c r="D8285">
        <v>30736</v>
      </c>
      <c r="E8285">
        <v>295</v>
      </c>
      <c r="F8285">
        <v>20</v>
      </c>
      <c r="G8285">
        <v>848</v>
      </c>
      <c r="H8285" t="s">
        <v>11</v>
      </c>
      <c r="I8285" t="s">
        <v>11</v>
      </c>
      <c r="J8285" s="10">
        <v>0</v>
      </c>
      <c r="K8285" s="13">
        <f t="shared" si="260"/>
        <v>1958</v>
      </c>
      <c r="L8285" s="1" t="str">
        <f t="shared" si="259"/>
        <v/>
      </c>
    </row>
    <row r="8286" spans="1:12" ht="13.8" customHeight="1" x14ac:dyDescent="0.3">
      <c r="A8286" t="s">
        <v>125</v>
      </c>
      <c r="B8286">
        <v>1937</v>
      </c>
      <c r="C8286" s="10">
        <v>34240</v>
      </c>
      <c r="D8286">
        <v>33098</v>
      </c>
      <c r="E8286">
        <v>296</v>
      </c>
      <c r="F8286">
        <v>26</v>
      </c>
      <c r="G8286">
        <v>821</v>
      </c>
      <c r="H8286" t="s">
        <v>11</v>
      </c>
      <c r="I8286" t="s">
        <v>11</v>
      </c>
      <c r="J8286" s="10">
        <v>0</v>
      </c>
      <c r="K8286" s="13">
        <f t="shared" si="260"/>
        <v>1958</v>
      </c>
      <c r="L8286" s="1" t="str">
        <f t="shared" si="259"/>
        <v/>
      </c>
    </row>
    <row r="8287" spans="1:12" ht="13.8" customHeight="1" x14ac:dyDescent="0.3">
      <c r="A8287" t="s">
        <v>125</v>
      </c>
      <c r="B8287">
        <v>1938</v>
      </c>
      <c r="C8287" s="10">
        <v>35960</v>
      </c>
      <c r="D8287">
        <v>34890</v>
      </c>
      <c r="E8287">
        <v>295</v>
      </c>
      <c r="F8287">
        <v>25</v>
      </c>
      <c r="G8287">
        <v>751</v>
      </c>
      <c r="H8287" t="s">
        <v>11</v>
      </c>
      <c r="I8287" t="s">
        <v>11</v>
      </c>
      <c r="J8287" s="10">
        <v>0</v>
      </c>
      <c r="K8287" s="13">
        <f t="shared" si="260"/>
        <v>1958</v>
      </c>
      <c r="L8287" s="1" t="str">
        <f t="shared" si="259"/>
        <v/>
      </c>
    </row>
    <row r="8288" spans="1:12" ht="13.8" customHeight="1" x14ac:dyDescent="0.3">
      <c r="A8288" t="s">
        <v>125</v>
      </c>
      <c r="B8288">
        <v>1939</v>
      </c>
      <c r="C8288" s="10">
        <v>34871</v>
      </c>
      <c r="D8288">
        <v>33885</v>
      </c>
      <c r="E8288">
        <v>270</v>
      </c>
      <c r="F8288">
        <v>27</v>
      </c>
      <c r="G8288">
        <v>690</v>
      </c>
      <c r="H8288" t="s">
        <v>11</v>
      </c>
      <c r="I8288" t="s">
        <v>11</v>
      </c>
      <c r="J8288" s="10">
        <v>0</v>
      </c>
      <c r="K8288" s="13">
        <f t="shared" si="260"/>
        <v>1958</v>
      </c>
      <c r="L8288" s="1" t="str">
        <f t="shared" si="259"/>
        <v/>
      </c>
    </row>
    <row r="8289" spans="1:12" ht="13.8" customHeight="1" x14ac:dyDescent="0.3">
      <c r="A8289" t="s">
        <v>125</v>
      </c>
      <c r="B8289">
        <v>1940</v>
      </c>
      <c r="C8289" s="10">
        <v>41829</v>
      </c>
      <c r="D8289">
        <v>40973</v>
      </c>
      <c r="E8289">
        <v>250</v>
      </c>
      <c r="F8289">
        <v>28</v>
      </c>
      <c r="G8289">
        <v>578</v>
      </c>
      <c r="H8289" t="s">
        <v>11</v>
      </c>
      <c r="I8289" t="s">
        <v>11</v>
      </c>
      <c r="J8289" s="10">
        <v>0</v>
      </c>
      <c r="K8289" s="13">
        <f t="shared" si="260"/>
        <v>1958</v>
      </c>
      <c r="L8289" s="1" t="str">
        <f t="shared" si="259"/>
        <v/>
      </c>
    </row>
    <row r="8290" spans="1:12" ht="13.8" customHeight="1" x14ac:dyDescent="0.3">
      <c r="A8290" t="s">
        <v>125</v>
      </c>
      <c r="B8290">
        <v>1941</v>
      </c>
      <c r="C8290" s="10">
        <v>42202</v>
      </c>
      <c r="D8290">
        <v>41167</v>
      </c>
      <c r="E8290">
        <v>216</v>
      </c>
      <c r="F8290">
        <v>27</v>
      </c>
      <c r="G8290">
        <v>793</v>
      </c>
      <c r="H8290" t="s">
        <v>11</v>
      </c>
      <c r="I8290" t="s">
        <v>11</v>
      </c>
      <c r="J8290" s="10">
        <v>0</v>
      </c>
      <c r="K8290" s="13">
        <f t="shared" si="260"/>
        <v>1958</v>
      </c>
      <c r="L8290" s="1" t="str">
        <f t="shared" si="259"/>
        <v/>
      </c>
    </row>
    <row r="8291" spans="1:12" ht="13.8" customHeight="1" x14ac:dyDescent="0.3">
      <c r="A8291" t="s">
        <v>125</v>
      </c>
      <c r="B8291">
        <v>1942</v>
      </c>
      <c r="C8291" s="10">
        <v>40341</v>
      </c>
      <c r="D8291">
        <v>39525</v>
      </c>
      <c r="E8291">
        <v>198</v>
      </c>
      <c r="F8291">
        <v>27</v>
      </c>
      <c r="G8291">
        <v>592</v>
      </c>
      <c r="H8291" t="s">
        <v>11</v>
      </c>
      <c r="I8291" t="s">
        <v>11</v>
      </c>
      <c r="J8291" s="10">
        <v>0</v>
      </c>
      <c r="K8291" s="13">
        <f t="shared" si="260"/>
        <v>1958</v>
      </c>
      <c r="L8291" s="1" t="str">
        <f t="shared" si="259"/>
        <v/>
      </c>
    </row>
    <row r="8292" spans="1:12" ht="13.8" customHeight="1" x14ac:dyDescent="0.3">
      <c r="A8292" t="s">
        <v>125</v>
      </c>
      <c r="B8292">
        <v>1943</v>
      </c>
      <c r="C8292" s="10">
        <v>41117</v>
      </c>
      <c r="D8292">
        <v>40378</v>
      </c>
      <c r="E8292">
        <v>204</v>
      </c>
      <c r="F8292">
        <v>22</v>
      </c>
      <c r="G8292">
        <v>512</v>
      </c>
      <c r="H8292" t="s">
        <v>11</v>
      </c>
      <c r="I8292" t="s">
        <v>11</v>
      </c>
      <c r="J8292" s="10">
        <v>0</v>
      </c>
      <c r="K8292" s="13">
        <f t="shared" si="260"/>
        <v>1958</v>
      </c>
      <c r="L8292" s="1" t="str">
        <f t="shared" si="259"/>
        <v/>
      </c>
    </row>
    <row r="8293" spans="1:12" ht="13.8" customHeight="1" x14ac:dyDescent="0.3">
      <c r="A8293" t="s">
        <v>125</v>
      </c>
      <c r="B8293">
        <v>1944</v>
      </c>
      <c r="C8293" s="10">
        <v>37867</v>
      </c>
      <c r="D8293">
        <v>37251</v>
      </c>
      <c r="E8293">
        <v>192</v>
      </c>
      <c r="F8293">
        <v>22</v>
      </c>
      <c r="G8293">
        <v>403</v>
      </c>
      <c r="H8293" t="s">
        <v>11</v>
      </c>
      <c r="I8293" t="s">
        <v>11</v>
      </c>
      <c r="J8293" s="10">
        <v>0</v>
      </c>
      <c r="K8293" s="13">
        <f t="shared" si="260"/>
        <v>1958</v>
      </c>
      <c r="L8293" s="1" t="str">
        <f t="shared" si="259"/>
        <v/>
      </c>
    </row>
    <row r="8294" spans="1:12" ht="13.8" customHeight="1" x14ac:dyDescent="0.3">
      <c r="A8294" t="s">
        <v>125</v>
      </c>
      <c r="B8294">
        <v>1945</v>
      </c>
      <c r="C8294" s="10">
        <v>20917</v>
      </c>
      <c r="D8294">
        <v>20553</v>
      </c>
      <c r="E8294">
        <v>185</v>
      </c>
      <c r="F8294">
        <v>20</v>
      </c>
      <c r="G8294">
        <v>159</v>
      </c>
      <c r="H8294" t="s">
        <v>11</v>
      </c>
      <c r="I8294" t="s">
        <v>11</v>
      </c>
      <c r="J8294" s="10">
        <v>0</v>
      </c>
      <c r="K8294" s="13">
        <f t="shared" si="260"/>
        <v>1958</v>
      </c>
      <c r="L8294" s="1" t="str">
        <f t="shared" si="259"/>
        <v/>
      </c>
    </row>
    <row r="8295" spans="1:12" ht="13.8" customHeight="1" x14ac:dyDescent="0.3">
      <c r="A8295" t="s">
        <v>125</v>
      </c>
      <c r="B8295">
        <v>1946</v>
      </c>
      <c r="C8295" s="10">
        <v>14386</v>
      </c>
      <c r="D8295">
        <v>14081</v>
      </c>
      <c r="E8295">
        <v>161</v>
      </c>
      <c r="F8295">
        <v>18</v>
      </c>
      <c r="G8295">
        <v>126</v>
      </c>
      <c r="H8295" t="s">
        <v>11</v>
      </c>
      <c r="I8295" t="s">
        <v>11</v>
      </c>
      <c r="J8295" s="10">
        <v>0</v>
      </c>
      <c r="K8295" s="13">
        <f t="shared" si="260"/>
        <v>1958</v>
      </c>
      <c r="L8295" s="1" t="str">
        <f t="shared" si="259"/>
        <v/>
      </c>
    </row>
    <row r="8296" spans="1:12" ht="13.8" customHeight="1" x14ac:dyDescent="0.3">
      <c r="A8296" t="s">
        <v>125</v>
      </c>
      <c r="B8296">
        <v>1947</v>
      </c>
      <c r="C8296" s="10">
        <v>19115</v>
      </c>
      <c r="D8296">
        <v>18776</v>
      </c>
      <c r="E8296">
        <v>152</v>
      </c>
      <c r="F8296">
        <v>19</v>
      </c>
      <c r="G8296">
        <v>168</v>
      </c>
      <c r="H8296" t="s">
        <v>11</v>
      </c>
      <c r="I8296" t="s">
        <v>11</v>
      </c>
      <c r="J8296" s="10">
        <v>0</v>
      </c>
      <c r="K8296" s="13">
        <f t="shared" si="260"/>
        <v>1958</v>
      </c>
      <c r="L8296" s="1" t="str">
        <f t="shared" si="259"/>
        <v/>
      </c>
    </row>
    <row r="8297" spans="1:12" ht="13.8" customHeight="1" x14ac:dyDescent="0.3">
      <c r="A8297" t="s">
        <v>125</v>
      </c>
      <c r="B8297">
        <v>1948</v>
      </c>
      <c r="C8297" s="10">
        <v>24042</v>
      </c>
      <c r="D8297">
        <v>23631</v>
      </c>
      <c r="E8297">
        <v>133</v>
      </c>
      <c r="F8297">
        <v>25</v>
      </c>
      <c r="G8297">
        <v>253</v>
      </c>
      <c r="H8297" t="s">
        <v>11</v>
      </c>
      <c r="I8297" t="s">
        <v>11</v>
      </c>
      <c r="J8297" s="10">
        <v>0</v>
      </c>
      <c r="K8297" s="13">
        <f t="shared" si="260"/>
        <v>1958</v>
      </c>
      <c r="L8297" s="1" t="str">
        <f t="shared" si="259"/>
        <v/>
      </c>
    </row>
    <row r="8298" spans="1:12" ht="13.8" customHeight="1" x14ac:dyDescent="0.3">
      <c r="A8298" t="s">
        <v>125</v>
      </c>
      <c r="B8298">
        <v>1949</v>
      </c>
      <c r="C8298" s="10">
        <v>26865</v>
      </c>
      <c r="D8298">
        <v>26229</v>
      </c>
      <c r="E8298">
        <v>162</v>
      </c>
      <c r="F8298">
        <v>28</v>
      </c>
      <c r="G8298">
        <v>446</v>
      </c>
      <c r="H8298" t="s">
        <v>11</v>
      </c>
      <c r="I8298" t="s">
        <v>11</v>
      </c>
      <c r="J8298" s="10">
        <v>0</v>
      </c>
      <c r="K8298" s="13">
        <f t="shared" si="260"/>
        <v>1958</v>
      </c>
      <c r="L8298" s="1" t="str">
        <f t="shared" si="259"/>
        <v/>
      </c>
    </row>
    <row r="8299" spans="1:12" ht="13.8" customHeight="1" x14ac:dyDescent="0.3">
      <c r="A8299" t="s">
        <v>126</v>
      </c>
      <c r="B8299">
        <v>1950</v>
      </c>
      <c r="C8299" s="10">
        <v>47</v>
      </c>
      <c r="D8299">
        <v>0</v>
      </c>
      <c r="E8299">
        <v>47</v>
      </c>
      <c r="F8299">
        <v>0</v>
      </c>
      <c r="G8299">
        <v>0</v>
      </c>
      <c r="H8299">
        <v>0</v>
      </c>
      <c r="I8299">
        <v>0.1</v>
      </c>
      <c r="J8299" s="10">
        <v>0</v>
      </c>
      <c r="K8299" s="13">
        <f t="shared" si="260"/>
        <v>1958</v>
      </c>
      <c r="L8299" s="1" t="str">
        <f t="shared" si="259"/>
        <v/>
      </c>
    </row>
    <row r="8300" spans="1:12" ht="13.8" customHeight="1" x14ac:dyDescent="0.3">
      <c r="A8300" t="s">
        <v>126</v>
      </c>
      <c r="B8300">
        <v>1951</v>
      </c>
      <c r="C8300" s="10">
        <v>44</v>
      </c>
      <c r="D8300">
        <v>0</v>
      </c>
      <c r="E8300">
        <v>44</v>
      </c>
      <c r="F8300">
        <v>0</v>
      </c>
      <c r="G8300">
        <v>0</v>
      </c>
      <c r="H8300">
        <v>0</v>
      </c>
      <c r="I8300">
        <v>0.09</v>
      </c>
      <c r="J8300" s="10">
        <v>0</v>
      </c>
      <c r="K8300" s="13">
        <f t="shared" si="260"/>
        <v>1958</v>
      </c>
      <c r="L8300" s="1" t="str">
        <f t="shared" si="259"/>
        <v/>
      </c>
    </row>
    <row r="8301" spans="1:12" ht="13.8" customHeight="1" x14ac:dyDescent="0.3">
      <c r="A8301" t="s">
        <v>126</v>
      </c>
      <c r="B8301">
        <v>1952</v>
      </c>
      <c r="C8301" s="10">
        <v>53</v>
      </c>
      <c r="D8301">
        <v>0</v>
      </c>
      <c r="E8301">
        <v>53</v>
      </c>
      <c r="F8301">
        <v>0</v>
      </c>
      <c r="G8301">
        <v>0</v>
      </c>
      <c r="H8301">
        <v>0</v>
      </c>
      <c r="I8301">
        <v>0.1</v>
      </c>
      <c r="J8301" s="10">
        <v>0</v>
      </c>
      <c r="K8301" s="13">
        <f t="shared" si="260"/>
        <v>1958</v>
      </c>
      <c r="L8301" s="1" t="str">
        <f t="shared" si="259"/>
        <v/>
      </c>
    </row>
    <row r="8302" spans="1:12" ht="13.8" customHeight="1" x14ac:dyDescent="0.3">
      <c r="A8302" t="s">
        <v>126</v>
      </c>
      <c r="B8302">
        <v>1953</v>
      </c>
      <c r="C8302" s="10">
        <v>58</v>
      </c>
      <c r="D8302">
        <v>0</v>
      </c>
      <c r="E8302">
        <v>58</v>
      </c>
      <c r="F8302">
        <v>0</v>
      </c>
      <c r="G8302">
        <v>0</v>
      </c>
      <c r="H8302">
        <v>0</v>
      </c>
      <c r="I8302">
        <v>0.1</v>
      </c>
      <c r="J8302" s="10">
        <v>0</v>
      </c>
      <c r="K8302" s="13">
        <f t="shared" si="260"/>
        <v>1958</v>
      </c>
      <c r="L8302" s="1" t="str">
        <f t="shared" si="259"/>
        <v/>
      </c>
    </row>
    <row r="8303" spans="1:12" ht="13.8" customHeight="1" x14ac:dyDescent="0.3">
      <c r="A8303" t="s">
        <v>126</v>
      </c>
      <c r="B8303">
        <v>1954</v>
      </c>
      <c r="C8303" s="10">
        <v>69</v>
      </c>
      <c r="D8303">
        <v>0</v>
      </c>
      <c r="E8303">
        <v>60</v>
      </c>
      <c r="F8303">
        <v>0</v>
      </c>
      <c r="G8303">
        <v>9</v>
      </c>
      <c r="H8303">
        <v>0</v>
      </c>
      <c r="I8303">
        <v>0.11</v>
      </c>
      <c r="J8303" s="10">
        <v>0</v>
      </c>
      <c r="K8303" s="13">
        <f t="shared" si="260"/>
        <v>1958</v>
      </c>
      <c r="L8303" s="1" t="str">
        <f t="shared" si="259"/>
        <v/>
      </c>
    </row>
    <row r="8304" spans="1:12" ht="13.8" customHeight="1" x14ac:dyDescent="0.3">
      <c r="A8304" t="s">
        <v>126</v>
      </c>
      <c r="B8304">
        <v>1955</v>
      </c>
      <c r="C8304" s="10">
        <v>104</v>
      </c>
      <c r="D8304">
        <v>0</v>
      </c>
      <c r="E8304">
        <v>92</v>
      </c>
      <c r="F8304">
        <v>0</v>
      </c>
      <c r="G8304">
        <v>12</v>
      </c>
      <c r="H8304">
        <v>0</v>
      </c>
      <c r="I8304">
        <v>0.16</v>
      </c>
      <c r="J8304" s="10">
        <v>0</v>
      </c>
      <c r="K8304" s="13">
        <f t="shared" si="260"/>
        <v>1958</v>
      </c>
      <c r="L8304" s="1" t="str">
        <f t="shared" si="259"/>
        <v/>
      </c>
    </row>
    <row r="8305" spans="1:12" ht="13.8" customHeight="1" x14ac:dyDescent="0.3">
      <c r="A8305" t="s">
        <v>126</v>
      </c>
      <c r="B8305">
        <v>1956</v>
      </c>
      <c r="C8305" s="10">
        <v>123</v>
      </c>
      <c r="D8305">
        <v>0</v>
      </c>
      <c r="E8305">
        <v>112</v>
      </c>
      <c r="F8305">
        <v>0</v>
      </c>
      <c r="G8305">
        <v>11</v>
      </c>
      <c r="H8305">
        <v>0</v>
      </c>
      <c r="I8305">
        <v>0.18</v>
      </c>
      <c r="J8305" s="10">
        <v>0</v>
      </c>
      <c r="K8305" s="13">
        <f t="shared" si="260"/>
        <v>1958</v>
      </c>
      <c r="L8305" s="1" t="str">
        <f t="shared" si="259"/>
        <v/>
      </c>
    </row>
    <row r="8306" spans="1:12" ht="13.8" customHeight="1" x14ac:dyDescent="0.3">
      <c r="A8306" t="s">
        <v>126</v>
      </c>
      <c r="B8306">
        <v>1957</v>
      </c>
      <c r="C8306" s="10">
        <v>135</v>
      </c>
      <c r="D8306">
        <v>0</v>
      </c>
      <c r="E8306">
        <v>120</v>
      </c>
      <c r="F8306">
        <v>0</v>
      </c>
      <c r="G8306">
        <v>15</v>
      </c>
      <c r="H8306">
        <v>0</v>
      </c>
      <c r="I8306">
        <v>0.18</v>
      </c>
      <c r="J8306" s="10">
        <v>0</v>
      </c>
      <c r="K8306" s="13">
        <f t="shared" si="260"/>
        <v>1958</v>
      </c>
      <c r="L8306" s="1" t="str">
        <f t="shared" si="259"/>
        <v/>
      </c>
    </row>
    <row r="8307" spans="1:12" ht="13.8" customHeight="1" x14ac:dyDescent="0.3">
      <c r="A8307" t="s">
        <v>126</v>
      </c>
      <c r="B8307">
        <v>1958</v>
      </c>
      <c r="C8307" s="10">
        <v>143</v>
      </c>
      <c r="D8307">
        <v>0</v>
      </c>
      <c r="E8307">
        <v>128</v>
      </c>
      <c r="F8307">
        <v>0</v>
      </c>
      <c r="G8307">
        <v>15</v>
      </c>
      <c r="H8307">
        <v>0</v>
      </c>
      <c r="I8307">
        <v>0.18</v>
      </c>
      <c r="J8307" s="10">
        <v>0</v>
      </c>
      <c r="K8307" s="13">
        <f t="shared" si="260"/>
        <v>1958</v>
      </c>
      <c r="L8307" s="1" t="str">
        <f t="shared" si="259"/>
        <v/>
      </c>
    </row>
    <row r="8308" spans="1:12" ht="13.8" customHeight="1" x14ac:dyDescent="0.3">
      <c r="A8308" t="s">
        <v>126</v>
      </c>
      <c r="B8308">
        <v>1959</v>
      </c>
      <c r="C8308" s="10">
        <v>179</v>
      </c>
      <c r="D8308">
        <v>0</v>
      </c>
      <c r="E8308">
        <v>164</v>
      </c>
      <c r="F8308">
        <v>0</v>
      </c>
      <c r="G8308">
        <v>15</v>
      </c>
      <c r="H8308">
        <v>0</v>
      </c>
      <c r="I8308">
        <v>0.21</v>
      </c>
      <c r="J8308" s="10">
        <v>0</v>
      </c>
      <c r="K8308" s="13">
        <f t="shared" si="260"/>
        <v>1989</v>
      </c>
      <c r="L8308" s="1" t="str">
        <f t="shared" si="259"/>
        <v/>
      </c>
    </row>
    <row r="8309" spans="1:12" ht="13.8" customHeight="1" x14ac:dyDescent="0.3">
      <c r="A8309" t="s">
        <v>126</v>
      </c>
      <c r="B8309">
        <v>1960</v>
      </c>
      <c r="C8309" s="10">
        <v>203</v>
      </c>
      <c r="D8309">
        <v>0</v>
      </c>
      <c r="E8309">
        <v>181</v>
      </c>
      <c r="F8309">
        <v>0</v>
      </c>
      <c r="G8309">
        <v>22</v>
      </c>
      <c r="H8309">
        <v>0</v>
      </c>
      <c r="I8309">
        <v>0.23</v>
      </c>
      <c r="J8309" s="10">
        <v>0</v>
      </c>
      <c r="K8309" s="13">
        <f t="shared" si="260"/>
        <v>1989</v>
      </c>
      <c r="L8309" s="1" t="str">
        <f t="shared" si="259"/>
        <v/>
      </c>
    </row>
    <row r="8310" spans="1:12" ht="13.8" customHeight="1" x14ac:dyDescent="0.3">
      <c r="A8310" t="s">
        <v>126</v>
      </c>
      <c r="B8310">
        <v>1961</v>
      </c>
      <c r="C8310" s="10">
        <v>267</v>
      </c>
      <c r="D8310">
        <v>0</v>
      </c>
      <c r="E8310">
        <v>237</v>
      </c>
      <c r="F8310">
        <v>0</v>
      </c>
      <c r="G8310">
        <v>30</v>
      </c>
      <c r="H8310">
        <v>0</v>
      </c>
      <c r="I8310">
        <v>0.28999999999999998</v>
      </c>
      <c r="J8310" s="10">
        <v>0</v>
      </c>
      <c r="K8310" s="13">
        <f t="shared" si="260"/>
        <v>1989</v>
      </c>
      <c r="L8310" s="1" t="str">
        <f t="shared" si="259"/>
        <v/>
      </c>
    </row>
    <row r="8311" spans="1:12" ht="13.8" customHeight="1" x14ac:dyDescent="0.3">
      <c r="A8311" t="s">
        <v>126</v>
      </c>
      <c r="B8311">
        <v>1962</v>
      </c>
      <c r="C8311" s="10">
        <v>286</v>
      </c>
      <c r="D8311">
        <v>0</v>
      </c>
      <c r="E8311">
        <v>254</v>
      </c>
      <c r="F8311">
        <v>0</v>
      </c>
      <c r="G8311">
        <v>32</v>
      </c>
      <c r="H8311">
        <v>0</v>
      </c>
      <c r="I8311">
        <v>0.28999999999999998</v>
      </c>
      <c r="J8311" s="10">
        <v>0</v>
      </c>
      <c r="K8311" s="13">
        <f t="shared" si="260"/>
        <v>1989</v>
      </c>
      <c r="L8311" s="1" t="str">
        <f t="shared" si="259"/>
        <v/>
      </c>
    </row>
    <row r="8312" spans="1:12" ht="13.8" customHeight="1" x14ac:dyDescent="0.3">
      <c r="A8312" t="s">
        <v>126</v>
      </c>
      <c r="B8312">
        <v>1963</v>
      </c>
      <c r="C8312" s="10">
        <v>333</v>
      </c>
      <c r="D8312">
        <v>0</v>
      </c>
      <c r="E8312">
        <v>294</v>
      </c>
      <c r="F8312">
        <v>0</v>
      </c>
      <c r="G8312">
        <v>39</v>
      </c>
      <c r="H8312">
        <v>0</v>
      </c>
      <c r="I8312">
        <v>0.33</v>
      </c>
      <c r="J8312" s="10">
        <v>0</v>
      </c>
      <c r="K8312" s="13">
        <f t="shared" si="260"/>
        <v>1989</v>
      </c>
      <c r="L8312" s="1" t="str">
        <f t="shared" si="259"/>
        <v/>
      </c>
    </row>
    <row r="8313" spans="1:12" ht="13.8" customHeight="1" x14ac:dyDescent="0.3">
      <c r="A8313" t="s">
        <v>126</v>
      </c>
      <c r="B8313">
        <v>1964</v>
      </c>
      <c r="C8313" s="10">
        <v>339</v>
      </c>
      <c r="D8313">
        <v>0</v>
      </c>
      <c r="E8313">
        <v>297</v>
      </c>
      <c r="F8313">
        <v>0</v>
      </c>
      <c r="G8313">
        <v>42</v>
      </c>
      <c r="H8313">
        <v>0</v>
      </c>
      <c r="I8313">
        <v>0.32</v>
      </c>
      <c r="J8313" s="10">
        <v>0</v>
      </c>
      <c r="K8313" s="13">
        <f t="shared" si="260"/>
        <v>1989</v>
      </c>
      <c r="L8313" s="1" t="str">
        <f t="shared" si="259"/>
        <v/>
      </c>
    </row>
    <row r="8314" spans="1:12" ht="13.8" customHeight="1" x14ac:dyDescent="0.3">
      <c r="A8314" t="s">
        <v>126</v>
      </c>
      <c r="B8314">
        <v>1965</v>
      </c>
      <c r="C8314" s="10">
        <v>388</v>
      </c>
      <c r="D8314">
        <v>0</v>
      </c>
      <c r="E8314">
        <v>347</v>
      </c>
      <c r="F8314">
        <v>0</v>
      </c>
      <c r="G8314">
        <v>41</v>
      </c>
      <c r="H8314">
        <v>0</v>
      </c>
      <c r="I8314">
        <v>0.34</v>
      </c>
      <c r="J8314" s="10">
        <v>0</v>
      </c>
      <c r="K8314" s="13">
        <f t="shared" si="260"/>
        <v>1989</v>
      </c>
      <c r="L8314" s="1" t="str">
        <f t="shared" si="259"/>
        <v/>
      </c>
    </row>
    <row r="8315" spans="1:12" ht="13.8" customHeight="1" x14ac:dyDescent="0.3">
      <c r="A8315" t="s">
        <v>126</v>
      </c>
      <c r="B8315">
        <v>1966</v>
      </c>
      <c r="C8315" s="10">
        <v>432</v>
      </c>
      <c r="D8315">
        <v>0</v>
      </c>
      <c r="E8315">
        <v>381</v>
      </c>
      <c r="F8315">
        <v>0</v>
      </c>
      <c r="G8315">
        <v>51</v>
      </c>
      <c r="H8315">
        <v>0</v>
      </c>
      <c r="I8315">
        <v>0.35</v>
      </c>
      <c r="J8315" s="10">
        <v>0</v>
      </c>
      <c r="K8315" s="13">
        <f t="shared" si="260"/>
        <v>1989</v>
      </c>
      <c r="L8315" s="1" t="str">
        <f t="shared" si="259"/>
        <v/>
      </c>
    </row>
    <row r="8316" spans="1:12" ht="13.8" customHeight="1" x14ac:dyDescent="0.3">
      <c r="A8316" t="s">
        <v>126</v>
      </c>
      <c r="B8316">
        <v>1967</v>
      </c>
      <c r="C8316" s="10">
        <v>386</v>
      </c>
      <c r="D8316">
        <v>0</v>
      </c>
      <c r="E8316">
        <v>342</v>
      </c>
      <c r="F8316">
        <v>0</v>
      </c>
      <c r="G8316">
        <v>44</v>
      </c>
      <c r="H8316">
        <v>0</v>
      </c>
      <c r="I8316">
        <v>0.28999999999999998</v>
      </c>
      <c r="J8316" s="10">
        <v>0</v>
      </c>
      <c r="K8316" s="13">
        <f t="shared" si="260"/>
        <v>1989</v>
      </c>
      <c r="L8316" s="1" t="str">
        <f t="shared" si="259"/>
        <v/>
      </c>
    </row>
    <row r="8317" spans="1:12" ht="13.8" customHeight="1" x14ac:dyDescent="0.3">
      <c r="A8317" t="s">
        <v>126</v>
      </c>
      <c r="B8317">
        <v>1968</v>
      </c>
      <c r="C8317" s="10">
        <v>411</v>
      </c>
      <c r="D8317">
        <v>0</v>
      </c>
      <c r="E8317">
        <v>346</v>
      </c>
      <c r="F8317">
        <v>0</v>
      </c>
      <c r="G8317">
        <v>65</v>
      </c>
      <c r="H8317">
        <v>0</v>
      </c>
      <c r="I8317">
        <v>0.28000000000000003</v>
      </c>
      <c r="J8317" s="10">
        <v>0</v>
      </c>
      <c r="K8317" s="13">
        <f t="shared" si="260"/>
        <v>1989</v>
      </c>
      <c r="L8317" s="1" t="str">
        <f t="shared" si="259"/>
        <v/>
      </c>
    </row>
    <row r="8318" spans="1:12" ht="13.8" customHeight="1" x14ac:dyDescent="0.3">
      <c r="A8318" t="s">
        <v>126</v>
      </c>
      <c r="B8318">
        <v>1969</v>
      </c>
      <c r="C8318" s="10">
        <v>480</v>
      </c>
      <c r="D8318">
        <v>0</v>
      </c>
      <c r="E8318">
        <v>415</v>
      </c>
      <c r="F8318">
        <v>0</v>
      </c>
      <c r="G8318">
        <v>65</v>
      </c>
      <c r="H8318">
        <v>0</v>
      </c>
      <c r="I8318">
        <v>0.31</v>
      </c>
      <c r="J8318" s="10">
        <v>0</v>
      </c>
      <c r="K8318" s="13">
        <f t="shared" si="260"/>
        <v>1989</v>
      </c>
      <c r="L8318" s="1" t="str">
        <f t="shared" si="259"/>
        <v/>
      </c>
    </row>
    <row r="8319" spans="1:12" ht="13.8" customHeight="1" x14ac:dyDescent="0.3">
      <c r="A8319" t="s">
        <v>126</v>
      </c>
      <c r="B8319">
        <v>1970</v>
      </c>
      <c r="C8319" s="10">
        <v>425</v>
      </c>
      <c r="D8319">
        <v>0</v>
      </c>
      <c r="E8319">
        <v>374</v>
      </c>
      <c r="F8319">
        <v>0</v>
      </c>
      <c r="G8319">
        <v>51</v>
      </c>
      <c r="H8319">
        <v>0</v>
      </c>
      <c r="I8319">
        <v>0.26</v>
      </c>
      <c r="J8319" s="10">
        <v>26</v>
      </c>
      <c r="K8319" s="13">
        <f t="shared" si="260"/>
        <v>1989</v>
      </c>
      <c r="L8319" s="1" t="str">
        <f t="shared" si="259"/>
        <v/>
      </c>
    </row>
    <row r="8320" spans="1:12" ht="13.8" customHeight="1" x14ac:dyDescent="0.3">
      <c r="A8320" t="s">
        <v>126</v>
      </c>
      <c r="B8320">
        <v>1971</v>
      </c>
      <c r="C8320" s="10">
        <v>452</v>
      </c>
      <c r="D8320">
        <v>0</v>
      </c>
      <c r="E8320">
        <v>395</v>
      </c>
      <c r="F8320">
        <v>0</v>
      </c>
      <c r="G8320">
        <v>57</v>
      </c>
      <c r="H8320">
        <v>0</v>
      </c>
      <c r="I8320">
        <v>0.26</v>
      </c>
      <c r="J8320" s="10">
        <v>33</v>
      </c>
      <c r="K8320" s="13">
        <f t="shared" si="260"/>
        <v>1989</v>
      </c>
      <c r="L8320" s="1" t="str">
        <f t="shared" si="259"/>
        <v/>
      </c>
    </row>
    <row r="8321" spans="1:12" ht="13.8" customHeight="1" x14ac:dyDescent="0.3">
      <c r="A8321" t="s">
        <v>126</v>
      </c>
      <c r="B8321">
        <v>1972</v>
      </c>
      <c r="C8321" s="10">
        <v>523</v>
      </c>
      <c r="D8321">
        <v>0</v>
      </c>
      <c r="E8321">
        <v>433</v>
      </c>
      <c r="F8321">
        <v>0</v>
      </c>
      <c r="G8321">
        <v>90</v>
      </c>
      <c r="H8321">
        <v>0</v>
      </c>
      <c r="I8321">
        <v>0.28999999999999998</v>
      </c>
      <c r="J8321" s="10">
        <v>37</v>
      </c>
      <c r="K8321" s="13">
        <f t="shared" si="260"/>
        <v>1989</v>
      </c>
      <c r="L8321" s="1" t="str">
        <f t="shared" si="259"/>
        <v/>
      </c>
    </row>
    <row r="8322" spans="1:12" ht="13.8" customHeight="1" x14ac:dyDescent="0.3">
      <c r="A8322" t="s">
        <v>126</v>
      </c>
      <c r="B8322">
        <v>1973</v>
      </c>
      <c r="C8322" s="10">
        <v>601</v>
      </c>
      <c r="D8322">
        <v>0</v>
      </c>
      <c r="E8322">
        <v>517</v>
      </c>
      <c r="F8322">
        <v>0</v>
      </c>
      <c r="G8322">
        <v>84</v>
      </c>
      <c r="H8322">
        <v>0</v>
      </c>
      <c r="I8322">
        <v>0.32</v>
      </c>
      <c r="J8322" s="10">
        <v>38</v>
      </c>
      <c r="K8322" s="13">
        <f t="shared" si="260"/>
        <v>1989</v>
      </c>
      <c r="L8322" s="1" t="str">
        <f t="shared" ref="L8322:L8385" si="261">IF(AND(B8322&gt;2011),1,"")</f>
        <v/>
      </c>
    </row>
    <row r="8323" spans="1:12" ht="13.8" customHeight="1" x14ac:dyDescent="0.3">
      <c r="A8323" t="s">
        <v>126</v>
      </c>
      <c r="B8323">
        <v>1974</v>
      </c>
      <c r="C8323" s="10">
        <v>608</v>
      </c>
      <c r="D8323">
        <v>0</v>
      </c>
      <c r="E8323">
        <v>527</v>
      </c>
      <c r="F8323">
        <v>0</v>
      </c>
      <c r="G8323">
        <v>81</v>
      </c>
      <c r="H8323">
        <v>0</v>
      </c>
      <c r="I8323">
        <v>0.31</v>
      </c>
      <c r="J8323" s="10">
        <v>43</v>
      </c>
      <c r="K8323" s="13">
        <f t="shared" si="260"/>
        <v>1989</v>
      </c>
      <c r="L8323" s="1" t="str">
        <f t="shared" si="261"/>
        <v/>
      </c>
    </row>
    <row r="8324" spans="1:12" ht="13.8" customHeight="1" x14ac:dyDescent="0.3">
      <c r="A8324" t="s">
        <v>126</v>
      </c>
      <c r="B8324">
        <v>1975</v>
      </c>
      <c r="C8324" s="10">
        <v>680</v>
      </c>
      <c r="D8324">
        <v>0</v>
      </c>
      <c r="E8324">
        <v>602</v>
      </c>
      <c r="F8324">
        <v>0</v>
      </c>
      <c r="G8324">
        <v>78</v>
      </c>
      <c r="H8324">
        <v>0</v>
      </c>
      <c r="I8324">
        <v>0.34</v>
      </c>
      <c r="J8324" s="10">
        <v>50</v>
      </c>
      <c r="K8324" s="13">
        <f t="shared" si="260"/>
        <v>1989</v>
      </c>
      <c r="L8324" s="1" t="str">
        <f t="shared" si="261"/>
        <v/>
      </c>
    </row>
    <row r="8325" spans="1:12" ht="13.8" customHeight="1" x14ac:dyDescent="0.3">
      <c r="A8325" t="s">
        <v>126</v>
      </c>
      <c r="B8325">
        <v>1976</v>
      </c>
      <c r="C8325" s="10">
        <v>805</v>
      </c>
      <c r="D8325">
        <v>0</v>
      </c>
      <c r="E8325">
        <v>732</v>
      </c>
      <c r="F8325">
        <v>0</v>
      </c>
      <c r="G8325">
        <v>73</v>
      </c>
      <c r="H8325">
        <v>0</v>
      </c>
      <c r="I8325">
        <v>0.39</v>
      </c>
      <c r="J8325" s="10">
        <v>69</v>
      </c>
      <c r="K8325" s="13">
        <f t="shared" si="260"/>
        <v>1989</v>
      </c>
      <c r="L8325" s="1" t="str">
        <f t="shared" si="261"/>
        <v/>
      </c>
    </row>
    <row r="8326" spans="1:12" ht="13.8" customHeight="1" x14ac:dyDescent="0.3">
      <c r="A8326" t="s">
        <v>126</v>
      </c>
      <c r="B8326">
        <v>1977</v>
      </c>
      <c r="C8326" s="10">
        <v>863</v>
      </c>
      <c r="D8326">
        <v>0</v>
      </c>
      <c r="E8326">
        <v>786</v>
      </c>
      <c r="F8326">
        <v>0</v>
      </c>
      <c r="G8326">
        <v>77</v>
      </c>
      <c r="H8326">
        <v>0</v>
      </c>
      <c r="I8326">
        <v>0.41</v>
      </c>
      <c r="J8326" s="10">
        <v>89</v>
      </c>
      <c r="K8326" s="13">
        <f t="shared" si="260"/>
        <v>1989</v>
      </c>
      <c r="L8326" s="1" t="str">
        <f t="shared" si="261"/>
        <v/>
      </c>
    </row>
    <row r="8327" spans="1:12" ht="13.8" customHeight="1" x14ac:dyDescent="0.3">
      <c r="A8327" t="s">
        <v>126</v>
      </c>
      <c r="B8327">
        <v>1978</v>
      </c>
      <c r="C8327" s="10">
        <v>993</v>
      </c>
      <c r="D8327">
        <v>0</v>
      </c>
      <c r="E8327">
        <v>916</v>
      </c>
      <c r="F8327">
        <v>0</v>
      </c>
      <c r="G8327">
        <v>77</v>
      </c>
      <c r="H8327">
        <v>0</v>
      </c>
      <c r="I8327">
        <v>0.46</v>
      </c>
      <c r="J8327" s="10">
        <v>105</v>
      </c>
      <c r="K8327" s="13">
        <f t="shared" si="260"/>
        <v>1989</v>
      </c>
      <c r="L8327" s="1" t="str">
        <f t="shared" si="261"/>
        <v/>
      </c>
    </row>
    <row r="8328" spans="1:12" ht="13.8" customHeight="1" x14ac:dyDescent="0.3">
      <c r="A8328" t="s">
        <v>126</v>
      </c>
      <c r="B8328">
        <v>1979</v>
      </c>
      <c r="C8328" s="10">
        <v>1035</v>
      </c>
      <c r="D8328">
        <v>0</v>
      </c>
      <c r="E8328">
        <v>950</v>
      </c>
      <c r="F8328">
        <v>0</v>
      </c>
      <c r="G8328">
        <v>85</v>
      </c>
      <c r="H8328">
        <v>0</v>
      </c>
      <c r="I8328">
        <v>0.46</v>
      </c>
      <c r="J8328" s="10">
        <v>140</v>
      </c>
      <c r="K8328" s="13">
        <f t="shared" ref="K8328:K8391" si="262">IF(B8328&lt;1990,IF(B8328&lt;1959,1958,1989),1990)</f>
        <v>1989</v>
      </c>
      <c r="L8328" s="1" t="str">
        <f t="shared" si="261"/>
        <v/>
      </c>
    </row>
    <row r="8329" spans="1:12" ht="13.8" customHeight="1" x14ac:dyDescent="0.3">
      <c r="A8329" t="s">
        <v>126</v>
      </c>
      <c r="B8329">
        <v>1980</v>
      </c>
      <c r="C8329" s="10">
        <v>1289</v>
      </c>
      <c r="D8329">
        <v>0</v>
      </c>
      <c r="E8329">
        <v>1165</v>
      </c>
      <c r="F8329">
        <v>0</v>
      </c>
      <c r="G8329">
        <v>124</v>
      </c>
      <c r="H8329">
        <v>0</v>
      </c>
      <c r="I8329">
        <v>0.56000000000000005</v>
      </c>
      <c r="J8329" s="10">
        <v>164</v>
      </c>
      <c r="K8329" s="13">
        <f t="shared" si="262"/>
        <v>1989</v>
      </c>
      <c r="L8329" s="1" t="str">
        <f t="shared" si="261"/>
        <v/>
      </c>
    </row>
    <row r="8330" spans="1:12" ht="13.8" customHeight="1" x14ac:dyDescent="0.3">
      <c r="A8330" t="s">
        <v>126</v>
      </c>
      <c r="B8330">
        <v>1981</v>
      </c>
      <c r="C8330" s="10">
        <v>1599</v>
      </c>
      <c r="D8330">
        <v>0</v>
      </c>
      <c r="E8330">
        <v>1468</v>
      </c>
      <c r="F8330">
        <v>0</v>
      </c>
      <c r="G8330">
        <v>131</v>
      </c>
      <c r="H8330">
        <v>0</v>
      </c>
      <c r="I8330">
        <v>0.67</v>
      </c>
      <c r="J8330" s="10">
        <v>216</v>
      </c>
      <c r="K8330" s="13">
        <f t="shared" si="262"/>
        <v>1989</v>
      </c>
      <c r="L8330" s="1" t="str">
        <f t="shared" si="261"/>
        <v/>
      </c>
    </row>
    <row r="8331" spans="1:12" ht="13.8" customHeight="1" x14ac:dyDescent="0.3">
      <c r="A8331" t="s">
        <v>126</v>
      </c>
      <c r="B8331">
        <v>1982</v>
      </c>
      <c r="C8331" s="10">
        <v>1716</v>
      </c>
      <c r="D8331">
        <v>0</v>
      </c>
      <c r="E8331">
        <v>1608</v>
      </c>
      <c r="F8331">
        <v>0</v>
      </c>
      <c r="G8331">
        <v>108</v>
      </c>
      <c r="H8331">
        <v>0</v>
      </c>
      <c r="I8331">
        <v>0.69</v>
      </c>
      <c r="J8331" s="10">
        <v>252</v>
      </c>
      <c r="K8331" s="13">
        <f t="shared" si="262"/>
        <v>1989</v>
      </c>
      <c r="L8331" s="1" t="str">
        <f t="shared" si="261"/>
        <v/>
      </c>
    </row>
    <row r="8332" spans="1:12" ht="13.8" customHeight="1" x14ac:dyDescent="0.3">
      <c r="A8332" t="s">
        <v>126</v>
      </c>
      <c r="B8332">
        <v>1983</v>
      </c>
      <c r="C8332" s="10">
        <v>2008</v>
      </c>
      <c r="D8332">
        <v>0</v>
      </c>
      <c r="E8332">
        <v>1835</v>
      </c>
      <c r="F8332">
        <v>0</v>
      </c>
      <c r="G8332">
        <v>173</v>
      </c>
      <c r="H8332">
        <v>0</v>
      </c>
      <c r="I8332">
        <v>0.78</v>
      </c>
      <c r="J8332" s="10">
        <v>213</v>
      </c>
      <c r="K8332" s="13">
        <f t="shared" si="262"/>
        <v>1989</v>
      </c>
      <c r="L8332" s="1" t="str">
        <f t="shared" si="261"/>
        <v/>
      </c>
    </row>
    <row r="8333" spans="1:12" ht="13.8" customHeight="1" x14ac:dyDescent="0.3">
      <c r="A8333" t="s">
        <v>126</v>
      </c>
      <c r="B8333">
        <v>1984</v>
      </c>
      <c r="C8333" s="10">
        <v>2278</v>
      </c>
      <c r="D8333">
        <v>0</v>
      </c>
      <c r="E8333">
        <v>2008</v>
      </c>
      <c r="F8333">
        <v>0</v>
      </c>
      <c r="G8333">
        <v>270</v>
      </c>
      <c r="H8333">
        <v>0</v>
      </c>
      <c r="I8333">
        <v>0.85</v>
      </c>
      <c r="J8333" s="10">
        <v>193</v>
      </c>
      <c r="K8333" s="13">
        <f t="shared" si="262"/>
        <v>1989</v>
      </c>
      <c r="L8333" s="1" t="str">
        <f t="shared" si="261"/>
        <v/>
      </c>
    </row>
    <row r="8334" spans="1:12" ht="13.8" customHeight="1" x14ac:dyDescent="0.3">
      <c r="A8334" t="s">
        <v>126</v>
      </c>
      <c r="B8334">
        <v>1985</v>
      </c>
      <c r="C8334" s="10">
        <v>2329</v>
      </c>
      <c r="D8334">
        <v>0</v>
      </c>
      <c r="E8334">
        <v>2054</v>
      </c>
      <c r="F8334">
        <v>0</v>
      </c>
      <c r="G8334">
        <v>275</v>
      </c>
      <c r="H8334">
        <v>0</v>
      </c>
      <c r="I8334">
        <v>0.83</v>
      </c>
      <c r="J8334" s="10">
        <v>200</v>
      </c>
      <c r="K8334" s="13">
        <f t="shared" si="262"/>
        <v>1989</v>
      </c>
      <c r="L8334" s="1" t="str">
        <f t="shared" si="261"/>
        <v/>
      </c>
    </row>
    <row r="8335" spans="1:12" ht="13.8" customHeight="1" x14ac:dyDescent="0.3">
      <c r="A8335" t="s">
        <v>126</v>
      </c>
      <c r="B8335">
        <v>1986</v>
      </c>
      <c r="C8335" s="10">
        <v>2531</v>
      </c>
      <c r="D8335">
        <v>0</v>
      </c>
      <c r="E8335">
        <v>2287</v>
      </c>
      <c r="F8335">
        <v>0</v>
      </c>
      <c r="G8335">
        <v>244</v>
      </c>
      <c r="H8335">
        <v>0</v>
      </c>
      <c r="I8335">
        <v>0.87</v>
      </c>
      <c r="J8335" s="10">
        <v>160</v>
      </c>
      <c r="K8335" s="13">
        <f t="shared" si="262"/>
        <v>1989</v>
      </c>
      <c r="L8335" s="1" t="str">
        <f t="shared" si="261"/>
        <v/>
      </c>
    </row>
    <row r="8336" spans="1:12" ht="13.8" customHeight="1" x14ac:dyDescent="0.3">
      <c r="A8336" t="s">
        <v>126</v>
      </c>
      <c r="B8336">
        <v>1987</v>
      </c>
      <c r="C8336" s="10">
        <v>2635</v>
      </c>
      <c r="D8336">
        <v>0</v>
      </c>
      <c r="E8336">
        <v>2327</v>
      </c>
      <c r="F8336">
        <v>0</v>
      </c>
      <c r="G8336">
        <v>308</v>
      </c>
      <c r="H8336">
        <v>0</v>
      </c>
      <c r="I8336">
        <v>0.87</v>
      </c>
      <c r="J8336" s="10">
        <v>157</v>
      </c>
      <c r="K8336" s="13">
        <f t="shared" si="262"/>
        <v>1989</v>
      </c>
      <c r="L8336" s="1" t="str">
        <f t="shared" si="261"/>
        <v/>
      </c>
    </row>
    <row r="8337" spans="1:12" ht="13.8" customHeight="1" x14ac:dyDescent="0.3">
      <c r="A8337" t="s">
        <v>126</v>
      </c>
      <c r="B8337">
        <v>1988</v>
      </c>
      <c r="C8337" s="10">
        <v>2540</v>
      </c>
      <c r="D8337">
        <v>0</v>
      </c>
      <c r="E8337">
        <v>2291</v>
      </c>
      <c r="F8337">
        <v>0</v>
      </c>
      <c r="G8337">
        <v>249</v>
      </c>
      <c r="H8337">
        <v>0</v>
      </c>
      <c r="I8337">
        <v>0.81</v>
      </c>
      <c r="J8337" s="10">
        <v>158</v>
      </c>
      <c r="K8337" s="13">
        <f t="shared" si="262"/>
        <v>1989</v>
      </c>
      <c r="L8337" s="1" t="str">
        <f t="shared" si="261"/>
        <v/>
      </c>
    </row>
    <row r="8338" spans="1:12" ht="13.8" customHeight="1" x14ac:dyDescent="0.3">
      <c r="A8338" t="s">
        <v>126</v>
      </c>
      <c r="B8338">
        <v>1989</v>
      </c>
      <c r="C8338" s="10">
        <v>2518</v>
      </c>
      <c r="D8338">
        <v>0</v>
      </c>
      <c r="E8338">
        <v>2256</v>
      </c>
      <c r="F8338">
        <v>0</v>
      </c>
      <c r="G8338">
        <v>262</v>
      </c>
      <c r="H8338">
        <v>0</v>
      </c>
      <c r="I8338">
        <v>0.77</v>
      </c>
      <c r="J8338" s="10">
        <v>202</v>
      </c>
      <c r="K8338" s="13">
        <f t="shared" si="262"/>
        <v>1989</v>
      </c>
      <c r="L8338" s="1" t="str">
        <f t="shared" si="261"/>
        <v/>
      </c>
    </row>
    <row r="8339" spans="1:12" ht="13.8" customHeight="1" x14ac:dyDescent="0.3">
      <c r="A8339" t="s">
        <v>126</v>
      </c>
      <c r="B8339">
        <v>1990</v>
      </c>
      <c r="C8339" s="10">
        <v>2837</v>
      </c>
      <c r="D8339">
        <v>0</v>
      </c>
      <c r="E8339">
        <v>2589</v>
      </c>
      <c r="F8339">
        <v>0</v>
      </c>
      <c r="G8339">
        <v>248</v>
      </c>
      <c r="H8339">
        <v>0</v>
      </c>
      <c r="I8339">
        <v>0.83</v>
      </c>
      <c r="J8339" s="10">
        <v>195</v>
      </c>
      <c r="K8339" s="13">
        <f t="shared" si="262"/>
        <v>1990</v>
      </c>
      <c r="L8339" s="1" t="str">
        <f t="shared" si="261"/>
        <v/>
      </c>
    </row>
    <row r="8340" spans="1:12" ht="13.8" customHeight="1" x14ac:dyDescent="0.3">
      <c r="A8340" t="s">
        <v>126</v>
      </c>
      <c r="B8340">
        <v>1991</v>
      </c>
      <c r="C8340" s="10">
        <v>2672</v>
      </c>
      <c r="D8340">
        <v>0</v>
      </c>
      <c r="E8340">
        <v>2487</v>
      </c>
      <c r="F8340">
        <v>0</v>
      </c>
      <c r="G8340">
        <v>185</v>
      </c>
      <c r="H8340">
        <v>0</v>
      </c>
      <c r="I8340">
        <v>0.74</v>
      </c>
      <c r="J8340" s="10">
        <v>92</v>
      </c>
      <c r="K8340" s="13">
        <f t="shared" si="262"/>
        <v>1990</v>
      </c>
      <c r="L8340" s="1" t="str">
        <f t="shared" si="261"/>
        <v/>
      </c>
    </row>
    <row r="8341" spans="1:12" ht="13.8" customHeight="1" x14ac:dyDescent="0.3">
      <c r="A8341" t="s">
        <v>126</v>
      </c>
      <c r="B8341">
        <v>1992</v>
      </c>
      <c r="C8341" s="10">
        <v>3345</v>
      </c>
      <c r="D8341">
        <v>0</v>
      </c>
      <c r="E8341">
        <v>2853</v>
      </c>
      <c r="F8341">
        <v>67</v>
      </c>
      <c r="G8341">
        <v>426</v>
      </c>
      <c r="H8341">
        <v>0</v>
      </c>
      <c r="I8341">
        <v>0.88</v>
      </c>
      <c r="J8341" s="10">
        <v>168</v>
      </c>
      <c r="K8341" s="13">
        <f t="shared" si="262"/>
        <v>1990</v>
      </c>
      <c r="L8341" s="1" t="str">
        <f t="shared" si="261"/>
        <v/>
      </c>
    </row>
    <row r="8342" spans="1:12" ht="13.8" customHeight="1" x14ac:dyDescent="0.3">
      <c r="A8342" t="s">
        <v>126</v>
      </c>
      <c r="B8342">
        <v>1993</v>
      </c>
      <c r="C8342" s="10">
        <v>3300</v>
      </c>
      <c r="D8342">
        <v>0</v>
      </c>
      <c r="E8342">
        <v>2744</v>
      </c>
      <c r="F8342">
        <v>79</v>
      </c>
      <c r="G8342">
        <v>478</v>
      </c>
      <c r="H8342">
        <v>0</v>
      </c>
      <c r="I8342">
        <v>0.82</v>
      </c>
      <c r="J8342" s="10">
        <v>193</v>
      </c>
      <c r="K8342" s="13">
        <f t="shared" si="262"/>
        <v>1990</v>
      </c>
      <c r="L8342" s="1" t="str">
        <f t="shared" si="261"/>
        <v/>
      </c>
    </row>
    <row r="8343" spans="1:12" ht="13.8" customHeight="1" x14ac:dyDescent="0.3">
      <c r="A8343" t="s">
        <v>126</v>
      </c>
      <c r="B8343">
        <v>1994</v>
      </c>
      <c r="C8343" s="10">
        <v>3718</v>
      </c>
      <c r="D8343">
        <v>0</v>
      </c>
      <c r="E8343">
        <v>3043</v>
      </c>
      <c r="F8343">
        <v>131</v>
      </c>
      <c r="G8343">
        <v>544</v>
      </c>
      <c r="H8343">
        <v>0</v>
      </c>
      <c r="I8343">
        <v>0.88</v>
      </c>
      <c r="J8343" s="10">
        <v>176</v>
      </c>
      <c r="K8343" s="13">
        <f t="shared" si="262"/>
        <v>1990</v>
      </c>
      <c r="L8343" s="1" t="str">
        <f t="shared" si="261"/>
        <v/>
      </c>
    </row>
    <row r="8344" spans="1:12" ht="13.8" customHeight="1" x14ac:dyDescent="0.3">
      <c r="A8344" t="s">
        <v>126</v>
      </c>
      <c r="B8344">
        <v>1995</v>
      </c>
      <c r="C8344" s="10">
        <v>3697</v>
      </c>
      <c r="D8344">
        <v>0</v>
      </c>
      <c r="E8344">
        <v>3102</v>
      </c>
      <c r="F8344">
        <v>118</v>
      </c>
      <c r="G8344">
        <v>477</v>
      </c>
      <c r="H8344">
        <v>0</v>
      </c>
      <c r="I8344">
        <v>0.84</v>
      </c>
      <c r="J8344" s="10">
        <v>209</v>
      </c>
      <c r="K8344" s="13">
        <f t="shared" si="262"/>
        <v>1990</v>
      </c>
      <c r="L8344" s="1" t="str">
        <f t="shared" si="261"/>
        <v/>
      </c>
    </row>
    <row r="8345" spans="1:12" ht="13.8" customHeight="1" x14ac:dyDescent="0.3">
      <c r="A8345" t="s">
        <v>126</v>
      </c>
      <c r="B8345">
        <v>1996</v>
      </c>
      <c r="C8345" s="10">
        <v>3869</v>
      </c>
      <c r="D8345">
        <v>0</v>
      </c>
      <c r="E8345">
        <v>3277</v>
      </c>
      <c r="F8345">
        <v>114</v>
      </c>
      <c r="G8345">
        <v>478</v>
      </c>
      <c r="H8345">
        <v>0</v>
      </c>
      <c r="I8345">
        <v>0.86</v>
      </c>
      <c r="J8345" s="10">
        <v>252</v>
      </c>
      <c r="K8345" s="13">
        <f t="shared" si="262"/>
        <v>1990</v>
      </c>
      <c r="L8345" s="1" t="str">
        <f t="shared" si="261"/>
        <v/>
      </c>
    </row>
    <row r="8346" spans="1:12" ht="13.8" customHeight="1" x14ac:dyDescent="0.3">
      <c r="A8346" t="s">
        <v>126</v>
      </c>
      <c r="B8346">
        <v>1997</v>
      </c>
      <c r="C8346" s="10">
        <v>3932</v>
      </c>
      <c r="D8346">
        <v>0</v>
      </c>
      <c r="E8346">
        <v>3364</v>
      </c>
      <c r="F8346">
        <v>126</v>
      </c>
      <c r="G8346">
        <v>442</v>
      </c>
      <c r="H8346">
        <v>0</v>
      </c>
      <c r="I8346">
        <v>0.85</v>
      </c>
      <c r="J8346" s="10">
        <v>233</v>
      </c>
      <c r="K8346" s="13">
        <f t="shared" si="262"/>
        <v>1990</v>
      </c>
      <c r="L8346" s="1" t="str">
        <f t="shared" si="261"/>
        <v/>
      </c>
    </row>
    <row r="8347" spans="1:12" ht="13.8" customHeight="1" x14ac:dyDescent="0.3">
      <c r="A8347" t="s">
        <v>126</v>
      </c>
      <c r="B8347">
        <v>1998</v>
      </c>
      <c r="C8347" s="10">
        <v>3966</v>
      </c>
      <c r="D8347">
        <v>0</v>
      </c>
      <c r="E8347">
        <v>3478</v>
      </c>
      <c r="F8347">
        <v>128</v>
      </c>
      <c r="G8347">
        <v>360</v>
      </c>
      <c r="H8347">
        <v>0</v>
      </c>
      <c r="I8347">
        <v>0.85</v>
      </c>
      <c r="J8347" s="10">
        <v>188</v>
      </c>
      <c r="K8347" s="13">
        <f t="shared" si="262"/>
        <v>1990</v>
      </c>
      <c r="L8347" s="1" t="str">
        <f t="shared" si="261"/>
        <v/>
      </c>
    </row>
    <row r="8348" spans="1:12" ht="13.8" customHeight="1" x14ac:dyDescent="0.3">
      <c r="A8348" t="s">
        <v>126</v>
      </c>
      <c r="B8348">
        <v>1999</v>
      </c>
      <c r="C8348" s="10">
        <v>3973</v>
      </c>
      <c r="D8348">
        <v>0</v>
      </c>
      <c r="E8348">
        <v>3481</v>
      </c>
      <c r="F8348">
        <v>127</v>
      </c>
      <c r="G8348">
        <v>365</v>
      </c>
      <c r="H8348">
        <v>0</v>
      </c>
      <c r="I8348">
        <v>0.84</v>
      </c>
      <c r="J8348" s="10">
        <v>191</v>
      </c>
      <c r="K8348" s="13">
        <f t="shared" si="262"/>
        <v>1990</v>
      </c>
      <c r="L8348" s="1" t="str">
        <f t="shared" si="261"/>
        <v/>
      </c>
    </row>
    <row r="8349" spans="1:12" ht="13.8" customHeight="1" x14ac:dyDescent="0.3">
      <c r="A8349" t="s">
        <v>126</v>
      </c>
      <c r="B8349">
        <v>2000</v>
      </c>
      <c r="C8349" s="10">
        <v>4229</v>
      </c>
      <c r="D8349">
        <v>0</v>
      </c>
      <c r="E8349">
        <v>3749</v>
      </c>
      <c r="F8349">
        <v>121</v>
      </c>
      <c r="G8349">
        <v>359</v>
      </c>
      <c r="H8349">
        <v>0</v>
      </c>
      <c r="I8349">
        <v>0.88</v>
      </c>
      <c r="J8349" s="10">
        <v>222</v>
      </c>
      <c r="K8349" s="13">
        <f t="shared" si="262"/>
        <v>1990</v>
      </c>
      <c r="L8349" s="1" t="str">
        <f t="shared" si="261"/>
        <v/>
      </c>
    </row>
    <row r="8350" spans="1:12" ht="13.8" customHeight="1" x14ac:dyDescent="0.3">
      <c r="A8350" t="s">
        <v>126</v>
      </c>
      <c r="B8350">
        <v>2001</v>
      </c>
      <c r="C8350" s="10">
        <v>4364</v>
      </c>
      <c r="D8350">
        <v>0</v>
      </c>
      <c r="E8350">
        <v>3804</v>
      </c>
      <c r="F8350">
        <v>129</v>
      </c>
      <c r="G8350">
        <v>432</v>
      </c>
      <c r="H8350">
        <v>0</v>
      </c>
      <c r="I8350">
        <v>0.89</v>
      </c>
      <c r="J8350" s="10">
        <v>42</v>
      </c>
      <c r="K8350" s="13">
        <f t="shared" si="262"/>
        <v>1990</v>
      </c>
      <c r="L8350" s="1" t="str">
        <f t="shared" si="261"/>
        <v/>
      </c>
    </row>
    <row r="8351" spans="1:12" ht="13.8" customHeight="1" x14ac:dyDescent="0.3">
      <c r="A8351" t="s">
        <v>126</v>
      </c>
      <c r="B8351">
        <v>2002</v>
      </c>
      <c r="C8351" s="10">
        <v>4605</v>
      </c>
      <c r="D8351">
        <v>0</v>
      </c>
      <c r="E8351">
        <v>4004</v>
      </c>
      <c r="F8351">
        <v>117</v>
      </c>
      <c r="G8351">
        <v>484</v>
      </c>
      <c r="H8351">
        <v>0</v>
      </c>
      <c r="I8351">
        <v>0.92</v>
      </c>
      <c r="J8351" s="10">
        <v>38</v>
      </c>
      <c r="K8351" s="13">
        <f t="shared" si="262"/>
        <v>1990</v>
      </c>
      <c r="L8351" s="1" t="str">
        <f t="shared" si="261"/>
        <v/>
      </c>
    </row>
    <row r="8352" spans="1:12" ht="13.8" customHeight="1" x14ac:dyDescent="0.3">
      <c r="A8352" t="s">
        <v>126</v>
      </c>
      <c r="B8352">
        <v>2003</v>
      </c>
      <c r="C8352" s="10">
        <v>4764</v>
      </c>
      <c r="D8352">
        <v>0</v>
      </c>
      <c r="E8352">
        <v>4153</v>
      </c>
      <c r="F8352">
        <v>133</v>
      </c>
      <c r="G8352">
        <v>478</v>
      </c>
      <c r="H8352">
        <v>0</v>
      </c>
      <c r="I8352">
        <v>0.93</v>
      </c>
      <c r="J8352" s="10">
        <v>58</v>
      </c>
      <c r="K8352" s="13">
        <f t="shared" si="262"/>
        <v>1990</v>
      </c>
      <c r="L8352" s="1" t="str">
        <f t="shared" si="261"/>
        <v/>
      </c>
    </row>
    <row r="8353" spans="1:12" ht="13.8" customHeight="1" x14ac:dyDescent="0.3">
      <c r="A8353" t="s">
        <v>126</v>
      </c>
      <c r="B8353">
        <v>2004</v>
      </c>
      <c r="C8353" s="10">
        <v>5247</v>
      </c>
      <c r="D8353">
        <v>0</v>
      </c>
      <c r="E8353">
        <v>3969</v>
      </c>
      <c r="F8353">
        <v>747</v>
      </c>
      <c r="G8353">
        <v>531</v>
      </c>
      <c r="H8353">
        <v>0</v>
      </c>
      <c r="I8353">
        <v>1.01</v>
      </c>
      <c r="J8353" s="10">
        <v>106</v>
      </c>
      <c r="K8353" s="13">
        <f t="shared" si="262"/>
        <v>1990</v>
      </c>
      <c r="L8353" s="1" t="str">
        <f t="shared" si="261"/>
        <v/>
      </c>
    </row>
    <row r="8354" spans="1:12" ht="13.8" customHeight="1" x14ac:dyDescent="0.3">
      <c r="A8354" t="s">
        <v>126</v>
      </c>
      <c r="B8354">
        <v>2005</v>
      </c>
      <c r="C8354" s="10">
        <v>5743</v>
      </c>
      <c r="D8354">
        <v>0</v>
      </c>
      <c r="E8354">
        <v>4329</v>
      </c>
      <c r="F8354">
        <v>864</v>
      </c>
      <c r="G8354">
        <v>550</v>
      </c>
      <c r="H8354">
        <v>0</v>
      </c>
      <c r="I8354">
        <v>1.08</v>
      </c>
      <c r="J8354" s="10">
        <v>197</v>
      </c>
      <c r="K8354" s="13">
        <f t="shared" si="262"/>
        <v>1990</v>
      </c>
      <c r="L8354" s="1" t="str">
        <f t="shared" si="261"/>
        <v/>
      </c>
    </row>
    <row r="8355" spans="1:12" ht="13.8" customHeight="1" x14ac:dyDescent="0.3">
      <c r="A8355" t="s">
        <v>126</v>
      </c>
      <c r="B8355">
        <v>2006</v>
      </c>
      <c r="C8355" s="10">
        <v>5760</v>
      </c>
      <c r="D8355">
        <v>0</v>
      </c>
      <c r="E8355">
        <v>3969</v>
      </c>
      <c r="F8355">
        <v>1251</v>
      </c>
      <c r="G8355">
        <v>540</v>
      </c>
      <c r="H8355">
        <v>0</v>
      </c>
      <c r="I8355">
        <v>1.05</v>
      </c>
      <c r="J8355" s="10">
        <v>95</v>
      </c>
      <c r="K8355" s="13">
        <f t="shared" si="262"/>
        <v>1990</v>
      </c>
      <c r="L8355" s="1" t="str">
        <f t="shared" si="261"/>
        <v/>
      </c>
    </row>
    <row r="8356" spans="1:12" ht="13.8" customHeight="1" x14ac:dyDescent="0.3">
      <c r="A8356" t="s">
        <v>126</v>
      </c>
      <c r="B8356">
        <v>2007</v>
      </c>
      <c r="C8356" s="10">
        <v>6009</v>
      </c>
      <c r="D8356">
        <v>0</v>
      </c>
      <c r="E8356">
        <v>3928</v>
      </c>
      <c r="F8356">
        <v>1503</v>
      </c>
      <c r="G8356">
        <v>579</v>
      </c>
      <c r="H8356">
        <v>0</v>
      </c>
      <c r="I8356">
        <v>1.06</v>
      </c>
      <c r="J8356" s="10">
        <v>110</v>
      </c>
      <c r="K8356" s="13">
        <f t="shared" si="262"/>
        <v>1990</v>
      </c>
      <c r="L8356" s="1" t="str">
        <f t="shared" si="261"/>
        <v/>
      </c>
    </row>
    <row r="8357" spans="1:12" ht="13.8" customHeight="1" x14ac:dyDescent="0.3">
      <c r="A8357" t="s">
        <v>126</v>
      </c>
      <c r="B8357">
        <v>2008</v>
      </c>
      <c r="C8357" s="10">
        <v>5822</v>
      </c>
      <c r="D8357">
        <v>0</v>
      </c>
      <c r="E8357">
        <v>3525</v>
      </c>
      <c r="F8357">
        <v>1702</v>
      </c>
      <c r="G8357">
        <v>595</v>
      </c>
      <c r="H8357">
        <v>0</v>
      </c>
      <c r="I8357">
        <v>0.98</v>
      </c>
      <c r="J8357" s="10">
        <v>101</v>
      </c>
      <c r="K8357" s="13">
        <f t="shared" si="262"/>
        <v>1990</v>
      </c>
      <c r="L8357" s="1" t="str">
        <f t="shared" si="261"/>
        <v/>
      </c>
    </row>
    <row r="8358" spans="1:12" ht="13.8" customHeight="1" x14ac:dyDescent="0.3">
      <c r="A8358" t="s">
        <v>126</v>
      </c>
      <c r="B8358">
        <v>2009</v>
      </c>
      <c r="C8358" s="10">
        <v>5970</v>
      </c>
      <c r="D8358">
        <v>0</v>
      </c>
      <c r="E8358">
        <v>3516</v>
      </c>
      <c r="F8358">
        <v>1927</v>
      </c>
      <c r="G8358">
        <v>527</v>
      </c>
      <c r="H8358">
        <v>0</v>
      </c>
      <c r="I8358">
        <v>0.95</v>
      </c>
      <c r="J8358" s="10">
        <v>121</v>
      </c>
      <c r="K8358" s="13">
        <f t="shared" si="262"/>
        <v>1990</v>
      </c>
      <c r="L8358" s="1" t="str">
        <f t="shared" si="261"/>
        <v/>
      </c>
    </row>
    <row r="8359" spans="1:12" ht="13.8" customHeight="1" x14ac:dyDescent="0.3">
      <c r="A8359" t="s">
        <v>126</v>
      </c>
      <c r="B8359">
        <v>2010</v>
      </c>
      <c r="C8359" s="10">
        <v>5776</v>
      </c>
      <c r="D8359">
        <v>0</v>
      </c>
      <c r="E8359">
        <v>3813</v>
      </c>
      <c r="F8359">
        <v>1429</v>
      </c>
      <c r="G8359">
        <v>534</v>
      </c>
      <c r="H8359">
        <v>0</v>
      </c>
      <c r="I8359">
        <v>0.89</v>
      </c>
      <c r="J8359" s="10">
        <v>119</v>
      </c>
      <c r="K8359" s="13">
        <f t="shared" si="262"/>
        <v>1990</v>
      </c>
      <c r="L8359" s="1" t="str">
        <f t="shared" si="261"/>
        <v/>
      </c>
    </row>
    <row r="8360" spans="1:12" ht="13.8" customHeight="1" x14ac:dyDescent="0.3">
      <c r="A8360" t="s">
        <v>126</v>
      </c>
      <c r="B8360">
        <v>2011</v>
      </c>
      <c r="C8360" s="10">
        <v>5909</v>
      </c>
      <c r="D8360">
        <v>0</v>
      </c>
      <c r="E8360">
        <v>4981</v>
      </c>
      <c r="F8360">
        <v>545</v>
      </c>
      <c r="G8360">
        <v>383</v>
      </c>
      <c r="H8360">
        <v>0</v>
      </c>
      <c r="I8360">
        <v>0.87</v>
      </c>
      <c r="J8360" s="10">
        <v>104</v>
      </c>
      <c r="K8360" s="13">
        <f t="shared" si="262"/>
        <v>1990</v>
      </c>
      <c r="L8360" s="1" t="str">
        <f t="shared" si="261"/>
        <v/>
      </c>
    </row>
    <row r="8361" spans="1:12" ht="13.8" customHeight="1" x14ac:dyDescent="0.3">
      <c r="A8361" t="s">
        <v>126</v>
      </c>
      <c r="B8361">
        <v>2012</v>
      </c>
      <c r="C8361" s="10">
        <v>6666</v>
      </c>
      <c r="D8361">
        <v>0</v>
      </c>
      <c r="E8361">
        <v>5703</v>
      </c>
      <c r="F8361">
        <v>412</v>
      </c>
      <c r="G8361">
        <v>552</v>
      </c>
      <c r="H8361">
        <v>0</v>
      </c>
      <c r="I8361">
        <v>0.95</v>
      </c>
      <c r="J8361" s="10">
        <v>126</v>
      </c>
      <c r="K8361" s="13">
        <f t="shared" si="262"/>
        <v>1990</v>
      </c>
      <c r="L8361" s="1">
        <f t="shared" si="261"/>
        <v>1</v>
      </c>
    </row>
    <row r="8362" spans="1:12" ht="13.8" customHeight="1" x14ac:dyDescent="0.3">
      <c r="A8362" t="s">
        <v>126</v>
      </c>
      <c r="B8362">
        <v>2013</v>
      </c>
      <c r="C8362" s="10">
        <v>6651</v>
      </c>
      <c r="D8362">
        <v>322</v>
      </c>
      <c r="E8362">
        <v>5248</v>
      </c>
      <c r="F8362">
        <v>510</v>
      </c>
      <c r="G8362">
        <v>571</v>
      </c>
      <c r="H8362">
        <v>0</v>
      </c>
      <c r="I8362">
        <v>0.92</v>
      </c>
      <c r="J8362" s="10">
        <v>121</v>
      </c>
      <c r="K8362" s="13">
        <f t="shared" si="262"/>
        <v>1990</v>
      </c>
      <c r="L8362" s="1">
        <f t="shared" si="261"/>
        <v>1</v>
      </c>
    </row>
    <row r="8363" spans="1:12" ht="13.8" customHeight="1" x14ac:dyDescent="0.3">
      <c r="A8363" t="s">
        <v>126</v>
      </c>
      <c r="B8363">
        <v>2014</v>
      </c>
      <c r="C8363" s="10">
        <v>7213</v>
      </c>
      <c r="D8363">
        <v>375</v>
      </c>
      <c r="E8363">
        <v>6057</v>
      </c>
      <c r="F8363">
        <v>169</v>
      </c>
      <c r="G8363">
        <v>612</v>
      </c>
      <c r="H8363">
        <v>0</v>
      </c>
      <c r="I8363">
        <v>0.97</v>
      </c>
      <c r="J8363" s="10">
        <v>110</v>
      </c>
      <c r="K8363" s="13">
        <f t="shared" si="262"/>
        <v>1990</v>
      </c>
      <c r="L8363" s="1">
        <f t="shared" si="261"/>
        <v>1</v>
      </c>
    </row>
    <row r="8364" spans="1:12" ht="13.8" customHeight="1" x14ac:dyDescent="0.3">
      <c r="A8364" t="s">
        <v>127</v>
      </c>
      <c r="B8364">
        <v>1992</v>
      </c>
      <c r="C8364" s="10">
        <v>71460</v>
      </c>
      <c r="D8364">
        <v>42543</v>
      </c>
      <c r="E8364">
        <v>18743</v>
      </c>
      <c r="F8364">
        <v>9304</v>
      </c>
      <c r="G8364">
        <v>870</v>
      </c>
      <c r="H8364">
        <v>0</v>
      </c>
      <c r="I8364">
        <v>4.3499999999999996</v>
      </c>
      <c r="J8364" s="10">
        <v>840</v>
      </c>
      <c r="K8364" s="13">
        <f t="shared" si="262"/>
        <v>1990</v>
      </c>
      <c r="L8364" s="1" t="str">
        <f t="shared" si="261"/>
        <v/>
      </c>
    </row>
    <row r="8365" spans="1:12" ht="13.8" customHeight="1" x14ac:dyDescent="0.3">
      <c r="A8365" t="s">
        <v>127</v>
      </c>
      <c r="B8365">
        <v>1993</v>
      </c>
      <c r="C8365" s="10">
        <v>59346</v>
      </c>
      <c r="D8365">
        <v>38934</v>
      </c>
      <c r="E8365">
        <v>13277</v>
      </c>
      <c r="F8365">
        <v>6591</v>
      </c>
      <c r="G8365">
        <v>544</v>
      </c>
      <c r="H8365">
        <v>0</v>
      </c>
      <c r="I8365">
        <v>3.64</v>
      </c>
      <c r="J8365" s="10">
        <v>279</v>
      </c>
      <c r="K8365" s="13">
        <f t="shared" si="262"/>
        <v>1990</v>
      </c>
      <c r="L8365" s="1" t="str">
        <f t="shared" si="261"/>
        <v/>
      </c>
    </row>
    <row r="8366" spans="1:12" ht="13.8" customHeight="1" x14ac:dyDescent="0.3">
      <c r="A8366" t="s">
        <v>127</v>
      </c>
      <c r="B8366">
        <v>1994</v>
      </c>
      <c r="C8366" s="10">
        <v>54536</v>
      </c>
      <c r="D8366">
        <v>36480</v>
      </c>
      <c r="E8366">
        <v>12709</v>
      </c>
      <c r="F8366">
        <v>5074</v>
      </c>
      <c r="G8366">
        <v>272</v>
      </c>
      <c r="H8366">
        <v>0</v>
      </c>
      <c r="I8366">
        <v>3.38</v>
      </c>
      <c r="J8366" s="10">
        <v>413</v>
      </c>
      <c r="K8366" s="13">
        <f t="shared" si="262"/>
        <v>1990</v>
      </c>
      <c r="L8366" s="1" t="str">
        <f t="shared" si="261"/>
        <v/>
      </c>
    </row>
    <row r="8367" spans="1:12" ht="13.8" customHeight="1" x14ac:dyDescent="0.3">
      <c r="A8367" t="s">
        <v>127</v>
      </c>
      <c r="B8367">
        <v>1995</v>
      </c>
      <c r="C8367" s="10">
        <v>46132</v>
      </c>
      <c r="D8367">
        <v>30232</v>
      </c>
      <c r="E8367">
        <v>9243</v>
      </c>
      <c r="F8367">
        <v>6301</v>
      </c>
      <c r="G8367">
        <v>356</v>
      </c>
      <c r="H8367">
        <v>0</v>
      </c>
      <c r="I8367">
        <v>2.9</v>
      </c>
      <c r="J8367" s="10">
        <v>293</v>
      </c>
      <c r="K8367" s="13">
        <f t="shared" si="262"/>
        <v>1990</v>
      </c>
      <c r="L8367" s="1" t="str">
        <f t="shared" si="261"/>
        <v/>
      </c>
    </row>
    <row r="8368" spans="1:12" ht="13.8" customHeight="1" x14ac:dyDescent="0.3">
      <c r="A8368" t="s">
        <v>127</v>
      </c>
      <c r="B8368">
        <v>1996</v>
      </c>
      <c r="C8368" s="10">
        <v>38597</v>
      </c>
      <c r="D8368">
        <v>26808</v>
      </c>
      <c r="E8368">
        <v>6739</v>
      </c>
      <c r="F8368">
        <v>4898</v>
      </c>
      <c r="G8368">
        <v>152</v>
      </c>
      <c r="H8368">
        <v>0</v>
      </c>
      <c r="I8368">
        <v>2.46</v>
      </c>
      <c r="J8368" s="10">
        <v>284</v>
      </c>
      <c r="K8368" s="13">
        <f t="shared" si="262"/>
        <v>1990</v>
      </c>
      <c r="L8368" s="1" t="str">
        <f t="shared" si="261"/>
        <v/>
      </c>
    </row>
    <row r="8369" spans="1:12" ht="13.8" customHeight="1" x14ac:dyDescent="0.3">
      <c r="A8369" t="s">
        <v>127</v>
      </c>
      <c r="B8369">
        <v>1997</v>
      </c>
      <c r="C8369" s="10">
        <v>35304</v>
      </c>
      <c r="D8369">
        <v>22504</v>
      </c>
      <c r="E8369">
        <v>8313</v>
      </c>
      <c r="F8369">
        <v>4397</v>
      </c>
      <c r="G8369">
        <v>90</v>
      </c>
      <c r="H8369">
        <v>0</v>
      </c>
      <c r="I8369">
        <v>2.2799999999999998</v>
      </c>
      <c r="J8369" s="10">
        <v>262</v>
      </c>
      <c r="K8369" s="13">
        <f t="shared" si="262"/>
        <v>1990</v>
      </c>
      <c r="L8369" s="1" t="str">
        <f t="shared" si="261"/>
        <v/>
      </c>
    </row>
    <row r="8370" spans="1:12" ht="13.8" customHeight="1" x14ac:dyDescent="0.3">
      <c r="A8370" t="s">
        <v>127</v>
      </c>
      <c r="B8370">
        <v>1998</v>
      </c>
      <c r="C8370" s="10">
        <v>34721</v>
      </c>
      <c r="D8370">
        <v>22615</v>
      </c>
      <c r="E8370">
        <v>7624</v>
      </c>
      <c r="F8370">
        <v>4401</v>
      </c>
      <c r="G8370">
        <v>82</v>
      </c>
      <c r="H8370">
        <v>0</v>
      </c>
      <c r="I8370">
        <v>2.27</v>
      </c>
      <c r="J8370" s="10">
        <v>270</v>
      </c>
      <c r="K8370" s="13">
        <f t="shared" si="262"/>
        <v>1990</v>
      </c>
      <c r="L8370" s="1" t="str">
        <f t="shared" si="261"/>
        <v/>
      </c>
    </row>
    <row r="8371" spans="1:12" ht="13.8" customHeight="1" x14ac:dyDescent="0.3">
      <c r="A8371" t="s">
        <v>127</v>
      </c>
      <c r="B8371">
        <v>1999</v>
      </c>
      <c r="C8371" s="10">
        <v>31768</v>
      </c>
      <c r="D8371">
        <v>21226</v>
      </c>
      <c r="E8371">
        <v>6016</v>
      </c>
      <c r="F8371">
        <v>4413</v>
      </c>
      <c r="G8371">
        <v>114</v>
      </c>
      <c r="H8371">
        <v>0</v>
      </c>
      <c r="I8371">
        <v>2.11</v>
      </c>
      <c r="J8371" s="10">
        <v>0</v>
      </c>
      <c r="K8371" s="13">
        <f t="shared" si="262"/>
        <v>1990</v>
      </c>
      <c r="L8371" s="1" t="str">
        <f t="shared" si="261"/>
        <v/>
      </c>
    </row>
    <row r="8372" spans="1:12" ht="13.8" customHeight="1" x14ac:dyDescent="0.3">
      <c r="A8372" t="s">
        <v>127</v>
      </c>
      <c r="B8372">
        <v>2000</v>
      </c>
      <c r="C8372" s="10">
        <v>32206</v>
      </c>
      <c r="D8372">
        <v>20424</v>
      </c>
      <c r="E8372">
        <v>6100</v>
      </c>
      <c r="F8372">
        <v>5522</v>
      </c>
      <c r="G8372">
        <v>160</v>
      </c>
      <c r="H8372">
        <v>0</v>
      </c>
      <c r="I8372">
        <v>2.15</v>
      </c>
      <c r="J8372" s="10">
        <v>0</v>
      </c>
      <c r="K8372" s="13">
        <f t="shared" si="262"/>
        <v>1990</v>
      </c>
      <c r="L8372" s="1" t="str">
        <f t="shared" si="261"/>
        <v/>
      </c>
    </row>
    <row r="8373" spans="1:12" ht="13.8" customHeight="1" x14ac:dyDescent="0.3">
      <c r="A8373" t="s">
        <v>127</v>
      </c>
      <c r="B8373">
        <v>2001</v>
      </c>
      <c r="C8373" s="10">
        <v>35956</v>
      </c>
      <c r="D8373">
        <v>22040</v>
      </c>
      <c r="E8373">
        <v>7966</v>
      </c>
      <c r="F8373">
        <v>5675</v>
      </c>
      <c r="G8373">
        <v>276</v>
      </c>
      <c r="H8373">
        <v>0</v>
      </c>
      <c r="I8373">
        <v>2.41</v>
      </c>
      <c r="J8373" s="10">
        <v>105</v>
      </c>
      <c r="K8373" s="13">
        <f t="shared" si="262"/>
        <v>1990</v>
      </c>
      <c r="L8373" s="1" t="str">
        <f t="shared" si="261"/>
        <v/>
      </c>
    </row>
    <row r="8374" spans="1:12" ht="13.8" customHeight="1" x14ac:dyDescent="0.3">
      <c r="A8374" t="s">
        <v>127</v>
      </c>
      <c r="B8374">
        <v>2002</v>
      </c>
      <c r="C8374" s="10">
        <v>36470</v>
      </c>
      <c r="D8374">
        <v>22570</v>
      </c>
      <c r="E8374">
        <v>7402</v>
      </c>
      <c r="F8374">
        <v>6209</v>
      </c>
      <c r="G8374">
        <v>290</v>
      </c>
      <c r="H8374">
        <v>0</v>
      </c>
      <c r="I8374">
        <v>2.4500000000000002</v>
      </c>
      <c r="J8374" s="10">
        <v>156</v>
      </c>
      <c r="K8374" s="13">
        <f t="shared" si="262"/>
        <v>1990</v>
      </c>
      <c r="L8374" s="1" t="str">
        <f t="shared" si="261"/>
        <v/>
      </c>
    </row>
    <row r="8375" spans="1:12" ht="13.8" customHeight="1" x14ac:dyDescent="0.3">
      <c r="A8375" t="s">
        <v>127</v>
      </c>
      <c r="B8375">
        <v>2003</v>
      </c>
      <c r="C8375" s="10">
        <v>38781</v>
      </c>
      <c r="D8375">
        <v>24497</v>
      </c>
      <c r="E8375">
        <v>6449</v>
      </c>
      <c r="F8375">
        <v>7484</v>
      </c>
      <c r="G8375">
        <v>350</v>
      </c>
      <c r="H8375">
        <v>0</v>
      </c>
      <c r="I8375">
        <v>2.59</v>
      </c>
      <c r="J8375" s="10">
        <v>145</v>
      </c>
      <c r="K8375" s="13">
        <f t="shared" si="262"/>
        <v>1990</v>
      </c>
      <c r="L8375" s="1" t="str">
        <f t="shared" si="261"/>
        <v/>
      </c>
    </row>
    <row r="8376" spans="1:12" ht="13.8" customHeight="1" x14ac:dyDescent="0.3">
      <c r="A8376" t="s">
        <v>127</v>
      </c>
      <c r="B8376">
        <v>2004</v>
      </c>
      <c r="C8376" s="10">
        <v>47192</v>
      </c>
      <c r="D8376">
        <v>28831</v>
      </c>
      <c r="E8376">
        <v>9235</v>
      </c>
      <c r="F8376">
        <v>8629</v>
      </c>
      <c r="G8376">
        <v>498</v>
      </c>
      <c r="H8376">
        <v>0</v>
      </c>
      <c r="I8376">
        <v>3.13</v>
      </c>
      <c r="J8376" s="10">
        <v>182</v>
      </c>
      <c r="K8376" s="13">
        <f t="shared" si="262"/>
        <v>1990</v>
      </c>
      <c r="L8376" s="1" t="str">
        <f t="shared" si="261"/>
        <v/>
      </c>
    </row>
    <row r="8377" spans="1:12" ht="13.8" customHeight="1" x14ac:dyDescent="0.3">
      <c r="A8377" t="s">
        <v>127</v>
      </c>
      <c r="B8377">
        <v>2005</v>
      </c>
      <c r="C8377" s="10">
        <v>48358</v>
      </c>
      <c r="D8377">
        <v>29266</v>
      </c>
      <c r="E8377">
        <v>7668</v>
      </c>
      <c r="F8377">
        <v>10883</v>
      </c>
      <c r="G8377">
        <v>541</v>
      </c>
      <c r="H8377">
        <v>0</v>
      </c>
      <c r="I8377">
        <v>3.19</v>
      </c>
      <c r="J8377" s="10">
        <v>197</v>
      </c>
      <c r="K8377" s="13">
        <f t="shared" si="262"/>
        <v>1990</v>
      </c>
      <c r="L8377" s="1" t="str">
        <f t="shared" si="261"/>
        <v/>
      </c>
    </row>
    <row r="8378" spans="1:12" ht="13.8" customHeight="1" x14ac:dyDescent="0.3">
      <c r="A8378" t="s">
        <v>127</v>
      </c>
      <c r="B8378">
        <v>2006</v>
      </c>
      <c r="C8378" s="10">
        <v>52531</v>
      </c>
      <c r="D8378">
        <v>31453</v>
      </c>
      <c r="E8378">
        <v>8691</v>
      </c>
      <c r="F8378">
        <v>11723</v>
      </c>
      <c r="G8378">
        <v>664</v>
      </c>
      <c r="H8378">
        <v>0</v>
      </c>
      <c r="I8378">
        <v>3.43</v>
      </c>
      <c r="J8378" s="10">
        <v>147</v>
      </c>
      <c r="K8378" s="13">
        <f t="shared" si="262"/>
        <v>1990</v>
      </c>
      <c r="L8378" s="1" t="str">
        <f t="shared" si="261"/>
        <v/>
      </c>
    </row>
    <row r="8379" spans="1:12" ht="13.8" customHeight="1" x14ac:dyDescent="0.3">
      <c r="A8379" t="s">
        <v>127</v>
      </c>
      <c r="B8379">
        <v>2007</v>
      </c>
      <c r="C8379" s="10">
        <v>60635</v>
      </c>
      <c r="D8379">
        <v>33477</v>
      </c>
      <c r="E8379">
        <v>11626</v>
      </c>
      <c r="F8379">
        <v>14758</v>
      </c>
      <c r="G8379">
        <v>775</v>
      </c>
      <c r="H8379">
        <v>0</v>
      </c>
      <c r="I8379">
        <v>3.94</v>
      </c>
      <c r="J8379" s="10">
        <v>197</v>
      </c>
      <c r="K8379" s="13">
        <f t="shared" si="262"/>
        <v>1990</v>
      </c>
      <c r="L8379" s="1" t="str">
        <f t="shared" si="261"/>
        <v/>
      </c>
    </row>
    <row r="8380" spans="1:12" ht="13.8" customHeight="1" x14ac:dyDescent="0.3">
      <c r="A8380" t="s">
        <v>127</v>
      </c>
      <c r="B8380">
        <v>2008</v>
      </c>
      <c r="C8380" s="10">
        <v>63487</v>
      </c>
      <c r="D8380">
        <v>36017</v>
      </c>
      <c r="E8380">
        <v>9538</v>
      </c>
      <c r="F8380">
        <v>17138</v>
      </c>
      <c r="G8380">
        <v>794</v>
      </c>
      <c r="H8380">
        <v>0</v>
      </c>
      <c r="I8380">
        <v>4.08</v>
      </c>
      <c r="J8380" s="10">
        <v>185</v>
      </c>
      <c r="K8380" s="13">
        <f t="shared" si="262"/>
        <v>1990</v>
      </c>
      <c r="L8380" s="1" t="str">
        <f t="shared" si="261"/>
        <v/>
      </c>
    </row>
    <row r="8381" spans="1:12" ht="13.8" customHeight="1" x14ac:dyDescent="0.3">
      <c r="A8381" t="s">
        <v>127</v>
      </c>
      <c r="B8381">
        <v>2009</v>
      </c>
      <c r="C8381" s="10">
        <v>58178</v>
      </c>
      <c r="D8381">
        <v>33208</v>
      </c>
      <c r="E8381">
        <v>7557</v>
      </c>
      <c r="F8381">
        <v>16638</v>
      </c>
      <c r="G8381">
        <v>774</v>
      </c>
      <c r="H8381">
        <v>0</v>
      </c>
      <c r="I8381">
        <v>3.61</v>
      </c>
      <c r="J8381" s="10">
        <v>155</v>
      </c>
      <c r="K8381" s="13">
        <f t="shared" si="262"/>
        <v>1990</v>
      </c>
      <c r="L8381" s="1" t="str">
        <f t="shared" si="261"/>
        <v/>
      </c>
    </row>
    <row r="8382" spans="1:12" ht="13.8" customHeight="1" x14ac:dyDescent="0.3">
      <c r="A8382" t="s">
        <v>127</v>
      </c>
      <c r="B8382">
        <v>2010</v>
      </c>
      <c r="C8382" s="10">
        <v>67780</v>
      </c>
      <c r="D8382">
        <v>35784</v>
      </c>
      <c r="E8382">
        <v>12921</v>
      </c>
      <c r="F8382">
        <v>18166</v>
      </c>
      <c r="G8382">
        <v>909</v>
      </c>
      <c r="H8382">
        <v>0</v>
      </c>
      <c r="I8382">
        <v>4.16</v>
      </c>
      <c r="J8382" s="10">
        <v>174</v>
      </c>
      <c r="K8382" s="13">
        <f t="shared" si="262"/>
        <v>1990</v>
      </c>
      <c r="L8382" s="1" t="str">
        <f t="shared" si="261"/>
        <v/>
      </c>
    </row>
    <row r="8383" spans="1:12" ht="13.8" customHeight="1" x14ac:dyDescent="0.3">
      <c r="A8383" t="s">
        <v>127</v>
      </c>
      <c r="B8383">
        <v>2011</v>
      </c>
      <c r="C8383" s="10">
        <v>70646</v>
      </c>
      <c r="D8383">
        <v>39193</v>
      </c>
      <c r="E8383">
        <v>10260</v>
      </c>
      <c r="F8383">
        <v>20154</v>
      </c>
      <c r="G8383">
        <v>1039</v>
      </c>
      <c r="H8383">
        <v>0</v>
      </c>
      <c r="I8383">
        <v>4.2699999999999996</v>
      </c>
      <c r="J8383" s="10">
        <v>151</v>
      </c>
      <c r="K8383" s="13">
        <f t="shared" si="262"/>
        <v>1990</v>
      </c>
      <c r="L8383" s="1" t="str">
        <f t="shared" si="261"/>
        <v/>
      </c>
    </row>
    <row r="8384" spans="1:12" ht="13.8" customHeight="1" x14ac:dyDescent="0.3">
      <c r="A8384" t="s">
        <v>127</v>
      </c>
      <c r="B8384">
        <v>2012</v>
      </c>
      <c r="C8384" s="10">
        <v>66259</v>
      </c>
      <c r="D8384">
        <v>39243</v>
      </c>
      <c r="E8384">
        <v>8834</v>
      </c>
      <c r="F8384">
        <v>17223</v>
      </c>
      <c r="G8384">
        <v>959</v>
      </c>
      <c r="H8384">
        <v>0</v>
      </c>
      <c r="I8384">
        <v>3.94</v>
      </c>
      <c r="J8384" s="10">
        <v>168</v>
      </c>
      <c r="K8384" s="13">
        <f t="shared" si="262"/>
        <v>1990</v>
      </c>
      <c r="L8384" s="1">
        <f t="shared" si="261"/>
        <v>1</v>
      </c>
    </row>
    <row r="8385" spans="1:12" ht="13.8" customHeight="1" x14ac:dyDescent="0.3">
      <c r="A8385" t="s">
        <v>127</v>
      </c>
      <c r="B8385">
        <v>2013</v>
      </c>
      <c r="C8385" s="10">
        <v>71679</v>
      </c>
      <c r="D8385">
        <v>38840</v>
      </c>
      <c r="E8385">
        <v>12964</v>
      </c>
      <c r="F8385">
        <v>18914</v>
      </c>
      <c r="G8385">
        <v>962</v>
      </c>
      <c r="H8385">
        <v>0</v>
      </c>
      <c r="I8385">
        <v>4.1900000000000004</v>
      </c>
      <c r="J8385" s="10">
        <v>140</v>
      </c>
      <c r="K8385" s="13">
        <f t="shared" si="262"/>
        <v>1990</v>
      </c>
      <c r="L8385" s="1">
        <f t="shared" si="261"/>
        <v>1</v>
      </c>
    </row>
    <row r="8386" spans="1:12" ht="13.8" customHeight="1" x14ac:dyDescent="0.3">
      <c r="A8386" t="s">
        <v>127</v>
      </c>
      <c r="B8386">
        <v>2014</v>
      </c>
      <c r="C8386" s="10">
        <v>67716</v>
      </c>
      <c r="D8386">
        <v>38375</v>
      </c>
      <c r="E8386">
        <v>8819</v>
      </c>
      <c r="F8386">
        <v>19438</v>
      </c>
      <c r="G8386">
        <v>1085</v>
      </c>
      <c r="H8386">
        <v>0</v>
      </c>
      <c r="I8386">
        <v>3.9</v>
      </c>
      <c r="J8386" s="10">
        <v>193</v>
      </c>
      <c r="K8386" s="13">
        <f t="shared" si="262"/>
        <v>1990</v>
      </c>
      <c r="L8386" s="1">
        <f t="shared" ref="L8386:L8449" si="263">IF(AND(B8386&gt;2011),1,"")</f>
        <v>1</v>
      </c>
    </row>
    <row r="8387" spans="1:12" ht="13.8" customHeight="1" x14ac:dyDescent="0.3">
      <c r="A8387" t="s">
        <v>128</v>
      </c>
      <c r="B8387">
        <v>1950</v>
      </c>
      <c r="C8387" s="10">
        <v>248</v>
      </c>
      <c r="D8387">
        <v>32</v>
      </c>
      <c r="E8387">
        <v>216</v>
      </c>
      <c r="F8387">
        <v>0</v>
      </c>
      <c r="G8387">
        <v>0</v>
      </c>
      <c r="H8387">
        <v>0</v>
      </c>
      <c r="I8387">
        <v>0.04</v>
      </c>
      <c r="J8387" s="10">
        <v>117</v>
      </c>
      <c r="K8387" s="13">
        <f t="shared" si="262"/>
        <v>1958</v>
      </c>
      <c r="L8387" s="1" t="str">
        <f t="shared" si="263"/>
        <v/>
      </c>
    </row>
    <row r="8388" spans="1:12" ht="13.8" customHeight="1" x14ac:dyDescent="0.3">
      <c r="A8388" t="s">
        <v>128</v>
      </c>
      <c r="B8388">
        <v>1951</v>
      </c>
      <c r="C8388" s="10">
        <v>380</v>
      </c>
      <c r="D8388">
        <v>14</v>
      </c>
      <c r="E8388">
        <v>363</v>
      </c>
      <c r="F8388">
        <v>0</v>
      </c>
      <c r="G8388">
        <v>3</v>
      </c>
      <c r="H8388">
        <v>0</v>
      </c>
      <c r="I8388">
        <v>0.06</v>
      </c>
      <c r="J8388" s="10">
        <v>108</v>
      </c>
      <c r="K8388" s="13">
        <f t="shared" si="262"/>
        <v>1958</v>
      </c>
      <c r="L8388" s="1" t="str">
        <f t="shared" si="263"/>
        <v/>
      </c>
    </row>
    <row r="8389" spans="1:12" ht="13.8" customHeight="1" x14ac:dyDescent="0.3">
      <c r="A8389" t="s">
        <v>128</v>
      </c>
      <c r="B8389">
        <v>1952</v>
      </c>
      <c r="C8389" s="10">
        <v>434</v>
      </c>
      <c r="D8389">
        <v>21</v>
      </c>
      <c r="E8389">
        <v>409</v>
      </c>
      <c r="F8389">
        <v>0</v>
      </c>
      <c r="G8389">
        <v>4</v>
      </c>
      <c r="H8389">
        <v>0</v>
      </c>
      <c r="I8389">
        <v>7.0000000000000007E-2</v>
      </c>
      <c r="J8389" s="10">
        <v>125</v>
      </c>
      <c r="K8389" s="13">
        <f t="shared" si="262"/>
        <v>1958</v>
      </c>
      <c r="L8389" s="1" t="str">
        <f t="shared" si="263"/>
        <v/>
      </c>
    </row>
    <row r="8390" spans="1:12" ht="13.8" customHeight="1" x14ac:dyDescent="0.3">
      <c r="A8390" t="s">
        <v>128</v>
      </c>
      <c r="B8390">
        <v>1953</v>
      </c>
      <c r="C8390" s="10">
        <v>413</v>
      </c>
      <c r="D8390">
        <v>10</v>
      </c>
      <c r="E8390">
        <v>398</v>
      </c>
      <c r="F8390">
        <v>0</v>
      </c>
      <c r="G8390">
        <v>5</v>
      </c>
      <c r="H8390">
        <v>0</v>
      </c>
      <c r="I8390">
        <v>0.06</v>
      </c>
      <c r="J8390" s="10">
        <v>108</v>
      </c>
      <c r="K8390" s="13">
        <f t="shared" si="262"/>
        <v>1958</v>
      </c>
      <c r="L8390" s="1" t="str">
        <f t="shared" si="263"/>
        <v/>
      </c>
    </row>
    <row r="8391" spans="1:12" ht="13.8" customHeight="1" x14ac:dyDescent="0.3">
      <c r="A8391" t="s">
        <v>128</v>
      </c>
      <c r="B8391">
        <v>1954</v>
      </c>
      <c r="C8391" s="10">
        <v>464</v>
      </c>
      <c r="D8391">
        <v>17</v>
      </c>
      <c r="E8391">
        <v>437</v>
      </c>
      <c r="F8391">
        <v>0</v>
      </c>
      <c r="G8391">
        <v>10</v>
      </c>
      <c r="H8391">
        <v>0</v>
      </c>
      <c r="I8391">
        <v>7.0000000000000007E-2</v>
      </c>
      <c r="J8391" s="10">
        <v>116</v>
      </c>
      <c r="K8391" s="13">
        <f t="shared" si="262"/>
        <v>1958</v>
      </c>
      <c r="L8391" s="1" t="str">
        <f t="shared" si="263"/>
        <v/>
      </c>
    </row>
    <row r="8392" spans="1:12" ht="13.8" customHeight="1" x14ac:dyDescent="0.3">
      <c r="A8392" t="s">
        <v>128</v>
      </c>
      <c r="B8392">
        <v>1955</v>
      </c>
      <c r="C8392" s="10">
        <v>542</v>
      </c>
      <c r="D8392">
        <v>19</v>
      </c>
      <c r="E8392">
        <v>505</v>
      </c>
      <c r="F8392">
        <v>0</v>
      </c>
      <c r="G8392">
        <v>18</v>
      </c>
      <c r="H8392">
        <v>0</v>
      </c>
      <c r="I8392">
        <v>0.08</v>
      </c>
      <c r="J8392" s="10">
        <v>103</v>
      </c>
      <c r="K8392" s="13">
        <f t="shared" ref="K8392:K8455" si="264">IF(B8392&lt;1990,IF(B8392&lt;1959,1958,1989),1990)</f>
        <v>1958</v>
      </c>
      <c r="L8392" s="1" t="str">
        <f t="shared" si="263"/>
        <v/>
      </c>
    </row>
    <row r="8393" spans="1:12" ht="13.8" customHeight="1" x14ac:dyDescent="0.3">
      <c r="A8393" t="s">
        <v>128</v>
      </c>
      <c r="B8393">
        <v>1956</v>
      </c>
      <c r="C8393" s="10">
        <v>606</v>
      </c>
      <c r="D8393">
        <v>33</v>
      </c>
      <c r="E8393">
        <v>548</v>
      </c>
      <c r="F8393">
        <v>0</v>
      </c>
      <c r="G8393">
        <v>25</v>
      </c>
      <c r="H8393">
        <v>0</v>
      </c>
      <c r="I8393">
        <v>0.08</v>
      </c>
      <c r="J8393" s="10">
        <v>119</v>
      </c>
      <c r="K8393" s="13">
        <f t="shared" si="264"/>
        <v>1958</v>
      </c>
      <c r="L8393" s="1" t="str">
        <f t="shared" si="263"/>
        <v/>
      </c>
    </row>
    <row r="8394" spans="1:12" ht="13.8" customHeight="1" x14ac:dyDescent="0.3">
      <c r="A8394" t="s">
        <v>128</v>
      </c>
      <c r="B8394">
        <v>1957</v>
      </c>
      <c r="C8394" s="10">
        <v>623</v>
      </c>
      <c r="D8394">
        <v>29</v>
      </c>
      <c r="E8394">
        <v>566</v>
      </c>
      <c r="F8394">
        <v>0</v>
      </c>
      <c r="G8394">
        <v>28</v>
      </c>
      <c r="H8394">
        <v>0</v>
      </c>
      <c r="I8394">
        <v>0.08</v>
      </c>
      <c r="J8394" s="10">
        <v>103</v>
      </c>
      <c r="K8394" s="13">
        <f t="shared" si="264"/>
        <v>1958</v>
      </c>
      <c r="L8394" s="1" t="str">
        <f t="shared" si="263"/>
        <v/>
      </c>
    </row>
    <row r="8395" spans="1:12" ht="13.8" customHeight="1" x14ac:dyDescent="0.3">
      <c r="A8395" t="s">
        <v>128</v>
      </c>
      <c r="B8395">
        <v>1958</v>
      </c>
      <c r="C8395" s="10">
        <v>570</v>
      </c>
      <c r="D8395">
        <v>28</v>
      </c>
      <c r="E8395">
        <v>512</v>
      </c>
      <c r="F8395">
        <v>0</v>
      </c>
      <c r="G8395">
        <v>30</v>
      </c>
      <c r="H8395">
        <v>0</v>
      </c>
      <c r="I8395">
        <v>7.0000000000000007E-2</v>
      </c>
      <c r="J8395" s="10">
        <v>100</v>
      </c>
      <c r="K8395" s="13">
        <f t="shared" si="264"/>
        <v>1958</v>
      </c>
      <c r="L8395" s="1" t="str">
        <f t="shared" si="263"/>
        <v/>
      </c>
    </row>
    <row r="8396" spans="1:12" ht="13.8" customHeight="1" x14ac:dyDescent="0.3">
      <c r="A8396" t="s">
        <v>128</v>
      </c>
      <c r="B8396">
        <v>1959</v>
      </c>
      <c r="C8396" s="10">
        <v>603</v>
      </c>
      <c r="D8396">
        <v>27</v>
      </c>
      <c r="E8396">
        <v>532</v>
      </c>
      <c r="F8396">
        <v>0</v>
      </c>
      <c r="G8396">
        <v>43</v>
      </c>
      <c r="H8396">
        <v>0</v>
      </c>
      <c r="I8396">
        <v>0.08</v>
      </c>
      <c r="J8396" s="10">
        <v>109</v>
      </c>
      <c r="K8396" s="13">
        <f t="shared" si="264"/>
        <v>1989</v>
      </c>
      <c r="L8396" s="1" t="str">
        <f t="shared" si="263"/>
        <v/>
      </c>
    </row>
    <row r="8397" spans="1:12" ht="13.8" customHeight="1" x14ac:dyDescent="0.3">
      <c r="A8397" t="s">
        <v>128</v>
      </c>
      <c r="B8397">
        <v>1960</v>
      </c>
      <c r="C8397" s="10">
        <v>662</v>
      </c>
      <c r="D8397">
        <v>31</v>
      </c>
      <c r="E8397">
        <v>584</v>
      </c>
      <c r="F8397">
        <v>0</v>
      </c>
      <c r="G8397">
        <v>48</v>
      </c>
      <c r="H8397">
        <v>0</v>
      </c>
      <c r="I8397">
        <v>0.08</v>
      </c>
      <c r="J8397" s="10">
        <v>109</v>
      </c>
      <c r="K8397" s="13">
        <f t="shared" si="264"/>
        <v>1989</v>
      </c>
      <c r="L8397" s="1" t="str">
        <f t="shared" si="263"/>
        <v/>
      </c>
    </row>
    <row r="8398" spans="1:12" ht="13.8" customHeight="1" x14ac:dyDescent="0.3">
      <c r="A8398" t="s">
        <v>128</v>
      </c>
      <c r="B8398">
        <v>1961</v>
      </c>
      <c r="C8398" s="10">
        <v>655</v>
      </c>
      <c r="D8398">
        <v>27</v>
      </c>
      <c r="E8398">
        <v>584</v>
      </c>
      <c r="F8398">
        <v>0</v>
      </c>
      <c r="G8398">
        <v>45</v>
      </c>
      <c r="H8398">
        <v>0</v>
      </c>
      <c r="I8398">
        <v>0.08</v>
      </c>
      <c r="J8398" s="10">
        <v>150</v>
      </c>
      <c r="K8398" s="13">
        <f t="shared" si="264"/>
        <v>1989</v>
      </c>
      <c r="L8398" s="1" t="str">
        <f t="shared" si="263"/>
        <v/>
      </c>
    </row>
    <row r="8399" spans="1:12" ht="13.8" customHeight="1" x14ac:dyDescent="0.3">
      <c r="A8399" t="s">
        <v>128</v>
      </c>
      <c r="B8399">
        <v>1962</v>
      </c>
      <c r="C8399" s="10">
        <v>716</v>
      </c>
      <c r="D8399">
        <v>32</v>
      </c>
      <c r="E8399">
        <v>636</v>
      </c>
      <c r="F8399">
        <v>0</v>
      </c>
      <c r="G8399">
        <v>47</v>
      </c>
      <c r="H8399">
        <v>0</v>
      </c>
      <c r="I8399">
        <v>0.08</v>
      </c>
      <c r="J8399" s="10">
        <v>160</v>
      </c>
      <c r="K8399" s="13">
        <f t="shared" si="264"/>
        <v>1989</v>
      </c>
      <c r="L8399" s="1" t="str">
        <f t="shared" si="263"/>
        <v/>
      </c>
    </row>
    <row r="8400" spans="1:12" ht="13.8" customHeight="1" x14ac:dyDescent="0.3">
      <c r="A8400" t="s">
        <v>128</v>
      </c>
      <c r="B8400">
        <v>1963</v>
      </c>
      <c r="C8400" s="10">
        <v>779</v>
      </c>
      <c r="D8400">
        <v>31</v>
      </c>
      <c r="E8400">
        <v>701</v>
      </c>
      <c r="F8400">
        <v>0</v>
      </c>
      <c r="G8400">
        <v>47</v>
      </c>
      <c r="H8400">
        <v>0</v>
      </c>
      <c r="I8400">
        <v>0.09</v>
      </c>
      <c r="J8400" s="10">
        <v>154</v>
      </c>
      <c r="K8400" s="13">
        <f t="shared" si="264"/>
        <v>1989</v>
      </c>
      <c r="L8400" s="1" t="str">
        <f t="shared" si="263"/>
        <v/>
      </c>
    </row>
    <row r="8401" spans="1:12" ht="13.8" customHeight="1" x14ac:dyDescent="0.3">
      <c r="A8401" t="s">
        <v>128</v>
      </c>
      <c r="B8401">
        <v>1964</v>
      </c>
      <c r="C8401" s="10">
        <v>771</v>
      </c>
      <c r="D8401">
        <v>25</v>
      </c>
      <c r="E8401">
        <v>689</v>
      </c>
      <c r="F8401">
        <v>0</v>
      </c>
      <c r="G8401">
        <v>57</v>
      </c>
      <c r="H8401">
        <v>0</v>
      </c>
      <c r="I8401">
        <v>0.08</v>
      </c>
      <c r="J8401" s="10">
        <v>150</v>
      </c>
      <c r="K8401" s="13">
        <f t="shared" si="264"/>
        <v>1989</v>
      </c>
      <c r="L8401" s="1" t="str">
        <f t="shared" si="263"/>
        <v/>
      </c>
    </row>
    <row r="8402" spans="1:12" ht="13.8" customHeight="1" x14ac:dyDescent="0.3">
      <c r="A8402" t="s">
        <v>128</v>
      </c>
      <c r="B8402">
        <v>1965</v>
      </c>
      <c r="C8402" s="10">
        <v>673</v>
      </c>
      <c r="D8402">
        <v>40</v>
      </c>
      <c r="E8402">
        <v>568</v>
      </c>
      <c r="F8402">
        <v>0</v>
      </c>
      <c r="G8402">
        <v>66</v>
      </c>
      <c r="H8402">
        <v>0</v>
      </c>
      <c r="I8402">
        <v>7.0000000000000007E-2</v>
      </c>
      <c r="J8402" s="10">
        <v>192</v>
      </c>
      <c r="K8402" s="13">
        <f t="shared" si="264"/>
        <v>1989</v>
      </c>
      <c r="L8402" s="1" t="str">
        <f t="shared" si="263"/>
        <v/>
      </c>
    </row>
    <row r="8403" spans="1:12" ht="13.8" customHeight="1" x14ac:dyDescent="0.3">
      <c r="A8403" t="s">
        <v>128</v>
      </c>
      <c r="B8403">
        <v>1966</v>
      </c>
      <c r="C8403" s="10">
        <v>732</v>
      </c>
      <c r="D8403">
        <v>35</v>
      </c>
      <c r="E8403">
        <v>630</v>
      </c>
      <c r="F8403">
        <v>0</v>
      </c>
      <c r="G8403">
        <v>66</v>
      </c>
      <c r="H8403">
        <v>0</v>
      </c>
      <c r="I8403">
        <v>7.0000000000000007E-2</v>
      </c>
      <c r="J8403" s="10">
        <v>221</v>
      </c>
      <c r="K8403" s="13">
        <f t="shared" si="264"/>
        <v>1989</v>
      </c>
      <c r="L8403" s="1" t="str">
        <f t="shared" si="263"/>
        <v/>
      </c>
    </row>
    <row r="8404" spans="1:12" ht="13.8" customHeight="1" x14ac:dyDescent="0.3">
      <c r="A8404" t="s">
        <v>128</v>
      </c>
      <c r="B8404">
        <v>1967</v>
      </c>
      <c r="C8404" s="10">
        <v>737</v>
      </c>
      <c r="D8404">
        <v>36</v>
      </c>
      <c r="E8404">
        <v>636</v>
      </c>
      <c r="F8404">
        <v>0</v>
      </c>
      <c r="G8404">
        <v>65</v>
      </c>
      <c r="H8404">
        <v>0</v>
      </c>
      <c r="I8404">
        <v>7.0000000000000007E-2</v>
      </c>
      <c r="J8404" s="10">
        <v>532</v>
      </c>
      <c r="K8404" s="13">
        <f t="shared" si="264"/>
        <v>1989</v>
      </c>
      <c r="L8404" s="1" t="str">
        <f t="shared" si="263"/>
        <v/>
      </c>
    </row>
    <row r="8405" spans="1:12" ht="13.8" customHeight="1" x14ac:dyDescent="0.3">
      <c r="A8405" t="s">
        <v>128</v>
      </c>
      <c r="B8405">
        <v>1968</v>
      </c>
      <c r="C8405" s="10">
        <v>769</v>
      </c>
      <c r="D8405">
        <v>30</v>
      </c>
      <c r="E8405">
        <v>666</v>
      </c>
      <c r="F8405">
        <v>0</v>
      </c>
      <c r="G8405">
        <v>74</v>
      </c>
      <c r="H8405">
        <v>0</v>
      </c>
      <c r="I8405">
        <v>7.0000000000000007E-2</v>
      </c>
      <c r="J8405" s="10">
        <v>528</v>
      </c>
      <c r="K8405" s="13">
        <f t="shared" si="264"/>
        <v>1989</v>
      </c>
      <c r="L8405" s="1" t="str">
        <f t="shared" si="263"/>
        <v/>
      </c>
    </row>
    <row r="8406" spans="1:12" ht="13.8" customHeight="1" x14ac:dyDescent="0.3">
      <c r="A8406" t="s">
        <v>128</v>
      </c>
      <c r="B8406">
        <v>1969</v>
      </c>
      <c r="C8406" s="10">
        <v>854</v>
      </c>
      <c r="D8406">
        <v>23</v>
      </c>
      <c r="E8406">
        <v>743</v>
      </c>
      <c r="F8406">
        <v>0</v>
      </c>
      <c r="G8406">
        <v>87</v>
      </c>
      <c r="H8406">
        <v>0</v>
      </c>
      <c r="I8406">
        <v>0.08</v>
      </c>
      <c r="J8406" s="10">
        <v>513</v>
      </c>
      <c r="K8406" s="13">
        <f t="shared" si="264"/>
        <v>1989</v>
      </c>
      <c r="L8406" s="1" t="str">
        <f t="shared" si="263"/>
        <v/>
      </c>
    </row>
    <row r="8407" spans="1:12" ht="13.8" customHeight="1" x14ac:dyDescent="0.3">
      <c r="A8407" t="s">
        <v>128</v>
      </c>
      <c r="B8407">
        <v>1970</v>
      </c>
      <c r="C8407" s="10">
        <v>841</v>
      </c>
      <c r="D8407">
        <v>60</v>
      </c>
      <c r="E8407">
        <v>673</v>
      </c>
      <c r="F8407">
        <v>0</v>
      </c>
      <c r="G8407">
        <v>108</v>
      </c>
      <c r="H8407">
        <v>0</v>
      </c>
      <c r="I8407">
        <v>7.0000000000000007E-2</v>
      </c>
      <c r="J8407" s="10">
        <v>489</v>
      </c>
      <c r="K8407" s="13">
        <f t="shared" si="264"/>
        <v>1989</v>
      </c>
      <c r="L8407" s="1" t="str">
        <f t="shared" si="263"/>
        <v/>
      </c>
    </row>
    <row r="8408" spans="1:12" ht="13.8" customHeight="1" x14ac:dyDescent="0.3">
      <c r="A8408" t="s">
        <v>128</v>
      </c>
      <c r="B8408">
        <v>1971</v>
      </c>
      <c r="C8408" s="10">
        <v>1005</v>
      </c>
      <c r="D8408">
        <v>59</v>
      </c>
      <c r="E8408">
        <v>838</v>
      </c>
      <c r="F8408">
        <v>0</v>
      </c>
      <c r="G8408">
        <v>108</v>
      </c>
      <c r="H8408">
        <v>0</v>
      </c>
      <c r="I8408">
        <v>0.09</v>
      </c>
      <c r="J8408" s="10">
        <v>552</v>
      </c>
      <c r="K8408" s="13">
        <f t="shared" si="264"/>
        <v>1989</v>
      </c>
      <c r="L8408" s="1" t="str">
        <f t="shared" si="263"/>
        <v/>
      </c>
    </row>
    <row r="8409" spans="1:12" ht="13.8" customHeight="1" x14ac:dyDescent="0.3">
      <c r="A8409" t="s">
        <v>128</v>
      </c>
      <c r="B8409">
        <v>1972</v>
      </c>
      <c r="C8409" s="10">
        <v>1056</v>
      </c>
      <c r="D8409">
        <v>29</v>
      </c>
      <c r="E8409">
        <v>918</v>
      </c>
      <c r="F8409">
        <v>0</v>
      </c>
      <c r="G8409">
        <v>109</v>
      </c>
      <c r="H8409">
        <v>0</v>
      </c>
      <c r="I8409">
        <v>0.09</v>
      </c>
      <c r="J8409" s="10">
        <v>546</v>
      </c>
      <c r="K8409" s="13">
        <f t="shared" si="264"/>
        <v>1989</v>
      </c>
      <c r="L8409" s="1" t="str">
        <f t="shared" si="263"/>
        <v/>
      </c>
    </row>
    <row r="8410" spans="1:12" ht="13.8" customHeight="1" x14ac:dyDescent="0.3">
      <c r="A8410" t="s">
        <v>128</v>
      </c>
      <c r="B8410">
        <v>1973</v>
      </c>
      <c r="C8410" s="10">
        <v>1069</v>
      </c>
      <c r="D8410">
        <v>51</v>
      </c>
      <c r="E8410">
        <v>909</v>
      </c>
      <c r="F8410">
        <v>0</v>
      </c>
      <c r="G8410">
        <v>108</v>
      </c>
      <c r="H8410">
        <v>0</v>
      </c>
      <c r="I8410">
        <v>0.09</v>
      </c>
      <c r="J8410" s="10">
        <v>504</v>
      </c>
      <c r="K8410" s="13">
        <f t="shared" si="264"/>
        <v>1989</v>
      </c>
      <c r="L8410" s="1" t="str">
        <f t="shared" si="263"/>
        <v/>
      </c>
    </row>
    <row r="8411" spans="1:12" ht="13.8" customHeight="1" x14ac:dyDescent="0.3">
      <c r="A8411" t="s">
        <v>128</v>
      </c>
      <c r="B8411">
        <v>1974</v>
      </c>
      <c r="C8411" s="10">
        <v>1350</v>
      </c>
      <c r="D8411">
        <v>48</v>
      </c>
      <c r="E8411">
        <v>1186</v>
      </c>
      <c r="F8411">
        <v>0</v>
      </c>
      <c r="G8411">
        <v>116</v>
      </c>
      <c r="H8411">
        <v>0</v>
      </c>
      <c r="I8411">
        <v>0.1</v>
      </c>
      <c r="J8411" s="10">
        <v>443</v>
      </c>
      <c r="K8411" s="13">
        <f t="shared" si="264"/>
        <v>1989</v>
      </c>
      <c r="L8411" s="1" t="str">
        <f t="shared" si="263"/>
        <v/>
      </c>
    </row>
    <row r="8412" spans="1:12" ht="13.8" customHeight="1" x14ac:dyDescent="0.3">
      <c r="A8412" t="s">
        <v>128</v>
      </c>
      <c r="B8412">
        <v>1975</v>
      </c>
      <c r="C8412" s="10">
        <v>1357</v>
      </c>
      <c r="D8412">
        <v>33</v>
      </c>
      <c r="E8412">
        <v>1202</v>
      </c>
      <c r="F8412">
        <v>0</v>
      </c>
      <c r="G8412">
        <v>122</v>
      </c>
      <c r="H8412">
        <v>0</v>
      </c>
      <c r="I8412">
        <v>0.1</v>
      </c>
      <c r="J8412" s="10">
        <v>393</v>
      </c>
      <c r="K8412" s="13">
        <f t="shared" si="264"/>
        <v>1989</v>
      </c>
      <c r="L8412" s="1" t="str">
        <f t="shared" si="263"/>
        <v/>
      </c>
    </row>
    <row r="8413" spans="1:12" ht="13.8" customHeight="1" x14ac:dyDescent="0.3">
      <c r="A8413" t="s">
        <v>128</v>
      </c>
      <c r="B8413">
        <v>1976</v>
      </c>
      <c r="C8413" s="10">
        <v>1257</v>
      </c>
      <c r="D8413">
        <v>46</v>
      </c>
      <c r="E8413">
        <v>1077</v>
      </c>
      <c r="F8413">
        <v>0</v>
      </c>
      <c r="G8413">
        <v>134</v>
      </c>
      <c r="H8413">
        <v>0</v>
      </c>
      <c r="I8413">
        <v>0.09</v>
      </c>
      <c r="J8413" s="10">
        <v>363</v>
      </c>
      <c r="K8413" s="13">
        <f t="shared" si="264"/>
        <v>1989</v>
      </c>
      <c r="L8413" s="1" t="str">
        <f t="shared" si="263"/>
        <v/>
      </c>
    </row>
    <row r="8414" spans="1:12" ht="13.8" customHeight="1" x14ac:dyDescent="0.3">
      <c r="A8414" t="s">
        <v>128</v>
      </c>
      <c r="B8414">
        <v>1977</v>
      </c>
      <c r="C8414" s="10">
        <v>1379</v>
      </c>
      <c r="D8414">
        <v>46</v>
      </c>
      <c r="E8414">
        <v>1177</v>
      </c>
      <c r="F8414">
        <v>0</v>
      </c>
      <c r="G8414">
        <v>156</v>
      </c>
      <c r="H8414">
        <v>0</v>
      </c>
      <c r="I8414">
        <v>0.09</v>
      </c>
      <c r="J8414" s="10">
        <v>441</v>
      </c>
      <c r="K8414" s="13">
        <f t="shared" si="264"/>
        <v>1989</v>
      </c>
      <c r="L8414" s="1" t="str">
        <f t="shared" si="263"/>
        <v/>
      </c>
    </row>
    <row r="8415" spans="1:12" ht="13.8" customHeight="1" x14ac:dyDescent="0.3">
      <c r="A8415" t="s">
        <v>128</v>
      </c>
      <c r="B8415">
        <v>1978</v>
      </c>
      <c r="C8415" s="10">
        <v>1452</v>
      </c>
      <c r="D8415">
        <v>38</v>
      </c>
      <c r="E8415">
        <v>1262</v>
      </c>
      <c r="F8415">
        <v>0</v>
      </c>
      <c r="G8415">
        <v>153</v>
      </c>
      <c r="H8415">
        <v>0</v>
      </c>
      <c r="I8415">
        <v>0.1</v>
      </c>
      <c r="J8415" s="10">
        <v>424</v>
      </c>
      <c r="K8415" s="13">
        <f t="shared" si="264"/>
        <v>1989</v>
      </c>
      <c r="L8415" s="1" t="str">
        <f t="shared" si="263"/>
        <v/>
      </c>
    </row>
    <row r="8416" spans="1:12" ht="13.8" customHeight="1" x14ac:dyDescent="0.3">
      <c r="A8416" t="s">
        <v>128</v>
      </c>
      <c r="B8416">
        <v>1979</v>
      </c>
      <c r="C8416" s="10">
        <v>1374</v>
      </c>
      <c r="D8416">
        <v>12</v>
      </c>
      <c r="E8416">
        <v>1247</v>
      </c>
      <c r="F8416">
        <v>0</v>
      </c>
      <c r="G8416">
        <v>116</v>
      </c>
      <c r="H8416">
        <v>0</v>
      </c>
      <c r="I8416">
        <v>0.09</v>
      </c>
      <c r="J8416" s="10">
        <v>218</v>
      </c>
      <c r="K8416" s="13">
        <f t="shared" si="264"/>
        <v>1989</v>
      </c>
      <c r="L8416" s="1" t="str">
        <f t="shared" si="263"/>
        <v/>
      </c>
    </row>
    <row r="8417" spans="1:12" ht="13.8" customHeight="1" x14ac:dyDescent="0.3">
      <c r="A8417" t="s">
        <v>128</v>
      </c>
      <c r="B8417">
        <v>1980</v>
      </c>
      <c r="C8417" s="10">
        <v>1690</v>
      </c>
      <c r="D8417">
        <v>13</v>
      </c>
      <c r="E8417">
        <v>1505</v>
      </c>
      <c r="F8417">
        <v>0</v>
      </c>
      <c r="G8417">
        <v>173</v>
      </c>
      <c r="H8417">
        <v>0</v>
      </c>
      <c r="I8417">
        <v>0.1</v>
      </c>
      <c r="J8417" s="10">
        <v>381</v>
      </c>
      <c r="K8417" s="13">
        <f t="shared" si="264"/>
        <v>1989</v>
      </c>
      <c r="L8417" s="1" t="str">
        <f t="shared" si="263"/>
        <v/>
      </c>
    </row>
    <row r="8418" spans="1:12" ht="13.8" customHeight="1" x14ac:dyDescent="0.3">
      <c r="A8418" t="s">
        <v>128</v>
      </c>
      <c r="B8418">
        <v>1981</v>
      </c>
      <c r="C8418" s="10">
        <v>1780</v>
      </c>
      <c r="D8418">
        <v>65</v>
      </c>
      <c r="E8418">
        <v>1538</v>
      </c>
      <c r="F8418">
        <v>0</v>
      </c>
      <c r="G8418">
        <v>177</v>
      </c>
      <c r="H8418">
        <v>0</v>
      </c>
      <c r="I8418">
        <v>0.11</v>
      </c>
      <c r="J8418" s="10">
        <v>376</v>
      </c>
      <c r="K8418" s="13">
        <f t="shared" si="264"/>
        <v>1989</v>
      </c>
      <c r="L8418" s="1" t="str">
        <f t="shared" si="263"/>
        <v/>
      </c>
    </row>
    <row r="8419" spans="1:12" ht="13.8" customHeight="1" x14ac:dyDescent="0.3">
      <c r="A8419" t="s">
        <v>128</v>
      </c>
      <c r="B8419">
        <v>1982</v>
      </c>
      <c r="C8419" s="10">
        <v>1280</v>
      </c>
      <c r="D8419">
        <v>24</v>
      </c>
      <c r="E8419">
        <v>1079</v>
      </c>
      <c r="F8419">
        <v>0</v>
      </c>
      <c r="G8419">
        <v>177</v>
      </c>
      <c r="H8419">
        <v>0</v>
      </c>
      <c r="I8419">
        <v>7.0000000000000007E-2</v>
      </c>
      <c r="J8419" s="10">
        <v>246</v>
      </c>
      <c r="K8419" s="13">
        <f t="shared" si="264"/>
        <v>1989</v>
      </c>
      <c r="L8419" s="1" t="str">
        <f t="shared" si="263"/>
        <v/>
      </c>
    </row>
    <row r="8420" spans="1:12" ht="13.8" customHeight="1" x14ac:dyDescent="0.3">
      <c r="A8420" t="s">
        <v>128</v>
      </c>
      <c r="B8420">
        <v>1983</v>
      </c>
      <c r="C8420" s="10">
        <v>1271</v>
      </c>
      <c r="D8420">
        <v>67</v>
      </c>
      <c r="E8420">
        <v>1031</v>
      </c>
      <c r="F8420">
        <v>0</v>
      </c>
      <c r="G8420">
        <v>174</v>
      </c>
      <c r="H8420">
        <v>0</v>
      </c>
      <c r="I8420">
        <v>7.0000000000000007E-2</v>
      </c>
      <c r="J8420" s="10">
        <v>225</v>
      </c>
      <c r="K8420" s="13">
        <f t="shared" si="264"/>
        <v>1989</v>
      </c>
      <c r="L8420" s="1" t="str">
        <f t="shared" si="263"/>
        <v/>
      </c>
    </row>
    <row r="8421" spans="1:12" ht="13.8" customHeight="1" x14ac:dyDescent="0.3">
      <c r="A8421" t="s">
        <v>128</v>
      </c>
      <c r="B8421">
        <v>1984</v>
      </c>
      <c r="C8421" s="10">
        <v>1178</v>
      </c>
      <c r="D8421">
        <v>86</v>
      </c>
      <c r="E8421">
        <v>934</v>
      </c>
      <c r="F8421">
        <v>0</v>
      </c>
      <c r="G8421">
        <v>158</v>
      </c>
      <c r="H8421">
        <v>0</v>
      </c>
      <c r="I8421">
        <v>0.06</v>
      </c>
      <c r="J8421" s="10">
        <v>199</v>
      </c>
      <c r="K8421" s="13">
        <f t="shared" si="264"/>
        <v>1989</v>
      </c>
      <c r="L8421" s="1" t="str">
        <f t="shared" si="263"/>
        <v/>
      </c>
    </row>
    <row r="8422" spans="1:12" ht="13.8" customHeight="1" x14ac:dyDescent="0.3">
      <c r="A8422" t="s">
        <v>128</v>
      </c>
      <c r="B8422">
        <v>1985</v>
      </c>
      <c r="C8422" s="10">
        <v>1028</v>
      </c>
      <c r="D8422">
        <v>63</v>
      </c>
      <c r="E8422">
        <v>850</v>
      </c>
      <c r="F8422">
        <v>0</v>
      </c>
      <c r="G8422">
        <v>115</v>
      </c>
      <c r="H8422">
        <v>0</v>
      </c>
      <c r="I8422">
        <v>0.05</v>
      </c>
      <c r="J8422" s="10">
        <v>318</v>
      </c>
      <c r="K8422" s="13">
        <f t="shared" si="264"/>
        <v>1989</v>
      </c>
      <c r="L8422" s="1" t="str">
        <f t="shared" si="263"/>
        <v/>
      </c>
    </row>
    <row r="8423" spans="1:12" ht="13.8" customHeight="1" x14ac:dyDescent="0.3">
      <c r="A8423" t="s">
        <v>128</v>
      </c>
      <c r="B8423">
        <v>1986</v>
      </c>
      <c r="C8423" s="10">
        <v>1135</v>
      </c>
      <c r="D8423">
        <v>62</v>
      </c>
      <c r="E8423">
        <v>895</v>
      </c>
      <c r="F8423">
        <v>0</v>
      </c>
      <c r="G8423">
        <v>178</v>
      </c>
      <c r="H8423">
        <v>0</v>
      </c>
      <c r="I8423">
        <v>0.06</v>
      </c>
      <c r="J8423" s="10">
        <v>304</v>
      </c>
      <c r="K8423" s="13">
        <f t="shared" si="264"/>
        <v>1989</v>
      </c>
      <c r="L8423" s="1" t="str">
        <f t="shared" si="263"/>
        <v/>
      </c>
    </row>
    <row r="8424" spans="1:12" ht="13.8" customHeight="1" x14ac:dyDescent="0.3">
      <c r="A8424" t="s">
        <v>128</v>
      </c>
      <c r="B8424">
        <v>1987</v>
      </c>
      <c r="C8424" s="10">
        <v>1411</v>
      </c>
      <c r="D8424">
        <v>67</v>
      </c>
      <c r="E8424">
        <v>1165</v>
      </c>
      <c r="F8424">
        <v>0</v>
      </c>
      <c r="G8424">
        <v>180</v>
      </c>
      <c r="H8424">
        <v>0</v>
      </c>
      <c r="I8424">
        <v>7.0000000000000007E-2</v>
      </c>
      <c r="J8424" s="10">
        <v>197</v>
      </c>
      <c r="K8424" s="13">
        <f t="shared" si="264"/>
        <v>1989</v>
      </c>
      <c r="L8424" s="1" t="str">
        <f t="shared" si="263"/>
        <v/>
      </c>
    </row>
    <row r="8425" spans="1:12" ht="13.8" customHeight="1" x14ac:dyDescent="0.3">
      <c r="A8425" t="s">
        <v>128</v>
      </c>
      <c r="B8425">
        <v>1988</v>
      </c>
      <c r="C8425" s="10">
        <v>1306</v>
      </c>
      <c r="D8425">
        <v>82</v>
      </c>
      <c r="E8425">
        <v>1055</v>
      </c>
      <c r="F8425">
        <v>0</v>
      </c>
      <c r="G8425">
        <v>169</v>
      </c>
      <c r="H8425">
        <v>0</v>
      </c>
      <c r="I8425">
        <v>0.06</v>
      </c>
      <c r="J8425" s="10">
        <v>150</v>
      </c>
      <c r="K8425" s="13">
        <f t="shared" si="264"/>
        <v>1989</v>
      </c>
      <c r="L8425" s="1" t="str">
        <f t="shared" si="263"/>
        <v/>
      </c>
    </row>
    <row r="8426" spans="1:12" ht="13.8" customHeight="1" x14ac:dyDescent="0.3">
      <c r="A8426" t="s">
        <v>128</v>
      </c>
      <c r="B8426">
        <v>1989</v>
      </c>
      <c r="C8426" s="10">
        <v>1416</v>
      </c>
      <c r="D8426">
        <v>96</v>
      </c>
      <c r="E8426">
        <v>1155</v>
      </c>
      <c r="F8426">
        <v>0</v>
      </c>
      <c r="G8426">
        <v>165</v>
      </c>
      <c r="H8426">
        <v>0</v>
      </c>
      <c r="I8426">
        <v>0.06</v>
      </c>
      <c r="J8426" s="10">
        <v>186</v>
      </c>
      <c r="K8426" s="13">
        <f t="shared" si="264"/>
        <v>1989</v>
      </c>
      <c r="L8426" s="1" t="str">
        <f t="shared" si="263"/>
        <v/>
      </c>
    </row>
    <row r="8427" spans="1:12" ht="13.8" customHeight="1" x14ac:dyDescent="0.3">
      <c r="A8427" t="s">
        <v>128</v>
      </c>
      <c r="B8427">
        <v>1990</v>
      </c>
      <c r="C8427" s="10">
        <v>1588</v>
      </c>
      <c r="D8427">
        <v>110</v>
      </c>
      <c r="E8427">
        <v>1273</v>
      </c>
      <c r="F8427">
        <v>0</v>
      </c>
      <c r="G8427">
        <v>205</v>
      </c>
      <c r="H8427">
        <v>0</v>
      </c>
      <c r="I8427">
        <v>7.0000000000000007E-2</v>
      </c>
      <c r="J8427" s="10">
        <v>192</v>
      </c>
      <c r="K8427" s="13">
        <f t="shared" si="264"/>
        <v>1990</v>
      </c>
      <c r="L8427" s="1" t="str">
        <f t="shared" si="263"/>
        <v/>
      </c>
    </row>
    <row r="8428" spans="1:12" ht="13.8" customHeight="1" x14ac:dyDescent="0.3">
      <c r="A8428" t="s">
        <v>128</v>
      </c>
      <c r="B8428">
        <v>1991</v>
      </c>
      <c r="C8428" s="10">
        <v>1320</v>
      </c>
      <c r="D8428">
        <v>96</v>
      </c>
      <c r="E8428">
        <v>1030</v>
      </c>
      <c r="F8428">
        <v>0</v>
      </c>
      <c r="G8428">
        <v>194</v>
      </c>
      <c r="H8428">
        <v>0</v>
      </c>
      <c r="I8428">
        <v>0.05</v>
      </c>
      <c r="J8428" s="10">
        <v>109</v>
      </c>
      <c r="K8428" s="13">
        <f t="shared" si="264"/>
        <v>1990</v>
      </c>
      <c r="L8428" s="1" t="str">
        <f t="shared" si="263"/>
        <v/>
      </c>
    </row>
    <row r="8429" spans="1:12" ht="13.8" customHeight="1" x14ac:dyDescent="0.3">
      <c r="A8429" t="s">
        <v>128</v>
      </c>
      <c r="B8429">
        <v>1992</v>
      </c>
      <c r="C8429" s="10">
        <v>1511</v>
      </c>
      <c r="D8429">
        <v>115</v>
      </c>
      <c r="E8429">
        <v>1191</v>
      </c>
      <c r="F8429">
        <v>0</v>
      </c>
      <c r="G8429">
        <v>205</v>
      </c>
      <c r="H8429">
        <v>0</v>
      </c>
      <c r="I8429">
        <v>0.06</v>
      </c>
      <c r="J8429" s="10">
        <v>120</v>
      </c>
      <c r="K8429" s="13">
        <f t="shared" si="264"/>
        <v>1990</v>
      </c>
      <c r="L8429" s="1" t="str">
        <f t="shared" si="263"/>
        <v/>
      </c>
    </row>
    <row r="8430" spans="1:12" ht="13.8" customHeight="1" x14ac:dyDescent="0.3">
      <c r="A8430" t="s">
        <v>128</v>
      </c>
      <c r="B8430">
        <v>1993</v>
      </c>
      <c r="C8430" s="10">
        <v>1731</v>
      </c>
      <c r="D8430">
        <v>96</v>
      </c>
      <c r="E8430">
        <v>1443</v>
      </c>
      <c r="F8430">
        <v>0</v>
      </c>
      <c r="G8430">
        <v>193</v>
      </c>
      <c r="H8430">
        <v>0</v>
      </c>
      <c r="I8430">
        <v>7.0000000000000007E-2</v>
      </c>
      <c r="J8430" s="10">
        <v>142</v>
      </c>
      <c r="K8430" s="13">
        <f t="shared" si="264"/>
        <v>1990</v>
      </c>
      <c r="L8430" s="1" t="str">
        <f t="shared" si="263"/>
        <v/>
      </c>
    </row>
    <row r="8431" spans="1:12" ht="13.8" customHeight="1" x14ac:dyDescent="0.3">
      <c r="A8431" t="s">
        <v>128</v>
      </c>
      <c r="B8431">
        <v>1994</v>
      </c>
      <c r="C8431" s="10">
        <v>1788</v>
      </c>
      <c r="D8431">
        <v>80</v>
      </c>
      <c r="E8431">
        <v>1511</v>
      </c>
      <c r="F8431">
        <v>0</v>
      </c>
      <c r="G8431">
        <v>197</v>
      </c>
      <c r="H8431">
        <v>0</v>
      </c>
      <c r="I8431">
        <v>7.0000000000000007E-2</v>
      </c>
      <c r="J8431" s="10">
        <v>117</v>
      </c>
      <c r="K8431" s="13">
        <f t="shared" si="264"/>
        <v>1990</v>
      </c>
      <c r="L8431" s="1" t="str">
        <f t="shared" si="263"/>
        <v/>
      </c>
    </row>
    <row r="8432" spans="1:12" ht="13.8" customHeight="1" x14ac:dyDescent="0.3">
      <c r="A8432" t="s">
        <v>128</v>
      </c>
      <c r="B8432">
        <v>1995</v>
      </c>
      <c r="C8432" s="10">
        <v>2060</v>
      </c>
      <c r="D8432">
        <v>101</v>
      </c>
      <c r="E8432">
        <v>1747</v>
      </c>
      <c r="F8432">
        <v>0</v>
      </c>
      <c r="G8432">
        <v>213</v>
      </c>
      <c r="H8432">
        <v>0</v>
      </c>
      <c r="I8432">
        <v>0.08</v>
      </c>
      <c r="J8432" s="10">
        <v>47</v>
      </c>
      <c r="K8432" s="13">
        <f t="shared" si="264"/>
        <v>1990</v>
      </c>
      <c r="L8432" s="1" t="str">
        <f t="shared" si="263"/>
        <v/>
      </c>
    </row>
    <row r="8433" spans="1:12" ht="13.8" customHeight="1" x14ac:dyDescent="0.3">
      <c r="A8433" t="s">
        <v>128</v>
      </c>
      <c r="B8433">
        <v>1996</v>
      </c>
      <c r="C8433" s="10">
        <v>2544</v>
      </c>
      <c r="D8433">
        <v>96</v>
      </c>
      <c r="E8433">
        <v>2201</v>
      </c>
      <c r="F8433">
        <v>0</v>
      </c>
      <c r="G8433">
        <v>247</v>
      </c>
      <c r="H8433">
        <v>0</v>
      </c>
      <c r="I8433">
        <v>0.09</v>
      </c>
      <c r="J8433" s="10">
        <v>32</v>
      </c>
      <c r="K8433" s="13">
        <f t="shared" si="264"/>
        <v>1990</v>
      </c>
      <c r="L8433" s="1" t="str">
        <f t="shared" si="263"/>
        <v/>
      </c>
    </row>
    <row r="8434" spans="1:12" ht="13.8" customHeight="1" x14ac:dyDescent="0.3">
      <c r="A8434" t="s">
        <v>128</v>
      </c>
      <c r="B8434">
        <v>1997</v>
      </c>
      <c r="C8434" s="10">
        <v>2254</v>
      </c>
      <c r="D8434">
        <v>67</v>
      </c>
      <c r="E8434">
        <v>1983</v>
      </c>
      <c r="F8434">
        <v>0</v>
      </c>
      <c r="G8434">
        <v>205</v>
      </c>
      <c r="H8434">
        <v>0</v>
      </c>
      <c r="I8434">
        <v>0.08</v>
      </c>
      <c r="J8434" s="10">
        <v>49</v>
      </c>
      <c r="K8434" s="13">
        <f t="shared" si="264"/>
        <v>1990</v>
      </c>
      <c r="L8434" s="1" t="str">
        <f t="shared" si="263"/>
        <v/>
      </c>
    </row>
    <row r="8435" spans="1:12" ht="13.8" customHeight="1" x14ac:dyDescent="0.3">
      <c r="A8435" t="s">
        <v>128</v>
      </c>
      <c r="B8435">
        <v>1998</v>
      </c>
      <c r="C8435" s="10">
        <v>2737</v>
      </c>
      <c r="D8435">
        <v>54</v>
      </c>
      <c r="E8435">
        <v>2490</v>
      </c>
      <c r="F8435">
        <v>0</v>
      </c>
      <c r="G8435">
        <v>194</v>
      </c>
      <c r="H8435">
        <v>0</v>
      </c>
      <c r="I8435">
        <v>0.09</v>
      </c>
      <c r="J8435" s="10">
        <v>73</v>
      </c>
      <c r="K8435" s="13">
        <f t="shared" si="264"/>
        <v>1990</v>
      </c>
      <c r="L8435" s="1" t="str">
        <f t="shared" si="263"/>
        <v/>
      </c>
    </row>
    <row r="8436" spans="1:12" ht="13.8" customHeight="1" x14ac:dyDescent="0.3">
      <c r="A8436" t="s">
        <v>128</v>
      </c>
      <c r="B8436">
        <v>1999</v>
      </c>
      <c r="C8436" s="10">
        <v>2774</v>
      </c>
      <c r="D8436">
        <v>53</v>
      </c>
      <c r="E8436">
        <v>2525</v>
      </c>
      <c r="F8436">
        <v>0</v>
      </c>
      <c r="G8436">
        <v>196</v>
      </c>
      <c r="H8436">
        <v>0</v>
      </c>
      <c r="I8436">
        <v>0.09</v>
      </c>
      <c r="J8436" s="10">
        <v>73</v>
      </c>
      <c r="K8436" s="13">
        <f t="shared" si="264"/>
        <v>1990</v>
      </c>
      <c r="L8436" s="1" t="str">
        <f t="shared" si="263"/>
        <v/>
      </c>
    </row>
    <row r="8437" spans="1:12" ht="13.8" customHeight="1" x14ac:dyDescent="0.3">
      <c r="A8437" t="s">
        <v>128</v>
      </c>
      <c r="B8437">
        <v>2000</v>
      </c>
      <c r="C8437" s="10">
        <v>2841</v>
      </c>
      <c r="D8437">
        <v>48</v>
      </c>
      <c r="E8437">
        <v>2637</v>
      </c>
      <c r="F8437">
        <v>0</v>
      </c>
      <c r="G8437">
        <v>156</v>
      </c>
      <c r="H8437">
        <v>0</v>
      </c>
      <c r="I8437">
        <v>0.09</v>
      </c>
      <c r="J8437" s="10">
        <v>73</v>
      </c>
      <c r="K8437" s="13">
        <f t="shared" si="264"/>
        <v>1990</v>
      </c>
      <c r="L8437" s="1" t="str">
        <f t="shared" si="263"/>
        <v/>
      </c>
    </row>
    <row r="8438" spans="1:12" ht="13.8" customHeight="1" x14ac:dyDescent="0.3">
      <c r="A8438" t="s">
        <v>128</v>
      </c>
      <c r="B8438">
        <v>2001</v>
      </c>
      <c r="C8438" s="10">
        <v>2555</v>
      </c>
      <c r="D8438">
        <v>48</v>
      </c>
      <c r="E8438">
        <v>2328</v>
      </c>
      <c r="F8438">
        <v>0</v>
      </c>
      <c r="G8438">
        <v>179</v>
      </c>
      <c r="H8438">
        <v>0</v>
      </c>
      <c r="I8438">
        <v>0.08</v>
      </c>
      <c r="J8438" s="10">
        <v>73</v>
      </c>
      <c r="K8438" s="13">
        <f t="shared" si="264"/>
        <v>1990</v>
      </c>
      <c r="L8438" s="1" t="str">
        <f t="shared" si="263"/>
        <v/>
      </c>
    </row>
    <row r="8439" spans="1:12" ht="13.8" customHeight="1" x14ac:dyDescent="0.3">
      <c r="A8439" t="s">
        <v>128</v>
      </c>
      <c r="B8439">
        <v>2002</v>
      </c>
      <c r="C8439" s="10">
        <v>2173</v>
      </c>
      <c r="D8439">
        <v>72</v>
      </c>
      <c r="E8439">
        <v>1901</v>
      </c>
      <c r="F8439">
        <v>0</v>
      </c>
      <c r="G8439">
        <v>199</v>
      </c>
      <c r="H8439">
        <v>0</v>
      </c>
      <c r="I8439">
        <v>7.0000000000000007E-2</v>
      </c>
      <c r="J8439" s="10">
        <v>73</v>
      </c>
      <c r="K8439" s="13">
        <f t="shared" si="264"/>
        <v>1990</v>
      </c>
      <c r="L8439" s="1" t="str">
        <f t="shared" si="263"/>
        <v/>
      </c>
    </row>
    <row r="8440" spans="1:12" ht="13.8" customHeight="1" x14ac:dyDescent="0.3">
      <c r="A8440" t="s">
        <v>128</v>
      </c>
      <c r="B8440">
        <v>2003</v>
      </c>
      <c r="C8440" s="10">
        <v>1842</v>
      </c>
      <c r="D8440">
        <v>67</v>
      </c>
      <c r="E8440">
        <v>1550</v>
      </c>
      <c r="F8440">
        <v>0</v>
      </c>
      <c r="G8440">
        <v>225</v>
      </c>
      <c r="H8440">
        <v>0</v>
      </c>
      <c r="I8440">
        <v>0.05</v>
      </c>
      <c r="J8440" s="10">
        <v>428</v>
      </c>
      <c r="K8440" s="13">
        <f t="shared" si="264"/>
        <v>1990</v>
      </c>
      <c r="L8440" s="1" t="str">
        <f t="shared" si="263"/>
        <v/>
      </c>
    </row>
    <row r="8441" spans="1:12" ht="13.8" customHeight="1" x14ac:dyDescent="0.3">
      <c r="A8441" t="s">
        <v>128</v>
      </c>
      <c r="B8441">
        <v>2004</v>
      </c>
      <c r="C8441" s="10">
        <v>2079</v>
      </c>
      <c r="D8441">
        <v>78</v>
      </c>
      <c r="E8441">
        <v>1758</v>
      </c>
      <c r="F8441">
        <v>0</v>
      </c>
      <c r="G8441">
        <v>243</v>
      </c>
      <c r="H8441">
        <v>0</v>
      </c>
      <c r="I8441">
        <v>0.06</v>
      </c>
      <c r="J8441" s="10">
        <v>477</v>
      </c>
      <c r="K8441" s="13">
        <f t="shared" si="264"/>
        <v>1990</v>
      </c>
      <c r="L8441" s="1" t="str">
        <f t="shared" si="263"/>
        <v/>
      </c>
    </row>
    <row r="8442" spans="1:12" ht="13.8" customHeight="1" x14ac:dyDescent="0.3">
      <c r="A8442" t="s">
        <v>128</v>
      </c>
      <c r="B8442">
        <v>2005</v>
      </c>
      <c r="C8442" s="10">
        <v>2335</v>
      </c>
      <c r="D8442">
        <v>91</v>
      </c>
      <c r="E8442">
        <v>1956</v>
      </c>
      <c r="F8442">
        <v>0</v>
      </c>
      <c r="G8442">
        <v>289</v>
      </c>
      <c r="H8442">
        <v>0</v>
      </c>
      <c r="I8442">
        <v>7.0000000000000007E-2</v>
      </c>
      <c r="J8442" s="10">
        <v>498</v>
      </c>
      <c r="K8442" s="13">
        <f t="shared" si="264"/>
        <v>1990</v>
      </c>
      <c r="L8442" s="1" t="str">
        <f t="shared" si="263"/>
        <v/>
      </c>
    </row>
    <row r="8443" spans="1:12" ht="13.8" customHeight="1" x14ac:dyDescent="0.3">
      <c r="A8443" t="s">
        <v>128</v>
      </c>
      <c r="B8443">
        <v>2006</v>
      </c>
      <c r="C8443" s="10">
        <v>2611</v>
      </c>
      <c r="D8443">
        <v>121</v>
      </c>
      <c r="E8443">
        <v>2194</v>
      </c>
      <c r="F8443">
        <v>0</v>
      </c>
      <c r="G8443">
        <v>296</v>
      </c>
      <c r="H8443">
        <v>0</v>
      </c>
      <c r="I8443">
        <v>7.0000000000000007E-2</v>
      </c>
      <c r="J8443" s="10">
        <v>530</v>
      </c>
      <c r="K8443" s="13">
        <f t="shared" si="264"/>
        <v>1990</v>
      </c>
      <c r="L8443" s="1" t="str">
        <f t="shared" si="263"/>
        <v/>
      </c>
    </row>
    <row r="8444" spans="1:12" ht="13.8" customHeight="1" x14ac:dyDescent="0.3">
      <c r="A8444" t="s">
        <v>128</v>
      </c>
      <c r="B8444">
        <v>2007</v>
      </c>
      <c r="C8444" s="10">
        <v>2681</v>
      </c>
      <c r="D8444">
        <v>109</v>
      </c>
      <c r="E8444">
        <v>2225</v>
      </c>
      <c r="F8444">
        <v>0</v>
      </c>
      <c r="G8444">
        <v>346</v>
      </c>
      <c r="H8444">
        <v>0</v>
      </c>
      <c r="I8444">
        <v>7.0000000000000007E-2</v>
      </c>
      <c r="J8444" s="10">
        <v>551</v>
      </c>
      <c r="K8444" s="13">
        <f t="shared" si="264"/>
        <v>1990</v>
      </c>
      <c r="L8444" s="1" t="str">
        <f t="shared" si="263"/>
        <v/>
      </c>
    </row>
    <row r="8445" spans="1:12" ht="13.8" customHeight="1" x14ac:dyDescent="0.3">
      <c r="A8445" t="s">
        <v>128</v>
      </c>
      <c r="B8445">
        <v>2008</v>
      </c>
      <c r="C8445" s="10">
        <v>2793</v>
      </c>
      <c r="D8445">
        <v>112</v>
      </c>
      <c r="E8445">
        <v>2296</v>
      </c>
      <c r="F8445">
        <v>0</v>
      </c>
      <c r="G8445">
        <v>385</v>
      </c>
      <c r="H8445">
        <v>0</v>
      </c>
      <c r="I8445">
        <v>7.0000000000000007E-2</v>
      </c>
      <c r="J8445" s="10">
        <v>479</v>
      </c>
      <c r="K8445" s="13">
        <f t="shared" si="264"/>
        <v>1990</v>
      </c>
      <c r="L8445" s="1" t="str">
        <f t="shared" si="263"/>
        <v/>
      </c>
    </row>
    <row r="8446" spans="1:12" ht="13.8" customHeight="1" x14ac:dyDescent="0.3">
      <c r="A8446" t="s">
        <v>128</v>
      </c>
      <c r="B8446">
        <v>2009</v>
      </c>
      <c r="C8446" s="10">
        <v>3368</v>
      </c>
      <c r="D8446">
        <v>100</v>
      </c>
      <c r="E8446">
        <v>2816</v>
      </c>
      <c r="F8446">
        <v>0</v>
      </c>
      <c r="G8446">
        <v>452</v>
      </c>
      <c r="H8446">
        <v>0</v>
      </c>
      <c r="I8446">
        <v>0.09</v>
      </c>
      <c r="J8446" s="10">
        <v>490</v>
      </c>
      <c r="K8446" s="13">
        <f t="shared" si="264"/>
        <v>1990</v>
      </c>
      <c r="L8446" s="1" t="str">
        <f t="shared" si="263"/>
        <v/>
      </c>
    </row>
    <row r="8447" spans="1:12" ht="13.8" customHeight="1" x14ac:dyDescent="0.3">
      <c r="A8447" t="s">
        <v>128</v>
      </c>
      <c r="B8447">
        <v>2010</v>
      </c>
      <c r="C8447" s="10">
        <v>3320</v>
      </c>
      <c r="D8447">
        <v>171</v>
      </c>
      <c r="E8447">
        <v>2644</v>
      </c>
      <c r="F8447">
        <v>0</v>
      </c>
      <c r="G8447">
        <v>505</v>
      </c>
      <c r="H8447">
        <v>0</v>
      </c>
      <c r="I8447">
        <v>0.08</v>
      </c>
      <c r="J8447" s="10">
        <v>576</v>
      </c>
      <c r="K8447" s="13">
        <f t="shared" si="264"/>
        <v>1990</v>
      </c>
      <c r="L8447" s="1" t="str">
        <f t="shared" si="263"/>
        <v/>
      </c>
    </row>
    <row r="8448" spans="1:12" ht="13.8" customHeight="1" x14ac:dyDescent="0.3">
      <c r="A8448" t="s">
        <v>128</v>
      </c>
      <c r="B8448">
        <v>2011</v>
      </c>
      <c r="C8448" s="10">
        <v>3670</v>
      </c>
      <c r="D8448">
        <v>277</v>
      </c>
      <c r="E8448">
        <v>2784</v>
      </c>
      <c r="F8448">
        <v>0</v>
      </c>
      <c r="G8448">
        <v>609</v>
      </c>
      <c r="H8448">
        <v>0</v>
      </c>
      <c r="I8448">
        <v>0.09</v>
      </c>
      <c r="J8448" s="10">
        <v>597</v>
      </c>
      <c r="K8448" s="13">
        <f t="shared" si="264"/>
        <v>1990</v>
      </c>
      <c r="L8448" s="1" t="str">
        <f t="shared" si="263"/>
        <v/>
      </c>
    </row>
    <row r="8449" spans="1:12" ht="13.8" customHeight="1" x14ac:dyDescent="0.3">
      <c r="A8449" t="s">
        <v>128</v>
      </c>
      <c r="B8449">
        <v>2012</v>
      </c>
      <c r="C8449" s="10">
        <v>3413</v>
      </c>
      <c r="D8449">
        <v>248</v>
      </c>
      <c r="E8449">
        <v>2534</v>
      </c>
      <c r="F8449">
        <v>0</v>
      </c>
      <c r="G8449">
        <v>631</v>
      </c>
      <c r="H8449">
        <v>0</v>
      </c>
      <c r="I8449">
        <v>0.08</v>
      </c>
      <c r="J8449" s="10">
        <v>585</v>
      </c>
      <c r="K8449" s="13">
        <f t="shared" si="264"/>
        <v>1990</v>
      </c>
      <c r="L8449" s="1">
        <f t="shared" si="263"/>
        <v>1</v>
      </c>
    </row>
    <row r="8450" spans="1:12" ht="13.8" customHeight="1" x14ac:dyDescent="0.3">
      <c r="A8450" t="s">
        <v>128</v>
      </c>
      <c r="B8450">
        <v>2013</v>
      </c>
      <c r="C8450" s="10">
        <v>3636</v>
      </c>
      <c r="D8450">
        <v>274</v>
      </c>
      <c r="E8450">
        <v>2673</v>
      </c>
      <c r="F8450">
        <v>0</v>
      </c>
      <c r="G8450">
        <v>688</v>
      </c>
      <c r="H8450">
        <v>0</v>
      </c>
      <c r="I8450">
        <v>0.08</v>
      </c>
      <c r="J8450" s="10">
        <v>495</v>
      </c>
      <c r="K8450" s="13">
        <f t="shared" si="264"/>
        <v>1990</v>
      </c>
      <c r="L8450" s="1">
        <f t="shared" ref="L8450:L8513" si="265">IF(AND(B8450&gt;2011),1,"")</f>
        <v>1</v>
      </c>
    </row>
    <row r="8451" spans="1:12" ht="13.8" customHeight="1" x14ac:dyDescent="0.3">
      <c r="A8451" t="s">
        <v>128</v>
      </c>
      <c r="B8451">
        <v>2014</v>
      </c>
      <c r="C8451" s="10">
        <v>3896</v>
      </c>
      <c r="D8451">
        <v>340</v>
      </c>
      <c r="E8451">
        <v>2796</v>
      </c>
      <c r="F8451">
        <v>0</v>
      </c>
      <c r="G8451">
        <v>759</v>
      </c>
      <c r="H8451">
        <v>0</v>
      </c>
      <c r="I8451">
        <v>0.09</v>
      </c>
      <c r="J8451" s="10">
        <v>194</v>
      </c>
      <c r="K8451" s="13">
        <f t="shared" si="264"/>
        <v>1990</v>
      </c>
      <c r="L8451" s="1">
        <f t="shared" si="265"/>
        <v>1</v>
      </c>
    </row>
    <row r="8452" spans="1:12" ht="13.8" customHeight="1" x14ac:dyDescent="0.3">
      <c r="A8452" t="s">
        <v>129</v>
      </c>
      <c r="B8452">
        <v>1961</v>
      </c>
      <c r="C8452" s="10">
        <v>2</v>
      </c>
      <c r="D8452">
        <v>0</v>
      </c>
      <c r="E8452">
        <v>2</v>
      </c>
      <c r="F8452">
        <v>0</v>
      </c>
      <c r="G8452">
        <v>0</v>
      </c>
      <c r="H8452">
        <v>0</v>
      </c>
      <c r="I8452">
        <v>0.05</v>
      </c>
      <c r="J8452" s="10">
        <v>0</v>
      </c>
      <c r="K8452" s="13">
        <f t="shared" si="264"/>
        <v>1989</v>
      </c>
      <c r="L8452" s="1" t="str">
        <f t="shared" si="265"/>
        <v/>
      </c>
    </row>
    <row r="8453" spans="1:12" ht="13.8" customHeight="1" x14ac:dyDescent="0.3">
      <c r="A8453" t="s">
        <v>129</v>
      </c>
      <c r="B8453">
        <v>1962</v>
      </c>
      <c r="C8453" s="10">
        <v>3</v>
      </c>
      <c r="D8453">
        <v>0</v>
      </c>
      <c r="E8453">
        <v>3</v>
      </c>
      <c r="F8453">
        <v>0</v>
      </c>
      <c r="G8453">
        <v>0</v>
      </c>
      <c r="H8453">
        <v>0</v>
      </c>
      <c r="I8453">
        <v>7.0000000000000007E-2</v>
      </c>
      <c r="J8453" s="10">
        <v>0</v>
      </c>
      <c r="K8453" s="13">
        <f t="shared" si="264"/>
        <v>1989</v>
      </c>
      <c r="L8453" s="1" t="str">
        <f t="shared" si="265"/>
        <v/>
      </c>
    </row>
    <row r="8454" spans="1:12" ht="13.8" customHeight="1" x14ac:dyDescent="0.3">
      <c r="A8454" t="s">
        <v>129</v>
      </c>
      <c r="B8454">
        <v>1963</v>
      </c>
      <c r="C8454" s="10">
        <v>5</v>
      </c>
      <c r="D8454">
        <v>0</v>
      </c>
      <c r="E8454">
        <v>5</v>
      </c>
      <c r="F8454">
        <v>0</v>
      </c>
      <c r="G8454">
        <v>0</v>
      </c>
      <c r="H8454">
        <v>0</v>
      </c>
      <c r="I8454">
        <v>0.14000000000000001</v>
      </c>
      <c r="J8454" s="10">
        <v>0</v>
      </c>
      <c r="K8454" s="13">
        <f t="shared" si="264"/>
        <v>1989</v>
      </c>
      <c r="L8454" s="1" t="str">
        <f t="shared" si="265"/>
        <v/>
      </c>
    </row>
    <row r="8455" spans="1:12" ht="13.8" customHeight="1" x14ac:dyDescent="0.3">
      <c r="A8455" t="s">
        <v>129</v>
      </c>
      <c r="B8455">
        <v>1964</v>
      </c>
      <c r="C8455" s="10">
        <v>5</v>
      </c>
      <c r="D8455">
        <v>0</v>
      </c>
      <c r="E8455">
        <v>5</v>
      </c>
      <c r="F8455">
        <v>0</v>
      </c>
      <c r="G8455">
        <v>0</v>
      </c>
      <c r="H8455">
        <v>0</v>
      </c>
      <c r="I8455">
        <v>0.14000000000000001</v>
      </c>
      <c r="J8455" s="10">
        <v>0</v>
      </c>
      <c r="K8455" s="13">
        <f t="shared" si="264"/>
        <v>1989</v>
      </c>
      <c r="L8455" s="1" t="str">
        <f t="shared" si="265"/>
        <v/>
      </c>
    </row>
    <row r="8456" spans="1:12" ht="13.8" customHeight="1" x14ac:dyDescent="0.3">
      <c r="A8456" t="s">
        <v>129</v>
      </c>
      <c r="B8456">
        <v>1965</v>
      </c>
      <c r="C8456" s="10">
        <v>3</v>
      </c>
      <c r="D8456">
        <v>0</v>
      </c>
      <c r="E8456">
        <v>3</v>
      </c>
      <c r="F8456">
        <v>0</v>
      </c>
      <c r="G8456">
        <v>0</v>
      </c>
      <c r="H8456">
        <v>0</v>
      </c>
      <c r="I8456">
        <v>0.09</v>
      </c>
      <c r="J8456" s="10">
        <v>0</v>
      </c>
      <c r="K8456" s="13">
        <f t="shared" ref="K8456:K8519" si="266">IF(B8456&lt;1990,IF(B8456&lt;1959,1958,1989),1990)</f>
        <v>1989</v>
      </c>
      <c r="L8456" s="1" t="str">
        <f t="shared" si="265"/>
        <v/>
      </c>
    </row>
    <row r="8457" spans="1:12" ht="13.8" customHeight="1" x14ac:dyDescent="0.3">
      <c r="A8457" t="s">
        <v>129</v>
      </c>
      <c r="B8457">
        <v>1966</v>
      </c>
      <c r="C8457" s="10">
        <v>3</v>
      </c>
      <c r="D8457">
        <v>0</v>
      </c>
      <c r="E8457">
        <v>3</v>
      </c>
      <c r="F8457">
        <v>0</v>
      </c>
      <c r="G8457">
        <v>0</v>
      </c>
      <c r="H8457">
        <v>0</v>
      </c>
      <c r="I8457">
        <v>0.09</v>
      </c>
      <c r="J8457" s="10">
        <v>0</v>
      </c>
      <c r="K8457" s="13">
        <f t="shared" si="266"/>
        <v>1989</v>
      </c>
      <c r="L8457" s="1" t="str">
        <f t="shared" si="265"/>
        <v/>
      </c>
    </row>
    <row r="8458" spans="1:12" ht="13.8" customHeight="1" x14ac:dyDescent="0.3">
      <c r="A8458" t="s">
        <v>129</v>
      </c>
      <c r="B8458">
        <v>1967</v>
      </c>
      <c r="C8458" s="10">
        <v>6</v>
      </c>
      <c r="D8458">
        <v>0</v>
      </c>
      <c r="E8458">
        <v>6</v>
      </c>
      <c r="F8458">
        <v>0</v>
      </c>
      <c r="G8458">
        <v>0</v>
      </c>
      <c r="H8458">
        <v>0</v>
      </c>
      <c r="I8458">
        <v>0.15</v>
      </c>
      <c r="J8458" s="10">
        <v>0</v>
      </c>
      <c r="K8458" s="13">
        <f t="shared" si="266"/>
        <v>1989</v>
      </c>
      <c r="L8458" s="1" t="str">
        <f t="shared" si="265"/>
        <v/>
      </c>
    </row>
    <row r="8459" spans="1:12" ht="13.8" customHeight="1" x14ac:dyDescent="0.3">
      <c r="A8459" t="s">
        <v>129</v>
      </c>
      <c r="B8459">
        <v>1968</v>
      </c>
      <c r="C8459" s="10">
        <v>9</v>
      </c>
      <c r="D8459">
        <v>0</v>
      </c>
      <c r="E8459">
        <v>9</v>
      </c>
      <c r="F8459">
        <v>0</v>
      </c>
      <c r="G8459">
        <v>0</v>
      </c>
      <c r="H8459">
        <v>0</v>
      </c>
      <c r="I8459">
        <v>0.22</v>
      </c>
      <c r="J8459" s="10">
        <v>0</v>
      </c>
      <c r="K8459" s="13">
        <f t="shared" si="266"/>
        <v>1989</v>
      </c>
      <c r="L8459" s="1" t="str">
        <f t="shared" si="265"/>
        <v/>
      </c>
    </row>
    <row r="8460" spans="1:12" ht="13.8" customHeight="1" x14ac:dyDescent="0.3">
      <c r="A8460" t="s">
        <v>129</v>
      </c>
      <c r="B8460">
        <v>1969</v>
      </c>
      <c r="C8460" s="10">
        <v>3</v>
      </c>
      <c r="D8460">
        <v>0</v>
      </c>
      <c r="E8460">
        <v>3</v>
      </c>
      <c r="F8460">
        <v>0</v>
      </c>
      <c r="G8460">
        <v>0</v>
      </c>
      <c r="H8460">
        <v>0</v>
      </c>
      <c r="I8460">
        <v>0.08</v>
      </c>
      <c r="J8460" s="10">
        <v>0</v>
      </c>
      <c r="K8460" s="13">
        <f t="shared" si="266"/>
        <v>1989</v>
      </c>
      <c r="L8460" s="1" t="str">
        <f t="shared" si="265"/>
        <v/>
      </c>
    </row>
    <row r="8461" spans="1:12" ht="13.8" customHeight="1" x14ac:dyDescent="0.3">
      <c r="A8461" t="s">
        <v>129</v>
      </c>
      <c r="B8461">
        <v>1970</v>
      </c>
      <c r="C8461" s="10">
        <v>6</v>
      </c>
      <c r="D8461">
        <v>0</v>
      </c>
      <c r="E8461">
        <v>6</v>
      </c>
      <c r="F8461">
        <v>0</v>
      </c>
      <c r="G8461">
        <v>0</v>
      </c>
      <c r="H8461">
        <v>0</v>
      </c>
      <c r="I8461">
        <v>0.13</v>
      </c>
      <c r="J8461" s="10">
        <v>0</v>
      </c>
      <c r="K8461" s="13">
        <f t="shared" si="266"/>
        <v>1989</v>
      </c>
      <c r="L8461" s="1" t="str">
        <f t="shared" si="265"/>
        <v/>
      </c>
    </row>
    <row r="8462" spans="1:12" ht="13.8" customHeight="1" x14ac:dyDescent="0.3">
      <c r="A8462" t="s">
        <v>129</v>
      </c>
      <c r="B8462">
        <v>1971</v>
      </c>
      <c r="C8462" s="10">
        <v>8</v>
      </c>
      <c r="D8462">
        <v>0</v>
      </c>
      <c r="E8462">
        <v>8</v>
      </c>
      <c r="F8462">
        <v>0</v>
      </c>
      <c r="G8462">
        <v>0</v>
      </c>
      <c r="H8462">
        <v>0</v>
      </c>
      <c r="I8462">
        <v>0.19</v>
      </c>
      <c r="J8462" s="10">
        <v>0</v>
      </c>
      <c r="K8462" s="13">
        <f t="shared" si="266"/>
        <v>1989</v>
      </c>
      <c r="L8462" s="1" t="str">
        <f t="shared" si="265"/>
        <v/>
      </c>
    </row>
    <row r="8463" spans="1:12" ht="13.8" customHeight="1" x14ac:dyDescent="0.3">
      <c r="A8463" t="s">
        <v>129</v>
      </c>
      <c r="B8463">
        <v>1972</v>
      </c>
      <c r="C8463" s="10">
        <v>7</v>
      </c>
      <c r="D8463">
        <v>0</v>
      </c>
      <c r="E8463">
        <v>7</v>
      </c>
      <c r="F8463">
        <v>0</v>
      </c>
      <c r="G8463">
        <v>0</v>
      </c>
      <c r="H8463">
        <v>0</v>
      </c>
      <c r="I8463">
        <v>0.15</v>
      </c>
      <c r="J8463" s="10">
        <v>0</v>
      </c>
      <c r="K8463" s="13">
        <f t="shared" si="266"/>
        <v>1989</v>
      </c>
      <c r="L8463" s="1" t="str">
        <f t="shared" si="265"/>
        <v/>
      </c>
    </row>
    <row r="8464" spans="1:12" ht="13.8" customHeight="1" x14ac:dyDescent="0.3">
      <c r="A8464" t="s">
        <v>129</v>
      </c>
      <c r="B8464">
        <v>1973</v>
      </c>
      <c r="C8464" s="10">
        <v>10</v>
      </c>
      <c r="D8464">
        <v>0</v>
      </c>
      <c r="E8464">
        <v>10</v>
      </c>
      <c r="F8464">
        <v>0</v>
      </c>
      <c r="G8464">
        <v>0</v>
      </c>
      <c r="H8464">
        <v>0</v>
      </c>
      <c r="I8464">
        <v>0.22</v>
      </c>
      <c r="J8464" s="10">
        <v>0</v>
      </c>
      <c r="K8464" s="13">
        <f t="shared" si="266"/>
        <v>1989</v>
      </c>
      <c r="L8464" s="1" t="str">
        <f t="shared" si="265"/>
        <v/>
      </c>
    </row>
    <row r="8465" spans="1:12" ht="13.8" customHeight="1" x14ac:dyDescent="0.3">
      <c r="A8465" t="s">
        <v>129</v>
      </c>
      <c r="B8465">
        <v>1974</v>
      </c>
      <c r="C8465" s="10">
        <v>9</v>
      </c>
      <c r="D8465">
        <v>0</v>
      </c>
      <c r="E8465">
        <v>9</v>
      </c>
      <c r="F8465">
        <v>0</v>
      </c>
      <c r="G8465">
        <v>0</v>
      </c>
      <c r="H8465">
        <v>0</v>
      </c>
      <c r="I8465">
        <v>0.19</v>
      </c>
      <c r="J8465" s="10">
        <v>0</v>
      </c>
      <c r="K8465" s="13">
        <f t="shared" si="266"/>
        <v>1989</v>
      </c>
      <c r="L8465" s="1" t="str">
        <f t="shared" si="265"/>
        <v/>
      </c>
    </row>
    <row r="8466" spans="1:12" ht="13.8" customHeight="1" x14ac:dyDescent="0.3">
      <c r="A8466" t="s">
        <v>129</v>
      </c>
      <c r="B8466">
        <v>1975</v>
      </c>
      <c r="C8466" s="10">
        <v>9</v>
      </c>
      <c r="D8466">
        <v>0</v>
      </c>
      <c r="E8466">
        <v>9</v>
      </c>
      <c r="F8466">
        <v>0</v>
      </c>
      <c r="G8466">
        <v>0</v>
      </c>
      <c r="H8466">
        <v>0</v>
      </c>
      <c r="I8466">
        <v>0.19</v>
      </c>
      <c r="J8466" s="10">
        <v>0</v>
      </c>
      <c r="K8466" s="13">
        <f t="shared" si="266"/>
        <v>1989</v>
      </c>
      <c r="L8466" s="1" t="str">
        <f t="shared" si="265"/>
        <v/>
      </c>
    </row>
    <row r="8467" spans="1:12" ht="13.8" customHeight="1" x14ac:dyDescent="0.3">
      <c r="A8467" t="s">
        <v>129</v>
      </c>
      <c r="B8467">
        <v>1976</v>
      </c>
      <c r="C8467" s="10">
        <v>9</v>
      </c>
      <c r="D8467">
        <v>0</v>
      </c>
      <c r="E8467">
        <v>9</v>
      </c>
      <c r="F8467">
        <v>0</v>
      </c>
      <c r="G8467">
        <v>0</v>
      </c>
      <c r="H8467">
        <v>0</v>
      </c>
      <c r="I8467">
        <v>0.19</v>
      </c>
      <c r="J8467" s="10">
        <v>0</v>
      </c>
      <c r="K8467" s="13">
        <f t="shared" si="266"/>
        <v>1989</v>
      </c>
      <c r="L8467" s="1" t="str">
        <f t="shared" si="265"/>
        <v/>
      </c>
    </row>
    <row r="8468" spans="1:12" ht="13.8" customHeight="1" x14ac:dyDescent="0.3">
      <c r="A8468" t="s">
        <v>129</v>
      </c>
      <c r="B8468">
        <v>1977</v>
      </c>
      <c r="C8468" s="10">
        <v>6</v>
      </c>
      <c r="D8468">
        <v>0</v>
      </c>
      <c r="E8468">
        <v>6</v>
      </c>
      <c r="F8468">
        <v>0</v>
      </c>
      <c r="G8468">
        <v>0</v>
      </c>
      <c r="H8468">
        <v>0</v>
      </c>
      <c r="I8468">
        <v>0.12</v>
      </c>
      <c r="J8468" s="10">
        <v>0</v>
      </c>
      <c r="K8468" s="13">
        <f t="shared" si="266"/>
        <v>1989</v>
      </c>
      <c r="L8468" s="1" t="str">
        <f t="shared" si="265"/>
        <v/>
      </c>
    </row>
    <row r="8469" spans="1:12" ht="13.8" customHeight="1" x14ac:dyDescent="0.3">
      <c r="A8469" t="s">
        <v>129</v>
      </c>
      <c r="B8469">
        <v>1978</v>
      </c>
      <c r="C8469" s="10">
        <v>6</v>
      </c>
      <c r="D8469">
        <v>0</v>
      </c>
      <c r="E8469">
        <v>6</v>
      </c>
      <c r="F8469">
        <v>0</v>
      </c>
      <c r="G8469">
        <v>0</v>
      </c>
      <c r="H8469">
        <v>0</v>
      </c>
      <c r="I8469">
        <v>0.11</v>
      </c>
      <c r="J8469" s="10">
        <v>0</v>
      </c>
      <c r="K8469" s="13">
        <f t="shared" si="266"/>
        <v>1989</v>
      </c>
      <c r="L8469" s="1" t="str">
        <f t="shared" si="265"/>
        <v/>
      </c>
    </row>
    <row r="8470" spans="1:12" ht="13.8" customHeight="1" x14ac:dyDescent="0.3">
      <c r="A8470" t="s">
        <v>129</v>
      </c>
      <c r="B8470">
        <v>1979</v>
      </c>
      <c r="C8470" s="10">
        <v>7</v>
      </c>
      <c r="D8470">
        <v>0</v>
      </c>
      <c r="E8470">
        <v>7</v>
      </c>
      <c r="F8470">
        <v>0</v>
      </c>
      <c r="G8470">
        <v>0</v>
      </c>
      <c r="H8470">
        <v>0</v>
      </c>
      <c r="I8470">
        <v>0.13</v>
      </c>
      <c r="J8470" s="10">
        <v>0</v>
      </c>
      <c r="K8470" s="13">
        <f t="shared" si="266"/>
        <v>1989</v>
      </c>
      <c r="L8470" s="1" t="str">
        <f t="shared" si="265"/>
        <v/>
      </c>
    </row>
    <row r="8471" spans="1:12" ht="13.8" customHeight="1" x14ac:dyDescent="0.3">
      <c r="A8471" t="s">
        <v>129</v>
      </c>
      <c r="B8471">
        <v>1980</v>
      </c>
      <c r="C8471" s="10">
        <v>8</v>
      </c>
      <c r="D8471">
        <v>0</v>
      </c>
      <c r="E8471">
        <v>8</v>
      </c>
      <c r="F8471">
        <v>0</v>
      </c>
      <c r="G8471">
        <v>0</v>
      </c>
      <c r="H8471">
        <v>0</v>
      </c>
      <c r="I8471">
        <v>0.14000000000000001</v>
      </c>
      <c r="J8471" s="10">
        <v>0</v>
      </c>
      <c r="K8471" s="13">
        <f t="shared" si="266"/>
        <v>1989</v>
      </c>
      <c r="L8471" s="1" t="str">
        <f t="shared" si="265"/>
        <v/>
      </c>
    </row>
    <row r="8472" spans="1:12" ht="13.8" customHeight="1" x14ac:dyDescent="0.3">
      <c r="A8472" t="s">
        <v>129</v>
      </c>
      <c r="B8472">
        <v>1981</v>
      </c>
      <c r="C8472" s="10">
        <v>8</v>
      </c>
      <c r="D8472">
        <v>0</v>
      </c>
      <c r="E8472">
        <v>8</v>
      </c>
      <c r="F8472">
        <v>0</v>
      </c>
      <c r="G8472">
        <v>0</v>
      </c>
      <c r="H8472">
        <v>0</v>
      </c>
      <c r="I8472">
        <v>0.13</v>
      </c>
      <c r="J8472" s="10">
        <v>0</v>
      </c>
      <c r="K8472" s="13">
        <f t="shared" si="266"/>
        <v>1989</v>
      </c>
      <c r="L8472" s="1" t="str">
        <f t="shared" si="265"/>
        <v/>
      </c>
    </row>
    <row r="8473" spans="1:12" ht="13.8" customHeight="1" x14ac:dyDescent="0.3">
      <c r="A8473" t="s">
        <v>129</v>
      </c>
      <c r="B8473">
        <v>1982</v>
      </c>
      <c r="C8473" s="10">
        <v>7</v>
      </c>
      <c r="D8473">
        <v>0</v>
      </c>
      <c r="E8473">
        <v>7</v>
      </c>
      <c r="F8473">
        <v>0</v>
      </c>
      <c r="G8473">
        <v>0</v>
      </c>
      <c r="H8473">
        <v>0</v>
      </c>
      <c r="I8473">
        <v>0.12</v>
      </c>
      <c r="J8473" s="10">
        <v>0</v>
      </c>
      <c r="K8473" s="13">
        <f t="shared" si="266"/>
        <v>1989</v>
      </c>
      <c r="L8473" s="1" t="str">
        <f t="shared" si="265"/>
        <v/>
      </c>
    </row>
    <row r="8474" spans="1:12" ht="13.8" customHeight="1" x14ac:dyDescent="0.3">
      <c r="A8474" t="s">
        <v>129</v>
      </c>
      <c r="B8474">
        <v>1983</v>
      </c>
      <c r="C8474" s="10">
        <v>6</v>
      </c>
      <c r="D8474">
        <v>0</v>
      </c>
      <c r="E8474">
        <v>6</v>
      </c>
      <c r="F8474">
        <v>0</v>
      </c>
      <c r="G8474">
        <v>0</v>
      </c>
      <c r="H8474">
        <v>0</v>
      </c>
      <c r="I8474">
        <v>0.1</v>
      </c>
      <c r="J8474" s="10">
        <v>0</v>
      </c>
      <c r="K8474" s="13">
        <f t="shared" si="266"/>
        <v>1989</v>
      </c>
      <c r="L8474" s="1" t="str">
        <f t="shared" si="265"/>
        <v/>
      </c>
    </row>
    <row r="8475" spans="1:12" ht="13.8" customHeight="1" x14ac:dyDescent="0.3">
      <c r="A8475" t="s">
        <v>129</v>
      </c>
      <c r="B8475">
        <v>1984</v>
      </c>
      <c r="C8475" s="10">
        <v>6</v>
      </c>
      <c r="D8475">
        <v>0</v>
      </c>
      <c r="E8475">
        <v>6</v>
      </c>
      <c r="F8475">
        <v>0</v>
      </c>
      <c r="G8475">
        <v>0</v>
      </c>
      <c r="H8475">
        <v>0</v>
      </c>
      <c r="I8475">
        <v>0.1</v>
      </c>
      <c r="J8475" s="10">
        <v>0</v>
      </c>
      <c r="K8475" s="13">
        <f t="shared" si="266"/>
        <v>1989</v>
      </c>
      <c r="L8475" s="1" t="str">
        <f t="shared" si="265"/>
        <v/>
      </c>
    </row>
    <row r="8476" spans="1:12" ht="13.8" customHeight="1" x14ac:dyDescent="0.3">
      <c r="A8476" t="s">
        <v>129</v>
      </c>
      <c r="B8476">
        <v>1985</v>
      </c>
      <c r="C8476" s="10">
        <v>6</v>
      </c>
      <c r="D8476">
        <v>0</v>
      </c>
      <c r="E8476">
        <v>6</v>
      </c>
      <c r="F8476">
        <v>0</v>
      </c>
      <c r="G8476">
        <v>0</v>
      </c>
      <c r="H8476">
        <v>0</v>
      </c>
      <c r="I8476">
        <v>0.09</v>
      </c>
      <c r="J8476" s="10">
        <v>0</v>
      </c>
      <c r="K8476" s="13">
        <f t="shared" si="266"/>
        <v>1989</v>
      </c>
      <c r="L8476" s="1" t="str">
        <f t="shared" si="265"/>
        <v/>
      </c>
    </row>
    <row r="8477" spans="1:12" ht="13.8" customHeight="1" x14ac:dyDescent="0.3">
      <c r="A8477" t="s">
        <v>129</v>
      </c>
      <c r="B8477">
        <v>1986</v>
      </c>
      <c r="C8477" s="10">
        <v>5</v>
      </c>
      <c r="D8477">
        <v>0</v>
      </c>
      <c r="E8477">
        <v>5</v>
      </c>
      <c r="F8477">
        <v>0</v>
      </c>
      <c r="G8477">
        <v>0</v>
      </c>
      <c r="H8477">
        <v>0</v>
      </c>
      <c r="I8477">
        <v>0.08</v>
      </c>
      <c r="J8477" s="10">
        <v>0</v>
      </c>
      <c r="K8477" s="13">
        <f t="shared" si="266"/>
        <v>1989</v>
      </c>
      <c r="L8477" s="1" t="str">
        <f t="shared" si="265"/>
        <v/>
      </c>
    </row>
    <row r="8478" spans="1:12" ht="13.8" customHeight="1" x14ac:dyDescent="0.3">
      <c r="A8478" t="s">
        <v>129</v>
      </c>
      <c r="B8478">
        <v>1987</v>
      </c>
      <c r="C8478" s="10">
        <v>6</v>
      </c>
      <c r="D8478">
        <v>0</v>
      </c>
      <c r="E8478">
        <v>6</v>
      </c>
      <c r="F8478">
        <v>0</v>
      </c>
      <c r="G8478">
        <v>0</v>
      </c>
      <c r="H8478">
        <v>0</v>
      </c>
      <c r="I8478">
        <v>0.09</v>
      </c>
      <c r="J8478" s="10">
        <v>0</v>
      </c>
      <c r="K8478" s="13">
        <f t="shared" si="266"/>
        <v>1989</v>
      </c>
      <c r="L8478" s="1" t="str">
        <f t="shared" si="265"/>
        <v/>
      </c>
    </row>
    <row r="8479" spans="1:12" ht="13.8" customHeight="1" x14ac:dyDescent="0.3">
      <c r="A8479" t="s">
        <v>129</v>
      </c>
      <c r="B8479">
        <v>1988</v>
      </c>
      <c r="C8479" s="10">
        <v>6</v>
      </c>
      <c r="D8479">
        <v>0</v>
      </c>
      <c r="E8479">
        <v>6</v>
      </c>
      <c r="F8479">
        <v>0</v>
      </c>
      <c r="G8479">
        <v>0</v>
      </c>
      <c r="H8479">
        <v>0</v>
      </c>
      <c r="I8479">
        <v>0.09</v>
      </c>
      <c r="J8479" s="10">
        <v>0</v>
      </c>
      <c r="K8479" s="13">
        <f t="shared" si="266"/>
        <v>1989</v>
      </c>
      <c r="L8479" s="1" t="str">
        <f t="shared" si="265"/>
        <v/>
      </c>
    </row>
    <row r="8480" spans="1:12" ht="13.8" customHeight="1" x14ac:dyDescent="0.3">
      <c r="A8480" t="s">
        <v>129</v>
      </c>
      <c r="B8480">
        <v>1989</v>
      </c>
      <c r="C8480" s="10">
        <v>6</v>
      </c>
      <c r="D8480">
        <v>0</v>
      </c>
      <c r="E8480">
        <v>6</v>
      </c>
      <c r="F8480">
        <v>0</v>
      </c>
      <c r="G8480">
        <v>0</v>
      </c>
      <c r="H8480">
        <v>0</v>
      </c>
      <c r="I8480">
        <v>0.08</v>
      </c>
      <c r="J8480" s="10">
        <v>0</v>
      </c>
      <c r="K8480" s="13">
        <f t="shared" si="266"/>
        <v>1989</v>
      </c>
      <c r="L8480" s="1" t="str">
        <f t="shared" si="265"/>
        <v/>
      </c>
    </row>
    <row r="8481" spans="1:12" ht="13.8" customHeight="1" x14ac:dyDescent="0.3">
      <c r="A8481" t="s">
        <v>129</v>
      </c>
      <c r="B8481">
        <v>1990</v>
      </c>
      <c r="C8481" s="10">
        <v>6</v>
      </c>
      <c r="D8481">
        <v>0</v>
      </c>
      <c r="E8481">
        <v>6</v>
      </c>
      <c r="F8481">
        <v>0</v>
      </c>
      <c r="G8481">
        <v>0</v>
      </c>
      <c r="H8481">
        <v>0</v>
      </c>
      <c r="I8481">
        <v>0.08</v>
      </c>
      <c r="J8481" s="10">
        <v>1</v>
      </c>
      <c r="K8481" s="13">
        <f t="shared" si="266"/>
        <v>1990</v>
      </c>
      <c r="L8481" s="1" t="str">
        <f t="shared" si="265"/>
        <v/>
      </c>
    </row>
    <row r="8482" spans="1:12" ht="13.8" customHeight="1" x14ac:dyDescent="0.3">
      <c r="A8482" t="s">
        <v>129</v>
      </c>
      <c r="B8482">
        <v>1991</v>
      </c>
      <c r="C8482" s="10">
        <v>6</v>
      </c>
      <c r="D8482">
        <v>0</v>
      </c>
      <c r="E8482">
        <v>6</v>
      </c>
      <c r="F8482">
        <v>0</v>
      </c>
      <c r="G8482">
        <v>0</v>
      </c>
      <c r="H8482">
        <v>0</v>
      </c>
      <c r="I8482">
        <v>0.08</v>
      </c>
      <c r="J8482" s="10">
        <v>1</v>
      </c>
      <c r="K8482" s="13">
        <f t="shared" si="266"/>
        <v>1990</v>
      </c>
      <c r="L8482" s="1" t="str">
        <f t="shared" si="265"/>
        <v/>
      </c>
    </row>
    <row r="8483" spans="1:12" ht="13.8" customHeight="1" x14ac:dyDescent="0.3">
      <c r="A8483" t="s">
        <v>129</v>
      </c>
      <c r="B8483">
        <v>1992</v>
      </c>
      <c r="C8483" s="10">
        <v>7</v>
      </c>
      <c r="D8483">
        <v>0</v>
      </c>
      <c r="E8483">
        <v>7</v>
      </c>
      <c r="F8483">
        <v>0</v>
      </c>
      <c r="G8483">
        <v>0</v>
      </c>
      <c r="H8483">
        <v>0</v>
      </c>
      <c r="I8483">
        <v>0.09</v>
      </c>
      <c r="J8483" s="10">
        <v>1</v>
      </c>
      <c r="K8483" s="13">
        <f t="shared" si="266"/>
        <v>1990</v>
      </c>
      <c r="L8483" s="1" t="str">
        <f t="shared" si="265"/>
        <v/>
      </c>
    </row>
    <row r="8484" spans="1:12" ht="13.8" customHeight="1" x14ac:dyDescent="0.3">
      <c r="A8484" t="s">
        <v>129</v>
      </c>
      <c r="B8484">
        <v>1993</v>
      </c>
      <c r="C8484" s="10">
        <v>8</v>
      </c>
      <c r="D8484">
        <v>0</v>
      </c>
      <c r="E8484">
        <v>8</v>
      </c>
      <c r="F8484">
        <v>0</v>
      </c>
      <c r="G8484">
        <v>0</v>
      </c>
      <c r="H8484">
        <v>0</v>
      </c>
      <c r="I8484">
        <v>0.1</v>
      </c>
      <c r="J8484" s="10">
        <v>1</v>
      </c>
      <c r="K8484" s="13">
        <f t="shared" si="266"/>
        <v>1990</v>
      </c>
      <c r="L8484" s="1" t="str">
        <f t="shared" si="265"/>
        <v/>
      </c>
    </row>
    <row r="8485" spans="1:12" ht="13.8" customHeight="1" x14ac:dyDescent="0.3">
      <c r="A8485" t="s">
        <v>129</v>
      </c>
      <c r="B8485">
        <v>1994</v>
      </c>
      <c r="C8485" s="10">
        <v>8</v>
      </c>
      <c r="D8485">
        <v>0</v>
      </c>
      <c r="E8485">
        <v>8</v>
      </c>
      <c r="F8485">
        <v>0</v>
      </c>
      <c r="G8485">
        <v>0</v>
      </c>
      <c r="H8485">
        <v>0</v>
      </c>
      <c r="I8485">
        <v>0.1</v>
      </c>
      <c r="J8485" s="10">
        <v>1</v>
      </c>
      <c r="K8485" s="13">
        <f t="shared" si="266"/>
        <v>1990</v>
      </c>
      <c r="L8485" s="1" t="str">
        <f t="shared" si="265"/>
        <v/>
      </c>
    </row>
    <row r="8486" spans="1:12" ht="13.8" customHeight="1" x14ac:dyDescent="0.3">
      <c r="A8486" t="s">
        <v>129</v>
      </c>
      <c r="B8486">
        <v>1995</v>
      </c>
      <c r="C8486" s="10">
        <v>8</v>
      </c>
      <c r="D8486">
        <v>0</v>
      </c>
      <c r="E8486">
        <v>8</v>
      </c>
      <c r="F8486">
        <v>0</v>
      </c>
      <c r="G8486">
        <v>0</v>
      </c>
      <c r="H8486">
        <v>0</v>
      </c>
      <c r="I8486">
        <v>0.1</v>
      </c>
      <c r="J8486" s="10">
        <v>1</v>
      </c>
      <c r="K8486" s="13">
        <f t="shared" si="266"/>
        <v>1990</v>
      </c>
      <c r="L8486" s="1" t="str">
        <f t="shared" si="265"/>
        <v/>
      </c>
    </row>
    <row r="8487" spans="1:12" ht="13.8" customHeight="1" x14ac:dyDescent="0.3">
      <c r="A8487" t="s">
        <v>129</v>
      </c>
      <c r="B8487">
        <v>1996</v>
      </c>
      <c r="C8487" s="10">
        <v>9</v>
      </c>
      <c r="D8487">
        <v>0</v>
      </c>
      <c r="E8487">
        <v>9</v>
      </c>
      <c r="F8487">
        <v>0</v>
      </c>
      <c r="G8487">
        <v>0</v>
      </c>
      <c r="H8487">
        <v>0</v>
      </c>
      <c r="I8487">
        <v>0.12</v>
      </c>
      <c r="J8487" s="10">
        <v>1</v>
      </c>
      <c r="K8487" s="13">
        <f t="shared" si="266"/>
        <v>1990</v>
      </c>
      <c r="L8487" s="1" t="str">
        <f t="shared" si="265"/>
        <v/>
      </c>
    </row>
    <row r="8488" spans="1:12" ht="13.8" customHeight="1" x14ac:dyDescent="0.3">
      <c r="A8488" t="s">
        <v>129</v>
      </c>
      <c r="B8488">
        <v>1997</v>
      </c>
      <c r="C8488" s="10">
        <v>7</v>
      </c>
      <c r="D8488">
        <v>0</v>
      </c>
      <c r="E8488">
        <v>7</v>
      </c>
      <c r="F8488">
        <v>0</v>
      </c>
      <c r="G8488">
        <v>0</v>
      </c>
      <c r="H8488">
        <v>0</v>
      </c>
      <c r="I8488">
        <v>0.08</v>
      </c>
      <c r="J8488" s="10">
        <v>1</v>
      </c>
      <c r="K8488" s="13">
        <f t="shared" si="266"/>
        <v>1990</v>
      </c>
      <c r="L8488" s="1" t="str">
        <f t="shared" si="265"/>
        <v/>
      </c>
    </row>
    <row r="8489" spans="1:12" ht="13.8" customHeight="1" x14ac:dyDescent="0.3">
      <c r="A8489" t="s">
        <v>129</v>
      </c>
      <c r="B8489">
        <v>1998</v>
      </c>
      <c r="C8489" s="10">
        <v>8</v>
      </c>
      <c r="D8489">
        <v>0</v>
      </c>
      <c r="E8489">
        <v>8</v>
      </c>
      <c r="F8489">
        <v>0</v>
      </c>
      <c r="G8489">
        <v>0</v>
      </c>
      <c r="H8489">
        <v>0</v>
      </c>
      <c r="I8489">
        <v>0.1</v>
      </c>
      <c r="J8489" s="10">
        <v>1</v>
      </c>
      <c r="K8489" s="13">
        <f t="shared" si="266"/>
        <v>1990</v>
      </c>
      <c r="L8489" s="1" t="str">
        <f t="shared" si="265"/>
        <v/>
      </c>
    </row>
    <row r="8490" spans="1:12" ht="13.8" customHeight="1" x14ac:dyDescent="0.3">
      <c r="A8490" t="s">
        <v>129</v>
      </c>
      <c r="B8490">
        <v>1999</v>
      </c>
      <c r="C8490" s="10">
        <v>8</v>
      </c>
      <c r="D8490">
        <v>0</v>
      </c>
      <c r="E8490">
        <v>8</v>
      </c>
      <c r="F8490">
        <v>0</v>
      </c>
      <c r="G8490">
        <v>0</v>
      </c>
      <c r="H8490">
        <v>0</v>
      </c>
      <c r="I8490">
        <v>0.09</v>
      </c>
      <c r="J8490" s="10">
        <v>1</v>
      </c>
      <c r="K8490" s="13">
        <f t="shared" si="266"/>
        <v>1990</v>
      </c>
      <c r="L8490" s="1" t="str">
        <f t="shared" si="265"/>
        <v/>
      </c>
    </row>
    <row r="8491" spans="1:12" ht="13.8" customHeight="1" x14ac:dyDescent="0.3">
      <c r="A8491" t="s">
        <v>129</v>
      </c>
      <c r="B8491">
        <v>2000</v>
      </c>
      <c r="C8491" s="10">
        <v>8</v>
      </c>
      <c r="D8491">
        <v>0</v>
      </c>
      <c r="E8491">
        <v>8</v>
      </c>
      <c r="F8491">
        <v>0</v>
      </c>
      <c r="G8491">
        <v>0</v>
      </c>
      <c r="H8491">
        <v>0</v>
      </c>
      <c r="I8491">
        <v>0.1</v>
      </c>
      <c r="J8491" s="10">
        <v>1</v>
      </c>
      <c r="K8491" s="13">
        <f t="shared" si="266"/>
        <v>1990</v>
      </c>
      <c r="L8491" s="1" t="str">
        <f t="shared" si="265"/>
        <v/>
      </c>
    </row>
    <row r="8492" spans="1:12" ht="13.8" customHeight="1" x14ac:dyDescent="0.3">
      <c r="A8492" t="s">
        <v>129</v>
      </c>
      <c r="B8492">
        <v>2001</v>
      </c>
      <c r="C8492" s="10">
        <v>7</v>
      </c>
      <c r="D8492">
        <v>0</v>
      </c>
      <c r="E8492">
        <v>7</v>
      </c>
      <c r="F8492">
        <v>0</v>
      </c>
      <c r="G8492">
        <v>0</v>
      </c>
      <c r="H8492">
        <v>0</v>
      </c>
      <c r="I8492">
        <v>0.08</v>
      </c>
      <c r="J8492" s="10">
        <v>2</v>
      </c>
      <c r="K8492" s="13">
        <f t="shared" si="266"/>
        <v>1990</v>
      </c>
      <c r="L8492" s="1" t="str">
        <f t="shared" si="265"/>
        <v/>
      </c>
    </row>
    <row r="8493" spans="1:12" ht="13.8" customHeight="1" x14ac:dyDescent="0.3">
      <c r="A8493" t="s">
        <v>129</v>
      </c>
      <c r="B8493">
        <v>2002</v>
      </c>
      <c r="C8493" s="10">
        <v>11</v>
      </c>
      <c r="D8493">
        <v>0</v>
      </c>
      <c r="E8493">
        <v>11</v>
      </c>
      <c r="F8493">
        <v>0</v>
      </c>
      <c r="G8493">
        <v>0</v>
      </c>
      <c r="H8493">
        <v>0</v>
      </c>
      <c r="I8493">
        <v>0.12</v>
      </c>
      <c r="J8493" s="10">
        <v>2</v>
      </c>
      <c r="K8493" s="13">
        <f t="shared" si="266"/>
        <v>1990</v>
      </c>
      <c r="L8493" s="1" t="str">
        <f t="shared" si="265"/>
        <v/>
      </c>
    </row>
    <row r="8494" spans="1:12" ht="13.8" customHeight="1" x14ac:dyDescent="0.3">
      <c r="A8494" t="s">
        <v>129</v>
      </c>
      <c r="B8494">
        <v>2003</v>
      </c>
      <c r="C8494" s="10">
        <v>11</v>
      </c>
      <c r="D8494">
        <v>0</v>
      </c>
      <c r="E8494">
        <v>11</v>
      </c>
      <c r="F8494">
        <v>0</v>
      </c>
      <c r="G8494">
        <v>0</v>
      </c>
      <c r="H8494">
        <v>0</v>
      </c>
      <c r="I8494">
        <v>0.12</v>
      </c>
      <c r="J8494" s="10">
        <v>2</v>
      </c>
      <c r="K8494" s="13">
        <f t="shared" si="266"/>
        <v>1990</v>
      </c>
      <c r="L8494" s="1" t="str">
        <f t="shared" si="265"/>
        <v/>
      </c>
    </row>
    <row r="8495" spans="1:12" ht="13.8" customHeight="1" x14ac:dyDescent="0.3">
      <c r="A8495" t="s">
        <v>129</v>
      </c>
      <c r="B8495">
        <v>2004</v>
      </c>
      <c r="C8495" s="10">
        <v>12</v>
      </c>
      <c r="D8495">
        <v>0</v>
      </c>
      <c r="E8495">
        <v>12</v>
      </c>
      <c r="F8495">
        <v>0</v>
      </c>
      <c r="G8495">
        <v>0</v>
      </c>
      <c r="H8495">
        <v>0</v>
      </c>
      <c r="I8495">
        <v>0.13</v>
      </c>
      <c r="J8495" s="10">
        <v>2</v>
      </c>
      <c r="K8495" s="13">
        <f t="shared" si="266"/>
        <v>1990</v>
      </c>
      <c r="L8495" s="1" t="str">
        <f t="shared" si="265"/>
        <v/>
      </c>
    </row>
    <row r="8496" spans="1:12" ht="13.8" customHeight="1" x14ac:dyDescent="0.3">
      <c r="A8496" t="s">
        <v>129</v>
      </c>
      <c r="B8496">
        <v>2005</v>
      </c>
      <c r="C8496" s="10">
        <v>17</v>
      </c>
      <c r="D8496">
        <v>0</v>
      </c>
      <c r="E8496">
        <v>17</v>
      </c>
      <c r="F8496">
        <v>0</v>
      </c>
      <c r="G8496">
        <v>0</v>
      </c>
      <c r="H8496">
        <v>0</v>
      </c>
      <c r="I8496">
        <v>0.18</v>
      </c>
      <c r="J8496" s="10">
        <v>3</v>
      </c>
      <c r="K8496" s="13">
        <f t="shared" si="266"/>
        <v>1990</v>
      </c>
      <c r="L8496" s="1" t="str">
        <f t="shared" si="265"/>
        <v/>
      </c>
    </row>
    <row r="8497" spans="1:12" ht="13.8" customHeight="1" x14ac:dyDescent="0.3">
      <c r="A8497" t="s">
        <v>129</v>
      </c>
      <c r="B8497">
        <v>2006</v>
      </c>
      <c r="C8497" s="10">
        <v>19</v>
      </c>
      <c r="D8497">
        <v>0</v>
      </c>
      <c r="E8497">
        <v>19</v>
      </c>
      <c r="F8497">
        <v>0</v>
      </c>
      <c r="G8497">
        <v>0</v>
      </c>
      <c r="H8497">
        <v>0</v>
      </c>
      <c r="I8497">
        <v>0.21</v>
      </c>
      <c r="J8497" s="10">
        <v>4</v>
      </c>
      <c r="K8497" s="13">
        <f t="shared" si="266"/>
        <v>1990</v>
      </c>
      <c r="L8497" s="1" t="str">
        <f t="shared" si="265"/>
        <v/>
      </c>
    </row>
    <row r="8498" spans="1:12" ht="13.8" customHeight="1" x14ac:dyDescent="0.3">
      <c r="A8498" t="s">
        <v>129</v>
      </c>
      <c r="B8498">
        <v>2007</v>
      </c>
      <c r="C8498" s="10">
        <v>14</v>
      </c>
      <c r="D8498">
        <v>0</v>
      </c>
      <c r="E8498">
        <v>14</v>
      </c>
      <c r="F8498">
        <v>0</v>
      </c>
      <c r="G8498">
        <v>0</v>
      </c>
      <c r="H8498">
        <v>0</v>
      </c>
      <c r="I8498">
        <v>0.15</v>
      </c>
      <c r="J8498" s="10">
        <v>3</v>
      </c>
      <c r="K8498" s="13">
        <f t="shared" si="266"/>
        <v>1990</v>
      </c>
      <c r="L8498" s="1" t="str">
        <f t="shared" si="265"/>
        <v/>
      </c>
    </row>
    <row r="8499" spans="1:12" ht="13.8" customHeight="1" x14ac:dyDescent="0.3">
      <c r="A8499" t="s">
        <v>129</v>
      </c>
      <c r="B8499">
        <v>2008</v>
      </c>
      <c r="C8499" s="10">
        <v>15</v>
      </c>
      <c r="D8499">
        <v>0</v>
      </c>
      <c r="E8499">
        <v>15</v>
      </c>
      <c r="F8499">
        <v>0</v>
      </c>
      <c r="G8499">
        <v>0</v>
      </c>
      <c r="H8499">
        <v>0</v>
      </c>
      <c r="I8499">
        <v>0.16</v>
      </c>
      <c r="J8499" s="10">
        <v>3</v>
      </c>
      <c r="K8499" s="13">
        <f t="shared" si="266"/>
        <v>1990</v>
      </c>
      <c r="L8499" s="1" t="str">
        <f t="shared" si="265"/>
        <v/>
      </c>
    </row>
    <row r="8500" spans="1:12" ht="13.8" customHeight="1" x14ac:dyDescent="0.3">
      <c r="A8500" t="s">
        <v>129</v>
      </c>
      <c r="B8500">
        <v>2009</v>
      </c>
      <c r="C8500" s="10">
        <v>11</v>
      </c>
      <c r="D8500">
        <v>0</v>
      </c>
      <c r="E8500">
        <v>11</v>
      </c>
      <c r="F8500">
        <v>0</v>
      </c>
      <c r="G8500">
        <v>0</v>
      </c>
      <c r="H8500">
        <v>0</v>
      </c>
      <c r="I8500">
        <v>0.11</v>
      </c>
      <c r="J8500" s="10">
        <v>2</v>
      </c>
      <c r="K8500" s="13">
        <f t="shared" si="266"/>
        <v>1990</v>
      </c>
      <c r="L8500" s="1" t="str">
        <f t="shared" si="265"/>
        <v/>
      </c>
    </row>
    <row r="8501" spans="1:12" ht="13.8" customHeight="1" x14ac:dyDescent="0.3">
      <c r="A8501" t="s">
        <v>129</v>
      </c>
      <c r="B8501">
        <v>2010</v>
      </c>
      <c r="C8501" s="10">
        <v>17</v>
      </c>
      <c r="D8501">
        <v>0</v>
      </c>
      <c r="E8501">
        <v>17</v>
      </c>
      <c r="F8501">
        <v>0</v>
      </c>
      <c r="G8501">
        <v>0</v>
      </c>
      <c r="H8501">
        <v>0</v>
      </c>
      <c r="I8501">
        <v>0.16</v>
      </c>
      <c r="J8501" s="10">
        <v>3</v>
      </c>
      <c r="K8501" s="13">
        <f t="shared" si="266"/>
        <v>1990</v>
      </c>
      <c r="L8501" s="1" t="str">
        <f t="shared" si="265"/>
        <v/>
      </c>
    </row>
    <row r="8502" spans="1:12" ht="13.8" customHeight="1" x14ac:dyDescent="0.3">
      <c r="A8502" t="s">
        <v>129</v>
      </c>
      <c r="B8502">
        <v>2011</v>
      </c>
      <c r="C8502" s="10">
        <v>17</v>
      </c>
      <c r="D8502">
        <v>0</v>
      </c>
      <c r="E8502">
        <v>17</v>
      </c>
      <c r="F8502">
        <v>0</v>
      </c>
      <c r="G8502">
        <v>0</v>
      </c>
      <c r="H8502">
        <v>0</v>
      </c>
      <c r="I8502">
        <v>0.16</v>
      </c>
      <c r="J8502" s="10">
        <v>3</v>
      </c>
      <c r="K8502" s="13">
        <f t="shared" si="266"/>
        <v>1990</v>
      </c>
      <c r="L8502" s="1" t="str">
        <f t="shared" si="265"/>
        <v/>
      </c>
    </row>
    <row r="8503" spans="1:12" ht="13.8" customHeight="1" x14ac:dyDescent="0.3">
      <c r="A8503" t="s">
        <v>129</v>
      </c>
      <c r="B8503">
        <v>2012</v>
      </c>
      <c r="C8503" s="10">
        <v>17</v>
      </c>
      <c r="D8503">
        <v>0</v>
      </c>
      <c r="E8503">
        <v>17</v>
      </c>
      <c r="F8503">
        <v>0</v>
      </c>
      <c r="G8503">
        <v>0</v>
      </c>
      <c r="H8503">
        <v>0</v>
      </c>
      <c r="I8503">
        <v>0.16</v>
      </c>
      <c r="J8503" s="10">
        <v>3</v>
      </c>
      <c r="K8503" s="13">
        <f t="shared" si="266"/>
        <v>1990</v>
      </c>
      <c r="L8503" s="1">
        <f t="shared" si="265"/>
        <v>1</v>
      </c>
    </row>
    <row r="8504" spans="1:12" ht="13.8" customHeight="1" x14ac:dyDescent="0.3">
      <c r="A8504" t="s">
        <v>129</v>
      </c>
      <c r="B8504">
        <v>2013</v>
      </c>
      <c r="C8504" s="10">
        <v>17</v>
      </c>
      <c r="D8504">
        <v>0</v>
      </c>
      <c r="E8504">
        <v>17</v>
      </c>
      <c r="F8504">
        <v>0</v>
      </c>
      <c r="G8504">
        <v>0</v>
      </c>
      <c r="H8504">
        <v>0</v>
      </c>
      <c r="I8504">
        <v>0.15</v>
      </c>
      <c r="J8504" s="10">
        <v>3</v>
      </c>
      <c r="K8504" s="13">
        <f t="shared" si="266"/>
        <v>1990</v>
      </c>
      <c r="L8504" s="1">
        <f t="shared" si="265"/>
        <v>1</v>
      </c>
    </row>
    <row r="8505" spans="1:12" ht="13.8" customHeight="1" x14ac:dyDescent="0.3">
      <c r="A8505" t="s">
        <v>129</v>
      </c>
      <c r="B8505">
        <v>2014</v>
      </c>
      <c r="C8505" s="10">
        <v>17</v>
      </c>
      <c r="D8505">
        <v>0</v>
      </c>
      <c r="E8505">
        <v>17</v>
      </c>
      <c r="F8505">
        <v>0</v>
      </c>
      <c r="G8505">
        <v>0</v>
      </c>
      <c r="H8505">
        <v>0</v>
      </c>
      <c r="I8505">
        <v>0.15</v>
      </c>
      <c r="J8505" s="10">
        <v>3</v>
      </c>
      <c r="K8505" s="13">
        <f t="shared" si="266"/>
        <v>1990</v>
      </c>
      <c r="L8505" s="1">
        <f t="shared" si="265"/>
        <v>1</v>
      </c>
    </row>
    <row r="8506" spans="1:12" ht="13.8" customHeight="1" x14ac:dyDescent="0.3">
      <c r="A8506" t="s">
        <v>130</v>
      </c>
      <c r="B8506">
        <v>1946</v>
      </c>
      <c r="C8506" s="10">
        <v>670</v>
      </c>
      <c r="D8506">
        <v>0</v>
      </c>
      <c r="E8506">
        <v>670</v>
      </c>
      <c r="F8506">
        <v>0</v>
      </c>
      <c r="G8506">
        <v>0</v>
      </c>
      <c r="H8506" t="s">
        <v>11</v>
      </c>
      <c r="I8506" t="s">
        <v>11</v>
      </c>
      <c r="J8506" s="10">
        <v>0</v>
      </c>
      <c r="K8506" s="13">
        <f t="shared" si="266"/>
        <v>1958</v>
      </c>
      <c r="L8506" s="1" t="str">
        <f t="shared" si="265"/>
        <v/>
      </c>
    </row>
    <row r="8507" spans="1:12" ht="13.8" customHeight="1" x14ac:dyDescent="0.3">
      <c r="A8507" t="s">
        <v>130</v>
      </c>
      <c r="B8507">
        <v>1947</v>
      </c>
      <c r="C8507" s="10">
        <v>1842</v>
      </c>
      <c r="D8507">
        <v>0</v>
      </c>
      <c r="E8507">
        <v>1842</v>
      </c>
      <c r="F8507">
        <v>0</v>
      </c>
      <c r="G8507">
        <v>0</v>
      </c>
      <c r="H8507" t="s">
        <v>11</v>
      </c>
      <c r="I8507" t="s">
        <v>11</v>
      </c>
      <c r="J8507" s="10">
        <v>0</v>
      </c>
      <c r="K8507" s="13">
        <f t="shared" si="266"/>
        <v>1958</v>
      </c>
      <c r="L8507" s="1" t="str">
        <f t="shared" si="265"/>
        <v/>
      </c>
    </row>
    <row r="8508" spans="1:12" ht="13.8" customHeight="1" x14ac:dyDescent="0.3">
      <c r="A8508" t="s">
        <v>130</v>
      </c>
      <c r="B8508">
        <v>1948</v>
      </c>
      <c r="C8508" s="10">
        <v>92</v>
      </c>
      <c r="D8508">
        <v>0</v>
      </c>
      <c r="E8508">
        <v>92</v>
      </c>
      <c r="F8508">
        <v>0</v>
      </c>
      <c r="G8508">
        <v>0</v>
      </c>
      <c r="H8508" t="s">
        <v>11</v>
      </c>
      <c r="I8508" t="s">
        <v>11</v>
      </c>
      <c r="J8508" s="10">
        <v>0</v>
      </c>
      <c r="K8508" s="13">
        <f t="shared" si="266"/>
        <v>1958</v>
      </c>
      <c r="L8508" s="1" t="str">
        <f t="shared" si="265"/>
        <v/>
      </c>
    </row>
    <row r="8509" spans="1:12" ht="13.8" customHeight="1" x14ac:dyDescent="0.3">
      <c r="A8509" t="s">
        <v>130</v>
      </c>
      <c r="B8509">
        <v>1949</v>
      </c>
      <c r="C8509" s="10">
        <v>290</v>
      </c>
      <c r="D8509">
        <v>0</v>
      </c>
      <c r="E8509">
        <v>290</v>
      </c>
      <c r="F8509">
        <v>0</v>
      </c>
      <c r="G8509">
        <v>0</v>
      </c>
      <c r="H8509" t="s">
        <v>11</v>
      </c>
      <c r="I8509" t="s">
        <v>11</v>
      </c>
      <c r="J8509" s="10">
        <v>0</v>
      </c>
      <c r="K8509" s="13">
        <f t="shared" si="266"/>
        <v>1958</v>
      </c>
      <c r="L8509" s="1" t="str">
        <f t="shared" si="265"/>
        <v/>
      </c>
    </row>
    <row r="8510" spans="1:12" ht="13.8" customHeight="1" x14ac:dyDescent="0.3">
      <c r="A8510" t="s">
        <v>130</v>
      </c>
      <c r="B8510">
        <v>1950</v>
      </c>
      <c r="C8510" s="10">
        <v>105</v>
      </c>
      <c r="D8510">
        <v>0</v>
      </c>
      <c r="E8510">
        <v>105</v>
      </c>
      <c r="F8510">
        <v>0</v>
      </c>
      <c r="G8510">
        <v>0</v>
      </c>
      <c r="H8510">
        <v>0</v>
      </c>
      <c r="I8510">
        <v>0.69</v>
      </c>
      <c r="J8510" s="10">
        <v>727</v>
      </c>
      <c r="K8510" s="13">
        <f t="shared" si="266"/>
        <v>1958</v>
      </c>
      <c r="L8510" s="1" t="str">
        <f t="shared" si="265"/>
        <v/>
      </c>
    </row>
    <row r="8511" spans="1:12" ht="13.8" customHeight="1" x14ac:dyDescent="0.3">
      <c r="A8511" t="s">
        <v>130</v>
      </c>
      <c r="B8511">
        <v>1951</v>
      </c>
      <c r="C8511" s="10">
        <v>32</v>
      </c>
      <c r="D8511">
        <v>0</v>
      </c>
      <c r="E8511">
        <v>32</v>
      </c>
      <c r="F8511">
        <v>0</v>
      </c>
      <c r="G8511">
        <v>0</v>
      </c>
      <c r="H8511">
        <v>0</v>
      </c>
      <c r="I8511">
        <v>0.19</v>
      </c>
      <c r="J8511" s="10">
        <v>770</v>
      </c>
      <c r="K8511" s="13">
        <f t="shared" si="266"/>
        <v>1958</v>
      </c>
      <c r="L8511" s="1" t="str">
        <f t="shared" si="265"/>
        <v/>
      </c>
    </row>
    <row r="8512" spans="1:12" ht="13.8" customHeight="1" x14ac:dyDescent="0.3">
      <c r="A8512" t="s">
        <v>130</v>
      </c>
      <c r="B8512">
        <v>1952</v>
      </c>
      <c r="C8512" s="10">
        <v>-119</v>
      </c>
      <c r="D8512">
        <v>0</v>
      </c>
      <c r="E8512">
        <v>-119</v>
      </c>
      <c r="F8512">
        <v>0</v>
      </c>
      <c r="G8512">
        <v>0</v>
      </c>
      <c r="H8512">
        <v>0</v>
      </c>
      <c r="I8512">
        <v>-0.68</v>
      </c>
      <c r="J8512" s="10">
        <v>780</v>
      </c>
      <c r="K8512" s="13">
        <f t="shared" si="266"/>
        <v>1958</v>
      </c>
      <c r="L8512" s="1" t="str">
        <f t="shared" si="265"/>
        <v/>
      </c>
    </row>
    <row r="8513" spans="1:12" ht="13.8" customHeight="1" x14ac:dyDescent="0.3">
      <c r="A8513" t="s">
        <v>130</v>
      </c>
      <c r="B8513">
        <v>1953</v>
      </c>
      <c r="C8513" s="10">
        <v>-14</v>
      </c>
      <c r="D8513">
        <v>0</v>
      </c>
      <c r="E8513">
        <v>-14</v>
      </c>
      <c r="F8513">
        <v>0</v>
      </c>
      <c r="G8513">
        <v>0</v>
      </c>
      <c r="H8513">
        <v>0</v>
      </c>
      <c r="I8513">
        <v>-0.08</v>
      </c>
      <c r="J8513" s="10">
        <v>1035</v>
      </c>
      <c r="K8513" s="13">
        <f t="shared" si="266"/>
        <v>1958</v>
      </c>
      <c r="L8513" s="1" t="str">
        <f t="shared" si="265"/>
        <v/>
      </c>
    </row>
    <row r="8514" spans="1:12" ht="13.8" customHeight="1" x14ac:dyDescent="0.3">
      <c r="A8514" t="s">
        <v>130</v>
      </c>
      <c r="B8514">
        <v>1954</v>
      </c>
      <c r="C8514" s="10">
        <v>383</v>
      </c>
      <c r="D8514">
        <v>0</v>
      </c>
      <c r="E8514">
        <v>383</v>
      </c>
      <c r="F8514">
        <v>0</v>
      </c>
      <c r="G8514">
        <v>0</v>
      </c>
      <c r="H8514">
        <v>0</v>
      </c>
      <c r="I8514">
        <v>2.02</v>
      </c>
      <c r="J8514" s="10">
        <v>1077</v>
      </c>
      <c r="K8514" s="13">
        <f t="shared" si="266"/>
        <v>1958</v>
      </c>
      <c r="L8514" s="1" t="str">
        <f t="shared" ref="L8514:L8577" si="267">IF(AND(B8514&gt;2011),1,"")</f>
        <v/>
      </c>
    </row>
    <row r="8515" spans="1:12" ht="13.8" customHeight="1" x14ac:dyDescent="0.3">
      <c r="A8515" t="s">
        <v>130</v>
      </c>
      <c r="B8515">
        <v>1955</v>
      </c>
      <c r="C8515" s="10">
        <v>504</v>
      </c>
      <c r="D8515">
        <v>0</v>
      </c>
      <c r="E8515">
        <v>504</v>
      </c>
      <c r="F8515">
        <v>0</v>
      </c>
      <c r="G8515">
        <v>0</v>
      </c>
      <c r="H8515">
        <v>0</v>
      </c>
      <c r="I8515">
        <v>2.57</v>
      </c>
      <c r="J8515" s="10">
        <v>1201</v>
      </c>
      <c r="K8515" s="13">
        <f t="shared" si="266"/>
        <v>1958</v>
      </c>
      <c r="L8515" s="1" t="str">
        <f t="shared" si="267"/>
        <v/>
      </c>
    </row>
    <row r="8516" spans="1:12" ht="13.8" customHeight="1" x14ac:dyDescent="0.3">
      <c r="A8516" t="s">
        <v>130</v>
      </c>
      <c r="B8516">
        <v>1956</v>
      </c>
      <c r="C8516" s="10">
        <v>284</v>
      </c>
      <c r="D8516">
        <v>0</v>
      </c>
      <c r="E8516">
        <v>284</v>
      </c>
      <c r="F8516">
        <v>0</v>
      </c>
      <c r="G8516">
        <v>0</v>
      </c>
      <c r="H8516">
        <v>0</v>
      </c>
      <c r="I8516">
        <v>1.4</v>
      </c>
      <c r="J8516" s="10">
        <v>1437</v>
      </c>
      <c r="K8516" s="13">
        <f t="shared" si="266"/>
        <v>1958</v>
      </c>
      <c r="L8516" s="1" t="str">
        <f t="shared" si="267"/>
        <v/>
      </c>
    </row>
    <row r="8517" spans="1:12" ht="13.8" customHeight="1" x14ac:dyDescent="0.3">
      <c r="A8517" t="s">
        <v>130</v>
      </c>
      <c r="B8517">
        <v>1957</v>
      </c>
      <c r="C8517" s="10">
        <v>600</v>
      </c>
      <c r="D8517">
        <v>0</v>
      </c>
      <c r="E8517">
        <v>600</v>
      </c>
      <c r="F8517">
        <v>0</v>
      </c>
      <c r="G8517">
        <v>0</v>
      </c>
      <c r="H8517">
        <v>0</v>
      </c>
      <c r="I8517">
        <v>2.85</v>
      </c>
      <c r="J8517" s="10">
        <v>2175</v>
      </c>
      <c r="K8517" s="13">
        <f t="shared" si="266"/>
        <v>1958</v>
      </c>
      <c r="L8517" s="1" t="str">
        <f t="shared" si="267"/>
        <v/>
      </c>
    </row>
    <row r="8518" spans="1:12" ht="13.8" customHeight="1" x14ac:dyDescent="0.3">
      <c r="A8518" t="s">
        <v>130</v>
      </c>
      <c r="B8518">
        <v>1958</v>
      </c>
      <c r="C8518" s="10">
        <v>1007</v>
      </c>
      <c r="D8518">
        <v>0</v>
      </c>
      <c r="E8518">
        <v>1007</v>
      </c>
      <c r="F8518">
        <v>0</v>
      </c>
      <c r="G8518">
        <v>0</v>
      </c>
      <c r="H8518">
        <v>0</v>
      </c>
      <c r="I8518">
        <v>4.54</v>
      </c>
      <c r="J8518" s="10">
        <v>2275</v>
      </c>
      <c r="K8518" s="13">
        <f t="shared" si="266"/>
        <v>1958</v>
      </c>
      <c r="L8518" s="1" t="str">
        <f t="shared" si="267"/>
        <v/>
      </c>
    </row>
    <row r="8519" spans="1:12" ht="13.8" customHeight="1" x14ac:dyDescent="0.3">
      <c r="A8519" t="s">
        <v>130</v>
      </c>
      <c r="B8519">
        <v>1959</v>
      </c>
      <c r="C8519" s="10">
        <v>1037</v>
      </c>
      <c r="D8519">
        <v>0</v>
      </c>
      <c r="E8519">
        <v>1037</v>
      </c>
      <c r="F8519">
        <v>0</v>
      </c>
      <c r="G8519">
        <v>0</v>
      </c>
      <c r="H8519">
        <v>0</v>
      </c>
      <c r="I8519">
        <v>4.33</v>
      </c>
      <c r="J8519" s="10">
        <v>2244</v>
      </c>
      <c r="K8519" s="13">
        <f t="shared" si="266"/>
        <v>1989</v>
      </c>
      <c r="L8519" s="1" t="str">
        <f t="shared" si="267"/>
        <v/>
      </c>
    </row>
    <row r="8520" spans="1:12" ht="13.8" customHeight="1" x14ac:dyDescent="0.3">
      <c r="A8520" t="s">
        <v>130</v>
      </c>
      <c r="B8520">
        <v>1960</v>
      </c>
      <c r="C8520" s="10">
        <v>2128</v>
      </c>
      <c r="D8520">
        <v>0</v>
      </c>
      <c r="E8520">
        <v>1635</v>
      </c>
      <c r="F8520">
        <v>493</v>
      </c>
      <c r="G8520">
        <v>0</v>
      </c>
      <c r="H8520">
        <v>0</v>
      </c>
      <c r="I8520">
        <v>8.07</v>
      </c>
      <c r="J8520" s="10">
        <v>2688</v>
      </c>
      <c r="K8520" s="13">
        <f t="shared" ref="K8520:K8583" si="268">IF(B8520&lt;1990,IF(B8520&lt;1959,1958,1989),1990)</f>
        <v>1989</v>
      </c>
      <c r="L8520" s="1" t="str">
        <f t="shared" si="267"/>
        <v/>
      </c>
    </row>
    <row r="8521" spans="1:12" ht="13.8" customHeight="1" x14ac:dyDescent="0.3">
      <c r="A8521" t="s">
        <v>130</v>
      </c>
      <c r="B8521">
        <v>1961</v>
      </c>
      <c r="C8521" s="10">
        <v>2722</v>
      </c>
      <c r="D8521">
        <v>0</v>
      </c>
      <c r="E8521">
        <v>2208</v>
      </c>
      <c r="F8521">
        <v>514</v>
      </c>
      <c r="G8521">
        <v>0</v>
      </c>
      <c r="H8521">
        <v>0</v>
      </c>
      <c r="I8521">
        <v>9.18</v>
      </c>
      <c r="J8521" s="10">
        <v>2694</v>
      </c>
      <c r="K8521" s="13">
        <f t="shared" si="268"/>
        <v>1989</v>
      </c>
      <c r="L8521" s="1" t="str">
        <f t="shared" si="267"/>
        <v/>
      </c>
    </row>
    <row r="8522" spans="1:12" ht="13.8" customHeight="1" x14ac:dyDescent="0.3">
      <c r="A8522" t="s">
        <v>130</v>
      </c>
      <c r="B8522">
        <v>1962</v>
      </c>
      <c r="C8522" s="10">
        <v>3897</v>
      </c>
      <c r="D8522">
        <v>0</v>
      </c>
      <c r="E8522">
        <v>3202</v>
      </c>
      <c r="F8522">
        <v>694</v>
      </c>
      <c r="G8522">
        <v>0</v>
      </c>
      <c r="H8522">
        <v>0</v>
      </c>
      <c r="I8522">
        <v>11.56</v>
      </c>
      <c r="J8522" s="10">
        <v>3495</v>
      </c>
      <c r="K8522" s="13">
        <f t="shared" si="268"/>
        <v>1989</v>
      </c>
      <c r="L8522" s="1" t="str">
        <f t="shared" si="267"/>
        <v/>
      </c>
    </row>
    <row r="8523" spans="1:12" ht="13.8" customHeight="1" x14ac:dyDescent="0.3">
      <c r="A8523" t="s">
        <v>130</v>
      </c>
      <c r="B8523">
        <v>1963</v>
      </c>
      <c r="C8523" s="10">
        <v>4643</v>
      </c>
      <c r="D8523">
        <v>0</v>
      </c>
      <c r="E8523">
        <v>3847</v>
      </c>
      <c r="F8523">
        <v>796</v>
      </c>
      <c r="G8523">
        <v>0</v>
      </c>
      <c r="H8523">
        <v>0</v>
      </c>
      <c r="I8523">
        <v>12.11</v>
      </c>
      <c r="J8523" s="10">
        <v>3644</v>
      </c>
      <c r="K8523" s="13">
        <f t="shared" si="268"/>
        <v>1989</v>
      </c>
      <c r="L8523" s="1" t="str">
        <f t="shared" si="267"/>
        <v/>
      </c>
    </row>
    <row r="8524" spans="1:12" ht="13.8" customHeight="1" x14ac:dyDescent="0.3">
      <c r="A8524" t="s">
        <v>130</v>
      </c>
      <c r="B8524">
        <v>1964</v>
      </c>
      <c r="C8524" s="10">
        <v>6909</v>
      </c>
      <c r="D8524">
        <v>0</v>
      </c>
      <c r="E8524">
        <v>1185</v>
      </c>
      <c r="F8524">
        <v>878</v>
      </c>
      <c r="G8524">
        <v>0</v>
      </c>
      <c r="H8524">
        <v>4847</v>
      </c>
      <c r="I8524">
        <v>15.95</v>
      </c>
      <c r="J8524" s="10">
        <v>3820</v>
      </c>
      <c r="K8524" s="13">
        <f t="shared" si="268"/>
        <v>1989</v>
      </c>
      <c r="L8524" s="1" t="str">
        <f t="shared" si="267"/>
        <v/>
      </c>
    </row>
    <row r="8525" spans="1:12" ht="13.8" customHeight="1" x14ac:dyDescent="0.3">
      <c r="A8525" t="s">
        <v>130</v>
      </c>
      <c r="B8525">
        <v>1965</v>
      </c>
      <c r="C8525" s="10">
        <v>9659</v>
      </c>
      <c r="D8525">
        <v>0</v>
      </c>
      <c r="E8525">
        <v>3592</v>
      </c>
      <c r="F8525">
        <v>940</v>
      </c>
      <c r="G8525">
        <v>0</v>
      </c>
      <c r="H8525">
        <v>5128</v>
      </c>
      <c r="I8525">
        <v>19.95</v>
      </c>
      <c r="J8525" s="10">
        <v>3190</v>
      </c>
      <c r="K8525" s="13">
        <f t="shared" si="268"/>
        <v>1989</v>
      </c>
      <c r="L8525" s="1" t="str">
        <f t="shared" si="267"/>
        <v/>
      </c>
    </row>
    <row r="8526" spans="1:12" ht="13.8" customHeight="1" x14ac:dyDescent="0.3">
      <c r="A8526" t="s">
        <v>130</v>
      </c>
      <c r="B8526">
        <v>1966</v>
      </c>
      <c r="C8526" s="10">
        <v>9586</v>
      </c>
      <c r="D8526">
        <v>0</v>
      </c>
      <c r="E8526">
        <v>3089</v>
      </c>
      <c r="F8526">
        <v>1300</v>
      </c>
      <c r="G8526">
        <v>0</v>
      </c>
      <c r="H8526">
        <v>5197</v>
      </c>
      <c r="I8526">
        <v>17.89</v>
      </c>
      <c r="J8526" s="10">
        <v>3210</v>
      </c>
      <c r="K8526" s="13">
        <f t="shared" si="268"/>
        <v>1989</v>
      </c>
      <c r="L8526" s="1" t="str">
        <f t="shared" si="267"/>
        <v/>
      </c>
    </row>
    <row r="8527" spans="1:12" ht="13.8" customHeight="1" x14ac:dyDescent="0.3">
      <c r="A8527" t="s">
        <v>130</v>
      </c>
      <c r="B8527">
        <v>1967</v>
      </c>
      <c r="C8527" s="10">
        <v>6938</v>
      </c>
      <c r="D8527">
        <v>0</v>
      </c>
      <c r="E8527">
        <v>553</v>
      </c>
      <c r="F8527">
        <v>1419</v>
      </c>
      <c r="G8527">
        <v>0</v>
      </c>
      <c r="H8527">
        <v>4967</v>
      </c>
      <c r="I8527">
        <v>11.8</v>
      </c>
      <c r="J8527" s="10">
        <v>3474</v>
      </c>
      <c r="K8527" s="13">
        <f t="shared" si="268"/>
        <v>1989</v>
      </c>
      <c r="L8527" s="1" t="str">
        <f t="shared" si="267"/>
        <v/>
      </c>
    </row>
    <row r="8528" spans="1:12" ht="13.8" customHeight="1" x14ac:dyDescent="0.3">
      <c r="A8528" t="s">
        <v>130</v>
      </c>
      <c r="B8528">
        <v>1968</v>
      </c>
      <c r="C8528" s="10">
        <v>6120</v>
      </c>
      <c r="D8528">
        <v>0</v>
      </c>
      <c r="E8528">
        <v>-198</v>
      </c>
      <c r="F8528">
        <v>1749</v>
      </c>
      <c r="G8528">
        <v>0</v>
      </c>
      <c r="H8528">
        <v>4568</v>
      </c>
      <c r="I8528">
        <v>9.5399999999999991</v>
      </c>
      <c r="J8528" s="10">
        <v>3831</v>
      </c>
      <c r="K8528" s="13">
        <f t="shared" si="268"/>
        <v>1989</v>
      </c>
      <c r="L8528" s="1" t="str">
        <f t="shared" si="267"/>
        <v/>
      </c>
    </row>
    <row r="8529" spans="1:12" ht="13.8" customHeight="1" x14ac:dyDescent="0.3">
      <c r="A8529" t="s">
        <v>130</v>
      </c>
      <c r="B8529">
        <v>1969</v>
      </c>
      <c r="C8529" s="10">
        <v>7317</v>
      </c>
      <c r="D8529">
        <v>0</v>
      </c>
      <c r="E8529">
        <v>427</v>
      </c>
      <c r="F8529">
        <v>1953</v>
      </c>
      <c r="G8529">
        <v>0</v>
      </c>
      <c r="H8529">
        <v>4937</v>
      </c>
      <c r="I8529">
        <v>10.5</v>
      </c>
      <c r="J8529" s="10">
        <v>3740</v>
      </c>
      <c r="K8529" s="13">
        <f t="shared" si="268"/>
        <v>1989</v>
      </c>
      <c r="L8529" s="1" t="str">
        <f t="shared" si="267"/>
        <v/>
      </c>
    </row>
    <row r="8530" spans="1:12" ht="13.8" customHeight="1" x14ac:dyDescent="0.3">
      <c r="A8530" t="s">
        <v>130</v>
      </c>
      <c r="B8530">
        <v>1970</v>
      </c>
      <c r="C8530" s="10">
        <v>6829</v>
      </c>
      <c r="D8530">
        <v>0</v>
      </c>
      <c r="E8530">
        <v>76</v>
      </c>
      <c r="F8530">
        <v>1069</v>
      </c>
      <c r="G8530">
        <v>0</v>
      </c>
      <c r="H8530">
        <v>5684</v>
      </c>
      <c r="I8530">
        <v>9.07</v>
      </c>
      <c r="J8530" s="10">
        <v>3691</v>
      </c>
      <c r="K8530" s="13">
        <f t="shared" si="268"/>
        <v>1989</v>
      </c>
      <c r="L8530" s="1" t="str">
        <f t="shared" si="267"/>
        <v/>
      </c>
    </row>
    <row r="8531" spans="1:12" ht="13.8" customHeight="1" x14ac:dyDescent="0.3">
      <c r="A8531" t="s">
        <v>130</v>
      </c>
      <c r="B8531">
        <v>1971</v>
      </c>
      <c r="C8531" s="10">
        <v>7401</v>
      </c>
      <c r="D8531">
        <v>0</v>
      </c>
      <c r="E8531">
        <v>94</v>
      </c>
      <c r="F8531">
        <v>1105</v>
      </c>
      <c r="G8531">
        <v>0</v>
      </c>
      <c r="H8531">
        <v>6202</v>
      </c>
      <c r="I8531">
        <v>9.1199999999999992</v>
      </c>
      <c r="J8531" s="10">
        <v>3523</v>
      </c>
      <c r="K8531" s="13">
        <f t="shared" si="268"/>
        <v>1989</v>
      </c>
      <c r="L8531" s="1" t="str">
        <f t="shared" si="267"/>
        <v/>
      </c>
    </row>
    <row r="8532" spans="1:12" ht="13.8" customHeight="1" x14ac:dyDescent="0.3">
      <c r="A8532" t="s">
        <v>130</v>
      </c>
      <c r="B8532">
        <v>1972</v>
      </c>
      <c r="C8532" s="10">
        <v>7536</v>
      </c>
      <c r="D8532">
        <v>0</v>
      </c>
      <c r="E8532">
        <v>280</v>
      </c>
      <c r="F8532">
        <v>1306</v>
      </c>
      <c r="G8532">
        <v>0</v>
      </c>
      <c r="H8532">
        <v>5950</v>
      </c>
      <c r="I8532">
        <v>8.66</v>
      </c>
      <c r="J8532" s="10">
        <v>4048</v>
      </c>
      <c r="K8532" s="13">
        <f t="shared" si="268"/>
        <v>1989</v>
      </c>
      <c r="L8532" s="1" t="str">
        <f t="shared" si="267"/>
        <v/>
      </c>
    </row>
    <row r="8533" spans="1:12" ht="13.8" customHeight="1" x14ac:dyDescent="0.3">
      <c r="A8533" t="s">
        <v>130</v>
      </c>
      <c r="B8533">
        <v>1973</v>
      </c>
      <c r="C8533" s="10">
        <v>6611</v>
      </c>
      <c r="D8533">
        <v>0</v>
      </c>
      <c r="E8533">
        <v>451</v>
      </c>
      <c r="F8533">
        <v>1462</v>
      </c>
      <c r="G8533">
        <v>0</v>
      </c>
      <c r="H8533">
        <v>4697</v>
      </c>
      <c r="I8533">
        <v>7.1</v>
      </c>
      <c r="J8533" s="10">
        <v>3711</v>
      </c>
      <c r="K8533" s="13">
        <f t="shared" si="268"/>
        <v>1989</v>
      </c>
      <c r="L8533" s="1" t="str">
        <f t="shared" si="267"/>
        <v/>
      </c>
    </row>
    <row r="8534" spans="1:12" ht="13.8" customHeight="1" x14ac:dyDescent="0.3">
      <c r="A8534" t="s">
        <v>130</v>
      </c>
      <c r="B8534">
        <v>1974</v>
      </c>
      <c r="C8534" s="10">
        <v>5271</v>
      </c>
      <c r="D8534">
        <v>0</v>
      </c>
      <c r="E8534">
        <v>478</v>
      </c>
      <c r="F8534">
        <v>1558</v>
      </c>
      <c r="G8534">
        <v>31</v>
      </c>
      <c r="H8534">
        <v>3203</v>
      </c>
      <c r="I8534">
        <v>5.31</v>
      </c>
      <c r="J8534" s="10">
        <v>3241</v>
      </c>
      <c r="K8534" s="13">
        <f t="shared" si="268"/>
        <v>1989</v>
      </c>
      <c r="L8534" s="1" t="str">
        <f t="shared" si="267"/>
        <v/>
      </c>
    </row>
    <row r="8535" spans="1:12" ht="13.8" customHeight="1" x14ac:dyDescent="0.3">
      <c r="A8535" t="s">
        <v>130</v>
      </c>
      <c r="B8535">
        <v>1975</v>
      </c>
      <c r="C8535" s="10">
        <v>4589</v>
      </c>
      <c r="D8535">
        <v>0</v>
      </c>
      <c r="E8535">
        <v>559</v>
      </c>
      <c r="F8535">
        <v>1660</v>
      </c>
      <c r="G8535">
        <v>39</v>
      </c>
      <c r="H8535">
        <v>2331</v>
      </c>
      <c r="I8535">
        <v>4.3499999999999996</v>
      </c>
      <c r="J8535" s="10">
        <v>2151</v>
      </c>
      <c r="K8535" s="13">
        <f t="shared" si="268"/>
        <v>1989</v>
      </c>
      <c r="L8535" s="1" t="str">
        <f t="shared" si="267"/>
        <v/>
      </c>
    </row>
    <row r="8536" spans="1:12" ht="13.8" customHeight="1" x14ac:dyDescent="0.3">
      <c r="A8536" t="s">
        <v>130</v>
      </c>
      <c r="B8536">
        <v>1976</v>
      </c>
      <c r="C8536" s="10">
        <v>5038</v>
      </c>
      <c r="D8536">
        <v>0</v>
      </c>
      <c r="E8536">
        <v>1197</v>
      </c>
      <c r="F8536">
        <v>1752</v>
      </c>
      <c r="G8536">
        <v>45</v>
      </c>
      <c r="H8536">
        <v>2043</v>
      </c>
      <c r="I8536">
        <v>4.51</v>
      </c>
      <c r="J8536" s="10">
        <v>2765</v>
      </c>
      <c r="K8536" s="13">
        <f t="shared" si="268"/>
        <v>1989</v>
      </c>
      <c r="L8536" s="1" t="str">
        <f t="shared" si="267"/>
        <v/>
      </c>
    </row>
    <row r="8537" spans="1:12" ht="13.8" customHeight="1" x14ac:dyDescent="0.3">
      <c r="A8537" t="s">
        <v>130</v>
      </c>
      <c r="B8537">
        <v>1977</v>
      </c>
      <c r="C8537" s="10">
        <v>4696</v>
      </c>
      <c r="D8537">
        <v>0</v>
      </c>
      <c r="E8537">
        <v>1153</v>
      </c>
      <c r="F8537">
        <v>1917</v>
      </c>
      <c r="G8537">
        <v>45</v>
      </c>
      <c r="H8537">
        <v>1582</v>
      </c>
      <c r="I8537">
        <v>3.98</v>
      </c>
      <c r="J8537" s="10">
        <v>2373</v>
      </c>
      <c r="K8537" s="13">
        <f t="shared" si="268"/>
        <v>1989</v>
      </c>
      <c r="L8537" s="1" t="str">
        <f t="shared" si="267"/>
        <v/>
      </c>
    </row>
    <row r="8538" spans="1:12" ht="13.8" customHeight="1" x14ac:dyDescent="0.3">
      <c r="A8538" t="s">
        <v>130</v>
      </c>
      <c r="B8538">
        <v>1978</v>
      </c>
      <c r="C8538" s="10">
        <v>5727</v>
      </c>
      <c r="D8538">
        <v>0</v>
      </c>
      <c r="E8538">
        <v>1441</v>
      </c>
      <c r="F8538">
        <v>2162</v>
      </c>
      <c r="G8538">
        <v>85</v>
      </c>
      <c r="H8538">
        <v>2039</v>
      </c>
      <c r="I8538">
        <v>4.6100000000000003</v>
      </c>
      <c r="J8538" s="10">
        <v>2314</v>
      </c>
      <c r="K8538" s="13">
        <f t="shared" si="268"/>
        <v>1989</v>
      </c>
      <c r="L8538" s="1" t="str">
        <f t="shared" si="267"/>
        <v/>
      </c>
    </row>
    <row r="8539" spans="1:12" ht="13.8" customHeight="1" x14ac:dyDescent="0.3">
      <c r="A8539" t="s">
        <v>130</v>
      </c>
      <c r="B8539">
        <v>1979</v>
      </c>
      <c r="C8539" s="10">
        <v>4818</v>
      </c>
      <c r="D8539">
        <v>0</v>
      </c>
      <c r="E8539">
        <v>1184</v>
      </c>
      <c r="F8539">
        <v>1799</v>
      </c>
      <c r="G8539">
        <v>141</v>
      </c>
      <c r="H8539">
        <v>1695</v>
      </c>
      <c r="I8539">
        <v>3.68</v>
      </c>
      <c r="J8539" s="10">
        <v>2720</v>
      </c>
      <c r="K8539" s="13">
        <f t="shared" si="268"/>
        <v>1989</v>
      </c>
      <c r="L8539" s="1" t="str">
        <f t="shared" si="267"/>
        <v/>
      </c>
    </row>
    <row r="8540" spans="1:12" ht="13.8" customHeight="1" x14ac:dyDescent="0.3">
      <c r="A8540" t="s">
        <v>130</v>
      </c>
      <c r="B8540">
        <v>1980</v>
      </c>
      <c r="C8540" s="10">
        <v>6729</v>
      </c>
      <c r="D8540">
        <v>0</v>
      </c>
      <c r="E8540">
        <v>1774</v>
      </c>
      <c r="F8540">
        <v>3806</v>
      </c>
      <c r="G8540">
        <v>178</v>
      </c>
      <c r="H8540">
        <v>971</v>
      </c>
      <c r="I8540">
        <v>4.8899999999999997</v>
      </c>
      <c r="J8540" s="10">
        <v>1979</v>
      </c>
      <c r="K8540" s="13">
        <f t="shared" si="268"/>
        <v>1989</v>
      </c>
      <c r="L8540" s="1" t="str">
        <f t="shared" si="267"/>
        <v/>
      </c>
    </row>
    <row r="8541" spans="1:12" ht="13.8" customHeight="1" x14ac:dyDescent="0.3">
      <c r="A8541" t="s">
        <v>130</v>
      </c>
      <c r="B8541">
        <v>1981</v>
      </c>
      <c r="C8541" s="10">
        <v>6876</v>
      </c>
      <c r="D8541">
        <v>0</v>
      </c>
      <c r="E8541">
        <v>3006</v>
      </c>
      <c r="F8541">
        <v>3144</v>
      </c>
      <c r="G8541">
        <v>211</v>
      </c>
      <c r="H8541">
        <v>515</v>
      </c>
      <c r="I8541">
        <v>4.76</v>
      </c>
      <c r="J8541" s="10">
        <v>1519</v>
      </c>
      <c r="K8541" s="13">
        <f t="shared" si="268"/>
        <v>1989</v>
      </c>
      <c r="L8541" s="1" t="str">
        <f t="shared" si="267"/>
        <v/>
      </c>
    </row>
    <row r="8542" spans="1:12" ht="13.8" customHeight="1" x14ac:dyDescent="0.3">
      <c r="A8542" t="s">
        <v>130</v>
      </c>
      <c r="B8542">
        <v>1982</v>
      </c>
      <c r="C8542" s="10">
        <v>5773</v>
      </c>
      <c r="D8542">
        <v>0</v>
      </c>
      <c r="E8542">
        <v>2835</v>
      </c>
      <c r="F8542">
        <v>2402</v>
      </c>
      <c r="G8542">
        <v>211</v>
      </c>
      <c r="H8542">
        <v>326</v>
      </c>
      <c r="I8542">
        <v>3.81</v>
      </c>
      <c r="J8542" s="10">
        <v>1033</v>
      </c>
      <c r="K8542" s="13">
        <f t="shared" si="268"/>
        <v>1989</v>
      </c>
      <c r="L8542" s="1" t="str">
        <f t="shared" si="267"/>
        <v/>
      </c>
    </row>
    <row r="8543" spans="1:12" ht="13.8" customHeight="1" x14ac:dyDescent="0.3">
      <c r="A8543" t="s">
        <v>130</v>
      </c>
      <c r="B8543">
        <v>1983</v>
      </c>
      <c r="C8543" s="10">
        <v>5893</v>
      </c>
      <c r="D8543">
        <v>0</v>
      </c>
      <c r="E8543">
        <v>2693</v>
      </c>
      <c r="F8543">
        <v>2638</v>
      </c>
      <c r="G8543">
        <v>153</v>
      </c>
      <c r="H8543">
        <v>409</v>
      </c>
      <c r="I8543">
        <v>3.72</v>
      </c>
      <c r="J8543" s="10">
        <v>999</v>
      </c>
      <c r="K8543" s="13">
        <f t="shared" si="268"/>
        <v>1989</v>
      </c>
      <c r="L8543" s="1" t="str">
        <f t="shared" si="267"/>
        <v/>
      </c>
    </row>
    <row r="8544" spans="1:12" ht="13.8" customHeight="1" x14ac:dyDescent="0.3">
      <c r="A8544" t="s">
        <v>130</v>
      </c>
      <c r="B8544">
        <v>1984</v>
      </c>
      <c r="C8544" s="10">
        <v>7736</v>
      </c>
      <c r="D8544">
        <v>0</v>
      </c>
      <c r="E8544">
        <v>4294</v>
      </c>
      <c r="F8544">
        <v>2855</v>
      </c>
      <c r="G8544">
        <v>161</v>
      </c>
      <c r="H8544">
        <v>426</v>
      </c>
      <c r="I8544">
        <v>4.66</v>
      </c>
      <c r="J8544" s="10">
        <v>1126</v>
      </c>
      <c r="K8544" s="13">
        <f t="shared" si="268"/>
        <v>1989</v>
      </c>
      <c r="L8544" s="1" t="str">
        <f t="shared" si="267"/>
        <v/>
      </c>
    </row>
    <row r="8545" spans="1:12" ht="13.8" customHeight="1" x14ac:dyDescent="0.3">
      <c r="A8545" t="s">
        <v>130</v>
      </c>
      <c r="B8545">
        <v>1985</v>
      </c>
      <c r="C8545" s="10">
        <v>7952</v>
      </c>
      <c r="D8545">
        <v>0</v>
      </c>
      <c r="E8545">
        <v>4429</v>
      </c>
      <c r="F8545">
        <v>2837</v>
      </c>
      <c r="G8545">
        <v>162</v>
      </c>
      <c r="H8545">
        <v>523</v>
      </c>
      <c r="I8545">
        <v>4.5599999999999996</v>
      </c>
      <c r="J8545" s="10">
        <v>1053</v>
      </c>
      <c r="K8545" s="13">
        <f t="shared" si="268"/>
        <v>1989</v>
      </c>
      <c r="L8545" s="1" t="str">
        <f t="shared" si="267"/>
        <v/>
      </c>
    </row>
    <row r="8546" spans="1:12" ht="13.8" customHeight="1" x14ac:dyDescent="0.3">
      <c r="A8546" t="s">
        <v>130</v>
      </c>
      <c r="B8546">
        <v>1986</v>
      </c>
      <c r="C8546" s="10">
        <v>9632</v>
      </c>
      <c r="D8546">
        <v>0</v>
      </c>
      <c r="E8546">
        <v>5455</v>
      </c>
      <c r="F8546">
        <v>3672</v>
      </c>
      <c r="G8546">
        <v>138</v>
      </c>
      <c r="H8546">
        <v>367</v>
      </c>
      <c r="I8546">
        <v>5.25</v>
      </c>
      <c r="J8546" s="10">
        <v>1086</v>
      </c>
      <c r="K8546" s="13">
        <f t="shared" si="268"/>
        <v>1989</v>
      </c>
      <c r="L8546" s="1" t="str">
        <f t="shared" si="267"/>
        <v/>
      </c>
    </row>
    <row r="8547" spans="1:12" ht="13.8" customHeight="1" x14ac:dyDescent="0.3">
      <c r="A8547" t="s">
        <v>130</v>
      </c>
      <c r="B8547">
        <v>1987</v>
      </c>
      <c r="C8547" s="10">
        <v>8582</v>
      </c>
      <c r="D8547">
        <v>0</v>
      </c>
      <c r="E8547">
        <v>4134</v>
      </c>
      <c r="F8547">
        <v>3943</v>
      </c>
      <c r="G8547">
        <v>138</v>
      </c>
      <c r="H8547">
        <v>367</v>
      </c>
      <c r="I8547">
        <v>4.43</v>
      </c>
      <c r="J8547" s="10">
        <v>1060</v>
      </c>
      <c r="K8547" s="13">
        <f t="shared" si="268"/>
        <v>1989</v>
      </c>
      <c r="L8547" s="1" t="str">
        <f t="shared" si="267"/>
        <v/>
      </c>
    </row>
    <row r="8548" spans="1:12" ht="13.8" customHeight="1" x14ac:dyDescent="0.3">
      <c r="A8548" t="s">
        <v>130</v>
      </c>
      <c r="B8548">
        <v>1988</v>
      </c>
      <c r="C8548" s="10">
        <v>8976</v>
      </c>
      <c r="D8548">
        <v>0</v>
      </c>
      <c r="E8548">
        <v>4482</v>
      </c>
      <c r="F8548">
        <v>3901</v>
      </c>
      <c r="G8548">
        <v>121</v>
      </c>
      <c r="H8548">
        <v>472</v>
      </c>
      <c r="I8548">
        <v>4.43</v>
      </c>
      <c r="J8548" s="10">
        <v>1107</v>
      </c>
      <c r="K8548" s="13">
        <f t="shared" si="268"/>
        <v>1989</v>
      </c>
      <c r="L8548" s="1" t="str">
        <f t="shared" si="267"/>
        <v/>
      </c>
    </row>
    <row r="8549" spans="1:12" ht="13.8" customHeight="1" x14ac:dyDescent="0.3">
      <c r="A8549" t="s">
        <v>130</v>
      </c>
      <c r="B8549">
        <v>1989</v>
      </c>
      <c r="C8549" s="10">
        <v>9786</v>
      </c>
      <c r="D8549">
        <v>0</v>
      </c>
      <c r="E8549">
        <v>4322</v>
      </c>
      <c r="F8549">
        <v>4736</v>
      </c>
      <c r="G8549">
        <v>151</v>
      </c>
      <c r="H8549">
        <v>577</v>
      </c>
      <c r="I8549">
        <v>4.7</v>
      </c>
      <c r="J8549" s="10">
        <v>1231</v>
      </c>
      <c r="K8549" s="13">
        <f t="shared" si="268"/>
        <v>1989</v>
      </c>
      <c r="L8549" s="1" t="str">
        <f t="shared" si="267"/>
        <v/>
      </c>
    </row>
    <row r="8550" spans="1:12" ht="13.8" customHeight="1" x14ac:dyDescent="0.3">
      <c r="A8550" t="s">
        <v>130</v>
      </c>
      <c r="B8550">
        <v>1990</v>
      </c>
      <c r="C8550" s="10">
        <v>13908</v>
      </c>
      <c r="D8550">
        <v>0</v>
      </c>
      <c r="E8550">
        <v>9606</v>
      </c>
      <c r="F8550">
        <v>3813</v>
      </c>
      <c r="G8550">
        <v>122</v>
      </c>
      <c r="H8550">
        <v>367</v>
      </c>
      <c r="I8550">
        <v>6.66</v>
      </c>
      <c r="J8550" s="10">
        <v>172</v>
      </c>
      <c r="K8550" s="13">
        <f t="shared" si="268"/>
        <v>1990</v>
      </c>
      <c r="L8550" s="1" t="str">
        <f t="shared" si="267"/>
        <v/>
      </c>
    </row>
    <row r="8551" spans="1:12" ht="13.8" customHeight="1" x14ac:dyDescent="0.3">
      <c r="A8551" t="s">
        <v>130</v>
      </c>
      <c r="B8551">
        <v>1991</v>
      </c>
      <c r="C8551" s="10">
        <v>2779</v>
      </c>
      <c r="D8551">
        <v>0</v>
      </c>
      <c r="E8551">
        <v>2370</v>
      </c>
      <c r="F8551">
        <v>392</v>
      </c>
      <c r="G8551">
        <v>13</v>
      </c>
      <c r="H8551">
        <v>4</v>
      </c>
      <c r="I8551">
        <v>1.37</v>
      </c>
      <c r="J8551" s="10">
        <v>120</v>
      </c>
      <c r="K8551" s="13">
        <f t="shared" si="268"/>
        <v>1990</v>
      </c>
      <c r="L8551" s="1" t="str">
        <f t="shared" si="267"/>
        <v/>
      </c>
    </row>
    <row r="8552" spans="1:12" ht="13.8" customHeight="1" x14ac:dyDescent="0.3">
      <c r="A8552" t="s">
        <v>130</v>
      </c>
      <c r="B8552">
        <v>1992</v>
      </c>
      <c r="C8552" s="10">
        <v>5750</v>
      </c>
      <c r="D8552">
        <v>0</v>
      </c>
      <c r="E8552">
        <v>3383</v>
      </c>
      <c r="F8552">
        <v>2033</v>
      </c>
      <c r="G8552">
        <v>72</v>
      </c>
      <c r="H8552">
        <v>262</v>
      </c>
      <c r="I8552">
        <v>2.99</v>
      </c>
      <c r="J8552" s="10">
        <v>298</v>
      </c>
      <c r="K8552" s="13">
        <f t="shared" si="268"/>
        <v>1990</v>
      </c>
      <c r="L8552" s="1" t="str">
        <f t="shared" si="267"/>
        <v/>
      </c>
    </row>
    <row r="8553" spans="1:12" ht="13.8" customHeight="1" x14ac:dyDescent="0.3">
      <c r="A8553" t="s">
        <v>130</v>
      </c>
      <c r="B8553">
        <v>1993</v>
      </c>
      <c r="C8553" s="10">
        <v>9074</v>
      </c>
      <c r="D8553">
        <v>0</v>
      </c>
      <c r="E8553">
        <v>4757</v>
      </c>
      <c r="F8553">
        <v>4144</v>
      </c>
      <c r="G8553">
        <v>68</v>
      </c>
      <c r="H8553">
        <v>105</v>
      </c>
      <c r="I8553">
        <v>5.05</v>
      </c>
      <c r="J8553" s="10">
        <v>559</v>
      </c>
      <c r="K8553" s="13">
        <f t="shared" si="268"/>
        <v>1990</v>
      </c>
      <c r="L8553" s="1" t="str">
        <f t="shared" si="267"/>
        <v/>
      </c>
    </row>
    <row r="8554" spans="1:12" ht="13.8" customHeight="1" x14ac:dyDescent="0.3">
      <c r="A8554" t="s">
        <v>130</v>
      </c>
      <c r="B8554">
        <v>1994</v>
      </c>
      <c r="C8554" s="10">
        <v>10610</v>
      </c>
      <c r="D8554">
        <v>0</v>
      </c>
      <c r="E8554">
        <v>6232</v>
      </c>
      <c r="F8554">
        <v>3980</v>
      </c>
      <c r="G8554">
        <v>136</v>
      </c>
      <c r="H8554">
        <v>262</v>
      </c>
      <c r="I8554">
        <v>6.29</v>
      </c>
      <c r="J8554" s="10">
        <v>746</v>
      </c>
      <c r="K8554" s="13">
        <f t="shared" si="268"/>
        <v>1990</v>
      </c>
      <c r="L8554" s="1" t="str">
        <f t="shared" si="267"/>
        <v/>
      </c>
    </row>
    <row r="8555" spans="1:12" ht="13.8" customHeight="1" x14ac:dyDescent="0.3">
      <c r="A8555" t="s">
        <v>130</v>
      </c>
      <c r="B8555">
        <v>1995</v>
      </c>
      <c r="C8555" s="10">
        <v>14950</v>
      </c>
      <c r="D8555">
        <v>0</v>
      </c>
      <c r="E8555">
        <v>9562</v>
      </c>
      <c r="F8555">
        <v>4861</v>
      </c>
      <c r="G8555">
        <v>265</v>
      </c>
      <c r="H8555">
        <v>262</v>
      </c>
      <c r="I8555">
        <v>9.18</v>
      </c>
      <c r="J8555" s="10">
        <v>806</v>
      </c>
      <c r="K8555" s="13">
        <f t="shared" si="268"/>
        <v>1990</v>
      </c>
      <c r="L8555" s="1" t="str">
        <f t="shared" si="267"/>
        <v/>
      </c>
    </row>
    <row r="8556" spans="1:12" ht="13.8" customHeight="1" x14ac:dyDescent="0.3">
      <c r="A8556" t="s">
        <v>130</v>
      </c>
      <c r="B8556">
        <v>1996</v>
      </c>
      <c r="C8556" s="10">
        <v>13677</v>
      </c>
      <c r="D8556">
        <v>0</v>
      </c>
      <c r="E8556">
        <v>8270</v>
      </c>
      <c r="F8556">
        <v>4873</v>
      </c>
      <c r="G8556">
        <v>272</v>
      </c>
      <c r="H8556">
        <v>262</v>
      </c>
      <c r="I8556">
        <v>8.4</v>
      </c>
      <c r="J8556" s="10">
        <v>797</v>
      </c>
      <c r="K8556" s="13">
        <f t="shared" si="268"/>
        <v>1990</v>
      </c>
      <c r="L8556" s="1" t="str">
        <f t="shared" si="267"/>
        <v/>
      </c>
    </row>
    <row r="8557" spans="1:12" ht="13.8" customHeight="1" x14ac:dyDescent="0.3">
      <c r="A8557" t="s">
        <v>130</v>
      </c>
      <c r="B8557">
        <v>1997</v>
      </c>
      <c r="C8557" s="10">
        <v>14977</v>
      </c>
      <c r="D8557">
        <v>0</v>
      </c>
      <c r="E8557">
        <v>9581</v>
      </c>
      <c r="F8557">
        <v>4856</v>
      </c>
      <c r="G8557">
        <v>272</v>
      </c>
      <c r="H8557">
        <v>268</v>
      </c>
      <c r="I8557">
        <v>8.92</v>
      </c>
      <c r="J8557" s="10">
        <v>899</v>
      </c>
      <c r="K8557" s="13">
        <f t="shared" si="268"/>
        <v>1990</v>
      </c>
      <c r="L8557" s="1" t="str">
        <f t="shared" si="267"/>
        <v/>
      </c>
    </row>
    <row r="8558" spans="1:12" ht="13.8" customHeight="1" x14ac:dyDescent="0.3">
      <c r="A8558" t="s">
        <v>130</v>
      </c>
      <c r="B8558">
        <v>1998</v>
      </c>
      <c r="C8558" s="10">
        <v>14111</v>
      </c>
      <c r="D8558">
        <v>0</v>
      </c>
      <c r="E8558">
        <v>8758</v>
      </c>
      <c r="F8558">
        <v>4907</v>
      </c>
      <c r="G8558">
        <v>183</v>
      </c>
      <c r="H8558">
        <v>262</v>
      </c>
      <c r="I8558">
        <v>8</v>
      </c>
      <c r="J8558" s="10">
        <v>916</v>
      </c>
      <c r="K8558" s="13">
        <f t="shared" si="268"/>
        <v>1990</v>
      </c>
      <c r="L8558" s="1" t="str">
        <f t="shared" si="267"/>
        <v/>
      </c>
    </row>
    <row r="8559" spans="1:12" ht="13.8" customHeight="1" x14ac:dyDescent="0.3">
      <c r="A8559" t="s">
        <v>130</v>
      </c>
      <c r="B8559">
        <v>1999</v>
      </c>
      <c r="C8559" s="10">
        <v>14732</v>
      </c>
      <c r="D8559">
        <v>0</v>
      </c>
      <c r="E8559">
        <v>9805</v>
      </c>
      <c r="F8559">
        <v>4491</v>
      </c>
      <c r="G8559">
        <v>195</v>
      </c>
      <c r="H8559">
        <v>240</v>
      </c>
      <c r="I8559">
        <v>7.93</v>
      </c>
      <c r="J8559" s="10">
        <v>876</v>
      </c>
      <c r="K8559" s="13">
        <f t="shared" si="268"/>
        <v>1990</v>
      </c>
      <c r="L8559" s="1" t="str">
        <f t="shared" si="267"/>
        <v/>
      </c>
    </row>
    <row r="8560" spans="1:12" ht="13.8" customHeight="1" x14ac:dyDescent="0.3">
      <c r="A8560" t="s">
        <v>130</v>
      </c>
      <c r="B8560">
        <v>2000</v>
      </c>
      <c r="C8560" s="10">
        <v>14606</v>
      </c>
      <c r="D8560">
        <v>0</v>
      </c>
      <c r="E8560">
        <v>8537</v>
      </c>
      <c r="F8560">
        <v>5646</v>
      </c>
      <c r="G8560">
        <v>161</v>
      </c>
      <c r="H8560">
        <v>263</v>
      </c>
      <c r="I8560">
        <v>7.53</v>
      </c>
      <c r="J8560" s="10">
        <v>705</v>
      </c>
      <c r="K8560" s="13">
        <f t="shared" si="268"/>
        <v>1990</v>
      </c>
      <c r="L8560" s="1" t="str">
        <f t="shared" si="267"/>
        <v/>
      </c>
    </row>
    <row r="8561" spans="1:12" ht="13.8" customHeight="1" x14ac:dyDescent="0.3">
      <c r="A8561" t="s">
        <v>130</v>
      </c>
      <c r="B8561">
        <v>2001</v>
      </c>
      <c r="C8561" s="10">
        <v>15719</v>
      </c>
      <c r="D8561">
        <v>0</v>
      </c>
      <c r="E8561">
        <v>9901</v>
      </c>
      <c r="F8561">
        <v>5524</v>
      </c>
      <c r="G8561">
        <v>125</v>
      </c>
      <c r="H8561">
        <v>168</v>
      </c>
      <c r="I8561">
        <v>7.82</v>
      </c>
      <c r="J8561" s="10">
        <v>673</v>
      </c>
      <c r="K8561" s="13">
        <f t="shared" si="268"/>
        <v>1990</v>
      </c>
      <c r="L8561" s="1" t="str">
        <f t="shared" si="267"/>
        <v/>
      </c>
    </row>
    <row r="8562" spans="1:12" ht="13.8" customHeight="1" x14ac:dyDescent="0.3">
      <c r="A8562" t="s">
        <v>130</v>
      </c>
      <c r="B8562">
        <v>2002</v>
      </c>
      <c r="C8562" s="10">
        <v>15879</v>
      </c>
      <c r="D8562">
        <v>0</v>
      </c>
      <c r="E8562">
        <v>10589</v>
      </c>
      <c r="F8562">
        <v>4954</v>
      </c>
      <c r="G8562">
        <v>215</v>
      </c>
      <c r="H8562">
        <v>121</v>
      </c>
      <c r="I8562">
        <v>7.67</v>
      </c>
      <c r="J8562" s="10">
        <v>834</v>
      </c>
      <c r="K8562" s="13">
        <f t="shared" si="268"/>
        <v>1990</v>
      </c>
      <c r="L8562" s="1" t="str">
        <f t="shared" si="267"/>
        <v/>
      </c>
    </row>
    <row r="8563" spans="1:12" ht="13.8" customHeight="1" x14ac:dyDescent="0.3">
      <c r="A8563" t="s">
        <v>130</v>
      </c>
      <c r="B8563">
        <v>2003</v>
      </c>
      <c r="C8563" s="10">
        <v>16341</v>
      </c>
      <c r="D8563">
        <v>0</v>
      </c>
      <c r="E8563">
        <v>10179</v>
      </c>
      <c r="F8563">
        <v>5773</v>
      </c>
      <c r="G8563">
        <v>253</v>
      </c>
      <c r="H8563">
        <v>136</v>
      </c>
      <c r="I8563">
        <v>7.68</v>
      </c>
      <c r="J8563" s="10">
        <v>1218</v>
      </c>
      <c r="K8563" s="13">
        <f t="shared" si="268"/>
        <v>1990</v>
      </c>
      <c r="L8563" s="1" t="str">
        <f t="shared" si="267"/>
        <v/>
      </c>
    </row>
    <row r="8564" spans="1:12" ht="13.8" customHeight="1" x14ac:dyDescent="0.3">
      <c r="A8564" t="s">
        <v>130</v>
      </c>
      <c r="B8564">
        <v>2004</v>
      </c>
      <c r="C8564" s="10">
        <v>17326</v>
      </c>
      <c r="D8564">
        <v>0</v>
      </c>
      <c r="E8564">
        <v>10624</v>
      </c>
      <c r="F8564">
        <v>6213</v>
      </c>
      <c r="G8564">
        <v>358</v>
      </c>
      <c r="H8564">
        <v>131</v>
      </c>
      <c r="I8564">
        <v>7.91</v>
      </c>
      <c r="J8564" s="10">
        <v>1151</v>
      </c>
      <c r="K8564" s="13">
        <f t="shared" si="268"/>
        <v>1990</v>
      </c>
      <c r="L8564" s="1" t="str">
        <f t="shared" si="267"/>
        <v/>
      </c>
    </row>
    <row r="8565" spans="1:12" ht="13.8" customHeight="1" x14ac:dyDescent="0.3">
      <c r="A8565" t="s">
        <v>130</v>
      </c>
      <c r="B8565">
        <v>2005</v>
      </c>
      <c r="C8565" s="10">
        <v>19511</v>
      </c>
      <c r="D8565">
        <v>0</v>
      </c>
      <c r="E8565">
        <v>12251</v>
      </c>
      <c r="F8565">
        <v>6967</v>
      </c>
      <c r="G8565">
        <v>292</v>
      </c>
      <c r="H8565">
        <v>1</v>
      </c>
      <c r="I8565">
        <v>8.6199999999999992</v>
      </c>
      <c r="J8565" s="10">
        <v>1088</v>
      </c>
      <c r="K8565" s="13">
        <f t="shared" si="268"/>
        <v>1990</v>
      </c>
      <c r="L8565" s="1" t="str">
        <f t="shared" si="267"/>
        <v/>
      </c>
    </row>
    <row r="8566" spans="1:12" ht="13.8" customHeight="1" x14ac:dyDescent="0.3">
      <c r="A8566" t="s">
        <v>130</v>
      </c>
      <c r="B8566">
        <v>2006</v>
      </c>
      <c r="C8566" s="10">
        <v>20117</v>
      </c>
      <c r="D8566">
        <v>0</v>
      </c>
      <c r="E8566">
        <v>12522</v>
      </c>
      <c r="F8566">
        <v>7160</v>
      </c>
      <c r="G8566">
        <v>299</v>
      </c>
      <c r="H8566">
        <v>136</v>
      </c>
      <c r="I8566">
        <v>8.56</v>
      </c>
      <c r="J8566" s="10">
        <v>1170</v>
      </c>
      <c r="K8566" s="13">
        <f t="shared" si="268"/>
        <v>1990</v>
      </c>
      <c r="L8566" s="1" t="str">
        <f t="shared" si="267"/>
        <v/>
      </c>
    </row>
    <row r="8567" spans="1:12" ht="13.8" customHeight="1" x14ac:dyDescent="0.3">
      <c r="A8567" t="s">
        <v>130</v>
      </c>
      <c r="B8567">
        <v>2007</v>
      </c>
      <c r="C8567" s="10">
        <v>20517</v>
      </c>
      <c r="D8567">
        <v>0</v>
      </c>
      <c r="E8567">
        <v>13116</v>
      </c>
      <c r="F8567">
        <v>6970</v>
      </c>
      <c r="G8567">
        <v>299</v>
      </c>
      <c r="H8567">
        <v>131</v>
      </c>
      <c r="I8567">
        <v>8.0299999999999994</v>
      </c>
      <c r="J8567" s="10">
        <v>1349</v>
      </c>
      <c r="K8567" s="13">
        <f t="shared" si="268"/>
        <v>1990</v>
      </c>
      <c r="L8567" s="1" t="str">
        <f t="shared" si="267"/>
        <v/>
      </c>
    </row>
    <row r="8568" spans="1:12" ht="13.8" customHeight="1" x14ac:dyDescent="0.3">
      <c r="A8568" t="s">
        <v>130</v>
      </c>
      <c r="B8568">
        <v>2008</v>
      </c>
      <c r="C8568" s="10">
        <v>22561</v>
      </c>
      <c r="D8568">
        <v>0</v>
      </c>
      <c r="E8568">
        <v>14837</v>
      </c>
      <c r="F8568">
        <v>7265</v>
      </c>
      <c r="G8568">
        <v>354</v>
      </c>
      <c r="H8568">
        <v>105</v>
      </c>
      <c r="I8568">
        <v>8.35</v>
      </c>
      <c r="J8568" s="10">
        <v>1450</v>
      </c>
      <c r="K8568" s="13">
        <f t="shared" si="268"/>
        <v>1990</v>
      </c>
      <c r="L8568" s="1" t="str">
        <f t="shared" si="267"/>
        <v/>
      </c>
    </row>
    <row r="8569" spans="1:12" ht="13.8" customHeight="1" x14ac:dyDescent="0.3">
      <c r="A8569" t="s">
        <v>130</v>
      </c>
      <c r="B8569">
        <v>2009</v>
      </c>
      <c r="C8569" s="10">
        <v>23808</v>
      </c>
      <c r="D8569">
        <v>0</v>
      </c>
      <c r="E8569">
        <v>16853</v>
      </c>
      <c r="F8569">
        <v>6578</v>
      </c>
      <c r="G8569">
        <v>272</v>
      </c>
      <c r="H8569">
        <v>105</v>
      </c>
      <c r="I8569">
        <v>8.26</v>
      </c>
      <c r="J8569" s="10">
        <v>983</v>
      </c>
      <c r="K8569" s="13">
        <f t="shared" si="268"/>
        <v>1990</v>
      </c>
      <c r="L8569" s="1" t="str">
        <f t="shared" si="267"/>
        <v/>
      </c>
    </row>
    <row r="8570" spans="1:12" ht="13.8" customHeight="1" x14ac:dyDescent="0.3">
      <c r="A8570" t="s">
        <v>130</v>
      </c>
      <c r="B8570">
        <v>2010</v>
      </c>
      <c r="C8570" s="10">
        <v>24441</v>
      </c>
      <c r="D8570">
        <v>0</v>
      </c>
      <c r="E8570">
        <v>16377</v>
      </c>
      <c r="F8570">
        <v>7678</v>
      </c>
      <c r="G8570">
        <v>272</v>
      </c>
      <c r="H8570">
        <v>114</v>
      </c>
      <c r="I8570">
        <v>7.99</v>
      </c>
      <c r="J8570" s="10">
        <v>1072</v>
      </c>
      <c r="K8570" s="13">
        <f t="shared" si="268"/>
        <v>1990</v>
      </c>
      <c r="L8570" s="1" t="str">
        <f t="shared" si="267"/>
        <v/>
      </c>
    </row>
    <row r="8571" spans="1:12" ht="13.8" customHeight="1" x14ac:dyDescent="0.3">
      <c r="A8571" t="s">
        <v>130</v>
      </c>
      <c r="B8571">
        <v>2011</v>
      </c>
      <c r="C8571" s="10">
        <v>24824</v>
      </c>
      <c r="D8571">
        <v>0</v>
      </c>
      <c r="E8571">
        <v>15436</v>
      </c>
      <c r="F8571">
        <v>8968</v>
      </c>
      <c r="G8571">
        <v>306</v>
      </c>
      <c r="H8571">
        <v>114</v>
      </c>
      <c r="I8571">
        <v>7.66</v>
      </c>
      <c r="J8571" s="10">
        <v>1488</v>
      </c>
      <c r="K8571" s="13">
        <f t="shared" si="268"/>
        <v>1990</v>
      </c>
      <c r="L8571" s="1" t="str">
        <f t="shared" si="267"/>
        <v/>
      </c>
    </row>
    <row r="8572" spans="1:12" ht="13.8" customHeight="1" x14ac:dyDescent="0.3">
      <c r="A8572" t="s">
        <v>130</v>
      </c>
      <c r="B8572">
        <v>2012</v>
      </c>
      <c r="C8572" s="10">
        <v>27907</v>
      </c>
      <c r="D8572">
        <v>0</v>
      </c>
      <c r="E8572">
        <v>17982</v>
      </c>
      <c r="F8572">
        <v>9479</v>
      </c>
      <c r="G8572">
        <v>326</v>
      </c>
      <c r="H8572">
        <v>119</v>
      </c>
      <c r="I8572">
        <v>8.16</v>
      </c>
      <c r="J8572" s="10">
        <v>1629</v>
      </c>
      <c r="K8572" s="13">
        <f t="shared" si="268"/>
        <v>1990</v>
      </c>
      <c r="L8572" s="1">
        <f t="shared" si="267"/>
        <v>1</v>
      </c>
    </row>
    <row r="8573" spans="1:12" ht="13.8" customHeight="1" x14ac:dyDescent="0.3">
      <c r="A8573" t="s">
        <v>130</v>
      </c>
      <c r="B8573">
        <v>2013</v>
      </c>
      <c r="C8573" s="10">
        <v>26819</v>
      </c>
      <c r="D8573">
        <v>0</v>
      </c>
      <c r="E8573">
        <v>16863</v>
      </c>
      <c r="F8573">
        <v>9434</v>
      </c>
      <c r="G8573">
        <v>408</v>
      </c>
      <c r="H8573">
        <v>114</v>
      </c>
      <c r="I8573">
        <v>7.46</v>
      </c>
      <c r="J8573" s="10">
        <v>1599</v>
      </c>
      <c r="K8573" s="13">
        <f t="shared" si="268"/>
        <v>1990</v>
      </c>
      <c r="L8573" s="1">
        <f t="shared" si="267"/>
        <v>1</v>
      </c>
    </row>
    <row r="8574" spans="1:12" ht="13.8" customHeight="1" x14ac:dyDescent="0.3">
      <c r="A8574" t="s">
        <v>130</v>
      </c>
      <c r="B8574">
        <v>2014</v>
      </c>
      <c r="C8574" s="10">
        <v>26018</v>
      </c>
      <c r="D8574">
        <v>0</v>
      </c>
      <c r="E8574">
        <v>15952</v>
      </c>
      <c r="F8574">
        <v>9433</v>
      </c>
      <c r="G8574">
        <v>517</v>
      </c>
      <c r="H8574">
        <v>116</v>
      </c>
      <c r="I8574">
        <v>6.93</v>
      </c>
      <c r="J8574" s="10">
        <v>1585</v>
      </c>
      <c r="K8574" s="13">
        <f t="shared" si="268"/>
        <v>1990</v>
      </c>
      <c r="L8574" s="1">
        <f t="shared" si="267"/>
        <v>1</v>
      </c>
    </row>
    <row r="8575" spans="1:12" ht="13.8" customHeight="1" x14ac:dyDescent="0.3">
      <c r="A8575" t="s">
        <v>131</v>
      </c>
      <c r="B8575">
        <v>1991</v>
      </c>
      <c r="C8575" s="10">
        <v>130438</v>
      </c>
      <c r="D8575">
        <v>0</v>
      </c>
      <c r="E8575">
        <v>123118</v>
      </c>
      <c r="F8575">
        <v>0</v>
      </c>
      <c r="G8575">
        <v>0</v>
      </c>
      <c r="H8575">
        <v>7320</v>
      </c>
      <c r="I8575" t="s">
        <v>11</v>
      </c>
      <c r="J8575" s="10">
        <v>0</v>
      </c>
      <c r="K8575" s="13">
        <f t="shared" si="268"/>
        <v>1990</v>
      </c>
      <c r="L8575" s="1" t="str">
        <f t="shared" si="267"/>
        <v/>
      </c>
    </row>
    <row r="8576" spans="1:12" ht="13.8" customHeight="1" x14ac:dyDescent="0.3">
      <c r="A8576" t="s">
        <v>132</v>
      </c>
      <c r="B8576">
        <v>1992</v>
      </c>
      <c r="C8576" s="10">
        <v>3059</v>
      </c>
      <c r="D8576">
        <v>1041</v>
      </c>
      <c r="E8576">
        <v>1028</v>
      </c>
      <c r="F8576">
        <v>839</v>
      </c>
      <c r="G8576">
        <v>150</v>
      </c>
      <c r="H8576">
        <v>0</v>
      </c>
      <c r="I8576">
        <v>0.68</v>
      </c>
      <c r="J8576" s="10">
        <v>51</v>
      </c>
      <c r="K8576" s="13">
        <f t="shared" si="268"/>
        <v>1990</v>
      </c>
      <c r="L8576" s="1" t="str">
        <f t="shared" si="267"/>
        <v/>
      </c>
    </row>
    <row r="8577" spans="1:12" ht="13.8" customHeight="1" x14ac:dyDescent="0.3">
      <c r="A8577" t="s">
        <v>132</v>
      </c>
      <c r="B8577">
        <v>1993</v>
      </c>
      <c r="C8577" s="10">
        <v>2351</v>
      </c>
      <c r="D8577">
        <v>938</v>
      </c>
      <c r="E8577">
        <v>686</v>
      </c>
      <c r="F8577">
        <v>632</v>
      </c>
      <c r="G8577">
        <v>95</v>
      </c>
      <c r="H8577">
        <v>0</v>
      </c>
      <c r="I8577">
        <v>0.52</v>
      </c>
      <c r="J8577" s="10">
        <v>14</v>
      </c>
      <c r="K8577" s="13">
        <f t="shared" si="268"/>
        <v>1990</v>
      </c>
      <c r="L8577" s="1" t="str">
        <f t="shared" si="267"/>
        <v/>
      </c>
    </row>
    <row r="8578" spans="1:12" ht="13.8" customHeight="1" x14ac:dyDescent="0.3">
      <c r="A8578" t="s">
        <v>132</v>
      </c>
      <c r="B8578">
        <v>1994</v>
      </c>
      <c r="C8578" s="10">
        <v>1698</v>
      </c>
      <c r="D8578">
        <v>934</v>
      </c>
      <c r="E8578">
        <v>241</v>
      </c>
      <c r="F8578">
        <v>468</v>
      </c>
      <c r="G8578">
        <v>54</v>
      </c>
      <c r="H8578">
        <v>0</v>
      </c>
      <c r="I8578">
        <v>0.37</v>
      </c>
      <c r="J8578" s="10">
        <v>10</v>
      </c>
      <c r="K8578" s="13">
        <f t="shared" si="268"/>
        <v>1990</v>
      </c>
      <c r="L8578" s="1" t="str">
        <f t="shared" ref="L8578:L8641" si="269">IF(AND(B8578&gt;2011),1,"")</f>
        <v/>
      </c>
    </row>
    <row r="8579" spans="1:12" ht="13.8" customHeight="1" x14ac:dyDescent="0.3">
      <c r="A8579" t="s">
        <v>132</v>
      </c>
      <c r="B8579">
        <v>1995</v>
      </c>
      <c r="C8579" s="10">
        <v>1235</v>
      </c>
      <c r="D8579">
        <v>340</v>
      </c>
      <c r="E8579">
        <v>381</v>
      </c>
      <c r="F8579">
        <v>472</v>
      </c>
      <c r="G8579">
        <v>42</v>
      </c>
      <c r="H8579">
        <v>0</v>
      </c>
      <c r="I8579">
        <v>0.27</v>
      </c>
      <c r="J8579" s="10">
        <v>53</v>
      </c>
      <c r="K8579" s="13">
        <f t="shared" si="268"/>
        <v>1990</v>
      </c>
      <c r="L8579" s="1" t="str">
        <f t="shared" si="269"/>
        <v/>
      </c>
    </row>
    <row r="8580" spans="1:12" ht="13.8" customHeight="1" x14ac:dyDescent="0.3">
      <c r="A8580" t="s">
        <v>132</v>
      </c>
      <c r="B8580">
        <v>1996</v>
      </c>
      <c r="C8580" s="10">
        <v>1553</v>
      </c>
      <c r="D8580">
        <v>506</v>
      </c>
      <c r="E8580">
        <v>421</v>
      </c>
      <c r="F8580">
        <v>552</v>
      </c>
      <c r="G8580">
        <v>74</v>
      </c>
      <c r="H8580">
        <v>0</v>
      </c>
      <c r="I8580">
        <v>0.33</v>
      </c>
      <c r="J8580" s="10">
        <v>58</v>
      </c>
      <c r="K8580" s="13">
        <f t="shared" si="268"/>
        <v>1990</v>
      </c>
      <c r="L8580" s="1" t="str">
        <f t="shared" si="269"/>
        <v/>
      </c>
    </row>
    <row r="8581" spans="1:12" ht="13.8" customHeight="1" x14ac:dyDescent="0.3">
      <c r="A8581" t="s">
        <v>132</v>
      </c>
      <c r="B8581">
        <v>1997</v>
      </c>
      <c r="C8581" s="10">
        <v>1530</v>
      </c>
      <c r="D8581">
        <v>530</v>
      </c>
      <c r="E8581">
        <v>457</v>
      </c>
      <c r="F8581">
        <v>454</v>
      </c>
      <c r="G8581">
        <v>89</v>
      </c>
      <c r="H8581">
        <v>0</v>
      </c>
      <c r="I8581">
        <v>0.32</v>
      </c>
      <c r="J8581" s="10">
        <v>38</v>
      </c>
      <c r="K8581" s="13">
        <f t="shared" si="268"/>
        <v>1990</v>
      </c>
      <c r="L8581" s="1" t="str">
        <f t="shared" si="269"/>
        <v/>
      </c>
    </row>
    <row r="8582" spans="1:12" ht="13.8" customHeight="1" x14ac:dyDescent="0.3">
      <c r="A8582" t="s">
        <v>132</v>
      </c>
      <c r="B8582">
        <v>1998</v>
      </c>
      <c r="C8582" s="10">
        <v>1624</v>
      </c>
      <c r="D8582">
        <v>529</v>
      </c>
      <c r="E8582">
        <v>466</v>
      </c>
      <c r="F8582">
        <v>533</v>
      </c>
      <c r="G8582">
        <v>96</v>
      </c>
      <c r="H8582">
        <v>0</v>
      </c>
      <c r="I8582">
        <v>0.34</v>
      </c>
      <c r="J8582" s="10">
        <v>45</v>
      </c>
      <c r="K8582" s="13">
        <f t="shared" si="268"/>
        <v>1990</v>
      </c>
      <c r="L8582" s="1" t="str">
        <f t="shared" si="269"/>
        <v/>
      </c>
    </row>
    <row r="8583" spans="1:12" ht="13.8" customHeight="1" x14ac:dyDescent="0.3">
      <c r="A8583" t="s">
        <v>132</v>
      </c>
      <c r="B8583">
        <v>1999</v>
      </c>
      <c r="C8583" s="10">
        <v>1274</v>
      </c>
      <c r="D8583">
        <v>523</v>
      </c>
      <c r="E8583">
        <v>385</v>
      </c>
      <c r="F8583">
        <v>314</v>
      </c>
      <c r="G8583">
        <v>52</v>
      </c>
      <c r="H8583">
        <v>0</v>
      </c>
      <c r="I8583">
        <v>0.26</v>
      </c>
      <c r="J8583" s="10">
        <v>32</v>
      </c>
      <c r="K8583" s="13">
        <f t="shared" si="268"/>
        <v>1990</v>
      </c>
      <c r="L8583" s="1" t="str">
        <f t="shared" si="269"/>
        <v/>
      </c>
    </row>
    <row r="8584" spans="1:12" ht="13.8" customHeight="1" x14ac:dyDescent="0.3">
      <c r="A8584" t="s">
        <v>132</v>
      </c>
      <c r="B8584">
        <v>2000</v>
      </c>
      <c r="C8584" s="10">
        <v>1264</v>
      </c>
      <c r="D8584">
        <v>509</v>
      </c>
      <c r="E8584">
        <v>329</v>
      </c>
      <c r="F8584">
        <v>358</v>
      </c>
      <c r="G8584">
        <v>68</v>
      </c>
      <c r="H8584">
        <v>0</v>
      </c>
      <c r="I8584">
        <v>0.26</v>
      </c>
      <c r="J8584" s="10">
        <v>32</v>
      </c>
      <c r="K8584" s="13">
        <f t="shared" ref="K8584:K8647" si="270">IF(B8584&lt;1990,IF(B8584&lt;1959,1958,1989),1990)</f>
        <v>1990</v>
      </c>
      <c r="L8584" s="1" t="str">
        <f t="shared" si="269"/>
        <v/>
      </c>
    </row>
    <row r="8585" spans="1:12" ht="13.8" customHeight="1" x14ac:dyDescent="0.3">
      <c r="A8585" t="s">
        <v>132</v>
      </c>
      <c r="B8585">
        <v>2001</v>
      </c>
      <c r="C8585" s="10">
        <v>1062</v>
      </c>
      <c r="D8585">
        <v>335</v>
      </c>
      <c r="E8585">
        <v>296</v>
      </c>
      <c r="F8585">
        <v>366</v>
      </c>
      <c r="G8585">
        <v>64</v>
      </c>
      <c r="H8585">
        <v>0</v>
      </c>
      <c r="I8585">
        <v>0.21</v>
      </c>
      <c r="J8585" s="10">
        <v>20</v>
      </c>
      <c r="K8585" s="13">
        <f t="shared" si="270"/>
        <v>1990</v>
      </c>
      <c r="L8585" s="1" t="str">
        <f t="shared" si="269"/>
        <v/>
      </c>
    </row>
    <row r="8586" spans="1:12" ht="13.8" customHeight="1" x14ac:dyDescent="0.3">
      <c r="A8586" t="s">
        <v>132</v>
      </c>
      <c r="B8586">
        <v>2002</v>
      </c>
      <c r="C8586" s="10">
        <v>1352</v>
      </c>
      <c r="D8586">
        <v>542</v>
      </c>
      <c r="E8586">
        <v>274</v>
      </c>
      <c r="F8586">
        <v>464</v>
      </c>
      <c r="G8586">
        <v>72</v>
      </c>
      <c r="H8586">
        <v>0</v>
      </c>
      <c r="I8586">
        <v>0.27</v>
      </c>
      <c r="J8586" s="10">
        <v>29</v>
      </c>
      <c r="K8586" s="13">
        <f t="shared" si="270"/>
        <v>1990</v>
      </c>
      <c r="L8586" s="1" t="str">
        <f t="shared" si="269"/>
        <v/>
      </c>
    </row>
    <row r="8587" spans="1:12" ht="13.8" customHeight="1" x14ac:dyDescent="0.3">
      <c r="A8587" t="s">
        <v>132</v>
      </c>
      <c r="B8587">
        <v>2003</v>
      </c>
      <c r="C8587" s="10">
        <v>1483</v>
      </c>
      <c r="D8587">
        <v>657</v>
      </c>
      <c r="E8587">
        <v>340</v>
      </c>
      <c r="F8587">
        <v>383</v>
      </c>
      <c r="G8587">
        <v>103</v>
      </c>
      <c r="H8587">
        <v>0</v>
      </c>
      <c r="I8587">
        <v>0.3</v>
      </c>
      <c r="J8587" s="10">
        <v>28</v>
      </c>
      <c r="K8587" s="13">
        <f t="shared" si="270"/>
        <v>1990</v>
      </c>
      <c r="L8587" s="1" t="str">
        <f t="shared" si="269"/>
        <v/>
      </c>
    </row>
    <row r="8588" spans="1:12" ht="13.8" customHeight="1" x14ac:dyDescent="0.3">
      <c r="A8588" t="s">
        <v>132</v>
      </c>
      <c r="B8588">
        <v>2004</v>
      </c>
      <c r="C8588" s="10">
        <v>1602</v>
      </c>
      <c r="D8588">
        <v>645</v>
      </c>
      <c r="E8588">
        <v>421</v>
      </c>
      <c r="F8588">
        <v>418</v>
      </c>
      <c r="G8588">
        <v>118</v>
      </c>
      <c r="H8588">
        <v>0</v>
      </c>
      <c r="I8588">
        <v>0.32</v>
      </c>
      <c r="J8588" s="10">
        <v>43</v>
      </c>
      <c r="K8588" s="13">
        <f t="shared" si="270"/>
        <v>1990</v>
      </c>
      <c r="L8588" s="1" t="str">
        <f t="shared" si="269"/>
        <v/>
      </c>
    </row>
    <row r="8589" spans="1:12" ht="13.8" customHeight="1" x14ac:dyDescent="0.3">
      <c r="A8589" t="s">
        <v>132</v>
      </c>
      <c r="B8589">
        <v>2005</v>
      </c>
      <c r="C8589" s="10">
        <v>1525</v>
      </c>
      <c r="D8589">
        <v>633</v>
      </c>
      <c r="E8589">
        <v>374</v>
      </c>
      <c r="F8589">
        <v>386</v>
      </c>
      <c r="G8589">
        <v>132</v>
      </c>
      <c r="H8589">
        <v>0</v>
      </c>
      <c r="I8589">
        <v>0.3</v>
      </c>
      <c r="J8589" s="10">
        <v>107</v>
      </c>
      <c r="K8589" s="13">
        <f t="shared" si="270"/>
        <v>1990</v>
      </c>
      <c r="L8589" s="1" t="str">
        <f t="shared" si="269"/>
        <v/>
      </c>
    </row>
    <row r="8590" spans="1:12" ht="13.8" customHeight="1" x14ac:dyDescent="0.3">
      <c r="A8590" t="s">
        <v>132</v>
      </c>
      <c r="B8590">
        <v>2006</v>
      </c>
      <c r="C8590" s="10">
        <v>1502</v>
      </c>
      <c r="D8590">
        <v>607</v>
      </c>
      <c r="E8590">
        <v>347</v>
      </c>
      <c r="F8590">
        <v>403</v>
      </c>
      <c r="G8590">
        <v>144</v>
      </c>
      <c r="H8590">
        <v>0</v>
      </c>
      <c r="I8590">
        <v>0.3</v>
      </c>
      <c r="J8590" s="10">
        <v>264</v>
      </c>
      <c r="K8590" s="13">
        <f t="shared" si="270"/>
        <v>1990</v>
      </c>
      <c r="L8590" s="1" t="str">
        <f t="shared" si="269"/>
        <v/>
      </c>
    </row>
    <row r="8591" spans="1:12" ht="13.8" customHeight="1" x14ac:dyDescent="0.3">
      <c r="A8591" t="s">
        <v>132</v>
      </c>
      <c r="B8591">
        <v>2007</v>
      </c>
      <c r="C8591" s="10">
        <v>1808</v>
      </c>
      <c r="D8591">
        <v>629</v>
      </c>
      <c r="E8591">
        <v>610</v>
      </c>
      <c r="F8591">
        <v>402</v>
      </c>
      <c r="G8591">
        <v>167</v>
      </c>
      <c r="H8591">
        <v>0</v>
      </c>
      <c r="I8591">
        <v>0.35</v>
      </c>
      <c r="J8591" s="10">
        <v>204</v>
      </c>
      <c r="K8591" s="13">
        <f t="shared" si="270"/>
        <v>1990</v>
      </c>
      <c r="L8591" s="1" t="str">
        <f t="shared" si="269"/>
        <v/>
      </c>
    </row>
    <row r="8592" spans="1:12" ht="13.8" customHeight="1" x14ac:dyDescent="0.3">
      <c r="A8592" t="s">
        <v>132</v>
      </c>
      <c r="B8592">
        <v>2008</v>
      </c>
      <c r="C8592" s="10">
        <v>2089</v>
      </c>
      <c r="D8592">
        <v>871</v>
      </c>
      <c r="E8592">
        <v>661</v>
      </c>
      <c r="F8592">
        <v>390</v>
      </c>
      <c r="G8592">
        <v>166</v>
      </c>
      <c r="H8592">
        <v>0</v>
      </c>
      <c r="I8592">
        <v>0.4</v>
      </c>
      <c r="J8592" s="10">
        <v>247</v>
      </c>
      <c r="K8592" s="13">
        <f t="shared" si="270"/>
        <v>1990</v>
      </c>
      <c r="L8592" s="1" t="str">
        <f t="shared" si="269"/>
        <v/>
      </c>
    </row>
    <row r="8593" spans="1:12" ht="13.8" customHeight="1" x14ac:dyDescent="0.3">
      <c r="A8593" t="s">
        <v>132</v>
      </c>
      <c r="B8593">
        <v>2009</v>
      </c>
      <c r="C8593" s="10">
        <v>1852</v>
      </c>
      <c r="D8593">
        <v>751</v>
      </c>
      <c r="E8593">
        <v>852</v>
      </c>
      <c r="F8593">
        <v>170</v>
      </c>
      <c r="G8593">
        <v>79</v>
      </c>
      <c r="H8593">
        <v>0</v>
      </c>
      <c r="I8593">
        <v>0.34</v>
      </c>
      <c r="J8593" s="10">
        <v>283</v>
      </c>
      <c r="K8593" s="13">
        <f t="shared" si="270"/>
        <v>1990</v>
      </c>
      <c r="L8593" s="1" t="str">
        <f t="shared" si="269"/>
        <v/>
      </c>
    </row>
    <row r="8594" spans="1:12" ht="13.8" customHeight="1" x14ac:dyDescent="0.3">
      <c r="A8594" t="s">
        <v>132</v>
      </c>
      <c r="B8594">
        <v>2010</v>
      </c>
      <c r="C8594" s="10">
        <v>1741</v>
      </c>
      <c r="D8594">
        <v>732</v>
      </c>
      <c r="E8594">
        <v>752</v>
      </c>
      <c r="F8594">
        <v>154</v>
      </c>
      <c r="G8594">
        <v>103</v>
      </c>
      <c r="H8594">
        <v>0</v>
      </c>
      <c r="I8594">
        <v>0.32</v>
      </c>
      <c r="J8594" s="10">
        <v>230</v>
      </c>
      <c r="K8594" s="13">
        <f t="shared" si="270"/>
        <v>1990</v>
      </c>
      <c r="L8594" s="1" t="str">
        <f t="shared" si="269"/>
        <v/>
      </c>
    </row>
    <row r="8595" spans="1:12" ht="13.8" customHeight="1" x14ac:dyDescent="0.3">
      <c r="A8595" t="s">
        <v>132</v>
      </c>
      <c r="B8595">
        <v>2011</v>
      </c>
      <c r="C8595" s="10">
        <v>2088</v>
      </c>
      <c r="D8595">
        <v>782</v>
      </c>
      <c r="E8595">
        <v>993</v>
      </c>
      <c r="F8595">
        <v>174</v>
      </c>
      <c r="G8595">
        <v>139</v>
      </c>
      <c r="H8595">
        <v>0</v>
      </c>
      <c r="I8595">
        <v>0.38</v>
      </c>
      <c r="J8595" s="10">
        <v>44</v>
      </c>
      <c r="K8595" s="13">
        <f t="shared" si="270"/>
        <v>1990</v>
      </c>
      <c r="L8595" s="1" t="str">
        <f t="shared" si="269"/>
        <v/>
      </c>
    </row>
    <row r="8596" spans="1:12" ht="13.8" customHeight="1" x14ac:dyDescent="0.3">
      <c r="A8596" t="s">
        <v>132</v>
      </c>
      <c r="B8596">
        <v>2012</v>
      </c>
      <c r="C8596" s="10">
        <v>2763</v>
      </c>
      <c r="D8596">
        <v>1096</v>
      </c>
      <c r="E8596">
        <v>1275</v>
      </c>
      <c r="F8596">
        <v>223</v>
      </c>
      <c r="G8596">
        <v>169</v>
      </c>
      <c r="H8596">
        <v>0</v>
      </c>
      <c r="I8596">
        <v>0.49</v>
      </c>
      <c r="J8596" s="10">
        <v>26</v>
      </c>
      <c r="K8596" s="13">
        <f t="shared" si="270"/>
        <v>1990</v>
      </c>
      <c r="L8596" s="1">
        <f t="shared" si="269"/>
        <v>1</v>
      </c>
    </row>
    <row r="8597" spans="1:12" ht="13.8" customHeight="1" x14ac:dyDescent="0.3">
      <c r="A8597" t="s">
        <v>132</v>
      </c>
      <c r="B8597">
        <v>2013</v>
      </c>
      <c r="C8597" s="10">
        <v>2684</v>
      </c>
      <c r="D8597">
        <v>976</v>
      </c>
      <c r="E8597">
        <v>1309</v>
      </c>
      <c r="F8597">
        <v>171</v>
      </c>
      <c r="G8597">
        <v>228</v>
      </c>
      <c r="H8597">
        <v>0</v>
      </c>
      <c r="I8597">
        <v>0.47</v>
      </c>
      <c r="J8597" s="10">
        <v>41</v>
      </c>
      <c r="K8597" s="13">
        <f t="shared" si="270"/>
        <v>1990</v>
      </c>
      <c r="L8597" s="1">
        <f t="shared" si="269"/>
        <v>1</v>
      </c>
    </row>
    <row r="8598" spans="1:12" ht="13.8" customHeight="1" x14ac:dyDescent="0.3">
      <c r="A8598" t="s">
        <v>132</v>
      </c>
      <c r="B8598">
        <v>2014</v>
      </c>
      <c r="C8598" s="10">
        <v>2620</v>
      </c>
      <c r="D8598">
        <v>1229</v>
      </c>
      <c r="E8598">
        <v>1016</v>
      </c>
      <c r="F8598">
        <v>141</v>
      </c>
      <c r="G8598">
        <v>235</v>
      </c>
      <c r="H8598">
        <v>0</v>
      </c>
      <c r="I8598">
        <v>0.45</v>
      </c>
      <c r="J8598" s="10">
        <v>3</v>
      </c>
      <c r="K8598" s="13">
        <f t="shared" si="270"/>
        <v>1990</v>
      </c>
      <c r="L8598" s="1">
        <f t="shared" si="269"/>
        <v>1</v>
      </c>
    </row>
    <row r="8599" spans="1:12" ht="13.8" customHeight="1" x14ac:dyDescent="0.3">
      <c r="A8599" t="s">
        <v>133</v>
      </c>
      <c r="B8599">
        <v>1955</v>
      </c>
      <c r="C8599" s="10">
        <v>7</v>
      </c>
      <c r="D8599">
        <v>0</v>
      </c>
      <c r="E8599">
        <v>7</v>
      </c>
      <c r="F8599">
        <v>0</v>
      </c>
      <c r="G8599">
        <v>0</v>
      </c>
      <c r="H8599">
        <v>0</v>
      </c>
      <c r="I8599">
        <v>0</v>
      </c>
      <c r="J8599" s="10">
        <v>0</v>
      </c>
      <c r="K8599" s="13">
        <f t="shared" si="270"/>
        <v>1958</v>
      </c>
      <c r="L8599" s="1" t="str">
        <f t="shared" si="269"/>
        <v/>
      </c>
    </row>
    <row r="8600" spans="1:12" ht="13.8" customHeight="1" x14ac:dyDescent="0.3">
      <c r="A8600" t="s">
        <v>133</v>
      </c>
      <c r="B8600">
        <v>1956</v>
      </c>
      <c r="C8600" s="10">
        <v>16</v>
      </c>
      <c r="D8600">
        <v>0</v>
      </c>
      <c r="E8600">
        <v>16</v>
      </c>
      <c r="F8600">
        <v>0</v>
      </c>
      <c r="G8600">
        <v>0</v>
      </c>
      <c r="H8600">
        <v>0</v>
      </c>
      <c r="I8600">
        <v>0.01</v>
      </c>
      <c r="J8600" s="10">
        <v>0</v>
      </c>
      <c r="K8600" s="13">
        <f t="shared" si="270"/>
        <v>1958</v>
      </c>
      <c r="L8600" s="1" t="str">
        <f t="shared" si="269"/>
        <v/>
      </c>
    </row>
    <row r="8601" spans="1:12" ht="13.8" customHeight="1" x14ac:dyDescent="0.3">
      <c r="A8601" t="s">
        <v>133</v>
      </c>
      <c r="B8601">
        <v>1957</v>
      </c>
      <c r="C8601" s="10">
        <v>16</v>
      </c>
      <c r="D8601">
        <v>0</v>
      </c>
      <c r="E8601">
        <v>16</v>
      </c>
      <c r="F8601">
        <v>0</v>
      </c>
      <c r="G8601">
        <v>0</v>
      </c>
      <c r="H8601">
        <v>0</v>
      </c>
      <c r="I8601">
        <v>0.01</v>
      </c>
      <c r="J8601" s="10">
        <v>0</v>
      </c>
      <c r="K8601" s="13">
        <f t="shared" si="270"/>
        <v>1958</v>
      </c>
      <c r="L8601" s="1" t="str">
        <f t="shared" si="269"/>
        <v/>
      </c>
    </row>
    <row r="8602" spans="1:12" ht="13.8" customHeight="1" x14ac:dyDescent="0.3">
      <c r="A8602" t="s">
        <v>133</v>
      </c>
      <c r="B8602">
        <v>1958</v>
      </c>
      <c r="C8602" s="10">
        <v>20</v>
      </c>
      <c r="D8602">
        <v>0</v>
      </c>
      <c r="E8602">
        <v>20</v>
      </c>
      <c r="F8602">
        <v>0</v>
      </c>
      <c r="G8602">
        <v>0</v>
      </c>
      <c r="H8602">
        <v>0</v>
      </c>
      <c r="I8602">
        <v>0.01</v>
      </c>
      <c r="J8602" s="10">
        <v>0</v>
      </c>
      <c r="K8602" s="13">
        <f t="shared" si="270"/>
        <v>1958</v>
      </c>
      <c r="L8602" s="1" t="str">
        <f t="shared" si="269"/>
        <v/>
      </c>
    </row>
    <row r="8603" spans="1:12" ht="13.8" customHeight="1" x14ac:dyDescent="0.3">
      <c r="A8603" t="s">
        <v>133</v>
      </c>
      <c r="B8603">
        <v>1959</v>
      </c>
      <c r="C8603" s="10">
        <v>21</v>
      </c>
      <c r="D8603">
        <v>0</v>
      </c>
      <c r="E8603">
        <v>21</v>
      </c>
      <c r="F8603">
        <v>0</v>
      </c>
      <c r="G8603">
        <v>0</v>
      </c>
      <c r="H8603">
        <v>0</v>
      </c>
      <c r="I8603">
        <v>0.01</v>
      </c>
      <c r="J8603" s="10">
        <v>0</v>
      </c>
      <c r="K8603" s="13">
        <f t="shared" si="270"/>
        <v>1989</v>
      </c>
      <c r="L8603" s="1" t="str">
        <f t="shared" si="269"/>
        <v/>
      </c>
    </row>
    <row r="8604" spans="1:12" ht="13.8" customHeight="1" x14ac:dyDescent="0.3">
      <c r="A8604" t="s">
        <v>133</v>
      </c>
      <c r="B8604">
        <v>1960</v>
      </c>
      <c r="C8604" s="10">
        <v>22</v>
      </c>
      <c r="D8604">
        <v>0</v>
      </c>
      <c r="E8604">
        <v>22</v>
      </c>
      <c r="F8604">
        <v>0</v>
      </c>
      <c r="G8604">
        <v>0</v>
      </c>
      <c r="H8604">
        <v>0</v>
      </c>
      <c r="I8604">
        <v>0.01</v>
      </c>
      <c r="J8604" s="10">
        <v>0</v>
      </c>
      <c r="K8604" s="13">
        <f t="shared" si="270"/>
        <v>1989</v>
      </c>
      <c r="L8604" s="1" t="str">
        <f t="shared" si="269"/>
        <v/>
      </c>
    </row>
    <row r="8605" spans="1:12" ht="13.8" customHeight="1" x14ac:dyDescent="0.3">
      <c r="A8605" t="s">
        <v>133</v>
      </c>
      <c r="B8605">
        <v>1961</v>
      </c>
      <c r="C8605" s="10">
        <v>31</v>
      </c>
      <c r="D8605">
        <v>0</v>
      </c>
      <c r="E8605">
        <v>31</v>
      </c>
      <c r="F8605">
        <v>0</v>
      </c>
      <c r="G8605">
        <v>0</v>
      </c>
      <c r="H8605">
        <v>0</v>
      </c>
      <c r="I8605">
        <v>0.01</v>
      </c>
      <c r="J8605" s="10">
        <v>0</v>
      </c>
      <c r="K8605" s="13">
        <f t="shared" si="270"/>
        <v>1989</v>
      </c>
      <c r="L8605" s="1" t="str">
        <f t="shared" si="269"/>
        <v/>
      </c>
    </row>
    <row r="8606" spans="1:12" ht="13.8" customHeight="1" x14ac:dyDescent="0.3">
      <c r="A8606" t="s">
        <v>133</v>
      </c>
      <c r="B8606">
        <v>1962</v>
      </c>
      <c r="C8606" s="10">
        <v>36</v>
      </c>
      <c r="D8606">
        <v>0</v>
      </c>
      <c r="E8606">
        <v>36</v>
      </c>
      <c r="F8606">
        <v>0</v>
      </c>
      <c r="G8606">
        <v>0</v>
      </c>
      <c r="H8606">
        <v>0</v>
      </c>
      <c r="I8606">
        <v>0.02</v>
      </c>
      <c r="J8606" s="10">
        <v>0</v>
      </c>
      <c r="K8606" s="13">
        <f t="shared" si="270"/>
        <v>1989</v>
      </c>
      <c r="L8606" s="1" t="str">
        <f t="shared" si="269"/>
        <v/>
      </c>
    </row>
    <row r="8607" spans="1:12" ht="13.8" customHeight="1" x14ac:dyDescent="0.3">
      <c r="A8607" t="s">
        <v>133</v>
      </c>
      <c r="B8607">
        <v>1963</v>
      </c>
      <c r="C8607" s="10">
        <v>40</v>
      </c>
      <c r="D8607">
        <v>0</v>
      </c>
      <c r="E8607">
        <v>40</v>
      </c>
      <c r="F8607">
        <v>0</v>
      </c>
      <c r="G8607">
        <v>0</v>
      </c>
      <c r="H8607">
        <v>0</v>
      </c>
      <c r="I8607">
        <v>0.02</v>
      </c>
      <c r="J8607" s="10">
        <v>0</v>
      </c>
      <c r="K8607" s="13">
        <f t="shared" si="270"/>
        <v>1989</v>
      </c>
      <c r="L8607" s="1" t="str">
        <f t="shared" si="269"/>
        <v/>
      </c>
    </row>
    <row r="8608" spans="1:12" ht="13.8" customHeight="1" x14ac:dyDescent="0.3">
      <c r="A8608" t="s">
        <v>133</v>
      </c>
      <c r="B8608">
        <v>1964</v>
      </c>
      <c r="C8608" s="10">
        <v>47</v>
      </c>
      <c r="D8608">
        <v>0</v>
      </c>
      <c r="E8608">
        <v>47</v>
      </c>
      <c r="F8608">
        <v>0</v>
      </c>
      <c r="G8608">
        <v>0</v>
      </c>
      <c r="H8608">
        <v>0</v>
      </c>
      <c r="I8608">
        <v>0.02</v>
      </c>
      <c r="J8608" s="10">
        <v>0</v>
      </c>
      <c r="K8608" s="13">
        <f t="shared" si="270"/>
        <v>1989</v>
      </c>
      <c r="L8608" s="1" t="str">
        <f t="shared" si="269"/>
        <v/>
      </c>
    </row>
    <row r="8609" spans="1:12" ht="13.8" customHeight="1" x14ac:dyDescent="0.3">
      <c r="A8609" t="s">
        <v>133</v>
      </c>
      <c r="B8609">
        <v>1965</v>
      </c>
      <c r="C8609" s="10">
        <v>49</v>
      </c>
      <c r="D8609">
        <v>0</v>
      </c>
      <c r="E8609">
        <v>49</v>
      </c>
      <c r="F8609">
        <v>0</v>
      </c>
      <c r="G8609">
        <v>0</v>
      </c>
      <c r="H8609">
        <v>0</v>
      </c>
      <c r="I8609">
        <v>0.02</v>
      </c>
      <c r="J8609" s="10">
        <v>0</v>
      </c>
      <c r="K8609" s="13">
        <f t="shared" si="270"/>
        <v>1989</v>
      </c>
      <c r="L8609" s="1" t="str">
        <f t="shared" si="269"/>
        <v/>
      </c>
    </row>
    <row r="8610" spans="1:12" ht="13.8" customHeight="1" x14ac:dyDescent="0.3">
      <c r="A8610" t="s">
        <v>133</v>
      </c>
      <c r="B8610">
        <v>1966</v>
      </c>
      <c r="C8610" s="10">
        <v>64</v>
      </c>
      <c r="D8610">
        <v>0</v>
      </c>
      <c r="E8610">
        <v>64</v>
      </c>
      <c r="F8610">
        <v>0</v>
      </c>
      <c r="G8610">
        <v>0</v>
      </c>
      <c r="H8610">
        <v>0</v>
      </c>
      <c r="I8610">
        <v>0.03</v>
      </c>
      <c r="J8610" s="10">
        <v>0</v>
      </c>
      <c r="K8610" s="13">
        <f t="shared" si="270"/>
        <v>1989</v>
      </c>
      <c r="L8610" s="1" t="str">
        <f t="shared" si="269"/>
        <v/>
      </c>
    </row>
    <row r="8611" spans="1:12" ht="13.8" customHeight="1" x14ac:dyDescent="0.3">
      <c r="A8611" t="s">
        <v>133</v>
      </c>
      <c r="B8611">
        <v>1967</v>
      </c>
      <c r="C8611" s="10">
        <v>87</v>
      </c>
      <c r="D8611">
        <v>0</v>
      </c>
      <c r="E8611">
        <v>87</v>
      </c>
      <c r="F8611">
        <v>0</v>
      </c>
      <c r="G8611">
        <v>0</v>
      </c>
      <c r="H8611">
        <v>0</v>
      </c>
      <c r="I8611">
        <v>0.03</v>
      </c>
      <c r="J8611" s="10">
        <v>0</v>
      </c>
      <c r="K8611" s="13">
        <f t="shared" si="270"/>
        <v>1989</v>
      </c>
      <c r="L8611" s="1" t="str">
        <f t="shared" si="269"/>
        <v/>
      </c>
    </row>
    <row r="8612" spans="1:12" ht="13.8" customHeight="1" x14ac:dyDescent="0.3">
      <c r="A8612" t="s">
        <v>133</v>
      </c>
      <c r="B8612">
        <v>1968</v>
      </c>
      <c r="C8612" s="10">
        <v>46</v>
      </c>
      <c r="D8612">
        <v>0</v>
      </c>
      <c r="E8612">
        <v>46</v>
      </c>
      <c r="F8612">
        <v>0</v>
      </c>
      <c r="G8612">
        <v>0</v>
      </c>
      <c r="H8612">
        <v>0</v>
      </c>
      <c r="I8612">
        <v>0.02</v>
      </c>
      <c r="J8612" s="10">
        <v>0</v>
      </c>
      <c r="K8612" s="13">
        <f t="shared" si="270"/>
        <v>1989</v>
      </c>
      <c r="L8612" s="1" t="str">
        <f t="shared" si="269"/>
        <v/>
      </c>
    </row>
    <row r="8613" spans="1:12" ht="13.8" customHeight="1" x14ac:dyDescent="0.3">
      <c r="A8613" t="s">
        <v>133</v>
      </c>
      <c r="B8613">
        <v>1969</v>
      </c>
      <c r="C8613" s="10">
        <v>87</v>
      </c>
      <c r="D8613">
        <v>0</v>
      </c>
      <c r="E8613">
        <v>87</v>
      </c>
      <c r="F8613">
        <v>0</v>
      </c>
      <c r="G8613">
        <v>0</v>
      </c>
      <c r="H8613">
        <v>0</v>
      </c>
      <c r="I8613">
        <v>0.03</v>
      </c>
      <c r="J8613" s="10">
        <v>0</v>
      </c>
      <c r="K8613" s="13">
        <f t="shared" si="270"/>
        <v>1989</v>
      </c>
      <c r="L8613" s="1" t="str">
        <f t="shared" si="269"/>
        <v/>
      </c>
    </row>
    <row r="8614" spans="1:12" ht="13.8" customHeight="1" x14ac:dyDescent="0.3">
      <c r="A8614" t="s">
        <v>133</v>
      </c>
      <c r="B8614">
        <v>1970</v>
      </c>
      <c r="C8614" s="10">
        <v>156</v>
      </c>
      <c r="D8614">
        <v>0</v>
      </c>
      <c r="E8614">
        <v>156</v>
      </c>
      <c r="F8614">
        <v>0</v>
      </c>
      <c r="G8614">
        <v>0</v>
      </c>
      <c r="H8614">
        <v>0</v>
      </c>
      <c r="I8614">
        <v>0.06</v>
      </c>
      <c r="J8614" s="10">
        <v>0</v>
      </c>
      <c r="K8614" s="13">
        <f t="shared" si="270"/>
        <v>1989</v>
      </c>
      <c r="L8614" s="1" t="str">
        <f t="shared" si="269"/>
        <v/>
      </c>
    </row>
    <row r="8615" spans="1:12" ht="13.8" customHeight="1" x14ac:dyDescent="0.3">
      <c r="A8615" t="s">
        <v>133</v>
      </c>
      <c r="B8615">
        <v>1971</v>
      </c>
      <c r="C8615" s="10">
        <v>115</v>
      </c>
      <c r="D8615">
        <v>0</v>
      </c>
      <c r="E8615">
        <v>115</v>
      </c>
      <c r="F8615">
        <v>0</v>
      </c>
      <c r="G8615">
        <v>0</v>
      </c>
      <c r="H8615">
        <v>0</v>
      </c>
      <c r="I8615">
        <v>0.04</v>
      </c>
      <c r="J8615" s="10">
        <v>0</v>
      </c>
      <c r="K8615" s="13">
        <f t="shared" si="270"/>
        <v>1989</v>
      </c>
      <c r="L8615" s="1" t="str">
        <f t="shared" si="269"/>
        <v/>
      </c>
    </row>
    <row r="8616" spans="1:12" ht="13.8" customHeight="1" x14ac:dyDescent="0.3">
      <c r="A8616" t="s">
        <v>133</v>
      </c>
      <c r="B8616">
        <v>1972</v>
      </c>
      <c r="C8616" s="10">
        <v>133</v>
      </c>
      <c r="D8616">
        <v>0</v>
      </c>
      <c r="E8616">
        <v>133</v>
      </c>
      <c r="F8616">
        <v>0</v>
      </c>
      <c r="G8616">
        <v>0</v>
      </c>
      <c r="H8616">
        <v>0</v>
      </c>
      <c r="I8616">
        <v>0.05</v>
      </c>
      <c r="J8616" s="10">
        <v>0</v>
      </c>
      <c r="K8616" s="13">
        <f t="shared" si="270"/>
        <v>1989</v>
      </c>
      <c r="L8616" s="1" t="str">
        <f t="shared" si="269"/>
        <v/>
      </c>
    </row>
    <row r="8617" spans="1:12" ht="13.8" customHeight="1" x14ac:dyDescent="0.3">
      <c r="A8617" t="s">
        <v>133</v>
      </c>
      <c r="B8617">
        <v>1973</v>
      </c>
      <c r="C8617" s="10">
        <v>141</v>
      </c>
      <c r="D8617">
        <v>0</v>
      </c>
      <c r="E8617">
        <v>141</v>
      </c>
      <c r="F8617">
        <v>0</v>
      </c>
      <c r="G8617">
        <v>0</v>
      </c>
      <c r="H8617">
        <v>0</v>
      </c>
      <c r="I8617">
        <v>0.05</v>
      </c>
      <c r="J8617" s="10">
        <v>0</v>
      </c>
      <c r="K8617" s="13">
        <f t="shared" si="270"/>
        <v>1989</v>
      </c>
      <c r="L8617" s="1" t="str">
        <f t="shared" si="269"/>
        <v/>
      </c>
    </row>
    <row r="8618" spans="1:12" ht="13.8" customHeight="1" x14ac:dyDescent="0.3">
      <c r="A8618" t="s">
        <v>133</v>
      </c>
      <c r="B8618">
        <v>1974</v>
      </c>
      <c r="C8618" s="10">
        <v>80</v>
      </c>
      <c r="D8618">
        <v>0</v>
      </c>
      <c r="E8618">
        <v>80</v>
      </c>
      <c r="F8618">
        <v>0</v>
      </c>
      <c r="G8618">
        <v>0</v>
      </c>
      <c r="H8618">
        <v>0</v>
      </c>
      <c r="I8618">
        <v>0.03</v>
      </c>
      <c r="J8618" s="10">
        <v>0</v>
      </c>
      <c r="K8618" s="13">
        <f t="shared" si="270"/>
        <v>1989</v>
      </c>
      <c r="L8618" s="1" t="str">
        <f t="shared" si="269"/>
        <v/>
      </c>
    </row>
    <row r="8619" spans="1:12" ht="13.8" customHeight="1" x14ac:dyDescent="0.3">
      <c r="A8619" t="s">
        <v>133</v>
      </c>
      <c r="B8619">
        <v>1975</v>
      </c>
      <c r="C8619" s="10">
        <v>69</v>
      </c>
      <c r="D8619">
        <v>0</v>
      </c>
      <c r="E8619">
        <v>69</v>
      </c>
      <c r="F8619">
        <v>0</v>
      </c>
      <c r="G8619">
        <v>0</v>
      </c>
      <c r="H8619">
        <v>0</v>
      </c>
      <c r="I8619">
        <v>0.02</v>
      </c>
      <c r="J8619" s="10">
        <v>0</v>
      </c>
      <c r="K8619" s="13">
        <f t="shared" si="270"/>
        <v>1989</v>
      </c>
      <c r="L8619" s="1" t="str">
        <f t="shared" si="269"/>
        <v/>
      </c>
    </row>
    <row r="8620" spans="1:12" ht="13.8" customHeight="1" x14ac:dyDescent="0.3">
      <c r="A8620" t="s">
        <v>133</v>
      </c>
      <c r="B8620">
        <v>1976</v>
      </c>
      <c r="C8620" s="10">
        <v>61</v>
      </c>
      <c r="D8620">
        <v>0</v>
      </c>
      <c r="E8620">
        <v>61</v>
      </c>
      <c r="F8620">
        <v>0</v>
      </c>
      <c r="G8620">
        <v>0</v>
      </c>
      <c r="H8620">
        <v>0</v>
      </c>
      <c r="I8620">
        <v>0.02</v>
      </c>
      <c r="J8620" s="10">
        <v>0</v>
      </c>
      <c r="K8620" s="13">
        <f t="shared" si="270"/>
        <v>1989</v>
      </c>
      <c r="L8620" s="1" t="str">
        <f t="shared" si="269"/>
        <v/>
      </c>
    </row>
    <row r="8621" spans="1:12" ht="13.8" customHeight="1" x14ac:dyDescent="0.3">
      <c r="A8621" t="s">
        <v>133</v>
      </c>
      <c r="B8621">
        <v>1977</v>
      </c>
      <c r="C8621" s="10">
        <v>63</v>
      </c>
      <c r="D8621">
        <v>0</v>
      </c>
      <c r="E8621">
        <v>63</v>
      </c>
      <c r="F8621">
        <v>0</v>
      </c>
      <c r="G8621">
        <v>0</v>
      </c>
      <c r="H8621">
        <v>0</v>
      </c>
      <c r="I8621">
        <v>0.02</v>
      </c>
      <c r="J8621" s="10">
        <v>0</v>
      </c>
      <c r="K8621" s="13">
        <f t="shared" si="270"/>
        <v>1989</v>
      </c>
      <c r="L8621" s="1" t="str">
        <f t="shared" si="269"/>
        <v/>
      </c>
    </row>
    <row r="8622" spans="1:12" ht="13.8" customHeight="1" x14ac:dyDescent="0.3">
      <c r="A8622" t="s">
        <v>133</v>
      </c>
      <c r="B8622">
        <v>1978</v>
      </c>
      <c r="C8622" s="10">
        <v>63</v>
      </c>
      <c r="D8622">
        <v>0</v>
      </c>
      <c r="E8622">
        <v>63</v>
      </c>
      <c r="F8622">
        <v>0</v>
      </c>
      <c r="G8622">
        <v>0</v>
      </c>
      <c r="H8622">
        <v>0</v>
      </c>
      <c r="I8622">
        <v>0.02</v>
      </c>
      <c r="J8622" s="10">
        <v>0</v>
      </c>
      <c r="K8622" s="13">
        <f t="shared" si="270"/>
        <v>1989</v>
      </c>
      <c r="L8622" s="1" t="str">
        <f t="shared" si="269"/>
        <v/>
      </c>
    </row>
    <row r="8623" spans="1:12" ht="13.8" customHeight="1" x14ac:dyDescent="0.3">
      <c r="A8623" t="s">
        <v>133</v>
      </c>
      <c r="B8623">
        <v>1979</v>
      </c>
      <c r="C8623" s="10">
        <v>61</v>
      </c>
      <c r="D8623">
        <v>0</v>
      </c>
      <c r="E8623">
        <v>61</v>
      </c>
      <c r="F8623">
        <v>0</v>
      </c>
      <c r="G8623">
        <v>0</v>
      </c>
      <c r="H8623">
        <v>0</v>
      </c>
      <c r="I8623">
        <v>0.02</v>
      </c>
      <c r="J8623" s="10">
        <v>0</v>
      </c>
      <c r="K8623" s="13">
        <f t="shared" si="270"/>
        <v>1989</v>
      </c>
      <c r="L8623" s="1" t="str">
        <f t="shared" si="269"/>
        <v/>
      </c>
    </row>
    <row r="8624" spans="1:12" ht="13.8" customHeight="1" x14ac:dyDescent="0.3">
      <c r="A8624" t="s">
        <v>133</v>
      </c>
      <c r="B8624">
        <v>1980</v>
      </c>
      <c r="C8624" s="10">
        <v>51</v>
      </c>
      <c r="D8624">
        <v>0</v>
      </c>
      <c r="E8624">
        <v>51</v>
      </c>
      <c r="F8624">
        <v>0</v>
      </c>
      <c r="G8624">
        <v>0</v>
      </c>
      <c r="H8624">
        <v>0</v>
      </c>
      <c r="I8624">
        <v>0.02</v>
      </c>
      <c r="J8624" s="10">
        <v>0</v>
      </c>
      <c r="K8624" s="13">
        <f t="shared" si="270"/>
        <v>1989</v>
      </c>
      <c r="L8624" s="1" t="str">
        <f t="shared" si="269"/>
        <v/>
      </c>
    </row>
    <row r="8625" spans="1:12" ht="13.8" customHeight="1" x14ac:dyDescent="0.3">
      <c r="A8625" t="s">
        <v>133</v>
      </c>
      <c r="B8625">
        <v>1981</v>
      </c>
      <c r="C8625" s="10">
        <v>41</v>
      </c>
      <c r="D8625">
        <v>0</v>
      </c>
      <c r="E8625">
        <v>41</v>
      </c>
      <c r="F8625">
        <v>0</v>
      </c>
      <c r="G8625">
        <v>0</v>
      </c>
      <c r="H8625">
        <v>0</v>
      </c>
      <c r="I8625">
        <v>0.01</v>
      </c>
      <c r="J8625" s="10">
        <v>0</v>
      </c>
      <c r="K8625" s="13">
        <f t="shared" si="270"/>
        <v>1989</v>
      </c>
      <c r="L8625" s="1" t="str">
        <f t="shared" si="269"/>
        <v/>
      </c>
    </row>
    <row r="8626" spans="1:12" ht="13.8" customHeight="1" x14ac:dyDescent="0.3">
      <c r="A8626" t="s">
        <v>133</v>
      </c>
      <c r="B8626">
        <v>1982</v>
      </c>
      <c r="C8626" s="10">
        <v>43</v>
      </c>
      <c r="D8626">
        <v>0</v>
      </c>
      <c r="E8626">
        <v>43</v>
      </c>
      <c r="F8626">
        <v>0</v>
      </c>
      <c r="G8626">
        <v>0</v>
      </c>
      <c r="H8626">
        <v>0</v>
      </c>
      <c r="I8626">
        <v>0.01</v>
      </c>
      <c r="J8626" s="10">
        <v>0</v>
      </c>
      <c r="K8626" s="13">
        <f t="shared" si="270"/>
        <v>1989</v>
      </c>
      <c r="L8626" s="1" t="str">
        <f t="shared" si="269"/>
        <v/>
      </c>
    </row>
    <row r="8627" spans="1:12" ht="13.8" customHeight="1" x14ac:dyDescent="0.3">
      <c r="A8627" t="s">
        <v>133</v>
      </c>
      <c r="B8627">
        <v>1983</v>
      </c>
      <c r="C8627" s="10">
        <v>49</v>
      </c>
      <c r="D8627">
        <v>0</v>
      </c>
      <c r="E8627">
        <v>49</v>
      </c>
      <c r="F8627">
        <v>0</v>
      </c>
      <c r="G8627">
        <v>0</v>
      </c>
      <c r="H8627">
        <v>0</v>
      </c>
      <c r="I8627">
        <v>0.01</v>
      </c>
      <c r="J8627" s="10">
        <v>0</v>
      </c>
      <c r="K8627" s="13">
        <f t="shared" si="270"/>
        <v>1989</v>
      </c>
      <c r="L8627" s="1" t="str">
        <f t="shared" si="269"/>
        <v/>
      </c>
    </row>
    <row r="8628" spans="1:12" ht="13.8" customHeight="1" x14ac:dyDescent="0.3">
      <c r="A8628" t="s">
        <v>133</v>
      </c>
      <c r="B8628">
        <v>1984</v>
      </c>
      <c r="C8628" s="10">
        <v>50</v>
      </c>
      <c r="D8628">
        <v>0</v>
      </c>
      <c r="E8628">
        <v>50</v>
      </c>
      <c r="F8628">
        <v>0</v>
      </c>
      <c r="G8628">
        <v>0</v>
      </c>
      <c r="H8628">
        <v>0</v>
      </c>
      <c r="I8628">
        <v>0.01</v>
      </c>
      <c r="J8628" s="10">
        <v>0</v>
      </c>
      <c r="K8628" s="13">
        <f t="shared" si="270"/>
        <v>1989</v>
      </c>
      <c r="L8628" s="1" t="str">
        <f t="shared" si="269"/>
        <v/>
      </c>
    </row>
    <row r="8629" spans="1:12" ht="13.8" customHeight="1" x14ac:dyDescent="0.3">
      <c r="A8629" t="s">
        <v>133</v>
      </c>
      <c r="B8629">
        <v>1985</v>
      </c>
      <c r="C8629" s="10">
        <v>55</v>
      </c>
      <c r="D8629">
        <v>0</v>
      </c>
      <c r="E8629">
        <v>55</v>
      </c>
      <c r="F8629">
        <v>0</v>
      </c>
      <c r="G8629">
        <v>0</v>
      </c>
      <c r="H8629">
        <v>0</v>
      </c>
      <c r="I8629">
        <v>0.02</v>
      </c>
      <c r="J8629" s="10">
        <v>0</v>
      </c>
      <c r="K8629" s="13">
        <f t="shared" si="270"/>
        <v>1989</v>
      </c>
      <c r="L8629" s="1" t="str">
        <f t="shared" si="269"/>
        <v/>
      </c>
    </row>
    <row r="8630" spans="1:12" ht="13.8" customHeight="1" x14ac:dyDescent="0.3">
      <c r="A8630" t="s">
        <v>133</v>
      </c>
      <c r="B8630">
        <v>1986</v>
      </c>
      <c r="C8630" s="10">
        <v>57</v>
      </c>
      <c r="D8630">
        <v>0</v>
      </c>
      <c r="E8630">
        <v>57</v>
      </c>
      <c r="F8630">
        <v>0</v>
      </c>
      <c r="G8630">
        <v>0</v>
      </c>
      <c r="H8630">
        <v>0</v>
      </c>
      <c r="I8630">
        <v>0.02</v>
      </c>
      <c r="J8630" s="10">
        <v>0</v>
      </c>
      <c r="K8630" s="13">
        <f t="shared" si="270"/>
        <v>1989</v>
      </c>
      <c r="L8630" s="1" t="str">
        <f t="shared" si="269"/>
        <v/>
      </c>
    </row>
    <row r="8631" spans="1:12" ht="13.8" customHeight="1" x14ac:dyDescent="0.3">
      <c r="A8631" t="s">
        <v>133</v>
      </c>
      <c r="B8631">
        <v>1987</v>
      </c>
      <c r="C8631" s="10">
        <v>57</v>
      </c>
      <c r="D8631">
        <v>0</v>
      </c>
      <c r="E8631">
        <v>57</v>
      </c>
      <c r="F8631">
        <v>0</v>
      </c>
      <c r="G8631">
        <v>0</v>
      </c>
      <c r="H8631">
        <v>0</v>
      </c>
      <c r="I8631">
        <v>0.01</v>
      </c>
      <c r="J8631" s="10">
        <v>0</v>
      </c>
      <c r="K8631" s="13">
        <f t="shared" si="270"/>
        <v>1989</v>
      </c>
      <c r="L8631" s="1" t="str">
        <f t="shared" si="269"/>
        <v/>
      </c>
    </row>
    <row r="8632" spans="1:12" ht="13.8" customHeight="1" x14ac:dyDescent="0.3">
      <c r="A8632" t="s">
        <v>133</v>
      </c>
      <c r="B8632">
        <v>1988</v>
      </c>
      <c r="C8632" s="10">
        <v>57</v>
      </c>
      <c r="D8632">
        <v>0</v>
      </c>
      <c r="E8632">
        <v>57</v>
      </c>
      <c r="F8632">
        <v>0</v>
      </c>
      <c r="G8632">
        <v>0</v>
      </c>
      <c r="H8632">
        <v>0</v>
      </c>
      <c r="I8632">
        <v>0.01</v>
      </c>
      <c r="J8632" s="10">
        <v>0</v>
      </c>
      <c r="K8632" s="13">
        <f t="shared" si="270"/>
        <v>1989</v>
      </c>
      <c r="L8632" s="1" t="str">
        <f t="shared" si="269"/>
        <v/>
      </c>
    </row>
    <row r="8633" spans="1:12" ht="13.8" customHeight="1" x14ac:dyDescent="0.3">
      <c r="A8633" t="s">
        <v>133</v>
      </c>
      <c r="B8633">
        <v>1989</v>
      </c>
      <c r="C8633" s="10">
        <v>64</v>
      </c>
      <c r="D8633">
        <v>1</v>
      </c>
      <c r="E8633">
        <v>63</v>
      </c>
      <c r="F8633">
        <v>0</v>
      </c>
      <c r="G8633">
        <v>0</v>
      </c>
      <c r="H8633">
        <v>0</v>
      </c>
      <c r="I8633">
        <v>0.02</v>
      </c>
      <c r="J8633" s="10">
        <v>0</v>
      </c>
      <c r="K8633" s="13">
        <f t="shared" si="270"/>
        <v>1989</v>
      </c>
      <c r="L8633" s="1" t="str">
        <f t="shared" si="269"/>
        <v/>
      </c>
    </row>
    <row r="8634" spans="1:12" ht="13.8" customHeight="1" x14ac:dyDescent="0.3">
      <c r="A8634" t="s">
        <v>133</v>
      </c>
      <c r="B8634">
        <v>1990</v>
      </c>
      <c r="C8634" s="10">
        <v>58</v>
      </c>
      <c r="D8634">
        <v>1</v>
      </c>
      <c r="E8634">
        <v>58</v>
      </c>
      <c r="F8634">
        <v>0</v>
      </c>
      <c r="G8634">
        <v>0</v>
      </c>
      <c r="H8634">
        <v>0</v>
      </c>
      <c r="I8634">
        <v>0.01</v>
      </c>
      <c r="J8634" s="10">
        <v>4</v>
      </c>
      <c r="K8634" s="13">
        <f t="shared" si="270"/>
        <v>1990</v>
      </c>
      <c r="L8634" s="1" t="str">
        <f t="shared" si="269"/>
        <v/>
      </c>
    </row>
    <row r="8635" spans="1:12" ht="13.8" customHeight="1" x14ac:dyDescent="0.3">
      <c r="A8635" t="s">
        <v>133</v>
      </c>
      <c r="B8635">
        <v>1991</v>
      </c>
      <c r="C8635" s="10">
        <v>64</v>
      </c>
      <c r="D8635">
        <v>1</v>
      </c>
      <c r="E8635">
        <v>63</v>
      </c>
      <c r="F8635">
        <v>0</v>
      </c>
      <c r="G8635">
        <v>0</v>
      </c>
      <c r="H8635">
        <v>0</v>
      </c>
      <c r="I8635">
        <v>0.01</v>
      </c>
      <c r="J8635" s="10">
        <v>5</v>
      </c>
      <c r="K8635" s="13">
        <f t="shared" si="270"/>
        <v>1990</v>
      </c>
      <c r="L8635" s="1" t="str">
        <f t="shared" si="269"/>
        <v/>
      </c>
    </row>
    <row r="8636" spans="1:12" ht="13.8" customHeight="1" x14ac:dyDescent="0.3">
      <c r="A8636" t="s">
        <v>133</v>
      </c>
      <c r="B8636">
        <v>1992</v>
      </c>
      <c r="C8636" s="10">
        <v>70</v>
      </c>
      <c r="D8636">
        <v>1</v>
      </c>
      <c r="E8636">
        <v>68</v>
      </c>
      <c r="F8636">
        <v>0</v>
      </c>
      <c r="G8636">
        <v>1</v>
      </c>
      <c r="H8636">
        <v>0</v>
      </c>
      <c r="I8636">
        <v>0.02</v>
      </c>
      <c r="J8636" s="10">
        <v>6</v>
      </c>
      <c r="K8636" s="13">
        <f t="shared" si="270"/>
        <v>1990</v>
      </c>
      <c r="L8636" s="1" t="str">
        <f t="shared" si="269"/>
        <v/>
      </c>
    </row>
    <row r="8637" spans="1:12" ht="13.8" customHeight="1" x14ac:dyDescent="0.3">
      <c r="A8637" t="s">
        <v>133</v>
      </c>
      <c r="B8637">
        <v>1993</v>
      </c>
      <c r="C8637" s="10">
        <v>70</v>
      </c>
      <c r="D8637">
        <v>1</v>
      </c>
      <c r="E8637">
        <v>68</v>
      </c>
      <c r="F8637">
        <v>0</v>
      </c>
      <c r="G8637">
        <v>1</v>
      </c>
      <c r="H8637">
        <v>0</v>
      </c>
      <c r="I8637">
        <v>0.02</v>
      </c>
      <c r="J8637" s="10">
        <v>6</v>
      </c>
      <c r="K8637" s="13">
        <f t="shared" si="270"/>
        <v>1990</v>
      </c>
      <c r="L8637" s="1" t="str">
        <f t="shared" si="269"/>
        <v/>
      </c>
    </row>
    <row r="8638" spans="1:12" ht="13.8" customHeight="1" x14ac:dyDescent="0.3">
      <c r="A8638" t="s">
        <v>133</v>
      </c>
      <c r="B8638">
        <v>1994</v>
      </c>
      <c r="C8638" s="10">
        <v>75</v>
      </c>
      <c r="D8638">
        <v>1</v>
      </c>
      <c r="E8638">
        <v>73</v>
      </c>
      <c r="F8638">
        <v>0</v>
      </c>
      <c r="G8638">
        <v>1</v>
      </c>
      <c r="H8638">
        <v>0</v>
      </c>
      <c r="I8638">
        <v>0.02</v>
      </c>
      <c r="J8638" s="10">
        <v>7</v>
      </c>
      <c r="K8638" s="13">
        <f t="shared" si="270"/>
        <v>1990</v>
      </c>
      <c r="L8638" s="1" t="str">
        <f t="shared" si="269"/>
        <v/>
      </c>
    </row>
    <row r="8639" spans="1:12" ht="13.8" customHeight="1" x14ac:dyDescent="0.3">
      <c r="A8639" t="s">
        <v>133</v>
      </c>
      <c r="B8639">
        <v>1995</v>
      </c>
      <c r="C8639" s="10">
        <v>95</v>
      </c>
      <c r="D8639">
        <v>17</v>
      </c>
      <c r="E8639">
        <v>77</v>
      </c>
      <c r="F8639">
        <v>0</v>
      </c>
      <c r="G8639">
        <v>1</v>
      </c>
      <c r="H8639">
        <v>0</v>
      </c>
      <c r="I8639">
        <v>0.02</v>
      </c>
      <c r="J8639" s="10">
        <v>7</v>
      </c>
      <c r="K8639" s="13">
        <f t="shared" si="270"/>
        <v>1990</v>
      </c>
      <c r="L8639" s="1" t="str">
        <f t="shared" si="269"/>
        <v/>
      </c>
    </row>
    <row r="8640" spans="1:12" ht="13.8" customHeight="1" x14ac:dyDescent="0.3">
      <c r="A8640" t="s">
        <v>133</v>
      </c>
      <c r="B8640">
        <v>1996</v>
      </c>
      <c r="C8640" s="10">
        <v>130</v>
      </c>
      <c r="D8640">
        <v>37</v>
      </c>
      <c r="E8640">
        <v>82</v>
      </c>
      <c r="F8640">
        <v>0</v>
      </c>
      <c r="G8640">
        <v>11</v>
      </c>
      <c r="H8640">
        <v>0</v>
      </c>
      <c r="I8640">
        <v>0.03</v>
      </c>
      <c r="J8640" s="10">
        <v>8</v>
      </c>
      <c r="K8640" s="13">
        <f t="shared" si="270"/>
        <v>1990</v>
      </c>
      <c r="L8640" s="1" t="str">
        <f t="shared" si="269"/>
        <v/>
      </c>
    </row>
    <row r="8641" spans="1:12" ht="13.8" customHeight="1" x14ac:dyDescent="0.3">
      <c r="A8641" t="s">
        <v>133</v>
      </c>
      <c r="B8641">
        <v>1997</v>
      </c>
      <c r="C8641" s="10">
        <v>166</v>
      </c>
      <c r="D8641">
        <v>69</v>
      </c>
      <c r="E8641">
        <v>86</v>
      </c>
      <c r="F8641">
        <v>0</v>
      </c>
      <c r="G8641">
        <v>11</v>
      </c>
      <c r="H8641">
        <v>0</v>
      </c>
      <c r="I8641">
        <v>0.03</v>
      </c>
      <c r="J8641" s="10">
        <v>8</v>
      </c>
      <c r="K8641" s="13">
        <f t="shared" si="270"/>
        <v>1990</v>
      </c>
      <c r="L8641" s="1" t="str">
        <f t="shared" si="269"/>
        <v/>
      </c>
    </row>
    <row r="8642" spans="1:12" ht="13.8" customHeight="1" x14ac:dyDescent="0.3">
      <c r="A8642" t="s">
        <v>133</v>
      </c>
      <c r="B8642">
        <v>1998</v>
      </c>
      <c r="C8642" s="10">
        <v>187</v>
      </c>
      <c r="D8642">
        <v>85</v>
      </c>
      <c r="E8642">
        <v>91</v>
      </c>
      <c r="F8642">
        <v>0</v>
      </c>
      <c r="G8642">
        <v>11</v>
      </c>
      <c r="H8642">
        <v>0</v>
      </c>
      <c r="I8642">
        <v>0.04</v>
      </c>
      <c r="J8642" s="10">
        <v>9</v>
      </c>
      <c r="K8642" s="13">
        <f t="shared" si="270"/>
        <v>1990</v>
      </c>
      <c r="L8642" s="1" t="str">
        <f t="shared" ref="L8642:L8705" si="271">IF(AND(B8642&gt;2011),1,"")</f>
        <v/>
      </c>
    </row>
    <row r="8643" spans="1:12" ht="13.8" customHeight="1" x14ac:dyDescent="0.3">
      <c r="A8643" t="s">
        <v>133</v>
      </c>
      <c r="B8643">
        <v>1999</v>
      </c>
      <c r="C8643" s="10">
        <v>253</v>
      </c>
      <c r="D8643">
        <v>150</v>
      </c>
      <c r="E8643">
        <v>91</v>
      </c>
      <c r="F8643">
        <v>0</v>
      </c>
      <c r="G8643">
        <v>11</v>
      </c>
      <c r="H8643">
        <v>0</v>
      </c>
      <c r="I8643">
        <v>0.05</v>
      </c>
      <c r="J8643" s="10">
        <v>9</v>
      </c>
      <c r="K8643" s="13">
        <f t="shared" si="270"/>
        <v>1990</v>
      </c>
      <c r="L8643" s="1" t="str">
        <f t="shared" si="271"/>
        <v/>
      </c>
    </row>
    <row r="8644" spans="1:12" ht="13.8" customHeight="1" x14ac:dyDescent="0.3">
      <c r="A8644" t="s">
        <v>133</v>
      </c>
      <c r="B8644">
        <v>2000</v>
      </c>
      <c r="C8644" s="10">
        <v>256</v>
      </c>
      <c r="D8644">
        <v>152</v>
      </c>
      <c r="E8644">
        <v>91</v>
      </c>
      <c r="F8644">
        <v>0</v>
      </c>
      <c r="G8644">
        <v>13</v>
      </c>
      <c r="H8644">
        <v>0</v>
      </c>
      <c r="I8644">
        <v>0.05</v>
      </c>
      <c r="J8644" s="10">
        <v>9</v>
      </c>
      <c r="K8644" s="13">
        <f t="shared" si="270"/>
        <v>1990</v>
      </c>
      <c r="L8644" s="1" t="str">
        <f t="shared" si="271"/>
        <v/>
      </c>
    </row>
    <row r="8645" spans="1:12" ht="13.8" customHeight="1" x14ac:dyDescent="0.3">
      <c r="A8645" t="s">
        <v>133</v>
      </c>
      <c r="B8645">
        <v>2001</v>
      </c>
      <c r="C8645" s="10">
        <v>238</v>
      </c>
      <c r="D8645">
        <v>123</v>
      </c>
      <c r="E8645">
        <v>102</v>
      </c>
      <c r="F8645">
        <v>0</v>
      </c>
      <c r="G8645">
        <v>13</v>
      </c>
      <c r="H8645">
        <v>0</v>
      </c>
      <c r="I8645">
        <v>0.04</v>
      </c>
      <c r="J8645" s="10">
        <v>8</v>
      </c>
      <c r="K8645" s="13">
        <f t="shared" si="270"/>
        <v>1990</v>
      </c>
      <c r="L8645" s="1" t="str">
        <f t="shared" si="271"/>
        <v/>
      </c>
    </row>
    <row r="8646" spans="1:12" ht="13.8" customHeight="1" x14ac:dyDescent="0.3">
      <c r="A8646" t="s">
        <v>133</v>
      </c>
      <c r="B8646">
        <v>2002</v>
      </c>
      <c r="C8646" s="10">
        <v>314</v>
      </c>
      <c r="D8646">
        <v>178</v>
      </c>
      <c r="E8646">
        <v>102</v>
      </c>
      <c r="F8646">
        <v>0</v>
      </c>
      <c r="G8646">
        <v>33</v>
      </c>
      <c r="H8646">
        <v>0</v>
      </c>
      <c r="I8646">
        <v>0.06</v>
      </c>
      <c r="J8646" s="10">
        <v>8</v>
      </c>
      <c r="K8646" s="13">
        <f t="shared" si="270"/>
        <v>1990</v>
      </c>
      <c r="L8646" s="1" t="str">
        <f t="shared" si="271"/>
        <v/>
      </c>
    </row>
    <row r="8647" spans="1:12" ht="13.8" customHeight="1" x14ac:dyDescent="0.3">
      <c r="A8647" t="s">
        <v>133</v>
      </c>
      <c r="B8647">
        <v>2003</v>
      </c>
      <c r="C8647" s="10">
        <v>300</v>
      </c>
      <c r="D8647">
        <v>167</v>
      </c>
      <c r="E8647">
        <v>99</v>
      </c>
      <c r="F8647">
        <v>0</v>
      </c>
      <c r="G8647">
        <v>34</v>
      </c>
      <c r="H8647">
        <v>0</v>
      </c>
      <c r="I8647">
        <v>0.05</v>
      </c>
      <c r="J8647" s="10">
        <v>9</v>
      </c>
      <c r="K8647" s="13">
        <f t="shared" si="270"/>
        <v>1990</v>
      </c>
      <c r="L8647" s="1" t="str">
        <f t="shared" si="271"/>
        <v/>
      </c>
    </row>
    <row r="8648" spans="1:12" ht="13.8" customHeight="1" x14ac:dyDescent="0.3">
      <c r="A8648" t="s">
        <v>133</v>
      </c>
      <c r="B8648">
        <v>2004</v>
      </c>
      <c r="C8648" s="10">
        <v>380</v>
      </c>
      <c r="D8648">
        <v>244</v>
      </c>
      <c r="E8648">
        <v>102</v>
      </c>
      <c r="F8648">
        <v>0</v>
      </c>
      <c r="G8648">
        <v>34</v>
      </c>
      <c r="H8648">
        <v>0</v>
      </c>
      <c r="I8648">
        <v>7.0000000000000007E-2</v>
      </c>
      <c r="J8648" s="10">
        <v>8</v>
      </c>
      <c r="K8648" s="13">
        <f t="shared" ref="K8648:K8711" si="272">IF(B8648&lt;1990,IF(B8648&lt;1959,1958,1989),1990)</f>
        <v>1990</v>
      </c>
      <c r="L8648" s="1" t="str">
        <f t="shared" si="271"/>
        <v/>
      </c>
    </row>
    <row r="8649" spans="1:12" ht="13.8" customHeight="1" x14ac:dyDescent="0.3">
      <c r="A8649" t="s">
        <v>133</v>
      </c>
      <c r="B8649">
        <v>2005</v>
      </c>
      <c r="C8649" s="10">
        <v>383</v>
      </c>
      <c r="D8649">
        <v>246</v>
      </c>
      <c r="E8649">
        <v>103</v>
      </c>
      <c r="F8649">
        <v>0</v>
      </c>
      <c r="G8649">
        <v>34</v>
      </c>
      <c r="H8649">
        <v>0</v>
      </c>
      <c r="I8649">
        <v>7.0000000000000007E-2</v>
      </c>
      <c r="J8649" s="10">
        <v>8</v>
      </c>
      <c r="K8649" s="13">
        <f t="shared" si="272"/>
        <v>1990</v>
      </c>
      <c r="L8649" s="1" t="str">
        <f t="shared" si="271"/>
        <v/>
      </c>
    </row>
    <row r="8650" spans="1:12" ht="13.8" customHeight="1" x14ac:dyDescent="0.3">
      <c r="A8650" t="s">
        <v>133</v>
      </c>
      <c r="B8650">
        <v>2006</v>
      </c>
      <c r="C8650" s="10">
        <v>423</v>
      </c>
      <c r="D8650">
        <v>266</v>
      </c>
      <c r="E8650">
        <v>103</v>
      </c>
      <c r="F8650">
        <v>0</v>
      </c>
      <c r="G8650">
        <v>54</v>
      </c>
      <c r="H8650">
        <v>0</v>
      </c>
      <c r="I8650">
        <v>7.0000000000000007E-2</v>
      </c>
      <c r="J8650" s="10">
        <v>9</v>
      </c>
      <c r="K8650" s="13">
        <f t="shared" si="272"/>
        <v>1990</v>
      </c>
      <c r="L8650" s="1" t="str">
        <f t="shared" si="271"/>
        <v/>
      </c>
    </row>
    <row r="8651" spans="1:12" ht="13.8" customHeight="1" x14ac:dyDescent="0.3">
      <c r="A8651" t="s">
        <v>133</v>
      </c>
      <c r="B8651">
        <v>2007</v>
      </c>
      <c r="C8651" s="10">
        <v>248</v>
      </c>
      <c r="D8651">
        <v>88</v>
      </c>
      <c r="E8651">
        <v>106</v>
      </c>
      <c r="F8651">
        <v>0</v>
      </c>
      <c r="G8651">
        <v>54</v>
      </c>
      <c r="H8651">
        <v>0</v>
      </c>
      <c r="I8651">
        <v>0.04</v>
      </c>
      <c r="J8651" s="10">
        <v>9</v>
      </c>
      <c r="K8651" s="13">
        <f t="shared" si="272"/>
        <v>1990</v>
      </c>
      <c r="L8651" s="1" t="str">
        <f t="shared" si="271"/>
        <v/>
      </c>
    </row>
    <row r="8652" spans="1:12" ht="13.8" customHeight="1" x14ac:dyDescent="0.3">
      <c r="A8652" t="s">
        <v>133</v>
      </c>
      <c r="B8652">
        <v>2008</v>
      </c>
      <c r="C8652" s="10">
        <v>258</v>
      </c>
      <c r="D8652">
        <v>98</v>
      </c>
      <c r="E8652">
        <v>106</v>
      </c>
      <c r="F8652">
        <v>0</v>
      </c>
      <c r="G8652">
        <v>54</v>
      </c>
      <c r="H8652">
        <v>0</v>
      </c>
      <c r="I8652">
        <v>0.04</v>
      </c>
      <c r="J8652" s="10">
        <v>9</v>
      </c>
      <c r="K8652" s="13">
        <f t="shared" si="272"/>
        <v>1990</v>
      </c>
      <c r="L8652" s="1" t="str">
        <f t="shared" si="271"/>
        <v/>
      </c>
    </row>
    <row r="8653" spans="1:12" ht="13.8" customHeight="1" x14ac:dyDescent="0.3">
      <c r="A8653" t="s">
        <v>133</v>
      </c>
      <c r="B8653">
        <v>2009</v>
      </c>
      <c r="C8653" s="10">
        <v>343</v>
      </c>
      <c r="D8653">
        <v>99</v>
      </c>
      <c r="E8653">
        <v>108</v>
      </c>
      <c r="F8653">
        <v>0</v>
      </c>
      <c r="G8653">
        <v>136</v>
      </c>
      <c r="H8653">
        <v>0</v>
      </c>
      <c r="I8653">
        <v>0.06</v>
      </c>
      <c r="J8653" s="10">
        <v>9</v>
      </c>
      <c r="K8653" s="13">
        <f t="shared" si="272"/>
        <v>1990</v>
      </c>
      <c r="L8653" s="1" t="str">
        <f t="shared" si="271"/>
        <v/>
      </c>
    </row>
    <row r="8654" spans="1:12" ht="13.8" customHeight="1" x14ac:dyDescent="0.3">
      <c r="A8654" t="s">
        <v>133</v>
      </c>
      <c r="B8654">
        <v>2010</v>
      </c>
      <c r="C8654" s="10">
        <v>447</v>
      </c>
      <c r="D8654">
        <v>181</v>
      </c>
      <c r="E8654">
        <v>104</v>
      </c>
      <c r="F8654">
        <v>0</v>
      </c>
      <c r="G8654">
        <v>163</v>
      </c>
      <c r="H8654">
        <v>0</v>
      </c>
      <c r="I8654">
        <v>7.0000000000000007E-2</v>
      </c>
      <c r="J8654" s="10">
        <v>9</v>
      </c>
      <c r="K8654" s="13">
        <f t="shared" si="272"/>
        <v>1990</v>
      </c>
      <c r="L8654" s="1" t="str">
        <f t="shared" si="271"/>
        <v/>
      </c>
    </row>
    <row r="8655" spans="1:12" ht="13.8" customHeight="1" x14ac:dyDescent="0.3">
      <c r="A8655" t="s">
        <v>133</v>
      </c>
      <c r="B8655">
        <v>2011</v>
      </c>
      <c r="C8655" s="10">
        <v>443</v>
      </c>
      <c r="D8655">
        <v>151</v>
      </c>
      <c r="E8655">
        <v>115</v>
      </c>
      <c r="F8655">
        <v>0</v>
      </c>
      <c r="G8655">
        <v>177</v>
      </c>
      <c r="H8655">
        <v>0</v>
      </c>
      <c r="I8655">
        <v>7.0000000000000007E-2</v>
      </c>
      <c r="J8655" s="10">
        <v>9</v>
      </c>
      <c r="K8655" s="13">
        <f t="shared" si="272"/>
        <v>1990</v>
      </c>
      <c r="L8655" s="1" t="str">
        <f t="shared" si="271"/>
        <v/>
      </c>
    </row>
    <row r="8656" spans="1:12" ht="13.8" customHeight="1" x14ac:dyDescent="0.3">
      <c r="A8656" t="s">
        <v>133</v>
      </c>
      <c r="B8656">
        <v>2012</v>
      </c>
      <c r="C8656" s="10">
        <v>463</v>
      </c>
      <c r="D8656">
        <v>142</v>
      </c>
      <c r="E8656">
        <v>116</v>
      </c>
      <c r="F8656">
        <v>0</v>
      </c>
      <c r="G8656">
        <v>204</v>
      </c>
      <c r="H8656">
        <v>0</v>
      </c>
      <c r="I8656">
        <v>7.0000000000000007E-2</v>
      </c>
      <c r="J8656" s="10">
        <v>9</v>
      </c>
      <c r="K8656" s="13">
        <f t="shared" si="272"/>
        <v>1990</v>
      </c>
      <c r="L8656" s="1">
        <f t="shared" si="271"/>
        <v>1</v>
      </c>
    </row>
    <row r="8657" spans="1:12" ht="13.8" customHeight="1" x14ac:dyDescent="0.3">
      <c r="A8657" t="s">
        <v>133</v>
      </c>
      <c r="B8657">
        <v>2013</v>
      </c>
      <c r="C8657" s="10">
        <v>430</v>
      </c>
      <c r="D8657">
        <v>105</v>
      </c>
      <c r="E8657">
        <v>121</v>
      </c>
      <c r="F8657">
        <v>0</v>
      </c>
      <c r="G8657">
        <v>204</v>
      </c>
      <c r="H8657">
        <v>0</v>
      </c>
      <c r="I8657">
        <v>7.0000000000000007E-2</v>
      </c>
      <c r="J8657" s="10">
        <v>9</v>
      </c>
      <c r="K8657" s="13">
        <f t="shared" si="272"/>
        <v>1990</v>
      </c>
      <c r="L8657" s="1">
        <f t="shared" si="271"/>
        <v>1</v>
      </c>
    </row>
    <row r="8658" spans="1:12" ht="13.8" customHeight="1" x14ac:dyDescent="0.3">
      <c r="A8658" t="s">
        <v>133</v>
      </c>
      <c r="B8658">
        <v>2014</v>
      </c>
      <c r="C8658" s="10">
        <v>533</v>
      </c>
      <c r="D8658">
        <v>84</v>
      </c>
      <c r="E8658">
        <v>122</v>
      </c>
      <c r="F8658">
        <v>0</v>
      </c>
      <c r="G8658">
        <v>326</v>
      </c>
      <c r="H8658">
        <v>0</v>
      </c>
      <c r="I8658">
        <v>0.08</v>
      </c>
      <c r="J8658" s="10">
        <v>9</v>
      </c>
      <c r="K8658" s="13">
        <f t="shared" si="272"/>
        <v>1990</v>
      </c>
      <c r="L8658" s="1">
        <f t="shared" si="271"/>
        <v>1</v>
      </c>
    </row>
    <row r="8659" spans="1:12" ht="13.8" customHeight="1" x14ac:dyDescent="0.3">
      <c r="A8659" t="s">
        <v>134</v>
      </c>
      <c r="B8659">
        <v>1928</v>
      </c>
      <c r="C8659" s="10">
        <v>3</v>
      </c>
      <c r="D8659" t="s">
        <v>11</v>
      </c>
      <c r="E8659" t="s">
        <v>11</v>
      </c>
      <c r="F8659" t="s">
        <v>11</v>
      </c>
      <c r="G8659">
        <v>3</v>
      </c>
      <c r="H8659" t="s">
        <v>11</v>
      </c>
      <c r="I8659" t="s">
        <v>11</v>
      </c>
      <c r="J8659" s="10">
        <v>0</v>
      </c>
      <c r="K8659" s="13">
        <f t="shared" si="272"/>
        <v>1958</v>
      </c>
      <c r="L8659" s="1" t="str">
        <f t="shared" si="271"/>
        <v/>
      </c>
    </row>
    <row r="8660" spans="1:12" ht="13.8" customHeight="1" x14ac:dyDescent="0.3">
      <c r="A8660" t="s">
        <v>134</v>
      </c>
      <c r="B8660">
        <v>1929</v>
      </c>
      <c r="C8660" s="10">
        <v>5</v>
      </c>
      <c r="D8660" t="s">
        <v>11</v>
      </c>
      <c r="E8660" t="s">
        <v>11</v>
      </c>
      <c r="F8660" t="s">
        <v>11</v>
      </c>
      <c r="G8660">
        <v>5</v>
      </c>
      <c r="H8660" t="s">
        <v>11</v>
      </c>
      <c r="I8660" t="s">
        <v>11</v>
      </c>
      <c r="J8660" s="10">
        <v>0</v>
      </c>
      <c r="K8660" s="13">
        <f t="shared" si="272"/>
        <v>1958</v>
      </c>
      <c r="L8660" s="1" t="str">
        <f t="shared" si="271"/>
        <v/>
      </c>
    </row>
    <row r="8661" spans="1:12" ht="13.8" customHeight="1" x14ac:dyDescent="0.3">
      <c r="A8661" t="s">
        <v>134</v>
      </c>
      <c r="B8661">
        <v>1930</v>
      </c>
      <c r="C8661" s="10">
        <v>10</v>
      </c>
      <c r="D8661" t="s">
        <v>11</v>
      </c>
      <c r="E8661" t="s">
        <v>11</v>
      </c>
      <c r="F8661" t="s">
        <v>11</v>
      </c>
      <c r="G8661">
        <v>10</v>
      </c>
      <c r="H8661" t="s">
        <v>11</v>
      </c>
      <c r="I8661" t="s">
        <v>11</v>
      </c>
      <c r="J8661" s="10">
        <v>0</v>
      </c>
      <c r="K8661" s="13">
        <f t="shared" si="272"/>
        <v>1958</v>
      </c>
      <c r="L8661" s="1" t="str">
        <f t="shared" si="271"/>
        <v/>
      </c>
    </row>
    <row r="8662" spans="1:12" ht="13.8" customHeight="1" x14ac:dyDescent="0.3">
      <c r="A8662" t="s">
        <v>134</v>
      </c>
      <c r="B8662">
        <v>1931</v>
      </c>
      <c r="C8662" s="10">
        <v>10</v>
      </c>
      <c r="D8662" t="s">
        <v>11</v>
      </c>
      <c r="E8662" t="s">
        <v>11</v>
      </c>
      <c r="F8662" t="s">
        <v>11</v>
      </c>
      <c r="G8662">
        <v>10</v>
      </c>
      <c r="H8662" t="s">
        <v>11</v>
      </c>
      <c r="I8662" t="s">
        <v>11</v>
      </c>
      <c r="J8662" s="10">
        <v>0</v>
      </c>
      <c r="K8662" s="13">
        <f t="shared" si="272"/>
        <v>1958</v>
      </c>
      <c r="L8662" s="1" t="str">
        <f t="shared" si="271"/>
        <v/>
      </c>
    </row>
    <row r="8663" spans="1:12" ht="13.8" customHeight="1" x14ac:dyDescent="0.3">
      <c r="A8663" t="s">
        <v>134</v>
      </c>
      <c r="B8663">
        <v>1932</v>
      </c>
      <c r="C8663" s="10">
        <v>7</v>
      </c>
      <c r="D8663" t="s">
        <v>11</v>
      </c>
      <c r="E8663" t="s">
        <v>11</v>
      </c>
      <c r="F8663" t="s">
        <v>11</v>
      </c>
      <c r="G8663">
        <v>7</v>
      </c>
      <c r="H8663" t="s">
        <v>11</v>
      </c>
      <c r="I8663" t="s">
        <v>11</v>
      </c>
      <c r="J8663" s="10">
        <v>0</v>
      </c>
      <c r="K8663" s="13">
        <f t="shared" si="272"/>
        <v>1958</v>
      </c>
      <c r="L8663" s="1" t="str">
        <f t="shared" si="271"/>
        <v/>
      </c>
    </row>
    <row r="8664" spans="1:12" ht="13.8" customHeight="1" x14ac:dyDescent="0.3">
      <c r="A8664" t="s">
        <v>134</v>
      </c>
      <c r="B8664">
        <v>1933</v>
      </c>
      <c r="C8664" s="10">
        <v>7</v>
      </c>
      <c r="D8664" t="s">
        <v>11</v>
      </c>
      <c r="E8664" t="s">
        <v>11</v>
      </c>
      <c r="F8664" t="s">
        <v>11</v>
      </c>
      <c r="G8664">
        <v>7</v>
      </c>
      <c r="H8664" t="s">
        <v>11</v>
      </c>
      <c r="I8664" t="s">
        <v>11</v>
      </c>
      <c r="J8664" s="10">
        <v>0</v>
      </c>
      <c r="K8664" s="13">
        <f t="shared" si="272"/>
        <v>1958</v>
      </c>
      <c r="L8664" s="1" t="str">
        <f t="shared" si="271"/>
        <v/>
      </c>
    </row>
    <row r="8665" spans="1:12" ht="13.8" customHeight="1" x14ac:dyDescent="0.3">
      <c r="A8665" t="s">
        <v>134</v>
      </c>
      <c r="B8665">
        <v>1934</v>
      </c>
      <c r="C8665" s="10">
        <v>10</v>
      </c>
      <c r="D8665" t="s">
        <v>11</v>
      </c>
      <c r="E8665" t="s">
        <v>11</v>
      </c>
      <c r="F8665" t="s">
        <v>11</v>
      </c>
      <c r="G8665">
        <v>10</v>
      </c>
      <c r="H8665" t="s">
        <v>11</v>
      </c>
      <c r="I8665" t="s">
        <v>11</v>
      </c>
      <c r="J8665" s="10">
        <v>0</v>
      </c>
      <c r="K8665" s="13">
        <f t="shared" si="272"/>
        <v>1958</v>
      </c>
      <c r="L8665" s="1" t="str">
        <f t="shared" si="271"/>
        <v/>
      </c>
    </row>
    <row r="8666" spans="1:12" ht="13.8" customHeight="1" x14ac:dyDescent="0.3">
      <c r="A8666" t="s">
        <v>134</v>
      </c>
      <c r="B8666">
        <v>1935</v>
      </c>
      <c r="C8666" s="10">
        <v>10</v>
      </c>
      <c r="D8666" t="s">
        <v>11</v>
      </c>
      <c r="E8666" t="s">
        <v>11</v>
      </c>
      <c r="F8666" t="s">
        <v>11</v>
      </c>
      <c r="G8666">
        <v>10</v>
      </c>
      <c r="H8666" t="s">
        <v>11</v>
      </c>
      <c r="I8666" t="s">
        <v>11</v>
      </c>
      <c r="J8666" s="10">
        <v>0</v>
      </c>
      <c r="K8666" s="13">
        <f t="shared" si="272"/>
        <v>1958</v>
      </c>
      <c r="L8666" s="1" t="str">
        <f t="shared" si="271"/>
        <v/>
      </c>
    </row>
    <row r="8667" spans="1:12" ht="13.8" customHeight="1" x14ac:dyDescent="0.3">
      <c r="A8667" t="s">
        <v>134</v>
      </c>
      <c r="B8667">
        <v>1936</v>
      </c>
      <c r="C8667" s="10">
        <v>14</v>
      </c>
      <c r="D8667" t="s">
        <v>11</v>
      </c>
      <c r="E8667" t="s">
        <v>11</v>
      </c>
      <c r="F8667" t="s">
        <v>11</v>
      </c>
      <c r="G8667">
        <v>14</v>
      </c>
      <c r="H8667" t="s">
        <v>11</v>
      </c>
      <c r="I8667" t="s">
        <v>11</v>
      </c>
      <c r="J8667" s="10">
        <v>0</v>
      </c>
      <c r="K8667" s="13">
        <f t="shared" si="272"/>
        <v>1958</v>
      </c>
      <c r="L8667" s="1" t="str">
        <f t="shared" si="271"/>
        <v/>
      </c>
    </row>
    <row r="8668" spans="1:12" ht="13.8" customHeight="1" x14ac:dyDescent="0.3">
      <c r="A8668" t="s">
        <v>134</v>
      </c>
      <c r="B8668">
        <v>1937</v>
      </c>
      <c r="C8668" s="10">
        <v>16</v>
      </c>
      <c r="D8668" t="s">
        <v>11</v>
      </c>
      <c r="E8668" t="s">
        <v>11</v>
      </c>
      <c r="F8668" t="s">
        <v>11</v>
      </c>
      <c r="G8668">
        <v>16</v>
      </c>
      <c r="H8668" t="s">
        <v>11</v>
      </c>
      <c r="I8668" t="s">
        <v>11</v>
      </c>
      <c r="J8668" s="10">
        <v>0</v>
      </c>
      <c r="K8668" s="13">
        <f t="shared" si="272"/>
        <v>1958</v>
      </c>
      <c r="L8668" s="1" t="str">
        <f t="shared" si="271"/>
        <v/>
      </c>
    </row>
    <row r="8669" spans="1:12" ht="13.8" customHeight="1" x14ac:dyDescent="0.3">
      <c r="A8669" t="s">
        <v>134</v>
      </c>
      <c r="B8669">
        <v>1938</v>
      </c>
      <c r="C8669" s="10">
        <v>21</v>
      </c>
      <c r="D8669" t="s">
        <v>11</v>
      </c>
      <c r="E8669" t="s">
        <v>11</v>
      </c>
      <c r="F8669" t="s">
        <v>11</v>
      </c>
      <c r="G8669">
        <v>21</v>
      </c>
      <c r="H8669" t="s">
        <v>11</v>
      </c>
      <c r="I8669" t="s">
        <v>11</v>
      </c>
      <c r="J8669" s="10">
        <v>0</v>
      </c>
      <c r="K8669" s="13">
        <f t="shared" si="272"/>
        <v>1958</v>
      </c>
      <c r="L8669" s="1" t="str">
        <f t="shared" si="271"/>
        <v/>
      </c>
    </row>
    <row r="8670" spans="1:12" ht="13.8" customHeight="1" x14ac:dyDescent="0.3">
      <c r="A8670" t="s">
        <v>134</v>
      </c>
      <c r="B8670">
        <v>1939</v>
      </c>
      <c r="C8670" s="10">
        <v>22</v>
      </c>
      <c r="D8670" t="s">
        <v>11</v>
      </c>
      <c r="E8670" t="s">
        <v>11</v>
      </c>
      <c r="F8670" t="s">
        <v>11</v>
      </c>
      <c r="G8670">
        <v>22</v>
      </c>
      <c r="H8670" t="s">
        <v>11</v>
      </c>
      <c r="I8670" t="s">
        <v>11</v>
      </c>
      <c r="J8670" s="10">
        <v>0</v>
      </c>
      <c r="K8670" s="13">
        <f t="shared" si="272"/>
        <v>1958</v>
      </c>
      <c r="L8670" s="1" t="str">
        <f t="shared" si="271"/>
        <v/>
      </c>
    </row>
    <row r="8671" spans="1:12" ht="13.8" customHeight="1" x14ac:dyDescent="0.3">
      <c r="A8671" t="s">
        <v>134</v>
      </c>
      <c r="B8671">
        <v>1992</v>
      </c>
      <c r="C8671" s="10">
        <v>3857</v>
      </c>
      <c r="D8671">
        <v>564</v>
      </c>
      <c r="E8671">
        <v>2161</v>
      </c>
      <c r="F8671">
        <v>1078</v>
      </c>
      <c r="G8671">
        <v>54</v>
      </c>
      <c r="H8671">
        <v>0</v>
      </c>
      <c r="I8671">
        <v>1.48</v>
      </c>
      <c r="J8671" s="10">
        <v>36</v>
      </c>
      <c r="K8671" s="13">
        <f t="shared" si="272"/>
        <v>1990</v>
      </c>
      <c r="L8671" s="1" t="str">
        <f t="shared" si="271"/>
        <v/>
      </c>
    </row>
    <row r="8672" spans="1:12" ht="13.8" customHeight="1" x14ac:dyDescent="0.3">
      <c r="A8672" t="s">
        <v>134</v>
      </c>
      <c r="B8672">
        <v>1993</v>
      </c>
      <c r="C8672" s="10">
        <v>3277</v>
      </c>
      <c r="D8672">
        <v>515</v>
      </c>
      <c r="E8672">
        <v>2011</v>
      </c>
      <c r="F8672">
        <v>710</v>
      </c>
      <c r="G8672">
        <v>41</v>
      </c>
      <c r="H8672">
        <v>0</v>
      </c>
      <c r="I8672">
        <v>1.27</v>
      </c>
      <c r="J8672" s="10">
        <v>51</v>
      </c>
      <c r="K8672" s="13">
        <f t="shared" si="272"/>
        <v>1990</v>
      </c>
      <c r="L8672" s="1" t="str">
        <f t="shared" si="271"/>
        <v/>
      </c>
    </row>
    <row r="8673" spans="1:12" ht="13.8" customHeight="1" x14ac:dyDescent="0.3">
      <c r="A8673" t="s">
        <v>134</v>
      </c>
      <c r="B8673">
        <v>1994</v>
      </c>
      <c r="C8673" s="10">
        <v>2976</v>
      </c>
      <c r="D8673">
        <v>386</v>
      </c>
      <c r="E8673">
        <v>2040</v>
      </c>
      <c r="F8673">
        <v>517</v>
      </c>
      <c r="G8673">
        <v>33</v>
      </c>
      <c r="H8673">
        <v>0</v>
      </c>
      <c r="I8673">
        <v>1.18</v>
      </c>
      <c r="J8673" s="10">
        <v>81</v>
      </c>
      <c r="K8673" s="13">
        <f t="shared" si="272"/>
        <v>1990</v>
      </c>
      <c r="L8673" s="1" t="str">
        <f t="shared" si="271"/>
        <v/>
      </c>
    </row>
    <row r="8674" spans="1:12" ht="13.8" customHeight="1" x14ac:dyDescent="0.3">
      <c r="A8674" t="s">
        <v>134</v>
      </c>
      <c r="B8674">
        <v>1995</v>
      </c>
      <c r="C8674" s="10">
        <v>2575</v>
      </c>
      <c r="D8674">
        <v>276</v>
      </c>
      <c r="E8674">
        <v>1640</v>
      </c>
      <c r="F8674">
        <v>631</v>
      </c>
      <c r="G8674">
        <v>28</v>
      </c>
      <c r="H8674">
        <v>0</v>
      </c>
      <c r="I8674">
        <v>1.03</v>
      </c>
      <c r="J8674" s="10">
        <v>44</v>
      </c>
      <c r="K8674" s="13">
        <f t="shared" si="272"/>
        <v>1990</v>
      </c>
      <c r="L8674" s="1" t="str">
        <f t="shared" si="271"/>
        <v/>
      </c>
    </row>
    <row r="8675" spans="1:12" ht="13.8" customHeight="1" x14ac:dyDescent="0.3">
      <c r="A8675" t="s">
        <v>134</v>
      </c>
      <c r="B8675">
        <v>1996</v>
      </c>
      <c r="C8675" s="10">
        <v>2495</v>
      </c>
      <c r="D8675">
        <v>259</v>
      </c>
      <c r="E8675">
        <v>1645</v>
      </c>
      <c r="F8675">
        <v>546</v>
      </c>
      <c r="G8675">
        <v>44</v>
      </c>
      <c r="H8675">
        <v>0</v>
      </c>
      <c r="I8675">
        <v>1.01</v>
      </c>
      <c r="J8675" s="10">
        <v>46</v>
      </c>
      <c r="K8675" s="13">
        <f t="shared" si="272"/>
        <v>1990</v>
      </c>
      <c r="L8675" s="1" t="str">
        <f t="shared" si="271"/>
        <v/>
      </c>
    </row>
    <row r="8676" spans="1:12" ht="13.8" customHeight="1" x14ac:dyDescent="0.3">
      <c r="A8676" t="s">
        <v>134</v>
      </c>
      <c r="B8676">
        <v>1997</v>
      </c>
      <c r="C8676" s="10">
        <v>2306</v>
      </c>
      <c r="D8676">
        <v>230</v>
      </c>
      <c r="E8676">
        <v>1378</v>
      </c>
      <c r="F8676">
        <v>665</v>
      </c>
      <c r="G8676">
        <v>33</v>
      </c>
      <c r="H8676">
        <v>0</v>
      </c>
      <c r="I8676">
        <v>0.95</v>
      </c>
      <c r="J8676" s="10">
        <v>44</v>
      </c>
      <c r="K8676" s="13">
        <f t="shared" si="272"/>
        <v>1990</v>
      </c>
      <c r="L8676" s="1" t="str">
        <f t="shared" si="271"/>
        <v/>
      </c>
    </row>
    <row r="8677" spans="1:12" ht="13.8" customHeight="1" x14ac:dyDescent="0.3">
      <c r="A8677" t="s">
        <v>134</v>
      </c>
      <c r="B8677">
        <v>1998</v>
      </c>
      <c r="C8677" s="10">
        <v>2199</v>
      </c>
      <c r="D8677">
        <v>169</v>
      </c>
      <c r="E8677">
        <v>1335</v>
      </c>
      <c r="F8677">
        <v>645</v>
      </c>
      <c r="G8677">
        <v>50</v>
      </c>
      <c r="H8677">
        <v>0</v>
      </c>
      <c r="I8677">
        <v>0.91</v>
      </c>
      <c r="J8677" s="10">
        <v>25</v>
      </c>
      <c r="K8677" s="13">
        <f t="shared" si="272"/>
        <v>1990</v>
      </c>
      <c r="L8677" s="1" t="str">
        <f t="shared" si="271"/>
        <v/>
      </c>
    </row>
    <row r="8678" spans="1:12" ht="13.8" customHeight="1" x14ac:dyDescent="0.3">
      <c r="A8678" t="s">
        <v>134</v>
      </c>
      <c r="B8678">
        <v>1999</v>
      </c>
      <c r="C8678" s="10">
        <v>1849</v>
      </c>
      <c r="D8678">
        <v>131</v>
      </c>
      <c r="E8678">
        <v>1100</v>
      </c>
      <c r="F8678">
        <v>618</v>
      </c>
      <c r="G8678">
        <v>0</v>
      </c>
      <c r="H8678">
        <v>0</v>
      </c>
      <c r="I8678">
        <v>0.77</v>
      </c>
      <c r="J8678" s="10">
        <v>25</v>
      </c>
      <c r="K8678" s="13">
        <f t="shared" si="272"/>
        <v>1990</v>
      </c>
      <c r="L8678" s="1" t="str">
        <f t="shared" si="271"/>
        <v/>
      </c>
    </row>
    <row r="8679" spans="1:12" ht="13.8" customHeight="1" x14ac:dyDescent="0.3">
      <c r="A8679" t="s">
        <v>134</v>
      </c>
      <c r="B8679">
        <v>2000</v>
      </c>
      <c r="C8679" s="10">
        <v>1732</v>
      </c>
      <c r="D8679">
        <v>136</v>
      </c>
      <c r="E8679">
        <v>914</v>
      </c>
      <c r="F8679">
        <v>682</v>
      </c>
      <c r="G8679">
        <v>0</v>
      </c>
      <c r="H8679">
        <v>0</v>
      </c>
      <c r="I8679">
        <v>0.73</v>
      </c>
      <c r="J8679" s="10">
        <v>29</v>
      </c>
      <c r="K8679" s="13">
        <f t="shared" si="272"/>
        <v>1990</v>
      </c>
      <c r="L8679" s="1" t="str">
        <f t="shared" si="271"/>
        <v/>
      </c>
    </row>
    <row r="8680" spans="1:12" ht="13.8" customHeight="1" x14ac:dyDescent="0.3">
      <c r="A8680" t="s">
        <v>134</v>
      </c>
      <c r="B8680">
        <v>2001</v>
      </c>
      <c r="C8680" s="10">
        <v>1905</v>
      </c>
      <c r="D8680">
        <v>128</v>
      </c>
      <c r="E8680">
        <v>984</v>
      </c>
      <c r="F8680">
        <v>793</v>
      </c>
      <c r="G8680">
        <v>0</v>
      </c>
      <c r="H8680">
        <v>0</v>
      </c>
      <c r="I8680">
        <v>0.8</v>
      </c>
      <c r="J8680" s="10">
        <v>191</v>
      </c>
      <c r="K8680" s="13">
        <f t="shared" si="272"/>
        <v>1990</v>
      </c>
      <c r="L8680" s="1" t="str">
        <f t="shared" si="271"/>
        <v/>
      </c>
    </row>
    <row r="8681" spans="1:12" ht="13.8" customHeight="1" x14ac:dyDescent="0.3">
      <c r="A8681" t="s">
        <v>134</v>
      </c>
      <c r="B8681">
        <v>2002</v>
      </c>
      <c r="C8681" s="10">
        <v>1885</v>
      </c>
      <c r="D8681">
        <v>103</v>
      </c>
      <c r="E8681">
        <v>940</v>
      </c>
      <c r="F8681">
        <v>807</v>
      </c>
      <c r="G8681">
        <v>35</v>
      </c>
      <c r="H8681">
        <v>0</v>
      </c>
      <c r="I8681">
        <v>0.8</v>
      </c>
      <c r="J8681" s="10">
        <v>201</v>
      </c>
      <c r="K8681" s="13">
        <f t="shared" si="272"/>
        <v>1990</v>
      </c>
      <c r="L8681" s="1" t="str">
        <f t="shared" si="271"/>
        <v/>
      </c>
    </row>
    <row r="8682" spans="1:12" ht="13.8" customHeight="1" x14ac:dyDescent="0.3">
      <c r="A8682" t="s">
        <v>134</v>
      </c>
      <c r="B8682">
        <v>2003</v>
      </c>
      <c r="C8682" s="10">
        <v>2010</v>
      </c>
      <c r="D8682">
        <v>90</v>
      </c>
      <c r="E8682">
        <v>1039</v>
      </c>
      <c r="F8682">
        <v>841</v>
      </c>
      <c r="G8682">
        <v>40</v>
      </c>
      <c r="H8682">
        <v>0</v>
      </c>
      <c r="I8682">
        <v>0.86</v>
      </c>
      <c r="J8682" s="10">
        <v>196</v>
      </c>
      <c r="K8682" s="13">
        <f t="shared" si="272"/>
        <v>1990</v>
      </c>
      <c r="L8682" s="1" t="str">
        <f t="shared" si="271"/>
        <v/>
      </c>
    </row>
    <row r="8683" spans="1:12" ht="13.8" customHeight="1" x14ac:dyDescent="0.3">
      <c r="A8683" t="s">
        <v>134</v>
      </c>
      <c r="B8683">
        <v>2004</v>
      </c>
      <c r="C8683" s="10">
        <v>2019</v>
      </c>
      <c r="D8683">
        <v>70</v>
      </c>
      <c r="E8683">
        <v>1078</v>
      </c>
      <c r="F8683">
        <v>832</v>
      </c>
      <c r="G8683">
        <v>39</v>
      </c>
      <c r="H8683">
        <v>0</v>
      </c>
      <c r="I8683">
        <v>0.87</v>
      </c>
      <c r="J8683" s="10">
        <v>215</v>
      </c>
      <c r="K8683" s="13">
        <f t="shared" si="272"/>
        <v>1990</v>
      </c>
      <c r="L8683" s="1" t="str">
        <f t="shared" si="271"/>
        <v/>
      </c>
    </row>
    <row r="8684" spans="1:12" ht="13.8" customHeight="1" x14ac:dyDescent="0.3">
      <c r="A8684" t="s">
        <v>134</v>
      </c>
      <c r="B8684">
        <v>2005</v>
      </c>
      <c r="C8684" s="10">
        <v>2047</v>
      </c>
      <c r="D8684">
        <v>85</v>
      </c>
      <c r="E8684">
        <v>1077</v>
      </c>
      <c r="F8684">
        <v>848</v>
      </c>
      <c r="G8684">
        <v>38</v>
      </c>
      <c r="H8684">
        <v>0</v>
      </c>
      <c r="I8684">
        <v>0.89</v>
      </c>
      <c r="J8684" s="10">
        <v>274</v>
      </c>
      <c r="K8684" s="13">
        <f t="shared" si="272"/>
        <v>1990</v>
      </c>
      <c r="L8684" s="1" t="str">
        <f t="shared" si="271"/>
        <v/>
      </c>
    </row>
    <row r="8685" spans="1:12" ht="13.8" customHeight="1" x14ac:dyDescent="0.3">
      <c r="A8685" t="s">
        <v>134</v>
      </c>
      <c r="B8685">
        <v>2006</v>
      </c>
      <c r="C8685" s="10">
        <v>2185</v>
      </c>
      <c r="D8685">
        <v>88</v>
      </c>
      <c r="E8685">
        <v>1181</v>
      </c>
      <c r="F8685">
        <v>879</v>
      </c>
      <c r="G8685">
        <v>38</v>
      </c>
      <c r="H8685">
        <v>0</v>
      </c>
      <c r="I8685">
        <v>0.95</v>
      </c>
      <c r="J8685" s="10">
        <v>226</v>
      </c>
      <c r="K8685" s="13">
        <f t="shared" si="272"/>
        <v>1990</v>
      </c>
      <c r="L8685" s="1" t="str">
        <f t="shared" si="271"/>
        <v/>
      </c>
    </row>
    <row r="8686" spans="1:12" ht="13.8" customHeight="1" x14ac:dyDescent="0.3">
      <c r="A8686" t="s">
        <v>134</v>
      </c>
      <c r="B8686">
        <v>2007</v>
      </c>
      <c r="C8686" s="10">
        <v>2268</v>
      </c>
      <c r="D8686">
        <v>111</v>
      </c>
      <c r="E8686">
        <v>1267</v>
      </c>
      <c r="F8686">
        <v>849</v>
      </c>
      <c r="G8686">
        <v>41</v>
      </c>
      <c r="H8686">
        <v>0</v>
      </c>
      <c r="I8686">
        <v>1.05</v>
      </c>
      <c r="J8686" s="10">
        <v>221</v>
      </c>
      <c r="K8686" s="13">
        <f t="shared" si="272"/>
        <v>1990</v>
      </c>
      <c r="L8686" s="1" t="str">
        <f t="shared" si="271"/>
        <v/>
      </c>
    </row>
    <row r="8687" spans="1:12" ht="13.8" customHeight="1" x14ac:dyDescent="0.3">
      <c r="A8687" t="s">
        <v>134</v>
      </c>
      <c r="B8687">
        <v>2008</v>
      </c>
      <c r="C8687" s="10">
        <v>2155</v>
      </c>
      <c r="D8687">
        <v>110</v>
      </c>
      <c r="E8687">
        <v>1170</v>
      </c>
      <c r="F8687">
        <v>833</v>
      </c>
      <c r="G8687">
        <v>42</v>
      </c>
      <c r="H8687">
        <v>0</v>
      </c>
      <c r="I8687">
        <v>1.01</v>
      </c>
      <c r="J8687" s="10">
        <v>260</v>
      </c>
      <c r="K8687" s="13">
        <f t="shared" si="272"/>
        <v>1990</v>
      </c>
      <c r="L8687" s="1" t="str">
        <f t="shared" si="271"/>
        <v/>
      </c>
    </row>
    <row r="8688" spans="1:12" ht="13.8" customHeight="1" x14ac:dyDescent="0.3">
      <c r="A8688" t="s">
        <v>134</v>
      </c>
      <c r="B8688">
        <v>2009</v>
      </c>
      <c r="C8688" s="10">
        <v>1972</v>
      </c>
      <c r="D8688">
        <v>89</v>
      </c>
      <c r="E8688">
        <v>1068</v>
      </c>
      <c r="F8688">
        <v>766</v>
      </c>
      <c r="G8688">
        <v>49</v>
      </c>
      <c r="H8688">
        <v>0</v>
      </c>
      <c r="I8688">
        <v>0.93</v>
      </c>
      <c r="J8688" s="10">
        <v>323</v>
      </c>
      <c r="K8688" s="13">
        <f t="shared" si="272"/>
        <v>1990</v>
      </c>
      <c r="L8688" s="1" t="str">
        <f t="shared" si="271"/>
        <v/>
      </c>
    </row>
    <row r="8689" spans="1:12" ht="13.8" customHeight="1" x14ac:dyDescent="0.3">
      <c r="A8689" t="s">
        <v>134</v>
      </c>
      <c r="B8689">
        <v>2010</v>
      </c>
      <c r="C8689" s="10">
        <v>2202</v>
      </c>
      <c r="D8689">
        <v>112</v>
      </c>
      <c r="E8689">
        <v>1091</v>
      </c>
      <c r="F8689">
        <v>913</v>
      </c>
      <c r="G8689">
        <v>86</v>
      </c>
      <c r="H8689">
        <v>0</v>
      </c>
      <c r="I8689">
        <v>1.05</v>
      </c>
      <c r="J8689" s="10">
        <v>316</v>
      </c>
      <c r="K8689" s="13">
        <f t="shared" si="272"/>
        <v>1990</v>
      </c>
      <c r="L8689" s="1" t="str">
        <f t="shared" si="271"/>
        <v/>
      </c>
    </row>
    <row r="8690" spans="1:12" ht="13.8" customHeight="1" x14ac:dyDescent="0.3">
      <c r="A8690" t="s">
        <v>134</v>
      </c>
      <c r="B8690">
        <v>2011</v>
      </c>
      <c r="C8690" s="10">
        <v>1989</v>
      </c>
      <c r="D8690">
        <v>114</v>
      </c>
      <c r="E8690">
        <v>968</v>
      </c>
      <c r="F8690">
        <v>805</v>
      </c>
      <c r="G8690">
        <v>102</v>
      </c>
      <c r="H8690">
        <v>0</v>
      </c>
      <c r="I8690">
        <v>0.96</v>
      </c>
      <c r="J8690" s="10">
        <v>284</v>
      </c>
      <c r="K8690" s="13">
        <f t="shared" si="272"/>
        <v>1990</v>
      </c>
      <c r="L8690" s="1" t="str">
        <f t="shared" si="271"/>
        <v/>
      </c>
    </row>
    <row r="8691" spans="1:12" ht="13.8" customHeight="1" x14ac:dyDescent="0.3">
      <c r="A8691" t="s">
        <v>134</v>
      </c>
      <c r="B8691">
        <v>2012</v>
      </c>
      <c r="C8691" s="10">
        <v>1926</v>
      </c>
      <c r="D8691">
        <v>95</v>
      </c>
      <c r="E8691">
        <v>951</v>
      </c>
      <c r="F8691">
        <v>756</v>
      </c>
      <c r="G8691">
        <v>123</v>
      </c>
      <c r="H8691">
        <v>0</v>
      </c>
      <c r="I8691">
        <v>0.95</v>
      </c>
      <c r="J8691" s="10">
        <v>307</v>
      </c>
      <c r="K8691" s="13">
        <f t="shared" si="272"/>
        <v>1990</v>
      </c>
      <c r="L8691" s="1">
        <f t="shared" si="271"/>
        <v>1</v>
      </c>
    </row>
    <row r="8692" spans="1:12" ht="13.8" customHeight="1" x14ac:dyDescent="0.3">
      <c r="A8692" t="s">
        <v>134</v>
      </c>
      <c r="B8692">
        <v>2013</v>
      </c>
      <c r="C8692" s="10">
        <v>1931</v>
      </c>
      <c r="D8692">
        <v>82</v>
      </c>
      <c r="E8692">
        <v>960</v>
      </c>
      <c r="F8692">
        <v>752</v>
      </c>
      <c r="G8692">
        <v>136</v>
      </c>
      <c r="H8692">
        <v>0</v>
      </c>
      <c r="I8692">
        <v>0.96</v>
      </c>
      <c r="J8692" s="10">
        <v>310</v>
      </c>
      <c r="K8692" s="13">
        <f t="shared" si="272"/>
        <v>1990</v>
      </c>
      <c r="L8692" s="1">
        <f t="shared" si="271"/>
        <v>1</v>
      </c>
    </row>
    <row r="8693" spans="1:12" ht="13.8" customHeight="1" x14ac:dyDescent="0.3">
      <c r="A8693" t="s">
        <v>134</v>
      </c>
      <c r="B8693">
        <v>2014</v>
      </c>
      <c r="C8693" s="10">
        <v>1902</v>
      </c>
      <c r="D8693">
        <v>62</v>
      </c>
      <c r="E8693">
        <v>1002</v>
      </c>
      <c r="F8693">
        <v>676</v>
      </c>
      <c r="G8693">
        <v>163</v>
      </c>
      <c r="H8693">
        <v>0</v>
      </c>
      <c r="I8693">
        <v>0.96</v>
      </c>
      <c r="J8693" s="10">
        <v>292</v>
      </c>
      <c r="K8693" s="13">
        <f t="shared" si="272"/>
        <v>1990</v>
      </c>
      <c r="L8693" s="1">
        <f t="shared" si="271"/>
        <v>1</v>
      </c>
    </row>
    <row r="8694" spans="1:12" ht="13.8" customHeight="1" x14ac:dyDescent="0.3">
      <c r="A8694" t="s">
        <v>135</v>
      </c>
      <c r="B8694">
        <v>1931</v>
      </c>
      <c r="C8694" s="10">
        <v>1</v>
      </c>
      <c r="D8694" t="s">
        <v>11</v>
      </c>
      <c r="E8694" t="s">
        <v>11</v>
      </c>
      <c r="F8694" t="s">
        <v>11</v>
      </c>
      <c r="G8694">
        <v>1</v>
      </c>
      <c r="H8694" t="s">
        <v>11</v>
      </c>
      <c r="I8694" t="s">
        <v>11</v>
      </c>
      <c r="J8694" s="10">
        <v>0</v>
      </c>
      <c r="K8694" s="13">
        <f t="shared" si="272"/>
        <v>1958</v>
      </c>
      <c r="L8694" s="1" t="str">
        <f t="shared" si="271"/>
        <v/>
      </c>
    </row>
    <row r="8695" spans="1:12" ht="13.8" customHeight="1" x14ac:dyDescent="0.3">
      <c r="A8695" t="s">
        <v>135</v>
      </c>
      <c r="B8695">
        <v>1932</v>
      </c>
      <c r="C8695" s="10">
        <v>3</v>
      </c>
      <c r="D8695" t="s">
        <v>11</v>
      </c>
      <c r="E8695" t="s">
        <v>11</v>
      </c>
      <c r="F8695" t="s">
        <v>11</v>
      </c>
      <c r="G8695">
        <v>3</v>
      </c>
      <c r="H8695" t="s">
        <v>11</v>
      </c>
      <c r="I8695" t="s">
        <v>11</v>
      </c>
      <c r="J8695" s="10">
        <v>0</v>
      </c>
      <c r="K8695" s="13">
        <f t="shared" si="272"/>
        <v>1958</v>
      </c>
      <c r="L8695" s="1" t="str">
        <f t="shared" si="271"/>
        <v/>
      </c>
    </row>
    <row r="8696" spans="1:12" ht="13.8" customHeight="1" x14ac:dyDescent="0.3">
      <c r="A8696" t="s">
        <v>135</v>
      </c>
      <c r="B8696">
        <v>1933</v>
      </c>
      <c r="C8696" s="10">
        <v>4</v>
      </c>
      <c r="D8696" t="s">
        <v>11</v>
      </c>
      <c r="E8696" t="s">
        <v>11</v>
      </c>
      <c r="F8696" t="s">
        <v>11</v>
      </c>
      <c r="G8696">
        <v>4</v>
      </c>
      <c r="H8696" t="s">
        <v>11</v>
      </c>
      <c r="I8696" t="s">
        <v>11</v>
      </c>
      <c r="J8696" s="10">
        <v>0</v>
      </c>
      <c r="K8696" s="13">
        <f t="shared" si="272"/>
        <v>1958</v>
      </c>
      <c r="L8696" s="1" t="str">
        <f t="shared" si="271"/>
        <v/>
      </c>
    </row>
    <row r="8697" spans="1:12" ht="13.8" customHeight="1" x14ac:dyDescent="0.3">
      <c r="A8697" t="s">
        <v>135</v>
      </c>
      <c r="B8697">
        <v>1935</v>
      </c>
      <c r="C8697" s="10">
        <v>14</v>
      </c>
      <c r="D8697" t="s">
        <v>11</v>
      </c>
      <c r="E8697" t="s">
        <v>11</v>
      </c>
      <c r="F8697" t="s">
        <v>11</v>
      </c>
      <c r="G8697">
        <v>14</v>
      </c>
      <c r="H8697" t="s">
        <v>11</v>
      </c>
      <c r="I8697" t="s">
        <v>11</v>
      </c>
      <c r="J8697" s="10">
        <v>0</v>
      </c>
      <c r="K8697" s="13">
        <f t="shared" si="272"/>
        <v>1958</v>
      </c>
      <c r="L8697" s="1" t="str">
        <f t="shared" si="271"/>
        <v/>
      </c>
    </row>
    <row r="8698" spans="1:12" ht="13.8" customHeight="1" x14ac:dyDescent="0.3">
      <c r="A8698" t="s">
        <v>135</v>
      </c>
      <c r="B8698">
        <v>1936</v>
      </c>
      <c r="C8698" s="10">
        <v>16</v>
      </c>
      <c r="D8698" t="s">
        <v>11</v>
      </c>
      <c r="E8698" t="s">
        <v>11</v>
      </c>
      <c r="F8698" t="s">
        <v>11</v>
      </c>
      <c r="G8698">
        <v>16</v>
      </c>
      <c r="H8698" t="s">
        <v>11</v>
      </c>
      <c r="I8698" t="s">
        <v>11</v>
      </c>
      <c r="J8698" s="10">
        <v>0</v>
      </c>
      <c r="K8698" s="13">
        <f t="shared" si="272"/>
        <v>1958</v>
      </c>
      <c r="L8698" s="1" t="str">
        <f t="shared" si="271"/>
        <v/>
      </c>
    </row>
    <row r="8699" spans="1:12" ht="13.8" customHeight="1" x14ac:dyDescent="0.3">
      <c r="A8699" t="s">
        <v>135</v>
      </c>
      <c r="B8699">
        <v>1937</v>
      </c>
      <c r="C8699" s="10">
        <v>17</v>
      </c>
      <c r="D8699" t="s">
        <v>11</v>
      </c>
      <c r="E8699" t="s">
        <v>11</v>
      </c>
      <c r="F8699" t="s">
        <v>11</v>
      </c>
      <c r="G8699">
        <v>17</v>
      </c>
      <c r="H8699" t="s">
        <v>11</v>
      </c>
      <c r="I8699" t="s">
        <v>11</v>
      </c>
      <c r="J8699" s="10">
        <v>0</v>
      </c>
      <c r="K8699" s="13">
        <f t="shared" si="272"/>
        <v>1958</v>
      </c>
      <c r="L8699" s="1" t="str">
        <f t="shared" si="271"/>
        <v/>
      </c>
    </row>
    <row r="8700" spans="1:12" ht="13.8" customHeight="1" x14ac:dyDescent="0.3">
      <c r="A8700" t="s">
        <v>135</v>
      </c>
      <c r="B8700">
        <v>1938</v>
      </c>
      <c r="C8700" s="10">
        <v>17</v>
      </c>
      <c r="D8700" t="s">
        <v>11</v>
      </c>
      <c r="E8700" t="s">
        <v>11</v>
      </c>
      <c r="F8700" t="s">
        <v>11</v>
      </c>
      <c r="G8700">
        <v>17</v>
      </c>
      <c r="H8700" t="s">
        <v>11</v>
      </c>
      <c r="I8700" t="s">
        <v>11</v>
      </c>
      <c r="J8700" s="10">
        <v>0</v>
      </c>
      <c r="K8700" s="13">
        <f t="shared" si="272"/>
        <v>1958</v>
      </c>
      <c r="L8700" s="1" t="str">
        <f t="shared" si="271"/>
        <v/>
      </c>
    </row>
    <row r="8701" spans="1:12" ht="13.8" customHeight="1" x14ac:dyDescent="0.3">
      <c r="A8701" t="s">
        <v>135</v>
      </c>
      <c r="B8701">
        <v>1939</v>
      </c>
      <c r="C8701" s="10">
        <v>16</v>
      </c>
      <c r="D8701" t="s">
        <v>11</v>
      </c>
      <c r="E8701" t="s">
        <v>11</v>
      </c>
      <c r="F8701" t="s">
        <v>11</v>
      </c>
      <c r="G8701">
        <v>16</v>
      </c>
      <c r="H8701" t="s">
        <v>11</v>
      </c>
      <c r="I8701" t="s">
        <v>11</v>
      </c>
      <c r="J8701" s="10">
        <v>0</v>
      </c>
      <c r="K8701" s="13">
        <f t="shared" si="272"/>
        <v>1958</v>
      </c>
      <c r="L8701" s="1" t="str">
        <f t="shared" si="271"/>
        <v/>
      </c>
    </row>
    <row r="8702" spans="1:12" ht="13.8" customHeight="1" x14ac:dyDescent="0.3">
      <c r="A8702" t="s">
        <v>135</v>
      </c>
      <c r="B8702">
        <v>1940</v>
      </c>
      <c r="C8702" s="10">
        <v>6</v>
      </c>
      <c r="D8702" t="s">
        <v>11</v>
      </c>
      <c r="E8702" t="s">
        <v>11</v>
      </c>
      <c r="F8702" t="s">
        <v>11</v>
      </c>
      <c r="G8702">
        <v>6</v>
      </c>
      <c r="H8702" t="s">
        <v>11</v>
      </c>
      <c r="I8702" t="s">
        <v>11</v>
      </c>
      <c r="J8702" s="10">
        <v>0</v>
      </c>
      <c r="K8702" s="13">
        <f t="shared" si="272"/>
        <v>1958</v>
      </c>
      <c r="L8702" s="1" t="str">
        <f t="shared" si="271"/>
        <v/>
      </c>
    </row>
    <row r="8703" spans="1:12" ht="13.8" customHeight="1" x14ac:dyDescent="0.3">
      <c r="A8703" t="s">
        <v>135</v>
      </c>
      <c r="B8703">
        <v>1941</v>
      </c>
      <c r="C8703" s="10">
        <v>6</v>
      </c>
      <c r="D8703" t="s">
        <v>11</v>
      </c>
      <c r="E8703" t="s">
        <v>11</v>
      </c>
      <c r="F8703" t="s">
        <v>11</v>
      </c>
      <c r="G8703">
        <v>6</v>
      </c>
      <c r="H8703" t="s">
        <v>11</v>
      </c>
      <c r="I8703" t="s">
        <v>11</v>
      </c>
      <c r="J8703" s="10">
        <v>0</v>
      </c>
      <c r="K8703" s="13">
        <f t="shared" si="272"/>
        <v>1958</v>
      </c>
      <c r="L8703" s="1" t="str">
        <f t="shared" si="271"/>
        <v/>
      </c>
    </row>
    <row r="8704" spans="1:12" ht="13.8" customHeight="1" x14ac:dyDescent="0.3">
      <c r="A8704" t="s">
        <v>135</v>
      </c>
      <c r="B8704">
        <v>1942</v>
      </c>
      <c r="C8704" s="10">
        <v>96</v>
      </c>
      <c r="D8704" t="s">
        <v>11</v>
      </c>
      <c r="E8704" t="s">
        <v>11</v>
      </c>
      <c r="F8704" t="s">
        <v>11</v>
      </c>
      <c r="G8704">
        <v>96</v>
      </c>
      <c r="H8704" t="s">
        <v>11</v>
      </c>
      <c r="I8704" t="s">
        <v>11</v>
      </c>
      <c r="J8704" s="10">
        <v>0</v>
      </c>
      <c r="K8704" s="13">
        <f t="shared" si="272"/>
        <v>1958</v>
      </c>
      <c r="L8704" s="1" t="str">
        <f t="shared" si="271"/>
        <v/>
      </c>
    </row>
    <row r="8705" spans="1:12" ht="13.8" customHeight="1" x14ac:dyDescent="0.3">
      <c r="A8705" t="s">
        <v>135</v>
      </c>
      <c r="B8705">
        <v>1943</v>
      </c>
      <c r="C8705" s="10">
        <v>10</v>
      </c>
      <c r="D8705" t="s">
        <v>11</v>
      </c>
      <c r="E8705" t="s">
        <v>11</v>
      </c>
      <c r="F8705" t="s">
        <v>11</v>
      </c>
      <c r="G8705">
        <v>10</v>
      </c>
      <c r="H8705" t="s">
        <v>11</v>
      </c>
      <c r="I8705" t="s">
        <v>11</v>
      </c>
      <c r="J8705" s="10">
        <v>0</v>
      </c>
      <c r="K8705" s="13">
        <f t="shared" si="272"/>
        <v>1958</v>
      </c>
      <c r="L8705" s="1" t="str">
        <f t="shared" si="271"/>
        <v/>
      </c>
    </row>
    <row r="8706" spans="1:12" ht="13.8" customHeight="1" x14ac:dyDescent="0.3">
      <c r="A8706" t="s">
        <v>135</v>
      </c>
      <c r="B8706">
        <v>1944</v>
      </c>
      <c r="C8706" s="10">
        <v>18</v>
      </c>
      <c r="D8706" t="s">
        <v>11</v>
      </c>
      <c r="E8706" t="s">
        <v>11</v>
      </c>
      <c r="F8706" t="s">
        <v>11</v>
      </c>
      <c r="G8706">
        <v>18</v>
      </c>
      <c r="H8706" t="s">
        <v>11</v>
      </c>
      <c r="I8706" t="s">
        <v>11</v>
      </c>
      <c r="J8706" s="10">
        <v>0</v>
      </c>
      <c r="K8706" s="13">
        <f t="shared" si="272"/>
        <v>1958</v>
      </c>
      <c r="L8706" s="1" t="str">
        <f t="shared" ref="L8706:L8769" si="273">IF(AND(B8706&gt;2011),1,"")</f>
        <v/>
      </c>
    </row>
    <row r="8707" spans="1:12" ht="13.8" customHeight="1" x14ac:dyDescent="0.3">
      <c r="A8707" t="s">
        <v>135</v>
      </c>
      <c r="B8707">
        <v>1945</v>
      </c>
      <c r="C8707" s="10">
        <v>20</v>
      </c>
      <c r="D8707" t="s">
        <v>11</v>
      </c>
      <c r="E8707" t="s">
        <v>11</v>
      </c>
      <c r="F8707" t="s">
        <v>11</v>
      </c>
      <c r="G8707">
        <v>20</v>
      </c>
      <c r="H8707" t="s">
        <v>11</v>
      </c>
      <c r="I8707" t="s">
        <v>11</v>
      </c>
      <c r="J8707" s="10">
        <v>0</v>
      </c>
      <c r="K8707" s="13">
        <f t="shared" si="272"/>
        <v>1958</v>
      </c>
      <c r="L8707" s="1" t="str">
        <f t="shared" si="273"/>
        <v/>
      </c>
    </row>
    <row r="8708" spans="1:12" ht="13.8" customHeight="1" x14ac:dyDescent="0.3">
      <c r="A8708" t="s">
        <v>135</v>
      </c>
      <c r="B8708">
        <v>1946</v>
      </c>
      <c r="C8708" s="10">
        <v>20</v>
      </c>
      <c r="D8708" t="s">
        <v>11</v>
      </c>
      <c r="E8708" t="s">
        <v>11</v>
      </c>
      <c r="F8708" t="s">
        <v>11</v>
      </c>
      <c r="G8708">
        <v>20</v>
      </c>
      <c r="H8708" t="s">
        <v>11</v>
      </c>
      <c r="I8708" t="s">
        <v>11</v>
      </c>
      <c r="J8708" s="10">
        <v>0</v>
      </c>
      <c r="K8708" s="13">
        <f t="shared" si="272"/>
        <v>1958</v>
      </c>
      <c r="L8708" s="1" t="str">
        <f t="shared" si="273"/>
        <v/>
      </c>
    </row>
    <row r="8709" spans="1:12" ht="13.8" customHeight="1" x14ac:dyDescent="0.3">
      <c r="A8709" t="s">
        <v>135</v>
      </c>
      <c r="B8709">
        <v>1947</v>
      </c>
      <c r="C8709" s="10">
        <v>23</v>
      </c>
      <c r="D8709" t="s">
        <v>11</v>
      </c>
      <c r="E8709" t="s">
        <v>11</v>
      </c>
      <c r="F8709" t="s">
        <v>11</v>
      </c>
      <c r="G8709">
        <v>23</v>
      </c>
      <c r="H8709" t="s">
        <v>11</v>
      </c>
      <c r="I8709" t="s">
        <v>11</v>
      </c>
      <c r="J8709" s="10">
        <v>0</v>
      </c>
      <c r="K8709" s="13">
        <f t="shared" si="272"/>
        <v>1958</v>
      </c>
      <c r="L8709" s="1" t="str">
        <f t="shared" si="273"/>
        <v/>
      </c>
    </row>
    <row r="8710" spans="1:12" ht="13.8" customHeight="1" x14ac:dyDescent="0.3">
      <c r="A8710" t="s">
        <v>135</v>
      </c>
      <c r="B8710">
        <v>1948</v>
      </c>
      <c r="C8710" s="10">
        <v>28</v>
      </c>
      <c r="D8710" t="s">
        <v>11</v>
      </c>
      <c r="E8710" t="s">
        <v>11</v>
      </c>
      <c r="F8710" t="s">
        <v>11</v>
      </c>
      <c r="G8710">
        <v>28</v>
      </c>
      <c r="H8710" t="s">
        <v>11</v>
      </c>
      <c r="I8710" t="s">
        <v>11</v>
      </c>
      <c r="J8710" s="10">
        <v>0</v>
      </c>
      <c r="K8710" s="13">
        <f t="shared" si="272"/>
        <v>1958</v>
      </c>
      <c r="L8710" s="1" t="str">
        <f t="shared" si="273"/>
        <v/>
      </c>
    </row>
    <row r="8711" spans="1:12" ht="13.8" customHeight="1" x14ac:dyDescent="0.3">
      <c r="A8711" t="s">
        <v>135</v>
      </c>
      <c r="B8711">
        <v>1949</v>
      </c>
      <c r="C8711" s="10">
        <v>32</v>
      </c>
      <c r="D8711" t="s">
        <v>11</v>
      </c>
      <c r="E8711" t="s">
        <v>11</v>
      </c>
      <c r="F8711" t="s">
        <v>11</v>
      </c>
      <c r="G8711">
        <v>32</v>
      </c>
      <c r="H8711" t="s">
        <v>11</v>
      </c>
      <c r="I8711" t="s">
        <v>11</v>
      </c>
      <c r="J8711" s="10">
        <v>0</v>
      </c>
      <c r="K8711" s="13">
        <f t="shared" si="272"/>
        <v>1958</v>
      </c>
      <c r="L8711" s="1" t="str">
        <f t="shared" si="273"/>
        <v/>
      </c>
    </row>
    <row r="8712" spans="1:12" ht="13.8" customHeight="1" x14ac:dyDescent="0.3">
      <c r="A8712" t="s">
        <v>135</v>
      </c>
      <c r="B8712">
        <v>1950</v>
      </c>
      <c r="C8712" s="10">
        <v>413</v>
      </c>
      <c r="D8712">
        <v>1</v>
      </c>
      <c r="E8712">
        <v>377</v>
      </c>
      <c r="F8712">
        <v>0</v>
      </c>
      <c r="G8712">
        <v>36</v>
      </c>
      <c r="H8712">
        <v>0</v>
      </c>
      <c r="I8712">
        <v>0.28999999999999998</v>
      </c>
      <c r="J8712" s="10">
        <v>12</v>
      </c>
      <c r="K8712" s="13">
        <f t="shared" ref="K8712:K8775" si="274">IF(B8712&lt;1990,IF(B8712&lt;1959,1958,1989),1990)</f>
        <v>1958</v>
      </c>
      <c r="L8712" s="1" t="str">
        <f t="shared" si="273"/>
        <v/>
      </c>
    </row>
    <row r="8713" spans="1:12" ht="13.8" customHeight="1" x14ac:dyDescent="0.3">
      <c r="A8713" t="s">
        <v>135</v>
      </c>
      <c r="B8713">
        <v>1951</v>
      </c>
      <c r="C8713" s="10">
        <v>398</v>
      </c>
      <c r="D8713">
        <v>1</v>
      </c>
      <c r="E8713">
        <v>357</v>
      </c>
      <c r="F8713">
        <v>0</v>
      </c>
      <c r="G8713">
        <v>41</v>
      </c>
      <c r="H8713">
        <v>0</v>
      </c>
      <c r="I8713">
        <v>0.27</v>
      </c>
      <c r="J8713" s="10">
        <v>226</v>
      </c>
      <c r="K8713" s="13">
        <f t="shared" si="274"/>
        <v>1958</v>
      </c>
      <c r="L8713" s="1" t="str">
        <f t="shared" si="273"/>
        <v/>
      </c>
    </row>
    <row r="8714" spans="1:12" ht="13.8" customHeight="1" x14ac:dyDescent="0.3">
      <c r="A8714" t="s">
        <v>135</v>
      </c>
      <c r="B8714">
        <v>1952</v>
      </c>
      <c r="C8714" s="10">
        <v>321</v>
      </c>
      <c r="D8714">
        <v>3</v>
      </c>
      <c r="E8714">
        <v>279</v>
      </c>
      <c r="F8714">
        <v>0</v>
      </c>
      <c r="G8714">
        <v>39</v>
      </c>
      <c r="H8714">
        <v>0</v>
      </c>
      <c r="I8714">
        <v>0.21</v>
      </c>
      <c r="J8714" s="10">
        <v>206</v>
      </c>
      <c r="K8714" s="13">
        <f t="shared" si="274"/>
        <v>1958</v>
      </c>
      <c r="L8714" s="1" t="str">
        <f t="shared" si="273"/>
        <v/>
      </c>
    </row>
    <row r="8715" spans="1:12" ht="13.8" customHeight="1" x14ac:dyDescent="0.3">
      <c r="A8715" t="s">
        <v>135</v>
      </c>
      <c r="B8715">
        <v>1953</v>
      </c>
      <c r="C8715" s="10">
        <v>341</v>
      </c>
      <c r="D8715">
        <v>3</v>
      </c>
      <c r="E8715">
        <v>297</v>
      </c>
      <c r="F8715">
        <v>0</v>
      </c>
      <c r="G8715">
        <v>41</v>
      </c>
      <c r="H8715">
        <v>0</v>
      </c>
      <c r="I8715">
        <v>0.22</v>
      </c>
      <c r="J8715" s="10">
        <v>214</v>
      </c>
      <c r="K8715" s="13">
        <f t="shared" si="274"/>
        <v>1958</v>
      </c>
      <c r="L8715" s="1" t="str">
        <f t="shared" si="273"/>
        <v/>
      </c>
    </row>
    <row r="8716" spans="1:12" ht="13.8" customHeight="1" x14ac:dyDescent="0.3">
      <c r="A8716" t="s">
        <v>135</v>
      </c>
      <c r="B8716">
        <v>1954</v>
      </c>
      <c r="C8716" s="10">
        <v>357</v>
      </c>
      <c r="D8716">
        <v>2</v>
      </c>
      <c r="E8716">
        <v>309</v>
      </c>
      <c r="F8716">
        <v>0</v>
      </c>
      <c r="G8716">
        <v>46</v>
      </c>
      <c r="H8716">
        <v>0</v>
      </c>
      <c r="I8716">
        <v>0.23</v>
      </c>
      <c r="J8716" s="10">
        <v>216</v>
      </c>
      <c r="K8716" s="13">
        <f t="shared" si="274"/>
        <v>1958</v>
      </c>
      <c r="L8716" s="1" t="str">
        <f t="shared" si="273"/>
        <v/>
      </c>
    </row>
    <row r="8717" spans="1:12" ht="13.8" customHeight="1" x14ac:dyDescent="0.3">
      <c r="A8717" t="s">
        <v>135</v>
      </c>
      <c r="B8717">
        <v>1955</v>
      </c>
      <c r="C8717" s="10">
        <v>443</v>
      </c>
      <c r="D8717">
        <v>1</v>
      </c>
      <c r="E8717">
        <v>380</v>
      </c>
      <c r="F8717">
        <v>0</v>
      </c>
      <c r="G8717">
        <v>62</v>
      </c>
      <c r="H8717">
        <v>0</v>
      </c>
      <c r="I8717">
        <v>0.27</v>
      </c>
      <c r="J8717" s="10">
        <v>182</v>
      </c>
      <c r="K8717" s="13">
        <f t="shared" si="274"/>
        <v>1958</v>
      </c>
      <c r="L8717" s="1" t="str">
        <f t="shared" si="273"/>
        <v/>
      </c>
    </row>
    <row r="8718" spans="1:12" ht="13.8" customHeight="1" x14ac:dyDescent="0.3">
      <c r="A8718" t="s">
        <v>135</v>
      </c>
      <c r="B8718">
        <v>1956</v>
      </c>
      <c r="C8718" s="10">
        <v>515</v>
      </c>
      <c r="D8718">
        <v>2</v>
      </c>
      <c r="E8718">
        <v>447</v>
      </c>
      <c r="F8718">
        <v>0</v>
      </c>
      <c r="G8718">
        <v>66</v>
      </c>
      <c r="H8718">
        <v>0</v>
      </c>
      <c r="I8718">
        <v>0.31</v>
      </c>
      <c r="J8718" s="10">
        <v>231</v>
      </c>
      <c r="K8718" s="13">
        <f t="shared" si="274"/>
        <v>1958</v>
      </c>
      <c r="L8718" s="1" t="str">
        <f t="shared" si="273"/>
        <v/>
      </c>
    </row>
    <row r="8719" spans="1:12" ht="13.8" customHeight="1" x14ac:dyDescent="0.3">
      <c r="A8719" t="s">
        <v>135</v>
      </c>
      <c r="B8719">
        <v>1957</v>
      </c>
      <c r="C8719" s="10">
        <v>564</v>
      </c>
      <c r="D8719">
        <v>2</v>
      </c>
      <c r="E8719">
        <v>486</v>
      </c>
      <c r="F8719">
        <v>0</v>
      </c>
      <c r="G8719">
        <v>76</v>
      </c>
      <c r="H8719">
        <v>0</v>
      </c>
      <c r="I8719">
        <v>0.32</v>
      </c>
      <c r="J8719" s="10">
        <v>198</v>
      </c>
      <c r="K8719" s="13">
        <f t="shared" si="274"/>
        <v>1958</v>
      </c>
      <c r="L8719" s="1" t="str">
        <f t="shared" si="273"/>
        <v/>
      </c>
    </row>
    <row r="8720" spans="1:12" ht="13.8" customHeight="1" x14ac:dyDescent="0.3">
      <c r="A8720" t="s">
        <v>135</v>
      </c>
      <c r="B8720">
        <v>1958</v>
      </c>
      <c r="C8720" s="10">
        <v>541</v>
      </c>
      <c r="D8720">
        <v>2</v>
      </c>
      <c r="E8720">
        <v>470</v>
      </c>
      <c r="F8720">
        <v>0</v>
      </c>
      <c r="G8720">
        <v>69</v>
      </c>
      <c r="H8720">
        <v>0</v>
      </c>
      <c r="I8720">
        <v>0.3</v>
      </c>
      <c r="J8720" s="10">
        <v>152</v>
      </c>
      <c r="K8720" s="13">
        <f t="shared" si="274"/>
        <v>1958</v>
      </c>
      <c r="L8720" s="1" t="str">
        <f t="shared" si="273"/>
        <v/>
      </c>
    </row>
    <row r="8721" spans="1:12" ht="13.8" customHeight="1" x14ac:dyDescent="0.3">
      <c r="A8721" t="s">
        <v>135</v>
      </c>
      <c r="B8721">
        <v>1959</v>
      </c>
      <c r="C8721" s="10">
        <v>669</v>
      </c>
      <c r="D8721">
        <v>2</v>
      </c>
      <c r="E8721">
        <v>566</v>
      </c>
      <c r="F8721">
        <v>0</v>
      </c>
      <c r="G8721">
        <v>101</v>
      </c>
      <c r="H8721">
        <v>0</v>
      </c>
      <c r="I8721">
        <v>0.36</v>
      </c>
      <c r="J8721" s="10">
        <v>197</v>
      </c>
      <c r="K8721" s="13">
        <f t="shared" si="274"/>
        <v>1989</v>
      </c>
      <c r="L8721" s="1" t="str">
        <f t="shared" si="273"/>
        <v/>
      </c>
    </row>
    <row r="8722" spans="1:12" ht="13.8" customHeight="1" x14ac:dyDescent="0.3">
      <c r="A8722" t="s">
        <v>135</v>
      </c>
      <c r="B8722">
        <v>1960</v>
      </c>
      <c r="C8722" s="10">
        <v>704</v>
      </c>
      <c r="D8722">
        <v>3</v>
      </c>
      <c r="E8722">
        <v>584</v>
      </c>
      <c r="F8722">
        <v>0</v>
      </c>
      <c r="G8722">
        <v>116</v>
      </c>
      <c r="H8722">
        <v>0</v>
      </c>
      <c r="I8722">
        <v>0.37</v>
      </c>
      <c r="J8722" s="10">
        <v>189</v>
      </c>
      <c r="K8722" s="13">
        <f t="shared" si="274"/>
        <v>1989</v>
      </c>
      <c r="L8722" s="1" t="str">
        <f t="shared" si="273"/>
        <v/>
      </c>
    </row>
    <row r="8723" spans="1:12" ht="13.8" customHeight="1" x14ac:dyDescent="0.3">
      <c r="A8723" t="s">
        <v>135</v>
      </c>
      <c r="B8723">
        <v>1961</v>
      </c>
      <c r="C8723" s="10">
        <v>732</v>
      </c>
      <c r="D8723">
        <v>1</v>
      </c>
      <c r="E8723">
        <v>612</v>
      </c>
      <c r="F8723">
        <v>0</v>
      </c>
      <c r="G8723">
        <v>119</v>
      </c>
      <c r="H8723">
        <v>0</v>
      </c>
      <c r="I8723">
        <v>0.37</v>
      </c>
      <c r="J8723" s="10">
        <v>190</v>
      </c>
      <c r="K8723" s="13">
        <f t="shared" si="274"/>
        <v>1989</v>
      </c>
      <c r="L8723" s="1" t="str">
        <f t="shared" si="273"/>
        <v/>
      </c>
    </row>
    <row r="8724" spans="1:12" ht="13.8" customHeight="1" x14ac:dyDescent="0.3">
      <c r="A8724" t="s">
        <v>135</v>
      </c>
      <c r="B8724">
        <v>1962</v>
      </c>
      <c r="C8724" s="10">
        <v>779</v>
      </c>
      <c r="D8724">
        <v>2</v>
      </c>
      <c r="E8724">
        <v>660</v>
      </c>
      <c r="F8724">
        <v>0</v>
      </c>
      <c r="G8724">
        <v>117</v>
      </c>
      <c r="H8724">
        <v>0</v>
      </c>
      <c r="I8724">
        <v>0.38</v>
      </c>
      <c r="J8724" s="10">
        <v>208</v>
      </c>
      <c r="K8724" s="13">
        <f t="shared" si="274"/>
        <v>1989</v>
      </c>
      <c r="L8724" s="1" t="str">
        <f t="shared" si="273"/>
        <v/>
      </c>
    </row>
    <row r="8725" spans="1:12" ht="13.8" customHeight="1" x14ac:dyDescent="0.3">
      <c r="A8725" t="s">
        <v>135</v>
      </c>
      <c r="B8725">
        <v>1963</v>
      </c>
      <c r="C8725" s="10">
        <v>826</v>
      </c>
      <c r="D8725">
        <v>6</v>
      </c>
      <c r="E8725">
        <v>698</v>
      </c>
      <c r="F8725">
        <v>0</v>
      </c>
      <c r="G8725">
        <v>122</v>
      </c>
      <c r="H8725">
        <v>0</v>
      </c>
      <c r="I8725">
        <v>0.4</v>
      </c>
      <c r="J8725" s="10">
        <v>262</v>
      </c>
      <c r="K8725" s="13">
        <f t="shared" si="274"/>
        <v>1989</v>
      </c>
      <c r="L8725" s="1" t="str">
        <f t="shared" si="273"/>
        <v/>
      </c>
    </row>
    <row r="8726" spans="1:12" ht="13.8" customHeight="1" x14ac:dyDescent="0.3">
      <c r="A8726" t="s">
        <v>135</v>
      </c>
      <c r="B8726">
        <v>1964</v>
      </c>
      <c r="C8726" s="10">
        <v>891</v>
      </c>
      <c r="D8726">
        <v>8</v>
      </c>
      <c r="E8726">
        <v>763</v>
      </c>
      <c r="F8726">
        <v>0</v>
      </c>
      <c r="G8726">
        <v>120</v>
      </c>
      <c r="H8726">
        <v>0</v>
      </c>
      <c r="I8726">
        <v>0.41</v>
      </c>
      <c r="J8726" s="10">
        <v>291</v>
      </c>
      <c r="K8726" s="13">
        <f t="shared" si="274"/>
        <v>1989</v>
      </c>
      <c r="L8726" s="1" t="str">
        <f t="shared" si="273"/>
        <v/>
      </c>
    </row>
    <row r="8727" spans="1:12" ht="13.8" customHeight="1" x14ac:dyDescent="0.3">
      <c r="A8727" t="s">
        <v>135</v>
      </c>
      <c r="B8727">
        <v>1965</v>
      </c>
      <c r="C8727" s="10">
        <v>905</v>
      </c>
      <c r="D8727">
        <v>7</v>
      </c>
      <c r="E8727">
        <v>766</v>
      </c>
      <c r="F8727">
        <v>0</v>
      </c>
      <c r="G8727">
        <v>132</v>
      </c>
      <c r="H8727">
        <v>0</v>
      </c>
      <c r="I8727">
        <v>0.41</v>
      </c>
      <c r="J8727" s="10">
        <v>409</v>
      </c>
      <c r="K8727" s="13">
        <f t="shared" si="274"/>
        <v>1989</v>
      </c>
      <c r="L8727" s="1" t="str">
        <f t="shared" si="273"/>
        <v/>
      </c>
    </row>
    <row r="8728" spans="1:12" ht="13.8" customHeight="1" x14ac:dyDescent="0.3">
      <c r="A8728" t="s">
        <v>135</v>
      </c>
      <c r="B8728">
        <v>1966</v>
      </c>
      <c r="C8728" s="10">
        <v>990</v>
      </c>
      <c r="D8728">
        <v>3</v>
      </c>
      <c r="E8728">
        <v>838</v>
      </c>
      <c r="F8728">
        <v>0</v>
      </c>
      <c r="G8728">
        <v>149</v>
      </c>
      <c r="H8728">
        <v>0</v>
      </c>
      <c r="I8728">
        <v>0.44</v>
      </c>
      <c r="J8728" s="10">
        <v>457</v>
      </c>
      <c r="K8728" s="13">
        <f t="shared" si="274"/>
        <v>1989</v>
      </c>
      <c r="L8728" s="1" t="str">
        <f t="shared" si="273"/>
        <v/>
      </c>
    </row>
    <row r="8729" spans="1:12" ht="13.8" customHeight="1" x14ac:dyDescent="0.3">
      <c r="A8729" t="s">
        <v>135</v>
      </c>
      <c r="B8729">
        <v>1967</v>
      </c>
      <c r="C8729" s="10">
        <v>974</v>
      </c>
      <c r="D8729">
        <v>1</v>
      </c>
      <c r="E8729">
        <v>835</v>
      </c>
      <c r="F8729">
        <v>0</v>
      </c>
      <c r="G8729">
        <v>138</v>
      </c>
      <c r="H8729">
        <v>0</v>
      </c>
      <c r="I8729">
        <v>0.42</v>
      </c>
      <c r="J8729" s="10">
        <v>410</v>
      </c>
      <c r="K8729" s="13">
        <f t="shared" si="274"/>
        <v>1989</v>
      </c>
      <c r="L8729" s="1" t="str">
        <f t="shared" si="273"/>
        <v/>
      </c>
    </row>
    <row r="8730" spans="1:12" ht="13.8" customHeight="1" x14ac:dyDescent="0.3">
      <c r="A8730" t="s">
        <v>135</v>
      </c>
      <c r="B8730">
        <v>1968</v>
      </c>
      <c r="C8730" s="10">
        <v>1009</v>
      </c>
      <c r="D8730">
        <v>3</v>
      </c>
      <c r="E8730">
        <v>882</v>
      </c>
      <c r="F8730">
        <v>0</v>
      </c>
      <c r="G8730">
        <v>123</v>
      </c>
      <c r="H8730">
        <v>0</v>
      </c>
      <c r="I8730">
        <v>0.43</v>
      </c>
      <c r="J8730" s="10">
        <v>590</v>
      </c>
      <c r="K8730" s="13">
        <f t="shared" si="274"/>
        <v>1989</v>
      </c>
      <c r="L8730" s="1" t="str">
        <f t="shared" si="273"/>
        <v/>
      </c>
    </row>
    <row r="8731" spans="1:12" ht="13.8" customHeight="1" x14ac:dyDescent="0.3">
      <c r="A8731" t="s">
        <v>135</v>
      </c>
      <c r="B8731">
        <v>1969</v>
      </c>
      <c r="C8731" s="10">
        <v>1187</v>
      </c>
      <c r="D8731">
        <v>7</v>
      </c>
      <c r="E8731">
        <v>1010</v>
      </c>
      <c r="F8731">
        <v>0</v>
      </c>
      <c r="G8731">
        <v>170</v>
      </c>
      <c r="H8731">
        <v>0</v>
      </c>
      <c r="I8731">
        <v>0.49</v>
      </c>
      <c r="J8731" s="10">
        <v>362</v>
      </c>
      <c r="K8731" s="13">
        <f t="shared" si="274"/>
        <v>1989</v>
      </c>
      <c r="L8731" s="1" t="str">
        <f t="shared" si="273"/>
        <v/>
      </c>
    </row>
    <row r="8732" spans="1:12" ht="13.8" customHeight="1" x14ac:dyDescent="0.3">
      <c r="A8732" t="s">
        <v>135</v>
      </c>
      <c r="B8732">
        <v>1970</v>
      </c>
      <c r="C8732" s="10">
        <v>1077</v>
      </c>
      <c r="D8732">
        <v>3</v>
      </c>
      <c r="E8732">
        <v>893</v>
      </c>
      <c r="F8732">
        <v>0</v>
      </c>
      <c r="G8732">
        <v>182</v>
      </c>
      <c r="H8732">
        <v>0</v>
      </c>
      <c r="I8732">
        <v>0.44</v>
      </c>
      <c r="J8732" s="10">
        <v>591</v>
      </c>
      <c r="K8732" s="13">
        <f t="shared" si="274"/>
        <v>1989</v>
      </c>
      <c r="L8732" s="1" t="str">
        <f t="shared" si="273"/>
        <v/>
      </c>
    </row>
    <row r="8733" spans="1:12" ht="13.8" customHeight="1" x14ac:dyDescent="0.3">
      <c r="A8733" t="s">
        <v>135</v>
      </c>
      <c r="B8733">
        <v>1971</v>
      </c>
      <c r="C8733" s="10">
        <v>1456</v>
      </c>
      <c r="D8733">
        <v>3</v>
      </c>
      <c r="E8733">
        <v>1249</v>
      </c>
      <c r="F8733">
        <v>0</v>
      </c>
      <c r="G8733">
        <v>204</v>
      </c>
      <c r="H8733">
        <v>0</v>
      </c>
      <c r="I8733">
        <v>0.57999999999999996</v>
      </c>
      <c r="J8733" s="10">
        <v>422</v>
      </c>
      <c r="K8733" s="13">
        <f t="shared" si="274"/>
        <v>1989</v>
      </c>
      <c r="L8733" s="1" t="str">
        <f t="shared" si="273"/>
        <v/>
      </c>
    </row>
    <row r="8734" spans="1:12" ht="13.8" customHeight="1" x14ac:dyDescent="0.3">
      <c r="A8734" t="s">
        <v>135</v>
      </c>
      <c r="B8734">
        <v>1972</v>
      </c>
      <c r="C8734" s="10">
        <v>1562</v>
      </c>
      <c r="D8734">
        <v>5</v>
      </c>
      <c r="E8734">
        <v>1329</v>
      </c>
      <c r="F8734">
        <v>0</v>
      </c>
      <c r="G8734">
        <v>229</v>
      </c>
      <c r="H8734">
        <v>0</v>
      </c>
      <c r="I8734">
        <v>0.6</v>
      </c>
      <c r="J8734" s="10">
        <v>389</v>
      </c>
      <c r="K8734" s="13">
        <f t="shared" si="274"/>
        <v>1989</v>
      </c>
      <c r="L8734" s="1" t="str">
        <f t="shared" si="273"/>
        <v/>
      </c>
    </row>
    <row r="8735" spans="1:12" ht="13.8" customHeight="1" x14ac:dyDescent="0.3">
      <c r="A8735" t="s">
        <v>135</v>
      </c>
      <c r="B8735">
        <v>1973</v>
      </c>
      <c r="C8735" s="10">
        <v>1956</v>
      </c>
      <c r="D8735">
        <v>10</v>
      </c>
      <c r="E8735">
        <v>1720</v>
      </c>
      <c r="F8735">
        <v>0</v>
      </c>
      <c r="G8735">
        <v>226</v>
      </c>
      <c r="H8735">
        <v>0</v>
      </c>
      <c r="I8735">
        <v>0.73</v>
      </c>
      <c r="J8735" s="10">
        <v>314</v>
      </c>
      <c r="K8735" s="13">
        <f t="shared" si="274"/>
        <v>1989</v>
      </c>
      <c r="L8735" s="1" t="str">
        <f t="shared" si="273"/>
        <v/>
      </c>
    </row>
    <row r="8736" spans="1:12" ht="13.8" customHeight="1" x14ac:dyDescent="0.3">
      <c r="A8736" t="s">
        <v>135</v>
      </c>
      <c r="B8736">
        <v>1974</v>
      </c>
      <c r="C8736" s="10">
        <v>1972</v>
      </c>
      <c r="D8736">
        <v>7</v>
      </c>
      <c r="E8736">
        <v>1728</v>
      </c>
      <c r="F8736">
        <v>0</v>
      </c>
      <c r="G8736">
        <v>237</v>
      </c>
      <c r="H8736">
        <v>0</v>
      </c>
      <c r="I8736">
        <v>0.72</v>
      </c>
      <c r="J8736" s="10">
        <v>316</v>
      </c>
      <c r="K8736" s="13">
        <f t="shared" si="274"/>
        <v>1989</v>
      </c>
      <c r="L8736" s="1" t="str">
        <f t="shared" si="273"/>
        <v/>
      </c>
    </row>
    <row r="8737" spans="1:12" ht="13.8" customHeight="1" x14ac:dyDescent="0.3">
      <c r="A8737" t="s">
        <v>135</v>
      </c>
      <c r="B8737">
        <v>1975</v>
      </c>
      <c r="C8737" s="10">
        <v>1754</v>
      </c>
      <c r="D8737">
        <v>7</v>
      </c>
      <c r="E8737">
        <v>1522</v>
      </c>
      <c r="F8737">
        <v>0</v>
      </c>
      <c r="G8737">
        <v>225</v>
      </c>
      <c r="H8737">
        <v>0</v>
      </c>
      <c r="I8737">
        <v>0.63</v>
      </c>
      <c r="J8737" s="10">
        <v>215</v>
      </c>
      <c r="K8737" s="13">
        <f t="shared" si="274"/>
        <v>1989</v>
      </c>
      <c r="L8737" s="1" t="str">
        <f t="shared" si="273"/>
        <v/>
      </c>
    </row>
    <row r="8738" spans="1:12" ht="13.8" customHeight="1" x14ac:dyDescent="0.3">
      <c r="A8738" t="s">
        <v>135</v>
      </c>
      <c r="B8738">
        <v>1976</v>
      </c>
      <c r="C8738" s="10">
        <v>1671</v>
      </c>
      <c r="D8738">
        <v>4</v>
      </c>
      <c r="E8738">
        <v>1435</v>
      </c>
      <c r="F8738">
        <v>0</v>
      </c>
      <c r="G8738">
        <v>232</v>
      </c>
      <c r="H8738">
        <v>0</v>
      </c>
      <c r="I8738">
        <v>0.6</v>
      </c>
      <c r="J8738" s="10">
        <v>150</v>
      </c>
      <c r="K8738" s="13">
        <f t="shared" si="274"/>
        <v>1989</v>
      </c>
      <c r="L8738" s="1" t="str">
        <f t="shared" si="273"/>
        <v/>
      </c>
    </row>
    <row r="8739" spans="1:12" ht="13.8" customHeight="1" x14ac:dyDescent="0.3">
      <c r="A8739" t="s">
        <v>135</v>
      </c>
      <c r="B8739">
        <v>1977</v>
      </c>
      <c r="C8739" s="10">
        <v>1520</v>
      </c>
      <c r="D8739">
        <v>4</v>
      </c>
      <c r="E8739">
        <v>1331</v>
      </c>
      <c r="F8739">
        <v>0</v>
      </c>
      <c r="G8739">
        <v>185</v>
      </c>
      <c r="H8739">
        <v>0</v>
      </c>
      <c r="I8739">
        <v>0.54</v>
      </c>
      <c r="J8739" s="10">
        <v>180</v>
      </c>
      <c r="K8739" s="13">
        <f t="shared" si="274"/>
        <v>1989</v>
      </c>
      <c r="L8739" s="1" t="str">
        <f t="shared" si="273"/>
        <v/>
      </c>
    </row>
    <row r="8740" spans="1:12" ht="13.8" customHeight="1" x14ac:dyDescent="0.3">
      <c r="A8740" t="s">
        <v>135</v>
      </c>
      <c r="B8740">
        <v>1978</v>
      </c>
      <c r="C8740" s="10">
        <v>1558</v>
      </c>
      <c r="D8740">
        <v>4</v>
      </c>
      <c r="E8740">
        <v>1366</v>
      </c>
      <c r="F8740">
        <v>0</v>
      </c>
      <c r="G8740">
        <v>188</v>
      </c>
      <c r="H8740">
        <v>0</v>
      </c>
      <c r="I8740">
        <v>0.56000000000000005</v>
      </c>
      <c r="J8740" s="10">
        <v>180</v>
      </c>
      <c r="K8740" s="13">
        <f t="shared" si="274"/>
        <v>1989</v>
      </c>
      <c r="L8740" s="1" t="str">
        <f t="shared" si="273"/>
        <v/>
      </c>
    </row>
    <row r="8741" spans="1:12" ht="13.8" customHeight="1" x14ac:dyDescent="0.3">
      <c r="A8741" t="s">
        <v>135</v>
      </c>
      <c r="B8741">
        <v>1979</v>
      </c>
      <c r="C8741" s="10">
        <v>1679</v>
      </c>
      <c r="D8741">
        <v>4</v>
      </c>
      <c r="E8741">
        <v>1386</v>
      </c>
      <c r="F8741">
        <v>0</v>
      </c>
      <c r="G8741">
        <v>289</v>
      </c>
      <c r="H8741">
        <v>0</v>
      </c>
      <c r="I8741">
        <v>0.6</v>
      </c>
      <c r="J8741" s="10">
        <v>206</v>
      </c>
      <c r="K8741" s="13">
        <f t="shared" si="274"/>
        <v>1989</v>
      </c>
      <c r="L8741" s="1" t="str">
        <f t="shared" si="273"/>
        <v/>
      </c>
    </row>
    <row r="8742" spans="1:12" ht="13.8" customHeight="1" x14ac:dyDescent="0.3">
      <c r="A8742" t="s">
        <v>135</v>
      </c>
      <c r="B8742">
        <v>1980</v>
      </c>
      <c r="C8742" s="10">
        <v>1685</v>
      </c>
      <c r="D8742">
        <v>4</v>
      </c>
      <c r="E8742">
        <v>1479</v>
      </c>
      <c r="F8742">
        <v>0</v>
      </c>
      <c r="G8742">
        <v>202</v>
      </c>
      <c r="H8742">
        <v>0</v>
      </c>
      <c r="I8742">
        <v>0.6</v>
      </c>
      <c r="J8742" s="10">
        <v>214</v>
      </c>
      <c r="K8742" s="13">
        <f t="shared" si="274"/>
        <v>1989</v>
      </c>
      <c r="L8742" s="1" t="str">
        <f t="shared" si="273"/>
        <v/>
      </c>
    </row>
    <row r="8743" spans="1:12" ht="13.8" customHeight="1" x14ac:dyDescent="0.3">
      <c r="A8743" t="s">
        <v>135</v>
      </c>
      <c r="B8743">
        <v>1981</v>
      </c>
      <c r="C8743" s="10">
        <v>1732</v>
      </c>
      <c r="D8743">
        <v>4</v>
      </c>
      <c r="E8743">
        <v>1403</v>
      </c>
      <c r="F8743">
        <v>0</v>
      </c>
      <c r="G8743">
        <v>325</v>
      </c>
      <c r="H8743">
        <v>0</v>
      </c>
      <c r="I8743">
        <v>0.62</v>
      </c>
      <c r="J8743" s="10">
        <v>205</v>
      </c>
      <c r="K8743" s="13">
        <f t="shared" si="274"/>
        <v>1989</v>
      </c>
      <c r="L8743" s="1" t="str">
        <f t="shared" si="273"/>
        <v/>
      </c>
    </row>
    <row r="8744" spans="1:12" ht="13.8" customHeight="1" x14ac:dyDescent="0.3">
      <c r="A8744" t="s">
        <v>135</v>
      </c>
      <c r="B8744">
        <v>1982</v>
      </c>
      <c r="C8744" s="10">
        <v>1667</v>
      </c>
      <c r="D8744">
        <v>2</v>
      </c>
      <c r="E8744">
        <v>1434</v>
      </c>
      <c r="F8744">
        <v>0</v>
      </c>
      <c r="G8744">
        <v>231</v>
      </c>
      <c r="H8744">
        <v>0</v>
      </c>
      <c r="I8744">
        <v>0.59</v>
      </c>
      <c r="J8744" s="10">
        <v>137</v>
      </c>
      <c r="K8744" s="13">
        <f t="shared" si="274"/>
        <v>1989</v>
      </c>
      <c r="L8744" s="1" t="str">
        <f t="shared" si="273"/>
        <v/>
      </c>
    </row>
    <row r="8745" spans="1:12" ht="13.8" customHeight="1" x14ac:dyDescent="0.3">
      <c r="A8745" t="s">
        <v>135</v>
      </c>
      <c r="B8745">
        <v>1983</v>
      </c>
      <c r="C8745" s="10">
        <v>1996</v>
      </c>
      <c r="D8745">
        <v>0</v>
      </c>
      <c r="E8745">
        <v>1792</v>
      </c>
      <c r="F8745">
        <v>0</v>
      </c>
      <c r="G8745">
        <v>204</v>
      </c>
      <c r="H8745">
        <v>0</v>
      </c>
      <c r="I8745">
        <v>0.7</v>
      </c>
      <c r="J8745" s="10">
        <v>128</v>
      </c>
      <c r="K8745" s="13">
        <f t="shared" si="274"/>
        <v>1989</v>
      </c>
      <c r="L8745" s="1" t="str">
        <f t="shared" si="273"/>
        <v/>
      </c>
    </row>
    <row r="8746" spans="1:12" ht="13.8" customHeight="1" x14ac:dyDescent="0.3">
      <c r="A8746" t="s">
        <v>135</v>
      </c>
      <c r="B8746">
        <v>1984</v>
      </c>
      <c r="C8746" s="10">
        <v>1923</v>
      </c>
      <c r="D8746">
        <v>0</v>
      </c>
      <c r="E8746">
        <v>1753</v>
      </c>
      <c r="F8746">
        <v>0</v>
      </c>
      <c r="G8746">
        <v>170</v>
      </c>
      <c r="H8746">
        <v>0</v>
      </c>
      <c r="I8746">
        <v>0.67</v>
      </c>
      <c r="J8746" s="10">
        <v>86</v>
      </c>
      <c r="K8746" s="13">
        <f t="shared" si="274"/>
        <v>1989</v>
      </c>
      <c r="L8746" s="1" t="str">
        <f t="shared" si="273"/>
        <v/>
      </c>
    </row>
    <row r="8747" spans="1:12" ht="13.8" customHeight="1" x14ac:dyDescent="0.3">
      <c r="A8747" t="s">
        <v>135</v>
      </c>
      <c r="B8747">
        <v>1985</v>
      </c>
      <c r="C8747" s="10">
        <v>2197</v>
      </c>
      <c r="D8747">
        <v>0</v>
      </c>
      <c r="E8747">
        <v>2061</v>
      </c>
      <c r="F8747">
        <v>0</v>
      </c>
      <c r="G8747">
        <v>136</v>
      </c>
      <c r="H8747">
        <v>0</v>
      </c>
      <c r="I8747">
        <v>0.76</v>
      </c>
      <c r="J8747" s="10">
        <v>86</v>
      </c>
      <c r="K8747" s="13">
        <f t="shared" si="274"/>
        <v>1989</v>
      </c>
      <c r="L8747" s="1" t="str">
        <f t="shared" si="273"/>
        <v/>
      </c>
    </row>
    <row r="8748" spans="1:12" ht="13.8" customHeight="1" x14ac:dyDescent="0.3">
      <c r="A8748" t="s">
        <v>135</v>
      </c>
      <c r="B8748">
        <v>1986</v>
      </c>
      <c r="C8748" s="10">
        <v>2116</v>
      </c>
      <c r="D8748">
        <v>0</v>
      </c>
      <c r="E8748">
        <v>1993</v>
      </c>
      <c r="F8748">
        <v>0</v>
      </c>
      <c r="G8748">
        <v>123</v>
      </c>
      <c r="H8748">
        <v>0</v>
      </c>
      <c r="I8748">
        <v>0.73</v>
      </c>
      <c r="J8748" s="10">
        <v>103</v>
      </c>
      <c r="K8748" s="13">
        <f t="shared" si="274"/>
        <v>1989</v>
      </c>
      <c r="L8748" s="1" t="str">
        <f t="shared" si="273"/>
        <v/>
      </c>
    </row>
    <row r="8749" spans="1:12" ht="13.8" customHeight="1" x14ac:dyDescent="0.3">
      <c r="A8749" t="s">
        <v>135</v>
      </c>
      <c r="B8749">
        <v>1987</v>
      </c>
      <c r="C8749" s="10">
        <v>2173</v>
      </c>
      <c r="D8749">
        <v>0</v>
      </c>
      <c r="E8749">
        <v>2050</v>
      </c>
      <c r="F8749">
        <v>0</v>
      </c>
      <c r="G8749">
        <v>123</v>
      </c>
      <c r="H8749">
        <v>0</v>
      </c>
      <c r="I8749">
        <v>0.75</v>
      </c>
      <c r="J8749" s="10">
        <v>60</v>
      </c>
      <c r="K8749" s="13">
        <f t="shared" si="274"/>
        <v>1989</v>
      </c>
      <c r="L8749" s="1" t="str">
        <f t="shared" si="273"/>
        <v/>
      </c>
    </row>
    <row r="8750" spans="1:12" ht="13.8" customHeight="1" x14ac:dyDescent="0.3">
      <c r="A8750" t="s">
        <v>135</v>
      </c>
      <c r="B8750">
        <v>1988</v>
      </c>
      <c r="C8750" s="10">
        <v>2089</v>
      </c>
      <c r="D8750">
        <v>0</v>
      </c>
      <c r="E8750">
        <v>1966</v>
      </c>
      <c r="F8750">
        <v>0</v>
      </c>
      <c r="G8750">
        <v>123</v>
      </c>
      <c r="H8750">
        <v>0</v>
      </c>
      <c r="I8750">
        <v>0.72</v>
      </c>
      <c r="J8750" s="10">
        <v>34</v>
      </c>
      <c r="K8750" s="13">
        <f t="shared" si="274"/>
        <v>1989</v>
      </c>
      <c r="L8750" s="1" t="str">
        <f t="shared" si="273"/>
        <v/>
      </c>
    </row>
    <row r="8751" spans="1:12" ht="13.8" customHeight="1" x14ac:dyDescent="0.3">
      <c r="A8751" t="s">
        <v>135</v>
      </c>
      <c r="B8751">
        <v>1989</v>
      </c>
      <c r="C8751" s="10">
        <v>2196</v>
      </c>
      <c r="D8751">
        <v>0</v>
      </c>
      <c r="E8751">
        <v>2073</v>
      </c>
      <c r="F8751">
        <v>0</v>
      </c>
      <c r="G8751">
        <v>123</v>
      </c>
      <c r="H8751">
        <v>0</v>
      </c>
      <c r="I8751">
        <v>0.76</v>
      </c>
      <c r="J8751" s="10">
        <v>34</v>
      </c>
      <c r="K8751" s="13">
        <f t="shared" si="274"/>
        <v>1989</v>
      </c>
      <c r="L8751" s="1" t="str">
        <f t="shared" si="273"/>
        <v/>
      </c>
    </row>
    <row r="8752" spans="1:12" ht="13.8" customHeight="1" x14ac:dyDescent="0.3">
      <c r="A8752" t="s">
        <v>135</v>
      </c>
      <c r="B8752">
        <v>1990</v>
      </c>
      <c r="C8752" s="10">
        <v>2240</v>
      </c>
      <c r="D8752">
        <v>0</v>
      </c>
      <c r="E8752">
        <v>2118</v>
      </c>
      <c r="F8752">
        <v>0</v>
      </c>
      <c r="G8752">
        <v>122</v>
      </c>
      <c r="H8752">
        <v>0</v>
      </c>
      <c r="I8752">
        <v>0.76</v>
      </c>
      <c r="J8752" s="10">
        <v>51</v>
      </c>
      <c r="K8752" s="13">
        <f t="shared" si="274"/>
        <v>1990</v>
      </c>
      <c r="L8752" s="1" t="str">
        <f t="shared" si="273"/>
        <v/>
      </c>
    </row>
    <row r="8753" spans="1:12" ht="13.8" customHeight="1" x14ac:dyDescent="0.3">
      <c r="A8753" t="s">
        <v>135</v>
      </c>
      <c r="B8753">
        <v>1991</v>
      </c>
      <c r="C8753" s="10">
        <v>2312</v>
      </c>
      <c r="D8753">
        <v>0</v>
      </c>
      <c r="E8753">
        <v>2190</v>
      </c>
      <c r="F8753">
        <v>0</v>
      </c>
      <c r="G8753">
        <v>122</v>
      </c>
      <c r="H8753">
        <v>0</v>
      </c>
      <c r="I8753">
        <v>0.76</v>
      </c>
      <c r="J8753" s="10">
        <v>77</v>
      </c>
      <c r="K8753" s="13">
        <f t="shared" si="274"/>
        <v>1990</v>
      </c>
      <c r="L8753" s="1" t="str">
        <f t="shared" si="273"/>
        <v/>
      </c>
    </row>
    <row r="8754" spans="1:12" ht="13.8" customHeight="1" x14ac:dyDescent="0.3">
      <c r="A8754" t="s">
        <v>135</v>
      </c>
      <c r="B8754">
        <v>1992</v>
      </c>
      <c r="C8754" s="10">
        <v>2825</v>
      </c>
      <c r="D8754">
        <v>0</v>
      </c>
      <c r="E8754">
        <v>2621</v>
      </c>
      <c r="F8754">
        <v>0</v>
      </c>
      <c r="G8754">
        <v>204</v>
      </c>
      <c r="H8754">
        <v>0</v>
      </c>
      <c r="I8754">
        <v>0.9</v>
      </c>
      <c r="J8754" s="10">
        <v>86</v>
      </c>
      <c r="K8754" s="13">
        <f t="shared" si="274"/>
        <v>1990</v>
      </c>
      <c r="L8754" s="1" t="str">
        <f t="shared" si="273"/>
        <v/>
      </c>
    </row>
    <row r="8755" spans="1:12" ht="13.8" customHeight="1" x14ac:dyDescent="0.3">
      <c r="A8755" t="s">
        <v>135</v>
      </c>
      <c r="B8755">
        <v>1993</v>
      </c>
      <c r="C8755" s="10">
        <v>3186</v>
      </c>
      <c r="D8755">
        <v>80</v>
      </c>
      <c r="E8755">
        <v>2698</v>
      </c>
      <c r="F8755">
        <v>0</v>
      </c>
      <c r="G8755">
        <v>408</v>
      </c>
      <c r="H8755">
        <v>0</v>
      </c>
      <c r="I8755">
        <v>0.98</v>
      </c>
      <c r="J8755" s="10">
        <v>104</v>
      </c>
      <c r="K8755" s="13">
        <f t="shared" si="274"/>
        <v>1990</v>
      </c>
      <c r="L8755" s="1" t="str">
        <f t="shared" si="273"/>
        <v/>
      </c>
    </row>
    <row r="8756" spans="1:12" ht="13.8" customHeight="1" x14ac:dyDescent="0.3">
      <c r="A8756" t="s">
        <v>135</v>
      </c>
      <c r="B8756">
        <v>1994</v>
      </c>
      <c r="C8756" s="10">
        <v>3464</v>
      </c>
      <c r="D8756">
        <v>81</v>
      </c>
      <c r="E8756">
        <v>2914</v>
      </c>
      <c r="F8756">
        <v>0</v>
      </c>
      <c r="G8756">
        <v>469</v>
      </c>
      <c r="H8756">
        <v>0</v>
      </c>
      <c r="I8756">
        <v>1.03</v>
      </c>
      <c r="J8756" s="10">
        <v>127</v>
      </c>
      <c r="K8756" s="13">
        <f t="shared" si="274"/>
        <v>1990</v>
      </c>
      <c r="L8756" s="1" t="str">
        <f t="shared" si="273"/>
        <v/>
      </c>
    </row>
    <row r="8757" spans="1:12" ht="13.8" customHeight="1" x14ac:dyDescent="0.3">
      <c r="A8757" t="s">
        <v>135</v>
      </c>
      <c r="B8757">
        <v>1995</v>
      </c>
      <c r="C8757" s="10">
        <v>3703</v>
      </c>
      <c r="D8757">
        <v>137</v>
      </c>
      <c r="E8757">
        <v>3085</v>
      </c>
      <c r="F8757">
        <v>0</v>
      </c>
      <c r="G8757">
        <v>481</v>
      </c>
      <c r="H8757">
        <v>0</v>
      </c>
      <c r="I8757">
        <v>1.07</v>
      </c>
      <c r="J8757" s="10">
        <v>151</v>
      </c>
      <c r="K8757" s="13">
        <f t="shared" si="274"/>
        <v>1990</v>
      </c>
      <c r="L8757" s="1" t="str">
        <f t="shared" si="273"/>
        <v/>
      </c>
    </row>
    <row r="8758" spans="1:12" ht="13.8" customHeight="1" x14ac:dyDescent="0.3">
      <c r="A8758" t="s">
        <v>135</v>
      </c>
      <c r="B8758">
        <v>1996</v>
      </c>
      <c r="C8758" s="10">
        <v>3752</v>
      </c>
      <c r="D8758">
        <v>163</v>
      </c>
      <c r="E8758">
        <v>3113</v>
      </c>
      <c r="F8758">
        <v>0</v>
      </c>
      <c r="G8758">
        <v>476</v>
      </c>
      <c r="H8758">
        <v>0</v>
      </c>
      <c r="I8758">
        <v>1.06</v>
      </c>
      <c r="J8758" s="10">
        <v>157</v>
      </c>
      <c r="K8758" s="13">
        <f t="shared" si="274"/>
        <v>1990</v>
      </c>
      <c r="L8758" s="1" t="str">
        <f t="shared" si="273"/>
        <v/>
      </c>
    </row>
    <row r="8759" spans="1:12" ht="13.8" customHeight="1" x14ac:dyDescent="0.3">
      <c r="A8759" t="s">
        <v>135</v>
      </c>
      <c r="B8759">
        <v>1997</v>
      </c>
      <c r="C8759" s="10">
        <v>4267</v>
      </c>
      <c r="D8759">
        <v>166</v>
      </c>
      <c r="E8759">
        <v>3733</v>
      </c>
      <c r="F8759">
        <v>0</v>
      </c>
      <c r="G8759">
        <v>368</v>
      </c>
      <c r="H8759">
        <v>0</v>
      </c>
      <c r="I8759">
        <v>1.19</v>
      </c>
      <c r="J8759" s="10">
        <v>162</v>
      </c>
      <c r="K8759" s="13">
        <f t="shared" si="274"/>
        <v>1990</v>
      </c>
      <c r="L8759" s="1" t="str">
        <f t="shared" si="273"/>
        <v/>
      </c>
    </row>
    <row r="8760" spans="1:12" ht="13.8" customHeight="1" x14ac:dyDescent="0.3">
      <c r="A8760" t="s">
        <v>135</v>
      </c>
      <c r="B8760">
        <v>1998</v>
      </c>
      <c r="C8760" s="10">
        <v>4540</v>
      </c>
      <c r="D8760">
        <v>145</v>
      </c>
      <c r="E8760">
        <v>3944</v>
      </c>
      <c r="F8760">
        <v>0</v>
      </c>
      <c r="G8760">
        <v>451</v>
      </c>
      <c r="H8760">
        <v>0</v>
      </c>
      <c r="I8760">
        <v>1.25</v>
      </c>
      <c r="J8760" s="10">
        <v>104</v>
      </c>
      <c r="K8760" s="13">
        <f t="shared" si="274"/>
        <v>1990</v>
      </c>
      <c r="L8760" s="1" t="str">
        <f t="shared" si="273"/>
        <v/>
      </c>
    </row>
    <row r="8761" spans="1:12" ht="13.8" customHeight="1" x14ac:dyDescent="0.3">
      <c r="A8761" t="s">
        <v>135</v>
      </c>
      <c r="B8761">
        <v>1999</v>
      </c>
      <c r="C8761" s="10">
        <v>4497</v>
      </c>
      <c r="D8761">
        <v>146</v>
      </c>
      <c r="E8761">
        <v>3982</v>
      </c>
      <c r="F8761">
        <v>0</v>
      </c>
      <c r="G8761">
        <v>369</v>
      </c>
      <c r="H8761">
        <v>0</v>
      </c>
      <c r="I8761">
        <v>1.22</v>
      </c>
      <c r="J8761" s="10">
        <v>121</v>
      </c>
      <c r="K8761" s="13">
        <f t="shared" si="274"/>
        <v>1990</v>
      </c>
      <c r="L8761" s="1" t="str">
        <f t="shared" si="273"/>
        <v/>
      </c>
    </row>
    <row r="8762" spans="1:12" ht="13.8" customHeight="1" x14ac:dyDescent="0.3">
      <c r="A8762" t="s">
        <v>135</v>
      </c>
      <c r="B8762">
        <v>2000</v>
      </c>
      <c r="C8762" s="10">
        <v>4158</v>
      </c>
      <c r="D8762">
        <v>137</v>
      </c>
      <c r="E8762">
        <v>3639</v>
      </c>
      <c r="F8762">
        <v>0</v>
      </c>
      <c r="G8762">
        <v>382</v>
      </c>
      <c r="H8762">
        <v>0</v>
      </c>
      <c r="I8762">
        <v>1.1100000000000001</v>
      </c>
      <c r="J8762" s="10">
        <v>120</v>
      </c>
      <c r="K8762" s="13">
        <f t="shared" si="274"/>
        <v>1990</v>
      </c>
      <c r="L8762" s="1" t="str">
        <f t="shared" si="273"/>
        <v/>
      </c>
    </row>
    <row r="8763" spans="1:12" ht="13.8" customHeight="1" x14ac:dyDescent="0.3">
      <c r="A8763" t="s">
        <v>135</v>
      </c>
      <c r="B8763">
        <v>2001</v>
      </c>
      <c r="C8763" s="10">
        <v>4410</v>
      </c>
      <c r="D8763">
        <v>137</v>
      </c>
      <c r="E8763">
        <v>3880</v>
      </c>
      <c r="F8763">
        <v>0</v>
      </c>
      <c r="G8763">
        <v>393</v>
      </c>
      <c r="H8763">
        <v>0</v>
      </c>
      <c r="I8763">
        <v>1.1599999999999999</v>
      </c>
      <c r="J8763" s="10">
        <v>122</v>
      </c>
      <c r="K8763" s="13">
        <f t="shared" si="274"/>
        <v>1990</v>
      </c>
      <c r="L8763" s="1" t="str">
        <f t="shared" si="273"/>
        <v/>
      </c>
    </row>
    <row r="8764" spans="1:12" ht="13.8" customHeight="1" x14ac:dyDescent="0.3">
      <c r="A8764" t="s">
        <v>135</v>
      </c>
      <c r="B8764">
        <v>2002</v>
      </c>
      <c r="C8764" s="10">
        <v>4364</v>
      </c>
      <c r="D8764">
        <v>137</v>
      </c>
      <c r="E8764">
        <v>3839</v>
      </c>
      <c r="F8764">
        <v>0</v>
      </c>
      <c r="G8764">
        <v>388</v>
      </c>
      <c r="H8764">
        <v>0</v>
      </c>
      <c r="I8764">
        <v>1.1299999999999999</v>
      </c>
      <c r="J8764" s="10">
        <v>121</v>
      </c>
      <c r="K8764" s="13">
        <f t="shared" si="274"/>
        <v>1990</v>
      </c>
      <c r="L8764" s="1" t="str">
        <f t="shared" si="273"/>
        <v/>
      </c>
    </row>
    <row r="8765" spans="1:12" ht="13.8" customHeight="1" x14ac:dyDescent="0.3">
      <c r="A8765" t="s">
        <v>135</v>
      </c>
      <c r="B8765">
        <v>2003</v>
      </c>
      <c r="C8765" s="10">
        <v>4958</v>
      </c>
      <c r="D8765">
        <v>137</v>
      </c>
      <c r="E8765">
        <v>4292</v>
      </c>
      <c r="F8765">
        <v>0</v>
      </c>
      <c r="G8765">
        <v>530</v>
      </c>
      <c r="H8765">
        <v>0</v>
      </c>
      <c r="I8765">
        <v>1.26</v>
      </c>
      <c r="J8765" s="10">
        <v>122</v>
      </c>
      <c r="K8765" s="13">
        <f t="shared" si="274"/>
        <v>1990</v>
      </c>
      <c r="L8765" s="1" t="str">
        <f t="shared" si="273"/>
        <v/>
      </c>
    </row>
    <row r="8766" spans="1:12" ht="13.8" customHeight="1" x14ac:dyDescent="0.3">
      <c r="A8766" t="s">
        <v>135</v>
      </c>
      <c r="B8766">
        <v>2004</v>
      </c>
      <c r="C8766" s="10">
        <v>4581</v>
      </c>
      <c r="D8766">
        <v>137</v>
      </c>
      <c r="E8766">
        <v>3846</v>
      </c>
      <c r="F8766">
        <v>0</v>
      </c>
      <c r="G8766">
        <v>598</v>
      </c>
      <c r="H8766">
        <v>0</v>
      </c>
      <c r="I8766">
        <v>1.1499999999999999</v>
      </c>
      <c r="J8766" s="10">
        <v>125</v>
      </c>
      <c r="K8766" s="13">
        <f t="shared" si="274"/>
        <v>1990</v>
      </c>
      <c r="L8766" s="1" t="str">
        <f t="shared" si="273"/>
        <v/>
      </c>
    </row>
    <row r="8767" spans="1:12" ht="13.8" customHeight="1" x14ac:dyDescent="0.3">
      <c r="A8767" t="s">
        <v>135</v>
      </c>
      <c r="B8767">
        <v>2005</v>
      </c>
      <c r="C8767" s="10">
        <v>4420</v>
      </c>
      <c r="D8767">
        <v>137</v>
      </c>
      <c r="E8767">
        <v>3657</v>
      </c>
      <c r="F8767">
        <v>0</v>
      </c>
      <c r="G8767">
        <v>626</v>
      </c>
      <c r="H8767">
        <v>0</v>
      </c>
      <c r="I8767">
        <v>1.0900000000000001</v>
      </c>
      <c r="J8767" s="10">
        <v>142</v>
      </c>
      <c r="K8767" s="13">
        <f t="shared" si="274"/>
        <v>1990</v>
      </c>
      <c r="L8767" s="1" t="str">
        <f t="shared" si="273"/>
        <v/>
      </c>
    </row>
    <row r="8768" spans="1:12" ht="13.8" customHeight="1" x14ac:dyDescent="0.3">
      <c r="A8768" t="s">
        <v>135</v>
      </c>
      <c r="B8768">
        <v>2006</v>
      </c>
      <c r="C8768" s="10">
        <v>3943</v>
      </c>
      <c r="D8768">
        <v>137</v>
      </c>
      <c r="E8768">
        <v>3352</v>
      </c>
      <c r="F8768">
        <v>0</v>
      </c>
      <c r="G8768">
        <v>455</v>
      </c>
      <c r="H8768">
        <v>0</v>
      </c>
      <c r="I8768">
        <v>0.96</v>
      </c>
      <c r="J8768" s="10">
        <v>104</v>
      </c>
      <c r="K8768" s="13">
        <f t="shared" si="274"/>
        <v>1990</v>
      </c>
      <c r="L8768" s="1" t="str">
        <f t="shared" si="273"/>
        <v/>
      </c>
    </row>
    <row r="8769" spans="1:12" ht="13.8" customHeight="1" x14ac:dyDescent="0.3">
      <c r="A8769" t="s">
        <v>135</v>
      </c>
      <c r="B8769">
        <v>2007</v>
      </c>
      <c r="C8769" s="10">
        <v>3671</v>
      </c>
      <c r="D8769">
        <v>137</v>
      </c>
      <c r="E8769">
        <v>2997</v>
      </c>
      <c r="F8769">
        <v>0</v>
      </c>
      <c r="G8769">
        <v>537</v>
      </c>
      <c r="H8769">
        <v>0</v>
      </c>
      <c r="I8769">
        <v>0.89</v>
      </c>
      <c r="J8769" s="10">
        <v>128</v>
      </c>
      <c r="K8769" s="13">
        <f t="shared" si="274"/>
        <v>1990</v>
      </c>
      <c r="L8769" s="1" t="str">
        <f t="shared" si="273"/>
        <v/>
      </c>
    </row>
    <row r="8770" spans="1:12" ht="13.8" customHeight="1" x14ac:dyDescent="0.3">
      <c r="A8770" t="s">
        <v>135</v>
      </c>
      <c r="B8770">
        <v>2008</v>
      </c>
      <c r="C8770" s="10">
        <v>4698</v>
      </c>
      <c r="D8770">
        <v>137</v>
      </c>
      <c r="E8770">
        <v>3983</v>
      </c>
      <c r="F8770">
        <v>0</v>
      </c>
      <c r="G8770">
        <v>578</v>
      </c>
      <c r="H8770">
        <v>0</v>
      </c>
      <c r="I8770">
        <v>1.1200000000000001</v>
      </c>
      <c r="J8770" s="10">
        <v>163</v>
      </c>
      <c r="K8770" s="13">
        <f t="shared" si="274"/>
        <v>1990</v>
      </c>
      <c r="L8770" s="1" t="str">
        <f t="shared" ref="L8770:L8833" si="275">IF(AND(B8770&gt;2011),1,"")</f>
        <v/>
      </c>
    </row>
    <row r="8771" spans="1:12" ht="13.8" customHeight="1" x14ac:dyDescent="0.3">
      <c r="A8771" t="s">
        <v>135</v>
      </c>
      <c r="B8771">
        <v>2009</v>
      </c>
      <c r="C8771" s="10">
        <v>5692</v>
      </c>
      <c r="D8771">
        <v>137</v>
      </c>
      <c r="E8771">
        <v>4864</v>
      </c>
      <c r="F8771">
        <v>26</v>
      </c>
      <c r="G8771">
        <v>666</v>
      </c>
      <c r="H8771">
        <v>0</v>
      </c>
      <c r="I8771">
        <v>1.36</v>
      </c>
      <c r="J8771" s="10">
        <v>172</v>
      </c>
      <c r="K8771" s="13">
        <f t="shared" si="274"/>
        <v>1990</v>
      </c>
      <c r="L8771" s="1" t="str">
        <f t="shared" si="275"/>
        <v/>
      </c>
    </row>
    <row r="8772" spans="1:12" ht="13.8" customHeight="1" x14ac:dyDescent="0.3">
      <c r="A8772" t="s">
        <v>135</v>
      </c>
      <c r="B8772">
        <v>2010</v>
      </c>
      <c r="C8772" s="10">
        <v>5467</v>
      </c>
      <c r="D8772">
        <v>154</v>
      </c>
      <c r="E8772">
        <v>4470</v>
      </c>
      <c r="F8772">
        <v>132</v>
      </c>
      <c r="G8772">
        <v>711</v>
      </c>
      <c r="H8772">
        <v>0</v>
      </c>
      <c r="I8772">
        <v>1.26</v>
      </c>
      <c r="J8772" s="10">
        <v>213</v>
      </c>
      <c r="K8772" s="13">
        <f t="shared" si="274"/>
        <v>1990</v>
      </c>
      <c r="L8772" s="1" t="str">
        <f t="shared" si="275"/>
        <v/>
      </c>
    </row>
    <row r="8773" spans="1:12" ht="13.8" customHeight="1" x14ac:dyDescent="0.3">
      <c r="A8773" t="s">
        <v>135</v>
      </c>
      <c r="B8773">
        <v>2011</v>
      </c>
      <c r="C8773" s="10">
        <v>5575</v>
      </c>
      <c r="D8773">
        <v>171</v>
      </c>
      <c r="E8773">
        <v>4656</v>
      </c>
      <c r="F8773">
        <v>0</v>
      </c>
      <c r="G8773">
        <v>748</v>
      </c>
      <c r="H8773">
        <v>0</v>
      </c>
      <c r="I8773">
        <v>1.21</v>
      </c>
      <c r="J8773" s="10">
        <v>216</v>
      </c>
      <c r="K8773" s="13">
        <f t="shared" si="274"/>
        <v>1990</v>
      </c>
      <c r="L8773" s="1" t="str">
        <f t="shared" si="275"/>
        <v/>
      </c>
    </row>
    <row r="8774" spans="1:12" ht="13.8" customHeight="1" x14ac:dyDescent="0.3">
      <c r="A8774" t="s">
        <v>135</v>
      </c>
      <c r="B8774">
        <v>2012</v>
      </c>
      <c r="C8774" s="10">
        <v>6172</v>
      </c>
      <c r="D8774">
        <v>171</v>
      </c>
      <c r="E8774">
        <v>5279</v>
      </c>
      <c r="F8774">
        <v>0</v>
      </c>
      <c r="G8774">
        <v>722</v>
      </c>
      <c r="H8774">
        <v>0</v>
      </c>
      <c r="I8774">
        <v>1.25</v>
      </c>
      <c r="J8774" s="10">
        <v>203</v>
      </c>
      <c r="K8774" s="13">
        <f t="shared" si="274"/>
        <v>1990</v>
      </c>
      <c r="L8774" s="1">
        <f t="shared" si="275"/>
        <v>1</v>
      </c>
    </row>
    <row r="8775" spans="1:12" ht="13.8" customHeight="1" x14ac:dyDescent="0.3">
      <c r="A8775" t="s">
        <v>135</v>
      </c>
      <c r="B8775">
        <v>2013</v>
      </c>
      <c r="C8775" s="10">
        <v>6158</v>
      </c>
      <c r="D8775">
        <v>137</v>
      </c>
      <c r="E8775">
        <v>5228</v>
      </c>
      <c r="F8775">
        <v>0</v>
      </c>
      <c r="G8775">
        <v>793</v>
      </c>
      <c r="H8775">
        <v>0</v>
      </c>
      <c r="I8775">
        <v>1.1599999999999999</v>
      </c>
      <c r="J8775" s="10">
        <v>247</v>
      </c>
      <c r="K8775" s="13">
        <f t="shared" si="274"/>
        <v>1990</v>
      </c>
      <c r="L8775" s="1">
        <f t="shared" si="275"/>
        <v>1</v>
      </c>
    </row>
    <row r="8776" spans="1:12" ht="13.8" customHeight="1" x14ac:dyDescent="0.3">
      <c r="A8776" t="s">
        <v>135</v>
      </c>
      <c r="B8776">
        <v>2014</v>
      </c>
      <c r="C8776" s="10">
        <v>6564</v>
      </c>
      <c r="D8776">
        <v>171</v>
      </c>
      <c r="E8776">
        <v>5643</v>
      </c>
      <c r="F8776">
        <v>0</v>
      </c>
      <c r="G8776">
        <v>750</v>
      </c>
      <c r="H8776">
        <v>0</v>
      </c>
      <c r="I8776">
        <v>1.17</v>
      </c>
      <c r="J8776" s="10">
        <v>222</v>
      </c>
      <c r="K8776" s="13">
        <f t="shared" ref="K8776:K8839" si="276">IF(B8776&lt;1990,IF(B8776&lt;1959,1958,1989),1990)</f>
        <v>1990</v>
      </c>
      <c r="L8776" s="1">
        <f t="shared" si="275"/>
        <v>1</v>
      </c>
    </row>
    <row r="8777" spans="1:12" ht="13.8" customHeight="1" x14ac:dyDescent="0.3">
      <c r="A8777" t="s">
        <v>136</v>
      </c>
      <c r="B8777">
        <v>1950</v>
      </c>
      <c r="C8777" s="10">
        <v>5</v>
      </c>
      <c r="D8777">
        <v>1</v>
      </c>
      <c r="E8777">
        <v>4</v>
      </c>
      <c r="F8777">
        <v>0</v>
      </c>
      <c r="G8777">
        <v>0</v>
      </c>
      <c r="H8777">
        <v>0</v>
      </c>
      <c r="I8777">
        <v>7.0000000000000007E-2</v>
      </c>
      <c r="J8777" s="10">
        <v>0</v>
      </c>
      <c r="K8777" s="13">
        <f t="shared" si="276"/>
        <v>1958</v>
      </c>
      <c r="L8777" s="1" t="str">
        <f t="shared" si="275"/>
        <v/>
      </c>
    </row>
    <row r="8778" spans="1:12" ht="13.8" customHeight="1" x14ac:dyDescent="0.3">
      <c r="A8778" t="s">
        <v>136</v>
      </c>
      <c r="B8778">
        <v>1951</v>
      </c>
      <c r="C8778" s="10">
        <v>8</v>
      </c>
      <c r="D8778">
        <v>4</v>
      </c>
      <c r="E8778">
        <v>3</v>
      </c>
      <c r="F8778">
        <v>0</v>
      </c>
      <c r="G8778">
        <v>0</v>
      </c>
      <c r="H8778">
        <v>0</v>
      </c>
      <c r="I8778">
        <v>0.11</v>
      </c>
      <c r="J8778" s="10">
        <v>0</v>
      </c>
      <c r="K8778" s="13">
        <f t="shared" si="276"/>
        <v>1958</v>
      </c>
      <c r="L8778" s="1" t="str">
        <f t="shared" si="275"/>
        <v/>
      </c>
    </row>
    <row r="8779" spans="1:12" ht="13.8" customHeight="1" x14ac:dyDescent="0.3">
      <c r="A8779" t="s">
        <v>136</v>
      </c>
      <c r="B8779">
        <v>1952</v>
      </c>
      <c r="C8779" s="10">
        <v>6</v>
      </c>
      <c r="D8779">
        <v>1</v>
      </c>
      <c r="E8779">
        <v>5</v>
      </c>
      <c r="F8779">
        <v>0</v>
      </c>
      <c r="G8779">
        <v>0</v>
      </c>
      <c r="H8779">
        <v>0</v>
      </c>
      <c r="I8779">
        <v>0.08</v>
      </c>
      <c r="J8779" s="10">
        <v>0</v>
      </c>
      <c r="K8779" s="13">
        <f t="shared" si="276"/>
        <v>1958</v>
      </c>
      <c r="L8779" s="1" t="str">
        <f t="shared" si="275"/>
        <v/>
      </c>
    </row>
    <row r="8780" spans="1:12" ht="13.8" customHeight="1" x14ac:dyDescent="0.3">
      <c r="A8780" t="s">
        <v>136</v>
      </c>
      <c r="B8780">
        <v>1953</v>
      </c>
      <c r="C8780" s="10">
        <v>7</v>
      </c>
      <c r="D8780">
        <v>1</v>
      </c>
      <c r="E8780">
        <v>6</v>
      </c>
      <c r="F8780">
        <v>0</v>
      </c>
      <c r="G8780">
        <v>0</v>
      </c>
      <c r="H8780">
        <v>0</v>
      </c>
      <c r="I8780">
        <v>0.1</v>
      </c>
      <c r="J8780" s="10">
        <v>0</v>
      </c>
      <c r="K8780" s="13">
        <f t="shared" si="276"/>
        <v>1958</v>
      </c>
      <c r="L8780" s="1" t="str">
        <f t="shared" si="275"/>
        <v/>
      </c>
    </row>
    <row r="8781" spans="1:12" ht="13.8" customHeight="1" x14ac:dyDescent="0.3">
      <c r="A8781" t="s">
        <v>136</v>
      </c>
      <c r="B8781">
        <v>1954</v>
      </c>
      <c r="C8781" s="10">
        <v>5</v>
      </c>
      <c r="D8781">
        <v>0</v>
      </c>
      <c r="E8781">
        <v>5</v>
      </c>
      <c r="F8781">
        <v>0</v>
      </c>
      <c r="G8781">
        <v>0</v>
      </c>
      <c r="H8781">
        <v>0</v>
      </c>
      <c r="I8781">
        <v>7.0000000000000007E-2</v>
      </c>
      <c r="J8781" s="10">
        <v>0</v>
      </c>
      <c r="K8781" s="13">
        <f t="shared" si="276"/>
        <v>1958</v>
      </c>
      <c r="L8781" s="1" t="str">
        <f t="shared" si="275"/>
        <v/>
      </c>
    </row>
    <row r="8782" spans="1:12" ht="13.8" customHeight="1" x14ac:dyDescent="0.3">
      <c r="A8782" t="s">
        <v>136</v>
      </c>
      <c r="B8782">
        <v>1955</v>
      </c>
      <c r="C8782" s="10">
        <v>9</v>
      </c>
      <c r="D8782">
        <v>1</v>
      </c>
      <c r="E8782">
        <v>8</v>
      </c>
      <c r="F8782">
        <v>0</v>
      </c>
      <c r="G8782">
        <v>0</v>
      </c>
      <c r="H8782">
        <v>0</v>
      </c>
      <c r="I8782">
        <v>0.12</v>
      </c>
      <c r="J8782" s="10">
        <v>0</v>
      </c>
      <c r="K8782" s="13">
        <f t="shared" si="276"/>
        <v>1958</v>
      </c>
      <c r="L8782" s="1" t="str">
        <f t="shared" si="275"/>
        <v/>
      </c>
    </row>
    <row r="8783" spans="1:12" ht="13.8" customHeight="1" x14ac:dyDescent="0.3">
      <c r="A8783" t="s">
        <v>136</v>
      </c>
      <c r="B8783">
        <v>1956</v>
      </c>
      <c r="C8783" s="10">
        <v>9</v>
      </c>
      <c r="D8783">
        <v>1</v>
      </c>
      <c r="E8783">
        <v>8</v>
      </c>
      <c r="F8783">
        <v>0</v>
      </c>
      <c r="G8783">
        <v>0</v>
      </c>
      <c r="H8783">
        <v>0</v>
      </c>
      <c r="I8783">
        <v>0.12</v>
      </c>
      <c r="J8783" s="10">
        <v>0</v>
      </c>
      <c r="K8783" s="13">
        <f t="shared" si="276"/>
        <v>1958</v>
      </c>
      <c r="L8783" s="1" t="str">
        <f t="shared" si="275"/>
        <v/>
      </c>
    </row>
    <row r="8784" spans="1:12" ht="13.8" customHeight="1" x14ac:dyDescent="0.3">
      <c r="A8784" t="s">
        <v>137</v>
      </c>
      <c r="B8784">
        <v>1990</v>
      </c>
      <c r="C8784" s="10">
        <v>402</v>
      </c>
      <c r="D8784">
        <v>311</v>
      </c>
      <c r="E8784">
        <v>90</v>
      </c>
      <c r="F8784">
        <v>0</v>
      </c>
      <c r="G8784">
        <v>0</v>
      </c>
      <c r="H8784">
        <v>0</v>
      </c>
      <c r="I8784">
        <v>0.25</v>
      </c>
      <c r="J8784" s="10">
        <v>0</v>
      </c>
      <c r="K8784" s="13">
        <f t="shared" si="276"/>
        <v>1990</v>
      </c>
      <c r="L8784" s="1" t="str">
        <f t="shared" si="275"/>
        <v/>
      </c>
    </row>
    <row r="8785" spans="1:12" ht="13.8" customHeight="1" x14ac:dyDescent="0.3">
      <c r="A8785" t="s">
        <v>137</v>
      </c>
      <c r="B8785">
        <v>1991</v>
      </c>
      <c r="C8785" s="10">
        <v>417</v>
      </c>
      <c r="D8785">
        <v>326</v>
      </c>
      <c r="E8785">
        <v>91</v>
      </c>
      <c r="F8785">
        <v>0</v>
      </c>
      <c r="G8785">
        <v>0</v>
      </c>
      <c r="H8785">
        <v>0</v>
      </c>
      <c r="I8785">
        <v>0.25</v>
      </c>
      <c r="J8785" s="10">
        <v>0</v>
      </c>
      <c r="K8785" s="13">
        <f t="shared" si="276"/>
        <v>1990</v>
      </c>
      <c r="L8785" s="1" t="str">
        <f t="shared" si="275"/>
        <v/>
      </c>
    </row>
    <row r="8786" spans="1:12" ht="13.8" customHeight="1" x14ac:dyDescent="0.3">
      <c r="A8786" t="s">
        <v>137</v>
      </c>
      <c r="B8786">
        <v>1992</v>
      </c>
      <c r="C8786" s="10">
        <v>433</v>
      </c>
      <c r="D8786">
        <v>340</v>
      </c>
      <c r="E8786">
        <v>93</v>
      </c>
      <c r="F8786">
        <v>0</v>
      </c>
      <c r="G8786">
        <v>0</v>
      </c>
      <c r="H8786">
        <v>0</v>
      </c>
      <c r="I8786">
        <v>0.25</v>
      </c>
      <c r="J8786" s="10">
        <v>0</v>
      </c>
      <c r="K8786" s="13">
        <f t="shared" si="276"/>
        <v>1990</v>
      </c>
      <c r="L8786" s="1" t="str">
        <f t="shared" si="275"/>
        <v/>
      </c>
    </row>
    <row r="8787" spans="1:12" ht="13.8" customHeight="1" x14ac:dyDescent="0.3">
      <c r="A8787" t="s">
        <v>137</v>
      </c>
      <c r="B8787">
        <v>1993</v>
      </c>
      <c r="C8787" s="10">
        <v>446</v>
      </c>
      <c r="D8787">
        <v>351</v>
      </c>
      <c r="E8787">
        <v>95</v>
      </c>
      <c r="F8787">
        <v>0</v>
      </c>
      <c r="G8787">
        <v>0</v>
      </c>
      <c r="H8787">
        <v>0</v>
      </c>
      <c r="I8787">
        <v>0.26</v>
      </c>
      <c r="J8787" s="10">
        <v>0</v>
      </c>
      <c r="K8787" s="13">
        <f t="shared" si="276"/>
        <v>1990</v>
      </c>
      <c r="L8787" s="1" t="str">
        <f t="shared" si="275"/>
        <v/>
      </c>
    </row>
    <row r="8788" spans="1:12" ht="13.8" customHeight="1" x14ac:dyDescent="0.3">
      <c r="A8788" t="s">
        <v>137</v>
      </c>
      <c r="B8788">
        <v>1994</v>
      </c>
      <c r="C8788" s="10">
        <v>457</v>
      </c>
      <c r="D8788">
        <v>362</v>
      </c>
      <c r="E8788">
        <v>95</v>
      </c>
      <c r="F8788">
        <v>0</v>
      </c>
      <c r="G8788">
        <v>0</v>
      </c>
      <c r="H8788">
        <v>0</v>
      </c>
      <c r="I8788">
        <v>0.26</v>
      </c>
      <c r="J8788" s="10">
        <v>0</v>
      </c>
      <c r="K8788" s="13">
        <f t="shared" si="276"/>
        <v>1990</v>
      </c>
      <c r="L8788" s="1" t="str">
        <f t="shared" si="275"/>
        <v/>
      </c>
    </row>
    <row r="8789" spans="1:12" ht="13.8" customHeight="1" x14ac:dyDescent="0.3">
      <c r="A8789" t="s">
        <v>137</v>
      </c>
      <c r="B8789">
        <v>1995</v>
      </c>
      <c r="C8789" s="10">
        <v>466</v>
      </c>
      <c r="D8789">
        <v>369</v>
      </c>
      <c r="E8789">
        <v>97</v>
      </c>
      <c r="F8789">
        <v>0</v>
      </c>
      <c r="G8789">
        <v>0</v>
      </c>
      <c r="H8789">
        <v>0</v>
      </c>
      <c r="I8789">
        <v>0.26</v>
      </c>
      <c r="J8789" s="10">
        <v>0</v>
      </c>
      <c r="K8789" s="13">
        <f t="shared" si="276"/>
        <v>1990</v>
      </c>
      <c r="L8789" s="1" t="str">
        <f t="shared" si="275"/>
        <v/>
      </c>
    </row>
    <row r="8790" spans="1:12" ht="13.8" customHeight="1" x14ac:dyDescent="0.3">
      <c r="A8790" t="s">
        <v>137</v>
      </c>
      <c r="B8790">
        <v>1996</v>
      </c>
      <c r="C8790" s="10">
        <v>474</v>
      </c>
      <c r="D8790">
        <v>377</v>
      </c>
      <c r="E8790">
        <v>98</v>
      </c>
      <c r="F8790">
        <v>0</v>
      </c>
      <c r="G8790">
        <v>0</v>
      </c>
      <c r="H8790">
        <v>0</v>
      </c>
      <c r="I8790">
        <v>0.26</v>
      </c>
      <c r="J8790" s="10">
        <v>0</v>
      </c>
      <c r="K8790" s="13">
        <f t="shared" si="276"/>
        <v>1990</v>
      </c>
      <c r="L8790" s="1" t="str">
        <f t="shared" si="275"/>
        <v/>
      </c>
    </row>
    <row r="8791" spans="1:12" ht="13.8" customHeight="1" x14ac:dyDescent="0.3">
      <c r="A8791" t="s">
        <v>137</v>
      </c>
      <c r="B8791">
        <v>1997</v>
      </c>
      <c r="C8791" s="10">
        <v>483</v>
      </c>
      <c r="D8791">
        <v>384</v>
      </c>
      <c r="E8791">
        <v>100</v>
      </c>
      <c r="F8791">
        <v>0</v>
      </c>
      <c r="G8791">
        <v>0</v>
      </c>
      <c r="H8791">
        <v>0</v>
      </c>
      <c r="I8791">
        <v>0.26</v>
      </c>
      <c r="J8791" s="10">
        <v>0</v>
      </c>
      <c r="K8791" s="13">
        <f t="shared" si="276"/>
        <v>1990</v>
      </c>
      <c r="L8791" s="1" t="str">
        <f t="shared" si="275"/>
        <v/>
      </c>
    </row>
    <row r="8792" spans="1:12" ht="13.8" customHeight="1" x14ac:dyDescent="0.3">
      <c r="A8792" t="s">
        <v>137</v>
      </c>
      <c r="B8792">
        <v>1998</v>
      </c>
      <c r="C8792" s="10">
        <v>492</v>
      </c>
      <c r="D8792">
        <v>391</v>
      </c>
      <c r="E8792">
        <v>101</v>
      </c>
      <c r="F8792">
        <v>0</v>
      </c>
      <c r="G8792">
        <v>0</v>
      </c>
      <c r="H8792">
        <v>0</v>
      </c>
      <c r="I8792">
        <v>0.26</v>
      </c>
      <c r="J8792" s="10">
        <v>0</v>
      </c>
      <c r="K8792" s="13">
        <f t="shared" si="276"/>
        <v>1990</v>
      </c>
      <c r="L8792" s="1" t="str">
        <f t="shared" si="275"/>
        <v/>
      </c>
    </row>
    <row r="8793" spans="1:12" ht="13.8" customHeight="1" x14ac:dyDescent="0.3">
      <c r="A8793" t="s">
        <v>137</v>
      </c>
      <c r="B8793">
        <v>1999</v>
      </c>
      <c r="C8793" s="10">
        <v>498</v>
      </c>
      <c r="D8793">
        <v>396</v>
      </c>
      <c r="E8793">
        <v>102</v>
      </c>
      <c r="F8793">
        <v>0</v>
      </c>
      <c r="G8793">
        <v>0</v>
      </c>
      <c r="H8793">
        <v>0</v>
      </c>
      <c r="I8793">
        <v>0.26</v>
      </c>
      <c r="J8793" s="10">
        <v>0</v>
      </c>
      <c r="K8793" s="13">
        <f t="shared" si="276"/>
        <v>1990</v>
      </c>
      <c r="L8793" s="1" t="str">
        <f t="shared" si="275"/>
        <v/>
      </c>
    </row>
    <row r="8794" spans="1:12" ht="13.8" customHeight="1" x14ac:dyDescent="0.3">
      <c r="A8794" t="s">
        <v>137</v>
      </c>
      <c r="B8794">
        <v>2000</v>
      </c>
      <c r="C8794" s="10">
        <v>505</v>
      </c>
      <c r="D8794">
        <v>401</v>
      </c>
      <c r="E8794">
        <v>104</v>
      </c>
      <c r="F8794">
        <v>0</v>
      </c>
      <c r="G8794">
        <v>0</v>
      </c>
      <c r="H8794">
        <v>0</v>
      </c>
      <c r="I8794">
        <v>0.26</v>
      </c>
      <c r="J8794" s="10">
        <v>0</v>
      </c>
      <c r="K8794" s="13">
        <f t="shared" si="276"/>
        <v>1990</v>
      </c>
      <c r="L8794" s="1" t="str">
        <f t="shared" si="275"/>
        <v/>
      </c>
    </row>
    <row r="8795" spans="1:12" ht="13.8" customHeight="1" x14ac:dyDescent="0.3">
      <c r="A8795" t="s">
        <v>137</v>
      </c>
      <c r="B8795">
        <v>2001</v>
      </c>
      <c r="C8795" s="10">
        <v>512</v>
      </c>
      <c r="D8795">
        <v>407</v>
      </c>
      <c r="E8795">
        <v>105</v>
      </c>
      <c r="F8795">
        <v>0</v>
      </c>
      <c r="G8795">
        <v>0</v>
      </c>
      <c r="H8795">
        <v>0</v>
      </c>
      <c r="I8795">
        <v>0.26</v>
      </c>
      <c r="J8795" s="10">
        <v>0</v>
      </c>
      <c r="K8795" s="13">
        <f t="shared" si="276"/>
        <v>1990</v>
      </c>
      <c r="L8795" s="1" t="str">
        <f t="shared" si="275"/>
        <v/>
      </c>
    </row>
    <row r="8796" spans="1:12" ht="13.8" customHeight="1" x14ac:dyDescent="0.3">
      <c r="A8796" t="s">
        <v>137</v>
      </c>
      <c r="B8796">
        <v>2002</v>
      </c>
      <c r="C8796" s="10">
        <v>520</v>
      </c>
      <c r="D8796">
        <v>413</v>
      </c>
      <c r="E8796">
        <v>106</v>
      </c>
      <c r="F8796">
        <v>0</v>
      </c>
      <c r="G8796">
        <v>0</v>
      </c>
      <c r="H8796">
        <v>0</v>
      </c>
      <c r="I8796">
        <v>0.26</v>
      </c>
      <c r="J8796" s="10">
        <v>0</v>
      </c>
      <c r="K8796" s="13">
        <f t="shared" si="276"/>
        <v>1990</v>
      </c>
      <c r="L8796" s="1" t="str">
        <f t="shared" si="275"/>
        <v/>
      </c>
    </row>
    <row r="8797" spans="1:12" ht="13.8" customHeight="1" x14ac:dyDescent="0.3">
      <c r="A8797" t="s">
        <v>137</v>
      </c>
      <c r="B8797">
        <v>2003</v>
      </c>
      <c r="C8797" s="10">
        <v>527</v>
      </c>
      <c r="D8797">
        <v>421</v>
      </c>
      <c r="E8797">
        <v>106</v>
      </c>
      <c r="F8797">
        <v>0</v>
      </c>
      <c r="G8797">
        <v>0</v>
      </c>
      <c r="H8797">
        <v>0</v>
      </c>
      <c r="I8797">
        <v>0.26</v>
      </c>
      <c r="J8797" s="10">
        <v>0</v>
      </c>
      <c r="K8797" s="13">
        <f t="shared" si="276"/>
        <v>1990</v>
      </c>
      <c r="L8797" s="1" t="str">
        <f t="shared" si="275"/>
        <v/>
      </c>
    </row>
    <row r="8798" spans="1:12" ht="13.8" customHeight="1" x14ac:dyDescent="0.3">
      <c r="A8798" t="s">
        <v>137</v>
      </c>
      <c r="B8798">
        <v>2004</v>
      </c>
      <c r="C8798" s="10">
        <v>541</v>
      </c>
      <c r="D8798">
        <v>429</v>
      </c>
      <c r="E8798">
        <v>112</v>
      </c>
      <c r="F8798">
        <v>0</v>
      </c>
      <c r="G8798">
        <v>0</v>
      </c>
      <c r="H8798">
        <v>0</v>
      </c>
      <c r="I8798">
        <v>0.26</v>
      </c>
      <c r="J8798" s="10">
        <v>0</v>
      </c>
      <c r="K8798" s="13">
        <f t="shared" si="276"/>
        <v>1990</v>
      </c>
      <c r="L8798" s="1" t="str">
        <f t="shared" si="275"/>
        <v/>
      </c>
    </row>
    <row r="8799" spans="1:12" ht="13.8" customHeight="1" x14ac:dyDescent="0.3">
      <c r="A8799" t="s">
        <v>137</v>
      </c>
      <c r="B8799">
        <v>2005</v>
      </c>
      <c r="C8799" s="10">
        <v>549</v>
      </c>
      <c r="D8799">
        <v>436</v>
      </c>
      <c r="E8799">
        <v>113</v>
      </c>
      <c r="F8799">
        <v>0</v>
      </c>
      <c r="G8799">
        <v>0</v>
      </c>
      <c r="H8799">
        <v>0</v>
      </c>
      <c r="I8799">
        <v>0.27</v>
      </c>
      <c r="J8799" s="10">
        <v>0</v>
      </c>
      <c r="K8799" s="13">
        <f t="shared" si="276"/>
        <v>1990</v>
      </c>
      <c r="L8799" s="1" t="str">
        <f t="shared" si="275"/>
        <v/>
      </c>
    </row>
    <row r="8800" spans="1:12" ht="13.8" customHeight="1" x14ac:dyDescent="0.3">
      <c r="A8800" t="s">
        <v>137</v>
      </c>
      <c r="B8800">
        <v>2006</v>
      </c>
      <c r="C8800" s="10">
        <v>556</v>
      </c>
      <c r="D8800">
        <v>444</v>
      </c>
      <c r="E8800">
        <v>112</v>
      </c>
      <c r="F8800">
        <v>0</v>
      </c>
      <c r="G8800">
        <v>0</v>
      </c>
      <c r="H8800">
        <v>0</v>
      </c>
      <c r="I8800">
        <v>0.27</v>
      </c>
      <c r="J8800" s="10">
        <v>0</v>
      </c>
      <c r="K8800" s="13">
        <f t="shared" si="276"/>
        <v>1990</v>
      </c>
      <c r="L8800" s="1" t="str">
        <f t="shared" si="275"/>
        <v/>
      </c>
    </row>
    <row r="8801" spans="1:12" ht="13.8" customHeight="1" x14ac:dyDescent="0.3">
      <c r="A8801" t="s">
        <v>137</v>
      </c>
      <c r="B8801">
        <v>2007</v>
      </c>
      <c r="C8801" s="10">
        <v>566</v>
      </c>
      <c r="D8801">
        <v>451</v>
      </c>
      <c r="E8801">
        <v>115</v>
      </c>
      <c r="F8801">
        <v>0</v>
      </c>
      <c r="G8801">
        <v>0</v>
      </c>
      <c r="H8801">
        <v>0</v>
      </c>
      <c r="I8801">
        <v>0.28999999999999998</v>
      </c>
      <c r="J8801" s="10">
        <v>0</v>
      </c>
      <c r="K8801" s="13">
        <f t="shared" si="276"/>
        <v>1990</v>
      </c>
      <c r="L8801" s="1" t="str">
        <f t="shared" si="275"/>
        <v/>
      </c>
    </row>
    <row r="8802" spans="1:12" ht="13.8" customHeight="1" x14ac:dyDescent="0.3">
      <c r="A8802" t="s">
        <v>137</v>
      </c>
      <c r="B8802">
        <v>2008</v>
      </c>
      <c r="C8802" s="10">
        <v>580</v>
      </c>
      <c r="D8802">
        <v>459</v>
      </c>
      <c r="E8802">
        <v>121</v>
      </c>
      <c r="F8802">
        <v>0</v>
      </c>
      <c r="G8802">
        <v>0</v>
      </c>
      <c r="H8802">
        <v>0</v>
      </c>
      <c r="I8802">
        <v>0.28999999999999998</v>
      </c>
      <c r="J8802" s="10">
        <v>0</v>
      </c>
      <c r="K8802" s="13">
        <f t="shared" si="276"/>
        <v>1990</v>
      </c>
      <c r="L8802" s="1" t="str">
        <f t="shared" si="275"/>
        <v/>
      </c>
    </row>
    <row r="8803" spans="1:12" ht="13.8" customHeight="1" x14ac:dyDescent="0.3">
      <c r="A8803" t="s">
        <v>137</v>
      </c>
      <c r="B8803">
        <v>2009</v>
      </c>
      <c r="C8803" s="10">
        <v>605</v>
      </c>
      <c r="D8803">
        <v>467</v>
      </c>
      <c r="E8803">
        <v>138</v>
      </c>
      <c r="F8803">
        <v>0</v>
      </c>
      <c r="G8803">
        <v>0</v>
      </c>
      <c r="H8803">
        <v>0</v>
      </c>
      <c r="I8803">
        <v>0.3</v>
      </c>
      <c r="J8803" s="10">
        <v>0</v>
      </c>
      <c r="K8803" s="13">
        <f t="shared" si="276"/>
        <v>1990</v>
      </c>
      <c r="L8803" s="1" t="str">
        <f t="shared" si="275"/>
        <v/>
      </c>
    </row>
    <row r="8804" spans="1:12" ht="13.8" customHeight="1" x14ac:dyDescent="0.3">
      <c r="A8804" t="s">
        <v>137</v>
      </c>
      <c r="B8804">
        <v>2010</v>
      </c>
      <c r="C8804" s="10">
        <v>621</v>
      </c>
      <c r="D8804">
        <v>478</v>
      </c>
      <c r="E8804">
        <v>143</v>
      </c>
      <c r="F8804">
        <v>0</v>
      </c>
      <c r="G8804">
        <v>0</v>
      </c>
      <c r="H8804">
        <v>0</v>
      </c>
      <c r="I8804">
        <v>0.31</v>
      </c>
      <c r="J8804" s="10">
        <v>0</v>
      </c>
      <c r="K8804" s="13">
        <f t="shared" si="276"/>
        <v>1990</v>
      </c>
      <c r="L8804" s="1" t="str">
        <f t="shared" si="275"/>
        <v/>
      </c>
    </row>
    <row r="8805" spans="1:12" ht="13.8" customHeight="1" x14ac:dyDescent="0.3">
      <c r="A8805" t="s">
        <v>137</v>
      </c>
      <c r="B8805">
        <v>2011</v>
      </c>
      <c r="C8805" s="10">
        <v>636</v>
      </c>
      <c r="D8805">
        <v>485</v>
      </c>
      <c r="E8805">
        <v>151</v>
      </c>
      <c r="F8805">
        <v>0</v>
      </c>
      <c r="G8805">
        <v>0</v>
      </c>
      <c r="H8805">
        <v>0</v>
      </c>
      <c r="I8805">
        <v>0.31</v>
      </c>
      <c r="J8805" s="10">
        <v>0</v>
      </c>
      <c r="K8805" s="13">
        <f t="shared" si="276"/>
        <v>1990</v>
      </c>
      <c r="L8805" s="1" t="str">
        <f t="shared" si="275"/>
        <v/>
      </c>
    </row>
    <row r="8806" spans="1:12" ht="13.8" customHeight="1" x14ac:dyDescent="0.3">
      <c r="A8806" t="s">
        <v>137</v>
      </c>
      <c r="B8806">
        <v>2012</v>
      </c>
      <c r="C8806" s="10">
        <v>656</v>
      </c>
      <c r="D8806">
        <v>492</v>
      </c>
      <c r="E8806">
        <v>163</v>
      </c>
      <c r="F8806">
        <v>0</v>
      </c>
      <c r="G8806">
        <v>0</v>
      </c>
      <c r="H8806">
        <v>0</v>
      </c>
      <c r="I8806">
        <v>0.32</v>
      </c>
      <c r="J8806" s="10">
        <v>0</v>
      </c>
      <c r="K8806" s="13">
        <f t="shared" si="276"/>
        <v>1990</v>
      </c>
      <c r="L8806" s="1">
        <f t="shared" si="275"/>
        <v>1</v>
      </c>
    </row>
    <row r="8807" spans="1:12" ht="13.8" customHeight="1" x14ac:dyDescent="0.3">
      <c r="A8807" t="s">
        <v>137</v>
      </c>
      <c r="B8807">
        <v>2013</v>
      </c>
      <c r="C8807" s="10">
        <v>664</v>
      </c>
      <c r="D8807">
        <v>500</v>
      </c>
      <c r="E8807">
        <v>164</v>
      </c>
      <c r="F8807">
        <v>0</v>
      </c>
      <c r="G8807">
        <v>0</v>
      </c>
      <c r="H8807">
        <v>0</v>
      </c>
      <c r="I8807">
        <v>0.32</v>
      </c>
      <c r="J8807" s="10">
        <v>0</v>
      </c>
      <c r="K8807" s="13">
        <f t="shared" si="276"/>
        <v>1990</v>
      </c>
      <c r="L8807" s="1">
        <f t="shared" si="275"/>
        <v>1</v>
      </c>
    </row>
    <row r="8808" spans="1:12" ht="13.8" customHeight="1" x14ac:dyDescent="0.3">
      <c r="A8808" t="s">
        <v>137</v>
      </c>
      <c r="B8808">
        <v>2014</v>
      </c>
      <c r="C8808" s="10">
        <v>673</v>
      </c>
      <c r="D8808">
        <v>507</v>
      </c>
      <c r="E8808">
        <v>167</v>
      </c>
      <c r="F8808">
        <v>0</v>
      </c>
      <c r="G8808">
        <v>0</v>
      </c>
      <c r="H8808">
        <v>0</v>
      </c>
      <c r="I8808">
        <v>0.32</v>
      </c>
      <c r="J8808" s="10">
        <v>0</v>
      </c>
      <c r="K8808" s="13">
        <f t="shared" si="276"/>
        <v>1990</v>
      </c>
      <c r="L8808" s="1">
        <f t="shared" si="275"/>
        <v>1</v>
      </c>
    </row>
    <row r="8809" spans="1:12" ht="13.8" customHeight="1" x14ac:dyDescent="0.3">
      <c r="A8809" t="s">
        <v>138</v>
      </c>
      <c r="B8809">
        <v>1950</v>
      </c>
      <c r="C8809" s="10">
        <v>13</v>
      </c>
      <c r="D8809">
        <v>0</v>
      </c>
      <c r="E8809">
        <v>13</v>
      </c>
      <c r="F8809">
        <v>0</v>
      </c>
      <c r="G8809">
        <v>0</v>
      </c>
      <c r="H8809">
        <v>0</v>
      </c>
      <c r="I8809">
        <v>0.01</v>
      </c>
      <c r="J8809" s="10">
        <v>0</v>
      </c>
      <c r="K8809" s="13">
        <f t="shared" si="276"/>
        <v>1958</v>
      </c>
      <c r="L8809" s="1" t="str">
        <f t="shared" si="275"/>
        <v/>
      </c>
    </row>
    <row r="8810" spans="1:12" ht="13.8" customHeight="1" x14ac:dyDescent="0.3">
      <c r="A8810" t="s">
        <v>138</v>
      </c>
      <c r="B8810">
        <v>1951</v>
      </c>
      <c r="C8810" s="10">
        <v>12</v>
      </c>
      <c r="D8810">
        <v>0</v>
      </c>
      <c r="E8810">
        <v>12</v>
      </c>
      <c r="F8810">
        <v>0</v>
      </c>
      <c r="G8810">
        <v>0</v>
      </c>
      <c r="H8810">
        <v>0</v>
      </c>
      <c r="I8810">
        <v>0.01</v>
      </c>
      <c r="J8810" s="10">
        <v>1</v>
      </c>
      <c r="K8810" s="13">
        <f t="shared" si="276"/>
        <v>1958</v>
      </c>
      <c r="L8810" s="1" t="str">
        <f t="shared" si="275"/>
        <v/>
      </c>
    </row>
    <row r="8811" spans="1:12" ht="13.8" customHeight="1" x14ac:dyDescent="0.3">
      <c r="A8811" t="s">
        <v>138</v>
      </c>
      <c r="B8811">
        <v>1952</v>
      </c>
      <c r="C8811" s="10">
        <v>15</v>
      </c>
      <c r="D8811">
        <v>0</v>
      </c>
      <c r="E8811">
        <v>15</v>
      </c>
      <c r="F8811">
        <v>0</v>
      </c>
      <c r="G8811">
        <v>0</v>
      </c>
      <c r="H8811">
        <v>0</v>
      </c>
      <c r="I8811">
        <v>0.02</v>
      </c>
      <c r="J8811" s="10">
        <v>1</v>
      </c>
      <c r="K8811" s="13">
        <f t="shared" si="276"/>
        <v>1958</v>
      </c>
      <c r="L8811" s="1" t="str">
        <f t="shared" si="275"/>
        <v/>
      </c>
    </row>
    <row r="8812" spans="1:12" ht="13.8" customHeight="1" x14ac:dyDescent="0.3">
      <c r="A8812" t="s">
        <v>138</v>
      </c>
      <c r="B8812">
        <v>1953</v>
      </c>
      <c r="C8812" s="10">
        <v>16</v>
      </c>
      <c r="D8812">
        <v>0</v>
      </c>
      <c r="E8812">
        <v>16</v>
      </c>
      <c r="F8812">
        <v>0</v>
      </c>
      <c r="G8812">
        <v>0</v>
      </c>
      <c r="H8812">
        <v>0</v>
      </c>
      <c r="I8812">
        <v>0.02</v>
      </c>
      <c r="J8812" s="10">
        <v>1</v>
      </c>
      <c r="K8812" s="13">
        <f t="shared" si="276"/>
        <v>1958</v>
      </c>
      <c r="L8812" s="1" t="str">
        <f t="shared" si="275"/>
        <v/>
      </c>
    </row>
    <row r="8813" spans="1:12" ht="13.8" customHeight="1" x14ac:dyDescent="0.3">
      <c r="A8813" t="s">
        <v>138</v>
      </c>
      <c r="B8813">
        <v>1954</v>
      </c>
      <c r="C8813" s="10">
        <v>28</v>
      </c>
      <c r="D8813">
        <v>0</v>
      </c>
      <c r="E8813">
        <v>28</v>
      </c>
      <c r="F8813">
        <v>0</v>
      </c>
      <c r="G8813">
        <v>0</v>
      </c>
      <c r="H8813">
        <v>0</v>
      </c>
      <c r="I8813">
        <v>0.03</v>
      </c>
      <c r="J8813" s="10">
        <v>3</v>
      </c>
      <c r="K8813" s="13">
        <f t="shared" si="276"/>
        <v>1958</v>
      </c>
      <c r="L8813" s="1" t="str">
        <f t="shared" si="275"/>
        <v/>
      </c>
    </row>
    <row r="8814" spans="1:12" ht="13.8" customHeight="1" x14ac:dyDescent="0.3">
      <c r="A8814" t="s">
        <v>138</v>
      </c>
      <c r="B8814">
        <v>1955</v>
      </c>
      <c r="C8814" s="10">
        <v>16</v>
      </c>
      <c r="D8814">
        <v>0</v>
      </c>
      <c r="E8814">
        <v>16</v>
      </c>
      <c r="F8814">
        <v>0</v>
      </c>
      <c r="G8814">
        <v>0</v>
      </c>
      <c r="H8814">
        <v>0</v>
      </c>
      <c r="I8814">
        <v>0.02</v>
      </c>
      <c r="J8814" s="10">
        <v>3</v>
      </c>
      <c r="K8814" s="13">
        <f t="shared" si="276"/>
        <v>1958</v>
      </c>
      <c r="L8814" s="1" t="str">
        <f t="shared" si="275"/>
        <v/>
      </c>
    </row>
    <row r="8815" spans="1:12" ht="13.8" customHeight="1" x14ac:dyDescent="0.3">
      <c r="A8815" t="s">
        <v>138</v>
      </c>
      <c r="B8815">
        <v>1956</v>
      </c>
      <c r="C8815" s="10">
        <v>13</v>
      </c>
      <c r="D8815">
        <v>0</v>
      </c>
      <c r="E8815">
        <v>13</v>
      </c>
      <c r="F8815">
        <v>0</v>
      </c>
      <c r="G8815">
        <v>0</v>
      </c>
      <c r="H8815">
        <v>0</v>
      </c>
      <c r="I8815">
        <v>0.01</v>
      </c>
      <c r="J8815" s="10">
        <v>3</v>
      </c>
      <c r="K8815" s="13">
        <f t="shared" si="276"/>
        <v>1958</v>
      </c>
      <c r="L8815" s="1" t="str">
        <f t="shared" si="275"/>
        <v/>
      </c>
    </row>
    <row r="8816" spans="1:12" ht="13.8" customHeight="1" x14ac:dyDescent="0.3">
      <c r="A8816" t="s">
        <v>138</v>
      </c>
      <c r="B8816">
        <v>1957</v>
      </c>
      <c r="C8816" s="10">
        <v>23</v>
      </c>
      <c r="D8816">
        <v>0</v>
      </c>
      <c r="E8816">
        <v>23</v>
      </c>
      <c r="F8816">
        <v>0</v>
      </c>
      <c r="G8816">
        <v>0</v>
      </c>
      <c r="H8816">
        <v>0</v>
      </c>
      <c r="I8816">
        <v>0.02</v>
      </c>
      <c r="J8816" s="10">
        <v>3</v>
      </c>
      <c r="K8816" s="13">
        <f t="shared" si="276"/>
        <v>1958</v>
      </c>
      <c r="L8816" s="1" t="str">
        <f t="shared" si="275"/>
        <v/>
      </c>
    </row>
    <row r="8817" spans="1:12" ht="13.8" customHeight="1" x14ac:dyDescent="0.3">
      <c r="A8817" t="s">
        <v>138</v>
      </c>
      <c r="B8817">
        <v>1958</v>
      </c>
      <c r="C8817" s="10">
        <v>44</v>
      </c>
      <c r="D8817">
        <v>0</v>
      </c>
      <c r="E8817">
        <v>44</v>
      </c>
      <c r="F8817">
        <v>0</v>
      </c>
      <c r="G8817">
        <v>0</v>
      </c>
      <c r="H8817">
        <v>0</v>
      </c>
      <c r="I8817">
        <v>0.04</v>
      </c>
      <c r="J8817" s="10">
        <v>3</v>
      </c>
      <c r="K8817" s="13">
        <f t="shared" si="276"/>
        <v>1958</v>
      </c>
      <c r="L8817" s="1" t="str">
        <f t="shared" si="275"/>
        <v/>
      </c>
    </row>
    <row r="8818" spans="1:12" ht="13.8" customHeight="1" x14ac:dyDescent="0.3">
      <c r="A8818" t="s">
        <v>138</v>
      </c>
      <c r="B8818">
        <v>1959</v>
      </c>
      <c r="C8818" s="10">
        <v>39</v>
      </c>
      <c r="D8818">
        <v>0</v>
      </c>
      <c r="E8818">
        <v>39</v>
      </c>
      <c r="F8818">
        <v>0</v>
      </c>
      <c r="G8818">
        <v>0</v>
      </c>
      <c r="H8818">
        <v>0</v>
      </c>
      <c r="I8818">
        <v>0.04</v>
      </c>
      <c r="J8818" s="10">
        <v>5</v>
      </c>
      <c r="K8818" s="13">
        <f t="shared" si="276"/>
        <v>1989</v>
      </c>
      <c r="L8818" s="1" t="str">
        <f t="shared" si="275"/>
        <v/>
      </c>
    </row>
    <row r="8819" spans="1:12" ht="13.8" customHeight="1" x14ac:dyDescent="0.3">
      <c r="A8819" t="s">
        <v>138</v>
      </c>
      <c r="B8819">
        <v>1960</v>
      </c>
      <c r="C8819" s="10">
        <v>45</v>
      </c>
      <c r="D8819">
        <v>0</v>
      </c>
      <c r="E8819">
        <v>45</v>
      </c>
      <c r="F8819">
        <v>0</v>
      </c>
      <c r="G8819">
        <v>0</v>
      </c>
      <c r="H8819">
        <v>0</v>
      </c>
      <c r="I8819">
        <v>0.04</v>
      </c>
      <c r="J8819" s="10">
        <v>5</v>
      </c>
      <c r="K8819" s="13">
        <f t="shared" si="276"/>
        <v>1989</v>
      </c>
      <c r="L8819" s="1" t="str">
        <f t="shared" si="275"/>
        <v/>
      </c>
    </row>
    <row r="8820" spans="1:12" ht="13.8" customHeight="1" x14ac:dyDescent="0.3">
      <c r="A8820" t="s">
        <v>138</v>
      </c>
      <c r="B8820">
        <v>1961</v>
      </c>
      <c r="C8820" s="10">
        <v>44</v>
      </c>
      <c r="D8820">
        <v>0</v>
      </c>
      <c r="E8820">
        <v>44</v>
      </c>
      <c r="F8820">
        <v>0</v>
      </c>
      <c r="G8820">
        <v>0</v>
      </c>
      <c r="H8820">
        <v>0</v>
      </c>
      <c r="I8820">
        <v>0.04</v>
      </c>
      <c r="J8820" s="10">
        <v>5</v>
      </c>
      <c r="K8820" s="13">
        <f t="shared" si="276"/>
        <v>1989</v>
      </c>
      <c r="L8820" s="1" t="str">
        <f t="shared" si="275"/>
        <v/>
      </c>
    </row>
    <row r="8821" spans="1:12" ht="13.8" customHeight="1" x14ac:dyDescent="0.3">
      <c r="A8821" t="s">
        <v>138</v>
      </c>
      <c r="B8821">
        <v>1962</v>
      </c>
      <c r="C8821" s="10">
        <v>69</v>
      </c>
      <c r="D8821">
        <v>0</v>
      </c>
      <c r="E8821">
        <v>69</v>
      </c>
      <c r="F8821">
        <v>0</v>
      </c>
      <c r="G8821">
        <v>0</v>
      </c>
      <c r="H8821">
        <v>0</v>
      </c>
      <c r="I8821">
        <v>0.06</v>
      </c>
      <c r="J8821" s="10">
        <v>5</v>
      </c>
      <c r="K8821" s="13">
        <f t="shared" si="276"/>
        <v>1989</v>
      </c>
      <c r="L8821" s="1" t="str">
        <f t="shared" si="275"/>
        <v/>
      </c>
    </row>
    <row r="8822" spans="1:12" ht="13.8" customHeight="1" x14ac:dyDescent="0.3">
      <c r="A8822" t="s">
        <v>138</v>
      </c>
      <c r="B8822">
        <v>1963</v>
      </c>
      <c r="C8822" s="10">
        <v>97</v>
      </c>
      <c r="D8822">
        <v>0</v>
      </c>
      <c r="E8822">
        <v>97</v>
      </c>
      <c r="F8822">
        <v>0</v>
      </c>
      <c r="G8822">
        <v>0</v>
      </c>
      <c r="H8822">
        <v>0</v>
      </c>
      <c r="I8822">
        <v>0.08</v>
      </c>
      <c r="J8822" s="10">
        <v>11</v>
      </c>
      <c r="K8822" s="13">
        <f t="shared" si="276"/>
        <v>1989</v>
      </c>
      <c r="L8822" s="1" t="str">
        <f t="shared" si="275"/>
        <v/>
      </c>
    </row>
    <row r="8823" spans="1:12" ht="13.8" customHeight="1" x14ac:dyDescent="0.3">
      <c r="A8823" t="s">
        <v>138</v>
      </c>
      <c r="B8823">
        <v>1964</v>
      </c>
      <c r="C8823" s="10">
        <v>132</v>
      </c>
      <c r="D8823">
        <v>0</v>
      </c>
      <c r="E8823">
        <v>132</v>
      </c>
      <c r="F8823">
        <v>0</v>
      </c>
      <c r="G8823">
        <v>0</v>
      </c>
      <c r="H8823">
        <v>0</v>
      </c>
      <c r="I8823">
        <v>0.11</v>
      </c>
      <c r="J8823" s="10">
        <v>26</v>
      </c>
      <c r="K8823" s="13">
        <f t="shared" si="276"/>
        <v>1989</v>
      </c>
      <c r="L8823" s="1" t="str">
        <f t="shared" si="275"/>
        <v/>
      </c>
    </row>
    <row r="8824" spans="1:12" ht="13.8" customHeight="1" x14ac:dyDescent="0.3">
      <c r="A8824" t="s">
        <v>138</v>
      </c>
      <c r="B8824">
        <v>1965</v>
      </c>
      <c r="C8824" s="10">
        <v>152</v>
      </c>
      <c r="D8824">
        <v>0</v>
      </c>
      <c r="E8824">
        <v>152</v>
      </c>
      <c r="F8824">
        <v>0</v>
      </c>
      <c r="G8824">
        <v>0</v>
      </c>
      <c r="H8824">
        <v>0</v>
      </c>
      <c r="I8824">
        <v>0.12</v>
      </c>
      <c r="J8824" s="10">
        <v>27</v>
      </c>
      <c r="K8824" s="13">
        <f t="shared" si="276"/>
        <v>1989</v>
      </c>
      <c r="L8824" s="1" t="str">
        <f t="shared" si="275"/>
        <v/>
      </c>
    </row>
    <row r="8825" spans="1:12" ht="13.8" customHeight="1" x14ac:dyDescent="0.3">
      <c r="A8825" t="s">
        <v>138</v>
      </c>
      <c r="B8825">
        <v>1966</v>
      </c>
      <c r="C8825" s="10">
        <v>167</v>
      </c>
      <c r="D8825">
        <v>0</v>
      </c>
      <c r="E8825">
        <v>167</v>
      </c>
      <c r="F8825">
        <v>0</v>
      </c>
      <c r="G8825">
        <v>0</v>
      </c>
      <c r="H8825">
        <v>0</v>
      </c>
      <c r="I8825">
        <v>0.13</v>
      </c>
      <c r="J8825" s="10">
        <v>21</v>
      </c>
      <c r="K8825" s="13">
        <f t="shared" si="276"/>
        <v>1989</v>
      </c>
      <c r="L8825" s="1" t="str">
        <f t="shared" si="275"/>
        <v/>
      </c>
    </row>
    <row r="8826" spans="1:12" ht="13.8" customHeight="1" x14ac:dyDescent="0.3">
      <c r="A8826" t="s">
        <v>138</v>
      </c>
      <c r="B8826">
        <v>1967</v>
      </c>
      <c r="C8826" s="10">
        <v>167</v>
      </c>
      <c r="D8826">
        <v>0</v>
      </c>
      <c r="E8826">
        <v>167</v>
      </c>
      <c r="F8826">
        <v>0</v>
      </c>
      <c r="G8826">
        <v>0</v>
      </c>
      <c r="H8826">
        <v>0</v>
      </c>
      <c r="I8826">
        <v>0.13</v>
      </c>
      <c r="J8826" s="10">
        <v>24</v>
      </c>
      <c r="K8826" s="13">
        <f t="shared" si="276"/>
        <v>1989</v>
      </c>
      <c r="L8826" s="1" t="str">
        <f t="shared" si="275"/>
        <v/>
      </c>
    </row>
    <row r="8827" spans="1:12" ht="13.8" customHeight="1" x14ac:dyDescent="0.3">
      <c r="A8827" t="s">
        <v>138</v>
      </c>
      <c r="B8827">
        <v>1968</v>
      </c>
      <c r="C8827" s="10">
        <v>241</v>
      </c>
      <c r="D8827">
        <v>0</v>
      </c>
      <c r="E8827">
        <v>234</v>
      </c>
      <c r="F8827">
        <v>0</v>
      </c>
      <c r="G8827">
        <v>7</v>
      </c>
      <c r="H8827">
        <v>0</v>
      </c>
      <c r="I8827">
        <v>0.18</v>
      </c>
      <c r="J8827" s="10">
        <v>23</v>
      </c>
      <c r="K8827" s="13">
        <f t="shared" si="276"/>
        <v>1989</v>
      </c>
      <c r="L8827" s="1" t="str">
        <f t="shared" si="275"/>
        <v/>
      </c>
    </row>
    <row r="8828" spans="1:12" ht="13.8" customHeight="1" x14ac:dyDescent="0.3">
      <c r="A8828" t="s">
        <v>138</v>
      </c>
      <c r="B8828">
        <v>1969</v>
      </c>
      <c r="C8828" s="10">
        <v>347</v>
      </c>
      <c r="D8828">
        <v>0</v>
      </c>
      <c r="E8828">
        <v>337</v>
      </c>
      <c r="F8828">
        <v>0</v>
      </c>
      <c r="G8828">
        <v>10</v>
      </c>
      <c r="H8828">
        <v>0</v>
      </c>
      <c r="I8828">
        <v>0.25</v>
      </c>
      <c r="J8828" s="10">
        <v>29</v>
      </c>
      <c r="K8828" s="13">
        <f t="shared" si="276"/>
        <v>1989</v>
      </c>
      <c r="L8828" s="1" t="str">
        <f t="shared" si="275"/>
        <v/>
      </c>
    </row>
    <row r="8829" spans="1:12" ht="13.8" customHeight="1" x14ac:dyDescent="0.3">
      <c r="A8829" t="s">
        <v>138</v>
      </c>
      <c r="B8829">
        <v>1970</v>
      </c>
      <c r="C8829" s="10">
        <v>396</v>
      </c>
      <c r="D8829">
        <v>0</v>
      </c>
      <c r="E8829">
        <v>384</v>
      </c>
      <c r="F8829">
        <v>0</v>
      </c>
      <c r="G8829">
        <v>12</v>
      </c>
      <c r="H8829">
        <v>0</v>
      </c>
      <c r="I8829">
        <v>0.28000000000000003</v>
      </c>
      <c r="J8829" s="10">
        <v>33</v>
      </c>
      <c r="K8829" s="13">
        <f t="shared" si="276"/>
        <v>1989</v>
      </c>
      <c r="L8829" s="1" t="str">
        <f t="shared" si="275"/>
        <v/>
      </c>
    </row>
    <row r="8830" spans="1:12" ht="13.8" customHeight="1" x14ac:dyDescent="0.3">
      <c r="A8830" t="s">
        <v>138</v>
      </c>
      <c r="B8830">
        <v>1971</v>
      </c>
      <c r="C8830" s="10">
        <v>416</v>
      </c>
      <c r="D8830">
        <v>0</v>
      </c>
      <c r="E8830">
        <v>404</v>
      </c>
      <c r="F8830">
        <v>0</v>
      </c>
      <c r="G8830">
        <v>12</v>
      </c>
      <c r="H8830">
        <v>0</v>
      </c>
      <c r="I8830">
        <v>0.28000000000000003</v>
      </c>
      <c r="J8830" s="10">
        <v>35</v>
      </c>
      <c r="K8830" s="13">
        <f t="shared" si="276"/>
        <v>1989</v>
      </c>
      <c r="L8830" s="1" t="str">
        <f t="shared" si="275"/>
        <v/>
      </c>
    </row>
    <row r="8831" spans="1:12" ht="13.8" customHeight="1" x14ac:dyDescent="0.3">
      <c r="A8831" t="s">
        <v>138</v>
      </c>
      <c r="B8831">
        <v>1972</v>
      </c>
      <c r="C8831" s="10">
        <v>411</v>
      </c>
      <c r="D8831">
        <v>0</v>
      </c>
      <c r="E8831">
        <v>399</v>
      </c>
      <c r="F8831">
        <v>0</v>
      </c>
      <c r="G8831">
        <v>12</v>
      </c>
      <c r="H8831">
        <v>0</v>
      </c>
      <c r="I8831">
        <v>0.27</v>
      </c>
      <c r="J8831" s="10">
        <v>41</v>
      </c>
      <c r="K8831" s="13">
        <f t="shared" si="276"/>
        <v>1989</v>
      </c>
      <c r="L8831" s="1" t="str">
        <f t="shared" si="275"/>
        <v/>
      </c>
    </row>
    <row r="8832" spans="1:12" ht="13.8" customHeight="1" x14ac:dyDescent="0.3">
      <c r="A8832" t="s">
        <v>138</v>
      </c>
      <c r="B8832">
        <v>1973</v>
      </c>
      <c r="C8832" s="10">
        <v>404</v>
      </c>
      <c r="D8832">
        <v>0</v>
      </c>
      <c r="E8832">
        <v>392</v>
      </c>
      <c r="F8832">
        <v>0</v>
      </c>
      <c r="G8832">
        <v>12</v>
      </c>
      <c r="H8832">
        <v>0</v>
      </c>
      <c r="I8832">
        <v>0.26</v>
      </c>
      <c r="J8832" s="10">
        <v>50</v>
      </c>
      <c r="K8832" s="13">
        <f t="shared" si="276"/>
        <v>1989</v>
      </c>
      <c r="L8832" s="1" t="str">
        <f t="shared" si="275"/>
        <v/>
      </c>
    </row>
    <row r="8833" spans="1:12" ht="13.8" customHeight="1" x14ac:dyDescent="0.3">
      <c r="A8833" t="s">
        <v>138</v>
      </c>
      <c r="B8833">
        <v>1974</v>
      </c>
      <c r="C8833" s="10">
        <v>470</v>
      </c>
      <c r="D8833">
        <v>0</v>
      </c>
      <c r="E8833">
        <v>458</v>
      </c>
      <c r="F8833">
        <v>0</v>
      </c>
      <c r="G8833">
        <v>12</v>
      </c>
      <c r="H8833">
        <v>0</v>
      </c>
      <c r="I8833">
        <v>0.28999999999999998</v>
      </c>
      <c r="J8833" s="10">
        <v>57</v>
      </c>
      <c r="K8833" s="13">
        <f t="shared" si="276"/>
        <v>1989</v>
      </c>
      <c r="L8833" s="1" t="str">
        <f t="shared" si="275"/>
        <v/>
      </c>
    </row>
    <row r="8834" spans="1:12" ht="13.8" customHeight="1" x14ac:dyDescent="0.3">
      <c r="A8834" t="s">
        <v>138</v>
      </c>
      <c r="B8834">
        <v>1975</v>
      </c>
      <c r="C8834" s="10">
        <v>405</v>
      </c>
      <c r="D8834">
        <v>0</v>
      </c>
      <c r="E8834">
        <v>393</v>
      </c>
      <c r="F8834">
        <v>0</v>
      </c>
      <c r="G8834">
        <v>12</v>
      </c>
      <c r="H8834">
        <v>0</v>
      </c>
      <c r="I8834">
        <v>0.24</v>
      </c>
      <c r="J8834" s="10">
        <v>58</v>
      </c>
      <c r="K8834" s="13">
        <f t="shared" si="276"/>
        <v>1989</v>
      </c>
      <c r="L8834" s="1" t="str">
        <f t="shared" ref="L8834:L8897" si="277">IF(AND(B8834&gt;2011),1,"")</f>
        <v/>
      </c>
    </row>
    <row r="8835" spans="1:12" ht="13.8" customHeight="1" x14ac:dyDescent="0.3">
      <c r="A8835" t="s">
        <v>138</v>
      </c>
      <c r="B8835">
        <v>1976</v>
      </c>
      <c r="C8835" s="10">
        <v>403</v>
      </c>
      <c r="D8835">
        <v>0</v>
      </c>
      <c r="E8835">
        <v>389</v>
      </c>
      <c r="F8835">
        <v>0</v>
      </c>
      <c r="G8835">
        <v>14</v>
      </c>
      <c r="H8835">
        <v>0</v>
      </c>
      <c r="I8835">
        <v>0.24</v>
      </c>
      <c r="J8835" s="10">
        <v>59</v>
      </c>
      <c r="K8835" s="13">
        <f t="shared" si="276"/>
        <v>1989</v>
      </c>
      <c r="L8835" s="1" t="str">
        <f t="shared" si="277"/>
        <v/>
      </c>
    </row>
    <row r="8836" spans="1:12" ht="13.8" customHeight="1" x14ac:dyDescent="0.3">
      <c r="A8836" t="s">
        <v>138</v>
      </c>
      <c r="B8836">
        <v>1977</v>
      </c>
      <c r="C8836" s="10">
        <v>402</v>
      </c>
      <c r="D8836">
        <v>0</v>
      </c>
      <c r="E8836">
        <v>388</v>
      </c>
      <c r="F8836">
        <v>0</v>
      </c>
      <c r="G8836">
        <v>14</v>
      </c>
      <c r="H8836">
        <v>0</v>
      </c>
      <c r="I8836">
        <v>0.23</v>
      </c>
      <c r="J8836" s="10">
        <v>34</v>
      </c>
      <c r="K8836" s="13">
        <f t="shared" si="276"/>
        <v>1989</v>
      </c>
      <c r="L8836" s="1" t="str">
        <f t="shared" si="277"/>
        <v/>
      </c>
    </row>
    <row r="8837" spans="1:12" ht="13.8" customHeight="1" x14ac:dyDescent="0.3">
      <c r="A8837" t="s">
        <v>138</v>
      </c>
      <c r="B8837">
        <v>1978</v>
      </c>
      <c r="C8837" s="10">
        <v>411</v>
      </c>
      <c r="D8837">
        <v>0</v>
      </c>
      <c r="E8837">
        <v>393</v>
      </c>
      <c r="F8837">
        <v>0</v>
      </c>
      <c r="G8837">
        <v>18</v>
      </c>
      <c r="H8837">
        <v>0</v>
      </c>
      <c r="I8837">
        <v>0.23</v>
      </c>
      <c r="J8837" s="10">
        <v>31</v>
      </c>
      <c r="K8837" s="13">
        <f t="shared" si="276"/>
        <v>1989</v>
      </c>
      <c r="L8837" s="1" t="str">
        <f t="shared" si="277"/>
        <v/>
      </c>
    </row>
    <row r="8838" spans="1:12" ht="13.8" customHeight="1" x14ac:dyDescent="0.3">
      <c r="A8838" t="s">
        <v>138</v>
      </c>
      <c r="B8838">
        <v>1979</v>
      </c>
      <c r="C8838" s="10">
        <v>531</v>
      </c>
      <c r="D8838">
        <v>0</v>
      </c>
      <c r="E8838">
        <v>512</v>
      </c>
      <c r="F8838">
        <v>0</v>
      </c>
      <c r="G8838">
        <v>19</v>
      </c>
      <c r="H8838">
        <v>0</v>
      </c>
      <c r="I8838">
        <v>0.28000000000000003</v>
      </c>
      <c r="J8838" s="10">
        <v>33</v>
      </c>
      <c r="K8838" s="13">
        <f t="shared" si="276"/>
        <v>1989</v>
      </c>
      <c r="L8838" s="1" t="str">
        <f t="shared" si="277"/>
        <v/>
      </c>
    </row>
    <row r="8839" spans="1:12" ht="13.8" customHeight="1" x14ac:dyDescent="0.3">
      <c r="A8839" t="s">
        <v>138</v>
      </c>
      <c r="B8839">
        <v>1980</v>
      </c>
      <c r="C8839" s="10">
        <v>557</v>
      </c>
      <c r="D8839">
        <v>0</v>
      </c>
      <c r="E8839">
        <v>543</v>
      </c>
      <c r="F8839">
        <v>0</v>
      </c>
      <c r="G8839">
        <v>14</v>
      </c>
      <c r="H8839">
        <v>0</v>
      </c>
      <c r="I8839">
        <v>0.28999999999999998</v>
      </c>
      <c r="J8839" s="10">
        <v>35</v>
      </c>
      <c r="K8839" s="13">
        <f t="shared" si="276"/>
        <v>1989</v>
      </c>
      <c r="L8839" s="1" t="str">
        <f t="shared" si="277"/>
        <v/>
      </c>
    </row>
    <row r="8840" spans="1:12" ht="13.8" customHeight="1" x14ac:dyDescent="0.3">
      <c r="A8840" t="s">
        <v>138</v>
      </c>
      <c r="B8840">
        <v>1981</v>
      </c>
      <c r="C8840" s="10">
        <v>529</v>
      </c>
      <c r="D8840">
        <v>0</v>
      </c>
      <c r="E8840">
        <v>517</v>
      </c>
      <c r="F8840">
        <v>0</v>
      </c>
      <c r="G8840">
        <v>12</v>
      </c>
      <c r="H8840">
        <v>0</v>
      </c>
      <c r="I8840">
        <v>0.27</v>
      </c>
      <c r="J8840" s="10">
        <v>38</v>
      </c>
      <c r="K8840" s="13">
        <f t="shared" ref="K8840:K8903" si="278">IF(B8840&lt;1990,IF(B8840&lt;1959,1958,1989),1990)</f>
        <v>1989</v>
      </c>
      <c r="L8840" s="1" t="str">
        <f t="shared" si="277"/>
        <v/>
      </c>
    </row>
    <row r="8841" spans="1:12" ht="13.8" customHeight="1" x14ac:dyDescent="0.3">
      <c r="A8841" t="s">
        <v>138</v>
      </c>
      <c r="B8841">
        <v>1982</v>
      </c>
      <c r="C8841" s="10">
        <v>164</v>
      </c>
      <c r="D8841">
        <v>0</v>
      </c>
      <c r="E8841">
        <v>153</v>
      </c>
      <c r="F8841">
        <v>0</v>
      </c>
      <c r="G8841">
        <v>11</v>
      </c>
      <c r="H8841">
        <v>0</v>
      </c>
      <c r="I8841">
        <v>0.08</v>
      </c>
      <c r="J8841" s="10">
        <v>40</v>
      </c>
      <c r="K8841" s="13">
        <f t="shared" si="278"/>
        <v>1989</v>
      </c>
      <c r="L8841" s="1" t="str">
        <f t="shared" si="277"/>
        <v/>
      </c>
    </row>
    <row r="8842" spans="1:12" ht="13.8" customHeight="1" x14ac:dyDescent="0.3">
      <c r="A8842" t="s">
        <v>138</v>
      </c>
      <c r="B8842">
        <v>1983</v>
      </c>
      <c r="C8842" s="10">
        <v>194</v>
      </c>
      <c r="D8842">
        <v>0</v>
      </c>
      <c r="E8842">
        <v>182</v>
      </c>
      <c r="F8842">
        <v>0</v>
      </c>
      <c r="G8842">
        <v>12</v>
      </c>
      <c r="H8842">
        <v>0</v>
      </c>
      <c r="I8842">
        <v>0.09</v>
      </c>
      <c r="J8842" s="10">
        <v>43</v>
      </c>
      <c r="K8842" s="13">
        <f t="shared" si="278"/>
        <v>1989</v>
      </c>
      <c r="L8842" s="1" t="str">
        <f t="shared" si="277"/>
        <v/>
      </c>
    </row>
    <row r="8843" spans="1:12" ht="13.8" customHeight="1" x14ac:dyDescent="0.3">
      <c r="A8843" t="s">
        <v>138</v>
      </c>
      <c r="B8843">
        <v>1984</v>
      </c>
      <c r="C8843" s="10">
        <v>191</v>
      </c>
      <c r="D8843">
        <v>0</v>
      </c>
      <c r="E8843">
        <v>180</v>
      </c>
      <c r="F8843">
        <v>0</v>
      </c>
      <c r="G8843">
        <v>11</v>
      </c>
      <c r="H8843">
        <v>0</v>
      </c>
      <c r="I8843">
        <v>0.09</v>
      </c>
      <c r="J8843" s="10">
        <v>45</v>
      </c>
      <c r="K8843" s="13">
        <f t="shared" si="278"/>
        <v>1989</v>
      </c>
      <c r="L8843" s="1" t="str">
        <f t="shared" si="277"/>
        <v/>
      </c>
    </row>
    <row r="8844" spans="1:12" ht="13.8" customHeight="1" x14ac:dyDescent="0.3">
      <c r="A8844" t="s">
        <v>138</v>
      </c>
      <c r="B8844">
        <v>1985</v>
      </c>
      <c r="C8844" s="10">
        <v>197</v>
      </c>
      <c r="D8844">
        <v>0</v>
      </c>
      <c r="E8844">
        <v>184</v>
      </c>
      <c r="F8844">
        <v>0</v>
      </c>
      <c r="G8844">
        <v>13</v>
      </c>
      <c r="H8844">
        <v>0</v>
      </c>
      <c r="I8844">
        <v>0.09</v>
      </c>
      <c r="J8844" s="10">
        <v>45</v>
      </c>
      <c r="K8844" s="13">
        <f t="shared" si="278"/>
        <v>1989</v>
      </c>
      <c r="L8844" s="1" t="str">
        <f t="shared" si="277"/>
        <v/>
      </c>
    </row>
    <row r="8845" spans="1:12" ht="13.8" customHeight="1" x14ac:dyDescent="0.3">
      <c r="A8845" t="s">
        <v>138</v>
      </c>
      <c r="B8845">
        <v>1986</v>
      </c>
      <c r="C8845" s="10">
        <v>199</v>
      </c>
      <c r="D8845">
        <v>0</v>
      </c>
      <c r="E8845">
        <v>186</v>
      </c>
      <c r="F8845">
        <v>0</v>
      </c>
      <c r="G8845">
        <v>13</v>
      </c>
      <c r="H8845">
        <v>0</v>
      </c>
      <c r="I8845">
        <v>0.09</v>
      </c>
      <c r="J8845" s="10">
        <v>46</v>
      </c>
      <c r="K8845" s="13">
        <f t="shared" si="278"/>
        <v>1989</v>
      </c>
      <c r="L8845" s="1" t="str">
        <f t="shared" si="277"/>
        <v/>
      </c>
    </row>
    <row r="8846" spans="1:12" ht="13.8" customHeight="1" x14ac:dyDescent="0.3">
      <c r="A8846" t="s">
        <v>138</v>
      </c>
      <c r="B8846">
        <v>1987</v>
      </c>
      <c r="C8846" s="10">
        <v>209</v>
      </c>
      <c r="D8846">
        <v>0</v>
      </c>
      <c r="E8846">
        <v>195</v>
      </c>
      <c r="F8846">
        <v>0</v>
      </c>
      <c r="G8846">
        <v>14</v>
      </c>
      <c r="H8846">
        <v>0</v>
      </c>
      <c r="I8846">
        <v>0.09</v>
      </c>
      <c r="J8846" s="10">
        <v>44</v>
      </c>
      <c r="K8846" s="13">
        <f t="shared" si="278"/>
        <v>1989</v>
      </c>
      <c r="L8846" s="1" t="str">
        <f t="shared" si="277"/>
        <v/>
      </c>
    </row>
    <row r="8847" spans="1:12" ht="13.8" customHeight="1" x14ac:dyDescent="0.3">
      <c r="A8847" t="s">
        <v>138</v>
      </c>
      <c r="B8847">
        <v>1988</v>
      </c>
      <c r="C8847" s="10">
        <v>223</v>
      </c>
      <c r="D8847">
        <v>0</v>
      </c>
      <c r="E8847">
        <v>209</v>
      </c>
      <c r="F8847">
        <v>0</v>
      </c>
      <c r="G8847">
        <v>14</v>
      </c>
      <c r="H8847">
        <v>0</v>
      </c>
      <c r="I8847">
        <v>0.1</v>
      </c>
      <c r="J8847" s="10">
        <v>42</v>
      </c>
      <c r="K8847" s="13">
        <f t="shared" si="278"/>
        <v>1989</v>
      </c>
      <c r="L8847" s="1" t="str">
        <f t="shared" si="277"/>
        <v/>
      </c>
    </row>
    <row r="8848" spans="1:12" ht="13.8" customHeight="1" x14ac:dyDescent="0.3">
      <c r="A8848" t="s">
        <v>138</v>
      </c>
      <c r="B8848">
        <v>1989</v>
      </c>
      <c r="C8848" s="10">
        <v>182</v>
      </c>
      <c r="D8848">
        <v>0</v>
      </c>
      <c r="E8848">
        <v>170</v>
      </c>
      <c r="F8848">
        <v>0</v>
      </c>
      <c r="G8848">
        <v>12</v>
      </c>
      <c r="H8848">
        <v>0</v>
      </c>
      <c r="I8848">
        <v>0.08</v>
      </c>
      <c r="J8848" s="10">
        <v>51</v>
      </c>
      <c r="K8848" s="13">
        <f t="shared" si="278"/>
        <v>1989</v>
      </c>
      <c r="L8848" s="1" t="str">
        <f t="shared" si="277"/>
        <v/>
      </c>
    </row>
    <row r="8849" spans="1:12" ht="13.8" customHeight="1" x14ac:dyDescent="0.3">
      <c r="A8849" t="s">
        <v>138</v>
      </c>
      <c r="B8849">
        <v>1990</v>
      </c>
      <c r="C8849" s="10">
        <v>129</v>
      </c>
      <c r="D8849">
        <v>0</v>
      </c>
      <c r="E8849">
        <v>122</v>
      </c>
      <c r="F8849">
        <v>0</v>
      </c>
      <c r="G8849">
        <v>7</v>
      </c>
      <c r="H8849">
        <v>0</v>
      </c>
      <c r="I8849">
        <v>0.06</v>
      </c>
      <c r="J8849" s="10">
        <v>23</v>
      </c>
      <c r="K8849" s="13">
        <f t="shared" si="278"/>
        <v>1990</v>
      </c>
      <c r="L8849" s="1" t="str">
        <f t="shared" si="277"/>
        <v/>
      </c>
    </row>
    <row r="8850" spans="1:12" ht="13.8" customHeight="1" x14ac:dyDescent="0.3">
      <c r="A8850" t="s">
        <v>138</v>
      </c>
      <c r="B8850">
        <v>1991</v>
      </c>
      <c r="C8850" s="10">
        <v>76</v>
      </c>
      <c r="D8850">
        <v>0</v>
      </c>
      <c r="E8850">
        <v>76</v>
      </c>
      <c r="F8850">
        <v>0</v>
      </c>
      <c r="G8850">
        <v>0</v>
      </c>
      <c r="H8850">
        <v>0</v>
      </c>
      <c r="I8850">
        <v>0.04</v>
      </c>
      <c r="J8850" s="10">
        <v>14</v>
      </c>
      <c r="K8850" s="13">
        <f t="shared" si="278"/>
        <v>1990</v>
      </c>
      <c r="L8850" s="1" t="str">
        <f t="shared" si="277"/>
        <v/>
      </c>
    </row>
    <row r="8851" spans="1:12" ht="13.8" customHeight="1" x14ac:dyDescent="0.3">
      <c r="A8851" t="s">
        <v>138</v>
      </c>
      <c r="B8851">
        <v>1992</v>
      </c>
      <c r="C8851" s="10">
        <v>77</v>
      </c>
      <c r="D8851">
        <v>0</v>
      </c>
      <c r="E8851">
        <v>76</v>
      </c>
      <c r="F8851">
        <v>0</v>
      </c>
      <c r="G8851">
        <v>1</v>
      </c>
      <c r="H8851">
        <v>0</v>
      </c>
      <c r="I8851">
        <v>0.04</v>
      </c>
      <c r="J8851" s="10">
        <v>14</v>
      </c>
      <c r="K8851" s="13">
        <f t="shared" si="278"/>
        <v>1990</v>
      </c>
      <c r="L8851" s="1" t="str">
        <f t="shared" si="277"/>
        <v/>
      </c>
    </row>
    <row r="8852" spans="1:12" ht="13.8" customHeight="1" x14ac:dyDescent="0.3">
      <c r="A8852" t="s">
        <v>138</v>
      </c>
      <c r="B8852">
        <v>1993</v>
      </c>
      <c r="C8852" s="10">
        <v>86</v>
      </c>
      <c r="D8852">
        <v>0</v>
      </c>
      <c r="E8852">
        <v>85</v>
      </c>
      <c r="F8852">
        <v>0</v>
      </c>
      <c r="G8852">
        <v>1</v>
      </c>
      <c r="H8852">
        <v>0</v>
      </c>
      <c r="I8852">
        <v>0.04</v>
      </c>
      <c r="J8852" s="10">
        <v>14</v>
      </c>
      <c r="K8852" s="13">
        <f t="shared" si="278"/>
        <v>1990</v>
      </c>
      <c r="L8852" s="1" t="str">
        <f t="shared" si="277"/>
        <v/>
      </c>
    </row>
    <row r="8853" spans="1:12" ht="13.8" customHeight="1" x14ac:dyDescent="0.3">
      <c r="A8853" t="s">
        <v>138</v>
      </c>
      <c r="B8853">
        <v>1994</v>
      </c>
      <c r="C8853" s="10">
        <v>85</v>
      </c>
      <c r="D8853">
        <v>0</v>
      </c>
      <c r="E8853">
        <v>85</v>
      </c>
      <c r="F8853">
        <v>0</v>
      </c>
      <c r="G8853">
        <v>0</v>
      </c>
      <c r="H8853">
        <v>0</v>
      </c>
      <c r="I8853">
        <v>0.04</v>
      </c>
      <c r="J8853" s="10">
        <v>14</v>
      </c>
      <c r="K8853" s="13">
        <f t="shared" si="278"/>
        <v>1990</v>
      </c>
      <c r="L8853" s="1" t="str">
        <f t="shared" si="277"/>
        <v/>
      </c>
    </row>
    <row r="8854" spans="1:12" ht="13.8" customHeight="1" x14ac:dyDescent="0.3">
      <c r="A8854" t="s">
        <v>138</v>
      </c>
      <c r="B8854">
        <v>1995</v>
      </c>
      <c r="C8854" s="10">
        <v>89</v>
      </c>
      <c r="D8854">
        <v>0</v>
      </c>
      <c r="E8854">
        <v>88</v>
      </c>
      <c r="F8854">
        <v>0</v>
      </c>
      <c r="G8854">
        <v>1</v>
      </c>
      <c r="H8854">
        <v>0</v>
      </c>
      <c r="I8854">
        <v>0.04</v>
      </c>
      <c r="J8854" s="10">
        <v>14</v>
      </c>
      <c r="K8854" s="13">
        <f t="shared" si="278"/>
        <v>1990</v>
      </c>
      <c r="L8854" s="1" t="str">
        <f t="shared" si="277"/>
        <v/>
      </c>
    </row>
    <row r="8855" spans="1:12" ht="13.8" customHeight="1" x14ac:dyDescent="0.3">
      <c r="A8855" t="s">
        <v>138</v>
      </c>
      <c r="B8855">
        <v>1996</v>
      </c>
      <c r="C8855" s="10">
        <v>92</v>
      </c>
      <c r="D8855">
        <v>0</v>
      </c>
      <c r="E8855">
        <v>90</v>
      </c>
      <c r="F8855">
        <v>0</v>
      </c>
      <c r="G8855">
        <v>2</v>
      </c>
      <c r="H8855">
        <v>0</v>
      </c>
      <c r="I8855">
        <v>0.04</v>
      </c>
      <c r="J8855" s="10">
        <v>14</v>
      </c>
      <c r="K8855" s="13">
        <f t="shared" si="278"/>
        <v>1990</v>
      </c>
      <c r="L8855" s="1" t="str">
        <f t="shared" si="277"/>
        <v/>
      </c>
    </row>
    <row r="8856" spans="1:12" ht="13.8" customHeight="1" x14ac:dyDescent="0.3">
      <c r="A8856" t="s">
        <v>138</v>
      </c>
      <c r="B8856">
        <v>1997</v>
      </c>
      <c r="C8856" s="10">
        <v>95</v>
      </c>
      <c r="D8856">
        <v>0</v>
      </c>
      <c r="E8856">
        <v>94</v>
      </c>
      <c r="F8856">
        <v>0</v>
      </c>
      <c r="G8856">
        <v>1</v>
      </c>
      <c r="H8856">
        <v>0</v>
      </c>
      <c r="I8856">
        <v>0.04</v>
      </c>
      <c r="J8856" s="10">
        <v>14</v>
      </c>
      <c r="K8856" s="13">
        <f t="shared" si="278"/>
        <v>1990</v>
      </c>
      <c r="L8856" s="1" t="str">
        <f t="shared" si="277"/>
        <v/>
      </c>
    </row>
    <row r="8857" spans="1:12" ht="13.8" customHeight="1" x14ac:dyDescent="0.3">
      <c r="A8857" t="s">
        <v>138</v>
      </c>
      <c r="B8857">
        <v>1998</v>
      </c>
      <c r="C8857" s="10">
        <v>102</v>
      </c>
      <c r="D8857">
        <v>0</v>
      </c>
      <c r="E8857">
        <v>101</v>
      </c>
      <c r="F8857">
        <v>0</v>
      </c>
      <c r="G8857">
        <v>1</v>
      </c>
      <c r="H8857">
        <v>0</v>
      </c>
      <c r="I8857">
        <v>0.04</v>
      </c>
      <c r="J8857" s="10">
        <v>13</v>
      </c>
      <c r="K8857" s="13">
        <f t="shared" si="278"/>
        <v>1990</v>
      </c>
      <c r="L8857" s="1" t="str">
        <f t="shared" si="277"/>
        <v/>
      </c>
    </row>
    <row r="8858" spans="1:12" ht="13.8" customHeight="1" x14ac:dyDescent="0.3">
      <c r="A8858" t="s">
        <v>138</v>
      </c>
      <c r="B8858">
        <v>1999</v>
      </c>
      <c r="C8858" s="10">
        <v>107</v>
      </c>
      <c r="D8858">
        <v>0</v>
      </c>
      <c r="E8858">
        <v>105</v>
      </c>
      <c r="F8858">
        <v>0</v>
      </c>
      <c r="G8858">
        <v>2</v>
      </c>
      <c r="H8858">
        <v>0</v>
      </c>
      <c r="I8858">
        <v>0.04</v>
      </c>
      <c r="J8858" s="10">
        <v>13</v>
      </c>
      <c r="K8858" s="13">
        <f t="shared" si="278"/>
        <v>1990</v>
      </c>
      <c r="L8858" s="1" t="str">
        <f t="shared" si="277"/>
        <v/>
      </c>
    </row>
    <row r="8859" spans="1:12" ht="13.8" customHeight="1" x14ac:dyDescent="0.3">
      <c r="A8859" t="s">
        <v>138</v>
      </c>
      <c r="B8859">
        <v>2000</v>
      </c>
      <c r="C8859" s="10">
        <v>115</v>
      </c>
      <c r="D8859">
        <v>0</v>
      </c>
      <c r="E8859">
        <v>105</v>
      </c>
      <c r="F8859">
        <v>0</v>
      </c>
      <c r="G8859">
        <v>10</v>
      </c>
      <c r="H8859">
        <v>0</v>
      </c>
      <c r="I8859">
        <v>0.04</v>
      </c>
      <c r="J8859" s="10">
        <v>14</v>
      </c>
      <c r="K8859" s="13">
        <f t="shared" si="278"/>
        <v>1990</v>
      </c>
      <c r="L8859" s="1" t="str">
        <f t="shared" si="277"/>
        <v/>
      </c>
    </row>
    <row r="8860" spans="1:12" ht="13.8" customHeight="1" x14ac:dyDescent="0.3">
      <c r="A8860" t="s">
        <v>138</v>
      </c>
      <c r="B8860">
        <v>2001</v>
      </c>
      <c r="C8860" s="10">
        <v>134</v>
      </c>
      <c r="D8860">
        <v>0</v>
      </c>
      <c r="E8860">
        <v>125</v>
      </c>
      <c r="F8860">
        <v>0</v>
      </c>
      <c r="G8860">
        <v>9</v>
      </c>
      <c r="H8860">
        <v>0</v>
      </c>
      <c r="I8860">
        <v>0.05</v>
      </c>
      <c r="J8860" s="10">
        <v>13</v>
      </c>
      <c r="K8860" s="13">
        <f t="shared" si="278"/>
        <v>1990</v>
      </c>
      <c r="L8860" s="1" t="str">
        <f t="shared" si="277"/>
        <v/>
      </c>
    </row>
    <row r="8861" spans="1:12" ht="13.8" customHeight="1" x14ac:dyDescent="0.3">
      <c r="A8861" t="s">
        <v>138</v>
      </c>
      <c r="B8861">
        <v>2002</v>
      </c>
      <c r="C8861" s="10">
        <v>133</v>
      </c>
      <c r="D8861">
        <v>0</v>
      </c>
      <c r="E8861">
        <v>126</v>
      </c>
      <c r="F8861">
        <v>0</v>
      </c>
      <c r="G8861">
        <v>7</v>
      </c>
      <c r="H8861">
        <v>0</v>
      </c>
      <c r="I8861">
        <v>0.04</v>
      </c>
      <c r="J8861" s="10">
        <v>14</v>
      </c>
      <c r="K8861" s="13">
        <f t="shared" si="278"/>
        <v>1990</v>
      </c>
      <c r="L8861" s="1" t="str">
        <f t="shared" si="277"/>
        <v/>
      </c>
    </row>
    <row r="8862" spans="1:12" ht="13.8" customHeight="1" x14ac:dyDescent="0.3">
      <c r="A8862" t="s">
        <v>138</v>
      </c>
      <c r="B8862">
        <v>2003</v>
      </c>
      <c r="C8862" s="10">
        <v>142</v>
      </c>
      <c r="D8862">
        <v>0</v>
      </c>
      <c r="E8862">
        <v>139</v>
      </c>
      <c r="F8862">
        <v>0</v>
      </c>
      <c r="G8862">
        <v>3</v>
      </c>
      <c r="H8862">
        <v>0</v>
      </c>
      <c r="I8862">
        <v>0.05</v>
      </c>
      <c r="J8862" s="10">
        <v>14</v>
      </c>
      <c r="K8862" s="13">
        <f t="shared" si="278"/>
        <v>1990</v>
      </c>
      <c r="L8862" s="1" t="str">
        <f t="shared" si="277"/>
        <v/>
      </c>
    </row>
    <row r="8863" spans="1:12" ht="13.8" customHeight="1" x14ac:dyDescent="0.3">
      <c r="A8863" t="s">
        <v>138</v>
      </c>
      <c r="B8863">
        <v>2004</v>
      </c>
      <c r="C8863" s="10">
        <v>168</v>
      </c>
      <c r="D8863">
        <v>0</v>
      </c>
      <c r="E8863">
        <v>152</v>
      </c>
      <c r="F8863">
        <v>0</v>
      </c>
      <c r="G8863">
        <v>16</v>
      </c>
      <c r="H8863">
        <v>0</v>
      </c>
      <c r="I8863">
        <v>0.05</v>
      </c>
      <c r="J8863" s="10">
        <v>14</v>
      </c>
      <c r="K8863" s="13">
        <f t="shared" si="278"/>
        <v>1990</v>
      </c>
      <c r="L8863" s="1" t="str">
        <f t="shared" si="277"/>
        <v/>
      </c>
    </row>
    <row r="8864" spans="1:12" ht="13.8" customHeight="1" x14ac:dyDescent="0.3">
      <c r="A8864" t="s">
        <v>138</v>
      </c>
      <c r="B8864">
        <v>2005</v>
      </c>
      <c r="C8864" s="10">
        <v>198</v>
      </c>
      <c r="D8864">
        <v>0</v>
      </c>
      <c r="E8864">
        <v>178</v>
      </c>
      <c r="F8864">
        <v>0</v>
      </c>
      <c r="G8864">
        <v>20</v>
      </c>
      <c r="H8864">
        <v>0</v>
      </c>
      <c r="I8864">
        <v>0.06</v>
      </c>
      <c r="J8864" s="10">
        <v>14</v>
      </c>
      <c r="K8864" s="13">
        <f t="shared" si="278"/>
        <v>1990</v>
      </c>
      <c r="L8864" s="1" t="str">
        <f t="shared" si="277"/>
        <v/>
      </c>
    </row>
    <row r="8865" spans="1:12" ht="13.8" customHeight="1" x14ac:dyDescent="0.3">
      <c r="A8865" t="s">
        <v>138</v>
      </c>
      <c r="B8865">
        <v>2006</v>
      </c>
      <c r="C8865" s="10">
        <v>204</v>
      </c>
      <c r="D8865">
        <v>0</v>
      </c>
      <c r="E8865">
        <v>183</v>
      </c>
      <c r="F8865">
        <v>0</v>
      </c>
      <c r="G8865">
        <v>21</v>
      </c>
      <c r="H8865">
        <v>0</v>
      </c>
      <c r="I8865">
        <v>0.06</v>
      </c>
      <c r="J8865" s="10">
        <v>14</v>
      </c>
      <c r="K8865" s="13">
        <f t="shared" si="278"/>
        <v>1990</v>
      </c>
      <c r="L8865" s="1" t="str">
        <f t="shared" si="277"/>
        <v/>
      </c>
    </row>
    <row r="8866" spans="1:12" ht="13.8" customHeight="1" x14ac:dyDescent="0.3">
      <c r="A8866" t="s">
        <v>138</v>
      </c>
      <c r="B8866">
        <v>2007</v>
      </c>
      <c r="C8866" s="10">
        <v>182</v>
      </c>
      <c r="D8866">
        <v>0</v>
      </c>
      <c r="E8866">
        <v>161</v>
      </c>
      <c r="F8866">
        <v>0</v>
      </c>
      <c r="G8866">
        <v>21</v>
      </c>
      <c r="H8866">
        <v>0</v>
      </c>
      <c r="I8866">
        <v>0.05</v>
      </c>
      <c r="J8866" s="10">
        <v>14</v>
      </c>
      <c r="K8866" s="13">
        <f t="shared" si="278"/>
        <v>1990</v>
      </c>
      <c r="L8866" s="1" t="str">
        <f t="shared" si="277"/>
        <v/>
      </c>
    </row>
    <row r="8867" spans="1:12" ht="13.8" customHeight="1" x14ac:dyDescent="0.3">
      <c r="A8867" t="s">
        <v>138</v>
      </c>
      <c r="B8867">
        <v>2008</v>
      </c>
      <c r="C8867" s="10">
        <v>154</v>
      </c>
      <c r="D8867">
        <v>0</v>
      </c>
      <c r="E8867">
        <v>141</v>
      </c>
      <c r="F8867">
        <v>0</v>
      </c>
      <c r="G8867">
        <v>13</v>
      </c>
      <c r="H8867">
        <v>0</v>
      </c>
      <c r="I8867">
        <v>0.04</v>
      </c>
      <c r="J8867" s="10">
        <v>13</v>
      </c>
      <c r="K8867" s="13">
        <f t="shared" si="278"/>
        <v>1990</v>
      </c>
      <c r="L8867" s="1" t="str">
        <f t="shared" si="277"/>
        <v/>
      </c>
    </row>
    <row r="8868" spans="1:12" ht="13.8" customHeight="1" x14ac:dyDescent="0.3">
      <c r="A8868" t="s">
        <v>138</v>
      </c>
      <c r="B8868">
        <v>2009</v>
      </c>
      <c r="C8868" s="10">
        <v>141</v>
      </c>
      <c r="D8868">
        <v>0</v>
      </c>
      <c r="E8868">
        <v>131</v>
      </c>
      <c r="F8868">
        <v>0</v>
      </c>
      <c r="G8868">
        <v>10</v>
      </c>
      <c r="H8868">
        <v>0</v>
      </c>
      <c r="I8868">
        <v>0.04</v>
      </c>
      <c r="J8868" s="10">
        <v>14</v>
      </c>
      <c r="K8868" s="13">
        <f t="shared" si="278"/>
        <v>1990</v>
      </c>
      <c r="L8868" s="1" t="str">
        <f t="shared" si="277"/>
        <v/>
      </c>
    </row>
    <row r="8869" spans="1:12" ht="13.8" customHeight="1" x14ac:dyDescent="0.3">
      <c r="A8869" t="s">
        <v>138</v>
      </c>
      <c r="B8869">
        <v>2010</v>
      </c>
      <c r="C8869" s="10">
        <v>216</v>
      </c>
      <c r="D8869">
        <v>0</v>
      </c>
      <c r="E8869">
        <v>206</v>
      </c>
      <c r="F8869">
        <v>0</v>
      </c>
      <c r="G8869">
        <v>10</v>
      </c>
      <c r="H8869">
        <v>0</v>
      </c>
      <c r="I8869">
        <v>0.05</v>
      </c>
      <c r="J8869" s="10">
        <v>15</v>
      </c>
      <c r="K8869" s="13">
        <f t="shared" si="278"/>
        <v>1990</v>
      </c>
      <c r="L8869" s="1" t="str">
        <f t="shared" si="277"/>
        <v/>
      </c>
    </row>
    <row r="8870" spans="1:12" ht="13.8" customHeight="1" x14ac:dyDescent="0.3">
      <c r="A8870" t="s">
        <v>138</v>
      </c>
      <c r="B8870">
        <v>2011</v>
      </c>
      <c r="C8870" s="10">
        <v>243</v>
      </c>
      <c r="D8870">
        <v>0</v>
      </c>
      <c r="E8870">
        <v>232</v>
      </c>
      <c r="F8870">
        <v>0</v>
      </c>
      <c r="G8870">
        <v>11</v>
      </c>
      <c r="H8870">
        <v>0</v>
      </c>
      <c r="I8870">
        <v>0.06</v>
      </c>
      <c r="J8870" s="10">
        <v>16</v>
      </c>
      <c r="K8870" s="13">
        <f t="shared" si="278"/>
        <v>1990</v>
      </c>
      <c r="L8870" s="1" t="str">
        <f t="shared" si="277"/>
        <v/>
      </c>
    </row>
    <row r="8871" spans="1:12" ht="13.8" customHeight="1" x14ac:dyDescent="0.3">
      <c r="A8871" t="s">
        <v>138</v>
      </c>
      <c r="B8871">
        <v>2012</v>
      </c>
      <c r="C8871" s="10">
        <v>280</v>
      </c>
      <c r="D8871">
        <v>0</v>
      </c>
      <c r="E8871">
        <v>263</v>
      </c>
      <c r="F8871">
        <v>0</v>
      </c>
      <c r="G8871">
        <v>17</v>
      </c>
      <c r="H8871">
        <v>0</v>
      </c>
      <c r="I8871">
        <v>7.0000000000000007E-2</v>
      </c>
      <c r="J8871" s="10">
        <v>18</v>
      </c>
      <c r="K8871" s="13">
        <f t="shared" si="278"/>
        <v>1990</v>
      </c>
      <c r="L8871" s="1">
        <f t="shared" si="277"/>
        <v>1</v>
      </c>
    </row>
    <row r="8872" spans="1:12" ht="13.8" customHeight="1" x14ac:dyDescent="0.3">
      <c r="A8872" t="s">
        <v>138</v>
      </c>
      <c r="B8872">
        <v>2013</v>
      </c>
      <c r="C8872" s="10">
        <v>261</v>
      </c>
      <c r="D8872">
        <v>0</v>
      </c>
      <c r="E8872">
        <v>235</v>
      </c>
      <c r="F8872">
        <v>0</v>
      </c>
      <c r="G8872">
        <v>26</v>
      </c>
      <c r="H8872">
        <v>0</v>
      </c>
      <c r="I8872">
        <v>0.06</v>
      </c>
      <c r="J8872" s="10">
        <v>18</v>
      </c>
      <c r="K8872" s="13">
        <f t="shared" si="278"/>
        <v>1990</v>
      </c>
      <c r="L8872" s="1">
        <f t="shared" si="277"/>
        <v>1</v>
      </c>
    </row>
    <row r="8873" spans="1:12" ht="13.8" customHeight="1" x14ac:dyDescent="0.3">
      <c r="A8873" t="s">
        <v>138</v>
      </c>
      <c r="B8873">
        <v>2014</v>
      </c>
      <c r="C8873" s="10">
        <v>255</v>
      </c>
      <c r="D8873">
        <v>0</v>
      </c>
      <c r="E8873">
        <v>215</v>
      </c>
      <c r="F8873">
        <v>0</v>
      </c>
      <c r="G8873">
        <v>40</v>
      </c>
      <c r="H8873">
        <v>0</v>
      </c>
      <c r="I8873">
        <v>0.06</v>
      </c>
      <c r="J8873" s="10">
        <v>19</v>
      </c>
      <c r="K8873" s="13">
        <f t="shared" si="278"/>
        <v>1990</v>
      </c>
      <c r="L8873" s="1">
        <f t="shared" si="277"/>
        <v>1</v>
      </c>
    </row>
    <row r="8874" spans="1:12" ht="13.8" customHeight="1" x14ac:dyDescent="0.3">
      <c r="A8874" t="s">
        <v>139</v>
      </c>
      <c r="B8874">
        <v>1950</v>
      </c>
      <c r="C8874" s="10">
        <v>39</v>
      </c>
      <c r="D8874">
        <v>4</v>
      </c>
      <c r="E8874">
        <v>35</v>
      </c>
      <c r="F8874">
        <v>0</v>
      </c>
      <c r="G8874">
        <v>0</v>
      </c>
      <c r="H8874">
        <v>0</v>
      </c>
      <c r="I8874">
        <v>0.04</v>
      </c>
      <c r="J8874" s="10">
        <v>15</v>
      </c>
      <c r="K8874" s="13">
        <f t="shared" si="278"/>
        <v>1958</v>
      </c>
      <c r="L8874" s="1" t="str">
        <f t="shared" si="277"/>
        <v/>
      </c>
    </row>
    <row r="8875" spans="1:12" ht="13.8" customHeight="1" x14ac:dyDescent="0.3">
      <c r="A8875" t="s">
        <v>139</v>
      </c>
      <c r="B8875">
        <v>1951</v>
      </c>
      <c r="C8875" s="10">
        <v>46</v>
      </c>
      <c r="D8875">
        <v>4</v>
      </c>
      <c r="E8875">
        <v>42</v>
      </c>
      <c r="F8875">
        <v>0</v>
      </c>
      <c r="G8875">
        <v>0</v>
      </c>
      <c r="H8875">
        <v>0</v>
      </c>
      <c r="I8875">
        <v>0.04</v>
      </c>
      <c r="J8875" s="10">
        <v>16</v>
      </c>
      <c r="K8875" s="13">
        <f t="shared" si="278"/>
        <v>1958</v>
      </c>
      <c r="L8875" s="1" t="str">
        <f t="shared" si="277"/>
        <v/>
      </c>
    </row>
    <row r="8876" spans="1:12" ht="13.8" customHeight="1" x14ac:dyDescent="0.3">
      <c r="A8876" t="s">
        <v>139</v>
      </c>
      <c r="B8876">
        <v>1952</v>
      </c>
      <c r="C8876" s="10">
        <v>45</v>
      </c>
      <c r="D8876">
        <v>4</v>
      </c>
      <c r="E8876">
        <v>40</v>
      </c>
      <c r="F8876">
        <v>0</v>
      </c>
      <c r="G8876">
        <v>0</v>
      </c>
      <c r="H8876">
        <v>0</v>
      </c>
      <c r="I8876">
        <v>0.04</v>
      </c>
      <c r="J8876" s="10">
        <v>13</v>
      </c>
      <c r="K8876" s="13">
        <f t="shared" si="278"/>
        <v>1958</v>
      </c>
      <c r="L8876" s="1" t="str">
        <f t="shared" si="277"/>
        <v/>
      </c>
    </row>
    <row r="8877" spans="1:12" ht="13.8" customHeight="1" x14ac:dyDescent="0.3">
      <c r="A8877" t="s">
        <v>139</v>
      </c>
      <c r="B8877">
        <v>1953</v>
      </c>
      <c r="C8877" s="10">
        <v>68</v>
      </c>
      <c r="D8877">
        <v>7</v>
      </c>
      <c r="E8877">
        <v>61</v>
      </c>
      <c r="F8877">
        <v>0</v>
      </c>
      <c r="G8877">
        <v>0</v>
      </c>
      <c r="H8877">
        <v>0</v>
      </c>
      <c r="I8877">
        <v>0.06</v>
      </c>
      <c r="J8877" s="10">
        <v>14</v>
      </c>
      <c r="K8877" s="13">
        <f t="shared" si="278"/>
        <v>1958</v>
      </c>
      <c r="L8877" s="1" t="str">
        <f t="shared" si="277"/>
        <v/>
      </c>
    </row>
    <row r="8878" spans="1:12" ht="13.8" customHeight="1" x14ac:dyDescent="0.3">
      <c r="A8878" t="s">
        <v>139</v>
      </c>
      <c r="B8878">
        <v>1954</v>
      </c>
      <c r="C8878" s="10">
        <v>82</v>
      </c>
      <c r="D8878">
        <v>19</v>
      </c>
      <c r="E8878">
        <v>63</v>
      </c>
      <c r="F8878">
        <v>0</v>
      </c>
      <c r="G8878">
        <v>0</v>
      </c>
      <c r="H8878">
        <v>0</v>
      </c>
      <c r="I8878">
        <v>7.0000000000000007E-2</v>
      </c>
      <c r="J8878" s="10">
        <v>23</v>
      </c>
      <c r="K8878" s="13">
        <f t="shared" si="278"/>
        <v>1958</v>
      </c>
      <c r="L8878" s="1" t="str">
        <f t="shared" si="277"/>
        <v/>
      </c>
    </row>
    <row r="8879" spans="1:12" ht="13.8" customHeight="1" x14ac:dyDescent="0.3">
      <c r="A8879" t="s">
        <v>139</v>
      </c>
      <c r="B8879">
        <v>1955</v>
      </c>
      <c r="C8879" s="10">
        <v>117</v>
      </c>
      <c r="D8879">
        <v>54</v>
      </c>
      <c r="E8879">
        <v>63</v>
      </c>
      <c r="F8879">
        <v>0</v>
      </c>
      <c r="G8879">
        <v>0</v>
      </c>
      <c r="H8879">
        <v>0</v>
      </c>
      <c r="I8879">
        <v>0.1</v>
      </c>
      <c r="J8879" s="10">
        <v>25</v>
      </c>
      <c r="K8879" s="13">
        <f t="shared" si="278"/>
        <v>1958</v>
      </c>
      <c r="L8879" s="1" t="str">
        <f t="shared" si="277"/>
        <v/>
      </c>
    </row>
    <row r="8880" spans="1:12" ht="13.8" customHeight="1" x14ac:dyDescent="0.3">
      <c r="A8880" t="s">
        <v>139</v>
      </c>
      <c r="B8880">
        <v>1956</v>
      </c>
      <c r="C8880" s="10">
        <v>90</v>
      </c>
      <c r="D8880">
        <v>25</v>
      </c>
      <c r="E8880">
        <v>65</v>
      </c>
      <c r="F8880">
        <v>0</v>
      </c>
      <c r="G8880">
        <v>0</v>
      </c>
      <c r="H8880">
        <v>0</v>
      </c>
      <c r="I8880">
        <v>0.08</v>
      </c>
      <c r="J8880" s="10">
        <v>28</v>
      </c>
      <c r="K8880" s="13">
        <f t="shared" si="278"/>
        <v>1958</v>
      </c>
      <c r="L8880" s="1" t="str">
        <f t="shared" si="277"/>
        <v/>
      </c>
    </row>
    <row r="8881" spans="1:12" ht="13.8" customHeight="1" x14ac:dyDescent="0.3">
      <c r="A8881" t="s">
        <v>139</v>
      </c>
      <c r="B8881">
        <v>1957</v>
      </c>
      <c r="C8881" s="10">
        <v>85</v>
      </c>
      <c r="D8881">
        <v>22</v>
      </c>
      <c r="E8881">
        <v>63</v>
      </c>
      <c r="F8881">
        <v>0</v>
      </c>
      <c r="G8881">
        <v>0</v>
      </c>
      <c r="H8881">
        <v>0</v>
      </c>
      <c r="I8881">
        <v>7.0000000000000007E-2</v>
      </c>
      <c r="J8881" s="10">
        <v>32</v>
      </c>
      <c r="K8881" s="13">
        <f t="shared" si="278"/>
        <v>1958</v>
      </c>
      <c r="L8881" s="1" t="str">
        <f t="shared" si="277"/>
        <v/>
      </c>
    </row>
    <row r="8882" spans="1:12" ht="13.8" customHeight="1" x14ac:dyDescent="0.3">
      <c r="A8882" t="s">
        <v>139</v>
      </c>
      <c r="B8882">
        <v>1958</v>
      </c>
      <c r="C8882" s="10">
        <v>96</v>
      </c>
      <c r="D8882">
        <v>26</v>
      </c>
      <c r="E8882">
        <v>69</v>
      </c>
      <c r="F8882">
        <v>0</v>
      </c>
      <c r="G8882">
        <v>0</v>
      </c>
      <c r="H8882">
        <v>0</v>
      </c>
      <c r="I8882">
        <v>0.08</v>
      </c>
      <c r="J8882" s="10">
        <v>35</v>
      </c>
      <c r="K8882" s="13">
        <f t="shared" si="278"/>
        <v>1958</v>
      </c>
      <c r="L8882" s="1" t="str">
        <f t="shared" si="277"/>
        <v/>
      </c>
    </row>
    <row r="8883" spans="1:12" ht="13.8" customHeight="1" x14ac:dyDescent="0.3">
      <c r="A8883" t="s">
        <v>139</v>
      </c>
      <c r="B8883">
        <v>1959</v>
      </c>
      <c r="C8883" s="10">
        <v>118</v>
      </c>
      <c r="D8883">
        <v>22</v>
      </c>
      <c r="E8883">
        <v>95</v>
      </c>
      <c r="F8883">
        <v>0</v>
      </c>
      <c r="G8883">
        <v>0</v>
      </c>
      <c r="H8883">
        <v>0</v>
      </c>
      <c r="I8883">
        <v>0.09</v>
      </c>
      <c r="J8883" s="10">
        <v>35</v>
      </c>
      <c r="K8883" s="13">
        <f t="shared" si="278"/>
        <v>1989</v>
      </c>
      <c r="L8883" s="1" t="str">
        <f t="shared" si="277"/>
        <v/>
      </c>
    </row>
    <row r="8884" spans="1:12" ht="13.8" customHeight="1" x14ac:dyDescent="0.3">
      <c r="A8884" t="s">
        <v>139</v>
      </c>
      <c r="B8884">
        <v>1960</v>
      </c>
      <c r="C8884" s="10">
        <v>189</v>
      </c>
      <c r="D8884">
        <v>24</v>
      </c>
      <c r="E8884">
        <v>165</v>
      </c>
      <c r="F8884">
        <v>0</v>
      </c>
      <c r="G8884">
        <v>0</v>
      </c>
      <c r="H8884">
        <v>0</v>
      </c>
      <c r="I8884">
        <v>0.14000000000000001</v>
      </c>
      <c r="J8884" s="10">
        <v>38</v>
      </c>
      <c r="K8884" s="13">
        <f t="shared" si="278"/>
        <v>1989</v>
      </c>
      <c r="L8884" s="1" t="str">
        <f t="shared" si="277"/>
        <v/>
      </c>
    </row>
    <row r="8885" spans="1:12" ht="13.8" customHeight="1" x14ac:dyDescent="0.3">
      <c r="A8885" t="s">
        <v>139</v>
      </c>
      <c r="B8885">
        <v>1961</v>
      </c>
      <c r="C8885" s="10">
        <v>326</v>
      </c>
      <c r="D8885">
        <v>28</v>
      </c>
      <c r="E8885">
        <v>299</v>
      </c>
      <c r="F8885">
        <v>0</v>
      </c>
      <c r="G8885">
        <v>0</v>
      </c>
      <c r="H8885">
        <v>0</v>
      </c>
      <c r="I8885">
        <v>0.23</v>
      </c>
      <c r="J8885" s="10">
        <v>36</v>
      </c>
      <c r="K8885" s="13">
        <f t="shared" si="278"/>
        <v>1989</v>
      </c>
      <c r="L8885" s="1" t="str">
        <f t="shared" si="277"/>
        <v/>
      </c>
    </row>
    <row r="8886" spans="1:12" ht="13.8" customHeight="1" x14ac:dyDescent="0.3">
      <c r="A8886" t="s">
        <v>139</v>
      </c>
      <c r="B8886">
        <v>1962</v>
      </c>
      <c r="C8886" s="10">
        <v>286</v>
      </c>
      <c r="D8886">
        <v>4</v>
      </c>
      <c r="E8886">
        <v>281</v>
      </c>
      <c r="F8886">
        <v>0</v>
      </c>
      <c r="G8886">
        <v>0</v>
      </c>
      <c r="H8886">
        <v>0</v>
      </c>
      <c r="I8886">
        <v>0.2</v>
      </c>
      <c r="J8886" s="10">
        <v>36</v>
      </c>
      <c r="K8886" s="13">
        <f t="shared" si="278"/>
        <v>1989</v>
      </c>
      <c r="L8886" s="1" t="str">
        <f t="shared" si="277"/>
        <v/>
      </c>
    </row>
    <row r="8887" spans="1:12" ht="13.8" customHeight="1" x14ac:dyDescent="0.3">
      <c r="A8887" t="s">
        <v>139</v>
      </c>
      <c r="B8887">
        <v>1963</v>
      </c>
      <c r="C8887" s="10">
        <v>399</v>
      </c>
      <c r="D8887">
        <v>7</v>
      </c>
      <c r="E8887">
        <v>393</v>
      </c>
      <c r="F8887">
        <v>0</v>
      </c>
      <c r="G8887">
        <v>0</v>
      </c>
      <c r="H8887">
        <v>0</v>
      </c>
      <c r="I8887">
        <v>0.27</v>
      </c>
      <c r="J8887" s="10">
        <v>34</v>
      </c>
      <c r="K8887" s="13">
        <f t="shared" si="278"/>
        <v>1989</v>
      </c>
      <c r="L8887" s="1" t="str">
        <f t="shared" si="277"/>
        <v/>
      </c>
    </row>
    <row r="8888" spans="1:12" ht="13.8" customHeight="1" x14ac:dyDescent="0.3">
      <c r="A8888" t="s">
        <v>139</v>
      </c>
      <c r="B8888">
        <v>1964</v>
      </c>
      <c r="C8888" s="10">
        <v>181</v>
      </c>
      <c r="D8888">
        <v>1</v>
      </c>
      <c r="E8888">
        <v>179</v>
      </c>
      <c r="F8888">
        <v>0</v>
      </c>
      <c r="G8888">
        <v>0</v>
      </c>
      <c r="H8888">
        <v>0</v>
      </c>
      <c r="I8888">
        <v>0.12</v>
      </c>
      <c r="J8888" s="10">
        <v>30</v>
      </c>
      <c r="K8888" s="13">
        <f t="shared" si="278"/>
        <v>1989</v>
      </c>
      <c r="L8888" s="1" t="str">
        <f t="shared" si="277"/>
        <v/>
      </c>
    </row>
    <row r="8889" spans="1:12" ht="13.8" customHeight="1" x14ac:dyDescent="0.3">
      <c r="A8889" t="s">
        <v>139</v>
      </c>
      <c r="B8889">
        <v>1965</v>
      </c>
      <c r="C8889" s="10">
        <v>277</v>
      </c>
      <c r="D8889">
        <v>5</v>
      </c>
      <c r="E8889">
        <v>272</v>
      </c>
      <c r="F8889">
        <v>0</v>
      </c>
      <c r="G8889">
        <v>0</v>
      </c>
      <c r="H8889">
        <v>0</v>
      </c>
      <c r="I8889">
        <v>0.17</v>
      </c>
      <c r="J8889" s="10">
        <v>24</v>
      </c>
      <c r="K8889" s="13">
        <f t="shared" si="278"/>
        <v>1989</v>
      </c>
      <c r="L8889" s="1" t="str">
        <f t="shared" si="277"/>
        <v/>
      </c>
    </row>
    <row r="8890" spans="1:12" ht="13.8" customHeight="1" x14ac:dyDescent="0.3">
      <c r="A8890" t="s">
        <v>139</v>
      </c>
      <c r="B8890">
        <v>1966</v>
      </c>
      <c r="C8890" s="10">
        <v>717</v>
      </c>
      <c r="D8890">
        <v>0</v>
      </c>
      <c r="E8890">
        <v>717</v>
      </c>
      <c r="F8890">
        <v>0</v>
      </c>
      <c r="G8890">
        <v>0</v>
      </c>
      <c r="H8890">
        <v>0</v>
      </c>
      <c r="I8890">
        <v>0.42</v>
      </c>
      <c r="J8890" s="10">
        <v>21</v>
      </c>
      <c r="K8890" s="13">
        <f t="shared" si="278"/>
        <v>1989</v>
      </c>
      <c r="L8890" s="1" t="str">
        <f t="shared" si="277"/>
        <v/>
      </c>
    </row>
    <row r="8891" spans="1:12" ht="13.8" customHeight="1" x14ac:dyDescent="0.3">
      <c r="A8891" t="s">
        <v>139</v>
      </c>
      <c r="B8891">
        <v>1967</v>
      </c>
      <c r="C8891" s="10">
        <v>5047</v>
      </c>
      <c r="D8891">
        <v>1</v>
      </c>
      <c r="E8891">
        <v>667</v>
      </c>
      <c r="F8891">
        <v>0</v>
      </c>
      <c r="G8891">
        <v>0</v>
      </c>
      <c r="H8891">
        <v>4378</v>
      </c>
      <c r="I8891">
        <v>2.87</v>
      </c>
      <c r="J8891" s="10">
        <v>31</v>
      </c>
      <c r="K8891" s="13">
        <f t="shared" si="278"/>
        <v>1989</v>
      </c>
      <c r="L8891" s="1" t="str">
        <f t="shared" si="277"/>
        <v/>
      </c>
    </row>
    <row r="8892" spans="1:12" ht="13.8" customHeight="1" x14ac:dyDescent="0.3">
      <c r="A8892" t="s">
        <v>139</v>
      </c>
      <c r="B8892">
        <v>1968</v>
      </c>
      <c r="C8892" s="10">
        <v>8219</v>
      </c>
      <c r="D8892">
        <v>3</v>
      </c>
      <c r="E8892">
        <v>809</v>
      </c>
      <c r="F8892">
        <v>0</v>
      </c>
      <c r="G8892">
        <v>0</v>
      </c>
      <c r="H8892">
        <v>7408</v>
      </c>
      <c r="I8892">
        <v>4.4800000000000004</v>
      </c>
      <c r="J8892" s="10">
        <v>35</v>
      </c>
      <c r="K8892" s="13">
        <f t="shared" si="278"/>
        <v>1989</v>
      </c>
      <c r="L8892" s="1" t="str">
        <f t="shared" si="277"/>
        <v/>
      </c>
    </row>
    <row r="8893" spans="1:12" ht="13.8" customHeight="1" x14ac:dyDescent="0.3">
      <c r="A8893" t="s">
        <v>139</v>
      </c>
      <c r="B8893">
        <v>1969</v>
      </c>
      <c r="C8893" s="10">
        <v>9695</v>
      </c>
      <c r="D8893">
        <v>1</v>
      </c>
      <c r="E8893">
        <v>1758</v>
      </c>
      <c r="F8893">
        <v>0</v>
      </c>
      <c r="G8893">
        <v>9</v>
      </c>
      <c r="H8893">
        <v>7927</v>
      </c>
      <c r="I8893">
        <v>5.07</v>
      </c>
      <c r="J8893" s="10">
        <v>37</v>
      </c>
      <c r="K8893" s="13">
        <f t="shared" si="278"/>
        <v>1989</v>
      </c>
      <c r="L8893" s="1" t="str">
        <f t="shared" si="277"/>
        <v/>
      </c>
    </row>
    <row r="8894" spans="1:12" ht="13.8" customHeight="1" x14ac:dyDescent="0.3">
      <c r="A8894" t="s">
        <v>139</v>
      </c>
      <c r="B8894">
        <v>1970</v>
      </c>
      <c r="C8894" s="10">
        <v>8817</v>
      </c>
      <c r="D8894">
        <v>0</v>
      </c>
      <c r="E8894">
        <v>777</v>
      </c>
      <c r="F8894">
        <v>0</v>
      </c>
      <c r="G8894">
        <v>13</v>
      </c>
      <c r="H8894">
        <v>8027</v>
      </c>
      <c r="I8894">
        <v>4.42</v>
      </c>
      <c r="J8894" s="10">
        <v>36</v>
      </c>
      <c r="K8894" s="13">
        <f t="shared" si="278"/>
        <v>1989</v>
      </c>
      <c r="L8894" s="1" t="str">
        <f t="shared" si="277"/>
        <v/>
      </c>
    </row>
    <row r="8895" spans="1:12" ht="13.8" customHeight="1" x14ac:dyDescent="0.3">
      <c r="A8895" t="s">
        <v>139</v>
      </c>
      <c r="B8895">
        <v>1971</v>
      </c>
      <c r="C8895" s="10">
        <v>5903</v>
      </c>
      <c r="D8895">
        <v>1</v>
      </c>
      <c r="E8895">
        <v>719</v>
      </c>
      <c r="F8895">
        <v>0</v>
      </c>
      <c r="G8895">
        <v>10</v>
      </c>
      <c r="H8895">
        <v>5173</v>
      </c>
      <c r="I8895">
        <v>2.84</v>
      </c>
      <c r="J8895" s="10">
        <v>43</v>
      </c>
      <c r="K8895" s="13">
        <f t="shared" si="278"/>
        <v>1989</v>
      </c>
      <c r="L8895" s="1" t="str">
        <f t="shared" si="277"/>
        <v/>
      </c>
    </row>
    <row r="8896" spans="1:12" ht="13.8" customHeight="1" x14ac:dyDescent="0.3">
      <c r="A8896" t="s">
        <v>139</v>
      </c>
      <c r="B8896">
        <v>1972</v>
      </c>
      <c r="C8896" s="10">
        <v>4154</v>
      </c>
      <c r="D8896">
        <v>1</v>
      </c>
      <c r="E8896">
        <v>872</v>
      </c>
      <c r="F8896">
        <v>0</v>
      </c>
      <c r="G8896">
        <v>8</v>
      </c>
      <c r="H8896">
        <v>3273</v>
      </c>
      <c r="I8896">
        <v>1.91</v>
      </c>
      <c r="J8896" s="10">
        <v>57</v>
      </c>
      <c r="K8896" s="13">
        <f t="shared" si="278"/>
        <v>1989</v>
      </c>
      <c r="L8896" s="1" t="str">
        <f t="shared" si="277"/>
        <v/>
      </c>
    </row>
    <row r="8897" spans="1:12" ht="13.8" customHeight="1" x14ac:dyDescent="0.3">
      <c r="A8897" t="s">
        <v>139</v>
      </c>
      <c r="B8897">
        <v>1973</v>
      </c>
      <c r="C8897" s="10">
        <v>3978</v>
      </c>
      <c r="D8897">
        <v>0</v>
      </c>
      <c r="E8897">
        <v>1145</v>
      </c>
      <c r="F8897">
        <v>0</v>
      </c>
      <c r="G8897">
        <v>11</v>
      </c>
      <c r="H8897">
        <v>2821</v>
      </c>
      <c r="I8897">
        <v>1.76</v>
      </c>
      <c r="J8897" s="10">
        <v>60</v>
      </c>
      <c r="K8897" s="13">
        <f t="shared" si="278"/>
        <v>1989</v>
      </c>
      <c r="L8897" s="1" t="str">
        <f t="shared" si="277"/>
        <v/>
      </c>
    </row>
    <row r="8898" spans="1:12" ht="13.8" customHeight="1" x14ac:dyDescent="0.3">
      <c r="A8898" t="s">
        <v>139</v>
      </c>
      <c r="B8898">
        <v>1974</v>
      </c>
      <c r="C8898" s="10">
        <v>2549</v>
      </c>
      <c r="D8898">
        <v>0</v>
      </c>
      <c r="E8898">
        <v>1291</v>
      </c>
      <c r="F8898">
        <v>0</v>
      </c>
      <c r="G8898">
        <v>66</v>
      </c>
      <c r="H8898">
        <v>1192</v>
      </c>
      <c r="I8898">
        <v>1.08</v>
      </c>
      <c r="J8898" s="10">
        <v>60</v>
      </c>
      <c r="K8898" s="13">
        <f t="shared" si="278"/>
        <v>1989</v>
      </c>
      <c r="L8898" s="1" t="str">
        <f t="shared" ref="L8898:L8961" si="279">IF(AND(B8898&gt;2011),1,"")</f>
        <v/>
      </c>
    </row>
    <row r="8899" spans="1:12" ht="13.8" customHeight="1" x14ac:dyDescent="0.3">
      <c r="A8899" t="s">
        <v>139</v>
      </c>
      <c r="B8899">
        <v>1975</v>
      </c>
      <c r="C8899" s="10">
        <v>3158</v>
      </c>
      <c r="D8899">
        <v>0</v>
      </c>
      <c r="E8899">
        <v>1492</v>
      </c>
      <c r="F8899">
        <v>0</v>
      </c>
      <c r="G8899">
        <v>84</v>
      </c>
      <c r="H8899">
        <v>1582</v>
      </c>
      <c r="I8899">
        <v>1.28</v>
      </c>
      <c r="J8899" s="10">
        <v>68</v>
      </c>
      <c r="K8899" s="13">
        <f t="shared" si="278"/>
        <v>1989</v>
      </c>
      <c r="L8899" s="1" t="str">
        <f t="shared" si="279"/>
        <v/>
      </c>
    </row>
    <row r="8900" spans="1:12" ht="13.8" customHeight="1" x14ac:dyDescent="0.3">
      <c r="A8900" t="s">
        <v>139</v>
      </c>
      <c r="B8900">
        <v>1976</v>
      </c>
      <c r="C8900" s="10">
        <v>4886</v>
      </c>
      <c r="D8900">
        <v>0</v>
      </c>
      <c r="E8900">
        <v>2498</v>
      </c>
      <c r="F8900">
        <v>0</v>
      </c>
      <c r="G8900">
        <v>204</v>
      </c>
      <c r="H8900">
        <v>2183</v>
      </c>
      <c r="I8900">
        <v>1.9</v>
      </c>
      <c r="J8900" s="10">
        <v>116</v>
      </c>
      <c r="K8900" s="13">
        <f t="shared" si="278"/>
        <v>1989</v>
      </c>
      <c r="L8900" s="1" t="str">
        <f t="shared" si="279"/>
        <v/>
      </c>
    </row>
    <row r="8901" spans="1:12" ht="13.8" customHeight="1" x14ac:dyDescent="0.3">
      <c r="A8901" t="s">
        <v>139</v>
      </c>
      <c r="B8901">
        <v>1977</v>
      </c>
      <c r="C8901" s="10">
        <v>5483</v>
      </c>
      <c r="D8901">
        <v>0</v>
      </c>
      <c r="E8901">
        <v>2953</v>
      </c>
      <c r="F8901">
        <v>-40</v>
      </c>
      <c r="G8901">
        <v>340</v>
      </c>
      <c r="H8901">
        <v>2230</v>
      </c>
      <c r="I8901">
        <v>2.04</v>
      </c>
      <c r="J8901" s="10">
        <v>116</v>
      </c>
      <c r="K8901" s="13">
        <f t="shared" si="278"/>
        <v>1989</v>
      </c>
      <c r="L8901" s="1" t="str">
        <f t="shared" si="279"/>
        <v/>
      </c>
    </row>
    <row r="8902" spans="1:12" ht="13.8" customHeight="1" x14ac:dyDescent="0.3">
      <c r="A8902" t="s">
        <v>139</v>
      </c>
      <c r="B8902">
        <v>1978</v>
      </c>
      <c r="C8902" s="10">
        <v>5792</v>
      </c>
      <c r="D8902">
        <v>0</v>
      </c>
      <c r="E8902">
        <v>2714</v>
      </c>
      <c r="F8902">
        <v>408</v>
      </c>
      <c r="G8902">
        <v>435</v>
      </c>
      <c r="H8902">
        <v>2235</v>
      </c>
      <c r="I8902">
        <v>2.0699999999999998</v>
      </c>
      <c r="J8902" s="10">
        <v>127</v>
      </c>
      <c r="K8902" s="13">
        <f t="shared" si="278"/>
        <v>1989</v>
      </c>
      <c r="L8902" s="1" t="str">
        <f t="shared" si="279"/>
        <v/>
      </c>
    </row>
    <row r="8903" spans="1:12" ht="13.8" customHeight="1" x14ac:dyDescent="0.3">
      <c r="A8903" t="s">
        <v>139</v>
      </c>
      <c r="B8903">
        <v>1979</v>
      </c>
      <c r="C8903" s="10">
        <v>7099</v>
      </c>
      <c r="D8903">
        <v>0</v>
      </c>
      <c r="E8903">
        <v>3567</v>
      </c>
      <c r="F8903">
        <v>638</v>
      </c>
      <c r="G8903">
        <v>435</v>
      </c>
      <c r="H8903">
        <v>2460</v>
      </c>
      <c r="I8903">
        <v>2.4300000000000002</v>
      </c>
      <c r="J8903" s="10">
        <v>152</v>
      </c>
      <c r="K8903" s="13">
        <f t="shared" si="278"/>
        <v>1989</v>
      </c>
      <c r="L8903" s="1" t="str">
        <f t="shared" si="279"/>
        <v/>
      </c>
    </row>
    <row r="8904" spans="1:12" ht="13.8" customHeight="1" x14ac:dyDescent="0.3">
      <c r="A8904" t="s">
        <v>139</v>
      </c>
      <c r="B8904">
        <v>1980</v>
      </c>
      <c r="C8904" s="10">
        <v>7337</v>
      </c>
      <c r="D8904">
        <v>1</v>
      </c>
      <c r="E8904">
        <v>3875</v>
      </c>
      <c r="F8904">
        <v>633</v>
      </c>
      <c r="G8904">
        <v>435</v>
      </c>
      <c r="H8904">
        <v>2394</v>
      </c>
      <c r="I8904">
        <v>2.4</v>
      </c>
      <c r="J8904" s="10">
        <v>188</v>
      </c>
      <c r="K8904" s="13">
        <f t="shared" ref="K8904:K8967" si="280">IF(B8904&lt;1990,IF(B8904&lt;1959,1958,1989),1990)</f>
        <v>1989</v>
      </c>
      <c r="L8904" s="1" t="str">
        <f t="shared" si="279"/>
        <v/>
      </c>
    </row>
    <row r="8905" spans="1:12" ht="13.8" customHeight="1" x14ac:dyDescent="0.3">
      <c r="A8905" t="s">
        <v>139</v>
      </c>
      <c r="B8905">
        <v>1981</v>
      </c>
      <c r="C8905" s="10">
        <v>7857</v>
      </c>
      <c r="D8905">
        <v>1</v>
      </c>
      <c r="E8905">
        <v>5288</v>
      </c>
      <c r="F8905">
        <v>916</v>
      </c>
      <c r="G8905">
        <v>435</v>
      </c>
      <c r="H8905">
        <v>1217</v>
      </c>
      <c r="I8905">
        <v>2.44</v>
      </c>
      <c r="J8905" s="10">
        <v>188</v>
      </c>
      <c r="K8905" s="13">
        <f t="shared" si="280"/>
        <v>1989</v>
      </c>
      <c r="L8905" s="1" t="str">
        <f t="shared" si="279"/>
        <v/>
      </c>
    </row>
    <row r="8906" spans="1:12" ht="13.8" customHeight="1" x14ac:dyDescent="0.3">
      <c r="A8906" t="s">
        <v>139</v>
      </c>
      <c r="B8906">
        <v>1982</v>
      </c>
      <c r="C8906" s="10">
        <v>8389</v>
      </c>
      <c r="D8906">
        <v>1</v>
      </c>
      <c r="E8906">
        <v>5944</v>
      </c>
      <c r="F8906">
        <v>379</v>
      </c>
      <c r="G8906">
        <v>543</v>
      </c>
      <c r="H8906">
        <v>1522</v>
      </c>
      <c r="I8906">
        <v>2.48</v>
      </c>
      <c r="J8906" s="10">
        <v>162</v>
      </c>
      <c r="K8906" s="13">
        <f t="shared" si="280"/>
        <v>1989</v>
      </c>
      <c r="L8906" s="1" t="str">
        <f t="shared" si="279"/>
        <v/>
      </c>
    </row>
    <row r="8907" spans="1:12" ht="13.8" customHeight="1" x14ac:dyDescent="0.3">
      <c r="A8907" t="s">
        <v>139</v>
      </c>
      <c r="B8907">
        <v>1983</v>
      </c>
      <c r="C8907" s="10">
        <v>8294</v>
      </c>
      <c r="D8907">
        <v>1</v>
      </c>
      <c r="E8907">
        <v>5583</v>
      </c>
      <c r="F8907">
        <v>1018</v>
      </c>
      <c r="G8907">
        <v>679</v>
      </c>
      <c r="H8907">
        <v>1013</v>
      </c>
      <c r="I8907">
        <v>2.34</v>
      </c>
      <c r="J8907" s="10">
        <v>180</v>
      </c>
      <c r="K8907" s="13">
        <f t="shared" si="280"/>
        <v>1989</v>
      </c>
      <c r="L8907" s="1" t="str">
        <f t="shared" si="279"/>
        <v/>
      </c>
    </row>
    <row r="8908" spans="1:12" ht="13.8" customHeight="1" x14ac:dyDescent="0.3">
      <c r="A8908" t="s">
        <v>139</v>
      </c>
      <c r="B8908">
        <v>1984</v>
      </c>
      <c r="C8908" s="10">
        <v>7806</v>
      </c>
      <c r="D8908">
        <v>1</v>
      </c>
      <c r="E8908">
        <v>4799</v>
      </c>
      <c r="F8908">
        <v>1533</v>
      </c>
      <c r="G8908">
        <v>814</v>
      </c>
      <c r="H8908">
        <v>659</v>
      </c>
      <c r="I8908">
        <v>2.11</v>
      </c>
      <c r="J8908" s="10">
        <v>180</v>
      </c>
      <c r="K8908" s="13">
        <f t="shared" si="280"/>
        <v>1989</v>
      </c>
      <c r="L8908" s="1" t="str">
        <f t="shared" si="279"/>
        <v/>
      </c>
    </row>
    <row r="8909" spans="1:12" ht="13.8" customHeight="1" x14ac:dyDescent="0.3">
      <c r="A8909" t="s">
        <v>139</v>
      </c>
      <c r="B8909">
        <v>1985</v>
      </c>
      <c r="C8909" s="10">
        <v>8568</v>
      </c>
      <c r="D8909">
        <v>1</v>
      </c>
      <c r="E8909">
        <v>5540</v>
      </c>
      <c r="F8909">
        <v>1719</v>
      </c>
      <c r="G8909">
        <v>888</v>
      </c>
      <c r="H8909">
        <v>420</v>
      </c>
      <c r="I8909">
        <v>2.23</v>
      </c>
      <c r="J8909" s="10">
        <v>188</v>
      </c>
      <c r="K8909" s="13">
        <f t="shared" si="280"/>
        <v>1989</v>
      </c>
      <c r="L8909" s="1" t="str">
        <f t="shared" si="279"/>
        <v/>
      </c>
    </row>
    <row r="8910" spans="1:12" ht="13.8" customHeight="1" x14ac:dyDescent="0.3">
      <c r="A8910" t="s">
        <v>139</v>
      </c>
      <c r="B8910">
        <v>1986</v>
      </c>
      <c r="C8910" s="10">
        <v>9288</v>
      </c>
      <c r="D8910">
        <v>1</v>
      </c>
      <c r="E8910">
        <v>4805</v>
      </c>
      <c r="F8910">
        <v>2415</v>
      </c>
      <c r="G8910">
        <v>282</v>
      </c>
      <c r="H8910">
        <v>1785</v>
      </c>
      <c r="I8910">
        <v>2.34</v>
      </c>
      <c r="J8910" s="10">
        <v>205</v>
      </c>
      <c r="K8910" s="13">
        <f t="shared" si="280"/>
        <v>1989</v>
      </c>
      <c r="L8910" s="1" t="str">
        <f t="shared" si="279"/>
        <v/>
      </c>
    </row>
    <row r="8911" spans="1:12" ht="13.8" customHeight="1" x14ac:dyDescent="0.3">
      <c r="A8911" t="s">
        <v>139</v>
      </c>
      <c r="B8911">
        <v>1987</v>
      </c>
      <c r="C8911" s="10">
        <v>8881</v>
      </c>
      <c r="D8911">
        <v>1</v>
      </c>
      <c r="E8911">
        <v>5191</v>
      </c>
      <c r="F8911">
        <v>2167</v>
      </c>
      <c r="G8911">
        <v>367</v>
      </c>
      <c r="H8911">
        <v>1155</v>
      </c>
      <c r="I8911">
        <v>2.1800000000000002</v>
      </c>
      <c r="J8911" s="10">
        <v>214</v>
      </c>
      <c r="K8911" s="13">
        <f t="shared" si="280"/>
        <v>1989</v>
      </c>
      <c r="L8911" s="1" t="str">
        <f t="shared" si="279"/>
        <v/>
      </c>
    </row>
    <row r="8912" spans="1:12" ht="13.8" customHeight="1" x14ac:dyDescent="0.3">
      <c r="A8912" t="s">
        <v>139</v>
      </c>
      <c r="B8912">
        <v>1988</v>
      </c>
      <c r="C8912" s="10">
        <v>9926</v>
      </c>
      <c r="D8912">
        <v>1</v>
      </c>
      <c r="E8912">
        <v>5923</v>
      </c>
      <c r="F8912">
        <v>2277</v>
      </c>
      <c r="G8912">
        <v>370</v>
      </c>
      <c r="H8912">
        <v>1354</v>
      </c>
      <c r="I8912">
        <v>2.38</v>
      </c>
      <c r="J8912" s="10">
        <v>214</v>
      </c>
      <c r="K8912" s="13">
        <f t="shared" si="280"/>
        <v>1989</v>
      </c>
      <c r="L8912" s="1" t="str">
        <f t="shared" si="279"/>
        <v/>
      </c>
    </row>
    <row r="8913" spans="1:12" ht="13.8" customHeight="1" x14ac:dyDescent="0.3">
      <c r="A8913" t="s">
        <v>139</v>
      </c>
      <c r="B8913">
        <v>1989</v>
      </c>
      <c r="C8913" s="10">
        <v>10178</v>
      </c>
      <c r="D8913">
        <v>3</v>
      </c>
      <c r="E8913">
        <v>5706</v>
      </c>
      <c r="F8913">
        <v>2918</v>
      </c>
      <c r="G8913">
        <v>370</v>
      </c>
      <c r="H8913">
        <v>1181</v>
      </c>
      <c r="I8913">
        <v>2.4</v>
      </c>
      <c r="J8913" s="10">
        <v>231</v>
      </c>
      <c r="K8913" s="13">
        <f t="shared" si="280"/>
        <v>1989</v>
      </c>
      <c r="L8913" s="1" t="str">
        <f t="shared" si="279"/>
        <v/>
      </c>
    </row>
    <row r="8914" spans="1:12" ht="13.8" customHeight="1" x14ac:dyDescent="0.3">
      <c r="A8914" t="s">
        <v>139</v>
      </c>
      <c r="B8914">
        <v>1990</v>
      </c>
      <c r="C8914" s="10">
        <v>10030</v>
      </c>
      <c r="D8914">
        <v>4</v>
      </c>
      <c r="E8914">
        <v>5160</v>
      </c>
      <c r="F8914">
        <v>2531</v>
      </c>
      <c r="G8914">
        <v>367</v>
      </c>
      <c r="H8914">
        <v>1969</v>
      </c>
      <c r="I8914">
        <v>2.31</v>
      </c>
      <c r="J8914" s="10">
        <v>239</v>
      </c>
      <c r="K8914" s="13">
        <f t="shared" si="280"/>
        <v>1990</v>
      </c>
      <c r="L8914" s="1" t="str">
        <f t="shared" si="279"/>
        <v/>
      </c>
    </row>
    <row r="8915" spans="1:12" ht="13.8" customHeight="1" x14ac:dyDescent="0.3">
      <c r="A8915" t="s">
        <v>139</v>
      </c>
      <c r="B8915">
        <v>1991</v>
      </c>
      <c r="C8915" s="10">
        <v>11689</v>
      </c>
      <c r="D8915">
        <v>4</v>
      </c>
      <c r="E8915">
        <v>6901</v>
      </c>
      <c r="F8915">
        <v>2531</v>
      </c>
      <c r="G8915">
        <v>322</v>
      </c>
      <c r="H8915">
        <v>1932</v>
      </c>
      <c r="I8915">
        <v>2.64</v>
      </c>
      <c r="J8915" s="10">
        <v>248</v>
      </c>
      <c r="K8915" s="13">
        <f t="shared" si="280"/>
        <v>1990</v>
      </c>
      <c r="L8915" s="1" t="str">
        <f t="shared" si="279"/>
        <v/>
      </c>
    </row>
    <row r="8916" spans="1:12" ht="13.8" customHeight="1" x14ac:dyDescent="0.3">
      <c r="A8916" t="s">
        <v>139</v>
      </c>
      <c r="B8916">
        <v>1992</v>
      </c>
      <c r="C8916" s="10">
        <v>10161</v>
      </c>
      <c r="D8916">
        <v>4</v>
      </c>
      <c r="E8916">
        <v>6258</v>
      </c>
      <c r="F8916">
        <v>2515</v>
      </c>
      <c r="G8916">
        <v>313</v>
      </c>
      <c r="H8916">
        <v>1071</v>
      </c>
      <c r="I8916">
        <v>2.25</v>
      </c>
      <c r="J8916" s="10">
        <v>251</v>
      </c>
      <c r="K8916" s="13">
        <f t="shared" si="280"/>
        <v>1990</v>
      </c>
      <c r="L8916" s="1" t="str">
        <f t="shared" si="279"/>
        <v/>
      </c>
    </row>
    <row r="8917" spans="1:12" ht="13.8" customHeight="1" x14ac:dyDescent="0.3">
      <c r="A8917" t="s">
        <v>139</v>
      </c>
      <c r="B8917">
        <v>1993</v>
      </c>
      <c r="C8917" s="10">
        <v>10621</v>
      </c>
      <c r="D8917">
        <v>3</v>
      </c>
      <c r="E8917">
        <v>6968</v>
      </c>
      <c r="F8917">
        <v>2428</v>
      </c>
      <c r="G8917">
        <v>313</v>
      </c>
      <c r="H8917">
        <v>908</v>
      </c>
      <c r="I8917">
        <v>2.31</v>
      </c>
      <c r="J8917" s="10">
        <v>277</v>
      </c>
      <c r="K8917" s="13">
        <f t="shared" si="280"/>
        <v>1990</v>
      </c>
      <c r="L8917" s="1" t="str">
        <f t="shared" si="279"/>
        <v/>
      </c>
    </row>
    <row r="8918" spans="1:12" ht="13.8" customHeight="1" x14ac:dyDescent="0.3">
      <c r="A8918" t="s">
        <v>139</v>
      </c>
      <c r="B8918">
        <v>1994</v>
      </c>
      <c r="C8918" s="10">
        <v>12035</v>
      </c>
      <c r="D8918">
        <v>4</v>
      </c>
      <c r="E8918">
        <v>8080</v>
      </c>
      <c r="F8918">
        <v>2505</v>
      </c>
      <c r="G8918">
        <v>517</v>
      </c>
      <c r="H8918">
        <v>929</v>
      </c>
      <c r="I8918">
        <v>2.57</v>
      </c>
      <c r="J8918" s="10">
        <v>312</v>
      </c>
      <c r="K8918" s="13">
        <f t="shared" si="280"/>
        <v>1990</v>
      </c>
      <c r="L8918" s="1" t="str">
        <f t="shared" si="279"/>
        <v/>
      </c>
    </row>
    <row r="8919" spans="1:12" ht="13.8" customHeight="1" x14ac:dyDescent="0.3">
      <c r="A8919" t="s">
        <v>139</v>
      </c>
      <c r="B8919">
        <v>1995</v>
      </c>
      <c r="C8919" s="10">
        <v>12550</v>
      </c>
      <c r="D8919">
        <v>4</v>
      </c>
      <c r="E8919">
        <v>8701</v>
      </c>
      <c r="F8919">
        <v>2474</v>
      </c>
      <c r="G8919">
        <v>437</v>
      </c>
      <c r="H8919">
        <v>935</v>
      </c>
      <c r="I8919">
        <v>2.63</v>
      </c>
      <c r="J8919" s="10">
        <v>323</v>
      </c>
      <c r="K8919" s="13">
        <f t="shared" si="280"/>
        <v>1990</v>
      </c>
      <c r="L8919" s="1" t="str">
        <f t="shared" si="279"/>
        <v/>
      </c>
    </row>
    <row r="8920" spans="1:12" ht="13.8" customHeight="1" x14ac:dyDescent="0.3">
      <c r="A8920" t="s">
        <v>139</v>
      </c>
      <c r="B8920">
        <v>1996</v>
      </c>
      <c r="C8920" s="10">
        <v>12042</v>
      </c>
      <c r="D8920">
        <v>4</v>
      </c>
      <c r="E8920">
        <v>7942</v>
      </c>
      <c r="F8920">
        <v>2663</v>
      </c>
      <c r="G8920">
        <v>483</v>
      </c>
      <c r="H8920">
        <v>950</v>
      </c>
      <c r="I8920">
        <v>2.48</v>
      </c>
      <c r="J8920" s="10">
        <v>339</v>
      </c>
      <c r="K8920" s="13">
        <f t="shared" si="280"/>
        <v>1990</v>
      </c>
      <c r="L8920" s="1" t="str">
        <f t="shared" si="279"/>
        <v/>
      </c>
    </row>
    <row r="8921" spans="1:12" ht="13.8" customHeight="1" x14ac:dyDescent="0.3">
      <c r="A8921" t="s">
        <v>139</v>
      </c>
      <c r="B8921">
        <v>1997</v>
      </c>
      <c r="C8921" s="10">
        <v>12265</v>
      </c>
      <c r="D8921">
        <v>4</v>
      </c>
      <c r="E8921">
        <v>8167</v>
      </c>
      <c r="F8921">
        <v>2781</v>
      </c>
      <c r="G8921">
        <v>343</v>
      </c>
      <c r="H8921">
        <v>971</v>
      </c>
      <c r="I8921">
        <v>2.48</v>
      </c>
      <c r="J8921" s="10">
        <v>323</v>
      </c>
      <c r="K8921" s="13">
        <f t="shared" si="280"/>
        <v>1990</v>
      </c>
      <c r="L8921" s="1" t="str">
        <f t="shared" si="279"/>
        <v/>
      </c>
    </row>
    <row r="8922" spans="1:12" ht="13.8" customHeight="1" x14ac:dyDescent="0.3">
      <c r="A8922" t="s">
        <v>139</v>
      </c>
      <c r="B8922">
        <v>1998</v>
      </c>
      <c r="C8922" s="10">
        <v>12401</v>
      </c>
      <c r="D8922">
        <v>0</v>
      </c>
      <c r="E8922">
        <v>8486</v>
      </c>
      <c r="F8922">
        <v>2781</v>
      </c>
      <c r="G8922">
        <v>408</v>
      </c>
      <c r="H8922">
        <v>727</v>
      </c>
      <c r="I8922">
        <v>2.46</v>
      </c>
      <c r="J8922" s="10">
        <v>323</v>
      </c>
      <c r="K8922" s="13">
        <f t="shared" si="280"/>
        <v>1990</v>
      </c>
      <c r="L8922" s="1" t="str">
        <f t="shared" si="279"/>
        <v/>
      </c>
    </row>
    <row r="8923" spans="1:12" ht="13.8" customHeight="1" x14ac:dyDescent="0.3">
      <c r="A8923" t="s">
        <v>139</v>
      </c>
      <c r="B8923">
        <v>1999</v>
      </c>
      <c r="C8923" s="10">
        <v>12168</v>
      </c>
      <c r="D8923">
        <v>0</v>
      </c>
      <c r="E8923">
        <v>8897</v>
      </c>
      <c r="F8923">
        <v>2163</v>
      </c>
      <c r="G8923">
        <v>408</v>
      </c>
      <c r="H8923">
        <v>700</v>
      </c>
      <c r="I8923">
        <v>2.37</v>
      </c>
      <c r="J8923" s="10">
        <v>369</v>
      </c>
      <c r="K8923" s="13">
        <f t="shared" si="280"/>
        <v>1990</v>
      </c>
      <c r="L8923" s="1" t="str">
        <f t="shared" si="279"/>
        <v/>
      </c>
    </row>
    <row r="8924" spans="1:12" ht="13.8" customHeight="1" x14ac:dyDescent="0.3">
      <c r="A8924" t="s">
        <v>139</v>
      </c>
      <c r="B8924">
        <v>2000</v>
      </c>
      <c r="C8924" s="10">
        <v>12848</v>
      </c>
      <c r="D8924">
        <v>0</v>
      </c>
      <c r="E8924">
        <v>9124</v>
      </c>
      <c r="F8924">
        <v>2592</v>
      </c>
      <c r="G8924">
        <v>408</v>
      </c>
      <c r="H8924">
        <v>724</v>
      </c>
      <c r="I8924">
        <v>2.46</v>
      </c>
      <c r="J8924" s="10">
        <v>436</v>
      </c>
      <c r="K8924" s="13">
        <f t="shared" si="280"/>
        <v>1990</v>
      </c>
      <c r="L8924" s="1" t="str">
        <f t="shared" si="279"/>
        <v/>
      </c>
    </row>
    <row r="8925" spans="1:12" ht="13.8" customHeight="1" x14ac:dyDescent="0.3">
      <c r="A8925" t="s">
        <v>139</v>
      </c>
      <c r="B8925">
        <v>2001</v>
      </c>
      <c r="C8925" s="10">
        <v>13117</v>
      </c>
      <c r="D8925">
        <v>0</v>
      </c>
      <c r="E8925">
        <v>9245</v>
      </c>
      <c r="F8925">
        <v>2750</v>
      </c>
      <c r="G8925">
        <v>408</v>
      </c>
      <c r="H8925">
        <v>714</v>
      </c>
      <c r="I8925">
        <v>2.46</v>
      </c>
      <c r="J8925" s="10">
        <v>260</v>
      </c>
      <c r="K8925" s="13">
        <f t="shared" si="280"/>
        <v>1990</v>
      </c>
      <c r="L8925" s="1" t="str">
        <f t="shared" si="279"/>
        <v/>
      </c>
    </row>
    <row r="8926" spans="1:12" ht="13.8" customHeight="1" x14ac:dyDescent="0.3">
      <c r="A8926" t="s">
        <v>139</v>
      </c>
      <c r="B8926">
        <v>2002</v>
      </c>
      <c r="C8926" s="10">
        <v>13044</v>
      </c>
      <c r="D8926">
        <v>0</v>
      </c>
      <c r="E8926">
        <v>9039</v>
      </c>
      <c r="F8926">
        <v>2847</v>
      </c>
      <c r="G8926">
        <v>449</v>
      </c>
      <c r="H8926">
        <v>709</v>
      </c>
      <c r="I8926">
        <v>2.4</v>
      </c>
      <c r="J8926" s="10">
        <v>257</v>
      </c>
      <c r="K8926" s="13">
        <f t="shared" si="280"/>
        <v>1990</v>
      </c>
      <c r="L8926" s="1" t="str">
        <f t="shared" si="279"/>
        <v/>
      </c>
    </row>
    <row r="8927" spans="1:12" ht="13.8" customHeight="1" x14ac:dyDescent="0.3">
      <c r="A8927" t="s">
        <v>139</v>
      </c>
      <c r="B8927">
        <v>2003</v>
      </c>
      <c r="C8927" s="10">
        <v>13408</v>
      </c>
      <c r="D8927">
        <v>0</v>
      </c>
      <c r="E8927">
        <v>9346</v>
      </c>
      <c r="F8927">
        <v>2883</v>
      </c>
      <c r="G8927">
        <v>476</v>
      </c>
      <c r="H8927">
        <v>703</v>
      </c>
      <c r="I8927">
        <v>2.42</v>
      </c>
      <c r="J8927" s="10">
        <v>253</v>
      </c>
      <c r="K8927" s="13">
        <f t="shared" si="280"/>
        <v>1990</v>
      </c>
      <c r="L8927" s="1" t="str">
        <f t="shared" si="279"/>
        <v/>
      </c>
    </row>
    <row r="8928" spans="1:12" ht="13.8" customHeight="1" x14ac:dyDescent="0.3">
      <c r="A8928" t="s">
        <v>139</v>
      </c>
      <c r="B8928">
        <v>2004</v>
      </c>
      <c r="C8928" s="10">
        <v>13733</v>
      </c>
      <c r="D8928">
        <v>0</v>
      </c>
      <c r="E8928">
        <v>9260</v>
      </c>
      <c r="F8928">
        <v>3511</v>
      </c>
      <c r="G8928">
        <v>490</v>
      </c>
      <c r="H8928">
        <v>472</v>
      </c>
      <c r="I8928">
        <v>2.4300000000000002</v>
      </c>
      <c r="J8928" s="10">
        <v>255</v>
      </c>
      <c r="K8928" s="13">
        <f t="shared" si="280"/>
        <v>1990</v>
      </c>
      <c r="L8928" s="1" t="str">
        <f t="shared" si="279"/>
        <v/>
      </c>
    </row>
    <row r="8929" spans="1:12" ht="13.8" customHeight="1" x14ac:dyDescent="0.3">
      <c r="A8929" t="s">
        <v>139</v>
      </c>
      <c r="B8929">
        <v>2005</v>
      </c>
      <c r="C8929" s="10">
        <v>14210</v>
      </c>
      <c r="D8929">
        <v>0</v>
      </c>
      <c r="E8929">
        <v>9349</v>
      </c>
      <c r="F8929">
        <v>3013</v>
      </c>
      <c r="G8929">
        <v>492</v>
      </c>
      <c r="H8929">
        <v>1357</v>
      </c>
      <c r="I8929">
        <v>2.46</v>
      </c>
      <c r="J8929" s="10">
        <v>235</v>
      </c>
      <c r="K8929" s="13">
        <f t="shared" si="280"/>
        <v>1990</v>
      </c>
      <c r="L8929" s="1" t="str">
        <f t="shared" si="279"/>
        <v/>
      </c>
    </row>
    <row r="8930" spans="1:12" ht="13.8" customHeight="1" x14ac:dyDescent="0.3">
      <c r="A8930" t="s">
        <v>139</v>
      </c>
      <c r="B8930">
        <v>2006</v>
      </c>
      <c r="C8930" s="10">
        <v>14527</v>
      </c>
      <c r="D8930">
        <v>1</v>
      </c>
      <c r="E8930">
        <v>8952</v>
      </c>
      <c r="F8930">
        <v>3289</v>
      </c>
      <c r="G8930">
        <v>721</v>
      </c>
      <c r="H8930">
        <v>1564</v>
      </c>
      <c r="I8930">
        <v>2.46</v>
      </c>
      <c r="J8930" s="10">
        <v>615</v>
      </c>
      <c r="K8930" s="13">
        <f t="shared" si="280"/>
        <v>1990</v>
      </c>
      <c r="L8930" s="1" t="str">
        <f t="shared" si="279"/>
        <v/>
      </c>
    </row>
    <row r="8931" spans="1:12" ht="13.8" customHeight="1" x14ac:dyDescent="0.3">
      <c r="A8931" t="s">
        <v>139</v>
      </c>
      <c r="B8931">
        <v>2007</v>
      </c>
      <c r="C8931" s="10">
        <v>13624</v>
      </c>
      <c r="D8931">
        <v>0</v>
      </c>
      <c r="E8931">
        <v>8084</v>
      </c>
      <c r="F8931">
        <v>3304</v>
      </c>
      <c r="G8931">
        <v>708</v>
      </c>
      <c r="H8931">
        <v>1527</v>
      </c>
      <c r="I8931">
        <v>2.36</v>
      </c>
      <c r="J8931" s="10">
        <v>599</v>
      </c>
      <c r="K8931" s="13">
        <f t="shared" si="280"/>
        <v>1990</v>
      </c>
      <c r="L8931" s="1" t="str">
        <f t="shared" si="279"/>
        <v/>
      </c>
    </row>
    <row r="8932" spans="1:12" ht="13.8" customHeight="1" x14ac:dyDescent="0.3">
      <c r="A8932" t="s">
        <v>139</v>
      </c>
      <c r="B8932">
        <v>2008</v>
      </c>
      <c r="C8932" s="10">
        <v>15275</v>
      </c>
      <c r="D8932">
        <v>0</v>
      </c>
      <c r="E8932">
        <v>9025</v>
      </c>
      <c r="F8932">
        <v>3432</v>
      </c>
      <c r="G8932">
        <v>749</v>
      </c>
      <c r="H8932">
        <v>2068</v>
      </c>
      <c r="I8932">
        <v>2.6</v>
      </c>
      <c r="J8932" s="10">
        <v>576</v>
      </c>
      <c r="K8932" s="13">
        <f t="shared" si="280"/>
        <v>1990</v>
      </c>
      <c r="L8932" s="1" t="str">
        <f t="shared" si="279"/>
        <v/>
      </c>
    </row>
    <row r="8933" spans="1:12" ht="13.8" customHeight="1" x14ac:dyDescent="0.3">
      <c r="A8933" t="s">
        <v>139</v>
      </c>
      <c r="B8933">
        <v>2009</v>
      </c>
      <c r="C8933" s="10">
        <v>15811</v>
      </c>
      <c r="D8933">
        <v>0</v>
      </c>
      <c r="E8933">
        <v>10148</v>
      </c>
      <c r="F8933">
        <v>3066</v>
      </c>
      <c r="G8933">
        <v>884</v>
      </c>
      <c r="H8933">
        <v>1712</v>
      </c>
      <c r="I8933">
        <v>2.5499999999999998</v>
      </c>
      <c r="J8933" s="10">
        <v>516</v>
      </c>
      <c r="K8933" s="13">
        <f t="shared" si="280"/>
        <v>1990</v>
      </c>
      <c r="L8933" s="1" t="str">
        <f t="shared" si="279"/>
        <v/>
      </c>
    </row>
    <row r="8934" spans="1:12" ht="13.8" customHeight="1" x14ac:dyDescent="0.3">
      <c r="A8934" t="s">
        <v>139</v>
      </c>
      <c r="B8934">
        <v>2010</v>
      </c>
      <c r="C8934" s="10">
        <v>16897</v>
      </c>
      <c r="D8934">
        <v>0</v>
      </c>
      <c r="E8934">
        <v>10515</v>
      </c>
      <c r="F8934">
        <v>3602</v>
      </c>
      <c r="G8934">
        <v>952</v>
      </c>
      <c r="H8934">
        <v>1829</v>
      </c>
      <c r="I8934">
        <v>2.7</v>
      </c>
      <c r="J8934" s="10">
        <v>486</v>
      </c>
      <c r="K8934" s="13">
        <f t="shared" si="280"/>
        <v>1990</v>
      </c>
      <c r="L8934" s="1" t="str">
        <f t="shared" si="279"/>
        <v/>
      </c>
    </row>
    <row r="8935" spans="1:12" ht="13.8" customHeight="1" x14ac:dyDescent="0.3">
      <c r="A8935" t="s">
        <v>139</v>
      </c>
      <c r="B8935">
        <v>2011</v>
      </c>
      <c r="C8935" s="10">
        <v>10827</v>
      </c>
      <c r="D8935">
        <v>0</v>
      </c>
      <c r="E8935">
        <v>6892</v>
      </c>
      <c r="F8935">
        <v>2775</v>
      </c>
      <c r="G8935">
        <v>476</v>
      </c>
      <c r="H8935">
        <v>684</v>
      </c>
      <c r="I8935">
        <v>1.72</v>
      </c>
      <c r="J8935" s="10">
        <v>114</v>
      </c>
      <c r="K8935" s="13">
        <f t="shared" si="280"/>
        <v>1990</v>
      </c>
      <c r="L8935" s="1" t="str">
        <f t="shared" si="279"/>
        <v/>
      </c>
    </row>
    <row r="8936" spans="1:12" ht="13.8" customHeight="1" x14ac:dyDescent="0.3">
      <c r="A8936" t="s">
        <v>139</v>
      </c>
      <c r="B8936">
        <v>2012</v>
      </c>
      <c r="C8936" s="10">
        <v>14367</v>
      </c>
      <c r="D8936">
        <v>0</v>
      </c>
      <c r="E8936">
        <v>9113</v>
      </c>
      <c r="F8936">
        <v>2923</v>
      </c>
      <c r="G8936">
        <v>272</v>
      </c>
      <c r="H8936">
        <v>2059</v>
      </c>
      <c r="I8936">
        <v>2.29</v>
      </c>
      <c r="J8936" s="10">
        <v>484</v>
      </c>
      <c r="K8936" s="13">
        <f t="shared" si="280"/>
        <v>1990</v>
      </c>
      <c r="L8936" s="1">
        <f t="shared" si="279"/>
        <v>1</v>
      </c>
    </row>
    <row r="8937" spans="1:12" ht="13.8" customHeight="1" x14ac:dyDescent="0.3">
      <c r="A8937" t="s">
        <v>139</v>
      </c>
      <c r="B8937">
        <v>2013</v>
      </c>
      <c r="C8937" s="10">
        <v>15344</v>
      </c>
      <c r="D8937">
        <v>0</v>
      </c>
      <c r="E8937">
        <v>9745</v>
      </c>
      <c r="F8937">
        <v>3622</v>
      </c>
      <c r="G8937">
        <v>272</v>
      </c>
      <c r="H8937">
        <v>1705</v>
      </c>
      <c r="I8937">
        <v>2.4500000000000002</v>
      </c>
      <c r="J8937" s="10">
        <v>339</v>
      </c>
      <c r="K8937" s="13">
        <f t="shared" si="280"/>
        <v>1990</v>
      </c>
      <c r="L8937" s="1">
        <f t="shared" si="279"/>
        <v>1</v>
      </c>
    </row>
    <row r="8938" spans="1:12" ht="13.8" customHeight="1" x14ac:dyDescent="0.3">
      <c r="A8938" t="s">
        <v>139</v>
      </c>
      <c r="B8938">
        <v>2014</v>
      </c>
      <c r="C8938" s="10">
        <v>15543</v>
      </c>
      <c r="D8938">
        <v>0</v>
      </c>
      <c r="E8938">
        <v>9885</v>
      </c>
      <c r="F8938">
        <v>3031</v>
      </c>
      <c r="G8938">
        <v>272</v>
      </c>
      <c r="H8938">
        <v>2355</v>
      </c>
      <c r="I8938">
        <v>2.48</v>
      </c>
      <c r="J8938" s="10">
        <v>183</v>
      </c>
      <c r="K8938" s="13">
        <f t="shared" si="280"/>
        <v>1990</v>
      </c>
      <c r="L8938" s="1">
        <f t="shared" si="279"/>
        <v>1</v>
      </c>
    </row>
    <row r="8939" spans="1:12" ht="13.8" customHeight="1" x14ac:dyDescent="0.3">
      <c r="A8939" t="s">
        <v>140</v>
      </c>
      <c r="B8939">
        <v>2007</v>
      </c>
      <c r="C8939" s="10">
        <v>17</v>
      </c>
      <c r="D8939">
        <v>0</v>
      </c>
      <c r="E8939">
        <v>0</v>
      </c>
      <c r="F8939">
        <v>17</v>
      </c>
      <c r="G8939">
        <v>0</v>
      </c>
      <c r="H8939">
        <v>0</v>
      </c>
      <c r="I8939">
        <v>0.48</v>
      </c>
      <c r="J8939" s="10">
        <v>0</v>
      </c>
      <c r="K8939" s="13">
        <f t="shared" si="280"/>
        <v>1990</v>
      </c>
      <c r="L8939" s="1" t="str">
        <f t="shared" si="279"/>
        <v/>
      </c>
    </row>
    <row r="8940" spans="1:12" ht="13.8" customHeight="1" x14ac:dyDescent="0.3">
      <c r="A8940" t="s">
        <v>140</v>
      </c>
      <c r="B8940">
        <v>2008</v>
      </c>
      <c r="C8940" s="10">
        <v>17</v>
      </c>
      <c r="D8940">
        <v>0</v>
      </c>
      <c r="E8940">
        <v>0</v>
      </c>
      <c r="F8940">
        <v>17</v>
      </c>
      <c r="G8940">
        <v>0</v>
      </c>
      <c r="H8940">
        <v>0</v>
      </c>
      <c r="I8940">
        <v>0.49</v>
      </c>
      <c r="J8940" s="10">
        <v>0</v>
      </c>
      <c r="K8940" s="13">
        <f t="shared" si="280"/>
        <v>1990</v>
      </c>
      <c r="L8940" s="1" t="str">
        <f t="shared" si="279"/>
        <v/>
      </c>
    </row>
    <row r="8941" spans="1:12" ht="13.8" customHeight="1" x14ac:dyDescent="0.3">
      <c r="A8941" t="s">
        <v>140</v>
      </c>
      <c r="B8941">
        <v>2009</v>
      </c>
      <c r="C8941" s="10">
        <v>14</v>
      </c>
      <c r="D8941">
        <v>0</v>
      </c>
      <c r="E8941">
        <v>0</v>
      </c>
      <c r="F8941">
        <v>14</v>
      </c>
      <c r="G8941">
        <v>0</v>
      </c>
      <c r="H8941">
        <v>0</v>
      </c>
      <c r="I8941">
        <v>0.38</v>
      </c>
      <c r="J8941" s="10">
        <v>0</v>
      </c>
      <c r="K8941" s="13">
        <f t="shared" si="280"/>
        <v>1990</v>
      </c>
      <c r="L8941" s="1" t="str">
        <f t="shared" si="279"/>
        <v/>
      </c>
    </row>
    <row r="8942" spans="1:12" ht="13.8" customHeight="1" x14ac:dyDescent="0.3">
      <c r="A8942" t="s">
        <v>140</v>
      </c>
      <c r="B8942">
        <v>2010</v>
      </c>
      <c r="C8942" s="10">
        <v>15</v>
      </c>
      <c r="D8942">
        <v>0</v>
      </c>
      <c r="E8942">
        <v>0</v>
      </c>
      <c r="F8942">
        <v>15</v>
      </c>
      <c r="G8942">
        <v>0</v>
      </c>
      <c r="H8942">
        <v>0</v>
      </c>
      <c r="I8942">
        <v>0.4</v>
      </c>
      <c r="J8942" s="10">
        <v>0</v>
      </c>
      <c r="K8942" s="13">
        <f t="shared" si="280"/>
        <v>1990</v>
      </c>
      <c r="L8942" s="1" t="str">
        <f t="shared" si="279"/>
        <v/>
      </c>
    </row>
    <row r="8943" spans="1:12" ht="13.8" customHeight="1" x14ac:dyDescent="0.3">
      <c r="A8943" t="s">
        <v>140</v>
      </c>
      <c r="B8943">
        <v>2011</v>
      </c>
      <c r="C8943" s="10">
        <v>13</v>
      </c>
      <c r="D8943">
        <v>0</v>
      </c>
      <c r="E8943">
        <v>0</v>
      </c>
      <c r="F8943">
        <v>13</v>
      </c>
      <c r="G8943">
        <v>0</v>
      </c>
      <c r="H8943">
        <v>0</v>
      </c>
      <c r="I8943">
        <v>0.35</v>
      </c>
      <c r="J8943" s="10">
        <v>0</v>
      </c>
      <c r="K8943" s="13">
        <f t="shared" si="280"/>
        <v>1990</v>
      </c>
      <c r="L8943" s="1" t="str">
        <f t="shared" si="279"/>
        <v/>
      </c>
    </row>
    <row r="8944" spans="1:12" ht="13.8" customHeight="1" x14ac:dyDescent="0.3">
      <c r="A8944" t="s">
        <v>140</v>
      </c>
      <c r="B8944">
        <v>2012</v>
      </c>
      <c r="C8944" s="10">
        <v>13</v>
      </c>
      <c r="D8944">
        <v>0</v>
      </c>
      <c r="E8944">
        <v>0</v>
      </c>
      <c r="F8944">
        <v>13</v>
      </c>
      <c r="G8944">
        <v>0</v>
      </c>
      <c r="H8944">
        <v>0</v>
      </c>
      <c r="I8944">
        <v>0.36</v>
      </c>
      <c r="J8944" s="10">
        <v>0</v>
      </c>
      <c r="K8944" s="13">
        <f t="shared" si="280"/>
        <v>1990</v>
      </c>
      <c r="L8944" s="1">
        <f t="shared" si="279"/>
        <v>1</v>
      </c>
    </row>
    <row r="8945" spans="1:12" ht="13.8" customHeight="1" x14ac:dyDescent="0.3">
      <c r="A8945" t="s">
        <v>140</v>
      </c>
      <c r="B8945">
        <v>2013</v>
      </c>
      <c r="C8945" s="10">
        <v>14</v>
      </c>
      <c r="D8945">
        <v>0</v>
      </c>
      <c r="E8945">
        <v>0</v>
      </c>
      <c r="F8945">
        <v>14</v>
      </c>
      <c r="G8945">
        <v>0</v>
      </c>
      <c r="H8945">
        <v>0</v>
      </c>
      <c r="I8945">
        <v>0.37</v>
      </c>
      <c r="J8945" s="10">
        <v>0</v>
      </c>
      <c r="K8945" s="13">
        <f t="shared" si="280"/>
        <v>1990</v>
      </c>
      <c r="L8945" s="1">
        <f t="shared" si="279"/>
        <v>1</v>
      </c>
    </row>
    <row r="8946" spans="1:12" ht="13.8" customHeight="1" x14ac:dyDescent="0.3">
      <c r="A8946" t="s">
        <v>140</v>
      </c>
      <c r="B8946">
        <v>2014</v>
      </c>
      <c r="C8946" s="10">
        <v>12</v>
      </c>
      <c r="D8946">
        <v>0</v>
      </c>
      <c r="E8946">
        <v>0</v>
      </c>
      <c r="F8946">
        <v>12</v>
      </c>
      <c r="G8946">
        <v>0</v>
      </c>
      <c r="H8946">
        <v>0</v>
      </c>
      <c r="I8946">
        <v>0.31</v>
      </c>
      <c r="J8946" s="10">
        <v>0</v>
      </c>
      <c r="K8946" s="13">
        <f t="shared" si="280"/>
        <v>1990</v>
      </c>
      <c r="L8946" s="1">
        <f t="shared" si="279"/>
        <v>1</v>
      </c>
    </row>
    <row r="8947" spans="1:12" ht="13.8" customHeight="1" x14ac:dyDescent="0.3">
      <c r="A8947" t="s">
        <v>141</v>
      </c>
      <c r="B8947">
        <v>1992</v>
      </c>
      <c r="C8947" s="10">
        <v>6040</v>
      </c>
      <c r="D8947">
        <v>498</v>
      </c>
      <c r="E8947">
        <v>3772</v>
      </c>
      <c r="F8947">
        <v>1567</v>
      </c>
      <c r="G8947">
        <v>204</v>
      </c>
      <c r="H8947">
        <v>0</v>
      </c>
      <c r="I8947">
        <v>1.64</v>
      </c>
      <c r="J8947" s="10">
        <v>0</v>
      </c>
      <c r="K8947" s="13">
        <f t="shared" si="280"/>
        <v>1990</v>
      </c>
      <c r="L8947" s="1" t="str">
        <f t="shared" si="279"/>
        <v/>
      </c>
    </row>
    <row r="8948" spans="1:12" ht="13.8" customHeight="1" x14ac:dyDescent="0.3">
      <c r="A8948" t="s">
        <v>141</v>
      </c>
      <c r="B8948">
        <v>1993</v>
      </c>
      <c r="C8948" s="10">
        <v>4771</v>
      </c>
      <c r="D8948">
        <v>445</v>
      </c>
      <c r="E8948">
        <v>3217</v>
      </c>
      <c r="F8948">
        <v>974</v>
      </c>
      <c r="G8948">
        <v>136</v>
      </c>
      <c r="H8948">
        <v>0</v>
      </c>
      <c r="I8948">
        <v>1.3</v>
      </c>
      <c r="J8948" s="10">
        <v>30</v>
      </c>
      <c r="K8948" s="13">
        <f t="shared" si="280"/>
        <v>1990</v>
      </c>
      <c r="L8948" s="1" t="str">
        <f t="shared" si="279"/>
        <v/>
      </c>
    </row>
    <row r="8949" spans="1:12" ht="13.8" customHeight="1" x14ac:dyDescent="0.3">
      <c r="A8949" t="s">
        <v>141</v>
      </c>
      <c r="B8949">
        <v>1994</v>
      </c>
      <c r="C8949" s="10">
        <v>4734</v>
      </c>
      <c r="D8949">
        <v>369</v>
      </c>
      <c r="E8949">
        <v>3184</v>
      </c>
      <c r="F8949">
        <v>1081</v>
      </c>
      <c r="G8949">
        <v>100</v>
      </c>
      <c r="H8949">
        <v>0</v>
      </c>
      <c r="I8949">
        <v>1.3</v>
      </c>
      <c r="J8949" s="10">
        <v>32</v>
      </c>
      <c r="K8949" s="13">
        <f t="shared" si="280"/>
        <v>1990</v>
      </c>
      <c r="L8949" s="1" t="str">
        <f t="shared" si="279"/>
        <v/>
      </c>
    </row>
    <row r="8950" spans="1:12" ht="13.8" customHeight="1" x14ac:dyDescent="0.3">
      <c r="A8950" t="s">
        <v>141</v>
      </c>
      <c r="B8950">
        <v>1995</v>
      </c>
      <c r="C8950" s="10">
        <v>4419</v>
      </c>
      <c r="D8950">
        <v>294</v>
      </c>
      <c r="E8950">
        <v>2770</v>
      </c>
      <c r="F8950">
        <v>1267</v>
      </c>
      <c r="G8950">
        <v>88</v>
      </c>
      <c r="H8950">
        <v>0</v>
      </c>
      <c r="I8950">
        <v>1.22</v>
      </c>
      <c r="J8950" s="10">
        <v>33</v>
      </c>
      <c r="K8950" s="13">
        <f t="shared" si="280"/>
        <v>1990</v>
      </c>
      <c r="L8950" s="1" t="str">
        <f t="shared" si="279"/>
        <v/>
      </c>
    </row>
    <row r="8951" spans="1:12" ht="13.8" customHeight="1" x14ac:dyDescent="0.3">
      <c r="A8951" t="s">
        <v>141</v>
      </c>
      <c r="B8951">
        <v>1996</v>
      </c>
      <c r="C8951" s="10">
        <v>4290</v>
      </c>
      <c r="D8951">
        <v>269</v>
      </c>
      <c r="E8951">
        <v>2572</v>
      </c>
      <c r="F8951">
        <v>1354</v>
      </c>
      <c r="G8951">
        <v>95</v>
      </c>
      <c r="H8951">
        <v>0</v>
      </c>
      <c r="I8951">
        <v>1.19</v>
      </c>
      <c r="J8951" s="10">
        <v>27</v>
      </c>
      <c r="K8951" s="13">
        <f t="shared" si="280"/>
        <v>1990</v>
      </c>
      <c r="L8951" s="1" t="str">
        <f t="shared" si="279"/>
        <v/>
      </c>
    </row>
    <row r="8952" spans="1:12" ht="13.8" customHeight="1" x14ac:dyDescent="0.3">
      <c r="A8952" t="s">
        <v>141</v>
      </c>
      <c r="B8952">
        <v>1997</v>
      </c>
      <c r="C8952" s="10">
        <v>4183</v>
      </c>
      <c r="D8952">
        <v>215</v>
      </c>
      <c r="E8952">
        <v>2621</v>
      </c>
      <c r="F8952">
        <v>1250</v>
      </c>
      <c r="G8952">
        <v>97</v>
      </c>
      <c r="H8952">
        <v>0</v>
      </c>
      <c r="I8952">
        <v>1.17</v>
      </c>
      <c r="J8952" s="10">
        <v>80</v>
      </c>
      <c r="K8952" s="13">
        <f t="shared" si="280"/>
        <v>1990</v>
      </c>
      <c r="L8952" s="1" t="str">
        <f t="shared" si="279"/>
        <v/>
      </c>
    </row>
    <row r="8953" spans="1:12" ht="13.8" customHeight="1" x14ac:dyDescent="0.3">
      <c r="A8953" t="s">
        <v>141</v>
      </c>
      <c r="B8953">
        <v>1998</v>
      </c>
      <c r="C8953" s="10">
        <v>4417</v>
      </c>
      <c r="D8953">
        <v>183</v>
      </c>
      <c r="E8953">
        <v>3032</v>
      </c>
      <c r="F8953">
        <v>1095</v>
      </c>
      <c r="G8953">
        <v>107</v>
      </c>
      <c r="H8953">
        <v>0</v>
      </c>
      <c r="I8953">
        <v>1.24</v>
      </c>
      <c r="J8953" s="10">
        <v>50</v>
      </c>
      <c r="K8953" s="13">
        <f t="shared" si="280"/>
        <v>1990</v>
      </c>
      <c r="L8953" s="1" t="str">
        <f t="shared" si="279"/>
        <v/>
      </c>
    </row>
    <row r="8954" spans="1:12" ht="13.8" customHeight="1" x14ac:dyDescent="0.3">
      <c r="A8954" t="s">
        <v>141</v>
      </c>
      <c r="B8954">
        <v>1999</v>
      </c>
      <c r="C8954" s="10">
        <v>3734</v>
      </c>
      <c r="D8954">
        <v>154</v>
      </c>
      <c r="E8954">
        <v>2348</v>
      </c>
      <c r="F8954">
        <v>1140</v>
      </c>
      <c r="G8954">
        <v>91</v>
      </c>
      <c r="H8954">
        <v>0</v>
      </c>
      <c r="I8954">
        <v>1.06</v>
      </c>
      <c r="J8954" s="10">
        <v>86</v>
      </c>
      <c r="K8954" s="13">
        <f t="shared" si="280"/>
        <v>1990</v>
      </c>
      <c r="L8954" s="1" t="str">
        <f t="shared" si="279"/>
        <v/>
      </c>
    </row>
    <row r="8955" spans="1:12" ht="13.8" customHeight="1" x14ac:dyDescent="0.3">
      <c r="A8955" t="s">
        <v>141</v>
      </c>
      <c r="B8955">
        <v>2000</v>
      </c>
      <c r="C8955" s="10">
        <v>3317</v>
      </c>
      <c r="D8955">
        <v>103</v>
      </c>
      <c r="E8955">
        <v>1830</v>
      </c>
      <c r="F8955">
        <v>1306</v>
      </c>
      <c r="G8955">
        <v>78</v>
      </c>
      <c r="H8955">
        <v>0</v>
      </c>
      <c r="I8955">
        <v>0.95</v>
      </c>
      <c r="J8955" s="10">
        <v>103</v>
      </c>
      <c r="K8955" s="13">
        <f t="shared" si="280"/>
        <v>1990</v>
      </c>
      <c r="L8955" s="1" t="str">
        <f t="shared" si="279"/>
        <v/>
      </c>
    </row>
    <row r="8956" spans="1:12" ht="13.8" customHeight="1" x14ac:dyDescent="0.3">
      <c r="A8956" t="s">
        <v>141</v>
      </c>
      <c r="B8956">
        <v>2001</v>
      </c>
      <c r="C8956" s="10">
        <v>3514</v>
      </c>
      <c r="D8956">
        <v>93</v>
      </c>
      <c r="E8956">
        <v>2009</v>
      </c>
      <c r="F8956">
        <v>1340</v>
      </c>
      <c r="G8956">
        <v>72</v>
      </c>
      <c r="H8956">
        <v>0</v>
      </c>
      <c r="I8956">
        <v>1.01</v>
      </c>
      <c r="J8956" s="10">
        <v>113</v>
      </c>
      <c r="K8956" s="13">
        <f t="shared" si="280"/>
        <v>1990</v>
      </c>
      <c r="L8956" s="1" t="str">
        <f t="shared" si="279"/>
        <v/>
      </c>
    </row>
    <row r="8957" spans="1:12" ht="13.8" customHeight="1" x14ac:dyDescent="0.3">
      <c r="A8957" t="s">
        <v>141</v>
      </c>
      <c r="B8957">
        <v>2002</v>
      </c>
      <c r="C8957" s="10">
        <v>3584</v>
      </c>
      <c r="D8957">
        <v>152</v>
      </c>
      <c r="E8957">
        <v>1994</v>
      </c>
      <c r="F8957">
        <v>1355</v>
      </c>
      <c r="G8957">
        <v>82</v>
      </c>
      <c r="H8957">
        <v>0</v>
      </c>
      <c r="I8957">
        <v>1.04</v>
      </c>
      <c r="J8957" s="10">
        <v>119</v>
      </c>
      <c r="K8957" s="13">
        <f t="shared" si="280"/>
        <v>1990</v>
      </c>
      <c r="L8957" s="1" t="str">
        <f t="shared" si="279"/>
        <v/>
      </c>
    </row>
    <row r="8958" spans="1:12" ht="13.8" customHeight="1" x14ac:dyDescent="0.3">
      <c r="A8958" t="s">
        <v>141</v>
      </c>
      <c r="B8958">
        <v>2003</v>
      </c>
      <c r="C8958" s="10">
        <v>3497</v>
      </c>
      <c r="D8958">
        <v>195</v>
      </c>
      <c r="E8958">
        <v>1752</v>
      </c>
      <c r="F8958">
        <v>1470</v>
      </c>
      <c r="G8958">
        <v>81</v>
      </c>
      <c r="H8958">
        <v>0</v>
      </c>
      <c r="I8958">
        <v>1.01</v>
      </c>
      <c r="J8958" s="10">
        <v>122</v>
      </c>
      <c r="K8958" s="13">
        <f t="shared" si="280"/>
        <v>1990</v>
      </c>
      <c r="L8958" s="1" t="str">
        <f t="shared" si="279"/>
        <v/>
      </c>
    </row>
    <row r="8959" spans="1:12" ht="13.8" customHeight="1" x14ac:dyDescent="0.3">
      <c r="A8959" t="s">
        <v>141</v>
      </c>
      <c r="B8959">
        <v>2004</v>
      </c>
      <c r="C8959" s="10">
        <v>3612</v>
      </c>
      <c r="D8959">
        <v>190</v>
      </c>
      <c r="E8959">
        <v>1854</v>
      </c>
      <c r="F8959">
        <v>1466</v>
      </c>
      <c r="G8959">
        <v>102</v>
      </c>
      <c r="H8959">
        <v>0</v>
      </c>
      <c r="I8959">
        <v>1.05</v>
      </c>
      <c r="J8959" s="10">
        <v>127</v>
      </c>
      <c r="K8959" s="13">
        <f t="shared" si="280"/>
        <v>1990</v>
      </c>
      <c r="L8959" s="1" t="str">
        <f t="shared" si="279"/>
        <v/>
      </c>
    </row>
    <row r="8960" spans="1:12" ht="13.8" customHeight="1" x14ac:dyDescent="0.3">
      <c r="A8960" t="s">
        <v>141</v>
      </c>
      <c r="B8960">
        <v>2005</v>
      </c>
      <c r="C8960" s="10">
        <v>3791</v>
      </c>
      <c r="D8960">
        <v>209</v>
      </c>
      <c r="E8960">
        <v>1922</v>
      </c>
      <c r="F8960">
        <v>1547</v>
      </c>
      <c r="G8960">
        <v>113</v>
      </c>
      <c r="H8960">
        <v>0</v>
      </c>
      <c r="I8960">
        <v>1.1100000000000001</v>
      </c>
      <c r="J8960" s="10">
        <v>164</v>
      </c>
      <c r="K8960" s="13">
        <f t="shared" si="280"/>
        <v>1990</v>
      </c>
      <c r="L8960" s="1" t="str">
        <f t="shared" si="279"/>
        <v/>
      </c>
    </row>
    <row r="8961" spans="1:12" ht="13.8" customHeight="1" x14ac:dyDescent="0.3">
      <c r="A8961" t="s">
        <v>141</v>
      </c>
      <c r="B8961">
        <v>2006</v>
      </c>
      <c r="C8961" s="10">
        <v>3861</v>
      </c>
      <c r="D8961">
        <v>285</v>
      </c>
      <c r="E8961">
        <v>1898</v>
      </c>
      <c r="F8961">
        <v>1533</v>
      </c>
      <c r="G8961">
        <v>145</v>
      </c>
      <c r="H8961">
        <v>0</v>
      </c>
      <c r="I8961">
        <v>1.1399999999999999</v>
      </c>
      <c r="J8961" s="10">
        <v>165</v>
      </c>
      <c r="K8961" s="13">
        <f t="shared" si="280"/>
        <v>1990</v>
      </c>
      <c r="L8961" s="1" t="str">
        <f t="shared" si="279"/>
        <v/>
      </c>
    </row>
    <row r="8962" spans="1:12" ht="13.8" customHeight="1" x14ac:dyDescent="0.3">
      <c r="A8962" t="s">
        <v>141</v>
      </c>
      <c r="B8962">
        <v>2007</v>
      </c>
      <c r="C8962" s="10">
        <v>4136</v>
      </c>
      <c r="D8962">
        <v>268</v>
      </c>
      <c r="E8962">
        <v>1912</v>
      </c>
      <c r="F8962">
        <v>1806</v>
      </c>
      <c r="G8962">
        <v>150</v>
      </c>
      <c r="H8962">
        <v>0</v>
      </c>
      <c r="I8962">
        <v>1.3</v>
      </c>
      <c r="J8962" s="10">
        <v>159</v>
      </c>
      <c r="K8962" s="13">
        <f t="shared" si="280"/>
        <v>1990</v>
      </c>
      <c r="L8962" s="1" t="str">
        <f t="shared" ref="L8962:L9025" si="281">IF(AND(B8962&gt;2011),1,"")</f>
        <v/>
      </c>
    </row>
    <row r="8963" spans="1:12" ht="13.8" customHeight="1" x14ac:dyDescent="0.3">
      <c r="A8963" t="s">
        <v>141</v>
      </c>
      <c r="B8963">
        <v>2008</v>
      </c>
      <c r="C8963" s="10">
        <v>4093</v>
      </c>
      <c r="D8963">
        <v>227</v>
      </c>
      <c r="E8963">
        <v>2099</v>
      </c>
      <c r="F8963">
        <v>1621</v>
      </c>
      <c r="G8963">
        <v>146</v>
      </c>
      <c r="H8963">
        <v>0</v>
      </c>
      <c r="I8963">
        <v>1.3</v>
      </c>
      <c r="J8963" s="10">
        <v>142</v>
      </c>
      <c r="K8963" s="13">
        <f t="shared" si="280"/>
        <v>1990</v>
      </c>
      <c r="L8963" s="1" t="str">
        <f t="shared" si="281"/>
        <v/>
      </c>
    </row>
    <row r="8964" spans="1:12" ht="13.8" customHeight="1" x14ac:dyDescent="0.3">
      <c r="A8964" t="s">
        <v>141</v>
      </c>
      <c r="B8964">
        <v>2009</v>
      </c>
      <c r="C8964" s="10">
        <v>3414</v>
      </c>
      <c r="D8964">
        <v>178</v>
      </c>
      <c r="E8964">
        <v>1795</v>
      </c>
      <c r="F8964">
        <v>1362</v>
      </c>
      <c r="G8964">
        <v>79</v>
      </c>
      <c r="H8964">
        <v>0</v>
      </c>
      <c r="I8964">
        <v>1.08</v>
      </c>
      <c r="J8964" s="10">
        <v>141</v>
      </c>
      <c r="K8964" s="13">
        <f t="shared" si="280"/>
        <v>1990</v>
      </c>
      <c r="L8964" s="1" t="str">
        <f t="shared" si="281"/>
        <v/>
      </c>
    </row>
    <row r="8965" spans="1:12" ht="13.8" customHeight="1" x14ac:dyDescent="0.3">
      <c r="A8965" t="s">
        <v>141</v>
      </c>
      <c r="B8965">
        <v>2010</v>
      </c>
      <c r="C8965" s="10">
        <v>3673</v>
      </c>
      <c r="D8965">
        <v>219</v>
      </c>
      <c r="E8965">
        <v>1785</v>
      </c>
      <c r="F8965">
        <v>1556</v>
      </c>
      <c r="G8965">
        <v>113</v>
      </c>
      <c r="H8965">
        <v>0</v>
      </c>
      <c r="I8965">
        <v>1.18</v>
      </c>
      <c r="J8965" s="10">
        <v>164</v>
      </c>
      <c r="K8965" s="13">
        <f t="shared" si="280"/>
        <v>1990</v>
      </c>
      <c r="L8965" s="1" t="str">
        <f t="shared" si="281"/>
        <v/>
      </c>
    </row>
    <row r="8966" spans="1:12" ht="13.8" customHeight="1" x14ac:dyDescent="0.3">
      <c r="A8966" t="s">
        <v>141</v>
      </c>
      <c r="B8966">
        <v>2011</v>
      </c>
      <c r="C8966" s="10">
        <v>3760</v>
      </c>
      <c r="D8966">
        <v>250</v>
      </c>
      <c r="E8966">
        <v>1677</v>
      </c>
      <c r="F8966">
        <v>1698</v>
      </c>
      <c r="G8966">
        <v>135</v>
      </c>
      <c r="H8966">
        <v>0</v>
      </c>
      <c r="I8966">
        <v>1.22</v>
      </c>
      <c r="J8966" s="10">
        <v>171</v>
      </c>
      <c r="K8966" s="13">
        <f t="shared" si="280"/>
        <v>1990</v>
      </c>
      <c r="L8966" s="1" t="str">
        <f t="shared" si="281"/>
        <v/>
      </c>
    </row>
    <row r="8967" spans="1:12" ht="13.8" customHeight="1" x14ac:dyDescent="0.3">
      <c r="A8967" t="s">
        <v>141</v>
      </c>
      <c r="B8967">
        <v>2012</v>
      </c>
      <c r="C8967" s="10">
        <v>3772</v>
      </c>
      <c r="D8967">
        <v>245</v>
      </c>
      <c r="E8967">
        <v>1731</v>
      </c>
      <c r="F8967">
        <v>1658</v>
      </c>
      <c r="G8967">
        <v>138</v>
      </c>
      <c r="H8967">
        <v>0</v>
      </c>
      <c r="I8967">
        <v>1.25</v>
      </c>
      <c r="J8967" s="10">
        <v>159</v>
      </c>
      <c r="K8967" s="13">
        <f t="shared" si="280"/>
        <v>1990</v>
      </c>
      <c r="L8967" s="1">
        <f t="shared" si="281"/>
        <v>1</v>
      </c>
    </row>
    <row r="8968" spans="1:12" ht="13.8" customHeight="1" x14ac:dyDescent="0.3">
      <c r="A8968" t="s">
        <v>141</v>
      </c>
      <c r="B8968">
        <v>2013</v>
      </c>
      <c r="C8968" s="10">
        <v>3447</v>
      </c>
      <c r="D8968">
        <v>280</v>
      </c>
      <c r="E8968">
        <v>1669</v>
      </c>
      <c r="F8968">
        <v>1352</v>
      </c>
      <c r="G8968">
        <v>146</v>
      </c>
      <c r="H8968">
        <v>0</v>
      </c>
      <c r="I8968">
        <v>1.1599999999999999</v>
      </c>
      <c r="J8968" s="10">
        <v>135</v>
      </c>
      <c r="K8968" s="13">
        <f t="shared" ref="K8968:K9031" si="282">IF(B8968&lt;1990,IF(B8968&lt;1959,1958,1989),1990)</f>
        <v>1990</v>
      </c>
      <c r="L8968" s="1">
        <f t="shared" si="281"/>
        <v>1</v>
      </c>
    </row>
    <row r="8969" spans="1:12" ht="13.8" customHeight="1" x14ac:dyDescent="0.3">
      <c r="A8969" t="s">
        <v>141</v>
      </c>
      <c r="B8969">
        <v>2014</v>
      </c>
      <c r="C8969" s="10">
        <v>3501</v>
      </c>
      <c r="D8969">
        <v>237</v>
      </c>
      <c r="E8969">
        <v>1852</v>
      </c>
      <c r="F8969">
        <v>1289</v>
      </c>
      <c r="G8969">
        <v>123</v>
      </c>
      <c r="H8969">
        <v>0</v>
      </c>
      <c r="I8969">
        <v>1.2</v>
      </c>
      <c r="J8969" s="10">
        <v>74</v>
      </c>
      <c r="K8969" s="13">
        <f t="shared" si="282"/>
        <v>1990</v>
      </c>
      <c r="L8969" s="1">
        <f t="shared" si="281"/>
        <v>1</v>
      </c>
    </row>
    <row r="8970" spans="1:12" ht="13.8" customHeight="1" x14ac:dyDescent="0.3">
      <c r="A8970" t="s">
        <v>142</v>
      </c>
      <c r="B8970">
        <v>1945</v>
      </c>
      <c r="C8970" s="10">
        <v>7</v>
      </c>
      <c r="D8970" t="s">
        <v>11</v>
      </c>
      <c r="E8970" t="s">
        <v>11</v>
      </c>
      <c r="F8970" t="s">
        <v>11</v>
      </c>
      <c r="G8970">
        <v>7</v>
      </c>
      <c r="H8970" t="s">
        <v>11</v>
      </c>
      <c r="I8970" t="s">
        <v>11</v>
      </c>
      <c r="J8970" s="10">
        <v>0</v>
      </c>
      <c r="K8970" s="13">
        <f t="shared" si="282"/>
        <v>1958</v>
      </c>
      <c r="L8970" s="1" t="str">
        <f t="shared" si="281"/>
        <v/>
      </c>
    </row>
    <row r="8971" spans="1:12" ht="13.8" customHeight="1" x14ac:dyDescent="0.3">
      <c r="A8971" t="s">
        <v>142</v>
      </c>
      <c r="B8971">
        <v>1946</v>
      </c>
      <c r="C8971" s="10">
        <v>10</v>
      </c>
      <c r="D8971" t="s">
        <v>11</v>
      </c>
      <c r="E8971" t="s">
        <v>11</v>
      </c>
      <c r="F8971" t="s">
        <v>11</v>
      </c>
      <c r="G8971">
        <v>10</v>
      </c>
      <c r="H8971" t="s">
        <v>11</v>
      </c>
      <c r="I8971" t="s">
        <v>11</v>
      </c>
      <c r="J8971" s="10">
        <v>0</v>
      </c>
      <c r="K8971" s="13">
        <f t="shared" si="282"/>
        <v>1958</v>
      </c>
      <c r="L8971" s="1" t="str">
        <f t="shared" si="281"/>
        <v/>
      </c>
    </row>
    <row r="8972" spans="1:12" ht="13.8" customHeight="1" x14ac:dyDescent="0.3">
      <c r="A8972" t="s">
        <v>142</v>
      </c>
      <c r="B8972">
        <v>1947</v>
      </c>
      <c r="C8972" s="10">
        <v>12</v>
      </c>
      <c r="D8972" t="s">
        <v>11</v>
      </c>
      <c r="E8972" t="s">
        <v>11</v>
      </c>
      <c r="F8972" t="s">
        <v>11</v>
      </c>
      <c r="G8972">
        <v>12</v>
      </c>
      <c r="H8972" t="s">
        <v>11</v>
      </c>
      <c r="I8972" t="s">
        <v>11</v>
      </c>
      <c r="J8972" s="10">
        <v>0</v>
      </c>
      <c r="K8972" s="13">
        <f t="shared" si="282"/>
        <v>1958</v>
      </c>
      <c r="L8972" s="1" t="str">
        <f t="shared" si="281"/>
        <v/>
      </c>
    </row>
    <row r="8973" spans="1:12" ht="13.8" customHeight="1" x14ac:dyDescent="0.3">
      <c r="A8973" t="s">
        <v>142</v>
      </c>
      <c r="B8973">
        <v>1948</v>
      </c>
      <c r="C8973" s="10">
        <v>14</v>
      </c>
      <c r="D8973" t="s">
        <v>11</v>
      </c>
      <c r="E8973" t="s">
        <v>11</v>
      </c>
      <c r="F8973" t="s">
        <v>11</v>
      </c>
      <c r="G8973">
        <v>14</v>
      </c>
      <c r="H8973" t="s">
        <v>11</v>
      </c>
      <c r="I8973" t="s">
        <v>11</v>
      </c>
      <c r="J8973" s="10">
        <v>0</v>
      </c>
      <c r="K8973" s="13">
        <f t="shared" si="282"/>
        <v>1958</v>
      </c>
      <c r="L8973" s="1" t="str">
        <f t="shared" si="281"/>
        <v/>
      </c>
    </row>
    <row r="8974" spans="1:12" ht="13.8" customHeight="1" x14ac:dyDescent="0.3">
      <c r="A8974" t="s">
        <v>142</v>
      </c>
      <c r="B8974">
        <v>1949</v>
      </c>
      <c r="C8974" s="10">
        <v>16</v>
      </c>
      <c r="D8974" t="s">
        <v>11</v>
      </c>
      <c r="E8974" t="s">
        <v>11</v>
      </c>
      <c r="F8974" t="s">
        <v>11</v>
      </c>
      <c r="G8974">
        <v>16</v>
      </c>
      <c r="H8974" t="s">
        <v>11</v>
      </c>
      <c r="I8974" t="s">
        <v>11</v>
      </c>
      <c r="J8974" s="10">
        <v>0</v>
      </c>
      <c r="K8974" s="13">
        <f t="shared" si="282"/>
        <v>1958</v>
      </c>
      <c r="L8974" s="1" t="str">
        <f t="shared" si="281"/>
        <v/>
      </c>
    </row>
    <row r="8975" spans="1:12" ht="13.8" customHeight="1" x14ac:dyDescent="0.3">
      <c r="A8975" t="s">
        <v>142</v>
      </c>
      <c r="B8975">
        <v>1950</v>
      </c>
      <c r="C8975" s="10">
        <v>2025</v>
      </c>
      <c r="D8975">
        <v>1960</v>
      </c>
      <c r="E8975">
        <v>47</v>
      </c>
      <c r="F8975">
        <v>0</v>
      </c>
      <c r="G8975">
        <v>18</v>
      </c>
      <c r="H8975">
        <v>0</v>
      </c>
      <c r="I8975">
        <v>6.84</v>
      </c>
      <c r="J8975" s="10">
        <v>0</v>
      </c>
      <c r="K8975" s="13">
        <f t="shared" si="282"/>
        <v>1958</v>
      </c>
      <c r="L8975" s="1" t="str">
        <f t="shared" si="281"/>
        <v/>
      </c>
    </row>
    <row r="8976" spans="1:12" ht="13.8" customHeight="1" x14ac:dyDescent="0.3">
      <c r="A8976" t="s">
        <v>142</v>
      </c>
      <c r="B8976">
        <v>1951</v>
      </c>
      <c r="C8976" s="10">
        <v>2459</v>
      </c>
      <c r="D8976">
        <v>2384</v>
      </c>
      <c r="E8976">
        <v>57</v>
      </c>
      <c r="F8976">
        <v>0</v>
      </c>
      <c r="G8976">
        <v>18</v>
      </c>
      <c r="H8976">
        <v>0</v>
      </c>
      <c r="I8976">
        <v>8.27</v>
      </c>
      <c r="J8976" s="10">
        <v>0</v>
      </c>
      <c r="K8976" s="13">
        <f t="shared" si="282"/>
        <v>1958</v>
      </c>
      <c r="L8976" s="1" t="str">
        <f t="shared" si="281"/>
        <v/>
      </c>
    </row>
    <row r="8977" spans="1:12" ht="13.8" customHeight="1" x14ac:dyDescent="0.3">
      <c r="A8977" t="s">
        <v>142</v>
      </c>
      <c r="B8977">
        <v>1952</v>
      </c>
      <c r="C8977" s="10">
        <v>2566</v>
      </c>
      <c r="D8977">
        <v>2491</v>
      </c>
      <c r="E8977">
        <v>59</v>
      </c>
      <c r="F8977">
        <v>0</v>
      </c>
      <c r="G8977">
        <v>15</v>
      </c>
      <c r="H8977">
        <v>0</v>
      </c>
      <c r="I8977">
        <v>8.58</v>
      </c>
      <c r="J8977" s="10">
        <v>0</v>
      </c>
      <c r="K8977" s="13">
        <f t="shared" si="282"/>
        <v>1958</v>
      </c>
      <c r="L8977" s="1" t="str">
        <f t="shared" si="281"/>
        <v/>
      </c>
    </row>
    <row r="8978" spans="1:12" ht="13.8" customHeight="1" x14ac:dyDescent="0.3">
      <c r="A8978" t="s">
        <v>142</v>
      </c>
      <c r="B8978">
        <v>1953</v>
      </c>
      <c r="C8978" s="10">
        <v>2362</v>
      </c>
      <c r="D8978">
        <v>2275</v>
      </c>
      <c r="E8978">
        <v>67</v>
      </c>
      <c r="F8978">
        <v>0</v>
      </c>
      <c r="G8978">
        <v>20</v>
      </c>
      <c r="H8978">
        <v>0</v>
      </c>
      <c r="I8978">
        <v>7.84</v>
      </c>
      <c r="J8978" s="10">
        <v>0</v>
      </c>
      <c r="K8978" s="13">
        <f t="shared" si="282"/>
        <v>1958</v>
      </c>
      <c r="L8978" s="1" t="str">
        <f t="shared" si="281"/>
        <v/>
      </c>
    </row>
    <row r="8979" spans="1:12" ht="13.8" customHeight="1" x14ac:dyDescent="0.3">
      <c r="A8979" t="s">
        <v>142</v>
      </c>
      <c r="B8979">
        <v>1954</v>
      </c>
      <c r="C8979" s="10">
        <v>2397</v>
      </c>
      <c r="D8979">
        <v>2294</v>
      </c>
      <c r="E8979">
        <v>82</v>
      </c>
      <c r="F8979">
        <v>0</v>
      </c>
      <c r="G8979">
        <v>21</v>
      </c>
      <c r="H8979">
        <v>0</v>
      </c>
      <c r="I8979">
        <v>7.9</v>
      </c>
      <c r="J8979" s="10">
        <v>0</v>
      </c>
      <c r="K8979" s="13">
        <f t="shared" si="282"/>
        <v>1958</v>
      </c>
      <c r="L8979" s="1" t="str">
        <f t="shared" si="281"/>
        <v/>
      </c>
    </row>
    <row r="8980" spans="1:12" ht="13.8" customHeight="1" x14ac:dyDescent="0.3">
      <c r="A8980" t="s">
        <v>142</v>
      </c>
      <c r="B8980">
        <v>1955</v>
      </c>
      <c r="C8980" s="10">
        <v>2698</v>
      </c>
      <c r="D8980">
        <v>2576</v>
      </c>
      <c r="E8980">
        <v>100</v>
      </c>
      <c r="F8980">
        <v>0</v>
      </c>
      <c r="G8980">
        <v>21</v>
      </c>
      <c r="H8980">
        <v>0</v>
      </c>
      <c r="I8980">
        <v>8.85</v>
      </c>
      <c r="J8980" s="10">
        <v>0</v>
      </c>
      <c r="K8980" s="13">
        <f t="shared" si="282"/>
        <v>1958</v>
      </c>
      <c r="L8980" s="1" t="str">
        <f t="shared" si="281"/>
        <v/>
      </c>
    </row>
    <row r="8981" spans="1:12" ht="13.8" customHeight="1" x14ac:dyDescent="0.3">
      <c r="A8981" t="s">
        <v>142</v>
      </c>
      <c r="B8981">
        <v>1956</v>
      </c>
      <c r="C8981" s="10">
        <v>2830</v>
      </c>
      <c r="D8981">
        <v>2691</v>
      </c>
      <c r="E8981">
        <v>117</v>
      </c>
      <c r="F8981">
        <v>0</v>
      </c>
      <c r="G8981">
        <v>22</v>
      </c>
      <c r="H8981">
        <v>0</v>
      </c>
      <c r="I8981">
        <v>9.23</v>
      </c>
      <c r="J8981" s="10">
        <v>0</v>
      </c>
      <c r="K8981" s="13">
        <f t="shared" si="282"/>
        <v>1958</v>
      </c>
      <c r="L8981" s="1" t="str">
        <f t="shared" si="281"/>
        <v/>
      </c>
    </row>
    <row r="8982" spans="1:12" ht="13.8" customHeight="1" x14ac:dyDescent="0.3">
      <c r="A8982" t="s">
        <v>142</v>
      </c>
      <c r="B8982">
        <v>1957</v>
      </c>
      <c r="C8982" s="10">
        <v>2958</v>
      </c>
      <c r="D8982">
        <v>2809</v>
      </c>
      <c r="E8982">
        <v>122</v>
      </c>
      <c r="F8982">
        <v>0</v>
      </c>
      <c r="G8982">
        <v>26</v>
      </c>
      <c r="H8982">
        <v>0</v>
      </c>
      <c r="I8982">
        <v>9.6</v>
      </c>
      <c r="J8982" s="10">
        <v>0</v>
      </c>
      <c r="K8982" s="13">
        <f t="shared" si="282"/>
        <v>1958</v>
      </c>
      <c r="L8982" s="1" t="str">
        <f t="shared" si="281"/>
        <v/>
      </c>
    </row>
    <row r="8983" spans="1:12" ht="13.8" customHeight="1" x14ac:dyDescent="0.3">
      <c r="A8983" t="s">
        <v>142</v>
      </c>
      <c r="B8983">
        <v>1958</v>
      </c>
      <c r="C8983" s="10">
        <v>2753</v>
      </c>
      <c r="D8983">
        <v>2581</v>
      </c>
      <c r="E8983">
        <v>145</v>
      </c>
      <c r="F8983">
        <v>0</v>
      </c>
      <c r="G8983">
        <v>27</v>
      </c>
      <c r="H8983">
        <v>0</v>
      </c>
      <c r="I8983">
        <v>8.89</v>
      </c>
      <c r="J8983" s="10">
        <v>0</v>
      </c>
      <c r="K8983" s="13">
        <f t="shared" si="282"/>
        <v>1958</v>
      </c>
      <c r="L8983" s="1" t="str">
        <f t="shared" si="281"/>
        <v/>
      </c>
    </row>
    <row r="8984" spans="1:12" ht="13.8" customHeight="1" x14ac:dyDescent="0.3">
      <c r="A8984" t="s">
        <v>142</v>
      </c>
      <c r="B8984">
        <v>1959</v>
      </c>
      <c r="C8984" s="10">
        <v>2844</v>
      </c>
      <c r="D8984">
        <v>2664</v>
      </c>
      <c r="E8984">
        <v>154</v>
      </c>
      <c r="F8984">
        <v>0</v>
      </c>
      <c r="G8984">
        <v>26</v>
      </c>
      <c r="H8984">
        <v>0</v>
      </c>
      <c r="I8984">
        <v>9.1300000000000008</v>
      </c>
      <c r="J8984" s="10">
        <v>0</v>
      </c>
      <c r="K8984" s="13">
        <f t="shared" si="282"/>
        <v>1989</v>
      </c>
      <c r="L8984" s="1" t="str">
        <f t="shared" si="281"/>
        <v/>
      </c>
    </row>
    <row r="8985" spans="1:12" ht="13.8" customHeight="1" x14ac:dyDescent="0.3">
      <c r="A8985" t="s">
        <v>142</v>
      </c>
      <c r="B8985">
        <v>1960</v>
      </c>
      <c r="C8985" s="10">
        <v>3141</v>
      </c>
      <c r="D8985">
        <v>2935</v>
      </c>
      <c r="E8985">
        <v>177</v>
      </c>
      <c r="F8985">
        <v>0</v>
      </c>
      <c r="G8985">
        <v>29</v>
      </c>
      <c r="H8985">
        <v>0</v>
      </c>
      <c r="I8985">
        <v>10</v>
      </c>
      <c r="J8985" s="10">
        <v>0</v>
      </c>
      <c r="K8985" s="13">
        <f t="shared" si="282"/>
        <v>1989</v>
      </c>
      <c r="L8985" s="1" t="str">
        <f t="shared" si="281"/>
        <v/>
      </c>
    </row>
    <row r="8986" spans="1:12" ht="13.8" customHeight="1" x14ac:dyDescent="0.3">
      <c r="A8986" t="s">
        <v>142</v>
      </c>
      <c r="B8986">
        <v>1961</v>
      </c>
      <c r="C8986" s="10">
        <v>3161</v>
      </c>
      <c r="D8986">
        <v>2919</v>
      </c>
      <c r="E8986">
        <v>211</v>
      </c>
      <c r="F8986">
        <v>0</v>
      </c>
      <c r="G8986">
        <v>31</v>
      </c>
      <c r="H8986">
        <v>0</v>
      </c>
      <c r="I8986">
        <v>9.9600000000000009</v>
      </c>
      <c r="J8986" s="10">
        <v>0</v>
      </c>
      <c r="K8986" s="13">
        <f t="shared" si="282"/>
        <v>1989</v>
      </c>
      <c r="L8986" s="1" t="str">
        <f t="shared" si="281"/>
        <v/>
      </c>
    </row>
    <row r="8987" spans="1:12" ht="13.8" customHeight="1" x14ac:dyDescent="0.3">
      <c r="A8987" t="s">
        <v>142</v>
      </c>
      <c r="B8987">
        <v>1962</v>
      </c>
      <c r="C8987" s="10">
        <v>3150</v>
      </c>
      <c r="D8987">
        <v>2792</v>
      </c>
      <c r="E8987">
        <v>327</v>
      </c>
      <c r="F8987">
        <v>0</v>
      </c>
      <c r="G8987">
        <v>31</v>
      </c>
      <c r="H8987">
        <v>0</v>
      </c>
      <c r="I8987">
        <v>9.81</v>
      </c>
      <c r="J8987" s="10">
        <v>0</v>
      </c>
      <c r="K8987" s="13">
        <f t="shared" si="282"/>
        <v>1989</v>
      </c>
      <c r="L8987" s="1" t="str">
        <f t="shared" si="281"/>
        <v/>
      </c>
    </row>
    <row r="8988" spans="1:12" ht="13.8" customHeight="1" x14ac:dyDescent="0.3">
      <c r="A8988" t="s">
        <v>142</v>
      </c>
      <c r="B8988">
        <v>1963</v>
      </c>
      <c r="C8988" s="10">
        <v>3122</v>
      </c>
      <c r="D8988">
        <v>2623</v>
      </c>
      <c r="E8988">
        <v>471</v>
      </c>
      <c r="F8988">
        <v>0</v>
      </c>
      <c r="G8988">
        <v>28</v>
      </c>
      <c r="H8988">
        <v>0</v>
      </c>
      <c r="I8988">
        <v>9.61</v>
      </c>
      <c r="J8988" s="10">
        <v>0</v>
      </c>
      <c r="K8988" s="13">
        <f t="shared" si="282"/>
        <v>1989</v>
      </c>
      <c r="L8988" s="1" t="str">
        <f t="shared" si="281"/>
        <v/>
      </c>
    </row>
    <row r="8989" spans="1:12" ht="13.8" customHeight="1" x14ac:dyDescent="0.3">
      <c r="A8989" t="s">
        <v>142</v>
      </c>
      <c r="B8989">
        <v>1964</v>
      </c>
      <c r="C8989" s="10">
        <v>3356</v>
      </c>
      <c r="D8989">
        <v>2762</v>
      </c>
      <c r="E8989">
        <v>567</v>
      </c>
      <c r="F8989">
        <v>0</v>
      </c>
      <c r="G8989">
        <v>28</v>
      </c>
      <c r="H8989">
        <v>0</v>
      </c>
      <c r="I8989">
        <v>10.210000000000001</v>
      </c>
      <c r="J8989" s="10">
        <v>0</v>
      </c>
      <c r="K8989" s="13">
        <f t="shared" si="282"/>
        <v>1989</v>
      </c>
      <c r="L8989" s="1" t="str">
        <f t="shared" si="281"/>
        <v/>
      </c>
    </row>
    <row r="8990" spans="1:12" ht="13.8" customHeight="1" x14ac:dyDescent="0.3">
      <c r="A8990" t="s">
        <v>142</v>
      </c>
      <c r="B8990">
        <v>1965</v>
      </c>
      <c r="C8990" s="10">
        <v>3328</v>
      </c>
      <c r="D8990">
        <v>2622</v>
      </c>
      <c r="E8990">
        <v>676</v>
      </c>
      <c r="F8990">
        <v>0</v>
      </c>
      <c r="G8990">
        <v>30</v>
      </c>
      <c r="H8990">
        <v>0</v>
      </c>
      <c r="I8990">
        <v>10.039999999999999</v>
      </c>
      <c r="J8990" s="10">
        <v>0</v>
      </c>
      <c r="K8990" s="13">
        <f t="shared" si="282"/>
        <v>1989</v>
      </c>
      <c r="L8990" s="1" t="str">
        <f t="shared" si="281"/>
        <v/>
      </c>
    </row>
    <row r="8991" spans="1:12" ht="13.8" customHeight="1" x14ac:dyDescent="0.3">
      <c r="A8991" t="s">
        <v>142</v>
      </c>
      <c r="B8991">
        <v>1966</v>
      </c>
      <c r="C8991" s="10">
        <v>3169</v>
      </c>
      <c r="D8991">
        <v>2365</v>
      </c>
      <c r="E8991">
        <v>773</v>
      </c>
      <c r="F8991">
        <v>3</v>
      </c>
      <c r="G8991">
        <v>29</v>
      </c>
      <c r="H8991">
        <v>0</v>
      </c>
      <c r="I8991">
        <v>9.5</v>
      </c>
      <c r="J8991" s="10">
        <v>0</v>
      </c>
      <c r="K8991" s="13">
        <f t="shared" si="282"/>
        <v>1989</v>
      </c>
      <c r="L8991" s="1" t="str">
        <f t="shared" si="281"/>
        <v/>
      </c>
    </row>
    <row r="8992" spans="1:12" ht="13.8" customHeight="1" x14ac:dyDescent="0.3">
      <c r="A8992" t="s">
        <v>142</v>
      </c>
      <c r="B8992">
        <v>1967</v>
      </c>
      <c r="C8992" s="10">
        <v>3098</v>
      </c>
      <c r="D8992">
        <v>2215</v>
      </c>
      <c r="E8992">
        <v>856</v>
      </c>
      <c r="F8992">
        <v>2</v>
      </c>
      <c r="G8992">
        <v>25</v>
      </c>
      <c r="H8992">
        <v>0</v>
      </c>
      <c r="I8992">
        <v>9.26</v>
      </c>
      <c r="J8992" s="10">
        <v>0</v>
      </c>
      <c r="K8992" s="13">
        <f t="shared" si="282"/>
        <v>1989</v>
      </c>
      <c r="L8992" s="1" t="str">
        <f t="shared" si="281"/>
        <v/>
      </c>
    </row>
    <row r="8993" spans="1:12" ht="13.8" customHeight="1" x14ac:dyDescent="0.3">
      <c r="A8993" t="s">
        <v>142</v>
      </c>
      <c r="B8993">
        <v>1968</v>
      </c>
      <c r="C8993" s="10">
        <v>3346</v>
      </c>
      <c r="D8993">
        <v>2374</v>
      </c>
      <c r="E8993">
        <v>944</v>
      </c>
      <c r="F8993">
        <v>3</v>
      </c>
      <c r="G8993">
        <v>26</v>
      </c>
      <c r="H8993">
        <v>0</v>
      </c>
      <c r="I8993">
        <v>9.9700000000000006</v>
      </c>
      <c r="J8993" s="10">
        <v>0</v>
      </c>
      <c r="K8993" s="13">
        <f t="shared" si="282"/>
        <v>1989</v>
      </c>
      <c r="L8993" s="1" t="str">
        <f t="shared" si="281"/>
        <v/>
      </c>
    </row>
    <row r="8994" spans="1:12" ht="13.8" customHeight="1" x14ac:dyDescent="0.3">
      <c r="A8994" t="s">
        <v>142</v>
      </c>
      <c r="B8994">
        <v>1969</v>
      </c>
      <c r="C8994" s="10">
        <v>3598</v>
      </c>
      <c r="D8994">
        <v>2524</v>
      </c>
      <c r="E8994">
        <v>1041</v>
      </c>
      <c r="F8994">
        <v>5</v>
      </c>
      <c r="G8994">
        <v>28</v>
      </c>
      <c r="H8994">
        <v>0</v>
      </c>
      <c r="I8994">
        <v>10.68</v>
      </c>
      <c r="J8994" s="10">
        <v>0</v>
      </c>
      <c r="K8994" s="13">
        <f t="shared" si="282"/>
        <v>1989</v>
      </c>
      <c r="L8994" s="1" t="str">
        <f t="shared" si="281"/>
        <v/>
      </c>
    </row>
    <row r="8995" spans="1:12" ht="13.8" customHeight="1" x14ac:dyDescent="0.3">
      <c r="A8995" t="s">
        <v>142</v>
      </c>
      <c r="B8995">
        <v>1970</v>
      </c>
      <c r="C8995" s="10">
        <v>3749</v>
      </c>
      <c r="D8995">
        <v>2589</v>
      </c>
      <c r="E8995">
        <v>1114</v>
      </c>
      <c r="F8995">
        <v>13</v>
      </c>
      <c r="G8995">
        <v>33</v>
      </c>
      <c r="H8995">
        <v>0</v>
      </c>
      <c r="I8995">
        <v>11.05</v>
      </c>
      <c r="J8995" s="10">
        <v>21</v>
      </c>
      <c r="K8995" s="13">
        <f t="shared" si="282"/>
        <v>1989</v>
      </c>
      <c r="L8995" s="1" t="str">
        <f t="shared" si="281"/>
        <v/>
      </c>
    </row>
    <row r="8996" spans="1:12" ht="13.8" customHeight="1" x14ac:dyDescent="0.3">
      <c r="A8996" t="s">
        <v>142</v>
      </c>
      <c r="B8996">
        <v>1971</v>
      </c>
      <c r="C8996" s="10">
        <v>3600</v>
      </c>
      <c r="D8996">
        <v>2400</v>
      </c>
      <c r="E8996">
        <v>1147</v>
      </c>
      <c r="F8996">
        <v>17</v>
      </c>
      <c r="G8996">
        <v>36</v>
      </c>
      <c r="H8996">
        <v>0</v>
      </c>
      <c r="I8996">
        <v>10.51</v>
      </c>
      <c r="J8996" s="10">
        <v>31</v>
      </c>
      <c r="K8996" s="13">
        <f t="shared" si="282"/>
        <v>1989</v>
      </c>
      <c r="L8996" s="1" t="str">
        <f t="shared" si="281"/>
        <v/>
      </c>
    </row>
    <row r="8997" spans="1:12" ht="13.8" customHeight="1" x14ac:dyDescent="0.3">
      <c r="A8997" t="s">
        <v>142</v>
      </c>
      <c r="B8997">
        <v>1972</v>
      </c>
      <c r="C8997" s="10">
        <v>3680</v>
      </c>
      <c r="D8997">
        <v>2366</v>
      </c>
      <c r="E8997">
        <v>1199</v>
      </c>
      <c r="F8997">
        <v>73</v>
      </c>
      <c r="G8997">
        <v>42</v>
      </c>
      <c r="H8997">
        <v>0</v>
      </c>
      <c r="I8997">
        <v>10.61</v>
      </c>
      <c r="J8997" s="10">
        <v>38</v>
      </c>
      <c r="K8997" s="13">
        <f t="shared" si="282"/>
        <v>1989</v>
      </c>
      <c r="L8997" s="1" t="str">
        <f t="shared" si="281"/>
        <v/>
      </c>
    </row>
    <row r="8998" spans="1:12" ht="13.8" customHeight="1" x14ac:dyDescent="0.3">
      <c r="A8998" t="s">
        <v>142</v>
      </c>
      <c r="B8998">
        <v>1973</v>
      </c>
      <c r="C8998" s="10">
        <v>3864</v>
      </c>
      <c r="D8998">
        <v>2344</v>
      </c>
      <c r="E8998">
        <v>1335</v>
      </c>
      <c r="F8998">
        <v>137</v>
      </c>
      <c r="G8998">
        <v>49</v>
      </c>
      <c r="H8998">
        <v>0</v>
      </c>
      <c r="I8998">
        <v>11</v>
      </c>
      <c r="J8998" s="10">
        <v>43</v>
      </c>
      <c r="K8998" s="13">
        <f t="shared" si="282"/>
        <v>1989</v>
      </c>
      <c r="L8998" s="1" t="str">
        <f t="shared" si="281"/>
        <v/>
      </c>
    </row>
    <row r="8999" spans="1:12" ht="13.8" customHeight="1" x14ac:dyDescent="0.3">
      <c r="A8999" t="s">
        <v>142</v>
      </c>
      <c r="B8999">
        <v>1974</v>
      </c>
      <c r="C8999" s="10">
        <v>3930</v>
      </c>
      <c r="D8999">
        <v>2518</v>
      </c>
      <c r="E8999">
        <v>1179</v>
      </c>
      <c r="F8999">
        <v>183</v>
      </c>
      <c r="G8999">
        <v>50</v>
      </c>
      <c r="H8999">
        <v>0</v>
      </c>
      <c r="I8999">
        <v>11.05</v>
      </c>
      <c r="J8999" s="10">
        <v>45</v>
      </c>
      <c r="K8999" s="13">
        <f t="shared" si="282"/>
        <v>1989</v>
      </c>
      <c r="L8999" s="1" t="str">
        <f t="shared" si="281"/>
        <v/>
      </c>
    </row>
    <row r="9000" spans="1:12" ht="13.8" customHeight="1" x14ac:dyDescent="0.3">
      <c r="A9000" t="s">
        <v>142</v>
      </c>
      <c r="B9000">
        <v>1975</v>
      </c>
      <c r="C9000" s="10">
        <v>3230</v>
      </c>
      <c r="D9000">
        <v>1913</v>
      </c>
      <c r="E9000">
        <v>1056</v>
      </c>
      <c r="F9000">
        <v>214</v>
      </c>
      <c r="G9000">
        <v>47</v>
      </c>
      <c r="H9000">
        <v>0</v>
      </c>
      <c r="I9000">
        <v>9</v>
      </c>
      <c r="J9000" s="10">
        <v>43</v>
      </c>
      <c r="K9000" s="13">
        <f t="shared" si="282"/>
        <v>1989</v>
      </c>
      <c r="L9000" s="1" t="str">
        <f t="shared" si="281"/>
        <v/>
      </c>
    </row>
    <row r="9001" spans="1:12" ht="13.8" customHeight="1" x14ac:dyDescent="0.3">
      <c r="A9001" t="s">
        <v>142</v>
      </c>
      <c r="B9001">
        <v>1976</v>
      </c>
      <c r="C9001" s="10">
        <v>3229</v>
      </c>
      <c r="D9001">
        <v>1807</v>
      </c>
      <c r="E9001">
        <v>1136</v>
      </c>
      <c r="F9001">
        <v>245</v>
      </c>
      <c r="G9001">
        <v>41</v>
      </c>
      <c r="H9001">
        <v>0</v>
      </c>
      <c r="I9001">
        <v>8.94</v>
      </c>
      <c r="J9001" s="10">
        <v>50</v>
      </c>
      <c r="K9001" s="13">
        <f t="shared" si="282"/>
        <v>1989</v>
      </c>
      <c r="L9001" s="1" t="str">
        <f t="shared" si="281"/>
        <v/>
      </c>
    </row>
    <row r="9002" spans="1:12" ht="13.8" customHeight="1" x14ac:dyDescent="0.3">
      <c r="A9002" t="s">
        <v>142</v>
      </c>
      <c r="B9002">
        <v>1977</v>
      </c>
      <c r="C9002" s="10">
        <v>2980</v>
      </c>
      <c r="D9002">
        <v>1553</v>
      </c>
      <c r="E9002">
        <v>1129</v>
      </c>
      <c r="F9002">
        <v>258</v>
      </c>
      <c r="G9002">
        <v>40</v>
      </c>
      <c r="H9002">
        <v>0</v>
      </c>
      <c r="I9002">
        <v>8.2200000000000006</v>
      </c>
      <c r="J9002" s="10">
        <v>50</v>
      </c>
      <c r="K9002" s="13">
        <f t="shared" si="282"/>
        <v>1989</v>
      </c>
      <c r="L9002" s="1" t="str">
        <f t="shared" si="281"/>
        <v/>
      </c>
    </row>
    <row r="9003" spans="1:12" ht="13.8" customHeight="1" x14ac:dyDescent="0.3">
      <c r="A9003" t="s">
        <v>142</v>
      </c>
      <c r="B9003">
        <v>1978</v>
      </c>
      <c r="C9003" s="10">
        <v>3231</v>
      </c>
      <c r="D9003">
        <v>1765</v>
      </c>
      <c r="E9003">
        <v>1140</v>
      </c>
      <c r="F9003">
        <v>284</v>
      </c>
      <c r="G9003">
        <v>42</v>
      </c>
      <c r="H9003">
        <v>0</v>
      </c>
      <c r="I9003">
        <v>8.89</v>
      </c>
      <c r="J9003" s="10">
        <v>52</v>
      </c>
      <c r="K9003" s="13">
        <f t="shared" si="282"/>
        <v>1989</v>
      </c>
      <c r="L9003" s="1" t="str">
        <f t="shared" si="281"/>
        <v/>
      </c>
    </row>
    <row r="9004" spans="1:12" ht="13.8" customHeight="1" x14ac:dyDescent="0.3">
      <c r="A9004" t="s">
        <v>142</v>
      </c>
      <c r="B9004">
        <v>1979</v>
      </c>
      <c r="C9004" s="10">
        <v>3306</v>
      </c>
      <c r="D9004">
        <v>1937</v>
      </c>
      <c r="E9004">
        <v>1031</v>
      </c>
      <c r="F9004">
        <v>295</v>
      </c>
      <c r="G9004">
        <v>43</v>
      </c>
      <c r="H9004">
        <v>0</v>
      </c>
      <c r="I9004">
        <v>9.08</v>
      </c>
      <c r="J9004" s="10">
        <v>56</v>
      </c>
      <c r="K9004" s="13">
        <f t="shared" si="282"/>
        <v>1989</v>
      </c>
      <c r="L9004" s="1" t="str">
        <f t="shared" si="281"/>
        <v/>
      </c>
    </row>
    <row r="9005" spans="1:12" ht="13.8" customHeight="1" x14ac:dyDescent="0.3">
      <c r="A9005" t="s">
        <v>142</v>
      </c>
      <c r="B9005">
        <v>1980</v>
      </c>
      <c r="C9005" s="10">
        <v>3007</v>
      </c>
      <c r="D9005">
        <v>1886</v>
      </c>
      <c r="E9005">
        <v>812</v>
      </c>
      <c r="F9005">
        <v>265</v>
      </c>
      <c r="G9005">
        <v>44</v>
      </c>
      <c r="H9005">
        <v>0</v>
      </c>
      <c r="I9005">
        <v>8.26</v>
      </c>
      <c r="J9005" s="10">
        <v>54</v>
      </c>
      <c r="K9005" s="13">
        <f t="shared" si="282"/>
        <v>1989</v>
      </c>
      <c r="L9005" s="1" t="str">
        <f t="shared" si="281"/>
        <v/>
      </c>
    </row>
    <row r="9006" spans="1:12" ht="13.8" customHeight="1" x14ac:dyDescent="0.3">
      <c r="A9006" t="s">
        <v>142</v>
      </c>
      <c r="B9006">
        <v>1981</v>
      </c>
      <c r="C9006" s="10">
        <v>2571</v>
      </c>
      <c r="D9006">
        <v>1538</v>
      </c>
      <c r="E9006">
        <v>784</v>
      </c>
      <c r="F9006">
        <v>203</v>
      </c>
      <c r="G9006">
        <v>47</v>
      </c>
      <c r="H9006">
        <v>0</v>
      </c>
      <c r="I9006">
        <v>7.06</v>
      </c>
      <c r="J9006" s="10">
        <v>50</v>
      </c>
      <c r="K9006" s="13">
        <f t="shared" si="282"/>
        <v>1989</v>
      </c>
      <c r="L9006" s="1" t="str">
        <f t="shared" si="281"/>
        <v/>
      </c>
    </row>
    <row r="9007" spans="1:12" ht="13.8" customHeight="1" x14ac:dyDescent="0.3">
      <c r="A9007" t="s">
        <v>142</v>
      </c>
      <c r="B9007">
        <v>1982</v>
      </c>
      <c r="C9007" s="10">
        <v>2416</v>
      </c>
      <c r="D9007">
        <v>1421</v>
      </c>
      <c r="E9007">
        <v>778</v>
      </c>
      <c r="F9007">
        <v>170</v>
      </c>
      <c r="G9007">
        <v>47</v>
      </c>
      <c r="H9007">
        <v>0</v>
      </c>
      <c r="I9007">
        <v>6.63</v>
      </c>
      <c r="J9007" s="10">
        <v>44</v>
      </c>
      <c r="K9007" s="13">
        <f t="shared" si="282"/>
        <v>1989</v>
      </c>
      <c r="L9007" s="1" t="str">
        <f t="shared" si="281"/>
        <v/>
      </c>
    </row>
    <row r="9008" spans="1:12" ht="13.8" customHeight="1" x14ac:dyDescent="0.3">
      <c r="A9008" t="s">
        <v>142</v>
      </c>
      <c r="B9008">
        <v>1983</v>
      </c>
      <c r="C9008" s="10">
        <v>2261</v>
      </c>
      <c r="D9008">
        <v>1306</v>
      </c>
      <c r="E9008">
        <v>745</v>
      </c>
      <c r="F9008">
        <v>162</v>
      </c>
      <c r="G9008">
        <v>48</v>
      </c>
      <c r="H9008">
        <v>0</v>
      </c>
      <c r="I9008">
        <v>6.2</v>
      </c>
      <c r="J9008" s="10">
        <v>44</v>
      </c>
      <c r="K9008" s="13">
        <f t="shared" si="282"/>
        <v>1989</v>
      </c>
      <c r="L9008" s="1" t="str">
        <f t="shared" si="281"/>
        <v/>
      </c>
    </row>
    <row r="9009" spans="1:12" ht="13.8" customHeight="1" x14ac:dyDescent="0.3">
      <c r="A9009" t="s">
        <v>142</v>
      </c>
      <c r="B9009">
        <v>1984</v>
      </c>
      <c r="C9009" s="10">
        <v>2435</v>
      </c>
      <c r="D9009">
        <v>1486</v>
      </c>
      <c r="E9009">
        <v>729</v>
      </c>
      <c r="F9009">
        <v>174</v>
      </c>
      <c r="G9009">
        <v>46</v>
      </c>
      <c r="H9009">
        <v>0</v>
      </c>
      <c r="I9009">
        <v>6.66</v>
      </c>
      <c r="J9009" s="10">
        <v>58</v>
      </c>
      <c r="K9009" s="13">
        <f t="shared" si="282"/>
        <v>1989</v>
      </c>
      <c r="L9009" s="1" t="str">
        <f t="shared" si="281"/>
        <v/>
      </c>
    </row>
    <row r="9010" spans="1:12" ht="13.8" customHeight="1" x14ac:dyDescent="0.3">
      <c r="A9010" t="s">
        <v>142</v>
      </c>
      <c r="B9010">
        <v>1985</v>
      </c>
      <c r="C9010" s="10">
        <v>2500</v>
      </c>
      <c r="D9010">
        <v>1482</v>
      </c>
      <c r="E9010">
        <v>789</v>
      </c>
      <c r="F9010">
        <v>189</v>
      </c>
      <c r="G9010">
        <v>40</v>
      </c>
      <c r="H9010">
        <v>0</v>
      </c>
      <c r="I9010">
        <v>6.82</v>
      </c>
      <c r="J9010" s="10">
        <v>62</v>
      </c>
      <c r="K9010" s="13">
        <f t="shared" si="282"/>
        <v>1989</v>
      </c>
      <c r="L9010" s="1" t="str">
        <f t="shared" si="281"/>
        <v/>
      </c>
    </row>
    <row r="9011" spans="1:12" ht="13.8" customHeight="1" x14ac:dyDescent="0.3">
      <c r="A9011" t="s">
        <v>142</v>
      </c>
      <c r="B9011">
        <v>1986</v>
      </c>
      <c r="C9011" s="10">
        <v>2457</v>
      </c>
      <c r="D9011">
        <v>1352</v>
      </c>
      <c r="E9011">
        <v>863</v>
      </c>
      <c r="F9011">
        <v>189</v>
      </c>
      <c r="G9011">
        <v>53</v>
      </c>
      <c r="H9011">
        <v>0</v>
      </c>
      <c r="I9011">
        <v>6.67</v>
      </c>
      <c r="J9011" s="10">
        <v>69</v>
      </c>
      <c r="K9011" s="13">
        <f t="shared" si="282"/>
        <v>1989</v>
      </c>
      <c r="L9011" s="1" t="str">
        <f t="shared" si="281"/>
        <v/>
      </c>
    </row>
    <row r="9012" spans="1:12" ht="13.8" customHeight="1" x14ac:dyDescent="0.3">
      <c r="A9012" t="s">
        <v>142</v>
      </c>
      <c r="B9012">
        <v>1987</v>
      </c>
      <c r="C9012" s="10">
        <v>2364</v>
      </c>
      <c r="D9012">
        <v>1098</v>
      </c>
      <c r="E9012">
        <v>982</v>
      </c>
      <c r="F9012">
        <v>214</v>
      </c>
      <c r="G9012">
        <v>69</v>
      </c>
      <c r="H9012">
        <v>0</v>
      </c>
      <c r="I9012">
        <v>6.37</v>
      </c>
      <c r="J9012" s="10">
        <v>86</v>
      </c>
      <c r="K9012" s="13">
        <f t="shared" si="282"/>
        <v>1989</v>
      </c>
      <c r="L9012" s="1" t="str">
        <f t="shared" si="281"/>
        <v/>
      </c>
    </row>
    <row r="9013" spans="1:12" ht="13.8" customHeight="1" x14ac:dyDescent="0.3">
      <c r="A9013" t="s">
        <v>142</v>
      </c>
      <c r="B9013">
        <v>1988</v>
      </c>
      <c r="C9013" s="10">
        <v>2435</v>
      </c>
      <c r="D9013">
        <v>1134</v>
      </c>
      <c r="E9013">
        <v>1003</v>
      </c>
      <c r="F9013">
        <v>222</v>
      </c>
      <c r="G9013">
        <v>77</v>
      </c>
      <c r="H9013">
        <v>0</v>
      </c>
      <c r="I9013">
        <v>6.52</v>
      </c>
      <c r="J9013" s="10">
        <v>89</v>
      </c>
      <c r="K9013" s="13">
        <f t="shared" si="282"/>
        <v>1989</v>
      </c>
      <c r="L9013" s="1" t="str">
        <f t="shared" si="281"/>
        <v/>
      </c>
    </row>
    <row r="9014" spans="1:12" ht="13.8" customHeight="1" x14ac:dyDescent="0.3">
      <c r="A9014" t="s">
        <v>142</v>
      </c>
      <c r="B9014">
        <v>1989</v>
      </c>
      <c r="C9014" s="10">
        <v>2634</v>
      </c>
      <c r="D9014">
        <v>1188</v>
      </c>
      <c r="E9014">
        <v>1113</v>
      </c>
      <c r="F9014">
        <v>253</v>
      </c>
      <c r="G9014">
        <v>80</v>
      </c>
      <c r="H9014">
        <v>0</v>
      </c>
      <c r="I9014">
        <v>6.98</v>
      </c>
      <c r="J9014" s="10">
        <v>91</v>
      </c>
      <c r="K9014" s="13">
        <f t="shared" si="282"/>
        <v>1989</v>
      </c>
      <c r="L9014" s="1" t="str">
        <f t="shared" si="281"/>
        <v/>
      </c>
    </row>
    <row r="9015" spans="1:12" ht="13.8" customHeight="1" x14ac:dyDescent="0.3">
      <c r="A9015" t="s">
        <v>142</v>
      </c>
      <c r="B9015">
        <v>1990</v>
      </c>
      <c r="C9015" s="10">
        <v>2728</v>
      </c>
      <c r="D9015">
        <v>1171</v>
      </c>
      <c r="E9015">
        <v>1202</v>
      </c>
      <c r="F9015">
        <v>268</v>
      </c>
      <c r="G9015">
        <v>86</v>
      </c>
      <c r="H9015">
        <v>0</v>
      </c>
      <c r="I9015">
        <v>7.16</v>
      </c>
      <c r="J9015" s="10">
        <v>109</v>
      </c>
      <c r="K9015" s="13">
        <f t="shared" si="282"/>
        <v>1990</v>
      </c>
      <c r="L9015" s="1" t="str">
        <f t="shared" si="281"/>
        <v/>
      </c>
    </row>
    <row r="9016" spans="1:12" ht="13.8" customHeight="1" x14ac:dyDescent="0.3">
      <c r="A9016" t="s">
        <v>142</v>
      </c>
      <c r="B9016">
        <v>1991</v>
      </c>
      <c r="C9016" s="10">
        <v>2895</v>
      </c>
      <c r="D9016">
        <v>1105</v>
      </c>
      <c r="E9016">
        <v>1417</v>
      </c>
      <c r="F9016">
        <v>279</v>
      </c>
      <c r="G9016">
        <v>94</v>
      </c>
      <c r="H9016">
        <v>0</v>
      </c>
      <c r="I9016">
        <v>7.5</v>
      </c>
      <c r="J9016" s="10">
        <v>114</v>
      </c>
      <c r="K9016" s="13">
        <f t="shared" si="282"/>
        <v>1990</v>
      </c>
      <c r="L9016" s="1" t="str">
        <f t="shared" si="281"/>
        <v/>
      </c>
    </row>
    <row r="9017" spans="1:12" ht="13.8" customHeight="1" x14ac:dyDescent="0.3">
      <c r="A9017" t="s">
        <v>142</v>
      </c>
      <c r="B9017">
        <v>1992</v>
      </c>
      <c r="C9017" s="10">
        <v>2883</v>
      </c>
      <c r="D9017">
        <v>1044</v>
      </c>
      <c r="E9017">
        <v>1466</v>
      </c>
      <c r="F9017">
        <v>291</v>
      </c>
      <c r="G9017">
        <v>82</v>
      </c>
      <c r="H9017">
        <v>0</v>
      </c>
      <c r="I9017">
        <v>7.38</v>
      </c>
      <c r="J9017" s="10">
        <v>110</v>
      </c>
      <c r="K9017" s="13">
        <f t="shared" si="282"/>
        <v>1990</v>
      </c>
      <c r="L9017" s="1" t="str">
        <f t="shared" si="281"/>
        <v/>
      </c>
    </row>
    <row r="9018" spans="1:12" ht="13.8" customHeight="1" x14ac:dyDescent="0.3">
      <c r="A9018" t="s">
        <v>142</v>
      </c>
      <c r="B9018">
        <v>1993</v>
      </c>
      <c r="C9018" s="10">
        <v>2942</v>
      </c>
      <c r="D9018">
        <v>1075</v>
      </c>
      <c r="E9018">
        <v>1468</v>
      </c>
      <c r="F9018">
        <v>302</v>
      </c>
      <c r="G9018">
        <v>98</v>
      </c>
      <c r="H9018">
        <v>0</v>
      </c>
      <c r="I9018">
        <v>7.43</v>
      </c>
      <c r="J9018" s="10">
        <v>109</v>
      </c>
      <c r="K9018" s="13">
        <f t="shared" si="282"/>
        <v>1990</v>
      </c>
      <c r="L9018" s="1" t="str">
        <f t="shared" si="281"/>
        <v/>
      </c>
    </row>
    <row r="9019" spans="1:12" ht="13.8" customHeight="1" x14ac:dyDescent="0.3">
      <c r="A9019" t="s">
        <v>142</v>
      </c>
      <c r="B9019">
        <v>1994</v>
      </c>
      <c r="C9019" s="10">
        <v>2779</v>
      </c>
      <c r="D9019">
        <v>936</v>
      </c>
      <c r="E9019">
        <v>1441</v>
      </c>
      <c r="F9019">
        <v>305</v>
      </c>
      <c r="G9019">
        <v>97</v>
      </c>
      <c r="H9019">
        <v>0</v>
      </c>
      <c r="I9019">
        <v>6.92</v>
      </c>
      <c r="J9019" s="10">
        <v>139</v>
      </c>
      <c r="K9019" s="13">
        <f t="shared" si="282"/>
        <v>1990</v>
      </c>
      <c r="L9019" s="1" t="str">
        <f t="shared" si="281"/>
        <v/>
      </c>
    </row>
    <row r="9020" spans="1:12" ht="13.8" customHeight="1" x14ac:dyDescent="0.3">
      <c r="A9020" t="s">
        <v>142</v>
      </c>
      <c r="B9020">
        <v>1995</v>
      </c>
      <c r="C9020" s="10">
        <v>2268</v>
      </c>
      <c r="D9020">
        <v>531</v>
      </c>
      <c r="E9020">
        <v>1292</v>
      </c>
      <c r="F9020">
        <v>348</v>
      </c>
      <c r="G9020">
        <v>97</v>
      </c>
      <c r="H9020">
        <v>0</v>
      </c>
      <c r="I9020">
        <v>5.57</v>
      </c>
      <c r="J9020" s="10">
        <v>157</v>
      </c>
      <c r="K9020" s="13">
        <f t="shared" si="282"/>
        <v>1990</v>
      </c>
      <c r="L9020" s="1" t="str">
        <f t="shared" si="281"/>
        <v/>
      </c>
    </row>
    <row r="9021" spans="1:12" ht="13.8" customHeight="1" x14ac:dyDescent="0.3">
      <c r="A9021" t="s">
        <v>142</v>
      </c>
      <c r="B9021">
        <v>1996</v>
      </c>
      <c r="C9021" s="10">
        <v>2301</v>
      </c>
      <c r="D9021">
        <v>502</v>
      </c>
      <c r="E9021">
        <v>1326</v>
      </c>
      <c r="F9021">
        <v>382</v>
      </c>
      <c r="G9021">
        <v>91</v>
      </c>
      <c r="H9021">
        <v>0</v>
      </c>
      <c r="I9021">
        <v>5.57</v>
      </c>
      <c r="J9021" s="10">
        <v>171</v>
      </c>
      <c r="K9021" s="13">
        <f t="shared" si="282"/>
        <v>1990</v>
      </c>
      <c r="L9021" s="1" t="str">
        <f t="shared" si="281"/>
        <v/>
      </c>
    </row>
    <row r="9022" spans="1:12" ht="13.8" customHeight="1" x14ac:dyDescent="0.3">
      <c r="A9022" t="s">
        <v>142</v>
      </c>
      <c r="B9022">
        <v>1997</v>
      </c>
      <c r="C9022" s="10">
        <v>2165</v>
      </c>
      <c r="D9022">
        <v>323</v>
      </c>
      <c r="E9022">
        <v>1358</v>
      </c>
      <c r="F9022">
        <v>391</v>
      </c>
      <c r="G9022">
        <v>93</v>
      </c>
      <c r="H9022">
        <v>0</v>
      </c>
      <c r="I9022">
        <v>5.16</v>
      </c>
      <c r="J9022" s="10">
        <v>209</v>
      </c>
      <c r="K9022" s="13">
        <f t="shared" si="282"/>
        <v>1990</v>
      </c>
      <c r="L9022" s="1" t="str">
        <f t="shared" si="281"/>
        <v/>
      </c>
    </row>
    <row r="9023" spans="1:12" ht="13.8" customHeight="1" x14ac:dyDescent="0.3">
      <c r="A9023" t="s">
        <v>142</v>
      </c>
      <c r="B9023">
        <v>1998</v>
      </c>
      <c r="C9023" s="10">
        <v>2006</v>
      </c>
      <c r="D9023">
        <v>116</v>
      </c>
      <c r="E9023">
        <v>1400</v>
      </c>
      <c r="F9023">
        <v>395</v>
      </c>
      <c r="G9023">
        <v>95</v>
      </c>
      <c r="H9023">
        <v>0</v>
      </c>
      <c r="I9023">
        <v>4.72</v>
      </c>
      <c r="J9023" s="10">
        <v>235</v>
      </c>
      <c r="K9023" s="13">
        <f t="shared" si="282"/>
        <v>1990</v>
      </c>
      <c r="L9023" s="1" t="str">
        <f t="shared" si="281"/>
        <v/>
      </c>
    </row>
    <row r="9024" spans="1:12" ht="13.8" customHeight="1" x14ac:dyDescent="0.3">
      <c r="A9024" t="s">
        <v>142</v>
      </c>
      <c r="B9024">
        <v>1999</v>
      </c>
      <c r="C9024" s="10">
        <v>2096</v>
      </c>
      <c r="D9024">
        <v>117</v>
      </c>
      <c r="E9024">
        <v>1469</v>
      </c>
      <c r="F9024">
        <v>410</v>
      </c>
      <c r="G9024">
        <v>101</v>
      </c>
      <c r="H9024">
        <v>0</v>
      </c>
      <c r="I9024">
        <v>4.87</v>
      </c>
      <c r="J9024" s="10">
        <v>276</v>
      </c>
      <c r="K9024" s="13">
        <f t="shared" si="282"/>
        <v>1990</v>
      </c>
      <c r="L9024" s="1" t="str">
        <f t="shared" si="281"/>
        <v/>
      </c>
    </row>
    <row r="9025" spans="1:12" ht="13.8" customHeight="1" x14ac:dyDescent="0.3">
      <c r="A9025" t="s">
        <v>142</v>
      </c>
      <c r="B9025">
        <v>2000</v>
      </c>
      <c r="C9025" s="10">
        <v>2247</v>
      </c>
      <c r="D9025">
        <v>130</v>
      </c>
      <c r="E9025">
        <v>1596</v>
      </c>
      <c r="F9025">
        <v>419</v>
      </c>
      <c r="G9025">
        <v>102</v>
      </c>
      <c r="H9025">
        <v>0</v>
      </c>
      <c r="I9025">
        <v>5.16</v>
      </c>
      <c r="J9025" s="10">
        <v>267</v>
      </c>
      <c r="K9025" s="13">
        <f t="shared" si="282"/>
        <v>1990</v>
      </c>
      <c r="L9025" s="1" t="str">
        <f t="shared" si="281"/>
        <v/>
      </c>
    </row>
    <row r="9026" spans="1:12" ht="13.8" customHeight="1" x14ac:dyDescent="0.3">
      <c r="A9026" t="s">
        <v>142</v>
      </c>
      <c r="B9026">
        <v>2001</v>
      </c>
      <c r="C9026" s="10">
        <v>2400</v>
      </c>
      <c r="D9026">
        <v>142</v>
      </c>
      <c r="E9026">
        <v>1693</v>
      </c>
      <c r="F9026">
        <v>466</v>
      </c>
      <c r="G9026">
        <v>99</v>
      </c>
      <c r="H9026">
        <v>0</v>
      </c>
      <c r="I9026">
        <v>5.46</v>
      </c>
      <c r="J9026" s="10">
        <v>288</v>
      </c>
      <c r="K9026" s="13">
        <f t="shared" si="282"/>
        <v>1990</v>
      </c>
      <c r="L9026" s="1" t="str">
        <f t="shared" ref="L9026:L9089" si="283">IF(AND(B9026&gt;2011),1,"")</f>
        <v/>
      </c>
    </row>
    <row r="9027" spans="1:12" ht="13.8" customHeight="1" x14ac:dyDescent="0.3">
      <c r="A9027" t="s">
        <v>142</v>
      </c>
      <c r="B9027">
        <v>2002</v>
      </c>
      <c r="C9027" s="10">
        <v>2568</v>
      </c>
      <c r="D9027">
        <v>85</v>
      </c>
      <c r="E9027">
        <v>1717</v>
      </c>
      <c r="F9027">
        <v>666</v>
      </c>
      <c r="G9027">
        <v>99</v>
      </c>
      <c r="H9027">
        <v>0</v>
      </c>
      <c r="I9027">
        <v>5.8</v>
      </c>
      <c r="J9027" s="10">
        <v>312</v>
      </c>
      <c r="K9027" s="13">
        <f t="shared" si="282"/>
        <v>1990</v>
      </c>
      <c r="L9027" s="1" t="str">
        <f t="shared" si="283"/>
        <v/>
      </c>
    </row>
    <row r="9028" spans="1:12" ht="13.8" customHeight="1" x14ac:dyDescent="0.3">
      <c r="A9028" t="s">
        <v>142</v>
      </c>
      <c r="B9028">
        <v>2003</v>
      </c>
      <c r="C9028" s="10">
        <v>2701</v>
      </c>
      <c r="D9028">
        <v>66</v>
      </c>
      <c r="E9028">
        <v>1863</v>
      </c>
      <c r="F9028">
        <v>674</v>
      </c>
      <c r="G9028">
        <v>97</v>
      </c>
      <c r="H9028">
        <v>0</v>
      </c>
      <c r="I9028">
        <v>6.05</v>
      </c>
      <c r="J9028" s="10">
        <v>325</v>
      </c>
      <c r="K9028" s="13">
        <f t="shared" si="282"/>
        <v>1990</v>
      </c>
      <c r="L9028" s="1" t="str">
        <f t="shared" si="283"/>
        <v/>
      </c>
    </row>
    <row r="9029" spans="1:12" ht="13.8" customHeight="1" x14ac:dyDescent="0.3">
      <c r="A9029" t="s">
        <v>142</v>
      </c>
      <c r="B9029">
        <v>2004</v>
      </c>
      <c r="C9029" s="10">
        <v>3073</v>
      </c>
      <c r="D9029">
        <v>95</v>
      </c>
      <c r="E9029">
        <v>2122</v>
      </c>
      <c r="F9029">
        <v>747</v>
      </c>
      <c r="G9029">
        <v>108</v>
      </c>
      <c r="H9029">
        <v>0</v>
      </c>
      <c r="I9029">
        <v>6.81</v>
      </c>
      <c r="J9029" s="10">
        <v>354</v>
      </c>
      <c r="K9029" s="13">
        <f t="shared" si="282"/>
        <v>1990</v>
      </c>
      <c r="L9029" s="1" t="str">
        <f t="shared" si="283"/>
        <v/>
      </c>
    </row>
    <row r="9030" spans="1:12" ht="13.8" customHeight="1" x14ac:dyDescent="0.3">
      <c r="A9030" t="s">
        <v>142</v>
      </c>
      <c r="B9030">
        <v>2005</v>
      </c>
      <c r="C9030" s="10">
        <v>3149</v>
      </c>
      <c r="D9030">
        <v>91</v>
      </c>
      <c r="E9030">
        <v>2220</v>
      </c>
      <c r="F9030">
        <v>735</v>
      </c>
      <c r="G9030">
        <v>103</v>
      </c>
      <c r="H9030">
        <v>0</v>
      </c>
      <c r="I9030">
        <v>6.89</v>
      </c>
      <c r="J9030" s="10">
        <v>359</v>
      </c>
      <c r="K9030" s="13">
        <f t="shared" si="282"/>
        <v>1990</v>
      </c>
      <c r="L9030" s="1" t="str">
        <f t="shared" si="283"/>
        <v/>
      </c>
    </row>
    <row r="9031" spans="1:12" ht="13.8" customHeight="1" x14ac:dyDescent="0.3">
      <c r="A9031" t="s">
        <v>142</v>
      </c>
      <c r="B9031">
        <v>2006</v>
      </c>
      <c r="C9031" s="10">
        <v>3095</v>
      </c>
      <c r="D9031">
        <v>108</v>
      </c>
      <c r="E9031">
        <v>2096</v>
      </c>
      <c r="F9031">
        <v>768</v>
      </c>
      <c r="G9031">
        <v>123</v>
      </c>
      <c r="H9031">
        <v>0</v>
      </c>
      <c r="I9031">
        <v>6.65</v>
      </c>
      <c r="J9031" s="10">
        <v>337</v>
      </c>
      <c r="K9031" s="13">
        <f t="shared" si="282"/>
        <v>1990</v>
      </c>
      <c r="L9031" s="1" t="str">
        <f t="shared" si="283"/>
        <v/>
      </c>
    </row>
    <row r="9032" spans="1:12" ht="13.8" customHeight="1" x14ac:dyDescent="0.3">
      <c r="A9032" t="s">
        <v>142</v>
      </c>
      <c r="B9032">
        <v>2007</v>
      </c>
      <c r="C9032" s="10">
        <v>3005</v>
      </c>
      <c r="D9032">
        <v>89</v>
      </c>
      <c r="E9032">
        <v>2052</v>
      </c>
      <c r="F9032">
        <v>717</v>
      </c>
      <c r="G9032">
        <v>147</v>
      </c>
      <c r="H9032">
        <v>0</v>
      </c>
      <c r="I9032">
        <v>6.31</v>
      </c>
      <c r="J9032" s="10">
        <v>362</v>
      </c>
      <c r="K9032" s="13">
        <f t="shared" ref="K9032:K9095" si="284">IF(B9032&lt;1990,IF(B9032&lt;1959,1958,1989),1990)</f>
        <v>1990</v>
      </c>
      <c r="L9032" s="1" t="str">
        <f t="shared" si="283"/>
        <v/>
      </c>
    </row>
    <row r="9033" spans="1:12" ht="13.8" customHeight="1" x14ac:dyDescent="0.3">
      <c r="A9033" t="s">
        <v>142</v>
      </c>
      <c r="B9033">
        <v>2008</v>
      </c>
      <c r="C9033" s="10">
        <v>2983</v>
      </c>
      <c r="D9033">
        <v>86</v>
      </c>
      <c r="E9033">
        <v>2066</v>
      </c>
      <c r="F9033">
        <v>683</v>
      </c>
      <c r="G9033">
        <v>148</v>
      </c>
      <c r="H9033">
        <v>0</v>
      </c>
      <c r="I9033">
        <v>6.12</v>
      </c>
      <c r="J9033" s="10">
        <v>364</v>
      </c>
      <c r="K9033" s="13">
        <f t="shared" si="284"/>
        <v>1990</v>
      </c>
      <c r="L9033" s="1" t="str">
        <f t="shared" si="283"/>
        <v/>
      </c>
    </row>
    <row r="9034" spans="1:12" ht="13.8" customHeight="1" x14ac:dyDescent="0.3">
      <c r="A9034" t="s">
        <v>142</v>
      </c>
      <c r="B9034">
        <v>2009</v>
      </c>
      <c r="C9034" s="10">
        <v>2834</v>
      </c>
      <c r="D9034">
        <v>79</v>
      </c>
      <c r="E9034">
        <v>1925</v>
      </c>
      <c r="F9034">
        <v>695</v>
      </c>
      <c r="G9034">
        <v>136</v>
      </c>
      <c r="H9034">
        <v>0</v>
      </c>
      <c r="I9034">
        <v>5.71</v>
      </c>
      <c r="J9034" s="10">
        <v>349</v>
      </c>
      <c r="K9034" s="13">
        <f t="shared" si="284"/>
        <v>1990</v>
      </c>
      <c r="L9034" s="1" t="str">
        <f t="shared" si="283"/>
        <v/>
      </c>
    </row>
    <row r="9035" spans="1:12" ht="13.8" customHeight="1" x14ac:dyDescent="0.3">
      <c r="A9035" t="s">
        <v>142</v>
      </c>
      <c r="B9035">
        <v>2010</v>
      </c>
      <c r="C9035" s="10">
        <v>2991</v>
      </c>
      <c r="D9035">
        <v>78</v>
      </c>
      <c r="E9035">
        <v>2019</v>
      </c>
      <c r="F9035">
        <v>747</v>
      </c>
      <c r="G9035">
        <v>147</v>
      </c>
      <c r="H9035">
        <v>0</v>
      </c>
      <c r="I9035">
        <v>5.89</v>
      </c>
      <c r="J9035" s="10">
        <v>358</v>
      </c>
      <c r="K9035" s="13">
        <f t="shared" si="284"/>
        <v>1990</v>
      </c>
      <c r="L9035" s="1" t="str">
        <f t="shared" si="283"/>
        <v/>
      </c>
    </row>
    <row r="9036" spans="1:12" ht="13.8" customHeight="1" x14ac:dyDescent="0.3">
      <c r="A9036" t="s">
        <v>142</v>
      </c>
      <c r="B9036">
        <v>2011</v>
      </c>
      <c r="C9036" s="10">
        <v>2983</v>
      </c>
      <c r="D9036">
        <v>60</v>
      </c>
      <c r="E9036">
        <v>2099</v>
      </c>
      <c r="F9036">
        <v>645</v>
      </c>
      <c r="G9036">
        <v>179</v>
      </c>
      <c r="H9036">
        <v>0</v>
      </c>
      <c r="I9036">
        <v>5.74</v>
      </c>
      <c r="J9036" s="10">
        <v>335</v>
      </c>
      <c r="K9036" s="13">
        <f t="shared" si="284"/>
        <v>1990</v>
      </c>
      <c r="L9036" s="1" t="str">
        <f t="shared" si="283"/>
        <v/>
      </c>
    </row>
    <row r="9037" spans="1:12" ht="13.8" customHeight="1" x14ac:dyDescent="0.3">
      <c r="A9037" t="s">
        <v>142</v>
      </c>
      <c r="B9037">
        <v>2012</v>
      </c>
      <c r="C9037" s="10">
        <v>2908</v>
      </c>
      <c r="D9037">
        <v>56</v>
      </c>
      <c r="E9037">
        <v>2036</v>
      </c>
      <c r="F9037">
        <v>656</v>
      </c>
      <c r="G9037">
        <v>160</v>
      </c>
      <c r="H9037">
        <v>0</v>
      </c>
      <c r="I9037">
        <v>5.46</v>
      </c>
      <c r="J9037" s="10">
        <v>309</v>
      </c>
      <c r="K9037" s="13">
        <f t="shared" si="284"/>
        <v>1990</v>
      </c>
      <c r="L9037" s="1">
        <f t="shared" si="283"/>
        <v>1</v>
      </c>
    </row>
    <row r="9038" spans="1:12" ht="13.8" customHeight="1" x14ac:dyDescent="0.3">
      <c r="A9038" t="s">
        <v>142</v>
      </c>
      <c r="B9038">
        <v>2013</v>
      </c>
      <c r="C9038" s="10">
        <v>2741</v>
      </c>
      <c r="D9038">
        <v>49</v>
      </c>
      <c r="E9038">
        <v>2004</v>
      </c>
      <c r="F9038">
        <v>556</v>
      </c>
      <c r="G9038">
        <v>133</v>
      </c>
      <c r="H9038">
        <v>0</v>
      </c>
      <c r="I9038">
        <v>5.03</v>
      </c>
      <c r="J9038" s="10">
        <v>310</v>
      </c>
      <c r="K9038" s="13">
        <f t="shared" si="284"/>
        <v>1990</v>
      </c>
      <c r="L9038" s="1">
        <f t="shared" si="283"/>
        <v>1</v>
      </c>
    </row>
    <row r="9039" spans="1:12" ht="13.8" customHeight="1" x14ac:dyDescent="0.3">
      <c r="A9039" t="s">
        <v>142</v>
      </c>
      <c r="B9039">
        <v>2014</v>
      </c>
      <c r="C9039" s="10">
        <v>2634</v>
      </c>
      <c r="D9039">
        <v>55</v>
      </c>
      <c r="E9039">
        <v>1903</v>
      </c>
      <c r="F9039">
        <v>527</v>
      </c>
      <c r="G9039">
        <v>150</v>
      </c>
      <c r="H9039">
        <v>0</v>
      </c>
      <c r="I9039">
        <v>4.7300000000000004</v>
      </c>
      <c r="J9039" s="10">
        <v>337</v>
      </c>
      <c r="K9039" s="13">
        <f t="shared" si="284"/>
        <v>1990</v>
      </c>
      <c r="L9039" s="1">
        <f t="shared" si="283"/>
        <v>1</v>
      </c>
    </row>
    <row r="9040" spans="1:12" ht="13.8" customHeight="1" x14ac:dyDescent="0.3">
      <c r="A9040" t="s">
        <v>143</v>
      </c>
      <c r="B9040">
        <v>1954</v>
      </c>
      <c r="C9040" s="10">
        <v>6</v>
      </c>
      <c r="D9040">
        <v>2</v>
      </c>
      <c r="E9040">
        <v>3</v>
      </c>
      <c r="F9040">
        <v>0</v>
      </c>
      <c r="G9040">
        <v>0</v>
      </c>
      <c r="H9040">
        <v>0</v>
      </c>
      <c r="I9040">
        <v>0.03</v>
      </c>
      <c r="J9040" s="10">
        <v>0</v>
      </c>
      <c r="K9040" s="13">
        <f t="shared" si="284"/>
        <v>1958</v>
      </c>
      <c r="L9040" s="1" t="str">
        <f t="shared" si="283"/>
        <v/>
      </c>
    </row>
    <row r="9041" spans="1:12" ht="13.8" customHeight="1" x14ac:dyDescent="0.3">
      <c r="A9041" t="s">
        <v>143</v>
      </c>
      <c r="B9041">
        <v>1955</v>
      </c>
      <c r="C9041" s="10">
        <v>6</v>
      </c>
      <c r="D9041">
        <v>1</v>
      </c>
      <c r="E9041">
        <v>4</v>
      </c>
      <c r="F9041">
        <v>0</v>
      </c>
      <c r="G9041">
        <v>0</v>
      </c>
      <c r="H9041">
        <v>0</v>
      </c>
      <c r="I9041">
        <v>0.03</v>
      </c>
      <c r="J9041" s="10">
        <v>0</v>
      </c>
      <c r="K9041" s="13">
        <f t="shared" si="284"/>
        <v>1958</v>
      </c>
      <c r="L9041" s="1" t="str">
        <f t="shared" si="283"/>
        <v/>
      </c>
    </row>
    <row r="9042" spans="1:12" ht="13.8" customHeight="1" x14ac:dyDescent="0.3">
      <c r="A9042" t="s">
        <v>143</v>
      </c>
      <c r="B9042">
        <v>1956</v>
      </c>
      <c r="C9042" s="10">
        <v>7</v>
      </c>
      <c r="D9042">
        <v>2</v>
      </c>
      <c r="E9042">
        <v>5</v>
      </c>
      <c r="F9042">
        <v>0</v>
      </c>
      <c r="G9042">
        <v>0</v>
      </c>
      <c r="H9042">
        <v>0</v>
      </c>
      <c r="I9042">
        <v>0.04</v>
      </c>
      <c r="J9042" s="10">
        <v>0</v>
      </c>
      <c r="K9042" s="13">
        <f t="shared" si="284"/>
        <v>1958</v>
      </c>
      <c r="L9042" s="1" t="str">
        <f t="shared" si="283"/>
        <v/>
      </c>
    </row>
    <row r="9043" spans="1:12" ht="13.8" customHeight="1" x14ac:dyDescent="0.3">
      <c r="A9043" t="s">
        <v>143</v>
      </c>
      <c r="B9043">
        <v>1957</v>
      </c>
      <c r="C9043" s="10">
        <v>8</v>
      </c>
      <c r="D9043">
        <v>3</v>
      </c>
      <c r="E9043">
        <v>5</v>
      </c>
      <c r="F9043">
        <v>0</v>
      </c>
      <c r="G9043">
        <v>0</v>
      </c>
      <c r="H9043">
        <v>0</v>
      </c>
      <c r="I9043">
        <v>0.05</v>
      </c>
      <c r="J9043" s="10">
        <v>0</v>
      </c>
      <c r="K9043" s="13">
        <f t="shared" si="284"/>
        <v>1958</v>
      </c>
      <c r="L9043" s="1" t="str">
        <f t="shared" si="283"/>
        <v/>
      </c>
    </row>
    <row r="9044" spans="1:12" ht="13.8" customHeight="1" x14ac:dyDescent="0.3">
      <c r="A9044" t="s">
        <v>143</v>
      </c>
      <c r="B9044">
        <v>1958</v>
      </c>
      <c r="C9044" s="10">
        <v>8</v>
      </c>
      <c r="D9044">
        <v>4</v>
      </c>
      <c r="E9044">
        <v>4</v>
      </c>
      <c r="F9044">
        <v>0</v>
      </c>
      <c r="G9044">
        <v>0</v>
      </c>
      <c r="H9044">
        <v>0</v>
      </c>
      <c r="I9044">
        <v>0.05</v>
      </c>
      <c r="J9044" s="10">
        <v>0</v>
      </c>
      <c r="K9044" s="13">
        <f t="shared" si="284"/>
        <v>1958</v>
      </c>
      <c r="L9044" s="1" t="str">
        <f t="shared" si="283"/>
        <v/>
      </c>
    </row>
    <row r="9045" spans="1:12" ht="13.8" customHeight="1" x14ac:dyDescent="0.3">
      <c r="A9045" t="s">
        <v>143</v>
      </c>
      <c r="B9045">
        <v>1959</v>
      </c>
      <c r="C9045" s="10">
        <v>10</v>
      </c>
      <c r="D9045">
        <v>4</v>
      </c>
      <c r="E9045">
        <v>7</v>
      </c>
      <c r="F9045">
        <v>0</v>
      </c>
      <c r="G9045">
        <v>0</v>
      </c>
      <c r="H9045">
        <v>0</v>
      </c>
      <c r="I9045">
        <v>0.06</v>
      </c>
      <c r="J9045" s="10">
        <v>0</v>
      </c>
      <c r="K9045" s="13">
        <f t="shared" si="284"/>
        <v>1989</v>
      </c>
      <c r="L9045" s="1" t="str">
        <f t="shared" si="283"/>
        <v/>
      </c>
    </row>
    <row r="9046" spans="1:12" ht="13.8" customHeight="1" x14ac:dyDescent="0.3">
      <c r="A9046" t="s">
        <v>143</v>
      </c>
      <c r="B9046">
        <v>1960</v>
      </c>
      <c r="C9046" s="10">
        <v>14</v>
      </c>
      <c r="D9046">
        <v>4</v>
      </c>
      <c r="E9046">
        <v>10</v>
      </c>
      <c r="F9046">
        <v>0</v>
      </c>
      <c r="G9046">
        <v>0</v>
      </c>
      <c r="H9046">
        <v>0</v>
      </c>
      <c r="I9046">
        <v>0.08</v>
      </c>
      <c r="J9046" s="10">
        <v>0</v>
      </c>
      <c r="K9046" s="13">
        <f t="shared" si="284"/>
        <v>1989</v>
      </c>
      <c r="L9046" s="1" t="str">
        <f t="shared" si="283"/>
        <v/>
      </c>
    </row>
    <row r="9047" spans="1:12" ht="13.8" customHeight="1" x14ac:dyDescent="0.3">
      <c r="A9047" t="s">
        <v>143</v>
      </c>
      <c r="B9047">
        <v>1961</v>
      </c>
      <c r="C9047" s="10">
        <v>19</v>
      </c>
      <c r="D9047">
        <v>5</v>
      </c>
      <c r="E9047">
        <v>14</v>
      </c>
      <c r="F9047">
        <v>0</v>
      </c>
      <c r="G9047">
        <v>0</v>
      </c>
      <c r="H9047">
        <v>0</v>
      </c>
      <c r="I9047">
        <v>0.11</v>
      </c>
      <c r="J9047" s="10">
        <v>0</v>
      </c>
      <c r="K9047" s="13">
        <f t="shared" si="284"/>
        <v>1989</v>
      </c>
      <c r="L9047" s="1" t="str">
        <f t="shared" si="283"/>
        <v/>
      </c>
    </row>
    <row r="9048" spans="1:12" ht="13.8" customHeight="1" x14ac:dyDescent="0.3">
      <c r="A9048" t="s">
        <v>143</v>
      </c>
      <c r="B9048">
        <v>1962</v>
      </c>
      <c r="C9048" s="10">
        <v>26</v>
      </c>
      <c r="D9048">
        <v>4</v>
      </c>
      <c r="E9048">
        <v>23</v>
      </c>
      <c r="F9048">
        <v>0</v>
      </c>
      <c r="G9048">
        <v>0</v>
      </c>
      <c r="H9048">
        <v>0</v>
      </c>
      <c r="I9048">
        <v>0.14000000000000001</v>
      </c>
      <c r="J9048" s="10">
        <v>0</v>
      </c>
      <c r="K9048" s="13">
        <f t="shared" si="284"/>
        <v>1989</v>
      </c>
      <c r="L9048" s="1" t="str">
        <f t="shared" si="283"/>
        <v/>
      </c>
    </row>
    <row r="9049" spans="1:12" ht="13.8" customHeight="1" x14ac:dyDescent="0.3">
      <c r="A9049" t="s">
        <v>143</v>
      </c>
      <c r="B9049">
        <v>1963</v>
      </c>
      <c r="C9049" s="10">
        <v>29</v>
      </c>
      <c r="D9049">
        <v>5</v>
      </c>
      <c r="E9049">
        <v>24</v>
      </c>
      <c r="F9049">
        <v>0</v>
      </c>
      <c r="G9049">
        <v>0</v>
      </c>
      <c r="H9049">
        <v>0</v>
      </c>
      <c r="I9049">
        <v>0.16</v>
      </c>
      <c r="J9049" s="10">
        <v>0</v>
      </c>
      <c r="K9049" s="13">
        <f t="shared" si="284"/>
        <v>1989</v>
      </c>
      <c r="L9049" s="1" t="str">
        <f t="shared" si="283"/>
        <v/>
      </c>
    </row>
    <row r="9050" spans="1:12" ht="13.8" customHeight="1" x14ac:dyDescent="0.3">
      <c r="A9050" t="s">
        <v>143</v>
      </c>
      <c r="B9050">
        <v>1964</v>
      </c>
      <c r="C9050" s="10">
        <v>35</v>
      </c>
      <c r="D9050">
        <v>4</v>
      </c>
      <c r="E9050">
        <v>31</v>
      </c>
      <c r="F9050">
        <v>0</v>
      </c>
      <c r="G9050">
        <v>0</v>
      </c>
      <c r="H9050">
        <v>0</v>
      </c>
      <c r="I9050">
        <v>0.18</v>
      </c>
      <c r="J9050" s="10">
        <v>0</v>
      </c>
      <c r="K9050" s="13">
        <f t="shared" si="284"/>
        <v>1989</v>
      </c>
      <c r="L9050" s="1" t="str">
        <f t="shared" si="283"/>
        <v/>
      </c>
    </row>
    <row r="9051" spans="1:12" ht="13.8" customHeight="1" x14ac:dyDescent="0.3">
      <c r="A9051" t="s">
        <v>143</v>
      </c>
      <c r="B9051">
        <v>1965</v>
      </c>
      <c r="C9051" s="10">
        <v>36</v>
      </c>
      <c r="D9051">
        <v>3</v>
      </c>
      <c r="E9051">
        <v>33</v>
      </c>
      <c r="F9051">
        <v>0</v>
      </c>
      <c r="G9051">
        <v>0</v>
      </c>
      <c r="H9051">
        <v>0</v>
      </c>
      <c r="I9051">
        <v>0.17</v>
      </c>
      <c r="J9051" s="10">
        <v>0</v>
      </c>
      <c r="K9051" s="13">
        <f t="shared" si="284"/>
        <v>1989</v>
      </c>
      <c r="L9051" s="1" t="str">
        <f t="shared" si="283"/>
        <v/>
      </c>
    </row>
    <row r="9052" spans="1:12" ht="13.8" customHeight="1" x14ac:dyDescent="0.3">
      <c r="A9052" t="s">
        <v>143</v>
      </c>
      <c r="B9052">
        <v>1966</v>
      </c>
      <c r="C9052" s="10">
        <v>41</v>
      </c>
      <c r="D9052">
        <v>3</v>
      </c>
      <c r="E9052">
        <v>38</v>
      </c>
      <c r="F9052">
        <v>0</v>
      </c>
      <c r="G9052">
        <v>0</v>
      </c>
      <c r="H9052">
        <v>0</v>
      </c>
      <c r="I9052">
        <v>0.19</v>
      </c>
      <c r="J9052" s="10">
        <v>0</v>
      </c>
      <c r="K9052" s="13">
        <f t="shared" si="284"/>
        <v>1989</v>
      </c>
      <c r="L9052" s="1" t="str">
        <f t="shared" si="283"/>
        <v/>
      </c>
    </row>
    <row r="9053" spans="1:12" ht="13.8" customHeight="1" x14ac:dyDescent="0.3">
      <c r="A9053" t="s">
        <v>143</v>
      </c>
      <c r="B9053">
        <v>1967</v>
      </c>
      <c r="C9053" s="10">
        <v>45</v>
      </c>
      <c r="D9053">
        <v>3</v>
      </c>
      <c r="E9053">
        <v>42</v>
      </c>
      <c r="F9053">
        <v>0</v>
      </c>
      <c r="G9053">
        <v>0</v>
      </c>
      <c r="H9053">
        <v>0</v>
      </c>
      <c r="I9053">
        <v>0.2</v>
      </c>
      <c r="J9053" s="10">
        <v>0</v>
      </c>
      <c r="K9053" s="13">
        <f t="shared" si="284"/>
        <v>1989</v>
      </c>
      <c r="L9053" s="1" t="str">
        <f t="shared" si="283"/>
        <v/>
      </c>
    </row>
    <row r="9054" spans="1:12" ht="13.8" customHeight="1" x14ac:dyDescent="0.3">
      <c r="A9054" t="s">
        <v>143</v>
      </c>
      <c r="B9054">
        <v>1968</v>
      </c>
      <c r="C9054" s="10">
        <v>46</v>
      </c>
      <c r="D9054">
        <v>3</v>
      </c>
      <c r="E9054">
        <v>43</v>
      </c>
      <c r="F9054">
        <v>0</v>
      </c>
      <c r="G9054">
        <v>0</v>
      </c>
      <c r="H9054">
        <v>0</v>
      </c>
      <c r="I9054">
        <v>0.19</v>
      </c>
      <c r="J9054" s="10">
        <v>0</v>
      </c>
      <c r="K9054" s="13">
        <f t="shared" si="284"/>
        <v>1989</v>
      </c>
      <c r="L9054" s="1" t="str">
        <f t="shared" si="283"/>
        <v/>
      </c>
    </row>
    <row r="9055" spans="1:12" ht="13.8" customHeight="1" x14ac:dyDescent="0.3">
      <c r="A9055" t="s">
        <v>143</v>
      </c>
      <c r="B9055">
        <v>1969</v>
      </c>
      <c r="C9055" s="10">
        <v>46</v>
      </c>
      <c r="D9055">
        <v>2</v>
      </c>
      <c r="E9055">
        <v>44</v>
      </c>
      <c r="F9055">
        <v>0</v>
      </c>
      <c r="G9055">
        <v>0</v>
      </c>
      <c r="H9055">
        <v>0</v>
      </c>
      <c r="I9055">
        <v>0.19</v>
      </c>
      <c r="J9055" s="10">
        <v>0</v>
      </c>
      <c r="K9055" s="13">
        <f t="shared" si="284"/>
        <v>1989</v>
      </c>
      <c r="L9055" s="1" t="str">
        <f t="shared" si="283"/>
        <v/>
      </c>
    </row>
    <row r="9056" spans="1:12" ht="13.8" customHeight="1" x14ac:dyDescent="0.3">
      <c r="A9056" t="s">
        <v>143</v>
      </c>
      <c r="B9056">
        <v>1970</v>
      </c>
      <c r="C9056" s="10">
        <v>56</v>
      </c>
      <c r="D9056">
        <v>4</v>
      </c>
      <c r="E9056">
        <v>53</v>
      </c>
      <c r="F9056">
        <v>0</v>
      </c>
      <c r="G9056">
        <v>0</v>
      </c>
      <c r="H9056">
        <v>0</v>
      </c>
      <c r="I9056">
        <v>0.22</v>
      </c>
      <c r="J9056" s="10">
        <v>0</v>
      </c>
      <c r="K9056" s="13">
        <f t="shared" si="284"/>
        <v>1989</v>
      </c>
      <c r="L9056" s="1" t="str">
        <f t="shared" si="283"/>
        <v/>
      </c>
    </row>
    <row r="9057" spans="1:12" ht="13.8" customHeight="1" x14ac:dyDescent="0.3">
      <c r="A9057" t="s">
        <v>143</v>
      </c>
      <c r="B9057">
        <v>1971</v>
      </c>
      <c r="C9057" s="10">
        <v>62</v>
      </c>
      <c r="D9057">
        <v>2</v>
      </c>
      <c r="E9057">
        <v>59</v>
      </c>
      <c r="F9057">
        <v>0</v>
      </c>
      <c r="G9057">
        <v>0</v>
      </c>
      <c r="H9057">
        <v>0</v>
      </c>
      <c r="I9057">
        <v>0.24</v>
      </c>
      <c r="J9057" s="10">
        <v>0</v>
      </c>
      <c r="K9057" s="13">
        <f t="shared" si="284"/>
        <v>1989</v>
      </c>
      <c r="L9057" s="1" t="str">
        <f t="shared" si="283"/>
        <v/>
      </c>
    </row>
    <row r="9058" spans="1:12" ht="13.8" customHeight="1" x14ac:dyDescent="0.3">
      <c r="A9058" t="s">
        <v>143</v>
      </c>
      <c r="B9058">
        <v>1972</v>
      </c>
      <c r="C9058" s="10">
        <v>63</v>
      </c>
      <c r="D9058">
        <v>1</v>
      </c>
      <c r="E9058">
        <v>62</v>
      </c>
      <c r="F9058">
        <v>0</v>
      </c>
      <c r="G9058">
        <v>0</v>
      </c>
      <c r="H9058">
        <v>0</v>
      </c>
      <c r="I9058">
        <v>0.25</v>
      </c>
      <c r="J9058" s="10">
        <v>0</v>
      </c>
      <c r="K9058" s="13">
        <f t="shared" si="284"/>
        <v>1989</v>
      </c>
      <c r="L9058" s="1" t="str">
        <f t="shared" si="283"/>
        <v/>
      </c>
    </row>
    <row r="9059" spans="1:12" ht="13.8" customHeight="1" x14ac:dyDescent="0.3">
      <c r="A9059" t="s">
        <v>143</v>
      </c>
      <c r="B9059">
        <v>1973</v>
      </c>
      <c r="C9059" s="10">
        <v>61</v>
      </c>
      <c r="D9059">
        <v>1</v>
      </c>
      <c r="E9059">
        <v>59</v>
      </c>
      <c r="F9059">
        <v>0</v>
      </c>
      <c r="G9059">
        <v>0</v>
      </c>
      <c r="H9059">
        <v>0</v>
      </c>
      <c r="I9059">
        <v>0.24</v>
      </c>
      <c r="J9059" s="10">
        <v>0</v>
      </c>
      <c r="K9059" s="13">
        <f t="shared" si="284"/>
        <v>1989</v>
      </c>
      <c r="L9059" s="1" t="str">
        <f t="shared" si="283"/>
        <v/>
      </c>
    </row>
    <row r="9060" spans="1:12" ht="13.8" customHeight="1" x14ac:dyDescent="0.3">
      <c r="A9060" t="s">
        <v>143</v>
      </c>
      <c r="B9060">
        <v>1974</v>
      </c>
      <c r="C9060" s="10">
        <v>73</v>
      </c>
      <c r="D9060">
        <v>1</v>
      </c>
      <c r="E9060">
        <v>71</v>
      </c>
      <c r="F9060">
        <v>0</v>
      </c>
      <c r="G9060">
        <v>0</v>
      </c>
      <c r="H9060">
        <v>0</v>
      </c>
      <c r="I9060">
        <v>0.28999999999999998</v>
      </c>
      <c r="J9060" s="10">
        <v>0</v>
      </c>
      <c r="K9060" s="13">
        <f t="shared" si="284"/>
        <v>1989</v>
      </c>
      <c r="L9060" s="1" t="str">
        <f t="shared" si="283"/>
        <v/>
      </c>
    </row>
    <row r="9061" spans="1:12" ht="13.8" customHeight="1" x14ac:dyDescent="0.3">
      <c r="A9061" t="s">
        <v>143</v>
      </c>
      <c r="B9061">
        <v>1975</v>
      </c>
      <c r="C9061" s="10">
        <v>81</v>
      </c>
      <c r="D9061">
        <v>2</v>
      </c>
      <c r="E9061">
        <v>79</v>
      </c>
      <c r="F9061">
        <v>0</v>
      </c>
      <c r="G9061">
        <v>0</v>
      </c>
      <c r="H9061">
        <v>0</v>
      </c>
      <c r="I9061">
        <v>0.33</v>
      </c>
      <c r="J9061" s="10">
        <v>0</v>
      </c>
      <c r="K9061" s="13">
        <f t="shared" si="284"/>
        <v>1989</v>
      </c>
      <c r="L9061" s="1" t="str">
        <f t="shared" si="283"/>
        <v/>
      </c>
    </row>
    <row r="9062" spans="1:12" ht="13.8" customHeight="1" x14ac:dyDescent="0.3">
      <c r="A9062" t="s">
        <v>143</v>
      </c>
      <c r="B9062">
        <v>1976</v>
      </c>
      <c r="C9062" s="10">
        <v>69</v>
      </c>
      <c r="D9062">
        <v>1</v>
      </c>
      <c r="E9062">
        <v>68</v>
      </c>
      <c r="F9062">
        <v>0</v>
      </c>
      <c r="G9062">
        <v>0</v>
      </c>
      <c r="H9062">
        <v>0</v>
      </c>
      <c r="I9062">
        <v>0.28000000000000003</v>
      </c>
      <c r="J9062" s="10">
        <v>0</v>
      </c>
      <c r="K9062" s="13">
        <f t="shared" si="284"/>
        <v>1989</v>
      </c>
      <c r="L9062" s="1" t="str">
        <f t="shared" si="283"/>
        <v/>
      </c>
    </row>
    <row r="9063" spans="1:12" ht="13.8" customHeight="1" x14ac:dyDescent="0.3">
      <c r="A9063" t="s">
        <v>143</v>
      </c>
      <c r="B9063">
        <v>1977</v>
      </c>
      <c r="C9063" s="10">
        <v>84</v>
      </c>
      <c r="D9063">
        <v>1</v>
      </c>
      <c r="E9063">
        <v>84</v>
      </c>
      <c r="F9063">
        <v>0</v>
      </c>
      <c r="G9063">
        <v>0</v>
      </c>
      <c r="H9063">
        <v>0</v>
      </c>
      <c r="I9063">
        <v>0.35</v>
      </c>
      <c r="J9063" s="10">
        <v>0</v>
      </c>
      <c r="K9063" s="13">
        <f t="shared" si="284"/>
        <v>1989</v>
      </c>
      <c r="L9063" s="1" t="str">
        <f t="shared" si="283"/>
        <v/>
      </c>
    </row>
    <row r="9064" spans="1:12" ht="13.8" customHeight="1" x14ac:dyDescent="0.3">
      <c r="A9064" t="s">
        <v>143</v>
      </c>
      <c r="B9064">
        <v>1978</v>
      </c>
      <c r="C9064" s="10">
        <v>113</v>
      </c>
      <c r="D9064">
        <v>1</v>
      </c>
      <c r="E9064">
        <v>112</v>
      </c>
      <c r="F9064">
        <v>0</v>
      </c>
      <c r="G9064">
        <v>0</v>
      </c>
      <c r="H9064">
        <v>0</v>
      </c>
      <c r="I9064">
        <v>0.47</v>
      </c>
      <c r="J9064" s="10">
        <v>0</v>
      </c>
      <c r="K9064" s="13">
        <f t="shared" si="284"/>
        <v>1989</v>
      </c>
      <c r="L9064" s="1" t="str">
        <f t="shared" si="283"/>
        <v/>
      </c>
    </row>
    <row r="9065" spans="1:12" ht="13.8" customHeight="1" x14ac:dyDescent="0.3">
      <c r="A9065" t="s">
        <v>143</v>
      </c>
      <c r="B9065">
        <v>1979</v>
      </c>
      <c r="C9065" s="10">
        <v>113</v>
      </c>
      <c r="D9065">
        <v>0</v>
      </c>
      <c r="E9065">
        <v>113</v>
      </c>
      <c r="F9065">
        <v>0</v>
      </c>
      <c r="G9065">
        <v>0</v>
      </c>
      <c r="H9065">
        <v>0</v>
      </c>
      <c r="I9065">
        <v>0.47</v>
      </c>
      <c r="J9065" s="10">
        <v>0</v>
      </c>
      <c r="K9065" s="13">
        <f t="shared" si="284"/>
        <v>1989</v>
      </c>
      <c r="L9065" s="1" t="str">
        <f t="shared" si="283"/>
        <v/>
      </c>
    </row>
    <row r="9066" spans="1:12" ht="13.8" customHeight="1" x14ac:dyDescent="0.3">
      <c r="A9066" t="s">
        <v>143</v>
      </c>
      <c r="B9066">
        <v>1980</v>
      </c>
      <c r="C9066" s="10">
        <v>144</v>
      </c>
      <c r="D9066">
        <v>3</v>
      </c>
      <c r="E9066">
        <v>141</v>
      </c>
      <c r="F9066">
        <v>0</v>
      </c>
      <c r="G9066">
        <v>0</v>
      </c>
      <c r="H9066">
        <v>0</v>
      </c>
      <c r="I9066">
        <v>0.57999999999999996</v>
      </c>
      <c r="J9066" s="10">
        <v>0</v>
      </c>
      <c r="K9066" s="13">
        <f t="shared" si="284"/>
        <v>1989</v>
      </c>
      <c r="L9066" s="1" t="str">
        <f t="shared" si="283"/>
        <v/>
      </c>
    </row>
    <row r="9067" spans="1:12" ht="13.8" customHeight="1" x14ac:dyDescent="0.3">
      <c r="A9067" t="s">
        <v>143</v>
      </c>
      <c r="B9067">
        <v>1981</v>
      </c>
      <c r="C9067" s="10">
        <v>146</v>
      </c>
      <c r="D9067">
        <v>1</v>
      </c>
      <c r="E9067">
        <v>146</v>
      </c>
      <c r="F9067">
        <v>0</v>
      </c>
      <c r="G9067">
        <v>0</v>
      </c>
      <c r="H9067">
        <v>0</v>
      </c>
      <c r="I9067">
        <v>0.57999999999999996</v>
      </c>
      <c r="J9067" s="10">
        <v>0</v>
      </c>
      <c r="K9067" s="13">
        <f t="shared" si="284"/>
        <v>1989</v>
      </c>
      <c r="L9067" s="1" t="str">
        <f t="shared" si="283"/>
        <v/>
      </c>
    </row>
    <row r="9068" spans="1:12" ht="13.8" customHeight="1" x14ac:dyDescent="0.3">
      <c r="A9068" t="s">
        <v>143</v>
      </c>
      <c r="B9068">
        <v>1982</v>
      </c>
      <c r="C9068" s="10">
        <v>132</v>
      </c>
      <c r="D9068">
        <v>1</v>
      </c>
      <c r="E9068">
        <v>131</v>
      </c>
      <c r="F9068">
        <v>0</v>
      </c>
      <c r="G9068">
        <v>0</v>
      </c>
      <c r="H9068">
        <v>0</v>
      </c>
      <c r="I9068">
        <v>0.51</v>
      </c>
      <c r="J9068" s="10">
        <v>0</v>
      </c>
      <c r="K9068" s="13">
        <f t="shared" si="284"/>
        <v>1989</v>
      </c>
      <c r="L9068" s="1" t="str">
        <f t="shared" si="283"/>
        <v/>
      </c>
    </row>
    <row r="9069" spans="1:12" ht="13.8" customHeight="1" x14ac:dyDescent="0.3">
      <c r="A9069" t="s">
        <v>143</v>
      </c>
      <c r="B9069">
        <v>1983</v>
      </c>
      <c r="C9069" s="10">
        <v>186</v>
      </c>
      <c r="D9069">
        <v>1</v>
      </c>
      <c r="E9069">
        <v>185</v>
      </c>
      <c r="F9069">
        <v>0</v>
      </c>
      <c r="G9069">
        <v>0</v>
      </c>
      <c r="H9069">
        <v>0</v>
      </c>
      <c r="I9069">
        <v>0.68</v>
      </c>
      <c r="J9069" s="10">
        <v>0</v>
      </c>
      <c r="K9069" s="13">
        <f t="shared" si="284"/>
        <v>1989</v>
      </c>
      <c r="L9069" s="1" t="str">
        <f t="shared" si="283"/>
        <v/>
      </c>
    </row>
    <row r="9070" spans="1:12" ht="13.8" customHeight="1" x14ac:dyDescent="0.3">
      <c r="A9070" t="s">
        <v>143</v>
      </c>
      <c r="B9070">
        <v>1984</v>
      </c>
      <c r="C9070" s="10">
        <v>165</v>
      </c>
      <c r="D9070">
        <v>1</v>
      </c>
      <c r="E9070">
        <v>164</v>
      </c>
      <c r="F9070">
        <v>0</v>
      </c>
      <c r="G9070">
        <v>0</v>
      </c>
      <c r="H9070">
        <v>0</v>
      </c>
      <c r="I9070">
        <v>0.57999999999999996</v>
      </c>
      <c r="J9070" s="10">
        <v>0</v>
      </c>
      <c r="K9070" s="13">
        <f t="shared" si="284"/>
        <v>1989</v>
      </c>
      <c r="L9070" s="1" t="str">
        <f t="shared" si="283"/>
        <v/>
      </c>
    </row>
    <row r="9071" spans="1:12" ht="13.8" customHeight="1" x14ac:dyDescent="0.3">
      <c r="A9071" t="s">
        <v>143</v>
      </c>
      <c r="B9071">
        <v>1985</v>
      </c>
      <c r="C9071" s="10">
        <v>200</v>
      </c>
      <c r="D9071">
        <v>0</v>
      </c>
      <c r="E9071">
        <v>200</v>
      </c>
      <c r="F9071">
        <v>0</v>
      </c>
      <c r="G9071">
        <v>0</v>
      </c>
      <c r="H9071">
        <v>0</v>
      </c>
      <c r="I9071">
        <v>0.68</v>
      </c>
      <c r="J9071" s="10">
        <v>0</v>
      </c>
      <c r="K9071" s="13">
        <f t="shared" si="284"/>
        <v>1989</v>
      </c>
      <c r="L9071" s="1" t="str">
        <f t="shared" si="283"/>
        <v/>
      </c>
    </row>
    <row r="9072" spans="1:12" ht="13.8" customHeight="1" x14ac:dyDescent="0.3">
      <c r="A9072" t="s">
        <v>143</v>
      </c>
      <c r="B9072">
        <v>1986</v>
      </c>
      <c r="C9072" s="10">
        <v>239</v>
      </c>
      <c r="D9072">
        <v>0</v>
      </c>
      <c r="E9072">
        <v>239</v>
      </c>
      <c r="F9072">
        <v>0</v>
      </c>
      <c r="G9072">
        <v>0</v>
      </c>
      <c r="H9072">
        <v>0</v>
      </c>
      <c r="I9072">
        <v>0.77</v>
      </c>
      <c r="J9072" s="10">
        <v>0</v>
      </c>
      <c r="K9072" s="13">
        <f t="shared" si="284"/>
        <v>1989</v>
      </c>
      <c r="L9072" s="1" t="str">
        <f t="shared" si="283"/>
        <v/>
      </c>
    </row>
    <row r="9073" spans="1:12" ht="13.8" customHeight="1" x14ac:dyDescent="0.3">
      <c r="A9073" t="s">
        <v>143</v>
      </c>
      <c r="B9073">
        <v>1987</v>
      </c>
      <c r="C9073" s="10">
        <v>265</v>
      </c>
      <c r="D9073">
        <v>0</v>
      </c>
      <c r="E9073">
        <v>265</v>
      </c>
      <c r="F9073">
        <v>0</v>
      </c>
      <c r="G9073">
        <v>0</v>
      </c>
      <c r="H9073">
        <v>0</v>
      </c>
      <c r="I9073">
        <v>0.82</v>
      </c>
      <c r="J9073" s="10">
        <v>0</v>
      </c>
      <c r="K9073" s="13">
        <f t="shared" si="284"/>
        <v>1989</v>
      </c>
      <c r="L9073" s="1" t="str">
        <f t="shared" si="283"/>
        <v/>
      </c>
    </row>
    <row r="9074" spans="1:12" ht="13.8" customHeight="1" x14ac:dyDescent="0.3">
      <c r="A9074" t="s">
        <v>143</v>
      </c>
      <c r="B9074">
        <v>1988</v>
      </c>
      <c r="C9074" s="10">
        <v>263</v>
      </c>
      <c r="D9074">
        <v>0</v>
      </c>
      <c r="E9074">
        <v>263</v>
      </c>
      <c r="F9074">
        <v>0</v>
      </c>
      <c r="G9074">
        <v>0</v>
      </c>
      <c r="H9074">
        <v>0</v>
      </c>
      <c r="I9074">
        <v>0.78</v>
      </c>
      <c r="J9074" s="10">
        <v>0</v>
      </c>
      <c r="K9074" s="13">
        <f t="shared" si="284"/>
        <v>1989</v>
      </c>
      <c r="L9074" s="1" t="str">
        <f t="shared" si="283"/>
        <v/>
      </c>
    </row>
    <row r="9075" spans="1:12" ht="13.8" customHeight="1" x14ac:dyDescent="0.3">
      <c r="A9075" t="s">
        <v>143</v>
      </c>
      <c r="B9075">
        <v>1989</v>
      </c>
      <c r="C9075" s="10">
        <v>281</v>
      </c>
      <c r="D9075">
        <v>0</v>
      </c>
      <c r="E9075">
        <v>281</v>
      </c>
      <c r="F9075">
        <v>0</v>
      </c>
      <c r="G9075">
        <v>0</v>
      </c>
      <c r="H9075">
        <v>0</v>
      </c>
      <c r="I9075">
        <v>0.81</v>
      </c>
      <c r="J9075" s="10">
        <v>0</v>
      </c>
      <c r="K9075" s="13">
        <f t="shared" si="284"/>
        <v>1989</v>
      </c>
      <c r="L9075" s="1" t="str">
        <f t="shared" si="283"/>
        <v/>
      </c>
    </row>
    <row r="9076" spans="1:12" ht="13.8" customHeight="1" x14ac:dyDescent="0.3">
      <c r="A9076" t="s">
        <v>143</v>
      </c>
      <c r="B9076">
        <v>1990</v>
      </c>
      <c r="C9076" s="10">
        <v>282</v>
      </c>
      <c r="D9076">
        <v>0</v>
      </c>
      <c r="E9076">
        <v>282</v>
      </c>
      <c r="F9076">
        <v>0</v>
      </c>
      <c r="G9076">
        <v>0</v>
      </c>
      <c r="H9076">
        <v>0</v>
      </c>
      <c r="I9076">
        <v>0.78</v>
      </c>
      <c r="J9076" s="10">
        <v>0</v>
      </c>
      <c r="K9076" s="13">
        <f t="shared" si="284"/>
        <v>1990</v>
      </c>
      <c r="L9076" s="1" t="str">
        <f t="shared" si="283"/>
        <v/>
      </c>
    </row>
    <row r="9077" spans="1:12" ht="13.8" customHeight="1" x14ac:dyDescent="0.3">
      <c r="A9077" t="s">
        <v>143</v>
      </c>
      <c r="B9077">
        <v>1991</v>
      </c>
      <c r="C9077" s="10">
        <v>298</v>
      </c>
      <c r="D9077">
        <v>0</v>
      </c>
      <c r="E9077">
        <v>298</v>
      </c>
      <c r="F9077">
        <v>0</v>
      </c>
      <c r="G9077">
        <v>0</v>
      </c>
      <c r="H9077">
        <v>0</v>
      </c>
      <c r="I9077">
        <v>0.81</v>
      </c>
      <c r="J9077" s="10">
        <v>0</v>
      </c>
      <c r="K9077" s="13">
        <f t="shared" si="284"/>
        <v>1990</v>
      </c>
      <c r="L9077" s="1" t="str">
        <f t="shared" si="283"/>
        <v/>
      </c>
    </row>
    <row r="9078" spans="1:12" ht="13.8" customHeight="1" x14ac:dyDescent="0.3">
      <c r="A9078" t="s">
        <v>143</v>
      </c>
      <c r="B9078">
        <v>1992</v>
      </c>
      <c r="C9078" s="10">
        <v>295</v>
      </c>
      <c r="D9078">
        <v>0</v>
      </c>
      <c r="E9078">
        <v>295</v>
      </c>
      <c r="F9078">
        <v>0</v>
      </c>
      <c r="G9078">
        <v>0</v>
      </c>
      <c r="H9078">
        <v>0</v>
      </c>
      <c r="I9078">
        <v>0.78</v>
      </c>
      <c r="J9078" s="10">
        <v>0</v>
      </c>
      <c r="K9078" s="13">
        <f t="shared" si="284"/>
        <v>1990</v>
      </c>
      <c r="L9078" s="1" t="str">
        <f t="shared" si="283"/>
        <v/>
      </c>
    </row>
    <row r="9079" spans="1:12" ht="13.8" customHeight="1" x14ac:dyDescent="0.3">
      <c r="A9079" t="s">
        <v>143</v>
      </c>
      <c r="B9079">
        <v>1993</v>
      </c>
      <c r="C9079" s="10">
        <v>322</v>
      </c>
      <c r="D9079">
        <v>0</v>
      </c>
      <c r="E9079">
        <v>322</v>
      </c>
      <c r="F9079">
        <v>0</v>
      </c>
      <c r="G9079">
        <v>0</v>
      </c>
      <c r="H9079">
        <v>0</v>
      </c>
      <c r="I9079">
        <v>0.84</v>
      </c>
      <c r="J9079" s="10">
        <v>0</v>
      </c>
      <c r="K9079" s="13">
        <f t="shared" si="284"/>
        <v>1990</v>
      </c>
      <c r="L9079" s="1" t="str">
        <f t="shared" si="283"/>
        <v/>
      </c>
    </row>
    <row r="9080" spans="1:12" ht="13.8" customHeight="1" x14ac:dyDescent="0.3">
      <c r="A9080" t="s">
        <v>143</v>
      </c>
      <c r="B9080">
        <v>1994</v>
      </c>
      <c r="C9080" s="10">
        <v>347</v>
      </c>
      <c r="D9080">
        <v>0</v>
      </c>
      <c r="E9080">
        <v>347</v>
      </c>
      <c r="F9080">
        <v>0</v>
      </c>
      <c r="G9080">
        <v>0</v>
      </c>
      <c r="H9080">
        <v>0</v>
      </c>
      <c r="I9080">
        <v>0.89</v>
      </c>
      <c r="J9080" s="10">
        <v>0</v>
      </c>
      <c r="K9080" s="13">
        <f t="shared" si="284"/>
        <v>1990</v>
      </c>
      <c r="L9080" s="1" t="str">
        <f t="shared" si="283"/>
        <v/>
      </c>
    </row>
    <row r="9081" spans="1:12" ht="13.8" customHeight="1" x14ac:dyDescent="0.3">
      <c r="A9081" t="s">
        <v>143</v>
      </c>
      <c r="B9081">
        <v>1995</v>
      </c>
      <c r="C9081" s="10">
        <v>336</v>
      </c>
      <c r="D9081">
        <v>0</v>
      </c>
      <c r="E9081">
        <v>336</v>
      </c>
      <c r="F9081">
        <v>0</v>
      </c>
      <c r="G9081">
        <v>0</v>
      </c>
      <c r="H9081">
        <v>0</v>
      </c>
      <c r="I9081">
        <v>0.84</v>
      </c>
      <c r="J9081" s="10">
        <v>0</v>
      </c>
      <c r="K9081" s="13">
        <f t="shared" si="284"/>
        <v>1990</v>
      </c>
      <c r="L9081" s="1" t="str">
        <f t="shared" si="283"/>
        <v/>
      </c>
    </row>
    <row r="9082" spans="1:12" ht="13.8" customHeight="1" x14ac:dyDescent="0.3">
      <c r="A9082" t="s">
        <v>143</v>
      </c>
      <c r="B9082">
        <v>1996</v>
      </c>
      <c r="C9082" s="10">
        <v>384</v>
      </c>
      <c r="D9082">
        <v>0</v>
      </c>
      <c r="E9082">
        <v>384</v>
      </c>
      <c r="F9082">
        <v>0</v>
      </c>
      <c r="G9082">
        <v>0</v>
      </c>
      <c r="H9082">
        <v>0</v>
      </c>
      <c r="I9082">
        <v>0.95</v>
      </c>
      <c r="J9082" s="10">
        <v>0</v>
      </c>
      <c r="K9082" s="13">
        <f t="shared" si="284"/>
        <v>1990</v>
      </c>
      <c r="L9082" s="1" t="str">
        <f t="shared" si="283"/>
        <v/>
      </c>
    </row>
    <row r="9083" spans="1:12" ht="13.8" customHeight="1" x14ac:dyDescent="0.3">
      <c r="A9083" t="s">
        <v>143</v>
      </c>
      <c r="B9083">
        <v>1997</v>
      </c>
      <c r="C9083" s="10">
        <v>406</v>
      </c>
      <c r="D9083">
        <v>0</v>
      </c>
      <c r="E9083">
        <v>406</v>
      </c>
      <c r="F9083">
        <v>0</v>
      </c>
      <c r="G9083">
        <v>0</v>
      </c>
      <c r="H9083">
        <v>0</v>
      </c>
      <c r="I9083">
        <v>0.99</v>
      </c>
      <c r="J9083" s="10">
        <v>0</v>
      </c>
      <c r="K9083" s="13">
        <f t="shared" si="284"/>
        <v>1990</v>
      </c>
      <c r="L9083" s="1" t="str">
        <f t="shared" si="283"/>
        <v/>
      </c>
    </row>
    <row r="9084" spans="1:12" ht="13.8" customHeight="1" x14ac:dyDescent="0.3">
      <c r="A9084" t="s">
        <v>143</v>
      </c>
      <c r="B9084">
        <v>1998</v>
      </c>
      <c r="C9084" s="10">
        <v>425</v>
      </c>
      <c r="D9084">
        <v>0</v>
      </c>
      <c r="E9084">
        <v>425</v>
      </c>
      <c r="F9084">
        <v>0</v>
      </c>
      <c r="G9084">
        <v>0</v>
      </c>
      <c r="H9084">
        <v>0</v>
      </c>
      <c r="I9084">
        <v>1.02</v>
      </c>
      <c r="J9084" s="10">
        <v>0</v>
      </c>
      <c r="K9084" s="13">
        <f t="shared" si="284"/>
        <v>1990</v>
      </c>
      <c r="L9084" s="1" t="str">
        <f t="shared" si="283"/>
        <v/>
      </c>
    </row>
    <row r="9085" spans="1:12" ht="13.8" customHeight="1" x14ac:dyDescent="0.3">
      <c r="A9085" t="s">
        <v>143</v>
      </c>
      <c r="B9085">
        <v>1999</v>
      </c>
      <c r="C9085" s="10">
        <v>414</v>
      </c>
      <c r="D9085">
        <v>0</v>
      </c>
      <c r="E9085">
        <v>414</v>
      </c>
      <c r="F9085">
        <v>0</v>
      </c>
      <c r="G9085">
        <v>0</v>
      </c>
      <c r="H9085">
        <v>0</v>
      </c>
      <c r="I9085">
        <v>0.97</v>
      </c>
      <c r="J9085" s="10">
        <v>0</v>
      </c>
      <c r="K9085" s="13">
        <f t="shared" si="284"/>
        <v>1990</v>
      </c>
      <c r="L9085" s="1" t="str">
        <f t="shared" si="283"/>
        <v/>
      </c>
    </row>
    <row r="9086" spans="1:12" ht="13.8" customHeight="1" x14ac:dyDescent="0.3">
      <c r="A9086" t="s">
        <v>143</v>
      </c>
      <c r="B9086">
        <v>2000</v>
      </c>
      <c r="C9086" s="10">
        <v>445</v>
      </c>
      <c r="D9086">
        <v>0</v>
      </c>
      <c r="E9086">
        <v>445</v>
      </c>
      <c r="F9086">
        <v>0</v>
      </c>
      <c r="G9086">
        <v>0</v>
      </c>
      <c r="H9086">
        <v>0</v>
      </c>
      <c r="I9086">
        <v>1.03</v>
      </c>
      <c r="J9086" s="10">
        <v>0</v>
      </c>
      <c r="K9086" s="13">
        <f t="shared" si="284"/>
        <v>1990</v>
      </c>
      <c r="L9086" s="1" t="str">
        <f t="shared" si="283"/>
        <v/>
      </c>
    </row>
    <row r="9087" spans="1:12" ht="13.8" customHeight="1" x14ac:dyDescent="0.3">
      <c r="A9087" t="s">
        <v>143</v>
      </c>
      <c r="B9087">
        <v>2001</v>
      </c>
      <c r="C9087" s="10">
        <v>460</v>
      </c>
      <c r="D9087">
        <v>0</v>
      </c>
      <c r="E9087">
        <v>460</v>
      </c>
      <c r="F9087">
        <v>0</v>
      </c>
      <c r="G9087">
        <v>0</v>
      </c>
      <c r="H9087">
        <v>0</v>
      </c>
      <c r="I9087">
        <v>1.04</v>
      </c>
      <c r="J9087" s="10">
        <v>0</v>
      </c>
      <c r="K9087" s="13">
        <f t="shared" si="284"/>
        <v>1990</v>
      </c>
      <c r="L9087" s="1" t="str">
        <f t="shared" si="283"/>
        <v/>
      </c>
    </row>
    <row r="9088" spans="1:12" ht="13.8" customHeight="1" x14ac:dyDescent="0.3">
      <c r="A9088" t="s">
        <v>143</v>
      </c>
      <c r="B9088">
        <v>2002</v>
      </c>
      <c r="C9088" s="10">
        <v>414</v>
      </c>
      <c r="D9088">
        <v>0</v>
      </c>
      <c r="E9088">
        <v>414</v>
      </c>
      <c r="F9088">
        <v>0</v>
      </c>
      <c r="G9088">
        <v>0</v>
      </c>
      <c r="H9088">
        <v>0</v>
      </c>
      <c r="I9088">
        <v>0.92</v>
      </c>
      <c r="J9088" s="10">
        <v>0</v>
      </c>
      <c r="K9088" s="13">
        <f t="shared" si="284"/>
        <v>1990</v>
      </c>
      <c r="L9088" s="1" t="str">
        <f t="shared" si="283"/>
        <v/>
      </c>
    </row>
    <row r="9089" spans="1:12" ht="13.8" customHeight="1" x14ac:dyDescent="0.3">
      <c r="A9089" t="s">
        <v>143</v>
      </c>
      <c r="B9089">
        <v>2003</v>
      </c>
      <c r="C9089" s="10">
        <v>418</v>
      </c>
      <c r="D9089">
        <v>0</v>
      </c>
      <c r="E9089">
        <v>418</v>
      </c>
      <c r="F9089">
        <v>0</v>
      </c>
      <c r="G9089">
        <v>0</v>
      </c>
      <c r="H9089">
        <v>0</v>
      </c>
      <c r="I9089">
        <v>0.91</v>
      </c>
      <c r="J9089" s="10">
        <v>0</v>
      </c>
      <c r="K9089" s="13">
        <f t="shared" si="284"/>
        <v>1990</v>
      </c>
      <c r="L9089" s="1" t="str">
        <f t="shared" si="283"/>
        <v/>
      </c>
    </row>
    <row r="9090" spans="1:12" ht="13.8" customHeight="1" x14ac:dyDescent="0.3">
      <c r="A9090" t="s">
        <v>143</v>
      </c>
      <c r="B9090">
        <v>2004</v>
      </c>
      <c r="C9090" s="10">
        <v>468</v>
      </c>
      <c r="D9090">
        <v>0</v>
      </c>
      <c r="E9090">
        <v>468</v>
      </c>
      <c r="F9090">
        <v>0</v>
      </c>
      <c r="G9090">
        <v>0</v>
      </c>
      <c r="H9090">
        <v>0</v>
      </c>
      <c r="I9090">
        <v>1</v>
      </c>
      <c r="J9090" s="10">
        <v>0</v>
      </c>
      <c r="K9090" s="13">
        <f t="shared" si="284"/>
        <v>1990</v>
      </c>
      <c r="L9090" s="1" t="str">
        <f t="shared" ref="L9090:L9153" si="285">IF(AND(B9090&gt;2011),1,"")</f>
        <v/>
      </c>
    </row>
    <row r="9091" spans="1:12" ht="13.8" customHeight="1" x14ac:dyDescent="0.3">
      <c r="A9091" t="s">
        <v>143</v>
      </c>
      <c r="B9091">
        <v>2005</v>
      </c>
      <c r="C9091" s="10">
        <v>499</v>
      </c>
      <c r="D9091">
        <v>0</v>
      </c>
      <c r="E9091">
        <v>499</v>
      </c>
      <c r="F9091">
        <v>0</v>
      </c>
      <c r="G9091">
        <v>0</v>
      </c>
      <c r="H9091">
        <v>0</v>
      </c>
      <c r="I9091">
        <v>1.04</v>
      </c>
      <c r="J9091" s="10">
        <v>0</v>
      </c>
      <c r="K9091" s="13">
        <f t="shared" si="284"/>
        <v>1990</v>
      </c>
      <c r="L9091" s="1" t="str">
        <f t="shared" si="285"/>
        <v/>
      </c>
    </row>
    <row r="9092" spans="1:12" ht="13.8" customHeight="1" x14ac:dyDescent="0.3">
      <c r="A9092" t="s">
        <v>143</v>
      </c>
      <c r="B9092">
        <v>2006</v>
      </c>
      <c r="C9092" s="10">
        <v>442</v>
      </c>
      <c r="D9092">
        <v>0</v>
      </c>
      <c r="E9092">
        <v>442</v>
      </c>
      <c r="F9092">
        <v>0</v>
      </c>
      <c r="G9092">
        <v>0</v>
      </c>
      <c r="H9092">
        <v>0</v>
      </c>
      <c r="I9092">
        <v>0.9</v>
      </c>
      <c r="J9092" s="10">
        <v>0</v>
      </c>
      <c r="K9092" s="13">
        <f t="shared" si="284"/>
        <v>1990</v>
      </c>
      <c r="L9092" s="1" t="str">
        <f t="shared" si="285"/>
        <v/>
      </c>
    </row>
    <row r="9093" spans="1:12" ht="13.8" customHeight="1" x14ac:dyDescent="0.3">
      <c r="A9093" t="s">
        <v>143</v>
      </c>
      <c r="B9093">
        <v>2007</v>
      </c>
      <c r="C9093" s="10">
        <v>419</v>
      </c>
      <c r="D9093">
        <v>0</v>
      </c>
      <c r="E9093">
        <v>419</v>
      </c>
      <c r="F9093">
        <v>0</v>
      </c>
      <c r="G9093">
        <v>0</v>
      </c>
      <c r="H9093">
        <v>0</v>
      </c>
      <c r="I9093">
        <v>0.85</v>
      </c>
      <c r="J9093" s="10">
        <v>0</v>
      </c>
      <c r="K9093" s="13">
        <f t="shared" si="284"/>
        <v>1990</v>
      </c>
      <c r="L9093" s="1" t="str">
        <f t="shared" si="285"/>
        <v/>
      </c>
    </row>
    <row r="9094" spans="1:12" ht="13.8" customHeight="1" x14ac:dyDescent="0.3">
      <c r="A9094" t="s">
        <v>143</v>
      </c>
      <c r="B9094">
        <v>2008</v>
      </c>
      <c r="C9094" s="10">
        <v>365</v>
      </c>
      <c r="D9094">
        <v>0</v>
      </c>
      <c r="E9094">
        <v>322</v>
      </c>
      <c r="F9094">
        <v>43</v>
      </c>
      <c r="G9094">
        <v>0</v>
      </c>
      <c r="H9094">
        <v>0</v>
      </c>
      <c r="I9094">
        <v>0.72</v>
      </c>
      <c r="J9094" s="10">
        <v>0</v>
      </c>
      <c r="K9094" s="13">
        <f t="shared" si="284"/>
        <v>1990</v>
      </c>
      <c r="L9094" s="1" t="str">
        <f t="shared" si="285"/>
        <v/>
      </c>
    </row>
    <row r="9095" spans="1:12" ht="13.8" customHeight="1" x14ac:dyDescent="0.3">
      <c r="A9095" t="s">
        <v>143</v>
      </c>
      <c r="B9095">
        <v>2009</v>
      </c>
      <c r="C9095" s="10">
        <v>565</v>
      </c>
      <c r="D9095">
        <v>1</v>
      </c>
      <c r="E9095">
        <v>516</v>
      </c>
      <c r="F9095">
        <v>49</v>
      </c>
      <c r="G9095">
        <v>0</v>
      </c>
      <c r="H9095">
        <v>0</v>
      </c>
      <c r="I9095">
        <v>1.08</v>
      </c>
      <c r="J9095" s="10">
        <v>0</v>
      </c>
      <c r="K9095" s="13">
        <f t="shared" si="284"/>
        <v>1990</v>
      </c>
      <c r="L9095" s="1" t="str">
        <f t="shared" si="285"/>
        <v/>
      </c>
    </row>
    <row r="9096" spans="1:12" ht="13.8" customHeight="1" x14ac:dyDescent="0.3">
      <c r="A9096" t="s">
        <v>143</v>
      </c>
      <c r="B9096">
        <v>2010</v>
      </c>
      <c r="C9096" s="10">
        <v>384</v>
      </c>
      <c r="D9096">
        <v>0</v>
      </c>
      <c r="E9096">
        <v>303</v>
      </c>
      <c r="F9096">
        <v>81</v>
      </c>
      <c r="G9096">
        <v>0</v>
      </c>
      <c r="H9096">
        <v>0</v>
      </c>
      <c r="I9096">
        <v>0.72</v>
      </c>
      <c r="J9096" s="10">
        <v>0</v>
      </c>
      <c r="K9096" s="13">
        <f t="shared" ref="K9096:K9159" si="286">IF(B9096&lt;1990,IF(B9096&lt;1959,1958,1989),1990)</f>
        <v>1990</v>
      </c>
      <c r="L9096" s="1" t="str">
        <f t="shared" si="285"/>
        <v/>
      </c>
    </row>
    <row r="9097" spans="1:12" ht="13.8" customHeight="1" x14ac:dyDescent="0.3">
      <c r="A9097" t="s">
        <v>143</v>
      </c>
      <c r="B9097">
        <v>2011</v>
      </c>
      <c r="C9097" s="10">
        <v>395</v>
      </c>
      <c r="D9097">
        <v>0</v>
      </c>
      <c r="E9097">
        <v>357</v>
      </c>
      <c r="F9097">
        <v>39</v>
      </c>
      <c r="G9097">
        <v>0</v>
      </c>
      <c r="H9097">
        <v>0</v>
      </c>
      <c r="I9097">
        <v>0.72</v>
      </c>
      <c r="J9097" s="10">
        <v>0</v>
      </c>
      <c r="K9097" s="13">
        <f t="shared" si="286"/>
        <v>1990</v>
      </c>
      <c r="L9097" s="1" t="str">
        <f t="shared" si="285"/>
        <v/>
      </c>
    </row>
    <row r="9098" spans="1:12" ht="13.8" customHeight="1" x14ac:dyDescent="0.3">
      <c r="A9098" t="s">
        <v>143</v>
      </c>
      <c r="B9098">
        <v>2012</v>
      </c>
      <c r="C9098" s="10">
        <v>358</v>
      </c>
      <c r="D9098">
        <v>0</v>
      </c>
      <c r="E9098">
        <v>358</v>
      </c>
      <c r="F9098">
        <v>0</v>
      </c>
      <c r="G9098">
        <v>0</v>
      </c>
      <c r="H9098">
        <v>0</v>
      </c>
      <c r="I9098">
        <v>0.64</v>
      </c>
      <c r="J9098" s="10">
        <v>0</v>
      </c>
      <c r="K9098" s="13">
        <f t="shared" si="286"/>
        <v>1990</v>
      </c>
      <c r="L9098" s="1">
        <f t="shared" si="285"/>
        <v>1</v>
      </c>
    </row>
    <row r="9099" spans="1:12" ht="13.8" customHeight="1" x14ac:dyDescent="0.3">
      <c r="A9099" t="s">
        <v>143</v>
      </c>
      <c r="B9099">
        <v>2013</v>
      </c>
      <c r="C9099" s="10">
        <v>322</v>
      </c>
      <c r="D9099">
        <v>0</v>
      </c>
      <c r="E9099">
        <v>322</v>
      </c>
      <c r="F9099">
        <v>0</v>
      </c>
      <c r="G9099">
        <v>0</v>
      </c>
      <c r="H9099">
        <v>0</v>
      </c>
      <c r="I9099">
        <v>0.56999999999999995</v>
      </c>
      <c r="J9099" s="10">
        <v>0</v>
      </c>
      <c r="K9099" s="13">
        <f t="shared" si="286"/>
        <v>1990</v>
      </c>
      <c r="L9099" s="1">
        <f t="shared" si="285"/>
        <v>1</v>
      </c>
    </row>
    <row r="9100" spans="1:12" ht="13.8" customHeight="1" x14ac:dyDescent="0.3">
      <c r="A9100" t="s">
        <v>143</v>
      </c>
      <c r="B9100">
        <v>2014</v>
      </c>
      <c r="C9100" s="10">
        <v>350</v>
      </c>
      <c r="D9100">
        <v>0</v>
      </c>
      <c r="E9100">
        <v>320</v>
      </c>
      <c r="F9100">
        <v>31</v>
      </c>
      <c r="G9100">
        <v>0</v>
      </c>
      <c r="H9100">
        <v>0</v>
      </c>
      <c r="I9100">
        <v>0.61</v>
      </c>
      <c r="J9100" s="10">
        <v>56</v>
      </c>
      <c r="K9100" s="13">
        <f t="shared" si="286"/>
        <v>1990</v>
      </c>
      <c r="L9100" s="1">
        <f t="shared" si="285"/>
        <v>1</v>
      </c>
    </row>
    <row r="9101" spans="1:12" ht="13.8" customHeight="1" x14ac:dyDescent="0.3">
      <c r="A9101" t="s">
        <v>144</v>
      </c>
      <c r="B9101">
        <v>1992</v>
      </c>
      <c r="C9101" s="10">
        <v>2939</v>
      </c>
      <c r="D9101">
        <v>1965</v>
      </c>
      <c r="E9101">
        <v>903</v>
      </c>
      <c r="F9101">
        <v>0</v>
      </c>
      <c r="G9101">
        <v>70</v>
      </c>
      <c r="H9101">
        <v>0</v>
      </c>
      <c r="I9101">
        <v>1.52</v>
      </c>
      <c r="J9101" s="10">
        <v>0</v>
      </c>
      <c r="K9101" s="13">
        <f t="shared" si="286"/>
        <v>1990</v>
      </c>
      <c r="L9101" s="1" t="str">
        <f t="shared" si="285"/>
        <v/>
      </c>
    </row>
    <row r="9102" spans="1:12" ht="13.8" customHeight="1" x14ac:dyDescent="0.3">
      <c r="A9102" t="s">
        <v>144</v>
      </c>
      <c r="B9102">
        <v>1993</v>
      </c>
      <c r="C9102" s="10">
        <v>2820</v>
      </c>
      <c r="D9102">
        <v>2068</v>
      </c>
      <c r="E9102">
        <v>684</v>
      </c>
      <c r="F9102">
        <v>0</v>
      </c>
      <c r="G9102">
        <v>68</v>
      </c>
      <c r="H9102">
        <v>0</v>
      </c>
      <c r="I9102">
        <v>1.45</v>
      </c>
      <c r="J9102" s="10">
        <v>0</v>
      </c>
      <c r="K9102" s="13">
        <f t="shared" si="286"/>
        <v>1990</v>
      </c>
      <c r="L9102" s="1" t="str">
        <f t="shared" si="285"/>
        <v/>
      </c>
    </row>
    <row r="9103" spans="1:12" ht="13.8" customHeight="1" x14ac:dyDescent="0.3">
      <c r="A9103" t="s">
        <v>144</v>
      </c>
      <c r="B9103">
        <v>1994</v>
      </c>
      <c r="C9103" s="10">
        <v>2855</v>
      </c>
      <c r="D9103">
        <v>2157</v>
      </c>
      <c r="E9103">
        <v>632</v>
      </c>
      <c r="F9103">
        <v>0</v>
      </c>
      <c r="G9103">
        <v>66</v>
      </c>
      <c r="H9103">
        <v>0</v>
      </c>
      <c r="I9103">
        <v>1.46</v>
      </c>
      <c r="J9103" s="10">
        <v>0</v>
      </c>
      <c r="K9103" s="13">
        <f t="shared" si="286"/>
        <v>1990</v>
      </c>
      <c r="L9103" s="1" t="str">
        <f t="shared" si="285"/>
        <v/>
      </c>
    </row>
    <row r="9104" spans="1:12" ht="13.8" customHeight="1" x14ac:dyDescent="0.3">
      <c r="A9104" t="s">
        <v>144</v>
      </c>
      <c r="B9104">
        <v>1995</v>
      </c>
      <c r="C9104" s="10">
        <v>2956</v>
      </c>
      <c r="D9104">
        <v>2222</v>
      </c>
      <c r="E9104">
        <v>663</v>
      </c>
      <c r="F9104">
        <v>0</v>
      </c>
      <c r="G9104">
        <v>71</v>
      </c>
      <c r="H9104">
        <v>0</v>
      </c>
      <c r="I9104">
        <v>1.51</v>
      </c>
      <c r="J9104" s="10">
        <v>17</v>
      </c>
      <c r="K9104" s="13">
        <f t="shared" si="286"/>
        <v>1990</v>
      </c>
      <c r="L9104" s="1" t="str">
        <f t="shared" si="285"/>
        <v/>
      </c>
    </row>
    <row r="9105" spans="1:12" ht="13.8" customHeight="1" x14ac:dyDescent="0.3">
      <c r="A9105" t="s">
        <v>144</v>
      </c>
      <c r="B9105">
        <v>1996</v>
      </c>
      <c r="C9105" s="10">
        <v>3202</v>
      </c>
      <c r="D9105">
        <v>2161</v>
      </c>
      <c r="E9105">
        <v>975</v>
      </c>
      <c r="F9105">
        <v>0</v>
      </c>
      <c r="G9105">
        <v>67</v>
      </c>
      <c r="H9105">
        <v>0</v>
      </c>
      <c r="I9105">
        <v>1.62</v>
      </c>
      <c r="J9105" s="10">
        <v>15</v>
      </c>
      <c r="K9105" s="13">
        <f t="shared" si="286"/>
        <v>1990</v>
      </c>
      <c r="L9105" s="1" t="str">
        <f t="shared" si="285"/>
        <v/>
      </c>
    </row>
    <row r="9106" spans="1:12" ht="13.8" customHeight="1" x14ac:dyDescent="0.3">
      <c r="A9106" t="s">
        <v>144</v>
      </c>
      <c r="B9106">
        <v>1997</v>
      </c>
      <c r="C9106" s="10">
        <v>2900</v>
      </c>
      <c r="D9106">
        <v>2019</v>
      </c>
      <c r="E9106">
        <v>813</v>
      </c>
      <c r="F9106">
        <v>0</v>
      </c>
      <c r="G9106">
        <v>68</v>
      </c>
      <c r="H9106">
        <v>0</v>
      </c>
      <c r="I9106">
        <v>1.46</v>
      </c>
      <c r="J9106" s="10">
        <v>17</v>
      </c>
      <c r="K9106" s="13">
        <f t="shared" si="286"/>
        <v>1990</v>
      </c>
      <c r="L9106" s="1" t="str">
        <f t="shared" si="285"/>
        <v/>
      </c>
    </row>
    <row r="9107" spans="1:12" ht="13.8" customHeight="1" x14ac:dyDescent="0.3">
      <c r="A9107" t="s">
        <v>144</v>
      </c>
      <c r="B9107">
        <v>1998</v>
      </c>
      <c r="C9107" s="10">
        <v>3443</v>
      </c>
      <c r="D9107">
        <v>2622</v>
      </c>
      <c r="E9107">
        <v>746</v>
      </c>
      <c r="F9107">
        <v>11</v>
      </c>
      <c r="G9107">
        <v>63</v>
      </c>
      <c r="H9107">
        <v>0</v>
      </c>
      <c r="I9107">
        <v>1.73</v>
      </c>
      <c r="J9107" s="10">
        <v>14</v>
      </c>
      <c r="K9107" s="13">
        <f t="shared" si="286"/>
        <v>1990</v>
      </c>
      <c r="L9107" s="1" t="str">
        <f t="shared" si="285"/>
        <v/>
      </c>
    </row>
    <row r="9108" spans="1:12" ht="13.8" customHeight="1" x14ac:dyDescent="0.3">
      <c r="A9108" t="s">
        <v>144</v>
      </c>
      <c r="B9108">
        <v>1999</v>
      </c>
      <c r="C9108" s="10">
        <v>3197</v>
      </c>
      <c r="D9108">
        <v>2373</v>
      </c>
      <c r="E9108">
        <v>733</v>
      </c>
      <c r="F9108">
        <v>21</v>
      </c>
      <c r="G9108">
        <v>71</v>
      </c>
      <c r="H9108">
        <v>0</v>
      </c>
      <c r="I9108">
        <v>1.6</v>
      </c>
      <c r="J9108" s="10">
        <v>31</v>
      </c>
      <c r="K9108" s="13">
        <f t="shared" si="286"/>
        <v>1990</v>
      </c>
      <c r="L9108" s="1" t="str">
        <f t="shared" si="285"/>
        <v/>
      </c>
    </row>
    <row r="9109" spans="1:12" ht="13.8" customHeight="1" x14ac:dyDescent="0.3">
      <c r="A9109" t="s">
        <v>144</v>
      </c>
      <c r="B9109">
        <v>2000</v>
      </c>
      <c r="C9109" s="10">
        <v>3290</v>
      </c>
      <c r="D9109">
        <v>2407</v>
      </c>
      <c r="E9109">
        <v>769</v>
      </c>
      <c r="F9109">
        <v>34</v>
      </c>
      <c r="G9109">
        <v>80</v>
      </c>
      <c r="H9109">
        <v>0</v>
      </c>
      <c r="I9109">
        <v>1.64</v>
      </c>
      <c r="J9109" s="10">
        <v>24</v>
      </c>
      <c r="K9109" s="13">
        <f t="shared" si="286"/>
        <v>1990</v>
      </c>
      <c r="L9109" s="1" t="str">
        <f t="shared" si="285"/>
        <v/>
      </c>
    </row>
    <row r="9110" spans="1:12" ht="13.8" customHeight="1" x14ac:dyDescent="0.3">
      <c r="A9110" t="s">
        <v>144</v>
      </c>
      <c r="B9110">
        <v>2001</v>
      </c>
      <c r="C9110" s="10">
        <v>3272</v>
      </c>
      <c r="D9110">
        <v>2514</v>
      </c>
      <c r="E9110">
        <v>627</v>
      </c>
      <c r="F9110">
        <v>45</v>
      </c>
      <c r="G9110">
        <v>86</v>
      </c>
      <c r="H9110">
        <v>0</v>
      </c>
      <c r="I9110">
        <v>1.62</v>
      </c>
      <c r="J9110" s="10">
        <v>19</v>
      </c>
      <c r="K9110" s="13">
        <f t="shared" si="286"/>
        <v>1990</v>
      </c>
      <c r="L9110" s="1" t="str">
        <f t="shared" si="285"/>
        <v/>
      </c>
    </row>
    <row r="9111" spans="1:12" ht="13.8" customHeight="1" x14ac:dyDescent="0.3">
      <c r="A9111" t="s">
        <v>144</v>
      </c>
      <c r="B9111">
        <v>2002</v>
      </c>
      <c r="C9111" s="10">
        <v>2982</v>
      </c>
      <c r="D9111">
        <v>2154</v>
      </c>
      <c r="E9111">
        <v>699</v>
      </c>
      <c r="F9111">
        <v>47</v>
      </c>
      <c r="G9111">
        <v>82</v>
      </c>
      <c r="H9111">
        <v>0</v>
      </c>
      <c r="I9111">
        <v>1.47</v>
      </c>
      <c r="J9111" s="10">
        <v>18</v>
      </c>
      <c r="K9111" s="13">
        <f t="shared" si="286"/>
        <v>1990</v>
      </c>
      <c r="L9111" s="1" t="str">
        <f t="shared" si="285"/>
        <v/>
      </c>
    </row>
    <row r="9112" spans="1:12" ht="13.8" customHeight="1" x14ac:dyDescent="0.3">
      <c r="A9112" t="s">
        <v>144</v>
      </c>
      <c r="B9112">
        <v>2003</v>
      </c>
      <c r="C9112" s="10">
        <v>3084</v>
      </c>
      <c r="D9112">
        <v>2248</v>
      </c>
      <c r="E9112">
        <v>690</v>
      </c>
      <c r="F9112">
        <v>41</v>
      </c>
      <c r="G9112">
        <v>104</v>
      </c>
      <c r="H9112">
        <v>0</v>
      </c>
      <c r="I9112">
        <v>1.52</v>
      </c>
      <c r="J9112" s="10">
        <v>7</v>
      </c>
      <c r="K9112" s="13">
        <f t="shared" si="286"/>
        <v>1990</v>
      </c>
      <c r="L9112" s="1" t="str">
        <f t="shared" si="285"/>
        <v/>
      </c>
    </row>
    <row r="9113" spans="1:12" ht="13.8" customHeight="1" x14ac:dyDescent="0.3">
      <c r="A9113" t="s">
        <v>144</v>
      </c>
      <c r="B9113">
        <v>2004</v>
      </c>
      <c r="C9113" s="10">
        <v>3052</v>
      </c>
      <c r="D9113">
        <v>2205</v>
      </c>
      <c r="E9113">
        <v>709</v>
      </c>
      <c r="F9113">
        <v>37</v>
      </c>
      <c r="G9113">
        <v>102</v>
      </c>
      <c r="H9113">
        <v>0</v>
      </c>
      <c r="I9113">
        <v>1.5</v>
      </c>
      <c r="J9113" s="10">
        <v>5</v>
      </c>
      <c r="K9113" s="13">
        <f t="shared" si="286"/>
        <v>1990</v>
      </c>
      <c r="L9113" s="1" t="str">
        <f t="shared" si="285"/>
        <v/>
      </c>
    </row>
    <row r="9114" spans="1:12" ht="13.8" customHeight="1" x14ac:dyDescent="0.3">
      <c r="A9114" t="s">
        <v>144</v>
      </c>
      <c r="B9114">
        <v>2005</v>
      </c>
      <c r="C9114" s="10">
        <v>3076</v>
      </c>
      <c r="D9114">
        <v>2184</v>
      </c>
      <c r="E9114">
        <v>732</v>
      </c>
      <c r="F9114">
        <v>39</v>
      </c>
      <c r="G9114">
        <v>121</v>
      </c>
      <c r="H9114">
        <v>0</v>
      </c>
      <c r="I9114">
        <v>1.51</v>
      </c>
      <c r="J9114" s="10">
        <v>5</v>
      </c>
      <c r="K9114" s="13">
        <f t="shared" si="286"/>
        <v>1990</v>
      </c>
      <c r="L9114" s="1" t="str">
        <f t="shared" si="285"/>
        <v/>
      </c>
    </row>
    <row r="9115" spans="1:12" ht="13.8" customHeight="1" x14ac:dyDescent="0.3">
      <c r="A9115" t="s">
        <v>144</v>
      </c>
      <c r="B9115">
        <v>2006</v>
      </c>
      <c r="C9115" s="10">
        <v>2983</v>
      </c>
      <c r="D9115">
        <v>2033</v>
      </c>
      <c r="E9115">
        <v>782</v>
      </c>
      <c r="F9115">
        <v>42</v>
      </c>
      <c r="G9115">
        <v>126</v>
      </c>
      <c r="H9115">
        <v>0</v>
      </c>
      <c r="I9115">
        <v>1.46</v>
      </c>
      <c r="J9115" s="10">
        <v>3</v>
      </c>
      <c r="K9115" s="13">
        <f t="shared" si="286"/>
        <v>1990</v>
      </c>
      <c r="L9115" s="1" t="str">
        <f t="shared" si="285"/>
        <v/>
      </c>
    </row>
    <row r="9116" spans="1:12" ht="13.8" customHeight="1" x14ac:dyDescent="0.3">
      <c r="A9116" t="s">
        <v>144</v>
      </c>
      <c r="B9116">
        <v>2007</v>
      </c>
      <c r="C9116" s="10">
        <v>2589</v>
      </c>
      <c r="D9116">
        <v>1562</v>
      </c>
      <c r="E9116">
        <v>845</v>
      </c>
      <c r="F9116">
        <v>53</v>
      </c>
      <c r="G9116">
        <v>129</v>
      </c>
      <c r="H9116">
        <v>0</v>
      </c>
      <c r="I9116">
        <v>1.23</v>
      </c>
      <c r="J9116" s="10">
        <v>6</v>
      </c>
      <c r="K9116" s="13">
        <f t="shared" si="286"/>
        <v>1990</v>
      </c>
      <c r="L9116" s="1" t="str">
        <f t="shared" si="285"/>
        <v/>
      </c>
    </row>
    <row r="9117" spans="1:12" ht="13.8" customHeight="1" x14ac:dyDescent="0.3">
      <c r="A9117" t="s">
        <v>144</v>
      </c>
      <c r="B9117">
        <v>2008</v>
      </c>
      <c r="C9117" s="10">
        <v>2564</v>
      </c>
      <c r="D9117">
        <v>1620</v>
      </c>
      <c r="E9117">
        <v>758</v>
      </c>
      <c r="F9117">
        <v>61</v>
      </c>
      <c r="G9117">
        <v>125</v>
      </c>
      <c r="H9117">
        <v>0</v>
      </c>
      <c r="I9117">
        <v>1.22</v>
      </c>
      <c r="J9117" s="10">
        <v>5</v>
      </c>
      <c r="K9117" s="13">
        <f t="shared" si="286"/>
        <v>1990</v>
      </c>
      <c r="L9117" s="1" t="str">
        <f t="shared" si="285"/>
        <v/>
      </c>
    </row>
    <row r="9118" spans="1:12" ht="13.8" customHeight="1" x14ac:dyDescent="0.3">
      <c r="A9118" t="s">
        <v>144</v>
      </c>
      <c r="B9118">
        <v>2009</v>
      </c>
      <c r="C9118" s="10">
        <v>2372</v>
      </c>
      <c r="D9118">
        <v>1440</v>
      </c>
      <c r="E9118">
        <v>767</v>
      </c>
      <c r="F9118">
        <v>40</v>
      </c>
      <c r="G9118">
        <v>124</v>
      </c>
      <c r="H9118">
        <v>0</v>
      </c>
      <c r="I9118">
        <v>1.1499999999999999</v>
      </c>
      <c r="J9118" s="10">
        <v>3</v>
      </c>
      <c r="K9118" s="13">
        <f t="shared" si="286"/>
        <v>1990</v>
      </c>
      <c r="L9118" s="1" t="str">
        <f t="shared" si="285"/>
        <v/>
      </c>
    </row>
    <row r="9119" spans="1:12" ht="13.8" customHeight="1" x14ac:dyDescent="0.3">
      <c r="A9119" t="s">
        <v>144</v>
      </c>
      <c r="B9119">
        <v>2010</v>
      </c>
      <c r="C9119" s="10">
        <v>2346</v>
      </c>
      <c r="D9119">
        <v>1426</v>
      </c>
      <c r="E9119">
        <v>749</v>
      </c>
      <c r="F9119">
        <v>60</v>
      </c>
      <c r="G9119">
        <v>112</v>
      </c>
      <c r="H9119">
        <v>0</v>
      </c>
      <c r="I9119">
        <v>1.1399999999999999</v>
      </c>
      <c r="J9119" s="10">
        <v>6</v>
      </c>
      <c r="K9119" s="13">
        <f t="shared" si="286"/>
        <v>1990</v>
      </c>
      <c r="L9119" s="1" t="str">
        <f t="shared" si="285"/>
        <v/>
      </c>
    </row>
    <row r="9120" spans="1:12" ht="13.8" customHeight="1" x14ac:dyDescent="0.3">
      <c r="A9120" t="s">
        <v>144</v>
      </c>
      <c r="B9120">
        <v>2011</v>
      </c>
      <c r="C9120" s="10">
        <v>2563</v>
      </c>
      <c r="D9120">
        <v>1588</v>
      </c>
      <c r="E9120">
        <v>774</v>
      </c>
      <c r="F9120">
        <v>69</v>
      </c>
      <c r="G9120">
        <v>133</v>
      </c>
      <c r="H9120">
        <v>0</v>
      </c>
      <c r="I9120">
        <v>1.24</v>
      </c>
      <c r="J9120" s="10">
        <v>3</v>
      </c>
      <c r="K9120" s="13">
        <f t="shared" si="286"/>
        <v>1990</v>
      </c>
      <c r="L9120" s="1" t="str">
        <f t="shared" si="285"/>
        <v/>
      </c>
    </row>
    <row r="9121" spans="1:12" ht="13.8" customHeight="1" x14ac:dyDescent="0.3">
      <c r="A9121" t="s">
        <v>144</v>
      </c>
      <c r="B9121">
        <v>2012</v>
      </c>
      <c r="C9121" s="10">
        <v>2445</v>
      </c>
      <c r="D9121">
        <v>1508</v>
      </c>
      <c r="E9121">
        <v>773</v>
      </c>
      <c r="F9121">
        <v>71</v>
      </c>
      <c r="G9121">
        <v>93</v>
      </c>
      <c r="H9121">
        <v>0</v>
      </c>
      <c r="I9121">
        <v>1.18</v>
      </c>
      <c r="J9121" s="10">
        <v>7</v>
      </c>
      <c r="K9121" s="13">
        <f t="shared" si="286"/>
        <v>1990</v>
      </c>
      <c r="L9121" s="1">
        <f t="shared" si="285"/>
        <v>1</v>
      </c>
    </row>
    <row r="9122" spans="1:12" ht="13.8" customHeight="1" x14ac:dyDescent="0.3">
      <c r="A9122" t="s">
        <v>144</v>
      </c>
      <c r="B9122">
        <v>2013</v>
      </c>
      <c r="C9122" s="10">
        <v>2140</v>
      </c>
      <c r="D9122">
        <v>1244</v>
      </c>
      <c r="E9122">
        <v>711</v>
      </c>
      <c r="F9122">
        <v>81</v>
      </c>
      <c r="G9122">
        <v>104</v>
      </c>
      <c r="H9122">
        <v>0</v>
      </c>
      <c r="I9122">
        <v>1.03</v>
      </c>
      <c r="J9122" s="10">
        <v>9</v>
      </c>
      <c r="K9122" s="13">
        <f t="shared" si="286"/>
        <v>1990</v>
      </c>
      <c r="L9122" s="1">
        <f t="shared" si="285"/>
        <v>1</v>
      </c>
    </row>
    <row r="9123" spans="1:12" ht="13.8" customHeight="1" x14ac:dyDescent="0.3">
      <c r="A9123" t="s">
        <v>144</v>
      </c>
      <c r="B9123">
        <v>2014</v>
      </c>
      <c r="C9123" s="10">
        <v>2048</v>
      </c>
      <c r="D9123">
        <v>1177</v>
      </c>
      <c r="E9123">
        <v>709</v>
      </c>
      <c r="F9123">
        <v>69</v>
      </c>
      <c r="G9123">
        <v>93</v>
      </c>
      <c r="H9123">
        <v>0</v>
      </c>
      <c r="I9123">
        <v>0.99</v>
      </c>
      <c r="J9123" s="10">
        <v>10</v>
      </c>
      <c r="K9123" s="13">
        <f t="shared" si="286"/>
        <v>1990</v>
      </c>
      <c r="L9123" s="1">
        <f t="shared" si="285"/>
        <v>1</v>
      </c>
    </row>
    <row r="9124" spans="1:12" ht="13.8" customHeight="1" x14ac:dyDescent="0.3">
      <c r="A9124" t="s">
        <v>145</v>
      </c>
      <c r="B9124">
        <v>1933</v>
      </c>
      <c r="C9124" s="10">
        <v>1</v>
      </c>
      <c r="D9124" t="s">
        <v>11</v>
      </c>
      <c r="E9124" t="s">
        <v>11</v>
      </c>
      <c r="F9124" t="s">
        <v>11</v>
      </c>
      <c r="G9124">
        <v>1</v>
      </c>
      <c r="H9124" t="s">
        <v>11</v>
      </c>
      <c r="I9124" t="s">
        <v>11</v>
      </c>
      <c r="J9124" s="10">
        <v>0</v>
      </c>
      <c r="K9124" s="13">
        <f t="shared" si="286"/>
        <v>1958</v>
      </c>
      <c r="L9124" s="1" t="str">
        <f t="shared" si="285"/>
        <v/>
      </c>
    </row>
    <row r="9125" spans="1:12" ht="13.8" customHeight="1" x14ac:dyDescent="0.3">
      <c r="A9125" t="s">
        <v>145</v>
      </c>
      <c r="B9125">
        <v>1934</v>
      </c>
      <c r="C9125" s="10">
        <v>2</v>
      </c>
      <c r="D9125" t="s">
        <v>11</v>
      </c>
      <c r="E9125" t="s">
        <v>11</v>
      </c>
      <c r="F9125" t="s">
        <v>11</v>
      </c>
      <c r="G9125">
        <v>2</v>
      </c>
      <c r="H9125" t="s">
        <v>11</v>
      </c>
      <c r="I9125" t="s">
        <v>11</v>
      </c>
      <c r="J9125" s="10">
        <v>0</v>
      </c>
      <c r="K9125" s="13">
        <f t="shared" si="286"/>
        <v>1958</v>
      </c>
      <c r="L9125" s="1" t="str">
        <f t="shared" si="285"/>
        <v/>
      </c>
    </row>
    <row r="9126" spans="1:12" ht="13.8" customHeight="1" x14ac:dyDescent="0.3">
      <c r="A9126" t="s">
        <v>145</v>
      </c>
      <c r="B9126">
        <v>1935</v>
      </c>
      <c r="C9126" s="10">
        <v>1</v>
      </c>
      <c r="D9126" t="s">
        <v>11</v>
      </c>
      <c r="E9126" t="s">
        <v>11</v>
      </c>
      <c r="F9126" t="s">
        <v>11</v>
      </c>
      <c r="G9126">
        <v>1</v>
      </c>
      <c r="H9126" t="s">
        <v>11</v>
      </c>
      <c r="I9126" t="s">
        <v>11</v>
      </c>
      <c r="J9126" s="10">
        <v>0</v>
      </c>
      <c r="K9126" s="13">
        <f t="shared" si="286"/>
        <v>1958</v>
      </c>
      <c r="L9126" s="1" t="str">
        <f t="shared" si="285"/>
        <v/>
      </c>
    </row>
    <row r="9127" spans="1:12" ht="13.8" customHeight="1" x14ac:dyDescent="0.3">
      <c r="A9127" t="s">
        <v>145</v>
      </c>
      <c r="B9127">
        <v>1945</v>
      </c>
      <c r="C9127" s="10">
        <v>2</v>
      </c>
      <c r="D9127">
        <v>2</v>
      </c>
      <c r="E9127">
        <v>0</v>
      </c>
      <c r="F9127">
        <v>0</v>
      </c>
      <c r="G9127">
        <v>0</v>
      </c>
      <c r="H9127" t="s">
        <v>11</v>
      </c>
      <c r="I9127" t="s">
        <v>11</v>
      </c>
      <c r="J9127" s="10">
        <v>0</v>
      </c>
      <c r="K9127" s="13">
        <f t="shared" si="286"/>
        <v>1958</v>
      </c>
      <c r="L9127" s="1" t="str">
        <f t="shared" si="285"/>
        <v/>
      </c>
    </row>
    <row r="9128" spans="1:12" ht="13.8" customHeight="1" x14ac:dyDescent="0.3">
      <c r="A9128" t="s">
        <v>145</v>
      </c>
      <c r="B9128">
        <v>1947</v>
      </c>
      <c r="C9128" s="10">
        <v>1</v>
      </c>
      <c r="D9128" t="s">
        <v>11</v>
      </c>
      <c r="E9128" t="s">
        <v>11</v>
      </c>
      <c r="F9128" t="s">
        <v>11</v>
      </c>
      <c r="G9128">
        <v>1</v>
      </c>
      <c r="H9128" t="s">
        <v>11</v>
      </c>
      <c r="I9128" t="s">
        <v>11</v>
      </c>
      <c r="J9128" s="10">
        <v>0</v>
      </c>
      <c r="K9128" s="13">
        <f t="shared" si="286"/>
        <v>1958</v>
      </c>
      <c r="L9128" s="1" t="str">
        <f t="shared" si="285"/>
        <v/>
      </c>
    </row>
    <row r="9129" spans="1:12" ht="13.8" customHeight="1" x14ac:dyDescent="0.3">
      <c r="A9129" t="s">
        <v>145</v>
      </c>
      <c r="B9129">
        <v>1948</v>
      </c>
      <c r="C9129" s="10">
        <v>1</v>
      </c>
      <c r="D9129" t="s">
        <v>11</v>
      </c>
      <c r="E9129" t="s">
        <v>11</v>
      </c>
      <c r="F9129" t="s">
        <v>11</v>
      </c>
      <c r="G9129">
        <v>1</v>
      </c>
      <c r="H9129" t="s">
        <v>11</v>
      </c>
      <c r="I9129" t="s">
        <v>11</v>
      </c>
      <c r="J9129" s="10">
        <v>0</v>
      </c>
      <c r="K9129" s="13">
        <f t="shared" si="286"/>
        <v>1958</v>
      </c>
      <c r="L9129" s="1" t="str">
        <f t="shared" si="285"/>
        <v/>
      </c>
    </row>
    <row r="9130" spans="1:12" ht="13.8" customHeight="1" x14ac:dyDescent="0.3">
      <c r="A9130" t="s">
        <v>145</v>
      </c>
      <c r="B9130">
        <v>1949</v>
      </c>
      <c r="C9130" s="10">
        <v>1</v>
      </c>
      <c r="D9130" t="s">
        <v>11</v>
      </c>
      <c r="E9130" t="s">
        <v>11</v>
      </c>
      <c r="F9130" t="s">
        <v>11</v>
      </c>
      <c r="G9130">
        <v>1</v>
      </c>
      <c r="H9130" t="s">
        <v>11</v>
      </c>
      <c r="I9130" t="s">
        <v>11</v>
      </c>
      <c r="J9130" s="10">
        <v>0</v>
      </c>
      <c r="K9130" s="13">
        <f t="shared" si="286"/>
        <v>1958</v>
      </c>
      <c r="L9130" s="1" t="str">
        <f t="shared" si="285"/>
        <v/>
      </c>
    </row>
    <row r="9131" spans="1:12" ht="13.8" customHeight="1" x14ac:dyDescent="0.3">
      <c r="A9131" t="s">
        <v>145</v>
      </c>
      <c r="B9131">
        <v>1950</v>
      </c>
      <c r="C9131" s="10">
        <v>83</v>
      </c>
      <c r="D9131">
        <v>44</v>
      </c>
      <c r="E9131">
        <v>38</v>
      </c>
      <c r="F9131">
        <v>0</v>
      </c>
      <c r="G9131">
        <v>1</v>
      </c>
      <c r="H9131">
        <v>0</v>
      </c>
      <c r="I9131">
        <v>0.02</v>
      </c>
      <c r="J9131" s="10">
        <v>3</v>
      </c>
      <c r="K9131" s="13">
        <f t="shared" si="286"/>
        <v>1958</v>
      </c>
      <c r="L9131" s="1" t="str">
        <f t="shared" si="285"/>
        <v/>
      </c>
    </row>
    <row r="9132" spans="1:12" ht="13.8" customHeight="1" x14ac:dyDescent="0.3">
      <c r="A9132" t="s">
        <v>145</v>
      </c>
      <c r="B9132">
        <v>1951</v>
      </c>
      <c r="C9132" s="10">
        <v>67</v>
      </c>
      <c r="D9132">
        <v>19</v>
      </c>
      <c r="E9132">
        <v>47</v>
      </c>
      <c r="F9132">
        <v>0</v>
      </c>
      <c r="G9132">
        <v>1</v>
      </c>
      <c r="H9132">
        <v>0</v>
      </c>
      <c r="I9132">
        <v>0.02</v>
      </c>
      <c r="J9132" s="10">
        <v>3</v>
      </c>
      <c r="K9132" s="13">
        <f t="shared" si="286"/>
        <v>1958</v>
      </c>
      <c r="L9132" s="1" t="str">
        <f t="shared" si="285"/>
        <v/>
      </c>
    </row>
    <row r="9133" spans="1:12" ht="13.8" customHeight="1" x14ac:dyDescent="0.3">
      <c r="A9133" t="s">
        <v>145</v>
      </c>
      <c r="B9133">
        <v>1952</v>
      </c>
      <c r="C9133" s="10">
        <v>84</v>
      </c>
      <c r="D9133">
        <v>30</v>
      </c>
      <c r="E9133">
        <v>54</v>
      </c>
      <c r="F9133">
        <v>0</v>
      </c>
      <c r="G9133">
        <v>0</v>
      </c>
      <c r="H9133">
        <v>0</v>
      </c>
      <c r="I9133">
        <v>0.02</v>
      </c>
      <c r="J9133" s="10">
        <v>3</v>
      </c>
      <c r="K9133" s="13">
        <f t="shared" si="286"/>
        <v>1958</v>
      </c>
      <c r="L9133" s="1" t="str">
        <f t="shared" si="285"/>
        <v/>
      </c>
    </row>
    <row r="9134" spans="1:12" ht="13.8" customHeight="1" x14ac:dyDescent="0.3">
      <c r="A9134" t="s">
        <v>145</v>
      </c>
      <c r="B9134">
        <v>1953</v>
      </c>
      <c r="C9134" s="10">
        <v>69</v>
      </c>
      <c r="D9134">
        <v>7</v>
      </c>
      <c r="E9134">
        <v>63</v>
      </c>
      <c r="F9134">
        <v>0</v>
      </c>
      <c r="G9134">
        <v>0</v>
      </c>
      <c r="H9134">
        <v>0</v>
      </c>
      <c r="I9134">
        <v>0.02</v>
      </c>
      <c r="J9134" s="10">
        <v>4</v>
      </c>
      <c r="K9134" s="13">
        <f t="shared" si="286"/>
        <v>1958</v>
      </c>
      <c r="L9134" s="1" t="str">
        <f t="shared" si="285"/>
        <v/>
      </c>
    </row>
    <row r="9135" spans="1:12" ht="13.8" customHeight="1" x14ac:dyDescent="0.3">
      <c r="A9135" t="s">
        <v>145</v>
      </c>
      <c r="B9135">
        <v>1954</v>
      </c>
      <c r="C9135" s="10">
        <v>79</v>
      </c>
      <c r="D9135">
        <v>12</v>
      </c>
      <c r="E9135">
        <v>67</v>
      </c>
      <c r="F9135">
        <v>0</v>
      </c>
      <c r="G9135">
        <v>0</v>
      </c>
      <c r="H9135">
        <v>0</v>
      </c>
      <c r="I9135">
        <v>0.02</v>
      </c>
      <c r="J9135" s="10">
        <v>4</v>
      </c>
      <c r="K9135" s="13">
        <f t="shared" si="286"/>
        <v>1958</v>
      </c>
      <c r="L9135" s="1" t="str">
        <f t="shared" si="285"/>
        <v/>
      </c>
    </row>
    <row r="9136" spans="1:12" ht="13.8" customHeight="1" x14ac:dyDescent="0.3">
      <c r="A9136" t="s">
        <v>145</v>
      </c>
      <c r="B9136">
        <v>1955</v>
      </c>
      <c r="C9136" s="10">
        <v>83</v>
      </c>
      <c r="D9136">
        <v>7</v>
      </c>
      <c r="E9136">
        <v>75</v>
      </c>
      <c r="F9136">
        <v>0</v>
      </c>
      <c r="G9136">
        <v>0</v>
      </c>
      <c r="H9136">
        <v>0</v>
      </c>
      <c r="I9136">
        <v>0.02</v>
      </c>
      <c r="J9136" s="10">
        <v>4</v>
      </c>
      <c r="K9136" s="13">
        <f t="shared" si="286"/>
        <v>1958</v>
      </c>
      <c r="L9136" s="1" t="str">
        <f t="shared" si="285"/>
        <v/>
      </c>
    </row>
    <row r="9137" spans="1:12" ht="13.8" customHeight="1" x14ac:dyDescent="0.3">
      <c r="A9137" t="s">
        <v>145</v>
      </c>
      <c r="B9137">
        <v>1956</v>
      </c>
      <c r="C9137" s="10">
        <v>87</v>
      </c>
      <c r="D9137">
        <v>3</v>
      </c>
      <c r="E9137">
        <v>84</v>
      </c>
      <c r="F9137">
        <v>0</v>
      </c>
      <c r="G9137">
        <v>0</v>
      </c>
      <c r="H9137">
        <v>0</v>
      </c>
      <c r="I9137">
        <v>0.02</v>
      </c>
      <c r="J9137" s="10">
        <v>4</v>
      </c>
      <c r="K9137" s="13">
        <f t="shared" si="286"/>
        <v>1958</v>
      </c>
      <c r="L9137" s="1" t="str">
        <f t="shared" si="285"/>
        <v/>
      </c>
    </row>
    <row r="9138" spans="1:12" ht="13.8" customHeight="1" x14ac:dyDescent="0.3">
      <c r="A9138" t="s">
        <v>145</v>
      </c>
      <c r="B9138">
        <v>1957</v>
      </c>
      <c r="C9138" s="10">
        <v>86</v>
      </c>
      <c r="D9138">
        <v>3</v>
      </c>
      <c r="E9138">
        <v>83</v>
      </c>
      <c r="F9138">
        <v>0</v>
      </c>
      <c r="G9138">
        <v>0</v>
      </c>
      <c r="H9138">
        <v>0</v>
      </c>
      <c r="I9138">
        <v>0.02</v>
      </c>
      <c r="J9138" s="10">
        <v>4</v>
      </c>
      <c r="K9138" s="13">
        <f t="shared" si="286"/>
        <v>1958</v>
      </c>
      <c r="L9138" s="1" t="str">
        <f t="shared" si="285"/>
        <v/>
      </c>
    </row>
    <row r="9139" spans="1:12" ht="13.8" customHeight="1" x14ac:dyDescent="0.3">
      <c r="A9139" t="s">
        <v>145</v>
      </c>
      <c r="B9139">
        <v>1958</v>
      </c>
      <c r="C9139" s="10">
        <v>102</v>
      </c>
      <c r="D9139">
        <v>8</v>
      </c>
      <c r="E9139">
        <v>94</v>
      </c>
      <c r="F9139">
        <v>0</v>
      </c>
      <c r="G9139">
        <v>0</v>
      </c>
      <c r="H9139">
        <v>0</v>
      </c>
      <c r="I9139">
        <v>0.02</v>
      </c>
      <c r="J9139" s="10">
        <v>4</v>
      </c>
      <c r="K9139" s="13">
        <f t="shared" si="286"/>
        <v>1958</v>
      </c>
      <c r="L9139" s="1" t="str">
        <f t="shared" si="285"/>
        <v/>
      </c>
    </row>
    <row r="9140" spans="1:12" ht="13.8" customHeight="1" x14ac:dyDescent="0.3">
      <c r="A9140" t="s">
        <v>145</v>
      </c>
      <c r="B9140">
        <v>1959</v>
      </c>
      <c r="C9140" s="10">
        <v>102</v>
      </c>
      <c r="D9140">
        <v>9</v>
      </c>
      <c r="E9140">
        <v>93</v>
      </c>
      <c r="F9140">
        <v>0</v>
      </c>
      <c r="G9140">
        <v>0</v>
      </c>
      <c r="H9140">
        <v>0</v>
      </c>
      <c r="I9140">
        <v>0.02</v>
      </c>
      <c r="J9140" s="10">
        <v>4</v>
      </c>
      <c r="K9140" s="13">
        <f t="shared" si="286"/>
        <v>1989</v>
      </c>
      <c r="L9140" s="1" t="str">
        <f t="shared" si="285"/>
        <v/>
      </c>
    </row>
    <row r="9141" spans="1:12" ht="13.8" customHeight="1" x14ac:dyDescent="0.3">
      <c r="A9141" t="s">
        <v>145</v>
      </c>
      <c r="B9141">
        <v>1960</v>
      </c>
      <c r="C9141" s="10">
        <v>109</v>
      </c>
      <c r="D9141">
        <v>13</v>
      </c>
      <c r="E9141">
        <v>96</v>
      </c>
      <c r="F9141">
        <v>0</v>
      </c>
      <c r="G9141">
        <v>0</v>
      </c>
      <c r="H9141">
        <v>0</v>
      </c>
      <c r="I9141">
        <v>0.02</v>
      </c>
      <c r="J9141" s="10">
        <v>4</v>
      </c>
      <c r="K9141" s="13">
        <f t="shared" si="286"/>
        <v>1989</v>
      </c>
      <c r="L9141" s="1" t="str">
        <f t="shared" si="285"/>
        <v/>
      </c>
    </row>
    <row r="9142" spans="1:12" ht="13.8" customHeight="1" x14ac:dyDescent="0.3">
      <c r="A9142" t="s">
        <v>145</v>
      </c>
      <c r="B9142">
        <v>1961</v>
      </c>
      <c r="C9142" s="10">
        <v>97</v>
      </c>
      <c r="D9142">
        <v>4</v>
      </c>
      <c r="E9142">
        <v>94</v>
      </c>
      <c r="F9142">
        <v>0</v>
      </c>
      <c r="G9142">
        <v>0</v>
      </c>
      <c r="H9142">
        <v>0</v>
      </c>
      <c r="I9142">
        <v>0.02</v>
      </c>
      <c r="J9142" s="10">
        <v>4</v>
      </c>
      <c r="K9142" s="13">
        <f t="shared" si="286"/>
        <v>1989</v>
      </c>
      <c r="L9142" s="1" t="str">
        <f t="shared" si="285"/>
        <v/>
      </c>
    </row>
    <row r="9143" spans="1:12" ht="13.8" customHeight="1" x14ac:dyDescent="0.3">
      <c r="A9143" t="s">
        <v>145</v>
      </c>
      <c r="B9143">
        <v>1962</v>
      </c>
      <c r="C9143" s="10">
        <v>108</v>
      </c>
      <c r="D9143">
        <v>4</v>
      </c>
      <c r="E9143">
        <v>102</v>
      </c>
      <c r="F9143">
        <v>0</v>
      </c>
      <c r="G9143">
        <v>2</v>
      </c>
      <c r="H9143">
        <v>0</v>
      </c>
      <c r="I9143">
        <v>0.02</v>
      </c>
      <c r="J9143" s="10">
        <v>4</v>
      </c>
      <c r="K9143" s="13">
        <f t="shared" si="286"/>
        <v>1989</v>
      </c>
      <c r="L9143" s="1" t="str">
        <f t="shared" si="285"/>
        <v/>
      </c>
    </row>
    <row r="9144" spans="1:12" ht="13.8" customHeight="1" x14ac:dyDescent="0.3">
      <c r="A9144" t="s">
        <v>145</v>
      </c>
      <c r="B9144">
        <v>1963</v>
      </c>
      <c r="C9144" s="10">
        <v>126</v>
      </c>
      <c r="D9144">
        <v>11</v>
      </c>
      <c r="E9144">
        <v>109</v>
      </c>
      <c r="F9144">
        <v>0</v>
      </c>
      <c r="G9144">
        <v>6</v>
      </c>
      <c r="H9144">
        <v>0</v>
      </c>
      <c r="I9144">
        <v>0.02</v>
      </c>
      <c r="J9144" s="10">
        <v>4</v>
      </c>
      <c r="K9144" s="13">
        <f t="shared" si="286"/>
        <v>1989</v>
      </c>
      <c r="L9144" s="1" t="str">
        <f t="shared" si="285"/>
        <v/>
      </c>
    </row>
    <row r="9145" spans="1:12" ht="13.8" customHeight="1" x14ac:dyDescent="0.3">
      <c r="A9145" t="s">
        <v>145</v>
      </c>
      <c r="B9145">
        <v>1964</v>
      </c>
      <c r="C9145" s="10">
        <v>132</v>
      </c>
      <c r="D9145">
        <v>9</v>
      </c>
      <c r="E9145">
        <v>116</v>
      </c>
      <c r="F9145">
        <v>0</v>
      </c>
      <c r="G9145">
        <v>6</v>
      </c>
      <c r="H9145">
        <v>0</v>
      </c>
      <c r="I9145">
        <v>0.02</v>
      </c>
      <c r="J9145" s="10">
        <v>4</v>
      </c>
      <c r="K9145" s="13">
        <f t="shared" si="286"/>
        <v>1989</v>
      </c>
      <c r="L9145" s="1" t="str">
        <f t="shared" si="285"/>
        <v/>
      </c>
    </row>
    <row r="9146" spans="1:12" ht="13.8" customHeight="1" x14ac:dyDescent="0.3">
      <c r="A9146" t="s">
        <v>145</v>
      </c>
      <c r="B9146">
        <v>1965</v>
      </c>
      <c r="C9146" s="10">
        <v>152</v>
      </c>
      <c r="D9146">
        <v>11</v>
      </c>
      <c r="E9146">
        <v>136</v>
      </c>
      <c r="F9146">
        <v>0</v>
      </c>
      <c r="G9146">
        <v>5</v>
      </c>
      <c r="H9146">
        <v>0</v>
      </c>
      <c r="I9146">
        <v>0.03</v>
      </c>
      <c r="J9146" s="10">
        <v>4</v>
      </c>
      <c r="K9146" s="13">
        <f t="shared" si="286"/>
        <v>1989</v>
      </c>
      <c r="L9146" s="1" t="str">
        <f t="shared" si="285"/>
        <v/>
      </c>
    </row>
    <row r="9147" spans="1:12" ht="13.8" customHeight="1" x14ac:dyDescent="0.3">
      <c r="A9147" t="s">
        <v>145</v>
      </c>
      <c r="B9147">
        <v>1966</v>
      </c>
      <c r="C9147" s="10">
        <v>158</v>
      </c>
      <c r="D9147">
        <v>11</v>
      </c>
      <c r="E9147">
        <v>140</v>
      </c>
      <c r="F9147">
        <v>0</v>
      </c>
      <c r="G9147">
        <v>7</v>
      </c>
      <c r="H9147">
        <v>0</v>
      </c>
      <c r="I9147">
        <v>0.03</v>
      </c>
      <c r="J9147" s="10">
        <v>5</v>
      </c>
      <c r="K9147" s="13">
        <f t="shared" si="286"/>
        <v>1989</v>
      </c>
      <c r="L9147" s="1" t="str">
        <f t="shared" si="285"/>
        <v/>
      </c>
    </row>
    <row r="9148" spans="1:12" ht="13.8" customHeight="1" x14ac:dyDescent="0.3">
      <c r="A9148" t="s">
        <v>145</v>
      </c>
      <c r="B9148">
        <v>1967</v>
      </c>
      <c r="C9148" s="10">
        <v>230</v>
      </c>
      <c r="D9148">
        <v>12</v>
      </c>
      <c r="E9148">
        <v>210</v>
      </c>
      <c r="F9148">
        <v>0</v>
      </c>
      <c r="G9148">
        <v>8</v>
      </c>
      <c r="H9148">
        <v>0</v>
      </c>
      <c r="I9148">
        <v>0.04</v>
      </c>
      <c r="J9148" s="10">
        <v>7</v>
      </c>
      <c r="K9148" s="13">
        <f t="shared" si="286"/>
        <v>1989</v>
      </c>
      <c r="L9148" s="1" t="str">
        <f t="shared" si="285"/>
        <v/>
      </c>
    </row>
    <row r="9149" spans="1:12" ht="13.8" customHeight="1" x14ac:dyDescent="0.3">
      <c r="A9149" t="s">
        <v>145</v>
      </c>
      <c r="B9149">
        <v>1968</v>
      </c>
      <c r="C9149" s="10">
        <v>249</v>
      </c>
      <c r="D9149">
        <v>15</v>
      </c>
      <c r="E9149">
        <v>225</v>
      </c>
      <c r="F9149">
        <v>0</v>
      </c>
      <c r="G9149">
        <v>9</v>
      </c>
      <c r="H9149">
        <v>0</v>
      </c>
      <c r="I9149">
        <v>0.04</v>
      </c>
      <c r="J9149" s="10">
        <v>18</v>
      </c>
      <c r="K9149" s="13">
        <f t="shared" si="286"/>
        <v>1989</v>
      </c>
      <c r="L9149" s="1" t="str">
        <f t="shared" si="285"/>
        <v/>
      </c>
    </row>
    <row r="9150" spans="1:12" ht="13.8" customHeight="1" x14ac:dyDescent="0.3">
      <c r="A9150" t="s">
        <v>145</v>
      </c>
      <c r="B9150">
        <v>1969</v>
      </c>
      <c r="C9150" s="10">
        <v>232</v>
      </c>
      <c r="D9150">
        <v>14</v>
      </c>
      <c r="E9150">
        <v>208</v>
      </c>
      <c r="F9150">
        <v>0</v>
      </c>
      <c r="G9150">
        <v>10</v>
      </c>
      <c r="H9150">
        <v>0</v>
      </c>
      <c r="I9150">
        <v>0.04</v>
      </c>
      <c r="J9150" s="10">
        <v>29</v>
      </c>
      <c r="K9150" s="13">
        <f t="shared" si="286"/>
        <v>1989</v>
      </c>
      <c r="L9150" s="1" t="str">
        <f t="shared" si="285"/>
        <v/>
      </c>
    </row>
    <row r="9151" spans="1:12" ht="13.8" customHeight="1" x14ac:dyDescent="0.3">
      <c r="A9151" t="s">
        <v>145</v>
      </c>
      <c r="B9151">
        <v>1970</v>
      </c>
      <c r="C9151" s="10">
        <v>265</v>
      </c>
      <c r="D9151">
        <v>15</v>
      </c>
      <c r="E9151">
        <v>240</v>
      </c>
      <c r="F9151">
        <v>0</v>
      </c>
      <c r="G9151">
        <v>10</v>
      </c>
      <c r="H9151">
        <v>0</v>
      </c>
      <c r="I9151">
        <v>0.04</v>
      </c>
      <c r="J9151" s="10">
        <v>57</v>
      </c>
      <c r="K9151" s="13">
        <f t="shared" si="286"/>
        <v>1989</v>
      </c>
      <c r="L9151" s="1" t="str">
        <f t="shared" si="285"/>
        <v/>
      </c>
    </row>
    <row r="9152" spans="1:12" ht="13.8" customHeight="1" x14ac:dyDescent="0.3">
      <c r="A9152" t="s">
        <v>145</v>
      </c>
      <c r="B9152">
        <v>1971</v>
      </c>
      <c r="C9152" s="10">
        <v>280</v>
      </c>
      <c r="D9152">
        <v>17</v>
      </c>
      <c r="E9152">
        <v>254</v>
      </c>
      <c r="F9152">
        <v>0</v>
      </c>
      <c r="G9152">
        <v>10</v>
      </c>
      <c r="H9152">
        <v>0</v>
      </c>
      <c r="I9152">
        <v>0.04</v>
      </c>
      <c r="J9152" s="10">
        <v>80</v>
      </c>
      <c r="K9152" s="13">
        <f t="shared" si="286"/>
        <v>1989</v>
      </c>
      <c r="L9152" s="1" t="str">
        <f t="shared" si="285"/>
        <v/>
      </c>
    </row>
    <row r="9153" spans="1:12" ht="13.8" customHeight="1" x14ac:dyDescent="0.3">
      <c r="A9153" t="s">
        <v>145</v>
      </c>
      <c r="B9153">
        <v>1972</v>
      </c>
      <c r="C9153" s="10">
        <v>351</v>
      </c>
      <c r="D9153">
        <v>15</v>
      </c>
      <c r="E9153">
        <v>327</v>
      </c>
      <c r="F9153">
        <v>0</v>
      </c>
      <c r="G9153">
        <v>9</v>
      </c>
      <c r="H9153">
        <v>0</v>
      </c>
      <c r="I9153">
        <v>0.05</v>
      </c>
      <c r="J9153" s="10">
        <v>78</v>
      </c>
      <c r="K9153" s="13">
        <f t="shared" si="286"/>
        <v>1989</v>
      </c>
      <c r="L9153" s="1" t="str">
        <f t="shared" si="285"/>
        <v/>
      </c>
    </row>
    <row r="9154" spans="1:12" ht="13.8" customHeight="1" x14ac:dyDescent="0.3">
      <c r="A9154" t="s">
        <v>145</v>
      </c>
      <c r="B9154">
        <v>1973</v>
      </c>
      <c r="C9154" s="10">
        <v>293</v>
      </c>
      <c r="D9154">
        <v>9</v>
      </c>
      <c r="E9154">
        <v>275</v>
      </c>
      <c r="F9154">
        <v>0</v>
      </c>
      <c r="G9154">
        <v>10</v>
      </c>
      <c r="H9154">
        <v>0</v>
      </c>
      <c r="I9154">
        <v>0.04</v>
      </c>
      <c r="J9154" s="10">
        <v>116</v>
      </c>
      <c r="K9154" s="13">
        <f t="shared" si="286"/>
        <v>1989</v>
      </c>
      <c r="L9154" s="1" t="str">
        <f t="shared" ref="L9154:L9217" si="287">IF(AND(B9154&gt;2011),1,"")</f>
        <v/>
      </c>
    </row>
    <row r="9155" spans="1:12" ht="13.8" customHeight="1" x14ac:dyDescent="0.3">
      <c r="A9155" t="s">
        <v>145</v>
      </c>
      <c r="B9155">
        <v>1974</v>
      </c>
      <c r="C9155" s="10">
        <v>324</v>
      </c>
      <c r="D9155">
        <v>10</v>
      </c>
      <c r="E9155">
        <v>306</v>
      </c>
      <c r="F9155">
        <v>0</v>
      </c>
      <c r="G9155">
        <v>8</v>
      </c>
      <c r="H9155">
        <v>0</v>
      </c>
      <c r="I9155">
        <v>0.04</v>
      </c>
      <c r="J9155" s="10">
        <v>38</v>
      </c>
      <c r="K9155" s="13">
        <f t="shared" si="286"/>
        <v>1989</v>
      </c>
      <c r="L9155" s="1" t="str">
        <f t="shared" si="287"/>
        <v/>
      </c>
    </row>
    <row r="9156" spans="1:12" ht="13.8" customHeight="1" x14ac:dyDescent="0.3">
      <c r="A9156" t="s">
        <v>145</v>
      </c>
      <c r="B9156">
        <v>1975</v>
      </c>
      <c r="C9156" s="10">
        <v>462</v>
      </c>
      <c r="D9156">
        <v>14</v>
      </c>
      <c r="E9156">
        <v>440</v>
      </c>
      <c r="F9156">
        <v>0</v>
      </c>
      <c r="G9156">
        <v>8</v>
      </c>
      <c r="H9156">
        <v>0</v>
      </c>
      <c r="I9156">
        <v>0.06</v>
      </c>
      <c r="J9156" s="10">
        <v>9</v>
      </c>
      <c r="K9156" s="13">
        <f t="shared" si="286"/>
        <v>1989</v>
      </c>
      <c r="L9156" s="1" t="str">
        <f t="shared" si="287"/>
        <v/>
      </c>
    </row>
    <row r="9157" spans="1:12" ht="13.8" customHeight="1" x14ac:dyDescent="0.3">
      <c r="A9157" t="s">
        <v>145</v>
      </c>
      <c r="B9157">
        <v>1976</v>
      </c>
      <c r="C9157" s="10">
        <v>271</v>
      </c>
      <c r="D9157">
        <v>15</v>
      </c>
      <c r="E9157">
        <v>245</v>
      </c>
      <c r="F9157">
        <v>0</v>
      </c>
      <c r="G9157">
        <v>10</v>
      </c>
      <c r="H9157">
        <v>0</v>
      </c>
      <c r="I9157">
        <v>0.04</v>
      </c>
      <c r="J9157" s="10">
        <v>5</v>
      </c>
      <c r="K9157" s="13">
        <f t="shared" si="286"/>
        <v>1989</v>
      </c>
      <c r="L9157" s="1" t="str">
        <f t="shared" si="287"/>
        <v/>
      </c>
    </row>
    <row r="9158" spans="1:12" ht="13.8" customHeight="1" x14ac:dyDescent="0.3">
      <c r="A9158" t="s">
        <v>145</v>
      </c>
      <c r="B9158">
        <v>1977</v>
      </c>
      <c r="C9158" s="10">
        <v>231</v>
      </c>
      <c r="D9158">
        <v>12</v>
      </c>
      <c r="E9158">
        <v>212</v>
      </c>
      <c r="F9158">
        <v>0</v>
      </c>
      <c r="G9158">
        <v>7</v>
      </c>
      <c r="H9158">
        <v>0</v>
      </c>
      <c r="I9158">
        <v>0.03</v>
      </c>
      <c r="J9158" s="10">
        <v>27</v>
      </c>
      <c r="K9158" s="13">
        <f t="shared" si="286"/>
        <v>1989</v>
      </c>
      <c r="L9158" s="1" t="str">
        <f t="shared" si="287"/>
        <v/>
      </c>
    </row>
    <row r="9159" spans="1:12" ht="13.8" customHeight="1" x14ac:dyDescent="0.3">
      <c r="A9159" t="s">
        <v>145</v>
      </c>
      <c r="B9159">
        <v>1978</v>
      </c>
      <c r="C9159" s="10">
        <v>278</v>
      </c>
      <c r="D9159">
        <v>9</v>
      </c>
      <c r="E9159">
        <v>260</v>
      </c>
      <c r="F9159">
        <v>0</v>
      </c>
      <c r="G9159">
        <v>9</v>
      </c>
      <c r="H9159">
        <v>0</v>
      </c>
      <c r="I9159">
        <v>0.03</v>
      </c>
      <c r="J9159" s="10">
        <v>30</v>
      </c>
      <c r="K9159" s="13">
        <f t="shared" si="286"/>
        <v>1989</v>
      </c>
      <c r="L9159" s="1" t="str">
        <f t="shared" si="287"/>
        <v/>
      </c>
    </row>
    <row r="9160" spans="1:12" ht="13.8" customHeight="1" x14ac:dyDescent="0.3">
      <c r="A9160" t="s">
        <v>145</v>
      </c>
      <c r="B9160">
        <v>1979</v>
      </c>
      <c r="C9160" s="10">
        <v>309</v>
      </c>
      <c r="D9160">
        <v>19</v>
      </c>
      <c r="E9160">
        <v>280</v>
      </c>
      <c r="F9160">
        <v>0</v>
      </c>
      <c r="G9160">
        <v>10</v>
      </c>
      <c r="H9160">
        <v>0</v>
      </c>
      <c r="I9160">
        <v>0.04</v>
      </c>
      <c r="J9160" s="10">
        <v>19</v>
      </c>
      <c r="K9160" s="13">
        <f t="shared" ref="K9160:K9223" si="288">IF(B9160&lt;1990,IF(B9160&lt;1959,1958,1989),1990)</f>
        <v>1989</v>
      </c>
      <c r="L9160" s="1" t="str">
        <f t="shared" si="287"/>
        <v/>
      </c>
    </row>
    <row r="9161" spans="1:12" ht="13.8" customHeight="1" x14ac:dyDescent="0.3">
      <c r="A9161" t="s">
        <v>145</v>
      </c>
      <c r="B9161">
        <v>1980</v>
      </c>
      <c r="C9161" s="10">
        <v>441</v>
      </c>
      <c r="D9161">
        <v>18</v>
      </c>
      <c r="E9161">
        <v>414</v>
      </c>
      <c r="F9161">
        <v>0</v>
      </c>
      <c r="G9161">
        <v>8</v>
      </c>
      <c r="H9161">
        <v>0</v>
      </c>
      <c r="I9161">
        <v>0.05</v>
      </c>
      <c r="J9161" s="10">
        <v>16</v>
      </c>
      <c r="K9161" s="13">
        <f t="shared" si="288"/>
        <v>1989</v>
      </c>
      <c r="L9161" s="1" t="str">
        <f t="shared" si="287"/>
        <v/>
      </c>
    </row>
    <row r="9162" spans="1:12" ht="13.8" customHeight="1" x14ac:dyDescent="0.3">
      <c r="A9162" t="s">
        <v>145</v>
      </c>
      <c r="B9162">
        <v>1981</v>
      </c>
      <c r="C9162" s="10">
        <v>280</v>
      </c>
      <c r="D9162">
        <v>20</v>
      </c>
      <c r="E9162">
        <v>255</v>
      </c>
      <c r="F9162">
        <v>0</v>
      </c>
      <c r="G9162">
        <v>5</v>
      </c>
      <c r="H9162">
        <v>0</v>
      </c>
      <c r="I9162">
        <v>0.03</v>
      </c>
      <c r="J9162" s="10">
        <v>16</v>
      </c>
      <c r="K9162" s="13">
        <f t="shared" si="288"/>
        <v>1989</v>
      </c>
      <c r="L9162" s="1" t="str">
        <f t="shared" si="287"/>
        <v/>
      </c>
    </row>
    <row r="9163" spans="1:12" ht="13.8" customHeight="1" x14ac:dyDescent="0.3">
      <c r="A9163" t="s">
        <v>145</v>
      </c>
      <c r="B9163">
        <v>1982</v>
      </c>
      <c r="C9163" s="10">
        <v>277</v>
      </c>
      <c r="D9163">
        <v>20</v>
      </c>
      <c r="E9163">
        <v>251</v>
      </c>
      <c r="F9163">
        <v>0</v>
      </c>
      <c r="G9163">
        <v>5</v>
      </c>
      <c r="H9163">
        <v>0</v>
      </c>
      <c r="I9163">
        <v>0.03</v>
      </c>
      <c r="J9163" s="10">
        <v>20</v>
      </c>
      <c r="K9163" s="13">
        <f t="shared" si="288"/>
        <v>1989</v>
      </c>
      <c r="L9163" s="1" t="str">
        <f t="shared" si="287"/>
        <v/>
      </c>
    </row>
    <row r="9164" spans="1:12" ht="13.8" customHeight="1" x14ac:dyDescent="0.3">
      <c r="A9164" t="s">
        <v>145</v>
      </c>
      <c r="B9164">
        <v>1983</v>
      </c>
      <c r="C9164" s="10">
        <v>178</v>
      </c>
      <c r="D9164">
        <v>20</v>
      </c>
      <c r="E9164">
        <v>152</v>
      </c>
      <c r="F9164">
        <v>0</v>
      </c>
      <c r="G9164">
        <v>5</v>
      </c>
      <c r="H9164">
        <v>0</v>
      </c>
      <c r="I9164">
        <v>0.02</v>
      </c>
      <c r="J9164" s="10">
        <v>16</v>
      </c>
      <c r="K9164" s="13">
        <f t="shared" si="288"/>
        <v>1989</v>
      </c>
      <c r="L9164" s="1" t="str">
        <f t="shared" si="287"/>
        <v/>
      </c>
    </row>
    <row r="9165" spans="1:12" ht="13.8" customHeight="1" x14ac:dyDescent="0.3">
      <c r="A9165" t="s">
        <v>145</v>
      </c>
      <c r="B9165">
        <v>1984</v>
      </c>
      <c r="C9165" s="10">
        <v>237</v>
      </c>
      <c r="D9165">
        <v>5</v>
      </c>
      <c r="E9165">
        <v>227</v>
      </c>
      <c r="F9165">
        <v>0</v>
      </c>
      <c r="G9165">
        <v>5</v>
      </c>
      <c r="H9165">
        <v>0</v>
      </c>
      <c r="I9165">
        <v>0.02</v>
      </c>
      <c r="J9165" s="10">
        <v>9</v>
      </c>
      <c r="K9165" s="13">
        <f t="shared" si="288"/>
        <v>1989</v>
      </c>
      <c r="L9165" s="1" t="str">
        <f t="shared" si="287"/>
        <v/>
      </c>
    </row>
    <row r="9166" spans="1:12" ht="13.8" customHeight="1" x14ac:dyDescent="0.3">
      <c r="A9166" t="s">
        <v>145</v>
      </c>
      <c r="B9166">
        <v>1985</v>
      </c>
      <c r="C9166" s="10">
        <v>288</v>
      </c>
      <c r="D9166">
        <v>3</v>
      </c>
      <c r="E9166">
        <v>280</v>
      </c>
      <c r="F9166">
        <v>0</v>
      </c>
      <c r="G9166">
        <v>5</v>
      </c>
      <c r="H9166">
        <v>0</v>
      </c>
      <c r="I9166">
        <v>0.03</v>
      </c>
      <c r="J9166" s="10">
        <v>12</v>
      </c>
      <c r="K9166" s="13">
        <f t="shared" si="288"/>
        <v>1989</v>
      </c>
      <c r="L9166" s="1" t="str">
        <f t="shared" si="287"/>
        <v/>
      </c>
    </row>
    <row r="9167" spans="1:12" ht="13.8" customHeight="1" x14ac:dyDescent="0.3">
      <c r="A9167" t="s">
        <v>145</v>
      </c>
      <c r="B9167">
        <v>1986</v>
      </c>
      <c r="C9167" s="10">
        <v>311</v>
      </c>
      <c r="D9167">
        <v>13</v>
      </c>
      <c r="E9167">
        <v>293</v>
      </c>
      <c r="F9167">
        <v>0</v>
      </c>
      <c r="G9167">
        <v>5</v>
      </c>
      <c r="H9167">
        <v>0</v>
      </c>
      <c r="I9167">
        <v>0.03</v>
      </c>
      <c r="J9167" s="10">
        <v>12</v>
      </c>
      <c r="K9167" s="13">
        <f t="shared" si="288"/>
        <v>1989</v>
      </c>
      <c r="L9167" s="1" t="str">
        <f t="shared" si="287"/>
        <v/>
      </c>
    </row>
    <row r="9168" spans="1:12" ht="13.8" customHeight="1" x14ac:dyDescent="0.3">
      <c r="A9168" t="s">
        <v>145</v>
      </c>
      <c r="B9168">
        <v>1987</v>
      </c>
      <c r="C9168" s="10">
        <v>351</v>
      </c>
      <c r="D9168">
        <v>9</v>
      </c>
      <c r="E9168">
        <v>336</v>
      </c>
      <c r="F9168">
        <v>0</v>
      </c>
      <c r="G9168">
        <v>7</v>
      </c>
      <c r="H9168">
        <v>0</v>
      </c>
      <c r="I9168">
        <v>0.03</v>
      </c>
      <c r="J9168" s="10">
        <v>9</v>
      </c>
      <c r="K9168" s="13">
        <f t="shared" si="288"/>
        <v>1989</v>
      </c>
      <c r="L9168" s="1" t="str">
        <f t="shared" si="287"/>
        <v/>
      </c>
    </row>
    <row r="9169" spans="1:12" ht="13.8" customHeight="1" x14ac:dyDescent="0.3">
      <c r="A9169" t="s">
        <v>145</v>
      </c>
      <c r="B9169">
        <v>1988</v>
      </c>
      <c r="C9169" s="10">
        <v>352</v>
      </c>
      <c r="D9169">
        <v>14</v>
      </c>
      <c r="E9169">
        <v>332</v>
      </c>
      <c r="F9169">
        <v>0</v>
      </c>
      <c r="G9169">
        <v>7</v>
      </c>
      <c r="H9169">
        <v>0</v>
      </c>
      <c r="I9169">
        <v>0.03</v>
      </c>
      <c r="J9169" s="10">
        <v>13</v>
      </c>
      <c r="K9169" s="13">
        <f t="shared" si="288"/>
        <v>1989</v>
      </c>
      <c r="L9169" s="1" t="str">
        <f t="shared" si="287"/>
        <v/>
      </c>
    </row>
    <row r="9170" spans="1:12" ht="13.8" customHeight="1" x14ac:dyDescent="0.3">
      <c r="A9170" t="s">
        <v>145</v>
      </c>
      <c r="B9170">
        <v>1989</v>
      </c>
      <c r="C9170" s="10">
        <v>254</v>
      </c>
      <c r="D9170">
        <v>9</v>
      </c>
      <c r="E9170">
        <v>236</v>
      </c>
      <c r="F9170">
        <v>0</v>
      </c>
      <c r="G9170">
        <v>8</v>
      </c>
      <c r="H9170">
        <v>0</v>
      </c>
      <c r="I9170">
        <v>0.02</v>
      </c>
      <c r="J9170" s="10">
        <v>12</v>
      </c>
      <c r="K9170" s="13">
        <f t="shared" si="288"/>
        <v>1989</v>
      </c>
      <c r="L9170" s="1" t="str">
        <f t="shared" si="287"/>
        <v/>
      </c>
    </row>
    <row r="9171" spans="1:12" ht="13.8" customHeight="1" x14ac:dyDescent="0.3">
      <c r="A9171" t="s">
        <v>145</v>
      </c>
      <c r="B9171">
        <v>1990</v>
      </c>
      <c r="C9171" s="10">
        <v>259</v>
      </c>
      <c r="D9171">
        <v>9</v>
      </c>
      <c r="E9171">
        <v>242</v>
      </c>
      <c r="F9171">
        <v>0</v>
      </c>
      <c r="G9171">
        <v>8</v>
      </c>
      <c r="H9171">
        <v>0</v>
      </c>
      <c r="I9171">
        <v>0.02</v>
      </c>
      <c r="J9171" s="10">
        <v>10</v>
      </c>
      <c r="K9171" s="13">
        <f t="shared" si="288"/>
        <v>1990</v>
      </c>
      <c r="L9171" s="1" t="str">
        <f t="shared" si="287"/>
        <v/>
      </c>
    </row>
    <row r="9172" spans="1:12" ht="13.8" customHeight="1" x14ac:dyDescent="0.3">
      <c r="A9172" t="s">
        <v>145</v>
      </c>
      <c r="B9172">
        <v>1991</v>
      </c>
      <c r="C9172" s="10">
        <v>282</v>
      </c>
      <c r="D9172">
        <v>9</v>
      </c>
      <c r="E9172">
        <v>265</v>
      </c>
      <c r="F9172">
        <v>0</v>
      </c>
      <c r="G9172">
        <v>8</v>
      </c>
      <c r="H9172">
        <v>0</v>
      </c>
      <c r="I9172">
        <v>0.02</v>
      </c>
      <c r="J9172" s="10">
        <v>12</v>
      </c>
      <c r="K9172" s="13">
        <f t="shared" si="288"/>
        <v>1990</v>
      </c>
      <c r="L9172" s="1" t="str">
        <f t="shared" si="287"/>
        <v/>
      </c>
    </row>
    <row r="9173" spans="1:12" ht="13.8" customHeight="1" x14ac:dyDescent="0.3">
      <c r="A9173" t="s">
        <v>145</v>
      </c>
      <c r="B9173">
        <v>1992</v>
      </c>
      <c r="C9173" s="10">
        <v>274</v>
      </c>
      <c r="D9173">
        <v>9</v>
      </c>
      <c r="E9173">
        <v>257</v>
      </c>
      <c r="F9173">
        <v>0</v>
      </c>
      <c r="G9173">
        <v>8</v>
      </c>
      <c r="H9173">
        <v>0</v>
      </c>
      <c r="I9173">
        <v>0.02</v>
      </c>
      <c r="J9173" s="10">
        <v>12</v>
      </c>
      <c r="K9173" s="13">
        <f t="shared" si="288"/>
        <v>1990</v>
      </c>
      <c r="L9173" s="1" t="str">
        <f t="shared" si="287"/>
        <v/>
      </c>
    </row>
    <row r="9174" spans="1:12" ht="13.8" customHeight="1" x14ac:dyDescent="0.3">
      <c r="A9174" t="s">
        <v>145</v>
      </c>
      <c r="B9174">
        <v>1993</v>
      </c>
      <c r="C9174" s="10">
        <v>281</v>
      </c>
      <c r="D9174">
        <v>10</v>
      </c>
      <c r="E9174">
        <v>263</v>
      </c>
      <c r="F9174">
        <v>0</v>
      </c>
      <c r="G9174">
        <v>8</v>
      </c>
      <c r="H9174">
        <v>0</v>
      </c>
      <c r="I9174">
        <v>0.02</v>
      </c>
      <c r="J9174" s="10">
        <v>11</v>
      </c>
      <c r="K9174" s="13">
        <f t="shared" si="288"/>
        <v>1990</v>
      </c>
      <c r="L9174" s="1" t="str">
        <f t="shared" si="287"/>
        <v/>
      </c>
    </row>
    <row r="9175" spans="1:12" ht="13.8" customHeight="1" x14ac:dyDescent="0.3">
      <c r="A9175" t="s">
        <v>145</v>
      </c>
      <c r="B9175">
        <v>1994</v>
      </c>
      <c r="C9175" s="10">
        <v>346</v>
      </c>
      <c r="D9175">
        <v>9</v>
      </c>
      <c r="E9175">
        <v>332</v>
      </c>
      <c r="F9175">
        <v>0</v>
      </c>
      <c r="G9175">
        <v>5</v>
      </c>
      <c r="H9175">
        <v>0</v>
      </c>
      <c r="I9175">
        <v>0.03</v>
      </c>
      <c r="J9175" s="10">
        <v>12</v>
      </c>
      <c r="K9175" s="13">
        <f t="shared" si="288"/>
        <v>1990</v>
      </c>
      <c r="L9175" s="1" t="str">
        <f t="shared" si="287"/>
        <v/>
      </c>
    </row>
    <row r="9176" spans="1:12" ht="13.8" customHeight="1" x14ac:dyDescent="0.3">
      <c r="A9176" t="s">
        <v>145</v>
      </c>
      <c r="B9176">
        <v>1995</v>
      </c>
      <c r="C9176" s="10">
        <v>345</v>
      </c>
      <c r="D9176">
        <v>7</v>
      </c>
      <c r="E9176">
        <v>332</v>
      </c>
      <c r="F9176">
        <v>0</v>
      </c>
      <c r="G9176">
        <v>5</v>
      </c>
      <c r="H9176">
        <v>0</v>
      </c>
      <c r="I9176">
        <v>0.03</v>
      </c>
      <c r="J9176" s="10">
        <v>15</v>
      </c>
      <c r="K9176" s="13">
        <f t="shared" si="288"/>
        <v>1990</v>
      </c>
      <c r="L9176" s="1" t="str">
        <f t="shared" si="287"/>
        <v/>
      </c>
    </row>
    <row r="9177" spans="1:12" ht="13.8" customHeight="1" x14ac:dyDescent="0.3">
      <c r="A9177" t="s">
        <v>145</v>
      </c>
      <c r="B9177">
        <v>1996</v>
      </c>
      <c r="C9177" s="10">
        <v>372</v>
      </c>
      <c r="D9177">
        <v>7</v>
      </c>
      <c r="E9177">
        <v>358</v>
      </c>
      <c r="F9177">
        <v>0</v>
      </c>
      <c r="G9177">
        <v>6</v>
      </c>
      <c r="H9177">
        <v>0</v>
      </c>
      <c r="I9177">
        <v>0.03</v>
      </c>
      <c r="J9177" s="10">
        <v>15</v>
      </c>
      <c r="K9177" s="13">
        <f t="shared" si="288"/>
        <v>1990</v>
      </c>
      <c r="L9177" s="1" t="str">
        <f t="shared" si="287"/>
        <v/>
      </c>
    </row>
    <row r="9178" spans="1:12" ht="13.8" customHeight="1" x14ac:dyDescent="0.3">
      <c r="A9178" t="s">
        <v>145</v>
      </c>
      <c r="B9178">
        <v>1997</v>
      </c>
      <c r="C9178" s="10">
        <v>450</v>
      </c>
      <c r="D9178">
        <v>9</v>
      </c>
      <c r="E9178">
        <v>436</v>
      </c>
      <c r="F9178">
        <v>0</v>
      </c>
      <c r="G9178">
        <v>5</v>
      </c>
      <c r="H9178">
        <v>0</v>
      </c>
      <c r="I9178">
        <v>0.03</v>
      </c>
      <c r="J9178" s="10">
        <v>15</v>
      </c>
      <c r="K9178" s="13">
        <f t="shared" si="288"/>
        <v>1990</v>
      </c>
      <c r="L9178" s="1" t="str">
        <f t="shared" si="287"/>
        <v/>
      </c>
    </row>
    <row r="9179" spans="1:12" ht="13.8" customHeight="1" x14ac:dyDescent="0.3">
      <c r="A9179" t="s">
        <v>145</v>
      </c>
      <c r="B9179">
        <v>1998</v>
      </c>
      <c r="C9179" s="10">
        <v>474</v>
      </c>
      <c r="D9179">
        <v>9</v>
      </c>
      <c r="E9179">
        <v>459</v>
      </c>
      <c r="F9179">
        <v>0</v>
      </c>
      <c r="G9179">
        <v>6</v>
      </c>
      <c r="H9179">
        <v>0</v>
      </c>
      <c r="I9179">
        <v>0.03</v>
      </c>
      <c r="J9179" s="10">
        <v>15</v>
      </c>
      <c r="K9179" s="13">
        <f t="shared" si="288"/>
        <v>1990</v>
      </c>
      <c r="L9179" s="1" t="str">
        <f t="shared" si="287"/>
        <v/>
      </c>
    </row>
    <row r="9180" spans="1:12" ht="13.8" customHeight="1" x14ac:dyDescent="0.3">
      <c r="A9180" t="s">
        <v>145</v>
      </c>
      <c r="B9180">
        <v>1999</v>
      </c>
      <c r="C9180" s="10">
        <v>523</v>
      </c>
      <c r="D9180">
        <v>6</v>
      </c>
      <c r="E9180">
        <v>512</v>
      </c>
      <c r="F9180">
        <v>0</v>
      </c>
      <c r="G9180">
        <v>6</v>
      </c>
      <c r="H9180">
        <v>0</v>
      </c>
      <c r="I9180">
        <v>0.04</v>
      </c>
      <c r="J9180" s="10">
        <v>15</v>
      </c>
      <c r="K9180" s="13">
        <f t="shared" si="288"/>
        <v>1990</v>
      </c>
      <c r="L9180" s="1" t="str">
        <f t="shared" si="287"/>
        <v/>
      </c>
    </row>
    <row r="9181" spans="1:12" ht="13.8" customHeight="1" x14ac:dyDescent="0.3">
      <c r="A9181" t="s">
        <v>145</v>
      </c>
      <c r="B9181">
        <v>2000</v>
      </c>
      <c r="C9181" s="10">
        <v>511</v>
      </c>
      <c r="D9181">
        <v>7</v>
      </c>
      <c r="E9181">
        <v>496</v>
      </c>
      <c r="F9181">
        <v>0</v>
      </c>
      <c r="G9181">
        <v>7</v>
      </c>
      <c r="H9181">
        <v>0</v>
      </c>
      <c r="I9181">
        <v>0.03</v>
      </c>
      <c r="J9181" s="10">
        <v>50</v>
      </c>
      <c r="K9181" s="13">
        <f t="shared" si="288"/>
        <v>1990</v>
      </c>
      <c r="L9181" s="1" t="str">
        <f t="shared" si="287"/>
        <v/>
      </c>
    </row>
    <row r="9182" spans="1:12" ht="13.8" customHeight="1" x14ac:dyDescent="0.3">
      <c r="A9182" t="s">
        <v>145</v>
      </c>
      <c r="B9182">
        <v>2001</v>
      </c>
      <c r="C9182" s="10">
        <v>475</v>
      </c>
      <c r="D9182">
        <v>7</v>
      </c>
      <c r="E9182">
        <v>460</v>
      </c>
      <c r="F9182">
        <v>0</v>
      </c>
      <c r="G9182">
        <v>7</v>
      </c>
      <c r="H9182">
        <v>0</v>
      </c>
      <c r="I9182">
        <v>0.03</v>
      </c>
      <c r="J9182" s="10">
        <v>52</v>
      </c>
      <c r="K9182" s="13">
        <f t="shared" si="288"/>
        <v>1990</v>
      </c>
      <c r="L9182" s="1" t="str">
        <f t="shared" si="287"/>
        <v/>
      </c>
    </row>
    <row r="9183" spans="1:12" ht="13.8" customHeight="1" x14ac:dyDescent="0.3">
      <c r="A9183" t="s">
        <v>145</v>
      </c>
      <c r="B9183">
        <v>2002</v>
      </c>
      <c r="C9183" s="10">
        <v>337</v>
      </c>
      <c r="D9183">
        <v>7</v>
      </c>
      <c r="E9183">
        <v>326</v>
      </c>
      <c r="F9183">
        <v>0</v>
      </c>
      <c r="G9183">
        <v>4</v>
      </c>
      <c r="H9183">
        <v>0</v>
      </c>
      <c r="I9183">
        <v>0.02</v>
      </c>
      <c r="J9183" s="10">
        <v>22</v>
      </c>
      <c r="K9183" s="13">
        <f t="shared" si="288"/>
        <v>1990</v>
      </c>
      <c r="L9183" s="1" t="str">
        <f t="shared" si="287"/>
        <v/>
      </c>
    </row>
    <row r="9184" spans="1:12" ht="13.8" customHeight="1" x14ac:dyDescent="0.3">
      <c r="A9184" t="s">
        <v>145</v>
      </c>
      <c r="B9184">
        <v>2003</v>
      </c>
      <c r="C9184" s="10">
        <v>464</v>
      </c>
      <c r="D9184">
        <v>7</v>
      </c>
      <c r="E9184">
        <v>430</v>
      </c>
      <c r="F9184">
        <v>0</v>
      </c>
      <c r="G9184">
        <v>27</v>
      </c>
      <c r="H9184">
        <v>0</v>
      </c>
      <c r="I9184">
        <v>0.03</v>
      </c>
      <c r="J9184" s="10">
        <v>39</v>
      </c>
      <c r="K9184" s="13">
        <f t="shared" si="288"/>
        <v>1990</v>
      </c>
      <c r="L9184" s="1" t="str">
        <f t="shared" si="287"/>
        <v/>
      </c>
    </row>
    <row r="9185" spans="1:12" ht="13.8" customHeight="1" x14ac:dyDescent="0.3">
      <c r="A9185" t="s">
        <v>145</v>
      </c>
      <c r="B9185">
        <v>2004</v>
      </c>
      <c r="C9185" s="10">
        <v>493</v>
      </c>
      <c r="D9185">
        <v>7</v>
      </c>
      <c r="E9185">
        <v>463</v>
      </c>
      <c r="F9185">
        <v>0</v>
      </c>
      <c r="G9185">
        <v>23</v>
      </c>
      <c r="H9185">
        <v>0</v>
      </c>
      <c r="I9185">
        <v>0.03</v>
      </c>
      <c r="J9185" s="10">
        <v>50</v>
      </c>
      <c r="K9185" s="13">
        <f t="shared" si="288"/>
        <v>1990</v>
      </c>
      <c r="L9185" s="1" t="str">
        <f t="shared" si="287"/>
        <v/>
      </c>
    </row>
    <row r="9186" spans="1:12" ht="13.8" customHeight="1" x14ac:dyDescent="0.3">
      <c r="A9186" t="s">
        <v>145</v>
      </c>
      <c r="B9186">
        <v>2005</v>
      </c>
      <c r="C9186" s="10">
        <v>475</v>
      </c>
      <c r="D9186">
        <v>12</v>
      </c>
      <c r="E9186">
        <v>443</v>
      </c>
      <c r="F9186">
        <v>0</v>
      </c>
      <c r="G9186">
        <v>20</v>
      </c>
      <c r="H9186">
        <v>0</v>
      </c>
      <c r="I9186">
        <v>0.03</v>
      </c>
      <c r="J9186" s="10">
        <v>55</v>
      </c>
      <c r="K9186" s="13">
        <f t="shared" si="288"/>
        <v>1990</v>
      </c>
      <c r="L9186" s="1" t="str">
        <f t="shared" si="287"/>
        <v/>
      </c>
    </row>
    <row r="9187" spans="1:12" ht="13.8" customHeight="1" x14ac:dyDescent="0.3">
      <c r="A9187" t="s">
        <v>145</v>
      </c>
      <c r="B9187">
        <v>2006</v>
      </c>
      <c r="C9187" s="10">
        <v>459</v>
      </c>
      <c r="D9187">
        <v>11</v>
      </c>
      <c r="E9187">
        <v>428</v>
      </c>
      <c r="F9187">
        <v>0</v>
      </c>
      <c r="G9187">
        <v>20</v>
      </c>
      <c r="H9187">
        <v>0</v>
      </c>
      <c r="I9187">
        <v>0.02</v>
      </c>
      <c r="J9187" s="10">
        <v>54</v>
      </c>
      <c r="K9187" s="13">
        <f t="shared" si="288"/>
        <v>1990</v>
      </c>
      <c r="L9187" s="1" t="str">
        <f t="shared" si="287"/>
        <v/>
      </c>
    </row>
    <row r="9188" spans="1:12" ht="13.8" customHeight="1" x14ac:dyDescent="0.3">
      <c r="A9188" t="s">
        <v>145</v>
      </c>
      <c r="B9188">
        <v>2007</v>
      </c>
      <c r="C9188" s="10">
        <v>495</v>
      </c>
      <c r="D9188">
        <v>7</v>
      </c>
      <c r="E9188">
        <v>450</v>
      </c>
      <c r="F9188">
        <v>0</v>
      </c>
      <c r="G9188">
        <v>37</v>
      </c>
      <c r="H9188">
        <v>0</v>
      </c>
      <c r="I9188">
        <v>0.03</v>
      </c>
      <c r="J9188" s="10">
        <v>56</v>
      </c>
      <c r="K9188" s="13">
        <f t="shared" si="288"/>
        <v>1990</v>
      </c>
      <c r="L9188" s="1" t="str">
        <f t="shared" si="287"/>
        <v/>
      </c>
    </row>
    <row r="9189" spans="1:12" ht="13.8" customHeight="1" x14ac:dyDescent="0.3">
      <c r="A9189" t="s">
        <v>145</v>
      </c>
      <c r="B9189">
        <v>2008</v>
      </c>
      <c r="C9189" s="10">
        <v>515</v>
      </c>
      <c r="D9189">
        <v>9</v>
      </c>
      <c r="E9189">
        <v>484</v>
      </c>
      <c r="F9189">
        <v>0</v>
      </c>
      <c r="G9189">
        <v>22</v>
      </c>
      <c r="H9189">
        <v>0</v>
      </c>
      <c r="I9189">
        <v>0.03</v>
      </c>
      <c r="J9189" s="10">
        <v>54</v>
      </c>
      <c r="K9189" s="13">
        <f t="shared" si="288"/>
        <v>1990</v>
      </c>
      <c r="L9189" s="1" t="str">
        <f t="shared" si="287"/>
        <v/>
      </c>
    </row>
    <row r="9190" spans="1:12" ht="13.8" customHeight="1" x14ac:dyDescent="0.3">
      <c r="A9190" t="s">
        <v>145</v>
      </c>
      <c r="B9190">
        <v>2009</v>
      </c>
      <c r="C9190" s="10">
        <v>483</v>
      </c>
      <c r="D9190">
        <v>10</v>
      </c>
      <c r="E9190">
        <v>454</v>
      </c>
      <c r="F9190">
        <v>0</v>
      </c>
      <c r="G9190">
        <v>19</v>
      </c>
      <c r="H9190">
        <v>0</v>
      </c>
      <c r="I9190">
        <v>0.02</v>
      </c>
      <c r="J9190" s="10">
        <v>38</v>
      </c>
      <c r="K9190" s="13">
        <f t="shared" si="288"/>
        <v>1990</v>
      </c>
      <c r="L9190" s="1" t="str">
        <f t="shared" si="287"/>
        <v/>
      </c>
    </row>
    <row r="9191" spans="1:12" ht="13.8" customHeight="1" x14ac:dyDescent="0.3">
      <c r="A9191" t="s">
        <v>145</v>
      </c>
      <c r="B9191">
        <v>2010</v>
      </c>
      <c r="C9191" s="10">
        <v>534</v>
      </c>
      <c r="D9191">
        <v>29</v>
      </c>
      <c r="E9191">
        <v>483</v>
      </c>
      <c r="F9191">
        <v>0</v>
      </c>
      <c r="G9191">
        <v>22</v>
      </c>
      <c r="H9191">
        <v>0</v>
      </c>
      <c r="I9191">
        <v>0.03</v>
      </c>
      <c r="J9191" s="10">
        <v>54</v>
      </c>
      <c r="K9191" s="13">
        <f t="shared" si="288"/>
        <v>1990</v>
      </c>
      <c r="L9191" s="1" t="str">
        <f t="shared" si="287"/>
        <v/>
      </c>
    </row>
    <row r="9192" spans="1:12" ht="13.8" customHeight="1" x14ac:dyDescent="0.3">
      <c r="A9192" t="s">
        <v>145</v>
      </c>
      <c r="B9192">
        <v>2011</v>
      </c>
      <c r="C9192" s="10">
        <v>638</v>
      </c>
      <c r="D9192">
        <v>111</v>
      </c>
      <c r="E9192">
        <v>500</v>
      </c>
      <c r="F9192">
        <v>0</v>
      </c>
      <c r="G9192">
        <v>27</v>
      </c>
      <c r="H9192">
        <v>0</v>
      </c>
      <c r="I9192">
        <v>0.03</v>
      </c>
      <c r="J9192" s="10">
        <v>68</v>
      </c>
      <c r="K9192" s="13">
        <f t="shared" si="288"/>
        <v>1990</v>
      </c>
      <c r="L9192" s="1" t="str">
        <f t="shared" si="287"/>
        <v/>
      </c>
    </row>
    <row r="9193" spans="1:12" ht="13.8" customHeight="1" x14ac:dyDescent="0.3">
      <c r="A9193" t="s">
        <v>145</v>
      </c>
      <c r="B9193">
        <v>2012</v>
      </c>
      <c r="C9193" s="10">
        <v>738</v>
      </c>
      <c r="D9193">
        <v>190</v>
      </c>
      <c r="E9193">
        <v>517</v>
      </c>
      <c r="F9193">
        <v>0</v>
      </c>
      <c r="G9193">
        <v>31</v>
      </c>
      <c r="H9193">
        <v>0</v>
      </c>
      <c r="I9193">
        <v>0.03</v>
      </c>
      <c r="J9193" s="10">
        <v>70</v>
      </c>
      <c r="K9193" s="13">
        <f t="shared" si="288"/>
        <v>1990</v>
      </c>
      <c r="L9193" s="1">
        <f t="shared" si="287"/>
        <v>1</v>
      </c>
    </row>
    <row r="9194" spans="1:12" ht="13.8" customHeight="1" x14ac:dyDescent="0.3">
      <c r="A9194" t="s">
        <v>145</v>
      </c>
      <c r="B9194">
        <v>2013</v>
      </c>
      <c r="C9194" s="10">
        <v>850</v>
      </c>
      <c r="D9194">
        <v>308</v>
      </c>
      <c r="E9194">
        <v>511</v>
      </c>
      <c r="F9194">
        <v>0</v>
      </c>
      <c r="G9194">
        <v>31</v>
      </c>
      <c r="H9194">
        <v>0</v>
      </c>
      <c r="I9194">
        <v>0.04</v>
      </c>
      <c r="J9194" s="10">
        <v>60</v>
      </c>
      <c r="K9194" s="13">
        <f t="shared" si="288"/>
        <v>1990</v>
      </c>
      <c r="L9194" s="1">
        <f t="shared" si="287"/>
        <v>1</v>
      </c>
    </row>
    <row r="9195" spans="1:12" ht="13.8" customHeight="1" x14ac:dyDescent="0.3">
      <c r="A9195" t="s">
        <v>145</v>
      </c>
      <c r="B9195">
        <v>2014</v>
      </c>
      <c r="C9195" s="10">
        <v>839</v>
      </c>
      <c r="D9195">
        <v>278</v>
      </c>
      <c r="E9195">
        <v>527</v>
      </c>
      <c r="F9195">
        <v>0</v>
      </c>
      <c r="G9195">
        <v>33</v>
      </c>
      <c r="H9195">
        <v>0</v>
      </c>
      <c r="I9195">
        <v>0.04</v>
      </c>
      <c r="J9195" s="10">
        <v>64</v>
      </c>
      <c r="K9195" s="13">
        <f t="shared" si="288"/>
        <v>1990</v>
      </c>
      <c r="L9195" s="1">
        <f t="shared" si="287"/>
        <v>1</v>
      </c>
    </row>
    <row r="9196" spans="1:12" ht="13.8" customHeight="1" x14ac:dyDescent="0.3">
      <c r="A9196" t="s">
        <v>146</v>
      </c>
      <c r="B9196">
        <v>1964</v>
      </c>
      <c r="C9196" s="10">
        <v>90</v>
      </c>
      <c r="D9196">
        <v>45</v>
      </c>
      <c r="E9196">
        <v>41</v>
      </c>
      <c r="F9196">
        <v>0</v>
      </c>
      <c r="G9196">
        <v>4</v>
      </c>
      <c r="H9196">
        <v>0</v>
      </c>
      <c r="I9196">
        <v>0.02</v>
      </c>
      <c r="J9196" s="10">
        <v>0</v>
      </c>
      <c r="K9196" s="13">
        <f t="shared" si="288"/>
        <v>1989</v>
      </c>
      <c r="L9196" s="1" t="str">
        <f t="shared" si="287"/>
        <v/>
      </c>
    </row>
    <row r="9197" spans="1:12" ht="13.8" customHeight="1" x14ac:dyDescent="0.3">
      <c r="A9197" t="s">
        <v>146</v>
      </c>
      <c r="B9197">
        <v>1965</v>
      </c>
      <c r="C9197" s="10">
        <v>95</v>
      </c>
      <c r="D9197">
        <v>49</v>
      </c>
      <c r="E9197">
        <v>42</v>
      </c>
      <c r="F9197">
        <v>0</v>
      </c>
      <c r="G9197">
        <v>4</v>
      </c>
      <c r="H9197">
        <v>0</v>
      </c>
      <c r="I9197">
        <v>0.02</v>
      </c>
      <c r="J9197" s="10">
        <v>0</v>
      </c>
      <c r="K9197" s="13">
        <f t="shared" si="288"/>
        <v>1989</v>
      </c>
      <c r="L9197" s="1" t="str">
        <f t="shared" si="287"/>
        <v/>
      </c>
    </row>
    <row r="9198" spans="1:12" ht="13.8" customHeight="1" x14ac:dyDescent="0.3">
      <c r="A9198" t="s">
        <v>146</v>
      </c>
      <c r="B9198">
        <v>1966</v>
      </c>
      <c r="C9198" s="10">
        <v>117</v>
      </c>
      <c r="D9198">
        <v>57</v>
      </c>
      <c r="E9198">
        <v>54</v>
      </c>
      <c r="F9198">
        <v>0</v>
      </c>
      <c r="G9198">
        <v>6</v>
      </c>
      <c r="H9198">
        <v>0</v>
      </c>
      <c r="I9198">
        <v>0.03</v>
      </c>
      <c r="J9198" s="10">
        <v>0</v>
      </c>
      <c r="K9198" s="13">
        <f t="shared" si="288"/>
        <v>1989</v>
      </c>
      <c r="L9198" s="1" t="str">
        <f t="shared" si="287"/>
        <v/>
      </c>
    </row>
    <row r="9199" spans="1:12" ht="13.8" customHeight="1" x14ac:dyDescent="0.3">
      <c r="A9199" t="s">
        <v>146</v>
      </c>
      <c r="B9199">
        <v>1967</v>
      </c>
      <c r="C9199" s="10">
        <v>100</v>
      </c>
      <c r="D9199">
        <v>39</v>
      </c>
      <c r="E9199">
        <v>55</v>
      </c>
      <c r="F9199">
        <v>0</v>
      </c>
      <c r="G9199">
        <v>6</v>
      </c>
      <c r="H9199">
        <v>0</v>
      </c>
      <c r="I9199">
        <v>0.02</v>
      </c>
      <c r="J9199" s="10">
        <v>0</v>
      </c>
      <c r="K9199" s="13">
        <f t="shared" si="288"/>
        <v>1989</v>
      </c>
      <c r="L9199" s="1" t="str">
        <f t="shared" si="287"/>
        <v/>
      </c>
    </row>
    <row r="9200" spans="1:12" ht="13.8" customHeight="1" x14ac:dyDescent="0.3">
      <c r="A9200" t="s">
        <v>146</v>
      </c>
      <c r="B9200">
        <v>1968</v>
      </c>
      <c r="C9200" s="10">
        <v>106</v>
      </c>
      <c r="D9200">
        <v>35</v>
      </c>
      <c r="E9200">
        <v>64</v>
      </c>
      <c r="F9200">
        <v>0</v>
      </c>
      <c r="G9200">
        <v>8</v>
      </c>
      <c r="H9200">
        <v>0</v>
      </c>
      <c r="I9200">
        <v>0.02</v>
      </c>
      <c r="J9200" s="10">
        <v>0</v>
      </c>
      <c r="K9200" s="13">
        <f t="shared" si="288"/>
        <v>1989</v>
      </c>
      <c r="L9200" s="1" t="str">
        <f t="shared" si="287"/>
        <v/>
      </c>
    </row>
    <row r="9201" spans="1:12" ht="13.8" customHeight="1" x14ac:dyDescent="0.3">
      <c r="A9201" t="s">
        <v>146</v>
      </c>
      <c r="B9201">
        <v>1969</v>
      </c>
      <c r="C9201" s="10">
        <v>104</v>
      </c>
      <c r="D9201">
        <v>23</v>
      </c>
      <c r="E9201">
        <v>70</v>
      </c>
      <c r="F9201">
        <v>0</v>
      </c>
      <c r="G9201">
        <v>10</v>
      </c>
      <c r="H9201">
        <v>0</v>
      </c>
      <c r="I9201">
        <v>0.02</v>
      </c>
      <c r="J9201" s="10">
        <v>0</v>
      </c>
      <c r="K9201" s="13">
        <f t="shared" si="288"/>
        <v>1989</v>
      </c>
      <c r="L9201" s="1" t="str">
        <f t="shared" si="287"/>
        <v/>
      </c>
    </row>
    <row r="9202" spans="1:12" ht="13.8" customHeight="1" x14ac:dyDescent="0.3">
      <c r="A9202" t="s">
        <v>146</v>
      </c>
      <c r="B9202">
        <v>1970</v>
      </c>
      <c r="C9202" s="10">
        <v>124</v>
      </c>
      <c r="D9202">
        <v>32</v>
      </c>
      <c r="E9202">
        <v>83</v>
      </c>
      <c r="F9202">
        <v>0</v>
      </c>
      <c r="G9202">
        <v>9</v>
      </c>
      <c r="H9202">
        <v>0</v>
      </c>
      <c r="I9202">
        <v>0.03</v>
      </c>
      <c r="J9202" s="10">
        <v>4</v>
      </c>
      <c r="K9202" s="13">
        <f t="shared" si="288"/>
        <v>1989</v>
      </c>
      <c r="L9202" s="1" t="str">
        <f t="shared" si="287"/>
        <v/>
      </c>
    </row>
    <row r="9203" spans="1:12" ht="13.8" customHeight="1" x14ac:dyDescent="0.3">
      <c r="A9203" t="s">
        <v>146</v>
      </c>
      <c r="B9203">
        <v>1971</v>
      </c>
      <c r="C9203" s="10">
        <v>137</v>
      </c>
      <c r="D9203">
        <v>33</v>
      </c>
      <c r="E9203">
        <v>95</v>
      </c>
      <c r="F9203">
        <v>0</v>
      </c>
      <c r="G9203">
        <v>9</v>
      </c>
      <c r="H9203">
        <v>0</v>
      </c>
      <c r="I9203">
        <v>0.03</v>
      </c>
      <c r="J9203" s="10">
        <v>4</v>
      </c>
      <c r="K9203" s="13">
        <f t="shared" si="288"/>
        <v>1989</v>
      </c>
      <c r="L9203" s="1" t="str">
        <f t="shared" si="287"/>
        <v/>
      </c>
    </row>
    <row r="9204" spans="1:12" ht="13.8" customHeight="1" x14ac:dyDescent="0.3">
      <c r="A9204" t="s">
        <v>146</v>
      </c>
      <c r="B9204">
        <v>1972</v>
      </c>
      <c r="C9204" s="10">
        <v>149</v>
      </c>
      <c r="D9204">
        <v>38</v>
      </c>
      <c r="E9204">
        <v>100</v>
      </c>
      <c r="F9204">
        <v>0</v>
      </c>
      <c r="G9204">
        <v>10</v>
      </c>
      <c r="H9204">
        <v>0</v>
      </c>
      <c r="I9204">
        <v>0.03</v>
      </c>
      <c r="J9204" s="10">
        <v>6</v>
      </c>
      <c r="K9204" s="13">
        <f t="shared" si="288"/>
        <v>1989</v>
      </c>
      <c r="L9204" s="1" t="str">
        <f t="shared" si="287"/>
        <v/>
      </c>
    </row>
    <row r="9205" spans="1:12" ht="13.8" customHeight="1" x14ac:dyDescent="0.3">
      <c r="A9205" t="s">
        <v>146</v>
      </c>
      <c r="B9205">
        <v>1973</v>
      </c>
      <c r="C9205" s="10">
        <v>156</v>
      </c>
      <c r="D9205">
        <v>41</v>
      </c>
      <c r="E9205">
        <v>104</v>
      </c>
      <c r="F9205">
        <v>0</v>
      </c>
      <c r="G9205">
        <v>12</v>
      </c>
      <c r="H9205">
        <v>0</v>
      </c>
      <c r="I9205">
        <v>0.03</v>
      </c>
      <c r="J9205" s="10">
        <v>6</v>
      </c>
      <c r="K9205" s="13">
        <f t="shared" si="288"/>
        <v>1989</v>
      </c>
      <c r="L9205" s="1" t="str">
        <f t="shared" si="287"/>
        <v/>
      </c>
    </row>
    <row r="9206" spans="1:12" ht="13.8" customHeight="1" x14ac:dyDescent="0.3">
      <c r="A9206" t="s">
        <v>146</v>
      </c>
      <c r="B9206">
        <v>1974</v>
      </c>
      <c r="C9206" s="10">
        <v>150</v>
      </c>
      <c r="D9206">
        <v>38</v>
      </c>
      <c r="E9206">
        <v>100</v>
      </c>
      <c r="F9206">
        <v>0</v>
      </c>
      <c r="G9206">
        <v>12</v>
      </c>
      <c r="H9206">
        <v>0</v>
      </c>
      <c r="I9206">
        <v>0.03</v>
      </c>
      <c r="J9206" s="10">
        <v>10</v>
      </c>
      <c r="K9206" s="13">
        <f t="shared" si="288"/>
        <v>1989</v>
      </c>
      <c r="L9206" s="1" t="str">
        <f t="shared" si="287"/>
        <v/>
      </c>
    </row>
    <row r="9207" spans="1:12" ht="13.8" customHeight="1" x14ac:dyDescent="0.3">
      <c r="A9207" t="s">
        <v>146</v>
      </c>
      <c r="B9207">
        <v>1975</v>
      </c>
      <c r="C9207" s="10">
        <v>158</v>
      </c>
      <c r="D9207">
        <v>51</v>
      </c>
      <c r="E9207">
        <v>93</v>
      </c>
      <c r="F9207">
        <v>0</v>
      </c>
      <c r="G9207">
        <v>14</v>
      </c>
      <c r="H9207">
        <v>0</v>
      </c>
      <c r="I9207">
        <v>0.03</v>
      </c>
      <c r="J9207" s="10">
        <v>12</v>
      </c>
      <c r="K9207" s="13">
        <f t="shared" si="288"/>
        <v>1989</v>
      </c>
      <c r="L9207" s="1" t="str">
        <f t="shared" si="287"/>
        <v/>
      </c>
    </row>
    <row r="9208" spans="1:12" ht="13.8" customHeight="1" x14ac:dyDescent="0.3">
      <c r="A9208" t="s">
        <v>146</v>
      </c>
      <c r="B9208">
        <v>1976</v>
      </c>
      <c r="C9208" s="10">
        <v>159</v>
      </c>
      <c r="D9208">
        <v>45</v>
      </c>
      <c r="E9208">
        <v>102</v>
      </c>
      <c r="F9208">
        <v>0</v>
      </c>
      <c r="G9208">
        <v>12</v>
      </c>
      <c r="H9208">
        <v>0</v>
      </c>
      <c r="I9208">
        <v>0.03</v>
      </c>
      <c r="J9208" s="10">
        <v>9</v>
      </c>
      <c r="K9208" s="13">
        <f t="shared" si="288"/>
        <v>1989</v>
      </c>
      <c r="L9208" s="1" t="str">
        <f t="shared" si="287"/>
        <v/>
      </c>
    </row>
    <row r="9209" spans="1:12" ht="13.8" customHeight="1" x14ac:dyDescent="0.3">
      <c r="A9209" t="s">
        <v>146</v>
      </c>
      <c r="B9209">
        <v>1977</v>
      </c>
      <c r="C9209" s="10">
        <v>174</v>
      </c>
      <c r="D9209">
        <v>41</v>
      </c>
      <c r="E9209">
        <v>120</v>
      </c>
      <c r="F9209">
        <v>0</v>
      </c>
      <c r="G9209">
        <v>13</v>
      </c>
      <c r="H9209">
        <v>0</v>
      </c>
      <c r="I9209">
        <v>0.03</v>
      </c>
      <c r="J9209" s="10">
        <v>11</v>
      </c>
      <c r="K9209" s="13">
        <f t="shared" si="288"/>
        <v>1989</v>
      </c>
      <c r="L9209" s="1" t="str">
        <f t="shared" si="287"/>
        <v/>
      </c>
    </row>
    <row r="9210" spans="1:12" ht="13.8" customHeight="1" x14ac:dyDescent="0.3">
      <c r="A9210" t="s">
        <v>146</v>
      </c>
      <c r="B9210">
        <v>1978</v>
      </c>
      <c r="C9210" s="10">
        <v>183</v>
      </c>
      <c r="D9210">
        <v>40</v>
      </c>
      <c r="E9210">
        <v>128</v>
      </c>
      <c r="F9210">
        <v>0</v>
      </c>
      <c r="G9210">
        <v>14</v>
      </c>
      <c r="H9210">
        <v>0</v>
      </c>
      <c r="I9210">
        <v>0.03</v>
      </c>
      <c r="J9210" s="10">
        <v>12</v>
      </c>
      <c r="K9210" s="13">
        <f t="shared" si="288"/>
        <v>1989</v>
      </c>
      <c r="L9210" s="1" t="str">
        <f t="shared" si="287"/>
        <v/>
      </c>
    </row>
    <row r="9211" spans="1:12" ht="13.8" customHeight="1" x14ac:dyDescent="0.3">
      <c r="A9211" t="s">
        <v>146</v>
      </c>
      <c r="B9211">
        <v>1979</v>
      </c>
      <c r="C9211" s="10">
        <v>174</v>
      </c>
      <c r="D9211">
        <v>25</v>
      </c>
      <c r="E9211">
        <v>136</v>
      </c>
      <c r="F9211">
        <v>0</v>
      </c>
      <c r="G9211">
        <v>14</v>
      </c>
      <c r="H9211">
        <v>0</v>
      </c>
      <c r="I9211">
        <v>0.03</v>
      </c>
      <c r="J9211" s="10">
        <v>15</v>
      </c>
      <c r="K9211" s="13">
        <f t="shared" si="288"/>
        <v>1989</v>
      </c>
      <c r="L9211" s="1" t="str">
        <f t="shared" si="287"/>
        <v/>
      </c>
    </row>
    <row r="9212" spans="1:12" ht="13.8" customHeight="1" x14ac:dyDescent="0.3">
      <c r="A9212" t="s">
        <v>146</v>
      </c>
      <c r="B9212">
        <v>1980</v>
      </c>
      <c r="C9212" s="10">
        <v>194</v>
      </c>
      <c r="D9212">
        <v>47</v>
      </c>
      <c r="E9212">
        <v>135</v>
      </c>
      <c r="F9212">
        <v>0</v>
      </c>
      <c r="G9212">
        <v>12</v>
      </c>
      <c r="H9212">
        <v>0</v>
      </c>
      <c r="I9212">
        <v>0.03</v>
      </c>
      <c r="J9212" s="10">
        <v>9</v>
      </c>
      <c r="K9212" s="13">
        <f t="shared" si="288"/>
        <v>1989</v>
      </c>
      <c r="L9212" s="1" t="str">
        <f t="shared" si="287"/>
        <v/>
      </c>
    </row>
    <row r="9213" spans="1:12" ht="13.8" customHeight="1" x14ac:dyDescent="0.3">
      <c r="A9213" t="s">
        <v>146</v>
      </c>
      <c r="B9213">
        <v>1981</v>
      </c>
      <c r="C9213" s="10">
        <v>165</v>
      </c>
      <c r="D9213">
        <v>35</v>
      </c>
      <c r="E9213">
        <v>120</v>
      </c>
      <c r="F9213">
        <v>0</v>
      </c>
      <c r="G9213">
        <v>11</v>
      </c>
      <c r="H9213">
        <v>0</v>
      </c>
      <c r="I9213">
        <v>0.03</v>
      </c>
      <c r="J9213" s="10">
        <v>9</v>
      </c>
      <c r="K9213" s="13">
        <f t="shared" si="288"/>
        <v>1989</v>
      </c>
      <c r="L9213" s="1" t="str">
        <f t="shared" si="287"/>
        <v/>
      </c>
    </row>
    <row r="9214" spans="1:12" ht="13.8" customHeight="1" x14ac:dyDescent="0.3">
      <c r="A9214" t="s">
        <v>146</v>
      </c>
      <c r="B9214">
        <v>1982</v>
      </c>
      <c r="C9214" s="10">
        <v>162</v>
      </c>
      <c r="D9214">
        <v>44</v>
      </c>
      <c r="E9214">
        <v>111</v>
      </c>
      <c r="F9214">
        <v>0</v>
      </c>
      <c r="G9214">
        <v>7</v>
      </c>
      <c r="H9214">
        <v>0</v>
      </c>
      <c r="I9214">
        <v>0.02</v>
      </c>
      <c r="J9214" s="10">
        <v>8</v>
      </c>
      <c r="K9214" s="13">
        <f t="shared" si="288"/>
        <v>1989</v>
      </c>
      <c r="L9214" s="1" t="str">
        <f t="shared" si="287"/>
        <v/>
      </c>
    </row>
    <row r="9215" spans="1:12" ht="13.8" customHeight="1" x14ac:dyDescent="0.3">
      <c r="A9215" t="s">
        <v>146</v>
      </c>
      <c r="B9215">
        <v>1983</v>
      </c>
      <c r="C9215" s="10">
        <v>157</v>
      </c>
      <c r="D9215">
        <v>32</v>
      </c>
      <c r="E9215">
        <v>115</v>
      </c>
      <c r="F9215">
        <v>0</v>
      </c>
      <c r="G9215">
        <v>10</v>
      </c>
      <c r="H9215">
        <v>0</v>
      </c>
      <c r="I9215">
        <v>0.02</v>
      </c>
      <c r="J9215" s="10">
        <v>9</v>
      </c>
      <c r="K9215" s="13">
        <f t="shared" si="288"/>
        <v>1989</v>
      </c>
      <c r="L9215" s="1" t="str">
        <f t="shared" si="287"/>
        <v/>
      </c>
    </row>
    <row r="9216" spans="1:12" ht="13.8" customHeight="1" x14ac:dyDescent="0.3">
      <c r="A9216" t="s">
        <v>146</v>
      </c>
      <c r="B9216">
        <v>1984</v>
      </c>
      <c r="C9216" s="10">
        <v>152</v>
      </c>
      <c r="D9216">
        <v>30</v>
      </c>
      <c r="E9216">
        <v>112</v>
      </c>
      <c r="F9216">
        <v>0</v>
      </c>
      <c r="G9216">
        <v>10</v>
      </c>
      <c r="H9216">
        <v>0</v>
      </c>
      <c r="I9216">
        <v>0.02</v>
      </c>
      <c r="J9216" s="10">
        <v>8</v>
      </c>
      <c r="K9216" s="13">
        <f t="shared" si="288"/>
        <v>1989</v>
      </c>
      <c r="L9216" s="1" t="str">
        <f t="shared" si="287"/>
        <v/>
      </c>
    </row>
    <row r="9217" spans="1:12" ht="13.8" customHeight="1" x14ac:dyDescent="0.3">
      <c r="A9217" t="s">
        <v>146</v>
      </c>
      <c r="B9217">
        <v>1985</v>
      </c>
      <c r="C9217" s="10">
        <v>152</v>
      </c>
      <c r="D9217">
        <v>24</v>
      </c>
      <c r="E9217">
        <v>121</v>
      </c>
      <c r="F9217">
        <v>0</v>
      </c>
      <c r="G9217">
        <v>8</v>
      </c>
      <c r="H9217">
        <v>0</v>
      </c>
      <c r="I9217">
        <v>0.02</v>
      </c>
      <c r="J9217" s="10">
        <v>8</v>
      </c>
      <c r="K9217" s="13">
        <f t="shared" si="288"/>
        <v>1989</v>
      </c>
      <c r="L9217" s="1" t="str">
        <f t="shared" si="287"/>
        <v/>
      </c>
    </row>
    <row r="9218" spans="1:12" ht="13.8" customHeight="1" x14ac:dyDescent="0.3">
      <c r="A9218" t="s">
        <v>146</v>
      </c>
      <c r="B9218">
        <v>1986</v>
      </c>
      <c r="C9218" s="10">
        <v>151</v>
      </c>
      <c r="D9218">
        <v>20</v>
      </c>
      <c r="E9218">
        <v>121</v>
      </c>
      <c r="F9218">
        <v>0</v>
      </c>
      <c r="G9218">
        <v>10</v>
      </c>
      <c r="H9218">
        <v>0</v>
      </c>
      <c r="I9218">
        <v>0.02</v>
      </c>
      <c r="J9218" s="10">
        <v>9</v>
      </c>
      <c r="K9218" s="13">
        <f t="shared" si="288"/>
        <v>1989</v>
      </c>
      <c r="L9218" s="1" t="str">
        <f t="shared" ref="L9218:L9281" si="289">IF(AND(B9218&gt;2011),1,"")</f>
        <v/>
      </c>
    </row>
    <row r="9219" spans="1:12" ht="13.8" customHeight="1" x14ac:dyDescent="0.3">
      <c r="A9219" t="s">
        <v>146</v>
      </c>
      <c r="B9219">
        <v>1987</v>
      </c>
      <c r="C9219" s="10">
        <v>149</v>
      </c>
      <c r="D9219">
        <v>20</v>
      </c>
      <c r="E9219">
        <v>119</v>
      </c>
      <c r="F9219">
        <v>0</v>
      </c>
      <c r="G9219">
        <v>10</v>
      </c>
      <c r="H9219">
        <v>0</v>
      </c>
      <c r="I9219">
        <v>0.02</v>
      </c>
      <c r="J9219" s="10">
        <v>8</v>
      </c>
      <c r="K9219" s="13">
        <f t="shared" si="288"/>
        <v>1989</v>
      </c>
      <c r="L9219" s="1" t="str">
        <f t="shared" si="289"/>
        <v/>
      </c>
    </row>
    <row r="9220" spans="1:12" ht="13.8" customHeight="1" x14ac:dyDescent="0.3">
      <c r="A9220" t="s">
        <v>146</v>
      </c>
      <c r="B9220">
        <v>1988</v>
      </c>
      <c r="C9220" s="10">
        <v>148</v>
      </c>
      <c r="D9220">
        <v>12</v>
      </c>
      <c r="E9220">
        <v>127</v>
      </c>
      <c r="F9220">
        <v>0</v>
      </c>
      <c r="G9220">
        <v>9</v>
      </c>
      <c r="H9220">
        <v>0</v>
      </c>
      <c r="I9220">
        <v>0.02</v>
      </c>
      <c r="J9220" s="10">
        <v>9</v>
      </c>
      <c r="K9220" s="13">
        <f t="shared" si="288"/>
        <v>1989</v>
      </c>
      <c r="L9220" s="1" t="str">
        <f t="shared" si="289"/>
        <v/>
      </c>
    </row>
    <row r="9221" spans="1:12" ht="13.8" customHeight="1" x14ac:dyDescent="0.3">
      <c r="A9221" t="s">
        <v>146</v>
      </c>
      <c r="B9221">
        <v>1989</v>
      </c>
      <c r="C9221" s="10">
        <v>154</v>
      </c>
      <c r="D9221">
        <v>8</v>
      </c>
      <c r="E9221">
        <v>136</v>
      </c>
      <c r="F9221">
        <v>0</v>
      </c>
      <c r="G9221">
        <v>10</v>
      </c>
      <c r="H9221">
        <v>0</v>
      </c>
      <c r="I9221">
        <v>0.02</v>
      </c>
      <c r="J9221" s="10">
        <v>9</v>
      </c>
      <c r="K9221" s="13">
        <f t="shared" si="288"/>
        <v>1989</v>
      </c>
      <c r="L9221" s="1" t="str">
        <f t="shared" si="289"/>
        <v/>
      </c>
    </row>
    <row r="9222" spans="1:12" ht="13.8" customHeight="1" x14ac:dyDescent="0.3">
      <c r="A9222" t="s">
        <v>146</v>
      </c>
      <c r="B9222">
        <v>1990</v>
      </c>
      <c r="C9222" s="10">
        <v>204</v>
      </c>
      <c r="D9222">
        <v>49</v>
      </c>
      <c r="E9222">
        <v>141</v>
      </c>
      <c r="F9222">
        <v>0</v>
      </c>
      <c r="G9222">
        <v>13</v>
      </c>
      <c r="H9222">
        <v>0</v>
      </c>
      <c r="I9222">
        <v>0.02</v>
      </c>
      <c r="J9222" s="10">
        <v>5</v>
      </c>
      <c r="K9222" s="13">
        <f t="shared" si="288"/>
        <v>1990</v>
      </c>
      <c r="L9222" s="1" t="str">
        <f t="shared" si="289"/>
        <v/>
      </c>
    </row>
    <row r="9223" spans="1:12" ht="13.8" customHeight="1" x14ac:dyDescent="0.3">
      <c r="A9223" t="s">
        <v>146</v>
      </c>
      <c r="B9223">
        <v>1991</v>
      </c>
      <c r="C9223" s="10">
        <v>217</v>
      </c>
      <c r="D9223">
        <v>45</v>
      </c>
      <c r="E9223">
        <v>157</v>
      </c>
      <c r="F9223">
        <v>0</v>
      </c>
      <c r="G9223">
        <v>16</v>
      </c>
      <c r="H9223">
        <v>0</v>
      </c>
      <c r="I9223">
        <v>0.02</v>
      </c>
      <c r="J9223" s="10">
        <v>5</v>
      </c>
      <c r="K9223" s="13">
        <f t="shared" si="288"/>
        <v>1990</v>
      </c>
      <c r="L9223" s="1" t="str">
        <f t="shared" si="289"/>
        <v/>
      </c>
    </row>
    <row r="9224" spans="1:12" ht="13.8" customHeight="1" x14ac:dyDescent="0.3">
      <c r="A9224" t="s">
        <v>146</v>
      </c>
      <c r="B9224">
        <v>1992</v>
      </c>
      <c r="C9224" s="10">
        <v>217</v>
      </c>
      <c r="D9224">
        <v>46</v>
      </c>
      <c r="E9224">
        <v>156</v>
      </c>
      <c r="F9224">
        <v>0</v>
      </c>
      <c r="G9224">
        <v>15</v>
      </c>
      <c r="H9224">
        <v>0</v>
      </c>
      <c r="I9224">
        <v>0.02</v>
      </c>
      <c r="J9224" s="10">
        <v>5</v>
      </c>
      <c r="K9224" s="13">
        <f t="shared" ref="K9224:K9287" si="290">IF(B9224&lt;1990,IF(B9224&lt;1959,1958,1989),1990)</f>
        <v>1990</v>
      </c>
      <c r="L9224" s="1" t="str">
        <f t="shared" si="289"/>
        <v/>
      </c>
    </row>
    <row r="9225" spans="1:12" ht="13.8" customHeight="1" x14ac:dyDescent="0.3">
      <c r="A9225" t="s">
        <v>146</v>
      </c>
      <c r="B9225">
        <v>1993</v>
      </c>
      <c r="C9225" s="10">
        <v>243</v>
      </c>
      <c r="D9225">
        <v>49</v>
      </c>
      <c r="E9225">
        <v>177</v>
      </c>
      <c r="F9225">
        <v>0</v>
      </c>
      <c r="G9225">
        <v>17</v>
      </c>
      <c r="H9225">
        <v>0</v>
      </c>
      <c r="I9225">
        <v>0.02</v>
      </c>
      <c r="J9225" s="10">
        <v>5</v>
      </c>
      <c r="K9225" s="13">
        <f t="shared" si="290"/>
        <v>1990</v>
      </c>
      <c r="L9225" s="1" t="str">
        <f t="shared" si="289"/>
        <v/>
      </c>
    </row>
    <row r="9226" spans="1:12" ht="13.8" customHeight="1" x14ac:dyDescent="0.3">
      <c r="A9226" t="s">
        <v>146</v>
      </c>
      <c r="B9226">
        <v>1994</v>
      </c>
      <c r="C9226" s="10">
        <v>250</v>
      </c>
      <c r="D9226">
        <v>49</v>
      </c>
      <c r="E9226">
        <v>183</v>
      </c>
      <c r="F9226">
        <v>0</v>
      </c>
      <c r="G9226">
        <v>17</v>
      </c>
      <c r="H9226">
        <v>0</v>
      </c>
      <c r="I9226">
        <v>0.03</v>
      </c>
      <c r="J9226" s="10">
        <v>5</v>
      </c>
      <c r="K9226" s="13">
        <f t="shared" si="290"/>
        <v>1990</v>
      </c>
      <c r="L9226" s="1" t="str">
        <f t="shared" si="289"/>
        <v/>
      </c>
    </row>
    <row r="9227" spans="1:12" ht="13.8" customHeight="1" x14ac:dyDescent="0.3">
      <c r="A9227" t="s">
        <v>146</v>
      </c>
      <c r="B9227">
        <v>1995</v>
      </c>
      <c r="C9227" s="10">
        <v>251</v>
      </c>
      <c r="D9227">
        <v>48</v>
      </c>
      <c r="E9227">
        <v>184</v>
      </c>
      <c r="F9227">
        <v>0</v>
      </c>
      <c r="G9227">
        <v>19</v>
      </c>
      <c r="H9227">
        <v>0</v>
      </c>
      <c r="I9227">
        <v>0.03</v>
      </c>
      <c r="J9227" s="10">
        <v>5</v>
      </c>
      <c r="K9227" s="13">
        <f t="shared" si="290"/>
        <v>1990</v>
      </c>
      <c r="L9227" s="1" t="str">
        <f t="shared" si="289"/>
        <v/>
      </c>
    </row>
    <row r="9228" spans="1:12" ht="13.8" customHeight="1" x14ac:dyDescent="0.3">
      <c r="A9228" t="s">
        <v>146</v>
      </c>
      <c r="B9228">
        <v>1996</v>
      </c>
      <c r="C9228" s="10">
        <v>249</v>
      </c>
      <c r="D9228">
        <v>51</v>
      </c>
      <c r="E9228">
        <v>186</v>
      </c>
      <c r="F9228">
        <v>0</v>
      </c>
      <c r="G9228">
        <v>12</v>
      </c>
      <c r="H9228">
        <v>0</v>
      </c>
      <c r="I9228">
        <v>0.02</v>
      </c>
      <c r="J9228" s="10">
        <v>5</v>
      </c>
      <c r="K9228" s="13">
        <f t="shared" si="290"/>
        <v>1990</v>
      </c>
      <c r="L9228" s="1" t="str">
        <f t="shared" si="289"/>
        <v/>
      </c>
    </row>
    <row r="9229" spans="1:12" ht="13.8" customHeight="1" x14ac:dyDescent="0.3">
      <c r="A9229" t="s">
        <v>146</v>
      </c>
      <c r="B9229">
        <v>1997</v>
      </c>
      <c r="C9229" s="10">
        <v>263</v>
      </c>
      <c r="D9229">
        <v>52</v>
      </c>
      <c r="E9229">
        <v>187</v>
      </c>
      <c r="F9229">
        <v>0</v>
      </c>
      <c r="G9229">
        <v>24</v>
      </c>
      <c r="H9229">
        <v>0</v>
      </c>
      <c r="I9229">
        <v>0.03</v>
      </c>
      <c r="J9229" s="10">
        <v>5</v>
      </c>
      <c r="K9229" s="13">
        <f t="shared" si="290"/>
        <v>1990</v>
      </c>
      <c r="L9229" s="1" t="str">
        <f t="shared" si="289"/>
        <v/>
      </c>
    </row>
    <row r="9230" spans="1:12" ht="13.8" customHeight="1" x14ac:dyDescent="0.3">
      <c r="A9230" t="s">
        <v>146</v>
      </c>
      <c r="B9230">
        <v>1998</v>
      </c>
      <c r="C9230" s="10">
        <v>255</v>
      </c>
      <c r="D9230">
        <v>51</v>
      </c>
      <c r="E9230">
        <v>187</v>
      </c>
      <c r="F9230">
        <v>0</v>
      </c>
      <c r="G9230">
        <v>18</v>
      </c>
      <c r="H9230">
        <v>0</v>
      </c>
      <c r="I9230">
        <v>0.02</v>
      </c>
      <c r="J9230" s="10">
        <v>6</v>
      </c>
      <c r="K9230" s="13">
        <f t="shared" si="290"/>
        <v>1990</v>
      </c>
      <c r="L9230" s="1" t="str">
        <f t="shared" si="289"/>
        <v/>
      </c>
    </row>
    <row r="9231" spans="1:12" ht="13.8" customHeight="1" x14ac:dyDescent="0.3">
      <c r="A9231" t="s">
        <v>146</v>
      </c>
      <c r="B9231">
        <v>1999</v>
      </c>
      <c r="C9231" s="10">
        <v>257</v>
      </c>
      <c r="D9231">
        <v>39</v>
      </c>
      <c r="E9231">
        <v>193</v>
      </c>
      <c r="F9231">
        <v>0</v>
      </c>
      <c r="G9231">
        <v>25</v>
      </c>
      <c r="H9231">
        <v>0</v>
      </c>
      <c r="I9231">
        <v>0.02</v>
      </c>
      <c r="J9231" s="10">
        <v>3</v>
      </c>
      <c r="K9231" s="13">
        <f t="shared" si="290"/>
        <v>1990</v>
      </c>
      <c r="L9231" s="1" t="str">
        <f t="shared" si="289"/>
        <v/>
      </c>
    </row>
    <row r="9232" spans="1:12" ht="13.8" customHeight="1" x14ac:dyDescent="0.3">
      <c r="A9232" t="s">
        <v>146</v>
      </c>
      <c r="B9232">
        <v>2000</v>
      </c>
      <c r="C9232" s="10">
        <v>237</v>
      </c>
      <c r="D9232">
        <v>46</v>
      </c>
      <c r="E9232">
        <v>170</v>
      </c>
      <c r="F9232">
        <v>0</v>
      </c>
      <c r="G9232">
        <v>21</v>
      </c>
      <c r="H9232">
        <v>0</v>
      </c>
      <c r="I9232">
        <v>0.02</v>
      </c>
      <c r="J9232" s="10">
        <v>4</v>
      </c>
      <c r="K9232" s="13">
        <f t="shared" si="290"/>
        <v>1990</v>
      </c>
      <c r="L9232" s="1" t="str">
        <f t="shared" si="289"/>
        <v/>
      </c>
    </row>
    <row r="9233" spans="1:12" ht="13.8" customHeight="1" x14ac:dyDescent="0.3">
      <c r="A9233" t="s">
        <v>146</v>
      </c>
      <c r="B9233">
        <v>2001</v>
      </c>
      <c r="C9233" s="10">
        <v>236</v>
      </c>
      <c r="D9233">
        <v>33</v>
      </c>
      <c r="E9233">
        <v>177</v>
      </c>
      <c r="F9233">
        <v>0</v>
      </c>
      <c r="G9233">
        <v>25</v>
      </c>
      <c r="H9233">
        <v>0</v>
      </c>
      <c r="I9233">
        <v>0.02</v>
      </c>
      <c r="J9233" s="10">
        <v>5</v>
      </c>
      <c r="K9233" s="13">
        <f t="shared" si="290"/>
        <v>1990</v>
      </c>
      <c r="L9233" s="1" t="str">
        <f t="shared" si="289"/>
        <v/>
      </c>
    </row>
    <row r="9234" spans="1:12" ht="13.8" customHeight="1" x14ac:dyDescent="0.3">
      <c r="A9234" t="s">
        <v>146</v>
      </c>
      <c r="B9234">
        <v>2002</v>
      </c>
      <c r="C9234" s="10">
        <v>232</v>
      </c>
      <c r="D9234">
        <v>49</v>
      </c>
      <c r="E9234">
        <v>167</v>
      </c>
      <c r="F9234">
        <v>0</v>
      </c>
      <c r="G9234">
        <v>15</v>
      </c>
      <c r="H9234">
        <v>0</v>
      </c>
      <c r="I9234">
        <v>0.02</v>
      </c>
      <c r="J9234" s="10">
        <v>3</v>
      </c>
      <c r="K9234" s="13">
        <f t="shared" si="290"/>
        <v>1990</v>
      </c>
      <c r="L9234" s="1" t="str">
        <f t="shared" si="289"/>
        <v/>
      </c>
    </row>
    <row r="9235" spans="1:12" ht="13.8" customHeight="1" x14ac:dyDescent="0.3">
      <c r="A9235" t="s">
        <v>146</v>
      </c>
      <c r="B9235">
        <v>2003</v>
      </c>
      <c r="C9235" s="10">
        <v>250</v>
      </c>
      <c r="D9235">
        <v>46</v>
      </c>
      <c r="E9235">
        <v>182</v>
      </c>
      <c r="F9235">
        <v>0</v>
      </c>
      <c r="G9235">
        <v>22</v>
      </c>
      <c r="H9235">
        <v>0</v>
      </c>
      <c r="I9235">
        <v>0.02</v>
      </c>
      <c r="J9235" s="10">
        <v>8</v>
      </c>
      <c r="K9235" s="13">
        <f t="shared" si="290"/>
        <v>1990</v>
      </c>
      <c r="L9235" s="1" t="str">
        <f t="shared" si="289"/>
        <v/>
      </c>
    </row>
    <row r="9236" spans="1:12" ht="13.8" customHeight="1" x14ac:dyDescent="0.3">
      <c r="A9236" t="s">
        <v>146</v>
      </c>
      <c r="B9236">
        <v>2004</v>
      </c>
      <c r="C9236" s="10">
        <v>254</v>
      </c>
      <c r="D9236">
        <v>44</v>
      </c>
      <c r="E9236">
        <v>194</v>
      </c>
      <c r="F9236">
        <v>0</v>
      </c>
      <c r="G9236">
        <v>16</v>
      </c>
      <c r="H9236">
        <v>0</v>
      </c>
      <c r="I9236">
        <v>0.02</v>
      </c>
      <c r="J9236" s="10">
        <v>7</v>
      </c>
      <c r="K9236" s="13">
        <f t="shared" si="290"/>
        <v>1990</v>
      </c>
      <c r="L9236" s="1" t="str">
        <f t="shared" si="289"/>
        <v/>
      </c>
    </row>
    <row r="9237" spans="1:12" ht="13.8" customHeight="1" x14ac:dyDescent="0.3">
      <c r="A9237" t="s">
        <v>146</v>
      </c>
      <c r="B9237">
        <v>2005</v>
      </c>
      <c r="C9237" s="10">
        <v>239</v>
      </c>
      <c r="D9237">
        <v>43</v>
      </c>
      <c r="E9237">
        <v>173</v>
      </c>
      <c r="F9237">
        <v>0</v>
      </c>
      <c r="G9237">
        <v>23</v>
      </c>
      <c r="H9237">
        <v>0</v>
      </c>
      <c r="I9237">
        <v>0.02</v>
      </c>
      <c r="J9237" s="10">
        <v>6</v>
      </c>
      <c r="K9237" s="13">
        <f t="shared" si="290"/>
        <v>1990</v>
      </c>
      <c r="L9237" s="1" t="str">
        <f t="shared" si="289"/>
        <v/>
      </c>
    </row>
    <row r="9238" spans="1:12" ht="13.8" customHeight="1" x14ac:dyDescent="0.3">
      <c r="A9238" t="s">
        <v>146</v>
      </c>
      <c r="B9238">
        <v>2006</v>
      </c>
      <c r="C9238" s="10">
        <v>249</v>
      </c>
      <c r="D9238">
        <v>43</v>
      </c>
      <c r="E9238">
        <v>180</v>
      </c>
      <c r="F9238">
        <v>0</v>
      </c>
      <c r="G9238">
        <v>26</v>
      </c>
      <c r="H9238">
        <v>0</v>
      </c>
      <c r="I9238">
        <v>0.02</v>
      </c>
      <c r="J9238" s="10">
        <v>8</v>
      </c>
      <c r="K9238" s="13">
        <f t="shared" si="290"/>
        <v>1990</v>
      </c>
      <c r="L9238" s="1" t="str">
        <f t="shared" si="289"/>
        <v/>
      </c>
    </row>
    <row r="9239" spans="1:12" ht="13.8" customHeight="1" x14ac:dyDescent="0.3">
      <c r="A9239" t="s">
        <v>146</v>
      </c>
      <c r="B9239">
        <v>2007</v>
      </c>
      <c r="C9239" s="10">
        <v>242</v>
      </c>
      <c r="D9239">
        <v>43</v>
      </c>
      <c r="E9239">
        <v>173</v>
      </c>
      <c r="F9239">
        <v>0</v>
      </c>
      <c r="G9239">
        <v>25</v>
      </c>
      <c r="H9239">
        <v>0</v>
      </c>
      <c r="I9239">
        <v>0.02</v>
      </c>
      <c r="J9239" s="10">
        <v>9</v>
      </c>
      <c r="K9239" s="13">
        <f t="shared" si="290"/>
        <v>1990</v>
      </c>
      <c r="L9239" s="1" t="str">
        <f t="shared" si="289"/>
        <v/>
      </c>
    </row>
    <row r="9240" spans="1:12" ht="13.8" customHeight="1" x14ac:dyDescent="0.3">
      <c r="A9240" t="s">
        <v>146</v>
      </c>
      <c r="B9240">
        <v>2008</v>
      </c>
      <c r="C9240" s="10">
        <v>288</v>
      </c>
      <c r="D9240">
        <v>41</v>
      </c>
      <c r="E9240">
        <v>215</v>
      </c>
      <c r="F9240">
        <v>0</v>
      </c>
      <c r="G9240">
        <v>32</v>
      </c>
      <c r="H9240">
        <v>0</v>
      </c>
      <c r="I9240">
        <v>0.02</v>
      </c>
      <c r="J9240" s="10">
        <v>9</v>
      </c>
      <c r="K9240" s="13">
        <f t="shared" si="290"/>
        <v>1990</v>
      </c>
      <c r="L9240" s="1" t="str">
        <f t="shared" si="289"/>
        <v/>
      </c>
    </row>
    <row r="9241" spans="1:12" ht="13.8" customHeight="1" x14ac:dyDescent="0.3">
      <c r="A9241" t="s">
        <v>146</v>
      </c>
      <c r="B9241">
        <v>2009</v>
      </c>
      <c r="C9241" s="10">
        <v>258</v>
      </c>
      <c r="D9241">
        <v>38</v>
      </c>
      <c r="E9241">
        <v>188</v>
      </c>
      <c r="F9241">
        <v>0</v>
      </c>
      <c r="G9241">
        <v>32</v>
      </c>
      <c r="H9241">
        <v>0</v>
      </c>
      <c r="I9241">
        <v>0.02</v>
      </c>
      <c r="J9241" s="10">
        <v>6</v>
      </c>
      <c r="K9241" s="13">
        <f t="shared" si="290"/>
        <v>1990</v>
      </c>
      <c r="L9241" s="1" t="str">
        <f t="shared" si="289"/>
        <v/>
      </c>
    </row>
    <row r="9242" spans="1:12" ht="13.8" customHeight="1" x14ac:dyDescent="0.3">
      <c r="A9242" t="s">
        <v>146</v>
      </c>
      <c r="B9242">
        <v>2010</v>
      </c>
      <c r="C9242" s="10">
        <v>312</v>
      </c>
      <c r="D9242">
        <v>46</v>
      </c>
      <c r="E9242">
        <v>240</v>
      </c>
      <c r="F9242">
        <v>0</v>
      </c>
      <c r="G9242">
        <v>26</v>
      </c>
      <c r="H9242">
        <v>0</v>
      </c>
      <c r="I9242">
        <v>0.02</v>
      </c>
      <c r="J9242" s="10">
        <v>6</v>
      </c>
      <c r="K9242" s="13">
        <f t="shared" si="290"/>
        <v>1990</v>
      </c>
      <c r="L9242" s="1" t="str">
        <f t="shared" si="289"/>
        <v/>
      </c>
    </row>
    <row r="9243" spans="1:12" ht="13.8" customHeight="1" x14ac:dyDescent="0.3">
      <c r="A9243" t="s">
        <v>146</v>
      </c>
      <c r="B9243">
        <v>2011</v>
      </c>
      <c r="C9243" s="10">
        <v>322</v>
      </c>
      <c r="D9243">
        <v>67</v>
      </c>
      <c r="E9243">
        <v>227</v>
      </c>
      <c r="F9243">
        <v>0</v>
      </c>
      <c r="G9243">
        <v>28</v>
      </c>
      <c r="H9243">
        <v>0</v>
      </c>
      <c r="I9243">
        <v>0.02</v>
      </c>
      <c r="J9243" s="10">
        <v>6</v>
      </c>
      <c r="K9243" s="13">
        <f t="shared" si="290"/>
        <v>1990</v>
      </c>
      <c r="L9243" s="1" t="str">
        <f t="shared" si="289"/>
        <v/>
      </c>
    </row>
    <row r="9244" spans="1:12" ht="13.8" customHeight="1" x14ac:dyDescent="0.3">
      <c r="A9244" t="s">
        <v>146</v>
      </c>
      <c r="B9244">
        <v>2012</v>
      </c>
      <c r="C9244" s="10">
        <v>299</v>
      </c>
      <c r="D9244">
        <v>59</v>
      </c>
      <c r="E9244">
        <v>217</v>
      </c>
      <c r="F9244">
        <v>0</v>
      </c>
      <c r="G9244">
        <v>23</v>
      </c>
      <c r="H9244">
        <v>0</v>
      </c>
      <c r="I9244">
        <v>0.02</v>
      </c>
      <c r="J9244" s="10">
        <v>6</v>
      </c>
      <c r="K9244" s="13">
        <f t="shared" si="290"/>
        <v>1990</v>
      </c>
      <c r="L9244" s="1">
        <f t="shared" si="289"/>
        <v>1</v>
      </c>
    </row>
    <row r="9245" spans="1:12" ht="13.8" customHeight="1" x14ac:dyDescent="0.3">
      <c r="A9245" t="s">
        <v>146</v>
      </c>
      <c r="B9245">
        <v>2013</v>
      </c>
      <c r="C9245" s="10">
        <v>334</v>
      </c>
      <c r="D9245">
        <v>60</v>
      </c>
      <c r="E9245">
        <v>229</v>
      </c>
      <c r="F9245">
        <v>0</v>
      </c>
      <c r="G9245">
        <v>44</v>
      </c>
      <c r="H9245">
        <v>0</v>
      </c>
      <c r="I9245">
        <v>0.02</v>
      </c>
      <c r="J9245" s="10">
        <v>6</v>
      </c>
      <c r="K9245" s="13">
        <f t="shared" si="290"/>
        <v>1990</v>
      </c>
      <c r="L9245" s="1">
        <f t="shared" si="289"/>
        <v>1</v>
      </c>
    </row>
    <row r="9246" spans="1:12" ht="13.8" customHeight="1" x14ac:dyDescent="0.3">
      <c r="A9246" t="s">
        <v>146</v>
      </c>
      <c r="B9246">
        <v>2014</v>
      </c>
      <c r="C9246" s="10">
        <v>348</v>
      </c>
      <c r="D9246">
        <v>55</v>
      </c>
      <c r="E9246">
        <v>232</v>
      </c>
      <c r="F9246">
        <v>0</v>
      </c>
      <c r="G9246">
        <v>61</v>
      </c>
      <c r="H9246">
        <v>0</v>
      </c>
      <c r="I9246">
        <v>0.02</v>
      </c>
      <c r="J9246" s="10">
        <v>6</v>
      </c>
      <c r="K9246" s="13">
        <f t="shared" si="290"/>
        <v>1990</v>
      </c>
      <c r="L9246" s="1">
        <f t="shared" si="289"/>
        <v>1</v>
      </c>
    </row>
    <row r="9247" spans="1:12" ht="13.8" customHeight="1" x14ac:dyDescent="0.3">
      <c r="A9247" t="s">
        <v>147</v>
      </c>
      <c r="B9247">
        <v>1970</v>
      </c>
      <c r="C9247" s="10">
        <v>3982</v>
      </c>
      <c r="D9247">
        <v>17</v>
      </c>
      <c r="E9247">
        <v>3756</v>
      </c>
      <c r="F9247">
        <v>12</v>
      </c>
      <c r="G9247">
        <v>140</v>
      </c>
      <c r="H9247">
        <v>58</v>
      </c>
      <c r="I9247">
        <v>0.37</v>
      </c>
      <c r="J9247" s="10">
        <v>68</v>
      </c>
      <c r="K9247" s="13">
        <f t="shared" si="290"/>
        <v>1989</v>
      </c>
      <c r="L9247" s="1" t="str">
        <f t="shared" si="289"/>
        <v/>
      </c>
    </row>
    <row r="9248" spans="1:12" ht="13.8" customHeight="1" x14ac:dyDescent="0.3">
      <c r="A9248" t="s">
        <v>147</v>
      </c>
      <c r="B9248">
        <v>1971</v>
      </c>
      <c r="C9248" s="10">
        <v>4548</v>
      </c>
      <c r="D9248">
        <v>42</v>
      </c>
      <c r="E9248">
        <v>4089</v>
      </c>
      <c r="F9248">
        <v>45</v>
      </c>
      <c r="G9248">
        <v>149</v>
      </c>
      <c r="H9248">
        <v>223</v>
      </c>
      <c r="I9248">
        <v>0.41</v>
      </c>
      <c r="J9248" s="10">
        <v>77</v>
      </c>
      <c r="K9248" s="13">
        <f t="shared" si="290"/>
        <v>1989</v>
      </c>
      <c r="L9248" s="1" t="str">
        <f t="shared" si="289"/>
        <v/>
      </c>
    </row>
    <row r="9249" spans="1:12" ht="13.8" customHeight="1" x14ac:dyDescent="0.3">
      <c r="A9249" t="s">
        <v>147</v>
      </c>
      <c r="B9249">
        <v>1972</v>
      </c>
      <c r="C9249" s="10">
        <v>4885</v>
      </c>
      <c r="D9249">
        <v>9</v>
      </c>
      <c r="E9249">
        <v>4343</v>
      </c>
      <c r="F9249">
        <v>62</v>
      </c>
      <c r="G9249">
        <v>158</v>
      </c>
      <c r="H9249">
        <v>312</v>
      </c>
      <c r="I9249">
        <v>0.43</v>
      </c>
      <c r="J9249" s="10">
        <v>64</v>
      </c>
      <c r="K9249" s="13">
        <f t="shared" si="290"/>
        <v>1989</v>
      </c>
      <c r="L9249" s="1" t="str">
        <f t="shared" si="289"/>
        <v/>
      </c>
    </row>
    <row r="9250" spans="1:12" ht="13.8" customHeight="1" x14ac:dyDescent="0.3">
      <c r="A9250" t="s">
        <v>147</v>
      </c>
      <c r="B9250">
        <v>1973</v>
      </c>
      <c r="C9250" s="10">
        <v>4776</v>
      </c>
      <c r="D9250">
        <v>35</v>
      </c>
      <c r="E9250">
        <v>4193</v>
      </c>
      <c r="F9250">
        <v>62</v>
      </c>
      <c r="G9250">
        <v>174</v>
      </c>
      <c r="H9250">
        <v>312</v>
      </c>
      <c r="I9250">
        <v>0.41</v>
      </c>
      <c r="J9250" s="10">
        <v>87</v>
      </c>
      <c r="K9250" s="13">
        <f t="shared" si="290"/>
        <v>1989</v>
      </c>
      <c r="L9250" s="1" t="str">
        <f t="shared" si="289"/>
        <v/>
      </c>
    </row>
    <row r="9251" spans="1:12" ht="13.8" customHeight="1" x14ac:dyDescent="0.3">
      <c r="A9251" t="s">
        <v>147</v>
      </c>
      <c r="B9251">
        <v>1974</v>
      </c>
      <c r="C9251" s="10">
        <v>5195</v>
      </c>
      <c r="D9251">
        <v>44</v>
      </c>
      <c r="E9251">
        <v>4184</v>
      </c>
      <c r="F9251">
        <v>130</v>
      </c>
      <c r="G9251">
        <v>186</v>
      </c>
      <c r="H9251">
        <v>651</v>
      </c>
      <c r="I9251">
        <v>0.43</v>
      </c>
      <c r="J9251" s="10">
        <v>110</v>
      </c>
      <c r="K9251" s="13">
        <f t="shared" si="290"/>
        <v>1989</v>
      </c>
      <c r="L9251" s="1" t="str">
        <f t="shared" si="289"/>
        <v/>
      </c>
    </row>
    <row r="9252" spans="1:12" ht="13.8" customHeight="1" x14ac:dyDescent="0.3">
      <c r="A9252" t="s">
        <v>147</v>
      </c>
      <c r="B9252">
        <v>1975</v>
      </c>
      <c r="C9252" s="10">
        <v>5303</v>
      </c>
      <c r="D9252">
        <v>19</v>
      </c>
      <c r="E9252">
        <v>4145</v>
      </c>
      <c r="F9252">
        <v>157</v>
      </c>
      <c r="G9252">
        <v>197</v>
      </c>
      <c r="H9252">
        <v>785</v>
      </c>
      <c r="I9252">
        <v>0.43</v>
      </c>
      <c r="J9252" s="10">
        <v>143</v>
      </c>
      <c r="K9252" s="13">
        <f t="shared" si="290"/>
        <v>1989</v>
      </c>
      <c r="L9252" s="1" t="str">
        <f t="shared" si="289"/>
        <v/>
      </c>
    </row>
    <row r="9253" spans="1:12" ht="13.8" customHeight="1" x14ac:dyDescent="0.3">
      <c r="A9253" t="s">
        <v>147</v>
      </c>
      <c r="B9253">
        <v>1976</v>
      </c>
      <c r="C9253" s="10">
        <v>6516</v>
      </c>
      <c r="D9253">
        <v>26</v>
      </c>
      <c r="E9253">
        <v>5132</v>
      </c>
      <c r="F9253">
        <v>186</v>
      </c>
      <c r="G9253">
        <v>237</v>
      </c>
      <c r="H9253">
        <v>934</v>
      </c>
      <c r="I9253">
        <v>0.52</v>
      </c>
      <c r="J9253" s="10">
        <v>103</v>
      </c>
      <c r="K9253" s="13">
        <f t="shared" si="290"/>
        <v>1989</v>
      </c>
      <c r="L9253" s="1" t="str">
        <f t="shared" si="289"/>
        <v/>
      </c>
    </row>
    <row r="9254" spans="1:12" ht="13.8" customHeight="1" x14ac:dyDescent="0.3">
      <c r="A9254" t="s">
        <v>147</v>
      </c>
      <c r="B9254">
        <v>1977</v>
      </c>
      <c r="C9254" s="10">
        <v>6166</v>
      </c>
      <c r="D9254">
        <v>32</v>
      </c>
      <c r="E9254">
        <v>4866</v>
      </c>
      <c r="F9254">
        <v>171</v>
      </c>
      <c r="G9254">
        <v>242</v>
      </c>
      <c r="H9254">
        <v>855</v>
      </c>
      <c r="I9254">
        <v>0.48</v>
      </c>
      <c r="J9254" s="10">
        <v>107</v>
      </c>
      <c r="K9254" s="13">
        <f t="shared" si="290"/>
        <v>1989</v>
      </c>
      <c r="L9254" s="1" t="str">
        <f t="shared" si="289"/>
        <v/>
      </c>
    </row>
    <row r="9255" spans="1:12" ht="13.8" customHeight="1" x14ac:dyDescent="0.3">
      <c r="A9255" t="s">
        <v>147</v>
      </c>
      <c r="B9255">
        <v>1978</v>
      </c>
      <c r="C9255" s="10">
        <v>6337</v>
      </c>
      <c r="D9255">
        <v>25</v>
      </c>
      <c r="E9255">
        <v>5239</v>
      </c>
      <c r="F9255">
        <v>29</v>
      </c>
      <c r="G9255">
        <v>299</v>
      </c>
      <c r="H9255">
        <v>745</v>
      </c>
      <c r="I9255">
        <v>0.48</v>
      </c>
      <c r="J9255" s="10">
        <v>40</v>
      </c>
      <c r="K9255" s="13">
        <f t="shared" si="290"/>
        <v>1989</v>
      </c>
      <c r="L9255" s="1" t="str">
        <f t="shared" si="289"/>
        <v/>
      </c>
    </row>
    <row r="9256" spans="1:12" ht="13.8" customHeight="1" x14ac:dyDescent="0.3">
      <c r="A9256" t="s">
        <v>147</v>
      </c>
      <c r="B9256">
        <v>1979</v>
      </c>
      <c r="C9256" s="10">
        <v>7439</v>
      </c>
      <c r="D9256">
        <v>37</v>
      </c>
      <c r="E9256">
        <v>6085</v>
      </c>
      <c r="F9256">
        <v>32</v>
      </c>
      <c r="G9256">
        <v>308</v>
      </c>
      <c r="H9256">
        <v>977</v>
      </c>
      <c r="I9256">
        <v>0.55000000000000004</v>
      </c>
      <c r="J9256" s="10">
        <v>59</v>
      </c>
      <c r="K9256" s="13">
        <f t="shared" si="290"/>
        <v>1989</v>
      </c>
      <c r="L9256" s="1" t="str">
        <f t="shared" si="289"/>
        <v/>
      </c>
    </row>
    <row r="9257" spans="1:12" ht="13.8" customHeight="1" x14ac:dyDescent="0.3">
      <c r="A9257" t="s">
        <v>147</v>
      </c>
      <c r="B9257">
        <v>1980</v>
      </c>
      <c r="C9257" s="10">
        <v>7635</v>
      </c>
      <c r="D9257">
        <v>56</v>
      </c>
      <c r="E9257">
        <v>6285</v>
      </c>
      <c r="F9257">
        <v>38</v>
      </c>
      <c r="G9257">
        <v>319</v>
      </c>
      <c r="H9257">
        <v>936</v>
      </c>
      <c r="I9257">
        <v>0.55000000000000004</v>
      </c>
      <c r="J9257" s="10">
        <v>49</v>
      </c>
      <c r="K9257" s="13">
        <f t="shared" si="290"/>
        <v>1989</v>
      </c>
      <c r="L9257" s="1" t="str">
        <f t="shared" si="289"/>
        <v/>
      </c>
    </row>
    <row r="9258" spans="1:12" ht="13.8" customHeight="1" x14ac:dyDescent="0.3">
      <c r="A9258" t="s">
        <v>147</v>
      </c>
      <c r="B9258">
        <v>1981</v>
      </c>
      <c r="C9258" s="10">
        <v>8406</v>
      </c>
      <c r="D9258">
        <v>105</v>
      </c>
      <c r="E9258">
        <v>7131</v>
      </c>
      <c r="F9258">
        <v>42</v>
      </c>
      <c r="G9258">
        <v>385</v>
      </c>
      <c r="H9258">
        <v>743</v>
      </c>
      <c r="I9258">
        <v>0.59</v>
      </c>
      <c r="J9258" s="10">
        <v>26</v>
      </c>
      <c r="K9258" s="13">
        <f t="shared" si="290"/>
        <v>1989</v>
      </c>
      <c r="L9258" s="1" t="str">
        <f t="shared" si="289"/>
        <v/>
      </c>
    </row>
    <row r="9259" spans="1:12" ht="13.8" customHeight="1" x14ac:dyDescent="0.3">
      <c r="A9259" t="s">
        <v>147</v>
      </c>
      <c r="B9259">
        <v>1982</v>
      </c>
      <c r="C9259" s="10">
        <v>8337</v>
      </c>
      <c r="D9259">
        <v>97</v>
      </c>
      <c r="E9259">
        <v>6912</v>
      </c>
      <c r="F9259">
        <v>46</v>
      </c>
      <c r="G9259">
        <v>425</v>
      </c>
      <c r="H9259">
        <v>857</v>
      </c>
      <c r="I9259">
        <v>0.56999999999999995</v>
      </c>
      <c r="J9259" s="10">
        <v>34</v>
      </c>
      <c r="K9259" s="13">
        <f t="shared" si="290"/>
        <v>1989</v>
      </c>
      <c r="L9259" s="1" t="str">
        <f t="shared" si="289"/>
        <v/>
      </c>
    </row>
    <row r="9260" spans="1:12" ht="13.8" customHeight="1" x14ac:dyDescent="0.3">
      <c r="A9260" t="s">
        <v>147</v>
      </c>
      <c r="B9260">
        <v>1983</v>
      </c>
      <c r="C9260" s="10">
        <v>10355</v>
      </c>
      <c r="D9260">
        <v>271</v>
      </c>
      <c r="E9260">
        <v>8334</v>
      </c>
      <c r="F9260">
        <v>202</v>
      </c>
      <c r="G9260">
        <v>439</v>
      </c>
      <c r="H9260">
        <v>1109</v>
      </c>
      <c r="I9260">
        <v>0.69</v>
      </c>
      <c r="J9260" s="10">
        <v>32</v>
      </c>
      <c r="K9260" s="13">
        <f t="shared" si="290"/>
        <v>1989</v>
      </c>
      <c r="L9260" s="1" t="str">
        <f t="shared" si="289"/>
        <v/>
      </c>
    </row>
    <row r="9261" spans="1:12" ht="13.8" customHeight="1" x14ac:dyDescent="0.3">
      <c r="A9261" t="s">
        <v>147</v>
      </c>
      <c r="B9261">
        <v>1984</v>
      </c>
      <c r="C9261" s="10">
        <v>9462</v>
      </c>
      <c r="D9261">
        <v>298</v>
      </c>
      <c r="E9261">
        <v>7012</v>
      </c>
      <c r="F9261">
        <v>449</v>
      </c>
      <c r="G9261">
        <v>472</v>
      </c>
      <c r="H9261">
        <v>1230</v>
      </c>
      <c r="I9261">
        <v>0.62</v>
      </c>
      <c r="J9261" s="10">
        <v>50</v>
      </c>
      <c r="K9261" s="13">
        <f t="shared" si="290"/>
        <v>1989</v>
      </c>
      <c r="L9261" s="1" t="str">
        <f t="shared" si="289"/>
        <v/>
      </c>
    </row>
    <row r="9262" spans="1:12" ht="13.8" customHeight="1" x14ac:dyDescent="0.3">
      <c r="A9262" t="s">
        <v>147</v>
      </c>
      <c r="B9262">
        <v>1985</v>
      </c>
      <c r="C9262" s="10">
        <v>9882</v>
      </c>
      <c r="D9262">
        <v>393</v>
      </c>
      <c r="E9262">
        <v>7560</v>
      </c>
      <c r="F9262">
        <v>924</v>
      </c>
      <c r="G9262">
        <v>425</v>
      </c>
      <c r="H9262">
        <v>580</v>
      </c>
      <c r="I9262">
        <v>0.63</v>
      </c>
      <c r="J9262" s="10">
        <v>85</v>
      </c>
      <c r="K9262" s="13">
        <f t="shared" si="290"/>
        <v>1989</v>
      </c>
      <c r="L9262" s="1" t="str">
        <f t="shared" si="289"/>
        <v/>
      </c>
    </row>
    <row r="9263" spans="1:12" ht="13.8" customHeight="1" x14ac:dyDescent="0.3">
      <c r="A9263" t="s">
        <v>147</v>
      </c>
      <c r="B9263">
        <v>1986</v>
      </c>
      <c r="C9263" s="10">
        <v>10904</v>
      </c>
      <c r="D9263">
        <v>290</v>
      </c>
      <c r="E9263">
        <v>7633</v>
      </c>
      <c r="F9263">
        <v>1783</v>
      </c>
      <c r="G9263">
        <v>485</v>
      </c>
      <c r="H9263">
        <v>712</v>
      </c>
      <c r="I9263">
        <v>0.67</v>
      </c>
      <c r="J9263" s="10">
        <v>63</v>
      </c>
      <c r="K9263" s="13">
        <f t="shared" si="290"/>
        <v>1989</v>
      </c>
      <c r="L9263" s="1" t="str">
        <f t="shared" si="289"/>
        <v/>
      </c>
    </row>
    <row r="9264" spans="1:12" ht="13.8" customHeight="1" x14ac:dyDescent="0.3">
      <c r="A9264" t="s">
        <v>147</v>
      </c>
      <c r="B9264">
        <v>1987</v>
      </c>
      <c r="C9264" s="10">
        <v>11116</v>
      </c>
      <c r="D9264">
        <v>355</v>
      </c>
      <c r="E9264">
        <v>7658</v>
      </c>
      <c r="F9264">
        <v>2095</v>
      </c>
      <c r="G9264">
        <v>451</v>
      </c>
      <c r="H9264">
        <v>557</v>
      </c>
      <c r="I9264">
        <v>0.67</v>
      </c>
      <c r="J9264" s="10">
        <v>80</v>
      </c>
      <c r="K9264" s="13">
        <f t="shared" si="290"/>
        <v>1989</v>
      </c>
      <c r="L9264" s="1" t="str">
        <f t="shared" si="289"/>
        <v/>
      </c>
    </row>
    <row r="9265" spans="1:12" ht="13.8" customHeight="1" x14ac:dyDescent="0.3">
      <c r="A9265" t="s">
        <v>147</v>
      </c>
      <c r="B9265">
        <v>1988</v>
      </c>
      <c r="C9265" s="10">
        <v>11651</v>
      </c>
      <c r="D9265">
        <v>317</v>
      </c>
      <c r="E9265">
        <v>8309</v>
      </c>
      <c r="F9265">
        <v>1759</v>
      </c>
      <c r="G9265">
        <v>513</v>
      </c>
      <c r="H9265">
        <v>753</v>
      </c>
      <c r="I9265">
        <v>0.68</v>
      </c>
      <c r="J9265" s="10">
        <v>54</v>
      </c>
      <c r="K9265" s="13">
        <f t="shared" si="290"/>
        <v>1989</v>
      </c>
      <c r="L9265" s="1" t="str">
        <f t="shared" si="289"/>
        <v/>
      </c>
    </row>
    <row r="9266" spans="1:12" ht="13.8" customHeight="1" x14ac:dyDescent="0.3">
      <c r="A9266" t="s">
        <v>147</v>
      </c>
      <c r="B9266">
        <v>1989</v>
      </c>
      <c r="C9266" s="10">
        <v>13603</v>
      </c>
      <c r="D9266">
        <v>1311</v>
      </c>
      <c r="E9266">
        <v>8828</v>
      </c>
      <c r="F9266">
        <v>1881</v>
      </c>
      <c r="G9266">
        <v>652</v>
      </c>
      <c r="H9266">
        <v>931</v>
      </c>
      <c r="I9266">
        <v>0.77</v>
      </c>
      <c r="J9266" s="10">
        <v>59</v>
      </c>
      <c r="K9266" s="13">
        <f t="shared" si="290"/>
        <v>1989</v>
      </c>
      <c r="L9266" s="1" t="str">
        <f t="shared" si="289"/>
        <v/>
      </c>
    </row>
    <row r="9267" spans="1:12" ht="13.8" customHeight="1" x14ac:dyDescent="0.3">
      <c r="A9267" t="s">
        <v>147</v>
      </c>
      <c r="B9267">
        <v>1990</v>
      </c>
      <c r="C9267" s="10">
        <v>15433</v>
      </c>
      <c r="D9267">
        <v>1477</v>
      </c>
      <c r="E9267">
        <v>10455</v>
      </c>
      <c r="F9267">
        <v>1866</v>
      </c>
      <c r="G9267">
        <v>800</v>
      </c>
      <c r="H9267">
        <v>836</v>
      </c>
      <c r="I9267">
        <v>0.85</v>
      </c>
      <c r="J9267" s="10">
        <v>79</v>
      </c>
      <c r="K9267" s="13">
        <f t="shared" si="290"/>
        <v>1990</v>
      </c>
      <c r="L9267" s="1" t="str">
        <f t="shared" si="289"/>
        <v/>
      </c>
    </row>
    <row r="9268" spans="1:12" ht="13.8" customHeight="1" x14ac:dyDescent="0.3">
      <c r="A9268" t="s">
        <v>147</v>
      </c>
      <c r="B9268">
        <v>1991</v>
      </c>
      <c r="C9268" s="10">
        <v>18705</v>
      </c>
      <c r="D9268">
        <v>1657</v>
      </c>
      <c r="E9268">
        <v>11516</v>
      </c>
      <c r="F9268">
        <v>3628</v>
      </c>
      <c r="G9268">
        <v>1013</v>
      </c>
      <c r="H9268">
        <v>890</v>
      </c>
      <c r="I9268">
        <v>1</v>
      </c>
      <c r="J9268" s="10">
        <v>96</v>
      </c>
      <c r="K9268" s="13">
        <f t="shared" si="290"/>
        <v>1990</v>
      </c>
      <c r="L9268" s="1" t="str">
        <f t="shared" si="289"/>
        <v/>
      </c>
    </row>
    <row r="9269" spans="1:12" ht="13.8" customHeight="1" x14ac:dyDescent="0.3">
      <c r="A9269" t="s">
        <v>147</v>
      </c>
      <c r="B9269">
        <v>1992</v>
      </c>
      <c r="C9269" s="10">
        <v>20534</v>
      </c>
      <c r="D9269">
        <v>1726</v>
      </c>
      <c r="E9269">
        <v>12436</v>
      </c>
      <c r="F9269">
        <v>4368</v>
      </c>
      <c r="G9269">
        <v>1138</v>
      </c>
      <c r="H9269">
        <v>867</v>
      </c>
      <c r="I9269">
        <v>1.07</v>
      </c>
      <c r="J9269" s="10">
        <v>65</v>
      </c>
      <c r="K9269" s="13">
        <f t="shared" si="290"/>
        <v>1990</v>
      </c>
      <c r="L9269" s="1" t="str">
        <f t="shared" si="289"/>
        <v/>
      </c>
    </row>
    <row r="9270" spans="1:12" ht="13.8" customHeight="1" x14ac:dyDescent="0.3">
      <c r="A9270" t="s">
        <v>147</v>
      </c>
      <c r="B9270">
        <v>1993</v>
      </c>
      <c r="C9270" s="10">
        <v>25013</v>
      </c>
      <c r="D9270">
        <v>1470</v>
      </c>
      <c r="E9270">
        <v>14809</v>
      </c>
      <c r="F9270">
        <v>6012</v>
      </c>
      <c r="G9270">
        <v>1196</v>
      </c>
      <c r="H9270">
        <v>1526</v>
      </c>
      <c r="I9270">
        <v>1.27</v>
      </c>
      <c r="J9270" s="10">
        <v>54</v>
      </c>
      <c r="K9270" s="13">
        <f t="shared" si="290"/>
        <v>1990</v>
      </c>
      <c r="L9270" s="1" t="str">
        <f t="shared" si="289"/>
        <v/>
      </c>
    </row>
    <row r="9271" spans="1:12" ht="13.8" customHeight="1" x14ac:dyDescent="0.3">
      <c r="A9271" t="s">
        <v>147</v>
      </c>
      <c r="B9271">
        <v>1994</v>
      </c>
      <c r="C9271" s="10">
        <v>25637</v>
      </c>
      <c r="D9271">
        <v>1701</v>
      </c>
      <c r="E9271">
        <v>15053</v>
      </c>
      <c r="F9271">
        <v>6111</v>
      </c>
      <c r="G9271">
        <v>1350</v>
      </c>
      <c r="H9271">
        <v>1423</v>
      </c>
      <c r="I9271">
        <v>1.27</v>
      </c>
      <c r="J9271" s="10">
        <v>211</v>
      </c>
      <c r="K9271" s="13">
        <f t="shared" si="290"/>
        <v>1990</v>
      </c>
      <c r="L9271" s="1" t="str">
        <f t="shared" si="289"/>
        <v/>
      </c>
    </row>
    <row r="9272" spans="1:12" ht="13.8" customHeight="1" x14ac:dyDescent="0.3">
      <c r="A9272" t="s">
        <v>147</v>
      </c>
      <c r="B9272">
        <v>1995</v>
      </c>
      <c r="C9272" s="10">
        <v>33033</v>
      </c>
      <c r="D9272">
        <v>1728</v>
      </c>
      <c r="E9272">
        <v>16902</v>
      </c>
      <c r="F9272">
        <v>11465</v>
      </c>
      <c r="G9272">
        <v>1457</v>
      </c>
      <c r="H9272">
        <v>1480</v>
      </c>
      <c r="I9272">
        <v>1.59</v>
      </c>
      <c r="J9272" s="10">
        <v>217</v>
      </c>
      <c r="K9272" s="13">
        <f t="shared" si="290"/>
        <v>1990</v>
      </c>
      <c r="L9272" s="1" t="str">
        <f t="shared" si="289"/>
        <v/>
      </c>
    </row>
    <row r="9273" spans="1:12" ht="13.8" customHeight="1" x14ac:dyDescent="0.3">
      <c r="A9273" t="s">
        <v>147</v>
      </c>
      <c r="B9273">
        <v>1996</v>
      </c>
      <c r="C9273" s="10">
        <v>34190</v>
      </c>
      <c r="D9273">
        <v>2112</v>
      </c>
      <c r="E9273">
        <v>18971</v>
      </c>
      <c r="F9273">
        <v>9894</v>
      </c>
      <c r="G9273">
        <v>1679</v>
      </c>
      <c r="H9273">
        <v>1534</v>
      </c>
      <c r="I9273">
        <v>1.61</v>
      </c>
      <c r="J9273" s="10">
        <v>143</v>
      </c>
      <c r="K9273" s="13">
        <f t="shared" si="290"/>
        <v>1990</v>
      </c>
      <c r="L9273" s="1" t="str">
        <f t="shared" si="289"/>
        <v/>
      </c>
    </row>
    <row r="9274" spans="1:12" ht="13.8" customHeight="1" x14ac:dyDescent="0.3">
      <c r="A9274" t="s">
        <v>147</v>
      </c>
      <c r="B9274">
        <v>1997</v>
      </c>
      <c r="C9274" s="10">
        <v>34039</v>
      </c>
      <c r="D9274">
        <v>1740</v>
      </c>
      <c r="E9274">
        <v>19315</v>
      </c>
      <c r="F9274">
        <v>9673</v>
      </c>
      <c r="G9274">
        <v>1723</v>
      </c>
      <c r="H9274">
        <v>1588</v>
      </c>
      <c r="I9274">
        <v>1.56</v>
      </c>
      <c r="J9274" s="10">
        <v>139</v>
      </c>
      <c r="K9274" s="13">
        <f t="shared" si="290"/>
        <v>1990</v>
      </c>
      <c r="L9274" s="1" t="str">
        <f t="shared" si="289"/>
        <v/>
      </c>
    </row>
    <row r="9275" spans="1:12" ht="13.8" customHeight="1" x14ac:dyDescent="0.3">
      <c r="A9275" t="s">
        <v>147</v>
      </c>
      <c r="B9275">
        <v>1998</v>
      </c>
      <c r="C9275" s="10">
        <v>31139</v>
      </c>
      <c r="D9275">
        <v>1715</v>
      </c>
      <c r="E9275">
        <v>16294</v>
      </c>
      <c r="F9275">
        <v>9809</v>
      </c>
      <c r="G9275">
        <v>1414</v>
      </c>
      <c r="H9275">
        <v>1907</v>
      </c>
      <c r="I9275">
        <v>1.39</v>
      </c>
      <c r="J9275" s="10">
        <v>1728</v>
      </c>
      <c r="K9275" s="13">
        <f t="shared" si="290"/>
        <v>1990</v>
      </c>
      <c r="L9275" s="1" t="str">
        <f t="shared" si="289"/>
        <v/>
      </c>
    </row>
    <row r="9276" spans="1:12" ht="13.8" customHeight="1" x14ac:dyDescent="0.3">
      <c r="A9276" t="s">
        <v>147</v>
      </c>
      <c r="B9276">
        <v>1999</v>
      </c>
      <c r="C9276" s="10">
        <v>29434</v>
      </c>
      <c r="D9276">
        <v>1421</v>
      </c>
      <c r="E9276">
        <v>14417</v>
      </c>
      <c r="F9276">
        <v>10360</v>
      </c>
      <c r="G9276">
        <v>1374</v>
      </c>
      <c r="H9276">
        <v>1862</v>
      </c>
      <c r="I9276">
        <v>1.29</v>
      </c>
      <c r="J9276" s="10">
        <v>1533</v>
      </c>
      <c r="K9276" s="13">
        <f t="shared" si="290"/>
        <v>1990</v>
      </c>
      <c r="L9276" s="1" t="str">
        <f t="shared" si="289"/>
        <v/>
      </c>
    </row>
    <row r="9277" spans="1:12" ht="13.8" customHeight="1" x14ac:dyDescent="0.3">
      <c r="A9277" t="s">
        <v>147</v>
      </c>
      <c r="B9277">
        <v>2000</v>
      </c>
      <c r="C9277" s="10">
        <v>34288</v>
      </c>
      <c r="D9277">
        <v>2149</v>
      </c>
      <c r="E9277">
        <v>15410</v>
      </c>
      <c r="F9277">
        <v>13557</v>
      </c>
      <c r="G9277">
        <v>1557</v>
      </c>
      <c r="H9277">
        <v>1615</v>
      </c>
      <c r="I9277">
        <v>1.46</v>
      </c>
      <c r="J9277" s="10">
        <v>1489</v>
      </c>
      <c r="K9277" s="13">
        <f t="shared" si="290"/>
        <v>1990</v>
      </c>
      <c r="L9277" s="1" t="str">
        <f t="shared" si="289"/>
        <v/>
      </c>
    </row>
    <row r="9278" spans="1:12" ht="13.8" customHeight="1" x14ac:dyDescent="0.3">
      <c r="A9278" t="s">
        <v>147</v>
      </c>
      <c r="B9278">
        <v>2001</v>
      </c>
      <c r="C9278" s="10">
        <v>36984</v>
      </c>
      <c r="D9278">
        <v>2710</v>
      </c>
      <c r="E9278">
        <v>17587</v>
      </c>
      <c r="F9278">
        <v>13259</v>
      </c>
      <c r="G9278">
        <v>1880</v>
      </c>
      <c r="H9278">
        <v>1547</v>
      </c>
      <c r="I9278">
        <v>1.54</v>
      </c>
      <c r="J9278" s="10">
        <v>1596</v>
      </c>
      <c r="K9278" s="13">
        <f t="shared" si="290"/>
        <v>1990</v>
      </c>
      <c r="L9278" s="1" t="str">
        <f t="shared" si="289"/>
        <v/>
      </c>
    </row>
    <row r="9279" spans="1:12" ht="13.8" customHeight="1" x14ac:dyDescent="0.3">
      <c r="A9279" t="s">
        <v>147</v>
      </c>
      <c r="B9279">
        <v>2002</v>
      </c>
      <c r="C9279" s="10">
        <v>36472</v>
      </c>
      <c r="D9279">
        <v>3424</v>
      </c>
      <c r="E9279">
        <v>16162</v>
      </c>
      <c r="F9279">
        <v>13380</v>
      </c>
      <c r="G9279">
        <v>1950</v>
      </c>
      <c r="H9279">
        <v>1555</v>
      </c>
      <c r="I9279">
        <v>1.49</v>
      </c>
      <c r="J9279" s="10">
        <v>1560</v>
      </c>
      <c r="K9279" s="13">
        <f t="shared" si="290"/>
        <v>1990</v>
      </c>
      <c r="L9279" s="1" t="str">
        <f t="shared" si="289"/>
        <v/>
      </c>
    </row>
    <row r="9280" spans="1:12" ht="13.8" customHeight="1" x14ac:dyDescent="0.3">
      <c r="A9280" t="s">
        <v>147</v>
      </c>
      <c r="B9280">
        <v>2003</v>
      </c>
      <c r="C9280" s="10">
        <v>43157</v>
      </c>
      <c r="D9280">
        <v>4971</v>
      </c>
      <c r="E9280">
        <v>17316</v>
      </c>
      <c r="F9280">
        <v>16889</v>
      </c>
      <c r="G9280">
        <v>2345</v>
      </c>
      <c r="H9280">
        <v>1636</v>
      </c>
      <c r="I9280">
        <v>1.72</v>
      </c>
      <c r="J9280" s="10">
        <v>1596</v>
      </c>
      <c r="K9280" s="13">
        <f t="shared" si="290"/>
        <v>1990</v>
      </c>
      <c r="L9280" s="1" t="str">
        <f t="shared" si="289"/>
        <v/>
      </c>
    </row>
    <row r="9281" spans="1:12" ht="13.8" customHeight="1" x14ac:dyDescent="0.3">
      <c r="A9281" t="s">
        <v>147</v>
      </c>
      <c r="B9281">
        <v>2004</v>
      </c>
      <c r="C9281" s="10">
        <v>44676</v>
      </c>
      <c r="D9281">
        <v>8657</v>
      </c>
      <c r="E9281">
        <v>16535</v>
      </c>
      <c r="F9281">
        <v>16162</v>
      </c>
      <c r="G9281">
        <v>2134</v>
      </c>
      <c r="H9281">
        <v>1188</v>
      </c>
      <c r="I9281">
        <v>1.75</v>
      </c>
      <c r="J9281" s="10">
        <v>1794</v>
      </c>
      <c r="K9281" s="13">
        <f t="shared" si="290"/>
        <v>1990</v>
      </c>
      <c r="L9281" s="1" t="str">
        <f t="shared" si="289"/>
        <v/>
      </c>
    </row>
    <row r="9282" spans="1:12" ht="13.8" customHeight="1" x14ac:dyDescent="0.3">
      <c r="A9282" t="s">
        <v>147</v>
      </c>
      <c r="B9282">
        <v>2005</v>
      </c>
      <c r="C9282" s="10">
        <v>47583</v>
      </c>
      <c r="D9282">
        <v>7126</v>
      </c>
      <c r="E9282">
        <v>16641</v>
      </c>
      <c r="F9282">
        <v>17489</v>
      </c>
      <c r="G9282">
        <v>2429</v>
      </c>
      <c r="H9282">
        <v>3898</v>
      </c>
      <c r="I9282">
        <v>1.82</v>
      </c>
      <c r="J9282" s="10">
        <v>1669</v>
      </c>
      <c r="K9282" s="13">
        <f t="shared" si="290"/>
        <v>1990</v>
      </c>
      <c r="L9282" s="1" t="str">
        <f t="shared" ref="L9282:L9345" si="291">IF(AND(B9282&gt;2011),1,"")</f>
        <v/>
      </c>
    </row>
    <row r="9283" spans="1:12" ht="13.8" customHeight="1" x14ac:dyDescent="0.3">
      <c r="A9283" t="s">
        <v>147</v>
      </c>
      <c r="B9283">
        <v>2006</v>
      </c>
      <c r="C9283" s="10">
        <v>45733</v>
      </c>
      <c r="D9283">
        <v>7267</v>
      </c>
      <c r="E9283">
        <v>13795</v>
      </c>
      <c r="F9283">
        <v>18981</v>
      </c>
      <c r="G9283">
        <v>2502</v>
      </c>
      <c r="H9283">
        <v>3189</v>
      </c>
      <c r="I9283">
        <v>1.72</v>
      </c>
      <c r="J9283" s="10">
        <v>1708</v>
      </c>
      <c r="K9283" s="13">
        <f t="shared" si="290"/>
        <v>1990</v>
      </c>
      <c r="L9283" s="1" t="str">
        <f t="shared" si="291"/>
        <v/>
      </c>
    </row>
    <row r="9284" spans="1:12" ht="13.8" customHeight="1" x14ac:dyDescent="0.3">
      <c r="A9284" t="s">
        <v>147</v>
      </c>
      <c r="B9284">
        <v>2007</v>
      </c>
      <c r="C9284" s="10">
        <v>50400</v>
      </c>
      <c r="D9284">
        <v>8170</v>
      </c>
      <c r="E9284">
        <v>19016</v>
      </c>
      <c r="F9284">
        <v>17860</v>
      </c>
      <c r="G9284">
        <v>2649</v>
      </c>
      <c r="H9284">
        <v>2705</v>
      </c>
      <c r="I9284">
        <v>1.88</v>
      </c>
      <c r="J9284" s="10">
        <v>1312</v>
      </c>
      <c r="K9284" s="13">
        <f t="shared" si="290"/>
        <v>1990</v>
      </c>
      <c r="L9284" s="1" t="str">
        <f t="shared" si="291"/>
        <v/>
      </c>
    </row>
    <row r="9285" spans="1:12" ht="13.8" customHeight="1" x14ac:dyDescent="0.3">
      <c r="A9285" t="s">
        <v>147</v>
      </c>
      <c r="B9285">
        <v>2008</v>
      </c>
      <c r="C9285" s="10">
        <v>55640</v>
      </c>
      <c r="D9285">
        <v>10381</v>
      </c>
      <c r="E9285">
        <v>19424</v>
      </c>
      <c r="F9285">
        <v>19823</v>
      </c>
      <c r="G9285">
        <v>2670</v>
      </c>
      <c r="H9285">
        <v>3341</v>
      </c>
      <c r="I9285">
        <v>2.04</v>
      </c>
      <c r="J9285" s="10">
        <v>1281</v>
      </c>
      <c r="K9285" s="13">
        <f t="shared" si="290"/>
        <v>1990</v>
      </c>
      <c r="L9285" s="1" t="str">
        <f t="shared" si="291"/>
        <v/>
      </c>
    </row>
    <row r="9286" spans="1:12" ht="13.8" customHeight="1" x14ac:dyDescent="0.3">
      <c r="A9286" t="s">
        <v>147</v>
      </c>
      <c r="B9286">
        <v>2009</v>
      </c>
      <c r="C9286" s="10">
        <v>54234</v>
      </c>
      <c r="D9286">
        <v>12716</v>
      </c>
      <c r="E9286">
        <v>17823</v>
      </c>
      <c r="F9286">
        <v>17861</v>
      </c>
      <c r="G9286">
        <v>2646</v>
      </c>
      <c r="H9286">
        <v>3188</v>
      </c>
      <c r="I9286">
        <v>1.96</v>
      </c>
      <c r="J9286" s="10">
        <v>1266</v>
      </c>
      <c r="K9286" s="13">
        <f t="shared" si="290"/>
        <v>1990</v>
      </c>
      <c r="L9286" s="1" t="str">
        <f t="shared" si="291"/>
        <v/>
      </c>
    </row>
    <row r="9287" spans="1:12" ht="13.8" customHeight="1" x14ac:dyDescent="0.3">
      <c r="A9287" t="s">
        <v>147</v>
      </c>
      <c r="B9287">
        <v>2010</v>
      </c>
      <c r="C9287" s="10">
        <v>59579</v>
      </c>
      <c r="D9287">
        <v>15103</v>
      </c>
      <c r="E9287">
        <v>20006</v>
      </c>
      <c r="F9287">
        <v>16596</v>
      </c>
      <c r="G9287">
        <v>2688</v>
      </c>
      <c r="H9287">
        <v>5186</v>
      </c>
      <c r="I9287">
        <v>2.12</v>
      </c>
      <c r="J9287" s="10">
        <v>1432</v>
      </c>
      <c r="K9287" s="13">
        <f t="shared" si="290"/>
        <v>1990</v>
      </c>
      <c r="L9287" s="1" t="str">
        <f t="shared" si="291"/>
        <v/>
      </c>
    </row>
    <row r="9288" spans="1:12" ht="13.8" customHeight="1" x14ac:dyDescent="0.3">
      <c r="A9288" t="s">
        <v>147</v>
      </c>
      <c r="B9288">
        <v>2011</v>
      </c>
      <c r="C9288" s="10">
        <v>60105</v>
      </c>
      <c r="D9288">
        <v>15159</v>
      </c>
      <c r="E9288">
        <v>19794</v>
      </c>
      <c r="F9288">
        <v>17681</v>
      </c>
      <c r="G9288">
        <v>2883</v>
      </c>
      <c r="H9288">
        <v>4587</v>
      </c>
      <c r="I9288">
        <v>2.1</v>
      </c>
      <c r="J9288" s="10">
        <v>1653</v>
      </c>
      <c r="K9288" s="13">
        <f t="shared" ref="K9288:K9351" si="292">IF(B9288&lt;1990,IF(B9288&lt;1959,1958,1989),1990)</f>
        <v>1990</v>
      </c>
      <c r="L9288" s="1" t="str">
        <f t="shared" si="291"/>
        <v/>
      </c>
    </row>
    <row r="9289" spans="1:12" ht="13.8" customHeight="1" x14ac:dyDescent="0.3">
      <c r="A9289" t="s">
        <v>147</v>
      </c>
      <c r="B9289">
        <v>2012</v>
      </c>
      <c r="C9289" s="10">
        <v>59642</v>
      </c>
      <c r="D9289">
        <v>16340</v>
      </c>
      <c r="E9289">
        <v>20544</v>
      </c>
      <c r="F9289">
        <v>18092</v>
      </c>
      <c r="G9289">
        <v>2955</v>
      </c>
      <c r="H9289">
        <v>1712</v>
      </c>
      <c r="I9289">
        <v>2.06</v>
      </c>
      <c r="J9289" s="10">
        <v>1509</v>
      </c>
      <c r="K9289" s="13">
        <f t="shared" si="292"/>
        <v>1990</v>
      </c>
      <c r="L9289" s="1">
        <f t="shared" si="291"/>
        <v>1</v>
      </c>
    </row>
    <row r="9290" spans="1:12" ht="13.8" customHeight="1" x14ac:dyDescent="0.3">
      <c r="A9290" t="s">
        <v>147</v>
      </c>
      <c r="B9290">
        <v>2013</v>
      </c>
      <c r="C9290" s="10">
        <v>64497</v>
      </c>
      <c r="D9290">
        <v>15827</v>
      </c>
      <c r="E9290">
        <v>23656</v>
      </c>
      <c r="F9290">
        <v>20556</v>
      </c>
      <c r="G9290">
        <v>2918</v>
      </c>
      <c r="H9290">
        <v>1540</v>
      </c>
      <c r="I9290">
        <v>2.19</v>
      </c>
      <c r="J9290" s="10">
        <v>2286</v>
      </c>
      <c r="K9290" s="13">
        <f t="shared" si="292"/>
        <v>1990</v>
      </c>
      <c r="L9290" s="1">
        <f t="shared" si="291"/>
        <v>1</v>
      </c>
    </row>
    <row r="9291" spans="1:12" ht="13.8" customHeight="1" x14ac:dyDescent="0.3">
      <c r="A9291" t="s">
        <v>147</v>
      </c>
      <c r="B9291">
        <v>2014</v>
      </c>
      <c r="C9291" s="10">
        <v>66218</v>
      </c>
      <c r="D9291">
        <v>15793</v>
      </c>
      <c r="E9291">
        <v>24442</v>
      </c>
      <c r="F9291">
        <v>21399</v>
      </c>
      <c r="G9291">
        <v>2992</v>
      </c>
      <c r="H9291">
        <v>1591</v>
      </c>
      <c r="I9291">
        <v>2.21</v>
      </c>
      <c r="J9291" s="10">
        <v>2271</v>
      </c>
      <c r="K9291" s="13">
        <f t="shared" si="292"/>
        <v>1990</v>
      </c>
      <c r="L9291" s="1">
        <f t="shared" si="291"/>
        <v>1</v>
      </c>
    </row>
    <row r="9292" spans="1:12" ht="13.8" customHeight="1" x14ac:dyDescent="0.3">
      <c r="A9292" t="s">
        <v>148</v>
      </c>
      <c r="B9292">
        <v>1971</v>
      </c>
      <c r="C9292" s="10">
        <v>1</v>
      </c>
      <c r="D9292">
        <v>0</v>
      </c>
      <c r="E9292">
        <v>1</v>
      </c>
      <c r="F9292">
        <v>0</v>
      </c>
      <c r="G9292">
        <v>0</v>
      </c>
      <c r="H9292">
        <v>0</v>
      </c>
      <c r="I9292">
        <v>0.01</v>
      </c>
      <c r="J9292" s="10">
        <v>0</v>
      </c>
      <c r="K9292" s="13">
        <f t="shared" si="292"/>
        <v>1989</v>
      </c>
      <c r="L9292" s="1" t="str">
        <f t="shared" si="291"/>
        <v/>
      </c>
    </row>
    <row r="9293" spans="1:12" ht="13.8" customHeight="1" x14ac:dyDescent="0.3">
      <c r="A9293" t="s">
        <v>148</v>
      </c>
      <c r="B9293">
        <v>1972</v>
      </c>
      <c r="C9293" s="10">
        <v>1</v>
      </c>
      <c r="D9293">
        <v>0</v>
      </c>
      <c r="E9293">
        <v>1</v>
      </c>
      <c r="F9293">
        <v>0</v>
      </c>
      <c r="G9293">
        <v>0</v>
      </c>
      <c r="H9293">
        <v>0</v>
      </c>
      <c r="I9293">
        <v>0.01</v>
      </c>
      <c r="J9293" s="10">
        <v>0</v>
      </c>
      <c r="K9293" s="13">
        <f t="shared" si="292"/>
        <v>1989</v>
      </c>
      <c r="L9293" s="1" t="str">
        <f t="shared" si="291"/>
        <v/>
      </c>
    </row>
    <row r="9294" spans="1:12" ht="13.8" customHeight="1" x14ac:dyDescent="0.3">
      <c r="A9294" t="s">
        <v>148</v>
      </c>
      <c r="B9294">
        <v>1973</v>
      </c>
      <c r="C9294" s="10">
        <v>1</v>
      </c>
      <c r="D9294">
        <v>0</v>
      </c>
      <c r="E9294">
        <v>1</v>
      </c>
      <c r="F9294">
        <v>0</v>
      </c>
      <c r="G9294">
        <v>0</v>
      </c>
      <c r="H9294">
        <v>0</v>
      </c>
      <c r="I9294">
        <v>0.01</v>
      </c>
      <c r="J9294" s="10">
        <v>0</v>
      </c>
      <c r="K9294" s="13">
        <f t="shared" si="292"/>
        <v>1989</v>
      </c>
      <c r="L9294" s="1" t="str">
        <f t="shared" si="291"/>
        <v/>
      </c>
    </row>
    <row r="9295" spans="1:12" ht="13.8" customHeight="1" x14ac:dyDescent="0.3">
      <c r="A9295" t="s">
        <v>148</v>
      </c>
      <c r="B9295">
        <v>1974</v>
      </c>
      <c r="C9295" s="10">
        <v>1</v>
      </c>
      <c r="D9295">
        <v>0</v>
      </c>
      <c r="E9295">
        <v>1</v>
      </c>
      <c r="F9295">
        <v>0</v>
      </c>
      <c r="G9295">
        <v>0</v>
      </c>
      <c r="H9295">
        <v>0</v>
      </c>
      <c r="I9295">
        <v>0.01</v>
      </c>
      <c r="J9295" s="10">
        <v>0</v>
      </c>
      <c r="K9295" s="13">
        <f t="shared" si="292"/>
        <v>1989</v>
      </c>
      <c r="L9295" s="1" t="str">
        <f t="shared" si="291"/>
        <v/>
      </c>
    </row>
    <row r="9296" spans="1:12" ht="13.8" customHeight="1" x14ac:dyDescent="0.3">
      <c r="A9296" t="s">
        <v>148</v>
      </c>
      <c r="B9296">
        <v>1975</v>
      </c>
      <c r="C9296" s="10">
        <v>2</v>
      </c>
      <c r="D9296">
        <v>0</v>
      </c>
      <c r="E9296">
        <v>2</v>
      </c>
      <c r="F9296">
        <v>0</v>
      </c>
      <c r="G9296">
        <v>0</v>
      </c>
      <c r="H9296">
        <v>0</v>
      </c>
      <c r="I9296">
        <v>0.01</v>
      </c>
      <c r="J9296" s="10">
        <v>0</v>
      </c>
      <c r="K9296" s="13">
        <f t="shared" si="292"/>
        <v>1989</v>
      </c>
      <c r="L9296" s="1" t="str">
        <f t="shared" si="291"/>
        <v/>
      </c>
    </row>
    <row r="9297" spans="1:12" ht="13.8" customHeight="1" x14ac:dyDescent="0.3">
      <c r="A9297" t="s">
        <v>148</v>
      </c>
      <c r="B9297">
        <v>1976</v>
      </c>
      <c r="C9297" s="10">
        <v>3</v>
      </c>
      <c r="D9297">
        <v>0</v>
      </c>
      <c r="E9297">
        <v>3</v>
      </c>
      <c r="F9297">
        <v>0</v>
      </c>
      <c r="G9297">
        <v>0</v>
      </c>
      <c r="H9297">
        <v>0</v>
      </c>
      <c r="I9297">
        <v>0.02</v>
      </c>
      <c r="J9297" s="10">
        <v>0</v>
      </c>
      <c r="K9297" s="13">
        <f t="shared" si="292"/>
        <v>1989</v>
      </c>
      <c r="L9297" s="1" t="str">
        <f t="shared" si="291"/>
        <v/>
      </c>
    </row>
    <row r="9298" spans="1:12" ht="13.8" customHeight="1" x14ac:dyDescent="0.3">
      <c r="A9298" t="s">
        <v>148</v>
      </c>
      <c r="B9298">
        <v>1977</v>
      </c>
      <c r="C9298" s="10">
        <v>4</v>
      </c>
      <c r="D9298">
        <v>0</v>
      </c>
      <c r="E9298">
        <v>4</v>
      </c>
      <c r="F9298">
        <v>0</v>
      </c>
      <c r="G9298">
        <v>0</v>
      </c>
      <c r="H9298">
        <v>0</v>
      </c>
      <c r="I9298">
        <v>0.03</v>
      </c>
      <c r="J9298" s="10">
        <v>0</v>
      </c>
      <c r="K9298" s="13">
        <f t="shared" si="292"/>
        <v>1989</v>
      </c>
      <c r="L9298" s="1" t="str">
        <f t="shared" si="291"/>
        <v/>
      </c>
    </row>
    <row r="9299" spans="1:12" ht="13.8" customHeight="1" x14ac:dyDescent="0.3">
      <c r="A9299" t="s">
        <v>148</v>
      </c>
      <c r="B9299">
        <v>1978</v>
      </c>
      <c r="C9299" s="10">
        <v>6</v>
      </c>
      <c r="D9299">
        <v>0</v>
      </c>
      <c r="E9299">
        <v>6</v>
      </c>
      <c r="F9299">
        <v>0</v>
      </c>
      <c r="G9299">
        <v>0</v>
      </c>
      <c r="H9299">
        <v>0</v>
      </c>
      <c r="I9299">
        <v>0.04</v>
      </c>
      <c r="J9299" s="10">
        <v>0</v>
      </c>
      <c r="K9299" s="13">
        <f t="shared" si="292"/>
        <v>1989</v>
      </c>
      <c r="L9299" s="1" t="str">
        <f t="shared" si="291"/>
        <v/>
      </c>
    </row>
    <row r="9300" spans="1:12" ht="13.8" customHeight="1" x14ac:dyDescent="0.3">
      <c r="A9300" t="s">
        <v>148</v>
      </c>
      <c r="B9300">
        <v>1979</v>
      </c>
      <c r="C9300" s="10">
        <v>8</v>
      </c>
      <c r="D9300">
        <v>0</v>
      </c>
      <c r="E9300">
        <v>8</v>
      </c>
      <c r="F9300">
        <v>0</v>
      </c>
      <c r="G9300">
        <v>0</v>
      </c>
      <c r="H9300">
        <v>0</v>
      </c>
      <c r="I9300">
        <v>0.06</v>
      </c>
      <c r="J9300" s="10">
        <v>0</v>
      </c>
      <c r="K9300" s="13">
        <f t="shared" si="292"/>
        <v>1989</v>
      </c>
      <c r="L9300" s="1" t="str">
        <f t="shared" si="291"/>
        <v/>
      </c>
    </row>
    <row r="9301" spans="1:12" ht="13.8" customHeight="1" x14ac:dyDescent="0.3">
      <c r="A9301" t="s">
        <v>148</v>
      </c>
      <c r="B9301">
        <v>1980</v>
      </c>
      <c r="C9301" s="10">
        <v>12</v>
      </c>
      <c r="D9301">
        <v>0</v>
      </c>
      <c r="E9301">
        <v>12</v>
      </c>
      <c r="F9301">
        <v>0</v>
      </c>
      <c r="G9301">
        <v>0</v>
      </c>
      <c r="H9301">
        <v>0</v>
      </c>
      <c r="I9301">
        <v>7.0000000000000007E-2</v>
      </c>
      <c r="J9301" s="10">
        <v>0</v>
      </c>
      <c r="K9301" s="13">
        <f t="shared" si="292"/>
        <v>1989</v>
      </c>
      <c r="L9301" s="1" t="str">
        <f t="shared" si="291"/>
        <v/>
      </c>
    </row>
    <row r="9302" spans="1:12" ht="13.8" customHeight="1" x14ac:dyDescent="0.3">
      <c r="A9302" t="s">
        <v>148</v>
      </c>
      <c r="B9302">
        <v>1981</v>
      </c>
      <c r="C9302" s="10">
        <v>13</v>
      </c>
      <c r="D9302">
        <v>0</v>
      </c>
      <c r="E9302">
        <v>13</v>
      </c>
      <c r="F9302">
        <v>0</v>
      </c>
      <c r="G9302">
        <v>0</v>
      </c>
      <c r="H9302">
        <v>0</v>
      </c>
      <c r="I9302">
        <v>0.08</v>
      </c>
      <c r="J9302" s="10">
        <v>0</v>
      </c>
      <c r="K9302" s="13">
        <f t="shared" si="292"/>
        <v>1989</v>
      </c>
      <c r="L9302" s="1" t="str">
        <f t="shared" si="291"/>
        <v/>
      </c>
    </row>
    <row r="9303" spans="1:12" ht="13.8" customHeight="1" x14ac:dyDescent="0.3">
      <c r="A9303" t="s">
        <v>148</v>
      </c>
      <c r="B9303">
        <v>1982</v>
      </c>
      <c r="C9303" s="10">
        <v>13</v>
      </c>
      <c r="D9303">
        <v>0</v>
      </c>
      <c r="E9303">
        <v>13</v>
      </c>
      <c r="F9303">
        <v>0</v>
      </c>
      <c r="G9303">
        <v>0</v>
      </c>
      <c r="H9303">
        <v>0</v>
      </c>
      <c r="I9303">
        <v>0.08</v>
      </c>
      <c r="J9303" s="10">
        <v>0</v>
      </c>
      <c r="K9303" s="13">
        <f t="shared" si="292"/>
        <v>1989</v>
      </c>
      <c r="L9303" s="1" t="str">
        <f t="shared" si="291"/>
        <v/>
      </c>
    </row>
    <row r="9304" spans="1:12" ht="13.8" customHeight="1" x14ac:dyDescent="0.3">
      <c r="A9304" t="s">
        <v>148</v>
      </c>
      <c r="B9304">
        <v>1983</v>
      </c>
      <c r="C9304" s="10">
        <v>14</v>
      </c>
      <c r="D9304">
        <v>0</v>
      </c>
      <c r="E9304">
        <v>14</v>
      </c>
      <c r="F9304">
        <v>0</v>
      </c>
      <c r="G9304">
        <v>0</v>
      </c>
      <c r="H9304">
        <v>0</v>
      </c>
      <c r="I9304">
        <v>0.08</v>
      </c>
      <c r="J9304" s="10">
        <v>0</v>
      </c>
      <c r="K9304" s="13">
        <f t="shared" si="292"/>
        <v>1989</v>
      </c>
      <c r="L9304" s="1" t="str">
        <f t="shared" si="291"/>
        <v/>
      </c>
    </row>
    <row r="9305" spans="1:12" ht="13.8" customHeight="1" x14ac:dyDescent="0.3">
      <c r="A9305" t="s">
        <v>148</v>
      </c>
      <c r="B9305">
        <v>1984</v>
      </c>
      <c r="C9305" s="10">
        <v>16</v>
      </c>
      <c r="D9305">
        <v>0</v>
      </c>
      <c r="E9305">
        <v>16</v>
      </c>
      <c r="F9305">
        <v>0</v>
      </c>
      <c r="G9305">
        <v>0</v>
      </c>
      <c r="H9305">
        <v>0</v>
      </c>
      <c r="I9305">
        <v>0.09</v>
      </c>
      <c r="J9305" s="10">
        <v>0</v>
      </c>
      <c r="K9305" s="13">
        <f t="shared" si="292"/>
        <v>1989</v>
      </c>
      <c r="L9305" s="1" t="str">
        <f t="shared" si="291"/>
        <v/>
      </c>
    </row>
    <row r="9306" spans="1:12" ht="13.8" customHeight="1" x14ac:dyDescent="0.3">
      <c r="A9306" t="s">
        <v>148</v>
      </c>
      <c r="B9306">
        <v>1985</v>
      </c>
      <c r="C9306" s="10">
        <v>18</v>
      </c>
      <c r="D9306">
        <v>0</v>
      </c>
      <c r="E9306">
        <v>18</v>
      </c>
      <c r="F9306">
        <v>0</v>
      </c>
      <c r="G9306">
        <v>0</v>
      </c>
      <c r="H9306">
        <v>0</v>
      </c>
      <c r="I9306">
        <v>0.09</v>
      </c>
      <c r="J9306" s="10">
        <v>0</v>
      </c>
      <c r="K9306" s="13">
        <f t="shared" si="292"/>
        <v>1989</v>
      </c>
      <c r="L9306" s="1" t="str">
        <f t="shared" si="291"/>
        <v/>
      </c>
    </row>
    <row r="9307" spans="1:12" ht="13.8" customHeight="1" x14ac:dyDescent="0.3">
      <c r="A9307" t="s">
        <v>148</v>
      </c>
      <c r="B9307">
        <v>1986</v>
      </c>
      <c r="C9307" s="10">
        <v>22</v>
      </c>
      <c r="D9307">
        <v>0</v>
      </c>
      <c r="E9307">
        <v>22</v>
      </c>
      <c r="F9307">
        <v>0</v>
      </c>
      <c r="G9307">
        <v>0</v>
      </c>
      <c r="H9307">
        <v>0</v>
      </c>
      <c r="I9307">
        <v>0.11</v>
      </c>
      <c r="J9307" s="10">
        <v>0</v>
      </c>
      <c r="K9307" s="13">
        <f t="shared" si="292"/>
        <v>1989</v>
      </c>
      <c r="L9307" s="1" t="str">
        <f t="shared" si="291"/>
        <v/>
      </c>
    </row>
    <row r="9308" spans="1:12" ht="13.8" customHeight="1" x14ac:dyDescent="0.3">
      <c r="A9308" t="s">
        <v>148</v>
      </c>
      <c r="B9308">
        <v>1987</v>
      </c>
      <c r="C9308" s="10">
        <v>22</v>
      </c>
      <c r="D9308">
        <v>0</v>
      </c>
      <c r="E9308">
        <v>22</v>
      </c>
      <c r="F9308">
        <v>0</v>
      </c>
      <c r="G9308">
        <v>0</v>
      </c>
      <c r="H9308">
        <v>0</v>
      </c>
      <c r="I9308">
        <v>0.11</v>
      </c>
      <c r="J9308" s="10">
        <v>0</v>
      </c>
      <c r="K9308" s="13">
        <f t="shared" si="292"/>
        <v>1989</v>
      </c>
      <c r="L9308" s="1" t="str">
        <f t="shared" si="291"/>
        <v/>
      </c>
    </row>
    <row r="9309" spans="1:12" ht="13.8" customHeight="1" x14ac:dyDescent="0.3">
      <c r="A9309" t="s">
        <v>148</v>
      </c>
      <c r="B9309">
        <v>1988</v>
      </c>
      <c r="C9309" s="10">
        <v>26</v>
      </c>
      <c r="D9309">
        <v>0</v>
      </c>
      <c r="E9309">
        <v>26</v>
      </c>
      <c r="F9309">
        <v>0</v>
      </c>
      <c r="G9309">
        <v>0</v>
      </c>
      <c r="H9309">
        <v>0</v>
      </c>
      <c r="I9309">
        <v>0.13</v>
      </c>
      <c r="J9309" s="10">
        <v>21</v>
      </c>
      <c r="K9309" s="13">
        <f t="shared" si="292"/>
        <v>1989</v>
      </c>
      <c r="L9309" s="1" t="str">
        <f t="shared" si="291"/>
        <v/>
      </c>
    </row>
    <row r="9310" spans="1:12" ht="13.8" customHeight="1" x14ac:dyDescent="0.3">
      <c r="A9310" t="s">
        <v>148</v>
      </c>
      <c r="B9310">
        <v>1989</v>
      </c>
      <c r="C9310" s="10">
        <v>34</v>
      </c>
      <c r="D9310">
        <v>0</v>
      </c>
      <c r="E9310">
        <v>34</v>
      </c>
      <c r="F9310">
        <v>0</v>
      </c>
      <c r="G9310">
        <v>0</v>
      </c>
      <c r="H9310">
        <v>0</v>
      </c>
      <c r="I9310">
        <v>0.16</v>
      </c>
      <c r="J9310" s="10">
        <v>21</v>
      </c>
      <c r="K9310" s="13">
        <f t="shared" si="292"/>
        <v>1989</v>
      </c>
      <c r="L9310" s="1" t="str">
        <f t="shared" si="291"/>
        <v/>
      </c>
    </row>
    <row r="9311" spans="1:12" ht="13.8" customHeight="1" x14ac:dyDescent="0.3">
      <c r="A9311" t="s">
        <v>148</v>
      </c>
      <c r="B9311">
        <v>1990</v>
      </c>
      <c r="C9311" s="10">
        <v>47</v>
      </c>
      <c r="D9311">
        <v>0</v>
      </c>
      <c r="E9311">
        <v>47</v>
      </c>
      <c r="F9311">
        <v>0</v>
      </c>
      <c r="G9311">
        <v>0</v>
      </c>
      <c r="H9311">
        <v>0</v>
      </c>
      <c r="I9311">
        <v>0.21</v>
      </c>
      <c r="J9311" s="10">
        <v>29</v>
      </c>
      <c r="K9311" s="13">
        <f t="shared" si="292"/>
        <v>1990</v>
      </c>
      <c r="L9311" s="1" t="str">
        <f t="shared" si="291"/>
        <v/>
      </c>
    </row>
    <row r="9312" spans="1:12" ht="13.8" customHeight="1" x14ac:dyDescent="0.3">
      <c r="A9312" t="s">
        <v>148</v>
      </c>
      <c r="B9312">
        <v>1991</v>
      </c>
      <c r="C9312" s="10">
        <v>42</v>
      </c>
      <c r="D9312">
        <v>0</v>
      </c>
      <c r="E9312">
        <v>42</v>
      </c>
      <c r="F9312">
        <v>0</v>
      </c>
      <c r="G9312">
        <v>0</v>
      </c>
      <c r="H9312">
        <v>0</v>
      </c>
      <c r="I9312">
        <v>0.19</v>
      </c>
      <c r="J9312" s="10">
        <v>29</v>
      </c>
      <c r="K9312" s="13">
        <f t="shared" si="292"/>
        <v>1990</v>
      </c>
      <c r="L9312" s="1" t="str">
        <f t="shared" si="291"/>
        <v/>
      </c>
    </row>
    <row r="9313" spans="1:12" ht="13.8" customHeight="1" x14ac:dyDescent="0.3">
      <c r="A9313" t="s">
        <v>148</v>
      </c>
      <c r="B9313">
        <v>1992</v>
      </c>
      <c r="C9313" s="10">
        <v>63</v>
      </c>
      <c r="D9313">
        <v>0</v>
      </c>
      <c r="E9313">
        <v>63</v>
      </c>
      <c r="F9313">
        <v>0</v>
      </c>
      <c r="G9313">
        <v>0</v>
      </c>
      <c r="H9313">
        <v>0</v>
      </c>
      <c r="I9313">
        <v>0.27</v>
      </c>
      <c r="J9313" s="10">
        <v>36</v>
      </c>
      <c r="K9313" s="13">
        <f t="shared" si="292"/>
        <v>1990</v>
      </c>
      <c r="L9313" s="1" t="str">
        <f t="shared" si="291"/>
        <v/>
      </c>
    </row>
    <row r="9314" spans="1:12" ht="13.8" customHeight="1" x14ac:dyDescent="0.3">
      <c r="A9314" t="s">
        <v>148</v>
      </c>
      <c r="B9314">
        <v>1993</v>
      </c>
      <c r="C9314" s="10">
        <v>54</v>
      </c>
      <c r="D9314">
        <v>0</v>
      </c>
      <c r="E9314">
        <v>54</v>
      </c>
      <c r="F9314">
        <v>0</v>
      </c>
      <c r="G9314">
        <v>0</v>
      </c>
      <c r="H9314">
        <v>0</v>
      </c>
      <c r="I9314">
        <v>0.23</v>
      </c>
      <c r="J9314" s="10">
        <v>35</v>
      </c>
      <c r="K9314" s="13">
        <f t="shared" si="292"/>
        <v>1990</v>
      </c>
      <c r="L9314" s="1" t="str">
        <f t="shared" si="291"/>
        <v/>
      </c>
    </row>
    <row r="9315" spans="1:12" ht="13.8" customHeight="1" x14ac:dyDescent="0.3">
      <c r="A9315" t="s">
        <v>148</v>
      </c>
      <c r="B9315">
        <v>1994</v>
      </c>
      <c r="C9315" s="10">
        <v>54</v>
      </c>
      <c r="D9315">
        <v>0</v>
      </c>
      <c r="E9315">
        <v>54</v>
      </c>
      <c r="F9315">
        <v>0</v>
      </c>
      <c r="G9315">
        <v>0</v>
      </c>
      <c r="H9315">
        <v>0</v>
      </c>
      <c r="I9315">
        <v>0.22</v>
      </c>
      <c r="J9315" s="10">
        <v>41</v>
      </c>
      <c r="K9315" s="13">
        <f t="shared" si="292"/>
        <v>1990</v>
      </c>
      <c r="L9315" s="1" t="str">
        <f t="shared" si="291"/>
        <v/>
      </c>
    </row>
    <row r="9316" spans="1:12" ht="13.8" customHeight="1" x14ac:dyDescent="0.3">
      <c r="A9316" t="s">
        <v>148</v>
      </c>
      <c r="B9316">
        <v>1995</v>
      </c>
      <c r="C9316" s="10">
        <v>68</v>
      </c>
      <c r="D9316">
        <v>0</v>
      </c>
      <c r="E9316">
        <v>68</v>
      </c>
      <c r="F9316">
        <v>0</v>
      </c>
      <c r="G9316">
        <v>0</v>
      </c>
      <c r="H9316">
        <v>0</v>
      </c>
      <c r="I9316">
        <v>0.27</v>
      </c>
      <c r="J9316" s="10">
        <v>49</v>
      </c>
      <c r="K9316" s="13">
        <f t="shared" si="292"/>
        <v>1990</v>
      </c>
      <c r="L9316" s="1" t="str">
        <f t="shared" si="291"/>
        <v/>
      </c>
    </row>
    <row r="9317" spans="1:12" ht="13.8" customHeight="1" x14ac:dyDescent="0.3">
      <c r="A9317" t="s">
        <v>148</v>
      </c>
      <c r="B9317">
        <v>1996</v>
      </c>
      <c r="C9317" s="10">
        <v>79</v>
      </c>
      <c r="D9317">
        <v>0</v>
      </c>
      <c r="E9317">
        <v>79</v>
      </c>
      <c r="F9317">
        <v>0</v>
      </c>
      <c r="G9317">
        <v>0</v>
      </c>
      <c r="H9317">
        <v>0</v>
      </c>
      <c r="I9317">
        <v>0.31</v>
      </c>
      <c r="J9317" s="10">
        <v>50</v>
      </c>
      <c r="K9317" s="13">
        <f t="shared" si="292"/>
        <v>1990</v>
      </c>
      <c r="L9317" s="1" t="str">
        <f t="shared" si="291"/>
        <v/>
      </c>
    </row>
    <row r="9318" spans="1:12" ht="13.8" customHeight="1" x14ac:dyDescent="0.3">
      <c r="A9318" t="s">
        <v>148</v>
      </c>
      <c r="B9318">
        <v>1997</v>
      </c>
      <c r="C9318" s="10">
        <v>90</v>
      </c>
      <c r="D9318">
        <v>0</v>
      </c>
      <c r="E9318">
        <v>90</v>
      </c>
      <c r="F9318">
        <v>0</v>
      </c>
      <c r="G9318">
        <v>0</v>
      </c>
      <c r="H9318">
        <v>0</v>
      </c>
      <c r="I9318">
        <v>0.35</v>
      </c>
      <c r="J9318" s="10">
        <v>56</v>
      </c>
      <c r="K9318" s="13">
        <f t="shared" si="292"/>
        <v>1990</v>
      </c>
      <c r="L9318" s="1" t="str">
        <f t="shared" si="291"/>
        <v/>
      </c>
    </row>
    <row r="9319" spans="1:12" ht="13.8" customHeight="1" x14ac:dyDescent="0.3">
      <c r="A9319" t="s">
        <v>148</v>
      </c>
      <c r="B9319">
        <v>1998</v>
      </c>
      <c r="C9319" s="10">
        <v>82</v>
      </c>
      <c r="D9319">
        <v>0</v>
      </c>
      <c r="E9319">
        <v>82</v>
      </c>
      <c r="F9319">
        <v>0</v>
      </c>
      <c r="G9319">
        <v>0</v>
      </c>
      <c r="H9319">
        <v>0</v>
      </c>
      <c r="I9319">
        <v>0.31</v>
      </c>
      <c r="J9319" s="10">
        <v>66</v>
      </c>
      <c r="K9319" s="13">
        <f t="shared" si="292"/>
        <v>1990</v>
      </c>
      <c r="L9319" s="1" t="str">
        <f t="shared" si="291"/>
        <v/>
      </c>
    </row>
    <row r="9320" spans="1:12" ht="13.8" customHeight="1" x14ac:dyDescent="0.3">
      <c r="A9320" t="s">
        <v>148</v>
      </c>
      <c r="B9320">
        <v>1999</v>
      </c>
      <c r="C9320" s="10">
        <v>115</v>
      </c>
      <c r="D9320">
        <v>0</v>
      </c>
      <c r="E9320">
        <v>115</v>
      </c>
      <c r="F9320">
        <v>0</v>
      </c>
      <c r="G9320">
        <v>0</v>
      </c>
      <c r="H9320">
        <v>0</v>
      </c>
      <c r="I9320">
        <v>0.43</v>
      </c>
      <c r="J9320" s="10">
        <v>73</v>
      </c>
      <c r="K9320" s="13">
        <f t="shared" si="292"/>
        <v>1990</v>
      </c>
      <c r="L9320" s="1" t="str">
        <f t="shared" si="291"/>
        <v/>
      </c>
    </row>
    <row r="9321" spans="1:12" ht="13.8" customHeight="1" x14ac:dyDescent="0.3">
      <c r="A9321" t="s">
        <v>148</v>
      </c>
      <c r="B9321">
        <v>2000</v>
      </c>
      <c r="C9321" s="10">
        <v>123</v>
      </c>
      <c r="D9321">
        <v>0</v>
      </c>
      <c r="E9321">
        <v>123</v>
      </c>
      <c r="F9321">
        <v>0</v>
      </c>
      <c r="G9321">
        <v>0</v>
      </c>
      <c r="H9321">
        <v>0</v>
      </c>
      <c r="I9321">
        <v>0.45</v>
      </c>
      <c r="J9321" s="10">
        <v>64</v>
      </c>
      <c r="K9321" s="13">
        <f t="shared" si="292"/>
        <v>1990</v>
      </c>
      <c r="L9321" s="1" t="str">
        <f t="shared" si="291"/>
        <v/>
      </c>
    </row>
    <row r="9322" spans="1:12" ht="13.8" customHeight="1" x14ac:dyDescent="0.3">
      <c r="A9322" t="s">
        <v>148</v>
      </c>
      <c r="B9322">
        <v>2001</v>
      </c>
      <c r="C9322" s="10">
        <v>126</v>
      </c>
      <c r="D9322">
        <v>0</v>
      </c>
      <c r="E9322">
        <v>126</v>
      </c>
      <c r="F9322">
        <v>0</v>
      </c>
      <c r="G9322">
        <v>0</v>
      </c>
      <c r="H9322">
        <v>0</v>
      </c>
      <c r="I9322">
        <v>0.46</v>
      </c>
      <c r="J9322" s="10">
        <v>31</v>
      </c>
      <c r="K9322" s="13">
        <f t="shared" si="292"/>
        <v>1990</v>
      </c>
      <c r="L9322" s="1" t="str">
        <f t="shared" si="291"/>
        <v/>
      </c>
    </row>
    <row r="9323" spans="1:12" ht="13.8" customHeight="1" x14ac:dyDescent="0.3">
      <c r="A9323" t="s">
        <v>148</v>
      </c>
      <c r="B9323">
        <v>2002</v>
      </c>
      <c r="C9323" s="10">
        <v>162</v>
      </c>
      <c r="D9323">
        <v>0</v>
      </c>
      <c r="E9323">
        <v>162</v>
      </c>
      <c r="F9323">
        <v>0</v>
      </c>
      <c r="G9323">
        <v>0</v>
      </c>
      <c r="H9323">
        <v>0</v>
      </c>
      <c r="I9323">
        <v>0.56999999999999995</v>
      </c>
      <c r="J9323" s="10">
        <v>27</v>
      </c>
      <c r="K9323" s="13">
        <f t="shared" si="292"/>
        <v>1990</v>
      </c>
      <c r="L9323" s="1" t="str">
        <f t="shared" si="291"/>
        <v/>
      </c>
    </row>
    <row r="9324" spans="1:12" ht="13.8" customHeight="1" x14ac:dyDescent="0.3">
      <c r="A9324" t="s">
        <v>148</v>
      </c>
      <c r="B9324">
        <v>2003</v>
      </c>
      <c r="C9324" s="10">
        <v>138</v>
      </c>
      <c r="D9324">
        <v>0</v>
      </c>
      <c r="E9324">
        <v>138</v>
      </c>
      <c r="F9324">
        <v>0</v>
      </c>
      <c r="G9324">
        <v>0</v>
      </c>
      <c r="H9324">
        <v>0</v>
      </c>
      <c r="I9324">
        <v>0.48</v>
      </c>
      <c r="J9324" s="10">
        <v>26</v>
      </c>
      <c r="K9324" s="13">
        <f t="shared" si="292"/>
        <v>1990</v>
      </c>
      <c r="L9324" s="1" t="str">
        <f t="shared" si="291"/>
        <v/>
      </c>
    </row>
    <row r="9325" spans="1:12" ht="13.8" customHeight="1" x14ac:dyDescent="0.3">
      <c r="A9325" t="s">
        <v>148</v>
      </c>
      <c r="B9325">
        <v>2004</v>
      </c>
      <c r="C9325" s="10">
        <v>182</v>
      </c>
      <c r="D9325">
        <v>0</v>
      </c>
      <c r="E9325">
        <v>182</v>
      </c>
      <c r="F9325">
        <v>0</v>
      </c>
      <c r="G9325">
        <v>0</v>
      </c>
      <c r="H9325">
        <v>0</v>
      </c>
      <c r="I9325">
        <v>0.62</v>
      </c>
      <c r="J9325" s="10">
        <v>31</v>
      </c>
      <c r="K9325" s="13">
        <f t="shared" si="292"/>
        <v>1990</v>
      </c>
      <c r="L9325" s="1" t="str">
        <f t="shared" si="291"/>
        <v/>
      </c>
    </row>
    <row r="9326" spans="1:12" ht="13.8" customHeight="1" x14ac:dyDescent="0.3">
      <c r="A9326" t="s">
        <v>148</v>
      </c>
      <c r="B9326">
        <v>2005</v>
      </c>
      <c r="C9326" s="10">
        <v>164</v>
      </c>
      <c r="D9326">
        <v>0</v>
      </c>
      <c r="E9326">
        <v>164</v>
      </c>
      <c r="F9326">
        <v>0</v>
      </c>
      <c r="G9326">
        <v>0</v>
      </c>
      <c r="H9326">
        <v>0</v>
      </c>
      <c r="I9326">
        <v>0.56000000000000005</v>
      </c>
      <c r="J9326" s="10">
        <v>27</v>
      </c>
      <c r="K9326" s="13">
        <f t="shared" si="292"/>
        <v>1990</v>
      </c>
      <c r="L9326" s="1" t="str">
        <f t="shared" si="291"/>
        <v/>
      </c>
    </row>
    <row r="9327" spans="1:12" ht="13.8" customHeight="1" x14ac:dyDescent="0.3">
      <c r="A9327" t="s">
        <v>148</v>
      </c>
      <c r="B9327">
        <v>2006</v>
      </c>
      <c r="C9327" s="10">
        <v>207</v>
      </c>
      <c r="D9327">
        <v>0</v>
      </c>
      <c r="E9327">
        <v>207</v>
      </c>
      <c r="F9327">
        <v>0</v>
      </c>
      <c r="G9327">
        <v>0</v>
      </c>
      <c r="H9327">
        <v>0</v>
      </c>
      <c r="I9327">
        <v>0.69</v>
      </c>
      <c r="J9327" s="10">
        <v>36</v>
      </c>
      <c r="K9327" s="13">
        <f t="shared" si="292"/>
        <v>1990</v>
      </c>
      <c r="L9327" s="1" t="str">
        <f t="shared" si="291"/>
        <v/>
      </c>
    </row>
    <row r="9328" spans="1:12" ht="13.8" customHeight="1" x14ac:dyDescent="0.3">
      <c r="A9328" t="s">
        <v>148</v>
      </c>
      <c r="B9328">
        <v>2007</v>
      </c>
      <c r="C9328" s="10">
        <v>213</v>
      </c>
      <c r="D9328">
        <v>0</v>
      </c>
      <c r="E9328">
        <v>213</v>
      </c>
      <c r="F9328">
        <v>0</v>
      </c>
      <c r="G9328">
        <v>0</v>
      </c>
      <c r="H9328">
        <v>0</v>
      </c>
      <c r="I9328">
        <v>0.69</v>
      </c>
      <c r="J9328" s="10">
        <v>38</v>
      </c>
      <c r="K9328" s="13">
        <f t="shared" si="292"/>
        <v>1990</v>
      </c>
      <c r="L9328" s="1" t="str">
        <f t="shared" si="291"/>
        <v/>
      </c>
    </row>
    <row r="9329" spans="1:12" ht="13.8" customHeight="1" x14ac:dyDescent="0.3">
      <c r="A9329" t="s">
        <v>148</v>
      </c>
      <c r="B9329">
        <v>2008</v>
      </c>
      <c r="C9329" s="10">
        <v>230</v>
      </c>
      <c r="D9329">
        <v>0</v>
      </c>
      <c r="E9329">
        <v>230</v>
      </c>
      <c r="F9329">
        <v>0</v>
      </c>
      <c r="G9329">
        <v>0</v>
      </c>
      <c r="H9329">
        <v>0</v>
      </c>
      <c r="I9329">
        <v>0.73</v>
      </c>
      <c r="J9329" s="10">
        <v>46</v>
      </c>
      <c r="K9329" s="13">
        <f t="shared" si="292"/>
        <v>1990</v>
      </c>
      <c r="L9329" s="1" t="str">
        <f t="shared" si="291"/>
        <v/>
      </c>
    </row>
    <row r="9330" spans="1:12" ht="13.8" customHeight="1" x14ac:dyDescent="0.3">
      <c r="A9330" t="s">
        <v>148</v>
      </c>
      <c r="B9330">
        <v>2009</v>
      </c>
      <c r="C9330" s="10">
        <v>241</v>
      </c>
      <c r="D9330">
        <v>0</v>
      </c>
      <c r="E9330">
        <v>241</v>
      </c>
      <c r="F9330">
        <v>0</v>
      </c>
      <c r="G9330">
        <v>0</v>
      </c>
      <c r="H9330">
        <v>0</v>
      </c>
      <c r="I9330">
        <v>0.74</v>
      </c>
      <c r="J9330" s="10">
        <v>50</v>
      </c>
      <c r="K9330" s="13">
        <f t="shared" si="292"/>
        <v>1990</v>
      </c>
      <c r="L9330" s="1" t="str">
        <f t="shared" si="291"/>
        <v/>
      </c>
    </row>
    <row r="9331" spans="1:12" ht="13.8" customHeight="1" x14ac:dyDescent="0.3">
      <c r="A9331" t="s">
        <v>148</v>
      </c>
      <c r="B9331">
        <v>2010</v>
      </c>
      <c r="C9331" s="10">
        <v>255</v>
      </c>
      <c r="D9331">
        <v>0</v>
      </c>
      <c r="E9331">
        <v>255</v>
      </c>
      <c r="F9331">
        <v>0</v>
      </c>
      <c r="G9331">
        <v>0</v>
      </c>
      <c r="H9331">
        <v>0</v>
      </c>
      <c r="I9331">
        <v>0.77</v>
      </c>
      <c r="J9331" s="10">
        <v>39</v>
      </c>
      <c r="K9331" s="13">
        <f t="shared" si="292"/>
        <v>1990</v>
      </c>
      <c r="L9331" s="1" t="str">
        <f t="shared" si="291"/>
        <v/>
      </c>
    </row>
    <row r="9332" spans="1:12" ht="13.8" customHeight="1" x14ac:dyDescent="0.3">
      <c r="A9332" t="s">
        <v>148</v>
      </c>
      <c r="B9332">
        <v>2011</v>
      </c>
      <c r="C9332" s="10">
        <v>269</v>
      </c>
      <c r="D9332">
        <v>0</v>
      </c>
      <c r="E9332">
        <v>269</v>
      </c>
      <c r="F9332">
        <v>0</v>
      </c>
      <c r="G9332">
        <v>0</v>
      </c>
      <c r="H9332">
        <v>0</v>
      </c>
      <c r="I9332">
        <v>0.79</v>
      </c>
      <c r="J9332" s="10">
        <v>49</v>
      </c>
      <c r="K9332" s="13">
        <f t="shared" si="292"/>
        <v>1990</v>
      </c>
      <c r="L9332" s="1" t="str">
        <f t="shared" si="291"/>
        <v/>
      </c>
    </row>
    <row r="9333" spans="1:12" ht="13.8" customHeight="1" x14ac:dyDescent="0.3">
      <c r="A9333" t="s">
        <v>148</v>
      </c>
      <c r="B9333">
        <v>2012</v>
      </c>
      <c r="C9333" s="10">
        <v>303</v>
      </c>
      <c r="D9333">
        <v>0</v>
      </c>
      <c r="E9333">
        <v>303</v>
      </c>
      <c r="F9333">
        <v>0</v>
      </c>
      <c r="G9333">
        <v>0</v>
      </c>
      <c r="H9333">
        <v>0</v>
      </c>
      <c r="I9333">
        <v>0.88</v>
      </c>
      <c r="J9333" s="10">
        <v>101</v>
      </c>
      <c r="K9333" s="13">
        <f t="shared" si="292"/>
        <v>1990</v>
      </c>
      <c r="L9333" s="1">
        <f t="shared" si="291"/>
        <v>1</v>
      </c>
    </row>
    <row r="9334" spans="1:12" ht="13.8" customHeight="1" x14ac:dyDescent="0.3">
      <c r="A9334" t="s">
        <v>148</v>
      </c>
      <c r="B9334">
        <v>2013</v>
      </c>
      <c r="C9334" s="10">
        <v>298</v>
      </c>
      <c r="D9334">
        <v>0</v>
      </c>
      <c r="E9334">
        <v>298</v>
      </c>
      <c r="F9334">
        <v>0</v>
      </c>
      <c r="G9334">
        <v>0</v>
      </c>
      <c r="H9334">
        <v>0</v>
      </c>
      <c r="I9334">
        <v>0.85</v>
      </c>
      <c r="J9334" s="10">
        <v>125</v>
      </c>
      <c r="K9334" s="13">
        <f t="shared" si="292"/>
        <v>1990</v>
      </c>
      <c r="L9334" s="1">
        <f t="shared" si="291"/>
        <v>1</v>
      </c>
    </row>
    <row r="9335" spans="1:12" ht="13.8" customHeight="1" x14ac:dyDescent="0.3">
      <c r="A9335" t="s">
        <v>148</v>
      </c>
      <c r="B9335">
        <v>2014</v>
      </c>
      <c r="C9335" s="10">
        <v>364</v>
      </c>
      <c r="D9335">
        <v>0</v>
      </c>
      <c r="E9335">
        <v>364</v>
      </c>
      <c r="F9335">
        <v>0</v>
      </c>
      <c r="G9335">
        <v>0</v>
      </c>
      <c r="H9335">
        <v>0</v>
      </c>
      <c r="I9335">
        <v>1.02</v>
      </c>
      <c r="J9335" s="10">
        <v>204</v>
      </c>
      <c r="K9335" s="13">
        <f t="shared" si="292"/>
        <v>1990</v>
      </c>
      <c r="L9335" s="1">
        <f t="shared" si="291"/>
        <v>1</v>
      </c>
    </row>
    <row r="9336" spans="1:12" ht="13.8" customHeight="1" x14ac:dyDescent="0.3">
      <c r="A9336" t="s">
        <v>149</v>
      </c>
      <c r="B9336">
        <v>1959</v>
      </c>
      <c r="C9336" s="10">
        <v>13</v>
      </c>
      <c r="D9336">
        <v>0</v>
      </c>
      <c r="E9336">
        <v>13</v>
      </c>
      <c r="F9336">
        <v>0</v>
      </c>
      <c r="G9336">
        <v>0</v>
      </c>
      <c r="H9336">
        <v>0</v>
      </c>
      <c r="I9336">
        <v>0</v>
      </c>
      <c r="J9336" s="10">
        <v>1</v>
      </c>
      <c r="K9336" s="13">
        <f t="shared" si="292"/>
        <v>1989</v>
      </c>
      <c r="L9336" s="1" t="str">
        <f t="shared" si="291"/>
        <v/>
      </c>
    </row>
    <row r="9337" spans="1:12" ht="13.8" customHeight="1" x14ac:dyDescent="0.3">
      <c r="A9337" t="s">
        <v>149</v>
      </c>
      <c r="B9337">
        <v>1960</v>
      </c>
      <c r="C9337" s="10">
        <v>33</v>
      </c>
      <c r="D9337">
        <v>0</v>
      </c>
      <c r="E9337">
        <v>33</v>
      </c>
      <c r="F9337">
        <v>0</v>
      </c>
      <c r="G9337">
        <v>0</v>
      </c>
      <c r="H9337">
        <v>0</v>
      </c>
      <c r="I9337">
        <v>0.01</v>
      </c>
      <c r="J9337" s="10">
        <v>1</v>
      </c>
      <c r="K9337" s="13">
        <f t="shared" si="292"/>
        <v>1989</v>
      </c>
      <c r="L9337" s="1" t="str">
        <f t="shared" si="291"/>
        <v/>
      </c>
    </row>
    <row r="9338" spans="1:12" ht="13.8" customHeight="1" x14ac:dyDescent="0.3">
      <c r="A9338" t="s">
        <v>149</v>
      </c>
      <c r="B9338">
        <v>1961</v>
      </c>
      <c r="C9338" s="10">
        <v>32</v>
      </c>
      <c r="D9338">
        <v>0</v>
      </c>
      <c r="E9338">
        <v>32</v>
      </c>
      <c r="F9338">
        <v>0</v>
      </c>
      <c r="G9338">
        <v>0</v>
      </c>
      <c r="H9338">
        <v>0</v>
      </c>
      <c r="I9338">
        <v>0.01</v>
      </c>
      <c r="J9338" s="10">
        <v>2</v>
      </c>
      <c r="K9338" s="13">
        <f t="shared" si="292"/>
        <v>1989</v>
      </c>
      <c r="L9338" s="1" t="str">
        <f t="shared" si="291"/>
        <v/>
      </c>
    </row>
    <row r="9339" spans="1:12" ht="13.8" customHeight="1" x14ac:dyDescent="0.3">
      <c r="A9339" t="s">
        <v>149</v>
      </c>
      <c r="B9339">
        <v>1962</v>
      </c>
      <c r="C9339" s="10">
        <v>38</v>
      </c>
      <c r="D9339">
        <v>0</v>
      </c>
      <c r="E9339">
        <v>38</v>
      </c>
      <c r="F9339">
        <v>0</v>
      </c>
      <c r="G9339">
        <v>0</v>
      </c>
      <c r="H9339">
        <v>0</v>
      </c>
      <c r="I9339">
        <v>0.01</v>
      </c>
      <c r="J9339" s="10">
        <v>2</v>
      </c>
      <c r="K9339" s="13">
        <f t="shared" si="292"/>
        <v>1989</v>
      </c>
      <c r="L9339" s="1" t="str">
        <f t="shared" si="291"/>
        <v/>
      </c>
    </row>
    <row r="9340" spans="1:12" ht="13.8" customHeight="1" x14ac:dyDescent="0.3">
      <c r="A9340" t="s">
        <v>149</v>
      </c>
      <c r="B9340">
        <v>1963</v>
      </c>
      <c r="C9340" s="10">
        <v>48</v>
      </c>
      <c r="D9340">
        <v>0</v>
      </c>
      <c r="E9340">
        <v>48</v>
      </c>
      <c r="F9340">
        <v>0</v>
      </c>
      <c r="G9340">
        <v>0</v>
      </c>
      <c r="H9340">
        <v>0</v>
      </c>
      <c r="I9340">
        <v>0.01</v>
      </c>
      <c r="J9340" s="10">
        <v>3</v>
      </c>
      <c r="K9340" s="13">
        <f t="shared" si="292"/>
        <v>1989</v>
      </c>
      <c r="L9340" s="1" t="str">
        <f t="shared" si="291"/>
        <v/>
      </c>
    </row>
    <row r="9341" spans="1:12" ht="13.8" customHeight="1" x14ac:dyDescent="0.3">
      <c r="A9341" t="s">
        <v>149</v>
      </c>
      <c r="B9341">
        <v>1964</v>
      </c>
      <c r="C9341" s="10">
        <v>48</v>
      </c>
      <c r="D9341">
        <v>0</v>
      </c>
      <c r="E9341">
        <v>48</v>
      </c>
      <c r="F9341">
        <v>0</v>
      </c>
      <c r="G9341">
        <v>0</v>
      </c>
      <c r="H9341">
        <v>0</v>
      </c>
      <c r="I9341">
        <v>0.01</v>
      </c>
      <c r="J9341" s="10">
        <v>3</v>
      </c>
      <c r="K9341" s="13">
        <f t="shared" si="292"/>
        <v>1989</v>
      </c>
      <c r="L9341" s="1" t="str">
        <f t="shared" si="291"/>
        <v/>
      </c>
    </row>
    <row r="9342" spans="1:12" ht="13.8" customHeight="1" x14ac:dyDescent="0.3">
      <c r="A9342" t="s">
        <v>149</v>
      </c>
      <c r="B9342">
        <v>1965</v>
      </c>
      <c r="C9342" s="10">
        <v>54</v>
      </c>
      <c r="D9342">
        <v>0</v>
      </c>
      <c r="E9342">
        <v>54</v>
      </c>
      <c r="F9342">
        <v>0</v>
      </c>
      <c r="G9342">
        <v>0</v>
      </c>
      <c r="H9342">
        <v>0</v>
      </c>
      <c r="I9342">
        <v>0.01</v>
      </c>
      <c r="J9342" s="10">
        <v>3</v>
      </c>
      <c r="K9342" s="13">
        <f t="shared" si="292"/>
        <v>1989</v>
      </c>
      <c r="L9342" s="1" t="str">
        <f t="shared" si="291"/>
        <v/>
      </c>
    </row>
    <row r="9343" spans="1:12" ht="13.8" customHeight="1" x14ac:dyDescent="0.3">
      <c r="A9343" t="s">
        <v>149</v>
      </c>
      <c r="B9343">
        <v>1966</v>
      </c>
      <c r="C9343" s="10">
        <v>52</v>
      </c>
      <c r="D9343">
        <v>0</v>
      </c>
      <c r="E9343">
        <v>52</v>
      </c>
      <c r="F9343">
        <v>0</v>
      </c>
      <c r="G9343">
        <v>0</v>
      </c>
      <c r="H9343">
        <v>0</v>
      </c>
      <c r="I9343">
        <v>0.01</v>
      </c>
      <c r="J9343" s="10">
        <v>3</v>
      </c>
      <c r="K9343" s="13">
        <f t="shared" si="292"/>
        <v>1989</v>
      </c>
      <c r="L9343" s="1" t="str">
        <f t="shared" si="291"/>
        <v/>
      </c>
    </row>
    <row r="9344" spans="1:12" ht="13.8" customHeight="1" x14ac:dyDescent="0.3">
      <c r="A9344" t="s">
        <v>149</v>
      </c>
      <c r="B9344">
        <v>1967</v>
      </c>
      <c r="C9344" s="10">
        <v>61</v>
      </c>
      <c r="D9344">
        <v>0</v>
      </c>
      <c r="E9344">
        <v>61</v>
      </c>
      <c r="F9344">
        <v>0</v>
      </c>
      <c r="G9344">
        <v>0</v>
      </c>
      <c r="H9344">
        <v>0</v>
      </c>
      <c r="I9344">
        <v>0.01</v>
      </c>
      <c r="J9344" s="10">
        <v>3</v>
      </c>
      <c r="K9344" s="13">
        <f t="shared" si="292"/>
        <v>1989</v>
      </c>
      <c r="L9344" s="1" t="str">
        <f t="shared" si="291"/>
        <v/>
      </c>
    </row>
    <row r="9345" spans="1:12" ht="13.8" customHeight="1" x14ac:dyDescent="0.3">
      <c r="A9345" t="s">
        <v>149</v>
      </c>
      <c r="B9345">
        <v>1968</v>
      </c>
      <c r="C9345" s="10">
        <v>54</v>
      </c>
      <c r="D9345">
        <v>0</v>
      </c>
      <c r="E9345">
        <v>54</v>
      </c>
      <c r="F9345">
        <v>0</v>
      </c>
      <c r="G9345">
        <v>0</v>
      </c>
      <c r="H9345">
        <v>0</v>
      </c>
      <c r="I9345">
        <v>0.01</v>
      </c>
      <c r="J9345" s="10">
        <v>3</v>
      </c>
      <c r="K9345" s="13">
        <f t="shared" si="292"/>
        <v>1989</v>
      </c>
      <c r="L9345" s="1" t="str">
        <f t="shared" si="291"/>
        <v/>
      </c>
    </row>
    <row r="9346" spans="1:12" ht="13.8" customHeight="1" x14ac:dyDescent="0.3">
      <c r="A9346" t="s">
        <v>149</v>
      </c>
      <c r="B9346">
        <v>1969</v>
      </c>
      <c r="C9346" s="10">
        <v>44</v>
      </c>
      <c r="D9346">
        <v>0</v>
      </c>
      <c r="E9346">
        <v>44</v>
      </c>
      <c r="F9346">
        <v>0</v>
      </c>
      <c r="G9346">
        <v>0</v>
      </c>
      <c r="H9346">
        <v>0</v>
      </c>
      <c r="I9346">
        <v>0.01</v>
      </c>
      <c r="J9346" s="10">
        <v>1</v>
      </c>
      <c r="K9346" s="13">
        <f t="shared" si="292"/>
        <v>1989</v>
      </c>
      <c r="L9346" s="1" t="str">
        <f t="shared" ref="L9346:L9409" si="293">IF(AND(B9346&gt;2011),1,"")</f>
        <v/>
      </c>
    </row>
    <row r="9347" spans="1:12" ht="13.8" customHeight="1" x14ac:dyDescent="0.3">
      <c r="A9347" t="s">
        <v>149</v>
      </c>
      <c r="B9347">
        <v>1970</v>
      </c>
      <c r="C9347" s="10">
        <v>55</v>
      </c>
      <c r="D9347">
        <v>0</v>
      </c>
      <c r="E9347">
        <v>55</v>
      </c>
      <c r="F9347">
        <v>0</v>
      </c>
      <c r="G9347">
        <v>0</v>
      </c>
      <c r="H9347">
        <v>0</v>
      </c>
      <c r="I9347">
        <v>0.01</v>
      </c>
      <c r="J9347" s="10">
        <v>6</v>
      </c>
      <c r="K9347" s="13">
        <f t="shared" si="292"/>
        <v>1989</v>
      </c>
      <c r="L9347" s="1" t="str">
        <f t="shared" si="293"/>
        <v/>
      </c>
    </row>
    <row r="9348" spans="1:12" ht="13.8" customHeight="1" x14ac:dyDescent="0.3">
      <c r="A9348" t="s">
        <v>149</v>
      </c>
      <c r="B9348">
        <v>1971</v>
      </c>
      <c r="C9348" s="10">
        <v>62</v>
      </c>
      <c r="D9348">
        <v>0</v>
      </c>
      <c r="E9348">
        <v>62</v>
      </c>
      <c r="F9348">
        <v>0</v>
      </c>
      <c r="G9348">
        <v>0</v>
      </c>
      <c r="H9348">
        <v>0</v>
      </c>
      <c r="I9348">
        <v>0.01</v>
      </c>
      <c r="J9348" s="10">
        <v>5</v>
      </c>
      <c r="K9348" s="13">
        <f t="shared" si="292"/>
        <v>1989</v>
      </c>
      <c r="L9348" s="1" t="str">
        <f t="shared" si="293"/>
        <v/>
      </c>
    </row>
    <row r="9349" spans="1:12" ht="13.8" customHeight="1" x14ac:dyDescent="0.3">
      <c r="A9349" t="s">
        <v>149</v>
      </c>
      <c r="B9349">
        <v>1972</v>
      </c>
      <c r="C9349" s="10">
        <v>67</v>
      </c>
      <c r="D9349">
        <v>0</v>
      </c>
      <c r="E9349">
        <v>67</v>
      </c>
      <c r="F9349">
        <v>0</v>
      </c>
      <c r="G9349">
        <v>0</v>
      </c>
      <c r="H9349">
        <v>0</v>
      </c>
      <c r="I9349">
        <v>0.01</v>
      </c>
      <c r="J9349" s="10">
        <v>4</v>
      </c>
      <c r="K9349" s="13">
        <f t="shared" si="292"/>
        <v>1989</v>
      </c>
      <c r="L9349" s="1" t="str">
        <f t="shared" si="293"/>
        <v/>
      </c>
    </row>
    <row r="9350" spans="1:12" ht="13.8" customHeight="1" x14ac:dyDescent="0.3">
      <c r="A9350" t="s">
        <v>149</v>
      </c>
      <c r="B9350">
        <v>1973</v>
      </c>
      <c r="C9350" s="10">
        <v>73</v>
      </c>
      <c r="D9350">
        <v>0</v>
      </c>
      <c r="E9350">
        <v>67</v>
      </c>
      <c r="F9350">
        <v>0</v>
      </c>
      <c r="G9350">
        <v>6</v>
      </c>
      <c r="H9350">
        <v>0</v>
      </c>
      <c r="I9350">
        <v>0.01</v>
      </c>
      <c r="J9350" s="10">
        <v>4</v>
      </c>
      <c r="K9350" s="13">
        <f t="shared" si="292"/>
        <v>1989</v>
      </c>
      <c r="L9350" s="1" t="str">
        <f t="shared" si="293"/>
        <v/>
      </c>
    </row>
    <row r="9351" spans="1:12" ht="13.8" customHeight="1" x14ac:dyDescent="0.3">
      <c r="A9351" t="s">
        <v>149</v>
      </c>
      <c r="B9351">
        <v>1974</v>
      </c>
      <c r="C9351" s="10">
        <v>83</v>
      </c>
      <c r="D9351">
        <v>0</v>
      </c>
      <c r="E9351">
        <v>77</v>
      </c>
      <c r="F9351">
        <v>0</v>
      </c>
      <c r="G9351">
        <v>6</v>
      </c>
      <c r="H9351">
        <v>0</v>
      </c>
      <c r="I9351">
        <v>0.01</v>
      </c>
      <c r="J9351" s="10">
        <v>4</v>
      </c>
      <c r="K9351" s="13">
        <f t="shared" si="292"/>
        <v>1989</v>
      </c>
      <c r="L9351" s="1" t="str">
        <f t="shared" si="293"/>
        <v/>
      </c>
    </row>
    <row r="9352" spans="1:12" ht="13.8" customHeight="1" x14ac:dyDescent="0.3">
      <c r="A9352" t="s">
        <v>149</v>
      </c>
      <c r="B9352">
        <v>1975</v>
      </c>
      <c r="C9352" s="10">
        <v>93</v>
      </c>
      <c r="D9352">
        <v>0</v>
      </c>
      <c r="E9352">
        <v>86</v>
      </c>
      <c r="F9352">
        <v>0</v>
      </c>
      <c r="G9352">
        <v>7</v>
      </c>
      <c r="H9352">
        <v>0</v>
      </c>
      <c r="I9352">
        <v>0.01</v>
      </c>
      <c r="J9352" s="10">
        <v>4</v>
      </c>
      <c r="K9352" s="13">
        <f t="shared" ref="K9352:K9415" si="294">IF(B9352&lt;1990,IF(B9352&lt;1959,1958,1989),1990)</f>
        <v>1989</v>
      </c>
      <c r="L9352" s="1" t="str">
        <f t="shared" si="293"/>
        <v/>
      </c>
    </row>
    <row r="9353" spans="1:12" ht="13.8" customHeight="1" x14ac:dyDescent="0.3">
      <c r="A9353" t="s">
        <v>149</v>
      </c>
      <c r="B9353">
        <v>1976</v>
      </c>
      <c r="C9353" s="10">
        <v>93</v>
      </c>
      <c r="D9353">
        <v>0</v>
      </c>
      <c r="E9353">
        <v>86</v>
      </c>
      <c r="F9353">
        <v>0</v>
      </c>
      <c r="G9353">
        <v>7</v>
      </c>
      <c r="H9353">
        <v>0</v>
      </c>
      <c r="I9353">
        <v>0.01</v>
      </c>
      <c r="J9353" s="10">
        <v>4</v>
      </c>
      <c r="K9353" s="13">
        <f t="shared" si="294"/>
        <v>1989</v>
      </c>
      <c r="L9353" s="1" t="str">
        <f t="shared" si="293"/>
        <v/>
      </c>
    </row>
    <row r="9354" spans="1:12" ht="13.8" customHeight="1" x14ac:dyDescent="0.3">
      <c r="A9354" t="s">
        <v>149</v>
      </c>
      <c r="B9354">
        <v>1977</v>
      </c>
      <c r="C9354" s="10">
        <v>113</v>
      </c>
      <c r="D9354">
        <v>0</v>
      </c>
      <c r="E9354">
        <v>108</v>
      </c>
      <c r="F9354">
        <v>0</v>
      </c>
      <c r="G9354">
        <v>5</v>
      </c>
      <c r="H9354">
        <v>0</v>
      </c>
      <c r="I9354">
        <v>0.02</v>
      </c>
      <c r="J9354" s="10">
        <v>7</v>
      </c>
      <c r="K9354" s="13">
        <f t="shared" si="294"/>
        <v>1989</v>
      </c>
      <c r="L9354" s="1" t="str">
        <f t="shared" si="293"/>
        <v/>
      </c>
    </row>
    <row r="9355" spans="1:12" ht="13.8" customHeight="1" x14ac:dyDescent="0.3">
      <c r="A9355" t="s">
        <v>149</v>
      </c>
      <c r="B9355">
        <v>1978</v>
      </c>
      <c r="C9355" s="10">
        <v>108</v>
      </c>
      <c r="D9355">
        <v>0</v>
      </c>
      <c r="E9355">
        <v>103</v>
      </c>
      <c r="F9355">
        <v>0</v>
      </c>
      <c r="G9355">
        <v>5</v>
      </c>
      <c r="H9355">
        <v>0</v>
      </c>
      <c r="I9355">
        <v>0.02</v>
      </c>
      <c r="J9355" s="10">
        <v>9</v>
      </c>
      <c r="K9355" s="13">
        <f t="shared" si="294"/>
        <v>1989</v>
      </c>
      <c r="L9355" s="1" t="str">
        <f t="shared" si="293"/>
        <v/>
      </c>
    </row>
    <row r="9356" spans="1:12" ht="13.8" customHeight="1" x14ac:dyDescent="0.3">
      <c r="A9356" t="s">
        <v>149</v>
      </c>
      <c r="B9356">
        <v>1979</v>
      </c>
      <c r="C9356" s="10">
        <v>117</v>
      </c>
      <c r="D9356">
        <v>0</v>
      </c>
      <c r="E9356">
        <v>113</v>
      </c>
      <c r="F9356">
        <v>0</v>
      </c>
      <c r="G9356">
        <v>4</v>
      </c>
      <c r="H9356">
        <v>0</v>
      </c>
      <c r="I9356">
        <v>0.02</v>
      </c>
      <c r="J9356" s="10">
        <v>10</v>
      </c>
      <c r="K9356" s="13">
        <f t="shared" si="294"/>
        <v>1989</v>
      </c>
      <c r="L9356" s="1" t="str">
        <f t="shared" si="293"/>
        <v/>
      </c>
    </row>
    <row r="9357" spans="1:12" ht="13.8" customHeight="1" x14ac:dyDescent="0.3">
      <c r="A9357" t="s">
        <v>149</v>
      </c>
      <c r="B9357">
        <v>1980</v>
      </c>
      <c r="C9357" s="10">
        <v>107</v>
      </c>
      <c r="D9357">
        <v>0</v>
      </c>
      <c r="E9357">
        <v>104</v>
      </c>
      <c r="F9357">
        <v>0</v>
      </c>
      <c r="G9357">
        <v>3</v>
      </c>
      <c r="H9357">
        <v>0</v>
      </c>
      <c r="I9357">
        <v>0.01</v>
      </c>
      <c r="J9357" s="10">
        <v>13</v>
      </c>
      <c r="K9357" s="13">
        <f t="shared" si="294"/>
        <v>1989</v>
      </c>
      <c r="L9357" s="1" t="str">
        <f t="shared" si="293"/>
        <v/>
      </c>
    </row>
    <row r="9358" spans="1:12" ht="13.8" customHeight="1" x14ac:dyDescent="0.3">
      <c r="A9358" t="s">
        <v>149</v>
      </c>
      <c r="B9358">
        <v>1981</v>
      </c>
      <c r="C9358" s="10">
        <v>108</v>
      </c>
      <c r="D9358">
        <v>0</v>
      </c>
      <c r="E9358">
        <v>105</v>
      </c>
      <c r="F9358">
        <v>0</v>
      </c>
      <c r="G9358">
        <v>3</v>
      </c>
      <c r="H9358">
        <v>0</v>
      </c>
      <c r="I9358">
        <v>0.01</v>
      </c>
      <c r="J9358" s="10">
        <v>10</v>
      </c>
      <c r="K9358" s="13">
        <f t="shared" si="294"/>
        <v>1989</v>
      </c>
      <c r="L9358" s="1" t="str">
        <f t="shared" si="293"/>
        <v/>
      </c>
    </row>
    <row r="9359" spans="1:12" ht="13.8" customHeight="1" x14ac:dyDescent="0.3">
      <c r="A9359" t="s">
        <v>149</v>
      </c>
      <c r="B9359">
        <v>1982</v>
      </c>
      <c r="C9359" s="10">
        <v>100</v>
      </c>
      <c r="D9359">
        <v>0</v>
      </c>
      <c r="E9359">
        <v>96</v>
      </c>
      <c r="F9359">
        <v>0</v>
      </c>
      <c r="G9359">
        <v>4</v>
      </c>
      <c r="H9359">
        <v>0</v>
      </c>
      <c r="I9359">
        <v>0.01</v>
      </c>
      <c r="J9359" s="10">
        <v>9</v>
      </c>
      <c r="K9359" s="13">
        <f t="shared" si="294"/>
        <v>1989</v>
      </c>
      <c r="L9359" s="1" t="str">
        <f t="shared" si="293"/>
        <v/>
      </c>
    </row>
    <row r="9360" spans="1:12" ht="13.8" customHeight="1" x14ac:dyDescent="0.3">
      <c r="A9360" t="s">
        <v>149</v>
      </c>
      <c r="B9360">
        <v>1983</v>
      </c>
      <c r="C9360" s="10">
        <v>114</v>
      </c>
      <c r="D9360">
        <v>0</v>
      </c>
      <c r="E9360">
        <v>111</v>
      </c>
      <c r="F9360">
        <v>0</v>
      </c>
      <c r="G9360">
        <v>3</v>
      </c>
      <c r="H9360">
        <v>0</v>
      </c>
      <c r="I9360">
        <v>0.01</v>
      </c>
      <c r="J9360" s="10">
        <v>8</v>
      </c>
      <c r="K9360" s="13">
        <f t="shared" si="294"/>
        <v>1989</v>
      </c>
      <c r="L9360" s="1" t="str">
        <f t="shared" si="293"/>
        <v/>
      </c>
    </row>
    <row r="9361" spans="1:12" ht="13.8" customHeight="1" x14ac:dyDescent="0.3">
      <c r="A9361" t="s">
        <v>149</v>
      </c>
      <c r="B9361">
        <v>1984</v>
      </c>
      <c r="C9361" s="10">
        <v>119</v>
      </c>
      <c r="D9361">
        <v>0</v>
      </c>
      <c r="E9361">
        <v>116</v>
      </c>
      <c r="F9361">
        <v>0</v>
      </c>
      <c r="G9361">
        <v>3</v>
      </c>
      <c r="H9361">
        <v>0</v>
      </c>
      <c r="I9361">
        <v>0.02</v>
      </c>
      <c r="J9361" s="10">
        <v>10</v>
      </c>
      <c r="K9361" s="13">
        <f t="shared" si="294"/>
        <v>1989</v>
      </c>
      <c r="L9361" s="1" t="str">
        <f t="shared" si="293"/>
        <v/>
      </c>
    </row>
    <row r="9362" spans="1:12" ht="13.8" customHeight="1" x14ac:dyDescent="0.3">
      <c r="A9362" t="s">
        <v>149</v>
      </c>
      <c r="B9362">
        <v>1985</v>
      </c>
      <c r="C9362" s="10">
        <v>111</v>
      </c>
      <c r="D9362">
        <v>0</v>
      </c>
      <c r="E9362">
        <v>108</v>
      </c>
      <c r="F9362">
        <v>0</v>
      </c>
      <c r="G9362">
        <v>3</v>
      </c>
      <c r="H9362">
        <v>0</v>
      </c>
      <c r="I9362">
        <v>0.01</v>
      </c>
      <c r="J9362" s="10">
        <v>13</v>
      </c>
      <c r="K9362" s="13">
        <f t="shared" si="294"/>
        <v>1989</v>
      </c>
      <c r="L9362" s="1" t="str">
        <f t="shared" si="293"/>
        <v/>
      </c>
    </row>
    <row r="9363" spans="1:12" ht="13.8" customHeight="1" x14ac:dyDescent="0.3">
      <c r="A9363" t="s">
        <v>149</v>
      </c>
      <c r="B9363">
        <v>1986</v>
      </c>
      <c r="C9363" s="10">
        <v>104</v>
      </c>
      <c r="D9363">
        <v>0</v>
      </c>
      <c r="E9363">
        <v>101</v>
      </c>
      <c r="F9363">
        <v>0</v>
      </c>
      <c r="G9363">
        <v>3</v>
      </c>
      <c r="H9363">
        <v>0</v>
      </c>
      <c r="I9363">
        <v>0.01</v>
      </c>
      <c r="J9363" s="10">
        <v>12</v>
      </c>
      <c r="K9363" s="13">
        <f t="shared" si="294"/>
        <v>1989</v>
      </c>
      <c r="L9363" s="1" t="str">
        <f t="shared" si="293"/>
        <v/>
      </c>
    </row>
    <row r="9364" spans="1:12" ht="13.8" customHeight="1" x14ac:dyDescent="0.3">
      <c r="A9364" t="s">
        <v>149</v>
      </c>
      <c r="B9364">
        <v>1987</v>
      </c>
      <c r="C9364" s="10">
        <v>98</v>
      </c>
      <c r="D9364">
        <v>0</v>
      </c>
      <c r="E9364">
        <v>95</v>
      </c>
      <c r="F9364">
        <v>0</v>
      </c>
      <c r="G9364">
        <v>3</v>
      </c>
      <c r="H9364">
        <v>0</v>
      </c>
      <c r="I9364">
        <v>0.01</v>
      </c>
      <c r="J9364" s="10">
        <v>14</v>
      </c>
      <c r="K9364" s="13">
        <f t="shared" si="294"/>
        <v>1989</v>
      </c>
      <c r="L9364" s="1" t="str">
        <f t="shared" si="293"/>
        <v/>
      </c>
    </row>
    <row r="9365" spans="1:12" ht="13.8" customHeight="1" x14ac:dyDescent="0.3">
      <c r="A9365" t="s">
        <v>149</v>
      </c>
      <c r="B9365">
        <v>1988</v>
      </c>
      <c r="C9365" s="10">
        <v>105</v>
      </c>
      <c r="D9365">
        <v>0</v>
      </c>
      <c r="E9365">
        <v>102</v>
      </c>
      <c r="F9365">
        <v>0</v>
      </c>
      <c r="G9365">
        <v>3</v>
      </c>
      <c r="H9365">
        <v>0</v>
      </c>
      <c r="I9365">
        <v>0.01</v>
      </c>
      <c r="J9365" s="10">
        <v>12</v>
      </c>
      <c r="K9365" s="13">
        <f t="shared" si="294"/>
        <v>1989</v>
      </c>
      <c r="L9365" s="1" t="str">
        <f t="shared" si="293"/>
        <v/>
      </c>
    </row>
    <row r="9366" spans="1:12" ht="13.8" customHeight="1" x14ac:dyDescent="0.3">
      <c r="A9366" t="s">
        <v>149</v>
      </c>
      <c r="B9366">
        <v>1989</v>
      </c>
      <c r="C9366" s="10">
        <v>114</v>
      </c>
      <c r="D9366">
        <v>0</v>
      </c>
      <c r="E9366">
        <v>111</v>
      </c>
      <c r="F9366">
        <v>0</v>
      </c>
      <c r="G9366">
        <v>3</v>
      </c>
      <c r="H9366">
        <v>0</v>
      </c>
      <c r="I9366">
        <v>0.01</v>
      </c>
      <c r="J9366" s="10">
        <v>12</v>
      </c>
      <c r="K9366" s="13">
        <f t="shared" si="294"/>
        <v>1989</v>
      </c>
      <c r="L9366" s="1" t="str">
        <f t="shared" si="293"/>
        <v/>
      </c>
    </row>
    <row r="9367" spans="1:12" ht="13.8" customHeight="1" x14ac:dyDescent="0.3">
      <c r="A9367" t="s">
        <v>149</v>
      </c>
      <c r="B9367">
        <v>1990</v>
      </c>
      <c r="C9367" s="10">
        <v>115</v>
      </c>
      <c r="D9367">
        <v>0</v>
      </c>
      <c r="E9367">
        <v>112</v>
      </c>
      <c r="F9367">
        <v>0</v>
      </c>
      <c r="G9367">
        <v>3</v>
      </c>
      <c r="H9367">
        <v>0</v>
      </c>
      <c r="I9367">
        <v>0.01</v>
      </c>
      <c r="J9367" s="10">
        <v>12</v>
      </c>
      <c r="K9367" s="13">
        <f t="shared" si="294"/>
        <v>1990</v>
      </c>
      <c r="L9367" s="1" t="str">
        <f t="shared" si="293"/>
        <v/>
      </c>
    </row>
    <row r="9368" spans="1:12" ht="13.8" customHeight="1" x14ac:dyDescent="0.3">
      <c r="A9368" t="s">
        <v>149</v>
      </c>
      <c r="B9368">
        <v>1991</v>
      </c>
      <c r="C9368" s="10">
        <v>119</v>
      </c>
      <c r="D9368">
        <v>0</v>
      </c>
      <c r="E9368">
        <v>116</v>
      </c>
      <c r="F9368">
        <v>0</v>
      </c>
      <c r="G9368">
        <v>3</v>
      </c>
      <c r="H9368">
        <v>0</v>
      </c>
      <c r="I9368">
        <v>0.01</v>
      </c>
      <c r="J9368" s="10">
        <v>12</v>
      </c>
      <c r="K9368" s="13">
        <f t="shared" si="294"/>
        <v>1990</v>
      </c>
      <c r="L9368" s="1" t="str">
        <f t="shared" si="293"/>
        <v/>
      </c>
    </row>
    <row r="9369" spans="1:12" ht="13.8" customHeight="1" x14ac:dyDescent="0.3">
      <c r="A9369" t="s">
        <v>149</v>
      </c>
      <c r="B9369">
        <v>1992</v>
      </c>
      <c r="C9369" s="10">
        <v>121</v>
      </c>
      <c r="D9369">
        <v>0</v>
      </c>
      <c r="E9369">
        <v>118</v>
      </c>
      <c r="F9369">
        <v>0</v>
      </c>
      <c r="G9369">
        <v>3</v>
      </c>
      <c r="H9369">
        <v>0</v>
      </c>
      <c r="I9369">
        <v>0.01</v>
      </c>
      <c r="J9369" s="10">
        <v>13</v>
      </c>
      <c r="K9369" s="13">
        <f t="shared" si="294"/>
        <v>1990</v>
      </c>
      <c r="L9369" s="1" t="str">
        <f t="shared" si="293"/>
        <v/>
      </c>
    </row>
    <row r="9370" spans="1:12" ht="13.8" customHeight="1" x14ac:dyDescent="0.3">
      <c r="A9370" t="s">
        <v>149</v>
      </c>
      <c r="B9370">
        <v>1993</v>
      </c>
      <c r="C9370" s="10">
        <v>124</v>
      </c>
      <c r="D9370">
        <v>0</v>
      </c>
      <c r="E9370">
        <v>121</v>
      </c>
      <c r="F9370">
        <v>0</v>
      </c>
      <c r="G9370">
        <v>3</v>
      </c>
      <c r="H9370">
        <v>0</v>
      </c>
      <c r="I9370">
        <v>0.01</v>
      </c>
      <c r="J9370" s="10">
        <v>13</v>
      </c>
      <c r="K9370" s="13">
        <f t="shared" si="294"/>
        <v>1990</v>
      </c>
      <c r="L9370" s="1" t="str">
        <f t="shared" si="293"/>
        <v/>
      </c>
    </row>
    <row r="9371" spans="1:12" ht="13.8" customHeight="1" x14ac:dyDescent="0.3">
      <c r="A9371" t="s">
        <v>149</v>
      </c>
      <c r="B9371">
        <v>1994</v>
      </c>
      <c r="C9371" s="10">
        <v>126</v>
      </c>
      <c r="D9371">
        <v>0</v>
      </c>
      <c r="E9371">
        <v>124</v>
      </c>
      <c r="F9371">
        <v>0</v>
      </c>
      <c r="G9371">
        <v>2</v>
      </c>
      <c r="H9371">
        <v>0</v>
      </c>
      <c r="I9371">
        <v>0.01</v>
      </c>
      <c r="J9371" s="10">
        <v>13</v>
      </c>
      <c r="K9371" s="13">
        <f t="shared" si="294"/>
        <v>1990</v>
      </c>
      <c r="L9371" s="1" t="str">
        <f t="shared" si="293"/>
        <v/>
      </c>
    </row>
    <row r="9372" spans="1:12" ht="13.8" customHeight="1" x14ac:dyDescent="0.3">
      <c r="A9372" t="s">
        <v>149</v>
      </c>
      <c r="B9372">
        <v>1995</v>
      </c>
      <c r="C9372" s="10">
        <v>128</v>
      </c>
      <c r="D9372">
        <v>0</v>
      </c>
      <c r="E9372">
        <v>126</v>
      </c>
      <c r="F9372">
        <v>0</v>
      </c>
      <c r="G9372">
        <v>2</v>
      </c>
      <c r="H9372">
        <v>0</v>
      </c>
      <c r="I9372">
        <v>0.01</v>
      </c>
      <c r="J9372" s="10">
        <v>14</v>
      </c>
      <c r="K9372" s="13">
        <f t="shared" si="294"/>
        <v>1990</v>
      </c>
      <c r="L9372" s="1" t="str">
        <f t="shared" si="293"/>
        <v/>
      </c>
    </row>
    <row r="9373" spans="1:12" ht="13.8" customHeight="1" x14ac:dyDescent="0.3">
      <c r="A9373" t="s">
        <v>149</v>
      </c>
      <c r="B9373">
        <v>1996</v>
      </c>
      <c r="C9373" s="10">
        <v>133</v>
      </c>
      <c r="D9373">
        <v>0</v>
      </c>
      <c r="E9373">
        <v>131</v>
      </c>
      <c r="F9373">
        <v>0</v>
      </c>
      <c r="G9373">
        <v>2</v>
      </c>
      <c r="H9373">
        <v>0</v>
      </c>
      <c r="I9373">
        <v>0.01</v>
      </c>
      <c r="J9373" s="10">
        <v>15</v>
      </c>
      <c r="K9373" s="13">
        <f t="shared" si="294"/>
        <v>1990</v>
      </c>
      <c r="L9373" s="1" t="str">
        <f t="shared" si="293"/>
        <v/>
      </c>
    </row>
    <row r="9374" spans="1:12" ht="13.8" customHeight="1" x14ac:dyDescent="0.3">
      <c r="A9374" t="s">
        <v>149</v>
      </c>
      <c r="B9374">
        <v>1997</v>
      </c>
      <c r="C9374" s="10">
        <v>143</v>
      </c>
      <c r="D9374">
        <v>0</v>
      </c>
      <c r="E9374">
        <v>139</v>
      </c>
      <c r="F9374">
        <v>0</v>
      </c>
      <c r="G9374">
        <v>4</v>
      </c>
      <c r="H9374">
        <v>0</v>
      </c>
      <c r="I9374">
        <v>0.01</v>
      </c>
      <c r="J9374" s="10">
        <v>15</v>
      </c>
      <c r="K9374" s="13">
        <f t="shared" si="294"/>
        <v>1990</v>
      </c>
      <c r="L9374" s="1" t="str">
        <f t="shared" si="293"/>
        <v/>
      </c>
    </row>
    <row r="9375" spans="1:12" ht="13.8" customHeight="1" x14ac:dyDescent="0.3">
      <c r="A9375" t="s">
        <v>149</v>
      </c>
      <c r="B9375">
        <v>1998</v>
      </c>
      <c r="C9375" s="10">
        <v>208</v>
      </c>
      <c r="D9375">
        <v>0</v>
      </c>
      <c r="E9375">
        <v>208</v>
      </c>
      <c r="F9375">
        <v>0</v>
      </c>
      <c r="G9375">
        <v>0</v>
      </c>
      <c r="H9375">
        <v>0</v>
      </c>
      <c r="I9375">
        <v>0.02</v>
      </c>
      <c r="J9375" s="10">
        <v>15</v>
      </c>
      <c r="K9375" s="13">
        <f t="shared" si="294"/>
        <v>1990</v>
      </c>
      <c r="L9375" s="1" t="str">
        <f t="shared" si="293"/>
        <v/>
      </c>
    </row>
    <row r="9376" spans="1:12" ht="13.8" customHeight="1" x14ac:dyDescent="0.3">
      <c r="A9376" t="s">
        <v>149</v>
      </c>
      <c r="B9376">
        <v>1999</v>
      </c>
      <c r="C9376" s="10">
        <v>217</v>
      </c>
      <c r="D9376">
        <v>0</v>
      </c>
      <c r="E9376">
        <v>217</v>
      </c>
      <c r="F9376">
        <v>0</v>
      </c>
      <c r="G9376">
        <v>0</v>
      </c>
      <c r="H9376">
        <v>0</v>
      </c>
      <c r="I9376">
        <v>0.02</v>
      </c>
      <c r="J9376" s="10">
        <v>15</v>
      </c>
      <c r="K9376" s="13">
        <f t="shared" si="294"/>
        <v>1990</v>
      </c>
      <c r="L9376" s="1" t="str">
        <f t="shared" si="293"/>
        <v/>
      </c>
    </row>
    <row r="9377" spans="1:12" ht="13.8" customHeight="1" x14ac:dyDescent="0.3">
      <c r="A9377" t="s">
        <v>149</v>
      </c>
      <c r="B9377">
        <v>2000</v>
      </c>
      <c r="C9377" s="10">
        <v>224</v>
      </c>
      <c r="D9377">
        <v>0</v>
      </c>
      <c r="E9377">
        <v>224</v>
      </c>
      <c r="F9377">
        <v>0</v>
      </c>
      <c r="G9377">
        <v>0</v>
      </c>
      <c r="H9377">
        <v>0</v>
      </c>
      <c r="I9377">
        <v>0.02</v>
      </c>
      <c r="J9377" s="10">
        <v>15</v>
      </c>
      <c r="K9377" s="13">
        <f t="shared" si="294"/>
        <v>1990</v>
      </c>
      <c r="L9377" s="1" t="str">
        <f t="shared" si="293"/>
        <v/>
      </c>
    </row>
    <row r="9378" spans="1:12" ht="13.8" customHeight="1" x14ac:dyDescent="0.3">
      <c r="A9378" t="s">
        <v>149</v>
      </c>
      <c r="B9378">
        <v>2001</v>
      </c>
      <c r="C9378" s="10">
        <v>226</v>
      </c>
      <c r="D9378">
        <v>0</v>
      </c>
      <c r="E9378">
        <v>226</v>
      </c>
      <c r="F9378">
        <v>0</v>
      </c>
      <c r="G9378">
        <v>0</v>
      </c>
      <c r="H9378">
        <v>0</v>
      </c>
      <c r="I9378">
        <v>0.02</v>
      </c>
      <c r="J9378" s="10">
        <v>15</v>
      </c>
      <c r="K9378" s="13">
        <f t="shared" si="294"/>
        <v>1990</v>
      </c>
      <c r="L9378" s="1" t="str">
        <f t="shared" si="293"/>
        <v/>
      </c>
    </row>
    <row r="9379" spans="1:12" ht="13.8" customHeight="1" x14ac:dyDescent="0.3">
      <c r="A9379" t="s">
        <v>149</v>
      </c>
      <c r="B9379">
        <v>2002</v>
      </c>
      <c r="C9379" s="10">
        <v>231</v>
      </c>
      <c r="D9379">
        <v>0</v>
      </c>
      <c r="E9379">
        <v>231</v>
      </c>
      <c r="F9379">
        <v>0</v>
      </c>
      <c r="G9379">
        <v>0</v>
      </c>
      <c r="H9379">
        <v>0</v>
      </c>
      <c r="I9379">
        <v>0.02</v>
      </c>
      <c r="J9379" s="10">
        <v>15</v>
      </c>
      <c r="K9379" s="13">
        <f t="shared" si="294"/>
        <v>1990</v>
      </c>
      <c r="L9379" s="1" t="str">
        <f t="shared" si="293"/>
        <v/>
      </c>
    </row>
    <row r="9380" spans="1:12" ht="13.8" customHeight="1" x14ac:dyDescent="0.3">
      <c r="A9380" t="s">
        <v>149</v>
      </c>
      <c r="B9380">
        <v>2003</v>
      </c>
      <c r="C9380" s="10">
        <v>230</v>
      </c>
      <c r="D9380">
        <v>0</v>
      </c>
      <c r="E9380">
        <v>230</v>
      </c>
      <c r="F9380">
        <v>0</v>
      </c>
      <c r="G9380">
        <v>0</v>
      </c>
      <c r="H9380">
        <v>0</v>
      </c>
      <c r="I9380">
        <v>0.02</v>
      </c>
      <c r="J9380" s="10">
        <v>16</v>
      </c>
      <c r="K9380" s="13">
        <f t="shared" si="294"/>
        <v>1990</v>
      </c>
      <c r="L9380" s="1" t="str">
        <f t="shared" si="293"/>
        <v/>
      </c>
    </row>
    <row r="9381" spans="1:12" ht="13.8" customHeight="1" x14ac:dyDescent="0.3">
      <c r="A9381" t="s">
        <v>149</v>
      </c>
      <c r="B9381">
        <v>2004</v>
      </c>
      <c r="C9381" s="10">
        <v>239</v>
      </c>
      <c r="D9381">
        <v>0</v>
      </c>
      <c r="E9381">
        <v>239</v>
      </c>
      <c r="F9381">
        <v>0</v>
      </c>
      <c r="G9381">
        <v>0</v>
      </c>
      <c r="H9381">
        <v>0</v>
      </c>
      <c r="I9381">
        <v>0.02</v>
      </c>
      <c r="J9381" s="10">
        <v>16</v>
      </c>
      <c r="K9381" s="13">
        <f t="shared" si="294"/>
        <v>1990</v>
      </c>
      <c r="L9381" s="1" t="str">
        <f t="shared" si="293"/>
        <v/>
      </c>
    </row>
    <row r="9382" spans="1:12" ht="13.8" customHeight="1" x14ac:dyDescent="0.3">
      <c r="A9382" t="s">
        <v>149</v>
      </c>
      <c r="B9382">
        <v>2005</v>
      </c>
      <c r="C9382" s="10">
        <v>245</v>
      </c>
      <c r="D9382">
        <v>0</v>
      </c>
      <c r="E9382">
        <v>245</v>
      </c>
      <c r="F9382">
        <v>0</v>
      </c>
      <c r="G9382">
        <v>0</v>
      </c>
      <c r="H9382">
        <v>0</v>
      </c>
      <c r="I9382">
        <v>0.02</v>
      </c>
      <c r="J9382" s="10">
        <v>16</v>
      </c>
      <c r="K9382" s="13">
        <f t="shared" si="294"/>
        <v>1990</v>
      </c>
      <c r="L9382" s="1" t="str">
        <f t="shared" si="293"/>
        <v/>
      </c>
    </row>
    <row r="9383" spans="1:12" ht="13.8" customHeight="1" x14ac:dyDescent="0.3">
      <c r="A9383" t="s">
        <v>149</v>
      </c>
      <c r="B9383">
        <v>2006</v>
      </c>
      <c r="C9383" s="10">
        <v>257</v>
      </c>
      <c r="D9383">
        <v>0</v>
      </c>
      <c r="E9383">
        <v>257</v>
      </c>
      <c r="F9383">
        <v>0</v>
      </c>
      <c r="G9383">
        <v>0</v>
      </c>
      <c r="H9383">
        <v>0</v>
      </c>
      <c r="I9383">
        <v>0.02</v>
      </c>
      <c r="J9383" s="10">
        <v>16</v>
      </c>
      <c r="K9383" s="13">
        <f t="shared" si="294"/>
        <v>1990</v>
      </c>
      <c r="L9383" s="1" t="str">
        <f t="shared" si="293"/>
        <v/>
      </c>
    </row>
    <row r="9384" spans="1:12" ht="13.8" customHeight="1" x14ac:dyDescent="0.3">
      <c r="A9384" t="s">
        <v>149</v>
      </c>
      <c r="B9384">
        <v>2007</v>
      </c>
      <c r="C9384" s="10">
        <v>275</v>
      </c>
      <c r="D9384">
        <v>0</v>
      </c>
      <c r="E9384">
        <v>275</v>
      </c>
      <c r="F9384">
        <v>0</v>
      </c>
      <c r="G9384">
        <v>0</v>
      </c>
      <c r="H9384">
        <v>0</v>
      </c>
      <c r="I9384">
        <v>0.02</v>
      </c>
      <c r="J9384" s="10">
        <v>16</v>
      </c>
      <c r="K9384" s="13">
        <f t="shared" si="294"/>
        <v>1990</v>
      </c>
      <c r="L9384" s="1" t="str">
        <f t="shared" si="293"/>
        <v/>
      </c>
    </row>
    <row r="9385" spans="1:12" ht="13.8" customHeight="1" x14ac:dyDescent="0.3">
      <c r="A9385" t="s">
        <v>149</v>
      </c>
      <c r="B9385">
        <v>2008</v>
      </c>
      <c r="C9385" s="10">
        <v>292</v>
      </c>
      <c r="D9385">
        <v>0</v>
      </c>
      <c r="E9385">
        <v>292</v>
      </c>
      <c r="F9385">
        <v>0</v>
      </c>
      <c r="G9385">
        <v>0</v>
      </c>
      <c r="H9385">
        <v>0</v>
      </c>
      <c r="I9385">
        <v>0.02</v>
      </c>
      <c r="J9385" s="10">
        <v>16</v>
      </c>
      <c r="K9385" s="13">
        <f t="shared" si="294"/>
        <v>1990</v>
      </c>
      <c r="L9385" s="1" t="str">
        <f t="shared" si="293"/>
        <v/>
      </c>
    </row>
    <row r="9386" spans="1:12" ht="13.8" customHeight="1" x14ac:dyDescent="0.3">
      <c r="A9386" t="s">
        <v>149</v>
      </c>
      <c r="B9386">
        <v>2009</v>
      </c>
      <c r="C9386" s="10">
        <v>220</v>
      </c>
      <c r="D9386">
        <v>0</v>
      </c>
      <c r="E9386">
        <v>220</v>
      </c>
      <c r="F9386">
        <v>0</v>
      </c>
      <c r="G9386">
        <v>0</v>
      </c>
      <c r="H9386">
        <v>0</v>
      </c>
      <c r="I9386">
        <v>0.01</v>
      </c>
      <c r="J9386" s="10">
        <v>17</v>
      </c>
      <c r="K9386" s="13">
        <f t="shared" si="294"/>
        <v>1990</v>
      </c>
      <c r="L9386" s="1" t="str">
        <f t="shared" si="293"/>
        <v/>
      </c>
    </row>
    <row r="9387" spans="1:12" ht="13.8" customHeight="1" x14ac:dyDescent="0.3">
      <c r="A9387" t="s">
        <v>149</v>
      </c>
      <c r="B9387">
        <v>2010</v>
      </c>
      <c r="C9387" s="10">
        <v>263</v>
      </c>
      <c r="D9387">
        <v>0</v>
      </c>
      <c r="E9387">
        <v>263</v>
      </c>
      <c r="F9387">
        <v>0</v>
      </c>
      <c r="G9387">
        <v>0</v>
      </c>
      <c r="H9387">
        <v>0</v>
      </c>
      <c r="I9387">
        <v>0.02</v>
      </c>
      <c r="J9387" s="10">
        <v>18</v>
      </c>
      <c r="K9387" s="13">
        <f t="shared" si="294"/>
        <v>1990</v>
      </c>
      <c r="L9387" s="1" t="str">
        <f t="shared" si="293"/>
        <v/>
      </c>
    </row>
    <row r="9388" spans="1:12" ht="13.8" customHeight="1" x14ac:dyDescent="0.3">
      <c r="A9388" t="s">
        <v>149</v>
      </c>
      <c r="B9388">
        <v>2011</v>
      </c>
      <c r="C9388" s="10">
        <v>285</v>
      </c>
      <c r="D9388">
        <v>0</v>
      </c>
      <c r="E9388">
        <v>285</v>
      </c>
      <c r="F9388">
        <v>0</v>
      </c>
      <c r="G9388">
        <v>0</v>
      </c>
      <c r="H9388">
        <v>0</v>
      </c>
      <c r="I9388">
        <v>0.02</v>
      </c>
      <c r="J9388" s="10">
        <v>18</v>
      </c>
      <c r="K9388" s="13">
        <f t="shared" si="294"/>
        <v>1990</v>
      </c>
      <c r="L9388" s="1" t="str">
        <f t="shared" si="293"/>
        <v/>
      </c>
    </row>
    <row r="9389" spans="1:12" ht="13.8" customHeight="1" x14ac:dyDescent="0.3">
      <c r="A9389" t="s">
        <v>149</v>
      </c>
      <c r="B9389">
        <v>2012</v>
      </c>
      <c r="C9389" s="10">
        <v>271</v>
      </c>
      <c r="D9389">
        <v>0</v>
      </c>
      <c r="E9389">
        <v>271</v>
      </c>
      <c r="F9389">
        <v>0</v>
      </c>
      <c r="G9389">
        <v>0</v>
      </c>
      <c r="H9389">
        <v>0</v>
      </c>
      <c r="I9389">
        <v>0.02</v>
      </c>
      <c r="J9389" s="10">
        <v>19</v>
      </c>
      <c r="K9389" s="13">
        <f t="shared" si="294"/>
        <v>1990</v>
      </c>
      <c r="L9389" s="1">
        <f t="shared" si="293"/>
        <v>1</v>
      </c>
    </row>
    <row r="9390" spans="1:12" ht="13.8" customHeight="1" x14ac:dyDescent="0.3">
      <c r="A9390" t="s">
        <v>149</v>
      </c>
      <c r="B9390">
        <v>2013</v>
      </c>
      <c r="C9390" s="10">
        <v>280</v>
      </c>
      <c r="D9390">
        <v>0</v>
      </c>
      <c r="E9390">
        <v>280</v>
      </c>
      <c r="F9390">
        <v>0</v>
      </c>
      <c r="G9390">
        <v>0</v>
      </c>
      <c r="H9390">
        <v>0</v>
      </c>
      <c r="I9390">
        <v>0.02</v>
      </c>
      <c r="J9390" s="10">
        <v>20</v>
      </c>
      <c r="K9390" s="13">
        <f t="shared" si="294"/>
        <v>1990</v>
      </c>
      <c r="L9390" s="1">
        <f t="shared" si="293"/>
        <v>1</v>
      </c>
    </row>
    <row r="9391" spans="1:12" ht="13.8" customHeight="1" x14ac:dyDescent="0.3">
      <c r="A9391" t="s">
        <v>149</v>
      </c>
      <c r="B9391">
        <v>2014</v>
      </c>
      <c r="C9391" s="10">
        <v>385</v>
      </c>
      <c r="D9391">
        <v>0</v>
      </c>
      <c r="E9391">
        <v>385</v>
      </c>
      <c r="F9391">
        <v>0</v>
      </c>
      <c r="G9391">
        <v>0</v>
      </c>
      <c r="H9391">
        <v>0</v>
      </c>
      <c r="I9391">
        <v>0.02</v>
      </c>
      <c r="J9391" s="10">
        <v>20</v>
      </c>
      <c r="K9391" s="13">
        <f t="shared" si="294"/>
        <v>1990</v>
      </c>
      <c r="L9391" s="1">
        <f t="shared" si="293"/>
        <v>1</v>
      </c>
    </row>
    <row r="9392" spans="1:12" ht="13.8" customHeight="1" x14ac:dyDescent="0.3">
      <c r="A9392" t="s">
        <v>150</v>
      </c>
      <c r="B9392">
        <v>1950</v>
      </c>
      <c r="C9392" s="10">
        <v>67</v>
      </c>
      <c r="D9392">
        <v>13</v>
      </c>
      <c r="E9392">
        <v>54</v>
      </c>
      <c r="F9392">
        <v>0</v>
      </c>
      <c r="G9392">
        <v>0</v>
      </c>
      <c r="H9392">
        <v>0</v>
      </c>
      <c r="I9392">
        <v>0.22</v>
      </c>
      <c r="J9392" s="10">
        <v>30</v>
      </c>
      <c r="K9392" s="13">
        <f t="shared" si="294"/>
        <v>1958</v>
      </c>
      <c r="L9392" s="1" t="str">
        <f t="shared" si="293"/>
        <v/>
      </c>
    </row>
    <row r="9393" spans="1:12" ht="13.8" customHeight="1" x14ac:dyDescent="0.3">
      <c r="A9393" t="s">
        <v>150</v>
      </c>
      <c r="B9393">
        <v>1951</v>
      </c>
      <c r="C9393" s="10">
        <v>70</v>
      </c>
      <c r="D9393">
        <v>12</v>
      </c>
      <c r="E9393">
        <v>58</v>
      </c>
      <c r="F9393">
        <v>0</v>
      </c>
      <c r="G9393">
        <v>0</v>
      </c>
      <c r="H9393">
        <v>0</v>
      </c>
      <c r="I9393">
        <v>0.22</v>
      </c>
      <c r="J9393" s="10">
        <v>28</v>
      </c>
      <c r="K9393" s="13">
        <f t="shared" si="294"/>
        <v>1958</v>
      </c>
      <c r="L9393" s="1" t="str">
        <f t="shared" si="293"/>
        <v/>
      </c>
    </row>
    <row r="9394" spans="1:12" ht="13.8" customHeight="1" x14ac:dyDescent="0.3">
      <c r="A9394" t="s">
        <v>150</v>
      </c>
      <c r="B9394">
        <v>1952</v>
      </c>
      <c r="C9394" s="10">
        <v>66</v>
      </c>
      <c r="D9394">
        <v>8</v>
      </c>
      <c r="E9394">
        <v>58</v>
      </c>
      <c r="F9394">
        <v>0</v>
      </c>
      <c r="G9394">
        <v>0</v>
      </c>
      <c r="H9394">
        <v>0</v>
      </c>
      <c r="I9394">
        <v>0.21</v>
      </c>
      <c r="J9394" s="10">
        <v>44</v>
      </c>
      <c r="K9394" s="13">
        <f t="shared" si="294"/>
        <v>1958</v>
      </c>
      <c r="L9394" s="1" t="str">
        <f t="shared" si="293"/>
        <v/>
      </c>
    </row>
    <row r="9395" spans="1:12" ht="13.8" customHeight="1" x14ac:dyDescent="0.3">
      <c r="A9395" t="s">
        <v>150</v>
      </c>
      <c r="B9395">
        <v>1953</v>
      </c>
      <c r="C9395" s="10">
        <v>63</v>
      </c>
      <c r="D9395">
        <v>7</v>
      </c>
      <c r="E9395">
        <v>56</v>
      </c>
      <c r="F9395">
        <v>0</v>
      </c>
      <c r="G9395">
        <v>0</v>
      </c>
      <c r="H9395">
        <v>0</v>
      </c>
      <c r="I9395">
        <v>0.2</v>
      </c>
      <c r="J9395" s="10">
        <v>54</v>
      </c>
      <c r="K9395" s="13">
        <f t="shared" si="294"/>
        <v>1958</v>
      </c>
      <c r="L9395" s="1" t="str">
        <f t="shared" si="293"/>
        <v/>
      </c>
    </row>
    <row r="9396" spans="1:12" ht="13.8" customHeight="1" x14ac:dyDescent="0.3">
      <c r="A9396" t="s">
        <v>150</v>
      </c>
      <c r="B9396">
        <v>1954</v>
      </c>
      <c r="C9396" s="10">
        <v>84</v>
      </c>
      <c r="D9396">
        <v>17</v>
      </c>
      <c r="E9396">
        <v>68</v>
      </c>
      <c r="F9396">
        <v>0</v>
      </c>
      <c r="G9396">
        <v>0</v>
      </c>
      <c r="H9396">
        <v>0</v>
      </c>
      <c r="I9396">
        <v>0.27</v>
      </c>
      <c r="J9396" s="10">
        <v>49</v>
      </c>
      <c r="K9396" s="13">
        <f t="shared" si="294"/>
        <v>1958</v>
      </c>
      <c r="L9396" s="1" t="str">
        <f t="shared" si="293"/>
        <v/>
      </c>
    </row>
    <row r="9397" spans="1:12" ht="13.8" customHeight="1" x14ac:dyDescent="0.3">
      <c r="A9397" t="s">
        <v>150</v>
      </c>
      <c r="B9397">
        <v>1955</v>
      </c>
      <c r="C9397" s="10">
        <v>93</v>
      </c>
      <c r="D9397">
        <v>13</v>
      </c>
      <c r="E9397">
        <v>80</v>
      </c>
      <c r="F9397">
        <v>0</v>
      </c>
      <c r="G9397">
        <v>0</v>
      </c>
      <c r="H9397">
        <v>0</v>
      </c>
      <c r="I9397">
        <v>0.28999999999999998</v>
      </c>
      <c r="J9397" s="10">
        <v>43</v>
      </c>
      <c r="K9397" s="13">
        <f t="shared" si="294"/>
        <v>1958</v>
      </c>
      <c r="L9397" s="1" t="str">
        <f t="shared" si="293"/>
        <v/>
      </c>
    </row>
    <row r="9398" spans="1:12" ht="13.8" customHeight="1" x14ac:dyDescent="0.3">
      <c r="A9398" t="s">
        <v>150</v>
      </c>
      <c r="B9398">
        <v>1956</v>
      </c>
      <c r="C9398" s="10">
        <v>81</v>
      </c>
      <c r="D9398">
        <v>4</v>
      </c>
      <c r="E9398">
        <v>77</v>
      </c>
      <c r="F9398">
        <v>0</v>
      </c>
      <c r="G9398">
        <v>0</v>
      </c>
      <c r="H9398">
        <v>0</v>
      </c>
      <c r="I9398">
        <v>0.26</v>
      </c>
      <c r="J9398" s="10">
        <v>69</v>
      </c>
      <c r="K9398" s="13">
        <f t="shared" si="294"/>
        <v>1958</v>
      </c>
      <c r="L9398" s="1" t="str">
        <f t="shared" si="293"/>
        <v/>
      </c>
    </row>
    <row r="9399" spans="1:12" ht="13.8" customHeight="1" x14ac:dyDescent="0.3">
      <c r="A9399" t="s">
        <v>150</v>
      </c>
      <c r="B9399">
        <v>1957</v>
      </c>
      <c r="C9399" s="10">
        <v>85</v>
      </c>
      <c r="D9399">
        <v>4</v>
      </c>
      <c r="E9399">
        <v>80</v>
      </c>
      <c r="F9399">
        <v>0</v>
      </c>
      <c r="G9399">
        <v>0</v>
      </c>
      <c r="H9399">
        <v>0</v>
      </c>
      <c r="I9399">
        <v>0.27</v>
      </c>
      <c r="J9399" s="10">
        <v>63</v>
      </c>
      <c r="K9399" s="13">
        <f t="shared" si="294"/>
        <v>1958</v>
      </c>
      <c r="L9399" s="1" t="str">
        <f t="shared" si="293"/>
        <v/>
      </c>
    </row>
    <row r="9400" spans="1:12" ht="13.8" customHeight="1" x14ac:dyDescent="0.3">
      <c r="A9400" t="s">
        <v>150</v>
      </c>
      <c r="B9400">
        <v>1958</v>
      </c>
      <c r="C9400" s="10">
        <v>90</v>
      </c>
      <c r="D9400">
        <v>5</v>
      </c>
      <c r="E9400">
        <v>85</v>
      </c>
      <c r="F9400">
        <v>0</v>
      </c>
      <c r="G9400">
        <v>0</v>
      </c>
      <c r="H9400">
        <v>0</v>
      </c>
      <c r="I9400">
        <v>0.28999999999999998</v>
      </c>
      <c r="J9400" s="10">
        <v>55</v>
      </c>
      <c r="K9400" s="13">
        <f t="shared" si="294"/>
        <v>1958</v>
      </c>
      <c r="L9400" s="1" t="str">
        <f t="shared" si="293"/>
        <v/>
      </c>
    </row>
    <row r="9401" spans="1:12" ht="13.8" customHeight="1" x14ac:dyDescent="0.3">
      <c r="A9401" t="s">
        <v>150</v>
      </c>
      <c r="B9401">
        <v>1959</v>
      </c>
      <c r="C9401" s="10">
        <v>106</v>
      </c>
      <c r="D9401">
        <v>3</v>
      </c>
      <c r="E9401">
        <v>103</v>
      </c>
      <c r="F9401">
        <v>0</v>
      </c>
      <c r="G9401">
        <v>0</v>
      </c>
      <c r="H9401">
        <v>0</v>
      </c>
      <c r="I9401">
        <v>0.34</v>
      </c>
      <c r="J9401" s="10">
        <v>55</v>
      </c>
      <c r="K9401" s="13">
        <f t="shared" si="294"/>
        <v>1989</v>
      </c>
      <c r="L9401" s="1" t="str">
        <f t="shared" si="293"/>
        <v/>
      </c>
    </row>
    <row r="9402" spans="1:12" ht="13.8" customHeight="1" x14ac:dyDescent="0.3">
      <c r="A9402" t="s">
        <v>150</v>
      </c>
      <c r="B9402">
        <v>1960</v>
      </c>
      <c r="C9402" s="10">
        <v>93</v>
      </c>
      <c r="D9402">
        <v>2</v>
      </c>
      <c r="E9402">
        <v>90</v>
      </c>
      <c r="F9402">
        <v>0</v>
      </c>
      <c r="G9402">
        <v>0</v>
      </c>
      <c r="H9402">
        <v>0</v>
      </c>
      <c r="I9402">
        <v>0.3</v>
      </c>
      <c r="J9402" s="10">
        <v>44</v>
      </c>
      <c r="K9402" s="13">
        <f t="shared" si="294"/>
        <v>1989</v>
      </c>
      <c r="L9402" s="1" t="str">
        <f t="shared" si="293"/>
        <v/>
      </c>
    </row>
    <row r="9403" spans="1:12" ht="13.8" customHeight="1" x14ac:dyDescent="0.3">
      <c r="A9403" t="s">
        <v>150</v>
      </c>
      <c r="B9403">
        <v>1961</v>
      </c>
      <c r="C9403" s="10">
        <v>80</v>
      </c>
      <c r="D9403">
        <v>2</v>
      </c>
      <c r="E9403">
        <v>78</v>
      </c>
      <c r="F9403">
        <v>0</v>
      </c>
      <c r="G9403">
        <v>0</v>
      </c>
      <c r="H9403">
        <v>0</v>
      </c>
      <c r="I9403">
        <v>0.26</v>
      </c>
      <c r="J9403" s="10">
        <v>42</v>
      </c>
      <c r="K9403" s="13">
        <f t="shared" si="294"/>
        <v>1989</v>
      </c>
      <c r="L9403" s="1" t="str">
        <f t="shared" si="293"/>
        <v/>
      </c>
    </row>
    <row r="9404" spans="1:12" ht="13.8" customHeight="1" x14ac:dyDescent="0.3">
      <c r="A9404" t="s">
        <v>150</v>
      </c>
      <c r="B9404">
        <v>1962</v>
      </c>
      <c r="C9404" s="10">
        <v>90</v>
      </c>
      <c r="D9404">
        <v>2</v>
      </c>
      <c r="E9404">
        <v>88</v>
      </c>
      <c r="F9404">
        <v>0</v>
      </c>
      <c r="G9404">
        <v>0</v>
      </c>
      <c r="H9404">
        <v>0</v>
      </c>
      <c r="I9404">
        <v>0.28999999999999998</v>
      </c>
      <c r="J9404" s="10">
        <v>47</v>
      </c>
      <c r="K9404" s="13">
        <f t="shared" si="294"/>
        <v>1989</v>
      </c>
      <c r="L9404" s="1" t="str">
        <f t="shared" si="293"/>
        <v/>
      </c>
    </row>
    <row r="9405" spans="1:12" ht="13.8" customHeight="1" x14ac:dyDescent="0.3">
      <c r="A9405" t="s">
        <v>150</v>
      </c>
      <c r="B9405">
        <v>1963</v>
      </c>
      <c r="C9405" s="10">
        <v>112</v>
      </c>
      <c r="D9405">
        <v>2</v>
      </c>
      <c r="E9405">
        <v>110</v>
      </c>
      <c r="F9405">
        <v>0</v>
      </c>
      <c r="G9405">
        <v>0</v>
      </c>
      <c r="H9405">
        <v>0</v>
      </c>
      <c r="I9405">
        <v>0.36</v>
      </c>
      <c r="J9405" s="10">
        <v>52</v>
      </c>
      <c r="K9405" s="13">
        <f t="shared" si="294"/>
        <v>1989</v>
      </c>
      <c r="L9405" s="1" t="str">
        <f t="shared" si="293"/>
        <v/>
      </c>
    </row>
    <row r="9406" spans="1:12" ht="13.8" customHeight="1" x14ac:dyDescent="0.3">
      <c r="A9406" t="s">
        <v>150</v>
      </c>
      <c r="B9406">
        <v>1964</v>
      </c>
      <c r="C9406" s="10">
        <v>136</v>
      </c>
      <c r="D9406">
        <v>3</v>
      </c>
      <c r="E9406">
        <v>133</v>
      </c>
      <c r="F9406">
        <v>0</v>
      </c>
      <c r="G9406">
        <v>0</v>
      </c>
      <c r="H9406">
        <v>0</v>
      </c>
      <c r="I9406">
        <v>0.44</v>
      </c>
      <c r="J9406" s="10">
        <v>60</v>
      </c>
      <c r="K9406" s="13">
        <f t="shared" si="294"/>
        <v>1989</v>
      </c>
      <c r="L9406" s="1" t="str">
        <f t="shared" si="293"/>
        <v/>
      </c>
    </row>
    <row r="9407" spans="1:12" ht="13.8" customHeight="1" x14ac:dyDescent="0.3">
      <c r="A9407" t="s">
        <v>150</v>
      </c>
      <c r="B9407">
        <v>1965</v>
      </c>
      <c r="C9407" s="10">
        <v>129</v>
      </c>
      <c r="D9407">
        <v>1</v>
      </c>
      <c r="E9407">
        <v>128</v>
      </c>
      <c r="F9407">
        <v>0</v>
      </c>
      <c r="G9407">
        <v>0</v>
      </c>
      <c r="H9407">
        <v>0</v>
      </c>
      <c r="I9407">
        <v>0.42</v>
      </c>
      <c r="J9407" s="10">
        <v>62</v>
      </c>
      <c r="K9407" s="13">
        <f t="shared" si="294"/>
        <v>1989</v>
      </c>
      <c r="L9407" s="1" t="str">
        <f t="shared" si="293"/>
        <v/>
      </c>
    </row>
    <row r="9408" spans="1:12" ht="13.8" customHeight="1" x14ac:dyDescent="0.3">
      <c r="A9408" t="s">
        <v>150</v>
      </c>
      <c r="B9408">
        <v>1966</v>
      </c>
      <c r="C9408" s="10">
        <v>113</v>
      </c>
      <c r="D9408">
        <v>2</v>
      </c>
      <c r="E9408">
        <v>111</v>
      </c>
      <c r="F9408">
        <v>0</v>
      </c>
      <c r="G9408">
        <v>0</v>
      </c>
      <c r="H9408">
        <v>0</v>
      </c>
      <c r="I9408">
        <v>0.37</v>
      </c>
      <c r="J9408" s="10">
        <v>97</v>
      </c>
      <c r="K9408" s="13">
        <f t="shared" si="294"/>
        <v>1989</v>
      </c>
      <c r="L9408" s="1" t="str">
        <f t="shared" si="293"/>
        <v/>
      </c>
    </row>
    <row r="9409" spans="1:12" ht="13.8" customHeight="1" x14ac:dyDescent="0.3">
      <c r="A9409" t="s">
        <v>150</v>
      </c>
      <c r="B9409">
        <v>1967</v>
      </c>
      <c r="C9409" s="10">
        <v>142</v>
      </c>
      <c r="D9409">
        <v>1</v>
      </c>
      <c r="E9409">
        <v>141</v>
      </c>
      <c r="F9409">
        <v>0</v>
      </c>
      <c r="G9409">
        <v>0</v>
      </c>
      <c r="H9409">
        <v>0</v>
      </c>
      <c r="I9409">
        <v>0.47</v>
      </c>
      <c r="J9409" s="10">
        <v>109</v>
      </c>
      <c r="K9409" s="13">
        <f t="shared" si="294"/>
        <v>1989</v>
      </c>
      <c r="L9409" s="1" t="str">
        <f t="shared" si="293"/>
        <v/>
      </c>
    </row>
    <row r="9410" spans="1:12" ht="13.8" customHeight="1" x14ac:dyDescent="0.3">
      <c r="A9410" t="s">
        <v>150</v>
      </c>
      <c r="B9410">
        <v>1968</v>
      </c>
      <c r="C9410" s="10">
        <v>174</v>
      </c>
      <c r="D9410">
        <v>2</v>
      </c>
      <c r="E9410">
        <v>172</v>
      </c>
      <c r="F9410">
        <v>0</v>
      </c>
      <c r="G9410">
        <v>0</v>
      </c>
      <c r="H9410">
        <v>0</v>
      </c>
      <c r="I9410">
        <v>0.56999999999999995</v>
      </c>
      <c r="J9410" s="10">
        <v>113</v>
      </c>
      <c r="K9410" s="13">
        <f t="shared" si="294"/>
        <v>1989</v>
      </c>
      <c r="L9410" s="1" t="str">
        <f t="shared" ref="L9410:L9473" si="295">IF(AND(B9410&gt;2011),1,"")</f>
        <v/>
      </c>
    </row>
    <row r="9411" spans="1:12" ht="13.8" customHeight="1" x14ac:dyDescent="0.3">
      <c r="A9411" t="s">
        <v>150</v>
      </c>
      <c r="B9411">
        <v>1969</v>
      </c>
      <c r="C9411" s="10">
        <v>178</v>
      </c>
      <c r="D9411">
        <v>1</v>
      </c>
      <c r="E9411">
        <v>177</v>
      </c>
      <c r="F9411">
        <v>0</v>
      </c>
      <c r="G9411">
        <v>0</v>
      </c>
      <c r="H9411">
        <v>0</v>
      </c>
      <c r="I9411">
        <v>0.59</v>
      </c>
      <c r="J9411" s="10">
        <v>97</v>
      </c>
      <c r="K9411" s="13">
        <f t="shared" si="294"/>
        <v>1989</v>
      </c>
      <c r="L9411" s="1" t="str">
        <f t="shared" si="295"/>
        <v/>
      </c>
    </row>
    <row r="9412" spans="1:12" ht="13.8" customHeight="1" x14ac:dyDescent="0.3">
      <c r="A9412" t="s">
        <v>150</v>
      </c>
      <c r="B9412">
        <v>1970</v>
      </c>
      <c r="C9412" s="10">
        <v>181</v>
      </c>
      <c r="D9412">
        <v>1</v>
      </c>
      <c r="E9412">
        <v>180</v>
      </c>
      <c r="F9412">
        <v>0</v>
      </c>
      <c r="G9412">
        <v>0</v>
      </c>
      <c r="H9412">
        <v>0</v>
      </c>
      <c r="I9412">
        <v>0.6</v>
      </c>
      <c r="J9412" s="10">
        <v>91</v>
      </c>
      <c r="K9412" s="13">
        <f t="shared" si="294"/>
        <v>1989</v>
      </c>
      <c r="L9412" s="1" t="str">
        <f t="shared" si="295"/>
        <v/>
      </c>
    </row>
    <row r="9413" spans="1:12" ht="13.8" customHeight="1" x14ac:dyDescent="0.3">
      <c r="A9413" t="s">
        <v>150</v>
      </c>
      <c r="B9413">
        <v>1971</v>
      </c>
      <c r="C9413" s="10">
        <v>180</v>
      </c>
      <c r="D9413">
        <v>0</v>
      </c>
      <c r="E9413">
        <v>180</v>
      </c>
      <c r="F9413">
        <v>0</v>
      </c>
      <c r="G9413">
        <v>0</v>
      </c>
      <c r="H9413">
        <v>0</v>
      </c>
      <c r="I9413">
        <v>0.59</v>
      </c>
      <c r="J9413" s="10">
        <v>103</v>
      </c>
      <c r="K9413" s="13">
        <f t="shared" si="294"/>
        <v>1989</v>
      </c>
      <c r="L9413" s="1" t="str">
        <f t="shared" si="295"/>
        <v/>
      </c>
    </row>
    <row r="9414" spans="1:12" ht="13.8" customHeight="1" x14ac:dyDescent="0.3">
      <c r="A9414" t="s">
        <v>150</v>
      </c>
      <c r="B9414">
        <v>1972</v>
      </c>
      <c r="C9414" s="10">
        <v>229</v>
      </c>
      <c r="D9414">
        <v>0</v>
      </c>
      <c r="E9414">
        <v>229</v>
      </c>
      <c r="F9414">
        <v>0</v>
      </c>
      <c r="G9414">
        <v>0</v>
      </c>
      <c r="H9414">
        <v>0</v>
      </c>
      <c r="I9414">
        <v>0.75</v>
      </c>
      <c r="J9414" s="10">
        <v>69</v>
      </c>
      <c r="K9414" s="13">
        <f t="shared" si="294"/>
        <v>1989</v>
      </c>
      <c r="L9414" s="1" t="str">
        <f t="shared" si="295"/>
        <v/>
      </c>
    </row>
    <row r="9415" spans="1:12" ht="13.8" customHeight="1" x14ac:dyDescent="0.3">
      <c r="A9415" t="s">
        <v>150</v>
      </c>
      <c r="B9415">
        <v>1973</v>
      </c>
      <c r="C9415" s="10">
        <v>220</v>
      </c>
      <c r="D9415">
        <v>1</v>
      </c>
      <c r="E9415">
        <v>219</v>
      </c>
      <c r="F9415">
        <v>0</v>
      </c>
      <c r="G9415">
        <v>0</v>
      </c>
      <c r="H9415">
        <v>0</v>
      </c>
      <c r="I9415">
        <v>0.73</v>
      </c>
      <c r="J9415" s="10">
        <v>80</v>
      </c>
      <c r="K9415" s="13">
        <f t="shared" si="294"/>
        <v>1989</v>
      </c>
      <c r="L9415" s="1" t="str">
        <f t="shared" si="295"/>
        <v/>
      </c>
    </row>
    <row r="9416" spans="1:12" ht="13.8" customHeight="1" x14ac:dyDescent="0.3">
      <c r="A9416" t="s">
        <v>150</v>
      </c>
      <c r="B9416">
        <v>1974</v>
      </c>
      <c r="C9416" s="10">
        <v>203</v>
      </c>
      <c r="D9416">
        <v>1</v>
      </c>
      <c r="E9416">
        <v>203</v>
      </c>
      <c r="F9416">
        <v>0</v>
      </c>
      <c r="G9416">
        <v>0</v>
      </c>
      <c r="H9416">
        <v>0</v>
      </c>
      <c r="I9416">
        <v>0.67</v>
      </c>
      <c r="J9416" s="10">
        <v>73</v>
      </c>
      <c r="K9416" s="13">
        <f t="shared" ref="K9416:K9479" si="296">IF(B9416&lt;1990,IF(B9416&lt;1959,1958,1989),1990)</f>
        <v>1989</v>
      </c>
      <c r="L9416" s="1" t="str">
        <f t="shared" si="295"/>
        <v/>
      </c>
    </row>
    <row r="9417" spans="1:12" ht="13.8" customHeight="1" x14ac:dyDescent="0.3">
      <c r="A9417" t="s">
        <v>150</v>
      </c>
      <c r="B9417">
        <v>1975</v>
      </c>
      <c r="C9417" s="10">
        <v>182</v>
      </c>
      <c r="D9417">
        <v>0</v>
      </c>
      <c r="E9417">
        <v>182</v>
      </c>
      <c r="F9417">
        <v>0</v>
      </c>
      <c r="G9417">
        <v>0</v>
      </c>
      <c r="H9417">
        <v>0</v>
      </c>
      <c r="I9417">
        <v>0.59</v>
      </c>
      <c r="J9417" s="10">
        <v>68</v>
      </c>
      <c r="K9417" s="13">
        <f t="shared" si="296"/>
        <v>1989</v>
      </c>
      <c r="L9417" s="1" t="str">
        <f t="shared" si="295"/>
        <v/>
      </c>
    </row>
    <row r="9418" spans="1:12" ht="13.8" customHeight="1" x14ac:dyDescent="0.3">
      <c r="A9418" t="s">
        <v>150</v>
      </c>
      <c r="B9418">
        <v>1976</v>
      </c>
      <c r="C9418" s="10">
        <v>208</v>
      </c>
      <c r="D9418">
        <v>0</v>
      </c>
      <c r="E9418">
        <v>208</v>
      </c>
      <c r="F9418">
        <v>0</v>
      </c>
      <c r="G9418">
        <v>0</v>
      </c>
      <c r="H9418">
        <v>0</v>
      </c>
      <c r="I9418">
        <v>0.67</v>
      </c>
      <c r="J9418" s="10">
        <v>79</v>
      </c>
      <c r="K9418" s="13">
        <f t="shared" si="296"/>
        <v>1989</v>
      </c>
      <c r="L9418" s="1" t="str">
        <f t="shared" si="295"/>
        <v/>
      </c>
    </row>
    <row r="9419" spans="1:12" ht="13.8" customHeight="1" x14ac:dyDescent="0.3">
      <c r="A9419" t="s">
        <v>150</v>
      </c>
      <c r="B9419">
        <v>1977</v>
      </c>
      <c r="C9419" s="10">
        <v>219</v>
      </c>
      <c r="D9419">
        <v>0</v>
      </c>
      <c r="E9419">
        <v>219</v>
      </c>
      <c r="F9419">
        <v>0</v>
      </c>
      <c r="G9419">
        <v>0</v>
      </c>
      <c r="H9419">
        <v>0</v>
      </c>
      <c r="I9419">
        <v>0.7</v>
      </c>
      <c r="J9419" s="10">
        <v>82</v>
      </c>
      <c r="K9419" s="13">
        <f t="shared" si="296"/>
        <v>1989</v>
      </c>
      <c r="L9419" s="1" t="str">
        <f t="shared" si="295"/>
        <v/>
      </c>
    </row>
    <row r="9420" spans="1:12" ht="13.8" customHeight="1" x14ac:dyDescent="0.3">
      <c r="A9420" t="s">
        <v>150</v>
      </c>
      <c r="B9420">
        <v>1978</v>
      </c>
      <c r="C9420" s="10">
        <v>255</v>
      </c>
      <c r="D9420">
        <v>0</v>
      </c>
      <c r="E9420">
        <v>255</v>
      </c>
      <c r="F9420">
        <v>0</v>
      </c>
      <c r="G9420">
        <v>0</v>
      </c>
      <c r="H9420">
        <v>0</v>
      </c>
      <c r="I9420">
        <v>0.81</v>
      </c>
      <c r="J9420" s="10">
        <v>78</v>
      </c>
      <c r="K9420" s="13">
        <f t="shared" si="296"/>
        <v>1989</v>
      </c>
      <c r="L9420" s="1" t="str">
        <f t="shared" si="295"/>
        <v/>
      </c>
    </row>
    <row r="9421" spans="1:12" ht="13.8" customHeight="1" x14ac:dyDescent="0.3">
      <c r="A9421" t="s">
        <v>150</v>
      </c>
      <c r="B9421">
        <v>1979</v>
      </c>
      <c r="C9421" s="10">
        <v>247</v>
      </c>
      <c r="D9421">
        <v>0</v>
      </c>
      <c r="E9421">
        <v>247</v>
      </c>
      <c r="F9421">
        <v>0</v>
      </c>
      <c r="G9421">
        <v>0</v>
      </c>
      <c r="H9421">
        <v>0</v>
      </c>
      <c r="I9421">
        <v>0.77</v>
      </c>
      <c r="J9421" s="10">
        <v>81</v>
      </c>
      <c r="K9421" s="13">
        <f t="shared" si="296"/>
        <v>1989</v>
      </c>
      <c r="L9421" s="1" t="str">
        <f t="shared" si="295"/>
        <v/>
      </c>
    </row>
    <row r="9422" spans="1:12" ht="13.8" customHeight="1" x14ac:dyDescent="0.3">
      <c r="A9422" t="s">
        <v>150</v>
      </c>
      <c r="B9422">
        <v>1980</v>
      </c>
      <c r="C9422" s="10">
        <v>279</v>
      </c>
      <c r="D9422">
        <v>1</v>
      </c>
      <c r="E9422">
        <v>278</v>
      </c>
      <c r="F9422">
        <v>0</v>
      </c>
      <c r="G9422">
        <v>0</v>
      </c>
      <c r="H9422">
        <v>0</v>
      </c>
      <c r="I9422">
        <v>0.85</v>
      </c>
      <c r="J9422" s="10">
        <v>89</v>
      </c>
      <c r="K9422" s="13">
        <f t="shared" si="296"/>
        <v>1989</v>
      </c>
      <c r="L9422" s="1" t="str">
        <f t="shared" si="295"/>
        <v/>
      </c>
    </row>
    <row r="9423" spans="1:12" ht="13.8" customHeight="1" x14ac:dyDescent="0.3">
      <c r="A9423" t="s">
        <v>150</v>
      </c>
      <c r="B9423">
        <v>1981</v>
      </c>
      <c r="C9423" s="10">
        <v>312</v>
      </c>
      <c r="D9423">
        <v>1</v>
      </c>
      <c r="E9423">
        <v>311</v>
      </c>
      <c r="F9423">
        <v>0</v>
      </c>
      <c r="G9423">
        <v>0</v>
      </c>
      <c r="H9423">
        <v>0</v>
      </c>
      <c r="I9423">
        <v>0.94</v>
      </c>
      <c r="J9423" s="10">
        <v>86</v>
      </c>
      <c r="K9423" s="13">
        <f t="shared" si="296"/>
        <v>1989</v>
      </c>
      <c r="L9423" s="1" t="str">
        <f t="shared" si="295"/>
        <v/>
      </c>
    </row>
    <row r="9424" spans="1:12" ht="13.8" customHeight="1" x14ac:dyDescent="0.3">
      <c r="A9424" t="s">
        <v>150</v>
      </c>
      <c r="B9424">
        <v>1982</v>
      </c>
      <c r="C9424" s="10">
        <v>358</v>
      </c>
      <c r="D9424">
        <v>17</v>
      </c>
      <c r="E9424">
        <v>341</v>
      </c>
      <c r="F9424">
        <v>0</v>
      </c>
      <c r="G9424">
        <v>0</v>
      </c>
      <c r="H9424">
        <v>0</v>
      </c>
      <c r="I9424">
        <v>1.07</v>
      </c>
      <c r="J9424" s="10">
        <v>73</v>
      </c>
      <c r="K9424" s="13">
        <f t="shared" si="296"/>
        <v>1989</v>
      </c>
      <c r="L9424" s="1" t="str">
        <f t="shared" si="295"/>
        <v/>
      </c>
    </row>
    <row r="9425" spans="1:12" ht="13.8" customHeight="1" x14ac:dyDescent="0.3">
      <c r="A9425" t="s">
        <v>150</v>
      </c>
      <c r="B9425">
        <v>1983</v>
      </c>
      <c r="C9425" s="10">
        <v>272</v>
      </c>
      <c r="D9425">
        <v>38</v>
      </c>
      <c r="E9425">
        <v>234</v>
      </c>
      <c r="F9425">
        <v>0</v>
      </c>
      <c r="G9425">
        <v>0</v>
      </c>
      <c r="H9425">
        <v>0</v>
      </c>
      <c r="I9425">
        <v>0.8</v>
      </c>
      <c r="J9425" s="10">
        <v>51</v>
      </c>
      <c r="K9425" s="13">
        <f t="shared" si="296"/>
        <v>1989</v>
      </c>
      <c r="L9425" s="1" t="str">
        <f t="shared" si="295"/>
        <v/>
      </c>
    </row>
    <row r="9426" spans="1:12" ht="13.8" customHeight="1" x14ac:dyDescent="0.3">
      <c r="A9426" t="s">
        <v>150</v>
      </c>
      <c r="B9426">
        <v>1984</v>
      </c>
      <c r="C9426" s="10">
        <v>372</v>
      </c>
      <c r="D9426">
        <v>68</v>
      </c>
      <c r="E9426">
        <v>304</v>
      </c>
      <c r="F9426">
        <v>0</v>
      </c>
      <c r="G9426">
        <v>0</v>
      </c>
      <c r="H9426">
        <v>0</v>
      </c>
      <c r="I9426">
        <v>1.08</v>
      </c>
      <c r="J9426" s="10">
        <v>87</v>
      </c>
      <c r="K9426" s="13">
        <f t="shared" si="296"/>
        <v>1989</v>
      </c>
      <c r="L9426" s="1" t="str">
        <f t="shared" si="295"/>
        <v/>
      </c>
    </row>
    <row r="9427" spans="1:12" ht="13.8" customHeight="1" x14ac:dyDescent="0.3">
      <c r="A9427" t="s">
        <v>150</v>
      </c>
      <c r="B9427">
        <v>1985</v>
      </c>
      <c r="C9427" s="10">
        <v>327</v>
      </c>
      <c r="D9427">
        <v>135</v>
      </c>
      <c r="E9427">
        <v>192</v>
      </c>
      <c r="F9427">
        <v>0</v>
      </c>
      <c r="G9427">
        <v>0</v>
      </c>
      <c r="H9427">
        <v>0</v>
      </c>
      <c r="I9427">
        <v>0.94</v>
      </c>
      <c r="J9427" s="10">
        <v>57</v>
      </c>
      <c r="K9427" s="13">
        <f t="shared" si="296"/>
        <v>1989</v>
      </c>
      <c r="L9427" s="1" t="str">
        <f t="shared" si="295"/>
        <v/>
      </c>
    </row>
    <row r="9428" spans="1:12" ht="13.8" customHeight="1" x14ac:dyDescent="0.3">
      <c r="A9428" t="s">
        <v>150</v>
      </c>
      <c r="B9428">
        <v>1986</v>
      </c>
      <c r="C9428" s="10">
        <v>405</v>
      </c>
      <c r="D9428">
        <v>90</v>
      </c>
      <c r="E9428">
        <v>315</v>
      </c>
      <c r="F9428">
        <v>0</v>
      </c>
      <c r="G9428">
        <v>0</v>
      </c>
      <c r="H9428">
        <v>0</v>
      </c>
      <c r="I9428">
        <v>1.1499999999999999</v>
      </c>
      <c r="J9428" s="10">
        <v>68</v>
      </c>
      <c r="K9428" s="13">
        <f t="shared" si="296"/>
        <v>1989</v>
      </c>
      <c r="L9428" s="1" t="str">
        <f t="shared" si="295"/>
        <v/>
      </c>
    </row>
    <row r="9429" spans="1:12" ht="13.8" customHeight="1" x14ac:dyDescent="0.3">
      <c r="A9429" t="s">
        <v>150</v>
      </c>
      <c r="B9429">
        <v>1987</v>
      </c>
      <c r="C9429" s="10">
        <v>506</v>
      </c>
      <c r="D9429">
        <v>112</v>
      </c>
      <c r="E9429">
        <v>394</v>
      </c>
      <c r="F9429">
        <v>0</v>
      </c>
      <c r="G9429">
        <v>0</v>
      </c>
      <c r="H9429">
        <v>0</v>
      </c>
      <c r="I9429">
        <v>1.42</v>
      </c>
      <c r="J9429" s="10">
        <v>62</v>
      </c>
      <c r="K9429" s="13">
        <f t="shared" si="296"/>
        <v>1989</v>
      </c>
      <c r="L9429" s="1" t="str">
        <f t="shared" si="295"/>
        <v/>
      </c>
    </row>
    <row r="9430" spans="1:12" ht="13.8" customHeight="1" x14ac:dyDescent="0.3">
      <c r="A9430" t="s">
        <v>150</v>
      </c>
      <c r="B9430">
        <v>1988</v>
      </c>
      <c r="C9430" s="10">
        <v>549</v>
      </c>
      <c r="D9430">
        <v>151</v>
      </c>
      <c r="E9430">
        <v>398</v>
      </c>
      <c r="F9430">
        <v>0</v>
      </c>
      <c r="G9430">
        <v>0</v>
      </c>
      <c r="H9430">
        <v>0</v>
      </c>
      <c r="I9430">
        <v>1.52</v>
      </c>
      <c r="J9430" s="10">
        <v>68</v>
      </c>
      <c r="K9430" s="13">
        <f t="shared" si="296"/>
        <v>1989</v>
      </c>
      <c r="L9430" s="1" t="str">
        <f t="shared" si="295"/>
        <v/>
      </c>
    </row>
    <row r="9431" spans="1:12" ht="13.8" customHeight="1" x14ac:dyDescent="0.3">
      <c r="A9431" t="s">
        <v>150</v>
      </c>
      <c r="B9431">
        <v>1989</v>
      </c>
      <c r="C9431" s="10">
        <v>592</v>
      </c>
      <c r="D9431">
        <v>187</v>
      </c>
      <c r="E9431">
        <v>405</v>
      </c>
      <c r="F9431">
        <v>0</v>
      </c>
      <c r="G9431">
        <v>0</v>
      </c>
      <c r="H9431">
        <v>0</v>
      </c>
      <c r="I9431">
        <v>1.63</v>
      </c>
      <c r="J9431" s="10">
        <v>68</v>
      </c>
      <c r="K9431" s="13">
        <f t="shared" si="296"/>
        <v>1989</v>
      </c>
      <c r="L9431" s="1" t="str">
        <f t="shared" si="295"/>
        <v/>
      </c>
    </row>
    <row r="9432" spans="1:12" ht="13.8" customHeight="1" x14ac:dyDescent="0.3">
      <c r="A9432" t="s">
        <v>150</v>
      </c>
      <c r="B9432">
        <v>1990</v>
      </c>
      <c r="C9432" s="10">
        <v>589</v>
      </c>
      <c r="D9432">
        <v>185</v>
      </c>
      <c r="E9432">
        <v>404</v>
      </c>
      <c r="F9432">
        <v>0</v>
      </c>
      <c r="G9432">
        <v>0</v>
      </c>
      <c r="H9432">
        <v>0</v>
      </c>
      <c r="I9432">
        <v>1.6</v>
      </c>
      <c r="J9432" s="10">
        <v>68</v>
      </c>
      <c r="K9432" s="13">
        <f t="shared" si="296"/>
        <v>1990</v>
      </c>
      <c r="L9432" s="1" t="str">
        <f t="shared" si="295"/>
        <v/>
      </c>
    </row>
    <row r="9433" spans="1:12" ht="13.8" customHeight="1" x14ac:dyDescent="0.3">
      <c r="A9433" t="s">
        <v>150</v>
      </c>
      <c r="B9433">
        <v>1991</v>
      </c>
      <c r="C9433" s="10">
        <v>561</v>
      </c>
      <c r="D9433">
        <v>150</v>
      </c>
      <c r="E9433">
        <v>411</v>
      </c>
      <c r="F9433">
        <v>0</v>
      </c>
      <c r="G9433">
        <v>0</v>
      </c>
      <c r="H9433">
        <v>0</v>
      </c>
      <c r="I9433">
        <v>1.51</v>
      </c>
      <c r="J9433" s="10">
        <v>77</v>
      </c>
      <c r="K9433" s="13">
        <f t="shared" si="296"/>
        <v>1990</v>
      </c>
      <c r="L9433" s="1" t="str">
        <f t="shared" si="295"/>
        <v/>
      </c>
    </row>
    <row r="9434" spans="1:12" ht="13.8" customHeight="1" x14ac:dyDescent="0.3">
      <c r="A9434" t="s">
        <v>150</v>
      </c>
      <c r="B9434">
        <v>1992</v>
      </c>
      <c r="C9434" s="10">
        <v>552</v>
      </c>
      <c r="D9434">
        <v>127</v>
      </c>
      <c r="E9434">
        <v>425</v>
      </c>
      <c r="F9434">
        <v>0</v>
      </c>
      <c r="G9434">
        <v>0</v>
      </c>
      <c r="H9434">
        <v>0</v>
      </c>
      <c r="I9434">
        <v>1.47</v>
      </c>
      <c r="J9434" s="10">
        <v>86</v>
      </c>
      <c r="K9434" s="13">
        <f t="shared" si="296"/>
        <v>1990</v>
      </c>
      <c r="L9434" s="1" t="str">
        <f t="shared" si="295"/>
        <v/>
      </c>
    </row>
    <row r="9435" spans="1:12" ht="13.8" customHeight="1" x14ac:dyDescent="0.3">
      <c r="A9435" t="s">
        <v>150</v>
      </c>
      <c r="B9435">
        <v>1993</v>
      </c>
      <c r="C9435" s="10">
        <v>723</v>
      </c>
      <c r="D9435">
        <v>185</v>
      </c>
      <c r="E9435">
        <v>538</v>
      </c>
      <c r="F9435">
        <v>0</v>
      </c>
      <c r="G9435">
        <v>0</v>
      </c>
      <c r="H9435">
        <v>0</v>
      </c>
      <c r="I9435">
        <v>1.9</v>
      </c>
      <c r="J9435" s="10">
        <v>68</v>
      </c>
      <c r="K9435" s="13">
        <f t="shared" si="296"/>
        <v>1990</v>
      </c>
      <c r="L9435" s="1" t="str">
        <f t="shared" si="295"/>
        <v/>
      </c>
    </row>
    <row r="9436" spans="1:12" ht="13.8" customHeight="1" x14ac:dyDescent="0.3">
      <c r="A9436" t="s">
        <v>150</v>
      </c>
      <c r="B9436">
        <v>1994</v>
      </c>
      <c r="C9436" s="10">
        <v>660</v>
      </c>
      <c r="D9436">
        <v>125</v>
      </c>
      <c r="E9436">
        <v>535</v>
      </c>
      <c r="F9436">
        <v>0</v>
      </c>
      <c r="G9436">
        <v>0</v>
      </c>
      <c r="H9436">
        <v>0</v>
      </c>
      <c r="I9436">
        <v>1.72</v>
      </c>
      <c r="J9436" s="10">
        <v>68</v>
      </c>
      <c r="K9436" s="13">
        <f t="shared" si="296"/>
        <v>1990</v>
      </c>
      <c r="L9436" s="1" t="str">
        <f t="shared" si="295"/>
        <v/>
      </c>
    </row>
    <row r="9437" spans="1:12" ht="13.8" customHeight="1" x14ac:dyDescent="0.3">
      <c r="A9437" t="s">
        <v>150</v>
      </c>
      <c r="B9437">
        <v>1995</v>
      </c>
      <c r="C9437" s="10">
        <v>579</v>
      </c>
      <c r="D9437">
        <v>34</v>
      </c>
      <c r="E9437">
        <v>545</v>
      </c>
      <c r="F9437">
        <v>0</v>
      </c>
      <c r="G9437">
        <v>0</v>
      </c>
      <c r="H9437">
        <v>0</v>
      </c>
      <c r="I9437">
        <v>1.5</v>
      </c>
      <c r="J9437" s="10">
        <v>81</v>
      </c>
      <c r="K9437" s="13">
        <f t="shared" si="296"/>
        <v>1990</v>
      </c>
      <c r="L9437" s="1" t="str">
        <f t="shared" si="295"/>
        <v/>
      </c>
    </row>
    <row r="9438" spans="1:12" ht="13.8" customHeight="1" x14ac:dyDescent="0.3">
      <c r="A9438" t="s">
        <v>150</v>
      </c>
      <c r="B9438">
        <v>1996</v>
      </c>
      <c r="C9438" s="10">
        <v>611</v>
      </c>
      <c r="D9438">
        <v>0</v>
      </c>
      <c r="E9438">
        <v>611</v>
      </c>
      <c r="F9438">
        <v>0</v>
      </c>
      <c r="G9438">
        <v>0</v>
      </c>
      <c r="H9438">
        <v>0</v>
      </c>
      <c r="I9438">
        <v>1.57</v>
      </c>
      <c r="J9438" s="10">
        <v>82</v>
      </c>
      <c r="K9438" s="13">
        <f t="shared" si="296"/>
        <v>1990</v>
      </c>
      <c r="L9438" s="1" t="str">
        <f t="shared" si="295"/>
        <v/>
      </c>
    </row>
    <row r="9439" spans="1:12" ht="13.8" customHeight="1" x14ac:dyDescent="0.3">
      <c r="A9439" t="s">
        <v>150</v>
      </c>
      <c r="B9439">
        <v>1997</v>
      </c>
      <c r="C9439" s="10">
        <v>687</v>
      </c>
      <c r="D9439">
        <v>0</v>
      </c>
      <c r="E9439">
        <v>687</v>
      </c>
      <c r="F9439">
        <v>0</v>
      </c>
      <c r="G9439">
        <v>0</v>
      </c>
      <c r="H9439">
        <v>0</v>
      </c>
      <c r="I9439">
        <v>1.75</v>
      </c>
      <c r="J9439" s="10">
        <v>87</v>
      </c>
      <c r="K9439" s="13">
        <f t="shared" si="296"/>
        <v>1990</v>
      </c>
      <c r="L9439" s="1" t="str">
        <f t="shared" si="295"/>
        <v/>
      </c>
    </row>
    <row r="9440" spans="1:12" ht="13.8" customHeight="1" x14ac:dyDescent="0.3">
      <c r="A9440" t="s">
        <v>150</v>
      </c>
      <c r="B9440">
        <v>1998</v>
      </c>
      <c r="C9440" s="10">
        <v>585</v>
      </c>
      <c r="D9440">
        <v>0</v>
      </c>
      <c r="E9440">
        <v>585</v>
      </c>
      <c r="F9440">
        <v>0</v>
      </c>
      <c r="G9440">
        <v>0</v>
      </c>
      <c r="H9440">
        <v>0</v>
      </c>
      <c r="I9440">
        <v>1.49</v>
      </c>
      <c r="J9440" s="10">
        <v>88</v>
      </c>
      <c r="K9440" s="13">
        <f t="shared" si="296"/>
        <v>1990</v>
      </c>
      <c r="L9440" s="1" t="str">
        <f t="shared" si="295"/>
        <v/>
      </c>
    </row>
    <row r="9441" spans="1:12" ht="13.8" customHeight="1" x14ac:dyDescent="0.3">
      <c r="A9441" t="s">
        <v>150</v>
      </c>
      <c r="B9441">
        <v>1999</v>
      </c>
      <c r="C9441" s="10">
        <v>640</v>
      </c>
      <c r="D9441">
        <v>0</v>
      </c>
      <c r="E9441">
        <v>640</v>
      </c>
      <c r="F9441">
        <v>0</v>
      </c>
      <c r="G9441">
        <v>0</v>
      </c>
      <c r="H9441">
        <v>0</v>
      </c>
      <c r="I9441">
        <v>1.62</v>
      </c>
      <c r="J9441" s="10">
        <v>89</v>
      </c>
      <c r="K9441" s="13">
        <f t="shared" si="296"/>
        <v>1990</v>
      </c>
      <c r="L9441" s="1" t="str">
        <f t="shared" si="295"/>
        <v/>
      </c>
    </row>
    <row r="9442" spans="1:12" ht="13.8" customHeight="1" x14ac:dyDescent="0.3">
      <c r="A9442" t="s">
        <v>150</v>
      </c>
      <c r="B9442">
        <v>2000</v>
      </c>
      <c r="C9442" s="10">
        <v>563</v>
      </c>
      <c r="D9442">
        <v>0</v>
      </c>
      <c r="E9442">
        <v>563</v>
      </c>
      <c r="F9442">
        <v>0</v>
      </c>
      <c r="G9442">
        <v>0</v>
      </c>
      <c r="H9442">
        <v>0</v>
      </c>
      <c r="I9442">
        <v>1.42</v>
      </c>
      <c r="J9442" s="10">
        <v>649</v>
      </c>
      <c r="K9442" s="13">
        <f t="shared" si="296"/>
        <v>1990</v>
      </c>
      <c r="L9442" s="1" t="str">
        <f t="shared" si="295"/>
        <v/>
      </c>
    </row>
    <row r="9443" spans="1:12" ht="13.8" customHeight="1" x14ac:dyDescent="0.3">
      <c r="A9443" t="s">
        <v>150</v>
      </c>
      <c r="B9443">
        <v>2001</v>
      </c>
      <c r="C9443" s="10">
        <v>678</v>
      </c>
      <c r="D9443">
        <v>0</v>
      </c>
      <c r="E9443">
        <v>678</v>
      </c>
      <c r="F9443">
        <v>0</v>
      </c>
      <c r="G9443">
        <v>0</v>
      </c>
      <c r="H9443">
        <v>0</v>
      </c>
      <c r="I9443">
        <v>1.7</v>
      </c>
      <c r="J9443" s="10">
        <v>686</v>
      </c>
      <c r="K9443" s="13">
        <f t="shared" si="296"/>
        <v>1990</v>
      </c>
      <c r="L9443" s="1" t="str">
        <f t="shared" si="295"/>
        <v/>
      </c>
    </row>
    <row r="9444" spans="1:12" ht="13.8" customHeight="1" x14ac:dyDescent="0.3">
      <c r="A9444" t="s">
        <v>150</v>
      </c>
      <c r="B9444">
        <v>2002</v>
      </c>
      <c r="C9444" s="10">
        <v>627</v>
      </c>
      <c r="D9444">
        <v>0</v>
      </c>
      <c r="E9444">
        <v>627</v>
      </c>
      <c r="F9444">
        <v>0</v>
      </c>
      <c r="G9444">
        <v>0</v>
      </c>
      <c r="H9444">
        <v>0</v>
      </c>
      <c r="I9444">
        <v>1.56</v>
      </c>
      <c r="J9444" s="10">
        <v>725</v>
      </c>
      <c r="K9444" s="13">
        <f t="shared" si="296"/>
        <v>1990</v>
      </c>
      <c r="L9444" s="1" t="str">
        <f t="shared" si="295"/>
        <v/>
      </c>
    </row>
    <row r="9445" spans="1:12" ht="13.8" customHeight="1" x14ac:dyDescent="0.3">
      <c r="A9445" t="s">
        <v>150</v>
      </c>
      <c r="B9445">
        <v>2003</v>
      </c>
      <c r="C9445" s="10">
        <v>704</v>
      </c>
      <c r="D9445">
        <v>0</v>
      </c>
      <c r="E9445">
        <v>704</v>
      </c>
      <c r="F9445">
        <v>0</v>
      </c>
      <c r="G9445">
        <v>0</v>
      </c>
      <c r="H9445">
        <v>0</v>
      </c>
      <c r="I9445">
        <v>1.74</v>
      </c>
      <c r="J9445" s="10">
        <v>870</v>
      </c>
      <c r="K9445" s="13">
        <f t="shared" si="296"/>
        <v>1990</v>
      </c>
      <c r="L9445" s="1" t="str">
        <f t="shared" si="295"/>
        <v/>
      </c>
    </row>
    <row r="9446" spans="1:12" ht="13.8" customHeight="1" x14ac:dyDescent="0.3">
      <c r="A9446" t="s">
        <v>150</v>
      </c>
      <c r="B9446">
        <v>2004</v>
      </c>
      <c r="C9446" s="10">
        <v>702</v>
      </c>
      <c r="D9446">
        <v>0</v>
      </c>
      <c r="E9446">
        <v>702</v>
      </c>
      <c r="F9446">
        <v>0</v>
      </c>
      <c r="G9446">
        <v>0</v>
      </c>
      <c r="H9446">
        <v>0</v>
      </c>
      <c r="I9446">
        <v>1.72</v>
      </c>
      <c r="J9446" s="10">
        <v>944</v>
      </c>
      <c r="K9446" s="13">
        <f t="shared" si="296"/>
        <v>1990</v>
      </c>
      <c r="L9446" s="1" t="str">
        <f t="shared" si="295"/>
        <v/>
      </c>
    </row>
    <row r="9447" spans="1:12" ht="13.8" customHeight="1" x14ac:dyDescent="0.3">
      <c r="A9447" t="s">
        <v>150</v>
      </c>
      <c r="B9447">
        <v>2005</v>
      </c>
      <c r="C9447" s="10">
        <v>736</v>
      </c>
      <c r="D9447">
        <v>0</v>
      </c>
      <c r="E9447">
        <v>736</v>
      </c>
      <c r="F9447">
        <v>0</v>
      </c>
      <c r="G9447">
        <v>0</v>
      </c>
      <c r="H9447">
        <v>0</v>
      </c>
      <c r="I9447">
        <v>1.8</v>
      </c>
      <c r="J9447" s="10">
        <v>653</v>
      </c>
      <c r="K9447" s="13">
        <f t="shared" si="296"/>
        <v>1990</v>
      </c>
      <c r="L9447" s="1" t="str">
        <f t="shared" si="295"/>
        <v/>
      </c>
    </row>
    <row r="9448" spans="1:12" ht="13.8" customHeight="1" x14ac:dyDescent="0.3">
      <c r="A9448" t="s">
        <v>150</v>
      </c>
      <c r="B9448">
        <v>2006</v>
      </c>
      <c r="C9448" s="10">
        <v>702</v>
      </c>
      <c r="D9448">
        <v>0</v>
      </c>
      <c r="E9448">
        <v>702</v>
      </c>
      <c r="F9448">
        <v>0</v>
      </c>
      <c r="G9448">
        <v>0</v>
      </c>
      <c r="H9448">
        <v>0</v>
      </c>
      <c r="I9448">
        <v>1.71</v>
      </c>
      <c r="J9448" s="10">
        <v>726</v>
      </c>
      <c r="K9448" s="13">
        <f t="shared" si="296"/>
        <v>1990</v>
      </c>
      <c r="L9448" s="1" t="str">
        <f t="shared" si="295"/>
        <v/>
      </c>
    </row>
    <row r="9449" spans="1:12" ht="13.8" customHeight="1" x14ac:dyDescent="0.3">
      <c r="A9449" t="s">
        <v>150</v>
      </c>
      <c r="B9449">
        <v>2007</v>
      </c>
      <c r="C9449" s="10">
        <v>743</v>
      </c>
      <c r="D9449">
        <v>0</v>
      </c>
      <c r="E9449">
        <v>743</v>
      </c>
      <c r="F9449">
        <v>0</v>
      </c>
      <c r="G9449">
        <v>0</v>
      </c>
      <c r="H9449">
        <v>0</v>
      </c>
      <c r="I9449">
        <v>1.77</v>
      </c>
      <c r="J9449" s="10">
        <v>817</v>
      </c>
      <c r="K9449" s="13">
        <f t="shared" si="296"/>
        <v>1990</v>
      </c>
      <c r="L9449" s="1" t="str">
        <f t="shared" si="295"/>
        <v/>
      </c>
    </row>
    <row r="9450" spans="1:12" ht="13.8" customHeight="1" x14ac:dyDescent="0.3">
      <c r="A9450" t="s">
        <v>150</v>
      </c>
      <c r="B9450">
        <v>2008</v>
      </c>
      <c r="C9450" s="10">
        <v>698</v>
      </c>
      <c r="D9450">
        <v>0</v>
      </c>
      <c r="E9450">
        <v>698</v>
      </c>
      <c r="F9450">
        <v>0</v>
      </c>
      <c r="G9450">
        <v>0</v>
      </c>
      <c r="H9450">
        <v>0</v>
      </c>
      <c r="I9450">
        <v>1.66</v>
      </c>
      <c r="J9450" s="10">
        <v>909</v>
      </c>
      <c r="K9450" s="13">
        <f t="shared" si="296"/>
        <v>1990</v>
      </c>
      <c r="L9450" s="1" t="str">
        <f t="shared" si="295"/>
        <v/>
      </c>
    </row>
    <row r="9451" spans="1:12" ht="13.8" customHeight="1" x14ac:dyDescent="0.3">
      <c r="A9451" t="s">
        <v>150</v>
      </c>
      <c r="B9451">
        <v>2009</v>
      </c>
      <c r="C9451" s="10">
        <v>654</v>
      </c>
      <c r="D9451">
        <v>0</v>
      </c>
      <c r="E9451">
        <v>654</v>
      </c>
      <c r="F9451">
        <v>0</v>
      </c>
      <c r="G9451">
        <v>0</v>
      </c>
      <c r="H9451">
        <v>0</v>
      </c>
      <c r="I9451">
        <v>1.6</v>
      </c>
      <c r="J9451" s="10">
        <v>1067</v>
      </c>
      <c r="K9451" s="13">
        <f t="shared" si="296"/>
        <v>1990</v>
      </c>
      <c r="L9451" s="1" t="str">
        <f t="shared" si="295"/>
        <v/>
      </c>
    </row>
    <row r="9452" spans="1:12" ht="13.8" customHeight="1" x14ac:dyDescent="0.3">
      <c r="A9452" t="s">
        <v>150</v>
      </c>
      <c r="B9452">
        <v>2010</v>
      </c>
      <c r="C9452" s="10">
        <v>698</v>
      </c>
      <c r="D9452">
        <v>0</v>
      </c>
      <c r="E9452">
        <v>698</v>
      </c>
      <c r="F9452">
        <v>0</v>
      </c>
      <c r="G9452">
        <v>0</v>
      </c>
      <c r="H9452">
        <v>0</v>
      </c>
      <c r="I9452">
        <v>1.69</v>
      </c>
      <c r="J9452" s="10">
        <v>1365</v>
      </c>
      <c r="K9452" s="13">
        <f t="shared" si="296"/>
        <v>1990</v>
      </c>
      <c r="L9452" s="1" t="str">
        <f t="shared" si="295"/>
        <v/>
      </c>
    </row>
    <row r="9453" spans="1:12" ht="13.8" customHeight="1" x14ac:dyDescent="0.3">
      <c r="A9453" t="s">
        <v>150</v>
      </c>
      <c r="B9453">
        <v>2011</v>
      </c>
      <c r="C9453" s="10">
        <v>693</v>
      </c>
      <c r="D9453">
        <v>0</v>
      </c>
      <c r="E9453">
        <v>693</v>
      </c>
      <c r="F9453">
        <v>0</v>
      </c>
      <c r="G9453">
        <v>0</v>
      </c>
      <c r="H9453">
        <v>0</v>
      </c>
      <c r="I9453">
        <v>1.67</v>
      </c>
      <c r="J9453" s="10">
        <v>1267</v>
      </c>
      <c r="K9453" s="13">
        <f t="shared" si="296"/>
        <v>1990</v>
      </c>
      <c r="L9453" s="1" t="str">
        <f t="shared" si="295"/>
        <v/>
      </c>
    </row>
    <row r="9454" spans="1:12" ht="13.8" customHeight="1" x14ac:dyDescent="0.3">
      <c r="A9454" t="s">
        <v>150</v>
      </c>
      <c r="B9454">
        <v>2012</v>
      </c>
      <c r="C9454" s="10">
        <v>731</v>
      </c>
      <c r="D9454">
        <v>0</v>
      </c>
      <c r="E9454">
        <v>731</v>
      </c>
      <c r="F9454">
        <v>0</v>
      </c>
      <c r="G9454">
        <v>0</v>
      </c>
      <c r="H9454">
        <v>0</v>
      </c>
      <c r="I9454">
        <v>1.76</v>
      </c>
      <c r="J9454" s="10">
        <v>1129</v>
      </c>
      <c r="K9454" s="13">
        <f t="shared" si="296"/>
        <v>1990</v>
      </c>
      <c r="L9454" s="1">
        <f t="shared" si="295"/>
        <v>1</v>
      </c>
    </row>
    <row r="9455" spans="1:12" ht="13.8" customHeight="1" x14ac:dyDescent="0.3">
      <c r="A9455" t="s">
        <v>150</v>
      </c>
      <c r="B9455">
        <v>2013</v>
      </c>
      <c r="C9455" s="10">
        <v>638</v>
      </c>
      <c r="D9455">
        <v>0</v>
      </c>
      <c r="E9455">
        <v>638</v>
      </c>
      <c r="F9455">
        <v>0</v>
      </c>
      <c r="G9455">
        <v>0</v>
      </c>
      <c r="H9455">
        <v>0</v>
      </c>
      <c r="I9455">
        <v>1.53</v>
      </c>
      <c r="J9455" s="10">
        <v>1129</v>
      </c>
      <c r="K9455" s="13">
        <f t="shared" si="296"/>
        <v>1990</v>
      </c>
      <c r="L9455" s="1">
        <f t="shared" si="295"/>
        <v>1</v>
      </c>
    </row>
    <row r="9456" spans="1:12" ht="13.8" customHeight="1" x14ac:dyDescent="0.3">
      <c r="A9456" t="s">
        <v>150</v>
      </c>
      <c r="B9456">
        <v>2014</v>
      </c>
      <c r="C9456" s="10">
        <v>640</v>
      </c>
      <c r="D9456">
        <v>0</v>
      </c>
      <c r="E9456">
        <v>640</v>
      </c>
      <c r="F9456">
        <v>0</v>
      </c>
      <c r="G9456">
        <v>0</v>
      </c>
      <c r="H9456">
        <v>0</v>
      </c>
      <c r="I9456">
        <v>1.53</v>
      </c>
      <c r="J9456" s="10">
        <v>1166</v>
      </c>
      <c r="K9456" s="13">
        <f t="shared" si="296"/>
        <v>1990</v>
      </c>
      <c r="L9456" s="1">
        <f t="shared" si="295"/>
        <v>1</v>
      </c>
    </row>
    <row r="9457" spans="1:12" ht="13.8" customHeight="1" x14ac:dyDescent="0.3">
      <c r="A9457" t="s">
        <v>151</v>
      </c>
      <c r="B9457">
        <v>1992</v>
      </c>
      <c r="C9457" s="10">
        <v>15</v>
      </c>
      <c r="D9457">
        <v>0</v>
      </c>
      <c r="E9457">
        <v>15</v>
      </c>
      <c r="F9457">
        <v>0</v>
      </c>
      <c r="G9457">
        <v>0</v>
      </c>
      <c r="H9457">
        <v>0</v>
      </c>
      <c r="I9457">
        <v>0.31</v>
      </c>
      <c r="J9457" s="10">
        <v>0</v>
      </c>
      <c r="K9457" s="13">
        <f t="shared" si="296"/>
        <v>1990</v>
      </c>
      <c r="L9457" s="1" t="str">
        <f t="shared" si="295"/>
        <v/>
      </c>
    </row>
    <row r="9458" spans="1:12" ht="13.8" customHeight="1" x14ac:dyDescent="0.3">
      <c r="A9458" t="s">
        <v>151</v>
      </c>
      <c r="B9458">
        <v>1993</v>
      </c>
      <c r="C9458" s="10">
        <v>17</v>
      </c>
      <c r="D9458">
        <v>0</v>
      </c>
      <c r="E9458">
        <v>17</v>
      </c>
      <c r="F9458">
        <v>0</v>
      </c>
      <c r="G9458">
        <v>0</v>
      </c>
      <c r="H9458">
        <v>0</v>
      </c>
      <c r="I9458">
        <v>0.33</v>
      </c>
      <c r="J9458" s="10">
        <v>0</v>
      </c>
      <c r="K9458" s="13">
        <f t="shared" si="296"/>
        <v>1990</v>
      </c>
      <c r="L9458" s="1" t="str">
        <f t="shared" si="295"/>
        <v/>
      </c>
    </row>
    <row r="9459" spans="1:12" ht="13.8" customHeight="1" x14ac:dyDescent="0.3">
      <c r="A9459" t="s">
        <v>151</v>
      </c>
      <c r="B9459">
        <v>1994</v>
      </c>
      <c r="C9459" s="10">
        <v>18</v>
      </c>
      <c r="D9459">
        <v>0</v>
      </c>
      <c r="E9459">
        <v>18</v>
      </c>
      <c r="F9459">
        <v>0</v>
      </c>
      <c r="G9459">
        <v>0</v>
      </c>
      <c r="H9459">
        <v>0</v>
      </c>
      <c r="I9459">
        <v>0.35</v>
      </c>
      <c r="J9459" s="10">
        <v>0</v>
      </c>
      <c r="K9459" s="13">
        <f t="shared" si="296"/>
        <v>1990</v>
      </c>
      <c r="L9459" s="1" t="str">
        <f t="shared" si="295"/>
        <v/>
      </c>
    </row>
    <row r="9460" spans="1:12" ht="13.8" customHeight="1" x14ac:dyDescent="0.3">
      <c r="A9460" t="s">
        <v>151</v>
      </c>
      <c r="B9460">
        <v>1995</v>
      </c>
      <c r="C9460" s="10">
        <v>18</v>
      </c>
      <c r="D9460">
        <v>0</v>
      </c>
      <c r="E9460">
        <v>18</v>
      </c>
      <c r="F9460">
        <v>0</v>
      </c>
      <c r="G9460">
        <v>0</v>
      </c>
      <c r="H9460">
        <v>0</v>
      </c>
      <c r="I9460">
        <v>0.36</v>
      </c>
      <c r="J9460" s="10">
        <v>0</v>
      </c>
      <c r="K9460" s="13">
        <f t="shared" si="296"/>
        <v>1990</v>
      </c>
      <c r="L9460" s="1" t="str">
        <f t="shared" si="295"/>
        <v/>
      </c>
    </row>
    <row r="9461" spans="1:12" ht="13.8" customHeight="1" x14ac:dyDescent="0.3">
      <c r="A9461" t="s">
        <v>151</v>
      </c>
      <c r="B9461">
        <v>1996</v>
      </c>
      <c r="C9461" s="10">
        <v>18</v>
      </c>
      <c r="D9461">
        <v>0</v>
      </c>
      <c r="E9461">
        <v>18</v>
      </c>
      <c r="F9461">
        <v>0</v>
      </c>
      <c r="G9461">
        <v>0</v>
      </c>
      <c r="H9461">
        <v>0</v>
      </c>
      <c r="I9461">
        <v>0.36</v>
      </c>
      <c r="J9461" s="10">
        <v>0</v>
      </c>
      <c r="K9461" s="13">
        <f t="shared" si="296"/>
        <v>1990</v>
      </c>
      <c r="L9461" s="1" t="str">
        <f t="shared" si="295"/>
        <v/>
      </c>
    </row>
    <row r="9462" spans="1:12" ht="13.8" customHeight="1" x14ac:dyDescent="0.3">
      <c r="A9462" t="s">
        <v>151</v>
      </c>
      <c r="B9462">
        <v>1997</v>
      </c>
      <c r="C9462" s="10">
        <v>18</v>
      </c>
      <c r="D9462">
        <v>0</v>
      </c>
      <c r="E9462">
        <v>18</v>
      </c>
      <c r="F9462">
        <v>0</v>
      </c>
      <c r="G9462">
        <v>0</v>
      </c>
      <c r="H9462">
        <v>0</v>
      </c>
      <c r="I9462">
        <v>0.36</v>
      </c>
      <c r="J9462" s="10">
        <v>0</v>
      </c>
      <c r="K9462" s="13">
        <f t="shared" si="296"/>
        <v>1990</v>
      </c>
      <c r="L9462" s="1" t="str">
        <f t="shared" si="295"/>
        <v/>
      </c>
    </row>
    <row r="9463" spans="1:12" ht="13.8" customHeight="1" x14ac:dyDescent="0.3">
      <c r="A9463" t="s">
        <v>151</v>
      </c>
      <c r="B9463">
        <v>1998</v>
      </c>
      <c r="C9463" s="10">
        <v>19</v>
      </c>
      <c r="D9463">
        <v>0</v>
      </c>
      <c r="E9463">
        <v>19</v>
      </c>
      <c r="F9463">
        <v>0</v>
      </c>
      <c r="G9463">
        <v>0</v>
      </c>
      <c r="H9463">
        <v>0</v>
      </c>
      <c r="I9463">
        <v>0.37</v>
      </c>
      <c r="J9463" s="10">
        <v>0</v>
      </c>
      <c r="K9463" s="13">
        <f t="shared" si="296"/>
        <v>1990</v>
      </c>
      <c r="L9463" s="1" t="str">
        <f t="shared" si="295"/>
        <v/>
      </c>
    </row>
    <row r="9464" spans="1:12" ht="13.8" customHeight="1" x14ac:dyDescent="0.3">
      <c r="A9464" t="s">
        <v>151</v>
      </c>
      <c r="B9464">
        <v>1999</v>
      </c>
      <c r="C9464" s="10">
        <v>18</v>
      </c>
      <c r="D9464">
        <v>0</v>
      </c>
      <c r="E9464">
        <v>18</v>
      </c>
      <c r="F9464">
        <v>0</v>
      </c>
      <c r="G9464">
        <v>0</v>
      </c>
      <c r="H9464">
        <v>0</v>
      </c>
      <c r="I9464">
        <v>0.35</v>
      </c>
      <c r="J9464" s="10">
        <v>0</v>
      </c>
      <c r="K9464" s="13">
        <f t="shared" si="296"/>
        <v>1990</v>
      </c>
      <c r="L9464" s="1" t="str">
        <f t="shared" si="295"/>
        <v/>
      </c>
    </row>
    <row r="9465" spans="1:12" ht="13.8" customHeight="1" x14ac:dyDescent="0.3">
      <c r="A9465" t="s">
        <v>151</v>
      </c>
      <c r="B9465">
        <v>2000</v>
      </c>
      <c r="C9465" s="10">
        <v>21</v>
      </c>
      <c r="D9465">
        <v>0</v>
      </c>
      <c r="E9465">
        <v>21</v>
      </c>
      <c r="F9465">
        <v>0</v>
      </c>
      <c r="G9465">
        <v>0</v>
      </c>
      <c r="H9465">
        <v>0</v>
      </c>
      <c r="I9465">
        <v>0.4</v>
      </c>
      <c r="J9465" s="10">
        <v>0</v>
      </c>
      <c r="K9465" s="13">
        <f t="shared" si="296"/>
        <v>1990</v>
      </c>
      <c r="L9465" s="1" t="str">
        <f t="shared" si="295"/>
        <v/>
      </c>
    </row>
    <row r="9466" spans="1:12" ht="13.8" customHeight="1" x14ac:dyDescent="0.3">
      <c r="A9466" t="s">
        <v>151</v>
      </c>
      <c r="B9466">
        <v>2001</v>
      </c>
      <c r="C9466" s="10">
        <v>22</v>
      </c>
      <c r="D9466">
        <v>0</v>
      </c>
      <c r="E9466">
        <v>22</v>
      </c>
      <c r="F9466">
        <v>0</v>
      </c>
      <c r="G9466">
        <v>0</v>
      </c>
      <c r="H9466">
        <v>0</v>
      </c>
      <c r="I9466">
        <v>0.42</v>
      </c>
      <c r="J9466" s="10">
        <v>0</v>
      </c>
      <c r="K9466" s="13">
        <f t="shared" si="296"/>
        <v>1990</v>
      </c>
      <c r="L9466" s="1" t="str">
        <f t="shared" si="295"/>
        <v/>
      </c>
    </row>
    <row r="9467" spans="1:12" ht="13.8" customHeight="1" x14ac:dyDescent="0.3">
      <c r="A9467" t="s">
        <v>151</v>
      </c>
      <c r="B9467">
        <v>2002</v>
      </c>
      <c r="C9467" s="10">
        <v>23</v>
      </c>
      <c r="D9467">
        <v>0</v>
      </c>
      <c r="E9467">
        <v>23</v>
      </c>
      <c r="F9467">
        <v>0</v>
      </c>
      <c r="G9467">
        <v>0</v>
      </c>
      <c r="H9467">
        <v>0</v>
      </c>
      <c r="I9467">
        <v>0.45</v>
      </c>
      <c r="J9467" s="10">
        <v>0</v>
      </c>
      <c r="K9467" s="13">
        <f t="shared" si="296"/>
        <v>1990</v>
      </c>
      <c r="L9467" s="1" t="str">
        <f t="shared" si="295"/>
        <v/>
      </c>
    </row>
    <row r="9468" spans="1:12" ht="13.8" customHeight="1" x14ac:dyDescent="0.3">
      <c r="A9468" t="s">
        <v>151</v>
      </c>
      <c r="B9468">
        <v>2003</v>
      </c>
      <c r="C9468" s="10">
        <v>23</v>
      </c>
      <c r="D9468">
        <v>0</v>
      </c>
      <c r="E9468">
        <v>23</v>
      </c>
      <c r="F9468">
        <v>0</v>
      </c>
      <c r="G9468">
        <v>0</v>
      </c>
      <c r="H9468">
        <v>0</v>
      </c>
      <c r="I9468">
        <v>0.43</v>
      </c>
      <c r="J9468" s="10">
        <v>0</v>
      </c>
      <c r="K9468" s="13">
        <f t="shared" si="296"/>
        <v>1990</v>
      </c>
      <c r="L9468" s="1" t="str">
        <f t="shared" si="295"/>
        <v/>
      </c>
    </row>
    <row r="9469" spans="1:12" ht="13.8" customHeight="1" x14ac:dyDescent="0.3">
      <c r="A9469" t="s">
        <v>151</v>
      </c>
      <c r="B9469">
        <v>2004</v>
      </c>
      <c r="C9469" s="10">
        <v>24</v>
      </c>
      <c r="D9469">
        <v>0</v>
      </c>
      <c r="E9469">
        <v>24</v>
      </c>
      <c r="F9469">
        <v>0</v>
      </c>
      <c r="G9469">
        <v>0</v>
      </c>
      <c r="H9469">
        <v>0</v>
      </c>
      <c r="I9469">
        <v>0.47</v>
      </c>
      <c r="J9469" s="10">
        <v>0</v>
      </c>
      <c r="K9469" s="13">
        <f t="shared" si="296"/>
        <v>1990</v>
      </c>
      <c r="L9469" s="1" t="str">
        <f t="shared" si="295"/>
        <v/>
      </c>
    </row>
    <row r="9470" spans="1:12" ht="13.8" customHeight="1" x14ac:dyDescent="0.3">
      <c r="A9470" t="s">
        <v>151</v>
      </c>
      <c r="B9470">
        <v>2005</v>
      </c>
      <c r="C9470" s="10">
        <v>23</v>
      </c>
      <c r="D9470">
        <v>0</v>
      </c>
      <c r="E9470">
        <v>23</v>
      </c>
      <c r="F9470">
        <v>0</v>
      </c>
      <c r="G9470">
        <v>0</v>
      </c>
      <c r="H9470">
        <v>0</v>
      </c>
      <c r="I9470">
        <v>0.45</v>
      </c>
      <c r="J9470" s="10">
        <v>0</v>
      </c>
      <c r="K9470" s="13">
        <f t="shared" si="296"/>
        <v>1990</v>
      </c>
      <c r="L9470" s="1" t="str">
        <f t="shared" si="295"/>
        <v/>
      </c>
    </row>
    <row r="9471" spans="1:12" ht="13.8" customHeight="1" x14ac:dyDescent="0.3">
      <c r="A9471" t="s">
        <v>151</v>
      </c>
      <c r="B9471">
        <v>2006</v>
      </c>
      <c r="C9471" s="10">
        <v>25</v>
      </c>
      <c r="D9471">
        <v>0</v>
      </c>
      <c r="E9471">
        <v>25</v>
      </c>
      <c r="F9471">
        <v>0</v>
      </c>
      <c r="G9471">
        <v>0</v>
      </c>
      <c r="H9471">
        <v>0</v>
      </c>
      <c r="I9471">
        <v>0.48</v>
      </c>
      <c r="J9471" s="10">
        <v>0</v>
      </c>
      <c r="K9471" s="13">
        <f t="shared" si="296"/>
        <v>1990</v>
      </c>
      <c r="L9471" s="1" t="str">
        <f t="shared" si="295"/>
        <v/>
      </c>
    </row>
    <row r="9472" spans="1:12" ht="13.8" customHeight="1" x14ac:dyDescent="0.3">
      <c r="A9472" t="s">
        <v>151</v>
      </c>
      <c r="B9472">
        <v>2007</v>
      </c>
      <c r="C9472" s="10">
        <v>27</v>
      </c>
      <c r="D9472">
        <v>0</v>
      </c>
      <c r="E9472">
        <v>27</v>
      </c>
      <c r="F9472">
        <v>0</v>
      </c>
      <c r="G9472">
        <v>0</v>
      </c>
      <c r="H9472">
        <v>0</v>
      </c>
      <c r="I9472">
        <v>0.51</v>
      </c>
      <c r="J9472" s="10">
        <v>0</v>
      </c>
      <c r="K9472" s="13">
        <f t="shared" si="296"/>
        <v>1990</v>
      </c>
      <c r="L9472" s="1" t="str">
        <f t="shared" si="295"/>
        <v/>
      </c>
    </row>
    <row r="9473" spans="1:12" ht="13.8" customHeight="1" x14ac:dyDescent="0.3">
      <c r="A9473" t="s">
        <v>151</v>
      </c>
      <c r="B9473">
        <v>2008</v>
      </c>
      <c r="C9473" s="10">
        <v>27</v>
      </c>
      <c r="D9473">
        <v>0</v>
      </c>
      <c r="E9473">
        <v>27</v>
      </c>
      <c r="F9473">
        <v>0</v>
      </c>
      <c r="G9473">
        <v>0</v>
      </c>
      <c r="H9473">
        <v>0</v>
      </c>
      <c r="I9473">
        <v>0.51</v>
      </c>
      <c r="J9473" s="10">
        <v>0</v>
      </c>
      <c r="K9473" s="13">
        <f t="shared" si="296"/>
        <v>1990</v>
      </c>
      <c r="L9473" s="1" t="str">
        <f t="shared" si="295"/>
        <v/>
      </c>
    </row>
    <row r="9474" spans="1:12" ht="13.8" customHeight="1" x14ac:dyDescent="0.3">
      <c r="A9474" t="s">
        <v>151</v>
      </c>
      <c r="B9474">
        <v>2009</v>
      </c>
      <c r="C9474" s="10">
        <v>28</v>
      </c>
      <c r="D9474">
        <v>0</v>
      </c>
      <c r="E9474">
        <v>28</v>
      </c>
      <c r="F9474">
        <v>0</v>
      </c>
      <c r="G9474">
        <v>0</v>
      </c>
      <c r="H9474">
        <v>0</v>
      </c>
      <c r="I9474">
        <v>0.53</v>
      </c>
      <c r="J9474" s="10">
        <v>0</v>
      </c>
      <c r="K9474" s="13">
        <f t="shared" si="296"/>
        <v>1990</v>
      </c>
      <c r="L9474" s="1" t="str">
        <f t="shared" ref="L9474:L9537" si="297">IF(AND(B9474&gt;2011),1,"")</f>
        <v/>
      </c>
    </row>
    <row r="9475" spans="1:12" ht="13.8" customHeight="1" x14ac:dyDescent="0.3">
      <c r="A9475" t="s">
        <v>151</v>
      </c>
      <c r="B9475">
        <v>2010</v>
      </c>
      <c r="C9475" s="10">
        <v>28</v>
      </c>
      <c r="D9475">
        <v>0</v>
      </c>
      <c r="E9475">
        <v>28</v>
      </c>
      <c r="F9475">
        <v>0</v>
      </c>
      <c r="G9475">
        <v>0</v>
      </c>
      <c r="H9475">
        <v>0</v>
      </c>
      <c r="I9475">
        <v>0.54</v>
      </c>
      <c r="J9475" s="10">
        <v>0</v>
      </c>
      <c r="K9475" s="13">
        <f t="shared" si="296"/>
        <v>1990</v>
      </c>
      <c r="L9475" s="1" t="str">
        <f t="shared" si="297"/>
        <v/>
      </c>
    </row>
    <row r="9476" spans="1:12" ht="13.8" customHeight="1" x14ac:dyDescent="0.3">
      <c r="A9476" t="s">
        <v>151</v>
      </c>
      <c r="B9476">
        <v>2011</v>
      </c>
      <c r="C9476" s="10">
        <v>28</v>
      </c>
      <c r="D9476">
        <v>0</v>
      </c>
      <c r="E9476">
        <v>28</v>
      </c>
      <c r="F9476">
        <v>0</v>
      </c>
      <c r="G9476">
        <v>0</v>
      </c>
      <c r="H9476">
        <v>0</v>
      </c>
      <c r="I9476">
        <v>0.54</v>
      </c>
      <c r="J9476" s="10">
        <v>0</v>
      </c>
      <c r="K9476" s="13">
        <f t="shared" si="296"/>
        <v>1990</v>
      </c>
      <c r="L9476" s="1" t="str">
        <f t="shared" si="297"/>
        <v/>
      </c>
    </row>
    <row r="9477" spans="1:12" ht="13.8" customHeight="1" x14ac:dyDescent="0.3">
      <c r="A9477" t="s">
        <v>151</v>
      </c>
      <c r="B9477">
        <v>2012</v>
      </c>
      <c r="C9477" s="10">
        <v>28</v>
      </c>
      <c r="D9477">
        <v>0</v>
      </c>
      <c r="E9477">
        <v>28</v>
      </c>
      <c r="F9477">
        <v>0</v>
      </c>
      <c r="G9477">
        <v>0</v>
      </c>
      <c r="H9477">
        <v>0</v>
      </c>
      <c r="I9477">
        <v>0.52</v>
      </c>
      <c r="J9477" s="10">
        <v>0</v>
      </c>
      <c r="K9477" s="13">
        <f t="shared" si="296"/>
        <v>1990</v>
      </c>
      <c r="L9477" s="1">
        <f t="shared" si="297"/>
        <v>1</v>
      </c>
    </row>
    <row r="9478" spans="1:12" ht="13.8" customHeight="1" x14ac:dyDescent="0.3">
      <c r="A9478" t="s">
        <v>151</v>
      </c>
      <c r="B9478">
        <v>2013</v>
      </c>
      <c r="C9478" s="10">
        <v>28</v>
      </c>
      <c r="D9478">
        <v>0</v>
      </c>
      <c r="E9478">
        <v>28</v>
      </c>
      <c r="F9478">
        <v>0</v>
      </c>
      <c r="G9478">
        <v>0</v>
      </c>
      <c r="H9478">
        <v>0</v>
      </c>
      <c r="I9478">
        <v>0.54</v>
      </c>
      <c r="J9478" s="10">
        <v>0</v>
      </c>
      <c r="K9478" s="13">
        <f t="shared" si="296"/>
        <v>1990</v>
      </c>
      <c r="L9478" s="1">
        <f t="shared" si="297"/>
        <v>1</v>
      </c>
    </row>
    <row r="9479" spans="1:12" ht="13.8" customHeight="1" x14ac:dyDescent="0.3">
      <c r="A9479" t="s">
        <v>151</v>
      </c>
      <c r="B9479">
        <v>2014</v>
      </c>
      <c r="C9479" s="10">
        <v>28</v>
      </c>
      <c r="D9479">
        <v>0</v>
      </c>
      <c r="E9479">
        <v>28</v>
      </c>
      <c r="F9479">
        <v>0</v>
      </c>
      <c r="G9479">
        <v>0</v>
      </c>
      <c r="H9479">
        <v>0</v>
      </c>
      <c r="I9479">
        <v>0.52</v>
      </c>
      <c r="J9479" s="10">
        <v>0</v>
      </c>
      <c r="K9479" s="13">
        <f t="shared" si="296"/>
        <v>1990</v>
      </c>
      <c r="L9479" s="1">
        <f t="shared" si="297"/>
        <v>1</v>
      </c>
    </row>
    <row r="9480" spans="1:12" ht="13.8" customHeight="1" x14ac:dyDescent="0.3">
      <c r="A9480" t="s">
        <v>152</v>
      </c>
      <c r="B9480">
        <v>1950</v>
      </c>
      <c r="C9480" s="10">
        <v>15</v>
      </c>
      <c r="D9480">
        <v>0</v>
      </c>
      <c r="E9480">
        <v>15</v>
      </c>
      <c r="F9480">
        <v>0</v>
      </c>
      <c r="G9480">
        <v>0</v>
      </c>
      <c r="H9480">
        <v>0</v>
      </c>
      <c r="I9480">
        <v>7.0000000000000007E-2</v>
      </c>
      <c r="J9480" s="10">
        <v>0</v>
      </c>
      <c r="K9480" s="13">
        <f t="shared" ref="K9480:K9543" si="298">IF(B9480&lt;1990,IF(B9480&lt;1959,1958,1989),1990)</f>
        <v>1958</v>
      </c>
      <c r="L9480" s="1" t="str">
        <f t="shared" si="297"/>
        <v/>
      </c>
    </row>
    <row r="9481" spans="1:12" ht="13.8" customHeight="1" x14ac:dyDescent="0.3">
      <c r="A9481" t="s">
        <v>152</v>
      </c>
      <c r="B9481">
        <v>1951</v>
      </c>
      <c r="C9481" s="10">
        <v>22</v>
      </c>
      <c r="D9481">
        <v>0</v>
      </c>
      <c r="E9481">
        <v>22</v>
      </c>
      <c r="F9481">
        <v>0</v>
      </c>
      <c r="G9481">
        <v>0</v>
      </c>
      <c r="H9481">
        <v>0</v>
      </c>
      <c r="I9481">
        <v>0.1</v>
      </c>
      <c r="J9481" s="10">
        <v>0</v>
      </c>
      <c r="K9481" s="13">
        <f t="shared" si="298"/>
        <v>1958</v>
      </c>
      <c r="L9481" s="1" t="str">
        <f t="shared" si="297"/>
        <v/>
      </c>
    </row>
    <row r="9482" spans="1:12" ht="13.8" customHeight="1" x14ac:dyDescent="0.3">
      <c r="A9482" t="s">
        <v>152</v>
      </c>
      <c r="B9482">
        <v>1952</v>
      </c>
      <c r="C9482" s="10">
        <v>25</v>
      </c>
      <c r="D9482">
        <v>0</v>
      </c>
      <c r="E9482">
        <v>25</v>
      </c>
      <c r="F9482">
        <v>0</v>
      </c>
      <c r="G9482">
        <v>0</v>
      </c>
      <c r="H9482">
        <v>0</v>
      </c>
      <c r="I9482">
        <v>0.11</v>
      </c>
      <c r="J9482" s="10">
        <v>0</v>
      </c>
      <c r="K9482" s="13">
        <f t="shared" si="298"/>
        <v>1958</v>
      </c>
      <c r="L9482" s="1" t="str">
        <f t="shared" si="297"/>
        <v/>
      </c>
    </row>
    <row r="9483" spans="1:12" ht="13.8" customHeight="1" x14ac:dyDescent="0.3">
      <c r="A9483" t="s">
        <v>152</v>
      </c>
      <c r="B9483">
        <v>1953</v>
      </c>
      <c r="C9483" s="10">
        <v>25</v>
      </c>
      <c r="D9483">
        <v>0</v>
      </c>
      <c r="E9483">
        <v>25</v>
      </c>
      <c r="F9483">
        <v>0</v>
      </c>
      <c r="G9483">
        <v>0</v>
      </c>
      <c r="H9483">
        <v>0</v>
      </c>
      <c r="I9483">
        <v>0.11</v>
      </c>
      <c r="J9483" s="10">
        <v>0</v>
      </c>
      <c r="K9483" s="13">
        <f t="shared" si="298"/>
        <v>1958</v>
      </c>
      <c r="L9483" s="1" t="str">
        <f t="shared" si="297"/>
        <v/>
      </c>
    </row>
    <row r="9484" spans="1:12" ht="13.8" customHeight="1" x14ac:dyDescent="0.3">
      <c r="A9484" t="s">
        <v>152</v>
      </c>
      <c r="B9484">
        <v>1954</v>
      </c>
      <c r="C9484" s="10">
        <v>25</v>
      </c>
      <c r="D9484">
        <v>0</v>
      </c>
      <c r="E9484">
        <v>25</v>
      </c>
      <c r="F9484">
        <v>0</v>
      </c>
      <c r="G9484">
        <v>0</v>
      </c>
      <c r="H9484">
        <v>0</v>
      </c>
      <c r="I9484">
        <v>0.1</v>
      </c>
      <c r="J9484" s="10">
        <v>0</v>
      </c>
      <c r="K9484" s="13">
        <f t="shared" si="298"/>
        <v>1958</v>
      </c>
      <c r="L9484" s="1" t="str">
        <f t="shared" si="297"/>
        <v/>
      </c>
    </row>
    <row r="9485" spans="1:12" ht="13.8" customHeight="1" x14ac:dyDescent="0.3">
      <c r="A9485" t="s">
        <v>152</v>
      </c>
      <c r="B9485">
        <v>1955</v>
      </c>
      <c r="C9485" s="10">
        <v>31</v>
      </c>
      <c r="D9485">
        <v>0</v>
      </c>
      <c r="E9485">
        <v>31</v>
      </c>
      <c r="F9485">
        <v>0</v>
      </c>
      <c r="G9485">
        <v>0</v>
      </c>
      <c r="H9485">
        <v>0</v>
      </c>
      <c r="I9485">
        <v>0.13</v>
      </c>
      <c r="J9485" s="10">
        <v>0</v>
      </c>
      <c r="K9485" s="13">
        <f t="shared" si="298"/>
        <v>1958</v>
      </c>
      <c r="L9485" s="1" t="str">
        <f t="shared" si="297"/>
        <v/>
      </c>
    </row>
    <row r="9486" spans="1:12" ht="13.8" customHeight="1" x14ac:dyDescent="0.3">
      <c r="A9486" t="s">
        <v>152</v>
      </c>
      <c r="B9486">
        <v>1956</v>
      </c>
      <c r="C9486" s="10">
        <v>32</v>
      </c>
      <c r="D9486">
        <v>0</v>
      </c>
      <c r="E9486">
        <v>32</v>
      </c>
      <c r="F9486">
        <v>0</v>
      </c>
      <c r="G9486">
        <v>0</v>
      </c>
      <c r="H9486">
        <v>0</v>
      </c>
      <c r="I9486">
        <v>0.13</v>
      </c>
      <c r="J9486" s="10">
        <v>0</v>
      </c>
      <c r="K9486" s="13">
        <f t="shared" si="298"/>
        <v>1958</v>
      </c>
      <c r="L9486" s="1" t="str">
        <f t="shared" si="297"/>
        <v/>
      </c>
    </row>
    <row r="9487" spans="1:12" ht="13.8" customHeight="1" x14ac:dyDescent="0.3">
      <c r="A9487" t="s">
        <v>152</v>
      </c>
      <c r="B9487">
        <v>1957</v>
      </c>
      <c r="C9487" s="10">
        <v>44</v>
      </c>
      <c r="D9487">
        <v>0</v>
      </c>
      <c r="E9487">
        <v>44</v>
      </c>
      <c r="F9487">
        <v>0</v>
      </c>
      <c r="G9487">
        <v>0</v>
      </c>
      <c r="H9487">
        <v>0</v>
      </c>
      <c r="I9487">
        <v>0.17</v>
      </c>
      <c r="J9487" s="10">
        <v>0</v>
      </c>
      <c r="K9487" s="13">
        <f t="shared" si="298"/>
        <v>1958</v>
      </c>
      <c r="L9487" s="1" t="str">
        <f t="shared" si="297"/>
        <v/>
      </c>
    </row>
    <row r="9488" spans="1:12" ht="13.8" customHeight="1" x14ac:dyDescent="0.3">
      <c r="A9488" t="s">
        <v>152</v>
      </c>
      <c r="B9488">
        <v>1958</v>
      </c>
      <c r="C9488" s="10">
        <v>39</v>
      </c>
      <c r="D9488">
        <v>0</v>
      </c>
      <c r="E9488">
        <v>39</v>
      </c>
      <c r="F9488">
        <v>0</v>
      </c>
      <c r="G9488">
        <v>0</v>
      </c>
      <c r="H9488">
        <v>0</v>
      </c>
      <c r="I9488">
        <v>0.15</v>
      </c>
      <c r="J9488" s="10">
        <v>0</v>
      </c>
      <c r="K9488" s="13">
        <f t="shared" si="298"/>
        <v>1958</v>
      </c>
      <c r="L9488" s="1" t="str">
        <f t="shared" si="297"/>
        <v/>
      </c>
    </row>
    <row r="9489" spans="1:12" ht="13.8" customHeight="1" x14ac:dyDescent="0.3">
      <c r="A9489" t="s">
        <v>152</v>
      </c>
      <c r="B9489">
        <v>1959</v>
      </c>
      <c r="C9489" s="10">
        <v>45</v>
      </c>
      <c r="D9489">
        <v>0</v>
      </c>
      <c r="E9489">
        <v>45</v>
      </c>
      <c r="F9489">
        <v>0</v>
      </c>
      <c r="G9489">
        <v>0</v>
      </c>
      <c r="H9489">
        <v>0</v>
      </c>
      <c r="I9489">
        <v>0.16</v>
      </c>
      <c r="J9489" s="10">
        <v>0</v>
      </c>
      <c r="K9489" s="13">
        <f t="shared" si="298"/>
        <v>1989</v>
      </c>
      <c r="L9489" s="1" t="str">
        <f t="shared" si="297"/>
        <v/>
      </c>
    </row>
    <row r="9490" spans="1:12" ht="13.8" customHeight="1" x14ac:dyDescent="0.3">
      <c r="A9490" t="s">
        <v>152</v>
      </c>
      <c r="B9490">
        <v>1960</v>
      </c>
      <c r="C9490" s="10">
        <v>46</v>
      </c>
      <c r="D9490">
        <v>0</v>
      </c>
      <c r="E9490">
        <v>46</v>
      </c>
      <c r="F9490">
        <v>0</v>
      </c>
      <c r="G9490">
        <v>0</v>
      </c>
      <c r="H9490">
        <v>0</v>
      </c>
      <c r="I9490">
        <v>0.16</v>
      </c>
      <c r="J9490" s="10">
        <v>0</v>
      </c>
      <c r="K9490" s="13">
        <f t="shared" si="298"/>
        <v>1989</v>
      </c>
      <c r="L9490" s="1" t="str">
        <f t="shared" si="297"/>
        <v/>
      </c>
    </row>
    <row r="9491" spans="1:12" ht="13.8" customHeight="1" x14ac:dyDescent="0.3">
      <c r="A9491" t="s">
        <v>152</v>
      </c>
      <c r="B9491">
        <v>1961</v>
      </c>
      <c r="C9491" s="10">
        <v>47</v>
      </c>
      <c r="D9491">
        <v>0</v>
      </c>
      <c r="E9491">
        <v>47</v>
      </c>
      <c r="F9491">
        <v>0</v>
      </c>
      <c r="G9491">
        <v>0</v>
      </c>
      <c r="H9491">
        <v>0</v>
      </c>
      <c r="I9491">
        <v>0.16</v>
      </c>
      <c r="J9491" s="10">
        <v>0</v>
      </c>
      <c r="K9491" s="13">
        <f t="shared" si="298"/>
        <v>1989</v>
      </c>
      <c r="L9491" s="1" t="str">
        <f t="shared" si="297"/>
        <v/>
      </c>
    </row>
    <row r="9492" spans="1:12" ht="13.8" customHeight="1" x14ac:dyDescent="0.3">
      <c r="A9492" t="s">
        <v>152</v>
      </c>
      <c r="B9492">
        <v>1962</v>
      </c>
      <c r="C9492" s="10">
        <v>47</v>
      </c>
      <c r="D9492">
        <v>0</v>
      </c>
      <c r="E9492">
        <v>47</v>
      </c>
      <c r="F9492">
        <v>0</v>
      </c>
      <c r="G9492">
        <v>0</v>
      </c>
      <c r="H9492">
        <v>0</v>
      </c>
      <c r="I9492">
        <v>0.16</v>
      </c>
      <c r="J9492" s="10">
        <v>0</v>
      </c>
      <c r="K9492" s="13">
        <f t="shared" si="298"/>
        <v>1989</v>
      </c>
      <c r="L9492" s="1" t="str">
        <f t="shared" si="297"/>
        <v/>
      </c>
    </row>
    <row r="9493" spans="1:12" ht="13.8" customHeight="1" x14ac:dyDescent="0.3">
      <c r="A9493" t="s">
        <v>152</v>
      </c>
      <c r="B9493">
        <v>1963</v>
      </c>
      <c r="C9493" s="10">
        <v>57</v>
      </c>
      <c r="D9493">
        <v>0</v>
      </c>
      <c r="E9493">
        <v>57</v>
      </c>
      <c r="F9493">
        <v>0</v>
      </c>
      <c r="G9493">
        <v>0</v>
      </c>
      <c r="H9493">
        <v>0</v>
      </c>
      <c r="I9493">
        <v>0.19</v>
      </c>
      <c r="J9493" s="10">
        <v>0</v>
      </c>
      <c r="K9493" s="13">
        <f t="shared" si="298"/>
        <v>1989</v>
      </c>
      <c r="L9493" s="1" t="str">
        <f t="shared" si="297"/>
        <v/>
      </c>
    </row>
    <row r="9494" spans="1:12" ht="13.8" customHeight="1" x14ac:dyDescent="0.3">
      <c r="A9494" t="s">
        <v>152</v>
      </c>
      <c r="B9494">
        <v>1964</v>
      </c>
      <c r="C9494" s="10">
        <v>64</v>
      </c>
      <c r="D9494">
        <v>0</v>
      </c>
      <c r="E9494">
        <v>64</v>
      </c>
      <c r="F9494">
        <v>0</v>
      </c>
      <c r="G9494">
        <v>0</v>
      </c>
      <c r="H9494">
        <v>0</v>
      </c>
      <c r="I9494">
        <v>0.21</v>
      </c>
      <c r="J9494" s="10">
        <v>0</v>
      </c>
      <c r="K9494" s="13">
        <f t="shared" si="298"/>
        <v>1989</v>
      </c>
      <c r="L9494" s="1" t="str">
        <f t="shared" si="297"/>
        <v/>
      </c>
    </row>
    <row r="9495" spans="1:12" ht="13.8" customHeight="1" x14ac:dyDescent="0.3">
      <c r="A9495" t="s">
        <v>152</v>
      </c>
      <c r="B9495">
        <v>1965</v>
      </c>
      <c r="C9495" s="10">
        <v>67</v>
      </c>
      <c r="D9495">
        <v>0</v>
      </c>
      <c r="E9495">
        <v>67</v>
      </c>
      <c r="F9495">
        <v>0</v>
      </c>
      <c r="G9495">
        <v>0</v>
      </c>
      <c r="H9495">
        <v>0</v>
      </c>
      <c r="I9495">
        <v>0.22</v>
      </c>
      <c r="J9495" s="10">
        <v>0</v>
      </c>
      <c r="K9495" s="13">
        <f t="shared" si="298"/>
        <v>1989</v>
      </c>
      <c r="L9495" s="1" t="str">
        <f t="shared" si="297"/>
        <v/>
      </c>
    </row>
    <row r="9496" spans="1:12" ht="13.8" customHeight="1" x14ac:dyDescent="0.3">
      <c r="A9496" t="s">
        <v>152</v>
      </c>
      <c r="B9496">
        <v>1966</v>
      </c>
      <c r="C9496" s="10">
        <v>74</v>
      </c>
      <c r="D9496">
        <v>0</v>
      </c>
      <c r="E9496">
        <v>74</v>
      </c>
      <c r="F9496">
        <v>0</v>
      </c>
      <c r="G9496">
        <v>0</v>
      </c>
      <c r="H9496">
        <v>0</v>
      </c>
      <c r="I9496">
        <v>0.23</v>
      </c>
      <c r="J9496" s="10">
        <v>0</v>
      </c>
      <c r="K9496" s="13">
        <f t="shared" si="298"/>
        <v>1989</v>
      </c>
      <c r="L9496" s="1" t="str">
        <f t="shared" si="297"/>
        <v/>
      </c>
    </row>
    <row r="9497" spans="1:12" ht="13.8" customHeight="1" x14ac:dyDescent="0.3">
      <c r="A9497" t="s">
        <v>152</v>
      </c>
      <c r="B9497">
        <v>1967</v>
      </c>
      <c r="C9497" s="10">
        <v>81</v>
      </c>
      <c r="D9497">
        <v>0</v>
      </c>
      <c r="E9497">
        <v>81</v>
      </c>
      <c r="F9497">
        <v>0</v>
      </c>
      <c r="G9497">
        <v>0</v>
      </c>
      <c r="H9497">
        <v>0</v>
      </c>
      <c r="I9497">
        <v>0.25</v>
      </c>
      <c r="J9497" s="10">
        <v>0</v>
      </c>
      <c r="K9497" s="13">
        <f t="shared" si="298"/>
        <v>1989</v>
      </c>
      <c r="L9497" s="1" t="str">
        <f t="shared" si="297"/>
        <v/>
      </c>
    </row>
    <row r="9498" spans="1:12" ht="13.8" customHeight="1" x14ac:dyDescent="0.3">
      <c r="A9498" t="s">
        <v>152</v>
      </c>
      <c r="B9498">
        <v>1968</v>
      </c>
      <c r="C9498" s="10">
        <v>84</v>
      </c>
      <c r="D9498">
        <v>0</v>
      </c>
      <c r="E9498">
        <v>84</v>
      </c>
      <c r="F9498">
        <v>0</v>
      </c>
      <c r="G9498">
        <v>0</v>
      </c>
      <c r="H9498">
        <v>0</v>
      </c>
      <c r="I9498">
        <v>0.26</v>
      </c>
      <c r="J9498" s="10">
        <v>0</v>
      </c>
      <c r="K9498" s="13">
        <f t="shared" si="298"/>
        <v>1989</v>
      </c>
      <c r="L9498" s="1" t="str">
        <f t="shared" si="297"/>
        <v/>
      </c>
    </row>
    <row r="9499" spans="1:12" ht="13.8" customHeight="1" x14ac:dyDescent="0.3">
      <c r="A9499" t="s">
        <v>152</v>
      </c>
      <c r="B9499">
        <v>1969</v>
      </c>
      <c r="C9499" s="10">
        <v>90</v>
      </c>
      <c r="D9499">
        <v>0</v>
      </c>
      <c r="E9499">
        <v>90</v>
      </c>
      <c r="F9499">
        <v>0</v>
      </c>
      <c r="G9499">
        <v>0</v>
      </c>
      <c r="H9499">
        <v>0</v>
      </c>
      <c r="I9499">
        <v>0.28000000000000003</v>
      </c>
      <c r="J9499" s="10">
        <v>0</v>
      </c>
      <c r="K9499" s="13">
        <f t="shared" si="298"/>
        <v>1989</v>
      </c>
      <c r="L9499" s="1" t="str">
        <f t="shared" si="297"/>
        <v/>
      </c>
    </row>
    <row r="9500" spans="1:12" ht="13.8" customHeight="1" x14ac:dyDescent="0.3">
      <c r="A9500" t="s">
        <v>152</v>
      </c>
      <c r="B9500">
        <v>1970</v>
      </c>
      <c r="C9500" s="10">
        <v>99</v>
      </c>
      <c r="D9500">
        <v>0</v>
      </c>
      <c r="E9500">
        <v>99</v>
      </c>
      <c r="F9500">
        <v>0</v>
      </c>
      <c r="G9500">
        <v>0</v>
      </c>
      <c r="H9500">
        <v>0</v>
      </c>
      <c r="I9500">
        <v>0.3</v>
      </c>
      <c r="J9500" s="10">
        <v>0</v>
      </c>
      <c r="K9500" s="13">
        <f t="shared" si="298"/>
        <v>1989</v>
      </c>
      <c r="L9500" s="1" t="str">
        <f t="shared" si="297"/>
        <v/>
      </c>
    </row>
    <row r="9501" spans="1:12" ht="13.8" customHeight="1" x14ac:dyDescent="0.3">
      <c r="A9501" t="s">
        <v>152</v>
      </c>
      <c r="B9501">
        <v>1971</v>
      </c>
      <c r="C9501" s="10">
        <v>146</v>
      </c>
      <c r="D9501">
        <v>0</v>
      </c>
      <c r="E9501">
        <v>146</v>
      </c>
      <c r="F9501">
        <v>0</v>
      </c>
      <c r="G9501">
        <v>0</v>
      </c>
      <c r="H9501">
        <v>0</v>
      </c>
      <c r="I9501">
        <v>0.45</v>
      </c>
      <c r="J9501" s="10">
        <v>0</v>
      </c>
      <c r="K9501" s="13">
        <f t="shared" si="298"/>
        <v>1989</v>
      </c>
      <c r="L9501" s="1" t="str">
        <f t="shared" si="297"/>
        <v/>
      </c>
    </row>
    <row r="9502" spans="1:12" ht="13.8" customHeight="1" x14ac:dyDescent="0.3">
      <c r="A9502" t="s">
        <v>152</v>
      </c>
      <c r="B9502">
        <v>1972</v>
      </c>
      <c r="C9502" s="10">
        <v>214</v>
      </c>
      <c r="D9502">
        <v>0</v>
      </c>
      <c r="E9502">
        <v>214</v>
      </c>
      <c r="F9502">
        <v>0</v>
      </c>
      <c r="G9502">
        <v>0</v>
      </c>
      <c r="H9502">
        <v>0</v>
      </c>
      <c r="I9502">
        <v>0.65</v>
      </c>
      <c r="J9502" s="10">
        <v>0</v>
      </c>
      <c r="K9502" s="13">
        <f t="shared" si="298"/>
        <v>1989</v>
      </c>
      <c r="L9502" s="1" t="str">
        <f t="shared" si="297"/>
        <v/>
      </c>
    </row>
    <row r="9503" spans="1:12" ht="13.8" customHeight="1" x14ac:dyDescent="0.3">
      <c r="A9503" t="s">
        <v>152</v>
      </c>
      <c r="B9503">
        <v>1973</v>
      </c>
      <c r="C9503" s="10">
        <v>259</v>
      </c>
      <c r="D9503">
        <v>0</v>
      </c>
      <c r="E9503">
        <v>259</v>
      </c>
      <c r="F9503">
        <v>0</v>
      </c>
      <c r="G9503">
        <v>0</v>
      </c>
      <c r="H9503">
        <v>0</v>
      </c>
      <c r="I9503">
        <v>0.79</v>
      </c>
      <c r="J9503" s="10">
        <v>77</v>
      </c>
      <c r="K9503" s="13">
        <f t="shared" si="298"/>
        <v>1989</v>
      </c>
      <c r="L9503" s="1" t="str">
        <f t="shared" si="297"/>
        <v/>
      </c>
    </row>
    <row r="9504" spans="1:12" ht="13.8" customHeight="1" x14ac:dyDescent="0.3">
      <c r="A9504" t="s">
        <v>152</v>
      </c>
      <c r="B9504">
        <v>1974</v>
      </c>
      <c r="C9504" s="10">
        <v>284</v>
      </c>
      <c r="D9504">
        <v>0</v>
      </c>
      <c r="E9504">
        <v>284</v>
      </c>
      <c r="F9504">
        <v>0</v>
      </c>
      <c r="G9504">
        <v>0</v>
      </c>
      <c r="H9504">
        <v>0</v>
      </c>
      <c r="I9504">
        <v>0.86</v>
      </c>
      <c r="J9504" s="10">
        <v>51</v>
      </c>
      <c r="K9504" s="13">
        <f t="shared" si="298"/>
        <v>1989</v>
      </c>
      <c r="L9504" s="1" t="str">
        <f t="shared" si="297"/>
        <v/>
      </c>
    </row>
    <row r="9505" spans="1:12" ht="13.8" customHeight="1" x14ac:dyDescent="0.3">
      <c r="A9505" t="s">
        <v>152</v>
      </c>
      <c r="B9505">
        <v>1975</v>
      </c>
      <c r="C9505" s="10">
        <v>246</v>
      </c>
      <c r="D9505">
        <v>0</v>
      </c>
      <c r="E9505">
        <v>246</v>
      </c>
      <c r="F9505">
        <v>0</v>
      </c>
      <c r="G9505">
        <v>0</v>
      </c>
      <c r="H9505">
        <v>0</v>
      </c>
      <c r="I9505">
        <v>0.75</v>
      </c>
      <c r="J9505" s="10">
        <v>38</v>
      </c>
      <c r="K9505" s="13">
        <f t="shared" si="298"/>
        <v>1989</v>
      </c>
      <c r="L9505" s="1" t="str">
        <f t="shared" si="297"/>
        <v/>
      </c>
    </row>
    <row r="9506" spans="1:12" ht="13.8" customHeight="1" x14ac:dyDescent="0.3">
      <c r="A9506" t="s">
        <v>152</v>
      </c>
      <c r="B9506">
        <v>1976</v>
      </c>
      <c r="C9506" s="10">
        <v>232</v>
      </c>
      <c r="D9506">
        <v>0</v>
      </c>
      <c r="E9506">
        <v>232</v>
      </c>
      <c r="F9506">
        <v>0</v>
      </c>
      <c r="G9506">
        <v>0</v>
      </c>
      <c r="H9506">
        <v>0</v>
      </c>
      <c r="I9506">
        <v>0.71</v>
      </c>
      <c r="J9506" s="10">
        <v>26</v>
      </c>
      <c r="K9506" s="13">
        <f t="shared" si="298"/>
        <v>1989</v>
      </c>
      <c r="L9506" s="1" t="str">
        <f t="shared" si="297"/>
        <v/>
      </c>
    </row>
    <row r="9507" spans="1:12" ht="13.8" customHeight="1" x14ac:dyDescent="0.3">
      <c r="A9507" t="s">
        <v>152</v>
      </c>
      <c r="B9507">
        <v>1977</v>
      </c>
      <c r="C9507" s="10">
        <v>233</v>
      </c>
      <c r="D9507">
        <v>0</v>
      </c>
      <c r="E9507">
        <v>233</v>
      </c>
      <c r="F9507">
        <v>0</v>
      </c>
      <c r="G9507">
        <v>0</v>
      </c>
      <c r="H9507">
        <v>0</v>
      </c>
      <c r="I9507">
        <v>0.71</v>
      </c>
      <c r="J9507" s="10">
        <v>26</v>
      </c>
      <c r="K9507" s="13">
        <f t="shared" si="298"/>
        <v>1989</v>
      </c>
      <c r="L9507" s="1" t="str">
        <f t="shared" si="297"/>
        <v/>
      </c>
    </row>
    <row r="9508" spans="1:12" ht="13.8" customHeight="1" x14ac:dyDescent="0.3">
      <c r="A9508" t="s">
        <v>152</v>
      </c>
      <c r="B9508">
        <v>1978</v>
      </c>
      <c r="C9508" s="10">
        <v>199</v>
      </c>
      <c r="D9508">
        <v>0</v>
      </c>
      <c r="E9508">
        <v>199</v>
      </c>
      <c r="F9508">
        <v>0</v>
      </c>
      <c r="G9508">
        <v>0</v>
      </c>
      <c r="H9508">
        <v>0</v>
      </c>
      <c r="I9508">
        <v>0.61</v>
      </c>
      <c r="J9508" s="10">
        <v>26</v>
      </c>
      <c r="K9508" s="13">
        <f t="shared" si="298"/>
        <v>1989</v>
      </c>
      <c r="L9508" s="1" t="str">
        <f t="shared" si="297"/>
        <v/>
      </c>
    </row>
    <row r="9509" spans="1:12" ht="13.8" customHeight="1" x14ac:dyDescent="0.3">
      <c r="A9509" t="s">
        <v>152</v>
      </c>
      <c r="B9509">
        <v>1979</v>
      </c>
      <c r="C9509" s="10">
        <v>194</v>
      </c>
      <c r="D9509">
        <v>0</v>
      </c>
      <c r="E9509">
        <v>194</v>
      </c>
      <c r="F9509">
        <v>0</v>
      </c>
      <c r="G9509">
        <v>0</v>
      </c>
      <c r="H9509">
        <v>0</v>
      </c>
      <c r="I9509">
        <v>0.6</v>
      </c>
      <c r="J9509" s="10">
        <v>26</v>
      </c>
      <c r="K9509" s="13">
        <f t="shared" si="298"/>
        <v>1989</v>
      </c>
      <c r="L9509" s="1" t="str">
        <f t="shared" si="297"/>
        <v/>
      </c>
    </row>
    <row r="9510" spans="1:12" ht="13.8" customHeight="1" x14ac:dyDescent="0.3">
      <c r="A9510" t="s">
        <v>152</v>
      </c>
      <c r="B9510">
        <v>1980</v>
      </c>
      <c r="C9510" s="10">
        <v>213</v>
      </c>
      <c r="D9510">
        <v>0</v>
      </c>
      <c r="E9510">
        <v>189</v>
      </c>
      <c r="F9510">
        <v>0</v>
      </c>
      <c r="G9510">
        <v>24</v>
      </c>
      <c r="H9510">
        <v>0</v>
      </c>
      <c r="I9510">
        <v>0.65</v>
      </c>
      <c r="J9510" s="10">
        <v>17</v>
      </c>
      <c r="K9510" s="13">
        <f t="shared" si="298"/>
        <v>1989</v>
      </c>
      <c r="L9510" s="1" t="str">
        <f t="shared" si="297"/>
        <v/>
      </c>
    </row>
    <row r="9511" spans="1:12" ht="13.8" customHeight="1" x14ac:dyDescent="0.3">
      <c r="A9511" t="s">
        <v>152</v>
      </c>
      <c r="B9511">
        <v>1981</v>
      </c>
      <c r="C9511" s="10">
        <v>215</v>
      </c>
      <c r="D9511">
        <v>0</v>
      </c>
      <c r="E9511">
        <v>191</v>
      </c>
      <c r="F9511">
        <v>0</v>
      </c>
      <c r="G9511">
        <v>24</v>
      </c>
      <c r="H9511">
        <v>0</v>
      </c>
      <c r="I9511">
        <v>0.66</v>
      </c>
      <c r="J9511" s="10">
        <v>13</v>
      </c>
      <c r="K9511" s="13">
        <f t="shared" si="298"/>
        <v>1989</v>
      </c>
      <c r="L9511" s="1" t="str">
        <f t="shared" si="297"/>
        <v/>
      </c>
    </row>
    <row r="9512" spans="1:12" ht="13.8" customHeight="1" x14ac:dyDescent="0.3">
      <c r="A9512" t="s">
        <v>152</v>
      </c>
      <c r="B9512">
        <v>1982</v>
      </c>
      <c r="C9512" s="10">
        <v>246</v>
      </c>
      <c r="D9512">
        <v>0</v>
      </c>
      <c r="E9512">
        <v>219</v>
      </c>
      <c r="F9512">
        <v>0</v>
      </c>
      <c r="G9512">
        <v>27</v>
      </c>
      <c r="H9512">
        <v>0</v>
      </c>
      <c r="I9512">
        <v>0.75</v>
      </c>
      <c r="J9512" s="10">
        <v>15</v>
      </c>
      <c r="K9512" s="13">
        <f t="shared" si="298"/>
        <v>1989</v>
      </c>
      <c r="L9512" s="1" t="str">
        <f t="shared" si="297"/>
        <v/>
      </c>
    </row>
    <row r="9513" spans="1:12" ht="13.8" customHeight="1" x14ac:dyDescent="0.3">
      <c r="A9513" t="s">
        <v>152</v>
      </c>
      <c r="B9513">
        <v>1983</v>
      </c>
      <c r="C9513" s="10">
        <v>280</v>
      </c>
      <c r="D9513">
        <v>0</v>
      </c>
      <c r="E9513">
        <v>252</v>
      </c>
      <c r="F9513">
        <v>0</v>
      </c>
      <c r="G9513">
        <v>28</v>
      </c>
      <c r="H9513">
        <v>0</v>
      </c>
      <c r="I9513">
        <v>0.84</v>
      </c>
      <c r="J9513" s="10">
        <v>15</v>
      </c>
      <c r="K9513" s="13">
        <f t="shared" si="298"/>
        <v>1989</v>
      </c>
      <c r="L9513" s="1" t="str">
        <f t="shared" si="297"/>
        <v/>
      </c>
    </row>
    <row r="9514" spans="1:12" ht="13.8" customHeight="1" x14ac:dyDescent="0.3">
      <c r="A9514" t="s">
        <v>152</v>
      </c>
      <c r="B9514">
        <v>1984</v>
      </c>
      <c r="C9514" s="10">
        <v>404</v>
      </c>
      <c r="D9514">
        <v>0</v>
      </c>
      <c r="E9514">
        <v>378</v>
      </c>
      <c r="F9514">
        <v>0</v>
      </c>
      <c r="G9514">
        <v>26</v>
      </c>
      <c r="H9514">
        <v>0</v>
      </c>
      <c r="I9514">
        <v>1.2</v>
      </c>
      <c r="J9514" s="10">
        <v>15</v>
      </c>
      <c r="K9514" s="13">
        <f t="shared" si="298"/>
        <v>1989</v>
      </c>
      <c r="L9514" s="1" t="str">
        <f t="shared" si="297"/>
        <v/>
      </c>
    </row>
    <row r="9515" spans="1:12" ht="13.8" customHeight="1" x14ac:dyDescent="0.3">
      <c r="A9515" t="s">
        <v>152</v>
      </c>
      <c r="B9515">
        <v>1985</v>
      </c>
      <c r="C9515" s="10">
        <v>330</v>
      </c>
      <c r="D9515">
        <v>0</v>
      </c>
      <c r="E9515">
        <v>303</v>
      </c>
      <c r="F9515">
        <v>0</v>
      </c>
      <c r="G9515">
        <v>27</v>
      </c>
      <c r="H9515">
        <v>0</v>
      </c>
      <c r="I9515">
        <v>0.97</v>
      </c>
      <c r="J9515" s="10">
        <v>15</v>
      </c>
      <c r="K9515" s="13">
        <f t="shared" si="298"/>
        <v>1989</v>
      </c>
      <c r="L9515" s="1" t="str">
        <f t="shared" si="297"/>
        <v/>
      </c>
    </row>
    <row r="9516" spans="1:12" ht="13.8" customHeight="1" x14ac:dyDescent="0.3">
      <c r="A9516" t="s">
        <v>152</v>
      </c>
      <c r="B9516">
        <v>1986</v>
      </c>
      <c r="C9516" s="10">
        <v>374</v>
      </c>
      <c r="D9516">
        <v>0</v>
      </c>
      <c r="E9516">
        <v>347</v>
      </c>
      <c r="F9516">
        <v>0</v>
      </c>
      <c r="G9516">
        <v>27</v>
      </c>
      <c r="H9516">
        <v>0</v>
      </c>
      <c r="I9516">
        <v>1.08</v>
      </c>
      <c r="J9516" s="10">
        <v>9</v>
      </c>
      <c r="K9516" s="13">
        <f t="shared" si="298"/>
        <v>1989</v>
      </c>
      <c r="L9516" s="1" t="str">
        <f t="shared" si="297"/>
        <v/>
      </c>
    </row>
    <row r="9517" spans="1:12" ht="13.8" customHeight="1" x14ac:dyDescent="0.3">
      <c r="A9517" t="s">
        <v>152</v>
      </c>
      <c r="B9517">
        <v>1987</v>
      </c>
      <c r="C9517" s="10">
        <v>448</v>
      </c>
      <c r="D9517">
        <v>0</v>
      </c>
      <c r="E9517">
        <v>421</v>
      </c>
      <c r="F9517">
        <v>0</v>
      </c>
      <c r="G9517">
        <v>27</v>
      </c>
      <c r="H9517">
        <v>0</v>
      </c>
      <c r="I9517">
        <v>1.29</v>
      </c>
      <c r="J9517" s="10">
        <v>10</v>
      </c>
      <c r="K9517" s="13">
        <f t="shared" si="298"/>
        <v>1989</v>
      </c>
      <c r="L9517" s="1" t="str">
        <f t="shared" si="297"/>
        <v/>
      </c>
    </row>
    <row r="9518" spans="1:12" ht="13.8" customHeight="1" x14ac:dyDescent="0.3">
      <c r="A9518" t="s">
        <v>152</v>
      </c>
      <c r="B9518">
        <v>1988</v>
      </c>
      <c r="C9518" s="10">
        <v>472</v>
      </c>
      <c r="D9518">
        <v>0</v>
      </c>
      <c r="E9518">
        <v>445</v>
      </c>
      <c r="F9518">
        <v>0</v>
      </c>
      <c r="G9518">
        <v>27</v>
      </c>
      <c r="H9518">
        <v>0</v>
      </c>
      <c r="I9518">
        <v>1.34</v>
      </c>
      <c r="J9518" s="10">
        <v>9</v>
      </c>
      <c r="K9518" s="13">
        <f t="shared" si="298"/>
        <v>1989</v>
      </c>
      <c r="L9518" s="1" t="str">
        <f t="shared" si="297"/>
        <v/>
      </c>
    </row>
    <row r="9519" spans="1:12" ht="13.8" customHeight="1" x14ac:dyDescent="0.3">
      <c r="A9519" t="s">
        <v>152</v>
      </c>
      <c r="B9519">
        <v>1989</v>
      </c>
      <c r="C9519" s="10">
        <v>415</v>
      </c>
      <c r="D9519">
        <v>0</v>
      </c>
      <c r="E9519">
        <v>388</v>
      </c>
      <c r="F9519">
        <v>0</v>
      </c>
      <c r="G9519">
        <v>27</v>
      </c>
      <c r="H9519">
        <v>0</v>
      </c>
      <c r="I9519">
        <v>1.1599999999999999</v>
      </c>
      <c r="J9519" s="10">
        <v>9</v>
      </c>
      <c r="K9519" s="13">
        <f t="shared" si="298"/>
        <v>1989</v>
      </c>
      <c r="L9519" s="1" t="str">
        <f t="shared" si="297"/>
        <v/>
      </c>
    </row>
    <row r="9520" spans="1:12" ht="13.8" customHeight="1" x14ac:dyDescent="0.3">
      <c r="A9520" t="s">
        <v>152</v>
      </c>
      <c r="B9520">
        <v>1990</v>
      </c>
      <c r="C9520" s="10">
        <v>439</v>
      </c>
      <c r="D9520">
        <v>0</v>
      </c>
      <c r="E9520">
        <v>405</v>
      </c>
      <c r="F9520">
        <v>0</v>
      </c>
      <c r="G9520">
        <v>34</v>
      </c>
      <c r="H9520">
        <v>0</v>
      </c>
      <c r="I9520">
        <v>1.22</v>
      </c>
      <c r="J9520" s="10">
        <v>123</v>
      </c>
      <c r="K9520" s="13">
        <f t="shared" si="298"/>
        <v>1990</v>
      </c>
      <c r="L9520" s="1" t="str">
        <f t="shared" si="297"/>
        <v/>
      </c>
    </row>
    <row r="9521" spans="1:12" ht="13.8" customHeight="1" x14ac:dyDescent="0.3">
      <c r="A9521" t="s">
        <v>152</v>
      </c>
      <c r="B9521">
        <v>1991</v>
      </c>
      <c r="C9521" s="10">
        <v>382</v>
      </c>
      <c r="D9521">
        <v>0</v>
      </c>
      <c r="E9521">
        <v>349</v>
      </c>
      <c r="F9521">
        <v>0</v>
      </c>
      <c r="G9521">
        <v>33</v>
      </c>
      <c r="H9521">
        <v>0</v>
      </c>
      <c r="I9521">
        <v>1.06</v>
      </c>
      <c r="J9521" s="10">
        <v>124</v>
      </c>
      <c r="K9521" s="13">
        <f t="shared" si="298"/>
        <v>1990</v>
      </c>
      <c r="L9521" s="1" t="str">
        <f t="shared" si="297"/>
        <v/>
      </c>
    </row>
    <row r="9522" spans="1:12" ht="13.8" customHeight="1" x14ac:dyDescent="0.3">
      <c r="A9522" t="s">
        <v>152</v>
      </c>
      <c r="B9522">
        <v>1992</v>
      </c>
      <c r="C9522" s="10">
        <v>435</v>
      </c>
      <c r="D9522">
        <v>0</v>
      </c>
      <c r="E9522">
        <v>402</v>
      </c>
      <c r="F9522">
        <v>0</v>
      </c>
      <c r="G9522">
        <v>33</v>
      </c>
      <c r="H9522">
        <v>0</v>
      </c>
      <c r="I9522">
        <v>1.2</v>
      </c>
      <c r="J9522" s="10">
        <v>126</v>
      </c>
      <c r="K9522" s="13">
        <f t="shared" si="298"/>
        <v>1990</v>
      </c>
      <c r="L9522" s="1" t="str">
        <f t="shared" si="297"/>
        <v/>
      </c>
    </row>
    <row r="9523" spans="1:12" ht="13.8" customHeight="1" x14ac:dyDescent="0.3">
      <c r="A9523" t="s">
        <v>152</v>
      </c>
      <c r="B9523">
        <v>1993</v>
      </c>
      <c r="C9523" s="10">
        <v>432</v>
      </c>
      <c r="D9523">
        <v>0</v>
      </c>
      <c r="E9523">
        <v>402</v>
      </c>
      <c r="F9523">
        <v>0</v>
      </c>
      <c r="G9523">
        <v>30</v>
      </c>
      <c r="H9523">
        <v>0</v>
      </c>
      <c r="I9523">
        <v>1.18</v>
      </c>
      <c r="J9523" s="10">
        <v>127</v>
      </c>
      <c r="K9523" s="13">
        <f t="shared" si="298"/>
        <v>1990</v>
      </c>
      <c r="L9523" s="1" t="str">
        <f t="shared" si="297"/>
        <v/>
      </c>
    </row>
    <row r="9524" spans="1:12" ht="13.8" customHeight="1" x14ac:dyDescent="0.3">
      <c r="A9524" t="s">
        <v>152</v>
      </c>
      <c r="B9524">
        <v>1994</v>
      </c>
      <c r="C9524" s="10">
        <v>446</v>
      </c>
      <c r="D9524">
        <v>0</v>
      </c>
      <c r="E9524">
        <v>416</v>
      </c>
      <c r="F9524">
        <v>0</v>
      </c>
      <c r="G9524">
        <v>30</v>
      </c>
      <c r="H9524">
        <v>0</v>
      </c>
      <c r="I9524">
        <v>1.21</v>
      </c>
      <c r="J9524" s="10">
        <v>133</v>
      </c>
      <c r="K9524" s="13">
        <f t="shared" si="298"/>
        <v>1990</v>
      </c>
      <c r="L9524" s="1" t="str">
        <f t="shared" si="297"/>
        <v/>
      </c>
    </row>
    <row r="9525" spans="1:12" ht="13.8" customHeight="1" x14ac:dyDescent="0.3">
      <c r="A9525" t="s">
        <v>152</v>
      </c>
      <c r="B9525">
        <v>1995</v>
      </c>
      <c r="C9525" s="10">
        <v>447</v>
      </c>
      <c r="D9525">
        <v>0</v>
      </c>
      <c r="E9525">
        <v>417</v>
      </c>
      <c r="F9525">
        <v>0</v>
      </c>
      <c r="G9525">
        <v>30</v>
      </c>
      <c r="H9525">
        <v>0</v>
      </c>
      <c r="I9525">
        <v>1.21</v>
      </c>
      <c r="J9525" s="10">
        <v>135</v>
      </c>
      <c r="K9525" s="13">
        <f t="shared" si="298"/>
        <v>1990</v>
      </c>
      <c r="L9525" s="1" t="str">
        <f t="shared" si="297"/>
        <v/>
      </c>
    </row>
    <row r="9526" spans="1:12" ht="13.8" customHeight="1" x14ac:dyDescent="0.3">
      <c r="A9526" t="s">
        <v>152</v>
      </c>
      <c r="B9526">
        <v>1996</v>
      </c>
      <c r="C9526" s="10">
        <v>447</v>
      </c>
      <c r="D9526">
        <v>0</v>
      </c>
      <c r="E9526">
        <v>417</v>
      </c>
      <c r="F9526">
        <v>0</v>
      </c>
      <c r="G9526">
        <v>30</v>
      </c>
      <c r="H9526">
        <v>0</v>
      </c>
      <c r="I9526">
        <v>1.2</v>
      </c>
      <c r="J9526" s="10">
        <v>137</v>
      </c>
      <c r="K9526" s="13">
        <f t="shared" si="298"/>
        <v>1990</v>
      </c>
      <c r="L9526" s="1" t="str">
        <f t="shared" si="297"/>
        <v/>
      </c>
    </row>
    <row r="9527" spans="1:12" ht="13.8" customHeight="1" x14ac:dyDescent="0.3">
      <c r="A9527" t="s">
        <v>152</v>
      </c>
      <c r="B9527">
        <v>1997</v>
      </c>
      <c r="C9527" s="10">
        <v>445</v>
      </c>
      <c r="D9527">
        <v>0</v>
      </c>
      <c r="E9527">
        <v>415</v>
      </c>
      <c r="F9527">
        <v>0</v>
      </c>
      <c r="G9527">
        <v>30</v>
      </c>
      <c r="H9527">
        <v>0</v>
      </c>
      <c r="I9527">
        <v>1.19</v>
      </c>
      <c r="J9527" s="10">
        <v>137</v>
      </c>
      <c r="K9527" s="13">
        <f t="shared" si="298"/>
        <v>1990</v>
      </c>
      <c r="L9527" s="1" t="str">
        <f t="shared" si="297"/>
        <v/>
      </c>
    </row>
    <row r="9528" spans="1:12" ht="13.8" customHeight="1" x14ac:dyDescent="0.3">
      <c r="A9528" t="s">
        <v>152</v>
      </c>
      <c r="B9528">
        <v>1998</v>
      </c>
      <c r="C9528" s="10">
        <v>444</v>
      </c>
      <c r="D9528">
        <v>0</v>
      </c>
      <c r="E9528">
        <v>414</v>
      </c>
      <c r="F9528">
        <v>0</v>
      </c>
      <c r="G9528">
        <v>30</v>
      </c>
      <c r="H9528">
        <v>0</v>
      </c>
      <c r="I9528">
        <v>1.17</v>
      </c>
      <c r="J9528" s="10">
        <v>146</v>
      </c>
      <c r="K9528" s="13">
        <f t="shared" si="298"/>
        <v>1990</v>
      </c>
      <c r="L9528" s="1" t="str">
        <f t="shared" si="297"/>
        <v/>
      </c>
    </row>
    <row r="9529" spans="1:12" ht="13.8" customHeight="1" x14ac:dyDescent="0.3">
      <c r="A9529" t="s">
        <v>152</v>
      </c>
      <c r="B9529">
        <v>1999</v>
      </c>
      <c r="C9529" s="10">
        <v>445</v>
      </c>
      <c r="D9529">
        <v>0</v>
      </c>
      <c r="E9529">
        <v>415</v>
      </c>
      <c r="F9529">
        <v>0</v>
      </c>
      <c r="G9529">
        <v>30</v>
      </c>
      <c r="H9529">
        <v>0</v>
      </c>
      <c r="I9529">
        <v>1.1599999999999999</v>
      </c>
      <c r="J9529" s="10">
        <v>148</v>
      </c>
      <c r="K9529" s="13">
        <f t="shared" si="298"/>
        <v>1990</v>
      </c>
      <c r="L9529" s="1" t="str">
        <f t="shared" si="297"/>
        <v/>
      </c>
    </row>
    <row r="9530" spans="1:12" ht="13.8" customHeight="1" x14ac:dyDescent="0.3">
      <c r="A9530" t="s">
        <v>152</v>
      </c>
      <c r="B9530">
        <v>2000</v>
      </c>
      <c r="C9530" s="10">
        <v>475</v>
      </c>
      <c r="D9530">
        <v>0</v>
      </c>
      <c r="E9530">
        <v>440</v>
      </c>
      <c r="F9530">
        <v>0</v>
      </c>
      <c r="G9530">
        <v>35</v>
      </c>
      <c r="H9530">
        <v>0</v>
      </c>
      <c r="I9530">
        <v>1.23</v>
      </c>
      <c r="J9530" s="10">
        <v>153</v>
      </c>
      <c r="K9530" s="13">
        <f t="shared" si="298"/>
        <v>1990</v>
      </c>
      <c r="L9530" s="1" t="str">
        <f t="shared" si="297"/>
        <v/>
      </c>
    </row>
    <row r="9531" spans="1:12" ht="13.8" customHeight="1" x14ac:dyDescent="0.3">
      <c r="A9531" t="s">
        <v>152</v>
      </c>
      <c r="B9531">
        <v>2001</v>
      </c>
      <c r="C9531" s="10">
        <v>496</v>
      </c>
      <c r="D9531">
        <v>0</v>
      </c>
      <c r="E9531">
        <v>461</v>
      </c>
      <c r="F9531">
        <v>0</v>
      </c>
      <c r="G9531">
        <v>35</v>
      </c>
      <c r="H9531">
        <v>0</v>
      </c>
      <c r="I9531">
        <v>1.28</v>
      </c>
      <c r="J9531" s="10">
        <v>143</v>
      </c>
      <c r="K9531" s="13">
        <f t="shared" si="298"/>
        <v>1990</v>
      </c>
      <c r="L9531" s="1" t="str">
        <f t="shared" si="297"/>
        <v/>
      </c>
    </row>
    <row r="9532" spans="1:12" ht="13.8" customHeight="1" x14ac:dyDescent="0.3">
      <c r="A9532" t="s">
        <v>152</v>
      </c>
      <c r="B9532">
        <v>2002</v>
      </c>
      <c r="C9532" s="10">
        <v>487</v>
      </c>
      <c r="D9532">
        <v>0</v>
      </c>
      <c r="E9532">
        <v>457</v>
      </c>
      <c r="F9532">
        <v>0</v>
      </c>
      <c r="G9532">
        <v>30</v>
      </c>
      <c r="H9532">
        <v>0</v>
      </c>
      <c r="I9532">
        <v>1.25</v>
      </c>
      <c r="J9532" s="10">
        <v>148</v>
      </c>
      <c r="K9532" s="13">
        <f t="shared" si="298"/>
        <v>1990</v>
      </c>
      <c r="L9532" s="1" t="str">
        <f t="shared" si="297"/>
        <v/>
      </c>
    </row>
    <row r="9533" spans="1:12" ht="13.8" customHeight="1" x14ac:dyDescent="0.3">
      <c r="A9533" t="s">
        <v>152</v>
      </c>
      <c r="B9533">
        <v>2003</v>
      </c>
      <c r="C9533" s="10">
        <v>545</v>
      </c>
      <c r="D9533">
        <v>0</v>
      </c>
      <c r="E9533">
        <v>515</v>
      </c>
      <c r="F9533">
        <v>0</v>
      </c>
      <c r="G9533">
        <v>30</v>
      </c>
      <c r="H9533">
        <v>0</v>
      </c>
      <c r="I9533">
        <v>1.39</v>
      </c>
      <c r="J9533" s="10">
        <v>143</v>
      </c>
      <c r="K9533" s="13">
        <f t="shared" si="298"/>
        <v>1990</v>
      </c>
      <c r="L9533" s="1" t="str">
        <f t="shared" si="297"/>
        <v/>
      </c>
    </row>
    <row r="9534" spans="1:12" ht="13.8" customHeight="1" x14ac:dyDescent="0.3">
      <c r="A9534" t="s">
        <v>152</v>
      </c>
      <c r="B9534">
        <v>2004</v>
      </c>
      <c r="C9534" s="10">
        <v>565</v>
      </c>
      <c r="D9534">
        <v>0</v>
      </c>
      <c r="E9534">
        <v>535</v>
      </c>
      <c r="F9534">
        <v>0</v>
      </c>
      <c r="G9534">
        <v>30</v>
      </c>
      <c r="H9534">
        <v>0</v>
      </c>
      <c r="I9534">
        <v>1.43</v>
      </c>
      <c r="J9534" s="10">
        <v>139</v>
      </c>
      <c r="K9534" s="13">
        <f t="shared" si="298"/>
        <v>1990</v>
      </c>
      <c r="L9534" s="1" t="str">
        <f t="shared" si="297"/>
        <v/>
      </c>
    </row>
    <row r="9535" spans="1:12" ht="13.8" customHeight="1" x14ac:dyDescent="0.3">
      <c r="A9535" t="s">
        <v>152</v>
      </c>
      <c r="B9535">
        <v>2005</v>
      </c>
      <c r="C9535" s="10">
        <v>601</v>
      </c>
      <c r="D9535">
        <v>0</v>
      </c>
      <c r="E9535">
        <v>571</v>
      </c>
      <c r="F9535">
        <v>0</v>
      </c>
      <c r="G9535">
        <v>30</v>
      </c>
      <c r="H9535">
        <v>0</v>
      </c>
      <c r="I9535">
        <v>1.51</v>
      </c>
      <c r="J9535" s="10">
        <v>132</v>
      </c>
      <c r="K9535" s="13">
        <f t="shared" si="298"/>
        <v>1990</v>
      </c>
      <c r="L9535" s="1" t="str">
        <f t="shared" si="297"/>
        <v/>
      </c>
    </row>
    <row r="9536" spans="1:12" ht="13.8" customHeight="1" x14ac:dyDescent="0.3">
      <c r="A9536" t="s">
        <v>152</v>
      </c>
      <c r="B9536">
        <v>2006</v>
      </c>
      <c r="C9536" s="10">
        <v>580</v>
      </c>
      <c r="D9536">
        <v>0</v>
      </c>
      <c r="E9536">
        <v>550</v>
      </c>
      <c r="F9536">
        <v>0</v>
      </c>
      <c r="G9536">
        <v>30</v>
      </c>
      <c r="H9536">
        <v>0</v>
      </c>
      <c r="I9536">
        <v>1.45</v>
      </c>
      <c r="J9536" s="10">
        <v>123</v>
      </c>
      <c r="K9536" s="13">
        <f t="shared" si="298"/>
        <v>1990</v>
      </c>
      <c r="L9536" s="1" t="str">
        <f t="shared" si="297"/>
        <v/>
      </c>
    </row>
    <row r="9537" spans="1:12" ht="13.8" customHeight="1" x14ac:dyDescent="0.3">
      <c r="A9537" t="s">
        <v>152</v>
      </c>
      <c r="B9537">
        <v>2007</v>
      </c>
      <c r="C9537" s="10">
        <v>527</v>
      </c>
      <c r="D9537">
        <v>0</v>
      </c>
      <c r="E9537">
        <v>497</v>
      </c>
      <c r="F9537">
        <v>0</v>
      </c>
      <c r="G9537">
        <v>30</v>
      </c>
      <c r="H9537">
        <v>0</v>
      </c>
      <c r="I9537">
        <v>1.32</v>
      </c>
      <c r="J9537" s="10">
        <v>119</v>
      </c>
      <c r="K9537" s="13">
        <f t="shared" si="298"/>
        <v>1990</v>
      </c>
      <c r="L9537" s="1" t="str">
        <f t="shared" si="297"/>
        <v/>
      </c>
    </row>
    <row r="9538" spans="1:12" ht="13.8" customHeight="1" x14ac:dyDescent="0.3">
      <c r="A9538" t="s">
        <v>152</v>
      </c>
      <c r="B9538">
        <v>2008</v>
      </c>
      <c r="C9538" s="10">
        <v>511</v>
      </c>
      <c r="D9538">
        <v>0</v>
      </c>
      <c r="E9538">
        <v>491</v>
      </c>
      <c r="F9538">
        <v>0</v>
      </c>
      <c r="G9538">
        <v>20</v>
      </c>
      <c r="H9538">
        <v>0</v>
      </c>
      <c r="I9538">
        <v>1.28</v>
      </c>
      <c r="J9538" s="10">
        <v>120</v>
      </c>
      <c r="K9538" s="13">
        <f t="shared" si="298"/>
        <v>1990</v>
      </c>
      <c r="L9538" s="1" t="str">
        <f t="shared" ref="L9538:L9601" si="299">IF(AND(B9538&gt;2011),1,"")</f>
        <v/>
      </c>
    </row>
    <row r="9539" spans="1:12" ht="13.8" customHeight="1" x14ac:dyDescent="0.3">
      <c r="A9539" t="s">
        <v>152</v>
      </c>
      <c r="B9539">
        <v>2009</v>
      </c>
      <c r="C9539" s="10">
        <v>553</v>
      </c>
      <c r="D9539">
        <v>0</v>
      </c>
      <c r="E9539">
        <v>533</v>
      </c>
      <c r="F9539">
        <v>0</v>
      </c>
      <c r="G9539">
        <v>20</v>
      </c>
      <c r="H9539">
        <v>0</v>
      </c>
      <c r="I9539">
        <v>1.4</v>
      </c>
      <c r="J9539" s="10">
        <v>119</v>
      </c>
      <c r="K9539" s="13">
        <f t="shared" si="298"/>
        <v>1990</v>
      </c>
      <c r="L9539" s="1" t="str">
        <f t="shared" si="299"/>
        <v/>
      </c>
    </row>
    <row r="9540" spans="1:12" ht="13.8" customHeight="1" x14ac:dyDescent="0.3">
      <c r="A9540" t="s">
        <v>152</v>
      </c>
      <c r="B9540">
        <v>2010</v>
      </c>
      <c r="C9540" s="10">
        <v>548</v>
      </c>
      <c r="D9540">
        <v>0</v>
      </c>
      <c r="E9540">
        <v>528</v>
      </c>
      <c r="F9540">
        <v>0</v>
      </c>
      <c r="G9540">
        <v>20</v>
      </c>
      <c r="H9540">
        <v>0</v>
      </c>
      <c r="I9540">
        <v>1.39</v>
      </c>
      <c r="J9540" s="10">
        <v>117</v>
      </c>
      <c r="K9540" s="13">
        <f t="shared" si="298"/>
        <v>1990</v>
      </c>
      <c r="L9540" s="1" t="str">
        <f t="shared" si="299"/>
        <v/>
      </c>
    </row>
    <row r="9541" spans="1:12" ht="13.8" customHeight="1" x14ac:dyDescent="0.3">
      <c r="A9541" t="s">
        <v>152</v>
      </c>
      <c r="B9541">
        <v>2011</v>
      </c>
      <c r="C9541" s="10">
        <v>605</v>
      </c>
      <c r="D9541">
        <v>0</v>
      </c>
      <c r="E9541">
        <v>585</v>
      </c>
      <c r="F9541">
        <v>0</v>
      </c>
      <c r="G9541">
        <v>20</v>
      </c>
      <c r="H9541">
        <v>0</v>
      </c>
      <c r="I9541">
        <v>1.53</v>
      </c>
      <c r="J9541" s="10">
        <v>120</v>
      </c>
      <c r="K9541" s="13">
        <f t="shared" si="298"/>
        <v>1990</v>
      </c>
      <c r="L9541" s="1" t="str">
        <f t="shared" si="299"/>
        <v/>
      </c>
    </row>
    <row r="9542" spans="1:12" ht="13.8" customHeight="1" x14ac:dyDescent="0.3">
      <c r="A9542" t="s">
        <v>152</v>
      </c>
      <c r="B9542">
        <v>2012</v>
      </c>
      <c r="C9542" s="10">
        <v>604</v>
      </c>
      <c r="D9542">
        <v>0</v>
      </c>
      <c r="E9542">
        <v>584</v>
      </c>
      <c r="F9542">
        <v>0</v>
      </c>
      <c r="G9542">
        <v>20</v>
      </c>
      <c r="H9542">
        <v>0</v>
      </c>
      <c r="I9542">
        <v>1.53</v>
      </c>
      <c r="J9542" s="10">
        <v>119</v>
      </c>
      <c r="K9542" s="13">
        <f t="shared" si="298"/>
        <v>1990</v>
      </c>
      <c r="L9542" s="1">
        <f t="shared" si="299"/>
        <v>1</v>
      </c>
    </row>
    <row r="9543" spans="1:12" ht="13.8" customHeight="1" x14ac:dyDescent="0.3">
      <c r="A9543" t="s">
        <v>152</v>
      </c>
      <c r="B9543">
        <v>2013</v>
      </c>
      <c r="C9543" s="10">
        <v>603</v>
      </c>
      <c r="D9543">
        <v>0</v>
      </c>
      <c r="E9543">
        <v>583</v>
      </c>
      <c r="F9543">
        <v>0</v>
      </c>
      <c r="G9543">
        <v>20</v>
      </c>
      <c r="H9543">
        <v>0</v>
      </c>
      <c r="I9543">
        <v>1.52</v>
      </c>
      <c r="J9543" s="10">
        <v>119</v>
      </c>
      <c r="K9543" s="13">
        <f t="shared" si="298"/>
        <v>1990</v>
      </c>
      <c r="L9543" s="1">
        <f t="shared" si="299"/>
        <v>1</v>
      </c>
    </row>
    <row r="9544" spans="1:12" ht="13.8" customHeight="1" x14ac:dyDescent="0.3">
      <c r="A9544" t="s">
        <v>152</v>
      </c>
      <c r="B9544">
        <v>2014</v>
      </c>
      <c r="C9544" s="10">
        <v>627</v>
      </c>
      <c r="D9544">
        <v>0</v>
      </c>
      <c r="E9544">
        <v>607</v>
      </c>
      <c r="F9544">
        <v>0</v>
      </c>
      <c r="G9544">
        <v>20</v>
      </c>
      <c r="H9544">
        <v>0</v>
      </c>
      <c r="I9544">
        <v>1.58</v>
      </c>
      <c r="J9544" s="10">
        <v>124</v>
      </c>
      <c r="K9544" s="13">
        <f t="shared" ref="K9544:K9607" si="300">IF(B9544&lt;1990,IF(B9544&lt;1959,1958,1989),1990)</f>
        <v>1990</v>
      </c>
      <c r="L9544" s="1">
        <f t="shared" si="299"/>
        <v>1</v>
      </c>
    </row>
    <row r="9545" spans="1:12" ht="13.8" customHeight="1" x14ac:dyDescent="0.3">
      <c r="A9545" t="s">
        <v>153</v>
      </c>
      <c r="B9545">
        <v>1959</v>
      </c>
      <c r="C9545" s="10">
        <v>9</v>
      </c>
      <c r="D9545">
        <v>0</v>
      </c>
      <c r="E9545">
        <v>9</v>
      </c>
      <c r="F9545">
        <v>0</v>
      </c>
      <c r="G9545">
        <v>0</v>
      </c>
      <c r="H9545">
        <v>0</v>
      </c>
      <c r="I9545">
        <v>0.01</v>
      </c>
      <c r="J9545" s="10">
        <v>0</v>
      </c>
      <c r="K9545" s="13">
        <f t="shared" si="300"/>
        <v>1989</v>
      </c>
      <c r="L9545" s="1" t="str">
        <f t="shared" si="299"/>
        <v/>
      </c>
    </row>
    <row r="9546" spans="1:12" ht="13.8" customHeight="1" x14ac:dyDescent="0.3">
      <c r="A9546" t="s">
        <v>153</v>
      </c>
      <c r="B9546">
        <v>1960</v>
      </c>
      <c r="C9546" s="10">
        <v>10</v>
      </c>
      <c r="D9546">
        <v>0</v>
      </c>
      <c r="E9546">
        <v>10</v>
      </c>
      <c r="F9546">
        <v>0</v>
      </c>
      <c r="G9546">
        <v>0</v>
      </c>
      <c r="H9546">
        <v>0</v>
      </c>
      <c r="I9546">
        <v>0.01</v>
      </c>
      <c r="J9546" s="10">
        <v>0</v>
      </c>
      <c r="K9546" s="13">
        <f t="shared" si="300"/>
        <v>1989</v>
      </c>
      <c r="L9546" s="1" t="str">
        <f t="shared" si="299"/>
        <v/>
      </c>
    </row>
    <row r="9547" spans="1:12" ht="13.8" customHeight="1" x14ac:dyDescent="0.3">
      <c r="A9547" t="s">
        <v>153</v>
      </c>
      <c r="B9547">
        <v>1961</v>
      </c>
      <c r="C9547" s="10">
        <v>13</v>
      </c>
      <c r="D9547">
        <v>0</v>
      </c>
      <c r="E9547">
        <v>13</v>
      </c>
      <c r="F9547">
        <v>0</v>
      </c>
      <c r="G9547">
        <v>0</v>
      </c>
      <c r="H9547">
        <v>0</v>
      </c>
      <c r="I9547">
        <v>0.01</v>
      </c>
      <c r="J9547" s="10">
        <v>0</v>
      </c>
      <c r="K9547" s="13">
        <f t="shared" si="300"/>
        <v>1989</v>
      </c>
      <c r="L9547" s="1" t="str">
        <f t="shared" si="299"/>
        <v/>
      </c>
    </row>
    <row r="9548" spans="1:12" ht="13.8" customHeight="1" x14ac:dyDescent="0.3">
      <c r="A9548" t="s">
        <v>153</v>
      </c>
      <c r="B9548">
        <v>1962</v>
      </c>
      <c r="C9548" s="10">
        <v>17</v>
      </c>
      <c r="D9548">
        <v>0</v>
      </c>
      <c r="E9548">
        <v>17</v>
      </c>
      <c r="F9548">
        <v>0</v>
      </c>
      <c r="G9548">
        <v>0</v>
      </c>
      <c r="H9548">
        <v>0</v>
      </c>
      <c r="I9548">
        <v>0.02</v>
      </c>
      <c r="J9548" s="10">
        <v>0</v>
      </c>
      <c r="K9548" s="13">
        <f t="shared" si="300"/>
        <v>1989</v>
      </c>
      <c r="L9548" s="1" t="str">
        <f t="shared" si="299"/>
        <v/>
      </c>
    </row>
    <row r="9549" spans="1:12" ht="13.8" customHeight="1" x14ac:dyDescent="0.3">
      <c r="A9549" t="s">
        <v>153</v>
      </c>
      <c r="B9549">
        <v>1963</v>
      </c>
      <c r="C9549" s="10">
        <v>24</v>
      </c>
      <c r="D9549">
        <v>0</v>
      </c>
      <c r="E9549">
        <v>24</v>
      </c>
      <c r="F9549">
        <v>0</v>
      </c>
      <c r="G9549">
        <v>0</v>
      </c>
      <c r="H9549">
        <v>0</v>
      </c>
      <c r="I9549">
        <v>0.03</v>
      </c>
      <c r="J9549" s="10">
        <v>0</v>
      </c>
      <c r="K9549" s="13">
        <f t="shared" si="300"/>
        <v>1989</v>
      </c>
      <c r="L9549" s="1" t="str">
        <f t="shared" si="299"/>
        <v/>
      </c>
    </row>
    <row r="9550" spans="1:12" ht="13.8" customHeight="1" x14ac:dyDescent="0.3">
      <c r="A9550" t="s">
        <v>153</v>
      </c>
      <c r="B9550">
        <v>1964</v>
      </c>
      <c r="C9550" s="10">
        <v>32</v>
      </c>
      <c r="D9550">
        <v>0</v>
      </c>
      <c r="E9550">
        <v>32</v>
      </c>
      <c r="F9550">
        <v>0</v>
      </c>
      <c r="G9550">
        <v>0</v>
      </c>
      <c r="H9550">
        <v>0</v>
      </c>
      <c r="I9550">
        <v>0.03</v>
      </c>
      <c r="J9550" s="10">
        <v>0</v>
      </c>
      <c r="K9550" s="13">
        <f t="shared" si="300"/>
        <v>1989</v>
      </c>
      <c r="L9550" s="1" t="str">
        <f t="shared" si="299"/>
        <v/>
      </c>
    </row>
    <row r="9551" spans="1:12" ht="13.8" customHeight="1" x14ac:dyDescent="0.3">
      <c r="A9551" t="s">
        <v>153</v>
      </c>
      <c r="B9551">
        <v>1965</v>
      </c>
      <c r="C9551" s="10">
        <v>44</v>
      </c>
      <c r="D9551">
        <v>0</v>
      </c>
      <c r="E9551">
        <v>44</v>
      </c>
      <c r="F9551">
        <v>0</v>
      </c>
      <c r="G9551">
        <v>0</v>
      </c>
      <c r="H9551">
        <v>0</v>
      </c>
      <c r="I9551">
        <v>0.04</v>
      </c>
      <c r="J9551" s="10">
        <v>0</v>
      </c>
      <c r="K9551" s="13">
        <f t="shared" si="300"/>
        <v>1989</v>
      </c>
      <c r="L9551" s="1" t="str">
        <f t="shared" si="299"/>
        <v/>
      </c>
    </row>
    <row r="9552" spans="1:12" ht="13.8" customHeight="1" x14ac:dyDescent="0.3">
      <c r="A9552" t="s">
        <v>153</v>
      </c>
      <c r="B9552">
        <v>1966</v>
      </c>
      <c r="C9552" s="10">
        <v>49</v>
      </c>
      <c r="D9552">
        <v>0</v>
      </c>
      <c r="E9552">
        <v>49</v>
      </c>
      <c r="F9552">
        <v>0</v>
      </c>
      <c r="G9552">
        <v>0</v>
      </c>
      <c r="H9552">
        <v>0</v>
      </c>
      <c r="I9552">
        <v>0.05</v>
      </c>
      <c r="J9552" s="10">
        <v>2</v>
      </c>
      <c r="K9552" s="13">
        <f t="shared" si="300"/>
        <v>1989</v>
      </c>
      <c r="L9552" s="1" t="str">
        <f t="shared" si="299"/>
        <v/>
      </c>
    </row>
    <row r="9553" spans="1:12" ht="13.8" customHeight="1" x14ac:dyDescent="0.3">
      <c r="A9553" t="s">
        <v>153</v>
      </c>
      <c r="B9553">
        <v>1967</v>
      </c>
      <c r="C9553" s="10">
        <v>54</v>
      </c>
      <c r="D9553">
        <v>0</v>
      </c>
      <c r="E9553">
        <v>54</v>
      </c>
      <c r="F9553">
        <v>0</v>
      </c>
      <c r="G9553">
        <v>0</v>
      </c>
      <c r="H9553">
        <v>0</v>
      </c>
      <c r="I9553">
        <v>0.05</v>
      </c>
      <c r="J9553" s="10">
        <v>1</v>
      </c>
      <c r="K9553" s="13">
        <f t="shared" si="300"/>
        <v>1989</v>
      </c>
      <c r="L9553" s="1" t="str">
        <f t="shared" si="299"/>
        <v/>
      </c>
    </row>
    <row r="9554" spans="1:12" ht="13.8" customHeight="1" x14ac:dyDescent="0.3">
      <c r="A9554" t="s">
        <v>153</v>
      </c>
      <c r="B9554">
        <v>1968</v>
      </c>
      <c r="C9554" s="10">
        <v>64</v>
      </c>
      <c r="D9554">
        <v>0</v>
      </c>
      <c r="E9554">
        <v>64</v>
      </c>
      <c r="F9554">
        <v>0</v>
      </c>
      <c r="G9554">
        <v>0</v>
      </c>
      <c r="H9554">
        <v>0</v>
      </c>
      <c r="I9554">
        <v>0.06</v>
      </c>
      <c r="J9554" s="10">
        <v>2</v>
      </c>
      <c r="K9554" s="13">
        <f t="shared" si="300"/>
        <v>1989</v>
      </c>
      <c r="L9554" s="1" t="str">
        <f t="shared" si="299"/>
        <v/>
      </c>
    </row>
    <row r="9555" spans="1:12" ht="13.8" customHeight="1" x14ac:dyDescent="0.3">
      <c r="A9555" t="s">
        <v>153</v>
      </c>
      <c r="B9555">
        <v>1969</v>
      </c>
      <c r="C9555" s="10">
        <v>75</v>
      </c>
      <c r="D9555">
        <v>2</v>
      </c>
      <c r="E9555">
        <v>73</v>
      </c>
      <c r="F9555">
        <v>0</v>
      </c>
      <c r="G9555">
        <v>0</v>
      </c>
      <c r="H9555">
        <v>0</v>
      </c>
      <c r="I9555">
        <v>7.0000000000000007E-2</v>
      </c>
      <c r="J9555" s="10">
        <v>2</v>
      </c>
      <c r="K9555" s="13">
        <f t="shared" si="300"/>
        <v>1989</v>
      </c>
      <c r="L9555" s="1" t="str">
        <f t="shared" si="299"/>
        <v/>
      </c>
    </row>
    <row r="9556" spans="1:12" ht="13.8" customHeight="1" x14ac:dyDescent="0.3">
      <c r="A9556" t="s">
        <v>153</v>
      </c>
      <c r="B9556">
        <v>1970</v>
      </c>
      <c r="C9556" s="10">
        <v>117</v>
      </c>
      <c r="D9556">
        <v>9</v>
      </c>
      <c r="E9556">
        <v>108</v>
      </c>
      <c r="F9556">
        <v>0</v>
      </c>
      <c r="G9556">
        <v>0</v>
      </c>
      <c r="H9556">
        <v>0</v>
      </c>
      <c r="I9556">
        <v>0.1</v>
      </c>
      <c r="J9556" s="10">
        <v>3</v>
      </c>
      <c r="K9556" s="13">
        <f t="shared" si="300"/>
        <v>1989</v>
      </c>
      <c r="L9556" s="1" t="str">
        <f t="shared" si="299"/>
        <v/>
      </c>
    </row>
    <row r="9557" spans="1:12" ht="13.8" customHeight="1" x14ac:dyDescent="0.3">
      <c r="A9557" t="s">
        <v>153</v>
      </c>
      <c r="B9557">
        <v>1971</v>
      </c>
      <c r="C9557" s="10">
        <v>109</v>
      </c>
      <c r="D9557">
        <v>4</v>
      </c>
      <c r="E9557">
        <v>105</v>
      </c>
      <c r="F9557">
        <v>0</v>
      </c>
      <c r="G9557">
        <v>0</v>
      </c>
      <c r="H9557">
        <v>0</v>
      </c>
      <c r="I9557">
        <v>0.09</v>
      </c>
      <c r="J9557" s="10">
        <v>3</v>
      </c>
      <c r="K9557" s="13">
        <f t="shared" si="300"/>
        <v>1989</v>
      </c>
      <c r="L9557" s="1" t="str">
        <f t="shared" si="299"/>
        <v/>
      </c>
    </row>
    <row r="9558" spans="1:12" ht="13.8" customHeight="1" x14ac:dyDescent="0.3">
      <c r="A9558" t="s">
        <v>153</v>
      </c>
      <c r="B9558">
        <v>1972</v>
      </c>
      <c r="C9558" s="10">
        <v>122</v>
      </c>
      <c r="D9558">
        <v>4</v>
      </c>
      <c r="E9558">
        <v>117</v>
      </c>
      <c r="F9558">
        <v>0</v>
      </c>
      <c r="G9558">
        <v>0</v>
      </c>
      <c r="H9558">
        <v>0</v>
      </c>
      <c r="I9558">
        <v>0.1</v>
      </c>
      <c r="J9558" s="10">
        <v>3</v>
      </c>
      <c r="K9558" s="13">
        <f t="shared" si="300"/>
        <v>1989</v>
      </c>
      <c r="L9558" s="1" t="str">
        <f t="shared" si="299"/>
        <v/>
      </c>
    </row>
    <row r="9559" spans="1:12" ht="13.8" customHeight="1" x14ac:dyDescent="0.3">
      <c r="A9559" t="s">
        <v>153</v>
      </c>
      <c r="B9559">
        <v>1973</v>
      </c>
      <c r="C9559" s="10">
        <v>128</v>
      </c>
      <c r="D9559">
        <v>4</v>
      </c>
      <c r="E9559">
        <v>124</v>
      </c>
      <c r="F9559">
        <v>0</v>
      </c>
      <c r="G9559">
        <v>0</v>
      </c>
      <c r="H9559">
        <v>0</v>
      </c>
      <c r="I9559">
        <v>0.1</v>
      </c>
      <c r="J9559" s="10">
        <v>6</v>
      </c>
      <c r="K9559" s="13">
        <f t="shared" si="300"/>
        <v>1989</v>
      </c>
      <c r="L9559" s="1" t="str">
        <f t="shared" si="299"/>
        <v/>
      </c>
    </row>
    <row r="9560" spans="1:12" ht="13.8" customHeight="1" x14ac:dyDescent="0.3">
      <c r="A9560" t="s">
        <v>153</v>
      </c>
      <c r="B9560">
        <v>1974</v>
      </c>
      <c r="C9560" s="10">
        <v>132</v>
      </c>
      <c r="D9560">
        <v>4</v>
      </c>
      <c r="E9560">
        <v>128</v>
      </c>
      <c r="F9560">
        <v>0</v>
      </c>
      <c r="G9560">
        <v>0</v>
      </c>
      <c r="H9560">
        <v>0</v>
      </c>
      <c r="I9560">
        <v>0.1</v>
      </c>
      <c r="J9560" s="10">
        <v>6</v>
      </c>
      <c r="K9560" s="13">
        <f t="shared" si="300"/>
        <v>1989</v>
      </c>
      <c r="L9560" s="1" t="str">
        <f t="shared" si="299"/>
        <v/>
      </c>
    </row>
    <row r="9561" spans="1:12" ht="13.8" customHeight="1" x14ac:dyDescent="0.3">
      <c r="A9561" t="s">
        <v>153</v>
      </c>
      <c r="B9561">
        <v>1975</v>
      </c>
      <c r="C9561" s="10">
        <v>139</v>
      </c>
      <c r="D9561">
        <v>4</v>
      </c>
      <c r="E9561">
        <v>135</v>
      </c>
      <c r="F9561">
        <v>0</v>
      </c>
      <c r="G9561">
        <v>0</v>
      </c>
      <c r="H9561">
        <v>0</v>
      </c>
      <c r="I9561">
        <v>0.11</v>
      </c>
      <c r="J9561" s="10">
        <v>6</v>
      </c>
      <c r="K9561" s="13">
        <f t="shared" si="300"/>
        <v>1989</v>
      </c>
      <c r="L9561" s="1" t="str">
        <f t="shared" si="299"/>
        <v/>
      </c>
    </row>
    <row r="9562" spans="1:12" ht="13.8" customHeight="1" x14ac:dyDescent="0.3">
      <c r="A9562" t="s">
        <v>153</v>
      </c>
      <c r="B9562">
        <v>1976</v>
      </c>
      <c r="C9562" s="10">
        <v>141</v>
      </c>
      <c r="D9562">
        <v>4</v>
      </c>
      <c r="E9562">
        <v>137</v>
      </c>
      <c r="F9562">
        <v>0</v>
      </c>
      <c r="G9562">
        <v>0</v>
      </c>
      <c r="H9562">
        <v>0</v>
      </c>
      <c r="I9562">
        <v>0.1</v>
      </c>
      <c r="J9562" s="10">
        <v>6</v>
      </c>
      <c r="K9562" s="13">
        <f t="shared" si="300"/>
        <v>1989</v>
      </c>
      <c r="L9562" s="1" t="str">
        <f t="shared" si="299"/>
        <v/>
      </c>
    </row>
    <row r="9563" spans="1:12" ht="13.8" customHeight="1" x14ac:dyDescent="0.3">
      <c r="A9563" t="s">
        <v>153</v>
      </c>
      <c r="B9563">
        <v>1977</v>
      </c>
      <c r="C9563" s="10">
        <v>152</v>
      </c>
      <c r="D9563">
        <v>4</v>
      </c>
      <c r="E9563">
        <v>147</v>
      </c>
      <c r="F9563">
        <v>0</v>
      </c>
      <c r="G9563">
        <v>0</v>
      </c>
      <c r="H9563">
        <v>0</v>
      </c>
      <c r="I9563">
        <v>0.11</v>
      </c>
      <c r="J9563" s="10">
        <v>9</v>
      </c>
      <c r="K9563" s="13">
        <f t="shared" si="300"/>
        <v>1989</v>
      </c>
      <c r="L9563" s="1" t="str">
        <f t="shared" si="299"/>
        <v/>
      </c>
    </row>
    <row r="9564" spans="1:12" ht="13.8" customHeight="1" x14ac:dyDescent="0.3">
      <c r="A9564" t="s">
        <v>153</v>
      </c>
      <c r="B9564">
        <v>1978</v>
      </c>
      <c r="C9564" s="10">
        <v>159</v>
      </c>
      <c r="D9564">
        <v>4</v>
      </c>
      <c r="E9564">
        <v>155</v>
      </c>
      <c r="F9564">
        <v>0</v>
      </c>
      <c r="G9564">
        <v>0</v>
      </c>
      <c r="H9564">
        <v>0</v>
      </c>
      <c r="I9564">
        <v>0.11</v>
      </c>
      <c r="J9564" s="10">
        <v>11</v>
      </c>
      <c r="K9564" s="13">
        <f t="shared" si="300"/>
        <v>1989</v>
      </c>
      <c r="L9564" s="1" t="str">
        <f t="shared" si="299"/>
        <v/>
      </c>
    </row>
    <row r="9565" spans="1:12" ht="13.8" customHeight="1" x14ac:dyDescent="0.3">
      <c r="A9565" t="s">
        <v>153</v>
      </c>
      <c r="B9565">
        <v>1979</v>
      </c>
      <c r="C9565" s="10">
        <v>165</v>
      </c>
      <c r="D9565">
        <v>5</v>
      </c>
      <c r="E9565">
        <v>160</v>
      </c>
      <c r="F9565">
        <v>0</v>
      </c>
      <c r="G9565">
        <v>0</v>
      </c>
      <c r="H9565">
        <v>0</v>
      </c>
      <c r="I9565">
        <v>0.11</v>
      </c>
      <c r="J9565" s="10">
        <v>11</v>
      </c>
      <c r="K9565" s="13">
        <f t="shared" si="300"/>
        <v>1989</v>
      </c>
      <c r="L9565" s="1" t="str">
        <f t="shared" si="299"/>
        <v/>
      </c>
    </row>
    <row r="9566" spans="1:12" ht="13.8" customHeight="1" x14ac:dyDescent="0.3">
      <c r="A9566" t="s">
        <v>153</v>
      </c>
      <c r="B9566">
        <v>1980</v>
      </c>
      <c r="C9566" s="10">
        <v>172</v>
      </c>
      <c r="D9566">
        <v>4</v>
      </c>
      <c r="E9566">
        <v>167</v>
      </c>
      <c r="F9566">
        <v>0</v>
      </c>
      <c r="G9566">
        <v>0</v>
      </c>
      <c r="H9566">
        <v>0</v>
      </c>
      <c r="I9566">
        <v>0.11</v>
      </c>
      <c r="J9566" s="10">
        <v>15</v>
      </c>
      <c r="K9566" s="13">
        <f t="shared" si="300"/>
        <v>1989</v>
      </c>
      <c r="L9566" s="1" t="str">
        <f t="shared" si="299"/>
        <v/>
      </c>
    </row>
    <row r="9567" spans="1:12" ht="13.8" customHeight="1" x14ac:dyDescent="0.3">
      <c r="A9567" t="s">
        <v>153</v>
      </c>
      <c r="B9567">
        <v>1981</v>
      </c>
      <c r="C9567" s="10">
        <v>181</v>
      </c>
      <c r="D9567">
        <v>4</v>
      </c>
      <c r="E9567">
        <v>168</v>
      </c>
      <c r="F9567">
        <v>0</v>
      </c>
      <c r="G9567">
        <v>8</v>
      </c>
      <c r="H9567">
        <v>0</v>
      </c>
      <c r="I9567">
        <v>0.12</v>
      </c>
      <c r="J9567" s="10">
        <v>14</v>
      </c>
      <c r="K9567" s="13">
        <f t="shared" si="300"/>
        <v>1989</v>
      </c>
      <c r="L9567" s="1" t="str">
        <f t="shared" si="299"/>
        <v/>
      </c>
    </row>
    <row r="9568" spans="1:12" ht="13.8" customHeight="1" x14ac:dyDescent="0.3">
      <c r="A9568" t="s">
        <v>153</v>
      </c>
      <c r="B9568">
        <v>1982</v>
      </c>
      <c r="C9568" s="10">
        <v>241</v>
      </c>
      <c r="D9568">
        <v>5</v>
      </c>
      <c r="E9568">
        <v>236</v>
      </c>
      <c r="F9568">
        <v>0</v>
      </c>
      <c r="G9568">
        <v>0</v>
      </c>
      <c r="H9568">
        <v>0</v>
      </c>
      <c r="I9568">
        <v>0.15</v>
      </c>
      <c r="J9568" s="10">
        <v>15</v>
      </c>
      <c r="K9568" s="13">
        <f t="shared" si="300"/>
        <v>1989</v>
      </c>
      <c r="L9568" s="1" t="str">
        <f t="shared" si="299"/>
        <v/>
      </c>
    </row>
    <row r="9569" spans="1:12" ht="13.8" customHeight="1" x14ac:dyDescent="0.3">
      <c r="A9569" t="s">
        <v>153</v>
      </c>
      <c r="B9569">
        <v>1983</v>
      </c>
      <c r="C9569" s="10">
        <v>256</v>
      </c>
      <c r="D9569">
        <v>5</v>
      </c>
      <c r="E9569">
        <v>251</v>
      </c>
      <c r="F9569">
        <v>0</v>
      </c>
      <c r="G9569">
        <v>0</v>
      </c>
      <c r="H9569">
        <v>0</v>
      </c>
      <c r="I9569">
        <v>0.15</v>
      </c>
      <c r="J9569" s="10">
        <v>11</v>
      </c>
      <c r="K9569" s="13">
        <f t="shared" si="300"/>
        <v>1989</v>
      </c>
      <c r="L9569" s="1" t="str">
        <f t="shared" si="299"/>
        <v/>
      </c>
    </row>
    <row r="9570" spans="1:12" ht="13.8" customHeight="1" x14ac:dyDescent="0.3">
      <c r="A9570" t="s">
        <v>153</v>
      </c>
      <c r="B9570">
        <v>1984</v>
      </c>
      <c r="C9570" s="10">
        <v>238</v>
      </c>
      <c r="D9570">
        <v>5</v>
      </c>
      <c r="E9570">
        <v>233</v>
      </c>
      <c r="F9570">
        <v>0</v>
      </c>
      <c r="G9570">
        <v>0</v>
      </c>
      <c r="H9570">
        <v>0</v>
      </c>
      <c r="I9570">
        <v>0.14000000000000001</v>
      </c>
      <c r="J9570" s="10">
        <v>14</v>
      </c>
      <c r="K9570" s="13">
        <f t="shared" si="300"/>
        <v>1989</v>
      </c>
      <c r="L9570" s="1" t="str">
        <f t="shared" si="299"/>
        <v/>
      </c>
    </row>
    <row r="9571" spans="1:12" ht="13.8" customHeight="1" x14ac:dyDescent="0.3">
      <c r="A9571" t="s">
        <v>153</v>
      </c>
      <c r="B9571">
        <v>1985</v>
      </c>
      <c r="C9571" s="10">
        <v>179</v>
      </c>
      <c r="D9571">
        <v>5</v>
      </c>
      <c r="E9571">
        <v>174</v>
      </c>
      <c r="F9571">
        <v>0</v>
      </c>
      <c r="G9571">
        <v>0</v>
      </c>
      <c r="H9571">
        <v>0</v>
      </c>
      <c r="I9571">
        <v>0.1</v>
      </c>
      <c r="J9571" s="10">
        <v>14</v>
      </c>
      <c r="K9571" s="13">
        <f t="shared" si="300"/>
        <v>1989</v>
      </c>
      <c r="L9571" s="1" t="str">
        <f t="shared" si="299"/>
        <v/>
      </c>
    </row>
    <row r="9572" spans="1:12" ht="13.8" customHeight="1" x14ac:dyDescent="0.3">
      <c r="A9572" t="s">
        <v>153</v>
      </c>
      <c r="B9572">
        <v>1986</v>
      </c>
      <c r="C9572" s="10">
        <v>102</v>
      </c>
      <c r="D9572">
        <v>4</v>
      </c>
      <c r="E9572">
        <v>99</v>
      </c>
      <c r="F9572">
        <v>0</v>
      </c>
      <c r="G9572">
        <v>0</v>
      </c>
      <c r="H9572">
        <v>0</v>
      </c>
      <c r="I9572">
        <v>0.06</v>
      </c>
      <c r="J9572" s="10">
        <v>15</v>
      </c>
      <c r="K9572" s="13">
        <f t="shared" si="300"/>
        <v>1989</v>
      </c>
      <c r="L9572" s="1" t="str">
        <f t="shared" si="299"/>
        <v/>
      </c>
    </row>
    <row r="9573" spans="1:12" ht="13.8" customHeight="1" x14ac:dyDescent="0.3">
      <c r="A9573" t="s">
        <v>153</v>
      </c>
      <c r="B9573">
        <v>1987</v>
      </c>
      <c r="C9573" s="10">
        <v>896</v>
      </c>
      <c r="D9573">
        <v>4</v>
      </c>
      <c r="E9573">
        <v>881</v>
      </c>
      <c r="F9573">
        <v>0</v>
      </c>
      <c r="G9573">
        <v>11</v>
      </c>
      <c r="H9573">
        <v>0</v>
      </c>
      <c r="I9573">
        <v>0.49</v>
      </c>
      <c r="J9573" s="10">
        <v>16</v>
      </c>
      <c r="K9573" s="13">
        <f t="shared" si="300"/>
        <v>1989</v>
      </c>
      <c r="L9573" s="1" t="str">
        <f t="shared" si="299"/>
        <v/>
      </c>
    </row>
    <row r="9574" spans="1:12" ht="13.8" customHeight="1" x14ac:dyDescent="0.3">
      <c r="A9574" t="s">
        <v>153</v>
      </c>
      <c r="B9574">
        <v>1988</v>
      </c>
      <c r="C9574" s="10">
        <v>881</v>
      </c>
      <c r="D9574">
        <v>4</v>
      </c>
      <c r="E9574">
        <v>865</v>
      </c>
      <c r="F9574">
        <v>0</v>
      </c>
      <c r="G9574">
        <v>12</v>
      </c>
      <c r="H9574">
        <v>0</v>
      </c>
      <c r="I9574">
        <v>0.47</v>
      </c>
      <c r="J9574" s="10">
        <v>16</v>
      </c>
      <c r="K9574" s="13">
        <f t="shared" si="300"/>
        <v>1989</v>
      </c>
      <c r="L9574" s="1" t="str">
        <f t="shared" si="299"/>
        <v/>
      </c>
    </row>
    <row r="9575" spans="1:12" ht="13.8" customHeight="1" x14ac:dyDescent="0.3">
      <c r="A9575" t="s">
        <v>153</v>
      </c>
      <c r="B9575">
        <v>1989</v>
      </c>
      <c r="C9575" s="10">
        <v>777</v>
      </c>
      <c r="D9575">
        <v>4</v>
      </c>
      <c r="E9575">
        <v>761</v>
      </c>
      <c r="F9575">
        <v>0</v>
      </c>
      <c r="G9575">
        <v>12</v>
      </c>
      <c r="H9575">
        <v>0</v>
      </c>
      <c r="I9575">
        <v>0.4</v>
      </c>
      <c r="J9575" s="10">
        <v>15</v>
      </c>
      <c r="K9575" s="13">
        <f t="shared" si="300"/>
        <v>1989</v>
      </c>
      <c r="L9575" s="1" t="str">
        <f t="shared" si="299"/>
        <v/>
      </c>
    </row>
    <row r="9576" spans="1:12" ht="13.8" customHeight="1" x14ac:dyDescent="0.3">
      <c r="A9576" t="s">
        <v>153</v>
      </c>
      <c r="B9576">
        <v>1990</v>
      </c>
      <c r="C9576" s="10">
        <v>247</v>
      </c>
      <c r="D9576">
        <v>4</v>
      </c>
      <c r="E9576">
        <v>229</v>
      </c>
      <c r="F9576">
        <v>0</v>
      </c>
      <c r="G9576">
        <v>14</v>
      </c>
      <c r="H9576">
        <v>0</v>
      </c>
      <c r="I9576">
        <v>0.12</v>
      </c>
      <c r="J9576" s="10">
        <v>15</v>
      </c>
      <c r="K9576" s="13">
        <f t="shared" si="300"/>
        <v>1990</v>
      </c>
      <c r="L9576" s="1" t="str">
        <f t="shared" si="299"/>
        <v/>
      </c>
    </row>
    <row r="9577" spans="1:12" ht="13.8" customHeight="1" x14ac:dyDescent="0.3">
      <c r="A9577" t="s">
        <v>153</v>
      </c>
      <c r="B9577">
        <v>1991</v>
      </c>
      <c r="C9577" s="10">
        <v>251</v>
      </c>
      <c r="D9577">
        <v>4</v>
      </c>
      <c r="E9577">
        <v>233</v>
      </c>
      <c r="F9577">
        <v>0</v>
      </c>
      <c r="G9577">
        <v>14</v>
      </c>
      <c r="H9577">
        <v>0</v>
      </c>
      <c r="I9577">
        <v>0.12</v>
      </c>
      <c r="J9577" s="10">
        <v>18</v>
      </c>
      <c r="K9577" s="13">
        <f t="shared" si="300"/>
        <v>1990</v>
      </c>
      <c r="L9577" s="1" t="str">
        <f t="shared" si="299"/>
        <v/>
      </c>
    </row>
    <row r="9578" spans="1:12" ht="13.8" customHeight="1" x14ac:dyDescent="0.3">
      <c r="A9578" t="s">
        <v>153</v>
      </c>
      <c r="B9578">
        <v>1992</v>
      </c>
      <c r="C9578" s="10">
        <v>264</v>
      </c>
      <c r="D9578">
        <v>4</v>
      </c>
      <c r="E9578">
        <v>243</v>
      </c>
      <c r="F9578">
        <v>0</v>
      </c>
      <c r="G9578">
        <v>17</v>
      </c>
      <c r="H9578">
        <v>0</v>
      </c>
      <c r="I9578">
        <v>0.13</v>
      </c>
      <c r="J9578" s="10">
        <v>19</v>
      </c>
      <c r="K9578" s="13">
        <f t="shared" si="300"/>
        <v>1990</v>
      </c>
      <c r="L9578" s="1" t="str">
        <f t="shared" si="299"/>
        <v/>
      </c>
    </row>
    <row r="9579" spans="1:12" ht="13.8" customHeight="1" x14ac:dyDescent="0.3">
      <c r="A9579" t="s">
        <v>153</v>
      </c>
      <c r="B9579">
        <v>1993</v>
      </c>
      <c r="C9579" s="10">
        <v>268</v>
      </c>
      <c r="D9579">
        <v>4</v>
      </c>
      <c r="E9579">
        <v>249</v>
      </c>
      <c r="F9579">
        <v>0</v>
      </c>
      <c r="G9579">
        <v>15</v>
      </c>
      <c r="H9579">
        <v>0</v>
      </c>
      <c r="I9579">
        <v>0.12</v>
      </c>
      <c r="J9579" s="10">
        <v>19</v>
      </c>
      <c r="K9579" s="13">
        <f t="shared" si="300"/>
        <v>1990</v>
      </c>
      <c r="L9579" s="1" t="str">
        <f t="shared" si="299"/>
        <v/>
      </c>
    </row>
    <row r="9580" spans="1:12" ht="13.8" customHeight="1" x14ac:dyDescent="0.3">
      <c r="A9580" t="s">
        <v>153</v>
      </c>
      <c r="B9580">
        <v>1994</v>
      </c>
      <c r="C9580" s="10">
        <v>312</v>
      </c>
      <c r="D9580">
        <v>4</v>
      </c>
      <c r="E9580">
        <v>257</v>
      </c>
      <c r="F9580">
        <v>0</v>
      </c>
      <c r="G9580">
        <v>51</v>
      </c>
      <c r="H9580">
        <v>0</v>
      </c>
      <c r="I9580">
        <v>0.14000000000000001</v>
      </c>
      <c r="J9580" s="10">
        <v>19</v>
      </c>
      <c r="K9580" s="13">
        <f t="shared" si="300"/>
        <v>1990</v>
      </c>
      <c r="L9580" s="1" t="str">
        <f t="shared" si="299"/>
        <v/>
      </c>
    </row>
    <row r="9581" spans="1:12" ht="13.8" customHeight="1" x14ac:dyDescent="0.3">
      <c r="A9581" t="s">
        <v>153</v>
      </c>
      <c r="B9581">
        <v>1995</v>
      </c>
      <c r="C9581" s="10">
        <v>293</v>
      </c>
      <c r="D9581">
        <v>3</v>
      </c>
      <c r="E9581">
        <v>274</v>
      </c>
      <c r="F9581">
        <v>0</v>
      </c>
      <c r="G9581">
        <v>16</v>
      </c>
      <c r="H9581">
        <v>0</v>
      </c>
      <c r="I9581">
        <v>0.13</v>
      </c>
      <c r="J9581" s="10">
        <v>19</v>
      </c>
      <c r="K9581" s="13">
        <f t="shared" si="300"/>
        <v>1990</v>
      </c>
      <c r="L9581" s="1" t="str">
        <f t="shared" si="299"/>
        <v/>
      </c>
    </row>
    <row r="9582" spans="1:12" ht="13.8" customHeight="1" x14ac:dyDescent="0.3">
      <c r="A9582" t="s">
        <v>153</v>
      </c>
      <c r="B9582">
        <v>1996</v>
      </c>
      <c r="C9582" s="10">
        <v>304</v>
      </c>
      <c r="D9582">
        <v>2</v>
      </c>
      <c r="E9582">
        <v>288</v>
      </c>
      <c r="F9582">
        <v>0</v>
      </c>
      <c r="G9582">
        <v>14</v>
      </c>
      <c r="H9582">
        <v>0</v>
      </c>
      <c r="I9582">
        <v>0.13</v>
      </c>
      <c r="J9582" s="10">
        <v>20</v>
      </c>
      <c r="K9582" s="13">
        <f t="shared" si="300"/>
        <v>1990</v>
      </c>
      <c r="L9582" s="1" t="str">
        <f t="shared" si="299"/>
        <v/>
      </c>
    </row>
    <row r="9583" spans="1:12" ht="13.8" customHeight="1" x14ac:dyDescent="0.3">
      <c r="A9583" t="s">
        <v>153</v>
      </c>
      <c r="B9583">
        <v>1997</v>
      </c>
      <c r="C9583" s="10">
        <v>305</v>
      </c>
      <c r="D9583">
        <v>1</v>
      </c>
      <c r="E9583">
        <v>293</v>
      </c>
      <c r="F9583">
        <v>0</v>
      </c>
      <c r="G9583">
        <v>11</v>
      </c>
      <c r="H9583">
        <v>0</v>
      </c>
      <c r="I9583">
        <v>0.13</v>
      </c>
      <c r="J9583" s="10">
        <v>21</v>
      </c>
      <c r="K9583" s="13">
        <f t="shared" si="300"/>
        <v>1990</v>
      </c>
      <c r="L9583" s="1" t="str">
        <f t="shared" si="299"/>
        <v/>
      </c>
    </row>
    <row r="9584" spans="1:12" ht="13.8" customHeight="1" x14ac:dyDescent="0.3">
      <c r="A9584" t="s">
        <v>153</v>
      </c>
      <c r="B9584">
        <v>1998</v>
      </c>
      <c r="C9584" s="10">
        <v>306</v>
      </c>
      <c r="D9584">
        <v>1</v>
      </c>
      <c r="E9584">
        <v>291</v>
      </c>
      <c r="F9584">
        <v>0</v>
      </c>
      <c r="G9584">
        <v>14</v>
      </c>
      <c r="H9584">
        <v>0</v>
      </c>
      <c r="I9584">
        <v>0.12</v>
      </c>
      <c r="J9584" s="10">
        <v>21</v>
      </c>
      <c r="K9584" s="13">
        <f t="shared" si="300"/>
        <v>1990</v>
      </c>
      <c r="L9584" s="1" t="str">
        <f t="shared" si="299"/>
        <v/>
      </c>
    </row>
    <row r="9585" spans="1:12" ht="13.8" customHeight="1" x14ac:dyDescent="0.3">
      <c r="A9585" t="s">
        <v>153</v>
      </c>
      <c r="B9585">
        <v>1999</v>
      </c>
      <c r="C9585" s="10">
        <v>313</v>
      </c>
      <c r="D9585">
        <v>0</v>
      </c>
      <c r="E9585">
        <v>299</v>
      </c>
      <c r="F9585">
        <v>0</v>
      </c>
      <c r="G9585">
        <v>14</v>
      </c>
      <c r="H9585">
        <v>0</v>
      </c>
      <c r="I9585">
        <v>0.12</v>
      </c>
      <c r="J9585" s="10">
        <v>21</v>
      </c>
      <c r="K9585" s="13">
        <f t="shared" si="300"/>
        <v>1990</v>
      </c>
      <c r="L9585" s="1" t="str">
        <f t="shared" si="299"/>
        <v/>
      </c>
    </row>
    <row r="9586" spans="1:12" ht="13.8" customHeight="1" x14ac:dyDescent="0.3">
      <c r="A9586" t="s">
        <v>153</v>
      </c>
      <c r="B9586">
        <v>2000</v>
      </c>
      <c r="C9586" s="10">
        <v>320</v>
      </c>
      <c r="D9586">
        <v>0</v>
      </c>
      <c r="E9586">
        <v>304</v>
      </c>
      <c r="F9586">
        <v>0</v>
      </c>
      <c r="G9586">
        <v>16</v>
      </c>
      <c r="H9586">
        <v>0</v>
      </c>
      <c r="I9586">
        <v>0.12</v>
      </c>
      <c r="J9586" s="10">
        <v>18</v>
      </c>
      <c r="K9586" s="13">
        <f t="shared" si="300"/>
        <v>1990</v>
      </c>
      <c r="L9586" s="1" t="str">
        <f t="shared" si="299"/>
        <v/>
      </c>
    </row>
    <row r="9587" spans="1:12" ht="13.8" customHeight="1" x14ac:dyDescent="0.3">
      <c r="A9587" t="s">
        <v>153</v>
      </c>
      <c r="B9587">
        <v>2001</v>
      </c>
      <c r="C9587" s="10">
        <v>347</v>
      </c>
      <c r="D9587">
        <v>0</v>
      </c>
      <c r="E9587">
        <v>320</v>
      </c>
      <c r="F9587">
        <v>0</v>
      </c>
      <c r="G9587">
        <v>27</v>
      </c>
      <c r="H9587">
        <v>0</v>
      </c>
      <c r="I9587">
        <v>0.13</v>
      </c>
      <c r="J9587" s="10">
        <v>17</v>
      </c>
      <c r="K9587" s="13">
        <f t="shared" si="300"/>
        <v>1990</v>
      </c>
      <c r="L9587" s="1" t="str">
        <f t="shared" si="299"/>
        <v/>
      </c>
    </row>
    <row r="9588" spans="1:12" ht="13.8" customHeight="1" x14ac:dyDescent="0.3">
      <c r="A9588" t="s">
        <v>153</v>
      </c>
      <c r="B9588">
        <v>2002</v>
      </c>
      <c r="C9588" s="10">
        <v>368</v>
      </c>
      <c r="D9588">
        <v>0</v>
      </c>
      <c r="E9588">
        <v>341</v>
      </c>
      <c r="F9588">
        <v>0</v>
      </c>
      <c r="G9588">
        <v>27</v>
      </c>
      <c r="H9588">
        <v>0</v>
      </c>
      <c r="I9588">
        <v>0.13</v>
      </c>
      <c r="J9588" s="10">
        <v>17</v>
      </c>
      <c r="K9588" s="13">
        <f t="shared" si="300"/>
        <v>1990</v>
      </c>
      <c r="L9588" s="1" t="str">
        <f t="shared" si="299"/>
        <v/>
      </c>
    </row>
    <row r="9589" spans="1:12" ht="13.8" customHeight="1" x14ac:dyDescent="0.3">
      <c r="A9589" t="s">
        <v>153</v>
      </c>
      <c r="B9589">
        <v>2003</v>
      </c>
      <c r="C9589" s="10">
        <v>379</v>
      </c>
      <c r="D9589">
        <v>0</v>
      </c>
      <c r="E9589">
        <v>352</v>
      </c>
      <c r="F9589">
        <v>0</v>
      </c>
      <c r="G9589">
        <v>27</v>
      </c>
      <c r="H9589">
        <v>0</v>
      </c>
      <c r="I9589">
        <v>0.13</v>
      </c>
      <c r="J9589" s="10">
        <v>20</v>
      </c>
      <c r="K9589" s="13">
        <f t="shared" si="300"/>
        <v>1990</v>
      </c>
      <c r="L9589" s="1" t="str">
        <f t="shared" si="299"/>
        <v/>
      </c>
    </row>
    <row r="9590" spans="1:12" ht="13.8" customHeight="1" x14ac:dyDescent="0.3">
      <c r="A9590" t="s">
        <v>153</v>
      </c>
      <c r="B9590">
        <v>2004</v>
      </c>
      <c r="C9590" s="10">
        <v>419</v>
      </c>
      <c r="D9590">
        <v>0</v>
      </c>
      <c r="E9590">
        <v>378</v>
      </c>
      <c r="F9590">
        <v>0</v>
      </c>
      <c r="G9590">
        <v>41</v>
      </c>
      <c r="H9590">
        <v>0</v>
      </c>
      <c r="I9590">
        <v>0.14000000000000001</v>
      </c>
      <c r="J9590" s="10">
        <v>21</v>
      </c>
      <c r="K9590" s="13">
        <f t="shared" si="300"/>
        <v>1990</v>
      </c>
      <c r="L9590" s="1" t="str">
        <f t="shared" si="299"/>
        <v/>
      </c>
    </row>
    <row r="9591" spans="1:12" ht="13.8" customHeight="1" x14ac:dyDescent="0.3">
      <c r="A9591" t="s">
        <v>153</v>
      </c>
      <c r="B9591">
        <v>2005</v>
      </c>
      <c r="C9591" s="10">
        <v>433</v>
      </c>
      <c r="D9591">
        <v>0</v>
      </c>
      <c r="E9591">
        <v>392</v>
      </c>
      <c r="F9591">
        <v>0</v>
      </c>
      <c r="G9591">
        <v>41</v>
      </c>
      <c r="H9591">
        <v>0</v>
      </c>
      <c r="I9591">
        <v>0.14000000000000001</v>
      </c>
      <c r="J9591" s="10">
        <v>21</v>
      </c>
      <c r="K9591" s="13">
        <f t="shared" si="300"/>
        <v>1990</v>
      </c>
      <c r="L9591" s="1" t="str">
        <f t="shared" si="299"/>
        <v/>
      </c>
    </row>
    <row r="9592" spans="1:12" ht="13.8" customHeight="1" x14ac:dyDescent="0.3">
      <c r="A9592" t="s">
        <v>153</v>
      </c>
      <c r="B9592">
        <v>2006</v>
      </c>
      <c r="C9592" s="10">
        <v>439</v>
      </c>
      <c r="D9592">
        <v>0</v>
      </c>
      <c r="E9592">
        <v>388</v>
      </c>
      <c r="F9592">
        <v>0</v>
      </c>
      <c r="G9592">
        <v>51</v>
      </c>
      <c r="H9592">
        <v>0</v>
      </c>
      <c r="I9592">
        <v>0.14000000000000001</v>
      </c>
      <c r="J9592" s="10">
        <v>15</v>
      </c>
      <c r="K9592" s="13">
        <f t="shared" si="300"/>
        <v>1990</v>
      </c>
      <c r="L9592" s="1" t="str">
        <f t="shared" si="299"/>
        <v/>
      </c>
    </row>
    <row r="9593" spans="1:12" ht="13.8" customHeight="1" x14ac:dyDescent="0.3">
      <c r="A9593" t="s">
        <v>153</v>
      </c>
      <c r="B9593">
        <v>2007</v>
      </c>
      <c r="C9593" s="10">
        <v>503</v>
      </c>
      <c r="D9593">
        <v>0</v>
      </c>
      <c r="E9593">
        <v>447</v>
      </c>
      <c r="F9593">
        <v>0</v>
      </c>
      <c r="G9593">
        <v>56</v>
      </c>
      <c r="H9593">
        <v>0</v>
      </c>
      <c r="I9593">
        <v>0.15</v>
      </c>
      <c r="J9593" s="10">
        <v>15</v>
      </c>
      <c r="K9593" s="13">
        <f t="shared" si="300"/>
        <v>1990</v>
      </c>
      <c r="L9593" s="1" t="str">
        <f t="shared" si="299"/>
        <v/>
      </c>
    </row>
    <row r="9594" spans="1:12" ht="13.8" customHeight="1" x14ac:dyDescent="0.3">
      <c r="A9594" t="s">
        <v>153</v>
      </c>
      <c r="B9594">
        <v>2008</v>
      </c>
      <c r="C9594" s="10">
        <v>528</v>
      </c>
      <c r="D9594">
        <v>0</v>
      </c>
      <c r="E9594">
        <v>484</v>
      </c>
      <c r="F9594">
        <v>0</v>
      </c>
      <c r="G9594">
        <v>44</v>
      </c>
      <c r="H9594">
        <v>0</v>
      </c>
      <c r="I9594">
        <v>0.15</v>
      </c>
      <c r="J9594" s="10">
        <v>13</v>
      </c>
      <c r="K9594" s="13">
        <f t="shared" si="300"/>
        <v>1990</v>
      </c>
      <c r="L9594" s="1" t="str">
        <f t="shared" si="299"/>
        <v/>
      </c>
    </row>
    <row r="9595" spans="1:12" ht="13.8" customHeight="1" x14ac:dyDescent="0.3">
      <c r="A9595" t="s">
        <v>153</v>
      </c>
      <c r="B9595">
        <v>2009</v>
      </c>
      <c r="C9595" s="10">
        <v>579</v>
      </c>
      <c r="D9595">
        <v>0</v>
      </c>
      <c r="E9595">
        <v>535</v>
      </c>
      <c r="F9595">
        <v>0</v>
      </c>
      <c r="G9595">
        <v>44</v>
      </c>
      <c r="H9595">
        <v>0</v>
      </c>
      <c r="I9595">
        <v>0.17</v>
      </c>
      <c r="J9595" s="10">
        <v>18</v>
      </c>
      <c r="K9595" s="13">
        <f t="shared" si="300"/>
        <v>1990</v>
      </c>
      <c r="L9595" s="1" t="str">
        <f t="shared" si="299"/>
        <v/>
      </c>
    </row>
    <row r="9596" spans="1:12" ht="13.8" customHeight="1" x14ac:dyDescent="0.3">
      <c r="A9596" t="s">
        <v>153</v>
      </c>
      <c r="B9596">
        <v>2010</v>
      </c>
      <c r="C9596" s="10">
        <v>610</v>
      </c>
      <c r="D9596">
        <v>0</v>
      </c>
      <c r="E9596">
        <v>535</v>
      </c>
      <c r="F9596">
        <v>0</v>
      </c>
      <c r="G9596">
        <v>75</v>
      </c>
      <c r="H9596">
        <v>0</v>
      </c>
      <c r="I9596">
        <v>0.17</v>
      </c>
      <c r="J9596" s="10">
        <v>15</v>
      </c>
      <c r="K9596" s="13">
        <f t="shared" si="300"/>
        <v>1990</v>
      </c>
      <c r="L9596" s="1" t="str">
        <f t="shared" si="299"/>
        <v/>
      </c>
    </row>
    <row r="9597" spans="1:12" ht="13.8" customHeight="1" x14ac:dyDescent="0.3">
      <c r="A9597" t="s">
        <v>153</v>
      </c>
      <c r="B9597">
        <v>2011</v>
      </c>
      <c r="C9597" s="10">
        <v>653</v>
      </c>
      <c r="D9597">
        <v>0</v>
      </c>
      <c r="E9597">
        <v>576</v>
      </c>
      <c r="F9597">
        <v>0</v>
      </c>
      <c r="G9597">
        <v>77</v>
      </c>
      <c r="H9597">
        <v>0</v>
      </c>
      <c r="I9597">
        <v>0.18</v>
      </c>
      <c r="J9597" s="10">
        <v>15</v>
      </c>
      <c r="K9597" s="13">
        <f t="shared" si="300"/>
        <v>1990</v>
      </c>
      <c r="L9597" s="1" t="str">
        <f t="shared" si="299"/>
        <v/>
      </c>
    </row>
    <row r="9598" spans="1:12" ht="13.8" customHeight="1" x14ac:dyDescent="0.3">
      <c r="A9598" t="s">
        <v>153</v>
      </c>
      <c r="B9598">
        <v>2012</v>
      </c>
      <c r="C9598" s="10">
        <v>724</v>
      </c>
      <c r="D9598">
        <v>0</v>
      </c>
      <c r="E9598">
        <v>636</v>
      </c>
      <c r="F9598">
        <v>0</v>
      </c>
      <c r="G9598">
        <v>88</v>
      </c>
      <c r="H9598">
        <v>0</v>
      </c>
      <c r="I9598">
        <v>0.19</v>
      </c>
      <c r="J9598" s="10">
        <v>20</v>
      </c>
      <c r="K9598" s="13">
        <f t="shared" si="300"/>
        <v>1990</v>
      </c>
      <c r="L9598" s="1">
        <f t="shared" si="299"/>
        <v>1</v>
      </c>
    </row>
    <row r="9599" spans="1:12" ht="13.8" customHeight="1" x14ac:dyDescent="0.3">
      <c r="A9599" t="s">
        <v>153</v>
      </c>
      <c r="B9599">
        <v>2013</v>
      </c>
      <c r="C9599" s="10">
        <v>728</v>
      </c>
      <c r="D9599">
        <v>0</v>
      </c>
      <c r="E9599">
        <v>634</v>
      </c>
      <c r="F9599">
        <v>0</v>
      </c>
      <c r="G9599">
        <v>94</v>
      </c>
      <c r="H9599">
        <v>0</v>
      </c>
      <c r="I9599">
        <v>0.19</v>
      </c>
      <c r="J9599" s="10">
        <v>25</v>
      </c>
      <c r="K9599" s="13">
        <f t="shared" si="300"/>
        <v>1990</v>
      </c>
      <c r="L9599" s="1">
        <f t="shared" si="299"/>
        <v>1</v>
      </c>
    </row>
    <row r="9600" spans="1:12" ht="13.8" customHeight="1" x14ac:dyDescent="0.3">
      <c r="A9600" t="s">
        <v>153</v>
      </c>
      <c r="B9600">
        <v>2014</v>
      </c>
      <c r="C9600" s="10">
        <v>739</v>
      </c>
      <c r="D9600">
        <v>0</v>
      </c>
      <c r="E9600">
        <v>634</v>
      </c>
      <c r="F9600">
        <v>0</v>
      </c>
      <c r="G9600">
        <v>105</v>
      </c>
      <c r="H9600">
        <v>0</v>
      </c>
      <c r="I9600">
        <v>0.19</v>
      </c>
      <c r="J9600" s="10">
        <v>25</v>
      </c>
      <c r="K9600" s="13">
        <f t="shared" si="300"/>
        <v>1990</v>
      </c>
      <c r="L9600" s="1">
        <f t="shared" si="299"/>
        <v>1</v>
      </c>
    </row>
    <row r="9601" spans="1:12" ht="13.8" customHeight="1" x14ac:dyDescent="0.3">
      <c r="A9601" t="s">
        <v>154</v>
      </c>
      <c r="B9601">
        <v>1950</v>
      </c>
      <c r="C9601" s="10">
        <v>55</v>
      </c>
      <c r="D9601">
        <v>35</v>
      </c>
      <c r="E9601">
        <v>19</v>
      </c>
      <c r="F9601">
        <v>0</v>
      </c>
      <c r="G9601">
        <v>0</v>
      </c>
      <c r="H9601">
        <v>0</v>
      </c>
      <c r="I9601">
        <v>0.11</v>
      </c>
      <c r="J9601" s="10">
        <v>0</v>
      </c>
      <c r="K9601" s="13">
        <f t="shared" si="300"/>
        <v>1958</v>
      </c>
      <c r="L9601" s="1" t="str">
        <f t="shared" si="299"/>
        <v/>
      </c>
    </row>
    <row r="9602" spans="1:12" ht="13.8" customHeight="1" x14ac:dyDescent="0.3">
      <c r="A9602" t="s">
        <v>154</v>
      </c>
      <c r="B9602">
        <v>1951</v>
      </c>
      <c r="C9602" s="10">
        <v>38</v>
      </c>
      <c r="D9602">
        <v>19</v>
      </c>
      <c r="E9602">
        <v>19</v>
      </c>
      <c r="F9602">
        <v>0</v>
      </c>
      <c r="G9602">
        <v>0</v>
      </c>
      <c r="H9602">
        <v>0</v>
      </c>
      <c r="I9602">
        <v>0.08</v>
      </c>
      <c r="J9602" s="10">
        <v>1</v>
      </c>
      <c r="K9602" s="13">
        <f t="shared" si="300"/>
        <v>1958</v>
      </c>
      <c r="L9602" s="1" t="str">
        <f t="shared" ref="L9602:L9665" si="301">IF(AND(B9602&gt;2011),1,"")</f>
        <v/>
      </c>
    </row>
    <row r="9603" spans="1:12" ht="13.8" customHeight="1" x14ac:dyDescent="0.3">
      <c r="A9603" t="s">
        <v>154</v>
      </c>
      <c r="B9603">
        <v>1952</v>
      </c>
      <c r="C9603" s="10">
        <v>48</v>
      </c>
      <c r="D9603">
        <v>20</v>
      </c>
      <c r="E9603">
        <v>28</v>
      </c>
      <c r="F9603">
        <v>0</v>
      </c>
      <c r="G9603">
        <v>0</v>
      </c>
      <c r="H9603">
        <v>0</v>
      </c>
      <c r="I9603">
        <v>0.09</v>
      </c>
      <c r="J9603" s="10">
        <v>1</v>
      </c>
      <c r="K9603" s="13">
        <f t="shared" si="300"/>
        <v>1958</v>
      </c>
      <c r="L9603" s="1" t="str">
        <f t="shared" si="301"/>
        <v/>
      </c>
    </row>
    <row r="9604" spans="1:12" ht="13.8" customHeight="1" x14ac:dyDescent="0.3">
      <c r="A9604" t="s">
        <v>154</v>
      </c>
      <c r="B9604">
        <v>1953</v>
      </c>
      <c r="C9604" s="10">
        <v>51</v>
      </c>
      <c r="D9604">
        <v>20</v>
      </c>
      <c r="E9604">
        <v>31</v>
      </c>
      <c r="F9604">
        <v>0</v>
      </c>
      <c r="G9604">
        <v>0</v>
      </c>
      <c r="H9604">
        <v>0</v>
      </c>
      <c r="I9604">
        <v>0.1</v>
      </c>
      <c r="J9604" s="10">
        <v>1</v>
      </c>
      <c r="K9604" s="13">
        <f t="shared" si="300"/>
        <v>1958</v>
      </c>
      <c r="L9604" s="1" t="str">
        <f t="shared" si="301"/>
        <v/>
      </c>
    </row>
    <row r="9605" spans="1:12" ht="13.8" customHeight="1" x14ac:dyDescent="0.3">
      <c r="A9605" t="s">
        <v>154</v>
      </c>
      <c r="B9605">
        <v>1954</v>
      </c>
      <c r="C9605" s="10">
        <v>51</v>
      </c>
      <c r="D9605">
        <v>20</v>
      </c>
      <c r="E9605">
        <v>31</v>
      </c>
      <c r="F9605">
        <v>0</v>
      </c>
      <c r="G9605">
        <v>0</v>
      </c>
      <c r="H9605">
        <v>0</v>
      </c>
      <c r="I9605">
        <v>0.09</v>
      </c>
      <c r="J9605" s="10">
        <v>1</v>
      </c>
      <c r="K9605" s="13">
        <f t="shared" si="300"/>
        <v>1958</v>
      </c>
      <c r="L9605" s="1" t="str">
        <f t="shared" si="301"/>
        <v/>
      </c>
    </row>
    <row r="9606" spans="1:12" ht="13.8" customHeight="1" x14ac:dyDescent="0.3">
      <c r="A9606" t="s">
        <v>154</v>
      </c>
      <c r="B9606">
        <v>1955</v>
      </c>
      <c r="C9606" s="10">
        <v>35</v>
      </c>
      <c r="D9606">
        <v>7</v>
      </c>
      <c r="E9606">
        <v>28</v>
      </c>
      <c r="F9606">
        <v>0</v>
      </c>
      <c r="G9606">
        <v>0</v>
      </c>
      <c r="H9606">
        <v>0</v>
      </c>
      <c r="I9606">
        <v>0.06</v>
      </c>
      <c r="J9606" s="10">
        <v>1</v>
      </c>
      <c r="K9606" s="13">
        <f t="shared" si="300"/>
        <v>1958</v>
      </c>
      <c r="L9606" s="1" t="str">
        <f t="shared" si="301"/>
        <v/>
      </c>
    </row>
    <row r="9607" spans="1:12" ht="13.8" customHeight="1" x14ac:dyDescent="0.3">
      <c r="A9607" t="s">
        <v>154</v>
      </c>
      <c r="B9607">
        <v>1956</v>
      </c>
      <c r="C9607" s="10">
        <v>60</v>
      </c>
      <c r="D9607">
        <v>14</v>
      </c>
      <c r="E9607">
        <v>45</v>
      </c>
      <c r="F9607">
        <v>0</v>
      </c>
      <c r="G9607">
        <v>0</v>
      </c>
      <c r="H9607">
        <v>0</v>
      </c>
      <c r="I9607">
        <v>0.1</v>
      </c>
      <c r="J9607" s="10">
        <v>1</v>
      </c>
      <c r="K9607" s="13">
        <f t="shared" si="300"/>
        <v>1958</v>
      </c>
      <c r="L9607" s="1" t="str">
        <f t="shared" si="301"/>
        <v/>
      </c>
    </row>
    <row r="9608" spans="1:12" ht="13.8" customHeight="1" x14ac:dyDescent="0.3">
      <c r="A9608" t="s">
        <v>154</v>
      </c>
      <c r="B9608">
        <v>1957</v>
      </c>
      <c r="C9608" s="10">
        <v>60</v>
      </c>
      <c r="D9608">
        <v>12</v>
      </c>
      <c r="E9608">
        <v>48</v>
      </c>
      <c r="F9608">
        <v>0</v>
      </c>
      <c r="G9608">
        <v>0</v>
      </c>
      <c r="H9608">
        <v>0</v>
      </c>
      <c r="I9608">
        <v>0.1</v>
      </c>
      <c r="J9608" s="10">
        <v>1</v>
      </c>
      <c r="K9608" s="13">
        <f t="shared" ref="K9608:K9671" si="302">IF(B9608&lt;1990,IF(B9608&lt;1959,1958,1989),1990)</f>
        <v>1958</v>
      </c>
      <c r="L9608" s="1" t="str">
        <f t="shared" si="301"/>
        <v/>
      </c>
    </row>
    <row r="9609" spans="1:12" ht="13.8" customHeight="1" x14ac:dyDescent="0.3">
      <c r="A9609" t="s">
        <v>154</v>
      </c>
      <c r="B9609">
        <v>1958</v>
      </c>
      <c r="C9609" s="10">
        <v>57</v>
      </c>
      <c r="D9609">
        <v>14</v>
      </c>
      <c r="E9609">
        <v>44</v>
      </c>
      <c r="F9609">
        <v>0</v>
      </c>
      <c r="G9609">
        <v>0</v>
      </c>
      <c r="H9609">
        <v>0</v>
      </c>
      <c r="I9609">
        <v>0.09</v>
      </c>
      <c r="J9609" s="10">
        <v>2</v>
      </c>
      <c r="K9609" s="13">
        <f t="shared" si="302"/>
        <v>1958</v>
      </c>
      <c r="L9609" s="1" t="str">
        <f t="shared" si="301"/>
        <v/>
      </c>
    </row>
    <row r="9610" spans="1:12" ht="13.8" customHeight="1" x14ac:dyDescent="0.3">
      <c r="A9610" t="s">
        <v>154</v>
      </c>
      <c r="B9610">
        <v>1959</v>
      </c>
      <c r="C9610" s="10">
        <v>61</v>
      </c>
      <c r="D9610">
        <v>10</v>
      </c>
      <c r="E9610">
        <v>51</v>
      </c>
      <c r="F9610">
        <v>0</v>
      </c>
      <c r="G9610">
        <v>0</v>
      </c>
      <c r="H9610">
        <v>0</v>
      </c>
      <c r="I9610">
        <v>0.1</v>
      </c>
      <c r="J9610" s="10">
        <v>2</v>
      </c>
      <c r="K9610" s="13">
        <f t="shared" si="302"/>
        <v>1989</v>
      </c>
      <c r="L9610" s="1" t="str">
        <f t="shared" si="301"/>
        <v/>
      </c>
    </row>
    <row r="9611" spans="1:12" ht="13.8" customHeight="1" x14ac:dyDescent="0.3">
      <c r="A9611" t="s">
        <v>154</v>
      </c>
      <c r="B9611">
        <v>1960</v>
      </c>
      <c r="C9611" s="10">
        <v>49</v>
      </c>
      <c r="D9611">
        <v>2</v>
      </c>
      <c r="E9611">
        <v>47</v>
      </c>
      <c r="F9611">
        <v>0</v>
      </c>
      <c r="G9611">
        <v>0</v>
      </c>
      <c r="H9611">
        <v>0</v>
      </c>
      <c r="I9611">
        <v>7.0000000000000007E-2</v>
      </c>
      <c r="J9611" s="10">
        <v>2</v>
      </c>
      <c r="K9611" s="13">
        <f t="shared" si="302"/>
        <v>1989</v>
      </c>
      <c r="L9611" s="1" t="str">
        <f t="shared" si="301"/>
        <v/>
      </c>
    </row>
    <row r="9612" spans="1:12" ht="13.8" customHeight="1" x14ac:dyDescent="0.3">
      <c r="A9612" t="s">
        <v>154</v>
      </c>
      <c r="B9612">
        <v>1961</v>
      </c>
      <c r="C9612" s="10">
        <v>51</v>
      </c>
      <c r="D9612">
        <v>4</v>
      </c>
      <c r="E9612">
        <v>47</v>
      </c>
      <c r="F9612">
        <v>0</v>
      </c>
      <c r="G9612">
        <v>0</v>
      </c>
      <c r="H9612">
        <v>0</v>
      </c>
      <c r="I9612">
        <v>0.08</v>
      </c>
      <c r="J9612" s="10">
        <v>3</v>
      </c>
      <c r="K9612" s="13">
        <f t="shared" si="302"/>
        <v>1989</v>
      </c>
      <c r="L9612" s="1" t="str">
        <f t="shared" si="301"/>
        <v/>
      </c>
    </row>
    <row r="9613" spans="1:12" ht="13.8" customHeight="1" x14ac:dyDescent="0.3">
      <c r="A9613" t="s">
        <v>154</v>
      </c>
      <c r="B9613">
        <v>1962</v>
      </c>
      <c r="C9613" s="10">
        <v>69</v>
      </c>
      <c r="D9613">
        <v>2</v>
      </c>
      <c r="E9613">
        <v>67</v>
      </c>
      <c r="F9613">
        <v>0</v>
      </c>
      <c r="G9613">
        <v>0</v>
      </c>
      <c r="H9613">
        <v>0</v>
      </c>
      <c r="I9613">
        <v>0.1</v>
      </c>
      <c r="J9613" s="10">
        <v>3</v>
      </c>
      <c r="K9613" s="13">
        <f t="shared" si="302"/>
        <v>1989</v>
      </c>
      <c r="L9613" s="1" t="str">
        <f t="shared" si="301"/>
        <v/>
      </c>
    </row>
    <row r="9614" spans="1:12" ht="13.8" customHeight="1" x14ac:dyDescent="0.3">
      <c r="A9614" t="s">
        <v>154</v>
      </c>
      <c r="B9614">
        <v>1963</v>
      </c>
      <c r="C9614" s="10">
        <v>57</v>
      </c>
      <c r="D9614">
        <v>1</v>
      </c>
      <c r="E9614">
        <v>55</v>
      </c>
      <c r="F9614">
        <v>0</v>
      </c>
      <c r="G9614">
        <v>0</v>
      </c>
      <c r="H9614">
        <v>0</v>
      </c>
      <c r="I9614">
        <v>0.08</v>
      </c>
      <c r="J9614" s="10">
        <v>3</v>
      </c>
      <c r="K9614" s="13">
        <f t="shared" si="302"/>
        <v>1989</v>
      </c>
      <c r="L9614" s="1" t="str">
        <f t="shared" si="301"/>
        <v/>
      </c>
    </row>
    <row r="9615" spans="1:12" ht="13.8" customHeight="1" x14ac:dyDescent="0.3">
      <c r="A9615" t="s">
        <v>154</v>
      </c>
      <c r="B9615">
        <v>1964</v>
      </c>
      <c r="C9615" s="10">
        <v>84</v>
      </c>
      <c r="D9615">
        <v>1</v>
      </c>
      <c r="E9615">
        <v>83</v>
      </c>
      <c r="F9615">
        <v>0</v>
      </c>
      <c r="G9615">
        <v>0</v>
      </c>
      <c r="H9615">
        <v>0</v>
      </c>
      <c r="I9615">
        <v>0.11</v>
      </c>
      <c r="J9615" s="10">
        <v>3</v>
      </c>
      <c r="K9615" s="13">
        <f t="shared" si="302"/>
        <v>1989</v>
      </c>
      <c r="L9615" s="1" t="str">
        <f t="shared" si="301"/>
        <v/>
      </c>
    </row>
    <row r="9616" spans="1:12" ht="13.8" customHeight="1" x14ac:dyDescent="0.3">
      <c r="A9616" t="s">
        <v>154</v>
      </c>
      <c r="B9616">
        <v>1965</v>
      </c>
      <c r="C9616" s="10">
        <v>83</v>
      </c>
      <c r="D9616">
        <v>1</v>
      </c>
      <c r="E9616">
        <v>82</v>
      </c>
      <c r="F9616">
        <v>0</v>
      </c>
      <c r="G9616">
        <v>0</v>
      </c>
      <c r="H9616">
        <v>0</v>
      </c>
      <c r="I9616">
        <v>0.11</v>
      </c>
      <c r="J9616" s="10">
        <v>4</v>
      </c>
      <c r="K9616" s="13">
        <f t="shared" si="302"/>
        <v>1989</v>
      </c>
      <c r="L9616" s="1" t="str">
        <f t="shared" si="301"/>
        <v/>
      </c>
    </row>
    <row r="9617" spans="1:12" ht="13.8" customHeight="1" x14ac:dyDescent="0.3">
      <c r="A9617" t="s">
        <v>154</v>
      </c>
      <c r="B9617">
        <v>1966</v>
      </c>
      <c r="C9617" s="10">
        <v>75</v>
      </c>
      <c r="D9617">
        <v>2</v>
      </c>
      <c r="E9617">
        <v>73</v>
      </c>
      <c r="F9617">
        <v>0</v>
      </c>
      <c r="G9617">
        <v>0</v>
      </c>
      <c r="H9617">
        <v>0</v>
      </c>
      <c r="I9617">
        <v>0.1</v>
      </c>
      <c r="J9617" s="10">
        <v>4</v>
      </c>
      <c r="K9617" s="13">
        <f t="shared" si="302"/>
        <v>1989</v>
      </c>
      <c r="L9617" s="1" t="str">
        <f t="shared" si="301"/>
        <v/>
      </c>
    </row>
    <row r="9618" spans="1:12" ht="13.8" customHeight="1" x14ac:dyDescent="0.3">
      <c r="A9618" t="s">
        <v>154</v>
      </c>
      <c r="B9618">
        <v>1967</v>
      </c>
      <c r="C9618" s="10">
        <v>136</v>
      </c>
      <c r="D9618">
        <v>0</v>
      </c>
      <c r="E9618">
        <v>136</v>
      </c>
      <c r="F9618">
        <v>0</v>
      </c>
      <c r="G9618">
        <v>0</v>
      </c>
      <c r="H9618">
        <v>0</v>
      </c>
      <c r="I9618">
        <v>0.17</v>
      </c>
      <c r="J9618" s="10">
        <v>8</v>
      </c>
      <c r="K9618" s="13">
        <f t="shared" si="302"/>
        <v>1989</v>
      </c>
      <c r="L9618" s="1" t="str">
        <f t="shared" si="301"/>
        <v/>
      </c>
    </row>
    <row r="9619" spans="1:12" ht="13.8" customHeight="1" x14ac:dyDescent="0.3">
      <c r="A9619" t="s">
        <v>154</v>
      </c>
      <c r="B9619">
        <v>1968</v>
      </c>
      <c r="C9619" s="10">
        <v>174</v>
      </c>
      <c r="D9619">
        <v>1</v>
      </c>
      <c r="E9619">
        <v>173</v>
      </c>
      <c r="F9619">
        <v>0</v>
      </c>
      <c r="G9619">
        <v>0</v>
      </c>
      <c r="H9619">
        <v>0</v>
      </c>
      <c r="I9619">
        <v>0.22</v>
      </c>
      <c r="J9619" s="10">
        <v>10</v>
      </c>
      <c r="K9619" s="13">
        <f t="shared" si="302"/>
        <v>1989</v>
      </c>
      <c r="L9619" s="1" t="str">
        <f t="shared" si="301"/>
        <v/>
      </c>
    </row>
    <row r="9620" spans="1:12" ht="13.8" customHeight="1" x14ac:dyDescent="0.3">
      <c r="A9620" t="s">
        <v>154</v>
      </c>
      <c r="B9620">
        <v>1969</v>
      </c>
      <c r="C9620" s="10">
        <v>156</v>
      </c>
      <c r="D9620">
        <v>1</v>
      </c>
      <c r="E9620">
        <v>156</v>
      </c>
      <c r="F9620">
        <v>0</v>
      </c>
      <c r="G9620">
        <v>0</v>
      </c>
      <c r="H9620">
        <v>0</v>
      </c>
      <c r="I9620">
        <v>0.19</v>
      </c>
      <c r="J9620" s="10">
        <v>11</v>
      </c>
      <c r="K9620" s="13">
        <f t="shared" si="302"/>
        <v>1989</v>
      </c>
      <c r="L9620" s="1" t="str">
        <f t="shared" si="301"/>
        <v/>
      </c>
    </row>
    <row r="9621" spans="1:12" ht="13.8" customHeight="1" x14ac:dyDescent="0.3">
      <c r="A9621" t="s">
        <v>154</v>
      </c>
      <c r="B9621">
        <v>1970</v>
      </c>
      <c r="C9621" s="10">
        <v>136</v>
      </c>
      <c r="D9621">
        <v>0</v>
      </c>
      <c r="E9621">
        <v>136</v>
      </c>
      <c r="F9621">
        <v>0</v>
      </c>
      <c r="G9621">
        <v>0</v>
      </c>
      <c r="H9621">
        <v>0</v>
      </c>
      <c r="I9621">
        <v>0.17</v>
      </c>
      <c r="J9621" s="10">
        <v>39</v>
      </c>
      <c r="K9621" s="13">
        <f t="shared" si="302"/>
        <v>1989</v>
      </c>
      <c r="L9621" s="1" t="str">
        <f t="shared" si="301"/>
        <v/>
      </c>
    </row>
    <row r="9622" spans="1:12" ht="13.8" customHeight="1" x14ac:dyDescent="0.3">
      <c r="A9622" t="s">
        <v>154</v>
      </c>
      <c r="B9622">
        <v>1971</v>
      </c>
      <c r="C9622" s="10">
        <v>108</v>
      </c>
      <c r="D9622">
        <v>1</v>
      </c>
      <c r="E9622">
        <v>107</v>
      </c>
      <c r="F9622">
        <v>0</v>
      </c>
      <c r="G9622">
        <v>0</v>
      </c>
      <c r="H9622">
        <v>0</v>
      </c>
      <c r="I9622">
        <v>0.13</v>
      </c>
      <c r="J9622" s="10">
        <v>42</v>
      </c>
      <c r="K9622" s="13">
        <f t="shared" si="302"/>
        <v>1989</v>
      </c>
      <c r="L9622" s="1" t="str">
        <f t="shared" si="301"/>
        <v/>
      </c>
    </row>
    <row r="9623" spans="1:12" ht="13.8" customHeight="1" x14ac:dyDescent="0.3">
      <c r="A9623" t="s">
        <v>154</v>
      </c>
      <c r="B9623">
        <v>1972</v>
      </c>
      <c r="C9623" s="10">
        <v>188</v>
      </c>
      <c r="D9623">
        <v>1</v>
      </c>
      <c r="E9623">
        <v>188</v>
      </c>
      <c r="F9623">
        <v>0</v>
      </c>
      <c r="G9623">
        <v>0</v>
      </c>
      <c r="H9623">
        <v>0</v>
      </c>
      <c r="I9623">
        <v>0.22</v>
      </c>
      <c r="J9623" s="10">
        <v>47</v>
      </c>
      <c r="K9623" s="13">
        <f t="shared" si="302"/>
        <v>1989</v>
      </c>
      <c r="L9623" s="1" t="str">
        <f t="shared" si="301"/>
        <v/>
      </c>
    </row>
    <row r="9624" spans="1:12" ht="13.8" customHeight="1" x14ac:dyDescent="0.3">
      <c r="A9624" t="s">
        <v>154</v>
      </c>
      <c r="B9624">
        <v>1973</v>
      </c>
      <c r="C9624" s="10">
        <v>185</v>
      </c>
      <c r="D9624">
        <v>1</v>
      </c>
      <c r="E9624">
        <v>184</v>
      </c>
      <c r="F9624">
        <v>0</v>
      </c>
      <c r="G9624">
        <v>0</v>
      </c>
      <c r="H9624">
        <v>0</v>
      </c>
      <c r="I9624">
        <v>0.21</v>
      </c>
      <c r="J9624" s="10">
        <v>53</v>
      </c>
      <c r="K9624" s="13">
        <f t="shared" si="302"/>
        <v>1989</v>
      </c>
      <c r="L9624" s="1" t="str">
        <f t="shared" si="301"/>
        <v/>
      </c>
    </row>
    <row r="9625" spans="1:12" ht="13.8" customHeight="1" x14ac:dyDescent="0.3">
      <c r="A9625" t="s">
        <v>154</v>
      </c>
      <c r="B9625">
        <v>1974</v>
      </c>
      <c r="C9625" s="10">
        <v>189</v>
      </c>
      <c r="D9625">
        <v>1</v>
      </c>
      <c r="E9625">
        <v>188</v>
      </c>
      <c r="F9625">
        <v>0</v>
      </c>
      <c r="G9625">
        <v>0</v>
      </c>
      <c r="H9625">
        <v>0</v>
      </c>
      <c r="I9625">
        <v>0.22</v>
      </c>
      <c r="J9625" s="10">
        <v>53</v>
      </c>
      <c r="K9625" s="13">
        <f t="shared" si="302"/>
        <v>1989</v>
      </c>
      <c r="L9625" s="1" t="str">
        <f t="shared" si="301"/>
        <v/>
      </c>
    </row>
    <row r="9626" spans="1:12" ht="13.8" customHeight="1" x14ac:dyDescent="0.3">
      <c r="A9626" t="s">
        <v>154</v>
      </c>
      <c r="B9626">
        <v>1975</v>
      </c>
      <c r="C9626" s="10">
        <v>161</v>
      </c>
      <c r="D9626">
        <v>0</v>
      </c>
      <c r="E9626">
        <v>161</v>
      </c>
      <c r="F9626">
        <v>0</v>
      </c>
      <c r="G9626">
        <v>0</v>
      </c>
      <c r="H9626">
        <v>0</v>
      </c>
      <c r="I9626">
        <v>0.18</v>
      </c>
      <c r="J9626" s="10">
        <v>87</v>
      </c>
      <c r="K9626" s="13">
        <f t="shared" si="302"/>
        <v>1989</v>
      </c>
      <c r="L9626" s="1" t="str">
        <f t="shared" si="301"/>
        <v/>
      </c>
    </row>
    <row r="9627" spans="1:12" ht="13.8" customHeight="1" x14ac:dyDescent="0.3">
      <c r="A9627" t="s">
        <v>154</v>
      </c>
      <c r="B9627">
        <v>1976</v>
      </c>
      <c r="C9627" s="10">
        <v>169</v>
      </c>
      <c r="D9627">
        <v>1</v>
      </c>
      <c r="E9627">
        <v>168</v>
      </c>
      <c r="F9627">
        <v>0</v>
      </c>
      <c r="G9627">
        <v>0</v>
      </c>
      <c r="H9627">
        <v>0</v>
      </c>
      <c r="I9627">
        <v>0.19</v>
      </c>
      <c r="J9627" s="10">
        <v>80</v>
      </c>
      <c r="K9627" s="13">
        <f t="shared" si="302"/>
        <v>1989</v>
      </c>
      <c r="L9627" s="1" t="str">
        <f t="shared" si="301"/>
        <v/>
      </c>
    </row>
    <row r="9628" spans="1:12" ht="13.8" customHeight="1" x14ac:dyDescent="0.3">
      <c r="A9628" t="s">
        <v>154</v>
      </c>
      <c r="B9628">
        <v>1977</v>
      </c>
      <c r="C9628" s="10">
        <v>175</v>
      </c>
      <c r="D9628">
        <v>1</v>
      </c>
      <c r="E9628">
        <v>174</v>
      </c>
      <c r="F9628">
        <v>0</v>
      </c>
      <c r="G9628">
        <v>0</v>
      </c>
      <c r="H9628">
        <v>0</v>
      </c>
      <c r="I9628">
        <v>0.19</v>
      </c>
      <c r="J9628" s="10">
        <v>80</v>
      </c>
      <c r="K9628" s="13">
        <f t="shared" si="302"/>
        <v>1989</v>
      </c>
      <c r="L9628" s="1" t="str">
        <f t="shared" si="301"/>
        <v/>
      </c>
    </row>
    <row r="9629" spans="1:12" ht="13.8" customHeight="1" x14ac:dyDescent="0.3">
      <c r="A9629" t="s">
        <v>154</v>
      </c>
      <c r="B9629">
        <v>1978</v>
      </c>
      <c r="C9629" s="10">
        <v>172</v>
      </c>
      <c r="D9629">
        <v>1</v>
      </c>
      <c r="E9629">
        <v>171</v>
      </c>
      <c r="F9629">
        <v>0</v>
      </c>
      <c r="G9629">
        <v>0</v>
      </c>
      <c r="H9629">
        <v>0</v>
      </c>
      <c r="I9629">
        <v>0.18</v>
      </c>
      <c r="J9629" s="10">
        <v>89</v>
      </c>
      <c r="K9629" s="13">
        <f t="shared" si="302"/>
        <v>1989</v>
      </c>
      <c r="L9629" s="1" t="str">
        <f t="shared" si="301"/>
        <v/>
      </c>
    </row>
    <row r="9630" spans="1:12" ht="13.8" customHeight="1" x14ac:dyDescent="0.3">
      <c r="A9630" t="s">
        <v>154</v>
      </c>
      <c r="B9630">
        <v>1979</v>
      </c>
      <c r="C9630" s="10">
        <v>180</v>
      </c>
      <c r="D9630">
        <v>1</v>
      </c>
      <c r="E9630">
        <v>179</v>
      </c>
      <c r="F9630">
        <v>0</v>
      </c>
      <c r="G9630">
        <v>0</v>
      </c>
      <c r="H9630">
        <v>0</v>
      </c>
      <c r="I9630">
        <v>0.19</v>
      </c>
      <c r="J9630" s="10">
        <v>100</v>
      </c>
      <c r="K9630" s="13">
        <f t="shared" si="302"/>
        <v>1989</v>
      </c>
      <c r="L9630" s="1" t="str">
        <f t="shared" si="301"/>
        <v/>
      </c>
    </row>
    <row r="9631" spans="1:12" ht="13.8" customHeight="1" x14ac:dyDescent="0.3">
      <c r="A9631" t="s">
        <v>154</v>
      </c>
      <c r="B9631">
        <v>1980</v>
      </c>
      <c r="C9631" s="10">
        <v>161</v>
      </c>
      <c r="D9631">
        <v>1</v>
      </c>
      <c r="E9631">
        <v>161</v>
      </c>
      <c r="F9631">
        <v>0</v>
      </c>
      <c r="G9631">
        <v>0</v>
      </c>
      <c r="H9631">
        <v>0</v>
      </c>
      <c r="I9631">
        <v>0.17</v>
      </c>
      <c r="J9631" s="10">
        <v>100</v>
      </c>
      <c r="K9631" s="13">
        <f t="shared" si="302"/>
        <v>1989</v>
      </c>
      <c r="L9631" s="1" t="str">
        <f t="shared" si="301"/>
        <v/>
      </c>
    </row>
    <row r="9632" spans="1:12" ht="13.8" customHeight="1" x14ac:dyDescent="0.3">
      <c r="A9632" t="s">
        <v>154</v>
      </c>
      <c r="B9632">
        <v>1981</v>
      </c>
      <c r="C9632" s="10">
        <v>148</v>
      </c>
      <c r="D9632">
        <v>1</v>
      </c>
      <c r="E9632">
        <v>147</v>
      </c>
      <c r="F9632">
        <v>0</v>
      </c>
      <c r="G9632">
        <v>0</v>
      </c>
      <c r="H9632">
        <v>0</v>
      </c>
      <c r="I9632">
        <v>0.15</v>
      </c>
      <c r="J9632" s="10">
        <v>75</v>
      </c>
      <c r="K9632" s="13">
        <f t="shared" si="302"/>
        <v>1989</v>
      </c>
      <c r="L9632" s="1" t="str">
        <f t="shared" si="301"/>
        <v/>
      </c>
    </row>
    <row r="9633" spans="1:12" ht="13.8" customHeight="1" x14ac:dyDescent="0.3">
      <c r="A9633" t="s">
        <v>154</v>
      </c>
      <c r="B9633">
        <v>1982</v>
      </c>
      <c r="C9633" s="10">
        <v>137</v>
      </c>
      <c r="D9633">
        <v>1</v>
      </c>
      <c r="E9633">
        <v>136</v>
      </c>
      <c r="F9633">
        <v>0</v>
      </c>
      <c r="G9633">
        <v>0</v>
      </c>
      <c r="H9633">
        <v>0</v>
      </c>
      <c r="I9633">
        <v>0.14000000000000001</v>
      </c>
      <c r="J9633" s="10">
        <v>80</v>
      </c>
      <c r="K9633" s="13">
        <f t="shared" si="302"/>
        <v>1989</v>
      </c>
      <c r="L9633" s="1" t="str">
        <f t="shared" si="301"/>
        <v/>
      </c>
    </row>
    <row r="9634" spans="1:12" ht="13.8" customHeight="1" x14ac:dyDescent="0.3">
      <c r="A9634" t="s">
        <v>154</v>
      </c>
      <c r="B9634">
        <v>1983</v>
      </c>
      <c r="C9634" s="10">
        <v>163</v>
      </c>
      <c r="D9634">
        <v>10</v>
      </c>
      <c r="E9634">
        <v>152</v>
      </c>
      <c r="F9634">
        <v>0</v>
      </c>
      <c r="G9634">
        <v>0</v>
      </c>
      <c r="H9634">
        <v>0</v>
      </c>
      <c r="I9634">
        <v>0.16</v>
      </c>
      <c r="J9634" s="10">
        <v>80</v>
      </c>
      <c r="K9634" s="13">
        <f t="shared" si="302"/>
        <v>1989</v>
      </c>
      <c r="L9634" s="1" t="str">
        <f t="shared" si="301"/>
        <v/>
      </c>
    </row>
    <row r="9635" spans="1:12" ht="13.8" customHeight="1" x14ac:dyDescent="0.3">
      <c r="A9635" t="s">
        <v>154</v>
      </c>
      <c r="B9635">
        <v>1984</v>
      </c>
      <c r="C9635" s="10">
        <v>171</v>
      </c>
      <c r="D9635">
        <v>17</v>
      </c>
      <c r="E9635">
        <v>153</v>
      </c>
      <c r="F9635">
        <v>0</v>
      </c>
      <c r="G9635">
        <v>0</v>
      </c>
      <c r="H9635">
        <v>0</v>
      </c>
      <c r="I9635">
        <v>0.17</v>
      </c>
      <c r="J9635" s="10">
        <v>90</v>
      </c>
      <c r="K9635" s="13">
        <f t="shared" si="302"/>
        <v>1989</v>
      </c>
      <c r="L9635" s="1" t="str">
        <f t="shared" si="301"/>
        <v/>
      </c>
    </row>
    <row r="9636" spans="1:12" ht="13.8" customHeight="1" x14ac:dyDescent="0.3">
      <c r="A9636" t="s">
        <v>154</v>
      </c>
      <c r="B9636">
        <v>1985</v>
      </c>
      <c r="C9636" s="10">
        <v>193</v>
      </c>
      <c r="D9636">
        <v>26</v>
      </c>
      <c r="E9636">
        <v>167</v>
      </c>
      <c r="F9636">
        <v>0</v>
      </c>
      <c r="G9636">
        <v>0</v>
      </c>
      <c r="H9636">
        <v>0</v>
      </c>
      <c r="I9636">
        <v>0.19</v>
      </c>
      <c r="J9636" s="10">
        <v>82</v>
      </c>
      <c r="K9636" s="13">
        <f t="shared" si="302"/>
        <v>1989</v>
      </c>
      <c r="L9636" s="1" t="str">
        <f t="shared" si="301"/>
        <v/>
      </c>
    </row>
    <row r="9637" spans="1:12" ht="13.8" customHeight="1" x14ac:dyDescent="0.3">
      <c r="A9637" t="s">
        <v>154</v>
      </c>
      <c r="B9637">
        <v>1986</v>
      </c>
      <c r="C9637" s="10">
        <v>218</v>
      </c>
      <c r="D9637">
        <v>33</v>
      </c>
      <c r="E9637">
        <v>185</v>
      </c>
      <c r="F9637">
        <v>0</v>
      </c>
      <c r="G9637">
        <v>0</v>
      </c>
      <c r="H9637">
        <v>0</v>
      </c>
      <c r="I9637">
        <v>0.21</v>
      </c>
      <c r="J9637" s="10">
        <v>125</v>
      </c>
      <c r="K9637" s="13">
        <f t="shared" si="302"/>
        <v>1989</v>
      </c>
      <c r="L9637" s="1" t="str">
        <f t="shared" si="301"/>
        <v/>
      </c>
    </row>
    <row r="9638" spans="1:12" ht="13.8" customHeight="1" x14ac:dyDescent="0.3">
      <c r="A9638" t="s">
        <v>154</v>
      </c>
      <c r="B9638">
        <v>1987</v>
      </c>
      <c r="C9638" s="10">
        <v>254</v>
      </c>
      <c r="D9638">
        <v>27</v>
      </c>
      <c r="E9638">
        <v>227</v>
      </c>
      <c r="F9638">
        <v>0</v>
      </c>
      <c r="G9638">
        <v>0</v>
      </c>
      <c r="H9638">
        <v>0</v>
      </c>
      <c r="I9638">
        <v>0.25</v>
      </c>
      <c r="J9638" s="10">
        <v>129</v>
      </c>
      <c r="K9638" s="13">
        <f t="shared" si="302"/>
        <v>1989</v>
      </c>
      <c r="L9638" s="1" t="str">
        <f t="shared" si="301"/>
        <v/>
      </c>
    </row>
    <row r="9639" spans="1:12" ht="13.8" customHeight="1" x14ac:dyDescent="0.3">
      <c r="A9639" t="s">
        <v>154</v>
      </c>
      <c r="B9639">
        <v>1988</v>
      </c>
      <c r="C9639" s="10">
        <v>233</v>
      </c>
      <c r="D9639">
        <v>30</v>
      </c>
      <c r="E9639">
        <v>203</v>
      </c>
      <c r="F9639">
        <v>0</v>
      </c>
      <c r="G9639">
        <v>0</v>
      </c>
      <c r="H9639">
        <v>0</v>
      </c>
      <c r="I9639">
        <v>0.22</v>
      </c>
      <c r="J9639" s="10">
        <v>186</v>
      </c>
      <c r="K9639" s="13">
        <f t="shared" si="302"/>
        <v>1989</v>
      </c>
      <c r="L9639" s="1" t="str">
        <f t="shared" si="301"/>
        <v/>
      </c>
    </row>
    <row r="9640" spans="1:12" ht="13.8" customHeight="1" x14ac:dyDescent="0.3">
      <c r="A9640" t="s">
        <v>154</v>
      </c>
      <c r="B9640">
        <v>1989</v>
      </c>
      <c r="C9640" s="10">
        <v>287</v>
      </c>
      <c r="D9640">
        <v>54</v>
      </c>
      <c r="E9640">
        <v>233</v>
      </c>
      <c r="F9640">
        <v>0</v>
      </c>
      <c r="G9640">
        <v>0</v>
      </c>
      <c r="H9640">
        <v>0</v>
      </c>
      <c r="I9640">
        <v>0.27</v>
      </c>
      <c r="J9640" s="10">
        <v>192</v>
      </c>
      <c r="K9640" s="13">
        <f t="shared" si="302"/>
        <v>1989</v>
      </c>
      <c r="L9640" s="1" t="str">
        <f t="shared" si="301"/>
        <v/>
      </c>
    </row>
    <row r="9641" spans="1:12" ht="13.8" customHeight="1" x14ac:dyDescent="0.3">
      <c r="A9641" t="s">
        <v>154</v>
      </c>
      <c r="B9641">
        <v>1990</v>
      </c>
      <c r="C9641" s="10">
        <v>399</v>
      </c>
      <c r="D9641">
        <v>54</v>
      </c>
      <c r="E9641">
        <v>345</v>
      </c>
      <c r="F9641">
        <v>0</v>
      </c>
      <c r="G9641">
        <v>0</v>
      </c>
      <c r="H9641">
        <v>0</v>
      </c>
      <c r="I9641">
        <v>0.38</v>
      </c>
      <c r="J9641" s="10">
        <v>102</v>
      </c>
      <c r="K9641" s="13">
        <f t="shared" si="302"/>
        <v>1990</v>
      </c>
      <c r="L9641" s="1" t="str">
        <f t="shared" si="301"/>
        <v/>
      </c>
    </row>
    <row r="9642" spans="1:12" ht="13.8" customHeight="1" x14ac:dyDescent="0.3">
      <c r="A9642" t="s">
        <v>154</v>
      </c>
      <c r="B9642">
        <v>1991</v>
      </c>
      <c r="C9642" s="10">
        <v>415</v>
      </c>
      <c r="D9642">
        <v>48</v>
      </c>
      <c r="E9642">
        <v>368</v>
      </c>
      <c r="F9642">
        <v>0</v>
      </c>
      <c r="G9642">
        <v>0</v>
      </c>
      <c r="H9642">
        <v>0</v>
      </c>
      <c r="I9642">
        <v>0.39</v>
      </c>
      <c r="J9642" s="10">
        <v>94</v>
      </c>
      <c r="K9642" s="13">
        <f t="shared" si="302"/>
        <v>1990</v>
      </c>
      <c r="L9642" s="1" t="str">
        <f t="shared" si="301"/>
        <v/>
      </c>
    </row>
    <row r="9643" spans="1:12" ht="13.8" customHeight="1" x14ac:dyDescent="0.3">
      <c r="A9643" t="s">
        <v>154</v>
      </c>
      <c r="B9643">
        <v>1992</v>
      </c>
      <c r="C9643" s="10">
        <v>466</v>
      </c>
      <c r="D9643">
        <v>52</v>
      </c>
      <c r="E9643">
        <v>414</v>
      </c>
      <c r="F9643">
        <v>0</v>
      </c>
      <c r="G9643">
        <v>0</v>
      </c>
      <c r="H9643">
        <v>0</v>
      </c>
      <c r="I9643">
        <v>0.43</v>
      </c>
      <c r="J9643" s="10">
        <v>100</v>
      </c>
      <c r="K9643" s="13">
        <f t="shared" si="302"/>
        <v>1990</v>
      </c>
      <c r="L9643" s="1" t="str">
        <f t="shared" si="301"/>
        <v/>
      </c>
    </row>
    <row r="9644" spans="1:12" ht="13.8" customHeight="1" x14ac:dyDescent="0.3">
      <c r="A9644" t="s">
        <v>154</v>
      </c>
      <c r="B9644">
        <v>1993</v>
      </c>
      <c r="C9644" s="10">
        <v>484</v>
      </c>
      <c r="D9644">
        <v>46</v>
      </c>
      <c r="E9644">
        <v>439</v>
      </c>
      <c r="F9644">
        <v>0</v>
      </c>
      <c r="G9644">
        <v>0</v>
      </c>
      <c r="H9644">
        <v>0</v>
      </c>
      <c r="I9644">
        <v>0.44</v>
      </c>
      <c r="J9644" s="10">
        <v>92</v>
      </c>
      <c r="K9644" s="13">
        <f t="shared" si="302"/>
        <v>1990</v>
      </c>
      <c r="L9644" s="1" t="str">
        <f t="shared" si="301"/>
        <v/>
      </c>
    </row>
    <row r="9645" spans="1:12" ht="13.8" customHeight="1" x14ac:dyDescent="0.3">
      <c r="A9645" t="s">
        <v>154</v>
      </c>
      <c r="B9645">
        <v>1994</v>
      </c>
      <c r="C9645" s="10">
        <v>443</v>
      </c>
      <c r="D9645">
        <v>25</v>
      </c>
      <c r="E9645">
        <v>418</v>
      </c>
      <c r="F9645">
        <v>0</v>
      </c>
      <c r="G9645">
        <v>0</v>
      </c>
      <c r="H9645">
        <v>0</v>
      </c>
      <c r="I9645">
        <v>0.39</v>
      </c>
      <c r="J9645" s="10">
        <v>154</v>
      </c>
      <c r="K9645" s="13">
        <f t="shared" si="302"/>
        <v>1990</v>
      </c>
      <c r="L9645" s="1" t="str">
        <f t="shared" si="301"/>
        <v/>
      </c>
    </row>
    <row r="9646" spans="1:12" ht="13.8" customHeight="1" x14ac:dyDescent="0.3">
      <c r="A9646" t="s">
        <v>154</v>
      </c>
      <c r="B9646">
        <v>1995</v>
      </c>
      <c r="C9646" s="10">
        <v>499</v>
      </c>
      <c r="D9646">
        <v>46</v>
      </c>
      <c r="E9646">
        <v>454</v>
      </c>
      <c r="F9646">
        <v>0</v>
      </c>
      <c r="G9646">
        <v>0</v>
      </c>
      <c r="H9646">
        <v>0</v>
      </c>
      <c r="I9646">
        <v>0.44</v>
      </c>
      <c r="J9646" s="10">
        <v>126</v>
      </c>
      <c r="K9646" s="13">
        <f t="shared" si="302"/>
        <v>1990</v>
      </c>
      <c r="L9646" s="1" t="str">
        <f t="shared" si="301"/>
        <v/>
      </c>
    </row>
    <row r="9647" spans="1:12" ht="13.8" customHeight="1" x14ac:dyDescent="0.3">
      <c r="A9647" t="s">
        <v>154</v>
      </c>
      <c r="B9647">
        <v>1996</v>
      </c>
      <c r="C9647" s="10">
        <v>532</v>
      </c>
      <c r="D9647">
        <v>30</v>
      </c>
      <c r="E9647">
        <v>502</v>
      </c>
      <c r="F9647">
        <v>0</v>
      </c>
      <c r="G9647">
        <v>0</v>
      </c>
      <c r="H9647">
        <v>0</v>
      </c>
      <c r="I9647">
        <v>0.46</v>
      </c>
      <c r="J9647" s="10">
        <v>148</v>
      </c>
      <c r="K9647" s="13">
        <f t="shared" si="302"/>
        <v>1990</v>
      </c>
      <c r="L9647" s="1" t="str">
        <f t="shared" si="301"/>
        <v/>
      </c>
    </row>
    <row r="9648" spans="1:12" ht="13.8" customHeight="1" x14ac:dyDescent="0.3">
      <c r="A9648" t="s">
        <v>154</v>
      </c>
      <c r="B9648">
        <v>1997</v>
      </c>
      <c r="C9648" s="10">
        <v>545</v>
      </c>
      <c r="D9648">
        <v>33</v>
      </c>
      <c r="E9648">
        <v>512</v>
      </c>
      <c r="F9648">
        <v>0</v>
      </c>
      <c r="G9648">
        <v>0</v>
      </c>
      <c r="H9648">
        <v>0</v>
      </c>
      <c r="I9648">
        <v>0.47</v>
      </c>
      <c r="J9648" s="10">
        <v>158</v>
      </c>
      <c r="K9648" s="13">
        <f t="shared" si="302"/>
        <v>1990</v>
      </c>
      <c r="L9648" s="1" t="str">
        <f t="shared" si="301"/>
        <v/>
      </c>
    </row>
    <row r="9649" spans="1:12" ht="13.8" customHeight="1" x14ac:dyDescent="0.3">
      <c r="A9649" t="s">
        <v>154</v>
      </c>
      <c r="B9649">
        <v>1998</v>
      </c>
      <c r="C9649" s="10">
        <v>592</v>
      </c>
      <c r="D9649">
        <v>44</v>
      </c>
      <c r="E9649">
        <v>548</v>
      </c>
      <c r="F9649">
        <v>0</v>
      </c>
      <c r="G9649">
        <v>0</v>
      </c>
      <c r="H9649">
        <v>0</v>
      </c>
      <c r="I9649">
        <v>0.5</v>
      </c>
      <c r="J9649" s="10">
        <v>184</v>
      </c>
      <c r="K9649" s="13">
        <f t="shared" si="302"/>
        <v>1990</v>
      </c>
      <c r="L9649" s="1" t="str">
        <f t="shared" si="301"/>
        <v/>
      </c>
    </row>
    <row r="9650" spans="1:12" ht="13.8" customHeight="1" x14ac:dyDescent="0.3">
      <c r="A9650" t="s">
        <v>154</v>
      </c>
      <c r="B9650">
        <v>1999</v>
      </c>
      <c r="C9650" s="10">
        <v>662</v>
      </c>
      <c r="D9650">
        <v>88</v>
      </c>
      <c r="E9650">
        <v>574</v>
      </c>
      <c r="F9650">
        <v>0</v>
      </c>
      <c r="G9650">
        <v>0</v>
      </c>
      <c r="H9650">
        <v>0</v>
      </c>
      <c r="I9650">
        <v>0.56000000000000005</v>
      </c>
      <c r="J9650" s="10">
        <v>211</v>
      </c>
      <c r="K9650" s="13">
        <f t="shared" si="302"/>
        <v>1990</v>
      </c>
      <c r="L9650" s="1" t="str">
        <f t="shared" si="301"/>
        <v/>
      </c>
    </row>
    <row r="9651" spans="1:12" ht="13.8" customHeight="1" x14ac:dyDescent="0.3">
      <c r="A9651" t="s">
        <v>154</v>
      </c>
      <c r="B9651">
        <v>2000</v>
      </c>
      <c r="C9651" s="10">
        <v>734</v>
      </c>
      <c r="D9651">
        <v>162</v>
      </c>
      <c r="E9651">
        <v>572</v>
      </c>
      <c r="F9651">
        <v>0</v>
      </c>
      <c r="G9651">
        <v>0</v>
      </c>
      <c r="H9651">
        <v>0</v>
      </c>
      <c r="I9651">
        <v>0.61</v>
      </c>
      <c r="J9651" s="10">
        <v>262</v>
      </c>
      <c r="K9651" s="13">
        <f t="shared" si="302"/>
        <v>1990</v>
      </c>
      <c r="L9651" s="1" t="str">
        <f t="shared" si="301"/>
        <v/>
      </c>
    </row>
    <row r="9652" spans="1:12" ht="13.8" customHeight="1" x14ac:dyDescent="0.3">
      <c r="A9652" t="s">
        <v>154</v>
      </c>
      <c r="B9652">
        <v>2001</v>
      </c>
      <c r="C9652" s="10">
        <v>781</v>
      </c>
      <c r="D9652">
        <v>188</v>
      </c>
      <c r="E9652">
        <v>593</v>
      </c>
      <c r="F9652">
        <v>0</v>
      </c>
      <c r="G9652">
        <v>0</v>
      </c>
      <c r="H9652">
        <v>0</v>
      </c>
      <c r="I9652">
        <v>0.65</v>
      </c>
      <c r="J9652" s="10">
        <v>237</v>
      </c>
      <c r="K9652" s="13">
        <f t="shared" si="302"/>
        <v>1990</v>
      </c>
      <c r="L9652" s="1" t="str">
        <f t="shared" si="301"/>
        <v/>
      </c>
    </row>
    <row r="9653" spans="1:12" ht="13.8" customHeight="1" x14ac:dyDescent="0.3">
      <c r="A9653" t="s">
        <v>154</v>
      </c>
      <c r="B9653">
        <v>2002</v>
      </c>
      <c r="C9653" s="10">
        <v>787</v>
      </c>
      <c r="D9653">
        <v>201</v>
      </c>
      <c r="E9653">
        <v>586</v>
      </c>
      <c r="F9653">
        <v>0</v>
      </c>
      <c r="G9653">
        <v>0</v>
      </c>
      <c r="H9653">
        <v>0</v>
      </c>
      <c r="I9653">
        <v>0.64</v>
      </c>
      <c r="J9653" s="10">
        <v>222</v>
      </c>
      <c r="K9653" s="13">
        <f t="shared" si="302"/>
        <v>1990</v>
      </c>
      <c r="L9653" s="1" t="str">
        <f t="shared" si="301"/>
        <v/>
      </c>
    </row>
    <row r="9654" spans="1:12" ht="13.8" customHeight="1" x14ac:dyDescent="0.3">
      <c r="A9654" t="s">
        <v>154</v>
      </c>
      <c r="B9654">
        <v>2003</v>
      </c>
      <c r="C9654" s="10">
        <v>835</v>
      </c>
      <c r="D9654">
        <v>205</v>
      </c>
      <c r="E9654">
        <v>630</v>
      </c>
      <c r="F9654">
        <v>0</v>
      </c>
      <c r="G9654">
        <v>0</v>
      </c>
      <c r="H9654">
        <v>0</v>
      </c>
      <c r="I9654">
        <v>0.68</v>
      </c>
      <c r="J9654" s="10">
        <v>191</v>
      </c>
      <c r="K9654" s="13">
        <f t="shared" si="302"/>
        <v>1990</v>
      </c>
      <c r="L9654" s="1" t="str">
        <f t="shared" si="301"/>
        <v/>
      </c>
    </row>
    <row r="9655" spans="1:12" ht="13.8" customHeight="1" x14ac:dyDescent="0.3">
      <c r="A9655" t="s">
        <v>154</v>
      </c>
      <c r="B9655">
        <v>2004</v>
      </c>
      <c r="C9655" s="10">
        <v>843</v>
      </c>
      <c r="D9655">
        <v>182</v>
      </c>
      <c r="E9655">
        <v>661</v>
      </c>
      <c r="F9655">
        <v>0</v>
      </c>
      <c r="G9655">
        <v>0</v>
      </c>
      <c r="H9655">
        <v>0</v>
      </c>
      <c r="I9655">
        <v>0.68</v>
      </c>
      <c r="J9655" s="10">
        <v>199</v>
      </c>
      <c r="K9655" s="13">
        <f t="shared" si="302"/>
        <v>1990</v>
      </c>
      <c r="L9655" s="1" t="str">
        <f t="shared" si="301"/>
        <v/>
      </c>
    </row>
    <row r="9656" spans="1:12" ht="13.8" customHeight="1" x14ac:dyDescent="0.3">
      <c r="A9656" t="s">
        <v>154</v>
      </c>
      <c r="B9656">
        <v>2005</v>
      </c>
      <c r="C9656" s="10">
        <v>899</v>
      </c>
      <c r="D9656">
        <v>232</v>
      </c>
      <c r="E9656">
        <v>666</v>
      </c>
      <c r="F9656">
        <v>0</v>
      </c>
      <c r="G9656">
        <v>0</v>
      </c>
      <c r="H9656">
        <v>0</v>
      </c>
      <c r="I9656">
        <v>0.72</v>
      </c>
      <c r="J9656" s="10">
        <v>245</v>
      </c>
      <c r="K9656" s="13">
        <f t="shared" si="302"/>
        <v>1990</v>
      </c>
      <c r="L9656" s="1" t="str">
        <f t="shared" si="301"/>
        <v/>
      </c>
    </row>
    <row r="9657" spans="1:12" ht="13.8" customHeight="1" x14ac:dyDescent="0.3">
      <c r="A9657" t="s">
        <v>154</v>
      </c>
      <c r="B9657">
        <v>2006</v>
      </c>
      <c r="C9657" s="10">
        <v>990</v>
      </c>
      <c r="D9657">
        <v>310</v>
      </c>
      <c r="E9657">
        <v>680</v>
      </c>
      <c r="F9657">
        <v>0</v>
      </c>
      <c r="G9657">
        <v>0</v>
      </c>
      <c r="H9657">
        <v>0</v>
      </c>
      <c r="I9657">
        <v>0.78</v>
      </c>
      <c r="J9657" s="10">
        <v>232</v>
      </c>
      <c r="K9657" s="13">
        <f t="shared" si="302"/>
        <v>1990</v>
      </c>
      <c r="L9657" s="1" t="str">
        <f t="shared" si="301"/>
        <v/>
      </c>
    </row>
    <row r="9658" spans="1:12" ht="13.8" customHeight="1" x14ac:dyDescent="0.3">
      <c r="A9658" t="s">
        <v>154</v>
      </c>
      <c r="B9658">
        <v>2007</v>
      </c>
      <c r="C9658" s="10">
        <v>1006</v>
      </c>
      <c r="D9658">
        <v>361</v>
      </c>
      <c r="E9658">
        <v>645</v>
      </c>
      <c r="F9658">
        <v>0</v>
      </c>
      <c r="G9658">
        <v>0</v>
      </c>
      <c r="H9658">
        <v>0</v>
      </c>
      <c r="I9658">
        <v>0.82</v>
      </c>
      <c r="J9658" s="10">
        <v>266</v>
      </c>
      <c r="K9658" s="13">
        <f t="shared" si="302"/>
        <v>1990</v>
      </c>
      <c r="L9658" s="1" t="str">
        <f t="shared" si="301"/>
        <v/>
      </c>
    </row>
    <row r="9659" spans="1:12" ht="13.8" customHeight="1" x14ac:dyDescent="0.3">
      <c r="A9659" t="s">
        <v>154</v>
      </c>
      <c r="B9659">
        <v>2008</v>
      </c>
      <c r="C9659" s="10">
        <v>1028</v>
      </c>
      <c r="D9659">
        <v>421</v>
      </c>
      <c r="E9659">
        <v>607</v>
      </c>
      <c r="F9659">
        <v>0</v>
      </c>
      <c r="G9659">
        <v>0</v>
      </c>
      <c r="H9659">
        <v>0</v>
      </c>
      <c r="I9659">
        <v>0.84</v>
      </c>
      <c r="J9659" s="10">
        <v>289</v>
      </c>
      <c r="K9659" s="13">
        <f t="shared" si="302"/>
        <v>1990</v>
      </c>
      <c r="L9659" s="1" t="str">
        <f t="shared" si="301"/>
        <v/>
      </c>
    </row>
    <row r="9660" spans="1:12" ht="13.8" customHeight="1" x14ac:dyDescent="0.3">
      <c r="A9660" t="s">
        <v>154</v>
      </c>
      <c r="B9660">
        <v>2009</v>
      </c>
      <c r="C9660" s="10">
        <v>1012</v>
      </c>
      <c r="D9660">
        <v>385</v>
      </c>
      <c r="E9660">
        <v>627</v>
      </c>
      <c r="F9660">
        <v>0</v>
      </c>
      <c r="G9660">
        <v>0</v>
      </c>
      <c r="H9660">
        <v>0</v>
      </c>
      <c r="I9660">
        <v>0.81</v>
      </c>
      <c r="J9660" s="10">
        <v>282</v>
      </c>
      <c r="K9660" s="13">
        <f t="shared" si="302"/>
        <v>1990</v>
      </c>
      <c r="L9660" s="1" t="str">
        <f t="shared" si="301"/>
        <v/>
      </c>
    </row>
    <row r="9661" spans="1:12" ht="13.8" customHeight="1" x14ac:dyDescent="0.3">
      <c r="A9661" t="s">
        <v>154</v>
      </c>
      <c r="B9661">
        <v>2010</v>
      </c>
      <c r="C9661" s="10">
        <v>1068</v>
      </c>
      <c r="D9661">
        <v>429</v>
      </c>
      <c r="E9661">
        <v>639</v>
      </c>
      <c r="F9661">
        <v>0</v>
      </c>
      <c r="G9661">
        <v>0</v>
      </c>
      <c r="H9661">
        <v>0</v>
      </c>
      <c r="I9661">
        <v>0.86</v>
      </c>
      <c r="J9661" s="10">
        <v>300</v>
      </c>
      <c r="K9661" s="13">
        <f t="shared" si="302"/>
        <v>1990</v>
      </c>
      <c r="L9661" s="1" t="str">
        <f t="shared" si="301"/>
        <v/>
      </c>
    </row>
    <row r="9662" spans="1:12" ht="13.8" customHeight="1" x14ac:dyDescent="0.3">
      <c r="A9662" t="s">
        <v>154</v>
      </c>
      <c r="B9662">
        <v>2011</v>
      </c>
      <c r="C9662" s="10">
        <v>1069</v>
      </c>
      <c r="D9662">
        <v>411</v>
      </c>
      <c r="E9662">
        <v>658</v>
      </c>
      <c r="F9662">
        <v>0</v>
      </c>
      <c r="G9662">
        <v>0</v>
      </c>
      <c r="H9662">
        <v>0</v>
      </c>
      <c r="I9662">
        <v>0.85</v>
      </c>
      <c r="J9662" s="10">
        <v>345</v>
      </c>
      <c r="K9662" s="13">
        <f t="shared" si="302"/>
        <v>1990</v>
      </c>
      <c r="L9662" s="1" t="str">
        <f t="shared" si="301"/>
        <v/>
      </c>
    </row>
    <row r="9663" spans="1:12" ht="13.8" customHeight="1" x14ac:dyDescent="0.3">
      <c r="A9663" t="s">
        <v>154</v>
      </c>
      <c r="B9663">
        <v>2012</v>
      </c>
      <c r="C9663" s="10">
        <v>1082</v>
      </c>
      <c r="D9663">
        <v>433</v>
      </c>
      <c r="E9663">
        <v>649</v>
      </c>
      <c r="F9663">
        <v>0</v>
      </c>
      <c r="G9663">
        <v>0</v>
      </c>
      <c r="H9663">
        <v>0</v>
      </c>
      <c r="I9663">
        <v>0.86</v>
      </c>
      <c r="J9663" s="10">
        <v>321</v>
      </c>
      <c r="K9663" s="13">
        <f t="shared" si="302"/>
        <v>1990</v>
      </c>
      <c r="L9663" s="1">
        <f t="shared" si="301"/>
        <v>1</v>
      </c>
    </row>
    <row r="9664" spans="1:12" ht="13.8" customHeight="1" x14ac:dyDescent="0.3">
      <c r="A9664" t="s">
        <v>154</v>
      </c>
      <c r="B9664">
        <v>2013</v>
      </c>
      <c r="C9664" s="10">
        <v>1110</v>
      </c>
      <c r="D9664">
        <v>456</v>
      </c>
      <c r="E9664">
        <v>654</v>
      </c>
      <c r="F9664">
        <v>0</v>
      </c>
      <c r="G9664">
        <v>0</v>
      </c>
      <c r="H9664">
        <v>0</v>
      </c>
      <c r="I9664">
        <v>0.88</v>
      </c>
      <c r="J9664" s="10">
        <v>330</v>
      </c>
      <c r="K9664" s="13">
        <f t="shared" si="302"/>
        <v>1990</v>
      </c>
      <c r="L9664" s="1">
        <f t="shared" si="301"/>
        <v>1</v>
      </c>
    </row>
    <row r="9665" spans="1:12" ht="13.8" customHeight="1" x14ac:dyDescent="0.3">
      <c r="A9665" t="s">
        <v>154</v>
      </c>
      <c r="B9665">
        <v>2014</v>
      </c>
      <c r="C9665" s="10">
        <v>1153</v>
      </c>
      <c r="D9665">
        <v>474</v>
      </c>
      <c r="E9665">
        <v>680</v>
      </c>
      <c r="F9665">
        <v>0</v>
      </c>
      <c r="G9665">
        <v>0</v>
      </c>
      <c r="H9665">
        <v>0</v>
      </c>
      <c r="I9665">
        <v>0.91</v>
      </c>
      <c r="J9665" s="10">
        <v>351</v>
      </c>
      <c r="K9665" s="13">
        <f t="shared" si="302"/>
        <v>1990</v>
      </c>
      <c r="L9665" s="1">
        <f t="shared" si="301"/>
        <v>1</v>
      </c>
    </row>
    <row r="9666" spans="1:12" ht="13.8" customHeight="1" x14ac:dyDescent="0.3">
      <c r="A9666" t="s">
        <v>155</v>
      </c>
      <c r="B9666">
        <v>1891</v>
      </c>
      <c r="C9666" s="10">
        <v>142</v>
      </c>
      <c r="D9666">
        <v>142</v>
      </c>
      <c r="E9666">
        <v>0</v>
      </c>
      <c r="F9666">
        <v>0</v>
      </c>
      <c r="G9666">
        <v>0</v>
      </c>
      <c r="H9666" t="s">
        <v>11</v>
      </c>
      <c r="I9666" t="s">
        <v>11</v>
      </c>
      <c r="J9666" s="10">
        <v>0</v>
      </c>
      <c r="K9666" s="13">
        <f t="shared" si="302"/>
        <v>1958</v>
      </c>
      <c r="L9666" s="1" t="str">
        <f t="shared" ref="L9666:L9729" si="303">IF(AND(B9666&gt;2011),1,"")</f>
        <v/>
      </c>
    </row>
    <row r="9667" spans="1:12" ht="13.8" customHeight="1" x14ac:dyDescent="0.3">
      <c r="A9667" t="s">
        <v>155</v>
      </c>
      <c r="B9667">
        <v>1892</v>
      </c>
      <c r="C9667" s="10">
        <v>158</v>
      </c>
      <c r="D9667">
        <v>158</v>
      </c>
      <c r="E9667">
        <v>0</v>
      </c>
      <c r="F9667">
        <v>0</v>
      </c>
      <c r="G9667">
        <v>0</v>
      </c>
      <c r="H9667" t="s">
        <v>11</v>
      </c>
      <c r="I9667" t="s">
        <v>11</v>
      </c>
      <c r="J9667" s="10">
        <v>0</v>
      </c>
      <c r="K9667" s="13">
        <f t="shared" si="302"/>
        <v>1958</v>
      </c>
      <c r="L9667" s="1" t="str">
        <f t="shared" si="303"/>
        <v/>
      </c>
    </row>
    <row r="9668" spans="1:12" ht="13.8" customHeight="1" x14ac:dyDescent="0.3">
      <c r="A9668" t="s">
        <v>155</v>
      </c>
      <c r="B9668">
        <v>1893</v>
      </c>
      <c r="C9668" s="10">
        <v>145</v>
      </c>
      <c r="D9668">
        <v>145</v>
      </c>
      <c r="E9668">
        <v>0</v>
      </c>
      <c r="F9668">
        <v>0</v>
      </c>
      <c r="G9668">
        <v>0</v>
      </c>
      <c r="H9668" t="s">
        <v>11</v>
      </c>
      <c r="I9668" t="s">
        <v>11</v>
      </c>
      <c r="J9668" s="10">
        <v>0</v>
      </c>
      <c r="K9668" s="13">
        <f t="shared" si="302"/>
        <v>1958</v>
      </c>
      <c r="L9668" s="1" t="str">
        <f t="shared" si="303"/>
        <v/>
      </c>
    </row>
    <row r="9669" spans="1:12" ht="13.8" customHeight="1" x14ac:dyDescent="0.3">
      <c r="A9669" t="s">
        <v>155</v>
      </c>
      <c r="B9669">
        <v>1894</v>
      </c>
      <c r="C9669" s="10">
        <v>147</v>
      </c>
      <c r="D9669">
        <v>147</v>
      </c>
      <c r="E9669">
        <v>0</v>
      </c>
      <c r="F9669">
        <v>0</v>
      </c>
      <c r="G9669">
        <v>0</v>
      </c>
      <c r="H9669" t="s">
        <v>11</v>
      </c>
      <c r="I9669" t="s">
        <v>11</v>
      </c>
      <c r="J9669" s="10">
        <v>0</v>
      </c>
      <c r="K9669" s="13">
        <f t="shared" si="302"/>
        <v>1958</v>
      </c>
      <c r="L9669" s="1" t="str">
        <f t="shared" si="303"/>
        <v/>
      </c>
    </row>
    <row r="9670" spans="1:12" ht="13.8" customHeight="1" x14ac:dyDescent="0.3">
      <c r="A9670" t="s">
        <v>155</v>
      </c>
      <c r="B9670">
        <v>1895</v>
      </c>
      <c r="C9670" s="10">
        <v>135</v>
      </c>
      <c r="D9670">
        <v>135</v>
      </c>
      <c r="E9670">
        <v>0</v>
      </c>
      <c r="F9670">
        <v>0</v>
      </c>
      <c r="G9670">
        <v>0</v>
      </c>
      <c r="H9670" t="s">
        <v>11</v>
      </c>
      <c r="I9670" t="s">
        <v>11</v>
      </c>
      <c r="J9670" s="10">
        <v>0</v>
      </c>
      <c r="K9670" s="13">
        <f t="shared" si="302"/>
        <v>1958</v>
      </c>
      <c r="L9670" s="1" t="str">
        <f t="shared" si="303"/>
        <v/>
      </c>
    </row>
    <row r="9671" spans="1:12" ht="13.8" customHeight="1" x14ac:dyDescent="0.3">
      <c r="A9671" t="s">
        <v>155</v>
      </c>
      <c r="B9671">
        <v>1896</v>
      </c>
      <c r="C9671" s="10">
        <v>158</v>
      </c>
      <c r="D9671">
        <v>158</v>
      </c>
      <c r="E9671">
        <v>0</v>
      </c>
      <c r="F9671">
        <v>0</v>
      </c>
      <c r="G9671">
        <v>0</v>
      </c>
      <c r="H9671" t="s">
        <v>11</v>
      </c>
      <c r="I9671" t="s">
        <v>11</v>
      </c>
      <c r="J9671" s="10">
        <v>0</v>
      </c>
      <c r="K9671" s="13">
        <f t="shared" si="302"/>
        <v>1958</v>
      </c>
      <c r="L9671" s="1" t="str">
        <f t="shared" si="303"/>
        <v/>
      </c>
    </row>
    <row r="9672" spans="1:12" ht="13.8" customHeight="1" x14ac:dyDescent="0.3">
      <c r="A9672" t="s">
        <v>155</v>
      </c>
      <c r="B9672">
        <v>1897</v>
      </c>
      <c r="C9672" s="10">
        <v>188</v>
      </c>
      <c r="D9672">
        <v>188</v>
      </c>
      <c r="E9672">
        <v>0</v>
      </c>
      <c r="F9672">
        <v>0</v>
      </c>
      <c r="G9672">
        <v>0</v>
      </c>
      <c r="H9672" t="s">
        <v>11</v>
      </c>
      <c r="I9672" t="s">
        <v>11</v>
      </c>
      <c r="J9672" s="10">
        <v>0</v>
      </c>
      <c r="K9672" s="13">
        <f t="shared" ref="K9672:K9735" si="304">IF(B9672&lt;1990,IF(B9672&lt;1959,1958,1989),1990)</f>
        <v>1958</v>
      </c>
      <c r="L9672" s="1" t="str">
        <f t="shared" si="303"/>
        <v/>
      </c>
    </row>
    <row r="9673" spans="1:12" ht="13.8" customHeight="1" x14ac:dyDescent="0.3">
      <c r="A9673" t="s">
        <v>155</v>
      </c>
      <c r="B9673">
        <v>1898</v>
      </c>
      <c r="C9673" s="10">
        <v>201</v>
      </c>
      <c r="D9673">
        <v>201</v>
      </c>
      <c r="E9673">
        <v>0</v>
      </c>
      <c r="F9673">
        <v>0</v>
      </c>
      <c r="G9673">
        <v>0</v>
      </c>
      <c r="H9673" t="s">
        <v>11</v>
      </c>
      <c r="I9673" t="s">
        <v>11</v>
      </c>
      <c r="J9673" s="10">
        <v>0</v>
      </c>
      <c r="K9673" s="13">
        <f t="shared" si="304"/>
        <v>1958</v>
      </c>
      <c r="L9673" s="1" t="str">
        <f t="shared" si="303"/>
        <v/>
      </c>
    </row>
    <row r="9674" spans="1:12" ht="13.8" customHeight="1" x14ac:dyDescent="0.3">
      <c r="A9674" t="s">
        <v>155</v>
      </c>
      <c r="B9674">
        <v>1899</v>
      </c>
      <c r="C9674" s="10">
        <v>206</v>
      </c>
      <c r="D9674">
        <v>206</v>
      </c>
      <c r="E9674">
        <v>0</v>
      </c>
      <c r="F9674">
        <v>0</v>
      </c>
      <c r="G9674">
        <v>0</v>
      </c>
      <c r="H9674" t="s">
        <v>11</v>
      </c>
      <c r="I9674" t="s">
        <v>11</v>
      </c>
      <c r="J9674" s="10">
        <v>0</v>
      </c>
      <c r="K9674" s="13">
        <f t="shared" si="304"/>
        <v>1958</v>
      </c>
      <c r="L9674" s="1" t="str">
        <f t="shared" si="303"/>
        <v/>
      </c>
    </row>
    <row r="9675" spans="1:12" ht="13.8" customHeight="1" x14ac:dyDescent="0.3">
      <c r="A9675" t="s">
        <v>155</v>
      </c>
      <c r="B9675">
        <v>1900</v>
      </c>
      <c r="C9675" s="10">
        <v>273</v>
      </c>
      <c r="D9675">
        <v>273</v>
      </c>
      <c r="E9675">
        <v>0</v>
      </c>
      <c r="F9675">
        <v>0</v>
      </c>
      <c r="G9675">
        <v>0</v>
      </c>
      <c r="H9675" t="s">
        <v>11</v>
      </c>
      <c r="I9675" t="s">
        <v>11</v>
      </c>
      <c r="J9675" s="10">
        <v>0</v>
      </c>
      <c r="K9675" s="13">
        <f t="shared" si="304"/>
        <v>1958</v>
      </c>
      <c r="L9675" s="1" t="str">
        <f t="shared" si="303"/>
        <v/>
      </c>
    </row>
    <row r="9676" spans="1:12" ht="13.8" customHeight="1" x14ac:dyDescent="0.3">
      <c r="A9676" t="s">
        <v>155</v>
      </c>
      <c r="B9676">
        <v>1901</v>
      </c>
      <c r="C9676" s="10">
        <v>358</v>
      </c>
      <c r="D9676">
        <v>356</v>
      </c>
      <c r="E9676">
        <v>2</v>
      </c>
      <c r="F9676">
        <v>0</v>
      </c>
      <c r="G9676">
        <v>0</v>
      </c>
      <c r="H9676" t="s">
        <v>11</v>
      </c>
      <c r="I9676" t="s">
        <v>11</v>
      </c>
      <c r="J9676" s="10">
        <v>0</v>
      </c>
      <c r="K9676" s="13">
        <f t="shared" si="304"/>
        <v>1958</v>
      </c>
      <c r="L9676" s="1" t="str">
        <f t="shared" si="303"/>
        <v/>
      </c>
    </row>
    <row r="9677" spans="1:12" ht="13.8" customHeight="1" x14ac:dyDescent="0.3">
      <c r="A9677" t="s">
        <v>155</v>
      </c>
      <c r="B9677">
        <v>1902</v>
      </c>
      <c r="C9677" s="10">
        <v>389</v>
      </c>
      <c r="D9677">
        <v>385</v>
      </c>
      <c r="E9677">
        <v>4</v>
      </c>
      <c r="F9677">
        <v>0</v>
      </c>
      <c r="G9677">
        <v>0</v>
      </c>
      <c r="H9677" t="s">
        <v>11</v>
      </c>
      <c r="I9677" t="s">
        <v>11</v>
      </c>
      <c r="J9677" s="10">
        <v>0</v>
      </c>
      <c r="K9677" s="13">
        <f t="shared" si="304"/>
        <v>1958</v>
      </c>
      <c r="L9677" s="1" t="str">
        <f t="shared" si="303"/>
        <v/>
      </c>
    </row>
    <row r="9678" spans="1:12" ht="13.8" customHeight="1" x14ac:dyDescent="0.3">
      <c r="A9678" t="s">
        <v>155</v>
      </c>
      <c r="B9678">
        <v>1903</v>
      </c>
      <c r="C9678" s="10">
        <v>425</v>
      </c>
      <c r="D9678">
        <v>417</v>
      </c>
      <c r="E9678">
        <v>8</v>
      </c>
      <c r="F9678">
        <v>0</v>
      </c>
      <c r="G9678">
        <v>0</v>
      </c>
      <c r="H9678" t="s">
        <v>11</v>
      </c>
      <c r="I9678" t="s">
        <v>11</v>
      </c>
      <c r="J9678" s="10">
        <v>0</v>
      </c>
      <c r="K9678" s="13">
        <f t="shared" si="304"/>
        <v>1958</v>
      </c>
      <c r="L9678" s="1" t="str">
        <f t="shared" si="303"/>
        <v/>
      </c>
    </row>
    <row r="9679" spans="1:12" ht="13.8" customHeight="1" x14ac:dyDescent="0.3">
      <c r="A9679" t="s">
        <v>155</v>
      </c>
      <c r="B9679">
        <v>1904</v>
      </c>
      <c r="C9679" s="10">
        <v>469</v>
      </c>
      <c r="D9679">
        <v>453</v>
      </c>
      <c r="E9679">
        <v>16</v>
      </c>
      <c r="F9679">
        <v>0</v>
      </c>
      <c r="G9679">
        <v>0</v>
      </c>
      <c r="H9679" t="s">
        <v>11</v>
      </c>
      <c r="I9679" t="s">
        <v>11</v>
      </c>
      <c r="J9679" s="10">
        <v>0</v>
      </c>
      <c r="K9679" s="13">
        <f t="shared" si="304"/>
        <v>1958</v>
      </c>
      <c r="L9679" s="1" t="str">
        <f t="shared" si="303"/>
        <v/>
      </c>
    </row>
    <row r="9680" spans="1:12" ht="13.8" customHeight="1" x14ac:dyDescent="0.3">
      <c r="A9680" t="s">
        <v>155</v>
      </c>
      <c r="B9680">
        <v>1905</v>
      </c>
      <c r="C9680" s="10">
        <v>466</v>
      </c>
      <c r="D9680">
        <v>436</v>
      </c>
      <c r="E9680">
        <v>30</v>
      </c>
      <c r="F9680">
        <v>0</v>
      </c>
      <c r="G9680">
        <v>0</v>
      </c>
      <c r="H9680" t="s">
        <v>11</v>
      </c>
      <c r="I9680" t="s">
        <v>11</v>
      </c>
      <c r="J9680" s="10">
        <v>0</v>
      </c>
      <c r="K9680" s="13">
        <f t="shared" si="304"/>
        <v>1958</v>
      </c>
      <c r="L9680" s="1" t="str">
        <f t="shared" si="303"/>
        <v/>
      </c>
    </row>
    <row r="9681" spans="1:12" ht="13.8" customHeight="1" x14ac:dyDescent="0.3">
      <c r="A9681" t="s">
        <v>155</v>
      </c>
      <c r="B9681">
        <v>1906</v>
      </c>
      <c r="C9681" s="10">
        <v>524</v>
      </c>
      <c r="D9681">
        <v>463</v>
      </c>
      <c r="E9681">
        <v>60</v>
      </c>
      <c r="F9681">
        <v>0</v>
      </c>
      <c r="G9681">
        <v>0</v>
      </c>
      <c r="H9681" t="s">
        <v>11</v>
      </c>
      <c r="I9681" t="s">
        <v>11</v>
      </c>
      <c r="J9681" s="10">
        <v>0</v>
      </c>
      <c r="K9681" s="13">
        <f t="shared" si="304"/>
        <v>1958</v>
      </c>
      <c r="L9681" s="1" t="str">
        <f t="shared" si="303"/>
        <v/>
      </c>
    </row>
    <row r="9682" spans="1:12" ht="13.8" customHeight="1" x14ac:dyDescent="0.3">
      <c r="A9682" t="s">
        <v>155</v>
      </c>
      <c r="B9682">
        <v>1907</v>
      </c>
      <c r="C9682" s="10">
        <v>618</v>
      </c>
      <c r="D9682">
        <v>489</v>
      </c>
      <c r="E9682">
        <v>129</v>
      </c>
      <c r="F9682">
        <v>0</v>
      </c>
      <c r="G9682">
        <v>0</v>
      </c>
      <c r="H9682" t="s">
        <v>11</v>
      </c>
      <c r="I9682" t="s">
        <v>11</v>
      </c>
      <c r="J9682" s="10">
        <v>0</v>
      </c>
      <c r="K9682" s="13">
        <f t="shared" si="304"/>
        <v>1958</v>
      </c>
      <c r="L9682" s="1" t="str">
        <f t="shared" si="303"/>
        <v/>
      </c>
    </row>
    <row r="9683" spans="1:12" ht="13.8" customHeight="1" x14ac:dyDescent="0.3">
      <c r="A9683" t="s">
        <v>155</v>
      </c>
      <c r="B9683">
        <v>1908</v>
      </c>
      <c r="C9683" s="10">
        <v>1029</v>
      </c>
      <c r="D9683">
        <v>560</v>
      </c>
      <c r="E9683">
        <v>469</v>
      </c>
      <c r="F9683">
        <v>0</v>
      </c>
      <c r="G9683">
        <v>0</v>
      </c>
      <c r="H9683" t="s">
        <v>11</v>
      </c>
      <c r="I9683" t="s">
        <v>11</v>
      </c>
      <c r="J9683" s="10">
        <v>0</v>
      </c>
      <c r="K9683" s="13">
        <f t="shared" si="304"/>
        <v>1958</v>
      </c>
      <c r="L9683" s="1" t="str">
        <f t="shared" si="303"/>
        <v/>
      </c>
    </row>
    <row r="9684" spans="1:12" ht="13.8" customHeight="1" x14ac:dyDescent="0.3">
      <c r="A9684" t="s">
        <v>155</v>
      </c>
      <c r="B9684">
        <v>1909</v>
      </c>
      <c r="C9684" s="10">
        <v>1008</v>
      </c>
      <c r="D9684">
        <v>673</v>
      </c>
      <c r="E9684">
        <v>335</v>
      </c>
      <c r="F9684">
        <v>0</v>
      </c>
      <c r="G9684">
        <v>0</v>
      </c>
      <c r="H9684" t="s">
        <v>11</v>
      </c>
      <c r="I9684" t="s">
        <v>11</v>
      </c>
      <c r="J9684" s="10">
        <v>0</v>
      </c>
      <c r="K9684" s="13">
        <f t="shared" si="304"/>
        <v>1958</v>
      </c>
      <c r="L9684" s="1" t="str">
        <f t="shared" si="303"/>
        <v/>
      </c>
    </row>
    <row r="9685" spans="1:12" ht="13.8" customHeight="1" x14ac:dyDescent="0.3">
      <c r="A9685" t="s">
        <v>155</v>
      </c>
      <c r="B9685">
        <v>1910</v>
      </c>
      <c r="C9685" s="10">
        <v>1134</v>
      </c>
      <c r="D9685">
        <v>699</v>
      </c>
      <c r="E9685">
        <v>435</v>
      </c>
      <c r="F9685">
        <v>0</v>
      </c>
      <c r="G9685">
        <v>0</v>
      </c>
      <c r="H9685" t="s">
        <v>11</v>
      </c>
      <c r="I9685" t="s">
        <v>11</v>
      </c>
      <c r="J9685" s="10">
        <v>0</v>
      </c>
      <c r="K9685" s="13">
        <f t="shared" si="304"/>
        <v>1958</v>
      </c>
      <c r="L9685" s="1" t="str">
        <f t="shared" si="303"/>
        <v/>
      </c>
    </row>
    <row r="9686" spans="1:12" ht="13.8" customHeight="1" x14ac:dyDescent="0.3">
      <c r="A9686" t="s">
        <v>155</v>
      </c>
      <c r="B9686">
        <v>1911</v>
      </c>
      <c r="C9686" s="10">
        <v>2293</v>
      </c>
      <c r="D9686">
        <v>724</v>
      </c>
      <c r="E9686">
        <v>1569</v>
      </c>
      <c r="F9686">
        <v>0</v>
      </c>
      <c r="G9686">
        <v>0</v>
      </c>
      <c r="H9686" t="s">
        <v>11</v>
      </c>
      <c r="I9686" t="s">
        <v>11</v>
      </c>
      <c r="J9686" s="10">
        <v>0</v>
      </c>
      <c r="K9686" s="13">
        <f t="shared" si="304"/>
        <v>1958</v>
      </c>
      <c r="L9686" s="1" t="str">
        <f t="shared" si="303"/>
        <v/>
      </c>
    </row>
    <row r="9687" spans="1:12" ht="13.8" customHeight="1" x14ac:dyDescent="0.3">
      <c r="A9687" t="s">
        <v>155</v>
      </c>
      <c r="B9687">
        <v>1912</v>
      </c>
      <c r="C9687" s="10">
        <v>2356</v>
      </c>
      <c r="D9687">
        <v>508</v>
      </c>
      <c r="E9687">
        <v>1849</v>
      </c>
      <c r="F9687">
        <v>0</v>
      </c>
      <c r="G9687">
        <v>0</v>
      </c>
      <c r="H9687" t="s">
        <v>11</v>
      </c>
      <c r="I9687" t="s">
        <v>11</v>
      </c>
      <c r="J9687" s="10">
        <v>0</v>
      </c>
      <c r="K9687" s="13">
        <f t="shared" si="304"/>
        <v>1958</v>
      </c>
      <c r="L9687" s="1" t="str">
        <f t="shared" si="303"/>
        <v/>
      </c>
    </row>
    <row r="9688" spans="1:12" ht="13.8" customHeight="1" x14ac:dyDescent="0.3">
      <c r="A9688" t="s">
        <v>155</v>
      </c>
      <c r="B9688">
        <v>1913</v>
      </c>
      <c r="C9688" s="10">
        <v>3205</v>
      </c>
      <c r="D9688">
        <v>310</v>
      </c>
      <c r="E9688">
        <v>2894</v>
      </c>
      <c r="F9688">
        <v>0</v>
      </c>
      <c r="G9688">
        <v>0</v>
      </c>
      <c r="H9688" t="s">
        <v>11</v>
      </c>
      <c r="I9688" t="s">
        <v>11</v>
      </c>
      <c r="J9688" s="10">
        <v>0</v>
      </c>
      <c r="K9688" s="13">
        <f t="shared" si="304"/>
        <v>1958</v>
      </c>
      <c r="L9688" s="1" t="str">
        <f t="shared" si="303"/>
        <v/>
      </c>
    </row>
    <row r="9689" spans="1:12" ht="13.8" customHeight="1" x14ac:dyDescent="0.3">
      <c r="A9689" t="s">
        <v>155</v>
      </c>
      <c r="B9689">
        <v>1914</v>
      </c>
      <c r="C9689" s="10">
        <v>2768</v>
      </c>
      <c r="D9689">
        <v>403</v>
      </c>
      <c r="E9689">
        <v>2365</v>
      </c>
      <c r="F9689">
        <v>0</v>
      </c>
      <c r="G9689">
        <v>0</v>
      </c>
      <c r="H9689" t="s">
        <v>11</v>
      </c>
      <c r="I9689" t="s">
        <v>11</v>
      </c>
      <c r="J9689" s="10">
        <v>0</v>
      </c>
      <c r="K9689" s="13">
        <f t="shared" si="304"/>
        <v>1958</v>
      </c>
      <c r="L9689" s="1" t="str">
        <f t="shared" si="303"/>
        <v/>
      </c>
    </row>
    <row r="9690" spans="1:12" ht="13.8" customHeight="1" x14ac:dyDescent="0.3">
      <c r="A9690" t="s">
        <v>155</v>
      </c>
      <c r="B9690">
        <v>1915</v>
      </c>
      <c r="C9690" s="10">
        <v>3907</v>
      </c>
      <c r="D9690">
        <v>233</v>
      </c>
      <c r="E9690">
        <v>3674</v>
      </c>
      <c r="F9690">
        <v>0</v>
      </c>
      <c r="G9690">
        <v>0</v>
      </c>
      <c r="H9690" t="s">
        <v>11</v>
      </c>
      <c r="I9690" t="s">
        <v>11</v>
      </c>
      <c r="J9690" s="10">
        <v>0</v>
      </c>
      <c r="K9690" s="13">
        <f t="shared" si="304"/>
        <v>1958</v>
      </c>
      <c r="L9690" s="1" t="str">
        <f t="shared" si="303"/>
        <v/>
      </c>
    </row>
    <row r="9691" spans="1:12" ht="13.8" customHeight="1" x14ac:dyDescent="0.3">
      <c r="A9691" t="s">
        <v>155</v>
      </c>
      <c r="B9691">
        <v>1916</v>
      </c>
      <c r="C9691" s="10">
        <v>4690</v>
      </c>
      <c r="D9691">
        <v>155</v>
      </c>
      <c r="E9691">
        <v>4535</v>
      </c>
      <c r="F9691">
        <v>0</v>
      </c>
      <c r="G9691">
        <v>0</v>
      </c>
      <c r="H9691" t="s">
        <v>11</v>
      </c>
      <c r="I9691" t="s">
        <v>11</v>
      </c>
      <c r="J9691" s="10">
        <v>0</v>
      </c>
      <c r="K9691" s="13">
        <f t="shared" si="304"/>
        <v>1958</v>
      </c>
      <c r="L9691" s="1" t="str">
        <f t="shared" si="303"/>
        <v/>
      </c>
    </row>
    <row r="9692" spans="1:12" ht="13.8" customHeight="1" x14ac:dyDescent="0.3">
      <c r="A9692" t="s">
        <v>155</v>
      </c>
      <c r="B9692">
        <v>1917</v>
      </c>
      <c r="C9692" s="10">
        <v>7132</v>
      </c>
      <c r="D9692">
        <v>223</v>
      </c>
      <c r="E9692">
        <v>6909</v>
      </c>
      <c r="F9692">
        <v>0</v>
      </c>
      <c r="G9692">
        <v>0</v>
      </c>
      <c r="H9692" t="s">
        <v>11</v>
      </c>
      <c r="I9692" t="s">
        <v>11</v>
      </c>
      <c r="J9692" s="10">
        <v>0</v>
      </c>
      <c r="K9692" s="13">
        <f t="shared" si="304"/>
        <v>1958</v>
      </c>
      <c r="L9692" s="1" t="str">
        <f t="shared" si="303"/>
        <v/>
      </c>
    </row>
    <row r="9693" spans="1:12" ht="13.8" customHeight="1" x14ac:dyDescent="0.3">
      <c r="A9693" t="s">
        <v>155</v>
      </c>
      <c r="B9693">
        <v>1918</v>
      </c>
      <c r="C9693" s="10">
        <v>8363</v>
      </c>
      <c r="D9693">
        <v>404</v>
      </c>
      <c r="E9693">
        <v>7959</v>
      </c>
      <c r="F9693">
        <v>0</v>
      </c>
      <c r="G9693">
        <v>0</v>
      </c>
      <c r="H9693" t="s">
        <v>11</v>
      </c>
      <c r="I9693" t="s">
        <v>11</v>
      </c>
      <c r="J9693" s="10">
        <v>0</v>
      </c>
      <c r="K9693" s="13">
        <f t="shared" si="304"/>
        <v>1958</v>
      </c>
      <c r="L9693" s="1" t="str">
        <f t="shared" si="303"/>
        <v/>
      </c>
    </row>
    <row r="9694" spans="1:12" ht="13.8" customHeight="1" x14ac:dyDescent="0.3">
      <c r="A9694" t="s">
        <v>155</v>
      </c>
      <c r="B9694">
        <v>1919</v>
      </c>
      <c r="C9694" s="10">
        <v>11213</v>
      </c>
      <c r="D9694">
        <v>359</v>
      </c>
      <c r="E9694">
        <v>10854</v>
      </c>
      <c r="F9694">
        <v>0</v>
      </c>
      <c r="G9694">
        <v>0</v>
      </c>
      <c r="H9694" t="s">
        <v>11</v>
      </c>
      <c r="I9694" t="s">
        <v>11</v>
      </c>
      <c r="J9694" s="10">
        <v>0</v>
      </c>
      <c r="K9694" s="13">
        <f t="shared" si="304"/>
        <v>1958</v>
      </c>
      <c r="L9694" s="1" t="str">
        <f t="shared" si="303"/>
        <v/>
      </c>
    </row>
    <row r="9695" spans="1:12" ht="13.8" customHeight="1" x14ac:dyDescent="0.3">
      <c r="A9695" t="s">
        <v>155</v>
      </c>
      <c r="B9695">
        <v>1920</v>
      </c>
      <c r="C9695" s="10">
        <v>20807</v>
      </c>
      <c r="D9695">
        <v>370</v>
      </c>
      <c r="E9695">
        <v>20437</v>
      </c>
      <c r="F9695">
        <v>0</v>
      </c>
      <c r="G9695">
        <v>0</v>
      </c>
      <c r="H9695" t="s">
        <v>11</v>
      </c>
      <c r="I9695" t="s">
        <v>11</v>
      </c>
      <c r="J9695" s="10">
        <v>0</v>
      </c>
      <c r="K9695" s="13">
        <f t="shared" si="304"/>
        <v>1958</v>
      </c>
      <c r="L9695" s="1" t="str">
        <f t="shared" si="303"/>
        <v/>
      </c>
    </row>
    <row r="9696" spans="1:12" ht="13.8" customHeight="1" x14ac:dyDescent="0.3">
      <c r="A9696" t="s">
        <v>155</v>
      </c>
      <c r="B9696">
        <v>1921</v>
      </c>
      <c r="C9696" s="10">
        <v>24642</v>
      </c>
      <c r="D9696">
        <v>380</v>
      </c>
      <c r="E9696">
        <v>24262</v>
      </c>
      <c r="F9696">
        <v>0</v>
      </c>
      <c r="G9696">
        <v>0</v>
      </c>
      <c r="H9696" t="s">
        <v>11</v>
      </c>
      <c r="I9696" t="s">
        <v>11</v>
      </c>
      <c r="J9696" s="10">
        <v>0</v>
      </c>
      <c r="K9696" s="13">
        <f t="shared" si="304"/>
        <v>1958</v>
      </c>
      <c r="L9696" s="1" t="str">
        <f t="shared" si="303"/>
        <v/>
      </c>
    </row>
    <row r="9697" spans="1:12" ht="13.8" customHeight="1" x14ac:dyDescent="0.3">
      <c r="A9697" t="s">
        <v>155</v>
      </c>
      <c r="B9697">
        <v>1922</v>
      </c>
      <c r="C9697" s="10">
        <v>23349</v>
      </c>
      <c r="D9697">
        <v>482</v>
      </c>
      <c r="E9697">
        <v>22867</v>
      </c>
      <c r="F9697">
        <v>0</v>
      </c>
      <c r="G9697">
        <v>0</v>
      </c>
      <c r="H9697" t="s">
        <v>11</v>
      </c>
      <c r="I9697" t="s">
        <v>11</v>
      </c>
      <c r="J9697" s="10">
        <v>0</v>
      </c>
      <c r="K9697" s="13">
        <f t="shared" si="304"/>
        <v>1958</v>
      </c>
      <c r="L9697" s="1" t="str">
        <f t="shared" si="303"/>
        <v/>
      </c>
    </row>
    <row r="9698" spans="1:12" ht="13.8" customHeight="1" x14ac:dyDescent="0.3">
      <c r="A9698" t="s">
        <v>155</v>
      </c>
      <c r="B9698">
        <v>1923</v>
      </c>
      <c r="C9698" s="10">
        <v>19661</v>
      </c>
      <c r="D9698">
        <v>652</v>
      </c>
      <c r="E9698">
        <v>19009</v>
      </c>
      <c r="F9698">
        <v>0</v>
      </c>
      <c r="G9698">
        <v>0</v>
      </c>
      <c r="H9698" t="s">
        <v>11</v>
      </c>
      <c r="I9698" t="s">
        <v>11</v>
      </c>
      <c r="J9698" s="10">
        <v>0</v>
      </c>
      <c r="K9698" s="13">
        <f t="shared" si="304"/>
        <v>1958</v>
      </c>
      <c r="L9698" s="1" t="str">
        <f t="shared" si="303"/>
        <v/>
      </c>
    </row>
    <row r="9699" spans="1:12" ht="13.8" customHeight="1" x14ac:dyDescent="0.3">
      <c r="A9699" t="s">
        <v>155</v>
      </c>
      <c r="B9699">
        <v>1924</v>
      </c>
      <c r="C9699" s="10">
        <v>18524</v>
      </c>
      <c r="D9699">
        <v>634</v>
      </c>
      <c r="E9699">
        <v>17890</v>
      </c>
      <c r="F9699">
        <v>0</v>
      </c>
      <c r="G9699">
        <v>0</v>
      </c>
      <c r="H9699" t="s">
        <v>11</v>
      </c>
      <c r="I9699" t="s">
        <v>11</v>
      </c>
      <c r="J9699" s="10">
        <v>0</v>
      </c>
      <c r="K9699" s="13">
        <f t="shared" si="304"/>
        <v>1958</v>
      </c>
      <c r="L9699" s="1" t="str">
        <f t="shared" si="303"/>
        <v/>
      </c>
    </row>
    <row r="9700" spans="1:12" ht="13.8" customHeight="1" x14ac:dyDescent="0.3">
      <c r="A9700" t="s">
        <v>155</v>
      </c>
      <c r="B9700">
        <v>1925</v>
      </c>
      <c r="C9700" s="10">
        <v>15580</v>
      </c>
      <c r="D9700">
        <v>747</v>
      </c>
      <c r="E9700">
        <v>14757</v>
      </c>
      <c r="F9700">
        <v>75</v>
      </c>
      <c r="G9700">
        <v>0</v>
      </c>
      <c r="H9700" t="s">
        <v>11</v>
      </c>
      <c r="I9700" t="s">
        <v>11</v>
      </c>
      <c r="J9700" s="10">
        <v>0</v>
      </c>
      <c r="K9700" s="13">
        <f t="shared" si="304"/>
        <v>1958</v>
      </c>
      <c r="L9700" s="1" t="str">
        <f t="shared" si="303"/>
        <v/>
      </c>
    </row>
    <row r="9701" spans="1:12" ht="13.8" customHeight="1" x14ac:dyDescent="0.3">
      <c r="A9701" t="s">
        <v>155</v>
      </c>
      <c r="B9701">
        <v>1926</v>
      </c>
      <c r="C9701" s="10">
        <v>12196</v>
      </c>
      <c r="D9701">
        <v>677</v>
      </c>
      <c r="E9701">
        <v>11519</v>
      </c>
      <c r="F9701">
        <v>0</v>
      </c>
      <c r="G9701">
        <v>0</v>
      </c>
      <c r="H9701" t="s">
        <v>11</v>
      </c>
      <c r="I9701" t="s">
        <v>11</v>
      </c>
      <c r="J9701" s="10">
        <v>0</v>
      </c>
      <c r="K9701" s="13">
        <f t="shared" si="304"/>
        <v>1958</v>
      </c>
      <c r="L9701" s="1" t="str">
        <f t="shared" si="303"/>
        <v/>
      </c>
    </row>
    <row r="9702" spans="1:12" ht="13.8" customHeight="1" x14ac:dyDescent="0.3">
      <c r="A9702" t="s">
        <v>155</v>
      </c>
      <c r="B9702">
        <v>1927</v>
      </c>
      <c r="C9702" s="10">
        <v>8678</v>
      </c>
      <c r="D9702">
        <v>533</v>
      </c>
      <c r="E9702">
        <v>8145</v>
      </c>
      <c r="F9702">
        <v>0</v>
      </c>
      <c r="G9702">
        <v>0</v>
      </c>
      <c r="H9702" t="s">
        <v>11</v>
      </c>
      <c r="I9702" t="s">
        <v>11</v>
      </c>
      <c r="J9702" s="10">
        <v>0</v>
      </c>
      <c r="K9702" s="13">
        <f t="shared" si="304"/>
        <v>1958</v>
      </c>
      <c r="L9702" s="1" t="str">
        <f t="shared" si="303"/>
        <v/>
      </c>
    </row>
    <row r="9703" spans="1:12" ht="13.8" customHeight="1" x14ac:dyDescent="0.3">
      <c r="A9703" t="s">
        <v>155</v>
      </c>
      <c r="B9703">
        <v>1928</v>
      </c>
      <c r="C9703" s="10">
        <v>6573</v>
      </c>
      <c r="D9703">
        <v>529</v>
      </c>
      <c r="E9703">
        <v>6015</v>
      </c>
      <c r="F9703">
        <v>0</v>
      </c>
      <c r="G9703">
        <v>29</v>
      </c>
      <c r="H9703" t="s">
        <v>11</v>
      </c>
      <c r="I9703" t="s">
        <v>11</v>
      </c>
      <c r="J9703" s="10">
        <v>0</v>
      </c>
      <c r="K9703" s="13">
        <f t="shared" si="304"/>
        <v>1958</v>
      </c>
      <c r="L9703" s="1" t="str">
        <f t="shared" si="303"/>
        <v/>
      </c>
    </row>
    <row r="9704" spans="1:12" ht="13.8" customHeight="1" x14ac:dyDescent="0.3">
      <c r="A9704" t="s">
        <v>155</v>
      </c>
      <c r="B9704">
        <v>1929</v>
      </c>
      <c r="C9704" s="10">
        <v>6045</v>
      </c>
      <c r="D9704">
        <v>545</v>
      </c>
      <c r="E9704">
        <v>5359</v>
      </c>
      <c r="F9704">
        <v>110</v>
      </c>
      <c r="G9704">
        <v>31</v>
      </c>
      <c r="H9704" t="s">
        <v>11</v>
      </c>
      <c r="I9704" t="s">
        <v>11</v>
      </c>
      <c r="J9704" s="10">
        <v>0</v>
      </c>
      <c r="K9704" s="13">
        <f t="shared" si="304"/>
        <v>1958</v>
      </c>
      <c r="L9704" s="1" t="str">
        <f t="shared" si="303"/>
        <v/>
      </c>
    </row>
    <row r="9705" spans="1:12" ht="13.8" customHeight="1" x14ac:dyDescent="0.3">
      <c r="A9705" t="s">
        <v>155</v>
      </c>
      <c r="B9705">
        <v>1930</v>
      </c>
      <c r="C9705" s="10">
        <v>5562</v>
      </c>
      <c r="D9705">
        <v>669</v>
      </c>
      <c r="E9705">
        <v>4741</v>
      </c>
      <c r="F9705">
        <v>153</v>
      </c>
      <c r="G9705">
        <v>0</v>
      </c>
      <c r="H9705" t="s">
        <v>11</v>
      </c>
      <c r="I9705" t="s">
        <v>11</v>
      </c>
      <c r="J9705" s="10">
        <v>0</v>
      </c>
      <c r="K9705" s="13">
        <f t="shared" si="304"/>
        <v>1958</v>
      </c>
      <c r="L9705" s="1" t="str">
        <f t="shared" si="303"/>
        <v/>
      </c>
    </row>
    <row r="9706" spans="1:12" ht="13.8" customHeight="1" x14ac:dyDescent="0.3">
      <c r="A9706" t="s">
        <v>155</v>
      </c>
      <c r="B9706">
        <v>1931</v>
      </c>
      <c r="C9706" s="10">
        <v>4572</v>
      </c>
      <c r="D9706">
        <v>477</v>
      </c>
      <c r="E9706">
        <v>3963</v>
      </c>
      <c r="F9706">
        <v>132</v>
      </c>
      <c r="G9706">
        <v>0</v>
      </c>
      <c r="H9706" t="s">
        <v>11</v>
      </c>
      <c r="I9706" t="s">
        <v>11</v>
      </c>
      <c r="J9706" s="10">
        <v>0</v>
      </c>
      <c r="K9706" s="13">
        <f t="shared" si="304"/>
        <v>1958</v>
      </c>
      <c r="L9706" s="1" t="str">
        <f t="shared" si="303"/>
        <v/>
      </c>
    </row>
    <row r="9707" spans="1:12" ht="13.8" customHeight="1" x14ac:dyDescent="0.3">
      <c r="A9707" t="s">
        <v>155</v>
      </c>
      <c r="B9707">
        <v>1932</v>
      </c>
      <c r="C9707" s="10">
        <v>4420</v>
      </c>
      <c r="D9707">
        <v>357</v>
      </c>
      <c r="E9707">
        <v>3934</v>
      </c>
      <c r="F9707">
        <v>129</v>
      </c>
      <c r="G9707">
        <v>0</v>
      </c>
      <c r="H9707" t="s">
        <v>11</v>
      </c>
      <c r="I9707" t="s">
        <v>11</v>
      </c>
      <c r="J9707" s="10">
        <v>0</v>
      </c>
      <c r="K9707" s="13">
        <f t="shared" si="304"/>
        <v>1958</v>
      </c>
      <c r="L9707" s="1" t="str">
        <f t="shared" si="303"/>
        <v/>
      </c>
    </row>
    <row r="9708" spans="1:12" ht="13.8" customHeight="1" x14ac:dyDescent="0.3">
      <c r="A9708" t="s">
        <v>155</v>
      </c>
      <c r="B9708">
        <v>1933</v>
      </c>
      <c r="C9708" s="10">
        <v>4569</v>
      </c>
      <c r="D9708">
        <v>335</v>
      </c>
      <c r="E9708">
        <v>4077</v>
      </c>
      <c r="F9708">
        <v>157</v>
      </c>
      <c r="G9708">
        <v>0</v>
      </c>
      <c r="H9708" t="s">
        <v>11</v>
      </c>
      <c r="I9708" t="s">
        <v>11</v>
      </c>
      <c r="J9708" s="10">
        <v>0</v>
      </c>
      <c r="K9708" s="13">
        <f t="shared" si="304"/>
        <v>1958</v>
      </c>
      <c r="L9708" s="1" t="str">
        <f t="shared" si="303"/>
        <v/>
      </c>
    </row>
    <row r="9709" spans="1:12" ht="13.8" customHeight="1" x14ac:dyDescent="0.3">
      <c r="A9709" t="s">
        <v>155</v>
      </c>
      <c r="B9709">
        <v>1934</v>
      </c>
      <c r="C9709" s="10">
        <v>5156</v>
      </c>
      <c r="D9709">
        <v>404</v>
      </c>
      <c r="E9709">
        <v>4578</v>
      </c>
      <c r="F9709">
        <v>174</v>
      </c>
      <c r="G9709">
        <v>0</v>
      </c>
      <c r="H9709" t="s">
        <v>11</v>
      </c>
      <c r="I9709" t="s">
        <v>11</v>
      </c>
      <c r="J9709" s="10">
        <v>0</v>
      </c>
      <c r="K9709" s="13">
        <f t="shared" si="304"/>
        <v>1958</v>
      </c>
      <c r="L9709" s="1" t="str">
        <f t="shared" si="303"/>
        <v/>
      </c>
    </row>
    <row r="9710" spans="1:12" ht="13.8" customHeight="1" x14ac:dyDescent="0.3">
      <c r="A9710" t="s">
        <v>155</v>
      </c>
      <c r="B9710">
        <v>1935</v>
      </c>
      <c r="C9710" s="10">
        <v>5848</v>
      </c>
      <c r="D9710">
        <v>649</v>
      </c>
      <c r="E9710">
        <v>4862</v>
      </c>
      <c r="F9710">
        <v>303</v>
      </c>
      <c r="G9710">
        <v>34</v>
      </c>
      <c r="H9710" t="s">
        <v>11</v>
      </c>
      <c r="I9710" t="s">
        <v>11</v>
      </c>
      <c r="J9710" s="10">
        <v>0</v>
      </c>
      <c r="K9710" s="13">
        <f t="shared" si="304"/>
        <v>1958</v>
      </c>
      <c r="L9710" s="1" t="str">
        <f t="shared" si="303"/>
        <v/>
      </c>
    </row>
    <row r="9711" spans="1:12" ht="13.8" customHeight="1" x14ac:dyDescent="0.3">
      <c r="A9711" t="s">
        <v>155</v>
      </c>
      <c r="B9711">
        <v>1936</v>
      </c>
      <c r="C9711" s="10">
        <v>5994</v>
      </c>
      <c r="D9711">
        <v>676</v>
      </c>
      <c r="E9711">
        <v>4921</v>
      </c>
      <c r="F9711">
        <v>357</v>
      </c>
      <c r="G9711">
        <v>39</v>
      </c>
      <c r="H9711" t="s">
        <v>11</v>
      </c>
      <c r="I9711" t="s">
        <v>11</v>
      </c>
      <c r="J9711" s="10">
        <v>0</v>
      </c>
      <c r="K9711" s="13">
        <f t="shared" si="304"/>
        <v>1958</v>
      </c>
      <c r="L9711" s="1" t="str">
        <f t="shared" si="303"/>
        <v/>
      </c>
    </row>
    <row r="9712" spans="1:12" ht="13.8" customHeight="1" x14ac:dyDescent="0.3">
      <c r="A9712" t="s">
        <v>155</v>
      </c>
      <c r="B9712">
        <v>1937</v>
      </c>
      <c r="C9712" s="10">
        <v>6797</v>
      </c>
      <c r="D9712">
        <v>642</v>
      </c>
      <c r="E9712">
        <v>5619</v>
      </c>
      <c r="F9712">
        <v>489</v>
      </c>
      <c r="G9712">
        <v>47</v>
      </c>
      <c r="H9712" t="s">
        <v>11</v>
      </c>
      <c r="I9712" t="s">
        <v>11</v>
      </c>
      <c r="J9712" s="10">
        <v>0</v>
      </c>
      <c r="K9712" s="13">
        <f t="shared" si="304"/>
        <v>1958</v>
      </c>
      <c r="L9712" s="1" t="str">
        <f t="shared" si="303"/>
        <v/>
      </c>
    </row>
    <row r="9713" spans="1:12" ht="13.8" customHeight="1" x14ac:dyDescent="0.3">
      <c r="A9713" t="s">
        <v>155</v>
      </c>
      <c r="B9713">
        <v>1938</v>
      </c>
      <c r="C9713" s="10">
        <v>6623</v>
      </c>
      <c r="D9713">
        <v>565</v>
      </c>
      <c r="E9713">
        <v>5450</v>
      </c>
      <c r="F9713">
        <v>556</v>
      </c>
      <c r="G9713">
        <v>51</v>
      </c>
      <c r="H9713" t="s">
        <v>11</v>
      </c>
      <c r="I9713" t="s">
        <v>11</v>
      </c>
      <c r="J9713" s="10">
        <v>0</v>
      </c>
      <c r="K9713" s="13">
        <f t="shared" si="304"/>
        <v>1958</v>
      </c>
      <c r="L9713" s="1" t="str">
        <f t="shared" si="303"/>
        <v/>
      </c>
    </row>
    <row r="9714" spans="1:12" ht="13.8" customHeight="1" x14ac:dyDescent="0.3">
      <c r="A9714" t="s">
        <v>155</v>
      </c>
      <c r="B9714">
        <v>1939</v>
      </c>
      <c r="C9714" s="10">
        <v>6186</v>
      </c>
      <c r="D9714">
        <v>453</v>
      </c>
      <c r="E9714">
        <v>5139</v>
      </c>
      <c r="F9714">
        <v>538</v>
      </c>
      <c r="G9714">
        <v>56</v>
      </c>
      <c r="H9714" t="s">
        <v>11</v>
      </c>
      <c r="I9714" t="s">
        <v>11</v>
      </c>
      <c r="J9714" s="10">
        <v>0</v>
      </c>
      <c r="K9714" s="13">
        <f t="shared" si="304"/>
        <v>1958</v>
      </c>
      <c r="L9714" s="1" t="str">
        <f t="shared" si="303"/>
        <v/>
      </c>
    </row>
    <row r="9715" spans="1:12" ht="13.8" customHeight="1" x14ac:dyDescent="0.3">
      <c r="A9715" t="s">
        <v>155</v>
      </c>
      <c r="B9715">
        <v>1940</v>
      </c>
      <c r="C9715" s="10">
        <v>6335</v>
      </c>
      <c r="D9715">
        <v>422</v>
      </c>
      <c r="E9715">
        <v>5276</v>
      </c>
      <c r="F9715">
        <v>572</v>
      </c>
      <c r="G9715">
        <v>66</v>
      </c>
      <c r="H9715" t="s">
        <v>11</v>
      </c>
      <c r="I9715" t="s">
        <v>11</v>
      </c>
      <c r="J9715" s="10">
        <v>0</v>
      </c>
      <c r="K9715" s="13">
        <f t="shared" si="304"/>
        <v>1958</v>
      </c>
      <c r="L9715" s="1" t="str">
        <f t="shared" si="303"/>
        <v/>
      </c>
    </row>
    <row r="9716" spans="1:12" ht="13.8" customHeight="1" x14ac:dyDescent="0.3">
      <c r="A9716" t="s">
        <v>155</v>
      </c>
      <c r="B9716">
        <v>1941</v>
      </c>
      <c r="C9716" s="10">
        <v>6154</v>
      </c>
      <c r="D9716">
        <v>443</v>
      </c>
      <c r="E9716">
        <v>5157</v>
      </c>
      <c r="F9716">
        <v>481</v>
      </c>
      <c r="G9716">
        <v>73</v>
      </c>
      <c r="H9716" t="s">
        <v>11</v>
      </c>
      <c r="I9716" t="s">
        <v>11</v>
      </c>
      <c r="J9716" s="10">
        <v>0</v>
      </c>
      <c r="K9716" s="13">
        <f t="shared" si="304"/>
        <v>1958</v>
      </c>
      <c r="L9716" s="1" t="str">
        <f t="shared" si="303"/>
        <v/>
      </c>
    </row>
    <row r="9717" spans="1:12" ht="13.8" customHeight="1" x14ac:dyDescent="0.3">
      <c r="A9717" t="s">
        <v>155</v>
      </c>
      <c r="B9717">
        <v>1942</v>
      </c>
      <c r="C9717" s="10">
        <v>5180</v>
      </c>
      <c r="D9717">
        <v>473</v>
      </c>
      <c r="E9717">
        <v>4171</v>
      </c>
      <c r="F9717">
        <v>457</v>
      </c>
      <c r="G9717">
        <v>80</v>
      </c>
      <c r="H9717" t="s">
        <v>11</v>
      </c>
      <c r="I9717" t="s">
        <v>11</v>
      </c>
      <c r="J9717" s="10">
        <v>0</v>
      </c>
      <c r="K9717" s="13">
        <f t="shared" si="304"/>
        <v>1958</v>
      </c>
      <c r="L9717" s="1" t="str">
        <f t="shared" si="303"/>
        <v/>
      </c>
    </row>
    <row r="9718" spans="1:12" ht="13.8" customHeight="1" x14ac:dyDescent="0.3">
      <c r="A9718" t="s">
        <v>155</v>
      </c>
      <c r="B9718">
        <v>1943</v>
      </c>
      <c r="C9718" s="10">
        <v>5202</v>
      </c>
      <c r="D9718">
        <v>545</v>
      </c>
      <c r="E9718">
        <v>4212</v>
      </c>
      <c r="F9718">
        <v>367</v>
      </c>
      <c r="G9718">
        <v>79</v>
      </c>
      <c r="H9718" t="s">
        <v>11</v>
      </c>
      <c r="I9718" t="s">
        <v>11</v>
      </c>
      <c r="J9718" s="10">
        <v>0</v>
      </c>
      <c r="K9718" s="13">
        <f t="shared" si="304"/>
        <v>1958</v>
      </c>
      <c r="L9718" s="1" t="str">
        <f t="shared" si="303"/>
        <v/>
      </c>
    </row>
    <row r="9719" spans="1:12" ht="13.8" customHeight="1" x14ac:dyDescent="0.3">
      <c r="A9719" t="s">
        <v>155</v>
      </c>
      <c r="B9719">
        <v>1944</v>
      </c>
      <c r="C9719" s="10">
        <v>5493</v>
      </c>
      <c r="D9719">
        <v>467</v>
      </c>
      <c r="E9719">
        <v>4577</v>
      </c>
      <c r="F9719">
        <v>366</v>
      </c>
      <c r="G9719">
        <v>83</v>
      </c>
      <c r="H9719" t="s">
        <v>11</v>
      </c>
      <c r="I9719" t="s">
        <v>11</v>
      </c>
      <c r="J9719" s="10">
        <v>0</v>
      </c>
      <c r="K9719" s="13">
        <f t="shared" si="304"/>
        <v>1958</v>
      </c>
      <c r="L9719" s="1" t="str">
        <f t="shared" si="303"/>
        <v/>
      </c>
    </row>
    <row r="9720" spans="1:12" ht="13.8" customHeight="1" x14ac:dyDescent="0.3">
      <c r="A9720" t="s">
        <v>155</v>
      </c>
      <c r="B9720">
        <v>1945</v>
      </c>
      <c r="C9720" s="10">
        <v>6173</v>
      </c>
      <c r="D9720">
        <v>473</v>
      </c>
      <c r="E9720">
        <v>5217</v>
      </c>
      <c r="F9720">
        <v>382</v>
      </c>
      <c r="G9720">
        <v>101</v>
      </c>
      <c r="H9720" t="s">
        <v>11</v>
      </c>
      <c r="I9720" t="s">
        <v>11</v>
      </c>
      <c r="J9720" s="10">
        <v>0</v>
      </c>
      <c r="K9720" s="13">
        <f t="shared" si="304"/>
        <v>1958</v>
      </c>
      <c r="L9720" s="1" t="str">
        <f t="shared" si="303"/>
        <v/>
      </c>
    </row>
    <row r="9721" spans="1:12" ht="13.8" customHeight="1" x14ac:dyDescent="0.3">
      <c r="A9721" t="s">
        <v>155</v>
      </c>
      <c r="B9721">
        <v>1946</v>
      </c>
      <c r="C9721" s="10">
        <v>6994</v>
      </c>
      <c r="D9721">
        <v>506</v>
      </c>
      <c r="E9721">
        <v>5899</v>
      </c>
      <c r="F9721">
        <v>488</v>
      </c>
      <c r="G9721">
        <v>100</v>
      </c>
      <c r="H9721" t="s">
        <v>11</v>
      </c>
      <c r="I9721" t="s">
        <v>11</v>
      </c>
      <c r="J9721" s="10">
        <v>0</v>
      </c>
      <c r="K9721" s="13">
        <f t="shared" si="304"/>
        <v>1958</v>
      </c>
      <c r="L9721" s="1" t="str">
        <f t="shared" si="303"/>
        <v/>
      </c>
    </row>
    <row r="9722" spans="1:12" ht="13.8" customHeight="1" x14ac:dyDescent="0.3">
      <c r="A9722" t="s">
        <v>155</v>
      </c>
      <c r="B9722">
        <v>1947</v>
      </c>
      <c r="C9722" s="10">
        <v>8012</v>
      </c>
      <c r="D9722">
        <v>538</v>
      </c>
      <c r="E9722">
        <v>6742</v>
      </c>
      <c r="F9722">
        <v>596</v>
      </c>
      <c r="G9722">
        <v>136</v>
      </c>
      <c r="H9722" t="s">
        <v>11</v>
      </c>
      <c r="I9722" t="s">
        <v>11</v>
      </c>
      <c r="J9722" s="10">
        <v>0</v>
      </c>
      <c r="K9722" s="13">
        <f t="shared" si="304"/>
        <v>1958</v>
      </c>
      <c r="L9722" s="1" t="str">
        <f t="shared" si="303"/>
        <v/>
      </c>
    </row>
    <row r="9723" spans="1:12" ht="13.8" customHeight="1" x14ac:dyDescent="0.3">
      <c r="A9723" t="s">
        <v>155</v>
      </c>
      <c r="B9723">
        <v>1948</v>
      </c>
      <c r="C9723" s="10">
        <v>8328</v>
      </c>
      <c r="D9723">
        <v>546</v>
      </c>
      <c r="E9723">
        <v>7009</v>
      </c>
      <c r="F9723">
        <v>625</v>
      </c>
      <c r="G9723">
        <v>147</v>
      </c>
      <c r="H9723" t="s">
        <v>11</v>
      </c>
      <c r="I9723" t="s">
        <v>11</v>
      </c>
      <c r="J9723" s="10">
        <v>0</v>
      </c>
      <c r="K9723" s="13">
        <f t="shared" si="304"/>
        <v>1958</v>
      </c>
      <c r="L9723" s="1" t="str">
        <f t="shared" si="303"/>
        <v/>
      </c>
    </row>
    <row r="9724" spans="1:12" ht="13.8" customHeight="1" x14ac:dyDescent="0.3">
      <c r="A9724" t="s">
        <v>155</v>
      </c>
      <c r="B9724">
        <v>1949</v>
      </c>
      <c r="C9724" s="10">
        <v>7905</v>
      </c>
      <c r="D9724">
        <v>556</v>
      </c>
      <c r="E9724">
        <v>6546</v>
      </c>
      <c r="F9724">
        <v>637</v>
      </c>
      <c r="G9724">
        <v>167</v>
      </c>
      <c r="H9724" t="s">
        <v>11</v>
      </c>
      <c r="I9724" t="s">
        <v>11</v>
      </c>
      <c r="J9724" s="10">
        <v>0</v>
      </c>
      <c r="K9724" s="13">
        <f t="shared" si="304"/>
        <v>1958</v>
      </c>
      <c r="L9724" s="1" t="str">
        <f t="shared" si="303"/>
        <v/>
      </c>
    </row>
    <row r="9725" spans="1:12" ht="13.8" customHeight="1" x14ac:dyDescent="0.3">
      <c r="A9725" t="s">
        <v>155</v>
      </c>
      <c r="B9725">
        <v>1950</v>
      </c>
      <c r="C9725" s="10">
        <v>8328</v>
      </c>
      <c r="D9725">
        <v>507</v>
      </c>
      <c r="E9725">
        <v>6463</v>
      </c>
      <c r="F9725">
        <v>419</v>
      </c>
      <c r="G9725">
        <v>208</v>
      </c>
      <c r="H9725">
        <v>731</v>
      </c>
      <c r="I9725">
        <v>0.3</v>
      </c>
      <c r="J9725" s="10">
        <v>289</v>
      </c>
      <c r="K9725" s="13">
        <f t="shared" si="304"/>
        <v>1958</v>
      </c>
      <c r="L9725" s="1" t="str">
        <f t="shared" si="303"/>
        <v/>
      </c>
    </row>
    <row r="9726" spans="1:12" ht="13.8" customHeight="1" x14ac:dyDescent="0.3">
      <c r="A9726" t="s">
        <v>155</v>
      </c>
      <c r="B9726">
        <v>1951</v>
      </c>
      <c r="C9726" s="10">
        <v>9524</v>
      </c>
      <c r="D9726">
        <v>581</v>
      </c>
      <c r="E9726">
        <v>7266</v>
      </c>
      <c r="F9726">
        <v>453</v>
      </c>
      <c r="G9726">
        <v>220</v>
      </c>
      <c r="H9726">
        <v>1004</v>
      </c>
      <c r="I9726">
        <v>0.33</v>
      </c>
      <c r="J9726" s="10">
        <v>100</v>
      </c>
      <c r="K9726" s="13">
        <f t="shared" si="304"/>
        <v>1958</v>
      </c>
      <c r="L9726" s="1" t="str">
        <f t="shared" si="303"/>
        <v/>
      </c>
    </row>
    <row r="9727" spans="1:12" ht="13.8" customHeight="1" x14ac:dyDescent="0.3">
      <c r="A9727" t="s">
        <v>155</v>
      </c>
      <c r="B9727">
        <v>1952</v>
      </c>
      <c r="C9727" s="10">
        <v>10158</v>
      </c>
      <c r="D9727">
        <v>711</v>
      </c>
      <c r="E9727">
        <v>7658</v>
      </c>
      <c r="F9727">
        <v>530</v>
      </c>
      <c r="G9727">
        <v>226</v>
      </c>
      <c r="H9727">
        <v>1033</v>
      </c>
      <c r="I9727">
        <v>0.34</v>
      </c>
      <c r="J9727" s="10">
        <v>123</v>
      </c>
      <c r="K9727" s="13">
        <f t="shared" si="304"/>
        <v>1958</v>
      </c>
      <c r="L9727" s="1" t="str">
        <f t="shared" si="303"/>
        <v/>
      </c>
    </row>
    <row r="9728" spans="1:12" ht="13.8" customHeight="1" x14ac:dyDescent="0.3">
      <c r="A9728" t="s">
        <v>155</v>
      </c>
      <c r="B9728">
        <v>1953</v>
      </c>
      <c r="C9728" s="10">
        <v>10020</v>
      </c>
      <c r="D9728">
        <v>770</v>
      </c>
      <c r="E9728">
        <v>7459</v>
      </c>
      <c r="F9728">
        <v>564</v>
      </c>
      <c r="G9728">
        <v>227</v>
      </c>
      <c r="H9728">
        <v>1000</v>
      </c>
      <c r="I9728">
        <v>0.33</v>
      </c>
      <c r="J9728" s="10">
        <v>124</v>
      </c>
      <c r="K9728" s="13">
        <f t="shared" si="304"/>
        <v>1958</v>
      </c>
      <c r="L9728" s="1" t="str">
        <f t="shared" si="303"/>
        <v/>
      </c>
    </row>
    <row r="9729" spans="1:12" ht="13.8" customHeight="1" x14ac:dyDescent="0.3">
      <c r="A9729" t="s">
        <v>155</v>
      </c>
      <c r="B9729">
        <v>1954</v>
      </c>
      <c r="C9729" s="10">
        <v>9901</v>
      </c>
      <c r="D9729">
        <v>720</v>
      </c>
      <c r="E9729">
        <v>7318</v>
      </c>
      <c r="F9729">
        <v>602</v>
      </c>
      <c r="G9729">
        <v>238</v>
      </c>
      <c r="H9729">
        <v>1023</v>
      </c>
      <c r="I9729">
        <v>0.32</v>
      </c>
      <c r="J9729" s="10">
        <v>109</v>
      </c>
      <c r="K9729" s="13">
        <f t="shared" si="304"/>
        <v>1958</v>
      </c>
      <c r="L9729" s="1" t="str">
        <f t="shared" si="303"/>
        <v/>
      </c>
    </row>
    <row r="9730" spans="1:12" ht="13.8" customHeight="1" x14ac:dyDescent="0.3">
      <c r="A9730" t="s">
        <v>155</v>
      </c>
      <c r="B9730">
        <v>1955</v>
      </c>
      <c r="C9730" s="10">
        <v>10827</v>
      </c>
      <c r="D9730">
        <v>732</v>
      </c>
      <c r="E9730">
        <v>7873</v>
      </c>
      <c r="F9730">
        <v>636</v>
      </c>
      <c r="G9730">
        <v>274</v>
      </c>
      <c r="H9730">
        <v>1312</v>
      </c>
      <c r="I9730">
        <v>0.33</v>
      </c>
      <c r="J9730" s="10">
        <v>145</v>
      </c>
      <c r="K9730" s="13">
        <f t="shared" si="304"/>
        <v>1958</v>
      </c>
      <c r="L9730" s="1" t="str">
        <f t="shared" ref="L9730:L9793" si="305">IF(AND(B9730&gt;2011),1,"")</f>
        <v/>
      </c>
    </row>
    <row r="9731" spans="1:12" ht="13.8" customHeight="1" x14ac:dyDescent="0.3">
      <c r="A9731" t="s">
        <v>155</v>
      </c>
      <c r="B9731">
        <v>1956</v>
      </c>
      <c r="C9731" s="10">
        <v>11502</v>
      </c>
      <c r="D9731">
        <v>769</v>
      </c>
      <c r="E9731">
        <v>8509</v>
      </c>
      <c r="F9731">
        <v>676</v>
      </c>
      <c r="G9731">
        <v>310</v>
      </c>
      <c r="H9731">
        <v>1238</v>
      </c>
      <c r="I9731">
        <v>0.34</v>
      </c>
      <c r="J9731" s="10">
        <v>176</v>
      </c>
      <c r="K9731" s="13">
        <f t="shared" si="304"/>
        <v>1958</v>
      </c>
      <c r="L9731" s="1" t="str">
        <f t="shared" si="305"/>
        <v/>
      </c>
    </row>
    <row r="9732" spans="1:12" ht="13.8" customHeight="1" x14ac:dyDescent="0.3">
      <c r="A9732" t="s">
        <v>155</v>
      </c>
      <c r="B9732">
        <v>1957</v>
      </c>
      <c r="C9732" s="10">
        <v>13452</v>
      </c>
      <c r="D9732">
        <v>778</v>
      </c>
      <c r="E9732">
        <v>9953</v>
      </c>
      <c r="F9732">
        <v>719</v>
      </c>
      <c r="G9732">
        <v>348</v>
      </c>
      <c r="H9732">
        <v>1653</v>
      </c>
      <c r="I9732">
        <v>0.39</v>
      </c>
      <c r="J9732" s="10">
        <v>183</v>
      </c>
      <c r="K9732" s="13">
        <f t="shared" si="304"/>
        <v>1958</v>
      </c>
      <c r="L9732" s="1" t="str">
        <f t="shared" si="305"/>
        <v/>
      </c>
    </row>
    <row r="9733" spans="1:12" ht="13.8" customHeight="1" x14ac:dyDescent="0.3">
      <c r="A9733" t="s">
        <v>155</v>
      </c>
      <c r="B9733">
        <v>1958</v>
      </c>
      <c r="C9733" s="10">
        <v>14743</v>
      </c>
      <c r="D9733">
        <v>788</v>
      </c>
      <c r="E9733">
        <v>10345</v>
      </c>
      <c r="F9733">
        <v>1251</v>
      </c>
      <c r="G9733">
        <v>345</v>
      </c>
      <c r="H9733">
        <v>2014</v>
      </c>
      <c r="I9733">
        <v>0.41</v>
      </c>
      <c r="J9733" s="10">
        <v>106</v>
      </c>
      <c r="K9733" s="13">
        <f t="shared" si="304"/>
        <v>1958</v>
      </c>
      <c r="L9733" s="1" t="str">
        <f t="shared" si="305"/>
        <v/>
      </c>
    </row>
    <row r="9734" spans="1:12" ht="13.8" customHeight="1" x14ac:dyDescent="0.3">
      <c r="A9734" t="s">
        <v>155</v>
      </c>
      <c r="B9734">
        <v>1959</v>
      </c>
      <c r="C9734" s="10">
        <v>15911</v>
      </c>
      <c r="D9734">
        <v>855</v>
      </c>
      <c r="E9734">
        <v>10873</v>
      </c>
      <c r="F9734">
        <v>1405</v>
      </c>
      <c r="G9734">
        <v>368</v>
      </c>
      <c r="H9734">
        <v>2410</v>
      </c>
      <c r="I9734">
        <v>0.43</v>
      </c>
      <c r="J9734" s="10">
        <v>111</v>
      </c>
      <c r="K9734" s="13">
        <f t="shared" si="304"/>
        <v>1989</v>
      </c>
      <c r="L9734" s="1" t="str">
        <f t="shared" si="305"/>
        <v/>
      </c>
    </row>
    <row r="9735" spans="1:12" ht="13.8" customHeight="1" x14ac:dyDescent="0.3">
      <c r="A9735" t="s">
        <v>155</v>
      </c>
      <c r="B9735">
        <v>1960</v>
      </c>
      <c r="C9735" s="10">
        <v>17212</v>
      </c>
      <c r="D9735">
        <v>953</v>
      </c>
      <c r="E9735">
        <v>11727</v>
      </c>
      <c r="F9735">
        <v>1741</v>
      </c>
      <c r="G9735">
        <v>420</v>
      </c>
      <c r="H9735">
        <v>2371</v>
      </c>
      <c r="I9735">
        <v>0.45</v>
      </c>
      <c r="J9735" s="10">
        <v>113</v>
      </c>
      <c r="K9735" s="13">
        <f t="shared" si="304"/>
        <v>1989</v>
      </c>
      <c r="L9735" s="1" t="str">
        <f t="shared" si="305"/>
        <v/>
      </c>
    </row>
    <row r="9736" spans="1:12" ht="13.8" customHeight="1" x14ac:dyDescent="0.3">
      <c r="A9736" t="s">
        <v>155</v>
      </c>
      <c r="B9736">
        <v>1961</v>
      </c>
      <c r="C9736" s="10">
        <v>17809</v>
      </c>
      <c r="D9736">
        <v>976</v>
      </c>
      <c r="E9736">
        <v>12274</v>
      </c>
      <c r="F9736">
        <v>2193</v>
      </c>
      <c r="G9736">
        <v>413</v>
      </c>
      <c r="H9736">
        <v>1953</v>
      </c>
      <c r="I9736">
        <v>0.45</v>
      </c>
      <c r="J9736" s="10">
        <v>54</v>
      </c>
      <c r="K9736" s="13">
        <f t="shared" ref="K9736:K9799" si="306">IF(B9736&lt;1990,IF(B9736&lt;1959,1958,1989),1990)</f>
        <v>1989</v>
      </c>
      <c r="L9736" s="1" t="str">
        <f t="shared" si="305"/>
        <v/>
      </c>
    </row>
    <row r="9737" spans="1:12" ht="13.8" customHeight="1" x14ac:dyDescent="0.3">
      <c r="A9737" t="s">
        <v>155</v>
      </c>
      <c r="B9737">
        <v>1962</v>
      </c>
      <c r="C9737" s="10">
        <v>17401</v>
      </c>
      <c r="D9737">
        <v>1015</v>
      </c>
      <c r="E9737">
        <v>11525</v>
      </c>
      <c r="F9737">
        <v>3234</v>
      </c>
      <c r="G9737">
        <v>456</v>
      </c>
      <c r="H9737">
        <v>1172</v>
      </c>
      <c r="I9737">
        <v>0.42</v>
      </c>
      <c r="J9737" s="10">
        <v>75</v>
      </c>
      <c r="K9737" s="13">
        <f t="shared" si="306"/>
        <v>1989</v>
      </c>
      <c r="L9737" s="1" t="str">
        <f t="shared" si="305"/>
        <v/>
      </c>
    </row>
    <row r="9738" spans="1:12" ht="13.8" customHeight="1" x14ac:dyDescent="0.3">
      <c r="A9738" t="s">
        <v>155</v>
      </c>
      <c r="B9738">
        <v>1963</v>
      </c>
      <c r="C9738" s="10">
        <v>18097</v>
      </c>
      <c r="D9738">
        <v>1113</v>
      </c>
      <c r="E9738">
        <v>11675</v>
      </c>
      <c r="F9738">
        <v>3182</v>
      </c>
      <c r="G9738">
        <v>512</v>
      </c>
      <c r="H9738">
        <v>1616</v>
      </c>
      <c r="I9738">
        <v>0.43</v>
      </c>
      <c r="J9738" s="10">
        <v>90</v>
      </c>
      <c r="K9738" s="13">
        <f t="shared" si="306"/>
        <v>1989</v>
      </c>
      <c r="L9738" s="1" t="str">
        <f t="shared" si="305"/>
        <v/>
      </c>
    </row>
    <row r="9739" spans="1:12" ht="13.8" customHeight="1" x14ac:dyDescent="0.3">
      <c r="A9739" t="s">
        <v>155</v>
      </c>
      <c r="B9739">
        <v>1964</v>
      </c>
      <c r="C9739" s="10">
        <v>20256</v>
      </c>
      <c r="D9739">
        <v>1156</v>
      </c>
      <c r="E9739">
        <v>12678</v>
      </c>
      <c r="F9739">
        <v>3672</v>
      </c>
      <c r="G9739">
        <v>601</v>
      </c>
      <c r="H9739">
        <v>2150</v>
      </c>
      <c r="I9739">
        <v>0.46</v>
      </c>
      <c r="J9739" s="10">
        <v>60</v>
      </c>
      <c r="K9739" s="13">
        <f t="shared" si="306"/>
        <v>1989</v>
      </c>
      <c r="L9739" s="1" t="str">
        <f t="shared" si="305"/>
        <v/>
      </c>
    </row>
    <row r="9740" spans="1:12" ht="13.8" customHeight="1" x14ac:dyDescent="0.3">
      <c r="A9740" t="s">
        <v>155</v>
      </c>
      <c r="B9740">
        <v>1965</v>
      </c>
      <c r="C9740" s="10">
        <v>20520</v>
      </c>
      <c r="D9740">
        <v>1111</v>
      </c>
      <c r="E9740">
        <v>12909</v>
      </c>
      <c r="F9740">
        <v>4303</v>
      </c>
      <c r="G9740">
        <v>585</v>
      </c>
      <c r="H9740">
        <v>1613</v>
      </c>
      <c r="I9740">
        <v>0.46</v>
      </c>
      <c r="J9740" s="10">
        <v>57</v>
      </c>
      <c r="K9740" s="13">
        <f t="shared" si="306"/>
        <v>1989</v>
      </c>
      <c r="L9740" s="1" t="str">
        <f t="shared" si="305"/>
        <v/>
      </c>
    </row>
    <row r="9741" spans="1:12" ht="13.8" customHeight="1" x14ac:dyDescent="0.3">
      <c r="A9741" t="s">
        <v>155</v>
      </c>
      <c r="B9741">
        <v>1966</v>
      </c>
      <c r="C9741" s="10">
        <v>22070</v>
      </c>
      <c r="D9741">
        <v>1210</v>
      </c>
      <c r="E9741">
        <v>13729</v>
      </c>
      <c r="F9741">
        <v>4643</v>
      </c>
      <c r="G9741">
        <v>670</v>
      </c>
      <c r="H9741">
        <v>1818</v>
      </c>
      <c r="I9741">
        <v>0.48</v>
      </c>
      <c r="J9741" s="10">
        <v>60</v>
      </c>
      <c r="K9741" s="13">
        <f t="shared" si="306"/>
        <v>1989</v>
      </c>
      <c r="L9741" s="1" t="str">
        <f t="shared" si="305"/>
        <v/>
      </c>
    </row>
    <row r="9742" spans="1:12" ht="13.8" customHeight="1" x14ac:dyDescent="0.3">
      <c r="A9742" t="s">
        <v>155</v>
      </c>
      <c r="B9742">
        <v>1967</v>
      </c>
      <c r="C9742" s="10">
        <v>24571</v>
      </c>
      <c r="D9742">
        <v>1369</v>
      </c>
      <c r="E9742">
        <v>15450</v>
      </c>
      <c r="F9742">
        <v>5408</v>
      </c>
      <c r="G9742">
        <v>761</v>
      </c>
      <c r="H9742">
        <v>1584</v>
      </c>
      <c r="I9742">
        <v>0.52</v>
      </c>
      <c r="J9742" s="10">
        <v>33</v>
      </c>
      <c r="K9742" s="13">
        <f t="shared" si="306"/>
        <v>1989</v>
      </c>
      <c r="L9742" s="1" t="str">
        <f t="shared" si="305"/>
        <v/>
      </c>
    </row>
    <row r="9743" spans="1:12" ht="13.8" customHeight="1" x14ac:dyDescent="0.3">
      <c r="A9743" t="s">
        <v>155</v>
      </c>
      <c r="B9743">
        <v>1968</v>
      </c>
      <c r="C9743" s="10">
        <v>25631</v>
      </c>
      <c r="D9743">
        <v>1587</v>
      </c>
      <c r="E9743">
        <v>16215</v>
      </c>
      <c r="F9743">
        <v>5411</v>
      </c>
      <c r="G9743">
        <v>833</v>
      </c>
      <c r="H9743">
        <v>1585</v>
      </c>
      <c r="I9743">
        <v>0.52</v>
      </c>
      <c r="J9743" s="10">
        <v>39</v>
      </c>
      <c r="K9743" s="13">
        <f t="shared" si="306"/>
        <v>1989</v>
      </c>
      <c r="L9743" s="1" t="str">
        <f t="shared" si="305"/>
        <v/>
      </c>
    </row>
    <row r="9744" spans="1:12" ht="13.8" customHeight="1" x14ac:dyDescent="0.3">
      <c r="A9744" t="s">
        <v>155</v>
      </c>
      <c r="B9744">
        <v>1969</v>
      </c>
      <c r="C9744" s="10">
        <v>27894</v>
      </c>
      <c r="D9744">
        <v>1694</v>
      </c>
      <c r="E9744">
        <v>18260</v>
      </c>
      <c r="F9744">
        <v>5348</v>
      </c>
      <c r="G9744">
        <v>923</v>
      </c>
      <c r="H9744">
        <v>1670</v>
      </c>
      <c r="I9744">
        <v>0.55000000000000004</v>
      </c>
      <c r="J9744" s="10">
        <v>206</v>
      </c>
      <c r="K9744" s="13">
        <f t="shared" si="306"/>
        <v>1989</v>
      </c>
      <c r="L9744" s="1" t="str">
        <f t="shared" si="305"/>
        <v/>
      </c>
    </row>
    <row r="9745" spans="1:12" ht="13.8" customHeight="1" x14ac:dyDescent="0.3">
      <c r="A9745" t="s">
        <v>155</v>
      </c>
      <c r="B9745">
        <v>1970</v>
      </c>
      <c r="C9745" s="10">
        <v>31108</v>
      </c>
      <c r="D9745">
        <v>1847</v>
      </c>
      <c r="E9745">
        <v>20035</v>
      </c>
      <c r="F9745">
        <v>5625</v>
      </c>
      <c r="G9745">
        <v>977</v>
      </c>
      <c r="H9745">
        <v>2624</v>
      </c>
      <c r="I9745">
        <v>0.6</v>
      </c>
      <c r="J9745" s="10">
        <v>410</v>
      </c>
      <c r="K9745" s="13">
        <f t="shared" si="306"/>
        <v>1989</v>
      </c>
      <c r="L9745" s="1" t="str">
        <f t="shared" si="305"/>
        <v/>
      </c>
    </row>
    <row r="9746" spans="1:12" ht="13.8" customHeight="1" x14ac:dyDescent="0.3">
      <c r="A9746" t="s">
        <v>155</v>
      </c>
      <c r="B9746">
        <v>1971</v>
      </c>
      <c r="C9746" s="10">
        <v>34453</v>
      </c>
      <c r="D9746">
        <v>2027</v>
      </c>
      <c r="E9746">
        <v>23181</v>
      </c>
      <c r="F9746">
        <v>5482</v>
      </c>
      <c r="G9746">
        <v>1001</v>
      </c>
      <c r="H9746">
        <v>2762</v>
      </c>
      <c r="I9746">
        <v>0.64</v>
      </c>
      <c r="J9746" s="10">
        <v>429</v>
      </c>
      <c r="K9746" s="13">
        <f t="shared" si="306"/>
        <v>1989</v>
      </c>
      <c r="L9746" s="1" t="str">
        <f t="shared" si="305"/>
        <v/>
      </c>
    </row>
    <row r="9747" spans="1:12" ht="13.8" customHeight="1" x14ac:dyDescent="0.3">
      <c r="A9747" t="s">
        <v>155</v>
      </c>
      <c r="B9747">
        <v>1972</v>
      </c>
      <c r="C9747" s="10">
        <v>36122</v>
      </c>
      <c r="D9747">
        <v>2225</v>
      </c>
      <c r="E9747">
        <v>24534</v>
      </c>
      <c r="F9747">
        <v>5883</v>
      </c>
      <c r="G9747">
        <v>1170</v>
      </c>
      <c r="H9747">
        <v>2310</v>
      </c>
      <c r="I9747">
        <v>0.66</v>
      </c>
      <c r="J9747" s="10">
        <v>452</v>
      </c>
      <c r="K9747" s="13">
        <f t="shared" si="306"/>
        <v>1989</v>
      </c>
      <c r="L9747" s="1" t="str">
        <f t="shared" si="305"/>
        <v/>
      </c>
    </row>
    <row r="9748" spans="1:12" ht="13.8" customHeight="1" x14ac:dyDescent="0.3">
      <c r="A9748" t="s">
        <v>155</v>
      </c>
      <c r="B9748">
        <v>1973</v>
      </c>
      <c r="C9748" s="10">
        <v>39349</v>
      </c>
      <c r="D9748">
        <v>2465</v>
      </c>
      <c r="E9748">
        <v>27033</v>
      </c>
      <c r="F9748">
        <v>6556</v>
      </c>
      <c r="G9748">
        <v>1331</v>
      </c>
      <c r="H9748">
        <v>1964</v>
      </c>
      <c r="I9748">
        <v>0.69</v>
      </c>
      <c r="J9748" s="10">
        <v>522</v>
      </c>
      <c r="K9748" s="13">
        <f t="shared" si="306"/>
        <v>1989</v>
      </c>
      <c r="L9748" s="1" t="str">
        <f t="shared" si="305"/>
        <v/>
      </c>
    </row>
    <row r="9749" spans="1:12" ht="13.8" customHeight="1" x14ac:dyDescent="0.3">
      <c r="A9749" t="s">
        <v>155</v>
      </c>
      <c r="B9749">
        <v>1974</v>
      </c>
      <c r="C9749" s="10">
        <v>42271</v>
      </c>
      <c r="D9749">
        <v>3040</v>
      </c>
      <c r="E9749">
        <v>28201</v>
      </c>
      <c r="F9749">
        <v>6848</v>
      </c>
      <c r="G9749">
        <v>1441</v>
      </c>
      <c r="H9749">
        <v>2741</v>
      </c>
      <c r="I9749">
        <v>0.72</v>
      </c>
      <c r="J9749" s="10">
        <v>686</v>
      </c>
      <c r="K9749" s="13">
        <f t="shared" si="306"/>
        <v>1989</v>
      </c>
      <c r="L9749" s="1" t="str">
        <f t="shared" si="305"/>
        <v/>
      </c>
    </row>
    <row r="9750" spans="1:12" ht="13.8" customHeight="1" x14ac:dyDescent="0.3">
      <c r="A9750" t="s">
        <v>155</v>
      </c>
      <c r="B9750">
        <v>1975</v>
      </c>
      <c r="C9750" s="10">
        <v>44852</v>
      </c>
      <c r="D9750">
        <v>3058</v>
      </c>
      <c r="E9750">
        <v>30341</v>
      </c>
      <c r="F9750">
        <v>7019</v>
      </c>
      <c r="G9750">
        <v>1579</v>
      </c>
      <c r="H9750">
        <v>2854</v>
      </c>
      <c r="I9750">
        <v>0.74</v>
      </c>
      <c r="J9750" s="10">
        <v>669</v>
      </c>
      <c r="K9750" s="13">
        <f t="shared" si="306"/>
        <v>1989</v>
      </c>
      <c r="L9750" s="1" t="str">
        <f t="shared" si="305"/>
        <v/>
      </c>
    </row>
    <row r="9751" spans="1:12" ht="13.8" customHeight="1" x14ac:dyDescent="0.3">
      <c r="A9751" t="s">
        <v>155</v>
      </c>
      <c r="B9751">
        <v>1976</v>
      </c>
      <c r="C9751" s="10">
        <v>50215</v>
      </c>
      <c r="D9751">
        <v>3188</v>
      </c>
      <c r="E9751">
        <v>35319</v>
      </c>
      <c r="F9751">
        <v>6873</v>
      </c>
      <c r="G9751">
        <v>1711</v>
      </c>
      <c r="H9751">
        <v>3124</v>
      </c>
      <c r="I9751">
        <v>0.81</v>
      </c>
      <c r="J9751" s="10">
        <v>775</v>
      </c>
      <c r="K9751" s="13">
        <f t="shared" si="306"/>
        <v>1989</v>
      </c>
      <c r="L9751" s="1" t="str">
        <f t="shared" si="305"/>
        <v/>
      </c>
    </row>
    <row r="9752" spans="1:12" ht="13.8" customHeight="1" x14ac:dyDescent="0.3">
      <c r="A9752" t="s">
        <v>155</v>
      </c>
      <c r="B9752">
        <v>1977</v>
      </c>
      <c r="C9752" s="10">
        <v>52590</v>
      </c>
      <c r="D9752">
        <v>3419</v>
      </c>
      <c r="E9752">
        <v>38199</v>
      </c>
      <c r="F9752">
        <v>7233</v>
      </c>
      <c r="G9752">
        <v>1799</v>
      </c>
      <c r="H9752">
        <v>1941</v>
      </c>
      <c r="I9752">
        <v>0.83</v>
      </c>
      <c r="J9752" s="10">
        <v>819</v>
      </c>
      <c r="K9752" s="13">
        <f t="shared" si="306"/>
        <v>1989</v>
      </c>
      <c r="L9752" s="1" t="str">
        <f t="shared" si="305"/>
        <v/>
      </c>
    </row>
    <row r="9753" spans="1:12" ht="13.8" customHeight="1" x14ac:dyDescent="0.3">
      <c r="A9753" t="s">
        <v>155</v>
      </c>
      <c r="B9753">
        <v>1978</v>
      </c>
      <c r="C9753" s="10">
        <v>60717</v>
      </c>
      <c r="D9753">
        <v>4312</v>
      </c>
      <c r="E9753">
        <v>42459</v>
      </c>
      <c r="F9753">
        <v>9144</v>
      </c>
      <c r="G9753">
        <v>1912</v>
      </c>
      <c r="H9753">
        <v>2890</v>
      </c>
      <c r="I9753">
        <v>0.93</v>
      </c>
      <c r="J9753" s="10">
        <v>860</v>
      </c>
      <c r="K9753" s="13">
        <f t="shared" si="306"/>
        <v>1989</v>
      </c>
      <c r="L9753" s="1" t="str">
        <f t="shared" si="305"/>
        <v/>
      </c>
    </row>
    <row r="9754" spans="1:12" ht="13.8" customHeight="1" x14ac:dyDescent="0.3">
      <c r="A9754" t="s">
        <v>155</v>
      </c>
      <c r="B9754">
        <v>1979</v>
      </c>
      <c r="C9754" s="10">
        <v>65687</v>
      </c>
      <c r="D9754">
        <v>4720</v>
      </c>
      <c r="E9754">
        <v>45433</v>
      </c>
      <c r="F9754">
        <v>11158</v>
      </c>
      <c r="G9754">
        <v>2064</v>
      </c>
      <c r="H9754">
        <v>2312</v>
      </c>
      <c r="I9754">
        <v>0.98</v>
      </c>
      <c r="J9754" s="10">
        <v>1043</v>
      </c>
      <c r="K9754" s="13">
        <f t="shared" si="306"/>
        <v>1989</v>
      </c>
      <c r="L9754" s="1" t="str">
        <f t="shared" si="305"/>
        <v/>
      </c>
    </row>
    <row r="9755" spans="1:12" ht="13.8" customHeight="1" x14ac:dyDescent="0.3">
      <c r="A9755" t="s">
        <v>155</v>
      </c>
      <c r="B9755">
        <v>1980</v>
      </c>
      <c r="C9755" s="10">
        <v>73208</v>
      </c>
      <c r="D9755">
        <v>2910</v>
      </c>
      <c r="E9755">
        <v>53438</v>
      </c>
      <c r="F9755">
        <v>11952</v>
      </c>
      <c r="G9755">
        <v>2209</v>
      </c>
      <c r="H9755">
        <v>2698</v>
      </c>
      <c r="I9755">
        <v>1.06</v>
      </c>
      <c r="J9755" s="10">
        <v>1182</v>
      </c>
      <c r="K9755" s="13">
        <f t="shared" si="306"/>
        <v>1989</v>
      </c>
      <c r="L9755" s="1" t="str">
        <f t="shared" si="305"/>
        <v/>
      </c>
    </row>
    <row r="9756" spans="1:12" ht="13.8" customHeight="1" x14ac:dyDescent="0.3">
      <c r="A9756" t="s">
        <v>155</v>
      </c>
      <c r="B9756">
        <v>1981</v>
      </c>
      <c r="C9756" s="10">
        <v>77592</v>
      </c>
      <c r="D9756">
        <v>2336</v>
      </c>
      <c r="E9756">
        <v>56660</v>
      </c>
      <c r="F9756">
        <v>12912</v>
      </c>
      <c r="G9756">
        <v>2445</v>
      </c>
      <c r="H9756">
        <v>3239</v>
      </c>
      <c r="I9756">
        <v>1.1000000000000001</v>
      </c>
      <c r="J9756" s="10">
        <v>1226</v>
      </c>
      <c r="K9756" s="13">
        <f t="shared" si="306"/>
        <v>1989</v>
      </c>
      <c r="L9756" s="1" t="str">
        <f t="shared" si="305"/>
        <v/>
      </c>
    </row>
    <row r="9757" spans="1:12" ht="13.8" customHeight="1" x14ac:dyDescent="0.3">
      <c r="A9757" t="s">
        <v>155</v>
      </c>
      <c r="B9757">
        <v>1982</v>
      </c>
      <c r="C9757" s="10">
        <v>83130</v>
      </c>
      <c r="D9757">
        <v>2821</v>
      </c>
      <c r="E9757">
        <v>58836</v>
      </c>
      <c r="F9757">
        <v>14149</v>
      </c>
      <c r="G9757">
        <v>2624</v>
      </c>
      <c r="H9757">
        <v>4699</v>
      </c>
      <c r="I9757">
        <v>1.1599999999999999</v>
      </c>
      <c r="J9757" s="10">
        <v>1196</v>
      </c>
      <c r="K9757" s="13">
        <f t="shared" si="306"/>
        <v>1989</v>
      </c>
      <c r="L9757" s="1" t="str">
        <f t="shared" si="305"/>
        <v/>
      </c>
    </row>
    <row r="9758" spans="1:12" ht="13.8" customHeight="1" x14ac:dyDescent="0.3">
      <c r="A9758" t="s">
        <v>155</v>
      </c>
      <c r="B9758">
        <v>1983</v>
      </c>
      <c r="C9758" s="10">
        <v>75932</v>
      </c>
      <c r="D9758">
        <v>2907</v>
      </c>
      <c r="E9758">
        <v>53407</v>
      </c>
      <c r="F9758">
        <v>14165</v>
      </c>
      <c r="G9758">
        <v>2321</v>
      </c>
      <c r="H9758">
        <v>3132</v>
      </c>
      <c r="I9758">
        <v>1.04</v>
      </c>
      <c r="J9758" s="10">
        <v>1169</v>
      </c>
      <c r="K9758" s="13">
        <f t="shared" si="306"/>
        <v>1989</v>
      </c>
      <c r="L9758" s="1" t="str">
        <f t="shared" si="305"/>
        <v/>
      </c>
    </row>
    <row r="9759" spans="1:12" ht="13.8" customHeight="1" x14ac:dyDescent="0.3">
      <c r="A9759" t="s">
        <v>155</v>
      </c>
      <c r="B9759">
        <v>1984</v>
      </c>
      <c r="C9759" s="10">
        <v>75709</v>
      </c>
      <c r="D9759">
        <v>2884</v>
      </c>
      <c r="E9759">
        <v>54014</v>
      </c>
      <c r="F9759">
        <v>14314</v>
      </c>
      <c r="G9759">
        <v>2507</v>
      </c>
      <c r="H9759">
        <v>1990</v>
      </c>
      <c r="I9759">
        <v>1.01</v>
      </c>
      <c r="J9759" s="10">
        <v>1214</v>
      </c>
      <c r="K9759" s="13">
        <f t="shared" si="306"/>
        <v>1989</v>
      </c>
      <c r="L9759" s="1" t="str">
        <f t="shared" si="305"/>
        <v/>
      </c>
    </row>
    <row r="9760" spans="1:12" ht="13.8" customHeight="1" x14ac:dyDescent="0.3">
      <c r="A9760" t="s">
        <v>155</v>
      </c>
      <c r="B9760">
        <v>1985</v>
      </c>
      <c r="C9760" s="10">
        <v>78675</v>
      </c>
      <c r="D9760">
        <v>3519</v>
      </c>
      <c r="E9760">
        <v>55737</v>
      </c>
      <c r="F9760">
        <v>14897</v>
      </c>
      <c r="G9760">
        <v>2813</v>
      </c>
      <c r="H9760">
        <v>1709</v>
      </c>
      <c r="I9760">
        <v>1.03</v>
      </c>
      <c r="J9760" s="10">
        <v>1269</v>
      </c>
      <c r="K9760" s="13">
        <f t="shared" si="306"/>
        <v>1989</v>
      </c>
      <c r="L9760" s="1" t="str">
        <f t="shared" si="305"/>
        <v/>
      </c>
    </row>
    <row r="9761" spans="1:12" ht="13.8" customHeight="1" x14ac:dyDescent="0.3">
      <c r="A9761" t="s">
        <v>155</v>
      </c>
      <c r="B9761">
        <v>1986</v>
      </c>
      <c r="C9761" s="10">
        <v>80327</v>
      </c>
      <c r="D9761">
        <v>3389</v>
      </c>
      <c r="E9761">
        <v>59923</v>
      </c>
      <c r="F9761">
        <v>13220</v>
      </c>
      <c r="G9761">
        <v>2686</v>
      </c>
      <c r="H9761">
        <v>1109</v>
      </c>
      <c r="I9761">
        <v>1.03</v>
      </c>
      <c r="J9761" s="10">
        <v>1218</v>
      </c>
      <c r="K9761" s="13">
        <f t="shared" si="306"/>
        <v>1989</v>
      </c>
      <c r="L9761" s="1" t="str">
        <f t="shared" si="305"/>
        <v/>
      </c>
    </row>
    <row r="9762" spans="1:12" ht="13.8" customHeight="1" x14ac:dyDescent="0.3">
      <c r="A9762" t="s">
        <v>155</v>
      </c>
      <c r="B9762">
        <v>1987</v>
      </c>
      <c r="C9762" s="10">
        <v>83817</v>
      </c>
      <c r="D9762">
        <v>3164</v>
      </c>
      <c r="E9762">
        <v>63003</v>
      </c>
      <c r="F9762">
        <v>13406</v>
      </c>
      <c r="G9762">
        <v>3039</v>
      </c>
      <c r="H9762">
        <v>1204</v>
      </c>
      <c r="I9762">
        <v>1.06</v>
      </c>
      <c r="J9762" s="10">
        <v>1251</v>
      </c>
      <c r="K9762" s="13">
        <f t="shared" si="306"/>
        <v>1989</v>
      </c>
      <c r="L9762" s="1" t="str">
        <f t="shared" si="305"/>
        <v/>
      </c>
    </row>
    <row r="9763" spans="1:12" ht="13.8" customHeight="1" x14ac:dyDescent="0.3">
      <c r="A9763" t="s">
        <v>155</v>
      </c>
      <c r="B9763">
        <v>1988</v>
      </c>
      <c r="C9763" s="10">
        <v>83738</v>
      </c>
      <c r="D9763">
        <v>3017</v>
      </c>
      <c r="E9763">
        <v>63412</v>
      </c>
      <c r="F9763">
        <v>13546</v>
      </c>
      <c r="G9763">
        <v>3062</v>
      </c>
      <c r="H9763">
        <v>701</v>
      </c>
      <c r="I9763">
        <v>1.03</v>
      </c>
      <c r="J9763" s="10">
        <v>1455</v>
      </c>
      <c r="K9763" s="13">
        <f t="shared" si="306"/>
        <v>1989</v>
      </c>
      <c r="L9763" s="1" t="str">
        <f t="shared" si="305"/>
        <v/>
      </c>
    </row>
    <row r="9764" spans="1:12" ht="13.8" customHeight="1" x14ac:dyDescent="0.3">
      <c r="A9764" t="s">
        <v>155</v>
      </c>
      <c r="B9764">
        <v>1989</v>
      </c>
      <c r="C9764" s="10">
        <v>98685</v>
      </c>
      <c r="D9764">
        <v>3365</v>
      </c>
      <c r="E9764">
        <v>67597</v>
      </c>
      <c r="F9764">
        <v>24060</v>
      </c>
      <c r="G9764">
        <v>3096</v>
      </c>
      <c r="H9764">
        <v>566</v>
      </c>
      <c r="I9764">
        <v>1.19</v>
      </c>
      <c r="J9764" s="10">
        <v>1689</v>
      </c>
      <c r="K9764" s="13">
        <f t="shared" si="306"/>
        <v>1989</v>
      </c>
      <c r="L9764" s="1" t="str">
        <f t="shared" si="305"/>
        <v/>
      </c>
    </row>
    <row r="9765" spans="1:12" ht="13.8" customHeight="1" x14ac:dyDescent="0.3">
      <c r="A9765" t="s">
        <v>155</v>
      </c>
      <c r="B9765">
        <v>1990</v>
      </c>
      <c r="C9765" s="10">
        <v>86836</v>
      </c>
      <c r="D9765">
        <v>4338</v>
      </c>
      <c r="E9765">
        <v>64312</v>
      </c>
      <c r="F9765">
        <v>14444</v>
      </c>
      <c r="G9765">
        <v>3237</v>
      </c>
      <c r="H9765">
        <v>504</v>
      </c>
      <c r="I9765">
        <v>1.03</v>
      </c>
      <c r="J9765" s="10">
        <v>1418</v>
      </c>
      <c r="K9765" s="13">
        <f t="shared" si="306"/>
        <v>1990</v>
      </c>
      <c r="L9765" s="1" t="str">
        <f t="shared" si="305"/>
        <v/>
      </c>
    </row>
    <row r="9766" spans="1:12" ht="13.8" customHeight="1" x14ac:dyDescent="0.3">
      <c r="A9766" t="s">
        <v>155</v>
      </c>
      <c r="B9766">
        <v>1991</v>
      </c>
      <c r="C9766" s="10">
        <v>90526</v>
      </c>
      <c r="D9766">
        <v>4233</v>
      </c>
      <c r="E9766">
        <v>67285</v>
      </c>
      <c r="F9766">
        <v>15084</v>
      </c>
      <c r="G9766">
        <v>3414</v>
      </c>
      <c r="H9766">
        <v>510</v>
      </c>
      <c r="I9766">
        <v>1.05</v>
      </c>
      <c r="J9766" s="10">
        <v>1476</v>
      </c>
      <c r="K9766" s="13">
        <f t="shared" si="306"/>
        <v>1990</v>
      </c>
      <c r="L9766" s="1" t="str">
        <f t="shared" si="305"/>
        <v/>
      </c>
    </row>
    <row r="9767" spans="1:12" ht="13.8" customHeight="1" x14ac:dyDescent="0.3">
      <c r="A9767" t="s">
        <v>155</v>
      </c>
      <c r="B9767">
        <v>1992</v>
      </c>
      <c r="C9767" s="10">
        <v>91273</v>
      </c>
      <c r="D9767">
        <v>4041</v>
      </c>
      <c r="E9767">
        <v>67882</v>
      </c>
      <c r="F9767">
        <v>15178</v>
      </c>
      <c r="G9767">
        <v>3656</v>
      </c>
      <c r="H9767">
        <v>516</v>
      </c>
      <c r="I9767">
        <v>1.04</v>
      </c>
      <c r="J9767" s="10">
        <v>1634</v>
      </c>
      <c r="K9767" s="13">
        <f t="shared" si="306"/>
        <v>1990</v>
      </c>
      <c r="L9767" s="1" t="str">
        <f t="shared" si="305"/>
        <v/>
      </c>
    </row>
    <row r="9768" spans="1:12" ht="13.8" customHeight="1" x14ac:dyDescent="0.3">
      <c r="A9768" t="s">
        <v>155</v>
      </c>
      <c r="B9768">
        <v>1993</v>
      </c>
      <c r="C9768" s="10">
        <v>92574</v>
      </c>
      <c r="D9768">
        <v>4968</v>
      </c>
      <c r="E9768">
        <v>68176</v>
      </c>
      <c r="F9768">
        <v>15029</v>
      </c>
      <c r="G9768">
        <v>3688</v>
      </c>
      <c r="H9768">
        <v>713</v>
      </c>
      <c r="I9768">
        <v>1.04</v>
      </c>
      <c r="J9768" s="10">
        <v>1926</v>
      </c>
      <c r="K9768" s="13">
        <f t="shared" si="306"/>
        <v>1990</v>
      </c>
      <c r="L9768" s="1" t="str">
        <f t="shared" si="305"/>
        <v/>
      </c>
    </row>
    <row r="9769" spans="1:12" ht="13.8" customHeight="1" x14ac:dyDescent="0.3">
      <c r="A9769" t="s">
        <v>155</v>
      </c>
      <c r="B9769">
        <v>1994</v>
      </c>
      <c r="C9769" s="10">
        <v>96204</v>
      </c>
      <c r="D9769">
        <v>5526</v>
      </c>
      <c r="E9769">
        <v>70429</v>
      </c>
      <c r="F9769">
        <v>15530</v>
      </c>
      <c r="G9769">
        <v>4039</v>
      </c>
      <c r="H9769">
        <v>680</v>
      </c>
      <c r="I9769">
        <v>1.06</v>
      </c>
      <c r="J9769" s="10">
        <v>2574</v>
      </c>
      <c r="K9769" s="13">
        <f t="shared" si="306"/>
        <v>1990</v>
      </c>
      <c r="L9769" s="1" t="str">
        <f t="shared" si="305"/>
        <v/>
      </c>
    </row>
    <row r="9770" spans="1:12" ht="13.8" customHeight="1" x14ac:dyDescent="0.3">
      <c r="A9770" t="s">
        <v>155</v>
      </c>
      <c r="B9770">
        <v>1995</v>
      </c>
      <c r="C9770" s="10">
        <v>90760</v>
      </c>
      <c r="D9770">
        <v>6077</v>
      </c>
      <c r="E9770">
        <v>64750</v>
      </c>
      <c r="F9770">
        <v>15535</v>
      </c>
      <c r="G9770">
        <v>3270</v>
      </c>
      <c r="H9770">
        <v>1128</v>
      </c>
      <c r="I9770">
        <v>0.98</v>
      </c>
      <c r="J9770" s="10">
        <v>2532</v>
      </c>
      <c r="K9770" s="13">
        <f t="shared" si="306"/>
        <v>1990</v>
      </c>
      <c r="L9770" s="1" t="str">
        <f t="shared" si="305"/>
        <v/>
      </c>
    </row>
    <row r="9771" spans="1:12" ht="13.8" customHeight="1" x14ac:dyDescent="0.3">
      <c r="A9771" t="s">
        <v>155</v>
      </c>
      <c r="B9771">
        <v>1996</v>
      </c>
      <c r="C9771" s="10">
        <v>94469</v>
      </c>
      <c r="D9771">
        <v>6877</v>
      </c>
      <c r="E9771">
        <v>64641</v>
      </c>
      <c r="F9771">
        <v>17125</v>
      </c>
      <c r="G9771">
        <v>3450</v>
      </c>
      <c r="H9771">
        <v>2377</v>
      </c>
      <c r="I9771">
        <v>1.01</v>
      </c>
      <c r="J9771" s="10">
        <v>2497</v>
      </c>
      <c r="K9771" s="13">
        <f t="shared" si="306"/>
        <v>1990</v>
      </c>
      <c r="L9771" s="1" t="str">
        <f t="shared" si="305"/>
        <v/>
      </c>
    </row>
    <row r="9772" spans="1:12" ht="13.8" customHeight="1" x14ac:dyDescent="0.3">
      <c r="A9772" t="s">
        <v>155</v>
      </c>
      <c r="B9772">
        <v>1997</v>
      </c>
      <c r="C9772" s="10">
        <v>100837</v>
      </c>
      <c r="D9772">
        <v>6980</v>
      </c>
      <c r="E9772">
        <v>68833</v>
      </c>
      <c r="F9772">
        <v>17951</v>
      </c>
      <c r="G9772">
        <v>3747</v>
      </c>
      <c r="H9772">
        <v>3327</v>
      </c>
      <c r="I9772">
        <v>1.06</v>
      </c>
      <c r="J9772" s="10">
        <v>2616</v>
      </c>
      <c r="K9772" s="13">
        <f t="shared" si="306"/>
        <v>1990</v>
      </c>
      <c r="L9772" s="1" t="str">
        <f t="shared" si="305"/>
        <v/>
      </c>
    </row>
    <row r="9773" spans="1:12" ht="13.8" customHeight="1" x14ac:dyDescent="0.3">
      <c r="A9773" t="s">
        <v>155</v>
      </c>
      <c r="B9773">
        <v>1998</v>
      </c>
      <c r="C9773" s="10">
        <v>106105</v>
      </c>
      <c r="D9773">
        <v>7169</v>
      </c>
      <c r="E9773">
        <v>72128</v>
      </c>
      <c r="F9773">
        <v>19402</v>
      </c>
      <c r="G9773">
        <v>3773</v>
      </c>
      <c r="H9773">
        <v>3634</v>
      </c>
      <c r="I9773">
        <v>1.0900000000000001</v>
      </c>
      <c r="J9773" s="10">
        <v>2987</v>
      </c>
      <c r="K9773" s="13">
        <f t="shared" si="306"/>
        <v>1990</v>
      </c>
      <c r="L9773" s="1" t="str">
        <f t="shared" si="305"/>
        <v/>
      </c>
    </row>
    <row r="9774" spans="1:12" ht="13.8" customHeight="1" x14ac:dyDescent="0.3">
      <c r="A9774" t="s">
        <v>155</v>
      </c>
      <c r="B9774">
        <v>1999</v>
      </c>
      <c r="C9774" s="10">
        <v>106788</v>
      </c>
      <c r="D9774">
        <v>7097</v>
      </c>
      <c r="E9774">
        <v>74073</v>
      </c>
      <c r="F9774">
        <v>19051</v>
      </c>
      <c r="G9774">
        <v>4000</v>
      </c>
      <c r="H9774">
        <v>2567</v>
      </c>
      <c r="I9774">
        <v>1.08</v>
      </c>
      <c r="J9774" s="10">
        <v>3209</v>
      </c>
      <c r="K9774" s="13">
        <f t="shared" si="306"/>
        <v>1990</v>
      </c>
      <c r="L9774" s="1" t="str">
        <f t="shared" si="305"/>
        <v/>
      </c>
    </row>
    <row r="9775" spans="1:12" ht="13.8" customHeight="1" x14ac:dyDescent="0.3">
      <c r="A9775" t="s">
        <v>155</v>
      </c>
      <c r="B9775">
        <v>2000</v>
      </c>
      <c r="C9775" s="10">
        <v>108640</v>
      </c>
      <c r="D9775">
        <v>7287</v>
      </c>
      <c r="E9775">
        <v>72018</v>
      </c>
      <c r="F9775">
        <v>22162</v>
      </c>
      <c r="G9775">
        <v>4519</v>
      </c>
      <c r="H9775">
        <v>2654</v>
      </c>
      <c r="I9775">
        <v>1.0900000000000001</v>
      </c>
      <c r="J9775" s="10">
        <v>3233</v>
      </c>
      <c r="K9775" s="13">
        <f t="shared" si="306"/>
        <v>1990</v>
      </c>
      <c r="L9775" s="1" t="str">
        <f t="shared" si="305"/>
        <v/>
      </c>
    </row>
    <row r="9776" spans="1:12" ht="13.8" customHeight="1" x14ac:dyDescent="0.3">
      <c r="A9776" t="s">
        <v>155</v>
      </c>
      <c r="B9776">
        <v>2001</v>
      </c>
      <c r="C9776" s="10">
        <v>112620</v>
      </c>
      <c r="D9776">
        <v>8362</v>
      </c>
      <c r="E9776">
        <v>75212</v>
      </c>
      <c r="F9776">
        <v>22622</v>
      </c>
      <c r="G9776">
        <v>4367</v>
      </c>
      <c r="H9776">
        <v>2057</v>
      </c>
      <c r="I9776">
        <v>1.1100000000000001</v>
      </c>
      <c r="J9776" s="10">
        <v>3181</v>
      </c>
      <c r="K9776" s="13">
        <f t="shared" si="306"/>
        <v>1990</v>
      </c>
      <c r="L9776" s="1" t="str">
        <f t="shared" si="305"/>
        <v/>
      </c>
    </row>
    <row r="9777" spans="1:12" ht="13.8" customHeight="1" x14ac:dyDescent="0.3">
      <c r="A9777" t="s">
        <v>155</v>
      </c>
      <c r="B9777">
        <v>2002</v>
      </c>
      <c r="C9777" s="10">
        <v>113005</v>
      </c>
      <c r="D9777">
        <v>9471</v>
      </c>
      <c r="E9777">
        <v>72424</v>
      </c>
      <c r="F9777">
        <v>25156</v>
      </c>
      <c r="G9777">
        <v>4539</v>
      </c>
      <c r="H9777">
        <v>1416</v>
      </c>
      <c r="I9777">
        <v>1.1000000000000001</v>
      </c>
      <c r="J9777" s="10">
        <v>2845</v>
      </c>
      <c r="K9777" s="13">
        <f t="shared" si="306"/>
        <v>1990</v>
      </c>
      <c r="L9777" s="1" t="str">
        <f t="shared" si="305"/>
        <v/>
      </c>
    </row>
    <row r="9778" spans="1:12" ht="13.8" customHeight="1" x14ac:dyDescent="0.3">
      <c r="A9778" t="s">
        <v>155</v>
      </c>
      <c r="B9778">
        <v>2003</v>
      </c>
      <c r="C9778" s="10">
        <v>120046</v>
      </c>
      <c r="D9778">
        <v>11588</v>
      </c>
      <c r="E9778">
        <v>74562</v>
      </c>
      <c r="F9778">
        <v>27812</v>
      </c>
      <c r="G9778">
        <v>4569</v>
      </c>
      <c r="H9778">
        <v>1515</v>
      </c>
      <c r="I9778">
        <v>1.1599999999999999</v>
      </c>
      <c r="J9778" s="10">
        <v>2904</v>
      </c>
      <c r="K9778" s="13">
        <f t="shared" si="306"/>
        <v>1990</v>
      </c>
      <c r="L9778" s="1" t="str">
        <f t="shared" si="305"/>
        <v/>
      </c>
    </row>
    <row r="9779" spans="1:12" ht="13.8" customHeight="1" x14ac:dyDescent="0.3">
      <c r="A9779" t="s">
        <v>155</v>
      </c>
      <c r="B9779">
        <v>2004</v>
      </c>
      <c r="C9779" s="10">
        <v>120346</v>
      </c>
      <c r="D9779">
        <v>10339</v>
      </c>
      <c r="E9779">
        <v>75529</v>
      </c>
      <c r="F9779">
        <v>28834</v>
      </c>
      <c r="G9779">
        <v>4759</v>
      </c>
      <c r="H9779">
        <v>886</v>
      </c>
      <c r="I9779">
        <v>1.1399999999999999</v>
      </c>
      <c r="J9779" s="10">
        <v>2982</v>
      </c>
      <c r="K9779" s="13">
        <f t="shared" si="306"/>
        <v>1990</v>
      </c>
      <c r="L9779" s="1" t="str">
        <f t="shared" si="305"/>
        <v/>
      </c>
    </row>
    <row r="9780" spans="1:12" ht="13.8" customHeight="1" x14ac:dyDescent="0.3">
      <c r="A9780" t="s">
        <v>155</v>
      </c>
      <c r="B9780">
        <v>2005</v>
      </c>
      <c r="C9780" s="10">
        <v>127178</v>
      </c>
      <c r="D9780">
        <v>12775</v>
      </c>
      <c r="E9780">
        <v>79455</v>
      </c>
      <c r="F9780">
        <v>28798</v>
      </c>
      <c r="G9780">
        <v>5093</v>
      </c>
      <c r="H9780">
        <v>1057</v>
      </c>
      <c r="I9780">
        <v>1.19</v>
      </c>
      <c r="J9780" s="10">
        <v>3048</v>
      </c>
      <c r="K9780" s="13">
        <f t="shared" si="306"/>
        <v>1990</v>
      </c>
      <c r="L9780" s="1" t="str">
        <f t="shared" si="305"/>
        <v/>
      </c>
    </row>
    <row r="9781" spans="1:12" ht="13.8" customHeight="1" x14ac:dyDescent="0.3">
      <c r="A9781" t="s">
        <v>155</v>
      </c>
      <c r="B9781">
        <v>2006</v>
      </c>
      <c r="C9781" s="10">
        <v>130693</v>
      </c>
      <c r="D9781">
        <v>13725</v>
      </c>
      <c r="E9781">
        <v>77699</v>
      </c>
      <c r="F9781">
        <v>32188</v>
      </c>
      <c r="G9781">
        <v>5489</v>
      </c>
      <c r="H9781">
        <v>1592</v>
      </c>
      <c r="I9781">
        <v>1.21</v>
      </c>
      <c r="J9781" s="10">
        <v>3169</v>
      </c>
      <c r="K9781" s="13">
        <f t="shared" si="306"/>
        <v>1990</v>
      </c>
      <c r="L9781" s="1" t="str">
        <f t="shared" si="305"/>
        <v/>
      </c>
    </row>
    <row r="9782" spans="1:12" ht="13.8" customHeight="1" x14ac:dyDescent="0.3">
      <c r="A9782" t="s">
        <v>155</v>
      </c>
      <c r="B9782">
        <v>2007</v>
      </c>
      <c r="C9782" s="10">
        <v>131039</v>
      </c>
      <c r="D9782">
        <v>12511</v>
      </c>
      <c r="E9782">
        <v>78234</v>
      </c>
      <c r="F9782">
        <v>32007</v>
      </c>
      <c r="G9782">
        <v>5271</v>
      </c>
      <c r="H9782">
        <v>3016</v>
      </c>
      <c r="I9782">
        <v>1.1499999999999999</v>
      </c>
      <c r="J9782" s="10">
        <v>3403</v>
      </c>
      <c r="K9782" s="13">
        <f t="shared" si="306"/>
        <v>1990</v>
      </c>
      <c r="L9782" s="1" t="str">
        <f t="shared" si="305"/>
        <v/>
      </c>
    </row>
    <row r="9783" spans="1:12" ht="13.8" customHeight="1" x14ac:dyDescent="0.3">
      <c r="A9783" t="s">
        <v>155</v>
      </c>
      <c r="B9783">
        <v>2008</v>
      </c>
      <c r="C9783" s="10">
        <v>134511</v>
      </c>
      <c r="D9783">
        <v>11131</v>
      </c>
      <c r="E9783">
        <v>78711</v>
      </c>
      <c r="F9783">
        <v>32360</v>
      </c>
      <c r="G9783">
        <v>5051</v>
      </c>
      <c r="H9783">
        <v>7258</v>
      </c>
      <c r="I9783">
        <v>1.17</v>
      </c>
      <c r="J9783" s="10">
        <v>3423</v>
      </c>
      <c r="K9783" s="13">
        <f t="shared" si="306"/>
        <v>1990</v>
      </c>
      <c r="L9783" s="1" t="str">
        <f t="shared" si="305"/>
        <v/>
      </c>
    </row>
    <row r="9784" spans="1:12" ht="13.8" customHeight="1" x14ac:dyDescent="0.3">
      <c r="A9784" t="s">
        <v>155</v>
      </c>
      <c r="B9784">
        <v>2009</v>
      </c>
      <c r="C9784" s="10">
        <v>129793</v>
      </c>
      <c r="D9784">
        <v>11139</v>
      </c>
      <c r="E9784">
        <v>74438</v>
      </c>
      <c r="F9784">
        <v>33688</v>
      </c>
      <c r="G9784">
        <v>4782</v>
      </c>
      <c r="H9784">
        <v>5746</v>
      </c>
      <c r="I9784">
        <v>1.1100000000000001</v>
      </c>
      <c r="J9784" s="10">
        <v>2811</v>
      </c>
      <c r="K9784" s="13">
        <f t="shared" si="306"/>
        <v>1990</v>
      </c>
      <c r="L9784" s="1" t="str">
        <f t="shared" si="305"/>
        <v/>
      </c>
    </row>
    <row r="9785" spans="1:12" ht="13.8" customHeight="1" x14ac:dyDescent="0.3">
      <c r="A9785" t="s">
        <v>155</v>
      </c>
      <c r="B9785">
        <v>2010</v>
      </c>
      <c r="C9785" s="10">
        <v>126618</v>
      </c>
      <c r="D9785">
        <v>13934</v>
      </c>
      <c r="E9785">
        <v>70873</v>
      </c>
      <c r="F9785">
        <v>33876</v>
      </c>
      <c r="G9785">
        <v>4692</v>
      </c>
      <c r="H9785">
        <v>3243</v>
      </c>
      <c r="I9785">
        <v>1.07</v>
      </c>
      <c r="J9785" s="10">
        <v>2875</v>
      </c>
      <c r="K9785" s="13">
        <f t="shared" si="306"/>
        <v>1990</v>
      </c>
      <c r="L9785" s="1" t="str">
        <f t="shared" si="305"/>
        <v/>
      </c>
    </row>
    <row r="9786" spans="1:12" ht="13.8" customHeight="1" x14ac:dyDescent="0.3">
      <c r="A9786" t="s">
        <v>155</v>
      </c>
      <c r="B9786">
        <v>2011</v>
      </c>
      <c r="C9786" s="10">
        <v>132105</v>
      </c>
      <c r="D9786">
        <v>15295</v>
      </c>
      <c r="E9786">
        <v>74375</v>
      </c>
      <c r="F9786">
        <v>35673</v>
      </c>
      <c r="G9786">
        <v>4814</v>
      </c>
      <c r="H9786">
        <v>1947</v>
      </c>
      <c r="I9786">
        <v>1.1000000000000001</v>
      </c>
      <c r="J9786" s="10">
        <v>2982</v>
      </c>
      <c r="K9786" s="13">
        <f t="shared" si="306"/>
        <v>1990</v>
      </c>
      <c r="L9786" s="1" t="str">
        <f t="shared" si="305"/>
        <v/>
      </c>
    </row>
    <row r="9787" spans="1:12" ht="13.8" customHeight="1" x14ac:dyDescent="0.3">
      <c r="A9787" t="s">
        <v>155</v>
      </c>
      <c r="B9787">
        <v>2012</v>
      </c>
      <c r="C9787" s="10">
        <v>135349</v>
      </c>
      <c r="D9787">
        <v>13434</v>
      </c>
      <c r="E9787">
        <v>79191</v>
      </c>
      <c r="F9787">
        <v>37043</v>
      </c>
      <c r="G9787">
        <v>4921</v>
      </c>
      <c r="H9787">
        <v>759</v>
      </c>
      <c r="I9787">
        <v>1.1100000000000001</v>
      </c>
      <c r="J9787" s="10">
        <v>3115</v>
      </c>
      <c r="K9787" s="13">
        <f t="shared" si="306"/>
        <v>1990</v>
      </c>
      <c r="L9787" s="1">
        <f t="shared" si="305"/>
        <v>1</v>
      </c>
    </row>
    <row r="9788" spans="1:12" ht="13.8" customHeight="1" x14ac:dyDescent="0.3">
      <c r="A9788" t="s">
        <v>155</v>
      </c>
      <c r="B9788">
        <v>2013</v>
      </c>
      <c r="C9788" s="10">
        <v>133717</v>
      </c>
      <c r="D9788">
        <v>13640</v>
      </c>
      <c r="E9788">
        <v>75790</v>
      </c>
      <c r="F9788">
        <v>38831</v>
      </c>
      <c r="G9788">
        <v>4707</v>
      </c>
      <c r="H9788">
        <v>749</v>
      </c>
      <c r="I9788">
        <v>1.08</v>
      </c>
      <c r="J9788" s="10">
        <v>3124</v>
      </c>
      <c r="K9788" s="13">
        <f t="shared" si="306"/>
        <v>1990</v>
      </c>
      <c r="L9788" s="1">
        <f t="shared" si="305"/>
        <v>1</v>
      </c>
    </row>
    <row r="9789" spans="1:12" ht="13.8" customHeight="1" x14ac:dyDescent="0.3">
      <c r="A9789" t="s">
        <v>155</v>
      </c>
      <c r="B9789">
        <v>2014</v>
      </c>
      <c r="C9789" s="10">
        <v>130971</v>
      </c>
      <c r="D9789">
        <v>13358</v>
      </c>
      <c r="E9789">
        <v>73374</v>
      </c>
      <c r="F9789">
        <v>37801</v>
      </c>
      <c r="G9789">
        <v>4760</v>
      </c>
      <c r="H9789">
        <v>1678</v>
      </c>
      <c r="I9789">
        <v>1.04</v>
      </c>
      <c r="J9789" s="10">
        <v>3300</v>
      </c>
      <c r="K9789" s="13">
        <f t="shared" si="306"/>
        <v>1990</v>
      </c>
      <c r="L9789" s="1">
        <f t="shared" si="305"/>
        <v>1</v>
      </c>
    </row>
    <row r="9790" spans="1:12" ht="13.8" customHeight="1" x14ac:dyDescent="0.3">
      <c r="A9790" t="s">
        <v>156</v>
      </c>
      <c r="B9790">
        <v>1950</v>
      </c>
      <c r="C9790" s="10">
        <v>78</v>
      </c>
      <c r="D9790">
        <v>78</v>
      </c>
      <c r="E9790">
        <v>0</v>
      </c>
      <c r="F9790">
        <v>0</v>
      </c>
      <c r="G9790">
        <v>0</v>
      </c>
      <c r="H9790">
        <v>0</v>
      </c>
      <c r="I9790">
        <v>0.1</v>
      </c>
      <c r="J9790" s="10">
        <v>0</v>
      </c>
      <c r="K9790" s="13">
        <f t="shared" si="306"/>
        <v>1958</v>
      </c>
      <c r="L9790" s="1" t="str">
        <f t="shared" si="305"/>
        <v/>
      </c>
    </row>
    <row r="9791" spans="1:12" ht="13.8" customHeight="1" x14ac:dyDescent="0.3">
      <c r="A9791" t="s">
        <v>156</v>
      </c>
      <c r="B9791">
        <v>1951</v>
      </c>
      <c r="C9791" s="10">
        <v>80</v>
      </c>
      <c r="D9791">
        <v>80</v>
      </c>
      <c r="E9791">
        <v>0</v>
      </c>
      <c r="F9791">
        <v>0</v>
      </c>
      <c r="G9791">
        <v>0</v>
      </c>
      <c r="H9791">
        <v>0</v>
      </c>
      <c r="I9791">
        <v>0.1</v>
      </c>
      <c r="J9791" s="10">
        <v>0</v>
      </c>
      <c r="K9791" s="13">
        <f t="shared" si="306"/>
        <v>1958</v>
      </c>
      <c r="L9791" s="1" t="str">
        <f t="shared" si="305"/>
        <v/>
      </c>
    </row>
    <row r="9792" spans="1:12" ht="13.8" customHeight="1" x14ac:dyDescent="0.3">
      <c r="A9792" t="s">
        <v>156</v>
      </c>
      <c r="B9792">
        <v>1952</v>
      </c>
      <c r="C9792" s="10">
        <v>82</v>
      </c>
      <c r="D9792">
        <v>82</v>
      </c>
      <c r="E9792">
        <v>0</v>
      </c>
      <c r="F9792">
        <v>0</v>
      </c>
      <c r="G9792">
        <v>0</v>
      </c>
      <c r="H9792">
        <v>0</v>
      </c>
      <c r="I9792">
        <v>0.1</v>
      </c>
      <c r="J9792" s="10">
        <v>0</v>
      </c>
      <c r="K9792" s="13">
        <f t="shared" si="306"/>
        <v>1958</v>
      </c>
      <c r="L9792" s="1" t="str">
        <f t="shared" si="305"/>
        <v/>
      </c>
    </row>
    <row r="9793" spans="1:12" ht="13.8" customHeight="1" x14ac:dyDescent="0.3">
      <c r="A9793" t="s">
        <v>156</v>
      </c>
      <c r="B9793">
        <v>1953</v>
      </c>
      <c r="C9793" s="10">
        <v>83</v>
      </c>
      <c r="D9793">
        <v>83</v>
      </c>
      <c r="E9793">
        <v>0</v>
      </c>
      <c r="F9793">
        <v>0</v>
      </c>
      <c r="G9793">
        <v>0</v>
      </c>
      <c r="H9793">
        <v>0</v>
      </c>
      <c r="I9793">
        <v>0.1</v>
      </c>
      <c r="J9793" s="10">
        <v>0</v>
      </c>
      <c r="K9793" s="13">
        <f t="shared" si="306"/>
        <v>1958</v>
      </c>
      <c r="L9793" s="1" t="str">
        <f t="shared" si="305"/>
        <v/>
      </c>
    </row>
    <row r="9794" spans="1:12" ht="13.8" customHeight="1" x14ac:dyDescent="0.3">
      <c r="A9794" t="s">
        <v>156</v>
      </c>
      <c r="B9794">
        <v>1954</v>
      </c>
      <c r="C9794" s="10">
        <v>133</v>
      </c>
      <c r="D9794">
        <v>86</v>
      </c>
      <c r="E9794">
        <v>48</v>
      </c>
      <c r="F9794">
        <v>0</v>
      </c>
      <c r="G9794">
        <v>0</v>
      </c>
      <c r="H9794">
        <v>0</v>
      </c>
      <c r="I9794">
        <v>0.16</v>
      </c>
      <c r="J9794" s="10">
        <v>0</v>
      </c>
      <c r="K9794" s="13">
        <f t="shared" si="306"/>
        <v>1958</v>
      </c>
      <c r="L9794" s="1" t="str">
        <f t="shared" ref="L9794:L9857" si="307">IF(AND(B9794&gt;2011),1,"")</f>
        <v/>
      </c>
    </row>
    <row r="9795" spans="1:12" ht="13.8" customHeight="1" x14ac:dyDescent="0.3">
      <c r="A9795" t="s">
        <v>156</v>
      </c>
      <c r="B9795">
        <v>1955</v>
      </c>
      <c r="C9795" s="10">
        <v>161</v>
      </c>
      <c r="D9795">
        <v>88</v>
      </c>
      <c r="E9795">
        <v>73</v>
      </c>
      <c r="F9795">
        <v>0</v>
      </c>
      <c r="G9795">
        <v>0</v>
      </c>
      <c r="H9795">
        <v>0</v>
      </c>
      <c r="I9795">
        <v>0.19</v>
      </c>
      <c r="J9795" s="10">
        <v>0</v>
      </c>
      <c r="K9795" s="13">
        <f t="shared" si="306"/>
        <v>1958</v>
      </c>
      <c r="L9795" s="1" t="str">
        <f t="shared" si="307"/>
        <v/>
      </c>
    </row>
    <row r="9796" spans="1:12" ht="13.8" customHeight="1" x14ac:dyDescent="0.3">
      <c r="A9796" t="s">
        <v>156</v>
      </c>
      <c r="B9796">
        <v>1956</v>
      </c>
      <c r="C9796" s="10">
        <v>188</v>
      </c>
      <c r="D9796">
        <v>106</v>
      </c>
      <c r="E9796">
        <v>82</v>
      </c>
      <c r="F9796">
        <v>0</v>
      </c>
      <c r="G9796">
        <v>0</v>
      </c>
      <c r="H9796">
        <v>0</v>
      </c>
      <c r="I9796">
        <v>0.22</v>
      </c>
      <c r="J9796" s="10">
        <v>0</v>
      </c>
      <c r="K9796" s="13">
        <f t="shared" si="306"/>
        <v>1958</v>
      </c>
      <c r="L9796" s="1" t="str">
        <f t="shared" si="307"/>
        <v/>
      </c>
    </row>
    <row r="9797" spans="1:12" ht="13.8" customHeight="1" x14ac:dyDescent="0.3">
      <c r="A9797" t="s">
        <v>156</v>
      </c>
      <c r="B9797">
        <v>1957</v>
      </c>
      <c r="C9797" s="10">
        <v>208</v>
      </c>
      <c r="D9797">
        <v>119</v>
      </c>
      <c r="E9797">
        <v>89</v>
      </c>
      <c r="F9797">
        <v>0</v>
      </c>
      <c r="G9797">
        <v>0</v>
      </c>
      <c r="H9797">
        <v>0</v>
      </c>
      <c r="I9797">
        <v>0.23</v>
      </c>
      <c r="J9797" s="10">
        <v>0</v>
      </c>
      <c r="K9797" s="13">
        <f t="shared" si="306"/>
        <v>1958</v>
      </c>
      <c r="L9797" s="1" t="str">
        <f t="shared" si="307"/>
        <v/>
      </c>
    </row>
    <row r="9798" spans="1:12" ht="13.8" customHeight="1" x14ac:dyDescent="0.3">
      <c r="A9798" t="s">
        <v>156</v>
      </c>
      <c r="B9798">
        <v>1958</v>
      </c>
      <c r="C9798" s="10">
        <v>310</v>
      </c>
      <c r="D9798">
        <v>193</v>
      </c>
      <c r="E9798">
        <v>116</v>
      </c>
      <c r="F9798">
        <v>0</v>
      </c>
      <c r="G9798">
        <v>0</v>
      </c>
      <c r="H9798">
        <v>0</v>
      </c>
      <c r="I9798">
        <v>0.34</v>
      </c>
      <c r="J9798" s="10">
        <v>0</v>
      </c>
      <c r="K9798" s="13">
        <f t="shared" si="306"/>
        <v>1958</v>
      </c>
      <c r="L9798" s="1" t="str">
        <f t="shared" si="307"/>
        <v/>
      </c>
    </row>
    <row r="9799" spans="1:12" ht="13.8" customHeight="1" x14ac:dyDescent="0.3">
      <c r="A9799" t="s">
        <v>156</v>
      </c>
      <c r="B9799">
        <v>1959</v>
      </c>
      <c r="C9799" s="10">
        <v>367</v>
      </c>
      <c r="D9799">
        <v>229</v>
      </c>
      <c r="E9799">
        <v>137</v>
      </c>
      <c r="F9799">
        <v>0</v>
      </c>
      <c r="G9799">
        <v>0</v>
      </c>
      <c r="H9799">
        <v>0</v>
      </c>
      <c r="I9799">
        <v>0.39</v>
      </c>
      <c r="J9799" s="10">
        <v>0</v>
      </c>
      <c r="K9799" s="13">
        <f t="shared" si="306"/>
        <v>1989</v>
      </c>
      <c r="L9799" s="1" t="str">
        <f t="shared" si="307"/>
        <v/>
      </c>
    </row>
    <row r="9800" spans="1:12" ht="13.8" customHeight="1" x14ac:dyDescent="0.3">
      <c r="A9800" t="s">
        <v>156</v>
      </c>
      <c r="B9800">
        <v>1960</v>
      </c>
      <c r="C9800" s="10">
        <v>353</v>
      </c>
      <c r="D9800">
        <v>218</v>
      </c>
      <c r="E9800">
        <v>135</v>
      </c>
      <c r="F9800">
        <v>0</v>
      </c>
      <c r="G9800">
        <v>0</v>
      </c>
      <c r="H9800">
        <v>0</v>
      </c>
      <c r="I9800">
        <v>0.37</v>
      </c>
      <c r="J9800" s="10">
        <v>0</v>
      </c>
      <c r="K9800" s="13">
        <f t="shared" ref="K9800:K9863" si="308">IF(B9800&lt;1990,IF(B9800&lt;1959,1958,1989),1990)</f>
        <v>1989</v>
      </c>
      <c r="L9800" s="1" t="str">
        <f t="shared" si="307"/>
        <v/>
      </c>
    </row>
    <row r="9801" spans="1:12" ht="13.8" customHeight="1" x14ac:dyDescent="0.3">
      <c r="A9801" t="s">
        <v>156</v>
      </c>
      <c r="B9801">
        <v>1961</v>
      </c>
      <c r="C9801" s="10">
        <v>380</v>
      </c>
      <c r="D9801">
        <v>242</v>
      </c>
      <c r="E9801">
        <v>138</v>
      </c>
      <c r="F9801">
        <v>0</v>
      </c>
      <c r="G9801">
        <v>0</v>
      </c>
      <c r="H9801">
        <v>0</v>
      </c>
      <c r="I9801">
        <v>0.39</v>
      </c>
      <c r="J9801" s="10">
        <v>0</v>
      </c>
      <c r="K9801" s="13">
        <f t="shared" si="308"/>
        <v>1989</v>
      </c>
      <c r="L9801" s="1" t="str">
        <f t="shared" si="307"/>
        <v/>
      </c>
    </row>
    <row r="9802" spans="1:12" ht="13.8" customHeight="1" x14ac:dyDescent="0.3">
      <c r="A9802" t="s">
        <v>156</v>
      </c>
      <c r="B9802">
        <v>1962</v>
      </c>
      <c r="C9802" s="10">
        <v>538</v>
      </c>
      <c r="D9802">
        <v>388</v>
      </c>
      <c r="E9802">
        <v>150</v>
      </c>
      <c r="F9802">
        <v>0</v>
      </c>
      <c r="G9802">
        <v>0</v>
      </c>
      <c r="H9802">
        <v>0</v>
      </c>
      <c r="I9802">
        <v>0.53</v>
      </c>
      <c r="J9802" s="10">
        <v>0</v>
      </c>
      <c r="K9802" s="13">
        <f t="shared" si="308"/>
        <v>1989</v>
      </c>
      <c r="L9802" s="1" t="str">
        <f t="shared" si="307"/>
        <v/>
      </c>
    </row>
    <row r="9803" spans="1:12" ht="13.8" customHeight="1" x14ac:dyDescent="0.3">
      <c r="A9803" t="s">
        <v>156</v>
      </c>
      <c r="B9803">
        <v>1963</v>
      </c>
      <c r="C9803" s="10">
        <v>437</v>
      </c>
      <c r="D9803">
        <v>280</v>
      </c>
      <c r="E9803">
        <v>157</v>
      </c>
      <c r="F9803">
        <v>0</v>
      </c>
      <c r="G9803">
        <v>0</v>
      </c>
      <c r="H9803">
        <v>0</v>
      </c>
      <c r="I9803">
        <v>0.42</v>
      </c>
      <c r="J9803" s="10">
        <v>0</v>
      </c>
      <c r="K9803" s="13">
        <f t="shared" si="308"/>
        <v>1989</v>
      </c>
      <c r="L9803" s="1" t="str">
        <f t="shared" si="307"/>
        <v/>
      </c>
    </row>
    <row r="9804" spans="1:12" ht="13.8" customHeight="1" x14ac:dyDescent="0.3">
      <c r="A9804" t="s">
        <v>156</v>
      </c>
      <c r="B9804">
        <v>1964</v>
      </c>
      <c r="C9804" s="10">
        <v>558</v>
      </c>
      <c r="D9804">
        <v>385</v>
      </c>
      <c r="E9804">
        <v>173</v>
      </c>
      <c r="F9804">
        <v>0</v>
      </c>
      <c r="G9804">
        <v>0</v>
      </c>
      <c r="H9804">
        <v>0</v>
      </c>
      <c r="I9804">
        <v>0.52</v>
      </c>
      <c r="J9804" s="10">
        <v>0</v>
      </c>
      <c r="K9804" s="13">
        <f t="shared" si="308"/>
        <v>1989</v>
      </c>
      <c r="L9804" s="1" t="str">
        <f t="shared" si="307"/>
        <v/>
      </c>
    </row>
    <row r="9805" spans="1:12" ht="13.8" customHeight="1" x14ac:dyDescent="0.3">
      <c r="A9805" t="s">
        <v>156</v>
      </c>
      <c r="B9805">
        <v>1965</v>
      </c>
      <c r="C9805" s="10">
        <v>534</v>
      </c>
      <c r="D9805">
        <v>366</v>
      </c>
      <c r="E9805">
        <v>168</v>
      </c>
      <c r="F9805">
        <v>0</v>
      </c>
      <c r="G9805">
        <v>0</v>
      </c>
      <c r="H9805">
        <v>0</v>
      </c>
      <c r="I9805">
        <v>0.48</v>
      </c>
      <c r="J9805" s="10">
        <v>0</v>
      </c>
      <c r="K9805" s="13">
        <f t="shared" si="308"/>
        <v>1989</v>
      </c>
      <c r="L9805" s="1" t="str">
        <f t="shared" si="307"/>
        <v/>
      </c>
    </row>
    <row r="9806" spans="1:12" ht="13.8" customHeight="1" x14ac:dyDescent="0.3">
      <c r="A9806" t="s">
        <v>156</v>
      </c>
      <c r="B9806">
        <v>1966</v>
      </c>
      <c r="C9806" s="10">
        <v>533</v>
      </c>
      <c r="D9806">
        <v>365</v>
      </c>
      <c r="E9806">
        <v>167</v>
      </c>
      <c r="F9806">
        <v>0</v>
      </c>
      <c r="G9806">
        <v>0</v>
      </c>
      <c r="H9806">
        <v>0</v>
      </c>
      <c r="I9806">
        <v>0.47</v>
      </c>
      <c r="J9806" s="10">
        <v>0</v>
      </c>
      <c r="K9806" s="13">
        <f t="shared" si="308"/>
        <v>1989</v>
      </c>
      <c r="L9806" s="1" t="str">
        <f t="shared" si="307"/>
        <v/>
      </c>
    </row>
    <row r="9807" spans="1:12" ht="13.8" customHeight="1" x14ac:dyDescent="0.3">
      <c r="A9807" t="s">
        <v>156</v>
      </c>
      <c r="B9807">
        <v>1967</v>
      </c>
      <c r="C9807" s="10">
        <v>587</v>
      </c>
      <c r="D9807">
        <v>392</v>
      </c>
      <c r="E9807">
        <v>188</v>
      </c>
      <c r="F9807">
        <v>0</v>
      </c>
      <c r="G9807">
        <v>7</v>
      </c>
      <c r="H9807">
        <v>0</v>
      </c>
      <c r="I9807">
        <v>0.5</v>
      </c>
      <c r="J9807" s="10">
        <v>0</v>
      </c>
      <c r="K9807" s="13">
        <f t="shared" si="308"/>
        <v>1989</v>
      </c>
      <c r="L9807" s="1" t="str">
        <f t="shared" si="307"/>
        <v/>
      </c>
    </row>
    <row r="9808" spans="1:12" ht="13.8" customHeight="1" x14ac:dyDescent="0.3">
      <c r="A9808" t="s">
        <v>156</v>
      </c>
      <c r="B9808">
        <v>1968</v>
      </c>
      <c r="C9808" s="10">
        <v>677</v>
      </c>
      <c r="D9808">
        <v>464</v>
      </c>
      <c r="E9808">
        <v>203</v>
      </c>
      <c r="F9808">
        <v>0</v>
      </c>
      <c r="G9808">
        <v>10</v>
      </c>
      <c r="H9808">
        <v>0</v>
      </c>
      <c r="I9808">
        <v>0.56000000000000005</v>
      </c>
      <c r="J9808" s="10">
        <v>0</v>
      </c>
      <c r="K9808" s="13">
        <f t="shared" si="308"/>
        <v>1989</v>
      </c>
      <c r="L9808" s="1" t="str">
        <f t="shared" si="307"/>
        <v/>
      </c>
    </row>
    <row r="9809" spans="1:12" ht="13.8" customHeight="1" x14ac:dyDescent="0.3">
      <c r="A9809" t="s">
        <v>156</v>
      </c>
      <c r="B9809">
        <v>1969</v>
      </c>
      <c r="C9809" s="10">
        <v>732</v>
      </c>
      <c r="D9809">
        <v>512</v>
      </c>
      <c r="E9809">
        <v>210</v>
      </c>
      <c r="F9809">
        <v>0</v>
      </c>
      <c r="G9809">
        <v>10</v>
      </c>
      <c r="H9809">
        <v>0</v>
      </c>
      <c r="I9809">
        <v>0.59</v>
      </c>
      <c r="J9809" s="10">
        <v>0</v>
      </c>
      <c r="K9809" s="13">
        <f t="shared" si="308"/>
        <v>1989</v>
      </c>
      <c r="L9809" s="1" t="str">
        <f t="shared" si="307"/>
        <v/>
      </c>
    </row>
    <row r="9810" spans="1:12" ht="13.8" customHeight="1" x14ac:dyDescent="0.3">
      <c r="A9810" t="s">
        <v>156</v>
      </c>
      <c r="B9810">
        <v>1970</v>
      </c>
      <c r="C9810" s="10">
        <v>777</v>
      </c>
      <c r="D9810">
        <v>540</v>
      </c>
      <c r="E9810">
        <v>224</v>
      </c>
      <c r="F9810">
        <v>0</v>
      </c>
      <c r="G9810">
        <v>13</v>
      </c>
      <c r="H9810">
        <v>0</v>
      </c>
      <c r="I9810">
        <v>0.61</v>
      </c>
      <c r="J9810" s="10">
        <v>0</v>
      </c>
      <c r="K9810" s="13">
        <f t="shared" si="308"/>
        <v>1989</v>
      </c>
      <c r="L9810" s="1" t="str">
        <f t="shared" si="307"/>
        <v/>
      </c>
    </row>
    <row r="9811" spans="1:12" ht="13.8" customHeight="1" x14ac:dyDescent="0.3">
      <c r="A9811" t="s">
        <v>156</v>
      </c>
      <c r="B9811">
        <v>1971</v>
      </c>
      <c r="C9811" s="10">
        <v>828</v>
      </c>
      <c r="D9811">
        <v>570</v>
      </c>
      <c r="E9811">
        <v>244</v>
      </c>
      <c r="F9811">
        <v>0</v>
      </c>
      <c r="G9811">
        <v>13</v>
      </c>
      <c r="H9811">
        <v>0</v>
      </c>
      <c r="I9811">
        <v>0.63</v>
      </c>
      <c r="J9811" s="10">
        <v>0</v>
      </c>
      <c r="K9811" s="13">
        <f t="shared" si="308"/>
        <v>1989</v>
      </c>
      <c r="L9811" s="1" t="str">
        <f t="shared" si="307"/>
        <v/>
      </c>
    </row>
    <row r="9812" spans="1:12" ht="13.8" customHeight="1" x14ac:dyDescent="0.3">
      <c r="A9812" t="s">
        <v>156</v>
      </c>
      <c r="B9812">
        <v>1972</v>
      </c>
      <c r="C9812" s="10">
        <v>895</v>
      </c>
      <c r="D9812">
        <v>613</v>
      </c>
      <c r="E9812">
        <v>263</v>
      </c>
      <c r="F9812">
        <v>0</v>
      </c>
      <c r="G9812">
        <v>19</v>
      </c>
      <c r="H9812">
        <v>0</v>
      </c>
      <c r="I9812">
        <v>0.66</v>
      </c>
      <c r="J9812" s="10">
        <v>0</v>
      </c>
      <c r="K9812" s="13">
        <f t="shared" si="308"/>
        <v>1989</v>
      </c>
      <c r="L9812" s="1" t="str">
        <f t="shared" si="307"/>
        <v/>
      </c>
    </row>
    <row r="9813" spans="1:12" ht="13.8" customHeight="1" x14ac:dyDescent="0.3">
      <c r="A9813" t="s">
        <v>156</v>
      </c>
      <c r="B9813">
        <v>1973</v>
      </c>
      <c r="C9813" s="10">
        <v>949</v>
      </c>
      <c r="D9813">
        <v>637</v>
      </c>
      <c r="E9813">
        <v>292</v>
      </c>
      <c r="F9813">
        <v>0</v>
      </c>
      <c r="G9813">
        <v>20</v>
      </c>
      <c r="H9813">
        <v>0</v>
      </c>
      <c r="I9813">
        <v>0.68</v>
      </c>
      <c r="J9813" s="10">
        <v>0</v>
      </c>
      <c r="K9813" s="13">
        <f t="shared" si="308"/>
        <v>1989</v>
      </c>
      <c r="L9813" s="1" t="str">
        <f t="shared" si="307"/>
        <v/>
      </c>
    </row>
    <row r="9814" spans="1:12" ht="13.8" customHeight="1" x14ac:dyDescent="0.3">
      <c r="A9814" t="s">
        <v>156</v>
      </c>
      <c r="B9814">
        <v>1974</v>
      </c>
      <c r="C9814" s="10">
        <v>1023</v>
      </c>
      <c r="D9814">
        <v>683</v>
      </c>
      <c r="E9814">
        <v>317</v>
      </c>
      <c r="F9814">
        <v>0</v>
      </c>
      <c r="G9814">
        <v>23</v>
      </c>
      <c r="H9814">
        <v>0</v>
      </c>
      <c r="I9814">
        <v>0.71</v>
      </c>
      <c r="J9814" s="10">
        <v>0</v>
      </c>
      <c r="K9814" s="13">
        <f t="shared" si="308"/>
        <v>1989</v>
      </c>
      <c r="L9814" s="1" t="str">
        <f t="shared" si="307"/>
        <v/>
      </c>
    </row>
    <row r="9815" spans="1:12" ht="13.8" customHeight="1" x14ac:dyDescent="0.3">
      <c r="A9815" t="s">
        <v>156</v>
      </c>
      <c r="B9815">
        <v>1975</v>
      </c>
      <c r="C9815" s="10">
        <v>1109</v>
      </c>
      <c r="D9815">
        <v>761</v>
      </c>
      <c r="E9815">
        <v>326</v>
      </c>
      <c r="F9815">
        <v>0</v>
      </c>
      <c r="G9815">
        <v>22</v>
      </c>
      <c r="H9815">
        <v>0</v>
      </c>
      <c r="I9815">
        <v>0.75</v>
      </c>
      <c r="J9815" s="10">
        <v>0</v>
      </c>
      <c r="K9815" s="13">
        <f t="shared" si="308"/>
        <v>1989</v>
      </c>
      <c r="L9815" s="1" t="str">
        <f t="shared" si="307"/>
        <v/>
      </c>
    </row>
    <row r="9816" spans="1:12" ht="13.8" customHeight="1" x14ac:dyDescent="0.3">
      <c r="A9816" t="s">
        <v>156</v>
      </c>
      <c r="B9816">
        <v>1976</v>
      </c>
      <c r="C9816" s="10">
        <v>1201</v>
      </c>
      <c r="D9816">
        <v>825</v>
      </c>
      <c r="E9816">
        <v>353</v>
      </c>
      <c r="F9816">
        <v>0</v>
      </c>
      <c r="G9816">
        <v>22</v>
      </c>
      <c r="H9816">
        <v>0</v>
      </c>
      <c r="I9816">
        <v>0.79</v>
      </c>
      <c r="J9816" s="10">
        <v>0</v>
      </c>
      <c r="K9816" s="13">
        <f t="shared" si="308"/>
        <v>1989</v>
      </c>
      <c r="L9816" s="1" t="str">
        <f t="shared" si="307"/>
        <v/>
      </c>
    </row>
    <row r="9817" spans="1:12" ht="13.8" customHeight="1" x14ac:dyDescent="0.3">
      <c r="A9817" t="s">
        <v>156</v>
      </c>
      <c r="B9817">
        <v>1977</v>
      </c>
      <c r="C9817" s="10">
        <v>1356</v>
      </c>
      <c r="D9817">
        <v>962</v>
      </c>
      <c r="E9817">
        <v>380</v>
      </c>
      <c r="F9817">
        <v>0</v>
      </c>
      <c r="G9817">
        <v>14</v>
      </c>
      <c r="H9817">
        <v>0</v>
      </c>
      <c r="I9817">
        <v>0.87</v>
      </c>
      <c r="J9817" s="10">
        <v>0</v>
      </c>
      <c r="K9817" s="13">
        <f t="shared" si="308"/>
        <v>1989</v>
      </c>
      <c r="L9817" s="1" t="str">
        <f t="shared" si="307"/>
        <v/>
      </c>
    </row>
    <row r="9818" spans="1:12" ht="13.8" customHeight="1" x14ac:dyDescent="0.3">
      <c r="A9818" t="s">
        <v>156</v>
      </c>
      <c r="B9818">
        <v>1978</v>
      </c>
      <c r="C9818" s="10">
        <v>1577</v>
      </c>
      <c r="D9818">
        <v>1099</v>
      </c>
      <c r="E9818">
        <v>455</v>
      </c>
      <c r="F9818">
        <v>0</v>
      </c>
      <c r="G9818">
        <v>23</v>
      </c>
      <c r="H9818">
        <v>0</v>
      </c>
      <c r="I9818">
        <v>0.98</v>
      </c>
      <c r="J9818" s="10">
        <v>0</v>
      </c>
      <c r="K9818" s="13">
        <f t="shared" si="308"/>
        <v>1989</v>
      </c>
      <c r="L9818" s="1" t="str">
        <f t="shared" si="307"/>
        <v/>
      </c>
    </row>
    <row r="9819" spans="1:12" ht="13.8" customHeight="1" x14ac:dyDescent="0.3">
      <c r="A9819" t="s">
        <v>156</v>
      </c>
      <c r="B9819">
        <v>1979</v>
      </c>
      <c r="C9819" s="10">
        <v>1718</v>
      </c>
      <c r="D9819">
        <v>1217</v>
      </c>
      <c r="E9819">
        <v>476</v>
      </c>
      <c r="F9819">
        <v>0</v>
      </c>
      <c r="G9819">
        <v>25</v>
      </c>
      <c r="H9819">
        <v>0</v>
      </c>
      <c r="I9819">
        <v>1.04</v>
      </c>
      <c r="J9819" s="10">
        <v>0</v>
      </c>
      <c r="K9819" s="13">
        <f t="shared" si="308"/>
        <v>1989</v>
      </c>
      <c r="L9819" s="1" t="str">
        <f t="shared" si="307"/>
        <v/>
      </c>
    </row>
    <row r="9820" spans="1:12" ht="13.8" customHeight="1" x14ac:dyDescent="0.3">
      <c r="A9820" t="s">
        <v>156</v>
      </c>
      <c r="B9820">
        <v>1980</v>
      </c>
      <c r="C9820" s="10">
        <v>1876</v>
      </c>
      <c r="D9820">
        <v>1340</v>
      </c>
      <c r="E9820">
        <v>512</v>
      </c>
      <c r="F9820">
        <v>0</v>
      </c>
      <c r="G9820">
        <v>24</v>
      </c>
      <c r="H9820">
        <v>0</v>
      </c>
      <c r="I9820">
        <v>1.1100000000000001</v>
      </c>
      <c r="J9820" s="10">
        <v>0</v>
      </c>
      <c r="K9820" s="13">
        <f t="shared" si="308"/>
        <v>1989</v>
      </c>
      <c r="L9820" s="1" t="str">
        <f t="shared" si="307"/>
        <v/>
      </c>
    </row>
    <row r="9821" spans="1:12" ht="13.8" customHeight="1" x14ac:dyDescent="0.3">
      <c r="A9821" t="s">
        <v>156</v>
      </c>
      <c r="B9821">
        <v>1981</v>
      </c>
      <c r="C9821" s="10">
        <v>1812</v>
      </c>
      <c r="D9821">
        <v>1237</v>
      </c>
      <c r="E9821">
        <v>546</v>
      </c>
      <c r="F9821">
        <v>0</v>
      </c>
      <c r="G9821">
        <v>29</v>
      </c>
      <c r="H9821">
        <v>0</v>
      </c>
      <c r="I9821">
        <v>1.04</v>
      </c>
      <c r="J9821" s="10">
        <v>0</v>
      </c>
      <c r="K9821" s="13">
        <f t="shared" si="308"/>
        <v>1989</v>
      </c>
      <c r="L9821" s="1" t="str">
        <f t="shared" si="307"/>
        <v/>
      </c>
    </row>
    <row r="9822" spans="1:12" ht="13.8" customHeight="1" x14ac:dyDescent="0.3">
      <c r="A9822" t="s">
        <v>156</v>
      </c>
      <c r="B9822">
        <v>1982</v>
      </c>
      <c r="C9822" s="10">
        <v>1844</v>
      </c>
      <c r="D9822">
        <v>1229</v>
      </c>
      <c r="E9822">
        <v>567</v>
      </c>
      <c r="F9822">
        <v>0</v>
      </c>
      <c r="G9822">
        <v>48</v>
      </c>
      <c r="H9822">
        <v>0</v>
      </c>
      <c r="I9822">
        <v>1.04</v>
      </c>
      <c r="J9822" s="10">
        <v>0</v>
      </c>
      <c r="K9822" s="13">
        <f t="shared" si="308"/>
        <v>1989</v>
      </c>
      <c r="L9822" s="1" t="str">
        <f t="shared" si="307"/>
        <v/>
      </c>
    </row>
    <row r="9823" spans="1:12" ht="13.8" customHeight="1" x14ac:dyDescent="0.3">
      <c r="A9823" t="s">
        <v>156</v>
      </c>
      <c r="B9823">
        <v>1983</v>
      </c>
      <c r="C9823" s="10">
        <v>1908</v>
      </c>
      <c r="D9823">
        <v>1288</v>
      </c>
      <c r="E9823">
        <v>598</v>
      </c>
      <c r="F9823">
        <v>0</v>
      </c>
      <c r="G9823">
        <v>22</v>
      </c>
      <c r="H9823">
        <v>0</v>
      </c>
      <c r="I9823">
        <v>1.04</v>
      </c>
      <c r="J9823" s="10">
        <v>0</v>
      </c>
      <c r="K9823" s="13">
        <f t="shared" si="308"/>
        <v>1989</v>
      </c>
      <c r="L9823" s="1" t="str">
        <f t="shared" si="307"/>
        <v/>
      </c>
    </row>
    <row r="9824" spans="1:12" ht="13.8" customHeight="1" x14ac:dyDescent="0.3">
      <c r="A9824" t="s">
        <v>156</v>
      </c>
      <c r="B9824">
        <v>1984</v>
      </c>
      <c r="C9824" s="10">
        <v>1759</v>
      </c>
      <c r="D9824">
        <v>1497</v>
      </c>
      <c r="E9824">
        <v>244</v>
      </c>
      <c r="F9824">
        <v>0</v>
      </c>
      <c r="G9824">
        <v>19</v>
      </c>
      <c r="H9824">
        <v>0</v>
      </c>
      <c r="I9824">
        <v>0.94</v>
      </c>
      <c r="J9824" s="10">
        <v>0</v>
      </c>
      <c r="K9824" s="13">
        <f t="shared" si="308"/>
        <v>1989</v>
      </c>
      <c r="L9824" s="1" t="str">
        <f t="shared" si="307"/>
        <v/>
      </c>
    </row>
    <row r="9825" spans="1:12" ht="13.8" customHeight="1" x14ac:dyDescent="0.3">
      <c r="A9825" t="s">
        <v>156</v>
      </c>
      <c r="B9825">
        <v>1985</v>
      </c>
      <c r="C9825" s="10">
        <v>2462</v>
      </c>
      <c r="D9825">
        <v>1798</v>
      </c>
      <c r="E9825">
        <v>645</v>
      </c>
      <c r="F9825">
        <v>0</v>
      </c>
      <c r="G9825">
        <v>20</v>
      </c>
      <c r="H9825">
        <v>0</v>
      </c>
      <c r="I9825">
        <v>1.28</v>
      </c>
      <c r="J9825" s="10">
        <v>0</v>
      </c>
      <c r="K9825" s="13">
        <f t="shared" si="308"/>
        <v>1989</v>
      </c>
      <c r="L9825" s="1" t="str">
        <f t="shared" si="307"/>
        <v/>
      </c>
    </row>
    <row r="9826" spans="1:12" ht="13.8" customHeight="1" x14ac:dyDescent="0.3">
      <c r="A9826" t="s">
        <v>156</v>
      </c>
      <c r="B9826">
        <v>1986</v>
      </c>
      <c r="C9826" s="10">
        <v>2638</v>
      </c>
      <c r="D9826">
        <v>1924</v>
      </c>
      <c r="E9826">
        <v>656</v>
      </c>
      <c r="F9826">
        <v>0</v>
      </c>
      <c r="G9826">
        <v>58</v>
      </c>
      <c r="H9826">
        <v>0</v>
      </c>
      <c r="I9826">
        <v>1.33</v>
      </c>
      <c r="J9826" s="10">
        <v>0</v>
      </c>
      <c r="K9826" s="13">
        <f t="shared" si="308"/>
        <v>1989</v>
      </c>
      <c r="L9826" s="1" t="str">
        <f t="shared" si="307"/>
        <v/>
      </c>
    </row>
    <row r="9827" spans="1:12" ht="13.8" customHeight="1" x14ac:dyDescent="0.3">
      <c r="A9827" t="s">
        <v>156</v>
      </c>
      <c r="B9827">
        <v>1987</v>
      </c>
      <c r="C9827" s="10">
        <v>2887</v>
      </c>
      <c r="D9827">
        <v>2099</v>
      </c>
      <c r="E9827">
        <v>713</v>
      </c>
      <c r="F9827">
        <v>0</v>
      </c>
      <c r="G9827">
        <v>74</v>
      </c>
      <c r="H9827">
        <v>0</v>
      </c>
      <c r="I9827">
        <v>1.42</v>
      </c>
      <c r="J9827" s="10">
        <v>0</v>
      </c>
      <c r="K9827" s="13">
        <f t="shared" si="308"/>
        <v>1989</v>
      </c>
      <c r="L9827" s="1" t="str">
        <f t="shared" si="307"/>
        <v/>
      </c>
    </row>
    <row r="9828" spans="1:12" ht="13.8" customHeight="1" x14ac:dyDescent="0.3">
      <c r="A9828" t="s">
        <v>156</v>
      </c>
      <c r="B9828">
        <v>1988</v>
      </c>
      <c r="C9828" s="10">
        <v>3162</v>
      </c>
      <c r="D9828">
        <v>2362</v>
      </c>
      <c r="E9828">
        <v>733</v>
      </c>
      <c r="F9828">
        <v>0</v>
      </c>
      <c r="G9828">
        <v>68</v>
      </c>
      <c r="H9828">
        <v>0</v>
      </c>
      <c r="I9828">
        <v>1.51</v>
      </c>
      <c r="J9828" s="10">
        <v>0</v>
      </c>
      <c r="K9828" s="13">
        <f t="shared" si="308"/>
        <v>1989</v>
      </c>
      <c r="L9828" s="1" t="str">
        <f t="shared" si="307"/>
        <v/>
      </c>
    </row>
    <row r="9829" spans="1:12" ht="13.8" customHeight="1" x14ac:dyDescent="0.3">
      <c r="A9829" t="s">
        <v>156</v>
      </c>
      <c r="B9829">
        <v>1989</v>
      </c>
      <c r="C9829" s="10">
        <v>2882</v>
      </c>
      <c r="D9829">
        <v>2142</v>
      </c>
      <c r="E9829">
        <v>670</v>
      </c>
      <c r="F9829">
        <v>0</v>
      </c>
      <c r="G9829">
        <v>70</v>
      </c>
      <c r="H9829">
        <v>0</v>
      </c>
      <c r="I9829">
        <v>1.34</v>
      </c>
      <c r="J9829" s="10">
        <v>0</v>
      </c>
      <c r="K9829" s="13">
        <f t="shared" si="308"/>
        <v>1989</v>
      </c>
      <c r="L9829" s="1" t="str">
        <f t="shared" si="307"/>
        <v/>
      </c>
    </row>
    <row r="9830" spans="1:12" ht="13.8" customHeight="1" x14ac:dyDescent="0.3">
      <c r="A9830" t="s">
        <v>156</v>
      </c>
      <c r="B9830">
        <v>1990</v>
      </c>
      <c r="C9830" s="10">
        <v>2724</v>
      </c>
      <c r="D9830">
        <v>1994</v>
      </c>
      <c r="E9830">
        <v>670</v>
      </c>
      <c r="F9830">
        <v>0</v>
      </c>
      <c r="G9830">
        <v>60</v>
      </c>
      <c r="H9830">
        <v>0</v>
      </c>
      <c r="I9830">
        <v>1.24</v>
      </c>
      <c r="J9830" s="10">
        <v>0</v>
      </c>
      <c r="K9830" s="13">
        <f t="shared" si="308"/>
        <v>1990</v>
      </c>
      <c r="L9830" s="1" t="str">
        <f t="shared" si="307"/>
        <v/>
      </c>
    </row>
    <row r="9831" spans="1:12" ht="13.8" customHeight="1" x14ac:dyDescent="0.3">
      <c r="A9831" t="s">
        <v>156</v>
      </c>
      <c r="B9831">
        <v>1991</v>
      </c>
      <c r="C9831" s="10">
        <v>3316</v>
      </c>
      <c r="D9831">
        <v>2776</v>
      </c>
      <c r="E9831">
        <v>508</v>
      </c>
      <c r="F9831">
        <v>0</v>
      </c>
      <c r="G9831">
        <v>31</v>
      </c>
      <c r="H9831">
        <v>0</v>
      </c>
      <c r="I9831">
        <v>1.49</v>
      </c>
      <c r="J9831" s="10">
        <v>0</v>
      </c>
      <c r="K9831" s="13">
        <f t="shared" si="308"/>
        <v>1990</v>
      </c>
      <c r="L9831" s="1" t="str">
        <f t="shared" si="307"/>
        <v/>
      </c>
    </row>
    <row r="9832" spans="1:12" ht="13.8" customHeight="1" x14ac:dyDescent="0.3">
      <c r="A9832" t="s">
        <v>156</v>
      </c>
      <c r="B9832">
        <v>1992</v>
      </c>
      <c r="C9832" s="10">
        <v>3005</v>
      </c>
      <c r="D9832">
        <v>2510</v>
      </c>
      <c r="E9832">
        <v>477</v>
      </c>
      <c r="F9832">
        <v>0</v>
      </c>
      <c r="G9832">
        <v>18</v>
      </c>
      <c r="H9832">
        <v>0</v>
      </c>
      <c r="I9832">
        <v>1.33</v>
      </c>
      <c r="J9832" s="10">
        <v>0</v>
      </c>
      <c r="K9832" s="13">
        <f t="shared" si="308"/>
        <v>1990</v>
      </c>
      <c r="L9832" s="1" t="str">
        <f t="shared" si="307"/>
        <v/>
      </c>
    </row>
    <row r="9833" spans="1:12" ht="13.8" customHeight="1" x14ac:dyDescent="0.3">
      <c r="A9833" t="s">
        <v>156</v>
      </c>
      <c r="B9833">
        <v>1993</v>
      </c>
      <c r="C9833" s="10">
        <v>2532</v>
      </c>
      <c r="D9833">
        <v>2073</v>
      </c>
      <c r="E9833">
        <v>448</v>
      </c>
      <c r="F9833">
        <v>0</v>
      </c>
      <c r="G9833">
        <v>11</v>
      </c>
      <c r="H9833">
        <v>0</v>
      </c>
      <c r="I9833">
        <v>1.1100000000000001</v>
      </c>
      <c r="J9833" s="10">
        <v>0</v>
      </c>
      <c r="K9833" s="13">
        <f t="shared" si="308"/>
        <v>1990</v>
      </c>
      <c r="L9833" s="1" t="str">
        <f t="shared" si="307"/>
        <v/>
      </c>
    </row>
    <row r="9834" spans="1:12" ht="13.8" customHeight="1" x14ac:dyDescent="0.3">
      <c r="A9834" t="s">
        <v>156</v>
      </c>
      <c r="B9834">
        <v>1994</v>
      </c>
      <c r="C9834" s="10">
        <v>2167</v>
      </c>
      <c r="D9834">
        <v>1856</v>
      </c>
      <c r="E9834">
        <v>299</v>
      </c>
      <c r="F9834">
        <v>0</v>
      </c>
      <c r="G9834">
        <v>12</v>
      </c>
      <c r="H9834">
        <v>0</v>
      </c>
      <c r="I9834">
        <v>0.95</v>
      </c>
      <c r="J9834" s="10">
        <v>0</v>
      </c>
      <c r="K9834" s="13">
        <f t="shared" si="308"/>
        <v>1990</v>
      </c>
      <c r="L9834" s="1" t="str">
        <f t="shared" si="307"/>
        <v/>
      </c>
    </row>
    <row r="9835" spans="1:12" ht="13.8" customHeight="1" x14ac:dyDescent="0.3">
      <c r="A9835" t="s">
        <v>156</v>
      </c>
      <c r="B9835">
        <v>1995</v>
      </c>
      <c r="C9835" s="10">
        <v>2160</v>
      </c>
      <c r="D9835">
        <v>1867</v>
      </c>
      <c r="E9835">
        <v>278</v>
      </c>
      <c r="F9835">
        <v>0</v>
      </c>
      <c r="G9835">
        <v>15</v>
      </c>
      <c r="H9835">
        <v>0</v>
      </c>
      <c r="I9835">
        <v>0.94</v>
      </c>
      <c r="J9835" s="10">
        <v>0</v>
      </c>
      <c r="K9835" s="13">
        <f t="shared" si="308"/>
        <v>1990</v>
      </c>
      <c r="L9835" s="1" t="str">
        <f t="shared" si="307"/>
        <v/>
      </c>
    </row>
    <row r="9836" spans="1:12" ht="13.8" customHeight="1" x14ac:dyDescent="0.3">
      <c r="A9836" t="s">
        <v>156</v>
      </c>
      <c r="B9836">
        <v>1996</v>
      </c>
      <c r="C9836" s="10">
        <v>2193</v>
      </c>
      <c r="D9836">
        <v>1865</v>
      </c>
      <c r="E9836">
        <v>314</v>
      </c>
      <c r="F9836">
        <v>0</v>
      </c>
      <c r="G9836">
        <v>14</v>
      </c>
      <c r="H9836">
        <v>0</v>
      </c>
      <c r="I9836">
        <v>0.94</v>
      </c>
      <c r="J9836" s="10">
        <v>0</v>
      </c>
      <c r="K9836" s="13">
        <f t="shared" si="308"/>
        <v>1990</v>
      </c>
      <c r="L9836" s="1" t="str">
        <f t="shared" si="307"/>
        <v/>
      </c>
    </row>
    <row r="9837" spans="1:12" ht="13.8" customHeight="1" x14ac:dyDescent="0.3">
      <c r="A9837" t="s">
        <v>156</v>
      </c>
      <c r="B9837">
        <v>1997</v>
      </c>
      <c r="C9837" s="10">
        <v>2102</v>
      </c>
      <c r="D9837">
        <v>1780</v>
      </c>
      <c r="E9837">
        <v>307</v>
      </c>
      <c r="F9837">
        <v>0</v>
      </c>
      <c r="G9837">
        <v>15</v>
      </c>
      <c r="H9837">
        <v>0</v>
      </c>
      <c r="I9837">
        <v>0.9</v>
      </c>
      <c r="J9837" s="10">
        <v>0</v>
      </c>
      <c r="K9837" s="13">
        <f t="shared" si="308"/>
        <v>1990</v>
      </c>
      <c r="L9837" s="1" t="str">
        <f t="shared" si="307"/>
        <v/>
      </c>
    </row>
    <row r="9838" spans="1:12" ht="13.8" customHeight="1" x14ac:dyDescent="0.3">
      <c r="A9838" t="s">
        <v>156</v>
      </c>
      <c r="B9838">
        <v>1998</v>
      </c>
      <c r="C9838" s="10">
        <v>2102</v>
      </c>
      <c r="D9838">
        <v>1756</v>
      </c>
      <c r="E9838">
        <v>331</v>
      </c>
      <c r="F9838">
        <v>0</v>
      </c>
      <c r="G9838">
        <v>15</v>
      </c>
      <c r="H9838">
        <v>0</v>
      </c>
      <c r="I9838">
        <v>0.89</v>
      </c>
      <c r="J9838" s="10">
        <v>0</v>
      </c>
      <c r="K9838" s="13">
        <f t="shared" si="308"/>
        <v>1990</v>
      </c>
      <c r="L9838" s="1" t="str">
        <f t="shared" si="307"/>
        <v/>
      </c>
    </row>
    <row r="9839" spans="1:12" ht="13.8" customHeight="1" x14ac:dyDescent="0.3">
      <c r="A9839" t="s">
        <v>156</v>
      </c>
      <c r="B9839">
        <v>1999</v>
      </c>
      <c r="C9839" s="10">
        <v>2060</v>
      </c>
      <c r="D9839">
        <v>1719</v>
      </c>
      <c r="E9839">
        <v>327</v>
      </c>
      <c r="F9839">
        <v>0</v>
      </c>
      <c r="G9839">
        <v>14</v>
      </c>
      <c r="H9839">
        <v>0</v>
      </c>
      <c r="I9839">
        <v>0.86</v>
      </c>
      <c r="J9839" s="10">
        <v>0</v>
      </c>
      <c r="K9839" s="13">
        <f t="shared" si="308"/>
        <v>1990</v>
      </c>
      <c r="L9839" s="1" t="str">
        <f t="shared" si="307"/>
        <v/>
      </c>
    </row>
    <row r="9840" spans="1:12" ht="13.8" customHeight="1" x14ac:dyDescent="0.3">
      <c r="A9840" t="s">
        <v>156</v>
      </c>
      <c r="B9840">
        <v>2000</v>
      </c>
      <c r="C9840" s="10">
        <v>2047</v>
      </c>
      <c r="D9840">
        <v>1674</v>
      </c>
      <c r="E9840">
        <v>359</v>
      </c>
      <c r="F9840">
        <v>0</v>
      </c>
      <c r="G9840">
        <v>13</v>
      </c>
      <c r="H9840">
        <v>0</v>
      </c>
      <c r="I9840">
        <v>0.85</v>
      </c>
      <c r="J9840" s="10">
        <v>0</v>
      </c>
      <c r="K9840" s="13">
        <f t="shared" si="308"/>
        <v>1990</v>
      </c>
      <c r="L9840" s="1" t="str">
        <f t="shared" si="307"/>
        <v/>
      </c>
    </row>
    <row r="9841" spans="1:12" ht="13.8" customHeight="1" x14ac:dyDescent="0.3">
      <c r="A9841" t="s">
        <v>156</v>
      </c>
      <c r="B9841">
        <v>2001</v>
      </c>
      <c r="C9841" s="10">
        <v>2150</v>
      </c>
      <c r="D9841">
        <v>1734</v>
      </c>
      <c r="E9841">
        <v>406</v>
      </c>
      <c r="F9841">
        <v>0</v>
      </c>
      <c r="G9841">
        <v>9</v>
      </c>
      <c r="H9841">
        <v>0</v>
      </c>
      <c r="I9841">
        <v>0.88</v>
      </c>
      <c r="J9841" s="10">
        <v>0</v>
      </c>
      <c r="K9841" s="13">
        <f t="shared" si="308"/>
        <v>1990</v>
      </c>
      <c r="L9841" s="1" t="str">
        <f t="shared" si="307"/>
        <v/>
      </c>
    </row>
    <row r="9842" spans="1:12" ht="13.8" customHeight="1" x14ac:dyDescent="0.3">
      <c r="A9842" t="s">
        <v>156</v>
      </c>
      <c r="B9842">
        <v>2002</v>
      </c>
      <c r="C9842" s="10">
        <v>2260</v>
      </c>
      <c r="D9842">
        <v>1849</v>
      </c>
      <c r="E9842">
        <v>390</v>
      </c>
      <c r="F9842">
        <v>0</v>
      </c>
      <c r="G9842">
        <v>20</v>
      </c>
      <c r="H9842">
        <v>0</v>
      </c>
      <c r="I9842">
        <v>0.92</v>
      </c>
      <c r="J9842" s="10">
        <v>0</v>
      </c>
      <c r="K9842" s="13">
        <f t="shared" si="308"/>
        <v>1990</v>
      </c>
      <c r="L9842" s="1" t="str">
        <f t="shared" si="307"/>
        <v/>
      </c>
    </row>
    <row r="9843" spans="1:12" ht="13.8" customHeight="1" x14ac:dyDescent="0.3">
      <c r="A9843" t="s">
        <v>156</v>
      </c>
      <c r="B9843">
        <v>2003</v>
      </c>
      <c r="C9843" s="10">
        <v>2191</v>
      </c>
      <c r="D9843">
        <v>1742</v>
      </c>
      <c r="E9843">
        <v>427</v>
      </c>
      <c r="F9843">
        <v>0</v>
      </c>
      <c r="G9843">
        <v>22</v>
      </c>
      <c r="H9843">
        <v>0</v>
      </c>
      <c r="I9843">
        <v>0.88</v>
      </c>
      <c r="J9843" s="10">
        <v>0</v>
      </c>
      <c r="K9843" s="13">
        <f t="shared" si="308"/>
        <v>1990</v>
      </c>
      <c r="L9843" s="1" t="str">
        <f t="shared" si="307"/>
        <v/>
      </c>
    </row>
    <row r="9844" spans="1:12" ht="13.8" customHeight="1" x14ac:dyDescent="0.3">
      <c r="A9844" t="s">
        <v>156</v>
      </c>
      <c r="B9844">
        <v>2004</v>
      </c>
      <c r="C9844" s="10">
        <v>2332</v>
      </c>
      <c r="D9844">
        <v>1854</v>
      </c>
      <c r="E9844">
        <v>471</v>
      </c>
      <c r="F9844">
        <v>0</v>
      </c>
      <c r="G9844">
        <v>8</v>
      </c>
      <c r="H9844">
        <v>0</v>
      </c>
      <c r="I9844">
        <v>0.93</v>
      </c>
      <c r="J9844" s="10">
        <v>0</v>
      </c>
      <c r="K9844" s="13">
        <f t="shared" si="308"/>
        <v>1990</v>
      </c>
      <c r="L9844" s="1" t="str">
        <f t="shared" si="307"/>
        <v/>
      </c>
    </row>
    <row r="9845" spans="1:12" ht="13.8" customHeight="1" x14ac:dyDescent="0.3">
      <c r="A9845" t="s">
        <v>156</v>
      </c>
      <c r="B9845">
        <v>2005</v>
      </c>
      <c r="C9845" s="10">
        <v>2335</v>
      </c>
      <c r="D9845">
        <v>1859</v>
      </c>
      <c r="E9845">
        <v>460</v>
      </c>
      <c r="F9845">
        <v>0</v>
      </c>
      <c r="G9845">
        <v>15</v>
      </c>
      <c r="H9845">
        <v>0</v>
      </c>
      <c r="I9845">
        <v>0.92</v>
      </c>
      <c r="J9845" s="10">
        <v>0</v>
      </c>
      <c r="K9845" s="13">
        <f t="shared" si="308"/>
        <v>1990</v>
      </c>
      <c r="L9845" s="1" t="str">
        <f t="shared" si="307"/>
        <v/>
      </c>
    </row>
    <row r="9846" spans="1:12" ht="13.8" customHeight="1" x14ac:dyDescent="0.3">
      <c r="A9846" t="s">
        <v>156</v>
      </c>
      <c r="B9846">
        <v>2006</v>
      </c>
      <c r="C9846" s="10">
        <v>2562</v>
      </c>
      <c r="D9846">
        <v>2012</v>
      </c>
      <c r="E9846">
        <v>532</v>
      </c>
      <c r="F9846">
        <v>0</v>
      </c>
      <c r="G9846">
        <v>19</v>
      </c>
      <c r="H9846">
        <v>0</v>
      </c>
      <c r="I9846">
        <v>0.99</v>
      </c>
      <c r="J9846" s="10">
        <v>0</v>
      </c>
      <c r="K9846" s="13">
        <f t="shared" si="308"/>
        <v>1990</v>
      </c>
      <c r="L9846" s="1" t="str">
        <f t="shared" si="307"/>
        <v/>
      </c>
    </row>
    <row r="9847" spans="1:12" ht="13.8" customHeight="1" x14ac:dyDescent="0.3">
      <c r="A9847" t="s">
        <v>156</v>
      </c>
      <c r="B9847">
        <v>2007</v>
      </c>
      <c r="C9847" s="10">
        <v>3290</v>
      </c>
      <c r="D9847">
        <v>2612</v>
      </c>
      <c r="E9847">
        <v>654</v>
      </c>
      <c r="F9847">
        <v>0</v>
      </c>
      <c r="G9847">
        <v>24</v>
      </c>
      <c r="H9847">
        <v>0</v>
      </c>
      <c r="I9847">
        <v>1.27</v>
      </c>
      <c r="J9847" s="10">
        <v>0</v>
      </c>
      <c r="K9847" s="13">
        <f t="shared" si="308"/>
        <v>1990</v>
      </c>
      <c r="L9847" s="1" t="str">
        <f t="shared" si="307"/>
        <v/>
      </c>
    </row>
    <row r="9848" spans="1:12" ht="13.8" customHeight="1" x14ac:dyDescent="0.3">
      <c r="A9848" t="s">
        <v>156</v>
      </c>
      <c r="B9848">
        <v>2008</v>
      </c>
      <c r="C9848" s="10">
        <v>3283</v>
      </c>
      <c r="D9848">
        <v>2549</v>
      </c>
      <c r="E9848">
        <v>697</v>
      </c>
      <c r="F9848">
        <v>0</v>
      </c>
      <c r="G9848">
        <v>37</v>
      </c>
      <c r="H9848">
        <v>0</v>
      </c>
      <c r="I9848">
        <v>1.25</v>
      </c>
      <c r="J9848" s="10">
        <v>0</v>
      </c>
      <c r="K9848" s="13">
        <f t="shared" si="308"/>
        <v>1990</v>
      </c>
      <c r="L9848" s="1" t="str">
        <f t="shared" si="307"/>
        <v/>
      </c>
    </row>
    <row r="9849" spans="1:12" ht="13.8" customHeight="1" x14ac:dyDescent="0.3">
      <c r="A9849" t="s">
        <v>156</v>
      </c>
      <c r="B9849">
        <v>2009</v>
      </c>
      <c r="C9849" s="10">
        <v>3573</v>
      </c>
      <c r="D9849">
        <v>2905</v>
      </c>
      <c r="E9849">
        <v>635</v>
      </c>
      <c r="F9849">
        <v>0</v>
      </c>
      <c r="G9849">
        <v>32</v>
      </c>
      <c r="H9849">
        <v>0</v>
      </c>
      <c r="I9849">
        <v>1.34</v>
      </c>
      <c r="J9849" s="10">
        <v>0</v>
      </c>
      <c r="K9849" s="13">
        <f t="shared" si="308"/>
        <v>1990</v>
      </c>
      <c r="L9849" s="1" t="str">
        <f t="shared" si="307"/>
        <v/>
      </c>
    </row>
    <row r="9850" spans="1:12" ht="13.8" customHeight="1" x14ac:dyDescent="0.3">
      <c r="A9850" t="s">
        <v>156</v>
      </c>
      <c r="B9850">
        <v>2010</v>
      </c>
      <c r="C9850" s="10">
        <v>3769</v>
      </c>
      <c r="D9850">
        <v>3051</v>
      </c>
      <c r="E9850">
        <v>674</v>
      </c>
      <c r="F9850">
        <v>0</v>
      </c>
      <c r="G9850">
        <v>44</v>
      </c>
      <c r="H9850">
        <v>0</v>
      </c>
      <c r="I9850">
        <v>1.39</v>
      </c>
      <c r="J9850" s="10">
        <v>0</v>
      </c>
      <c r="K9850" s="13">
        <f t="shared" si="308"/>
        <v>1990</v>
      </c>
      <c r="L9850" s="1" t="str">
        <f t="shared" si="307"/>
        <v/>
      </c>
    </row>
    <row r="9851" spans="1:12" ht="13.8" customHeight="1" x14ac:dyDescent="0.3">
      <c r="A9851" t="s">
        <v>156</v>
      </c>
      <c r="B9851">
        <v>2011</v>
      </c>
      <c r="C9851" s="10">
        <v>5863</v>
      </c>
      <c r="D9851">
        <v>4968</v>
      </c>
      <c r="E9851">
        <v>837</v>
      </c>
      <c r="F9851">
        <v>0</v>
      </c>
      <c r="G9851">
        <v>58</v>
      </c>
      <c r="H9851">
        <v>0</v>
      </c>
      <c r="I9851">
        <v>2.13</v>
      </c>
      <c r="J9851" s="10">
        <v>0</v>
      </c>
      <c r="K9851" s="13">
        <f t="shared" si="308"/>
        <v>1990</v>
      </c>
      <c r="L9851" s="1" t="str">
        <f t="shared" si="307"/>
        <v/>
      </c>
    </row>
    <row r="9852" spans="1:12" ht="13.8" customHeight="1" x14ac:dyDescent="0.3">
      <c r="A9852" t="s">
        <v>156</v>
      </c>
      <c r="B9852">
        <v>2012</v>
      </c>
      <c r="C9852" s="10">
        <v>7152</v>
      </c>
      <c r="D9852">
        <v>6156</v>
      </c>
      <c r="E9852">
        <v>949</v>
      </c>
      <c r="F9852">
        <v>0</v>
      </c>
      <c r="G9852">
        <v>47</v>
      </c>
      <c r="H9852">
        <v>0</v>
      </c>
      <c r="I9852">
        <v>2.5499999999999998</v>
      </c>
      <c r="J9852" s="10">
        <v>0</v>
      </c>
      <c r="K9852" s="13">
        <f t="shared" si="308"/>
        <v>1990</v>
      </c>
      <c r="L9852" s="1">
        <f t="shared" si="307"/>
        <v>1</v>
      </c>
    </row>
    <row r="9853" spans="1:12" ht="13.8" customHeight="1" x14ac:dyDescent="0.3">
      <c r="A9853" t="s">
        <v>156</v>
      </c>
      <c r="B9853">
        <v>2013</v>
      </c>
      <c r="C9853" s="10">
        <v>10568</v>
      </c>
      <c r="D9853">
        <v>9531</v>
      </c>
      <c r="E9853">
        <v>1002</v>
      </c>
      <c r="F9853">
        <v>0</v>
      </c>
      <c r="G9853">
        <v>35</v>
      </c>
      <c r="H9853">
        <v>0</v>
      </c>
      <c r="I9853">
        <v>3.7</v>
      </c>
      <c r="J9853" s="10">
        <v>0</v>
      </c>
      <c r="K9853" s="13">
        <f t="shared" si="308"/>
        <v>1990</v>
      </c>
      <c r="L9853" s="1">
        <f t="shared" si="307"/>
        <v>1</v>
      </c>
    </row>
    <row r="9854" spans="1:12" ht="13.8" customHeight="1" x14ac:dyDescent="0.3">
      <c r="A9854" t="s">
        <v>156</v>
      </c>
      <c r="B9854">
        <v>2014</v>
      </c>
      <c r="C9854" s="10">
        <v>5683</v>
      </c>
      <c r="D9854">
        <v>4702</v>
      </c>
      <c r="E9854">
        <v>925</v>
      </c>
      <c r="F9854">
        <v>0</v>
      </c>
      <c r="G9854">
        <v>56</v>
      </c>
      <c r="H9854">
        <v>0</v>
      </c>
      <c r="I9854">
        <v>1.95</v>
      </c>
      <c r="J9854" s="10">
        <v>0</v>
      </c>
      <c r="K9854" s="13">
        <f t="shared" si="308"/>
        <v>1990</v>
      </c>
      <c r="L9854" s="1">
        <f t="shared" si="307"/>
        <v>1</v>
      </c>
    </row>
    <row r="9855" spans="1:12" ht="13.8" customHeight="1" x14ac:dyDescent="0.3">
      <c r="A9855" t="s">
        <v>157</v>
      </c>
      <c r="B9855">
        <v>2006</v>
      </c>
      <c r="C9855" s="10">
        <v>650</v>
      </c>
      <c r="D9855">
        <v>343</v>
      </c>
      <c r="E9855">
        <v>307</v>
      </c>
      <c r="F9855">
        <v>0</v>
      </c>
      <c r="G9855">
        <v>0</v>
      </c>
      <c r="H9855">
        <v>0</v>
      </c>
      <c r="I9855">
        <v>1.04</v>
      </c>
      <c r="J9855" s="10">
        <v>13</v>
      </c>
      <c r="K9855" s="13">
        <f t="shared" si="308"/>
        <v>1990</v>
      </c>
      <c r="L9855" s="1" t="str">
        <f t="shared" si="307"/>
        <v/>
      </c>
    </row>
    <row r="9856" spans="1:12" ht="13.8" customHeight="1" x14ac:dyDescent="0.3">
      <c r="A9856" t="s">
        <v>157</v>
      </c>
      <c r="B9856">
        <v>2007</v>
      </c>
      <c r="C9856" s="10">
        <v>614</v>
      </c>
      <c r="D9856">
        <v>279</v>
      </c>
      <c r="E9856">
        <v>335</v>
      </c>
      <c r="F9856">
        <v>0</v>
      </c>
      <c r="G9856">
        <v>0</v>
      </c>
      <c r="H9856">
        <v>0</v>
      </c>
      <c r="I9856">
        <v>0.99</v>
      </c>
      <c r="J9856" s="10">
        <v>9</v>
      </c>
      <c r="K9856" s="13">
        <f t="shared" si="308"/>
        <v>1990</v>
      </c>
      <c r="L9856" s="1" t="str">
        <f t="shared" si="307"/>
        <v/>
      </c>
    </row>
    <row r="9857" spans="1:12" ht="13.8" customHeight="1" x14ac:dyDescent="0.3">
      <c r="A9857" t="s">
        <v>157</v>
      </c>
      <c r="B9857">
        <v>2008</v>
      </c>
      <c r="C9857" s="10">
        <v>750</v>
      </c>
      <c r="D9857">
        <v>412</v>
      </c>
      <c r="E9857">
        <v>337</v>
      </c>
      <c r="F9857">
        <v>0</v>
      </c>
      <c r="G9857">
        <v>0</v>
      </c>
      <c r="H9857">
        <v>0</v>
      </c>
      <c r="I9857">
        <v>1.21</v>
      </c>
      <c r="J9857" s="10">
        <v>12</v>
      </c>
      <c r="K9857" s="13">
        <f t="shared" si="308"/>
        <v>1990</v>
      </c>
      <c r="L9857" s="1" t="str">
        <f t="shared" si="307"/>
        <v/>
      </c>
    </row>
    <row r="9858" spans="1:12" ht="13.8" customHeight="1" x14ac:dyDescent="0.3">
      <c r="A9858" t="s">
        <v>157</v>
      </c>
      <c r="B9858">
        <v>2009</v>
      </c>
      <c r="C9858" s="10">
        <v>498</v>
      </c>
      <c r="D9858">
        <v>223</v>
      </c>
      <c r="E9858">
        <v>275</v>
      </c>
      <c r="F9858">
        <v>0</v>
      </c>
      <c r="G9858">
        <v>0</v>
      </c>
      <c r="H9858">
        <v>0</v>
      </c>
      <c r="I9858">
        <v>0.8</v>
      </c>
      <c r="J9858" s="10">
        <v>2</v>
      </c>
      <c r="K9858" s="13">
        <f t="shared" si="308"/>
        <v>1990</v>
      </c>
      <c r="L9858" s="1" t="str">
        <f t="shared" ref="L9858:L9921" si="309">IF(AND(B9858&gt;2011),1,"")</f>
        <v/>
      </c>
    </row>
    <row r="9859" spans="1:12" ht="13.8" customHeight="1" x14ac:dyDescent="0.3">
      <c r="A9859" t="s">
        <v>157</v>
      </c>
      <c r="B9859">
        <v>2010</v>
      </c>
      <c r="C9859" s="10">
        <v>704</v>
      </c>
      <c r="D9859">
        <v>443</v>
      </c>
      <c r="E9859">
        <v>261</v>
      </c>
      <c r="F9859">
        <v>0</v>
      </c>
      <c r="G9859">
        <v>0</v>
      </c>
      <c r="H9859">
        <v>0</v>
      </c>
      <c r="I9859">
        <v>1.1299999999999999</v>
      </c>
      <c r="J9859" s="10">
        <v>2</v>
      </c>
      <c r="K9859" s="13">
        <f t="shared" si="308"/>
        <v>1990</v>
      </c>
      <c r="L9859" s="1" t="str">
        <f t="shared" si="309"/>
        <v/>
      </c>
    </row>
    <row r="9860" spans="1:12" ht="13.8" customHeight="1" x14ac:dyDescent="0.3">
      <c r="A9860" t="s">
        <v>157</v>
      </c>
      <c r="B9860">
        <v>2011</v>
      </c>
      <c r="C9860" s="10">
        <v>701</v>
      </c>
      <c r="D9860">
        <v>457</v>
      </c>
      <c r="E9860">
        <v>244</v>
      </c>
      <c r="F9860">
        <v>0</v>
      </c>
      <c r="G9860">
        <v>0</v>
      </c>
      <c r="H9860">
        <v>0</v>
      </c>
      <c r="I9860">
        <v>1.1299999999999999</v>
      </c>
      <c r="J9860" s="10">
        <v>9</v>
      </c>
      <c r="K9860" s="13">
        <f t="shared" si="308"/>
        <v>1990</v>
      </c>
      <c r="L9860" s="1" t="str">
        <f t="shared" si="309"/>
        <v/>
      </c>
    </row>
    <row r="9861" spans="1:12" ht="13.8" customHeight="1" x14ac:dyDescent="0.3">
      <c r="A9861" t="s">
        <v>157</v>
      </c>
      <c r="B9861">
        <v>2012</v>
      </c>
      <c r="C9861" s="10">
        <v>637</v>
      </c>
      <c r="D9861">
        <v>411</v>
      </c>
      <c r="E9861">
        <v>226</v>
      </c>
      <c r="F9861">
        <v>0</v>
      </c>
      <c r="G9861">
        <v>0</v>
      </c>
      <c r="H9861">
        <v>0</v>
      </c>
      <c r="I9861">
        <v>1.02</v>
      </c>
      <c r="J9861" s="10">
        <v>10</v>
      </c>
      <c r="K9861" s="13">
        <f t="shared" si="308"/>
        <v>1990</v>
      </c>
      <c r="L9861" s="1">
        <f t="shared" si="309"/>
        <v>1</v>
      </c>
    </row>
    <row r="9862" spans="1:12" ht="13.8" customHeight="1" x14ac:dyDescent="0.3">
      <c r="A9862" t="s">
        <v>157</v>
      </c>
      <c r="B9862">
        <v>2013</v>
      </c>
      <c r="C9862" s="10">
        <v>613</v>
      </c>
      <c r="D9862">
        <v>397</v>
      </c>
      <c r="E9862">
        <v>217</v>
      </c>
      <c r="F9862">
        <v>0</v>
      </c>
      <c r="G9862">
        <v>0</v>
      </c>
      <c r="H9862">
        <v>0</v>
      </c>
      <c r="I9862">
        <v>0.98</v>
      </c>
      <c r="J9862" s="10">
        <v>11</v>
      </c>
      <c r="K9862" s="13">
        <f t="shared" si="308"/>
        <v>1990</v>
      </c>
      <c r="L9862" s="1">
        <f t="shared" si="309"/>
        <v>1</v>
      </c>
    </row>
    <row r="9863" spans="1:12" ht="13.8" customHeight="1" x14ac:dyDescent="0.3">
      <c r="A9863" t="s">
        <v>157</v>
      </c>
      <c r="B9863">
        <v>2014</v>
      </c>
      <c r="C9863" s="10">
        <v>603</v>
      </c>
      <c r="D9863">
        <v>387</v>
      </c>
      <c r="E9863">
        <v>216</v>
      </c>
      <c r="F9863">
        <v>0</v>
      </c>
      <c r="G9863">
        <v>0</v>
      </c>
      <c r="H9863">
        <v>0</v>
      </c>
      <c r="I9863">
        <v>0.96</v>
      </c>
      <c r="J9863" s="10">
        <v>15</v>
      </c>
      <c r="K9863" s="13">
        <f t="shared" si="308"/>
        <v>1990</v>
      </c>
      <c r="L9863" s="1">
        <f t="shared" si="309"/>
        <v>1</v>
      </c>
    </row>
    <row r="9864" spans="1:12" ht="13.8" customHeight="1" x14ac:dyDescent="0.3">
      <c r="A9864" t="s">
        <v>158</v>
      </c>
      <c r="B9864">
        <v>1962</v>
      </c>
      <c r="C9864" s="10">
        <v>1</v>
      </c>
      <c r="D9864">
        <v>0</v>
      </c>
      <c r="E9864">
        <v>1</v>
      </c>
      <c r="F9864">
        <v>0</v>
      </c>
      <c r="G9864">
        <v>0</v>
      </c>
      <c r="H9864">
        <v>0</v>
      </c>
      <c r="I9864">
        <v>7.0000000000000007E-2</v>
      </c>
      <c r="J9864" s="10">
        <v>0</v>
      </c>
      <c r="K9864" s="13">
        <f t="shared" ref="K9864:K9927" si="310">IF(B9864&lt;1990,IF(B9864&lt;1959,1958,1989),1990)</f>
        <v>1989</v>
      </c>
      <c r="L9864" s="1" t="str">
        <f t="shared" si="309"/>
        <v/>
      </c>
    </row>
    <row r="9865" spans="1:12" ht="13.8" customHeight="1" x14ac:dyDescent="0.3">
      <c r="A9865" t="s">
        <v>158</v>
      </c>
      <c r="B9865">
        <v>1963</v>
      </c>
      <c r="C9865" s="10">
        <v>1</v>
      </c>
      <c r="D9865">
        <v>0</v>
      </c>
      <c r="E9865">
        <v>1</v>
      </c>
      <c r="F9865">
        <v>0</v>
      </c>
      <c r="G9865">
        <v>0</v>
      </c>
      <c r="H9865">
        <v>0</v>
      </c>
      <c r="I9865">
        <v>7.0000000000000007E-2</v>
      </c>
      <c r="J9865" s="10">
        <v>0</v>
      </c>
      <c r="K9865" s="13">
        <f t="shared" si="310"/>
        <v>1989</v>
      </c>
      <c r="L9865" s="1" t="str">
        <f t="shared" si="309"/>
        <v/>
      </c>
    </row>
    <row r="9866" spans="1:12" ht="13.8" customHeight="1" x14ac:dyDescent="0.3">
      <c r="A9866" t="s">
        <v>158</v>
      </c>
      <c r="B9866">
        <v>1964</v>
      </c>
      <c r="C9866" s="10">
        <v>2</v>
      </c>
      <c r="D9866">
        <v>0</v>
      </c>
      <c r="E9866">
        <v>2</v>
      </c>
      <c r="F9866">
        <v>0</v>
      </c>
      <c r="G9866">
        <v>0</v>
      </c>
      <c r="H9866">
        <v>0</v>
      </c>
      <c r="I9866">
        <v>0.14000000000000001</v>
      </c>
      <c r="J9866" s="10">
        <v>0</v>
      </c>
      <c r="K9866" s="13">
        <f t="shared" si="310"/>
        <v>1989</v>
      </c>
      <c r="L9866" s="1" t="str">
        <f t="shared" si="309"/>
        <v/>
      </c>
    </row>
    <row r="9867" spans="1:12" ht="13.8" customHeight="1" x14ac:dyDescent="0.3">
      <c r="A9867" t="s">
        <v>158</v>
      </c>
      <c r="B9867">
        <v>1965</v>
      </c>
      <c r="C9867" s="10">
        <v>1</v>
      </c>
      <c r="D9867">
        <v>0</v>
      </c>
      <c r="E9867">
        <v>1</v>
      </c>
      <c r="F9867">
        <v>0</v>
      </c>
      <c r="G9867">
        <v>0</v>
      </c>
      <c r="H9867">
        <v>0</v>
      </c>
      <c r="I9867">
        <v>7.0000000000000007E-2</v>
      </c>
      <c r="J9867" s="10">
        <v>0</v>
      </c>
      <c r="K9867" s="13">
        <f t="shared" si="310"/>
        <v>1989</v>
      </c>
      <c r="L9867" s="1" t="str">
        <f t="shared" si="309"/>
        <v/>
      </c>
    </row>
    <row r="9868" spans="1:12" ht="13.8" customHeight="1" x14ac:dyDescent="0.3">
      <c r="A9868" t="s">
        <v>158</v>
      </c>
      <c r="B9868">
        <v>1966</v>
      </c>
      <c r="C9868" s="10">
        <v>2</v>
      </c>
      <c r="D9868">
        <v>0</v>
      </c>
      <c r="E9868">
        <v>2</v>
      </c>
      <c r="F9868">
        <v>0</v>
      </c>
      <c r="G9868">
        <v>0</v>
      </c>
      <c r="H9868">
        <v>0</v>
      </c>
      <c r="I9868">
        <v>0.14000000000000001</v>
      </c>
      <c r="J9868" s="10">
        <v>0</v>
      </c>
      <c r="K9868" s="13">
        <f t="shared" si="310"/>
        <v>1989</v>
      </c>
      <c r="L9868" s="1" t="str">
        <f t="shared" si="309"/>
        <v/>
      </c>
    </row>
    <row r="9869" spans="1:12" ht="13.8" customHeight="1" x14ac:dyDescent="0.3">
      <c r="A9869" t="s">
        <v>158</v>
      </c>
      <c r="B9869">
        <v>1967</v>
      </c>
      <c r="C9869" s="10">
        <v>2</v>
      </c>
      <c r="D9869">
        <v>0</v>
      </c>
      <c r="E9869">
        <v>2</v>
      </c>
      <c r="F9869">
        <v>0</v>
      </c>
      <c r="G9869">
        <v>0</v>
      </c>
      <c r="H9869">
        <v>0</v>
      </c>
      <c r="I9869">
        <v>0.14000000000000001</v>
      </c>
      <c r="J9869" s="10">
        <v>0</v>
      </c>
      <c r="K9869" s="13">
        <f t="shared" si="310"/>
        <v>1989</v>
      </c>
      <c r="L9869" s="1" t="str">
        <f t="shared" si="309"/>
        <v/>
      </c>
    </row>
    <row r="9870" spans="1:12" ht="13.8" customHeight="1" x14ac:dyDescent="0.3">
      <c r="A9870" t="s">
        <v>158</v>
      </c>
      <c r="B9870">
        <v>1968</v>
      </c>
      <c r="C9870" s="10">
        <v>2</v>
      </c>
      <c r="D9870">
        <v>0</v>
      </c>
      <c r="E9870">
        <v>2</v>
      </c>
      <c r="F9870">
        <v>0</v>
      </c>
      <c r="G9870">
        <v>0</v>
      </c>
      <c r="H9870">
        <v>0</v>
      </c>
      <c r="I9870">
        <v>0.14000000000000001</v>
      </c>
      <c r="J9870" s="10">
        <v>0</v>
      </c>
      <c r="K9870" s="13">
        <f t="shared" si="310"/>
        <v>1989</v>
      </c>
      <c r="L9870" s="1" t="str">
        <f t="shared" si="309"/>
        <v/>
      </c>
    </row>
    <row r="9871" spans="1:12" ht="13.8" customHeight="1" x14ac:dyDescent="0.3">
      <c r="A9871" t="s">
        <v>158</v>
      </c>
      <c r="B9871">
        <v>1969</v>
      </c>
      <c r="C9871" s="10">
        <v>2</v>
      </c>
      <c r="D9871">
        <v>0</v>
      </c>
      <c r="E9871">
        <v>2</v>
      </c>
      <c r="F9871">
        <v>0</v>
      </c>
      <c r="G9871">
        <v>0</v>
      </c>
      <c r="H9871">
        <v>0</v>
      </c>
      <c r="I9871">
        <v>0.14000000000000001</v>
      </c>
      <c r="J9871" s="10">
        <v>0</v>
      </c>
      <c r="K9871" s="13">
        <f t="shared" si="310"/>
        <v>1989</v>
      </c>
      <c r="L9871" s="1" t="str">
        <f t="shared" si="309"/>
        <v/>
      </c>
    </row>
    <row r="9872" spans="1:12" ht="13.8" customHeight="1" x14ac:dyDescent="0.3">
      <c r="A9872" t="s">
        <v>158</v>
      </c>
      <c r="B9872">
        <v>1970</v>
      </c>
      <c r="C9872" s="10">
        <v>4</v>
      </c>
      <c r="D9872">
        <v>0</v>
      </c>
      <c r="E9872">
        <v>4</v>
      </c>
      <c r="F9872">
        <v>0</v>
      </c>
      <c r="G9872">
        <v>0</v>
      </c>
      <c r="H9872">
        <v>0</v>
      </c>
      <c r="I9872">
        <v>0.36</v>
      </c>
      <c r="J9872" s="10">
        <v>1</v>
      </c>
      <c r="K9872" s="13">
        <f t="shared" si="310"/>
        <v>1989</v>
      </c>
      <c r="L9872" s="1" t="str">
        <f t="shared" si="309"/>
        <v/>
      </c>
    </row>
    <row r="9873" spans="1:12" ht="13.8" customHeight="1" x14ac:dyDescent="0.3">
      <c r="A9873" t="s">
        <v>158</v>
      </c>
      <c r="B9873">
        <v>1971</v>
      </c>
      <c r="C9873" s="10">
        <v>4</v>
      </c>
      <c r="D9873">
        <v>0</v>
      </c>
      <c r="E9873">
        <v>4</v>
      </c>
      <c r="F9873">
        <v>0</v>
      </c>
      <c r="G9873">
        <v>0</v>
      </c>
      <c r="H9873">
        <v>0</v>
      </c>
      <c r="I9873">
        <v>0.36</v>
      </c>
      <c r="J9873" s="10">
        <v>1</v>
      </c>
      <c r="K9873" s="13">
        <f t="shared" si="310"/>
        <v>1989</v>
      </c>
      <c r="L9873" s="1" t="str">
        <f t="shared" si="309"/>
        <v/>
      </c>
    </row>
    <row r="9874" spans="1:12" ht="13.8" customHeight="1" x14ac:dyDescent="0.3">
      <c r="A9874" t="s">
        <v>158</v>
      </c>
      <c r="B9874">
        <v>1972</v>
      </c>
      <c r="C9874" s="10">
        <v>4</v>
      </c>
      <c r="D9874">
        <v>0</v>
      </c>
      <c r="E9874">
        <v>4</v>
      </c>
      <c r="F9874">
        <v>0</v>
      </c>
      <c r="G9874">
        <v>0</v>
      </c>
      <c r="H9874">
        <v>0</v>
      </c>
      <c r="I9874">
        <v>0.36</v>
      </c>
      <c r="J9874" s="10">
        <v>1</v>
      </c>
      <c r="K9874" s="13">
        <f t="shared" si="310"/>
        <v>1989</v>
      </c>
      <c r="L9874" s="1" t="str">
        <f t="shared" si="309"/>
        <v/>
      </c>
    </row>
    <row r="9875" spans="1:12" ht="13.8" customHeight="1" x14ac:dyDescent="0.3">
      <c r="A9875" t="s">
        <v>158</v>
      </c>
      <c r="B9875">
        <v>1973</v>
      </c>
      <c r="C9875" s="10">
        <v>4</v>
      </c>
      <c r="D9875">
        <v>0</v>
      </c>
      <c r="E9875">
        <v>4</v>
      </c>
      <c r="F9875">
        <v>0</v>
      </c>
      <c r="G9875">
        <v>0</v>
      </c>
      <c r="H9875">
        <v>0</v>
      </c>
      <c r="I9875">
        <v>0.36</v>
      </c>
      <c r="J9875" s="10">
        <v>1</v>
      </c>
      <c r="K9875" s="13">
        <f t="shared" si="310"/>
        <v>1989</v>
      </c>
      <c r="L9875" s="1" t="str">
        <f t="shared" si="309"/>
        <v/>
      </c>
    </row>
    <row r="9876" spans="1:12" ht="13.8" customHeight="1" x14ac:dyDescent="0.3">
      <c r="A9876" t="s">
        <v>158</v>
      </c>
      <c r="B9876">
        <v>1974</v>
      </c>
      <c r="C9876" s="10">
        <v>4</v>
      </c>
      <c r="D9876">
        <v>0</v>
      </c>
      <c r="E9876">
        <v>4</v>
      </c>
      <c r="F9876">
        <v>0</v>
      </c>
      <c r="G9876">
        <v>0</v>
      </c>
      <c r="H9876">
        <v>0</v>
      </c>
      <c r="I9876">
        <v>0.36</v>
      </c>
      <c r="J9876" s="10">
        <v>1</v>
      </c>
      <c r="K9876" s="13">
        <f t="shared" si="310"/>
        <v>1989</v>
      </c>
      <c r="L9876" s="1" t="str">
        <f t="shared" si="309"/>
        <v/>
      </c>
    </row>
    <row r="9877" spans="1:12" ht="13.8" customHeight="1" x14ac:dyDescent="0.3">
      <c r="A9877" t="s">
        <v>158</v>
      </c>
      <c r="B9877">
        <v>1975</v>
      </c>
      <c r="C9877" s="10">
        <v>3</v>
      </c>
      <c r="D9877">
        <v>0</v>
      </c>
      <c r="E9877">
        <v>3</v>
      </c>
      <c r="F9877">
        <v>0</v>
      </c>
      <c r="G9877">
        <v>0</v>
      </c>
      <c r="H9877">
        <v>0</v>
      </c>
      <c r="I9877">
        <v>0.28000000000000003</v>
      </c>
      <c r="J9877" s="10">
        <v>1</v>
      </c>
      <c r="K9877" s="13">
        <f t="shared" si="310"/>
        <v>1989</v>
      </c>
      <c r="L9877" s="1" t="str">
        <f t="shared" si="309"/>
        <v/>
      </c>
    </row>
    <row r="9878" spans="1:12" ht="13.8" customHeight="1" x14ac:dyDescent="0.3">
      <c r="A9878" t="s">
        <v>158</v>
      </c>
      <c r="B9878">
        <v>1976</v>
      </c>
      <c r="C9878" s="10">
        <v>3</v>
      </c>
      <c r="D9878">
        <v>0</v>
      </c>
      <c r="E9878">
        <v>3</v>
      </c>
      <c r="F9878">
        <v>0</v>
      </c>
      <c r="G9878">
        <v>0</v>
      </c>
      <c r="H9878">
        <v>0</v>
      </c>
      <c r="I9878">
        <v>0.21</v>
      </c>
      <c r="J9878" s="10">
        <v>1</v>
      </c>
      <c r="K9878" s="13">
        <f t="shared" si="310"/>
        <v>1989</v>
      </c>
      <c r="L9878" s="1" t="str">
        <f t="shared" si="309"/>
        <v/>
      </c>
    </row>
    <row r="9879" spans="1:12" ht="13.8" customHeight="1" x14ac:dyDescent="0.3">
      <c r="A9879" t="s">
        <v>158</v>
      </c>
      <c r="B9879">
        <v>1977</v>
      </c>
      <c r="C9879" s="10">
        <v>7</v>
      </c>
      <c r="D9879">
        <v>0</v>
      </c>
      <c r="E9879">
        <v>7</v>
      </c>
      <c r="F9879">
        <v>0</v>
      </c>
      <c r="G9879">
        <v>0</v>
      </c>
      <c r="H9879">
        <v>0</v>
      </c>
      <c r="I9879">
        <v>0.56000000000000005</v>
      </c>
      <c r="J9879" s="10">
        <v>1</v>
      </c>
      <c r="K9879" s="13">
        <f t="shared" si="310"/>
        <v>1989</v>
      </c>
      <c r="L9879" s="1" t="str">
        <f t="shared" si="309"/>
        <v/>
      </c>
    </row>
    <row r="9880" spans="1:12" ht="13.8" customHeight="1" x14ac:dyDescent="0.3">
      <c r="A9880" t="s">
        <v>158</v>
      </c>
      <c r="B9880">
        <v>1978</v>
      </c>
      <c r="C9880" s="10">
        <v>7</v>
      </c>
      <c r="D9880">
        <v>0</v>
      </c>
      <c r="E9880">
        <v>7</v>
      </c>
      <c r="F9880">
        <v>0</v>
      </c>
      <c r="G9880">
        <v>0</v>
      </c>
      <c r="H9880">
        <v>0</v>
      </c>
      <c r="I9880">
        <v>0.56000000000000005</v>
      </c>
      <c r="J9880" s="10">
        <v>1</v>
      </c>
      <c r="K9880" s="13">
        <f t="shared" si="310"/>
        <v>1989</v>
      </c>
      <c r="L9880" s="1" t="str">
        <f t="shared" si="309"/>
        <v/>
      </c>
    </row>
    <row r="9881" spans="1:12" ht="13.8" customHeight="1" x14ac:dyDescent="0.3">
      <c r="A9881" t="s">
        <v>158</v>
      </c>
      <c r="B9881">
        <v>1979</v>
      </c>
      <c r="C9881" s="10">
        <v>7</v>
      </c>
      <c r="D9881">
        <v>0</v>
      </c>
      <c r="E9881">
        <v>7</v>
      </c>
      <c r="F9881">
        <v>0</v>
      </c>
      <c r="G9881">
        <v>0</v>
      </c>
      <c r="H9881">
        <v>0</v>
      </c>
      <c r="I9881">
        <v>0.56000000000000005</v>
      </c>
      <c r="J9881" s="10">
        <v>1</v>
      </c>
      <c r="K9881" s="13">
        <f t="shared" si="310"/>
        <v>1989</v>
      </c>
      <c r="L9881" s="1" t="str">
        <f t="shared" si="309"/>
        <v/>
      </c>
    </row>
    <row r="9882" spans="1:12" ht="13.8" customHeight="1" x14ac:dyDescent="0.3">
      <c r="A9882" t="s">
        <v>158</v>
      </c>
      <c r="B9882">
        <v>1980</v>
      </c>
      <c r="C9882" s="10">
        <v>4</v>
      </c>
      <c r="D9882">
        <v>0</v>
      </c>
      <c r="E9882">
        <v>4</v>
      </c>
      <c r="F9882">
        <v>0</v>
      </c>
      <c r="G9882">
        <v>0</v>
      </c>
      <c r="H9882">
        <v>0</v>
      </c>
      <c r="I9882">
        <v>0.35</v>
      </c>
      <c r="J9882" s="10">
        <v>1</v>
      </c>
      <c r="K9882" s="13">
        <f t="shared" si="310"/>
        <v>1989</v>
      </c>
      <c r="L9882" s="1" t="str">
        <f t="shared" si="309"/>
        <v/>
      </c>
    </row>
    <row r="9883" spans="1:12" ht="13.8" customHeight="1" x14ac:dyDescent="0.3">
      <c r="A9883" t="s">
        <v>158</v>
      </c>
      <c r="B9883">
        <v>1981</v>
      </c>
      <c r="C9883" s="10">
        <v>5</v>
      </c>
      <c r="D9883">
        <v>0</v>
      </c>
      <c r="E9883">
        <v>5</v>
      </c>
      <c r="F9883">
        <v>0</v>
      </c>
      <c r="G9883">
        <v>0</v>
      </c>
      <c r="H9883">
        <v>0</v>
      </c>
      <c r="I9883">
        <v>0.42</v>
      </c>
      <c r="J9883" s="10">
        <v>1</v>
      </c>
      <c r="K9883" s="13">
        <f t="shared" si="310"/>
        <v>1989</v>
      </c>
      <c r="L9883" s="1" t="str">
        <f t="shared" si="309"/>
        <v/>
      </c>
    </row>
    <row r="9884" spans="1:12" ht="13.8" customHeight="1" x14ac:dyDescent="0.3">
      <c r="A9884" t="s">
        <v>158</v>
      </c>
      <c r="B9884">
        <v>1982</v>
      </c>
      <c r="C9884" s="10">
        <v>5</v>
      </c>
      <c r="D9884">
        <v>0</v>
      </c>
      <c r="E9884">
        <v>5</v>
      </c>
      <c r="F9884">
        <v>0</v>
      </c>
      <c r="G9884">
        <v>0</v>
      </c>
      <c r="H9884">
        <v>0</v>
      </c>
      <c r="I9884">
        <v>0.43</v>
      </c>
      <c r="J9884" s="10">
        <v>1</v>
      </c>
      <c r="K9884" s="13">
        <f t="shared" si="310"/>
        <v>1989</v>
      </c>
      <c r="L9884" s="1" t="str">
        <f t="shared" si="309"/>
        <v/>
      </c>
    </row>
    <row r="9885" spans="1:12" ht="13.8" customHeight="1" x14ac:dyDescent="0.3">
      <c r="A9885" t="s">
        <v>158</v>
      </c>
      <c r="B9885">
        <v>1983</v>
      </c>
      <c r="C9885" s="10">
        <v>6</v>
      </c>
      <c r="D9885">
        <v>0</v>
      </c>
      <c r="E9885">
        <v>6</v>
      </c>
      <c r="F9885">
        <v>0</v>
      </c>
      <c r="G9885">
        <v>0</v>
      </c>
      <c r="H9885">
        <v>0</v>
      </c>
      <c r="I9885">
        <v>0.51</v>
      </c>
      <c r="J9885" s="10">
        <v>1</v>
      </c>
      <c r="K9885" s="13">
        <f t="shared" si="310"/>
        <v>1989</v>
      </c>
      <c r="L9885" s="1" t="str">
        <f t="shared" si="309"/>
        <v/>
      </c>
    </row>
    <row r="9886" spans="1:12" ht="13.8" customHeight="1" x14ac:dyDescent="0.3">
      <c r="A9886" t="s">
        <v>158</v>
      </c>
      <c r="B9886">
        <v>1984</v>
      </c>
      <c r="C9886" s="10">
        <v>6</v>
      </c>
      <c r="D9886">
        <v>0</v>
      </c>
      <c r="E9886">
        <v>6</v>
      </c>
      <c r="F9886">
        <v>0</v>
      </c>
      <c r="G9886">
        <v>0</v>
      </c>
      <c r="H9886">
        <v>0</v>
      </c>
      <c r="I9886">
        <v>0.51</v>
      </c>
      <c r="J9886" s="10">
        <v>1</v>
      </c>
      <c r="K9886" s="13">
        <f t="shared" si="310"/>
        <v>1989</v>
      </c>
      <c r="L9886" s="1" t="str">
        <f t="shared" si="309"/>
        <v/>
      </c>
    </row>
    <row r="9887" spans="1:12" ht="13.8" customHeight="1" x14ac:dyDescent="0.3">
      <c r="A9887" t="s">
        <v>158</v>
      </c>
      <c r="B9887">
        <v>1985</v>
      </c>
      <c r="C9887" s="10">
        <v>7</v>
      </c>
      <c r="D9887">
        <v>0</v>
      </c>
      <c r="E9887">
        <v>7</v>
      </c>
      <c r="F9887">
        <v>0</v>
      </c>
      <c r="G9887">
        <v>0</v>
      </c>
      <c r="H9887">
        <v>0</v>
      </c>
      <c r="I9887">
        <v>0.59</v>
      </c>
      <c r="J9887" s="10">
        <v>1</v>
      </c>
      <c r="K9887" s="13">
        <f t="shared" si="310"/>
        <v>1989</v>
      </c>
      <c r="L9887" s="1" t="str">
        <f t="shared" si="309"/>
        <v/>
      </c>
    </row>
    <row r="9888" spans="1:12" ht="13.8" customHeight="1" x14ac:dyDescent="0.3">
      <c r="A9888" t="s">
        <v>158</v>
      </c>
      <c r="B9888">
        <v>1986</v>
      </c>
      <c r="C9888" s="10">
        <v>8</v>
      </c>
      <c r="D9888">
        <v>0</v>
      </c>
      <c r="E9888">
        <v>8</v>
      </c>
      <c r="F9888">
        <v>0</v>
      </c>
      <c r="G9888">
        <v>0</v>
      </c>
      <c r="H9888">
        <v>0</v>
      </c>
      <c r="I9888">
        <v>0.67</v>
      </c>
      <c r="J9888" s="10">
        <v>1</v>
      </c>
      <c r="K9888" s="13">
        <f t="shared" si="310"/>
        <v>1989</v>
      </c>
      <c r="L9888" s="1" t="str">
        <f t="shared" si="309"/>
        <v/>
      </c>
    </row>
    <row r="9889" spans="1:12" ht="13.8" customHeight="1" x14ac:dyDescent="0.3">
      <c r="A9889" t="s">
        <v>158</v>
      </c>
      <c r="B9889">
        <v>1987</v>
      </c>
      <c r="C9889" s="10">
        <v>8</v>
      </c>
      <c r="D9889">
        <v>0</v>
      </c>
      <c r="E9889">
        <v>8</v>
      </c>
      <c r="F9889">
        <v>0</v>
      </c>
      <c r="G9889">
        <v>0</v>
      </c>
      <c r="H9889">
        <v>0</v>
      </c>
      <c r="I9889">
        <v>0.68</v>
      </c>
      <c r="J9889" s="10">
        <v>1</v>
      </c>
      <c r="K9889" s="13">
        <f t="shared" si="310"/>
        <v>1989</v>
      </c>
      <c r="L9889" s="1" t="str">
        <f t="shared" si="309"/>
        <v/>
      </c>
    </row>
    <row r="9890" spans="1:12" ht="13.8" customHeight="1" x14ac:dyDescent="0.3">
      <c r="A9890" t="s">
        <v>158</v>
      </c>
      <c r="B9890">
        <v>1988</v>
      </c>
      <c r="C9890" s="10">
        <v>8</v>
      </c>
      <c r="D9890">
        <v>0</v>
      </c>
      <c r="E9890">
        <v>8</v>
      </c>
      <c r="F9890">
        <v>0</v>
      </c>
      <c r="G9890">
        <v>0</v>
      </c>
      <c r="H9890">
        <v>0</v>
      </c>
      <c r="I9890">
        <v>0.77</v>
      </c>
      <c r="J9890" s="10">
        <v>1</v>
      </c>
      <c r="K9890" s="13">
        <f t="shared" si="310"/>
        <v>1989</v>
      </c>
      <c r="L9890" s="1" t="str">
        <f t="shared" si="309"/>
        <v/>
      </c>
    </row>
    <row r="9891" spans="1:12" ht="13.8" customHeight="1" x14ac:dyDescent="0.3">
      <c r="A9891" t="s">
        <v>158</v>
      </c>
      <c r="B9891">
        <v>1989</v>
      </c>
      <c r="C9891" s="10">
        <v>8</v>
      </c>
      <c r="D9891">
        <v>0</v>
      </c>
      <c r="E9891">
        <v>8</v>
      </c>
      <c r="F9891">
        <v>0</v>
      </c>
      <c r="G9891">
        <v>0</v>
      </c>
      <c r="H9891">
        <v>0</v>
      </c>
      <c r="I9891">
        <v>0.78</v>
      </c>
      <c r="J9891" s="10">
        <v>1</v>
      </c>
      <c r="K9891" s="13">
        <f t="shared" si="310"/>
        <v>1989</v>
      </c>
      <c r="L9891" s="1" t="str">
        <f t="shared" si="309"/>
        <v/>
      </c>
    </row>
    <row r="9892" spans="1:12" ht="13.8" customHeight="1" x14ac:dyDescent="0.3">
      <c r="A9892" t="s">
        <v>158</v>
      </c>
      <c r="B9892">
        <v>1990</v>
      </c>
      <c r="C9892" s="10">
        <v>8</v>
      </c>
      <c r="D9892">
        <v>0</v>
      </c>
      <c r="E9892">
        <v>8</v>
      </c>
      <c r="F9892">
        <v>0</v>
      </c>
      <c r="G9892">
        <v>0</v>
      </c>
      <c r="H9892">
        <v>0</v>
      </c>
      <c r="I9892">
        <v>0.78</v>
      </c>
      <c r="J9892" s="10">
        <v>1</v>
      </c>
      <c r="K9892" s="13">
        <f t="shared" si="310"/>
        <v>1990</v>
      </c>
      <c r="L9892" s="1" t="str">
        <f t="shared" si="309"/>
        <v/>
      </c>
    </row>
    <row r="9893" spans="1:12" ht="13.8" customHeight="1" x14ac:dyDescent="0.3">
      <c r="A9893" t="s">
        <v>158</v>
      </c>
      <c r="B9893">
        <v>1991</v>
      </c>
      <c r="C9893" s="10">
        <v>8</v>
      </c>
      <c r="D9893">
        <v>0</v>
      </c>
      <c r="E9893">
        <v>8</v>
      </c>
      <c r="F9893">
        <v>0</v>
      </c>
      <c r="G9893">
        <v>0</v>
      </c>
      <c r="H9893">
        <v>0</v>
      </c>
      <c r="I9893">
        <v>0.7</v>
      </c>
      <c r="J9893" s="10">
        <v>1</v>
      </c>
      <c r="K9893" s="13">
        <f t="shared" si="310"/>
        <v>1990</v>
      </c>
      <c r="L9893" s="1" t="str">
        <f t="shared" si="309"/>
        <v/>
      </c>
    </row>
    <row r="9894" spans="1:12" ht="13.8" customHeight="1" x14ac:dyDescent="0.3">
      <c r="A9894" t="s">
        <v>158</v>
      </c>
      <c r="B9894">
        <v>1992</v>
      </c>
      <c r="C9894" s="10">
        <v>8</v>
      </c>
      <c r="D9894">
        <v>0</v>
      </c>
      <c r="E9894">
        <v>8</v>
      </c>
      <c r="F9894">
        <v>0</v>
      </c>
      <c r="G9894">
        <v>0</v>
      </c>
      <c r="H9894">
        <v>0</v>
      </c>
      <c r="I9894">
        <v>0.77</v>
      </c>
      <c r="J9894" s="10">
        <v>1</v>
      </c>
      <c r="K9894" s="13">
        <f t="shared" si="310"/>
        <v>1990</v>
      </c>
      <c r="L9894" s="1" t="str">
        <f t="shared" si="309"/>
        <v/>
      </c>
    </row>
    <row r="9895" spans="1:12" ht="13.8" customHeight="1" x14ac:dyDescent="0.3">
      <c r="A9895" t="s">
        <v>158</v>
      </c>
      <c r="B9895">
        <v>1993</v>
      </c>
      <c r="C9895" s="10">
        <v>8</v>
      </c>
      <c r="D9895">
        <v>0</v>
      </c>
      <c r="E9895">
        <v>8</v>
      </c>
      <c r="F9895">
        <v>0</v>
      </c>
      <c r="G9895">
        <v>0</v>
      </c>
      <c r="H9895">
        <v>0</v>
      </c>
      <c r="I9895">
        <v>0.77</v>
      </c>
      <c r="J9895" s="10">
        <v>1</v>
      </c>
      <c r="K9895" s="13">
        <f t="shared" si="310"/>
        <v>1990</v>
      </c>
      <c r="L9895" s="1" t="str">
        <f t="shared" si="309"/>
        <v/>
      </c>
    </row>
    <row r="9896" spans="1:12" ht="13.8" customHeight="1" x14ac:dyDescent="0.3">
      <c r="A9896" t="s">
        <v>158</v>
      </c>
      <c r="B9896">
        <v>1994</v>
      </c>
      <c r="C9896" s="10">
        <v>9</v>
      </c>
      <c r="D9896">
        <v>0</v>
      </c>
      <c r="E9896">
        <v>9</v>
      </c>
      <c r="F9896">
        <v>0</v>
      </c>
      <c r="G9896">
        <v>0</v>
      </c>
      <c r="H9896">
        <v>0</v>
      </c>
      <c r="I9896">
        <v>0.86</v>
      </c>
      <c r="J9896" s="10">
        <v>1</v>
      </c>
      <c r="K9896" s="13">
        <f t="shared" si="310"/>
        <v>1990</v>
      </c>
      <c r="L9896" s="1" t="str">
        <f t="shared" si="309"/>
        <v/>
      </c>
    </row>
    <row r="9897" spans="1:12" ht="13.8" customHeight="1" x14ac:dyDescent="0.3">
      <c r="A9897" t="s">
        <v>158</v>
      </c>
      <c r="B9897">
        <v>1995</v>
      </c>
      <c r="C9897" s="10">
        <v>9</v>
      </c>
      <c r="D9897">
        <v>0</v>
      </c>
      <c r="E9897">
        <v>9</v>
      </c>
      <c r="F9897">
        <v>0</v>
      </c>
      <c r="G9897">
        <v>0</v>
      </c>
      <c r="H9897">
        <v>0</v>
      </c>
      <c r="I9897">
        <v>0.9</v>
      </c>
      <c r="J9897" s="10">
        <v>2</v>
      </c>
      <c r="K9897" s="13">
        <f t="shared" si="310"/>
        <v>1990</v>
      </c>
      <c r="L9897" s="1" t="str">
        <f t="shared" si="309"/>
        <v/>
      </c>
    </row>
    <row r="9898" spans="1:12" ht="13.8" customHeight="1" x14ac:dyDescent="0.3">
      <c r="A9898" t="s">
        <v>158</v>
      </c>
      <c r="B9898">
        <v>1996</v>
      </c>
      <c r="C9898" s="10">
        <v>10</v>
      </c>
      <c r="D9898">
        <v>0</v>
      </c>
      <c r="E9898">
        <v>10</v>
      </c>
      <c r="F9898">
        <v>0</v>
      </c>
      <c r="G9898">
        <v>0</v>
      </c>
      <c r="H9898">
        <v>0</v>
      </c>
      <c r="I9898">
        <v>1.08</v>
      </c>
      <c r="J9898" s="10">
        <v>1</v>
      </c>
      <c r="K9898" s="13">
        <f t="shared" si="310"/>
        <v>1990</v>
      </c>
      <c r="L9898" s="1" t="str">
        <f t="shared" si="309"/>
        <v/>
      </c>
    </row>
    <row r="9899" spans="1:12" ht="13.8" customHeight="1" x14ac:dyDescent="0.3">
      <c r="A9899" t="s">
        <v>158</v>
      </c>
      <c r="B9899">
        <v>1997</v>
      </c>
      <c r="C9899" s="10">
        <v>9</v>
      </c>
      <c r="D9899">
        <v>0</v>
      </c>
      <c r="E9899">
        <v>9</v>
      </c>
      <c r="F9899">
        <v>0</v>
      </c>
      <c r="G9899">
        <v>0</v>
      </c>
      <c r="H9899">
        <v>0</v>
      </c>
      <c r="I9899">
        <v>1.1299999999999999</v>
      </c>
      <c r="J9899" s="10">
        <v>1</v>
      </c>
      <c r="K9899" s="13">
        <f t="shared" si="310"/>
        <v>1990</v>
      </c>
      <c r="L9899" s="1" t="str">
        <f t="shared" si="309"/>
        <v/>
      </c>
    </row>
    <row r="9900" spans="1:12" ht="13.8" customHeight="1" x14ac:dyDescent="0.3">
      <c r="A9900" t="s">
        <v>158</v>
      </c>
      <c r="B9900">
        <v>1998</v>
      </c>
      <c r="C9900" s="10">
        <v>8</v>
      </c>
      <c r="D9900">
        <v>0</v>
      </c>
      <c r="E9900">
        <v>8</v>
      </c>
      <c r="F9900">
        <v>0</v>
      </c>
      <c r="G9900">
        <v>0</v>
      </c>
      <c r="H9900">
        <v>0</v>
      </c>
      <c r="I9900">
        <v>1.23</v>
      </c>
      <c r="J9900" s="10">
        <v>1</v>
      </c>
      <c r="K9900" s="13">
        <f t="shared" si="310"/>
        <v>1990</v>
      </c>
      <c r="L9900" s="1" t="str">
        <f t="shared" si="309"/>
        <v/>
      </c>
    </row>
    <row r="9901" spans="1:12" ht="13.8" customHeight="1" x14ac:dyDescent="0.3">
      <c r="A9901" t="s">
        <v>158</v>
      </c>
      <c r="B9901">
        <v>1999</v>
      </c>
      <c r="C9901" s="10">
        <v>8</v>
      </c>
      <c r="D9901">
        <v>0</v>
      </c>
      <c r="E9901">
        <v>8</v>
      </c>
      <c r="F9901">
        <v>0</v>
      </c>
      <c r="G9901">
        <v>0</v>
      </c>
      <c r="H9901">
        <v>0</v>
      </c>
      <c r="I9901">
        <v>1.32</v>
      </c>
      <c r="J9901" s="10">
        <v>1</v>
      </c>
      <c r="K9901" s="13">
        <f t="shared" si="310"/>
        <v>1990</v>
      </c>
      <c r="L9901" s="1" t="str">
        <f t="shared" si="309"/>
        <v/>
      </c>
    </row>
    <row r="9902" spans="1:12" ht="13.8" customHeight="1" x14ac:dyDescent="0.3">
      <c r="A9902" t="s">
        <v>158</v>
      </c>
      <c r="B9902">
        <v>2000</v>
      </c>
      <c r="C9902" s="10">
        <v>7</v>
      </c>
      <c r="D9902">
        <v>0</v>
      </c>
      <c r="E9902">
        <v>7</v>
      </c>
      <c r="F9902">
        <v>0</v>
      </c>
      <c r="G9902">
        <v>0</v>
      </c>
      <c r="H9902">
        <v>0</v>
      </c>
      <c r="I9902">
        <v>1.36</v>
      </c>
      <c r="J9902" s="10">
        <v>1</v>
      </c>
      <c r="K9902" s="13">
        <f t="shared" si="310"/>
        <v>1990</v>
      </c>
      <c r="L9902" s="1" t="str">
        <f t="shared" si="309"/>
        <v/>
      </c>
    </row>
    <row r="9903" spans="1:12" ht="13.8" customHeight="1" x14ac:dyDescent="0.3">
      <c r="A9903" t="s">
        <v>158</v>
      </c>
      <c r="B9903">
        <v>2001</v>
      </c>
      <c r="C9903" s="10">
        <v>7</v>
      </c>
      <c r="D9903">
        <v>0</v>
      </c>
      <c r="E9903">
        <v>7</v>
      </c>
      <c r="F9903">
        <v>0</v>
      </c>
      <c r="G9903">
        <v>0</v>
      </c>
      <c r="H9903">
        <v>0</v>
      </c>
      <c r="I9903">
        <v>1.45</v>
      </c>
      <c r="J9903" s="10">
        <v>1</v>
      </c>
      <c r="K9903" s="13">
        <f t="shared" si="310"/>
        <v>1990</v>
      </c>
      <c r="L9903" s="1" t="str">
        <f t="shared" si="309"/>
        <v/>
      </c>
    </row>
    <row r="9904" spans="1:12" ht="13.8" customHeight="1" x14ac:dyDescent="0.3">
      <c r="A9904" t="s">
        <v>158</v>
      </c>
      <c r="B9904">
        <v>2002</v>
      </c>
      <c r="C9904" s="10">
        <v>10</v>
      </c>
      <c r="D9904">
        <v>0</v>
      </c>
      <c r="E9904">
        <v>10</v>
      </c>
      <c r="F9904">
        <v>0</v>
      </c>
      <c r="G9904">
        <v>0</v>
      </c>
      <c r="H9904">
        <v>0</v>
      </c>
      <c r="I9904">
        <v>2.16</v>
      </c>
      <c r="J9904" s="10">
        <v>1</v>
      </c>
      <c r="K9904" s="13">
        <f t="shared" si="310"/>
        <v>1990</v>
      </c>
      <c r="L9904" s="1" t="str">
        <f t="shared" si="309"/>
        <v/>
      </c>
    </row>
    <row r="9905" spans="1:12" ht="13.8" customHeight="1" x14ac:dyDescent="0.3">
      <c r="A9905" t="s">
        <v>158</v>
      </c>
      <c r="B9905">
        <v>2003</v>
      </c>
      <c r="C9905" s="10">
        <v>10</v>
      </c>
      <c r="D9905">
        <v>0</v>
      </c>
      <c r="E9905">
        <v>10</v>
      </c>
      <c r="F9905">
        <v>0</v>
      </c>
      <c r="G9905">
        <v>0</v>
      </c>
      <c r="H9905">
        <v>0</v>
      </c>
      <c r="I9905">
        <v>2.02</v>
      </c>
      <c r="J9905" s="10">
        <v>1</v>
      </c>
      <c r="K9905" s="13">
        <f t="shared" si="310"/>
        <v>1990</v>
      </c>
      <c r="L9905" s="1" t="str">
        <f t="shared" si="309"/>
        <v/>
      </c>
    </row>
    <row r="9906" spans="1:12" ht="13.8" customHeight="1" x14ac:dyDescent="0.3">
      <c r="A9906" t="s">
        <v>158</v>
      </c>
      <c r="B9906">
        <v>2004</v>
      </c>
      <c r="C9906" s="10">
        <v>10</v>
      </c>
      <c r="D9906">
        <v>0</v>
      </c>
      <c r="E9906">
        <v>10</v>
      </c>
      <c r="F9906">
        <v>0</v>
      </c>
      <c r="G9906">
        <v>0</v>
      </c>
      <c r="H9906">
        <v>0</v>
      </c>
      <c r="I9906">
        <v>1.89</v>
      </c>
      <c r="J9906" s="10">
        <v>1</v>
      </c>
      <c r="K9906" s="13">
        <f t="shared" si="310"/>
        <v>1990</v>
      </c>
      <c r="L9906" s="1" t="str">
        <f t="shared" si="309"/>
        <v/>
      </c>
    </row>
    <row r="9907" spans="1:12" ht="13.8" customHeight="1" x14ac:dyDescent="0.3">
      <c r="A9907" t="s">
        <v>158</v>
      </c>
      <c r="B9907">
        <v>2005</v>
      </c>
      <c r="C9907" s="10">
        <v>10</v>
      </c>
      <c r="D9907">
        <v>0</v>
      </c>
      <c r="E9907">
        <v>10</v>
      </c>
      <c r="F9907">
        <v>0</v>
      </c>
      <c r="G9907">
        <v>0</v>
      </c>
      <c r="H9907">
        <v>0</v>
      </c>
      <c r="I9907">
        <v>1.79</v>
      </c>
      <c r="J9907" s="10">
        <v>1</v>
      </c>
      <c r="K9907" s="13">
        <f t="shared" si="310"/>
        <v>1990</v>
      </c>
      <c r="L9907" s="1" t="str">
        <f t="shared" si="309"/>
        <v/>
      </c>
    </row>
    <row r="9908" spans="1:12" ht="13.8" customHeight="1" x14ac:dyDescent="0.3">
      <c r="A9908" t="s">
        <v>158</v>
      </c>
      <c r="B9908">
        <v>2006</v>
      </c>
      <c r="C9908" s="10">
        <v>10</v>
      </c>
      <c r="D9908">
        <v>0</v>
      </c>
      <c r="E9908">
        <v>10</v>
      </c>
      <c r="F9908">
        <v>0</v>
      </c>
      <c r="G9908">
        <v>0</v>
      </c>
      <c r="H9908">
        <v>0</v>
      </c>
      <c r="I9908">
        <v>1.74</v>
      </c>
      <c r="J9908" s="10">
        <v>1</v>
      </c>
      <c r="K9908" s="13">
        <f t="shared" si="310"/>
        <v>1990</v>
      </c>
      <c r="L9908" s="1" t="str">
        <f t="shared" si="309"/>
        <v/>
      </c>
    </row>
    <row r="9909" spans="1:12" ht="13.8" customHeight="1" x14ac:dyDescent="0.3">
      <c r="A9909" t="s">
        <v>158</v>
      </c>
      <c r="B9909">
        <v>2007</v>
      </c>
      <c r="C9909" s="10">
        <v>11</v>
      </c>
      <c r="D9909">
        <v>0</v>
      </c>
      <c r="E9909">
        <v>11</v>
      </c>
      <c r="F9909">
        <v>0</v>
      </c>
      <c r="G9909">
        <v>0</v>
      </c>
      <c r="H9909">
        <v>0</v>
      </c>
      <c r="I9909">
        <v>2.23</v>
      </c>
      <c r="J9909" s="10">
        <v>1</v>
      </c>
      <c r="K9909" s="13">
        <f t="shared" si="310"/>
        <v>1990</v>
      </c>
      <c r="L9909" s="1" t="str">
        <f t="shared" si="309"/>
        <v/>
      </c>
    </row>
    <row r="9910" spans="1:12" ht="13.8" customHeight="1" x14ac:dyDescent="0.3">
      <c r="A9910" t="s">
        <v>158</v>
      </c>
      <c r="B9910">
        <v>2008</v>
      </c>
      <c r="C9910" s="10">
        <v>13</v>
      </c>
      <c r="D9910">
        <v>0</v>
      </c>
      <c r="E9910">
        <v>13</v>
      </c>
      <c r="F9910">
        <v>0</v>
      </c>
      <c r="G9910">
        <v>0</v>
      </c>
      <c r="H9910">
        <v>0</v>
      </c>
      <c r="I9910">
        <v>2.56</v>
      </c>
      <c r="J9910" s="10">
        <v>1</v>
      </c>
      <c r="K9910" s="13">
        <f t="shared" si="310"/>
        <v>1990</v>
      </c>
      <c r="L9910" s="1" t="str">
        <f t="shared" si="309"/>
        <v/>
      </c>
    </row>
    <row r="9911" spans="1:12" ht="13.8" customHeight="1" x14ac:dyDescent="0.3">
      <c r="A9911" t="s">
        <v>158</v>
      </c>
      <c r="B9911">
        <v>2009</v>
      </c>
      <c r="C9911" s="10">
        <v>13</v>
      </c>
      <c r="D9911">
        <v>0</v>
      </c>
      <c r="E9911">
        <v>13</v>
      </c>
      <c r="F9911">
        <v>0</v>
      </c>
      <c r="G9911">
        <v>0</v>
      </c>
      <c r="H9911">
        <v>0</v>
      </c>
      <c r="I9911">
        <v>2.5499999999999998</v>
      </c>
      <c r="J9911" s="10">
        <v>2</v>
      </c>
      <c r="K9911" s="13">
        <f t="shared" si="310"/>
        <v>1990</v>
      </c>
      <c r="L9911" s="1" t="str">
        <f t="shared" si="309"/>
        <v/>
      </c>
    </row>
    <row r="9912" spans="1:12" ht="13.8" customHeight="1" x14ac:dyDescent="0.3">
      <c r="A9912" t="s">
        <v>158</v>
      </c>
      <c r="B9912">
        <v>2010</v>
      </c>
      <c r="C9912" s="10">
        <v>18</v>
      </c>
      <c r="D9912">
        <v>0</v>
      </c>
      <c r="E9912">
        <v>18</v>
      </c>
      <c r="F9912">
        <v>0</v>
      </c>
      <c r="G9912">
        <v>0</v>
      </c>
      <c r="H9912">
        <v>0</v>
      </c>
      <c r="I9912">
        <v>3.55</v>
      </c>
      <c r="J9912" s="10">
        <v>1</v>
      </c>
      <c r="K9912" s="13">
        <f t="shared" si="310"/>
        <v>1990</v>
      </c>
      <c r="L9912" s="1" t="str">
        <f t="shared" si="309"/>
        <v/>
      </c>
    </row>
    <row r="9913" spans="1:12" ht="13.8" customHeight="1" x14ac:dyDescent="0.3">
      <c r="A9913" t="s">
        <v>158</v>
      </c>
      <c r="B9913">
        <v>2011</v>
      </c>
      <c r="C9913" s="10">
        <v>11</v>
      </c>
      <c r="D9913">
        <v>0</v>
      </c>
      <c r="E9913">
        <v>11</v>
      </c>
      <c r="F9913">
        <v>0</v>
      </c>
      <c r="G9913">
        <v>0</v>
      </c>
      <c r="H9913">
        <v>0</v>
      </c>
      <c r="I9913">
        <v>2.1800000000000002</v>
      </c>
      <c r="J9913" s="10">
        <v>1</v>
      </c>
      <c r="K9913" s="13">
        <f t="shared" si="310"/>
        <v>1990</v>
      </c>
      <c r="L9913" s="1" t="str">
        <f t="shared" si="309"/>
        <v/>
      </c>
    </row>
    <row r="9914" spans="1:12" ht="13.8" customHeight="1" x14ac:dyDescent="0.3">
      <c r="A9914" t="s">
        <v>158</v>
      </c>
      <c r="B9914">
        <v>2012</v>
      </c>
      <c r="C9914" s="10">
        <v>12</v>
      </c>
      <c r="D9914">
        <v>0</v>
      </c>
      <c r="E9914">
        <v>12</v>
      </c>
      <c r="F9914">
        <v>0</v>
      </c>
      <c r="G9914">
        <v>0</v>
      </c>
      <c r="H9914">
        <v>0</v>
      </c>
      <c r="I9914">
        <v>2.33</v>
      </c>
      <c r="J9914" s="10">
        <v>1</v>
      </c>
      <c r="K9914" s="13">
        <f t="shared" si="310"/>
        <v>1990</v>
      </c>
      <c r="L9914" s="1">
        <f t="shared" si="309"/>
        <v>1</v>
      </c>
    </row>
    <row r="9915" spans="1:12" ht="13.8" customHeight="1" x14ac:dyDescent="0.3">
      <c r="A9915" t="s">
        <v>158</v>
      </c>
      <c r="B9915">
        <v>2013</v>
      </c>
      <c r="C9915" s="10">
        <v>14</v>
      </c>
      <c r="D9915">
        <v>0</v>
      </c>
      <c r="E9915">
        <v>14</v>
      </c>
      <c r="F9915">
        <v>0</v>
      </c>
      <c r="G9915">
        <v>0</v>
      </c>
      <c r="H9915">
        <v>0</v>
      </c>
      <c r="I9915">
        <v>2.81</v>
      </c>
      <c r="J9915" s="10">
        <v>1</v>
      </c>
      <c r="K9915" s="13">
        <f t="shared" si="310"/>
        <v>1990</v>
      </c>
      <c r="L9915" s="1">
        <f t="shared" si="309"/>
        <v>1</v>
      </c>
    </row>
    <row r="9916" spans="1:12" ht="13.8" customHeight="1" x14ac:dyDescent="0.3">
      <c r="A9916" t="s">
        <v>158</v>
      </c>
      <c r="B9916">
        <v>2014</v>
      </c>
      <c r="C9916" s="10">
        <v>13</v>
      </c>
      <c r="D9916">
        <v>0</v>
      </c>
      <c r="E9916">
        <v>13</v>
      </c>
      <c r="F9916">
        <v>0</v>
      </c>
      <c r="G9916">
        <v>0</v>
      </c>
      <c r="H9916">
        <v>0</v>
      </c>
      <c r="I9916">
        <v>2.63</v>
      </c>
      <c r="J9916" s="10">
        <v>1</v>
      </c>
      <c r="K9916" s="13">
        <f t="shared" si="310"/>
        <v>1990</v>
      </c>
      <c r="L9916" s="1">
        <f t="shared" si="309"/>
        <v>1</v>
      </c>
    </row>
    <row r="9917" spans="1:12" ht="13.8" customHeight="1" x14ac:dyDescent="0.3">
      <c r="A9917" t="s">
        <v>159</v>
      </c>
      <c r="B9917">
        <v>1928</v>
      </c>
      <c r="C9917" s="10">
        <v>8</v>
      </c>
      <c r="D9917" t="s">
        <v>11</v>
      </c>
      <c r="E9917" t="s">
        <v>11</v>
      </c>
      <c r="F9917" t="s">
        <v>11</v>
      </c>
      <c r="G9917">
        <v>8</v>
      </c>
      <c r="H9917" t="s">
        <v>11</v>
      </c>
      <c r="I9917" t="s">
        <v>11</v>
      </c>
      <c r="J9917" s="10">
        <v>0</v>
      </c>
      <c r="K9917" s="13">
        <f t="shared" si="310"/>
        <v>1958</v>
      </c>
      <c r="L9917" s="1" t="str">
        <f t="shared" si="309"/>
        <v/>
      </c>
    </row>
    <row r="9918" spans="1:12" ht="13.8" customHeight="1" x14ac:dyDescent="0.3">
      <c r="A9918" t="s">
        <v>159</v>
      </c>
      <c r="B9918">
        <v>1929</v>
      </c>
      <c r="C9918" s="10">
        <v>9</v>
      </c>
      <c r="D9918" t="s">
        <v>11</v>
      </c>
      <c r="E9918" t="s">
        <v>11</v>
      </c>
      <c r="F9918" t="s">
        <v>11</v>
      </c>
      <c r="G9918">
        <v>9</v>
      </c>
      <c r="H9918" t="s">
        <v>11</v>
      </c>
      <c r="I9918" t="s">
        <v>11</v>
      </c>
      <c r="J9918" s="10">
        <v>0</v>
      </c>
      <c r="K9918" s="13">
        <f t="shared" si="310"/>
        <v>1958</v>
      </c>
      <c r="L9918" s="1" t="str">
        <f t="shared" si="309"/>
        <v/>
      </c>
    </row>
    <row r="9919" spans="1:12" ht="13.8" customHeight="1" x14ac:dyDescent="0.3">
      <c r="A9919" t="s">
        <v>159</v>
      </c>
      <c r="B9919">
        <v>1930</v>
      </c>
      <c r="C9919" s="10">
        <v>11</v>
      </c>
      <c r="D9919">
        <v>1</v>
      </c>
      <c r="E9919">
        <v>0</v>
      </c>
      <c r="F9919">
        <v>0</v>
      </c>
      <c r="G9919">
        <v>10</v>
      </c>
      <c r="H9919" t="s">
        <v>11</v>
      </c>
      <c r="I9919" t="s">
        <v>11</v>
      </c>
      <c r="J9919" s="10">
        <v>0</v>
      </c>
      <c r="K9919" s="13">
        <f t="shared" si="310"/>
        <v>1958</v>
      </c>
      <c r="L9919" s="1" t="str">
        <f t="shared" si="309"/>
        <v/>
      </c>
    </row>
    <row r="9920" spans="1:12" ht="13.8" customHeight="1" x14ac:dyDescent="0.3">
      <c r="A9920" t="s">
        <v>159</v>
      </c>
      <c r="B9920">
        <v>1931</v>
      </c>
      <c r="C9920" s="10">
        <v>25</v>
      </c>
      <c r="D9920">
        <v>4</v>
      </c>
      <c r="E9920">
        <v>0</v>
      </c>
      <c r="F9920">
        <v>0</v>
      </c>
      <c r="G9920">
        <v>20</v>
      </c>
      <c r="H9920" t="s">
        <v>11</v>
      </c>
      <c r="I9920" t="s">
        <v>11</v>
      </c>
      <c r="J9920" s="10">
        <v>0</v>
      </c>
      <c r="K9920" s="13">
        <f t="shared" si="310"/>
        <v>1958</v>
      </c>
      <c r="L9920" s="1" t="str">
        <f t="shared" si="309"/>
        <v/>
      </c>
    </row>
    <row r="9921" spans="1:12" ht="13.8" customHeight="1" x14ac:dyDescent="0.3">
      <c r="A9921" t="s">
        <v>159</v>
      </c>
      <c r="B9921">
        <v>1932</v>
      </c>
      <c r="C9921" s="10">
        <v>41</v>
      </c>
      <c r="D9921">
        <v>11</v>
      </c>
      <c r="E9921">
        <v>0</v>
      </c>
      <c r="F9921">
        <v>0</v>
      </c>
      <c r="G9921">
        <v>30</v>
      </c>
      <c r="H9921" t="s">
        <v>11</v>
      </c>
      <c r="I9921" t="s">
        <v>11</v>
      </c>
      <c r="J9921" s="10">
        <v>0</v>
      </c>
      <c r="K9921" s="13">
        <f t="shared" si="310"/>
        <v>1958</v>
      </c>
      <c r="L9921" s="1" t="str">
        <f t="shared" si="309"/>
        <v/>
      </c>
    </row>
    <row r="9922" spans="1:12" ht="13.8" customHeight="1" x14ac:dyDescent="0.3">
      <c r="A9922" t="s">
        <v>159</v>
      </c>
      <c r="B9922">
        <v>1933</v>
      </c>
      <c r="C9922" s="10">
        <v>48</v>
      </c>
      <c r="D9922">
        <v>20</v>
      </c>
      <c r="E9922">
        <v>1</v>
      </c>
      <c r="F9922">
        <v>0</v>
      </c>
      <c r="G9922">
        <v>27</v>
      </c>
      <c r="H9922" t="s">
        <v>11</v>
      </c>
      <c r="I9922" t="s">
        <v>11</v>
      </c>
      <c r="J9922" s="10">
        <v>0</v>
      </c>
      <c r="K9922" s="13">
        <f t="shared" si="310"/>
        <v>1958</v>
      </c>
      <c r="L9922" s="1" t="str">
        <f t="shared" ref="L9922:L9985" si="311">IF(AND(B9922&gt;2011),1,"")</f>
        <v/>
      </c>
    </row>
    <row r="9923" spans="1:12" ht="13.8" customHeight="1" x14ac:dyDescent="0.3">
      <c r="A9923" t="s">
        <v>159</v>
      </c>
      <c r="B9923">
        <v>1934</v>
      </c>
      <c r="C9923" s="10">
        <v>52</v>
      </c>
      <c r="D9923">
        <v>26</v>
      </c>
      <c r="E9923">
        <v>1</v>
      </c>
      <c r="F9923">
        <v>0</v>
      </c>
      <c r="G9923">
        <v>25</v>
      </c>
      <c r="H9923" t="s">
        <v>11</v>
      </c>
      <c r="I9923" t="s">
        <v>11</v>
      </c>
      <c r="J9923" s="10">
        <v>0</v>
      </c>
      <c r="K9923" s="13">
        <f t="shared" si="310"/>
        <v>1958</v>
      </c>
      <c r="L9923" s="1" t="str">
        <f t="shared" si="311"/>
        <v/>
      </c>
    </row>
    <row r="9924" spans="1:12" ht="13.8" customHeight="1" x14ac:dyDescent="0.3">
      <c r="A9924" t="s">
        <v>159</v>
      </c>
      <c r="B9924">
        <v>1935</v>
      </c>
      <c r="C9924" s="10">
        <v>64</v>
      </c>
      <c r="D9924">
        <v>38</v>
      </c>
      <c r="E9924">
        <v>0</v>
      </c>
      <c r="F9924">
        <v>0</v>
      </c>
      <c r="G9924">
        <v>26</v>
      </c>
      <c r="H9924" t="s">
        <v>11</v>
      </c>
      <c r="I9924" t="s">
        <v>11</v>
      </c>
      <c r="J9924" s="10">
        <v>0</v>
      </c>
      <c r="K9924" s="13">
        <f t="shared" si="310"/>
        <v>1958</v>
      </c>
      <c r="L9924" s="1" t="str">
        <f t="shared" si="311"/>
        <v/>
      </c>
    </row>
    <row r="9925" spans="1:12" ht="13.8" customHeight="1" x14ac:dyDescent="0.3">
      <c r="A9925" t="s">
        <v>159</v>
      </c>
      <c r="B9925">
        <v>1936</v>
      </c>
      <c r="C9925" s="10">
        <v>58</v>
      </c>
      <c r="D9925">
        <v>36</v>
      </c>
      <c r="E9925">
        <v>0</v>
      </c>
      <c r="F9925">
        <v>0</v>
      </c>
      <c r="G9925">
        <v>22</v>
      </c>
      <c r="H9925" t="s">
        <v>11</v>
      </c>
      <c r="I9925" t="s">
        <v>11</v>
      </c>
      <c r="J9925" s="10">
        <v>0</v>
      </c>
      <c r="K9925" s="13">
        <f t="shared" si="310"/>
        <v>1958</v>
      </c>
      <c r="L9925" s="1" t="str">
        <f t="shared" si="311"/>
        <v/>
      </c>
    </row>
    <row r="9926" spans="1:12" ht="13.8" customHeight="1" x14ac:dyDescent="0.3">
      <c r="A9926" t="s">
        <v>159</v>
      </c>
      <c r="B9926">
        <v>1937</v>
      </c>
      <c r="C9926" s="10">
        <v>101</v>
      </c>
      <c r="D9926">
        <v>77</v>
      </c>
      <c r="E9926">
        <v>3</v>
      </c>
      <c r="F9926">
        <v>0</v>
      </c>
      <c r="G9926">
        <v>21</v>
      </c>
      <c r="H9926" t="s">
        <v>11</v>
      </c>
      <c r="I9926" t="s">
        <v>11</v>
      </c>
      <c r="J9926" s="10">
        <v>0</v>
      </c>
      <c r="K9926" s="13">
        <f t="shared" si="310"/>
        <v>1958</v>
      </c>
      <c r="L9926" s="1" t="str">
        <f t="shared" si="311"/>
        <v/>
      </c>
    </row>
    <row r="9927" spans="1:12" ht="13.8" customHeight="1" x14ac:dyDescent="0.3">
      <c r="A9927" t="s">
        <v>159</v>
      </c>
      <c r="B9927">
        <v>1938</v>
      </c>
      <c r="C9927" s="10">
        <v>127</v>
      </c>
      <c r="D9927">
        <v>102</v>
      </c>
      <c r="E9927">
        <v>3</v>
      </c>
      <c r="F9927">
        <v>0</v>
      </c>
      <c r="G9927">
        <v>22</v>
      </c>
      <c r="H9927" t="s">
        <v>11</v>
      </c>
      <c r="I9927" t="s">
        <v>11</v>
      </c>
      <c r="J9927" s="10">
        <v>0</v>
      </c>
      <c r="K9927" s="13">
        <f t="shared" si="310"/>
        <v>1958</v>
      </c>
      <c r="L9927" s="1" t="str">
        <f t="shared" si="311"/>
        <v/>
      </c>
    </row>
    <row r="9928" spans="1:12" ht="13.8" customHeight="1" x14ac:dyDescent="0.3">
      <c r="A9928" t="s">
        <v>159</v>
      </c>
      <c r="B9928">
        <v>1939</v>
      </c>
      <c r="C9928" s="10">
        <v>87</v>
      </c>
      <c r="D9928">
        <v>83</v>
      </c>
      <c r="E9928">
        <v>4</v>
      </c>
      <c r="F9928">
        <v>0</v>
      </c>
      <c r="G9928">
        <v>0</v>
      </c>
      <c r="H9928" t="s">
        <v>11</v>
      </c>
      <c r="I9928" t="s">
        <v>11</v>
      </c>
      <c r="J9928" s="10">
        <v>0</v>
      </c>
      <c r="K9928" s="13">
        <f t="shared" ref="K9928:K9991" si="312">IF(B9928&lt;1990,IF(B9928&lt;1959,1958,1989),1990)</f>
        <v>1958</v>
      </c>
      <c r="L9928" s="1" t="str">
        <f t="shared" si="311"/>
        <v/>
      </c>
    </row>
    <row r="9929" spans="1:12" ht="13.8" customHeight="1" x14ac:dyDescent="0.3">
      <c r="A9929" t="s">
        <v>159</v>
      </c>
      <c r="B9929">
        <v>1940</v>
      </c>
      <c r="C9929" s="10">
        <v>108</v>
      </c>
      <c r="D9929">
        <v>104</v>
      </c>
      <c r="E9929">
        <v>4</v>
      </c>
      <c r="F9929">
        <v>0</v>
      </c>
      <c r="G9929">
        <v>0</v>
      </c>
      <c r="H9929" t="s">
        <v>11</v>
      </c>
      <c r="I9929" t="s">
        <v>11</v>
      </c>
      <c r="J9929" s="10">
        <v>0</v>
      </c>
      <c r="K9929" s="13">
        <f t="shared" si="312"/>
        <v>1958</v>
      </c>
      <c r="L9929" s="1" t="str">
        <f t="shared" si="311"/>
        <v/>
      </c>
    </row>
    <row r="9930" spans="1:12" ht="13.8" customHeight="1" x14ac:dyDescent="0.3">
      <c r="A9930" t="s">
        <v>159</v>
      </c>
      <c r="B9930">
        <v>1941</v>
      </c>
      <c r="C9930" s="10">
        <v>106</v>
      </c>
      <c r="D9930">
        <v>101</v>
      </c>
      <c r="E9930">
        <v>5</v>
      </c>
      <c r="F9930">
        <v>0</v>
      </c>
      <c r="G9930">
        <v>0</v>
      </c>
      <c r="H9930" t="s">
        <v>11</v>
      </c>
      <c r="I9930" t="s">
        <v>11</v>
      </c>
      <c r="J9930" s="10">
        <v>0</v>
      </c>
      <c r="K9930" s="13">
        <f t="shared" si="312"/>
        <v>1958</v>
      </c>
      <c r="L9930" s="1" t="str">
        <f t="shared" si="311"/>
        <v/>
      </c>
    </row>
    <row r="9931" spans="1:12" ht="13.8" customHeight="1" x14ac:dyDescent="0.3">
      <c r="A9931" t="s">
        <v>159</v>
      </c>
      <c r="B9931">
        <v>1942</v>
      </c>
      <c r="C9931" s="10">
        <v>90</v>
      </c>
      <c r="D9931">
        <v>85</v>
      </c>
      <c r="E9931">
        <v>4</v>
      </c>
      <c r="F9931">
        <v>0</v>
      </c>
      <c r="G9931">
        <v>0</v>
      </c>
      <c r="H9931" t="s">
        <v>11</v>
      </c>
      <c r="I9931" t="s">
        <v>11</v>
      </c>
      <c r="J9931" s="10">
        <v>0</v>
      </c>
      <c r="K9931" s="13">
        <f t="shared" si="312"/>
        <v>1958</v>
      </c>
      <c r="L9931" s="1" t="str">
        <f t="shared" si="311"/>
        <v/>
      </c>
    </row>
    <row r="9932" spans="1:12" ht="13.8" customHeight="1" x14ac:dyDescent="0.3">
      <c r="A9932" t="s">
        <v>159</v>
      </c>
      <c r="B9932">
        <v>1943</v>
      </c>
      <c r="C9932" s="10">
        <v>97</v>
      </c>
      <c r="D9932">
        <v>74</v>
      </c>
      <c r="E9932">
        <v>4</v>
      </c>
      <c r="F9932">
        <v>0</v>
      </c>
      <c r="G9932">
        <v>19</v>
      </c>
      <c r="H9932" t="s">
        <v>11</v>
      </c>
      <c r="I9932" t="s">
        <v>11</v>
      </c>
      <c r="J9932" s="10">
        <v>0</v>
      </c>
      <c r="K9932" s="13">
        <f t="shared" si="312"/>
        <v>1958</v>
      </c>
      <c r="L9932" s="1" t="str">
        <f t="shared" si="311"/>
        <v/>
      </c>
    </row>
    <row r="9933" spans="1:12" ht="13.8" customHeight="1" x14ac:dyDescent="0.3">
      <c r="A9933" t="s">
        <v>159</v>
      </c>
      <c r="B9933">
        <v>1944</v>
      </c>
      <c r="C9933" s="10">
        <v>115</v>
      </c>
      <c r="D9933">
        <v>97</v>
      </c>
      <c r="E9933">
        <v>3</v>
      </c>
      <c r="F9933">
        <v>0</v>
      </c>
      <c r="G9933">
        <v>15</v>
      </c>
      <c r="H9933" t="s">
        <v>11</v>
      </c>
      <c r="I9933" t="s">
        <v>11</v>
      </c>
      <c r="J9933" s="10">
        <v>0</v>
      </c>
      <c r="K9933" s="13">
        <f t="shared" si="312"/>
        <v>1958</v>
      </c>
      <c r="L9933" s="1" t="str">
        <f t="shared" si="311"/>
        <v/>
      </c>
    </row>
    <row r="9934" spans="1:12" ht="13.8" customHeight="1" x14ac:dyDescent="0.3">
      <c r="A9934" t="s">
        <v>159</v>
      </c>
      <c r="B9934">
        <v>1945</v>
      </c>
      <c r="C9934" s="10">
        <v>143</v>
      </c>
      <c r="D9934">
        <v>130</v>
      </c>
      <c r="E9934">
        <v>3</v>
      </c>
      <c r="F9934">
        <v>0</v>
      </c>
      <c r="G9934">
        <v>10</v>
      </c>
      <c r="H9934" t="s">
        <v>11</v>
      </c>
      <c r="I9934" t="s">
        <v>11</v>
      </c>
      <c r="J9934" s="10">
        <v>0</v>
      </c>
      <c r="K9934" s="13">
        <f t="shared" si="312"/>
        <v>1958</v>
      </c>
      <c r="L9934" s="1" t="str">
        <f t="shared" si="311"/>
        <v/>
      </c>
    </row>
    <row r="9935" spans="1:12" ht="13.8" customHeight="1" x14ac:dyDescent="0.3">
      <c r="A9935" t="s">
        <v>159</v>
      </c>
      <c r="B9935">
        <v>1946</v>
      </c>
      <c r="C9935" s="10">
        <v>187</v>
      </c>
      <c r="D9935">
        <v>161</v>
      </c>
      <c r="E9935">
        <v>3</v>
      </c>
      <c r="F9935">
        <v>0</v>
      </c>
      <c r="G9935">
        <v>24</v>
      </c>
      <c r="H9935" t="s">
        <v>11</v>
      </c>
      <c r="I9935" t="s">
        <v>11</v>
      </c>
      <c r="J9935" s="10">
        <v>0</v>
      </c>
      <c r="K9935" s="13">
        <f t="shared" si="312"/>
        <v>1958</v>
      </c>
      <c r="L9935" s="1" t="str">
        <f t="shared" si="311"/>
        <v/>
      </c>
    </row>
    <row r="9936" spans="1:12" ht="13.8" customHeight="1" x14ac:dyDescent="0.3">
      <c r="A9936" t="s">
        <v>159</v>
      </c>
      <c r="B9936">
        <v>1947</v>
      </c>
      <c r="C9936" s="10">
        <v>227</v>
      </c>
      <c r="D9936">
        <v>195</v>
      </c>
      <c r="E9936">
        <v>3</v>
      </c>
      <c r="F9936">
        <v>0</v>
      </c>
      <c r="G9936">
        <v>30</v>
      </c>
      <c r="H9936" t="s">
        <v>11</v>
      </c>
      <c r="I9936" t="s">
        <v>11</v>
      </c>
      <c r="J9936" s="10">
        <v>0</v>
      </c>
      <c r="K9936" s="13">
        <f t="shared" si="312"/>
        <v>1958</v>
      </c>
      <c r="L9936" s="1" t="str">
        <f t="shared" si="311"/>
        <v/>
      </c>
    </row>
    <row r="9937" spans="1:12" ht="13.8" customHeight="1" x14ac:dyDescent="0.3">
      <c r="A9937" t="s">
        <v>159</v>
      </c>
      <c r="B9937">
        <v>1948</v>
      </c>
      <c r="C9937" s="10">
        <v>257</v>
      </c>
      <c r="D9937">
        <v>210</v>
      </c>
      <c r="E9937">
        <v>11</v>
      </c>
      <c r="F9937">
        <v>0</v>
      </c>
      <c r="G9937">
        <v>36</v>
      </c>
      <c r="H9937" t="s">
        <v>11</v>
      </c>
      <c r="I9937" t="s">
        <v>11</v>
      </c>
      <c r="J9937" s="10">
        <v>0</v>
      </c>
      <c r="K9937" s="13">
        <f t="shared" si="312"/>
        <v>1958</v>
      </c>
      <c r="L9937" s="1" t="str">
        <f t="shared" si="311"/>
        <v/>
      </c>
    </row>
    <row r="9938" spans="1:12" ht="13.8" customHeight="1" x14ac:dyDescent="0.3">
      <c r="A9938" t="s">
        <v>159</v>
      </c>
      <c r="B9938">
        <v>1949</v>
      </c>
      <c r="C9938" s="10">
        <v>297</v>
      </c>
      <c r="D9938">
        <v>247</v>
      </c>
      <c r="E9938">
        <v>14</v>
      </c>
      <c r="F9938">
        <v>0</v>
      </c>
      <c r="G9938">
        <v>36</v>
      </c>
      <c r="H9938" t="s">
        <v>11</v>
      </c>
      <c r="I9938" t="s">
        <v>11</v>
      </c>
      <c r="J9938" s="10">
        <v>0</v>
      </c>
      <c r="K9938" s="13">
        <f t="shared" si="312"/>
        <v>1958</v>
      </c>
      <c r="L9938" s="1" t="str">
        <f t="shared" si="311"/>
        <v/>
      </c>
    </row>
    <row r="9939" spans="1:12" ht="13.8" customHeight="1" x14ac:dyDescent="0.3">
      <c r="A9939" t="s">
        <v>159</v>
      </c>
      <c r="B9939">
        <v>1950</v>
      </c>
      <c r="C9939" s="10">
        <v>699</v>
      </c>
      <c r="D9939">
        <v>226</v>
      </c>
      <c r="E9939">
        <v>430</v>
      </c>
      <c r="F9939">
        <v>0</v>
      </c>
      <c r="G9939">
        <v>44</v>
      </c>
      <c r="H9939">
        <v>0</v>
      </c>
      <c r="I9939">
        <v>0.08</v>
      </c>
      <c r="J9939" s="10">
        <v>65</v>
      </c>
      <c r="K9939" s="13">
        <f t="shared" si="312"/>
        <v>1958</v>
      </c>
      <c r="L9939" s="1" t="str">
        <f t="shared" si="311"/>
        <v/>
      </c>
    </row>
    <row r="9940" spans="1:12" ht="13.8" customHeight="1" x14ac:dyDescent="0.3">
      <c r="A9940" t="s">
        <v>159</v>
      </c>
      <c r="B9940">
        <v>1951</v>
      </c>
      <c r="C9940" s="10">
        <v>799</v>
      </c>
      <c r="D9940">
        <v>241</v>
      </c>
      <c r="E9940">
        <v>507</v>
      </c>
      <c r="F9940">
        <v>0</v>
      </c>
      <c r="G9940">
        <v>51</v>
      </c>
      <c r="H9940">
        <v>0</v>
      </c>
      <c r="I9940">
        <v>0.09</v>
      </c>
      <c r="J9940" s="10">
        <v>85</v>
      </c>
      <c r="K9940" s="13">
        <f t="shared" si="312"/>
        <v>1958</v>
      </c>
      <c r="L9940" s="1" t="str">
        <f t="shared" si="311"/>
        <v/>
      </c>
    </row>
    <row r="9941" spans="1:12" ht="13.8" customHeight="1" x14ac:dyDescent="0.3">
      <c r="A9941" t="s">
        <v>159</v>
      </c>
      <c r="B9941">
        <v>1952</v>
      </c>
      <c r="C9941" s="10">
        <v>973</v>
      </c>
      <c r="D9941">
        <v>272</v>
      </c>
      <c r="E9941">
        <v>642</v>
      </c>
      <c r="F9941">
        <v>0</v>
      </c>
      <c r="G9941">
        <v>59</v>
      </c>
      <c r="H9941">
        <v>0</v>
      </c>
      <c r="I9941">
        <v>0.1</v>
      </c>
      <c r="J9941" s="10">
        <v>91</v>
      </c>
      <c r="K9941" s="13">
        <f t="shared" si="312"/>
        <v>1958</v>
      </c>
      <c r="L9941" s="1" t="str">
        <f t="shared" si="311"/>
        <v/>
      </c>
    </row>
    <row r="9942" spans="1:12" ht="13.8" customHeight="1" x14ac:dyDescent="0.3">
      <c r="A9942" t="s">
        <v>159</v>
      </c>
      <c r="B9942">
        <v>1953</v>
      </c>
      <c r="C9942" s="10">
        <v>1139</v>
      </c>
      <c r="D9942">
        <v>365</v>
      </c>
      <c r="E9942">
        <v>689</v>
      </c>
      <c r="F9942">
        <v>2</v>
      </c>
      <c r="G9942">
        <v>83</v>
      </c>
      <c r="H9942">
        <v>0</v>
      </c>
      <c r="I9942">
        <v>0.12</v>
      </c>
      <c r="J9942" s="10">
        <v>99</v>
      </c>
      <c r="K9942" s="13">
        <f t="shared" si="312"/>
        <v>1958</v>
      </c>
      <c r="L9942" s="1" t="str">
        <f t="shared" si="311"/>
        <v/>
      </c>
    </row>
    <row r="9943" spans="1:12" ht="13.8" customHeight="1" x14ac:dyDescent="0.3">
      <c r="A9943" t="s">
        <v>159</v>
      </c>
      <c r="B9943">
        <v>1954</v>
      </c>
      <c r="C9943" s="10">
        <v>979</v>
      </c>
      <c r="D9943">
        <v>273</v>
      </c>
      <c r="E9943">
        <v>612</v>
      </c>
      <c r="F9943">
        <v>4</v>
      </c>
      <c r="G9943">
        <v>90</v>
      </c>
      <c r="H9943">
        <v>0</v>
      </c>
      <c r="I9943">
        <v>0.1</v>
      </c>
      <c r="J9943" s="10">
        <v>111</v>
      </c>
      <c r="K9943" s="13">
        <f t="shared" si="312"/>
        <v>1958</v>
      </c>
      <c r="L9943" s="1" t="str">
        <f t="shared" si="311"/>
        <v/>
      </c>
    </row>
    <row r="9944" spans="1:12" ht="13.8" customHeight="1" x14ac:dyDescent="0.3">
      <c r="A9944" t="s">
        <v>159</v>
      </c>
      <c r="B9944">
        <v>1955</v>
      </c>
      <c r="C9944" s="10">
        <v>971</v>
      </c>
      <c r="D9944">
        <v>243</v>
      </c>
      <c r="E9944">
        <v>625</v>
      </c>
      <c r="F9944">
        <v>4</v>
      </c>
      <c r="G9944">
        <v>99</v>
      </c>
      <c r="H9944">
        <v>0</v>
      </c>
      <c r="I9944">
        <v>0.1</v>
      </c>
      <c r="J9944" s="10">
        <v>95</v>
      </c>
      <c r="K9944" s="13">
        <f t="shared" si="312"/>
        <v>1958</v>
      </c>
      <c r="L9944" s="1" t="str">
        <f t="shared" si="311"/>
        <v/>
      </c>
    </row>
    <row r="9945" spans="1:12" ht="13.8" customHeight="1" x14ac:dyDescent="0.3">
      <c r="A9945" t="s">
        <v>159</v>
      </c>
      <c r="B9945">
        <v>1956</v>
      </c>
      <c r="C9945" s="10">
        <v>961</v>
      </c>
      <c r="D9945">
        <v>248</v>
      </c>
      <c r="E9945">
        <v>624</v>
      </c>
      <c r="F9945">
        <v>4</v>
      </c>
      <c r="G9945">
        <v>86</v>
      </c>
      <c r="H9945">
        <v>0</v>
      </c>
      <c r="I9945">
        <v>0.09</v>
      </c>
      <c r="J9945" s="10">
        <v>112</v>
      </c>
      <c r="K9945" s="13">
        <f t="shared" si="312"/>
        <v>1958</v>
      </c>
      <c r="L9945" s="1" t="str">
        <f t="shared" si="311"/>
        <v/>
      </c>
    </row>
    <row r="9946" spans="1:12" ht="13.8" customHeight="1" x14ac:dyDescent="0.3">
      <c r="A9946" t="s">
        <v>159</v>
      </c>
      <c r="B9946">
        <v>1957</v>
      </c>
      <c r="C9946" s="10">
        <v>834</v>
      </c>
      <c r="D9946">
        <v>232</v>
      </c>
      <c r="E9946">
        <v>532</v>
      </c>
      <c r="F9946">
        <v>2</v>
      </c>
      <c r="G9946">
        <v>69</v>
      </c>
      <c r="H9946">
        <v>0</v>
      </c>
      <c r="I9946">
        <v>0.08</v>
      </c>
      <c r="J9946" s="10">
        <v>122</v>
      </c>
      <c r="K9946" s="13">
        <f t="shared" si="312"/>
        <v>1958</v>
      </c>
      <c r="L9946" s="1" t="str">
        <f t="shared" si="311"/>
        <v/>
      </c>
    </row>
    <row r="9947" spans="1:12" ht="13.8" customHeight="1" x14ac:dyDescent="0.3">
      <c r="A9947" t="s">
        <v>159</v>
      </c>
      <c r="B9947">
        <v>1958</v>
      </c>
      <c r="C9947" s="10">
        <v>892</v>
      </c>
      <c r="D9947">
        <v>236</v>
      </c>
      <c r="E9947">
        <v>599</v>
      </c>
      <c r="F9947">
        <v>1</v>
      </c>
      <c r="G9947">
        <v>55</v>
      </c>
      <c r="H9947">
        <v>0</v>
      </c>
      <c r="I9947">
        <v>0.08</v>
      </c>
      <c r="J9947" s="10">
        <v>100</v>
      </c>
      <c r="K9947" s="13">
        <f t="shared" si="312"/>
        <v>1958</v>
      </c>
      <c r="L9947" s="1" t="str">
        <f t="shared" si="311"/>
        <v/>
      </c>
    </row>
    <row r="9948" spans="1:12" ht="13.8" customHeight="1" x14ac:dyDescent="0.3">
      <c r="A9948" t="s">
        <v>159</v>
      </c>
      <c r="B9948">
        <v>1959</v>
      </c>
      <c r="C9948" s="10">
        <v>920</v>
      </c>
      <c r="D9948">
        <v>235</v>
      </c>
      <c r="E9948">
        <v>615</v>
      </c>
      <c r="F9948">
        <v>2</v>
      </c>
      <c r="G9948">
        <v>68</v>
      </c>
      <c r="H9948">
        <v>0</v>
      </c>
      <c r="I9948">
        <v>0.08</v>
      </c>
      <c r="J9948" s="10">
        <v>93</v>
      </c>
      <c r="K9948" s="13">
        <f t="shared" si="312"/>
        <v>1989</v>
      </c>
      <c r="L9948" s="1" t="str">
        <f t="shared" si="311"/>
        <v/>
      </c>
    </row>
    <row r="9949" spans="1:12" ht="13.8" customHeight="1" x14ac:dyDescent="0.3">
      <c r="A9949" t="s">
        <v>159</v>
      </c>
      <c r="B9949">
        <v>1960</v>
      </c>
      <c r="C9949" s="10">
        <v>993</v>
      </c>
      <c r="D9949">
        <v>239</v>
      </c>
      <c r="E9949">
        <v>670</v>
      </c>
      <c r="F9949">
        <v>5</v>
      </c>
      <c r="G9949">
        <v>79</v>
      </c>
      <c r="H9949">
        <v>0</v>
      </c>
      <c r="I9949">
        <v>0.09</v>
      </c>
      <c r="J9949" s="10">
        <v>91</v>
      </c>
      <c r="K9949" s="13">
        <f t="shared" si="312"/>
        <v>1989</v>
      </c>
      <c r="L9949" s="1" t="str">
        <f t="shared" si="311"/>
        <v/>
      </c>
    </row>
    <row r="9950" spans="1:12" ht="13.8" customHeight="1" x14ac:dyDescent="0.3">
      <c r="A9950" t="s">
        <v>159</v>
      </c>
      <c r="B9950">
        <v>1961</v>
      </c>
      <c r="C9950" s="10">
        <v>1030</v>
      </c>
      <c r="D9950">
        <v>236</v>
      </c>
      <c r="E9950">
        <v>704</v>
      </c>
      <c r="F9950">
        <v>5</v>
      </c>
      <c r="G9950">
        <v>86</v>
      </c>
      <c r="H9950">
        <v>0</v>
      </c>
      <c r="I9950">
        <v>0.09</v>
      </c>
      <c r="J9950" s="10">
        <v>91</v>
      </c>
      <c r="K9950" s="13">
        <f t="shared" si="312"/>
        <v>1989</v>
      </c>
      <c r="L9950" s="1" t="str">
        <f t="shared" si="311"/>
        <v/>
      </c>
    </row>
    <row r="9951" spans="1:12" ht="13.8" customHeight="1" x14ac:dyDescent="0.3">
      <c r="A9951" t="s">
        <v>159</v>
      </c>
      <c r="B9951">
        <v>1962</v>
      </c>
      <c r="C9951" s="10">
        <v>840</v>
      </c>
      <c r="D9951">
        <v>216</v>
      </c>
      <c r="E9951">
        <v>523</v>
      </c>
      <c r="F9951">
        <v>5</v>
      </c>
      <c r="G9951">
        <v>95</v>
      </c>
      <c r="H9951">
        <v>0</v>
      </c>
      <c r="I9951">
        <v>7.0000000000000007E-2</v>
      </c>
      <c r="J9951" s="10">
        <v>93</v>
      </c>
      <c r="K9951" s="13">
        <f t="shared" si="312"/>
        <v>1989</v>
      </c>
      <c r="L9951" s="1" t="str">
        <f t="shared" si="311"/>
        <v/>
      </c>
    </row>
    <row r="9952" spans="1:12" ht="13.8" customHeight="1" x14ac:dyDescent="0.3">
      <c r="A9952" t="s">
        <v>159</v>
      </c>
      <c r="B9952">
        <v>1963</v>
      </c>
      <c r="C9952" s="10">
        <v>1080</v>
      </c>
      <c r="D9952">
        <v>231</v>
      </c>
      <c r="E9952">
        <v>740</v>
      </c>
      <c r="F9952">
        <v>6</v>
      </c>
      <c r="G9952">
        <v>103</v>
      </c>
      <c r="H9952">
        <v>0</v>
      </c>
      <c r="I9952">
        <v>0.09</v>
      </c>
      <c r="J9952" s="10">
        <v>106</v>
      </c>
      <c r="K9952" s="13">
        <f t="shared" si="312"/>
        <v>1989</v>
      </c>
      <c r="L9952" s="1" t="str">
        <f t="shared" si="311"/>
        <v/>
      </c>
    </row>
    <row r="9953" spans="1:12" ht="13.8" customHeight="1" x14ac:dyDescent="0.3">
      <c r="A9953" t="s">
        <v>159</v>
      </c>
      <c r="B9953">
        <v>1964</v>
      </c>
      <c r="C9953" s="10">
        <v>1206</v>
      </c>
      <c r="D9953">
        <v>271</v>
      </c>
      <c r="E9953">
        <v>803</v>
      </c>
      <c r="F9953">
        <v>6</v>
      </c>
      <c r="G9953">
        <v>126</v>
      </c>
      <c r="H9953">
        <v>0</v>
      </c>
      <c r="I9953">
        <v>0.09</v>
      </c>
      <c r="J9953" s="10">
        <v>101</v>
      </c>
      <c r="K9953" s="13">
        <f t="shared" si="312"/>
        <v>1989</v>
      </c>
      <c r="L9953" s="1" t="str">
        <f t="shared" si="311"/>
        <v/>
      </c>
    </row>
    <row r="9954" spans="1:12" ht="13.8" customHeight="1" x14ac:dyDescent="0.3">
      <c r="A9954" t="s">
        <v>159</v>
      </c>
      <c r="B9954">
        <v>1965</v>
      </c>
      <c r="C9954" s="10">
        <v>1162</v>
      </c>
      <c r="D9954">
        <v>211</v>
      </c>
      <c r="E9954">
        <v>838</v>
      </c>
      <c r="F9954">
        <v>6</v>
      </c>
      <c r="G9954">
        <v>107</v>
      </c>
      <c r="H9954">
        <v>0</v>
      </c>
      <c r="I9954">
        <v>0.09</v>
      </c>
      <c r="J9954" s="10">
        <v>109</v>
      </c>
      <c r="K9954" s="13">
        <f t="shared" si="312"/>
        <v>1989</v>
      </c>
      <c r="L9954" s="1" t="str">
        <f t="shared" si="311"/>
        <v/>
      </c>
    </row>
    <row r="9955" spans="1:12" ht="13.8" customHeight="1" x14ac:dyDescent="0.3">
      <c r="A9955" t="s">
        <v>159</v>
      </c>
      <c r="B9955">
        <v>1966</v>
      </c>
      <c r="C9955" s="10">
        <v>1491</v>
      </c>
      <c r="D9955">
        <v>325</v>
      </c>
      <c r="E9955">
        <v>1042</v>
      </c>
      <c r="F9955">
        <v>7</v>
      </c>
      <c r="G9955">
        <v>117</v>
      </c>
      <c r="H9955">
        <v>0</v>
      </c>
      <c r="I9955">
        <v>0.11</v>
      </c>
      <c r="J9955" s="10">
        <v>109</v>
      </c>
      <c r="K9955" s="13">
        <f t="shared" si="312"/>
        <v>1989</v>
      </c>
      <c r="L9955" s="1" t="str">
        <f t="shared" si="311"/>
        <v/>
      </c>
    </row>
    <row r="9956" spans="1:12" ht="13.8" customHeight="1" x14ac:dyDescent="0.3">
      <c r="A9956" t="s">
        <v>159</v>
      </c>
      <c r="B9956">
        <v>1967</v>
      </c>
      <c r="C9956" s="10">
        <v>1477</v>
      </c>
      <c r="D9956">
        <v>323</v>
      </c>
      <c r="E9956">
        <v>1031</v>
      </c>
      <c r="F9956">
        <v>6</v>
      </c>
      <c r="G9956">
        <v>117</v>
      </c>
      <c r="H9956">
        <v>0</v>
      </c>
      <c r="I9956">
        <v>0.1</v>
      </c>
      <c r="J9956" s="10">
        <v>121</v>
      </c>
      <c r="K9956" s="13">
        <f t="shared" si="312"/>
        <v>1989</v>
      </c>
      <c r="L9956" s="1" t="str">
        <f t="shared" si="311"/>
        <v/>
      </c>
    </row>
    <row r="9957" spans="1:12" ht="13.8" customHeight="1" x14ac:dyDescent="0.3">
      <c r="A9957" t="s">
        <v>159</v>
      </c>
      <c r="B9957">
        <v>1968</v>
      </c>
      <c r="C9957" s="10">
        <v>1535</v>
      </c>
      <c r="D9957">
        <v>290</v>
      </c>
      <c r="E9957">
        <v>1104</v>
      </c>
      <c r="F9957">
        <v>6</v>
      </c>
      <c r="G9957">
        <v>135</v>
      </c>
      <c r="H9957">
        <v>0</v>
      </c>
      <c r="I9957">
        <v>0.11</v>
      </c>
      <c r="J9957" s="10">
        <v>129</v>
      </c>
      <c r="K9957" s="13">
        <f t="shared" si="312"/>
        <v>1989</v>
      </c>
      <c r="L9957" s="1" t="str">
        <f t="shared" si="311"/>
        <v/>
      </c>
    </row>
    <row r="9958" spans="1:12" ht="13.8" customHeight="1" x14ac:dyDescent="0.3">
      <c r="A9958" t="s">
        <v>159</v>
      </c>
      <c r="B9958">
        <v>1969</v>
      </c>
      <c r="C9958" s="10">
        <v>1589</v>
      </c>
      <c r="D9958">
        <v>289</v>
      </c>
      <c r="E9958">
        <v>1120</v>
      </c>
      <c r="F9958">
        <v>22</v>
      </c>
      <c r="G9958">
        <v>158</v>
      </c>
      <c r="H9958">
        <v>0</v>
      </c>
      <c r="I9958">
        <v>0.11</v>
      </c>
      <c r="J9958" s="10">
        <v>138</v>
      </c>
      <c r="K9958" s="13">
        <f t="shared" si="312"/>
        <v>1989</v>
      </c>
      <c r="L9958" s="1" t="str">
        <f t="shared" si="311"/>
        <v/>
      </c>
    </row>
    <row r="9959" spans="1:12" ht="13.8" customHeight="1" x14ac:dyDescent="0.3">
      <c r="A9959" t="s">
        <v>159</v>
      </c>
      <c r="B9959">
        <v>1970</v>
      </c>
      <c r="C9959" s="10">
        <v>1989</v>
      </c>
      <c r="D9959">
        <v>330</v>
      </c>
      <c r="E9959">
        <v>1443</v>
      </c>
      <c r="F9959">
        <v>25</v>
      </c>
      <c r="G9959">
        <v>191</v>
      </c>
      <c r="H9959">
        <v>0</v>
      </c>
      <c r="I9959">
        <v>0.13</v>
      </c>
      <c r="J9959" s="10">
        <v>159</v>
      </c>
      <c r="K9959" s="13">
        <f t="shared" si="312"/>
        <v>1989</v>
      </c>
      <c r="L9959" s="1" t="str">
        <f t="shared" si="311"/>
        <v/>
      </c>
    </row>
    <row r="9960" spans="1:12" ht="13.8" customHeight="1" x14ac:dyDescent="0.3">
      <c r="A9960" t="s">
        <v>159</v>
      </c>
      <c r="B9960">
        <v>1971</v>
      </c>
      <c r="C9960" s="10">
        <v>2237</v>
      </c>
      <c r="D9960">
        <v>347</v>
      </c>
      <c r="E9960">
        <v>1663</v>
      </c>
      <c r="F9960">
        <v>27</v>
      </c>
      <c r="G9960">
        <v>201</v>
      </c>
      <c r="H9960">
        <v>0</v>
      </c>
      <c r="I9960">
        <v>0.14000000000000001</v>
      </c>
      <c r="J9960" s="10">
        <v>158</v>
      </c>
      <c r="K9960" s="13">
        <f t="shared" si="312"/>
        <v>1989</v>
      </c>
      <c r="L9960" s="1" t="str">
        <f t="shared" si="311"/>
        <v/>
      </c>
    </row>
    <row r="9961" spans="1:12" ht="13.8" customHeight="1" x14ac:dyDescent="0.3">
      <c r="A9961" t="s">
        <v>159</v>
      </c>
      <c r="B9961">
        <v>1972</v>
      </c>
      <c r="C9961" s="10">
        <v>2195</v>
      </c>
      <c r="D9961">
        <v>433</v>
      </c>
      <c r="E9961">
        <v>1522</v>
      </c>
      <c r="F9961">
        <v>29</v>
      </c>
      <c r="G9961">
        <v>210</v>
      </c>
      <c r="H9961">
        <v>0</v>
      </c>
      <c r="I9961">
        <v>0.14000000000000001</v>
      </c>
      <c r="J9961" s="10">
        <v>168</v>
      </c>
      <c r="K9961" s="13">
        <f t="shared" si="312"/>
        <v>1989</v>
      </c>
      <c r="L9961" s="1" t="str">
        <f t="shared" si="311"/>
        <v/>
      </c>
    </row>
    <row r="9962" spans="1:12" ht="13.8" customHeight="1" x14ac:dyDescent="0.3">
      <c r="A9962" t="s">
        <v>159</v>
      </c>
      <c r="B9962">
        <v>1973</v>
      </c>
      <c r="C9962" s="10">
        <v>2629</v>
      </c>
      <c r="D9962">
        <v>427</v>
      </c>
      <c r="E9962">
        <v>1945</v>
      </c>
      <c r="F9962">
        <v>37</v>
      </c>
      <c r="G9962">
        <v>220</v>
      </c>
      <c r="H9962">
        <v>0</v>
      </c>
      <c r="I9962">
        <v>0.16</v>
      </c>
      <c r="J9962" s="10">
        <v>220</v>
      </c>
      <c r="K9962" s="13">
        <f t="shared" si="312"/>
        <v>1989</v>
      </c>
      <c r="L9962" s="1" t="str">
        <f t="shared" si="311"/>
        <v/>
      </c>
    </row>
    <row r="9963" spans="1:12" ht="13.8" customHeight="1" x14ac:dyDescent="0.3">
      <c r="A9963" t="s">
        <v>159</v>
      </c>
      <c r="B9963">
        <v>1974</v>
      </c>
      <c r="C9963" s="10">
        <v>3037</v>
      </c>
      <c r="D9963">
        <v>424</v>
      </c>
      <c r="E9963">
        <v>2320</v>
      </c>
      <c r="F9963">
        <v>33</v>
      </c>
      <c r="G9963">
        <v>260</v>
      </c>
      <c r="H9963">
        <v>0</v>
      </c>
      <c r="I9963">
        <v>0.18</v>
      </c>
      <c r="J9963" s="10">
        <v>162</v>
      </c>
      <c r="K9963" s="13">
        <f t="shared" si="312"/>
        <v>1989</v>
      </c>
      <c r="L9963" s="1" t="str">
        <f t="shared" si="311"/>
        <v/>
      </c>
    </row>
    <row r="9964" spans="1:12" ht="13.8" customHeight="1" x14ac:dyDescent="0.3">
      <c r="A9964" t="s">
        <v>159</v>
      </c>
      <c r="B9964">
        <v>1975</v>
      </c>
      <c r="C9964" s="10">
        <v>3030</v>
      </c>
      <c r="D9964">
        <v>482</v>
      </c>
      <c r="E9964">
        <v>2233</v>
      </c>
      <c r="F9964">
        <v>40</v>
      </c>
      <c r="G9964">
        <v>276</v>
      </c>
      <c r="H9964">
        <v>0</v>
      </c>
      <c r="I9964">
        <v>0.18</v>
      </c>
      <c r="J9964" s="10">
        <v>165</v>
      </c>
      <c r="K9964" s="13">
        <f t="shared" si="312"/>
        <v>1989</v>
      </c>
      <c r="L9964" s="1" t="str">
        <f t="shared" si="311"/>
        <v/>
      </c>
    </row>
    <row r="9965" spans="1:12" ht="13.8" customHeight="1" x14ac:dyDescent="0.3">
      <c r="A9965" t="s">
        <v>159</v>
      </c>
      <c r="B9965">
        <v>1976</v>
      </c>
      <c r="C9965" s="10">
        <v>3149</v>
      </c>
      <c r="D9965">
        <v>522</v>
      </c>
      <c r="E9965">
        <v>2266</v>
      </c>
      <c r="F9965">
        <v>45</v>
      </c>
      <c r="G9965">
        <v>316</v>
      </c>
      <c r="H9965">
        <v>0</v>
      </c>
      <c r="I9965">
        <v>0.18</v>
      </c>
      <c r="J9965" s="10">
        <v>174</v>
      </c>
      <c r="K9965" s="13">
        <f t="shared" si="312"/>
        <v>1989</v>
      </c>
      <c r="L9965" s="1" t="str">
        <f t="shared" si="311"/>
        <v/>
      </c>
    </row>
    <row r="9966" spans="1:12" ht="13.8" customHeight="1" x14ac:dyDescent="0.3">
      <c r="A9966" t="s">
        <v>159</v>
      </c>
      <c r="B9966">
        <v>1977</v>
      </c>
      <c r="C9966" s="10">
        <v>3464</v>
      </c>
      <c r="D9966">
        <v>493</v>
      </c>
      <c r="E9966">
        <v>2544</v>
      </c>
      <c r="F9966">
        <v>36</v>
      </c>
      <c r="G9966">
        <v>390</v>
      </c>
      <c r="H9966">
        <v>0</v>
      </c>
      <c r="I9966">
        <v>0.19</v>
      </c>
      <c r="J9966" s="10">
        <v>168</v>
      </c>
      <c r="K9966" s="13">
        <f t="shared" si="312"/>
        <v>1989</v>
      </c>
      <c r="L9966" s="1" t="str">
        <f t="shared" si="311"/>
        <v/>
      </c>
    </row>
    <row r="9967" spans="1:12" ht="13.8" customHeight="1" x14ac:dyDescent="0.3">
      <c r="A9967" t="s">
        <v>159</v>
      </c>
      <c r="B9967">
        <v>1978</v>
      </c>
      <c r="C9967" s="10">
        <v>3566</v>
      </c>
      <c r="D9967">
        <v>498</v>
      </c>
      <c r="E9967">
        <v>2642</v>
      </c>
      <c r="F9967">
        <v>44</v>
      </c>
      <c r="G9967">
        <v>383</v>
      </c>
      <c r="H9967">
        <v>0</v>
      </c>
      <c r="I9967">
        <v>0.19</v>
      </c>
      <c r="J9967" s="10">
        <v>162</v>
      </c>
      <c r="K9967" s="13">
        <f t="shared" si="312"/>
        <v>1989</v>
      </c>
      <c r="L9967" s="1" t="str">
        <f t="shared" si="311"/>
        <v/>
      </c>
    </row>
    <row r="9968" spans="1:12" ht="13.8" customHeight="1" x14ac:dyDescent="0.3">
      <c r="A9968" t="s">
        <v>159</v>
      </c>
      <c r="B9968">
        <v>1979</v>
      </c>
      <c r="C9968" s="10">
        <v>4352</v>
      </c>
      <c r="D9968">
        <v>484</v>
      </c>
      <c r="E9968">
        <v>3382</v>
      </c>
      <c r="F9968">
        <v>39</v>
      </c>
      <c r="G9968">
        <v>446</v>
      </c>
      <c r="H9968">
        <v>0</v>
      </c>
      <c r="I9968">
        <v>0.23</v>
      </c>
      <c r="J9968" s="10">
        <v>265</v>
      </c>
      <c r="K9968" s="13">
        <f t="shared" si="312"/>
        <v>1989</v>
      </c>
      <c r="L9968" s="1" t="str">
        <f t="shared" si="311"/>
        <v/>
      </c>
    </row>
    <row r="9969" spans="1:12" ht="13.8" customHeight="1" x14ac:dyDescent="0.3">
      <c r="A9969" t="s">
        <v>159</v>
      </c>
      <c r="B9969">
        <v>1980</v>
      </c>
      <c r="C9969" s="10">
        <v>4348</v>
      </c>
      <c r="D9969">
        <v>465</v>
      </c>
      <c r="E9969">
        <v>3365</v>
      </c>
      <c r="F9969">
        <v>35</v>
      </c>
      <c r="G9969">
        <v>483</v>
      </c>
      <c r="H9969">
        <v>0</v>
      </c>
      <c r="I9969">
        <v>0.22</v>
      </c>
      <c r="J9969" s="10">
        <v>132</v>
      </c>
      <c r="K9969" s="13">
        <f t="shared" si="312"/>
        <v>1989</v>
      </c>
      <c r="L9969" s="1" t="str">
        <f t="shared" si="311"/>
        <v/>
      </c>
    </row>
    <row r="9970" spans="1:12" ht="13.8" customHeight="1" x14ac:dyDescent="0.3">
      <c r="A9970" t="s">
        <v>159</v>
      </c>
      <c r="B9970">
        <v>1981</v>
      </c>
      <c r="C9970" s="10">
        <v>4324</v>
      </c>
      <c r="D9970">
        <v>492</v>
      </c>
      <c r="E9970">
        <v>3292</v>
      </c>
      <c r="F9970">
        <v>50</v>
      </c>
      <c r="G9970">
        <v>490</v>
      </c>
      <c r="H9970">
        <v>0</v>
      </c>
      <c r="I9970">
        <v>0.22</v>
      </c>
      <c r="J9970" s="10">
        <v>106</v>
      </c>
      <c r="K9970" s="13">
        <f t="shared" si="312"/>
        <v>1989</v>
      </c>
      <c r="L9970" s="1" t="str">
        <f t="shared" si="311"/>
        <v/>
      </c>
    </row>
    <row r="9971" spans="1:12" ht="13.8" customHeight="1" x14ac:dyDescent="0.3">
      <c r="A9971" t="s">
        <v>159</v>
      </c>
      <c r="B9971">
        <v>1982</v>
      </c>
      <c r="C9971" s="10">
        <v>4652</v>
      </c>
      <c r="D9971">
        <v>550</v>
      </c>
      <c r="E9971">
        <v>3552</v>
      </c>
      <c r="F9971">
        <v>41</v>
      </c>
      <c r="G9971">
        <v>509</v>
      </c>
      <c r="H9971">
        <v>0</v>
      </c>
      <c r="I9971">
        <v>0.23</v>
      </c>
      <c r="J9971" s="10">
        <v>72</v>
      </c>
      <c r="K9971" s="13">
        <f t="shared" si="312"/>
        <v>1989</v>
      </c>
      <c r="L9971" s="1" t="str">
        <f t="shared" si="311"/>
        <v/>
      </c>
    </row>
    <row r="9972" spans="1:12" ht="13.8" customHeight="1" x14ac:dyDescent="0.3">
      <c r="A9972" t="s">
        <v>159</v>
      </c>
      <c r="B9972">
        <v>1983</v>
      </c>
      <c r="C9972" s="10">
        <v>4853</v>
      </c>
      <c r="D9972">
        <v>681</v>
      </c>
      <c r="E9972">
        <v>3605</v>
      </c>
      <c r="F9972">
        <v>44</v>
      </c>
      <c r="G9972">
        <v>523</v>
      </c>
      <c r="H9972">
        <v>0</v>
      </c>
      <c r="I9972">
        <v>0.23</v>
      </c>
      <c r="J9972" s="10">
        <v>66</v>
      </c>
      <c r="K9972" s="13">
        <f t="shared" si="312"/>
        <v>1989</v>
      </c>
      <c r="L9972" s="1" t="str">
        <f t="shared" si="311"/>
        <v/>
      </c>
    </row>
    <row r="9973" spans="1:12" ht="13.8" customHeight="1" x14ac:dyDescent="0.3">
      <c r="A9973" t="s">
        <v>159</v>
      </c>
      <c r="B9973">
        <v>1984</v>
      </c>
      <c r="C9973" s="10">
        <v>4858</v>
      </c>
      <c r="D9973">
        <v>586</v>
      </c>
      <c r="E9973">
        <v>3741</v>
      </c>
      <c r="F9973">
        <v>44</v>
      </c>
      <c r="G9973">
        <v>488</v>
      </c>
      <c r="H9973">
        <v>0</v>
      </c>
      <c r="I9973">
        <v>0.22</v>
      </c>
      <c r="J9973" s="10">
        <v>59</v>
      </c>
      <c r="K9973" s="13">
        <f t="shared" si="312"/>
        <v>1989</v>
      </c>
      <c r="L9973" s="1" t="str">
        <f t="shared" si="311"/>
        <v/>
      </c>
    </row>
    <row r="9974" spans="1:12" ht="13.8" customHeight="1" x14ac:dyDescent="0.3">
      <c r="A9974" t="s">
        <v>159</v>
      </c>
      <c r="B9974">
        <v>1985</v>
      </c>
      <c r="C9974" s="10">
        <v>4872</v>
      </c>
      <c r="D9974">
        <v>670</v>
      </c>
      <c r="E9974">
        <v>3655</v>
      </c>
      <c r="F9974">
        <v>45</v>
      </c>
      <c r="G9974">
        <v>502</v>
      </c>
      <c r="H9974">
        <v>0</v>
      </c>
      <c r="I9974">
        <v>0.22</v>
      </c>
      <c r="J9974" s="10">
        <v>62</v>
      </c>
      <c r="K9974" s="13">
        <f t="shared" si="312"/>
        <v>1989</v>
      </c>
      <c r="L9974" s="1" t="str">
        <f t="shared" si="311"/>
        <v/>
      </c>
    </row>
    <row r="9975" spans="1:12" ht="13.8" customHeight="1" x14ac:dyDescent="0.3">
      <c r="A9975" t="s">
        <v>159</v>
      </c>
      <c r="B9975">
        <v>1986</v>
      </c>
      <c r="C9975" s="10">
        <v>5149</v>
      </c>
      <c r="D9975">
        <v>1097</v>
      </c>
      <c r="E9975">
        <v>3496</v>
      </c>
      <c r="F9975">
        <v>48</v>
      </c>
      <c r="G9975">
        <v>509</v>
      </c>
      <c r="H9975">
        <v>0</v>
      </c>
      <c r="I9975">
        <v>0.23</v>
      </c>
      <c r="J9975" s="10">
        <v>53</v>
      </c>
      <c r="K9975" s="13">
        <f t="shared" si="312"/>
        <v>1989</v>
      </c>
      <c r="L9975" s="1" t="str">
        <f t="shared" si="311"/>
        <v/>
      </c>
    </row>
    <row r="9976" spans="1:12" ht="13.8" customHeight="1" x14ac:dyDescent="0.3">
      <c r="A9976" t="s">
        <v>159</v>
      </c>
      <c r="B9976">
        <v>1987</v>
      </c>
      <c r="C9976" s="10">
        <v>5486</v>
      </c>
      <c r="D9976">
        <v>1234</v>
      </c>
      <c r="E9976">
        <v>3696</v>
      </c>
      <c r="F9976">
        <v>39</v>
      </c>
      <c r="G9976">
        <v>518</v>
      </c>
      <c r="H9976">
        <v>0</v>
      </c>
      <c r="I9976">
        <v>0.24</v>
      </c>
      <c r="J9976" s="10">
        <v>53</v>
      </c>
      <c r="K9976" s="13">
        <f t="shared" si="312"/>
        <v>1989</v>
      </c>
      <c r="L9976" s="1" t="str">
        <f t="shared" si="311"/>
        <v/>
      </c>
    </row>
    <row r="9977" spans="1:12" ht="13.8" customHeight="1" x14ac:dyDescent="0.3">
      <c r="A9977" t="s">
        <v>159</v>
      </c>
      <c r="B9977">
        <v>1988</v>
      </c>
      <c r="C9977" s="10">
        <v>5775</v>
      </c>
      <c r="D9977">
        <v>1209</v>
      </c>
      <c r="E9977">
        <v>3948</v>
      </c>
      <c r="F9977">
        <v>44</v>
      </c>
      <c r="G9977">
        <v>574</v>
      </c>
      <c r="H9977">
        <v>0</v>
      </c>
      <c r="I9977">
        <v>0.24</v>
      </c>
      <c r="J9977" s="10">
        <v>53</v>
      </c>
      <c r="K9977" s="13">
        <f t="shared" si="312"/>
        <v>1989</v>
      </c>
      <c r="L9977" s="1" t="str">
        <f t="shared" si="311"/>
        <v/>
      </c>
    </row>
    <row r="9978" spans="1:12" ht="13.8" customHeight="1" x14ac:dyDescent="0.3">
      <c r="A9978" t="s">
        <v>159</v>
      </c>
      <c r="B9978">
        <v>1989</v>
      </c>
      <c r="C9978" s="10">
        <v>6250</v>
      </c>
      <c r="D9978">
        <v>1304</v>
      </c>
      <c r="E9978">
        <v>4342</v>
      </c>
      <c r="F9978">
        <v>32</v>
      </c>
      <c r="G9978">
        <v>571</v>
      </c>
      <c r="H9978">
        <v>0</v>
      </c>
      <c r="I9978">
        <v>0.26</v>
      </c>
      <c r="J9978" s="10">
        <v>54</v>
      </c>
      <c r="K9978" s="13">
        <f t="shared" si="312"/>
        <v>1989</v>
      </c>
      <c r="L9978" s="1" t="str">
        <f t="shared" si="311"/>
        <v/>
      </c>
    </row>
    <row r="9979" spans="1:12" ht="13.8" customHeight="1" x14ac:dyDescent="0.3">
      <c r="A9979" t="s">
        <v>159</v>
      </c>
      <c r="B9979">
        <v>1990</v>
      </c>
      <c r="C9979" s="10">
        <v>6420</v>
      </c>
      <c r="D9979">
        <v>1278</v>
      </c>
      <c r="E9979">
        <v>4541</v>
      </c>
      <c r="F9979">
        <v>30</v>
      </c>
      <c r="G9979">
        <v>571</v>
      </c>
      <c r="H9979">
        <v>0</v>
      </c>
      <c r="I9979">
        <v>0.26</v>
      </c>
      <c r="J9979" s="10">
        <v>61</v>
      </c>
      <c r="K9979" s="13">
        <f t="shared" si="312"/>
        <v>1990</v>
      </c>
      <c r="L9979" s="1" t="str">
        <f t="shared" si="311"/>
        <v/>
      </c>
    </row>
    <row r="9980" spans="1:12" ht="13.8" customHeight="1" x14ac:dyDescent="0.3">
      <c r="A9980" t="s">
        <v>159</v>
      </c>
      <c r="B9980">
        <v>1991</v>
      </c>
      <c r="C9980" s="10">
        <v>6811</v>
      </c>
      <c r="D9980">
        <v>1478</v>
      </c>
      <c r="E9980">
        <v>4527</v>
      </c>
      <c r="F9980">
        <v>20</v>
      </c>
      <c r="G9980">
        <v>785</v>
      </c>
      <c r="H9980">
        <v>0</v>
      </c>
      <c r="I9980">
        <v>0.27</v>
      </c>
      <c r="J9980" s="10">
        <v>62</v>
      </c>
      <c r="K9980" s="13">
        <f t="shared" si="312"/>
        <v>1990</v>
      </c>
      <c r="L9980" s="1" t="str">
        <f t="shared" si="311"/>
        <v/>
      </c>
    </row>
    <row r="9981" spans="1:12" ht="13.8" customHeight="1" x14ac:dyDescent="0.3">
      <c r="A9981" t="s">
        <v>159</v>
      </c>
      <c r="B9981">
        <v>1992</v>
      </c>
      <c r="C9981" s="10">
        <v>7101</v>
      </c>
      <c r="D9981">
        <v>1266</v>
      </c>
      <c r="E9981">
        <v>4961</v>
      </c>
      <c r="F9981">
        <v>13</v>
      </c>
      <c r="G9981">
        <v>862</v>
      </c>
      <c r="H9981">
        <v>0</v>
      </c>
      <c r="I9981">
        <v>0.28000000000000003</v>
      </c>
      <c r="J9981" s="10">
        <v>98</v>
      </c>
      <c r="K9981" s="13">
        <f t="shared" si="312"/>
        <v>1990</v>
      </c>
      <c r="L9981" s="1" t="str">
        <f t="shared" si="311"/>
        <v/>
      </c>
    </row>
    <row r="9982" spans="1:12" ht="13.8" customHeight="1" x14ac:dyDescent="0.3">
      <c r="A9982" t="s">
        <v>159</v>
      </c>
      <c r="B9982">
        <v>1993</v>
      </c>
      <c r="C9982" s="10">
        <v>7695</v>
      </c>
      <c r="D9982">
        <v>1452</v>
      </c>
      <c r="E9982">
        <v>5367</v>
      </c>
      <c r="F9982">
        <v>13</v>
      </c>
      <c r="G9982">
        <v>864</v>
      </c>
      <c r="H9982">
        <v>0</v>
      </c>
      <c r="I9982">
        <v>0.28999999999999998</v>
      </c>
      <c r="J9982" s="10">
        <v>64</v>
      </c>
      <c r="K9982" s="13">
        <f t="shared" si="312"/>
        <v>1990</v>
      </c>
      <c r="L9982" s="1" t="str">
        <f t="shared" si="311"/>
        <v/>
      </c>
    </row>
    <row r="9983" spans="1:12" ht="13.8" customHeight="1" x14ac:dyDescent="0.3">
      <c r="A9983" t="s">
        <v>159</v>
      </c>
      <c r="B9983">
        <v>1994</v>
      </c>
      <c r="C9983" s="10">
        <v>8083</v>
      </c>
      <c r="D9983">
        <v>1613</v>
      </c>
      <c r="E9983">
        <v>5595</v>
      </c>
      <c r="F9983">
        <v>12</v>
      </c>
      <c r="G9983">
        <v>864</v>
      </c>
      <c r="H9983">
        <v>0</v>
      </c>
      <c r="I9983">
        <v>0.3</v>
      </c>
      <c r="J9983" s="10">
        <v>68</v>
      </c>
      <c r="K9983" s="13">
        <f t="shared" si="312"/>
        <v>1990</v>
      </c>
      <c r="L9983" s="1" t="str">
        <f t="shared" si="311"/>
        <v/>
      </c>
    </row>
    <row r="9984" spans="1:12" ht="13.8" customHeight="1" x14ac:dyDescent="0.3">
      <c r="A9984" t="s">
        <v>159</v>
      </c>
      <c r="B9984">
        <v>1995</v>
      </c>
      <c r="C9984" s="10">
        <v>8283</v>
      </c>
      <c r="D9984">
        <v>1904</v>
      </c>
      <c r="E9984">
        <v>5501</v>
      </c>
      <c r="F9984">
        <v>7</v>
      </c>
      <c r="G9984">
        <v>871</v>
      </c>
      <c r="H9984">
        <v>0</v>
      </c>
      <c r="I9984">
        <v>0.31</v>
      </c>
      <c r="J9984" s="10">
        <v>68</v>
      </c>
      <c r="K9984" s="13">
        <f t="shared" si="312"/>
        <v>1990</v>
      </c>
      <c r="L9984" s="1" t="str">
        <f t="shared" si="311"/>
        <v/>
      </c>
    </row>
    <row r="9985" spans="1:12" ht="13.8" customHeight="1" x14ac:dyDescent="0.3">
      <c r="A9985" t="s">
        <v>159</v>
      </c>
      <c r="B9985">
        <v>1996</v>
      </c>
      <c r="C9985" s="10">
        <v>8507</v>
      </c>
      <c r="D9985">
        <v>2377</v>
      </c>
      <c r="E9985">
        <v>5224</v>
      </c>
      <c r="F9985">
        <v>9</v>
      </c>
      <c r="G9985">
        <v>896</v>
      </c>
      <c r="H9985">
        <v>0</v>
      </c>
      <c r="I9985">
        <v>0.31</v>
      </c>
      <c r="J9985" s="10">
        <v>64</v>
      </c>
      <c r="K9985" s="13">
        <f t="shared" si="312"/>
        <v>1990</v>
      </c>
      <c r="L9985" s="1" t="str">
        <f t="shared" si="311"/>
        <v/>
      </c>
    </row>
    <row r="9986" spans="1:12" ht="13.8" customHeight="1" x14ac:dyDescent="0.3">
      <c r="A9986" t="s">
        <v>159</v>
      </c>
      <c r="B9986">
        <v>1997</v>
      </c>
      <c r="C9986" s="10">
        <v>8689</v>
      </c>
      <c r="D9986">
        <v>2256</v>
      </c>
      <c r="E9986">
        <v>5431</v>
      </c>
      <c r="F9986">
        <v>18</v>
      </c>
      <c r="G9986">
        <v>984</v>
      </c>
      <c r="H9986">
        <v>0</v>
      </c>
      <c r="I9986">
        <v>0.31</v>
      </c>
      <c r="J9986" s="10">
        <v>0</v>
      </c>
      <c r="K9986" s="13">
        <f t="shared" si="312"/>
        <v>1990</v>
      </c>
      <c r="L9986" s="1" t="str">
        <f t="shared" ref="L9986:L10049" si="313">IF(AND(B9986&gt;2011),1,"")</f>
        <v/>
      </c>
    </row>
    <row r="9987" spans="1:12" ht="13.8" customHeight="1" x14ac:dyDescent="0.3">
      <c r="A9987" t="s">
        <v>159</v>
      </c>
      <c r="B9987">
        <v>1998</v>
      </c>
      <c r="C9987" s="10">
        <v>8737</v>
      </c>
      <c r="D9987">
        <v>2491</v>
      </c>
      <c r="E9987">
        <v>5220</v>
      </c>
      <c r="F9987">
        <v>18</v>
      </c>
      <c r="G9987">
        <v>1008</v>
      </c>
      <c r="H9987">
        <v>0</v>
      </c>
      <c r="I9987">
        <v>0.31</v>
      </c>
      <c r="J9987" s="10">
        <v>251</v>
      </c>
      <c r="K9987" s="13">
        <f t="shared" si="312"/>
        <v>1990</v>
      </c>
      <c r="L9987" s="1" t="str">
        <f t="shared" si="313"/>
        <v/>
      </c>
    </row>
    <row r="9988" spans="1:12" ht="13.8" customHeight="1" x14ac:dyDescent="0.3">
      <c r="A9988" t="s">
        <v>159</v>
      </c>
      <c r="B9988">
        <v>1999</v>
      </c>
      <c r="C9988" s="10">
        <v>9041</v>
      </c>
      <c r="D9988">
        <v>2411</v>
      </c>
      <c r="E9988">
        <v>5586</v>
      </c>
      <c r="F9988">
        <v>21</v>
      </c>
      <c r="G9988">
        <v>1024</v>
      </c>
      <c r="H9988">
        <v>0</v>
      </c>
      <c r="I9988">
        <v>0.32</v>
      </c>
      <c r="J9988" s="10">
        <v>257</v>
      </c>
      <c r="K9988" s="13">
        <f t="shared" si="312"/>
        <v>1990</v>
      </c>
      <c r="L9988" s="1" t="str">
        <f t="shared" si="313"/>
        <v/>
      </c>
    </row>
    <row r="9989" spans="1:12" ht="13.8" customHeight="1" x14ac:dyDescent="0.3">
      <c r="A9989" t="s">
        <v>159</v>
      </c>
      <c r="B9989">
        <v>2000</v>
      </c>
      <c r="C9989" s="10">
        <v>9246</v>
      </c>
      <c r="D9989">
        <v>2737</v>
      </c>
      <c r="E9989">
        <v>5383</v>
      </c>
      <c r="F9989">
        <v>24</v>
      </c>
      <c r="G9989">
        <v>1102</v>
      </c>
      <c r="H9989">
        <v>0</v>
      </c>
      <c r="I9989">
        <v>0.32</v>
      </c>
      <c r="J9989" s="10">
        <v>255</v>
      </c>
      <c r="K9989" s="13">
        <f t="shared" si="312"/>
        <v>1990</v>
      </c>
      <c r="L9989" s="1" t="str">
        <f t="shared" si="313"/>
        <v/>
      </c>
    </row>
    <row r="9990" spans="1:12" ht="13.8" customHeight="1" x14ac:dyDescent="0.3">
      <c r="A9990" t="s">
        <v>159</v>
      </c>
      <c r="B9990">
        <v>2001</v>
      </c>
      <c r="C9990" s="10">
        <v>10285</v>
      </c>
      <c r="D9990">
        <v>3486</v>
      </c>
      <c r="E9990">
        <v>5415</v>
      </c>
      <c r="F9990">
        <v>23</v>
      </c>
      <c r="G9990">
        <v>1360</v>
      </c>
      <c r="H9990">
        <v>0</v>
      </c>
      <c r="I9990">
        <v>0.35</v>
      </c>
      <c r="J9990" s="10">
        <v>249</v>
      </c>
      <c r="K9990" s="13">
        <f t="shared" si="312"/>
        <v>1990</v>
      </c>
      <c r="L9990" s="1" t="str">
        <f t="shared" si="313"/>
        <v/>
      </c>
    </row>
    <row r="9991" spans="1:12" ht="13.8" customHeight="1" x14ac:dyDescent="0.3">
      <c r="A9991" t="s">
        <v>159</v>
      </c>
      <c r="B9991">
        <v>2002</v>
      </c>
      <c r="C9991" s="10">
        <v>10432</v>
      </c>
      <c r="D9991">
        <v>3577</v>
      </c>
      <c r="E9991">
        <v>5445</v>
      </c>
      <c r="F9991">
        <v>23</v>
      </c>
      <c r="G9991">
        <v>1387</v>
      </c>
      <c r="H9991">
        <v>0</v>
      </c>
      <c r="I9991">
        <v>0.35</v>
      </c>
      <c r="J9991" s="10">
        <v>252</v>
      </c>
      <c r="K9991" s="13">
        <f t="shared" si="312"/>
        <v>1990</v>
      </c>
      <c r="L9991" s="1" t="str">
        <f t="shared" si="313"/>
        <v/>
      </c>
    </row>
    <row r="9992" spans="1:12" ht="13.8" customHeight="1" x14ac:dyDescent="0.3">
      <c r="A9992" t="s">
        <v>159</v>
      </c>
      <c r="B9992">
        <v>2003</v>
      </c>
      <c r="C9992" s="10">
        <v>10243</v>
      </c>
      <c r="D9992">
        <v>3339</v>
      </c>
      <c r="E9992">
        <v>5469</v>
      </c>
      <c r="F9992">
        <v>22</v>
      </c>
      <c r="G9992">
        <v>1414</v>
      </c>
      <c r="H9992">
        <v>0</v>
      </c>
      <c r="I9992">
        <v>0.34</v>
      </c>
      <c r="J9992" s="10">
        <v>261</v>
      </c>
      <c r="K9992" s="13">
        <f t="shared" ref="K9992:K10055" si="314">IF(B9992&lt;1990,IF(B9992&lt;1959,1958,1989),1990)</f>
        <v>1990</v>
      </c>
      <c r="L9992" s="1" t="str">
        <f t="shared" si="313"/>
        <v/>
      </c>
    </row>
    <row r="9993" spans="1:12" ht="13.8" customHeight="1" x14ac:dyDescent="0.3">
      <c r="A9993" t="s">
        <v>159</v>
      </c>
      <c r="B9993">
        <v>2004</v>
      </c>
      <c r="C9993" s="10">
        <v>11811</v>
      </c>
      <c r="D9993">
        <v>3736</v>
      </c>
      <c r="E9993">
        <v>6552</v>
      </c>
      <c r="F9993">
        <v>27</v>
      </c>
      <c r="G9993">
        <v>1496</v>
      </c>
      <c r="H9993">
        <v>0</v>
      </c>
      <c r="I9993">
        <v>0.39</v>
      </c>
      <c r="J9993" s="10">
        <v>286</v>
      </c>
      <c r="K9993" s="13">
        <f t="shared" si="314"/>
        <v>1990</v>
      </c>
      <c r="L9993" s="1" t="str">
        <f t="shared" si="313"/>
        <v/>
      </c>
    </row>
    <row r="9994" spans="1:12" ht="13.8" customHeight="1" x14ac:dyDescent="0.3">
      <c r="A9994" t="s">
        <v>159</v>
      </c>
      <c r="B9994">
        <v>2005</v>
      </c>
      <c r="C9994" s="10">
        <v>12482</v>
      </c>
      <c r="D9994">
        <v>3844</v>
      </c>
      <c r="E9994">
        <v>6906</v>
      </c>
      <c r="F9994">
        <v>237</v>
      </c>
      <c r="G9994">
        <v>1496</v>
      </c>
      <c r="H9994">
        <v>0</v>
      </c>
      <c r="I9994">
        <v>0.41</v>
      </c>
      <c r="J9994" s="10">
        <v>326</v>
      </c>
      <c r="K9994" s="13">
        <f t="shared" si="314"/>
        <v>1990</v>
      </c>
      <c r="L9994" s="1" t="str">
        <f t="shared" si="313"/>
        <v/>
      </c>
    </row>
    <row r="9995" spans="1:12" ht="13.8" customHeight="1" x14ac:dyDescent="0.3">
      <c r="A9995" t="s">
        <v>159</v>
      </c>
      <c r="B9995">
        <v>2006</v>
      </c>
      <c r="C9995" s="10">
        <v>12933</v>
      </c>
      <c r="D9995">
        <v>4012</v>
      </c>
      <c r="E9995">
        <v>7078</v>
      </c>
      <c r="F9995">
        <v>299</v>
      </c>
      <c r="G9995">
        <v>1544</v>
      </c>
      <c r="H9995">
        <v>0</v>
      </c>
      <c r="I9995">
        <v>0.42</v>
      </c>
      <c r="J9995" s="10">
        <v>368</v>
      </c>
      <c r="K9995" s="13">
        <f t="shared" si="314"/>
        <v>1990</v>
      </c>
      <c r="L9995" s="1" t="str">
        <f t="shared" si="313"/>
        <v/>
      </c>
    </row>
    <row r="9996" spans="1:12" ht="13.8" customHeight="1" x14ac:dyDescent="0.3">
      <c r="A9996" t="s">
        <v>159</v>
      </c>
      <c r="B9996">
        <v>2007</v>
      </c>
      <c r="C9996" s="10">
        <v>13708</v>
      </c>
      <c r="D9996">
        <v>4115</v>
      </c>
      <c r="E9996">
        <v>7513</v>
      </c>
      <c r="F9996">
        <v>339</v>
      </c>
      <c r="G9996">
        <v>1740</v>
      </c>
      <c r="H9996">
        <v>0</v>
      </c>
      <c r="I9996">
        <v>0.45</v>
      </c>
      <c r="J9996" s="10">
        <v>425</v>
      </c>
      <c r="K9996" s="13">
        <f t="shared" si="314"/>
        <v>1990</v>
      </c>
      <c r="L9996" s="1" t="str">
        <f t="shared" si="313"/>
        <v/>
      </c>
    </row>
    <row r="9997" spans="1:12" ht="13.8" customHeight="1" x14ac:dyDescent="0.3">
      <c r="A9997" t="s">
        <v>159</v>
      </c>
      <c r="B9997">
        <v>2008</v>
      </c>
      <c r="C9997" s="10">
        <v>14426</v>
      </c>
      <c r="D9997">
        <v>3854</v>
      </c>
      <c r="E9997">
        <v>8357</v>
      </c>
      <c r="F9997">
        <v>304</v>
      </c>
      <c r="G9997">
        <v>1910</v>
      </c>
      <c r="H9997">
        <v>0</v>
      </c>
      <c r="I9997">
        <v>0.47</v>
      </c>
      <c r="J9997" s="10">
        <v>425</v>
      </c>
      <c r="K9997" s="13">
        <f t="shared" si="314"/>
        <v>1990</v>
      </c>
      <c r="L9997" s="1" t="str">
        <f t="shared" si="313"/>
        <v/>
      </c>
    </row>
    <row r="9998" spans="1:12" ht="13.8" customHeight="1" x14ac:dyDescent="0.3">
      <c r="A9998" t="s">
        <v>159</v>
      </c>
      <c r="B9998">
        <v>2009</v>
      </c>
      <c r="C9998" s="10">
        <v>14312</v>
      </c>
      <c r="D9998">
        <v>3594</v>
      </c>
      <c r="E9998">
        <v>8414</v>
      </c>
      <c r="F9998">
        <v>330</v>
      </c>
      <c r="G9998">
        <v>1975</v>
      </c>
      <c r="H9998">
        <v>0</v>
      </c>
      <c r="I9998">
        <v>0.44</v>
      </c>
      <c r="J9998" s="10">
        <v>428</v>
      </c>
      <c r="K9998" s="13">
        <f t="shared" si="314"/>
        <v>1990</v>
      </c>
      <c r="L9998" s="1" t="str">
        <f t="shared" si="313"/>
        <v/>
      </c>
    </row>
    <row r="9999" spans="1:12" ht="13.8" customHeight="1" x14ac:dyDescent="0.3">
      <c r="A9999" t="s">
        <v>159</v>
      </c>
      <c r="B9999">
        <v>2010</v>
      </c>
      <c r="C9999" s="10">
        <v>15260</v>
      </c>
      <c r="D9999">
        <v>3609</v>
      </c>
      <c r="E9999">
        <v>9391</v>
      </c>
      <c r="F9999">
        <v>356</v>
      </c>
      <c r="G9999">
        <v>1904</v>
      </c>
      <c r="H9999">
        <v>0</v>
      </c>
      <c r="I9999">
        <v>0.47</v>
      </c>
      <c r="J9999" s="10">
        <v>490</v>
      </c>
      <c r="K9999" s="13">
        <f t="shared" si="314"/>
        <v>1990</v>
      </c>
      <c r="L9999" s="1" t="str">
        <f t="shared" si="313"/>
        <v/>
      </c>
    </row>
    <row r="10000" spans="1:12" ht="13.8" customHeight="1" x14ac:dyDescent="0.3">
      <c r="A10000" t="s">
        <v>159</v>
      </c>
      <c r="B10000">
        <v>2011</v>
      </c>
      <c r="C10000" s="10">
        <v>15731</v>
      </c>
      <c r="D10000">
        <v>3869</v>
      </c>
      <c r="E10000">
        <v>9508</v>
      </c>
      <c r="F10000">
        <v>450</v>
      </c>
      <c r="G10000">
        <v>1904</v>
      </c>
      <c r="H10000">
        <v>0</v>
      </c>
      <c r="I10000">
        <v>0.48</v>
      </c>
      <c r="J10000" s="10">
        <v>549</v>
      </c>
      <c r="K10000" s="13">
        <f t="shared" si="314"/>
        <v>1990</v>
      </c>
      <c r="L10000" s="1" t="str">
        <f t="shared" si="313"/>
        <v/>
      </c>
    </row>
    <row r="10001" spans="1:12" ht="13.8" customHeight="1" x14ac:dyDescent="0.3">
      <c r="A10001" t="s">
        <v>159</v>
      </c>
      <c r="B10001">
        <v>2012</v>
      </c>
      <c r="C10001" s="10">
        <v>17107</v>
      </c>
      <c r="D10001">
        <v>3991</v>
      </c>
      <c r="E10001">
        <v>10251</v>
      </c>
      <c r="F10001">
        <v>651</v>
      </c>
      <c r="G10001">
        <v>2213</v>
      </c>
      <c r="H10001">
        <v>0</v>
      </c>
      <c r="I10001">
        <v>0.51</v>
      </c>
      <c r="J10001" s="10">
        <v>800</v>
      </c>
      <c r="K10001" s="13">
        <f t="shared" si="314"/>
        <v>1990</v>
      </c>
      <c r="L10001" s="1">
        <f t="shared" si="313"/>
        <v>1</v>
      </c>
    </row>
    <row r="10002" spans="1:12" ht="13.8" customHeight="1" x14ac:dyDescent="0.3">
      <c r="A10002" t="s">
        <v>159</v>
      </c>
      <c r="B10002">
        <v>2013</v>
      </c>
      <c r="C10002" s="10">
        <v>16112</v>
      </c>
      <c r="D10002">
        <v>3104</v>
      </c>
      <c r="E10002">
        <v>10067</v>
      </c>
      <c r="F10002">
        <v>646</v>
      </c>
      <c r="G10002">
        <v>2294</v>
      </c>
      <c r="H10002">
        <v>0</v>
      </c>
      <c r="I10002">
        <v>0.47</v>
      </c>
      <c r="J10002" s="10">
        <v>610</v>
      </c>
      <c r="K10002" s="13">
        <f t="shared" si="314"/>
        <v>1990</v>
      </c>
      <c r="L10002" s="1">
        <f t="shared" si="313"/>
        <v>1</v>
      </c>
    </row>
    <row r="10003" spans="1:12" ht="13.8" customHeight="1" x14ac:dyDescent="0.3">
      <c r="A10003" t="s">
        <v>159</v>
      </c>
      <c r="B10003">
        <v>2014</v>
      </c>
      <c r="C10003" s="10">
        <v>16325</v>
      </c>
      <c r="D10003">
        <v>4176</v>
      </c>
      <c r="E10003">
        <v>9384</v>
      </c>
      <c r="F10003">
        <v>629</v>
      </c>
      <c r="G10003">
        <v>2137</v>
      </c>
      <c r="H10003">
        <v>0</v>
      </c>
      <c r="I10003">
        <v>0.47</v>
      </c>
      <c r="J10003" s="10">
        <v>656</v>
      </c>
      <c r="K10003" s="13">
        <f t="shared" si="314"/>
        <v>1990</v>
      </c>
      <c r="L10003" s="1">
        <f t="shared" si="313"/>
        <v>1</v>
      </c>
    </row>
    <row r="10004" spans="1:12" ht="13.8" customHeight="1" x14ac:dyDescent="0.3">
      <c r="A10004" t="s">
        <v>160</v>
      </c>
      <c r="B10004">
        <v>1927</v>
      </c>
      <c r="C10004" s="10">
        <v>12</v>
      </c>
      <c r="D10004">
        <v>12</v>
      </c>
      <c r="E10004">
        <v>0</v>
      </c>
      <c r="F10004">
        <v>0</v>
      </c>
      <c r="G10004">
        <v>0</v>
      </c>
      <c r="H10004" t="s">
        <v>11</v>
      </c>
      <c r="I10004" t="s">
        <v>11</v>
      </c>
      <c r="J10004" s="10">
        <v>0</v>
      </c>
      <c r="K10004" s="13">
        <f t="shared" si="314"/>
        <v>1958</v>
      </c>
      <c r="L10004" s="1" t="str">
        <f t="shared" si="313"/>
        <v/>
      </c>
    </row>
    <row r="10005" spans="1:12" ht="13.8" customHeight="1" x14ac:dyDescent="0.3">
      <c r="A10005" t="s">
        <v>160</v>
      </c>
      <c r="B10005">
        <v>1928</v>
      </c>
      <c r="C10005" s="10">
        <v>6</v>
      </c>
      <c r="D10005">
        <v>4</v>
      </c>
      <c r="E10005">
        <v>0</v>
      </c>
      <c r="F10005">
        <v>0</v>
      </c>
      <c r="G10005">
        <v>2</v>
      </c>
      <c r="H10005" t="s">
        <v>11</v>
      </c>
      <c r="I10005" t="s">
        <v>11</v>
      </c>
      <c r="J10005" s="10">
        <v>0</v>
      </c>
      <c r="K10005" s="13">
        <f t="shared" si="314"/>
        <v>1958</v>
      </c>
      <c r="L10005" s="1" t="str">
        <f t="shared" si="313"/>
        <v/>
      </c>
    </row>
    <row r="10006" spans="1:12" ht="13.8" customHeight="1" x14ac:dyDescent="0.3">
      <c r="A10006" t="s">
        <v>160</v>
      </c>
      <c r="B10006">
        <v>1929</v>
      </c>
      <c r="C10006" s="10">
        <v>3</v>
      </c>
      <c r="D10006" t="s">
        <v>11</v>
      </c>
      <c r="E10006" t="s">
        <v>11</v>
      </c>
      <c r="F10006" t="s">
        <v>11</v>
      </c>
      <c r="G10006">
        <v>3</v>
      </c>
      <c r="H10006" t="s">
        <v>11</v>
      </c>
      <c r="I10006" t="s">
        <v>11</v>
      </c>
      <c r="J10006" s="10">
        <v>0</v>
      </c>
      <c r="K10006" s="13">
        <f t="shared" si="314"/>
        <v>1958</v>
      </c>
      <c r="L10006" s="1" t="str">
        <f t="shared" si="313"/>
        <v/>
      </c>
    </row>
    <row r="10007" spans="1:12" ht="13.8" customHeight="1" x14ac:dyDescent="0.3">
      <c r="A10007" t="s">
        <v>160</v>
      </c>
      <c r="B10007">
        <v>1930</v>
      </c>
      <c r="C10007" s="10">
        <v>3</v>
      </c>
      <c r="D10007" t="s">
        <v>11</v>
      </c>
      <c r="E10007" t="s">
        <v>11</v>
      </c>
      <c r="F10007" t="s">
        <v>11</v>
      </c>
      <c r="G10007">
        <v>3</v>
      </c>
      <c r="H10007" t="s">
        <v>11</v>
      </c>
      <c r="I10007" t="s">
        <v>11</v>
      </c>
      <c r="J10007" s="10">
        <v>0</v>
      </c>
      <c r="K10007" s="13">
        <f t="shared" si="314"/>
        <v>1958</v>
      </c>
      <c r="L10007" s="1" t="str">
        <f t="shared" si="313"/>
        <v/>
      </c>
    </row>
    <row r="10008" spans="1:12" ht="13.8" customHeight="1" x14ac:dyDescent="0.3">
      <c r="A10008" t="s">
        <v>160</v>
      </c>
      <c r="B10008">
        <v>1931</v>
      </c>
      <c r="C10008" s="10">
        <v>3</v>
      </c>
      <c r="D10008" t="s">
        <v>11</v>
      </c>
      <c r="E10008" t="s">
        <v>11</v>
      </c>
      <c r="F10008" t="s">
        <v>11</v>
      </c>
      <c r="G10008">
        <v>3</v>
      </c>
      <c r="H10008" t="s">
        <v>11</v>
      </c>
      <c r="I10008" t="s">
        <v>11</v>
      </c>
      <c r="J10008" s="10">
        <v>0</v>
      </c>
      <c r="K10008" s="13">
        <f t="shared" si="314"/>
        <v>1958</v>
      </c>
      <c r="L10008" s="1" t="str">
        <f t="shared" si="313"/>
        <v/>
      </c>
    </row>
    <row r="10009" spans="1:12" ht="13.8" customHeight="1" x14ac:dyDescent="0.3">
      <c r="A10009" t="s">
        <v>160</v>
      </c>
      <c r="B10009">
        <v>1932</v>
      </c>
      <c r="C10009" s="10">
        <v>17</v>
      </c>
      <c r="D10009">
        <v>14</v>
      </c>
      <c r="E10009">
        <v>0</v>
      </c>
      <c r="F10009">
        <v>0</v>
      </c>
      <c r="G10009">
        <v>3</v>
      </c>
      <c r="H10009" t="s">
        <v>11</v>
      </c>
      <c r="I10009" t="s">
        <v>11</v>
      </c>
      <c r="J10009" s="10">
        <v>0</v>
      </c>
      <c r="K10009" s="13">
        <f t="shared" si="314"/>
        <v>1958</v>
      </c>
      <c r="L10009" s="1" t="str">
        <f t="shared" si="313"/>
        <v/>
      </c>
    </row>
    <row r="10010" spans="1:12" ht="13.8" customHeight="1" x14ac:dyDescent="0.3">
      <c r="A10010" t="s">
        <v>160</v>
      </c>
      <c r="B10010">
        <v>1933</v>
      </c>
      <c r="C10010" s="10">
        <v>14</v>
      </c>
      <c r="D10010">
        <v>12</v>
      </c>
      <c r="E10010">
        <v>0</v>
      </c>
      <c r="F10010">
        <v>0</v>
      </c>
      <c r="G10010">
        <v>3</v>
      </c>
      <c r="H10010" t="s">
        <v>11</v>
      </c>
      <c r="I10010" t="s">
        <v>11</v>
      </c>
      <c r="J10010" s="10">
        <v>0</v>
      </c>
      <c r="K10010" s="13">
        <f t="shared" si="314"/>
        <v>1958</v>
      </c>
      <c r="L10010" s="1" t="str">
        <f t="shared" si="313"/>
        <v/>
      </c>
    </row>
    <row r="10011" spans="1:12" ht="13.8" customHeight="1" x14ac:dyDescent="0.3">
      <c r="A10011" t="s">
        <v>160</v>
      </c>
      <c r="B10011">
        <v>1934</v>
      </c>
      <c r="C10011" s="10">
        <v>18</v>
      </c>
      <c r="D10011">
        <v>16</v>
      </c>
      <c r="E10011">
        <v>0</v>
      </c>
      <c r="F10011">
        <v>0</v>
      </c>
      <c r="G10011">
        <v>2</v>
      </c>
      <c r="H10011" t="s">
        <v>11</v>
      </c>
      <c r="I10011" t="s">
        <v>11</v>
      </c>
      <c r="J10011" s="10">
        <v>0</v>
      </c>
      <c r="K10011" s="13">
        <f t="shared" si="314"/>
        <v>1958</v>
      </c>
      <c r="L10011" s="1" t="str">
        <f t="shared" si="313"/>
        <v/>
      </c>
    </row>
    <row r="10012" spans="1:12" ht="13.8" customHeight="1" x14ac:dyDescent="0.3">
      <c r="A10012" t="s">
        <v>160</v>
      </c>
      <c r="B10012">
        <v>1935</v>
      </c>
      <c r="C10012" s="10">
        <v>13</v>
      </c>
      <c r="D10012">
        <v>11</v>
      </c>
      <c r="E10012">
        <v>0</v>
      </c>
      <c r="F10012">
        <v>0</v>
      </c>
      <c r="G10012">
        <v>2</v>
      </c>
      <c r="H10012" t="s">
        <v>11</v>
      </c>
      <c r="I10012" t="s">
        <v>11</v>
      </c>
      <c r="J10012" s="10">
        <v>0</v>
      </c>
      <c r="K10012" s="13">
        <f t="shared" si="314"/>
        <v>1958</v>
      </c>
      <c r="L10012" s="1" t="str">
        <f t="shared" si="313"/>
        <v/>
      </c>
    </row>
    <row r="10013" spans="1:12" ht="13.8" customHeight="1" x14ac:dyDescent="0.3">
      <c r="A10013" t="s">
        <v>160</v>
      </c>
      <c r="B10013">
        <v>1936</v>
      </c>
      <c r="C10013" s="10">
        <v>14</v>
      </c>
      <c r="D10013">
        <v>12</v>
      </c>
      <c r="E10013">
        <v>0</v>
      </c>
      <c r="F10013">
        <v>0</v>
      </c>
      <c r="G10013">
        <v>2</v>
      </c>
      <c r="H10013" t="s">
        <v>11</v>
      </c>
      <c r="I10013" t="s">
        <v>11</v>
      </c>
      <c r="J10013" s="10">
        <v>0</v>
      </c>
      <c r="K10013" s="13">
        <f t="shared" si="314"/>
        <v>1958</v>
      </c>
      <c r="L10013" s="1" t="str">
        <f t="shared" si="313"/>
        <v/>
      </c>
    </row>
    <row r="10014" spans="1:12" ht="13.8" customHeight="1" x14ac:dyDescent="0.3">
      <c r="A10014" t="s">
        <v>160</v>
      </c>
      <c r="B10014">
        <v>1937</v>
      </c>
      <c r="C10014" s="10">
        <v>16</v>
      </c>
      <c r="D10014">
        <v>14</v>
      </c>
      <c r="E10014">
        <v>0</v>
      </c>
      <c r="F10014">
        <v>0</v>
      </c>
      <c r="G10014">
        <v>2</v>
      </c>
      <c r="H10014" t="s">
        <v>11</v>
      </c>
      <c r="I10014" t="s">
        <v>11</v>
      </c>
      <c r="J10014" s="10">
        <v>0</v>
      </c>
      <c r="K10014" s="13">
        <f t="shared" si="314"/>
        <v>1958</v>
      </c>
      <c r="L10014" s="1" t="str">
        <f t="shared" si="313"/>
        <v/>
      </c>
    </row>
    <row r="10015" spans="1:12" ht="13.8" customHeight="1" x14ac:dyDescent="0.3">
      <c r="A10015" t="s">
        <v>160</v>
      </c>
      <c r="B10015">
        <v>1938</v>
      </c>
      <c r="C10015" s="10">
        <v>11</v>
      </c>
      <c r="D10015">
        <v>7</v>
      </c>
      <c r="E10015">
        <v>0</v>
      </c>
      <c r="F10015">
        <v>0</v>
      </c>
      <c r="G10015">
        <v>3</v>
      </c>
      <c r="H10015" t="s">
        <v>11</v>
      </c>
      <c r="I10015" t="s">
        <v>11</v>
      </c>
      <c r="J10015" s="10">
        <v>0</v>
      </c>
      <c r="K10015" s="13">
        <f t="shared" si="314"/>
        <v>1958</v>
      </c>
      <c r="L10015" s="1" t="str">
        <f t="shared" si="313"/>
        <v/>
      </c>
    </row>
    <row r="10016" spans="1:12" ht="13.8" customHeight="1" x14ac:dyDescent="0.3">
      <c r="A10016" t="s">
        <v>160</v>
      </c>
      <c r="B10016">
        <v>1939</v>
      </c>
      <c r="C10016" s="10">
        <v>18</v>
      </c>
      <c r="D10016">
        <v>14</v>
      </c>
      <c r="E10016">
        <v>0</v>
      </c>
      <c r="F10016">
        <v>0</v>
      </c>
      <c r="G10016">
        <v>4</v>
      </c>
      <c r="H10016" t="s">
        <v>11</v>
      </c>
      <c r="I10016" t="s">
        <v>11</v>
      </c>
      <c r="J10016" s="10">
        <v>0</v>
      </c>
      <c r="K10016" s="13">
        <f t="shared" si="314"/>
        <v>1958</v>
      </c>
      <c r="L10016" s="1" t="str">
        <f t="shared" si="313"/>
        <v/>
      </c>
    </row>
    <row r="10017" spans="1:12" ht="13.8" customHeight="1" x14ac:dyDescent="0.3">
      <c r="A10017" t="s">
        <v>160</v>
      </c>
      <c r="B10017">
        <v>1940</v>
      </c>
      <c r="C10017" s="10">
        <v>18</v>
      </c>
      <c r="D10017">
        <v>14</v>
      </c>
      <c r="E10017">
        <v>0</v>
      </c>
      <c r="F10017">
        <v>0</v>
      </c>
      <c r="G10017">
        <v>4</v>
      </c>
      <c r="H10017" t="s">
        <v>11</v>
      </c>
      <c r="I10017" t="s">
        <v>11</v>
      </c>
      <c r="J10017" s="10">
        <v>0</v>
      </c>
      <c r="K10017" s="13">
        <f t="shared" si="314"/>
        <v>1958</v>
      </c>
      <c r="L10017" s="1" t="str">
        <f t="shared" si="313"/>
        <v/>
      </c>
    </row>
    <row r="10018" spans="1:12" ht="13.8" customHeight="1" x14ac:dyDescent="0.3">
      <c r="A10018" t="s">
        <v>160</v>
      </c>
      <c r="B10018">
        <v>1941</v>
      </c>
      <c r="C10018" s="10">
        <v>16</v>
      </c>
      <c r="D10018">
        <v>12</v>
      </c>
      <c r="E10018">
        <v>0</v>
      </c>
      <c r="F10018">
        <v>0</v>
      </c>
      <c r="G10018">
        <v>4</v>
      </c>
      <c r="H10018" t="s">
        <v>11</v>
      </c>
      <c r="I10018" t="s">
        <v>11</v>
      </c>
      <c r="J10018" s="10">
        <v>0</v>
      </c>
      <c r="K10018" s="13">
        <f t="shared" si="314"/>
        <v>1958</v>
      </c>
      <c r="L10018" s="1" t="str">
        <f t="shared" si="313"/>
        <v/>
      </c>
    </row>
    <row r="10019" spans="1:12" ht="13.8" customHeight="1" x14ac:dyDescent="0.3">
      <c r="A10019" t="s">
        <v>160</v>
      </c>
      <c r="B10019">
        <v>1942</v>
      </c>
      <c r="C10019" s="10">
        <v>8</v>
      </c>
      <c r="D10019">
        <v>5</v>
      </c>
      <c r="E10019">
        <v>0</v>
      </c>
      <c r="F10019">
        <v>0</v>
      </c>
      <c r="G10019">
        <v>3</v>
      </c>
      <c r="H10019" t="s">
        <v>11</v>
      </c>
      <c r="I10019" t="s">
        <v>11</v>
      </c>
      <c r="J10019" s="10">
        <v>0</v>
      </c>
      <c r="K10019" s="13">
        <f t="shared" si="314"/>
        <v>1958</v>
      </c>
      <c r="L10019" s="1" t="str">
        <f t="shared" si="313"/>
        <v/>
      </c>
    </row>
    <row r="10020" spans="1:12" ht="13.8" customHeight="1" x14ac:dyDescent="0.3">
      <c r="A10020" t="s">
        <v>160</v>
      </c>
      <c r="B10020">
        <v>1943</v>
      </c>
      <c r="C10020" s="10">
        <v>14</v>
      </c>
      <c r="D10020">
        <v>9</v>
      </c>
      <c r="E10020">
        <v>0</v>
      </c>
      <c r="F10020">
        <v>0</v>
      </c>
      <c r="G10020">
        <v>4</v>
      </c>
      <c r="H10020" t="s">
        <v>11</v>
      </c>
      <c r="I10020" t="s">
        <v>11</v>
      </c>
      <c r="J10020" s="10">
        <v>0</v>
      </c>
      <c r="K10020" s="13">
        <f t="shared" si="314"/>
        <v>1958</v>
      </c>
      <c r="L10020" s="1" t="str">
        <f t="shared" si="313"/>
        <v/>
      </c>
    </row>
    <row r="10021" spans="1:12" ht="13.8" customHeight="1" x14ac:dyDescent="0.3">
      <c r="A10021" t="s">
        <v>160</v>
      </c>
      <c r="B10021">
        <v>1944</v>
      </c>
      <c r="C10021" s="10">
        <v>15</v>
      </c>
      <c r="D10021">
        <v>12</v>
      </c>
      <c r="E10021">
        <v>0</v>
      </c>
      <c r="F10021">
        <v>0</v>
      </c>
      <c r="G10021">
        <v>4</v>
      </c>
      <c r="H10021" t="s">
        <v>11</v>
      </c>
      <c r="I10021" t="s">
        <v>11</v>
      </c>
      <c r="J10021" s="10">
        <v>0</v>
      </c>
      <c r="K10021" s="13">
        <f t="shared" si="314"/>
        <v>1958</v>
      </c>
      <c r="L10021" s="1" t="str">
        <f t="shared" si="313"/>
        <v/>
      </c>
    </row>
    <row r="10022" spans="1:12" ht="13.8" customHeight="1" x14ac:dyDescent="0.3">
      <c r="A10022" t="s">
        <v>160</v>
      </c>
      <c r="B10022">
        <v>1945</v>
      </c>
      <c r="C10022" s="10">
        <v>13</v>
      </c>
      <c r="D10022">
        <v>9</v>
      </c>
      <c r="E10022">
        <v>0</v>
      </c>
      <c r="F10022">
        <v>0</v>
      </c>
      <c r="G10022">
        <v>5</v>
      </c>
      <c r="H10022" t="s">
        <v>11</v>
      </c>
      <c r="I10022" t="s">
        <v>11</v>
      </c>
      <c r="J10022" s="10">
        <v>0</v>
      </c>
      <c r="K10022" s="13">
        <f t="shared" si="314"/>
        <v>1958</v>
      </c>
      <c r="L10022" s="1" t="str">
        <f t="shared" si="313"/>
        <v/>
      </c>
    </row>
    <row r="10023" spans="1:12" ht="13.8" customHeight="1" x14ac:dyDescent="0.3">
      <c r="A10023" t="s">
        <v>160</v>
      </c>
      <c r="B10023">
        <v>1946</v>
      </c>
      <c r="C10023" s="10">
        <v>15</v>
      </c>
      <c r="D10023">
        <v>12</v>
      </c>
      <c r="E10023">
        <v>0</v>
      </c>
      <c r="F10023">
        <v>0</v>
      </c>
      <c r="G10023">
        <v>4</v>
      </c>
      <c r="H10023" t="s">
        <v>11</v>
      </c>
      <c r="I10023" t="s">
        <v>11</v>
      </c>
      <c r="J10023" s="10">
        <v>0</v>
      </c>
      <c r="K10023" s="13">
        <f t="shared" si="314"/>
        <v>1958</v>
      </c>
      <c r="L10023" s="1" t="str">
        <f t="shared" si="313"/>
        <v/>
      </c>
    </row>
    <row r="10024" spans="1:12" ht="13.8" customHeight="1" x14ac:dyDescent="0.3">
      <c r="A10024" t="s">
        <v>160</v>
      </c>
      <c r="B10024">
        <v>1947</v>
      </c>
      <c r="C10024" s="10">
        <v>16</v>
      </c>
      <c r="D10024">
        <v>12</v>
      </c>
      <c r="E10024">
        <v>0</v>
      </c>
      <c r="F10024">
        <v>0</v>
      </c>
      <c r="G10024">
        <v>5</v>
      </c>
      <c r="H10024" t="s">
        <v>11</v>
      </c>
      <c r="I10024" t="s">
        <v>11</v>
      </c>
      <c r="J10024" s="10">
        <v>0</v>
      </c>
      <c r="K10024" s="13">
        <f t="shared" si="314"/>
        <v>1958</v>
      </c>
      <c r="L10024" s="1" t="str">
        <f t="shared" si="313"/>
        <v/>
      </c>
    </row>
    <row r="10025" spans="1:12" ht="13.8" customHeight="1" x14ac:dyDescent="0.3">
      <c r="A10025" t="s">
        <v>160</v>
      </c>
      <c r="B10025">
        <v>1948</v>
      </c>
      <c r="C10025" s="10">
        <v>12</v>
      </c>
      <c r="D10025">
        <v>7</v>
      </c>
      <c r="E10025">
        <v>0</v>
      </c>
      <c r="F10025">
        <v>0</v>
      </c>
      <c r="G10025">
        <v>5</v>
      </c>
      <c r="H10025" t="s">
        <v>11</v>
      </c>
      <c r="I10025" t="s">
        <v>11</v>
      </c>
      <c r="J10025" s="10">
        <v>0</v>
      </c>
      <c r="K10025" s="13">
        <f t="shared" si="314"/>
        <v>1958</v>
      </c>
      <c r="L10025" s="1" t="str">
        <f t="shared" si="313"/>
        <v/>
      </c>
    </row>
    <row r="10026" spans="1:12" ht="13.8" customHeight="1" x14ac:dyDescent="0.3">
      <c r="A10026" t="s">
        <v>160</v>
      </c>
      <c r="B10026">
        <v>1949</v>
      </c>
      <c r="C10026" s="10">
        <v>16</v>
      </c>
      <c r="D10026">
        <v>9</v>
      </c>
      <c r="E10026">
        <v>0</v>
      </c>
      <c r="F10026">
        <v>0</v>
      </c>
      <c r="G10026">
        <v>6</v>
      </c>
      <c r="H10026" t="s">
        <v>11</v>
      </c>
      <c r="I10026" t="s">
        <v>11</v>
      </c>
      <c r="J10026" s="10">
        <v>0</v>
      </c>
      <c r="K10026" s="13">
        <f t="shared" si="314"/>
        <v>1958</v>
      </c>
      <c r="L10026" s="1" t="str">
        <f t="shared" si="313"/>
        <v/>
      </c>
    </row>
    <row r="10027" spans="1:12" ht="13.8" customHeight="1" x14ac:dyDescent="0.3">
      <c r="A10027" t="s">
        <v>160</v>
      </c>
      <c r="B10027">
        <v>1950</v>
      </c>
      <c r="C10027" s="10">
        <v>246</v>
      </c>
      <c r="D10027">
        <v>196</v>
      </c>
      <c r="E10027">
        <v>44</v>
      </c>
      <c r="F10027">
        <v>0</v>
      </c>
      <c r="G10027">
        <v>7</v>
      </c>
      <c r="H10027">
        <v>0</v>
      </c>
      <c r="I10027">
        <v>0.04</v>
      </c>
      <c r="J10027" s="10">
        <v>0</v>
      </c>
      <c r="K10027" s="13">
        <f t="shared" si="314"/>
        <v>1958</v>
      </c>
      <c r="L10027" s="1" t="str">
        <f t="shared" si="313"/>
        <v/>
      </c>
    </row>
    <row r="10028" spans="1:12" ht="13.8" customHeight="1" x14ac:dyDescent="0.3">
      <c r="A10028" t="s">
        <v>160</v>
      </c>
      <c r="B10028">
        <v>1951</v>
      </c>
      <c r="C10028" s="10">
        <v>254</v>
      </c>
      <c r="D10028">
        <v>193</v>
      </c>
      <c r="E10028">
        <v>50</v>
      </c>
      <c r="F10028">
        <v>0</v>
      </c>
      <c r="G10028">
        <v>11</v>
      </c>
      <c r="H10028">
        <v>0</v>
      </c>
      <c r="I10028">
        <v>0.04</v>
      </c>
      <c r="J10028" s="10">
        <v>0</v>
      </c>
      <c r="K10028" s="13">
        <f t="shared" si="314"/>
        <v>1958</v>
      </c>
      <c r="L10028" s="1" t="str">
        <f t="shared" si="313"/>
        <v/>
      </c>
    </row>
    <row r="10029" spans="1:12" ht="13.8" customHeight="1" x14ac:dyDescent="0.3">
      <c r="A10029" t="s">
        <v>160</v>
      </c>
      <c r="B10029">
        <v>1952</v>
      </c>
      <c r="C10029" s="10">
        <v>293</v>
      </c>
      <c r="D10029">
        <v>226</v>
      </c>
      <c r="E10029">
        <v>56</v>
      </c>
      <c r="F10029">
        <v>0</v>
      </c>
      <c r="G10029">
        <v>11</v>
      </c>
      <c r="H10029">
        <v>0</v>
      </c>
      <c r="I10029">
        <v>0.04</v>
      </c>
      <c r="J10029" s="10">
        <v>0</v>
      </c>
      <c r="K10029" s="13">
        <f t="shared" si="314"/>
        <v>1958</v>
      </c>
      <c r="L10029" s="1" t="str">
        <f t="shared" si="313"/>
        <v/>
      </c>
    </row>
    <row r="10030" spans="1:12" ht="13.8" customHeight="1" x14ac:dyDescent="0.3">
      <c r="A10030" t="s">
        <v>160</v>
      </c>
      <c r="B10030">
        <v>1953</v>
      </c>
      <c r="C10030" s="10">
        <v>295</v>
      </c>
      <c r="D10030">
        <v>224</v>
      </c>
      <c r="E10030">
        <v>59</v>
      </c>
      <c r="F10030">
        <v>0</v>
      </c>
      <c r="G10030">
        <v>12</v>
      </c>
      <c r="H10030">
        <v>0</v>
      </c>
      <c r="I10030">
        <v>0.04</v>
      </c>
      <c r="J10030" s="10">
        <v>0</v>
      </c>
      <c r="K10030" s="13">
        <f t="shared" si="314"/>
        <v>1958</v>
      </c>
      <c r="L10030" s="1" t="str">
        <f t="shared" si="313"/>
        <v/>
      </c>
    </row>
    <row r="10031" spans="1:12" ht="13.8" customHeight="1" x14ac:dyDescent="0.3">
      <c r="A10031" t="s">
        <v>160</v>
      </c>
      <c r="B10031">
        <v>1954</v>
      </c>
      <c r="C10031" s="10">
        <v>312</v>
      </c>
      <c r="D10031">
        <v>235</v>
      </c>
      <c r="E10031">
        <v>64</v>
      </c>
      <c r="F10031">
        <v>0</v>
      </c>
      <c r="G10031">
        <v>14</v>
      </c>
      <c r="H10031">
        <v>0</v>
      </c>
      <c r="I10031">
        <v>0.05</v>
      </c>
      <c r="J10031" s="10">
        <v>0</v>
      </c>
      <c r="K10031" s="13">
        <f t="shared" si="314"/>
        <v>1958</v>
      </c>
      <c r="L10031" s="1" t="str">
        <f t="shared" si="313"/>
        <v/>
      </c>
    </row>
    <row r="10032" spans="1:12" ht="13.8" customHeight="1" x14ac:dyDescent="0.3">
      <c r="A10032" t="s">
        <v>160</v>
      </c>
      <c r="B10032">
        <v>1955</v>
      </c>
      <c r="C10032" s="10">
        <v>375</v>
      </c>
      <c r="D10032">
        <v>284</v>
      </c>
      <c r="E10032">
        <v>71</v>
      </c>
      <c r="F10032">
        <v>0</v>
      </c>
      <c r="G10032">
        <v>19</v>
      </c>
      <c r="H10032">
        <v>0</v>
      </c>
      <c r="I10032">
        <v>0.05</v>
      </c>
      <c r="J10032" s="10">
        <v>0</v>
      </c>
      <c r="K10032" s="13">
        <f t="shared" si="314"/>
        <v>1958</v>
      </c>
      <c r="L10032" s="1" t="str">
        <f t="shared" si="313"/>
        <v/>
      </c>
    </row>
    <row r="10033" spans="1:12" ht="13.8" customHeight="1" x14ac:dyDescent="0.3">
      <c r="A10033" t="s">
        <v>160</v>
      </c>
      <c r="B10033">
        <v>1956</v>
      </c>
      <c r="C10033" s="10">
        <v>424</v>
      </c>
      <c r="D10033">
        <v>322</v>
      </c>
      <c r="E10033">
        <v>80</v>
      </c>
      <c r="F10033">
        <v>0</v>
      </c>
      <c r="G10033">
        <v>21</v>
      </c>
      <c r="H10033">
        <v>0</v>
      </c>
      <c r="I10033">
        <v>0.06</v>
      </c>
      <c r="J10033" s="10">
        <v>0</v>
      </c>
      <c r="K10033" s="13">
        <f t="shared" si="314"/>
        <v>1958</v>
      </c>
      <c r="L10033" s="1" t="str">
        <f t="shared" si="313"/>
        <v/>
      </c>
    </row>
    <row r="10034" spans="1:12" ht="13.8" customHeight="1" x14ac:dyDescent="0.3">
      <c r="A10034" t="s">
        <v>160</v>
      </c>
      <c r="B10034">
        <v>1957</v>
      </c>
      <c r="C10034" s="10">
        <v>483</v>
      </c>
      <c r="D10034">
        <v>371</v>
      </c>
      <c r="E10034">
        <v>89</v>
      </c>
      <c r="F10034">
        <v>0</v>
      </c>
      <c r="G10034">
        <v>23</v>
      </c>
      <c r="H10034">
        <v>0</v>
      </c>
      <c r="I10034">
        <v>7.0000000000000007E-2</v>
      </c>
      <c r="J10034" s="10">
        <v>0</v>
      </c>
      <c r="K10034" s="13">
        <f t="shared" si="314"/>
        <v>1958</v>
      </c>
      <c r="L10034" s="1" t="str">
        <f t="shared" si="313"/>
        <v/>
      </c>
    </row>
    <row r="10035" spans="1:12" ht="13.8" customHeight="1" x14ac:dyDescent="0.3">
      <c r="A10035" t="s">
        <v>160</v>
      </c>
      <c r="B10035">
        <v>1958</v>
      </c>
      <c r="C10035" s="10">
        <v>496</v>
      </c>
      <c r="D10035">
        <v>372</v>
      </c>
      <c r="E10035">
        <v>100</v>
      </c>
      <c r="F10035">
        <v>0</v>
      </c>
      <c r="G10035">
        <v>24</v>
      </c>
      <c r="H10035">
        <v>0</v>
      </c>
      <c r="I10035">
        <v>7.0000000000000007E-2</v>
      </c>
      <c r="J10035" s="10">
        <v>0</v>
      </c>
      <c r="K10035" s="13">
        <f t="shared" si="314"/>
        <v>1958</v>
      </c>
      <c r="L10035" s="1" t="str">
        <f t="shared" si="313"/>
        <v/>
      </c>
    </row>
    <row r="10036" spans="1:12" ht="13.8" customHeight="1" x14ac:dyDescent="0.3">
      <c r="A10036" t="s">
        <v>160</v>
      </c>
      <c r="B10036">
        <v>1959</v>
      </c>
      <c r="C10036" s="10">
        <v>490</v>
      </c>
      <c r="D10036">
        <v>358</v>
      </c>
      <c r="E10036">
        <v>103</v>
      </c>
      <c r="F10036">
        <v>0</v>
      </c>
      <c r="G10036">
        <v>29</v>
      </c>
      <c r="H10036">
        <v>0</v>
      </c>
      <c r="I10036">
        <v>7.0000000000000007E-2</v>
      </c>
      <c r="J10036" s="10">
        <v>0</v>
      </c>
      <c r="K10036" s="13">
        <f t="shared" si="314"/>
        <v>1989</v>
      </c>
      <c r="L10036" s="1" t="str">
        <f t="shared" si="313"/>
        <v/>
      </c>
    </row>
    <row r="10037" spans="1:12" ht="13.8" customHeight="1" x14ac:dyDescent="0.3">
      <c r="A10037" t="s">
        <v>160</v>
      </c>
      <c r="B10037">
        <v>1960</v>
      </c>
      <c r="C10037" s="10">
        <v>514</v>
      </c>
      <c r="D10037">
        <v>365</v>
      </c>
      <c r="E10037">
        <v>119</v>
      </c>
      <c r="F10037">
        <v>0</v>
      </c>
      <c r="G10037">
        <v>30</v>
      </c>
      <c r="H10037">
        <v>0</v>
      </c>
      <c r="I10037">
        <v>7.0000000000000007E-2</v>
      </c>
      <c r="J10037" s="10">
        <v>0</v>
      </c>
      <c r="K10037" s="13">
        <f t="shared" si="314"/>
        <v>1989</v>
      </c>
      <c r="L10037" s="1" t="str">
        <f t="shared" si="313"/>
        <v/>
      </c>
    </row>
    <row r="10038" spans="1:12" ht="13.8" customHeight="1" x14ac:dyDescent="0.3">
      <c r="A10038" t="s">
        <v>160</v>
      </c>
      <c r="B10038">
        <v>1961</v>
      </c>
      <c r="C10038" s="10">
        <v>718</v>
      </c>
      <c r="D10038">
        <v>409</v>
      </c>
      <c r="E10038">
        <v>280</v>
      </c>
      <c r="F10038">
        <v>0</v>
      </c>
      <c r="G10038">
        <v>29</v>
      </c>
      <c r="H10038">
        <v>0</v>
      </c>
      <c r="I10038">
        <v>0.09</v>
      </c>
      <c r="J10038" s="10">
        <v>64</v>
      </c>
      <c r="K10038" s="13">
        <f t="shared" si="314"/>
        <v>1989</v>
      </c>
      <c r="L10038" s="1" t="str">
        <f t="shared" si="313"/>
        <v/>
      </c>
    </row>
    <row r="10039" spans="1:12" ht="13.8" customHeight="1" x14ac:dyDescent="0.3">
      <c r="A10039" t="s">
        <v>160</v>
      </c>
      <c r="B10039">
        <v>1962</v>
      </c>
      <c r="C10039" s="10">
        <v>542</v>
      </c>
      <c r="D10039">
        <v>415</v>
      </c>
      <c r="E10039">
        <v>102</v>
      </c>
      <c r="F10039">
        <v>0</v>
      </c>
      <c r="G10039">
        <v>24</v>
      </c>
      <c r="H10039">
        <v>0</v>
      </c>
      <c r="I10039">
        <v>7.0000000000000007E-2</v>
      </c>
      <c r="J10039" s="10">
        <v>108</v>
      </c>
      <c r="K10039" s="13">
        <f t="shared" si="314"/>
        <v>1989</v>
      </c>
      <c r="L10039" s="1" t="str">
        <f t="shared" si="313"/>
        <v/>
      </c>
    </row>
    <row r="10040" spans="1:12" ht="13.8" customHeight="1" x14ac:dyDescent="0.3">
      <c r="A10040" t="s">
        <v>160</v>
      </c>
      <c r="B10040">
        <v>1963</v>
      </c>
      <c r="C10040" s="10">
        <v>453</v>
      </c>
      <c r="D10040">
        <v>371</v>
      </c>
      <c r="E10040">
        <v>59</v>
      </c>
      <c r="F10040">
        <v>0</v>
      </c>
      <c r="G10040">
        <v>23</v>
      </c>
      <c r="H10040">
        <v>0</v>
      </c>
      <c r="I10040">
        <v>0.06</v>
      </c>
      <c r="J10040" s="10">
        <v>100</v>
      </c>
      <c r="K10040" s="13">
        <f t="shared" si="314"/>
        <v>1989</v>
      </c>
      <c r="L10040" s="1" t="str">
        <f t="shared" si="313"/>
        <v/>
      </c>
    </row>
    <row r="10041" spans="1:12" ht="13.8" customHeight="1" x14ac:dyDescent="0.3">
      <c r="A10041" t="s">
        <v>160</v>
      </c>
      <c r="B10041">
        <v>1964</v>
      </c>
      <c r="C10041" s="10">
        <v>584</v>
      </c>
      <c r="D10041">
        <v>366</v>
      </c>
      <c r="E10041">
        <v>193</v>
      </c>
      <c r="F10041">
        <v>0</v>
      </c>
      <c r="G10041">
        <v>25</v>
      </c>
      <c r="H10041">
        <v>0</v>
      </c>
      <c r="I10041">
        <v>7.0000000000000007E-2</v>
      </c>
      <c r="J10041" s="10">
        <v>96</v>
      </c>
      <c r="K10041" s="13">
        <f t="shared" si="314"/>
        <v>1989</v>
      </c>
      <c r="L10041" s="1" t="str">
        <f t="shared" si="313"/>
        <v/>
      </c>
    </row>
    <row r="10042" spans="1:12" ht="13.8" customHeight="1" x14ac:dyDescent="0.3">
      <c r="A10042" t="s">
        <v>160</v>
      </c>
      <c r="B10042">
        <v>1965</v>
      </c>
      <c r="C10042" s="10">
        <v>547</v>
      </c>
      <c r="D10042">
        <v>346</v>
      </c>
      <c r="E10042">
        <v>171</v>
      </c>
      <c r="F10042">
        <v>0</v>
      </c>
      <c r="G10042">
        <v>30</v>
      </c>
      <c r="H10042">
        <v>0</v>
      </c>
      <c r="I10042">
        <v>0.06</v>
      </c>
      <c r="J10042" s="10">
        <v>102</v>
      </c>
      <c r="K10042" s="13">
        <f t="shared" si="314"/>
        <v>1989</v>
      </c>
      <c r="L10042" s="1" t="str">
        <f t="shared" si="313"/>
        <v/>
      </c>
    </row>
    <row r="10043" spans="1:12" ht="13.8" customHeight="1" x14ac:dyDescent="0.3">
      <c r="A10043" t="s">
        <v>160</v>
      </c>
      <c r="B10043">
        <v>1966</v>
      </c>
      <c r="C10043" s="10">
        <v>580</v>
      </c>
      <c r="D10043">
        <v>317</v>
      </c>
      <c r="E10043">
        <v>232</v>
      </c>
      <c r="F10043">
        <v>0</v>
      </c>
      <c r="G10043">
        <v>31</v>
      </c>
      <c r="H10043">
        <v>0</v>
      </c>
      <c r="I10043">
        <v>7.0000000000000007E-2</v>
      </c>
      <c r="J10043" s="10">
        <v>92</v>
      </c>
      <c r="K10043" s="13">
        <f t="shared" si="314"/>
        <v>1989</v>
      </c>
      <c r="L10043" s="1" t="str">
        <f t="shared" si="313"/>
        <v/>
      </c>
    </row>
    <row r="10044" spans="1:12" ht="13.8" customHeight="1" x14ac:dyDescent="0.3">
      <c r="A10044" t="s">
        <v>160</v>
      </c>
      <c r="B10044">
        <v>1967</v>
      </c>
      <c r="C10044" s="10">
        <v>511</v>
      </c>
      <c r="D10044">
        <v>303</v>
      </c>
      <c r="E10044">
        <v>174</v>
      </c>
      <c r="F10044">
        <v>0</v>
      </c>
      <c r="G10044">
        <v>34</v>
      </c>
      <c r="H10044">
        <v>0</v>
      </c>
      <c r="I10044">
        <v>0.06</v>
      </c>
      <c r="J10044" s="10">
        <v>116</v>
      </c>
      <c r="K10044" s="13">
        <f t="shared" si="314"/>
        <v>1989</v>
      </c>
      <c r="L10044" s="1" t="str">
        <f t="shared" si="313"/>
        <v/>
      </c>
    </row>
    <row r="10045" spans="1:12" ht="13.8" customHeight="1" x14ac:dyDescent="0.3">
      <c r="A10045" t="s">
        <v>160</v>
      </c>
      <c r="B10045">
        <v>1968</v>
      </c>
      <c r="C10045" s="10">
        <v>758</v>
      </c>
      <c r="D10045">
        <v>404</v>
      </c>
      <c r="E10045">
        <v>315</v>
      </c>
      <c r="F10045">
        <v>0</v>
      </c>
      <c r="G10045">
        <v>39</v>
      </c>
      <c r="H10045">
        <v>0</v>
      </c>
      <c r="I10045">
        <v>0.08</v>
      </c>
      <c r="J10045" s="10">
        <v>135</v>
      </c>
      <c r="K10045" s="13">
        <f t="shared" si="314"/>
        <v>1989</v>
      </c>
      <c r="L10045" s="1" t="str">
        <f t="shared" si="313"/>
        <v/>
      </c>
    </row>
    <row r="10046" spans="1:12" ht="13.8" customHeight="1" x14ac:dyDescent="0.3">
      <c r="A10046" t="s">
        <v>160</v>
      </c>
      <c r="B10046">
        <v>1969</v>
      </c>
      <c r="C10046" s="10">
        <v>884</v>
      </c>
      <c r="D10046">
        <v>448</v>
      </c>
      <c r="E10046">
        <v>395</v>
      </c>
      <c r="F10046">
        <v>0</v>
      </c>
      <c r="G10046">
        <v>41</v>
      </c>
      <c r="H10046">
        <v>0</v>
      </c>
      <c r="I10046">
        <v>0.1</v>
      </c>
      <c r="J10046" s="10">
        <v>162</v>
      </c>
      <c r="K10046" s="13">
        <f t="shared" si="314"/>
        <v>1989</v>
      </c>
      <c r="L10046" s="1" t="str">
        <f t="shared" si="313"/>
        <v/>
      </c>
    </row>
    <row r="10047" spans="1:12" ht="13.8" customHeight="1" x14ac:dyDescent="0.3">
      <c r="A10047" t="s">
        <v>160</v>
      </c>
      <c r="B10047">
        <v>1970</v>
      </c>
      <c r="C10047" s="10">
        <v>814</v>
      </c>
      <c r="D10047">
        <v>421</v>
      </c>
      <c r="E10047">
        <v>339</v>
      </c>
      <c r="F10047">
        <v>0</v>
      </c>
      <c r="G10047">
        <v>54</v>
      </c>
      <c r="H10047">
        <v>0</v>
      </c>
      <c r="I10047">
        <v>0.09</v>
      </c>
      <c r="J10047" s="10">
        <v>192</v>
      </c>
      <c r="K10047" s="13">
        <f t="shared" si="314"/>
        <v>1989</v>
      </c>
      <c r="L10047" s="1" t="str">
        <f t="shared" si="313"/>
        <v/>
      </c>
    </row>
    <row r="10048" spans="1:12" ht="13.8" customHeight="1" x14ac:dyDescent="0.3">
      <c r="A10048" t="s">
        <v>160</v>
      </c>
      <c r="B10048">
        <v>1971</v>
      </c>
      <c r="C10048" s="10">
        <v>986</v>
      </c>
      <c r="D10048">
        <v>453</v>
      </c>
      <c r="E10048">
        <v>476</v>
      </c>
      <c r="F10048">
        <v>0</v>
      </c>
      <c r="G10048">
        <v>57</v>
      </c>
      <c r="H10048">
        <v>0</v>
      </c>
      <c r="I10048">
        <v>0.1</v>
      </c>
      <c r="J10048" s="10">
        <v>224</v>
      </c>
      <c r="K10048" s="13">
        <f t="shared" si="314"/>
        <v>1989</v>
      </c>
      <c r="L10048" s="1" t="str">
        <f t="shared" si="313"/>
        <v/>
      </c>
    </row>
    <row r="10049" spans="1:12" ht="13.8" customHeight="1" x14ac:dyDescent="0.3">
      <c r="A10049" t="s">
        <v>160</v>
      </c>
      <c r="B10049">
        <v>1972</v>
      </c>
      <c r="C10049" s="10">
        <v>900</v>
      </c>
      <c r="D10049">
        <v>389</v>
      </c>
      <c r="E10049">
        <v>447</v>
      </c>
      <c r="F10049">
        <v>0</v>
      </c>
      <c r="G10049">
        <v>64</v>
      </c>
      <c r="H10049">
        <v>0</v>
      </c>
      <c r="I10049">
        <v>0.09</v>
      </c>
      <c r="J10049" s="10">
        <v>149</v>
      </c>
      <c r="K10049" s="13">
        <f t="shared" si="314"/>
        <v>1989</v>
      </c>
      <c r="L10049" s="1" t="str">
        <f t="shared" si="313"/>
        <v/>
      </c>
    </row>
    <row r="10050" spans="1:12" ht="13.8" customHeight="1" x14ac:dyDescent="0.3">
      <c r="A10050" t="s">
        <v>160</v>
      </c>
      <c r="B10050">
        <v>1973</v>
      </c>
      <c r="C10050" s="10">
        <v>972</v>
      </c>
      <c r="D10050">
        <v>425</v>
      </c>
      <c r="E10050">
        <v>464</v>
      </c>
      <c r="F10050">
        <v>0</v>
      </c>
      <c r="G10050">
        <v>83</v>
      </c>
      <c r="H10050">
        <v>0</v>
      </c>
      <c r="I10050">
        <v>0.1</v>
      </c>
      <c r="J10050" s="10">
        <v>193</v>
      </c>
      <c r="K10050" s="13">
        <f t="shared" si="314"/>
        <v>1989</v>
      </c>
      <c r="L10050" s="1" t="str">
        <f t="shared" ref="L10050:L10113" si="315">IF(AND(B10050&gt;2011),1,"")</f>
        <v/>
      </c>
    </row>
    <row r="10051" spans="1:12" ht="13.8" customHeight="1" x14ac:dyDescent="0.3">
      <c r="A10051" t="s">
        <v>160</v>
      </c>
      <c r="B10051">
        <v>1974</v>
      </c>
      <c r="C10051" s="10">
        <v>859</v>
      </c>
      <c r="D10051">
        <v>408</v>
      </c>
      <c r="E10051">
        <v>388</v>
      </c>
      <c r="F10051">
        <v>0</v>
      </c>
      <c r="G10051">
        <v>63</v>
      </c>
      <c r="H10051">
        <v>0</v>
      </c>
      <c r="I10051">
        <v>0.08</v>
      </c>
      <c r="J10051" s="10">
        <v>180</v>
      </c>
      <c r="K10051" s="13">
        <f t="shared" si="314"/>
        <v>1989</v>
      </c>
      <c r="L10051" s="1" t="str">
        <f t="shared" si="315"/>
        <v/>
      </c>
    </row>
    <row r="10052" spans="1:12" ht="13.8" customHeight="1" x14ac:dyDescent="0.3">
      <c r="A10052" t="s">
        <v>160</v>
      </c>
      <c r="B10052">
        <v>1975</v>
      </c>
      <c r="C10052" s="10">
        <v>787</v>
      </c>
      <c r="D10052">
        <v>374</v>
      </c>
      <c r="E10052">
        <v>375</v>
      </c>
      <c r="F10052">
        <v>0</v>
      </c>
      <c r="G10052">
        <v>38</v>
      </c>
      <c r="H10052">
        <v>0</v>
      </c>
      <c r="I10052">
        <v>7.0000000000000007E-2</v>
      </c>
      <c r="J10052" s="10">
        <v>103</v>
      </c>
      <c r="K10052" s="13">
        <f t="shared" si="314"/>
        <v>1989</v>
      </c>
      <c r="L10052" s="1" t="str">
        <f t="shared" si="315"/>
        <v/>
      </c>
    </row>
    <row r="10053" spans="1:12" ht="13.8" customHeight="1" x14ac:dyDescent="0.3">
      <c r="A10053" t="s">
        <v>160</v>
      </c>
      <c r="B10053">
        <v>1976</v>
      </c>
      <c r="C10053" s="10">
        <v>698</v>
      </c>
      <c r="D10053">
        <v>361</v>
      </c>
      <c r="E10053">
        <v>307</v>
      </c>
      <c r="F10053">
        <v>0</v>
      </c>
      <c r="G10053">
        <v>29</v>
      </c>
      <c r="H10053">
        <v>0</v>
      </c>
      <c r="I10053">
        <v>0.06</v>
      </c>
      <c r="J10053" s="10">
        <v>97</v>
      </c>
      <c r="K10053" s="13">
        <f t="shared" si="314"/>
        <v>1989</v>
      </c>
      <c r="L10053" s="1" t="str">
        <f t="shared" si="315"/>
        <v/>
      </c>
    </row>
    <row r="10054" spans="1:12" ht="13.8" customHeight="1" x14ac:dyDescent="0.3">
      <c r="A10054" t="s">
        <v>160</v>
      </c>
      <c r="B10054">
        <v>1977</v>
      </c>
      <c r="C10054" s="10">
        <v>740</v>
      </c>
      <c r="D10054">
        <v>227</v>
      </c>
      <c r="E10054">
        <v>469</v>
      </c>
      <c r="F10054">
        <v>0</v>
      </c>
      <c r="G10054">
        <v>44</v>
      </c>
      <c r="H10054">
        <v>0</v>
      </c>
      <c r="I10054">
        <v>7.0000000000000007E-2</v>
      </c>
      <c r="J10054" s="10">
        <v>93</v>
      </c>
      <c r="K10054" s="13">
        <f t="shared" si="314"/>
        <v>1989</v>
      </c>
      <c r="L10054" s="1" t="str">
        <f t="shared" si="315"/>
        <v/>
      </c>
    </row>
    <row r="10055" spans="1:12" ht="13.8" customHeight="1" x14ac:dyDescent="0.3">
      <c r="A10055" t="s">
        <v>160</v>
      </c>
      <c r="B10055">
        <v>1978</v>
      </c>
      <c r="C10055" s="10">
        <v>784</v>
      </c>
      <c r="D10055">
        <v>179</v>
      </c>
      <c r="E10055">
        <v>561</v>
      </c>
      <c r="F10055">
        <v>0</v>
      </c>
      <c r="G10055">
        <v>44</v>
      </c>
      <c r="H10055">
        <v>0</v>
      </c>
      <c r="I10055">
        <v>7.0000000000000007E-2</v>
      </c>
      <c r="J10055" s="10">
        <v>84</v>
      </c>
      <c r="K10055" s="13">
        <f t="shared" si="314"/>
        <v>1989</v>
      </c>
      <c r="L10055" s="1" t="str">
        <f t="shared" si="315"/>
        <v/>
      </c>
    </row>
    <row r="10056" spans="1:12" ht="13.8" customHeight="1" x14ac:dyDescent="0.3">
      <c r="A10056" t="s">
        <v>160</v>
      </c>
      <c r="B10056">
        <v>1979</v>
      </c>
      <c r="C10056" s="10">
        <v>721</v>
      </c>
      <c r="D10056">
        <v>167</v>
      </c>
      <c r="E10056">
        <v>517</v>
      </c>
      <c r="F10056">
        <v>0</v>
      </c>
      <c r="G10056">
        <v>37</v>
      </c>
      <c r="H10056">
        <v>0</v>
      </c>
      <c r="I10056">
        <v>0.06</v>
      </c>
      <c r="J10056" s="10">
        <v>81</v>
      </c>
      <c r="K10056" s="13">
        <f t="shared" ref="K10056:K10119" si="316">IF(B10056&lt;1990,IF(B10056&lt;1959,1958,1989),1990)</f>
        <v>1989</v>
      </c>
      <c r="L10056" s="1" t="str">
        <f t="shared" si="315"/>
        <v/>
      </c>
    </row>
    <row r="10057" spans="1:12" ht="13.8" customHeight="1" x14ac:dyDescent="0.3">
      <c r="A10057" t="s">
        <v>160</v>
      </c>
      <c r="B10057">
        <v>1980</v>
      </c>
      <c r="C10057" s="10">
        <v>875</v>
      </c>
      <c r="D10057">
        <v>209</v>
      </c>
      <c r="E10057">
        <v>635</v>
      </c>
      <c r="F10057">
        <v>0</v>
      </c>
      <c r="G10057">
        <v>32</v>
      </c>
      <c r="H10057">
        <v>0</v>
      </c>
      <c r="I10057">
        <v>7.0000000000000007E-2</v>
      </c>
      <c r="J10057" s="10">
        <v>94</v>
      </c>
      <c r="K10057" s="13">
        <f t="shared" si="316"/>
        <v>1989</v>
      </c>
      <c r="L10057" s="1" t="str">
        <f t="shared" si="315"/>
        <v/>
      </c>
    </row>
    <row r="10058" spans="1:12" ht="13.8" customHeight="1" x14ac:dyDescent="0.3">
      <c r="A10058" t="s">
        <v>160</v>
      </c>
      <c r="B10058">
        <v>1981</v>
      </c>
      <c r="C10058" s="10">
        <v>679</v>
      </c>
      <c r="D10058">
        <v>213</v>
      </c>
      <c r="E10058">
        <v>435</v>
      </c>
      <c r="F10058">
        <v>0</v>
      </c>
      <c r="G10058">
        <v>32</v>
      </c>
      <c r="H10058">
        <v>0</v>
      </c>
      <c r="I10058">
        <v>0.05</v>
      </c>
      <c r="J10058" s="10">
        <v>91</v>
      </c>
      <c r="K10058" s="13">
        <f t="shared" si="316"/>
        <v>1989</v>
      </c>
      <c r="L10058" s="1" t="str">
        <f t="shared" si="315"/>
        <v/>
      </c>
    </row>
    <row r="10059" spans="1:12" ht="13.8" customHeight="1" x14ac:dyDescent="0.3">
      <c r="A10059" t="s">
        <v>160</v>
      </c>
      <c r="B10059">
        <v>1982</v>
      </c>
      <c r="C10059" s="10">
        <v>693</v>
      </c>
      <c r="D10059">
        <v>176</v>
      </c>
      <c r="E10059">
        <v>469</v>
      </c>
      <c r="F10059">
        <v>0</v>
      </c>
      <c r="G10059">
        <v>48</v>
      </c>
      <c r="H10059">
        <v>0</v>
      </c>
      <c r="I10059">
        <v>0.05</v>
      </c>
      <c r="J10059" s="10">
        <v>68</v>
      </c>
      <c r="K10059" s="13">
        <f t="shared" si="316"/>
        <v>1989</v>
      </c>
      <c r="L10059" s="1" t="str">
        <f t="shared" si="315"/>
        <v/>
      </c>
    </row>
    <row r="10060" spans="1:12" ht="13.8" customHeight="1" x14ac:dyDescent="0.3">
      <c r="A10060" t="s">
        <v>160</v>
      </c>
      <c r="B10060">
        <v>1983</v>
      </c>
      <c r="C10060" s="10">
        <v>539</v>
      </c>
      <c r="D10060">
        <v>131</v>
      </c>
      <c r="E10060">
        <v>351</v>
      </c>
      <c r="F10060">
        <v>0</v>
      </c>
      <c r="G10060">
        <v>57</v>
      </c>
      <c r="H10060">
        <v>0</v>
      </c>
      <c r="I10060">
        <v>0.04</v>
      </c>
      <c r="J10060" s="10">
        <v>62</v>
      </c>
      <c r="K10060" s="13">
        <f t="shared" si="316"/>
        <v>1989</v>
      </c>
      <c r="L10060" s="1" t="str">
        <f t="shared" si="315"/>
        <v/>
      </c>
    </row>
    <row r="10061" spans="1:12" ht="13.8" customHeight="1" x14ac:dyDescent="0.3">
      <c r="A10061" t="s">
        <v>160</v>
      </c>
      <c r="B10061">
        <v>1984</v>
      </c>
      <c r="C10061" s="10">
        <v>419</v>
      </c>
      <c r="D10061">
        <v>91</v>
      </c>
      <c r="E10061">
        <v>267</v>
      </c>
      <c r="F10061">
        <v>0</v>
      </c>
      <c r="G10061">
        <v>61</v>
      </c>
      <c r="H10061">
        <v>0</v>
      </c>
      <c r="I10061">
        <v>0.03</v>
      </c>
      <c r="J10061" s="10">
        <v>52</v>
      </c>
      <c r="K10061" s="13">
        <f t="shared" si="316"/>
        <v>1989</v>
      </c>
      <c r="L10061" s="1" t="str">
        <f t="shared" si="315"/>
        <v/>
      </c>
    </row>
    <row r="10062" spans="1:12" ht="13.8" customHeight="1" x14ac:dyDescent="0.3">
      <c r="A10062" t="s">
        <v>160</v>
      </c>
      <c r="B10062">
        <v>1985</v>
      </c>
      <c r="C10062" s="10">
        <v>313</v>
      </c>
      <c r="D10062">
        <v>77</v>
      </c>
      <c r="E10062">
        <v>209</v>
      </c>
      <c r="F10062">
        <v>0</v>
      </c>
      <c r="G10062">
        <v>27</v>
      </c>
      <c r="H10062">
        <v>0</v>
      </c>
      <c r="I10062">
        <v>0.02</v>
      </c>
      <c r="J10062" s="10">
        <v>51</v>
      </c>
      <c r="K10062" s="13">
        <f t="shared" si="316"/>
        <v>1989</v>
      </c>
      <c r="L10062" s="1" t="str">
        <f t="shared" si="315"/>
        <v/>
      </c>
    </row>
    <row r="10063" spans="1:12" ht="13.8" customHeight="1" x14ac:dyDescent="0.3">
      <c r="A10063" t="s">
        <v>160</v>
      </c>
      <c r="B10063">
        <v>1986</v>
      </c>
      <c r="C10063" s="10">
        <v>268</v>
      </c>
      <c r="D10063">
        <v>48</v>
      </c>
      <c r="E10063">
        <v>210</v>
      </c>
      <c r="F10063">
        <v>0</v>
      </c>
      <c r="G10063">
        <v>10</v>
      </c>
      <c r="H10063">
        <v>0</v>
      </c>
      <c r="I10063">
        <v>0.02</v>
      </c>
      <c r="J10063" s="10">
        <v>56</v>
      </c>
      <c r="K10063" s="13">
        <f t="shared" si="316"/>
        <v>1989</v>
      </c>
      <c r="L10063" s="1" t="str">
        <f t="shared" si="315"/>
        <v/>
      </c>
    </row>
    <row r="10064" spans="1:12" ht="13.8" customHeight="1" x14ac:dyDescent="0.3">
      <c r="A10064" t="s">
        <v>160</v>
      </c>
      <c r="B10064">
        <v>1987</v>
      </c>
      <c r="C10064" s="10">
        <v>268</v>
      </c>
      <c r="D10064">
        <v>46</v>
      </c>
      <c r="E10064">
        <v>213</v>
      </c>
      <c r="F10064">
        <v>0</v>
      </c>
      <c r="G10064">
        <v>10</v>
      </c>
      <c r="H10064">
        <v>0</v>
      </c>
      <c r="I10064">
        <v>0.02</v>
      </c>
      <c r="J10064" s="10">
        <v>61</v>
      </c>
      <c r="K10064" s="13">
        <f t="shared" si="316"/>
        <v>1989</v>
      </c>
      <c r="L10064" s="1" t="str">
        <f t="shared" si="315"/>
        <v/>
      </c>
    </row>
    <row r="10065" spans="1:12" ht="13.8" customHeight="1" x14ac:dyDescent="0.3">
      <c r="A10065" t="s">
        <v>160</v>
      </c>
      <c r="B10065">
        <v>1988</v>
      </c>
      <c r="C10065" s="10">
        <v>276</v>
      </c>
      <c r="D10065">
        <v>47</v>
      </c>
      <c r="E10065">
        <v>220</v>
      </c>
      <c r="F10065">
        <v>0</v>
      </c>
      <c r="G10065">
        <v>9</v>
      </c>
      <c r="H10065">
        <v>0</v>
      </c>
      <c r="I10065">
        <v>0.02</v>
      </c>
      <c r="J10065" s="10">
        <v>60</v>
      </c>
      <c r="K10065" s="13">
        <f t="shared" si="316"/>
        <v>1989</v>
      </c>
      <c r="L10065" s="1" t="str">
        <f t="shared" si="315"/>
        <v/>
      </c>
    </row>
    <row r="10066" spans="1:12" ht="13.8" customHeight="1" x14ac:dyDescent="0.3">
      <c r="A10066" t="s">
        <v>160</v>
      </c>
      <c r="B10066">
        <v>1989</v>
      </c>
      <c r="C10066" s="10">
        <v>284</v>
      </c>
      <c r="D10066">
        <v>46</v>
      </c>
      <c r="E10066">
        <v>228</v>
      </c>
      <c r="F10066">
        <v>0</v>
      </c>
      <c r="G10066">
        <v>10</v>
      </c>
      <c r="H10066">
        <v>0</v>
      </c>
      <c r="I10066">
        <v>0.02</v>
      </c>
      <c r="J10066" s="10">
        <v>56</v>
      </c>
      <c r="K10066" s="13">
        <f t="shared" si="316"/>
        <v>1989</v>
      </c>
      <c r="L10066" s="1" t="str">
        <f t="shared" si="315"/>
        <v/>
      </c>
    </row>
    <row r="10067" spans="1:12" ht="13.8" customHeight="1" x14ac:dyDescent="0.3">
      <c r="A10067" t="s">
        <v>160</v>
      </c>
      <c r="B10067">
        <v>1990</v>
      </c>
      <c r="C10067" s="10">
        <v>279</v>
      </c>
      <c r="D10067">
        <v>42</v>
      </c>
      <c r="E10067">
        <v>226</v>
      </c>
      <c r="F10067">
        <v>0</v>
      </c>
      <c r="G10067">
        <v>11</v>
      </c>
      <c r="H10067">
        <v>0</v>
      </c>
      <c r="I10067">
        <v>0.02</v>
      </c>
      <c r="J10067" s="10">
        <v>54</v>
      </c>
      <c r="K10067" s="13">
        <f t="shared" si="316"/>
        <v>1990</v>
      </c>
      <c r="L10067" s="1" t="str">
        <f t="shared" si="315"/>
        <v/>
      </c>
    </row>
    <row r="10068" spans="1:12" ht="13.8" customHeight="1" x14ac:dyDescent="0.3">
      <c r="A10068" t="s">
        <v>160</v>
      </c>
      <c r="B10068">
        <v>1991</v>
      </c>
      <c r="C10068" s="10">
        <v>279</v>
      </c>
      <c r="D10068">
        <v>45</v>
      </c>
      <c r="E10068">
        <v>223</v>
      </c>
      <c r="F10068">
        <v>0</v>
      </c>
      <c r="G10068">
        <v>11</v>
      </c>
      <c r="H10068">
        <v>0</v>
      </c>
      <c r="I10068">
        <v>0.02</v>
      </c>
      <c r="J10068" s="10">
        <v>52</v>
      </c>
      <c r="K10068" s="13">
        <f t="shared" si="316"/>
        <v>1990</v>
      </c>
      <c r="L10068" s="1" t="str">
        <f t="shared" si="315"/>
        <v/>
      </c>
    </row>
    <row r="10069" spans="1:12" ht="13.8" customHeight="1" x14ac:dyDescent="0.3">
      <c r="A10069" t="s">
        <v>160</v>
      </c>
      <c r="B10069">
        <v>1992</v>
      </c>
      <c r="C10069" s="10">
        <v>274</v>
      </c>
      <c r="D10069">
        <v>43</v>
      </c>
      <c r="E10069">
        <v>227</v>
      </c>
      <c r="F10069">
        <v>0</v>
      </c>
      <c r="G10069">
        <v>4</v>
      </c>
      <c r="H10069">
        <v>0</v>
      </c>
      <c r="I10069">
        <v>0.02</v>
      </c>
      <c r="J10069" s="10">
        <v>52</v>
      </c>
      <c r="K10069" s="13">
        <f t="shared" si="316"/>
        <v>1990</v>
      </c>
      <c r="L10069" s="1" t="str">
        <f t="shared" si="315"/>
        <v/>
      </c>
    </row>
    <row r="10070" spans="1:12" ht="13.8" customHeight="1" x14ac:dyDescent="0.3">
      <c r="A10070" t="s">
        <v>160</v>
      </c>
      <c r="B10070">
        <v>1993</v>
      </c>
      <c r="C10070" s="10">
        <v>294</v>
      </c>
      <c r="D10070">
        <v>43</v>
      </c>
      <c r="E10070">
        <v>248</v>
      </c>
      <c r="F10070">
        <v>0</v>
      </c>
      <c r="G10070">
        <v>3</v>
      </c>
      <c r="H10070">
        <v>0</v>
      </c>
      <c r="I10070">
        <v>0.02</v>
      </c>
      <c r="J10070" s="10">
        <v>32</v>
      </c>
      <c r="K10070" s="13">
        <f t="shared" si="316"/>
        <v>1990</v>
      </c>
      <c r="L10070" s="1" t="str">
        <f t="shared" si="315"/>
        <v/>
      </c>
    </row>
    <row r="10071" spans="1:12" ht="13.8" customHeight="1" x14ac:dyDescent="0.3">
      <c r="A10071" t="s">
        <v>160</v>
      </c>
      <c r="B10071">
        <v>1994</v>
      </c>
      <c r="C10071" s="10">
        <v>290</v>
      </c>
      <c r="D10071">
        <v>43</v>
      </c>
      <c r="E10071">
        <v>239</v>
      </c>
      <c r="F10071">
        <v>0</v>
      </c>
      <c r="G10071">
        <v>8</v>
      </c>
      <c r="H10071">
        <v>0</v>
      </c>
      <c r="I10071">
        <v>0.02</v>
      </c>
      <c r="J10071" s="10">
        <v>21</v>
      </c>
      <c r="K10071" s="13">
        <f t="shared" si="316"/>
        <v>1990</v>
      </c>
      <c r="L10071" s="1" t="str">
        <f t="shared" si="315"/>
        <v/>
      </c>
    </row>
    <row r="10072" spans="1:12" ht="13.8" customHeight="1" x14ac:dyDescent="0.3">
      <c r="A10072" t="s">
        <v>160</v>
      </c>
      <c r="B10072">
        <v>1995</v>
      </c>
      <c r="C10072" s="10">
        <v>304</v>
      </c>
      <c r="D10072">
        <v>41</v>
      </c>
      <c r="E10072">
        <v>255</v>
      </c>
      <c r="F10072">
        <v>0</v>
      </c>
      <c r="G10072">
        <v>8</v>
      </c>
      <c r="H10072">
        <v>0</v>
      </c>
      <c r="I10072">
        <v>0.02</v>
      </c>
      <c r="J10072" s="10">
        <v>19</v>
      </c>
      <c r="K10072" s="13">
        <f t="shared" si="316"/>
        <v>1990</v>
      </c>
      <c r="L10072" s="1" t="str">
        <f t="shared" si="315"/>
        <v/>
      </c>
    </row>
    <row r="10073" spans="1:12" ht="13.8" customHeight="1" x14ac:dyDescent="0.3">
      <c r="A10073" t="s">
        <v>160</v>
      </c>
      <c r="B10073">
        <v>1996</v>
      </c>
      <c r="C10073" s="10">
        <v>284</v>
      </c>
      <c r="D10073">
        <v>0</v>
      </c>
      <c r="E10073">
        <v>260</v>
      </c>
      <c r="F10073">
        <v>0</v>
      </c>
      <c r="G10073">
        <v>24</v>
      </c>
      <c r="H10073">
        <v>0</v>
      </c>
      <c r="I10073">
        <v>0.02</v>
      </c>
      <c r="J10073" s="10">
        <v>19</v>
      </c>
      <c r="K10073" s="13">
        <f t="shared" si="316"/>
        <v>1990</v>
      </c>
      <c r="L10073" s="1" t="str">
        <f t="shared" si="315"/>
        <v/>
      </c>
    </row>
    <row r="10074" spans="1:12" ht="13.8" customHeight="1" x14ac:dyDescent="0.3">
      <c r="A10074" t="s">
        <v>160</v>
      </c>
      <c r="B10074">
        <v>1997</v>
      </c>
      <c r="C10074" s="10">
        <v>307</v>
      </c>
      <c r="D10074">
        <v>0</v>
      </c>
      <c r="E10074">
        <v>277</v>
      </c>
      <c r="F10074">
        <v>0</v>
      </c>
      <c r="G10074">
        <v>30</v>
      </c>
      <c r="H10074">
        <v>0</v>
      </c>
      <c r="I10074">
        <v>0.02</v>
      </c>
      <c r="J10074" s="10">
        <v>24</v>
      </c>
      <c r="K10074" s="13">
        <f t="shared" si="316"/>
        <v>1990</v>
      </c>
      <c r="L10074" s="1" t="str">
        <f t="shared" si="315"/>
        <v/>
      </c>
    </row>
    <row r="10075" spans="1:12" ht="13.8" customHeight="1" x14ac:dyDescent="0.3">
      <c r="A10075" t="s">
        <v>160</v>
      </c>
      <c r="B10075">
        <v>1998</v>
      </c>
      <c r="C10075" s="10">
        <v>309</v>
      </c>
      <c r="D10075">
        <v>0</v>
      </c>
      <c r="E10075">
        <v>280</v>
      </c>
      <c r="F10075">
        <v>0</v>
      </c>
      <c r="G10075">
        <v>29</v>
      </c>
      <c r="H10075">
        <v>0</v>
      </c>
      <c r="I10075">
        <v>0.02</v>
      </c>
      <c r="J10075" s="10">
        <v>24</v>
      </c>
      <c r="K10075" s="13">
        <f t="shared" si="316"/>
        <v>1990</v>
      </c>
      <c r="L10075" s="1" t="str">
        <f t="shared" si="315"/>
        <v/>
      </c>
    </row>
    <row r="10076" spans="1:12" ht="13.8" customHeight="1" x14ac:dyDescent="0.3">
      <c r="A10076" t="s">
        <v>160</v>
      </c>
      <c r="B10076">
        <v>1999</v>
      </c>
      <c r="C10076" s="10">
        <v>324</v>
      </c>
      <c r="D10076">
        <v>0</v>
      </c>
      <c r="E10076">
        <v>295</v>
      </c>
      <c r="F10076">
        <v>0</v>
      </c>
      <c r="G10076">
        <v>29</v>
      </c>
      <c r="H10076">
        <v>0</v>
      </c>
      <c r="I10076">
        <v>0.02</v>
      </c>
      <c r="J10076" s="10">
        <v>28</v>
      </c>
      <c r="K10076" s="13">
        <f t="shared" si="316"/>
        <v>1990</v>
      </c>
      <c r="L10076" s="1" t="str">
        <f t="shared" si="315"/>
        <v/>
      </c>
    </row>
    <row r="10077" spans="1:12" ht="13.8" customHeight="1" x14ac:dyDescent="0.3">
      <c r="A10077" t="s">
        <v>160</v>
      </c>
      <c r="B10077">
        <v>2000</v>
      </c>
      <c r="C10077" s="10">
        <v>368</v>
      </c>
      <c r="D10077">
        <v>0</v>
      </c>
      <c r="E10077">
        <v>331</v>
      </c>
      <c r="F10077">
        <v>0</v>
      </c>
      <c r="G10077">
        <v>37</v>
      </c>
      <c r="H10077">
        <v>0</v>
      </c>
      <c r="I10077">
        <v>0.02</v>
      </c>
      <c r="J10077" s="10">
        <v>34</v>
      </c>
      <c r="K10077" s="13">
        <f t="shared" si="316"/>
        <v>1990</v>
      </c>
      <c r="L10077" s="1" t="str">
        <f t="shared" si="315"/>
        <v/>
      </c>
    </row>
    <row r="10078" spans="1:12" ht="13.8" customHeight="1" x14ac:dyDescent="0.3">
      <c r="A10078" t="s">
        <v>160</v>
      </c>
      <c r="B10078">
        <v>2001</v>
      </c>
      <c r="C10078" s="10">
        <v>431</v>
      </c>
      <c r="D10078">
        <v>0</v>
      </c>
      <c r="E10078">
        <v>394</v>
      </c>
      <c r="F10078">
        <v>1</v>
      </c>
      <c r="G10078">
        <v>36</v>
      </c>
      <c r="H10078">
        <v>0</v>
      </c>
      <c r="I10078">
        <v>0.02</v>
      </c>
      <c r="J10078" s="10">
        <v>35</v>
      </c>
      <c r="K10078" s="13">
        <f t="shared" si="316"/>
        <v>1990</v>
      </c>
      <c r="L10078" s="1" t="str">
        <f t="shared" si="315"/>
        <v/>
      </c>
    </row>
    <row r="10079" spans="1:12" ht="13.8" customHeight="1" x14ac:dyDescent="0.3">
      <c r="A10079" t="s">
        <v>160</v>
      </c>
      <c r="B10079">
        <v>2002</v>
      </c>
      <c r="C10079" s="10">
        <v>433</v>
      </c>
      <c r="D10079">
        <v>0</v>
      </c>
      <c r="E10079">
        <v>364</v>
      </c>
      <c r="F10079">
        <v>1</v>
      </c>
      <c r="G10079">
        <v>67</v>
      </c>
      <c r="H10079">
        <v>0</v>
      </c>
      <c r="I10079">
        <v>0.02</v>
      </c>
      <c r="J10079" s="10">
        <v>38</v>
      </c>
      <c r="K10079" s="13">
        <f t="shared" si="316"/>
        <v>1990</v>
      </c>
      <c r="L10079" s="1" t="str">
        <f t="shared" si="315"/>
        <v/>
      </c>
    </row>
    <row r="10080" spans="1:12" ht="13.8" customHeight="1" x14ac:dyDescent="0.3">
      <c r="A10080" t="s">
        <v>160</v>
      </c>
      <c r="B10080">
        <v>2003</v>
      </c>
      <c r="C10080" s="10">
        <v>523</v>
      </c>
      <c r="D10080">
        <v>0</v>
      </c>
      <c r="E10080">
        <v>440</v>
      </c>
      <c r="F10080">
        <v>1</v>
      </c>
      <c r="G10080">
        <v>82</v>
      </c>
      <c r="H10080">
        <v>0</v>
      </c>
      <c r="I10080">
        <v>0.03</v>
      </c>
      <c r="J10080" s="10">
        <v>70</v>
      </c>
      <c r="K10080" s="13">
        <f t="shared" si="316"/>
        <v>1990</v>
      </c>
      <c r="L10080" s="1" t="str">
        <f t="shared" si="315"/>
        <v/>
      </c>
    </row>
    <row r="10081" spans="1:12" ht="13.8" customHeight="1" x14ac:dyDescent="0.3">
      <c r="A10081" t="s">
        <v>160</v>
      </c>
      <c r="B10081">
        <v>2004</v>
      </c>
      <c r="C10081" s="10">
        <v>524</v>
      </c>
      <c r="D10081">
        <v>0</v>
      </c>
      <c r="E10081">
        <v>447</v>
      </c>
      <c r="F10081">
        <v>2</v>
      </c>
      <c r="G10081">
        <v>75</v>
      </c>
      <c r="H10081">
        <v>0</v>
      </c>
      <c r="I10081">
        <v>0.03</v>
      </c>
      <c r="J10081" s="10">
        <v>70</v>
      </c>
      <c r="K10081" s="13">
        <f t="shared" si="316"/>
        <v>1990</v>
      </c>
      <c r="L10081" s="1" t="str">
        <f t="shared" si="315"/>
        <v/>
      </c>
    </row>
    <row r="10082" spans="1:12" ht="13.8" customHeight="1" x14ac:dyDescent="0.3">
      <c r="A10082" t="s">
        <v>160</v>
      </c>
      <c r="B10082">
        <v>2005</v>
      </c>
      <c r="C10082" s="10">
        <v>497</v>
      </c>
      <c r="D10082">
        <v>0</v>
      </c>
      <c r="E10082">
        <v>392</v>
      </c>
      <c r="F10082">
        <v>38</v>
      </c>
      <c r="G10082">
        <v>67</v>
      </c>
      <c r="H10082">
        <v>0</v>
      </c>
      <c r="I10082">
        <v>0.02</v>
      </c>
      <c r="J10082" s="10">
        <v>40</v>
      </c>
      <c r="K10082" s="13">
        <f t="shared" si="316"/>
        <v>1990</v>
      </c>
      <c r="L10082" s="1" t="str">
        <f t="shared" si="315"/>
        <v/>
      </c>
    </row>
    <row r="10083" spans="1:12" ht="13.8" customHeight="1" x14ac:dyDescent="0.3">
      <c r="A10083" t="s">
        <v>160</v>
      </c>
      <c r="B10083">
        <v>2006</v>
      </c>
      <c r="C10083" s="10">
        <v>540</v>
      </c>
      <c r="D10083">
        <v>0</v>
      </c>
      <c r="E10083">
        <v>414</v>
      </c>
      <c r="F10083">
        <v>44</v>
      </c>
      <c r="G10083">
        <v>82</v>
      </c>
      <c r="H10083">
        <v>0</v>
      </c>
      <c r="I10083">
        <v>0.03</v>
      </c>
      <c r="J10083" s="10">
        <v>49</v>
      </c>
      <c r="K10083" s="13">
        <f t="shared" si="316"/>
        <v>1990</v>
      </c>
      <c r="L10083" s="1" t="str">
        <f t="shared" si="315"/>
        <v/>
      </c>
    </row>
    <row r="10084" spans="1:12" ht="13.8" customHeight="1" x14ac:dyDescent="0.3">
      <c r="A10084" t="s">
        <v>160</v>
      </c>
      <c r="B10084">
        <v>2007</v>
      </c>
      <c r="C10084" s="10">
        <v>617</v>
      </c>
      <c r="D10084">
        <v>7</v>
      </c>
      <c r="E10084">
        <v>502</v>
      </c>
      <c r="F10084">
        <v>19</v>
      </c>
      <c r="G10084">
        <v>90</v>
      </c>
      <c r="H10084">
        <v>0</v>
      </c>
      <c r="I10084">
        <v>0.03</v>
      </c>
      <c r="J10084" s="10">
        <v>54</v>
      </c>
      <c r="K10084" s="13">
        <f t="shared" si="316"/>
        <v>1990</v>
      </c>
      <c r="L10084" s="1" t="str">
        <f t="shared" si="315"/>
        <v/>
      </c>
    </row>
    <row r="10085" spans="1:12" ht="13.8" customHeight="1" x14ac:dyDescent="0.3">
      <c r="A10085" t="s">
        <v>160</v>
      </c>
      <c r="B10085">
        <v>2008</v>
      </c>
      <c r="C10085" s="10">
        <v>618</v>
      </c>
      <c r="D10085">
        <v>7</v>
      </c>
      <c r="E10085">
        <v>477</v>
      </c>
      <c r="F10085">
        <v>32</v>
      </c>
      <c r="G10085">
        <v>101</v>
      </c>
      <c r="H10085">
        <v>0</v>
      </c>
      <c r="I10085">
        <v>0.03</v>
      </c>
      <c r="J10085" s="10">
        <v>50</v>
      </c>
      <c r="K10085" s="13">
        <f t="shared" si="316"/>
        <v>1990</v>
      </c>
      <c r="L10085" s="1" t="str">
        <f t="shared" si="315"/>
        <v/>
      </c>
    </row>
    <row r="10086" spans="1:12" ht="13.8" customHeight="1" x14ac:dyDescent="0.3">
      <c r="A10086" t="s">
        <v>160</v>
      </c>
      <c r="B10086">
        <v>2009</v>
      </c>
      <c r="C10086" s="10">
        <v>690</v>
      </c>
      <c r="D10086">
        <v>7</v>
      </c>
      <c r="E10086">
        <v>536</v>
      </c>
      <c r="F10086">
        <v>41</v>
      </c>
      <c r="G10086">
        <v>106</v>
      </c>
      <c r="H10086">
        <v>0</v>
      </c>
      <c r="I10086">
        <v>0.03</v>
      </c>
      <c r="J10086" s="10">
        <v>57</v>
      </c>
      <c r="K10086" s="13">
        <f t="shared" si="316"/>
        <v>1990</v>
      </c>
      <c r="L10086" s="1" t="str">
        <f t="shared" si="315"/>
        <v/>
      </c>
    </row>
    <row r="10087" spans="1:12" ht="13.8" customHeight="1" x14ac:dyDescent="0.3">
      <c r="A10087" t="s">
        <v>160</v>
      </c>
      <c r="B10087">
        <v>2010</v>
      </c>
      <c r="C10087" s="10">
        <v>746</v>
      </c>
      <c r="D10087">
        <v>7</v>
      </c>
      <c r="E10087">
        <v>577</v>
      </c>
      <c r="F10087">
        <v>42</v>
      </c>
      <c r="G10087">
        <v>120</v>
      </c>
      <c r="H10087">
        <v>0</v>
      </c>
      <c r="I10087">
        <v>0.03</v>
      </c>
      <c r="J10087" s="10">
        <v>55</v>
      </c>
      <c r="K10087" s="13">
        <f t="shared" si="316"/>
        <v>1990</v>
      </c>
      <c r="L10087" s="1" t="str">
        <f t="shared" si="315"/>
        <v/>
      </c>
    </row>
    <row r="10088" spans="1:12" ht="13.8" customHeight="1" x14ac:dyDescent="0.3">
      <c r="A10088" t="s">
        <v>160</v>
      </c>
      <c r="B10088">
        <v>2011</v>
      </c>
      <c r="C10088" s="10">
        <v>879</v>
      </c>
      <c r="D10088">
        <v>34</v>
      </c>
      <c r="E10088">
        <v>662</v>
      </c>
      <c r="F10088">
        <v>50</v>
      </c>
      <c r="G10088">
        <v>133</v>
      </c>
      <c r="H10088">
        <v>0</v>
      </c>
      <c r="I10088">
        <v>0.04</v>
      </c>
      <c r="J10088" s="10">
        <v>50</v>
      </c>
      <c r="K10088" s="13">
        <f t="shared" si="316"/>
        <v>1990</v>
      </c>
      <c r="L10088" s="1" t="str">
        <f t="shared" si="315"/>
        <v/>
      </c>
    </row>
    <row r="10089" spans="1:12" ht="13.8" customHeight="1" x14ac:dyDescent="0.3">
      <c r="A10089" t="s">
        <v>160</v>
      </c>
      <c r="B10089">
        <v>2012</v>
      </c>
      <c r="C10089" s="10">
        <v>851</v>
      </c>
      <c r="D10089">
        <v>11</v>
      </c>
      <c r="E10089">
        <v>632</v>
      </c>
      <c r="F10089">
        <v>47</v>
      </c>
      <c r="G10089">
        <v>161</v>
      </c>
      <c r="H10089">
        <v>0</v>
      </c>
      <c r="I10089">
        <v>0.03</v>
      </c>
      <c r="J10089" s="10">
        <v>56</v>
      </c>
      <c r="K10089" s="13">
        <f t="shared" si="316"/>
        <v>1990</v>
      </c>
      <c r="L10089" s="1">
        <f t="shared" si="315"/>
        <v>1</v>
      </c>
    </row>
    <row r="10090" spans="1:12" ht="13.8" customHeight="1" x14ac:dyDescent="0.3">
      <c r="A10090" t="s">
        <v>160</v>
      </c>
      <c r="B10090">
        <v>2013</v>
      </c>
      <c r="C10090" s="10">
        <v>1096</v>
      </c>
      <c r="D10090">
        <v>10</v>
      </c>
      <c r="E10090">
        <v>811</v>
      </c>
      <c r="F10090">
        <v>97</v>
      </c>
      <c r="G10090">
        <v>177</v>
      </c>
      <c r="H10090">
        <v>0</v>
      </c>
      <c r="I10090">
        <v>0.04</v>
      </c>
      <c r="J10090" s="10">
        <v>60</v>
      </c>
      <c r="K10090" s="13">
        <f t="shared" si="316"/>
        <v>1990</v>
      </c>
      <c r="L10090" s="1">
        <f t="shared" si="315"/>
        <v>1</v>
      </c>
    </row>
    <row r="10091" spans="1:12" ht="13.8" customHeight="1" x14ac:dyDescent="0.3">
      <c r="A10091" t="s">
        <v>160</v>
      </c>
      <c r="B10091">
        <v>2014</v>
      </c>
      <c r="C10091" s="10">
        <v>2298</v>
      </c>
      <c r="D10091">
        <v>225</v>
      </c>
      <c r="E10091">
        <v>1507</v>
      </c>
      <c r="F10091">
        <v>362</v>
      </c>
      <c r="G10091">
        <v>204</v>
      </c>
      <c r="H10091">
        <v>0</v>
      </c>
      <c r="I10091">
        <v>0.08</v>
      </c>
      <c r="J10091" s="10">
        <v>103</v>
      </c>
      <c r="K10091" s="13">
        <f t="shared" si="316"/>
        <v>1990</v>
      </c>
      <c r="L10091" s="1">
        <f t="shared" si="315"/>
        <v>1</v>
      </c>
    </row>
    <row r="10092" spans="1:12" ht="13.8" customHeight="1" x14ac:dyDescent="0.3">
      <c r="A10092" t="s">
        <v>161</v>
      </c>
      <c r="B10092">
        <v>1928</v>
      </c>
      <c r="C10092" s="10">
        <v>862</v>
      </c>
      <c r="D10092">
        <v>0</v>
      </c>
      <c r="E10092">
        <v>862</v>
      </c>
      <c r="F10092">
        <v>0</v>
      </c>
      <c r="G10092">
        <v>0</v>
      </c>
      <c r="H10092" t="s">
        <v>11</v>
      </c>
      <c r="I10092" t="s">
        <v>11</v>
      </c>
      <c r="J10092" s="10">
        <v>0</v>
      </c>
      <c r="K10092" s="13">
        <f t="shared" si="316"/>
        <v>1958</v>
      </c>
      <c r="L10092" s="1" t="str">
        <f t="shared" si="315"/>
        <v/>
      </c>
    </row>
    <row r="10093" spans="1:12" ht="13.8" customHeight="1" x14ac:dyDescent="0.3">
      <c r="A10093" t="s">
        <v>161</v>
      </c>
      <c r="B10093">
        <v>1929</v>
      </c>
      <c r="C10093" s="10">
        <v>832</v>
      </c>
      <c r="D10093">
        <v>0</v>
      </c>
      <c r="E10093">
        <v>832</v>
      </c>
      <c r="F10093">
        <v>0</v>
      </c>
      <c r="G10093">
        <v>0</v>
      </c>
      <c r="H10093" t="s">
        <v>11</v>
      </c>
      <c r="I10093" t="s">
        <v>11</v>
      </c>
      <c r="J10093" s="10">
        <v>0</v>
      </c>
      <c r="K10093" s="13">
        <f t="shared" si="316"/>
        <v>1958</v>
      </c>
      <c r="L10093" s="1" t="str">
        <f t="shared" si="315"/>
        <v/>
      </c>
    </row>
    <row r="10094" spans="1:12" ht="13.8" customHeight="1" x14ac:dyDescent="0.3">
      <c r="A10094" t="s">
        <v>161</v>
      </c>
      <c r="B10094">
        <v>1930</v>
      </c>
      <c r="C10094" s="10">
        <v>842</v>
      </c>
      <c r="D10094">
        <v>0</v>
      </c>
      <c r="E10094">
        <v>842</v>
      </c>
      <c r="F10094">
        <v>0</v>
      </c>
      <c r="G10094">
        <v>0</v>
      </c>
      <c r="H10094" t="s">
        <v>11</v>
      </c>
      <c r="I10094" t="s">
        <v>11</v>
      </c>
      <c r="J10094" s="10">
        <v>0</v>
      </c>
      <c r="K10094" s="13">
        <f t="shared" si="316"/>
        <v>1958</v>
      </c>
      <c r="L10094" s="1" t="str">
        <f t="shared" si="315"/>
        <v/>
      </c>
    </row>
    <row r="10095" spans="1:12" ht="13.8" customHeight="1" x14ac:dyDescent="0.3">
      <c r="A10095" t="s">
        <v>161</v>
      </c>
      <c r="B10095">
        <v>1931</v>
      </c>
      <c r="C10095" s="10">
        <v>801</v>
      </c>
      <c r="D10095">
        <v>0</v>
      </c>
      <c r="E10095">
        <v>801</v>
      </c>
      <c r="F10095">
        <v>0</v>
      </c>
      <c r="G10095">
        <v>0</v>
      </c>
      <c r="H10095" t="s">
        <v>11</v>
      </c>
      <c r="I10095" t="s">
        <v>11</v>
      </c>
      <c r="J10095" s="10">
        <v>0</v>
      </c>
      <c r="K10095" s="13">
        <f t="shared" si="316"/>
        <v>1958</v>
      </c>
      <c r="L10095" s="1" t="str">
        <f t="shared" si="315"/>
        <v/>
      </c>
    </row>
    <row r="10096" spans="1:12" ht="13.8" customHeight="1" x14ac:dyDescent="0.3">
      <c r="A10096" t="s">
        <v>161</v>
      </c>
      <c r="B10096">
        <v>1932</v>
      </c>
      <c r="C10096" s="10">
        <v>813</v>
      </c>
      <c r="D10096">
        <v>0</v>
      </c>
      <c r="E10096">
        <v>813</v>
      </c>
      <c r="F10096">
        <v>0</v>
      </c>
      <c r="G10096">
        <v>0</v>
      </c>
      <c r="H10096" t="s">
        <v>11</v>
      </c>
      <c r="I10096" t="s">
        <v>11</v>
      </c>
      <c r="J10096" s="10">
        <v>0</v>
      </c>
      <c r="K10096" s="13">
        <f t="shared" si="316"/>
        <v>1958</v>
      </c>
      <c r="L10096" s="1" t="str">
        <f t="shared" si="315"/>
        <v/>
      </c>
    </row>
    <row r="10097" spans="1:12" ht="13.8" customHeight="1" x14ac:dyDescent="0.3">
      <c r="A10097" t="s">
        <v>161</v>
      </c>
      <c r="B10097">
        <v>1933</v>
      </c>
      <c r="C10097" s="10">
        <v>818</v>
      </c>
      <c r="D10097">
        <v>0</v>
      </c>
      <c r="E10097">
        <v>818</v>
      </c>
      <c r="F10097">
        <v>0</v>
      </c>
      <c r="G10097">
        <v>0</v>
      </c>
      <c r="H10097" t="s">
        <v>11</v>
      </c>
      <c r="I10097" t="s">
        <v>11</v>
      </c>
      <c r="J10097" s="10">
        <v>0</v>
      </c>
      <c r="K10097" s="13">
        <f t="shared" si="316"/>
        <v>1958</v>
      </c>
      <c r="L10097" s="1" t="str">
        <f t="shared" si="315"/>
        <v/>
      </c>
    </row>
    <row r="10098" spans="1:12" ht="13.8" customHeight="1" x14ac:dyDescent="0.3">
      <c r="A10098" t="s">
        <v>161</v>
      </c>
      <c r="B10098">
        <v>1934</v>
      </c>
      <c r="C10098" s="10">
        <v>836</v>
      </c>
      <c r="D10098">
        <v>0</v>
      </c>
      <c r="E10098">
        <v>836</v>
      </c>
      <c r="F10098">
        <v>0</v>
      </c>
      <c r="G10098">
        <v>0</v>
      </c>
      <c r="H10098" t="s">
        <v>11</v>
      </c>
      <c r="I10098" t="s">
        <v>11</v>
      </c>
      <c r="J10098" s="10">
        <v>0</v>
      </c>
      <c r="K10098" s="13">
        <f t="shared" si="316"/>
        <v>1958</v>
      </c>
      <c r="L10098" s="1" t="str">
        <f t="shared" si="315"/>
        <v/>
      </c>
    </row>
    <row r="10099" spans="1:12" ht="13.8" customHeight="1" x14ac:dyDescent="0.3">
      <c r="A10099" t="s">
        <v>161</v>
      </c>
      <c r="B10099">
        <v>1935</v>
      </c>
      <c r="C10099" s="10">
        <v>826</v>
      </c>
      <c r="D10099">
        <v>0</v>
      </c>
      <c r="E10099">
        <v>826</v>
      </c>
      <c r="F10099">
        <v>0</v>
      </c>
      <c r="G10099">
        <v>0</v>
      </c>
      <c r="H10099" t="s">
        <v>11</v>
      </c>
      <c r="I10099" t="s">
        <v>11</v>
      </c>
      <c r="J10099" s="10">
        <v>0</v>
      </c>
      <c r="K10099" s="13">
        <f t="shared" si="316"/>
        <v>1958</v>
      </c>
      <c r="L10099" s="1" t="str">
        <f t="shared" si="315"/>
        <v/>
      </c>
    </row>
    <row r="10100" spans="1:12" ht="13.8" customHeight="1" x14ac:dyDescent="0.3">
      <c r="A10100" t="s">
        <v>161</v>
      </c>
      <c r="B10100">
        <v>1936</v>
      </c>
      <c r="C10100" s="10">
        <v>849</v>
      </c>
      <c r="D10100">
        <v>0</v>
      </c>
      <c r="E10100">
        <v>849</v>
      </c>
      <c r="F10100">
        <v>0</v>
      </c>
      <c r="G10100">
        <v>0</v>
      </c>
      <c r="H10100" t="s">
        <v>11</v>
      </c>
      <c r="I10100" t="s">
        <v>11</v>
      </c>
      <c r="J10100" s="10">
        <v>0</v>
      </c>
      <c r="K10100" s="13">
        <f t="shared" si="316"/>
        <v>1958</v>
      </c>
      <c r="L10100" s="1" t="str">
        <f t="shared" si="315"/>
        <v/>
      </c>
    </row>
    <row r="10101" spans="1:12" ht="13.8" customHeight="1" x14ac:dyDescent="0.3">
      <c r="A10101" t="s">
        <v>161</v>
      </c>
      <c r="B10101">
        <v>1937</v>
      </c>
      <c r="C10101" s="10">
        <v>878</v>
      </c>
      <c r="D10101">
        <v>0</v>
      </c>
      <c r="E10101">
        <v>878</v>
      </c>
      <c r="F10101">
        <v>0</v>
      </c>
      <c r="G10101">
        <v>0</v>
      </c>
      <c r="H10101" t="s">
        <v>11</v>
      </c>
      <c r="I10101" t="s">
        <v>11</v>
      </c>
      <c r="J10101" s="10">
        <v>0</v>
      </c>
      <c r="K10101" s="13">
        <f t="shared" si="316"/>
        <v>1958</v>
      </c>
      <c r="L10101" s="1" t="str">
        <f t="shared" si="315"/>
        <v/>
      </c>
    </row>
    <row r="10102" spans="1:12" ht="13.8" customHeight="1" x14ac:dyDescent="0.3">
      <c r="A10102" t="s">
        <v>161</v>
      </c>
      <c r="B10102">
        <v>1938</v>
      </c>
      <c r="C10102" s="10">
        <v>843</v>
      </c>
      <c r="D10102">
        <v>0</v>
      </c>
      <c r="E10102">
        <v>843</v>
      </c>
      <c r="F10102">
        <v>0</v>
      </c>
      <c r="G10102">
        <v>0</v>
      </c>
      <c r="H10102" t="s">
        <v>11</v>
      </c>
      <c r="I10102" t="s">
        <v>11</v>
      </c>
      <c r="J10102" s="10">
        <v>0</v>
      </c>
      <c r="K10102" s="13">
        <f t="shared" si="316"/>
        <v>1958</v>
      </c>
      <c r="L10102" s="1" t="str">
        <f t="shared" si="315"/>
        <v/>
      </c>
    </row>
    <row r="10103" spans="1:12" ht="13.8" customHeight="1" x14ac:dyDescent="0.3">
      <c r="A10103" t="s">
        <v>161</v>
      </c>
      <c r="B10103">
        <v>1939</v>
      </c>
      <c r="C10103" s="10">
        <v>882</v>
      </c>
      <c r="D10103">
        <v>0</v>
      </c>
      <c r="E10103">
        <v>882</v>
      </c>
      <c r="F10103">
        <v>0</v>
      </c>
      <c r="G10103">
        <v>0</v>
      </c>
      <c r="H10103" t="s">
        <v>11</v>
      </c>
      <c r="I10103" t="s">
        <v>11</v>
      </c>
      <c r="J10103" s="10">
        <v>0</v>
      </c>
      <c r="K10103" s="13">
        <f t="shared" si="316"/>
        <v>1958</v>
      </c>
      <c r="L10103" s="1" t="str">
        <f t="shared" si="315"/>
        <v/>
      </c>
    </row>
    <row r="10104" spans="1:12" ht="13.8" customHeight="1" x14ac:dyDescent="0.3">
      <c r="A10104" t="s">
        <v>161</v>
      </c>
      <c r="B10104">
        <v>1940</v>
      </c>
      <c r="C10104" s="10">
        <v>866</v>
      </c>
      <c r="D10104">
        <v>0</v>
      </c>
      <c r="E10104">
        <v>866</v>
      </c>
      <c r="F10104">
        <v>0</v>
      </c>
      <c r="G10104">
        <v>0</v>
      </c>
      <c r="H10104" t="s">
        <v>11</v>
      </c>
      <c r="I10104" t="s">
        <v>11</v>
      </c>
      <c r="J10104" s="10">
        <v>0</v>
      </c>
      <c r="K10104" s="13">
        <f t="shared" si="316"/>
        <v>1958</v>
      </c>
      <c r="L10104" s="1" t="str">
        <f t="shared" si="315"/>
        <v/>
      </c>
    </row>
    <row r="10105" spans="1:12" ht="13.8" customHeight="1" x14ac:dyDescent="0.3">
      <c r="A10105" t="s">
        <v>161</v>
      </c>
      <c r="B10105">
        <v>1941</v>
      </c>
      <c r="C10105" s="10">
        <v>869</v>
      </c>
      <c r="D10105">
        <v>0</v>
      </c>
      <c r="E10105">
        <v>869</v>
      </c>
      <c r="F10105">
        <v>0</v>
      </c>
      <c r="G10105">
        <v>0</v>
      </c>
      <c r="H10105" t="s">
        <v>11</v>
      </c>
      <c r="I10105" t="s">
        <v>11</v>
      </c>
      <c r="J10105" s="10">
        <v>0</v>
      </c>
      <c r="K10105" s="13">
        <f t="shared" si="316"/>
        <v>1958</v>
      </c>
      <c r="L10105" s="1" t="str">
        <f t="shared" si="315"/>
        <v/>
      </c>
    </row>
    <row r="10106" spans="1:12" ht="13.8" customHeight="1" x14ac:dyDescent="0.3">
      <c r="A10106" t="s">
        <v>161</v>
      </c>
      <c r="B10106">
        <v>1942</v>
      </c>
      <c r="C10106" s="10">
        <v>280</v>
      </c>
      <c r="D10106">
        <v>0</v>
      </c>
      <c r="E10106">
        <v>280</v>
      </c>
      <c r="F10106">
        <v>0</v>
      </c>
      <c r="G10106">
        <v>0</v>
      </c>
      <c r="H10106" t="s">
        <v>11</v>
      </c>
      <c r="I10106" t="s">
        <v>11</v>
      </c>
      <c r="J10106" s="10">
        <v>0</v>
      </c>
      <c r="K10106" s="13">
        <f t="shared" si="316"/>
        <v>1958</v>
      </c>
      <c r="L10106" s="1" t="str">
        <f t="shared" si="315"/>
        <v/>
      </c>
    </row>
    <row r="10107" spans="1:12" ht="13.8" customHeight="1" x14ac:dyDescent="0.3">
      <c r="A10107" t="s">
        <v>161</v>
      </c>
      <c r="B10107">
        <v>1943</v>
      </c>
      <c r="C10107" s="10">
        <v>112</v>
      </c>
      <c r="D10107">
        <v>0</v>
      </c>
      <c r="E10107">
        <v>112</v>
      </c>
      <c r="F10107">
        <v>0</v>
      </c>
      <c r="G10107">
        <v>0</v>
      </c>
      <c r="H10107" t="s">
        <v>11</v>
      </c>
      <c r="I10107" t="s">
        <v>11</v>
      </c>
      <c r="J10107" s="10">
        <v>0</v>
      </c>
      <c r="K10107" s="13">
        <f t="shared" si="316"/>
        <v>1958</v>
      </c>
      <c r="L10107" s="1" t="str">
        <f t="shared" si="315"/>
        <v/>
      </c>
    </row>
    <row r="10108" spans="1:12" ht="13.8" customHeight="1" x14ac:dyDescent="0.3">
      <c r="A10108" t="s">
        <v>161</v>
      </c>
      <c r="B10108">
        <v>1944</v>
      </c>
      <c r="C10108" s="10">
        <v>84</v>
      </c>
      <c r="D10108">
        <v>0</v>
      </c>
      <c r="E10108">
        <v>84</v>
      </c>
      <c r="F10108">
        <v>0</v>
      </c>
      <c r="G10108">
        <v>0</v>
      </c>
      <c r="H10108" t="s">
        <v>11</v>
      </c>
      <c r="I10108" t="s">
        <v>11</v>
      </c>
      <c r="J10108" s="10">
        <v>0</v>
      </c>
      <c r="K10108" s="13">
        <f t="shared" si="316"/>
        <v>1958</v>
      </c>
      <c r="L10108" s="1" t="str">
        <f t="shared" si="315"/>
        <v/>
      </c>
    </row>
    <row r="10109" spans="1:12" ht="13.8" customHeight="1" x14ac:dyDescent="0.3">
      <c r="A10109" t="s">
        <v>161</v>
      </c>
      <c r="B10109">
        <v>1945</v>
      </c>
      <c r="C10109" s="10">
        <v>81</v>
      </c>
      <c r="D10109">
        <v>0</v>
      </c>
      <c r="E10109">
        <v>81</v>
      </c>
      <c r="F10109">
        <v>0</v>
      </c>
      <c r="G10109">
        <v>0</v>
      </c>
      <c r="H10109" t="s">
        <v>11</v>
      </c>
      <c r="I10109" t="s">
        <v>11</v>
      </c>
      <c r="J10109" s="10">
        <v>0</v>
      </c>
      <c r="K10109" s="13">
        <f t="shared" si="316"/>
        <v>1958</v>
      </c>
      <c r="L10109" s="1" t="str">
        <f t="shared" si="315"/>
        <v/>
      </c>
    </row>
    <row r="10110" spans="1:12" ht="13.8" customHeight="1" x14ac:dyDescent="0.3">
      <c r="A10110" t="s">
        <v>161</v>
      </c>
      <c r="B10110">
        <v>1946</v>
      </c>
      <c r="C10110" s="10">
        <v>2</v>
      </c>
      <c r="D10110">
        <v>0</v>
      </c>
      <c r="E10110">
        <v>2</v>
      </c>
      <c r="F10110">
        <v>0</v>
      </c>
      <c r="G10110">
        <v>0</v>
      </c>
      <c r="H10110" t="s">
        <v>11</v>
      </c>
      <c r="I10110" t="s">
        <v>11</v>
      </c>
      <c r="J10110" s="10">
        <v>0</v>
      </c>
      <c r="K10110" s="13">
        <f t="shared" si="316"/>
        <v>1958</v>
      </c>
      <c r="L10110" s="1" t="str">
        <f t="shared" si="315"/>
        <v/>
      </c>
    </row>
    <row r="10111" spans="1:12" ht="13.8" customHeight="1" x14ac:dyDescent="0.3">
      <c r="A10111" t="s">
        <v>161</v>
      </c>
      <c r="B10111">
        <v>1947</v>
      </c>
      <c r="C10111" s="10">
        <v>7</v>
      </c>
      <c r="D10111">
        <v>0</v>
      </c>
      <c r="E10111">
        <v>7</v>
      </c>
      <c r="F10111">
        <v>0</v>
      </c>
      <c r="G10111">
        <v>0</v>
      </c>
      <c r="H10111" t="s">
        <v>11</v>
      </c>
      <c r="I10111" t="s">
        <v>11</v>
      </c>
      <c r="J10111" s="10">
        <v>0</v>
      </c>
      <c r="K10111" s="13">
        <f t="shared" si="316"/>
        <v>1958</v>
      </c>
      <c r="L10111" s="1" t="str">
        <f t="shared" si="315"/>
        <v/>
      </c>
    </row>
    <row r="10112" spans="1:12" ht="13.8" customHeight="1" x14ac:dyDescent="0.3">
      <c r="A10112" t="s">
        <v>161</v>
      </c>
      <c r="B10112">
        <v>1948</v>
      </c>
      <c r="C10112" s="10">
        <v>42</v>
      </c>
      <c r="D10112">
        <v>0</v>
      </c>
      <c r="E10112">
        <v>42</v>
      </c>
      <c r="F10112">
        <v>0</v>
      </c>
      <c r="G10112">
        <v>0</v>
      </c>
      <c r="H10112" t="s">
        <v>11</v>
      </c>
      <c r="I10112" t="s">
        <v>11</v>
      </c>
      <c r="J10112" s="10">
        <v>0</v>
      </c>
      <c r="K10112" s="13">
        <f t="shared" si="316"/>
        <v>1958</v>
      </c>
      <c r="L10112" s="1" t="str">
        <f t="shared" si="315"/>
        <v/>
      </c>
    </row>
    <row r="10113" spans="1:12" ht="13.8" customHeight="1" x14ac:dyDescent="0.3">
      <c r="A10113" t="s">
        <v>161</v>
      </c>
      <c r="B10113">
        <v>1949</v>
      </c>
      <c r="C10113" s="10">
        <v>28</v>
      </c>
      <c r="D10113">
        <v>0</v>
      </c>
      <c r="E10113">
        <v>28</v>
      </c>
      <c r="F10113">
        <v>0</v>
      </c>
      <c r="G10113">
        <v>0</v>
      </c>
      <c r="H10113" t="s">
        <v>11</v>
      </c>
      <c r="I10113" t="s">
        <v>11</v>
      </c>
      <c r="J10113" s="10">
        <v>0</v>
      </c>
      <c r="K10113" s="13">
        <f t="shared" si="316"/>
        <v>1958</v>
      </c>
      <c r="L10113" s="1" t="str">
        <f t="shared" si="315"/>
        <v/>
      </c>
    </row>
    <row r="10114" spans="1:12" ht="13.8" customHeight="1" x14ac:dyDescent="0.3">
      <c r="A10114" t="s">
        <v>161</v>
      </c>
      <c r="B10114">
        <v>1950</v>
      </c>
      <c r="C10114" s="10">
        <v>219</v>
      </c>
      <c r="D10114">
        <v>112</v>
      </c>
      <c r="E10114">
        <v>106</v>
      </c>
      <c r="F10114">
        <v>1</v>
      </c>
      <c r="G10114">
        <v>0</v>
      </c>
      <c r="H10114">
        <v>0</v>
      </c>
      <c r="I10114">
        <v>0.01</v>
      </c>
      <c r="J10114" s="10">
        <v>5</v>
      </c>
      <c r="K10114" s="13">
        <f t="shared" si="316"/>
        <v>1958</v>
      </c>
      <c r="L10114" s="1" t="str">
        <f t="shared" ref="L10114:L10177" si="317">IF(AND(B10114&gt;2011),1,"")</f>
        <v/>
      </c>
    </row>
    <row r="10115" spans="1:12" ht="13.8" customHeight="1" x14ac:dyDescent="0.3">
      <c r="A10115" t="s">
        <v>161</v>
      </c>
      <c r="B10115">
        <v>1951</v>
      </c>
      <c r="C10115" s="10">
        <v>250</v>
      </c>
      <c r="D10115">
        <v>102</v>
      </c>
      <c r="E10115">
        <v>146</v>
      </c>
      <c r="F10115">
        <v>1</v>
      </c>
      <c r="G10115">
        <v>2</v>
      </c>
      <c r="H10115">
        <v>0</v>
      </c>
      <c r="I10115">
        <v>0.01</v>
      </c>
      <c r="J10115" s="10">
        <v>5</v>
      </c>
      <c r="K10115" s="13">
        <f t="shared" si="316"/>
        <v>1958</v>
      </c>
      <c r="L10115" s="1" t="str">
        <f t="shared" si="317"/>
        <v/>
      </c>
    </row>
    <row r="10116" spans="1:12" ht="13.8" customHeight="1" x14ac:dyDescent="0.3">
      <c r="A10116" t="s">
        <v>161</v>
      </c>
      <c r="B10116">
        <v>1952</v>
      </c>
      <c r="C10116" s="10">
        <v>309</v>
      </c>
      <c r="D10116">
        <v>150</v>
      </c>
      <c r="E10116">
        <v>151</v>
      </c>
      <c r="F10116">
        <v>2</v>
      </c>
      <c r="G10116">
        <v>6</v>
      </c>
      <c r="H10116">
        <v>0</v>
      </c>
      <c r="I10116">
        <v>0.02</v>
      </c>
      <c r="J10116" s="10">
        <v>8</v>
      </c>
      <c r="K10116" s="13">
        <f t="shared" si="316"/>
        <v>1958</v>
      </c>
      <c r="L10116" s="1" t="str">
        <f t="shared" si="317"/>
        <v/>
      </c>
    </row>
    <row r="10117" spans="1:12" ht="13.8" customHeight="1" x14ac:dyDescent="0.3">
      <c r="A10117" t="s">
        <v>161</v>
      </c>
      <c r="B10117">
        <v>1953</v>
      </c>
      <c r="C10117" s="10">
        <v>356</v>
      </c>
      <c r="D10117">
        <v>181</v>
      </c>
      <c r="E10117">
        <v>166</v>
      </c>
      <c r="F10117">
        <v>3</v>
      </c>
      <c r="G10117">
        <v>6</v>
      </c>
      <c r="H10117">
        <v>0</v>
      </c>
      <c r="I10117">
        <v>0.02</v>
      </c>
      <c r="J10117" s="10">
        <v>9</v>
      </c>
      <c r="K10117" s="13">
        <f t="shared" si="316"/>
        <v>1958</v>
      </c>
      <c r="L10117" s="1" t="str">
        <f t="shared" si="317"/>
        <v/>
      </c>
    </row>
    <row r="10118" spans="1:12" ht="13.8" customHeight="1" x14ac:dyDescent="0.3">
      <c r="A10118" t="s">
        <v>161</v>
      </c>
      <c r="B10118">
        <v>1954</v>
      </c>
      <c r="C10118" s="10">
        <v>399</v>
      </c>
      <c r="D10118">
        <v>198</v>
      </c>
      <c r="E10118">
        <v>190</v>
      </c>
      <c r="F10118">
        <v>3</v>
      </c>
      <c r="G10118">
        <v>8</v>
      </c>
      <c r="H10118">
        <v>0</v>
      </c>
      <c r="I10118">
        <v>0.02</v>
      </c>
      <c r="J10118" s="10">
        <v>9</v>
      </c>
      <c r="K10118" s="13">
        <f t="shared" si="316"/>
        <v>1958</v>
      </c>
      <c r="L10118" s="1" t="str">
        <f t="shared" si="317"/>
        <v/>
      </c>
    </row>
    <row r="10119" spans="1:12" ht="13.8" customHeight="1" x14ac:dyDescent="0.3">
      <c r="A10119" t="s">
        <v>161</v>
      </c>
      <c r="B10119">
        <v>1955</v>
      </c>
      <c r="C10119" s="10">
        <v>388</v>
      </c>
      <c r="D10119">
        <v>151</v>
      </c>
      <c r="E10119">
        <v>226</v>
      </c>
      <c r="F10119">
        <v>3</v>
      </c>
      <c r="G10119">
        <v>8</v>
      </c>
      <c r="H10119">
        <v>0</v>
      </c>
      <c r="I10119">
        <v>0.02</v>
      </c>
      <c r="J10119" s="10">
        <v>4</v>
      </c>
      <c r="K10119" s="13">
        <f t="shared" si="316"/>
        <v>1958</v>
      </c>
      <c r="L10119" s="1" t="str">
        <f t="shared" si="317"/>
        <v/>
      </c>
    </row>
    <row r="10120" spans="1:12" ht="13.8" customHeight="1" x14ac:dyDescent="0.3">
      <c r="A10120" t="s">
        <v>161</v>
      </c>
      <c r="B10120">
        <v>1956</v>
      </c>
      <c r="C10120" s="10">
        <v>452</v>
      </c>
      <c r="D10120">
        <v>183</v>
      </c>
      <c r="E10120">
        <v>260</v>
      </c>
      <c r="F10120">
        <v>4</v>
      </c>
      <c r="G10120">
        <v>5</v>
      </c>
      <c r="H10120">
        <v>0</v>
      </c>
      <c r="I10120">
        <v>0.02</v>
      </c>
      <c r="J10120" s="10">
        <v>4</v>
      </c>
      <c r="K10120" s="13">
        <f t="shared" ref="K10120:K10183" si="318">IF(B10120&lt;1990,IF(B10120&lt;1959,1958,1989),1990)</f>
        <v>1958</v>
      </c>
      <c r="L10120" s="1" t="str">
        <f t="shared" si="317"/>
        <v/>
      </c>
    </row>
    <row r="10121" spans="1:12" ht="13.8" customHeight="1" x14ac:dyDescent="0.3">
      <c r="A10121" t="s">
        <v>161</v>
      </c>
      <c r="B10121">
        <v>1957</v>
      </c>
      <c r="C10121" s="10">
        <v>573</v>
      </c>
      <c r="D10121">
        <v>204</v>
      </c>
      <c r="E10121">
        <v>361</v>
      </c>
      <c r="F10121">
        <v>3</v>
      </c>
      <c r="G10121">
        <v>5</v>
      </c>
      <c r="H10121">
        <v>0</v>
      </c>
      <c r="I10121">
        <v>0.03</v>
      </c>
      <c r="J10121" s="10">
        <v>4</v>
      </c>
      <c r="K10121" s="13">
        <f t="shared" si="318"/>
        <v>1958</v>
      </c>
      <c r="L10121" s="1" t="str">
        <f t="shared" si="317"/>
        <v/>
      </c>
    </row>
    <row r="10122" spans="1:12" ht="13.8" customHeight="1" x14ac:dyDescent="0.3">
      <c r="A10122" t="s">
        <v>161</v>
      </c>
      <c r="B10122">
        <v>1958</v>
      </c>
      <c r="C10122" s="10">
        <v>658</v>
      </c>
      <c r="D10122">
        <v>250</v>
      </c>
      <c r="E10122">
        <v>398</v>
      </c>
      <c r="F10122">
        <v>5</v>
      </c>
      <c r="G10122">
        <v>5</v>
      </c>
      <c r="H10122">
        <v>0</v>
      </c>
      <c r="I10122">
        <v>0.03</v>
      </c>
      <c r="J10122" s="10">
        <v>5</v>
      </c>
      <c r="K10122" s="13">
        <f t="shared" si="318"/>
        <v>1958</v>
      </c>
      <c r="L10122" s="1" t="str">
        <f t="shared" si="317"/>
        <v/>
      </c>
    </row>
    <row r="10123" spans="1:12" ht="13.8" customHeight="1" x14ac:dyDescent="0.3">
      <c r="A10123" t="s">
        <v>161</v>
      </c>
      <c r="B10123">
        <v>1959</v>
      </c>
      <c r="C10123" s="10">
        <v>758</v>
      </c>
      <c r="D10123">
        <v>305</v>
      </c>
      <c r="E10123">
        <v>445</v>
      </c>
      <c r="F10123">
        <v>3</v>
      </c>
      <c r="G10123">
        <v>5</v>
      </c>
      <c r="H10123">
        <v>0</v>
      </c>
      <c r="I10123">
        <v>0.04</v>
      </c>
      <c r="J10123" s="10">
        <v>4</v>
      </c>
      <c r="K10123" s="13">
        <f t="shared" si="318"/>
        <v>1989</v>
      </c>
      <c r="L10123" s="1" t="str">
        <f t="shared" si="317"/>
        <v/>
      </c>
    </row>
    <row r="10124" spans="1:12" ht="13.8" customHeight="1" x14ac:dyDescent="0.3">
      <c r="A10124" t="s">
        <v>161</v>
      </c>
      <c r="B10124">
        <v>1960</v>
      </c>
      <c r="C10124" s="10">
        <v>741</v>
      </c>
      <c r="D10124">
        <v>256</v>
      </c>
      <c r="E10124">
        <v>468</v>
      </c>
      <c r="F10124">
        <v>11</v>
      </c>
      <c r="G10124">
        <v>6</v>
      </c>
      <c r="H10124">
        <v>0</v>
      </c>
      <c r="I10124">
        <v>0.04</v>
      </c>
      <c r="J10124" s="10">
        <v>6</v>
      </c>
      <c r="K10124" s="13">
        <f t="shared" si="318"/>
        <v>1989</v>
      </c>
      <c r="L10124" s="1" t="str">
        <f t="shared" si="317"/>
        <v/>
      </c>
    </row>
    <row r="10125" spans="1:12" ht="13.8" customHeight="1" x14ac:dyDescent="0.3">
      <c r="A10125" t="s">
        <v>161</v>
      </c>
      <c r="B10125">
        <v>1961</v>
      </c>
      <c r="C10125" s="10">
        <v>707</v>
      </c>
      <c r="D10125">
        <v>193</v>
      </c>
      <c r="E10125">
        <v>501</v>
      </c>
      <c r="F10125">
        <v>8</v>
      </c>
      <c r="G10125">
        <v>5</v>
      </c>
      <c r="H10125">
        <v>0</v>
      </c>
      <c r="I10125">
        <v>0.03</v>
      </c>
      <c r="J10125" s="10">
        <v>3</v>
      </c>
      <c r="K10125" s="13">
        <f t="shared" si="318"/>
        <v>1989</v>
      </c>
      <c r="L10125" s="1" t="str">
        <f t="shared" si="317"/>
        <v/>
      </c>
    </row>
    <row r="10126" spans="1:12" ht="13.8" customHeight="1" x14ac:dyDescent="0.3">
      <c r="A10126" t="s">
        <v>161</v>
      </c>
      <c r="B10126">
        <v>1962</v>
      </c>
      <c r="C10126" s="10">
        <v>786</v>
      </c>
      <c r="D10126">
        <v>250</v>
      </c>
      <c r="E10126">
        <v>520</v>
      </c>
      <c r="F10126">
        <v>9</v>
      </c>
      <c r="G10126">
        <v>7</v>
      </c>
      <c r="H10126">
        <v>0</v>
      </c>
      <c r="I10126">
        <v>0.04</v>
      </c>
      <c r="J10126" s="10">
        <v>4</v>
      </c>
      <c r="K10126" s="13">
        <f t="shared" si="318"/>
        <v>1989</v>
      </c>
      <c r="L10126" s="1" t="str">
        <f t="shared" si="317"/>
        <v/>
      </c>
    </row>
    <row r="10127" spans="1:12" ht="13.8" customHeight="1" x14ac:dyDescent="0.3">
      <c r="A10127" t="s">
        <v>161</v>
      </c>
      <c r="B10127">
        <v>1963</v>
      </c>
      <c r="C10127" s="10">
        <v>719</v>
      </c>
      <c r="D10127">
        <v>157</v>
      </c>
      <c r="E10127">
        <v>537</v>
      </c>
      <c r="F10127">
        <v>8</v>
      </c>
      <c r="G10127">
        <v>17</v>
      </c>
      <c r="H10127">
        <v>0</v>
      </c>
      <c r="I10127">
        <v>0.03</v>
      </c>
      <c r="J10127" s="10">
        <v>3</v>
      </c>
      <c r="K10127" s="13">
        <f t="shared" si="318"/>
        <v>1989</v>
      </c>
      <c r="L10127" s="1" t="str">
        <f t="shared" si="317"/>
        <v/>
      </c>
    </row>
    <row r="10128" spans="1:12" ht="13.8" customHeight="1" x14ac:dyDescent="0.3">
      <c r="A10128" t="s">
        <v>161</v>
      </c>
      <c r="B10128">
        <v>1964</v>
      </c>
      <c r="C10128" s="10">
        <v>780</v>
      </c>
      <c r="D10128">
        <v>162</v>
      </c>
      <c r="E10128">
        <v>598</v>
      </c>
      <c r="F10128">
        <v>2</v>
      </c>
      <c r="G10128">
        <v>18</v>
      </c>
      <c r="H10128">
        <v>0</v>
      </c>
      <c r="I10128">
        <v>0.03</v>
      </c>
      <c r="J10128" s="10">
        <v>4</v>
      </c>
      <c r="K10128" s="13">
        <f t="shared" si="318"/>
        <v>1989</v>
      </c>
      <c r="L10128" s="1" t="str">
        <f t="shared" si="317"/>
        <v/>
      </c>
    </row>
    <row r="10129" spans="1:12" ht="13.8" customHeight="1" x14ac:dyDescent="0.3">
      <c r="A10129" t="s">
        <v>161</v>
      </c>
      <c r="B10129">
        <v>1965</v>
      </c>
      <c r="C10129" s="10">
        <v>744</v>
      </c>
      <c r="D10129">
        <v>101</v>
      </c>
      <c r="E10129">
        <v>621</v>
      </c>
      <c r="F10129">
        <v>4</v>
      </c>
      <c r="G10129">
        <v>18</v>
      </c>
      <c r="H10129">
        <v>0</v>
      </c>
      <c r="I10129">
        <v>0.03</v>
      </c>
      <c r="J10129" s="10">
        <v>4</v>
      </c>
      <c r="K10129" s="13">
        <f t="shared" si="318"/>
        <v>1989</v>
      </c>
      <c r="L10129" s="1" t="str">
        <f t="shared" si="317"/>
        <v/>
      </c>
    </row>
    <row r="10130" spans="1:12" ht="13.8" customHeight="1" x14ac:dyDescent="0.3">
      <c r="A10130" t="s">
        <v>161</v>
      </c>
      <c r="B10130">
        <v>1966</v>
      </c>
      <c r="C10130" s="10">
        <v>766</v>
      </c>
      <c r="D10130">
        <v>69</v>
      </c>
      <c r="E10130">
        <v>672</v>
      </c>
      <c r="F10130">
        <v>6</v>
      </c>
      <c r="G10130">
        <v>19</v>
      </c>
      <c r="H10130">
        <v>0</v>
      </c>
      <c r="I10130">
        <v>0.03</v>
      </c>
      <c r="J10130" s="10">
        <v>3</v>
      </c>
      <c r="K10130" s="13">
        <f t="shared" si="318"/>
        <v>1989</v>
      </c>
      <c r="L10130" s="1" t="str">
        <f t="shared" si="317"/>
        <v/>
      </c>
    </row>
    <row r="10131" spans="1:12" ht="13.8" customHeight="1" x14ac:dyDescent="0.3">
      <c r="A10131" t="s">
        <v>161</v>
      </c>
      <c r="B10131">
        <v>1967</v>
      </c>
      <c r="C10131" s="10">
        <v>987</v>
      </c>
      <c r="D10131">
        <v>150</v>
      </c>
      <c r="E10131">
        <v>815</v>
      </c>
      <c r="F10131">
        <v>4</v>
      </c>
      <c r="G10131">
        <v>18</v>
      </c>
      <c r="H10131">
        <v>0</v>
      </c>
      <c r="I10131">
        <v>0.04</v>
      </c>
      <c r="J10131" s="10">
        <v>3</v>
      </c>
      <c r="K10131" s="13">
        <f t="shared" si="318"/>
        <v>1989</v>
      </c>
      <c r="L10131" s="1" t="str">
        <f t="shared" si="317"/>
        <v/>
      </c>
    </row>
    <row r="10132" spans="1:12" ht="13.8" customHeight="1" x14ac:dyDescent="0.3">
      <c r="A10132" t="s">
        <v>161</v>
      </c>
      <c r="B10132">
        <v>1968</v>
      </c>
      <c r="C10132" s="10">
        <v>799</v>
      </c>
      <c r="D10132">
        <v>60</v>
      </c>
      <c r="E10132">
        <v>709</v>
      </c>
      <c r="F10132">
        <v>6</v>
      </c>
      <c r="G10132">
        <v>24</v>
      </c>
      <c r="H10132">
        <v>0</v>
      </c>
      <c r="I10132">
        <v>0.03</v>
      </c>
      <c r="J10132" s="10">
        <v>3</v>
      </c>
      <c r="K10132" s="13">
        <f t="shared" si="318"/>
        <v>1989</v>
      </c>
      <c r="L10132" s="1" t="str">
        <f t="shared" si="317"/>
        <v/>
      </c>
    </row>
    <row r="10133" spans="1:12" ht="13.8" customHeight="1" x14ac:dyDescent="0.3">
      <c r="A10133" t="s">
        <v>161</v>
      </c>
      <c r="B10133">
        <v>1969</v>
      </c>
      <c r="C10133" s="10">
        <v>877</v>
      </c>
      <c r="D10133">
        <v>136</v>
      </c>
      <c r="E10133">
        <v>707</v>
      </c>
      <c r="F10133">
        <v>9</v>
      </c>
      <c r="G10133">
        <v>25</v>
      </c>
      <c r="H10133">
        <v>0</v>
      </c>
      <c r="I10133">
        <v>0.03</v>
      </c>
      <c r="J10133" s="10">
        <v>3</v>
      </c>
      <c r="K10133" s="13">
        <f t="shared" si="318"/>
        <v>1989</v>
      </c>
      <c r="L10133" s="1" t="str">
        <f t="shared" si="317"/>
        <v/>
      </c>
    </row>
    <row r="10134" spans="1:12" ht="13.8" customHeight="1" x14ac:dyDescent="0.3">
      <c r="A10134" t="s">
        <v>161</v>
      </c>
      <c r="B10134">
        <v>1970</v>
      </c>
      <c r="C10134" s="10">
        <v>1259</v>
      </c>
      <c r="D10134">
        <v>159</v>
      </c>
      <c r="E10134">
        <v>962</v>
      </c>
      <c r="F10134">
        <v>30</v>
      </c>
      <c r="G10134">
        <v>23</v>
      </c>
      <c r="H10134">
        <v>86</v>
      </c>
      <c r="I10134">
        <v>0.05</v>
      </c>
      <c r="J10134" s="10">
        <v>3</v>
      </c>
      <c r="K10134" s="13">
        <f t="shared" si="318"/>
        <v>1989</v>
      </c>
      <c r="L10134" s="1" t="str">
        <f t="shared" si="317"/>
        <v/>
      </c>
    </row>
    <row r="10135" spans="1:12" ht="13.8" customHeight="1" x14ac:dyDescent="0.3">
      <c r="A10135" t="s">
        <v>161</v>
      </c>
      <c r="B10135">
        <v>1971</v>
      </c>
      <c r="C10135" s="10">
        <v>1392</v>
      </c>
      <c r="D10135">
        <v>164</v>
      </c>
      <c r="E10135">
        <v>1073</v>
      </c>
      <c r="F10135">
        <v>35</v>
      </c>
      <c r="G10135">
        <v>27</v>
      </c>
      <c r="H10135">
        <v>93</v>
      </c>
      <c r="I10135">
        <v>0.05</v>
      </c>
      <c r="J10135" s="10">
        <v>2</v>
      </c>
      <c r="K10135" s="13">
        <f t="shared" si="318"/>
        <v>1989</v>
      </c>
      <c r="L10135" s="1" t="str">
        <f t="shared" si="317"/>
        <v/>
      </c>
    </row>
    <row r="10136" spans="1:12" ht="13.8" customHeight="1" x14ac:dyDescent="0.3">
      <c r="A10136" t="s">
        <v>161</v>
      </c>
      <c r="B10136">
        <v>1972</v>
      </c>
      <c r="C10136" s="10">
        <v>1336</v>
      </c>
      <c r="D10136">
        <v>104</v>
      </c>
      <c r="E10136">
        <v>1037</v>
      </c>
      <c r="F10136">
        <v>54</v>
      </c>
      <c r="G10136">
        <v>27</v>
      </c>
      <c r="H10136">
        <v>114</v>
      </c>
      <c r="I10136">
        <v>0.05</v>
      </c>
      <c r="J10136" s="10">
        <v>0</v>
      </c>
      <c r="K10136" s="13">
        <f t="shared" si="318"/>
        <v>1989</v>
      </c>
      <c r="L10136" s="1" t="str">
        <f t="shared" si="317"/>
        <v/>
      </c>
    </row>
    <row r="10137" spans="1:12" ht="13.8" customHeight="1" x14ac:dyDescent="0.3">
      <c r="A10137" t="s">
        <v>161</v>
      </c>
      <c r="B10137">
        <v>1973</v>
      </c>
      <c r="C10137" s="10">
        <v>1121</v>
      </c>
      <c r="D10137">
        <v>55</v>
      </c>
      <c r="E10137">
        <v>862</v>
      </c>
      <c r="F10137">
        <v>53</v>
      </c>
      <c r="G10137">
        <v>26</v>
      </c>
      <c r="H10137">
        <v>125</v>
      </c>
      <c r="I10137">
        <v>0.04</v>
      </c>
      <c r="J10137" s="10">
        <v>1</v>
      </c>
      <c r="K10137" s="13">
        <f t="shared" si="318"/>
        <v>1989</v>
      </c>
      <c r="L10137" s="1" t="str">
        <f t="shared" si="317"/>
        <v/>
      </c>
    </row>
    <row r="10138" spans="1:12" ht="13.8" customHeight="1" x14ac:dyDescent="0.3">
      <c r="A10138" t="s">
        <v>161</v>
      </c>
      <c r="B10138">
        <v>1974</v>
      </c>
      <c r="C10138" s="10">
        <v>1275</v>
      </c>
      <c r="D10138">
        <v>119</v>
      </c>
      <c r="E10138">
        <v>970</v>
      </c>
      <c r="F10138">
        <v>55</v>
      </c>
      <c r="G10138">
        <v>23</v>
      </c>
      <c r="H10138">
        <v>108</v>
      </c>
      <c r="I10138">
        <v>0.04</v>
      </c>
      <c r="J10138" s="10">
        <v>1</v>
      </c>
      <c r="K10138" s="13">
        <f t="shared" si="318"/>
        <v>1989</v>
      </c>
      <c r="L10138" s="1" t="str">
        <f t="shared" si="317"/>
        <v/>
      </c>
    </row>
    <row r="10139" spans="1:12" ht="13.8" customHeight="1" x14ac:dyDescent="0.3">
      <c r="A10139" t="s">
        <v>161</v>
      </c>
      <c r="B10139">
        <v>1975</v>
      </c>
      <c r="C10139" s="10">
        <v>1251</v>
      </c>
      <c r="D10139">
        <v>183</v>
      </c>
      <c r="E10139">
        <v>866</v>
      </c>
      <c r="F10139">
        <v>96</v>
      </c>
      <c r="G10139">
        <v>25</v>
      </c>
      <c r="H10139">
        <v>82</v>
      </c>
      <c r="I10139">
        <v>0.04</v>
      </c>
      <c r="J10139" s="10">
        <v>1</v>
      </c>
      <c r="K10139" s="13">
        <f t="shared" si="318"/>
        <v>1989</v>
      </c>
      <c r="L10139" s="1" t="str">
        <f t="shared" si="317"/>
        <v/>
      </c>
    </row>
    <row r="10140" spans="1:12" ht="13.8" customHeight="1" x14ac:dyDescent="0.3">
      <c r="A10140" t="s">
        <v>161</v>
      </c>
      <c r="B10140">
        <v>1976</v>
      </c>
      <c r="C10140" s="10">
        <v>1336</v>
      </c>
      <c r="D10140">
        <v>119</v>
      </c>
      <c r="E10140">
        <v>988</v>
      </c>
      <c r="F10140">
        <v>132</v>
      </c>
      <c r="G10140">
        <v>32</v>
      </c>
      <c r="H10140">
        <v>65</v>
      </c>
      <c r="I10140">
        <v>0.04</v>
      </c>
      <c r="J10140" s="10">
        <v>0</v>
      </c>
      <c r="K10140" s="13">
        <f t="shared" si="318"/>
        <v>1989</v>
      </c>
      <c r="L10140" s="1" t="str">
        <f t="shared" si="317"/>
        <v/>
      </c>
    </row>
    <row r="10141" spans="1:12" ht="13.8" customHeight="1" x14ac:dyDescent="0.3">
      <c r="A10141" t="s">
        <v>161</v>
      </c>
      <c r="B10141">
        <v>1977</v>
      </c>
      <c r="C10141" s="10">
        <v>1411</v>
      </c>
      <c r="D10141">
        <v>94</v>
      </c>
      <c r="E10141">
        <v>1043</v>
      </c>
      <c r="F10141">
        <v>122</v>
      </c>
      <c r="G10141">
        <v>37</v>
      </c>
      <c r="H10141">
        <v>115</v>
      </c>
      <c r="I10141">
        <v>0.05</v>
      </c>
      <c r="J10141" s="10">
        <v>0</v>
      </c>
      <c r="K10141" s="13">
        <f t="shared" si="318"/>
        <v>1989</v>
      </c>
      <c r="L10141" s="1" t="str">
        <f t="shared" si="317"/>
        <v/>
      </c>
    </row>
    <row r="10142" spans="1:12" ht="13.8" customHeight="1" x14ac:dyDescent="0.3">
      <c r="A10142" t="s">
        <v>161</v>
      </c>
      <c r="B10142">
        <v>1978</v>
      </c>
      <c r="C10142" s="10">
        <v>1406</v>
      </c>
      <c r="D10142">
        <v>122</v>
      </c>
      <c r="E10142">
        <v>997</v>
      </c>
      <c r="F10142">
        <v>143</v>
      </c>
      <c r="G10142">
        <v>35</v>
      </c>
      <c r="H10142">
        <v>109</v>
      </c>
      <c r="I10142">
        <v>0.04</v>
      </c>
      <c r="J10142" s="10">
        <v>0</v>
      </c>
      <c r="K10142" s="13">
        <f t="shared" si="318"/>
        <v>1989</v>
      </c>
      <c r="L10142" s="1" t="str">
        <f t="shared" si="317"/>
        <v/>
      </c>
    </row>
    <row r="10143" spans="1:12" ht="13.8" customHeight="1" x14ac:dyDescent="0.3">
      <c r="A10143" t="s">
        <v>161</v>
      </c>
      <c r="B10143">
        <v>1979</v>
      </c>
      <c r="C10143" s="10">
        <v>1391</v>
      </c>
      <c r="D10143">
        <v>39</v>
      </c>
      <c r="E10143">
        <v>1032</v>
      </c>
      <c r="F10143">
        <v>147</v>
      </c>
      <c r="G10143">
        <v>53</v>
      </c>
      <c r="H10143">
        <v>120</v>
      </c>
      <c r="I10143">
        <v>0.04</v>
      </c>
      <c r="J10143" s="10">
        <v>0</v>
      </c>
      <c r="K10143" s="13">
        <f t="shared" si="318"/>
        <v>1989</v>
      </c>
      <c r="L10143" s="1" t="str">
        <f t="shared" si="317"/>
        <v/>
      </c>
    </row>
    <row r="10144" spans="1:12" ht="13.8" customHeight="1" x14ac:dyDescent="0.3">
      <c r="A10144" t="s">
        <v>161</v>
      </c>
      <c r="B10144">
        <v>1980</v>
      </c>
      <c r="C10144" s="10">
        <v>1507</v>
      </c>
      <c r="D10144">
        <v>42</v>
      </c>
      <c r="E10144">
        <v>1099</v>
      </c>
      <c r="F10144">
        <v>178</v>
      </c>
      <c r="G10144">
        <v>53</v>
      </c>
      <c r="H10144">
        <v>134</v>
      </c>
      <c r="I10144">
        <v>0.05</v>
      </c>
      <c r="J10144" s="10">
        <v>0</v>
      </c>
      <c r="K10144" s="13">
        <f t="shared" si="318"/>
        <v>1989</v>
      </c>
      <c r="L10144" s="1" t="str">
        <f t="shared" si="317"/>
        <v/>
      </c>
    </row>
    <row r="10145" spans="1:12" ht="13.8" customHeight="1" x14ac:dyDescent="0.3">
      <c r="A10145" t="s">
        <v>161</v>
      </c>
      <c r="B10145">
        <v>1981</v>
      </c>
      <c r="C10145" s="10">
        <v>1538</v>
      </c>
      <c r="D10145">
        <v>56</v>
      </c>
      <c r="E10145">
        <v>1203</v>
      </c>
      <c r="F10145">
        <v>221</v>
      </c>
      <c r="G10145">
        <v>43</v>
      </c>
      <c r="H10145">
        <v>16</v>
      </c>
      <c r="I10145">
        <v>0.05</v>
      </c>
      <c r="J10145" s="10">
        <v>0</v>
      </c>
      <c r="K10145" s="13">
        <f t="shared" si="318"/>
        <v>1989</v>
      </c>
      <c r="L10145" s="1" t="str">
        <f t="shared" si="317"/>
        <v/>
      </c>
    </row>
    <row r="10146" spans="1:12" ht="13.8" customHeight="1" x14ac:dyDescent="0.3">
      <c r="A10146" t="s">
        <v>161</v>
      </c>
      <c r="B10146">
        <v>1982</v>
      </c>
      <c r="C10146" s="10">
        <v>1527</v>
      </c>
      <c r="D10146">
        <v>74</v>
      </c>
      <c r="E10146">
        <v>1124</v>
      </c>
      <c r="F10146">
        <v>258</v>
      </c>
      <c r="G10146">
        <v>47</v>
      </c>
      <c r="H10146">
        <v>23</v>
      </c>
      <c r="I10146">
        <v>0.04</v>
      </c>
      <c r="J10146" s="10">
        <v>0</v>
      </c>
      <c r="K10146" s="13">
        <f t="shared" si="318"/>
        <v>1989</v>
      </c>
      <c r="L10146" s="1" t="str">
        <f t="shared" si="317"/>
        <v/>
      </c>
    </row>
    <row r="10147" spans="1:12" ht="13.8" customHeight="1" x14ac:dyDescent="0.3">
      <c r="A10147" t="s">
        <v>161</v>
      </c>
      <c r="B10147">
        <v>1983</v>
      </c>
      <c r="C10147" s="10">
        <v>1575</v>
      </c>
      <c r="D10147">
        <v>66</v>
      </c>
      <c r="E10147">
        <v>1167</v>
      </c>
      <c r="F10147">
        <v>270</v>
      </c>
      <c r="G10147">
        <v>46</v>
      </c>
      <c r="H10147">
        <v>26</v>
      </c>
      <c r="I10147">
        <v>0.05</v>
      </c>
      <c r="J10147" s="10">
        <v>0</v>
      </c>
      <c r="K10147" s="13">
        <f t="shared" si="318"/>
        <v>1989</v>
      </c>
      <c r="L10147" s="1" t="str">
        <f t="shared" si="317"/>
        <v/>
      </c>
    </row>
    <row r="10148" spans="1:12" ht="13.8" customHeight="1" x14ac:dyDescent="0.3">
      <c r="A10148" t="s">
        <v>161</v>
      </c>
      <c r="B10148">
        <v>1984</v>
      </c>
      <c r="C10148" s="10">
        <v>1792</v>
      </c>
      <c r="D10148">
        <v>73</v>
      </c>
      <c r="E10148">
        <v>1292</v>
      </c>
      <c r="F10148">
        <v>362</v>
      </c>
      <c r="G10148">
        <v>42</v>
      </c>
      <c r="H10148">
        <v>23</v>
      </c>
      <c r="I10148">
        <v>0.05</v>
      </c>
      <c r="J10148" s="10">
        <v>0</v>
      </c>
      <c r="K10148" s="13">
        <f t="shared" si="318"/>
        <v>1989</v>
      </c>
      <c r="L10148" s="1" t="str">
        <f t="shared" si="317"/>
        <v/>
      </c>
    </row>
    <row r="10149" spans="1:12" ht="13.8" customHeight="1" x14ac:dyDescent="0.3">
      <c r="A10149" t="s">
        <v>161</v>
      </c>
      <c r="B10149">
        <v>1985</v>
      </c>
      <c r="C10149" s="10">
        <v>1830</v>
      </c>
      <c r="D10149">
        <v>79</v>
      </c>
      <c r="E10149">
        <v>1177</v>
      </c>
      <c r="F10149">
        <v>489</v>
      </c>
      <c r="G10149">
        <v>65</v>
      </c>
      <c r="H10149">
        <v>20</v>
      </c>
      <c r="I10149">
        <v>0.05</v>
      </c>
      <c r="J10149" s="10">
        <v>0</v>
      </c>
      <c r="K10149" s="13">
        <f t="shared" si="318"/>
        <v>1989</v>
      </c>
      <c r="L10149" s="1" t="str">
        <f t="shared" si="317"/>
        <v/>
      </c>
    </row>
    <row r="10150" spans="1:12" ht="13.8" customHeight="1" x14ac:dyDescent="0.3">
      <c r="A10150" t="s">
        <v>161</v>
      </c>
      <c r="B10150">
        <v>1986</v>
      </c>
      <c r="C10150" s="10">
        <v>1852</v>
      </c>
      <c r="D10150">
        <v>51</v>
      </c>
      <c r="E10150">
        <v>1147</v>
      </c>
      <c r="F10150">
        <v>568</v>
      </c>
      <c r="G10150">
        <v>59</v>
      </c>
      <c r="H10150">
        <v>27</v>
      </c>
      <c r="I10150">
        <v>0.05</v>
      </c>
      <c r="J10150" s="10">
        <v>0</v>
      </c>
      <c r="K10150" s="13">
        <f t="shared" si="318"/>
        <v>1989</v>
      </c>
      <c r="L10150" s="1" t="str">
        <f t="shared" si="317"/>
        <v/>
      </c>
    </row>
    <row r="10151" spans="1:12" ht="13.8" customHeight="1" x14ac:dyDescent="0.3">
      <c r="A10151" t="s">
        <v>161</v>
      </c>
      <c r="B10151">
        <v>1987</v>
      </c>
      <c r="C10151" s="10">
        <v>1357</v>
      </c>
      <c r="D10151">
        <v>40</v>
      </c>
      <c r="E10151">
        <v>652</v>
      </c>
      <c r="F10151">
        <v>585</v>
      </c>
      <c r="G10151">
        <v>53</v>
      </c>
      <c r="H10151">
        <v>27</v>
      </c>
      <c r="I10151">
        <v>0.04</v>
      </c>
      <c r="J10151" s="10">
        <v>0</v>
      </c>
      <c r="K10151" s="13">
        <f t="shared" si="318"/>
        <v>1989</v>
      </c>
      <c r="L10151" s="1" t="str">
        <f t="shared" si="317"/>
        <v/>
      </c>
    </row>
    <row r="10152" spans="1:12" ht="13.8" customHeight="1" x14ac:dyDescent="0.3">
      <c r="A10152" t="s">
        <v>161</v>
      </c>
      <c r="B10152">
        <v>1988</v>
      </c>
      <c r="C10152" s="10">
        <v>1123</v>
      </c>
      <c r="D10152">
        <v>33</v>
      </c>
      <c r="E10152">
        <v>461</v>
      </c>
      <c r="F10152">
        <v>575</v>
      </c>
      <c r="G10152">
        <v>48</v>
      </c>
      <c r="H10152">
        <v>5</v>
      </c>
      <c r="I10152">
        <v>0.03</v>
      </c>
      <c r="J10152" s="10">
        <v>1</v>
      </c>
      <c r="K10152" s="13">
        <f t="shared" si="318"/>
        <v>1989</v>
      </c>
      <c r="L10152" s="1" t="str">
        <f t="shared" si="317"/>
        <v/>
      </c>
    </row>
    <row r="10153" spans="1:12" ht="13.8" customHeight="1" x14ac:dyDescent="0.3">
      <c r="A10153" t="s">
        <v>161</v>
      </c>
      <c r="B10153">
        <v>1989</v>
      </c>
      <c r="C10153" s="10">
        <v>1217</v>
      </c>
      <c r="D10153">
        <v>51</v>
      </c>
      <c r="E10153">
        <v>523</v>
      </c>
      <c r="F10153">
        <v>586</v>
      </c>
      <c r="G10153">
        <v>54</v>
      </c>
      <c r="H10153">
        <v>3</v>
      </c>
      <c r="I10153">
        <v>0.03</v>
      </c>
      <c r="J10153" s="10">
        <v>7</v>
      </c>
      <c r="K10153" s="13">
        <f t="shared" si="318"/>
        <v>1989</v>
      </c>
      <c r="L10153" s="1" t="str">
        <f t="shared" si="317"/>
        <v/>
      </c>
    </row>
    <row r="10154" spans="1:12" ht="13.8" customHeight="1" x14ac:dyDescent="0.3">
      <c r="A10154" t="s">
        <v>161</v>
      </c>
      <c r="B10154">
        <v>1990</v>
      </c>
      <c r="C10154" s="10">
        <v>1166</v>
      </c>
      <c r="D10154">
        <v>75</v>
      </c>
      <c r="E10154">
        <v>558</v>
      </c>
      <c r="F10154">
        <v>475</v>
      </c>
      <c r="G10154">
        <v>56</v>
      </c>
      <c r="H10154">
        <v>2</v>
      </c>
      <c r="I10154">
        <v>0.03</v>
      </c>
      <c r="J10154" s="10">
        <v>15</v>
      </c>
      <c r="K10154" s="13">
        <f t="shared" si="318"/>
        <v>1990</v>
      </c>
      <c r="L10154" s="1" t="str">
        <f t="shared" si="317"/>
        <v/>
      </c>
    </row>
    <row r="10155" spans="1:12" ht="13.8" customHeight="1" x14ac:dyDescent="0.3">
      <c r="A10155" t="s">
        <v>161</v>
      </c>
      <c r="B10155">
        <v>1991</v>
      </c>
      <c r="C10155" s="10">
        <v>1140</v>
      </c>
      <c r="D10155">
        <v>79</v>
      </c>
      <c r="E10155">
        <v>551</v>
      </c>
      <c r="F10155">
        <v>448</v>
      </c>
      <c r="G10155">
        <v>60</v>
      </c>
      <c r="H10155">
        <v>2</v>
      </c>
      <c r="I10155">
        <v>0.03</v>
      </c>
      <c r="J10155" s="10">
        <v>28</v>
      </c>
      <c r="K10155" s="13">
        <f t="shared" si="318"/>
        <v>1990</v>
      </c>
      <c r="L10155" s="1" t="str">
        <f t="shared" si="317"/>
        <v/>
      </c>
    </row>
    <row r="10156" spans="1:12" ht="13.8" customHeight="1" x14ac:dyDescent="0.3">
      <c r="A10156" t="s">
        <v>161</v>
      </c>
      <c r="B10156">
        <v>1992</v>
      </c>
      <c r="C10156" s="10">
        <v>1333</v>
      </c>
      <c r="D10156">
        <v>33</v>
      </c>
      <c r="E10156">
        <v>793</v>
      </c>
      <c r="F10156">
        <v>441</v>
      </c>
      <c r="G10156">
        <v>63</v>
      </c>
      <c r="H10156">
        <v>3</v>
      </c>
      <c r="I10156">
        <v>0.03</v>
      </c>
      <c r="J10156" s="10">
        <v>25</v>
      </c>
      <c r="K10156" s="13">
        <f t="shared" si="318"/>
        <v>1990</v>
      </c>
      <c r="L10156" s="1" t="str">
        <f t="shared" si="317"/>
        <v/>
      </c>
    </row>
    <row r="10157" spans="1:12" ht="13.8" customHeight="1" x14ac:dyDescent="0.3">
      <c r="A10157" t="s">
        <v>161</v>
      </c>
      <c r="B10157">
        <v>1993</v>
      </c>
      <c r="C10157" s="10">
        <v>1457</v>
      </c>
      <c r="D10157">
        <v>14</v>
      </c>
      <c r="E10157">
        <v>841</v>
      </c>
      <c r="F10157">
        <v>544</v>
      </c>
      <c r="G10157">
        <v>54</v>
      </c>
      <c r="H10157">
        <v>4</v>
      </c>
      <c r="I10157">
        <v>0.04</v>
      </c>
      <c r="J10157" s="10">
        <v>3</v>
      </c>
      <c r="K10157" s="13">
        <f t="shared" si="318"/>
        <v>1990</v>
      </c>
      <c r="L10157" s="1" t="str">
        <f t="shared" si="317"/>
        <v/>
      </c>
    </row>
    <row r="10158" spans="1:12" ht="13.8" customHeight="1" x14ac:dyDescent="0.3">
      <c r="A10158" t="s">
        <v>161</v>
      </c>
      <c r="B10158">
        <v>1994</v>
      </c>
      <c r="C10158" s="10">
        <v>1703</v>
      </c>
      <c r="D10158">
        <v>11</v>
      </c>
      <c r="E10158">
        <v>942</v>
      </c>
      <c r="F10158">
        <v>680</v>
      </c>
      <c r="G10158">
        <v>64</v>
      </c>
      <c r="H10158">
        <v>6</v>
      </c>
      <c r="I10158">
        <v>0.04</v>
      </c>
      <c r="J10158" s="10">
        <v>6</v>
      </c>
      <c r="K10158" s="13">
        <f t="shared" si="318"/>
        <v>1990</v>
      </c>
      <c r="L10158" s="1" t="str">
        <f t="shared" si="317"/>
        <v/>
      </c>
    </row>
    <row r="10159" spans="1:12" ht="13.8" customHeight="1" x14ac:dyDescent="0.3">
      <c r="A10159" t="s">
        <v>161</v>
      </c>
      <c r="B10159">
        <v>1995</v>
      </c>
      <c r="C10159" s="10">
        <v>1898</v>
      </c>
      <c r="D10159">
        <v>18</v>
      </c>
      <c r="E10159">
        <v>1045</v>
      </c>
      <c r="F10159">
        <v>761</v>
      </c>
      <c r="G10159">
        <v>70</v>
      </c>
      <c r="H10159">
        <v>4</v>
      </c>
      <c r="I10159">
        <v>0.05</v>
      </c>
      <c r="J10159" s="10">
        <v>7</v>
      </c>
      <c r="K10159" s="13">
        <f t="shared" si="318"/>
        <v>1990</v>
      </c>
      <c r="L10159" s="1" t="str">
        <f t="shared" si="317"/>
        <v/>
      </c>
    </row>
    <row r="10160" spans="1:12" ht="13.8" customHeight="1" x14ac:dyDescent="0.3">
      <c r="A10160" t="s">
        <v>161</v>
      </c>
      <c r="B10160">
        <v>1996</v>
      </c>
      <c r="C10160" s="10">
        <v>1979</v>
      </c>
      <c r="D10160">
        <v>13</v>
      </c>
      <c r="E10160">
        <v>1067</v>
      </c>
      <c r="F10160">
        <v>826</v>
      </c>
      <c r="G10160">
        <v>69</v>
      </c>
      <c r="H10160">
        <v>4</v>
      </c>
      <c r="I10160">
        <v>0.05</v>
      </c>
      <c r="J10160" s="10">
        <v>15</v>
      </c>
      <c r="K10160" s="13">
        <f t="shared" si="318"/>
        <v>1990</v>
      </c>
      <c r="L10160" s="1" t="str">
        <f t="shared" si="317"/>
        <v/>
      </c>
    </row>
    <row r="10161" spans="1:12" ht="13.8" customHeight="1" x14ac:dyDescent="0.3">
      <c r="A10161" t="s">
        <v>161</v>
      </c>
      <c r="B10161">
        <v>1997</v>
      </c>
      <c r="C10161" s="10">
        <v>2045</v>
      </c>
      <c r="D10161">
        <v>14</v>
      </c>
      <c r="E10161">
        <v>1061</v>
      </c>
      <c r="F10161">
        <v>892</v>
      </c>
      <c r="G10161">
        <v>70</v>
      </c>
      <c r="H10161">
        <v>7</v>
      </c>
      <c r="I10161">
        <v>0.05</v>
      </c>
      <c r="J10161" s="10">
        <v>17</v>
      </c>
      <c r="K10161" s="13">
        <f t="shared" si="318"/>
        <v>1990</v>
      </c>
      <c r="L10161" s="1" t="str">
        <f t="shared" si="317"/>
        <v/>
      </c>
    </row>
    <row r="10162" spans="1:12" ht="13.8" customHeight="1" x14ac:dyDescent="0.3">
      <c r="A10162" t="s">
        <v>161</v>
      </c>
      <c r="B10162">
        <v>1998</v>
      </c>
      <c r="C10162" s="10">
        <v>2203</v>
      </c>
      <c r="D10162">
        <v>15</v>
      </c>
      <c r="E10162">
        <v>1276</v>
      </c>
      <c r="F10162">
        <v>860</v>
      </c>
      <c r="G10162">
        <v>50</v>
      </c>
      <c r="H10162">
        <v>3</v>
      </c>
      <c r="I10162">
        <v>0.05</v>
      </c>
      <c r="J10162" s="10">
        <v>44</v>
      </c>
      <c r="K10162" s="13">
        <f t="shared" si="318"/>
        <v>1990</v>
      </c>
      <c r="L10162" s="1" t="str">
        <f t="shared" si="317"/>
        <v/>
      </c>
    </row>
    <row r="10163" spans="1:12" ht="13.8" customHeight="1" x14ac:dyDescent="0.3">
      <c r="A10163" t="s">
        <v>161</v>
      </c>
      <c r="B10163">
        <v>1999</v>
      </c>
      <c r="C10163" s="10">
        <v>2446</v>
      </c>
      <c r="D10163">
        <v>100</v>
      </c>
      <c r="E10163">
        <v>1480</v>
      </c>
      <c r="F10163">
        <v>813</v>
      </c>
      <c r="G10163">
        <v>46</v>
      </c>
      <c r="H10163">
        <v>7</v>
      </c>
      <c r="I10163">
        <v>0.05</v>
      </c>
      <c r="J10163" s="10">
        <v>48</v>
      </c>
      <c r="K10163" s="13">
        <f t="shared" si="318"/>
        <v>1990</v>
      </c>
      <c r="L10163" s="1" t="str">
        <f t="shared" si="317"/>
        <v/>
      </c>
    </row>
    <row r="10164" spans="1:12" ht="13.8" customHeight="1" x14ac:dyDescent="0.3">
      <c r="A10164" t="s">
        <v>161</v>
      </c>
      <c r="B10164">
        <v>2000</v>
      </c>
      <c r="C10164" s="10">
        <v>2751</v>
      </c>
      <c r="D10164">
        <v>371</v>
      </c>
      <c r="E10164">
        <v>1577</v>
      </c>
      <c r="F10164">
        <v>748</v>
      </c>
      <c r="G10164">
        <v>53</v>
      </c>
      <c r="H10164">
        <v>3</v>
      </c>
      <c r="I10164">
        <v>0.06</v>
      </c>
      <c r="J10164" s="10">
        <v>55</v>
      </c>
      <c r="K10164" s="13">
        <f t="shared" si="318"/>
        <v>1990</v>
      </c>
      <c r="L10164" s="1" t="str">
        <f t="shared" si="317"/>
        <v/>
      </c>
    </row>
    <row r="10165" spans="1:12" ht="13.8" customHeight="1" x14ac:dyDescent="0.3">
      <c r="A10165" t="s">
        <v>161</v>
      </c>
      <c r="B10165">
        <v>2001</v>
      </c>
      <c r="C10165" s="10">
        <v>2379</v>
      </c>
      <c r="D10165">
        <v>427</v>
      </c>
      <c r="E10165">
        <v>1288</v>
      </c>
      <c r="F10165">
        <v>607</v>
      </c>
      <c r="G10165">
        <v>51</v>
      </c>
      <c r="H10165">
        <v>6</v>
      </c>
      <c r="I10165">
        <v>0.05</v>
      </c>
      <c r="J10165" s="10">
        <v>60</v>
      </c>
      <c r="K10165" s="13">
        <f t="shared" si="318"/>
        <v>1990</v>
      </c>
      <c r="L10165" s="1" t="str">
        <f t="shared" si="317"/>
        <v/>
      </c>
    </row>
    <row r="10166" spans="1:12" ht="13.8" customHeight="1" x14ac:dyDescent="0.3">
      <c r="A10166" t="s">
        <v>161</v>
      </c>
      <c r="B10166">
        <v>2002</v>
      </c>
      <c r="C10166" s="10">
        <v>2511</v>
      </c>
      <c r="D10166">
        <v>337</v>
      </c>
      <c r="E10166">
        <v>1477</v>
      </c>
      <c r="F10166">
        <v>628</v>
      </c>
      <c r="G10166">
        <v>64</v>
      </c>
      <c r="H10166">
        <v>5</v>
      </c>
      <c r="I10166">
        <v>0.06</v>
      </c>
      <c r="J10166" s="10">
        <v>51</v>
      </c>
      <c r="K10166" s="13">
        <f t="shared" si="318"/>
        <v>1990</v>
      </c>
      <c r="L10166" s="1" t="str">
        <f t="shared" si="317"/>
        <v/>
      </c>
    </row>
    <row r="10167" spans="1:12" ht="13.8" customHeight="1" x14ac:dyDescent="0.3">
      <c r="A10167" t="s">
        <v>161</v>
      </c>
      <c r="B10167">
        <v>2003</v>
      </c>
      <c r="C10167" s="10">
        <v>2685</v>
      </c>
      <c r="D10167">
        <v>164</v>
      </c>
      <c r="E10167">
        <v>1606</v>
      </c>
      <c r="F10167">
        <v>834</v>
      </c>
      <c r="G10167">
        <v>78</v>
      </c>
      <c r="H10167">
        <v>2</v>
      </c>
      <c r="I10167">
        <v>0.06</v>
      </c>
      <c r="J10167" s="10">
        <v>60</v>
      </c>
      <c r="K10167" s="13">
        <f t="shared" si="318"/>
        <v>1990</v>
      </c>
      <c r="L10167" s="1" t="str">
        <f t="shared" si="317"/>
        <v/>
      </c>
    </row>
    <row r="10168" spans="1:12" ht="13.8" customHeight="1" x14ac:dyDescent="0.3">
      <c r="A10168" t="s">
        <v>161</v>
      </c>
      <c r="B10168">
        <v>2004</v>
      </c>
      <c r="C10168" s="10">
        <v>3391</v>
      </c>
      <c r="D10168">
        <v>199</v>
      </c>
      <c r="E10168">
        <v>1711</v>
      </c>
      <c r="F10168">
        <v>1408</v>
      </c>
      <c r="G10168">
        <v>71</v>
      </c>
      <c r="H10168">
        <v>3</v>
      </c>
      <c r="I10168">
        <v>7.0000000000000007E-2</v>
      </c>
      <c r="J10168" s="10">
        <v>57</v>
      </c>
      <c r="K10168" s="13">
        <f t="shared" si="318"/>
        <v>1990</v>
      </c>
      <c r="L10168" s="1" t="str">
        <f t="shared" si="317"/>
        <v/>
      </c>
    </row>
    <row r="10169" spans="1:12" ht="13.8" customHeight="1" x14ac:dyDescent="0.3">
      <c r="A10169" t="s">
        <v>161</v>
      </c>
      <c r="B10169">
        <v>2005</v>
      </c>
      <c r="C10169" s="10">
        <v>3163</v>
      </c>
      <c r="D10169">
        <v>160</v>
      </c>
      <c r="E10169">
        <v>1437</v>
      </c>
      <c r="F10169">
        <v>1489</v>
      </c>
      <c r="G10169">
        <v>74</v>
      </c>
      <c r="H10169">
        <v>3</v>
      </c>
      <c r="I10169">
        <v>7.0000000000000007E-2</v>
      </c>
      <c r="J10169" s="10">
        <v>9</v>
      </c>
      <c r="K10169" s="13">
        <f t="shared" si="318"/>
        <v>1990</v>
      </c>
      <c r="L10169" s="1" t="str">
        <f t="shared" si="317"/>
        <v/>
      </c>
    </row>
    <row r="10170" spans="1:12" ht="13.8" customHeight="1" x14ac:dyDescent="0.3">
      <c r="A10170" t="s">
        <v>161</v>
      </c>
      <c r="B10170">
        <v>2006</v>
      </c>
      <c r="C10170" s="10">
        <v>3504</v>
      </c>
      <c r="D10170">
        <v>260</v>
      </c>
      <c r="E10170">
        <v>1488</v>
      </c>
      <c r="F10170">
        <v>1675</v>
      </c>
      <c r="G10170">
        <v>78</v>
      </c>
      <c r="H10170">
        <v>4</v>
      </c>
      <c r="I10170">
        <v>0.08</v>
      </c>
      <c r="J10170" s="10">
        <v>13</v>
      </c>
      <c r="K10170" s="13">
        <f t="shared" si="318"/>
        <v>1990</v>
      </c>
      <c r="L10170" s="1" t="str">
        <f t="shared" si="317"/>
        <v/>
      </c>
    </row>
    <row r="10171" spans="1:12" ht="13.8" customHeight="1" x14ac:dyDescent="0.3">
      <c r="A10171" t="s">
        <v>161</v>
      </c>
      <c r="B10171">
        <v>2007</v>
      </c>
      <c r="C10171" s="10">
        <v>3511</v>
      </c>
      <c r="D10171">
        <v>224</v>
      </c>
      <c r="E10171">
        <v>1517</v>
      </c>
      <c r="F10171">
        <v>1683</v>
      </c>
      <c r="G10171">
        <v>83</v>
      </c>
      <c r="H10171">
        <v>4</v>
      </c>
      <c r="I10171">
        <v>7.0000000000000007E-2</v>
      </c>
      <c r="J10171" s="10">
        <v>14</v>
      </c>
      <c r="K10171" s="13">
        <f t="shared" si="318"/>
        <v>1990</v>
      </c>
      <c r="L10171" s="1" t="str">
        <f t="shared" si="317"/>
        <v/>
      </c>
    </row>
    <row r="10172" spans="1:12" ht="13.8" customHeight="1" x14ac:dyDescent="0.3">
      <c r="A10172" t="s">
        <v>161</v>
      </c>
      <c r="B10172">
        <v>2008</v>
      </c>
      <c r="C10172" s="10">
        <v>2673</v>
      </c>
      <c r="D10172">
        <v>177</v>
      </c>
      <c r="E10172">
        <v>1405</v>
      </c>
      <c r="F10172">
        <v>996</v>
      </c>
      <c r="G10172">
        <v>92</v>
      </c>
      <c r="H10172">
        <v>3</v>
      </c>
      <c r="I10172">
        <v>0.05</v>
      </c>
      <c r="J10172" s="10">
        <v>14</v>
      </c>
      <c r="K10172" s="13">
        <f t="shared" si="318"/>
        <v>1990</v>
      </c>
      <c r="L10172" s="1" t="str">
        <f t="shared" si="317"/>
        <v/>
      </c>
    </row>
    <row r="10173" spans="1:12" ht="13.8" customHeight="1" x14ac:dyDescent="0.3">
      <c r="A10173" t="s">
        <v>161</v>
      </c>
      <c r="B10173">
        <v>2009</v>
      </c>
      <c r="C10173" s="10">
        <v>2790</v>
      </c>
      <c r="D10173">
        <v>166</v>
      </c>
      <c r="E10173">
        <v>1050</v>
      </c>
      <c r="F10173">
        <v>1480</v>
      </c>
      <c r="G10173">
        <v>91</v>
      </c>
      <c r="H10173">
        <v>3</v>
      </c>
      <c r="I10173">
        <v>0.05</v>
      </c>
      <c r="J10173" s="10">
        <v>15</v>
      </c>
      <c r="K10173" s="13">
        <f t="shared" si="318"/>
        <v>1990</v>
      </c>
      <c r="L10173" s="1" t="str">
        <f t="shared" si="317"/>
        <v/>
      </c>
    </row>
    <row r="10174" spans="1:12" ht="13.8" customHeight="1" x14ac:dyDescent="0.3">
      <c r="A10174" t="s">
        <v>161</v>
      </c>
      <c r="B10174">
        <v>2010</v>
      </c>
      <c r="C10174" s="10">
        <v>3413</v>
      </c>
      <c r="D10174">
        <v>160</v>
      </c>
      <c r="E10174">
        <v>2046</v>
      </c>
      <c r="F10174">
        <v>1130</v>
      </c>
      <c r="G10174">
        <v>73</v>
      </c>
      <c r="H10174">
        <v>3</v>
      </c>
      <c r="I10174">
        <v>7.0000000000000007E-2</v>
      </c>
      <c r="J10174" s="10">
        <v>17</v>
      </c>
      <c r="K10174" s="13">
        <f t="shared" si="318"/>
        <v>1990</v>
      </c>
      <c r="L10174" s="1" t="str">
        <f t="shared" si="317"/>
        <v/>
      </c>
    </row>
    <row r="10175" spans="1:12" ht="13.8" customHeight="1" x14ac:dyDescent="0.3">
      <c r="A10175" t="s">
        <v>161</v>
      </c>
      <c r="B10175">
        <v>2011</v>
      </c>
      <c r="C10175" s="10">
        <v>3899</v>
      </c>
      <c r="D10175">
        <v>227</v>
      </c>
      <c r="E10175">
        <v>2096</v>
      </c>
      <c r="F10175">
        <v>1500</v>
      </c>
      <c r="G10175">
        <v>73</v>
      </c>
      <c r="H10175">
        <v>3</v>
      </c>
      <c r="I10175">
        <v>7.0000000000000007E-2</v>
      </c>
      <c r="J10175" s="10">
        <v>16</v>
      </c>
      <c r="K10175" s="13">
        <f t="shared" si="318"/>
        <v>1990</v>
      </c>
      <c r="L10175" s="1" t="str">
        <f t="shared" si="317"/>
        <v/>
      </c>
    </row>
    <row r="10176" spans="1:12" ht="13.8" customHeight="1" x14ac:dyDescent="0.3">
      <c r="A10176" t="s">
        <v>161</v>
      </c>
      <c r="B10176">
        <v>2012</v>
      </c>
      <c r="C10176" s="10">
        <v>3019</v>
      </c>
      <c r="D10176">
        <v>301</v>
      </c>
      <c r="E10176">
        <v>1613</v>
      </c>
      <c r="F10176">
        <v>976</v>
      </c>
      <c r="G10176">
        <v>125</v>
      </c>
      <c r="H10176">
        <v>3</v>
      </c>
      <c r="I10176">
        <v>0.06</v>
      </c>
      <c r="J10176" s="10">
        <v>31</v>
      </c>
      <c r="K10176" s="13">
        <f t="shared" si="318"/>
        <v>1990</v>
      </c>
      <c r="L10176" s="1">
        <f t="shared" si="317"/>
        <v>1</v>
      </c>
    </row>
    <row r="10177" spans="1:12" ht="13.8" customHeight="1" x14ac:dyDescent="0.3">
      <c r="A10177" t="s">
        <v>161</v>
      </c>
      <c r="B10177">
        <v>2013</v>
      </c>
      <c r="C10177" s="10">
        <v>3507</v>
      </c>
      <c r="D10177">
        <v>352</v>
      </c>
      <c r="E10177">
        <v>1853</v>
      </c>
      <c r="F10177">
        <v>1147</v>
      </c>
      <c r="G10177">
        <v>152</v>
      </c>
      <c r="H10177">
        <v>3</v>
      </c>
      <c r="I10177">
        <v>7.0000000000000007E-2</v>
      </c>
      <c r="J10177" s="10">
        <v>33</v>
      </c>
      <c r="K10177" s="13">
        <f t="shared" si="318"/>
        <v>1990</v>
      </c>
      <c r="L10177" s="1">
        <f t="shared" si="317"/>
        <v>1</v>
      </c>
    </row>
    <row r="10178" spans="1:12" ht="13.8" customHeight="1" x14ac:dyDescent="0.3">
      <c r="A10178" t="s">
        <v>161</v>
      </c>
      <c r="B10178">
        <v>2014</v>
      </c>
      <c r="C10178" s="10">
        <v>5899</v>
      </c>
      <c r="D10178">
        <v>390</v>
      </c>
      <c r="E10178">
        <v>4008</v>
      </c>
      <c r="F10178">
        <v>1318</v>
      </c>
      <c r="G10178">
        <v>179</v>
      </c>
      <c r="H10178">
        <v>4</v>
      </c>
      <c r="I10178">
        <v>0.11</v>
      </c>
      <c r="J10178" s="10">
        <v>34</v>
      </c>
      <c r="K10178" s="13">
        <f t="shared" si="318"/>
        <v>1990</v>
      </c>
      <c r="L10178" s="1">
        <f t="shared" ref="L10178:L10241" si="319">IF(AND(B10178&gt;2011),1,"")</f>
        <v>1</v>
      </c>
    </row>
    <row r="10179" spans="1:12" ht="13.8" customHeight="1" x14ac:dyDescent="0.3">
      <c r="A10179" t="s">
        <v>162</v>
      </c>
      <c r="B10179">
        <v>1991</v>
      </c>
      <c r="C10179" s="10">
        <v>288</v>
      </c>
      <c r="D10179">
        <v>11</v>
      </c>
      <c r="E10179">
        <v>277</v>
      </c>
      <c r="F10179">
        <v>0</v>
      </c>
      <c r="G10179">
        <v>0</v>
      </c>
      <c r="H10179">
        <v>0</v>
      </c>
      <c r="I10179">
        <v>0.2</v>
      </c>
      <c r="J10179" s="10">
        <v>23</v>
      </c>
      <c r="K10179" s="13">
        <f t="shared" si="318"/>
        <v>1990</v>
      </c>
      <c r="L10179" s="1" t="str">
        <f t="shared" si="319"/>
        <v/>
      </c>
    </row>
    <row r="10180" spans="1:12" ht="13.8" customHeight="1" x14ac:dyDescent="0.3">
      <c r="A10180" t="s">
        <v>162</v>
      </c>
      <c r="B10180">
        <v>1992</v>
      </c>
      <c r="C10180" s="10">
        <v>314</v>
      </c>
      <c r="D10180">
        <v>9</v>
      </c>
      <c r="E10180">
        <v>306</v>
      </c>
      <c r="F10180">
        <v>0</v>
      </c>
      <c r="G10180">
        <v>0</v>
      </c>
      <c r="H10180">
        <v>0</v>
      </c>
      <c r="I10180">
        <v>0.21</v>
      </c>
      <c r="J10180" s="10">
        <v>30</v>
      </c>
      <c r="K10180" s="13">
        <f t="shared" si="318"/>
        <v>1990</v>
      </c>
      <c r="L10180" s="1" t="str">
        <f t="shared" si="319"/>
        <v/>
      </c>
    </row>
    <row r="10181" spans="1:12" ht="13.8" customHeight="1" x14ac:dyDescent="0.3">
      <c r="A10181" t="s">
        <v>162</v>
      </c>
      <c r="B10181">
        <v>1993</v>
      </c>
      <c r="C10181" s="10">
        <v>379</v>
      </c>
      <c r="D10181">
        <v>65</v>
      </c>
      <c r="E10181">
        <v>314</v>
      </c>
      <c r="F10181">
        <v>0</v>
      </c>
      <c r="G10181">
        <v>0</v>
      </c>
      <c r="H10181">
        <v>0</v>
      </c>
      <c r="I10181">
        <v>0.24</v>
      </c>
      <c r="J10181" s="10">
        <v>37</v>
      </c>
      <c r="K10181" s="13">
        <f t="shared" si="318"/>
        <v>1990</v>
      </c>
      <c r="L10181" s="1" t="str">
        <f t="shared" si="319"/>
        <v/>
      </c>
    </row>
    <row r="10182" spans="1:12" ht="13.8" customHeight="1" x14ac:dyDescent="0.3">
      <c r="A10182" t="s">
        <v>162</v>
      </c>
      <c r="B10182">
        <v>1994</v>
      </c>
      <c r="C10182" s="10">
        <v>432</v>
      </c>
      <c r="D10182">
        <v>72</v>
      </c>
      <c r="E10182">
        <v>357</v>
      </c>
      <c r="F10182">
        <v>0</v>
      </c>
      <c r="G10182">
        <v>3</v>
      </c>
      <c r="H10182">
        <v>0</v>
      </c>
      <c r="I10182">
        <v>0.27</v>
      </c>
      <c r="J10182" s="10">
        <v>25</v>
      </c>
      <c r="K10182" s="13">
        <f t="shared" si="318"/>
        <v>1990</v>
      </c>
      <c r="L10182" s="1" t="str">
        <f t="shared" si="319"/>
        <v/>
      </c>
    </row>
    <row r="10183" spans="1:12" ht="13.8" customHeight="1" x14ac:dyDescent="0.3">
      <c r="A10183" t="s">
        <v>162</v>
      </c>
      <c r="B10183">
        <v>1995</v>
      </c>
      <c r="C10183" s="10">
        <v>445</v>
      </c>
      <c r="D10183">
        <v>12</v>
      </c>
      <c r="E10183">
        <v>430</v>
      </c>
      <c r="F10183">
        <v>0</v>
      </c>
      <c r="G10183">
        <v>3</v>
      </c>
      <c r="H10183">
        <v>0</v>
      </c>
      <c r="I10183">
        <v>0.27</v>
      </c>
      <c r="J10183" s="10">
        <v>31</v>
      </c>
      <c r="K10183" s="13">
        <f t="shared" si="318"/>
        <v>1990</v>
      </c>
      <c r="L10183" s="1" t="str">
        <f t="shared" si="319"/>
        <v/>
      </c>
    </row>
    <row r="10184" spans="1:12" ht="13.8" customHeight="1" x14ac:dyDescent="0.3">
      <c r="A10184" t="s">
        <v>162</v>
      </c>
      <c r="B10184">
        <v>1996</v>
      </c>
      <c r="C10184" s="10">
        <v>477</v>
      </c>
      <c r="D10184">
        <v>10</v>
      </c>
      <c r="E10184">
        <v>460</v>
      </c>
      <c r="F10184">
        <v>0</v>
      </c>
      <c r="G10184">
        <v>7</v>
      </c>
      <c r="H10184">
        <v>0</v>
      </c>
      <c r="I10184">
        <v>0.28000000000000003</v>
      </c>
      <c r="J10184" s="10">
        <v>32</v>
      </c>
      <c r="K10184" s="13">
        <f t="shared" ref="K10184:K10247" si="320">IF(B10184&lt;1990,IF(B10184&lt;1959,1958,1989),1990)</f>
        <v>1990</v>
      </c>
      <c r="L10184" s="1" t="str">
        <f t="shared" si="319"/>
        <v/>
      </c>
    </row>
    <row r="10185" spans="1:12" ht="13.8" customHeight="1" x14ac:dyDescent="0.3">
      <c r="A10185" t="s">
        <v>162</v>
      </c>
      <c r="B10185">
        <v>1997</v>
      </c>
      <c r="C10185" s="10">
        <v>490</v>
      </c>
      <c r="D10185">
        <v>8</v>
      </c>
      <c r="E10185">
        <v>475</v>
      </c>
      <c r="F10185">
        <v>0</v>
      </c>
      <c r="G10185">
        <v>7</v>
      </c>
      <c r="H10185">
        <v>0</v>
      </c>
      <c r="I10185">
        <v>0.28000000000000003</v>
      </c>
      <c r="J10185" s="10">
        <v>28</v>
      </c>
      <c r="K10185" s="13">
        <f t="shared" si="320"/>
        <v>1990</v>
      </c>
      <c r="L10185" s="1" t="str">
        <f t="shared" si="319"/>
        <v/>
      </c>
    </row>
    <row r="10186" spans="1:12" ht="13.8" customHeight="1" x14ac:dyDescent="0.3">
      <c r="A10186" t="s">
        <v>162</v>
      </c>
      <c r="B10186">
        <v>1998</v>
      </c>
      <c r="C10186" s="10">
        <v>520</v>
      </c>
      <c r="D10186">
        <v>12</v>
      </c>
      <c r="E10186">
        <v>488</v>
      </c>
      <c r="F10186">
        <v>0</v>
      </c>
      <c r="G10186">
        <v>20</v>
      </c>
      <c r="H10186">
        <v>0</v>
      </c>
      <c r="I10186">
        <v>0.28999999999999998</v>
      </c>
      <c r="J10186" s="10">
        <v>27</v>
      </c>
      <c r="K10186" s="13">
        <f t="shared" si="320"/>
        <v>1990</v>
      </c>
      <c r="L10186" s="1" t="str">
        <f t="shared" si="319"/>
        <v/>
      </c>
    </row>
    <row r="10187" spans="1:12" ht="13.8" customHeight="1" x14ac:dyDescent="0.3">
      <c r="A10187" t="s">
        <v>162</v>
      </c>
      <c r="B10187">
        <v>1999</v>
      </c>
      <c r="C10187" s="10">
        <v>454</v>
      </c>
      <c r="D10187">
        <v>4</v>
      </c>
      <c r="E10187">
        <v>450</v>
      </c>
      <c r="F10187">
        <v>0</v>
      </c>
      <c r="G10187">
        <v>0</v>
      </c>
      <c r="H10187">
        <v>0</v>
      </c>
      <c r="I10187">
        <v>0.25</v>
      </c>
      <c r="J10187" s="10">
        <v>28</v>
      </c>
      <c r="K10187" s="13">
        <f t="shared" si="320"/>
        <v>1990</v>
      </c>
      <c r="L10187" s="1" t="str">
        <f t="shared" si="319"/>
        <v/>
      </c>
    </row>
    <row r="10188" spans="1:12" ht="13.8" customHeight="1" x14ac:dyDescent="0.3">
      <c r="A10188" t="s">
        <v>162</v>
      </c>
      <c r="B10188">
        <v>2000</v>
      </c>
      <c r="C10188" s="10">
        <v>448</v>
      </c>
      <c r="D10188">
        <v>2</v>
      </c>
      <c r="E10188">
        <v>445</v>
      </c>
      <c r="F10188">
        <v>0</v>
      </c>
      <c r="G10188">
        <v>0</v>
      </c>
      <c r="H10188">
        <v>0</v>
      </c>
      <c r="I10188">
        <v>0.24</v>
      </c>
      <c r="J10188" s="10">
        <v>32</v>
      </c>
      <c r="K10188" s="13">
        <f t="shared" si="320"/>
        <v>1990</v>
      </c>
      <c r="L10188" s="1" t="str">
        <f t="shared" si="319"/>
        <v/>
      </c>
    </row>
    <row r="10189" spans="1:12" ht="13.8" customHeight="1" x14ac:dyDescent="0.3">
      <c r="A10189" t="s">
        <v>162</v>
      </c>
      <c r="B10189">
        <v>2001</v>
      </c>
      <c r="C10189" s="10">
        <v>550</v>
      </c>
      <c r="D10189">
        <v>3</v>
      </c>
      <c r="E10189">
        <v>548</v>
      </c>
      <c r="F10189">
        <v>0</v>
      </c>
      <c r="G10189">
        <v>0</v>
      </c>
      <c r="H10189">
        <v>0</v>
      </c>
      <c r="I10189">
        <v>0.28000000000000003</v>
      </c>
      <c r="J10189" s="10">
        <v>17</v>
      </c>
      <c r="K10189" s="13">
        <f t="shared" si="320"/>
        <v>1990</v>
      </c>
      <c r="L10189" s="1" t="str">
        <f t="shared" si="319"/>
        <v/>
      </c>
    </row>
    <row r="10190" spans="1:12" ht="13.8" customHeight="1" x14ac:dyDescent="0.3">
      <c r="A10190" t="s">
        <v>162</v>
      </c>
      <c r="B10190">
        <v>2002</v>
      </c>
      <c r="C10190" s="10">
        <v>480</v>
      </c>
      <c r="D10190">
        <v>1</v>
      </c>
      <c r="E10190">
        <v>479</v>
      </c>
      <c r="F10190">
        <v>0</v>
      </c>
      <c r="G10190">
        <v>0</v>
      </c>
      <c r="H10190">
        <v>0</v>
      </c>
      <c r="I10190">
        <v>0.24</v>
      </c>
      <c r="J10190" s="10">
        <v>14</v>
      </c>
      <c r="K10190" s="13">
        <f t="shared" si="320"/>
        <v>1990</v>
      </c>
      <c r="L10190" s="1" t="str">
        <f t="shared" si="319"/>
        <v/>
      </c>
    </row>
    <row r="10191" spans="1:12" ht="13.8" customHeight="1" x14ac:dyDescent="0.3">
      <c r="A10191" t="s">
        <v>162</v>
      </c>
      <c r="B10191">
        <v>2003</v>
      </c>
      <c r="C10191" s="10">
        <v>511</v>
      </c>
      <c r="D10191">
        <v>6</v>
      </c>
      <c r="E10191">
        <v>506</v>
      </c>
      <c r="F10191">
        <v>0</v>
      </c>
      <c r="G10191">
        <v>0</v>
      </c>
      <c r="H10191">
        <v>0</v>
      </c>
      <c r="I10191">
        <v>0.25</v>
      </c>
      <c r="J10191" s="10">
        <v>22</v>
      </c>
      <c r="K10191" s="13">
        <f t="shared" si="320"/>
        <v>1990</v>
      </c>
      <c r="L10191" s="1" t="str">
        <f t="shared" si="319"/>
        <v/>
      </c>
    </row>
    <row r="10192" spans="1:12" ht="13.8" customHeight="1" x14ac:dyDescent="0.3">
      <c r="A10192" t="s">
        <v>162</v>
      </c>
      <c r="B10192">
        <v>2004</v>
      </c>
      <c r="C10192" s="10">
        <v>535</v>
      </c>
      <c r="D10192">
        <v>1</v>
      </c>
      <c r="E10192">
        <v>534</v>
      </c>
      <c r="F10192">
        <v>0</v>
      </c>
      <c r="G10192">
        <v>0</v>
      </c>
      <c r="H10192">
        <v>0</v>
      </c>
      <c r="I10192">
        <v>0.26</v>
      </c>
      <c r="J10192" s="10">
        <v>12</v>
      </c>
      <c r="K10192" s="13">
        <f t="shared" si="320"/>
        <v>1990</v>
      </c>
      <c r="L10192" s="1" t="str">
        <f t="shared" si="319"/>
        <v/>
      </c>
    </row>
    <row r="10193" spans="1:12" ht="13.8" customHeight="1" x14ac:dyDescent="0.3">
      <c r="A10193" t="s">
        <v>162</v>
      </c>
      <c r="B10193">
        <v>2005</v>
      </c>
      <c r="C10193" s="10">
        <v>630</v>
      </c>
      <c r="D10193">
        <v>14</v>
      </c>
      <c r="E10193">
        <v>615</v>
      </c>
      <c r="F10193">
        <v>0</v>
      </c>
      <c r="G10193">
        <v>0</v>
      </c>
      <c r="H10193">
        <v>0</v>
      </c>
      <c r="I10193">
        <v>0.3</v>
      </c>
      <c r="J10193" s="10">
        <v>9</v>
      </c>
      <c r="K10193" s="13">
        <f t="shared" si="320"/>
        <v>1990</v>
      </c>
      <c r="L10193" s="1" t="str">
        <f t="shared" si="319"/>
        <v/>
      </c>
    </row>
    <row r="10194" spans="1:12" ht="13.8" customHeight="1" x14ac:dyDescent="0.3">
      <c r="A10194" t="s">
        <v>162</v>
      </c>
      <c r="B10194">
        <v>2006</v>
      </c>
      <c r="C10194" s="10">
        <v>636</v>
      </c>
      <c r="D10194">
        <v>46</v>
      </c>
      <c r="E10194">
        <v>589</v>
      </c>
      <c r="F10194">
        <v>0</v>
      </c>
      <c r="G10194">
        <v>0</v>
      </c>
      <c r="H10194">
        <v>0</v>
      </c>
      <c r="I10194">
        <v>0.3</v>
      </c>
      <c r="J10194" s="10">
        <v>23</v>
      </c>
      <c r="K10194" s="13">
        <f t="shared" si="320"/>
        <v>1990</v>
      </c>
      <c r="L10194" s="1" t="str">
        <f t="shared" si="319"/>
        <v/>
      </c>
    </row>
    <row r="10195" spans="1:12" ht="13.8" customHeight="1" x14ac:dyDescent="0.3">
      <c r="A10195" t="s">
        <v>162</v>
      </c>
      <c r="B10195">
        <v>2007</v>
      </c>
      <c r="C10195" s="10">
        <v>644</v>
      </c>
      <c r="D10195">
        <v>43</v>
      </c>
      <c r="E10195">
        <v>601</v>
      </c>
      <c r="F10195">
        <v>0</v>
      </c>
      <c r="G10195">
        <v>0</v>
      </c>
      <c r="H10195">
        <v>0</v>
      </c>
      <c r="I10195">
        <v>0.31</v>
      </c>
      <c r="J10195" s="10">
        <v>29</v>
      </c>
      <c r="K10195" s="13">
        <f t="shared" si="320"/>
        <v>1990</v>
      </c>
      <c r="L10195" s="1" t="str">
        <f t="shared" si="319"/>
        <v/>
      </c>
    </row>
    <row r="10196" spans="1:12" ht="13.8" customHeight="1" x14ac:dyDescent="0.3">
      <c r="A10196" t="s">
        <v>162</v>
      </c>
      <c r="B10196">
        <v>2008</v>
      </c>
      <c r="C10196" s="10">
        <v>907</v>
      </c>
      <c r="D10196">
        <v>232</v>
      </c>
      <c r="E10196">
        <v>676</v>
      </c>
      <c r="F10196">
        <v>0</v>
      </c>
      <c r="G10196">
        <v>0</v>
      </c>
      <c r="H10196">
        <v>0</v>
      </c>
      <c r="I10196">
        <v>0.43</v>
      </c>
      <c r="J10196" s="10">
        <v>31</v>
      </c>
      <c r="K10196" s="13">
        <f t="shared" si="320"/>
        <v>1990</v>
      </c>
      <c r="L10196" s="1" t="str">
        <f t="shared" si="319"/>
        <v/>
      </c>
    </row>
    <row r="10197" spans="1:12" ht="13.8" customHeight="1" x14ac:dyDescent="0.3">
      <c r="A10197" t="s">
        <v>162</v>
      </c>
      <c r="B10197">
        <v>2009</v>
      </c>
      <c r="C10197" s="10">
        <v>837</v>
      </c>
      <c r="D10197">
        <v>108</v>
      </c>
      <c r="E10197">
        <v>728</v>
      </c>
      <c r="F10197">
        <v>0</v>
      </c>
      <c r="G10197">
        <v>0</v>
      </c>
      <c r="H10197">
        <v>0</v>
      </c>
      <c r="I10197">
        <v>0.39</v>
      </c>
      <c r="J10197" s="10">
        <v>30</v>
      </c>
      <c r="K10197" s="13">
        <f t="shared" si="320"/>
        <v>1990</v>
      </c>
      <c r="L10197" s="1" t="str">
        <f t="shared" si="319"/>
        <v/>
      </c>
    </row>
    <row r="10198" spans="1:12" ht="13.8" customHeight="1" x14ac:dyDescent="0.3">
      <c r="A10198" t="s">
        <v>162</v>
      </c>
      <c r="B10198">
        <v>2010</v>
      </c>
      <c r="C10198" s="10">
        <v>846</v>
      </c>
      <c r="D10198">
        <v>76</v>
      </c>
      <c r="E10198">
        <v>769</v>
      </c>
      <c r="F10198">
        <v>0</v>
      </c>
      <c r="G10198">
        <v>1</v>
      </c>
      <c r="H10198">
        <v>0</v>
      </c>
      <c r="I10198">
        <v>0.39</v>
      </c>
      <c r="J10198" s="10">
        <v>32</v>
      </c>
      <c r="K10198" s="13">
        <f t="shared" si="320"/>
        <v>1990</v>
      </c>
      <c r="L10198" s="1" t="str">
        <f t="shared" si="319"/>
        <v/>
      </c>
    </row>
    <row r="10199" spans="1:12" ht="13.8" customHeight="1" x14ac:dyDescent="0.3">
      <c r="A10199" t="s">
        <v>162</v>
      </c>
      <c r="B10199">
        <v>2011</v>
      </c>
      <c r="C10199" s="10">
        <v>772</v>
      </c>
      <c r="D10199">
        <v>19</v>
      </c>
      <c r="E10199">
        <v>700</v>
      </c>
      <c r="F10199">
        <v>0</v>
      </c>
      <c r="G10199">
        <v>53</v>
      </c>
      <c r="H10199">
        <v>0</v>
      </c>
      <c r="I10199">
        <v>0.34</v>
      </c>
      <c r="J10199" s="10">
        <v>11</v>
      </c>
      <c r="K10199" s="13">
        <f t="shared" si="320"/>
        <v>1990</v>
      </c>
      <c r="L10199" s="1" t="str">
        <f t="shared" si="319"/>
        <v/>
      </c>
    </row>
    <row r="10200" spans="1:12" ht="13.8" customHeight="1" x14ac:dyDescent="0.3">
      <c r="A10200" t="s">
        <v>162</v>
      </c>
      <c r="B10200">
        <v>2012</v>
      </c>
      <c r="C10200" s="10">
        <v>923</v>
      </c>
      <c r="D10200">
        <v>75</v>
      </c>
      <c r="E10200">
        <v>779</v>
      </c>
      <c r="F10200">
        <v>0</v>
      </c>
      <c r="G10200">
        <v>68</v>
      </c>
      <c r="H10200">
        <v>0</v>
      </c>
      <c r="I10200">
        <v>0.4</v>
      </c>
      <c r="J10200" s="10">
        <v>33</v>
      </c>
      <c r="K10200" s="13">
        <f t="shared" si="320"/>
        <v>1990</v>
      </c>
      <c r="L10200" s="1">
        <f t="shared" si="319"/>
        <v>1</v>
      </c>
    </row>
    <row r="10201" spans="1:12" ht="13.8" customHeight="1" x14ac:dyDescent="0.3">
      <c r="A10201" t="s">
        <v>162</v>
      </c>
      <c r="B10201">
        <v>2013</v>
      </c>
      <c r="C10201" s="10">
        <v>717</v>
      </c>
      <c r="D10201">
        <v>29</v>
      </c>
      <c r="E10201">
        <v>598</v>
      </c>
      <c r="F10201">
        <v>0</v>
      </c>
      <c r="G10201">
        <v>90</v>
      </c>
      <c r="H10201">
        <v>0</v>
      </c>
      <c r="I10201">
        <v>0.31</v>
      </c>
      <c r="J10201" s="10">
        <v>17</v>
      </c>
      <c r="K10201" s="13">
        <f t="shared" si="320"/>
        <v>1990</v>
      </c>
      <c r="L10201" s="1">
        <f t="shared" si="319"/>
        <v>1</v>
      </c>
    </row>
    <row r="10202" spans="1:12" ht="13.8" customHeight="1" x14ac:dyDescent="0.3">
      <c r="A10202" t="s">
        <v>162</v>
      </c>
      <c r="B10202">
        <v>2014</v>
      </c>
      <c r="C10202" s="10">
        <v>1024</v>
      </c>
      <c r="D10202">
        <v>19</v>
      </c>
      <c r="E10202">
        <v>907</v>
      </c>
      <c r="F10202">
        <v>0</v>
      </c>
      <c r="G10202">
        <v>99</v>
      </c>
      <c r="H10202">
        <v>0</v>
      </c>
      <c r="I10202">
        <v>0.43</v>
      </c>
      <c r="J10202" s="10">
        <v>40</v>
      </c>
      <c r="K10202" s="13">
        <f t="shared" si="320"/>
        <v>1990</v>
      </c>
      <c r="L10202" s="1">
        <f t="shared" si="319"/>
        <v>1</v>
      </c>
    </row>
    <row r="10203" spans="1:12" ht="13.8" customHeight="1" x14ac:dyDescent="0.3">
      <c r="A10203" t="s">
        <v>163</v>
      </c>
      <c r="B10203">
        <v>1964</v>
      </c>
      <c r="C10203" s="10">
        <v>8</v>
      </c>
      <c r="D10203">
        <v>0</v>
      </c>
      <c r="E10203">
        <v>8</v>
      </c>
      <c r="F10203">
        <v>0</v>
      </c>
      <c r="G10203">
        <v>0</v>
      </c>
      <c r="H10203">
        <v>0</v>
      </c>
      <c r="I10203">
        <v>1.52</v>
      </c>
      <c r="J10203" s="10">
        <v>0</v>
      </c>
      <c r="K10203" s="13">
        <f t="shared" si="320"/>
        <v>1989</v>
      </c>
      <c r="L10203" s="1" t="str">
        <f t="shared" si="319"/>
        <v/>
      </c>
    </row>
    <row r="10204" spans="1:12" ht="13.8" customHeight="1" x14ac:dyDescent="0.3">
      <c r="A10204" t="s">
        <v>163</v>
      </c>
      <c r="B10204">
        <v>1965</v>
      </c>
      <c r="C10204" s="10">
        <v>9</v>
      </c>
      <c r="D10204">
        <v>0</v>
      </c>
      <c r="E10204">
        <v>9</v>
      </c>
      <c r="F10204">
        <v>0</v>
      </c>
      <c r="G10204">
        <v>0</v>
      </c>
      <c r="H10204">
        <v>0</v>
      </c>
      <c r="I10204">
        <v>1.61</v>
      </c>
      <c r="J10204" s="10">
        <v>0</v>
      </c>
      <c r="K10204" s="13">
        <f t="shared" si="320"/>
        <v>1989</v>
      </c>
      <c r="L10204" s="1" t="str">
        <f t="shared" si="319"/>
        <v/>
      </c>
    </row>
    <row r="10205" spans="1:12" ht="13.8" customHeight="1" x14ac:dyDescent="0.3">
      <c r="A10205" t="s">
        <v>163</v>
      </c>
      <c r="B10205">
        <v>1966</v>
      </c>
      <c r="C10205" s="10">
        <v>9</v>
      </c>
      <c r="D10205">
        <v>0</v>
      </c>
      <c r="E10205">
        <v>9</v>
      </c>
      <c r="F10205">
        <v>0</v>
      </c>
      <c r="G10205">
        <v>0</v>
      </c>
      <c r="H10205">
        <v>0</v>
      </c>
      <c r="I10205">
        <v>1.55</v>
      </c>
      <c r="J10205" s="10">
        <v>0</v>
      </c>
      <c r="K10205" s="13">
        <f t="shared" si="320"/>
        <v>1989</v>
      </c>
      <c r="L10205" s="1" t="str">
        <f t="shared" si="319"/>
        <v/>
      </c>
    </row>
    <row r="10206" spans="1:12" ht="13.8" customHeight="1" x14ac:dyDescent="0.3">
      <c r="A10206" t="s">
        <v>163</v>
      </c>
      <c r="B10206">
        <v>1967</v>
      </c>
      <c r="C10206" s="10">
        <v>13</v>
      </c>
      <c r="D10206">
        <v>0</v>
      </c>
      <c r="E10206">
        <v>13</v>
      </c>
      <c r="F10206">
        <v>0</v>
      </c>
      <c r="G10206">
        <v>0</v>
      </c>
      <c r="H10206">
        <v>0</v>
      </c>
      <c r="I10206">
        <v>2.2000000000000002</v>
      </c>
      <c r="J10206" s="10">
        <v>0</v>
      </c>
      <c r="K10206" s="13">
        <f t="shared" si="320"/>
        <v>1989</v>
      </c>
      <c r="L10206" s="1" t="str">
        <f t="shared" si="319"/>
        <v/>
      </c>
    </row>
    <row r="10207" spans="1:12" ht="13.8" customHeight="1" x14ac:dyDescent="0.3">
      <c r="A10207" t="s">
        <v>163</v>
      </c>
      <c r="B10207">
        <v>1968</v>
      </c>
      <c r="C10207" s="10">
        <v>13</v>
      </c>
      <c r="D10207">
        <v>0</v>
      </c>
      <c r="E10207">
        <v>13</v>
      </c>
      <c r="F10207">
        <v>0</v>
      </c>
      <c r="G10207">
        <v>0</v>
      </c>
      <c r="H10207">
        <v>0</v>
      </c>
      <c r="I10207">
        <v>2.15</v>
      </c>
      <c r="J10207" s="10">
        <v>0</v>
      </c>
      <c r="K10207" s="13">
        <f t="shared" si="320"/>
        <v>1989</v>
      </c>
      <c r="L10207" s="1" t="str">
        <f t="shared" si="319"/>
        <v/>
      </c>
    </row>
    <row r="10208" spans="1:12" ht="13.8" customHeight="1" x14ac:dyDescent="0.3">
      <c r="A10208" t="s">
        <v>163</v>
      </c>
      <c r="B10208">
        <v>1969</v>
      </c>
      <c r="C10208" s="10">
        <v>18</v>
      </c>
      <c r="D10208">
        <v>0</v>
      </c>
      <c r="E10208">
        <v>18</v>
      </c>
      <c r="F10208">
        <v>0</v>
      </c>
      <c r="G10208">
        <v>0</v>
      </c>
      <c r="H10208">
        <v>0</v>
      </c>
      <c r="I10208">
        <v>2.76</v>
      </c>
      <c r="J10208" s="10">
        <v>0</v>
      </c>
      <c r="K10208" s="13">
        <f t="shared" si="320"/>
        <v>1989</v>
      </c>
      <c r="L10208" s="1" t="str">
        <f t="shared" si="319"/>
        <v/>
      </c>
    </row>
    <row r="10209" spans="1:12" ht="13.8" customHeight="1" x14ac:dyDescent="0.3">
      <c r="A10209" t="s">
        <v>163</v>
      </c>
      <c r="B10209">
        <v>1970</v>
      </c>
      <c r="C10209" s="10">
        <v>18</v>
      </c>
      <c r="D10209">
        <v>0</v>
      </c>
      <c r="E10209">
        <v>18</v>
      </c>
      <c r="F10209">
        <v>0</v>
      </c>
      <c r="G10209">
        <v>0</v>
      </c>
      <c r="H10209">
        <v>0</v>
      </c>
      <c r="I10209">
        <v>2.84</v>
      </c>
      <c r="J10209" s="10">
        <v>0</v>
      </c>
      <c r="K10209" s="13">
        <f t="shared" si="320"/>
        <v>1989</v>
      </c>
      <c r="L10209" s="1" t="str">
        <f t="shared" si="319"/>
        <v/>
      </c>
    </row>
    <row r="10210" spans="1:12" ht="13.8" customHeight="1" x14ac:dyDescent="0.3">
      <c r="A10210" t="s">
        <v>163</v>
      </c>
      <c r="B10210">
        <v>1971</v>
      </c>
      <c r="C10210" s="10">
        <v>24</v>
      </c>
      <c r="D10210">
        <v>0</v>
      </c>
      <c r="E10210">
        <v>24</v>
      </c>
      <c r="F10210">
        <v>0</v>
      </c>
      <c r="G10210">
        <v>0</v>
      </c>
      <c r="H10210">
        <v>0</v>
      </c>
      <c r="I10210">
        <v>3.67</v>
      </c>
      <c r="J10210" s="10">
        <v>0</v>
      </c>
      <c r="K10210" s="13">
        <f t="shared" si="320"/>
        <v>1989</v>
      </c>
      <c r="L10210" s="1" t="str">
        <f t="shared" si="319"/>
        <v/>
      </c>
    </row>
    <row r="10211" spans="1:12" ht="13.8" customHeight="1" x14ac:dyDescent="0.3">
      <c r="A10211" t="s">
        <v>163</v>
      </c>
      <c r="B10211">
        <v>1972</v>
      </c>
      <c r="C10211" s="10">
        <v>21</v>
      </c>
      <c r="D10211">
        <v>0</v>
      </c>
      <c r="E10211">
        <v>21</v>
      </c>
      <c r="F10211">
        <v>0</v>
      </c>
      <c r="G10211">
        <v>0</v>
      </c>
      <c r="H10211">
        <v>0</v>
      </c>
      <c r="I10211">
        <v>3.1</v>
      </c>
      <c r="J10211" s="10">
        <v>2</v>
      </c>
      <c r="K10211" s="13">
        <f t="shared" si="320"/>
        <v>1989</v>
      </c>
      <c r="L10211" s="1" t="str">
        <f t="shared" si="319"/>
        <v/>
      </c>
    </row>
    <row r="10212" spans="1:12" ht="13.8" customHeight="1" x14ac:dyDescent="0.3">
      <c r="A10212" t="s">
        <v>163</v>
      </c>
      <c r="B10212">
        <v>1973</v>
      </c>
      <c r="C10212" s="10">
        <v>23</v>
      </c>
      <c r="D10212">
        <v>0</v>
      </c>
      <c r="E10212">
        <v>23</v>
      </c>
      <c r="F10212">
        <v>0</v>
      </c>
      <c r="G10212">
        <v>0</v>
      </c>
      <c r="H10212">
        <v>0</v>
      </c>
      <c r="I10212">
        <v>3.29</v>
      </c>
      <c r="J10212" s="10">
        <v>1</v>
      </c>
      <c r="K10212" s="13">
        <f t="shared" si="320"/>
        <v>1989</v>
      </c>
      <c r="L10212" s="1" t="str">
        <f t="shared" si="319"/>
        <v/>
      </c>
    </row>
    <row r="10213" spans="1:12" ht="13.8" customHeight="1" x14ac:dyDescent="0.3">
      <c r="A10213" t="s">
        <v>163</v>
      </c>
      <c r="B10213">
        <v>1974</v>
      </c>
      <c r="C10213" s="10">
        <v>27</v>
      </c>
      <c r="D10213">
        <v>0</v>
      </c>
      <c r="E10213">
        <v>27</v>
      </c>
      <c r="F10213">
        <v>0</v>
      </c>
      <c r="G10213">
        <v>0</v>
      </c>
      <c r="H10213">
        <v>0</v>
      </c>
      <c r="I10213">
        <v>3.84</v>
      </c>
      <c r="J10213" s="10">
        <v>2</v>
      </c>
      <c r="K10213" s="13">
        <f t="shared" si="320"/>
        <v>1989</v>
      </c>
      <c r="L10213" s="1" t="str">
        <f t="shared" si="319"/>
        <v/>
      </c>
    </row>
    <row r="10214" spans="1:12" ht="13.8" customHeight="1" x14ac:dyDescent="0.3">
      <c r="A10214" t="s">
        <v>163</v>
      </c>
      <c r="B10214">
        <v>1975</v>
      </c>
      <c r="C10214" s="10">
        <v>28</v>
      </c>
      <c r="D10214">
        <v>0</v>
      </c>
      <c r="E10214">
        <v>28</v>
      </c>
      <c r="F10214">
        <v>0</v>
      </c>
      <c r="G10214">
        <v>0</v>
      </c>
      <c r="H10214">
        <v>0</v>
      </c>
      <c r="I10214">
        <v>4.03</v>
      </c>
      <c r="J10214" s="10">
        <v>3</v>
      </c>
      <c r="K10214" s="13">
        <f t="shared" si="320"/>
        <v>1989</v>
      </c>
      <c r="L10214" s="1" t="str">
        <f t="shared" si="319"/>
        <v/>
      </c>
    </row>
    <row r="10215" spans="1:12" ht="13.8" customHeight="1" x14ac:dyDescent="0.3">
      <c r="A10215" t="s">
        <v>163</v>
      </c>
      <c r="B10215">
        <v>1976</v>
      </c>
      <c r="C10215" s="10">
        <v>28</v>
      </c>
      <c r="D10215">
        <v>0</v>
      </c>
      <c r="E10215">
        <v>28</v>
      </c>
      <c r="F10215">
        <v>0</v>
      </c>
      <c r="G10215">
        <v>0</v>
      </c>
      <c r="H10215">
        <v>0</v>
      </c>
      <c r="I10215">
        <v>3.86</v>
      </c>
      <c r="J10215" s="10">
        <v>4</v>
      </c>
      <c r="K10215" s="13">
        <f t="shared" si="320"/>
        <v>1989</v>
      </c>
      <c r="L10215" s="1" t="str">
        <f t="shared" si="319"/>
        <v/>
      </c>
    </row>
    <row r="10216" spans="1:12" ht="13.8" customHeight="1" x14ac:dyDescent="0.3">
      <c r="A10216" t="s">
        <v>163</v>
      </c>
      <c r="B10216">
        <v>1977</v>
      </c>
      <c r="C10216" s="10">
        <v>31</v>
      </c>
      <c r="D10216">
        <v>0</v>
      </c>
      <c r="E10216">
        <v>31</v>
      </c>
      <c r="F10216">
        <v>0</v>
      </c>
      <c r="G10216">
        <v>0</v>
      </c>
      <c r="H10216">
        <v>0</v>
      </c>
      <c r="I10216">
        <v>4.28</v>
      </c>
      <c r="J10216" s="10">
        <v>3</v>
      </c>
      <c r="K10216" s="13">
        <f t="shared" si="320"/>
        <v>1989</v>
      </c>
      <c r="L10216" s="1" t="str">
        <f t="shared" si="319"/>
        <v/>
      </c>
    </row>
    <row r="10217" spans="1:12" ht="13.8" customHeight="1" x14ac:dyDescent="0.3">
      <c r="A10217" t="s">
        <v>163</v>
      </c>
      <c r="B10217">
        <v>1978</v>
      </c>
      <c r="C10217" s="10">
        <v>31</v>
      </c>
      <c r="D10217">
        <v>0</v>
      </c>
      <c r="E10217">
        <v>31</v>
      </c>
      <c r="F10217">
        <v>0</v>
      </c>
      <c r="G10217">
        <v>0</v>
      </c>
      <c r="H10217">
        <v>0</v>
      </c>
      <c r="I10217">
        <v>4.24</v>
      </c>
      <c r="J10217" s="10">
        <v>3</v>
      </c>
      <c r="K10217" s="13">
        <f t="shared" si="320"/>
        <v>1989</v>
      </c>
      <c r="L10217" s="1" t="str">
        <f t="shared" si="319"/>
        <v/>
      </c>
    </row>
    <row r="10218" spans="1:12" ht="13.8" customHeight="1" x14ac:dyDescent="0.3">
      <c r="A10218" t="s">
        <v>163</v>
      </c>
      <c r="B10218">
        <v>1979</v>
      </c>
      <c r="C10218" s="10">
        <v>31</v>
      </c>
      <c r="D10218">
        <v>0</v>
      </c>
      <c r="E10218">
        <v>31</v>
      </c>
      <c r="F10218">
        <v>0</v>
      </c>
      <c r="G10218">
        <v>0</v>
      </c>
      <c r="H10218">
        <v>0</v>
      </c>
      <c r="I10218">
        <v>4.1900000000000004</v>
      </c>
      <c r="J10218" s="10">
        <v>4</v>
      </c>
      <c r="K10218" s="13">
        <f t="shared" si="320"/>
        <v>1989</v>
      </c>
      <c r="L10218" s="1" t="str">
        <f t="shared" si="319"/>
        <v/>
      </c>
    </row>
    <row r="10219" spans="1:12" ht="13.8" customHeight="1" x14ac:dyDescent="0.3">
      <c r="A10219" t="s">
        <v>163</v>
      </c>
      <c r="B10219">
        <v>1980</v>
      </c>
      <c r="C10219" s="10">
        <v>34</v>
      </c>
      <c r="D10219">
        <v>0</v>
      </c>
      <c r="E10219">
        <v>34</v>
      </c>
      <c r="F10219">
        <v>0</v>
      </c>
      <c r="G10219">
        <v>0</v>
      </c>
      <c r="H10219">
        <v>0</v>
      </c>
      <c r="I10219">
        <v>4.58</v>
      </c>
      <c r="J10219" s="10">
        <v>4</v>
      </c>
      <c r="K10219" s="13">
        <f t="shared" si="320"/>
        <v>1989</v>
      </c>
      <c r="L10219" s="1" t="str">
        <f t="shared" si="319"/>
        <v/>
      </c>
    </row>
    <row r="10220" spans="1:12" ht="13.8" customHeight="1" x14ac:dyDescent="0.3">
      <c r="A10220" t="s">
        <v>163</v>
      </c>
      <c r="B10220">
        <v>1981</v>
      </c>
      <c r="C10220" s="10">
        <v>34</v>
      </c>
      <c r="D10220">
        <v>0</v>
      </c>
      <c r="E10220">
        <v>34</v>
      </c>
      <c r="F10220">
        <v>0</v>
      </c>
      <c r="G10220">
        <v>0</v>
      </c>
      <c r="H10220">
        <v>0</v>
      </c>
      <c r="I10220">
        <v>4.5199999999999996</v>
      </c>
      <c r="J10220" s="10">
        <v>4</v>
      </c>
      <c r="K10220" s="13">
        <f t="shared" si="320"/>
        <v>1989</v>
      </c>
      <c r="L10220" s="1" t="str">
        <f t="shared" si="319"/>
        <v/>
      </c>
    </row>
    <row r="10221" spans="1:12" ht="13.8" customHeight="1" x14ac:dyDescent="0.3">
      <c r="A10221" t="s">
        <v>163</v>
      </c>
      <c r="B10221">
        <v>1982</v>
      </c>
      <c r="C10221" s="10">
        <v>34</v>
      </c>
      <c r="D10221">
        <v>0</v>
      </c>
      <c r="E10221">
        <v>34</v>
      </c>
      <c r="F10221">
        <v>0</v>
      </c>
      <c r="G10221">
        <v>0</v>
      </c>
      <c r="H10221">
        <v>0</v>
      </c>
      <c r="I10221">
        <v>4.45</v>
      </c>
      <c r="J10221" s="10">
        <v>4</v>
      </c>
      <c r="K10221" s="13">
        <f t="shared" si="320"/>
        <v>1989</v>
      </c>
      <c r="L10221" s="1" t="str">
        <f t="shared" si="319"/>
        <v/>
      </c>
    </row>
    <row r="10222" spans="1:12" ht="13.8" customHeight="1" x14ac:dyDescent="0.3">
      <c r="A10222" t="s">
        <v>163</v>
      </c>
      <c r="B10222">
        <v>1983</v>
      </c>
      <c r="C10222" s="10">
        <v>34</v>
      </c>
      <c r="D10222">
        <v>0</v>
      </c>
      <c r="E10222">
        <v>34</v>
      </c>
      <c r="F10222">
        <v>0</v>
      </c>
      <c r="G10222">
        <v>0</v>
      </c>
      <c r="H10222">
        <v>0</v>
      </c>
      <c r="I10222">
        <v>4.37</v>
      </c>
      <c r="J10222" s="10">
        <v>4</v>
      </c>
      <c r="K10222" s="13">
        <f t="shared" si="320"/>
        <v>1989</v>
      </c>
      <c r="L10222" s="1" t="str">
        <f t="shared" si="319"/>
        <v/>
      </c>
    </row>
    <row r="10223" spans="1:12" ht="13.8" customHeight="1" x14ac:dyDescent="0.3">
      <c r="A10223" t="s">
        <v>163</v>
      </c>
      <c r="B10223">
        <v>1984</v>
      </c>
      <c r="C10223" s="10">
        <v>34</v>
      </c>
      <c r="D10223">
        <v>0</v>
      </c>
      <c r="E10223">
        <v>34</v>
      </c>
      <c r="F10223">
        <v>0</v>
      </c>
      <c r="G10223">
        <v>0</v>
      </c>
      <c r="H10223">
        <v>0</v>
      </c>
      <c r="I10223">
        <v>4.29</v>
      </c>
      <c r="J10223" s="10">
        <v>4</v>
      </c>
      <c r="K10223" s="13">
        <f t="shared" si="320"/>
        <v>1989</v>
      </c>
      <c r="L10223" s="1" t="str">
        <f t="shared" si="319"/>
        <v/>
      </c>
    </row>
    <row r="10224" spans="1:12" ht="13.8" customHeight="1" x14ac:dyDescent="0.3">
      <c r="A10224" t="s">
        <v>163</v>
      </c>
      <c r="B10224">
        <v>1985</v>
      </c>
      <c r="C10224" s="10">
        <v>34</v>
      </c>
      <c r="D10224">
        <v>0</v>
      </c>
      <c r="E10224">
        <v>34</v>
      </c>
      <c r="F10224">
        <v>0</v>
      </c>
      <c r="G10224">
        <v>0</v>
      </c>
      <c r="H10224">
        <v>0</v>
      </c>
      <c r="I10224">
        <v>4.2</v>
      </c>
      <c r="J10224" s="10">
        <v>4</v>
      </c>
      <c r="K10224" s="13">
        <f t="shared" si="320"/>
        <v>1989</v>
      </c>
      <c r="L10224" s="1" t="str">
        <f t="shared" si="319"/>
        <v/>
      </c>
    </row>
    <row r="10225" spans="1:12" ht="13.8" customHeight="1" x14ac:dyDescent="0.3">
      <c r="A10225" t="s">
        <v>163</v>
      </c>
      <c r="B10225">
        <v>1986</v>
      </c>
      <c r="C10225" s="10">
        <v>44</v>
      </c>
      <c r="D10225">
        <v>0</v>
      </c>
      <c r="E10225">
        <v>44</v>
      </c>
      <c r="F10225">
        <v>0</v>
      </c>
      <c r="G10225">
        <v>0</v>
      </c>
      <c r="H10225">
        <v>0</v>
      </c>
      <c r="I10225">
        <v>5.21</v>
      </c>
      <c r="J10225" s="10">
        <v>4</v>
      </c>
      <c r="K10225" s="13">
        <f t="shared" si="320"/>
        <v>1989</v>
      </c>
      <c r="L10225" s="1" t="str">
        <f t="shared" si="319"/>
        <v/>
      </c>
    </row>
    <row r="10226" spans="1:12" ht="13.8" customHeight="1" x14ac:dyDescent="0.3">
      <c r="A10226" t="s">
        <v>163</v>
      </c>
      <c r="B10226">
        <v>1987</v>
      </c>
      <c r="C10226" s="10">
        <v>43</v>
      </c>
      <c r="D10226">
        <v>0</v>
      </c>
      <c r="E10226">
        <v>43</v>
      </c>
      <c r="F10226">
        <v>0</v>
      </c>
      <c r="G10226">
        <v>0</v>
      </c>
      <c r="H10226">
        <v>0</v>
      </c>
      <c r="I10226">
        <v>4.99</v>
      </c>
      <c r="J10226" s="10">
        <v>4</v>
      </c>
      <c r="K10226" s="13">
        <f t="shared" si="320"/>
        <v>1989</v>
      </c>
      <c r="L10226" s="1" t="str">
        <f t="shared" si="319"/>
        <v/>
      </c>
    </row>
    <row r="10227" spans="1:12" ht="13.8" customHeight="1" x14ac:dyDescent="0.3">
      <c r="A10227" t="s">
        <v>163</v>
      </c>
      <c r="B10227">
        <v>1988</v>
      </c>
      <c r="C10227" s="10">
        <v>43</v>
      </c>
      <c r="D10227">
        <v>0</v>
      </c>
      <c r="E10227">
        <v>43</v>
      </c>
      <c r="F10227">
        <v>0</v>
      </c>
      <c r="G10227">
        <v>0</v>
      </c>
      <c r="H10227">
        <v>0</v>
      </c>
      <c r="I10227">
        <v>4.88</v>
      </c>
      <c r="J10227" s="10">
        <v>4</v>
      </c>
      <c r="K10227" s="13">
        <f t="shared" si="320"/>
        <v>1989</v>
      </c>
      <c r="L10227" s="1" t="str">
        <f t="shared" si="319"/>
        <v/>
      </c>
    </row>
    <row r="10228" spans="1:12" ht="13.8" customHeight="1" x14ac:dyDescent="0.3">
      <c r="A10228" t="s">
        <v>163</v>
      </c>
      <c r="B10228">
        <v>1989</v>
      </c>
      <c r="C10228" s="10">
        <v>43</v>
      </c>
      <c r="D10228">
        <v>0</v>
      </c>
      <c r="E10228">
        <v>43</v>
      </c>
      <c r="F10228">
        <v>0</v>
      </c>
      <c r="G10228">
        <v>0</v>
      </c>
      <c r="H10228">
        <v>0</v>
      </c>
      <c r="I10228">
        <v>4.7699999999999996</v>
      </c>
      <c r="J10228" s="10">
        <v>4</v>
      </c>
      <c r="K10228" s="13">
        <f t="shared" si="320"/>
        <v>1989</v>
      </c>
      <c r="L10228" s="1" t="str">
        <f t="shared" si="319"/>
        <v/>
      </c>
    </row>
    <row r="10229" spans="1:12" ht="13.8" customHeight="1" x14ac:dyDescent="0.3">
      <c r="A10229" t="s">
        <v>163</v>
      </c>
      <c r="B10229">
        <v>1990</v>
      </c>
      <c r="C10229" s="10">
        <v>34</v>
      </c>
      <c r="D10229">
        <v>0</v>
      </c>
      <c r="E10229">
        <v>34</v>
      </c>
      <c r="F10229">
        <v>0</v>
      </c>
      <c r="G10229">
        <v>0</v>
      </c>
      <c r="H10229">
        <v>0</v>
      </c>
      <c r="I10229">
        <v>3.75</v>
      </c>
      <c r="J10229" s="10">
        <v>12</v>
      </c>
      <c r="K10229" s="13">
        <f t="shared" si="320"/>
        <v>1990</v>
      </c>
      <c r="L10229" s="1" t="str">
        <f t="shared" si="319"/>
        <v/>
      </c>
    </row>
    <row r="10230" spans="1:12" ht="13.8" customHeight="1" x14ac:dyDescent="0.3">
      <c r="A10230" t="s">
        <v>163</v>
      </c>
      <c r="B10230">
        <v>1991</v>
      </c>
      <c r="C10230" s="10">
        <v>34</v>
      </c>
      <c r="D10230">
        <v>0</v>
      </c>
      <c r="E10230">
        <v>34</v>
      </c>
      <c r="F10230">
        <v>0</v>
      </c>
      <c r="G10230">
        <v>0</v>
      </c>
      <c r="H10230">
        <v>0</v>
      </c>
      <c r="I10230">
        <v>3.67</v>
      </c>
      <c r="J10230" s="10">
        <v>11</v>
      </c>
      <c r="K10230" s="13">
        <f t="shared" si="320"/>
        <v>1990</v>
      </c>
      <c r="L10230" s="1" t="str">
        <f t="shared" si="319"/>
        <v/>
      </c>
    </row>
    <row r="10231" spans="1:12" ht="13.8" customHeight="1" x14ac:dyDescent="0.3">
      <c r="A10231" t="s">
        <v>163</v>
      </c>
      <c r="B10231">
        <v>1992</v>
      </c>
      <c r="C10231" s="10">
        <v>33</v>
      </c>
      <c r="D10231">
        <v>0</v>
      </c>
      <c r="E10231">
        <v>33</v>
      </c>
      <c r="F10231">
        <v>0</v>
      </c>
      <c r="G10231">
        <v>0</v>
      </c>
      <c r="H10231">
        <v>0</v>
      </c>
      <c r="I10231">
        <v>3.42</v>
      </c>
      <c r="J10231" s="10">
        <v>10</v>
      </c>
      <c r="K10231" s="13">
        <f t="shared" si="320"/>
        <v>1990</v>
      </c>
      <c r="L10231" s="1" t="str">
        <f t="shared" si="319"/>
        <v/>
      </c>
    </row>
    <row r="10232" spans="1:12" ht="13.8" customHeight="1" x14ac:dyDescent="0.3">
      <c r="A10232" t="s">
        <v>163</v>
      </c>
      <c r="B10232">
        <v>1993</v>
      </c>
      <c r="C10232" s="10">
        <v>31</v>
      </c>
      <c r="D10232">
        <v>0</v>
      </c>
      <c r="E10232">
        <v>31</v>
      </c>
      <c r="F10232">
        <v>0</v>
      </c>
      <c r="G10232">
        <v>0</v>
      </c>
      <c r="H10232">
        <v>0</v>
      </c>
      <c r="I10232">
        <v>3.19</v>
      </c>
      <c r="J10232" s="10">
        <v>10</v>
      </c>
      <c r="K10232" s="13">
        <f t="shared" si="320"/>
        <v>1990</v>
      </c>
      <c r="L10232" s="1" t="str">
        <f t="shared" si="319"/>
        <v/>
      </c>
    </row>
    <row r="10233" spans="1:12" ht="13.8" customHeight="1" x14ac:dyDescent="0.3">
      <c r="A10233" t="s">
        <v>163</v>
      </c>
      <c r="B10233">
        <v>1994</v>
      </c>
      <c r="C10233" s="10">
        <v>30</v>
      </c>
      <c r="D10233">
        <v>0</v>
      </c>
      <c r="E10233">
        <v>30</v>
      </c>
      <c r="F10233">
        <v>0</v>
      </c>
      <c r="G10233">
        <v>0</v>
      </c>
      <c r="H10233">
        <v>0</v>
      </c>
      <c r="I10233">
        <v>3.06</v>
      </c>
      <c r="J10233" s="10">
        <v>9</v>
      </c>
      <c r="K10233" s="13">
        <f t="shared" si="320"/>
        <v>1990</v>
      </c>
      <c r="L10233" s="1" t="str">
        <f t="shared" si="319"/>
        <v/>
      </c>
    </row>
    <row r="10234" spans="1:12" ht="13.8" customHeight="1" x14ac:dyDescent="0.3">
      <c r="A10234" t="s">
        <v>163</v>
      </c>
      <c r="B10234">
        <v>1995</v>
      </c>
      <c r="C10234" s="10">
        <v>29</v>
      </c>
      <c r="D10234">
        <v>0</v>
      </c>
      <c r="E10234">
        <v>29</v>
      </c>
      <c r="F10234">
        <v>0</v>
      </c>
      <c r="G10234">
        <v>0</v>
      </c>
      <c r="H10234">
        <v>0</v>
      </c>
      <c r="I10234">
        <v>2.94</v>
      </c>
      <c r="J10234" s="10">
        <v>9</v>
      </c>
      <c r="K10234" s="13">
        <f t="shared" si="320"/>
        <v>1990</v>
      </c>
      <c r="L10234" s="1" t="str">
        <f t="shared" si="319"/>
        <v/>
      </c>
    </row>
    <row r="10235" spans="1:12" ht="13.8" customHeight="1" x14ac:dyDescent="0.3">
      <c r="A10235" t="s">
        <v>163</v>
      </c>
      <c r="B10235">
        <v>1996</v>
      </c>
      <c r="C10235" s="10">
        <v>28</v>
      </c>
      <c r="D10235">
        <v>0</v>
      </c>
      <c r="E10235">
        <v>28</v>
      </c>
      <c r="F10235">
        <v>0</v>
      </c>
      <c r="G10235">
        <v>0</v>
      </c>
      <c r="H10235">
        <v>0</v>
      </c>
      <c r="I10235">
        <v>2.75</v>
      </c>
      <c r="J10235" s="10">
        <v>9</v>
      </c>
      <c r="K10235" s="13">
        <f t="shared" si="320"/>
        <v>1990</v>
      </c>
      <c r="L10235" s="1" t="str">
        <f t="shared" si="319"/>
        <v/>
      </c>
    </row>
    <row r="10236" spans="1:12" ht="13.8" customHeight="1" x14ac:dyDescent="0.3">
      <c r="A10236" t="s">
        <v>163</v>
      </c>
      <c r="B10236">
        <v>1997</v>
      </c>
      <c r="C10236" s="10">
        <v>28</v>
      </c>
      <c r="D10236">
        <v>0</v>
      </c>
      <c r="E10236">
        <v>28</v>
      </c>
      <c r="F10236">
        <v>0</v>
      </c>
      <c r="G10236">
        <v>0</v>
      </c>
      <c r="H10236">
        <v>0</v>
      </c>
      <c r="I10236">
        <v>2.75</v>
      </c>
      <c r="J10236" s="10">
        <v>9</v>
      </c>
      <c r="K10236" s="13">
        <f t="shared" si="320"/>
        <v>1990</v>
      </c>
      <c r="L10236" s="1" t="str">
        <f t="shared" si="319"/>
        <v/>
      </c>
    </row>
    <row r="10237" spans="1:12" ht="13.8" customHeight="1" x14ac:dyDescent="0.3">
      <c r="A10237" t="s">
        <v>163</v>
      </c>
      <c r="B10237">
        <v>1998</v>
      </c>
      <c r="C10237" s="10">
        <v>27</v>
      </c>
      <c r="D10237">
        <v>0</v>
      </c>
      <c r="E10237">
        <v>27</v>
      </c>
      <c r="F10237">
        <v>0</v>
      </c>
      <c r="G10237">
        <v>0</v>
      </c>
      <c r="H10237">
        <v>0</v>
      </c>
      <c r="I10237">
        <v>2.66</v>
      </c>
      <c r="J10237" s="10">
        <v>9</v>
      </c>
      <c r="K10237" s="13">
        <f t="shared" si="320"/>
        <v>1990</v>
      </c>
      <c r="L10237" s="1" t="str">
        <f t="shared" si="319"/>
        <v/>
      </c>
    </row>
    <row r="10238" spans="1:12" ht="13.8" customHeight="1" x14ac:dyDescent="0.3">
      <c r="A10238" t="s">
        <v>163</v>
      </c>
      <c r="B10238">
        <v>1999</v>
      </c>
      <c r="C10238" s="10">
        <v>25</v>
      </c>
      <c r="D10238">
        <v>0</v>
      </c>
      <c r="E10238">
        <v>25</v>
      </c>
      <c r="F10238">
        <v>0</v>
      </c>
      <c r="G10238">
        <v>0</v>
      </c>
      <c r="H10238">
        <v>0</v>
      </c>
      <c r="I10238">
        <v>2.5</v>
      </c>
      <c r="J10238" s="10">
        <v>8</v>
      </c>
      <c r="K10238" s="13">
        <f t="shared" si="320"/>
        <v>1990</v>
      </c>
      <c r="L10238" s="1" t="str">
        <f t="shared" si="319"/>
        <v/>
      </c>
    </row>
    <row r="10239" spans="1:12" ht="13.8" customHeight="1" x14ac:dyDescent="0.3">
      <c r="A10239" t="s">
        <v>163</v>
      </c>
      <c r="B10239">
        <v>2000</v>
      </c>
      <c r="C10239" s="10">
        <v>23</v>
      </c>
      <c r="D10239">
        <v>0</v>
      </c>
      <c r="E10239">
        <v>23</v>
      </c>
      <c r="F10239">
        <v>0</v>
      </c>
      <c r="G10239">
        <v>0</v>
      </c>
      <c r="H10239">
        <v>0</v>
      </c>
      <c r="I10239">
        <v>2.33</v>
      </c>
      <c r="J10239" s="10">
        <v>7</v>
      </c>
      <c r="K10239" s="13">
        <f t="shared" si="320"/>
        <v>1990</v>
      </c>
      <c r="L10239" s="1" t="str">
        <f t="shared" si="319"/>
        <v/>
      </c>
    </row>
    <row r="10240" spans="1:12" ht="13.8" customHeight="1" x14ac:dyDescent="0.3">
      <c r="A10240" t="s">
        <v>163</v>
      </c>
      <c r="B10240">
        <v>2001</v>
      </c>
      <c r="C10240" s="10">
        <v>22</v>
      </c>
      <c r="D10240">
        <v>0</v>
      </c>
      <c r="E10240">
        <v>22</v>
      </c>
      <c r="F10240">
        <v>0</v>
      </c>
      <c r="G10240">
        <v>0</v>
      </c>
      <c r="H10240">
        <v>0</v>
      </c>
      <c r="I10240">
        <v>2.17</v>
      </c>
      <c r="J10240" s="10">
        <v>6</v>
      </c>
      <c r="K10240" s="13">
        <f t="shared" si="320"/>
        <v>1990</v>
      </c>
      <c r="L10240" s="1" t="str">
        <f t="shared" si="319"/>
        <v/>
      </c>
    </row>
    <row r="10241" spans="1:12" ht="13.8" customHeight="1" x14ac:dyDescent="0.3">
      <c r="A10241" t="s">
        <v>163</v>
      </c>
      <c r="B10241">
        <v>2002</v>
      </c>
      <c r="C10241" s="10">
        <v>21</v>
      </c>
      <c r="D10241">
        <v>0</v>
      </c>
      <c r="E10241">
        <v>21</v>
      </c>
      <c r="F10241">
        <v>0</v>
      </c>
      <c r="G10241">
        <v>0</v>
      </c>
      <c r="H10241">
        <v>0</v>
      </c>
      <c r="I10241">
        <v>2.08</v>
      </c>
      <c r="J10241" s="10">
        <v>5</v>
      </c>
      <c r="K10241" s="13">
        <f t="shared" si="320"/>
        <v>1990</v>
      </c>
      <c r="L10241" s="1" t="str">
        <f t="shared" si="319"/>
        <v/>
      </c>
    </row>
    <row r="10242" spans="1:12" ht="13.8" customHeight="1" x14ac:dyDescent="0.3">
      <c r="A10242" t="s">
        <v>163</v>
      </c>
      <c r="B10242">
        <v>2003</v>
      </c>
      <c r="C10242" s="10">
        <v>18</v>
      </c>
      <c r="D10242">
        <v>0</v>
      </c>
      <c r="E10242">
        <v>18</v>
      </c>
      <c r="F10242">
        <v>0</v>
      </c>
      <c r="G10242">
        <v>0</v>
      </c>
      <c r="H10242">
        <v>0</v>
      </c>
      <c r="I10242">
        <v>1.83</v>
      </c>
      <c r="J10242" s="10">
        <v>5</v>
      </c>
      <c r="K10242" s="13">
        <f t="shared" si="320"/>
        <v>1990</v>
      </c>
      <c r="L10242" s="1" t="str">
        <f t="shared" ref="L10242:L10305" si="321">IF(AND(B10242&gt;2011),1,"")</f>
        <v/>
      </c>
    </row>
    <row r="10243" spans="1:12" ht="13.8" customHeight="1" x14ac:dyDescent="0.3">
      <c r="A10243" t="s">
        <v>163</v>
      </c>
      <c r="B10243">
        <v>2004</v>
      </c>
      <c r="C10243" s="10">
        <v>18</v>
      </c>
      <c r="D10243">
        <v>0</v>
      </c>
      <c r="E10243">
        <v>18</v>
      </c>
      <c r="F10243">
        <v>0</v>
      </c>
      <c r="G10243">
        <v>0</v>
      </c>
      <c r="H10243">
        <v>0</v>
      </c>
      <c r="I10243">
        <v>1.74</v>
      </c>
      <c r="J10243" s="10">
        <v>5</v>
      </c>
      <c r="K10243" s="13">
        <f t="shared" si="320"/>
        <v>1990</v>
      </c>
      <c r="L10243" s="1" t="str">
        <f t="shared" si="321"/>
        <v/>
      </c>
    </row>
    <row r="10244" spans="1:12" ht="13.8" customHeight="1" x14ac:dyDescent="0.3">
      <c r="A10244" t="s">
        <v>163</v>
      </c>
      <c r="B10244">
        <v>2005</v>
      </c>
      <c r="C10244" s="10">
        <v>17</v>
      </c>
      <c r="D10244">
        <v>0</v>
      </c>
      <c r="E10244">
        <v>17</v>
      </c>
      <c r="F10244">
        <v>0</v>
      </c>
      <c r="G10244">
        <v>0</v>
      </c>
      <c r="H10244">
        <v>0</v>
      </c>
      <c r="I10244">
        <v>1.66</v>
      </c>
      <c r="J10244" s="10">
        <v>5</v>
      </c>
      <c r="K10244" s="13">
        <f t="shared" si="320"/>
        <v>1990</v>
      </c>
      <c r="L10244" s="1" t="str">
        <f t="shared" si="321"/>
        <v/>
      </c>
    </row>
    <row r="10245" spans="1:12" ht="13.8" customHeight="1" x14ac:dyDescent="0.3">
      <c r="A10245" t="s">
        <v>163</v>
      </c>
      <c r="B10245">
        <v>2006</v>
      </c>
      <c r="C10245" s="10">
        <v>12</v>
      </c>
      <c r="D10245">
        <v>0</v>
      </c>
      <c r="E10245">
        <v>12</v>
      </c>
      <c r="F10245">
        <v>0</v>
      </c>
      <c r="G10245">
        <v>0</v>
      </c>
      <c r="H10245">
        <v>0</v>
      </c>
      <c r="I10245">
        <v>1.1599999999999999</v>
      </c>
      <c r="J10245" s="10">
        <v>3</v>
      </c>
      <c r="K10245" s="13">
        <f t="shared" si="320"/>
        <v>1990</v>
      </c>
      <c r="L10245" s="1" t="str">
        <f t="shared" si="321"/>
        <v/>
      </c>
    </row>
    <row r="10246" spans="1:12" ht="13.8" customHeight="1" x14ac:dyDescent="0.3">
      <c r="A10246" t="s">
        <v>163</v>
      </c>
      <c r="B10246">
        <v>2007</v>
      </c>
      <c r="C10246" s="10">
        <v>12</v>
      </c>
      <c r="D10246">
        <v>0</v>
      </c>
      <c r="E10246">
        <v>12</v>
      </c>
      <c r="F10246">
        <v>0</v>
      </c>
      <c r="G10246">
        <v>0</v>
      </c>
      <c r="H10246">
        <v>0</v>
      </c>
      <c r="I10246">
        <v>1.1599999999999999</v>
      </c>
      <c r="J10246" s="10">
        <v>4</v>
      </c>
      <c r="K10246" s="13">
        <f t="shared" si="320"/>
        <v>1990</v>
      </c>
      <c r="L10246" s="1" t="str">
        <f t="shared" si="321"/>
        <v/>
      </c>
    </row>
    <row r="10247" spans="1:12" ht="13.8" customHeight="1" x14ac:dyDescent="0.3">
      <c r="A10247" t="s">
        <v>163</v>
      </c>
      <c r="B10247">
        <v>2008</v>
      </c>
      <c r="C10247" s="10">
        <v>12</v>
      </c>
      <c r="D10247">
        <v>0</v>
      </c>
      <c r="E10247">
        <v>12</v>
      </c>
      <c r="F10247">
        <v>0</v>
      </c>
      <c r="G10247">
        <v>0</v>
      </c>
      <c r="H10247">
        <v>0</v>
      </c>
      <c r="I10247">
        <v>1.17</v>
      </c>
      <c r="J10247" s="10">
        <v>4</v>
      </c>
      <c r="K10247" s="13">
        <f t="shared" si="320"/>
        <v>1990</v>
      </c>
      <c r="L10247" s="1" t="str">
        <f t="shared" si="321"/>
        <v/>
      </c>
    </row>
    <row r="10248" spans="1:12" ht="13.8" customHeight="1" x14ac:dyDescent="0.3">
      <c r="A10248" t="s">
        <v>163</v>
      </c>
      <c r="B10248">
        <v>2009</v>
      </c>
      <c r="C10248" s="10">
        <v>11</v>
      </c>
      <c r="D10248">
        <v>0</v>
      </c>
      <c r="E10248">
        <v>11</v>
      </c>
      <c r="F10248">
        <v>0</v>
      </c>
      <c r="G10248">
        <v>0</v>
      </c>
      <c r="H10248">
        <v>0</v>
      </c>
      <c r="I10248">
        <v>1.0900000000000001</v>
      </c>
      <c r="J10248" s="10">
        <v>4</v>
      </c>
      <c r="K10248" s="13">
        <f t="shared" ref="K10248:K10311" si="322">IF(B10248&lt;1990,IF(B10248&lt;1959,1958,1989),1990)</f>
        <v>1990</v>
      </c>
      <c r="L10248" s="1" t="str">
        <f t="shared" si="321"/>
        <v/>
      </c>
    </row>
    <row r="10249" spans="1:12" ht="13.8" customHeight="1" x14ac:dyDescent="0.3">
      <c r="A10249" t="s">
        <v>163</v>
      </c>
      <c r="B10249">
        <v>2010</v>
      </c>
      <c r="C10249" s="10">
        <v>12</v>
      </c>
      <c r="D10249">
        <v>0</v>
      </c>
      <c r="E10249">
        <v>12</v>
      </c>
      <c r="F10249">
        <v>0</v>
      </c>
      <c r="G10249">
        <v>0</v>
      </c>
      <c r="H10249">
        <v>0</v>
      </c>
      <c r="I10249">
        <v>1.17</v>
      </c>
      <c r="J10249" s="10">
        <v>4</v>
      </c>
      <c r="K10249" s="13">
        <f t="shared" si="322"/>
        <v>1990</v>
      </c>
      <c r="L10249" s="1" t="str">
        <f t="shared" si="321"/>
        <v/>
      </c>
    </row>
    <row r="10250" spans="1:12" ht="13.8" customHeight="1" x14ac:dyDescent="0.3">
      <c r="A10250" t="s">
        <v>163</v>
      </c>
      <c r="B10250">
        <v>2011</v>
      </c>
      <c r="C10250" s="10">
        <v>11</v>
      </c>
      <c r="D10250">
        <v>0</v>
      </c>
      <c r="E10250">
        <v>11</v>
      </c>
      <c r="F10250">
        <v>0</v>
      </c>
      <c r="G10250">
        <v>0</v>
      </c>
      <c r="H10250">
        <v>0</v>
      </c>
      <c r="I10250">
        <v>1.08</v>
      </c>
      <c r="J10250" s="10">
        <v>4</v>
      </c>
      <c r="K10250" s="13">
        <f t="shared" si="322"/>
        <v>1990</v>
      </c>
      <c r="L10250" s="1" t="str">
        <f t="shared" si="321"/>
        <v/>
      </c>
    </row>
    <row r="10251" spans="1:12" ht="13.8" customHeight="1" x14ac:dyDescent="0.3">
      <c r="A10251" t="s">
        <v>163</v>
      </c>
      <c r="B10251">
        <v>2012</v>
      </c>
      <c r="C10251" s="10">
        <v>11</v>
      </c>
      <c r="D10251">
        <v>0</v>
      </c>
      <c r="E10251">
        <v>11</v>
      </c>
      <c r="F10251">
        <v>0</v>
      </c>
      <c r="G10251">
        <v>0</v>
      </c>
      <c r="H10251">
        <v>0</v>
      </c>
      <c r="I10251">
        <v>1.08</v>
      </c>
      <c r="J10251" s="10">
        <v>4</v>
      </c>
      <c r="K10251" s="13">
        <f t="shared" si="322"/>
        <v>1990</v>
      </c>
      <c r="L10251" s="1">
        <f t="shared" si="321"/>
        <v>1</v>
      </c>
    </row>
    <row r="10252" spans="1:12" ht="13.8" customHeight="1" x14ac:dyDescent="0.3">
      <c r="A10252" t="s">
        <v>163</v>
      </c>
      <c r="B10252">
        <v>2013</v>
      </c>
      <c r="C10252" s="10">
        <v>12</v>
      </c>
      <c r="D10252">
        <v>0</v>
      </c>
      <c r="E10252">
        <v>12</v>
      </c>
      <c r="F10252">
        <v>0</v>
      </c>
      <c r="G10252">
        <v>0</v>
      </c>
      <c r="H10252">
        <v>0</v>
      </c>
      <c r="I10252">
        <v>1.1599999999999999</v>
      </c>
      <c r="J10252" s="10">
        <v>4</v>
      </c>
      <c r="K10252" s="13">
        <f t="shared" si="322"/>
        <v>1990</v>
      </c>
      <c r="L10252" s="1">
        <f t="shared" si="321"/>
        <v>1</v>
      </c>
    </row>
    <row r="10253" spans="1:12" ht="13.8" customHeight="1" x14ac:dyDescent="0.3">
      <c r="A10253" t="s">
        <v>163</v>
      </c>
      <c r="B10253">
        <v>2014</v>
      </c>
      <c r="C10253" s="10">
        <v>13</v>
      </c>
      <c r="D10253">
        <v>0</v>
      </c>
      <c r="E10253">
        <v>13</v>
      </c>
      <c r="F10253">
        <v>0</v>
      </c>
      <c r="G10253">
        <v>0</v>
      </c>
      <c r="H10253">
        <v>0</v>
      </c>
      <c r="I10253">
        <v>1.32</v>
      </c>
      <c r="J10253" s="10">
        <v>4</v>
      </c>
      <c r="K10253" s="13">
        <f t="shared" si="322"/>
        <v>1990</v>
      </c>
      <c r="L10253" s="1">
        <f t="shared" si="321"/>
        <v>1</v>
      </c>
    </row>
    <row r="10254" spans="1:12" ht="13.8" customHeight="1" x14ac:dyDescent="0.3">
      <c r="A10254" t="s">
        <v>164</v>
      </c>
      <c r="B10254">
        <v>1950</v>
      </c>
      <c r="C10254" s="10">
        <v>7</v>
      </c>
      <c r="D10254">
        <v>0</v>
      </c>
      <c r="E10254">
        <v>7</v>
      </c>
      <c r="F10254">
        <v>0</v>
      </c>
      <c r="G10254">
        <v>0</v>
      </c>
      <c r="H10254">
        <v>0</v>
      </c>
      <c r="I10254">
        <v>0</v>
      </c>
      <c r="J10254" s="10">
        <v>0</v>
      </c>
      <c r="K10254" s="13">
        <f t="shared" si="322"/>
        <v>1958</v>
      </c>
      <c r="L10254" s="1" t="str">
        <f t="shared" si="321"/>
        <v/>
      </c>
    </row>
    <row r="10255" spans="1:12" ht="13.8" customHeight="1" x14ac:dyDescent="0.3">
      <c r="A10255" t="s">
        <v>164</v>
      </c>
      <c r="B10255">
        <v>1951</v>
      </c>
      <c r="C10255" s="10">
        <v>8</v>
      </c>
      <c r="D10255">
        <v>0</v>
      </c>
      <c r="E10255">
        <v>8</v>
      </c>
      <c r="F10255">
        <v>0</v>
      </c>
      <c r="G10255">
        <v>0</v>
      </c>
      <c r="H10255">
        <v>0</v>
      </c>
      <c r="I10255">
        <v>0</v>
      </c>
      <c r="J10255" s="10">
        <v>0</v>
      </c>
      <c r="K10255" s="13">
        <f t="shared" si="322"/>
        <v>1958</v>
      </c>
      <c r="L10255" s="1" t="str">
        <f t="shared" si="321"/>
        <v/>
      </c>
    </row>
    <row r="10256" spans="1:12" ht="13.8" customHeight="1" x14ac:dyDescent="0.3">
      <c r="A10256" t="s">
        <v>164</v>
      </c>
      <c r="B10256">
        <v>1952</v>
      </c>
      <c r="C10256" s="10">
        <v>8</v>
      </c>
      <c r="D10256">
        <v>0</v>
      </c>
      <c r="E10256">
        <v>8</v>
      </c>
      <c r="F10256">
        <v>0</v>
      </c>
      <c r="G10256">
        <v>0</v>
      </c>
      <c r="H10256">
        <v>0</v>
      </c>
      <c r="I10256">
        <v>0</v>
      </c>
      <c r="J10256" s="10">
        <v>0</v>
      </c>
      <c r="K10256" s="13">
        <f t="shared" si="322"/>
        <v>1958</v>
      </c>
      <c r="L10256" s="1" t="str">
        <f t="shared" si="321"/>
        <v/>
      </c>
    </row>
    <row r="10257" spans="1:12" ht="13.8" customHeight="1" x14ac:dyDescent="0.3">
      <c r="A10257" t="s">
        <v>164</v>
      </c>
      <c r="B10257">
        <v>1953</v>
      </c>
      <c r="C10257" s="10">
        <v>10</v>
      </c>
      <c r="D10257">
        <v>0</v>
      </c>
      <c r="E10257">
        <v>10</v>
      </c>
      <c r="F10257">
        <v>0</v>
      </c>
      <c r="G10257">
        <v>0</v>
      </c>
      <c r="H10257">
        <v>0</v>
      </c>
      <c r="I10257">
        <v>0</v>
      </c>
      <c r="J10257" s="10">
        <v>0</v>
      </c>
      <c r="K10257" s="13">
        <f t="shared" si="322"/>
        <v>1958</v>
      </c>
      <c r="L10257" s="1" t="str">
        <f t="shared" si="321"/>
        <v/>
      </c>
    </row>
    <row r="10258" spans="1:12" ht="13.8" customHeight="1" x14ac:dyDescent="0.3">
      <c r="A10258" t="s">
        <v>164</v>
      </c>
      <c r="B10258">
        <v>1954</v>
      </c>
      <c r="C10258" s="10">
        <v>11</v>
      </c>
      <c r="D10258">
        <v>0</v>
      </c>
      <c r="E10258">
        <v>11</v>
      </c>
      <c r="F10258">
        <v>0</v>
      </c>
      <c r="G10258">
        <v>0</v>
      </c>
      <c r="H10258">
        <v>0</v>
      </c>
      <c r="I10258">
        <v>0</v>
      </c>
      <c r="J10258" s="10">
        <v>0</v>
      </c>
      <c r="K10258" s="13">
        <f t="shared" si="322"/>
        <v>1958</v>
      </c>
      <c r="L10258" s="1" t="str">
        <f t="shared" si="321"/>
        <v/>
      </c>
    </row>
    <row r="10259" spans="1:12" ht="13.8" customHeight="1" x14ac:dyDescent="0.3">
      <c r="A10259" t="s">
        <v>164</v>
      </c>
      <c r="B10259">
        <v>1955</v>
      </c>
      <c r="C10259" s="10">
        <v>12</v>
      </c>
      <c r="D10259">
        <v>0</v>
      </c>
      <c r="E10259">
        <v>12</v>
      </c>
      <c r="F10259">
        <v>0</v>
      </c>
      <c r="G10259">
        <v>0</v>
      </c>
      <c r="H10259">
        <v>0</v>
      </c>
      <c r="I10259">
        <v>0</v>
      </c>
      <c r="J10259" s="10">
        <v>0</v>
      </c>
      <c r="K10259" s="13">
        <f t="shared" si="322"/>
        <v>1958</v>
      </c>
      <c r="L10259" s="1" t="str">
        <f t="shared" si="321"/>
        <v/>
      </c>
    </row>
    <row r="10260" spans="1:12" ht="13.8" customHeight="1" x14ac:dyDescent="0.3">
      <c r="A10260" t="s">
        <v>164</v>
      </c>
      <c r="B10260">
        <v>1956</v>
      </c>
      <c r="C10260" s="10">
        <v>13</v>
      </c>
      <c r="D10260">
        <v>0</v>
      </c>
      <c r="E10260">
        <v>13</v>
      </c>
      <c r="F10260">
        <v>0</v>
      </c>
      <c r="G10260">
        <v>0</v>
      </c>
      <c r="H10260">
        <v>0</v>
      </c>
      <c r="I10260">
        <v>0</v>
      </c>
      <c r="J10260" s="10">
        <v>0</v>
      </c>
      <c r="K10260" s="13">
        <f t="shared" si="322"/>
        <v>1958</v>
      </c>
      <c r="L10260" s="1" t="str">
        <f t="shared" si="321"/>
        <v/>
      </c>
    </row>
    <row r="10261" spans="1:12" ht="13.8" customHeight="1" x14ac:dyDescent="0.3">
      <c r="A10261" t="s">
        <v>164</v>
      </c>
      <c r="B10261">
        <v>1957</v>
      </c>
      <c r="C10261" s="10">
        <v>15</v>
      </c>
      <c r="D10261">
        <v>0</v>
      </c>
      <c r="E10261">
        <v>15</v>
      </c>
      <c r="F10261">
        <v>0</v>
      </c>
      <c r="G10261">
        <v>0</v>
      </c>
      <c r="H10261">
        <v>0</v>
      </c>
      <c r="I10261">
        <v>0</v>
      </c>
      <c r="J10261" s="10">
        <v>0</v>
      </c>
      <c r="K10261" s="13">
        <f t="shared" si="322"/>
        <v>1958</v>
      </c>
      <c r="L10261" s="1" t="str">
        <f t="shared" si="321"/>
        <v/>
      </c>
    </row>
    <row r="10262" spans="1:12" ht="13.8" customHeight="1" x14ac:dyDescent="0.3">
      <c r="A10262" t="s">
        <v>164</v>
      </c>
      <c r="B10262">
        <v>1958</v>
      </c>
      <c r="C10262" s="10">
        <v>16</v>
      </c>
      <c r="D10262">
        <v>0</v>
      </c>
      <c r="E10262">
        <v>16</v>
      </c>
      <c r="F10262">
        <v>0</v>
      </c>
      <c r="G10262">
        <v>0</v>
      </c>
      <c r="H10262">
        <v>0</v>
      </c>
      <c r="I10262">
        <v>0</v>
      </c>
      <c r="J10262" s="10">
        <v>0</v>
      </c>
      <c r="K10262" s="13">
        <f t="shared" si="322"/>
        <v>1958</v>
      </c>
      <c r="L10262" s="1" t="str">
        <f t="shared" si="321"/>
        <v/>
      </c>
    </row>
    <row r="10263" spans="1:12" ht="13.8" customHeight="1" x14ac:dyDescent="0.3">
      <c r="A10263" t="s">
        <v>164</v>
      </c>
      <c r="B10263">
        <v>1959</v>
      </c>
      <c r="C10263" s="10">
        <v>18</v>
      </c>
      <c r="D10263">
        <v>0</v>
      </c>
      <c r="E10263">
        <v>18</v>
      </c>
      <c r="F10263">
        <v>0</v>
      </c>
      <c r="G10263">
        <v>0</v>
      </c>
      <c r="H10263">
        <v>0</v>
      </c>
      <c r="I10263">
        <v>0</v>
      </c>
      <c r="J10263" s="10">
        <v>0</v>
      </c>
      <c r="K10263" s="13">
        <f t="shared" si="322"/>
        <v>1989</v>
      </c>
      <c r="L10263" s="1" t="str">
        <f t="shared" si="321"/>
        <v/>
      </c>
    </row>
    <row r="10264" spans="1:12" ht="13.8" customHeight="1" x14ac:dyDescent="0.3">
      <c r="A10264" t="s">
        <v>164</v>
      </c>
      <c r="B10264">
        <v>1960</v>
      </c>
      <c r="C10264" s="10">
        <v>22</v>
      </c>
      <c r="D10264">
        <v>0</v>
      </c>
      <c r="E10264">
        <v>22</v>
      </c>
      <c r="F10264">
        <v>0</v>
      </c>
      <c r="G10264">
        <v>0</v>
      </c>
      <c r="H10264">
        <v>0</v>
      </c>
      <c r="I10264">
        <v>0</v>
      </c>
      <c r="J10264" s="10">
        <v>0</v>
      </c>
      <c r="K10264" s="13">
        <f t="shared" si="322"/>
        <v>1989</v>
      </c>
      <c r="L10264" s="1" t="str">
        <f t="shared" si="321"/>
        <v/>
      </c>
    </row>
    <row r="10265" spans="1:12" ht="13.8" customHeight="1" x14ac:dyDescent="0.3">
      <c r="A10265" t="s">
        <v>164</v>
      </c>
      <c r="B10265">
        <v>1961</v>
      </c>
      <c r="C10265" s="10">
        <v>22</v>
      </c>
      <c r="D10265">
        <v>0</v>
      </c>
      <c r="E10265">
        <v>22</v>
      </c>
      <c r="F10265">
        <v>0</v>
      </c>
      <c r="G10265">
        <v>0</v>
      </c>
      <c r="H10265">
        <v>0</v>
      </c>
      <c r="I10265">
        <v>0</v>
      </c>
      <c r="J10265" s="10">
        <v>0</v>
      </c>
      <c r="K10265" s="13">
        <f t="shared" si="322"/>
        <v>1989</v>
      </c>
      <c r="L10265" s="1" t="str">
        <f t="shared" si="321"/>
        <v/>
      </c>
    </row>
    <row r="10266" spans="1:12" ht="13.8" customHeight="1" x14ac:dyDescent="0.3">
      <c r="A10266" t="s">
        <v>164</v>
      </c>
      <c r="B10266">
        <v>1962</v>
      </c>
      <c r="C10266" s="10">
        <v>24</v>
      </c>
      <c r="D10266">
        <v>0</v>
      </c>
      <c r="E10266">
        <v>24</v>
      </c>
      <c r="F10266">
        <v>0</v>
      </c>
      <c r="G10266">
        <v>0</v>
      </c>
      <c r="H10266">
        <v>0</v>
      </c>
      <c r="I10266">
        <v>0</v>
      </c>
      <c r="J10266" s="10">
        <v>0</v>
      </c>
      <c r="K10266" s="13">
        <f t="shared" si="322"/>
        <v>1989</v>
      </c>
      <c r="L10266" s="1" t="str">
        <f t="shared" si="321"/>
        <v/>
      </c>
    </row>
    <row r="10267" spans="1:12" ht="13.8" customHeight="1" x14ac:dyDescent="0.3">
      <c r="A10267" t="s">
        <v>164</v>
      </c>
      <c r="B10267">
        <v>1963</v>
      </c>
      <c r="C10267" s="10">
        <v>27</v>
      </c>
      <c r="D10267">
        <v>0</v>
      </c>
      <c r="E10267">
        <v>27</v>
      </c>
      <c r="F10267">
        <v>0</v>
      </c>
      <c r="G10267">
        <v>0</v>
      </c>
      <c r="H10267">
        <v>0</v>
      </c>
      <c r="I10267">
        <v>0</v>
      </c>
      <c r="J10267" s="10">
        <v>0</v>
      </c>
      <c r="K10267" s="13">
        <f t="shared" si="322"/>
        <v>1989</v>
      </c>
      <c r="L10267" s="1" t="str">
        <f t="shared" si="321"/>
        <v/>
      </c>
    </row>
    <row r="10268" spans="1:12" ht="13.8" customHeight="1" x14ac:dyDescent="0.3">
      <c r="A10268" t="s">
        <v>164</v>
      </c>
      <c r="B10268">
        <v>1964</v>
      </c>
      <c r="C10268" s="10">
        <v>41</v>
      </c>
      <c r="D10268">
        <v>7</v>
      </c>
      <c r="E10268">
        <v>33</v>
      </c>
      <c r="F10268">
        <v>0</v>
      </c>
      <c r="G10268">
        <v>0</v>
      </c>
      <c r="H10268">
        <v>0</v>
      </c>
      <c r="I10268">
        <v>0</v>
      </c>
      <c r="J10268" s="10">
        <v>0</v>
      </c>
      <c r="K10268" s="13">
        <f t="shared" si="322"/>
        <v>1989</v>
      </c>
      <c r="L10268" s="1" t="str">
        <f t="shared" si="321"/>
        <v/>
      </c>
    </row>
    <row r="10269" spans="1:12" ht="13.8" customHeight="1" x14ac:dyDescent="0.3">
      <c r="A10269" t="s">
        <v>164</v>
      </c>
      <c r="B10269">
        <v>1965</v>
      </c>
      <c r="C10269" s="10">
        <v>49</v>
      </c>
      <c r="D10269">
        <v>9</v>
      </c>
      <c r="E10269">
        <v>40</v>
      </c>
      <c r="F10269">
        <v>0</v>
      </c>
      <c r="G10269">
        <v>0</v>
      </c>
      <c r="H10269">
        <v>0</v>
      </c>
      <c r="I10269">
        <v>0</v>
      </c>
      <c r="J10269" s="10">
        <v>0</v>
      </c>
      <c r="K10269" s="13">
        <f t="shared" si="322"/>
        <v>1989</v>
      </c>
      <c r="L10269" s="1" t="str">
        <f t="shared" si="321"/>
        <v/>
      </c>
    </row>
    <row r="10270" spans="1:12" ht="13.8" customHeight="1" x14ac:dyDescent="0.3">
      <c r="A10270" t="s">
        <v>164</v>
      </c>
      <c r="B10270">
        <v>1966</v>
      </c>
      <c r="C10270" s="10">
        <v>52</v>
      </c>
      <c r="D10270">
        <v>9</v>
      </c>
      <c r="E10270">
        <v>43</v>
      </c>
      <c r="F10270">
        <v>0</v>
      </c>
      <c r="G10270">
        <v>0</v>
      </c>
      <c r="H10270">
        <v>0</v>
      </c>
      <c r="I10270">
        <v>0</v>
      </c>
      <c r="J10270" s="10">
        <v>0</v>
      </c>
      <c r="K10270" s="13">
        <f t="shared" si="322"/>
        <v>1989</v>
      </c>
      <c r="L10270" s="1" t="str">
        <f t="shared" si="321"/>
        <v/>
      </c>
    </row>
    <row r="10271" spans="1:12" ht="13.8" customHeight="1" x14ac:dyDescent="0.3">
      <c r="A10271" t="s">
        <v>164</v>
      </c>
      <c r="B10271">
        <v>1967</v>
      </c>
      <c r="C10271" s="10">
        <v>58</v>
      </c>
      <c r="D10271">
        <v>14</v>
      </c>
      <c r="E10271">
        <v>44</v>
      </c>
      <c r="F10271">
        <v>0</v>
      </c>
      <c r="G10271">
        <v>0</v>
      </c>
      <c r="H10271">
        <v>0</v>
      </c>
      <c r="I10271">
        <v>0.01</v>
      </c>
      <c r="J10271" s="10">
        <v>0</v>
      </c>
      <c r="K10271" s="13">
        <f t="shared" si="322"/>
        <v>1989</v>
      </c>
      <c r="L10271" s="1" t="str">
        <f t="shared" si="321"/>
        <v/>
      </c>
    </row>
    <row r="10272" spans="1:12" ht="13.8" customHeight="1" x14ac:dyDescent="0.3">
      <c r="A10272" t="s">
        <v>164</v>
      </c>
      <c r="B10272">
        <v>1968</v>
      </c>
      <c r="C10272" s="10">
        <v>69</v>
      </c>
      <c r="D10272">
        <v>17</v>
      </c>
      <c r="E10272">
        <v>53</v>
      </c>
      <c r="F10272">
        <v>0</v>
      </c>
      <c r="G10272">
        <v>0</v>
      </c>
      <c r="H10272">
        <v>0</v>
      </c>
      <c r="I10272">
        <v>0.01</v>
      </c>
      <c r="J10272" s="10">
        <v>0</v>
      </c>
      <c r="K10272" s="13">
        <f t="shared" si="322"/>
        <v>1989</v>
      </c>
      <c r="L10272" s="1" t="str">
        <f t="shared" si="321"/>
        <v/>
      </c>
    </row>
    <row r="10273" spans="1:12" ht="13.8" customHeight="1" x14ac:dyDescent="0.3">
      <c r="A10273" t="s">
        <v>164</v>
      </c>
      <c r="B10273">
        <v>1969</v>
      </c>
      <c r="C10273" s="10">
        <v>109</v>
      </c>
      <c r="D10273">
        <v>17</v>
      </c>
      <c r="E10273">
        <v>91</v>
      </c>
      <c r="F10273">
        <v>0</v>
      </c>
      <c r="G10273">
        <v>0</v>
      </c>
      <c r="H10273">
        <v>0</v>
      </c>
      <c r="I10273">
        <v>0.01</v>
      </c>
      <c r="J10273" s="10">
        <v>0</v>
      </c>
      <c r="K10273" s="13">
        <f t="shared" si="322"/>
        <v>1989</v>
      </c>
      <c r="L10273" s="1" t="str">
        <f t="shared" si="321"/>
        <v/>
      </c>
    </row>
    <row r="10274" spans="1:12" ht="13.8" customHeight="1" x14ac:dyDescent="0.3">
      <c r="A10274" t="s">
        <v>164</v>
      </c>
      <c r="B10274">
        <v>1970</v>
      </c>
      <c r="C10274" s="10">
        <v>62</v>
      </c>
      <c r="D10274">
        <v>7</v>
      </c>
      <c r="E10274">
        <v>55</v>
      </c>
      <c r="F10274">
        <v>0</v>
      </c>
      <c r="G10274">
        <v>0</v>
      </c>
      <c r="H10274">
        <v>0</v>
      </c>
      <c r="I10274">
        <v>0.01</v>
      </c>
      <c r="J10274" s="10">
        <v>0</v>
      </c>
      <c r="K10274" s="13">
        <f t="shared" si="322"/>
        <v>1989</v>
      </c>
      <c r="L10274" s="1" t="str">
        <f t="shared" si="321"/>
        <v/>
      </c>
    </row>
    <row r="10275" spans="1:12" ht="13.8" customHeight="1" x14ac:dyDescent="0.3">
      <c r="A10275" t="s">
        <v>164</v>
      </c>
      <c r="B10275">
        <v>1971</v>
      </c>
      <c r="C10275" s="10">
        <v>54</v>
      </c>
      <c r="D10275">
        <v>9</v>
      </c>
      <c r="E10275">
        <v>45</v>
      </c>
      <c r="F10275">
        <v>0</v>
      </c>
      <c r="G10275">
        <v>0</v>
      </c>
      <c r="H10275">
        <v>0</v>
      </c>
      <c r="I10275">
        <v>0</v>
      </c>
      <c r="J10275" s="10">
        <v>0</v>
      </c>
      <c r="K10275" s="13">
        <f t="shared" si="322"/>
        <v>1989</v>
      </c>
      <c r="L10275" s="1" t="str">
        <f t="shared" si="321"/>
        <v/>
      </c>
    </row>
    <row r="10276" spans="1:12" ht="13.8" customHeight="1" x14ac:dyDescent="0.3">
      <c r="A10276" t="s">
        <v>164</v>
      </c>
      <c r="B10276">
        <v>1972</v>
      </c>
      <c r="C10276" s="10">
        <v>73</v>
      </c>
      <c r="D10276">
        <v>17</v>
      </c>
      <c r="E10276">
        <v>56</v>
      </c>
      <c r="F10276">
        <v>0</v>
      </c>
      <c r="G10276">
        <v>0</v>
      </c>
      <c r="H10276">
        <v>0</v>
      </c>
      <c r="I10276">
        <v>0.01</v>
      </c>
      <c r="J10276" s="10">
        <v>0</v>
      </c>
      <c r="K10276" s="13">
        <f t="shared" si="322"/>
        <v>1989</v>
      </c>
      <c r="L10276" s="1" t="str">
        <f t="shared" si="321"/>
        <v/>
      </c>
    </row>
    <row r="10277" spans="1:12" ht="13.8" customHeight="1" x14ac:dyDescent="0.3">
      <c r="A10277" t="s">
        <v>164</v>
      </c>
      <c r="B10277">
        <v>1973</v>
      </c>
      <c r="C10277" s="10">
        <v>115</v>
      </c>
      <c r="D10277">
        <v>56</v>
      </c>
      <c r="E10277">
        <v>59</v>
      </c>
      <c r="F10277">
        <v>0</v>
      </c>
      <c r="G10277">
        <v>0</v>
      </c>
      <c r="H10277">
        <v>0</v>
      </c>
      <c r="I10277">
        <v>0.01</v>
      </c>
      <c r="J10277" s="10">
        <v>0</v>
      </c>
      <c r="K10277" s="13">
        <f t="shared" si="322"/>
        <v>1989</v>
      </c>
      <c r="L10277" s="1" t="str">
        <f t="shared" si="321"/>
        <v/>
      </c>
    </row>
    <row r="10278" spans="1:12" ht="13.8" customHeight="1" x14ac:dyDescent="0.3">
      <c r="A10278" t="s">
        <v>164</v>
      </c>
      <c r="B10278">
        <v>1974</v>
      </c>
      <c r="C10278" s="10">
        <v>116</v>
      </c>
      <c r="D10278">
        <v>58</v>
      </c>
      <c r="E10278">
        <v>53</v>
      </c>
      <c r="F10278">
        <v>0</v>
      </c>
      <c r="G10278">
        <v>5</v>
      </c>
      <c r="H10278">
        <v>0</v>
      </c>
      <c r="I10278">
        <v>0.01</v>
      </c>
      <c r="J10278" s="10">
        <v>0</v>
      </c>
      <c r="K10278" s="13">
        <f t="shared" si="322"/>
        <v>1989</v>
      </c>
      <c r="L10278" s="1" t="str">
        <f t="shared" si="321"/>
        <v/>
      </c>
    </row>
    <row r="10279" spans="1:12" ht="13.8" customHeight="1" x14ac:dyDescent="0.3">
      <c r="A10279" t="s">
        <v>164</v>
      </c>
      <c r="B10279">
        <v>1975</v>
      </c>
      <c r="C10279" s="10">
        <v>96</v>
      </c>
      <c r="D10279">
        <v>34</v>
      </c>
      <c r="E10279">
        <v>61</v>
      </c>
      <c r="F10279">
        <v>0</v>
      </c>
      <c r="G10279">
        <v>1</v>
      </c>
      <c r="H10279">
        <v>0</v>
      </c>
      <c r="I10279">
        <v>0.01</v>
      </c>
      <c r="J10279" s="10">
        <v>0</v>
      </c>
      <c r="K10279" s="13">
        <f t="shared" si="322"/>
        <v>1989</v>
      </c>
      <c r="L10279" s="1" t="str">
        <f t="shared" si="321"/>
        <v/>
      </c>
    </row>
    <row r="10280" spans="1:12" ht="13.8" customHeight="1" x14ac:dyDescent="0.3">
      <c r="A10280" t="s">
        <v>164</v>
      </c>
      <c r="B10280">
        <v>1976</v>
      </c>
      <c r="C10280" s="10">
        <v>77</v>
      </c>
      <c r="D10280">
        <v>6</v>
      </c>
      <c r="E10280">
        <v>67</v>
      </c>
      <c r="F10280">
        <v>0</v>
      </c>
      <c r="G10280">
        <v>4</v>
      </c>
      <c r="H10280">
        <v>0</v>
      </c>
      <c r="I10280">
        <v>0.01</v>
      </c>
      <c r="J10280" s="10">
        <v>0</v>
      </c>
      <c r="K10280" s="13">
        <f t="shared" si="322"/>
        <v>1989</v>
      </c>
      <c r="L10280" s="1" t="str">
        <f t="shared" si="321"/>
        <v/>
      </c>
    </row>
    <row r="10281" spans="1:12" ht="13.8" customHeight="1" x14ac:dyDescent="0.3">
      <c r="A10281" t="s">
        <v>164</v>
      </c>
      <c r="B10281">
        <v>1977</v>
      </c>
      <c r="C10281" s="10">
        <v>92</v>
      </c>
      <c r="D10281">
        <v>14</v>
      </c>
      <c r="E10281">
        <v>72</v>
      </c>
      <c r="F10281">
        <v>0</v>
      </c>
      <c r="G10281">
        <v>6</v>
      </c>
      <c r="H10281">
        <v>0</v>
      </c>
      <c r="I10281">
        <v>0.01</v>
      </c>
      <c r="J10281" s="10">
        <v>0</v>
      </c>
      <c r="K10281" s="13">
        <f t="shared" si="322"/>
        <v>1989</v>
      </c>
      <c r="L10281" s="1" t="str">
        <f t="shared" si="321"/>
        <v/>
      </c>
    </row>
    <row r="10282" spans="1:12" ht="13.8" customHeight="1" x14ac:dyDescent="0.3">
      <c r="A10282" t="s">
        <v>164</v>
      </c>
      <c r="B10282">
        <v>1978</v>
      </c>
      <c r="C10282" s="10">
        <v>90</v>
      </c>
      <c r="D10282">
        <v>12</v>
      </c>
      <c r="E10282">
        <v>74</v>
      </c>
      <c r="F10282">
        <v>0</v>
      </c>
      <c r="G10282">
        <v>5</v>
      </c>
      <c r="H10282">
        <v>0</v>
      </c>
      <c r="I10282">
        <v>0.01</v>
      </c>
      <c r="J10282" s="10">
        <v>0</v>
      </c>
      <c r="K10282" s="13">
        <f t="shared" si="322"/>
        <v>1989</v>
      </c>
      <c r="L10282" s="1" t="str">
        <f t="shared" si="321"/>
        <v/>
      </c>
    </row>
    <row r="10283" spans="1:12" ht="13.8" customHeight="1" x14ac:dyDescent="0.3">
      <c r="A10283" t="s">
        <v>164</v>
      </c>
      <c r="B10283">
        <v>1979</v>
      </c>
      <c r="C10283" s="10">
        <v>140</v>
      </c>
      <c r="D10283">
        <v>52</v>
      </c>
      <c r="E10283">
        <v>85</v>
      </c>
      <c r="F10283">
        <v>0</v>
      </c>
      <c r="G10283">
        <v>3</v>
      </c>
      <c r="H10283">
        <v>0</v>
      </c>
      <c r="I10283">
        <v>0.01</v>
      </c>
      <c r="J10283" s="10">
        <v>0</v>
      </c>
      <c r="K10283" s="13">
        <f t="shared" si="322"/>
        <v>1989</v>
      </c>
      <c r="L10283" s="1" t="str">
        <f t="shared" si="321"/>
        <v/>
      </c>
    </row>
    <row r="10284" spans="1:12" ht="13.8" customHeight="1" x14ac:dyDescent="0.3">
      <c r="A10284" t="s">
        <v>164</v>
      </c>
      <c r="B10284">
        <v>1980</v>
      </c>
      <c r="C10284" s="10">
        <v>148</v>
      </c>
      <c r="D10284">
        <v>56</v>
      </c>
      <c r="E10284">
        <v>87</v>
      </c>
      <c r="F10284">
        <v>0</v>
      </c>
      <c r="G10284">
        <v>4</v>
      </c>
      <c r="H10284">
        <v>0</v>
      </c>
      <c r="I10284">
        <v>0.01</v>
      </c>
      <c r="J10284" s="10">
        <v>0</v>
      </c>
      <c r="K10284" s="13">
        <f t="shared" si="322"/>
        <v>1989</v>
      </c>
      <c r="L10284" s="1" t="str">
        <f t="shared" si="321"/>
        <v/>
      </c>
    </row>
    <row r="10285" spans="1:12" ht="13.8" customHeight="1" x14ac:dyDescent="0.3">
      <c r="A10285" t="s">
        <v>164</v>
      </c>
      <c r="B10285">
        <v>1981</v>
      </c>
      <c r="C10285" s="10">
        <v>124</v>
      </c>
      <c r="D10285">
        <v>28</v>
      </c>
      <c r="E10285">
        <v>91</v>
      </c>
      <c r="F10285">
        <v>0</v>
      </c>
      <c r="G10285">
        <v>4</v>
      </c>
      <c r="H10285">
        <v>0</v>
      </c>
      <c r="I10285">
        <v>0.01</v>
      </c>
      <c r="J10285" s="10">
        <v>0</v>
      </c>
      <c r="K10285" s="13">
        <f t="shared" si="322"/>
        <v>1989</v>
      </c>
      <c r="L10285" s="1" t="str">
        <f t="shared" si="321"/>
        <v/>
      </c>
    </row>
    <row r="10286" spans="1:12" ht="13.8" customHeight="1" x14ac:dyDescent="0.3">
      <c r="A10286" t="s">
        <v>164</v>
      </c>
      <c r="B10286">
        <v>1982</v>
      </c>
      <c r="C10286" s="10">
        <v>121</v>
      </c>
      <c r="D10286">
        <v>30</v>
      </c>
      <c r="E10286">
        <v>88</v>
      </c>
      <c r="F10286">
        <v>0</v>
      </c>
      <c r="G10286">
        <v>3</v>
      </c>
      <c r="H10286">
        <v>0</v>
      </c>
      <c r="I10286">
        <v>0.01</v>
      </c>
      <c r="J10286" s="10">
        <v>0</v>
      </c>
      <c r="K10286" s="13">
        <f t="shared" si="322"/>
        <v>1989</v>
      </c>
      <c r="L10286" s="1" t="str">
        <f t="shared" si="321"/>
        <v/>
      </c>
    </row>
    <row r="10287" spans="1:12" ht="13.8" customHeight="1" x14ac:dyDescent="0.3">
      <c r="A10287" t="s">
        <v>164</v>
      </c>
      <c r="B10287">
        <v>1983</v>
      </c>
      <c r="C10287" s="10">
        <v>135</v>
      </c>
      <c r="D10287">
        <v>30</v>
      </c>
      <c r="E10287">
        <v>99</v>
      </c>
      <c r="F10287">
        <v>0</v>
      </c>
      <c r="G10287">
        <v>6</v>
      </c>
      <c r="H10287">
        <v>0</v>
      </c>
      <c r="I10287">
        <v>0.01</v>
      </c>
      <c r="J10287" s="10">
        <v>0</v>
      </c>
      <c r="K10287" s="13">
        <f t="shared" si="322"/>
        <v>1989</v>
      </c>
      <c r="L10287" s="1" t="str">
        <f t="shared" si="321"/>
        <v/>
      </c>
    </row>
    <row r="10288" spans="1:12" ht="13.8" customHeight="1" x14ac:dyDescent="0.3">
      <c r="A10288" t="s">
        <v>164</v>
      </c>
      <c r="B10288">
        <v>1984</v>
      </c>
      <c r="C10288" s="10">
        <v>192</v>
      </c>
      <c r="D10288">
        <v>73</v>
      </c>
      <c r="E10288">
        <v>114</v>
      </c>
      <c r="F10288">
        <v>0</v>
      </c>
      <c r="G10288">
        <v>5</v>
      </c>
      <c r="H10288">
        <v>0</v>
      </c>
      <c r="I10288">
        <v>0.01</v>
      </c>
      <c r="J10288" s="10">
        <v>0</v>
      </c>
      <c r="K10288" s="13">
        <f t="shared" si="322"/>
        <v>1989</v>
      </c>
      <c r="L10288" s="1" t="str">
        <f t="shared" si="321"/>
        <v/>
      </c>
    </row>
    <row r="10289" spans="1:12" ht="13.8" customHeight="1" x14ac:dyDescent="0.3">
      <c r="A10289" t="s">
        <v>164</v>
      </c>
      <c r="B10289">
        <v>1985</v>
      </c>
      <c r="C10289" s="10">
        <v>185</v>
      </c>
      <c r="D10289">
        <v>58</v>
      </c>
      <c r="E10289">
        <v>123</v>
      </c>
      <c r="F10289">
        <v>0</v>
      </c>
      <c r="G10289">
        <v>4</v>
      </c>
      <c r="H10289">
        <v>0</v>
      </c>
      <c r="I10289">
        <v>0.01</v>
      </c>
      <c r="J10289" s="10">
        <v>0</v>
      </c>
      <c r="K10289" s="13">
        <f t="shared" si="322"/>
        <v>1989</v>
      </c>
      <c r="L10289" s="1" t="str">
        <f t="shared" si="321"/>
        <v/>
      </c>
    </row>
    <row r="10290" spans="1:12" ht="13.8" customHeight="1" x14ac:dyDescent="0.3">
      <c r="A10290" t="s">
        <v>164</v>
      </c>
      <c r="B10290">
        <v>1986</v>
      </c>
      <c r="C10290" s="10">
        <v>192</v>
      </c>
      <c r="D10290">
        <v>38</v>
      </c>
      <c r="E10290">
        <v>141</v>
      </c>
      <c r="F10290">
        <v>0</v>
      </c>
      <c r="G10290">
        <v>13</v>
      </c>
      <c r="H10290">
        <v>0</v>
      </c>
      <c r="I10290">
        <v>0.01</v>
      </c>
      <c r="J10290" s="10">
        <v>0</v>
      </c>
      <c r="K10290" s="13">
        <f t="shared" si="322"/>
        <v>1989</v>
      </c>
      <c r="L10290" s="1" t="str">
        <f t="shared" si="321"/>
        <v/>
      </c>
    </row>
    <row r="10291" spans="1:12" ht="13.8" customHeight="1" x14ac:dyDescent="0.3">
      <c r="A10291" t="s">
        <v>164</v>
      </c>
      <c r="B10291">
        <v>1987</v>
      </c>
      <c r="C10291" s="10">
        <v>238</v>
      </c>
      <c r="D10291">
        <v>63</v>
      </c>
      <c r="E10291">
        <v>154</v>
      </c>
      <c r="F10291">
        <v>0</v>
      </c>
      <c r="G10291">
        <v>21</v>
      </c>
      <c r="H10291">
        <v>0</v>
      </c>
      <c r="I10291">
        <v>0.01</v>
      </c>
      <c r="J10291" s="10">
        <v>0</v>
      </c>
      <c r="K10291" s="13">
        <f t="shared" si="322"/>
        <v>1989</v>
      </c>
      <c r="L10291" s="1" t="str">
        <f t="shared" si="321"/>
        <v/>
      </c>
    </row>
    <row r="10292" spans="1:12" ht="13.8" customHeight="1" x14ac:dyDescent="0.3">
      <c r="A10292" t="s">
        <v>164</v>
      </c>
      <c r="B10292">
        <v>1988</v>
      </c>
      <c r="C10292" s="10">
        <v>271</v>
      </c>
      <c r="D10292">
        <v>64</v>
      </c>
      <c r="E10292">
        <v>177</v>
      </c>
      <c r="F10292">
        <v>0</v>
      </c>
      <c r="G10292">
        <v>29</v>
      </c>
      <c r="H10292">
        <v>0</v>
      </c>
      <c r="I10292">
        <v>0.01</v>
      </c>
      <c r="J10292" s="10">
        <v>0</v>
      </c>
      <c r="K10292" s="13">
        <f t="shared" si="322"/>
        <v>1989</v>
      </c>
      <c r="L10292" s="1" t="str">
        <f t="shared" si="321"/>
        <v/>
      </c>
    </row>
    <row r="10293" spans="1:12" ht="13.8" customHeight="1" x14ac:dyDescent="0.3">
      <c r="A10293" t="s">
        <v>164</v>
      </c>
      <c r="B10293">
        <v>1989</v>
      </c>
      <c r="C10293" s="10">
        <v>249</v>
      </c>
      <c r="D10293">
        <v>59</v>
      </c>
      <c r="E10293">
        <v>160</v>
      </c>
      <c r="F10293">
        <v>0</v>
      </c>
      <c r="G10293">
        <v>30</v>
      </c>
      <c r="H10293">
        <v>0</v>
      </c>
      <c r="I10293">
        <v>0.01</v>
      </c>
      <c r="J10293" s="10">
        <v>0</v>
      </c>
      <c r="K10293" s="13">
        <f t="shared" si="322"/>
        <v>1989</v>
      </c>
      <c r="L10293" s="1" t="str">
        <f t="shared" si="321"/>
        <v/>
      </c>
    </row>
    <row r="10294" spans="1:12" ht="13.8" customHeight="1" x14ac:dyDescent="0.3">
      <c r="A10294" t="s">
        <v>164</v>
      </c>
      <c r="B10294">
        <v>1990</v>
      </c>
      <c r="C10294" s="10">
        <v>173</v>
      </c>
      <c r="D10294">
        <v>9</v>
      </c>
      <c r="E10294">
        <v>148</v>
      </c>
      <c r="F10294">
        <v>0</v>
      </c>
      <c r="G10294">
        <v>15</v>
      </c>
      <c r="H10294">
        <v>0</v>
      </c>
      <c r="I10294">
        <v>0.01</v>
      </c>
      <c r="J10294" s="10">
        <v>0</v>
      </c>
      <c r="K10294" s="13">
        <f t="shared" si="322"/>
        <v>1990</v>
      </c>
      <c r="L10294" s="1" t="str">
        <f t="shared" si="321"/>
        <v/>
      </c>
    </row>
    <row r="10295" spans="1:12" ht="13.8" customHeight="1" x14ac:dyDescent="0.3">
      <c r="A10295" t="s">
        <v>164</v>
      </c>
      <c r="B10295">
        <v>1991</v>
      </c>
      <c r="C10295" s="10">
        <v>262</v>
      </c>
      <c r="D10295">
        <v>49</v>
      </c>
      <c r="E10295">
        <v>196</v>
      </c>
      <c r="F10295">
        <v>0</v>
      </c>
      <c r="G10295">
        <v>18</v>
      </c>
      <c r="H10295">
        <v>0</v>
      </c>
      <c r="I10295">
        <v>0.01</v>
      </c>
      <c r="J10295" s="10">
        <v>0</v>
      </c>
      <c r="K10295" s="13">
        <f t="shared" si="322"/>
        <v>1990</v>
      </c>
      <c r="L10295" s="1" t="str">
        <f t="shared" si="321"/>
        <v/>
      </c>
    </row>
    <row r="10296" spans="1:12" ht="13.8" customHeight="1" x14ac:dyDescent="0.3">
      <c r="A10296" t="s">
        <v>164</v>
      </c>
      <c r="B10296">
        <v>1992</v>
      </c>
      <c r="C10296" s="10">
        <v>363</v>
      </c>
      <c r="D10296">
        <v>82</v>
      </c>
      <c r="E10296">
        <v>250</v>
      </c>
      <c r="F10296">
        <v>0</v>
      </c>
      <c r="G10296">
        <v>32</v>
      </c>
      <c r="H10296">
        <v>0</v>
      </c>
      <c r="I10296">
        <v>0.02</v>
      </c>
      <c r="J10296" s="10">
        <v>0</v>
      </c>
      <c r="K10296" s="13">
        <f t="shared" si="322"/>
        <v>1990</v>
      </c>
      <c r="L10296" s="1" t="str">
        <f t="shared" si="321"/>
        <v/>
      </c>
    </row>
    <row r="10297" spans="1:12" ht="13.8" customHeight="1" x14ac:dyDescent="0.3">
      <c r="A10297" t="s">
        <v>164</v>
      </c>
      <c r="B10297">
        <v>1993</v>
      </c>
      <c r="C10297" s="10">
        <v>400</v>
      </c>
      <c r="D10297">
        <v>77</v>
      </c>
      <c r="E10297">
        <v>286</v>
      </c>
      <c r="F10297">
        <v>0</v>
      </c>
      <c r="G10297">
        <v>37</v>
      </c>
      <c r="H10297">
        <v>0</v>
      </c>
      <c r="I10297">
        <v>0.02</v>
      </c>
      <c r="J10297" s="10">
        <v>0</v>
      </c>
      <c r="K10297" s="13">
        <f t="shared" si="322"/>
        <v>1990</v>
      </c>
      <c r="L10297" s="1" t="str">
        <f t="shared" si="321"/>
        <v/>
      </c>
    </row>
    <row r="10298" spans="1:12" ht="13.8" customHeight="1" x14ac:dyDescent="0.3">
      <c r="A10298" t="s">
        <v>164</v>
      </c>
      <c r="B10298">
        <v>1994</v>
      </c>
      <c r="C10298" s="10">
        <v>463</v>
      </c>
      <c r="D10298">
        <v>85</v>
      </c>
      <c r="E10298">
        <v>336</v>
      </c>
      <c r="F10298">
        <v>0</v>
      </c>
      <c r="G10298">
        <v>43</v>
      </c>
      <c r="H10298">
        <v>0</v>
      </c>
      <c r="I10298">
        <v>0.02</v>
      </c>
      <c r="J10298" s="10">
        <v>0</v>
      </c>
      <c r="K10298" s="13">
        <f t="shared" si="322"/>
        <v>1990</v>
      </c>
      <c r="L10298" s="1" t="str">
        <f t="shared" si="321"/>
        <v/>
      </c>
    </row>
    <row r="10299" spans="1:12" ht="13.8" customHeight="1" x14ac:dyDescent="0.3">
      <c r="A10299" t="s">
        <v>164</v>
      </c>
      <c r="B10299">
        <v>1995</v>
      </c>
      <c r="C10299" s="10">
        <v>555</v>
      </c>
      <c r="D10299">
        <v>93</v>
      </c>
      <c r="E10299">
        <v>418</v>
      </c>
      <c r="F10299">
        <v>0</v>
      </c>
      <c r="G10299">
        <v>44</v>
      </c>
      <c r="H10299">
        <v>0</v>
      </c>
      <c r="I10299">
        <v>0.03</v>
      </c>
      <c r="J10299" s="10">
        <v>0</v>
      </c>
      <c r="K10299" s="13">
        <f t="shared" si="322"/>
        <v>1990</v>
      </c>
      <c r="L10299" s="1" t="str">
        <f t="shared" si="321"/>
        <v/>
      </c>
    </row>
    <row r="10300" spans="1:12" ht="13.8" customHeight="1" x14ac:dyDescent="0.3">
      <c r="A10300" t="s">
        <v>164</v>
      </c>
      <c r="B10300">
        <v>1996</v>
      </c>
      <c r="C10300" s="10">
        <v>678</v>
      </c>
      <c r="D10300">
        <v>203</v>
      </c>
      <c r="E10300">
        <v>434</v>
      </c>
      <c r="F10300">
        <v>0</v>
      </c>
      <c r="G10300">
        <v>42</v>
      </c>
      <c r="H10300">
        <v>0</v>
      </c>
      <c r="I10300">
        <v>0.03</v>
      </c>
      <c r="J10300" s="10">
        <v>0</v>
      </c>
      <c r="K10300" s="13">
        <f t="shared" si="322"/>
        <v>1990</v>
      </c>
      <c r="L10300" s="1" t="str">
        <f t="shared" si="321"/>
        <v/>
      </c>
    </row>
    <row r="10301" spans="1:12" ht="13.8" customHeight="1" x14ac:dyDescent="0.3">
      <c r="A10301" t="s">
        <v>164</v>
      </c>
      <c r="B10301">
        <v>1997</v>
      </c>
      <c r="C10301" s="10">
        <v>759</v>
      </c>
      <c r="D10301">
        <v>221</v>
      </c>
      <c r="E10301">
        <v>507</v>
      </c>
      <c r="F10301">
        <v>0</v>
      </c>
      <c r="G10301">
        <v>31</v>
      </c>
      <c r="H10301">
        <v>0</v>
      </c>
      <c r="I10301">
        <v>0.03</v>
      </c>
      <c r="J10301" s="10">
        <v>0</v>
      </c>
      <c r="K10301" s="13">
        <f t="shared" si="322"/>
        <v>1990</v>
      </c>
      <c r="L10301" s="1" t="str">
        <f t="shared" si="321"/>
        <v/>
      </c>
    </row>
    <row r="10302" spans="1:12" ht="13.8" customHeight="1" x14ac:dyDescent="0.3">
      <c r="A10302" t="s">
        <v>164</v>
      </c>
      <c r="B10302">
        <v>1998</v>
      </c>
      <c r="C10302" s="10">
        <v>614</v>
      </c>
      <c r="D10302">
        <v>83</v>
      </c>
      <c r="E10302">
        <v>492</v>
      </c>
      <c r="F10302">
        <v>0</v>
      </c>
      <c r="G10302">
        <v>38</v>
      </c>
      <c r="H10302">
        <v>0</v>
      </c>
      <c r="I10302">
        <v>0.03</v>
      </c>
      <c r="J10302" s="10">
        <v>38</v>
      </c>
      <c r="K10302" s="13">
        <f t="shared" si="322"/>
        <v>1990</v>
      </c>
      <c r="L10302" s="1" t="str">
        <f t="shared" si="321"/>
        <v/>
      </c>
    </row>
    <row r="10303" spans="1:12" ht="13.8" customHeight="1" x14ac:dyDescent="0.3">
      <c r="A10303" t="s">
        <v>164</v>
      </c>
      <c r="B10303">
        <v>1999</v>
      </c>
      <c r="C10303" s="10">
        <v>878</v>
      </c>
      <c r="D10303">
        <v>303</v>
      </c>
      <c r="E10303">
        <v>536</v>
      </c>
      <c r="F10303">
        <v>0</v>
      </c>
      <c r="G10303">
        <v>39</v>
      </c>
      <c r="H10303">
        <v>0</v>
      </c>
      <c r="I10303">
        <v>0.04</v>
      </c>
      <c r="J10303" s="10">
        <v>39</v>
      </c>
      <c r="K10303" s="13">
        <f t="shared" si="322"/>
        <v>1990</v>
      </c>
      <c r="L10303" s="1" t="str">
        <f t="shared" si="321"/>
        <v/>
      </c>
    </row>
    <row r="10304" spans="1:12" ht="13.8" customHeight="1" x14ac:dyDescent="0.3">
      <c r="A10304" t="s">
        <v>164</v>
      </c>
      <c r="B10304">
        <v>2000</v>
      </c>
      <c r="C10304" s="10">
        <v>837</v>
      </c>
      <c r="D10304">
        <v>267</v>
      </c>
      <c r="E10304">
        <v>529</v>
      </c>
      <c r="F10304">
        <v>0</v>
      </c>
      <c r="G10304">
        <v>41</v>
      </c>
      <c r="H10304">
        <v>0</v>
      </c>
      <c r="I10304">
        <v>0.03</v>
      </c>
      <c r="J10304" s="10">
        <v>44</v>
      </c>
      <c r="K10304" s="13">
        <f t="shared" si="322"/>
        <v>1990</v>
      </c>
      <c r="L10304" s="1" t="str">
        <f t="shared" si="321"/>
        <v/>
      </c>
    </row>
    <row r="10305" spans="1:12" ht="13.8" customHeight="1" x14ac:dyDescent="0.3">
      <c r="A10305" t="s">
        <v>164</v>
      </c>
      <c r="B10305">
        <v>2001</v>
      </c>
      <c r="C10305" s="10">
        <v>891</v>
      </c>
      <c r="D10305">
        <v>305</v>
      </c>
      <c r="E10305">
        <v>547</v>
      </c>
      <c r="F10305">
        <v>0</v>
      </c>
      <c r="G10305">
        <v>39</v>
      </c>
      <c r="H10305">
        <v>0</v>
      </c>
      <c r="I10305">
        <v>0.04</v>
      </c>
      <c r="J10305" s="10">
        <v>32</v>
      </c>
      <c r="K10305" s="13">
        <f t="shared" si="322"/>
        <v>1990</v>
      </c>
      <c r="L10305" s="1" t="str">
        <f t="shared" si="321"/>
        <v/>
      </c>
    </row>
    <row r="10306" spans="1:12" ht="13.8" customHeight="1" x14ac:dyDescent="0.3">
      <c r="A10306" t="s">
        <v>164</v>
      </c>
      <c r="B10306">
        <v>2002</v>
      </c>
      <c r="C10306" s="10">
        <v>716</v>
      </c>
      <c r="D10306">
        <v>142</v>
      </c>
      <c r="E10306">
        <v>535</v>
      </c>
      <c r="F10306">
        <v>0</v>
      </c>
      <c r="G10306">
        <v>39</v>
      </c>
      <c r="H10306">
        <v>0</v>
      </c>
      <c r="I10306">
        <v>0.03</v>
      </c>
      <c r="J10306" s="10">
        <v>36</v>
      </c>
      <c r="K10306" s="13">
        <f t="shared" si="322"/>
        <v>1990</v>
      </c>
      <c r="L10306" s="1" t="str">
        <f t="shared" ref="L10306:L10369" si="323">IF(AND(B10306&gt;2011),1,"")</f>
        <v/>
      </c>
    </row>
    <row r="10307" spans="1:12" ht="13.8" customHeight="1" x14ac:dyDescent="0.3">
      <c r="A10307" t="s">
        <v>164</v>
      </c>
      <c r="B10307">
        <v>2003</v>
      </c>
      <c r="C10307" s="10">
        <v>775</v>
      </c>
      <c r="D10307">
        <v>181</v>
      </c>
      <c r="E10307">
        <v>554</v>
      </c>
      <c r="F10307">
        <v>0</v>
      </c>
      <c r="G10307">
        <v>40</v>
      </c>
      <c r="H10307">
        <v>0</v>
      </c>
      <c r="I10307">
        <v>0.03</v>
      </c>
      <c r="J10307" s="10">
        <v>33</v>
      </c>
      <c r="K10307" s="13">
        <f t="shared" si="322"/>
        <v>1990</v>
      </c>
      <c r="L10307" s="1" t="str">
        <f t="shared" si="323"/>
        <v/>
      </c>
    </row>
    <row r="10308" spans="1:12" ht="13.8" customHeight="1" x14ac:dyDescent="0.3">
      <c r="A10308" t="s">
        <v>164</v>
      </c>
      <c r="B10308">
        <v>2004</v>
      </c>
      <c r="C10308" s="10">
        <v>728</v>
      </c>
      <c r="D10308">
        <v>160</v>
      </c>
      <c r="E10308">
        <v>530</v>
      </c>
      <c r="F10308">
        <v>0</v>
      </c>
      <c r="G10308">
        <v>39</v>
      </c>
      <c r="H10308">
        <v>0</v>
      </c>
      <c r="I10308">
        <v>0.03</v>
      </c>
      <c r="J10308" s="10">
        <v>44</v>
      </c>
      <c r="K10308" s="13">
        <f t="shared" si="322"/>
        <v>1990</v>
      </c>
      <c r="L10308" s="1" t="str">
        <f t="shared" si="323"/>
        <v/>
      </c>
    </row>
    <row r="10309" spans="1:12" ht="13.8" customHeight="1" x14ac:dyDescent="0.3">
      <c r="A10309" t="s">
        <v>164</v>
      </c>
      <c r="B10309">
        <v>2005</v>
      </c>
      <c r="C10309" s="10">
        <v>841</v>
      </c>
      <c r="D10309">
        <v>256</v>
      </c>
      <c r="E10309">
        <v>546</v>
      </c>
      <c r="F10309">
        <v>0</v>
      </c>
      <c r="G10309">
        <v>39</v>
      </c>
      <c r="H10309">
        <v>0</v>
      </c>
      <c r="I10309">
        <v>0.03</v>
      </c>
      <c r="J10309" s="10">
        <v>50</v>
      </c>
      <c r="K10309" s="13">
        <f t="shared" si="322"/>
        <v>1990</v>
      </c>
      <c r="L10309" s="1" t="str">
        <f t="shared" si="323"/>
        <v/>
      </c>
    </row>
    <row r="10310" spans="1:12" ht="13.8" customHeight="1" x14ac:dyDescent="0.3">
      <c r="A10310" t="s">
        <v>164</v>
      </c>
      <c r="B10310">
        <v>2006</v>
      </c>
      <c r="C10310" s="10">
        <v>699</v>
      </c>
      <c r="D10310">
        <v>161</v>
      </c>
      <c r="E10310">
        <v>498</v>
      </c>
      <c r="F10310">
        <v>0</v>
      </c>
      <c r="G10310">
        <v>40</v>
      </c>
      <c r="H10310">
        <v>0</v>
      </c>
      <c r="I10310">
        <v>0.03</v>
      </c>
      <c r="J10310" s="10">
        <v>43</v>
      </c>
      <c r="K10310" s="13">
        <f t="shared" si="322"/>
        <v>1990</v>
      </c>
      <c r="L10310" s="1" t="str">
        <f t="shared" si="323"/>
        <v/>
      </c>
    </row>
    <row r="10311" spans="1:12" ht="13.8" customHeight="1" x14ac:dyDescent="0.3">
      <c r="A10311" t="s">
        <v>164</v>
      </c>
      <c r="B10311">
        <v>2007</v>
      </c>
      <c r="C10311" s="10">
        <v>713</v>
      </c>
      <c r="D10311">
        <v>204</v>
      </c>
      <c r="E10311">
        <v>469</v>
      </c>
      <c r="F10311">
        <v>0</v>
      </c>
      <c r="G10311">
        <v>41</v>
      </c>
      <c r="H10311">
        <v>0</v>
      </c>
      <c r="I10311">
        <v>0.03</v>
      </c>
      <c r="J10311" s="10">
        <v>46</v>
      </c>
      <c r="K10311" s="13">
        <f t="shared" si="322"/>
        <v>1990</v>
      </c>
      <c r="L10311" s="1" t="str">
        <f t="shared" si="323"/>
        <v/>
      </c>
    </row>
    <row r="10312" spans="1:12" ht="13.8" customHeight="1" x14ac:dyDescent="0.3">
      <c r="A10312" t="s">
        <v>164</v>
      </c>
      <c r="B10312">
        <v>2008</v>
      </c>
      <c r="C10312" s="10">
        <v>933</v>
      </c>
      <c r="D10312">
        <v>204</v>
      </c>
      <c r="E10312">
        <v>690</v>
      </c>
      <c r="F10312">
        <v>0</v>
      </c>
      <c r="G10312">
        <v>40</v>
      </c>
      <c r="H10312">
        <v>0</v>
      </c>
      <c r="I10312">
        <v>0.04</v>
      </c>
      <c r="J10312" s="10">
        <v>46</v>
      </c>
      <c r="K10312" s="13">
        <f t="shared" ref="K10312:K10375" si="324">IF(B10312&lt;1990,IF(B10312&lt;1959,1958,1989),1990)</f>
        <v>1990</v>
      </c>
      <c r="L10312" s="1" t="str">
        <f t="shared" si="323"/>
        <v/>
      </c>
    </row>
    <row r="10313" spans="1:12" ht="13.8" customHeight="1" x14ac:dyDescent="0.3">
      <c r="A10313" t="s">
        <v>164</v>
      </c>
      <c r="B10313">
        <v>2009</v>
      </c>
      <c r="C10313" s="10">
        <v>1182</v>
      </c>
      <c r="D10313">
        <v>192</v>
      </c>
      <c r="E10313">
        <v>827</v>
      </c>
      <c r="F10313">
        <v>0</v>
      </c>
      <c r="G10313">
        <v>163</v>
      </c>
      <c r="H10313">
        <v>0</v>
      </c>
      <c r="I10313">
        <v>0.04</v>
      </c>
      <c r="J10313" s="10">
        <v>55</v>
      </c>
      <c r="K10313" s="13">
        <f t="shared" si="324"/>
        <v>1990</v>
      </c>
      <c r="L10313" s="1" t="str">
        <f t="shared" si="323"/>
        <v/>
      </c>
    </row>
    <row r="10314" spans="1:12" ht="13.8" customHeight="1" x14ac:dyDescent="0.3">
      <c r="A10314" t="s">
        <v>164</v>
      </c>
      <c r="B10314">
        <v>2010</v>
      </c>
      <c r="C10314" s="10">
        <v>1379</v>
      </c>
      <c r="D10314">
        <v>301</v>
      </c>
      <c r="E10314">
        <v>893</v>
      </c>
      <c r="F10314">
        <v>0</v>
      </c>
      <c r="G10314">
        <v>185</v>
      </c>
      <c r="H10314">
        <v>0</v>
      </c>
      <c r="I10314">
        <v>0.05</v>
      </c>
      <c r="J10314" s="10">
        <v>68</v>
      </c>
      <c r="K10314" s="13">
        <f t="shared" si="324"/>
        <v>1990</v>
      </c>
      <c r="L10314" s="1" t="str">
        <f t="shared" si="323"/>
        <v/>
      </c>
    </row>
    <row r="10315" spans="1:12" ht="13.8" customHeight="1" x14ac:dyDescent="0.3">
      <c r="A10315" t="s">
        <v>164</v>
      </c>
      <c r="B10315">
        <v>2011</v>
      </c>
      <c r="C10315" s="10">
        <v>1509</v>
      </c>
      <c r="D10315">
        <v>304</v>
      </c>
      <c r="E10315">
        <v>919</v>
      </c>
      <c r="F10315">
        <v>0</v>
      </c>
      <c r="G10315">
        <v>286</v>
      </c>
      <c r="H10315">
        <v>0</v>
      </c>
      <c r="I10315">
        <v>0.06</v>
      </c>
      <c r="J10315" s="10">
        <v>76</v>
      </c>
      <c r="K10315" s="13">
        <f t="shared" si="324"/>
        <v>1990</v>
      </c>
      <c r="L10315" s="1" t="str">
        <f t="shared" si="323"/>
        <v/>
      </c>
    </row>
    <row r="10316" spans="1:12" ht="13.8" customHeight="1" x14ac:dyDescent="0.3">
      <c r="A10316" t="s">
        <v>164</v>
      </c>
      <c r="B10316">
        <v>2012</v>
      </c>
      <c r="C10316" s="10">
        <v>1597</v>
      </c>
      <c r="D10316">
        <v>227</v>
      </c>
      <c r="E10316">
        <v>1001</v>
      </c>
      <c r="F10316">
        <v>0</v>
      </c>
      <c r="G10316">
        <v>370</v>
      </c>
      <c r="H10316">
        <v>0</v>
      </c>
      <c r="I10316">
        <v>0.06</v>
      </c>
      <c r="J10316" s="10">
        <v>80</v>
      </c>
      <c r="K10316" s="13">
        <f t="shared" si="324"/>
        <v>1990</v>
      </c>
      <c r="L10316" s="1">
        <f t="shared" si="323"/>
        <v>1</v>
      </c>
    </row>
    <row r="10317" spans="1:12" ht="13.8" customHeight="1" x14ac:dyDescent="0.3">
      <c r="A10317" t="s">
        <v>164</v>
      </c>
      <c r="B10317">
        <v>2013</v>
      </c>
      <c r="C10317" s="10">
        <v>1810</v>
      </c>
      <c r="D10317">
        <v>284</v>
      </c>
      <c r="E10317">
        <v>1119</v>
      </c>
      <c r="F10317">
        <v>0</v>
      </c>
      <c r="G10317">
        <v>407</v>
      </c>
      <c r="H10317">
        <v>0</v>
      </c>
      <c r="I10317">
        <v>7.0000000000000007E-2</v>
      </c>
      <c r="J10317" s="10">
        <v>80</v>
      </c>
      <c r="K10317" s="13">
        <f t="shared" si="324"/>
        <v>1990</v>
      </c>
      <c r="L10317" s="1">
        <f t="shared" si="323"/>
        <v>1</v>
      </c>
    </row>
    <row r="10318" spans="1:12" ht="13.8" customHeight="1" x14ac:dyDescent="0.3">
      <c r="A10318" t="s">
        <v>164</v>
      </c>
      <c r="B10318">
        <v>2014</v>
      </c>
      <c r="C10318" s="10">
        <v>2190</v>
      </c>
      <c r="D10318">
        <v>501</v>
      </c>
      <c r="E10318">
        <v>1267</v>
      </c>
      <c r="F10318">
        <v>0</v>
      </c>
      <c r="G10318">
        <v>422</v>
      </c>
      <c r="H10318">
        <v>0</v>
      </c>
      <c r="I10318">
        <v>0.08</v>
      </c>
      <c r="J10318" s="10">
        <v>119</v>
      </c>
      <c r="K10318" s="13">
        <f t="shared" si="324"/>
        <v>1990</v>
      </c>
      <c r="L10318" s="1">
        <f t="shared" si="323"/>
        <v>1</v>
      </c>
    </row>
    <row r="10319" spans="1:12" ht="13.8" customHeight="1" x14ac:dyDescent="0.3">
      <c r="A10319" t="s">
        <v>165</v>
      </c>
      <c r="B10319">
        <v>1986</v>
      </c>
      <c r="C10319" s="10">
        <v>829</v>
      </c>
      <c r="D10319">
        <v>0</v>
      </c>
      <c r="E10319">
        <v>829</v>
      </c>
      <c r="F10319">
        <v>0</v>
      </c>
      <c r="G10319">
        <v>0</v>
      </c>
      <c r="H10319">
        <v>0</v>
      </c>
      <c r="I10319">
        <v>4.51</v>
      </c>
      <c r="J10319" s="10">
        <v>1462</v>
      </c>
      <c r="K10319" s="13">
        <f t="shared" si="324"/>
        <v>1989</v>
      </c>
      <c r="L10319" s="1" t="str">
        <f t="shared" si="323"/>
        <v/>
      </c>
    </row>
    <row r="10320" spans="1:12" ht="13.8" customHeight="1" x14ac:dyDescent="0.3">
      <c r="A10320" t="s">
        <v>165</v>
      </c>
      <c r="B10320">
        <v>1987</v>
      </c>
      <c r="C10320" s="10">
        <v>737</v>
      </c>
      <c r="D10320">
        <v>0</v>
      </c>
      <c r="E10320">
        <v>737</v>
      </c>
      <c r="F10320">
        <v>0</v>
      </c>
      <c r="G10320">
        <v>0</v>
      </c>
      <c r="H10320">
        <v>0</v>
      </c>
      <c r="I10320">
        <v>3.97</v>
      </c>
      <c r="J10320" s="10">
        <v>1398</v>
      </c>
      <c r="K10320" s="13">
        <f t="shared" si="324"/>
        <v>1989</v>
      </c>
      <c r="L10320" s="1" t="str">
        <f t="shared" si="323"/>
        <v/>
      </c>
    </row>
    <row r="10321" spans="1:12" ht="13.8" customHeight="1" x14ac:dyDescent="0.3">
      <c r="A10321" t="s">
        <v>165</v>
      </c>
      <c r="B10321">
        <v>1988</v>
      </c>
      <c r="C10321" s="10">
        <v>726</v>
      </c>
      <c r="D10321">
        <v>0</v>
      </c>
      <c r="E10321">
        <v>726</v>
      </c>
      <c r="F10321">
        <v>0</v>
      </c>
      <c r="G10321">
        <v>0</v>
      </c>
      <c r="H10321">
        <v>0</v>
      </c>
      <c r="I10321">
        <v>3.87</v>
      </c>
      <c r="J10321" s="10">
        <v>1398</v>
      </c>
      <c r="K10321" s="13">
        <f t="shared" si="324"/>
        <v>1989</v>
      </c>
      <c r="L10321" s="1" t="str">
        <f t="shared" si="323"/>
        <v/>
      </c>
    </row>
    <row r="10322" spans="1:12" ht="13.8" customHeight="1" x14ac:dyDescent="0.3">
      <c r="A10322" t="s">
        <v>165</v>
      </c>
      <c r="B10322">
        <v>1989</v>
      </c>
      <c r="C10322" s="10">
        <v>1382</v>
      </c>
      <c r="D10322">
        <v>0</v>
      </c>
      <c r="E10322">
        <v>1382</v>
      </c>
      <c r="F10322">
        <v>0</v>
      </c>
      <c r="G10322">
        <v>0</v>
      </c>
      <c r="H10322">
        <v>0</v>
      </c>
      <c r="I10322">
        <v>7.3</v>
      </c>
      <c r="J10322" s="10">
        <v>1445</v>
      </c>
      <c r="K10322" s="13">
        <f t="shared" si="324"/>
        <v>1989</v>
      </c>
      <c r="L10322" s="1" t="str">
        <f t="shared" si="323"/>
        <v/>
      </c>
    </row>
    <row r="10323" spans="1:12" ht="13.8" customHeight="1" x14ac:dyDescent="0.3">
      <c r="A10323" t="s">
        <v>165</v>
      </c>
      <c r="B10323">
        <v>1990</v>
      </c>
      <c r="C10323" s="10">
        <v>1480</v>
      </c>
      <c r="D10323">
        <v>0</v>
      </c>
      <c r="E10323">
        <v>1480</v>
      </c>
      <c r="F10323">
        <v>0</v>
      </c>
      <c r="G10323">
        <v>0</v>
      </c>
      <c r="H10323">
        <v>0</v>
      </c>
      <c r="I10323">
        <v>7.77</v>
      </c>
      <c r="J10323" s="10">
        <v>1466</v>
      </c>
      <c r="K10323" s="13">
        <f t="shared" si="324"/>
        <v>1990</v>
      </c>
      <c r="L10323" s="1" t="str">
        <f t="shared" si="323"/>
        <v/>
      </c>
    </row>
    <row r="10324" spans="1:12" ht="13.8" customHeight="1" x14ac:dyDescent="0.3">
      <c r="A10324" t="s">
        <v>165</v>
      </c>
      <c r="B10324">
        <v>1991</v>
      </c>
      <c r="C10324" s="10">
        <v>1181</v>
      </c>
      <c r="D10324">
        <v>0</v>
      </c>
      <c r="E10324">
        <v>1181</v>
      </c>
      <c r="F10324">
        <v>0</v>
      </c>
      <c r="G10324">
        <v>0</v>
      </c>
      <c r="H10324">
        <v>0</v>
      </c>
      <c r="I10324">
        <v>6.17</v>
      </c>
      <c r="J10324" s="10">
        <v>1513</v>
      </c>
      <c r="K10324" s="13">
        <f t="shared" si="324"/>
        <v>1990</v>
      </c>
      <c r="L10324" s="1" t="str">
        <f t="shared" si="323"/>
        <v/>
      </c>
    </row>
    <row r="10325" spans="1:12" ht="13.8" customHeight="1" x14ac:dyDescent="0.3">
      <c r="A10325" t="s">
        <v>165</v>
      </c>
      <c r="B10325">
        <v>1992</v>
      </c>
      <c r="C10325" s="10">
        <v>973</v>
      </c>
      <c r="D10325">
        <v>0</v>
      </c>
      <c r="E10325">
        <v>973</v>
      </c>
      <c r="F10325">
        <v>0</v>
      </c>
      <c r="G10325">
        <v>0</v>
      </c>
      <c r="H10325">
        <v>0</v>
      </c>
      <c r="I10325">
        <v>5.07</v>
      </c>
      <c r="J10325" s="10">
        <v>1513</v>
      </c>
      <c r="K10325" s="13">
        <f t="shared" si="324"/>
        <v>1990</v>
      </c>
      <c r="L10325" s="1" t="str">
        <f t="shared" si="323"/>
        <v/>
      </c>
    </row>
    <row r="10326" spans="1:12" ht="13.8" customHeight="1" x14ac:dyDescent="0.3">
      <c r="A10326" t="s">
        <v>165</v>
      </c>
      <c r="B10326">
        <v>1993</v>
      </c>
      <c r="C10326" s="10">
        <v>1502</v>
      </c>
      <c r="D10326">
        <v>0</v>
      </c>
      <c r="E10326">
        <v>1502</v>
      </c>
      <c r="F10326">
        <v>0</v>
      </c>
      <c r="G10326">
        <v>0</v>
      </c>
      <c r="H10326">
        <v>0</v>
      </c>
      <c r="I10326">
        <v>7.83</v>
      </c>
      <c r="J10326" s="10">
        <v>1501</v>
      </c>
      <c r="K10326" s="13">
        <f t="shared" si="324"/>
        <v>1990</v>
      </c>
      <c r="L10326" s="1" t="str">
        <f t="shared" si="323"/>
        <v/>
      </c>
    </row>
    <row r="10327" spans="1:12" ht="13.8" customHeight="1" x14ac:dyDescent="0.3">
      <c r="A10327" t="s">
        <v>165</v>
      </c>
      <c r="B10327">
        <v>1994</v>
      </c>
      <c r="C10327" s="10">
        <v>1440</v>
      </c>
      <c r="D10327">
        <v>0</v>
      </c>
      <c r="E10327">
        <v>1440</v>
      </c>
      <c r="F10327">
        <v>0</v>
      </c>
      <c r="G10327">
        <v>0</v>
      </c>
      <c r="H10327">
        <v>0</v>
      </c>
      <c r="I10327">
        <v>7.53</v>
      </c>
      <c r="J10327" s="10">
        <v>1515</v>
      </c>
      <c r="K10327" s="13">
        <f t="shared" si="324"/>
        <v>1990</v>
      </c>
      <c r="L10327" s="1" t="str">
        <f t="shared" si="323"/>
        <v/>
      </c>
    </row>
    <row r="10328" spans="1:12" ht="13.8" customHeight="1" x14ac:dyDescent="0.3">
      <c r="A10328" t="s">
        <v>165</v>
      </c>
      <c r="B10328">
        <v>1995</v>
      </c>
      <c r="C10328" s="10">
        <v>1425</v>
      </c>
      <c r="D10328">
        <v>0</v>
      </c>
      <c r="E10328">
        <v>1425</v>
      </c>
      <c r="F10328">
        <v>0</v>
      </c>
      <c r="G10328">
        <v>0</v>
      </c>
      <c r="H10328">
        <v>0</v>
      </c>
      <c r="I10328">
        <v>7.5</v>
      </c>
      <c r="J10328" s="10">
        <v>1521</v>
      </c>
      <c r="K10328" s="13">
        <f t="shared" si="324"/>
        <v>1990</v>
      </c>
      <c r="L10328" s="1" t="str">
        <f t="shared" si="323"/>
        <v/>
      </c>
    </row>
    <row r="10329" spans="1:12" ht="13.8" customHeight="1" x14ac:dyDescent="0.3">
      <c r="A10329" t="s">
        <v>165</v>
      </c>
      <c r="B10329">
        <v>1996</v>
      </c>
      <c r="C10329" s="10">
        <v>1333</v>
      </c>
      <c r="D10329">
        <v>0</v>
      </c>
      <c r="E10329">
        <v>1333</v>
      </c>
      <c r="F10329">
        <v>0</v>
      </c>
      <c r="G10329">
        <v>0</v>
      </c>
      <c r="H10329">
        <v>0</v>
      </c>
      <c r="I10329">
        <v>7.08</v>
      </c>
      <c r="J10329" s="10">
        <v>1526</v>
      </c>
      <c r="K10329" s="13">
        <f t="shared" si="324"/>
        <v>1990</v>
      </c>
      <c r="L10329" s="1" t="str">
        <f t="shared" si="323"/>
        <v/>
      </c>
    </row>
    <row r="10330" spans="1:12" ht="13.8" customHeight="1" x14ac:dyDescent="0.3">
      <c r="A10330" t="s">
        <v>165</v>
      </c>
      <c r="B10330">
        <v>1997</v>
      </c>
      <c r="C10330" s="10">
        <v>1395</v>
      </c>
      <c r="D10330">
        <v>0</v>
      </c>
      <c r="E10330">
        <v>1395</v>
      </c>
      <c r="F10330">
        <v>0</v>
      </c>
      <c r="G10330">
        <v>0</v>
      </c>
      <c r="H10330">
        <v>0</v>
      </c>
      <c r="I10330">
        <v>7.51</v>
      </c>
      <c r="J10330" s="10">
        <v>1533</v>
      </c>
      <c r="K10330" s="13">
        <f t="shared" si="324"/>
        <v>1990</v>
      </c>
      <c r="L10330" s="1" t="str">
        <f t="shared" si="323"/>
        <v/>
      </c>
    </row>
    <row r="10331" spans="1:12" ht="13.8" customHeight="1" x14ac:dyDescent="0.3">
      <c r="A10331" t="s">
        <v>165</v>
      </c>
      <c r="B10331">
        <v>1998</v>
      </c>
      <c r="C10331" s="10">
        <v>77</v>
      </c>
      <c r="D10331">
        <v>0</v>
      </c>
      <c r="E10331">
        <v>77</v>
      </c>
      <c r="F10331">
        <v>0</v>
      </c>
      <c r="G10331">
        <v>0</v>
      </c>
      <c r="H10331">
        <v>0</v>
      </c>
      <c r="I10331">
        <v>0.42</v>
      </c>
      <c r="J10331" s="10">
        <v>1542</v>
      </c>
      <c r="K10331" s="13">
        <f t="shared" si="324"/>
        <v>1990</v>
      </c>
      <c r="L10331" s="1" t="str">
        <f t="shared" si="323"/>
        <v/>
      </c>
    </row>
    <row r="10332" spans="1:12" ht="13.8" customHeight="1" x14ac:dyDescent="0.3">
      <c r="A10332" t="s">
        <v>165</v>
      </c>
      <c r="B10332">
        <v>1999</v>
      </c>
      <c r="C10332" s="10">
        <v>577</v>
      </c>
      <c r="D10332">
        <v>0</v>
      </c>
      <c r="E10332">
        <v>577</v>
      </c>
      <c r="F10332">
        <v>0</v>
      </c>
      <c r="G10332">
        <v>0</v>
      </c>
      <c r="H10332">
        <v>0</v>
      </c>
      <c r="I10332">
        <v>3.19</v>
      </c>
      <c r="J10332" s="10">
        <v>1571</v>
      </c>
      <c r="K10332" s="13">
        <f t="shared" si="324"/>
        <v>1990</v>
      </c>
      <c r="L10332" s="1" t="str">
        <f t="shared" si="323"/>
        <v/>
      </c>
    </row>
    <row r="10333" spans="1:12" ht="13.8" customHeight="1" x14ac:dyDescent="0.3">
      <c r="A10333" t="s">
        <v>165</v>
      </c>
      <c r="B10333">
        <v>2000</v>
      </c>
      <c r="C10333" s="10">
        <v>1531</v>
      </c>
      <c r="D10333">
        <v>0</v>
      </c>
      <c r="E10333">
        <v>1531</v>
      </c>
      <c r="F10333">
        <v>0</v>
      </c>
      <c r="G10333">
        <v>0</v>
      </c>
      <c r="H10333">
        <v>0</v>
      </c>
      <c r="I10333">
        <v>8.52</v>
      </c>
      <c r="J10333" s="10">
        <v>1523</v>
      </c>
      <c r="K10333" s="13">
        <f t="shared" si="324"/>
        <v>1990</v>
      </c>
      <c r="L10333" s="1" t="str">
        <f t="shared" si="323"/>
        <v/>
      </c>
    </row>
    <row r="10334" spans="1:12" ht="13.8" customHeight="1" x14ac:dyDescent="0.3">
      <c r="A10334" t="s">
        <v>165</v>
      </c>
      <c r="B10334">
        <v>2001</v>
      </c>
      <c r="C10334" s="10">
        <v>1559</v>
      </c>
      <c r="D10334">
        <v>0</v>
      </c>
      <c r="E10334">
        <v>1559</v>
      </c>
      <c r="F10334">
        <v>0</v>
      </c>
      <c r="G10334">
        <v>0</v>
      </c>
      <c r="H10334">
        <v>0</v>
      </c>
      <c r="I10334">
        <v>8.68</v>
      </c>
      <c r="J10334" s="10">
        <v>1532</v>
      </c>
      <c r="K10334" s="13">
        <f t="shared" si="324"/>
        <v>1990</v>
      </c>
      <c r="L10334" s="1" t="str">
        <f t="shared" si="323"/>
        <v/>
      </c>
    </row>
    <row r="10335" spans="1:12" ht="13.8" customHeight="1" x14ac:dyDescent="0.3">
      <c r="A10335" t="s">
        <v>165</v>
      </c>
      <c r="B10335">
        <v>2002</v>
      </c>
      <c r="C10335" s="10">
        <v>1503</v>
      </c>
      <c r="D10335">
        <v>0</v>
      </c>
      <c r="E10335">
        <v>1503</v>
      </c>
      <c r="F10335">
        <v>0</v>
      </c>
      <c r="G10335">
        <v>0</v>
      </c>
      <c r="H10335">
        <v>0</v>
      </c>
      <c r="I10335">
        <v>8.34</v>
      </c>
      <c r="J10335" s="10">
        <v>1537</v>
      </c>
      <c r="K10335" s="13">
        <f t="shared" si="324"/>
        <v>1990</v>
      </c>
      <c r="L10335" s="1" t="str">
        <f t="shared" si="323"/>
        <v/>
      </c>
    </row>
    <row r="10336" spans="1:12" ht="13.8" customHeight="1" x14ac:dyDescent="0.3">
      <c r="A10336" t="s">
        <v>165</v>
      </c>
      <c r="B10336">
        <v>2003</v>
      </c>
      <c r="C10336" s="10">
        <v>1504</v>
      </c>
      <c r="D10336">
        <v>0</v>
      </c>
      <c r="E10336">
        <v>1504</v>
      </c>
      <c r="F10336">
        <v>0</v>
      </c>
      <c r="G10336">
        <v>0</v>
      </c>
      <c r="H10336">
        <v>0</v>
      </c>
      <c r="I10336">
        <v>8.2799999999999994</v>
      </c>
      <c r="J10336" s="10">
        <v>1527</v>
      </c>
      <c r="K10336" s="13">
        <f t="shared" si="324"/>
        <v>1990</v>
      </c>
      <c r="L10336" s="1" t="str">
        <f t="shared" si="323"/>
        <v/>
      </c>
    </row>
    <row r="10337" spans="1:12" ht="13.8" customHeight="1" x14ac:dyDescent="0.3">
      <c r="A10337" t="s">
        <v>165</v>
      </c>
      <c r="B10337">
        <v>2004</v>
      </c>
      <c r="C10337" s="10">
        <v>1578</v>
      </c>
      <c r="D10337">
        <v>0</v>
      </c>
      <c r="E10337">
        <v>1578</v>
      </c>
      <c r="F10337">
        <v>0</v>
      </c>
      <c r="G10337">
        <v>0</v>
      </c>
      <c r="H10337">
        <v>0</v>
      </c>
      <c r="I10337">
        <v>8.6</v>
      </c>
      <c r="J10337" s="10">
        <v>1543</v>
      </c>
      <c r="K10337" s="13">
        <f t="shared" si="324"/>
        <v>1990</v>
      </c>
      <c r="L10337" s="1" t="str">
        <f t="shared" si="323"/>
        <v/>
      </c>
    </row>
    <row r="10338" spans="1:12" ht="13.8" customHeight="1" x14ac:dyDescent="0.3">
      <c r="A10338" t="s">
        <v>165</v>
      </c>
      <c r="B10338">
        <v>2005</v>
      </c>
      <c r="C10338" s="10">
        <v>1564</v>
      </c>
      <c r="D10338">
        <v>0</v>
      </c>
      <c r="E10338">
        <v>1564</v>
      </c>
      <c r="F10338">
        <v>0</v>
      </c>
      <c r="G10338">
        <v>0</v>
      </c>
      <c r="H10338">
        <v>0</v>
      </c>
      <c r="I10338">
        <v>8.41</v>
      </c>
      <c r="J10338" s="10">
        <v>1566</v>
      </c>
      <c r="K10338" s="13">
        <f t="shared" si="324"/>
        <v>1990</v>
      </c>
      <c r="L10338" s="1" t="str">
        <f t="shared" si="323"/>
        <v/>
      </c>
    </row>
    <row r="10339" spans="1:12" ht="13.8" customHeight="1" x14ac:dyDescent="0.3">
      <c r="A10339" t="s">
        <v>165</v>
      </c>
      <c r="B10339">
        <v>2006</v>
      </c>
      <c r="C10339" s="10">
        <v>1630</v>
      </c>
      <c r="D10339">
        <v>0</v>
      </c>
      <c r="E10339">
        <v>1630</v>
      </c>
      <c r="F10339">
        <v>0</v>
      </c>
      <c r="G10339">
        <v>0</v>
      </c>
      <c r="H10339">
        <v>0</v>
      </c>
      <c r="I10339">
        <v>8.64</v>
      </c>
      <c r="J10339" s="10">
        <v>1991</v>
      </c>
      <c r="K10339" s="13">
        <f t="shared" si="324"/>
        <v>1990</v>
      </c>
      <c r="L10339" s="1" t="str">
        <f t="shared" si="323"/>
        <v/>
      </c>
    </row>
    <row r="10340" spans="1:12" ht="13.8" customHeight="1" x14ac:dyDescent="0.3">
      <c r="A10340" t="s">
        <v>165</v>
      </c>
      <c r="B10340">
        <v>2007</v>
      </c>
      <c r="C10340" s="10">
        <v>1835</v>
      </c>
      <c r="D10340">
        <v>0</v>
      </c>
      <c r="E10340">
        <v>1835</v>
      </c>
      <c r="F10340">
        <v>0</v>
      </c>
      <c r="G10340">
        <v>0</v>
      </c>
      <c r="H10340">
        <v>0</v>
      </c>
      <c r="I10340">
        <v>9.65</v>
      </c>
      <c r="J10340" s="10">
        <v>2069</v>
      </c>
      <c r="K10340" s="13">
        <f t="shared" si="324"/>
        <v>1990</v>
      </c>
      <c r="L10340" s="1" t="str">
        <f t="shared" si="323"/>
        <v/>
      </c>
    </row>
    <row r="10341" spans="1:12" ht="13.8" customHeight="1" x14ac:dyDescent="0.3">
      <c r="A10341" t="s">
        <v>165</v>
      </c>
      <c r="B10341">
        <v>2008</v>
      </c>
      <c r="C10341" s="10">
        <v>1765</v>
      </c>
      <c r="D10341">
        <v>0</v>
      </c>
      <c r="E10341">
        <v>1765</v>
      </c>
      <c r="F10341">
        <v>0</v>
      </c>
      <c r="G10341">
        <v>0</v>
      </c>
      <c r="H10341">
        <v>0</v>
      </c>
      <c r="I10341">
        <v>9.01</v>
      </c>
      <c r="J10341" s="10">
        <v>2107</v>
      </c>
      <c r="K10341" s="13">
        <f t="shared" si="324"/>
        <v>1990</v>
      </c>
      <c r="L10341" s="1" t="str">
        <f t="shared" si="323"/>
        <v/>
      </c>
    </row>
    <row r="10342" spans="1:12" ht="13.8" customHeight="1" x14ac:dyDescent="0.3">
      <c r="A10342" t="s">
        <v>165</v>
      </c>
      <c r="B10342">
        <v>2009</v>
      </c>
      <c r="C10342" s="10">
        <v>1806</v>
      </c>
      <c r="D10342">
        <v>0</v>
      </c>
      <c r="E10342">
        <v>1806</v>
      </c>
      <c r="F10342">
        <v>0</v>
      </c>
      <c r="G10342">
        <v>0</v>
      </c>
      <c r="H10342">
        <v>0</v>
      </c>
      <c r="I10342">
        <v>8.94</v>
      </c>
      <c r="J10342" s="10">
        <v>2025</v>
      </c>
      <c r="K10342" s="13">
        <f t="shared" si="324"/>
        <v>1990</v>
      </c>
      <c r="L10342" s="1" t="str">
        <f t="shared" si="323"/>
        <v/>
      </c>
    </row>
    <row r="10343" spans="1:12" ht="13.8" customHeight="1" x14ac:dyDescent="0.3">
      <c r="A10343" t="s">
        <v>165</v>
      </c>
      <c r="B10343">
        <v>2010</v>
      </c>
      <c r="C10343" s="10">
        <v>1244</v>
      </c>
      <c r="D10343">
        <v>0</v>
      </c>
      <c r="E10343">
        <v>1244</v>
      </c>
      <c r="F10343">
        <v>0</v>
      </c>
      <c r="G10343">
        <v>0</v>
      </c>
      <c r="H10343">
        <v>0</v>
      </c>
      <c r="I10343">
        <v>5.99</v>
      </c>
      <c r="J10343" s="10">
        <v>2061</v>
      </c>
      <c r="K10343" s="13">
        <f t="shared" si="324"/>
        <v>1990</v>
      </c>
      <c r="L10343" s="1" t="str">
        <f t="shared" si="323"/>
        <v/>
      </c>
    </row>
    <row r="10344" spans="1:12" ht="13.8" customHeight="1" x14ac:dyDescent="0.3">
      <c r="A10344" t="s">
        <v>165</v>
      </c>
      <c r="B10344">
        <v>2011</v>
      </c>
      <c r="C10344" s="10">
        <v>1587</v>
      </c>
      <c r="D10344">
        <v>0</v>
      </c>
      <c r="E10344">
        <v>1587</v>
      </c>
      <c r="F10344">
        <v>0</v>
      </c>
      <c r="G10344">
        <v>0</v>
      </c>
      <c r="H10344">
        <v>0</v>
      </c>
      <c r="I10344">
        <v>7.45</v>
      </c>
      <c r="J10344" s="10">
        <v>2086</v>
      </c>
      <c r="K10344" s="13">
        <f t="shared" si="324"/>
        <v>1990</v>
      </c>
      <c r="L10344" s="1" t="str">
        <f t="shared" si="323"/>
        <v/>
      </c>
    </row>
    <row r="10345" spans="1:12" ht="13.8" customHeight="1" x14ac:dyDescent="0.3">
      <c r="A10345" t="s">
        <v>166</v>
      </c>
      <c r="B10345">
        <v>1926</v>
      </c>
      <c r="C10345" s="10">
        <v>3055</v>
      </c>
      <c r="D10345">
        <v>0</v>
      </c>
      <c r="E10345">
        <v>3055</v>
      </c>
      <c r="F10345">
        <v>0</v>
      </c>
      <c r="G10345">
        <v>0</v>
      </c>
      <c r="H10345" t="s">
        <v>11</v>
      </c>
      <c r="I10345" t="s">
        <v>11</v>
      </c>
      <c r="J10345" s="10">
        <v>0</v>
      </c>
      <c r="K10345" s="13">
        <f t="shared" si="324"/>
        <v>1958</v>
      </c>
      <c r="L10345" s="1" t="str">
        <f t="shared" si="323"/>
        <v/>
      </c>
    </row>
    <row r="10346" spans="1:12" ht="13.8" customHeight="1" x14ac:dyDescent="0.3">
      <c r="A10346" t="s">
        <v>166</v>
      </c>
      <c r="B10346">
        <v>1927</v>
      </c>
      <c r="C10346" s="10">
        <v>3009</v>
      </c>
      <c r="D10346">
        <v>0</v>
      </c>
      <c r="E10346">
        <v>3009</v>
      </c>
      <c r="F10346">
        <v>0</v>
      </c>
      <c r="G10346">
        <v>0</v>
      </c>
      <c r="H10346" t="s">
        <v>11</v>
      </c>
      <c r="I10346" t="s">
        <v>11</v>
      </c>
      <c r="J10346" s="10">
        <v>0</v>
      </c>
      <c r="K10346" s="13">
        <f t="shared" si="324"/>
        <v>1958</v>
      </c>
      <c r="L10346" s="1" t="str">
        <f t="shared" si="323"/>
        <v/>
      </c>
    </row>
    <row r="10347" spans="1:12" ht="13.8" customHeight="1" x14ac:dyDescent="0.3">
      <c r="A10347" t="s">
        <v>166</v>
      </c>
      <c r="B10347">
        <v>1928</v>
      </c>
      <c r="C10347" s="10">
        <v>7885</v>
      </c>
      <c r="D10347">
        <v>0</v>
      </c>
      <c r="E10347">
        <v>7885</v>
      </c>
      <c r="F10347">
        <v>0</v>
      </c>
      <c r="G10347">
        <v>0</v>
      </c>
      <c r="H10347" t="s">
        <v>11</v>
      </c>
      <c r="I10347" t="s">
        <v>11</v>
      </c>
      <c r="J10347" s="10">
        <v>0</v>
      </c>
      <c r="K10347" s="13">
        <f t="shared" si="324"/>
        <v>1958</v>
      </c>
      <c r="L10347" s="1" t="str">
        <f t="shared" si="323"/>
        <v/>
      </c>
    </row>
    <row r="10348" spans="1:12" ht="13.8" customHeight="1" x14ac:dyDescent="0.3">
      <c r="A10348" t="s">
        <v>166</v>
      </c>
      <c r="B10348">
        <v>1929</v>
      </c>
      <c r="C10348" s="10">
        <v>9892</v>
      </c>
      <c r="D10348">
        <v>0</v>
      </c>
      <c r="E10348">
        <v>9892</v>
      </c>
      <c r="F10348">
        <v>0</v>
      </c>
      <c r="G10348">
        <v>0</v>
      </c>
      <c r="H10348" t="s">
        <v>11</v>
      </c>
      <c r="I10348" t="s">
        <v>11</v>
      </c>
      <c r="J10348" s="10">
        <v>0</v>
      </c>
      <c r="K10348" s="13">
        <f t="shared" si="324"/>
        <v>1958</v>
      </c>
      <c r="L10348" s="1" t="str">
        <f t="shared" si="323"/>
        <v/>
      </c>
    </row>
    <row r="10349" spans="1:12" ht="13.8" customHeight="1" x14ac:dyDescent="0.3">
      <c r="A10349" t="s">
        <v>166</v>
      </c>
      <c r="B10349">
        <v>1930</v>
      </c>
      <c r="C10349" s="10">
        <v>12105</v>
      </c>
      <c r="D10349">
        <v>0</v>
      </c>
      <c r="E10349">
        <v>12105</v>
      </c>
      <c r="F10349">
        <v>0</v>
      </c>
      <c r="G10349">
        <v>0</v>
      </c>
      <c r="H10349" t="s">
        <v>11</v>
      </c>
      <c r="I10349" t="s">
        <v>11</v>
      </c>
      <c r="J10349" s="10">
        <v>0</v>
      </c>
      <c r="K10349" s="13">
        <f t="shared" si="324"/>
        <v>1958</v>
      </c>
      <c r="L10349" s="1" t="str">
        <f t="shared" si="323"/>
        <v/>
      </c>
    </row>
    <row r="10350" spans="1:12" ht="13.8" customHeight="1" x14ac:dyDescent="0.3">
      <c r="A10350" t="s">
        <v>166</v>
      </c>
      <c r="B10350">
        <v>1931</v>
      </c>
      <c r="C10350" s="10">
        <v>10311</v>
      </c>
      <c r="D10350">
        <v>0</v>
      </c>
      <c r="E10350">
        <v>10311</v>
      </c>
      <c r="F10350">
        <v>0</v>
      </c>
      <c r="G10350">
        <v>0</v>
      </c>
      <c r="H10350" t="s">
        <v>11</v>
      </c>
      <c r="I10350" t="s">
        <v>11</v>
      </c>
      <c r="J10350" s="10">
        <v>0</v>
      </c>
      <c r="K10350" s="13">
        <f t="shared" si="324"/>
        <v>1958</v>
      </c>
      <c r="L10350" s="1" t="str">
        <f t="shared" si="323"/>
        <v/>
      </c>
    </row>
    <row r="10351" spans="1:12" ht="13.8" customHeight="1" x14ac:dyDescent="0.3">
      <c r="A10351" t="s">
        <v>166</v>
      </c>
      <c r="B10351">
        <v>1932</v>
      </c>
      <c r="C10351" s="10">
        <v>10008</v>
      </c>
      <c r="D10351">
        <v>0</v>
      </c>
      <c r="E10351">
        <v>10008</v>
      </c>
      <c r="F10351">
        <v>0</v>
      </c>
      <c r="G10351">
        <v>0</v>
      </c>
      <c r="H10351" t="s">
        <v>11</v>
      </c>
      <c r="I10351" t="s">
        <v>11</v>
      </c>
      <c r="J10351" s="10">
        <v>0</v>
      </c>
      <c r="K10351" s="13">
        <f t="shared" si="324"/>
        <v>1958</v>
      </c>
      <c r="L10351" s="1" t="str">
        <f t="shared" si="323"/>
        <v/>
      </c>
    </row>
    <row r="10352" spans="1:12" ht="13.8" customHeight="1" x14ac:dyDescent="0.3">
      <c r="A10352" t="s">
        <v>166</v>
      </c>
      <c r="B10352">
        <v>1933</v>
      </c>
      <c r="C10352" s="10">
        <v>10676</v>
      </c>
      <c r="D10352">
        <v>0</v>
      </c>
      <c r="E10352">
        <v>10676</v>
      </c>
      <c r="F10352">
        <v>0</v>
      </c>
      <c r="G10352">
        <v>0</v>
      </c>
      <c r="H10352" t="s">
        <v>11</v>
      </c>
      <c r="I10352" t="s">
        <v>11</v>
      </c>
      <c r="J10352" s="10">
        <v>0</v>
      </c>
      <c r="K10352" s="13">
        <f t="shared" si="324"/>
        <v>1958</v>
      </c>
      <c r="L10352" s="1" t="str">
        <f t="shared" si="323"/>
        <v/>
      </c>
    </row>
    <row r="10353" spans="1:12" ht="13.8" customHeight="1" x14ac:dyDescent="0.3">
      <c r="A10353" t="s">
        <v>166</v>
      </c>
      <c r="B10353">
        <v>1934</v>
      </c>
      <c r="C10353" s="10">
        <v>11896</v>
      </c>
      <c r="D10353">
        <v>0</v>
      </c>
      <c r="E10353">
        <v>11896</v>
      </c>
      <c r="F10353">
        <v>0</v>
      </c>
      <c r="G10353">
        <v>0</v>
      </c>
      <c r="H10353" t="s">
        <v>11</v>
      </c>
      <c r="I10353" t="s">
        <v>11</v>
      </c>
      <c r="J10353" s="10">
        <v>0</v>
      </c>
      <c r="K10353" s="13">
        <f t="shared" si="324"/>
        <v>1958</v>
      </c>
      <c r="L10353" s="1" t="str">
        <f t="shared" si="323"/>
        <v/>
      </c>
    </row>
    <row r="10354" spans="1:12" ht="13.8" customHeight="1" x14ac:dyDescent="0.3">
      <c r="A10354" t="s">
        <v>166</v>
      </c>
      <c r="B10354">
        <v>1935</v>
      </c>
      <c r="C10354" s="10">
        <v>13734</v>
      </c>
      <c r="D10354">
        <v>0</v>
      </c>
      <c r="E10354">
        <v>13734</v>
      </c>
      <c r="F10354">
        <v>0</v>
      </c>
      <c r="G10354">
        <v>0</v>
      </c>
      <c r="H10354" t="s">
        <v>11</v>
      </c>
      <c r="I10354" t="s">
        <v>11</v>
      </c>
      <c r="J10354" s="10">
        <v>0</v>
      </c>
      <c r="K10354" s="13">
        <f t="shared" si="324"/>
        <v>1958</v>
      </c>
      <c r="L10354" s="1" t="str">
        <f t="shared" si="323"/>
        <v/>
      </c>
    </row>
    <row r="10355" spans="1:12" ht="13.8" customHeight="1" x14ac:dyDescent="0.3">
      <c r="A10355" t="s">
        <v>166</v>
      </c>
      <c r="B10355">
        <v>1936</v>
      </c>
      <c r="C10355" s="10">
        <v>14667</v>
      </c>
      <c r="D10355">
        <v>0</v>
      </c>
      <c r="E10355">
        <v>14667</v>
      </c>
      <c r="F10355">
        <v>0</v>
      </c>
      <c r="G10355">
        <v>0</v>
      </c>
      <c r="H10355" t="s">
        <v>11</v>
      </c>
      <c r="I10355" t="s">
        <v>11</v>
      </c>
      <c r="J10355" s="10">
        <v>0</v>
      </c>
      <c r="K10355" s="13">
        <f t="shared" si="324"/>
        <v>1958</v>
      </c>
      <c r="L10355" s="1" t="str">
        <f t="shared" si="323"/>
        <v/>
      </c>
    </row>
    <row r="10356" spans="1:12" ht="13.8" customHeight="1" x14ac:dyDescent="0.3">
      <c r="A10356" t="s">
        <v>166</v>
      </c>
      <c r="B10356">
        <v>1937</v>
      </c>
      <c r="C10356" s="10">
        <v>17732</v>
      </c>
      <c r="D10356">
        <v>0</v>
      </c>
      <c r="E10356">
        <v>17732</v>
      </c>
      <c r="F10356">
        <v>0</v>
      </c>
      <c r="G10356">
        <v>0</v>
      </c>
      <c r="H10356" t="s">
        <v>11</v>
      </c>
      <c r="I10356" t="s">
        <v>11</v>
      </c>
      <c r="J10356" s="10">
        <v>0</v>
      </c>
      <c r="K10356" s="13">
        <f t="shared" si="324"/>
        <v>1958</v>
      </c>
      <c r="L10356" s="1" t="str">
        <f t="shared" si="323"/>
        <v/>
      </c>
    </row>
    <row r="10357" spans="1:12" ht="13.8" customHeight="1" x14ac:dyDescent="0.3">
      <c r="A10357" t="s">
        <v>166</v>
      </c>
      <c r="B10357">
        <v>1938</v>
      </c>
      <c r="C10357" s="10">
        <v>19011</v>
      </c>
      <c r="D10357">
        <v>0</v>
      </c>
      <c r="E10357">
        <v>19011</v>
      </c>
      <c r="F10357">
        <v>0</v>
      </c>
      <c r="G10357">
        <v>0</v>
      </c>
      <c r="H10357" t="s">
        <v>11</v>
      </c>
      <c r="I10357" t="s">
        <v>11</v>
      </c>
      <c r="J10357" s="10">
        <v>0</v>
      </c>
      <c r="K10357" s="13">
        <f t="shared" si="324"/>
        <v>1958</v>
      </c>
      <c r="L10357" s="1" t="str">
        <f t="shared" si="323"/>
        <v/>
      </c>
    </row>
    <row r="10358" spans="1:12" ht="13.8" customHeight="1" x14ac:dyDescent="0.3">
      <c r="A10358" t="s">
        <v>166</v>
      </c>
      <c r="B10358">
        <v>1939</v>
      </c>
      <c r="C10358" s="10">
        <v>17894</v>
      </c>
      <c r="D10358">
        <v>0</v>
      </c>
      <c r="E10358">
        <v>17894</v>
      </c>
      <c r="F10358">
        <v>0</v>
      </c>
      <c r="G10358">
        <v>0</v>
      </c>
      <c r="H10358" t="s">
        <v>11</v>
      </c>
      <c r="I10358" t="s">
        <v>11</v>
      </c>
      <c r="J10358" s="10">
        <v>0</v>
      </c>
      <c r="K10358" s="13">
        <f t="shared" si="324"/>
        <v>1958</v>
      </c>
      <c r="L10358" s="1" t="str">
        <f t="shared" si="323"/>
        <v/>
      </c>
    </row>
    <row r="10359" spans="1:12" ht="13.8" customHeight="1" x14ac:dyDescent="0.3">
      <c r="A10359" t="s">
        <v>166</v>
      </c>
      <c r="B10359">
        <v>1940</v>
      </c>
      <c r="C10359" s="10">
        <v>14813</v>
      </c>
      <c r="D10359">
        <v>0</v>
      </c>
      <c r="E10359">
        <v>14813</v>
      </c>
      <c r="F10359">
        <v>0</v>
      </c>
      <c r="G10359">
        <v>0</v>
      </c>
      <c r="H10359" t="s">
        <v>11</v>
      </c>
      <c r="I10359" t="s">
        <v>11</v>
      </c>
      <c r="J10359" s="10">
        <v>0</v>
      </c>
      <c r="K10359" s="13">
        <f t="shared" si="324"/>
        <v>1958</v>
      </c>
      <c r="L10359" s="1" t="str">
        <f t="shared" si="323"/>
        <v/>
      </c>
    </row>
    <row r="10360" spans="1:12" ht="13.8" customHeight="1" x14ac:dyDescent="0.3">
      <c r="A10360" t="s">
        <v>166</v>
      </c>
      <c r="B10360">
        <v>1941</v>
      </c>
      <c r="C10360" s="10">
        <v>18305</v>
      </c>
      <c r="D10360">
        <v>0</v>
      </c>
      <c r="E10360">
        <v>18305</v>
      </c>
      <c r="F10360">
        <v>0</v>
      </c>
      <c r="G10360">
        <v>0</v>
      </c>
      <c r="H10360" t="s">
        <v>11</v>
      </c>
      <c r="I10360" t="s">
        <v>11</v>
      </c>
      <c r="J10360" s="10">
        <v>0</v>
      </c>
      <c r="K10360" s="13">
        <f t="shared" si="324"/>
        <v>1958</v>
      </c>
      <c r="L10360" s="1" t="str">
        <f t="shared" si="323"/>
        <v/>
      </c>
    </row>
    <row r="10361" spans="1:12" ht="13.8" customHeight="1" x14ac:dyDescent="0.3">
      <c r="A10361" t="s">
        <v>166</v>
      </c>
      <c r="B10361">
        <v>1942</v>
      </c>
      <c r="C10361" s="10">
        <v>10666</v>
      </c>
      <c r="D10361">
        <v>0</v>
      </c>
      <c r="E10361">
        <v>10666</v>
      </c>
      <c r="F10361">
        <v>0</v>
      </c>
      <c r="G10361">
        <v>0</v>
      </c>
      <c r="H10361" t="s">
        <v>11</v>
      </c>
      <c r="I10361" t="s">
        <v>11</v>
      </c>
      <c r="J10361" s="10">
        <v>0</v>
      </c>
      <c r="K10361" s="13">
        <f t="shared" si="324"/>
        <v>1958</v>
      </c>
      <c r="L10361" s="1" t="str">
        <f t="shared" si="323"/>
        <v/>
      </c>
    </row>
    <row r="10362" spans="1:12" ht="13.8" customHeight="1" x14ac:dyDescent="0.3">
      <c r="A10362" t="s">
        <v>166</v>
      </c>
      <c r="B10362">
        <v>1943</v>
      </c>
      <c r="C10362" s="10">
        <v>17226</v>
      </c>
      <c r="D10362">
        <v>0</v>
      </c>
      <c r="E10362">
        <v>17226</v>
      </c>
      <c r="F10362">
        <v>0</v>
      </c>
      <c r="G10362">
        <v>0</v>
      </c>
      <c r="H10362" t="s">
        <v>11</v>
      </c>
      <c r="I10362" t="s">
        <v>11</v>
      </c>
      <c r="J10362" s="10">
        <v>0</v>
      </c>
      <c r="K10362" s="13">
        <f t="shared" si="324"/>
        <v>1958</v>
      </c>
      <c r="L10362" s="1" t="str">
        <f t="shared" si="323"/>
        <v/>
      </c>
    </row>
    <row r="10363" spans="1:12" ht="13.8" customHeight="1" x14ac:dyDescent="0.3">
      <c r="A10363" t="s">
        <v>166</v>
      </c>
      <c r="B10363">
        <v>1944</v>
      </c>
      <c r="C10363" s="10">
        <v>21598</v>
      </c>
      <c r="D10363">
        <v>0</v>
      </c>
      <c r="E10363">
        <v>21598</v>
      </c>
      <c r="F10363">
        <v>0</v>
      </c>
      <c r="G10363">
        <v>0</v>
      </c>
      <c r="H10363" t="s">
        <v>11</v>
      </c>
      <c r="I10363" t="s">
        <v>11</v>
      </c>
      <c r="J10363" s="10">
        <v>0</v>
      </c>
      <c r="K10363" s="13">
        <f t="shared" si="324"/>
        <v>1958</v>
      </c>
      <c r="L10363" s="1" t="str">
        <f t="shared" si="323"/>
        <v/>
      </c>
    </row>
    <row r="10364" spans="1:12" ht="13.8" customHeight="1" x14ac:dyDescent="0.3">
      <c r="A10364" t="s">
        <v>166</v>
      </c>
      <c r="B10364">
        <v>1945</v>
      </c>
      <c r="C10364" s="10">
        <v>25056</v>
      </c>
      <c r="D10364">
        <v>0</v>
      </c>
      <c r="E10364">
        <v>25056</v>
      </c>
      <c r="F10364">
        <v>0</v>
      </c>
      <c r="G10364">
        <v>0</v>
      </c>
      <c r="H10364" t="s">
        <v>11</v>
      </c>
      <c r="I10364" t="s">
        <v>11</v>
      </c>
      <c r="J10364" s="10">
        <v>0</v>
      </c>
      <c r="K10364" s="13">
        <f t="shared" si="324"/>
        <v>1958</v>
      </c>
      <c r="L10364" s="1" t="str">
        <f t="shared" si="323"/>
        <v/>
      </c>
    </row>
    <row r="10365" spans="1:12" ht="13.8" customHeight="1" x14ac:dyDescent="0.3">
      <c r="A10365" t="s">
        <v>166</v>
      </c>
      <c r="B10365">
        <v>1946</v>
      </c>
      <c r="C10365" s="10">
        <v>27543</v>
      </c>
      <c r="D10365">
        <v>0</v>
      </c>
      <c r="E10365">
        <v>27543</v>
      </c>
      <c r="F10365">
        <v>0</v>
      </c>
      <c r="G10365">
        <v>0</v>
      </c>
      <c r="H10365" t="s">
        <v>11</v>
      </c>
      <c r="I10365" t="s">
        <v>11</v>
      </c>
      <c r="J10365" s="10">
        <v>0</v>
      </c>
      <c r="K10365" s="13">
        <f t="shared" si="324"/>
        <v>1958</v>
      </c>
      <c r="L10365" s="1" t="str">
        <f t="shared" si="323"/>
        <v/>
      </c>
    </row>
    <row r="10366" spans="1:12" ht="13.8" customHeight="1" x14ac:dyDescent="0.3">
      <c r="A10366" t="s">
        <v>166</v>
      </c>
      <c r="B10366">
        <v>1947</v>
      </c>
      <c r="C10366" s="10">
        <v>30317</v>
      </c>
      <c r="D10366">
        <v>0</v>
      </c>
      <c r="E10366">
        <v>30317</v>
      </c>
      <c r="F10366">
        <v>0</v>
      </c>
      <c r="G10366">
        <v>0</v>
      </c>
      <c r="H10366" t="s">
        <v>11</v>
      </c>
      <c r="I10366" t="s">
        <v>11</v>
      </c>
      <c r="J10366" s="10">
        <v>0</v>
      </c>
      <c r="K10366" s="13">
        <f t="shared" si="324"/>
        <v>1958</v>
      </c>
      <c r="L10366" s="1" t="str">
        <f t="shared" si="323"/>
        <v/>
      </c>
    </row>
    <row r="10367" spans="1:12" ht="13.8" customHeight="1" x14ac:dyDescent="0.3">
      <c r="A10367" t="s">
        <v>166</v>
      </c>
      <c r="B10367">
        <v>1948</v>
      </c>
      <c r="C10367" s="10">
        <v>30891</v>
      </c>
      <c r="D10367">
        <v>0</v>
      </c>
      <c r="E10367">
        <v>30891</v>
      </c>
      <c r="F10367">
        <v>0</v>
      </c>
      <c r="G10367">
        <v>0</v>
      </c>
      <c r="H10367" t="s">
        <v>11</v>
      </c>
      <c r="I10367" t="s">
        <v>11</v>
      </c>
      <c r="J10367" s="10">
        <v>0</v>
      </c>
      <c r="K10367" s="13">
        <f t="shared" si="324"/>
        <v>1958</v>
      </c>
      <c r="L10367" s="1" t="str">
        <f t="shared" si="323"/>
        <v/>
      </c>
    </row>
    <row r="10368" spans="1:12" ht="13.8" customHeight="1" x14ac:dyDescent="0.3">
      <c r="A10368" t="s">
        <v>166</v>
      </c>
      <c r="B10368">
        <v>1950</v>
      </c>
      <c r="C10368" s="10">
        <v>2003</v>
      </c>
      <c r="D10368">
        <v>0</v>
      </c>
      <c r="E10368">
        <v>2003</v>
      </c>
      <c r="F10368">
        <v>0</v>
      </c>
      <c r="G10368">
        <v>0</v>
      </c>
      <c r="H10368">
        <v>0</v>
      </c>
      <c r="I10368">
        <v>17.88</v>
      </c>
      <c r="J10368" s="10">
        <v>2578</v>
      </c>
      <c r="K10368" s="13">
        <f t="shared" si="324"/>
        <v>1958</v>
      </c>
      <c r="L10368" s="1" t="str">
        <f t="shared" si="323"/>
        <v/>
      </c>
    </row>
    <row r="10369" spans="1:12" ht="13.8" customHeight="1" x14ac:dyDescent="0.3">
      <c r="A10369" t="s">
        <v>166</v>
      </c>
      <c r="B10369">
        <v>1951</v>
      </c>
      <c r="C10369" s="10">
        <v>3159</v>
      </c>
      <c r="D10369">
        <v>0</v>
      </c>
      <c r="E10369">
        <v>3159</v>
      </c>
      <c r="F10369">
        <v>0</v>
      </c>
      <c r="G10369">
        <v>0</v>
      </c>
      <c r="H10369">
        <v>0</v>
      </c>
      <c r="I10369">
        <v>27.71</v>
      </c>
      <c r="J10369" s="10">
        <v>2721</v>
      </c>
      <c r="K10369" s="13">
        <f t="shared" si="324"/>
        <v>1958</v>
      </c>
      <c r="L10369" s="1" t="str">
        <f t="shared" si="323"/>
        <v/>
      </c>
    </row>
    <row r="10370" spans="1:12" ht="13.8" customHeight="1" x14ac:dyDescent="0.3">
      <c r="A10370" t="s">
        <v>166</v>
      </c>
      <c r="B10370">
        <v>1952</v>
      </c>
      <c r="C10370" s="10">
        <v>1824</v>
      </c>
      <c r="D10370">
        <v>0</v>
      </c>
      <c r="E10370">
        <v>1824</v>
      </c>
      <c r="F10370">
        <v>0</v>
      </c>
      <c r="G10370">
        <v>0</v>
      </c>
      <c r="H10370">
        <v>0</v>
      </c>
      <c r="I10370">
        <v>15.73</v>
      </c>
      <c r="J10370" s="10">
        <v>2961</v>
      </c>
      <c r="K10370" s="13">
        <f t="shared" si="324"/>
        <v>1958</v>
      </c>
      <c r="L10370" s="1" t="str">
        <f t="shared" ref="L10370:L10433" si="325">IF(AND(B10370&gt;2011),1,"")</f>
        <v/>
      </c>
    </row>
    <row r="10371" spans="1:12" ht="13.8" customHeight="1" x14ac:dyDescent="0.3">
      <c r="A10371" t="s">
        <v>166</v>
      </c>
      <c r="B10371">
        <v>1953</v>
      </c>
      <c r="C10371" s="10">
        <v>2111</v>
      </c>
      <c r="D10371">
        <v>0</v>
      </c>
      <c r="E10371">
        <v>2111</v>
      </c>
      <c r="F10371">
        <v>0</v>
      </c>
      <c r="G10371">
        <v>0</v>
      </c>
      <c r="H10371">
        <v>0</v>
      </c>
      <c r="I10371">
        <v>17.89</v>
      </c>
      <c r="J10371" s="10">
        <v>3136</v>
      </c>
      <c r="K10371" s="13">
        <f t="shared" si="324"/>
        <v>1958</v>
      </c>
      <c r="L10371" s="1" t="str">
        <f t="shared" si="325"/>
        <v/>
      </c>
    </row>
    <row r="10372" spans="1:12" ht="13.8" customHeight="1" x14ac:dyDescent="0.3">
      <c r="A10372" t="s">
        <v>166</v>
      </c>
      <c r="B10372">
        <v>1954</v>
      </c>
      <c r="C10372" s="10">
        <v>4270</v>
      </c>
      <c r="D10372">
        <v>0</v>
      </c>
      <c r="E10372">
        <v>4270</v>
      </c>
      <c r="F10372">
        <v>0</v>
      </c>
      <c r="G10372">
        <v>0</v>
      </c>
      <c r="H10372">
        <v>0</v>
      </c>
      <c r="I10372">
        <v>35.58</v>
      </c>
      <c r="J10372" s="10">
        <v>2920</v>
      </c>
      <c r="K10372" s="13">
        <f t="shared" si="324"/>
        <v>1958</v>
      </c>
      <c r="L10372" s="1" t="str">
        <f t="shared" si="325"/>
        <v/>
      </c>
    </row>
    <row r="10373" spans="1:12" ht="13.8" customHeight="1" x14ac:dyDescent="0.3">
      <c r="A10373" t="s">
        <v>166</v>
      </c>
      <c r="B10373">
        <v>1955</v>
      </c>
      <c r="C10373" s="10">
        <v>3532</v>
      </c>
      <c r="D10373">
        <v>0</v>
      </c>
      <c r="E10373">
        <v>3532</v>
      </c>
      <c r="F10373">
        <v>0</v>
      </c>
      <c r="G10373">
        <v>0</v>
      </c>
      <c r="H10373">
        <v>0</v>
      </c>
      <c r="I10373">
        <v>28.71</v>
      </c>
      <c r="J10373" s="10">
        <v>2906</v>
      </c>
      <c r="K10373" s="13">
        <f t="shared" si="324"/>
        <v>1958</v>
      </c>
      <c r="L10373" s="1" t="str">
        <f t="shared" si="325"/>
        <v/>
      </c>
    </row>
    <row r="10374" spans="1:12" ht="13.8" customHeight="1" x14ac:dyDescent="0.3">
      <c r="A10374" t="s">
        <v>166</v>
      </c>
      <c r="B10374">
        <v>1956</v>
      </c>
      <c r="C10374" s="10">
        <v>4568</v>
      </c>
      <c r="D10374">
        <v>0</v>
      </c>
      <c r="E10374">
        <v>4568</v>
      </c>
      <c r="F10374">
        <v>0</v>
      </c>
      <c r="G10374">
        <v>0</v>
      </c>
      <c r="H10374">
        <v>0</v>
      </c>
      <c r="I10374">
        <v>36.54</v>
      </c>
      <c r="J10374" s="10">
        <v>3403</v>
      </c>
      <c r="K10374" s="13">
        <f t="shared" si="324"/>
        <v>1958</v>
      </c>
      <c r="L10374" s="1" t="str">
        <f t="shared" si="325"/>
        <v/>
      </c>
    </row>
    <row r="10375" spans="1:12" ht="13.8" customHeight="1" x14ac:dyDescent="0.3">
      <c r="A10375" t="s">
        <v>166</v>
      </c>
      <c r="B10375">
        <v>1957</v>
      </c>
      <c r="C10375" s="10">
        <v>3120</v>
      </c>
      <c r="D10375">
        <v>0</v>
      </c>
      <c r="E10375">
        <v>3120</v>
      </c>
      <c r="F10375">
        <v>0</v>
      </c>
      <c r="G10375">
        <v>0</v>
      </c>
      <c r="H10375">
        <v>0</v>
      </c>
      <c r="I10375">
        <v>24.56</v>
      </c>
      <c r="J10375" s="10">
        <v>3600</v>
      </c>
      <c r="K10375" s="13">
        <f t="shared" si="324"/>
        <v>1958</v>
      </c>
      <c r="L10375" s="1" t="str">
        <f t="shared" si="325"/>
        <v/>
      </c>
    </row>
    <row r="10376" spans="1:12" ht="13.8" customHeight="1" x14ac:dyDescent="0.3">
      <c r="A10376" t="s">
        <v>166</v>
      </c>
      <c r="B10376">
        <v>1958</v>
      </c>
      <c r="C10376" s="10">
        <v>2733</v>
      </c>
      <c r="D10376">
        <v>0</v>
      </c>
      <c r="E10376">
        <v>2733</v>
      </c>
      <c r="F10376">
        <v>0</v>
      </c>
      <c r="G10376">
        <v>0</v>
      </c>
      <c r="H10376">
        <v>0</v>
      </c>
      <c r="I10376">
        <v>21.02</v>
      </c>
      <c r="J10376" s="10">
        <v>2893</v>
      </c>
      <c r="K10376" s="13">
        <f t="shared" ref="K10376:K10439" si="326">IF(B10376&lt;1990,IF(B10376&lt;1959,1958,1989),1990)</f>
        <v>1958</v>
      </c>
      <c r="L10376" s="1" t="str">
        <f t="shared" si="325"/>
        <v/>
      </c>
    </row>
    <row r="10377" spans="1:12" ht="13.8" customHeight="1" x14ac:dyDescent="0.3">
      <c r="A10377" t="s">
        <v>166</v>
      </c>
      <c r="B10377">
        <v>1959</v>
      </c>
      <c r="C10377" s="10">
        <v>3518</v>
      </c>
      <c r="D10377">
        <v>0</v>
      </c>
      <c r="E10377">
        <v>3518</v>
      </c>
      <c r="F10377">
        <v>0</v>
      </c>
      <c r="G10377">
        <v>0</v>
      </c>
      <c r="H10377">
        <v>0</v>
      </c>
      <c r="I10377">
        <v>26.65</v>
      </c>
      <c r="J10377" s="10">
        <v>2804</v>
      </c>
      <c r="K10377" s="13">
        <f t="shared" si="326"/>
        <v>1989</v>
      </c>
      <c r="L10377" s="1" t="str">
        <f t="shared" si="325"/>
        <v/>
      </c>
    </row>
    <row r="10378" spans="1:12" ht="13.8" customHeight="1" x14ac:dyDescent="0.3">
      <c r="A10378" t="s">
        <v>166</v>
      </c>
      <c r="B10378">
        <v>1960</v>
      </c>
      <c r="C10378" s="10">
        <v>3025</v>
      </c>
      <c r="D10378">
        <v>0</v>
      </c>
      <c r="E10378">
        <v>3025</v>
      </c>
      <c r="F10378">
        <v>0</v>
      </c>
      <c r="G10378">
        <v>0</v>
      </c>
      <c r="H10378">
        <v>0</v>
      </c>
      <c r="I10378">
        <v>22.41</v>
      </c>
      <c r="J10378" s="10">
        <v>2801</v>
      </c>
      <c r="K10378" s="13">
        <f t="shared" si="326"/>
        <v>1989</v>
      </c>
      <c r="L10378" s="1" t="str">
        <f t="shared" si="325"/>
        <v/>
      </c>
    </row>
    <row r="10379" spans="1:12" ht="13.8" customHeight="1" x14ac:dyDescent="0.3">
      <c r="A10379" t="s">
        <v>166</v>
      </c>
      <c r="B10379">
        <v>1961</v>
      </c>
      <c r="C10379" s="10">
        <v>3157</v>
      </c>
      <c r="D10379">
        <v>0</v>
      </c>
      <c r="E10379">
        <v>3157</v>
      </c>
      <c r="F10379">
        <v>0</v>
      </c>
      <c r="G10379">
        <v>0</v>
      </c>
      <c r="H10379">
        <v>0</v>
      </c>
      <c r="I10379">
        <v>23.05</v>
      </c>
      <c r="J10379" s="10">
        <v>3337</v>
      </c>
      <c r="K10379" s="13">
        <f t="shared" si="326"/>
        <v>1989</v>
      </c>
      <c r="L10379" s="1" t="str">
        <f t="shared" si="325"/>
        <v/>
      </c>
    </row>
    <row r="10380" spans="1:12" ht="13.8" customHeight="1" x14ac:dyDescent="0.3">
      <c r="A10380" t="s">
        <v>166</v>
      </c>
      <c r="B10380">
        <v>1962</v>
      </c>
      <c r="C10380" s="10">
        <v>3467</v>
      </c>
      <c r="D10380">
        <v>0</v>
      </c>
      <c r="E10380">
        <v>3467</v>
      </c>
      <c r="F10380">
        <v>0</v>
      </c>
      <c r="G10380">
        <v>0</v>
      </c>
      <c r="H10380">
        <v>0</v>
      </c>
      <c r="I10380">
        <v>24.94</v>
      </c>
      <c r="J10380" s="10">
        <v>2693</v>
      </c>
      <c r="K10380" s="13">
        <f t="shared" si="326"/>
        <v>1989</v>
      </c>
      <c r="L10380" s="1" t="str">
        <f t="shared" si="325"/>
        <v/>
      </c>
    </row>
    <row r="10381" spans="1:12" ht="13.8" customHeight="1" x14ac:dyDescent="0.3">
      <c r="A10381" t="s">
        <v>166</v>
      </c>
      <c r="B10381">
        <v>1963</v>
      </c>
      <c r="C10381" s="10">
        <v>3321</v>
      </c>
      <c r="D10381">
        <v>0</v>
      </c>
      <c r="E10381">
        <v>3321</v>
      </c>
      <c r="F10381">
        <v>0</v>
      </c>
      <c r="G10381">
        <v>0</v>
      </c>
      <c r="H10381">
        <v>0</v>
      </c>
      <c r="I10381">
        <v>23.55</v>
      </c>
      <c r="J10381" s="10">
        <v>2515</v>
      </c>
      <c r="K10381" s="13">
        <f t="shared" si="326"/>
        <v>1989</v>
      </c>
      <c r="L10381" s="1" t="str">
        <f t="shared" si="325"/>
        <v/>
      </c>
    </row>
    <row r="10382" spans="1:12" ht="13.8" customHeight="1" x14ac:dyDescent="0.3">
      <c r="A10382" t="s">
        <v>166</v>
      </c>
      <c r="B10382">
        <v>1964</v>
      </c>
      <c r="C10382" s="10">
        <v>3229</v>
      </c>
      <c r="D10382">
        <v>0</v>
      </c>
      <c r="E10382">
        <v>3229</v>
      </c>
      <c r="F10382">
        <v>0</v>
      </c>
      <c r="G10382">
        <v>0</v>
      </c>
      <c r="H10382">
        <v>0</v>
      </c>
      <c r="I10382">
        <v>22.43</v>
      </c>
      <c r="J10382" s="10">
        <v>2474</v>
      </c>
      <c r="K10382" s="13">
        <f t="shared" si="326"/>
        <v>1989</v>
      </c>
      <c r="L10382" s="1" t="str">
        <f t="shared" si="325"/>
        <v/>
      </c>
    </row>
    <row r="10383" spans="1:12" ht="13.8" customHeight="1" x14ac:dyDescent="0.3">
      <c r="A10383" t="s">
        <v>166</v>
      </c>
      <c r="B10383">
        <v>1965</v>
      </c>
      <c r="C10383" s="10">
        <v>2897</v>
      </c>
      <c r="D10383">
        <v>0</v>
      </c>
      <c r="E10383">
        <v>2897</v>
      </c>
      <c r="F10383">
        <v>0</v>
      </c>
      <c r="G10383">
        <v>0</v>
      </c>
      <c r="H10383">
        <v>0</v>
      </c>
      <c r="I10383">
        <v>19.84</v>
      </c>
      <c r="J10383" s="10">
        <v>2490</v>
      </c>
      <c r="K10383" s="13">
        <f t="shared" si="326"/>
        <v>1989</v>
      </c>
      <c r="L10383" s="1" t="str">
        <f t="shared" si="325"/>
        <v/>
      </c>
    </row>
    <row r="10384" spans="1:12" ht="13.8" customHeight="1" x14ac:dyDescent="0.3">
      <c r="A10384" t="s">
        <v>166</v>
      </c>
      <c r="B10384">
        <v>1966</v>
      </c>
      <c r="C10384" s="10">
        <v>2709</v>
      </c>
      <c r="D10384">
        <v>0</v>
      </c>
      <c r="E10384">
        <v>2709</v>
      </c>
      <c r="F10384">
        <v>0</v>
      </c>
      <c r="G10384">
        <v>0</v>
      </c>
      <c r="H10384">
        <v>0</v>
      </c>
      <c r="I10384">
        <v>18.18</v>
      </c>
      <c r="J10384" s="10">
        <v>2387</v>
      </c>
      <c r="K10384" s="13">
        <f t="shared" si="326"/>
        <v>1989</v>
      </c>
      <c r="L10384" s="1" t="str">
        <f t="shared" si="325"/>
        <v/>
      </c>
    </row>
    <row r="10385" spans="1:12" ht="13.8" customHeight="1" x14ac:dyDescent="0.3">
      <c r="A10385" t="s">
        <v>166</v>
      </c>
      <c r="B10385">
        <v>1967</v>
      </c>
      <c r="C10385" s="10">
        <v>3337</v>
      </c>
      <c r="D10385">
        <v>0</v>
      </c>
      <c r="E10385">
        <v>3337</v>
      </c>
      <c r="F10385">
        <v>0</v>
      </c>
      <c r="G10385">
        <v>0</v>
      </c>
      <c r="H10385">
        <v>0</v>
      </c>
      <c r="I10385">
        <v>21.96</v>
      </c>
      <c r="J10385" s="10">
        <v>2490</v>
      </c>
      <c r="K10385" s="13">
        <f t="shared" si="326"/>
        <v>1989</v>
      </c>
      <c r="L10385" s="1" t="str">
        <f t="shared" si="325"/>
        <v/>
      </c>
    </row>
    <row r="10386" spans="1:12" ht="13.8" customHeight="1" x14ac:dyDescent="0.3">
      <c r="A10386" t="s">
        <v>166</v>
      </c>
      <c r="B10386">
        <v>1968</v>
      </c>
      <c r="C10386" s="10">
        <v>3103</v>
      </c>
      <c r="D10386">
        <v>0</v>
      </c>
      <c r="E10386">
        <v>3103</v>
      </c>
      <c r="F10386">
        <v>0</v>
      </c>
      <c r="G10386">
        <v>0</v>
      </c>
      <c r="H10386">
        <v>0</v>
      </c>
      <c r="I10386">
        <v>20.149999999999999</v>
      </c>
      <c r="J10386" s="10">
        <v>2279</v>
      </c>
      <c r="K10386" s="13">
        <f t="shared" si="326"/>
        <v>1989</v>
      </c>
      <c r="L10386" s="1" t="str">
        <f t="shared" si="325"/>
        <v/>
      </c>
    </row>
    <row r="10387" spans="1:12" ht="13.8" customHeight="1" x14ac:dyDescent="0.3">
      <c r="A10387" t="s">
        <v>166</v>
      </c>
      <c r="B10387">
        <v>1969</v>
      </c>
      <c r="C10387" s="10">
        <v>4061</v>
      </c>
      <c r="D10387">
        <v>0</v>
      </c>
      <c r="E10387">
        <v>4061</v>
      </c>
      <c r="F10387">
        <v>0</v>
      </c>
      <c r="G10387">
        <v>0</v>
      </c>
      <c r="H10387">
        <v>0</v>
      </c>
      <c r="I10387">
        <v>25.87</v>
      </c>
      <c r="J10387" s="10">
        <v>2008</v>
      </c>
      <c r="K10387" s="13">
        <f t="shared" si="326"/>
        <v>1989</v>
      </c>
      <c r="L10387" s="1" t="str">
        <f t="shared" si="325"/>
        <v/>
      </c>
    </row>
    <row r="10388" spans="1:12" ht="13.8" customHeight="1" x14ac:dyDescent="0.3">
      <c r="A10388" t="s">
        <v>166</v>
      </c>
      <c r="B10388">
        <v>1970</v>
      </c>
      <c r="C10388" s="10">
        <v>4542</v>
      </c>
      <c r="D10388">
        <v>0</v>
      </c>
      <c r="E10388">
        <v>4542</v>
      </c>
      <c r="F10388">
        <v>0</v>
      </c>
      <c r="G10388">
        <v>0</v>
      </c>
      <c r="H10388">
        <v>0</v>
      </c>
      <c r="I10388">
        <v>28.57</v>
      </c>
      <c r="J10388" s="10">
        <v>2191</v>
      </c>
      <c r="K10388" s="13">
        <f t="shared" si="326"/>
        <v>1989</v>
      </c>
      <c r="L10388" s="1" t="str">
        <f t="shared" si="325"/>
        <v/>
      </c>
    </row>
    <row r="10389" spans="1:12" ht="13.8" customHeight="1" x14ac:dyDescent="0.3">
      <c r="A10389" t="s">
        <v>166</v>
      </c>
      <c r="B10389">
        <v>1971</v>
      </c>
      <c r="C10389" s="10">
        <v>3953</v>
      </c>
      <c r="D10389">
        <v>0</v>
      </c>
      <c r="E10389">
        <v>3953</v>
      </c>
      <c r="F10389">
        <v>0</v>
      </c>
      <c r="G10389">
        <v>0</v>
      </c>
      <c r="H10389">
        <v>0</v>
      </c>
      <c r="I10389">
        <v>24.55</v>
      </c>
      <c r="J10389" s="10">
        <v>2179</v>
      </c>
      <c r="K10389" s="13">
        <f t="shared" si="326"/>
        <v>1989</v>
      </c>
      <c r="L10389" s="1" t="str">
        <f t="shared" si="325"/>
        <v/>
      </c>
    </row>
    <row r="10390" spans="1:12" ht="13.8" customHeight="1" x14ac:dyDescent="0.3">
      <c r="A10390" t="s">
        <v>166</v>
      </c>
      <c r="B10390">
        <v>1972</v>
      </c>
      <c r="C10390" s="10">
        <v>3833</v>
      </c>
      <c r="D10390">
        <v>0</v>
      </c>
      <c r="E10390">
        <v>3833</v>
      </c>
      <c r="F10390">
        <v>0</v>
      </c>
      <c r="G10390">
        <v>0</v>
      </c>
      <c r="H10390">
        <v>0</v>
      </c>
      <c r="I10390">
        <v>23.66</v>
      </c>
      <c r="J10390" s="10">
        <v>1843</v>
      </c>
      <c r="K10390" s="13">
        <f t="shared" si="326"/>
        <v>1989</v>
      </c>
      <c r="L10390" s="1" t="str">
        <f t="shared" si="325"/>
        <v/>
      </c>
    </row>
    <row r="10391" spans="1:12" ht="13.8" customHeight="1" x14ac:dyDescent="0.3">
      <c r="A10391" t="s">
        <v>166</v>
      </c>
      <c r="B10391">
        <v>1973</v>
      </c>
      <c r="C10391" s="10">
        <v>4252</v>
      </c>
      <c r="D10391">
        <v>0</v>
      </c>
      <c r="E10391">
        <v>4252</v>
      </c>
      <c r="F10391">
        <v>0</v>
      </c>
      <c r="G10391">
        <v>0</v>
      </c>
      <c r="H10391">
        <v>0</v>
      </c>
      <c r="I10391">
        <v>25.93</v>
      </c>
      <c r="J10391" s="10">
        <v>2023</v>
      </c>
      <c r="K10391" s="13">
        <f t="shared" si="326"/>
        <v>1989</v>
      </c>
      <c r="L10391" s="1" t="str">
        <f t="shared" si="325"/>
        <v/>
      </c>
    </row>
    <row r="10392" spans="1:12" ht="13.8" customHeight="1" x14ac:dyDescent="0.3">
      <c r="A10392" t="s">
        <v>166</v>
      </c>
      <c r="B10392">
        <v>1974</v>
      </c>
      <c r="C10392" s="10">
        <v>3854</v>
      </c>
      <c r="D10392">
        <v>0</v>
      </c>
      <c r="E10392">
        <v>3854</v>
      </c>
      <c r="F10392">
        <v>0</v>
      </c>
      <c r="G10392">
        <v>0</v>
      </c>
      <c r="H10392">
        <v>0</v>
      </c>
      <c r="I10392">
        <v>23.36</v>
      </c>
      <c r="J10392" s="10">
        <v>2046</v>
      </c>
      <c r="K10392" s="13">
        <f t="shared" si="326"/>
        <v>1989</v>
      </c>
      <c r="L10392" s="1" t="str">
        <f t="shared" si="325"/>
        <v/>
      </c>
    </row>
    <row r="10393" spans="1:12" ht="13.8" customHeight="1" x14ac:dyDescent="0.3">
      <c r="A10393" t="s">
        <v>166</v>
      </c>
      <c r="B10393">
        <v>1975</v>
      </c>
      <c r="C10393" s="10">
        <v>2791</v>
      </c>
      <c r="D10393">
        <v>0</v>
      </c>
      <c r="E10393">
        <v>2791</v>
      </c>
      <c r="F10393">
        <v>0</v>
      </c>
      <c r="G10393">
        <v>0</v>
      </c>
      <c r="H10393">
        <v>0</v>
      </c>
      <c r="I10393">
        <v>16.82</v>
      </c>
      <c r="J10393" s="10">
        <v>2068</v>
      </c>
      <c r="K10393" s="13">
        <f t="shared" si="326"/>
        <v>1989</v>
      </c>
      <c r="L10393" s="1" t="str">
        <f t="shared" si="325"/>
        <v/>
      </c>
    </row>
    <row r="10394" spans="1:12" ht="13.8" customHeight="1" x14ac:dyDescent="0.3">
      <c r="A10394" t="s">
        <v>166</v>
      </c>
      <c r="B10394">
        <v>1976</v>
      </c>
      <c r="C10394" s="10">
        <v>5962</v>
      </c>
      <c r="D10394">
        <v>0</v>
      </c>
      <c r="E10394">
        <v>5962</v>
      </c>
      <c r="F10394">
        <v>0</v>
      </c>
      <c r="G10394">
        <v>0</v>
      </c>
      <c r="H10394">
        <v>0</v>
      </c>
      <c r="I10394">
        <v>35.49</v>
      </c>
      <c r="J10394" s="10">
        <v>2126</v>
      </c>
      <c r="K10394" s="13">
        <f t="shared" si="326"/>
        <v>1989</v>
      </c>
      <c r="L10394" s="1" t="str">
        <f t="shared" si="325"/>
        <v/>
      </c>
    </row>
    <row r="10395" spans="1:12" ht="13.8" customHeight="1" x14ac:dyDescent="0.3">
      <c r="A10395" t="s">
        <v>166</v>
      </c>
      <c r="B10395">
        <v>1977</v>
      </c>
      <c r="C10395" s="10">
        <v>3114</v>
      </c>
      <c r="D10395">
        <v>0</v>
      </c>
      <c r="E10395">
        <v>3114</v>
      </c>
      <c r="F10395">
        <v>0</v>
      </c>
      <c r="G10395">
        <v>0</v>
      </c>
      <c r="H10395">
        <v>0</v>
      </c>
      <c r="I10395">
        <v>18.420000000000002</v>
      </c>
      <c r="J10395" s="10">
        <v>1967</v>
      </c>
      <c r="K10395" s="13">
        <f t="shared" si="326"/>
        <v>1989</v>
      </c>
      <c r="L10395" s="1" t="str">
        <f t="shared" si="325"/>
        <v/>
      </c>
    </row>
    <row r="10396" spans="1:12" ht="13.8" customHeight="1" x14ac:dyDescent="0.3">
      <c r="A10396" t="s">
        <v>166</v>
      </c>
      <c r="B10396">
        <v>1978</v>
      </c>
      <c r="C10396" s="10">
        <v>2652</v>
      </c>
      <c r="D10396">
        <v>0</v>
      </c>
      <c r="E10396">
        <v>2652</v>
      </c>
      <c r="F10396">
        <v>0</v>
      </c>
      <c r="G10396">
        <v>0</v>
      </c>
      <c r="H10396">
        <v>0</v>
      </c>
      <c r="I10396">
        <v>15.51</v>
      </c>
      <c r="J10396" s="10">
        <v>1970</v>
      </c>
      <c r="K10396" s="13">
        <f t="shared" si="326"/>
        <v>1989</v>
      </c>
      <c r="L10396" s="1" t="str">
        <f t="shared" si="325"/>
        <v/>
      </c>
    </row>
    <row r="10397" spans="1:12" ht="13.8" customHeight="1" x14ac:dyDescent="0.3">
      <c r="A10397" t="s">
        <v>166</v>
      </c>
      <c r="B10397">
        <v>1979</v>
      </c>
      <c r="C10397" s="10">
        <v>2782</v>
      </c>
      <c r="D10397">
        <v>0</v>
      </c>
      <c r="E10397">
        <v>2782</v>
      </c>
      <c r="F10397">
        <v>0</v>
      </c>
      <c r="G10397">
        <v>0</v>
      </c>
      <c r="H10397">
        <v>0</v>
      </c>
      <c r="I10397">
        <v>16.18</v>
      </c>
      <c r="J10397" s="10">
        <v>2049</v>
      </c>
      <c r="K10397" s="13">
        <f t="shared" si="326"/>
        <v>1989</v>
      </c>
      <c r="L10397" s="1" t="str">
        <f t="shared" si="325"/>
        <v/>
      </c>
    </row>
    <row r="10398" spans="1:12" ht="13.8" customHeight="1" x14ac:dyDescent="0.3">
      <c r="A10398" t="s">
        <v>166</v>
      </c>
      <c r="B10398">
        <v>1980</v>
      </c>
      <c r="C10398" s="10">
        <v>2863</v>
      </c>
      <c r="D10398">
        <v>0</v>
      </c>
      <c r="E10398">
        <v>2863</v>
      </c>
      <c r="F10398">
        <v>0</v>
      </c>
      <c r="G10398">
        <v>0</v>
      </c>
      <c r="H10398">
        <v>0</v>
      </c>
      <c r="I10398">
        <v>16.46</v>
      </c>
      <c r="J10398" s="10">
        <v>2058</v>
      </c>
      <c r="K10398" s="13">
        <f t="shared" si="326"/>
        <v>1989</v>
      </c>
      <c r="L10398" s="1" t="str">
        <f t="shared" si="325"/>
        <v/>
      </c>
    </row>
    <row r="10399" spans="1:12" ht="13.8" customHeight="1" x14ac:dyDescent="0.3">
      <c r="A10399" t="s">
        <v>166</v>
      </c>
      <c r="B10399">
        <v>1981</v>
      </c>
      <c r="C10399" s="10">
        <v>2727</v>
      </c>
      <c r="D10399">
        <v>0</v>
      </c>
      <c r="E10399">
        <v>2727</v>
      </c>
      <c r="F10399">
        <v>0</v>
      </c>
      <c r="G10399">
        <v>0</v>
      </c>
      <c r="H10399">
        <v>0</v>
      </c>
      <c r="I10399">
        <v>15.58</v>
      </c>
      <c r="J10399" s="10">
        <v>1968</v>
      </c>
      <c r="K10399" s="13">
        <f t="shared" si="326"/>
        <v>1989</v>
      </c>
      <c r="L10399" s="1" t="str">
        <f t="shared" si="325"/>
        <v/>
      </c>
    </row>
    <row r="10400" spans="1:12" ht="13.8" customHeight="1" x14ac:dyDescent="0.3">
      <c r="A10400" t="s">
        <v>166</v>
      </c>
      <c r="B10400">
        <v>1982</v>
      </c>
      <c r="C10400" s="10">
        <v>3049</v>
      </c>
      <c r="D10400">
        <v>0</v>
      </c>
      <c r="E10400">
        <v>3049</v>
      </c>
      <c r="F10400">
        <v>0</v>
      </c>
      <c r="G10400">
        <v>0</v>
      </c>
      <c r="H10400">
        <v>0</v>
      </c>
      <c r="I10400">
        <v>17.23</v>
      </c>
      <c r="J10400" s="10">
        <v>1967</v>
      </c>
      <c r="K10400" s="13">
        <f t="shared" si="326"/>
        <v>1989</v>
      </c>
      <c r="L10400" s="1" t="str">
        <f t="shared" si="325"/>
        <v/>
      </c>
    </row>
    <row r="10401" spans="1:12" ht="13.8" customHeight="1" x14ac:dyDescent="0.3">
      <c r="A10401" t="s">
        <v>166</v>
      </c>
      <c r="B10401">
        <v>1983</v>
      </c>
      <c r="C10401" s="10">
        <v>1567</v>
      </c>
      <c r="D10401">
        <v>0</v>
      </c>
      <c r="E10401">
        <v>1567</v>
      </c>
      <c r="F10401">
        <v>0</v>
      </c>
      <c r="G10401">
        <v>0</v>
      </c>
      <c r="H10401">
        <v>0</v>
      </c>
      <c r="I10401">
        <v>8.76</v>
      </c>
      <c r="J10401" s="10">
        <v>1616</v>
      </c>
      <c r="K10401" s="13">
        <f t="shared" si="326"/>
        <v>1989</v>
      </c>
      <c r="L10401" s="1" t="str">
        <f t="shared" si="325"/>
        <v/>
      </c>
    </row>
    <row r="10402" spans="1:12" ht="13.8" customHeight="1" x14ac:dyDescent="0.3">
      <c r="A10402" t="s">
        <v>166</v>
      </c>
      <c r="B10402">
        <v>1984</v>
      </c>
      <c r="C10402" s="10">
        <v>3913</v>
      </c>
      <c r="D10402">
        <v>0</v>
      </c>
      <c r="E10402">
        <v>3913</v>
      </c>
      <c r="F10402">
        <v>0</v>
      </c>
      <c r="G10402">
        <v>0</v>
      </c>
      <c r="H10402">
        <v>0</v>
      </c>
      <c r="I10402">
        <v>21.74</v>
      </c>
      <c r="J10402" s="10">
        <v>1573</v>
      </c>
      <c r="K10402" s="13">
        <f t="shared" si="326"/>
        <v>1989</v>
      </c>
      <c r="L10402" s="1" t="str">
        <f t="shared" si="325"/>
        <v/>
      </c>
    </row>
    <row r="10403" spans="1:12" ht="13.8" customHeight="1" x14ac:dyDescent="0.3">
      <c r="A10403" t="s">
        <v>166</v>
      </c>
      <c r="B10403">
        <v>1985</v>
      </c>
      <c r="C10403" s="10">
        <v>4580</v>
      </c>
      <c r="D10403">
        <v>0</v>
      </c>
      <c r="E10403">
        <v>4580</v>
      </c>
      <c r="F10403">
        <v>0</v>
      </c>
      <c r="G10403">
        <v>0</v>
      </c>
      <c r="H10403">
        <v>0</v>
      </c>
      <c r="I10403">
        <v>25.16</v>
      </c>
      <c r="J10403" s="10">
        <v>1471</v>
      </c>
      <c r="K10403" s="13">
        <f t="shared" si="326"/>
        <v>1989</v>
      </c>
      <c r="L10403" s="1" t="str">
        <f t="shared" si="325"/>
        <v/>
      </c>
    </row>
    <row r="10404" spans="1:12" ht="13.8" customHeight="1" x14ac:dyDescent="0.3">
      <c r="A10404" t="s">
        <v>167</v>
      </c>
      <c r="B10404">
        <v>1846</v>
      </c>
      <c r="C10404" s="10">
        <v>783</v>
      </c>
      <c r="D10404">
        <v>783</v>
      </c>
      <c r="E10404">
        <v>0</v>
      </c>
      <c r="F10404">
        <v>0</v>
      </c>
      <c r="G10404">
        <v>0</v>
      </c>
      <c r="H10404" t="s">
        <v>11</v>
      </c>
      <c r="I10404" t="s">
        <v>11</v>
      </c>
      <c r="J10404" s="10">
        <v>0</v>
      </c>
      <c r="K10404" s="13">
        <f t="shared" si="326"/>
        <v>1958</v>
      </c>
      <c r="L10404" s="1" t="str">
        <f t="shared" si="325"/>
        <v/>
      </c>
    </row>
    <row r="10405" spans="1:12" ht="13.8" customHeight="1" x14ac:dyDescent="0.3">
      <c r="A10405" t="s">
        <v>167</v>
      </c>
      <c r="B10405">
        <v>1847</v>
      </c>
      <c r="C10405" s="10">
        <v>1056</v>
      </c>
      <c r="D10405">
        <v>1056</v>
      </c>
      <c r="E10405">
        <v>0</v>
      </c>
      <c r="F10405">
        <v>0</v>
      </c>
      <c r="G10405">
        <v>0</v>
      </c>
      <c r="H10405" t="s">
        <v>11</v>
      </c>
      <c r="I10405" t="s">
        <v>11</v>
      </c>
      <c r="J10405" s="10">
        <v>0</v>
      </c>
      <c r="K10405" s="13">
        <f t="shared" si="326"/>
        <v>1958</v>
      </c>
      <c r="L10405" s="1" t="str">
        <f t="shared" si="325"/>
        <v/>
      </c>
    </row>
    <row r="10406" spans="1:12" ht="13.8" customHeight="1" x14ac:dyDescent="0.3">
      <c r="A10406" t="s">
        <v>167</v>
      </c>
      <c r="B10406">
        <v>1848</v>
      </c>
      <c r="C10406" s="10">
        <v>996</v>
      </c>
      <c r="D10406">
        <v>996</v>
      </c>
      <c r="E10406">
        <v>0</v>
      </c>
      <c r="F10406">
        <v>0</v>
      </c>
      <c r="G10406">
        <v>0</v>
      </c>
      <c r="H10406" t="s">
        <v>11</v>
      </c>
      <c r="I10406" t="s">
        <v>11</v>
      </c>
      <c r="J10406" s="10">
        <v>0</v>
      </c>
      <c r="K10406" s="13">
        <f t="shared" si="326"/>
        <v>1958</v>
      </c>
      <c r="L10406" s="1" t="str">
        <f t="shared" si="325"/>
        <v/>
      </c>
    </row>
    <row r="10407" spans="1:12" ht="13.8" customHeight="1" x14ac:dyDescent="0.3">
      <c r="A10407" t="s">
        <v>167</v>
      </c>
      <c r="B10407">
        <v>1849</v>
      </c>
      <c r="C10407" s="10">
        <v>909</v>
      </c>
      <c r="D10407">
        <v>909</v>
      </c>
      <c r="E10407">
        <v>0</v>
      </c>
      <c r="F10407">
        <v>0</v>
      </c>
      <c r="G10407">
        <v>0</v>
      </c>
      <c r="H10407" t="s">
        <v>11</v>
      </c>
      <c r="I10407" t="s">
        <v>11</v>
      </c>
      <c r="J10407" s="10">
        <v>0</v>
      </c>
      <c r="K10407" s="13">
        <f t="shared" si="326"/>
        <v>1958</v>
      </c>
      <c r="L10407" s="1" t="str">
        <f t="shared" si="325"/>
        <v/>
      </c>
    </row>
    <row r="10408" spans="1:12" ht="13.8" customHeight="1" x14ac:dyDescent="0.3">
      <c r="A10408" t="s">
        <v>167</v>
      </c>
      <c r="B10408">
        <v>1850</v>
      </c>
      <c r="C10408" s="10">
        <v>856</v>
      </c>
      <c r="D10408">
        <v>856</v>
      </c>
      <c r="E10408">
        <v>0</v>
      </c>
      <c r="F10408">
        <v>0</v>
      </c>
      <c r="G10408">
        <v>0</v>
      </c>
      <c r="H10408" t="s">
        <v>11</v>
      </c>
      <c r="I10408" t="s">
        <v>11</v>
      </c>
      <c r="J10408" s="10">
        <v>0</v>
      </c>
      <c r="K10408" s="13">
        <f t="shared" si="326"/>
        <v>1958</v>
      </c>
      <c r="L10408" s="1" t="str">
        <f t="shared" si="325"/>
        <v/>
      </c>
    </row>
    <row r="10409" spans="1:12" ht="13.8" customHeight="1" x14ac:dyDescent="0.3">
      <c r="A10409" t="s">
        <v>167</v>
      </c>
      <c r="B10409">
        <v>1851</v>
      </c>
      <c r="C10409" s="10">
        <v>851</v>
      </c>
      <c r="D10409">
        <v>851</v>
      </c>
      <c r="E10409">
        <v>0</v>
      </c>
      <c r="F10409">
        <v>0</v>
      </c>
      <c r="G10409">
        <v>0</v>
      </c>
      <c r="H10409" t="s">
        <v>11</v>
      </c>
      <c r="I10409" t="s">
        <v>11</v>
      </c>
      <c r="J10409" s="10">
        <v>0</v>
      </c>
      <c r="K10409" s="13">
        <f t="shared" si="326"/>
        <v>1958</v>
      </c>
      <c r="L10409" s="1" t="str">
        <f t="shared" si="325"/>
        <v/>
      </c>
    </row>
    <row r="10410" spans="1:12" ht="13.8" customHeight="1" x14ac:dyDescent="0.3">
      <c r="A10410" t="s">
        <v>167</v>
      </c>
      <c r="B10410">
        <v>1852</v>
      </c>
      <c r="C10410" s="10">
        <v>1027</v>
      </c>
      <c r="D10410">
        <v>1027</v>
      </c>
      <c r="E10410">
        <v>0</v>
      </c>
      <c r="F10410">
        <v>0</v>
      </c>
      <c r="G10410">
        <v>0</v>
      </c>
      <c r="H10410" t="s">
        <v>11</v>
      </c>
      <c r="I10410" t="s">
        <v>11</v>
      </c>
      <c r="J10410" s="10">
        <v>0</v>
      </c>
      <c r="K10410" s="13">
        <f t="shared" si="326"/>
        <v>1958</v>
      </c>
      <c r="L10410" s="1" t="str">
        <f t="shared" si="325"/>
        <v/>
      </c>
    </row>
    <row r="10411" spans="1:12" ht="13.8" customHeight="1" x14ac:dyDescent="0.3">
      <c r="A10411" t="s">
        <v>167</v>
      </c>
      <c r="B10411">
        <v>1853</v>
      </c>
      <c r="C10411" s="10">
        <v>1138</v>
      </c>
      <c r="D10411">
        <v>1138</v>
      </c>
      <c r="E10411">
        <v>0</v>
      </c>
      <c r="F10411">
        <v>0</v>
      </c>
      <c r="G10411">
        <v>0</v>
      </c>
      <c r="H10411" t="s">
        <v>11</v>
      </c>
      <c r="I10411" t="s">
        <v>11</v>
      </c>
      <c r="J10411" s="10">
        <v>0</v>
      </c>
      <c r="K10411" s="13">
        <f t="shared" si="326"/>
        <v>1958</v>
      </c>
      <c r="L10411" s="1" t="str">
        <f t="shared" si="325"/>
        <v/>
      </c>
    </row>
    <row r="10412" spans="1:12" ht="13.8" customHeight="1" x14ac:dyDescent="0.3">
      <c r="A10412" t="s">
        <v>167</v>
      </c>
      <c r="B10412">
        <v>1854</v>
      </c>
      <c r="C10412" s="10">
        <v>1623</v>
      </c>
      <c r="D10412">
        <v>1623</v>
      </c>
      <c r="E10412">
        <v>0</v>
      </c>
      <c r="F10412">
        <v>0</v>
      </c>
      <c r="G10412">
        <v>0</v>
      </c>
      <c r="H10412" t="s">
        <v>11</v>
      </c>
      <c r="I10412" t="s">
        <v>11</v>
      </c>
      <c r="J10412" s="10">
        <v>0</v>
      </c>
      <c r="K10412" s="13">
        <f t="shared" si="326"/>
        <v>1958</v>
      </c>
      <c r="L10412" s="1" t="str">
        <f t="shared" si="325"/>
        <v/>
      </c>
    </row>
    <row r="10413" spans="1:12" ht="13.8" customHeight="1" x14ac:dyDescent="0.3">
      <c r="A10413" t="s">
        <v>167</v>
      </c>
      <c r="B10413">
        <v>1855</v>
      </c>
      <c r="C10413" s="10">
        <v>1269</v>
      </c>
      <c r="D10413">
        <v>1269</v>
      </c>
      <c r="E10413">
        <v>0</v>
      </c>
      <c r="F10413">
        <v>0</v>
      </c>
      <c r="G10413">
        <v>0</v>
      </c>
      <c r="H10413" t="s">
        <v>11</v>
      </c>
      <c r="I10413" t="s">
        <v>11</v>
      </c>
      <c r="J10413" s="10">
        <v>0</v>
      </c>
      <c r="K10413" s="13">
        <f t="shared" si="326"/>
        <v>1958</v>
      </c>
      <c r="L10413" s="1" t="str">
        <f t="shared" si="325"/>
        <v/>
      </c>
    </row>
    <row r="10414" spans="1:12" ht="13.8" customHeight="1" x14ac:dyDescent="0.3">
      <c r="A10414" t="s">
        <v>167</v>
      </c>
      <c r="B10414">
        <v>1856</v>
      </c>
      <c r="C10414" s="10">
        <v>1289</v>
      </c>
      <c r="D10414">
        <v>1289</v>
      </c>
      <c r="E10414">
        <v>0</v>
      </c>
      <c r="F10414">
        <v>0</v>
      </c>
      <c r="G10414">
        <v>0</v>
      </c>
      <c r="H10414" t="s">
        <v>11</v>
      </c>
      <c r="I10414" t="s">
        <v>11</v>
      </c>
      <c r="J10414" s="10">
        <v>0</v>
      </c>
      <c r="K10414" s="13">
        <f t="shared" si="326"/>
        <v>1958</v>
      </c>
      <c r="L10414" s="1" t="str">
        <f t="shared" si="325"/>
        <v/>
      </c>
    </row>
    <row r="10415" spans="1:12" ht="13.8" customHeight="1" x14ac:dyDescent="0.3">
      <c r="A10415" t="s">
        <v>167</v>
      </c>
      <c r="B10415">
        <v>1857</v>
      </c>
      <c r="C10415" s="10">
        <v>1151</v>
      </c>
      <c r="D10415">
        <v>1151</v>
      </c>
      <c r="E10415">
        <v>0</v>
      </c>
      <c r="F10415">
        <v>0</v>
      </c>
      <c r="G10415">
        <v>0</v>
      </c>
      <c r="H10415" t="s">
        <v>11</v>
      </c>
      <c r="I10415" t="s">
        <v>11</v>
      </c>
      <c r="J10415" s="10">
        <v>0</v>
      </c>
      <c r="K10415" s="13">
        <f t="shared" si="326"/>
        <v>1958</v>
      </c>
      <c r="L10415" s="1" t="str">
        <f t="shared" si="325"/>
        <v/>
      </c>
    </row>
    <row r="10416" spans="1:12" ht="13.8" customHeight="1" x14ac:dyDescent="0.3">
      <c r="A10416" t="s">
        <v>167</v>
      </c>
      <c r="B10416">
        <v>1858</v>
      </c>
      <c r="C10416" s="10">
        <v>1012</v>
      </c>
      <c r="D10416">
        <v>1012</v>
      </c>
      <c r="E10416">
        <v>0</v>
      </c>
      <c r="F10416">
        <v>0</v>
      </c>
      <c r="G10416">
        <v>0</v>
      </c>
      <c r="H10416" t="s">
        <v>11</v>
      </c>
      <c r="I10416" t="s">
        <v>11</v>
      </c>
      <c r="J10416" s="10">
        <v>0</v>
      </c>
      <c r="K10416" s="13">
        <f t="shared" si="326"/>
        <v>1958</v>
      </c>
      <c r="L10416" s="1" t="str">
        <f t="shared" si="325"/>
        <v/>
      </c>
    </row>
    <row r="10417" spans="1:12" ht="13.8" customHeight="1" x14ac:dyDescent="0.3">
      <c r="A10417" t="s">
        <v>167</v>
      </c>
      <c r="B10417">
        <v>1859</v>
      </c>
      <c r="C10417" s="10">
        <v>962</v>
      </c>
      <c r="D10417">
        <v>962</v>
      </c>
      <c r="E10417">
        <v>0</v>
      </c>
      <c r="F10417">
        <v>0</v>
      </c>
      <c r="G10417">
        <v>0</v>
      </c>
      <c r="H10417" t="s">
        <v>11</v>
      </c>
      <c r="I10417" t="s">
        <v>11</v>
      </c>
      <c r="J10417" s="10">
        <v>0</v>
      </c>
      <c r="K10417" s="13">
        <f t="shared" si="326"/>
        <v>1958</v>
      </c>
      <c r="L10417" s="1" t="str">
        <f t="shared" si="325"/>
        <v/>
      </c>
    </row>
    <row r="10418" spans="1:12" ht="13.8" customHeight="1" x14ac:dyDescent="0.3">
      <c r="A10418" t="s">
        <v>167</v>
      </c>
      <c r="B10418">
        <v>1860</v>
      </c>
      <c r="C10418" s="10">
        <v>1309</v>
      </c>
      <c r="D10418">
        <v>1309</v>
      </c>
      <c r="E10418">
        <v>0</v>
      </c>
      <c r="F10418">
        <v>0</v>
      </c>
      <c r="G10418">
        <v>0</v>
      </c>
      <c r="H10418" t="s">
        <v>11</v>
      </c>
      <c r="I10418" t="s">
        <v>11</v>
      </c>
      <c r="J10418" s="10">
        <v>0</v>
      </c>
      <c r="K10418" s="13">
        <f t="shared" si="326"/>
        <v>1958</v>
      </c>
      <c r="L10418" s="1" t="str">
        <f t="shared" si="325"/>
        <v/>
      </c>
    </row>
    <row r="10419" spans="1:12" ht="13.8" customHeight="1" x14ac:dyDescent="0.3">
      <c r="A10419" t="s">
        <v>167</v>
      </c>
      <c r="B10419">
        <v>1861</v>
      </c>
      <c r="C10419" s="10">
        <v>1202</v>
      </c>
      <c r="D10419">
        <v>1202</v>
      </c>
      <c r="E10419">
        <v>0</v>
      </c>
      <c r="F10419">
        <v>0</v>
      </c>
      <c r="G10419">
        <v>0</v>
      </c>
      <c r="H10419" t="s">
        <v>11</v>
      </c>
      <c r="I10419" t="s">
        <v>11</v>
      </c>
      <c r="J10419" s="10">
        <v>0</v>
      </c>
      <c r="K10419" s="13">
        <f t="shared" si="326"/>
        <v>1958</v>
      </c>
      <c r="L10419" s="1" t="str">
        <f t="shared" si="325"/>
        <v/>
      </c>
    </row>
    <row r="10420" spans="1:12" ht="13.8" customHeight="1" x14ac:dyDescent="0.3">
      <c r="A10420" t="s">
        <v>167</v>
      </c>
      <c r="B10420">
        <v>1862</v>
      </c>
      <c r="C10420" s="10">
        <v>1548</v>
      </c>
      <c r="D10420">
        <v>1548</v>
      </c>
      <c r="E10420">
        <v>0</v>
      </c>
      <c r="F10420">
        <v>0</v>
      </c>
      <c r="G10420">
        <v>0</v>
      </c>
      <c r="H10420" t="s">
        <v>11</v>
      </c>
      <c r="I10420" t="s">
        <v>11</v>
      </c>
      <c r="J10420" s="10">
        <v>0</v>
      </c>
      <c r="K10420" s="13">
        <f t="shared" si="326"/>
        <v>1958</v>
      </c>
      <c r="L10420" s="1" t="str">
        <f t="shared" si="325"/>
        <v/>
      </c>
    </row>
    <row r="10421" spans="1:12" ht="13.8" customHeight="1" x14ac:dyDescent="0.3">
      <c r="A10421" t="s">
        <v>167</v>
      </c>
      <c r="B10421">
        <v>1863</v>
      </c>
      <c r="C10421" s="10">
        <v>1115</v>
      </c>
      <c r="D10421">
        <v>1112</v>
      </c>
      <c r="E10421">
        <v>3</v>
      </c>
      <c r="F10421">
        <v>0</v>
      </c>
      <c r="G10421">
        <v>0</v>
      </c>
      <c r="H10421" t="s">
        <v>11</v>
      </c>
      <c r="I10421" t="s">
        <v>11</v>
      </c>
      <c r="J10421" s="10">
        <v>0</v>
      </c>
      <c r="K10421" s="13">
        <f t="shared" si="326"/>
        <v>1958</v>
      </c>
      <c r="L10421" s="1" t="str">
        <f t="shared" si="325"/>
        <v/>
      </c>
    </row>
    <row r="10422" spans="1:12" ht="13.8" customHeight="1" x14ac:dyDescent="0.3">
      <c r="A10422" t="s">
        <v>167</v>
      </c>
      <c r="B10422">
        <v>1864</v>
      </c>
      <c r="C10422" s="10">
        <v>929</v>
      </c>
      <c r="D10422">
        <v>922</v>
      </c>
      <c r="E10422">
        <v>7</v>
      </c>
      <c r="F10422">
        <v>0</v>
      </c>
      <c r="G10422">
        <v>0</v>
      </c>
      <c r="H10422" t="s">
        <v>11</v>
      </c>
      <c r="I10422" t="s">
        <v>11</v>
      </c>
      <c r="J10422" s="10">
        <v>0</v>
      </c>
      <c r="K10422" s="13">
        <f t="shared" si="326"/>
        <v>1958</v>
      </c>
      <c r="L10422" s="1" t="str">
        <f t="shared" si="325"/>
        <v/>
      </c>
    </row>
    <row r="10423" spans="1:12" ht="13.8" customHeight="1" x14ac:dyDescent="0.3">
      <c r="A10423" t="s">
        <v>167</v>
      </c>
      <c r="B10423">
        <v>1865</v>
      </c>
      <c r="C10423" s="10">
        <v>1050</v>
      </c>
      <c r="D10423">
        <v>1045</v>
      </c>
      <c r="E10423">
        <v>5</v>
      </c>
      <c r="F10423">
        <v>0</v>
      </c>
      <c r="G10423">
        <v>0</v>
      </c>
      <c r="H10423" t="s">
        <v>11</v>
      </c>
      <c r="I10423" t="s">
        <v>11</v>
      </c>
      <c r="J10423" s="10">
        <v>0</v>
      </c>
      <c r="K10423" s="13">
        <f t="shared" si="326"/>
        <v>1958</v>
      </c>
      <c r="L10423" s="1" t="str">
        <f t="shared" si="325"/>
        <v/>
      </c>
    </row>
    <row r="10424" spans="1:12" ht="13.8" customHeight="1" x14ac:dyDescent="0.3">
      <c r="A10424" t="s">
        <v>167</v>
      </c>
      <c r="B10424">
        <v>1866</v>
      </c>
      <c r="C10424" s="10">
        <v>1151</v>
      </c>
      <c r="D10424">
        <v>1143</v>
      </c>
      <c r="E10424">
        <v>8</v>
      </c>
      <c r="F10424">
        <v>0</v>
      </c>
      <c r="G10424">
        <v>0</v>
      </c>
      <c r="H10424" t="s">
        <v>11</v>
      </c>
      <c r="I10424" t="s">
        <v>11</v>
      </c>
      <c r="J10424" s="10">
        <v>0</v>
      </c>
      <c r="K10424" s="13">
        <f t="shared" si="326"/>
        <v>1958</v>
      </c>
      <c r="L10424" s="1" t="str">
        <f t="shared" si="325"/>
        <v/>
      </c>
    </row>
    <row r="10425" spans="1:12" ht="13.8" customHeight="1" x14ac:dyDescent="0.3">
      <c r="A10425" t="s">
        <v>167</v>
      </c>
      <c r="B10425">
        <v>1867</v>
      </c>
      <c r="C10425" s="10">
        <v>1103</v>
      </c>
      <c r="D10425">
        <v>1093</v>
      </c>
      <c r="E10425">
        <v>10</v>
      </c>
      <c r="F10425">
        <v>0</v>
      </c>
      <c r="G10425">
        <v>0</v>
      </c>
      <c r="H10425" t="s">
        <v>11</v>
      </c>
      <c r="I10425" t="s">
        <v>11</v>
      </c>
      <c r="J10425" s="10">
        <v>0</v>
      </c>
      <c r="K10425" s="13">
        <f t="shared" si="326"/>
        <v>1958</v>
      </c>
      <c r="L10425" s="1" t="str">
        <f t="shared" si="325"/>
        <v/>
      </c>
    </row>
    <row r="10426" spans="1:12" ht="13.8" customHeight="1" x14ac:dyDescent="0.3">
      <c r="A10426" t="s">
        <v>167</v>
      </c>
      <c r="B10426">
        <v>1868</v>
      </c>
      <c r="C10426" s="10">
        <v>1157</v>
      </c>
      <c r="D10426">
        <v>1144</v>
      </c>
      <c r="E10426">
        <v>13</v>
      </c>
      <c r="F10426">
        <v>0</v>
      </c>
      <c r="G10426">
        <v>0</v>
      </c>
      <c r="H10426" t="s">
        <v>11</v>
      </c>
      <c r="I10426" t="s">
        <v>11</v>
      </c>
      <c r="J10426" s="10">
        <v>0</v>
      </c>
      <c r="K10426" s="13">
        <f t="shared" si="326"/>
        <v>1958</v>
      </c>
      <c r="L10426" s="1" t="str">
        <f t="shared" si="325"/>
        <v/>
      </c>
    </row>
    <row r="10427" spans="1:12" ht="13.8" customHeight="1" x14ac:dyDescent="0.3">
      <c r="A10427" t="s">
        <v>167</v>
      </c>
      <c r="B10427">
        <v>1869</v>
      </c>
      <c r="C10427" s="10">
        <v>1193</v>
      </c>
      <c r="D10427">
        <v>1180</v>
      </c>
      <c r="E10427">
        <v>13</v>
      </c>
      <c r="F10427">
        <v>0</v>
      </c>
      <c r="G10427">
        <v>0</v>
      </c>
      <c r="H10427" t="s">
        <v>11</v>
      </c>
      <c r="I10427" t="s">
        <v>11</v>
      </c>
      <c r="J10427" s="10">
        <v>0</v>
      </c>
      <c r="K10427" s="13">
        <f t="shared" si="326"/>
        <v>1958</v>
      </c>
      <c r="L10427" s="1" t="str">
        <f t="shared" si="325"/>
        <v/>
      </c>
    </row>
    <row r="10428" spans="1:12" ht="13.8" customHeight="1" x14ac:dyDescent="0.3">
      <c r="A10428" t="s">
        <v>167</v>
      </c>
      <c r="B10428">
        <v>1870</v>
      </c>
      <c r="C10428" s="10">
        <v>1349</v>
      </c>
      <c r="D10428">
        <v>1334</v>
      </c>
      <c r="E10428">
        <v>15</v>
      </c>
      <c r="F10428">
        <v>0</v>
      </c>
      <c r="G10428">
        <v>0</v>
      </c>
      <c r="H10428" t="s">
        <v>11</v>
      </c>
      <c r="I10428" t="s">
        <v>11</v>
      </c>
      <c r="J10428" s="10">
        <v>0</v>
      </c>
      <c r="K10428" s="13">
        <f t="shared" si="326"/>
        <v>1958</v>
      </c>
      <c r="L10428" s="1" t="str">
        <f t="shared" si="325"/>
        <v/>
      </c>
    </row>
    <row r="10429" spans="1:12" ht="13.8" customHeight="1" x14ac:dyDescent="0.3">
      <c r="A10429" t="s">
        <v>167</v>
      </c>
      <c r="B10429">
        <v>1871</v>
      </c>
      <c r="C10429" s="10">
        <v>1359</v>
      </c>
      <c r="D10429">
        <v>1342</v>
      </c>
      <c r="E10429">
        <v>17</v>
      </c>
      <c r="F10429">
        <v>0</v>
      </c>
      <c r="G10429">
        <v>0</v>
      </c>
      <c r="H10429" t="s">
        <v>11</v>
      </c>
      <c r="I10429" t="s">
        <v>11</v>
      </c>
      <c r="J10429" s="10">
        <v>0</v>
      </c>
      <c r="K10429" s="13">
        <f t="shared" si="326"/>
        <v>1958</v>
      </c>
      <c r="L10429" s="1" t="str">
        <f t="shared" si="325"/>
        <v/>
      </c>
    </row>
    <row r="10430" spans="1:12" ht="13.8" customHeight="1" x14ac:dyDescent="0.3">
      <c r="A10430" t="s">
        <v>167</v>
      </c>
      <c r="B10430">
        <v>1872</v>
      </c>
      <c r="C10430" s="10">
        <v>1455</v>
      </c>
      <c r="D10430">
        <v>1437</v>
      </c>
      <c r="E10430">
        <v>18</v>
      </c>
      <c r="F10430">
        <v>0</v>
      </c>
      <c r="G10430">
        <v>0</v>
      </c>
      <c r="H10430" t="s">
        <v>11</v>
      </c>
      <c r="I10430" t="s">
        <v>11</v>
      </c>
      <c r="J10430" s="10">
        <v>0</v>
      </c>
      <c r="K10430" s="13">
        <f t="shared" si="326"/>
        <v>1958</v>
      </c>
      <c r="L10430" s="1" t="str">
        <f t="shared" si="325"/>
        <v/>
      </c>
    </row>
    <row r="10431" spans="1:12" ht="13.8" customHeight="1" x14ac:dyDescent="0.3">
      <c r="A10431" t="s">
        <v>167</v>
      </c>
      <c r="B10431">
        <v>1873</v>
      </c>
      <c r="C10431" s="10">
        <v>1403</v>
      </c>
      <c r="D10431">
        <v>1379</v>
      </c>
      <c r="E10431">
        <v>23</v>
      </c>
      <c r="F10431">
        <v>0</v>
      </c>
      <c r="G10431">
        <v>0</v>
      </c>
      <c r="H10431" t="s">
        <v>11</v>
      </c>
      <c r="I10431" t="s">
        <v>11</v>
      </c>
      <c r="J10431" s="10">
        <v>0</v>
      </c>
      <c r="K10431" s="13">
        <f t="shared" si="326"/>
        <v>1958</v>
      </c>
      <c r="L10431" s="1" t="str">
        <f t="shared" si="325"/>
        <v/>
      </c>
    </row>
    <row r="10432" spans="1:12" ht="13.8" customHeight="1" x14ac:dyDescent="0.3">
      <c r="A10432" t="s">
        <v>167</v>
      </c>
      <c r="B10432">
        <v>1874</v>
      </c>
      <c r="C10432" s="10">
        <v>1294</v>
      </c>
      <c r="D10432">
        <v>1269</v>
      </c>
      <c r="E10432">
        <v>24</v>
      </c>
      <c r="F10432">
        <v>0</v>
      </c>
      <c r="G10432">
        <v>0</v>
      </c>
      <c r="H10432" t="s">
        <v>11</v>
      </c>
      <c r="I10432" t="s">
        <v>11</v>
      </c>
      <c r="J10432" s="10">
        <v>0</v>
      </c>
      <c r="K10432" s="13">
        <f t="shared" si="326"/>
        <v>1958</v>
      </c>
      <c r="L10432" s="1" t="str">
        <f t="shared" si="325"/>
        <v/>
      </c>
    </row>
    <row r="10433" spans="1:12" ht="13.8" customHeight="1" x14ac:dyDescent="0.3">
      <c r="A10433" t="s">
        <v>167</v>
      </c>
      <c r="B10433">
        <v>1875</v>
      </c>
      <c r="C10433" s="10">
        <v>1479</v>
      </c>
      <c r="D10433">
        <v>1450</v>
      </c>
      <c r="E10433">
        <v>28</v>
      </c>
      <c r="F10433">
        <v>0</v>
      </c>
      <c r="G10433">
        <v>0</v>
      </c>
      <c r="H10433" t="s">
        <v>11</v>
      </c>
      <c r="I10433" t="s">
        <v>11</v>
      </c>
      <c r="J10433" s="10">
        <v>0</v>
      </c>
      <c r="K10433" s="13">
        <f t="shared" si="326"/>
        <v>1958</v>
      </c>
      <c r="L10433" s="1" t="str">
        <f t="shared" si="325"/>
        <v/>
      </c>
    </row>
    <row r="10434" spans="1:12" ht="13.8" customHeight="1" x14ac:dyDescent="0.3">
      <c r="A10434" t="s">
        <v>167</v>
      </c>
      <c r="B10434">
        <v>1876</v>
      </c>
      <c r="C10434" s="10">
        <v>1695</v>
      </c>
      <c r="D10434">
        <v>1667</v>
      </c>
      <c r="E10434">
        <v>28</v>
      </c>
      <c r="F10434">
        <v>0</v>
      </c>
      <c r="G10434">
        <v>0</v>
      </c>
      <c r="H10434" t="s">
        <v>11</v>
      </c>
      <c r="I10434" t="s">
        <v>11</v>
      </c>
      <c r="J10434" s="10">
        <v>0</v>
      </c>
      <c r="K10434" s="13">
        <f t="shared" si="326"/>
        <v>1958</v>
      </c>
      <c r="L10434" s="1" t="str">
        <f t="shared" ref="L10434:L10497" si="327">IF(AND(B10434&gt;2011),1,"")</f>
        <v/>
      </c>
    </row>
    <row r="10435" spans="1:12" ht="13.8" customHeight="1" x14ac:dyDescent="0.3">
      <c r="A10435" t="s">
        <v>167</v>
      </c>
      <c r="B10435">
        <v>1877</v>
      </c>
      <c r="C10435" s="10">
        <v>1722</v>
      </c>
      <c r="D10435">
        <v>1688</v>
      </c>
      <c r="E10435">
        <v>34</v>
      </c>
      <c r="F10435">
        <v>0</v>
      </c>
      <c r="G10435">
        <v>0</v>
      </c>
      <c r="H10435" t="s">
        <v>11</v>
      </c>
      <c r="I10435" t="s">
        <v>11</v>
      </c>
      <c r="J10435" s="10">
        <v>0</v>
      </c>
      <c r="K10435" s="13">
        <f t="shared" si="326"/>
        <v>1958</v>
      </c>
      <c r="L10435" s="1" t="str">
        <f t="shared" si="327"/>
        <v/>
      </c>
    </row>
    <row r="10436" spans="1:12" ht="13.8" customHeight="1" x14ac:dyDescent="0.3">
      <c r="A10436" t="s">
        <v>167</v>
      </c>
      <c r="B10436">
        <v>1878</v>
      </c>
      <c r="C10436" s="10">
        <v>1825</v>
      </c>
      <c r="D10436">
        <v>1790</v>
      </c>
      <c r="E10436">
        <v>35</v>
      </c>
      <c r="F10436">
        <v>0</v>
      </c>
      <c r="G10436">
        <v>0</v>
      </c>
      <c r="H10436" t="s">
        <v>11</v>
      </c>
      <c r="I10436" t="s">
        <v>11</v>
      </c>
      <c r="J10436" s="10">
        <v>0</v>
      </c>
      <c r="K10436" s="13">
        <f t="shared" si="326"/>
        <v>1958</v>
      </c>
      <c r="L10436" s="1" t="str">
        <f t="shared" si="327"/>
        <v/>
      </c>
    </row>
    <row r="10437" spans="1:12" ht="13.8" customHeight="1" x14ac:dyDescent="0.3">
      <c r="A10437" t="s">
        <v>167</v>
      </c>
      <c r="B10437">
        <v>1879</v>
      </c>
      <c r="C10437" s="10">
        <v>1968</v>
      </c>
      <c r="D10437">
        <v>1931</v>
      </c>
      <c r="E10437">
        <v>37</v>
      </c>
      <c r="F10437">
        <v>0</v>
      </c>
      <c r="G10437">
        <v>0</v>
      </c>
      <c r="H10437" t="s">
        <v>11</v>
      </c>
      <c r="I10437" t="s">
        <v>11</v>
      </c>
      <c r="J10437" s="10">
        <v>0</v>
      </c>
      <c r="K10437" s="13">
        <f t="shared" si="326"/>
        <v>1958</v>
      </c>
      <c r="L10437" s="1" t="str">
        <f t="shared" si="327"/>
        <v/>
      </c>
    </row>
    <row r="10438" spans="1:12" ht="13.8" customHeight="1" x14ac:dyDescent="0.3">
      <c r="A10438" t="s">
        <v>167</v>
      </c>
      <c r="B10438">
        <v>1880</v>
      </c>
      <c r="C10438" s="10">
        <v>2176</v>
      </c>
      <c r="D10438">
        <v>2135</v>
      </c>
      <c r="E10438">
        <v>41</v>
      </c>
      <c r="F10438">
        <v>0</v>
      </c>
      <c r="G10438">
        <v>0</v>
      </c>
      <c r="H10438" t="s">
        <v>11</v>
      </c>
      <c r="I10438" t="s">
        <v>11</v>
      </c>
      <c r="J10438" s="10">
        <v>0</v>
      </c>
      <c r="K10438" s="13">
        <f t="shared" si="326"/>
        <v>1958</v>
      </c>
      <c r="L10438" s="1" t="str">
        <f t="shared" si="327"/>
        <v/>
      </c>
    </row>
    <row r="10439" spans="1:12" ht="13.8" customHeight="1" x14ac:dyDescent="0.3">
      <c r="A10439" t="s">
        <v>167</v>
      </c>
      <c r="B10439">
        <v>1881</v>
      </c>
      <c r="C10439" s="10">
        <v>2191</v>
      </c>
      <c r="D10439">
        <v>2146</v>
      </c>
      <c r="E10439">
        <v>45</v>
      </c>
      <c r="F10439">
        <v>0</v>
      </c>
      <c r="G10439">
        <v>0</v>
      </c>
      <c r="H10439" t="s">
        <v>11</v>
      </c>
      <c r="I10439" t="s">
        <v>11</v>
      </c>
      <c r="J10439" s="10">
        <v>0</v>
      </c>
      <c r="K10439" s="13">
        <f t="shared" si="326"/>
        <v>1958</v>
      </c>
      <c r="L10439" s="1" t="str">
        <f t="shared" si="327"/>
        <v/>
      </c>
    </row>
    <row r="10440" spans="1:12" ht="13.8" customHeight="1" x14ac:dyDescent="0.3">
      <c r="A10440" t="s">
        <v>167</v>
      </c>
      <c r="B10440">
        <v>1882</v>
      </c>
      <c r="C10440" s="10">
        <v>2219</v>
      </c>
      <c r="D10440">
        <v>2169</v>
      </c>
      <c r="E10440">
        <v>50</v>
      </c>
      <c r="F10440">
        <v>0</v>
      </c>
      <c r="G10440">
        <v>0</v>
      </c>
      <c r="H10440" t="s">
        <v>11</v>
      </c>
      <c r="I10440" t="s">
        <v>11</v>
      </c>
      <c r="J10440" s="10">
        <v>0</v>
      </c>
      <c r="K10440" s="13">
        <f t="shared" ref="K10440:K10503" si="328">IF(B10440&lt;1990,IF(B10440&lt;1959,1958,1989),1990)</f>
        <v>1958</v>
      </c>
      <c r="L10440" s="1" t="str">
        <f t="shared" si="327"/>
        <v/>
      </c>
    </row>
    <row r="10441" spans="1:12" ht="13.8" customHeight="1" x14ac:dyDescent="0.3">
      <c r="A10441" t="s">
        <v>167</v>
      </c>
      <c r="B10441">
        <v>1883</v>
      </c>
      <c r="C10441" s="10">
        <v>2459</v>
      </c>
      <c r="D10441">
        <v>2402</v>
      </c>
      <c r="E10441">
        <v>57</v>
      </c>
      <c r="F10441">
        <v>0</v>
      </c>
      <c r="G10441">
        <v>0</v>
      </c>
      <c r="H10441" t="s">
        <v>11</v>
      </c>
      <c r="I10441" t="s">
        <v>11</v>
      </c>
      <c r="J10441" s="10">
        <v>0</v>
      </c>
      <c r="K10441" s="13">
        <f t="shared" si="328"/>
        <v>1958</v>
      </c>
      <c r="L10441" s="1" t="str">
        <f t="shared" si="327"/>
        <v/>
      </c>
    </row>
    <row r="10442" spans="1:12" ht="13.8" customHeight="1" x14ac:dyDescent="0.3">
      <c r="A10442" t="s">
        <v>167</v>
      </c>
      <c r="B10442">
        <v>1884</v>
      </c>
      <c r="C10442" s="10">
        <v>2461</v>
      </c>
      <c r="D10442">
        <v>2398</v>
      </c>
      <c r="E10442">
        <v>63</v>
      </c>
      <c r="F10442">
        <v>0</v>
      </c>
      <c r="G10442">
        <v>0</v>
      </c>
      <c r="H10442" t="s">
        <v>11</v>
      </c>
      <c r="I10442" t="s">
        <v>11</v>
      </c>
      <c r="J10442" s="10">
        <v>0</v>
      </c>
      <c r="K10442" s="13">
        <f t="shared" si="328"/>
        <v>1958</v>
      </c>
      <c r="L10442" s="1" t="str">
        <f t="shared" si="327"/>
        <v/>
      </c>
    </row>
    <row r="10443" spans="1:12" ht="13.8" customHeight="1" x14ac:dyDescent="0.3">
      <c r="A10443" t="s">
        <v>167</v>
      </c>
      <c r="B10443">
        <v>1885</v>
      </c>
      <c r="C10443" s="10">
        <v>2571</v>
      </c>
      <c r="D10443">
        <v>2507</v>
      </c>
      <c r="E10443">
        <v>64</v>
      </c>
      <c r="F10443">
        <v>0</v>
      </c>
      <c r="G10443">
        <v>0</v>
      </c>
      <c r="H10443" t="s">
        <v>11</v>
      </c>
      <c r="I10443" t="s">
        <v>11</v>
      </c>
      <c r="J10443" s="10">
        <v>0</v>
      </c>
      <c r="K10443" s="13">
        <f t="shared" si="328"/>
        <v>1958</v>
      </c>
      <c r="L10443" s="1" t="str">
        <f t="shared" si="327"/>
        <v/>
      </c>
    </row>
    <row r="10444" spans="1:12" ht="13.8" customHeight="1" x14ac:dyDescent="0.3">
      <c r="A10444" t="s">
        <v>167</v>
      </c>
      <c r="B10444">
        <v>1886</v>
      </c>
      <c r="C10444" s="10">
        <v>2625</v>
      </c>
      <c r="D10444">
        <v>2554</v>
      </c>
      <c r="E10444">
        <v>71</v>
      </c>
      <c r="F10444">
        <v>0</v>
      </c>
      <c r="G10444">
        <v>0</v>
      </c>
      <c r="H10444" t="s">
        <v>11</v>
      </c>
      <c r="I10444" t="s">
        <v>11</v>
      </c>
      <c r="J10444" s="10">
        <v>0</v>
      </c>
      <c r="K10444" s="13">
        <f t="shared" si="328"/>
        <v>1958</v>
      </c>
      <c r="L10444" s="1" t="str">
        <f t="shared" si="327"/>
        <v/>
      </c>
    </row>
    <row r="10445" spans="1:12" ht="13.8" customHeight="1" x14ac:dyDescent="0.3">
      <c r="A10445" t="s">
        <v>167</v>
      </c>
      <c r="B10445">
        <v>1887</v>
      </c>
      <c r="C10445" s="10">
        <v>2671</v>
      </c>
      <c r="D10445">
        <v>2596</v>
      </c>
      <c r="E10445">
        <v>75</v>
      </c>
      <c r="F10445">
        <v>0</v>
      </c>
      <c r="G10445">
        <v>0</v>
      </c>
      <c r="H10445" t="s">
        <v>11</v>
      </c>
      <c r="I10445" t="s">
        <v>11</v>
      </c>
      <c r="J10445" s="10">
        <v>0</v>
      </c>
      <c r="K10445" s="13">
        <f t="shared" si="328"/>
        <v>1958</v>
      </c>
      <c r="L10445" s="1" t="str">
        <f t="shared" si="327"/>
        <v/>
      </c>
    </row>
    <row r="10446" spans="1:12" ht="13.8" customHeight="1" x14ac:dyDescent="0.3">
      <c r="A10446" t="s">
        <v>167</v>
      </c>
      <c r="B10446">
        <v>1888</v>
      </c>
      <c r="C10446" s="10">
        <v>2964</v>
      </c>
      <c r="D10446">
        <v>2888</v>
      </c>
      <c r="E10446">
        <v>75</v>
      </c>
      <c r="F10446">
        <v>0</v>
      </c>
      <c r="G10446">
        <v>0</v>
      </c>
      <c r="H10446" t="s">
        <v>11</v>
      </c>
      <c r="I10446" t="s">
        <v>11</v>
      </c>
      <c r="J10446" s="10">
        <v>0</v>
      </c>
      <c r="K10446" s="13">
        <f t="shared" si="328"/>
        <v>1958</v>
      </c>
      <c r="L10446" s="1" t="str">
        <f t="shared" si="327"/>
        <v/>
      </c>
    </row>
    <row r="10447" spans="1:12" ht="13.8" customHeight="1" x14ac:dyDescent="0.3">
      <c r="A10447" t="s">
        <v>167</v>
      </c>
      <c r="B10447">
        <v>1889</v>
      </c>
      <c r="C10447" s="10">
        <v>2896</v>
      </c>
      <c r="D10447">
        <v>2813</v>
      </c>
      <c r="E10447">
        <v>83</v>
      </c>
      <c r="F10447">
        <v>0</v>
      </c>
      <c r="G10447">
        <v>0</v>
      </c>
      <c r="H10447" t="s">
        <v>11</v>
      </c>
      <c r="I10447" t="s">
        <v>11</v>
      </c>
      <c r="J10447" s="10">
        <v>0</v>
      </c>
      <c r="K10447" s="13">
        <f t="shared" si="328"/>
        <v>1958</v>
      </c>
      <c r="L10447" s="1" t="str">
        <f t="shared" si="327"/>
        <v/>
      </c>
    </row>
    <row r="10448" spans="1:12" ht="13.8" customHeight="1" x14ac:dyDescent="0.3">
      <c r="A10448" t="s">
        <v>167</v>
      </c>
      <c r="B10448">
        <v>1890</v>
      </c>
      <c r="C10448" s="10">
        <v>2807</v>
      </c>
      <c r="D10448">
        <v>2720</v>
      </c>
      <c r="E10448">
        <v>87</v>
      </c>
      <c r="F10448">
        <v>0</v>
      </c>
      <c r="G10448">
        <v>0</v>
      </c>
      <c r="H10448" t="s">
        <v>11</v>
      </c>
      <c r="I10448" t="s">
        <v>11</v>
      </c>
      <c r="J10448" s="10">
        <v>0</v>
      </c>
      <c r="K10448" s="13">
        <f t="shared" si="328"/>
        <v>1958</v>
      </c>
      <c r="L10448" s="1" t="str">
        <f t="shared" si="327"/>
        <v/>
      </c>
    </row>
    <row r="10449" spans="1:12" ht="13.8" customHeight="1" x14ac:dyDescent="0.3">
      <c r="A10449" t="s">
        <v>167</v>
      </c>
      <c r="B10449">
        <v>1891</v>
      </c>
      <c r="C10449" s="10">
        <v>3250</v>
      </c>
      <c r="D10449">
        <v>3154</v>
      </c>
      <c r="E10449">
        <v>95</v>
      </c>
      <c r="F10449">
        <v>0</v>
      </c>
      <c r="G10449">
        <v>0</v>
      </c>
      <c r="H10449" t="s">
        <v>11</v>
      </c>
      <c r="I10449" t="s">
        <v>11</v>
      </c>
      <c r="J10449" s="10">
        <v>0</v>
      </c>
      <c r="K10449" s="13">
        <f t="shared" si="328"/>
        <v>1958</v>
      </c>
      <c r="L10449" s="1" t="str">
        <f t="shared" si="327"/>
        <v/>
      </c>
    </row>
    <row r="10450" spans="1:12" ht="13.8" customHeight="1" x14ac:dyDescent="0.3">
      <c r="A10450" t="s">
        <v>167</v>
      </c>
      <c r="B10450">
        <v>1892</v>
      </c>
      <c r="C10450" s="10">
        <v>3090</v>
      </c>
      <c r="D10450">
        <v>2987</v>
      </c>
      <c r="E10450">
        <v>103</v>
      </c>
      <c r="F10450">
        <v>0</v>
      </c>
      <c r="G10450">
        <v>0</v>
      </c>
      <c r="H10450" t="s">
        <v>11</v>
      </c>
      <c r="I10450" t="s">
        <v>11</v>
      </c>
      <c r="J10450" s="10">
        <v>0</v>
      </c>
      <c r="K10450" s="13">
        <f t="shared" si="328"/>
        <v>1958</v>
      </c>
      <c r="L10450" s="1" t="str">
        <f t="shared" si="327"/>
        <v/>
      </c>
    </row>
    <row r="10451" spans="1:12" ht="13.8" customHeight="1" x14ac:dyDescent="0.3">
      <c r="A10451" t="s">
        <v>167</v>
      </c>
      <c r="B10451">
        <v>1893</v>
      </c>
      <c r="C10451" s="10">
        <v>3128</v>
      </c>
      <c r="D10451">
        <v>3019</v>
      </c>
      <c r="E10451">
        <v>108</v>
      </c>
      <c r="F10451">
        <v>0</v>
      </c>
      <c r="G10451">
        <v>0</v>
      </c>
      <c r="H10451" t="s">
        <v>11</v>
      </c>
      <c r="I10451" t="s">
        <v>11</v>
      </c>
      <c r="J10451" s="10">
        <v>0</v>
      </c>
      <c r="K10451" s="13">
        <f t="shared" si="328"/>
        <v>1958</v>
      </c>
      <c r="L10451" s="1" t="str">
        <f t="shared" si="327"/>
        <v/>
      </c>
    </row>
    <row r="10452" spans="1:12" ht="13.8" customHeight="1" x14ac:dyDescent="0.3">
      <c r="A10452" t="s">
        <v>167</v>
      </c>
      <c r="B10452">
        <v>1894</v>
      </c>
      <c r="C10452" s="10">
        <v>3171</v>
      </c>
      <c r="D10452">
        <v>3053</v>
      </c>
      <c r="E10452">
        <v>118</v>
      </c>
      <c r="F10452">
        <v>0</v>
      </c>
      <c r="G10452">
        <v>0</v>
      </c>
      <c r="H10452" t="s">
        <v>11</v>
      </c>
      <c r="I10452" t="s">
        <v>11</v>
      </c>
      <c r="J10452" s="10">
        <v>0</v>
      </c>
      <c r="K10452" s="13">
        <f t="shared" si="328"/>
        <v>1958</v>
      </c>
      <c r="L10452" s="1" t="str">
        <f t="shared" si="327"/>
        <v/>
      </c>
    </row>
    <row r="10453" spans="1:12" ht="13.8" customHeight="1" x14ac:dyDescent="0.3">
      <c r="A10453" t="s">
        <v>167</v>
      </c>
      <c r="B10453">
        <v>1895</v>
      </c>
      <c r="C10453" s="10">
        <v>3173</v>
      </c>
      <c r="D10453">
        <v>3047</v>
      </c>
      <c r="E10453">
        <v>126</v>
      </c>
      <c r="F10453">
        <v>0</v>
      </c>
      <c r="G10453">
        <v>0</v>
      </c>
      <c r="H10453" t="s">
        <v>11</v>
      </c>
      <c r="I10453" t="s">
        <v>11</v>
      </c>
      <c r="J10453" s="10">
        <v>0</v>
      </c>
      <c r="K10453" s="13">
        <f t="shared" si="328"/>
        <v>1958</v>
      </c>
      <c r="L10453" s="1" t="str">
        <f t="shared" si="327"/>
        <v/>
      </c>
    </row>
    <row r="10454" spans="1:12" ht="13.8" customHeight="1" x14ac:dyDescent="0.3">
      <c r="A10454" t="s">
        <v>167</v>
      </c>
      <c r="B10454">
        <v>1896</v>
      </c>
      <c r="C10454" s="10">
        <v>3410</v>
      </c>
      <c r="D10454">
        <v>3282</v>
      </c>
      <c r="E10454">
        <v>127</v>
      </c>
      <c r="F10454">
        <v>0</v>
      </c>
      <c r="G10454">
        <v>0</v>
      </c>
      <c r="H10454" t="s">
        <v>11</v>
      </c>
      <c r="I10454" t="s">
        <v>11</v>
      </c>
      <c r="J10454" s="10">
        <v>0</v>
      </c>
      <c r="K10454" s="13">
        <f t="shared" si="328"/>
        <v>1958</v>
      </c>
      <c r="L10454" s="1" t="str">
        <f t="shared" si="327"/>
        <v/>
      </c>
    </row>
    <row r="10455" spans="1:12" ht="13.8" customHeight="1" x14ac:dyDescent="0.3">
      <c r="A10455" t="s">
        <v>167</v>
      </c>
      <c r="B10455">
        <v>1897</v>
      </c>
      <c r="C10455" s="10">
        <v>3576</v>
      </c>
      <c r="D10455">
        <v>3442</v>
      </c>
      <c r="E10455">
        <v>134</v>
      </c>
      <c r="F10455">
        <v>0</v>
      </c>
      <c r="G10455">
        <v>0</v>
      </c>
      <c r="H10455" t="s">
        <v>11</v>
      </c>
      <c r="I10455" t="s">
        <v>11</v>
      </c>
      <c r="J10455" s="10">
        <v>0</v>
      </c>
      <c r="K10455" s="13">
        <f t="shared" si="328"/>
        <v>1958</v>
      </c>
      <c r="L10455" s="1" t="str">
        <f t="shared" si="327"/>
        <v/>
      </c>
    </row>
    <row r="10456" spans="1:12" ht="13.8" customHeight="1" x14ac:dyDescent="0.3">
      <c r="A10456" t="s">
        <v>167</v>
      </c>
      <c r="B10456">
        <v>1898</v>
      </c>
      <c r="C10456" s="10">
        <v>3530</v>
      </c>
      <c r="D10456">
        <v>3389</v>
      </c>
      <c r="E10456">
        <v>141</v>
      </c>
      <c r="F10456">
        <v>0</v>
      </c>
      <c r="G10456">
        <v>0</v>
      </c>
      <c r="H10456" t="s">
        <v>11</v>
      </c>
      <c r="I10456" t="s">
        <v>11</v>
      </c>
      <c r="J10456" s="10">
        <v>0</v>
      </c>
      <c r="K10456" s="13">
        <f t="shared" si="328"/>
        <v>1958</v>
      </c>
      <c r="L10456" s="1" t="str">
        <f t="shared" si="327"/>
        <v/>
      </c>
    </row>
    <row r="10457" spans="1:12" ht="13.8" customHeight="1" x14ac:dyDescent="0.3">
      <c r="A10457" t="s">
        <v>167</v>
      </c>
      <c r="B10457">
        <v>1899</v>
      </c>
      <c r="C10457" s="10">
        <v>3624</v>
      </c>
      <c r="D10457">
        <v>3489</v>
      </c>
      <c r="E10457">
        <v>136</v>
      </c>
      <c r="F10457">
        <v>0</v>
      </c>
      <c r="G10457">
        <v>0</v>
      </c>
      <c r="H10457" t="s">
        <v>11</v>
      </c>
      <c r="I10457" t="s">
        <v>11</v>
      </c>
      <c r="J10457" s="10">
        <v>0</v>
      </c>
      <c r="K10457" s="13">
        <f t="shared" si="328"/>
        <v>1958</v>
      </c>
      <c r="L10457" s="1" t="str">
        <f t="shared" si="327"/>
        <v/>
      </c>
    </row>
    <row r="10458" spans="1:12" ht="13.8" customHeight="1" x14ac:dyDescent="0.3">
      <c r="A10458" t="s">
        <v>167</v>
      </c>
      <c r="B10458">
        <v>1900</v>
      </c>
      <c r="C10458" s="10">
        <v>3994</v>
      </c>
      <c r="D10458">
        <v>3853</v>
      </c>
      <c r="E10458">
        <v>141</v>
      </c>
      <c r="F10458">
        <v>0</v>
      </c>
      <c r="G10458">
        <v>0</v>
      </c>
      <c r="H10458" t="s">
        <v>11</v>
      </c>
      <c r="I10458" t="s">
        <v>11</v>
      </c>
      <c r="J10458" s="10">
        <v>0</v>
      </c>
      <c r="K10458" s="13">
        <f t="shared" si="328"/>
        <v>1958</v>
      </c>
      <c r="L10458" s="1" t="str">
        <f t="shared" si="327"/>
        <v/>
      </c>
    </row>
    <row r="10459" spans="1:12" ht="13.8" customHeight="1" x14ac:dyDescent="0.3">
      <c r="A10459" t="s">
        <v>167</v>
      </c>
      <c r="B10459">
        <v>1901</v>
      </c>
      <c r="C10459" s="10">
        <v>3906</v>
      </c>
      <c r="D10459">
        <v>3755</v>
      </c>
      <c r="E10459">
        <v>151</v>
      </c>
      <c r="F10459">
        <v>0</v>
      </c>
      <c r="G10459">
        <v>0</v>
      </c>
      <c r="H10459" t="s">
        <v>11</v>
      </c>
      <c r="I10459" t="s">
        <v>11</v>
      </c>
      <c r="J10459" s="10">
        <v>0</v>
      </c>
      <c r="K10459" s="13">
        <f t="shared" si="328"/>
        <v>1958</v>
      </c>
      <c r="L10459" s="1" t="str">
        <f t="shared" si="327"/>
        <v/>
      </c>
    </row>
    <row r="10460" spans="1:12" ht="13.8" customHeight="1" x14ac:dyDescent="0.3">
      <c r="A10460" t="s">
        <v>167</v>
      </c>
      <c r="B10460">
        <v>1902</v>
      </c>
      <c r="C10460" s="10">
        <v>3903</v>
      </c>
      <c r="D10460">
        <v>3744</v>
      </c>
      <c r="E10460">
        <v>159</v>
      </c>
      <c r="F10460">
        <v>0</v>
      </c>
      <c r="G10460">
        <v>0</v>
      </c>
      <c r="H10460" t="s">
        <v>11</v>
      </c>
      <c r="I10460" t="s">
        <v>11</v>
      </c>
      <c r="J10460" s="10">
        <v>0</v>
      </c>
      <c r="K10460" s="13">
        <f t="shared" si="328"/>
        <v>1958</v>
      </c>
      <c r="L10460" s="1" t="str">
        <f t="shared" si="327"/>
        <v/>
      </c>
    </row>
    <row r="10461" spans="1:12" ht="13.8" customHeight="1" x14ac:dyDescent="0.3">
      <c r="A10461" t="s">
        <v>167</v>
      </c>
      <c r="B10461">
        <v>1903</v>
      </c>
      <c r="C10461" s="10">
        <v>4175</v>
      </c>
      <c r="D10461">
        <v>4013</v>
      </c>
      <c r="E10461">
        <v>162</v>
      </c>
      <c r="F10461">
        <v>0</v>
      </c>
      <c r="G10461">
        <v>0</v>
      </c>
      <c r="H10461" t="s">
        <v>11</v>
      </c>
      <c r="I10461" t="s">
        <v>11</v>
      </c>
      <c r="J10461" s="10">
        <v>0</v>
      </c>
      <c r="K10461" s="13">
        <f t="shared" si="328"/>
        <v>1958</v>
      </c>
      <c r="L10461" s="1" t="str">
        <f t="shared" si="327"/>
        <v/>
      </c>
    </row>
    <row r="10462" spans="1:12" ht="13.8" customHeight="1" x14ac:dyDescent="0.3">
      <c r="A10462" t="s">
        <v>167</v>
      </c>
      <c r="B10462">
        <v>1904</v>
      </c>
      <c r="C10462" s="10">
        <v>4412</v>
      </c>
      <c r="D10462">
        <v>4261</v>
      </c>
      <c r="E10462">
        <v>152</v>
      </c>
      <c r="F10462">
        <v>0</v>
      </c>
      <c r="G10462">
        <v>0</v>
      </c>
      <c r="H10462" t="s">
        <v>11</v>
      </c>
      <c r="I10462" t="s">
        <v>11</v>
      </c>
      <c r="J10462" s="10">
        <v>0</v>
      </c>
      <c r="K10462" s="13">
        <f t="shared" si="328"/>
        <v>1958</v>
      </c>
      <c r="L10462" s="1" t="str">
        <f t="shared" si="327"/>
        <v/>
      </c>
    </row>
    <row r="10463" spans="1:12" ht="13.8" customHeight="1" x14ac:dyDescent="0.3">
      <c r="A10463" t="s">
        <v>167</v>
      </c>
      <c r="B10463">
        <v>1905</v>
      </c>
      <c r="C10463" s="10">
        <v>4529</v>
      </c>
      <c r="D10463">
        <v>4371</v>
      </c>
      <c r="E10463">
        <v>158</v>
      </c>
      <c r="F10463">
        <v>0</v>
      </c>
      <c r="G10463">
        <v>0</v>
      </c>
      <c r="H10463" t="s">
        <v>11</v>
      </c>
      <c r="I10463" t="s">
        <v>11</v>
      </c>
      <c r="J10463" s="10">
        <v>0</v>
      </c>
      <c r="K10463" s="13">
        <f t="shared" si="328"/>
        <v>1958</v>
      </c>
      <c r="L10463" s="1" t="str">
        <f t="shared" si="327"/>
        <v/>
      </c>
    </row>
    <row r="10464" spans="1:12" ht="13.8" customHeight="1" x14ac:dyDescent="0.3">
      <c r="A10464" t="s">
        <v>167</v>
      </c>
      <c r="B10464">
        <v>1906</v>
      </c>
      <c r="C10464" s="10">
        <v>4928</v>
      </c>
      <c r="D10464">
        <v>4761</v>
      </c>
      <c r="E10464">
        <v>167</v>
      </c>
      <c r="F10464">
        <v>0</v>
      </c>
      <c r="G10464">
        <v>0</v>
      </c>
      <c r="H10464" t="s">
        <v>11</v>
      </c>
      <c r="I10464" t="s">
        <v>11</v>
      </c>
      <c r="J10464" s="10">
        <v>0</v>
      </c>
      <c r="K10464" s="13">
        <f t="shared" si="328"/>
        <v>1958</v>
      </c>
      <c r="L10464" s="1" t="str">
        <f t="shared" si="327"/>
        <v/>
      </c>
    </row>
    <row r="10465" spans="1:12" ht="13.8" customHeight="1" x14ac:dyDescent="0.3">
      <c r="A10465" t="s">
        <v>167</v>
      </c>
      <c r="B10465">
        <v>1907</v>
      </c>
      <c r="C10465" s="10">
        <v>5070</v>
      </c>
      <c r="D10465">
        <v>4904</v>
      </c>
      <c r="E10465">
        <v>167</v>
      </c>
      <c r="F10465">
        <v>0</v>
      </c>
      <c r="G10465">
        <v>0</v>
      </c>
      <c r="H10465" t="s">
        <v>11</v>
      </c>
      <c r="I10465" t="s">
        <v>11</v>
      </c>
      <c r="J10465" s="10">
        <v>0</v>
      </c>
      <c r="K10465" s="13">
        <f t="shared" si="328"/>
        <v>1958</v>
      </c>
      <c r="L10465" s="1" t="str">
        <f t="shared" si="327"/>
        <v/>
      </c>
    </row>
    <row r="10466" spans="1:12" ht="13.8" customHeight="1" x14ac:dyDescent="0.3">
      <c r="A10466" t="s">
        <v>167</v>
      </c>
      <c r="B10466">
        <v>1908</v>
      </c>
      <c r="C10466" s="10">
        <v>5164</v>
      </c>
      <c r="D10466">
        <v>4999</v>
      </c>
      <c r="E10466">
        <v>165</v>
      </c>
      <c r="F10466">
        <v>0</v>
      </c>
      <c r="G10466">
        <v>0</v>
      </c>
      <c r="H10466" t="s">
        <v>11</v>
      </c>
      <c r="I10466" t="s">
        <v>11</v>
      </c>
      <c r="J10466" s="10">
        <v>0</v>
      </c>
      <c r="K10466" s="13">
        <f t="shared" si="328"/>
        <v>1958</v>
      </c>
      <c r="L10466" s="1" t="str">
        <f t="shared" si="327"/>
        <v/>
      </c>
    </row>
    <row r="10467" spans="1:12" ht="13.8" customHeight="1" x14ac:dyDescent="0.3">
      <c r="A10467" t="s">
        <v>167</v>
      </c>
      <c r="B10467">
        <v>1909</v>
      </c>
      <c r="C10467" s="10">
        <v>5436</v>
      </c>
      <c r="D10467">
        <v>5271</v>
      </c>
      <c r="E10467">
        <v>165</v>
      </c>
      <c r="F10467">
        <v>0</v>
      </c>
      <c r="G10467">
        <v>0</v>
      </c>
      <c r="H10467" t="s">
        <v>11</v>
      </c>
      <c r="I10467" t="s">
        <v>11</v>
      </c>
      <c r="J10467" s="10">
        <v>0</v>
      </c>
      <c r="K10467" s="13">
        <f t="shared" si="328"/>
        <v>1958</v>
      </c>
      <c r="L10467" s="1" t="str">
        <f t="shared" si="327"/>
        <v/>
      </c>
    </row>
    <row r="10468" spans="1:12" ht="13.8" customHeight="1" x14ac:dyDescent="0.3">
      <c r="A10468" t="s">
        <v>167</v>
      </c>
      <c r="B10468">
        <v>1910</v>
      </c>
      <c r="C10468" s="10">
        <v>5686</v>
      </c>
      <c r="D10468">
        <v>5520</v>
      </c>
      <c r="E10468">
        <v>166</v>
      </c>
      <c r="F10468">
        <v>0</v>
      </c>
      <c r="G10468">
        <v>0</v>
      </c>
      <c r="H10468" t="s">
        <v>11</v>
      </c>
      <c r="I10468" t="s">
        <v>11</v>
      </c>
      <c r="J10468" s="10">
        <v>0</v>
      </c>
      <c r="K10468" s="13">
        <f t="shared" si="328"/>
        <v>1958</v>
      </c>
      <c r="L10468" s="1" t="str">
        <f t="shared" si="327"/>
        <v/>
      </c>
    </row>
    <row r="10469" spans="1:12" ht="13.8" customHeight="1" x14ac:dyDescent="0.3">
      <c r="A10469" t="s">
        <v>167</v>
      </c>
      <c r="B10469">
        <v>1911</v>
      </c>
      <c r="C10469" s="10">
        <v>6026</v>
      </c>
      <c r="D10469">
        <v>5858</v>
      </c>
      <c r="E10469">
        <v>168</v>
      </c>
      <c r="F10469">
        <v>0</v>
      </c>
      <c r="G10469">
        <v>0</v>
      </c>
      <c r="H10469" t="s">
        <v>11</v>
      </c>
      <c r="I10469" t="s">
        <v>11</v>
      </c>
      <c r="J10469" s="10">
        <v>0</v>
      </c>
      <c r="K10469" s="13">
        <f t="shared" si="328"/>
        <v>1958</v>
      </c>
      <c r="L10469" s="1" t="str">
        <f t="shared" si="327"/>
        <v/>
      </c>
    </row>
    <row r="10470" spans="1:12" ht="13.8" customHeight="1" x14ac:dyDescent="0.3">
      <c r="A10470" t="s">
        <v>167</v>
      </c>
      <c r="B10470">
        <v>1912</v>
      </c>
      <c r="C10470" s="10">
        <v>6802</v>
      </c>
      <c r="D10470">
        <v>6631</v>
      </c>
      <c r="E10470">
        <v>171</v>
      </c>
      <c r="F10470">
        <v>0</v>
      </c>
      <c r="G10470">
        <v>0</v>
      </c>
      <c r="H10470" t="s">
        <v>11</v>
      </c>
      <c r="I10470" t="s">
        <v>11</v>
      </c>
      <c r="J10470" s="10">
        <v>0</v>
      </c>
      <c r="K10470" s="13">
        <f t="shared" si="328"/>
        <v>1958</v>
      </c>
      <c r="L10470" s="1" t="str">
        <f t="shared" si="327"/>
        <v/>
      </c>
    </row>
    <row r="10471" spans="1:12" ht="13.8" customHeight="1" x14ac:dyDescent="0.3">
      <c r="A10471" t="s">
        <v>167</v>
      </c>
      <c r="B10471">
        <v>1913</v>
      </c>
      <c r="C10471" s="10">
        <v>7519</v>
      </c>
      <c r="D10471">
        <v>7340</v>
      </c>
      <c r="E10471">
        <v>179</v>
      </c>
      <c r="F10471">
        <v>0</v>
      </c>
      <c r="G10471">
        <v>0</v>
      </c>
      <c r="H10471" t="s">
        <v>11</v>
      </c>
      <c r="I10471" t="s">
        <v>11</v>
      </c>
      <c r="J10471" s="10">
        <v>0</v>
      </c>
      <c r="K10471" s="13">
        <f t="shared" si="328"/>
        <v>1958</v>
      </c>
      <c r="L10471" s="1" t="str">
        <f t="shared" si="327"/>
        <v/>
      </c>
    </row>
    <row r="10472" spans="1:12" ht="13.8" customHeight="1" x14ac:dyDescent="0.3">
      <c r="A10472" t="s">
        <v>167</v>
      </c>
      <c r="B10472">
        <v>1914</v>
      </c>
      <c r="C10472" s="10">
        <v>7048</v>
      </c>
      <c r="D10472">
        <v>6746</v>
      </c>
      <c r="E10472">
        <v>301</v>
      </c>
      <c r="F10472">
        <v>0</v>
      </c>
      <c r="G10472">
        <v>0</v>
      </c>
      <c r="H10472" t="s">
        <v>11</v>
      </c>
      <c r="I10472" t="s">
        <v>11</v>
      </c>
      <c r="J10472" s="10">
        <v>0</v>
      </c>
      <c r="K10472" s="13">
        <f t="shared" si="328"/>
        <v>1958</v>
      </c>
      <c r="L10472" s="1" t="str">
        <f t="shared" si="327"/>
        <v/>
      </c>
    </row>
    <row r="10473" spans="1:12" ht="13.8" customHeight="1" x14ac:dyDescent="0.3">
      <c r="A10473" t="s">
        <v>167</v>
      </c>
      <c r="B10473">
        <v>1915</v>
      </c>
      <c r="C10473" s="10">
        <v>6696</v>
      </c>
      <c r="D10473">
        <v>6549</v>
      </c>
      <c r="E10473">
        <v>147</v>
      </c>
      <c r="F10473">
        <v>0</v>
      </c>
      <c r="G10473">
        <v>0</v>
      </c>
      <c r="H10473" t="s">
        <v>11</v>
      </c>
      <c r="I10473" t="s">
        <v>11</v>
      </c>
      <c r="J10473" s="10">
        <v>0</v>
      </c>
      <c r="K10473" s="13">
        <f t="shared" si="328"/>
        <v>1958</v>
      </c>
      <c r="L10473" s="1" t="str">
        <f t="shared" si="327"/>
        <v/>
      </c>
    </row>
    <row r="10474" spans="1:12" ht="13.8" customHeight="1" x14ac:dyDescent="0.3">
      <c r="A10474" t="s">
        <v>167</v>
      </c>
      <c r="B10474">
        <v>1916</v>
      </c>
      <c r="C10474" s="10">
        <v>6113</v>
      </c>
      <c r="D10474">
        <v>5985</v>
      </c>
      <c r="E10474">
        <v>127</v>
      </c>
      <c r="F10474">
        <v>0</v>
      </c>
      <c r="G10474">
        <v>0</v>
      </c>
      <c r="H10474" t="s">
        <v>11</v>
      </c>
      <c r="I10474" t="s">
        <v>11</v>
      </c>
      <c r="J10474" s="10">
        <v>0</v>
      </c>
      <c r="K10474" s="13">
        <f t="shared" si="328"/>
        <v>1958</v>
      </c>
      <c r="L10474" s="1" t="str">
        <f t="shared" si="327"/>
        <v/>
      </c>
    </row>
    <row r="10475" spans="1:12" ht="13.8" customHeight="1" x14ac:dyDescent="0.3">
      <c r="A10475" t="s">
        <v>167</v>
      </c>
      <c r="B10475">
        <v>1917</v>
      </c>
      <c r="C10475" s="10">
        <v>2362</v>
      </c>
      <c r="D10475">
        <v>2275</v>
      </c>
      <c r="E10475">
        <v>87</v>
      </c>
      <c r="F10475">
        <v>0</v>
      </c>
      <c r="G10475">
        <v>0</v>
      </c>
      <c r="H10475" t="s">
        <v>11</v>
      </c>
      <c r="I10475" t="s">
        <v>11</v>
      </c>
      <c r="J10475" s="10">
        <v>0</v>
      </c>
      <c r="K10475" s="13">
        <f t="shared" si="328"/>
        <v>1958</v>
      </c>
      <c r="L10475" s="1" t="str">
        <f t="shared" si="327"/>
        <v/>
      </c>
    </row>
    <row r="10476" spans="1:12" ht="13.8" customHeight="1" x14ac:dyDescent="0.3">
      <c r="A10476" t="s">
        <v>167</v>
      </c>
      <c r="B10476">
        <v>1918</v>
      </c>
      <c r="C10476" s="10">
        <v>3965</v>
      </c>
      <c r="D10476">
        <v>3960</v>
      </c>
      <c r="E10476">
        <v>4</v>
      </c>
      <c r="F10476">
        <v>0</v>
      </c>
      <c r="G10476">
        <v>0</v>
      </c>
      <c r="H10476" t="s">
        <v>11</v>
      </c>
      <c r="I10476" t="s">
        <v>11</v>
      </c>
      <c r="J10476" s="10">
        <v>0</v>
      </c>
      <c r="K10476" s="13">
        <f t="shared" si="328"/>
        <v>1958</v>
      </c>
      <c r="L10476" s="1" t="str">
        <f t="shared" si="327"/>
        <v/>
      </c>
    </row>
    <row r="10477" spans="1:12" ht="13.8" customHeight="1" x14ac:dyDescent="0.3">
      <c r="A10477" t="s">
        <v>167</v>
      </c>
      <c r="B10477">
        <v>1919</v>
      </c>
      <c r="C10477" s="10">
        <v>5999</v>
      </c>
      <c r="D10477">
        <v>5649</v>
      </c>
      <c r="E10477">
        <v>350</v>
      </c>
      <c r="F10477">
        <v>0</v>
      </c>
      <c r="G10477">
        <v>0</v>
      </c>
      <c r="H10477" t="s">
        <v>11</v>
      </c>
      <c r="I10477" t="s">
        <v>11</v>
      </c>
      <c r="J10477" s="10">
        <v>0</v>
      </c>
      <c r="K10477" s="13">
        <f t="shared" si="328"/>
        <v>1958</v>
      </c>
      <c r="L10477" s="1" t="str">
        <f t="shared" si="327"/>
        <v/>
      </c>
    </row>
    <row r="10478" spans="1:12" ht="13.8" customHeight="1" x14ac:dyDescent="0.3">
      <c r="A10478" t="s">
        <v>167</v>
      </c>
      <c r="B10478">
        <v>1920</v>
      </c>
      <c r="C10478" s="10">
        <v>6051</v>
      </c>
      <c r="D10478">
        <v>5649</v>
      </c>
      <c r="E10478">
        <v>403</v>
      </c>
      <c r="F10478">
        <v>0</v>
      </c>
      <c r="G10478">
        <v>0</v>
      </c>
      <c r="H10478" t="s">
        <v>11</v>
      </c>
      <c r="I10478" t="s">
        <v>11</v>
      </c>
      <c r="J10478" s="10">
        <v>0</v>
      </c>
      <c r="K10478" s="13">
        <f t="shared" si="328"/>
        <v>1958</v>
      </c>
      <c r="L10478" s="1" t="str">
        <f t="shared" si="327"/>
        <v/>
      </c>
    </row>
    <row r="10479" spans="1:12" ht="13.8" customHeight="1" x14ac:dyDescent="0.3">
      <c r="A10479" t="s">
        <v>167</v>
      </c>
      <c r="B10479">
        <v>1921</v>
      </c>
      <c r="C10479" s="10">
        <v>6341</v>
      </c>
      <c r="D10479">
        <v>5988</v>
      </c>
      <c r="E10479">
        <v>353</v>
      </c>
      <c r="F10479">
        <v>0</v>
      </c>
      <c r="G10479">
        <v>0</v>
      </c>
      <c r="H10479" t="s">
        <v>11</v>
      </c>
      <c r="I10479" t="s">
        <v>11</v>
      </c>
      <c r="J10479" s="10">
        <v>0</v>
      </c>
      <c r="K10479" s="13">
        <f t="shared" si="328"/>
        <v>1958</v>
      </c>
      <c r="L10479" s="1" t="str">
        <f t="shared" si="327"/>
        <v/>
      </c>
    </row>
    <row r="10480" spans="1:12" ht="13.8" customHeight="1" x14ac:dyDescent="0.3">
      <c r="A10480" t="s">
        <v>167</v>
      </c>
      <c r="B10480">
        <v>1922</v>
      </c>
      <c r="C10480" s="10">
        <v>7443</v>
      </c>
      <c r="D10480">
        <v>7024</v>
      </c>
      <c r="E10480">
        <v>419</v>
      </c>
      <c r="F10480">
        <v>0</v>
      </c>
      <c r="G10480">
        <v>0</v>
      </c>
      <c r="H10480" t="s">
        <v>11</v>
      </c>
      <c r="I10480" t="s">
        <v>11</v>
      </c>
      <c r="J10480" s="10">
        <v>0</v>
      </c>
      <c r="K10480" s="13">
        <f t="shared" si="328"/>
        <v>1958</v>
      </c>
      <c r="L10480" s="1" t="str">
        <f t="shared" si="327"/>
        <v/>
      </c>
    </row>
    <row r="10481" spans="1:12" ht="13.8" customHeight="1" x14ac:dyDescent="0.3">
      <c r="A10481" t="s">
        <v>167</v>
      </c>
      <c r="B10481">
        <v>1923</v>
      </c>
      <c r="C10481" s="10">
        <v>7423</v>
      </c>
      <c r="D10481">
        <v>6903</v>
      </c>
      <c r="E10481">
        <v>520</v>
      </c>
      <c r="F10481">
        <v>0</v>
      </c>
      <c r="G10481">
        <v>0</v>
      </c>
      <c r="H10481" t="s">
        <v>11</v>
      </c>
      <c r="I10481" t="s">
        <v>11</v>
      </c>
      <c r="J10481" s="10">
        <v>0</v>
      </c>
      <c r="K10481" s="13">
        <f t="shared" si="328"/>
        <v>1958</v>
      </c>
      <c r="L10481" s="1" t="str">
        <f t="shared" si="327"/>
        <v/>
      </c>
    </row>
    <row r="10482" spans="1:12" ht="13.8" customHeight="1" x14ac:dyDescent="0.3">
      <c r="A10482" t="s">
        <v>167</v>
      </c>
      <c r="B10482">
        <v>1924</v>
      </c>
      <c r="C10482" s="10">
        <v>8350</v>
      </c>
      <c r="D10482">
        <v>7776</v>
      </c>
      <c r="E10482">
        <v>574</v>
      </c>
      <c r="F10482">
        <v>0</v>
      </c>
      <c r="G10482">
        <v>0</v>
      </c>
      <c r="H10482" t="s">
        <v>11</v>
      </c>
      <c r="I10482" t="s">
        <v>11</v>
      </c>
      <c r="J10482" s="10">
        <v>0</v>
      </c>
      <c r="K10482" s="13">
        <f t="shared" si="328"/>
        <v>1958</v>
      </c>
      <c r="L10482" s="1" t="str">
        <f t="shared" si="327"/>
        <v/>
      </c>
    </row>
    <row r="10483" spans="1:12" ht="13.8" customHeight="1" x14ac:dyDescent="0.3">
      <c r="A10483" t="s">
        <v>167</v>
      </c>
      <c r="B10483">
        <v>1925</v>
      </c>
      <c r="C10483" s="10">
        <v>9168</v>
      </c>
      <c r="D10483">
        <v>8604</v>
      </c>
      <c r="E10483">
        <v>564</v>
      </c>
      <c r="F10483">
        <v>0</v>
      </c>
      <c r="G10483">
        <v>0</v>
      </c>
      <c r="H10483" t="s">
        <v>11</v>
      </c>
      <c r="I10483" t="s">
        <v>11</v>
      </c>
      <c r="J10483" s="10">
        <v>0</v>
      </c>
      <c r="K10483" s="13">
        <f t="shared" si="328"/>
        <v>1958</v>
      </c>
      <c r="L10483" s="1" t="str">
        <f t="shared" si="327"/>
        <v/>
      </c>
    </row>
    <row r="10484" spans="1:12" ht="13.8" customHeight="1" x14ac:dyDescent="0.3">
      <c r="A10484" t="s">
        <v>167</v>
      </c>
      <c r="B10484">
        <v>1926</v>
      </c>
      <c r="C10484" s="10">
        <v>9369</v>
      </c>
      <c r="D10484">
        <v>8719</v>
      </c>
      <c r="E10484">
        <v>651</v>
      </c>
      <c r="F10484">
        <v>0</v>
      </c>
      <c r="G10484">
        <v>0</v>
      </c>
      <c r="H10484" t="s">
        <v>11</v>
      </c>
      <c r="I10484" t="s">
        <v>11</v>
      </c>
      <c r="J10484" s="10">
        <v>0</v>
      </c>
      <c r="K10484" s="13">
        <f t="shared" si="328"/>
        <v>1958</v>
      </c>
      <c r="L10484" s="1" t="str">
        <f t="shared" si="327"/>
        <v/>
      </c>
    </row>
    <row r="10485" spans="1:12" ht="13.8" customHeight="1" x14ac:dyDescent="0.3">
      <c r="A10485" t="s">
        <v>167</v>
      </c>
      <c r="B10485">
        <v>1927</v>
      </c>
      <c r="C10485" s="10">
        <v>10362</v>
      </c>
      <c r="D10485">
        <v>9579</v>
      </c>
      <c r="E10485">
        <v>783</v>
      </c>
      <c r="F10485">
        <v>0</v>
      </c>
      <c r="G10485">
        <v>0</v>
      </c>
      <c r="H10485" t="s">
        <v>11</v>
      </c>
      <c r="I10485" t="s">
        <v>11</v>
      </c>
      <c r="J10485" s="10">
        <v>0</v>
      </c>
      <c r="K10485" s="13">
        <f t="shared" si="328"/>
        <v>1958</v>
      </c>
      <c r="L10485" s="1" t="str">
        <f t="shared" si="327"/>
        <v/>
      </c>
    </row>
    <row r="10486" spans="1:12" ht="13.8" customHeight="1" x14ac:dyDescent="0.3">
      <c r="A10486" t="s">
        <v>167</v>
      </c>
      <c r="B10486">
        <v>1928</v>
      </c>
      <c r="C10486" s="10">
        <v>10373</v>
      </c>
      <c r="D10486">
        <v>9607</v>
      </c>
      <c r="E10486">
        <v>766</v>
      </c>
      <c r="F10486">
        <v>0</v>
      </c>
      <c r="G10486">
        <v>0</v>
      </c>
      <c r="H10486" t="s">
        <v>11</v>
      </c>
      <c r="I10486" t="s">
        <v>11</v>
      </c>
      <c r="J10486" s="10">
        <v>0</v>
      </c>
      <c r="K10486" s="13">
        <f t="shared" si="328"/>
        <v>1958</v>
      </c>
      <c r="L10486" s="1" t="str">
        <f t="shared" si="327"/>
        <v/>
      </c>
    </row>
    <row r="10487" spans="1:12" ht="13.8" customHeight="1" x14ac:dyDescent="0.3">
      <c r="A10487" t="s">
        <v>167</v>
      </c>
      <c r="B10487">
        <v>1929</v>
      </c>
      <c r="C10487" s="10">
        <v>11263</v>
      </c>
      <c r="D10487">
        <v>10484</v>
      </c>
      <c r="E10487">
        <v>751</v>
      </c>
      <c r="F10487">
        <v>0</v>
      </c>
      <c r="G10487">
        <v>29</v>
      </c>
      <c r="H10487" t="s">
        <v>11</v>
      </c>
      <c r="I10487" t="s">
        <v>11</v>
      </c>
      <c r="J10487" s="10">
        <v>0</v>
      </c>
      <c r="K10487" s="13">
        <f t="shared" si="328"/>
        <v>1958</v>
      </c>
      <c r="L10487" s="1" t="str">
        <f t="shared" si="327"/>
        <v/>
      </c>
    </row>
    <row r="10488" spans="1:12" ht="13.8" customHeight="1" x14ac:dyDescent="0.3">
      <c r="A10488" t="s">
        <v>167</v>
      </c>
      <c r="B10488">
        <v>1930</v>
      </c>
      <c r="C10488" s="10">
        <v>11130</v>
      </c>
      <c r="D10488">
        <v>10254</v>
      </c>
      <c r="E10488">
        <v>846</v>
      </c>
      <c r="F10488">
        <v>0</v>
      </c>
      <c r="G10488">
        <v>30</v>
      </c>
      <c r="H10488" t="s">
        <v>11</v>
      </c>
      <c r="I10488" t="s">
        <v>11</v>
      </c>
      <c r="J10488" s="10">
        <v>0</v>
      </c>
      <c r="K10488" s="13">
        <f t="shared" si="328"/>
        <v>1958</v>
      </c>
      <c r="L10488" s="1" t="str">
        <f t="shared" si="327"/>
        <v/>
      </c>
    </row>
    <row r="10489" spans="1:12" ht="13.8" customHeight="1" x14ac:dyDescent="0.3">
      <c r="A10489" t="s">
        <v>167</v>
      </c>
      <c r="B10489">
        <v>1931</v>
      </c>
      <c r="C10489" s="10">
        <v>12270</v>
      </c>
      <c r="D10489">
        <v>11305</v>
      </c>
      <c r="E10489">
        <v>937</v>
      </c>
      <c r="F10489">
        <v>0</v>
      </c>
      <c r="G10489">
        <v>27</v>
      </c>
      <c r="H10489" t="s">
        <v>11</v>
      </c>
      <c r="I10489" t="s">
        <v>11</v>
      </c>
      <c r="J10489" s="10">
        <v>0</v>
      </c>
      <c r="K10489" s="13">
        <f t="shared" si="328"/>
        <v>1958</v>
      </c>
      <c r="L10489" s="1" t="str">
        <f t="shared" si="327"/>
        <v/>
      </c>
    </row>
    <row r="10490" spans="1:12" ht="13.8" customHeight="1" x14ac:dyDescent="0.3">
      <c r="A10490" t="s">
        <v>167</v>
      </c>
      <c r="B10490">
        <v>1932</v>
      </c>
      <c r="C10490" s="10">
        <v>11304</v>
      </c>
      <c r="D10490">
        <v>10471</v>
      </c>
      <c r="E10490">
        <v>799</v>
      </c>
      <c r="F10490">
        <v>0</v>
      </c>
      <c r="G10490">
        <v>35</v>
      </c>
      <c r="H10490" t="s">
        <v>11</v>
      </c>
      <c r="I10490" t="s">
        <v>11</v>
      </c>
      <c r="J10490" s="10">
        <v>0</v>
      </c>
      <c r="K10490" s="13">
        <f t="shared" si="328"/>
        <v>1958</v>
      </c>
      <c r="L10490" s="1" t="str">
        <f t="shared" si="327"/>
        <v/>
      </c>
    </row>
    <row r="10491" spans="1:12" ht="13.8" customHeight="1" x14ac:dyDescent="0.3">
      <c r="A10491" t="s">
        <v>167</v>
      </c>
      <c r="B10491">
        <v>1933</v>
      </c>
      <c r="C10491" s="10">
        <v>10527</v>
      </c>
      <c r="D10491">
        <v>9628</v>
      </c>
      <c r="E10491">
        <v>850</v>
      </c>
      <c r="F10491">
        <v>0</v>
      </c>
      <c r="G10491">
        <v>49</v>
      </c>
      <c r="H10491" t="s">
        <v>11</v>
      </c>
      <c r="I10491" t="s">
        <v>11</v>
      </c>
      <c r="J10491" s="10">
        <v>0</v>
      </c>
      <c r="K10491" s="13">
        <f t="shared" si="328"/>
        <v>1958</v>
      </c>
      <c r="L10491" s="1" t="str">
        <f t="shared" si="327"/>
        <v/>
      </c>
    </row>
    <row r="10492" spans="1:12" ht="13.8" customHeight="1" x14ac:dyDescent="0.3">
      <c r="A10492" t="s">
        <v>167</v>
      </c>
      <c r="B10492">
        <v>1934</v>
      </c>
      <c r="C10492" s="10">
        <v>10543</v>
      </c>
      <c r="D10492">
        <v>9691</v>
      </c>
      <c r="E10492">
        <v>798</v>
      </c>
      <c r="F10492">
        <v>0</v>
      </c>
      <c r="G10492">
        <v>54</v>
      </c>
      <c r="H10492" t="s">
        <v>11</v>
      </c>
      <c r="I10492" t="s">
        <v>11</v>
      </c>
      <c r="J10492" s="10">
        <v>0</v>
      </c>
      <c r="K10492" s="13">
        <f t="shared" si="328"/>
        <v>1958</v>
      </c>
      <c r="L10492" s="1" t="str">
        <f t="shared" si="327"/>
        <v/>
      </c>
    </row>
    <row r="10493" spans="1:12" ht="13.8" customHeight="1" x14ac:dyDescent="0.3">
      <c r="A10493" t="s">
        <v>167</v>
      </c>
      <c r="B10493">
        <v>1935</v>
      </c>
      <c r="C10493" s="10">
        <v>10171</v>
      </c>
      <c r="D10493">
        <v>9229</v>
      </c>
      <c r="E10493">
        <v>893</v>
      </c>
      <c r="F10493">
        <v>0</v>
      </c>
      <c r="G10493">
        <v>49</v>
      </c>
      <c r="H10493" t="s">
        <v>11</v>
      </c>
      <c r="I10493" t="s">
        <v>11</v>
      </c>
      <c r="J10493" s="10">
        <v>0</v>
      </c>
      <c r="K10493" s="13">
        <f t="shared" si="328"/>
        <v>1958</v>
      </c>
      <c r="L10493" s="1" t="str">
        <f t="shared" si="327"/>
        <v/>
      </c>
    </row>
    <row r="10494" spans="1:12" ht="13.8" customHeight="1" x14ac:dyDescent="0.3">
      <c r="A10494" t="s">
        <v>167</v>
      </c>
      <c r="B10494">
        <v>1936</v>
      </c>
      <c r="C10494" s="10">
        <v>10888</v>
      </c>
      <c r="D10494">
        <v>9837</v>
      </c>
      <c r="E10494">
        <v>996</v>
      </c>
      <c r="F10494">
        <v>0</v>
      </c>
      <c r="G10494">
        <v>55</v>
      </c>
      <c r="H10494" t="s">
        <v>11</v>
      </c>
      <c r="I10494" t="s">
        <v>11</v>
      </c>
      <c r="J10494" s="10">
        <v>0</v>
      </c>
      <c r="K10494" s="13">
        <f t="shared" si="328"/>
        <v>1958</v>
      </c>
      <c r="L10494" s="1" t="str">
        <f t="shared" si="327"/>
        <v/>
      </c>
    </row>
    <row r="10495" spans="1:12" ht="13.8" customHeight="1" x14ac:dyDescent="0.3">
      <c r="A10495" t="s">
        <v>167</v>
      </c>
      <c r="B10495">
        <v>1937</v>
      </c>
      <c r="C10495" s="10">
        <v>12009</v>
      </c>
      <c r="D10495">
        <v>10747</v>
      </c>
      <c r="E10495">
        <v>1202</v>
      </c>
      <c r="F10495">
        <v>0</v>
      </c>
      <c r="G10495">
        <v>60</v>
      </c>
      <c r="H10495" t="s">
        <v>11</v>
      </c>
      <c r="I10495" t="s">
        <v>11</v>
      </c>
      <c r="J10495" s="10">
        <v>0</v>
      </c>
      <c r="K10495" s="13">
        <f t="shared" si="328"/>
        <v>1958</v>
      </c>
      <c r="L10495" s="1" t="str">
        <f t="shared" si="327"/>
        <v/>
      </c>
    </row>
    <row r="10496" spans="1:12" ht="13.8" customHeight="1" x14ac:dyDescent="0.3">
      <c r="A10496" t="s">
        <v>167</v>
      </c>
      <c r="B10496">
        <v>1938</v>
      </c>
      <c r="C10496" s="10">
        <v>11820</v>
      </c>
      <c r="D10496">
        <v>10373</v>
      </c>
      <c r="E10496">
        <v>1385</v>
      </c>
      <c r="F10496">
        <v>0</v>
      </c>
      <c r="G10496">
        <v>62</v>
      </c>
      <c r="H10496" t="s">
        <v>11</v>
      </c>
      <c r="I10496" t="s">
        <v>11</v>
      </c>
      <c r="J10496" s="10">
        <v>0</v>
      </c>
      <c r="K10496" s="13">
        <f t="shared" si="328"/>
        <v>1958</v>
      </c>
      <c r="L10496" s="1" t="str">
        <f t="shared" si="327"/>
        <v/>
      </c>
    </row>
    <row r="10497" spans="1:12" ht="13.8" customHeight="1" x14ac:dyDescent="0.3">
      <c r="A10497" t="s">
        <v>167</v>
      </c>
      <c r="B10497">
        <v>1939</v>
      </c>
      <c r="C10497" s="10">
        <v>11109</v>
      </c>
      <c r="D10497">
        <v>11035</v>
      </c>
      <c r="E10497">
        <v>0</v>
      </c>
      <c r="F10497">
        <v>0</v>
      </c>
      <c r="G10497">
        <v>74</v>
      </c>
      <c r="H10497" t="s">
        <v>11</v>
      </c>
      <c r="I10497" t="s">
        <v>11</v>
      </c>
      <c r="J10497" s="10">
        <v>0</v>
      </c>
      <c r="K10497" s="13">
        <f t="shared" si="328"/>
        <v>1958</v>
      </c>
      <c r="L10497" s="1" t="str">
        <f t="shared" si="327"/>
        <v/>
      </c>
    </row>
    <row r="10498" spans="1:12" ht="13.8" customHeight="1" x14ac:dyDescent="0.3">
      <c r="A10498" t="s">
        <v>167</v>
      </c>
      <c r="B10498">
        <v>1940</v>
      </c>
      <c r="C10498" s="10">
        <v>9126</v>
      </c>
      <c r="D10498">
        <v>9126</v>
      </c>
      <c r="E10498">
        <v>0</v>
      </c>
      <c r="F10498">
        <v>0</v>
      </c>
      <c r="G10498">
        <v>0</v>
      </c>
      <c r="H10498" t="s">
        <v>11</v>
      </c>
      <c r="I10498" t="s">
        <v>11</v>
      </c>
      <c r="J10498" s="10">
        <v>0</v>
      </c>
      <c r="K10498" s="13">
        <f t="shared" si="328"/>
        <v>1958</v>
      </c>
      <c r="L10498" s="1" t="str">
        <f t="shared" ref="L10498:L10561" si="329">IF(AND(B10498&gt;2011),1,"")</f>
        <v/>
      </c>
    </row>
    <row r="10499" spans="1:12" ht="13.8" customHeight="1" x14ac:dyDescent="0.3">
      <c r="A10499" t="s">
        <v>167</v>
      </c>
      <c r="B10499">
        <v>1941</v>
      </c>
      <c r="C10499" s="10">
        <v>10133</v>
      </c>
      <c r="D10499">
        <v>10071</v>
      </c>
      <c r="E10499">
        <v>0</v>
      </c>
      <c r="F10499">
        <v>0</v>
      </c>
      <c r="G10499">
        <v>63</v>
      </c>
      <c r="H10499" t="s">
        <v>11</v>
      </c>
      <c r="I10499" t="s">
        <v>11</v>
      </c>
      <c r="J10499" s="10">
        <v>0</v>
      </c>
      <c r="K10499" s="13">
        <f t="shared" si="328"/>
        <v>1958</v>
      </c>
      <c r="L10499" s="1" t="str">
        <f t="shared" si="329"/>
        <v/>
      </c>
    </row>
    <row r="10500" spans="1:12" ht="13.8" customHeight="1" x14ac:dyDescent="0.3">
      <c r="A10500" t="s">
        <v>167</v>
      </c>
      <c r="B10500">
        <v>1942</v>
      </c>
      <c r="C10500" s="10">
        <v>9442</v>
      </c>
      <c r="D10500">
        <v>9392</v>
      </c>
      <c r="E10500">
        <v>0</v>
      </c>
      <c r="F10500">
        <v>0</v>
      </c>
      <c r="G10500">
        <v>50</v>
      </c>
      <c r="H10500" t="s">
        <v>11</v>
      </c>
      <c r="I10500" t="s">
        <v>11</v>
      </c>
      <c r="J10500" s="10">
        <v>0</v>
      </c>
      <c r="K10500" s="13">
        <f t="shared" si="328"/>
        <v>1958</v>
      </c>
      <c r="L10500" s="1" t="str">
        <f t="shared" si="329"/>
        <v/>
      </c>
    </row>
    <row r="10501" spans="1:12" ht="13.8" customHeight="1" x14ac:dyDescent="0.3">
      <c r="A10501" t="s">
        <v>167</v>
      </c>
      <c r="B10501">
        <v>1943</v>
      </c>
      <c r="C10501" s="10">
        <v>9533</v>
      </c>
      <c r="D10501">
        <v>9484</v>
      </c>
      <c r="E10501">
        <v>0</v>
      </c>
      <c r="F10501">
        <v>0</v>
      </c>
      <c r="G10501">
        <v>49</v>
      </c>
      <c r="H10501" t="s">
        <v>11</v>
      </c>
      <c r="I10501" t="s">
        <v>11</v>
      </c>
      <c r="J10501" s="10">
        <v>0</v>
      </c>
      <c r="K10501" s="13">
        <f t="shared" si="328"/>
        <v>1958</v>
      </c>
      <c r="L10501" s="1" t="str">
        <f t="shared" si="329"/>
        <v/>
      </c>
    </row>
    <row r="10502" spans="1:12" ht="13.8" customHeight="1" x14ac:dyDescent="0.3">
      <c r="A10502" t="s">
        <v>167</v>
      </c>
      <c r="B10502">
        <v>1944</v>
      </c>
      <c r="C10502" s="10">
        <v>6369</v>
      </c>
      <c r="D10502">
        <v>6340</v>
      </c>
      <c r="E10502">
        <v>0</v>
      </c>
      <c r="F10502">
        <v>0</v>
      </c>
      <c r="G10502">
        <v>29</v>
      </c>
      <c r="H10502" t="s">
        <v>11</v>
      </c>
      <c r="I10502" t="s">
        <v>11</v>
      </c>
      <c r="J10502" s="10">
        <v>0</v>
      </c>
      <c r="K10502" s="13">
        <f t="shared" si="328"/>
        <v>1958</v>
      </c>
      <c r="L10502" s="1" t="str">
        <f t="shared" si="329"/>
        <v/>
      </c>
    </row>
    <row r="10503" spans="1:12" ht="13.8" customHeight="1" x14ac:dyDescent="0.3">
      <c r="A10503" t="s">
        <v>167</v>
      </c>
      <c r="B10503">
        <v>1945</v>
      </c>
      <c r="C10503" s="10">
        <v>3999</v>
      </c>
      <c r="D10503">
        <v>3968</v>
      </c>
      <c r="E10503">
        <v>0</v>
      </c>
      <c r="F10503">
        <v>0</v>
      </c>
      <c r="G10503">
        <v>31</v>
      </c>
      <c r="H10503" t="s">
        <v>11</v>
      </c>
      <c r="I10503" t="s">
        <v>11</v>
      </c>
      <c r="J10503" s="10">
        <v>0</v>
      </c>
      <c r="K10503" s="13">
        <f t="shared" si="328"/>
        <v>1958</v>
      </c>
      <c r="L10503" s="1" t="str">
        <f t="shared" si="329"/>
        <v/>
      </c>
    </row>
    <row r="10504" spans="1:12" ht="13.8" customHeight="1" x14ac:dyDescent="0.3">
      <c r="A10504" t="s">
        <v>167</v>
      </c>
      <c r="B10504">
        <v>1946</v>
      </c>
      <c r="C10504" s="10">
        <v>8489</v>
      </c>
      <c r="D10504">
        <v>8381</v>
      </c>
      <c r="E10504">
        <v>53</v>
      </c>
      <c r="F10504">
        <v>0</v>
      </c>
      <c r="G10504">
        <v>55</v>
      </c>
      <c r="H10504" t="s">
        <v>11</v>
      </c>
      <c r="I10504" t="s">
        <v>11</v>
      </c>
      <c r="J10504" s="10">
        <v>0</v>
      </c>
      <c r="K10504" s="13">
        <f t="shared" ref="K10504:K10567" si="330">IF(B10504&lt;1990,IF(B10504&lt;1959,1958,1989),1990)</f>
        <v>1958</v>
      </c>
      <c r="L10504" s="1" t="str">
        <f t="shared" si="329"/>
        <v/>
      </c>
    </row>
    <row r="10505" spans="1:12" ht="13.8" customHeight="1" x14ac:dyDescent="0.3">
      <c r="A10505" t="s">
        <v>167</v>
      </c>
      <c r="B10505">
        <v>1947</v>
      </c>
      <c r="C10505" s="10">
        <v>12174</v>
      </c>
      <c r="D10505">
        <v>10072</v>
      </c>
      <c r="E10505">
        <v>2030</v>
      </c>
      <c r="F10505">
        <v>0</v>
      </c>
      <c r="G10505">
        <v>71</v>
      </c>
      <c r="H10505" t="s">
        <v>11</v>
      </c>
      <c r="I10505" t="s">
        <v>11</v>
      </c>
      <c r="J10505" s="10">
        <v>0</v>
      </c>
      <c r="K10505" s="13">
        <f t="shared" si="330"/>
        <v>1958</v>
      </c>
      <c r="L10505" s="1" t="str">
        <f t="shared" si="329"/>
        <v/>
      </c>
    </row>
    <row r="10506" spans="1:12" ht="13.8" customHeight="1" x14ac:dyDescent="0.3">
      <c r="A10506" t="s">
        <v>167</v>
      </c>
      <c r="B10506">
        <v>1948</v>
      </c>
      <c r="C10506" s="10">
        <v>12900</v>
      </c>
      <c r="D10506">
        <v>10411</v>
      </c>
      <c r="E10506">
        <v>2407</v>
      </c>
      <c r="F10506">
        <v>3</v>
      </c>
      <c r="G10506">
        <v>80</v>
      </c>
      <c r="H10506" t="s">
        <v>11</v>
      </c>
      <c r="I10506" t="s">
        <v>11</v>
      </c>
      <c r="J10506" s="10">
        <v>0</v>
      </c>
      <c r="K10506" s="13">
        <f t="shared" si="330"/>
        <v>1958</v>
      </c>
      <c r="L10506" s="1" t="str">
        <f t="shared" si="329"/>
        <v/>
      </c>
    </row>
    <row r="10507" spans="1:12" ht="13.8" customHeight="1" x14ac:dyDescent="0.3">
      <c r="A10507" t="s">
        <v>167</v>
      </c>
      <c r="B10507">
        <v>1949</v>
      </c>
      <c r="C10507" s="10">
        <v>13783</v>
      </c>
      <c r="D10507">
        <v>11216</v>
      </c>
      <c r="E10507">
        <v>2489</v>
      </c>
      <c r="F10507">
        <v>3</v>
      </c>
      <c r="G10507">
        <v>75</v>
      </c>
      <c r="H10507" t="s">
        <v>11</v>
      </c>
      <c r="I10507" t="s">
        <v>11</v>
      </c>
      <c r="J10507" s="10">
        <v>0</v>
      </c>
      <c r="K10507" s="13">
        <f t="shared" si="330"/>
        <v>1958</v>
      </c>
      <c r="L10507" s="1" t="str">
        <f t="shared" si="329"/>
        <v/>
      </c>
    </row>
    <row r="10508" spans="1:12" ht="13.8" customHeight="1" x14ac:dyDescent="0.3">
      <c r="A10508" t="s">
        <v>167</v>
      </c>
      <c r="B10508">
        <v>1950</v>
      </c>
      <c r="C10508" s="10">
        <v>13998</v>
      </c>
      <c r="D10508">
        <v>11645</v>
      </c>
      <c r="E10508">
        <v>2268</v>
      </c>
      <c r="F10508">
        <v>4</v>
      </c>
      <c r="G10508">
        <v>81</v>
      </c>
      <c r="H10508">
        <v>0</v>
      </c>
      <c r="I10508">
        <v>1.4</v>
      </c>
      <c r="J10508" s="10">
        <v>1148</v>
      </c>
      <c r="K10508" s="13">
        <f t="shared" si="330"/>
        <v>1958</v>
      </c>
      <c r="L10508" s="1" t="str">
        <f t="shared" si="329"/>
        <v/>
      </c>
    </row>
    <row r="10509" spans="1:12" ht="13.8" customHeight="1" x14ac:dyDescent="0.3">
      <c r="A10509" t="s">
        <v>167</v>
      </c>
      <c r="B10509">
        <v>1951</v>
      </c>
      <c r="C10509" s="10">
        <v>15003</v>
      </c>
      <c r="D10509">
        <v>12196</v>
      </c>
      <c r="E10509">
        <v>2708</v>
      </c>
      <c r="F10509">
        <v>4</v>
      </c>
      <c r="G10509">
        <v>95</v>
      </c>
      <c r="H10509">
        <v>0</v>
      </c>
      <c r="I10509">
        <v>1.48</v>
      </c>
      <c r="J10509" s="10">
        <v>1245</v>
      </c>
      <c r="K10509" s="13">
        <f t="shared" si="330"/>
        <v>1958</v>
      </c>
      <c r="L10509" s="1" t="str">
        <f t="shared" si="329"/>
        <v/>
      </c>
    </row>
    <row r="10510" spans="1:12" ht="13.8" customHeight="1" x14ac:dyDescent="0.3">
      <c r="A10510" t="s">
        <v>167</v>
      </c>
      <c r="B10510">
        <v>1952</v>
      </c>
      <c r="C10510" s="10">
        <v>14934</v>
      </c>
      <c r="D10510">
        <v>11957</v>
      </c>
      <c r="E10510">
        <v>2859</v>
      </c>
      <c r="F10510">
        <v>8</v>
      </c>
      <c r="G10510">
        <v>111</v>
      </c>
      <c r="H10510">
        <v>0</v>
      </c>
      <c r="I10510">
        <v>1.45</v>
      </c>
      <c r="J10510" s="10">
        <v>1199</v>
      </c>
      <c r="K10510" s="13">
        <f t="shared" si="330"/>
        <v>1958</v>
      </c>
      <c r="L10510" s="1" t="str">
        <f t="shared" si="329"/>
        <v/>
      </c>
    </row>
    <row r="10511" spans="1:12" ht="13.8" customHeight="1" x14ac:dyDescent="0.3">
      <c r="A10511" t="s">
        <v>167</v>
      </c>
      <c r="B10511">
        <v>1953</v>
      </c>
      <c r="C10511" s="10">
        <v>15084</v>
      </c>
      <c r="D10511">
        <v>11892</v>
      </c>
      <c r="E10511">
        <v>3063</v>
      </c>
      <c r="F10511">
        <v>12</v>
      </c>
      <c r="G10511">
        <v>117</v>
      </c>
      <c r="H10511">
        <v>0</v>
      </c>
      <c r="I10511">
        <v>1.45</v>
      </c>
      <c r="J10511" s="10">
        <v>1208</v>
      </c>
      <c r="K10511" s="13">
        <f t="shared" si="330"/>
        <v>1958</v>
      </c>
      <c r="L10511" s="1" t="str">
        <f t="shared" si="329"/>
        <v/>
      </c>
    </row>
    <row r="10512" spans="1:12" ht="13.8" customHeight="1" x14ac:dyDescent="0.3">
      <c r="A10512" t="s">
        <v>167</v>
      </c>
      <c r="B10512">
        <v>1954</v>
      </c>
      <c r="C10512" s="10">
        <v>15938</v>
      </c>
      <c r="D10512">
        <v>12029</v>
      </c>
      <c r="E10512">
        <v>3729</v>
      </c>
      <c r="F10512">
        <v>48</v>
      </c>
      <c r="G10512">
        <v>132</v>
      </c>
      <c r="H10512">
        <v>0</v>
      </c>
      <c r="I10512">
        <v>1.51</v>
      </c>
      <c r="J10512" s="10">
        <v>1398</v>
      </c>
      <c r="K10512" s="13">
        <f t="shared" si="330"/>
        <v>1958</v>
      </c>
      <c r="L10512" s="1" t="str">
        <f t="shared" si="329"/>
        <v/>
      </c>
    </row>
    <row r="10513" spans="1:12" ht="13.8" customHeight="1" x14ac:dyDescent="0.3">
      <c r="A10513" t="s">
        <v>167</v>
      </c>
      <c r="B10513">
        <v>1955</v>
      </c>
      <c r="C10513" s="10">
        <v>16646</v>
      </c>
      <c r="D10513">
        <v>12089</v>
      </c>
      <c r="E10513">
        <v>4338</v>
      </c>
      <c r="F10513">
        <v>70</v>
      </c>
      <c r="G10513">
        <v>150</v>
      </c>
      <c r="H10513">
        <v>0</v>
      </c>
      <c r="I10513">
        <v>1.56</v>
      </c>
      <c r="J10513" s="10">
        <v>1955</v>
      </c>
      <c r="K10513" s="13">
        <f t="shared" si="330"/>
        <v>1958</v>
      </c>
      <c r="L10513" s="1" t="str">
        <f t="shared" si="329"/>
        <v/>
      </c>
    </row>
    <row r="10514" spans="1:12" ht="13.8" customHeight="1" x14ac:dyDescent="0.3">
      <c r="A10514" t="s">
        <v>167</v>
      </c>
      <c r="B10514">
        <v>1956</v>
      </c>
      <c r="C10514" s="10">
        <v>17763</v>
      </c>
      <c r="D10514">
        <v>12273</v>
      </c>
      <c r="E10514">
        <v>5238</v>
      </c>
      <c r="F10514">
        <v>81</v>
      </c>
      <c r="G10514">
        <v>171</v>
      </c>
      <c r="H10514">
        <v>0</v>
      </c>
      <c r="I10514">
        <v>1.64</v>
      </c>
      <c r="J10514" s="10">
        <v>2203</v>
      </c>
      <c r="K10514" s="13">
        <f t="shared" si="330"/>
        <v>1958</v>
      </c>
      <c r="L10514" s="1" t="str">
        <f t="shared" si="329"/>
        <v/>
      </c>
    </row>
    <row r="10515" spans="1:12" ht="13.8" customHeight="1" x14ac:dyDescent="0.3">
      <c r="A10515" t="s">
        <v>167</v>
      </c>
      <c r="B10515">
        <v>1957</v>
      </c>
      <c r="C10515" s="10">
        <v>17580</v>
      </c>
      <c r="D10515">
        <v>11857</v>
      </c>
      <c r="E10515">
        <v>5464</v>
      </c>
      <c r="F10515">
        <v>78</v>
      </c>
      <c r="G10515">
        <v>180</v>
      </c>
      <c r="H10515">
        <v>0</v>
      </c>
      <c r="I10515">
        <v>1.6</v>
      </c>
      <c r="J10515" s="10">
        <v>1914</v>
      </c>
      <c r="K10515" s="13">
        <f t="shared" si="330"/>
        <v>1958</v>
      </c>
      <c r="L10515" s="1" t="str">
        <f t="shared" si="329"/>
        <v/>
      </c>
    </row>
    <row r="10516" spans="1:12" ht="13.8" customHeight="1" x14ac:dyDescent="0.3">
      <c r="A10516" t="s">
        <v>167</v>
      </c>
      <c r="B10516">
        <v>1958</v>
      </c>
      <c r="C10516" s="10">
        <v>18203</v>
      </c>
      <c r="D10516">
        <v>11438</v>
      </c>
      <c r="E10516">
        <v>6479</v>
      </c>
      <c r="F10516">
        <v>100</v>
      </c>
      <c r="G10516">
        <v>186</v>
      </c>
      <c r="H10516">
        <v>0</v>
      </c>
      <c r="I10516">
        <v>1.64</v>
      </c>
      <c r="J10516" s="10">
        <v>1805</v>
      </c>
      <c r="K10516" s="13">
        <f t="shared" si="330"/>
        <v>1958</v>
      </c>
      <c r="L10516" s="1" t="str">
        <f t="shared" si="329"/>
        <v/>
      </c>
    </row>
    <row r="10517" spans="1:12" ht="13.8" customHeight="1" x14ac:dyDescent="0.3">
      <c r="A10517" t="s">
        <v>167</v>
      </c>
      <c r="B10517">
        <v>1959</v>
      </c>
      <c r="C10517" s="10">
        <v>18320</v>
      </c>
      <c r="D10517">
        <v>10790</v>
      </c>
      <c r="E10517">
        <v>7190</v>
      </c>
      <c r="F10517">
        <v>122</v>
      </c>
      <c r="G10517">
        <v>218</v>
      </c>
      <c r="H10517">
        <v>0</v>
      </c>
      <c r="I10517">
        <v>1.63</v>
      </c>
      <c r="J10517" s="10">
        <v>1584</v>
      </c>
      <c r="K10517" s="13">
        <f t="shared" si="330"/>
        <v>1989</v>
      </c>
      <c r="L10517" s="1" t="str">
        <f t="shared" si="329"/>
        <v/>
      </c>
    </row>
    <row r="10518" spans="1:12" ht="13.8" customHeight="1" x14ac:dyDescent="0.3">
      <c r="A10518" t="s">
        <v>167</v>
      </c>
      <c r="B10518">
        <v>1960</v>
      </c>
      <c r="C10518" s="10">
        <v>20045</v>
      </c>
      <c r="D10518">
        <v>11135</v>
      </c>
      <c r="E10518">
        <v>8488</v>
      </c>
      <c r="F10518">
        <v>177</v>
      </c>
      <c r="G10518">
        <v>245</v>
      </c>
      <c r="H10518">
        <v>0</v>
      </c>
      <c r="I10518">
        <v>1.76</v>
      </c>
      <c r="J10518" s="10">
        <v>2185</v>
      </c>
      <c r="K10518" s="13">
        <f t="shared" si="330"/>
        <v>1989</v>
      </c>
      <c r="L10518" s="1" t="str">
        <f t="shared" si="329"/>
        <v/>
      </c>
    </row>
    <row r="10519" spans="1:12" ht="13.8" customHeight="1" x14ac:dyDescent="0.3">
      <c r="A10519" t="s">
        <v>167</v>
      </c>
      <c r="B10519">
        <v>1961</v>
      </c>
      <c r="C10519" s="10">
        <v>20695</v>
      </c>
      <c r="D10519">
        <v>10999</v>
      </c>
      <c r="E10519">
        <v>9197</v>
      </c>
      <c r="F10519">
        <v>240</v>
      </c>
      <c r="G10519">
        <v>259</v>
      </c>
      <c r="H10519">
        <v>0</v>
      </c>
      <c r="I10519">
        <v>1.79</v>
      </c>
      <c r="J10519" s="10">
        <v>3059</v>
      </c>
      <c r="K10519" s="13">
        <f t="shared" si="330"/>
        <v>1989</v>
      </c>
      <c r="L10519" s="1" t="str">
        <f t="shared" si="329"/>
        <v/>
      </c>
    </row>
    <row r="10520" spans="1:12" ht="13.8" customHeight="1" x14ac:dyDescent="0.3">
      <c r="A10520" t="s">
        <v>167</v>
      </c>
      <c r="B10520">
        <v>1962</v>
      </c>
      <c r="C10520" s="10">
        <v>22732</v>
      </c>
      <c r="D10520">
        <v>11534</v>
      </c>
      <c r="E10520">
        <v>10661</v>
      </c>
      <c r="F10520">
        <v>263</v>
      </c>
      <c r="G10520">
        <v>274</v>
      </c>
      <c r="H10520">
        <v>0</v>
      </c>
      <c r="I10520">
        <v>1.94</v>
      </c>
      <c r="J10520" s="10">
        <v>3298</v>
      </c>
      <c r="K10520" s="13">
        <f t="shared" si="330"/>
        <v>1989</v>
      </c>
      <c r="L10520" s="1" t="str">
        <f t="shared" si="329"/>
        <v/>
      </c>
    </row>
    <row r="10521" spans="1:12" ht="13.8" customHeight="1" x14ac:dyDescent="0.3">
      <c r="A10521" t="s">
        <v>167</v>
      </c>
      <c r="B10521">
        <v>1963</v>
      </c>
      <c r="C10521" s="10">
        <v>24878</v>
      </c>
      <c r="D10521">
        <v>11878</v>
      </c>
      <c r="E10521">
        <v>12411</v>
      </c>
      <c r="F10521">
        <v>305</v>
      </c>
      <c r="G10521">
        <v>283</v>
      </c>
      <c r="H10521">
        <v>0</v>
      </c>
      <c r="I10521">
        <v>2.09</v>
      </c>
      <c r="J10521" s="10">
        <v>3355</v>
      </c>
      <c r="K10521" s="13">
        <f t="shared" si="330"/>
        <v>1989</v>
      </c>
      <c r="L10521" s="1" t="str">
        <f t="shared" si="329"/>
        <v/>
      </c>
    </row>
    <row r="10522" spans="1:12" ht="13.8" customHeight="1" x14ac:dyDescent="0.3">
      <c r="A10522" t="s">
        <v>167</v>
      </c>
      <c r="B10522">
        <v>1964</v>
      </c>
      <c r="C10522" s="10">
        <v>26416</v>
      </c>
      <c r="D10522">
        <v>10406</v>
      </c>
      <c r="E10522">
        <v>15199</v>
      </c>
      <c r="F10522">
        <v>420</v>
      </c>
      <c r="G10522">
        <v>391</v>
      </c>
      <c r="H10522">
        <v>0</v>
      </c>
      <c r="I10522">
        <v>2.19</v>
      </c>
      <c r="J10522" s="10">
        <v>3886</v>
      </c>
      <c r="K10522" s="13">
        <f t="shared" si="330"/>
        <v>1989</v>
      </c>
      <c r="L10522" s="1" t="str">
        <f t="shared" si="329"/>
        <v/>
      </c>
    </row>
    <row r="10523" spans="1:12" ht="13.8" customHeight="1" x14ac:dyDescent="0.3">
      <c r="A10523" t="s">
        <v>167</v>
      </c>
      <c r="B10523">
        <v>1965</v>
      </c>
      <c r="C10523" s="10">
        <v>27406</v>
      </c>
      <c r="D10523">
        <v>9619</v>
      </c>
      <c r="E10523">
        <v>16560</v>
      </c>
      <c r="F10523">
        <v>823</v>
      </c>
      <c r="G10523">
        <v>404</v>
      </c>
      <c r="H10523">
        <v>0</v>
      </c>
      <c r="I10523">
        <v>2.2400000000000002</v>
      </c>
      <c r="J10523" s="10">
        <v>4508</v>
      </c>
      <c r="K10523" s="13">
        <f t="shared" si="330"/>
        <v>1989</v>
      </c>
      <c r="L10523" s="1" t="str">
        <f t="shared" si="329"/>
        <v/>
      </c>
    </row>
    <row r="10524" spans="1:12" ht="13.8" customHeight="1" x14ac:dyDescent="0.3">
      <c r="A10524" t="s">
        <v>167</v>
      </c>
      <c r="B10524">
        <v>1966</v>
      </c>
      <c r="C10524" s="10">
        <v>28267</v>
      </c>
      <c r="D10524">
        <v>8860</v>
      </c>
      <c r="E10524">
        <v>17416</v>
      </c>
      <c r="F10524">
        <v>1561</v>
      </c>
      <c r="G10524">
        <v>430</v>
      </c>
      <c r="H10524">
        <v>0</v>
      </c>
      <c r="I10524">
        <v>2.29</v>
      </c>
      <c r="J10524" s="10">
        <v>4547</v>
      </c>
      <c r="K10524" s="13">
        <f t="shared" si="330"/>
        <v>1989</v>
      </c>
      <c r="L10524" s="1" t="str">
        <f t="shared" si="329"/>
        <v/>
      </c>
    </row>
    <row r="10525" spans="1:12" ht="13.8" customHeight="1" x14ac:dyDescent="0.3">
      <c r="A10525" t="s">
        <v>167</v>
      </c>
      <c r="B10525">
        <v>1967</v>
      </c>
      <c r="C10525" s="10">
        <v>29120</v>
      </c>
      <c r="D10525">
        <v>8115</v>
      </c>
      <c r="E10525">
        <v>17731</v>
      </c>
      <c r="F10525">
        <v>2819</v>
      </c>
      <c r="G10525">
        <v>455</v>
      </c>
      <c r="H10525">
        <v>0</v>
      </c>
      <c r="I10525">
        <v>2.33</v>
      </c>
      <c r="J10525" s="10">
        <v>4720</v>
      </c>
      <c r="K10525" s="13">
        <f t="shared" si="330"/>
        <v>1989</v>
      </c>
      <c r="L10525" s="1" t="str">
        <f t="shared" si="329"/>
        <v/>
      </c>
    </row>
    <row r="10526" spans="1:12" ht="13.8" customHeight="1" x14ac:dyDescent="0.3">
      <c r="A10526" t="s">
        <v>167</v>
      </c>
      <c r="B10526">
        <v>1968</v>
      </c>
      <c r="C10526" s="10">
        <v>30966</v>
      </c>
      <c r="D10526">
        <v>7454</v>
      </c>
      <c r="E10526">
        <v>18396</v>
      </c>
      <c r="F10526">
        <v>4649</v>
      </c>
      <c r="G10526">
        <v>467</v>
      </c>
      <c r="H10526">
        <v>0</v>
      </c>
      <c r="I10526">
        <v>2.44</v>
      </c>
      <c r="J10526" s="10">
        <v>5963</v>
      </c>
      <c r="K10526" s="13">
        <f t="shared" si="330"/>
        <v>1989</v>
      </c>
      <c r="L10526" s="1" t="str">
        <f t="shared" si="329"/>
        <v/>
      </c>
    </row>
    <row r="10527" spans="1:12" ht="13.8" customHeight="1" x14ac:dyDescent="0.3">
      <c r="A10527" t="s">
        <v>167</v>
      </c>
      <c r="B10527">
        <v>1969</v>
      </c>
      <c r="C10527" s="10">
        <v>31609</v>
      </c>
      <c r="D10527">
        <v>6596</v>
      </c>
      <c r="E10527">
        <v>19493</v>
      </c>
      <c r="F10527">
        <v>5050</v>
      </c>
      <c r="G10527">
        <v>448</v>
      </c>
      <c r="H10527">
        <v>22</v>
      </c>
      <c r="I10527">
        <v>2.4700000000000002</v>
      </c>
      <c r="J10527" s="10">
        <v>7374</v>
      </c>
      <c r="K10527" s="13">
        <f t="shared" si="330"/>
        <v>1989</v>
      </c>
      <c r="L10527" s="1" t="str">
        <f t="shared" si="329"/>
        <v/>
      </c>
    </row>
    <row r="10528" spans="1:12" ht="13.8" customHeight="1" x14ac:dyDescent="0.3">
      <c r="A10528" t="s">
        <v>167</v>
      </c>
      <c r="B10528">
        <v>1970</v>
      </c>
      <c r="C10528" s="10">
        <v>38706</v>
      </c>
      <c r="D10528">
        <v>5132</v>
      </c>
      <c r="E10528">
        <v>23382</v>
      </c>
      <c r="F10528">
        <v>9647</v>
      </c>
      <c r="G10528">
        <v>521</v>
      </c>
      <c r="H10528">
        <v>25</v>
      </c>
      <c r="I10528">
        <v>2.99</v>
      </c>
      <c r="J10528" s="10">
        <v>7943</v>
      </c>
      <c r="K10528" s="13">
        <f t="shared" si="330"/>
        <v>1989</v>
      </c>
      <c r="L10528" s="1" t="str">
        <f t="shared" si="329"/>
        <v/>
      </c>
    </row>
    <row r="10529" spans="1:12" ht="13.8" customHeight="1" x14ac:dyDescent="0.3">
      <c r="A10529" t="s">
        <v>167</v>
      </c>
      <c r="B10529">
        <v>1971</v>
      </c>
      <c r="C10529" s="10">
        <v>38417</v>
      </c>
      <c r="D10529">
        <v>3567</v>
      </c>
      <c r="E10529">
        <v>21784</v>
      </c>
      <c r="F10529">
        <v>12490</v>
      </c>
      <c r="G10529">
        <v>550</v>
      </c>
      <c r="H10529">
        <v>26</v>
      </c>
      <c r="I10529">
        <v>2.93</v>
      </c>
      <c r="J10529" s="10">
        <v>8385</v>
      </c>
      <c r="K10529" s="13">
        <f t="shared" si="330"/>
        <v>1989</v>
      </c>
      <c r="L10529" s="1" t="str">
        <f t="shared" si="329"/>
        <v/>
      </c>
    </row>
    <row r="10530" spans="1:12" ht="13.8" customHeight="1" x14ac:dyDescent="0.3">
      <c r="A10530" t="s">
        <v>167</v>
      </c>
      <c r="B10530">
        <v>1972</v>
      </c>
      <c r="C10530" s="10">
        <v>43031</v>
      </c>
      <c r="D10530">
        <v>2823</v>
      </c>
      <c r="E10530">
        <v>23501</v>
      </c>
      <c r="F10530">
        <v>16144</v>
      </c>
      <c r="G10530">
        <v>547</v>
      </c>
      <c r="H10530">
        <v>16</v>
      </c>
      <c r="I10530">
        <v>3.25</v>
      </c>
      <c r="J10530" s="10">
        <v>10243</v>
      </c>
      <c r="K10530" s="13">
        <f t="shared" si="330"/>
        <v>1989</v>
      </c>
      <c r="L10530" s="1" t="str">
        <f t="shared" si="329"/>
        <v/>
      </c>
    </row>
    <row r="10531" spans="1:12" ht="13.8" customHeight="1" x14ac:dyDescent="0.3">
      <c r="A10531" t="s">
        <v>167</v>
      </c>
      <c r="B10531">
        <v>1973</v>
      </c>
      <c r="C10531" s="10">
        <v>45172</v>
      </c>
      <c r="D10531">
        <v>2820</v>
      </c>
      <c r="E10531">
        <v>23978</v>
      </c>
      <c r="F10531">
        <v>17811</v>
      </c>
      <c r="G10531">
        <v>554</v>
      </c>
      <c r="H10531">
        <v>9</v>
      </c>
      <c r="I10531">
        <v>3.38</v>
      </c>
      <c r="J10531" s="10">
        <v>10821</v>
      </c>
      <c r="K10531" s="13">
        <f t="shared" si="330"/>
        <v>1989</v>
      </c>
      <c r="L10531" s="1" t="str">
        <f t="shared" si="329"/>
        <v/>
      </c>
    </row>
    <row r="10532" spans="1:12" ht="13.8" customHeight="1" x14ac:dyDescent="0.3">
      <c r="A10532" t="s">
        <v>167</v>
      </c>
      <c r="B10532">
        <v>1974</v>
      </c>
      <c r="C10532" s="10">
        <v>43754</v>
      </c>
      <c r="D10532">
        <v>3021</v>
      </c>
      <c r="E10532">
        <v>21048</v>
      </c>
      <c r="F10532">
        <v>19119</v>
      </c>
      <c r="G10532">
        <v>556</v>
      </c>
      <c r="H10532">
        <v>10</v>
      </c>
      <c r="I10532">
        <v>3.24</v>
      </c>
      <c r="J10532" s="10">
        <v>8762</v>
      </c>
      <c r="K10532" s="13">
        <f t="shared" si="330"/>
        <v>1989</v>
      </c>
      <c r="L10532" s="1" t="str">
        <f t="shared" si="329"/>
        <v/>
      </c>
    </row>
    <row r="10533" spans="1:12" ht="13.8" customHeight="1" x14ac:dyDescent="0.3">
      <c r="A10533" t="s">
        <v>167</v>
      </c>
      <c r="B10533">
        <v>1975</v>
      </c>
      <c r="C10533" s="10">
        <v>41729</v>
      </c>
      <c r="D10533">
        <v>2324</v>
      </c>
      <c r="E10533">
        <v>19266</v>
      </c>
      <c r="F10533">
        <v>19623</v>
      </c>
      <c r="G10533">
        <v>504</v>
      </c>
      <c r="H10533">
        <v>12</v>
      </c>
      <c r="I10533">
        <v>3.07</v>
      </c>
      <c r="J10533" s="10">
        <v>9710</v>
      </c>
      <c r="K10533" s="13">
        <f t="shared" si="330"/>
        <v>1989</v>
      </c>
      <c r="L10533" s="1" t="str">
        <f t="shared" si="329"/>
        <v/>
      </c>
    </row>
    <row r="10534" spans="1:12" ht="13.8" customHeight="1" x14ac:dyDescent="0.3">
      <c r="A10534" t="s">
        <v>167</v>
      </c>
      <c r="B10534">
        <v>1976</v>
      </c>
      <c r="C10534" s="10">
        <v>46273</v>
      </c>
      <c r="D10534">
        <v>2518</v>
      </c>
      <c r="E10534">
        <v>22812</v>
      </c>
      <c r="F10534">
        <v>20458</v>
      </c>
      <c r="G10534">
        <v>473</v>
      </c>
      <c r="H10534">
        <v>12</v>
      </c>
      <c r="I10534">
        <v>3.37</v>
      </c>
      <c r="J10534" s="10">
        <v>10209</v>
      </c>
      <c r="K10534" s="13">
        <f t="shared" si="330"/>
        <v>1989</v>
      </c>
      <c r="L10534" s="1" t="str">
        <f t="shared" si="329"/>
        <v/>
      </c>
    </row>
    <row r="10535" spans="1:12" ht="13.8" customHeight="1" x14ac:dyDescent="0.3">
      <c r="A10535" t="s">
        <v>167</v>
      </c>
      <c r="B10535">
        <v>1977</v>
      </c>
      <c r="C10535" s="10">
        <v>44799</v>
      </c>
      <c r="D10535">
        <v>2671</v>
      </c>
      <c r="E10535">
        <v>21362</v>
      </c>
      <c r="F10535">
        <v>20224</v>
      </c>
      <c r="G10535">
        <v>530</v>
      </c>
      <c r="H10535">
        <v>11</v>
      </c>
      <c r="I10535">
        <v>3.24</v>
      </c>
      <c r="J10535" s="10">
        <v>10017</v>
      </c>
      <c r="K10535" s="13">
        <f t="shared" si="330"/>
        <v>1989</v>
      </c>
      <c r="L10535" s="1" t="str">
        <f t="shared" si="329"/>
        <v/>
      </c>
    </row>
    <row r="10536" spans="1:12" ht="13.8" customHeight="1" x14ac:dyDescent="0.3">
      <c r="A10536" t="s">
        <v>167</v>
      </c>
      <c r="B10536">
        <v>1978</v>
      </c>
      <c r="C10536" s="10">
        <v>46509</v>
      </c>
      <c r="D10536">
        <v>3005</v>
      </c>
      <c r="E10536">
        <v>21662</v>
      </c>
      <c r="F10536">
        <v>21300</v>
      </c>
      <c r="G10536">
        <v>533</v>
      </c>
      <c r="H10536">
        <v>9</v>
      </c>
      <c r="I10536">
        <v>3.34</v>
      </c>
      <c r="J10536" s="10">
        <v>10410</v>
      </c>
      <c r="K10536" s="13">
        <f t="shared" si="330"/>
        <v>1989</v>
      </c>
      <c r="L10536" s="1" t="str">
        <f t="shared" si="329"/>
        <v/>
      </c>
    </row>
    <row r="10537" spans="1:12" ht="13.8" customHeight="1" x14ac:dyDescent="0.3">
      <c r="A10537" t="s">
        <v>167</v>
      </c>
      <c r="B10537">
        <v>1979</v>
      </c>
      <c r="C10537" s="10">
        <v>51217</v>
      </c>
      <c r="D10537">
        <v>3198</v>
      </c>
      <c r="E10537">
        <v>24447</v>
      </c>
      <c r="F10537">
        <v>23063</v>
      </c>
      <c r="G10537">
        <v>503</v>
      </c>
      <c r="H10537">
        <v>6</v>
      </c>
      <c r="I10537">
        <v>3.66</v>
      </c>
      <c r="J10537" s="10">
        <v>9282</v>
      </c>
      <c r="K10537" s="13">
        <f t="shared" si="330"/>
        <v>1989</v>
      </c>
      <c r="L10537" s="1" t="str">
        <f t="shared" si="329"/>
        <v/>
      </c>
    </row>
    <row r="10538" spans="1:12" ht="13.8" customHeight="1" x14ac:dyDescent="0.3">
      <c r="A10538" t="s">
        <v>167</v>
      </c>
      <c r="B10538">
        <v>1980</v>
      </c>
      <c r="C10538" s="10">
        <v>48407</v>
      </c>
      <c r="D10538">
        <v>3465</v>
      </c>
      <c r="E10538">
        <v>22830</v>
      </c>
      <c r="F10538">
        <v>21594</v>
      </c>
      <c r="G10538">
        <v>509</v>
      </c>
      <c r="H10538">
        <v>8</v>
      </c>
      <c r="I10538">
        <v>3.44</v>
      </c>
      <c r="J10538" s="10">
        <v>8965</v>
      </c>
      <c r="K10538" s="13">
        <f t="shared" si="330"/>
        <v>1989</v>
      </c>
      <c r="L10538" s="1" t="str">
        <f t="shared" si="329"/>
        <v/>
      </c>
    </row>
    <row r="10539" spans="1:12" ht="13.8" customHeight="1" x14ac:dyDescent="0.3">
      <c r="A10539" t="s">
        <v>167</v>
      </c>
      <c r="B10539">
        <v>1981</v>
      </c>
      <c r="C10539" s="10">
        <v>44984</v>
      </c>
      <c r="D10539">
        <v>4017</v>
      </c>
      <c r="E10539">
        <v>18262</v>
      </c>
      <c r="F10539">
        <v>22241</v>
      </c>
      <c r="G10539">
        <v>451</v>
      </c>
      <c r="H10539">
        <v>13</v>
      </c>
      <c r="I10539">
        <v>3.18</v>
      </c>
      <c r="J10539" s="10">
        <v>8591</v>
      </c>
      <c r="K10539" s="13">
        <f t="shared" si="330"/>
        <v>1989</v>
      </c>
      <c r="L10539" s="1" t="str">
        <f t="shared" si="329"/>
        <v/>
      </c>
    </row>
    <row r="10540" spans="1:12" ht="13.8" customHeight="1" x14ac:dyDescent="0.3">
      <c r="A10540" t="s">
        <v>167</v>
      </c>
      <c r="B10540">
        <v>1982</v>
      </c>
      <c r="C10540" s="10">
        <v>36630</v>
      </c>
      <c r="D10540">
        <v>3504</v>
      </c>
      <c r="E10540">
        <v>15584</v>
      </c>
      <c r="F10540">
        <v>17108</v>
      </c>
      <c r="G10540">
        <v>422</v>
      </c>
      <c r="H10540">
        <v>13</v>
      </c>
      <c r="I10540">
        <v>2.57</v>
      </c>
      <c r="J10540" s="10">
        <v>8453</v>
      </c>
      <c r="K10540" s="13">
        <f t="shared" si="330"/>
        <v>1989</v>
      </c>
      <c r="L10540" s="1" t="str">
        <f t="shared" si="329"/>
        <v/>
      </c>
    </row>
    <row r="10541" spans="1:12" ht="13.8" customHeight="1" x14ac:dyDescent="0.3">
      <c r="A10541" t="s">
        <v>167</v>
      </c>
      <c r="B10541">
        <v>1983</v>
      </c>
      <c r="C10541" s="10">
        <v>37703</v>
      </c>
      <c r="D10541">
        <v>5528</v>
      </c>
      <c r="E10541">
        <v>13536</v>
      </c>
      <c r="F10541">
        <v>18203</v>
      </c>
      <c r="G10541">
        <v>423</v>
      </c>
      <c r="H10541">
        <v>13</v>
      </c>
      <c r="I10541">
        <v>2.64</v>
      </c>
      <c r="J10541" s="10">
        <v>7958</v>
      </c>
      <c r="K10541" s="13">
        <f t="shared" si="330"/>
        <v>1989</v>
      </c>
      <c r="L10541" s="1" t="str">
        <f t="shared" si="329"/>
        <v/>
      </c>
    </row>
    <row r="10542" spans="1:12" ht="13.8" customHeight="1" x14ac:dyDescent="0.3">
      <c r="A10542" t="s">
        <v>167</v>
      </c>
      <c r="B10542">
        <v>1984</v>
      </c>
      <c r="C10542" s="10">
        <v>39557</v>
      </c>
      <c r="D10542">
        <v>6895</v>
      </c>
      <c r="E10542">
        <v>12960</v>
      </c>
      <c r="F10542">
        <v>19249</v>
      </c>
      <c r="G10542">
        <v>432</v>
      </c>
      <c r="H10542">
        <v>21</v>
      </c>
      <c r="I10542">
        <v>2.75</v>
      </c>
      <c r="J10542" s="10">
        <v>7491</v>
      </c>
      <c r="K10542" s="13">
        <f t="shared" si="330"/>
        <v>1989</v>
      </c>
      <c r="L10542" s="1" t="str">
        <f t="shared" si="329"/>
        <v/>
      </c>
    </row>
    <row r="10543" spans="1:12" ht="13.8" customHeight="1" x14ac:dyDescent="0.3">
      <c r="A10543" t="s">
        <v>167</v>
      </c>
      <c r="B10543">
        <v>1985</v>
      </c>
      <c r="C10543" s="10">
        <v>40346</v>
      </c>
      <c r="D10543">
        <v>6894</v>
      </c>
      <c r="E10543">
        <v>12816</v>
      </c>
      <c r="F10543">
        <v>20214</v>
      </c>
      <c r="G10543">
        <v>396</v>
      </c>
      <c r="H10543">
        <v>25</v>
      </c>
      <c r="I10543">
        <v>2.79</v>
      </c>
      <c r="J10543" s="10">
        <v>8541</v>
      </c>
      <c r="K10543" s="13">
        <f t="shared" si="330"/>
        <v>1989</v>
      </c>
      <c r="L10543" s="1" t="str">
        <f t="shared" si="329"/>
        <v/>
      </c>
    </row>
    <row r="10544" spans="1:12" ht="13.8" customHeight="1" x14ac:dyDescent="0.3">
      <c r="A10544" t="s">
        <v>167</v>
      </c>
      <c r="B10544">
        <v>1986</v>
      </c>
      <c r="C10544" s="10">
        <v>39568</v>
      </c>
      <c r="D10544">
        <v>6382</v>
      </c>
      <c r="E10544">
        <v>14424</v>
      </c>
      <c r="F10544">
        <v>18280</v>
      </c>
      <c r="G10544">
        <v>422</v>
      </c>
      <c r="H10544">
        <v>60</v>
      </c>
      <c r="I10544">
        <v>2.72</v>
      </c>
      <c r="J10544" s="10">
        <v>9544</v>
      </c>
      <c r="K10544" s="13">
        <f t="shared" si="330"/>
        <v>1989</v>
      </c>
      <c r="L10544" s="1" t="str">
        <f t="shared" si="329"/>
        <v/>
      </c>
    </row>
    <row r="10545" spans="1:12" ht="13.8" customHeight="1" x14ac:dyDescent="0.3">
      <c r="A10545" t="s">
        <v>167</v>
      </c>
      <c r="B10545">
        <v>1987</v>
      </c>
      <c r="C10545" s="10">
        <v>41606</v>
      </c>
      <c r="D10545">
        <v>6964</v>
      </c>
      <c r="E10545">
        <v>15306</v>
      </c>
      <c r="F10545">
        <v>18893</v>
      </c>
      <c r="G10545">
        <v>398</v>
      </c>
      <c r="H10545">
        <v>45</v>
      </c>
      <c r="I10545">
        <v>2.85</v>
      </c>
      <c r="J10545" s="10">
        <v>9413</v>
      </c>
      <c r="K10545" s="13">
        <f t="shared" si="330"/>
        <v>1989</v>
      </c>
      <c r="L10545" s="1" t="str">
        <f t="shared" si="329"/>
        <v/>
      </c>
    </row>
    <row r="10546" spans="1:12" ht="13.8" customHeight="1" x14ac:dyDescent="0.3">
      <c r="A10546" t="s">
        <v>167</v>
      </c>
      <c r="B10546">
        <v>1988</v>
      </c>
      <c r="C10546" s="10">
        <v>40064</v>
      </c>
      <c r="D10546">
        <v>7732</v>
      </c>
      <c r="E10546">
        <v>14713</v>
      </c>
      <c r="F10546">
        <v>17122</v>
      </c>
      <c r="G10546">
        <v>465</v>
      </c>
      <c r="H10546">
        <v>32</v>
      </c>
      <c r="I10546">
        <v>2.73</v>
      </c>
      <c r="J10546" s="10">
        <v>10448</v>
      </c>
      <c r="K10546" s="13">
        <f t="shared" si="330"/>
        <v>1989</v>
      </c>
      <c r="L10546" s="1" t="str">
        <f t="shared" si="329"/>
        <v/>
      </c>
    </row>
    <row r="10547" spans="1:12" ht="13.8" customHeight="1" x14ac:dyDescent="0.3">
      <c r="A10547" t="s">
        <v>167</v>
      </c>
      <c r="B10547">
        <v>1989</v>
      </c>
      <c r="C10547" s="10">
        <v>44478</v>
      </c>
      <c r="D10547">
        <v>8350</v>
      </c>
      <c r="E10547">
        <v>14613</v>
      </c>
      <c r="F10547">
        <v>20965</v>
      </c>
      <c r="G10547">
        <v>482</v>
      </c>
      <c r="H10547">
        <v>68</v>
      </c>
      <c r="I10547">
        <v>3.01</v>
      </c>
      <c r="J10547" s="10">
        <v>10231</v>
      </c>
      <c r="K10547" s="13">
        <f t="shared" si="330"/>
        <v>1989</v>
      </c>
      <c r="L10547" s="1" t="str">
        <f t="shared" si="329"/>
        <v/>
      </c>
    </row>
    <row r="10548" spans="1:12" ht="13.8" customHeight="1" x14ac:dyDescent="0.3">
      <c r="A10548" t="s">
        <v>167</v>
      </c>
      <c r="B10548">
        <v>1990</v>
      </c>
      <c r="C10548" s="10">
        <v>43197</v>
      </c>
      <c r="D10548">
        <v>9018</v>
      </c>
      <c r="E10548">
        <v>14378</v>
      </c>
      <c r="F10548">
        <v>19243</v>
      </c>
      <c r="G10548">
        <v>507</v>
      </c>
      <c r="H10548">
        <v>50</v>
      </c>
      <c r="I10548">
        <v>2.9</v>
      </c>
      <c r="J10548" s="10">
        <v>10784</v>
      </c>
      <c r="K10548" s="13">
        <f t="shared" si="330"/>
        <v>1990</v>
      </c>
      <c r="L10548" s="1" t="str">
        <f t="shared" si="329"/>
        <v/>
      </c>
    </row>
    <row r="10549" spans="1:12" ht="13.8" customHeight="1" x14ac:dyDescent="0.3">
      <c r="A10549" t="s">
        <v>167</v>
      </c>
      <c r="B10549">
        <v>1991</v>
      </c>
      <c r="C10549" s="10">
        <v>45038</v>
      </c>
      <c r="D10549">
        <v>8165</v>
      </c>
      <c r="E10549">
        <v>14820</v>
      </c>
      <c r="F10549">
        <v>21518</v>
      </c>
      <c r="G10549">
        <v>482</v>
      </c>
      <c r="H10549">
        <v>53</v>
      </c>
      <c r="I10549">
        <v>3</v>
      </c>
      <c r="J10549" s="10">
        <v>11147</v>
      </c>
      <c r="K10549" s="13">
        <f t="shared" si="330"/>
        <v>1990</v>
      </c>
      <c r="L10549" s="1" t="str">
        <f t="shared" si="329"/>
        <v/>
      </c>
    </row>
    <row r="10550" spans="1:12" ht="13.8" customHeight="1" x14ac:dyDescent="0.3">
      <c r="A10550" t="s">
        <v>167</v>
      </c>
      <c r="B10550">
        <v>1992</v>
      </c>
      <c r="C10550" s="10">
        <v>44239</v>
      </c>
      <c r="D10550">
        <v>8084</v>
      </c>
      <c r="E10550">
        <v>14802</v>
      </c>
      <c r="F10550">
        <v>20849</v>
      </c>
      <c r="G10550">
        <v>449</v>
      </c>
      <c r="H10550">
        <v>56</v>
      </c>
      <c r="I10550">
        <v>2.93</v>
      </c>
      <c r="J10550" s="10">
        <v>11488</v>
      </c>
      <c r="K10550" s="13">
        <f t="shared" si="330"/>
        <v>1990</v>
      </c>
      <c r="L10550" s="1" t="str">
        <f t="shared" si="329"/>
        <v/>
      </c>
    </row>
    <row r="10551" spans="1:12" ht="13.8" customHeight="1" x14ac:dyDescent="0.3">
      <c r="A10551" t="s">
        <v>167</v>
      </c>
      <c r="B10551">
        <v>1993</v>
      </c>
      <c r="C10551" s="10">
        <v>44942</v>
      </c>
      <c r="D10551">
        <v>8289</v>
      </c>
      <c r="E10551">
        <v>14752</v>
      </c>
      <c r="F10551">
        <v>21405</v>
      </c>
      <c r="G10551">
        <v>419</v>
      </c>
      <c r="H10551">
        <v>78</v>
      </c>
      <c r="I10551">
        <v>2.95</v>
      </c>
      <c r="J10551" s="10">
        <v>12028</v>
      </c>
      <c r="K10551" s="13">
        <f t="shared" si="330"/>
        <v>1990</v>
      </c>
      <c r="L10551" s="1" t="str">
        <f t="shared" si="329"/>
        <v/>
      </c>
    </row>
    <row r="10552" spans="1:12" ht="13.8" customHeight="1" x14ac:dyDescent="0.3">
      <c r="A10552" t="s">
        <v>167</v>
      </c>
      <c r="B10552">
        <v>1994</v>
      </c>
      <c r="C10552" s="10">
        <v>45084</v>
      </c>
      <c r="D10552">
        <v>8956</v>
      </c>
      <c r="E10552">
        <v>14773</v>
      </c>
      <c r="F10552">
        <v>20838</v>
      </c>
      <c r="G10552">
        <v>432</v>
      </c>
      <c r="H10552">
        <v>84</v>
      </c>
      <c r="I10552">
        <v>2.94</v>
      </c>
      <c r="J10552" s="10">
        <v>11628</v>
      </c>
      <c r="K10552" s="13">
        <f t="shared" si="330"/>
        <v>1990</v>
      </c>
      <c r="L10552" s="1" t="str">
        <f t="shared" si="329"/>
        <v/>
      </c>
    </row>
    <row r="10553" spans="1:12" ht="13.8" customHeight="1" x14ac:dyDescent="0.3">
      <c r="A10553" t="s">
        <v>167</v>
      </c>
      <c r="B10553">
        <v>1995</v>
      </c>
      <c r="C10553" s="10">
        <v>48714</v>
      </c>
      <c r="D10553">
        <v>8992</v>
      </c>
      <c r="E10553">
        <v>17649</v>
      </c>
      <c r="F10553">
        <v>21547</v>
      </c>
      <c r="G10553">
        <v>432</v>
      </c>
      <c r="H10553">
        <v>94</v>
      </c>
      <c r="I10553">
        <v>3.16</v>
      </c>
      <c r="J10553" s="10">
        <v>11430</v>
      </c>
      <c r="K10553" s="13">
        <f t="shared" si="330"/>
        <v>1990</v>
      </c>
      <c r="L10553" s="1" t="str">
        <f t="shared" si="329"/>
        <v/>
      </c>
    </row>
    <row r="10554" spans="1:12" ht="13.8" customHeight="1" x14ac:dyDescent="0.3">
      <c r="A10554" t="s">
        <v>167</v>
      </c>
      <c r="B10554">
        <v>1996</v>
      </c>
      <c r="C10554" s="10">
        <v>50681</v>
      </c>
      <c r="D10554">
        <v>8659</v>
      </c>
      <c r="E10554">
        <v>17749</v>
      </c>
      <c r="F10554">
        <v>23737</v>
      </c>
      <c r="G10554">
        <v>427</v>
      </c>
      <c r="H10554">
        <v>109</v>
      </c>
      <c r="I10554">
        <v>3.27</v>
      </c>
      <c r="J10554" s="10">
        <v>11956</v>
      </c>
      <c r="K10554" s="13">
        <f t="shared" si="330"/>
        <v>1990</v>
      </c>
      <c r="L10554" s="1" t="str">
        <f t="shared" si="329"/>
        <v/>
      </c>
    </row>
    <row r="10555" spans="1:12" ht="13.8" customHeight="1" x14ac:dyDescent="0.3">
      <c r="A10555" t="s">
        <v>167</v>
      </c>
      <c r="B10555">
        <v>1997</v>
      </c>
      <c r="C10555" s="10">
        <v>48626</v>
      </c>
      <c r="D10555">
        <v>7981</v>
      </c>
      <c r="E10555">
        <v>17811</v>
      </c>
      <c r="F10555">
        <v>22331</v>
      </c>
      <c r="G10555">
        <v>439</v>
      </c>
      <c r="H10555">
        <v>64</v>
      </c>
      <c r="I10555">
        <v>3.12</v>
      </c>
      <c r="J10555" s="10">
        <v>12864</v>
      </c>
      <c r="K10555" s="13">
        <f t="shared" si="330"/>
        <v>1990</v>
      </c>
      <c r="L10555" s="1" t="str">
        <f t="shared" si="329"/>
        <v/>
      </c>
    </row>
    <row r="10556" spans="1:12" ht="13.8" customHeight="1" x14ac:dyDescent="0.3">
      <c r="A10556" t="s">
        <v>167</v>
      </c>
      <c r="B10556">
        <v>1998</v>
      </c>
      <c r="C10556" s="10">
        <v>48661</v>
      </c>
      <c r="D10556">
        <v>7925</v>
      </c>
      <c r="E10556">
        <v>18049</v>
      </c>
      <c r="F10556">
        <v>22192</v>
      </c>
      <c r="G10556">
        <v>435</v>
      </c>
      <c r="H10556">
        <v>60</v>
      </c>
      <c r="I10556">
        <v>3.1</v>
      </c>
      <c r="J10556" s="10">
        <v>13003</v>
      </c>
      <c r="K10556" s="13">
        <f t="shared" si="330"/>
        <v>1990</v>
      </c>
      <c r="L10556" s="1" t="str">
        <f t="shared" si="329"/>
        <v/>
      </c>
    </row>
    <row r="10557" spans="1:12" ht="13.8" customHeight="1" x14ac:dyDescent="0.3">
      <c r="A10557" t="s">
        <v>167</v>
      </c>
      <c r="B10557">
        <v>1999</v>
      </c>
      <c r="C10557" s="10">
        <v>47359</v>
      </c>
      <c r="D10557">
        <v>6994</v>
      </c>
      <c r="E10557">
        <v>18236</v>
      </c>
      <c r="F10557">
        <v>21599</v>
      </c>
      <c r="G10557">
        <v>473</v>
      </c>
      <c r="H10557">
        <v>57</v>
      </c>
      <c r="I10557">
        <v>3</v>
      </c>
      <c r="J10557" s="10">
        <v>13530</v>
      </c>
      <c r="K10557" s="13">
        <f t="shared" si="330"/>
        <v>1990</v>
      </c>
      <c r="L10557" s="1" t="str">
        <f t="shared" si="329"/>
        <v/>
      </c>
    </row>
    <row r="10558" spans="1:12" ht="13.8" customHeight="1" x14ac:dyDescent="0.3">
      <c r="A10558" t="s">
        <v>167</v>
      </c>
      <c r="B10558">
        <v>2000</v>
      </c>
      <c r="C10558" s="10">
        <v>47315</v>
      </c>
      <c r="D10558">
        <v>6931</v>
      </c>
      <c r="E10558">
        <v>17998</v>
      </c>
      <c r="F10558">
        <v>21857</v>
      </c>
      <c r="G10558">
        <v>469</v>
      </c>
      <c r="H10558">
        <v>61</v>
      </c>
      <c r="I10558">
        <v>2.98</v>
      </c>
      <c r="J10558" s="10">
        <v>14132</v>
      </c>
      <c r="K10558" s="13">
        <f t="shared" si="330"/>
        <v>1990</v>
      </c>
      <c r="L10558" s="1" t="str">
        <f t="shared" si="329"/>
        <v/>
      </c>
    </row>
    <row r="10559" spans="1:12" ht="13.8" customHeight="1" x14ac:dyDescent="0.3">
      <c r="A10559" t="s">
        <v>167</v>
      </c>
      <c r="B10559">
        <v>2001</v>
      </c>
      <c r="C10559" s="10">
        <v>48212</v>
      </c>
      <c r="D10559">
        <v>6720</v>
      </c>
      <c r="E10559">
        <v>18533</v>
      </c>
      <c r="F10559">
        <v>22406</v>
      </c>
      <c r="G10559">
        <v>460</v>
      </c>
      <c r="H10559">
        <v>94</v>
      </c>
      <c r="I10559">
        <v>3.02</v>
      </c>
      <c r="J10559" s="10">
        <v>15132</v>
      </c>
      <c r="K10559" s="13">
        <f t="shared" si="330"/>
        <v>1990</v>
      </c>
      <c r="L10559" s="1" t="str">
        <f t="shared" si="329"/>
        <v/>
      </c>
    </row>
    <row r="10560" spans="1:12" ht="13.8" customHeight="1" x14ac:dyDescent="0.3">
      <c r="A10560" t="s">
        <v>167</v>
      </c>
      <c r="B10560">
        <v>2002</v>
      </c>
      <c r="C10560" s="10">
        <v>49540</v>
      </c>
      <c r="D10560">
        <v>7768</v>
      </c>
      <c r="E10560">
        <v>18967</v>
      </c>
      <c r="F10560">
        <v>22356</v>
      </c>
      <c r="G10560">
        <v>420</v>
      </c>
      <c r="H10560">
        <v>28</v>
      </c>
      <c r="I10560">
        <v>3.09</v>
      </c>
      <c r="J10560" s="10">
        <v>15144</v>
      </c>
      <c r="K10560" s="13">
        <f t="shared" si="330"/>
        <v>1990</v>
      </c>
      <c r="L10560" s="1" t="str">
        <f t="shared" si="329"/>
        <v/>
      </c>
    </row>
    <row r="10561" spans="1:12" ht="13.8" customHeight="1" x14ac:dyDescent="0.3">
      <c r="A10561" t="s">
        <v>167</v>
      </c>
      <c r="B10561">
        <v>2003</v>
      </c>
      <c r="C10561" s="10">
        <v>49688</v>
      </c>
      <c r="D10561">
        <v>8077</v>
      </c>
      <c r="E10561">
        <v>18773</v>
      </c>
      <c r="F10561">
        <v>22480</v>
      </c>
      <c r="G10561">
        <v>333</v>
      </c>
      <c r="H10561">
        <v>25</v>
      </c>
      <c r="I10561">
        <v>3.08</v>
      </c>
      <c r="J10561" s="10">
        <v>14340</v>
      </c>
      <c r="K10561" s="13">
        <f t="shared" si="330"/>
        <v>1990</v>
      </c>
      <c r="L10561" s="1" t="str">
        <f t="shared" si="329"/>
        <v/>
      </c>
    </row>
    <row r="10562" spans="1:12" ht="13.8" customHeight="1" x14ac:dyDescent="0.3">
      <c r="A10562" t="s">
        <v>167</v>
      </c>
      <c r="B10562">
        <v>2004</v>
      </c>
      <c r="C10562" s="10">
        <v>50405</v>
      </c>
      <c r="D10562">
        <v>7883</v>
      </c>
      <c r="E10562">
        <v>19229</v>
      </c>
      <c r="F10562">
        <v>22950</v>
      </c>
      <c r="G10562">
        <v>324</v>
      </c>
      <c r="H10562">
        <v>19</v>
      </c>
      <c r="I10562">
        <v>3.11</v>
      </c>
      <c r="J10562" s="10">
        <v>15580</v>
      </c>
      <c r="K10562" s="13">
        <f t="shared" si="330"/>
        <v>1990</v>
      </c>
      <c r="L10562" s="1" t="str">
        <f t="shared" ref="L10562:L10625" si="331">IF(AND(B10562&gt;2011),1,"")</f>
        <v/>
      </c>
    </row>
    <row r="10563" spans="1:12" ht="13.8" customHeight="1" x14ac:dyDescent="0.3">
      <c r="A10563" t="s">
        <v>167</v>
      </c>
      <c r="B10563">
        <v>2005</v>
      </c>
      <c r="C10563" s="10">
        <v>49490</v>
      </c>
      <c r="D10563">
        <v>7642</v>
      </c>
      <c r="E10563">
        <v>19428</v>
      </c>
      <c r="F10563">
        <v>22063</v>
      </c>
      <c r="G10563">
        <v>339</v>
      </c>
      <c r="H10563">
        <v>18</v>
      </c>
      <c r="I10563">
        <v>3.04</v>
      </c>
      <c r="J10563" s="10">
        <v>16569</v>
      </c>
      <c r="K10563" s="13">
        <f t="shared" si="330"/>
        <v>1990</v>
      </c>
      <c r="L10563" s="1" t="str">
        <f t="shared" si="331"/>
        <v/>
      </c>
    </row>
    <row r="10564" spans="1:12" ht="13.8" customHeight="1" x14ac:dyDescent="0.3">
      <c r="A10564" t="s">
        <v>167</v>
      </c>
      <c r="B10564">
        <v>2006</v>
      </c>
      <c r="C10564" s="10">
        <v>48988</v>
      </c>
      <c r="D10564">
        <v>7397</v>
      </c>
      <c r="E10564">
        <v>19801</v>
      </c>
      <c r="F10564">
        <v>21397</v>
      </c>
      <c r="G10564">
        <v>379</v>
      </c>
      <c r="H10564">
        <v>14</v>
      </c>
      <c r="I10564">
        <v>2.99</v>
      </c>
      <c r="J10564" s="10">
        <v>17516</v>
      </c>
      <c r="K10564" s="13">
        <f t="shared" si="330"/>
        <v>1990</v>
      </c>
      <c r="L10564" s="1" t="str">
        <f t="shared" si="331"/>
        <v/>
      </c>
    </row>
    <row r="10565" spans="1:12" ht="13.8" customHeight="1" x14ac:dyDescent="0.3">
      <c r="A10565" t="s">
        <v>167</v>
      </c>
      <c r="B10565">
        <v>2007</v>
      </c>
      <c r="C10565" s="10">
        <v>48184</v>
      </c>
      <c r="D10565">
        <v>7252</v>
      </c>
      <c r="E10565">
        <v>19754</v>
      </c>
      <c r="F10565">
        <v>20778</v>
      </c>
      <c r="G10565">
        <v>367</v>
      </c>
      <c r="H10565">
        <v>34</v>
      </c>
      <c r="I10565">
        <v>2.93</v>
      </c>
      <c r="J10565" s="10">
        <v>17897</v>
      </c>
      <c r="K10565" s="13">
        <f t="shared" si="330"/>
        <v>1990</v>
      </c>
      <c r="L10565" s="1" t="str">
        <f t="shared" si="331"/>
        <v/>
      </c>
    </row>
    <row r="10566" spans="1:12" ht="13.8" customHeight="1" x14ac:dyDescent="0.3">
      <c r="A10566" t="s">
        <v>167</v>
      </c>
      <c r="B10566">
        <v>2008</v>
      </c>
      <c r="C10566" s="10">
        <v>48274</v>
      </c>
      <c r="D10566">
        <v>7274</v>
      </c>
      <c r="E10566">
        <v>18885</v>
      </c>
      <c r="F10566">
        <v>21645</v>
      </c>
      <c r="G10566">
        <v>421</v>
      </c>
      <c r="H10566">
        <v>49</v>
      </c>
      <c r="I10566">
        <v>2.92</v>
      </c>
      <c r="J10566" s="10">
        <v>17351</v>
      </c>
      <c r="K10566" s="13">
        <f t="shared" si="330"/>
        <v>1990</v>
      </c>
      <c r="L10566" s="1" t="str">
        <f t="shared" si="331"/>
        <v/>
      </c>
    </row>
    <row r="10567" spans="1:12" ht="13.8" customHeight="1" x14ac:dyDescent="0.3">
      <c r="A10567" t="s">
        <v>167</v>
      </c>
      <c r="B10567">
        <v>2009</v>
      </c>
      <c r="C10567" s="10">
        <v>47006</v>
      </c>
      <c r="D10567">
        <v>6769</v>
      </c>
      <c r="E10567">
        <v>18049</v>
      </c>
      <c r="F10567">
        <v>21847</v>
      </c>
      <c r="G10567">
        <v>319</v>
      </c>
      <c r="H10567">
        <v>22</v>
      </c>
      <c r="I10567">
        <v>2.84</v>
      </c>
      <c r="J10567" s="10">
        <v>15590</v>
      </c>
      <c r="K10567" s="13">
        <f t="shared" si="330"/>
        <v>1990</v>
      </c>
      <c r="L10567" s="1" t="str">
        <f t="shared" si="331"/>
        <v/>
      </c>
    </row>
    <row r="10568" spans="1:12" ht="13.8" customHeight="1" x14ac:dyDescent="0.3">
      <c r="A10568" t="s">
        <v>167</v>
      </c>
      <c r="B10568">
        <v>2010</v>
      </c>
      <c r="C10568" s="10">
        <v>49919</v>
      </c>
      <c r="D10568">
        <v>6902</v>
      </c>
      <c r="E10568">
        <v>18219</v>
      </c>
      <c r="F10568">
        <v>24487</v>
      </c>
      <c r="G10568">
        <v>291</v>
      </c>
      <c r="H10568">
        <v>20</v>
      </c>
      <c r="I10568">
        <v>3</v>
      </c>
      <c r="J10568" s="10">
        <v>14837</v>
      </c>
      <c r="K10568" s="13">
        <f t="shared" ref="K10568:K10631" si="332">IF(B10568&lt;1990,IF(B10568&lt;1959,1958,1989),1990)</f>
        <v>1990</v>
      </c>
      <c r="L10568" s="1" t="str">
        <f t="shared" si="331"/>
        <v/>
      </c>
    </row>
    <row r="10569" spans="1:12" ht="13.8" customHeight="1" x14ac:dyDescent="0.3">
      <c r="A10569" t="s">
        <v>167</v>
      </c>
      <c r="B10569">
        <v>2011</v>
      </c>
      <c r="C10569" s="10">
        <v>47496</v>
      </c>
      <c r="D10569">
        <v>7475</v>
      </c>
      <c r="E10569">
        <v>18317</v>
      </c>
      <c r="F10569">
        <v>21364</v>
      </c>
      <c r="G10569">
        <v>315</v>
      </c>
      <c r="H10569">
        <v>25</v>
      </c>
      <c r="I10569">
        <v>2.85</v>
      </c>
      <c r="J10569" s="10">
        <v>15879</v>
      </c>
      <c r="K10569" s="13">
        <f t="shared" si="332"/>
        <v>1990</v>
      </c>
      <c r="L10569" s="1" t="str">
        <f t="shared" si="331"/>
        <v/>
      </c>
    </row>
    <row r="10570" spans="1:12" ht="13.8" customHeight="1" x14ac:dyDescent="0.3">
      <c r="A10570" t="s">
        <v>167</v>
      </c>
      <c r="B10570">
        <v>2012</v>
      </c>
      <c r="C10570" s="10">
        <v>46444</v>
      </c>
      <c r="D10570">
        <v>8227</v>
      </c>
      <c r="E10570">
        <v>17457</v>
      </c>
      <c r="F10570">
        <v>20457</v>
      </c>
      <c r="G10570">
        <v>280</v>
      </c>
      <c r="H10570">
        <v>23</v>
      </c>
      <c r="I10570">
        <v>2.77</v>
      </c>
      <c r="J10570" s="10">
        <v>14710</v>
      </c>
      <c r="K10570" s="13">
        <f t="shared" si="332"/>
        <v>1990</v>
      </c>
      <c r="L10570" s="1">
        <f t="shared" si="331"/>
        <v>1</v>
      </c>
    </row>
    <row r="10571" spans="1:12" ht="13.8" customHeight="1" x14ac:dyDescent="0.3">
      <c r="A10571" t="s">
        <v>167</v>
      </c>
      <c r="B10571">
        <v>2013</v>
      </c>
      <c r="C10571" s="10">
        <v>47247</v>
      </c>
      <c r="D10571">
        <v>8088</v>
      </c>
      <c r="E10571">
        <v>18056</v>
      </c>
      <c r="F10571">
        <v>20810</v>
      </c>
      <c r="G10571">
        <v>272</v>
      </c>
      <c r="H10571">
        <v>20</v>
      </c>
      <c r="I10571">
        <v>2.81</v>
      </c>
      <c r="J10571" s="10">
        <v>14274</v>
      </c>
      <c r="K10571" s="13">
        <f t="shared" si="332"/>
        <v>1990</v>
      </c>
      <c r="L10571" s="1">
        <f t="shared" si="331"/>
        <v>1</v>
      </c>
    </row>
    <row r="10572" spans="1:12" ht="13.8" customHeight="1" x14ac:dyDescent="0.3">
      <c r="A10572" t="s">
        <v>167</v>
      </c>
      <c r="B10572">
        <v>2014</v>
      </c>
      <c r="C10572" s="10">
        <v>45624</v>
      </c>
      <c r="D10572">
        <v>9070</v>
      </c>
      <c r="E10572">
        <v>18272</v>
      </c>
      <c r="F10572">
        <v>18010</v>
      </c>
      <c r="G10572">
        <v>272</v>
      </c>
      <c r="H10572">
        <v>0</v>
      </c>
      <c r="I10572">
        <v>2.7</v>
      </c>
      <c r="J10572" s="10">
        <v>14210</v>
      </c>
      <c r="K10572" s="13">
        <f t="shared" si="332"/>
        <v>1990</v>
      </c>
      <c r="L10572" s="1">
        <f t="shared" si="331"/>
        <v>1</v>
      </c>
    </row>
    <row r="10573" spans="1:12" ht="13.8" customHeight="1" x14ac:dyDescent="0.3">
      <c r="A10573" t="s">
        <v>168</v>
      </c>
      <c r="B10573">
        <v>1950</v>
      </c>
      <c r="C10573" s="10">
        <v>60</v>
      </c>
      <c r="D10573">
        <v>50</v>
      </c>
      <c r="E10573">
        <v>10</v>
      </c>
      <c r="F10573">
        <v>0</v>
      </c>
      <c r="G10573">
        <v>0</v>
      </c>
      <c r="H10573">
        <v>0</v>
      </c>
      <c r="I10573">
        <v>0.93</v>
      </c>
      <c r="J10573" s="10">
        <v>0</v>
      </c>
      <c r="K10573" s="13">
        <f t="shared" si="332"/>
        <v>1958</v>
      </c>
      <c r="L10573" s="1" t="str">
        <f t="shared" si="331"/>
        <v/>
      </c>
    </row>
    <row r="10574" spans="1:12" ht="13.8" customHeight="1" x14ac:dyDescent="0.3">
      <c r="A10574" t="s">
        <v>168</v>
      </c>
      <c r="B10574">
        <v>1951</v>
      </c>
      <c r="C10574" s="10">
        <v>77</v>
      </c>
      <c r="D10574">
        <v>64</v>
      </c>
      <c r="E10574">
        <v>13</v>
      </c>
      <c r="F10574">
        <v>0</v>
      </c>
      <c r="G10574">
        <v>0</v>
      </c>
      <c r="H10574">
        <v>0</v>
      </c>
      <c r="I10574">
        <v>1.2</v>
      </c>
      <c r="J10574" s="10">
        <v>0</v>
      </c>
      <c r="K10574" s="13">
        <f t="shared" si="332"/>
        <v>1958</v>
      </c>
      <c r="L10574" s="1" t="str">
        <f t="shared" si="331"/>
        <v/>
      </c>
    </row>
    <row r="10575" spans="1:12" ht="13.8" customHeight="1" x14ac:dyDescent="0.3">
      <c r="A10575" t="s">
        <v>168</v>
      </c>
      <c r="B10575">
        <v>1952</v>
      </c>
      <c r="C10575" s="10">
        <v>129</v>
      </c>
      <c r="D10575">
        <v>115</v>
      </c>
      <c r="E10575">
        <v>13</v>
      </c>
      <c r="F10575">
        <v>0</v>
      </c>
      <c r="G10575">
        <v>0</v>
      </c>
      <c r="H10575">
        <v>0</v>
      </c>
      <c r="I10575">
        <v>1.99</v>
      </c>
      <c r="J10575" s="10">
        <v>0</v>
      </c>
      <c r="K10575" s="13">
        <f t="shared" si="332"/>
        <v>1958</v>
      </c>
      <c r="L10575" s="1" t="str">
        <f t="shared" si="331"/>
        <v/>
      </c>
    </row>
    <row r="10576" spans="1:12" ht="13.8" customHeight="1" x14ac:dyDescent="0.3">
      <c r="A10576" t="s">
        <v>168</v>
      </c>
      <c r="B10576">
        <v>1953</v>
      </c>
      <c r="C10576" s="10">
        <v>109</v>
      </c>
      <c r="D10576">
        <v>94</v>
      </c>
      <c r="E10576">
        <v>15</v>
      </c>
      <c r="F10576">
        <v>0</v>
      </c>
      <c r="G10576">
        <v>0</v>
      </c>
      <c r="H10576">
        <v>0</v>
      </c>
      <c r="I10576">
        <v>1.68</v>
      </c>
      <c r="J10576" s="10">
        <v>0</v>
      </c>
      <c r="K10576" s="13">
        <f t="shared" si="332"/>
        <v>1958</v>
      </c>
      <c r="L10576" s="1" t="str">
        <f t="shared" si="331"/>
        <v/>
      </c>
    </row>
    <row r="10577" spans="1:12" ht="13.8" customHeight="1" x14ac:dyDescent="0.3">
      <c r="A10577" t="s">
        <v>168</v>
      </c>
      <c r="B10577">
        <v>1954</v>
      </c>
      <c r="C10577" s="10">
        <v>142</v>
      </c>
      <c r="D10577">
        <v>125</v>
      </c>
      <c r="E10577">
        <v>17</v>
      </c>
      <c r="F10577">
        <v>0</v>
      </c>
      <c r="G10577">
        <v>0</v>
      </c>
      <c r="H10577">
        <v>0</v>
      </c>
      <c r="I10577">
        <v>2.14</v>
      </c>
      <c r="J10577" s="10">
        <v>0</v>
      </c>
      <c r="K10577" s="13">
        <f t="shared" si="332"/>
        <v>1958</v>
      </c>
      <c r="L10577" s="1" t="str">
        <f t="shared" si="331"/>
        <v/>
      </c>
    </row>
    <row r="10578" spans="1:12" ht="13.8" customHeight="1" x14ac:dyDescent="0.3">
      <c r="A10578" t="s">
        <v>168</v>
      </c>
      <c r="B10578">
        <v>1955</v>
      </c>
      <c r="C10578" s="10">
        <v>191</v>
      </c>
      <c r="D10578">
        <v>168</v>
      </c>
      <c r="E10578">
        <v>23</v>
      </c>
      <c r="F10578">
        <v>0</v>
      </c>
      <c r="G10578">
        <v>0</v>
      </c>
      <c r="H10578">
        <v>0</v>
      </c>
      <c r="I10578">
        <v>2.82</v>
      </c>
      <c r="J10578" s="10">
        <v>0</v>
      </c>
      <c r="K10578" s="13">
        <f t="shared" si="332"/>
        <v>1958</v>
      </c>
      <c r="L10578" s="1" t="str">
        <f t="shared" si="331"/>
        <v/>
      </c>
    </row>
    <row r="10579" spans="1:12" ht="13.8" customHeight="1" x14ac:dyDescent="0.3">
      <c r="A10579" t="s">
        <v>168</v>
      </c>
      <c r="B10579">
        <v>1956</v>
      </c>
      <c r="C10579" s="10">
        <v>318</v>
      </c>
      <c r="D10579">
        <v>287</v>
      </c>
      <c r="E10579">
        <v>31</v>
      </c>
      <c r="F10579">
        <v>0</v>
      </c>
      <c r="G10579">
        <v>0</v>
      </c>
      <c r="H10579">
        <v>0</v>
      </c>
      <c r="I10579">
        <v>4.58</v>
      </c>
      <c r="J10579" s="10">
        <v>0</v>
      </c>
      <c r="K10579" s="13">
        <f t="shared" si="332"/>
        <v>1958</v>
      </c>
      <c r="L10579" s="1" t="str">
        <f t="shared" si="331"/>
        <v/>
      </c>
    </row>
    <row r="10580" spans="1:12" ht="13.8" customHeight="1" x14ac:dyDescent="0.3">
      <c r="A10580" t="s">
        <v>168</v>
      </c>
      <c r="B10580">
        <v>1957</v>
      </c>
      <c r="C10580" s="10">
        <v>291</v>
      </c>
      <c r="D10580">
        <v>249</v>
      </c>
      <c r="E10580">
        <v>43</v>
      </c>
      <c r="F10580">
        <v>0</v>
      </c>
      <c r="G10580">
        <v>0</v>
      </c>
      <c r="H10580">
        <v>0</v>
      </c>
      <c r="I10580">
        <v>4.08</v>
      </c>
      <c r="J10580" s="10">
        <v>0</v>
      </c>
      <c r="K10580" s="13">
        <f t="shared" si="332"/>
        <v>1958</v>
      </c>
      <c r="L10580" s="1" t="str">
        <f t="shared" si="331"/>
        <v/>
      </c>
    </row>
    <row r="10581" spans="1:12" ht="13.8" customHeight="1" x14ac:dyDescent="0.3">
      <c r="A10581" t="s">
        <v>168</v>
      </c>
      <c r="B10581">
        <v>1958</v>
      </c>
      <c r="C10581" s="10">
        <v>202</v>
      </c>
      <c r="D10581">
        <v>163</v>
      </c>
      <c r="E10581">
        <v>39</v>
      </c>
      <c r="F10581">
        <v>0</v>
      </c>
      <c r="G10581">
        <v>0</v>
      </c>
      <c r="H10581">
        <v>0</v>
      </c>
      <c r="I10581">
        <v>2.75</v>
      </c>
      <c r="J10581" s="10">
        <v>0</v>
      </c>
      <c r="K10581" s="13">
        <f t="shared" si="332"/>
        <v>1958</v>
      </c>
      <c r="L10581" s="1" t="str">
        <f t="shared" si="331"/>
        <v/>
      </c>
    </row>
    <row r="10582" spans="1:12" ht="13.8" customHeight="1" x14ac:dyDescent="0.3">
      <c r="A10582" t="s">
        <v>168</v>
      </c>
      <c r="B10582">
        <v>1959</v>
      </c>
      <c r="C10582" s="10">
        <v>161</v>
      </c>
      <c r="D10582">
        <v>128</v>
      </c>
      <c r="E10582">
        <v>33</v>
      </c>
      <c r="F10582">
        <v>0</v>
      </c>
      <c r="G10582">
        <v>0</v>
      </c>
      <c r="H10582">
        <v>0</v>
      </c>
      <c r="I10582">
        <v>2.12</v>
      </c>
      <c r="J10582" s="10">
        <v>0</v>
      </c>
      <c r="K10582" s="13">
        <f t="shared" si="332"/>
        <v>1989</v>
      </c>
      <c r="L10582" s="1" t="str">
        <f t="shared" si="331"/>
        <v/>
      </c>
    </row>
    <row r="10583" spans="1:12" ht="13.8" customHeight="1" x14ac:dyDescent="0.3">
      <c r="A10583" t="s">
        <v>168</v>
      </c>
      <c r="B10583">
        <v>1960</v>
      </c>
      <c r="C10583" s="10">
        <v>235</v>
      </c>
      <c r="D10583">
        <v>186</v>
      </c>
      <c r="E10583">
        <v>49</v>
      </c>
      <c r="F10583">
        <v>0</v>
      </c>
      <c r="G10583">
        <v>0</v>
      </c>
      <c r="H10583">
        <v>0</v>
      </c>
      <c r="I10583">
        <v>3.02</v>
      </c>
      <c r="J10583" s="10">
        <v>7</v>
      </c>
      <c r="K10583" s="13">
        <f t="shared" si="332"/>
        <v>1989</v>
      </c>
      <c r="L10583" s="1" t="str">
        <f t="shared" si="331"/>
        <v/>
      </c>
    </row>
    <row r="10584" spans="1:12" ht="13.8" customHeight="1" x14ac:dyDescent="0.3">
      <c r="A10584" t="s">
        <v>168</v>
      </c>
      <c r="B10584">
        <v>1961</v>
      </c>
      <c r="C10584" s="10">
        <v>242</v>
      </c>
      <c r="D10584">
        <v>181</v>
      </c>
      <c r="E10584">
        <v>61</v>
      </c>
      <c r="F10584">
        <v>0</v>
      </c>
      <c r="G10584">
        <v>0</v>
      </c>
      <c r="H10584">
        <v>0</v>
      </c>
      <c r="I10584">
        <v>3</v>
      </c>
      <c r="J10584" s="10">
        <v>15</v>
      </c>
      <c r="K10584" s="13">
        <f t="shared" si="332"/>
        <v>1989</v>
      </c>
      <c r="L10584" s="1" t="str">
        <f t="shared" si="331"/>
        <v/>
      </c>
    </row>
    <row r="10585" spans="1:12" ht="13.8" customHeight="1" x14ac:dyDescent="0.3">
      <c r="A10585" t="s">
        <v>168</v>
      </c>
      <c r="B10585">
        <v>1962</v>
      </c>
      <c r="C10585" s="10">
        <v>154</v>
      </c>
      <c r="D10585">
        <v>102</v>
      </c>
      <c r="E10585">
        <v>52</v>
      </c>
      <c r="F10585">
        <v>0</v>
      </c>
      <c r="G10585">
        <v>0</v>
      </c>
      <c r="H10585">
        <v>0</v>
      </c>
      <c r="I10585">
        <v>1.85</v>
      </c>
      <c r="J10585" s="10">
        <v>9</v>
      </c>
      <c r="K10585" s="13">
        <f t="shared" si="332"/>
        <v>1989</v>
      </c>
      <c r="L10585" s="1" t="str">
        <f t="shared" si="331"/>
        <v/>
      </c>
    </row>
    <row r="10586" spans="1:12" ht="13.8" customHeight="1" x14ac:dyDescent="0.3">
      <c r="A10586" t="s">
        <v>168</v>
      </c>
      <c r="B10586">
        <v>1963</v>
      </c>
      <c r="C10586" s="10">
        <v>169</v>
      </c>
      <c r="D10586">
        <v>119</v>
      </c>
      <c r="E10586">
        <v>50</v>
      </c>
      <c r="F10586">
        <v>0</v>
      </c>
      <c r="G10586">
        <v>0</v>
      </c>
      <c r="H10586">
        <v>0</v>
      </c>
      <c r="I10586">
        <v>1.97</v>
      </c>
      <c r="J10586" s="10">
        <v>9</v>
      </c>
      <c r="K10586" s="13">
        <f t="shared" si="332"/>
        <v>1989</v>
      </c>
      <c r="L10586" s="1" t="str">
        <f t="shared" si="331"/>
        <v/>
      </c>
    </row>
    <row r="10587" spans="1:12" ht="13.8" customHeight="1" x14ac:dyDescent="0.3">
      <c r="A10587" t="s">
        <v>168</v>
      </c>
      <c r="B10587">
        <v>1964</v>
      </c>
      <c r="C10587" s="10">
        <v>300</v>
      </c>
      <c r="D10587">
        <v>202</v>
      </c>
      <c r="E10587">
        <v>98</v>
      </c>
      <c r="F10587">
        <v>0</v>
      </c>
      <c r="G10587">
        <v>0</v>
      </c>
      <c r="H10587">
        <v>0</v>
      </c>
      <c r="I10587">
        <v>3.39</v>
      </c>
      <c r="J10587" s="10">
        <v>17</v>
      </c>
      <c r="K10587" s="13">
        <f t="shared" si="332"/>
        <v>1989</v>
      </c>
      <c r="L10587" s="1" t="str">
        <f t="shared" si="331"/>
        <v/>
      </c>
    </row>
    <row r="10588" spans="1:12" ht="13.8" customHeight="1" x14ac:dyDescent="0.3">
      <c r="A10588" t="s">
        <v>168</v>
      </c>
      <c r="B10588">
        <v>1965</v>
      </c>
      <c r="C10588" s="10">
        <v>336</v>
      </c>
      <c r="D10588">
        <v>216</v>
      </c>
      <c r="E10588">
        <v>120</v>
      </c>
      <c r="F10588">
        <v>0</v>
      </c>
      <c r="G10588">
        <v>0</v>
      </c>
      <c r="H10588">
        <v>0</v>
      </c>
      <c r="I10588">
        <v>3.68</v>
      </c>
      <c r="J10588" s="10">
        <v>19</v>
      </c>
      <c r="K10588" s="13">
        <f t="shared" si="332"/>
        <v>1989</v>
      </c>
      <c r="L10588" s="1" t="str">
        <f t="shared" si="331"/>
        <v/>
      </c>
    </row>
    <row r="10589" spans="1:12" ht="13.8" customHeight="1" x14ac:dyDescent="0.3">
      <c r="A10589" t="s">
        <v>168</v>
      </c>
      <c r="B10589">
        <v>1966</v>
      </c>
      <c r="C10589" s="10">
        <v>412</v>
      </c>
      <c r="D10589">
        <v>250</v>
      </c>
      <c r="E10589">
        <v>162</v>
      </c>
      <c r="F10589">
        <v>0</v>
      </c>
      <c r="G10589">
        <v>0</v>
      </c>
      <c r="H10589">
        <v>0</v>
      </c>
      <c r="I10589">
        <v>4.4000000000000004</v>
      </c>
      <c r="J10589" s="10">
        <v>26</v>
      </c>
      <c r="K10589" s="13">
        <f t="shared" si="332"/>
        <v>1989</v>
      </c>
      <c r="L10589" s="1" t="str">
        <f t="shared" si="331"/>
        <v/>
      </c>
    </row>
    <row r="10590" spans="1:12" ht="13.8" customHeight="1" x14ac:dyDescent="0.3">
      <c r="A10590" t="s">
        <v>168</v>
      </c>
      <c r="B10590">
        <v>1967</v>
      </c>
      <c r="C10590" s="10">
        <v>402</v>
      </c>
      <c r="D10590">
        <v>234</v>
      </c>
      <c r="E10590">
        <v>167</v>
      </c>
      <c r="F10590">
        <v>0</v>
      </c>
      <c r="G10590">
        <v>0</v>
      </c>
      <c r="H10590">
        <v>0</v>
      </c>
      <c r="I10590">
        <v>4.18</v>
      </c>
      <c r="J10590" s="10">
        <v>21</v>
      </c>
      <c r="K10590" s="13">
        <f t="shared" si="332"/>
        <v>1989</v>
      </c>
      <c r="L10590" s="1" t="str">
        <f t="shared" si="331"/>
        <v/>
      </c>
    </row>
    <row r="10591" spans="1:12" ht="13.8" customHeight="1" x14ac:dyDescent="0.3">
      <c r="A10591" t="s">
        <v>168</v>
      </c>
      <c r="B10591">
        <v>1968</v>
      </c>
      <c r="C10591" s="10">
        <v>502</v>
      </c>
      <c r="D10591">
        <v>252</v>
      </c>
      <c r="E10591">
        <v>250</v>
      </c>
      <c r="F10591">
        <v>0</v>
      </c>
      <c r="G10591">
        <v>0</v>
      </c>
      <c r="H10591">
        <v>0</v>
      </c>
      <c r="I10591">
        <v>5.09</v>
      </c>
      <c r="J10591" s="10">
        <v>17</v>
      </c>
      <c r="K10591" s="13">
        <f t="shared" si="332"/>
        <v>1989</v>
      </c>
      <c r="L10591" s="1" t="str">
        <f t="shared" si="331"/>
        <v/>
      </c>
    </row>
    <row r="10592" spans="1:12" ht="13.8" customHeight="1" x14ac:dyDescent="0.3">
      <c r="A10592" t="s">
        <v>168</v>
      </c>
      <c r="B10592">
        <v>1969</v>
      </c>
      <c r="C10592" s="10">
        <v>425</v>
      </c>
      <c r="D10592">
        <v>212</v>
      </c>
      <c r="E10592">
        <v>213</v>
      </c>
      <c r="F10592">
        <v>0</v>
      </c>
      <c r="G10592">
        <v>0</v>
      </c>
      <c r="H10592">
        <v>0</v>
      </c>
      <c r="I10592">
        <v>4.18</v>
      </c>
      <c r="J10592" s="10">
        <v>21</v>
      </c>
      <c r="K10592" s="13">
        <f t="shared" si="332"/>
        <v>1989</v>
      </c>
      <c r="L10592" s="1" t="str">
        <f t="shared" si="331"/>
        <v/>
      </c>
    </row>
    <row r="10593" spans="1:12" ht="13.8" customHeight="1" x14ac:dyDescent="0.3">
      <c r="A10593" t="s">
        <v>168</v>
      </c>
      <c r="B10593">
        <v>1970</v>
      </c>
      <c r="C10593" s="10">
        <v>653</v>
      </c>
      <c r="D10593">
        <v>289</v>
      </c>
      <c r="E10593">
        <v>364</v>
      </c>
      <c r="F10593">
        <v>0</v>
      </c>
      <c r="G10593">
        <v>0</v>
      </c>
      <c r="H10593">
        <v>0</v>
      </c>
      <c r="I10593">
        <v>6.21</v>
      </c>
      <c r="J10593" s="10">
        <v>26</v>
      </c>
      <c r="K10593" s="13">
        <f t="shared" si="332"/>
        <v>1989</v>
      </c>
      <c r="L10593" s="1" t="str">
        <f t="shared" si="331"/>
        <v/>
      </c>
    </row>
    <row r="10594" spans="1:12" ht="13.8" customHeight="1" x14ac:dyDescent="0.3">
      <c r="A10594" t="s">
        <v>168</v>
      </c>
      <c r="B10594">
        <v>1971</v>
      </c>
      <c r="C10594" s="10">
        <v>660</v>
      </c>
      <c r="D10594">
        <v>250</v>
      </c>
      <c r="E10594">
        <v>410</v>
      </c>
      <c r="F10594">
        <v>0</v>
      </c>
      <c r="G10594">
        <v>0</v>
      </c>
      <c r="H10594">
        <v>0</v>
      </c>
      <c r="I10594">
        <v>6.03</v>
      </c>
      <c r="J10594" s="10">
        <v>30</v>
      </c>
      <c r="K10594" s="13">
        <f t="shared" si="332"/>
        <v>1989</v>
      </c>
      <c r="L10594" s="1" t="str">
        <f t="shared" si="331"/>
        <v/>
      </c>
    </row>
    <row r="10595" spans="1:12" ht="13.8" customHeight="1" x14ac:dyDescent="0.3">
      <c r="A10595" t="s">
        <v>168</v>
      </c>
      <c r="B10595">
        <v>1972</v>
      </c>
      <c r="C10595" s="10">
        <v>465</v>
      </c>
      <c r="D10595">
        <v>88</v>
      </c>
      <c r="E10595">
        <v>377</v>
      </c>
      <c r="F10595">
        <v>0</v>
      </c>
      <c r="G10595">
        <v>0</v>
      </c>
      <c r="H10595">
        <v>0</v>
      </c>
      <c r="I10595">
        <v>4.07</v>
      </c>
      <c r="J10595" s="10">
        <v>30</v>
      </c>
      <c r="K10595" s="13">
        <f t="shared" si="332"/>
        <v>1989</v>
      </c>
      <c r="L10595" s="1" t="str">
        <f t="shared" si="331"/>
        <v/>
      </c>
    </row>
    <row r="10596" spans="1:12" ht="13.8" customHeight="1" x14ac:dyDescent="0.3">
      <c r="A10596" t="s">
        <v>168</v>
      </c>
      <c r="B10596">
        <v>1973</v>
      </c>
      <c r="C10596" s="10">
        <v>709</v>
      </c>
      <c r="D10596">
        <v>75</v>
      </c>
      <c r="E10596">
        <v>627</v>
      </c>
      <c r="F10596">
        <v>0</v>
      </c>
      <c r="G10596">
        <v>7</v>
      </c>
      <c r="H10596">
        <v>0</v>
      </c>
      <c r="I10596">
        <v>5.93</v>
      </c>
      <c r="J10596" s="10">
        <v>34</v>
      </c>
      <c r="K10596" s="13">
        <f t="shared" si="332"/>
        <v>1989</v>
      </c>
      <c r="L10596" s="1" t="str">
        <f t="shared" si="331"/>
        <v/>
      </c>
    </row>
    <row r="10597" spans="1:12" ht="13.8" customHeight="1" x14ac:dyDescent="0.3">
      <c r="A10597" t="s">
        <v>168</v>
      </c>
      <c r="B10597">
        <v>1974</v>
      </c>
      <c r="C10597" s="10">
        <v>759</v>
      </c>
      <c r="D10597">
        <v>91</v>
      </c>
      <c r="E10597">
        <v>659</v>
      </c>
      <c r="F10597">
        <v>0</v>
      </c>
      <c r="G10597">
        <v>9</v>
      </c>
      <c r="H10597">
        <v>0</v>
      </c>
      <c r="I10597">
        <v>6.11</v>
      </c>
      <c r="J10597" s="10">
        <v>38</v>
      </c>
      <c r="K10597" s="13">
        <f t="shared" si="332"/>
        <v>1989</v>
      </c>
      <c r="L10597" s="1" t="str">
        <f t="shared" si="331"/>
        <v/>
      </c>
    </row>
    <row r="10598" spans="1:12" ht="13.8" customHeight="1" x14ac:dyDescent="0.3">
      <c r="A10598" t="s">
        <v>168</v>
      </c>
      <c r="B10598">
        <v>1975</v>
      </c>
      <c r="C10598" s="10">
        <v>690</v>
      </c>
      <c r="D10598">
        <v>74</v>
      </c>
      <c r="E10598">
        <v>608</v>
      </c>
      <c r="F10598">
        <v>0</v>
      </c>
      <c r="G10598">
        <v>8</v>
      </c>
      <c r="H10598">
        <v>0</v>
      </c>
      <c r="I10598">
        <v>5.36</v>
      </c>
      <c r="J10598" s="10">
        <v>34</v>
      </c>
      <c r="K10598" s="13">
        <f t="shared" si="332"/>
        <v>1989</v>
      </c>
      <c r="L10598" s="1" t="str">
        <f t="shared" si="331"/>
        <v/>
      </c>
    </row>
    <row r="10599" spans="1:12" ht="13.8" customHeight="1" x14ac:dyDescent="0.3">
      <c r="A10599" t="s">
        <v>168</v>
      </c>
      <c r="B10599">
        <v>1976</v>
      </c>
      <c r="C10599" s="10">
        <v>652</v>
      </c>
      <c r="D10599">
        <v>54</v>
      </c>
      <c r="E10599">
        <v>591</v>
      </c>
      <c r="F10599">
        <v>0</v>
      </c>
      <c r="G10599">
        <v>7</v>
      </c>
      <c r="H10599">
        <v>0</v>
      </c>
      <c r="I10599">
        <v>4.93</v>
      </c>
      <c r="J10599" s="10">
        <v>15</v>
      </c>
      <c r="K10599" s="13">
        <f t="shared" si="332"/>
        <v>1989</v>
      </c>
      <c r="L10599" s="1" t="str">
        <f t="shared" si="331"/>
        <v/>
      </c>
    </row>
    <row r="10600" spans="1:12" ht="13.8" customHeight="1" x14ac:dyDescent="0.3">
      <c r="A10600" t="s">
        <v>168</v>
      </c>
      <c r="B10600">
        <v>1977</v>
      </c>
      <c r="C10600" s="10">
        <v>584</v>
      </c>
      <c r="D10600">
        <v>68</v>
      </c>
      <c r="E10600">
        <v>509</v>
      </c>
      <c r="F10600">
        <v>0</v>
      </c>
      <c r="G10600">
        <v>7</v>
      </c>
      <c r="H10600">
        <v>0</v>
      </c>
      <c r="I10600">
        <v>4.32</v>
      </c>
      <c r="J10600" s="10">
        <v>11</v>
      </c>
      <c r="K10600" s="13">
        <f t="shared" si="332"/>
        <v>1989</v>
      </c>
      <c r="L10600" s="1" t="str">
        <f t="shared" si="331"/>
        <v/>
      </c>
    </row>
    <row r="10601" spans="1:12" ht="13.8" customHeight="1" x14ac:dyDescent="0.3">
      <c r="A10601" t="s">
        <v>168</v>
      </c>
      <c r="B10601">
        <v>1978</v>
      </c>
      <c r="C10601" s="10">
        <v>421</v>
      </c>
      <c r="D10601">
        <v>32</v>
      </c>
      <c r="E10601">
        <v>381</v>
      </c>
      <c r="F10601">
        <v>0</v>
      </c>
      <c r="G10601">
        <v>8</v>
      </c>
      <c r="H10601">
        <v>0</v>
      </c>
      <c r="I10601">
        <v>3.06</v>
      </c>
      <c r="J10601" s="10">
        <v>13</v>
      </c>
      <c r="K10601" s="13">
        <f t="shared" si="332"/>
        <v>1989</v>
      </c>
      <c r="L10601" s="1" t="str">
        <f t="shared" si="331"/>
        <v/>
      </c>
    </row>
    <row r="10602" spans="1:12" ht="13.8" customHeight="1" x14ac:dyDescent="0.3">
      <c r="A10602" t="s">
        <v>168</v>
      </c>
      <c r="B10602">
        <v>1979</v>
      </c>
      <c r="C10602" s="10">
        <v>448</v>
      </c>
      <c r="D10602">
        <v>64</v>
      </c>
      <c r="E10602">
        <v>376</v>
      </c>
      <c r="F10602">
        <v>0</v>
      </c>
      <c r="G10602">
        <v>8</v>
      </c>
      <c r="H10602">
        <v>0</v>
      </c>
      <c r="I10602">
        <v>3.2</v>
      </c>
      <c r="J10602" s="10">
        <v>13</v>
      </c>
      <c r="K10602" s="13">
        <f t="shared" si="332"/>
        <v>1989</v>
      </c>
      <c r="L10602" s="1" t="str">
        <f t="shared" si="331"/>
        <v/>
      </c>
    </row>
    <row r="10603" spans="1:12" ht="13.8" customHeight="1" x14ac:dyDescent="0.3">
      <c r="A10603" t="s">
        <v>168</v>
      </c>
      <c r="B10603">
        <v>1980</v>
      </c>
      <c r="C10603" s="10">
        <v>546</v>
      </c>
      <c r="D10603">
        <v>87</v>
      </c>
      <c r="E10603">
        <v>451</v>
      </c>
      <c r="F10603">
        <v>0</v>
      </c>
      <c r="G10603">
        <v>8</v>
      </c>
      <c r="H10603">
        <v>0</v>
      </c>
      <c r="I10603">
        <v>3.83</v>
      </c>
      <c r="J10603" s="10">
        <v>13</v>
      </c>
      <c r="K10603" s="13">
        <f t="shared" si="332"/>
        <v>1989</v>
      </c>
      <c r="L10603" s="1" t="str">
        <f t="shared" si="331"/>
        <v/>
      </c>
    </row>
    <row r="10604" spans="1:12" ht="13.8" customHeight="1" x14ac:dyDescent="0.3">
      <c r="A10604" t="s">
        <v>168</v>
      </c>
      <c r="B10604">
        <v>1981</v>
      </c>
      <c r="C10604" s="10">
        <v>380</v>
      </c>
      <c r="D10604">
        <v>59</v>
      </c>
      <c r="E10604">
        <v>314</v>
      </c>
      <c r="F10604">
        <v>0</v>
      </c>
      <c r="G10604">
        <v>7</v>
      </c>
      <c r="H10604">
        <v>0</v>
      </c>
      <c r="I10604">
        <v>2.63</v>
      </c>
      <c r="J10604" s="10">
        <v>13</v>
      </c>
      <c r="K10604" s="13">
        <f t="shared" si="332"/>
        <v>1989</v>
      </c>
      <c r="L10604" s="1" t="str">
        <f t="shared" si="331"/>
        <v/>
      </c>
    </row>
    <row r="10605" spans="1:12" ht="13.8" customHeight="1" x14ac:dyDescent="0.3">
      <c r="A10605" t="s">
        <v>168</v>
      </c>
      <c r="B10605">
        <v>1982</v>
      </c>
      <c r="C10605" s="10">
        <v>345</v>
      </c>
      <c r="D10605">
        <v>47</v>
      </c>
      <c r="E10605">
        <v>291</v>
      </c>
      <c r="F10605">
        <v>0</v>
      </c>
      <c r="G10605">
        <v>7</v>
      </c>
      <c r="H10605">
        <v>0</v>
      </c>
      <c r="I10605">
        <v>2.34</v>
      </c>
      <c r="J10605" s="10">
        <v>9</v>
      </c>
      <c r="K10605" s="13">
        <f t="shared" si="332"/>
        <v>1989</v>
      </c>
      <c r="L10605" s="1" t="str">
        <f t="shared" si="331"/>
        <v/>
      </c>
    </row>
    <row r="10606" spans="1:12" ht="13.8" customHeight="1" x14ac:dyDescent="0.3">
      <c r="A10606" t="s">
        <v>168</v>
      </c>
      <c r="B10606">
        <v>1983</v>
      </c>
      <c r="C10606" s="10">
        <v>315</v>
      </c>
      <c r="D10606">
        <v>70</v>
      </c>
      <c r="E10606">
        <v>237</v>
      </c>
      <c r="F10606">
        <v>0</v>
      </c>
      <c r="G10606">
        <v>8</v>
      </c>
      <c r="H10606">
        <v>0</v>
      </c>
      <c r="I10606">
        <v>2.11</v>
      </c>
      <c r="J10606" s="10">
        <v>9</v>
      </c>
      <c r="K10606" s="13">
        <f t="shared" si="332"/>
        <v>1989</v>
      </c>
      <c r="L10606" s="1" t="str">
        <f t="shared" si="331"/>
        <v/>
      </c>
    </row>
    <row r="10607" spans="1:12" ht="13.8" customHeight="1" x14ac:dyDescent="0.3">
      <c r="A10607" t="s">
        <v>168</v>
      </c>
      <c r="B10607">
        <v>1984</v>
      </c>
      <c r="C10607" s="10">
        <v>329</v>
      </c>
      <c r="D10607">
        <v>75</v>
      </c>
      <c r="E10607">
        <v>246</v>
      </c>
      <c r="F10607">
        <v>0</v>
      </c>
      <c r="G10607">
        <v>8</v>
      </c>
      <c r="H10607">
        <v>0</v>
      </c>
      <c r="I10607">
        <v>2.16</v>
      </c>
      <c r="J10607" s="10">
        <v>9</v>
      </c>
      <c r="K10607" s="13">
        <f t="shared" si="332"/>
        <v>1989</v>
      </c>
      <c r="L10607" s="1" t="str">
        <f t="shared" si="331"/>
        <v/>
      </c>
    </row>
    <row r="10608" spans="1:12" ht="13.8" customHeight="1" x14ac:dyDescent="0.3">
      <c r="A10608" t="s">
        <v>168</v>
      </c>
      <c r="B10608">
        <v>1985</v>
      </c>
      <c r="C10608" s="10">
        <v>397</v>
      </c>
      <c r="D10608">
        <v>128</v>
      </c>
      <c r="E10608">
        <v>260</v>
      </c>
      <c r="F10608">
        <v>0</v>
      </c>
      <c r="G10608">
        <v>8</v>
      </c>
      <c r="H10608">
        <v>0</v>
      </c>
      <c r="I10608">
        <v>2.56</v>
      </c>
      <c r="J10608" s="10">
        <v>9</v>
      </c>
      <c r="K10608" s="13">
        <f t="shared" si="332"/>
        <v>1989</v>
      </c>
      <c r="L10608" s="1" t="str">
        <f t="shared" si="331"/>
        <v/>
      </c>
    </row>
    <row r="10609" spans="1:12" ht="13.8" customHeight="1" x14ac:dyDescent="0.3">
      <c r="A10609" t="s">
        <v>168</v>
      </c>
      <c r="B10609">
        <v>1986</v>
      </c>
      <c r="C10609" s="10">
        <v>383</v>
      </c>
      <c r="D10609">
        <v>127</v>
      </c>
      <c r="E10609">
        <v>251</v>
      </c>
      <c r="F10609">
        <v>0</v>
      </c>
      <c r="G10609">
        <v>5</v>
      </c>
      <c r="H10609">
        <v>0</v>
      </c>
      <c r="I10609">
        <v>2.4300000000000002</v>
      </c>
      <c r="J10609" s="10">
        <v>26</v>
      </c>
      <c r="K10609" s="13">
        <f t="shared" si="332"/>
        <v>1989</v>
      </c>
      <c r="L10609" s="1" t="str">
        <f t="shared" si="331"/>
        <v/>
      </c>
    </row>
    <row r="10610" spans="1:12" ht="13.8" customHeight="1" x14ac:dyDescent="0.3">
      <c r="A10610" t="s">
        <v>168</v>
      </c>
      <c r="B10610">
        <v>1987</v>
      </c>
      <c r="C10610" s="10">
        <v>398</v>
      </c>
      <c r="D10610">
        <v>112</v>
      </c>
      <c r="E10610">
        <v>279</v>
      </c>
      <c r="F10610">
        <v>0</v>
      </c>
      <c r="G10610">
        <v>7</v>
      </c>
      <c r="H10610">
        <v>0</v>
      </c>
      <c r="I10610">
        <v>2.4900000000000002</v>
      </c>
      <c r="J10610" s="10">
        <v>20</v>
      </c>
      <c r="K10610" s="13">
        <f t="shared" si="332"/>
        <v>1989</v>
      </c>
      <c r="L10610" s="1" t="str">
        <f t="shared" si="331"/>
        <v/>
      </c>
    </row>
    <row r="10611" spans="1:12" ht="13.8" customHeight="1" x14ac:dyDescent="0.3">
      <c r="A10611" t="s">
        <v>168</v>
      </c>
      <c r="B10611">
        <v>1988</v>
      </c>
      <c r="C10611" s="10">
        <v>411</v>
      </c>
      <c r="D10611">
        <v>123</v>
      </c>
      <c r="E10611">
        <v>280</v>
      </c>
      <c r="F10611">
        <v>0</v>
      </c>
      <c r="G10611">
        <v>8</v>
      </c>
      <c r="H10611">
        <v>0</v>
      </c>
      <c r="I10611">
        <v>2.52</v>
      </c>
      <c r="J10611" s="10">
        <v>27</v>
      </c>
      <c r="K10611" s="13">
        <f t="shared" si="332"/>
        <v>1989</v>
      </c>
      <c r="L10611" s="1" t="str">
        <f t="shared" si="331"/>
        <v/>
      </c>
    </row>
    <row r="10612" spans="1:12" ht="13.8" customHeight="1" x14ac:dyDescent="0.3">
      <c r="A10612" t="s">
        <v>168</v>
      </c>
      <c r="B10612">
        <v>1989</v>
      </c>
      <c r="C10612" s="10">
        <v>449</v>
      </c>
      <c r="D10612">
        <v>150</v>
      </c>
      <c r="E10612">
        <v>291</v>
      </c>
      <c r="F10612">
        <v>0</v>
      </c>
      <c r="G10612">
        <v>9</v>
      </c>
      <c r="H10612">
        <v>0</v>
      </c>
      <c r="I10612">
        <v>2.7</v>
      </c>
      <c r="J10612" s="10">
        <v>29</v>
      </c>
      <c r="K10612" s="13">
        <f t="shared" si="332"/>
        <v>1989</v>
      </c>
      <c r="L10612" s="1" t="str">
        <f t="shared" si="331"/>
        <v/>
      </c>
    </row>
    <row r="10613" spans="1:12" ht="13.8" customHeight="1" x14ac:dyDescent="0.3">
      <c r="A10613" t="s">
        <v>168</v>
      </c>
      <c r="B10613">
        <v>1990</v>
      </c>
      <c r="C10613" s="10">
        <v>432</v>
      </c>
      <c r="D10613">
        <v>119</v>
      </c>
      <c r="E10613">
        <v>304</v>
      </c>
      <c r="F10613">
        <v>0</v>
      </c>
      <c r="G10613">
        <v>9</v>
      </c>
      <c r="H10613">
        <v>0</v>
      </c>
      <c r="I10613">
        <v>2.54</v>
      </c>
      <c r="J10613" s="10">
        <v>26</v>
      </c>
      <c r="K10613" s="13">
        <f t="shared" si="332"/>
        <v>1990</v>
      </c>
      <c r="L10613" s="1" t="str">
        <f t="shared" si="331"/>
        <v/>
      </c>
    </row>
    <row r="10614" spans="1:12" ht="13.8" customHeight="1" x14ac:dyDescent="0.3">
      <c r="A10614" t="s">
        <v>168</v>
      </c>
      <c r="B10614">
        <v>1991</v>
      </c>
      <c r="C10614" s="10">
        <v>482</v>
      </c>
      <c r="D10614">
        <v>127</v>
      </c>
      <c r="E10614">
        <v>342</v>
      </c>
      <c r="F10614">
        <v>0</v>
      </c>
      <c r="G10614">
        <v>12</v>
      </c>
      <c r="H10614">
        <v>0</v>
      </c>
      <c r="I10614">
        <v>2.78</v>
      </c>
      <c r="J10614" s="10">
        <v>22</v>
      </c>
      <c r="K10614" s="13">
        <f t="shared" si="332"/>
        <v>1990</v>
      </c>
      <c r="L10614" s="1" t="str">
        <f t="shared" si="331"/>
        <v/>
      </c>
    </row>
    <row r="10615" spans="1:12" ht="13.8" customHeight="1" x14ac:dyDescent="0.3">
      <c r="A10615" t="s">
        <v>168</v>
      </c>
      <c r="B10615">
        <v>1992</v>
      </c>
      <c r="C10615" s="10">
        <v>432</v>
      </c>
      <c r="D10615">
        <v>88</v>
      </c>
      <c r="E10615">
        <v>332</v>
      </c>
      <c r="F10615">
        <v>0</v>
      </c>
      <c r="G10615">
        <v>12</v>
      </c>
      <c r="H10615">
        <v>0</v>
      </c>
      <c r="I10615">
        <v>2.4300000000000002</v>
      </c>
      <c r="J10615" s="10">
        <v>22</v>
      </c>
      <c r="K10615" s="13">
        <f t="shared" si="332"/>
        <v>1990</v>
      </c>
      <c r="L10615" s="1" t="str">
        <f t="shared" si="331"/>
        <v/>
      </c>
    </row>
    <row r="10616" spans="1:12" ht="13.8" customHeight="1" x14ac:dyDescent="0.3">
      <c r="A10616" t="s">
        <v>168</v>
      </c>
      <c r="B10616">
        <v>1993</v>
      </c>
      <c r="C10616" s="10">
        <v>501</v>
      </c>
      <c r="D10616">
        <v>114</v>
      </c>
      <c r="E10616">
        <v>375</v>
      </c>
      <c r="F10616">
        <v>0</v>
      </c>
      <c r="G10616">
        <v>12</v>
      </c>
      <c r="H10616">
        <v>0</v>
      </c>
      <c r="I10616">
        <v>2.76</v>
      </c>
      <c r="J10616" s="10">
        <v>24</v>
      </c>
      <c r="K10616" s="13">
        <f t="shared" si="332"/>
        <v>1990</v>
      </c>
      <c r="L10616" s="1" t="str">
        <f t="shared" si="331"/>
        <v/>
      </c>
    </row>
    <row r="10617" spans="1:12" ht="13.8" customHeight="1" x14ac:dyDescent="0.3">
      <c r="A10617" t="s">
        <v>168</v>
      </c>
      <c r="B10617">
        <v>1994</v>
      </c>
      <c r="C10617" s="10">
        <v>540</v>
      </c>
      <c r="D10617">
        <v>146</v>
      </c>
      <c r="E10617">
        <v>383</v>
      </c>
      <c r="F10617">
        <v>0</v>
      </c>
      <c r="G10617">
        <v>12</v>
      </c>
      <c r="H10617">
        <v>0</v>
      </c>
      <c r="I10617">
        <v>2.9</v>
      </c>
      <c r="J10617" s="10">
        <v>25</v>
      </c>
      <c r="K10617" s="13">
        <f t="shared" si="332"/>
        <v>1990</v>
      </c>
      <c r="L10617" s="1" t="str">
        <f t="shared" si="331"/>
        <v/>
      </c>
    </row>
    <row r="10618" spans="1:12" ht="13.8" customHeight="1" x14ac:dyDescent="0.3">
      <c r="A10618" t="s">
        <v>168</v>
      </c>
      <c r="B10618">
        <v>1995</v>
      </c>
      <c r="C10618" s="10">
        <v>566</v>
      </c>
      <c r="D10618">
        <v>135</v>
      </c>
      <c r="E10618">
        <v>418</v>
      </c>
      <c r="F10618">
        <v>0</v>
      </c>
      <c r="G10618">
        <v>14</v>
      </c>
      <c r="H10618">
        <v>0</v>
      </c>
      <c r="I10618">
        <v>2.97</v>
      </c>
      <c r="J10618" s="10">
        <v>23</v>
      </c>
      <c r="K10618" s="13">
        <f t="shared" si="332"/>
        <v>1990</v>
      </c>
      <c r="L10618" s="1" t="str">
        <f t="shared" si="331"/>
        <v/>
      </c>
    </row>
    <row r="10619" spans="1:12" ht="13.8" customHeight="1" x14ac:dyDescent="0.3">
      <c r="A10619" t="s">
        <v>168</v>
      </c>
      <c r="B10619">
        <v>1996</v>
      </c>
      <c r="C10619" s="10">
        <v>599</v>
      </c>
      <c r="D10619">
        <v>182</v>
      </c>
      <c r="E10619">
        <v>403</v>
      </c>
      <c r="F10619">
        <v>0</v>
      </c>
      <c r="G10619">
        <v>14</v>
      </c>
      <c r="H10619">
        <v>0</v>
      </c>
      <c r="I10619">
        <v>3.07</v>
      </c>
      <c r="J10619" s="10">
        <v>24</v>
      </c>
      <c r="K10619" s="13">
        <f t="shared" si="332"/>
        <v>1990</v>
      </c>
      <c r="L10619" s="1" t="str">
        <f t="shared" si="331"/>
        <v/>
      </c>
    </row>
    <row r="10620" spans="1:12" ht="13.8" customHeight="1" x14ac:dyDescent="0.3">
      <c r="A10620" t="s">
        <v>168</v>
      </c>
      <c r="B10620">
        <v>1997</v>
      </c>
      <c r="C10620" s="10">
        <v>499</v>
      </c>
      <c r="D10620">
        <v>82</v>
      </c>
      <c r="E10620">
        <v>403</v>
      </c>
      <c r="F10620">
        <v>0</v>
      </c>
      <c r="G10620">
        <v>14</v>
      </c>
      <c r="H10620">
        <v>0</v>
      </c>
      <c r="I10620">
        <v>2.5</v>
      </c>
      <c r="J10620" s="10">
        <v>25</v>
      </c>
      <c r="K10620" s="13">
        <f t="shared" si="332"/>
        <v>1990</v>
      </c>
      <c r="L10620" s="1" t="str">
        <f t="shared" si="331"/>
        <v/>
      </c>
    </row>
    <row r="10621" spans="1:12" ht="13.8" customHeight="1" x14ac:dyDescent="0.3">
      <c r="A10621" t="s">
        <v>168</v>
      </c>
      <c r="B10621">
        <v>1998</v>
      </c>
      <c r="C10621" s="10">
        <v>494</v>
      </c>
      <c r="D10621">
        <v>87</v>
      </c>
      <c r="E10621">
        <v>407</v>
      </c>
      <c r="F10621">
        <v>0</v>
      </c>
      <c r="G10621">
        <v>0</v>
      </c>
      <c r="H10621">
        <v>0</v>
      </c>
      <c r="I10621">
        <v>2.42</v>
      </c>
      <c r="J10621" s="10">
        <v>23</v>
      </c>
      <c r="K10621" s="13">
        <f t="shared" si="332"/>
        <v>1990</v>
      </c>
      <c r="L10621" s="1" t="str">
        <f t="shared" si="331"/>
        <v/>
      </c>
    </row>
    <row r="10622" spans="1:12" ht="13.8" customHeight="1" x14ac:dyDescent="0.3">
      <c r="A10622" t="s">
        <v>168</v>
      </c>
      <c r="B10622">
        <v>1999</v>
      </c>
      <c r="C10622" s="10">
        <v>561</v>
      </c>
      <c r="D10622">
        <v>80</v>
      </c>
      <c r="E10622">
        <v>481</v>
      </c>
      <c r="F10622">
        <v>0</v>
      </c>
      <c r="G10622">
        <v>0</v>
      </c>
      <c r="H10622">
        <v>0</v>
      </c>
      <c r="I10622">
        <v>2.7</v>
      </c>
      <c r="J10622" s="10">
        <v>21</v>
      </c>
      <c r="K10622" s="13">
        <f t="shared" si="332"/>
        <v>1990</v>
      </c>
      <c r="L10622" s="1" t="str">
        <f t="shared" si="331"/>
        <v/>
      </c>
    </row>
    <row r="10623" spans="1:12" ht="13.8" customHeight="1" x14ac:dyDescent="0.3">
      <c r="A10623" t="s">
        <v>168</v>
      </c>
      <c r="B10623">
        <v>2000</v>
      </c>
      <c r="C10623" s="10">
        <v>609</v>
      </c>
      <c r="D10623">
        <v>178</v>
      </c>
      <c r="E10623">
        <v>418</v>
      </c>
      <c r="F10623">
        <v>0</v>
      </c>
      <c r="G10623">
        <v>14</v>
      </c>
      <c r="H10623">
        <v>0</v>
      </c>
      <c r="I10623">
        <v>2.87</v>
      </c>
      <c r="J10623" s="10">
        <v>22</v>
      </c>
      <c r="K10623" s="13">
        <f t="shared" si="332"/>
        <v>1990</v>
      </c>
      <c r="L10623" s="1" t="str">
        <f t="shared" si="331"/>
        <v/>
      </c>
    </row>
    <row r="10624" spans="1:12" ht="13.8" customHeight="1" x14ac:dyDescent="0.3">
      <c r="A10624" t="s">
        <v>168</v>
      </c>
      <c r="B10624">
        <v>2001</v>
      </c>
      <c r="C10624" s="10">
        <v>515</v>
      </c>
      <c r="D10624">
        <v>181</v>
      </c>
      <c r="E10624">
        <v>321</v>
      </c>
      <c r="F10624">
        <v>0</v>
      </c>
      <c r="G10624">
        <v>13</v>
      </c>
      <c r="H10624">
        <v>0</v>
      </c>
      <c r="I10624">
        <v>2.38</v>
      </c>
      <c r="J10624" s="10">
        <v>24</v>
      </c>
      <c r="K10624" s="13">
        <f t="shared" si="332"/>
        <v>1990</v>
      </c>
      <c r="L10624" s="1" t="str">
        <f t="shared" si="331"/>
        <v/>
      </c>
    </row>
    <row r="10625" spans="1:12" ht="13.8" customHeight="1" x14ac:dyDescent="0.3">
      <c r="A10625" t="s">
        <v>168</v>
      </c>
      <c r="B10625">
        <v>2002</v>
      </c>
      <c r="C10625" s="10">
        <v>656</v>
      </c>
      <c r="D10625">
        <v>193</v>
      </c>
      <c r="E10625">
        <v>449</v>
      </c>
      <c r="F10625">
        <v>0</v>
      </c>
      <c r="G10625">
        <v>14</v>
      </c>
      <c r="H10625">
        <v>0</v>
      </c>
      <c r="I10625">
        <v>2.98</v>
      </c>
      <c r="J10625" s="10">
        <v>22</v>
      </c>
      <c r="K10625" s="13">
        <f t="shared" si="332"/>
        <v>1990</v>
      </c>
      <c r="L10625" s="1" t="str">
        <f t="shared" si="331"/>
        <v/>
      </c>
    </row>
    <row r="10626" spans="1:12" ht="13.8" customHeight="1" x14ac:dyDescent="0.3">
      <c r="A10626" t="s">
        <v>168</v>
      </c>
      <c r="B10626">
        <v>2003</v>
      </c>
      <c r="C10626" s="10">
        <v>747</v>
      </c>
      <c r="D10626">
        <v>219</v>
      </c>
      <c r="E10626">
        <v>514</v>
      </c>
      <c r="F10626">
        <v>0</v>
      </c>
      <c r="G10626">
        <v>14</v>
      </c>
      <c r="H10626">
        <v>0</v>
      </c>
      <c r="I10626">
        <v>3.34</v>
      </c>
      <c r="J10626" s="10">
        <v>22</v>
      </c>
      <c r="K10626" s="13">
        <f t="shared" si="332"/>
        <v>1990</v>
      </c>
      <c r="L10626" s="1" t="str">
        <f t="shared" ref="L10626:L10689" si="333">IF(AND(B10626&gt;2011),1,"")</f>
        <v/>
      </c>
    </row>
    <row r="10627" spans="1:12" ht="13.8" customHeight="1" x14ac:dyDescent="0.3">
      <c r="A10627" t="s">
        <v>168</v>
      </c>
      <c r="B10627">
        <v>2004</v>
      </c>
      <c r="C10627" s="10">
        <v>690</v>
      </c>
      <c r="D10627">
        <v>196</v>
      </c>
      <c r="E10627">
        <v>477</v>
      </c>
      <c r="F10627">
        <v>0</v>
      </c>
      <c r="G10627">
        <v>16</v>
      </c>
      <c r="H10627">
        <v>0</v>
      </c>
      <c r="I10627">
        <v>3.03</v>
      </c>
      <c r="J10627" s="10">
        <v>22</v>
      </c>
      <c r="K10627" s="13">
        <f t="shared" si="332"/>
        <v>1990</v>
      </c>
      <c r="L10627" s="1" t="str">
        <f t="shared" si="333"/>
        <v/>
      </c>
    </row>
    <row r="10628" spans="1:12" ht="13.8" customHeight="1" x14ac:dyDescent="0.3">
      <c r="A10628" t="s">
        <v>168</v>
      </c>
      <c r="B10628">
        <v>2005</v>
      </c>
      <c r="C10628" s="10">
        <v>770</v>
      </c>
      <c r="D10628">
        <v>182</v>
      </c>
      <c r="E10628">
        <v>572</v>
      </c>
      <c r="F10628">
        <v>0</v>
      </c>
      <c r="G10628">
        <v>16</v>
      </c>
      <c r="H10628">
        <v>0</v>
      </c>
      <c r="I10628">
        <v>3.33</v>
      </c>
      <c r="J10628" s="10">
        <v>17</v>
      </c>
      <c r="K10628" s="13">
        <f t="shared" si="332"/>
        <v>1990</v>
      </c>
      <c r="L10628" s="1" t="str">
        <f t="shared" si="333"/>
        <v/>
      </c>
    </row>
    <row r="10629" spans="1:12" ht="13.8" customHeight="1" x14ac:dyDescent="0.3">
      <c r="A10629" t="s">
        <v>168</v>
      </c>
      <c r="B10629">
        <v>2006</v>
      </c>
      <c r="C10629" s="10">
        <v>742</v>
      </c>
      <c r="D10629">
        <v>198</v>
      </c>
      <c r="E10629">
        <v>528</v>
      </c>
      <c r="F10629">
        <v>0</v>
      </c>
      <c r="G10629">
        <v>16</v>
      </c>
      <c r="H10629">
        <v>0</v>
      </c>
      <c r="I10629">
        <v>3.16</v>
      </c>
      <c r="J10629" s="10">
        <v>17</v>
      </c>
      <c r="K10629" s="13">
        <f t="shared" si="332"/>
        <v>1990</v>
      </c>
      <c r="L10629" s="1" t="str">
        <f t="shared" si="333"/>
        <v/>
      </c>
    </row>
    <row r="10630" spans="1:12" ht="13.8" customHeight="1" x14ac:dyDescent="0.3">
      <c r="A10630" t="s">
        <v>168</v>
      </c>
      <c r="B10630">
        <v>2007</v>
      </c>
      <c r="C10630" s="10">
        <v>803</v>
      </c>
      <c r="D10630">
        <v>171</v>
      </c>
      <c r="E10630">
        <v>615</v>
      </c>
      <c r="F10630">
        <v>0</v>
      </c>
      <c r="G10630">
        <v>17</v>
      </c>
      <c r="H10630">
        <v>0</v>
      </c>
      <c r="I10630">
        <v>3.4</v>
      </c>
      <c r="J10630" s="10">
        <v>22</v>
      </c>
      <c r="K10630" s="13">
        <f t="shared" si="332"/>
        <v>1990</v>
      </c>
      <c r="L10630" s="1" t="str">
        <f t="shared" si="333"/>
        <v/>
      </c>
    </row>
    <row r="10631" spans="1:12" ht="13.8" customHeight="1" x14ac:dyDescent="0.3">
      <c r="A10631" t="s">
        <v>168</v>
      </c>
      <c r="B10631">
        <v>2008</v>
      </c>
      <c r="C10631" s="10">
        <v>782</v>
      </c>
      <c r="D10631">
        <v>175</v>
      </c>
      <c r="E10631">
        <v>589</v>
      </c>
      <c r="F10631">
        <v>0</v>
      </c>
      <c r="G10631">
        <v>19</v>
      </c>
      <c r="H10631">
        <v>0</v>
      </c>
      <c r="I10631">
        <v>3.27</v>
      </c>
      <c r="J10631" s="10">
        <v>25</v>
      </c>
      <c r="K10631" s="13">
        <f t="shared" si="332"/>
        <v>1990</v>
      </c>
      <c r="L10631" s="1" t="str">
        <f t="shared" si="333"/>
        <v/>
      </c>
    </row>
    <row r="10632" spans="1:12" ht="13.8" customHeight="1" x14ac:dyDescent="0.3">
      <c r="A10632" t="s">
        <v>168</v>
      </c>
      <c r="B10632">
        <v>2009</v>
      </c>
      <c r="C10632" s="10">
        <v>811</v>
      </c>
      <c r="D10632">
        <v>215</v>
      </c>
      <c r="E10632">
        <v>577</v>
      </c>
      <c r="F10632">
        <v>0</v>
      </c>
      <c r="G10632">
        <v>19</v>
      </c>
      <c r="H10632">
        <v>0</v>
      </c>
      <c r="I10632">
        <v>3.34</v>
      </c>
      <c r="J10632" s="10">
        <v>29</v>
      </c>
      <c r="K10632" s="13">
        <f t="shared" ref="K10632:K10695" si="334">IF(B10632&lt;1990,IF(B10632&lt;1959,1958,1989),1990)</f>
        <v>1990</v>
      </c>
      <c r="L10632" s="1" t="str">
        <f t="shared" si="333"/>
        <v/>
      </c>
    </row>
    <row r="10633" spans="1:12" ht="13.8" customHeight="1" x14ac:dyDescent="0.3">
      <c r="A10633" t="s">
        <v>168</v>
      </c>
      <c r="B10633">
        <v>2010</v>
      </c>
      <c r="C10633" s="10">
        <v>966</v>
      </c>
      <c r="D10633">
        <v>332</v>
      </c>
      <c r="E10633">
        <v>612</v>
      </c>
      <c r="F10633">
        <v>0</v>
      </c>
      <c r="G10633">
        <v>22</v>
      </c>
      <c r="H10633">
        <v>0</v>
      </c>
      <c r="I10633">
        <v>3.92</v>
      </c>
      <c r="J10633" s="10">
        <v>28</v>
      </c>
      <c r="K10633" s="13">
        <f t="shared" si="334"/>
        <v>1990</v>
      </c>
      <c r="L10633" s="1" t="str">
        <f t="shared" si="333"/>
        <v/>
      </c>
    </row>
    <row r="10634" spans="1:12" ht="13.8" customHeight="1" x14ac:dyDescent="0.3">
      <c r="A10634" t="s">
        <v>168</v>
      </c>
      <c r="B10634">
        <v>2011</v>
      </c>
      <c r="C10634" s="10">
        <v>995</v>
      </c>
      <c r="D10634">
        <v>345</v>
      </c>
      <c r="E10634">
        <v>630</v>
      </c>
      <c r="F10634">
        <v>0</v>
      </c>
      <c r="G10634">
        <v>20</v>
      </c>
      <c r="H10634">
        <v>0</v>
      </c>
      <c r="I10634">
        <v>3.98</v>
      </c>
      <c r="J10634" s="10">
        <v>27</v>
      </c>
      <c r="K10634" s="13">
        <f t="shared" si="334"/>
        <v>1990</v>
      </c>
      <c r="L10634" s="1" t="str">
        <f t="shared" si="333"/>
        <v/>
      </c>
    </row>
    <row r="10635" spans="1:12" ht="13.8" customHeight="1" x14ac:dyDescent="0.3">
      <c r="A10635" t="s">
        <v>168</v>
      </c>
      <c r="B10635">
        <v>2012</v>
      </c>
      <c r="C10635" s="10">
        <v>990</v>
      </c>
      <c r="D10635">
        <v>345</v>
      </c>
      <c r="E10635">
        <v>628</v>
      </c>
      <c r="F10635">
        <v>0</v>
      </c>
      <c r="G10635">
        <v>17</v>
      </c>
      <c r="H10635">
        <v>0</v>
      </c>
      <c r="I10635">
        <v>3.91</v>
      </c>
      <c r="J10635" s="10">
        <v>27</v>
      </c>
      <c r="K10635" s="13">
        <f t="shared" si="334"/>
        <v>1990</v>
      </c>
      <c r="L10635" s="1">
        <f t="shared" si="333"/>
        <v>1</v>
      </c>
    </row>
    <row r="10636" spans="1:12" ht="13.8" customHeight="1" x14ac:dyDescent="0.3">
      <c r="A10636" t="s">
        <v>168</v>
      </c>
      <c r="B10636">
        <v>2013</v>
      </c>
      <c r="C10636" s="10">
        <v>1157</v>
      </c>
      <c r="D10636">
        <v>366</v>
      </c>
      <c r="E10636">
        <v>775</v>
      </c>
      <c r="F10636">
        <v>0</v>
      </c>
      <c r="G10636">
        <v>16</v>
      </c>
      <c r="H10636">
        <v>0</v>
      </c>
      <c r="I10636">
        <v>4.51</v>
      </c>
      <c r="J10636" s="10">
        <v>11</v>
      </c>
      <c r="K10636" s="13">
        <f t="shared" si="334"/>
        <v>1990</v>
      </c>
      <c r="L10636" s="1">
        <f t="shared" si="333"/>
        <v>1</v>
      </c>
    </row>
    <row r="10637" spans="1:12" ht="13.8" customHeight="1" x14ac:dyDescent="0.3">
      <c r="A10637" t="s">
        <v>168</v>
      </c>
      <c r="B10637">
        <v>2014</v>
      </c>
      <c r="C10637" s="10">
        <v>1170</v>
      </c>
      <c r="D10637">
        <v>426</v>
      </c>
      <c r="E10637">
        <v>729</v>
      </c>
      <c r="F10637">
        <v>0</v>
      </c>
      <c r="G10637">
        <v>14</v>
      </c>
      <c r="H10637">
        <v>0</v>
      </c>
      <c r="I10637">
        <v>4.5</v>
      </c>
      <c r="J10637" s="10">
        <v>9</v>
      </c>
      <c r="K10637" s="13">
        <f t="shared" si="334"/>
        <v>1990</v>
      </c>
      <c r="L10637" s="1">
        <f t="shared" si="333"/>
        <v>1</v>
      </c>
    </row>
    <row r="10638" spans="1:12" ht="13.8" customHeight="1" x14ac:dyDescent="0.3">
      <c r="A10638" t="s">
        <v>169</v>
      </c>
      <c r="B10638">
        <v>1878</v>
      </c>
      <c r="C10638" s="10">
        <v>97</v>
      </c>
      <c r="D10638">
        <v>97</v>
      </c>
      <c r="E10638">
        <v>0</v>
      </c>
      <c r="F10638">
        <v>0</v>
      </c>
      <c r="G10638">
        <v>0</v>
      </c>
      <c r="H10638" t="s">
        <v>11</v>
      </c>
      <c r="I10638" t="s">
        <v>11</v>
      </c>
      <c r="J10638" s="10">
        <v>0</v>
      </c>
      <c r="K10638" s="13">
        <f t="shared" si="334"/>
        <v>1958</v>
      </c>
      <c r="L10638" s="1" t="str">
        <f t="shared" si="333"/>
        <v/>
      </c>
    </row>
    <row r="10639" spans="1:12" ht="13.8" customHeight="1" x14ac:dyDescent="0.3">
      <c r="A10639" t="s">
        <v>169</v>
      </c>
      <c r="B10639">
        <v>1879</v>
      </c>
      <c r="C10639" s="10">
        <v>138</v>
      </c>
      <c r="D10639">
        <v>138</v>
      </c>
      <c r="E10639">
        <v>0</v>
      </c>
      <c r="F10639">
        <v>0</v>
      </c>
      <c r="G10639">
        <v>0</v>
      </c>
      <c r="H10639" t="s">
        <v>11</v>
      </c>
      <c r="I10639" t="s">
        <v>11</v>
      </c>
      <c r="J10639" s="10">
        <v>0</v>
      </c>
      <c r="K10639" s="13">
        <f t="shared" si="334"/>
        <v>1958</v>
      </c>
      <c r="L10639" s="1" t="str">
        <f t="shared" si="333"/>
        <v/>
      </c>
    </row>
    <row r="10640" spans="1:12" ht="13.8" customHeight="1" x14ac:dyDescent="0.3">
      <c r="A10640" t="s">
        <v>169</v>
      </c>
      <c r="B10640">
        <v>1880</v>
      </c>
      <c r="C10640" s="10">
        <v>179</v>
      </c>
      <c r="D10640">
        <v>179</v>
      </c>
      <c r="E10640">
        <v>0</v>
      </c>
      <c r="F10640">
        <v>0</v>
      </c>
      <c r="G10640">
        <v>0</v>
      </c>
      <c r="H10640" t="s">
        <v>11</v>
      </c>
      <c r="I10640" t="s">
        <v>11</v>
      </c>
      <c r="J10640" s="10">
        <v>0</v>
      </c>
      <c r="K10640" s="13">
        <f t="shared" si="334"/>
        <v>1958</v>
      </c>
      <c r="L10640" s="1" t="str">
        <f t="shared" si="333"/>
        <v/>
      </c>
    </row>
    <row r="10641" spans="1:12" ht="13.8" customHeight="1" x14ac:dyDescent="0.3">
      <c r="A10641" t="s">
        <v>169</v>
      </c>
      <c r="B10641">
        <v>1881</v>
      </c>
      <c r="C10641" s="10">
        <v>201</v>
      </c>
      <c r="D10641">
        <v>201</v>
      </c>
      <c r="E10641">
        <v>0</v>
      </c>
      <c r="F10641">
        <v>0</v>
      </c>
      <c r="G10641">
        <v>0</v>
      </c>
      <c r="H10641" t="s">
        <v>11</v>
      </c>
      <c r="I10641" t="s">
        <v>11</v>
      </c>
      <c r="J10641" s="10">
        <v>0</v>
      </c>
      <c r="K10641" s="13">
        <f t="shared" si="334"/>
        <v>1958</v>
      </c>
      <c r="L10641" s="1" t="str">
        <f t="shared" si="333"/>
        <v/>
      </c>
    </row>
    <row r="10642" spans="1:12" ht="13.8" customHeight="1" x14ac:dyDescent="0.3">
      <c r="A10642" t="s">
        <v>169</v>
      </c>
      <c r="B10642">
        <v>1882</v>
      </c>
      <c r="C10642" s="10">
        <v>226</v>
      </c>
      <c r="D10642">
        <v>226</v>
      </c>
      <c r="E10642">
        <v>0</v>
      </c>
      <c r="F10642">
        <v>0</v>
      </c>
      <c r="G10642">
        <v>0</v>
      </c>
      <c r="H10642" t="s">
        <v>11</v>
      </c>
      <c r="I10642" t="s">
        <v>11</v>
      </c>
      <c r="J10642" s="10">
        <v>0</v>
      </c>
      <c r="K10642" s="13">
        <f t="shared" si="334"/>
        <v>1958</v>
      </c>
      <c r="L10642" s="1" t="str">
        <f t="shared" si="333"/>
        <v/>
      </c>
    </row>
    <row r="10643" spans="1:12" ht="13.8" customHeight="1" x14ac:dyDescent="0.3">
      <c r="A10643" t="s">
        <v>169</v>
      </c>
      <c r="B10643">
        <v>1883</v>
      </c>
      <c r="C10643" s="10">
        <v>253</v>
      </c>
      <c r="D10643">
        <v>253</v>
      </c>
      <c r="E10643">
        <v>0</v>
      </c>
      <c r="F10643">
        <v>0</v>
      </c>
      <c r="G10643">
        <v>0</v>
      </c>
      <c r="H10643" t="s">
        <v>11</v>
      </c>
      <c r="I10643" t="s">
        <v>11</v>
      </c>
      <c r="J10643" s="10">
        <v>0</v>
      </c>
      <c r="K10643" s="13">
        <f t="shared" si="334"/>
        <v>1958</v>
      </c>
      <c r="L10643" s="1" t="str">
        <f t="shared" si="333"/>
        <v/>
      </c>
    </row>
    <row r="10644" spans="1:12" ht="13.8" customHeight="1" x14ac:dyDescent="0.3">
      <c r="A10644" t="s">
        <v>169</v>
      </c>
      <c r="B10644">
        <v>1884</v>
      </c>
      <c r="C10644" s="10">
        <v>289</v>
      </c>
      <c r="D10644">
        <v>289</v>
      </c>
      <c r="E10644">
        <v>0</v>
      </c>
      <c r="F10644">
        <v>0</v>
      </c>
      <c r="G10644">
        <v>0</v>
      </c>
      <c r="H10644" t="s">
        <v>11</v>
      </c>
      <c r="I10644" t="s">
        <v>11</v>
      </c>
      <c r="J10644" s="10">
        <v>0</v>
      </c>
      <c r="K10644" s="13">
        <f t="shared" si="334"/>
        <v>1958</v>
      </c>
      <c r="L10644" s="1" t="str">
        <f t="shared" si="333"/>
        <v/>
      </c>
    </row>
    <row r="10645" spans="1:12" ht="13.8" customHeight="1" x14ac:dyDescent="0.3">
      <c r="A10645" t="s">
        <v>169</v>
      </c>
      <c r="B10645">
        <v>1885</v>
      </c>
      <c r="C10645" s="10">
        <v>308</v>
      </c>
      <c r="D10645">
        <v>308</v>
      </c>
      <c r="E10645">
        <v>0</v>
      </c>
      <c r="F10645">
        <v>0</v>
      </c>
      <c r="G10645">
        <v>0</v>
      </c>
      <c r="H10645" t="s">
        <v>11</v>
      </c>
      <c r="I10645" t="s">
        <v>11</v>
      </c>
      <c r="J10645" s="10">
        <v>0</v>
      </c>
      <c r="K10645" s="13">
        <f t="shared" si="334"/>
        <v>1958</v>
      </c>
      <c r="L10645" s="1" t="str">
        <f t="shared" si="333"/>
        <v/>
      </c>
    </row>
    <row r="10646" spans="1:12" ht="13.8" customHeight="1" x14ac:dyDescent="0.3">
      <c r="A10646" t="s">
        <v>169</v>
      </c>
      <c r="B10646">
        <v>1886</v>
      </c>
      <c r="C10646" s="10">
        <v>322</v>
      </c>
      <c r="D10646">
        <v>322</v>
      </c>
      <c r="E10646">
        <v>0</v>
      </c>
      <c r="F10646">
        <v>0</v>
      </c>
      <c r="G10646">
        <v>0</v>
      </c>
      <c r="H10646" t="s">
        <v>11</v>
      </c>
      <c r="I10646" t="s">
        <v>11</v>
      </c>
      <c r="J10646" s="10">
        <v>0</v>
      </c>
      <c r="K10646" s="13">
        <f t="shared" si="334"/>
        <v>1958</v>
      </c>
      <c r="L10646" s="1" t="str">
        <f t="shared" si="333"/>
        <v/>
      </c>
    </row>
    <row r="10647" spans="1:12" ht="13.8" customHeight="1" x14ac:dyDescent="0.3">
      <c r="A10647" t="s">
        <v>169</v>
      </c>
      <c r="B10647">
        <v>1887</v>
      </c>
      <c r="C10647" s="10">
        <v>338</v>
      </c>
      <c r="D10647">
        <v>338</v>
      </c>
      <c r="E10647">
        <v>0</v>
      </c>
      <c r="F10647">
        <v>0</v>
      </c>
      <c r="G10647">
        <v>0</v>
      </c>
      <c r="H10647" t="s">
        <v>11</v>
      </c>
      <c r="I10647" t="s">
        <v>11</v>
      </c>
      <c r="J10647" s="10">
        <v>0</v>
      </c>
      <c r="K10647" s="13">
        <f t="shared" si="334"/>
        <v>1958</v>
      </c>
      <c r="L10647" s="1" t="str">
        <f t="shared" si="333"/>
        <v/>
      </c>
    </row>
    <row r="10648" spans="1:12" ht="13.8" customHeight="1" x14ac:dyDescent="0.3">
      <c r="A10648" t="s">
        <v>169</v>
      </c>
      <c r="B10648">
        <v>1888</v>
      </c>
      <c r="C10648" s="10">
        <v>372</v>
      </c>
      <c r="D10648">
        <v>372</v>
      </c>
      <c r="E10648">
        <v>0</v>
      </c>
      <c r="F10648">
        <v>0</v>
      </c>
      <c r="G10648">
        <v>0</v>
      </c>
      <c r="H10648" t="s">
        <v>11</v>
      </c>
      <c r="I10648" t="s">
        <v>11</v>
      </c>
      <c r="J10648" s="10">
        <v>0</v>
      </c>
      <c r="K10648" s="13">
        <f t="shared" si="334"/>
        <v>1958</v>
      </c>
      <c r="L10648" s="1" t="str">
        <f t="shared" si="333"/>
        <v/>
      </c>
    </row>
    <row r="10649" spans="1:12" ht="13.8" customHeight="1" x14ac:dyDescent="0.3">
      <c r="A10649" t="s">
        <v>169</v>
      </c>
      <c r="B10649">
        <v>1889</v>
      </c>
      <c r="C10649" s="10">
        <v>358</v>
      </c>
      <c r="D10649">
        <v>358</v>
      </c>
      <c r="E10649">
        <v>0</v>
      </c>
      <c r="F10649">
        <v>0</v>
      </c>
      <c r="G10649">
        <v>0</v>
      </c>
      <c r="H10649" t="s">
        <v>11</v>
      </c>
      <c r="I10649" t="s">
        <v>11</v>
      </c>
      <c r="J10649" s="10">
        <v>0</v>
      </c>
      <c r="K10649" s="13">
        <f t="shared" si="334"/>
        <v>1958</v>
      </c>
      <c r="L10649" s="1" t="str">
        <f t="shared" si="333"/>
        <v/>
      </c>
    </row>
    <row r="10650" spans="1:12" ht="13.8" customHeight="1" x14ac:dyDescent="0.3">
      <c r="A10650" t="s">
        <v>169</v>
      </c>
      <c r="B10650">
        <v>1890</v>
      </c>
      <c r="C10650" s="10">
        <v>388</v>
      </c>
      <c r="D10650">
        <v>388</v>
      </c>
      <c r="E10650">
        <v>0</v>
      </c>
      <c r="F10650">
        <v>0</v>
      </c>
      <c r="G10650">
        <v>0</v>
      </c>
      <c r="H10650" t="s">
        <v>11</v>
      </c>
      <c r="I10650" t="s">
        <v>11</v>
      </c>
      <c r="J10650" s="10">
        <v>0</v>
      </c>
      <c r="K10650" s="13">
        <f t="shared" si="334"/>
        <v>1958</v>
      </c>
      <c r="L10650" s="1" t="str">
        <f t="shared" si="333"/>
        <v/>
      </c>
    </row>
    <row r="10651" spans="1:12" ht="13.8" customHeight="1" x14ac:dyDescent="0.3">
      <c r="A10651" t="s">
        <v>169</v>
      </c>
      <c r="B10651">
        <v>1891</v>
      </c>
      <c r="C10651" s="10">
        <v>407</v>
      </c>
      <c r="D10651">
        <v>407</v>
      </c>
      <c r="E10651">
        <v>0</v>
      </c>
      <c r="F10651">
        <v>0</v>
      </c>
      <c r="G10651">
        <v>0</v>
      </c>
      <c r="H10651" t="s">
        <v>11</v>
      </c>
      <c r="I10651" t="s">
        <v>11</v>
      </c>
      <c r="J10651" s="10">
        <v>0</v>
      </c>
      <c r="K10651" s="13">
        <f t="shared" si="334"/>
        <v>1958</v>
      </c>
      <c r="L10651" s="1" t="str">
        <f t="shared" si="333"/>
        <v/>
      </c>
    </row>
    <row r="10652" spans="1:12" ht="13.8" customHeight="1" x14ac:dyDescent="0.3">
      <c r="A10652" t="s">
        <v>169</v>
      </c>
      <c r="B10652">
        <v>1892</v>
      </c>
      <c r="C10652" s="10">
        <v>410</v>
      </c>
      <c r="D10652">
        <v>410</v>
      </c>
      <c r="E10652">
        <v>0</v>
      </c>
      <c r="F10652">
        <v>0</v>
      </c>
      <c r="G10652">
        <v>0</v>
      </c>
      <c r="H10652" t="s">
        <v>11</v>
      </c>
      <c r="I10652" t="s">
        <v>11</v>
      </c>
      <c r="J10652" s="10">
        <v>0</v>
      </c>
      <c r="K10652" s="13">
        <f t="shared" si="334"/>
        <v>1958</v>
      </c>
      <c r="L10652" s="1" t="str">
        <f t="shared" si="333"/>
        <v/>
      </c>
    </row>
    <row r="10653" spans="1:12" ht="13.8" customHeight="1" x14ac:dyDescent="0.3">
      <c r="A10653" t="s">
        <v>169</v>
      </c>
      <c r="B10653">
        <v>1893</v>
      </c>
      <c r="C10653" s="10">
        <v>421</v>
      </c>
      <c r="D10653">
        <v>421</v>
      </c>
      <c r="E10653">
        <v>0</v>
      </c>
      <c r="F10653">
        <v>0</v>
      </c>
      <c r="G10653">
        <v>0</v>
      </c>
      <c r="H10653" t="s">
        <v>11</v>
      </c>
      <c r="I10653" t="s">
        <v>11</v>
      </c>
      <c r="J10653" s="10">
        <v>0</v>
      </c>
      <c r="K10653" s="13">
        <f t="shared" si="334"/>
        <v>1958</v>
      </c>
      <c r="L10653" s="1" t="str">
        <f t="shared" si="333"/>
        <v/>
      </c>
    </row>
    <row r="10654" spans="1:12" ht="13.8" customHeight="1" x14ac:dyDescent="0.3">
      <c r="A10654" t="s">
        <v>169</v>
      </c>
      <c r="B10654">
        <v>1894</v>
      </c>
      <c r="C10654" s="10">
        <v>439</v>
      </c>
      <c r="D10654">
        <v>439</v>
      </c>
      <c r="E10654">
        <v>0</v>
      </c>
      <c r="F10654">
        <v>0</v>
      </c>
      <c r="G10654">
        <v>0</v>
      </c>
      <c r="H10654" t="s">
        <v>11</v>
      </c>
      <c r="I10654" t="s">
        <v>11</v>
      </c>
      <c r="J10654" s="10">
        <v>0</v>
      </c>
      <c r="K10654" s="13">
        <f t="shared" si="334"/>
        <v>1958</v>
      </c>
      <c r="L10654" s="1" t="str">
        <f t="shared" si="333"/>
        <v/>
      </c>
    </row>
    <row r="10655" spans="1:12" ht="13.8" customHeight="1" x14ac:dyDescent="0.3">
      <c r="A10655" t="s">
        <v>169</v>
      </c>
      <c r="B10655">
        <v>1895</v>
      </c>
      <c r="C10655" s="10">
        <v>443</v>
      </c>
      <c r="D10655">
        <v>443</v>
      </c>
      <c r="E10655">
        <v>0</v>
      </c>
      <c r="F10655">
        <v>0</v>
      </c>
      <c r="G10655">
        <v>0</v>
      </c>
      <c r="H10655" t="s">
        <v>11</v>
      </c>
      <c r="I10655" t="s">
        <v>11</v>
      </c>
      <c r="J10655" s="10">
        <v>0</v>
      </c>
      <c r="K10655" s="13">
        <f t="shared" si="334"/>
        <v>1958</v>
      </c>
      <c r="L10655" s="1" t="str">
        <f t="shared" si="333"/>
        <v/>
      </c>
    </row>
    <row r="10656" spans="1:12" ht="13.8" customHeight="1" x14ac:dyDescent="0.3">
      <c r="A10656" t="s">
        <v>169</v>
      </c>
      <c r="B10656">
        <v>1896</v>
      </c>
      <c r="C10656" s="10">
        <v>483</v>
      </c>
      <c r="D10656">
        <v>483</v>
      </c>
      <c r="E10656">
        <v>0</v>
      </c>
      <c r="F10656">
        <v>0</v>
      </c>
      <c r="G10656">
        <v>0</v>
      </c>
      <c r="H10656" t="s">
        <v>11</v>
      </c>
      <c r="I10656" t="s">
        <v>11</v>
      </c>
      <c r="J10656" s="10">
        <v>0</v>
      </c>
      <c r="K10656" s="13">
        <f t="shared" si="334"/>
        <v>1958</v>
      </c>
      <c r="L10656" s="1" t="str">
        <f t="shared" si="333"/>
        <v/>
      </c>
    </row>
    <row r="10657" spans="1:12" ht="13.8" customHeight="1" x14ac:dyDescent="0.3">
      <c r="A10657" t="s">
        <v>169</v>
      </c>
      <c r="B10657">
        <v>1897</v>
      </c>
      <c r="C10657" s="10">
        <v>512</v>
      </c>
      <c r="D10657">
        <v>512</v>
      </c>
      <c r="E10657">
        <v>0</v>
      </c>
      <c r="F10657">
        <v>0</v>
      </c>
      <c r="G10657">
        <v>0</v>
      </c>
      <c r="H10657" t="s">
        <v>11</v>
      </c>
      <c r="I10657" t="s">
        <v>11</v>
      </c>
      <c r="J10657" s="10">
        <v>0</v>
      </c>
      <c r="K10657" s="13">
        <f t="shared" si="334"/>
        <v>1958</v>
      </c>
      <c r="L10657" s="1" t="str">
        <f t="shared" si="333"/>
        <v/>
      </c>
    </row>
    <row r="10658" spans="1:12" ht="13.8" customHeight="1" x14ac:dyDescent="0.3">
      <c r="A10658" t="s">
        <v>169</v>
      </c>
      <c r="B10658">
        <v>1898</v>
      </c>
      <c r="C10658" s="10">
        <v>552</v>
      </c>
      <c r="D10658">
        <v>552</v>
      </c>
      <c r="E10658">
        <v>0</v>
      </c>
      <c r="F10658">
        <v>0</v>
      </c>
      <c r="G10658">
        <v>0</v>
      </c>
      <c r="H10658" t="s">
        <v>11</v>
      </c>
      <c r="I10658" t="s">
        <v>11</v>
      </c>
      <c r="J10658" s="10">
        <v>0</v>
      </c>
      <c r="K10658" s="13">
        <f t="shared" si="334"/>
        <v>1958</v>
      </c>
      <c r="L10658" s="1" t="str">
        <f t="shared" si="333"/>
        <v/>
      </c>
    </row>
    <row r="10659" spans="1:12" ht="13.8" customHeight="1" x14ac:dyDescent="0.3">
      <c r="A10659" t="s">
        <v>169</v>
      </c>
      <c r="B10659">
        <v>1899</v>
      </c>
      <c r="C10659" s="10">
        <v>594</v>
      </c>
      <c r="D10659">
        <v>594</v>
      </c>
      <c r="E10659">
        <v>0</v>
      </c>
      <c r="F10659">
        <v>0</v>
      </c>
      <c r="G10659">
        <v>0</v>
      </c>
      <c r="H10659" t="s">
        <v>11</v>
      </c>
      <c r="I10659" t="s">
        <v>11</v>
      </c>
      <c r="J10659" s="10">
        <v>0</v>
      </c>
      <c r="K10659" s="13">
        <f t="shared" si="334"/>
        <v>1958</v>
      </c>
      <c r="L10659" s="1" t="str">
        <f t="shared" si="333"/>
        <v/>
      </c>
    </row>
    <row r="10660" spans="1:12" ht="13.8" customHeight="1" x14ac:dyDescent="0.3">
      <c r="A10660" t="s">
        <v>169</v>
      </c>
      <c r="B10660">
        <v>1900</v>
      </c>
      <c r="C10660" s="10">
        <v>666</v>
      </c>
      <c r="D10660">
        <v>666</v>
      </c>
      <c r="E10660">
        <v>0</v>
      </c>
      <c r="F10660">
        <v>0</v>
      </c>
      <c r="G10660">
        <v>0</v>
      </c>
      <c r="H10660" t="s">
        <v>11</v>
      </c>
      <c r="I10660" t="s">
        <v>11</v>
      </c>
      <c r="J10660" s="10">
        <v>0</v>
      </c>
      <c r="K10660" s="13">
        <f t="shared" si="334"/>
        <v>1958</v>
      </c>
      <c r="L10660" s="1" t="str">
        <f t="shared" si="333"/>
        <v/>
      </c>
    </row>
    <row r="10661" spans="1:12" ht="13.8" customHeight="1" x14ac:dyDescent="0.3">
      <c r="A10661" t="s">
        <v>169</v>
      </c>
      <c r="B10661">
        <v>1901</v>
      </c>
      <c r="C10661" s="10">
        <v>748</v>
      </c>
      <c r="D10661">
        <v>748</v>
      </c>
      <c r="E10661">
        <v>0</v>
      </c>
      <c r="F10661">
        <v>0</v>
      </c>
      <c r="G10661">
        <v>0</v>
      </c>
      <c r="H10661" t="s">
        <v>11</v>
      </c>
      <c r="I10661" t="s">
        <v>11</v>
      </c>
      <c r="J10661" s="10">
        <v>0</v>
      </c>
      <c r="K10661" s="13">
        <f t="shared" si="334"/>
        <v>1958</v>
      </c>
      <c r="L10661" s="1" t="str">
        <f t="shared" si="333"/>
        <v/>
      </c>
    </row>
    <row r="10662" spans="1:12" ht="13.8" customHeight="1" x14ac:dyDescent="0.3">
      <c r="A10662" t="s">
        <v>169</v>
      </c>
      <c r="B10662">
        <v>1902</v>
      </c>
      <c r="C10662" s="10">
        <v>830</v>
      </c>
      <c r="D10662">
        <v>830</v>
      </c>
      <c r="E10662">
        <v>0</v>
      </c>
      <c r="F10662">
        <v>0</v>
      </c>
      <c r="G10662">
        <v>0</v>
      </c>
      <c r="H10662" t="s">
        <v>11</v>
      </c>
      <c r="I10662" t="s">
        <v>11</v>
      </c>
      <c r="J10662" s="10">
        <v>0</v>
      </c>
      <c r="K10662" s="13">
        <f t="shared" si="334"/>
        <v>1958</v>
      </c>
      <c r="L10662" s="1" t="str">
        <f t="shared" si="333"/>
        <v/>
      </c>
    </row>
    <row r="10663" spans="1:12" ht="13.8" customHeight="1" x14ac:dyDescent="0.3">
      <c r="A10663" t="s">
        <v>169</v>
      </c>
      <c r="B10663">
        <v>1903</v>
      </c>
      <c r="C10663" s="10">
        <v>865</v>
      </c>
      <c r="D10663">
        <v>865</v>
      </c>
      <c r="E10663">
        <v>0</v>
      </c>
      <c r="F10663">
        <v>0</v>
      </c>
      <c r="G10663">
        <v>0</v>
      </c>
      <c r="H10663" t="s">
        <v>11</v>
      </c>
      <c r="I10663" t="s">
        <v>11</v>
      </c>
      <c r="J10663" s="10">
        <v>0</v>
      </c>
      <c r="K10663" s="13">
        <f t="shared" si="334"/>
        <v>1958</v>
      </c>
      <c r="L10663" s="1" t="str">
        <f t="shared" si="333"/>
        <v/>
      </c>
    </row>
    <row r="10664" spans="1:12" ht="13.8" customHeight="1" x14ac:dyDescent="0.3">
      <c r="A10664" t="s">
        <v>169</v>
      </c>
      <c r="B10664">
        <v>1904</v>
      </c>
      <c r="C10664" s="10">
        <v>937</v>
      </c>
      <c r="D10664">
        <v>937</v>
      </c>
      <c r="E10664">
        <v>0</v>
      </c>
      <c r="F10664">
        <v>0</v>
      </c>
      <c r="G10664">
        <v>0</v>
      </c>
      <c r="H10664" t="s">
        <v>11</v>
      </c>
      <c r="I10664" t="s">
        <v>11</v>
      </c>
      <c r="J10664" s="10">
        <v>0</v>
      </c>
      <c r="K10664" s="13">
        <f t="shared" si="334"/>
        <v>1958</v>
      </c>
      <c r="L10664" s="1" t="str">
        <f t="shared" si="333"/>
        <v/>
      </c>
    </row>
    <row r="10665" spans="1:12" ht="13.8" customHeight="1" x14ac:dyDescent="0.3">
      <c r="A10665" t="s">
        <v>169</v>
      </c>
      <c r="B10665">
        <v>1905</v>
      </c>
      <c r="C10665" s="10">
        <v>966</v>
      </c>
      <c r="D10665">
        <v>966</v>
      </c>
      <c r="E10665">
        <v>0</v>
      </c>
      <c r="F10665">
        <v>0</v>
      </c>
      <c r="G10665">
        <v>0</v>
      </c>
      <c r="H10665" t="s">
        <v>11</v>
      </c>
      <c r="I10665" t="s">
        <v>11</v>
      </c>
      <c r="J10665" s="10">
        <v>0</v>
      </c>
      <c r="K10665" s="13">
        <f t="shared" si="334"/>
        <v>1958</v>
      </c>
      <c r="L10665" s="1" t="str">
        <f t="shared" si="333"/>
        <v/>
      </c>
    </row>
    <row r="10666" spans="1:12" ht="13.8" customHeight="1" x14ac:dyDescent="0.3">
      <c r="A10666" t="s">
        <v>169</v>
      </c>
      <c r="B10666">
        <v>1906</v>
      </c>
      <c r="C10666" s="10">
        <v>1054</v>
      </c>
      <c r="D10666">
        <v>1054</v>
      </c>
      <c r="E10666">
        <v>0</v>
      </c>
      <c r="F10666">
        <v>0</v>
      </c>
      <c r="G10666">
        <v>0</v>
      </c>
      <c r="H10666" t="s">
        <v>11</v>
      </c>
      <c r="I10666" t="s">
        <v>11</v>
      </c>
      <c r="J10666" s="10">
        <v>0</v>
      </c>
      <c r="K10666" s="13">
        <f t="shared" si="334"/>
        <v>1958</v>
      </c>
      <c r="L10666" s="1" t="str">
        <f t="shared" si="333"/>
        <v/>
      </c>
    </row>
    <row r="10667" spans="1:12" ht="13.8" customHeight="1" x14ac:dyDescent="0.3">
      <c r="A10667" t="s">
        <v>169</v>
      </c>
      <c r="B10667">
        <v>1907</v>
      </c>
      <c r="C10667" s="10">
        <v>1115</v>
      </c>
      <c r="D10667">
        <v>1115</v>
      </c>
      <c r="E10667">
        <v>0</v>
      </c>
      <c r="F10667">
        <v>0</v>
      </c>
      <c r="G10667">
        <v>0</v>
      </c>
      <c r="H10667" t="s">
        <v>11</v>
      </c>
      <c r="I10667" t="s">
        <v>11</v>
      </c>
      <c r="J10667" s="10">
        <v>0</v>
      </c>
      <c r="K10667" s="13">
        <f t="shared" si="334"/>
        <v>1958</v>
      </c>
      <c r="L10667" s="1" t="str">
        <f t="shared" si="333"/>
        <v/>
      </c>
    </row>
    <row r="10668" spans="1:12" ht="13.8" customHeight="1" x14ac:dyDescent="0.3">
      <c r="A10668" t="s">
        <v>169</v>
      </c>
      <c r="B10668">
        <v>1908</v>
      </c>
      <c r="C10668" s="10">
        <v>1133</v>
      </c>
      <c r="D10668">
        <v>1133</v>
      </c>
      <c r="E10668">
        <v>0</v>
      </c>
      <c r="F10668">
        <v>0</v>
      </c>
      <c r="G10668">
        <v>0</v>
      </c>
      <c r="H10668" t="s">
        <v>11</v>
      </c>
      <c r="I10668" t="s">
        <v>11</v>
      </c>
      <c r="J10668" s="10">
        <v>0</v>
      </c>
      <c r="K10668" s="13">
        <f t="shared" si="334"/>
        <v>1958</v>
      </c>
      <c r="L10668" s="1" t="str">
        <f t="shared" si="333"/>
        <v/>
      </c>
    </row>
    <row r="10669" spans="1:12" ht="13.8" customHeight="1" x14ac:dyDescent="0.3">
      <c r="A10669" t="s">
        <v>169</v>
      </c>
      <c r="B10669">
        <v>1909</v>
      </c>
      <c r="C10669" s="10">
        <v>1164</v>
      </c>
      <c r="D10669">
        <v>1164</v>
      </c>
      <c r="E10669">
        <v>0</v>
      </c>
      <c r="F10669">
        <v>0</v>
      </c>
      <c r="G10669">
        <v>0</v>
      </c>
      <c r="H10669" t="s">
        <v>11</v>
      </c>
      <c r="I10669" t="s">
        <v>11</v>
      </c>
      <c r="J10669" s="10">
        <v>0</v>
      </c>
      <c r="K10669" s="13">
        <f t="shared" si="334"/>
        <v>1958</v>
      </c>
      <c r="L10669" s="1" t="str">
        <f t="shared" si="333"/>
        <v/>
      </c>
    </row>
    <row r="10670" spans="1:12" ht="13.8" customHeight="1" x14ac:dyDescent="0.3">
      <c r="A10670" t="s">
        <v>169</v>
      </c>
      <c r="B10670">
        <v>1910</v>
      </c>
      <c r="C10670" s="10">
        <v>1338</v>
      </c>
      <c r="D10670">
        <v>1338</v>
      </c>
      <c r="E10670">
        <v>0</v>
      </c>
      <c r="F10670">
        <v>0</v>
      </c>
      <c r="G10670">
        <v>0</v>
      </c>
      <c r="H10670" t="s">
        <v>11</v>
      </c>
      <c r="I10670" t="s">
        <v>11</v>
      </c>
      <c r="J10670" s="10">
        <v>0</v>
      </c>
      <c r="K10670" s="13">
        <f t="shared" si="334"/>
        <v>1958</v>
      </c>
      <c r="L10670" s="1" t="str">
        <f t="shared" si="333"/>
        <v/>
      </c>
    </row>
    <row r="10671" spans="1:12" ht="13.8" customHeight="1" x14ac:dyDescent="0.3">
      <c r="A10671" t="s">
        <v>169</v>
      </c>
      <c r="B10671">
        <v>1911</v>
      </c>
      <c r="C10671" s="10">
        <v>1258</v>
      </c>
      <c r="D10671">
        <v>1258</v>
      </c>
      <c r="E10671">
        <v>0</v>
      </c>
      <c r="F10671">
        <v>0</v>
      </c>
      <c r="G10671">
        <v>0</v>
      </c>
      <c r="H10671" t="s">
        <v>11</v>
      </c>
      <c r="I10671" t="s">
        <v>11</v>
      </c>
      <c r="J10671" s="10">
        <v>0</v>
      </c>
      <c r="K10671" s="13">
        <f t="shared" si="334"/>
        <v>1958</v>
      </c>
      <c r="L10671" s="1" t="str">
        <f t="shared" si="333"/>
        <v/>
      </c>
    </row>
    <row r="10672" spans="1:12" ht="13.8" customHeight="1" x14ac:dyDescent="0.3">
      <c r="A10672" t="s">
        <v>169</v>
      </c>
      <c r="B10672">
        <v>1912</v>
      </c>
      <c r="C10672" s="10">
        <v>1327</v>
      </c>
      <c r="D10672">
        <v>1327</v>
      </c>
      <c r="E10672">
        <v>0</v>
      </c>
      <c r="F10672">
        <v>0</v>
      </c>
      <c r="G10672">
        <v>0</v>
      </c>
      <c r="H10672" t="s">
        <v>11</v>
      </c>
      <c r="I10672" t="s">
        <v>11</v>
      </c>
      <c r="J10672" s="10">
        <v>0</v>
      </c>
      <c r="K10672" s="13">
        <f t="shared" si="334"/>
        <v>1958</v>
      </c>
      <c r="L10672" s="1" t="str">
        <f t="shared" si="333"/>
        <v/>
      </c>
    </row>
    <row r="10673" spans="1:12" ht="13.8" customHeight="1" x14ac:dyDescent="0.3">
      <c r="A10673" t="s">
        <v>169</v>
      </c>
      <c r="B10673">
        <v>1913</v>
      </c>
      <c r="C10673" s="10">
        <v>1150</v>
      </c>
      <c r="D10673">
        <v>1150</v>
      </c>
      <c r="E10673">
        <v>0</v>
      </c>
      <c r="F10673">
        <v>0</v>
      </c>
      <c r="G10673">
        <v>0</v>
      </c>
      <c r="H10673" t="s">
        <v>11</v>
      </c>
      <c r="I10673" t="s">
        <v>11</v>
      </c>
      <c r="J10673" s="10">
        <v>0</v>
      </c>
      <c r="K10673" s="13">
        <f t="shared" si="334"/>
        <v>1958</v>
      </c>
      <c r="L10673" s="1" t="str">
        <f t="shared" si="333"/>
        <v/>
      </c>
    </row>
    <row r="10674" spans="1:12" ht="13.8" customHeight="1" x14ac:dyDescent="0.3">
      <c r="A10674" t="s">
        <v>169</v>
      </c>
      <c r="B10674">
        <v>1914</v>
      </c>
      <c r="C10674" s="10">
        <v>1387</v>
      </c>
      <c r="D10674">
        <v>1387</v>
      </c>
      <c r="E10674">
        <v>0</v>
      </c>
      <c r="F10674">
        <v>0</v>
      </c>
      <c r="G10674">
        <v>0</v>
      </c>
      <c r="H10674" t="s">
        <v>11</v>
      </c>
      <c r="I10674" t="s">
        <v>11</v>
      </c>
      <c r="J10674" s="10">
        <v>0</v>
      </c>
      <c r="K10674" s="13">
        <f t="shared" si="334"/>
        <v>1958</v>
      </c>
      <c r="L10674" s="1" t="str">
        <f t="shared" si="333"/>
        <v/>
      </c>
    </row>
    <row r="10675" spans="1:12" ht="13.8" customHeight="1" x14ac:dyDescent="0.3">
      <c r="A10675" t="s">
        <v>169</v>
      </c>
      <c r="B10675">
        <v>1915</v>
      </c>
      <c r="C10675" s="10">
        <v>1346</v>
      </c>
      <c r="D10675">
        <v>1346</v>
      </c>
      <c r="E10675">
        <v>0</v>
      </c>
      <c r="F10675">
        <v>0</v>
      </c>
      <c r="G10675">
        <v>0</v>
      </c>
      <c r="H10675" t="s">
        <v>11</v>
      </c>
      <c r="I10675" t="s">
        <v>11</v>
      </c>
      <c r="J10675" s="10">
        <v>0</v>
      </c>
      <c r="K10675" s="13">
        <f t="shared" si="334"/>
        <v>1958</v>
      </c>
      <c r="L10675" s="1" t="str">
        <f t="shared" si="333"/>
        <v/>
      </c>
    </row>
    <row r="10676" spans="1:12" ht="13.8" customHeight="1" x14ac:dyDescent="0.3">
      <c r="A10676" t="s">
        <v>169</v>
      </c>
      <c r="B10676">
        <v>1916</v>
      </c>
      <c r="C10676" s="10">
        <v>1375</v>
      </c>
      <c r="D10676">
        <v>1375</v>
      </c>
      <c r="E10676">
        <v>0</v>
      </c>
      <c r="F10676">
        <v>0</v>
      </c>
      <c r="G10676">
        <v>0</v>
      </c>
      <c r="H10676" t="s">
        <v>11</v>
      </c>
      <c r="I10676" t="s">
        <v>11</v>
      </c>
      <c r="J10676" s="10">
        <v>0</v>
      </c>
      <c r="K10676" s="13">
        <f t="shared" si="334"/>
        <v>1958</v>
      </c>
      <c r="L10676" s="1" t="str">
        <f t="shared" si="333"/>
        <v/>
      </c>
    </row>
    <row r="10677" spans="1:12" ht="13.8" customHeight="1" x14ac:dyDescent="0.3">
      <c r="A10677" t="s">
        <v>169</v>
      </c>
      <c r="B10677">
        <v>1917</v>
      </c>
      <c r="C10677" s="10">
        <v>1260</v>
      </c>
      <c r="D10677">
        <v>1260</v>
      </c>
      <c r="E10677">
        <v>0</v>
      </c>
      <c r="F10677">
        <v>0</v>
      </c>
      <c r="G10677">
        <v>0</v>
      </c>
      <c r="H10677" t="s">
        <v>11</v>
      </c>
      <c r="I10677" t="s">
        <v>11</v>
      </c>
      <c r="J10677" s="10">
        <v>0</v>
      </c>
      <c r="K10677" s="13">
        <f t="shared" si="334"/>
        <v>1958</v>
      </c>
      <c r="L10677" s="1" t="str">
        <f t="shared" si="333"/>
        <v/>
      </c>
    </row>
    <row r="10678" spans="1:12" ht="13.8" customHeight="1" x14ac:dyDescent="0.3">
      <c r="A10678" t="s">
        <v>169</v>
      </c>
      <c r="B10678">
        <v>1918</v>
      </c>
      <c r="C10678" s="10">
        <v>1240</v>
      </c>
      <c r="D10678">
        <v>1240</v>
      </c>
      <c r="E10678">
        <v>0</v>
      </c>
      <c r="F10678">
        <v>0</v>
      </c>
      <c r="G10678">
        <v>0</v>
      </c>
      <c r="H10678" t="s">
        <v>11</v>
      </c>
      <c r="I10678" t="s">
        <v>11</v>
      </c>
      <c r="J10678" s="10">
        <v>0</v>
      </c>
      <c r="K10678" s="13">
        <f t="shared" si="334"/>
        <v>1958</v>
      </c>
      <c r="L10678" s="1" t="str">
        <f t="shared" si="333"/>
        <v/>
      </c>
    </row>
    <row r="10679" spans="1:12" ht="13.8" customHeight="1" x14ac:dyDescent="0.3">
      <c r="A10679" t="s">
        <v>169</v>
      </c>
      <c r="B10679">
        <v>1919</v>
      </c>
      <c r="C10679" s="10">
        <v>1127</v>
      </c>
      <c r="D10679">
        <v>1127</v>
      </c>
      <c r="E10679">
        <v>0</v>
      </c>
      <c r="F10679">
        <v>0</v>
      </c>
      <c r="G10679">
        <v>0</v>
      </c>
      <c r="H10679" t="s">
        <v>11</v>
      </c>
      <c r="I10679" t="s">
        <v>11</v>
      </c>
      <c r="J10679" s="10">
        <v>0</v>
      </c>
      <c r="K10679" s="13">
        <f t="shared" si="334"/>
        <v>1958</v>
      </c>
      <c r="L10679" s="1" t="str">
        <f t="shared" si="333"/>
        <v/>
      </c>
    </row>
    <row r="10680" spans="1:12" ht="13.8" customHeight="1" x14ac:dyDescent="0.3">
      <c r="A10680" t="s">
        <v>169</v>
      </c>
      <c r="B10680">
        <v>1920</v>
      </c>
      <c r="C10680" s="10">
        <v>971</v>
      </c>
      <c r="D10680">
        <v>971</v>
      </c>
      <c r="E10680">
        <v>0</v>
      </c>
      <c r="F10680">
        <v>0</v>
      </c>
      <c r="G10680">
        <v>0</v>
      </c>
      <c r="H10680" t="s">
        <v>11</v>
      </c>
      <c r="I10680" t="s">
        <v>11</v>
      </c>
      <c r="J10680" s="10">
        <v>0</v>
      </c>
      <c r="K10680" s="13">
        <f t="shared" si="334"/>
        <v>1958</v>
      </c>
      <c r="L10680" s="1" t="str">
        <f t="shared" si="333"/>
        <v/>
      </c>
    </row>
    <row r="10681" spans="1:12" ht="13.8" customHeight="1" x14ac:dyDescent="0.3">
      <c r="A10681" t="s">
        <v>169</v>
      </c>
      <c r="B10681">
        <v>1921</v>
      </c>
      <c r="C10681" s="10">
        <v>955</v>
      </c>
      <c r="D10681">
        <v>955</v>
      </c>
      <c r="E10681">
        <v>0</v>
      </c>
      <c r="F10681">
        <v>0</v>
      </c>
      <c r="G10681">
        <v>0</v>
      </c>
      <c r="H10681" t="s">
        <v>11</v>
      </c>
      <c r="I10681" t="s">
        <v>11</v>
      </c>
      <c r="J10681" s="10">
        <v>0</v>
      </c>
      <c r="K10681" s="13">
        <f t="shared" si="334"/>
        <v>1958</v>
      </c>
      <c r="L10681" s="1" t="str">
        <f t="shared" si="333"/>
        <v/>
      </c>
    </row>
    <row r="10682" spans="1:12" ht="13.8" customHeight="1" x14ac:dyDescent="0.3">
      <c r="A10682" t="s">
        <v>169</v>
      </c>
      <c r="B10682">
        <v>1922</v>
      </c>
      <c r="C10682" s="10">
        <v>972</v>
      </c>
      <c r="D10682">
        <v>972</v>
      </c>
      <c r="E10682">
        <v>0</v>
      </c>
      <c r="F10682">
        <v>0</v>
      </c>
      <c r="G10682">
        <v>0</v>
      </c>
      <c r="H10682" t="s">
        <v>11</v>
      </c>
      <c r="I10682" t="s">
        <v>11</v>
      </c>
      <c r="J10682" s="10">
        <v>0</v>
      </c>
      <c r="K10682" s="13">
        <f t="shared" si="334"/>
        <v>1958</v>
      </c>
      <c r="L10682" s="1" t="str">
        <f t="shared" si="333"/>
        <v/>
      </c>
    </row>
    <row r="10683" spans="1:12" ht="13.8" customHeight="1" x14ac:dyDescent="0.3">
      <c r="A10683" t="s">
        <v>169</v>
      </c>
      <c r="B10683">
        <v>1923</v>
      </c>
      <c r="C10683" s="10">
        <v>1047</v>
      </c>
      <c r="D10683">
        <v>1047</v>
      </c>
      <c r="E10683">
        <v>0</v>
      </c>
      <c r="F10683">
        <v>0</v>
      </c>
      <c r="G10683">
        <v>0</v>
      </c>
      <c r="H10683" t="s">
        <v>11</v>
      </c>
      <c r="I10683" t="s">
        <v>11</v>
      </c>
      <c r="J10683" s="10">
        <v>0</v>
      </c>
      <c r="K10683" s="13">
        <f t="shared" si="334"/>
        <v>1958</v>
      </c>
      <c r="L10683" s="1" t="str">
        <f t="shared" si="333"/>
        <v/>
      </c>
    </row>
    <row r="10684" spans="1:12" ht="13.8" customHeight="1" x14ac:dyDescent="0.3">
      <c r="A10684" t="s">
        <v>169</v>
      </c>
      <c r="B10684">
        <v>1924</v>
      </c>
      <c r="C10684" s="10">
        <v>1089</v>
      </c>
      <c r="D10684">
        <v>1089</v>
      </c>
      <c r="E10684">
        <v>0</v>
      </c>
      <c r="F10684">
        <v>0</v>
      </c>
      <c r="G10684">
        <v>0</v>
      </c>
      <c r="H10684" t="s">
        <v>11</v>
      </c>
      <c r="I10684" t="s">
        <v>11</v>
      </c>
      <c r="J10684" s="10">
        <v>0</v>
      </c>
      <c r="K10684" s="13">
        <f t="shared" si="334"/>
        <v>1958</v>
      </c>
      <c r="L10684" s="1" t="str">
        <f t="shared" si="333"/>
        <v/>
      </c>
    </row>
    <row r="10685" spans="1:12" ht="13.8" customHeight="1" x14ac:dyDescent="0.3">
      <c r="A10685" t="s">
        <v>169</v>
      </c>
      <c r="B10685">
        <v>1925</v>
      </c>
      <c r="C10685" s="10">
        <v>1116</v>
      </c>
      <c r="D10685">
        <v>1116</v>
      </c>
      <c r="E10685">
        <v>0</v>
      </c>
      <c r="F10685">
        <v>0</v>
      </c>
      <c r="G10685">
        <v>0</v>
      </c>
      <c r="H10685" t="s">
        <v>11</v>
      </c>
      <c r="I10685" t="s">
        <v>11</v>
      </c>
      <c r="J10685" s="10">
        <v>0</v>
      </c>
      <c r="K10685" s="13">
        <f t="shared" si="334"/>
        <v>1958</v>
      </c>
      <c r="L10685" s="1" t="str">
        <f t="shared" si="333"/>
        <v/>
      </c>
    </row>
    <row r="10686" spans="1:12" ht="13.8" customHeight="1" x14ac:dyDescent="0.3">
      <c r="A10686" t="s">
        <v>169</v>
      </c>
      <c r="B10686">
        <v>1926</v>
      </c>
      <c r="C10686" s="10">
        <v>1166</v>
      </c>
      <c r="D10686">
        <v>1166</v>
      </c>
      <c r="E10686">
        <v>0</v>
      </c>
      <c r="F10686">
        <v>0</v>
      </c>
      <c r="G10686">
        <v>0</v>
      </c>
      <c r="H10686" t="s">
        <v>11</v>
      </c>
      <c r="I10686" t="s">
        <v>11</v>
      </c>
      <c r="J10686" s="10">
        <v>0</v>
      </c>
      <c r="K10686" s="13">
        <f t="shared" si="334"/>
        <v>1958</v>
      </c>
      <c r="L10686" s="1" t="str">
        <f t="shared" si="333"/>
        <v/>
      </c>
    </row>
    <row r="10687" spans="1:12" ht="13.8" customHeight="1" x14ac:dyDescent="0.3">
      <c r="A10687" t="s">
        <v>169</v>
      </c>
      <c r="B10687">
        <v>1927</v>
      </c>
      <c r="C10687" s="10">
        <v>1227</v>
      </c>
      <c r="D10687">
        <v>1227</v>
      </c>
      <c r="E10687">
        <v>0</v>
      </c>
      <c r="F10687">
        <v>0</v>
      </c>
      <c r="G10687">
        <v>0</v>
      </c>
      <c r="H10687" t="s">
        <v>11</v>
      </c>
      <c r="I10687" t="s">
        <v>11</v>
      </c>
      <c r="J10687" s="10">
        <v>0</v>
      </c>
      <c r="K10687" s="13">
        <f t="shared" si="334"/>
        <v>1958</v>
      </c>
      <c r="L10687" s="1" t="str">
        <f t="shared" si="333"/>
        <v/>
      </c>
    </row>
    <row r="10688" spans="1:12" ht="13.8" customHeight="1" x14ac:dyDescent="0.3">
      <c r="A10688" t="s">
        <v>169</v>
      </c>
      <c r="B10688">
        <v>1928</v>
      </c>
      <c r="C10688" s="10">
        <v>1287</v>
      </c>
      <c r="D10688">
        <v>1260</v>
      </c>
      <c r="E10688">
        <v>0</v>
      </c>
      <c r="F10688">
        <v>0</v>
      </c>
      <c r="G10688">
        <v>28</v>
      </c>
      <c r="H10688" t="s">
        <v>11</v>
      </c>
      <c r="I10688" t="s">
        <v>11</v>
      </c>
      <c r="J10688" s="10">
        <v>0</v>
      </c>
      <c r="K10688" s="13">
        <f t="shared" si="334"/>
        <v>1958</v>
      </c>
      <c r="L10688" s="1" t="str">
        <f t="shared" si="333"/>
        <v/>
      </c>
    </row>
    <row r="10689" spans="1:12" ht="13.8" customHeight="1" x14ac:dyDescent="0.3">
      <c r="A10689" t="s">
        <v>169</v>
      </c>
      <c r="B10689">
        <v>1929</v>
      </c>
      <c r="C10689" s="10">
        <v>1336</v>
      </c>
      <c r="D10689">
        <v>1309</v>
      </c>
      <c r="E10689">
        <v>0</v>
      </c>
      <c r="F10689">
        <v>0</v>
      </c>
      <c r="G10689">
        <v>27</v>
      </c>
      <c r="H10689" t="s">
        <v>11</v>
      </c>
      <c r="I10689" t="s">
        <v>11</v>
      </c>
      <c r="J10689" s="10">
        <v>0</v>
      </c>
      <c r="K10689" s="13">
        <f t="shared" si="334"/>
        <v>1958</v>
      </c>
      <c r="L10689" s="1" t="str">
        <f t="shared" si="333"/>
        <v/>
      </c>
    </row>
    <row r="10690" spans="1:12" ht="13.8" customHeight="1" x14ac:dyDescent="0.3">
      <c r="A10690" t="s">
        <v>169</v>
      </c>
      <c r="B10690">
        <v>1930</v>
      </c>
      <c r="C10690" s="10">
        <v>1328</v>
      </c>
      <c r="D10690">
        <v>1302</v>
      </c>
      <c r="E10690">
        <v>0</v>
      </c>
      <c r="F10690">
        <v>0</v>
      </c>
      <c r="G10690">
        <v>26</v>
      </c>
      <c r="H10690" t="s">
        <v>11</v>
      </c>
      <c r="I10690" t="s">
        <v>11</v>
      </c>
      <c r="J10690" s="10">
        <v>0</v>
      </c>
      <c r="K10690" s="13">
        <f t="shared" si="334"/>
        <v>1958</v>
      </c>
      <c r="L10690" s="1" t="str">
        <f t="shared" ref="L10690:L10753" si="335">IF(AND(B10690&gt;2011),1,"")</f>
        <v/>
      </c>
    </row>
    <row r="10691" spans="1:12" ht="13.8" customHeight="1" x14ac:dyDescent="0.3">
      <c r="A10691" t="s">
        <v>169</v>
      </c>
      <c r="B10691">
        <v>1931</v>
      </c>
      <c r="C10691" s="10">
        <v>1157</v>
      </c>
      <c r="D10691">
        <v>1136</v>
      </c>
      <c r="E10691">
        <v>1</v>
      </c>
      <c r="F10691">
        <v>0</v>
      </c>
      <c r="G10691">
        <v>21</v>
      </c>
      <c r="H10691" t="s">
        <v>11</v>
      </c>
      <c r="I10691" t="s">
        <v>11</v>
      </c>
      <c r="J10691" s="10">
        <v>0</v>
      </c>
      <c r="K10691" s="13">
        <f t="shared" si="334"/>
        <v>1958</v>
      </c>
      <c r="L10691" s="1" t="str">
        <f t="shared" si="335"/>
        <v/>
      </c>
    </row>
    <row r="10692" spans="1:12" ht="13.8" customHeight="1" x14ac:dyDescent="0.3">
      <c r="A10692" t="s">
        <v>169</v>
      </c>
      <c r="B10692">
        <v>1932</v>
      </c>
      <c r="C10692" s="10">
        <v>966</v>
      </c>
      <c r="D10692">
        <v>945</v>
      </c>
      <c r="E10692">
        <v>1</v>
      </c>
      <c r="F10692">
        <v>0</v>
      </c>
      <c r="G10692">
        <v>20</v>
      </c>
      <c r="H10692" t="s">
        <v>11</v>
      </c>
      <c r="I10692" t="s">
        <v>11</v>
      </c>
      <c r="J10692" s="10">
        <v>0</v>
      </c>
      <c r="K10692" s="13">
        <f t="shared" si="334"/>
        <v>1958</v>
      </c>
      <c r="L10692" s="1" t="str">
        <f t="shared" si="335"/>
        <v/>
      </c>
    </row>
    <row r="10693" spans="1:12" ht="13.8" customHeight="1" x14ac:dyDescent="0.3">
      <c r="A10693" t="s">
        <v>169</v>
      </c>
      <c r="B10693">
        <v>1933</v>
      </c>
      <c r="C10693" s="10">
        <v>968</v>
      </c>
      <c r="D10693">
        <v>944</v>
      </c>
      <c r="E10693">
        <v>1</v>
      </c>
      <c r="F10693">
        <v>0</v>
      </c>
      <c r="G10693">
        <v>24</v>
      </c>
      <c r="H10693" t="s">
        <v>11</v>
      </c>
      <c r="I10693" t="s">
        <v>11</v>
      </c>
      <c r="J10693" s="10">
        <v>0</v>
      </c>
      <c r="K10693" s="13">
        <f t="shared" si="334"/>
        <v>1958</v>
      </c>
      <c r="L10693" s="1" t="str">
        <f t="shared" si="335"/>
        <v/>
      </c>
    </row>
    <row r="10694" spans="1:12" ht="13.8" customHeight="1" x14ac:dyDescent="0.3">
      <c r="A10694" t="s">
        <v>169</v>
      </c>
      <c r="B10694">
        <v>1934</v>
      </c>
      <c r="C10694" s="10">
        <v>1087</v>
      </c>
      <c r="D10694">
        <v>1087</v>
      </c>
      <c r="E10694">
        <v>1</v>
      </c>
      <c r="F10694">
        <v>0</v>
      </c>
      <c r="G10694">
        <v>0</v>
      </c>
      <c r="H10694" t="s">
        <v>11</v>
      </c>
      <c r="I10694" t="s">
        <v>11</v>
      </c>
      <c r="J10694" s="10">
        <v>0</v>
      </c>
      <c r="K10694" s="13">
        <f t="shared" si="334"/>
        <v>1958</v>
      </c>
      <c r="L10694" s="1" t="str">
        <f t="shared" si="335"/>
        <v/>
      </c>
    </row>
    <row r="10695" spans="1:12" ht="13.8" customHeight="1" x14ac:dyDescent="0.3">
      <c r="A10695" t="s">
        <v>169</v>
      </c>
      <c r="B10695">
        <v>1935</v>
      </c>
      <c r="C10695" s="10">
        <v>1133</v>
      </c>
      <c r="D10695">
        <v>1116</v>
      </c>
      <c r="E10695">
        <v>1</v>
      </c>
      <c r="F10695">
        <v>0</v>
      </c>
      <c r="G10695">
        <v>17</v>
      </c>
      <c r="H10695" t="s">
        <v>11</v>
      </c>
      <c r="I10695" t="s">
        <v>11</v>
      </c>
      <c r="J10695" s="10">
        <v>0</v>
      </c>
      <c r="K10695" s="13">
        <f t="shared" si="334"/>
        <v>1958</v>
      </c>
      <c r="L10695" s="1" t="str">
        <f t="shared" si="335"/>
        <v/>
      </c>
    </row>
    <row r="10696" spans="1:12" ht="13.8" customHeight="1" x14ac:dyDescent="0.3">
      <c r="A10696" t="s">
        <v>169</v>
      </c>
      <c r="B10696">
        <v>1936</v>
      </c>
      <c r="C10696" s="10">
        <v>1140</v>
      </c>
      <c r="D10696">
        <v>1118</v>
      </c>
      <c r="E10696">
        <v>1</v>
      </c>
      <c r="F10696">
        <v>0</v>
      </c>
      <c r="G10696">
        <v>21</v>
      </c>
      <c r="H10696" t="s">
        <v>11</v>
      </c>
      <c r="I10696" t="s">
        <v>11</v>
      </c>
      <c r="J10696" s="10">
        <v>0</v>
      </c>
      <c r="K10696" s="13">
        <f t="shared" ref="K10696:K10759" si="336">IF(B10696&lt;1990,IF(B10696&lt;1959,1958,1989),1990)</f>
        <v>1958</v>
      </c>
      <c r="L10696" s="1" t="str">
        <f t="shared" si="335"/>
        <v/>
      </c>
    </row>
    <row r="10697" spans="1:12" ht="13.8" customHeight="1" x14ac:dyDescent="0.3">
      <c r="A10697" t="s">
        <v>169</v>
      </c>
      <c r="B10697">
        <v>1937</v>
      </c>
      <c r="C10697" s="10">
        <v>1196</v>
      </c>
      <c r="D10697">
        <v>1171</v>
      </c>
      <c r="E10697">
        <v>1</v>
      </c>
      <c r="F10697">
        <v>0</v>
      </c>
      <c r="G10697">
        <v>24</v>
      </c>
      <c r="H10697" t="s">
        <v>11</v>
      </c>
      <c r="I10697" t="s">
        <v>11</v>
      </c>
      <c r="J10697" s="10">
        <v>0</v>
      </c>
      <c r="K10697" s="13">
        <f t="shared" si="336"/>
        <v>1958</v>
      </c>
      <c r="L10697" s="1" t="str">
        <f t="shared" si="335"/>
        <v/>
      </c>
    </row>
    <row r="10698" spans="1:12" ht="13.8" customHeight="1" x14ac:dyDescent="0.3">
      <c r="A10698" t="s">
        <v>169</v>
      </c>
      <c r="B10698">
        <v>1938</v>
      </c>
      <c r="C10698" s="10">
        <v>1159</v>
      </c>
      <c r="D10698">
        <v>1128</v>
      </c>
      <c r="E10698">
        <v>1</v>
      </c>
      <c r="F10698">
        <v>0</v>
      </c>
      <c r="G10698">
        <v>30</v>
      </c>
      <c r="H10698" t="s">
        <v>11</v>
      </c>
      <c r="I10698" t="s">
        <v>11</v>
      </c>
      <c r="J10698" s="10">
        <v>0</v>
      </c>
      <c r="K10698" s="13">
        <f t="shared" si="336"/>
        <v>1958</v>
      </c>
      <c r="L10698" s="1" t="str">
        <f t="shared" si="335"/>
        <v/>
      </c>
    </row>
    <row r="10699" spans="1:12" ht="13.8" customHeight="1" x14ac:dyDescent="0.3">
      <c r="A10699" t="s">
        <v>169</v>
      </c>
      <c r="B10699">
        <v>1939</v>
      </c>
      <c r="C10699" s="10">
        <v>1218</v>
      </c>
      <c r="D10699">
        <v>1186</v>
      </c>
      <c r="E10699">
        <v>0</v>
      </c>
      <c r="F10699">
        <v>0</v>
      </c>
      <c r="G10699">
        <v>32</v>
      </c>
      <c r="H10699" t="s">
        <v>11</v>
      </c>
      <c r="I10699" t="s">
        <v>11</v>
      </c>
      <c r="J10699" s="10">
        <v>0</v>
      </c>
      <c r="K10699" s="13">
        <f t="shared" si="336"/>
        <v>1958</v>
      </c>
      <c r="L10699" s="1" t="str">
        <f t="shared" si="335"/>
        <v/>
      </c>
    </row>
    <row r="10700" spans="1:12" ht="13.8" customHeight="1" x14ac:dyDescent="0.3">
      <c r="A10700" t="s">
        <v>169</v>
      </c>
      <c r="B10700">
        <v>1940</v>
      </c>
      <c r="C10700" s="10">
        <v>1299</v>
      </c>
      <c r="D10700">
        <v>1270</v>
      </c>
      <c r="E10700">
        <v>0</v>
      </c>
      <c r="F10700">
        <v>0</v>
      </c>
      <c r="G10700">
        <v>30</v>
      </c>
      <c r="H10700" t="s">
        <v>11</v>
      </c>
      <c r="I10700" t="s">
        <v>11</v>
      </c>
      <c r="J10700" s="10">
        <v>0</v>
      </c>
      <c r="K10700" s="13">
        <f t="shared" si="336"/>
        <v>1958</v>
      </c>
      <c r="L10700" s="1" t="str">
        <f t="shared" si="335"/>
        <v/>
      </c>
    </row>
    <row r="10701" spans="1:12" ht="13.8" customHeight="1" x14ac:dyDescent="0.3">
      <c r="A10701" t="s">
        <v>169</v>
      </c>
      <c r="B10701">
        <v>1941</v>
      </c>
      <c r="C10701" s="10">
        <v>1365</v>
      </c>
      <c r="D10701">
        <v>1336</v>
      </c>
      <c r="E10701">
        <v>0</v>
      </c>
      <c r="F10701">
        <v>0</v>
      </c>
      <c r="G10701">
        <v>30</v>
      </c>
      <c r="H10701" t="s">
        <v>11</v>
      </c>
      <c r="I10701" t="s">
        <v>11</v>
      </c>
      <c r="J10701" s="10">
        <v>0</v>
      </c>
      <c r="K10701" s="13">
        <f t="shared" si="336"/>
        <v>1958</v>
      </c>
      <c r="L10701" s="1" t="str">
        <f t="shared" si="335"/>
        <v/>
      </c>
    </row>
    <row r="10702" spans="1:12" ht="13.8" customHeight="1" x14ac:dyDescent="0.3">
      <c r="A10702" t="s">
        <v>169</v>
      </c>
      <c r="B10702">
        <v>1942</v>
      </c>
      <c r="C10702" s="10">
        <v>1391</v>
      </c>
      <c r="D10702">
        <v>1362</v>
      </c>
      <c r="E10702">
        <v>0</v>
      </c>
      <c r="F10702">
        <v>0</v>
      </c>
      <c r="G10702">
        <v>30</v>
      </c>
      <c r="H10702" t="s">
        <v>11</v>
      </c>
      <c r="I10702" t="s">
        <v>11</v>
      </c>
      <c r="J10702" s="10">
        <v>0</v>
      </c>
      <c r="K10702" s="13">
        <f t="shared" si="336"/>
        <v>1958</v>
      </c>
      <c r="L10702" s="1" t="str">
        <f t="shared" si="335"/>
        <v/>
      </c>
    </row>
    <row r="10703" spans="1:12" ht="13.8" customHeight="1" x14ac:dyDescent="0.3">
      <c r="A10703" t="s">
        <v>169</v>
      </c>
      <c r="B10703">
        <v>1943</v>
      </c>
      <c r="C10703" s="10">
        <v>1466</v>
      </c>
      <c r="D10703">
        <v>1435</v>
      </c>
      <c r="E10703">
        <v>0</v>
      </c>
      <c r="F10703">
        <v>0</v>
      </c>
      <c r="G10703">
        <v>31</v>
      </c>
      <c r="H10703" t="s">
        <v>11</v>
      </c>
      <c r="I10703" t="s">
        <v>11</v>
      </c>
      <c r="J10703" s="10">
        <v>0</v>
      </c>
      <c r="K10703" s="13">
        <f t="shared" si="336"/>
        <v>1958</v>
      </c>
      <c r="L10703" s="1" t="str">
        <f t="shared" si="335"/>
        <v/>
      </c>
    </row>
    <row r="10704" spans="1:12" ht="13.8" customHeight="1" x14ac:dyDescent="0.3">
      <c r="A10704" t="s">
        <v>169</v>
      </c>
      <c r="B10704">
        <v>1944</v>
      </c>
      <c r="C10704" s="10">
        <v>1493</v>
      </c>
      <c r="D10704">
        <v>1462</v>
      </c>
      <c r="E10704">
        <v>0</v>
      </c>
      <c r="F10704">
        <v>0</v>
      </c>
      <c r="G10704">
        <v>31</v>
      </c>
      <c r="H10704" t="s">
        <v>11</v>
      </c>
      <c r="I10704" t="s">
        <v>11</v>
      </c>
      <c r="J10704" s="10">
        <v>0</v>
      </c>
      <c r="K10704" s="13">
        <f t="shared" si="336"/>
        <v>1958</v>
      </c>
      <c r="L10704" s="1" t="str">
        <f t="shared" si="335"/>
        <v/>
      </c>
    </row>
    <row r="10705" spans="1:12" ht="13.8" customHeight="1" x14ac:dyDescent="0.3">
      <c r="A10705" t="s">
        <v>169</v>
      </c>
      <c r="B10705">
        <v>1945</v>
      </c>
      <c r="C10705" s="10">
        <v>1534</v>
      </c>
      <c r="D10705">
        <v>1501</v>
      </c>
      <c r="E10705">
        <v>0</v>
      </c>
      <c r="F10705">
        <v>0</v>
      </c>
      <c r="G10705">
        <v>32</v>
      </c>
      <c r="H10705" t="s">
        <v>11</v>
      </c>
      <c r="I10705" t="s">
        <v>11</v>
      </c>
      <c r="J10705" s="10">
        <v>0</v>
      </c>
      <c r="K10705" s="13">
        <f t="shared" si="336"/>
        <v>1958</v>
      </c>
      <c r="L10705" s="1" t="str">
        <f t="shared" si="335"/>
        <v/>
      </c>
    </row>
    <row r="10706" spans="1:12" ht="13.8" customHeight="1" x14ac:dyDescent="0.3">
      <c r="A10706" t="s">
        <v>169</v>
      </c>
      <c r="B10706">
        <v>1946</v>
      </c>
      <c r="C10706" s="10">
        <v>1510</v>
      </c>
      <c r="D10706">
        <v>1479</v>
      </c>
      <c r="E10706">
        <v>0</v>
      </c>
      <c r="F10706">
        <v>0</v>
      </c>
      <c r="G10706">
        <v>31</v>
      </c>
      <c r="H10706" t="s">
        <v>11</v>
      </c>
      <c r="I10706" t="s">
        <v>11</v>
      </c>
      <c r="J10706" s="10">
        <v>0</v>
      </c>
      <c r="K10706" s="13">
        <f t="shared" si="336"/>
        <v>1958</v>
      </c>
      <c r="L10706" s="1" t="str">
        <f t="shared" si="335"/>
        <v/>
      </c>
    </row>
    <row r="10707" spans="1:12" ht="13.8" customHeight="1" x14ac:dyDescent="0.3">
      <c r="A10707" t="s">
        <v>169</v>
      </c>
      <c r="B10707">
        <v>1947</v>
      </c>
      <c r="C10707" s="10">
        <v>1488</v>
      </c>
      <c r="D10707">
        <v>1458</v>
      </c>
      <c r="E10707">
        <v>0</v>
      </c>
      <c r="F10707">
        <v>0</v>
      </c>
      <c r="G10707">
        <v>30</v>
      </c>
      <c r="H10707" t="s">
        <v>11</v>
      </c>
      <c r="I10707" t="s">
        <v>11</v>
      </c>
      <c r="J10707" s="10">
        <v>0</v>
      </c>
      <c r="K10707" s="13">
        <f t="shared" si="336"/>
        <v>1958</v>
      </c>
      <c r="L10707" s="1" t="str">
        <f t="shared" si="335"/>
        <v/>
      </c>
    </row>
    <row r="10708" spans="1:12" ht="13.8" customHeight="1" x14ac:dyDescent="0.3">
      <c r="A10708" t="s">
        <v>169</v>
      </c>
      <c r="B10708">
        <v>1948</v>
      </c>
      <c r="C10708" s="10">
        <v>1502</v>
      </c>
      <c r="D10708">
        <v>1469</v>
      </c>
      <c r="E10708">
        <v>0</v>
      </c>
      <c r="F10708">
        <v>0</v>
      </c>
      <c r="G10708">
        <v>34</v>
      </c>
      <c r="H10708" t="s">
        <v>11</v>
      </c>
      <c r="I10708" t="s">
        <v>11</v>
      </c>
      <c r="J10708" s="10">
        <v>0</v>
      </c>
      <c r="K10708" s="13">
        <f t="shared" si="336"/>
        <v>1958</v>
      </c>
      <c r="L10708" s="1" t="str">
        <f t="shared" si="335"/>
        <v/>
      </c>
    </row>
    <row r="10709" spans="1:12" ht="13.8" customHeight="1" x14ac:dyDescent="0.3">
      <c r="A10709" t="s">
        <v>169</v>
      </c>
      <c r="B10709">
        <v>1949</v>
      </c>
      <c r="C10709" s="10">
        <v>1531</v>
      </c>
      <c r="D10709">
        <v>1496</v>
      </c>
      <c r="E10709">
        <v>1</v>
      </c>
      <c r="F10709">
        <v>0</v>
      </c>
      <c r="G10709">
        <v>35</v>
      </c>
      <c r="H10709" t="s">
        <v>11</v>
      </c>
      <c r="I10709" t="s">
        <v>11</v>
      </c>
      <c r="J10709" s="10">
        <v>0</v>
      </c>
      <c r="K10709" s="13">
        <f t="shared" si="336"/>
        <v>1958</v>
      </c>
      <c r="L10709" s="1" t="str">
        <f t="shared" si="335"/>
        <v/>
      </c>
    </row>
    <row r="10710" spans="1:12" ht="13.8" customHeight="1" x14ac:dyDescent="0.3">
      <c r="A10710" t="s">
        <v>169</v>
      </c>
      <c r="B10710">
        <v>1950</v>
      </c>
      <c r="C10710" s="10">
        <v>2339</v>
      </c>
      <c r="D10710">
        <v>1592</v>
      </c>
      <c r="E10710">
        <v>712</v>
      </c>
      <c r="F10710">
        <v>0</v>
      </c>
      <c r="G10710">
        <v>35</v>
      </c>
      <c r="H10710">
        <v>0</v>
      </c>
      <c r="I10710">
        <v>1.23</v>
      </c>
      <c r="J10710" s="10">
        <v>166</v>
      </c>
      <c r="K10710" s="13">
        <f t="shared" si="336"/>
        <v>1958</v>
      </c>
      <c r="L10710" s="1" t="str">
        <f t="shared" si="335"/>
        <v/>
      </c>
    </row>
    <row r="10711" spans="1:12" ht="13.8" customHeight="1" x14ac:dyDescent="0.3">
      <c r="A10711" t="s">
        <v>169</v>
      </c>
      <c r="B10711">
        <v>1951</v>
      </c>
      <c r="C10711" s="10">
        <v>2230</v>
      </c>
      <c r="D10711">
        <v>1432</v>
      </c>
      <c r="E10711">
        <v>775</v>
      </c>
      <c r="F10711">
        <v>0</v>
      </c>
      <c r="G10711">
        <v>22</v>
      </c>
      <c r="H10711">
        <v>0</v>
      </c>
      <c r="I10711">
        <v>1.1399999999999999</v>
      </c>
      <c r="J10711" s="10">
        <v>154</v>
      </c>
      <c r="K10711" s="13">
        <f t="shared" si="336"/>
        <v>1958</v>
      </c>
      <c r="L10711" s="1" t="str">
        <f t="shared" si="335"/>
        <v/>
      </c>
    </row>
    <row r="10712" spans="1:12" ht="13.8" customHeight="1" x14ac:dyDescent="0.3">
      <c r="A10712" t="s">
        <v>169</v>
      </c>
      <c r="B10712">
        <v>1952</v>
      </c>
      <c r="C10712" s="10">
        <v>2544</v>
      </c>
      <c r="D10712">
        <v>1624</v>
      </c>
      <c r="E10712">
        <v>884</v>
      </c>
      <c r="F10712">
        <v>0</v>
      </c>
      <c r="G10712">
        <v>36</v>
      </c>
      <c r="H10712">
        <v>0</v>
      </c>
      <c r="I10712">
        <v>1.28</v>
      </c>
      <c r="J10712" s="10">
        <v>167</v>
      </c>
      <c r="K10712" s="13">
        <f t="shared" si="336"/>
        <v>1958</v>
      </c>
      <c r="L10712" s="1" t="str">
        <f t="shared" si="335"/>
        <v/>
      </c>
    </row>
    <row r="10713" spans="1:12" ht="13.8" customHeight="1" x14ac:dyDescent="0.3">
      <c r="A10713" t="s">
        <v>169</v>
      </c>
      <c r="B10713">
        <v>1953</v>
      </c>
      <c r="C10713" s="10">
        <v>2334</v>
      </c>
      <c r="D10713">
        <v>1492</v>
      </c>
      <c r="E10713">
        <v>805</v>
      </c>
      <c r="F10713">
        <v>0</v>
      </c>
      <c r="G10713">
        <v>38</v>
      </c>
      <c r="H10713">
        <v>0</v>
      </c>
      <c r="I10713">
        <v>1.1399999999999999</v>
      </c>
      <c r="J10713" s="10">
        <v>137</v>
      </c>
      <c r="K10713" s="13">
        <f t="shared" si="336"/>
        <v>1958</v>
      </c>
      <c r="L10713" s="1" t="str">
        <f t="shared" si="335"/>
        <v/>
      </c>
    </row>
    <row r="10714" spans="1:12" ht="13.8" customHeight="1" x14ac:dyDescent="0.3">
      <c r="A10714" t="s">
        <v>169</v>
      </c>
      <c r="B10714">
        <v>1954</v>
      </c>
      <c r="C10714" s="10">
        <v>2475</v>
      </c>
      <c r="D10714">
        <v>1542</v>
      </c>
      <c r="E10714">
        <v>889</v>
      </c>
      <c r="F10714">
        <v>0</v>
      </c>
      <c r="G10714">
        <v>44</v>
      </c>
      <c r="H10714">
        <v>0</v>
      </c>
      <c r="I10714">
        <v>1.19</v>
      </c>
      <c r="J10714" s="10">
        <v>191</v>
      </c>
      <c r="K10714" s="13">
        <f t="shared" si="336"/>
        <v>1958</v>
      </c>
      <c r="L10714" s="1" t="str">
        <f t="shared" si="335"/>
        <v/>
      </c>
    </row>
    <row r="10715" spans="1:12" ht="13.8" customHeight="1" x14ac:dyDescent="0.3">
      <c r="A10715" t="s">
        <v>169</v>
      </c>
      <c r="B10715">
        <v>1955</v>
      </c>
      <c r="C10715" s="10">
        <v>2564</v>
      </c>
      <c r="D10715">
        <v>1526</v>
      </c>
      <c r="E10715">
        <v>982</v>
      </c>
      <c r="F10715">
        <v>0</v>
      </c>
      <c r="G10715">
        <v>56</v>
      </c>
      <c r="H10715">
        <v>0</v>
      </c>
      <c r="I10715">
        <v>1.2</v>
      </c>
      <c r="J10715" s="10">
        <v>199</v>
      </c>
      <c r="K10715" s="13">
        <f t="shared" si="336"/>
        <v>1958</v>
      </c>
      <c r="L10715" s="1" t="str">
        <f t="shared" si="335"/>
        <v/>
      </c>
    </row>
    <row r="10716" spans="1:12" ht="13.8" customHeight="1" x14ac:dyDescent="0.3">
      <c r="A10716" t="s">
        <v>169</v>
      </c>
      <c r="B10716">
        <v>1956</v>
      </c>
      <c r="C10716" s="10">
        <v>2641</v>
      </c>
      <c r="D10716">
        <v>1567</v>
      </c>
      <c r="E10716">
        <v>1013</v>
      </c>
      <c r="F10716">
        <v>0</v>
      </c>
      <c r="G10716">
        <v>61</v>
      </c>
      <c r="H10716">
        <v>0</v>
      </c>
      <c r="I10716">
        <v>1.21</v>
      </c>
      <c r="J10716" s="10">
        <v>217</v>
      </c>
      <c r="K10716" s="13">
        <f t="shared" si="336"/>
        <v>1958</v>
      </c>
      <c r="L10716" s="1" t="str">
        <f t="shared" si="335"/>
        <v/>
      </c>
    </row>
    <row r="10717" spans="1:12" ht="13.8" customHeight="1" x14ac:dyDescent="0.3">
      <c r="A10717" t="s">
        <v>169</v>
      </c>
      <c r="B10717">
        <v>1957</v>
      </c>
      <c r="C10717" s="10">
        <v>2813</v>
      </c>
      <c r="D10717">
        <v>1565</v>
      </c>
      <c r="E10717">
        <v>1175</v>
      </c>
      <c r="F10717">
        <v>0</v>
      </c>
      <c r="G10717">
        <v>73</v>
      </c>
      <c r="H10717">
        <v>0</v>
      </c>
      <c r="I10717">
        <v>1.26</v>
      </c>
      <c r="J10717" s="10">
        <v>192</v>
      </c>
      <c r="K10717" s="13">
        <f t="shared" si="336"/>
        <v>1958</v>
      </c>
      <c r="L10717" s="1" t="str">
        <f t="shared" si="335"/>
        <v/>
      </c>
    </row>
    <row r="10718" spans="1:12" ht="13.8" customHeight="1" x14ac:dyDescent="0.3">
      <c r="A10718" t="s">
        <v>169</v>
      </c>
      <c r="B10718">
        <v>1958</v>
      </c>
      <c r="C10718" s="10">
        <v>2779</v>
      </c>
      <c r="D10718">
        <v>1622</v>
      </c>
      <c r="E10718">
        <v>1081</v>
      </c>
      <c r="F10718">
        <v>0</v>
      </c>
      <c r="G10718">
        <v>76</v>
      </c>
      <c r="H10718">
        <v>0</v>
      </c>
      <c r="I10718">
        <v>1.22</v>
      </c>
      <c r="J10718" s="10">
        <v>202</v>
      </c>
      <c r="K10718" s="13">
        <f t="shared" si="336"/>
        <v>1958</v>
      </c>
      <c r="L10718" s="1" t="str">
        <f t="shared" si="335"/>
        <v/>
      </c>
    </row>
    <row r="10719" spans="1:12" ht="13.8" customHeight="1" x14ac:dyDescent="0.3">
      <c r="A10719" t="s">
        <v>169</v>
      </c>
      <c r="B10719">
        <v>1959</v>
      </c>
      <c r="C10719" s="10">
        <v>2817</v>
      </c>
      <c r="D10719">
        <v>1675</v>
      </c>
      <c r="E10719">
        <v>1066</v>
      </c>
      <c r="F10719">
        <v>0</v>
      </c>
      <c r="G10719">
        <v>76</v>
      </c>
      <c r="H10719">
        <v>0</v>
      </c>
      <c r="I10719">
        <v>1.21</v>
      </c>
      <c r="J10719" s="10">
        <v>191</v>
      </c>
      <c r="K10719" s="13">
        <f t="shared" si="336"/>
        <v>1989</v>
      </c>
      <c r="L10719" s="1" t="str">
        <f t="shared" si="335"/>
        <v/>
      </c>
    </row>
    <row r="10720" spans="1:12" ht="13.8" customHeight="1" x14ac:dyDescent="0.3">
      <c r="A10720" t="s">
        <v>169</v>
      </c>
      <c r="B10720">
        <v>1960</v>
      </c>
      <c r="C10720" s="10">
        <v>3148</v>
      </c>
      <c r="D10720">
        <v>1800</v>
      </c>
      <c r="E10720">
        <v>1264</v>
      </c>
      <c r="F10720">
        <v>0</v>
      </c>
      <c r="G10720">
        <v>84</v>
      </c>
      <c r="H10720">
        <v>0</v>
      </c>
      <c r="I10720">
        <v>1.33</v>
      </c>
      <c r="J10720" s="10">
        <v>165</v>
      </c>
      <c r="K10720" s="13">
        <f t="shared" si="336"/>
        <v>1989</v>
      </c>
      <c r="L10720" s="1" t="str">
        <f t="shared" si="335"/>
        <v/>
      </c>
    </row>
    <row r="10721" spans="1:12" ht="13.8" customHeight="1" x14ac:dyDescent="0.3">
      <c r="A10721" t="s">
        <v>169</v>
      </c>
      <c r="B10721">
        <v>1961</v>
      </c>
      <c r="C10721" s="10">
        <v>3209</v>
      </c>
      <c r="D10721">
        <v>1756</v>
      </c>
      <c r="E10721">
        <v>1364</v>
      </c>
      <c r="F10721">
        <v>0</v>
      </c>
      <c r="G10721">
        <v>89</v>
      </c>
      <c r="H10721">
        <v>0</v>
      </c>
      <c r="I10721">
        <v>1.32</v>
      </c>
      <c r="J10721" s="10">
        <v>177</v>
      </c>
      <c r="K10721" s="13">
        <f t="shared" si="336"/>
        <v>1989</v>
      </c>
      <c r="L10721" s="1" t="str">
        <f t="shared" si="335"/>
        <v/>
      </c>
    </row>
    <row r="10722" spans="1:12" ht="13.8" customHeight="1" x14ac:dyDescent="0.3">
      <c r="A10722" t="s">
        <v>169</v>
      </c>
      <c r="B10722">
        <v>1962</v>
      </c>
      <c r="C10722" s="10">
        <v>3057</v>
      </c>
      <c r="D10722">
        <v>1534</v>
      </c>
      <c r="E10722">
        <v>1437</v>
      </c>
      <c r="F10722">
        <v>0</v>
      </c>
      <c r="G10722">
        <v>86</v>
      </c>
      <c r="H10722">
        <v>0</v>
      </c>
      <c r="I10722">
        <v>1.23</v>
      </c>
      <c r="J10722" s="10">
        <v>156</v>
      </c>
      <c r="K10722" s="13">
        <f t="shared" si="336"/>
        <v>1989</v>
      </c>
      <c r="L10722" s="1" t="str">
        <f t="shared" si="335"/>
        <v/>
      </c>
    </row>
    <row r="10723" spans="1:12" ht="13.8" customHeight="1" x14ac:dyDescent="0.3">
      <c r="A10723" t="s">
        <v>169</v>
      </c>
      <c r="B10723">
        <v>1963</v>
      </c>
      <c r="C10723" s="10">
        <v>3335</v>
      </c>
      <c r="D10723">
        <v>1643</v>
      </c>
      <c r="E10723">
        <v>1594</v>
      </c>
      <c r="F10723">
        <v>0</v>
      </c>
      <c r="G10723">
        <v>98</v>
      </c>
      <c r="H10723">
        <v>0</v>
      </c>
      <c r="I10723">
        <v>1.32</v>
      </c>
      <c r="J10723" s="10">
        <v>199</v>
      </c>
      <c r="K10723" s="13">
        <f t="shared" si="336"/>
        <v>1989</v>
      </c>
      <c r="L10723" s="1" t="str">
        <f t="shared" si="335"/>
        <v/>
      </c>
    </row>
    <row r="10724" spans="1:12" ht="13.8" customHeight="1" x14ac:dyDescent="0.3">
      <c r="A10724" t="s">
        <v>169</v>
      </c>
      <c r="B10724">
        <v>1964</v>
      </c>
      <c r="C10724" s="10">
        <v>3574</v>
      </c>
      <c r="D10724">
        <v>1730</v>
      </c>
      <c r="E10724">
        <v>1737</v>
      </c>
      <c r="F10724">
        <v>0</v>
      </c>
      <c r="G10724">
        <v>107</v>
      </c>
      <c r="H10724">
        <v>0</v>
      </c>
      <c r="I10724">
        <v>1.38</v>
      </c>
      <c r="J10724" s="10">
        <v>247</v>
      </c>
      <c r="K10724" s="13">
        <f t="shared" si="336"/>
        <v>1989</v>
      </c>
      <c r="L10724" s="1" t="str">
        <f t="shared" si="335"/>
        <v/>
      </c>
    </row>
    <row r="10725" spans="1:12" ht="13.8" customHeight="1" x14ac:dyDescent="0.3">
      <c r="A10725" t="s">
        <v>169</v>
      </c>
      <c r="B10725">
        <v>1965</v>
      </c>
      <c r="C10725" s="10">
        <v>3736</v>
      </c>
      <c r="D10725">
        <v>1594</v>
      </c>
      <c r="E10725">
        <v>2026</v>
      </c>
      <c r="F10725">
        <v>0</v>
      </c>
      <c r="G10725">
        <v>115</v>
      </c>
      <c r="H10725">
        <v>0</v>
      </c>
      <c r="I10725">
        <v>1.42</v>
      </c>
      <c r="J10725" s="10">
        <v>285</v>
      </c>
      <c r="K10725" s="13">
        <f t="shared" si="336"/>
        <v>1989</v>
      </c>
      <c r="L10725" s="1" t="str">
        <f t="shared" si="335"/>
        <v/>
      </c>
    </row>
    <row r="10726" spans="1:12" ht="13.8" customHeight="1" x14ac:dyDescent="0.3">
      <c r="A10726" t="s">
        <v>169</v>
      </c>
      <c r="B10726">
        <v>1966</v>
      </c>
      <c r="C10726" s="10">
        <v>3822</v>
      </c>
      <c r="D10726">
        <v>1590</v>
      </c>
      <c r="E10726">
        <v>2113</v>
      </c>
      <c r="F10726">
        <v>0</v>
      </c>
      <c r="G10726">
        <v>119</v>
      </c>
      <c r="H10726">
        <v>0</v>
      </c>
      <c r="I10726">
        <v>1.43</v>
      </c>
      <c r="J10726" s="10">
        <v>327</v>
      </c>
      <c r="K10726" s="13">
        <f t="shared" si="336"/>
        <v>1989</v>
      </c>
      <c r="L10726" s="1" t="str">
        <f t="shared" si="335"/>
        <v/>
      </c>
    </row>
    <row r="10727" spans="1:12" ht="13.8" customHeight="1" x14ac:dyDescent="0.3">
      <c r="A10727" t="s">
        <v>169</v>
      </c>
      <c r="B10727">
        <v>1967</v>
      </c>
      <c r="C10727" s="10">
        <v>3720</v>
      </c>
      <c r="D10727">
        <v>1415</v>
      </c>
      <c r="E10727">
        <v>2194</v>
      </c>
      <c r="F10727">
        <v>0</v>
      </c>
      <c r="G10727">
        <v>111</v>
      </c>
      <c r="H10727">
        <v>0</v>
      </c>
      <c r="I10727">
        <v>1.38</v>
      </c>
      <c r="J10727" s="10">
        <v>274</v>
      </c>
      <c r="K10727" s="13">
        <f t="shared" si="336"/>
        <v>1989</v>
      </c>
      <c r="L10727" s="1" t="str">
        <f t="shared" si="335"/>
        <v/>
      </c>
    </row>
    <row r="10728" spans="1:12" ht="13.8" customHeight="1" x14ac:dyDescent="0.3">
      <c r="A10728" t="s">
        <v>169</v>
      </c>
      <c r="B10728">
        <v>1968</v>
      </c>
      <c r="C10728" s="10">
        <v>3678</v>
      </c>
      <c r="D10728">
        <v>1321</v>
      </c>
      <c r="E10728">
        <v>2254</v>
      </c>
      <c r="F10728">
        <v>0</v>
      </c>
      <c r="G10728">
        <v>104</v>
      </c>
      <c r="H10728">
        <v>0</v>
      </c>
      <c r="I10728">
        <v>1.34</v>
      </c>
      <c r="J10728" s="10">
        <v>345</v>
      </c>
      <c r="K10728" s="13">
        <f t="shared" si="336"/>
        <v>1989</v>
      </c>
      <c r="L10728" s="1" t="str">
        <f t="shared" si="335"/>
        <v/>
      </c>
    </row>
    <row r="10729" spans="1:12" ht="13.8" customHeight="1" x14ac:dyDescent="0.3">
      <c r="A10729" t="s">
        <v>169</v>
      </c>
      <c r="B10729">
        <v>1969</v>
      </c>
      <c r="C10729" s="10">
        <v>3892</v>
      </c>
      <c r="D10729">
        <v>1384</v>
      </c>
      <c r="E10729">
        <v>2399</v>
      </c>
      <c r="F10729">
        <v>0</v>
      </c>
      <c r="G10729">
        <v>109</v>
      </c>
      <c r="H10729">
        <v>0</v>
      </c>
      <c r="I10729">
        <v>1.4</v>
      </c>
      <c r="J10729" s="10">
        <v>337</v>
      </c>
      <c r="K10729" s="13">
        <f t="shared" si="336"/>
        <v>1989</v>
      </c>
      <c r="L10729" s="1" t="str">
        <f t="shared" si="335"/>
        <v/>
      </c>
    </row>
    <row r="10730" spans="1:12" ht="13.8" customHeight="1" x14ac:dyDescent="0.3">
      <c r="A10730" t="s">
        <v>169</v>
      </c>
      <c r="B10730">
        <v>1970</v>
      </c>
      <c r="C10730" s="10">
        <v>3871</v>
      </c>
      <c r="D10730">
        <v>1358</v>
      </c>
      <c r="E10730">
        <v>2339</v>
      </c>
      <c r="F10730">
        <v>56</v>
      </c>
      <c r="G10730">
        <v>113</v>
      </c>
      <c r="H10730">
        <v>5</v>
      </c>
      <c r="I10730">
        <v>1.37</v>
      </c>
      <c r="J10730" s="10">
        <v>390</v>
      </c>
      <c r="K10730" s="13">
        <f t="shared" si="336"/>
        <v>1989</v>
      </c>
      <c r="L10730" s="1" t="str">
        <f t="shared" si="335"/>
        <v/>
      </c>
    </row>
    <row r="10731" spans="1:12" ht="13.8" customHeight="1" x14ac:dyDescent="0.3">
      <c r="A10731" t="s">
        <v>169</v>
      </c>
      <c r="B10731">
        <v>1971</v>
      </c>
      <c r="C10731" s="10">
        <v>4107</v>
      </c>
      <c r="D10731">
        <v>1239</v>
      </c>
      <c r="E10731">
        <v>2678</v>
      </c>
      <c r="F10731">
        <v>72</v>
      </c>
      <c r="G10731">
        <v>112</v>
      </c>
      <c r="H10731">
        <v>7</v>
      </c>
      <c r="I10731">
        <v>1.43</v>
      </c>
      <c r="J10731" s="10">
        <v>392</v>
      </c>
      <c r="K10731" s="13">
        <f t="shared" si="336"/>
        <v>1989</v>
      </c>
      <c r="L10731" s="1" t="str">
        <f t="shared" si="335"/>
        <v/>
      </c>
    </row>
    <row r="10732" spans="1:12" ht="13.8" customHeight="1" x14ac:dyDescent="0.3">
      <c r="A10732" t="s">
        <v>169</v>
      </c>
      <c r="B10732">
        <v>1972</v>
      </c>
      <c r="C10732" s="10">
        <v>4417</v>
      </c>
      <c r="D10732">
        <v>1272</v>
      </c>
      <c r="E10732">
        <v>2897</v>
      </c>
      <c r="F10732">
        <v>115</v>
      </c>
      <c r="G10732">
        <v>122</v>
      </c>
      <c r="H10732">
        <v>11</v>
      </c>
      <c r="I10732">
        <v>1.51</v>
      </c>
      <c r="J10732" s="10">
        <v>453</v>
      </c>
      <c r="K10732" s="13">
        <f t="shared" si="336"/>
        <v>1989</v>
      </c>
      <c r="L10732" s="1" t="str">
        <f t="shared" si="335"/>
        <v/>
      </c>
    </row>
    <row r="10733" spans="1:12" ht="13.8" customHeight="1" x14ac:dyDescent="0.3">
      <c r="A10733" t="s">
        <v>169</v>
      </c>
      <c r="B10733">
        <v>1973</v>
      </c>
      <c r="C10733" s="10">
        <v>4964</v>
      </c>
      <c r="D10733">
        <v>1454</v>
      </c>
      <c r="E10733">
        <v>3216</v>
      </c>
      <c r="F10733">
        <v>138</v>
      </c>
      <c r="G10733">
        <v>144</v>
      </c>
      <c r="H10733">
        <v>13</v>
      </c>
      <c r="I10733">
        <v>1.66</v>
      </c>
      <c r="J10733" s="10">
        <v>416</v>
      </c>
      <c r="K10733" s="13">
        <f t="shared" si="336"/>
        <v>1989</v>
      </c>
      <c r="L10733" s="1" t="str">
        <f t="shared" si="335"/>
        <v/>
      </c>
    </row>
    <row r="10734" spans="1:12" ht="13.8" customHeight="1" x14ac:dyDescent="0.3">
      <c r="A10734" t="s">
        <v>169</v>
      </c>
      <c r="B10734">
        <v>1974</v>
      </c>
      <c r="C10734" s="10">
        <v>5115</v>
      </c>
      <c r="D10734">
        <v>1524</v>
      </c>
      <c r="E10734">
        <v>3269</v>
      </c>
      <c r="F10734">
        <v>157</v>
      </c>
      <c r="G10734">
        <v>151</v>
      </c>
      <c r="H10734">
        <v>15</v>
      </c>
      <c r="I10734">
        <v>1.68</v>
      </c>
      <c r="J10734" s="10">
        <v>431</v>
      </c>
      <c r="K10734" s="13">
        <f t="shared" si="336"/>
        <v>1989</v>
      </c>
      <c r="L10734" s="1" t="str">
        <f t="shared" si="335"/>
        <v/>
      </c>
    </row>
    <row r="10735" spans="1:12" ht="13.8" customHeight="1" x14ac:dyDescent="0.3">
      <c r="A10735" t="s">
        <v>169</v>
      </c>
      <c r="B10735">
        <v>1975</v>
      </c>
      <c r="C10735" s="10">
        <v>4980</v>
      </c>
      <c r="D10735">
        <v>1433</v>
      </c>
      <c r="E10735">
        <v>3218</v>
      </c>
      <c r="F10735">
        <v>165</v>
      </c>
      <c r="G10735">
        <v>146</v>
      </c>
      <c r="H10735">
        <v>18</v>
      </c>
      <c r="I10735">
        <v>1.62</v>
      </c>
      <c r="J10735" s="10">
        <v>350</v>
      </c>
      <c r="K10735" s="13">
        <f t="shared" si="336"/>
        <v>1989</v>
      </c>
      <c r="L10735" s="1" t="str">
        <f t="shared" si="335"/>
        <v/>
      </c>
    </row>
    <row r="10736" spans="1:12" ht="13.8" customHeight="1" x14ac:dyDescent="0.3">
      <c r="A10736" t="s">
        <v>169</v>
      </c>
      <c r="B10736">
        <v>1976</v>
      </c>
      <c r="C10736" s="10">
        <v>5246</v>
      </c>
      <c r="D10736">
        <v>1468</v>
      </c>
      <c r="E10736">
        <v>3147</v>
      </c>
      <c r="F10736">
        <v>460</v>
      </c>
      <c r="G10736">
        <v>136</v>
      </c>
      <c r="H10736">
        <v>35</v>
      </c>
      <c r="I10736">
        <v>1.69</v>
      </c>
      <c r="J10736" s="10">
        <v>444</v>
      </c>
      <c r="K10736" s="13">
        <f t="shared" si="336"/>
        <v>1989</v>
      </c>
      <c r="L10736" s="1" t="str">
        <f t="shared" si="335"/>
        <v/>
      </c>
    </row>
    <row r="10737" spans="1:12" ht="13.8" customHeight="1" x14ac:dyDescent="0.3">
      <c r="A10737" t="s">
        <v>169</v>
      </c>
      <c r="B10737">
        <v>1977</v>
      </c>
      <c r="C10737" s="10">
        <v>5536</v>
      </c>
      <c r="D10737">
        <v>1423</v>
      </c>
      <c r="E10737">
        <v>3197</v>
      </c>
      <c r="F10737">
        <v>746</v>
      </c>
      <c r="G10737">
        <v>124</v>
      </c>
      <c r="H10737">
        <v>47</v>
      </c>
      <c r="I10737">
        <v>1.77</v>
      </c>
      <c r="J10737" s="10">
        <v>418</v>
      </c>
      <c r="K10737" s="13">
        <f t="shared" si="336"/>
        <v>1989</v>
      </c>
      <c r="L10737" s="1" t="str">
        <f t="shared" si="335"/>
        <v/>
      </c>
    </row>
    <row r="10738" spans="1:12" ht="13.8" customHeight="1" x14ac:dyDescent="0.3">
      <c r="A10738" t="s">
        <v>169</v>
      </c>
      <c r="B10738">
        <v>1978</v>
      </c>
      <c r="C10738" s="10">
        <v>4911</v>
      </c>
      <c r="D10738">
        <v>1190</v>
      </c>
      <c r="E10738">
        <v>2853</v>
      </c>
      <c r="F10738">
        <v>734</v>
      </c>
      <c r="G10738">
        <v>109</v>
      </c>
      <c r="H10738">
        <v>24</v>
      </c>
      <c r="I10738">
        <v>1.57</v>
      </c>
      <c r="J10738" s="10">
        <v>406</v>
      </c>
      <c r="K10738" s="13">
        <f t="shared" si="336"/>
        <v>1989</v>
      </c>
      <c r="L10738" s="1" t="str">
        <f t="shared" si="335"/>
        <v/>
      </c>
    </row>
    <row r="10739" spans="1:12" ht="13.8" customHeight="1" x14ac:dyDescent="0.3">
      <c r="A10739" t="s">
        <v>169</v>
      </c>
      <c r="B10739">
        <v>1979</v>
      </c>
      <c r="C10739" s="10">
        <v>4493</v>
      </c>
      <c r="D10739">
        <v>1027</v>
      </c>
      <c r="E10739">
        <v>2769</v>
      </c>
      <c r="F10739">
        <v>548</v>
      </c>
      <c r="G10739">
        <v>102</v>
      </c>
      <c r="H10739">
        <v>47</v>
      </c>
      <c r="I10739">
        <v>1.43</v>
      </c>
      <c r="J10739" s="10">
        <v>558</v>
      </c>
      <c r="K10739" s="13">
        <f t="shared" si="336"/>
        <v>1989</v>
      </c>
      <c r="L10739" s="1" t="str">
        <f t="shared" si="335"/>
        <v/>
      </c>
    </row>
    <row r="10740" spans="1:12" ht="13.8" customHeight="1" x14ac:dyDescent="0.3">
      <c r="A10740" t="s">
        <v>169</v>
      </c>
      <c r="B10740">
        <v>1980</v>
      </c>
      <c r="C10740" s="10">
        <v>4761</v>
      </c>
      <c r="D10740">
        <v>1094</v>
      </c>
      <c r="E10740">
        <v>2968</v>
      </c>
      <c r="F10740">
        <v>497</v>
      </c>
      <c r="G10740">
        <v>98</v>
      </c>
      <c r="H10740">
        <v>104</v>
      </c>
      <c r="I10740">
        <v>1.51</v>
      </c>
      <c r="J10740" s="10">
        <v>432</v>
      </c>
      <c r="K10740" s="13">
        <f t="shared" si="336"/>
        <v>1989</v>
      </c>
      <c r="L10740" s="1" t="str">
        <f t="shared" si="335"/>
        <v/>
      </c>
    </row>
    <row r="10741" spans="1:12" ht="13.8" customHeight="1" x14ac:dyDescent="0.3">
      <c r="A10741" t="s">
        <v>169</v>
      </c>
      <c r="B10741">
        <v>1981</v>
      </c>
      <c r="C10741" s="10">
        <v>4507</v>
      </c>
      <c r="D10741">
        <v>1087</v>
      </c>
      <c r="E10741">
        <v>2688</v>
      </c>
      <c r="F10741">
        <v>590</v>
      </c>
      <c r="G10741">
        <v>121</v>
      </c>
      <c r="H10741">
        <v>21</v>
      </c>
      <c r="I10741">
        <v>1.42</v>
      </c>
      <c r="J10741" s="10">
        <v>424</v>
      </c>
      <c r="K10741" s="13">
        <f t="shared" si="336"/>
        <v>1989</v>
      </c>
      <c r="L10741" s="1" t="str">
        <f t="shared" si="335"/>
        <v/>
      </c>
    </row>
    <row r="10742" spans="1:12" ht="13.8" customHeight="1" x14ac:dyDescent="0.3">
      <c r="A10742" t="s">
        <v>169</v>
      </c>
      <c r="B10742">
        <v>1982</v>
      </c>
      <c r="C10742" s="10">
        <v>4974</v>
      </c>
      <c r="D10742">
        <v>1094</v>
      </c>
      <c r="E10742">
        <v>2692</v>
      </c>
      <c r="F10742">
        <v>1054</v>
      </c>
      <c r="G10742">
        <v>106</v>
      </c>
      <c r="H10742">
        <v>28</v>
      </c>
      <c r="I10742">
        <v>1.56</v>
      </c>
      <c r="J10742" s="10">
        <v>337</v>
      </c>
      <c r="K10742" s="13">
        <f t="shared" si="336"/>
        <v>1989</v>
      </c>
      <c r="L10742" s="1" t="str">
        <f t="shared" si="335"/>
        <v/>
      </c>
    </row>
    <row r="10743" spans="1:12" ht="13.8" customHeight="1" x14ac:dyDescent="0.3">
      <c r="A10743" t="s">
        <v>169</v>
      </c>
      <c r="B10743">
        <v>1983</v>
      </c>
      <c r="C10743" s="10">
        <v>4899</v>
      </c>
      <c r="D10743">
        <v>1178</v>
      </c>
      <c r="E10743">
        <v>2447</v>
      </c>
      <c r="F10743">
        <v>1144</v>
      </c>
      <c r="G10743">
        <v>103</v>
      </c>
      <c r="H10743">
        <v>27</v>
      </c>
      <c r="I10743">
        <v>1.52</v>
      </c>
      <c r="J10743" s="10">
        <v>348</v>
      </c>
      <c r="K10743" s="13">
        <f t="shared" si="336"/>
        <v>1989</v>
      </c>
      <c r="L10743" s="1" t="str">
        <f t="shared" si="335"/>
        <v/>
      </c>
    </row>
    <row r="10744" spans="1:12" ht="13.8" customHeight="1" x14ac:dyDescent="0.3">
      <c r="A10744" t="s">
        <v>169</v>
      </c>
      <c r="B10744">
        <v>1984</v>
      </c>
      <c r="C10744" s="10">
        <v>5262</v>
      </c>
      <c r="D10744">
        <v>1160</v>
      </c>
      <c r="E10744">
        <v>2446</v>
      </c>
      <c r="F10744">
        <v>1527</v>
      </c>
      <c r="G10744">
        <v>112</v>
      </c>
      <c r="H10744">
        <v>17</v>
      </c>
      <c r="I10744">
        <v>1.62</v>
      </c>
      <c r="J10744" s="10">
        <v>437</v>
      </c>
      <c r="K10744" s="13">
        <f t="shared" si="336"/>
        <v>1989</v>
      </c>
      <c r="L10744" s="1" t="str">
        <f t="shared" si="335"/>
        <v/>
      </c>
    </row>
    <row r="10745" spans="1:12" ht="13.8" customHeight="1" x14ac:dyDescent="0.3">
      <c r="A10745" t="s">
        <v>169</v>
      </c>
      <c r="B10745">
        <v>1985</v>
      </c>
      <c r="C10745" s="10">
        <v>5946</v>
      </c>
      <c r="D10745">
        <v>1095</v>
      </c>
      <c r="E10745">
        <v>2844</v>
      </c>
      <c r="F10745">
        <v>1875</v>
      </c>
      <c r="G10745">
        <v>132</v>
      </c>
      <c r="H10745">
        <v>0</v>
      </c>
      <c r="I10745">
        <v>1.82</v>
      </c>
      <c r="J10745" s="10">
        <v>283</v>
      </c>
      <c r="K10745" s="13">
        <f t="shared" si="336"/>
        <v>1989</v>
      </c>
      <c r="L10745" s="1" t="str">
        <f t="shared" si="335"/>
        <v/>
      </c>
    </row>
    <row r="10746" spans="1:12" ht="13.8" customHeight="1" x14ac:dyDescent="0.3">
      <c r="A10746" t="s">
        <v>169</v>
      </c>
      <c r="B10746">
        <v>1986</v>
      </c>
      <c r="C10746" s="10">
        <v>6243</v>
      </c>
      <c r="D10746">
        <v>952</v>
      </c>
      <c r="E10746">
        <v>2919</v>
      </c>
      <c r="F10746">
        <v>2248</v>
      </c>
      <c r="G10746">
        <v>123</v>
      </c>
      <c r="H10746">
        <v>0</v>
      </c>
      <c r="I10746">
        <v>1.9</v>
      </c>
      <c r="J10746" s="10">
        <v>244</v>
      </c>
      <c r="K10746" s="13">
        <f t="shared" si="336"/>
        <v>1989</v>
      </c>
      <c r="L10746" s="1" t="str">
        <f t="shared" si="335"/>
        <v/>
      </c>
    </row>
    <row r="10747" spans="1:12" ht="13.8" customHeight="1" x14ac:dyDescent="0.3">
      <c r="A10747" t="s">
        <v>169</v>
      </c>
      <c r="B10747">
        <v>1987</v>
      </c>
      <c r="C10747" s="10">
        <v>6575</v>
      </c>
      <c r="D10747">
        <v>1130</v>
      </c>
      <c r="E10747">
        <v>3165</v>
      </c>
      <c r="F10747">
        <v>2160</v>
      </c>
      <c r="G10747">
        <v>120</v>
      </c>
      <c r="H10747">
        <v>0</v>
      </c>
      <c r="I10747">
        <v>1.99</v>
      </c>
      <c r="J10747" s="10">
        <v>144</v>
      </c>
      <c r="K10747" s="13">
        <f t="shared" si="336"/>
        <v>1989</v>
      </c>
      <c r="L10747" s="1" t="str">
        <f t="shared" si="335"/>
        <v/>
      </c>
    </row>
    <row r="10748" spans="1:12" ht="13.8" customHeight="1" x14ac:dyDescent="0.3">
      <c r="A10748" t="s">
        <v>169</v>
      </c>
      <c r="B10748">
        <v>1988</v>
      </c>
      <c r="C10748" s="10">
        <v>6926</v>
      </c>
      <c r="D10748">
        <v>1350</v>
      </c>
      <c r="E10748">
        <v>3096</v>
      </c>
      <c r="F10748">
        <v>2369</v>
      </c>
      <c r="G10748">
        <v>110</v>
      </c>
      <c r="H10748">
        <v>0</v>
      </c>
      <c r="I10748">
        <v>2.08</v>
      </c>
      <c r="J10748" s="10">
        <v>274</v>
      </c>
      <c r="K10748" s="13">
        <f t="shared" si="336"/>
        <v>1989</v>
      </c>
      <c r="L10748" s="1" t="str">
        <f t="shared" si="335"/>
        <v/>
      </c>
    </row>
    <row r="10749" spans="1:12" ht="13.8" customHeight="1" x14ac:dyDescent="0.3">
      <c r="A10749" t="s">
        <v>169</v>
      </c>
      <c r="B10749">
        <v>1989</v>
      </c>
      <c r="C10749" s="10">
        <v>6928</v>
      </c>
      <c r="D10749">
        <v>1141</v>
      </c>
      <c r="E10749">
        <v>3259</v>
      </c>
      <c r="F10749">
        <v>2428</v>
      </c>
      <c r="G10749">
        <v>99</v>
      </c>
      <c r="H10749">
        <v>0</v>
      </c>
      <c r="I10749">
        <v>2.06</v>
      </c>
      <c r="J10749" s="10">
        <v>279</v>
      </c>
      <c r="K10749" s="13">
        <f t="shared" si="336"/>
        <v>1989</v>
      </c>
      <c r="L10749" s="1" t="str">
        <f t="shared" si="335"/>
        <v/>
      </c>
    </row>
    <row r="10750" spans="1:12" ht="13.8" customHeight="1" x14ac:dyDescent="0.3">
      <c r="A10750" t="s">
        <v>169</v>
      </c>
      <c r="B10750">
        <v>1990</v>
      </c>
      <c r="C10750" s="10">
        <v>6421</v>
      </c>
      <c r="D10750">
        <v>1246</v>
      </c>
      <c r="E10750">
        <v>2626</v>
      </c>
      <c r="F10750">
        <v>2419</v>
      </c>
      <c r="G10750">
        <v>102</v>
      </c>
      <c r="H10750">
        <v>30</v>
      </c>
      <c r="I10750">
        <v>1.89</v>
      </c>
      <c r="J10750" s="10">
        <v>637</v>
      </c>
      <c r="K10750" s="13">
        <f t="shared" si="336"/>
        <v>1990</v>
      </c>
      <c r="L10750" s="1" t="str">
        <f t="shared" si="335"/>
        <v/>
      </c>
    </row>
    <row r="10751" spans="1:12" ht="13.8" customHeight="1" x14ac:dyDescent="0.3">
      <c r="A10751" t="s">
        <v>169</v>
      </c>
      <c r="B10751">
        <v>1991</v>
      </c>
      <c r="C10751" s="10">
        <v>6568</v>
      </c>
      <c r="D10751">
        <v>1127</v>
      </c>
      <c r="E10751">
        <v>2702</v>
      </c>
      <c r="F10751">
        <v>2629</v>
      </c>
      <c r="G10751">
        <v>78</v>
      </c>
      <c r="H10751">
        <v>33</v>
      </c>
      <c r="I10751">
        <v>1.91</v>
      </c>
      <c r="J10751" s="10">
        <v>595</v>
      </c>
      <c r="K10751" s="13">
        <f t="shared" si="336"/>
        <v>1990</v>
      </c>
      <c r="L10751" s="1" t="str">
        <f t="shared" si="335"/>
        <v/>
      </c>
    </row>
    <row r="10752" spans="1:12" ht="13.8" customHeight="1" x14ac:dyDescent="0.3">
      <c r="A10752" t="s">
        <v>169</v>
      </c>
      <c r="B10752">
        <v>1992</v>
      </c>
      <c r="C10752" s="10">
        <v>6840</v>
      </c>
      <c r="D10752">
        <v>1005</v>
      </c>
      <c r="E10752">
        <v>2940</v>
      </c>
      <c r="F10752">
        <v>2790</v>
      </c>
      <c r="G10752">
        <v>79</v>
      </c>
      <c r="H10752">
        <v>25</v>
      </c>
      <c r="I10752">
        <v>1.95</v>
      </c>
      <c r="J10752" s="10">
        <v>574</v>
      </c>
      <c r="K10752" s="13">
        <f t="shared" si="336"/>
        <v>1990</v>
      </c>
      <c r="L10752" s="1" t="str">
        <f t="shared" si="335"/>
        <v/>
      </c>
    </row>
    <row r="10753" spans="1:12" ht="13.8" customHeight="1" x14ac:dyDescent="0.3">
      <c r="A10753" t="s">
        <v>169</v>
      </c>
      <c r="B10753">
        <v>1993</v>
      </c>
      <c r="C10753" s="10">
        <v>7278</v>
      </c>
      <c r="D10753">
        <v>1416</v>
      </c>
      <c r="E10753">
        <v>3018</v>
      </c>
      <c r="F10753">
        <v>2713</v>
      </c>
      <c r="G10753">
        <v>109</v>
      </c>
      <c r="H10753">
        <v>21</v>
      </c>
      <c r="I10753">
        <v>2.04</v>
      </c>
      <c r="J10753" s="10">
        <v>594</v>
      </c>
      <c r="K10753" s="13">
        <f t="shared" si="336"/>
        <v>1990</v>
      </c>
      <c r="L10753" s="1" t="str">
        <f t="shared" si="335"/>
        <v/>
      </c>
    </row>
    <row r="10754" spans="1:12" ht="13.8" customHeight="1" x14ac:dyDescent="0.3">
      <c r="A10754" t="s">
        <v>169</v>
      </c>
      <c r="B10754">
        <v>1994</v>
      </c>
      <c r="C10754" s="10">
        <v>7276</v>
      </c>
      <c r="D10754">
        <v>1255</v>
      </c>
      <c r="E10754">
        <v>3344</v>
      </c>
      <c r="F10754">
        <v>2531</v>
      </c>
      <c r="G10754">
        <v>122</v>
      </c>
      <c r="H10754">
        <v>25</v>
      </c>
      <c r="I10754">
        <v>2.0099999999999998</v>
      </c>
      <c r="J10754" s="10">
        <v>710</v>
      </c>
      <c r="K10754" s="13">
        <f t="shared" si="336"/>
        <v>1990</v>
      </c>
      <c r="L10754" s="1" t="str">
        <f t="shared" ref="L10754:L10817" si="337">IF(AND(B10754&gt;2011),1,"")</f>
        <v/>
      </c>
    </row>
    <row r="10755" spans="1:12" ht="13.8" customHeight="1" x14ac:dyDescent="0.3">
      <c r="A10755" t="s">
        <v>169</v>
      </c>
      <c r="B10755">
        <v>1995</v>
      </c>
      <c r="C10755" s="10">
        <v>7399</v>
      </c>
      <c r="D10755">
        <v>1217</v>
      </c>
      <c r="E10755">
        <v>3646</v>
      </c>
      <c r="F10755">
        <v>2390</v>
      </c>
      <c r="G10755">
        <v>129</v>
      </c>
      <c r="H10755">
        <v>17</v>
      </c>
      <c r="I10755">
        <v>2.0099999999999998</v>
      </c>
      <c r="J10755" s="10">
        <v>736</v>
      </c>
      <c r="K10755" s="13">
        <f t="shared" si="336"/>
        <v>1990</v>
      </c>
      <c r="L10755" s="1" t="str">
        <f t="shared" si="337"/>
        <v/>
      </c>
    </row>
    <row r="10756" spans="1:12" ht="13.8" customHeight="1" x14ac:dyDescent="0.3">
      <c r="A10756" t="s">
        <v>169</v>
      </c>
      <c r="B10756">
        <v>1996</v>
      </c>
      <c r="C10756" s="10">
        <v>7811</v>
      </c>
      <c r="D10756">
        <v>996</v>
      </c>
      <c r="E10756">
        <v>3920</v>
      </c>
      <c r="F10756">
        <v>2730</v>
      </c>
      <c r="G10756">
        <v>132</v>
      </c>
      <c r="H10756">
        <v>33</v>
      </c>
      <c r="I10756">
        <v>2.1</v>
      </c>
      <c r="J10756" s="10">
        <v>729</v>
      </c>
      <c r="K10756" s="13">
        <f t="shared" si="336"/>
        <v>1990</v>
      </c>
      <c r="L10756" s="1" t="str">
        <f t="shared" si="337"/>
        <v/>
      </c>
    </row>
    <row r="10757" spans="1:12" ht="13.8" customHeight="1" x14ac:dyDescent="0.3">
      <c r="A10757" t="s">
        <v>169</v>
      </c>
      <c r="B10757">
        <v>1997</v>
      </c>
      <c r="C10757" s="10">
        <v>8460</v>
      </c>
      <c r="D10757">
        <v>1239</v>
      </c>
      <c r="E10757">
        <v>4112</v>
      </c>
      <c r="F10757">
        <v>2923</v>
      </c>
      <c r="G10757">
        <v>133</v>
      </c>
      <c r="H10757">
        <v>53</v>
      </c>
      <c r="I10757">
        <v>2.25</v>
      </c>
      <c r="J10757" s="10">
        <v>735</v>
      </c>
      <c r="K10757" s="13">
        <f t="shared" si="336"/>
        <v>1990</v>
      </c>
      <c r="L10757" s="1" t="str">
        <f t="shared" si="337"/>
        <v/>
      </c>
    </row>
    <row r="10758" spans="1:12" ht="13.8" customHeight="1" x14ac:dyDescent="0.3">
      <c r="A10758" t="s">
        <v>169</v>
      </c>
      <c r="B10758">
        <v>1998</v>
      </c>
      <c r="C10758" s="10">
        <v>8189</v>
      </c>
      <c r="D10758">
        <v>1202</v>
      </c>
      <c r="E10758">
        <v>4220</v>
      </c>
      <c r="F10758">
        <v>2597</v>
      </c>
      <c r="G10758">
        <v>129</v>
      </c>
      <c r="H10758">
        <v>42</v>
      </c>
      <c r="I10758">
        <v>2.16</v>
      </c>
      <c r="J10758" s="10">
        <v>767</v>
      </c>
      <c r="K10758" s="13">
        <f t="shared" si="336"/>
        <v>1990</v>
      </c>
      <c r="L10758" s="1" t="str">
        <f t="shared" si="337"/>
        <v/>
      </c>
    </row>
    <row r="10759" spans="1:12" ht="13.8" customHeight="1" x14ac:dyDescent="0.3">
      <c r="A10759" t="s">
        <v>169</v>
      </c>
      <c r="B10759">
        <v>1999</v>
      </c>
      <c r="C10759" s="10">
        <v>8901</v>
      </c>
      <c r="D10759">
        <v>1327</v>
      </c>
      <c r="E10759">
        <v>4405</v>
      </c>
      <c r="F10759">
        <v>3003</v>
      </c>
      <c r="G10759">
        <v>140</v>
      </c>
      <c r="H10759">
        <v>26</v>
      </c>
      <c r="I10759">
        <v>2.33</v>
      </c>
      <c r="J10759" s="10">
        <v>743</v>
      </c>
      <c r="K10759" s="13">
        <f t="shared" si="336"/>
        <v>1990</v>
      </c>
      <c r="L10759" s="1" t="str">
        <f t="shared" si="337"/>
        <v/>
      </c>
    </row>
    <row r="10760" spans="1:12" ht="13.8" customHeight="1" x14ac:dyDescent="0.3">
      <c r="A10760" t="s">
        <v>169</v>
      </c>
      <c r="B10760">
        <v>2000</v>
      </c>
      <c r="C10760" s="10">
        <v>8994</v>
      </c>
      <c r="D10760">
        <v>1209</v>
      </c>
      <c r="E10760">
        <v>4458</v>
      </c>
      <c r="F10760">
        <v>3160</v>
      </c>
      <c r="G10760">
        <v>146</v>
      </c>
      <c r="H10760">
        <v>22</v>
      </c>
      <c r="I10760">
        <v>2.33</v>
      </c>
      <c r="J10760" s="10">
        <v>687</v>
      </c>
      <c r="K10760" s="13">
        <f t="shared" ref="K10760:K10823" si="338">IF(B10760&lt;1990,IF(B10760&lt;1959,1958,1989),1990)</f>
        <v>1990</v>
      </c>
      <c r="L10760" s="1" t="str">
        <f t="shared" si="337"/>
        <v/>
      </c>
    </row>
    <row r="10761" spans="1:12" ht="13.8" customHeight="1" x14ac:dyDescent="0.3">
      <c r="A10761" t="s">
        <v>169</v>
      </c>
      <c r="B10761">
        <v>2001</v>
      </c>
      <c r="C10761" s="10">
        <v>9394</v>
      </c>
      <c r="D10761">
        <v>1487</v>
      </c>
      <c r="E10761">
        <v>4401</v>
      </c>
      <c r="F10761">
        <v>3323</v>
      </c>
      <c r="G10761">
        <v>147</v>
      </c>
      <c r="H10761">
        <v>35</v>
      </c>
      <c r="I10761">
        <v>2.4</v>
      </c>
      <c r="J10761" s="10">
        <v>743</v>
      </c>
      <c r="K10761" s="13">
        <f t="shared" si="338"/>
        <v>1990</v>
      </c>
      <c r="L10761" s="1" t="str">
        <f t="shared" si="337"/>
        <v/>
      </c>
    </row>
    <row r="10762" spans="1:12" ht="13.8" customHeight="1" x14ac:dyDescent="0.3">
      <c r="A10762" t="s">
        <v>169</v>
      </c>
      <c r="B10762">
        <v>2002</v>
      </c>
      <c r="C10762" s="10">
        <v>9054</v>
      </c>
      <c r="D10762">
        <v>1219</v>
      </c>
      <c r="E10762">
        <v>4519</v>
      </c>
      <c r="F10762">
        <v>3159</v>
      </c>
      <c r="G10762">
        <v>136</v>
      </c>
      <c r="H10762">
        <v>22</v>
      </c>
      <c r="I10762">
        <v>2.29</v>
      </c>
      <c r="J10762" s="10">
        <v>762</v>
      </c>
      <c r="K10762" s="13">
        <f t="shared" si="338"/>
        <v>1990</v>
      </c>
      <c r="L10762" s="1" t="str">
        <f t="shared" si="337"/>
        <v/>
      </c>
    </row>
    <row r="10763" spans="1:12" ht="13.8" customHeight="1" x14ac:dyDescent="0.3">
      <c r="A10763" t="s">
        <v>169</v>
      </c>
      <c r="B10763">
        <v>2003</v>
      </c>
      <c r="C10763" s="10">
        <v>9294</v>
      </c>
      <c r="D10763">
        <v>1885</v>
      </c>
      <c r="E10763">
        <v>4838</v>
      </c>
      <c r="F10763">
        <v>2409</v>
      </c>
      <c r="G10763">
        <v>147</v>
      </c>
      <c r="H10763">
        <v>15</v>
      </c>
      <c r="I10763">
        <v>2.31</v>
      </c>
      <c r="J10763" s="10">
        <v>770</v>
      </c>
      <c r="K10763" s="13">
        <f t="shared" si="338"/>
        <v>1990</v>
      </c>
      <c r="L10763" s="1" t="str">
        <f t="shared" si="337"/>
        <v/>
      </c>
    </row>
    <row r="10764" spans="1:12" ht="13.8" customHeight="1" x14ac:dyDescent="0.3">
      <c r="A10764" t="s">
        <v>169</v>
      </c>
      <c r="B10764">
        <v>2004</v>
      </c>
      <c r="C10764" s="10">
        <v>9423</v>
      </c>
      <c r="D10764">
        <v>2246</v>
      </c>
      <c r="E10764">
        <v>4849</v>
      </c>
      <c r="F10764">
        <v>2165</v>
      </c>
      <c r="G10764">
        <v>151</v>
      </c>
      <c r="H10764">
        <v>12</v>
      </c>
      <c r="I10764">
        <v>2.31</v>
      </c>
      <c r="J10764" s="10">
        <v>798</v>
      </c>
      <c r="K10764" s="13">
        <f t="shared" si="338"/>
        <v>1990</v>
      </c>
      <c r="L10764" s="1" t="str">
        <f t="shared" si="337"/>
        <v/>
      </c>
    </row>
    <row r="10765" spans="1:12" ht="13.8" customHeight="1" x14ac:dyDescent="0.3">
      <c r="A10765" t="s">
        <v>169</v>
      </c>
      <c r="B10765">
        <v>2005</v>
      </c>
      <c r="C10765" s="10">
        <v>9310</v>
      </c>
      <c r="D10765">
        <v>2323</v>
      </c>
      <c r="E10765">
        <v>4810</v>
      </c>
      <c r="F10765">
        <v>2016</v>
      </c>
      <c r="G10765">
        <v>150</v>
      </c>
      <c r="H10765">
        <v>11</v>
      </c>
      <c r="I10765">
        <v>2.25</v>
      </c>
      <c r="J10765" s="10">
        <v>860</v>
      </c>
      <c r="K10765" s="13">
        <f t="shared" si="338"/>
        <v>1990</v>
      </c>
      <c r="L10765" s="1" t="str">
        <f t="shared" si="337"/>
        <v/>
      </c>
    </row>
    <row r="10766" spans="1:12" ht="13.8" customHeight="1" x14ac:dyDescent="0.3">
      <c r="A10766" t="s">
        <v>169</v>
      </c>
      <c r="B10766">
        <v>2006</v>
      </c>
      <c r="C10766" s="10">
        <v>9121</v>
      </c>
      <c r="D10766">
        <v>2084</v>
      </c>
      <c r="E10766">
        <v>4806</v>
      </c>
      <c r="F10766">
        <v>2068</v>
      </c>
      <c r="G10766">
        <v>152</v>
      </c>
      <c r="H10766">
        <v>12</v>
      </c>
      <c r="I10766">
        <v>2.1800000000000002</v>
      </c>
      <c r="J10766" s="10">
        <v>846</v>
      </c>
      <c r="K10766" s="13">
        <f t="shared" si="338"/>
        <v>1990</v>
      </c>
      <c r="L10766" s="1" t="str">
        <f t="shared" si="337"/>
        <v/>
      </c>
    </row>
    <row r="10767" spans="1:12" ht="13.8" customHeight="1" x14ac:dyDescent="0.3">
      <c r="A10767" t="s">
        <v>169</v>
      </c>
      <c r="B10767">
        <v>2007</v>
      </c>
      <c r="C10767" s="10">
        <v>9173</v>
      </c>
      <c r="D10767">
        <v>1788</v>
      </c>
      <c r="E10767">
        <v>4906</v>
      </c>
      <c r="F10767">
        <v>2276</v>
      </c>
      <c r="G10767">
        <v>150</v>
      </c>
      <c r="H10767">
        <v>53</v>
      </c>
      <c r="I10767">
        <v>2.17</v>
      </c>
      <c r="J10767" s="10">
        <v>880</v>
      </c>
      <c r="K10767" s="13">
        <f t="shared" si="338"/>
        <v>1990</v>
      </c>
      <c r="L10767" s="1" t="str">
        <f t="shared" si="337"/>
        <v/>
      </c>
    </row>
    <row r="10768" spans="1:12" ht="13.8" customHeight="1" x14ac:dyDescent="0.3">
      <c r="A10768" t="s">
        <v>169</v>
      </c>
      <c r="B10768">
        <v>2008</v>
      </c>
      <c r="C10768" s="10">
        <v>9327</v>
      </c>
      <c r="D10768">
        <v>2062</v>
      </c>
      <c r="E10768">
        <v>4882</v>
      </c>
      <c r="F10768">
        <v>2127</v>
      </c>
      <c r="G10768">
        <v>163</v>
      </c>
      <c r="H10768">
        <v>93</v>
      </c>
      <c r="I10768">
        <v>2.1800000000000002</v>
      </c>
      <c r="J10768" s="10">
        <v>916</v>
      </c>
      <c r="K10768" s="13">
        <f t="shared" si="338"/>
        <v>1990</v>
      </c>
      <c r="L10768" s="1" t="str">
        <f t="shared" si="337"/>
        <v/>
      </c>
    </row>
    <row r="10769" spans="1:12" ht="13.8" customHeight="1" x14ac:dyDescent="0.3">
      <c r="A10769" t="s">
        <v>169</v>
      </c>
      <c r="B10769">
        <v>2009</v>
      </c>
      <c r="C10769" s="10">
        <v>8832</v>
      </c>
      <c r="D10769">
        <v>1590</v>
      </c>
      <c r="E10769">
        <v>4799</v>
      </c>
      <c r="F10769">
        <v>2191</v>
      </c>
      <c r="G10769">
        <v>163</v>
      </c>
      <c r="H10769">
        <v>90</v>
      </c>
      <c r="I10769">
        <v>2.04</v>
      </c>
      <c r="J10769" s="10">
        <v>879</v>
      </c>
      <c r="K10769" s="13">
        <f t="shared" si="338"/>
        <v>1990</v>
      </c>
      <c r="L10769" s="1" t="str">
        <f t="shared" si="337"/>
        <v/>
      </c>
    </row>
    <row r="10770" spans="1:12" ht="13.8" customHeight="1" x14ac:dyDescent="0.3">
      <c r="A10770" t="s">
        <v>169</v>
      </c>
      <c r="B10770">
        <v>2010</v>
      </c>
      <c r="C10770" s="10">
        <v>8667</v>
      </c>
      <c r="D10770">
        <v>1416</v>
      </c>
      <c r="E10770">
        <v>4672</v>
      </c>
      <c r="F10770">
        <v>2329</v>
      </c>
      <c r="G10770">
        <v>150</v>
      </c>
      <c r="H10770">
        <v>101</v>
      </c>
      <c r="I10770">
        <v>1.98</v>
      </c>
      <c r="J10770" s="10">
        <v>907</v>
      </c>
      <c r="K10770" s="13">
        <f t="shared" si="338"/>
        <v>1990</v>
      </c>
      <c r="L10770" s="1" t="str">
        <f t="shared" si="337"/>
        <v/>
      </c>
    </row>
    <row r="10771" spans="1:12" ht="13.8" customHeight="1" x14ac:dyDescent="0.3">
      <c r="A10771" t="s">
        <v>169</v>
      </c>
      <c r="B10771">
        <v>2011</v>
      </c>
      <c r="C10771" s="10">
        <v>8591</v>
      </c>
      <c r="D10771">
        <v>1549</v>
      </c>
      <c r="E10771">
        <v>4661</v>
      </c>
      <c r="F10771">
        <v>2130</v>
      </c>
      <c r="G10771">
        <v>163</v>
      </c>
      <c r="H10771">
        <v>87</v>
      </c>
      <c r="I10771">
        <v>1.95</v>
      </c>
      <c r="J10771" s="10">
        <v>918</v>
      </c>
      <c r="K10771" s="13">
        <f t="shared" si="338"/>
        <v>1990</v>
      </c>
      <c r="L10771" s="1" t="str">
        <f t="shared" si="337"/>
        <v/>
      </c>
    </row>
    <row r="10772" spans="1:12" ht="13.8" customHeight="1" x14ac:dyDescent="0.3">
      <c r="A10772" t="s">
        <v>169</v>
      </c>
      <c r="B10772">
        <v>2012</v>
      </c>
      <c r="C10772" s="10">
        <v>9313</v>
      </c>
      <c r="D10772">
        <v>1756</v>
      </c>
      <c r="E10772">
        <v>4941</v>
      </c>
      <c r="F10772">
        <v>2398</v>
      </c>
      <c r="G10772">
        <v>155</v>
      </c>
      <c r="H10772">
        <v>63</v>
      </c>
      <c r="I10772">
        <v>2.1</v>
      </c>
      <c r="J10772" s="10">
        <v>918</v>
      </c>
      <c r="K10772" s="13">
        <f t="shared" si="338"/>
        <v>1990</v>
      </c>
      <c r="L10772" s="1">
        <f t="shared" si="337"/>
        <v>1</v>
      </c>
    </row>
    <row r="10773" spans="1:12" ht="13.8" customHeight="1" x14ac:dyDescent="0.3">
      <c r="A10773" t="s">
        <v>169</v>
      </c>
      <c r="B10773">
        <v>2013</v>
      </c>
      <c r="C10773" s="10">
        <v>9124</v>
      </c>
      <c r="D10773">
        <v>1545</v>
      </c>
      <c r="E10773">
        <v>4898</v>
      </c>
      <c r="F10773">
        <v>2486</v>
      </c>
      <c r="G10773">
        <v>158</v>
      </c>
      <c r="H10773">
        <v>38</v>
      </c>
      <c r="I10773">
        <v>2.04</v>
      </c>
      <c r="J10773" s="10">
        <v>953</v>
      </c>
      <c r="K10773" s="13">
        <f t="shared" si="338"/>
        <v>1990</v>
      </c>
      <c r="L10773" s="1">
        <f t="shared" si="337"/>
        <v>1</v>
      </c>
    </row>
    <row r="10774" spans="1:12" ht="13.8" customHeight="1" x14ac:dyDescent="0.3">
      <c r="A10774" t="s">
        <v>169</v>
      </c>
      <c r="B10774">
        <v>2014</v>
      </c>
      <c r="C10774" s="10">
        <v>9453</v>
      </c>
      <c r="D10774">
        <v>1505</v>
      </c>
      <c r="E10774">
        <v>5014</v>
      </c>
      <c r="F10774">
        <v>2744</v>
      </c>
      <c r="G10774">
        <v>150</v>
      </c>
      <c r="H10774">
        <v>39</v>
      </c>
      <c r="I10774">
        <v>2.1</v>
      </c>
      <c r="J10774" s="10">
        <v>918</v>
      </c>
      <c r="K10774" s="13">
        <f t="shared" si="338"/>
        <v>1990</v>
      </c>
      <c r="L10774" s="1">
        <f t="shared" si="337"/>
        <v>1</v>
      </c>
    </row>
    <row r="10775" spans="1:12" ht="13.8" customHeight="1" x14ac:dyDescent="0.3">
      <c r="A10775" t="s">
        <v>170</v>
      </c>
      <c r="B10775">
        <v>1942</v>
      </c>
      <c r="C10775" s="10">
        <v>0</v>
      </c>
      <c r="D10775" t="s">
        <v>11</v>
      </c>
      <c r="E10775" t="s">
        <v>11</v>
      </c>
      <c r="F10775" t="s">
        <v>11</v>
      </c>
      <c r="G10775">
        <v>0</v>
      </c>
      <c r="H10775" t="s">
        <v>11</v>
      </c>
      <c r="I10775" t="s">
        <v>11</v>
      </c>
      <c r="J10775" s="10">
        <v>0</v>
      </c>
      <c r="K10775" s="13">
        <f t="shared" si="338"/>
        <v>1958</v>
      </c>
      <c r="L10775" s="1" t="str">
        <f t="shared" si="337"/>
        <v/>
      </c>
    </row>
    <row r="10776" spans="1:12" ht="13.8" customHeight="1" x14ac:dyDescent="0.3">
      <c r="A10776" t="s">
        <v>170</v>
      </c>
      <c r="B10776">
        <v>1943</v>
      </c>
      <c r="C10776" s="10">
        <v>2</v>
      </c>
      <c r="D10776" t="s">
        <v>11</v>
      </c>
      <c r="E10776" t="s">
        <v>11</v>
      </c>
      <c r="F10776" t="s">
        <v>11</v>
      </c>
      <c r="G10776">
        <v>2</v>
      </c>
      <c r="H10776" t="s">
        <v>11</v>
      </c>
      <c r="I10776" t="s">
        <v>11</v>
      </c>
      <c r="J10776" s="10">
        <v>0</v>
      </c>
      <c r="K10776" s="13">
        <f t="shared" si="338"/>
        <v>1958</v>
      </c>
      <c r="L10776" s="1" t="str">
        <f t="shared" si="337"/>
        <v/>
      </c>
    </row>
    <row r="10777" spans="1:12" ht="13.8" customHeight="1" x14ac:dyDescent="0.3">
      <c r="A10777" t="s">
        <v>170</v>
      </c>
      <c r="B10777">
        <v>1944</v>
      </c>
      <c r="C10777" s="10">
        <v>1</v>
      </c>
      <c r="D10777" t="s">
        <v>11</v>
      </c>
      <c r="E10777" t="s">
        <v>11</v>
      </c>
      <c r="F10777" t="s">
        <v>11</v>
      </c>
      <c r="G10777">
        <v>1</v>
      </c>
      <c r="H10777" t="s">
        <v>11</v>
      </c>
      <c r="I10777" t="s">
        <v>11</v>
      </c>
      <c r="J10777" s="10">
        <v>0</v>
      </c>
      <c r="K10777" s="13">
        <f t="shared" si="338"/>
        <v>1958</v>
      </c>
      <c r="L10777" s="1" t="str">
        <f t="shared" si="337"/>
        <v/>
      </c>
    </row>
    <row r="10778" spans="1:12" ht="13.8" customHeight="1" x14ac:dyDescent="0.3">
      <c r="A10778" t="s">
        <v>170</v>
      </c>
      <c r="B10778">
        <v>1945</v>
      </c>
      <c r="C10778" s="10">
        <v>2</v>
      </c>
      <c r="D10778" t="s">
        <v>11</v>
      </c>
      <c r="E10778" t="s">
        <v>11</v>
      </c>
      <c r="F10778" t="s">
        <v>11</v>
      </c>
      <c r="G10778">
        <v>2</v>
      </c>
      <c r="H10778" t="s">
        <v>11</v>
      </c>
      <c r="I10778" t="s">
        <v>11</v>
      </c>
      <c r="J10778" s="10">
        <v>0</v>
      </c>
      <c r="K10778" s="13">
        <f t="shared" si="338"/>
        <v>1958</v>
      </c>
      <c r="L10778" s="1" t="str">
        <f t="shared" si="337"/>
        <v/>
      </c>
    </row>
    <row r="10779" spans="1:12" ht="13.8" customHeight="1" x14ac:dyDescent="0.3">
      <c r="A10779" t="s">
        <v>170</v>
      </c>
      <c r="B10779">
        <v>1946</v>
      </c>
      <c r="C10779" s="10">
        <v>1</v>
      </c>
      <c r="D10779" t="s">
        <v>11</v>
      </c>
      <c r="E10779" t="s">
        <v>11</v>
      </c>
      <c r="F10779" t="s">
        <v>11</v>
      </c>
      <c r="G10779">
        <v>1</v>
      </c>
      <c r="H10779" t="s">
        <v>11</v>
      </c>
      <c r="I10779" t="s">
        <v>11</v>
      </c>
      <c r="J10779" s="10">
        <v>0</v>
      </c>
      <c r="K10779" s="13">
        <f t="shared" si="338"/>
        <v>1958</v>
      </c>
      <c r="L10779" s="1" t="str">
        <f t="shared" si="337"/>
        <v/>
      </c>
    </row>
    <row r="10780" spans="1:12" ht="13.8" customHeight="1" x14ac:dyDescent="0.3">
      <c r="A10780" t="s">
        <v>170</v>
      </c>
      <c r="B10780">
        <v>1947</v>
      </c>
      <c r="C10780" s="10">
        <v>2</v>
      </c>
      <c r="D10780" t="s">
        <v>11</v>
      </c>
      <c r="E10780" t="s">
        <v>11</v>
      </c>
      <c r="F10780" t="s">
        <v>11</v>
      </c>
      <c r="G10780">
        <v>2</v>
      </c>
      <c r="H10780" t="s">
        <v>11</v>
      </c>
      <c r="I10780" t="s">
        <v>11</v>
      </c>
      <c r="J10780" s="10">
        <v>0</v>
      </c>
      <c r="K10780" s="13">
        <f t="shared" si="338"/>
        <v>1958</v>
      </c>
      <c r="L10780" s="1" t="str">
        <f t="shared" si="337"/>
        <v/>
      </c>
    </row>
    <row r="10781" spans="1:12" ht="13.8" customHeight="1" x14ac:dyDescent="0.3">
      <c r="A10781" t="s">
        <v>170</v>
      </c>
      <c r="B10781">
        <v>1948</v>
      </c>
      <c r="C10781" s="10">
        <v>2</v>
      </c>
      <c r="D10781" t="s">
        <v>11</v>
      </c>
      <c r="E10781" t="s">
        <v>11</v>
      </c>
      <c r="F10781" t="s">
        <v>11</v>
      </c>
      <c r="G10781">
        <v>2</v>
      </c>
      <c r="H10781" t="s">
        <v>11</v>
      </c>
      <c r="I10781" t="s">
        <v>11</v>
      </c>
      <c r="J10781" s="10">
        <v>0</v>
      </c>
      <c r="K10781" s="13">
        <f t="shared" si="338"/>
        <v>1958</v>
      </c>
      <c r="L10781" s="1" t="str">
        <f t="shared" si="337"/>
        <v/>
      </c>
    </row>
    <row r="10782" spans="1:12" ht="13.8" customHeight="1" x14ac:dyDescent="0.3">
      <c r="A10782" t="s">
        <v>170</v>
      </c>
      <c r="B10782">
        <v>1949</v>
      </c>
      <c r="C10782" s="10">
        <v>2</v>
      </c>
      <c r="D10782" t="s">
        <v>11</v>
      </c>
      <c r="E10782" t="s">
        <v>11</v>
      </c>
      <c r="F10782" t="s">
        <v>11</v>
      </c>
      <c r="G10782">
        <v>2</v>
      </c>
      <c r="H10782" t="s">
        <v>11</v>
      </c>
      <c r="I10782" t="s">
        <v>11</v>
      </c>
      <c r="J10782" s="10">
        <v>0</v>
      </c>
      <c r="K10782" s="13">
        <f t="shared" si="338"/>
        <v>1958</v>
      </c>
      <c r="L10782" s="1" t="str">
        <f t="shared" si="337"/>
        <v/>
      </c>
    </row>
    <row r="10783" spans="1:12" ht="13.8" customHeight="1" x14ac:dyDescent="0.3">
      <c r="A10783" t="s">
        <v>170</v>
      </c>
      <c r="B10783">
        <v>1950</v>
      </c>
      <c r="C10783" s="10">
        <v>52</v>
      </c>
      <c r="D10783">
        <v>0</v>
      </c>
      <c r="E10783">
        <v>50</v>
      </c>
      <c r="F10783">
        <v>0</v>
      </c>
      <c r="G10783">
        <v>2</v>
      </c>
      <c r="H10783">
        <v>0</v>
      </c>
      <c r="I10783">
        <v>0.04</v>
      </c>
      <c r="J10783" s="10">
        <v>3</v>
      </c>
      <c r="K10783" s="13">
        <f t="shared" si="338"/>
        <v>1958</v>
      </c>
      <c r="L10783" s="1" t="str">
        <f t="shared" si="337"/>
        <v/>
      </c>
    </row>
    <row r="10784" spans="1:12" ht="13.8" customHeight="1" x14ac:dyDescent="0.3">
      <c r="A10784" t="s">
        <v>170</v>
      </c>
      <c r="B10784">
        <v>1951</v>
      </c>
      <c r="C10784" s="10">
        <v>55</v>
      </c>
      <c r="D10784">
        <v>0</v>
      </c>
      <c r="E10784">
        <v>52</v>
      </c>
      <c r="F10784">
        <v>0</v>
      </c>
      <c r="G10784">
        <v>3</v>
      </c>
      <c r="H10784">
        <v>0</v>
      </c>
      <c r="I10784">
        <v>0.04</v>
      </c>
      <c r="J10784" s="10">
        <v>3</v>
      </c>
      <c r="K10784" s="13">
        <f t="shared" si="338"/>
        <v>1958</v>
      </c>
      <c r="L10784" s="1" t="str">
        <f t="shared" si="337"/>
        <v/>
      </c>
    </row>
    <row r="10785" spans="1:12" ht="13.8" customHeight="1" x14ac:dyDescent="0.3">
      <c r="A10785" t="s">
        <v>170</v>
      </c>
      <c r="B10785">
        <v>1952</v>
      </c>
      <c r="C10785" s="10">
        <v>75</v>
      </c>
      <c r="D10785">
        <v>0</v>
      </c>
      <c r="E10785">
        <v>72</v>
      </c>
      <c r="F10785">
        <v>0</v>
      </c>
      <c r="G10785">
        <v>3</v>
      </c>
      <c r="H10785">
        <v>0</v>
      </c>
      <c r="I10785">
        <v>0.05</v>
      </c>
      <c r="J10785" s="10">
        <v>3</v>
      </c>
      <c r="K10785" s="13">
        <f t="shared" si="338"/>
        <v>1958</v>
      </c>
      <c r="L10785" s="1" t="str">
        <f t="shared" si="337"/>
        <v/>
      </c>
    </row>
    <row r="10786" spans="1:12" ht="13.8" customHeight="1" x14ac:dyDescent="0.3">
      <c r="A10786" t="s">
        <v>170</v>
      </c>
      <c r="B10786">
        <v>1953</v>
      </c>
      <c r="C10786" s="10">
        <v>78</v>
      </c>
      <c r="D10786">
        <v>0</v>
      </c>
      <c r="E10786">
        <v>75</v>
      </c>
      <c r="F10786">
        <v>0</v>
      </c>
      <c r="G10786">
        <v>3</v>
      </c>
      <c r="H10786">
        <v>0</v>
      </c>
      <c r="I10786">
        <v>0.05</v>
      </c>
      <c r="J10786" s="10">
        <v>3</v>
      </c>
      <c r="K10786" s="13">
        <f t="shared" si="338"/>
        <v>1958</v>
      </c>
      <c r="L10786" s="1" t="str">
        <f t="shared" si="337"/>
        <v/>
      </c>
    </row>
    <row r="10787" spans="1:12" ht="13.8" customHeight="1" x14ac:dyDescent="0.3">
      <c r="A10787" t="s">
        <v>170</v>
      </c>
      <c r="B10787">
        <v>1954</v>
      </c>
      <c r="C10787" s="10">
        <v>86</v>
      </c>
      <c r="D10787">
        <v>0</v>
      </c>
      <c r="E10787">
        <v>83</v>
      </c>
      <c r="F10787">
        <v>0</v>
      </c>
      <c r="G10787">
        <v>3</v>
      </c>
      <c r="H10787">
        <v>0</v>
      </c>
      <c r="I10787">
        <v>0.06</v>
      </c>
      <c r="J10787" s="10">
        <v>3</v>
      </c>
      <c r="K10787" s="13">
        <f t="shared" si="338"/>
        <v>1958</v>
      </c>
      <c r="L10787" s="1" t="str">
        <f t="shared" si="337"/>
        <v/>
      </c>
    </row>
    <row r="10788" spans="1:12" ht="13.8" customHeight="1" x14ac:dyDescent="0.3">
      <c r="A10788" t="s">
        <v>170</v>
      </c>
      <c r="B10788">
        <v>1955</v>
      </c>
      <c r="C10788" s="10">
        <v>107</v>
      </c>
      <c r="D10788">
        <v>0</v>
      </c>
      <c r="E10788">
        <v>103</v>
      </c>
      <c r="F10788">
        <v>0</v>
      </c>
      <c r="G10788">
        <v>4</v>
      </c>
      <c r="H10788">
        <v>0</v>
      </c>
      <c r="I10788">
        <v>7.0000000000000007E-2</v>
      </c>
      <c r="J10788" s="10">
        <v>3</v>
      </c>
      <c r="K10788" s="13">
        <f t="shared" si="338"/>
        <v>1958</v>
      </c>
      <c r="L10788" s="1" t="str">
        <f t="shared" si="337"/>
        <v/>
      </c>
    </row>
    <row r="10789" spans="1:12" ht="13.8" customHeight="1" x14ac:dyDescent="0.3">
      <c r="A10789" t="s">
        <v>170</v>
      </c>
      <c r="B10789">
        <v>1956</v>
      </c>
      <c r="C10789" s="10">
        <v>103</v>
      </c>
      <c r="D10789">
        <v>0</v>
      </c>
      <c r="E10789">
        <v>97</v>
      </c>
      <c r="F10789">
        <v>0</v>
      </c>
      <c r="G10789">
        <v>6</v>
      </c>
      <c r="H10789">
        <v>0</v>
      </c>
      <c r="I10789">
        <v>7.0000000000000007E-2</v>
      </c>
      <c r="J10789" s="10">
        <v>3</v>
      </c>
      <c r="K10789" s="13">
        <f t="shared" si="338"/>
        <v>1958</v>
      </c>
      <c r="L10789" s="1" t="str">
        <f t="shared" si="337"/>
        <v/>
      </c>
    </row>
    <row r="10790" spans="1:12" ht="13.8" customHeight="1" x14ac:dyDescent="0.3">
      <c r="A10790" t="s">
        <v>170</v>
      </c>
      <c r="B10790">
        <v>1957</v>
      </c>
      <c r="C10790" s="10">
        <v>114</v>
      </c>
      <c r="D10790">
        <v>0</v>
      </c>
      <c r="E10790">
        <v>108</v>
      </c>
      <c r="F10790">
        <v>0</v>
      </c>
      <c r="G10790">
        <v>6</v>
      </c>
      <c r="H10790">
        <v>0</v>
      </c>
      <c r="I10790">
        <v>7.0000000000000007E-2</v>
      </c>
      <c r="J10790" s="10">
        <v>3</v>
      </c>
      <c r="K10790" s="13">
        <f t="shared" si="338"/>
        <v>1958</v>
      </c>
      <c r="L10790" s="1" t="str">
        <f t="shared" si="337"/>
        <v/>
      </c>
    </row>
    <row r="10791" spans="1:12" ht="13.8" customHeight="1" x14ac:dyDescent="0.3">
      <c r="A10791" t="s">
        <v>170</v>
      </c>
      <c r="B10791">
        <v>1958</v>
      </c>
      <c r="C10791" s="10">
        <v>164</v>
      </c>
      <c r="D10791">
        <v>0</v>
      </c>
      <c r="E10791">
        <v>159</v>
      </c>
      <c r="F10791">
        <v>0</v>
      </c>
      <c r="G10791">
        <v>5</v>
      </c>
      <c r="H10791">
        <v>0</v>
      </c>
      <c r="I10791">
        <v>0.1</v>
      </c>
      <c r="J10791" s="10">
        <v>3</v>
      </c>
      <c r="K10791" s="13">
        <f t="shared" si="338"/>
        <v>1958</v>
      </c>
      <c r="L10791" s="1" t="str">
        <f t="shared" si="337"/>
        <v/>
      </c>
    </row>
    <row r="10792" spans="1:12" ht="13.8" customHeight="1" x14ac:dyDescent="0.3">
      <c r="A10792" t="s">
        <v>170</v>
      </c>
      <c r="B10792">
        <v>1959</v>
      </c>
      <c r="C10792" s="10">
        <v>131</v>
      </c>
      <c r="D10792">
        <v>0</v>
      </c>
      <c r="E10792">
        <v>126</v>
      </c>
      <c r="F10792">
        <v>0</v>
      </c>
      <c r="G10792">
        <v>5</v>
      </c>
      <c r="H10792">
        <v>0</v>
      </c>
      <c r="I10792">
        <v>0.08</v>
      </c>
      <c r="J10792" s="10">
        <v>3</v>
      </c>
      <c r="K10792" s="13">
        <f t="shared" si="338"/>
        <v>1989</v>
      </c>
      <c r="L10792" s="1" t="str">
        <f t="shared" si="337"/>
        <v/>
      </c>
    </row>
    <row r="10793" spans="1:12" ht="13.8" customHeight="1" x14ac:dyDescent="0.3">
      <c r="A10793" t="s">
        <v>170</v>
      </c>
      <c r="B10793">
        <v>1960</v>
      </c>
      <c r="C10793" s="10">
        <v>145</v>
      </c>
      <c r="D10793">
        <v>0</v>
      </c>
      <c r="E10793">
        <v>141</v>
      </c>
      <c r="F10793">
        <v>0</v>
      </c>
      <c r="G10793">
        <v>4</v>
      </c>
      <c r="H10793">
        <v>0</v>
      </c>
      <c r="I10793">
        <v>0.08</v>
      </c>
      <c r="J10793" s="10">
        <v>4</v>
      </c>
      <c r="K10793" s="13">
        <f t="shared" si="338"/>
        <v>1989</v>
      </c>
      <c r="L10793" s="1" t="str">
        <f t="shared" si="337"/>
        <v/>
      </c>
    </row>
    <row r="10794" spans="1:12" ht="13.8" customHeight="1" x14ac:dyDescent="0.3">
      <c r="A10794" t="s">
        <v>170</v>
      </c>
      <c r="B10794">
        <v>1961</v>
      </c>
      <c r="C10794" s="10">
        <v>153</v>
      </c>
      <c r="D10794">
        <v>0</v>
      </c>
      <c r="E10794">
        <v>148</v>
      </c>
      <c r="F10794">
        <v>0</v>
      </c>
      <c r="G10794">
        <v>5</v>
      </c>
      <c r="H10794">
        <v>0</v>
      </c>
      <c r="I10794">
        <v>0.08</v>
      </c>
      <c r="J10794" s="10">
        <v>4</v>
      </c>
      <c r="K10794" s="13">
        <f t="shared" si="338"/>
        <v>1989</v>
      </c>
      <c r="L10794" s="1" t="str">
        <f t="shared" si="337"/>
        <v/>
      </c>
    </row>
    <row r="10795" spans="1:12" ht="13.8" customHeight="1" x14ac:dyDescent="0.3">
      <c r="A10795" t="s">
        <v>170</v>
      </c>
      <c r="B10795">
        <v>1962</v>
      </c>
      <c r="C10795" s="10">
        <v>180</v>
      </c>
      <c r="D10795">
        <v>0</v>
      </c>
      <c r="E10795">
        <v>174</v>
      </c>
      <c r="F10795">
        <v>0</v>
      </c>
      <c r="G10795">
        <v>6</v>
      </c>
      <c r="H10795">
        <v>0</v>
      </c>
      <c r="I10795">
        <v>0.1</v>
      </c>
      <c r="J10795" s="10">
        <v>4</v>
      </c>
      <c r="K10795" s="13">
        <f t="shared" si="338"/>
        <v>1989</v>
      </c>
      <c r="L10795" s="1" t="str">
        <f t="shared" si="337"/>
        <v/>
      </c>
    </row>
    <row r="10796" spans="1:12" ht="13.8" customHeight="1" x14ac:dyDescent="0.3">
      <c r="A10796" t="s">
        <v>170</v>
      </c>
      <c r="B10796">
        <v>1963</v>
      </c>
      <c r="C10796" s="10">
        <v>230</v>
      </c>
      <c r="D10796">
        <v>0</v>
      </c>
      <c r="E10796">
        <v>223</v>
      </c>
      <c r="F10796">
        <v>0</v>
      </c>
      <c r="G10796">
        <v>7</v>
      </c>
      <c r="H10796">
        <v>0</v>
      </c>
      <c r="I10796">
        <v>0.12</v>
      </c>
      <c r="J10796" s="10">
        <v>4</v>
      </c>
      <c r="K10796" s="13">
        <f t="shared" si="338"/>
        <v>1989</v>
      </c>
      <c r="L10796" s="1" t="str">
        <f t="shared" si="337"/>
        <v/>
      </c>
    </row>
    <row r="10797" spans="1:12" ht="13.8" customHeight="1" x14ac:dyDescent="0.3">
      <c r="A10797" t="s">
        <v>170</v>
      </c>
      <c r="B10797">
        <v>1964</v>
      </c>
      <c r="C10797" s="10">
        <v>259</v>
      </c>
      <c r="D10797">
        <v>0</v>
      </c>
      <c r="E10797">
        <v>251</v>
      </c>
      <c r="F10797">
        <v>0</v>
      </c>
      <c r="G10797">
        <v>8</v>
      </c>
      <c r="H10797">
        <v>0</v>
      </c>
      <c r="I10797">
        <v>0.13</v>
      </c>
      <c r="J10797" s="10">
        <v>4</v>
      </c>
      <c r="K10797" s="13">
        <f t="shared" si="338"/>
        <v>1989</v>
      </c>
      <c r="L10797" s="1" t="str">
        <f t="shared" si="337"/>
        <v/>
      </c>
    </row>
    <row r="10798" spans="1:12" ht="13.8" customHeight="1" x14ac:dyDescent="0.3">
      <c r="A10798" t="s">
        <v>170</v>
      </c>
      <c r="B10798">
        <v>1965</v>
      </c>
      <c r="C10798" s="10">
        <v>213</v>
      </c>
      <c r="D10798">
        <v>0</v>
      </c>
      <c r="E10798">
        <v>204</v>
      </c>
      <c r="F10798">
        <v>0</v>
      </c>
      <c r="G10798">
        <v>9</v>
      </c>
      <c r="H10798">
        <v>0</v>
      </c>
      <c r="I10798">
        <v>0.1</v>
      </c>
      <c r="J10798" s="10">
        <v>4</v>
      </c>
      <c r="K10798" s="13">
        <f t="shared" si="338"/>
        <v>1989</v>
      </c>
      <c r="L10798" s="1" t="str">
        <f t="shared" si="337"/>
        <v/>
      </c>
    </row>
    <row r="10799" spans="1:12" ht="13.8" customHeight="1" x14ac:dyDescent="0.3">
      <c r="A10799" t="s">
        <v>170</v>
      </c>
      <c r="B10799">
        <v>1966</v>
      </c>
      <c r="C10799" s="10">
        <v>262</v>
      </c>
      <c r="D10799">
        <v>0</v>
      </c>
      <c r="E10799">
        <v>251</v>
      </c>
      <c r="F10799">
        <v>0</v>
      </c>
      <c r="G10799">
        <v>11</v>
      </c>
      <c r="H10799">
        <v>0</v>
      </c>
      <c r="I10799">
        <v>0.12</v>
      </c>
      <c r="J10799" s="10">
        <v>4</v>
      </c>
      <c r="K10799" s="13">
        <f t="shared" si="338"/>
        <v>1989</v>
      </c>
      <c r="L10799" s="1" t="str">
        <f t="shared" si="337"/>
        <v/>
      </c>
    </row>
    <row r="10800" spans="1:12" ht="13.8" customHeight="1" x14ac:dyDescent="0.3">
      <c r="A10800" t="s">
        <v>170</v>
      </c>
      <c r="B10800">
        <v>1967</v>
      </c>
      <c r="C10800" s="10">
        <v>295</v>
      </c>
      <c r="D10800">
        <v>0</v>
      </c>
      <c r="E10800">
        <v>282</v>
      </c>
      <c r="F10800">
        <v>0</v>
      </c>
      <c r="G10800">
        <v>13</v>
      </c>
      <c r="H10800">
        <v>0</v>
      </c>
      <c r="I10800">
        <v>0.13</v>
      </c>
      <c r="J10800" s="10">
        <v>4</v>
      </c>
      <c r="K10800" s="13">
        <f t="shared" si="338"/>
        <v>1989</v>
      </c>
      <c r="L10800" s="1" t="str">
        <f t="shared" si="337"/>
        <v/>
      </c>
    </row>
    <row r="10801" spans="1:12" ht="13.8" customHeight="1" x14ac:dyDescent="0.3">
      <c r="A10801" t="s">
        <v>170</v>
      </c>
      <c r="B10801">
        <v>1968</v>
      </c>
      <c r="C10801" s="10">
        <v>336</v>
      </c>
      <c r="D10801">
        <v>0</v>
      </c>
      <c r="E10801">
        <v>322</v>
      </c>
      <c r="F10801">
        <v>0</v>
      </c>
      <c r="G10801">
        <v>14</v>
      </c>
      <c r="H10801">
        <v>0</v>
      </c>
      <c r="I10801">
        <v>0.15</v>
      </c>
      <c r="J10801" s="10">
        <v>4</v>
      </c>
      <c r="K10801" s="13">
        <f t="shared" si="338"/>
        <v>1989</v>
      </c>
      <c r="L10801" s="1" t="str">
        <f t="shared" si="337"/>
        <v/>
      </c>
    </row>
    <row r="10802" spans="1:12" ht="13.8" customHeight="1" x14ac:dyDescent="0.3">
      <c r="A10802" t="s">
        <v>170</v>
      </c>
      <c r="B10802">
        <v>1969</v>
      </c>
      <c r="C10802" s="10">
        <v>351</v>
      </c>
      <c r="D10802">
        <v>0</v>
      </c>
      <c r="E10802">
        <v>336</v>
      </c>
      <c r="F10802">
        <v>0</v>
      </c>
      <c r="G10802">
        <v>15</v>
      </c>
      <c r="H10802">
        <v>0</v>
      </c>
      <c r="I10802">
        <v>0.15</v>
      </c>
      <c r="J10802" s="10">
        <v>3</v>
      </c>
      <c r="K10802" s="13">
        <f t="shared" si="338"/>
        <v>1989</v>
      </c>
      <c r="L10802" s="1" t="str">
        <f t="shared" si="337"/>
        <v/>
      </c>
    </row>
    <row r="10803" spans="1:12" ht="13.8" customHeight="1" x14ac:dyDescent="0.3">
      <c r="A10803" t="s">
        <v>170</v>
      </c>
      <c r="B10803">
        <v>1970</v>
      </c>
      <c r="C10803" s="10">
        <v>383</v>
      </c>
      <c r="D10803">
        <v>0</v>
      </c>
      <c r="E10803">
        <v>366</v>
      </c>
      <c r="F10803">
        <v>0</v>
      </c>
      <c r="G10803">
        <v>17</v>
      </c>
      <c r="H10803">
        <v>0</v>
      </c>
      <c r="I10803">
        <v>0.16</v>
      </c>
      <c r="J10803" s="10">
        <v>3</v>
      </c>
      <c r="K10803" s="13">
        <f t="shared" si="338"/>
        <v>1989</v>
      </c>
      <c r="L10803" s="1" t="str">
        <f t="shared" si="337"/>
        <v/>
      </c>
    </row>
    <row r="10804" spans="1:12" ht="13.8" customHeight="1" x14ac:dyDescent="0.3">
      <c r="A10804" t="s">
        <v>170</v>
      </c>
      <c r="B10804">
        <v>1971</v>
      </c>
      <c r="C10804" s="10">
        <v>411</v>
      </c>
      <c r="D10804">
        <v>0</v>
      </c>
      <c r="E10804">
        <v>395</v>
      </c>
      <c r="F10804">
        <v>0</v>
      </c>
      <c r="G10804">
        <v>16</v>
      </c>
      <c r="H10804">
        <v>0</v>
      </c>
      <c r="I10804">
        <v>0.17</v>
      </c>
      <c r="J10804" s="10">
        <v>3</v>
      </c>
      <c r="K10804" s="13">
        <f t="shared" si="338"/>
        <v>1989</v>
      </c>
      <c r="L10804" s="1" t="str">
        <f t="shared" si="337"/>
        <v/>
      </c>
    </row>
    <row r="10805" spans="1:12" ht="13.8" customHeight="1" x14ac:dyDescent="0.3">
      <c r="A10805" t="s">
        <v>170</v>
      </c>
      <c r="B10805">
        <v>1972</v>
      </c>
      <c r="C10805" s="10">
        <v>438</v>
      </c>
      <c r="D10805">
        <v>0</v>
      </c>
      <c r="E10805">
        <v>422</v>
      </c>
      <c r="F10805">
        <v>0</v>
      </c>
      <c r="G10805">
        <v>16</v>
      </c>
      <c r="H10805">
        <v>0</v>
      </c>
      <c r="I10805">
        <v>0.17</v>
      </c>
      <c r="J10805" s="10">
        <v>3</v>
      </c>
      <c r="K10805" s="13">
        <f t="shared" si="338"/>
        <v>1989</v>
      </c>
      <c r="L10805" s="1" t="str">
        <f t="shared" si="337"/>
        <v/>
      </c>
    </row>
    <row r="10806" spans="1:12" ht="13.8" customHeight="1" x14ac:dyDescent="0.3">
      <c r="A10806" t="s">
        <v>170</v>
      </c>
      <c r="B10806">
        <v>1973</v>
      </c>
      <c r="C10806" s="10">
        <v>499</v>
      </c>
      <c r="D10806">
        <v>0</v>
      </c>
      <c r="E10806">
        <v>473</v>
      </c>
      <c r="F10806">
        <v>0</v>
      </c>
      <c r="G10806">
        <v>26</v>
      </c>
      <c r="H10806">
        <v>0</v>
      </c>
      <c r="I10806">
        <v>0.19</v>
      </c>
      <c r="J10806" s="10">
        <v>3</v>
      </c>
      <c r="K10806" s="13">
        <f t="shared" si="338"/>
        <v>1989</v>
      </c>
      <c r="L10806" s="1" t="str">
        <f t="shared" si="337"/>
        <v/>
      </c>
    </row>
    <row r="10807" spans="1:12" ht="13.8" customHeight="1" x14ac:dyDescent="0.3">
      <c r="A10807" t="s">
        <v>170</v>
      </c>
      <c r="B10807">
        <v>1974</v>
      </c>
      <c r="C10807" s="10">
        <v>532</v>
      </c>
      <c r="D10807">
        <v>0</v>
      </c>
      <c r="E10807">
        <v>500</v>
      </c>
      <c r="F10807">
        <v>0</v>
      </c>
      <c r="G10807">
        <v>32</v>
      </c>
      <c r="H10807">
        <v>0</v>
      </c>
      <c r="I10807">
        <v>0.2</v>
      </c>
      <c r="J10807" s="10">
        <v>3</v>
      </c>
      <c r="K10807" s="13">
        <f t="shared" si="338"/>
        <v>1989</v>
      </c>
      <c r="L10807" s="1" t="str">
        <f t="shared" si="337"/>
        <v/>
      </c>
    </row>
    <row r="10808" spans="1:12" ht="13.8" customHeight="1" x14ac:dyDescent="0.3">
      <c r="A10808" t="s">
        <v>170</v>
      </c>
      <c r="B10808">
        <v>1975</v>
      </c>
      <c r="C10808" s="10">
        <v>526</v>
      </c>
      <c r="D10808">
        <v>0</v>
      </c>
      <c r="E10808">
        <v>502</v>
      </c>
      <c r="F10808">
        <v>0</v>
      </c>
      <c r="G10808">
        <v>24</v>
      </c>
      <c r="H10808">
        <v>0</v>
      </c>
      <c r="I10808">
        <v>0.19</v>
      </c>
      <c r="J10808" s="10">
        <v>3</v>
      </c>
      <c r="K10808" s="13">
        <f t="shared" si="338"/>
        <v>1989</v>
      </c>
      <c r="L10808" s="1" t="str">
        <f t="shared" si="337"/>
        <v/>
      </c>
    </row>
    <row r="10809" spans="1:12" ht="13.8" customHeight="1" x14ac:dyDescent="0.3">
      <c r="A10809" t="s">
        <v>170</v>
      </c>
      <c r="B10809">
        <v>1976</v>
      </c>
      <c r="C10809" s="10">
        <v>607</v>
      </c>
      <c r="D10809">
        <v>0</v>
      </c>
      <c r="E10809">
        <v>576</v>
      </c>
      <c r="F10809">
        <v>0</v>
      </c>
      <c r="G10809">
        <v>31</v>
      </c>
      <c r="H10809">
        <v>0</v>
      </c>
      <c r="I10809">
        <v>0.21</v>
      </c>
      <c r="J10809" s="10">
        <v>3</v>
      </c>
      <c r="K10809" s="13">
        <f t="shared" si="338"/>
        <v>1989</v>
      </c>
      <c r="L10809" s="1" t="str">
        <f t="shared" si="337"/>
        <v/>
      </c>
    </row>
    <row r="10810" spans="1:12" ht="13.8" customHeight="1" x14ac:dyDescent="0.3">
      <c r="A10810" t="s">
        <v>170</v>
      </c>
      <c r="B10810">
        <v>1977</v>
      </c>
      <c r="C10810" s="10">
        <v>774</v>
      </c>
      <c r="D10810">
        <v>0</v>
      </c>
      <c r="E10810">
        <v>743</v>
      </c>
      <c r="F10810">
        <v>0</v>
      </c>
      <c r="G10810">
        <v>31</v>
      </c>
      <c r="H10810">
        <v>0</v>
      </c>
      <c r="I10810">
        <v>0.26</v>
      </c>
      <c r="J10810" s="10">
        <v>3</v>
      </c>
      <c r="K10810" s="13">
        <f t="shared" si="338"/>
        <v>1989</v>
      </c>
      <c r="L10810" s="1" t="str">
        <f t="shared" si="337"/>
        <v/>
      </c>
    </row>
    <row r="10811" spans="1:12" ht="13.8" customHeight="1" x14ac:dyDescent="0.3">
      <c r="A10811" t="s">
        <v>170</v>
      </c>
      <c r="B10811">
        <v>1978</v>
      </c>
      <c r="C10811" s="10">
        <v>718</v>
      </c>
      <c r="D10811">
        <v>0</v>
      </c>
      <c r="E10811">
        <v>691</v>
      </c>
      <c r="F10811">
        <v>0</v>
      </c>
      <c r="G10811">
        <v>27</v>
      </c>
      <c r="H10811">
        <v>0</v>
      </c>
      <c r="I10811">
        <v>0.23</v>
      </c>
      <c r="J10811" s="10">
        <v>3</v>
      </c>
      <c r="K10811" s="13">
        <f t="shared" si="338"/>
        <v>1989</v>
      </c>
      <c r="L10811" s="1" t="str">
        <f t="shared" si="337"/>
        <v/>
      </c>
    </row>
    <row r="10812" spans="1:12" ht="13.8" customHeight="1" x14ac:dyDescent="0.3">
      <c r="A10812" t="s">
        <v>170</v>
      </c>
      <c r="B10812">
        <v>1979</v>
      </c>
      <c r="C10812" s="10">
        <v>467</v>
      </c>
      <c r="D10812">
        <v>0</v>
      </c>
      <c r="E10812">
        <v>455</v>
      </c>
      <c r="F10812">
        <v>0</v>
      </c>
      <c r="G10812">
        <v>12</v>
      </c>
      <c r="H10812">
        <v>0</v>
      </c>
      <c r="I10812">
        <v>0.15</v>
      </c>
      <c r="J10812" s="10">
        <v>0</v>
      </c>
      <c r="K10812" s="13">
        <f t="shared" si="338"/>
        <v>1989</v>
      </c>
      <c r="L10812" s="1" t="str">
        <f t="shared" si="337"/>
        <v/>
      </c>
    </row>
    <row r="10813" spans="1:12" ht="13.8" customHeight="1" x14ac:dyDescent="0.3">
      <c r="A10813" t="s">
        <v>170</v>
      </c>
      <c r="B10813">
        <v>1980</v>
      </c>
      <c r="C10813" s="10">
        <v>553</v>
      </c>
      <c r="D10813">
        <v>0</v>
      </c>
      <c r="E10813">
        <v>532</v>
      </c>
      <c r="F10813">
        <v>0</v>
      </c>
      <c r="G10813">
        <v>21</v>
      </c>
      <c r="H10813">
        <v>0</v>
      </c>
      <c r="I10813">
        <v>0.17</v>
      </c>
      <c r="J10813" s="10">
        <v>0</v>
      </c>
      <c r="K10813" s="13">
        <f t="shared" si="338"/>
        <v>1989</v>
      </c>
      <c r="L10813" s="1" t="str">
        <f t="shared" si="337"/>
        <v/>
      </c>
    </row>
    <row r="10814" spans="1:12" ht="13.8" customHeight="1" x14ac:dyDescent="0.3">
      <c r="A10814" t="s">
        <v>170</v>
      </c>
      <c r="B10814">
        <v>1981</v>
      </c>
      <c r="C10814" s="10">
        <v>584</v>
      </c>
      <c r="D10814">
        <v>0</v>
      </c>
      <c r="E10814">
        <v>561</v>
      </c>
      <c r="F10814">
        <v>0</v>
      </c>
      <c r="G10814">
        <v>23</v>
      </c>
      <c r="H10814">
        <v>0</v>
      </c>
      <c r="I10814">
        <v>0.18</v>
      </c>
      <c r="J10814" s="10">
        <v>0</v>
      </c>
      <c r="K10814" s="13">
        <f t="shared" si="338"/>
        <v>1989</v>
      </c>
      <c r="L10814" s="1" t="str">
        <f t="shared" si="337"/>
        <v/>
      </c>
    </row>
    <row r="10815" spans="1:12" ht="13.8" customHeight="1" x14ac:dyDescent="0.3">
      <c r="A10815" t="s">
        <v>170</v>
      </c>
      <c r="B10815">
        <v>1982</v>
      </c>
      <c r="C10815" s="10">
        <v>577</v>
      </c>
      <c r="D10815">
        <v>0</v>
      </c>
      <c r="E10815">
        <v>563</v>
      </c>
      <c r="F10815">
        <v>0</v>
      </c>
      <c r="G10815">
        <v>14</v>
      </c>
      <c r="H10815">
        <v>0</v>
      </c>
      <c r="I10815">
        <v>0.17</v>
      </c>
      <c r="J10815" s="10">
        <v>0</v>
      </c>
      <c r="K10815" s="13">
        <f t="shared" si="338"/>
        <v>1989</v>
      </c>
      <c r="L10815" s="1" t="str">
        <f t="shared" si="337"/>
        <v/>
      </c>
    </row>
    <row r="10816" spans="1:12" ht="13.8" customHeight="1" x14ac:dyDescent="0.3">
      <c r="A10816" t="s">
        <v>170</v>
      </c>
      <c r="B10816">
        <v>1983</v>
      </c>
      <c r="C10816" s="10">
        <v>546</v>
      </c>
      <c r="D10816">
        <v>0</v>
      </c>
      <c r="E10816">
        <v>532</v>
      </c>
      <c r="F10816">
        <v>0</v>
      </c>
      <c r="G10816">
        <v>14</v>
      </c>
      <c r="H10816">
        <v>0</v>
      </c>
      <c r="I10816">
        <v>0.16</v>
      </c>
      <c r="J10816" s="10">
        <v>0</v>
      </c>
      <c r="K10816" s="13">
        <f t="shared" si="338"/>
        <v>1989</v>
      </c>
      <c r="L10816" s="1" t="str">
        <f t="shared" si="337"/>
        <v/>
      </c>
    </row>
    <row r="10817" spans="1:12" ht="13.8" customHeight="1" x14ac:dyDescent="0.3">
      <c r="A10817" t="s">
        <v>170</v>
      </c>
      <c r="B10817">
        <v>1984</v>
      </c>
      <c r="C10817" s="10">
        <v>505</v>
      </c>
      <c r="D10817">
        <v>0</v>
      </c>
      <c r="E10817">
        <v>491</v>
      </c>
      <c r="F10817">
        <v>0</v>
      </c>
      <c r="G10817">
        <v>14</v>
      </c>
      <c r="H10817">
        <v>0</v>
      </c>
      <c r="I10817">
        <v>0.14000000000000001</v>
      </c>
      <c r="J10817" s="10">
        <v>0</v>
      </c>
      <c r="K10817" s="13">
        <f t="shared" si="338"/>
        <v>1989</v>
      </c>
      <c r="L10817" s="1" t="str">
        <f t="shared" si="337"/>
        <v/>
      </c>
    </row>
    <row r="10818" spans="1:12" ht="13.8" customHeight="1" x14ac:dyDescent="0.3">
      <c r="A10818" t="s">
        <v>170</v>
      </c>
      <c r="B10818">
        <v>1985</v>
      </c>
      <c r="C10818" s="10">
        <v>543</v>
      </c>
      <c r="D10818">
        <v>0</v>
      </c>
      <c r="E10818">
        <v>529</v>
      </c>
      <c r="F10818">
        <v>0</v>
      </c>
      <c r="G10818">
        <v>14</v>
      </c>
      <c r="H10818">
        <v>0</v>
      </c>
      <c r="I10818">
        <v>0.15</v>
      </c>
      <c r="J10818" s="10">
        <v>0</v>
      </c>
      <c r="K10818" s="13">
        <f t="shared" si="338"/>
        <v>1989</v>
      </c>
      <c r="L10818" s="1" t="str">
        <f t="shared" ref="L10818:L10881" si="339">IF(AND(B10818&gt;2011),1,"")</f>
        <v/>
      </c>
    </row>
    <row r="10819" spans="1:12" ht="13.8" customHeight="1" x14ac:dyDescent="0.3">
      <c r="A10819" t="s">
        <v>170</v>
      </c>
      <c r="B10819">
        <v>1986</v>
      </c>
      <c r="C10819" s="10">
        <v>617</v>
      </c>
      <c r="D10819">
        <v>0</v>
      </c>
      <c r="E10819">
        <v>603</v>
      </c>
      <c r="F10819">
        <v>0</v>
      </c>
      <c r="G10819">
        <v>14</v>
      </c>
      <c r="H10819">
        <v>0</v>
      </c>
      <c r="I10819">
        <v>0.16</v>
      </c>
      <c r="J10819" s="10">
        <v>0</v>
      </c>
      <c r="K10819" s="13">
        <f t="shared" si="338"/>
        <v>1989</v>
      </c>
      <c r="L10819" s="1" t="str">
        <f t="shared" si="339"/>
        <v/>
      </c>
    </row>
    <row r="10820" spans="1:12" ht="13.8" customHeight="1" x14ac:dyDescent="0.3">
      <c r="A10820" t="s">
        <v>170</v>
      </c>
      <c r="B10820">
        <v>1987</v>
      </c>
      <c r="C10820" s="10">
        <v>665</v>
      </c>
      <c r="D10820">
        <v>0</v>
      </c>
      <c r="E10820">
        <v>651</v>
      </c>
      <c r="F10820">
        <v>0</v>
      </c>
      <c r="G10820">
        <v>14</v>
      </c>
      <c r="H10820">
        <v>0</v>
      </c>
      <c r="I10820">
        <v>0.17</v>
      </c>
      <c r="J10820" s="10">
        <v>0</v>
      </c>
      <c r="K10820" s="13">
        <f t="shared" si="338"/>
        <v>1989</v>
      </c>
      <c r="L10820" s="1" t="str">
        <f t="shared" si="339"/>
        <v/>
      </c>
    </row>
    <row r="10821" spans="1:12" ht="13.8" customHeight="1" x14ac:dyDescent="0.3">
      <c r="A10821" t="s">
        <v>170</v>
      </c>
      <c r="B10821">
        <v>1988</v>
      </c>
      <c r="C10821" s="10">
        <v>613</v>
      </c>
      <c r="D10821">
        <v>0</v>
      </c>
      <c r="E10821">
        <v>599</v>
      </c>
      <c r="F10821">
        <v>0</v>
      </c>
      <c r="G10821">
        <v>14</v>
      </c>
      <c r="H10821">
        <v>0</v>
      </c>
      <c r="I10821">
        <v>0.16</v>
      </c>
      <c r="J10821" s="10">
        <v>0</v>
      </c>
      <c r="K10821" s="13">
        <f t="shared" si="338"/>
        <v>1989</v>
      </c>
      <c r="L10821" s="1" t="str">
        <f t="shared" si="339"/>
        <v/>
      </c>
    </row>
    <row r="10822" spans="1:12" ht="13.8" customHeight="1" x14ac:dyDescent="0.3">
      <c r="A10822" t="s">
        <v>170</v>
      </c>
      <c r="B10822">
        <v>1989</v>
      </c>
      <c r="C10822" s="10">
        <v>403</v>
      </c>
      <c r="D10822">
        <v>0</v>
      </c>
      <c r="E10822">
        <v>385</v>
      </c>
      <c r="F10822">
        <v>0</v>
      </c>
      <c r="G10822">
        <v>18</v>
      </c>
      <c r="H10822">
        <v>0</v>
      </c>
      <c r="I10822">
        <v>0.1</v>
      </c>
      <c r="J10822" s="10">
        <v>0</v>
      </c>
      <c r="K10822" s="13">
        <f t="shared" si="338"/>
        <v>1989</v>
      </c>
      <c r="L10822" s="1" t="str">
        <f t="shared" si="339"/>
        <v/>
      </c>
    </row>
    <row r="10823" spans="1:12" ht="13.8" customHeight="1" x14ac:dyDescent="0.3">
      <c r="A10823" t="s">
        <v>170</v>
      </c>
      <c r="B10823">
        <v>1990</v>
      </c>
      <c r="C10823" s="10">
        <v>695</v>
      </c>
      <c r="D10823">
        <v>0</v>
      </c>
      <c r="E10823">
        <v>532</v>
      </c>
      <c r="F10823">
        <v>0</v>
      </c>
      <c r="G10823">
        <v>163</v>
      </c>
      <c r="H10823">
        <v>0</v>
      </c>
      <c r="I10823">
        <v>0.17</v>
      </c>
      <c r="J10823" s="10">
        <v>0</v>
      </c>
      <c r="K10823" s="13">
        <f t="shared" si="338"/>
        <v>1990</v>
      </c>
      <c r="L10823" s="1" t="str">
        <f t="shared" si="339"/>
        <v/>
      </c>
    </row>
    <row r="10824" spans="1:12" ht="13.8" customHeight="1" x14ac:dyDescent="0.3">
      <c r="A10824" t="s">
        <v>170</v>
      </c>
      <c r="B10824">
        <v>1991</v>
      </c>
      <c r="C10824" s="10">
        <v>547</v>
      </c>
      <c r="D10824">
        <v>0</v>
      </c>
      <c r="E10824">
        <v>514</v>
      </c>
      <c r="F10824">
        <v>0</v>
      </c>
      <c r="G10824">
        <v>33</v>
      </c>
      <c r="H10824">
        <v>0</v>
      </c>
      <c r="I10824">
        <v>0.13</v>
      </c>
      <c r="J10824" s="10">
        <v>0</v>
      </c>
      <c r="K10824" s="13">
        <f t="shared" ref="K10824:K10887" si="340">IF(B10824&lt;1990,IF(B10824&lt;1959,1958,1989),1990)</f>
        <v>1990</v>
      </c>
      <c r="L10824" s="1" t="str">
        <f t="shared" si="339"/>
        <v/>
      </c>
    </row>
    <row r="10825" spans="1:12" ht="13.8" customHeight="1" x14ac:dyDescent="0.3">
      <c r="A10825" t="s">
        <v>170</v>
      </c>
      <c r="B10825">
        <v>1992</v>
      </c>
      <c r="C10825" s="10">
        <v>653</v>
      </c>
      <c r="D10825">
        <v>0</v>
      </c>
      <c r="E10825">
        <v>615</v>
      </c>
      <c r="F10825">
        <v>0</v>
      </c>
      <c r="G10825">
        <v>38</v>
      </c>
      <c r="H10825">
        <v>0</v>
      </c>
      <c r="I10825">
        <v>0.15</v>
      </c>
      <c r="J10825" s="10">
        <v>0</v>
      </c>
      <c r="K10825" s="13">
        <f t="shared" si="340"/>
        <v>1990</v>
      </c>
      <c r="L10825" s="1" t="str">
        <f t="shared" si="339"/>
        <v/>
      </c>
    </row>
    <row r="10826" spans="1:12" ht="13.8" customHeight="1" x14ac:dyDescent="0.3">
      <c r="A10826" t="s">
        <v>170</v>
      </c>
      <c r="B10826">
        <v>1993</v>
      </c>
      <c r="C10826" s="10">
        <v>628</v>
      </c>
      <c r="D10826">
        <v>0</v>
      </c>
      <c r="E10826">
        <v>593</v>
      </c>
      <c r="F10826">
        <v>0</v>
      </c>
      <c r="G10826">
        <v>35</v>
      </c>
      <c r="H10826">
        <v>0</v>
      </c>
      <c r="I10826">
        <v>0.14000000000000001</v>
      </c>
      <c r="J10826" s="10">
        <v>0</v>
      </c>
      <c r="K10826" s="13">
        <f t="shared" si="340"/>
        <v>1990</v>
      </c>
      <c r="L10826" s="1" t="str">
        <f t="shared" si="339"/>
        <v/>
      </c>
    </row>
    <row r="10827" spans="1:12" ht="13.8" customHeight="1" x14ac:dyDescent="0.3">
      <c r="A10827" t="s">
        <v>170</v>
      </c>
      <c r="B10827">
        <v>1994</v>
      </c>
      <c r="C10827" s="10">
        <v>693</v>
      </c>
      <c r="D10827">
        <v>0</v>
      </c>
      <c r="E10827">
        <v>651</v>
      </c>
      <c r="F10827">
        <v>0</v>
      </c>
      <c r="G10827">
        <v>42</v>
      </c>
      <c r="H10827">
        <v>0</v>
      </c>
      <c r="I10827">
        <v>0.15</v>
      </c>
      <c r="J10827" s="10">
        <v>0</v>
      </c>
      <c r="K10827" s="13">
        <f t="shared" si="340"/>
        <v>1990</v>
      </c>
      <c r="L10827" s="1" t="str">
        <f t="shared" si="339"/>
        <v/>
      </c>
    </row>
    <row r="10828" spans="1:12" ht="13.8" customHeight="1" x14ac:dyDescent="0.3">
      <c r="A10828" t="s">
        <v>170</v>
      </c>
      <c r="B10828">
        <v>1995</v>
      </c>
      <c r="C10828" s="10">
        <v>758</v>
      </c>
      <c r="D10828">
        <v>0</v>
      </c>
      <c r="E10828">
        <v>714</v>
      </c>
      <c r="F10828">
        <v>0</v>
      </c>
      <c r="G10828">
        <v>44</v>
      </c>
      <c r="H10828">
        <v>0</v>
      </c>
      <c r="I10828">
        <v>0.16</v>
      </c>
      <c r="J10828" s="10">
        <v>0</v>
      </c>
      <c r="K10828" s="13">
        <f t="shared" si="340"/>
        <v>1990</v>
      </c>
      <c r="L10828" s="1" t="str">
        <f t="shared" si="339"/>
        <v/>
      </c>
    </row>
    <row r="10829" spans="1:12" ht="13.8" customHeight="1" x14ac:dyDescent="0.3">
      <c r="A10829" t="s">
        <v>170</v>
      </c>
      <c r="B10829">
        <v>1996</v>
      </c>
      <c r="C10829" s="10">
        <v>784</v>
      </c>
      <c r="D10829">
        <v>0</v>
      </c>
      <c r="E10829">
        <v>735</v>
      </c>
      <c r="F10829">
        <v>0</v>
      </c>
      <c r="G10829">
        <v>49</v>
      </c>
      <c r="H10829">
        <v>0</v>
      </c>
      <c r="I10829">
        <v>0.17</v>
      </c>
      <c r="J10829" s="10">
        <v>0</v>
      </c>
      <c r="K10829" s="13">
        <f t="shared" si="340"/>
        <v>1990</v>
      </c>
      <c r="L10829" s="1" t="str">
        <f t="shared" si="339"/>
        <v/>
      </c>
    </row>
    <row r="10830" spans="1:12" ht="13.8" customHeight="1" x14ac:dyDescent="0.3">
      <c r="A10830" t="s">
        <v>170</v>
      </c>
      <c r="B10830">
        <v>1997</v>
      </c>
      <c r="C10830" s="10">
        <v>857</v>
      </c>
      <c r="D10830">
        <v>0</v>
      </c>
      <c r="E10830">
        <v>806</v>
      </c>
      <c r="F10830">
        <v>0</v>
      </c>
      <c r="G10830">
        <v>51</v>
      </c>
      <c r="H10830">
        <v>0</v>
      </c>
      <c r="I10830">
        <v>0.18</v>
      </c>
      <c r="J10830" s="10">
        <v>0</v>
      </c>
      <c r="K10830" s="13">
        <f t="shared" si="340"/>
        <v>1990</v>
      </c>
      <c r="L10830" s="1" t="str">
        <f t="shared" si="339"/>
        <v/>
      </c>
    </row>
    <row r="10831" spans="1:12" ht="13.8" customHeight="1" x14ac:dyDescent="0.3">
      <c r="A10831" t="s">
        <v>170</v>
      </c>
      <c r="B10831">
        <v>1998</v>
      </c>
      <c r="C10831" s="10">
        <v>933</v>
      </c>
      <c r="D10831">
        <v>0</v>
      </c>
      <c r="E10831">
        <v>882</v>
      </c>
      <c r="F10831">
        <v>0</v>
      </c>
      <c r="G10831">
        <v>51</v>
      </c>
      <c r="H10831">
        <v>0</v>
      </c>
      <c r="I10831">
        <v>0.19</v>
      </c>
      <c r="J10831" s="10">
        <v>23</v>
      </c>
      <c r="K10831" s="13">
        <f t="shared" si="340"/>
        <v>1990</v>
      </c>
      <c r="L10831" s="1" t="str">
        <f t="shared" si="339"/>
        <v/>
      </c>
    </row>
    <row r="10832" spans="1:12" ht="13.8" customHeight="1" x14ac:dyDescent="0.3">
      <c r="A10832" t="s">
        <v>170</v>
      </c>
      <c r="B10832">
        <v>1999</v>
      </c>
      <c r="C10832" s="10">
        <v>989</v>
      </c>
      <c r="D10832">
        <v>0</v>
      </c>
      <c r="E10832">
        <v>941</v>
      </c>
      <c r="F10832">
        <v>0</v>
      </c>
      <c r="G10832">
        <v>48</v>
      </c>
      <c r="H10832">
        <v>0</v>
      </c>
      <c r="I10832">
        <v>0.2</v>
      </c>
      <c r="J10832" s="10">
        <v>21</v>
      </c>
      <c r="K10832" s="13">
        <f t="shared" si="340"/>
        <v>1990</v>
      </c>
      <c r="L10832" s="1" t="str">
        <f t="shared" si="339"/>
        <v/>
      </c>
    </row>
    <row r="10833" spans="1:12" ht="13.8" customHeight="1" x14ac:dyDescent="0.3">
      <c r="A10833" t="s">
        <v>170</v>
      </c>
      <c r="B10833">
        <v>2000</v>
      </c>
      <c r="C10833" s="10">
        <v>1026</v>
      </c>
      <c r="D10833">
        <v>0</v>
      </c>
      <c r="E10833">
        <v>954</v>
      </c>
      <c r="F10833">
        <v>0</v>
      </c>
      <c r="G10833">
        <v>72</v>
      </c>
      <c r="H10833">
        <v>0</v>
      </c>
      <c r="I10833">
        <v>0.2</v>
      </c>
      <c r="J10833" s="10">
        <v>22</v>
      </c>
      <c r="K10833" s="13">
        <f t="shared" si="340"/>
        <v>1990</v>
      </c>
      <c r="L10833" s="1" t="str">
        <f t="shared" si="339"/>
        <v/>
      </c>
    </row>
    <row r="10834" spans="1:12" ht="13.8" customHeight="1" x14ac:dyDescent="0.3">
      <c r="A10834" t="s">
        <v>170</v>
      </c>
      <c r="B10834">
        <v>2001</v>
      </c>
      <c r="C10834" s="10">
        <v>1081</v>
      </c>
      <c r="D10834">
        <v>0</v>
      </c>
      <c r="E10834">
        <v>1011</v>
      </c>
      <c r="F10834">
        <v>0</v>
      </c>
      <c r="G10834">
        <v>70</v>
      </c>
      <c r="H10834">
        <v>0</v>
      </c>
      <c r="I10834">
        <v>0.21</v>
      </c>
      <c r="J10834" s="10">
        <v>21</v>
      </c>
      <c r="K10834" s="13">
        <f t="shared" si="340"/>
        <v>1990</v>
      </c>
      <c r="L10834" s="1" t="str">
        <f t="shared" si="339"/>
        <v/>
      </c>
    </row>
    <row r="10835" spans="1:12" ht="13.8" customHeight="1" x14ac:dyDescent="0.3">
      <c r="A10835" t="s">
        <v>170</v>
      </c>
      <c r="B10835">
        <v>2002</v>
      </c>
      <c r="C10835" s="10">
        <v>1101</v>
      </c>
      <c r="D10835">
        <v>0</v>
      </c>
      <c r="E10835">
        <v>1026</v>
      </c>
      <c r="F10835">
        <v>0</v>
      </c>
      <c r="G10835">
        <v>75</v>
      </c>
      <c r="H10835">
        <v>0</v>
      </c>
      <c r="I10835">
        <v>0.21</v>
      </c>
      <c r="J10835" s="10">
        <v>20</v>
      </c>
      <c r="K10835" s="13">
        <f t="shared" si="340"/>
        <v>1990</v>
      </c>
      <c r="L10835" s="1" t="str">
        <f t="shared" si="339"/>
        <v/>
      </c>
    </row>
    <row r="10836" spans="1:12" ht="13.8" customHeight="1" x14ac:dyDescent="0.3">
      <c r="A10836" t="s">
        <v>170</v>
      </c>
      <c r="B10836">
        <v>2003</v>
      </c>
      <c r="C10836" s="10">
        <v>1203</v>
      </c>
      <c r="D10836">
        <v>0</v>
      </c>
      <c r="E10836">
        <v>1082</v>
      </c>
      <c r="F10836">
        <v>0</v>
      </c>
      <c r="G10836">
        <v>121</v>
      </c>
      <c r="H10836">
        <v>0</v>
      </c>
      <c r="I10836">
        <v>0.23</v>
      </c>
      <c r="J10836" s="10">
        <v>21</v>
      </c>
      <c r="K10836" s="13">
        <f t="shared" si="340"/>
        <v>1990</v>
      </c>
      <c r="L10836" s="1" t="str">
        <f t="shared" si="339"/>
        <v/>
      </c>
    </row>
    <row r="10837" spans="1:12" ht="13.8" customHeight="1" x14ac:dyDescent="0.3">
      <c r="A10837" t="s">
        <v>170</v>
      </c>
      <c r="B10837">
        <v>2004</v>
      </c>
      <c r="C10837" s="10">
        <v>1207</v>
      </c>
      <c r="D10837">
        <v>0</v>
      </c>
      <c r="E10837">
        <v>1136</v>
      </c>
      <c r="F10837">
        <v>0</v>
      </c>
      <c r="G10837">
        <v>71</v>
      </c>
      <c r="H10837">
        <v>0</v>
      </c>
      <c r="I10837">
        <v>0.23</v>
      </c>
      <c r="J10837" s="10">
        <v>16</v>
      </c>
      <c r="K10837" s="13">
        <f t="shared" si="340"/>
        <v>1990</v>
      </c>
      <c r="L10837" s="1" t="str">
        <f t="shared" si="339"/>
        <v/>
      </c>
    </row>
    <row r="10838" spans="1:12" ht="13.8" customHeight="1" x14ac:dyDescent="0.3">
      <c r="A10838" t="s">
        <v>170</v>
      </c>
      <c r="B10838">
        <v>2005</v>
      </c>
      <c r="C10838" s="10">
        <v>1178</v>
      </c>
      <c r="D10838">
        <v>0</v>
      </c>
      <c r="E10838">
        <v>1106</v>
      </c>
      <c r="F10838">
        <v>0</v>
      </c>
      <c r="G10838">
        <v>72</v>
      </c>
      <c r="H10838">
        <v>0</v>
      </c>
      <c r="I10838">
        <v>0.22</v>
      </c>
      <c r="J10838" s="10">
        <v>15</v>
      </c>
      <c r="K10838" s="13">
        <f t="shared" si="340"/>
        <v>1990</v>
      </c>
      <c r="L10838" s="1" t="str">
        <f t="shared" si="339"/>
        <v/>
      </c>
    </row>
    <row r="10839" spans="1:12" ht="13.8" customHeight="1" x14ac:dyDescent="0.3">
      <c r="A10839" t="s">
        <v>170</v>
      </c>
      <c r="B10839">
        <v>2006</v>
      </c>
      <c r="C10839" s="10">
        <v>1218</v>
      </c>
      <c r="D10839">
        <v>0</v>
      </c>
      <c r="E10839">
        <v>1146</v>
      </c>
      <c r="F10839">
        <v>0</v>
      </c>
      <c r="G10839">
        <v>72</v>
      </c>
      <c r="H10839">
        <v>0</v>
      </c>
      <c r="I10839">
        <v>0.22</v>
      </c>
      <c r="J10839" s="10">
        <v>15</v>
      </c>
      <c r="K10839" s="13">
        <f t="shared" si="340"/>
        <v>1990</v>
      </c>
      <c r="L10839" s="1" t="str">
        <f t="shared" si="339"/>
        <v/>
      </c>
    </row>
    <row r="10840" spans="1:12" ht="13.8" customHeight="1" x14ac:dyDescent="0.3">
      <c r="A10840" t="s">
        <v>170</v>
      </c>
      <c r="B10840">
        <v>2007</v>
      </c>
      <c r="C10840" s="10">
        <v>1256</v>
      </c>
      <c r="D10840">
        <v>0</v>
      </c>
      <c r="E10840">
        <v>1184</v>
      </c>
      <c r="F10840">
        <v>0</v>
      </c>
      <c r="G10840">
        <v>72</v>
      </c>
      <c r="H10840">
        <v>0</v>
      </c>
      <c r="I10840">
        <v>0.22</v>
      </c>
      <c r="J10840" s="10">
        <v>22</v>
      </c>
      <c r="K10840" s="13">
        <f t="shared" si="340"/>
        <v>1990</v>
      </c>
      <c r="L10840" s="1" t="str">
        <f t="shared" si="339"/>
        <v/>
      </c>
    </row>
    <row r="10841" spans="1:12" ht="13.8" customHeight="1" x14ac:dyDescent="0.3">
      <c r="A10841" t="s">
        <v>170</v>
      </c>
      <c r="B10841">
        <v>2008</v>
      </c>
      <c r="C10841" s="10">
        <v>1206</v>
      </c>
      <c r="D10841">
        <v>0</v>
      </c>
      <c r="E10841">
        <v>1134</v>
      </c>
      <c r="F10841">
        <v>0</v>
      </c>
      <c r="G10841">
        <v>72</v>
      </c>
      <c r="H10841">
        <v>0</v>
      </c>
      <c r="I10841">
        <v>0.21</v>
      </c>
      <c r="J10841" s="10">
        <v>21</v>
      </c>
      <c r="K10841" s="13">
        <f t="shared" si="340"/>
        <v>1990</v>
      </c>
      <c r="L10841" s="1" t="str">
        <f t="shared" si="339"/>
        <v/>
      </c>
    </row>
    <row r="10842" spans="1:12" ht="13.8" customHeight="1" x14ac:dyDescent="0.3">
      <c r="A10842" t="s">
        <v>170</v>
      </c>
      <c r="B10842">
        <v>2009</v>
      </c>
      <c r="C10842" s="10">
        <v>1226</v>
      </c>
      <c r="D10842">
        <v>0</v>
      </c>
      <c r="E10842">
        <v>1154</v>
      </c>
      <c r="F10842">
        <v>0</v>
      </c>
      <c r="G10842">
        <v>72</v>
      </c>
      <c r="H10842">
        <v>0</v>
      </c>
      <c r="I10842">
        <v>0.22</v>
      </c>
      <c r="J10842" s="10">
        <v>16</v>
      </c>
      <c r="K10842" s="13">
        <f t="shared" si="340"/>
        <v>1990</v>
      </c>
      <c r="L10842" s="1" t="str">
        <f t="shared" si="339"/>
        <v/>
      </c>
    </row>
    <row r="10843" spans="1:12" ht="13.8" customHeight="1" x14ac:dyDescent="0.3">
      <c r="A10843" t="s">
        <v>170</v>
      </c>
      <c r="B10843">
        <v>2010</v>
      </c>
      <c r="C10843" s="10">
        <v>1237</v>
      </c>
      <c r="D10843">
        <v>0</v>
      </c>
      <c r="E10843">
        <v>1155</v>
      </c>
      <c r="F10843">
        <v>0</v>
      </c>
      <c r="G10843">
        <v>82</v>
      </c>
      <c r="H10843">
        <v>0</v>
      </c>
      <c r="I10843">
        <v>0.22</v>
      </c>
      <c r="J10843" s="10">
        <v>15</v>
      </c>
      <c r="K10843" s="13">
        <f t="shared" si="340"/>
        <v>1990</v>
      </c>
      <c r="L10843" s="1" t="str">
        <f t="shared" si="339"/>
        <v/>
      </c>
    </row>
    <row r="10844" spans="1:12" ht="13.8" customHeight="1" x14ac:dyDescent="0.3">
      <c r="A10844" t="s">
        <v>170</v>
      </c>
      <c r="B10844">
        <v>2011</v>
      </c>
      <c r="C10844" s="10">
        <v>1331</v>
      </c>
      <c r="D10844">
        <v>0</v>
      </c>
      <c r="E10844">
        <v>1236</v>
      </c>
      <c r="F10844">
        <v>0</v>
      </c>
      <c r="G10844">
        <v>95</v>
      </c>
      <c r="H10844">
        <v>0</v>
      </c>
      <c r="I10844">
        <v>0.23</v>
      </c>
      <c r="J10844" s="10">
        <v>17</v>
      </c>
      <c r="K10844" s="13">
        <f t="shared" si="340"/>
        <v>1990</v>
      </c>
      <c r="L10844" s="1" t="str">
        <f t="shared" si="339"/>
        <v/>
      </c>
    </row>
    <row r="10845" spans="1:12" ht="13.8" customHeight="1" x14ac:dyDescent="0.3">
      <c r="A10845" t="s">
        <v>170</v>
      </c>
      <c r="B10845">
        <v>2012</v>
      </c>
      <c r="C10845" s="10">
        <v>1260</v>
      </c>
      <c r="D10845">
        <v>0</v>
      </c>
      <c r="E10845">
        <v>1176</v>
      </c>
      <c r="F10845">
        <v>0</v>
      </c>
      <c r="G10845">
        <v>84</v>
      </c>
      <c r="H10845">
        <v>0</v>
      </c>
      <c r="I10845">
        <v>0.21</v>
      </c>
      <c r="J10845" s="10">
        <v>18</v>
      </c>
      <c r="K10845" s="13">
        <f t="shared" si="340"/>
        <v>1990</v>
      </c>
      <c r="L10845" s="1">
        <f t="shared" si="339"/>
        <v>1</v>
      </c>
    </row>
    <row r="10846" spans="1:12" ht="13.8" customHeight="1" x14ac:dyDescent="0.3">
      <c r="A10846" t="s">
        <v>170</v>
      </c>
      <c r="B10846">
        <v>2013</v>
      </c>
      <c r="C10846" s="10">
        <v>1241</v>
      </c>
      <c r="D10846">
        <v>0</v>
      </c>
      <c r="E10846">
        <v>1153</v>
      </c>
      <c r="F10846">
        <v>0</v>
      </c>
      <c r="G10846">
        <v>88</v>
      </c>
      <c r="H10846">
        <v>0</v>
      </c>
      <c r="I10846">
        <v>0.21</v>
      </c>
      <c r="J10846" s="10">
        <v>17</v>
      </c>
      <c r="K10846" s="13">
        <f t="shared" si="340"/>
        <v>1990</v>
      </c>
      <c r="L10846" s="1">
        <f t="shared" si="339"/>
        <v>1</v>
      </c>
    </row>
    <row r="10847" spans="1:12" ht="13.8" customHeight="1" x14ac:dyDescent="0.3">
      <c r="A10847" t="s">
        <v>170</v>
      </c>
      <c r="B10847">
        <v>2014</v>
      </c>
      <c r="C10847" s="10">
        <v>1326</v>
      </c>
      <c r="D10847">
        <v>0</v>
      </c>
      <c r="E10847">
        <v>1231</v>
      </c>
      <c r="F10847">
        <v>0</v>
      </c>
      <c r="G10847">
        <v>95</v>
      </c>
      <c r="H10847">
        <v>0</v>
      </c>
      <c r="I10847">
        <v>0.22</v>
      </c>
      <c r="J10847" s="10">
        <v>19</v>
      </c>
      <c r="K10847" s="13">
        <f t="shared" si="340"/>
        <v>1990</v>
      </c>
      <c r="L10847" s="1">
        <f t="shared" si="339"/>
        <v>1</v>
      </c>
    </row>
    <row r="10848" spans="1:12" ht="13.8" customHeight="1" x14ac:dyDescent="0.3">
      <c r="A10848" t="s">
        <v>171</v>
      </c>
      <c r="B10848">
        <v>1958</v>
      </c>
      <c r="C10848" s="10">
        <v>7</v>
      </c>
      <c r="D10848">
        <v>0</v>
      </c>
      <c r="E10848">
        <v>7</v>
      </c>
      <c r="F10848">
        <v>0</v>
      </c>
      <c r="G10848">
        <v>0</v>
      </c>
      <c r="H10848">
        <v>0</v>
      </c>
      <c r="I10848">
        <v>0</v>
      </c>
      <c r="J10848" s="10">
        <v>0</v>
      </c>
      <c r="K10848" s="13">
        <f t="shared" si="340"/>
        <v>1958</v>
      </c>
      <c r="L10848" s="1" t="str">
        <f t="shared" si="339"/>
        <v/>
      </c>
    </row>
    <row r="10849" spans="1:12" ht="13.8" customHeight="1" x14ac:dyDescent="0.3">
      <c r="A10849" t="s">
        <v>171</v>
      </c>
      <c r="B10849">
        <v>1959</v>
      </c>
      <c r="C10849" s="10">
        <v>6</v>
      </c>
      <c r="D10849">
        <v>0</v>
      </c>
      <c r="E10849">
        <v>6</v>
      </c>
      <c r="F10849">
        <v>0</v>
      </c>
      <c r="G10849">
        <v>0</v>
      </c>
      <c r="H10849">
        <v>0</v>
      </c>
      <c r="I10849">
        <v>0</v>
      </c>
      <c r="J10849" s="10">
        <v>0</v>
      </c>
      <c r="K10849" s="13">
        <f t="shared" si="340"/>
        <v>1989</v>
      </c>
      <c r="L10849" s="1" t="str">
        <f t="shared" si="339"/>
        <v/>
      </c>
    </row>
    <row r="10850" spans="1:12" ht="13.8" customHeight="1" x14ac:dyDescent="0.3">
      <c r="A10850" t="s">
        <v>171</v>
      </c>
      <c r="B10850">
        <v>1960</v>
      </c>
      <c r="C10850" s="10">
        <v>8</v>
      </c>
      <c r="D10850">
        <v>0</v>
      </c>
      <c r="E10850">
        <v>8</v>
      </c>
      <c r="F10850">
        <v>0</v>
      </c>
      <c r="G10850">
        <v>0</v>
      </c>
      <c r="H10850">
        <v>0</v>
      </c>
      <c r="I10850">
        <v>0</v>
      </c>
      <c r="J10850" s="10">
        <v>0</v>
      </c>
      <c r="K10850" s="13">
        <f t="shared" si="340"/>
        <v>1989</v>
      </c>
      <c r="L10850" s="1" t="str">
        <f t="shared" si="339"/>
        <v/>
      </c>
    </row>
    <row r="10851" spans="1:12" ht="13.8" customHeight="1" x14ac:dyDescent="0.3">
      <c r="A10851" t="s">
        <v>171</v>
      </c>
      <c r="B10851">
        <v>1961</v>
      </c>
      <c r="C10851" s="10">
        <v>15</v>
      </c>
      <c r="D10851">
        <v>0</v>
      </c>
      <c r="E10851">
        <v>15</v>
      </c>
      <c r="F10851">
        <v>0</v>
      </c>
      <c r="G10851">
        <v>0</v>
      </c>
      <c r="H10851">
        <v>0</v>
      </c>
      <c r="I10851">
        <v>0</v>
      </c>
      <c r="J10851" s="10">
        <v>0</v>
      </c>
      <c r="K10851" s="13">
        <f t="shared" si="340"/>
        <v>1989</v>
      </c>
      <c r="L10851" s="1" t="str">
        <f t="shared" si="339"/>
        <v/>
      </c>
    </row>
    <row r="10852" spans="1:12" ht="13.8" customHeight="1" x14ac:dyDescent="0.3">
      <c r="A10852" t="s">
        <v>171</v>
      </c>
      <c r="B10852">
        <v>1962</v>
      </c>
      <c r="C10852" s="10">
        <v>18</v>
      </c>
      <c r="D10852">
        <v>0</v>
      </c>
      <c r="E10852">
        <v>18</v>
      </c>
      <c r="F10852">
        <v>0</v>
      </c>
      <c r="G10852">
        <v>0</v>
      </c>
      <c r="H10852">
        <v>0</v>
      </c>
      <c r="I10852">
        <v>0.01</v>
      </c>
      <c r="J10852" s="10">
        <v>0</v>
      </c>
      <c r="K10852" s="13">
        <f t="shared" si="340"/>
        <v>1989</v>
      </c>
      <c r="L10852" s="1" t="str">
        <f t="shared" si="339"/>
        <v/>
      </c>
    </row>
    <row r="10853" spans="1:12" ht="13.8" customHeight="1" x14ac:dyDescent="0.3">
      <c r="A10853" t="s">
        <v>171</v>
      </c>
      <c r="B10853">
        <v>1963</v>
      </c>
      <c r="C10853" s="10">
        <v>24</v>
      </c>
      <c r="D10853">
        <v>0</v>
      </c>
      <c r="E10853">
        <v>24</v>
      </c>
      <c r="F10853">
        <v>0</v>
      </c>
      <c r="G10853">
        <v>0</v>
      </c>
      <c r="H10853">
        <v>0</v>
      </c>
      <c r="I10853">
        <v>0.01</v>
      </c>
      <c r="J10853" s="10">
        <v>0</v>
      </c>
      <c r="K10853" s="13">
        <f t="shared" si="340"/>
        <v>1989</v>
      </c>
      <c r="L10853" s="1" t="str">
        <f t="shared" si="339"/>
        <v/>
      </c>
    </row>
    <row r="10854" spans="1:12" ht="13.8" customHeight="1" x14ac:dyDescent="0.3">
      <c r="A10854" t="s">
        <v>171</v>
      </c>
      <c r="B10854">
        <v>1964</v>
      </c>
      <c r="C10854" s="10">
        <v>26</v>
      </c>
      <c r="D10854">
        <v>0</v>
      </c>
      <c r="E10854">
        <v>26</v>
      </c>
      <c r="F10854">
        <v>0</v>
      </c>
      <c r="G10854">
        <v>0</v>
      </c>
      <c r="H10854">
        <v>0</v>
      </c>
      <c r="I10854">
        <v>0.01</v>
      </c>
      <c r="J10854" s="10">
        <v>0</v>
      </c>
      <c r="K10854" s="13">
        <f t="shared" si="340"/>
        <v>1989</v>
      </c>
      <c r="L10854" s="1" t="str">
        <f t="shared" si="339"/>
        <v/>
      </c>
    </row>
    <row r="10855" spans="1:12" ht="13.8" customHeight="1" x14ac:dyDescent="0.3">
      <c r="A10855" t="s">
        <v>171</v>
      </c>
      <c r="B10855">
        <v>1965</v>
      </c>
      <c r="C10855" s="10">
        <v>25</v>
      </c>
      <c r="D10855">
        <v>0</v>
      </c>
      <c r="E10855">
        <v>25</v>
      </c>
      <c r="F10855">
        <v>0</v>
      </c>
      <c r="G10855">
        <v>0</v>
      </c>
      <c r="H10855">
        <v>0</v>
      </c>
      <c r="I10855">
        <v>0.01</v>
      </c>
      <c r="J10855" s="10">
        <v>0</v>
      </c>
      <c r="K10855" s="13">
        <f t="shared" si="340"/>
        <v>1989</v>
      </c>
      <c r="L10855" s="1" t="str">
        <f t="shared" si="339"/>
        <v/>
      </c>
    </row>
    <row r="10856" spans="1:12" ht="13.8" customHeight="1" x14ac:dyDescent="0.3">
      <c r="A10856" t="s">
        <v>171</v>
      </c>
      <c r="B10856">
        <v>1966</v>
      </c>
      <c r="C10856" s="10">
        <v>37</v>
      </c>
      <c r="D10856">
        <v>0</v>
      </c>
      <c r="E10856">
        <v>35</v>
      </c>
      <c r="F10856">
        <v>0</v>
      </c>
      <c r="G10856">
        <v>2</v>
      </c>
      <c r="H10856">
        <v>0</v>
      </c>
      <c r="I10856">
        <v>0.01</v>
      </c>
      <c r="J10856" s="10">
        <v>0</v>
      </c>
      <c r="K10856" s="13">
        <f t="shared" si="340"/>
        <v>1989</v>
      </c>
      <c r="L10856" s="1" t="str">
        <f t="shared" si="339"/>
        <v/>
      </c>
    </row>
    <row r="10857" spans="1:12" ht="13.8" customHeight="1" x14ac:dyDescent="0.3">
      <c r="A10857" t="s">
        <v>171</v>
      </c>
      <c r="B10857">
        <v>1967</v>
      </c>
      <c r="C10857" s="10">
        <v>36</v>
      </c>
      <c r="D10857">
        <v>0</v>
      </c>
      <c r="E10857">
        <v>33</v>
      </c>
      <c r="F10857">
        <v>0</v>
      </c>
      <c r="G10857">
        <v>3</v>
      </c>
      <c r="H10857">
        <v>0</v>
      </c>
      <c r="I10857">
        <v>0.01</v>
      </c>
      <c r="J10857" s="10">
        <v>0</v>
      </c>
      <c r="K10857" s="13">
        <f t="shared" si="340"/>
        <v>1989</v>
      </c>
      <c r="L10857" s="1" t="str">
        <f t="shared" si="339"/>
        <v/>
      </c>
    </row>
    <row r="10858" spans="1:12" ht="13.8" customHeight="1" x14ac:dyDescent="0.3">
      <c r="A10858" t="s">
        <v>171</v>
      </c>
      <c r="B10858">
        <v>1968</v>
      </c>
      <c r="C10858" s="10">
        <v>44</v>
      </c>
      <c r="D10858">
        <v>0</v>
      </c>
      <c r="E10858">
        <v>41</v>
      </c>
      <c r="F10858">
        <v>0</v>
      </c>
      <c r="G10858">
        <v>3</v>
      </c>
      <c r="H10858">
        <v>0</v>
      </c>
      <c r="I10858">
        <v>0.01</v>
      </c>
      <c r="J10858" s="10">
        <v>0</v>
      </c>
      <c r="K10858" s="13">
        <f t="shared" si="340"/>
        <v>1989</v>
      </c>
      <c r="L10858" s="1" t="str">
        <f t="shared" si="339"/>
        <v/>
      </c>
    </row>
    <row r="10859" spans="1:12" ht="13.8" customHeight="1" x14ac:dyDescent="0.3">
      <c r="A10859" t="s">
        <v>171</v>
      </c>
      <c r="B10859">
        <v>1969</v>
      </c>
      <c r="C10859" s="10">
        <v>52</v>
      </c>
      <c r="D10859">
        <v>0</v>
      </c>
      <c r="E10859">
        <v>49</v>
      </c>
      <c r="F10859">
        <v>0</v>
      </c>
      <c r="G10859">
        <v>3</v>
      </c>
      <c r="H10859">
        <v>0</v>
      </c>
      <c r="I10859">
        <v>0.01</v>
      </c>
      <c r="J10859" s="10">
        <v>0</v>
      </c>
      <c r="K10859" s="13">
        <f t="shared" si="340"/>
        <v>1989</v>
      </c>
      <c r="L10859" s="1" t="str">
        <f t="shared" si="339"/>
        <v/>
      </c>
    </row>
    <row r="10860" spans="1:12" ht="13.8" customHeight="1" x14ac:dyDescent="0.3">
      <c r="A10860" t="s">
        <v>171</v>
      </c>
      <c r="B10860">
        <v>1970</v>
      </c>
      <c r="C10860" s="10">
        <v>59</v>
      </c>
      <c r="D10860">
        <v>0</v>
      </c>
      <c r="E10860">
        <v>55</v>
      </c>
      <c r="F10860">
        <v>0</v>
      </c>
      <c r="G10860">
        <v>4</v>
      </c>
      <c r="H10860">
        <v>0</v>
      </c>
      <c r="I10860">
        <v>0.01</v>
      </c>
      <c r="J10860" s="10">
        <v>0</v>
      </c>
      <c r="K10860" s="13">
        <f t="shared" si="340"/>
        <v>1989</v>
      </c>
      <c r="L10860" s="1" t="str">
        <f t="shared" si="339"/>
        <v/>
      </c>
    </row>
    <row r="10861" spans="1:12" ht="13.8" customHeight="1" x14ac:dyDescent="0.3">
      <c r="A10861" t="s">
        <v>171</v>
      </c>
      <c r="B10861">
        <v>1971</v>
      </c>
      <c r="C10861" s="10">
        <v>63</v>
      </c>
      <c r="D10861">
        <v>0</v>
      </c>
      <c r="E10861">
        <v>59</v>
      </c>
      <c r="F10861">
        <v>0</v>
      </c>
      <c r="G10861">
        <v>4</v>
      </c>
      <c r="H10861">
        <v>0</v>
      </c>
      <c r="I10861">
        <v>0.01</v>
      </c>
      <c r="J10861" s="10">
        <v>0</v>
      </c>
      <c r="K10861" s="13">
        <f t="shared" si="340"/>
        <v>1989</v>
      </c>
      <c r="L10861" s="1" t="str">
        <f t="shared" si="339"/>
        <v/>
      </c>
    </row>
    <row r="10862" spans="1:12" ht="13.8" customHeight="1" x14ac:dyDescent="0.3">
      <c r="A10862" t="s">
        <v>171</v>
      </c>
      <c r="B10862">
        <v>1972</v>
      </c>
      <c r="C10862" s="10">
        <v>69</v>
      </c>
      <c r="D10862">
        <v>0</v>
      </c>
      <c r="E10862">
        <v>65</v>
      </c>
      <c r="F10862">
        <v>0</v>
      </c>
      <c r="G10862">
        <v>4</v>
      </c>
      <c r="H10862">
        <v>0</v>
      </c>
      <c r="I10862">
        <v>0.01</v>
      </c>
      <c r="J10862" s="10">
        <v>0</v>
      </c>
      <c r="K10862" s="13">
        <f t="shared" si="340"/>
        <v>1989</v>
      </c>
      <c r="L10862" s="1" t="str">
        <f t="shared" si="339"/>
        <v/>
      </c>
    </row>
    <row r="10863" spans="1:12" ht="13.8" customHeight="1" x14ac:dyDescent="0.3">
      <c r="A10863" t="s">
        <v>171</v>
      </c>
      <c r="B10863">
        <v>1973</v>
      </c>
      <c r="C10863" s="10">
        <v>90</v>
      </c>
      <c r="D10863">
        <v>0</v>
      </c>
      <c r="E10863">
        <v>80</v>
      </c>
      <c r="F10863">
        <v>0</v>
      </c>
      <c r="G10863">
        <v>10</v>
      </c>
      <c r="H10863">
        <v>0</v>
      </c>
      <c r="I10863">
        <v>0.02</v>
      </c>
      <c r="J10863" s="10">
        <v>0</v>
      </c>
      <c r="K10863" s="13">
        <f t="shared" si="340"/>
        <v>1989</v>
      </c>
      <c r="L10863" s="1" t="str">
        <f t="shared" si="339"/>
        <v/>
      </c>
    </row>
    <row r="10864" spans="1:12" ht="13.8" customHeight="1" x14ac:dyDescent="0.3">
      <c r="A10864" t="s">
        <v>171</v>
      </c>
      <c r="B10864">
        <v>1974</v>
      </c>
      <c r="C10864" s="10">
        <v>79</v>
      </c>
      <c r="D10864">
        <v>0</v>
      </c>
      <c r="E10864">
        <v>76</v>
      </c>
      <c r="F10864">
        <v>0</v>
      </c>
      <c r="G10864">
        <v>3</v>
      </c>
      <c r="H10864">
        <v>0</v>
      </c>
      <c r="I10864">
        <v>0.02</v>
      </c>
      <c r="J10864" s="10">
        <v>0</v>
      </c>
      <c r="K10864" s="13">
        <f t="shared" si="340"/>
        <v>1989</v>
      </c>
      <c r="L10864" s="1" t="str">
        <f t="shared" si="339"/>
        <v/>
      </c>
    </row>
    <row r="10865" spans="1:12" ht="13.8" customHeight="1" x14ac:dyDescent="0.3">
      <c r="A10865" t="s">
        <v>171</v>
      </c>
      <c r="B10865">
        <v>1975</v>
      </c>
      <c r="C10865" s="10">
        <v>91</v>
      </c>
      <c r="D10865">
        <v>0</v>
      </c>
      <c r="E10865">
        <v>89</v>
      </c>
      <c r="F10865">
        <v>0</v>
      </c>
      <c r="G10865">
        <v>2</v>
      </c>
      <c r="H10865">
        <v>0</v>
      </c>
      <c r="I10865">
        <v>0.02</v>
      </c>
      <c r="J10865" s="10">
        <v>0</v>
      </c>
      <c r="K10865" s="13">
        <f t="shared" si="340"/>
        <v>1989</v>
      </c>
      <c r="L10865" s="1" t="str">
        <f t="shared" si="339"/>
        <v/>
      </c>
    </row>
    <row r="10866" spans="1:12" ht="13.8" customHeight="1" x14ac:dyDescent="0.3">
      <c r="A10866" t="s">
        <v>171</v>
      </c>
      <c r="B10866">
        <v>1976</v>
      </c>
      <c r="C10866" s="10">
        <v>91</v>
      </c>
      <c r="D10866">
        <v>0</v>
      </c>
      <c r="E10866">
        <v>86</v>
      </c>
      <c r="F10866">
        <v>0</v>
      </c>
      <c r="G10866">
        <v>5</v>
      </c>
      <c r="H10866">
        <v>0</v>
      </c>
      <c r="I10866">
        <v>0.02</v>
      </c>
      <c r="J10866" s="10">
        <v>0</v>
      </c>
      <c r="K10866" s="13">
        <f t="shared" si="340"/>
        <v>1989</v>
      </c>
      <c r="L10866" s="1" t="str">
        <f t="shared" si="339"/>
        <v/>
      </c>
    </row>
    <row r="10867" spans="1:12" ht="13.8" customHeight="1" x14ac:dyDescent="0.3">
      <c r="A10867" t="s">
        <v>171</v>
      </c>
      <c r="B10867">
        <v>1977</v>
      </c>
      <c r="C10867" s="10">
        <v>100</v>
      </c>
      <c r="D10867">
        <v>0</v>
      </c>
      <c r="E10867">
        <v>95</v>
      </c>
      <c r="F10867">
        <v>0</v>
      </c>
      <c r="G10867">
        <v>5</v>
      </c>
      <c r="H10867">
        <v>0</v>
      </c>
      <c r="I10867">
        <v>0.02</v>
      </c>
      <c r="J10867" s="10">
        <v>0</v>
      </c>
      <c r="K10867" s="13">
        <f t="shared" si="340"/>
        <v>1989</v>
      </c>
      <c r="L10867" s="1" t="str">
        <f t="shared" si="339"/>
        <v/>
      </c>
    </row>
    <row r="10868" spans="1:12" ht="13.8" customHeight="1" x14ac:dyDescent="0.3">
      <c r="A10868" t="s">
        <v>171</v>
      </c>
      <c r="B10868">
        <v>1978</v>
      </c>
      <c r="C10868" s="10">
        <v>114</v>
      </c>
      <c r="D10868">
        <v>0</v>
      </c>
      <c r="E10868">
        <v>108</v>
      </c>
      <c r="F10868">
        <v>0</v>
      </c>
      <c r="G10868">
        <v>6</v>
      </c>
      <c r="H10868">
        <v>0</v>
      </c>
      <c r="I10868">
        <v>0.02</v>
      </c>
      <c r="J10868" s="10">
        <v>12</v>
      </c>
      <c r="K10868" s="13">
        <f t="shared" si="340"/>
        <v>1989</v>
      </c>
      <c r="L10868" s="1" t="str">
        <f t="shared" si="339"/>
        <v/>
      </c>
    </row>
    <row r="10869" spans="1:12" ht="13.8" customHeight="1" x14ac:dyDescent="0.3">
      <c r="A10869" t="s">
        <v>171</v>
      </c>
      <c r="B10869">
        <v>1979</v>
      </c>
      <c r="C10869" s="10">
        <v>131</v>
      </c>
      <c r="D10869">
        <v>0</v>
      </c>
      <c r="E10869">
        <v>126</v>
      </c>
      <c r="F10869">
        <v>0</v>
      </c>
      <c r="G10869">
        <v>5</v>
      </c>
      <c r="H10869">
        <v>0</v>
      </c>
      <c r="I10869">
        <v>0.02</v>
      </c>
      <c r="J10869" s="10">
        <v>13</v>
      </c>
      <c r="K10869" s="13">
        <f t="shared" si="340"/>
        <v>1989</v>
      </c>
      <c r="L10869" s="1" t="str">
        <f t="shared" si="339"/>
        <v/>
      </c>
    </row>
    <row r="10870" spans="1:12" ht="13.8" customHeight="1" x14ac:dyDescent="0.3">
      <c r="A10870" t="s">
        <v>171</v>
      </c>
      <c r="B10870">
        <v>1980</v>
      </c>
      <c r="C10870" s="10">
        <v>156</v>
      </c>
      <c r="D10870">
        <v>14</v>
      </c>
      <c r="E10870">
        <v>136</v>
      </c>
      <c r="F10870">
        <v>0</v>
      </c>
      <c r="G10870">
        <v>6</v>
      </c>
      <c r="H10870">
        <v>0</v>
      </c>
      <c r="I10870">
        <v>0.03</v>
      </c>
      <c r="J10870" s="10">
        <v>7</v>
      </c>
      <c r="K10870" s="13">
        <f t="shared" si="340"/>
        <v>1989</v>
      </c>
      <c r="L10870" s="1" t="str">
        <f t="shared" si="339"/>
        <v/>
      </c>
    </row>
    <row r="10871" spans="1:12" ht="13.8" customHeight="1" x14ac:dyDescent="0.3">
      <c r="A10871" t="s">
        <v>171</v>
      </c>
      <c r="B10871">
        <v>1981</v>
      </c>
      <c r="C10871" s="10">
        <v>187</v>
      </c>
      <c r="D10871">
        <v>22</v>
      </c>
      <c r="E10871">
        <v>161</v>
      </c>
      <c r="F10871">
        <v>0</v>
      </c>
      <c r="G10871">
        <v>5</v>
      </c>
      <c r="H10871">
        <v>0</v>
      </c>
      <c r="I10871">
        <v>0.03</v>
      </c>
      <c r="J10871" s="10">
        <v>10</v>
      </c>
      <c r="K10871" s="13">
        <f t="shared" si="340"/>
        <v>1989</v>
      </c>
      <c r="L10871" s="1" t="str">
        <f t="shared" si="339"/>
        <v/>
      </c>
    </row>
    <row r="10872" spans="1:12" ht="13.8" customHeight="1" x14ac:dyDescent="0.3">
      <c r="A10872" t="s">
        <v>171</v>
      </c>
      <c r="B10872">
        <v>1982</v>
      </c>
      <c r="C10872" s="10">
        <v>204</v>
      </c>
      <c r="D10872">
        <v>33</v>
      </c>
      <c r="E10872">
        <v>167</v>
      </c>
      <c r="F10872">
        <v>0</v>
      </c>
      <c r="G10872">
        <v>5</v>
      </c>
      <c r="H10872">
        <v>0</v>
      </c>
      <c r="I10872">
        <v>0.03</v>
      </c>
      <c r="J10872" s="10">
        <v>15</v>
      </c>
      <c r="K10872" s="13">
        <f t="shared" si="340"/>
        <v>1989</v>
      </c>
      <c r="L10872" s="1" t="str">
        <f t="shared" si="339"/>
        <v/>
      </c>
    </row>
    <row r="10873" spans="1:12" ht="13.8" customHeight="1" x14ac:dyDescent="0.3">
      <c r="A10873" t="s">
        <v>171</v>
      </c>
      <c r="B10873">
        <v>1983</v>
      </c>
      <c r="C10873" s="10">
        <v>263</v>
      </c>
      <c r="D10873">
        <v>94</v>
      </c>
      <c r="E10873">
        <v>164</v>
      </c>
      <c r="F10873">
        <v>0</v>
      </c>
      <c r="G10873">
        <v>5</v>
      </c>
      <c r="H10873">
        <v>0</v>
      </c>
      <c r="I10873">
        <v>0.04</v>
      </c>
      <c r="J10873" s="10">
        <v>15</v>
      </c>
      <c r="K10873" s="13">
        <f t="shared" si="340"/>
        <v>1989</v>
      </c>
      <c r="L10873" s="1" t="str">
        <f t="shared" si="339"/>
        <v/>
      </c>
    </row>
    <row r="10874" spans="1:12" ht="13.8" customHeight="1" x14ac:dyDescent="0.3">
      <c r="A10874" t="s">
        <v>171</v>
      </c>
      <c r="B10874">
        <v>1984</v>
      </c>
      <c r="C10874" s="10">
        <v>271</v>
      </c>
      <c r="D10874">
        <v>109</v>
      </c>
      <c r="E10874">
        <v>157</v>
      </c>
      <c r="F10874">
        <v>0</v>
      </c>
      <c r="G10874">
        <v>5</v>
      </c>
      <c r="H10874">
        <v>0</v>
      </c>
      <c r="I10874">
        <v>0.04</v>
      </c>
      <c r="J10874" s="10">
        <v>15</v>
      </c>
      <c r="K10874" s="13">
        <f t="shared" si="340"/>
        <v>1989</v>
      </c>
      <c r="L10874" s="1" t="str">
        <f t="shared" si="339"/>
        <v/>
      </c>
    </row>
    <row r="10875" spans="1:12" ht="13.8" customHeight="1" x14ac:dyDescent="0.3">
      <c r="A10875" t="s">
        <v>171</v>
      </c>
      <c r="B10875">
        <v>1985</v>
      </c>
      <c r="C10875" s="10">
        <v>272</v>
      </c>
      <c r="D10875">
        <v>109</v>
      </c>
      <c r="E10875">
        <v>157</v>
      </c>
      <c r="F10875">
        <v>0</v>
      </c>
      <c r="G10875">
        <v>5</v>
      </c>
      <c r="H10875">
        <v>0</v>
      </c>
      <c r="I10875">
        <v>0.04</v>
      </c>
      <c r="J10875" s="10">
        <v>12</v>
      </c>
      <c r="K10875" s="13">
        <f t="shared" si="340"/>
        <v>1989</v>
      </c>
      <c r="L10875" s="1" t="str">
        <f t="shared" si="339"/>
        <v/>
      </c>
    </row>
    <row r="10876" spans="1:12" ht="13.8" customHeight="1" x14ac:dyDescent="0.3">
      <c r="A10876" t="s">
        <v>171</v>
      </c>
      <c r="B10876">
        <v>1986</v>
      </c>
      <c r="C10876" s="10">
        <v>246</v>
      </c>
      <c r="D10876">
        <v>90</v>
      </c>
      <c r="E10876">
        <v>152</v>
      </c>
      <c r="F10876">
        <v>0</v>
      </c>
      <c r="G10876">
        <v>5</v>
      </c>
      <c r="H10876">
        <v>0</v>
      </c>
      <c r="I10876">
        <v>0.04</v>
      </c>
      <c r="J10876" s="10">
        <v>13</v>
      </c>
      <c r="K10876" s="13">
        <f t="shared" si="340"/>
        <v>1989</v>
      </c>
      <c r="L10876" s="1" t="str">
        <f t="shared" si="339"/>
        <v/>
      </c>
    </row>
    <row r="10877" spans="1:12" ht="13.8" customHeight="1" x14ac:dyDescent="0.3">
      <c r="A10877" t="s">
        <v>171</v>
      </c>
      <c r="B10877">
        <v>1987</v>
      </c>
      <c r="C10877" s="10">
        <v>273</v>
      </c>
      <c r="D10877">
        <v>119</v>
      </c>
      <c r="E10877">
        <v>149</v>
      </c>
      <c r="F10877">
        <v>0</v>
      </c>
      <c r="G10877">
        <v>5</v>
      </c>
      <c r="H10877">
        <v>0</v>
      </c>
      <c r="I10877">
        <v>0.04</v>
      </c>
      <c r="J10877" s="10">
        <v>14</v>
      </c>
      <c r="K10877" s="13">
        <f t="shared" si="340"/>
        <v>1989</v>
      </c>
      <c r="L10877" s="1" t="str">
        <f t="shared" si="339"/>
        <v/>
      </c>
    </row>
    <row r="10878" spans="1:12" ht="13.8" customHeight="1" x14ac:dyDescent="0.3">
      <c r="A10878" t="s">
        <v>171</v>
      </c>
      <c r="B10878">
        <v>1988</v>
      </c>
      <c r="C10878" s="10">
        <v>270</v>
      </c>
      <c r="D10878">
        <v>112</v>
      </c>
      <c r="E10878">
        <v>154</v>
      </c>
      <c r="F10878">
        <v>0</v>
      </c>
      <c r="G10878">
        <v>4</v>
      </c>
      <c r="H10878">
        <v>0</v>
      </c>
      <c r="I10878">
        <v>0.04</v>
      </c>
      <c r="J10878" s="10">
        <v>12</v>
      </c>
      <c r="K10878" s="13">
        <f t="shared" si="340"/>
        <v>1989</v>
      </c>
      <c r="L10878" s="1" t="str">
        <f t="shared" si="339"/>
        <v/>
      </c>
    </row>
    <row r="10879" spans="1:12" ht="13.8" customHeight="1" x14ac:dyDescent="0.3">
      <c r="A10879" t="s">
        <v>171</v>
      </c>
      <c r="B10879">
        <v>1989</v>
      </c>
      <c r="C10879" s="10">
        <v>284</v>
      </c>
      <c r="D10879">
        <v>124</v>
      </c>
      <c r="E10879">
        <v>156</v>
      </c>
      <c r="F10879">
        <v>0</v>
      </c>
      <c r="G10879">
        <v>4</v>
      </c>
      <c r="H10879">
        <v>0</v>
      </c>
      <c r="I10879">
        <v>0.04</v>
      </c>
      <c r="J10879" s="10">
        <v>12</v>
      </c>
      <c r="K10879" s="13">
        <f t="shared" si="340"/>
        <v>1989</v>
      </c>
      <c r="L10879" s="1" t="str">
        <f t="shared" si="339"/>
        <v/>
      </c>
    </row>
    <row r="10880" spans="1:12" ht="13.8" customHeight="1" x14ac:dyDescent="0.3">
      <c r="A10880" t="s">
        <v>171</v>
      </c>
      <c r="B10880">
        <v>1990</v>
      </c>
      <c r="C10880" s="10">
        <v>200</v>
      </c>
      <c r="D10880">
        <v>61</v>
      </c>
      <c r="E10880">
        <v>136</v>
      </c>
      <c r="F10880">
        <v>0</v>
      </c>
      <c r="G10880">
        <v>3</v>
      </c>
      <c r="H10880">
        <v>0</v>
      </c>
      <c r="I10880">
        <v>0.03</v>
      </c>
      <c r="J10880" s="10">
        <v>11</v>
      </c>
      <c r="K10880" s="13">
        <f t="shared" si="340"/>
        <v>1990</v>
      </c>
      <c r="L10880" s="1" t="str">
        <f t="shared" si="339"/>
        <v/>
      </c>
    </row>
    <row r="10881" spans="1:12" ht="13.8" customHeight="1" x14ac:dyDescent="0.3">
      <c r="A10881" t="s">
        <v>171</v>
      </c>
      <c r="B10881">
        <v>1991</v>
      </c>
      <c r="C10881" s="10">
        <v>197</v>
      </c>
      <c r="D10881">
        <v>62</v>
      </c>
      <c r="E10881">
        <v>131</v>
      </c>
      <c r="F10881">
        <v>0</v>
      </c>
      <c r="G10881">
        <v>3</v>
      </c>
      <c r="H10881">
        <v>0</v>
      </c>
      <c r="I10881">
        <v>0.02</v>
      </c>
      <c r="J10881" s="10">
        <v>10</v>
      </c>
      <c r="K10881" s="13">
        <f t="shared" si="340"/>
        <v>1990</v>
      </c>
      <c r="L10881" s="1" t="str">
        <f t="shared" si="339"/>
        <v/>
      </c>
    </row>
    <row r="10882" spans="1:12" ht="13.8" customHeight="1" x14ac:dyDescent="0.3">
      <c r="A10882" t="s">
        <v>171</v>
      </c>
      <c r="B10882">
        <v>1992</v>
      </c>
      <c r="C10882" s="10">
        <v>191</v>
      </c>
      <c r="D10882">
        <v>53</v>
      </c>
      <c r="E10882">
        <v>134</v>
      </c>
      <c r="F10882">
        <v>0</v>
      </c>
      <c r="G10882">
        <v>4</v>
      </c>
      <c r="H10882">
        <v>0</v>
      </c>
      <c r="I10882">
        <v>0.02</v>
      </c>
      <c r="J10882" s="10">
        <v>9</v>
      </c>
      <c r="K10882" s="13">
        <f t="shared" si="340"/>
        <v>1990</v>
      </c>
      <c r="L10882" s="1" t="str">
        <f t="shared" ref="L10882:L10945" si="341">IF(AND(B10882&gt;2011),1,"")</f>
        <v/>
      </c>
    </row>
    <row r="10883" spans="1:12" ht="13.8" customHeight="1" x14ac:dyDescent="0.3">
      <c r="A10883" t="s">
        <v>171</v>
      </c>
      <c r="B10883">
        <v>1993</v>
      </c>
      <c r="C10883" s="10">
        <v>213</v>
      </c>
      <c r="D10883">
        <v>62</v>
      </c>
      <c r="E10883">
        <v>147</v>
      </c>
      <c r="F10883">
        <v>0</v>
      </c>
      <c r="G10883">
        <v>4</v>
      </c>
      <c r="H10883">
        <v>0</v>
      </c>
      <c r="I10883">
        <v>0.02</v>
      </c>
      <c r="J10883" s="10">
        <v>9</v>
      </c>
      <c r="K10883" s="13">
        <f t="shared" si="340"/>
        <v>1990</v>
      </c>
      <c r="L10883" s="1" t="str">
        <f t="shared" si="341"/>
        <v/>
      </c>
    </row>
    <row r="10884" spans="1:12" ht="13.8" customHeight="1" x14ac:dyDescent="0.3">
      <c r="A10884" t="s">
        <v>171</v>
      </c>
      <c r="B10884">
        <v>1994</v>
      </c>
      <c r="C10884" s="10">
        <v>211</v>
      </c>
      <c r="D10884">
        <v>62</v>
      </c>
      <c r="E10884">
        <v>145</v>
      </c>
      <c r="F10884">
        <v>0</v>
      </c>
      <c r="G10884">
        <v>4</v>
      </c>
      <c r="H10884">
        <v>0</v>
      </c>
      <c r="I10884">
        <v>0.02</v>
      </c>
      <c r="J10884" s="10">
        <v>8</v>
      </c>
      <c r="K10884" s="13">
        <f t="shared" si="340"/>
        <v>1990</v>
      </c>
      <c r="L10884" s="1" t="str">
        <f t="shared" si="341"/>
        <v/>
      </c>
    </row>
    <row r="10885" spans="1:12" ht="13.8" customHeight="1" x14ac:dyDescent="0.3">
      <c r="A10885" t="s">
        <v>171</v>
      </c>
      <c r="B10885">
        <v>1995</v>
      </c>
      <c r="C10885" s="10">
        <v>221</v>
      </c>
      <c r="D10885">
        <v>68</v>
      </c>
      <c r="E10885">
        <v>150</v>
      </c>
      <c r="F10885">
        <v>0</v>
      </c>
      <c r="G10885">
        <v>4</v>
      </c>
      <c r="H10885">
        <v>0</v>
      </c>
      <c r="I10885">
        <v>0.02</v>
      </c>
      <c r="J10885" s="10">
        <v>6</v>
      </c>
      <c r="K10885" s="13">
        <f t="shared" si="340"/>
        <v>1990</v>
      </c>
      <c r="L10885" s="1" t="str">
        <f t="shared" si="341"/>
        <v/>
      </c>
    </row>
    <row r="10886" spans="1:12" ht="13.8" customHeight="1" x14ac:dyDescent="0.3">
      <c r="A10886" t="s">
        <v>171</v>
      </c>
      <c r="B10886">
        <v>1996</v>
      </c>
      <c r="C10886" s="10">
        <v>246</v>
      </c>
      <c r="D10886">
        <v>72</v>
      </c>
      <c r="E10886">
        <v>170</v>
      </c>
      <c r="F10886">
        <v>0</v>
      </c>
      <c r="G10886">
        <v>4</v>
      </c>
      <c r="H10886">
        <v>0</v>
      </c>
      <c r="I10886">
        <v>0.03</v>
      </c>
      <c r="J10886" s="10">
        <v>9</v>
      </c>
      <c r="K10886" s="13">
        <f t="shared" si="340"/>
        <v>1990</v>
      </c>
      <c r="L10886" s="1" t="str">
        <f t="shared" si="341"/>
        <v/>
      </c>
    </row>
    <row r="10887" spans="1:12" ht="13.8" customHeight="1" x14ac:dyDescent="0.3">
      <c r="A10887" t="s">
        <v>171</v>
      </c>
      <c r="B10887">
        <v>1997</v>
      </c>
      <c r="C10887" s="10">
        <v>248</v>
      </c>
      <c r="D10887">
        <v>64</v>
      </c>
      <c r="E10887">
        <v>179</v>
      </c>
      <c r="F10887">
        <v>0</v>
      </c>
      <c r="G10887">
        <v>4</v>
      </c>
      <c r="H10887">
        <v>0</v>
      </c>
      <c r="I10887">
        <v>0.03</v>
      </c>
      <c r="J10887" s="10">
        <v>11</v>
      </c>
      <c r="K10887" s="13">
        <f t="shared" si="340"/>
        <v>1990</v>
      </c>
      <c r="L10887" s="1" t="str">
        <f t="shared" si="341"/>
        <v/>
      </c>
    </row>
    <row r="10888" spans="1:12" ht="13.8" customHeight="1" x14ac:dyDescent="0.3">
      <c r="A10888" t="s">
        <v>171</v>
      </c>
      <c r="B10888">
        <v>1998</v>
      </c>
      <c r="C10888" s="10">
        <v>261</v>
      </c>
      <c r="D10888">
        <v>72</v>
      </c>
      <c r="E10888">
        <v>186</v>
      </c>
      <c r="F10888">
        <v>0</v>
      </c>
      <c r="G10888">
        <v>4</v>
      </c>
      <c r="H10888">
        <v>0</v>
      </c>
      <c r="I10888">
        <v>0.03</v>
      </c>
      <c r="J10888" s="10">
        <v>9</v>
      </c>
      <c r="K10888" s="13">
        <f t="shared" ref="K10888:K10951" si="342">IF(B10888&lt;1990,IF(B10888&lt;1959,1958,1989),1990)</f>
        <v>1990</v>
      </c>
      <c r="L10888" s="1" t="str">
        <f t="shared" si="341"/>
        <v/>
      </c>
    </row>
    <row r="10889" spans="1:12" ht="13.8" customHeight="1" x14ac:dyDescent="0.3">
      <c r="A10889" t="s">
        <v>171</v>
      </c>
      <c r="B10889">
        <v>1999</v>
      </c>
      <c r="C10889" s="10">
        <v>260</v>
      </c>
      <c r="D10889">
        <v>66</v>
      </c>
      <c r="E10889">
        <v>189</v>
      </c>
      <c r="F10889">
        <v>0</v>
      </c>
      <c r="G10889">
        <v>4</v>
      </c>
      <c r="H10889">
        <v>0</v>
      </c>
      <c r="I10889">
        <v>0.02</v>
      </c>
      <c r="J10889" s="10">
        <v>10</v>
      </c>
      <c r="K10889" s="13">
        <f t="shared" si="342"/>
        <v>1990</v>
      </c>
      <c r="L10889" s="1" t="str">
        <f t="shared" si="341"/>
        <v/>
      </c>
    </row>
    <row r="10890" spans="1:12" ht="13.8" customHeight="1" x14ac:dyDescent="0.3">
      <c r="A10890" t="s">
        <v>171</v>
      </c>
      <c r="B10890">
        <v>2000</v>
      </c>
      <c r="C10890" s="10">
        <v>190</v>
      </c>
      <c r="D10890">
        <v>62</v>
      </c>
      <c r="E10890">
        <v>122</v>
      </c>
      <c r="F10890">
        <v>0</v>
      </c>
      <c r="G10890">
        <v>5</v>
      </c>
      <c r="H10890">
        <v>0</v>
      </c>
      <c r="I10890">
        <v>0.02</v>
      </c>
      <c r="J10890" s="10">
        <v>12</v>
      </c>
      <c r="K10890" s="13">
        <f t="shared" si="342"/>
        <v>1990</v>
      </c>
      <c r="L10890" s="1" t="str">
        <f t="shared" si="341"/>
        <v/>
      </c>
    </row>
    <row r="10891" spans="1:12" ht="13.8" customHeight="1" x14ac:dyDescent="0.3">
      <c r="A10891" t="s">
        <v>171</v>
      </c>
      <c r="B10891">
        <v>2001</v>
      </c>
      <c r="C10891" s="10">
        <v>179</v>
      </c>
      <c r="D10891">
        <v>64</v>
      </c>
      <c r="E10891">
        <v>109</v>
      </c>
      <c r="F10891">
        <v>0</v>
      </c>
      <c r="G10891">
        <v>6</v>
      </c>
      <c r="H10891">
        <v>0</v>
      </c>
      <c r="I10891">
        <v>0.02</v>
      </c>
      <c r="J10891" s="10">
        <v>6</v>
      </c>
      <c r="K10891" s="13">
        <f t="shared" si="342"/>
        <v>1990</v>
      </c>
      <c r="L10891" s="1" t="str">
        <f t="shared" si="341"/>
        <v/>
      </c>
    </row>
    <row r="10892" spans="1:12" ht="13.8" customHeight="1" x14ac:dyDescent="0.3">
      <c r="A10892" t="s">
        <v>171</v>
      </c>
      <c r="B10892">
        <v>2002</v>
      </c>
      <c r="C10892" s="10">
        <v>191</v>
      </c>
      <c r="D10892">
        <v>72</v>
      </c>
      <c r="E10892">
        <v>111</v>
      </c>
      <c r="F10892">
        <v>0</v>
      </c>
      <c r="G10892">
        <v>7</v>
      </c>
      <c r="H10892">
        <v>0</v>
      </c>
      <c r="I10892">
        <v>0.02</v>
      </c>
      <c r="J10892" s="10">
        <v>9</v>
      </c>
      <c r="K10892" s="13">
        <f t="shared" si="342"/>
        <v>1990</v>
      </c>
      <c r="L10892" s="1" t="str">
        <f t="shared" si="341"/>
        <v/>
      </c>
    </row>
    <row r="10893" spans="1:12" ht="13.8" customHeight="1" x14ac:dyDescent="0.3">
      <c r="A10893" t="s">
        <v>171</v>
      </c>
      <c r="B10893">
        <v>2003</v>
      </c>
      <c r="C10893" s="10">
        <v>207</v>
      </c>
      <c r="D10893">
        <v>75</v>
      </c>
      <c r="E10893">
        <v>126</v>
      </c>
      <c r="F10893">
        <v>0</v>
      </c>
      <c r="G10893">
        <v>7</v>
      </c>
      <c r="H10893">
        <v>0</v>
      </c>
      <c r="I10893">
        <v>0.02</v>
      </c>
      <c r="J10893" s="10">
        <v>9</v>
      </c>
      <c r="K10893" s="13">
        <f t="shared" si="342"/>
        <v>1990</v>
      </c>
      <c r="L10893" s="1" t="str">
        <f t="shared" si="341"/>
        <v/>
      </c>
    </row>
    <row r="10894" spans="1:12" ht="13.8" customHeight="1" x14ac:dyDescent="0.3">
      <c r="A10894" t="s">
        <v>171</v>
      </c>
      <c r="B10894">
        <v>2004</v>
      </c>
      <c r="C10894" s="10">
        <v>222</v>
      </c>
      <c r="D10894">
        <v>96</v>
      </c>
      <c r="E10894">
        <v>119</v>
      </c>
      <c r="F10894">
        <v>0</v>
      </c>
      <c r="G10894">
        <v>7</v>
      </c>
      <c r="H10894">
        <v>0</v>
      </c>
      <c r="I10894">
        <v>0.02</v>
      </c>
      <c r="J10894" s="10">
        <v>10</v>
      </c>
      <c r="K10894" s="13">
        <f t="shared" si="342"/>
        <v>1990</v>
      </c>
      <c r="L10894" s="1" t="str">
        <f t="shared" si="341"/>
        <v/>
      </c>
    </row>
    <row r="10895" spans="1:12" ht="13.8" customHeight="1" x14ac:dyDescent="0.3">
      <c r="A10895" t="s">
        <v>171</v>
      </c>
      <c r="B10895">
        <v>2005</v>
      </c>
      <c r="C10895" s="10">
        <v>195</v>
      </c>
      <c r="D10895">
        <v>70</v>
      </c>
      <c r="E10895">
        <v>117</v>
      </c>
      <c r="F10895">
        <v>0</v>
      </c>
      <c r="G10895">
        <v>8</v>
      </c>
      <c r="H10895">
        <v>0</v>
      </c>
      <c r="I10895">
        <v>0.02</v>
      </c>
      <c r="J10895" s="10">
        <v>11</v>
      </c>
      <c r="K10895" s="13">
        <f t="shared" si="342"/>
        <v>1990</v>
      </c>
      <c r="L10895" s="1" t="str">
        <f t="shared" si="341"/>
        <v/>
      </c>
    </row>
    <row r="10896" spans="1:12" ht="13.8" customHeight="1" x14ac:dyDescent="0.3">
      <c r="A10896" t="s">
        <v>171</v>
      </c>
      <c r="B10896">
        <v>2006</v>
      </c>
      <c r="C10896" s="10">
        <v>189</v>
      </c>
      <c r="D10896">
        <v>72</v>
      </c>
      <c r="E10896">
        <v>109</v>
      </c>
      <c r="F10896">
        <v>0</v>
      </c>
      <c r="G10896">
        <v>8</v>
      </c>
      <c r="H10896">
        <v>0</v>
      </c>
      <c r="I10896">
        <v>0.01</v>
      </c>
      <c r="J10896" s="10">
        <v>9</v>
      </c>
      <c r="K10896" s="13">
        <f t="shared" si="342"/>
        <v>1990</v>
      </c>
      <c r="L10896" s="1" t="str">
        <f t="shared" si="341"/>
        <v/>
      </c>
    </row>
    <row r="10897" spans="1:12" ht="13.8" customHeight="1" x14ac:dyDescent="0.3">
      <c r="A10897" t="s">
        <v>171</v>
      </c>
      <c r="B10897">
        <v>2007</v>
      </c>
      <c r="C10897" s="10">
        <v>197</v>
      </c>
      <c r="D10897">
        <v>63</v>
      </c>
      <c r="E10897">
        <v>127</v>
      </c>
      <c r="F10897">
        <v>0</v>
      </c>
      <c r="G10897">
        <v>6</v>
      </c>
      <c r="H10897">
        <v>0</v>
      </c>
      <c r="I10897">
        <v>0.01</v>
      </c>
      <c r="J10897" s="10">
        <v>10</v>
      </c>
      <c r="K10897" s="13">
        <f t="shared" si="342"/>
        <v>1990</v>
      </c>
      <c r="L10897" s="1" t="str">
        <f t="shared" si="341"/>
        <v/>
      </c>
    </row>
    <row r="10898" spans="1:12" ht="13.8" customHeight="1" x14ac:dyDescent="0.3">
      <c r="A10898" t="s">
        <v>171</v>
      </c>
      <c r="B10898">
        <v>2008</v>
      </c>
      <c r="C10898" s="10">
        <v>221</v>
      </c>
      <c r="D10898">
        <v>74</v>
      </c>
      <c r="E10898">
        <v>139</v>
      </c>
      <c r="F10898">
        <v>0</v>
      </c>
      <c r="G10898">
        <v>8</v>
      </c>
      <c r="H10898">
        <v>0</v>
      </c>
      <c r="I10898">
        <v>0.01</v>
      </c>
      <c r="J10898" s="10">
        <v>9</v>
      </c>
      <c r="K10898" s="13">
        <f t="shared" si="342"/>
        <v>1990</v>
      </c>
      <c r="L10898" s="1" t="str">
        <f t="shared" si="341"/>
        <v/>
      </c>
    </row>
    <row r="10899" spans="1:12" ht="13.8" customHeight="1" x14ac:dyDescent="0.3">
      <c r="A10899" t="s">
        <v>171</v>
      </c>
      <c r="B10899">
        <v>2009</v>
      </c>
      <c r="C10899" s="10">
        <v>264</v>
      </c>
      <c r="D10899">
        <v>76</v>
      </c>
      <c r="E10899">
        <v>182</v>
      </c>
      <c r="F10899">
        <v>0</v>
      </c>
      <c r="G10899">
        <v>6</v>
      </c>
      <c r="H10899">
        <v>0</v>
      </c>
      <c r="I10899">
        <v>0.02</v>
      </c>
      <c r="J10899" s="10">
        <v>9</v>
      </c>
      <c r="K10899" s="13">
        <f t="shared" si="342"/>
        <v>1990</v>
      </c>
      <c r="L10899" s="1" t="str">
        <f t="shared" si="341"/>
        <v/>
      </c>
    </row>
    <row r="10900" spans="1:12" ht="13.8" customHeight="1" x14ac:dyDescent="0.3">
      <c r="A10900" t="s">
        <v>171</v>
      </c>
      <c r="B10900">
        <v>2010</v>
      </c>
      <c r="C10900" s="10">
        <v>320</v>
      </c>
      <c r="D10900">
        <v>90</v>
      </c>
      <c r="E10900">
        <v>226</v>
      </c>
      <c r="F10900">
        <v>0</v>
      </c>
      <c r="G10900">
        <v>4</v>
      </c>
      <c r="H10900">
        <v>0</v>
      </c>
      <c r="I10900">
        <v>0.02</v>
      </c>
      <c r="J10900" s="10">
        <v>11</v>
      </c>
      <c r="K10900" s="13">
        <f t="shared" si="342"/>
        <v>1990</v>
      </c>
      <c r="L10900" s="1" t="str">
        <f t="shared" si="341"/>
        <v/>
      </c>
    </row>
    <row r="10901" spans="1:12" ht="13.8" customHeight="1" x14ac:dyDescent="0.3">
      <c r="A10901" t="s">
        <v>171</v>
      </c>
      <c r="B10901">
        <v>2011</v>
      </c>
      <c r="C10901" s="10">
        <v>362</v>
      </c>
      <c r="D10901">
        <v>101</v>
      </c>
      <c r="E10901">
        <v>250</v>
      </c>
      <c r="F10901">
        <v>0</v>
      </c>
      <c r="G10901">
        <v>10</v>
      </c>
      <c r="H10901">
        <v>0</v>
      </c>
      <c r="I10901">
        <v>0.02</v>
      </c>
      <c r="J10901" s="10">
        <v>13</v>
      </c>
      <c r="K10901" s="13">
        <f t="shared" si="342"/>
        <v>1990</v>
      </c>
      <c r="L10901" s="1" t="str">
        <f t="shared" si="341"/>
        <v/>
      </c>
    </row>
    <row r="10902" spans="1:12" ht="13.8" customHeight="1" x14ac:dyDescent="0.3">
      <c r="A10902" t="s">
        <v>171</v>
      </c>
      <c r="B10902">
        <v>2012</v>
      </c>
      <c r="C10902" s="10">
        <v>509</v>
      </c>
      <c r="D10902">
        <v>105</v>
      </c>
      <c r="E10902">
        <v>394</v>
      </c>
      <c r="F10902">
        <v>0</v>
      </c>
      <c r="G10902">
        <v>10</v>
      </c>
      <c r="H10902">
        <v>0</v>
      </c>
      <c r="I10902">
        <v>0.03</v>
      </c>
      <c r="J10902" s="10">
        <v>10</v>
      </c>
      <c r="K10902" s="13">
        <f t="shared" si="342"/>
        <v>1990</v>
      </c>
      <c r="L10902" s="1">
        <f t="shared" si="341"/>
        <v>1</v>
      </c>
    </row>
    <row r="10903" spans="1:12" ht="13.8" customHeight="1" x14ac:dyDescent="0.3">
      <c r="A10903" t="s">
        <v>171</v>
      </c>
      <c r="B10903">
        <v>2013</v>
      </c>
      <c r="C10903" s="10">
        <v>529</v>
      </c>
      <c r="D10903">
        <v>93</v>
      </c>
      <c r="E10903">
        <v>432</v>
      </c>
      <c r="F10903">
        <v>0</v>
      </c>
      <c r="G10903">
        <v>4</v>
      </c>
      <c r="H10903">
        <v>0</v>
      </c>
      <c r="I10903">
        <v>0.03</v>
      </c>
      <c r="J10903" s="10">
        <v>19</v>
      </c>
      <c r="K10903" s="13">
        <f t="shared" si="342"/>
        <v>1990</v>
      </c>
      <c r="L10903" s="1">
        <f t="shared" si="341"/>
        <v>1</v>
      </c>
    </row>
    <row r="10904" spans="1:12" ht="13.8" customHeight="1" x14ac:dyDescent="0.3">
      <c r="A10904" t="s">
        <v>171</v>
      </c>
      <c r="B10904">
        <v>2014</v>
      </c>
      <c r="C10904" s="10">
        <v>580</v>
      </c>
      <c r="D10904">
        <v>98</v>
      </c>
      <c r="E10904">
        <v>480</v>
      </c>
      <c r="F10904">
        <v>0</v>
      </c>
      <c r="G10904">
        <v>3</v>
      </c>
      <c r="H10904">
        <v>0</v>
      </c>
      <c r="I10904">
        <v>0.03</v>
      </c>
      <c r="J10904" s="10">
        <v>25</v>
      </c>
      <c r="K10904" s="13">
        <f t="shared" si="342"/>
        <v>1990</v>
      </c>
      <c r="L10904" s="1">
        <f t="shared" si="341"/>
        <v>1</v>
      </c>
    </row>
    <row r="10905" spans="1:12" ht="13.8" customHeight="1" x14ac:dyDescent="0.3">
      <c r="A10905" t="s">
        <v>172</v>
      </c>
      <c r="B10905">
        <v>1915</v>
      </c>
      <c r="C10905" s="10">
        <v>5</v>
      </c>
      <c r="D10905">
        <v>5</v>
      </c>
      <c r="E10905">
        <v>0</v>
      </c>
      <c r="F10905">
        <v>0</v>
      </c>
      <c r="G10905">
        <v>0</v>
      </c>
      <c r="H10905" t="s">
        <v>11</v>
      </c>
      <c r="I10905" t="s">
        <v>11</v>
      </c>
      <c r="J10905" s="10">
        <v>0</v>
      </c>
      <c r="K10905" s="13">
        <f t="shared" si="342"/>
        <v>1958</v>
      </c>
      <c r="L10905" s="1" t="str">
        <f t="shared" si="341"/>
        <v/>
      </c>
    </row>
    <row r="10906" spans="1:12" ht="13.8" customHeight="1" x14ac:dyDescent="0.3">
      <c r="A10906" t="s">
        <v>172</v>
      </c>
      <c r="B10906">
        <v>1916</v>
      </c>
      <c r="C10906" s="10">
        <v>18</v>
      </c>
      <c r="D10906">
        <v>18</v>
      </c>
      <c r="E10906">
        <v>0</v>
      </c>
      <c r="F10906">
        <v>0</v>
      </c>
      <c r="G10906">
        <v>0</v>
      </c>
      <c r="H10906" t="s">
        <v>11</v>
      </c>
      <c r="I10906" t="s">
        <v>11</v>
      </c>
      <c r="J10906" s="10">
        <v>0</v>
      </c>
      <c r="K10906" s="13">
        <f t="shared" si="342"/>
        <v>1958</v>
      </c>
      <c r="L10906" s="1" t="str">
        <f t="shared" si="341"/>
        <v/>
      </c>
    </row>
    <row r="10907" spans="1:12" ht="13.8" customHeight="1" x14ac:dyDescent="0.3">
      <c r="A10907" t="s">
        <v>172</v>
      </c>
      <c r="B10907">
        <v>1917</v>
      </c>
      <c r="C10907" s="10">
        <v>61</v>
      </c>
      <c r="D10907">
        <v>61</v>
      </c>
      <c r="E10907">
        <v>0</v>
      </c>
      <c r="F10907">
        <v>0</v>
      </c>
      <c r="G10907">
        <v>0</v>
      </c>
      <c r="H10907" t="s">
        <v>11</v>
      </c>
      <c r="I10907" t="s">
        <v>11</v>
      </c>
      <c r="J10907" s="10">
        <v>0</v>
      </c>
      <c r="K10907" s="13">
        <f t="shared" si="342"/>
        <v>1958</v>
      </c>
      <c r="L10907" s="1" t="str">
        <f t="shared" si="341"/>
        <v/>
      </c>
    </row>
    <row r="10908" spans="1:12" ht="13.8" customHeight="1" x14ac:dyDescent="0.3">
      <c r="A10908" t="s">
        <v>172</v>
      </c>
      <c r="B10908">
        <v>1918</v>
      </c>
      <c r="C10908" s="10">
        <v>109</v>
      </c>
      <c r="D10908">
        <v>109</v>
      </c>
      <c r="E10908">
        <v>0</v>
      </c>
      <c r="F10908">
        <v>0</v>
      </c>
      <c r="G10908">
        <v>0</v>
      </c>
      <c r="H10908" t="s">
        <v>11</v>
      </c>
      <c r="I10908" t="s">
        <v>11</v>
      </c>
      <c r="J10908" s="10">
        <v>0</v>
      </c>
      <c r="K10908" s="13">
        <f t="shared" si="342"/>
        <v>1958</v>
      </c>
      <c r="L10908" s="1" t="str">
        <f t="shared" si="341"/>
        <v/>
      </c>
    </row>
    <row r="10909" spans="1:12" ht="13.8" customHeight="1" x14ac:dyDescent="0.3">
      <c r="A10909" t="s">
        <v>172</v>
      </c>
      <c r="B10909">
        <v>1919</v>
      </c>
      <c r="C10909" s="10">
        <v>101</v>
      </c>
      <c r="D10909">
        <v>101</v>
      </c>
      <c r="E10909">
        <v>0</v>
      </c>
      <c r="F10909">
        <v>0</v>
      </c>
      <c r="G10909">
        <v>0</v>
      </c>
      <c r="H10909" t="s">
        <v>11</v>
      </c>
      <c r="I10909" t="s">
        <v>11</v>
      </c>
      <c r="J10909" s="10">
        <v>0</v>
      </c>
      <c r="K10909" s="13">
        <f t="shared" si="342"/>
        <v>1958</v>
      </c>
      <c r="L10909" s="1" t="str">
        <f t="shared" si="341"/>
        <v/>
      </c>
    </row>
    <row r="10910" spans="1:12" ht="13.8" customHeight="1" x14ac:dyDescent="0.3">
      <c r="A10910" t="s">
        <v>172</v>
      </c>
      <c r="B10910">
        <v>1920</v>
      </c>
      <c r="C10910" s="10">
        <v>133</v>
      </c>
      <c r="D10910">
        <v>133</v>
      </c>
      <c r="E10910">
        <v>0</v>
      </c>
      <c r="F10910">
        <v>0</v>
      </c>
      <c r="G10910">
        <v>0</v>
      </c>
      <c r="H10910" t="s">
        <v>11</v>
      </c>
      <c r="I10910" t="s">
        <v>11</v>
      </c>
      <c r="J10910" s="10">
        <v>0</v>
      </c>
      <c r="K10910" s="13">
        <f t="shared" si="342"/>
        <v>1958</v>
      </c>
      <c r="L10910" s="1" t="str">
        <f t="shared" si="341"/>
        <v/>
      </c>
    </row>
    <row r="10911" spans="1:12" ht="13.8" customHeight="1" x14ac:dyDescent="0.3">
      <c r="A10911" t="s">
        <v>172</v>
      </c>
      <c r="B10911">
        <v>1921</v>
      </c>
      <c r="C10911" s="10">
        <v>156</v>
      </c>
      <c r="D10911">
        <v>156</v>
      </c>
      <c r="E10911">
        <v>0</v>
      </c>
      <c r="F10911">
        <v>0</v>
      </c>
      <c r="G10911">
        <v>0</v>
      </c>
      <c r="H10911" t="s">
        <v>11</v>
      </c>
      <c r="I10911" t="s">
        <v>11</v>
      </c>
      <c r="J10911" s="10">
        <v>0</v>
      </c>
      <c r="K10911" s="13">
        <f t="shared" si="342"/>
        <v>1958</v>
      </c>
      <c r="L10911" s="1" t="str">
        <f t="shared" si="341"/>
        <v/>
      </c>
    </row>
    <row r="10912" spans="1:12" ht="13.8" customHeight="1" x14ac:dyDescent="0.3">
      <c r="A10912" t="s">
        <v>172</v>
      </c>
      <c r="B10912">
        <v>1922</v>
      </c>
      <c r="C10912" s="10">
        <v>83</v>
      </c>
      <c r="D10912">
        <v>83</v>
      </c>
      <c r="E10912">
        <v>0</v>
      </c>
      <c r="F10912">
        <v>0</v>
      </c>
      <c r="G10912">
        <v>0</v>
      </c>
      <c r="H10912" t="s">
        <v>11</v>
      </c>
      <c r="I10912" t="s">
        <v>11</v>
      </c>
      <c r="J10912" s="10">
        <v>0</v>
      </c>
      <c r="K10912" s="13">
        <f t="shared" si="342"/>
        <v>1958</v>
      </c>
      <c r="L10912" s="1" t="str">
        <f t="shared" si="341"/>
        <v/>
      </c>
    </row>
    <row r="10913" spans="1:12" ht="13.8" customHeight="1" x14ac:dyDescent="0.3">
      <c r="A10913" t="s">
        <v>172</v>
      </c>
      <c r="B10913">
        <v>1923</v>
      </c>
      <c r="C10913" s="10">
        <v>129</v>
      </c>
      <c r="D10913">
        <v>129</v>
      </c>
      <c r="E10913">
        <v>0</v>
      </c>
      <c r="F10913">
        <v>0</v>
      </c>
      <c r="G10913">
        <v>0</v>
      </c>
      <c r="H10913" t="s">
        <v>11</v>
      </c>
      <c r="I10913" t="s">
        <v>11</v>
      </c>
      <c r="J10913" s="10">
        <v>0</v>
      </c>
      <c r="K10913" s="13">
        <f t="shared" si="342"/>
        <v>1958</v>
      </c>
      <c r="L10913" s="1" t="str">
        <f t="shared" si="341"/>
        <v/>
      </c>
    </row>
    <row r="10914" spans="1:12" ht="13.8" customHeight="1" x14ac:dyDescent="0.3">
      <c r="A10914" t="s">
        <v>172</v>
      </c>
      <c r="B10914">
        <v>1924</v>
      </c>
      <c r="C10914" s="10">
        <v>148</v>
      </c>
      <c r="D10914">
        <v>148</v>
      </c>
      <c r="E10914">
        <v>0</v>
      </c>
      <c r="F10914">
        <v>0</v>
      </c>
      <c r="G10914">
        <v>0</v>
      </c>
      <c r="H10914" t="s">
        <v>11</v>
      </c>
      <c r="I10914" t="s">
        <v>11</v>
      </c>
      <c r="J10914" s="10">
        <v>0</v>
      </c>
      <c r="K10914" s="13">
        <f t="shared" si="342"/>
        <v>1958</v>
      </c>
      <c r="L10914" s="1" t="str">
        <f t="shared" si="341"/>
        <v/>
      </c>
    </row>
    <row r="10915" spans="1:12" ht="13.8" customHeight="1" x14ac:dyDescent="0.3">
      <c r="A10915" t="s">
        <v>172</v>
      </c>
      <c r="B10915">
        <v>1925</v>
      </c>
      <c r="C10915" s="10">
        <v>176</v>
      </c>
      <c r="D10915">
        <v>176</v>
      </c>
      <c r="E10915">
        <v>0</v>
      </c>
      <c r="F10915">
        <v>0</v>
      </c>
      <c r="G10915">
        <v>0</v>
      </c>
      <c r="H10915" t="s">
        <v>11</v>
      </c>
      <c r="I10915" t="s">
        <v>11</v>
      </c>
      <c r="J10915" s="10">
        <v>0</v>
      </c>
      <c r="K10915" s="13">
        <f t="shared" si="342"/>
        <v>1958</v>
      </c>
      <c r="L10915" s="1" t="str">
        <f t="shared" si="341"/>
        <v/>
      </c>
    </row>
    <row r="10916" spans="1:12" ht="13.8" customHeight="1" x14ac:dyDescent="0.3">
      <c r="A10916" t="s">
        <v>172</v>
      </c>
      <c r="B10916">
        <v>1926</v>
      </c>
      <c r="C10916" s="10">
        <v>239</v>
      </c>
      <c r="D10916">
        <v>239</v>
      </c>
      <c r="E10916">
        <v>0</v>
      </c>
      <c r="F10916">
        <v>0</v>
      </c>
      <c r="G10916">
        <v>0</v>
      </c>
      <c r="H10916" t="s">
        <v>11</v>
      </c>
      <c r="I10916" t="s">
        <v>11</v>
      </c>
      <c r="J10916" s="10">
        <v>0</v>
      </c>
      <c r="K10916" s="13">
        <f t="shared" si="342"/>
        <v>1958</v>
      </c>
      <c r="L10916" s="1" t="str">
        <f t="shared" si="341"/>
        <v/>
      </c>
    </row>
    <row r="10917" spans="1:12" ht="13.8" customHeight="1" x14ac:dyDescent="0.3">
      <c r="A10917" t="s">
        <v>172</v>
      </c>
      <c r="B10917">
        <v>1927</v>
      </c>
      <c r="C10917" s="10">
        <v>264</v>
      </c>
      <c r="D10917">
        <v>264</v>
      </c>
      <c r="E10917">
        <v>0</v>
      </c>
      <c r="F10917">
        <v>0</v>
      </c>
      <c r="G10917">
        <v>0</v>
      </c>
      <c r="H10917" t="s">
        <v>11</v>
      </c>
      <c r="I10917" t="s">
        <v>11</v>
      </c>
      <c r="J10917" s="10">
        <v>0</v>
      </c>
      <c r="K10917" s="13">
        <f t="shared" si="342"/>
        <v>1958</v>
      </c>
      <c r="L10917" s="1" t="str">
        <f t="shared" si="341"/>
        <v/>
      </c>
    </row>
    <row r="10918" spans="1:12" ht="13.8" customHeight="1" x14ac:dyDescent="0.3">
      <c r="A10918" t="s">
        <v>172</v>
      </c>
      <c r="B10918">
        <v>1928</v>
      </c>
      <c r="C10918" s="10">
        <v>264</v>
      </c>
      <c r="D10918">
        <v>264</v>
      </c>
      <c r="E10918">
        <v>0</v>
      </c>
      <c r="F10918">
        <v>0</v>
      </c>
      <c r="G10918">
        <v>0</v>
      </c>
      <c r="H10918" t="s">
        <v>11</v>
      </c>
      <c r="I10918" t="s">
        <v>11</v>
      </c>
      <c r="J10918" s="10">
        <v>0</v>
      </c>
      <c r="K10918" s="13">
        <f t="shared" si="342"/>
        <v>1958</v>
      </c>
      <c r="L10918" s="1" t="str">
        <f t="shared" si="341"/>
        <v/>
      </c>
    </row>
    <row r="10919" spans="1:12" ht="13.8" customHeight="1" x14ac:dyDescent="0.3">
      <c r="A10919" t="s">
        <v>172</v>
      </c>
      <c r="B10919">
        <v>1929</v>
      </c>
      <c r="C10919" s="10">
        <v>254</v>
      </c>
      <c r="D10919">
        <v>254</v>
      </c>
      <c r="E10919">
        <v>0</v>
      </c>
      <c r="F10919">
        <v>0</v>
      </c>
      <c r="G10919">
        <v>0</v>
      </c>
      <c r="H10919" t="s">
        <v>11</v>
      </c>
      <c r="I10919" t="s">
        <v>11</v>
      </c>
      <c r="J10919" s="10">
        <v>0</v>
      </c>
      <c r="K10919" s="13">
        <f t="shared" si="342"/>
        <v>1958</v>
      </c>
      <c r="L10919" s="1" t="str">
        <f t="shared" si="341"/>
        <v/>
      </c>
    </row>
    <row r="10920" spans="1:12" ht="13.8" customHeight="1" x14ac:dyDescent="0.3">
      <c r="A10920" t="s">
        <v>172</v>
      </c>
      <c r="B10920">
        <v>1930</v>
      </c>
      <c r="C10920" s="10">
        <v>256</v>
      </c>
      <c r="D10920">
        <v>256</v>
      </c>
      <c r="E10920">
        <v>0</v>
      </c>
      <c r="F10920">
        <v>0</v>
      </c>
      <c r="G10920">
        <v>0</v>
      </c>
      <c r="H10920" t="s">
        <v>11</v>
      </c>
      <c r="I10920" t="s">
        <v>11</v>
      </c>
      <c r="J10920" s="10">
        <v>0</v>
      </c>
      <c r="K10920" s="13">
        <f t="shared" si="342"/>
        <v>1958</v>
      </c>
      <c r="L10920" s="1" t="str">
        <f t="shared" si="341"/>
        <v/>
      </c>
    </row>
    <row r="10921" spans="1:12" ht="13.8" customHeight="1" x14ac:dyDescent="0.3">
      <c r="A10921" t="s">
        <v>172</v>
      </c>
      <c r="B10921">
        <v>1931</v>
      </c>
      <c r="C10921" s="10">
        <v>241</v>
      </c>
      <c r="D10921">
        <v>241</v>
      </c>
      <c r="E10921">
        <v>0</v>
      </c>
      <c r="F10921">
        <v>0</v>
      </c>
      <c r="G10921">
        <v>0</v>
      </c>
      <c r="H10921" t="s">
        <v>11</v>
      </c>
      <c r="I10921" t="s">
        <v>11</v>
      </c>
      <c r="J10921" s="10">
        <v>0</v>
      </c>
      <c r="K10921" s="13">
        <f t="shared" si="342"/>
        <v>1958</v>
      </c>
      <c r="L10921" s="1" t="str">
        <f t="shared" si="341"/>
        <v/>
      </c>
    </row>
    <row r="10922" spans="1:12" ht="13.8" customHeight="1" x14ac:dyDescent="0.3">
      <c r="A10922" t="s">
        <v>172</v>
      </c>
      <c r="B10922">
        <v>1932</v>
      </c>
      <c r="C10922" s="10">
        <v>185</v>
      </c>
      <c r="D10922">
        <v>185</v>
      </c>
      <c r="E10922">
        <v>0</v>
      </c>
      <c r="F10922">
        <v>0</v>
      </c>
      <c r="G10922">
        <v>0</v>
      </c>
      <c r="H10922" t="s">
        <v>11</v>
      </c>
      <c r="I10922" t="s">
        <v>11</v>
      </c>
      <c r="J10922" s="10">
        <v>0</v>
      </c>
      <c r="K10922" s="13">
        <f t="shared" si="342"/>
        <v>1958</v>
      </c>
      <c r="L10922" s="1" t="str">
        <f t="shared" si="341"/>
        <v/>
      </c>
    </row>
    <row r="10923" spans="1:12" ht="13.8" customHeight="1" x14ac:dyDescent="0.3">
      <c r="A10923" t="s">
        <v>172</v>
      </c>
      <c r="B10923">
        <v>1933</v>
      </c>
      <c r="C10923" s="10">
        <v>173</v>
      </c>
      <c r="D10923">
        <v>173</v>
      </c>
      <c r="E10923">
        <v>0</v>
      </c>
      <c r="F10923">
        <v>0</v>
      </c>
      <c r="G10923">
        <v>0</v>
      </c>
      <c r="H10923" t="s">
        <v>11</v>
      </c>
      <c r="I10923" t="s">
        <v>11</v>
      </c>
      <c r="J10923" s="10">
        <v>0</v>
      </c>
      <c r="K10923" s="13">
        <f t="shared" si="342"/>
        <v>1958</v>
      </c>
      <c r="L10923" s="1" t="str">
        <f t="shared" si="341"/>
        <v/>
      </c>
    </row>
    <row r="10924" spans="1:12" ht="13.8" customHeight="1" x14ac:dyDescent="0.3">
      <c r="A10924" t="s">
        <v>172</v>
      </c>
      <c r="B10924">
        <v>1934</v>
      </c>
      <c r="C10924" s="10">
        <v>191</v>
      </c>
      <c r="D10924">
        <v>191</v>
      </c>
      <c r="E10924">
        <v>0</v>
      </c>
      <c r="F10924">
        <v>0</v>
      </c>
      <c r="G10924">
        <v>0</v>
      </c>
      <c r="H10924" t="s">
        <v>11</v>
      </c>
      <c r="I10924" t="s">
        <v>11</v>
      </c>
      <c r="J10924" s="10">
        <v>0</v>
      </c>
      <c r="K10924" s="13">
        <f t="shared" si="342"/>
        <v>1958</v>
      </c>
      <c r="L10924" s="1" t="str">
        <f t="shared" si="341"/>
        <v/>
      </c>
    </row>
    <row r="10925" spans="1:12" ht="13.8" customHeight="1" x14ac:dyDescent="0.3">
      <c r="A10925" t="s">
        <v>172</v>
      </c>
      <c r="B10925">
        <v>1935</v>
      </c>
      <c r="C10925" s="10">
        <v>190</v>
      </c>
      <c r="D10925">
        <v>190</v>
      </c>
      <c r="E10925">
        <v>0</v>
      </c>
      <c r="F10925">
        <v>0</v>
      </c>
      <c r="G10925">
        <v>0</v>
      </c>
      <c r="H10925" t="s">
        <v>11</v>
      </c>
      <c r="I10925" t="s">
        <v>11</v>
      </c>
      <c r="J10925" s="10">
        <v>0</v>
      </c>
      <c r="K10925" s="13">
        <f t="shared" si="342"/>
        <v>1958</v>
      </c>
      <c r="L10925" s="1" t="str">
        <f t="shared" si="341"/>
        <v/>
      </c>
    </row>
    <row r="10926" spans="1:12" ht="13.8" customHeight="1" x14ac:dyDescent="0.3">
      <c r="A10926" t="s">
        <v>172</v>
      </c>
      <c r="B10926">
        <v>1936</v>
      </c>
      <c r="C10926" s="10">
        <v>215</v>
      </c>
      <c r="D10926">
        <v>215</v>
      </c>
      <c r="E10926">
        <v>0</v>
      </c>
      <c r="F10926">
        <v>0</v>
      </c>
      <c r="G10926">
        <v>0</v>
      </c>
      <c r="H10926" t="s">
        <v>11</v>
      </c>
      <c r="I10926" t="s">
        <v>11</v>
      </c>
      <c r="J10926" s="10">
        <v>0</v>
      </c>
      <c r="K10926" s="13">
        <f t="shared" si="342"/>
        <v>1958</v>
      </c>
      <c r="L10926" s="1" t="str">
        <f t="shared" si="341"/>
        <v/>
      </c>
    </row>
    <row r="10927" spans="1:12" ht="13.8" customHeight="1" x14ac:dyDescent="0.3">
      <c r="A10927" t="s">
        <v>172</v>
      </c>
      <c r="B10927">
        <v>1937</v>
      </c>
      <c r="C10927" s="10">
        <v>267</v>
      </c>
      <c r="D10927">
        <v>267</v>
      </c>
      <c r="E10927">
        <v>0</v>
      </c>
      <c r="F10927">
        <v>0</v>
      </c>
      <c r="G10927">
        <v>0</v>
      </c>
      <c r="H10927" t="s">
        <v>11</v>
      </c>
      <c r="I10927" t="s">
        <v>11</v>
      </c>
      <c r="J10927" s="10">
        <v>0</v>
      </c>
      <c r="K10927" s="13">
        <f t="shared" si="342"/>
        <v>1958</v>
      </c>
      <c r="L10927" s="1" t="str">
        <f t="shared" si="341"/>
        <v/>
      </c>
    </row>
    <row r="10928" spans="1:12" ht="13.8" customHeight="1" x14ac:dyDescent="0.3">
      <c r="A10928" t="s">
        <v>172</v>
      </c>
      <c r="B10928">
        <v>1938</v>
      </c>
      <c r="C10928" s="10">
        <v>266</v>
      </c>
      <c r="D10928">
        <v>266</v>
      </c>
      <c r="E10928">
        <v>0</v>
      </c>
      <c r="F10928">
        <v>0</v>
      </c>
      <c r="G10928">
        <v>0</v>
      </c>
      <c r="H10928" t="s">
        <v>11</v>
      </c>
      <c r="I10928" t="s">
        <v>11</v>
      </c>
      <c r="J10928" s="10">
        <v>0</v>
      </c>
      <c r="K10928" s="13">
        <f t="shared" si="342"/>
        <v>1958</v>
      </c>
      <c r="L10928" s="1" t="str">
        <f t="shared" si="341"/>
        <v/>
      </c>
    </row>
    <row r="10929" spans="1:12" ht="13.8" customHeight="1" x14ac:dyDescent="0.3">
      <c r="A10929" t="s">
        <v>172</v>
      </c>
      <c r="B10929">
        <v>1939</v>
      </c>
      <c r="C10929" s="10">
        <v>224</v>
      </c>
      <c r="D10929">
        <v>224</v>
      </c>
      <c r="E10929">
        <v>0</v>
      </c>
      <c r="F10929">
        <v>0</v>
      </c>
      <c r="G10929">
        <v>0</v>
      </c>
      <c r="H10929" t="s">
        <v>11</v>
      </c>
      <c r="I10929" t="s">
        <v>11</v>
      </c>
      <c r="J10929" s="10">
        <v>0</v>
      </c>
      <c r="K10929" s="13">
        <f t="shared" si="342"/>
        <v>1958</v>
      </c>
      <c r="L10929" s="1" t="str">
        <f t="shared" si="341"/>
        <v/>
      </c>
    </row>
    <row r="10930" spans="1:12" ht="13.8" customHeight="1" x14ac:dyDescent="0.3">
      <c r="A10930" t="s">
        <v>172</v>
      </c>
      <c r="B10930">
        <v>1940</v>
      </c>
      <c r="C10930" s="10">
        <v>228</v>
      </c>
      <c r="D10930">
        <v>228</v>
      </c>
      <c r="E10930">
        <v>0</v>
      </c>
      <c r="F10930">
        <v>0</v>
      </c>
      <c r="G10930">
        <v>0</v>
      </c>
      <c r="H10930" t="s">
        <v>11</v>
      </c>
      <c r="I10930" t="s">
        <v>11</v>
      </c>
      <c r="J10930" s="10">
        <v>0</v>
      </c>
      <c r="K10930" s="13">
        <f t="shared" si="342"/>
        <v>1958</v>
      </c>
      <c r="L10930" s="1" t="str">
        <f t="shared" si="341"/>
        <v/>
      </c>
    </row>
    <row r="10931" spans="1:12" ht="13.8" customHeight="1" x14ac:dyDescent="0.3">
      <c r="A10931" t="s">
        <v>172</v>
      </c>
      <c r="B10931">
        <v>1941</v>
      </c>
      <c r="C10931" s="10">
        <v>270</v>
      </c>
      <c r="D10931">
        <v>270</v>
      </c>
      <c r="E10931">
        <v>0</v>
      </c>
      <c r="F10931">
        <v>0</v>
      </c>
      <c r="G10931">
        <v>0</v>
      </c>
      <c r="H10931" t="s">
        <v>11</v>
      </c>
      <c r="I10931" t="s">
        <v>11</v>
      </c>
      <c r="J10931" s="10">
        <v>0</v>
      </c>
      <c r="K10931" s="13">
        <f t="shared" si="342"/>
        <v>1958</v>
      </c>
      <c r="L10931" s="1" t="str">
        <f t="shared" si="341"/>
        <v/>
      </c>
    </row>
    <row r="10932" spans="1:12" ht="13.8" customHeight="1" x14ac:dyDescent="0.3">
      <c r="A10932" t="s">
        <v>172</v>
      </c>
      <c r="B10932">
        <v>1942</v>
      </c>
      <c r="C10932" s="10">
        <v>339</v>
      </c>
      <c r="D10932">
        <v>339</v>
      </c>
      <c r="E10932">
        <v>0</v>
      </c>
      <c r="F10932">
        <v>0</v>
      </c>
      <c r="G10932">
        <v>0</v>
      </c>
      <c r="H10932" t="s">
        <v>11</v>
      </c>
      <c r="I10932" t="s">
        <v>11</v>
      </c>
      <c r="J10932" s="10">
        <v>0</v>
      </c>
      <c r="K10932" s="13">
        <f t="shared" si="342"/>
        <v>1958</v>
      </c>
      <c r="L10932" s="1" t="str">
        <f t="shared" si="341"/>
        <v/>
      </c>
    </row>
    <row r="10933" spans="1:12" ht="13.8" customHeight="1" x14ac:dyDescent="0.3">
      <c r="A10933" t="s">
        <v>172</v>
      </c>
      <c r="B10933">
        <v>1943</v>
      </c>
      <c r="C10933" s="10">
        <v>372</v>
      </c>
      <c r="D10933">
        <v>372</v>
      </c>
      <c r="E10933">
        <v>0</v>
      </c>
      <c r="F10933">
        <v>0</v>
      </c>
      <c r="G10933">
        <v>0</v>
      </c>
      <c r="H10933" t="s">
        <v>11</v>
      </c>
      <c r="I10933" t="s">
        <v>11</v>
      </c>
      <c r="J10933" s="10">
        <v>0</v>
      </c>
      <c r="K10933" s="13">
        <f t="shared" si="342"/>
        <v>1958</v>
      </c>
      <c r="L10933" s="1" t="str">
        <f t="shared" si="341"/>
        <v/>
      </c>
    </row>
    <row r="10934" spans="1:12" ht="13.8" customHeight="1" x14ac:dyDescent="0.3">
      <c r="A10934" t="s">
        <v>172</v>
      </c>
      <c r="B10934">
        <v>1944</v>
      </c>
      <c r="C10934" s="10">
        <v>452</v>
      </c>
      <c r="D10934">
        <v>452</v>
      </c>
      <c r="E10934">
        <v>0</v>
      </c>
      <c r="F10934">
        <v>0</v>
      </c>
      <c r="G10934">
        <v>0</v>
      </c>
      <c r="H10934" t="s">
        <v>11</v>
      </c>
      <c r="I10934" t="s">
        <v>11</v>
      </c>
      <c r="J10934" s="10">
        <v>0</v>
      </c>
      <c r="K10934" s="13">
        <f t="shared" si="342"/>
        <v>1958</v>
      </c>
      <c r="L10934" s="1" t="str">
        <f t="shared" si="341"/>
        <v/>
      </c>
    </row>
    <row r="10935" spans="1:12" ht="13.8" customHeight="1" x14ac:dyDescent="0.3">
      <c r="A10935" t="s">
        <v>172</v>
      </c>
      <c r="B10935">
        <v>1945</v>
      </c>
      <c r="C10935" s="10">
        <v>377</v>
      </c>
      <c r="D10935">
        <v>377</v>
      </c>
      <c r="E10935">
        <v>0</v>
      </c>
      <c r="F10935">
        <v>0</v>
      </c>
      <c r="G10935">
        <v>0</v>
      </c>
      <c r="H10935" t="s">
        <v>11</v>
      </c>
      <c r="I10935" t="s">
        <v>11</v>
      </c>
      <c r="J10935" s="10">
        <v>0</v>
      </c>
      <c r="K10935" s="13">
        <f t="shared" si="342"/>
        <v>1958</v>
      </c>
      <c r="L10935" s="1" t="str">
        <f t="shared" si="341"/>
        <v/>
      </c>
    </row>
    <row r="10936" spans="1:12" ht="13.8" customHeight="1" x14ac:dyDescent="0.3">
      <c r="A10936" t="s">
        <v>172</v>
      </c>
      <c r="B10936">
        <v>1946</v>
      </c>
      <c r="C10936" s="10">
        <v>447</v>
      </c>
      <c r="D10936">
        <v>447</v>
      </c>
      <c r="E10936">
        <v>0</v>
      </c>
      <c r="F10936">
        <v>0</v>
      </c>
      <c r="G10936">
        <v>0</v>
      </c>
      <c r="H10936" t="s">
        <v>11</v>
      </c>
      <c r="I10936" t="s">
        <v>11</v>
      </c>
      <c r="J10936" s="10">
        <v>0</v>
      </c>
      <c r="K10936" s="13">
        <f t="shared" si="342"/>
        <v>1958</v>
      </c>
      <c r="L10936" s="1" t="str">
        <f t="shared" si="341"/>
        <v/>
      </c>
    </row>
    <row r="10937" spans="1:12" ht="13.8" customHeight="1" x14ac:dyDescent="0.3">
      <c r="A10937" t="s">
        <v>172</v>
      </c>
      <c r="B10937">
        <v>1947</v>
      </c>
      <c r="C10937" s="10">
        <v>426</v>
      </c>
      <c r="D10937">
        <v>426</v>
      </c>
      <c r="E10937">
        <v>0</v>
      </c>
      <c r="F10937">
        <v>0</v>
      </c>
      <c r="G10937">
        <v>0</v>
      </c>
      <c r="H10937" t="s">
        <v>11</v>
      </c>
      <c r="I10937" t="s">
        <v>11</v>
      </c>
      <c r="J10937" s="10">
        <v>0</v>
      </c>
      <c r="K10937" s="13">
        <f t="shared" si="342"/>
        <v>1958</v>
      </c>
      <c r="L10937" s="1" t="str">
        <f t="shared" si="341"/>
        <v/>
      </c>
    </row>
    <row r="10938" spans="1:12" ht="13.8" customHeight="1" x14ac:dyDescent="0.3">
      <c r="A10938" t="s">
        <v>172</v>
      </c>
      <c r="B10938">
        <v>1948</v>
      </c>
      <c r="C10938" s="10">
        <v>447</v>
      </c>
      <c r="D10938">
        <v>447</v>
      </c>
      <c r="E10938">
        <v>0</v>
      </c>
      <c r="F10938">
        <v>0</v>
      </c>
      <c r="G10938">
        <v>0</v>
      </c>
      <c r="H10938" t="s">
        <v>11</v>
      </c>
      <c r="I10938" t="s">
        <v>11</v>
      </c>
      <c r="J10938" s="10">
        <v>0</v>
      </c>
      <c r="K10938" s="13">
        <f t="shared" si="342"/>
        <v>1958</v>
      </c>
      <c r="L10938" s="1" t="str">
        <f t="shared" si="341"/>
        <v/>
      </c>
    </row>
    <row r="10939" spans="1:12" ht="13.8" customHeight="1" x14ac:dyDescent="0.3">
      <c r="A10939" t="s">
        <v>172</v>
      </c>
      <c r="B10939">
        <v>1949</v>
      </c>
      <c r="C10939" s="10">
        <v>405</v>
      </c>
      <c r="D10939">
        <v>405</v>
      </c>
      <c r="E10939">
        <v>0</v>
      </c>
      <c r="F10939">
        <v>0</v>
      </c>
      <c r="G10939">
        <v>0</v>
      </c>
      <c r="H10939" t="s">
        <v>11</v>
      </c>
      <c r="I10939" t="s">
        <v>11</v>
      </c>
      <c r="J10939" s="10">
        <v>0</v>
      </c>
      <c r="K10939" s="13">
        <f t="shared" si="342"/>
        <v>1958</v>
      </c>
      <c r="L10939" s="1" t="str">
        <f t="shared" si="341"/>
        <v/>
      </c>
    </row>
    <row r="10940" spans="1:12" ht="13.8" customHeight="1" x14ac:dyDescent="0.3">
      <c r="A10940" t="s">
        <v>172</v>
      </c>
      <c r="B10940">
        <v>1950</v>
      </c>
      <c r="C10940" s="10">
        <v>616</v>
      </c>
      <c r="D10940">
        <v>472</v>
      </c>
      <c r="E10940">
        <v>144</v>
      </c>
      <c r="F10940">
        <v>0</v>
      </c>
      <c r="G10940">
        <v>0</v>
      </c>
      <c r="H10940">
        <v>0</v>
      </c>
      <c r="I10940">
        <v>0.02</v>
      </c>
      <c r="J10940" s="10">
        <v>3</v>
      </c>
      <c r="K10940" s="13">
        <f t="shared" si="342"/>
        <v>1958</v>
      </c>
      <c r="L10940" s="1" t="str">
        <f t="shared" si="341"/>
        <v/>
      </c>
    </row>
    <row r="10941" spans="1:12" ht="13.8" customHeight="1" x14ac:dyDescent="0.3">
      <c r="A10941" t="s">
        <v>172</v>
      </c>
      <c r="B10941">
        <v>1951</v>
      </c>
      <c r="C10941" s="10">
        <v>460</v>
      </c>
      <c r="D10941">
        <v>308</v>
      </c>
      <c r="E10941">
        <v>152</v>
      </c>
      <c r="F10941">
        <v>0</v>
      </c>
      <c r="G10941">
        <v>0</v>
      </c>
      <c r="H10941">
        <v>0</v>
      </c>
      <c r="I10941">
        <v>0.01</v>
      </c>
      <c r="J10941" s="10">
        <v>9</v>
      </c>
      <c r="K10941" s="13">
        <f t="shared" si="342"/>
        <v>1958</v>
      </c>
      <c r="L10941" s="1" t="str">
        <f t="shared" si="341"/>
        <v/>
      </c>
    </row>
    <row r="10942" spans="1:12" ht="13.8" customHeight="1" x14ac:dyDescent="0.3">
      <c r="A10942" t="s">
        <v>172</v>
      </c>
      <c r="B10942">
        <v>1952</v>
      </c>
      <c r="C10942" s="10">
        <v>595</v>
      </c>
      <c r="D10942">
        <v>429</v>
      </c>
      <c r="E10942">
        <v>167</v>
      </c>
      <c r="F10942">
        <v>0</v>
      </c>
      <c r="G10942">
        <v>0</v>
      </c>
      <c r="H10942">
        <v>0</v>
      </c>
      <c r="I10942">
        <v>0.02</v>
      </c>
      <c r="J10942" s="10">
        <v>8</v>
      </c>
      <c r="K10942" s="13">
        <f t="shared" si="342"/>
        <v>1958</v>
      </c>
      <c r="L10942" s="1" t="str">
        <f t="shared" si="341"/>
        <v/>
      </c>
    </row>
    <row r="10943" spans="1:12" ht="13.8" customHeight="1" x14ac:dyDescent="0.3">
      <c r="A10943" t="s">
        <v>172</v>
      </c>
      <c r="B10943">
        <v>1953</v>
      </c>
      <c r="C10943" s="10">
        <v>665</v>
      </c>
      <c r="D10943">
        <v>473</v>
      </c>
      <c r="E10943">
        <v>193</v>
      </c>
      <c r="F10943">
        <v>0</v>
      </c>
      <c r="G10943">
        <v>0</v>
      </c>
      <c r="H10943">
        <v>0</v>
      </c>
      <c r="I10943">
        <v>0.02</v>
      </c>
      <c r="J10943" s="10">
        <v>8</v>
      </c>
      <c r="K10943" s="13">
        <f t="shared" si="342"/>
        <v>1958</v>
      </c>
      <c r="L10943" s="1" t="str">
        <f t="shared" si="341"/>
        <v/>
      </c>
    </row>
    <row r="10944" spans="1:12" ht="13.8" customHeight="1" x14ac:dyDescent="0.3">
      <c r="A10944" t="s">
        <v>172</v>
      </c>
      <c r="B10944">
        <v>1954</v>
      </c>
      <c r="C10944" s="10">
        <v>702</v>
      </c>
      <c r="D10944">
        <v>471</v>
      </c>
      <c r="E10944">
        <v>231</v>
      </c>
      <c r="F10944">
        <v>0</v>
      </c>
      <c r="G10944">
        <v>0</v>
      </c>
      <c r="H10944">
        <v>0</v>
      </c>
      <c r="I10944">
        <v>0.02</v>
      </c>
      <c r="J10944" s="10">
        <v>6</v>
      </c>
      <c r="K10944" s="13">
        <f t="shared" si="342"/>
        <v>1958</v>
      </c>
      <c r="L10944" s="1" t="str">
        <f t="shared" si="341"/>
        <v/>
      </c>
    </row>
    <row r="10945" spans="1:12" ht="13.8" customHeight="1" x14ac:dyDescent="0.3">
      <c r="A10945" t="s">
        <v>172</v>
      </c>
      <c r="B10945">
        <v>1955</v>
      </c>
      <c r="C10945" s="10">
        <v>736</v>
      </c>
      <c r="D10945">
        <v>478</v>
      </c>
      <c r="E10945">
        <v>258</v>
      </c>
      <c r="F10945">
        <v>0</v>
      </c>
      <c r="G10945">
        <v>0</v>
      </c>
      <c r="H10945">
        <v>0</v>
      </c>
      <c r="I10945">
        <v>0.02</v>
      </c>
      <c r="J10945" s="10">
        <v>10</v>
      </c>
      <c r="K10945" s="13">
        <f t="shared" si="342"/>
        <v>1958</v>
      </c>
      <c r="L10945" s="1" t="str">
        <f t="shared" si="341"/>
        <v/>
      </c>
    </row>
    <row r="10946" spans="1:12" ht="13.8" customHeight="1" x14ac:dyDescent="0.3">
      <c r="A10946" t="s">
        <v>172</v>
      </c>
      <c r="B10946">
        <v>1956</v>
      </c>
      <c r="C10946" s="10">
        <v>822</v>
      </c>
      <c r="D10946">
        <v>508</v>
      </c>
      <c r="E10946">
        <v>315</v>
      </c>
      <c r="F10946">
        <v>0</v>
      </c>
      <c r="G10946">
        <v>0</v>
      </c>
      <c r="H10946">
        <v>0</v>
      </c>
      <c r="I10946">
        <v>0.02</v>
      </c>
      <c r="J10946" s="10">
        <v>8</v>
      </c>
      <c r="K10946" s="13">
        <f t="shared" si="342"/>
        <v>1958</v>
      </c>
      <c r="L10946" s="1" t="str">
        <f t="shared" ref="L10946:L11009" si="343">IF(AND(B10946&gt;2011),1,"")</f>
        <v/>
      </c>
    </row>
    <row r="10947" spans="1:12" ht="13.8" customHeight="1" x14ac:dyDescent="0.3">
      <c r="A10947" t="s">
        <v>172</v>
      </c>
      <c r="B10947">
        <v>1957</v>
      </c>
      <c r="C10947" s="10">
        <v>869</v>
      </c>
      <c r="D10947">
        <v>526</v>
      </c>
      <c r="E10947">
        <v>343</v>
      </c>
      <c r="F10947">
        <v>0</v>
      </c>
      <c r="G10947">
        <v>0</v>
      </c>
      <c r="H10947">
        <v>0</v>
      </c>
      <c r="I10947">
        <v>0.02</v>
      </c>
      <c r="J10947" s="10">
        <v>7</v>
      </c>
      <c r="K10947" s="13">
        <f t="shared" si="342"/>
        <v>1958</v>
      </c>
      <c r="L10947" s="1" t="str">
        <f t="shared" si="343"/>
        <v/>
      </c>
    </row>
    <row r="10948" spans="1:12" ht="13.8" customHeight="1" x14ac:dyDescent="0.3">
      <c r="A10948" t="s">
        <v>172</v>
      </c>
      <c r="B10948">
        <v>1958</v>
      </c>
      <c r="C10948" s="10">
        <v>1016</v>
      </c>
      <c r="D10948">
        <v>609</v>
      </c>
      <c r="E10948">
        <v>392</v>
      </c>
      <c r="F10948">
        <v>0</v>
      </c>
      <c r="G10948">
        <v>15</v>
      </c>
      <c r="H10948">
        <v>0</v>
      </c>
      <c r="I10948">
        <v>0.02</v>
      </c>
      <c r="J10948" s="10">
        <v>7</v>
      </c>
      <c r="K10948" s="13">
        <f t="shared" si="342"/>
        <v>1958</v>
      </c>
      <c r="L10948" s="1" t="str">
        <f t="shared" si="343"/>
        <v/>
      </c>
    </row>
    <row r="10949" spans="1:12" ht="13.8" customHeight="1" x14ac:dyDescent="0.3">
      <c r="A10949" t="s">
        <v>172</v>
      </c>
      <c r="B10949">
        <v>1959</v>
      </c>
      <c r="C10949" s="10">
        <v>973</v>
      </c>
      <c r="D10949">
        <v>492</v>
      </c>
      <c r="E10949">
        <v>465</v>
      </c>
      <c r="F10949">
        <v>0</v>
      </c>
      <c r="G10949">
        <v>17</v>
      </c>
      <c r="H10949">
        <v>0</v>
      </c>
      <c r="I10949">
        <v>0.02</v>
      </c>
      <c r="J10949" s="10">
        <v>6</v>
      </c>
      <c r="K10949" s="13">
        <f t="shared" si="342"/>
        <v>1989</v>
      </c>
      <c r="L10949" s="1" t="str">
        <f t="shared" si="343"/>
        <v/>
      </c>
    </row>
    <row r="10950" spans="1:12" ht="13.8" customHeight="1" x14ac:dyDescent="0.3">
      <c r="A10950" t="s">
        <v>172</v>
      </c>
      <c r="B10950">
        <v>1960</v>
      </c>
      <c r="C10950" s="10">
        <v>929</v>
      </c>
      <c r="D10950">
        <v>395</v>
      </c>
      <c r="E10950">
        <v>512</v>
      </c>
      <c r="F10950">
        <v>0</v>
      </c>
      <c r="G10950">
        <v>23</v>
      </c>
      <c r="H10950">
        <v>0</v>
      </c>
      <c r="I10950">
        <v>0.02</v>
      </c>
      <c r="J10950" s="10">
        <v>8</v>
      </c>
      <c r="K10950" s="13">
        <f t="shared" si="342"/>
        <v>1989</v>
      </c>
      <c r="L10950" s="1" t="str">
        <f t="shared" si="343"/>
        <v/>
      </c>
    </row>
    <row r="10951" spans="1:12" ht="13.8" customHeight="1" x14ac:dyDescent="0.3">
      <c r="A10951" t="s">
        <v>172</v>
      </c>
      <c r="B10951">
        <v>1961</v>
      </c>
      <c r="C10951" s="10">
        <v>1122</v>
      </c>
      <c r="D10951">
        <v>403</v>
      </c>
      <c r="E10951">
        <v>670</v>
      </c>
      <c r="F10951">
        <v>0</v>
      </c>
      <c r="G10951">
        <v>49</v>
      </c>
      <c r="H10951">
        <v>0</v>
      </c>
      <c r="I10951">
        <v>0.02</v>
      </c>
      <c r="J10951" s="10">
        <v>7</v>
      </c>
      <c r="K10951" s="13">
        <f t="shared" si="342"/>
        <v>1989</v>
      </c>
      <c r="L10951" s="1" t="str">
        <f t="shared" si="343"/>
        <v/>
      </c>
    </row>
    <row r="10952" spans="1:12" ht="13.8" customHeight="1" x14ac:dyDescent="0.3">
      <c r="A10952" t="s">
        <v>172</v>
      </c>
      <c r="B10952">
        <v>1962</v>
      </c>
      <c r="C10952" s="10">
        <v>1140</v>
      </c>
      <c r="D10952">
        <v>436</v>
      </c>
      <c r="E10952">
        <v>638</v>
      </c>
      <c r="F10952">
        <v>0</v>
      </c>
      <c r="G10952">
        <v>66</v>
      </c>
      <c r="H10952">
        <v>0</v>
      </c>
      <c r="I10952">
        <v>0.02</v>
      </c>
      <c r="J10952" s="10">
        <v>9</v>
      </c>
      <c r="K10952" s="13">
        <f t="shared" ref="K10952:K11015" si="344">IF(B10952&lt;1990,IF(B10952&lt;1959,1958,1989),1990)</f>
        <v>1989</v>
      </c>
      <c r="L10952" s="1" t="str">
        <f t="shared" si="343"/>
        <v/>
      </c>
    </row>
    <row r="10953" spans="1:12" ht="13.8" customHeight="1" x14ac:dyDescent="0.3">
      <c r="A10953" t="s">
        <v>172</v>
      </c>
      <c r="B10953">
        <v>1963</v>
      </c>
      <c r="C10953" s="10">
        <v>1459</v>
      </c>
      <c r="D10953">
        <v>388</v>
      </c>
      <c r="E10953">
        <v>670</v>
      </c>
      <c r="F10953">
        <v>16</v>
      </c>
      <c r="G10953">
        <v>72</v>
      </c>
      <c r="H10953">
        <v>313</v>
      </c>
      <c r="I10953">
        <v>0.03</v>
      </c>
      <c r="J10953" s="10">
        <v>9</v>
      </c>
      <c r="K10953" s="13">
        <f t="shared" si="344"/>
        <v>1989</v>
      </c>
      <c r="L10953" s="1" t="str">
        <f t="shared" si="343"/>
        <v/>
      </c>
    </row>
    <row r="10954" spans="1:12" ht="13.8" customHeight="1" x14ac:dyDescent="0.3">
      <c r="A10954" t="s">
        <v>172</v>
      </c>
      <c r="B10954">
        <v>1964</v>
      </c>
      <c r="C10954" s="10">
        <v>1984</v>
      </c>
      <c r="D10954">
        <v>471</v>
      </c>
      <c r="E10954">
        <v>882</v>
      </c>
      <c r="F10954">
        <v>28</v>
      </c>
      <c r="G10954">
        <v>90</v>
      </c>
      <c r="H10954">
        <v>512</v>
      </c>
      <c r="I10954">
        <v>0.04</v>
      </c>
      <c r="J10954" s="10">
        <v>12</v>
      </c>
      <c r="K10954" s="13">
        <f t="shared" si="344"/>
        <v>1989</v>
      </c>
      <c r="L10954" s="1" t="str">
        <f t="shared" si="343"/>
        <v/>
      </c>
    </row>
    <row r="10955" spans="1:12" ht="13.8" customHeight="1" x14ac:dyDescent="0.3">
      <c r="A10955" t="s">
        <v>172</v>
      </c>
      <c r="B10955">
        <v>1965</v>
      </c>
      <c r="C10955" s="10">
        <v>3208</v>
      </c>
      <c r="D10955">
        <v>511</v>
      </c>
      <c r="E10955">
        <v>1161</v>
      </c>
      <c r="F10955">
        <v>51</v>
      </c>
      <c r="G10955">
        <v>134</v>
      </c>
      <c r="H10955">
        <v>1350</v>
      </c>
      <c r="I10955">
        <v>0.06</v>
      </c>
      <c r="J10955" s="10">
        <v>15</v>
      </c>
      <c r="K10955" s="13">
        <f t="shared" si="344"/>
        <v>1989</v>
      </c>
      <c r="L10955" s="1" t="str">
        <f t="shared" si="343"/>
        <v/>
      </c>
    </row>
    <row r="10956" spans="1:12" ht="13.8" customHeight="1" x14ac:dyDescent="0.3">
      <c r="A10956" t="s">
        <v>172</v>
      </c>
      <c r="B10956">
        <v>1966</v>
      </c>
      <c r="C10956" s="10">
        <v>3520</v>
      </c>
      <c r="D10956">
        <v>462</v>
      </c>
      <c r="E10956">
        <v>1412</v>
      </c>
      <c r="F10956">
        <v>92</v>
      </c>
      <c r="G10956">
        <v>136</v>
      </c>
      <c r="H10956">
        <v>1417</v>
      </c>
      <c r="I10956">
        <v>7.0000000000000007E-2</v>
      </c>
      <c r="J10956" s="10">
        <v>9</v>
      </c>
      <c r="K10956" s="13">
        <f t="shared" si="344"/>
        <v>1989</v>
      </c>
      <c r="L10956" s="1" t="str">
        <f t="shared" si="343"/>
        <v/>
      </c>
    </row>
    <row r="10957" spans="1:12" ht="13.8" customHeight="1" x14ac:dyDescent="0.3">
      <c r="A10957" t="s">
        <v>172</v>
      </c>
      <c r="B10957">
        <v>1967</v>
      </c>
      <c r="C10957" s="10">
        <v>3501</v>
      </c>
      <c r="D10957">
        <v>202</v>
      </c>
      <c r="E10957">
        <v>1809</v>
      </c>
      <c r="F10957">
        <v>95</v>
      </c>
      <c r="G10957">
        <v>107</v>
      </c>
      <c r="H10957">
        <v>1288</v>
      </c>
      <c r="I10957">
        <v>7.0000000000000007E-2</v>
      </c>
      <c r="J10957" s="10">
        <v>18</v>
      </c>
      <c r="K10957" s="13">
        <f t="shared" si="344"/>
        <v>1989</v>
      </c>
      <c r="L10957" s="1" t="str">
        <f t="shared" si="343"/>
        <v/>
      </c>
    </row>
    <row r="10958" spans="1:12" ht="13.8" customHeight="1" x14ac:dyDescent="0.3">
      <c r="A10958" t="s">
        <v>172</v>
      </c>
      <c r="B10958">
        <v>1968</v>
      </c>
      <c r="C10958" s="10">
        <v>1809</v>
      </c>
      <c r="D10958">
        <v>2</v>
      </c>
      <c r="E10958">
        <v>962</v>
      </c>
      <c r="F10958">
        <v>77</v>
      </c>
      <c r="G10958">
        <v>78</v>
      </c>
      <c r="H10958">
        <v>690</v>
      </c>
      <c r="I10958">
        <v>0.03</v>
      </c>
      <c r="J10958" s="10">
        <v>0</v>
      </c>
      <c r="K10958" s="13">
        <f t="shared" si="344"/>
        <v>1989</v>
      </c>
      <c r="L10958" s="1" t="str">
        <f t="shared" si="343"/>
        <v/>
      </c>
    </row>
    <row r="10959" spans="1:12" ht="13.8" customHeight="1" x14ac:dyDescent="0.3">
      <c r="A10959" t="s">
        <v>172</v>
      </c>
      <c r="B10959">
        <v>1969</v>
      </c>
      <c r="C10959" s="10">
        <v>3303</v>
      </c>
      <c r="D10959">
        <v>16</v>
      </c>
      <c r="E10959">
        <v>1023</v>
      </c>
      <c r="F10959">
        <v>33</v>
      </c>
      <c r="G10959">
        <v>77</v>
      </c>
      <c r="H10959">
        <v>2154</v>
      </c>
      <c r="I10959">
        <v>0.06</v>
      </c>
      <c r="J10959" s="10">
        <v>2</v>
      </c>
      <c r="K10959" s="13">
        <f t="shared" si="344"/>
        <v>1989</v>
      </c>
      <c r="L10959" s="1" t="str">
        <f t="shared" si="343"/>
        <v/>
      </c>
    </row>
    <row r="10960" spans="1:12" ht="13.8" customHeight="1" x14ac:dyDescent="0.3">
      <c r="A10960" t="s">
        <v>172</v>
      </c>
      <c r="B10960">
        <v>1970</v>
      </c>
      <c r="C10960" s="10">
        <v>5874</v>
      </c>
      <c r="D10960">
        <v>47</v>
      </c>
      <c r="E10960">
        <v>1499</v>
      </c>
      <c r="F10960">
        <v>58</v>
      </c>
      <c r="G10960">
        <v>80</v>
      </c>
      <c r="H10960">
        <v>4190</v>
      </c>
      <c r="I10960">
        <v>0.1</v>
      </c>
      <c r="J10960" s="10">
        <v>0</v>
      </c>
      <c r="K10960" s="13">
        <f t="shared" si="344"/>
        <v>1989</v>
      </c>
      <c r="L10960" s="1" t="str">
        <f t="shared" si="343"/>
        <v/>
      </c>
    </row>
    <row r="10961" spans="1:12" ht="13.8" customHeight="1" x14ac:dyDescent="0.3">
      <c r="A10961" t="s">
        <v>172</v>
      </c>
      <c r="B10961">
        <v>1971</v>
      </c>
      <c r="C10961" s="10">
        <v>8803</v>
      </c>
      <c r="D10961">
        <v>150</v>
      </c>
      <c r="E10961">
        <v>1748</v>
      </c>
      <c r="F10961">
        <v>96</v>
      </c>
      <c r="G10961">
        <v>90</v>
      </c>
      <c r="H10961">
        <v>6718</v>
      </c>
      <c r="I10961">
        <v>0.15</v>
      </c>
      <c r="J10961" s="10">
        <v>4</v>
      </c>
      <c r="K10961" s="13">
        <f t="shared" si="344"/>
        <v>1989</v>
      </c>
      <c r="L10961" s="1" t="str">
        <f t="shared" si="343"/>
        <v/>
      </c>
    </row>
    <row r="10962" spans="1:12" ht="13.8" customHeight="1" x14ac:dyDescent="0.3">
      <c r="A10962" t="s">
        <v>172</v>
      </c>
      <c r="B10962">
        <v>1972</v>
      </c>
      <c r="C10962" s="10">
        <v>11297</v>
      </c>
      <c r="D10962">
        <v>234</v>
      </c>
      <c r="E10962">
        <v>1920</v>
      </c>
      <c r="F10962">
        <v>143</v>
      </c>
      <c r="G10962">
        <v>155</v>
      </c>
      <c r="H10962">
        <v>8846</v>
      </c>
      <c r="I10962">
        <v>0.19</v>
      </c>
      <c r="J10962" s="10">
        <v>5</v>
      </c>
      <c r="K10962" s="13">
        <f t="shared" si="344"/>
        <v>1989</v>
      </c>
      <c r="L10962" s="1" t="str">
        <f t="shared" si="343"/>
        <v/>
      </c>
    </row>
    <row r="10963" spans="1:12" ht="13.8" customHeight="1" x14ac:dyDescent="0.3">
      <c r="A10963" t="s">
        <v>172</v>
      </c>
      <c r="B10963">
        <v>1973</v>
      </c>
      <c r="C10963" s="10">
        <v>13520</v>
      </c>
      <c r="D10963">
        <v>219</v>
      </c>
      <c r="E10963">
        <v>2342</v>
      </c>
      <c r="F10963">
        <v>159</v>
      </c>
      <c r="G10963">
        <v>166</v>
      </c>
      <c r="H10963">
        <v>10635</v>
      </c>
      <c r="I10963">
        <v>0.22</v>
      </c>
      <c r="J10963" s="10">
        <v>11</v>
      </c>
      <c r="K10963" s="13">
        <f t="shared" si="344"/>
        <v>1989</v>
      </c>
      <c r="L10963" s="1" t="str">
        <f t="shared" si="343"/>
        <v/>
      </c>
    </row>
    <row r="10964" spans="1:12" ht="13.8" customHeight="1" x14ac:dyDescent="0.3">
      <c r="A10964" t="s">
        <v>172</v>
      </c>
      <c r="B10964">
        <v>1974</v>
      </c>
      <c r="C10964" s="10">
        <v>16987</v>
      </c>
      <c r="D10964">
        <v>211</v>
      </c>
      <c r="E10964">
        <v>2636</v>
      </c>
      <c r="F10964">
        <v>212</v>
      </c>
      <c r="G10964">
        <v>164</v>
      </c>
      <c r="H10964">
        <v>13765</v>
      </c>
      <c r="I10964">
        <v>0.27</v>
      </c>
      <c r="J10964" s="10">
        <v>9</v>
      </c>
      <c r="K10964" s="13">
        <f t="shared" si="344"/>
        <v>1989</v>
      </c>
      <c r="L10964" s="1" t="str">
        <f t="shared" si="343"/>
        <v/>
      </c>
    </row>
    <row r="10965" spans="1:12" ht="13.8" customHeight="1" x14ac:dyDescent="0.3">
      <c r="A10965" t="s">
        <v>172</v>
      </c>
      <c r="B10965">
        <v>1975</v>
      </c>
      <c r="C10965" s="10">
        <v>12925</v>
      </c>
      <c r="D10965">
        <v>162</v>
      </c>
      <c r="E10965">
        <v>2626</v>
      </c>
      <c r="F10965">
        <v>211</v>
      </c>
      <c r="G10965">
        <v>186</v>
      </c>
      <c r="H10965">
        <v>9740</v>
      </c>
      <c r="I10965">
        <v>0.2</v>
      </c>
      <c r="J10965" s="10">
        <v>31</v>
      </c>
      <c r="K10965" s="13">
        <f t="shared" si="344"/>
        <v>1989</v>
      </c>
      <c r="L10965" s="1" t="str">
        <f t="shared" si="343"/>
        <v/>
      </c>
    </row>
    <row r="10966" spans="1:12" ht="13.8" customHeight="1" x14ac:dyDescent="0.3">
      <c r="A10966" t="s">
        <v>172</v>
      </c>
      <c r="B10966">
        <v>1976</v>
      </c>
      <c r="C10966" s="10">
        <v>15066</v>
      </c>
      <c r="D10966">
        <v>209</v>
      </c>
      <c r="E10966">
        <v>3082</v>
      </c>
      <c r="F10966">
        <v>331</v>
      </c>
      <c r="G10966">
        <v>173</v>
      </c>
      <c r="H10966">
        <v>11271</v>
      </c>
      <c r="I10966">
        <v>0.22</v>
      </c>
      <c r="J10966" s="10">
        <v>23</v>
      </c>
      <c r="K10966" s="13">
        <f t="shared" si="344"/>
        <v>1989</v>
      </c>
      <c r="L10966" s="1" t="str">
        <f t="shared" si="343"/>
        <v/>
      </c>
    </row>
    <row r="10967" spans="1:12" ht="13.8" customHeight="1" x14ac:dyDescent="0.3">
      <c r="A10967" t="s">
        <v>172</v>
      </c>
      <c r="B10967">
        <v>1977</v>
      </c>
      <c r="C10967" s="10">
        <v>13790</v>
      </c>
      <c r="D10967">
        <v>192</v>
      </c>
      <c r="E10967">
        <v>2410</v>
      </c>
      <c r="F10967">
        <v>1930</v>
      </c>
      <c r="G10967">
        <v>196</v>
      </c>
      <c r="H10967">
        <v>9064</v>
      </c>
      <c r="I10967">
        <v>0.2</v>
      </c>
      <c r="J10967" s="10">
        <v>32</v>
      </c>
      <c r="K10967" s="13">
        <f t="shared" si="344"/>
        <v>1989</v>
      </c>
      <c r="L10967" s="1" t="str">
        <f t="shared" si="343"/>
        <v/>
      </c>
    </row>
    <row r="10968" spans="1:12" ht="13.8" customHeight="1" x14ac:dyDescent="0.3">
      <c r="A10968" t="s">
        <v>172</v>
      </c>
      <c r="B10968">
        <v>1978</v>
      </c>
      <c r="C10968" s="10">
        <v>13170</v>
      </c>
      <c r="D10968">
        <v>148</v>
      </c>
      <c r="E10968">
        <v>2494</v>
      </c>
      <c r="F10968">
        <v>1358</v>
      </c>
      <c r="G10968">
        <v>209</v>
      </c>
      <c r="H10968">
        <v>8961</v>
      </c>
      <c r="I10968">
        <v>0.18</v>
      </c>
      <c r="J10968" s="10">
        <v>42</v>
      </c>
      <c r="K10968" s="13">
        <f t="shared" si="344"/>
        <v>1989</v>
      </c>
      <c r="L10968" s="1" t="str">
        <f t="shared" si="343"/>
        <v/>
      </c>
    </row>
    <row r="10969" spans="1:12" ht="13.8" customHeight="1" x14ac:dyDescent="0.3">
      <c r="A10969" t="s">
        <v>172</v>
      </c>
      <c r="B10969">
        <v>1979</v>
      </c>
      <c r="C10969" s="10">
        <v>19168</v>
      </c>
      <c r="D10969">
        <v>125</v>
      </c>
      <c r="E10969">
        <v>3743</v>
      </c>
      <c r="F10969">
        <v>688</v>
      </c>
      <c r="G10969">
        <v>237</v>
      </c>
      <c r="H10969">
        <v>14375</v>
      </c>
      <c r="I10969">
        <v>0.26</v>
      </c>
      <c r="J10969" s="10">
        <v>60</v>
      </c>
      <c r="K10969" s="13">
        <f t="shared" si="344"/>
        <v>1989</v>
      </c>
      <c r="L10969" s="1" t="str">
        <f t="shared" si="343"/>
        <v/>
      </c>
    </row>
    <row r="10970" spans="1:12" ht="13.8" customHeight="1" x14ac:dyDescent="0.3">
      <c r="A10970" t="s">
        <v>172</v>
      </c>
      <c r="B10970">
        <v>1980</v>
      </c>
      <c r="C10970" s="10">
        <v>18586</v>
      </c>
      <c r="D10970">
        <v>130</v>
      </c>
      <c r="E10970">
        <v>5753</v>
      </c>
      <c r="F10970">
        <v>694</v>
      </c>
      <c r="G10970">
        <v>272</v>
      </c>
      <c r="H10970">
        <v>11737</v>
      </c>
      <c r="I10970">
        <v>0.25</v>
      </c>
      <c r="J10970" s="10">
        <v>608</v>
      </c>
      <c r="K10970" s="13">
        <f t="shared" si="344"/>
        <v>1989</v>
      </c>
      <c r="L10970" s="1" t="str">
        <f t="shared" si="343"/>
        <v/>
      </c>
    </row>
    <row r="10971" spans="1:12" ht="13.8" customHeight="1" x14ac:dyDescent="0.3">
      <c r="A10971" t="s">
        <v>172</v>
      </c>
      <c r="B10971">
        <v>1981</v>
      </c>
      <c r="C10971" s="10">
        <v>17987</v>
      </c>
      <c r="D10971">
        <v>78</v>
      </c>
      <c r="E10971">
        <v>6811</v>
      </c>
      <c r="F10971">
        <v>2685</v>
      </c>
      <c r="G10971">
        <v>340</v>
      </c>
      <c r="H10971">
        <v>8072</v>
      </c>
      <c r="I10971">
        <v>0.23</v>
      </c>
      <c r="J10971" s="10">
        <v>492</v>
      </c>
      <c r="K10971" s="13">
        <f t="shared" si="344"/>
        <v>1989</v>
      </c>
      <c r="L10971" s="1" t="str">
        <f t="shared" si="343"/>
        <v/>
      </c>
    </row>
    <row r="10972" spans="1:12" ht="13.8" customHeight="1" x14ac:dyDescent="0.3">
      <c r="A10972" t="s">
        <v>172</v>
      </c>
      <c r="B10972">
        <v>1982</v>
      </c>
      <c r="C10972" s="10">
        <v>17890</v>
      </c>
      <c r="D10972">
        <v>44</v>
      </c>
      <c r="E10972">
        <v>7944</v>
      </c>
      <c r="F10972">
        <v>2685</v>
      </c>
      <c r="G10972">
        <v>490</v>
      </c>
      <c r="H10972">
        <v>6727</v>
      </c>
      <c r="I10972">
        <v>0.22</v>
      </c>
      <c r="J10972" s="10">
        <v>360</v>
      </c>
      <c r="K10972" s="13">
        <f t="shared" si="344"/>
        <v>1989</v>
      </c>
      <c r="L10972" s="1" t="str">
        <f t="shared" si="343"/>
        <v/>
      </c>
    </row>
    <row r="10973" spans="1:12" ht="13.8" customHeight="1" x14ac:dyDescent="0.3">
      <c r="A10973" t="s">
        <v>172</v>
      </c>
      <c r="B10973">
        <v>1983</v>
      </c>
      <c r="C10973" s="10">
        <v>16343</v>
      </c>
      <c r="D10973">
        <v>42</v>
      </c>
      <c r="E10973">
        <v>8037</v>
      </c>
      <c r="F10973">
        <v>1204</v>
      </c>
      <c r="G10973">
        <v>490</v>
      </c>
      <c r="H10973">
        <v>6570</v>
      </c>
      <c r="I10973">
        <v>0.2</v>
      </c>
      <c r="J10973" s="10">
        <v>392</v>
      </c>
      <c r="K10973" s="13">
        <f t="shared" si="344"/>
        <v>1989</v>
      </c>
      <c r="L10973" s="1" t="str">
        <f t="shared" si="343"/>
        <v/>
      </c>
    </row>
    <row r="10974" spans="1:12" ht="13.8" customHeight="1" x14ac:dyDescent="0.3">
      <c r="A10974" t="s">
        <v>172</v>
      </c>
      <c r="B10974">
        <v>1984</v>
      </c>
      <c r="C10974" s="10">
        <v>18987</v>
      </c>
      <c r="D10974">
        <v>55</v>
      </c>
      <c r="E10974">
        <v>10298</v>
      </c>
      <c r="F10974">
        <v>1075</v>
      </c>
      <c r="G10974">
        <v>407</v>
      </c>
      <c r="H10974">
        <v>7152</v>
      </c>
      <c r="I10974">
        <v>0.23</v>
      </c>
      <c r="J10974" s="10">
        <v>405</v>
      </c>
      <c r="K10974" s="13">
        <f t="shared" si="344"/>
        <v>1989</v>
      </c>
      <c r="L10974" s="1" t="str">
        <f t="shared" si="343"/>
        <v/>
      </c>
    </row>
    <row r="10975" spans="1:12" ht="13.8" customHeight="1" x14ac:dyDescent="0.3">
      <c r="A10975" t="s">
        <v>172</v>
      </c>
      <c r="B10975">
        <v>1985</v>
      </c>
      <c r="C10975" s="10">
        <v>19060</v>
      </c>
      <c r="D10975">
        <v>101</v>
      </c>
      <c r="E10975">
        <v>9689</v>
      </c>
      <c r="F10975">
        <v>1467</v>
      </c>
      <c r="G10975">
        <v>454</v>
      </c>
      <c r="H10975">
        <v>7350</v>
      </c>
      <c r="I10975">
        <v>0.22</v>
      </c>
      <c r="J10975" s="10">
        <v>405</v>
      </c>
      <c r="K10975" s="13">
        <f t="shared" si="344"/>
        <v>1989</v>
      </c>
      <c r="L10975" s="1" t="str">
        <f t="shared" si="343"/>
        <v/>
      </c>
    </row>
    <row r="10976" spans="1:12" ht="13.8" customHeight="1" x14ac:dyDescent="0.3">
      <c r="A10976" t="s">
        <v>172</v>
      </c>
      <c r="B10976">
        <v>1986</v>
      </c>
      <c r="C10976" s="10">
        <v>20045</v>
      </c>
      <c r="D10976">
        <v>81</v>
      </c>
      <c r="E10976">
        <v>10405</v>
      </c>
      <c r="F10976">
        <v>1728</v>
      </c>
      <c r="G10976">
        <v>525</v>
      </c>
      <c r="H10976">
        <v>7306</v>
      </c>
      <c r="I10976">
        <v>0.23</v>
      </c>
      <c r="J10976" s="10">
        <v>629</v>
      </c>
      <c r="K10976" s="13">
        <f t="shared" si="344"/>
        <v>1989</v>
      </c>
      <c r="L10976" s="1" t="str">
        <f t="shared" si="343"/>
        <v/>
      </c>
    </row>
    <row r="10977" spans="1:12" ht="13.8" customHeight="1" x14ac:dyDescent="0.3">
      <c r="A10977" t="s">
        <v>172</v>
      </c>
      <c r="B10977">
        <v>1987</v>
      </c>
      <c r="C10977" s="10">
        <v>16183</v>
      </c>
      <c r="D10977">
        <v>56</v>
      </c>
      <c r="E10977">
        <v>7345</v>
      </c>
      <c r="F10977">
        <v>1830</v>
      </c>
      <c r="G10977">
        <v>517</v>
      </c>
      <c r="H10977">
        <v>6435</v>
      </c>
      <c r="I10977">
        <v>0.18</v>
      </c>
      <c r="J10977" s="10">
        <v>594</v>
      </c>
      <c r="K10977" s="13">
        <f t="shared" si="344"/>
        <v>1989</v>
      </c>
      <c r="L10977" s="1" t="str">
        <f t="shared" si="343"/>
        <v/>
      </c>
    </row>
    <row r="10978" spans="1:12" ht="13.8" customHeight="1" x14ac:dyDescent="0.3">
      <c r="A10978" t="s">
        <v>172</v>
      </c>
      <c r="B10978">
        <v>1988</v>
      </c>
      <c r="C10978" s="10">
        <v>19293</v>
      </c>
      <c r="D10978">
        <v>44</v>
      </c>
      <c r="E10978">
        <v>9060</v>
      </c>
      <c r="F10978">
        <v>1975</v>
      </c>
      <c r="G10978">
        <v>476</v>
      </c>
      <c r="H10978">
        <v>7738</v>
      </c>
      <c r="I10978">
        <v>0.21</v>
      </c>
      <c r="J10978" s="10">
        <v>599</v>
      </c>
      <c r="K10978" s="13">
        <f t="shared" si="344"/>
        <v>1989</v>
      </c>
      <c r="L10978" s="1" t="str">
        <f t="shared" si="343"/>
        <v/>
      </c>
    </row>
    <row r="10979" spans="1:12" ht="13.8" customHeight="1" x14ac:dyDescent="0.3">
      <c r="A10979" t="s">
        <v>172</v>
      </c>
      <c r="B10979">
        <v>1989</v>
      </c>
      <c r="C10979" s="10">
        <v>11574</v>
      </c>
      <c r="D10979">
        <v>39</v>
      </c>
      <c r="E10979">
        <v>8891</v>
      </c>
      <c r="F10979">
        <v>2168</v>
      </c>
      <c r="G10979">
        <v>476</v>
      </c>
      <c r="H10979">
        <v>0</v>
      </c>
      <c r="I10979">
        <v>0.12</v>
      </c>
      <c r="J10979" s="10">
        <v>616</v>
      </c>
      <c r="K10979" s="13">
        <f t="shared" si="344"/>
        <v>1989</v>
      </c>
      <c r="L10979" s="1" t="str">
        <f t="shared" si="343"/>
        <v/>
      </c>
    </row>
    <row r="10980" spans="1:12" ht="13.8" customHeight="1" x14ac:dyDescent="0.3">
      <c r="A10980" t="s">
        <v>172</v>
      </c>
      <c r="B10980">
        <v>1990</v>
      </c>
      <c r="C10980" s="10">
        <v>10689</v>
      </c>
      <c r="D10980">
        <v>45</v>
      </c>
      <c r="E10980">
        <v>8127</v>
      </c>
      <c r="F10980">
        <v>2041</v>
      </c>
      <c r="G10980">
        <v>476</v>
      </c>
      <c r="H10980">
        <v>0</v>
      </c>
      <c r="I10980">
        <v>0.11</v>
      </c>
      <c r="J10980" s="10">
        <v>417</v>
      </c>
      <c r="K10980" s="13">
        <f t="shared" si="344"/>
        <v>1990</v>
      </c>
      <c r="L10980" s="1" t="str">
        <f t="shared" si="343"/>
        <v/>
      </c>
    </row>
    <row r="10981" spans="1:12" ht="13.8" customHeight="1" x14ac:dyDescent="0.3">
      <c r="A10981" t="s">
        <v>172</v>
      </c>
      <c r="B10981">
        <v>1991</v>
      </c>
      <c r="C10981" s="10">
        <v>11528</v>
      </c>
      <c r="D10981">
        <v>52</v>
      </c>
      <c r="E10981">
        <v>8511</v>
      </c>
      <c r="F10981">
        <v>2489</v>
      </c>
      <c r="G10981">
        <v>476</v>
      </c>
      <c r="H10981">
        <v>0</v>
      </c>
      <c r="I10981">
        <v>0.12</v>
      </c>
      <c r="J10981" s="10">
        <v>605</v>
      </c>
      <c r="K10981" s="13">
        <f t="shared" si="344"/>
        <v>1990</v>
      </c>
      <c r="L10981" s="1" t="str">
        <f t="shared" si="343"/>
        <v/>
      </c>
    </row>
    <row r="10982" spans="1:12" ht="13.8" customHeight="1" x14ac:dyDescent="0.3">
      <c r="A10982" t="s">
        <v>172</v>
      </c>
      <c r="B10982">
        <v>1992</v>
      </c>
      <c r="C10982" s="10">
        <v>12712</v>
      </c>
      <c r="D10982">
        <v>38</v>
      </c>
      <c r="E10982">
        <v>9581</v>
      </c>
      <c r="F10982">
        <v>2618</v>
      </c>
      <c r="G10982">
        <v>476</v>
      </c>
      <c r="H10982">
        <v>0</v>
      </c>
      <c r="I10982">
        <v>0.12</v>
      </c>
      <c r="J10982" s="10">
        <v>594</v>
      </c>
      <c r="K10982" s="13">
        <f t="shared" si="344"/>
        <v>1990</v>
      </c>
      <c r="L10982" s="1" t="str">
        <f t="shared" si="343"/>
        <v/>
      </c>
    </row>
    <row r="10983" spans="1:12" ht="13.8" customHeight="1" x14ac:dyDescent="0.3">
      <c r="A10983" t="s">
        <v>172</v>
      </c>
      <c r="B10983">
        <v>1993</v>
      </c>
      <c r="C10983" s="10">
        <v>12309</v>
      </c>
      <c r="D10983">
        <v>6</v>
      </c>
      <c r="E10983">
        <v>9009</v>
      </c>
      <c r="F10983">
        <v>2860</v>
      </c>
      <c r="G10983">
        <v>435</v>
      </c>
      <c r="H10983">
        <v>0</v>
      </c>
      <c r="I10983">
        <v>0.12</v>
      </c>
      <c r="J10983" s="10">
        <v>624</v>
      </c>
      <c r="K10983" s="13">
        <f t="shared" si="344"/>
        <v>1990</v>
      </c>
      <c r="L10983" s="1" t="str">
        <f t="shared" si="343"/>
        <v/>
      </c>
    </row>
    <row r="10984" spans="1:12" ht="13.8" customHeight="1" x14ac:dyDescent="0.3">
      <c r="A10984" t="s">
        <v>172</v>
      </c>
      <c r="B10984">
        <v>1994</v>
      </c>
      <c r="C10984" s="10">
        <v>9599</v>
      </c>
      <c r="D10984">
        <v>18</v>
      </c>
      <c r="E10984">
        <v>6422</v>
      </c>
      <c r="F10984">
        <v>2803</v>
      </c>
      <c r="G10984">
        <v>357</v>
      </c>
      <c r="H10984">
        <v>0</v>
      </c>
      <c r="I10984">
        <v>0.09</v>
      </c>
      <c r="J10984" s="10">
        <v>613</v>
      </c>
      <c r="K10984" s="13">
        <f t="shared" si="344"/>
        <v>1990</v>
      </c>
      <c r="L10984" s="1" t="str">
        <f t="shared" si="343"/>
        <v/>
      </c>
    </row>
    <row r="10985" spans="1:12" ht="13.8" customHeight="1" x14ac:dyDescent="0.3">
      <c r="A10985" t="s">
        <v>172</v>
      </c>
      <c r="B10985">
        <v>1995</v>
      </c>
      <c r="C10985" s="10">
        <v>9774</v>
      </c>
      <c r="D10985">
        <v>14</v>
      </c>
      <c r="E10985">
        <v>6659</v>
      </c>
      <c r="F10985">
        <v>2747</v>
      </c>
      <c r="G10985">
        <v>354</v>
      </c>
      <c r="H10985">
        <v>0</v>
      </c>
      <c r="I10985">
        <v>0.09</v>
      </c>
      <c r="J10985" s="10">
        <v>727</v>
      </c>
      <c r="K10985" s="13">
        <f t="shared" si="344"/>
        <v>1990</v>
      </c>
      <c r="L10985" s="1" t="str">
        <f t="shared" si="343"/>
        <v/>
      </c>
    </row>
    <row r="10986" spans="1:12" ht="13.8" customHeight="1" x14ac:dyDescent="0.3">
      <c r="A10986" t="s">
        <v>172</v>
      </c>
      <c r="B10986">
        <v>1996</v>
      </c>
      <c r="C10986" s="10">
        <v>10817</v>
      </c>
      <c r="D10986">
        <v>6</v>
      </c>
      <c r="E10986">
        <v>7681</v>
      </c>
      <c r="F10986">
        <v>2784</v>
      </c>
      <c r="G10986">
        <v>346</v>
      </c>
      <c r="H10986">
        <v>0</v>
      </c>
      <c r="I10986">
        <v>0.1</v>
      </c>
      <c r="J10986" s="10">
        <v>793</v>
      </c>
      <c r="K10986" s="13">
        <f t="shared" si="344"/>
        <v>1990</v>
      </c>
      <c r="L10986" s="1" t="str">
        <f t="shared" si="343"/>
        <v/>
      </c>
    </row>
    <row r="10987" spans="1:12" ht="13.8" customHeight="1" x14ac:dyDescent="0.3">
      <c r="A10987" t="s">
        <v>172</v>
      </c>
      <c r="B10987">
        <v>1997</v>
      </c>
      <c r="C10987" s="10">
        <v>11543</v>
      </c>
      <c r="D10987">
        <v>7</v>
      </c>
      <c r="E10987">
        <v>8281</v>
      </c>
      <c r="F10987">
        <v>2911</v>
      </c>
      <c r="G10987">
        <v>343</v>
      </c>
      <c r="H10987">
        <v>0</v>
      </c>
      <c r="I10987">
        <v>0.1</v>
      </c>
      <c r="J10987" s="10">
        <v>588</v>
      </c>
      <c r="K10987" s="13">
        <f t="shared" si="344"/>
        <v>1990</v>
      </c>
      <c r="L10987" s="1" t="str">
        <f t="shared" si="343"/>
        <v/>
      </c>
    </row>
    <row r="10988" spans="1:12" ht="13.8" customHeight="1" x14ac:dyDescent="0.3">
      <c r="A10988" t="s">
        <v>172</v>
      </c>
      <c r="B10988">
        <v>1998</v>
      </c>
      <c r="C10988" s="10">
        <v>10327</v>
      </c>
      <c r="D10988">
        <v>9</v>
      </c>
      <c r="E10988">
        <v>6942</v>
      </c>
      <c r="F10988">
        <v>3010</v>
      </c>
      <c r="G10988">
        <v>367</v>
      </c>
      <c r="H10988">
        <v>0</v>
      </c>
      <c r="I10988">
        <v>0.09</v>
      </c>
      <c r="J10988" s="10">
        <v>586</v>
      </c>
      <c r="K10988" s="13">
        <f t="shared" si="344"/>
        <v>1990</v>
      </c>
      <c r="L10988" s="1" t="str">
        <f t="shared" si="343"/>
        <v/>
      </c>
    </row>
    <row r="10989" spans="1:12" ht="13.8" customHeight="1" x14ac:dyDescent="0.3">
      <c r="A10989" t="s">
        <v>172</v>
      </c>
      <c r="B10989">
        <v>1999</v>
      </c>
      <c r="C10989" s="10">
        <v>10986</v>
      </c>
      <c r="D10989">
        <v>12</v>
      </c>
      <c r="E10989">
        <v>7466</v>
      </c>
      <c r="F10989">
        <v>3168</v>
      </c>
      <c r="G10989">
        <v>340</v>
      </c>
      <c r="H10989">
        <v>0</v>
      </c>
      <c r="I10989">
        <v>0.09</v>
      </c>
      <c r="J10989" s="10">
        <v>803</v>
      </c>
      <c r="K10989" s="13">
        <f t="shared" si="344"/>
        <v>1990</v>
      </c>
      <c r="L10989" s="1" t="str">
        <f t="shared" si="343"/>
        <v/>
      </c>
    </row>
    <row r="10990" spans="1:12" ht="13.8" customHeight="1" x14ac:dyDescent="0.3">
      <c r="A10990" t="s">
        <v>172</v>
      </c>
      <c r="B10990">
        <v>2000</v>
      </c>
      <c r="C10990" s="10">
        <v>20741</v>
      </c>
      <c r="D10990">
        <v>2</v>
      </c>
      <c r="E10990">
        <v>7772</v>
      </c>
      <c r="F10990">
        <v>3597</v>
      </c>
      <c r="G10990">
        <v>340</v>
      </c>
      <c r="H10990">
        <v>9030</v>
      </c>
      <c r="I10990">
        <v>0.17</v>
      </c>
      <c r="J10990" s="10">
        <v>486</v>
      </c>
      <c r="K10990" s="13">
        <f t="shared" si="344"/>
        <v>1990</v>
      </c>
      <c r="L10990" s="1" t="str">
        <f t="shared" si="343"/>
        <v/>
      </c>
    </row>
    <row r="10991" spans="1:12" ht="13.8" customHeight="1" x14ac:dyDescent="0.3">
      <c r="A10991" t="s">
        <v>172</v>
      </c>
      <c r="B10991">
        <v>2001</v>
      </c>
      <c r="C10991" s="10">
        <v>23380</v>
      </c>
      <c r="D10991">
        <v>2</v>
      </c>
      <c r="E10991">
        <v>9803</v>
      </c>
      <c r="F10991">
        <v>3168</v>
      </c>
      <c r="G10991">
        <v>326</v>
      </c>
      <c r="H10991">
        <v>10080</v>
      </c>
      <c r="I10991">
        <v>0.18</v>
      </c>
      <c r="J10991" s="10">
        <v>481</v>
      </c>
      <c r="K10991" s="13">
        <f t="shared" si="344"/>
        <v>1990</v>
      </c>
      <c r="L10991" s="1" t="str">
        <f t="shared" si="343"/>
        <v/>
      </c>
    </row>
    <row r="10992" spans="1:12" ht="13.8" customHeight="1" x14ac:dyDescent="0.3">
      <c r="A10992" t="s">
        <v>172</v>
      </c>
      <c r="B10992">
        <v>2002</v>
      </c>
      <c r="C10992" s="10">
        <v>25546</v>
      </c>
      <c r="D10992">
        <v>31</v>
      </c>
      <c r="E10992">
        <v>10007</v>
      </c>
      <c r="F10992">
        <v>3245</v>
      </c>
      <c r="G10992">
        <v>286</v>
      </c>
      <c r="H10992">
        <v>11978</v>
      </c>
      <c r="I10992">
        <v>0.2</v>
      </c>
      <c r="J10992" s="10">
        <v>435</v>
      </c>
      <c r="K10992" s="13">
        <f t="shared" si="344"/>
        <v>1990</v>
      </c>
      <c r="L10992" s="1" t="str">
        <f t="shared" si="343"/>
        <v/>
      </c>
    </row>
    <row r="10993" spans="1:12" ht="13.8" customHeight="1" x14ac:dyDescent="0.3">
      <c r="A10993" t="s">
        <v>172</v>
      </c>
      <c r="B10993">
        <v>2003</v>
      </c>
      <c r="C10993" s="10">
        <v>27711</v>
      </c>
      <c r="D10993">
        <v>17</v>
      </c>
      <c r="E10993">
        <v>9689</v>
      </c>
      <c r="F10993">
        <v>5485</v>
      </c>
      <c r="G10993">
        <v>313</v>
      </c>
      <c r="H10993">
        <v>12207</v>
      </c>
      <c r="I10993">
        <v>0.21</v>
      </c>
      <c r="J10993" s="10">
        <v>492</v>
      </c>
      <c r="K10993" s="13">
        <f t="shared" si="344"/>
        <v>1990</v>
      </c>
      <c r="L10993" s="1" t="str">
        <f t="shared" si="343"/>
        <v/>
      </c>
    </row>
    <row r="10994" spans="1:12" ht="13.8" customHeight="1" x14ac:dyDescent="0.3">
      <c r="A10994" t="s">
        <v>172</v>
      </c>
      <c r="B10994">
        <v>2004</v>
      </c>
      <c r="C10994" s="10">
        <v>28444</v>
      </c>
      <c r="D10994">
        <v>6</v>
      </c>
      <c r="E10994">
        <v>9866</v>
      </c>
      <c r="F10994">
        <v>5597</v>
      </c>
      <c r="G10994">
        <v>313</v>
      </c>
      <c r="H10994">
        <v>12662</v>
      </c>
      <c r="I10994">
        <v>0.21</v>
      </c>
      <c r="J10994" s="10">
        <v>526</v>
      </c>
      <c r="K10994" s="13">
        <f t="shared" si="344"/>
        <v>1990</v>
      </c>
      <c r="L10994" s="1" t="str">
        <f t="shared" si="343"/>
        <v/>
      </c>
    </row>
    <row r="10995" spans="1:12" ht="13.8" customHeight="1" x14ac:dyDescent="0.3">
      <c r="A10995" t="s">
        <v>172</v>
      </c>
      <c r="B10995">
        <v>2005</v>
      </c>
      <c r="C10995" s="10">
        <v>28925</v>
      </c>
      <c r="D10995">
        <v>6</v>
      </c>
      <c r="E10995">
        <v>10847</v>
      </c>
      <c r="F10995">
        <v>5631</v>
      </c>
      <c r="G10995">
        <v>367</v>
      </c>
      <c r="H10995">
        <v>12075</v>
      </c>
      <c r="I10995">
        <v>0.21</v>
      </c>
      <c r="J10995" s="10">
        <v>541</v>
      </c>
      <c r="K10995" s="13">
        <f t="shared" si="344"/>
        <v>1990</v>
      </c>
      <c r="L10995" s="1" t="str">
        <f t="shared" si="343"/>
        <v/>
      </c>
    </row>
    <row r="10996" spans="1:12" ht="13.8" customHeight="1" x14ac:dyDescent="0.3">
      <c r="A10996" t="s">
        <v>172</v>
      </c>
      <c r="B10996">
        <v>2006</v>
      </c>
      <c r="C10996" s="10">
        <v>26968</v>
      </c>
      <c r="D10996">
        <v>6</v>
      </c>
      <c r="E10996">
        <v>8906</v>
      </c>
      <c r="F10996">
        <v>5900</v>
      </c>
      <c r="G10996">
        <v>449</v>
      </c>
      <c r="H10996">
        <v>11707</v>
      </c>
      <c r="I10996">
        <v>0.19</v>
      </c>
      <c r="J10996" s="10">
        <v>532</v>
      </c>
      <c r="K10996" s="13">
        <f t="shared" si="344"/>
        <v>1990</v>
      </c>
      <c r="L10996" s="1" t="str">
        <f t="shared" si="343"/>
        <v/>
      </c>
    </row>
    <row r="10997" spans="1:12" ht="13.8" customHeight="1" x14ac:dyDescent="0.3">
      <c r="A10997" t="s">
        <v>172</v>
      </c>
      <c r="B10997">
        <v>2007</v>
      </c>
      <c r="C10997" s="10">
        <v>25922</v>
      </c>
      <c r="D10997">
        <v>17</v>
      </c>
      <c r="E10997">
        <v>7491</v>
      </c>
      <c r="F10997">
        <v>6068</v>
      </c>
      <c r="G10997">
        <v>639</v>
      </c>
      <c r="H10997">
        <v>11707</v>
      </c>
      <c r="I10997">
        <v>0.18</v>
      </c>
      <c r="J10997" s="10">
        <v>527</v>
      </c>
      <c r="K10997" s="13">
        <f t="shared" si="344"/>
        <v>1990</v>
      </c>
      <c r="L10997" s="1" t="str">
        <f t="shared" si="343"/>
        <v/>
      </c>
    </row>
    <row r="10998" spans="1:12" ht="13.8" customHeight="1" x14ac:dyDescent="0.3">
      <c r="A10998" t="s">
        <v>172</v>
      </c>
      <c r="B10998">
        <v>2008</v>
      </c>
      <c r="C10998" s="10">
        <v>26220</v>
      </c>
      <c r="D10998">
        <v>23</v>
      </c>
      <c r="E10998">
        <v>9186</v>
      </c>
      <c r="F10998">
        <v>5637</v>
      </c>
      <c r="G10998">
        <v>1360</v>
      </c>
      <c r="H10998">
        <v>10013</v>
      </c>
      <c r="I10998">
        <v>0.17</v>
      </c>
      <c r="J10998" s="10">
        <v>1013</v>
      </c>
      <c r="K10998" s="13">
        <f t="shared" si="344"/>
        <v>1990</v>
      </c>
      <c r="L10998" s="1" t="str">
        <f t="shared" si="343"/>
        <v/>
      </c>
    </row>
    <row r="10999" spans="1:12" ht="13.8" customHeight="1" x14ac:dyDescent="0.3">
      <c r="A10999" t="s">
        <v>172</v>
      </c>
      <c r="B10999">
        <v>2009</v>
      </c>
      <c r="C10999" s="10">
        <v>20926</v>
      </c>
      <c r="D10999">
        <v>25</v>
      </c>
      <c r="E10999">
        <v>7617</v>
      </c>
      <c r="F10999">
        <v>4927</v>
      </c>
      <c r="G10999">
        <v>1360</v>
      </c>
      <c r="H10999">
        <v>6997</v>
      </c>
      <c r="I10999">
        <v>0.13</v>
      </c>
      <c r="J10999" s="10">
        <v>860</v>
      </c>
      <c r="K10999" s="13">
        <f t="shared" si="344"/>
        <v>1990</v>
      </c>
      <c r="L10999" s="1" t="str">
        <f t="shared" si="343"/>
        <v/>
      </c>
    </row>
    <row r="11000" spans="1:12" ht="13.8" customHeight="1" x14ac:dyDescent="0.3">
      <c r="A11000" t="s">
        <v>172</v>
      </c>
      <c r="B11000">
        <v>2010</v>
      </c>
      <c r="C11000" s="10">
        <v>24957</v>
      </c>
      <c r="D11000">
        <v>28</v>
      </c>
      <c r="E11000">
        <v>10028</v>
      </c>
      <c r="F11000">
        <v>5512</v>
      </c>
      <c r="G11000">
        <v>1360</v>
      </c>
      <c r="H11000">
        <v>8029</v>
      </c>
      <c r="I11000">
        <v>0.16</v>
      </c>
      <c r="J11000" s="10">
        <v>498</v>
      </c>
      <c r="K11000" s="13">
        <f t="shared" si="344"/>
        <v>1990</v>
      </c>
      <c r="L11000" s="1" t="str">
        <f t="shared" si="343"/>
        <v/>
      </c>
    </row>
    <row r="11001" spans="1:12" ht="13.8" customHeight="1" x14ac:dyDescent="0.3">
      <c r="A11001" t="s">
        <v>172</v>
      </c>
      <c r="B11001">
        <v>2011</v>
      </c>
      <c r="C11001" s="10">
        <v>26096</v>
      </c>
      <c r="D11001">
        <v>23</v>
      </c>
      <c r="E11001">
        <v>9307</v>
      </c>
      <c r="F11001">
        <v>7643</v>
      </c>
      <c r="G11001">
        <v>1632</v>
      </c>
      <c r="H11001">
        <v>7491</v>
      </c>
      <c r="I11001">
        <v>0.16</v>
      </c>
      <c r="J11001" s="10">
        <v>498</v>
      </c>
      <c r="K11001" s="13">
        <f t="shared" si="344"/>
        <v>1990</v>
      </c>
      <c r="L11001" s="1" t="str">
        <f t="shared" si="343"/>
        <v/>
      </c>
    </row>
    <row r="11002" spans="1:12" ht="13.8" customHeight="1" x14ac:dyDescent="0.3">
      <c r="A11002" t="s">
        <v>172</v>
      </c>
      <c r="B11002">
        <v>2012</v>
      </c>
      <c r="C11002" s="10">
        <v>26862</v>
      </c>
      <c r="D11002">
        <v>35</v>
      </c>
      <c r="E11002">
        <v>9851</v>
      </c>
      <c r="F11002">
        <v>7880</v>
      </c>
      <c r="G11002">
        <v>2176</v>
      </c>
      <c r="H11002">
        <v>6920</v>
      </c>
      <c r="I11002">
        <v>0.16</v>
      </c>
      <c r="J11002" s="10">
        <v>492</v>
      </c>
      <c r="K11002" s="13">
        <f t="shared" si="344"/>
        <v>1990</v>
      </c>
      <c r="L11002" s="1">
        <f t="shared" si="343"/>
        <v>1</v>
      </c>
    </row>
    <row r="11003" spans="1:12" ht="13.8" customHeight="1" x14ac:dyDescent="0.3">
      <c r="A11003" t="s">
        <v>172</v>
      </c>
      <c r="B11003">
        <v>2013</v>
      </c>
      <c r="C11003" s="10">
        <v>26762</v>
      </c>
      <c r="D11003">
        <v>32</v>
      </c>
      <c r="E11003">
        <v>9838</v>
      </c>
      <c r="F11003">
        <v>7814</v>
      </c>
      <c r="G11003">
        <v>2720</v>
      </c>
      <c r="H11003">
        <v>6359</v>
      </c>
      <c r="I11003">
        <v>0.15</v>
      </c>
      <c r="J11003" s="10">
        <v>607</v>
      </c>
      <c r="K11003" s="13">
        <f t="shared" si="344"/>
        <v>1990</v>
      </c>
      <c r="L11003" s="1">
        <f t="shared" si="343"/>
        <v>1</v>
      </c>
    </row>
    <row r="11004" spans="1:12" ht="13.8" customHeight="1" x14ac:dyDescent="0.3">
      <c r="A11004" t="s">
        <v>172</v>
      </c>
      <c r="B11004">
        <v>2014</v>
      </c>
      <c r="C11004" s="10">
        <v>26256</v>
      </c>
      <c r="D11004">
        <v>33</v>
      </c>
      <c r="E11004">
        <v>8830</v>
      </c>
      <c r="F11004">
        <v>9035</v>
      </c>
      <c r="G11004">
        <v>2720</v>
      </c>
      <c r="H11004">
        <v>5637</v>
      </c>
      <c r="I11004">
        <v>0.15</v>
      </c>
      <c r="J11004" s="10">
        <v>581</v>
      </c>
      <c r="K11004" s="13">
        <f t="shared" si="344"/>
        <v>1990</v>
      </c>
      <c r="L11004" s="1">
        <f t="shared" si="343"/>
        <v>1</v>
      </c>
    </row>
    <row r="11005" spans="1:12" ht="13.8" customHeight="1" x14ac:dyDescent="0.3">
      <c r="A11005" t="s">
        <v>173</v>
      </c>
      <c r="B11005">
        <v>1970</v>
      </c>
      <c r="C11005" s="10">
        <v>1</v>
      </c>
      <c r="D11005">
        <v>0</v>
      </c>
      <c r="E11005">
        <v>1</v>
      </c>
      <c r="F11005">
        <v>0</v>
      </c>
      <c r="G11005">
        <v>0</v>
      </c>
      <c r="H11005">
        <v>0</v>
      </c>
      <c r="I11005">
        <v>0.16</v>
      </c>
      <c r="J11005" s="10">
        <v>0</v>
      </c>
      <c r="K11005" s="13">
        <f t="shared" si="344"/>
        <v>1989</v>
      </c>
      <c r="L11005" s="1" t="str">
        <f t="shared" si="343"/>
        <v/>
      </c>
    </row>
    <row r="11006" spans="1:12" ht="13.8" customHeight="1" x14ac:dyDescent="0.3">
      <c r="A11006" t="s">
        <v>173</v>
      </c>
      <c r="B11006">
        <v>1971</v>
      </c>
      <c r="C11006" s="10">
        <v>1</v>
      </c>
      <c r="D11006">
        <v>0</v>
      </c>
      <c r="E11006">
        <v>1</v>
      </c>
      <c r="F11006">
        <v>0</v>
      </c>
      <c r="G11006">
        <v>0</v>
      </c>
      <c r="H11006">
        <v>0</v>
      </c>
      <c r="I11006">
        <v>0.17</v>
      </c>
      <c r="J11006" s="10">
        <v>0</v>
      </c>
      <c r="K11006" s="13">
        <f t="shared" si="344"/>
        <v>1989</v>
      </c>
      <c r="L11006" s="1" t="str">
        <f t="shared" si="343"/>
        <v/>
      </c>
    </row>
    <row r="11007" spans="1:12" ht="13.8" customHeight="1" x14ac:dyDescent="0.3">
      <c r="A11007" t="s">
        <v>173</v>
      </c>
      <c r="B11007">
        <v>1972</v>
      </c>
      <c r="C11007" s="10">
        <v>1</v>
      </c>
      <c r="D11007">
        <v>0</v>
      </c>
      <c r="E11007">
        <v>1</v>
      </c>
      <c r="F11007">
        <v>0</v>
      </c>
      <c r="G11007">
        <v>0</v>
      </c>
      <c r="H11007">
        <v>0</v>
      </c>
      <c r="I11007">
        <v>0.18</v>
      </c>
      <c r="J11007" s="10">
        <v>0</v>
      </c>
      <c r="K11007" s="13">
        <f t="shared" si="344"/>
        <v>1989</v>
      </c>
      <c r="L11007" s="1" t="str">
        <f t="shared" si="343"/>
        <v/>
      </c>
    </row>
    <row r="11008" spans="1:12" ht="13.8" customHeight="1" x14ac:dyDescent="0.3">
      <c r="A11008" t="s">
        <v>173</v>
      </c>
      <c r="B11008">
        <v>1973</v>
      </c>
      <c r="C11008" s="10">
        <v>1</v>
      </c>
      <c r="D11008">
        <v>0</v>
      </c>
      <c r="E11008">
        <v>1</v>
      </c>
      <c r="F11008">
        <v>0</v>
      </c>
      <c r="G11008">
        <v>0</v>
      </c>
      <c r="H11008">
        <v>0</v>
      </c>
      <c r="I11008">
        <v>0.19</v>
      </c>
      <c r="J11008" s="10">
        <v>0</v>
      </c>
      <c r="K11008" s="13">
        <f t="shared" si="344"/>
        <v>1989</v>
      </c>
      <c r="L11008" s="1" t="str">
        <f t="shared" si="343"/>
        <v/>
      </c>
    </row>
    <row r="11009" spans="1:12" ht="13.8" customHeight="1" x14ac:dyDescent="0.3">
      <c r="A11009" t="s">
        <v>173</v>
      </c>
      <c r="B11009">
        <v>1974</v>
      </c>
      <c r="C11009" s="10">
        <v>1</v>
      </c>
      <c r="D11009">
        <v>0</v>
      </c>
      <c r="E11009">
        <v>1</v>
      </c>
      <c r="F11009">
        <v>0</v>
      </c>
      <c r="G11009">
        <v>0</v>
      </c>
      <c r="H11009">
        <v>0</v>
      </c>
      <c r="I11009">
        <v>0.2</v>
      </c>
      <c r="J11009" s="10">
        <v>0</v>
      </c>
      <c r="K11009" s="13">
        <f t="shared" si="344"/>
        <v>1989</v>
      </c>
      <c r="L11009" s="1" t="str">
        <f t="shared" si="343"/>
        <v/>
      </c>
    </row>
    <row r="11010" spans="1:12" ht="13.8" customHeight="1" x14ac:dyDescent="0.3">
      <c r="A11010" t="s">
        <v>173</v>
      </c>
      <c r="B11010">
        <v>1975</v>
      </c>
      <c r="C11010" s="10">
        <v>1</v>
      </c>
      <c r="D11010">
        <v>0</v>
      </c>
      <c r="E11010">
        <v>1</v>
      </c>
      <c r="F11010">
        <v>0</v>
      </c>
      <c r="G11010">
        <v>0</v>
      </c>
      <c r="H11010">
        <v>0</v>
      </c>
      <c r="I11010">
        <v>0.21</v>
      </c>
      <c r="J11010" s="10">
        <v>0</v>
      </c>
      <c r="K11010" s="13">
        <f t="shared" si="344"/>
        <v>1989</v>
      </c>
      <c r="L11010" s="1" t="str">
        <f t="shared" ref="L11010:L11073" si="345">IF(AND(B11010&gt;2011),1,"")</f>
        <v/>
      </c>
    </row>
    <row r="11011" spans="1:12" ht="13.8" customHeight="1" x14ac:dyDescent="0.3">
      <c r="A11011" t="s">
        <v>173</v>
      </c>
      <c r="B11011">
        <v>1976</v>
      </c>
      <c r="C11011" s="10">
        <v>1</v>
      </c>
      <c r="D11011">
        <v>0</v>
      </c>
      <c r="E11011">
        <v>1</v>
      </c>
      <c r="F11011">
        <v>0</v>
      </c>
      <c r="G11011">
        <v>0</v>
      </c>
      <c r="H11011">
        <v>0</v>
      </c>
      <c r="I11011">
        <v>0.22</v>
      </c>
      <c r="J11011" s="10">
        <v>0</v>
      </c>
      <c r="K11011" s="13">
        <f t="shared" si="344"/>
        <v>1989</v>
      </c>
      <c r="L11011" s="1" t="str">
        <f t="shared" si="345"/>
        <v/>
      </c>
    </row>
    <row r="11012" spans="1:12" ht="13.8" customHeight="1" x14ac:dyDescent="0.3">
      <c r="A11012" t="s">
        <v>173</v>
      </c>
      <c r="B11012">
        <v>1977</v>
      </c>
      <c r="C11012" s="10">
        <v>1</v>
      </c>
      <c r="D11012">
        <v>0</v>
      </c>
      <c r="E11012">
        <v>1</v>
      </c>
      <c r="F11012">
        <v>0</v>
      </c>
      <c r="G11012">
        <v>0</v>
      </c>
      <c r="H11012">
        <v>0</v>
      </c>
      <c r="I11012">
        <v>0.23</v>
      </c>
      <c r="J11012" s="10">
        <v>0</v>
      </c>
      <c r="K11012" s="13">
        <f t="shared" si="344"/>
        <v>1989</v>
      </c>
      <c r="L11012" s="1" t="str">
        <f t="shared" si="345"/>
        <v/>
      </c>
    </row>
    <row r="11013" spans="1:12" ht="13.8" customHeight="1" x14ac:dyDescent="0.3">
      <c r="A11013" t="s">
        <v>173</v>
      </c>
      <c r="B11013">
        <v>1978</v>
      </c>
      <c r="C11013" s="10">
        <v>1</v>
      </c>
      <c r="D11013">
        <v>0</v>
      </c>
      <c r="E11013">
        <v>1</v>
      </c>
      <c r="F11013">
        <v>0</v>
      </c>
      <c r="G11013">
        <v>0</v>
      </c>
      <c r="H11013">
        <v>0</v>
      </c>
      <c r="I11013">
        <v>0.23</v>
      </c>
      <c r="J11013" s="10">
        <v>0</v>
      </c>
      <c r="K11013" s="13">
        <f t="shared" si="344"/>
        <v>1989</v>
      </c>
      <c r="L11013" s="1" t="str">
        <f t="shared" si="345"/>
        <v/>
      </c>
    </row>
    <row r="11014" spans="1:12" ht="13.8" customHeight="1" x14ac:dyDescent="0.3">
      <c r="A11014" t="s">
        <v>173</v>
      </c>
      <c r="B11014">
        <v>1979</v>
      </c>
      <c r="C11014" s="10">
        <v>1</v>
      </c>
      <c r="D11014">
        <v>0</v>
      </c>
      <c r="E11014">
        <v>1</v>
      </c>
      <c r="F11014">
        <v>0</v>
      </c>
      <c r="G11014">
        <v>0</v>
      </c>
      <c r="H11014">
        <v>0</v>
      </c>
      <c r="I11014">
        <v>0.24</v>
      </c>
      <c r="J11014" s="10">
        <v>0</v>
      </c>
      <c r="K11014" s="13">
        <f t="shared" si="344"/>
        <v>1989</v>
      </c>
      <c r="L11014" s="1" t="str">
        <f t="shared" si="345"/>
        <v/>
      </c>
    </row>
    <row r="11015" spans="1:12" ht="13.8" customHeight="1" x14ac:dyDescent="0.3">
      <c r="A11015" t="s">
        <v>173</v>
      </c>
      <c r="B11015">
        <v>1980</v>
      </c>
      <c r="C11015" s="10">
        <v>1</v>
      </c>
      <c r="D11015">
        <v>0</v>
      </c>
      <c r="E11015">
        <v>1</v>
      </c>
      <c r="F11015">
        <v>0</v>
      </c>
      <c r="G11015">
        <v>0</v>
      </c>
      <c r="H11015">
        <v>0</v>
      </c>
      <c r="I11015">
        <v>0.25</v>
      </c>
      <c r="J11015" s="10">
        <v>0</v>
      </c>
      <c r="K11015" s="13">
        <f t="shared" si="344"/>
        <v>1989</v>
      </c>
      <c r="L11015" s="1" t="str">
        <f t="shared" si="345"/>
        <v/>
      </c>
    </row>
    <row r="11016" spans="1:12" ht="13.8" customHeight="1" x14ac:dyDescent="0.3">
      <c r="A11016" t="s">
        <v>173</v>
      </c>
      <c r="B11016">
        <v>1981</v>
      </c>
      <c r="C11016" s="10">
        <v>1</v>
      </c>
      <c r="D11016">
        <v>0</v>
      </c>
      <c r="E11016">
        <v>1</v>
      </c>
      <c r="F11016">
        <v>0</v>
      </c>
      <c r="G11016">
        <v>0</v>
      </c>
      <c r="H11016">
        <v>0</v>
      </c>
      <c r="I11016">
        <v>0.26</v>
      </c>
      <c r="J11016" s="10">
        <v>0</v>
      </c>
      <c r="K11016" s="13">
        <f t="shared" ref="K11016:K11079" si="346">IF(B11016&lt;1990,IF(B11016&lt;1959,1958,1989),1990)</f>
        <v>1989</v>
      </c>
      <c r="L11016" s="1" t="str">
        <f t="shared" si="345"/>
        <v/>
      </c>
    </row>
    <row r="11017" spans="1:12" ht="13.8" customHeight="1" x14ac:dyDescent="0.3">
      <c r="A11017" t="s">
        <v>173</v>
      </c>
      <c r="B11017">
        <v>1982</v>
      </c>
      <c r="C11017" s="10">
        <v>1</v>
      </c>
      <c r="D11017">
        <v>0</v>
      </c>
      <c r="E11017">
        <v>1</v>
      </c>
      <c r="F11017">
        <v>0</v>
      </c>
      <c r="G11017">
        <v>0</v>
      </c>
      <c r="H11017">
        <v>0</v>
      </c>
      <c r="I11017">
        <v>0.27</v>
      </c>
      <c r="J11017" s="10">
        <v>0</v>
      </c>
      <c r="K11017" s="13">
        <f t="shared" si="346"/>
        <v>1989</v>
      </c>
      <c r="L11017" s="1" t="str">
        <f t="shared" si="345"/>
        <v/>
      </c>
    </row>
    <row r="11018" spans="1:12" ht="13.8" customHeight="1" x14ac:dyDescent="0.3">
      <c r="A11018" t="s">
        <v>173</v>
      </c>
      <c r="B11018">
        <v>1983</v>
      </c>
      <c r="C11018" s="10">
        <v>1</v>
      </c>
      <c r="D11018">
        <v>0</v>
      </c>
      <c r="E11018">
        <v>1</v>
      </c>
      <c r="F11018">
        <v>0</v>
      </c>
      <c r="G11018">
        <v>0</v>
      </c>
      <c r="H11018">
        <v>0</v>
      </c>
      <c r="I11018">
        <v>0.28000000000000003</v>
      </c>
      <c r="J11018" s="10">
        <v>0</v>
      </c>
      <c r="K11018" s="13">
        <f t="shared" si="346"/>
        <v>1989</v>
      </c>
      <c r="L11018" s="1" t="str">
        <f t="shared" si="345"/>
        <v/>
      </c>
    </row>
    <row r="11019" spans="1:12" ht="13.8" customHeight="1" x14ac:dyDescent="0.3">
      <c r="A11019" t="s">
        <v>173</v>
      </c>
      <c r="B11019">
        <v>1984</v>
      </c>
      <c r="C11019" s="10">
        <v>1</v>
      </c>
      <c r="D11019">
        <v>0</v>
      </c>
      <c r="E11019">
        <v>1</v>
      </c>
      <c r="F11019">
        <v>0</v>
      </c>
      <c r="G11019">
        <v>0</v>
      </c>
      <c r="H11019">
        <v>0</v>
      </c>
      <c r="I11019">
        <v>0.28999999999999998</v>
      </c>
      <c r="J11019" s="10">
        <v>0</v>
      </c>
      <c r="K11019" s="13">
        <f t="shared" si="346"/>
        <v>1989</v>
      </c>
      <c r="L11019" s="1" t="str">
        <f t="shared" si="345"/>
        <v/>
      </c>
    </row>
    <row r="11020" spans="1:12" ht="13.8" customHeight="1" x14ac:dyDescent="0.3">
      <c r="A11020" t="s">
        <v>173</v>
      </c>
      <c r="B11020">
        <v>1985</v>
      </c>
      <c r="C11020" s="10">
        <v>1</v>
      </c>
      <c r="D11020">
        <v>0</v>
      </c>
      <c r="E11020">
        <v>1</v>
      </c>
      <c r="F11020">
        <v>0</v>
      </c>
      <c r="G11020">
        <v>0</v>
      </c>
      <c r="H11020">
        <v>0</v>
      </c>
      <c r="I11020">
        <v>0.31</v>
      </c>
      <c r="J11020" s="10">
        <v>1</v>
      </c>
      <c r="K11020" s="13">
        <f t="shared" si="346"/>
        <v>1989</v>
      </c>
      <c r="L11020" s="1" t="str">
        <f t="shared" si="345"/>
        <v/>
      </c>
    </row>
    <row r="11021" spans="1:12" ht="13.8" customHeight="1" x14ac:dyDescent="0.3">
      <c r="A11021" t="s">
        <v>173</v>
      </c>
      <c r="B11021">
        <v>1986</v>
      </c>
      <c r="C11021" s="10">
        <v>1</v>
      </c>
      <c r="D11021">
        <v>0</v>
      </c>
      <c r="E11021">
        <v>1</v>
      </c>
      <c r="F11021">
        <v>0</v>
      </c>
      <c r="G11021">
        <v>0</v>
      </c>
      <c r="H11021">
        <v>0</v>
      </c>
      <c r="I11021">
        <v>0.32</v>
      </c>
      <c r="J11021" s="10">
        <v>1</v>
      </c>
      <c r="K11021" s="13">
        <f t="shared" si="346"/>
        <v>1989</v>
      </c>
      <c r="L11021" s="1" t="str">
        <f t="shared" si="345"/>
        <v/>
      </c>
    </row>
    <row r="11022" spans="1:12" ht="13.8" customHeight="1" x14ac:dyDescent="0.3">
      <c r="A11022" t="s">
        <v>173</v>
      </c>
      <c r="B11022">
        <v>1987</v>
      </c>
      <c r="C11022" s="10">
        <v>1</v>
      </c>
      <c r="D11022">
        <v>0</v>
      </c>
      <c r="E11022">
        <v>1</v>
      </c>
      <c r="F11022">
        <v>0</v>
      </c>
      <c r="G11022">
        <v>0</v>
      </c>
      <c r="H11022">
        <v>0</v>
      </c>
      <c r="I11022">
        <v>0.33</v>
      </c>
      <c r="J11022" s="10">
        <v>1</v>
      </c>
      <c r="K11022" s="13">
        <f t="shared" si="346"/>
        <v>1989</v>
      </c>
      <c r="L11022" s="1" t="str">
        <f t="shared" si="345"/>
        <v/>
      </c>
    </row>
    <row r="11023" spans="1:12" ht="13.8" customHeight="1" x14ac:dyDescent="0.3">
      <c r="A11023" t="s">
        <v>173</v>
      </c>
      <c r="B11023">
        <v>1988</v>
      </c>
      <c r="C11023" s="10">
        <v>1</v>
      </c>
      <c r="D11023">
        <v>0</v>
      </c>
      <c r="E11023">
        <v>1</v>
      </c>
      <c r="F11023">
        <v>0</v>
      </c>
      <c r="G11023">
        <v>0</v>
      </c>
      <c r="H11023">
        <v>0</v>
      </c>
      <c r="I11023">
        <v>0.34</v>
      </c>
      <c r="J11023" s="10">
        <v>1</v>
      </c>
      <c r="K11023" s="13">
        <f t="shared" si="346"/>
        <v>1989</v>
      </c>
      <c r="L11023" s="1" t="str">
        <f t="shared" si="345"/>
        <v/>
      </c>
    </row>
    <row r="11024" spans="1:12" ht="13.8" customHeight="1" x14ac:dyDescent="0.3">
      <c r="A11024" t="s">
        <v>173</v>
      </c>
      <c r="B11024">
        <v>1989</v>
      </c>
      <c r="C11024" s="10">
        <v>1</v>
      </c>
      <c r="D11024">
        <v>0</v>
      </c>
      <c r="E11024">
        <v>1</v>
      </c>
      <c r="F11024">
        <v>0</v>
      </c>
      <c r="G11024">
        <v>0</v>
      </c>
      <c r="H11024">
        <v>0</v>
      </c>
      <c r="I11024">
        <v>0.35</v>
      </c>
      <c r="J11024" s="10">
        <v>1</v>
      </c>
      <c r="K11024" s="13">
        <f t="shared" si="346"/>
        <v>1989</v>
      </c>
      <c r="L11024" s="1" t="str">
        <f t="shared" si="345"/>
        <v/>
      </c>
    </row>
    <row r="11025" spans="1:12" ht="13.8" customHeight="1" x14ac:dyDescent="0.3">
      <c r="A11025" t="s">
        <v>173</v>
      </c>
      <c r="B11025">
        <v>1990</v>
      </c>
      <c r="C11025" s="10">
        <v>2</v>
      </c>
      <c r="D11025">
        <v>0</v>
      </c>
      <c r="E11025">
        <v>2</v>
      </c>
      <c r="F11025">
        <v>0</v>
      </c>
      <c r="G11025">
        <v>0</v>
      </c>
      <c r="H11025">
        <v>0</v>
      </c>
      <c r="I11025">
        <v>0.72</v>
      </c>
      <c r="J11025" s="10">
        <v>1</v>
      </c>
      <c r="K11025" s="13">
        <f t="shared" si="346"/>
        <v>1990</v>
      </c>
      <c r="L11025" s="1" t="str">
        <f t="shared" si="345"/>
        <v/>
      </c>
    </row>
    <row r="11026" spans="1:12" ht="13.8" customHeight="1" x14ac:dyDescent="0.3">
      <c r="A11026" t="s">
        <v>173</v>
      </c>
      <c r="B11026">
        <v>1991</v>
      </c>
      <c r="C11026" s="10">
        <v>2</v>
      </c>
      <c r="D11026">
        <v>0</v>
      </c>
      <c r="E11026">
        <v>2</v>
      </c>
      <c r="F11026">
        <v>0</v>
      </c>
      <c r="G11026">
        <v>0</v>
      </c>
      <c r="H11026">
        <v>0</v>
      </c>
      <c r="I11026">
        <v>0.73</v>
      </c>
      <c r="J11026" s="10">
        <v>0</v>
      </c>
      <c r="K11026" s="13">
        <f t="shared" si="346"/>
        <v>1990</v>
      </c>
      <c r="L11026" s="1" t="str">
        <f t="shared" si="345"/>
        <v/>
      </c>
    </row>
    <row r="11027" spans="1:12" ht="13.8" customHeight="1" x14ac:dyDescent="0.3">
      <c r="A11027" t="s">
        <v>173</v>
      </c>
      <c r="B11027">
        <v>1992</v>
      </c>
      <c r="C11027" s="10">
        <v>2</v>
      </c>
      <c r="D11027">
        <v>0</v>
      </c>
      <c r="E11027">
        <v>2</v>
      </c>
      <c r="F11027">
        <v>0</v>
      </c>
      <c r="G11027">
        <v>0</v>
      </c>
      <c r="H11027">
        <v>0</v>
      </c>
      <c r="I11027">
        <v>0.74</v>
      </c>
      <c r="J11027" s="10">
        <v>0</v>
      </c>
      <c r="K11027" s="13">
        <f t="shared" si="346"/>
        <v>1990</v>
      </c>
      <c r="L11027" s="1" t="str">
        <f t="shared" si="345"/>
        <v/>
      </c>
    </row>
    <row r="11028" spans="1:12" ht="13.8" customHeight="1" x14ac:dyDescent="0.3">
      <c r="A11028" t="s">
        <v>173</v>
      </c>
      <c r="B11028">
        <v>1993</v>
      </c>
      <c r="C11028" s="10">
        <v>2</v>
      </c>
      <c r="D11028">
        <v>0</v>
      </c>
      <c r="E11028">
        <v>2</v>
      </c>
      <c r="F11028">
        <v>0</v>
      </c>
      <c r="G11028">
        <v>0</v>
      </c>
      <c r="H11028">
        <v>0</v>
      </c>
      <c r="I11028">
        <v>0.75</v>
      </c>
      <c r="J11028" s="10">
        <v>0</v>
      </c>
      <c r="K11028" s="13">
        <f t="shared" si="346"/>
        <v>1990</v>
      </c>
      <c r="L11028" s="1" t="str">
        <f t="shared" si="345"/>
        <v/>
      </c>
    </row>
    <row r="11029" spans="1:12" ht="13.8" customHeight="1" x14ac:dyDescent="0.3">
      <c r="A11029" t="s">
        <v>173</v>
      </c>
      <c r="B11029">
        <v>1994</v>
      </c>
      <c r="C11029" s="10">
        <v>2</v>
      </c>
      <c r="D11029">
        <v>0</v>
      </c>
      <c r="E11029">
        <v>2</v>
      </c>
      <c r="F11029">
        <v>0</v>
      </c>
      <c r="G11029">
        <v>0</v>
      </c>
      <c r="H11029">
        <v>0</v>
      </c>
      <c r="I11029">
        <v>0.76</v>
      </c>
      <c r="J11029" s="10">
        <v>0</v>
      </c>
      <c r="K11029" s="13">
        <f t="shared" si="346"/>
        <v>1990</v>
      </c>
      <c r="L11029" s="1" t="str">
        <f t="shared" si="345"/>
        <v/>
      </c>
    </row>
    <row r="11030" spans="1:12" ht="13.8" customHeight="1" x14ac:dyDescent="0.3">
      <c r="A11030" t="s">
        <v>173</v>
      </c>
      <c r="B11030">
        <v>1995</v>
      </c>
      <c r="C11030" s="10">
        <v>2</v>
      </c>
      <c r="D11030">
        <v>0</v>
      </c>
      <c r="E11030">
        <v>2</v>
      </c>
      <c r="F11030">
        <v>0</v>
      </c>
      <c r="G11030">
        <v>0</v>
      </c>
      <c r="H11030">
        <v>0</v>
      </c>
      <c r="I11030">
        <v>0.77</v>
      </c>
      <c r="J11030" s="10">
        <v>0</v>
      </c>
      <c r="K11030" s="13">
        <f t="shared" si="346"/>
        <v>1990</v>
      </c>
      <c r="L11030" s="1" t="str">
        <f t="shared" si="345"/>
        <v/>
      </c>
    </row>
    <row r="11031" spans="1:12" ht="13.8" customHeight="1" x14ac:dyDescent="0.3">
      <c r="A11031" t="s">
        <v>173</v>
      </c>
      <c r="B11031">
        <v>1996</v>
      </c>
      <c r="C11031" s="10">
        <v>2</v>
      </c>
      <c r="D11031">
        <v>0</v>
      </c>
      <c r="E11031">
        <v>2</v>
      </c>
      <c r="F11031">
        <v>0</v>
      </c>
      <c r="G11031">
        <v>0</v>
      </c>
      <c r="H11031">
        <v>0</v>
      </c>
      <c r="I11031">
        <v>0.79</v>
      </c>
      <c r="J11031" s="10">
        <v>0</v>
      </c>
      <c r="K11031" s="13">
        <f t="shared" si="346"/>
        <v>1990</v>
      </c>
      <c r="L11031" s="1" t="str">
        <f t="shared" si="345"/>
        <v/>
      </c>
    </row>
    <row r="11032" spans="1:12" ht="13.8" customHeight="1" x14ac:dyDescent="0.3">
      <c r="A11032" t="s">
        <v>173</v>
      </c>
      <c r="B11032">
        <v>1997</v>
      </c>
      <c r="C11032" s="10">
        <v>2</v>
      </c>
      <c r="D11032">
        <v>0</v>
      </c>
      <c r="E11032">
        <v>2</v>
      </c>
      <c r="F11032">
        <v>0</v>
      </c>
      <c r="G11032">
        <v>0</v>
      </c>
      <c r="H11032">
        <v>0</v>
      </c>
      <c r="I11032">
        <v>0.81</v>
      </c>
      <c r="J11032" s="10">
        <v>0</v>
      </c>
      <c r="K11032" s="13">
        <f t="shared" si="346"/>
        <v>1990</v>
      </c>
      <c r="L11032" s="1" t="str">
        <f t="shared" si="345"/>
        <v/>
      </c>
    </row>
    <row r="11033" spans="1:12" ht="13.8" customHeight="1" x14ac:dyDescent="0.3">
      <c r="A11033" t="s">
        <v>173</v>
      </c>
      <c r="B11033">
        <v>1998</v>
      </c>
      <c r="C11033" s="10">
        <v>2</v>
      </c>
      <c r="D11033">
        <v>0</v>
      </c>
      <c r="E11033">
        <v>2</v>
      </c>
      <c r="F11033">
        <v>0</v>
      </c>
      <c r="G11033">
        <v>0</v>
      </c>
      <c r="H11033">
        <v>0</v>
      </c>
      <c r="I11033">
        <v>0.83</v>
      </c>
      <c r="J11033" s="10">
        <v>0</v>
      </c>
      <c r="K11033" s="13">
        <f t="shared" si="346"/>
        <v>1990</v>
      </c>
      <c r="L11033" s="1" t="str">
        <f t="shared" si="345"/>
        <v/>
      </c>
    </row>
    <row r="11034" spans="1:12" ht="13.8" customHeight="1" x14ac:dyDescent="0.3">
      <c r="A11034" t="s">
        <v>173</v>
      </c>
      <c r="B11034">
        <v>1999</v>
      </c>
      <c r="C11034" s="10">
        <v>2</v>
      </c>
      <c r="D11034">
        <v>0</v>
      </c>
      <c r="E11034">
        <v>2</v>
      </c>
      <c r="F11034">
        <v>0</v>
      </c>
      <c r="G11034">
        <v>0</v>
      </c>
      <c r="H11034">
        <v>0</v>
      </c>
      <c r="I11034">
        <v>0.86</v>
      </c>
      <c r="J11034" s="10">
        <v>0</v>
      </c>
      <c r="K11034" s="13">
        <f t="shared" si="346"/>
        <v>1990</v>
      </c>
      <c r="L11034" s="1" t="str">
        <f t="shared" si="345"/>
        <v/>
      </c>
    </row>
    <row r="11035" spans="1:12" ht="13.8" customHeight="1" x14ac:dyDescent="0.3">
      <c r="A11035" t="s">
        <v>173</v>
      </c>
      <c r="B11035">
        <v>2000</v>
      </c>
      <c r="C11035" s="10">
        <v>2</v>
      </c>
      <c r="D11035">
        <v>0</v>
      </c>
      <c r="E11035">
        <v>2</v>
      </c>
      <c r="F11035">
        <v>0</v>
      </c>
      <c r="G11035">
        <v>0</v>
      </c>
      <c r="H11035">
        <v>0</v>
      </c>
      <c r="I11035">
        <v>0.88</v>
      </c>
      <c r="J11035" s="10">
        <v>0</v>
      </c>
      <c r="K11035" s="13">
        <f t="shared" si="346"/>
        <v>1990</v>
      </c>
      <c r="L11035" s="1" t="str">
        <f t="shared" si="345"/>
        <v/>
      </c>
    </row>
    <row r="11036" spans="1:12" ht="13.8" customHeight="1" x14ac:dyDescent="0.3">
      <c r="A11036" t="s">
        <v>173</v>
      </c>
      <c r="B11036">
        <v>2001</v>
      </c>
      <c r="C11036" s="10">
        <v>2</v>
      </c>
      <c r="D11036">
        <v>0</v>
      </c>
      <c r="E11036">
        <v>2</v>
      </c>
      <c r="F11036">
        <v>0</v>
      </c>
      <c r="G11036">
        <v>0</v>
      </c>
      <c r="H11036">
        <v>0</v>
      </c>
      <c r="I11036">
        <v>0.9</v>
      </c>
      <c r="J11036" s="10">
        <v>0</v>
      </c>
      <c r="K11036" s="13">
        <f t="shared" si="346"/>
        <v>1990</v>
      </c>
      <c r="L11036" s="1" t="str">
        <f t="shared" si="345"/>
        <v/>
      </c>
    </row>
    <row r="11037" spans="1:12" ht="13.8" customHeight="1" x14ac:dyDescent="0.3">
      <c r="A11037" t="s">
        <v>173</v>
      </c>
      <c r="B11037">
        <v>2002</v>
      </c>
      <c r="C11037" s="10">
        <v>2</v>
      </c>
      <c r="D11037">
        <v>0</v>
      </c>
      <c r="E11037">
        <v>2</v>
      </c>
      <c r="F11037">
        <v>0</v>
      </c>
      <c r="G11037">
        <v>0</v>
      </c>
      <c r="H11037">
        <v>0</v>
      </c>
      <c r="I11037">
        <v>0.93</v>
      </c>
      <c r="J11037" s="10">
        <v>0</v>
      </c>
      <c r="K11037" s="13">
        <f t="shared" si="346"/>
        <v>1990</v>
      </c>
      <c r="L11037" s="1" t="str">
        <f t="shared" si="345"/>
        <v/>
      </c>
    </row>
    <row r="11038" spans="1:12" ht="13.8" customHeight="1" x14ac:dyDescent="0.3">
      <c r="A11038" t="s">
        <v>173</v>
      </c>
      <c r="B11038">
        <v>2003</v>
      </c>
      <c r="C11038" s="10">
        <v>1</v>
      </c>
      <c r="D11038">
        <v>0</v>
      </c>
      <c r="E11038">
        <v>1</v>
      </c>
      <c r="F11038">
        <v>0</v>
      </c>
      <c r="G11038">
        <v>0</v>
      </c>
      <c r="H11038">
        <v>0</v>
      </c>
      <c r="I11038">
        <v>0.47</v>
      </c>
      <c r="J11038" s="10">
        <v>0</v>
      </c>
      <c r="K11038" s="13">
        <f t="shared" si="346"/>
        <v>1990</v>
      </c>
      <c r="L11038" s="1" t="str">
        <f t="shared" si="345"/>
        <v/>
      </c>
    </row>
    <row r="11039" spans="1:12" ht="13.8" customHeight="1" x14ac:dyDescent="0.3">
      <c r="A11039" t="s">
        <v>173</v>
      </c>
      <c r="B11039">
        <v>2004</v>
      </c>
      <c r="C11039" s="10">
        <v>1</v>
      </c>
      <c r="D11039">
        <v>0</v>
      </c>
      <c r="E11039">
        <v>1</v>
      </c>
      <c r="F11039">
        <v>0</v>
      </c>
      <c r="G11039">
        <v>0</v>
      </c>
      <c r="H11039">
        <v>0</v>
      </c>
      <c r="I11039">
        <v>0.48</v>
      </c>
      <c r="J11039" s="10">
        <v>0</v>
      </c>
      <c r="K11039" s="13">
        <f t="shared" si="346"/>
        <v>1990</v>
      </c>
      <c r="L11039" s="1" t="str">
        <f t="shared" si="345"/>
        <v/>
      </c>
    </row>
    <row r="11040" spans="1:12" ht="13.8" customHeight="1" x14ac:dyDescent="0.3">
      <c r="A11040" t="s">
        <v>173</v>
      </c>
      <c r="B11040">
        <v>2005</v>
      </c>
      <c r="C11040" s="10">
        <v>1</v>
      </c>
      <c r="D11040">
        <v>0</v>
      </c>
      <c r="E11040">
        <v>1</v>
      </c>
      <c r="F11040">
        <v>0</v>
      </c>
      <c r="G11040">
        <v>0</v>
      </c>
      <c r="H11040">
        <v>0</v>
      </c>
      <c r="I11040">
        <v>0.5</v>
      </c>
      <c r="J11040" s="10">
        <v>0</v>
      </c>
      <c r="K11040" s="13">
        <f t="shared" si="346"/>
        <v>1990</v>
      </c>
      <c r="L11040" s="1" t="str">
        <f t="shared" si="345"/>
        <v/>
      </c>
    </row>
    <row r="11041" spans="1:12" ht="13.8" customHeight="1" x14ac:dyDescent="0.3">
      <c r="A11041" t="s">
        <v>173</v>
      </c>
      <c r="B11041">
        <v>2006</v>
      </c>
      <c r="C11041" s="10">
        <v>1</v>
      </c>
      <c r="D11041">
        <v>0</v>
      </c>
      <c r="E11041">
        <v>1</v>
      </c>
      <c r="F11041">
        <v>0</v>
      </c>
      <c r="G11041">
        <v>0</v>
      </c>
      <c r="H11041">
        <v>0</v>
      </c>
      <c r="I11041">
        <v>0.51</v>
      </c>
      <c r="J11041" s="10">
        <v>0</v>
      </c>
      <c r="K11041" s="13">
        <f t="shared" si="346"/>
        <v>1990</v>
      </c>
      <c r="L11041" s="1" t="str">
        <f t="shared" si="345"/>
        <v/>
      </c>
    </row>
    <row r="11042" spans="1:12" ht="13.8" customHeight="1" x14ac:dyDescent="0.3">
      <c r="A11042" t="s">
        <v>173</v>
      </c>
      <c r="B11042">
        <v>2007</v>
      </c>
      <c r="C11042" s="10">
        <v>1</v>
      </c>
      <c r="D11042">
        <v>0</v>
      </c>
      <c r="E11042">
        <v>1</v>
      </c>
      <c r="F11042">
        <v>0</v>
      </c>
      <c r="G11042">
        <v>0</v>
      </c>
      <c r="H11042">
        <v>0</v>
      </c>
      <c r="I11042">
        <v>0.52</v>
      </c>
      <c r="J11042" s="10">
        <v>0</v>
      </c>
      <c r="K11042" s="13">
        <f t="shared" si="346"/>
        <v>1990</v>
      </c>
      <c r="L11042" s="1" t="str">
        <f t="shared" si="345"/>
        <v/>
      </c>
    </row>
    <row r="11043" spans="1:12" ht="13.8" customHeight="1" x14ac:dyDescent="0.3">
      <c r="A11043" t="s">
        <v>173</v>
      </c>
      <c r="B11043">
        <v>2008</v>
      </c>
      <c r="C11043" s="10">
        <v>2</v>
      </c>
      <c r="D11043">
        <v>0</v>
      </c>
      <c r="E11043">
        <v>2</v>
      </c>
      <c r="F11043">
        <v>0</v>
      </c>
      <c r="G11043">
        <v>0</v>
      </c>
      <c r="H11043">
        <v>0</v>
      </c>
      <c r="I11043">
        <v>1.08</v>
      </c>
      <c r="J11043" s="10">
        <v>1</v>
      </c>
      <c r="K11043" s="13">
        <f t="shared" si="346"/>
        <v>1990</v>
      </c>
      <c r="L11043" s="1" t="str">
        <f t="shared" si="345"/>
        <v/>
      </c>
    </row>
    <row r="11044" spans="1:12" ht="13.8" customHeight="1" x14ac:dyDescent="0.3">
      <c r="A11044" t="s">
        <v>173</v>
      </c>
      <c r="B11044">
        <v>2009</v>
      </c>
      <c r="C11044" s="10">
        <v>1</v>
      </c>
      <c r="D11044">
        <v>0</v>
      </c>
      <c r="E11044">
        <v>1</v>
      </c>
      <c r="F11044">
        <v>0</v>
      </c>
      <c r="G11044">
        <v>0</v>
      </c>
      <c r="H11044">
        <v>0</v>
      </c>
      <c r="I11044">
        <v>0.51</v>
      </c>
      <c r="J11044" s="10">
        <v>0</v>
      </c>
      <c r="K11044" s="13">
        <f t="shared" si="346"/>
        <v>1990</v>
      </c>
      <c r="L11044" s="1" t="str">
        <f t="shared" si="345"/>
        <v/>
      </c>
    </row>
    <row r="11045" spans="1:12" ht="13.8" customHeight="1" x14ac:dyDescent="0.3">
      <c r="A11045" t="s">
        <v>173</v>
      </c>
      <c r="B11045">
        <v>2010</v>
      </c>
      <c r="C11045" s="10">
        <v>1</v>
      </c>
      <c r="D11045">
        <v>0</v>
      </c>
      <c r="E11045">
        <v>1</v>
      </c>
      <c r="F11045">
        <v>0</v>
      </c>
      <c r="G11045">
        <v>0</v>
      </c>
      <c r="H11045">
        <v>0</v>
      </c>
      <c r="I11045">
        <v>0.52</v>
      </c>
      <c r="J11045" s="10">
        <v>0</v>
      </c>
      <c r="K11045" s="13">
        <f t="shared" si="346"/>
        <v>1990</v>
      </c>
      <c r="L11045" s="1" t="str">
        <f t="shared" si="345"/>
        <v/>
      </c>
    </row>
    <row r="11046" spans="1:12" ht="13.8" customHeight="1" x14ac:dyDescent="0.3">
      <c r="A11046" t="s">
        <v>173</v>
      </c>
      <c r="B11046">
        <v>2011</v>
      </c>
      <c r="C11046" s="10">
        <v>2</v>
      </c>
      <c r="D11046">
        <v>0</v>
      </c>
      <c r="E11046">
        <v>2</v>
      </c>
      <c r="F11046">
        <v>0</v>
      </c>
      <c r="G11046">
        <v>0</v>
      </c>
      <c r="H11046">
        <v>0</v>
      </c>
      <c r="I11046">
        <v>1.04</v>
      </c>
      <c r="J11046" s="10">
        <v>0</v>
      </c>
      <c r="K11046" s="13">
        <f t="shared" si="346"/>
        <v>1990</v>
      </c>
      <c r="L11046" s="1" t="str">
        <f t="shared" si="345"/>
        <v/>
      </c>
    </row>
    <row r="11047" spans="1:12" ht="13.8" customHeight="1" x14ac:dyDescent="0.3">
      <c r="A11047" t="s">
        <v>173</v>
      </c>
      <c r="B11047">
        <v>2012</v>
      </c>
      <c r="C11047" s="10">
        <v>2</v>
      </c>
      <c r="D11047">
        <v>0</v>
      </c>
      <c r="E11047">
        <v>2</v>
      </c>
      <c r="F11047">
        <v>0</v>
      </c>
      <c r="G11047">
        <v>0</v>
      </c>
      <c r="H11047">
        <v>0</v>
      </c>
      <c r="I11047">
        <v>1.04</v>
      </c>
      <c r="J11047" s="10">
        <v>0</v>
      </c>
      <c r="K11047" s="13">
        <f t="shared" si="346"/>
        <v>1990</v>
      </c>
      <c r="L11047" s="1">
        <f t="shared" si="345"/>
        <v>1</v>
      </c>
    </row>
    <row r="11048" spans="1:12" ht="13.8" customHeight="1" x14ac:dyDescent="0.3">
      <c r="A11048" t="s">
        <v>173</v>
      </c>
      <c r="B11048">
        <v>2013</v>
      </c>
      <c r="C11048" s="10">
        <v>2</v>
      </c>
      <c r="D11048">
        <v>0</v>
      </c>
      <c r="E11048">
        <v>2</v>
      </c>
      <c r="F11048">
        <v>0</v>
      </c>
      <c r="G11048">
        <v>0</v>
      </c>
      <c r="H11048">
        <v>0</v>
      </c>
      <c r="I11048">
        <v>1.04</v>
      </c>
      <c r="J11048" s="10">
        <v>0</v>
      </c>
      <c r="K11048" s="13">
        <f t="shared" si="346"/>
        <v>1990</v>
      </c>
      <c r="L11048" s="1">
        <f t="shared" si="345"/>
        <v>1</v>
      </c>
    </row>
    <row r="11049" spans="1:12" ht="13.8" customHeight="1" x14ac:dyDescent="0.3">
      <c r="A11049" t="s">
        <v>173</v>
      </c>
      <c r="B11049">
        <v>2014</v>
      </c>
      <c r="C11049" s="10">
        <v>3</v>
      </c>
      <c r="D11049">
        <v>0</v>
      </c>
      <c r="E11049">
        <v>3</v>
      </c>
      <c r="F11049">
        <v>0</v>
      </c>
      <c r="G11049">
        <v>0</v>
      </c>
      <c r="H11049">
        <v>0</v>
      </c>
      <c r="I11049">
        <v>1.56</v>
      </c>
      <c r="J11049" s="10">
        <v>0</v>
      </c>
      <c r="K11049" s="13">
        <f t="shared" si="346"/>
        <v>1990</v>
      </c>
      <c r="L11049" s="1">
        <f t="shared" si="345"/>
        <v>1</v>
      </c>
    </row>
    <row r="11050" spans="1:12" ht="13.8" customHeight="1" x14ac:dyDescent="0.3">
      <c r="A11050" t="s">
        <v>174</v>
      </c>
      <c r="B11050">
        <v>1829</v>
      </c>
      <c r="C11050" s="10">
        <v>3</v>
      </c>
      <c r="D11050">
        <v>3</v>
      </c>
      <c r="E11050">
        <v>0</v>
      </c>
      <c r="F11050">
        <v>0</v>
      </c>
      <c r="G11050">
        <v>0</v>
      </c>
      <c r="H11050" t="s">
        <v>11</v>
      </c>
      <c r="I11050" t="s">
        <v>11</v>
      </c>
      <c r="J11050" s="10">
        <v>0</v>
      </c>
      <c r="K11050" s="13">
        <f t="shared" si="346"/>
        <v>1958</v>
      </c>
      <c r="L11050" s="1" t="str">
        <f t="shared" si="345"/>
        <v/>
      </c>
    </row>
    <row r="11051" spans="1:12" ht="13.8" customHeight="1" x14ac:dyDescent="0.3">
      <c r="A11051" t="s">
        <v>174</v>
      </c>
      <c r="B11051">
        <v>1830</v>
      </c>
      <c r="C11051" s="10">
        <v>2</v>
      </c>
      <c r="D11051">
        <v>2</v>
      </c>
      <c r="E11051">
        <v>0</v>
      </c>
      <c r="F11051">
        <v>0</v>
      </c>
      <c r="G11051">
        <v>0</v>
      </c>
      <c r="H11051" t="s">
        <v>11</v>
      </c>
      <c r="I11051" t="s">
        <v>11</v>
      </c>
      <c r="J11051" s="10">
        <v>0</v>
      </c>
      <c r="K11051" s="13">
        <f t="shared" si="346"/>
        <v>1958</v>
      </c>
      <c r="L11051" s="1" t="str">
        <f t="shared" si="345"/>
        <v/>
      </c>
    </row>
    <row r="11052" spans="1:12" ht="13.8" customHeight="1" x14ac:dyDescent="0.3">
      <c r="A11052" t="s">
        <v>174</v>
      </c>
      <c r="B11052">
        <v>1831</v>
      </c>
      <c r="C11052" s="10">
        <v>1</v>
      </c>
      <c r="D11052">
        <v>1</v>
      </c>
      <c r="E11052">
        <v>0</v>
      </c>
      <c r="F11052">
        <v>0</v>
      </c>
      <c r="G11052">
        <v>0</v>
      </c>
      <c r="H11052" t="s">
        <v>11</v>
      </c>
      <c r="I11052" t="s">
        <v>11</v>
      </c>
      <c r="J11052" s="10">
        <v>0</v>
      </c>
      <c r="K11052" s="13">
        <f t="shared" si="346"/>
        <v>1958</v>
      </c>
      <c r="L11052" s="1" t="str">
        <f t="shared" si="345"/>
        <v/>
      </c>
    </row>
    <row r="11053" spans="1:12" ht="13.8" customHeight="1" x14ac:dyDescent="0.3">
      <c r="A11053" t="s">
        <v>174</v>
      </c>
      <c r="B11053">
        <v>1835</v>
      </c>
      <c r="C11053" s="10">
        <v>4</v>
      </c>
      <c r="D11053">
        <v>4</v>
      </c>
      <c r="E11053">
        <v>0</v>
      </c>
      <c r="F11053">
        <v>0</v>
      </c>
      <c r="G11053">
        <v>0</v>
      </c>
      <c r="H11053" t="s">
        <v>11</v>
      </c>
      <c r="I11053" t="s">
        <v>11</v>
      </c>
      <c r="J11053" s="10">
        <v>0</v>
      </c>
      <c r="K11053" s="13">
        <f t="shared" si="346"/>
        <v>1958</v>
      </c>
      <c r="L11053" s="1" t="str">
        <f t="shared" si="345"/>
        <v/>
      </c>
    </row>
    <row r="11054" spans="1:12" ht="13.8" customHeight="1" x14ac:dyDescent="0.3">
      <c r="A11054" t="s">
        <v>174</v>
      </c>
      <c r="B11054">
        <v>1836</v>
      </c>
      <c r="C11054" s="10">
        <v>5</v>
      </c>
      <c r="D11054">
        <v>5</v>
      </c>
      <c r="E11054">
        <v>0</v>
      </c>
      <c r="F11054">
        <v>0</v>
      </c>
      <c r="G11054">
        <v>0</v>
      </c>
      <c r="H11054" t="s">
        <v>11</v>
      </c>
      <c r="I11054" t="s">
        <v>11</v>
      </c>
      <c r="J11054" s="10">
        <v>0</v>
      </c>
      <c r="K11054" s="13">
        <f t="shared" si="346"/>
        <v>1958</v>
      </c>
      <c r="L11054" s="1" t="str">
        <f t="shared" si="345"/>
        <v/>
      </c>
    </row>
    <row r="11055" spans="1:12" ht="13.8" customHeight="1" x14ac:dyDescent="0.3">
      <c r="A11055" t="s">
        <v>174</v>
      </c>
      <c r="B11055">
        <v>1837</v>
      </c>
      <c r="C11055" s="10">
        <v>7</v>
      </c>
      <c r="D11055">
        <v>7</v>
      </c>
      <c r="E11055">
        <v>0</v>
      </c>
      <c r="F11055">
        <v>0</v>
      </c>
      <c r="G11055">
        <v>0</v>
      </c>
      <c r="H11055" t="s">
        <v>11</v>
      </c>
      <c r="I11055" t="s">
        <v>11</v>
      </c>
      <c r="J11055" s="10">
        <v>0</v>
      </c>
      <c r="K11055" s="13">
        <f t="shared" si="346"/>
        <v>1958</v>
      </c>
      <c r="L11055" s="1" t="str">
        <f t="shared" si="345"/>
        <v/>
      </c>
    </row>
    <row r="11056" spans="1:12" ht="13.8" customHeight="1" x14ac:dyDescent="0.3">
      <c r="A11056" t="s">
        <v>174</v>
      </c>
      <c r="B11056">
        <v>1838</v>
      </c>
      <c r="C11056" s="10">
        <v>14</v>
      </c>
      <c r="D11056">
        <v>14</v>
      </c>
      <c r="E11056">
        <v>0</v>
      </c>
      <c r="F11056">
        <v>0</v>
      </c>
      <c r="G11056">
        <v>0</v>
      </c>
      <c r="H11056" t="s">
        <v>11</v>
      </c>
      <c r="I11056" t="s">
        <v>11</v>
      </c>
      <c r="J11056" s="10">
        <v>0</v>
      </c>
      <c r="K11056" s="13">
        <f t="shared" si="346"/>
        <v>1958</v>
      </c>
      <c r="L11056" s="1" t="str">
        <f t="shared" si="345"/>
        <v/>
      </c>
    </row>
    <row r="11057" spans="1:12" ht="13.8" customHeight="1" x14ac:dyDescent="0.3">
      <c r="A11057" t="s">
        <v>174</v>
      </c>
      <c r="B11057">
        <v>1839</v>
      </c>
      <c r="C11057" s="10">
        <v>11</v>
      </c>
      <c r="D11057">
        <v>11</v>
      </c>
      <c r="E11057">
        <v>0</v>
      </c>
      <c r="F11057">
        <v>0</v>
      </c>
      <c r="G11057">
        <v>0</v>
      </c>
      <c r="H11057" t="s">
        <v>11</v>
      </c>
      <c r="I11057" t="s">
        <v>11</v>
      </c>
      <c r="J11057" s="10">
        <v>0</v>
      </c>
      <c r="K11057" s="13">
        <f t="shared" si="346"/>
        <v>1958</v>
      </c>
      <c r="L11057" s="1" t="str">
        <f t="shared" si="345"/>
        <v/>
      </c>
    </row>
    <row r="11058" spans="1:12" ht="13.8" customHeight="1" x14ac:dyDescent="0.3">
      <c r="A11058" t="s">
        <v>174</v>
      </c>
      <c r="B11058">
        <v>1840</v>
      </c>
      <c r="C11058" s="10">
        <v>12</v>
      </c>
      <c r="D11058">
        <v>12</v>
      </c>
      <c r="E11058">
        <v>0</v>
      </c>
      <c r="F11058">
        <v>0</v>
      </c>
      <c r="G11058">
        <v>0</v>
      </c>
      <c r="H11058" t="s">
        <v>11</v>
      </c>
      <c r="I11058" t="s">
        <v>11</v>
      </c>
      <c r="J11058" s="10">
        <v>0</v>
      </c>
      <c r="K11058" s="13">
        <f t="shared" si="346"/>
        <v>1958</v>
      </c>
      <c r="L11058" s="1" t="str">
        <f t="shared" si="345"/>
        <v/>
      </c>
    </row>
    <row r="11059" spans="1:12" ht="13.8" customHeight="1" x14ac:dyDescent="0.3">
      <c r="A11059" t="s">
        <v>174</v>
      </c>
      <c r="B11059">
        <v>1841</v>
      </c>
      <c r="C11059" s="10">
        <v>16</v>
      </c>
      <c r="D11059">
        <v>16</v>
      </c>
      <c r="E11059">
        <v>0</v>
      </c>
      <c r="F11059">
        <v>0</v>
      </c>
      <c r="G11059">
        <v>0</v>
      </c>
      <c r="H11059" t="s">
        <v>11</v>
      </c>
      <c r="I11059" t="s">
        <v>11</v>
      </c>
      <c r="J11059" s="10">
        <v>0</v>
      </c>
      <c r="K11059" s="13">
        <f t="shared" si="346"/>
        <v>1958</v>
      </c>
      <c r="L11059" s="1" t="str">
        <f t="shared" si="345"/>
        <v/>
      </c>
    </row>
    <row r="11060" spans="1:12" ht="13.8" customHeight="1" x14ac:dyDescent="0.3">
      <c r="A11060" t="s">
        <v>174</v>
      </c>
      <c r="B11060">
        <v>1842</v>
      </c>
      <c r="C11060" s="10">
        <v>20</v>
      </c>
      <c r="D11060">
        <v>20</v>
      </c>
      <c r="E11060">
        <v>0</v>
      </c>
      <c r="F11060">
        <v>0</v>
      </c>
      <c r="G11060">
        <v>0</v>
      </c>
      <c r="H11060" t="s">
        <v>11</v>
      </c>
      <c r="I11060" t="s">
        <v>11</v>
      </c>
      <c r="J11060" s="10">
        <v>0</v>
      </c>
      <c r="K11060" s="13">
        <f t="shared" si="346"/>
        <v>1958</v>
      </c>
      <c r="L11060" s="1" t="str">
        <f t="shared" si="345"/>
        <v/>
      </c>
    </row>
    <row r="11061" spans="1:12" ht="13.8" customHeight="1" x14ac:dyDescent="0.3">
      <c r="A11061" t="s">
        <v>174</v>
      </c>
      <c r="B11061">
        <v>1843</v>
      </c>
      <c r="C11061" s="10">
        <v>17</v>
      </c>
      <c r="D11061">
        <v>17</v>
      </c>
      <c r="E11061">
        <v>0</v>
      </c>
      <c r="F11061">
        <v>0</v>
      </c>
      <c r="G11061">
        <v>0</v>
      </c>
      <c r="H11061" t="s">
        <v>11</v>
      </c>
      <c r="I11061" t="s">
        <v>11</v>
      </c>
      <c r="J11061" s="10">
        <v>0</v>
      </c>
      <c r="K11061" s="13">
        <f t="shared" si="346"/>
        <v>1958</v>
      </c>
      <c r="L11061" s="1" t="str">
        <f t="shared" si="345"/>
        <v/>
      </c>
    </row>
    <row r="11062" spans="1:12" ht="13.8" customHeight="1" x14ac:dyDescent="0.3">
      <c r="A11062" t="s">
        <v>174</v>
      </c>
      <c r="B11062">
        <v>1844</v>
      </c>
      <c r="C11062" s="10">
        <v>18</v>
      </c>
      <c r="D11062">
        <v>18</v>
      </c>
      <c r="E11062">
        <v>0</v>
      </c>
      <c r="F11062">
        <v>0</v>
      </c>
      <c r="G11062">
        <v>0</v>
      </c>
      <c r="H11062" t="s">
        <v>11</v>
      </c>
      <c r="I11062" t="s">
        <v>11</v>
      </c>
      <c r="J11062" s="10">
        <v>0</v>
      </c>
      <c r="K11062" s="13">
        <f t="shared" si="346"/>
        <v>1958</v>
      </c>
      <c r="L11062" s="1" t="str">
        <f t="shared" si="345"/>
        <v/>
      </c>
    </row>
    <row r="11063" spans="1:12" ht="13.8" customHeight="1" x14ac:dyDescent="0.3">
      <c r="A11063" t="s">
        <v>174</v>
      </c>
      <c r="B11063">
        <v>1845</v>
      </c>
      <c r="C11063" s="10">
        <v>27</v>
      </c>
      <c r="D11063">
        <v>27</v>
      </c>
      <c r="E11063">
        <v>0</v>
      </c>
      <c r="F11063">
        <v>0</v>
      </c>
      <c r="G11063">
        <v>0</v>
      </c>
      <c r="H11063" t="s">
        <v>11</v>
      </c>
      <c r="I11063" t="s">
        <v>11</v>
      </c>
      <c r="J11063" s="10">
        <v>0</v>
      </c>
      <c r="K11063" s="13">
        <f t="shared" si="346"/>
        <v>1958</v>
      </c>
      <c r="L11063" s="1" t="str">
        <f t="shared" si="345"/>
        <v/>
      </c>
    </row>
    <row r="11064" spans="1:12" ht="13.8" customHeight="1" x14ac:dyDescent="0.3">
      <c r="A11064" t="s">
        <v>174</v>
      </c>
      <c r="B11064">
        <v>1846</v>
      </c>
      <c r="C11064" s="10">
        <v>27</v>
      </c>
      <c r="D11064">
        <v>27</v>
      </c>
      <c r="E11064">
        <v>0</v>
      </c>
      <c r="F11064">
        <v>0</v>
      </c>
      <c r="G11064">
        <v>0</v>
      </c>
      <c r="H11064" t="s">
        <v>11</v>
      </c>
      <c r="I11064" t="s">
        <v>11</v>
      </c>
      <c r="J11064" s="10">
        <v>0</v>
      </c>
      <c r="K11064" s="13">
        <f t="shared" si="346"/>
        <v>1958</v>
      </c>
      <c r="L11064" s="1" t="str">
        <f t="shared" si="345"/>
        <v/>
      </c>
    </row>
    <row r="11065" spans="1:12" ht="13.8" customHeight="1" x14ac:dyDescent="0.3">
      <c r="A11065" t="s">
        <v>174</v>
      </c>
      <c r="B11065">
        <v>1847</v>
      </c>
      <c r="C11065" s="10">
        <v>28</v>
      </c>
      <c r="D11065">
        <v>28</v>
      </c>
      <c r="E11065">
        <v>0</v>
      </c>
      <c r="F11065">
        <v>0</v>
      </c>
      <c r="G11065">
        <v>0</v>
      </c>
      <c r="H11065" t="s">
        <v>11</v>
      </c>
      <c r="I11065" t="s">
        <v>11</v>
      </c>
      <c r="J11065" s="10">
        <v>0</v>
      </c>
      <c r="K11065" s="13">
        <f t="shared" si="346"/>
        <v>1958</v>
      </c>
      <c r="L11065" s="1" t="str">
        <f t="shared" si="345"/>
        <v/>
      </c>
    </row>
    <row r="11066" spans="1:12" ht="13.8" customHeight="1" x14ac:dyDescent="0.3">
      <c r="A11066" t="s">
        <v>174</v>
      </c>
      <c r="B11066">
        <v>1848</v>
      </c>
      <c r="C11066" s="10">
        <v>36</v>
      </c>
      <c r="D11066">
        <v>36</v>
      </c>
      <c r="E11066">
        <v>0</v>
      </c>
      <c r="F11066">
        <v>0</v>
      </c>
      <c r="G11066">
        <v>0</v>
      </c>
      <c r="H11066" t="s">
        <v>11</v>
      </c>
      <c r="I11066" t="s">
        <v>11</v>
      </c>
      <c r="J11066" s="10">
        <v>0</v>
      </c>
      <c r="K11066" s="13">
        <f t="shared" si="346"/>
        <v>1958</v>
      </c>
      <c r="L11066" s="1" t="str">
        <f t="shared" si="345"/>
        <v/>
      </c>
    </row>
    <row r="11067" spans="1:12" ht="13.8" customHeight="1" x14ac:dyDescent="0.3">
      <c r="A11067" t="s">
        <v>174</v>
      </c>
      <c r="B11067">
        <v>1849</v>
      </c>
      <c r="C11067" s="10">
        <v>29</v>
      </c>
      <c r="D11067">
        <v>29</v>
      </c>
      <c r="E11067">
        <v>0</v>
      </c>
      <c r="F11067">
        <v>0</v>
      </c>
      <c r="G11067">
        <v>0</v>
      </c>
      <c r="H11067" t="s">
        <v>11</v>
      </c>
      <c r="I11067" t="s">
        <v>11</v>
      </c>
      <c r="J11067" s="10">
        <v>0</v>
      </c>
      <c r="K11067" s="13">
        <f t="shared" si="346"/>
        <v>1958</v>
      </c>
      <c r="L11067" s="1" t="str">
        <f t="shared" si="345"/>
        <v/>
      </c>
    </row>
    <row r="11068" spans="1:12" ht="13.8" customHeight="1" x14ac:dyDescent="0.3">
      <c r="A11068" t="s">
        <v>174</v>
      </c>
      <c r="B11068">
        <v>1850</v>
      </c>
      <c r="C11068" s="10">
        <v>38</v>
      </c>
      <c r="D11068">
        <v>38</v>
      </c>
      <c r="E11068">
        <v>0</v>
      </c>
      <c r="F11068">
        <v>0</v>
      </c>
      <c r="G11068">
        <v>0</v>
      </c>
      <c r="H11068" t="s">
        <v>11</v>
      </c>
      <c r="I11068" t="s">
        <v>11</v>
      </c>
      <c r="J11068" s="10">
        <v>0</v>
      </c>
      <c r="K11068" s="13">
        <f t="shared" si="346"/>
        <v>1958</v>
      </c>
      <c r="L11068" s="1" t="str">
        <f t="shared" si="345"/>
        <v/>
      </c>
    </row>
    <row r="11069" spans="1:12" ht="13.8" customHeight="1" x14ac:dyDescent="0.3">
      <c r="A11069" t="s">
        <v>174</v>
      </c>
      <c r="B11069">
        <v>1851</v>
      </c>
      <c r="C11069" s="10">
        <v>41</v>
      </c>
      <c r="D11069">
        <v>41</v>
      </c>
      <c r="E11069">
        <v>0</v>
      </c>
      <c r="F11069">
        <v>0</v>
      </c>
      <c r="G11069">
        <v>0</v>
      </c>
      <c r="H11069" t="s">
        <v>11</v>
      </c>
      <c r="I11069" t="s">
        <v>11</v>
      </c>
      <c r="J11069" s="10">
        <v>0</v>
      </c>
      <c r="K11069" s="13">
        <f t="shared" si="346"/>
        <v>1958</v>
      </c>
      <c r="L11069" s="1" t="str">
        <f t="shared" si="345"/>
        <v/>
      </c>
    </row>
    <row r="11070" spans="1:12" ht="13.8" customHeight="1" x14ac:dyDescent="0.3">
      <c r="A11070" t="s">
        <v>174</v>
      </c>
      <c r="B11070">
        <v>1852</v>
      </c>
      <c r="C11070" s="10">
        <v>41</v>
      </c>
      <c r="D11070">
        <v>41</v>
      </c>
      <c r="E11070">
        <v>0</v>
      </c>
      <c r="F11070">
        <v>0</v>
      </c>
      <c r="G11070">
        <v>0</v>
      </c>
      <c r="H11070" t="s">
        <v>11</v>
      </c>
      <c r="I11070" t="s">
        <v>11</v>
      </c>
      <c r="J11070" s="10">
        <v>0</v>
      </c>
      <c r="K11070" s="13">
        <f t="shared" si="346"/>
        <v>1958</v>
      </c>
      <c r="L11070" s="1" t="str">
        <f t="shared" si="345"/>
        <v/>
      </c>
    </row>
    <row r="11071" spans="1:12" ht="13.8" customHeight="1" x14ac:dyDescent="0.3">
      <c r="A11071" t="s">
        <v>174</v>
      </c>
      <c r="B11071">
        <v>1853</v>
      </c>
      <c r="C11071" s="10">
        <v>45</v>
      </c>
      <c r="D11071">
        <v>45</v>
      </c>
      <c r="E11071">
        <v>0</v>
      </c>
      <c r="F11071">
        <v>0</v>
      </c>
      <c r="G11071">
        <v>0</v>
      </c>
      <c r="H11071" t="s">
        <v>11</v>
      </c>
      <c r="I11071" t="s">
        <v>11</v>
      </c>
      <c r="J11071" s="10">
        <v>0</v>
      </c>
      <c r="K11071" s="13">
        <f t="shared" si="346"/>
        <v>1958</v>
      </c>
      <c r="L11071" s="1" t="str">
        <f t="shared" si="345"/>
        <v/>
      </c>
    </row>
    <row r="11072" spans="1:12" ht="13.8" customHeight="1" x14ac:dyDescent="0.3">
      <c r="A11072" t="s">
        <v>174</v>
      </c>
      <c r="B11072">
        <v>1854</v>
      </c>
      <c r="C11072" s="10">
        <v>64</v>
      </c>
      <c r="D11072">
        <v>64</v>
      </c>
      <c r="E11072">
        <v>0</v>
      </c>
      <c r="F11072">
        <v>0</v>
      </c>
      <c r="G11072">
        <v>0</v>
      </c>
      <c r="H11072" t="s">
        <v>11</v>
      </c>
      <c r="I11072" t="s">
        <v>11</v>
      </c>
      <c r="J11072" s="10">
        <v>0</v>
      </c>
      <c r="K11072" s="13">
        <f t="shared" si="346"/>
        <v>1958</v>
      </c>
      <c r="L11072" s="1" t="str">
        <f t="shared" si="345"/>
        <v/>
      </c>
    </row>
    <row r="11073" spans="1:12" ht="13.8" customHeight="1" x14ac:dyDescent="0.3">
      <c r="A11073" t="s">
        <v>174</v>
      </c>
      <c r="B11073">
        <v>1855</v>
      </c>
      <c r="C11073" s="10">
        <v>70</v>
      </c>
      <c r="D11073">
        <v>70</v>
      </c>
      <c r="E11073">
        <v>0</v>
      </c>
      <c r="F11073">
        <v>0</v>
      </c>
      <c r="G11073">
        <v>0</v>
      </c>
      <c r="H11073" t="s">
        <v>11</v>
      </c>
      <c r="I11073" t="s">
        <v>11</v>
      </c>
      <c r="J11073" s="10">
        <v>0</v>
      </c>
      <c r="K11073" s="13">
        <f t="shared" si="346"/>
        <v>1958</v>
      </c>
      <c r="L11073" s="1" t="str">
        <f t="shared" si="345"/>
        <v/>
      </c>
    </row>
    <row r="11074" spans="1:12" ht="13.8" customHeight="1" x14ac:dyDescent="0.3">
      <c r="A11074" t="s">
        <v>174</v>
      </c>
      <c r="B11074">
        <v>1856</v>
      </c>
      <c r="C11074" s="10">
        <v>83</v>
      </c>
      <c r="D11074">
        <v>83</v>
      </c>
      <c r="E11074">
        <v>0</v>
      </c>
      <c r="F11074">
        <v>0</v>
      </c>
      <c r="G11074">
        <v>0</v>
      </c>
      <c r="H11074" t="s">
        <v>11</v>
      </c>
      <c r="I11074" t="s">
        <v>11</v>
      </c>
      <c r="J11074" s="10">
        <v>0</v>
      </c>
      <c r="K11074" s="13">
        <f t="shared" si="346"/>
        <v>1958</v>
      </c>
      <c r="L11074" s="1" t="str">
        <f t="shared" ref="L11074:L11137" si="347">IF(AND(B11074&gt;2011),1,"")</f>
        <v/>
      </c>
    </row>
    <row r="11075" spans="1:12" ht="13.8" customHeight="1" x14ac:dyDescent="0.3">
      <c r="A11075" t="s">
        <v>174</v>
      </c>
      <c r="B11075">
        <v>1857</v>
      </c>
      <c r="C11075" s="10">
        <v>83</v>
      </c>
      <c r="D11075">
        <v>83</v>
      </c>
      <c r="E11075">
        <v>0</v>
      </c>
      <c r="F11075">
        <v>0</v>
      </c>
      <c r="G11075">
        <v>0</v>
      </c>
      <c r="H11075" t="s">
        <v>11</v>
      </c>
      <c r="I11075" t="s">
        <v>11</v>
      </c>
      <c r="J11075" s="10">
        <v>0</v>
      </c>
      <c r="K11075" s="13">
        <f t="shared" si="346"/>
        <v>1958</v>
      </c>
      <c r="L11075" s="1" t="str">
        <f t="shared" si="347"/>
        <v/>
      </c>
    </row>
    <row r="11076" spans="1:12" ht="13.8" customHeight="1" x14ac:dyDescent="0.3">
      <c r="A11076" t="s">
        <v>174</v>
      </c>
      <c r="B11076">
        <v>1858</v>
      </c>
      <c r="C11076" s="10">
        <v>73</v>
      </c>
      <c r="D11076">
        <v>73</v>
      </c>
      <c r="E11076">
        <v>0</v>
      </c>
      <c r="F11076">
        <v>0</v>
      </c>
      <c r="G11076">
        <v>0</v>
      </c>
      <c r="H11076" t="s">
        <v>11</v>
      </c>
      <c r="I11076" t="s">
        <v>11</v>
      </c>
      <c r="J11076" s="10">
        <v>0</v>
      </c>
      <c r="K11076" s="13">
        <f t="shared" si="346"/>
        <v>1958</v>
      </c>
      <c r="L11076" s="1" t="str">
        <f t="shared" si="347"/>
        <v/>
      </c>
    </row>
    <row r="11077" spans="1:12" ht="13.8" customHeight="1" x14ac:dyDescent="0.3">
      <c r="A11077" t="s">
        <v>174</v>
      </c>
      <c r="B11077">
        <v>1859</v>
      </c>
      <c r="C11077" s="10">
        <v>89</v>
      </c>
      <c r="D11077">
        <v>89</v>
      </c>
      <c r="E11077">
        <v>0</v>
      </c>
      <c r="F11077">
        <v>0</v>
      </c>
      <c r="G11077">
        <v>0</v>
      </c>
      <c r="H11077" t="s">
        <v>11</v>
      </c>
      <c r="I11077" t="s">
        <v>11</v>
      </c>
      <c r="J11077" s="10">
        <v>0</v>
      </c>
      <c r="K11077" s="13">
        <f t="shared" si="346"/>
        <v>1958</v>
      </c>
      <c r="L11077" s="1" t="str">
        <f t="shared" si="347"/>
        <v/>
      </c>
    </row>
    <row r="11078" spans="1:12" ht="13.8" customHeight="1" x14ac:dyDescent="0.3">
      <c r="A11078" t="s">
        <v>174</v>
      </c>
      <c r="B11078">
        <v>1860</v>
      </c>
      <c r="C11078" s="10">
        <v>91</v>
      </c>
      <c r="D11078">
        <v>91</v>
      </c>
      <c r="E11078">
        <v>0</v>
      </c>
      <c r="F11078">
        <v>0</v>
      </c>
      <c r="G11078">
        <v>0</v>
      </c>
      <c r="H11078" t="s">
        <v>11</v>
      </c>
      <c r="I11078" t="s">
        <v>11</v>
      </c>
      <c r="J11078" s="10">
        <v>0</v>
      </c>
      <c r="K11078" s="13">
        <f t="shared" si="346"/>
        <v>1958</v>
      </c>
      <c r="L11078" s="1" t="str">
        <f t="shared" si="347"/>
        <v/>
      </c>
    </row>
    <row r="11079" spans="1:12" ht="13.8" customHeight="1" x14ac:dyDescent="0.3">
      <c r="A11079" t="s">
        <v>174</v>
      </c>
      <c r="B11079">
        <v>1861</v>
      </c>
      <c r="C11079" s="10">
        <v>117</v>
      </c>
      <c r="D11079">
        <v>117</v>
      </c>
      <c r="E11079">
        <v>0</v>
      </c>
      <c r="F11079">
        <v>0</v>
      </c>
      <c r="G11079">
        <v>0</v>
      </c>
      <c r="H11079" t="s">
        <v>11</v>
      </c>
      <c r="I11079" t="s">
        <v>11</v>
      </c>
      <c r="J11079" s="10">
        <v>0</v>
      </c>
      <c r="K11079" s="13">
        <f t="shared" si="346"/>
        <v>1958</v>
      </c>
      <c r="L11079" s="1" t="str">
        <f t="shared" si="347"/>
        <v/>
      </c>
    </row>
    <row r="11080" spans="1:12" ht="13.8" customHeight="1" x14ac:dyDescent="0.3">
      <c r="A11080" t="s">
        <v>174</v>
      </c>
      <c r="B11080">
        <v>1862</v>
      </c>
      <c r="C11080" s="10">
        <v>101</v>
      </c>
      <c r="D11080">
        <v>101</v>
      </c>
      <c r="E11080">
        <v>0</v>
      </c>
      <c r="F11080">
        <v>0</v>
      </c>
      <c r="G11080">
        <v>0</v>
      </c>
      <c r="H11080" t="s">
        <v>11</v>
      </c>
      <c r="I11080" t="s">
        <v>11</v>
      </c>
      <c r="J11080" s="10">
        <v>0</v>
      </c>
      <c r="K11080" s="13">
        <f t="shared" ref="K11080:K11143" si="348">IF(B11080&lt;1990,IF(B11080&lt;1959,1958,1989),1990)</f>
        <v>1958</v>
      </c>
      <c r="L11080" s="1" t="str">
        <f t="shared" si="347"/>
        <v/>
      </c>
    </row>
    <row r="11081" spans="1:12" ht="13.8" customHeight="1" x14ac:dyDescent="0.3">
      <c r="A11081" t="s">
        <v>174</v>
      </c>
      <c r="B11081">
        <v>1863</v>
      </c>
      <c r="C11081" s="10">
        <v>99</v>
      </c>
      <c r="D11081">
        <v>99</v>
      </c>
      <c r="E11081">
        <v>0</v>
      </c>
      <c r="F11081">
        <v>0</v>
      </c>
      <c r="G11081">
        <v>0</v>
      </c>
      <c r="H11081" t="s">
        <v>11</v>
      </c>
      <c r="I11081" t="s">
        <v>11</v>
      </c>
      <c r="J11081" s="10">
        <v>0</v>
      </c>
      <c r="K11081" s="13">
        <f t="shared" si="348"/>
        <v>1958</v>
      </c>
      <c r="L11081" s="1" t="str">
        <f t="shared" si="347"/>
        <v/>
      </c>
    </row>
    <row r="11082" spans="1:12" ht="13.8" customHeight="1" x14ac:dyDescent="0.3">
      <c r="A11082" t="s">
        <v>174</v>
      </c>
      <c r="B11082">
        <v>1864</v>
      </c>
      <c r="C11082" s="10">
        <v>131</v>
      </c>
      <c r="D11082">
        <v>130</v>
      </c>
      <c r="E11082">
        <v>0</v>
      </c>
      <c r="F11082">
        <v>0</v>
      </c>
      <c r="G11082">
        <v>0</v>
      </c>
      <c r="H11082" t="s">
        <v>11</v>
      </c>
      <c r="I11082" t="s">
        <v>11</v>
      </c>
      <c r="J11082" s="10">
        <v>0</v>
      </c>
      <c r="K11082" s="13">
        <f t="shared" si="348"/>
        <v>1958</v>
      </c>
      <c r="L11082" s="1" t="str">
        <f t="shared" si="347"/>
        <v/>
      </c>
    </row>
    <row r="11083" spans="1:12" ht="13.8" customHeight="1" x14ac:dyDescent="0.3">
      <c r="A11083" t="s">
        <v>174</v>
      </c>
      <c r="B11083">
        <v>1865</v>
      </c>
      <c r="C11083" s="10">
        <v>129</v>
      </c>
      <c r="D11083">
        <v>129</v>
      </c>
      <c r="E11083">
        <v>0</v>
      </c>
      <c r="F11083">
        <v>0</v>
      </c>
      <c r="G11083">
        <v>0</v>
      </c>
      <c r="H11083" t="s">
        <v>11</v>
      </c>
      <c r="I11083" t="s">
        <v>11</v>
      </c>
      <c r="J11083" s="10">
        <v>0</v>
      </c>
      <c r="K11083" s="13">
        <f t="shared" si="348"/>
        <v>1958</v>
      </c>
      <c r="L11083" s="1" t="str">
        <f t="shared" si="347"/>
        <v/>
      </c>
    </row>
    <row r="11084" spans="1:12" ht="13.8" customHeight="1" x14ac:dyDescent="0.3">
      <c r="A11084" t="s">
        <v>174</v>
      </c>
      <c r="B11084">
        <v>1866</v>
      </c>
      <c r="C11084" s="10">
        <v>142</v>
      </c>
      <c r="D11084">
        <v>141</v>
      </c>
      <c r="E11084">
        <v>1</v>
      </c>
      <c r="F11084">
        <v>0</v>
      </c>
      <c r="G11084">
        <v>0</v>
      </c>
      <c r="H11084" t="s">
        <v>11</v>
      </c>
      <c r="I11084" t="s">
        <v>11</v>
      </c>
      <c r="J11084" s="10">
        <v>0</v>
      </c>
      <c r="K11084" s="13">
        <f t="shared" si="348"/>
        <v>1958</v>
      </c>
      <c r="L11084" s="1" t="str">
        <f t="shared" si="347"/>
        <v/>
      </c>
    </row>
    <row r="11085" spans="1:12" ht="13.8" customHeight="1" x14ac:dyDescent="0.3">
      <c r="A11085" t="s">
        <v>174</v>
      </c>
      <c r="B11085">
        <v>1867</v>
      </c>
      <c r="C11085" s="10">
        <v>169</v>
      </c>
      <c r="D11085">
        <v>169</v>
      </c>
      <c r="E11085">
        <v>1</v>
      </c>
      <c r="F11085">
        <v>0</v>
      </c>
      <c r="G11085">
        <v>0</v>
      </c>
      <c r="H11085" t="s">
        <v>11</v>
      </c>
      <c r="I11085" t="s">
        <v>11</v>
      </c>
      <c r="J11085" s="10">
        <v>0</v>
      </c>
      <c r="K11085" s="13">
        <f t="shared" si="348"/>
        <v>1958</v>
      </c>
      <c r="L11085" s="1" t="str">
        <f t="shared" si="347"/>
        <v/>
      </c>
    </row>
    <row r="11086" spans="1:12" ht="13.8" customHeight="1" x14ac:dyDescent="0.3">
      <c r="A11086" t="s">
        <v>174</v>
      </c>
      <c r="B11086">
        <v>1868</v>
      </c>
      <c r="C11086" s="10">
        <v>173</v>
      </c>
      <c r="D11086">
        <v>172</v>
      </c>
      <c r="E11086">
        <v>1</v>
      </c>
      <c r="F11086">
        <v>0</v>
      </c>
      <c r="G11086">
        <v>0</v>
      </c>
      <c r="H11086" t="s">
        <v>11</v>
      </c>
      <c r="I11086" t="s">
        <v>11</v>
      </c>
      <c r="J11086" s="10">
        <v>0</v>
      </c>
      <c r="K11086" s="13">
        <f t="shared" si="348"/>
        <v>1958</v>
      </c>
      <c r="L11086" s="1" t="str">
        <f t="shared" si="347"/>
        <v/>
      </c>
    </row>
    <row r="11087" spans="1:12" ht="13.8" customHeight="1" x14ac:dyDescent="0.3">
      <c r="A11087" t="s">
        <v>174</v>
      </c>
      <c r="B11087">
        <v>1869</v>
      </c>
      <c r="C11087" s="10">
        <v>151</v>
      </c>
      <c r="D11087">
        <v>150</v>
      </c>
      <c r="E11087">
        <v>1</v>
      </c>
      <c r="F11087">
        <v>0</v>
      </c>
      <c r="G11087">
        <v>0</v>
      </c>
      <c r="H11087" t="s">
        <v>11</v>
      </c>
      <c r="I11087" t="s">
        <v>11</v>
      </c>
      <c r="J11087" s="10">
        <v>0</v>
      </c>
      <c r="K11087" s="13">
        <f t="shared" si="348"/>
        <v>1958</v>
      </c>
      <c r="L11087" s="1" t="str">
        <f t="shared" si="347"/>
        <v/>
      </c>
    </row>
    <row r="11088" spans="1:12" ht="13.8" customHeight="1" x14ac:dyDescent="0.3">
      <c r="A11088" t="s">
        <v>174</v>
      </c>
      <c r="B11088">
        <v>1870</v>
      </c>
      <c r="C11088" s="10">
        <v>172</v>
      </c>
      <c r="D11088">
        <v>170</v>
      </c>
      <c r="E11088">
        <v>2</v>
      </c>
      <c r="F11088">
        <v>0</v>
      </c>
      <c r="G11088">
        <v>0</v>
      </c>
      <c r="H11088" t="s">
        <v>11</v>
      </c>
      <c r="I11088" t="s">
        <v>11</v>
      </c>
      <c r="J11088" s="10">
        <v>0</v>
      </c>
      <c r="K11088" s="13">
        <f t="shared" si="348"/>
        <v>1958</v>
      </c>
      <c r="L11088" s="1" t="str">
        <f t="shared" si="347"/>
        <v/>
      </c>
    </row>
    <row r="11089" spans="1:12" ht="13.8" customHeight="1" x14ac:dyDescent="0.3">
      <c r="A11089" t="s">
        <v>174</v>
      </c>
      <c r="B11089">
        <v>1871</v>
      </c>
      <c r="C11089" s="10">
        <v>167</v>
      </c>
      <c r="D11089">
        <v>164</v>
      </c>
      <c r="E11089">
        <v>3</v>
      </c>
      <c r="F11089">
        <v>0</v>
      </c>
      <c r="G11089">
        <v>0</v>
      </c>
      <c r="H11089" t="s">
        <v>11</v>
      </c>
      <c r="I11089" t="s">
        <v>11</v>
      </c>
      <c r="J11089" s="10">
        <v>0</v>
      </c>
      <c r="K11089" s="13">
        <f t="shared" si="348"/>
        <v>1958</v>
      </c>
      <c r="L11089" s="1" t="str">
        <f t="shared" si="347"/>
        <v/>
      </c>
    </row>
    <row r="11090" spans="1:12" ht="13.8" customHeight="1" x14ac:dyDescent="0.3">
      <c r="A11090" t="s">
        <v>174</v>
      </c>
      <c r="B11090">
        <v>1872</v>
      </c>
      <c r="C11090" s="10">
        <v>179</v>
      </c>
      <c r="D11090">
        <v>176</v>
      </c>
      <c r="E11090">
        <v>3</v>
      </c>
      <c r="F11090">
        <v>0</v>
      </c>
      <c r="G11090">
        <v>0</v>
      </c>
      <c r="H11090" t="s">
        <v>11</v>
      </c>
      <c r="I11090" t="s">
        <v>11</v>
      </c>
      <c r="J11090" s="10">
        <v>0</v>
      </c>
      <c r="K11090" s="13">
        <f t="shared" si="348"/>
        <v>1958</v>
      </c>
      <c r="L11090" s="1" t="str">
        <f t="shared" si="347"/>
        <v/>
      </c>
    </row>
    <row r="11091" spans="1:12" ht="13.8" customHeight="1" x14ac:dyDescent="0.3">
      <c r="A11091" t="s">
        <v>174</v>
      </c>
      <c r="B11091">
        <v>1873</v>
      </c>
      <c r="C11091" s="10">
        <v>180</v>
      </c>
      <c r="D11091">
        <v>175</v>
      </c>
      <c r="E11091">
        <v>4</v>
      </c>
      <c r="F11091">
        <v>0</v>
      </c>
      <c r="G11091">
        <v>0</v>
      </c>
      <c r="H11091" t="s">
        <v>11</v>
      </c>
      <c r="I11091" t="s">
        <v>11</v>
      </c>
      <c r="J11091" s="10">
        <v>0</v>
      </c>
      <c r="K11091" s="13">
        <f t="shared" si="348"/>
        <v>1958</v>
      </c>
      <c r="L11091" s="1" t="str">
        <f t="shared" si="347"/>
        <v/>
      </c>
    </row>
    <row r="11092" spans="1:12" ht="13.8" customHeight="1" x14ac:dyDescent="0.3">
      <c r="A11092" t="s">
        <v>174</v>
      </c>
      <c r="B11092">
        <v>1874</v>
      </c>
      <c r="C11092" s="10">
        <v>223</v>
      </c>
      <c r="D11092">
        <v>218</v>
      </c>
      <c r="E11092">
        <v>5</v>
      </c>
      <c r="F11092">
        <v>0</v>
      </c>
      <c r="G11092">
        <v>0</v>
      </c>
      <c r="H11092" t="s">
        <v>11</v>
      </c>
      <c r="I11092" t="s">
        <v>11</v>
      </c>
      <c r="J11092" s="10">
        <v>0</v>
      </c>
      <c r="K11092" s="13">
        <f t="shared" si="348"/>
        <v>1958</v>
      </c>
      <c r="L11092" s="1" t="str">
        <f t="shared" si="347"/>
        <v/>
      </c>
    </row>
    <row r="11093" spans="1:12" ht="13.8" customHeight="1" x14ac:dyDescent="0.3">
      <c r="A11093" t="s">
        <v>174</v>
      </c>
      <c r="B11093">
        <v>1875</v>
      </c>
      <c r="C11093" s="10">
        <v>280</v>
      </c>
      <c r="D11093">
        <v>275</v>
      </c>
      <c r="E11093">
        <v>4</v>
      </c>
      <c r="F11093">
        <v>0</v>
      </c>
      <c r="G11093">
        <v>0</v>
      </c>
      <c r="H11093" t="s">
        <v>11</v>
      </c>
      <c r="I11093" t="s">
        <v>11</v>
      </c>
      <c r="J11093" s="10">
        <v>0</v>
      </c>
      <c r="K11093" s="13">
        <f t="shared" si="348"/>
        <v>1958</v>
      </c>
      <c r="L11093" s="1" t="str">
        <f t="shared" si="347"/>
        <v/>
      </c>
    </row>
    <row r="11094" spans="1:12" ht="13.8" customHeight="1" x14ac:dyDescent="0.3">
      <c r="A11094" t="s">
        <v>174</v>
      </c>
      <c r="B11094">
        <v>1876</v>
      </c>
      <c r="C11094" s="10">
        <v>247</v>
      </c>
      <c r="D11094">
        <v>242</v>
      </c>
      <c r="E11094">
        <v>5</v>
      </c>
      <c r="F11094">
        <v>0</v>
      </c>
      <c r="G11094">
        <v>0</v>
      </c>
      <c r="H11094" t="s">
        <v>11</v>
      </c>
      <c r="I11094" t="s">
        <v>11</v>
      </c>
      <c r="J11094" s="10">
        <v>0</v>
      </c>
      <c r="K11094" s="13">
        <f t="shared" si="348"/>
        <v>1958</v>
      </c>
      <c r="L11094" s="1" t="str">
        <f t="shared" si="347"/>
        <v/>
      </c>
    </row>
    <row r="11095" spans="1:12" ht="13.8" customHeight="1" x14ac:dyDescent="0.3">
      <c r="A11095" t="s">
        <v>174</v>
      </c>
      <c r="B11095">
        <v>1877</v>
      </c>
      <c r="C11095" s="10">
        <v>333</v>
      </c>
      <c r="D11095">
        <v>326</v>
      </c>
      <c r="E11095">
        <v>7</v>
      </c>
      <c r="F11095">
        <v>0</v>
      </c>
      <c r="G11095">
        <v>0</v>
      </c>
      <c r="H11095" t="s">
        <v>11</v>
      </c>
      <c r="I11095" t="s">
        <v>11</v>
      </c>
      <c r="J11095" s="10">
        <v>0</v>
      </c>
      <c r="K11095" s="13">
        <f t="shared" si="348"/>
        <v>1958</v>
      </c>
      <c r="L11095" s="1" t="str">
        <f t="shared" si="347"/>
        <v/>
      </c>
    </row>
    <row r="11096" spans="1:12" ht="13.8" customHeight="1" x14ac:dyDescent="0.3">
      <c r="A11096" t="s">
        <v>174</v>
      </c>
      <c r="B11096">
        <v>1878</v>
      </c>
      <c r="C11096" s="10">
        <v>297</v>
      </c>
      <c r="D11096">
        <v>293</v>
      </c>
      <c r="E11096">
        <v>5</v>
      </c>
      <c r="F11096">
        <v>0</v>
      </c>
      <c r="G11096">
        <v>0</v>
      </c>
      <c r="H11096" t="s">
        <v>11</v>
      </c>
      <c r="I11096" t="s">
        <v>11</v>
      </c>
      <c r="J11096" s="10">
        <v>0</v>
      </c>
      <c r="K11096" s="13">
        <f t="shared" si="348"/>
        <v>1958</v>
      </c>
      <c r="L11096" s="1" t="str">
        <f t="shared" si="347"/>
        <v/>
      </c>
    </row>
    <row r="11097" spans="1:12" ht="13.8" customHeight="1" x14ac:dyDescent="0.3">
      <c r="A11097" t="s">
        <v>174</v>
      </c>
      <c r="B11097">
        <v>1879</v>
      </c>
      <c r="C11097" s="10">
        <v>312</v>
      </c>
      <c r="D11097">
        <v>306</v>
      </c>
      <c r="E11097">
        <v>6</v>
      </c>
      <c r="F11097">
        <v>0</v>
      </c>
      <c r="G11097">
        <v>0</v>
      </c>
      <c r="H11097" t="s">
        <v>11</v>
      </c>
      <c r="I11097" t="s">
        <v>11</v>
      </c>
      <c r="J11097" s="10">
        <v>0</v>
      </c>
      <c r="K11097" s="13">
        <f t="shared" si="348"/>
        <v>1958</v>
      </c>
      <c r="L11097" s="1" t="str">
        <f t="shared" si="347"/>
        <v/>
      </c>
    </row>
    <row r="11098" spans="1:12" ht="13.8" customHeight="1" x14ac:dyDescent="0.3">
      <c r="A11098" t="s">
        <v>174</v>
      </c>
      <c r="B11098">
        <v>1880</v>
      </c>
      <c r="C11098" s="10">
        <v>341</v>
      </c>
      <c r="D11098">
        <v>335</v>
      </c>
      <c r="E11098">
        <v>6</v>
      </c>
      <c r="F11098">
        <v>0</v>
      </c>
      <c r="G11098">
        <v>0</v>
      </c>
      <c r="H11098" t="s">
        <v>11</v>
      </c>
      <c r="I11098" t="s">
        <v>11</v>
      </c>
      <c r="J11098" s="10">
        <v>0</v>
      </c>
      <c r="K11098" s="13">
        <f t="shared" si="348"/>
        <v>1958</v>
      </c>
      <c r="L11098" s="1" t="str">
        <f t="shared" si="347"/>
        <v/>
      </c>
    </row>
    <row r="11099" spans="1:12" ht="13.8" customHeight="1" x14ac:dyDescent="0.3">
      <c r="A11099" t="s">
        <v>174</v>
      </c>
      <c r="B11099">
        <v>1881</v>
      </c>
      <c r="C11099" s="10">
        <v>353</v>
      </c>
      <c r="D11099">
        <v>345</v>
      </c>
      <c r="E11099">
        <v>8</v>
      </c>
      <c r="F11099">
        <v>0</v>
      </c>
      <c r="G11099">
        <v>0</v>
      </c>
      <c r="H11099" t="s">
        <v>11</v>
      </c>
      <c r="I11099" t="s">
        <v>11</v>
      </c>
      <c r="J11099" s="10">
        <v>0</v>
      </c>
      <c r="K11099" s="13">
        <f t="shared" si="348"/>
        <v>1958</v>
      </c>
      <c r="L11099" s="1" t="str">
        <f t="shared" si="347"/>
        <v/>
      </c>
    </row>
    <row r="11100" spans="1:12" ht="13.8" customHeight="1" x14ac:dyDescent="0.3">
      <c r="A11100" t="s">
        <v>174</v>
      </c>
      <c r="B11100">
        <v>1882</v>
      </c>
      <c r="C11100" s="10">
        <v>386</v>
      </c>
      <c r="D11100">
        <v>379</v>
      </c>
      <c r="E11100">
        <v>6</v>
      </c>
      <c r="F11100">
        <v>0</v>
      </c>
      <c r="G11100">
        <v>0</v>
      </c>
      <c r="H11100" t="s">
        <v>11</v>
      </c>
      <c r="I11100" t="s">
        <v>11</v>
      </c>
      <c r="J11100" s="10">
        <v>0</v>
      </c>
      <c r="K11100" s="13">
        <f t="shared" si="348"/>
        <v>1958</v>
      </c>
      <c r="L11100" s="1" t="str">
        <f t="shared" si="347"/>
        <v/>
      </c>
    </row>
    <row r="11101" spans="1:12" ht="13.8" customHeight="1" x14ac:dyDescent="0.3">
      <c r="A11101" t="s">
        <v>174</v>
      </c>
      <c r="B11101">
        <v>1883</v>
      </c>
      <c r="C11101" s="10">
        <v>416</v>
      </c>
      <c r="D11101">
        <v>408</v>
      </c>
      <c r="E11101">
        <v>8</v>
      </c>
      <c r="F11101">
        <v>0</v>
      </c>
      <c r="G11101">
        <v>0</v>
      </c>
      <c r="H11101" t="s">
        <v>11</v>
      </c>
      <c r="I11101" t="s">
        <v>11</v>
      </c>
      <c r="J11101" s="10">
        <v>0</v>
      </c>
      <c r="K11101" s="13">
        <f t="shared" si="348"/>
        <v>1958</v>
      </c>
      <c r="L11101" s="1" t="str">
        <f t="shared" si="347"/>
        <v/>
      </c>
    </row>
    <row r="11102" spans="1:12" ht="13.8" customHeight="1" x14ac:dyDescent="0.3">
      <c r="A11102" t="s">
        <v>174</v>
      </c>
      <c r="B11102">
        <v>1884</v>
      </c>
      <c r="C11102" s="10">
        <v>426</v>
      </c>
      <c r="D11102">
        <v>416</v>
      </c>
      <c r="E11102">
        <v>9</v>
      </c>
      <c r="F11102">
        <v>0</v>
      </c>
      <c r="G11102">
        <v>0</v>
      </c>
      <c r="H11102" t="s">
        <v>11</v>
      </c>
      <c r="I11102" t="s">
        <v>11</v>
      </c>
      <c r="J11102" s="10">
        <v>0</v>
      </c>
      <c r="K11102" s="13">
        <f t="shared" si="348"/>
        <v>1958</v>
      </c>
      <c r="L11102" s="1" t="str">
        <f t="shared" si="347"/>
        <v/>
      </c>
    </row>
    <row r="11103" spans="1:12" ht="13.8" customHeight="1" x14ac:dyDescent="0.3">
      <c r="A11103" t="s">
        <v>174</v>
      </c>
      <c r="B11103">
        <v>1885</v>
      </c>
      <c r="C11103" s="10">
        <v>487</v>
      </c>
      <c r="D11103">
        <v>479</v>
      </c>
      <c r="E11103">
        <v>8</v>
      </c>
      <c r="F11103">
        <v>0</v>
      </c>
      <c r="G11103">
        <v>0</v>
      </c>
      <c r="H11103" t="s">
        <v>11</v>
      </c>
      <c r="I11103" t="s">
        <v>11</v>
      </c>
      <c r="J11103" s="10">
        <v>0</v>
      </c>
      <c r="K11103" s="13">
        <f t="shared" si="348"/>
        <v>1958</v>
      </c>
      <c r="L11103" s="1" t="str">
        <f t="shared" si="347"/>
        <v/>
      </c>
    </row>
    <row r="11104" spans="1:12" ht="13.8" customHeight="1" x14ac:dyDescent="0.3">
      <c r="A11104" t="s">
        <v>174</v>
      </c>
      <c r="B11104">
        <v>1886</v>
      </c>
      <c r="C11104" s="10">
        <v>476</v>
      </c>
      <c r="D11104">
        <v>466</v>
      </c>
      <c r="E11104">
        <v>9</v>
      </c>
      <c r="F11104">
        <v>0</v>
      </c>
      <c r="G11104">
        <v>0</v>
      </c>
      <c r="H11104" t="s">
        <v>11</v>
      </c>
      <c r="I11104" t="s">
        <v>11</v>
      </c>
      <c r="J11104" s="10">
        <v>0</v>
      </c>
      <c r="K11104" s="13">
        <f t="shared" si="348"/>
        <v>1958</v>
      </c>
      <c r="L11104" s="1" t="str">
        <f t="shared" si="347"/>
        <v/>
      </c>
    </row>
    <row r="11105" spans="1:12" ht="13.8" customHeight="1" x14ac:dyDescent="0.3">
      <c r="A11105" t="s">
        <v>174</v>
      </c>
      <c r="B11105">
        <v>1887</v>
      </c>
      <c r="C11105" s="10">
        <v>459</v>
      </c>
      <c r="D11105">
        <v>451</v>
      </c>
      <c r="E11105">
        <v>8</v>
      </c>
      <c r="F11105">
        <v>0</v>
      </c>
      <c r="G11105">
        <v>0</v>
      </c>
      <c r="H11105" t="s">
        <v>11</v>
      </c>
      <c r="I11105" t="s">
        <v>11</v>
      </c>
      <c r="J11105" s="10">
        <v>0</v>
      </c>
      <c r="K11105" s="13">
        <f t="shared" si="348"/>
        <v>1958</v>
      </c>
      <c r="L11105" s="1" t="str">
        <f t="shared" si="347"/>
        <v/>
      </c>
    </row>
    <row r="11106" spans="1:12" ht="13.8" customHeight="1" x14ac:dyDescent="0.3">
      <c r="A11106" t="s">
        <v>174</v>
      </c>
      <c r="B11106">
        <v>1888</v>
      </c>
      <c r="C11106" s="10">
        <v>531</v>
      </c>
      <c r="D11106">
        <v>520</v>
      </c>
      <c r="E11106">
        <v>11</v>
      </c>
      <c r="F11106">
        <v>0</v>
      </c>
      <c r="G11106">
        <v>0</v>
      </c>
      <c r="H11106" t="s">
        <v>11</v>
      </c>
      <c r="I11106" t="s">
        <v>11</v>
      </c>
      <c r="J11106" s="10">
        <v>0</v>
      </c>
      <c r="K11106" s="13">
        <f t="shared" si="348"/>
        <v>1958</v>
      </c>
      <c r="L11106" s="1" t="str">
        <f t="shared" si="347"/>
        <v/>
      </c>
    </row>
    <row r="11107" spans="1:12" ht="13.8" customHeight="1" x14ac:dyDescent="0.3">
      <c r="A11107" t="s">
        <v>174</v>
      </c>
      <c r="B11107">
        <v>1889</v>
      </c>
      <c r="C11107" s="10">
        <v>606</v>
      </c>
      <c r="D11107">
        <v>594</v>
      </c>
      <c r="E11107">
        <v>13</v>
      </c>
      <c r="F11107">
        <v>0</v>
      </c>
      <c r="G11107">
        <v>0</v>
      </c>
      <c r="H11107" t="s">
        <v>11</v>
      </c>
      <c r="I11107" t="s">
        <v>11</v>
      </c>
      <c r="J11107" s="10">
        <v>0</v>
      </c>
      <c r="K11107" s="13">
        <f t="shared" si="348"/>
        <v>1958</v>
      </c>
      <c r="L11107" s="1" t="str">
        <f t="shared" si="347"/>
        <v/>
      </c>
    </row>
    <row r="11108" spans="1:12" ht="13.8" customHeight="1" x14ac:dyDescent="0.3">
      <c r="A11108" t="s">
        <v>174</v>
      </c>
      <c r="B11108">
        <v>1890</v>
      </c>
      <c r="C11108" s="10">
        <v>567</v>
      </c>
      <c r="D11108">
        <v>555</v>
      </c>
      <c r="E11108">
        <v>12</v>
      </c>
      <c r="F11108">
        <v>0</v>
      </c>
      <c r="G11108">
        <v>0</v>
      </c>
      <c r="H11108" t="s">
        <v>11</v>
      </c>
      <c r="I11108" t="s">
        <v>11</v>
      </c>
      <c r="J11108" s="10">
        <v>0</v>
      </c>
      <c r="K11108" s="13">
        <f t="shared" si="348"/>
        <v>1958</v>
      </c>
      <c r="L11108" s="1" t="str">
        <f t="shared" si="347"/>
        <v/>
      </c>
    </row>
    <row r="11109" spans="1:12" ht="13.8" customHeight="1" x14ac:dyDescent="0.3">
      <c r="A11109" t="s">
        <v>174</v>
      </c>
      <c r="B11109">
        <v>1891</v>
      </c>
      <c r="C11109" s="10">
        <v>659</v>
      </c>
      <c r="D11109">
        <v>645</v>
      </c>
      <c r="E11109">
        <v>13</v>
      </c>
      <c r="F11109">
        <v>0</v>
      </c>
      <c r="G11109">
        <v>0</v>
      </c>
      <c r="H11109" t="s">
        <v>11</v>
      </c>
      <c r="I11109" t="s">
        <v>11</v>
      </c>
      <c r="J11109" s="10">
        <v>0</v>
      </c>
      <c r="K11109" s="13">
        <f t="shared" si="348"/>
        <v>1958</v>
      </c>
      <c r="L11109" s="1" t="str">
        <f t="shared" si="347"/>
        <v/>
      </c>
    </row>
    <row r="11110" spans="1:12" ht="13.8" customHeight="1" x14ac:dyDescent="0.3">
      <c r="A11110" t="s">
        <v>174</v>
      </c>
      <c r="B11110">
        <v>1892</v>
      </c>
      <c r="C11110" s="10">
        <v>673</v>
      </c>
      <c r="D11110">
        <v>654</v>
      </c>
      <c r="E11110">
        <v>19</v>
      </c>
      <c r="F11110">
        <v>0</v>
      </c>
      <c r="G11110">
        <v>0</v>
      </c>
      <c r="H11110" t="s">
        <v>11</v>
      </c>
      <c r="I11110" t="s">
        <v>11</v>
      </c>
      <c r="J11110" s="10">
        <v>0</v>
      </c>
      <c r="K11110" s="13">
        <f t="shared" si="348"/>
        <v>1958</v>
      </c>
      <c r="L11110" s="1" t="str">
        <f t="shared" si="347"/>
        <v/>
      </c>
    </row>
    <row r="11111" spans="1:12" ht="13.8" customHeight="1" x14ac:dyDescent="0.3">
      <c r="A11111" t="s">
        <v>174</v>
      </c>
      <c r="B11111">
        <v>1893</v>
      </c>
      <c r="C11111" s="10">
        <v>672</v>
      </c>
      <c r="D11111">
        <v>652</v>
      </c>
      <c r="E11111">
        <v>20</v>
      </c>
      <c r="F11111">
        <v>0</v>
      </c>
      <c r="G11111">
        <v>0</v>
      </c>
      <c r="H11111" t="s">
        <v>11</v>
      </c>
      <c r="I11111" t="s">
        <v>11</v>
      </c>
      <c r="J11111" s="10">
        <v>0</v>
      </c>
      <c r="K11111" s="13">
        <f t="shared" si="348"/>
        <v>1958</v>
      </c>
      <c r="L11111" s="1" t="str">
        <f t="shared" si="347"/>
        <v/>
      </c>
    </row>
    <row r="11112" spans="1:12" ht="13.8" customHeight="1" x14ac:dyDescent="0.3">
      <c r="A11112" t="s">
        <v>174</v>
      </c>
      <c r="B11112">
        <v>1894</v>
      </c>
      <c r="C11112" s="10">
        <v>793</v>
      </c>
      <c r="D11112">
        <v>768</v>
      </c>
      <c r="E11112">
        <v>24</v>
      </c>
      <c r="F11112">
        <v>0</v>
      </c>
      <c r="G11112">
        <v>0</v>
      </c>
      <c r="H11112" t="s">
        <v>11</v>
      </c>
      <c r="I11112" t="s">
        <v>11</v>
      </c>
      <c r="J11112" s="10">
        <v>0</v>
      </c>
      <c r="K11112" s="13">
        <f t="shared" si="348"/>
        <v>1958</v>
      </c>
      <c r="L11112" s="1" t="str">
        <f t="shared" si="347"/>
        <v/>
      </c>
    </row>
    <row r="11113" spans="1:12" ht="13.8" customHeight="1" x14ac:dyDescent="0.3">
      <c r="A11113" t="s">
        <v>174</v>
      </c>
      <c r="B11113">
        <v>1895</v>
      </c>
      <c r="C11113" s="10">
        <v>835</v>
      </c>
      <c r="D11113">
        <v>812</v>
      </c>
      <c r="E11113">
        <v>23</v>
      </c>
      <c r="F11113">
        <v>0</v>
      </c>
      <c r="G11113">
        <v>0</v>
      </c>
      <c r="H11113" t="s">
        <v>11</v>
      </c>
      <c r="I11113" t="s">
        <v>11</v>
      </c>
      <c r="J11113" s="10">
        <v>0</v>
      </c>
      <c r="K11113" s="13">
        <f t="shared" si="348"/>
        <v>1958</v>
      </c>
      <c r="L11113" s="1" t="str">
        <f t="shared" si="347"/>
        <v/>
      </c>
    </row>
    <row r="11114" spans="1:12" ht="13.8" customHeight="1" x14ac:dyDescent="0.3">
      <c r="A11114" t="s">
        <v>174</v>
      </c>
      <c r="B11114">
        <v>1896</v>
      </c>
      <c r="C11114" s="10">
        <v>853</v>
      </c>
      <c r="D11114">
        <v>823</v>
      </c>
      <c r="E11114">
        <v>30</v>
      </c>
      <c r="F11114">
        <v>0</v>
      </c>
      <c r="G11114">
        <v>0</v>
      </c>
      <c r="H11114" t="s">
        <v>11</v>
      </c>
      <c r="I11114" t="s">
        <v>11</v>
      </c>
      <c r="J11114" s="10">
        <v>0</v>
      </c>
      <c r="K11114" s="13">
        <f t="shared" si="348"/>
        <v>1958</v>
      </c>
      <c r="L11114" s="1" t="str">
        <f t="shared" si="347"/>
        <v/>
      </c>
    </row>
    <row r="11115" spans="1:12" ht="13.8" customHeight="1" x14ac:dyDescent="0.3">
      <c r="A11115" t="s">
        <v>174</v>
      </c>
      <c r="B11115">
        <v>1897</v>
      </c>
      <c r="C11115" s="10">
        <v>924</v>
      </c>
      <c r="D11115">
        <v>891</v>
      </c>
      <c r="E11115">
        <v>33</v>
      </c>
      <c r="F11115">
        <v>0</v>
      </c>
      <c r="G11115">
        <v>0</v>
      </c>
      <c r="H11115" t="s">
        <v>11</v>
      </c>
      <c r="I11115" t="s">
        <v>11</v>
      </c>
      <c r="J11115" s="10">
        <v>0</v>
      </c>
      <c r="K11115" s="13">
        <f t="shared" si="348"/>
        <v>1958</v>
      </c>
      <c r="L11115" s="1" t="str">
        <f t="shared" si="347"/>
        <v/>
      </c>
    </row>
    <row r="11116" spans="1:12" ht="13.8" customHeight="1" x14ac:dyDescent="0.3">
      <c r="A11116" t="s">
        <v>174</v>
      </c>
      <c r="B11116">
        <v>1898</v>
      </c>
      <c r="C11116" s="10">
        <v>924</v>
      </c>
      <c r="D11116">
        <v>893</v>
      </c>
      <c r="E11116">
        <v>31</v>
      </c>
      <c r="F11116">
        <v>0</v>
      </c>
      <c r="G11116">
        <v>0</v>
      </c>
      <c r="H11116" t="s">
        <v>11</v>
      </c>
      <c r="I11116" t="s">
        <v>11</v>
      </c>
      <c r="J11116" s="10">
        <v>0</v>
      </c>
      <c r="K11116" s="13">
        <f t="shared" si="348"/>
        <v>1958</v>
      </c>
      <c r="L11116" s="1" t="str">
        <f t="shared" si="347"/>
        <v/>
      </c>
    </row>
    <row r="11117" spans="1:12" ht="13.8" customHeight="1" x14ac:dyDescent="0.3">
      <c r="A11117" t="s">
        <v>174</v>
      </c>
      <c r="B11117">
        <v>1899</v>
      </c>
      <c r="C11117" s="10">
        <v>1105</v>
      </c>
      <c r="D11117">
        <v>1070</v>
      </c>
      <c r="E11117">
        <v>35</v>
      </c>
      <c r="F11117">
        <v>0</v>
      </c>
      <c r="G11117">
        <v>0</v>
      </c>
      <c r="H11117" t="s">
        <v>11</v>
      </c>
      <c r="I11117" t="s">
        <v>11</v>
      </c>
      <c r="J11117" s="10">
        <v>0</v>
      </c>
      <c r="K11117" s="13">
        <f t="shared" si="348"/>
        <v>1958</v>
      </c>
      <c r="L11117" s="1" t="str">
        <f t="shared" si="347"/>
        <v/>
      </c>
    </row>
    <row r="11118" spans="1:12" ht="13.8" customHeight="1" x14ac:dyDescent="0.3">
      <c r="A11118" t="s">
        <v>174</v>
      </c>
      <c r="B11118">
        <v>1900</v>
      </c>
      <c r="C11118" s="10">
        <v>1134</v>
      </c>
      <c r="D11118">
        <v>1101</v>
      </c>
      <c r="E11118">
        <v>33</v>
      </c>
      <c r="F11118">
        <v>0</v>
      </c>
      <c r="G11118">
        <v>0</v>
      </c>
      <c r="H11118" t="s">
        <v>11</v>
      </c>
      <c r="I11118" t="s">
        <v>11</v>
      </c>
      <c r="J11118" s="10">
        <v>0</v>
      </c>
      <c r="K11118" s="13">
        <f t="shared" si="348"/>
        <v>1958</v>
      </c>
      <c r="L11118" s="1" t="str">
        <f t="shared" si="347"/>
        <v/>
      </c>
    </row>
    <row r="11119" spans="1:12" ht="13.8" customHeight="1" x14ac:dyDescent="0.3">
      <c r="A11119" t="s">
        <v>174</v>
      </c>
      <c r="B11119">
        <v>1901</v>
      </c>
      <c r="C11119" s="10">
        <v>1063</v>
      </c>
      <c r="D11119">
        <v>1023</v>
      </c>
      <c r="E11119">
        <v>39</v>
      </c>
      <c r="F11119">
        <v>0</v>
      </c>
      <c r="G11119">
        <v>0</v>
      </c>
      <c r="H11119" t="s">
        <v>11</v>
      </c>
      <c r="I11119" t="s">
        <v>11</v>
      </c>
      <c r="J11119" s="10">
        <v>0</v>
      </c>
      <c r="K11119" s="13">
        <f t="shared" si="348"/>
        <v>1958</v>
      </c>
      <c r="L11119" s="1" t="str">
        <f t="shared" si="347"/>
        <v/>
      </c>
    </row>
    <row r="11120" spans="1:12" ht="13.8" customHeight="1" x14ac:dyDescent="0.3">
      <c r="A11120" t="s">
        <v>174</v>
      </c>
      <c r="B11120">
        <v>1902</v>
      </c>
      <c r="C11120" s="10">
        <v>1158</v>
      </c>
      <c r="D11120">
        <v>1120</v>
      </c>
      <c r="E11120">
        <v>38</v>
      </c>
      <c r="F11120">
        <v>0</v>
      </c>
      <c r="G11120">
        <v>0</v>
      </c>
      <c r="H11120" t="s">
        <v>11</v>
      </c>
      <c r="I11120" t="s">
        <v>11</v>
      </c>
      <c r="J11120" s="10">
        <v>0</v>
      </c>
      <c r="K11120" s="13">
        <f t="shared" si="348"/>
        <v>1958</v>
      </c>
      <c r="L11120" s="1" t="str">
        <f t="shared" si="347"/>
        <v/>
      </c>
    </row>
    <row r="11121" spans="1:12" ht="13.8" customHeight="1" x14ac:dyDescent="0.3">
      <c r="A11121" t="s">
        <v>174</v>
      </c>
      <c r="B11121">
        <v>1903</v>
      </c>
      <c r="C11121" s="10">
        <v>1157</v>
      </c>
      <c r="D11121">
        <v>1107</v>
      </c>
      <c r="E11121">
        <v>49</v>
      </c>
      <c r="F11121">
        <v>0</v>
      </c>
      <c r="G11121">
        <v>0</v>
      </c>
      <c r="H11121" t="s">
        <v>11</v>
      </c>
      <c r="I11121" t="s">
        <v>11</v>
      </c>
      <c r="J11121" s="10">
        <v>0</v>
      </c>
      <c r="K11121" s="13">
        <f t="shared" si="348"/>
        <v>1958</v>
      </c>
      <c r="L11121" s="1" t="str">
        <f t="shared" si="347"/>
        <v/>
      </c>
    </row>
    <row r="11122" spans="1:12" ht="13.8" customHeight="1" x14ac:dyDescent="0.3">
      <c r="A11122" t="s">
        <v>174</v>
      </c>
      <c r="B11122">
        <v>1904</v>
      </c>
      <c r="C11122" s="10">
        <v>1135</v>
      </c>
      <c r="D11122">
        <v>1092</v>
      </c>
      <c r="E11122">
        <v>43</v>
      </c>
      <c r="F11122">
        <v>0</v>
      </c>
      <c r="G11122">
        <v>0</v>
      </c>
      <c r="H11122" t="s">
        <v>11</v>
      </c>
      <c r="I11122" t="s">
        <v>11</v>
      </c>
      <c r="J11122" s="10">
        <v>0</v>
      </c>
      <c r="K11122" s="13">
        <f t="shared" si="348"/>
        <v>1958</v>
      </c>
      <c r="L11122" s="1" t="str">
        <f t="shared" si="347"/>
        <v/>
      </c>
    </row>
    <row r="11123" spans="1:12" ht="13.8" customHeight="1" x14ac:dyDescent="0.3">
      <c r="A11123" t="s">
        <v>174</v>
      </c>
      <c r="B11123">
        <v>1905</v>
      </c>
      <c r="C11123" s="10">
        <v>1132</v>
      </c>
      <c r="D11123">
        <v>1096</v>
      </c>
      <c r="E11123">
        <v>37</v>
      </c>
      <c r="F11123">
        <v>0</v>
      </c>
      <c r="G11123">
        <v>0</v>
      </c>
      <c r="H11123" t="s">
        <v>11</v>
      </c>
      <c r="I11123" t="s">
        <v>11</v>
      </c>
      <c r="J11123" s="10">
        <v>0</v>
      </c>
      <c r="K11123" s="13">
        <f t="shared" si="348"/>
        <v>1958</v>
      </c>
      <c r="L11123" s="1" t="str">
        <f t="shared" si="347"/>
        <v/>
      </c>
    </row>
    <row r="11124" spans="1:12" ht="13.8" customHeight="1" x14ac:dyDescent="0.3">
      <c r="A11124" t="s">
        <v>174</v>
      </c>
      <c r="B11124">
        <v>1906</v>
      </c>
      <c r="C11124" s="10">
        <v>1153</v>
      </c>
      <c r="D11124">
        <v>1118</v>
      </c>
      <c r="E11124">
        <v>35</v>
      </c>
      <c r="F11124">
        <v>0</v>
      </c>
      <c r="G11124">
        <v>0</v>
      </c>
      <c r="H11124" t="s">
        <v>11</v>
      </c>
      <c r="I11124" t="s">
        <v>11</v>
      </c>
      <c r="J11124" s="10">
        <v>0</v>
      </c>
      <c r="K11124" s="13">
        <f t="shared" si="348"/>
        <v>1958</v>
      </c>
      <c r="L11124" s="1" t="str">
        <f t="shared" si="347"/>
        <v/>
      </c>
    </row>
    <row r="11125" spans="1:12" ht="13.8" customHeight="1" x14ac:dyDescent="0.3">
      <c r="A11125" t="s">
        <v>174</v>
      </c>
      <c r="B11125">
        <v>1907</v>
      </c>
      <c r="C11125" s="10">
        <v>1305</v>
      </c>
      <c r="D11125">
        <v>1268</v>
      </c>
      <c r="E11125">
        <v>37</v>
      </c>
      <c r="F11125">
        <v>0</v>
      </c>
      <c r="G11125">
        <v>0</v>
      </c>
      <c r="H11125" t="s">
        <v>11</v>
      </c>
      <c r="I11125" t="s">
        <v>11</v>
      </c>
      <c r="J11125" s="10">
        <v>0</v>
      </c>
      <c r="K11125" s="13">
        <f t="shared" si="348"/>
        <v>1958</v>
      </c>
      <c r="L11125" s="1" t="str">
        <f t="shared" si="347"/>
        <v/>
      </c>
    </row>
    <row r="11126" spans="1:12" ht="13.8" customHeight="1" x14ac:dyDescent="0.3">
      <c r="A11126" t="s">
        <v>174</v>
      </c>
      <c r="B11126">
        <v>1908</v>
      </c>
      <c r="C11126" s="10">
        <v>1560</v>
      </c>
      <c r="D11126">
        <v>1505</v>
      </c>
      <c r="E11126">
        <v>54</v>
      </c>
      <c r="F11126">
        <v>0</v>
      </c>
      <c r="G11126">
        <v>0</v>
      </c>
      <c r="H11126" t="s">
        <v>11</v>
      </c>
      <c r="I11126" t="s">
        <v>11</v>
      </c>
      <c r="J11126" s="10">
        <v>0</v>
      </c>
      <c r="K11126" s="13">
        <f t="shared" si="348"/>
        <v>1958</v>
      </c>
      <c r="L11126" s="1" t="str">
        <f t="shared" si="347"/>
        <v/>
      </c>
    </row>
    <row r="11127" spans="1:12" ht="13.8" customHeight="1" x14ac:dyDescent="0.3">
      <c r="A11127" t="s">
        <v>174</v>
      </c>
      <c r="B11127">
        <v>1909</v>
      </c>
      <c r="C11127" s="10">
        <v>1573</v>
      </c>
      <c r="D11127">
        <v>1520</v>
      </c>
      <c r="E11127">
        <v>53</v>
      </c>
      <c r="F11127">
        <v>0</v>
      </c>
      <c r="G11127">
        <v>0</v>
      </c>
      <c r="H11127" t="s">
        <v>11</v>
      </c>
      <c r="I11127" t="s">
        <v>11</v>
      </c>
      <c r="J11127" s="10">
        <v>0</v>
      </c>
      <c r="K11127" s="13">
        <f t="shared" si="348"/>
        <v>1958</v>
      </c>
      <c r="L11127" s="1" t="str">
        <f t="shared" si="347"/>
        <v/>
      </c>
    </row>
    <row r="11128" spans="1:12" ht="13.8" customHeight="1" x14ac:dyDescent="0.3">
      <c r="A11128" t="s">
        <v>174</v>
      </c>
      <c r="B11128">
        <v>1910</v>
      </c>
      <c r="C11128" s="10">
        <v>1621</v>
      </c>
      <c r="D11128">
        <v>1567</v>
      </c>
      <c r="E11128">
        <v>54</v>
      </c>
      <c r="F11128">
        <v>0</v>
      </c>
      <c r="G11128">
        <v>0</v>
      </c>
      <c r="H11128" t="s">
        <v>11</v>
      </c>
      <c r="I11128" t="s">
        <v>11</v>
      </c>
      <c r="J11128" s="10">
        <v>0</v>
      </c>
      <c r="K11128" s="13">
        <f t="shared" si="348"/>
        <v>1958</v>
      </c>
      <c r="L11128" s="1" t="str">
        <f t="shared" si="347"/>
        <v/>
      </c>
    </row>
    <row r="11129" spans="1:12" ht="13.8" customHeight="1" x14ac:dyDescent="0.3">
      <c r="A11129" t="s">
        <v>174</v>
      </c>
      <c r="B11129">
        <v>1911</v>
      </c>
      <c r="C11129" s="10">
        <v>1659</v>
      </c>
      <c r="D11129">
        <v>1599</v>
      </c>
      <c r="E11129">
        <v>60</v>
      </c>
      <c r="F11129">
        <v>0</v>
      </c>
      <c r="G11129">
        <v>0</v>
      </c>
      <c r="H11129" t="s">
        <v>11</v>
      </c>
      <c r="I11129" t="s">
        <v>11</v>
      </c>
      <c r="J11129" s="10">
        <v>0</v>
      </c>
      <c r="K11129" s="13">
        <f t="shared" si="348"/>
        <v>1958</v>
      </c>
      <c r="L11129" s="1" t="str">
        <f t="shared" si="347"/>
        <v/>
      </c>
    </row>
    <row r="11130" spans="1:12" ht="13.8" customHeight="1" x14ac:dyDescent="0.3">
      <c r="A11130" t="s">
        <v>174</v>
      </c>
      <c r="B11130">
        <v>1912</v>
      </c>
      <c r="C11130" s="10">
        <v>1877</v>
      </c>
      <c r="D11130">
        <v>1808</v>
      </c>
      <c r="E11130">
        <v>69</v>
      </c>
      <c r="F11130">
        <v>0</v>
      </c>
      <c r="G11130">
        <v>0</v>
      </c>
      <c r="H11130" t="s">
        <v>11</v>
      </c>
      <c r="I11130" t="s">
        <v>11</v>
      </c>
      <c r="J11130" s="10">
        <v>0</v>
      </c>
      <c r="K11130" s="13">
        <f t="shared" si="348"/>
        <v>1958</v>
      </c>
      <c r="L11130" s="1" t="str">
        <f t="shared" si="347"/>
        <v/>
      </c>
    </row>
    <row r="11131" spans="1:12" ht="13.8" customHeight="1" x14ac:dyDescent="0.3">
      <c r="A11131" t="s">
        <v>174</v>
      </c>
      <c r="B11131">
        <v>1913</v>
      </c>
      <c r="C11131" s="10">
        <v>1888</v>
      </c>
      <c r="D11131">
        <v>1821</v>
      </c>
      <c r="E11131">
        <v>67</v>
      </c>
      <c r="F11131">
        <v>0</v>
      </c>
      <c r="G11131">
        <v>0</v>
      </c>
      <c r="H11131" t="s">
        <v>11</v>
      </c>
      <c r="I11131" t="s">
        <v>11</v>
      </c>
      <c r="J11131" s="10">
        <v>0</v>
      </c>
      <c r="K11131" s="13">
        <f t="shared" si="348"/>
        <v>1958</v>
      </c>
      <c r="L11131" s="1" t="str">
        <f t="shared" si="347"/>
        <v/>
      </c>
    </row>
    <row r="11132" spans="1:12" ht="13.8" customHeight="1" x14ac:dyDescent="0.3">
      <c r="A11132" t="s">
        <v>174</v>
      </c>
      <c r="B11132">
        <v>1914</v>
      </c>
      <c r="C11132" s="10">
        <v>2104</v>
      </c>
      <c r="D11132">
        <v>2028</v>
      </c>
      <c r="E11132">
        <v>76</v>
      </c>
      <c r="F11132">
        <v>0</v>
      </c>
      <c r="G11132">
        <v>0</v>
      </c>
      <c r="H11132" t="s">
        <v>11</v>
      </c>
      <c r="I11132" t="s">
        <v>11</v>
      </c>
      <c r="J11132" s="10">
        <v>0</v>
      </c>
      <c r="K11132" s="13">
        <f t="shared" si="348"/>
        <v>1958</v>
      </c>
      <c r="L11132" s="1" t="str">
        <f t="shared" si="347"/>
        <v/>
      </c>
    </row>
    <row r="11133" spans="1:12" ht="13.8" customHeight="1" x14ac:dyDescent="0.3">
      <c r="A11133" t="s">
        <v>174</v>
      </c>
      <c r="B11133">
        <v>1915</v>
      </c>
      <c r="C11133" s="10">
        <v>2306</v>
      </c>
      <c r="D11133">
        <v>2254</v>
      </c>
      <c r="E11133">
        <v>53</v>
      </c>
      <c r="F11133">
        <v>0</v>
      </c>
      <c r="G11133">
        <v>0</v>
      </c>
      <c r="H11133" t="s">
        <v>11</v>
      </c>
      <c r="I11133" t="s">
        <v>11</v>
      </c>
      <c r="J11133" s="10">
        <v>0</v>
      </c>
      <c r="K11133" s="13">
        <f t="shared" si="348"/>
        <v>1958</v>
      </c>
      <c r="L11133" s="1" t="str">
        <f t="shared" si="347"/>
        <v/>
      </c>
    </row>
    <row r="11134" spans="1:12" ht="13.8" customHeight="1" x14ac:dyDescent="0.3">
      <c r="A11134" t="s">
        <v>174</v>
      </c>
      <c r="B11134">
        <v>1916</v>
      </c>
      <c r="C11134" s="10">
        <v>2155</v>
      </c>
      <c r="D11134">
        <v>2065</v>
      </c>
      <c r="E11134">
        <v>90</v>
      </c>
      <c r="F11134">
        <v>0</v>
      </c>
      <c r="G11134">
        <v>0</v>
      </c>
      <c r="H11134" t="s">
        <v>11</v>
      </c>
      <c r="I11134" t="s">
        <v>11</v>
      </c>
      <c r="J11134" s="10">
        <v>0</v>
      </c>
      <c r="K11134" s="13">
        <f t="shared" si="348"/>
        <v>1958</v>
      </c>
      <c r="L11134" s="1" t="str">
        <f t="shared" si="347"/>
        <v/>
      </c>
    </row>
    <row r="11135" spans="1:12" ht="13.8" customHeight="1" x14ac:dyDescent="0.3">
      <c r="A11135" t="s">
        <v>174</v>
      </c>
      <c r="B11135">
        <v>1917</v>
      </c>
      <c r="C11135" s="10">
        <v>954</v>
      </c>
      <c r="D11135">
        <v>905</v>
      </c>
      <c r="E11135">
        <v>49</v>
      </c>
      <c r="F11135">
        <v>0</v>
      </c>
      <c r="G11135">
        <v>0</v>
      </c>
      <c r="H11135" t="s">
        <v>11</v>
      </c>
      <c r="I11135" t="s">
        <v>11</v>
      </c>
      <c r="J11135" s="10">
        <v>0</v>
      </c>
      <c r="K11135" s="13">
        <f t="shared" si="348"/>
        <v>1958</v>
      </c>
      <c r="L11135" s="1" t="str">
        <f t="shared" si="347"/>
        <v/>
      </c>
    </row>
    <row r="11136" spans="1:12" ht="13.8" customHeight="1" x14ac:dyDescent="0.3">
      <c r="A11136" t="s">
        <v>174</v>
      </c>
      <c r="B11136">
        <v>1918</v>
      </c>
      <c r="C11136" s="10">
        <v>1215</v>
      </c>
      <c r="D11136">
        <v>1178</v>
      </c>
      <c r="E11136">
        <v>37</v>
      </c>
      <c r="F11136">
        <v>0</v>
      </c>
      <c r="G11136">
        <v>0</v>
      </c>
      <c r="H11136" t="s">
        <v>11</v>
      </c>
      <c r="I11136" t="s">
        <v>11</v>
      </c>
      <c r="J11136" s="10">
        <v>0</v>
      </c>
      <c r="K11136" s="13">
        <f t="shared" si="348"/>
        <v>1958</v>
      </c>
      <c r="L11136" s="1" t="str">
        <f t="shared" si="347"/>
        <v/>
      </c>
    </row>
    <row r="11137" spans="1:12" ht="13.8" customHeight="1" x14ac:dyDescent="0.3">
      <c r="A11137" t="s">
        <v>174</v>
      </c>
      <c r="B11137">
        <v>1919</v>
      </c>
      <c r="C11137" s="10">
        <v>1444</v>
      </c>
      <c r="D11137">
        <v>1344</v>
      </c>
      <c r="E11137">
        <v>100</v>
      </c>
      <c r="F11137">
        <v>0</v>
      </c>
      <c r="G11137">
        <v>0</v>
      </c>
      <c r="H11137" t="s">
        <v>11</v>
      </c>
      <c r="I11137" t="s">
        <v>11</v>
      </c>
      <c r="J11137" s="10">
        <v>0</v>
      </c>
      <c r="K11137" s="13">
        <f t="shared" si="348"/>
        <v>1958</v>
      </c>
      <c r="L11137" s="1" t="str">
        <f t="shared" si="347"/>
        <v/>
      </c>
    </row>
    <row r="11138" spans="1:12" ht="13.8" customHeight="1" x14ac:dyDescent="0.3">
      <c r="A11138" t="s">
        <v>174</v>
      </c>
      <c r="B11138">
        <v>1920</v>
      </c>
      <c r="C11138" s="10">
        <v>1447</v>
      </c>
      <c r="D11138">
        <v>1376</v>
      </c>
      <c r="E11138">
        <v>71</v>
      </c>
      <c r="F11138">
        <v>0</v>
      </c>
      <c r="G11138">
        <v>0</v>
      </c>
      <c r="H11138" t="s">
        <v>11</v>
      </c>
      <c r="I11138" t="s">
        <v>11</v>
      </c>
      <c r="J11138" s="10">
        <v>0</v>
      </c>
      <c r="K11138" s="13">
        <f t="shared" si="348"/>
        <v>1958</v>
      </c>
      <c r="L11138" s="1" t="str">
        <f t="shared" ref="L11138:L11201" si="349">IF(AND(B11138&gt;2011),1,"")</f>
        <v/>
      </c>
    </row>
    <row r="11139" spans="1:12" ht="13.8" customHeight="1" x14ac:dyDescent="0.3">
      <c r="A11139" t="s">
        <v>174</v>
      </c>
      <c r="B11139">
        <v>1921</v>
      </c>
      <c r="C11139" s="10">
        <v>921</v>
      </c>
      <c r="D11139">
        <v>847</v>
      </c>
      <c r="E11139">
        <v>74</v>
      </c>
      <c r="F11139">
        <v>0</v>
      </c>
      <c r="G11139">
        <v>0</v>
      </c>
      <c r="H11139" t="s">
        <v>11</v>
      </c>
      <c r="I11139" t="s">
        <v>11</v>
      </c>
      <c r="J11139" s="10">
        <v>0</v>
      </c>
      <c r="K11139" s="13">
        <f t="shared" si="348"/>
        <v>1958</v>
      </c>
      <c r="L11139" s="1" t="str">
        <f t="shared" si="349"/>
        <v/>
      </c>
    </row>
    <row r="11140" spans="1:12" ht="13.8" customHeight="1" x14ac:dyDescent="0.3">
      <c r="A11140" t="s">
        <v>174</v>
      </c>
      <c r="B11140">
        <v>1922</v>
      </c>
      <c r="C11140" s="10">
        <v>1769</v>
      </c>
      <c r="D11140">
        <v>1643</v>
      </c>
      <c r="E11140">
        <v>126</v>
      </c>
      <c r="F11140">
        <v>0</v>
      </c>
      <c r="G11140">
        <v>0</v>
      </c>
      <c r="H11140" t="s">
        <v>11</v>
      </c>
      <c r="I11140" t="s">
        <v>11</v>
      </c>
      <c r="J11140" s="10">
        <v>0</v>
      </c>
      <c r="K11140" s="13">
        <f t="shared" si="348"/>
        <v>1958</v>
      </c>
      <c r="L11140" s="1" t="str">
        <f t="shared" si="349"/>
        <v/>
      </c>
    </row>
    <row r="11141" spans="1:12" ht="13.8" customHeight="1" x14ac:dyDescent="0.3">
      <c r="A11141" t="s">
        <v>174</v>
      </c>
      <c r="B11141">
        <v>1923</v>
      </c>
      <c r="C11141" s="10">
        <v>1854</v>
      </c>
      <c r="D11141">
        <v>1727</v>
      </c>
      <c r="E11141">
        <v>127</v>
      </c>
      <c r="F11141">
        <v>0</v>
      </c>
      <c r="G11141">
        <v>0</v>
      </c>
      <c r="H11141" t="s">
        <v>11</v>
      </c>
      <c r="I11141" t="s">
        <v>11</v>
      </c>
      <c r="J11141" s="10">
        <v>0</v>
      </c>
      <c r="K11141" s="13">
        <f t="shared" si="348"/>
        <v>1958</v>
      </c>
      <c r="L11141" s="1" t="str">
        <f t="shared" si="349"/>
        <v/>
      </c>
    </row>
    <row r="11142" spans="1:12" ht="13.8" customHeight="1" x14ac:dyDescent="0.3">
      <c r="A11142" t="s">
        <v>174</v>
      </c>
      <c r="B11142">
        <v>1924</v>
      </c>
      <c r="C11142" s="10">
        <v>2109</v>
      </c>
      <c r="D11142">
        <v>1954</v>
      </c>
      <c r="E11142">
        <v>155</v>
      </c>
      <c r="F11142">
        <v>0</v>
      </c>
      <c r="G11142">
        <v>0</v>
      </c>
      <c r="H11142" t="s">
        <v>11</v>
      </c>
      <c r="I11142" t="s">
        <v>11</v>
      </c>
      <c r="J11142" s="10">
        <v>0</v>
      </c>
      <c r="K11142" s="13">
        <f t="shared" si="348"/>
        <v>1958</v>
      </c>
      <c r="L11142" s="1" t="str">
        <f t="shared" si="349"/>
        <v/>
      </c>
    </row>
    <row r="11143" spans="1:12" ht="13.8" customHeight="1" x14ac:dyDescent="0.3">
      <c r="A11143" t="s">
        <v>174</v>
      </c>
      <c r="B11143">
        <v>1925</v>
      </c>
      <c r="C11143" s="10">
        <v>2073</v>
      </c>
      <c r="D11143">
        <v>1918</v>
      </c>
      <c r="E11143">
        <v>155</v>
      </c>
      <c r="F11143">
        <v>0</v>
      </c>
      <c r="G11143">
        <v>0</v>
      </c>
      <c r="H11143" t="s">
        <v>11</v>
      </c>
      <c r="I11143" t="s">
        <v>11</v>
      </c>
      <c r="J11143" s="10">
        <v>0</v>
      </c>
      <c r="K11143" s="13">
        <f t="shared" si="348"/>
        <v>1958</v>
      </c>
      <c r="L11143" s="1" t="str">
        <f t="shared" si="349"/>
        <v/>
      </c>
    </row>
    <row r="11144" spans="1:12" ht="13.8" customHeight="1" x14ac:dyDescent="0.3">
      <c r="A11144" t="s">
        <v>174</v>
      </c>
      <c r="B11144">
        <v>1926</v>
      </c>
      <c r="C11144" s="10">
        <v>1736</v>
      </c>
      <c r="D11144">
        <v>1584</v>
      </c>
      <c r="E11144">
        <v>152</v>
      </c>
      <c r="F11144">
        <v>0</v>
      </c>
      <c r="G11144">
        <v>0</v>
      </c>
      <c r="H11144" t="s">
        <v>11</v>
      </c>
      <c r="I11144" t="s">
        <v>11</v>
      </c>
      <c r="J11144" s="10">
        <v>0</v>
      </c>
      <c r="K11144" s="13">
        <f t="shared" ref="K11144:K11207" si="350">IF(B11144&lt;1990,IF(B11144&lt;1959,1958,1989),1990)</f>
        <v>1958</v>
      </c>
      <c r="L11144" s="1" t="str">
        <f t="shared" si="349"/>
        <v/>
      </c>
    </row>
    <row r="11145" spans="1:12" ht="13.8" customHeight="1" x14ac:dyDescent="0.3">
      <c r="A11145" t="s">
        <v>174</v>
      </c>
      <c r="B11145">
        <v>1927</v>
      </c>
      <c r="C11145" s="10">
        <v>2329</v>
      </c>
      <c r="D11145">
        <v>2160</v>
      </c>
      <c r="E11145">
        <v>169</v>
      </c>
      <c r="F11145">
        <v>0</v>
      </c>
      <c r="G11145">
        <v>0</v>
      </c>
      <c r="H11145" t="s">
        <v>11</v>
      </c>
      <c r="I11145" t="s">
        <v>11</v>
      </c>
      <c r="J11145" s="10">
        <v>0</v>
      </c>
      <c r="K11145" s="13">
        <f t="shared" si="350"/>
        <v>1958</v>
      </c>
      <c r="L11145" s="1" t="str">
        <f t="shared" si="349"/>
        <v/>
      </c>
    </row>
    <row r="11146" spans="1:12" ht="13.8" customHeight="1" x14ac:dyDescent="0.3">
      <c r="A11146" t="s">
        <v>174</v>
      </c>
      <c r="B11146">
        <v>1928</v>
      </c>
      <c r="C11146" s="10">
        <v>2307</v>
      </c>
      <c r="D11146">
        <v>2078</v>
      </c>
      <c r="E11146">
        <v>186</v>
      </c>
      <c r="F11146">
        <v>0</v>
      </c>
      <c r="G11146">
        <v>43</v>
      </c>
      <c r="H11146" t="s">
        <v>11</v>
      </c>
      <c r="I11146" t="s">
        <v>11</v>
      </c>
      <c r="J11146" s="10">
        <v>0</v>
      </c>
      <c r="K11146" s="13">
        <f t="shared" si="350"/>
        <v>1958</v>
      </c>
      <c r="L11146" s="1" t="str">
        <f t="shared" si="349"/>
        <v/>
      </c>
    </row>
    <row r="11147" spans="1:12" ht="13.8" customHeight="1" x14ac:dyDescent="0.3">
      <c r="A11147" t="s">
        <v>174</v>
      </c>
      <c r="B11147">
        <v>1929</v>
      </c>
      <c r="C11147" s="10">
        <v>2598</v>
      </c>
      <c r="D11147">
        <v>2329</v>
      </c>
      <c r="E11147">
        <v>226</v>
      </c>
      <c r="F11147">
        <v>0</v>
      </c>
      <c r="G11147">
        <v>43</v>
      </c>
      <c r="H11147" t="s">
        <v>11</v>
      </c>
      <c r="I11147" t="s">
        <v>11</v>
      </c>
      <c r="J11147" s="10">
        <v>0</v>
      </c>
      <c r="K11147" s="13">
        <f t="shared" si="350"/>
        <v>1958</v>
      </c>
      <c r="L11147" s="1" t="str">
        <f t="shared" si="349"/>
        <v/>
      </c>
    </row>
    <row r="11148" spans="1:12" ht="13.8" customHeight="1" x14ac:dyDescent="0.3">
      <c r="A11148" t="s">
        <v>174</v>
      </c>
      <c r="B11148">
        <v>1930</v>
      </c>
      <c r="C11148" s="10">
        <v>2382</v>
      </c>
      <c r="D11148">
        <v>2112</v>
      </c>
      <c r="E11148">
        <v>226</v>
      </c>
      <c r="F11148">
        <v>0</v>
      </c>
      <c r="G11148">
        <v>44</v>
      </c>
      <c r="H11148" t="s">
        <v>11</v>
      </c>
      <c r="I11148" t="s">
        <v>11</v>
      </c>
      <c r="J11148" s="10">
        <v>0</v>
      </c>
      <c r="K11148" s="13">
        <f t="shared" si="350"/>
        <v>1958</v>
      </c>
      <c r="L11148" s="1" t="str">
        <f t="shared" si="349"/>
        <v/>
      </c>
    </row>
    <row r="11149" spans="1:12" ht="13.8" customHeight="1" x14ac:dyDescent="0.3">
      <c r="A11149" t="s">
        <v>174</v>
      </c>
      <c r="B11149">
        <v>1931</v>
      </c>
      <c r="C11149" s="10">
        <v>2207</v>
      </c>
      <c r="D11149">
        <v>1924</v>
      </c>
      <c r="E11149">
        <v>254</v>
      </c>
      <c r="F11149">
        <v>0</v>
      </c>
      <c r="G11149">
        <v>30</v>
      </c>
      <c r="H11149" t="s">
        <v>11</v>
      </c>
      <c r="I11149" t="s">
        <v>11</v>
      </c>
      <c r="J11149" s="10">
        <v>0</v>
      </c>
      <c r="K11149" s="13">
        <f t="shared" si="350"/>
        <v>1958</v>
      </c>
      <c r="L11149" s="1" t="str">
        <f t="shared" si="349"/>
        <v/>
      </c>
    </row>
    <row r="11150" spans="1:12" ht="13.8" customHeight="1" x14ac:dyDescent="0.3">
      <c r="A11150" t="s">
        <v>174</v>
      </c>
      <c r="B11150">
        <v>1932</v>
      </c>
      <c r="C11150" s="10">
        <v>2359</v>
      </c>
      <c r="D11150">
        <v>2015</v>
      </c>
      <c r="E11150">
        <v>312</v>
      </c>
      <c r="F11150">
        <v>0</v>
      </c>
      <c r="G11150">
        <v>32</v>
      </c>
      <c r="H11150" t="s">
        <v>11</v>
      </c>
      <c r="I11150" t="s">
        <v>11</v>
      </c>
      <c r="J11150" s="10">
        <v>0</v>
      </c>
      <c r="K11150" s="13">
        <f t="shared" si="350"/>
        <v>1958</v>
      </c>
      <c r="L11150" s="1" t="str">
        <f t="shared" si="349"/>
        <v/>
      </c>
    </row>
    <row r="11151" spans="1:12" ht="13.8" customHeight="1" x14ac:dyDescent="0.3">
      <c r="A11151" t="s">
        <v>174</v>
      </c>
      <c r="B11151">
        <v>1933</v>
      </c>
      <c r="C11151" s="10">
        <v>2505</v>
      </c>
      <c r="D11151">
        <v>2112</v>
      </c>
      <c r="E11151">
        <v>363</v>
      </c>
      <c r="F11151">
        <v>0</v>
      </c>
      <c r="G11151">
        <v>30</v>
      </c>
      <c r="H11151" t="s">
        <v>11</v>
      </c>
      <c r="I11151" t="s">
        <v>11</v>
      </c>
      <c r="J11151" s="10">
        <v>0</v>
      </c>
      <c r="K11151" s="13">
        <f t="shared" si="350"/>
        <v>1958</v>
      </c>
      <c r="L11151" s="1" t="str">
        <f t="shared" si="349"/>
        <v/>
      </c>
    </row>
    <row r="11152" spans="1:12" ht="13.8" customHeight="1" x14ac:dyDescent="0.3">
      <c r="A11152" t="s">
        <v>174</v>
      </c>
      <c r="B11152">
        <v>1934</v>
      </c>
      <c r="C11152" s="10">
        <v>2589</v>
      </c>
      <c r="D11152">
        <v>2150</v>
      </c>
      <c r="E11152">
        <v>405</v>
      </c>
      <c r="F11152">
        <v>0</v>
      </c>
      <c r="G11152">
        <v>34</v>
      </c>
      <c r="H11152" t="s">
        <v>11</v>
      </c>
      <c r="I11152" t="s">
        <v>11</v>
      </c>
      <c r="J11152" s="10">
        <v>0</v>
      </c>
      <c r="K11152" s="13">
        <f t="shared" si="350"/>
        <v>1958</v>
      </c>
      <c r="L11152" s="1" t="str">
        <f t="shared" si="349"/>
        <v/>
      </c>
    </row>
    <row r="11153" spans="1:12" ht="13.8" customHeight="1" x14ac:dyDescent="0.3">
      <c r="A11153" t="s">
        <v>174</v>
      </c>
      <c r="B11153">
        <v>1935</v>
      </c>
      <c r="C11153" s="10">
        <v>2670</v>
      </c>
      <c r="D11153">
        <v>2249</v>
      </c>
      <c r="E11153">
        <v>385</v>
      </c>
      <c r="F11153">
        <v>0</v>
      </c>
      <c r="G11153">
        <v>36</v>
      </c>
      <c r="H11153" t="s">
        <v>11</v>
      </c>
      <c r="I11153" t="s">
        <v>11</v>
      </c>
      <c r="J11153" s="10">
        <v>0</v>
      </c>
      <c r="K11153" s="13">
        <f t="shared" si="350"/>
        <v>1958</v>
      </c>
      <c r="L11153" s="1" t="str">
        <f t="shared" si="349"/>
        <v/>
      </c>
    </row>
    <row r="11154" spans="1:12" ht="13.8" customHeight="1" x14ac:dyDescent="0.3">
      <c r="A11154" t="s">
        <v>174</v>
      </c>
      <c r="B11154">
        <v>1936</v>
      </c>
      <c r="C11154" s="10">
        <v>2850</v>
      </c>
      <c r="D11154">
        <v>2415</v>
      </c>
      <c r="E11154">
        <v>394</v>
      </c>
      <c r="F11154">
        <v>0</v>
      </c>
      <c r="G11154">
        <v>41</v>
      </c>
      <c r="H11154" t="s">
        <v>11</v>
      </c>
      <c r="I11154" t="s">
        <v>11</v>
      </c>
      <c r="J11154" s="10">
        <v>0</v>
      </c>
      <c r="K11154" s="13">
        <f t="shared" si="350"/>
        <v>1958</v>
      </c>
      <c r="L11154" s="1" t="str">
        <f t="shared" si="349"/>
        <v/>
      </c>
    </row>
    <row r="11155" spans="1:12" ht="13.8" customHeight="1" x14ac:dyDescent="0.3">
      <c r="A11155" t="s">
        <v>174</v>
      </c>
      <c r="B11155">
        <v>1937</v>
      </c>
      <c r="C11155" s="10">
        <v>3210</v>
      </c>
      <c r="D11155">
        <v>2713</v>
      </c>
      <c r="E11155">
        <v>454</v>
      </c>
      <c r="F11155">
        <v>0</v>
      </c>
      <c r="G11155">
        <v>44</v>
      </c>
      <c r="H11155" t="s">
        <v>11</v>
      </c>
      <c r="I11155" t="s">
        <v>11</v>
      </c>
      <c r="J11155" s="10">
        <v>0</v>
      </c>
      <c r="K11155" s="13">
        <f t="shared" si="350"/>
        <v>1958</v>
      </c>
      <c r="L11155" s="1" t="str">
        <f t="shared" si="349"/>
        <v/>
      </c>
    </row>
    <row r="11156" spans="1:12" ht="13.8" customHeight="1" x14ac:dyDescent="0.3">
      <c r="A11156" t="s">
        <v>174</v>
      </c>
      <c r="B11156">
        <v>1938</v>
      </c>
      <c r="C11156" s="10">
        <v>2860</v>
      </c>
      <c r="D11156">
        <v>2328</v>
      </c>
      <c r="E11156">
        <v>486</v>
      </c>
      <c r="F11156">
        <v>0</v>
      </c>
      <c r="G11156">
        <v>45</v>
      </c>
      <c r="H11156" t="s">
        <v>11</v>
      </c>
      <c r="I11156" t="s">
        <v>11</v>
      </c>
      <c r="J11156" s="10">
        <v>0</v>
      </c>
      <c r="K11156" s="13">
        <f t="shared" si="350"/>
        <v>1958</v>
      </c>
      <c r="L11156" s="1" t="str">
        <f t="shared" si="349"/>
        <v/>
      </c>
    </row>
    <row r="11157" spans="1:12" ht="13.8" customHeight="1" x14ac:dyDescent="0.3">
      <c r="A11157" t="s">
        <v>174</v>
      </c>
      <c r="B11157">
        <v>1939</v>
      </c>
      <c r="C11157" s="10">
        <v>3416</v>
      </c>
      <c r="D11157">
        <v>2795</v>
      </c>
      <c r="E11157">
        <v>568</v>
      </c>
      <c r="F11157">
        <v>0</v>
      </c>
      <c r="G11157">
        <v>53</v>
      </c>
      <c r="H11157" t="s">
        <v>11</v>
      </c>
      <c r="I11157" t="s">
        <v>11</v>
      </c>
      <c r="J11157" s="10">
        <v>0</v>
      </c>
      <c r="K11157" s="13">
        <f t="shared" si="350"/>
        <v>1958</v>
      </c>
      <c r="L11157" s="1" t="str">
        <f t="shared" si="349"/>
        <v/>
      </c>
    </row>
    <row r="11158" spans="1:12" ht="13.8" customHeight="1" x14ac:dyDescent="0.3">
      <c r="A11158" t="s">
        <v>174</v>
      </c>
      <c r="B11158">
        <v>1940</v>
      </c>
      <c r="C11158" s="10">
        <v>1777</v>
      </c>
      <c r="D11158">
        <v>1528</v>
      </c>
      <c r="E11158">
        <v>203</v>
      </c>
      <c r="F11158">
        <v>0</v>
      </c>
      <c r="G11158">
        <v>46</v>
      </c>
      <c r="H11158" t="s">
        <v>11</v>
      </c>
      <c r="I11158" t="s">
        <v>11</v>
      </c>
      <c r="J11158" s="10">
        <v>0</v>
      </c>
      <c r="K11158" s="13">
        <f t="shared" si="350"/>
        <v>1958</v>
      </c>
      <c r="L11158" s="1" t="str">
        <f t="shared" si="349"/>
        <v/>
      </c>
    </row>
    <row r="11159" spans="1:12" ht="13.8" customHeight="1" x14ac:dyDescent="0.3">
      <c r="A11159" t="s">
        <v>174</v>
      </c>
      <c r="B11159">
        <v>1941</v>
      </c>
      <c r="C11159" s="10">
        <v>1314</v>
      </c>
      <c r="D11159">
        <v>1115</v>
      </c>
      <c r="E11159">
        <v>156</v>
      </c>
      <c r="F11159">
        <v>0</v>
      </c>
      <c r="G11159">
        <v>43</v>
      </c>
      <c r="H11159" t="s">
        <v>11</v>
      </c>
      <c r="I11159" t="s">
        <v>11</v>
      </c>
      <c r="J11159" s="10">
        <v>0</v>
      </c>
      <c r="K11159" s="13">
        <f t="shared" si="350"/>
        <v>1958</v>
      </c>
      <c r="L11159" s="1" t="str">
        <f t="shared" si="349"/>
        <v/>
      </c>
    </row>
    <row r="11160" spans="1:12" ht="13.8" customHeight="1" x14ac:dyDescent="0.3">
      <c r="A11160" t="s">
        <v>174</v>
      </c>
      <c r="B11160">
        <v>1942</v>
      </c>
      <c r="C11160" s="10">
        <v>1263</v>
      </c>
      <c r="D11160">
        <v>1075</v>
      </c>
      <c r="E11160">
        <v>136</v>
      </c>
      <c r="F11160">
        <v>0</v>
      </c>
      <c r="G11160">
        <v>51</v>
      </c>
      <c r="H11160" t="s">
        <v>11</v>
      </c>
      <c r="I11160" t="s">
        <v>11</v>
      </c>
      <c r="J11160" s="10">
        <v>0</v>
      </c>
      <c r="K11160" s="13">
        <f t="shared" si="350"/>
        <v>1958</v>
      </c>
      <c r="L11160" s="1" t="str">
        <f t="shared" si="349"/>
        <v/>
      </c>
    </row>
    <row r="11161" spans="1:12" ht="13.8" customHeight="1" x14ac:dyDescent="0.3">
      <c r="A11161" t="s">
        <v>174</v>
      </c>
      <c r="B11161">
        <v>1943</v>
      </c>
      <c r="C11161" s="10">
        <v>1486</v>
      </c>
      <c r="D11161">
        <v>1313</v>
      </c>
      <c r="E11161">
        <v>131</v>
      </c>
      <c r="F11161">
        <v>0</v>
      </c>
      <c r="G11161">
        <v>42</v>
      </c>
      <c r="H11161" t="s">
        <v>11</v>
      </c>
      <c r="I11161" t="s">
        <v>11</v>
      </c>
      <c r="J11161" s="10">
        <v>0</v>
      </c>
      <c r="K11161" s="13">
        <f t="shared" si="350"/>
        <v>1958</v>
      </c>
      <c r="L11161" s="1" t="str">
        <f t="shared" si="349"/>
        <v/>
      </c>
    </row>
    <row r="11162" spans="1:12" ht="13.8" customHeight="1" x14ac:dyDescent="0.3">
      <c r="A11162" t="s">
        <v>174</v>
      </c>
      <c r="B11162">
        <v>1944</v>
      </c>
      <c r="C11162" s="10">
        <v>1332</v>
      </c>
      <c r="D11162">
        <v>1154</v>
      </c>
      <c r="E11162">
        <v>135</v>
      </c>
      <c r="F11162">
        <v>0</v>
      </c>
      <c r="G11162">
        <v>44</v>
      </c>
      <c r="H11162" t="s">
        <v>11</v>
      </c>
      <c r="I11162" t="s">
        <v>11</v>
      </c>
      <c r="J11162" s="10">
        <v>0</v>
      </c>
      <c r="K11162" s="13">
        <f t="shared" si="350"/>
        <v>1958</v>
      </c>
      <c r="L11162" s="1" t="str">
        <f t="shared" si="349"/>
        <v/>
      </c>
    </row>
    <row r="11163" spans="1:12" ht="13.8" customHeight="1" x14ac:dyDescent="0.3">
      <c r="A11163" t="s">
        <v>174</v>
      </c>
      <c r="B11163">
        <v>1945</v>
      </c>
      <c r="C11163" s="10">
        <v>1095</v>
      </c>
      <c r="D11163">
        <v>932</v>
      </c>
      <c r="E11163">
        <v>144</v>
      </c>
      <c r="F11163">
        <v>0</v>
      </c>
      <c r="G11163">
        <v>19</v>
      </c>
      <c r="H11163" t="s">
        <v>11</v>
      </c>
      <c r="I11163" t="s">
        <v>11</v>
      </c>
      <c r="J11163" s="10">
        <v>0</v>
      </c>
      <c r="K11163" s="13">
        <f t="shared" si="350"/>
        <v>1958</v>
      </c>
      <c r="L11163" s="1" t="str">
        <f t="shared" si="349"/>
        <v/>
      </c>
    </row>
    <row r="11164" spans="1:12" ht="13.8" customHeight="1" x14ac:dyDescent="0.3">
      <c r="A11164" t="s">
        <v>174</v>
      </c>
      <c r="B11164">
        <v>1946</v>
      </c>
      <c r="C11164" s="10">
        <v>1931</v>
      </c>
      <c r="D11164">
        <v>1389</v>
      </c>
      <c r="E11164">
        <v>483</v>
      </c>
      <c r="F11164">
        <v>0</v>
      </c>
      <c r="G11164">
        <v>59</v>
      </c>
      <c r="H11164" t="s">
        <v>11</v>
      </c>
      <c r="I11164" t="s">
        <v>11</v>
      </c>
      <c r="J11164" s="10">
        <v>0</v>
      </c>
      <c r="K11164" s="13">
        <f t="shared" si="350"/>
        <v>1958</v>
      </c>
      <c r="L11164" s="1" t="str">
        <f t="shared" si="349"/>
        <v/>
      </c>
    </row>
    <row r="11165" spans="1:12" ht="13.8" customHeight="1" x14ac:dyDescent="0.3">
      <c r="A11165" t="s">
        <v>174</v>
      </c>
      <c r="B11165">
        <v>1947</v>
      </c>
      <c r="C11165" s="10">
        <v>2901</v>
      </c>
      <c r="D11165">
        <v>2042</v>
      </c>
      <c r="E11165">
        <v>795</v>
      </c>
      <c r="F11165">
        <v>0</v>
      </c>
      <c r="G11165">
        <v>64</v>
      </c>
      <c r="H11165" t="s">
        <v>11</v>
      </c>
      <c r="I11165" t="s">
        <v>11</v>
      </c>
      <c r="J11165" s="10">
        <v>0</v>
      </c>
      <c r="K11165" s="13">
        <f t="shared" si="350"/>
        <v>1958</v>
      </c>
      <c r="L11165" s="1" t="str">
        <f t="shared" si="349"/>
        <v/>
      </c>
    </row>
    <row r="11166" spans="1:12" ht="13.8" customHeight="1" x14ac:dyDescent="0.3">
      <c r="A11166" t="s">
        <v>174</v>
      </c>
      <c r="B11166">
        <v>1948</v>
      </c>
      <c r="C11166" s="10">
        <v>2998</v>
      </c>
      <c r="D11166">
        <v>1839</v>
      </c>
      <c r="E11166">
        <v>1088</v>
      </c>
      <c r="F11166">
        <v>0</v>
      </c>
      <c r="G11166">
        <v>72</v>
      </c>
      <c r="H11166" t="s">
        <v>11</v>
      </c>
      <c r="I11166" t="s">
        <v>11</v>
      </c>
      <c r="J11166" s="10">
        <v>0</v>
      </c>
      <c r="K11166" s="13">
        <f t="shared" si="350"/>
        <v>1958</v>
      </c>
      <c r="L11166" s="1" t="str">
        <f t="shared" si="349"/>
        <v/>
      </c>
    </row>
    <row r="11167" spans="1:12" ht="13.8" customHeight="1" x14ac:dyDescent="0.3">
      <c r="A11167" t="s">
        <v>174</v>
      </c>
      <c r="B11167">
        <v>1949</v>
      </c>
      <c r="C11167" s="10">
        <v>2841</v>
      </c>
      <c r="D11167">
        <v>1667</v>
      </c>
      <c r="E11167">
        <v>1093</v>
      </c>
      <c r="F11167">
        <v>0</v>
      </c>
      <c r="G11167">
        <v>81</v>
      </c>
      <c r="H11167" t="s">
        <v>11</v>
      </c>
      <c r="I11167" t="s">
        <v>11</v>
      </c>
      <c r="J11167" s="10">
        <v>0</v>
      </c>
      <c r="K11167" s="13">
        <f t="shared" si="350"/>
        <v>1958</v>
      </c>
      <c r="L11167" s="1" t="str">
        <f t="shared" si="349"/>
        <v/>
      </c>
    </row>
    <row r="11168" spans="1:12" ht="13.8" customHeight="1" x14ac:dyDescent="0.3">
      <c r="A11168" t="s">
        <v>174</v>
      </c>
      <c r="B11168">
        <v>1950</v>
      </c>
      <c r="C11168" s="10">
        <v>2302</v>
      </c>
      <c r="D11168">
        <v>1201</v>
      </c>
      <c r="E11168">
        <v>1022</v>
      </c>
      <c r="F11168">
        <v>0</v>
      </c>
      <c r="G11168">
        <v>79</v>
      </c>
      <c r="H11168">
        <v>0</v>
      </c>
      <c r="I11168">
        <v>0.71</v>
      </c>
      <c r="J11168" s="10">
        <v>140</v>
      </c>
      <c r="K11168" s="13">
        <f t="shared" si="350"/>
        <v>1958</v>
      </c>
      <c r="L11168" s="1" t="str">
        <f t="shared" si="349"/>
        <v/>
      </c>
    </row>
    <row r="11169" spans="1:12" ht="13.8" customHeight="1" x14ac:dyDescent="0.3">
      <c r="A11169" t="s">
        <v>174</v>
      </c>
      <c r="B11169">
        <v>1951</v>
      </c>
      <c r="C11169" s="10">
        <v>2587</v>
      </c>
      <c r="D11169">
        <v>1225</v>
      </c>
      <c r="E11169">
        <v>1268</v>
      </c>
      <c r="F11169">
        <v>0</v>
      </c>
      <c r="G11169">
        <v>95</v>
      </c>
      <c r="H11169">
        <v>0</v>
      </c>
      <c r="I11169">
        <v>0.78</v>
      </c>
      <c r="J11169" s="10">
        <v>207</v>
      </c>
      <c r="K11169" s="13">
        <f t="shared" si="350"/>
        <v>1958</v>
      </c>
      <c r="L11169" s="1" t="str">
        <f t="shared" si="349"/>
        <v/>
      </c>
    </row>
    <row r="11170" spans="1:12" ht="13.8" customHeight="1" x14ac:dyDescent="0.3">
      <c r="A11170" t="s">
        <v>174</v>
      </c>
      <c r="B11170">
        <v>1952</v>
      </c>
      <c r="C11170" s="10">
        <v>2644</v>
      </c>
      <c r="D11170">
        <v>1092</v>
      </c>
      <c r="E11170">
        <v>1457</v>
      </c>
      <c r="F11170">
        <v>0</v>
      </c>
      <c r="G11170">
        <v>96</v>
      </c>
      <c r="H11170">
        <v>0</v>
      </c>
      <c r="I11170">
        <v>0.79</v>
      </c>
      <c r="J11170" s="10">
        <v>209</v>
      </c>
      <c r="K11170" s="13">
        <f t="shared" si="350"/>
        <v>1958</v>
      </c>
      <c r="L11170" s="1" t="str">
        <f t="shared" si="349"/>
        <v/>
      </c>
    </row>
    <row r="11171" spans="1:12" ht="13.8" customHeight="1" x14ac:dyDescent="0.3">
      <c r="A11171" t="s">
        <v>174</v>
      </c>
      <c r="B11171">
        <v>1953</v>
      </c>
      <c r="C11171" s="10">
        <v>2671</v>
      </c>
      <c r="D11171">
        <v>1000</v>
      </c>
      <c r="E11171">
        <v>1567</v>
      </c>
      <c r="F11171">
        <v>0</v>
      </c>
      <c r="G11171">
        <v>103</v>
      </c>
      <c r="H11171">
        <v>0</v>
      </c>
      <c r="I11171">
        <v>0.79</v>
      </c>
      <c r="J11171" s="10">
        <v>223</v>
      </c>
      <c r="K11171" s="13">
        <f t="shared" si="350"/>
        <v>1958</v>
      </c>
      <c r="L11171" s="1" t="str">
        <f t="shared" si="349"/>
        <v/>
      </c>
    </row>
    <row r="11172" spans="1:12" ht="13.8" customHeight="1" x14ac:dyDescent="0.3">
      <c r="A11172" t="s">
        <v>174</v>
      </c>
      <c r="B11172">
        <v>1954</v>
      </c>
      <c r="C11172" s="10">
        <v>2698</v>
      </c>
      <c r="D11172">
        <v>970</v>
      </c>
      <c r="E11172">
        <v>1623</v>
      </c>
      <c r="F11172">
        <v>0</v>
      </c>
      <c r="G11172">
        <v>105</v>
      </c>
      <c r="H11172">
        <v>0</v>
      </c>
      <c r="I11172">
        <v>0.79</v>
      </c>
      <c r="J11172" s="10">
        <v>256</v>
      </c>
      <c r="K11172" s="13">
        <f t="shared" si="350"/>
        <v>1958</v>
      </c>
      <c r="L11172" s="1" t="str">
        <f t="shared" si="349"/>
        <v/>
      </c>
    </row>
    <row r="11173" spans="1:12" ht="13.8" customHeight="1" x14ac:dyDescent="0.3">
      <c r="A11173" t="s">
        <v>174</v>
      </c>
      <c r="B11173">
        <v>1955</v>
      </c>
      <c r="C11173" s="10">
        <v>3116</v>
      </c>
      <c r="D11173">
        <v>988</v>
      </c>
      <c r="E11173">
        <v>2019</v>
      </c>
      <c r="F11173">
        <v>0</v>
      </c>
      <c r="G11173">
        <v>109</v>
      </c>
      <c r="H11173">
        <v>0</v>
      </c>
      <c r="I11173">
        <v>0.91</v>
      </c>
      <c r="J11173" s="10">
        <v>321</v>
      </c>
      <c r="K11173" s="13">
        <f t="shared" si="350"/>
        <v>1958</v>
      </c>
      <c r="L11173" s="1" t="str">
        <f t="shared" si="349"/>
        <v/>
      </c>
    </row>
    <row r="11174" spans="1:12" ht="13.8" customHeight="1" x14ac:dyDescent="0.3">
      <c r="A11174" t="s">
        <v>174</v>
      </c>
      <c r="B11174">
        <v>1956</v>
      </c>
      <c r="C11174" s="10">
        <v>3263</v>
      </c>
      <c r="D11174">
        <v>998</v>
      </c>
      <c r="E11174">
        <v>2143</v>
      </c>
      <c r="F11174">
        <v>0</v>
      </c>
      <c r="G11174">
        <v>122</v>
      </c>
      <c r="H11174">
        <v>0</v>
      </c>
      <c r="I11174">
        <v>0.94</v>
      </c>
      <c r="J11174" s="10">
        <v>366</v>
      </c>
      <c r="K11174" s="13">
        <f t="shared" si="350"/>
        <v>1958</v>
      </c>
      <c r="L11174" s="1" t="str">
        <f t="shared" si="349"/>
        <v/>
      </c>
    </row>
    <row r="11175" spans="1:12" ht="13.8" customHeight="1" x14ac:dyDescent="0.3">
      <c r="A11175" t="s">
        <v>174</v>
      </c>
      <c r="B11175">
        <v>1957</v>
      </c>
      <c r="C11175" s="10">
        <v>3101</v>
      </c>
      <c r="D11175">
        <v>881</v>
      </c>
      <c r="E11175">
        <v>2082</v>
      </c>
      <c r="F11175">
        <v>0</v>
      </c>
      <c r="G11175">
        <v>138</v>
      </c>
      <c r="H11175">
        <v>0</v>
      </c>
      <c r="I11175">
        <v>0.89</v>
      </c>
      <c r="J11175" s="10">
        <v>355</v>
      </c>
      <c r="K11175" s="13">
        <f t="shared" si="350"/>
        <v>1958</v>
      </c>
      <c r="L11175" s="1" t="str">
        <f t="shared" si="349"/>
        <v/>
      </c>
    </row>
    <row r="11176" spans="1:12" ht="13.8" customHeight="1" x14ac:dyDescent="0.3">
      <c r="A11176" t="s">
        <v>174</v>
      </c>
      <c r="B11176">
        <v>1958</v>
      </c>
      <c r="C11176" s="10">
        <v>3054</v>
      </c>
      <c r="D11176">
        <v>764</v>
      </c>
      <c r="E11176">
        <v>2150</v>
      </c>
      <c r="F11176">
        <v>0</v>
      </c>
      <c r="G11176">
        <v>140</v>
      </c>
      <c r="H11176">
        <v>0</v>
      </c>
      <c r="I11176">
        <v>0.87</v>
      </c>
      <c r="J11176" s="10">
        <v>358</v>
      </c>
      <c r="K11176" s="13">
        <f t="shared" si="350"/>
        <v>1958</v>
      </c>
      <c r="L11176" s="1" t="str">
        <f t="shared" si="349"/>
        <v/>
      </c>
    </row>
    <row r="11177" spans="1:12" ht="13.8" customHeight="1" x14ac:dyDescent="0.3">
      <c r="A11177" t="s">
        <v>174</v>
      </c>
      <c r="B11177">
        <v>1959</v>
      </c>
      <c r="C11177" s="10">
        <v>3224</v>
      </c>
      <c r="D11177">
        <v>776</v>
      </c>
      <c r="E11177">
        <v>2294</v>
      </c>
      <c r="F11177">
        <v>0</v>
      </c>
      <c r="G11177">
        <v>154</v>
      </c>
      <c r="H11177">
        <v>0</v>
      </c>
      <c r="I11177">
        <v>0.91</v>
      </c>
      <c r="J11177" s="10">
        <v>345</v>
      </c>
      <c r="K11177" s="13">
        <f t="shared" si="350"/>
        <v>1989</v>
      </c>
      <c r="L11177" s="1" t="str">
        <f t="shared" si="349"/>
        <v/>
      </c>
    </row>
    <row r="11178" spans="1:12" ht="13.8" customHeight="1" x14ac:dyDescent="0.3">
      <c r="A11178" t="s">
        <v>174</v>
      </c>
      <c r="B11178">
        <v>1960</v>
      </c>
      <c r="C11178" s="10">
        <v>3573</v>
      </c>
      <c r="D11178">
        <v>821</v>
      </c>
      <c r="E11178">
        <v>2595</v>
      </c>
      <c r="F11178">
        <v>0</v>
      </c>
      <c r="G11178">
        <v>157</v>
      </c>
      <c r="H11178">
        <v>0</v>
      </c>
      <c r="I11178">
        <v>1</v>
      </c>
      <c r="J11178" s="10">
        <v>368</v>
      </c>
      <c r="K11178" s="13">
        <f t="shared" si="350"/>
        <v>1989</v>
      </c>
      <c r="L11178" s="1" t="str">
        <f t="shared" si="349"/>
        <v/>
      </c>
    </row>
    <row r="11179" spans="1:12" ht="13.8" customHeight="1" x14ac:dyDescent="0.3">
      <c r="A11179" t="s">
        <v>174</v>
      </c>
      <c r="B11179">
        <v>1961</v>
      </c>
      <c r="C11179" s="10">
        <v>3641</v>
      </c>
      <c r="D11179">
        <v>770</v>
      </c>
      <c r="E11179">
        <v>2698</v>
      </c>
      <c r="F11179">
        <v>0</v>
      </c>
      <c r="G11179">
        <v>173</v>
      </c>
      <c r="H11179">
        <v>0</v>
      </c>
      <c r="I11179">
        <v>1.01</v>
      </c>
      <c r="J11179" s="10">
        <v>406</v>
      </c>
      <c r="K11179" s="13">
        <f t="shared" si="350"/>
        <v>1989</v>
      </c>
      <c r="L11179" s="1" t="str">
        <f t="shared" si="349"/>
        <v/>
      </c>
    </row>
    <row r="11180" spans="1:12" ht="13.8" customHeight="1" x14ac:dyDescent="0.3">
      <c r="A11180" t="s">
        <v>174</v>
      </c>
      <c r="B11180">
        <v>1962</v>
      </c>
      <c r="C11180" s="10">
        <v>3839</v>
      </c>
      <c r="D11180">
        <v>847</v>
      </c>
      <c r="E11180">
        <v>2800</v>
      </c>
      <c r="F11180">
        <v>0</v>
      </c>
      <c r="G11180">
        <v>192</v>
      </c>
      <c r="H11180">
        <v>0</v>
      </c>
      <c r="I11180">
        <v>1.06</v>
      </c>
      <c r="J11180" s="10">
        <v>401</v>
      </c>
      <c r="K11180" s="13">
        <f t="shared" si="350"/>
        <v>1989</v>
      </c>
      <c r="L11180" s="1" t="str">
        <f t="shared" si="349"/>
        <v/>
      </c>
    </row>
    <row r="11181" spans="1:12" ht="13.8" customHeight="1" x14ac:dyDescent="0.3">
      <c r="A11181" t="s">
        <v>174</v>
      </c>
      <c r="B11181">
        <v>1963</v>
      </c>
      <c r="C11181" s="10">
        <v>4086</v>
      </c>
      <c r="D11181">
        <v>734</v>
      </c>
      <c r="E11181">
        <v>3156</v>
      </c>
      <c r="F11181">
        <v>0</v>
      </c>
      <c r="G11181">
        <v>196</v>
      </c>
      <c r="H11181">
        <v>0</v>
      </c>
      <c r="I11181">
        <v>1.1100000000000001</v>
      </c>
      <c r="J11181" s="10">
        <v>431</v>
      </c>
      <c r="K11181" s="13">
        <f t="shared" si="350"/>
        <v>1989</v>
      </c>
      <c r="L11181" s="1" t="str">
        <f t="shared" si="349"/>
        <v/>
      </c>
    </row>
    <row r="11182" spans="1:12" ht="13.8" customHeight="1" x14ac:dyDescent="0.3">
      <c r="A11182" t="s">
        <v>174</v>
      </c>
      <c r="B11182">
        <v>1964</v>
      </c>
      <c r="C11182" s="10">
        <v>4415</v>
      </c>
      <c r="D11182">
        <v>797</v>
      </c>
      <c r="E11182">
        <v>3408</v>
      </c>
      <c r="F11182">
        <v>0</v>
      </c>
      <c r="G11182">
        <v>210</v>
      </c>
      <c r="H11182">
        <v>0</v>
      </c>
      <c r="I11182">
        <v>1.2</v>
      </c>
      <c r="J11182" s="10">
        <v>496</v>
      </c>
      <c r="K11182" s="13">
        <f t="shared" si="350"/>
        <v>1989</v>
      </c>
      <c r="L11182" s="1" t="str">
        <f t="shared" si="349"/>
        <v/>
      </c>
    </row>
    <row r="11183" spans="1:12" ht="13.8" customHeight="1" x14ac:dyDescent="0.3">
      <c r="A11183" t="s">
        <v>174</v>
      </c>
      <c r="B11183">
        <v>1965</v>
      </c>
      <c r="C11183" s="10">
        <v>4475</v>
      </c>
      <c r="D11183">
        <v>910</v>
      </c>
      <c r="E11183">
        <v>3347</v>
      </c>
      <c r="F11183">
        <v>0</v>
      </c>
      <c r="G11183">
        <v>218</v>
      </c>
      <c r="H11183">
        <v>0</v>
      </c>
      <c r="I11183">
        <v>1.2</v>
      </c>
      <c r="J11183" s="10">
        <v>437</v>
      </c>
      <c r="K11183" s="13">
        <f t="shared" si="350"/>
        <v>1989</v>
      </c>
      <c r="L11183" s="1" t="str">
        <f t="shared" si="349"/>
        <v/>
      </c>
    </row>
    <row r="11184" spans="1:12" ht="13.8" customHeight="1" x14ac:dyDescent="0.3">
      <c r="A11184" t="s">
        <v>174</v>
      </c>
      <c r="B11184">
        <v>1966</v>
      </c>
      <c r="C11184" s="10">
        <v>5335</v>
      </c>
      <c r="D11184">
        <v>895</v>
      </c>
      <c r="E11184">
        <v>4192</v>
      </c>
      <c r="F11184">
        <v>0</v>
      </c>
      <c r="G11184">
        <v>248</v>
      </c>
      <c r="H11184">
        <v>0</v>
      </c>
      <c r="I11184">
        <v>1.42</v>
      </c>
      <c r="J11184" s="10">
        <v>453</v>
      </c>
      <c r="K11184" s="13">
        <f t="shared" si="350"/>
        <v>1989</v>
      </c>
      <c r="L11184" s="1" t="str">
        <f t="shared" si="349"/>
        <v/>
      </c>
    </row>
    <row r="11185" spans="1:12" ht="13.8" customHeight="1" x14ac:dyDescent="0.3">
      <c r="A11185" t="s">
        <v>174</v>
      </c>
      <c r="B11185">
        <v>1967</v>
      </c>
      <c r="C11185" s="10">
        <v>5271</v>
      </c>
      <c r="D11185">
        <v>871</v>
      </c>
      <c r="E11185">
        <v>4107</v>
      </c>
      <c r="F11185">
        <v>0</v>
      </c>
      <c r="G11185">
        <v>293</v>
      </c>
      <c r="H11185">
        <v>0</v>
      </c>
      <c r="I11185">
        <v>1.39</v>
      </c>
      <c r="J11185" s="10">
        <v>466</v>
      </c>
      <c r="K11185" s="13">
        <f t="shared" si="350"/>
        <v>1989</v>
      </c>
      <c r="L11185" s="1" t="str">
        <f t="shared" si="349"/>
        <v/>
      </c>
    </row>
    <row r="11186" spans="1:12" ht="13.8" customHeight="1" x14ac:dyDescent="0.3">
      <c r="A11186" t="s">
        <v>174</v>
      </c>
      <c r="B11186">
        <v>1968</v>
      </c>
      <c r="C11186" s="10">
        <v>5765</v>
      </c>
      <c r="D11186">
        <v>866</v>
      </c>
      <c r="E11186">
        <v>4587</v>
      </c>
      <c r="F11186">
        <v>0</v>
      </c>
      <c r="G11186">
        <v>312</v>
      </c>
      <c r="H11186">
        <v>0</v>
      </c>
      <c r="I11186">
        <v>1.51</v>
      </c>
      <c r="J11186" s="10">
        <v>509</v>
      </c>
      <c r="K11186" s="13">
        <f t="shared" si="350"/>
        <v>1989</v>
      </c>
      <c r="L11186" s="1" t="str">
        <f t="shared" si="349"/>
        <v/>
      </c>
    </row>
    <row r="11187" spans="1:12" ht="13.8" customHeight="1" x14ac:dyDescent="0.3">
      <c r="A11187" t="s">
        <v>174</v>
      </c>
      <c r="B11187">
        <v>1969</v>
      </c>
      <c r="C11187" s="10">
        <v>6060</v>
      </c>
      <c r="D11187">
        <v>983</v>
      </c>
      <c r="E11187">
        <v>4738</v>
      </c>
      <c r="F11187">
        <v>0</v>
      </c>
      <c r="G11187">
        <v>339</v>
      </c>
      <c r="H11187">
        <v>0</v>
      </c>
      <c r="I11187">
        <v>1.58</v>
      </c>
      <c r="J11187" s="10">
        <v>545</v>
      </c>
      <c r="K11187" s="13">
        <f t="shared" si="350"/>
        <v>1989</v>
      </c>
      <c r="L11187" s="1" t="str">
        <f t="shared" si="349"/>
        <v/>
      </c>
    </row>
    <row r="11188" spans="1:12" ht="13.8" customHeight="1" x14ac:dyDescent="0.3">
      <c r="A11188" t="s">
        <v>174</v>
      </c>
      <c r="B11188">
        <v>1970</v>
      </c>
      <c r="C11188" s="10">
        <v>7639</v>
      </c>
      <c r="D11188">
        <v>979</v>
      </c>
      <c r="E11188">
        <v>6304</v>
      </c>
      <c r="F11188">
        <v>0</v>
      </c>
      <c r="G11188">
        <v>355</v>
      </c>
      <c r="H11188">
        <v>0</v>
      </c>
      <c r="I11188">
        <v>1.97</v>
      </c>
      <c r="J11188" s="10">
        <v>666</v>
      </c>
      <c r="K11188" s="13">
        <f t="shared" si="350"/>
        <v>1989</v>
      </c>
      <c r="L11188" s="1" t="str">
        <f t="shared" si="349"/>
        <v/>
      </c>
    </row>
    <row r="11189" spans="1:12" ht="13.8" customHeight="1" x14ac:dyDescent="0.3">
      <c r="A11189" t="s">
        <v>174</v>
      </c>
      <c r="B11189">
        <v>1971</v>
      </c>
      <c r="C11189" s="10">
        <v>7417</v>
      </c>
      <c r="D11189">
        <v>945</v>
      </c>
      <c r="E11189">
        <v>6042</v>
      </c>
      <c r="F11189">
        <v>0</v>
      </c>
      <c r="G11189">
        <v>373</v>
      </c>
      <c r="H11189">
        <v>56</v>
      </c>
      <c r="I11189">
        <v>1.9</v>
      </c>
      <c r="J11189" s="10">
        <v>722</v>
      </c>
      <c r="K11189" s="13">
        <f t="shared" si="350"/>
        <v>1989</v>
      </c>
      <c r="L11189" s="1" t="str">
        <f t="shared" si="349"/>
        <v/>
      </c>
    </row>
    <row r="11190" spans="1:12" ht="13.8" customHeight="1" x14ac:dyDescent="0.3">
      <c r="A11190" t="s">
        <v>174</v>
      </c>
      <c r="B11190">
        <v>1972</v>
      </c>
      <c r="C11190" s="10">
        <v>8025</v>
      </c>
      <c r="D11190">
        <v>842</v>
      </c>
      <c r="E11190">
        <v>6523</v>
      </c>
      <c r="F11190">
        <v>0</v>
      </c>
      <c r="G11190">
        <v>371</v>
      </c>
      <c r="H11190">
        <v>289</v>
      </c>
      <c r="I11190">
        <v>2.04</v>
      </c>
      <c r="J11190" s="10">
        <v>811</v>
      </c>
      <c r="K11190" s="13">
        <f t="shared" si="350"/>
        <v>1989</v>
      </c>
      <c r="L11190" s="1" t="str">
        <f t="shared" si="349"/>
        <v/>
      </c>
    </row>
    <row r="11191" spans="1:12" ht="13.8" customHeight="1" x14ac:dyDescent="0.3">
      <c r="A11191" t="s">
        <v>174</v>
      </c>
      <c r="B11191">
        <v>1973</v>
      </c>
      <c r="C11191" s="10">
        <v>8324</v>
      </c>
      <c r="D11191">
        <v>736</v>
      </c>
      <c r="E11191">
        <v>6932</v>
      </c>
      <c r="F11191">
        <v>0</v>
      </c>
      <c r="G11191">
        <v>371</v>
      </c>
      <c r="H11191">
        <v>285</v>
      </c>
      <c r="I11191">
        <v>2.1</v>
      </c>
      <c r="J11191" s="10">
        <v>777</v>
      </c>
      <c r="K11191" s="13">
        <f t="shared" si="350"/>
        <v>1989</v>
      </c>
      <c r="L11191" s="1" t="str">
        <f t="shared" si="349"/>
        <v/>
      </c>
    </row>
    <row r="11192" spans="1:12" ht="13.8" customHeight="1" x14ac:dyDescent="0.3">
      <c r="A11192" t="s">
        <v>174</v>
      </c>
      <c r="B11192">
        <v>1974</v>
      </c>
      <c r="C11192" s="10">
        <v>7553</v>
      </c>
      <c r="D11192">
        <v>890</v>
      </c>
      <c r="E11192">
        <v>5998</v>
      </c>
      <c r="F11192">
        <v>8</v>
      </c>
      <c r="G11192">
        <v>359</v>
      </c>
      <c r="H11192">
        <v>298</v>
      </c>
      <c r="I11192">
        <v>1.9</v>
      </c>
      <c r="J11192" s="10">
        <v>598</v>
      </c>
      <c r="K11192" s="13">
        <f t="shared" si="350"/>
        <v>1989</v>
      </c>
      <c r="L11192" s="1" t="str">
        <f t="shared" si="349"/>
        <v/>
      </c>
    </row>
    <row r="11193" spans="1:12" ht="13.8" customHeight="1" x14ac:dyDescent="0.3">
      <c r="A11193" t="s">
        <v>174</v>
      </c>
      <c r="B11193">
        <v>1975</v>
      </c>
      <c r="C11193" s="10">
        <v>8092</v>
      </c>
      <c r="D11193">
        <v>819</v>
      </c>
      <c r="E11193">
        <v>6557</v>
      </c>
      <c r="F11193">
        <v>109</v>
      </c>
      <c r="G11193">
        <v>369</v>
      </c>
      <c r="H11193">
        <v>238</v>
      </c>
      <c r="I11193">
        <v>2.02</v>
      </c>
      <c r="J11193" s="10">
        <v>626</v>
      </c>
      <c r="K11193" s="13">
        <f t="shared" si="350"/>
        <v>1989</v>
      </c>
      <c r="L11193" s="1" t="str">
        <f t="shared" si="349"/>
        <v/>
      </c>
    </row>
    <row r="11194" spans="1:12" ht="13.8" customHeight="1" x14ac:dyDescent="0.3">
      <c r="A11194" t="s">
        <v>174</v>
      </c>
      <c r="B11194">
        <v>1976</v>
      </c>
      <c r="C11194" s="10">
        <v>7995</v>
      </c>
      <c r="D11194">
        <v>928</v>
      </c>
      <c r="E11194">
        <v>6279</v>
      </c>
      <c r="F11194">
        <v>182</v>
      </c>
      <c r="G11194">
        <v>365</v>
      </c>
      <c r="H11194">
        <v>241</v>
      </c>
      <c r="I11194">
        <v>1.99</v>
      </c>
      <c r="J11194" s="10">
        <v>765</v>
      </c>
      <c r="K11194" s="13">
        <f t="shared" si="350"/>
        <v>1989</v>
      </c>
      <c r="L11194" s="1" t="str">
        <f t="shared" si="349"/>
        <v/>
      </c>
    </row>
    <row r="11195" spans="1:12" ht="13.8" customHeight="1" x14ac:dyDescent="0.3">
      <c r="A11195" t="s">
        <v>174</v>
      </c>
      <c r="B11195">
        <v>1977</v>
      </c>
      <c r="C11195" s="10">
        <v>8473</v>
      </c>
      <c r="D11195">
        <v>725</v>
      </c>
      <c r="E11195">
        <v>6863</v>
      </c>
      <c r="F11195">
        <v>256</v>
      </c>
      <c r="G11195">
        <v>315</v>
      </c>
      <c r="H11195">
        <v>313</v>
      </c>
      <c r="I11195">
        <v>2.1</v>
      </c>
      <c r="J11195" s="10">
        <v>663</v>
      </c>
      <c r="K11195" s="13">
        <f t="shared" si="350"/>
        <v>1989</v>
      </c>
      <c r="L11195" s="1" t="str">
        <f t="shared" si="349"/>
        <v/>
      </c>
    </row>
    <row r="11196" spans="1:12" ht="13.8" customHeight="1" x14ac:dyDescent="0.3">
      <c r="A11196" t="s">
        <v>174</v>
      </c>
      <c r="B11196">
        <v>1978</v>
      </c>
      <c r="C11196" s="10">
        <v>9488</v>
      </c>
      <c r="D11196">
        <v>800</v>
      </c>
      <c r="E11196">
        <v>7224</v>
      </c>
      <c r="F11196">
        <v>1058</v>
      </c>
      <c r="G11196">
        <v>304</v>
      </c>
      <c r="H11196">
        <v>102</v>
      </c>
      <c r="I11196">
        <v>2.34</v>
      </c>
      <c r="J11196" s="10">
        <v>550</v>
      </c>
      <c r="K11196" s="13">
        <f t="shared" si="350"/>
        <v>1989</v>
      </c>
      <c r="L11196" s="1" t="str">
        <f t="shared" si="349"/>
        <v/>
      </c>
    </row>
    <row r="11197" spans="1:12" ht="13.8" customHeight="1" x14ac:dyDescent="0.3">
      <c r="A11197" t="s">
        <v>174</v>
      </c>
      <c r="B11197">
        <v>1979</v>
      </c>
      <c r="C11197" s="10">
        <v>9338</v>
      </c>
      <c r="D11197">
        <v>1001</v>
      </c>
      <c r="E11197">
        <v>7438</v>
      </c>
      <c r="F11197">
        <v>442</v>
      </c>
      <c r="G11197">
        <v>299</v>
      </c>
      <c r="H11197">
        <v>158</v>
      </c>
      <c r="I11197">
        <v>2.29</v>
      </c>
      <c r="J11197" s="10">
        <v>313</v>
      </c>
      <c r="K11197" s="13">
        <f t="shared" si="350"/>
        <v>1989</v>
      </c>
      <c r="L11197" s="1" t="str">
        <f t="shared" si="349"/>
        <v/>
      </c>
    </row>
    <row r="11198" spans="1:12" ht="13.8" customHeight="1" x14ac:dyDescent="0.3">
      <c r="A11198" t="s">
        <v>174</v>
      </c>
      <c r="B11198">
        <v>1980</v>
      </c>
      <c r="C11198" s="10">
        <v>10377</v>
      </c>
      <c r="D11198">
        <v>1044</v>
      </c>
      <c r="E11198">
        <v>7883</v>
      </c>
      <c r="F11198">
        <v>871</v>
      </c>
      <c r="G11198">
        <v>300</v>
      </c>
      <c r="H11198">
        <v>280</v>
      </c>
      <c r="I11198">
        <v>2.54</v>
      </c>
      <c r="J11198" s="10">
        <v>243</v>
      </c>
      <c r="K11198" s="13">
        <f t="shared" si="350"/>
        <v>1989</v>
      </c>
      <c r="L11198" s="1" t="str">
        <f t="shared" si="349"/>
        <v/>
      </c>
    </row>
    <row r="11199" spans="1:12" ht="13.8" customHeight="1" x14ac:dyDescent="0.3">
      <c r="A11199" t="s">
        <v>174</v>
      </c>
      <c r="B11199">
        <v>1981</v>
      </c>
      <c r="C11199" s="10">
        <v>10998</v>
      </c>
      <c r="D11199">
        <v>974</v>
      </c>
      <c r="E11199">
        <v>7638</v>
      </c>
      <c r="F11199">
        <v>1994</v>
      </c>
      <c r="G11199">
        <v>250</v>
      </c>
      <c r="H11199">
        <v>142</v>
      </c>
      <c r="I11199">
        <v>2.68</v>
      </c>
      <c r="J11199" s="10">
        <v>220</v>
      </c>
      <c r="K11199" s="13">
        <f t="shared" si="350"/>
        <v>1989</v>
      </c>
      <c r="L11199" s="1" t="str">
        <f t="shared" si="349"/>
        <v/>
      </c>
    </row>
    <row r="11200" spans="1:12" ht="13.8" customHeight="1" x14ac:dyDescent="0.3">
      <c r="A11200" t="s">
        <v>174</v>
      </c>
      <c r="B11200">
        <v>1982</v>
      </c>
      <c r="C11200" s="10">
        <v>11195</v>
      </c>
      <c r="D11200">
        <v>980</v>
      </c>
      <c r="E11200">
        <v>7676</v>
      </c>
      <c r="F11200">
        <v>2125</v>
      </c>
      <c r="G11200">
        <v>243</v>
      </c>
      <c r="H11200">
        <v>172</v>
      </c>
      <c r="I11200">
        <v>2.72</v>
      </c>
      <c r="J11200" s="10">
        <v>209</v>
      </c>
      <c r="K11200" s="13">
        <f t="shared" si="350"/>
        <v>1989</v>
      </c>
      <c r="L11200" s="1" t="str">
        <f t="shared" si="349"/>
        <v/>
      </c>
    </row>
    <row r="11201" spans="1:12" ht="13.8" customHeight="1" x14ac:dyDescent="0.3">
      <c r="A11201" t="s">
        <v>174</v>
      </c>
      <c r="B11201">
        <v>1983</v>
      </c>
      <c r="C11201" s="10">
        <v>10226</v>
      </c>
      <c r="D11201">
        <v>980</v>
      </c>
      <c r="E11201">
        <v>7221</v>
      </c>
      <c r="F11201">
        <v>1612</v>
      </c>
      <c r="G11201">
        <v>227</v>
      </c>
      <c r="H11201">
        <v>187</v>
      </c>
      <c r="I11201">
        <v>2.48</v>
      </c>
      <c r="J11201" s="10">
        <v>292</v>
      </c>
      <c r="K11201" s="13">
        <f t="shared" si="350"/>
        <v>1989</v>
      </c>
      <c r="L11201" s="1" t="str">
        <f t="shared" si="349"/>
        <v/>
      </c>
    </row>
    <row r="11202" spans="1:12" ht="13.8" customHeight="1" x14ac:dyDescent="0.3">
      <c r="A11202" t="s">
        <v>174</v>
      </c>
      <c r="B11202">
        <v>1984</v>
      </c>
      <c r="C11202" s="10">
        <v>11033</v>
      </c>
      <c r="D11202">
        <v>1190</v>
      </c>
      <c r="E11202">
        <v>7368</v>
      </c>
      <c r="F11202">
        <v>2115</v>
      </c>
      <c r="G11202">
        <v>210</v>
      </c>
      <c r="H11202">
        <v>151</v>
      </c>
      <c r="I11202">
        <v>2.67</v>
      </c>
      <c r="J11202" s="10">
        <v>303</v>
      </c>
      <c r="K11202" s="13">
        <f t="shared" si="350"/>
        <v>1989</v>
      </c>
      <c r="L11202" s="1" t="str">
        <f t="shared" ref="L11202:L11265" si="351">IF(AND(B11202&gt;2011),1,"")</f>
        <v/>
      </c>
    </row>
    <row r="11203" spans="1:12" ht="13.8" customHeight="1" x14ac:dyDescent="0.3">
      <c r="A11203" t="s">
        <v>174</v>
      </c>
      <c r="B11203">
        <v>1985</v>
      </c>
      <c r="C11203" s="10">
        <v>11103</v>
      </c>
      <c r="D11203">
        <v>1213</v>
      </c>
      <c r="E11203">
        <v>7370</v>
      </c>
      <c r="F11203">
        <v>2137</v>
      </c>
      <c r="G11203">
        <v>218</v>
      </c>
      <c r="H11203">
        <v>165</v>
      </c>
      <c r="I11203">
        <v>2.67</v>
      </c>
      <c r="J11203" s="10">
        <v>343</v>
      </c>
      <c r="K11203" s="13">
        <f t="shared" si="350"/>
        <v>1989</v>
      </c>
      <c r="L11203" s="1" t="str">
        <f t="shared" si="351"/>
        <v/>
      </c>
    </row>
    <row r="11204" spans="1:12" ht="13.8" customHeight="1" x14ac:dyDescent="0.3">
      <c r="A11204" t="s">
        <v>174</v>
      </c>
      <c r="B11204">
        <v>1986</v>
      </c>
      <c r="C11204" s="10">
        <v>12838</v>
      </c>
      <c r="D11204">
        <v>1081</v>
      </c>
      <c r="E11204">
        <v>7843</v>
      </c>
      <c r="F11204">
        <v>3534</v>
      </c>
      <c r="G11204">
        <v>238</v>
      </c>
      <c r="H11204">
        <v>142</v>
      </c>
      <c r="I11204">
        <v>3.08</v>
      </c>
      <c r="J11204" s="10">
        <v>352</v>
      </c>
      <c r="K11204" s="13">
        <f t="shared" si="350"/>
        <v>1989</v>
      </c>
      <c r="L11204" s="1" t="str">
        <f t="shared" si="351"/>
        <v/>
      </c>
    </row>
    <row r="11205" spans="1:12" ht="13.8" customHeight="1" x14ac:dyDescent="0.3">
      <c r="A11205" t="s">
        <v>174</v>
      </c>
      <c r="B11205">
        <v>1987</v>
      </c>
      <c r="C11205" s="10">
        <v>11101</v>
      </c>
      <c r="D11205">
        <v>1027</v>
      </c>
      <c r="E11205">
        <v>8059</v>
      </c>
      <c r="F11205">
        <v>1548</v>
      </c>
      <c r="G11205">
        <v>223</v>
      </c>
      <c r="H11205">
        <v>243</v>
      </c>
      <c r="I11205">
        <v>2.65</v>
      </c>
      <c r="J11205" s="10">
        <v>357</v>
      </c>
      <c r="K11205" s="13">
        <f t="shared" si="350"/>
        <v>1989</v>
      </c>
      <c r="L11205" s="1" t="str">
        <f t="shared" si="351"/>
        <v/>
      </c>
    </row>
    <row r="11206" spans="1:12" ht="13.8" customHeight="1" x14ac:dyDescent="0.3">
      <c r="A11206" t="s">
        <v>174</v>
      </c>
      <c r="B11206">
        <v>1988</v>
      </c>
      <c r="C11206" s="10">
        <v>11585</v>
      </c>
      <c r="D11206">
        <v>1021</v>
      </c>
      <c r="E11206">
        <v>7558</v>
      </c>
      <c r="F11206">
        <v>2628</v>
      </c>
      <c r="G11206">
        <v>194</v>
      </c>
      <c r="H11206">
        <v>185</v>
      </c>
      <c r="I11206">
        <v>2.76</v>
      </c>
      <c r="J11206" s="10">
        <v>416</v>
      </c>
      <c r="K11206" s="13">
        <f t="shared" si="350"/>
        <v>1989</v>
      </c>
      <c r="L11206" s="1" t="str">
        <f t="shared" si="351"/>
        <v/>
      </c>
    </row>
    <row r="11207" spans="1:12" ht="13.8" customHeight="1" x14ac:dyDescent="0.3">
      <c r="A11207" t="s">
        <v>174</v>
      </c>
      <c r="B11207">
        <v>1989</v>
      </c>
      <c r="C11207" s="10">
        <v>13466</v>
      </c>
      <c r="D11207">
        <v>1009</v>
      </c>
      <c r="E11207">
        <v>8813</v>
      </c>
      <c r="F11207">
        <v>3191</v>
      </c>
      <c r="G11207">
        <v>187</v>
      </c>
      <c r="H11207">
        <v>266</v>
      </c>
      <c r="I11207">
        <v>3.19</v>
      </c>
      <c r="J11207" s="10">
        <v>350</v>
      </c>
      <c r="K11207" s="13">
        <f t="shared" si="350"/>
        <v>1989</v>
      </c>
      <c r="L11207" s="1" t="str">
        <f t="shared" si="351"/>
        <v/>
      </c>
    </row>
    <row r="11208" spans="1:12" ht="13.8" customHeight="1" x14ac:dyDescent="0.3">
      <c r="A11208" t="s">
        <v>174</v>
      </c>
      <c r="B11208">
        <v>1990</v>
      </c>
      <c r="C11208" s="10">
        <v>8593</v>
      </c>
      <c r="D11208">
        <v>893</v>
      </c>
      <c r="E11208">
        <v>5980</v>
      </c>
      <c r="F11208">
        <v>1234</v>
      </c>
      <c r="G11208">
        <v>171</v>
      </c>
      <c r="H11208">
        <v>315</v>
      </c>
      <c r="I11208">
        <v>2.0299999999999998</v>
      </c>
      <c r="J11208" s="10">
        <v>734</v>
      </c>
      <c r="K11208" s="13">
        <f t="shared" ref="K11208:K11271" si="352">IF(B11208&lt;1990,IF(B11208&lt;1959,1958,1989),1990)</f>
        <v>1990</v>
      </c>
      <c r="L11208" s="1" t="str">
        <f t="shared" si="351"/>
        <v/>
      </c>
    </row>
    <row r="11209" spans="1:12" ht="13.8" customHeight="1" x14ac:dyDescent="0.3">
      <c r="A11209" t="s">
        <v>174</v>
      </c>
      <c r="B11209">
        <v>1991</v>
      </c>
      <c r="C11209" s="10">
        <v>8747</v>
      </c>
      <c r="D11209">
        <v>812</v>
      </c>
      <c r="E11209">
        <v>6367</v>
      </c>
      <c r="F11209">
        <v>1207</v>
      </c>
      <c r="G11209">
        <v>156</v>
      </c>
      <c r="H11209">
        <v>205</v>
      </c>
      <c r="I11209">
        <v>2.0499999999999998</v>
      </c>
      <c r="J11209" s="10">
        <v>672</v>
      </c>
      <c r="K11209" s="13">
        <f t="shared" si="352"/>
        <v>1990</v>
      </c>
      <c r="L11209" s="1" t="str">
        <f t="shared" si="351"/>
        <v/>
      </c>
    </row>
    <row r="11210" spans="1:12" ht="13.8" customHeight="1" x14ac:dyDescent="0.3">
      <c r="A11210" t="s">
        <v>174</v>
      </c>
      <c r="B11210">
        <v>1992</v>
      </c>
      <c r="C11210" s="10">
        <v>8729</v>
      </c>
      <c r="D11210">
        <v>794</v>
      </c>
      <c r="E11210">
        <v>5562</v>
      </c>
      <c r="F11210">
        <v>2022</v>
      </c>
      <c r="G11210">
        <v>172</v>
      </c>
      <c r="H11210">
        <v>179</v>
      </c>
      <c r="I11210">
        <v>2.04</v>
      </c>
      <c r="J11210" s="10">
        <v>776</v>
      </c>
      <c r="K11210" s="13">
        <f t="shared" si="352"/>
        <v>1990</v>
      </c>
      <c r="L11210" s="1" t="str">
        <f t="shared" si="351"/>
        <v/>
      </c>
    </row>
    <row r="11211" spans="1:12" ht="13.8" customHeight="1" x14ac:dyDescent="0.3">
      <c r="A11211" t="s">
        <v>174</v>
      </c>
      <c r="B11211">
        <v>1993</v>
      </c>
      <c r="C11211" s="10">
        <v>9585</v>
      </c>
      <c r="D11211">
        <v>880</v>
      </c>
      <c r="E11211">
        <v>6016</v>
      </c>
      <c r="F11211">
        <v>2308</v>
      </c>
      <c r="G11211">
        <v>183</v>
      </c>
      <c r="H11211">
        <v>197</v>
      </c>
      <c r="I11211">
        <v>2.2200000000000002</v>
      </c>
      <c r="J11211" s="10">
        <v>789</v>
      </c>
      <c r="K11211" s="13">
        <f t="shared" si="352"/>
        <v>1990</v>
      </c>
      <c r="L11211" s="1" t="str">
        <f t="shared" si="351"/>
        <v/>
      </c>
    </row>
    <row r="11212" spans="1:12" ht="13.8" customHeight="1" x14ac:dyDescent="0.3">
      <c r="A11212" t="s">
        <v>174</v>
      </c>
      <c r="B11212">
        <v>1994</v>
      </c>
      <c r="C11212" s="10">
        <v>9246</v>
      </c>
      <c r="D11212">
        <v>1021</v>
      </c>
      <c r="E11212">
        <v>5364</v>
      </c>
      <c r="F11212">
        <v>2453</v>
      </c>
      <c r="G11212">
        <v>196</v>
      </c>
      <c r="H11212">
        <v>212</v>
      </c>
      <c r="I11212">
        <v>2.13</v>
      </c>
      <c r="J11212" s="10">
        <v>889</v>
      </c>
      <c r="K11212" s="13">
        <f t="shared" si="352"/>
        <v>1990</v>
      </c>
      <c r="L11212" s="1" t="str">
        <f t="shared" si="351"/>
        <v/>
      </c>
    </row>
    <row r="11213" spans="1:12" ht="13.8" customHeight="1" x14ac:dyDescent="0.3">
      <c r="A11213" t="s">
        <v>174</v>
      </c>
      <c r="B11213">
        <v>1995</v>
      </c>
      <c r="C11213" s="10">
        <v>9119</v>
      </c>
      <c r="D11213">
        <v>1060</v>
      </c>
      <c r="E11213">
        <v>5440</v>
      </c>
      <c r="F11213">
        <v>2162</v>
      </c>
      <c r="G11213">
        <v>219</v>
      </c>
      <c r="H11213">
        <v>238</v>
      </c>
      <c r="I11213">
        <v>2.09</v>
      </c>
      <c r="J11213" s="10">
        <v>913</v>
      </c>
      <c r="K11213" s="13">
        <f t="shared" si="352"/>
        <v>1990</v>
      </c>
      <c r="L11213" s="1" t="str">
        <f t="shared" si="351"/>
        <v/>
      </c>
    </row>
    <row r="11214" spans="1:12" ht="13.8" customHeight="1" x14ac:dyDescent="0.3">
      <c r="A11214" t="s">
        <v>174</v>
      </c>
      <c r="B11214">
        <v>1996</v>
      </c>
      <c r="C11214" s="10">
        <v>9099</v>
      </c>
      <c r="D11214">
        <v>1041</v>
      </c>
      <c r="E11214">
        <v>5721</v>
      </c>
      <c r="F11214">
        <v>1864</v>
      </c>
      <c r="G11214">
        <v>226</v>
      </c>
      <c r="H11214">
        <v>247</v>
      </c>
      <c r="I11214">
        <v>2.0699999999999998</v>
      </c>
      <c r="J11214" s="10">
        <v>981</v>
      </c>
      <c r="K11214" s="13">
        <f t="shared" si="352"/>
        <v>1990</v>
      </c>
      <c r="L11214" s="1" t="str">
        <f t="shared" si="351"/>
        <v/>
      </c>
    </row>
    <row r="11215" spans="1:12" ht="13.8" customHeight="1" x14ac:dyDescent="0.3">
      <c r="A11215" t="s">
        <v>174</v>
      </c>
      <c r="B11215">
        <v>1997</v>
      </c>
      <c r="C11215" s="10">
        <v>9845</v>
      </c>
      <c r="D11215">
        <v>1063</v>
      </c>
      <c r="E11215">
        <v>5870</v>
      </c>
      <c r="F11215">
        <v>2449</v>
      </c>
      <c r="G11215">
        <v>234</v>
      </c>
      <c r="H11215">
        <v>228</v>
      </c>
      <c r="I11215">
        <v>2.23</v>
      </c>
      <c r="J11215" s="10">
        <v>1148</v>
      </c>
      <c r="K11215" s="13">
        <f t="shared" si="352"/>
        <v>1990</v>
      </c>
      <c r="L11215" s="1" t="str">
        <f t="shared" si="351"/>
        <v/>
      </c>
    </row>
    <row r="11216" spans="1:12" ht="13.8" customHeight="1" x14ac:dyDescent="0.3">
      <c r="A11216" t="s">
        <v>174</v>
      </c>
      <c r="B11216">
        <v>1998</v>
      </c>
      <c r="C11216" s="10">
        <v>10302</v>
      </c>
      <c r="D11216">
        <v>1109</v>
      </c>
      <c r="E11216">
        <v>6013</v>
      </c>
      <c r="F11216">
        <v>2690</v>
      </c>
      <c r="G11216">
        <v>228</v>
      </c>
      <c r="H11216">
        <v>263</v>
      </c>
      <c r="I11216">
        <v>2.3199999999999998</v>
      </c>
      <c r="J11216" s="10">
        <v>1086</v>
      </c>
      <c r="K11216" s="13">
        <f t="shared" si="352"/>
        <v>1990</v>
      </c>
      <c r="L11216" s="1" t="str">
        <f t="shared" si="351"/>
        <v/>
      </c>
    </row>
    <row r="11217" spans="1:12" ht="13.8" customHeight="1" x14ac:dyDescent="0.3">
      <c r="A11217" t="s">
        <v>174</v>
      </c>
      <c r="B11217">
        <v>1999</v>
      </c>
      <c r="C11217" s="10">
        <v>11094</v>
      </c>
      <c r="D11217">
        <v>1099</v>
      </c>
      <c r="E11217">
        <v>6392</v>
      </c>
      <c r="F11217">
        <v>2971</v>
      </c>
      <c r="G11217">
        <v>248</v>
      </c>
      <c r="H11217">
        <v>385</v>
      </c>
      <c r="I11217">
        <v>2.48</v>
      </c>
      <c r="J11217" s="10">
        <v>1106</v>
      </c>
      <c r="K11217" s="13">
        <f t="shared" si="352"/>
        <v>1990</v>
      </c>
      <c r="L11217" s="1" t="str">
        <f t="shared" si="351"/>
        <v/>
      </c>
    </row>
    <row r="11218" spans="1:12" ht="13.8" customHeight="1" x14ac:dyDescent="0.3">
      <c r="A11218" t="s">
        <v>174</v>
      </c>
      <c r="B11218">
        <v>2000</v>
      </c>
      <c r="C11218" s="10">
        <v>10819</v>
      </c>
      <c r="D11218">
        <v>1086</v>
      </c>
      <c r="E11218">
        <v>6495</v>
      </c>
      <c r="F11218">
        <v>2589</v>
      </c>
      <c r="G11218">
        <v>252</v>
      </c>
      <c r="H11218">
        <v>397</v>
      </c>
      <c r="I11218">
        <v>2.41</v>
      </c>
      <c r="J11218" s="10">
        <v>1004</v>
      </c>
      <c r="K11218" s="13">
        <f t="shared" si="352"/>
        <v>1990</v>
      </c>
      <c r="L11218" s="1" t="str">
        <f t="shared" si="351"/>
        <v/>
      </c>
    </row>
    <row r="11219" spans="1:12" ht="13.8" customHeight="1" x14ac:dyDescent="0.3">
      <c r="A11219" t="s">
        <v>174</v>
      </c>
      <c r="B11219">
        <v>2001</v>
      </c>
      <c r="C11219" s="10">
        <v>11429</v>
      </c>
      <c r="D11219">
        <v>976</v>
      </c>
      <c r="E11219">
        <v>6061</v>
      </c>
      <c r="F11219">
        <v>3848</v>
      </c>
      <c r="G11219">
        <v>223</v>
      </c>
      <c r="H11219">
        <v>321</v>
      </c>
      <c r="I11219">
        <v>2.5299999999999998</v>
      </c>
      <c r="J11219" s="10">
        <v>994</v>
      </c>
      <c r="K11219" s="13">
        <f t="shared" si="352"/>
        <v>1990</v>
      </c>
      <c r="L11219" s="1" t="str">
        <f t="shared" si="351"/>
        <v/>
      </c>
    </row>
    <row r="11220" spans="1:12" ht="13.8" customHeight="1" x14ac:dyDescent="0.3">
      <c r="A11220" t="s">
        <v>174</v>
      </c>
      <c r="B11220">
        <v>2002</v>
      </c>
      <c r="C11220" s="10">
        <v>10369</v>
      </c>
      <c r="D11220">
        <v>840</v>
      </c>
      <c r="E11220">
        <v>6376</v>
      </c>
      <c r="F11220">
        <v>2680</v>
      </c>
      <c r="G11220">
        <v>222</v>
      </c>
      <c r="H11220">
        <v>251</v>
      </c>
      <c r="I11220">
        <v>2.29</v>
      </c>
      <c r="J11220" s="10">
        <v>900</v>
      </c>
      <c r="K11220" s="13">
        <f t="shared" si="352"/>
        <v>1990</v>
      </c>
      <c r="L11220" s="1" t="str">
        <f t="shared" si="351"/>
        <v/>
      </c>
    </row>
    <row r="11221" spans="1:12" ht="13.8" customHeight="1" x14ac:dyDescent="0.3">
      <c r="A11221" t="s">
        <v>174</v>
      </c>
      <c r="B11221">
        <v>2003</v>
      </c>
      <c r="C11221" s="10">
        <v>12332</v>
      </c>
      <c r="D11221">
        <v>817</v>
      </c>
      <c r="E11221">
        <v>7795</v>
      </c>
      <c r="F11221">
        <v>3242</v>
      </c>
      <c r="G11221">
        <v>224</v>
      </c>
      <c r="H11221">
        <v>255</v>
      </c>
      <c r="I11221">
        <v>2.71</v>
      </c>
      <c r="J11221" s="10">
        <v>682</v>
      </c>
      <c r="K11221" s="13">
        <f t="shared" si="352"/>
        <v>1990</v>
      </c>
      <c r="L11221" s="1" t="str">
        <f t="shared" si="351"/>
        <v/>
      </c>
    </row>
    <row r="11222" spans="1:12" ht="13.8" customHeight="1" x14ac:dyDescent="0.3">
      <c r="A11222" t="s">
        <v>174</v>
      </c>
      <c r="B11222">
        <v>2004</v>
      </c>
      <c r="C11222" s="10">
        <v>11630</v>
      </c>
      <c r="D11222">
        <v>959</v>
      </c>
      <c r="E11222">
        <v>7663</v>
      </c>
      <c r="F11222">
        <v>2525</v>
      </c>
      <c r="G11222">
        <v>193</v>
      </c>
      <c r="H11222">
        <v>290</v>
      </c>
      <c r="I11222">
        <v>2.54</v>
      </c>
      <c r="J11222" s="10">
        <v>673</v>
      </c>
      <c r="K11222" s="13">
        <f t="shared" si="352"/>
        <v>1990</v>
      </c>
      <c r="L11222" s="1" t="str">
        <f t="shared" si="351"/>
        <v/>
      </c>
    </row>
    <row r="11223" spans="1:12" ht="13.8" customHeight="1" x14ac:dyDescent="0.3">
      <c r="A11223" t="s">
        <v>174</v>
      </c>
      <c r="B11223">
        <v>2005</v>
      </c>
      <c r="C11223" s="10">
        <v>11573</v>
      </c>
      <c r="D11223">
        <v>804</v>
      </c>
      <c r="E11223">
        <v>7741</v>
      </c>
      <c r="F11223">
        <v>2543</v>
      </c>
      <c r="G11223">
        <v>219</v>
      </c>
      <c r="H11223">
        <v>265</v>
      </c>
      <c r="I11223">
        <v>2.5</v>
      </c>
      <c r="J11223" s="10">
        <v>890</v>
      </c>
      <c r="K11223" s="13">
        <f t="shared" si="352"/>
        <v>1990</v>
      </c>
      <c r="L11223" s="1" t="str">
        <f t="shared" si="351"/>
        <v/>
      </c>
    </row>
    <row r="11224" spans="1:12" ht="13.8" customHeight="1" x14ac:dyDescent="0.3">
      <c r="A11224" t="s">
        <v>174</v>
      </c>
      <c r="B11224">
        <v>2006</v>
      </c>
      <c r="C11224" s="10">
        <v>12069</v>
      </c>
      <c r="D11224">
        <v>736</v>
      </c>
      <c r="E11224">
        <v>8343</v>
      </c>
      <c r="F11224">
        <v>2513</v>
      </c>
      <c r="G11224">
        <v>231</v>
      </c>
      <c r="H11224">
        <v>245</v>
      </c>
      <c r="I11224">
        <v>2.58</v>
      </c>
      <c r="J11224" s="10">
        <v>769</v>
      </c>
      <c r="K11224" s="13">
        <f t="shared" si="352"/>
        <v>1990</v>
      </c>
      <c r="L11224" s="1" t="str">
        <f t="shared" si="351"/>
        <v/>
      </c>
    </row>
    <row r="11225" spans="1:12" ht="13.8" customHeight="1" x14ac:dyDescent="0.3">
      <c r="A11225" t="s">
        <v>174</v>
      </c>
      <c r="B11225">
        <v>2007</v>
      </c>
      <c r="C11225" s="10">
        <v>12296</v>
      </c>
      <c r="D11225">
        <v>833</v>
      </c>
      <c r="E11225">
        <v>7619</v>
      </c>
      <c r="F11225">
        <v>3040</v>
      </c>
      <c r="G11225">
        <v>231</v>
      </c>
      <c r="H11225">
        <v>573</v>
      </c>
      <c r="I11225">
        <v>2.6</v>
      </c>
      <c r="J11225" s="10">
        <v>882</v>
      </c>
      <c r="K11225" s="13">
        <f t="shared" si="352"/>
        <v>1990</v>
      </c>
      <c r="L11225" s="1" t="str">
        <f t="shared" si="351"/>
        <v/>
      </c>
    </row>
    <row r="11226" spans="1:12" ht="13.8" customHeight="1" x14ac:dyDescent="0.3">
      <c r="A11226" t="s">
        <v>174</v>
      </c>
      <c r="B11226">
        <v>2008</v>
      </c>
      <c r="C11226" s="10">
        <v>15187</v>
      </c>
      <c r="D11226">
        <v>889</v>
      </c>
      <c r="E11226">
        <v>9059</v>
      </c>
      <c r="F11226">
        <v>4490</v>
      </c>
      <c r="G11226">
        <v>238</v>
      </c>
      <c r="H11226">
        <v>510</v>
      </c>
      <c r="I11226">
        <v>3.18</v>
      </c>
      <c r="J11226" s="10">
        <v>729</v>
      </c>
      <c r="K11226" s="13">
        <f t="shared" si="352"/>
        <v>1990</v>
      </c>
      <c r="L11226" s="1" t="str">
        <f t="shared" si="351"/>
        <v/>
      </c>
    </row>
    <row r="11227" spans="1:12" ht="13.8" customHeight="1" x14ac:dyDescent="0.3">
      <c r="A11227" t="s">
        <v>174</v>
      </c>
      <c r="B11227">
        <v>2009</v>
      </c>
      <c r="C11227" s="10">
        <v>15093</v>
      </c>
      <c r="D11227">
        <v>580</v>
      </c>
      <c r="E11227">
        <v>9729</v>
      </c>
      <c r="F11227">
        <v>4352</v>
      </c>
      <c r="G11227">
        <v>149</v>
      </c>
      <c r="H11227">
        <v>283</v>
      </c>
      <c r="I11227">
        <v>3.12</v>
      </c>
      <c r="J11227" s="10">
        <v>721</v>
      </c>
      <c r="K11227" s="13">
        <f t="shared" si="352"/>
        <v>1990</v>
      </c>
      <c r="L11227" s="1" t="str">
        <f t="shared" si="351"/>
        <v/>
      </c>
    </row>
    <row r="11228" spans="1:12" ht="13.8" customHeight="1" x14ac:dyDescent="0.3">
      <c r="A11228" t="s">
        <v>174</v>
      </c>
      <c r="B11228">
        <v>2010</v>
      </c>
      <c r="C11228" s="10">
        <v>16391</v>
      </c>
      <c r="D11228">
        <v>790</v>
      </c>
      <c r="E11228">
        <v>10300</v>
      </c>
      <c r="F11228">
        <v>4843</v>
      </c>
      <c r="G11228">
        <v>177</v>
      </c>
      <c r="H11228">
        <v>282</v>
      </c>
      <c r="I11228">
        <v>3.35</v>
      </c>
      <c r="J11228" s="10">
        <v>693</v>
      </c>
      <c r="K11228" s="13">
        <f t="shared" si="352"/>
        <v>1990</v>
      </c>
      <c r="L11228" s="1" t="str">
        <f t="shared" si="351"/>
        <v/>
      </c>
    </row>
    <row r="11229" spans="1:12" ht="13.8" customHeight="1" x14ac:dyDescent="0.3">
      <c r="A11229" t="s">
        <v>174</v>
      </c>
      <c r="B11229">
        <v>2011</v>
      </c>
      <c r="C11229" s="10">
        <v>12325</v>
      </c>
      <c r="D11229">
        <v>874</v>
      </c>
      <c r="E11229">
        <v>7971</v>
      </c>
      <c r="F11229">
        <v>3022</v>
      </c>
      <c r="G11229">
        <v>189</v>
      </c>
      <c r="H11229">
        <v>269</v>
      </c>
      <c r="I11229">
        <v>2.4900000000000002</v>
      </c>
      <c r="J11229" s="10">
        <v>679</v>
      </c>
      <c r="K11229" s="13">
        <f t="shared" si="352"/>
        <v>1990</v>
      </c>
      <c r="L11229" s="1" t="str">
        <f t="shared" si="351"/>
        <v/>
      </c>
    </row>
    <row r="11230" spans="1:12" ht="13.8" customHeight="1" x14ac:dyDescent="0.3">
      <c r="A11230" t="s">
        <v>174</v>
      </c>
      <c r="B11230">
        <v>2012</v>
      </c>
      <c r="C11230" s="10">
        <v>13605</v>
      </c>
      <c r="D11230">
        <v>847</v>
      </c>
      <c r="E11230">
        <v>9403</v>
      </c>
      <c r="F11230">
        <v>2872</v>
      </c>
      <c r="G11230">
        <v>226</v>
      </c>
      <c r="H11230">
        <v>257</v>
      </c>
      <c r="I11230">
        <v>2.71</v>
      </c>
      <c r="J11230" s="10">
        <v>617</v>
      </c>
      <c r="K11230" s="13">
        <f t="shared" si="352"/>
        <v>1990</v>
      </c>
      <c r="L11230" s="1">
        <f t="shared" si="351"/>
        <v>1</v>
      </c>
    </row>
    <row r="11231" spans="1:12" ht="13.8" customHeight="1" x14ac:dyDescent="0.3">
      <c r="A11231" t="s">
        <v>174</v>
      </c>
      <c r="B11231">
        <v>2013</v>
      </c>
      <c r="C11231" s="10">
        <v>15861</v>
      </c>
      <c r="D11231">
        <v>802</v>
      </c>
      <c r="E11231">
        <v>10960</v>
      </c>
      <c r="F11231">
        <v>3582</v>
      </c>
      <c r="G11231">
        <v>231</v>
      </c>
      <c r="H11231">
        <v>286</v>
      </c>
      <c r="I11231">
        <v>3.12</v>
      </c>
      <c r="J11231" s="10">
        <v>717</v>
      </c>
      <c r="K11231" s="13">
        <f t="shared" si="352"/>
        <v>1990</v>
      </c>
      <c r="L11231" s="1">
        <f t="shared" si="351"/>
        <v>1</v>
      </c>
    </row>
    <row r="11232" spans="1:12" ht="13.8" customHeight="1" x14ac:dyDescent="0.3">
      <c r="A11232" t="s">
        <v>174</v>
      </c>
      <c r="B11232">
        <v>2014</v>
      </c>
      <c r="C11232" s="10">
        <v>12988</v>
      </c>
      <c r="D11232">
        <v>879</v>
      </c>
      <c r="E11232">
        <v>8542</v>
      </c>
      <c r="F11232">
        <v>3085</v>
      </c>
      <c r="G11232">
        <v>231</v>
      </c>
      <c r="H11232">
        <v>251</v>
      </c>
      <c r="I11232">
        <v>2.52</v>
      </c>
      <c r="J11232" s="10">
        <v>545</v>
      </c>
      <c r="K11232" s="13">
        <f t="shared" si="352"/>
        <v>1990</v>
      </c>
      <c r="L11232" s="1">
        <f t="shared" si="351"/>
        <v>1</v>
      </c>
    </row>
    <row r="11233" spans="1:12" ht="13.8" customHeight="1" x14ac:dyDescent="0.3">
      <c r="A11233" t="s">
        <v>175</v>
      </c>
      <c r="B11233">
        <v>1990</v>
      </c>
      <c r="C11233" s="10">
        <v>235</v>
      </c>
      <c r="D11233">
        <v>0</v>
      </c>
      <c r="E11233">
        <v>235</v>
      </c>
      <c r="F11233">
        <v>0</v>
      </c>
      <c r="G11233">
        <v>0</v>
      </c>
      <c r="H11233">
        <v>0</v>
      </c>
      <c r="I11233" t="s">
        <v>11</v>
      </c>
      <c r="J11233" s="10">
        <v>0</v>
      </c>
      <c r="K11233" s="13">
        <f t="shared" si="352"/>
        <v>1990</v>
      </c>
      <c r="L11233" s="1" t="str">
        <f t="shared" si="351"/>
        <v/>
      </c>
    </row>
    <row r="11234" spans="1:12" ht="13.8" customHeight="1" x14ac:dyDescent="0.3">
      <c r="A11234" t="s">
        <v>175</v>
      </c>
      <c r="B11234">
        <v>1991</v>
      </c>
      <c r="C11234" s="10">
        <v>241</v>
      </c>
      <c r="D11234">
        <v>0</v>
      </c>
      <c r="E11234">
        <v>241</v>
      </c>
      <c r="F11234">
        <v>0</v>
      </c>
      <c r="G11234">
        <v>0</v>
      </c>
      <c r="H11234">
        <v>0</v>
      </c>
      <c r="I11234" t="s">
        <v>11</v>
      </c>
      <c r="J11234" s="10">
        <v>0</v>
      </c>
      <c r="K11234" s="13">
        <f t="shared" si="352"/>
        <v>1990</v>
      </c>
      <c r="L11234" s="1" t="str">
        <f t="shared" si="351"/>
        <v/>
      </c>
    </row>
    <row r="11235" spans="1:12" ht="13.8" customHeight="1" x14ac:dyDescent="0.3">
      <c r="A11235" t="s">
        <v>175</v>
      </c>
      <c r="B11235">
        <v>1992</v>
      </c>
      <c r="C11235" s="10">
        <v>250</v>
      </c>
      <c r="D11235">
        <v>0</v>
      </c>
      <c r="E11235">
        <v>250</v>
      </c>
      <c r="F11235">
        <v>0</v>
      </c>
      <c r="G11235">
        <v>0</v>
      </c>
      <c r="H11235">
        <v>0</v>
      </c>
      <c r="I11235" t="s">
        <v>11</v>
      </c>
      <c r="J11235" s="10">
        <v>0</v>
      </c>
      <c r="K11235" s="13">
        <f t="shared" si="352"/>
        <v>1990</v>
      </c>
      <c r="L11235" s="1" t="str">
        <f t="shared" si="351"/>
        <v/>
      </c>
    </row>
    <row r="11236" spans="1:12" ht="13.8" customHeight="1" x14ac:dyDescent="0.3">
      <c r="A11236" t="s">
        <v>175</v>
      </c>
      <c r="B11236">
        <v>1993</v>
      </c>
      <c r="C11236" s="10">
        <v>255</v>
      </c>
      <c r="D11236">
        <v>0</v>
      </c>
      <c r="E11236">
        <v>255</v>
      </c>
      <c r="F11236">
        <v>0</v>
      </c>
      <c r="G11236">
        <v>0</v>
      </c>
      <c r="H11236">
        <v>0</v>
      </c>
      <c r="I11236" t="s">
        <v>11</v>
      </c>
      <c r="J11236" s="10">
        <v>0</v>
      </c>
      <c r="K11236" s="13">
        <f t="shared" si="352"/>
        <v>1990</v>
      </c>
      <c r="L11236" s="1" t="str">
        <f t="shared" si="351"/>
        <v/>
      </c>
    </row>
    <row r="11237" spans="1:12" ht="13.8" customHeight="1" x14ac:dyDescent="0.3">
      <c r="A11237" t="s">
        <v>175</v>
      </c>
      <c r="B11237">
        <v>1994</v>
      </c>
      <c r="C11237" s="10">
        <v>264</v>
      </c>
      <c r="D11237">
        <v>0</v>
      </c>
      <c r="E11237">
        <v>264</v>
      </c>
      <c r="F11237">
        <v>0</v>
      </c>
      <c r="G11237">
        <v>0</v>
      </c>
      <c r="H11237">
        <v>0</v>
      </c>
      <c r="I11237">
        <v>0.11</v>
      </c>
      <c r="J11237" s="10">
        <v>0</v>
      </c>
      <c r="K11237" s="13">
        <f t="shared" si="352"/>
        <v>1990</v>
      </c>
      <c r="L11237" s="1" t="str">
        <f t="shared" si="351"/>
        <v/>
      </c>
    </row>
    <row r="11238" spans="1:12" ht="13.8" customHeight="1" x14ac:dyDescent="0.3">
      <c r="A11238" t="s">
        <v>175</v>
      </c>
      <c r="B11238">
        <v>1995</v>
      </c>
      <c r="C11238" s="10">
        <v>258</v>
      </c>
      <c r="D11238">
        <v>0</v>
      </c>
      <c r="E11238">
        <v>258</v>
      </c>
      <c r="F11238">
        <v>0</v>
      </c>
      <c r="G11238">
        <v>0</v>
      </c>
      <c r="H11238">
        <v>0</v>
      </c>
      <c r="I11238">
        <v>0.1</v>
      </c>
      <c r="J11238" s="10">
        <v>0</v>
      </c>
      <c r="K11238" s="13">
        <f t="shared" si="352"/>
        <v>1990</v>
      </c>
      <c r="L11238" s="1" t="str">
        <f t="shared" si="351"/>
        <v/>
      </c>
    </row>
    <row r="11239" spans="1:12" ht="13.8" customHeight="1" x14ac:dyDescent="0.3">
      <c r="A11239" t="s">
        <v>175</v>
      </c>
      <c r="B11239">
        <v>1996</v>
      </c>
      <c r="C11239" s="10">
        <v>283</v>
      </c>
      <c r="D11239">
        <v>0</v>
      </c>
      <c r="E11239">
        <v>283</v>
      </c>
      <c r="F11239">
        <v>0</v>
      </c>
      <c r="G11239">
        <v>0</v>
      </c>
      <c r="H11239">
        <v>0</v>
      </c>
      <c r="I11239">
        <v>0.1</v>
      </c>
      <c r="J11239" s="10">
        <v>0</v>
      </c>
      <c r="K11239" s="13">
        <f t="shared" si="352"/>
        <v>1990</v>
      </c>
      <c r="L11239" s="1" t="str">
        <f t="shared" si="351"/>
        <v/>
      </c>
    </row>
    <row r="11240" spans="1:12" ht="13.8" customHeight="1" x14ac:dyDescent="0.3">
      <c r="A11240" t="s">
        <v>175</v>
      </c>
      <c r="B11240">
        <v>1997</v>
      </c>
      <c r="C11240" s="10">
        <v>236</v>
      </c>
      <c r="D11240">
        <v>0</v>
      </c>
      <c r="E11240">
        <v>236</v>
      </c>
      <c r="F11240">
        <v>0</v>
      </c>
      <c r="G11240">
        <v>0</v>
      </c>
      <c r="H11240">
        <v>0</v>
      </c>
      <c r="I11240">
        <v>0.08</v>
      </c>
      <c r="J11240" s="10">
        <v>0</v>
      </c>
      <c r="K11240" s="13">
        <f t="shared" si="352"/>
        <v>1990</v>
      </c>
      <c r="L11240" s="1" t="str">
        <f t="shared" si="351"/>
        <v/>
      </c>
    </row>
    <row r="11241" spans="1:12" ht="13.8" customHeight="1" x14ac:dyDescent="0.3">
      <c r="A11241" t="s">
        <v>175</v>
      </c>
      <c r="B11241">
        <v>1998</v>
      </c>
      <c r="C11241" s="10">
        <v>399</v>
      </c>
      <c r="D11241">
        <v>0</v>
      </c>
      <c r="E11241">
        <v>399</v>
      </c>
      <c r="F11241">
        <v>0</v>
      </c>
      <c r="G11241">
        <v>0</v>
      </c>
      <c r="H11241">
        <v>0</v>
      </c>
      <c r="I11241">
        <v>0.13</v>
      </c>
      <c r="J11241" s="10">
        <v>0</v>
      </c>
      <c r="K11241" s="13">
        <f t="shared" si="352"/>
        <v>1990</v>
      </c>
      <c r="L11241" s="1" t="str">
        <f t="shared" si="351"/>
        <v/>
      </c>
    </row>
    <row r="11242" spans="1:12" ht="13.8" customHeight="1" x14ac:dyDescent="0.3">
      <c r="A11242" t="s">
        <v>175</v>
      </c>
      <c r="B11242">
        <v>1999</v>
      </c>
      <c r="C11242" s="10">
        <v>373</v>
      </c>
      <c r="D11242">
        <v>0</v>
      </c>
      <c r="E11242">
        <v>373</v>
      </c>
      <c r="F11242">
        <v>0</v>
      </c>
      <c r="G11242">
        <v>0</v>
      </c>
      <c r="H11242">
        <v>0</v>
      </c>
      <c r="I11242">
        <v>0.12</v>
      </c>
      <c r="J11242" s="10">
        <v>0</v>
      </c>
      <c r="K11242" s="13">
        <f t="shared" si="352"/>
        <v>1990</v>
      </c>
      <c r="L11242" s="1" t="str">
        <f t="shared" si="351"/>
        <v/>
      </c>
    </row>
    <row r="11243" spans="1:12" ht="13.8" customHeight="1" x14ac:dyDescent="0.3">
      <c r="A11243" t="s">
        <v>175</v>
      </c>
      <c r="B11243">
        <v>2000</v>
      </c>
      <c r="C11243" s="10">
        <v>453</v>
      </c>
      <c r="D11243">
        <v>0</v>
      </c>
      <c r="E11243">
        <v>453</v>
      </c>
      <c r="F11243">
        <v>0</v>
      </c>
      <c r="G11243">
        <v>0</v>
      </c>
      <c r="H11243">
        <v>0</v>
      </c>
      <c r="I11243">
        <v>0.14000000000000001</v>
      </c>
      <c r="J11243" s="10">
        <v>0</v>
      </c>
      <c r="K11243" s="13">
        <f t="shared" si="352"/>
        <v>1990</v>
      </c>
      <c r="L11243" s="1" t="str">
        <f t="shared" si="351"/>
        <v/>
      </c>
    </row>
    <row r="11244" spans="1:12" ht="13.8" customHeight="1" x14ac:dyDescent="0.3">
      <c r="A11244" t="s">
        <v>175</v>
      </c>
      <c r="B11244">
        <v>2001</v>
      </c>
      <c r="C11244" s="10">
        <v>368</v>
      </c>
      <c r="D11244">
        <v>0</v>
      </c>
      <c r="E11244">
        <v>368</v>
      </c>
      <c r="F11244">
        <v>0</v>
      </c>
      <c r="G11244">
        <v>0</v>
      </c>
      <c r="H11244">
        <v>0</v>
      </c>
      <c r="I11244">
        <v>0.11</v>
      </c>
      <c r="J11244" s="10">
        <v>0</v>
      </c>
      <c r="K11244" s="13">
        <f t="shared" si="352"/>
        <v>1990</v>
      </c>
      <c r="L11244" s="1" t="str">
        <f t="shared" si="351"/>
        <v/>
      </c>
    </row>
    <row r="11245" spans="1:12" ht="13.8" customHeight="1" x14ac:dyDescent="0.3">
      <c r="A11245" t="s">
        <v>175</v>
      </c>
      <c r="B11245">
        <v>2002</v>
      </c>
      <c r="C11245" s="10">
        <v>315</v>
      </c>
      <c r="D11245">
        <v>0</v>
      </c>
      <c r="E11245">
        <v>315</v>
      </c>
      <c r="F11245">
        <v>0</v>
      </c>
      <c r="G11245">
        <v>0</v>
      </c>
      <c r="H11245">
        <v>0</v>
      </c>
      <c r="I11245">
        <v>0.09</v>
      </c>
      <c r="J11245" s="10">
        <v>0</v>
      </c>
      <c r="K11245" s="13">
        <f t="shared" si="352"/>
        <v>1990</v>
      </c>
      <c r="L11245" s="1" t="str">
        <f t="shared" si="351"/>
        <v/>
      </c>
    </row>
    <row r="11246" spans="1:12" ht="13.8" customHeight="1" x14ac:dyDescent="0.3">
      <c r="A11246" t="s">
        <v>175</v>
      </c>
      <c r="B11246">
        <v>2003</v>
      </c>
      <c r="C11246" s="10">
        <v>349</v>
      </c>
      <c r="D11246">
        <v>0</v>
      </c>
      <c r="E11246">
        <v>349</v>
      </c>
      <c r="F11246">
        <v>0</v>
      </c>
      <c r="G11246">
        <v>0</v>
      </c>
      <c r="H11246">
        <v>0</v>
      </c>
      <c r="I11246">
        <v>0.1</v>
      </c>
      <c r="J11246" s="10">
        <v>0</v>
      </c>
      <c r="K11246" s="13">
        <f t="shared" si="352"/>
        <v>1990</v>
      </c>
      <c r="L11246" s="1" t="str">
        <f t="shared" si="351"/>
        <v/>
      </c>
    </row>
    <row r="11247" spans="1:12" ht="13.8" customHeight="1" x14ac:dyDescent="0.3">
      <c r="A11247" t="s">
        <v>175</v>
      </c>
      <c r="B11247">
        <v>2004</v>
      </c>
      <c r="C11247" s="10">
        <v>599</v>
      </c>
      <c r="D11247">
        <v>0</v>
      </c>
      <c r="E11247">
        <v>599</v>
      </c>
      <c r="F11247">
        <v>0</v>
      </c>
      <c r="G11247">
        <v>0</v>
      </c>
      <c r="H11247">
        <v>0</v>
      </c>
      <c r="I11247">
        <v>0.17</v>
      </c>
      <c r="J11247" s="10">
        <v>0</v>
      </c>
      <c r="K11247" s="13">
        <f t="shared" si="352"/>
        <v>1990</v>
      </c>
      <c r="L11247" s="1" t="str">
        <f t="shared" si="351"/>
        <v/>
      </c>
    </row>
    <row r="11248" spans="1:12" ht="13.8" customHeight="1" x14ac:dyDescent="0.3">
      <c r="A11248" t="s">
        <v>175</v>
      </c>
      <c r="B11248">
        <v>2005</v>
      </c>
      <c r="C11248" s="10">
        <v>748</v>
      </c>
      <c r="D11248">
        <v>0</v>
      </c>
      <c r="E11248">
        <v>748</v>
      </c>
      <c r="F11248">
        <v>0</v>
      </c>
      <c r="G11248">
        <v>0</v>
      </c>
      <c r="H11248">
        <v>0</v>
      </c>
      <c r="I11248">
        <v>0.21</v>
      </c>
      <c r="J11248" s="10">
        <v>0</v>
      </c>
      <c r="K11248" s="13">
        <f t="shared" si="352"/>
        <v>1990</v>
      </c>
      <c r="L11248" s="1" t="str">
        <f t="shared" si="351"/>
        <v/>
      </c>
    </row>
    <row r="11249" spans="1:12" ht="13.8" customHeight="1" x14ac:dyDescent="0.3">
      <c r="A11249" t="s">
        <v>175</v>
      </c>
      <c r="B11249">
        <v>2006</v>
      </c>
      <c r="C11249" s="10">
        <v>618</v>
      </c>
      <c r="D11249">
        <v>0</v>
      </c>
      <c r="E11249">
        <v>618</v>
      </c>
      <c r="F11249">
        <v>0</v>
      </c>
      <c r="G11249">
        <v>0</v>
      </c>
      <c r="H11249">
        <v>0</v>
      </c>
      <c r="I11249">
        <v>0.17</v>
      </c>
      <c r="J11249" s="10">
        <v>0</v>
      </c>
      <c r="K11249" s="13">
        <f t="shared" si="352"/>
        <v>1990</v>
      </c>
      <c r="L11249" s="1" t="str">
        <f t="shared" si="351"/>
        <v/>
      </c>
    </row>
    <row r="11250" spans="1:12" ht="13.8" customHeight="1" x14ac:dyDescent="0.3">
      <c r="A11250" t="s">
        <v>175</v>
      </c>
      <c r="B11250">
        <v>2007</v>
      </c>
      <c r="C11250" s="10">
        <v>634</v>
      </c>
      <c r="D11250">
        <v>0</v>
      </c>
      <c r="E11250">
        <v>634</v>
      </c>
      <c r="F11250">
        <v>0</v>
      </c>
      <c r="G11250">
        <v>0</v>
      </c>
      <c r="H11250">
        <v>0</v>
      </c>
      <c r="I11250">
        <v>0.17</v>
      </c>
      <c r="J11250" s="10">
        <v>0</v>
      </c>
      <c r="K11250" s="13">
        <f t="shared" si="352"/>
        <v>1990</v>
      </c>
      <c r="L11250" s="1" t="str">
        <f t="shared" si="351"/>
        <v/>
      </c>
    </row>
    <row r="11251" spans="1:12" ht="13.8" customHeight="1" x14ac:dyDescent="0.3">
      <c r="A11251" t="s">
        <v>175</v>
      </c>
      <c r="B11251">
        <v>2008</v>
      </c>
      <c r="C11251" s="10">
        <v>560</v>
      </c>
      <c r="D11251">
        <v>0</v>
      </c>
      <c r="E11251">
        <v>560</v>
      </c>
      <c r="F11251">
        <v>0</v>
      </c>
      <c r="G11251">
        <v>0</v>
      </c>
      <c r="H11251">
        <v>0</v>
      </c>
      <c r="I11251">
        <v>0.15</v>
      </c>
      <c r="J11251" s="10">
        <v>0</v>
      </c>
      <c r="K11251" s="13">
        <f t="shared" si="352"/>
        <v>1990</v>
      </c>
      <c r="L11251" s="1" t="str">
        <f t="shared" si="351"/>
        <v/>
      </c>
    </row>
    <row r="11252" spans="1:12" ht="13.8" customHeight="1" x14ac:dyDescent="0.3">
      <c r="A11252" t="s">
        <v>175</v>
      </c>
      <c r="B11252">
        <v>2009</v>
      </c>
      <c r="C11252" s="10">
        <v>570</v>
      </c>
      <c r="D11252">
        <v>0</v>
      </c>
      <c r="E11252">
        <v>570</v>
      </c>
      <c r="F11252">
        <v>0</v>
      </c>
      <c r="G11252">
        <v>0</v>
      </c>
      <c r="H11252">
        <v>0</v>
      </c>
      <c r="I11252">
        <v>0.14000000000000001</v>
      </c>
      <c r="J11252" s="10">
        <v>0</v>
      </c>
      <c r="K11252" s="13">
        <f t="shared" si="352"/>
        <v>1990</v>
      </c>
      <c r="L11252" s="1" t="str">
        <f t="shared" si="351"/>
        <v/>
      </c>
    </row>
    <row r="11253" spans="1:12" ht="13.8" customHeight="1" x14ac:dyDescent="0.3">
      <c r="A11253" t="s">
        <v>175</v>
      </c>
      <c r="B11253">
        <v>2010</v>
      </c>
      <c r="C11253" s="10">
        <v>555</v>
      </c>
      <c r="D11253">
        <v>0</v>
      </c>
      <c r="E11253">
        <v>555</v>
      </c>
      <c r="F11253">
        <v>0</v>
      </c>
      <c r="G11253">
        <v>0</v>
      </c>
      <c r="H11253">
        <v>0</v>
      </c>
      <c r="I11253">
        <v>0.14000000000000001</v>
      </c>
      <c r="J11253" s="10">
        <v>0</v>
      </c>
      <c r="K11253" s="13">
        <f t="shared" si="352"/>
        <v>1990</v>
      </c>
      <c r="L11253" s="1" t="str">
        <f t="shared" si="351"/>
        <v/>
      </c>
    </row>
    <row r="11254" spans="1:12" ht="13.8" customHeight="1" x14ac:dyDescent="0.3">
      <c r="A11254" t="s">
        <v>175</v>
      </c>
      <c r="B11254">
        <v>2011</v>
      </c>
      <c r="C11254" s="10">
        <v>613</v>
      </c>
      <c r="D11254">
        <v>0</v>
      </c>
      <c r="E11254">
        <v>613</v>
      </c>
      <c r="F11254">
        <v>0</v>
      </c>
      <c r="G11254">
        <v>0</v>
      </c>
      <c r="H11254">
        <v>0</v>
      </c>
      <c r="I11254">
        <v>0.15</v>
      </c>
      <c r="J11254" s="10">
        <v>0</v>
      </c>
      <c r="K11254" s="13">
        <f t="shared" si="352"/>
        <v>1990</v>
      </c>
      <c r="L11254" s="1" t="str">
        <f t="shared" si="351"/>
        <v/>
      </c>
    </row>
    <row r="11255" spans="1:12" ht="13.8" customHeight="1" x14ac:dyDescent="0.3">
      <c r="A11255" t="s">
        <v>175</v>
      </c>
      <c r="B11255">
        <v>2012</v>
      </c>
      <c r="C11255" s="10">
        <v>600</v>
      </c>
      <c r="D11255">
        <v>0</v>
      </c>
      <c r="E11255">
        <v>600</v>
      </c>
      <c r="F11255">
        <v>0</v>
      </c>
      <c r="G11255">
        <v>0</v>
      </c>
      <c r="H11255">
        <v>0</v>
      </c>
      <c r="I11255">
        <v>0.14000000000000001</v>
      </c>
      <c r="J11255" s="10">
        <v>0</v>
      </c>
      <c r="K11255" s="13">
        <f t="shared" si="352"/>
        <v>1990</v>
      </c>
      <c r="L11255" s="1">
        <f t="shared" si="351"/>
        <v>1</v>
      </c>
    </row>
    <row r="11256" spans="1:12" ht="13.8" customHeight="1" x14ac:dyDescent="0.3">
      <c r="A11256" t="s">
        <v>175</v>
      </c>
      <c r="B11256">
        <v>2013</v>
      </c>
      <c r="C11256" s="10">
        <v>665</v>
      </c>
      <c r="D11256">
        <v>0</v>
      </c>
      <c r="E11256">
        <v>665</v>
      </c>
      <c r="F11256">
        <v>0</v>
      </c>
      <c r="G11256">
        <v>0</v>
      </c>
      <c r="H11256">
        <v>0</v>
      </c>
      <c r="I11256">
        <v>0.15</v>
      </c>
      <c r="J11256" s="10">
        <v>0</v>
      </c>
      <c r="K11256" s="13">
        <f t="shared" si="352"/>
        <v>1990</v>
      </c>
      <c r="L11256" s="1">
        <f t="shared" si="351"/>
        <v>1</v>
      </c>
    </row>
    <row r="11257" spans="1:12" ht="13.8" customHeight="1" x14ac:dyDescent="0.3">
      <c r="A11257" t="s">
        <v>175</v>
      </c>
      <c r="B11257">
        <v>2014</v>
      </c>
      <c r="C11257" s="10">
        <v>774</v>
      </c>
      <c r="D11257">
        <v>0</v>
      </c>
      <c r="E11257">
        <v>774</v>
      </c>
      <c r="F11257">
        <v>0</v>
      </c>
      <c r="G11257">
        <v>0</v>
      </c>
      <c r="H11257">
        <v>0</v>
      </c>
      <c r="I11257">
        <v>0.17</v>
      </c>
      <c r="J11257" s="10">
        <v>0</v>
      </c>
      <c r="K11257" s="13">
        <f t="shared" si="352"/>
        <v>1990</v>
      </c>
      <c r="L11257" s="1">
        <f t="shared" si="351"/>
        <v>1</v>
      </c>
    </row>
    <row r="11258" spans="1:12" ht="13.8" customHeight="1" x14ac:dyDescent="0.3">
      <c r="A11258" t="s">
        <v>176</v>
      </c>
      <c r="B11258">
        <v>1964</v>
      </c>
      <c r="C11258" s="10">
        <v>3</v>
      </c>
      <c r="D11258">
        <v>0</v>
      </c>
      <c r="E11258">
        <v>3</v>
      </c>
      <c r="F11258">
        <v>0</v>
      </c>
      <c r="G11258">
        <v>0</v>
      </c>
      <c r="H11258">
        <v>0</v>
      </c>
      <c r="I11258">
        <v>0</v>
      </c>
      <c r="J11258" s="10">
        <v>0</v>
      </c>
      <c r="K11258" s="13">
        <f t="shared" si="352"/>
        <v>1989</v>
      </c>
      <c r="L11258" s="1" t="str">
        <f t="shared" si="351"/>
        <v/>
      </c>
    </row>
    <row r="11259" spans="1:12" ht="13.8" customHeight="1" x14ac:dyDescent="0.3">
      <c r="A11259" t="s">
        <v>176</v>
      </c>
      <c r="B11259">
        <v>1965</v>
      </c>
      <c r="C11259" s="10">
        <v>7</v>
      </c>
      <c r="D11259">
        <v>0</v>
      </c>
      <c r="E11259">
        <v>7</v>
      </c>
      <c r="F11259">
        <v>0</v>
      </c>
      <c r="G11259">
        <v>0</v>
      </c>
      <c r="H11259">
        <v>0</v>
      </c>
      <c r="I11259">
        <v>0.01</v>
      </c>
      <c r="J11259" s="10">
        <v>0</v>
      </c>
      <c r="K11259" s="13">
        <f t="shared" si="352"/>
        <v>1989</v>
      </c>
      <c r="L11259" s="1" t="str">
        <f t="shared" si="351"/>
        <v/>
      </c>
    </row>
    <row r="11260" spans="1:12" ht="13.8" customHeight="1" x14ac:dyDescent="0.3">
      <c r="A11260" t="s">
        <v>176</v>
      </c>
      <c r="B11260">
        <v>1966</v>
      </c>
      <c r="C11260" s="10">
        <v>8</v>
      </c>
      <c r="D11260">
        <v>0</v>
      </c>
      <c r="E11260">
        <v>8</v>
      </c>
      <c r="F11260">
        <v>0</v>
      </c>
      <c r="G11260">
        <v>0</v>
      </c>
      <c r="H11260">
        <v>0</v>
      </c>
      <c r="I11260">
        <v>0.01</v>
      </c>
      <c r="J11260" s="10">
        <v>0</v>
      </c>
      <c r="K11260" s="13">
        <f t="shared" si="352"/>
        <v>1989</v>
      </c>
      <c r="L11260" s="1" t="str">
        <f t="shared" si="351"/>
        <v/>
      </c>
    </row>
    <row r="11261" spans="1:12" ht="13.8" customHeight="1" x14ac:dyDescent="0.3">
      <c r="A11261" t="s">
        <v>176</v>
      </c>
      <c r="B11261">
        <v>1967</v>
      </c>
      <c r="C11261" s="10">
        <v>37</v>
      </c>
      <c r="D11261">
        <v>0</v>
      </c>
      <c r="E11261">
        <v>37</v>
      </c>
      <c r="F11261">
        <v>0</v>
      </c>
      <c r="G11261">
        <v>0</v>
      </c>
      <c r="H11261">
        <v>0</v>
      </c>
      <c r="I11261">
        <v>0.06</v>
      </c>
      <c r="J11261" s="10">
        <v>205</v>
      </c>
      <c r="K11261" s="13">
        <f t="shared" si="352"/>
        <v>1989</v>
      </c>
      <c r="L11261" s="1" t="str">
        <f t="shared" si="351"/>
        <v/>
      </c>
    </row>
    <row r="11262" spans="1:12" ht="13.8" customHeight="1" x14ac:dyDescent="0.3">
      <c r="A11262" t="s">
        <v>176</v>
      </c>
      <c r="B11262">
        <v>1968</v>
      </c>
      <c r="C11262" s="10">
        <v>44</v>
      </c>
      <c r="D11262">
        <v>0</v>
      </c>
      <c r="E11262">
        <v>44</v>
      </c>
      <c r="F11262">
        <v>0</v>
      </c>
      <c r="G11262">
        <v>0</v>
      </c>
      <c r="H11262">
        <v>0</v>
      </c>
      <c r="I11262">
        <v>0.06</v>
      </c>
      <c r="J11262" s="10">
        <v>318</v>
      </c>
      <c r="K11262" s="13">
        <f t="shared" si="352"/>
        <v>1989</v>
      </c>
      <c r="L11262" s="1" t="str">
        <f t="shared" si="351"/>
        <v/>
      </c>
    </row>
    <row r="11263" spans="1:12" ht="13.8" customHeight="1" x14ac:dyDescent="0.3">
      <c r="A11263" t="s">
        <v>176</v>
      </c>
      <c r="B11263">
        <v>1969</v>
      </c>
      <c r="C11263" s="10">
        <v>64</v>
      </c>
      <c r="D11263">
        <v>0</v>
      </c>
      <c r="E11263">
        <v>64</v>
      </c>
      <c r="F11263">
        <v>0</v>
      </c>
      <c r="G11263">
        <v>0</v>
      </c>
      <c r="H11263">
        <v>0</v>
      </c>
      <c r="I11263">
        <v>0.09</v>
      </c>
      <c r="J11263" s="10">
        <v>310</v>
      </c>
      <c r="K11263" s="13">
        <f t="shared" si="352"/>
        <v>1989</v>
      </c>
      <c r="L11263" s="1" t="str">
        <f t="shared" si="351"/>
        <v/>
      </c>
    </row>
    <row r="11264" spans="1:12" ht="13.8" customHeight="1" x14ac:dyDescent="0.3">
      <c r="A11264" t="s">
        <v>176</v>
      </c>
      <c r="B11264">
        <v>1970</v>
      </c>
      <c r="C11264" s="10">
        <v>64</v>
      </c>
      <c r="D11264">
        <v>0</v>
      </c>
      <c r="E11264">
        <v>64</v>
      </c>
      <c r="F11264">
        <v>0</v>
      </c>
      <c r="G11264">
        <v>0</v>
      </c>
      <c r="H11264">
        <v>0</v>
      </c>
      <c r="I11264">
        <v>0.09</v>
      </c>
      <c r="J11264" s="10">
        <v>310</v>
      </c>
      <c r="K11264" s="13">
        <f t="shared" si="352"/>
        <v>1989</v>
      </c>
      <c r="L11264" s="1" t="str">
        <f t="shared" si="351"/>
        <v/>
      </c>
    </row>
    <row r="11265" spans="1:12" ht="13.8" customHeight="1" x14ac:dyDescent="0.3">
      <c r="A11265" t="s">
        <v>176</v>
      </c>
      <c r="B11265">
        <v>1971</v>
      </c>
      <c r="C11265" s="10">
        <v>571</v>
      </c>
      <c r="D11265">
        <v>0</v>
      </c>
      <c r="E11265">
        <v>73</v>
      </c>
      <c r="F11265">
        <v>0</v>
      </c>
      <c r="G11265">
        <v>0</v>
      </c>
      <c r="H11265">
        <v>498</v>
      </c>
      <c r="I11265">
        <v>0.75</v>
      </c>
      <c r="J11265" s="10">
        <v>1071</v>
      </c>
      <c r="K11265" s="13">
        <f t="shared" si="352"/>
        <v>1989</v>
      </c>
      <c r="L11265" s="1" t="str">
        <f t="shared" si="351"/>
        <v/>
      </c>
    </row>
    <row r="11266" spans="1:12" ht="13.8" customHeight="1" x14ac:dyDescent="0.3">
      <c r="A11266" t="s">
        <v>176</v>
      </c>
      <c r="B11266">
        <v>1972</v>
      </c>
      <c r="C11266" s="10">
        <v>570</v>
      </c>
      <c r="D11266">
        <v>0</v>
      </c>
      <c r="E11266">
        <v>72</v>
      </c>
      <c r="F11266">
        <v>0</v>
      </c>
      <c r="G11266">
        <v>0</v>
      </c>
      <c r="H11266">
        <v>498</v>
      </c>
      <c r="I11266">
        <v>0.72</v>
      </c>
      <c r="J11266" s="10">
        <v>1234</v>
      </c>
      <c r="K11266" s="13">
        <f t="shared" si="352"/>
        <v>1989</v>
      </c>
      <c r="L11266" s="1" t="str">
        <f t="shared" ref="L11266:L11329" si="353">IF(AND(B11266&gt;2011),1,"")</f>
        <v/>
      </c>
    </row>
    <row r="11267" spans="1:12" ht="13.8" customHeight="1" x14ac:dyDescent="0.3">
      <c r="A11267" t="s">
        <v>176</v>
      </c>
      <c r="B11267">
        <v>1973</v>
      </c>
      <c r="C11267" s="10">
        <v>576</v>
      </c>
      <c r="D11267">
        <v>0</v>
      </c>
      <c r="E11267">
        <v>79</v>
      </c>
      <c r="F11267">
        <v>0</v>
      </c>
      <c r="G11267">
        <v>0</v>
      </c>
      <c r="H11267">
        <v>498</v>
      </c>
      <c r="I11267">
        <v>0.7</v>
      </c>
      <c r="J11267" s="10">
        <v>1055</v>
      </c>
      <c r="K11267" s="13">
        <f t="shared" si="352"/>
        <v>1989</v>
      </c>
      <c r="L11267" s="1" t="str">
        <f t="shared" si="353"/>
        <v/>
      </c>
    </row>
    <row r="11268" spans="1:12" ht="13.8" customHeight="1" x14ac:dyDescent="0.3">
      <c r="A11268" t="s">
        <v>176</v>
      </c>
      <c r="B11268">
        <v>1974</v>
      </c>
      <c r="C11268" s="10">
        <v>637</v>
      </c>
      <c r="D11268">
        <v>0</v>
      </c>
      <c r="E11268">
        <v>124</v>
      </c>
      <c r="F11268">
        <v>0</v>
      </c>
      <c r="G11268">
        <v>0</v>
      </c>
      <c r="H11268">
        <v>513</v>
      </c>
      <c r="I11268">
        <v>0.74</v>
      </c>
      <c r="J11268" s="10">
        <v>889</v>
      </c>
      <c r="K11268" s="13">
        <f t="shared" si="352"/>
        <v>1989</v>
      </c>
      <c r="L11268" s="1" t="str">
        <f t="shared" si="353"/>
        <v/>
      </c>
    </row>
    <row r="11269" spans="1:12" ht="13.8" customHeight="1" x14ac:dyDescent="0.3">
      <c r="A11269" t="s">
        <v>176</v>
      </c>
      <c r="B11269">
        <v>1975</v>
      </c>
      <c r="C11269" s="10">
        <v>1979</v>
      </c>
      <c r="D11269">
        <v>0</v>
      </c>
      <c r="E11269">
        <v>197</v>
      </c>
      <c r="F11269">
        <v>0</v>
      </c>
      <c r="G11269">
        <v>0</v>
      </c>
      <c r="H11269">
        <v>1782</v>
      </c>
      <c r="I11269">
        <v>2.2000000000000002</v>
      </c>
      <c r="J11269" s="10">
        <v>722</v>
      </c>
      <c r="K11269" s="13">
        <f t="shared" si="352"/>
        <v>1989</v>
      </c>
      <c r="L11269" s="1" t="str">
        <f t="shared" si="353"/>
        <v/>
      </c>
    </row>
    <row r="11270" spans="1:12" ht="13.8" customHeight="1" x14ac:dyDescent="0.3">
      <c r="A11270" t="s">
        <v>176</v>
      </c>
      <c r="B11270">
        <v>1976</v>
      </c>
      <c r="C11270" s="10">
        <v>2271</v>
      </c>
      <c r="D11270">
        <v>0</v>
      </c>
      <c r="E11270">
        <v>308</v>
      </c>
      <c r="F11270">
        <v>0</v>
      </c>
      <c r="G11270">
        <v>0</v>
      </c>
      <c r="H11270">
        <v>1962</v>
      </c>
      <c r="I11270">
        <v>2.4</v>
      </c>
      <c r="J11270" s="10">
        <v>710</v>
      </c>
      <c r="K11270" s="13">
        <f t="shared" si="352"/>
        <v>1989</v>
      </c>
      <c r="L11270" s="1" t="str">
        <f t="shared" si="353"/>
        <v/>
      </c>
    </row>
    <row r="11271" spans="1:12" ht="13.8" customHeight="1" x14ac:dyDescent="0.3">
      <c r="A11271" t="s">
        <v>176</v>
      </c>
      <c r="B11271">
        <v>1977</v>
      </c>
      <c r="C11271" s="10">
        <v>2320</v>
      </c>
      <c r="D11271">
        <v>0</v>
      </c>
      <c r="E11271">
        <v>375</v>
      </c>
      <c r="F11271">
        <v>0</v>
      </c>
      <c r="G11271">
        <v>0</v>
      </c>
      <c r="H11271">
        <v>1945</v>
      </c>
      <c r="I11271">
        <v>2.3199999999999998</v>
      </c>
      <c r="J11271" s="10">
        <v>666</v>
      </c>
      <c r="K11271" s="13">
        <f t="shared" si="352"/>
        <v>1989</v>
      </c>
      <c r="L11271" s="1" t="str">
        <f t="shared" si="353"/>
        <v/>
      </c>
    </row>
    <row r="11272" spans="1:12" ht="13.8" customHeight="1" x14ac:dyDescent="0.3">
      <c r="A11272" t="s">
        <v>176</v>
      </c>
      <c r="B11272">
        <v>1978</v>
      </c>
      <c r="C11272" s="10">
        <v>2126</v>
      </c>
      <c r="D11272">
        <v>0</v>
      </c>
      <c r="E11272">
        <v>347</v>
      </c>
      <c r="F11272">
        <v>206</v>
      </c>
      <c r="G11272">
        <v>0</v>
      </c>
      <c r="H11272">
        <v>1574</v>
      </c>
      <c r="I11272">
        <v>2.0099999999999998</v>
      </c>
      <c r="J11272" s="10">
        <v>641</v>
      </c>
      <c r="K11272" s="13">
        <f t="shared" ref="K11272:K11335" si="354">IF(B11272&lt;1990,IF(B11272&lt;1959,1958,1989),1990)</f>
        <v>1989</v>
      </c>
      <c r="L11272" s="1" t="str">
        <f t="shared" si="353"/>
        <v/>
      </c>
    </row>
    <row r="11273" spans="1:12" ht="13.8" customHeight="1" x14ac:dyDescent="0.3">
      <c r="A11273" t="s">
        <v>176</v>
      </c>
      <c r="B11273">
        <v>1979</v>
      </c>
      <c r="C11273" s="10">
        <v>2106</v>
      </c>
      <c r="D11273">
        <v>0</v>
      </c>
      <c r="E11273">
        <v>376</v>
      </c>
      <c r="F11273">
        <v>347</v>
      </c>
      <c r="G11273">
        <v>0</v>
      </c>
      <c r="H11273">
        <v>1384</v>
      </c>
      <c r="I11273">
        <v>1.89</v>
      </c>
      <c r="J11273" s="10">
        <v>676</v>
      </c>
      <c r="K11273" s="13">
        <f t="shared" si="354"/>
        <v>1989</v>
      </c>
      <c r="L11273" s="1" t="str">
        <f t="shared" si="353"/>
        <v/>
      </c>
    </row>
    <row r="11274" spans="1:12" ht="13.8" customHeight="1" x14ac:dyDescent="0.3">
      <c r="A11274" t="s">
        <v>176</v>
      </c>
      <c r="B11274">
        <v>1980</v>
      </c>
      <c r="C11274" s="10">
        <v>1649</v>
      </c>
      <c r="D11274">
        <v>0</v>
      </c>
      <c r="E11274">
        <v>458</v>
      </c>
      <c r="F11274">
        <v>440</v>
      </c>
      <c r="G11274">
        <v>0</v>
      </c>
      <c r="H11274">
        <v>751</v>
      </c>
      <c r="I11274">
        <v>1.4</v>
      </c>
      <c r="J11274" s="10">
        <v>303</v>
      </c>
      <c r="K11274" s="13">
        <f t="shared" si="354"/>
        <v>1989</v>
      </c>
      <c r="L11274" s="1" t="str">
        <f t="shared" si="353"/>
        <v/>
      </c>
    </row>
    <row r="11275" spans="1:12" ht="13.8" customHeight="1" x14ac:dyDescent="0.3">
      <c r="A11275" t="s">
        <v>176</v>
      </c>
      <c r="B11275">
        <v>1981</v>
      </c>
      <c r="C11275" s="10">
        <v>1641</v>
      </c>
      <c r="D11275">
        <v>0</v>
      </c>
      <c r="E11275">
        <v>476</v>
      </c>
      <c r="F11275">
        <v>324</v>
      </c>
      <c r="G11275">
        <v>0</v>
      </c>
      <c r="H11275">
        <v>841</v>
      </c>
      <c r="I11275">
        <v>1.31</v>
      </c>
      <c r="J11275" s="10">
        <v>245</v>
      </c>
      <c r="K11275" s="13">
        <f t="shared" si="354"/>
        <v>1989</v>
      </c>
      <c r="L11275" s="1" t="str">
        <f t="shared" si="353"/>
        <v/>
      </c>
    </row>
    <row r="11276" spans="1:12" ht="13.8" customHeight="1" x14ac:dyDescent="0.3">
      <c r="A11276" t="s">
        <v>176</v>
      </c>
      <c r="B11276">
        <v>1982</v>
      </c>
      <c r="C11276" s="10">
        <v>1564</v>
      </c>
      <c r="D11276">
        <v>0</v>
      </c>
      <c r="E11276">
        <v>458</v>
      </c>
      <c r="F11276">
        <v>428</v>
      </c>
      <c r="G11276">
        <v>0</v>
      </c>
      <c r="H11276">
        <v>678</v>
      </c>
      <c r="I11276">
        <v>1.18</v>
      </c>
      <c r="J11276" s="10">
        <v>253</v>
      </c>
      <c r="K11276" s="13">
        <f t="shared" si="354"/>
        <v>1989</v>
      </c>
      <c r="L11276" s="1" t="str">
        <f t="shared" si="353"/>
        <v/>
      </c>
    </row>
    <row r="11277" spans="1:12" ht="13.8" customHeight="1" x14ac:dyDescent="0.3">
      <c r="A11277" t="s">
        <v>176</v>
      </c>
      <c r="B11277">
        <v>1983</v>
      </c>
      <c r="C11277" s="10">
        <v>2054</v>
      </c>
      <c r="D11277">
        <v>0</v>
      </c>
      <c r="E11277">
        <v>769</v>
      </c>
      <c r="F11277">
        <v>552</v>
      </c>
      <c r="G11277">
        <v>0</v>
      </c>
      <c r="H11277">
        <v>733</v>
      </c>
      <c r="I11277">
        <v>1.47</v>
      </c>
      <c r="J11277" s="10">
        <v>289</v>
      </c>
      <c r="K11277" s="13">
        <f t="shared" si="354"/>
        <v>1989</v>
      </c>
      <c r="L11277" s="1" t="str">
        <f t="shared" si="353"/>
        <v/>
      </c>
    </row>
    <row r="11278" spans="1:12" ht="13.8" customHeight="1" x14ac:dyDescent="0.3">
      <c r="A11278" t="s">
        <v>176</v>
      </c>
      <c r="B11278">
        <v>1984</v>
      </c>
      <c r="C11278" s="10">
        <v>2198</v>
      </c>
      <c r="D11278">
        <v>0</v>
      </c>
      <c r="E11278">
        <v>886</v>
      </c>
      <c r="F11278">
        <v>806</v>
      </c>
      <c r="G11278">
        <v>0</v>
      </c>
      <c r="H11278">
        <v>506</v>
      </c>
      <c r="I11278">
        <v>1.5</v>
      </c>
      <c r="J11278" s="10">
        <v>359</v>
      </c>
      <c r="K11278" s="13">
        <f t="shared" si="354"/>
        <v>1989</v>
      </c>
      <c r="L11278" s="1" t="str">
        <f t="shared" si="353"/>
        <v/>
      </c>
    </row>
    <row r="11279" spans="1:12" ht="13.8" customHeight="1" x14ac:dyDescent="0.3">
      <c r="A11279" t="s">
        <v>176</v>
      </c>
      <c r="B11279">
        <v>1985</v>
      </c>
      <c r="C11279" s="10">
        <v>2362</v>
      </c>
      <c r="D11279">
        <v>0</v>
      </c>
      <c r="E11279">
        <v>1005</v>
      </c>
      <c r="F11279">
        <v>1003</v>
      </c>
      <c r="G11279">
        <v>88</v>
      </c>
      <c r="H11279">
        <v>266</v>
      </c>
      <c r="I11279">
        <v>1.54</v>
      </c>
      <c r="J11279" s="10">
        <v>404</v>
      </c>
      <c r="K11279" s="13">
        <f t="shared" si="354"/>
        <v>1989</v>
      </c>
      <c r="L11279" s="1" t="str">
        <f t="shared" si="353"/>
        <v/>
      </c>
    </row>
    <row r="11280" spans="1:12" ht="13.8" customHeight="1" x14ac:dyDescent="0.3">
      <c r="A11280" t="s">
        <v>176</v>
      </c>
      <c r="B11280">
        <v>1986</v>
      </c>
      <c r="C11280" s="10">
        <v>2693</v>
      </c>
      <c r="D11280">
        <v>0</v>
      </c>
      <c r="E11280">
        <v>1021</v>
      </c>
      <c r="F11280">
        <v>1224</v>
      </c>
      <c r="G11280">
        <v>95</v>
      </c>
      <c r="H11280">
        <v>352</v>
      </c>
      <c r="I11280">
        <v>1.68</v>
      </c>
      <c r="J11280" s="10">
        <v>448</v>
      </c>
      <c r="K11280" s="13">
        <f t="shared" si="354"/>
        <v>1989</v>
      </c>
      <c r="L11280" s="1" t="str">
        <f t="shared" si="353"/>
        <v/>
      </c>
    </row>
    <row r="11281" spans="1:12" ht="13.8" customHeight="1" x14ac:dyDescent="0.3">
      <c r="A11281" t="s">
        <v>176</v>
      </c>
      <c r="B11281">
        <v>1987</v>
      </c>
      <c r="C11281" s="10">
        <v>2581</v>
      </c>
      <c r="D11281">
        <v>0</v>
      </c>
      <c r="E11281">
        <v>923</v>
      </c>
      <c r="F11281">
        <v>1222</v>
      </c>
      <c r="G11281">
        <v>114</v>
      </c>
      <c r="H11281">
        <v>323</v>
      </c>
      <c r="I11281">
        <v>1.55</v>
      </c>
      <c r="J11281" s="10">
        <v>326</v>
      </c>
      <c r="K11281" s="13">
        <f t="shared" si="354"/>
        <v>1989</v>
      </c>
      <c r="L11281" s="1" t="str">
        <f t="shared" si="353"/>
        <v/>
      </c>
    </row>
    <row r="11282" spans="1:12" ht="13.8" customHeight="1" x14ac:dyDescent="0.3">
      <c r="A11282" t="s">
        <v>176</v>
      </c>
      <c r="B11282">
        <v>1988</v>
      </c>
      <c r="C11282" s="10">
        <v>2887</v>
      </c>
      <c r="D11282">
        <v>0</v>
      </c>
      <c r="E11282">
        <v>1090</v>
      </c>
      <c r="F11282">
        <v>1290</v>
      </c>
      <c r="G11282">
        <v>118</v>
      </c>
      <c r="H11282">
        <v>389</v>
      </c>
      <c r="I11282">
        <v>1.67</v>
      </c>
      <c r="J11282" s="10">
        <v>233</v>
      </c>
      <c r="K11282" s="13">
        <f t="shared" si="354"/>
        <v>1989</v>
      </c>
      <c r="L11282" s="1" t="str">
        <f t="shared" si="353"/>
        <v/>
      </c>
    </row>
    <row r="11283" spans="1:12" ht="13.8" customHeight="1" x14ac:dyDescent="0.3">
      <c r="A11283" t="s">
        <v>176</v>
      </c>
      <c r="B11283">
        <v>1989</v>
      </c>
      <c r="C11283" s="10">
        <v>2745</v>
      </c>
      <c r="D11283">
        <v>0</v>
      </c>
      <c r="E11283">
        <v>1034</v>
      </c>
      <c r="F11283">
        <v>1216</v>
      </c>
      <c r="G11283">
        <v>129</v>
      </c>
      <c r="H11283">
        <v>366</v>
      </c>
      <c r="I11283">
        <v>1.53</v>
      </c>
      <c r="J11283" s="10">
        <v>434</v>
      </c>
      <c r="K11283" s="13">
        <f t="shared" si="354"/>
        <v>1989</v>
      </c>
      <c r="L11283" s="1" t="str">
        <f t="shared" si="353"/>
        <v/>
      </c>
    </row>
    <row r="11284" spans="1:12" ht="13.8" customHeight="1" x14ac:dyDescent="0.3">
      <c r="A11284" t="s">
        <v>176</v>
      </c>
      <c r="B11284">
        <v>1990</v>
      </c>
      <c r="C11284" s="10">
        <v>3105</v>
      </c>
      <c r="D11284">
        <v>0</v>
      </c>
      <c r="E11284">
        <v>1448</v>
      </c>
      <c r="F11284">
        <v>1147</v>
      </c>
      <c r="G11284">
        <v>136</v>
      </c>
      <c r="H11284">
        <v>374</v>
      </c>
      <c r="I11284">
        <v>1.66</v>
      </c>
      <c r="J11284" s="10">
        <v>496</v>
      </c>
      <c r="K11284" s="13">
        <f t="shared" si="354"/>
        <v>1990</v>
      </c>
      <c r="L11284" s="1" t="str">
        <f t="shared" si="353"/>
        <v/>
      </c>
    </row>
    <row r="11285" spans="1:12" ht="13.8" customHeight="1" x14ac:dyDescent="0.3">
      <c r="A11285" t="s">
        <v>176</v>
      </c>
      <c r="B11285">
        <v>1991</v>
      </c>
      <c r="C11285" s="10">
        <v>3210</v>
      </c>
      <c r="D11285">
        <v>0</v>
      </c>
      <c r="E11285">
        <v>1522</v>
      </c>
      <c r="F11285">
        <v>1217</v>
      </c>
      <c r="G11285">
        <v>135</v>
      </c>
      <c r="H11285">
        <v>336</v>
      </c>
      <c r="I11285">
        <v>1.65</v>
      </c>
      <c r="J11285" s="10">
        <v>457</v>
      </c>
      <c r="K11285" s="13">
        <f t="shared" si="354"/>
        <v>1990</v>
      </c>
      <c r="L11285" s="1" t="str">
        <f t="shared" si="353"/>
        <v/>
      </c>
    </row>
    <row r="11286" spans="1:12" ht="13.8" customHeight="1" x14ac:dyDescent="0.3">
      <c r="A11286" t="s">
        <v>176</v>
      </c>
      <c r="B11286">
        <v>1992</v>
      </c>
      <c r="C11286" s="10">
        <v>3294</v>
      </c>
      <c r="D11286">
        <v>0</v>
      </c>
      <c r="E11286">
        <v>1129</v>
      </c>
      <c r="F11286">
        <v>1707</v>
      </c>
      <c r="G11286">
        <v>132</v>
      </c>
      <c r="H11286">
        <v>326</v>
      </c>
      <c r="I11286">
        <v>1.62</v>
      </c>
      <c r="J11286" s="10">
        <v>477</v>
      </c>
      <c r="K11286" s="13">
        <f t="shared" si="354"/>
        <v>1990</v>
      </c>
      <c r="L11286" s="1" t="str">
        <f t="shared" si="353"/>
        <v/>
      </c>
    </row>
    <row r="11287" spans="1:12" ht="13.8" customHeight="1" x14ac:dyDescent="0.3">
      <c r="A11287" t="s">
        <v>176</v>
      </c>
      <c r="B11287">
        <v>1993</v>
      </c>
      <c r="C11287" s="10">
        <v>3670</v>
      </c>
      <c r="D11287">
        <v>0</v>
      </c>
      <c r="E11287">
        <v>1151</v>
      </c>
      <c r="F11287">
        <v>2071</v>
      </c>
      <c r="G11287">
        <v>136</v>
      </c>
      <c r="H11287">
        <v>312</v>
      </c>
      <c r="I11287">
        <v>1.74</v>
      </c>
      <c r="J11287" s="10">
        <v>266</v>
      </c>
      <c r="K11287" s="13">
        <f t="shared" si="354"/>
        <v>1990</v>
      </c>
      <c r="L11287" s="1" t="str">
        <f t="shared" si="353"/>
        <v/>
      </c>
    </row>
    <row r="11288" spans="1:12" ht="13.8" customHeight="1" x14ac:dyDescent="0.3">
      <c r="A11288" t="s">
        <v>176</v>
      </c>
      <c r="B11288">
        <v>1994</v>
      </c>
      <c r="C11288" s="10">
        <v>4174</v>
      </c>
      <c r="D11288">
        <v>0</v>
      </c>
      <c r="E11288">
        <v>1474</v>
      </c>
      <c r="F11288">
        <v>2297</v>
      </c>
      <c r="G11288">
        <v>163</v>
      </c>
      <c r="H11288">
        <v>239</v>
      </c>
      <c r="I11288">
        <v>1.91</v>
      </c>
      <c r="J11288" s="10">
        <v>404</v>
      </c>
      <c r="K11288" s="13">
        <f t="shared" si="354"/>
        <v>1990</v>
      </c>
      <c r="L11288" s="1" t="str">
        <f t="shared" si="353"/>
        <v/>
      </c>
    </row>
    <row r="11289" spans="1:12" ht="13.8" customHeight="1" x14ac:dyDescent="0.3">
      <c r="A11289" t="s">
        <v>176</v>
      </c>
      <c r="B11289">
        <v>1995</v>
      </c>
      <c r="C11289" s="10">
        <v>4335</v>
      </c>
      <c r="D11289">
        <v>0</v>
      </c>
      <c r="E11289">
        <v>2109</v>
      </c>
      <c r="F11289">
        <v>1877</v>
      </c>
      <c r="G11289">
        <v>160</v>
      </c>
      <c r="H11289">
        <v>189</v>
      </c>
      <c r="I11289">
        <v>1.94</v>
      </c>
      <c r="J11289" s="10">
        <v>475</v>
      </c>
      <c r="K11289" s="13">
        <f t="shared" si="354"/>
        <v>1990</v>
      </c>
      <c r="L11289" s="1" t="str">
        <f t="shared" si="353"/>
        <v/>
      </c>
    </row>
    <row r="11290" spans="1:12" ht="13.8" customHeight="1" x14ac:dyDescent="0.3">
      <c r="A11290" t="s">
        <v>176</v>
      </c>
      <c r="B11290">
        <v>1996</v>
      </c>
      <c r="C11290" s="10">
        <v>4119</v>
      </c>
      <c r="D11290">
        <v>0</v>
      </c>
      <c r="E11290">
        <v>2008</v>
      </c>
      <c r="F11290">
        <v>1742</v>
      </c>
      <c r="G11290">
        <v>171</v>
      </c>
      <c r="H11290">
        <v>198</v>
      </c>
      <c r="I11290">
        <v>1.82</v>
      </c>
      <c r="J11290" s="10">
        <v>153</v>
      </c>
      <c r="K11290" s="13">
        <f t="shared" si="354"/>
        <v>1990</v>
      </c>
      <c r="L11290" s="1" t="str">
        <f t="shared" si="353"/>
        <v/>
      </c>
    </row>
    <row r="11291" spans="1:12" ht="13.8" customHeight="1" x14ac:dyDescent="0.3">
      <c r="A11291" t="s">
        <v>176</v>
      </c>
      <c r="B11291">
        <v>1997</v>
      </c>
      <c r="C11291" s="10">
        <v>4223</v>
      </c>
      <c r="D11291">
        <v>0</v>
      </c>
      <c r="E11291">
        <v>1532</v>
      </c>
      <c r="F11291">
        <v>2046</v>
      </c>
      <c r="G11291">
        <v>172</v>
      </c>
      <c r="H11291">
        <v>473</v>
      </c>
      <c r="I11291">
        <v>1.86</v>
      </c>
      <c r="J11291" s="10">
        <v>173</v>
      </c>
      <c r="K11291" s="13">
        <f t="shared" si="354"/>
        <v>1990</v>
      </c>
      <c r="L11291" s="1" t="str">
        <f t="shared" si="353"/>
        <v/>
      </c>
    </row>
    <row r="11292" spans="1:12" ht="13.8" customHeight="1" x14ac:dyDescent="0.3">
      <c r="A11292" t="s">
        <v>176</v>
      </c>
      <c r="B11292">
        <v>1998</v>
      </c>
      <c r="C11292" s="10">
        <v>4516</v>
      </c>
      <c r="D11292">
        <v>0</v>
      </c>
      <c r="E11292">
        <v>1492</v>
      </c>
      <c r="F11292">
        <v>2413</v>
      </c>
      <c r="G11292">
        <v>181</v>
      </c>
      <c r="H11292">
        <v>430</v>
      </c>
      <c r="I11292">
        <v>2</v>
      </c>
      <c r="J11292" s="10">
        <v>188</v>
      </c>
      <c r="K11292" s="13">
        <f t="shared" si="354"/>
        <v>1990</v>
      </c>
      <c r="L11292" s="1" t="str">
        <f t="shared" si="353"/>
        <v/>
      </c>
    </row>
    <row r="11293" spans="1:12" ht="13.8" customHeight="1" x14ac:dyDescent="0.3">
      <c r="A11293" t="s">
        <v>176</v>
      </c>
      <c r="B11293">
        <v>1999</v>
      </c>
      <c r="C11293" s="10">
        <v>5647</v>
      </c>
      <c r="D11293">
        <v>0</v>
      </c>
      <c r="E11293">
        <v>2112</v>
      </c>
      <c r="F11293">
        <v>2662</v>
      </c>
      <c r="G11293">
        <v>166</v>
      </c>
      <c r="H11293">
        <v>707</v>
      </c>
      <c r="I11293">
        <v>2.5</v>
      </c>
      <c r="J11293" s="10">
        <v>203</v>
      </c>
      <c r="K11293" s="13">
        <f t="shared" si="354"/>
        <v>1990</v>
      </c>
      <c r="L11293" s="1" t="str">
        <f t="shared" si="353"/>
        <v/>
      </c>
    </row>
    <row r="11294" spans="1:12" ht="13.8" customHeight="1" x14ac:dyDescent="0.3">
      <c r="A11294" t="s">
        <v>176</v>
      </c>
      <c r="B11294">
        <v>2000</v>
      </c>
      <c r="C11294" s="10">
        <v>5971</v>
      </c>
      <c r="D11294">
        <v>0</v>
      </c>
      <c r="E11294">
        <v>2284</v>
      </c>
      <c r="F11294">
        <v>3010</v>
      </c>
      <c r="G11294">
        <v>168</v>
      </c>
      <c r="H11294">
        <v>509</v>
      </c>
      <c r="I11294">
        <v>2.64</v>
      </c>
      <c r="J11294" s="10">
        <v>229</v>
      </c>
      <c r="K11294" s="13">
        <f t="shared" si="354"/>
        <v>1990</v>
      </c>
      <c r="L11294" s="1" t="str">
        <f t="shared" si="353"/>
        <v/>
      </c>
    </row>
    <row r="11295" spans="1:12" ht="13.8" customHeight="1" x14ac:dyDescent="0.3">
      <c r="A11295" t="s">
        <v>176</v>
      </c>
      <c r="B11295">
        <v>2001</v>
      </c>
      <c r="C11295" s="10">
        <v>5532</v>
      </c>
      <c r="D11295">
        <v>0</v>
      </c>
      <c r="E11295">
        <v>1433</v>
      </c>
      <c r="F11295">
        <v>3311</v>
      </c>
      <c r="G11295">
        <v>186</v>
      </c>
      <c r="H11295">
        <v>601</v>
      </c>
      <c r="I11295">
        <v>2.4300000000000002</v>
      </c>
      <c r="J11295" s="10">
        <v>259</v>
      </c>
      <c r="K11295" s="13">
        <f t="shared" si="354"/>
        <v>1990</v>
      </c>
      <c r="L11295" s="1" t="str">
        <f t="shared" si="353"/>
        <v/>
      </c>
    </row>
    <row r="11296" spans="1:12" ht="13.8" customHeight="1" x14ac:dyDescent="0.3">
      <c r="A11296" t="s">
        <v>176</v>
      </c>
      <c r="B11296">
        <v>2002</v>
      </c>
      <c r="C11296" s="10">
        <v>6946</v>
      </c>
      <c r="D11296">
        <v>0</v>
      </c>
      <c r="E11296">
        <v>1699</v>
      </c>
      <c r="F11296">
        <v>4179</v>
      </c>
      <c r="G11296">
        <v>231</v>
      </c>
      <c r="H11296">
        <v>836</v>
      </c>
      <c r="I11296">
        <v>3.02</v>
      </c>
      <c r="J11296" s="10">
        <v>354</v>
      </c>
      <c r="K11296" s="13">
        <f t="shared" si="354"/>
        <v>1990</v>
      </c>
      <c r="L11296" s="1" t="str">
        <f t="shared" si="353"/>
        <v/>
      </c>
    </row>
    <row r="11297" spans="1:12" ht="13.8" customHeight="1" x14ac:dyDescent="0.3">
      <c r="A11297" t="s">
        <v>176</v>
      </c>
      <c r="B11297">
        <v>2003</v>
      </c>
      <c r="C11297" s="10">
        <v>8833</v>
      </c>
      <c r="D11297">
        <v>0</v>
      </c>
      <c r="E11297">
        <v>3035</v>
      </c>
      <c r="F11297">
        <v>4590</v>
      </c>
      <c r="G11297">
        <v>340</v>
      </c>
      <c r="H11297">
        <v>868</v>
      </c>
      <c r="I11297">
        <v>3.78</v>
      </c>
      <c r="J11297" s="10">
        <v>338</v>
      </c>
      <c r="K11297" s="13">
        <f t="shared" si="354"/>
        <v>1990</v>
      </c>
      <c r="L11297" s="1" t="str">
        <f t="shared" si="353"/>
        <v/>
      </c>
    </row>
    <row r="11298" spans="1:12" ht="13.8" customHeight="1" x14ac:dyDescent="0.3">
      <c r="A11298" t="s">
        <v>176</v>
      </c>
      <c r="B11298">
        <v>2004</v>
      </c>
      <c r="C11298" s="10">
        <v>7632</v>
      </c>
      <c r="D11298">
        <v>0</v>
      </c>
      <c r="E11298">
        <v>2048</v>
      </c>
      <c r="F11298">
        <v>4195</v>
      </c>
      <c r="G11298">
        <v>356</v>
      </c>
      <c r="H11298">
        <v>1033</v>
      </c>
      <c r="I11298">
        <v>3.21</v>
      </c>
      <c r="J11298" s="10">
        <v>351</v>
      </c>
      <c r="K11298" s="13">
        <f t="shared" si="354"/>
        <v>1990</v>
      </c>
      <c r="L11298" s="1" t="str">
        <f t="shared" si="353"/>
        <v/>
      </c>
    </row>
    <row r="11299" spans="1:12" ht="13.8" customHeight="1" x14ac:dyDescent="0.3">
      <c r="A11299" t="s">
        <v>176</v>
      </c>
      <c r="B11299">
        <v>2005</v>
      </c>
      <c r="C11299" s="10">
        <v>8152</v>
      </c>
      <c r="D11299">
        <v>0</v>
      </c>
      <c r="E11299">
        <v>1875</v>
      </c>
      <c r="F11299">
        <v>5156</v>
      </c>
      <c r="G11299">
        <v>365</v>
      </c>
      <c r="H11299">
        <v>756</v>
      </c>
      <c r="I11299">
        <v>3.36</v>
      </c>
      <c r="J11299" s="10">
        <v>369</v>
      </c>
      <c r="K11299" s="13">
        <f t="shared" si="354"/>
        <v>1990</v>
      </c>
      <c r="L11299" s="1" t="str">
        <f t="shared" si="353"/>
        <v/>
      </c>
    </row>
    <row r="11300" spans="1:12" ht="13.8" customHeight="1" x14ac:dyDescent="0.3">
      <c r="A11300" t="s">
        <v>176</v>
      </c>
      <c r="B11300">
        <v>2006</v>
      </c>
      <c r="C11300" s="10">
        <v>10800</v>
      </c>
      <c r="D11300">
        <v>0</v>
      </c>
      <c r="E11300">
        <v>3829</v>
      </c>
      <c r="F11300">
        <v>5629</v>
      </c>
      <c r="G11300">
        <v>491</v>
      </c>
      <c r="H11300">
        <v>851</v>
      </c>
      <c r="I11300">
        <v>4.34</v>
      </c>
      <c r="J11300" s="10">
        <v>286</v>
      </c>
      <c r="K11300" s="13">
        <f t="shared" si="354"/>
        <v>1990</v>
      </c>
      <c r="L11300" s="1" t="str">
        <f t="shared" si="353"/>
        <v/>
      </c>
    </row>
    <row r="11301" spans="1:12" ht="13.8" customHeight="1" x14ac:dyDescent="0.3">
      <c r="A11301" t="s">
        <v>176</v>
      </c>
      <c r="B11301">
        <v>2007</v>
      </c>
      <c r="C11301" s="10">
        <v>11916</v>
      </c>
      <c r="D11301">
        <v>0</v>
      </c>
      <c r="E11301">
        <v>4724</v>
      </c>
      <c r="F11301">
        <v>5927</v>
      </c>
      <c r="G11301">
        <v>528</v>
      </c>
      <c r="H11301">
        <v>737</v>
      </c>
      <c r="I11301">
        <v>4.6399999999999997</v>
      </c>
      <c r="J11301" s="10">
        <v>266</v>
      </c>
      <c r="K11301" s="13">
        <f t="shared" si="354"/>
        <v>1990</v>
      </c>
      <c r="L11301" s="1" t="str">
        <f t="shared" si="353"/>
        <v/>
      </c>
    </row>
    <row r="11302" spans="1:12" ht="13.8" customHeight="1" x14ac:dyDescent="0.3">
      <c r="A11302" t="s">
        <v>176</v>
      </c>
      <c r="B11302">
        <v>2008</v>
      </c>
      <c r="C11302" s="10">
        <v>11646</v>
      </c>
      <c r="D11302">
        <v>0</v>
      </c>
      <c r="E11302">
        <v>2535</v>
      </c>
      <c r="F11302">
        <v>7830</v>
      </c>
      <c r="G11302">
        <v>543</v>
      </c>
      <c r="H11302">
        <v>737</v>
      </c>
      <c r="I11302">
        <v>4.49</v>
      </c>
      <c r="J11302" s="10">
        <v>1365</v>
      </c>
      <c r="K11302" s="13">
        <f t="shared" si="354"/>
        <v>1990</v>
      </c>
      <c r="L11302" s="1" t="str">
        <f t="shared" si="353"/>
        <v/>
      </c>
    </row>
    <row r="11303" spans="1:12" ht="13.8" customHeight="1" x14ac:dyDescent="0.3">
      <c r="A11303" t="s">
        <v>176</v>
      </c>
      <c r="B11303">
        <v>2009</v>
      </c>
      <c r="C11303" s="10">
        <v>11209</v>
      </c>
      <c r="D11303">
        <v>0</v>
      </c>
      <c r="E11303">
        <v>2065</v>
      </c>
      <c r="F11303">
        <v>7841</v>
      </c>
      <c r="G11303">
        <v>544</v>
      </c>
      <c r="H11303">
        <v>758</v>
      </c>
      <c r="I11303">
        <v>4.0599999999999996</v>
      </c>
      <c r="J11303" s="10">
        <v>1070</v>
      </c>
      <c r="K11303" s="13">
        <f t="shared" si="354"/>
        <v>1990</v>
      </c>
      <c r="L11303" s="1" t="str">
        <f t="shared" si="353"/>
        <v/>
      </c>
    </row>
    <row r="11304" spans="1:12" ht="13.8" customHeight="1" x14ac:dyDescent="0.3">
      <c r="A11304" t="s">
        <v>176</v>
      </c>
      <c r="B11304">
        <v>2010</v>
      </c>
      <c r="C11304" s="10">
        <v>12931</v>
      </c>
      <c r="D11304">
        <v>0</v>
      </c>
      <c r="E11304">
        <v>2331</v>
      </c>
      <c r="F11304">
        <v>9309</v>
      </c>
      <c r="G11304">
        <v>612</v>
      </c>
      <c r="H11304">
        <v>679</v>
      </c>
      <c r="I11304">
        <v>4.3899999999999997</v>
      </c>
      <c r="J11304" s="10">
        <v>1342</v>
      </c>
      <c r="K11304" s="13">
        <f t="shared" si="354"/>
        <v>1990</v>
      </c>
      <c r="L11304" s="1" t="str">
        <f t="shared" si="353"/>
        <v/>
      </c>
    </row>
    <row r="11305" spans="1:12" ht="13.8" customHeight="1" x14ac:dyDescent="0.3">
      <c r="A11305" t="s">
        <v>176</v>
      </c>
      <c r="B11305">
        <v>2011</v>
      </c>
      <c r="C11305" s="10">
        <v>14734</v>
      </c>
      <c r="D11305">
        <v>0</v>
      </c>
      <c r="E11305">
        <v>2897</v>
      </c>
      <c r="F11305">
        <v>10676</v>
      </c>
      <c r="G11305">
        <v>680</v>
      </c>
      <c r="H11305">
        <v>482</v>
      </c>
      <c r="I11305">
        <v>4.59</v>
      </c>
      <c r="J11305" s="10">
        <v>817</v>
      </c>
      <c r="K11305" s="13">
        <f t="shared" si="354"/>
        <v>1990</v>
      </c>
      <c r="L11305" s="1" t="str">
        <f t="shared" si="353"/>
        <v/>
      </c>
    </row>
    <row r="11306" spans="1:12" ht="13.8" customHeight="1" x14ac:dyDescent="0.3">
      <c r="A11306" t="s">
        <v>176</v>
      </c>
      <c r="B11306">
        <v>2012</v>
      </c>
      <c r="C11306" s="10">
        <v>16133</v>
      </c>
      <c r="D11306">
        <v>0</v>
      </c>
      <c r="E11306">
        <v>3394</v>
      </c>
      <c r="F11306">
        <v>11363</v>
      </c>
      <c r="G11306">
        <v>694</v>
      </c>
      <c r="H11306">
        <v>681</v>
      </c>
      <c r="I11306">
        <v>4.55</v>
      </c>
      <c r="J11306" s="10">
        <v>1029</v>
      </c>
      <c r="K11306" s="13">
        <f t="shared" si="354"/>
        <v>1990</v>
      </c>
      <c r="L11306" s="1">
        <f t="shared" si="353"/>
        <v>1</v>
      </c>
    </row>
    <row r="11307" spans="1:12" ht="13.8" customHeight="1" x14ac:dyDescent="0.3">
      <c r="A11307" t="s">
        <v>176</v>
      </c>
      <c r="B11307">
        <v>2013</v>
      </c>
      <c r="C11307" s="10">
        <v>16738</v>
      </c>
      <c r="D11307">
        <v>0</v>
      </c>
      <c r="E11307">
        <v>2870</v>
      </c>
      <c r="F11307">
        <v>12455</v>
      </c>
      <c r="G11307">
        <v>608</v>
      </c>
      <c r="H11307">
        <v>806</v>
      </c>
      <c r="I11307">
        <v>4.28</v>
      </c>
      <c r="J11307" s="10">
        <v>1075</v>
      </c>
      <c r="K11307" s="13">
        <f t="shared" si="354"/>
        <v>1990</v>
      </c>
      <c r="L11307" s="1">
        <f t="shared" si="353"/>
        <v>1</v>
      </c>
    </row>
    <row r="11308" spans="1:12" ht="13.8" customHeight="1" x14ac:dyDescent="0.3">
      <c r="A11308" t="s">
        <v>176</v>
      </c>
      <c r="B11308">
        <v>2014</v>
      </c>
      <c r="C11308" s="10">
        <v>16681</v>
      </c>
      <c r="D11308">
        <v>0</v>
      </c>
      <c r="E11308">
        <v>2904</v>
      </c>
      <c r="F11308">
        <v>12272</v>
      </c>
      <c r="G11308">
        <v>680</v>
      </c>
      <c r="H11308">
        <v>824</v>
      </c>
      <c r="I11308">
        <v>3.94</v>
      </c>
      <c r="J11308" s="10">
        <v>1442</v>
      </c>
      <c r="K11308" s="13">
        <f t="shared" si="354"/>
        <v>1990</v>
      </c>
      <c r="L11308" s="1">
        <f t="shared" si="353"/>
        <v>1</v>
      </c>
    </row>
    <row r="11309" spans="1:12" ht="13.8" customHeight="1" x14ac:dyDescent="0.3">
      <c r="A11309" t="s">
        <v>177</v>
      </c>
      <c r="B11309">
        <v>1955</v>
      </c>
      <c r="C11309" s="10">
        <v>3</v>
      </c>
      <c r="D11309">
        <v>0</v>
      </c>
      <c r="E11309">
        <v>3</v>
      </c>
      <c r="F11309">
        <v>0</v>
      </c>
      <c r="G11309">
        <v>0</v>
      </c>
      <c r="H11309">
        <v>0</v>
      </c>
      <c r="I11309">
        <v>0.15</v>
      </c>
      <c r="J11309" s="10">
        <v>0</v>
      </c>
      <c r="K11309" s="13">
        <f t="shared" si="354"/>
        <v>1958</v>
      </c>
      <c r="L11309" s="1" t="str">
        <f t="shared" si="353"/>
        <v/>
      </c>
    </row>
    <row r="11310" spans="1:12" ht="13.8" customHeight="1" x14ac:dyDescent="0.3">
      <c r="A11310" t="s">
        <v>177</v>
      </c>
      <c r="B11310">
        <v>1956</v>
      </c>
      <c r="C11310" s="10">
        <v>3</v>
      </c>
      <c r="D11310">
        <v>0</v>
      </c>
      <c r="E11310">
        <v>3</v>
      </c>
      <c r="F11310">
        <v>0</v>
      </c>
      <c r="G11310">
        <v>0</v>
      </c>
      <c r="H11310">
        <v>0</v>
      </c>
      <c r="I11310">
        <v>0.15</v>
      </c>
      <c r="J11310" s="10">
        <v>0</v>
      </c>
      <c r="K11310" s="13">
        <f t="shared" si="354"/>
        <v>1958</v>
      </c>
      <c r="L11310" s="1" t="str">
        <f t="shared" si="353"/>
        <v/>
      </c>
    </row>
    <row r="11311" spans="1:12" ht="13.8" customHeight="1" x14ac:dyDescent="0.3">
      <c r="A11311" t="s">
        <v>177</v>
      </c>
      <c r="B11311">
        <v>1957</v>
      </c>
      <c r="C11311" s="10">
        <v>4</v>
      </c>
      <c r="D11311">
        <v>0</v>
      </c>
      <c r="E11311">
        <v>4</v>
      </c>
      <c r="F11311">
        <v>0</v>
      </c>
      <c r="G11311">
        <v>0</v>
      </c>
      <c r="H11311">
        <v>0</v>
      </c>
      <c r="I11311">
        <v>0.18</v>
      </c>
      <c r="J11311" s="10">
        <v>0</v>
      </c>
      <c r="K11311" s="13">
        <f t="shared" si="354"/>
        <v>1958</v>
      </c>
      <c r="L11311" s="1" t="str">
        <f t="shared" si="353"/>
        <v/>
      </c>
    </row>
    <row r="11312" spans="1:12" ht="13.8" customHeight="1" x14ac:dyDescent="0.3">
      <c r="A11312" t="s">
        <v>177</v>
      </c>
      <c r="B11312">
        <v>1958</v>
      </c>
      <c r="C11312" s="10">
        <v>4</v>
      </c>
      <c r="D11312">
        <v>0</v>
      </c>
      <c r="E11312">
        <v>4</v>
      </c>
      <c r="F11312">
        <v>0</v>
      </c>
      <c r="G11312">
        <v>0</v>
      </c>
      <c r="H11312">
        <v>0</v>
      </c>
      <c r="I11312">
        <v>0.18</v>
      </c>
      <c r="J11312" s="10">
        <v>0</v>
      </c>
      <c r="K11312" s="13">
        <f t="shared" si="354"/>
        <v>1958</v>
      </c>
      <c r="L11312" s="1" t="str">
        <f t="shared" si="353"/>
        <v/>
      </c>
    </row>
    <row r="11313" spans="1:12" ht="13.8" customHeight="1" x14ac:dyDescent="0.3">
      <c r="A11313" t="s">
        <v>177</v>
      </c>
      <c r="B11313">
        <v>1959</v>
      </c>
      <c r="C11313" s="10">
        <v>4</v>
      </c>
      <c r="D11313">
        <v>0</v>
      </c>
      <c r="E11313">
        <v>4</v>
      </c>
      <c r="F11313">
        <v>0</v>
      </c>
      <c r="G11313">
        <v>0</v>
      </c>
      <c r="H11313">
        <v>0</v>
      </c>
      <c r="I11313">
        <v>0.17</v>
      </c>
      <c r="J11313" s="10">
        <v>0</v>
      </c>
      <c r="K11313" s="13">
        <f t="shared" si="354"/>
        <v>1989</v>
      </c>
      <c r="L11313" s="1" t="str">
        <f t="shared" si="353"/>
        <v/>
      </c>
    </row>
    <row r="11314" spans="1:12" ht="13.8" customHeight="1" x14ac:dyDescent="0.3">
      <c r="A11314" t="s">
        <v>177</v>
      </c>
      <c r="B11314">
        <v>1960</v>
      </c>
      <c r="C11314" s="10">
        <v>4</v>
      </c>
      <c r="D11314">
        <v>0</v>
      </c>
      <c r="E11314">
        <v>4</v>
      </c>
      <c r="F11314">
        <v>0</v>
      </c>
      <c r="G11314">
        <v>0</v>
      </c>
      <c r="H11314">
        <v>0</v>
      </c>
      <c r="I11314">
        <v>0.17</v>
      </c>
      <c r="J11314" s="10">
        <v>0</v>
      </c>
      <c r="K11314" s="13">
        <f t="shared" si="354"/>
        <v>1989</v>
      </c>
      <c r="L11314" s="1" t="str">
        <f t="shared" si="353"/>
        <v/>
      </c>
    </row>
    <row r="11315" spans="1:12" ht="13.8" customHeight="1" x14ac:dyDescent="0.3">
      <c r="A11315" t="s">
        <v>177</v>
      </c>
      <c r="B11315">
        <v>1961</v>
      </c>
      <c r="C11315" s="10">
        <v>14</v>
      </c>
      <c r="D11315">
        <v>0</v>
      </c>
      <c r="E11315">
        <v>14</v>
      </c>
      <c r="F11315">
        <v>0</v>
      </c>
      <c r="G11315">
        <v>0</v>
      </c>
      <c r="H11315">
        <v>0</v>
      </c>
      <c r="I11315">
        <v>0.56000000000000005</v>
      </c>
      <c r="J11315" s="10">
        <v>3</v>
      </c>
      <c r="K11315" s="13">
        <f t="shared" si="354"/>
        <v>1989</v>
      </c>
      <c r="L11315" s="1" t="str">
        <f t="shared" si="353"/>
        <v/>
      </c>
    </row>
    <row r="11316" spans="1:12" ht="13.8" customHeight="1" x14ac:dyDescent="0.3">
      <c r="A11316" t="s">
        <v>177</v>
      </c>
      <c r="B11316">
        <v>1962</v>
      </c>
      <c r="C11316" s="10">
        <v>14</v>
      </c>
      <c r="D11316">
        <v>0</v>
      </c>
      <c r="E11316">
        <v>14</v>
      </c>
      <c r="F11316">
        <v>0</v>
      </c>
      <c r="G11316">
        <v>0</v>
      </c>
      <c r="H11316">
        <v>0</v>
      </c>
      <c r="I11316">
        <v>0.55000000000000004</v>
      </c>
      <c r="J11316" s="10">
        <v>3</v>
      </c>
      <c r="K11316" s="13">
        <f t="shared" si="354"/>
        <v>1989</v>
      </c>
      <c r="L11316" s="1" t="str">
        <f t="shared" si="353"/>
        <v/>
      </c>
    </row>
    <row r="11317" spans="1:12" ht="13.8" customHeight="1" x14ac:dyDescent="0.3">
      <c r="A11317" t="s">
        <v>177</v>
      </c>
      <c r="B11317">
        <v>1963</v>
      </c>
      <c r="C11317" s="10">
        <v>15</v>
      </c>
      <c r="D11317">
        <v>0</v>
      </c>
      <c r="E11317">
        <v>15</v>
      </c>
      <c r="F11317">
        <v>0</v>
      </c>
      <c r="G11317">
        <v>0</v>
      </c>
      <c r="H11317">
        <v>0</v>
      </c>
      <c r="I11317">
        <v>0.56000000000000005</v>
      </c>
      <c r="J11317" s="10">
        <v>3</v>
      </c>
      <c r="K11317" s="13">
        <f t="shared" si="354"/>
        <v>1989</v>
      </c>
      <c r="L11317" s="1" t="str">
        <f t="shared" si="353"/>
        <v/>
      </c>
    </row>
    <row r="11318" spans="1:12" ht="13.8" customHeight="1" x14ac:dyDescent="0.3">
      <c r="A11318" t="s">
        <v>177</v>
      </c>
      <c r="B11318">
        <v>1964</v>
      </c>
      <c r="C11318" s="10">
        <v>16</v>
      </c>
      <c r="D11318">
        <v>0</v>
      </c>
      <c r="E11318">
        <v>16</v>
      </c>
      <c r="F11318">
        <v>0</v>
      </c>
      <c r="G11318">
        <v>0</v>
      </c>
      <c r="H11318">
        <v>0</v>
      </c>
      <c r="I11318">
        <v>0.57999999999999996</v>
      </c>
      <c r="J11318" s="10">
        <v>4</v>
      </c>
      <c r="K11318" s="13">
        <f t="shared" si="354"/>
        <v>1989</v>
      </c>
      <c r="L11318" s="1" t="str">
        <f t="shared" si="353"/>
        <v/>
      </c>
    </row>
    <row r="11319" spans="1:12" ht="13.8" customHeight="1" x14ac:dyDescent="0.3">
      <c r="A11319" t="s">
        <v>177</v>
      </c>
      <c r="B11319">
        <v>1965</v>
      </c>
      <c r="C11319" s="10">
        <v>18</v>
      </c>
      <c r="D11319">
        <v>0</v>
      </c>
      <c r="E11319">
        <v>18</v>
      </c>
      <c r="F11319">
        <v>0</v>
      </c>
      <c r="G11319">
        <v>0</v>
      </c>
      <c r="H11319">
        <v>0</v>
      </c>
      <c r="I11319">
        <v>0.62</v>
      </c>
      <c r="J11319" s="10">
        <v>4</v>
      </c>
      <c r="K11319" s="13">
        <f t="shared" si="354"/>
        <v>1989</v>
      </c>
      <c r="L11319" s="1" t="str">
        <f t="shared" si="353"/>
        <v/>
      </c>
    </row>
    <row r="11320" spans="1:12" ht="13.8" customHeight="1" x14ac:dyDescent="0.3">
      <c r="A11320" t="s">
        <v>177</v>
      </c>
      <c r="B11320">
        <v>1966</v>
      </c>
      <c r="C11320" s="10">
        <v>18</v>
      </c>
      <c r="D11320">
        <v>0</v>
      </c>
      <c r="E11320">
        <v>18</v>
      </c>
      <c r="F11320">
        <v>0</v>
      </c>
      <c r="G11320">
        <v>0</v>
      </c>
      <c r="H11320">
        <v>0</v>
      </c>
      <c r="I11320">
        <v>0.63</v>
      </c>
      <c r="J11320" s="10">
        <v>5</v>
      </c>
      <c r="K11320" s="13">
        <f t="shared" si="354"/>
        <v>1989</v>
      </c>
      <c r="L11320" s="1" t="str">
        <f t="shared" si="353"/>
        <v/>
      </c>
    </row>
    <row r="11321" spans="1:12" ht="13.8" customHeight="1" x14ac:dyDescent="0.3">
      <c r="A11321" t="s">
        <v>177</v>
      </c>
      <c r="B11321">
        <v>1967</v>
      </c>
      <c r="C11321" s="10">
        <v>20</v>
      </c>
      <c r="D11321">
        <v>0</v>
      </c>
      <c r="E11321">
        <v>20</v>
      </c>
      <c r="F11321">
        <v>0</v>
      </c>
      <c r="G11321">
        <v>0</v>
      </c>
      <c r="H11321">
        <v>0</v>
      </c>
      <c r="I11321">
        <v>0.66</v>
      </c>
      <c r="J11321" s="10">
        <v>7</v>
      </c>
      <c r="K11321" s="13">
        <f t="shared" si="354"/>
        <v>1989</v>
      </c>
      <c r="L11321" s="1" t="str">
        <f t="shared" si="353"/>
        <v/>
      </c>
    </row>
    <row r="11322" spans="1:12" ht="13.8" customHeight="1" x14ac:dyDescent="0.3">
      <c r="A11322" t="s">
        <v>177</v>
      </c>
      <c r="B11322">
        <v>1968</v>
      </c>
      <c r="C11322" s="10">
        <v>21</v>
      </c>
      <c r="D11322">
        <v>0</v>
      </c>
      <c r="E11322">
        <v>21</v>
      </c>
      <c r="F11322">
        <v>0</v>
      </c>
      <c r="G11322">
        <v>0</v>
      </c>
      <c r="H11322">
        <v>0</v>
      </c>
      <c r="I11322">
        <v>0.67</v>
      </c>
      <c r="J11322" s="10">
        <v>7</v>
      </c>
      <c r="K11322" s="13">
        <f t="shared" si="354"/>
        <v>1989</v>
      </c>
      <c r="L11322" s="1" t="str">
        <f t="shared" si="353"/>
        <v/>
      </c>
    </row>
    <row r="11323" spans="1:12" ht="13.8" customHeight="1" x14ac:dyDescent="0.3">
      <c r="A11323" t="s">
        <v>177</v>
      </c>
      <c r="B11323">
        <v>1969</v>
      </c>
      <c r="C11323" s="10">
        <v>36</v>
      </c>
      <c r="D11323">
        <v>0</v>
      </c>
      <c r="E11323">
        <v>36</v>
      </c>
      <c r="F11323">
        <v>0</v>
      </c>
      <c r="G11323">
        <v>0</v>
      </c>
      <c r="H11323">
        <v>0</v>
      </c>
      <c r="I11323">
        <v>1.1100000000000001</v>
      </c>
      <c r="J11323" s="10">
        <v>7</v>
      </c>
      <c r="K11323" s="13">
        <f t="shared" si="354"/>
        <v>1989</v>
      </c>
      <c r="L11323" s="1" t="str">
        <f t="shared" si="353"/>
        <v/>
      </c>
    </row>
    <row r="11324" spans="1:12" ht="13.8" customHeight="1" x14ac:dyDescent="0.3">
      <c r="A11324" t="s">
        <v>177</v>
      </c>
      <c r="B11324">
        <v>1970</v>
      </c>
      <c r="C11324" s="10">
        <v>37</v>
      </c>
      <c r="D11324">
        <v>0</v>
      </c>
      <c r="E11324">
        <v>37</v>
      </c>
      <c r="F11324">
        <v>0</v>
      </c>
      <c r="G11324">
        <v>0</v>
      </c>
      <c r="H11324">
        <v>0</v>
      </c>
      <c r="I11324">
        <v>1.1000000000000001</v>
      </c>
      <c r="J11324" s="10">
        <v>8</v>
      </c>
      <c r="K11324" s="13">
        <f t="shared" si="354"/>
        <v>1989</v>
      </c>
      <c r="L11324" s="1" t="str">
        <f t="shared" si="353"/>
        <v/>
      </c>
    </row>
    <row r="11325" spans="1:12" ht="13.8" customHeight="1" x14ac:dyDescent="0.3">
      <c r="A11325" t="s">
        <v>177</v>
      </c>
      <c r="B11325">
        <v>1971</v>
      </c>
      <c r="C11325" s="10">
        <v>45</v>
      </c>
      <c r="D11325">
        <v>0</v>
      </c>
      <c r="E11325">
        <v>45</v>
      </c>
      <c r="F11325">
        <v>0</v>
      </c>
      <c r="G11325">
        <v>0</v>
      </c>
      <c r="H11325">
        <v>0</v>
      </c>
      <c r="I11325">
        <v>1.29</v>
      </c>
      <c r="J11325" s="10">
        <v>8</v>
      </c>
      <c r="K11325" s="13">
        <f t="shared" si="354"/>
        <v>1989</v>
      </c>
      <c r="L11325" s="1" t="str">
        <f t="shared" si="353"/>
        <v/>
      </c>
    </row>
    <row r="11326" spans="1:12" ht="13.8" customHeight="1" x14ac:dyDescent="0.3">
      <c r="A11326" t="s">
        <v>177</v>
      </c>
      <c r="B11326">
        <v>1972</v>
      </c>
      <c r="C11326" s="10">
        <v>47</v>
      </c>
      <c r="D11326">
        <v>0</v>
      </c>
      <c r="E11326">
        <v>47</v>
      </c>
      <c r="F11326">
        <v>0</v>
      </c>
      <c r="G11326">
        <v>0</v>
      </c>
      <c r="H11326">
        <v>0</v>
      </c>
      <c r="I11326">
        <v>1.29</v>
      </c>
      <c r="J11326" s="10">
        <v>8</v>
      </c>
      <c r="K11326" s="13">
        <f t="shared" si="354"/>
        <v>1989</v>
      </c>
      <c r="L11326" s="1" t="str">
        <f t="shared" si="353"/>
        <v/>
      </c>
    </row>
    <row r="11327" spans="1:12" ht="13.8" customHeight="1" x14ac:dyDescent="0.3">
      <c r="A11327" t="s">
        <v>177</v>
      </c>
      <c r="B11327">
        <v>1973</v>
      </c>
      <c r="C11327" s="10">
        <v>48</v>
      </c>
      <c r="D11327">
        <v>0</v>
      </c>
      <c r="E11327">
        <v>48</v>
      </c>
      <c r="F11327">
        <v>0</v>
      </c>
      <c r="G11327">
        <v>0</v>
      </c>
      <c r="H11327">
        <v>0</v>
      </c>
      <c r="I11327">
        <v>1.25</v>
      </c>
      <c r="J11327" s="10">
        <v>9</v>
      </c>
      <c r="K11327" s="13">
        <f t="shared" si="354"/>
        <v>1989</v>
      </c>
      <c r="L11327" s="1" t="str">
        <f t="shared" si="353"/>
        <v/>
      </c>
    </row>
    <row r="11328" spans="1:12" ht="13.8" customHeight="1" x14ac:dyDescent="0.3">
      <c r="A11328" t="s">
        <v>177</v>
      </c>
      <c r="B11328">
        <v>1974</v>
      </c>
      <c r="C11328" s="10">
        <v>53</v>
      </c>
      <c r="D11328">
        <v>0</v>
      </c>
      <c r="E11328">
        <v>53</v>
      </c>
      <c r="F11328">
        <v>0</v>
      </c>
      <c r="G11328">
        <v>0</v>
      </c>
      <c r="H11328">
        <v>0</v>
      </c>
      <c r="I11328">
        <v>1.33</v>
      </c>
      <c r="J11328" s="10">
        <v>9</v>
      </c>
      <c r="K11328" s="13">
        <f t="shared" si="354"/>
        <v>1989</v>
      </c>
      <c r="L11328" s="1" t="str">
        <f t="shared" si="353"/>
        <v/>
      </c>
    </row>
    <row r="11329" spans="1:12" ht="13.8" customHeight="1" x14ac:dyDescent="0.3">
      <c r="A11329" t="s">
        <v>177</v>
      </c>
      <c r="B11329">
        <v>1975</v>
      </c>
      <c r="C11329" s="10">
        <v>53</v>
      </c>
      <c r="D11329">
        <v>0</v>
      </c>
      <c r="E11329">
        <v>53</v>
      </c>
      <c r="F11329">
        <v>0</v>
      </c>
      <c r="G11329">
        <v>0</v>
      </c>
      <c r="H11329">
        <v>0</v>
      </c>
      <c r="I11329">
        <v>1.29</v>
      </c>
      <c r="J11329" s="10">
        <v>9</v>
      </c>
      <c r="K11329" s="13">
        <f t="shared" si="354"/>
        <v>1989</v>
      </c>
      <c r="L11329" s="1" t="str">
        <f t="shared" si="353"/>
        <v/>
      </c>
    </row>
    <row r="11330" spans="1:12" ht="13.8" customHeight="1" x14ac:dyDescent="0.3">
      <c r="A11330" t="s">
        <v>177</v>
      </c>
      <c r="B11330">
        <v>1976</v>
      </c>
      <c r="C11330" s="10">
        <v>31</v>
      </c>
      <c r="D11330">
        <v>0</v>
      </c>
      <c r="E11330">
        <v>31</v>
      </c>
      <c r="F11330">
        <v>0</v>
      </c>
      <c r="G11330">
        <v>0</v>
      </c>
      <c r="H11330">
        <v>0</v>
      </c>
      <c r="I11330">
        <v>0.74</v>
      </c>
      <c r="J11330" s="10">
        <v>3</v>
      </c>
      <c r="K11330" s="13">
        <f t="shared" si="354"/>
        <v>1989</v>
      </c>
      <c r="L11330" s="1" t="str">
        <f t="shared" ref="L11330:L11393" si="355">IF(AND(B11330&gt;2011),1,"")</f>
        <v/>
      </c>
    </row>
    <row r="11331" spans="1:12" ht="13.8" customHeight="1" x14ac:dyDescent="0.3">
      <c r="A11331" t="s">
        <v>177</v>
      </c>
      <c r="B11331">
        <v>1977</v>
      </c>
      <c r="C11331" s="10">
        <v>50</v>
      </c>
      <c r="D11331">
        <v>0</v>
      </c>
      <c r="E11331">
        <v>50</v>
      </c>
      <c r="F11331">
        <v>0</v>
      </c>
      <c r="G11331">
        <v>0</v>
      </c>
      <c r="H11331">
        <v>0</v>
      </c>
      <c r="I11331">
        <v>1.17</v>
      </c>
      <c r="J11331" s="10">
        <v>4</v>
      </c>
      <c r="K11331" s="13">
        <f t="shared" si="354"/>
        <v>1989</v>
      </c>
      <c r="L11331" s="1" t="str">
        <f t="shared" si="355"/>
        <v/>
      </c>
    </row>
    <row r="11332" spans="1:12" ht="13.8" customHeight="1" x14ac:dyDescent="0.3">
      <c r="A11332" t="s">
        <v>177</v>
      </c>
      <c r="B11332">
        <v>1978</v>
      </c>
      <c r="C11332" s="10">
        <v>30</v>
      </c>
      <c r="D11332">
        <v>0</v>
      </c>
      <c r="E11332">
        <v>30</v>
      </c>
      <c r="F11332">
        <v>0</v>
      </c>
      <c r="G11332">
        <v>0</v>
      </c>
      <c r="H11332">
        <v>0</v>
      </c>
      <c r="I11332">
        <v>0.69</v>
      </c>
      <c r="J11332" s="10">
        <v>4</v>
      </c>
      <c r="K11332" s="13">
        <f t="shared" si="354"/>
        <v>1989</v>
      </c>
      <c r="L11332" s="1" t="str">
        <f t="shared" si="355"/>
        <v/>
      </c>
    </row>
    <row r="11333" spans="1:12" ht="13.8" customHeight="1" x14ac:dyDescent="0.3">
      <c r="A11333" t="s">
        <v>177</v>
      </c>
      <c r="B11333">
        <v>1979</v>
      </c>
      <c r="C11333" s="10">
        <v>34</v>
      </c>
      <c r="D11333">
        <v>0</v>
      </c>
      <c r="E11333">
        <v>34</v>
      </c>
      <c r="F11333">
        <v>0</v>
      </c>
      <c r="G11333">
        <v>0</v>
      </c>
      <c r="H11333">
        <v>0</v>
      </c>
      <c r="I11333">
        <v>0.76</v>
      </c>
      <c r="J11333" s="10">
        <v>4</v>
      </c>
      <c r="K11333" s="13">
        <f t="shared" si="354"/>
        <v>1989</v>
      </c>
      <c r="L11333" s="1" t="str">
        <f t="shared" si="355"/>
        <v/>
      </c>
    </row>
    <row r="11334" spans="1:12" ht="13.8" customHeight="1" x14ac:dyDescent="0.3">
      <c r="A11334" t="s">
        <v>177</v>
      </c>
      <c r="B11334">
        <v>1980</v>
      </c>
      <c r="C11334" s="10">
        <v>43</v>
      </c>
      <c r="D11334">
        <v>0</v>
      </c>
      <c r="E11334">
        <v>43</v>
      </c>
      <c r="F11334">
        <v>0</v>
      </c>
      <c r="G11334">
        <v>0</v>
      </c>
      <c r="H11334">
        <v>0</v>
      </c>
      <c r="I11334">
        <v>0.9</v>
      </c>
      <c r="J11334" s="10">
        <v>4</v>
      </c>
      <c r="K11334" s="13">
        <f t="shared" si="354"/>
        <v>1989</v>
      </c>
      <c r="L11334" s="1" t="str">
        <f t="shared" si="355"/>
        <v/>
      </c>
    </row>
    <row r="11335" spans="1:12" ht="13.8" customHeight="1" x14ac:dyDescent="0.3">
      <c r="A11335" t="s">
        <v>177</v>
      </c>
      <c r="B11335">
        <v>1981</v>
      </c>
      <c r="C11335" s="10">
        <v>43</v>
      </c>
      <c r="D11335">
        <v>0</v>
      </c>
      <c r="E11335">
        <v>43</v>
      </c>
      <c r="F11335">
        <v>0</v>
      </c>
      <c r="G11335">
        <v>0</v>
      </c>
      <c r="H11335">
        <v>0</v>
      </c>
      <c r="I11335">
        <v>0.84</v>
      </c>
      <c r="J11335" s="10">
        <v>4</v>
      </c>
      <c r="K11335" s="13">
        <f t="shared" si="354"/>
        <v>1989</v>
      </c>
      <c r="L11335" s="1" t="str">
        <f t="shared" si="355"/>
        <v/>
      </c>
    </row>
    <row r="11336" spans="1:12" ht="13.8" customHeight="1" x14ac:dyDescent="0.3">
      <c r="A11336" t="s">
        <v>177</v>
      </c>
      <c r="B11336">
        <v>1982</v>
      </c>
      <c r="C11336" s="10">
        <v>43</v>
      </c>
      <c r="D11336">
        <v>0</v>
      </c>
      <c r="E11336">
        <v>43</v>
      </c>
      <c r="F11336">
        <v>0</v>
      </c>
      <c r="G11336">
        <v>0</v>
      </c>
      <c r="H11336">
        <v>0</v>
      </c>
      <c r="I11336">
        <v>0.78</v>
      </c>
      <c r="J11336" s="10">
        <v>4</v>
      </c>
      <c r="K11336" s="13">
        <f t="shared" ref="K11336:K11388" si="356">IF(B11336&lt;1990,IF(B11336&lt;1959,1958,1989),1990)</f>
        <v>1989</v>
      </c>
      <c r="L11336" s="1" t="str">
        <f t="shared" si="355"/>
        <v/>
      </c>
    </row>
    <row r="11337" spans="1:12" ht="13.8" customHeight="1" x14ac:dyDescent="0.3">
      <c r="A11337" t="s">
        <v>177</v>
      </c>
      <c r="B11337">
        <v>1983</v>
      </c>
      <c r="C11337" s="10">
        <v>43</v>
      </c>
      <c r="D11337">
        <v>0</v>
      </c>
      <c r="E11337">
        <v>43</v>
      </c>
      <c r="F11337">
        <v>0</v>
      </c>
      <c r="G11337">
        <v>0</v>
      </c>
      <c r="H11337">
        <v>0</v>
      </c>
      <c r="I11337">
        <v>0.72</v>
      </c>
      <c r="J11337" s="10">
        <v>4</v>
      </c>
      <c r="K11337" s="13">
        <f t="shared" si="356"/>
        <v>1989</v>
      </c>
      <c r="L11337" s="1" t="str">
        <f t="shared" si="355"/>
        <v/>
      </c>
    </row>
    <row r="11338" spans="1:12" ht="13.8" customHeight="1" x14ac:dyDescent="0.3">
      <c r="A11338" t="s">
        <v>177</v>
      </c>
      <c r="B11338">
        <v>1984</v>
      </c>
      <c r="C11338" s="10">
        <v>43</v>
      </c>
      <c r="D11338">
        <v>0</v>
      </c>
      <c r="E11338">
        <v>43</v>
      </c>
      <c r="F11338">
        <v>0</v>
      </c>
      <c r="G11338">
        <v>0</v>
      </c>
      <c r="H11338">
        <v>0</v>
      </c>
      <c r="I11338">
        <v>0.67</v>
      </c>
      <c r="J11338" s="10">
        <v>4</v>
      </c>
      <c r="K11338" s="13">
        <f t="shared" si="356"/>
        <v>1989</v>
      </c>
      <c r="L11338" s="1" t="str">
        <f t="shared" si="355"/>
        <v/>
      </c>
    </row>
    <row r="11339" spans="1:12" ht="13.8" customHeight="1" x14ac:dyDescent="0.3">
      <c r="A11339" t="s">
        <v>177</v>
      </c>
      <c r="B11339">
        <v>1985</v>
      </c>
      <c r="C11339" s="10">
        <v>44</v>
      </c>
      <c r="D11339">
        <v>0</v>
      </c>
      <c r="E11339">
        <v>44</v>
      </c>
      <c r="F11339">
        <v>0</v>
      </c>
      <c r="G11339">
        <v>0</v>
      </c>
      <c r="H11339">
        <v>0</v>
      </c>
      <c r="I11339">
        <v>0.63</v>
      </c>
      <c r="J11339" s="10">
        <v>4</v>
      </c>
      <c r="K11339" s="13">
        <f t="shared" si="356"/>
        <v>1989</v>
      </c>
      <c r="L11339" s="1" t="str">
        <f t="shared" si="355"/>
        <v/>
      </c>
    </row>
    <row r="11340" spans="1:12" ht="13.8" customHeight="1" x14ac:dyDescent="0.3">
      <c r="A11340" t="s">
        <v>177</v>
      </c>
      <c r="B11340">
        <v>1986</v>
      </c>
      <c r="C11340" s="10">
        <v>44</v>
      </c>
      <c r="D11340">
        <v>0</v>
      </c>
      <c r="E11340">
        <v>44</v>
      </c>
      <c r="F11340">
        <v>0</v>
      </c>
      <c r="G11340">
        <v>0</v>
      </c>
      <c r="H11340">
        <v>0</v>
      </c>
      <c r="I11340">
        <v>0.59</v>
      </c>
      <c r="J11340" s="10">
        <v>4</v>
      </c>
      <c r="K11340" s="13">
        <f t="shared" si="356"/>
        <v>1989</v>
      </c>
      <c r="L11340" s="1" t="str">
        <f t="shared" si="355"/>
        <v/>
      </c>
    </row>
    <row r="11341" spans="1:12" ht="13.8" customHeight="1" x14ac:dyDescent="0.3">
      <c r="A11341" t="s">
        <v>177</v>
      </c>
      <c r="B11341">
        <v>1987</v>
      </c>
      <c r="C11341" s="10">
        <v>44</v>
      </c>
      <c r="D11341">
        <v>0</v>
      </c>
      <c r="E11341">
        <v>44</v>
      </c>
      <c r="F11341">
        <v>0</v>
      </c>
      <c r="G11341">
        <v>0</v>
      </c>
      <c r="H11341">
        <v>0</v>
      </c>
      <c r="I11341">
        <v>0.56000000000000005</v>
      </c>
      <c r="J11341" s="10">
        <v>4</v>
      </c>
      <c r="K11341" s="13">
        <f t="shared" si="356"/>
        <v>1989</v>
      </c>
      <c r="L11341" s="1" t="str">
        <f t="shared" si="355"/>
        <v/>
      </c>
    </row>
    <row r="11342" spans="1:12" ht="13.8" customHeight="1" x14ac:dyDescent="0.3">
      <c r="A11342" t="s">
        <v>177</v>
      </c>
      <c r="B11342">
        <v>1988</v>
      </c>
      <c r="C11342" s="10">
        <v>50</v>
      </c>
      <c r="D11342">
        <v>0</v>
      </c>
      <c r="E11342">
        <v>50</v>
      </c>
      <c r="F11342">
        <v>0</v>
      </c>
      <c r="G11342">
        <v>0</v>
      </c>
      <c r="H11342">
        <v>0</v>
      </c>
      <c r="I11342">
        <v>0.61</v>
      </c>
      <c r="J11342" s="10">
        <v>9</v>
      </c>
      <c r="K11342" s="13">
        <f t="shared" si="356"/>
        <v>1989</v>
      </c>
      <c r="L11342" s="1" t="str">
        <f t="shared" si="355"/>
        <v/>
      </c>
    </row>
    <row r="11343" spans="1:12" ht="13.8" customHeight="1" x14ac:dyDescent="0.3">
      <c r="A11343" t="s">
        <v>177</v>
      </c>
      <c r="B11343">
        <v>1989</v>
      </c>
      <c r="C11343" s="10">
        <v>62</v>
      </c>
      <c r="D11343">
        <v>0</v>
      </c>
      <c r="E11343">
        <v>62</v>
      </c>
      <c r="F11343">
        <v>0</v>
      </c>
      <c r="G11343">
        <v>0</v>
      </c>
      <c r="H11343">
        <v>0</v>
      </c>
      <c r="I11343">
        <v>0.71</v>
      </c>
      <c r="J11343" s="10">
        <v>13</v>
      </c>
      <c r="K11343" s="13">
        <f t="shared" si="356"/>
        <v>1989</v>
      </c>
      <c r="L11343" s="1" t="str">
        <f t="shared" si="355"/>
        <v/>
      </c>
    </row>
    <row r="11344" spans="1:12" ht="13.8" customHeight="1" x14ac:dyDescent="0.3">
      <c r="A11344" t="s">
        <v>177</v>
      </c>
      <c r="B11344">
        <v>1990</v>
      </c>
      <c r="C11344" s="10">
        <v>64</v>
      </c>
      <c r="D11344">
        <v>0</v>
      </c>
      <c r="E11344">
        <v>64</v>
      </c>
      <c r="F11344">
        <v>0</v>
      </c>
      <c r="G11344">
        <v>0</v>
      </c>
      <c r="H11344">
        <v>0</v>
      </c>
      <c r="I11344">
        <v>0.19</v>
      </c>
      <c r="J11344" s="10">
        <v>13</v>
      </c>
      <c r="K11344" s="13">
        <f t="shared" si="356"/>
        <v>1990</v>
      </c>
      <c r="L11344" s="1" t="str">
        <f t="shared" si="355"/>
        <v/>
      </c>
    </row>
    <row r="11345" spans="1:12" ht="13.8" customHeight="1" x14ac:dyDescent="0.3">
      <c r="A11345" t="s">
        <v>177</v>
      </c>
      <c r="B11345">
        <v>1991</v>
      </c>
      <c r="C11345" s="10">
        <v>64</v>
      </c>
      <c r="D11345">
        <v>0</v>
      </c>
      <c r="E11345">
        <v>64</v>
      </c>
      <c r="F11345">
        <v>0</v>
      </c>
      <c r="G11345">
        <v>0</v>
      </c>
      <c r="H11345">
        <v>0</v>
      </c>
      <c r="I11345">
        <v>1.38</v>
      </c>
      <c r="J11345" s="10">
        <v>13</v>
      </c>
      <c r="K11345" s="13">
        <f t="shared" si="356"/>
        <v>1990</v>
      </c>
      <c r="L11345" s="1" t="str">
        <f t="shared" si="355"/>
        <v/>
      </c>
    </row>
    <row r="11346" spans="1:12" ht="13.8" customHeight="1" x14ac:dyDescent="0.3">
      <c r="A11346" t="s">
        <v>27</v>
      </c>
      <c r="B11346">
        <v>1972</v>
      </c>
      <c r="C11346" s="10">
        <v>957</v>
      </c>
      <c r="D11346">
        <v>97</v>
      </c>
      <c r="E11346">
        <v>662</v>
      </c>
      <c r="F11346">
        <v>195</v>
      </c>
      <c r="G11346">
        <v>3</v>
      </c>
      <c r="H11346">
        <v>0</v>
      </c>
      <c r="I11346">
        <v>0.01</v>
      </c>
      <c r="J11346" s="10">
        <v>23</v>
      </c>
      <c r="K11346" s="13">
        <f t="shared" si="356"/>
        <v>1989</v>
      </c>
      <c r="L11346" s="1" t="str">
        <f t="shared" si="355"/>
        <v/>
      </c>
    </row>
    <row r="11347" spans="1:12" ht="13.8" customHeight="1" x14ac:dyDescent="0.3">
      <c r="A11347" t="s">
        <v>27</v>
      </c>
      <c r="B11347">
        <v>1973</v>
      </c>
      <c r="C11347" s="10">
        <v>1242</v>
      </c>
      <c r="D11347">
        <v>126</v>
      </c>
      <c r="E11347">
        <v>800</v>
      </c>
      <c r="F11347">
        <v>312</v>
      </c>
      <c r="G11347">
        <v>4</v>
      </c>
      <c r="H11347">
        <v>0</v>
      </c>
      <c r="I11347">
        <v>0.02</v>
      </c>
      <c r="J11347" s="10">
        <v>31</v>
      </c>
      <c r="K11347" s="13">
        <f t="shared" si="356"/>
        <v>1989</v>
      </c>
      <c r="L11347" s="1" t="str">
        <f t="shared" si="355"/>
        <v/>
      </c>
    </row>
    <row r="11348" spans="1:12" ht="13.8" customHeight="1" x14ac:dyDescent="0.3">
      <c r="A11348" t="s">
        <v>27</v>
      </c>
      <c r="B11348">
        <v>1974</v>
      </c>
      <c r="C11348" s="10">
        <v>1271</v>
      </c>
      <c r="D11348">
        <v>112</v>
      </c>
      <c r="E11348">
        <v>769</v>
      </c>
      <c r="F11348">
        <v>377</v>
      </c>
      <c r="G11348">
        <v>12</v>
      </c>
      <c r="H11348">
        <v>0</v>
      </c>
      <c r="I11348">
        <v>0.02</v>
      </c>
      <c r="J11348" s="10">
        <v>19</v>
      </c>
      <c r="K11348" s="13">
        <f t="shared" si="356"/>
        <v>1989</v>
      </c>
      <c r="L11348" s="1" t="str">
        <f t="shared" si="355"/>
        <v/>
      </c>
    </row>
    <row r="11349" spans="1:12" ht="13.8" customHeight="1" x14ac:dyDescent="0.3">
      <c r="A11349" t="s">
        <v>27</v>
      </c>
      <c r="B11349">
        <v>1975</v>
      </c>
      <c r="C11349" s="10">
        <v>1328</v>
      </c>
      <c r="D11349">
        <v>129</v>
      </c>
      <c r="E11349">
        <v>913</v>
      </c>
      <c r="F11349">
        <v>263</v>
      </c>
      <c r="G11349">
        <v>23</v>
      </c>
      <c r="H11349">
        <v>0</v>
      </c>
      <c r="I11349">
        <v>0.02</v>
      </c>
      <c r="J11349" s="10">
        <v>21</v>
      </c>
      <c r="K11349" s="13">
        <f t="shared" si="356"/>
        <v>1989</v>
      </c>
      <c r="L11349" s="1" t="str">
        <f t="shared" si="355"/>
        <v/>
      </c>
    </row>
    <row r="11350" spans="1:12" ht="13.8" customHeight="1" x14ac:dyDescent="0.3">
      <c r="A11350" t="s">
        <v>27</v>
      </c>
      <c r="B11350">
        <v>1976</v>
      </c>
      <c r="C11350" s="10">
        <v>1519</v>
      </c>
      <c r="D11350">
        <v>122</v>
      </c>
      <c r="E11350">
        <v>990</v>
      </c>
      <c r="F11350">
        <v>385</v>
      </c>
      <c r="G11350">
        <v>21</v>
      </c>
      <c r="H11350">
        <v>0</v>
      </c>
      <c r="I11350">
        <v>0.02</v>
      </c>
      <c r="J11350" s="10">
        <v>19</v>
      </c>
      <c r="K11350" s="13">
        <f t="shared" si="356"/>
        <v>1989</v>
      </c>
      <c r="L11350" s="1" t="str">
        <f t="shared" si="355"/>
        <v/>
      </c>
    </row>
    <row r="11351" spans="1:12" ht="13.8" customHeight="1" x14ac:dyDescent="0.3">
      <c r="A11351" t="s">
        <v>27</v>
      </c>
      <c r="B11351">
        <v>1977</v>
      </c>
      <c r="C11351" s="10">
        <v>1585</v>
      </c>
      <c r="D11351">
        <v>137</v>
      </c>
      <c r="E11351">
        <v>975</v>
      </c>
      <c r="F11351">
        <v>431</v>
      </c>
      <c r="G11351">
        <v>42</v>
      </c>
      <c r="H11351">
        <v>0</v>
      </c>
      <c r="I11351">
        <v>0.02</v>
      </c>
      <c r="J11351" s="10">
        <v>25</v>
      </c>
      <c r="K11351" s="13">
        <f t="shared" si="356"/>
        <v>1989</v>
      </c>
      <c r="L11351" s="1" t="str">
        <f t="shared" si="355"/>
        <v/>
      </c>
    </row>
    <row r="11352" spans="1:12" ht="13.8" customHeight="1" x14ac:dyDescent="0.3">
      <c r="A11352" t="s">
        <v>27</v>
      </c>
      <c r="B11352">
        <v>1978</v>
      </c>
      <c r="C11352" s="10">
        <v>1641</v>
      </c>
      <c r="D11352">
        <v>115</v>
      </c>
      <c r="E11352">
        <v>1023</v>
      </c>
      <c r="F11352">
        <v>457</v>
      </c>
      <c r="G11352">
        <v>46</v>
      </c>
      <c r="H11352">
        <v>0</v>
      </c>
      <c r="I11352">
        <v>0.02</v>
      </c>
      <c r="J11352" s="10">
        <v>33</v>
      </c>
      <c r="K11352" s="13">
        <f t="shared" si="356"/>
        <v>1989</v>
      </c>
      <c r="L11352" s="1" t="str">
        <f t="shared" si="355"/>
        <v/>
      </c>
    </row>
    <row r="11353" spans="1:12" ht="13.8" customHeight="1" x14ac:dyDescent="0.3">
      <c r="A11353" t="s">
        <v>27</v>
      </c>
      <c r="B11353">
        <v>1979</v>
      </c>
      <c r="C11353" s="10">
        <v>1813</v>
      </c>
      <c r="D11353">
        <v>98</v>
      </c>
      <c r="E11353">
        <v>1148</v>
      </c>
      <c r="F11353">
        <v>523</v>
      </c>
      <c r="G11353">
        <v>44</v>
      </c>
      <c r="H11353">
        <v>0</v>
      </c>
      <c r="I11353">
        <v>0.02</v>
      </c>
      <c r="J11353" s="10">
        <v>26</v>
      </c>
      <c r="K11353" s="13">
        <f t="shared" si="356"/>
        <v>1989</v>
      </c>
      <c r="L11353" s="1" t="str">
        <f t="shared" si="355"/>
        <v/>
      </c>
    </row>
    <row r="11354" spans="1:12" ht="13.8" customHeight="1" x14ac:dyDescent="0.3">
      <c r="A11354" t="s">
        <v>27</v>
      </c>
      <c r="B11354">
        <v>1980</v>
      </c>
      <c r="C11354" s="10">
        <v>2083</v>
      </c>
      <c r="D11354">
        <v>122</v>
      </c>
      <c r="E11354">
        <v>1311</v>
      </c>
      <c r="F11354">
        <v>605</v>
      </c>
      <c r="G11354">
        <v>46</v>
      </c>
      <c r="H11354">
        <v>0</v>
      </c>
      <c r="I11354">
        <v>0.03</v>
      </c>
      <c r="J11354" s="10">
        <v>51</v>
      </c>
      <c r="K11354" s="13">
        <f t="shared" si="356"/>
        <v>1989</v>
      </c>
      <c r="L11354" s="1" t="str">
        <f t="shared" si="355"/>
        <v/>
      </c>
    </row>
    <row r="11355" spans="1:12" ht="13.8" customHeight="1" x14ac:dyDescent="0.3">
      <c r="A11355" t="s">
        <v>27</v>
      </c>
      <c r="B11355">
        <v>1981</v>
      </c>
      <c r="C11355" s="10">
        <v>2163</v>
      </c>
      <c r="D11355">
        <v>127</v>
      </c>
      <c r="E11355">
        <v>1323</v>
      </c>
      <c r="F11355">
        <v>666</v>
      </c>
      <c r="G11355">
        <v>47</v>
      </c>
      <c r="H11355">
        <v>0</v>
      </c>
      <c r="I11355">
        <v>0.03</v>
      </c>
      <c r="J11355" s="10">
        <v>66</v>
      </c>
      <c r="K11355" s="13">
        <f t="shared" si="356"/>
        <v>1989</v>
      </c>
      <c r="L11355" s="1" t="str">
        <f t="shared" si="355"/>
        <v/>
      </c>
    </row>
    <row r="11356" spans="1:12" ht="13.8" customHeight="1" x14ac:dyDescent="0.3">
      <c r="A11356" t="s">
        <v>27</v>
      </c>
      <c r="B11356">
        <v>1982</v>
      </c>
      <c r="C11356" s="10">
        <v>2345</v>
      </c>
      <c r="D11356">
        <v>155</v>
      </c>
      <c r="E11356">
        <v>1283</v>
      </c>
      <c r="F11356">
        <v>864</v>
      </c>
      <c r="G11356">
        <v>44</v>
      </c>
      <c r="H11356">
        <v>0</v>
      </c>
      <c r="I11356">
        <v>0.03</v>
      </c>
      <c r="J11356" s="10">
        <v>39</v>
      </c>
      <c r="K11356" s="13">
        <f t="shared" si="356"/>
        <v>1989</v>
      </c>
      <c r="L11356" s="1" t="str">
        <f t="shared" si="355"/>
        <v/>
      </c>
    </row>
    <row r="11357" spans="1:12" ht="13.8" customHeight="1" x14ac:dyDescent="0.3">
      <c r="A11357" t="s">
        <v>27</v>
      </c>
      <c r="B11357">
        <v>1983</v>
      </c>
      <c r="C11357" s="10">
        <v>2246</v>
      </c>
      <c r="D11357">
        <v>83</v>
      </c>
      <c r="E11357">
        <v>1160</v>
      </c>
      <c r="F11357">
        <v>961</v>
      </c>
      <c r="G11357">
        <v>42</v>
      </c>
      <c r="H11357">
        <v>0</v>
      </c>
      <c r="I11357">
        <v>0.03</v>
      </c>
      <c r="J11357" s="10">
        <v>21</v>
      </c>
      <c r="K11357" s="13">
        <f t="shared" si="356"/>
        <v>1989</v>
      </c>
      <c r="L11357" s="1" t="str">
        <f t="shared" si="355"/>
        <v/>
      </c>
    </row>
    <row r="11358" spans="1:12" ht="13.8" customHeight="1" x14ac:dyDescent="0.3">
      <c r="A11358" t="s">
        <v>27</v>
      </c>
      <c r="B11358">
        <v>1984</v>
      </c>
      <c r="C11358" s="10">
        <v>2488</v>
      </c>
      <c r="D11358">
        <v>32</v>
      </c>
      <c r="E11358">
        <v>1200</v>
      </c>
      <c r="F11358">
        <v>1219</v>
      </c>
      <c r="G11358">
        <v>37</v>
      </c>
      <c r="H11358">
        <v>0</v>
      </c>
      <c r="I11358">
        <v>0.03</v>
      </c>
      <c r="J11358" s="10">
        <v>33</v>
      </c>
      <c r="K11358" s="13">
        <f t="shared" si="356"/>
        <v>1989</v>
      </c>
      <c r="L11358" s="1" t="str">
        <f t="shared" si="355"/>
        <v/>
      </c>
    </row>
    <row r="11359" spans="1:12" ht="13.8" customHeight="1" x14ac:dyDescent="0.3">
      <c r="A11359" t="s">
        <v>27</v>
      </c>
      <c r="B11359">
        <v>1985</v>
      </c>
      <c r="C11359" s="10">
        <v>2791</v>
      </c>
      <c r="D11359">
        <v>51</v>
      </c>
      <c r="E11359">
        <v>1320</v>
      </c>
      <c r="F11359">
        <v>1388</v>
      </c>
      <c r="G11359">
        <v>33</v>
      </c>
      <c r="H11359">
        <v>0</v>
      </c>
      <c r="I11359">
        <v>0.03</v>
      </c>
      <c r="J11359" s="10">
        <v>22</v>
      </c>
      <c r="K11359" s="13">
        <f t="shared" si="356"/>
        <v>1989</v>
      </c>
      <c r="L11359" s="1" t="str">
        <f t="shared" si="355"/>
        <v/>
      </c>
    </row>
    <row r="11360" spans="1:12" ht="13.8" customHeight="1" x14ac:dyDescent="0.3">
      <c r="A11360" t="s">
        <v>27</v>
      </c>
      <c r="B11360">
        <v>1986</v>
      </c>
      <c r="C11360" s="10">
        <v>3126</v>
      </c>
      <c r="D11360">
        <v>77</v>
      </c>
      <c r="E11360">
        <v>1444</v>
      </c>
      <c r="F11360">
        <v>1565</v>
      </c>
      <c r="G11360">
        <v>40</v>
      </c>
      <c r="H11360">
        <v>0</v>
      </c>
      <c r="I11360">
        <v>0.03</v>
      </c>
      <c r="J11360" s="10">
        <v>15</v>
      </c>
      <c r="K11360" s="13">
        <f t="shared" si="356"/>
        <v>1989</v>
      </c>
      <c r="L11360" s="1" t="str">
        <f t="shared" si="355"/>
        <v/>
      </c>
    </row>
    <row r="11361" spans="1:12" ht="13.8" customHeight="1" x14ac:dyDescent="0.3">
      <c r="A11361" t="s">
        <v>27</v>
      </c>
      <c r="B11361">
        <v>1987</v>
      </c>
      <c r="C11361" s="10">
        <v>3235</v>
      </c>
      <c r="D11361">
        <v>121</v>
      </c>
      <c r="E11361">
        <v>1454</v>
      </c>
      <c r="F11361">
        <v>1618</v>
      </c>
      <c r="G11361">
        <v>42</v>
      </c>
      <c r="H11361">
        <v>0</v>
      </c>
      <c r="I11361">
        <v>0.03</v>
      </c>
      <c r="J11361" s="10">
        <v>13</v>
      </c>
      <c r="K11361" s="13">
        <f t="shared" si="356"/>
        <v>1989</v>
      </c>
      <c r="L11361" s="1" t="str">
        <f t="shared" si="355"/>
        <v/>
      </c>
    </row>
    <row r="11362" spans="1:12" ht="13.8" customHeight="1" x14ac:dyDescent="0.3">
      <c r="A11362" t="s">
        <v>27</v>
      </c>
      <c r="B11362">
        <v>1988</v>
      </c>
      <c r="C11362" s="10">
        <v>3694</v>
      </c>
      <c r="D11362">
        <v>104</v>
      </c>
      <c r="E11362">
        <v>1638</v>
      </c>
      <c r="F11362">
        <v>1910</v>
      </c>
      <c r="G11362">
        <v>42</v>
      </c>
      <c r="H11362">
        <v>0</v>
      </c>
      <c r="I11362">
        <v>0.04</v>
      </c>
      <c r="J11362" s="10">
        <v>13</v>
      </c>
      <c r="K11362" s="13">
        <f t="shared" si="356"/>
        <v>1989</v>
      </c>
      <c r="L11362" s="1" t="str">
        <f t="shared" si="355"/>
        <v/>
      </c>
    </row>
    <row r="11363" spans="1:12" ht="13.8" customHeight="1" x14ac:dyDescent="0.3">
      <c r="A11363" t="s">
        <v>27</v>
      </c>
      <c r="B11363">
        <v>1989</v>
      </c>
      <c r="C11363" s="10">
        <v>3669</v>
      </c>
      <c r="D11363">
        <v>28</v>
      </c>
      <c r="E11363">
        <v>1574</v>
      </c>
      <c r="F11363">
        <v>2024</v>
      </c>
      <c r="G11363">
        <v>43</v>
      </c>
      <c r="H11363">
        <v>0</v>
      </c>
      <c r="I11363">
        <v>0.04</v>
      </c>
      <c r="J11363" s="10">
        <v>13</v>
      </c>
      <c r="K11363" s="13">
        <f t="shared" si="356"/>
        <v>1989</v>
      </c>
      <c r="L11363" s="1" t="str">
        <f t="shared" si="355"/>
        <v/>
      </c>
    </row>
    <row r="11364" spans="1:12" ht="13.8" customHeight="1" x14ac:dyDescent="0.3">
      <c r="A11364" t="s">
        <v>27</v>
      </c>
      <c r="B11364">
        <v>1990</v>
      </c>
      <c r="C11364" s="10">
        <v>4236</v>
      </c>
      <c r="D11364">
        <v>292</v>
      </c>
      <c r="E11364">
        <v>1830</v>
      </c>
      <c r="F11364">
        <v>2068</v>
      </c>
      <c r="G11364">
        <v>46</v>
      </c>
      <c r="H11364">
        <v>0</v>
      </c>
      <c r="I11364">
        <v>0.04</v>
      </c>
      <c r="J11364" s="10">
        <v>9</v>
      </c>
      <c r="K11364" s="13">
        <f t="shared" si="356"/>
        <v>1990</v>
      </c>
      <c r="L11364" s="1" t="str">
        <f t="shared" si="355"/>
        <v/>
      </c>
    </row>
    <row r="11365" spans="1:12" ht="13.8" customHeight="1" x14ac:dyDescent="0.3">
      <c r="A11365" t="s">
        <v>27</v>
      </c>
      <c r="B11365">
        <v>1991</v>
      </c>
      <c r="C11365" s="10">
        <v>4347</v>
      </c>
      <c r="D11365">
        <v>93</v>
      </c>
      <c r="E11365">
        <v>1745</v>
      </c>
      <c r="F11365">
        <v>2472</v>
      </c>
      <c r="G11365">
        <v>37</v>
      </c>
      <c r="H11365">
        <v>0</v>
      </c>
      <c r="I11365">
        <v>0.04</v>
      </c>
      <c r="J11365" s="10">
        <v>4</v>
      </c>
      <c r="K11365" s="13">
        <f t="shared" si="356"/>
        <v>1990</v>
      </c>
      <c r="L11365" s="1" t="str">
        <f t="shared" si="355"/>
        <v/>
      </c>
    </row>
    <row r="11366" spans="1:12" ht="13.8" customHeight="1" x14ac:dyDescent="0.3">
      <c r="A11366" t="s">
        <v>27</v>
      </c>
      <c r="B11366">
        <v>1992</v>
      </c>
      <c r="C11366" s="10">
        <v>4840</v>
      </c>
      <c r="D11366">
        <v>88</v>
      </c>
      <c r="E11366">
        <v>2093</v>
      </c>
      <c r="F11366">
        <v>2622</v>
      </c>
      <c r="G11366">
        <v>37</v>
      </c>
      <c r="H11366">
        <v>0</v>
      </c>
      <c r="I11366">
        <v>0.04</v>
      </c>
      <c r="J11366" s="10">
        <v>0</v>
      </c>
      <c r="K11366" s="13">
        <f t="shared" si="356"/>
        <v>1990</v>
      </c>
      <c r="L11366" s="1" t="str">
        <f t="shared" si="355"/>
        <v/>
      </c>
    </row>
    <row r="11367" spans="1:12" ht="13.8" customHeight="1" x14ac:dyDescent="0.3">
      <c r="A11367" t="s">
        <v>27</v>
      </c>
      <c r="B11367">
        <v>1993</v>
      </c>
      <c r="C11367" s="10">
        <v>4747</v>
      </c>
      <c r="D11367">
        <v>33</v>
      </c>
      <c r="E11367">
        <v>1841</v>
      </c>
      <c r="F11367">
        <v>2836</v>
      </c>
      <c r="G11367">
        <v>37</v>
      </c>
      <c r="H11367">
        <v>0</v>
      </c>
      <c r="I11367">
        <v>0.04</v>
      </c>
      <c r="J11367" s="10">
        <v>0</v>
      </c>
      <c r="K11367" s="13">
        <f t="shared" si="356"/>
        <v>1990</v>
      </c>
      <c r="L11367" s="1" t="str">
        <f t="shared" si="355"/>
        <v/>
      </c>
    </row>
    <row r="11368" spans="1:12" ht="13.8" customHeight="1" x14ac:dyDescent="0.3">
      <c r="A11368" t="s">
        <v>27</v>
      </c>
      <c r="B11368">
        <v>1994</v>
      </c>
      <c r="C11368" s="10">
        <v>5173</v>
      </c>
      <c r="D11368">
        <v>27</v>
      </c>
      <c r="E11368">
        <v>1977</v>
      </c>
      <c r="F11368">
        <v>3131</v>
      </c>
      <c r="G11368">
        <v>38</v>
      </c>
      <c r="H11368">
        <v>0</v>
      </c>
      <c r="I11368">
        <v>0.04</v>
      </c>
      <c r="J11368" s="10">
        <v>0</v>
      </c>
      <c r="K11368" s="13">
        <f t="shared" si="356"/>
        <v>1990</v>
      </c>
      <c r="L11368" s="1" t="str">
        <f t="shared" si="355"/>
        <v/>
      </c>
    </row>
    <row r="11369" spans="1:12" ht="13.8" customHeight="1" x14ac:dyDescent="0.3">
      <c r="A11369" t="s">
        <v>27</v>
      </c>
      <c r="B11369">
        <v>1995</v>
      </c>
      <c r="C11369" s="10">
        <v>6222</v>
      </c>
      <c r="D11369">
        <v>333</v>
      </c>
      <c r="E11369">
        <v>2296</v>
      </c>
      <c r="F11369">
        <v>3556</v>
      </c>
      <c r="G11369">
        <v>38</v>
      </c>
      <c r="H11369">
        <v>0</v>
      </c>
      <c r="I11369">
        <v>0.05</v>
      </c>
      <c r="J11369" s="10">
        <v>41</v>
      </c>
      <c r="K11369" s="13">
        <f t="shared" si="356"/>
        <v>1990</v>
      </c>
      <c r="L11369" s="1" t="str">
        <f t="shared" si="355"/>
        <v/>
      </c>
    </row>
    <row r="11370" spans="1:12" ht="13.8" customHeight="1" x14ac:dyDescent="0.3">
      <c r="A11370" t="s">
        <v>27</v>
      </c>
      <c r="B11370">
        <v>1996</v>
      </c>
      <c r="C11370" s="10">
        <v>6553</v>
      </c>
      <c r="D11370">
        <v>185</v>
      </c>
      <c r="E11370">
        <v>2596</v>
      </c>
      <c r="F11370">
        <v>3684</v>
      </c>
      <c r="G11370">
        <v>88</v>
      </c>
      <c r="H11370">
        <v>0</v>
      </c>
      <c r="I11370">
        <v>0.05</v>
      </c>
      <c r="J11370" s="10">
        <v>43</v>
      </c>
      <c r="K11370" s="13">
        <f t="shared" si="356"/>
        <v>1990</v>
      </c>
      <c r="L11370" s="1" t="str">
        <f t="shared" si="355"/>
        <v/>
      </c>
    </row>
    <row r="11371" spans="1:12" ht="13.8" customHeight="1" x14ac:dyDescent="0.3">
      <c r="A11371" t="s">
        <v>27</v>
      </c>
      <c r="B11371">
        <v>1997</v>
      </c>
      <c r="C11371" s="10">
        <v>6835</v>
      </c>
      <c r="D11371">
        <v>335</v>
      </c>
      <c r="E11371">
        <v>2743</v>
      </c>
      <c r="F11371">
        <v>3620</v>
      </c>
      <c r="G11371">
        <v>138</v>
      </c>
      <c r="H11371">
        <v>0</v>
      </c>
      <c r="I11371">
        <v>0.06</v>
      </c>
      <c r="J11371" s="10">
        <v>38</v>
      </c>
      <c r="K11371" s="13">
        <f t="shared" si="356"/>
        <v>1990</v>
      </c>
      <c r="L11371" s="1" t="str">
        <f t="shared" si="355"/>
        <v/>
      </c>
    </row>
    <row r="11372" spans="1:12" ht="13.8" customHeight="1" x14ac:dyDescent="0.3">
      <c r="A11372" t="s">
        <v>27</v>
      </c>
      <c r="B11372">
        <v>1998</v>
      </c>
      <c r="C11372" s="10">
        <v>6558</v>
      </c>
      <c r="D11372">
        <v>96</v>
      </c>
      <c r="E11372">
        <v>2383</v>
      </c>
      <c r="F11372">
        <v>3909</v>
      </c>
      <c r="G11372">
        <v>169</v>
      </c>
      <c r="H11372">
        <v>0</v>
      </c>
      <c r="I11372">
        <v>0.05</v>
      </c>
      <c r="J11372" s="10">
        <v>150</v>
      </c>
      <c r="K11372" s="13">
        <f t="shared" si="356"/>
        <v>1990</v>
      </c>
      <c r="L11372" s="1" t="str">
        <f t="shared" si="355"/>
        <v/>
      </c>
    </row>
    <row r="11373" spans="1:12" ht="13.8" customHeight="1" x14ac:dyDescent="0.3">
      <c r="A11373" t="s">
        <v>27</v>
      </c>
      <c r="B11373">
        <v>1999</v>
      </c>
      <c r="C11373" s="10">
        <v>6882</v>
      </c>
      <c r="D11373">
        <v>48</v>
      </c>
      <c r="E11373">
        <v>2288</v>
      </c>
      <c r="F11373">
        <v>4262</v>
      </c>
      <c r="G11373">
        <v>284</v>
      </c>
      <c r="H11373">
        <v>0</v>
      </c>
      <c r="I11373">
        <v>0.05</v>
      </c>
      <c r="J11373" s="10">
        <v>154</v>
      </c>
      <c r="K11373" s="13">
        <f t="shared" si="356"/>
        <v>1990</v>
      </c>
      <c r="L11373" s="1" t="str">
        <f t="shared" si="355"/>
        <v/>
      </c>
    </row>
    <row r="11374" spans="1:12" ht="13.8" customHeight="1" x14ac:dyDescent="0.3">
      <c r="A11374" t="s">
        <v>27</v>
      </c>
      <c r="B11374">
        <v>2000</v>
      </c>
      <c r="C11374" s="10">
        <v>7600</v>
      </c>
      <c r="D11374">
        <v>342</v>
      </c>
      <c r="E11374">
        <v>2164</v>
      </c>
      <c r="F11374">
        <v>4607</v>
      </c>
      <c r="G11374">
        <v>487</v>
      </c>
      <c r="H11374">
        <v>0</v>
      </c>
      <c r="I11374">
        <v>0.06</v>
      </c>
      <c r="J11374" s="10">
        <v>133</v>
      </c>
      <c r="K11374" s="13">
        <f t="shared" si="356"/>
        <v>1990</v>
      </c>
      <c r="L11374" s="1" t="str">
        <f t="shared" si="355"/>
        <v/>
      </c>
    </row>
    <row r="11375" spans="1:12" ht="13.8" customHeight="1" x14ac:dyDescent="0.3">
      <c r="A11375" t="s">
        <v>27</v>
      </c>
      <c r="B11375">
        <v>2001</v>
      </c>
      <c r="C11375" s="10">
        <v>8851</v>
      </c>
      <c r="D11375">
        <v>363</v>
      </c>
      <c r="E11375">
        <v>2648</v>
      </c>
      <c r="F11375">
        <v>5159</v>
      </c>
      <c r="G11375">
        <v>681</v>
      </c>
      <c r="H11375">
        <v>0</v>
      </c>
      <c r="I11375">
        <v>7.0000000000000007E-2</v>
      </c>
      <c r="J11375" s="10">
        <v>198</v>
      </c>
      <c r="K11375" s="13">
        <f t="shared" si="356"/>
        <v>1990</v>
      </c>
      <c r="L11375" s="1" t="str">
        <f t="shared" si="355"/>
        <v/>
      </c>
    </row>
    <row r="11376" spans="1:12" ht="13.8" customHeight="1" x14ac:dyDescent="0.3">
      <c r="A11376" t="s">
        <v>27</v>
      </c>
      <c r="B11376">
        <v>2002</v>
      </c>
      <c r="C11376" s="10">
        <v>9192</v>
      </c>
      <c r="D11376">
        <v>363</v>
      </c>
      <c r="E11376">
        <v>2722</v>
      </c>
      <c r="F11376">
        <v>5428</v>
      </c>
      <c r="G11376">
        <v>680</v>
      </c>
      <c r="H11376">
        <v>0</v>
      </c>
      <c r="I11376">
        <v>7.0000000000000007E-2</v>
      </c>
      <c r="J11376" s="10">
        <v>204</v>
      </c>
      <c r="K11376" s="13">
        <f t="shared" si="356"/>
        <v>1990</v>
      </c>
      <c r="L11376" s="1" t="str">
        <f t="shared" si="355"/>
        <v/>
      </c>
    </row>
    <row r="11377" spans="1:12" ht="13.8" customHeight="1" x14ac:dyDescent="0.3">
      <c r="A11377" t="s">
        <v>27</v>
      </c>
      <c r="B11377">
        <v>2003</v>
      </c>
      <c r="C11377" s="10">
        <v>9728</v>
      </c>
      <c r="D11377">
        <v>373</v>
      </c>
      <c r="E11377">
        <v>2837</v>
      </c>
      <c r="F11377">
        <v>5838</v>
      </c>
      <c r="G11377">
        <v>680</v>
      </c>
      <c r="H11377">
        <v>0</v>
      </c>
      <c r="I11377">
        <v>7.0000000000000007E-2</v>
      </c>
      <c r="J11377" s="10">
        <v>242</v>
      </c>
      <c r="K11377" s="13">
        <f t="shared" si="356"/>
        <v>1990</v>
      </c>
      <c r="L11377" s="1" t="str">
        <f t="shared" si="355"/>
        <v/>
      </c>
    </row>
    <row r="11378" spans="1:12" ht="13.8" customHeight="1" x14ac:dyDescent="0.3">
      <c r="A11378" t="s">
        <v>27</v>
      </c>
      <c r="B11378">
        <v>2004</v>
      </c>
      <c r="C11378" s="10">
        <v>10282</v>
      </c>
      <c r="D11378">
        <v>396</v>
      </c>
      <c r="E11378">
        <v>2904</v>
      </c>
      <c r="F11378">
        <v>6302</v>
      </c>
      <c r="G11378">
        <v>680</v>
      </c>
      <c r="H11378">
        <v>0</v>
      </c>
      <c r="I11378">
        <v>7.0000000000000007E-2</v>
      </c>
      <c r="J11378" s="10">
        <v>243</v>
      </c>
      <c r="K11378" s="13">
        <f t="shared" si="356"/>
        <v>1990</v>
      </c>
      <c r="L11378" s="1" t="str">
        <f t="shared" si="355"/>
        <v/>
      </c>
    </row>
    <row r="11379" spans="1:12" ht="13.8" customHeight="1" x14ac:dyDescent="0.3">
      <c r="A11379" t="s">
        <v>27</v>
      </c>
      <c r="B11379">
        <v>2005</v>
      </c>
      <c r="C11379" s="10">
        <v>10766</v>
      </c>
      <c r="D11379">
        <v>438</v>
      </c>
      <c r="E11379">
        <v>2887</v>
      </c>
      <c r="F11379">
        <v>6748</v>
      </c>
      <c r="G11379">
        <v>694</v>
      </c>
      <c r="H11379">
        <v>0</v>
      </c>
      <c r="I11379">
        <v>0.08</v>
      </c>
      <c r="J11379" s="10">
        <v>268</v>
      </c>
      <c r="K11379" s="13">
        <f t="shared" si="356"/>
        <v>1990</v>
      </c>
      <c r="L11379" s="1" t="str">
        <f t="shared" si="355"/>
        <v/>
      </c>
    </row>
    <row r="11380" spans="1:12" ht="13.8" customHeight="1" x14ac:dyDescent="0.3">
      <c r="A11380" t="s">
        <v>27</v>
      </c>
      <c r="B11380">
        <v>2006</v>
      </c>
      <c r="C11380" s="10">
        <v>11874</v>
      </c>
      <c r="D11380">
        <v>494</v>
      </c>
      <c r="E11380">
        <v>2974</v>
      </c>
      <c r="F11380">
        <v>7712</v>
      </c>
      <c r="G11380">
        <v>694</v>
      </c>
      <c r="H11380">
        <v>0</v>
      </c>
      <c r="I11380">
        <v>0.08</v>
      </c>
      <c r="J11380" s="10">
        <v>258</v>
      </c>
      <c r="K11380" s="13">
        <f t="shared" si="356"/>
        <v>1990</v>
      </c>
      <c r="L11380" s="1" t="str">
        <f t="shared" si="355"/>
        <v/>
      </c>
    </row>
    <row r="11381" spans="1:12" ht="13.8" customHeight="1" x14ac:dyDescent="0.3">
      <c r="A11381" t="s">
        <v>27</v>
      </c>
      <c r="B11381">
        <v>2007</v>
      </c>
      <c r="C11381" s="10">
        <v>12103</v>
      </c>
      <c r="D11381">
        <v>603</v>
      </c>
      <c r="E11381">
        <v>2734</v>
      </c>
      <c r="F11381">
        <v>8073</v>
      </c>
      <c r="G11381">
        <v>694</v>
      </c>
      <c r="H11381">
        <v>0</v>
      </c>
      <c r="I11381">
        <v>0.08</v>
      </c>
      <c r="J11381" s="10">
        <v>251</v>
      </c>
      <c r="K11381" s="13">
        <f t="shared" si="356"/>
        <v>1990</v>
      </c>
      <c r="L11381" s="1" t="str">
        <f t="shared" si="355"/>
        <v/>
      </c>
    </row>
    <row r="11382" spans="1:12" ht="13.8" customHeight="1" x14ac:dyDescent="0.3">
      <c r="A11382" t="s">
        <v>27</v>
      </c>
      <c r="B11382">
        <v>2008</v>
      </c>
      <c r="C11382" s="10">
        <v>13502</v>
      </c>
      <c r="D11382">
        <v>674</v>
      </c>
      <c r="E11382">
        <v>2673</v>
      </c>
      <c r="F11382">
        <v>8795</v>
      </c>
      <c r="G11382">
        <v>1360</v>
      </c>
      <c r="H11382">
        <v>0</v>
      </c>
      <c r="I11382">
        <v>0.09</v>
      </c>
      <c r="J11382" s="10">
        <v>298</v>
      </c>
      <c r="K11382" s="13">
        <f t="shared" si="356"/>
        <v>1990</v>
      </c>
      <c r="L11382" s="1" t="str">
        <f t="shared" si="355"/>
        <v/>
      </c>
    </row>
    <row r="11383" spans="1:12" ht="13.8" customHeight="1" x14ac:dyDescent="0.3">
      <c r="A11383" t="s">
        <v>27</v>
      </c>
      <c r="B11383">
        <v>2009</v>
      </c>
      <c r="C11383" s="10">
        <v>14654</v>
      </c>
      <c r="D11383">
        <v>823</v>
      </c>
      <c r="E11383">
        <v>2526</v>
      </c>
      <c r="F11383">
        <v>9673</v>
      </c>
      <c r="G11383">
        <v>1632</v>
      </c>
      <c r="H11383">
        <v>0</v>
      </c>
      <c r="I11383">
        <v>0.1</v>
      </c>
      <c r="J11383" s="10">
        <v>281</v>
      </c>
      <c r="K11383" s="13">
        <f t="shared" si="356"/>
        <v>1990</v>
      </c>
      <c r="L11383" s="1" t="str">
        <f t="shared" si="355"/>
        <v/>
      </c>
    </row>
    <row r="11384" spans="1:12" ht="13.8" customHeight="1" x14ac:dyDescent="0.3">
      <c r="A11384" t="s">
        <v>27</v>
      </c>
      <c r="B11384">
        <v>2010</v>
      </c>
      <c r="C11384" s="10">
        <v>16345</v>
      </c>
      <c r="D11384">
        <v>839</v>
      </c>
      <c r="E11384">
        <v>2881</v>
      </c>
      <c r="F11384">
        <v>10753</v>
      </c>
      <c r="G11384">
        <v>1873</v>
      </c>
      <c r="H11384">
        <v>0</v>
      </c>
      <c r="I11384">
        <v>0.11</v>
      </c>
      <c r="J11384" s="10">
        <v>313</v>
      </c>
      <c r="K11384" s="13">
        <f t="shared" si="356"/>
        <v>1990</v>
      </c>
      <c r="L11384" s="1" t="str">
        <f t="shared" si="355"/>
        <v/>
      </c>
    </row>
    <row r="11385" spans="1:12" ht="13.8" customHeight="1" x14ac:dyDescent="0.3">
      <c r="A11385" t="s">
        <v>27</v>
      </c>
      <c r="B11385">
        <v>2011</v>
      </c>
      <c r="C11385" s="10">
        <v>17293</v>
      </c>
      <c r="D11385">
        <v>774</v>
      </c>
      <c r="E11385">
        <v>3706</v>
      </c>
      <c r="F11385">
        <v>10815</v>
      </c>
      <c r="G11385">
        <v>1998</v>
      </c>
      <c r="H11385">
        <v>0</v>
      </c>
      <c r="I11385">
        <v>0.11</v>
      </c>
      <c r="J11385" s="10">
        <v>359</v>
      </c>
      <c r="K11385" s="13">
        <f t="shared" si="356"/>
        <v>1990</v>
      </c>
      <c r="L11385" s="1" t="str">
        <f t="shared" si="355"/>
        <v/>
      </c>
    </row>
    <row r="11386" spans="1:12" ht="13.8" customHeight="1" x14ac:dyDescent="0.3">
      <c r="A11386" t="s">
        <v>27</v>
      </c>
      <c r="B11386">
        <v>2012</v>
      </c>
      <c r="C11386" s="10">
        <v>18409</v>
      </c>
      <c r="D11386">
        <v>934</v>
      </c>
      <c r="E11386">
        <v>4015</v>
      </c>
      <c r="F11386">
        <v>11385</v>
      </c>
      <c r="G11386">
        <v>2074</v>
      </c>
      <c r="H11386">
        <v>0</v>
      </c>
      <c r="I11386">
        <v>0.12</v>
      </c>
      <c r="J11386" s="10">
        <v>343</v>
      </c>
      <c r="K11386" s="13">
        <f t="shared" si="356"/>
        <v>1990</v>
      </c>
      <c r="L11386" s="1">
        <f t="shared" si="355"/>
        <v>1</v>
      </c>
    </row>
    <row r="11387" spans="1:12" ht="13.8" customHeight="1" x14ac:dyDescent="0.3">
      <c r="A11387" t="s">
        <v>27</v>
      </c>
      <c r="B11387">
        <v>2013</v>
      </c>
      <c r="C11387" s="10">
        <v>19010</v>
      </c>
      <c r="D11387">
        <v>1023</v>
      </c>
      <c r="E11387">
        <v>3866</v>
      </c>
      <c r="F11387">
        <v>11839</v>
      </c>
      <c r="G11387">
        <v>2282</v>
      </c>
      <c r="H11387">
        <v>0</v>
      </c>
      <c r="I11387">
        <v>0.12</v>
      </c>
      <c r="J11387" s="10">
        <v>352</v>
      </c>
      <c r="K11387" s="13">
        <f t="shared" si="356"/>
        <v>1990</v>
      </c>
      <c r="L11387" s="1">
        <f t="shared" si="355"/>
        <v>1</v>
      </c>
    </row>
    <row r="11388" spans="1:12" ht="13.8" customHeight="1" x14ac:dyDescent="0.3">
      <c r="A11388" t="s">
        <v>27</v>
      </c>
      <c r="B11388">
        <v>2014</v>
      </c>
      <c r="C11388" s="10">
        <v>19959</v>
      </c>
      <c r="D11388">
        <v>957</v>
      </c>
      <c r="E11388">
        <v>4154</v>
      </c>
      <c r="F11388">
        <v>12536</v>
      </c>
      <c r="G11388">
        <v>2312</v>
      </c>
      <c r="H11388">
        <v>0</v>
      </c>
      <c r="I11388">
        <v>0.13</v>
      </c>
      <c r="J11388" s="10">
        <v>362</v>
      </c>
      <c r="K11388" s="13">
        <f t="shared" si="356"/>
        <v>1990</v>
      </c>
      <c r="L11388" s="1">
        <f t="shared" si="355"/>
        <v>1</v>
      </c>
    </row>
    <row r="11389" spans="1:12" ht="13.8" customHeight="1" x14ac:dyDescent="0.3">
      <c r="A11389" t="s">
        <v>179</v>
      </c>
      <c r="B11389">
        <v>1992</v>
      </c>
      <c r="C11389" s="10">
        <v>64</v>
      </c>
      <c r="D11389">
        <v>0</v>
      </c>
      <c r="E11389">
        <v>64</v>
      </c>
      <c r="F11389">
        <v>0</v>
      </c>
      <c r="G11389">
        <v>0</v>
      </c>
      <c r="H11389">
        <v>0</v>
      </c>
      <c r="I11389">
        <v>4.0599999999999996</v>
      </c>
      <c r="J11389" s="10">
        <v>14</v>
      </c>
      <c r="K11389" s="13">
        <f t="shared" ref="K11389:K11394" si="357">IF(B11389&lt;1990,IF(B11389&lt;1959,1958,1989),1990)</f>
        <v>1990</v>
      </c>
      <c r="L11389" s="1" t="str">
        <f t="shared" si="355"/>
        <v/>
      </c>
    </row>
    <row r="11390" spans="1:12" ht="13.8" customHeight="1" x14ac:dyDescent="0.3">
      <c r="A11390" t="s">
        <v>179</v>
      </c>
      <c r="B11390">
        <v>1993</v>
      </c>
      <c r="C11390" s="10">
        <v>64</v>
      </c>
      <c r="D11390">
        <v>0</v>
      </c>
      <c r="E11390">
        <v>64</v>
      </c>
      <c r="F11390">
        <v>0</v>
      </c>
      <c r="G11390">
        <v>0</v>
      </c>
      <c r="H11390">
        <v>0</v>
      </c>
      <c r="I11390">
        <v>3.94</v>
      </c>
      <c r="J11390" s="10">
        <v>14</v>
      </c>
      <c r="K11390" s="13">
        <f t="shared" si="357"/>
        <v>1990</v>
      </c>
      <c r="L11390" s="1" t="str">
        <f t="shared" si="355"/>
        <v/>
      </c>
    </row>
    <row r="11391" spans="1:12" ht="13.8" customHeight="1" x14ac:dyDescent="0.3">
      <c r="A11391" t="s">
        <v>179</v>
      </c>
      <c r="B11391">
        <v>1994</v>
      </c>
      <c r="C11391" s="10">
        <v>64</v>
      </c>
      <c r="D11391">
        <v>0</v>
      </c>
      <c r="E11391">
        <v>64</v>
      </c>
      <c r="F11391">
        <v>0</v>
      </c>
      <c r="G11391">
        <v>0</v>
      </c>
      <c r="H11391">
        <v>0</v>
      </c>
      <c r="I11391">
        <v>3.84</v>
      </c>
      <c r="J11391" s="10">
        <v>14</v>
      </c>
      <c r="K11391" s="13">
        <f t="shared" si="357"/>
        <v>1990</v>
      </c>
      <c r="L11391" s="1" t="str">
        <f t="shared" si="355"/>
        <v/>
      </c>
    </row>
    <row r="11392" spans="1:12" ht="13.8" customHeight="1" x14ac:dyDescent="0.3">
      <c r="A11392" t="s">
        <v>179</v>
      </c>
      <c r="B11392">
        <v>1995</v>
      </c>
      <c r="C11392" s="10">
        <v>64</v>
      </c>
      <c r="D11392">
        <v>0</v>
      </c>
      <c r="E11392">
        <v>64</v>
      </c>
      <c r="F11392">
        <v>0</v>
      </c>
      <c r="G11392">
        <v>0</v>
      </c>
      <c r="H11392">
        <v>0</v>
      </c>
      <c r="I11392">
        <v>3.69</v>
      </c>
      <c r="J11392" s="10">
        <v>14</v>
      </c>
      <c r="K11392" s="13">
        <f t="shared" si="357"/>
        <v>1990</v>
      </c>
      <c r="L11392" s="1" t="str">
        <f t="shared" si="355"/>
        <v/>
      </c>
    </row>
    <row r="11393" spans="1:12" ht="13.8" customHeight="1" x14ac:dyDescent="0.3">
      <c r="A11393" t="s">
        <v>179</v>
      </c>
      <c r="B11393">
        <v>1996</v>
      </c>
      <c r="C11393" s="10">
        <v>64</v>
      </c>
      <c r="D11393">
        <v>0</v>
      </c>
      <c r="E11393">
        <v>64</v>
      </c>
      <c r="F11393">
        <v>0</v>
      </c>
      <c r="G11393">
        <v>0</v>
      </c>
      <c r="H11393">
        <v>0</v>
      </c>
      <c r="I11393">
        <v>3.64</v>
      </c>
      <c r="J11393" s="10">
        <v>14</v>
      </c>
      <c r="K11393" s="13">
        <f t="shared" si="357"/>
        <v>1990</v>
      </c>
      <c r="L11393" s="1" t="str">
        <f t="shared" si="355"/>
        <v/>
      </c>
    </row>
    <row r="11394" spans="1:12" ht="13.8" customHeight="1" x14ac:dyDescent="0.3">
      <c r="A11394" t="s">
        <v>179</v>
      </c>
      <c r="B11394">
        <v>1997</v>
      </c>
      <c r="C11394" s="10">
        <v>65</v>
      </c>
      <c r="D11394">
        <v>0</v>
      </c>
      <c r="E11394">
        <v>65</v>
      </c>
      <c r="F11394">
        <v>0</v>
      </c>
      <c r="G11394">
        <v>0</v>
      </c>
      <c r="H11394">
        <v>0</v>
      </c>
      <c r="I11394">
        <v>3.6</v>
      </c>
      <c r="J11394" s="10">
        <v>14</v>
      </c>
      <c r="K11394" s="13">
        <f t="shared" si="357"/>
        <v>1990</v>
      </c>
      <c r="L11394" s="1" t="str">
        <f t="shared" ref="L11394:L11457" si="358">IF(AND(B11394&gt;2011),1,"")</f>
        <v/>
      </c>
    </row>
    <row r="11395" spans="1:12" ht="13.8" customHeight="1" x14ac:dyDescent="0.3">
      <c r="A11395" t="s">
        <v>179</v>
      </c>
      <c r="B11395">
        <v>1998</v>
      </c>
      <c r="C11395" s="10">
        <v>65</v>
      </c>
      <c r="D11395">
        <v>0</v>
      </c>
      <c r="E11395">
        <v>65</v>
      </c>
      <c r="F11395">
        <v>0</v>
      </c>
      <c r="G11395">
        <v>0</v>
      </c>
      <c r="H11395">
        <v>0</v>
      </c>
      <c r="I11395">
        <v>3.53</v>
      </c>
      <c r="J11395" s="10">
        <v>14</v>
      </c>
      <c r="K11395" s="13">
        <f t="shared" ref="K11395:K11458" si="359">IF(B11395&lt;1990,IF(B11395&lt;1959,1958,1989),1990)</f>
        <v>1990</v>
      </c>
      <c r="L11395" s="1" t="str">
        <f t="shared" si="358"/>
        <v/>
      </c>
    </row>
    <row r="11396" spans="1:12" ht="13.8" customHeight="1" x14ac:dyDescent="0.3">
      <c r="A11396" t="s">
        <v>179</v>
      </c>
      <c r="B11396">
        <v>1999</v>
      </c>
      <c r="C11396" s="10">
        <v>66</v>
      </c>
      <c r="D11396">
        <v>0</v>
      </c>
      <c r="E11396">
        <v>66</v>
      </c>
      <c r="F11396">
        <v>0</v>
      </c>
      <c r="G11396">
        <v>0</v>
      </c>
      <c r="H11396">
        <v>0</v>
      </c>
      <c r="I11396">
        <v>3.5</v>
      </c>
      <c r="J11396" s="10">
        <v>13</v>
      </c>
      <c r="K11396" s="13">
        <f t="shared" si="359"/>
        <v>1990</v>
      </c>
      <c r="L11396" s="1" t="str">
        <f t="shared" si="358"/>
        <v/>
      </c>
    </row>
    <row r="11397" spans="1:12" ht="13.8" customHeight="1" x14ac:dyDescent="0.3">
      <c r="A11397" t="s">
        <v>179</v>
      </c>
      <c r="B11397">
        <v>2000</v>
      </c>
      <c r="C11397" s="10">
        <v>68</v>
      </c>
      <c r="D11397">
        <v>0</v>
      </c>
      <c r="E11397">
        <v>68</v>
      </c>
      <c r="F11397">
        <v>0</v>
      </c>
      <c r="G11397">
        <v>0</v>
      </c>
      <c r="H11397">
        <v>0</v>
      </c>
      <c r="I11397">
        <v>3.54</v>
      </c>
      <c r="J11397" s="10">
        <v>13</v>
      </c>
      <c r="K11397" s="13">
        <f t="shared" si="359"/>
        <v>1990</v>
      </c>
      <c r="L11397" s="1" t="str">
        <f t="shared" si="358"/>
        <v/>
      </c>
    </row>
    <row r="11398" spans="1:12" ht="13.8" customHeight="1" x14ac:dyDescent="0.3">
      <c r="A11398" t="s">
        <v>179</v>
      </c>
      <c r="B11398">
        <v>2001</v>
      </c>
      <c r="C11398" s="10">
        <v>69</v>
      </c>
      <c r="D11398">
        <v>0</v>
      </c>
      <c r="E11398">
        <v>69</v>
      </c>
      <c r="F11398">
        <v>0</v>
      </c>
      <c r="G11398">
        <v>0</v>
      </c>
      <c r="H11398">
        <v>0</v>
      </c>
      <c r="I11398">
        <v>3.54</v>
      </c>
      <c r="J11398" s="10">
        <v>12</v>
      </c>
      <c r="K11398" s="13">
        <f t="shared" si="359"/>
        <v>1990</v>
      </c>
      <c r="L11398" s="1" t="str">
        <f t="shared" si="358"/>
        <v/>
      </c>
    </row>
    <row r="11399" spans="1:12" ht="13.8" customHeight="1" x14ac:dyDescent="0.3">
      <c r="A11399" t="s">
        <v>179</v>
      </c>
      <c r="B11399">
        <v>2002</v>
      </c>
      <c r="C11399" s="10">
        <v>68</v>
      </c>
      <c r="D11399">
        <v>0</v>
      </c>
      <c r="E11399">
        <v>68</v>
      </c>
      <c r="F11399">
        <v>0</v>
      </c>
      <c r="G11399">
        <v>0</v>
      </c>
      <c r="H11399">
        <v>0</v>
      </c>
      <c r="I11399">
        <v>3.46</v>
      </c>
      <c r="J11399" s="10">
        <v>12</v>
      </c>
      <c r="K11399" s="13">
        <f t="shared" si="359"/>
        <v>1990</v>
      </c>
      <c r="L11399" s="1" t="str">
        <f t="shared" si="358"/>
        <v/>
      </c>
    </row>
    <row r="11400" spans="1:12" ht="13.8" customHeight="1" x14ac:dyDescent="0.3">
      <c r="A11400" t="s">
        <v>179</v>
      </c>
      <c r="B11400">
        <v>2003</v>
      </c>
      <c r="C11400" s="10">
        <v>69</v>
      </c>
      <c r="D11400">
        <v>0</v>
      </c>
      <c r="E11400">
        <v>69</v>
      </c>
      <c r="F11400">
        <v>0</v>
      </c>
      <c r="G11400">
        <v>0</v>
      </c>
      <c r="H11400">
        <v>0</v>
      </c>
      <c r="I11400">
        <v>3.49</v>
      </c>
      <c r="J11400" s="10">
        <v>13</v>
      </c>
      <c r="K11400" s="13">
        <f t="shared" si="359"/>
        <v>1990</v>
      </c>
      <c r="L11400" s="1" t="str">
        <f t="shared" si="358"/>
        <v/>
      </c>
    </row>
    <row r="11401" spans="1:12" ht="13.8" customHeight="1" x14ac:dyDescent="0.3">
      <c r="A11401" t="s">
        <v>179</v>
      </c>
      <c r="B11401">
        <v>2004</v>
      </c>
      <c r="C11401" s="10">
        <v>69</v>
      </c>
      <c r="D11401">
        <v>0</v>
      </c>
      <c r="E11401">
        <v>69</v>
      </c>
      <c r="F11401">
        <v>0</v>
      </c>
      <c r="G11401">
        <v>0</v>
      </c>
      <c r="H11401">
        <v>0</v>
      </c>
      <c r="I11401">
        <v>3.51</v>
      </c>
      <c r="J11401" s="10">
        <v>13</v>
      </c>
      <c r="K11401" s="13">
        <f t="shared" si="359"/>
        <v>1990</v>
      </c>
      <c r="L11401" s="1" t="str">
        <f t="shared" si="358"/>
        <v/>
      </c>
    </row>
    <row r="11402" spans="1:12" ht="13.8" customHeight="1" x14ac:dyDescent="0.3">
      <c r="A11402" t="s">
        <v>179</v>
      </c>
      <c r="B11402">
        <v>2005</v>
      </c>
      <c r="C11402" s="10">
        <v>71</v>
      </c>
      <c r="D11402">
        <v>0</v>
      </c>
      <c r="E11402">
        <v>71</v>
      </c>
      <c r="F11402">
        <v>0</v>
      </c>
      <c r="G11402">
        <v>0</v>
      </c>
      <c r="H11402">
        <v>0</v>
      </c>
      <c r="I11402">
        <v>3.58</v>
      </c>
      <c r="J11402" s="10">
        <v>13</v>
      </c>
      <c r="K11402" s="13">
        <f t="shared" si="359"/>
        <v>1990</v>
      </c>
      <c r="L11402" s="1" t="str">
        <f t="shared" si="358"/>
        <v/>
      </c>
    </row>
    <row r="11403" spans="1:12" ht="13.8" customHeight="1" x14ac:dyDescent="0.3">
      <c r="A11403" t="s">
        <v>179</v>
      </c>
      <c r="B11403">
        <v>2006</v>
      </c>
      <c r="C11403" s="10">
        <v>72</v>
      </c>
      <c r="D11403">
        <v>0</v>
      </c>
      <c r="E11403">
        <v>72</v>
      </c>
      <c r="F11403">
        <v>0</v>
      </c>
      <c r="G11403">
        <v>0</v>
      </c>
      <c r="H11403">
        <v>0</v>
      </c>
      <c r="I11403">
        <v>3.6</v>
      </c>
      <c r="J11403" s="10">
        <v>13</v>
      </c>
      <c r="K11403" s="13">
        <f t="shared" si="359"/>
        <v>1990</v>
      </c>
      <c r="L11403" s="1" t="str">
        <f t="shared" si="358"/>
        <v/>
      </c>
    </row>
    <row r="11404" spans="1:12" ht="13.8" customHeight="1" x14ac:dyDescent="0.3">
      <c r="A11404" t="s">
        <v>179</v>
      </c>
      <c r="B11404">
        <v>2007</v>
      </c>
      <c r="C11404" s="10">
        <v>71</v>
      </c>
      <c r="D11404">
        <v>0</v>
      </c>
      <c r="E11404">
        <v>71</v>
      </c>
      <c r="F11404">
        <v>0</v>
      </c>
      <c r="G11404">
        <v>0</v>
      </c>
      <c r="H11404">
        <v>0</v>
      </c>
      <c r="I11404">
        <v>3.54</v>
      </c>
      <c r="J11404" s="10">
        <v>14</v>
      </c>
      <c r="K11404" s="13">
        <f t="shared" si="359"/>
        <v>1990</v>
      </c>
      <c r="L11404" s="1" t="str">
        <f t="shared" si="358"/>
        <v/>
      </c>
    </row>
    <row r="11405" spans="1:12" ht="13.8" customHeight="1" x14ac:dyDescent="0.3">
      <c r="A11405" t="s">
        <v>179</v>
      </c>
      <c r="B11405">
        <v>2008</v>
      </c>
      <c r="C11405" s="10">
        <v>69</v>
      </c>
      <c r="D11405">
        <v>0</v>
      </c>
      <c r="E11405">
        <v>69</v>
      </c>
      <c r="F11405">
        <v>0</v>
      </c>
      <c r="G11405">
        <v>0</v>
      </c>
      <c r="H11405">
        <v>0</v>
      </c>
      <c r="I11405">
        <v>3.44</v>
      </c>
      <c r="J11405" s="10">
        <v>14</v>
      </c>
      <c r="K11405" s="13">
        <f t="shared" si="359"/>
        <v>1990</v>
      </c>
      <c r="L11405" s="1" t="str">
        <f t="shared" si="358"/>
        <v/>
      </c>
    </row>
    <row r="11406" spans="1:12" ht="13.8" customHeight="1" x14ac:dyDescent="0.3">
      <c r="A11406" t="s">
        <v>179</v>
      </c>
      <c r="B11406">
        <v>2009</v>
      </c>
      <c r="C11406" s="10">
        <v>67</v>
      </c>
      <c r="D11406">
        <v>0</v>
      </c>
      <c r="E11406">
        <v>67</v>
      </c>
      <c r="F11406">
        <v>0</v>
      </c>
      <c r="G11406">
        <v>0</v>
      </c>
      <c r="H11406">
        <v>0</v>
      </c>
      <c r="I11406">
        <v>3.29</v>
      </c>
      <c r="J11406" s="10">
        <v>14</v>
      </c>
      <c r="K11406" s="13">
        <f t="shared" si="359"/>
        <v>1990</v>
      </c>
      <c r="L11406" s="1" t="str">
        <f t="shared" si="358"/>
        <v/>
      </c>
    </row>
    <row r="11407" spans="1:12" ht="13.8" customHeight="1" x14ac:dyDescent="0.3">
      <c r="A11407" t="s">
        <v>179</v>
      </c>
      <c r="B11407">
        <v>2010</v>
      </c>
      <c r="C11407" s="10">
        <v>69</v>
      </c>
      <c r="D11407">
        <v>0</v>
      </c>
      <c r="E11407">
        <v>69</v>
      </c>
      <c r="F11407">
        <v>0</v>
      </c>
      <c r="G11407">
        <v>0</v>
      </c>
      <c r="H11407">
        <v>0</v>
      </c>
      <c r="I11407">
        <v>3.35</v>
      </c>
      <c r="J11407" s="10">
        <v>14</v>
      </c>
      <c r="K11407" s="13">
        <f t="shared" si="359"/>
        <v>1990</v>
      </c>
      <c r="L11407" s="1" t="str">
        <f t="shared" si="358"/>
        <v/>
      </c>
    </row>
    <row r="11408" spans="1:12" ht="13.8" customHeight="1" x14ac:dyDescent="0.3">
      <c r="A11408" t="s">
        <v>179</v>
      </c>
      <c r="B11408">
        <v>2011</v>
      </c>
      <c r="C11408" s="10">
        <v>69</v>
      </c>
      <c r="D11408">
        <v>0</v>
      </c>
      <c r="E11408">
        <v>69</v>
      </c>
      <c r="F11408">
        <v>0</v>
      </c>
      <c r="G11408">
        <v>0</v>
      </c>
      <c r="H11408">
        <v>0</v>
      </c>
      <c r="I11408">
        <v>3.37</v>
      </c>
      <c r="J11408" s="10">
        <v>15</v>
      </c>
      <c r="K11408" s="13">
        <f t="shared" si="359"/>
        <v>1990</v>
      </c>
      <c r="L11408" s="1" t="str">
        <f t="shared" si="358"/>
        <v/>
      </c>
    </row>
    <row r="11409" spans="1:12" ht="13.8" customHeight="1" x14ac:dyDescent="0.3">
      <c r="A11409" t="s">
        <v>179</v>
      </c>
      <c r="B11409">
        <v>2012</v>
      </c>
      <c r="C11409" s="10">
        <v>69</v>
      </c>
      <c r="D11409">
        <v>0</v>
      </c>
      <c r="E11409">
        <v>69</v>
      </c>
      <c r="F11409">
        <v>0</v>
      </c>
      <c r="G11409">
        <v>0</v>
      </c>
      <c r="H11409">
        <v>0</v>
      </c>
      <c r="I11409">
        <v>3.31</v>
      </c>
      <c r="J11409" s="10">
        <v>15</v>
      </c>
      <c r="K11409" s="13">
        <f t="shared" si="359"/>
        <v>1990</v>
      </c>
      <c r="L11409" s="1">
        <f t="shared" si="358"/>
        <v>1</v>
      </c>
    </row>
    <row r="11410" spans="1:12" ht="13.8" customHeight="1" x14ac:dyDescent="0.3">
      <c r="A11410" t="s">
        <v>179</v>
      </c>
      <c r="B11410">
        <v>2013</v>
      </c>
      <c r="C11410" s="10">
        <v>70</v>
      </c>
      <c r="D11410">
        <v>0</v>
      </c>
      <c r="E11410">
        <v>70</v>
      </c>
      <c r="F11410">
        <v>0</v>
      </c>
      <c r="G11410">
        <v>0</v>
      </c>
      <c r="H11410">
        <v>0</v>
      </c>
      <c r="I11410">
        <v>3.36</v>
      </c>
      <c r="J11410" s="10">
        <v>15</v>
      </c>
      <c r="K11410" s="13">
        <f t="shared" si="359"/>
        <v>1990</v>
      </c>
      <c r="L11410" s="1">
        <f t="shared" si="358"/>
        <v>1</v>
      </c>
    </row>
    <row r="11411" spans="1:12" ht="13.8" customHeight="1" x14ac:dyDescent="0.3">
      <c r="A11411" t="s">
        <v>179</v>
      </c>
      <c r="B11411">
        <v>2014</v>
      </c>
      <c r="C11411" s="10">
        <v>71</v>
      </c>
      <c r="D11411">
        <v>0</v>
      </c>
      <c r="E11411">
        <v>71</v>
      </c>
      <c r="F11411">
        <v>0</v>
      </c>
      <c r="G11411">
        <v>0</v>
      </c>
      <c r="H11411">
        <v>0</v>
      </c>
      <c r="I11411">
        <v>3.37</v>
      </c>
      <c r="J11411" s="10">
        <v>15</v>
      </c>
      <c r="K11411" s="13">
        <f t="shared" si="359"/>
        <v>1990</v>
      </c>
      <c r="L11411" s="1">
        <f t="shared" si="358"/>
        <v>1</v>
      </c>
    </row>
    <row r="11412" spans="1:12" ht="13.8" customHeight="1" x14ac:dyDescent="0.3">
      <c r="A11412" t="s">
        <v>180</v>
      </c>
      <c r="B11412">
        <v>1948</v>
      </c>
      <c r="C11412" s="10">
        <v>6</v>
      </c>
      <c r="D11412" t="s">
        <v>11</v>
      </c>
      <c r="E11412" t="s">
        <v>11</v>
      </c>
      <c r="F11412" t="s">
        <v>11</v>
      </c>
      <c r="G11412">
        <v>6</v>
      </c>
      <c r="H11412" t="s">
        <v>11</v>
      </c>
      <c r="I11412" t="s">
        <v>11</v>
      </c>
      <c r="J11412" s="10">
        <v>0</v>
      </c>
      <c r="K11412" s="13">
        <f t="shared" si="359"/>
        <v>1958</v>
      </c>
      <c r="L11412" s="1" t="str">
        <f t="shared" si="358"/>
        <v/>
      </c>
    </row>
    <row r="11413" spans="1:12" ht="13.8" customHeight="1" x14ac:dyDescent="0.3">
      <c r="A11413" t="s">
        <v>180</v>
      </c>
      <c r="B11413">
        <v>1949</v>
      </c>
      <c r="C11413" s="10">
        <v>7</v>
      </c>
      <c r="D11413" t="s">
        <v>11</v>
      </c>
      <c r="E11413" t="s">
        <v>11</v>
      </c>
      <c r="F11413" t="s">
        <v>11</v>
      </c>
      <c r="G11413">
        <v>7</v>
      </c>
      <c r="H11413" t="s">
        <v>11</v>
      </c>
      <c r="I11413" t="s">
        <v>11</v>
      </c>
      <c r="J11413" s="10">
        <v>0</v>
      </c>
      <c r="K11413" s="13">
        <f t="shared" si="359"/>
        <v>1958</v>
      </c>
      <c r="L11413" s="1" t="str">
        <f t="shared" si="358"/>
        <v/>
      </c>
    </row>
    <row r="11414" spans="1:12" ht="13.8" customHeight="1" x14ac:dyDescent="0.3">
      <c r="A11414" t="s">
        <v>180</v>
      </c>
      <c r="B11414">
        <v>1950</v>
      </c>
      <c r="C11414" s="10">
        <v>141</v>
      </c>
      <c r="D11414">
        <v>0</v>
      </c>
      <c r="E11414">
        <v>136</v>
      </c>
      <c r="F11414">
        <v>-2</v>
      </c>
      <c r="G11414">
        <v>7</v>
      </c>
      <c r="H11414">
        <v>0</v>
      </c>
      <c r="I11414">
        <v>0.16</v>
      </c>
      <c r="J11414" s="10">
        <v>7</v>
      </c>
      <c r="K11414" s="13">
        <f t="shared" si="359"/>
        <v>1958</v>
      </c>
      <c r="L11414" s="1" t="str">
        <f t="shared" si="358"/>
        <v/>
      </c>
    </row>
    <row r="11415" spans="1:12" ht="13.8" customHeight="1" x14ac:dyDescent="0.3">
      <c r="A11415" t="s">
        <v>180</v>
      </c>
      <c r="B11415">
        <v>1951</v>
      </c>
      <c r="C11415" s="10">
        <v>151</v>
      </c>
      <c r="D11415">
        <v>0</v>
      </c>
      <c r="E11415">
        <v>143</v>
      </c>
      <c r="F11415">
        <v>-2</v>
      </c>
      <c r="G11415">
        <v>10</v>
      </c>
      <c r="H11415">
        <v>0</v>
      </c>
      <c r="I11415">
        <v>0.17</v>
      </c>
      <c r="J11415" s="10">
        <v>9</v>
      </c>
      <c r="K11415" s="13">
        <f t="shared" si="359"/>
        <v>1958</v>
      </c>
      <c r="L11415" s="1" t="str">
        <f t="shared" si="358"/>
        <v/>
      </c>
    </row>
    <row r="11416" spans="1:12" ht="13.8" customHeight="1" x14ac:dyDescent="0.3">
      <c r="A11416" t="s">
        <v>180</v>
      </c>
      <c r="B11416">
        <v>1952</v>
      </c>
      <c r="C11416" s="10">
        <v>196</v>
      </c>
      <c r="D11416">
        <v>0</v>
      </c>
      <c r="E11416">
        <v>185</v>
      </c>
      <c r="F11416">
        <v>-2</v>
      </c>
      <c r="G11416">
        <v>13</v>
      </c>
      <c r="H11416">
        <v>0</v>
      </c>
      <c r="I11416">
        <v>0.22</v>
      </c>
      <c r="J11416" s="10">
        <v>10</v>
      </c>
      <c r="K11416" s="13">
        <f t="shared" si="359"/>
        <v>1958</v>
      </c>
      <c r="L11416" s="1" t="str">
        <f t="shared" si="358"/>
        <v/>
      </c>
    </row>
    <row r="11417" spans="1:12" ht="13.8" customHeight="1" x14ac:dyDescent="0.3">
      <c r="A11417" t="s">
        <v>180</v>
      </c>
      <c r="B11417">
        <v>1953</v>
      </c>
      <c r="C11417" s="10">
        <v>195</v>
      </c>
      <c r="D11417">
        <v>0</v>
      </c>
      <c r="E11417">
        <v>186</v>
      </c>
      <c r="F11417">
        <v>-2</v>
      </c>
      <c r="G11417">
        <v>11</v>
      </c>
      <c r="H11417">
        <v>0</v>
      </c>
      <c r="I11417">
        <v>0.21</v>
      </c>
      <c r="J11417" s="10">
        <v>10</v>
      </c>
      <c r="K11417" s="13">
        <f t="shared" si="359"/>
        <v>1958</v>
      </c>
      <c r="L11417" s="1" t="str">
        <f t="shared" si="358"/>
        <v/>
      </c>
    </row>
    <row r="11418" spans="1:12" ht="13.8" customHeight="1" x14ac:dyDescent="0.3">
      <c r="A11418" t="s">
        <v>180</v>
      </c>
      <c r="B11418">
        <v>1954</v>
      </c>
      <c r="C11418" s="10">
        <v>173</v>
      </c>
      <c r="D11418">
        <v>0</v>
      </c>
      <c r="E11418">
        <v>164</v>
      </c>
      <c r="F11418">
        <v>-1</v>
      </c>
      <c r="G11418">
        <v>10</v>
      </c>
      <c r="H11418">
        <v>0</v>
      </c>
      <c r="I11418">
        <v>0.18</v>
      </c>
      <c r="J11418" s="10">
        <v>14</v>
      </c>
      <c r="K11418" s="13">
        <f t="shared" si="359"/>
        <v>1958</v>
      </c>
      <c r="L11418" s="1" t="str">
        <f t="shared" si="358"/>
        <v/>
      </c>
    </row>
    <row r="11419" spans="1:12" ht="13.8" customHeight="1" x14ac:dyDescent="0.3">
      <c r="A11419" t="s">
        <v>180</v>
      </c>
      <c r="B11419">
        <v>1955</v>
      </c>
      <c r="C11419" s="10">
        <v>194</v>
      </c>
      <c r="D11419">
        <v>0</v>
      </c>
      <c r="E11419">
        <v>185</v>
      </c>
      <c r="F11419">
        <v>-1</v>
      </c>
      <c r="G11419">
        <v>10</v>
      </c>
      <c r="H11419">
        <v>0</v>
      </c>
      <c r="I11419">
        <v>0.2</v>
      </c>
      <c r="J11419" s="10">
        <v>14</v>
      </c>
      <c r="K11419" s="13">
        <f t="shared" si="359"/>
        <v>1958</v>
      </c>
      <c r="L11419" s="1" t="str">
        <f t="shared" si="358"/>
        <v/>
      </c>
    </row>
    <row r="11420" spans="1:12" ht="13.8" customHeight="1" x14ac:dyDescent="0.3">
      <c r="A11420" t="s">
        <v>180</v>
      </c>
      <c r="B11420">
        <v>1956</v>
      </c>
      <c r="C11420" s="10">
        <v>173</v>
      </c>
      <c r="D11420">
        <v>0</v>
      </c>
      <c r="E11420">
        <v>164</v>
      </c>
      <c r="F11420">
        <v>-1</v>
      </c>
      <c r="G11420">
        <v>10</v>
      </c>
      <c r="H11420">
        <v>0</v>
      </c>
      <c r="I11420">
        <v>0.17</v>
      </c>
      <c r="J11420" s="10">
        <v>14</v>
      </c>
      <c r="K11420" s="13">
        <f t="shared" si="359"/>
        <v>1958</v>
      </c>
      <c r="L11420" s="1" t="str">
        <f t="shared" si="358"/>
        <v/>
      </c>
    </row>
    <row r="11421" spans="1:12" ht="13.8" customHeight="1" x14ac:dyDescent="0.3">
      <c r="A11421" t="s">
        <v>180</v>
      </c>
      <c r="B11421">
        <v>1957</v>
      </c>
      <c r="C11421" s="10">
        <v>208</v>
      </c>
      <c r="D11421">
        <v>0</v>
      </c>
      <c r="E11421">
        <v>198</v>
      </c>
      <c r="F11421">
        <v>-1</v>
      </c>
      <c r="G11421">
        <v>11</v>
      </c>
      <c r="H11421">
        <v>0</v>
      </c>
      <c r="I11421">
        <v>0.2</v>
      </c>
      <c r="J11421" s="10">
        <v>17</v>
      </c>
      <c r="K11421" s="13">
        <f t="shared" si="359"/>
        <v>1958</v>
      </c>
      <c r="L11421" s="1" t="str">
        <f t="shared" si="358"/>
        <v/>
      </c>
    </row>
    <row r="11422" spans="1:12" ht="13.8" customHeight="1" x14ac:dyDescent="0.3">
      <c r="A11422" t="s">
        <v>180</v>
      </c>
      <c r="B11422">
        <v>1958</v>
      </c>
      <c r="C11422" s="10">
        <v>253</v>
      </c>
      <c r="D11422">
        <v>0</v>
      </c>
      <c r="E11422">
        <v>244</v>
      </c>
      <c r="F11422">
        <v>-1</v>
      </c>
      <c r="G11422">
        <v>9</v>
      </c>
      <c r="H11422">
        <v>0</v>
      </c>
      <c r="I11422">
        <v>0.24</v>
      </c>
      <c r="J11422" s="10">
        <v>17</v>
      </c>
      <c r="K11422" s="13">
        <f t="shared" si="359"/>
        <v>1958</v>
      </c>
      <c r="L11422" s="1" t="str">
        <f t="shared" si="358"/>
        <v/>
      </c>
    </row>
    <row r="11423" spans="1:12" ht="13.8" customHeight="1" x14ac:dyDescent="0.3">
      <c r="A11423" t="s">
        <v>180</v>
      </c>
      <c r="B11423">
        <v>1959</v>
      </c>
      <c r="C11423" s="10">
        <v>271</v>
      </c>
      <c r="D11423">
        <v>0</v>
      </c>
      <c r="E11423">
        <v>259</v>
      </c>
      <c r="F11423">
        <v>-1</v>
      </c>
      <c r="G11423">
        <v>13</v>
      </c>
      <c r="H11423">
        <v>0</v>
      </c>
      <c r="I11423">
        <v>0.25</v>
      </c>
      <c r="J11423" s="10">
        <v>17</v>
      </c>
      <c r="K11423" s="13">
        <f t="shared" si="359"/>
        <v>1989</v>
      </c>
      <c r="L11423" s="1" t="str">
        <f t="shared" si="358"/>
        <v/>
      </c>
    </row>
    <row r="11424" spans="1:12" ht="13.8" customHeight="1" x14ac:dyDescent="0.3">
      <c r="A11424" t="s">
        <v>180</v>
      </c>
      <c r="B11424">
        <v>1960</v>
      </c>
      <c r="C11424" s="10">
        <v>272</v>
      </c>
      <c r="D11424">
        <v>0</v>
      </c>
      <c r="E11424">
        <v>257</v>
      </c>
      <c r="F11424">
        <v>0</v>
      </c>
      <c r="G11424">
        <v>15</v>
      </c>
      <c r="H11424">
        <v>0</v>
      </c>
      <c r="I11424">
        <v>0.24</v>
      </c>
      <c r="J11424" s="10">
        <v>34</v>
      </c>
      <c r="K11424" s="13">
        <f t="shared" si="359"/>
        <v>1989</v>
      </c>
      <c r="L11424" s="1" t="str">
        <f t="shared" si="358"/>
        <v/>
      </c>
    </row>
    <row r="11425" spans="1:12" ht="13.8" customHeight="1" x14ac:dyDescent="0.3">
      <c r="A11425" t="s">
        <v>180</v>
      </c>
      <c r="B11425">
        <v>1961</v>
      </c>
      <c r="C11425" s="10">
        <v>301</v>
      </c>
      <c r="D11425">
        <v>0</v>
      </c>
      <c r="E11425">
        <v>286</v>
      </c>
      <c r="F11425">
        <v>0</v>
      </c>
      <c r="G11425">
        <v>15</v>
      </c>
      <c r="H11425">
        <v>0</v>
      </c>
      <c r="I11425">
        <v>0.26</v>
      </c>
      <c r="J11425" s="10">
        <v>36</v>
      </c>
      <c r="K11425" s="13">
        <f t="shared" si="359"/>
        <v>1989</v>
      </c>
      <c r="L11425" s="1" t="str">
        <f t="shared" si="358"/>
        <v/>
      </c>
    </row>
    <row r="11426" spans="1:12" ht="13.8" customHeight="1" x14ac:dyDescent="0.3">
      <c r="A11426" t="s">
        <v>180</v>
      </c>
      <c r="B11426">
        <v>1962</v>
      </c>
      <c r="C11426" s="10">
        <v>325</v>
      </c>
      <c r="D11426">
        <v>0</v>
      </c>
      <c r="E11426">
        <v>308</v>
      </c>
      <c r="F11426">
        <v>0</v>
      </c>
      <c r="G11426">
        <v>17</v>
      </c>
      <c r="H11426">
        <v>0</v>
      </c>
      <c r="I11426">
        <v>0.27</v>
      </c>
      <c r="J11426" s="10">
        <v>60</v>
      </c>
      <c r="K11426" s="13">
        <f t="shared" si="359"/>
        <v>1989</v>
      </c>
      <c r="L11426" s="1" t="str">
        <f t="shared" si="358"/>
        <v/>
      </c>
    </row>
    <row r="11427" spans="1:12" ht="13.8" customHeight="1" x14ac:dyDescent="0.3">
      <c r="A11427" t="s">
        <v>180</v>
      </c>
      <c r="B11427">
        <v>1963</v>
      </c>
      <c r="C11427" s="10">
        <v>323</v>
      </c>
      <c r="D11427">
        <v>0</v>
      </c>
      <c r="E11427">
        <v>304</v>
      </c>
      <c r="F11427">
        <v>0</v>
      </c>
      <c r="G11427">
        <v>19</v>
      </c>
      <c r="H11427">
        <v>0</v>
      </c>
      <c r="I11427">
        <v>0.26</v>
      </c>
      <c r="J11427" s="10">
        <v>387</v>
      </c>
      <c r="K11427" s="13">
        <f t="shared" si="359"/>
        <v>1989</v>
      </c>
      <c r="L11427" s="1" t="str">
        <f t="shared" si="358"/>
        <v/>
      </c>
    </row>
    <row r="11428" spans="1:12" ht="13.8" customHeight="1" x14ac:dyDescent="0.3">
      <c r="A11428" t="s">
        <v>180</v>
      </c>
      <c r="B11428">
        <v>1964</v>
      </c>
      <c r="C11428" s="10">
        <v>339</v>
      </c>
      <c r="D11428">
        <v>0</v>
      </c>
      <c r="E11428">
        <v>322</v>
      </c>
      <c r="F11428">
        <v>0</v>
      </c>
      <c r="G11428">
        <v>17</v>
      </c>
      <c r="H11428">
        <v>0</v>
      </c>
      <c r="I11428">
        <v>0.27</v>
      </c>
      <c r="J11428" s="10">
        <v>502</v>
      </c>
      <c r="K11428" s="13">
        <f t="shared" si="359"/>
        <v>1989</v>
      </c>
      <c r="L11428" s="1" t="str">
        <f t="shared" si="358"/>
        <v/>
      </c>
    </row>
    <row r="11429" spans="1:12" ht="13.8" customHeight="1" x14ac:dyDescent="0.3">
      <c r="A11429" t="s">
        <v>180</v>
      </c>
      <c r="B11429">
        <v>1965</v>
      </c>
      <c r="C11429" s="10">
        <v>417</v>
      </c>
      <c r="D11429">
        <v>0</v>
      </c>
      <c r="E11429">
        <v>394</v>
      </c>
      <c r="F11429">
        <v>0</v>
      </c>
      <c r="G11429">
        <v>23</v>
      </c>
      <c r="H11429">
        <v>0</v>
      </c>
      <c r="I11429">
        <v>0.32</v>
      </c>
      <c r="J11429" s="10">
        <v>680</v>
      </c>
      <c r="K11429" s="13">
        <f t="shared" si="359"/>
        <v>1989</v>
      </c>
      <c r="L11429" s="1" t="str">
        <f t="shared" si="358"/>
        <v/>
      </c>
    </row>
    <row r="11430" spans="1:12" ht="13.8" customHeight="1" x14ac:dyDescent="0.3">
      <c r="A11430" t="s">
        <v>180</v>
      </c>
      <c r="B11430">
        <v>1966</v>
      </c>
      <c r="C11430" s="10">
        <v>452</v>
      </c>
      <c r="D11430">
        <v>1</v>
      </c>
      <c r="E11430">
        <v>430</v>
      </c>
      <c r="F11430">
        <v>0</v>
      </c>
      <c r="G11430">
        <v>20</v>
      </c>
      <c r="H11430">
        <v>0</v>
      </c>
      <c r="I11430">
        <v>0.34</v>
      </c>
      <c r="J11430" s="10">
        <v>940</v>
      </c>
      <c r="K11430" s="13">
        <f t="shared" si="359"/>
        <v>1989</v>
      </c>
      <c r="L11430" s="1" t="str">
        <f t="shared" si="358"/>
        <v/>
      </c>
    </row>
    <row r="11431" spans="1:12" ht="13.8" customHeight="1" x14ac:dyDescent="0.3">
      <c r="A11431" t="s">
        <v>180</v>
      </c>
      <c r="B11431">
        <v>1967</v>
      </c>
      <c r="C11431" s="10">
        <v>463</v>
      </c>
      <c r="D11431">
        <v>2</v>
      </c>
      <c r="E11431">
        <v>436</v>
      </c>
      <c r="F11431">
        <v>0</v>
      </c>
      <c r="G11431">
        <v>25</v>
      </c>
      <c r="H11431">
        <v>0</v>
      </c>
      <c r="I11431">
        <v>0.34</v>
      </c>
      <c r="J11431" s="10">
        <v>1049</v>
      </c>
      <c r="K11431" s="13">
        <f t="shared" si="359"/>
        <v>1989</v>
      </c>
      <c r="L11431" s="1" t="str">
        <f t="shared" si="358"/>
        <v/>
      </c>
    </row>
    <row r="11432" spans="1:12" ht="13.8" customHeight="1" x14ac:dyDescent="0.3">
      <c r="A11432" t="s">
        <v>180</v>
      </c>
      <c r="B11432">
        <v>1968</v>
      </c>
      <c r="C11432" s="10">
        <v>551</v>
      </c>
      <c r="D11432">
        <v>1</v>
      </c>
      <c r="E11432">
        <v>527</v>
      </c>
      <c r="F11432">
        <v>0</v>
      </c>
      <c r="G11432">
        <v>22</v>
      </c>
      <c r="H11432">
        <v>0</v>
      </c>
      <c r="I11432">
        <v>0.39</v>
      </c>
      <c r="J11432" s="10">
        <v>1268</v>
      </c>
      <c r="K11432" s="13">
        <f t="shared" si="359"/>
        <v>1989</v>
      </c>
      <c r="L11432" s="1" t="str">
        <f t="shared" si="358"/>
        <v/>
      </c>
    </row>
    <row r="11433" spans="1:12" ht="13.8" customHeight="1" x14ac:dyDescent="0.3">
      <c r="A11433" t="s">
        <v>180</v>
      </c>
      <c r="B11433">
        <v>1969</v>
      </c>
      <c r="C11433" s="10">
        <v>560</v>
      </c>
      <c r="D11433">
        <v>3</v>
      </c>
      <c r="E11433">
        <v>533</v>
      </c>
      <c r="F11433">
        <v>0</v>
      </c>
      <c r="G11433">
        <v>24</v>
      </c>
      <c r="H11433">
        <v>0</v>
      </c>
      <c r="I11433">
        <v>0.38</v>
      </c>
      <c r="J11433" s="10">
        <v>1744</v>
      </c>
      <c r="K11433" s="13">
        <f t="shared" si="359"/>
        <v>1989</v>
      </c>
      <c r="L11433" s="1" t="str">
        <f t="shared" si="358"/>
        <v/>
      </c>
    </row>
    <row r="11434" spans="1:12" ht="13.8" customHeight="1" x14ac:dyDescent="0.3">
      <c r="A11434" t="s">
        <v>180</v>
      </c>
      <c r="B11434">
        <v>1970</v>
      </c>
      <c r="C11434" s="10">
        <v>601</v>
      </c>
      <c r="D11434">
        <v>0</v>
      </c>
      <c r="E11434">
        <v>568</v>
      </c>
      <c r="F11434">
        <v>0</v>
      </c>
      <c r="G11434">
        <v>33</v>
      </c>
      <c r="H11434">
        <v>0</v>
      </c>
      <c r="I11434">
        <v>0.4</v>
      </c>
      <c r="J11434" s="10">
        <v>1784</v>
      </c>
      <c r="K11434" s="13">
        <f t="shared" si="359"/>
        <v>1989</v>
      </c>
      <c r="L11434" s="1" t="str">
        <f t="shared" si="358"/>
        <v/>
      </c>
    </row>
    <row r="11435" spans="1:12" ht="13.8" customHeight="1" x14ac:dyDescent="0.3">
      <c r="A11435" t="s">
        <v>180</v>
      </c>
      <c r="B11435">
        <v>1971</v>
      </c>
      <c r="C11435" s="10">
        <v>710</v>
      </c>
      <c r="D11435">
        <v>1</v>
      </c>
      <c r="E11435">
        <v>671</v>
      </c>
      <c r="F11435">
        <v>0</v>
      </c>
      <c r="G11435">
        <v>38</v>
      </c>
      <c r="H11435">
        <v>0</v>
      </c>
      <c r="I11435">
        <v>0.46</v>
      </c>
      <c r="J11435" s="10">
        <v>2000</v>
      </c>
      <c r="K11435" s="13">
        <f t="shared" si="359"/>
        <v>1989</v>
      </c>
      <c r="L11435" s="1" t="str">
        <f t="shared" si="358"/>
        <v/>
      </c>
    </row>
    <row r="11436" spans="1:12" ht="13.8" customHeight="1" x14ac:dyDescent="0.3">
      <c r="A11436" t="s">
        <v>180</v>
      </c>
      <c r="B11436">
        <v>1972</v>
      </c>
      <c r="C11436" s="10">
        <v>764</v>
      </c>
      <c r="D11436">
        <v>6</v>
      </c>
      <c r="E11436">
        <v>721</v>
      </c>
      <c r="F11436">
        <v>0</v>
      </c>
      <c r="G11436">
        <v>37</v>
      </c>
      <c r="H11436">
        <v>0</v>
      </c>
      <c r="I11436">
        <v>0.48</v>
      </c>
      <c r="J11436" s="10">
        <v>2080</v>
      </c>
      <c r="K11436" s="13">
        <f t="shared" si="359"/>
        <v>1989</v>
      </c>
      <c r="L11436" s="1" t="str">
        <f t="shared" si="358"/>
        <v/>
      </c>
    </row>
    <row r="11437" spans="1:12" ht="13.8" customHeight="1" x14ac:dyDescent="0.3">
      <c r="A11437" t="s">
        <v>180</v>
      </c>
      <c r="B11437">
        <v>1973</v>
      </c>
      <c r="C11437" s="10">
        <v>884</v>
      </c>
      <c r="D11437">
        <v>9</v>
      </c>
      <c r="E11437">
        <v>816</v>
      </c>
      <c r="F11437">
        <v>0</v>
      </c>
      <c r="G11437">
        <v>59</v>
      </c>
      <c r="H11437">
        <v>0</v>
      </c>
      <c r="I11437">
        <v>0.54</v>
      </c>
      <c r="J11437" s="10">
        <v>1908</v>
      </c>
      <c r="K11437" s="13">
        <f t="shared" si="359"/>
        <v>1989</v>
      </c>
      <c r="L11437" s="1" t="str">
        <f t="shared" si="358"/>
        <v/>
      </c>
    </row>
    <row r="11438" spans="1:12" ht="13.8" customHeight="1" x14ac:dyDescent="0.3">
      <c r="A11438" t="s">
        <v>180</v>
      </c>
      <c r="B11438">
        <v>1974</v>
      </c>
      <c r="C11438" s="10">
        <v>824</v>
      </c>
      <c r="D11438">
        <v>3</v>
      </c>
      <c r="E11438">
        <v>767</v>
      </c>
      <c r="F11438">
        <v>0</v>
      </c>
      <c r="G11438">
        <v>54</v>
      </c>
      <c r="H11438">
        <v>0</v>
      </c>
      <c r="I11438">
        <v>0.49</v>
      </c>
      <c r="J11438" s="10">
        <v>1542</v>
      </c>
      <c r="K11438" s="13">
        <f t="shared" si="359"/>
        <v>1989</v>
      </c>
      <c r="L11438" s="1" t="str">
        <f t="shared" si="358"/>
        <v/>
      </c>
    </row>
    <row r="11439" spans="1:12" ht="13.8" customHeight="1" x14ac:dyDescent="0.3">
      <c r="A11439" t="s">
        <v>180</v>
      </c>
      <c r="B11439">
        <v>1975</v>
      </c>
      <c r="C11439" s="10">
        <v>999</v>
      </c>
      <c r="D11439">
        <v>1</v>
      </c>
      <c r="E11439">
        <v>960</v>
      </c>
      <c r="F11439">
        <v>0</v>
      </c>
      <c r="G11439">
        <v>38</v>
      </c>
      <c r="H11439">
        <v>0</v>
      </c>
      <c r="I11439">
        <v>0.57999999999999996</v>
      </c>
      <c r="J11439" s="10">
        <v>1457</v>
      </c>
      <c r="K11439" s="13">
        <f t="shared" si="359"/>
        <v>1989</v>
      </c>
      <c r="L11439" s="1" t="str">
        <f t="shared" si="358"/>
        <v/>
      </c>
    </row>
    <row r="11440" spans="1:12" ht="13.8" customHeight="1" x14ac:dyDescent="0.3">
      <c r="A11440" t="s">
        <v>180</v>
      </c>
      <c r="B11440">
        <v>1976</v>
      </c>
      <c r="C11440" s="10">
        <v>985</v>
      </c>
      <c r="D11440">
        <v>0</v>
      </c>
      <c r="E11440">
        <v>947</v>
      </c>
      <c r="F11440">
        <v>0</v>
      </c>
      <c r="G11440">
        <v>38</v>
      </c>
      <c r="H11440">
        <v>0</v>
      </c>
      <c r="I11440">
        <v>0.56000000000000005</v>
      </c>
      <c r="J11440" s="10">
        <v>1161</v>
      </c>
      <c r="K11440" s="13">
        <f t="shared" si="359"/>
        <v>1989</v>
      </c>
      <c r="L11440" s="1" t="str">
        <f t="shared" si="358"/>
        <v/>
      </c>
    </row>
    <row r="11441" spans="1:12" ht="13.8" customHeight="1" x14ac:dyDescent="0.3">
      <c r="A11441" t="s">
        <v>180</v>
      </c>
      <c r="B11441">
        <v>1977</v>
      </c>
      <c r="C11441" s="10">
        <v>944</v>
      </c>
      <c r="D11441">
        <v>0</v>
      </c>
      <c r="E11441">
        <v>907</v>
      </c>
      <c r="F11441">
        <v>0</v>
      </c>
      <c r="G11441">
        <v>37</v>
      </c>
      <c r="H11441">
        <v>0</v>
      </c>
      <c r="I11441">
        <v>0.52</v>
      </c>
      <c r="J11441" s="10">
        <v>1053</v>
      </c>
      <c r="K11441" s="13">
        <f t="shared" si="359"/>
        <v>1989</v>
      </c>
      <c r="L11441" s="1" t="str">
        <f t="shared" si="358"/>
        <v/>
      </c>
    </row>
    <row r="11442" spans="1:12" ht="13.8" customHeight="1" x14ac:dyDescent="0.3">
      <c r="A11442" t="s">
        <v>180</v>
      </c>
      <c r="B11442">
        <v>1978</v>
      </c>
      <c r="C11442" s="10">
        <v>775</v>
      </c>
      <c r="D11442">
        <v>0</v>
      </c>
      <c r="E11442">
        <v>734</v>
      </c>
      <c r="F11442">
        <v>0</v>
      </c>
      <c r="G11442">
        <v>41</v>
      </c>
      <c r="H11442">
        <v>0</v>
      </c>
      <c r="I11442">
        <v>0.42</v>
      </c>
      <c r="J11442" s="10">
        <v>731</v>
      </c>
      <c r="K11442" s="13">
        <f t="shared" si="359"/>
        <v>1989</v>
      </c>
      <c r="L11442" s="1" t="str">
        <f t="shared" si="358"/>
        <v/>
      </c>
    </row>
    <row r="11443" spans="1:12" ht="13.8" customHeight="1" x14ac:dyDescent="0.3">
      <c r="A11443" t="s">
        <v>180</v>
      </c>
      <c r="B11443">
        <v>1979</v>
      </c>
      <c r="C11443" s="10">
        <v>871</v>
      </c>
      <c r="D11443">
        <v>0</v>
      </c>
      <c r="E11443">
        <v>802</v>
      </c>
      <c r="F11443">
        <v>0</v>
      </c>
      <c r="G11443">
        <v>69</v>
      </c>
      <c r="H11443">
        <v>0</v>
      </c>
      <c r="I11443">
        <v>0.46</v>
      </c>
      <c r="J11443" s="10">
        <v>566</v>
      </c>
      <c r="K11443" s="13">
        <f t="shared" si="359"/>
        <v>1989</v>
      </c>
      <c r="L11443" s="1" t="str">
        <f t="shared" si="358"/>
        <v/>
      </c>
    </row>
    <row r="11444" spans="1:12" ht="13.8" customHeight="1" x14ac:dyDescent="0.3">
      <c r="A11444" t="s">
        <v>180</v>
      </c>
      <c r="B11444">
        <v>1980</v>
      </c>
      <c r="C11444" s="10">
        <v>852</v>
      </c>
      <c r="D11444">
        <v>1</v>
      </c>
      <c r="E11444">
        <v>774</v>
      </c>
      <c r="F11444">
        <v>0</v>
      </c>
      <c r="G11444">
        <v>77</v>
      </c>
      <c r="H11444">
        <v>0</v>
      </c>
      <c r="I11444">
        <v>0.44</v>
      </c>
      <c r="J11444" s="10">
        <v>911</v>
      </c>
      <c r="K11444" s="13">
        <f t="shared" si="359"/>
        <v>1989</v>
      </c>
      <c r="L11444" s="1" t="str">
        <f t="shared" si="358"/>
        <v/>
      </c>
    </row>
    <row r="11445" spans="1:12" ht="13.8" customHeight="1" x14ac:dyDescent="0.3">
      <c r="A11445" t="s">
        <v>180</v>
      </c>
      <c r="B11445">
        <v>1981</v>
      </c>
      <c r="C11445" s="10">
        <v>911</v>
      </c>
      <c r="D11445">
        <v>2</v>
      </c>
      <c r="E11445">
        <v>838</v>
      </c>
      <c r="F11445">
        <v>0</v>
      </c>
      <c r="G11445">
        <v>71</v>
      </c>
      <c r="H11445">
        <v>0</v>
      </c>
      <c r="I11445">
        <v>0.46</v>
      </c>
      <c r="J11445" s="10">
        <v>1078</v>
      </c>
      <c r="K11445" s="13">
        <f t="shared" si="359"/>
        <v>1989</v>
      </c>
      <c r="L11445" s="1" t="str">
        <f t="shared" si="358"/>
        <v/>
      </c>
    </row>
    <row r="11446" spans="1:12" ht="13.8" customHeight="1" x14ac:dyDescent="0.3">
      <c r="A11446" t="s">
        <v>180</v>
      </c>
      <c r="B11446">
        <v>1982</v>
      </c>
      <c r="C11446" s="10">
        <v>898</v>
      </c>
      <c r="D11446">
        <v>2</v>
      </c>
      <c r="E11446">
        <v>848</v>
      </c>
      <c r="F11446">
        <v>0</v>
      </c>
      <c r="G11446">
        <v>48</v>
      </c>
      <c r="H11446">
        <v>0</v>
      </c>
      <c r="I11446">
        <v>0.44</v>
      </c>
      <c r="J11446" s="10">
        <v>1082</v>
      </c>
      <c r="K11446" s="13">
        <f t="shared" si="359"/>
        <v>1989</v>
      </c>
      <c r="L11446" s="1" t="str">
        <f t="shared" si="358"/>
        <v/>
      </c>
    </row>
    <row r="11447" spans="1:12" ht="13.8" customHeight="1" x14ac:dyDescent="0.3">
      <c r="A11447" t="s">
        <v>180</v>
      </c>
      <c r="B11447">
        <v>1983</v>
      </c>
      <c r="C11447" s="10">
        <v>953</v>
      </c>
      <c r="D11447">
        <v>2</v>
      </c>
      <c r="E11447">
        <v>907</v>
      </c>
      <c r="F11447">
        <v>0</v>
      </c>
      <c r="G11447">
        <v>44</v>
      </c>
      <c r="H11447">
        <v>0</v>
      </c>
      <c r="I11447">
        <v>0.46</v>
      </c>
      <c r="J11447" s="10">
        <v>1040</v>
      </c>
      <c r="K11447" s="13">
        <f t="shared" si="359"/>
        <v>1989</v>
      </c>
      <c r="L11447" s="1" t="str">
        <f t="shared" si="358"/>
        <v/>
      </c>
    </row>
    <row r="11448" spans="1:12" ht="13.8" customHeight="1" x14ac:dyDescent="0.3">
      <c r="A11448" t="s">
        <v>180</v>
      </c>
      <c r="B11448">
        <v>1984</v>
      </c>
      <c r="C11448" s="10">
        <v>786</v>
      </c>
      <c r="D11448">
        <v>7</v>
      </c>
      <c r="E11448">
        <v>738</v>
      </c>
      <c r="F11448">
        <v>0</v>
      </c>
      <c r="G11448">
        <v>41</v>
      </c>
      <c r="H11448">
        <v>0</v>
      </c>
      <c r="I11448">
        <v>0.37</v>
      </c>
      <c r="J11448" s="10">
        <v>1108</v>
      </c>
      <c r="K11448" s="13">
        <f t="shared" si="359"/>
        <v>1989</v>
      </c>
      <c r="L11448" s="1" t="str">
        <f t="shared" si="358"/>
        <v/>
      </c>
    </row>
    <row r="11449" spans="1:12" ht="13.8" customHeight="1" x14ac:dyDescent="0.3">
      <c r="A11449" t="s">
        <v>180</v>
      </c>
      <c r="B11449">
        <v>1985</v>
      </c>
      <c r="C11449" s="10">
        <v>717</v>
      </c>
      <c r="D11449">
        <v>-31</v>
      </c>
      <c r="E11449">
        <v>707</v>
      </c>
      <c r="F11449">
        <v>0</v>
      </c>
      <c r="G11449">
        <v>41</v>
      </c>
      <c r="H11449">
        <v>0</v>
      </c>
      <c r="I11449">
        <v>0.33</v>
      </c>
      <c r="J11449" s="10">
        <v>1138</v>
      </c>
      <c r="K11449" s="13">
        <f t="shared" si="359"/>
        <v>1989</v>
      </c>
      <c r="L11449" s="1" t="str">
        <f t="shared" si="358"/>
        <v/>
      </c>
    </row>
    <row r="11450" spans="1:12" ht="13.8" customHeight="1" x14ac:dyDescent="0.3">
      <c r="A11450" t="s">
        <v>180</v>
      </c>
      <c r="B11450">
        <v>1986</v>
      </c>
      <c r="C11450" s="10">
        <v>751</v>
      </c>
      <c r="D11450">
        <v>6</v>
      </c>
      <c r="E11450">
        <v>672</v>
      </c>
      <c r="F11450">
        <v>27</v>
      </c>
      <c r="G11450">
        <v>46</v>
      </c>
      <c r="H11450">
        <v>0</v>
      </c>
      <c r="I11450">
        <v>0.34</v>
      </c>
      <c r="J11450" s="10">
        <v>1224</v>
      </c>
      <c r="K11450" s="13">
        <f t="shared" si="359"/>
        <v>1989</v>
      </c>
      <c r="L11450" s="1" t="str">
        <f t="shared" si="358"/>
        <v/>
      </c>
    </row>
    <row r="11451" spans="1:12" ht="13.8" customHeight="1" x14ac:dyDescent="0.3">
      <c r="A11451" t="s">
        <v>180</v>
      </c>
      <c r="B11451">
        <v>1987</v>
      </c>
      <c r="C11451" s="10">
        <v>873</v>
      </c>
      <c r="D11451">
        <v>25</v>
      </c>
      <c r="E11451">
        <v>773</v>
      </c>
      <c r="F11451">
        <v>27</v>
      </c>
      <c r="G11451">
        <v>48</v>
      </c>
      <c r="H11451">
        <v>0</v>
      </c>
      <c r="I11451">
        <v>0.38</v>
      </c>
      <c r="J11451" s="10">
        <v>1266</v>
      </c>
      <c r="K11451" s="13">
        <f t="shared" si="359"/>
        <v>1989</v>
      </c>
      <c r="L11451" s="1" t="str">
        <f t="shared" si="358"/>
        <v/>
      </c>
    </row>
    <row r="11452" spans="1:12" ht="13.8" customHeight="1" x14ac:dyDescent="0.3">
      <c r="A11452" t="s">
        <v>180</v>
      </c>
      <c r="B11452">
        <v>1988</v>
      </c>
      <c r="C11452" s="10">
        <v>799</v>
      </c>
      <c r="D11452">
        <v>19</v>
      </c>
      <c r="E11452">
        <v>721</v>
      </c>
      <c r="F11452">
        <v>29</v>
      </c>
      <c r="G11452">
        <v>30</v>
      </c>
      <c r="H11452">
        <v>0</v>
      </c>
      <c r="I11452">
        <v>0.34</v>
      </c>
      <c r="J11452" s="10">
        <v>1224</v>
      </c>
      <c r="K11452" s="13">
        <f t="shared" si="359"/>
        <v>1989</v>
      </c>
      <c r="L11452" s="1" t="str">
        <f t="shared" si="358"/>
        <v/>
      </c>
    </row>
    <row r="11453" spans="1:12" ht="13.8" customHeight="1" x14ac:dyDescent="0.3">
      <c r="A11453" t="s">
        <v>180</v>
      </c>
      <c r="B11453">
        <v>1989</v>
      </c>
      <c r="C11453" s="10">
        <v>688</v>
      </c>
      <c r="D11453">
        <v>8</v>
      </c>
      <c r="E11453">
        <v>630</v>
      </c>
      <c r="F11453">
        <v>28</v>
      </c>
      <c r="G11453">
        <v>23</v>
      </c>
      <c r="H11453">
        <v>0</v>
      </c>
      <c r="I11453">
        <v>0.28999999999999998</v>
      </c>
      <c r="J11453" s="10">
        <v>1305</v>
      </c>
      <c r="K11453" s="13">
        <f t="shared" si="359"/>
        <v>1989</v>
      </c>
      <c r="L11453" s="1" t="str">
        <f t="shared" si="358"/>
        <v/>
      </c>
    </row>
    <row r="11454" spans="1:12" ht="13.8" customHeight="1" x14ac:dyDescent="0.3">
      <c r="A11454" t="s">
        <v>180</v>
      </c>
      <c r="B11454">
        <v>1990</v>
      </c>
      <c r="C11454" s="10">
        <v>755</v>
      </c>
      <c r="D11454">
        <v>25</v>
      </c>
      <c r="E11454">
        <v>658</v>
      </c>
      <c r="F11454">
        <v>30</v>
      </c>
      <c r="G11454">
        <v>41</v>
      </c>
      <c r="H11454">
        <v>0</v>
      </c>
      <c r="I11454">
        <v>0.31</v>
      </c>
      <c r="J11454" s="10">
        <v>1374</v>
      </c>
      <c r="K11454" s="13">
        <f t="shared" si="359"/>
        <v>1990</v>
      </c>
      <c r="L11454" s="1" t="str">
        <f t="shared" si="358"/>
        <v/>
      </c>
    </row>
    <row r="11455" spans="1:12" ht="13.8" customHeight="1" x14ac:dyDescent="0.3">
      <c r="A11455" t="s">
        <v>180</v>
      </c>
      <c r="B11455">
        <v>1991</v>
      </c>
      <c r="C11455" s="10">
        <v>885</v>
      </c>
      <c r="D11455">
        <v>35</v>
      </c>
      <c r="E11455">
        <v>777</v>
      </c>
      <c r="F11455">
        <v>31</v>
      </c>
      <c r="G11455">
        <v>41</v>
      </c>
      <c r="H11455">
        <v>0</v>
      </c>
      <c r="I11455">
        <v>0.36</v>
      </c>
      <c r="J11455" s="10">
        <v>1504</v>
      </c>
      <c r="K11455" s="13">
        <f t="shared" si="359"/>
        <v>1990</v>
      </c>
      <c r="L11455" s="1" t="str">
        <f t="shared" si="358"/>
        <v/>
      </c>
    </row>
    <row r="11456" spans="1:12" ht="13.8" customHeight="1" x14ac:dyDescent="0.3">
      <c r="A11456" t="s">
        <v>180</v>
      </c>
      <c r="B11456">
        <v>1992</v>
      </c>
      <c r="C11456" s="10">
        <v>1158</v>
      </c>
      <c r="D11456">
        <v>35</v>
      </c>
      <c r="E11456">
        <v>1057</v>
      </c>
      <c r="F11456">
        <v>31</v>
      </c>
      <c r="G11456">
        <v>34</v>
      </c>
      <c r="H11456">
        <v>0</v>
      </c>
      <c r="I11456">
        <v>0.46</v>
      </c>
      <c r="J11456" s="10">
        <v>1626</v>
      </c>
      <c r="K11456" s="13">
        <f t="shared" si="359"/>
        <v>1990</v>
      </c>
      <c r="L11456" s="1" t="str">
        <f t="shared" si="358"/>
        <v/>
      </c>
    </row>
    <row r="11457" spans="1:12" ht="13.8" customHeight="1" x14ac:dyDescent="0.3">
      <c r="A11457" t="s">
        <v>180</v>
      </c>
      <c r="B11457">
        <v>1993</v>
      </c>
      <c r="C11457" s="10">
        <v>1075</v>
      </c>
      <c r="D11457">
        <v>38</v>
      </c>
      <c r="E11457">
        <v>928</v>
      </c>
      <c r="F11457">
        <v>31</v>
      </c>
      <c r="G11457">
        <v>78</v>
      </c>
      <c r="H11457">
        <v>0</v>
      </c>
      <c r="I11457">
        <v>0.42</v>
      </c>
      <c r="J11457" s="10">
        <v>1717</v>
      </c>
      <c r="K11457" s="13">
        <f t="shared" si="359"/>
        <v>1990</v>
      </c>
      <c r="L11457" s="1" t="str">
        <f t="shared" si="358"/>
        <v/>
      </c>
    </row>
    <row r="11458" spans="1:12" ht="13.8" customHeight="1" x14ac:dyDescent="0.3">
      <c r="A11458" t="s">
        <v>180</v>
      </c>
      <c r="B11458">
        <v>1994</v>
      </c>
      <c r="C11458" s="10">
        <v>1183</v>
      </c>
      <c r="D11458">
        <v>39</v>
      </c>
      <c r="E11458">
        <v>1029</v>
      </c>
      <c r="F11458">
        <v>31</v>
      </c>
      <c r="G11458">
        <v>84</v>
      </c>
      <c r="H11458">
        <v>0</v>
      </c>
      <c r="I11458">
        <v>0.45</v>
      </c>
      <c r="J11458" s="10">
        <v>1767</v>
      </c>
      <c r="K11458" s="13">
        <f t="shared" si="359"/>
        <v>1990</v>
      </c>
      <c r="L11458" s="1" t="str">
        <f t="shared" ref="L11458:L11521" si="360">IF(AND(B11458&gt;2011),1,"")</f>
        <v/>
      </c>
    </row>
    <row r="11459" spans="1:12" ht="13.8" customHeight="1" x14ac:dyDescent="0.3">
      <c r="A11459" t="s">
        <v>180</v>
      </c>
      <c r="B11459">
        <v>1995</v>
      </c>
      <c r="C11459" s="10">
        <v>814</v>
      </c>
      <c r="D11459">
        <v>26</v>
      </c>
      <c r="E11459">
        <v>672</v>
      </c>
      <c r="F11459">
        <v>32</v>
      </c>
      <c r="G11459">
        <v>84</v>
      </c>
      <c r="H11459">
        <v>0</v>
      </c>
      <c r="I11459">
        <v>0.3</v>
      </c>
      <c r="J11459" s="10">
        <v>1784</v>
      </c>
      <c r="K11459" s="13">
        <f t="shared" ref="K11459:K11522" si="361">IF(B11459&lt;1990,IF(B11459&lt;1959,1958,1989),1990)</f>
        <v>1990</v>
      </c>
      <c r="L11459" s="1" t="str">
        <f t="shared" si="360"/>
        <v/>
      </c>
    </row>
    <row r="11460" spans="1:12" ht="13.8" customHeight="1" x14ac:dyDescent="0.3">
      <c r="A11460" t="s">
        <v>180</v>
      </c>
      <c r="B11460">
        <v>1996</v>
      </c>
      <c r="C11460" s="10">
        <v>1261</v>
      </c>
      <c r="D11460">
        <v>72</v>
      </c>
      <c r="E11460">
        <v>1069</v>
      </c>
      <c r="F11460">
        <v>32</v>
      </c>
      <c r="G11460">
        <v>88</v>
      </c>
      <c r="H11460">
        <v>0</v>
      </c>
      <c r="I11460">
        <v>0.46</v>
      </c>
      <c r="J11460" s="10">
        <v>1834</v>
      </c>
      <c r="K11460" s="13">
        <f t="shared" si="361"/>
        <v>1990</v>
      </c>
      <c r="L11460" s="1" t="str">
        <f t="shared" si="360"/>
        <v/>
      </c>
    </row>
    <row r="11461" spans="1:12" ht="13.8" customHeight="1" x14ac:dyDescent="0.3">
      <c r="A11461" t="s">
        <v>180</v>
      </c>
      <c r="B11461">
        <v>1997</v>
      </c>
      <c r="C11461" s="10">
        <v>1540</v>
      </c>
      <c r="D11461">
        <v>41</v>
      </c>
      <c r="E11461">
        <v>1371</v>
      </c>
      <c r="F11461">
        <v>32</v>
      </c>
      <c r="G11461">
        <v>95</v>
      </c>
      <c r="H11461">
        <v>0</v>
      </c>
      <c r="I11461">
        <v>0.55000000000000004</v>
      </c>
      <c r="J11461" s="10">
        <v>1959</v>
      </c>
      <c r="K11461" s="13">
        <f t="shared" si="361"/>
        <v>1990</v>
      </c>
      <c r="L11461" s="1" t="str">
        <f t="shared" si="360"/>
        <v/>
      </c>
    </row>
    <row r="11462" spans="1:12" ht="13.8" customHeight="1" x14ac:dyDescent="0.3">
      <c r="A11462" t="s">
        <v>180</v>
      </c>
      <c r="B11462">
        <v>1998</v>
      </c>
      <c r="C11462" s="10">
        <v>1622</v>
      </c>
      <c r="D11462">
        <v>43</v>
      </c>
      <c r="E11462">
        <v>1478</v>
      </c>
      <c r="F11462">
        <v>0</v>
      </c>
      <c r="G11462">
        <v>102</v>
      </c>
      <c r="H11462">
        <v>0</v>
      </c>
      <c r="I11462">
        <v>0.56999999999999995</v>
      </c>
      <c r="J11462" s="10">
        <v>2103</v>
      </c>
      <c r="K11462" s="13">
        <f t="shared" si="361"/>
        <v>1990</v>
      </c>
      <c r="L11462" s="1" t="str">
        <f t="shared" si="360"/>
        <v/>
      </c>
    </row>
    <row r="11463" spans="1:12" ht="13.8" customHeight="1" x14ac:dyDescent="0.3">
      <c r="A11463" t="s">
        <v>180</v>
      </c>
      <c r="B11463">
        <v>1999</v>
      </c>
      <c r="C11463" s="10">
        <v>1546</v>
      </c>
      <c r="D11463">
        <v>43</v>
      </c>
      <c r="E11463">
        <v>1400</v>
      </c>
      <c r="F11463">
        <v>0</v>
      </c>
      <c r="G11463">
        <v>103</v>
      </c>
      <c r="H11463">
        <v>0</v>
      </c>
      <c r="I11463">
        <v>0.53</v>
      </c>
      <c r="J11463" s="10">
        <v>2185</v>
      </c>
      <c r="K11463" s="13">
        <f t="shared" si="361"/>
        <v>1990</v>
      </c>
      <c r="L11463" s="1" t="str">
        <f t="shared" si="360"/>
        <v/>
      </c>
    </row>
    <row r="11464" spans="1:12" ht="13.8" customHeight="1" x14ac:dyDescent="0.3">
      <c r="A11464" t="s">
        <v>180</v>
      </c>
      <c r="B11464">
        <v>2000</v>
      </c>
      <c r="C11464" s="10">
        <v>1579</v>
      </c>
      <c r="D11464">
        <v>43</v>
      </c>
      <c r="E11464">
        <v>1407</v>
      </c>
      <c r="F11464">
        <v>0</v>
      </c>
      <c r="G11464">
        <v>129</v>
      </c>
      <c r="H11464">
        <v>0</v>
      </c>
      <c r="I11464">
        <v>0.53</v>
      </c>
      <c r="J11464" s="10">
        <v>2242</v>
      </c>
      <c r="K11464" s="13">
        <f t="shared" si="361"/>
        <v>1990</v>
      </c>
      <c r="L11464" s="1" t="str">
        <f t="shared" si="360"/>
        <v/>
      </c>
    </row>
    <row r="11465" spans="1:12" ht="13.8" customHeight="1" x14ac:dyDescent="0.3">
      <c r="A11465" t="s">
        <v>180</v>
      </c>
      <c r="B11465">
        <v>2001</v>
      </c>
      <c r="C11465" s="10">
        <v>1911</v>
      </c>
      <c r="D11465">
        <v>46</v>
      </c>
      <c r="E11465">
        <v>1753</v>
      </c>
      <c r="F11465">
        <v>0</v>
      </c>
      <c r="G11465">
        <v>112</v>
      </c>
      <c r="H11465">
        <v>0</v>
      </c>
      <c r="I11465">
        <v>0.63</v>
      </c>
      <c r="J11465" s="10">
        <v>2318</v>
      </c>
      <c r="K11465" s="13">
        <f t="shared" si="361"/>
        <v>1990</v>
      </c>
      <c r="L11465" s="1" t="str">
        <f t="shared" si="360"/>
        <v/>
      </c>
    </row>
    <row r="11466" spans="1:12" ht="13.8" customHeight="1" x14ac:dyDescent="0.3">
      <c r="A11466" t="s">
        <v>180</v>
      </c>
      <c r="B11466">
        <v>2002</v>
      </c>
      <c r="C11466" s="10">
        <v>1601</v>
      </c>
      <c r="D11466">
        <v>42</v>
      </c>
      <c r="E11466">
        <v>1457</v>
      </c>
      <c r="F11466">
        <v>0</v>
      </c>
      <c r="G11466">
        <v>102</v>
      </c>
      <c r="H11466">
        <v>0</v>
      </c>
      <c r="I11466">
        <v>0.52</v>
      </c>
      <c r="J11466" s="10">
        <v>2315</v>
      </c>
      <c r="K11466" s="13">
        <f t="shared" si="361"/>
        <v>1990</v>
      </c>
      <c r="L11466" s="1" t="str">
        <f t="shared" si="360"/>
        <v/>
      </c>
    </row>
    <row r="11467" spans="1:12" ht="13.8" customHeight="1" x14ac:dyDescent="0.3">
      <c r="A11467" t="s">
        <v>180</v>
      </c>
      <c r="B11467">
        <v>2003</v>
      </c>
      <c r="C11467" s="10">
        <v>1678</v>
      </c>
      <c r="D11467">
        <v>0</v>
      </c>
      <c r="E11467">
        <v>1557</v>
      </c>
      <c r="F11467">
        <v>0</v>
      </c>
      <c r="G11467">
        <v>121</v>
      </c>
      <c r="H11467">
        <v>0</v>
      </c>
      <c r="I11467">
        <v>0.54</v>
      </c>
      <c r="J11467" s="10">
        <v>2462</v>
      </c>
      <c r="K11467" s="13">
        <f t="shared" si="361"/>
        <v>1990</v>
      </c>
      <c r="L11467" s="1" t="str">
        <f t="shared" si="360"/>
        <v/>
      </c>
    </row>
    <row r="11468" spans="1:12" ht="13.8" customHeight="1" x14ac:dyDescent="0.3">
      <c r="A11468" t="s">
        <v>180</v>
      </c>
      <c r="B11468">
        <v>2004</v>
      </c>
      <c r="C11468" s="10">
        <v>1583</v>
      </c>
      <c r="D11468">
        <v>1</v>
      </c>
      <c r="E11468">
        <v>1439</v>
      </c>
      <c r="F11468">
        <v>0</v>
      </c>
      <c r="G11468">
        <v>142</v>
      </c>
      <c r="H11468">
        <v>0</v>
      </c>
      <c r="I11468">
        <v>0.5</v>
      </c>
      <c r="J11468" s="10">
        <v>2452</v>
      </c>
      <c r="K11468" s="13">
        <f t="shared" si="361"/>
        <v>1990</v>
      </c>
      <c r="L11468" s="1" t="str">
        <f t="shared" si="360"/>
        <v/>
      </c>
    </row>
    <row r="11469" spans="1:12" ht="13.8" customHeight="1" x14ac:dyDescent="0.3">
      <c r="A11469" t="s">
        <v>180</v>
      </c>
      <c r="B11469">
        <v>2005</v>
      </c>
      <c r="C11469" s="10">
        <v>1865</v>
      </c>
      <c r="D11469">
        <v>220</v>
      </c>
      <c r="E11469">
        <v>1502</v>
      </c>
      <c r="F11469">
        <v>0</v>
      </c>
      <c r="G11469">
        <v>143</v>
      </c>
      <c r="H11469">
        <v>0</v>
      </c>
      <c r="I11469">
        <v>0.57999999999999996</v>
      </c>
      <c r="J11469" s="10">
        <v>2177</v>
      </c>
      <c r="K11469" s="13">
        <f t="shared" si="361"/>
        <v>1990</v>
      </c>
      <c r="L11469" s="1" t="str">
        <f t="shared" si="360"/>
        <v/>
      </c>
    </row>
    <row r="11470" spans="1:12" ht="13.8" customHeight="1" x14ac:dyDescent="0.3">
      <c r="A11470" t="s">
        <v>180</v>
      </c>
      <c r="B11470">
        <v>2006</v>
      </c>
      <c r="C11470" s="10">
        <v>2010</v>
      </c>
      <c r="D11470">
        <v>149</v>
      </c>
      <c r="E11470">
        <v>1718</v>
      </c>
      <c r="F11470">
        <v>0</v>
      </c>
      <c r="G11470">
        <v>143</v>
      </c>
      <c r="H11470">
        <v>0</v>
      </c>
      <c r="I11470">
        <v>0.61</v>
      </c>
      <c r="J11470" s="10">
        <v>2462</v>
      </c>
      <c r="K11470" s="13">
        <f t="shared" si="361"/>
        <v>1990</v>
      </c>
      <c r="L11470" s="1" t="str">
        <f t="shared" si="360"/>
        <v/>
      </c>
    </row>
    <row r="11471" spans="1:12" ht="13.8" customHeight="1" x14ac:dyDescent="0.3">
      <c r="A11471" t="s">
        <v>180</v>
      </c>
      <c r="B11471">
        <v>2007</v>
      </c>
      <c r="C11471" s="10">
        <v>1963</v>
      </c>
      <c r="D11471">
        <v>146</v>
      </c>
      <c r="E11471">
        <v>1674</v>
      </c>
      <c r="F11471">
        <v>0</v>
      </c>
      <c r="G11471">
        <v>143</v>
      </c>
      <c r="H11471">
        <v>0</v>
      </c>
      <c r="I11471">
        <v>0.56000000000000005</v>
      </c>
      <c r="J11471" s="10">
        <v>2171</v>
      </c>
      <c r="K11471" s="13">
        <f t="shared" si="361"/>
        <v>1990</v>
      </c>
      <c r="L11471" s="1" t="str">
        <f t="shared" si="360"/>
        <v/>
      </c>
    </row>
    <row r="11472" spans="1:12" ht="13.8" customHeight="1" x14ac:dyDescent="0.3">
      <c r="A11472" t="s">
        <v>180</v>
      </c>
      <c r="B11472">
        <v>2008</v>
      </c>
      <c r="C11472" s="10">
        <v>2011</v>
      </c>
      <c r="D11472">
        <v>20</v>
      </c>
      <c r="E11472">
        <v>1740</v>
      </c>
      <c r="F11472">
        <v>0</v>
      </c>
      <c r="G11472">
        <v>251</v>
      </c>
      <c r="H11472">
        <v>0</v>
      </c>
      <c r="I11472">
        <v>0.56999999999999995</v>
      </c>
      <c r="J11472" s="10">
        <v>3040</v>
      </c>
      <c r="K11472" s="13">
        <f t="shared" si="361"/>
        <v>1990</v>
      </c>
      <c r="L11472" s="1" t="str">
        <f t="shared" si="360"/>
        <v/>
      </c>
    </row>
    <row r="11473" spans="1:12" ht="13.8" customHeight="1" x14ac:dyDescent="0.3">
      <c r="A11473" t="s">
        <v>180</v>
      </c>
      <c r="B11473">
        <v>2009</v>
      </c>
      <c r="C11473" s="10">
        <v>2345</v>
      </c>
      <c r="D11473">
        <v>41</v>
      </c>
      <c r="E11473">
        <v>2076</v>
      </c>
      <c r="F11473">
        <v>0</v>
      </c>
      <c r="G11473">
        <v>228</v>
      </c>
      <c r="H11473">
        <v>0</v>
      </c>
      <c r="I11473">
        <v>0.66</v>
      </c>
      <c r="J11473" s="10">
        <v>2583</v>
      </c>
      <c r="K11473" s="13">
        <f t="shared" si="361"/>
        <v>1990</v>
      </c>
      <c r="L11473" s="1" t="str">
        <f t="shared" si="360"/>
        <v/>
      </c>
    </row>
    <row r="11474" spans="1:12" ht="13.8" customHeight="1" x14ac:dyDescent="0.3">
      <c r="A11474" t="s">
        <v>180</v>
      </c>
      <c r="B11474">
        <v>2010</v>
      </c>
      <c r="C11474" s="10">
        <v>2499</v>
      </c>
      <c r="D11474">
        <v>70</v>
      </c>
      <c r="E11474">
        <v>2225</v>
      </c>
      <c r="F11474">
        <v>0</v>
      </c>
      <c r="G11474">
        <v>203</v>
      </c>
      <c r="H11474">
        <v>0</v>
      </c>
      <c r="I11474">
        <v>0.69</v>
      </c>
      <c r="J11474" s="10">
        <v>2916</v>
      </c>
      <c r="K11474" s="13">
        <f t="shared" si="361"/>
        <v>1990</v>
      </c>
      <c r="L11474" s="1" t="str">
        <f t="shared" si="360"/>
        <v/>
      </c>
    </row>
    <row r="11475" spans="1:12" ht="13.8" customHeight="1" x14ac:dyDescent="0.3">
      <c r="A11475" t="s">
        <v>180</v>
      </c>
      <c r="B11475">
        <v>2011</v>
      </c>
      <c r="C11475" s="10">
        <v>2754</v>
      </c>
      <c r="D11475">
        <v>223</v>
      </c>
      <c r="E11475">
        <v>2291</v>
      </c>
      <c r="F11475">
        <v>0</v>
      </c>
      <c r="G11475">
        <v>240</v>
      </c>
      <c r="H11475">
        <v>0</v>
      </c>
      <c r="I11475">
        <v>0.75</v>
      </c>
      <c r="J11475" s="10">
        <v>3267</v>
      </c>
      <c r="K11475" s="13">
        <f t="shared" si="361"/>
        <v>1990</v>
      </c>
      <c r="L11475" s="1" t="str">
        <f t="shared" si="360"/>
        <v/>
      </c>
    </row>
    <row r="11476" spans="1:12" ht="13.8" customHeight="1" x14ac:dyDescent="0.3">
      <c r="A11476" t="s">
        <v>180</v>
      </c>
      <c r="B11476">
        <v>2012</v>
      </c>
      <c r="C11476" s="10">
        <v>2758</v>
      </c>
      <c r="D11476">
        <v>340</v>
      </c>
      <c r="E11476">
        <v>2104</v>
      </c>
      <c r="F11476">
        <v>0</v>
      </c>
      <c r="G11476">
        <v>314</v>
      </c>
      <c r="H11476">
        <v>0</v>
      </c>
      <c r="I11476">
        <v>0.74</v>
      </c>
      <c r="J11476" s="10">
        <v>3349</v>
      </c>
      <c r="K11476" s="13">
        <f t="shared" si="361"/>
        <v>1990</v>
      </c>
      <c r="L11476" s="1">
        <f t="shared" si="360"/>
        <v>1</v>
      </c>
    </row>
    <row r="11477" spans="1:12" ht="13.8" customHeight="1" x14ac:dyDescent="0.3">
      <c r="A11477" t="s">
        <v>180</v>
      </c>
      <c r="B11477">
        <v>2013</v>
      </c>
      <c r="C11477" s="10">
        <v>2923</v>
      </c>
      <c r="D11477">
        <v>351</v>
      </c>
      <c r="E11477">
        <v>2250</v>
      </c>
      <c r="F11477">
        <v>0</v>
      </c>
      <c r="G11477">
        <v>322</v>
      </c>
      <c r="H11477">
        <v>0</v>
      </c>
      <c r="I11477">
        <v>0.77</v>
      </c>
      <c r="J11477" s="10">
        <v>3268</v>
      </c>
      <c r="K11477" s="13">
        <f t="shared" si="361"/>
        <v>1990</v>
      </c>
      <c r="L11477" s="1">
        <f t="shared" si="360"/>
        <v>1</v>
      </c>
    </row>
    <row r="11478" spans="1:12" ht="13.8" customHeight="1" x14ac:dyDescent="0.3">
      <c r="A11478" t="s">
        <v>180</v>
      </c>
      <c r="B11478">
        <v>2014</v>
      </c>
      <c r="C11478" s="10">
        <v>2400</v>
      </c>
      <c r="D11478">
        <v>354</v>
      </c>
      <c r="E11478">
        <v>1748</v>
      </c>
      <c r="F11478">
        <v>0</v>
      </c>
      <c r="G11478">
        <v>298</v>
      </c>
      <c r="H11478">
        <v>0</v>
      </c>
      <c r="I11478">
        <v>0.62</v>
      </c>
      <c r="J11478" s="10">
        <v>3086</v>
      </c>
      <c r="K11478" s="13">
        <f t="shared" si="361"/>
        <v>1990</v>
      </c>
      <c r="L11478" s="1">
        <f t="shared" si="360"/>
        <v>1</v>
      </c>
    </row>
    <row r="11479" spans="1:12" ht="13.8" customHeight="1" x14ac:dyDescent="0.3">
      <c r="A11479" t="s">
        <v>181</v>
      </c>
      <c r="B11479">
        <v>1950</v>
      </c>
      <c r="C11479" s="10">
        <v>15</v>
      </c>
      <c r="D11479">
        <v>0</v>
      </c>
      <c r="E11479">
        <v>15</v>
      </c>
      <c r="F11479">
        <v>0</v>
      </c>
      <c r="G11479">
        <v>0</v>
      </c>
      <c r="H11479">
        <v>0</v>
      </c>
      <c r="I11479">
        <v>0.01</v>
      </c>
      <c r="J11479" s="10">
        <v>0</v>
      </c>
      <c r="K11479" s="13">
        <f t="shared" si="361"/>
        <v>1958</v>
      </c>
      <c r="L11479" s="1" t="str">
        <f t="shared" si="360"/>
        <v/>
      </c>
    </row>
    <row r="11480" spans="1:12" ht="13.8" customHeight="1" x14ac:dyDescent="0.3">
      <c r="A11480" t="s">
        <v>181</v>
      </c>
      <c r="B11480">
        <v>1951</v>
      </c>
      <c r="C11480" s="10">
        <v>17</v>
      </c>
      <c r="D11480">
        <v>0</v>
      </c>
      <c r="E11480">
        <v>17</v>
      </c>
      <c r="F11480">
        <v>0</v>
      </c>
      <c r="G11480">
        <v>0</v>
      </c>
      <c r="H11480">
        <v>0</v>
      </c>
      <c r="I11480">
        <v>0.01</v>
      </c>
      <c r="J11480" s="10">
        <v>0</v>
      </c>
      <c r="K11480" s="13">
        <f t="shared" si="361"/>
        <v>1958</v>
      </c>
      <c r="L11480" s="1" t="str">
        <f t="shared" si="360"/>
        <v/>
      </c>
    </row>
    <row r="11481" spans="1:12" ht="13.8" customHeight="1" x14ac:dyDescent="0.3">
      <c r="A11481" t="s">
        <v>181</v>
      </c>
      <c r="B11481">
        <v>1952</v>
      </c>
      <c r="C11481" s="10">
        <v>23</v>
      </c>
      <c r="D11481">
        <v>0</v>
      </c>
      <c r="E11481">
        <v>23</v>
      </c>
      <c r="F11481">
        <v>0</v>
      </c>
      <c r="G11481">
        <v>0</v>
      </c>
      <c r="H11481">
        <v>0</v>
      </c>
      <c r="I11481">
        <v>0.01</v>
      </c>
      <c r="J11481" s="10">
        <v>0</v>
      </c>
      <c r="K11481" s="13">
        <f t="shared" si="361"/>
        <v>1958</v>
      </c>
      <c r="L11481" s="1" t="str">
        <f t="shared" si="360"/>
        <v/>
      </c>
    </row>
    <row r="11482" spans="1:12" ht="13.8" customHeight="1" x14ac:dyDescent="0.3">
      <c r="A11482" t="s">
        <v>181</v>
      </c>
      <c r="B11482">
        <v>1953</v>
      </c>
      <c r="C11482" s="10">
        <v>26</v>
      </c>
      <c r="D11482">
        <v>0</v>
      </c>
      <c r="E11482">
        <v>26</v>
      </c>
      <c r="F11482">
        <v>0</v>
      </c>
      <c r="G11482">
        <v>0</v>
      </c>
      <c r="H11482">
        <v>0</v>
      </c>
      <c r="I11482">
        <v>0.01</v>
      </c>
      <c r="J11482" s="10">
        <v>0</v>
      </c>
      <c r="K11482" s="13">
        <f t="shared" si="361"/>
        <v>1958</v>
      </c>
      <c r="L11482" s="1" t="str">
        <f t="shared" si="360"/>
        <v/>
      </c>
    </row>
    <row r="11483" spans="1:12" ht="13.8" customHeight="1" x14ac:dyDescent="0.3">
      <c r="A11483" t="s">
        <v>181</v>
      </c>
      <c r="B11483">
        <v>1954</v>
      </c>
      <c r="C11483" s="10">
        <v>26</v>
      </c>
      <c r="D11483">
        <v>0</v>
      </c>
      <c r="E11483">
        <v>26</v>
      </c>
      <c r="F11483">
        <v>0</v>
      </c>
      <c r="G11483">
        <v>0</v>
      </c>
      <c r="H11483">
        <v>0</v>
      </c>
      <c r="I11483">
        <v>0.01</v>
      </c>
      <c r="J11483" s="10">
        <v>0</v>
      </c>
      <c r="K11483" s="13">
        <f t="shared" si="361"/>
        <v>1958</v>
      </c>
      <c r="L11483" s="1" t="str">
        <f t="shared" si="360"/>
        <v/>
      </c>
    </row>
    <row r="11484" spans="1:12" ht="13.8" customHeight="1" x14ac:dyDescent="0.3">
      <c r="A11484" t="s">
        <v>181</v>
      </c>
      <c r="B11484">
        <v>1955</v>
      </c>
      <c r="C11484" s="10">
        <v>35</v>
      </c>
      <c r="D11484">
        <v>0</v>
      </c>
      <c r="E11484">
        <v>35</v>
      </c>
      <c r="F11484">
        <v>0</v>
      </c>
      <c r="G11484">
        <v>0</v>
      </c>
      <c r="H11484">
        <v>0</v>
      </c>
      <c r="I11484">
        <v>0.02</v>
      </c>
      <c r="J11484" s="10">
        <v>0</v>
      </c>
      <c r="K11484" s="13">
        <f t="shared" si="361"/>
        <v>1958</v>
      </c>
      <c r="L11484" s="1" t="str">
        <f t="shared" si="360"/>
        <v/>
      </c>
    </row>
    <row r="11485" spans="1:12" ht="13.8" customHeight="1" x14ac:dyDescent="0.3">
      <c r="A11485" t="s">
        <v>181</v>
      </c>
      <c r="B11485">
        <v>1956</v>
      </c>
      <c r="C11485" s="10">
        <v>35</v>
      </c>
      <c r="D11485">
        <v>0</v>
      </c>
      <c r="E11485">
        <v>35</v>
      </c>
      <c r="F11485">
        <v>0</v>
      </c>
      <c r="G11485">
        <v>0</v>
      </c>
      <c r="H11485">
        <v>0</v>
      </c>
      <c r="I11485">
        <v>0.02</v>
      </c>
      <c r="J11485" s="10">
        <v>0</v>
      </c>
      <c r="K11485" s="13">
        <f t="shared" si="361"/>
        <v>1958</v>
      </c>
      <c r="L11485" s="1" t="str">
        <f t="shared" si="360"/>
        <v/>
      </c>
    </row>
    <row r="11486" spans="1:12" ht="13.8" customHeight="1" x14ac:dyDescent="0.3">
      <c r="A11486" t="s">
        <v>181</v>
      </c>
      <c r="B11486">
        <v>1957</v>
      </c>
      <c r="C11486" s="10">
        <v>40</v>
      </c>
      <c r="D11486">
        <v>0</v>
      </c>
      <c r="E11486">
        <v>40</v>
      </c>
      <c r="F11486">
        <v>0</v>
      </c>
      <c r="G11486">
        <v>0</v>
      </c>
      <c r="H11486">
        <v>0</v>
      </c>
      <c r="I11486">
        <v>0.02</v>
      </c>
      <c r="J11486" s="10">
        <v>0</v>
      </c>
      <c r="K11486" s="13">
        <f t="shared" si="361"/>
        <v>1958</v>
      </c>
      <c r="L11486" s="1" t="str">
        <f t="shared" si="360"/>
        <v/>
      </c>
    </row>
    <row r="11487" spans="1:12" ht="13.8" customHeight="1" x14ac:dyDescent="0.3">
      <c r="A11487" t="s">
        <v>181</v>
      </c>
      <c r="B11487">
        <v>1958</v>
      </c>
      <c r="C11487" s="10">
        <v>40</v>
      </c>
      <c r="D11487">
        <v>0</v>
      </c>
      <c r="E11487">
        <v>40</v>
      </c>
      <c r="F11487">
        <v>0</v>
      </c>
      <c r="G11487">
        <v>0</v>
      </c>
      <c r="H11487">
        <v>0</v>
      </c>
      <c r="I11487">
        <v>0.02</v>
      </c>
      <c r="J11487" s="10">
        <v>0</v>
      </c>
      <c r="K11487" s="13">
        <f t="shared" si="361"/>
        <v>1958</v>
      </c>
      <c r="L11487" s="1" t="str">
        <f t="shared" si="360"/>
        <v/>
      </c>
    </row>
    <row r="11488" spans="1:12" ht="13.8" customHeight="1" x14ac:dyDescent="0.3">
      <c r="A11488" t="s">
        <v>181</v>
      </c>
      <c r="B11488">
        <v>1959</v>
      </c>
      <c r="C11488" s="10">
        <v>44</v>
      </c>
      <c r="D11488">
        <v>0</v>
      </c>
      <c r="E11488">
        <v>44</v>
      </c>
      <c r="F11488">
        <v>0</v>
      </c>
      <c r="G11488">
        <v>0</v>
      </c>
      <c r="H11488">
        <v>0</v>
      </c>
      <c r="I11488">
        <v>0.02</v>
      </c>
      <c r="J11488" s="10">
        <v>0</v>
      </c>
      <c r="K11488" s="13">
        <f t="shared" si="361"/>
        <v>1989</v>
      </c>
      <c r="L11488" s="1" t="str">
        <f t="shared" si="360"/>
        <v/>
      </c>
    </row>
    <row r="11489" spans="1:12" ht="13.8" customHeight="1" x14ac:dyDescent="0.3">
      <c r="A11489" t="s">
        <v>181</v>
      </c>
      <c r="B11489">
        <v>1960</v>
      </c>
      <c r="C11489" s="10">
        <v>49</v>
      </c>
      <c r="D11489">
        <v>0</v>
      </c>
      <c r="E11489">
        <v>49</v>
      </c>
      <c r="F11489">
        <v>0</v>
      </c>
      <c r="G11489">
        <v>0</v>
      </c>
      <c r="H11489">
        <v>0</v>
      </c>
      <c r="I11489">
        <v>0.03</v>
      </c>
      <c r="J11489" s="10">
        <v>0</v>
      </c>
      <c r="K11489" s="13">
        <f t="shared" si="361"/>
        <v>1989</v>
      </c>
      <c r="L11489" s="1" t="str">
        <f t="shared" si="360"/>
        <v/>
      </c>
    </row>
    <row r="11490" spans="1:12" ht="13.8" customHeight="1" x14ac:dyDescent="0.3">
      <c r="A11490" t="s">
        <v>181</v>
      </c>
      <c r="B11490">
        <v>1961</v>
      </c>
      <c r="C11490" s="10">
        <v>55</v>
      </c>
      <c r="D11490">
        <v>0</v>
      </c>
      <c r="E11490">
        <v>55</v>
      </c>
      <c r="F11490">
        <v>0</v>
      </c>
      <c r="G11490">
        <v>0</v>
      </c>
      <c r="H11490">
        <v>0</v>
      </c>
      <c r="I11490">
        <v>0.03</v>
      </c>
      <c r="J11490" s="10">
        <v>1</v>
      </c>
      <c r="K11490" s="13">
        <f t="shared" si="361"/>
        <v>1989</v>
      </c>
      <c r="L11490" s="1" t="str">
        <f t="shared" si="360"/>
        <v/>
      </c>
    </row>
    <row r="11491" spans="1:12" ht="13.8" customHeight="1" x14ac:dyDescent="0.3">
      <c r="A11491" t="s">
        <v>181</v>
      </c>
      <c r="B11491">
        <v>1962</v>
      </c>
      <c r="C11491" s="10">
        <v>54</v>
      </c>
      <c r="D11491">
        <v>0</v>
      </c>
      <c r="E11491">
        <v>54</v>
      </c>
      <c r="F11491">
        <v>0</v>
      </c>
      <c r="G11491">
        <v>0</v>
      </c>
      <c r="H11491">
        <v>0</v>
      </c>
      <c r="I11491">
        <v>0.03</v>
      </c>
      <c r="J11491" s="10">
        <v>0</v>
      </c>
      <c r="K11491" s="13">
        <f t="shared" si="361"/>
        <v>1989</v>
      </c>
      <c r="L11491" s="1" t="str">
        <f t="shared" si="360"/>
        <v/>
      </c>
    </row>
    <row r="11492" spans="1:12" ht="13.8" customHeight="1" x14ac:dyDescent="0.3">
      <c r="A11492" t="s">
        <v>181</v>
      </c>
      <c r="B11492">
        <v>1963</v>
      </c>
      <c r="C11492" s="10">
        <v>70</v>
      </c>
      <c r="D11492">
        <v>0</v>
      </c>
      <c r="E11492">
        <v>70</v>
      </c>
      <c r="F11492">
        <v>0</v>
      </c>
      <c r="G11492">
        <v>0</v>
      </c>
      <c r="H11492">
        <v>0</v>
      </c>
      <c r="I11492">
        <v>0.03</v>
      </c>
      <c r="J11492" s="10">
        <v>1</v>
      </c>
      <c r="K11492" s="13">
        <f t="shared" si="361"/>
        <v>1989</v>
      </c>
      <c r="L11492" s="1" t="str">
        <f t="shared" si="360"/>
        <v/>
      </c>
    </row>
    <row r="11493" spans="1:12" ht="13.8" customHeight="1" x14ac:dyDescent="0.3">
      <c r="A11493" t="s">
        <v>181</v>
      </c>
      <c r="B11493">
        <v>1964</v>
      </c>
      <c r="C11493" s="10">
        <v>73</v>
      </c>
      <c r="D11493">
        <v>0</v>
      </c>
      <c r="E11493">
        <v>73</v>
      </c>
      <c r="F11493">
        <v>0</v>
      </c>
      <c r="G11493">
        <v>0</v>
      </c>
      <c r="H11493">
        <v>0</v>
      </c>
      <c r="I11493">
        <v>0.03</v>
      </c>
      <c r="J11493" s="10">
        <v>3</v>
      </c>
      <c r="K11493" s="13">
        <f t="shared" si="361"/>
        <v>1989</v>
      </c>
      <c r="L11493" s="1" t="str">
        <f t="shared" si="360"/>
        <v/>
      </c>
    </row>
    <row r="11494" spans="1:12" ht="13.8" customHeight="1" x14ac:dyDescent="0.3">
      <c r="A11494" t="s">
        <v>181</v>
      </c>
      <c r="B11494">
        <v>1965</v>
      </c>
      <c r="C11494" s="10">
        <v>83</v>
      </c>
      <c r="D11494">
        <v>0</v>
      </c>
      <c r="E11494">
        <v>83</v>
      </c>
      <c r="F11494">
        <v>0</v>
      </c>
      <c r="G11494">
        <v>0</v>
      </c>
      <c r="H11494">
        <v>0</v>
      </c>
      <c r="I11494">
        <v>0.04</v>
      </c>
      <c r="J11494" s="10">
        <v>4</v>
      </c>
      <c r="K11494" s="13">
        <f t="shared" si="361"/>
        <v>1989</v>
      </c>
      <c r="L11494" s="1" t="str">
        <f t="shared" si="360"/>
        <v/>
      </c>
    </row>
    <row r="11495" spans="1:12" ht="13.8" customHeight="1" x14ac:dyDescent="0.3">
      <c r="A11495" t="s">
        <v>181</v>
      </c>
      <c r="B11495">
        <v>1966</v>
      </c>
      <c r="C11495" s="10">
        <v>93</v>
      </c>
      <c r="D11495">
        <v>0</v>
      </c>
      <c r="E11495">
        <v>93</v>
      </c>
      <c r="F11495">
        <v>0</v>
      </c>
      <c r="G11495">
        <v>0</v>
      </c>
      <c r="H11495">
        <v>0</v>
      </c>
      <c r="I11495">
        <v>0.04</v>
      </c>
      <c r="J11495" s="10">
        <v>10</v>
      </c>
      <c r="K11495" s="13">
        <f t="shared" si="361"/>
        <v>1989</v>
      </c>
      <c r="L11495" s="1" t="str">
        <f t="shared" si="360"/>
        <v/>
      </c>
    </row>
    <row r="11496" spans="1:12" ht="13.8" customHeight="1" x14ac:dyDescent="0.3">
      <c r="A11496" t="s">
        <v>181</v>
      </c>
      <c r="B11496">
        <v>1967</v>
      </c>
      <c r="C11496" s="10">
        <v>119</v>
      </c>
      <c r="D11496">
        <v>0</v>
      </c>
      <c r="E11496">
        <v>119</v>
      </c>
      <c r="F11496">
        <v>0</v>
      </c>
      <c r="G11496">
        <v>0</v>
      </c>
      <c r="H11496">
        <v>0</v>
      </c>
      <c r="I11496">
        <v>0.05</v>
      </c>
      <c r="J11496" s="10">
        <v>9</v>
      </c>
      <c r="K11496" s="13">
        <f t="shared" si="361"/>
        <v>1989</v>
      </c>
      <c r="L11496" s="1" t="str">
        <f t="shared" si="360"/>
        <v/>
      </c>
    </row>
    <row r="11497" spans="1:12" ht="13.8" customHeight="1" x14ac:dyDescent="0.3">
      <c r="A11497" t="s">
        <v>181</v>
      </c>
      <c r="B11497">
        <v>1968</v>
      </c>
      <c r="C11497" s="10">
        <v>137</v>
      </c>
      <c r="D11497">
        <v>0</v>
      </c>
      <c r="E11497">
        <v>137</v>
      </c>
      <c r="F11497">
        <v>0</v>
      </c>
      <c r="G11497">
        <v>0</v>
      </c>
      <c r="H11497">
        <v>0</v>
      </c>
      <c r="I11497">
        <v>0.06</v>
      </c>
      <c r="J11497" s="10">
        <v>10</v>
      </c>
      <c r="K11497" s="13">
        <f t="shared" si="361"/>
        <v>1989</v>
      </c>
      <c r="L11497" s="1" t="str">
        <f t="shared" si="360"/>
        <v/>
      </c>
    </row>
    <row r="11498" spans="1:12" ht="13.8" customHeight="1" x14ac:dyDescent="0.3">
      <c r="A11498" t="s">
        <v>181</v>
      </c>
      <c r="B11498">
        <v>1969</v>
      </c>
      <c r="C11498" s="10">
        <v>152</v>
      </c>
      <c r="D11498">
        <v>0</v>
      </c>
      <c r="E11498">
        <v>152</v>
      </c>
      <c r="F11498">
        <v>0</v>
      </c>
      <c r="G11498">
        <v>0</v>
      </c>
      <c r="H11498">
        <v>0</v>
      </c>
      <c r="I11498">
        <v>0.06</v>
      </c>
      <c r="J11498" s="10">
        <v>23</v>
      </c>
      <c r="K11498" s="13">
        <f t="shared" si="361"/>
        <v>1989</v>
      </c>
      <c r="L11498" s="1" t="str">
        <f t="shared" si="360"/>
        <v/>
      </c>
    </row>
    <row r="11499" spans="1:12" ht="13.8" customHeight="1" x14ac:dyDescent="0.3">
      <c r="A11499" t="s">
        <v>181</v>
      </c>
      <c r="B11499">
        <v>1970</v>
      </c>
      <c r="C11499" s="10">
        <v>189</v>
      </c>
      <c r="D11499">
        <v>0</v>
      </c>
      <c r="E11499">
        <v>189</v>
      </c>
      <c r="F11499">
        <v>0</v>
      </c>
      <c r="G11499">
        <v>0</v>
      </c>
      <c r="H11499">
        <v>0</v>
      </c>
      <c r="I11499">
        <v>0.08</v>
      </c>
      <c r="J11499" s="10">
        <v>11</v>
      </c>
      <c r="K11499" s="13">
        <f t="shared" si="361"/>
        <v>1989</v>
      </c>
      <c r="L11499" s="1" t="str">
        <f t="shared" si="360"/>
        <v/>
      </c>
    </row>
    <row r="11500" spans="1:12" ht="13.8" customHeight="1" x14ac:dyDescent="0.3">
      <c r="A11500" t="s">
        <v>181</v>
      </c>
      <c r="B11500">
        <v>1971</v>
      </c>
      <c r="C11500" s="10">
        <v>225</v>
      </c>
      <c r="D11500">
        <v>0</v>
      </c>
      <c r="E11500">
        <v>225</v>
      </c>
      <c r="F11500">
        <v>0</v>
      </c>
      <c r="G11500">
        <v>0</v>
      </c>
      <c r="H11500">
        <v>0</v>
      </c>
      <c r="I11500">
        <v>0.09</v>
      </c>
      <c r="J11500" s="10">
        <v>26</v>
      </c>
      <c r="K11500" s="13">
        <f t="shared" si="361"/>
        <v>1989</v>
      </c>
      <c r="L11500" s="1" t="str">
        <f t="shared" si="360"/>
        <v/>
      </c>
    </row>
    <row r="11501" spans="1:12" ht="13.8" customHeight="1" x14ac:dyDescent="0.3">
      <c r="A11501" t="s">
        <v>181</v>
      </c>
      <c r="B11501">
        <v>1972</v>
      </c>
      <c r="C11501" s="10">
        <v>346</v>
      </c>
      <c r="D11501">
        <v>0</v>
      </c>
      <c r="E11501">
        <v>346</v>
      </c>
      <c r="F11501">
        <v>0</v>
      </c>
      <c r="G11501">
        <v>0</v>
      </c>
      <c r="H11501">
        <v>0</v>
      </c>
      <c r="I11501">
        <v>0.13</v>
      </c>
      <c r="J11501" s="10">
        <v>25</v>
      </c>
      <c r="K11501" s="13">
        <f t="shared" si="361"/>
        <v>1989</v>
      </c>
      <c r="L11501" s="1" t="str">
        <f t="shared" si="360"/>
        <v/>
      </c>
    </row>
    <row r="11502" spans="1:12" ht="13.8" customHeight="1" x14ac:dyDescent="0.3">
      <c r="A11502" t="s">
        <v>181</v>
      </c>
      <c r="B11502">
        <v>1973</v>
      </c>
      <c r="C11502" s="10">
        <v>367</v>
      </c>
      <c r="D11502">
        <v>0</v>
      </c>
      <c r="E11502">
        <v>367</v>
      </c>
      <c r="F11502">
        <v>0</v>
      </c>
      <c r="G11502">
        <v>0</v>
      </c>
      <c r="H11502">
        <v>0</v>
      </c>
      <c r="I11502">
        <v>0.14000000000000001</v>
      </c>
      <c r="J11502" s="10">
        <v>15</v>
      </c>
      <c r="K11502" s="13">
        <f t="shared" si="361"/>
        <v>1989</v>
      </c>
      <c r="L11502" s="1" t="str">
        <f t="shared" si="360"/>
        <v/>
      </c>
    </row>
    <row r="11503" spans="1:12" ht="13.8" customHeight="1" x14ac:dyDescent="0.3">
      <c r="A11503" t="s">
        <v>181</v>
      </c>
      <c r="B11503">
        <v>1974</v>
      </c>
      <c r="C11503" s="10">
        <v>433</v>
      </c>
      <c r="D11503">
        <v>0</v>
      </c>
      <c r="E11503">
        <v>433</v>
      </c>
      <c r="F11503">
        <v>0</v>
      </c>
      <c r="G11503">
        <v>0</v>
      </c>
      <c r="H11503">
        <v>0</v>
      </c>
      <c r="I11503">
        <v>0.16</v>
      </c>
      <c r="J11503" s="10">
        <v>13</v>
      </c>
      <c r="K11503" s="13">
        <f t="shared" si="361"/>
        <v>1989</v>
      </c>
      <c r="L11503" s="1" t="str">
        <f t="shared" si="360"/>
        <v/>
      </c>
    </row>
    <row r="11504" spans="1:12" ht="13.8" customHeight="1" x14ac:dyDescent="0.3">
      <c r="A11504" t="s">
        <v>181</v>
      </c>
      <c r="B11504">
        <v>1975</v>
      </c>
      <c r="C11504" s="10">
        <v>418</v>
      </c>
      <c r="D11504">
        <v>0</v>
      </c>
      <c r="E11504">
        <v>418</v>
      </c>
      <c r="F11504">
        <v>0</v>
      </c>
      <c r="G11504">
        <v>0</v>
      </c>
      <c r="H11504">
        <v>0</v>
      </c>
      <c r="I11504">
        <v>0.15</v>
      </c>
      <c r="J11504" s="10">
        <v>12</v>
      </c>
      <c r="K11504" s="13">
        <f t="shared" si="361"/>
        <v>1989</v>
      </c>
      <c r="L11504" s="1" t="str">
        <f t="shared" si="360"/>
        <v/>
      </c>
    </row>
    <row r="11505" spans="1:12" ht="13.8" customHeight="1" x14ac:dyDescent="0.3">
      <c r="A11505" t="s">
        <v>181</v>
      </c>
      <c r="B11505">
        <v>1976</v>
      </c>
      <c r="C11505" s="10">
        <v>429</v>
      </c>
      <c r="D11505">
        <v>0</v>
      </c>
      <c r="E11505">
        <v>429</v>
      </c>
      <c r="F11505">
        <v>0</v>
      </c>
      <c r="G11505">
        <v>0</v>
      </c>
      <c r="H11505">
        <v>0</v>
      </c>
      <c r="I11505">
        <v>0.15</v>
      </c>
      <c r="J11505" s="10">
        <v>11</v>
      </c>
      <c r="K11505" s="13">
        <f t="shared" si="361"/>
        <v>1989</v>
      </c>
      <c r="L11505" s="1" t="str">
        <f t="shared" si="360"/>
        <v/>
      </c>
    </row>
    <row r="11506" spans="1:12" ht="13.8" customHeight="1" x14ac:dyDescent="0.3">
      <c r="A11506" t="s">
        <v>181</v>
      </c>
      <c r="B11506">
        <v>1977</v>
      </c>
      <c r="C11506" s="10">
        <v>431</v>
      </c>
      <c r="D11506">
        <v>0</v>
      </c>
      <c r="E11506">
        <v>431</v>
      </c>
      <c r="F11506">
        <v>0</v>
      </c>
      <c r="G11506">
        <v>0</v>
      </c>
      <c r="H11506">
        <v>0</v>
      </c>
      <c r="I11506">
        <v>0.15</v>
      </c>
      <c r="J11506" s="10">
        <v>11</v>
      </c>
      <c r="K11506" s="13">
        <f t="shared" si="361"/>
        <v>1989</v>
      </c>
      <c r="L11506" s="1" t="str">
        <f t="shared" si="360"/>
        <v/>
      </c>
    </row>
    <row r="11507" spans="1:12" ht="13.8" customHeight="1" x14ac:dyDescent="0.3">
      <c r="A11507" t="s">
        <v>181</v>
      </c>
      <c r="B11507">
        <v>1978</v>
      </c>
      <c r="C11507" s="10">
        <v>457</v>
      </c>
      <c r="D11507">
        <v>0</v>
      </c>
      <c r="E11507">
        <v>457</v>
      </c>
      <c r="F11507">
        <v>0</v>
      </c>
      <c r="G11507">
        <v>0</v>
      </c>
      <c r="H11507">
        <v>0</v>
      </c>
      <c r="I11507">
        <v>0.15</v>
      </c>
      <c r="J11507" s="10">
        <v>15</v>
      </c>
      <c r="K11507" s="13">
        <f t="shared" si="361"/>
        <v>1989</v>
      </c>
      <c r="L11507" s="1" t="str">
        <f t="shared" si="360"/>
        <v/>
      </c>
    </row>
    <row r="11508" spans="1:12" ht="13.8" customHeight="1" x14ac:dyDescent="0.3">
      <c r="A11508" t="s">
        <v>181</v>
      </c>
      <c r="B11508">
        <v>1979</v>
      </c>
      <c r="C11508" s="10">
        <v>490</v>
      </c>
      <c r="D11508">
        <v>0</v>
      </c>
      <c r="E11508">
        <v>490</v>
      </c>
      <c r="F11508">
        <v>0</v>
      </c>
      <c r="G11508">
        <v>0</v>
      </c>
      <c r="H11508">
        <v>0</v>
      </c>
      <c r="I11508">
        <v>0.16</v>
      </c>
      <c r="J11508" s="10">
        <v>17</v>
      </c>
      <c r="K11508" s="13">
        <f t="shared" si="361"/>
        <v>1989</v>
      </c>
      <c r="L11508" s="1" t="str">
        <f t="shared" si="360"/>
        <v/>
      </c>
    </row>
    <row r="11509" spans="1:12" ht="13.8" customHeight="1" x14ac:dyDescent="0.3">
      <c r="A11509" t="s">
        <v>181</v>
      </c>
      <c r="B11509">
        <v>1980</v>
      </c>
      <c r="C11509" s="10">
        <v>499</v>
      </c>
      <c r="D11509">
        <v>0</v>
      </c>
      <c r="E11509">
        <v>499</v>
      </c>
      <c r="F11509">
        <v>0</v>
      </c>
      <c r="G11509">
        <v>0</v>
      </c>
      <c r="H11509">
        <v>0</v>
      </c>
      <c r="I11509">
        <v>0.16</v>
      </c>
      <c r="J11509" s="10">
        <v>17</v>
      </c>
      <c r="K11509" s="13">
        <f t="shared" si="361"/>
        <v>1989</v>
      </c>
      <c r="L11509" s="1" t="str">
        <f t="shared" si="360"/>
        <v/>
      </c>
    </row>
    <row r="11510" spans="1:12" ht="13.8" customHeight="1" x14ac:dyDescent="0.3">
      <c r="A11510" t="s">
        <v>181</v>
      </c>
      <c r="B11510">
        <v>1981</v>
      </c>
      <c r="C11510" s="10">
        <v>527</v>
      </c>
      <c r="D11510">
        <v>0</v>
      </c>
      <c r="E11510">
        <v>527</v>
      </c>
      <c r="F11510">
        <v>0</v>
      </c>
      <c r="G11510">
        <v>0</v>
      </c>
      <c r="H11510">
        <v>0</v>
      </c>
      <c r="I11510">
        <v>0.16</v>
      </c>
      <c r="J11510" s="10">
        <v>21</v>
      </c>
      <c r="K11510" s="13">
        <f t="shared" si="361"/>
        <v>1989</v>
      </c>
      <c r="L11510" s="1" t="str">
        <f t="shared" si="360"/>
        <v/>
      </c>
    </row>
    <row r="11511" spans="1:12" ht="13.8" customHeight="1" x14ac:dyDescent="0.3">
      <c r="A11511" t="s">
        <v>181</v>
      </c>
      <c r="B11511">
        <v>1982</v>
      </c>
      <c r="C11511" s="10">
        <v>531</v>
      </c>
      <c r="D11511">
        <v>0</v>
      </c>
      <c r="E11511">
        <v>531</v>
      </c>
      <c r="F11511">
        <v>0</v>
      </c>
      <c r="G11511">
        <v>0</v>
      </c>
      <c r="H11511">
        <v>0</v>
      </c>
      <c r="I11511">
        <v>0.16</v>
      </c>
      <c r="J11511" s="10">
        <v>17</v>
      </c>
      <c r="K11511" s="13">
        <f t="shared" si="361"/>
        <v>1989</v>
      </c>
      <c r="L11511" s="1" t="str">
        <f t="shared" si="360"/>
        <v/>
      </c>
    </row>
    <row r="11512" spans="1:12" ht="13.8" customHeight="1" x14ac:dyDescent="0.3">
      <c r="A11512" t="s">
        <v>181</v>
      </c>
      <c r="B11512">
        <v>1983</v>
      </c>
      <c r="C11512" s="10">
        <v>548</v>
      </c>
      <c r="D11512">
        <v>0</v>
      </c>
      <c r="E11512">
        <v>548</v>
      </c>
      <c r="F11512">
        <v>0</v>
      </c>
      <c r="G11512">
        <v>0</v>
      </c>
      <c r="H11512">
        <v>0</v>
      </c>
      <c r="I11512">
        <v>0.16</v>
      </c>
      <c r="J11512" s="10">
        <v>15</v>
      </c>
      <c r="K11512" s="13">
        <f t="shared" si="361"/>
        <v>1989</v>
      </c>
      <c r="L11512" s="1" t="str">
        <f t="shared" si="360"/>
        <v/>
      </c>
    </row>
    <row r="11513" spans="1:12" ht="13.8" customHeight="1" x14ac:dyDescent="0.3">
      <c r="A11513" t="s">
        <v>181</v>
      </c>
      <c r="B11513">
        <v>1984</v>
      </c>
      <c r="C11513" s="10">
        <v>558</v>
      </c>
      <c r="D11513">
        <v>0</v>
      </c>
      <c r="E11513">
        <v>558</v>
      </c>
      <c r="F11513">
        <v>0</v>
      </c>
      <c r="G11513">
        <v>0</v>
      </c>
      <c r="H11513">
        <v>0</v>
      </c>
      <c r="I11513">
        <v>0.16</v>
      </c>
      <c r="J11513" s="10">
        <v>16</v>
      </c>
      <c r="K11513" s="13">
        <f t="shared" si="361"/>
        <v>1989</v>
      </c>
      <c r="L11513" s="1" t="str">
        <f t="shared" si="360"/>
        <v/>
      </c>
    </row>
    <row r="11514" spans="1:12" ht="13.8" customHeight="1" x14ac:dyDescent="0.3">
      <c r="A11514" t="s">
        <v>181</v>
      </c>
      <c r="B11514">
        <v>1985</v>
      </c>
      <c r="C11514" s="10">
        <v>580</v>
      </c>
      <c r="D11514">
        <v>1</v>
      </c>
      <c r="E11514">
        <v>579</v>
      </c>
      <c r="F11514">
        <v>0</v>
      </c>
      <c r="G11514">
        <v>0</v>
      </c>
      <c r="H11514">
        <v>0</v>
      </c>
      <c r="I11514">
        <v>0.16</v>
      </c>
      <c r="J11514" s="10">
        <v>16</v>
      </c>
      <c r="K11514" s="13">
        <f t="shared" si="361"/>
        <v>1989</v>
      </c>
      <c r="L11514" s="1" t="str">
        <f t="shared" si="360"/>
        <v/>
      </c>
    </row>
    <row r="11515" spans="1:12" ht="13.8" customHeight="1" x14ac:dyDescent="0.3">
      <c r="A11515" t="s">
        <v>181</v>
      </c>
      <c r="B11515">
        <v>1986</v>
      </c>
      <c r="C11515" s="10">
        <v>563</v>
      </c>
      <c r="D11515">
        <v>1</v>
      </c>
      <c r="E11515">
        <v>562</v>
      </c>
      <c r="F11515">
        <v>0</v>
      </c>
      <c r="G11515">
        <v>0</v>
      </c>
      <c r="H11515">
        <v>0</v>
      </c>
      <c r="I11515">
        <v>0.15</v>
      </c>
      <c r="J11515" s="10">
        <v>24</v>
      </c>
      <c r="K11515" s="13">
        <f t="shared" si="361"/>
        <v>1989</v>
      </c>
      <c r="L11515" s="1" t="str">
        <f t="shared" si="360"/>
        <v/>
      </c>
    </row>
    <row r="11516" spans="1:12" ht="13.8" customHeight="1" x14ac:dyDescent="0.3">
      <c r="A11516" t="s">
        <v>181</v>
      </c>
      <c r="B11516">
        <v>1987</v>
      </c>
      <c r="C11516" s="10">
        <v>637</v>
      </c>
      <c r="D11516">
        <v>1</v>
      </c>
      <c r="E11516">
        <v>636</v>
      </c>
      <c r="F11516">
        <v>0</v>
      </c>
      <c r="G11516">
        <v>0</v>
      </c>
      <c r="H11516">
        <v>0</v>
      </c>
      <c r="I11516">
        <v>0.16</v>
      </c>
      <c r="J11516" s="10">
        <v>27</v>
      </c>
      <c r="K11516" s="13">
        <f t="shared" si="361"/>
        <v>1989</v>
      </c>
      <c r="L11516" s="1" t="str">
        <f t="shared" si="360"/>
        <v/>
      </c>
    </row>
    <row r="11517" spans="1:12" ht="13.8" customHeight="1" x14ac:dyDescent="0.3">
      <c r="A11517" t="s">
        <v>181</v>
      </c>
      <c r="B11517">
        <v>1988</v>
      </c>
      <c r="C11517" s="10">
        <v>600</v>
      </c>
      <c r="D11517">
        <v>1</v>
      </c>
      <c r="E11517">
        <v>599</v>
      </c>
      <c r="F11517">
        <v>0</v>
      </c>
      <c r="G11517">
        <v>0</v>
      </c>
      <c r="H11517">
        <v>0</v>
      </c>
      <c r="I11517">
        <v>0.15</v>
      </c>
      <c r="J11517" s="10">
        <v>25</v>
      </c>
      <c r="K11517" s="13">
        <f t="shared" si="361"/>
        <v>1989</v>
      </c>
      <c r="L11517" s="1" t="str">
        <f t="shared" si="360"/>
        <v/>
      </c>
    </row>
    <row r="11518" spans="1:12" ht="13.8" customHeight="1" x14ac:dyDescent="0.3">
      <c r="A11518" t="s">
        <v>181</v>
      </c>
      <c r="B11518">
        <v>1989</v>
      </c>
      <c r="C11518" s="10">
        <v>555</v>
      </c>
      <c r="D11518">
        <v>1</v>
      </c>
      <c r="E11518">
        <v>554</v>
      </c>
      <c r="F11518">
        <v>0</v>
      </c>
      <c r="G11518">
        <v>0</v>
      </c>
      <c r="H11518">
        <v>0</v>
      </c>
      <c r="I11518">
        <v>0.14000000000000001</v>
      </c>
      <c r="J11518" s="10">
        <v>26</v>
      </c>
      <c r="K11518" s="13">
        <f t="shared" si="361"/>
        <v>1989</v>
      </c>
      <c r="L11518" s="1" t="str">
        <f t="shared" si="360"/>
        <v/>
      </c>
    </row>
    <row r="11519" spans="1:12" ht="13.8" customHeight="1" x14ac:dyDescent="0.3">
      <c r="A11519" t="s">
        <v>181</v>
      </c>
      <c r="B11519">
        <v>1990</v>
      </c>
      <c r="C11519" s="10">
        <v>584</v>
      </c>
      <c r="D11519">
        <v>1</v>
      </c>
      <c r="E11519">
        <v>543</v>
      </c>
      <c r="F11519">
        <v>41</v>
      </c>
      <c r="G11519">
        <v>0</v>
      </c>
      <c r="H11519">
        <v>0</v>
      </c>
      <c r="I11519">
        <v>0.14000000000000001</v>
      </c>
      <c r="J11519" s="10">
        <v>26</v>
      </c>
      <c r="K11519" s="13">
        <f t="shared" si="361"/>
        <v>1990</v>
      </c>
      <c r="L11519" s="1" t="str">
        <f t="shared" si="360"/>
        <v/>
      </c>
    </row>
    <row r="11520" spans="1:12" ht="13.8" customHeight="1" x14ac:dyDescent="0.3">
      <c r="A11520" t="s">
        <v>181</v>
      </c>
      <c r="B11520">
        <v>1991</v>
      </c>
      <c r="C11520" s="10">
        <v>563</v>
      </c>
      <c r="D11520">
        <v>1</v>
      </c>
      <c r="E11520">
        <v>522</v>
      </c>
      <c r="F11520">
        <v>41</v>
      </c>
      <c r="G11520">
        <v>0</v>
      </c>
      <c r="H11520">
        <v>0</v>
      </c>
      <c r="I11520">
        <v>0.13</v>
      </c>
      <c r="J11520" s="10">
        <v>25</v>
      </c>
      <c r="K11520" s="13">
        <f t="shared" si="361"/>
        <v>1990</v>
      </c>
      <c r="L11520" s="1" t="str">
        <f t="shared" si="360"/>
        <v/>
      </c>
    </row>
    <row r="11521" spans="1:12" ht="13.8" customHeight="1" x14ac:dyDescent="0.3">
      <c r="A11521" t="s">
        <v>181</v>
      </c>
      <c r="B11521">
        <v>1992</v>
      </c>
      <c r="C11521" s="10">
        <v>560</v>
      </c>
      <c r="D11521">
        <v>1</v>
      </c>
      <c r="E11521">
        <v>519</v>
      </c>
      <c r="F11521">
        <v>41</v>
      </c>
      <c r="G11521">
        <v>0</v>
      </c>
      <c r="H11521">
        <v>0</v>
      </c>
      <c r="I11521">
        <v>0.13</v>
      </c>
      <c r="J11521" s="10">
        <v>24</v>
      </c>
      <c r="K11521" s="13">
        <f t="shared" si="361"/>
        <v>1990</v>
      </c>
      <c r="L11521" s="1" t="str">
        <f t="shared" si="360"/>
        <v/>
      </c>
    </row>
    <row r="11522" spans="1:12" ht="13.8" customHeight="1" x14ac:dyDescent="0.3">
      <c r="A11522" t="s">
        <v>181</v>
      </c>
      <c r="B11522">
        <v>1993</v>
      </c>
      <c r="C11522" s="10">
        <v>544</v>
      </c>
      <c r="D11522">
        <v>1</v>
      </c>
      <c r="E11522">
        <v>502</v>
      </c>
      <c r="F11522">
        <v>42</v>
      </c>
      <c r="G11522">
        <v>0</v>
      </c>
      <c r="H11522">
        <v>0</v>
      </c>
      <c r="I11522">
        <v>0.12</v>
      </c>
      <c r="J11522" s="10">
        <v>24</v>
      </c>
      <c r="K11522" s="13">
        <f t="shared" si="361"/>
        <v>1990</v>
      </c>
      <c r="L11522" s="1" t="str">
        <f t="shared" ref="L11522:L11585" si="362">IF(AND(B11522&gt;2011),1,"")</f>
        <v/>
      </c>
    </row>
    <row r="11523" spans="1:12" ht="13.8" customHeight="1" x14ac:dyDescent="0.3">
      <c r="A11523" t="s">
        <v>181</v>
      </c>
      <c r="B11523">
        <v>1994</v>
      </c>
      <c r="C11523" s="10">
        <v>595</v>
      </c>
      <c r="D11523">
        <v>1</v>
      </c>
      <c r="E11523">
        <v>549</v>
      </c>
      <c r="F11523">
        <v>45</v>
      </c>
      <c r="G11523">
        <v>0</v>
      </c>
      <c r="H11523">
        <v>0</v>
      </c>
      <c r="I11523">
        <v>0.13</v>
      </c>
      <c r="J11523" s="10">
        <v>45</v>
      </c>
      <c r="K11523" s="13">
        <f t="shared" ref="K11523:K11586" si="363">IF(B11523&lt;1990,IF(B11523&lt;1959,1958,1989),1990)</f>
        <v>1990</v>
      </c>
      <c r="L11523" s="1" t="str">
        <f t="shared" si="362"/>
        <v/>
      </c>
    </row>
    <row r="11524" spans="1:12" ht="13.8" customHeight="1" x14ac:dyDescent="0.3">
      <c r="A11524" t="s">
        <v>181</v>
      </c>
      <c r="B11524">
        <v>1995</v>
      </c>
      <c r="C11524" s="10">
        <v>562</v>
      </c>
      <c r="D11524">
        <v>1</v>
      </c>
      <c r="E11524">
        <v>509</v>
      </c>
      <c r="F11524">
        <v>52</v>
      </c>
      <c r="G11524">
        <v>0</v>
      </c>
      <c r="H11524">
        <v>0</v>
      </c>
      <c r="I11524">
        <v>0.12</v>
      </c>
      <c r="J11524" s="10">
        <v>46</v>
      </c>
      <c r="K11524" s="13">
        <f t="shared" si="363"/>
        <v>1990</v>
      </c>
      <c r="L11524" s="1" t="str">
        <f t="shared" si="362"/>
        <v/>
      </c>
    </row>
    <row r="11525" spans="1:12" ht="13.8" customHeight="1" x14ac:dyDescent="0.3">
      <c r="A11525" t="s">
        <v>181</v>
      </c>
      <c r="B11525">
        <v>1996</v>
      </c>
      <c r="C11525" s="10">
        <v>597</v>
      </c>
      <c r="D11525">
        <v>1</v>
      </c>
      <c r="E11525">
        <v>523</v>
      </c>
      <c r="F11525">
        <v>73</v>
      </c>
      <c r="G11525">
        <v>0</v>
      </c>
      <c r="H11525">
        <v>0</v>
      </c>
      <c r="I11525">
        <v>0.12</v>
      </c>
      <c r="J11525" s="10">
        <v>48</v>
      </c>
      <c r="K11525" s="13">
        <f t="shared" si="363"/>
        <v>1990</v>
      </c>
      <c r="L11525" s="1" t="str">
        <f t="shared" si="362"/>
        <v/>
      </c>
    </row>
    <row r="11526" spans="1:12" ht="13.8" customHeight="1" x14ac:dyDescent="0.3">
      <c r="A11526" t="s">
        <v>181</v>
      </c>
      <c r="B11526">
        <v>1997</v>
      </c>
      <c r="C11526" s="10">
        <v>703</v>
      </c>
      <c r="D11526">
        <v>1</v>
      </c>
      <c r="E11526">
        <v>640</v>
      </c>
      <c r="F11526">
        <v>62</v>
      </c>
      <c r="G11526">
        <v>0</v>
      </c>
      <c r="H11526">
        <v>0</v>
      </c>
      <c r="I11526">
        <v>0.14000000000000001</v>
      </c>
      <c r="J11526" s="10">
        <v>49</v>
      </c>
      <c r="K11526" s="13">
        <f t="shared" si="363"/>
        <v>1990</v>
      </c>
      <c r="L11526" s="1" t="str">
        <f t="shared" si="362"/>
        <v/>
      </c>
    </row>
    <row r="11527" spans="1:12" ht="13.8" customHeight="1" x14ac:dyDescent="0.3">
      <c r="A11527" t="s">
        <v>181</v>
      </c>
      <c r="B11527">
        <v>1998</v>
      </c>
      <c r="C11527" s="10">
        <v>781</v>
      </c>
      <c r="D11527">
        <v>1</v>
      </c>
      <c r="E11527">
        <v>708</v>
      </c>
      <c r="F11527">
        <v>72</v>
      </c>
      <c r="G11527">
        <v>0</v>
      </c>
      <c r="H11527">
        <v>0</v>
      </c>
      <c r="I11527">
        <v>0.15</v>
      </c>
      <c r="J11527" s="10">
        <v>48</v>
      </c>
      <c r="K11527" s="13">
        <f t="shared" si="363"/>
        <v>1990</v>
      </c>
      <c r="L11527" s="1" t="str">
        <f t="shared" si="362"/>
        <v/>
      </c>
    </row>
    <row r="11528" spans="1:12" ht="13.8" customHeight="1" x14ac:dyDescent="0.3">
      <c r="A11528" t="s">
        <v>181</v>
      </c>
      <c r="B11528">
        <v>1999</v>
      </c>
      <c r="C11528" s="10">
        <v>667</v>
      </c>
      <c r="D11528">
        <v>0</v>
      </c>
      <c r="E11528">
        <v>603</v>
      </c>
      <c r="F11528">
        <v>64</v>
      </c>
      <c r="G11528">
        <v>0</v>
      </c>
      <c r="H11528">
        <v>0</v>
      </c>
      <c r="I11528">
        <v>0.13</v>
      </c>
      <c r="J11528" s="10">
        <v>45</v>
      </c>
      <c r="K11528" s="13">
        <f t="shared" si="363"/>
        <v>1990</v>
      </c>
      <c r="L11528" s="1" t="str">
        <f t="shared" si="362"/>
        <v/>
      </c>
    </row>
    <row r="11529" spans="1:12" ht="13.8" customHeight="1" x14ac:dyDescent="0.3">
      <c r="A11529" t="s">
        <v>181</v>
      </c>
      <c r="B11529">
        <v>2000</v>
      </c>
      <c r="C11529" s="10">
        <v>727</v>
      </c>
      <c r="D11529">
        <v>0</v>
      </c>
      <c r="E11529">
        <v>660</v>
      </c>
      <c r="F11529">
        <v>67</v>
      </c>
      <c r="G11529">
        <v>0</v>
      </c>
      <c r="H11529">
        <v>0</v>
      </c>
      <c r="I11529">
        <v>0.14000000000000001</v>
      </c>
      <c r="J11529" s="10">
        <v>50</v>
      </c>
      <c r="K11529" s="13">
        <f t="shared" si="363"/>
        <v>1990</v>
      </c>
      <c r="L11529" s="1" t="str">
        <f t="shared" si="362"/>
        <v/>
      </c>
    </row>
    <row r="11530" spans="1:12" ht="13.8" customHeight="1" x14ac:dyDescent="0.3">
      <c r="A11530" t="s">
        <v>181</v>
      </c>
      <c r="B11530">
        <v>2001</v>
      </c>
      <c r="C11530" s="10">
        <v>875</v>
      </c>
      <c r="D11530">
        <v>0</v>
      </c>
      <c r="E11530">
        <v>794</v>
      </c>
      <c r="F11530">
        <v>81</v>
      </c>
      <c r="G11530">
        <v>0</v>
      </c>
      <c r="H11530">
        <v>0</v>
      </c>
      <c r="I11530">
        <v>0.16</v>
      </c>
      <c r="J11530" s="10">
        <v>50</v>
      </c>
      <c r="K11530" s="13">
        <f t="shared" si="363"/>
        <v>1990</v>
      </c>
      <c r="L11530" s="1" t="str">
        <f t="shared" si="362"/>
        <v/>
      </c>
    </row>
    <row r="11531" spans="1:12" ht="13.8" customHeight="1" x14ac:dyDescent="0.3">
      <c r="A11531" t="s">
        <v>181</v>
      </c>
      <c r="B11531">
        <v>2002</v>
      </c>
      <c r="C11531" s="10">
        <v>951</v>
      </c>
      <c r="D11531">
        <v>0</v>
      </c>
      <c r="E11531">
        <v>870</v>
      </c>
      <c r="F11531">
        <v>81</v>
      </c>
      <c r="G11531">
        <v>0</v>
      </c>
      <c r="H11531">
        <v>0</v>
      </c>
      <c r="I11531">
        <v>0.17</v>
      </c>
      <c r="J11531" s="10">
        <v>50</v>
      </c>
      <c r="K11531" s="13">
        <f t="shared" si="363"/>
        <v>1990</v>
      </c>
      <c r="L11531" s="1" t="str">
        <f t="shared" si="362"/>
        <v/>
      </c>
    </row>
    <row r="11532" spans="1:12" ht="13.8" customHeight="1" x14ac:dyDescent="0.3">
      <c r="A11532" t="s">
        <v>181</v>
      </c>
      <c r="B11532">
        <v>2003</v>
      </c>
      <c r="C11532" s="10">
        <v>1076</v>
      </c>
      <c r="D11532">
        <v>0</v>
      </c>
      <c r="E11532">
        <v>1001</v>
      </c>
      <c r="F11532">
        <v>75</v>
      </c>
      <c r="G11532">
        <v>0</v>
      </c>
      <c r="H11532">
        <v>0</v>
      </c>
      <c r="I11532">
        <v>0.19</v>
      </c>
      <c r="J11532" s="10">
        <v>55</v>
      </c>
      <c r="K11532" s="13">
        <f t="shared" si="363"/>
        <v>1990</v>
      </c>
      <c r="L11532" s="1" t="str">
        <f t="shared" si="362"/>
        <v/>
      </c>
    </row>
    <row r="11533" spans="1:12" ht="13.8" customHeight="1" x14ac:dyDescent="0.3">
      <c r="A11533" t="s">
        <v>181</v>
      </c>
      <c r="B11533">
        <v>2004</v>
      </c>
      <c r="C11533" s="10">
        <v>1224</v>
      </c>
      <c r="D11533">
        <v>0</v>
      </c>
      <c r="E11533">
        <v>1155</v>
      </c>
      <c r="F11533">
        <v>69</v>
      </c>
      <c r="G11533">
        <v>0</v>
      </c>
      <c r="H11533">
        <v>0</v>
      </c>
      <c r="I11533">
        <v>0.21</v>
      </c>
      <c r="J11533" s="10">
        <v>58</v>
      </c>
      <c r="K11533" s="13">
        <f t="shared" si="363"/>
        <v>1990</v>
      </c>
      <c r="L11533" s="1" t="str">
        <f t="shared" si="362"/>
        <v/>
      </c>
    </row>
    <row r="11534" spans="1:12" ht="13.8" customHeight="1" x14ac:dyDescent="0.3">
      <c r="A11534" t="s">
        <v>181</v>
      </c>
      <c r="B11534">
        <v>2005</v>
      </c>
      <c r="C11534" s="10">
        <v>1196</v>
      </c>
      <c r="D11534">
        <v>0</v>
      </c>
      <c r="E11534">
        <v>1115</v>
      </c>
      <c r="F11534">
        <v>80</v>
      </c>
      <c r="G11534">
        <v>0</v>
      </c>
      <c r="H11534">
        <v>0</v>
      </c>
      <c r="I11534">
        <v>0.2</v>
      </c>
      <c r="J11534" s="10">
        <v>58</v>
      </c>
      <c r="K11534" s="13">
        <f t="shared" si="363"/>
        <v>1990</v>
      </c>
      <c r="L11534" s="1" t="str">
        <f t="shared" si="362"/>
        <v/>
      </c>
    </row>
    <row r="11535" spans="1:12" ht="13.8" customHeight="1" x14ac:dyDescent="0.3">
      <c r="A11535" t="s">
        <v>181</v>
      </c>
      <c r="B11535">
        <v>2006</v>
      </c>
      <c r="C11535" s="10">
        <v>1175</v>
      </c>
      <c r="D11535">
        <v>0</v>
      </c>
      <c r="E11535">
        <v>1099</v>
      </c>
      <c r="F11535">
        <v>76</v>
      </c>
      <c r="G11535">
        <v>0</v>
      </c>
      <c r="H11535">
        <v>0</v>
      </c>
      <c r="I11535">
        <v>0.19</v>
      </c>
      <c r="J11535" s="10">
        <v>60</v>
      </c>
      <c r="K11535" s="13">
        <f t="shared" si="363"/>
        <v>1990</v>
      </c>
      <c r="L11535" s="1" t="str">
        <f t="shared" si="362"/>
        <v/>
      </c>
    </row>
    <row r="11536" spans="1:12" ht="13.8" customHeight="1" x14ac:dyDescent="0.3">
      <c r="A11536" t="s">
        <v>181</v>
      </c>
      <c r="B11536">
        <v>2007</v>
      </c>
      <c r="C11536" s="10">
        <v>1669</v>
      </c>
      <c r="D11536">
        <v>0</v>
      </c>
      <c r="E11536">
        <v>1598</v>
      </c>
      <c r="F11536">
        <v>71</v>
      </c>
      <c r="G11536">
        <v>0</v>
      </c>
      <c r="H11536">
        <v>0</v>
      </c>
      <c r="I11536">
        <v>0.26</v>
      </c>
      <c r="J11536" s="10">
        <v>61</v>
      </c>
      <c r="K11536" s="13">
        <f t="shared" si="363"/>
        <v>1990</v>
      </c>
      <c r="L11536" s="1" t="str">
        <f t="shared" si="362"/>
        <v/>
      </c>
    </row>
    <row r="11537" spans="1:12" ht="13.8" customHeight="1" x14ac:dyDescent="0.3">
      <c r="A11537" t="s">
        <v>181</v>
      </c>
      <c r="B11537">
        <v>2008</v>
      </c>
      <c r="C11537" s="10">
        <v>1308</v>
      </c>
      <c r="D11537">
        <v>0</v>
      </c>
      <c r="E11537">
        <v>1228</v>
      </c>
      <c r="F11537">
        <v>79</v>
      </c>
      <c r="G11537">
        <v>0</v>
      </c>
      <c r="H11537">
        <v>0</v>
      </c>
      <c r="I11537">
        <v>0.2</v>
      </c>
      <c r="J11537" s="10">
        <v>63</v>
      </c>
      <c r="K11537" s="13">
        <f t="shared" si="363"/>
        <v>1990</v>
      </c>
      <c r="L11537" s="1" t="str">
        <f t="shared" si="362"/>
        <v/>
      </c>
    </row>
    <row r="11538" spans="1:12" ht="13.8" customHeight="1" x14ac:dyDescent="0.3">
      <c r="A11538" t="s">
        <v>181</v>
      </c>
      <c r="B11538">
        <v>2009</v>
      </c>
      <c r="C11538" s="10">
        <v>1389</v>
      </c>
      <c r="D11538">
        <v>0</v>
      </c>
      <c r="E11538">
        <v>1307</v>
      </c>
      <c r="F11538">
        <v>82</v>
      </c>
      <c r="G11538">
        <v>0</v>
      </c>
      <c r="H11538">
        <v>0</v>
      </c>
      <c r="I11538">
        <v>0.21</v>
      </c>
      <c r="J11538" s="10">
        <v>62</v>
      </c>
      <c r="K11538" s="13">
        <f t="shared" si="363"/>
        <v>1990</v>
      </c>
      <c r="L11538" s="1" t="str">
        <f t="shared" si="362"/>
        <v/>
      </c>
    </row>
    <row r="11539" spans="1:12" ht="13.8" customHeight="1" x14ac:dyDescent="0.3">
      <c r="A11539" t="s">
        <v>181</v>
      </c>
      <c r="B11539">
        <v>2010</v>
      </c>
      <c r="C11539" s="10">
        <v>1299</v>
      </c>
      <c r="D11539">
        <v>0</v>
      </c>
      <c r="E11539">
        <v>1193</v>
      </c>
      <c r="F11539">
        <v>79</v>
      </c>
      <c r="G11539">
        <v>27</v>
      </c>
      <c r="H11539">
        <v>0</v>
      </c>
      <c r="I11539">
        <v>0.19</v>
      </c>
      <c r="J11539" s="10">
        <v>64</v>
      </c>
      <c r="K11539" s="13">
        <f t="shared" si="363"/>
        <v>1990</v>
      </c>
      <c r="L11539" s="1" t="str">
        <f t="shared" si="362"/>
        <v/>
      </c>
    </row>
    <row r="11540" spans="1:12" ht="13.8" customHeight="1" x14ac:dyDescent="0.3">
      <c r="A11540" t="s">
        <v>181</v>
      </c>
      <c r="B11540">
        <v>2011</v>
      </c>
      <c r="C11540" s="10">
        <v>1453</v>
      </c>
      <c r="D11540">
        <v>0</v>
      </c>
      <c r="E11540">
        <v>1344</v>
      </c>
      <c r="F11540">
        <v>83</v>
      </c>
      <c r="G11540">
        <v>27</v>
      </c>
      <c r="H11540">
        <v>0</v>
      </c>
      <c r="I11540">
        <v>0.21</v>
      </c>
      <c r="J11540" s="10">
        <v>68</v>
      </c>
      <c r="K11540" s="13">
        <f t="shared" si="363"/>
        <v>1990</v>
      </c>
      <c r="L11540" s="1" t="str">
        <f t="shared" si="362"/>
        <v/>
      </c>
    </row>
    <row r="11541" spans="1:12" ht="13.8" customHeight="1" x14ac:dyDescent="0.3">
      <c r="A11541" t="s">
        <v>181</v>
      </c>
      <c r="B11541">
        <v>2012</v>
      </c>
      <c r="C11541" s="10">
        <v>1385</v>
      </c>
      <c r="D11541">
        <v>0</v>
      </c>
      <c r="E11541">
        <v>1287</v>
      </c>
      <c r="F11541">
        <v>71</v>
      </c>
      <c r="G11541">
        <v>27</v>
      </c>
      <c r="H11541">
        <v>0</v>
      </c>
      <c r="I11541">
        <v>0.19</v>
      </c>
      <c r="J11541" s="10">
        <v>50</v>
      </c>
      <c r="K11541" s="13">
        <f t="shared" si="363"/>
        <v>1990</v>
      </c>
      <c r="L11541" s="1">
        <f t="shared" si="362"/>
        <v>1</v>
      </c>
    </row>
    <row r="11542" spans="1:12" ht="13.8" customHeight="1" x14ac:dyDescent="0.3">
      <c r="A11542" t="s">
        <v>181</v>
      </c>
      <c r="B11542">
        <v>2013</v>
      </c>
      <c r="C11542" s="10">
        <v>1687</v>
      </c>
      <c r="D11542">
        <v>0</v>
      </c>
      <c r="E11542">
        <v>1588</v>
      </c>
      <c r="F11542">
        <v>71</v>
      </c>
      <c r="G11542">
        <v>27</v>
      </c>
      <c r="H11542">
        <v>0</v>
      </c>
      <c r="I11542">
        <v>0.23</v>
      </c>
      <c r="J11542" s="10">
        <v>54</v>
      </c>
      <c r="K11542" s="13">
        <f t="shared" si="363"/>
        <v>1990</v>
      </c>
      <c r="L11542" s="1">
        <f t="shared" si="362"/>
        <v>1</v>
      </c>
    </row>
    <row r="11543" spans="1:12" ht="13.8" customHeight="1" x14ac:dyDescent="0.3">
      <c r="A11543" t="s">
        <v>181</v>
      </c>
      <c r="B11543">
        <v>2014</v>
      </c>
      <c r="C11543" s="10">
        <v>1723</v>
      </c>
      <c r="D11543">
        <v>0</v>
      </c>
      <c r="E11543">
        <v>1628</v>
      </c>
      <c r="F11543">
        <v>67</v>
      </c>
      <c r="G11543">
        <v>27</v>
      </c>
      <c r="H11543">
        <v>0</v>
      </c>
      <c r="I11543">
        <v>0.23</v>
      </c>
      <c r="J11543" s="10">
        <v>49</v>
      </c>
      <c r="K11543" s="13">
        <f t="shared" si="363"/>
        <v>1990</v>
      </c>
      <c r="L11543" s="1">
        <f t="shared" si="362"/>
        <v>1</v>
      </c>
    </row>
    <row r="11544" spans="1:12" ht="13.8" customHeight="1" x14ac:dyDescent="0.3">
      <c r="A11544" t="s">
        <v>182</v>
      </c>
      <c r="B11544">
        <v>1950</v>
      </c>
      <c r="C11544" s="10">
        <v>17</v>
      </c>
      <c r="D11544">
        <v>0</v>
      </c>
      <c r="E11544">
        <v>17</v>
      </c>
      <c r="F11544">
        <v>0</v>
      </c>
      <c r="G11544">
        <v>0</v>
      </c>
      <c r="H11544">
        <v>0</v>
      </c>
      <c r="I11544">
        <v>0.01</v>
      </c>
      <c r="J11544" s="10">
        <v>1</v>
      </c>
      <c r="K11544" s="13">
        <f t="shared" si="363"/>
        <v>1958</v>
      </c>
      <c r="L11544" s="1" t="str">
        <f t="shared" si="362"/>
        <v/>
      </c>
    </row>
    <row r="11545" spans="1:12" ht="13.8" customHeight="1" x14ac:dyDescent="0.3">
      <c r="A11545" t="s">
        <v>182</v>
      </c>
      <c r="B11545">
        <v>1951</v>
      </c>
      <c r="C11545" s="10">
        <v>13</v>
      </c>
      <c r="D11545">
        <v>0</v>
      </c>
      <c r="E11545">
        <v>13</v>
      </c>
      <c r="F11545">
        <v>0</v>
      </c>
      <c r="G11545">
        <v>0</v>
      </c>
      <c r="H11545">
        <v>0</v>
      </c>
      <c r="I11545">
        <v>0.01</v>
      </c>
      <c r="J11545" s="10">
        <v>1</v>
      </c>
      <c r="K11545" s="13">
        <f t="shared" si="363"/>
        <v>1958</v>
      </c>
      <c r="L11545" s="1" t="str">
        <f t="shared" si="362"/>
        <v/>
      </c>
    </row>
    <row r="11546" spans="1:12" ht="13.8" customHeight="1" x14ac:dyDescent="0.3">
      <c r="A11546" t="s">
        <v>182</v>
      </c>
      <c r="B11546">
        <v>1952</v>
      </c>
      <c r="C11546" s="10">
        <v>28</v>
      </c>
      <c r="D11546">
        <v>0</v>
      </c>
      <c r="E11546">
        <v>27</v>
      </c>
      <c r="F11546">
        <v>0</v>
      </c>
      <c r="G11546">
        <v>1</v>
      </c>
      <c r="H11546">
        <v>0</v>
      </c>
      <c r="I11546">
        <v>0.02</v>
      </c>
      <c r="J11546" s="10">
        <v>1</v>
      </c>
      <c r="K11546" s="13">
        <f t="shared" si="363"/>
        <v>1958</v>
      </c>
      <c r="L11546" s="1" t="str">
        <f t="shared" si="362"/>
        <v/>
      </c>
    </row>
    <row r="11547" spans="1:12" ht="13.8" customHeight="1" x14ac:dyDescent="0.3">
      <c r="A11547" t="s">
        <v>182</v>
      </c>
      <c r="B11547">
        <v>1953</v>
      </c>
      <c r="C11547" s="10">
        <v>33</v>
      </c>
      <c r="D11547">
        <v>0</v>
      </c>
      <c r="E11547">
        <v>33</v>
      </c>
      <c r="F11547">
        <v>0</v>
      </c>
      <c r="G11547">
        <v>0</v>
      </c>
      <c r="H11547">
        <v>0</v>
      </c>
      <c r="I11547">
        <v>0.02</v>
      </c>
      <c r="J11547" s="10">
        <v>1</v>
      </c>
      <c r="K11547" s="13">
        <f t="shared" si="363"/>
        <v>1958</v>
      </c>
      <c r="L11547" s="1" t="str">
        <f t="shared" si="362"/>
        <v/>
      </c>
    </row>
    <row r="11548" spans="1:12" ht="13.8" customHeight="1" x14ac:dyDescent="0.3">
      <c r="A11548" t="s">
        <v>182</v>
      </c>
      <c r="B11548">
        <v>1954</v>
      </c>
      <c r="C11548" s="10">
        <v>50</v>
      </c>
      <c r="D11548">
        <v>0</v>
      </c>
      <c r="E11548">
        <v>49</v>
      </c>
      <c r="F11548">
        <v>0</v>
      </c>
      <c r="G11548">
        <v>1</v>
      </c>
      <c r="H11548">
        <v>0</v>
      </c>
      <c r="I11548">
        <v>0.03</v>
      </c>
      <c r="J11548" s="10">
        <v>1</v>
      </c>
      <c r="K11548" s="13">
        <f t="shared" si="363"/>
        <v>1958</v>
      </c>
      <c r="L11548" s="1" t="str">
        <f t="shared" si="362"/>
        <v/>
      </c>
    </row>
    <row r="11549" spans="1:12" ht="13.8" customHeight="1" x14ac:dyDescent="0.3">
      <c r="A11549" t="s">
        <v>182</v>
      </c>
      <c r="B11549">
        <v>1955</v>
      </c>
      <c r="C11549" s="10">
        <v>52</v>
      </c>
      <c r="D11549">
        <v>0</v>
      </c>
      <c r="E11549">
        <v>50</v>
      </c>
      <c r="F11549">
        <v>0</v>
      </c>
      <c r="G11549">
        <v>2</v>
      </c>
      <c r="H11549">
        <v>0</v>
      </c>
      <c r="I11549">
        <v>0.03</v>
      </c>
      <c r="J11549" s="10">
        <v>1</v>
      </c>
      <c r="K11549" s="13">
        <f t="shared" si="363"/>
        <v>1958</v>
      </c>
      <c r="L11549" s="1" t="str">
        <f t="shared" si="362"/>
        <v/>
      </c>
    </row>
    <row r="11550" spans="1:12" ht="13.8" customHeight="1" x14ac:dyDescent="0.3">
      <c r="A11550" t="s">
        <v>182</v>
      </c>
      <c r="B11550">
        <v>1956</v>
      </c>
      <c r="C11550" s="10">
        <v>54</v>
      </c>
      <c r="D11550">
        <v>0</v>
      </c>
      <c r="E11550">
        <v>52</v>
      </c>
      <c r="F11550">
        <v>0</v>
      </c>
      <c r="G11550">
        <v>2</v>
      </c>
      <c r="H11550">
        <v>0</v>
      </c>
      <c r="I11550">
        <v>0.03</v>
      </c>
      <c r="J11550" s="10">
        <v>1</v>
      </c>
      <c r="K11550" s="13">
        <f t="shared" si="363"/>
        <v>1958</v>
      </c>
      <c r="L11550" s="1" t="str">
        <f t="shared" si="362"/>
        <v/>
      </c>
    </row>
    <row r="11551" spans="1:12" ht="13.8" customHeight="1" x14ac:dyDescent="0.3">
      <c r="A11551" t="s">
        <v>182</v>
      </c>
      <c r="B11551">
        <v>1957</v>
      </c>
      <c r="C11551" s="10">
        <v>58</v>
      </c>
      <c r="D11551">
        <v>0</v>
      </c>
      <c r="E11551">
        <v>56</v>
      </c>
      <c r="F11551">
        <v>0</v>
      </c>
      <c r="G11551">
        <v>2</v>
      </c>
      <c r="H11551">
        <v>0</v>
      </c>
      <c r="I11551">
        <v>0.03</v>
      </c>
      <c r="J11551" s="10">
        <v>1</v>
      </c>
      <c r="K11551" s="13">
        <f t="shared" si="363"/>
        <v>1958</v>
      </c>
      <c r="L11551" s="1" t="str">
        <f t="shared" si="362"/>
        <v/>
      </c>
    </row>
    <row r="11552" spans="1:12" ht="13.8" customHeight="1" x14ac:dyDescent="0.3">
      <c r="A11552" t="s">
        <v>182</v>
      </c>
      <c r="B11552">
        <v>1958</v>
      </c>
      <c r="C11552" s="10">
        <v>66</v>
      </c>
      <c r="D11552">
        <v>0</v>
      </c>
      <c r="E11552">
        <v>65</v>
      </c>
      <c r="F11552">
        <v>0</v>
      </c>
      <c r="G11552">
        <v>1</v>
      </c>
      <c r="H11552">
        <v>0</v>
      </c>
      <c r="I11552">
        <v>0.04</v>
      </c>
      <c r="J11552" s="10">
        <v>0</v>
      </c>
      <c r="K11552" s="13">
        <f t="shared" si="363"/>
        <v>1958</v>
      </c>
      <c r="L11552" s="1" t="str">
        <f t="shared" si="362"/>
        <v/>
      </c>
    </row>
    <row r="11553" spans="1:12" ht="13.8" customHeight="1" x14ac:dyDescent="0.3">
      <c r="A11553" t="s">
        <v>182</v>
      </c>
      <c r="B11553">
        <v>1959</v>
      </c>
      <c r="C11553" s="10">
        <v>83</v>
      </c>
      <c r="D11553">
        <v>0</v>
      </c>
      <c r="E11553">
        <v>81</v>
      </c>
      <c r="F11553">
        <v>0</v>
      </c>
      <c r="G11553">
        <v>2</v>
      </c>
      <c r="H11553">
        <v>0</v>
      </c>
      <c r="I11553">
        <v>0.04</v>
      </c>
      <c r="J11553" s="10">
        <v>0</v>
      </c>
      <c r="K11553" s="13">
        <f t="shared" si="363"/>
        <v>1989</v>
      </c>
      <c r="L11553" s="1" t="str">
        <f t="shared" si="362"/>
        <v/>
      </c>
    </row>
    <row r="11554" spans="1:12" ht="13.8" customHeight="1" x14ac:dyDescent="0.3">
      <c r="A11554" t="s">
        <v>182</v>
      </c>
      <c r="B11554">
        <v>1960</v>
      </c>
      <c r="C11554" s="10">
        <v>83</v>
      </c>
      <c r="D11554">
        <v>0</v>
      </c>
      <c r="E11554">
        <v>81</v>
      </c>
      <c r="F11554">
        <v>0</v>
      </c>
      <c r="G11554">
        <v>2</v>
      </c>
      <c r="H11554">
        <v>0</v>
      </c>
      <c r="I11554">
        <v>0.04</v>
      </c>
      <c r="J11554" s="10">
        <v>0</v>
      </c>
      <c r="K11554" s="13">
        <f t="shared" si="363"/>
        <v>1989</v>
      </c>
      <c r="L11554" s="1" t="str">
        <f t="shared" si="362"/>
        <v/>
      </c>
    </row>
    <row r="11555" spans="1:12" ht="13.8" customHeight="1" x14ac:dyDescent="0.3">
      <c r="A11555" t="s">
        <v>182</v>
      </c>
      <c r="B11555">
        <v>1961</v>
      </c>
      <c r="C11555" s="10">
        <v>99</v>
      </c>
      <c r="D11555">
        <v>0</v>
      </c>
      <c r="E11555">
        <v>97</v>
      </c>
      <c r="F11555">
        <v>0</v>
      </c>
      <c r="G11555">
        <v>2</v>
      </c>
      <c r="H11555">
        <v>0</v>
      </c>
      <c r="I11555">
        <v>0.05</v>
      </c>
      <c r="J11555" s="10">
        <v>0</v>
      </c>
      <c r="K11555" s="13">
        <f t="shared" si="363"/>
        <v>1989</v>
      </c>
      <c r="L11555" s="1" t="str">
        <f t="shared" si="362"/>
        <v/>
      </c>
    </row>
    <row r="11556" spans="1:12" ht="13.8" customHeight="1" x14ac:dyDescent="0.3">
      <c r="A11556" t="s">
        <v>182</v>
      </c>
      <c r="B11556">
        <v>1962</v>
      </c>
      <c r="C11556" s="10">
        <v>107</v>
      </c>
      <c r="D11556">
        <v>0</v>
      </c>
      <c r="E11556">
        <v>105</v>
      </c>
      <c r="F11556">
        <v>0</v>
      </c>
      <c r="G11556">
        <v>2</v>
      </c>
      <c r="H11556">
        <v>0</v>
      </c>
      <c r="I11556">
        <v>0.05</v>
      </c>
      <c r="J11556" s="10">
        <v>0</v>
      </c>
      <c r="K11556" s="13">
        <f t="shared" si="363"/>
        <v>1989</v>
      </c>
      <c r="L11556" s="1" t="str">
        <f t="shared" si="362"/>
        <v/>
      </c>
    </row>
    <row r="11557" spans="1:12" ht="13.8" customHeight="1" x14ac:dyDescent="0.3">
      <c r="A11557" t="s">
        <v>182</v>
      </c>
      <c r="B11557">
        <v>1963</v>
      </c>
      <c r="C11557" s="10">
        <v>112</v>
      </c>
      <c r="D11557">
        <v>0</v>
      </c>
      <c r="E11557">
        <v>110</v>
      </c>
      <c r="F11557">
        <v>0</v>
      </c>
      <c r="G11557">
        <v>2</v>
      </c>
      <c r="H11557">
        <v>0</v>
      </c>
      <c r="I11557">
        <v>0.05</v>
      </c>
      <c r="J11557" s="10">
        <v>0</v>
      </c>
      <c r="K11557" s="13">
        <f t="shared" si="363"/>
        <v>1989</v>
      </c>
      <c r="L11557" s="1" t="str">
        <f t="shared" si="362"/>
        <v/>
      </c>
    </row>
    <row r="11558" spans="1:12" ht="13.8" customHeight="1" x14ac:dyDescent="0.3">
      <c r="A11558" t="s">
        <v>182</v>
      </c>
      <c r="B11558">
        <v>1964</v>
      </c>
      <c r="C11558" s="10">
        <v>118</v>
      </c>
      <c r="D11558">
        <v>0</v>
      </c>
      <c r="E11558">
        <v>115</v>
      </c>
      <c r="F11558">
        <v>0</v>
      </c>
      <c r="G11558">
        <v>3</v>
      </c>
      <c r="H11558">
        <v>0</v>
      </c>
      <c r="I11558">
        <v>0.06</v>
      </c>
      <c r="J11558" s="10">
        <v>0</v>
      </c>
      <c r="K11558" s="13">
        <f t="shared" si="363"/>
        <v>1989</v>
      </c>
      <c r="L11558" s="1" t="str">
        <f t="shared" si="362"/>
        <v/>
      </c>
    </row>
    <row r="11559" spans="1:12" ht="13.8" customHeight="1" x14ac:dyDescent="0.3">
      <c r="A11559" t="s">
        <v>182</v>
      </c>
      <c r="B11559">
        <v>1965</v>
      </c>
      <c r="C11559" s="10">
        <v>150</v>
      </c>
      <c r="D11559">
        <v>0</v>
      </c>
      <c r="E11559">
        <v>146</v>
      </c>
      <c r="F11559">
        <v>0</v>
      </c>
      <c r="G11559">
        <v>4</v>
      </c>
      <c r="H11559">
        <v>0</v>
      </c>
      <c r="I11559">
        <v>7.0000000000000007E-2</v>
      </c>
      <c r="J11559" s="10">
        <v>0</v>
      </c>
      <c r="K11559" s="13">
        <f t="shared" si="363"/>
        <v>1989</v>
      </c>
      <c r="L11559" s="1" t="str">
        <f t="shared" si="362"/>
        <v/>
      </c>
    </row>
    <row r="11560" spans="1:12" ht="13.8" customHeight="1" x14ac:dyDescent="0.3">
      <c r="A11560" t="s">
        <v>182</v>
      </c>
      <c r="B11560">
        <v>1966</v>
      </c>
      <c r="C11560" s="10">
        <v>140</v>
      </c>
      <c r="D11560">
        <v>0</v>
      </c>
      <c r="E11560">
        <v>136</v>
      </c>
      <c r="F11560">
        <v>0</v>
      </c>
      <c r="G11560">
        <v>4</v>
      </c>
      <c r="H11560">
        <v>0</v>
      </c>
      <c r="I11560">
        <v>0.06</v>
      </c>
      <c r="J11560" s="10">
        <v>0</v>
      </c>
      <c r="K11560" s="13">
        <f t="shared" si="363"/>
        <v>1989</v>
      </c>
      <c r="L11560" s="1" t="str">
        <f t="shared" si="362"/>
        <v/>
      </c>
    </row>
    <row r="11561" spans="1:12" ht="13.8" customHeight="1" x14ac:dyDescent="0.3">
      <c r="A11561" t="s">
        <v>182</v>
      </c>
      <c r="B11561">
        <v>1967</v>
      </c>
      <c r="C11561" s="10">
        <v>133</v>
      </c>
      <c r="D11561">
        <v>0</v>
      </c>
      <c r="E11561">
        <v>131</v>
      </c>
      <c r="F11561">
        <v>0</v>
      </c>
      <c r="G11561">
        <v>2</v>
      </c>
      <c r="H11561">
        <v>0</v>
      </c>
      <c r="I11561">
        <v>0.06</v>
      </c>
      <c r="J11561" s="10">
        <v>0</v>
      </c>
      <c r="K11561" s="13">
        <f t="shared" si="363"/>
        <v>1989</v>
      </c>
      <c r="L11561" s="1" t="str">
        <f t="shared" si="362"/>
        <v/>
      </c>
    </row>
    <row r="11562" spans="1:12" ht="13.8" customHeight="1" x14ac:dyDescent="0.3">
      <c r="A11562" t="s">
        <v>182</v>
      </c>
      <c r="B11562">
        <v>1968</v>
      </c>
      <c r="C11562" s="10">
        <v>161</v>
      </c>
      <c r="D11562">
        <v>0</v>
      </c>
      <c r="E11562">
        <v>158</v>
      </c>
      <c r="F11562">
        <v>0</v>
      </c>
      <c r="G11562">
        <v>3</v>
      </c>
      <c r="H11562">
        <v>0</v>
      </c>
      <c r="I11562">
        <v>7.0000000000000007E-2</v>
      </c>
      <c r="J11562" s="10">
        <v>0</v>
      </c>
      <c r="K11562" s="13">
        <f t="shared" si="363"/>
        <v>1989</v>
      </c>
      <c r="L11562" s="1" t="str">
        <f t="shared" si="362"/>
        <v/>
      </c>
    </row>
    <row r="11563" spans="1:12" ht="13.8" customHeight="1" x14ac:dyDescent="0.3">
      <c r="A11563" t="s">
        <v>182</v>
      </c>
      <c r="B11563">
        <v>1969</v>
      </c>
      <c r="C11563" s="10">
        <v>142</v>
      </c>
      <c r="D11563">
        <v>0</v>
      </c>
      <c r="E11563">
        <v>137</v>
      </c>
      <c r="F11563">
        <v>0</v>
      </c>
      <c r="G11563">
        <v>5</v>
      </c>
      <c r="H11563">
        <v>0</v>
      </c>
      <c r="I11563">
        <v>0.06</v>
      </c>
      <c r="J11563" s="10">
        <v>0</v>
      </c>
      <c r="K11563" s="13">
        <f t="shared" si="363"/>
        <v>1989</v>
      </c>
      <c r="L11563" s="1" t="str">
        <f t="shared" si="362"/>
        <v/>
      </c>
    </row>
    <row r="11564" spans="1:12" ht="13.8" customHeight="1" x14ac:dyDescent="0.3">
      <c r="A11564" t="s">
        <v>182</v>
      </c>
      <c r="B11564">
        <v>1970</v>
      </c>
      <c r="C11564" s="10">
        <v>203</v>
      </c>
      <c r="D11564">
        <v>0</v>
      </c>
      <c r="E11564">
        <v>191</v>
      </c>
      <c r="F11564">
        <v>0</v>
      </c>
      <c r="G11564">
        <v>12</v>
      </c>
      <c r="H11564">
        <v>0</v>
      </c>
      <c r="I11564">
        <v>0.08</v>
      </c>
      <c r="J11564" s="10">
        <v>0</v>
      </c>
      <c r="K11564" s="13">
        <f t="shared" si="363"/>
        <v>1989</v>
      </c>
      <c r="L11564" s="1" t="str">
        <f t="shared" si="362"/>
        <v/>
      </c>
    </row>
    <row r="11565" spans="1:12" ht="13.8" customHeight="1" x14ac:dyDescent="0.3">
      <c r="A11565" t="s">
        <v>182</v>
      </c>
      <c r="B11565">
        <v>1971</v>
      </c>
      <c r="C11565" s="10">
        <v>173</v>
      </c>
      <c r="D11565">
        <v>0</v>
      </c>
      <c r="E11565">
        <v>165</v>
      </c>
      <c r="F11565">
        <v>0</v>
      </c>
      <c r="G11565">
        <v>8</v>
      </c>
      <c r="H11565">
        <v>0</v>
      </c>
      <c r="I11565">
        <v>7.0000000000000007E-2</v>
      </c>
      <c r="J11565" s="10">
        <v>0</v>
      </c>
      <c r="K11565" s="13">
        <f t="shared" si="363"/>
        <v>1989</v>
      </c>
      <c r="L11565" s="1" t="str">
        <f t="shared" si="362"/>
        <v/>
      </c>
    </row>
    <row r="11566" spans="1:12" ht="13.8" customHeight="1" x14ac:dyDescent="0.3">
      <c r="A11566" t="s">
        <v>182</v>
      </c>
      <c r="B11566">
        <v>1972</v>
      </c>
      <c r="C11566" s="10">
        <v>195</v>
      </c>
      <c r="D11566">
        <v>0</v>
      </c>
      <c r="E11566">
        <v>185</v>
      </c>
      <c r="F11566">
        <v>0</v>
      </c>
      <c r="G11566">
        <v>10</v>
      </c>
      <c r="H11566">
        <v>0</v>
      </c>
      <c r="I11566">
        <v>7.0000000000000007E-2</v>
      </c>
      <c r="J11566" s="10">
        <v>0</v>
      </c>
      <c r="K11566" s="13">
        <f t="shared" si="363"/>
        <v>1989</v>
      </c>
      <c r="L11566" s="1" t="str">
        <f t="shared" si="362"/>
        <v/>
      </c>
    </row>
    <row r="11567" spans="1:12" ht="13.8" customHeight="1" x14ac:dyDescent="0.3">
      <c r="A11567" t="s">
        <v>182</v>
      </c>
      <c r="B11567">
        <v>1973</v>
      </c>
      <c r="C11567" s="10">
        <v>237</v>
      </c>
      <c r="D11567">
        <v>0</v>
      </c>
      <c r="E11567">
        <v>227</v>
      </c>
      <c r="F11567">
        <v>0</v>
      </c>
      <c r="G11567">
        <v>10</v>
      </c>
      <c r="H11567">
        <v>0</v>
      </c>
      <c r="I11567">
        <v>0.09</v>
      </c>
      <c r="J11567" s="10">
        <v>0</v>
      </c>
      <c r="K11567" s="13">
        <f t="shared" si="363"/>
        <v>1989</v>
      </c>
      <c r="L11567" s="1" t="str">
        <f t="shared" si="362"/>
        <v/>
      </c>
    </row>
    <row r="11568" spans="1:12" ht="13.8" customHeight="1" x14ac:dyDescent="0.3">
      <c r="A11568" t="s">
        <v>182</v>
      </c>
      <c r="B11568">
        <v>1974</v>
      </c>
      <c r="C11568" s="10">
        <v>260</v>
      </c>
      <c r="D11568">
        <v>0</v>
      </c>
      <c r="E11568">
        <v>246</v>
      </c>
      <c r="F11568">
        <v>0</v>
      </c>
      <c r="G11568">
        <v>14</v>
      </c>
      <c r="H11568">
        <v>0</v>
      </c>
      <c r="I11568">
        <v>0.1</v>
      </c>
      <c r="J11568" s="10">
        <v>0</v>
      </c>
      <c r="K11568" s="13">
        <f t="shared" si="363"/>
        <v>1989</v>
      </c>
      <c r="L11568" s="1" t="str">
        <f t="shared" si="362"/>
        <v/>
      </c>
    </row>
    <row r="11569" spans="1:12" ht="13.8" customHeight="1" x14ac:dyDescent="0.3">
      <c r="A11569" t="s">
        <v>182</v>
      </c>
      <c r="B11569">
        <v>1975</v>
      </c>
      <c r="C11569" s="10">
        <v>229</v>
      </c>
      <c r="D11569">
        <v>0</v>
      </c>
      <c r="E11569">
        <v>210</v>
      </c>
      <c r="F11569">
        <v>0</v>
      </c>
      <c r="G11569">
        <v>19</v>
      </c>
      <c r="H11569">
        <v>0</v>
      </c>
      <c r="I11569">
        <v>0.08</v>
      </c>
      <c r="J11569" s="10">
        <v>0</v>
      </c>
      <c r="K11569" s="13">
        <f t="shared" si="363"/>
        <v>1989</v>
      </c>
      <c r="L11569" s="1" t="str">
        <f t="shared" si="362"/>
        <v/>
      </c>
    </row>
    <row r="11570" spans="1:12" ht="13.8" customHeight="1" x14ac:dyDescent="0.3">
      <c r="A11570" t="s">
        <v>182</v>
      </c>
      <c r="B11570">
        <v>1976</v>
      </c>
      <c r="C11570" s="10">
        <v>282</v>
      </c>
      <c r="D11570">
        <v>0</v>
      </c>
      <c r="E11570">
        <v>261</v>
      </c>
      <c r="F11570">
        <v>0</v>
      </c>
      <c r="G11570">
        <v>21</v>
      </c>
      <c r="H11570">
        <v>0</v>
      </c>
      <c r="I11570">
        <v>0.1</v>
      </c>
      <c r="J11570" s="10">
        <v>8</v>
      </c>
      <c r="K11570" s="13">
        <f t="shared" si="363"/>
        <v>1989</v>
      </c>
      <c r="L11570" s="1" t="str">
        <f t="shared" si="362"/>
        <v/>
      </c>
    </row>
    <row r="11571" spans="1:12" ht="13.8" customHeight="1" x14ac:dyDescent="0.3">
      <c r="A11571" t="s">
        <v>182</v>
      </c>
      <c r="B11571">
        <v>1977</v>
      </c>
      <c r="C11571" s="10">
        <v>316</v>
      </c>
      <c r="D11571">
        <v>0</v>
      </c>
      <c r="E11571">
        <v>289</v>
      </c>
      <c r="F11571">
        <v>0</v>
      </c>
      <c r="G11571">
        <v>27</v>
      </c>
      <c r="H11571">
        <v>0</v>
      </c>
      <c r="I11571">
        <v>0.11</v>
      </c>
      <c r="J11571" s="10">
        <v>9</v>
      </c>
      <c r="K11571" s="13">
        <f t="shared" si="363"/>
        <v>1989</v>
      </c>
      <c r="L11571" s="1" t="str">
        <f t="shared" si="362"/>
        <v/>
      </c>
    </row>
    <row r="11572" spans="1:12" ht="13.8" customHeight="1" x14ac:dyDescent="0.3">
      <c r="A11572" t="s">
        <v>182</v>
      </c>
      <c r="B11572">
        <v>1978</v>
      </c>
      <c r="C11572" s="10">
        <v>398</v>
      </c>
      <c r="D11572">
        <v>0</v>
      </c>
      <c r="E11572">
        <v>375</v>
      </c>
      <c r="F11572">
        <v>0</v>
      </c>
      <c r="G11572">
        <v>23</v>
      </c>
      <c r="H11572">
        <v>0</v>
      </c>
      <c r="I11572">
        <v>0.13</v>
      </c>
      <c r="J11572" s="10">
        <v>12</v>
      </c>
      <c r="K11572" s="13">
        <f t="shared" si="363"/>
        <v>1989</v>
      </c>
      <c r="L11572" s="1" t="str">
        <f t="shared" si="362"/>
        <v/>
      </c>
    </row>
    <row r="11573" spans="1:12" ht="13.8" customHeight="1" x14ac:dyDescent="0.3">
      <c r="A11573" t="s">
        <v>182</v>
      </c>
      <c r="B11573">
        <v>1979</v>
      </c>
      <c r="C11573" s="10">
        <v>363</v>
      </c>
      <c r="D11573">
        <v>0</v>
      </c>
      <c r="E11573">
        <v>342</v>
      </c>
      <c r="F11573">
        <v>0</v>
      </c>
      <c r="G11573">
        <v>21</v>
      </c>
      <c r="H11573">
        <v>0</v>
      </c>
      <c r="I11573">
        <v>0.12</v>
      </c>
      <c r="J11573" s="10">
        <v>13</v>
      </c>
      <c r="K11573" s="13">
        <f t="shared" si="363"/>
        <v>1989</v>
      </c>
      <c r="L11573" s="1" t="str">
        <f t="shared" si="362"/>
        <v/>
      </c>
    </row>
    <row r="11574" spans="1:12" ht="13.8" customHeight="1" x14ac:dyDescent="0.3">
      <c r="A11574" t="s">
        <v>182</v>
      </c>
      <c r="B11574">
        <v>1980</v>
      </c>
      <c r="C11574" s="10">
        <v>407</v>
      </c>
      <c r="D11574">
        <v>0</v>
      </c>
      <c r="E11574">
        <v>383</v>
      </c>
      <c r="F11574">
        <v>0</v>
      </c>
      <c r="G11574">
        <v>24</v>
      </c>
      <c r="H11574">
        <v>0</v>
      </c>
      <c r="I11574">
        <v>0.13</v>
      </c>
      <c r="J11574" s="10">
        <v>15</v>
      </c>
      <c r="K11574" s="13">
        <f t="shared" si="363"/>
        <v>1989</v>
      </c>
      <c r="L11574" s="1" t="str">
        <f t="shared" si="362"/>
        <v/>
      </c>
    </row>
    <row r="11575" spans="1:12" ht="13.8" customHeight="1" x14ac:dyDescent="0.3">
      <c r="A11575" t="s">
        <v>182</v>
      </c>
      <c r="B11575">
        <v>1981</v>
      </c>
      <c r="C11575" s="10">
        <v>379</v>
      </c>
      <c r="D11575">
        <v>0</v>
      </c>
      <c r="E11575">
        <v>358</v>
      </c>
      <c r="F11575">
        <v>0</v>
      </c>
      <c r="G11575">
        <v>21</v>
      </c>
      <c r="H11575">
        <v>0</v>
      </c>
      <c r="I11575">
        <v>0.12</v>
      </c>
      <c r="J11575" s="10">
        <v>16</v>
      </c>
      <c r="K11575" s="13">
        <f t="shared" si="363"/>
        <v>1989</v>
      </c>
      <c r="L11575" s="1" t="str">
        <f t="shared" si="362"/>
        <v/>
      </c>
    </row>
    <row r="11576" spans="1:12" ht="13.8" customHeight="1" x14ac:dyDescent="0.3">
      <c r="A11576" t="s">
        <v>182</v>
      </c>
      <c r="B11576">
        <v>1982</v>
      </c>
      <c r="C11576" s="10">
        <v>373</v>
      </c>
      <c r="D11576">
        <v>0</v>
      </c>
      <c r="E11576">
        <v>358</v>
      </c>
      <c r="F11576">
        <v>0</v>
      </c>
      <c r="G11576">
        <v>15</v>
      </c>
      <c r="H11576">
        <v>0</v>
      </c>
      <c r="I11576">
        <v>0.11</v>
      </c>
      <c r="J11576" s="10">
        <v>13</v>
      </c>
      <c r="K11576" s="13">
        <f t="shared" si="363"/>
        <v>1989</v>
      </c>
      <c r="L11576" s="1" t="str">
        <f t="shared" si="362"/>
        <v/>
      </c>
    </row>
    <row r="11577" spans="1:12" ht="13.8" customHeight="1" x14ac:dyDescent="0.3">
      <c r="A11577" t="s">
        <v>182</v>
      </c>
      <c r="B11577">
        <v>1983</v>
      </c>
      <c r="C11577" s="10">
        <v>386</v>
      </c>
      <c r="D11577">
        <v>0</v>
      </c>
      <c r="E11577">
        <v>365</v>
      </c>
      <c r="F11577">
        <v>0</v>
      </c>
      <c r="G11577">
        <v>21</v>
      </c>
      <c r="H11577">
        <v>0</v>
      </c>
      <c r="I11577">
        <v>0.11</v>
      </c>
      <c r="J11577" s="10">
        <v>13</v>
      </c>
      <c r="K11577" s="13">
        <f t="shared" si="363"/>
        <v>1989</v>
      </c>
      <c r="L11577" s="1" t="str">
        <f t="shared" si="362"/>
        <v/>
      </c>
    </row>
    <row r="11578" spans="1:12" ht="13.8" customHeight="1" x14ac:dyDescent="0.3">
      <c r="A11578" t="s">
        <v>182</v>
      </c>
      <c r="B11578">
        <v>1984</v>
      </c>
      <c r="C11578" s="10">
        <v>408</v>
      </c>
      <c r="D11578">
        <v>0</v>
      </c>
      <c r="E11578">
        <v>393</v>
      </c>
      <c r="F11578">
        <v>0</v>
      </c>
      <c r="G11578">
        <v>15</v>
      </c>
      <c r="H11578">
        <v>0</v>
      </c>
      <c r="I11578">
        <v>0.11</v>
      </c>
      <c r="J11578" s="10">
        <v>15</v>
      </c>
      <c r="K11578" s="13">
        <f t="shared" si="363"/>
        <v>1989</v>
      </c>
      <c r="L11578" s="1" t="str">
        <f t="shared" si="362"/>
        <v/>
      </c>
    </row>
    <row r="11579" spans="1:12" ht="13.8" customHeight="1" x14ac:dyDescent="0.3">
      <c r="A11579" t="s">
        <v>182</v>
      </c>
      <c r="B11579">
        <v>1985</v>
      </c>
      <c r="C11579" s="10">
        <v>423</v>
      </c>
      <c r="D11579">
        <v>0</v>
      </c>
      <c r="E11579">
        <v>417</v>
      </c>
      <c r="F11579">
        <v>0</v>
      </c>
      <c r="G11579">
        <v>6</v>
      </c>
      <c r="H11579">
        <v>0</v>
      </c>
      <c r="I11579">
        <v>0.11</v>
      </c>
      <c r="J11579" s="10">
        <v>17</v>
      </c>
      <c r="K11579" s="13">
        <f t="shared" si="363"/>
        <v>1989</v>
      </c>
      <c r="L11579" s="1" t="str">
        <f t="shared" si="362"/>
        <v/>
      </c>
    </row>
    <row r="11580" spans="1:12" ht="13.8" customHeight="1" x14ac:dyDescent="0.3">
      <c r="A11580" t="s">
        <v>182</v>
      </c>
      <c r="B11580">
        <v>1986</v>
      </c>
      <c r="C11580" s="10">
        <v>454</v>
      </c>
      <c r="D11580">
        <v>0</v>
      </c>
      <c r="E11580">
        <v>430</v>
      </c>
      <c r="F11580">
        <v>0</v>
      </c>
      <c r="G11580">
        <v>24</v>
      </c>
      <c r="H11580">
        <v>0</v>
      </c>
      <c r="I11580">
        <v>0.12</v>
      </c>
      <c r="J11580" s="10">
        <v>25</v>
      </c>
      <c r="K11580" s="13">
        <f t="shared" si="363"/>
        <v>1989</v>
      </c>
      <c r="L11580" s="1" t="str">
        <f t="shared" si="362"/>
        <v/>
      </c>
    </row>
    <row r="11581" spans="1:12" ht="13.8" customHeight="1" x14ac:dyDescent="0.3">
      <c r="A11581" t="s">
        <v>182</v>
      </c>
      <c r="B11581">
        <v>1987</v>
      </c>
      <c r="C11581" s="10">
        <v>516</v>
      </c>
      <c r="D11581">
        <v>0</v>
      </c>
      <c r="E11581">
        <v>480</v>
      </c>
      <c r="F11581">
        <v>0</v>
      </c>
      <c r="G11581">
        <v>36</v>
      </c>
      <c r="H11581">
        <v>0</v>
      </c>
      <c r="I11581">
        <v>0.13</v>
      </c>
      <c r="J11581" s="10">
        <v>26</v>
      </c>
      <c r="K11581" s="13">
        <f t="shared" si="363"/>
        <v>1989</v>
      </c>
      <c r="L11581" s="1" t="str">
        <f t="shared" si="362"/>
        <v/>
      </c>
    </row>
    <row r="11582" spans="1:12" ht="13.8" customHeight="1" x14ac:dyDescent="0.3">
      <c r="A11582" t="s">
        <v>182</v>
      </c>
      <c r="B11582">
        <v>1988</v>
      </c>
      <c r="C11582" s="10">
        <v>590</v>
      </c>
      <c r="D11582">
        <v>0</v>
      </c>
      <c r="E11582">
        <v>546</v>
      </c>
      <c r="F11582">
        <v>0</v>
      </c>
      <c r="G11582">
        <v>44</v>
      </c>
      <c r="H11582">
        <v>0</v>
      </c>
      <c r="I11582">
        <v>0.15</v>
      </c>
      <c r="J11582" s="10">
        <v>27</v>
      </c>
      <c r="K11582" s="13">
        <f t="shared" si="363"/>
        <v>1989</v>
      </c>
      <c r="L11582" s="1" t="str">
        <f t="shared" si="362"/>
        <v/>
      </c>
    </row>
    <row r="11583" spans="1:12" ht="13.8" customHeight="1" x14ac:dyDescent="0.3">
      <c r="A11583" t="s">
        <v>182</v>
      </c>
      <c r="B11583">
        <v>1989</v>
      </c>
      <c r="C11583" s="10">
        <v>612</v>
      </c>
      <c r="D11583">
        <v>0</v>
      </c>
      <c r="E11583">
        <v>568</v>
      </c>
      <c r="F11583">
        <v>0</v>
      </c>
      <c r="G11583">
        <v>44</v>
      </c>
      <c r="H11583">
        <v>0</v>
      </c>
      <c r="I11583">
        <v>0.15</v>
      </c>
      <c r="J11583" s="10">
        <v>29</v>
      </c>
      <c r="K11583" s="13">
        <f t="shared" si="363"/>
        <v>1989</v>
      </c>
      <c r="L11583" s="1" t="str">
        <f t="shared" si="362"/>
        <v/>
      </c>
    </row>
    <row r="11584" spans="1:12" ht="13.8" customHeight="1" x14ac:dyDescent="0.3">
      <c r="A11584" t="s">
        <v>182</v>
      </c>
      <c r="B11584">
        <v>1990</v>
      </c>
      <c r="C11584" s="10">
        <v>590</v>
      </c>
      <c r="D11584">
        <v>0</v>
      </c>
      <c r="E11584">
        <v>546</v>
      </c>
      <c r="F11584">
        <v>0</v>
      </c>
      <c r="G11584">
        <v>44</v>
      </c>
      <c r="H11584">
        <v>0</v>
      </c>
      <c r="I11584">
        <v>0.14000000000000001</v>
      </c>
      <c r="J11584" s="10">
        <v>29</v>
      </c>
      <c r="K11584" s="13">
        <f t="shared" si="363"/>
        <v>1990</v>
      </c>
      <c r="L11584" s="1" t="str">
        <f t="shared" si="362"/>
        <v/>
      </c>
    </row>
    <row r="11585" spans="1:12" ht="13.8" customHeight="1" x14ac:dyDescent="0.3">
      <c r="A11585" t="s">
        <v>182</v>
      </c>
      <c r="B11585">
        <v>1991</v>
      </c>
      <c r="C11585" s="10">
        <v>582</v>
      </c>
      <c r="D11585">
        <v>0</v>
      </c>
      <c r="E11585">
        <v>538</v>
      </c>
      <c r="F11585">
        <v>0</v>
      </c>
      <c r="G11585">
        <v>44</v>
      </c>
      <c r="H11585">
        <v>0</v>
      </c>
      <c r="I11585">
        <v>0.13</v>
      </c>
      <c r="J11585" s="10">
        <v>29</v>
      </c>
      <c r="K11585" s="13">
        <f t="shared" si="363"/>
        <v>1990</v>
      </c>
      <c r="L11585" s="1" t="str">
        <f t="shared" si="362"/>
        <v/>
      </c>
    </row>
    <row r="11586" spans="1:12" ht="13.8" customHeight="1" x14ac:dyDescent="0.3">
      <c r="A11586" t="s">
        <v>182</v>
      </c>
      <c r="B11586">
        <v>1992</v>
      </c>
      <c r="C11586" s="10">
        <v>690</v>
      </c>
      <c r="D11586">
        <v>0</v>
      </c>
      <c r="E11586">
        <v>646</v>
      </c>
      <c r="F11586">
        <v>0</v>
      </c>
      <c r="G11586">
        <v>44</v>
      </c>
      <c r="H11586">
        <v>0</v>
      </c>
      <c r="I11586">
        <v>0.15</v>
      </c>
      <c r="J11586" s="10">
        <v>27</v>
      </c>
      <c r="K11586" s="13">
        <f t="shared" si="363"/>
        <v>1990</v>
      </c>
      <c r="L11586" s="1" t="str">
        <f t="shared" ref="L11586:L11649" si="364">IF(AND(B11586&gt;2011),1,"")</f>
        <v/>
      </c>
    </row>
    <row r="11587" spans="1:12" ht="13.8" customHeight="1" x14ac:dyDescent="0.3">
      <c r="A11587" t="s">
        <v>182</v>
      </c>
      <c r="B11587">
        <v>1993</v>
      </c>
      <c r="C11587" s="10">
        <v>782</v>
      </c>
      <c r="D11587">
        <v>0</v>
      </c>
      <c r="E11587">
        <v>715</v>
      </c>
      <c r="F11587">
        <v>0</v>
      </c>
      <c r="G11587">
        <v>67</v>
      </c>
      <c r="H11587">
        <v>0</v>
      </c>
      <c r="I11587">
        <v>0.17</v>
      </c>
      <c r="J11587" s="10">
        <v>25</v>
      </c>
      <c r="K11587" s="13">
        <f t="shared" ref="K11587:K11650" si="365">IF(B11587&lt;1990,IF(B11587&lt;1959,1958,1989),1990)</f>
        <v>1990</v>
      </c>
      <c r="L11587" s="1" t="str">
        <f t="shared" si="364"/>
        <v/>
      </c>
    </row>
    <row r="11588" spans="1:12" ht="13.8" customHeight="1" x14ac:dyDescent="0.3">
      <c r="A11588" t="s">
        <v>182</v>
      </c>
      <c r="B11588">
        <v>1994</v>
      </c>
      <c r="C11588" s="10">
        <v>936</v>
      </c>
      <c r="D11588">
        <v>0</v>
      </c>
      <c r="E11588">
        <v>846</v>
      </c>
      <c r="F11588">
        <v>0</v>
      </c>
      <c r="G11588">
        <v>90</v>
      </c>
      <c r="H11588">
        <v>0</v>
      </c>
      <c r="I11588">
        <v>0.2</v>
      </c>
      <c r="J11588" s="10">
        <v>21</v>
      </c>
      <c r="K11588" s="13">
        <f t="shared" si="365"/>
        <v>1990</v>
      </c>
      <c r="L11588" s="1" t="str">
        <f t="shared" si="364"/>
        <v/>
      </c>
    </row>
    <row r="11589" spans="1:12" ht="13.8" customHeight="1" x14ac:dyDescent="0.3">
      <c r="A11589" t="s">
        <v>182</v>
      </c>
      <c r="B11589">
        <v>1995</v>
      </c>
      <c r="C11589" s="10">
        <v>1081</v>
      </c>
      <c r="D11589">
        <v>0</v>
      </c>
      <c r="E11589">
        <v>995</v>
      </c>
      <c r="F11589">
        <v>0</v>
      </c>
      <c r="G11589">
        <v>86</v>
      </c>
      <c r="H11589">
        <v>0</v>
      </c>
      <c r="I11589">
        <v>0.23</v>
      </c>
      <c r="J11589" s="10">
        <v>15</v>
      </c>
      <c r="K11589" s="13">
        <f t="shared" si="365"/>
        <v>1990</v>
      </c>
      <c r="L11589" s="1" t="str">
        <f t="shared" si="364"/>
        <v/>
      </c>
    </row>
    <row r="11590" spans="1:12" ht="13.8" customHeight="1" x14ac:dyDescent="0.3">
      <c r="A11590" t="s">
        <v>182</v>
      </c>
      <c r="B11590">
        <v>1996</v>
      </c>
      <c r="C11590" s="10">
        <v>1023</v>
      </c>
      <c r="D11590">
        <v>0</v>
      </c>
      <c r="E11590">
        <v>940</v>
      </c>
      <c r="F11590">
        <v>0</v>
      </c>
      <c r="G11590">
        <v>83</v>
      </c>
      <c r="H11590">
        <v>0</v>
      </c>
      <c r="I11590">
        <v>0.21</v>
      </c>
      <c r="J11590" s="10">
        <v>29</v>
      </c>
      <c r="K11590" s="13">
        <f t="shared" si="365"/>
        <v>1990</v>
      </c>
      <c r="L11590" s="1" t="str">
        <f t="shared" si="364"/>
        <v/>
      </c>
    </row>
    <row r="11591" spans="1:12" ht="13.8" customHeight="1" x14ac:dyDescent="0.3">
      <c r="A11591" t="s">
        <v>182</v>
      </c>
      <c r="B11591">
        <v>1997</v>
      </c>
      <c r="C11591" s="10">
        <v>1144</v>
      </c>
      <c r="D11591">
        <v>0</v>
      </c>
      <c r="E11591">
        <v>1052</v>
      </c>
      <c r="F11591">
        <v>0</v>
      </c>
      <c r="G11591">
        <v>92</v>
      </c>
      <c r="H11591">
        <v>0</v>
      </c>
      <c r="I11591">
        <v>0.23</v>
      </c>
      <c r="J11591" s="10">
        <v>28</v>
      </c>
      <c r="K11591" s="13">
        <f t="shared" si="365"/>
        <v>1990</v>
      </c>
      <c r="L11591" s="1" t="str">
        <f t="shared" si="364"/>
        <v/>
      </c>
    </row>
    <row r="11592" spans="1:12" ht="13.8" customHeight="1" x14ac:dyDescent="0.3">
      <c r="A11592" t="s">
        <v>182</v>
      </c>
      <c r="B11592">
        <v>1998</v>
      </c>
      <c r="C11592" s="10">
        <v>1228</v>
      </c>
      <c r="D11592">
        <v>0</v>
      </c>
      <c r="E11592">
        <v>1129</v>
      </c>
      <c r="F11592">
        <v>0</v>
      </c>
      <c r="G11592">
        <v>99</v>
      </c>
      <c r="H11592">
        <v>0</v>
      </c>
      <c r="I11592">
        <v>0.24</v>
      </c>
      <c r="J11592" s="10">
        <v>28</v>
      </c>
      <c r="K11592" s="13">
        <f t="shared" si="365"/>
        <v>1990</v>
      </c>
      <c r="L11592" s="1" t="str">
        <f t="shared" si="364"/>
        <v/>
      </c>
    </row>
    <row r="11593" spans="1:12" ht="13.8" customHeight="1" x14ac:dyDescent="0.3">
      <c r="A11593" t="s">
        <v>182</v>
      </c>
      <c r="B11593">
        <v>1999</v>
      </c>
      <c r="C11593" s="10">
        <v>1228</v>
      </c>
      <c r="D11593">
        <v>0</v>
      </c>
      <c r="E11593">
        <v>1129</v>
      </c>
      <c r="F11593">
        <v>0</v>
      </c>
      <c r="G11593">
        <v>99</v>
      </c>
      <c r="H11593">
        <v>0</v>
      </c>
      <c r="I11593">
        <v>0.23</v>
      </c>
      <c r="J11593" s="10">
        <v>15</v>
      </c>
      <c r="K11593" s="13">
        <f t="shared" si="365"/>
        <v>1990</v>
      </c>
      <c r="L11593" s="1" t="str">
        <f t="shared" si="364"/>
        <v/>
      </c>
    </row>
    <row r="11594" spans="1:12" ht="13.8" customHeight="1" x14ac:dyDescent="0.3">
      <c r="A11594" t="s">
        <v>182</v>
      </c>
      <c r="B11594">
        <v>2000</v>
      </c>
      <c r="C11594" s="10">
        <v>1006</v>
      </c>
      <c r="D11594">
        <v>0</v>
      </c>
      <c r="E11594">
        <v>918</v>
      </c>
      <c r="F11594">
        <v>0</v>
      </c>
      <c r="G11594">
        <v>88</v>
      </c>
      <c r="H11594">
        <v>0</v>
      </c>
      <c r="I11594">
        <v>0.19</v>
      </c>
      <c r="J11594" s="10">
        <v>11</v>
      </c>
      <c r="K11594" s="13">
        <f t="shared" si="365"/>
        <v>1990</v>
      </c>
      <c r="L11594" s="1" t="str">
        <f t="shared" si="364"/>
        <v/>
      </c>
    </row>
    <row r="11595" spans="1:12" ht="13.8" customHeight="1" x14ac:dyDescent="0.3">
      <c r="A11595" t="s">
        <v>182</v>
      </c>
      <c r="B11595">
        <v>2001</v>
      </c>
      <c r="C11595" s="10">
        <v>1042</v>
      </c>
      <c r="D11595">
        <v>0</v>
      </c>
      <c r="E11595">
        <v>954</v>
      </c>
      <c r="F11595">
        <v>0</v>
      </c>
      <c r="G11595">
        <v>88</v>
      </c>
      <c r="H11595">
        <v>0</v>
      </c>
      <c r="I11595">
        <v>0.19</v>
      </c>
      <c r="J11595" s="10">
        <v>6</v>
      </c>
      <c r="K11595" s="13">
        <f t="shared" si="365"/>
        <v>1990</v>
      </c>
      <c r="L11595" s="1" t="str">
        <f t="shared" si="364"/>
        <v/>
      </c>
    </row>
    <row r="11596" spans="1:12" ht="13.8" customHeight="1" x14ac:dyDescent="0.3">
      <c r="A11596" t="s">
        <v>182</v>
      </c>
      <c r="B11596">
        <v>2002</v>
      </c>
      <c r="C11596" s="10">
        <v>1063</v>
      </c>
      <c r="D11596">
        <v>0</v>
      </c>
      <c r="E11596">
        <v>1002</v>
      </c>
      <c r="F11596">
        <v>0</v>
      </c>
      <c r="G11596">
        <v>61</v>
      </c>
      <c r="H11596">
        <v>0</v>
      </c>
      <c r="I11596">
        <v>0.19</v>
      </c>
      <c r="J11596" s="10">
        <v>17</v>
      </c>
      <c r="K11596" s="13">
        <f t="shared" si="365"/>
        <v>1990</v>
      </c>
      <c r="L11596" s="1" t="str">
        <f t="shared" si="364"/>
        <v/>
      </c>
    </row>
    <row r="11597" spans="1:12" ht="13.8" customHeight="1" x14ac:dyDescent="0.3">
      <c r="A11597" t="s">
        <v>182</v>
      </c>
      <c r="B11597">
        <v>2003</v>
      </c>
      <c r="C11597" s="10">
        <v>1110</v>
      </c>
      <c r="D11597">
        <v>0</v>
      </c>
      <c r="E11597">
        <v>1039</v>
      </c>
      <c r="F11597">
        <v>0</v>
      </c>
      <c r="G11597">
        <v>71</v>
      </c>
      <c r="H11597">
        <v>0</v>
      </c>
      <c r="I11597">
        <v>0.2</v>
      </c>
      <c r="J11597" s="10">
        <v>21</v>
      </c>
      <c r="K11597" s="13">
        <f t="shared" si="365"/>
        <v>1990</v>
      </c>
      <c r="L11597" s="1" t="str">
        <f t="shared" si="364"/>
        <v/>
      </c>
    </row>
    <row r="11598" spans="1:12" ht="13.8" customHeight="1" x14ac:dyDescent="0.3">
      <c r="A11598" t="s">
        <v>182</v>
      </c>
      <c r="B11598">
        <v>2004</v>
      </c>
      <c r="C11598" s="10">
        <v>1115</v>
      </c>
      <c r="D11598">
        <v>0</v>
      </c>
      <c r="E11598">
        <v>1051</v>
      </c>
      <c r="F11598">
        <v>0</v>
      </c>
      <c r="G11598">
        <v>64</v>
      </c>
      <c r="H11598">
        <v>0</v>
      </c>
      <c r="I11598">
        <v>0.19</v>
      </c>
      <c r="J11598" s="10">
        <v>15</v>
      </c>
      <c r="K11598" s="13">
        <f t="shared" si="365"/>
        <v>1990</v>
      </c>
      <c r="L11598" s="1" t="str">
        <f t="shared" si="364"/>
        <v/>
      </c>
    </row>
    <row r="11599" spans="1:12" ht="13.8" customHeight="1" x14ac:dyDescent="0.3">
      <c r="A11599" t="s">
        <v>182</v>
      </c>
      <c r="B11599">
        <v>2005</v>
      </c>
      <c r="C11599" s="10">
        <v>1045</v>
      </c>
      <c r="D11599">
        <v>0</v>
      </c>
      <c r="E11599">
        <v>970</v>
      </c>
      <c r="F11599">
        <v>0</v>
      </c>
      <c r="G11599">
        <v>75</v>
      </c>
      <c r="H11599">
        <v>0</v>
      </c>
      <c r="I11599">
        <v>0.18</v>
      </c>
      <c r="J11599" s="10">
        <v>16</v>
      </c>
      <c r="K11599" s="13">
        <f t="shared" si="365"/>
        <v>1990</v>
      </c>
      <c r="L11599" s="1" t="str">
        <f t="shared" si="364"/>
        <v/>
      </c>
    </row>
    <row r="11600" spans="1:12" ht="13.8" customHeight="1" x14ac:dyDescent="0.3">
      <c r="A11600" t="s">
        <v>182</v>
      </c>
      <c r="B11600">
        <v>2006</v>
      </c>
      <c r="C11600" s="10">
        <v>1087</v>
      </c>
      <c r="D11600">
        <v>0</v>
      </c>
      <c r="E11600">
        <v>1005</v>
      </c>
      <c r="F11600">
        <v>0</v>
      </c>
      <c r="G11600">
        <v>82</v>
      </c>
      <c r="H11600">
        <v>0</v>
      </c>
      <c r="I11600">
        <v>0.18</v>
      </c>
      <c r="J11600" s="10">
        <v>21</v>
      </c>
      <c r="K11600" s="13">
        <f t="shared" si="365"/>
        <v>1990</v>
      </c>
      <c r="L11600" s="1" t="str">
        <f t="shared" si="364"/>
        <v/>
      </c>
    </row>
    <row r="11601" spans="1:12" ht="13.8" customHeight="1" x14ac:dyDescent="0.3">
      <c r="A11601" t="s">
        <v>182</v>
      </c>
      <c r="B11601">
        <v>2007</v>
      </c>
      <c r="C11601" s="10">
        <v>1128</v>
      </c>
      <c r="D11601">
        <v>0</v>
      </c>
      <c r="E11601">
        <v>1046</v>
      </c>
      <c r="F11601">
        <v>0</v>
      </c>
      <c r="G11601">
        <v>82</v>
      </c>
      <c r="H11601">
        <v>0</v>
      </c>
      <c r="I11601">
        <v>0.18</v>
      </c>
      <c r="J11601" s="10">
        <v>21</v>
      </c>
      <c r="K11601" s="13">
        <f t="shared" si="365"/>
        <v>1990</v>
      </c>
      <c r="L11601" s="1" t="str">
        <f t="shared" si="364"/>
        <v/>
      </c>
    </row>
    <row r="11602" spans="1:12" ht="13.8" customHeight="1" x14ac:dyDescent="0.3">
      <c r="A11602" t="s">
        <v>182</v>
      </c>
      <c r="B11602">
        <v>2008</v>
      </c>
      <c r="C11602" s="10">
        <v>1214</v>
      </c>
      <c r="D11602">
        <v>0</v>
      </c>
      <c r="E11602">
        <v>1105</v>
      </c>
      <c r="F11602">
        <v>0</v>
      </c>
      <c r="G11602">
        <v>109</v>
      </c>
      <c r="H11602">
        <v>0</v>
      </c>
      <c r="I11602">
        <v>0.19</v>
      </c>
      <c r="J11602" s="10">
        <v>21</v>
      </c>
      <c r="K11602" s="13">
        <f t="shared" si="365"/>
        <v>1990</v>
      </c>
      <c r="L11602" s="1" t="str">
        <f t="shared" si="364"/>
        <v/>
      </c>
    </row>
    <row r="11603" spans="1:12" ht="13.8" customHeight="1" x14ac:dyDescent="0.3">
      <c r="A11603" t="s">
        <v>182</v>
      </c>
      <c r="B11603">
        <v>2009</v>
      </c>
      <c r="C11603" s="10">
        <v>1244</v>
      </c>
      <c r="D11603">
        <v>0</v>
      </c>
      <c r="E11603">
        <v>1162</v>
      </c>
      <c r="F11603">
        <v>0</v>
      </c>
      <c r="G11603">
        <v>82</v>
      </c>
      <c r="H11603">
        <v>0</v>
      </c>
      <c r="I11603">
        <v>0.2</v>
      </c>
      <c r="J11603" s="10">
        <v>18</v>
      </c>
      <c r="K11603" s="13">
        <f t="shared" si="365"/>
        <v>1990</v>
      </c>
      <c r="L11603" s="1" t="str">
        <f t="shared" si="364"/>
        <v/>
      </c>
    </row>
    <row r="11604" spans="1:12" ht="13.8" customHeight="1" x14ac:dyDescent="0.3">
      <c r="A11604" t="s">
        <v>182</v>
      </c>
      <c r="B11604">
        <v>2010</v>
      </c>
      <c r="C11604" s="10">
        <v>1390</v>
      </c>
      <c r="D11604">
        <v>0</v>
      </c>
      <c r="E11604">
        <v>1302</v>
      </c>
      <c r="F11604">
        <v>0</v>
      </c>
      <c r="G11604">
        <v>88</v>
      </c>
      <c r="H11604">
        <v>0</v>
      </c>
      <c r="I11604">
        <v>0.22</v>
      </c>
      <c r="J11604" s="10">
        <v>22</v>
      </c>
      <c r="K11604" s="13">
        <f t="shared" si="365"/>
        <v>1990</v>
      </c>
      <c r="L11604" s="1" t="str">
        <f t="shared" si="364"/>
        <v/>
      </c>
    </row>
    <row r="11605" spans="1:12" ht="13.8" customHeight="1" x14ac:dyDescent="0.3">
      <c r="A11605" t="s">
        <v>182</v>
      </c>
      <c r="B11605">
        <v>2011</v>
      </c>
      <c r="C11605" s="10">
        <v>1451</v>
      </c>
      <c r="D11605">
        <v>1</v>
      </c>
      <c r="E11605">
        <v>1362</v>
      </c>
      <c r="F11605">
        <v>0</v>
      </c>
      <c r="G11605">
        <v>88</v>
      </c>
      <c r="H11605">
        <v>0</v>
      </c>
      <c r="I11605">
        <v>0.23</v>
      </c>
      <c r="J11605" s="10">
        <v>22</v>
      </c>
      <c r="K11605" s="13">
        <f t="shared" si="365"/>
        <v>1990</v>
      </c>
      <c r="L11605" s="1" t="str">
        <f t="shared" si="364"/>
        <v/>
      </c>
    </row>
    <row r="11606" spans="1:12" ht="13.8" customHeight="1" x14ac:dyDescent="0.3">
      <c r="A11606" t="s">
        <v>182</v>
      </c>
      <c r="B11606">
        <v>2012</v>
      </c>
      <c r="C11606" s="10">
        <v>1441</v>
      </c>
      <c r="D11606">
        <v>1</v>
      </c>
      <c r="E11606">
        <v>1330</v>
      </c>
      <c r="F11606">
        <v>0</v>
      </c>
      <c r="G11606">
        <v>109</v>
      </c>
      <c r="H11606">
        <v>0</v>
      </c>
      <c r="I11606">
        <v>0.23</v>
      </c>
      <c r="J11606" s="10">
        <v>23</v>
      </c>
      <c r="K11606" s="13">
        <f t="shared" si="365"/>
        <v>1990</v>
      </c>
      <c r="L11606" s="1">
        <f t="shared" si="364"/>
        <v>1</v>
      </c>
    </row>
    <row r="11607" spans="1:12" ht="13.8" customHeight="1" x14ac:dyDescent="0.3">
      <c r="A11607" t="s">
        <v>182</v>
      </c>
      <c r="B11607">
        <v>2013</v>
      </c>
      <c r="C11607" s="10">
        <v>1482</v>
      </c>
      <c r="D11607">
        <v>0</v>
      </c>
      <c r="E11607">
        <v>1351</v>
      </c>
      <c r="F11607">
        <v>0</v>
      </c>
      <c r="G11607">
        <v>131</v>
      </c>
      <c r="H11607">
        <v>0</v>
      </c>
      <c r="I11607">
        <v>0.23</v>
      </c>
      <c r="J11607" s="10">
        <v>27</v>
      </c>
      <c r="K11607" s="13">
        <f t="shared" si="365"/>
        <v>1990</v>
      </c>
      <c r="L11607" s="1">
        <f t="shared" si="364"/>
        <v>1</v>
      </c>
    </row>
    <row r="11608" spans="1:12" ht="13.8" customHeight="1" x14ac:dyDescent="0.3">
      <c r="A11608" t="s">
        <v>182</v>
      </c>
      <c r="B11608">
        <v>2014</v>
      </c>
      <c r="C11608" s="10">
        <v>1555</v>
      </c>
      <c r="D11608">
        <v>0</v>
      </c>
      <c r="E11608">
        <v>1419</v>
      </c>
      <c r="F11608">
        <v>0</v>
      </c>
      <c r="G11608">
        <v>136</v>
      </c>
      <c r="H11608">
        <v>0</v>
      </c>
      <c r="I11608">
        <v>0.24</v>
      </c>
      <c r="J11608" s="10">
        <v>32</v>
      </c>
      <c r="K11608" s="13">
        <f t="shared" si="365"/>
        <v>1990</v>
      </c>
      <c r="L11608" s="1">
        <f t="shared" si="364"/>
        <v>1</v>
      </c>
    </row>
    <row r="11609" spans="1:12" ht="13.8" customHeight="1" x14ac:dyDescent="0.3">
      <c r="A11609" t="s">
        <v>183</v>
      </c>
      <c r="B11609">
        <v>1890</v>
      </c>
      <c r="C11609" s="10">
        <v>2</v>
      </c>
      <c r="D11609">
        <v>2</v>
      </c>
      <c r="E11609">
        <v>0</v>
      </c>
      <c r="F11609">
        <v>0</v>
      </c>
      <c r="G11609">
        <v>0</v>
      </c>
      <c r="H11609" t="s">
        <v>11</v>
      </c>
      <c r="I11609" t="s">
        <v>11</v>
      </c>
      <c r="J11609" s="10">
        <v>0</v>
      </c>
      <c r="K11609" s="13">
        <f t="shared" si="365"/>
        <v>1958</v>
      </c>
      <c r="L11609" s="1" t="str">
        <f t="shared" si="364"/>
        <v/>
      </c>
    </row>
    <row r="11610" spans="1:12" ht="13.8" customHeight="1" x14ac:dyDescent="0.3">
      <c r="A11610" t="s">
        <v>183</v>
      </c>
      <c r="B11610">
        <v>1891</v>
      </c>
      <c r="C11610" s="10">
        <v>5</v>
      </c>
      <c r="D11610">
        <v>5</v>
      </c>
      <c r="E11610">
        <v>0</v>
      </c>
      <c r="F11610">
        <v>0</v>
      </c>
      <c r="G11610">
        <v>0</v>
      </c>
      <c r="H11610" t="s">
        <v>11</v>
      </c>
      <c r="I11610" t="s">
        <v>11</v>
      </c>
      <c r="J11610" s="10">
        <v>0</v>
      </c>
      <c r="K11610" s="13">
        <f t="shared" si="365"/>
        <v>1958</v>
      </c>
      <c r="L11610" s="1" t="str">
        <f t="shared" si="364"/>
        <v/>
      </c>
    </row>
    <row r="11611" spans="1:12" ht="13.8" customHeight="1" x14ac:dyDescent="0.3">
      <c r="A11611" t="s">
        <v>183</v>
      </c>
      <c r="B11611">
        <v>1892</v>
      </c>
      <c r="C11611" s="10">
        <v>13</v>
      </c>
      <c r="D11611">
        <v>13</v>
      </c>
      <c r="E11611">
        <v>0</v>
      </c>
      <c r="F11611">
        <v>0</v>
      </c>
      <c r="G11611">
        <v>0</v>
      </c>
      <c r="H11611" t="s">
        <v>11</v>
      </c>
      <c r="I11611" t="s">
        <v>11</v>
      </c>
      <c r="J11611" s="10">
        <v>0</v>
      </c>
      <c r="K11611" s="13">
        <f t="shared" si="365"/>
        <v>1958</v>
      </c>
      <c r="L11611" s="1" t="str">
        <f t="shared" si="364"/>
        <v/>
      </c>
    </row>
    <row r="11612" spans="1:12" ht="13.8" customHeight="1" x14ac:dyDescent="0.3">
      <c r="A11612" t="s">
        <v>183</v>
      </c>
      <c r="B11612">
        <v>1893</v>
      </c>
      <c r="C11612" s="10">
        <v>3</v>
      </c>
      <c r="D11612">
        <v>3</v>
      </c>
      <c r="E11612">
        <v>0</v>
      </c>
      <c r="F11612">
        <v>0</v>
      </c>
      <c r="G11612">
        <v>0</v>
      </c>
      <c r="H11612" t="s">
        <v>11</v>
      </c>
      <c r="I11612" t="s">
        <v>11</v>
      </c>
      <c r="J11612" s="10">
        <v>0</v>
      </c>
      <c r="K11612" s="13">
        <f t="shared" si="365"/>
        <v>1958</v>
      </c>
      <c r="L11612" s="1" t="str">
        <f t="shared" si="364"/>
        <v/>
      </c>
    </row>
    <row r="11613" spans="1:12" ht="13.8" customHeight="1" x14ac:dyDescent="0.3">
      <c r="A11613" t="s">
        <v>183</v>
      </c>
      <c r="B11613">
        <v>1894</v>
      </c>
      <c r="C11613" s="10">
        <v>13</v>
      </c>
      <c r="D11613">
        <v>13</v>
      </c>
      <c r="E11613">
        <v>0</v>
      </c>
      <c r="F11613">
        <v>0</v>
      </c>
      <c r="G11613">
        <v>0</v>
      </c>
      <c r="H11613" t="s">
        <v>11</v>
      </c>
      <c r="I11613" t="s">
        <v>11</v>
      </c>
      <c r="J11613" s="10">
        <v>0</v>
      </c>
      <c r="K11613" s="13">
        <f t="shared" si="365"/>
        <v>1958</v>
      </c>
      <c r="L11613" s="1" t="str">
        <f t="shared" si="364"/>
        <v/>
      </c>
    </row>
    <row r="11614" spans="1:12" ht="13.8" customHeight="1" x14ac:dyDescent="0.3">
      <c r="A11614" t="s">
        <v>183</v>
      </c>
      <c r="B11614">
        <v>1895</v>
      </c>
      <c r="C11614" s="10">
        <v>30</v>
      </c>
      <c r="D11614">
        <v>30</v>
      </c>
      <c r="E11614">
        <v>0</v>
      </c>
      <c r="F11614">
        <v>0</v>
      </c>
      <c r="G11614">
        <v>0</v>
      </c>
      <c r="H11614" t="s">
        <v>11</v>
      </c>
      <c r="I11614" t="s">
        <v>11</v>
      </c>
      <c r="J11614" s="10">
        <v>0</v>
      </c>
      <c r="K11614" s="13">
        <f t="shared" si="365"/>
        <v>1958</v>
      </c>
      <c r="L11614" s="1" t="str">
        <f t="shared" si="364"/>
        <v/>
      </c>
    </row>
    <row r="11615" spans="1:12" ht="13.8" customHeight="1" x14ac:dyDescent="0.3">
      <c r="A11615" t="s">
        <v>183</v>
      </c>
      <c r="B11615">
        <v>1896</v>
      </c>
      <c r="C11615" s="10">
        <v>34</v>
      </c>
      <c r="D11615">
        <v>34</v>
      </c>
      <c r="E11615">
        <v>0</v>
      </c>
      <c r="F11615">
        <v>0</v>
      </c>
      <c r="G11615">
        <v>0</v>
      </c>
      <c r="H11615" t="s">
        <v>11</v>
      </c>
      <c r="I11615" t="s">
        <v>11</v>
      </c>
      <c r="J11615" s="10">
        <v>0</v>
      </c>
      <c r="K11615" s="13">
        <f t="shared" si="365"/>
        <v>1958</v>
      </c>
      <c r="L11615" s="1" t="str">
        <f t="shared" si="364"/>
        <v/>
      </c>
    </row>
    <row r="11616" spans="1:12" ht="13.8" customHeight="1" x14ac:dyDescent="0.3">
      <c r="A11616" t="s">
        <v>183</v>
      </c>
      <c r="B11616">
        <v>1897</v>
      </c>
      <c r="C11616" s="10">
        <v>25</v>
      </c>
      <c r="D11616">
        <v>25</v>
      </c>
      <c r="E11616">
        <v>0</v>
      </c>
      <c r="F11616">
        <v>0</v>
      </c>
      <c r="G11616">
        <v>0</v>
      </c>
      <c r="H11616" t="s">
        <v>11</v>
      </c>
      <c r="I11616" t="s">
        <v>11</v>
      </c>
      <c r="J11616" s="10">
        <v>0</v>
      </c>
      <c r="K11616" s="13">
        <f t="shared" si="365"/>
        <v>1958</v>
      </c>
      <c r="L11616" s="1" t="str">
        <f t="shared" si="364"/>
        <v/>
      </c>
    </row>
    <row r="11617" spans="1:12" ht="13.8" customHeight="1" x14ac:dyDescent="0.3">
      <c r="A11617" t="s">
        <v>183</v>
      </c>
      <c r="B11617">
        <v>1898</v>
      </c>
      <c r="C11617" s="10">
        <v>35</v>
      </c>
      <c r="D11617">
        <v>35</v>
      </c>
      <c r="E11617">
        <v>0</v>
      </c>
      <c r="F11617">
        <v>0</v>
      </c>
      <c r="G11617">
        <v>0</v>
      </c>
      <c r="H11617" t="s">
        <v>11</v>
      </c>
      <c r="I11617" t="s">
        <v>11</v>
      </c>
      <c r="J11617" s="10">
        <v>0</v>
      </c>
      <c r="K11617" s="13">
        <f t="shared" si="365"/>
        <v>1958</v>
      </c>
      <c r="L11617" s="1" t="str">
        <f t="shared" si="364"/>
        <v/>
      </c>
    </row>
    <row r="11618" spans="1:12" ht="13.8" customHeight="1" x14ac:dyDescent="0.3">
      <c r="A11618" t="s">
        <v>183</v>
      </c>
      <c r="B11618">
        <v>1899</v>
      </c>
      <c r="C11618" s="10">
        <v>33</v>
      </c>
      <c r="D11618">
        <v>33</v>
      </c>
      <c r="E11618">
        <v>0</v>
      </c>
      <c r="F11618">
        <v>0</v>
      </c>
      <c r="G11618">
        <v>0</v>
      </c>
      <c r="H11618" t="s">
        <v>11</v>
      </c>
      <c r="I11618" t="s">
        <v>11</v>
      </c>
      <c r="J11618" s="10">
        <v>0</v>
      </c>
      <c r="K11618" s="13">
        <f t="shared" si="365"/>
        <v>1958</v>
      </c>
      <c r="L11618" s="1" t="str">
        <f t="shared" si="364"/>
        <v/>
      </c>
    </row>
    <row r="11619" spans="1:12" ht="13.8" customHeight="1" x14ac:dyDescent="0.3">
      <c r="A11619" t="s">
        <v>183</v>
      </c>
      <c r="B11619">
        <v>1900</v>
      </c>
      <c r="C11619" s="10">
        <v>16</v>
      </c>
      <c r="D11619">
        <v>16</v>
      </c>
      <c r="E11619">
        <v>0</v>
      </c>
      <c r="F11619">
        <v>0</v>
      </c>
      <c r="G11619">
        <v>0</v>
      </c>
      <c r="H11619" t="s">
        <v>11</v>
      </c>
      <c r="I11619" t="s">
        <v>11</v>
      </c>
      <c r="J11619" s="10">
        <v>0</v>
      </c>
      <c r="K11619" s="13">
        <f t="shared" si="365"/>
        <v>1958</v>
      </c>
      <c r="L11619" s="1" t="str">
        <f t="shared" si="364"/>
        <v/>
      </c>
    </row>
    <row r="11620" spans="1:12" ht="13.8" customHeight="1" x14ac:dyDescent="0.3">
      <c r="A11620" t="s">
        <v>183</v>
      </c>
      <c r="B11620">
        <v>1901</v>
      </c>
      <c r="C11620" s="10">
        <v>13</v>
      </c>
      <c r="D11620">
        <v>13</v>
      </c>
      <c r="E11620">
        <v>0</v>
      </c>
      <c r="F11620">
        <v>0</v>
      </c>
      <c r="G11620">
        <v>0</v>
      </c>
      <c r="H11620" t="s">
        <v>11</v>
      </c>
      <c r="I11620" t="s">
        <v>11</v>
      </c>
      <c r="J11620" s="10">
        <v>0</v>
      </c>
      <c r="K11620" s="13">
        <f t="shared" si="365"/>
        <v>1958</v>
      </c>
      <c r="L11620" s="1" t="str">
        <f t="shared" si="364"/>
        <v/>
      </c>
    </row>
    <row r="11621" spans="1:12" ht="13.8" customHeight="1" x14ac:dyDescent="0.3">
      <c r="A11621" t="s">
        <v>183</v>
      </c>
      <c r="B11621">
        <v>1902</v>
      </c>
      <c r="C11621" s="10">
        <v>14</v>
      </c>
      <c r="D11621">
        <v>14</v>
      </c>
      <c r="E11621">
        <v>0</v>
      </c>
      <c r="F11621">
        <v>0</v>
      </c>
      <c r="G11621">
        <v>0</v>
      </c>
      <c r="H11621" t="s">
        <v>11</v>
      </c>
      <c r="I11621" t="s">
        <v>11</v>
      </c>
      <c r="J11621" s="10">
        <v>0</v>
      </c>
      <c r="K11621" s="13">
        <f t="shared" si="365"/>
        <v>1958</v>
      </c>
      <c r="L11621" s="1" t="str">
        <f t="shared" si="364"/>
        <v/>
      </c>
    </row>
    <row r="11622" spans="1:12" ht="13.8" customHeight="1" x14ac:dyDescent="0.3">
      <c r="A11622" t="s">
        <v>183</v>
      </c>
      <c r="B11622">
        <v>1903</v>
      </c>
      <c r="C11622" s="10">
        <v>14</v>
      </c>
      <c r="D11622">
        <v>14</v>
      </c>
      <c r="E11622">
        <v>0</v>
      </c>
      <c r="F11622">
        <v>0</v>
      </c>
      <c r="G11622">
        <v>0</v>
      </c>
      <c r="H11622" t="s">
        <v>11</v>
      </c>
      <c r="I11622" t="s">
        <v>11</v>
      </c>
      <c r="J11622" s="10">
        <v>0</v>
      </c>
      <c r="K11622" s="13">
        <f t="shared" si="365"/>
        <v>1958</v>
      </c>
      <c r="L11622" s="1" t="str">
        <f t="shared" si="364"/>
        <v/>
      </c>
    </row>
    <row r="11623" spans="1:12" ht="13.8" customHeight="1" x14ac:dyDescent="0.3">
      <c r="A11623" t="s">
        <v>183</v>
      </c>
      <c r="B11623">
        <v>1904</v>
      </c>
      <c r="C11623" s="10">
        <v>9</v>
      </c>
      <c r="D11623">
        <v>9</v>
      </c>
      <c r="E11623">
        <v>0</v>
      </c>
      <c r="F11623">
        <v>0</v>
      </c>
      <c r="G11623">
        <v>0</v>
      </c>
      <c r="H11623" t="s">
        <v>11</v>
      </c>
      <c r="I11623" t="s">
        <v>11</v>
      </c>
      <c r="J11623" s="10">
        <v>0</v>
      </c>
      <c r="K11623" s="13">
        <f t="shared" si="365"/>
        <v>1958</v>
      </c>
      <c r="L11623" s="1" t="str">
        <f t="shared" si="364"/>
        <v/>
      </c>
    </row>
    <row r="11624" spans="1:12" ht="13.8" customHeight="1" x14ac:dyDescent="0.3">
      <c r="A11624" t="s">
        <v>183</v>
      </c>
      <c r="B11624">
        <v>1905</v>
      </c>
      <c r="C11624" s="10">
        <v>11</v>
      </c>
      <c r="D11624">
        <v>11</v>
      </c>
      <c r="E11624">
        <v>0</v>
      </c>
      <c r="F11624">
        <v>0</v>
      </c>
      <c r="G11624">
        <v>0</v>
      </c>
      <c r="H11624" t="s">
        <v>11</v>
      </c>
      <c r="I11624" t="s">
        <v>11</v>
      </c>
      <c r="J11624" s="10">
        <v>0</v>
      </c>
      <c r="K11624" s="13">
        <f t="shared" si="365"/>
        <v>1958</v>
      </c>
      <c r="L11624" s="1" t="str">
        <f t="shared" si="364"/>
        <v/>
      </c>
    </row>
    <row r="11625" spans="1:12" ht="13.8" customHeight="1" x14ac:dyDescent="0.3">
      <c r="A11625" t="s">
        <v>183</v>
      </c>
      <c r="B11625">
        <v>1906</v>
      </c>
      <c r="C11625" s="10">
        <v>10</v>
      </c>
      <c r="D11625">
        <v>10</v>
      </c>
      <c r="E11625">
        <v>0</v>
      </c>
      <c r="F11625">
        <v>0</v>
      </c>
      <c r="G11625">
        <v>0</v>
      </c>
      <c r="H11625" t="s">
        <v>11</v>
      </c>
      <c r="I11625" t="s">
        <v>11</v>
      </c>
      <c r="J11625" s="10">
        <v>0</v>
      </c>
      <c r="K11625" s="13">
        <f t="shared" si="365"/>
        <v>1958</v>
      </c>
      <c r="L11625" s="1" t="str">
        <f t="shared" si="364"/>
        <v/>
      </c>
    </row>
    <row r="11626" spans="1:12" ht="13.8" customHeight="1" x14ac:dyDescent="0.3">
      <c r="A11626" t="s">
        <v>183</v>
      </c>
      <c r="B11626">
        <v>1907</v>
      </c>
      <c r="C11626" s="10">
        <v>24</v>
      </c>
      <c r="D11626">
        <v>24</v>
      </c>
      <c r="E11626">
        <v>0</v>
      </c>
      <c r="F11626">
        <v>0</v>
      </c>
      <c r="G11626">
        <v>0</v>
      </c>
      <c r="H11626" t="s">
        <v>11</v>
      </c>
      <c r="I11626" t="s">
        <v>11</v>
      </c>
      <c r="J11626" s="10">
        <v>0</v>
      </c>
      <c r="K11626" s="13">
        <f t="shared" si="365"/>
        <v>1958</v>
      </c>
      <c r="L11626" s="1" t="str">
        <f t="shared" si="364"/>
        <v/>
      </c>
    </row>
    <row r="11627" spans="1:12" ht="13.8" customHeight="1" x14ac:dyDescent="0.3">
      <c r="A11627" t="s">
        <v>183</v>
      </c>
      <c r="B11627">
        <v>1908</v>
      </c>
      <c r="C11627" s="10">
        <v>25</v>
      </c>
      <c r="D11627">
        <v>25</v>
      </c>
      <c r="E11627">
        <v>0</v>
      </c>
      <c r="F11627">
        <v>0</v>
      </c>
      <c r="G11627">
        <v>0</v>
      </c>
      <c r="H11627" t="s">
        <v>11</v>
      </c>
      <c r="I11627" t="s">
        <v>11</v>
      </c>
      <c r="J11627" s="10">
        <v>0</v>
      </c>
      <c r="K11627" s="13">
        <f t="shared" si="365"/>
        <v>1958</v>
      </c>
      <c r="L11627" s="1" t="str">
        <f t="shared" si="364"/>
        <v/>
      </c>
    </row>
    <row r="11628" spans="1:12" ht="13.8" customHeight="1" x14ac:dyDescent="0.3">
      <c r="A11628" t="s">
        <v>183</v>
      </c>
      <c r="B11628">
        <v>1909</v>
      </c>
      <c r="C11628" s="10">
        <v>46</v>
      </c>
      <c r="D11628">
        <v>46</v>
      </c>
      <c r="E11628">
        <v>0</v>
      </c>
      <c r="F11628">
        <v>0</v>
      </c>
      <c r="G11628">
        <v>0</v>
      </c>
      <c r="H11628" t="s">
        <v>11</v>
      </c>
      <c r="I11628" t="s">
        <v>11</v>
      </c>
      <c r="J11628" s="10">
        <v>0</v>
      </c>
      <c r="K11628" s="13">
        <f t="shared" si="365"/>
        <v>1958</v>
      </c>
      <c r="L11628" s="1" t="str">
        <f t="shared" si="364"/>
        <v/>
      </c>
    </row>
    <row r="11629" spans="1:12" ht="13.8" customHeight="1" x14ac:dyDescent="0.3">
      <c r="A11629" t="s">
        <v>183</v>
      </c>
      <c r="B11629">
        <v>1910</v>
      </c>
      <c r="C11629" s="10">
        <v>64</v>
      </c>
      <c r="D11629">
        <v>64</v>
      </c>
      <c r="E11629">
        <v>0</v>
      </c>
      <c r="F11629">
        <v>0</v>
      </c>
      <c r="G11629">
        <v>0</v>
      </c>
      <c r="H11629" t="s">
        <v>11</v>
      </c>
      <c r="I11629" t="s">
        <v>11</v>
      </c>
      <c r="J11629" s="10">
        <v>0</v>
      </c>
      <c r="K11629" s="13">
        <f t="shared" si="365"/>
        <v>1958</v>
      </c>
      <c r="L11629" s="1" t="str">
        <f t="shared" si="364"/>
        <v/>
      </c>
    </row>
    <row r="11630" spans="1:12" ht="13.8" customHeight="1" x14ac:dyDescent="0.3">
      <c r="A11630" t="s">
        <v>183</v>
      </c>
      <c r="B11630">
        <v>1911</v>
      </c>
      <c r="C11630" s="10">
        <v>0</v>
      </c>
      <c r="D11630">
        <v>0</v>
      </c>
      <c r="E11630">
        <v>0</v>
      </c>
      <c r="F11630">
        <v>0</v>
      </c>
      <c r="G11630">
        <v>0</v>
      </c>
      <c r="H11630" t="s">
        <v>11</v>
      </c>
      <c r="I11630" t="s">
        <v>11</v>
      </c>
      <c r="J11630" s="10">
        <v>0</v>
      </c>
      <c r="K11630" s="13">
        <f t="shared" si="365"/>
        <v>1958</v>
      </c>
      <c r="L11630" s="1" t="str">
        <f t="shared" si="364"/>
        <v/>
      </c>
    </row>
    <row r="11631" spans="1:12" ht="13.8" customHeight="1" x14ac:dyDescent="0.3">
      <c r="A11631" t="s">
        <v>183</v>
      </c>
      <c r="B11631">
        <v>1912</v>
      </c>
      <c r="C11631" s="10">
        <v>5</v>
      </c>
      <c r="D11631">
        <v>0</v>
      </c>
      <c r="E11631">
        <v>5</v>
      </c>
      <c r="F11631">
        <v>0</v>
      </c>
      <c r="G11631">
        <v>0</v>
      </c>
      <c r="H11631" t="s">
        <v>11</v>
      </c>
      <c r="I11631" t="s">
        <v>11</v>
      </c>
      <c r="J11631" s="10">
        <v>0</v>
      </c>
      <c r="K11631" s="13">
        <f t="shared" si="365"/>
        <v>1958</v>
      </c>
      <c r="L11631" s="1" t="str">
        <f t="shared" si="364"/>
        <v/>
      </c>
    </row>
    <row r="11632" spans="1:12" ht="13.8" customHeight="1" x14ac:dyDescent="0.3">
      <c r="A11632" t="s">
        <v>183</v>
      </c>
      <c r="B11632">
        <v>1913</v>
      </c>
      <c r="C11632" s="10">
        <v>17</v>
      </c>
      <c r="D11632">
        <v>0</v>
      </c>
      <c r="E11632">
        <v>17</v>
      </c>
      <c r="F11632">
        <v>0</v>
      </c>
      <c r="G11632">
        <v>0</v>
      </c>
      <c r="H11632" t="s">
        <v>11</v>
      </c>
      <c r="I11632" t="s">
        <v>11</v>
      </c>
      <c r="J11632" s="10">
        <v>0</v>
      </c>
      <c r="K11632" s="13">
        <f t="shared" si="365"/>
        <v>1958</v>
      </c>
      <c r="L11632" s="1" t="str">
        <f t="shared" si="364"/>
        <v/>
      </c>
    </row>
    <row r="11633" spans="1:12" ht="13.8" customHeight="1" x14ac:dyDescent="0.3">
      <c r="A11633" t="s">
        <v>183</v>
      </c>
      <c r="B11633">
        <v>1914</v>
      </c>
      <c r="C11633" s="10">
        <v>40</v>
      </c>
      <c r="D11633">
        <v>1</v>
      </c>
      <c r="E11633">
        <v>39</v>
      </c>
      <c r="F11633">
        <v>0</v>
      </c>
      <c r="G11633">
        <v>0</v>
      </c>
      <c r="H11633" t="s">
        <v>11</v>
      </c>
      <c r="I11633" t="s">
        <v>11</v>
      </c>
      <c r="J11633" s="10">
        <v>0</v>
      </c>
      <c r="K11633" s="13">
        <f t="shared" si="365"/>
        <v>1958</v>
      </c>
      <c r="L11633" s="1" t="str">
        <f t="shared" si="364"/>
        <v/>
      </c>
    </row>
    <row r="11634" spans="1:12" ht="13.8" customHeight="1" x14ac:dyDescent="0.3">
      <c r="A11634" t="s">
        <v>183</v>
      </c>
      <c r="B11634">
        <v>1915</v>
      </c>
      <c r="C11634" s="10">
        <v>56</v>
      </c>
      <c r="D11634">
        <v>9</v>
      </c>
      <c r="E11634">
        <v>47</v>
      </c>
      <c r="F11634">
        <v>0</v>
      </c>
      <c r="G11634">
        <v>0</v>
      </c>
      <c r="H11634" t="s">
        <v>11</v>
      </c>
      <c r="I11634" t="s">
        <v>11</v>
      </c>
      <c r="J11634" s="10">
        <v>0</v>
      </c>
      <c r="K11634" s="13">
        <f t="shared" si="365"/>
        <v>1958</v>
      </c>
      <c r="L11634" s="1" t="str">
        <f t="shared" si="364"/>
        <v/>
      </c>
    </row>
    <row r="11635" spans="1:12" ht="13.8" customHeight="1" x14ac:dyDescent="0.3">
      <c r="A11635" t="s">
        <v>183</v>
      </c>
      <c r="B11635">
        <v>1916</v>
      </c>
      <c r="C11635" s="10">
        <v>150</v>
      </c>
      <c r="D11635">
        <v>74</v>
      </c>
      <c r="E11635">
        <v>76</v>
      </c>
      <c r="F11635">
        <v>0</v>
      </c>
      <c r="G11635">
        <v>0</v>
      </c>
      <c r="H11635" t="s">
        <v>11</v>
      </c>
      <c r="I11635" t="s">
        <v>11</v>
      </c>
      <c r="J11635" s="10">
        <v>0</v>
      </c>
      <c r="K11635" s="13">
        <f t="shared" si="365"/>
        <v>1958</v>
      </c>
      <c r="L11635" s="1" t="str">
        <f t="shared" si="364"/>
        <v/>
      </c>
    </row>
    <row r="11636" spans="1:12" ht="13.8" customHeight="1" x14ac:dyDescent="0.3">
      <c r="A11636" t="s">
        <v>183</v>
      </c>
      <c r="B11636">
        <v>1917</v>
      </c>
      <c r="C11636" s="10">
        <v>178</v>
      </c>
      <c r="D11636">
        <v>112</v>
      </c>
      <c r="E11636">
        <v>65</v>
      </c>
      <c r="F11636">
        <v>0</v>
      </c>
      <c r="G11636">
        <v>0</v>
      </c>
      <c r="H11636" t="s">
        <v>11</v>
      </c>
      <c r="I11636" t="s">
        <v>11</v>
      </c>
      <c r="J11636" s="10">
        <v>0</v>
      </c>
      <c r="K11636" s="13">
        <f t="shared" si="365"/>
        <v>1958</v>
      </c>
      <c r="L11636" s="1" t="str">
        <f t="shared" si="364"/>
        <v/>
      </c>
    </row>
    <row r="11637" spans="1:12" ht="13.8" customHeight="1" x14ac:dyDescent="0.3">
      <c r="A11637" t="s">
        <v>183</v>
      </c>
      <c r="B11637">
        <v>1918</v>
      </c>
      <c r="C11637" s="10">
        <v>183</v>
      </c>
      <c r="D11637">
        <v>122</v>
      </c>
      <c r="E11637">
        <v>61</v>
      </c>
      <c r="F11637">
        <v>0</v>
      </c>
      <c r="G11637">
        <v>0</v>
      </c>
      <c r="H11637" t="s">
        <v>11</v>
      </c>
      <c r="I11637" t="s">
        <v>11</v>
      </c>
      <c r="J11637" s="10">
        <v>0</v>
      </c>
      <c r="K11637" s="13">
        <f t="shared" si="365"/>
        <v>1958</v>
      </c>
      <c r="L11637" s="1" t="str">
        <f t="shared" si="364"/>
        <v/>
      </c>
    </row>
    <row r="11638" spans="1:12" ht="13.8" customHeight="1" x14ac:dyDescent="0.3">
      <c r="A11638" t="s">
        <v>183</v>
      </c>
      <c r="B11638">
        <v>1919</v>
      </c>
      <c r="C11638" s="10">
        <v>210</v>
      </c>
      <c r="D11638">
        <v>138</v>
      </c>
      <c r="E11638">
        <v>72</v>
      </c>
      <c r="F11638">
        <v>0</v>
      </c>
      <c r="G11638">
        <v>0</v>
      </c>
      <c r="H11638" t="s">
        <v>11</v>
      </c>
      <c r="I11638" t="s">
        <v>11</v>
      </c>
      <c r="J11638" s="10">
        <v>0</v>
      </c>
      <c r="K11638" s="13">
        <f t="shared" si="365"/>
        <v>1958</v>
      </c>
      <c r="L11638" s="1" t="str">
        <f t="shared" si="364"/>
        <v/>
      </c>
    </row>
    <row r="11639" spans="1:12" ht="13.8" customHeight="1" x14ac:dyDescent="0.3">
      <c r="A11639" t="s">
        <v>183</v>
      </c>
      <c r="B11639">
        <v>1920</v>
      </c>
      <c r="C11639" s="10">
        <v>303</v>
      </c>
      <c r="D11639">
        <v>180</v>
      </c>
      <c r="E11639">
        <v>123</v>
      </c>
      <c r="F11639">
        <v>0</v>
      </c>
      <c r="G11639">
        <v>0</v>
      </c>
      <c r="H11639" t="s">
        <v>11</v>
      </c>
      <c r="I11639" t="s">
        <v>11</v>
      </c>
      <c r="J11639" s="10">
        <v>0</v>
      </c>
      <c r="K11639" s="13">
        <f t="shared" si="365"/>
        <v>1958</v>
      </c>
      <c r="L11639" s="1" t="str">
        <f t="shared" si="364"/>
        <v/>
      </c>
    </row>
    <row r="11640" spans="1:12" ht="13.8" customHeight="1" x14ac:dyDescent="0.3">
      <c r="A11640" t="s">
        <v>183</v>
      </c>
      <c r="B11640">
        <v>1921</v>
      </c>
      <c r="C11640" s="10">
        <v>386</v>
      </c>
      <c r="D11640">
        <v>217</v>
      </c>
      <c r="E11640">
        <v>170</v>
      </c>
      <c r="F11640">
        <v>0</v>
      </c>
      <c r="G11640">
        <v>0</v>
      </c>
      <c r="H11640" t="s">
        <v>11</v>
      </c>
      <c r="I11640" t="s">
        <v>11</v>
      </c>
      <c r="J11640" s="10">
        <v>0</v>
      </c>
      <c r="K11640" s="13">
        <f t="shared" si="365"/>
        <v>1958</v>
      </c>
      <c r="L11640" s="1" t="str">
        <f t="shared" si="364"/>
        <v/>
      </c>
    </row>
    <row r="11641" spans="1:12" ht="13.8" customHeight="1" x14ac:dyDescent="0.3">
      <c r="A11641" t="s">
        <v>183</v>
      </c>
      <c r="B11641">
        <v>1922</v>
      </c>
      <c r="C11641" s="10">
        <v>547</v>
      </c>
      <c r="D11641">
        <v>204</v>
      </c>
      <c r="E11641">
        <v>343</v>
      </c>
      <c r="F11641">
        <v>0</v>
      </c>
      <c r="G11641">
        <v>0</v>
      </c>
      <c r="H11641" t="s">
        <v>11</v>
      </c>
      <c r="I11641" t="s">
        <v>11</v>
      </c>
      <c r="J11641" s="10">
        <v>0</v>
      </c>
      <c r="K11641" s="13">
        <f t="shared" si="365"/>
        <v>1958</v>
      </c>
      <c r="L11641" s="1" t="str">
        <f t="shared" si="364"/>
        <v/>
      </c>
    </row>
    <row r="11642" spans="1:12" ht="13.8" customHeight="1" x14ac:dyDescent="0.3">
      <c r="A11642" t="s">
        <v>183</v>
      </c>
      <c r="B11642">
        <v>1923</v>
      </c>
      <c r="C11642" s="10">
        <v>705</v>
      </c>
      <c r="D11642">
        <v>230</v>
      </c>
      <c r="E11642">
        <v>475</v>
      </c>
      <c r="F11642">
        <v>0</v>
      </c>
      <c r="G11642">
        <v>0</v>
      </c>
      <c r="H11642" t="s">
        <v>11</v>
      </c>
      <c r="I11642" t="s">
        <v>11</v>
      </c>
      <c r="J11642" s="10">
        <v>0</v>
      </c>
      <c r="K11642" s="13">
        <f t="shared" si="365"/>
        <v>1958</v>
      </c>
      <c r="L11642" s="1" t="str">
        <f t="shared" si="364"/>
        <v/>
      </c>
    </row>
    <row r="11643" spans="1:12" ht="13.8" customHeight="1" x14ac:dyDescent="0.3">
      <c r="A11643" t="s">
        <v>183</v>
      </c>
      <c r="B11643">
        <v>1924</v>
      </c>
      <c r="C11643" s="10">
        <v>774</v>
      </c>
      <c r="D11643">
        <v>270</v>
      </c>
      <c r="E11643">
        <v>504</v>
      </c>
      <c r="F11643">
        <v>0</v>
      </c>
      <c r="G11643">
        <v>0</v>
      </c>
      <c r="H11643" t="s">
        <v>11</v>
      </c>
      <c r="I11643" t="s">
        <v>11</v>
      </c>
      <c r="J11643" s="10">
        <v>0</v>
      </c>
      <c r="K11643" s="13">
        <f t="shared" si="365"/>
        <v>1958</v>
      </c>
      <c r="L11643" s="1" t="str">
        <f t="shared" si="364"/>
        <v/>
      </c>
    </row>
    <row r="11644" spans="1:12" ht="13.8" customHeight="1" x14ac:dyDescent="0.3">
      <c r="A11644" t="s">
        <v>183</v>
      </c>
      <c r="B11644">
        <v>1925</v>
      </c>
      <c r="C11644" s="10">
        <v>809</v>
      </c>
      <c r="D11644">
        <v>295</v>
      </c>
      <c r="E11644">
        <v>513</v>
      </c>
      <c r="F11644">
        <v>0</v>
      </c>
      <c r="G11644">
        <v>0</v>
      </c>
      <c r="H11644" t="s">
        <v>11</v>
      </c>
      <c r="I11644" t="s">
        <v>11</v>
      </c>
      <c r="J11644" s="10">
        <v>0</v>
      </c>
      <c r="K11644" s="13">
        <f t="shared" si="365"/>
        <v>1958</v>
      </c>
      <c r="L11644" s="1" t="str">
        <f t="shared" si="364"/>
        <v/>
      </c>
    </row>
    <row r="11645" spans="1:12" ht="13.8" customHeight="1" x14ac:dyDescent="0.3">
      <c r="A11645" t="s">
        <v>183</v>
      </c>
      <c r="B11645">
        <v>1926</v>
      </c>
      <c r="C11645" s="10">
        <v>928</v>
      </c>
      <c r="D11645">
        <v>331</v>
      </c>
      <c r="E11645">
        <v>597</v>
      </c>
      <c r="F11645">
        <v>0</v>
      </c>
      <c r="G11645">
        <v>0</v>
      </c>
      <c r="H11645" t="s">
        <v>11</v>
      </c>
      <c r="I11645" t="s">
        <v>11</v>
      </c>
      <c r="J11645" s="10">
        <v>0</v>
      </c>
      <c r="K11645" s="13">
        <f t="shared" si="365"/>
        <v>1958</v>
      </c>
      <c r="L11645" s="1" t="str">
        <f t="shared" si="364"/>
        <v/>
      </c>
    </row>
    <row r="11646" spans="1:12" ht="13.8" customHeight="1" x14ac:dyDescent="0.3">
      <c r="A11646" t="s">
        <v>183</v>
      </c>
      <c r="B11646">
        <v>1927</v>
      </c>
      <c r="C11646" s="10">
        <v>922</v>
      </c>
      <c r="D11646">
        <v>326</v>
      </c>
      <c r="E11646">
        <v>596</v>
      </c>
      <c r="F11646">
        <v>0</v>
      </c>
      <c r="G11646">
        <v>0</v>
      </c>
      <c r="H11646" t="s">
        <v>11</v>
      </c>
      <c r="I11646" t="s">
        <v>11</v>
      </c>
      <c r="J11646" s="10">
        <v>0</v>
      </c>
      <c r="K11646" s="13">
        <f t="shared" si="365"/>
        <v>1958</v>
      </c>
      <c r="L11646" s="1" t="str">
        <f t="shared" si="364"/>
        <v/>
      </c>
    </row>
    <row r="11647" spans="1:12" ht="13.8" customHeight="1" x14ac:dyDescent="0.3">
      <c r="A11647" t="s">
        <v>183</v>
      </c>
      <c r="B11647">
        <v>1928</v>
      </c>
      <c r="C11647" s="10">
        <v>1039</v>
      </c>
      <c r="D11647">
        <v>410</v>
      </c>
      <c r="E11647">
        <v>629</v>
      </c>
      <c r="F11647">
        <v>0</v>
      </c>
      <c r="G11647">
        <v>0</v>
      </c>
      <c r="H11647" t="s">
        <v>11</v>
      </c>
      <c r="I11647" t="s">
        <v>11</v>
      </c>
      <c r="J11647" s="10">
        <v>0</v>
      </c>
      <c r="K11647" s="13">
        <f t="shared" si="365"/>
        <v>1958</v>
      </c>
      <c r="L11647" s="1" t="str">
        <f t="shared" si="364"/>
        <v/>
      </c>
    </row>
    <row r="11648" spans="1:12" ht="13.8" customHeight="1" x14ac:dyDescent="0.3">
      <c r="A11648" t="s">
        <v>183</v>
      </c>
      <c r="B11648">
        <v>1929</v>
      </c>
      <c r="C11648" s="10">
        <v>1123</v>
      </c>
      <c r="D11648">
        <v>487</v>
      </c>
      <c r="E11648">
        <v>636</v>
      </c>
      <c r="F11648">
        <v>0</v>
      </c>
      <c r="G11648">
        <v>0</v>
      </c>
      <c r="H11648" t="s">
        <v>11</v>
      </c>
      <c r="I11648" t="s">
        <v>11</v>
      </c>
      <c r="J11648" s="10">
        <v>0</v>
      </c>
      <c r="K11648" s="13">
        <f t="shared" si="365"/>
        <v>1958</v>
      </c>
      <c r="L11648" s="1" t="str">
        <f t="shared" si="364"/>
        <v/>
      </c>
    </row>
    <row r="11649" spans="1:12" ht="13.8" customHeight="1" x14ac:dyDescent="0.3">
      <c r="A11649" t="s">
        <v>183</v>
      </c>
      <c r="B11649">
        <v>1930</v>
      </c>
      <c r="C11649" s="10">
        <v>1002</v>
      </c>
      <c r="D11649">
        <v>416</v>
      </c>
      <c r="E11649">
        <v>585</v>
      </c>
      <c r="F11649">
        <v>0</v>
      </c>
      <c r="G11649">
        <v>0</v>
      </c>
      <c r="H11649" t="s">
        <v>11</v>
      </c>
      <c r="I11649" t="s">
        <v>11</v>
      </c>
      <c r="J11649" s="10">
        <v>0</v>
      </c>
      <c r="K11649" s="13">
        <f t="shared" si="365"/>
        <v>1958</v>
      </c>
      <c r="L11649" s="1" t="str">
        <f t="shared" si="364"/>
        <v/>
      </c>
    </row>
    <row r="11650" spans="1:12" ht="13.8" customHeight="1" x14ac:dyDescent="0.3">
      <c r="A11650" t="s">
        <v>183</v>
      </c>
      <c r="B11650">
        <v>1931</v>
      </c>
      <c r="C11650" s="10">
        <v>739</v>
      </c>
      <c r="D11650">
        <v>296</v>
      </c>
      <c r="E11650">
        <v>443</v>
      </c>
      <c r="F11650">
        <v>0</v>
      </c>
      <c r="G11650">
        <v>0</v>
      </c>
      <c r="H11650" t="s">
        <v>11</v>
      </c>
      <c r="I11650" t="s">
        <v>11</v>
      </c>
      <c r="J11650" s="10">
        <v>0</v>
      </c>
      <c r="K11650" s="13">
        <f t="shared" si="365"/>
        <v>1958</v>
      </c>
      <c r="L11650" s="1" t="str">
        <f t="shared" ref="L11650:L11713" si="366">IF(AND(B11650&gt;2011),1,"")</f>
        <v/>
      </c>
    </row>
    <row r="11651" spans="1:12" ht="13.8" customHeight="1" x14ac:dyDescent="0.3">
      <c r="A11651" t="s">
        <v>183</v>
      </c>
      <c r="B11651">
        <v>1932</v>
      </c>
      <c r="C11651" s="10">
        <v>490</v>
      </c>
      <c r="D11651">
        <v>204</v>
      </c>
      <c r="E11651">
        <v>286</v>
      </c>
      <c r="F11651">
        <v>0</v>
      </c>
      <c r="G11651">
        <v>0</v>
      </c>
      <c r="H11651" t="s">
        <v>11</v>
      </c>
      <c r="I11651" t="s">
        <v>11</v>
      </c>
      <c r="J11651" s="10">
        <v>0</v>
      </c>
      <c r="K11651" s="13">
        <f t="shared" ref="K11651:K11714" si="367">IF(B11651&lt;1990,IF(B11651&lt;1959,1958,1989),1990)</f>
        <v>1958</v>
      </c>
      <c r="L11651" s="1" t="str">
        <f t="shared" si="366"/>
        <v/>
      </c>
    </row>
    <row r="11652" spans="1:12" ht="13.8" customHeight="1" x14ac:dyDescent="0.3">
      <c r="A11652" t="s">
        <v>183</v>
      </c>
      <c r="B11652">
        <v>1933</v>
      </c>
      <c r="C11652" s="10">
        <v>434</v>
      </c>
      <c r="D11652">
        <v>161</v>
      </c>
      <c r="E11652">
        <v>273</v>
      </c>
      <c r="F11652">
        <v>0</v>
      </c>
      <c r="G11652">
        <v>0</v>
      </c>
      <c r="H11652" t="s">
        <v>11</v>
      </c>
      <c r="I11652" t="s">
        <v>11</v>
      </c>
      <c r="J11652" s="10">
        <v>0</v>
      </c>
      <c r="K11652" s="13">
        <f t="shared" si="367"/>
        <v>1958</v>
      </c>
      <c r="L11652" s="1" t="str">
        <f t="shared" si="366"/>
        <v/>
      </c>
    </row>
    <row r="11653" spans="1:12" ht="13.8" customHeight="1" x14ac:dyDescent="0.3">
      <c r="A11653" t="s">
        <v>183</v>
      </c>
      <c r="B11653">
        <v>1934</v>
      </c>
      <c r="C11653" s="10">
        <v>473</v>
      </c>
      <c r="D11653">
        <v>237</v>
      </c>
      <c r="E11653">
        <v>236</v>
      </c>
      <c r="F11653">
        <v>0</v>
      </c>
      <c r="G11653">
        <v>0</v>
      </c>
      <c r="H11653" t="s">
        <v>11</v>
      </c>
      <c r="I11653" t="s">
        <v>11</v>
      </c>
      <c r="J11653" s="10">
        <v>0</v>
      </c>
      <c r="K11653" s="13">
        <f t="shared" si="367"/>
        <v>1958</v>
      </c>
      <c r="L11653" s="1" t="str">
        <f t="shared" si="366"/>
        <v/>
      </c>
    </row>
    <row r="11654" spans="1:12" ht="13.8" customHeight="1" x14ac:dyDescent="0.3">
      <c r="A11654" t="s">
        <v>183</v>
      </c>
      <c r="B11654">
        <v>1935</v>
      </c>
      <c r="C11654" s="10">
        <v>493</v>
      </c>
      <c r="D11654">
        <v>277</v>
      </c>
      <c r="E11654">
        <v>216</v>
      </c>
      <c r="F11654">
        <v>0</v>
      </c>
      <c r="G11654">
        <v>0</v>
      </c>
      <c r="H11654" t="s">
        <v>11</v>
      </c>
      <c r="I11654" t="s">
        <v>11</v>
      </c>
      <c r="J11654" s="10">
        <v>0</v>
      </c>
      <c r="K11654" s="13">
        <f t="shared" si="367"/>
        <v>1958</v>
      </c>
      <c r="L11654" s="1" t="str">
        <f t="shared" si="366"/>
        <v/>
      </c>
    </row>
    <row r="11655" spans="1:12" ht="13.8" customHeight="1" x14ac:dyDescent="0.3">
      <c r="A11655" t="s">
        <v>183</v>
      </c>
      <c r="B11655">
        <v>1936</v>
      </c>
      <c r="C11655" s="10">
        <v>559</v>
      </c>
      <c r="D11655">
        <v>370</v>
      </c>
      <c r="E11655">
        <v>189</v>
      </c>
      <c r="F11655">
        <v>0</v>
      </c>
      <c r="G11655">
        <v>0</v>
      </c>
      <c r="H11655" t="s">
        <v>11</v>
      </c>
      <c r="I11655" t="s">
        <v>11</v>
      </c>
      <c r="J11655" s="10">
        <v>0</v>
      </c>
      <c r="K11655" s="13">
        <f t="shared" si="367"/>
        <v>1958</v>
      </c>
      <c r="L11655" s="1" t="str">
        <f t="shared" si="366"/>
        <v/>
      </c>
    </row>
    <row r="11656" spans="1:12" ht="13.8" customHeight="1" x14ac:dyDescent="0.3">
      <c r="A11656" t="s">
        <v>183</v>
      </c>
      <c r="B11656">
        <v>1937</v>
      </c>
      <c r="C11656" s="10">
        <v>640</v>
      </c>
      <c r="D11656">
        <v>462</v>
      </c>
      <c r="E11656">
        <v>178</v>
      </c>
      <c r="F11656">
        <v>0</v>
      </c>
      <c r="G11656">
        <v>0</v>
      </c>
      <c r="H11656" t="s">
        <v>11</v>
      </c>
      <c r="I11656" t="s">
        <v>11</v>
      </c>
      <c r="J11656" s="10">
        <v>0</v>
      </c>
      <c r="K11656" s="13">
        <f t="shared" si="367"/>
        <v>1958</v>
      </c>
      <c r="L11656" s="1" t="str">
        <f t="shared" si="366"/>
        <v/>
      </c>
    </row>
    <row r="11657" spans="1:12" ht="13.8" customHeight="1" x14ac:dyDescent="0.3">
      <c r="A11657" t="s">
        <v>183</v>
      </c>
      <c r="B11657">
        <v>1938</v>
      </c>
      <c r="C11657" s="10">
        <v>522</v>
      </c>
      <c r="D11657">
        <v>352</v>
      </c>
      <c r="E11657">
        <v>170</v>
      </c>
      <c r="F11657">
        <v>0</v>
      </c>
      <c r="G11657">
        <v>0</v>
      </c>
      <c r="H11657" t="s">
        <v>11</v>
      </c>
      <c r="I11657" t="s">
        <v>11</v>
      </c>
      <c r="J11657" s="10">
        <v>0</v>
      </c>
      <c r="K11657" s="13">
        <f t="shared" si="367"/>
        <v>1958</v>
      </c>
      <c r="L11657" s="1" t="str">
        <f t="shared" si="366"/>
        <v/>
      </c>
    </row>
    <row r="11658" spans="1:12" ht="13.8" customHeight="1" x14ac:dyDescent="0.3">
      <c r="A11658" t="s">
        <v>183</v>
      </c>
      <c r="B11658">
        <v>1939</v>
      </c>
      <c r="C11658" s="10">
        <v>465</v>
      </c>
      <c r="D11658">
        <v>324</v>
      </c>
      <c r="E11658">
        <v>141</v>
      </c>
      <c r="F11658">
        <v>0</v>
      </c>
      <c r="G11658">
        <v>0</v>
      </c>
      <c r="H11658" t="s">
        <v>11</v>
      </c>
      <c r="I11658" t="s">
        <v>11</v>
      </c>
      <c r="J11658" s="10">
        <v>0</v>
      </c>
      <c r="K11658" s="13">
        <f t="shared" si="367"/>
        <v>1958</v>
      </c>
      <c r="L11658" s="1" t="str">
        <f t="shared" si="366"/>
        <v/>
      </c>
    </row>
    <row r="11659" spans="1:12" ht="13.8" customHeight="1" x14ac:dyDescent="0.3">
      <c r="A11659" t="s">
        <v>183</v>
      </c>
      <c r="B11659">
        <v>1940</v>
      </c>
      <c r="C11659" s="10">
        <v>701</v>
      </c>
      <c r="D11659">
        <v>575</v>
      </c>
      <c r="E11659">
        <v>126</v>
      </c>
      <c r="F11659">
        <v>0</v>
      </c>
      <c r="G11659">
        <v>0</v>
      </c>
      <c r="H11659" t="s">
        <v>11</v>
      </c>
      <c r="I11659" t="s">
        <v>11</v>
      </c>
      <c r="J11659" s="10">
        <v>0</v>
      </c>
      <c r="K11659" s="13">
        <f t="shared" si="367"/>
        <v>1958</v>
      </c>
      <c r="L11659" s="1" t="str">
        <f t="shared" si="366"/>
        <v/>
      </c>
    </row>
    <row r="11660" spans="1:12" ht="13.8" customHeight="1" x14ac:dyDescent="0.3">
      <c r="A11660" t="s">
        <v>183</v>
      </c>
      <c r="B11660">
        <v>1941</v>
      </c>
      <c r="C11660" s="10">
        <v>596</v>
      </c>
      <c r="D11660">
        <v>505</v>
      </c>
      <c r="E11660">
        <v>90</v>
      </c>
      <c r="F11660">
        <v>0</v>
      </c>
      <c r="G11660">
        <v>0</v>
      </c>
      <c r="H11660" t="s">
        <v>11</v>
      </c>
      <c r="I11660" t="s">
        <v>11</v>
      </c>
      <c r="J11660" s="10">
        <v>0</v>
      </c>
      <c r="K11660" s="13">
        <f t="shared" si="367"/>
        <v>1958</v>
      </c>
      <c r="L11660" s="1" t="str">
        <f t="shared" si="366"/>
        <v/>
      </c>
    </row>
    <row r="11661" spans="1:12" ht="13.8" customHeight="1" x14ac:dyDescent="0.3">
      <c r="A11661" t="s">
        <v>183</v>
      </c>
      <c r="B11661">
        <v>1942</v>
      </c>
      <c r="C11661" s="10">
        <v>180</v>
      </c>
      <c r="D11661">
        <v>180</v>
      </c>
      <c r="E11661">
        <v>0</v>
      </c>
      <c r="F11661">
        <v>0</v>
      </c>
      <c r="G11661">
        <v>0</v>
      </c>
      <c r="H11661" t="s">
        <v>11</v>
      </c>
      <c r="I11661" t="s">
        <v>11</v>
      </c>
      <c r="J11661" s="10">
        <v>0</v>
      </c>
      <c r="K11661" s="13">
        <f t="shared" si="367"/>
        <v>1958</v>
      </c>
      <c r="L11661" s="1" t="str">
        <f t="shared" si="366"/>
        <v/>
      </c>
    </row>
    <row r="11662" spans="1:12" ht="13.8" customHeight="1" x14ac:dyDescent="0.3">
      <c r="A11662" t="s">
        <v>183</v>
      </c>
      <c r="B11662">
        <v>1943</v>
      </c>
      <c r="C11662" s="10">
        <v>360</v>
      </c>
      <c r="D11662">
        <v>360</v>
      </c>
      <c r="E11662">
        <v>0</v>
      </c>
      <c r="F11662">
        <v>0</v>
      </c>
      <c r="G11662">
        <v>0</v>
      </c>
      <c r="H11662" t="s">
        <v>11</v>
      </c>
      <c r="I11662" t="s">
        <v>11</v>
      </c>
      <c r="J11662" s="10">
        <v>0</v>
      </c>
      <c r="K11662" s="13">
        <f t="shared" si="367"/>
        <v>1958</v>
      </c>
      <c r="L11662" s="1" t="str">
        <f t="shared" si="366"/>
        <v/>
      </c>
    </row>
    <row r="11663" spans="1:12" ht="13.8" customHeight="1" x14ac:dyDescent="0.3">
      <c r="A11663" t="s">
        <v>183</v>
      </c>
      <c r="B11663">
        <v>1944</v>
      </c>
      <c r="C11663" s="10">
        <v>301</v>
      </c>
      <c r="D11663">
        <v>301</v>
      </c>
      <c r="E11663">
        <v>0</v>
      </c>
      <c r="F11663">
        <v>0</v>
      </c>
      <c r="G11663">
        <v>0</v>
      </c>
      <c r="H11663" t="s">
        <v>11</v>
      </c>
      <c r="I11663" t="s">
        <v>11</v>
      </c>
      <c r="J11663" s="10">
        <v>0</v>
      </c>
      <c r="K11663" s="13">
        <f t="shared" si="367"/>
        <v>1958</v>
      </c>
      <c r="L11663" s="1" t="str">
        <f t="shared" si="366"/>
        <v/>
      </c>
    </row>
    <row r="11664" spans="1:12" ht="13.8" customHeight="1" x14ac:dyDescent="0.3">
      <c r="A11664" t="s">
        <v>183</v>
      </c>
      <c r="B11664">
        <v>1945</v>
      </c>
      <c r="C11664" s="10">
        <v>167</v>
      </c>
      <c r="D11664">
        <v>167</v>
      </c>
      <c r="E11664">
        <v>0</v>
      </c>
      <c r="F11664">
        <v>0</v>
      </c>
      <c r="G11664">
        <v>0</v>
      </c>
      <c r="H11664" t="s">
        <v>11</v>
      </c>
      <c r="I11664" t="s">
        <v>11</v>
      </c>
      <c r="J11664" s="10">
        <v>0</v>
      </c>
      <c r="K11664" s="13">
        <f t="shared" si="367"/>
        <v>1958</v>
      </c>
      <c r="L11664" s="1" t="str">
        <f t="shared" si="366"/>
        <v/>
      </c>
    </row>
    <row r="11665" spans="1:12" ht="13.8" customHeight="1" x14ac:dyDescent="0.3">
      <c r="A11665" t="s">
        <v>183</v>
      </c>
      <c r="B11665">
        <v>1946</v>
      </c>
      <c r="C11665" s="10">
        <v>165</v>
      </c>
      <c r="D11665">
        <v>165</v>
      </c>
      <c r="E11665">
        <v>0</v>
      </c>
      <c r="F11665">
        <v>0</v>
      </c>
      <c r="G11665">
        <v>0</v>
      </c>
      <c r="H11665" t="s">
        <v>11</v>
      </c>
      <c r="I11665" t="s">
        <v>11</v>
      </c>
      <c r="J11665" s="10">
        <v>0</v>
      </c>
      <c r="K11665" s="13">
        <f t="shared" si="367"/>
        <v>1958</v>
      </c>
      <c r="L11665" s="1" t="str">
        <f t="shared" si="366"/>
        <v/>
      </c>
    </row>
    <row r="11666" spans="1:12" ht="13.8" customHeight="1" x14ac:dyDescent="0.3">
      <c r="A11666" t="s">
        <v>183</v>
      </c>
      <c r="B11666">
        <v>1947</v>
      </c>
      <c r="C11666" s="10">
        <v>187</v>
      </c>
      <c r="D11666">
        <v>167</v>
      </c>
      <c r="E11666">
        <v>21</v>
      </c>
      <c r="F11666">
        <v>0</v>
      </c>
      <c r="G11666">
        <v>0</v>
      </c>
      <c r="H11666" t="s">
        <v>11</v>
      </c>
      <c r="I11666" t="s">
        <v>11</v>
      </c>
      <c r="J11666" s="10">
        <v>0</v>
      </c>
      <c r="K11666" s="13">
        <f t="shared" si="367"/>
        <v>1958</v>
      </c>
      <c r="L11666" s="1" t="str">
        <f t="shared" si="366"/>
        <v/>
      </c>
    </row>
    <row r="11667" spans="1:12" ht="13.8" customHeight="1" x14ac:dyDescent="0.3">
      <c r="A11667" t="s">
        <v>183</v>
      </c>
      <c r="B11667">
        <v>1948</v>
      </c>
      <c r="C11667" s="10">
        <v>315</v>
      </c>
      <c r="D11667">
        <v>276</v>
      </c>
      <c r="E11667">
        <v>39</v>
      </c>
      <c r="F11667">
        <v>0</v>
      </c>
      <c r="G11667">
        <v>0</v>
      </c>
      <c r="H11667" t="s">
        <v>11</v>
      </c>
      <c r="I11667" t="s">
        <v>11</v>
      </c>
      <c r="J11667" s="10">
        <v>0</v>
      </c>
      <c r="K11667" s="13">
        <f t="shared" si="367"/>
        <v>1958</v>
      </c>
      <c r="L11667" s="1" t="str">
        <f t="shared" si="366"/>
        <v/>
      </c>
    </row>
    <row r="11668" spans="1:12" ht="13.8" customHeight="1" x14ac:dyDescent="0.3">
      <c r="A11668" t="s">
        <v>183</v>
      </c>
      <c r="B11668">
        <v>1949</v>
      </c>
      <c r="C11668" s="10">
        <v>333</v>
      </c>
      <c r="D11668">
        <v>285</v>
      </c>
      <c r="E11668">
        <v>49</v>
      </c>
      <c r="F11668">
        <v>0</v>
      </c>
      <c r="G11668">
        <v>0</v>
      </c>
      <c r="H11668" t="s">
        <v>11</v>
      </c>
      <c r="I11668" t="s">
        <v>11</v>
      </c>
      <c r="J11668" s="10">
        <v>0</v>
      </c>
      <c r="K11668" s="13">
        <f t="shared" si="367"/>
        <v>1958</v>
      </c>
      <c r="L11668" s="1" t="str">
        <f t="shared" si="366"/>
        <v/>
      </c>
    </row>
    <row r="11669" spans="1:12" ht="13.8" customHeight="1" x14ac:dyDescent="0.3">
      <c r="A11669" t="s">
        <v>183</v>
      </c>
      <c r="B11669">
        <v>1957</v>
      </c>
      <c r="C11669" s="10">
        <v>812</v>
      </c>
      <c r="D11669">
        <v>13</v>
      </c>
      <c r="E11669">
        <v>785</v>
      </c>
      <c r="F11669">
        <v>0</v>
      </c>
      <c r="G11669">
        <v>15</v>
      </c>
      <c r="H11669">
        <v>0</v>
      </c>
      <c r="I11669">
        <v>0.13</v>
      </c>
      <c r="J11669" s="10">
        <v>0</v>
      </c>
      <c r="K11669" s="13">
        <f t="shared" si="367"/>
        <v>1958</v>
      </c>
      <c r="L11669" s="1" t="str">
        <f t="shared" si="366"/>
        <v/>
      </c>
    </row>
    <row r="11670" spans="1:12" ht="13.8" customHeight="1" x14ac:dyDescent="0.3">
      <c r="A11670" t="s">
        <v>183</v>
      </c>
      <c r="B11670">
        <v>1958</v>
      </c>
      <c r="C11670" s="10">
        <v>884</v>
      </c>
      <c r="D11670">
        <v>3</v>
      </c>
      <c r="E11670">
        <v>867</v>
      </c>
      <c r="F11670">
        <v>0</v>
      </c>
      <c r="G11670">
        <v>15</v>
      </c>
      <c r="H11670">
        <v>0</v>
      </c>
      <c r="I11670">
        <v>0.14000000000000001</v>
      </c>
      <c r="J11670" s="10">
        <v>0</v>
      </c>
      <c r="K11670" s="13">
        <f t="shared" si="367"/>
        <v>1958</v>
      </c>
      <c r="L11670" s="1" t="str">
        <f t="shared" si="366"/>
        <v/>
      </c>
    </row>
    <row r="11671" spans="1:12" ht="13.8" customHeight="1" x14ac:dyDescent="0.3">
      <c r="A11671" t="s">
        <v>183</v>
      </c>
      <c r="B11671">
        <v>1959</v>
      </c>
      <c r="C11671" s="10">
        <v>716</v>
      </c>
      <c r="D11671">
        <v>14</v>
      </c>
      <c r="E11671">
        <v>676</v>
      </c>
      <c r="F11671">
        <v>0</v>
      </c>
      <c r="G11671">
        <v>26</v>
      </c>
      <c r="H11671">
        <v>0</v>
      </c>
      <c r="I11671">
        <v>0.11</v>
      </c>
      <c r="J11671" s="10">
        <v>0</v>
      </c>
      <c r="K11671" s="13">
        <f t="shared" si="367"/>
        <v>1989</v>
      </c>
      <c r="L11671" s="1" t="str">
        <f t="shared" si="366"/>
        <v/>
      </c>
    </row>
    <row r="11672" spans="1:12" ht="13.8" customHeight="1" x14ac:dyDescent="0.3">
      <c r="A11672" t="s">
        <v>183</v>
      </c>
      <c r="B11672">
        <v>1960</v>
      </c>
      <c r="C11672" s="10">
        <v>973</v>
      </c>
      <c r="D11672">
        <v>25</v>
      </c>
      <c r="E11672">
        <v>909</v>
      </c>
      <c r="F11672">
        <v>0</v>
      </c>
      <c r="G11672">
        <v>39</v>
      </c>
      <c r="H11672">
        <v>0</v>
      </c>
      <c r="I11672">
        <v>0.14000000000000001</v>
      </c>
      <c r="J11672" s="10">
        <v>3</v>
      </c>
      <c r="K11672" s="13">
        <f t="shared" si="367"/>
        <v>1989</v>
      </c>
      <c r="L11672" s="1" t="str">
        <f t="shared" si="366"/>
        <v/>
      </c>
    </row>
    <row r="11673" spans="1:12" ht="13.8" customHeight="1" x14ac:dyDescent="0.3">
      <c r="A11673" t="s">
        <v>183</v>
      </c>
      <c r="B11673">
        <v>1961</v>
      </c>
      <c r="C11673" s="10">
        <v>1091</v>
      </c>
      <c r="D11673">
        <v>27</v>
      </c>
      <c r="E11673">
        <v>1019</v>
      </c>
      <c r="F11673">
        <v>0</v>
      </c>
      <c r="G11673">
        <v>45</v>
      </c>
      <c r="H11673">
        <v>0</v>
      </c>
      <c r="I11673">
        <v>0.15</v>
      </c>
      <c r="J11673" s="10">
        <v>5</v>
      </c>
      <c r="K11673" s="13">
        <f t="shared" si="367"/>
        <v>1989</v>
      </c>
      <c r="L11673" s="1" t="str">
        <f t="shared" si="366"/>
        <v/>
      </c>
    </row>
    <row r="11674" spans="1:12" ht="13.8" customHeight="1" x14ac:dyDescent="0.3">
      <c r="A11674" t="s">
        <v>183</v>
      </c>
      <c r="B11674">
        <v>1962</v>
      </c>
      <c r="C11674" s="10">
        <v>1111</v>
      </c>
      <c r="D11674">
        <v>24</v>
      </c>
      <c r="E11674">
        <v>1043</v>
      </c>
      <c r="F11674">
        <v>0</v>
      </c>
      <c r="G11674">
        <v>44</v>
      </c>
      <c r="H11674">
        <v>0</v>
      </c>
      <c r="I11674">
        <v>0.15</v>
      </c>
      <c r="J11674" s="10">
        <v>8</v>
      </c>
      <c r="K11674" s="13">
        <f t="shared" si="367"/>
        <v>1989</v>
      </c>
      <c r="L11674" s="1" t="str">
        <f t="shared" si="366"/>
        <v/>
      </c>
    </row>
    <row r="11675" spans="1:12" ht="13.8" customHeight="1" x14ac:dyDescent="0.3">
      <c r="A11675" t="s">
        <v>183</v>
      </c>
      <c r="B11675">
        <v>1963</v>
      </c>
      <c r="C11675" s="10">
        <v>1355</v>
      </c>
      <c r="D11675">
        <v>25</v>
      </c>
      <c r="E11675">
        <v>1281</v>
      </c>
      <c r="F11675">
        <v>0</v>
      </c>
      <c r="G11675">
        <v>49</v>
      </c>
      <c r="H11675">
        <v>0</v>
      </c>
      <c r="I11675">
        <v>0.18</v>
      </c>
      <c r="J11675" s="10">
        <v>3</v>
      </c>
      <c r="K11675" s="13">
        <f t="shared" si="367"/>
        <v>1989</v>
      </c>
      <c r="L11675" s="1" t="str">
        <f t="shared" si="366"/>
        <v/>
      </c>
    </row>
    <row r="11676" spans="1:12" ht="13.8" customHeight="1" x14ac:dyDescent="0.3">
      <c r="A11676" t="s">
        <v>183</v>
      </c>
      <c r="B11676">
        <v>1964</v>
      </c>
      <c r="C11676" s="10">
        <v>1752</v>
      </c>
      <c r="D11676">
        <v>21</v>
      </c>
      <c r="E11676">
        <v>1669</v>
      </c>
      <c r="F11676">
        <v>0</v>
      </c>
      <c r="G11676">
        <v>63</v>
      </c>
      <c r="H11676">
        <v>0</v>
      </c>
      <c r="I11676">
        <v>0.22</v>
      </c>
      <c r="J11676" s="10">
        <v>7</v>
      </c>
      <c r="K11676" s="13">
        <f t="shared" si="367"/>
        <v>1989</v>
      </c>
      <c r="L11676" s="1" t="str">
        <f t="shared" si="366"/>
        <v/>
      </c>
    </row>
    <row r="11677" spans="1:12" ht="13.8" customHeight="1" x14ac:dyDescent="0.3">
      <c r="A11677" t="s">
        <v>183</v>
      </c>
      <c r="B11677">
        <v>1965</v>
      </c>
      <c r="C11677" s="10">
        <v>1769</v>
      </c>
      <c r="D11677">
        <v>16</v>
      </c>
      <c r="E11677">
        <v>1652</v>
      </c>
      <c r="F11677">
        <v>0</v>
      </c>
      <c r="G11677">
        <v>101</v>
      </c>
      <c r="H11677">
        <v>0</v>
      </c>
      <c r="I11677">
        <v>0.23</v>
      </c>
      <c r="J11677" s="10">
        <v>6</v>
      </c>
      <c r="K11677" s="13">
        <f t="shared" si="367"/>
        <v>1989</v>
      </c>
      <c r="L11677" s="1" t="str">
        <f t="shared" si="366"/>
        <v/>
      </c>
    </row>
    <row r="11678" spans="1:12" ht="13.8" customHeight="1" x14ac:dyDescent="0.3">
      <c r="A11678" t="s">
        <v>183</v>
      </c>
      <c r="B11678">
        <v>1966</v>
      </c>
      <c r="C11678" s="10">
        <v>2098</v>
      </c>
      <c r="D11678">
        <v>17</v>
      </c>
      <c r="E11678">
        <v>1965</v>
      </c>
      <c r="F11678">
        <v>0</v>
      </c>
      <c r="G11678">
        <v>116</v>
      </c>
      <c r="H11678">
        <v>0</v>
      </c>
      <c r="I11678">
        <v>0.26</v>
      </c>
      <c r="J11678" s="10">
        <v>15</v>
      </c>
      <c r="K11678" s="13">
        <f t="shared" si="367"/>
        <v>1989</v>
      </c>
      <c r="L11678" s="1" t="str">
        <f t="shared" si="366"/>
        <v/>
      </c>
    </row>
    <row r="11679" spans="1:12" ht="13.8" customHeight="1" x14ac:dyDescent="0.3">
      <c r="A11679" t="s">
        <v>183</v>
      </c>
      <c r="B11679">
        <v>1967</v>
      </c>
      <c r="C11679" s="10">
        <v>2312</v>
      </c>
      <c r="D11679">
        <v>13</v>
      </c>
      <c r="E11679">
        <v>2186</v>
      </c>
      <c r="F11679">
        <v>0</v>
      </c>
      <c r="G11679">
        <v>113</v>
      </c>
      <c r="H11679">
        <v>0</v>
      </c>
      <c r="I11679">
        <v>0.28000000000000003</v>
      </c>
      <c r="J11679" s="10">
        <v>12</v>
      </c>
      <c r="K11679" s="13">
        <f t="shared" si="367"/>
        <v>1989</v>
      </c>
      <c r="L11679" s="1" t="str">
        <f t="shared" si="366"/>
        <v/>
      </c>
    </row>
    <row r="11680" spans="1:12" ht="13.8" customHeight="1" x14ac:dyDescent="0.3">
      <c r="A11680" t="s">
        <v>183</v>
      </c>
      <c r="B11680">
        <v>1968</v>
      </c>
      <c r="C11680" s="10">
        <v>2321</v>
      </c>
      <c r="D11680">
        <v>13</v>
      </c>
      <c r="E11680">
        <v>2182</v>
      </c>
      <c r="F11680">
        <v>0</v>
      </c>
      <c r="G11680">
        <v>127</v>
      </c>
      <c r="H11680">
        <v>0</v>
      </c>
      <c r="I11680">
        <v>0.26</v>
      </c>
      <c r="J11680" s="10">
        <v>14</v>
      </c>
      <c r="K11680" s="13">
        <f t="shared" si="367"/>
        <v>1989</v>
      </c>
      <c r="L11680" s="1" t="str">
        <f t="shared" si="366"/>
        <v/>
      </c>
    </row>
    <row r="11681" spans="1:12" ht="13.8" customHeight="1" x14ac:dyDescent="0.3">
      <c r="A11681" t="s">
        <v>183</v>
      </c>
      <c r="B11681">
        <v>1969</v>
      </c>
      <c r="C11681" s="10">
        <v>2598</v>
      </c>
      <c r="D11681">
        <v>16</v>
      </c>
      <c r="E11681">
        <v>2450</v>
      </c>
      <c r="F11681">
        <v>0</v>
      </c>
      <c r="G11681">
        <v>132</v>
      </c>
      <c r="H11681">
        <v>0</v>
      </c>
      <c r="I11681">
        <v>0.28999999999999998</v>
      </c>
      <c r="J11681" s="10">
        <v>10</v>
      </c>
      <c r="K11681" s="13">
        <f t="shared" si="367"/>
        <v>1989</v>
      </c>
      <c r="L11681" s="1" t="str">
        <f t="shared" si="366"/>
        <v/>
      </c>
    </row>
    <row r="11682" spans="1:12" ht="13.8" customHeight="1" x14ac:dyDescent="0.3">
      <c r="A11682" t="s">
        <v>184</v>
      </c>
      <c r="B11682">
        <v>1884</v>
      </c>
      <c r="C11682" s="10">
        <v>1</v>
      </c>
      <c r="D11682">
        <v>0</v>
      </c>
      <c r="E11682">
        <v>1</v>
      </c>
      <c r="F11682">
        <v>0</v>
      </c>
      <c r="G11682">
        <v>0</v>
      </c>
      <c r="H11682" t="s">
        <v>11</v>
      </c>
      <c r="I11682" t="s">
        <v>11</v>
      </c>
      <c r="J11682" s="10">
        <v>0</v>
      </c>
      <c r="K11682" s="13">
        <f t="shared" si="367"/>
        <v>1958</v>
      </c>
      <c r="L11682" s="1" t="str">
        <f t="shared" si="366"/>
        <v/>
      </c>
    </row>
    <row r="11683" spans="1:12" ht="13.8" customHeight="1" x14ac:dyDescent="0.3">
      <c r="A11683" t="s">
        <v>184</v>
      </c>
      <c r="B11683">
        <v>1885</v>
      </c>
      <c r="C11683" s="10">
        <v>1</v>
      </c>
      <c r="D11683">
        <v>0</v>
      </c>
      <c r="E11683">
        <v>1</v>
      </c>
      <c r="F11683">
        <v>0</v>
      </c>
      <c r="G11683">
        <v>0</v>
      </c>
      <c r="H11683" t="s">
        <v>11</v>
      </c>
      <c r="I11683" t="s">
        <v>11</v>
      </c>
      <c r="J11683" s="10">
        <v>0</v>
      </c>
      <c r="K11683" s="13">
        <f t="shared" si="367"/>
        <v>1958</v>
      </c>
      <c r="L11683" s="1" t="str">
        <f t="shared" si="366"/>
        <v/>
      </c>
    </row>
    <row r="11684" spans="1:12" ht="13.8" customHeight="1" x14ac:dyDescent="0.3">
      <c r="A11684" t="s">
        <v>184</v>
      </c>
      <c r="B11684">
        <v>1886</v>
      </c>
      <c r="C11684" s="10">
        <v>2</v>
      </c>
      <c r="D11684">
        <v>0</v>
      </c>
      <c r="E11684">
        <v>2</v>
      </c>
      <c r="F11684">
        <v>0</v>
      </c>
      <c r="G11684">
        <v>0</v>
      </c>
      <c r="H11684" t="s">
        <v>11</v>
      </c>
      <c r="I11684" t="s">
        <v>11</v>
      </c>
      <c r="J11684" s="10">
        <v>0</v>
      </c>
      <c r="K11684" s="13">
        <f t="shared" si="367"/>
        <v>1958</v>
      </c>
      <c r="L11684" s="1" t="str">
        <f t="shared" si="366"/>
        <v/>
      </c>
    </row>
    <row r="11685" spans="1:12" ht="13.8" customHeight="1" x14ac:dyDescent="0.3">
      <c r="A11685" t="s">
        <v>184</v>
      </c>
      <c r="B11685">
        <v>1887</v>
      </c>
      <c r="C11685" s="10">
        <v>2</v>
      </c>
      <c r="D11685">
        <v>0</v>
      </c>
      <c r="E11685">
        <v>2</v>
      </c>
      <c r="F11685">
        <v>0</v>
      </c>
      <c r="G11685">
        <v>0</v>
      </c>
      <c r="H11685" t="s">
        <v>11</v>
      </c>
      <c r="I11685" t="s">
        <v>11</v>
      </c>
      <c r="J11685" s="10">
        <v>0</v>
      </c>
      <c r="K11685" s="13">
        <f t="shared" si="367"/>
        <v>1958</v>
      </c>
      <c r="L11685" s="1" t="str">
        <f t="shared" si="366"/>
        <v/>
      </c>
    </row>
    <row r="11686" spans="1:12" ht="13.8" customHeight="1" x14ac:dyDescent="0.3">
      <c r="A11686" t="s">
        <v>184</v>
      </c>
      <c r="B11686">
        <v>1888</v>
      </c>
      <c r="C11686" s="10">
        <v>2</v>
      </c>
      <c r="D11686">
        <v>0</v>
      </c>
      <c r="E11686">
        <v>2</v>
      </c>
      <c r="F11686">
        <v>0</v>
      </c>
      <c r="G11686">
        <v>0</v>
      </c>
      <c r="H11686" t="s">
        <v>11</v>
      </c>
      <c r="I11686" t="s">
        <v>11</v>
      </c>
      <c r="J11686" s="10">
        <v>0</v>
      </c>
      <c r="K11686" s="13">
        <f t="shared" si="367"/>
        <v>1958</v>
      </c>
      <c r="L11686" s="1" t="str">
        <f t="shared" si="366"/>
        <v/>
      </c>
    </row>
    <row r="11687" spans="1:12" ht="13.8" customHeight="1" x14ac:dyDescent="0.3">
      <c r="A11687" t="s">
        <v>184</v>
      </c>
      <c r="B11687">
        <v>1889</v>
      </c>
      <c r="C11687" s="10">
        <v>2</v>
      </c>
      <c r="D11687">
        <v>0</v>
      </c>
      <c r="E11687">
        <v>2</v>
      </c>
      <c r="F11687">
        <v>0</v>
      </c>
      <c r="G11687">
        <v>0</v>
      </c>
      <c r="H11687" t="s">
        <v>11</v>
      </c>
      <c r="I11687" t="s">
        <v>11</v>
      </c>
      <c r="J11687" s="10">
        <v>0</v>
      </c>
      <c r="K11687" s="13">
        <f t="shared" si="367"/>
        <v>1958</v>
      </c>
      <c r="L11687" s="1" t="str">
        <f t="shared" si="366"/>
        <v/>
      </c>
    </row>
    <row r="11688" spans="1:12" ht="13.8" customHeight="1" x14ac:dyDescent="0.3">
      <c r="A11688" t="s">
        <v>184</v>
      </c>
      <c r="B11688">
        <v>1890</v>
      </c>
      <c r="C11688" s="10">
        <v>3</v>
      </c>
      <c r="D11688">
        <v>0</v>
      </c>
      <c r="E11688">
        <v>3</v>
      </c>
      <c r="F11688">
        <v>0</v>
      </c>
      <c r="G11688">
        <v>0</v>
      </c>
      <c r="H11688" t="s">
        <v>11</v>
      </c>
      <c r="I11688" t="s">
        <v>11</v>
      </c>
      <c r="J11688" s="10">
        <v>0</v>
      </c>
      <c r="K11688" s="13">
        <f t="shared" si="367"/>
        <v>1958</v>
      </c>
      <c r="L11688" s="1" t="str">
        <f t="shared" si="366"/>
        <v/>
      </c>
    </row>
    <row r="11689" spans="1:12" ht="13.8" customHeight="1" x14ac:dyDescent="0.3">
      <c r="A11689" t="s">
        <v>184</v>
      </c>
      <c r="B11689">
        <v>1891</v>
      </c>
      <c r="C11689" s="10">
        <v>13</v>
      </c>
      <c r="D11689">
        <v>0</v>
      </c>
      <c r="E11689">
        <v>13</v>
      </c>
      <c r="F11689">
        <v>0</v>
      </c>
      <c r="G11689">
        <v>0</v>
      </c>
      <c r="H11689" t="s">
        <v>11</v>
      </c>
      <c r="I11689" t="s">
        <v>11</v>
      </c>
      <c r="J11689" s="10">
        <v>0</v>
      </c>
      <c r="K11689" s="13">
        <f t="shared" si="367"/>
        <v>1958</v>
      </c>
      <c r="L11689" s="1" t="str">
        <f t="shared" si="366"/>
        <v/>
      </c>
    </row>
    <row r="11690" spans="1:12" ht="13.8" customHeight="1" x14ac:dyDescent="0.3">
      <c r="A11690" t="s">
        <v>184</v>
      </c>
      <c r="B11690">
        <v>1892</v>
      </c>
      <c r="C11690" s="10">
        <v>18</v>
      </c>
      <c r="D11690">
        <v>0</v>
      </c>
      <c r="E11690">
        <v>18</v>
      </c>
      <c r="F11690">
        <v>0</v>
      </c>
      <c r="G11690">
        <v>0</v>
      </c>
      <c r="H11690" t="s">
        <v>11</v>
      </c>
      <c r="I11690" t="s">
        <v>11</v>
      </c>
      <c r="J11690" s="10">
        <v>0</v>
      </c>
      <c r="K11690" s="13">
        <f t="shared" si="367"/>
        <v>1958</v>
      </c>
      <c r="L11690" s="1" t="str">
        <f t="shared" si="366"/>
        <v/>
      </c>
    </row>
    <row r="11691" spans="1:12" ht="13.8" customHeight="1" x14ac:dyDescent="0.3">
      <c r="A11691" t="s">
        <v>184</v>
      </c>
      <c r="B11691">
        <v>1893</v>
      </c>
      <c r="C11691" s="10">
        <v>13</v>
      </c>
      <c r="D11691">
        <v>0</v>
      </c>
      <c r="E11691">
        <v>13</v>
      </c>
      <c r="F11691">
        <v>0</v>
      </c>
      <c r="G11691">
        <v>0</v>
      </c>
      <c r="H11691" t="s">
        <v>11</v>
      </c>
      <c r="I11691" t="s">
        <v>11</v>
      </c>
      <c r="J11691" s="10">
        <v>0</v>
      </c>
      <c r="K11691" s="13">
        <f t="shared" si="367"/>
        <v>1958</v>
      </c>
      <c r="L11691" s="1" t="str">
        <f t="shared" si="366"/>
        <v/>
      </c>
    </row>
    <row r="11692" spans="1:12" ht="13.8" customHeight="1" x14ac:dyDescent="0.3">
      <c r="A11692" t="s">
        <v>184</v>
      </c>
      <c r="B11692">
        <v>1894</v>
      </c>
      <c r="C11692" s="10">
        <v>11</v>
      </c>
      <c r="D11692">
        <v>0</v>
      </c>
      <c r="E11692">
        <v>11</v>
      </c>
      <c r="F11692">
        <v>0</v>
      </c>
      <c r="G11692">
        <v>0</v>
      </c>
      <c r="H11692" t="s">
        <v>11</v>
      </c>
      <c r="I11692" t="s">
        <v>11</v>
      </c>
      <c r="J11692" s="10">
        <v>0</v>
      </c>
      <c r="K11692" s="13">
        <f t="shared" si="367"/>
        <v>1958</v>
      </c>
      <c r="L11692" s="1" t="str">
        <f t="shared" si="366"/>
        <v/>
      </c>
    </row>
    <row r="11693" spans="1:12" ht="13.8" customHeight="1" x14ac:dyDescent="0.3">
      <c r="A11693" t="s">
        <v>184</v>
      </c>
      <c r="B11693">
        <v>1895</v>
      </c>
      <c r="C11693" s="10">
        <v>11</v>
      </c>
      <c r="D11693">
        <v>0</v>
      </c>
      <c r="E11693">
        <v>11</v>
      </c>
      <c r="F11693">
        <v>0</v>
      </c>
      <c r="G11693">
        <v>0</v>
      </c>
      <c r="H11693" t="s">
        <v>11</v>
      </c>
      <c r="I11693" t="s">
        <v>11</v>
      </c>
      <c r="J11693" s="10">
        <v>0</v>
      </c>
      <c r="K11693" s="13">
        <f t="shared" si="367"/>
        <v>1958</v>
      </c>
      <c r="L11693" s="1" t="str">
        <f t="shared" si="366"/>
        <v/>
      </c>
    </row>
    <row r="11694" spans="1:12" ht="13.8" customHeight="1" x14ac:dyDescent="0.3">
      <c r="A11694" t="s">
        <v>184</v>
      </c>
      <c r="B11694">
        <v>1896</v>
      </c>
      <c r="C11694" s="10">
        <v>11</v>
      </c>
      <c r="D11694">
        <v>0</v>
      </c>
      <c r="E11694">
        <v>11</v>
      </c>
      <c r="F11694">
        <v>0</v>
      </c>
      <c r="G11694">
        <v>0</v>
      </c>
      <c r="H11694" t="s">
        <v>11</v>
      </c>
      <c r="I11694" t="s">
        <v>11</v>
      </c>
      <c r="J11694" s="10">
        <v>0</v>
      </c>
      <c r="K11694" s="13">
        <f t="shared" si="367"/>
        <v>1958</v>
      </c>
      <c r="L11694" s="1" t="str">
        <f t="shared" si="366"/>
        <v/>
      </c>
    </row>
    <row r="11695" spans="1:12" ht="13.8" customHeight="1" x14ac:dyDescent="0.3">
      <c r="A11695" t="s">
        <v>184</v>
      </c>
      <c r="B11695">
        <v>1897</v>
      </c>
      <c r="C11695" s="10">
        <v>11</v>
      </c>
      <c r="D11695">
        <v>0</v>
      </c>
      <c r="E11695">
        <v>11</v>
      </c>
      <c r="F11695">
        <v>0</v>
      </c>
      <c r="G11695">
        <v>0</v>
      </c>
      <c r="H11695" t="s">
        <v>11</v>
      </c>
      <c r="I11695" t="s">
        <v>11</v>
      </c>
      <c r="J11695" s="10">
        <v>0</v>
      </c>
      <c r="K11695" s="13">
        <f t="shared" si="367"/>
        <v>1958</v>
      </c>
      <c r="L11695" s="1" t="str">
        <f t="shared" si="366"/>
        <v/>
      </c>
    </row>
    <row r="11696" spans="1:12" ht="13.8" customHeight="1" x14ac:dyDescent="0.3">
      <c r="A11696" t="s">
        <v>184</v>
      </c>
      <c r="B11696">
        <v>1898</v>
      </c>
      <c r="C11696" s="10">
        <v>24</v>
      </c>
      <c r="D11696">
        <v>7</v>
      </c>
      <c r="E11696">
        <v>17</v>
      </c>
      <c r="F11696">
        <v>0</v>
      </c>
      <c r="G11696">
        <v>0</v>
      </c>
      <c r="H11696" t="s">
        <v>11</v>
      </c>
      <c r="I11696" t="s">
        <v>11</v>
      </c>
      <c r="J11696" s="10">
        <v>0</v>
      </c>
      <c r="K11696" s="13">
        <f t="shared" si="367"/>
        <v>1958</v>
      </c>
      <c r="L11696" s="1" t="str">
        <f t="shared" si="366"/>
        <v/>
      </c>
    </row>
    <row r="11697" spans="1:12" ht="13.8" customHeight="1" x14ac:dyDescent="0.3">
      <c r="A11697" t="s">
        <v>184</v>
      </c>
      <c r="B11697">
        <v>1899</v>
      </c>
      <c r="C11697" s="10">
        <v>44</v>
      </c>
      <c r="D11697">
        <v>21</v>
      </c>
      <c r="E11697">
        <v>23</v>
      </c>
      <c r="F11697">
        <v>0</v>
      </c>
      <c r="G11697">
        <v>0</v>
      </c>
      <c r="H11697" t="s">
        <v>11</v>
      </c>
      <c r="I11697" t="s">
        <v>11</v>
      </c>
      <c r="J11697" s="10">
        <v>0</v>
      </c>
      <c r="K11697" s="13">
        <f t="shared" si="367"/>
        <v>1958</v>
      </c>
      <c r="L11697" s="1" t="str">
        <f t="shared" si="366"/>
        <v/>
      </c>
    </row>
    <row r="11698" spans="1:12" ht="13.8" customHeight="1" x14ac:dyDescent="0.3">
      <c r="A11698" t="s">
        <v>184</v>
      </c>
      <c r="B11698">
        <v>1900</v>
      </c>
      <c r="C11698" s="10">
        <v>67</v>
      </c>
      <c r="D11698">
        <v>35</v>
      </c>
      <c r="E11698">
        <v>32</v>
      </c>
      <c r="F11698">
        <v>0</v>
      </c>
      <c r="G11698">
        <v>0</v>
      </c>
      <c r="H11698" t="s">
        <v>11</v>
      </c>
      <c r="I11698" t="s">
        <v>11</v>
      </c>
      <c r="J11698" s="10">
        <v>0</v>
      </c>
      <c r="K11698" s="13">
        <f t="shared" si="367"/>
        <v>1958</v>
      </c>
      <c r="L11698" s="1" t="str">
        <f t="shared" si="366"/>
        <v/>
      </c>
    </row>
    <row r="11699" spans="1:12" ht="13.8" customHeight="1" x14ac:dyDescent="0.3">
      <c r="A11699" t="s">
        <v>184</v>
      </c>
      <c r="B11699">
        <v>1901</v>
      </c>
      <c r="C11699" s="10">
        <v>65</v>
      </c>
      <c r="D11699">
        <v>33</v>
      </c>
      <c r="E11699">
        <v>33</v>
      </c>
      <c r="F11699">
        <v>0</v>
      </c>
      <c r="G11699">
        <v>0</v>
      </c>
      <c r="H11699" t="s">
        <v>11</v>
      </c>
      <c r="I11699" t="s">
        <v>11</v>
      </c>
      <c r="J11699" s="10">
        <v>0</v>
      </c>
      <c r="K11699" s="13">
        <f t="shared" si="367"/>
        <v>1958</v>
      </c>
      <c r="L11699" s="1" t="str">
        <f t="shared" si="366"/>
        <v/>
      </c>
    </row>
    <row r="11700" spans="1:12" ht="13.8" customHeight="1" x14ac:dyDescent="0.3">
      <c r="A11700" t="s">
        <v>184</v>
      </c>
      <c r="B11700">
        <v>1902</v>
      </c>
      <c r="C11700" s="10">
        <v>27</v>
      </c>
      <c r="D11700">
        <v>0</v>
      </c>
      <c r="E11700">
        <v>27</v>
      </c>
      <c r="F11700">
        <v>0</v>
      </c>
      <c r="G11700">
        <v>0</v>
      </c>
      <c r="H11700" t="s">
        <v>11</v>
      </c>
      <c r="I11700" t="s">
        <v>11</v>
      </c>
      <c r="J11700" s="10">
        <v>0</v>
      </c>
      <c r="K11700" s="13">
        <f t="shared" si="367"/>
        <v>1958</v>
      </c>
      <c r="L11700" s="1" t="str">
        <f t="shared" si="366"/>
        <v/>
      </c>
    </row>
    <row r="11701" spans="1:12" ht="13.8" customHeight="1" x14ac:dyDescent="0.3">
      <c r="A11701" t="s">
        <v>184</v>
      </c>
      <c r="B11701">
        <v>1903</v>
      </c>
      <c r="C11701" s="10">
        <v>58</v>
      </c>
      <c r="D11701">
        <v>27</v>
      </c>
      <c r="E11701">
        <v>31</v>
      </c>
      <c r="F11701">
        <v>0</v>
      </c>
      <c r="G11701">
        <v>0</v>
      </c>
      <c r="H11701" t="s">
        <v>11</v>
      </c>
      <c r="I11701" t="s">
        <v>11</v>
      </c>
      <c r="J11701" s="10">
        <v>0</v>
      </c>
      <c r="K11701" s="13">
        <f t="shared" si="367"/>
        <v>1958</v>
      </c>
      <c r="L11701" s="1" t="str">
        <f t="shared" si="366"/>
        <v/>
      </c>
    </row>
    <row r="11702" spans="1:12" ht="13.8" customHeight="1" x14ac:dyDescent="0.3">
      <c r="A11702" t="s">
        <v>184</v>
      </c>
      <c r="B11702">
        <v>1904</v>
      </c>
      <c r="C11702" s="10">
        <v>76</v>
      </c>
      <c r="D11702">
        <v>43</v>
      </c>
      <c r="E11702">
        <v>33</v>
      </c>
      <c r="F11702">
        <v>0</v>
      </c>
      <c r="G11702">
        <v>0</v>
      </c>
      <c r="H11702" t="s">
        <v>11</v>
      </c>
      <c r="I11702" t="s">
        <v>11</v>
      </c>
      <c r="J11702" s="10">
        <v>0</v>
      </c>
      <c r="K11702" s="13">
        <f t="shared" si="367"/>
        <v>1958</v>
      </c>
      <c r="L11702" s="1" t="str">
        <f t="shared" si="366"/>
        <v/>
      </c>
    </row>
    <row r="11703" spans="1:12" ht="13.8" customHeight="1" x14ac:dyDescent="0.3">
      <c r="A11703" t="s">
        <v>184</v>
      </c>
      <c r="B11703">
        <v>1905</v>
      </c>
      <c r="C11703" s="10">
        <v>96</v>
      </c>
      <c r="D11703">
        <v>54</v>
      </c>
      <c r="E11703">
        <v>42</v>
      </c>
      <c r="F11703">
        <v>0</v>
      </c>
      <c r="G11703">
        <v>0</v>
      </c>
      <c r="H11703" t="s">
        <v>11</v>
      </c>
      <c r="I11703" t="s">
        <v>11</v>
      </c>
      <c r="J11703" s="10">
        <v>0</v>
      </c>
      <c r="K11703" s="13">
        <f t="shared" si="367"/>
        <v>1958</v>
      </c>
      <c r="L11703" s="1" t="str">
        <f t="shared" si="366"/>
        <v/>
      </c>
    </row>
    <row r="11704" spans="1:12" ht="13.8" customHeight="1" x14ac:dyDescent="0.3">
      <c r="A11704" t="s">
        <v>184</v>
      </c>
      <c r="B11704">
        <v>1906</v>
      </c>
      <c r="C11704" s="10">
        <v>117</v>
      </c>
      <c r="D11704">
        <v>58</v>
      </c>
      <c r="E11704">
        <v>59</v>
      </c>
      <c r="F11704">
        <v>0</v>
      </c>
      <c r="G11704">
        <v>0</v>
      </c>
      <c r="H11704" t="s">
        <v>11</v>
      </c>
      <c r="I11704" t="s">
        <v>11</v>
      </c>
      <c r="J11704" s="10">
        <v>0</v>
      </c>
      <c r="K11704" s="13">
        <f t="shared" si="367"/>
        <v>1958</v>
      </c>
      <c r="L11704" s="1" t="str">
        <f t="shared" si="366"/>
        <v/>
      </c>
    </row>
    <row r="11705" spans="1:12" ht="13.8" customHeight="1" x14ac:dyDescent="0.3">
      <c r="A11705" t="s">
        <v>184</v>
      </c>
      <c r="B11705">
        <v>1907</v>
      </c>
      <c r="C11705" s="10">
        <v>218</v>
      </c>
      <c r="D11705">
        <v>135</v>
      </c>
      <c r="E11705">
        <v>84</v>
      </c>
      <c r="F11705">
        <v>0</v>
      </c>
      <c r="G11705">
        <v>0</v>
      </c>
      <c r="H11705" t="s">
        <v>11</v>
      </c>
      <c r="I11705" t="s">
        <v>11</v>
      </c>
      <c r="J11705" s="10">
        <v>0</v>
      </c>
      <c r="K11705" s="13">
        <f t="shared" si="367"/>
        <v>1958</v>
      </c>
      <c r="L11705" s="1" t="str">
        <f t="shared" si="366"/>
        <v/>
      </c>
    </row>
    <row r="11706" spans="1:12" ht="13.8" customHeight="1" x14ac:dyDescent="0.3">
      <c r="A11706" t="s">
        <v>184</v>
      </c>
      <c r="B11706">
        <v>1908</v>
      </c>
      <c r="C11706" s="10">
        <v>331</v>
      </c>
      <c r="D11706">
        <v>225</v>
      </c>
      <c r="E11706">
        <v>105</v>
      </c>
      <c r="F11706">
        <v>0</v>
      </c>
      <c r="G11706">
        <v>0</v>
      </c>
      <c r="H11706" t="s">
        <v>11</v>
      </c>
      <c r="I11706" t="s">
        <v>11</v>
      </c>
      <c r="J11706" s="10">
        <v>0</v>
      </c>
      <c r="K11706" s="13">
        <f t="shared" si="367"/>
        <v>1958</v>
      </c>
      <c r="L11706" s="1" t="str">
        <f t="shared" si="366"/>
        <v/>
      </c>
    </row>
    <row r="11707" spans="1:12" ht="13.8" customHeight="1" x14ac:dyDescent="0.3">
      <c r="A11707" t="s">
        <v>184</v>
      </c>
      <c r="B11707">
        <v>1909</v>
      </c>
      <c r="C11707" s="10">
        <v>412</v>
      </c>
      <c r="D11707">
        <v>255</v>
      </c>
      <c r="E11707">
        <v>157</v>
      </c>
      <c r="F11707">
        <v>0</v>
      </c>
      <c r="G11707">
        <v>0</v>
      </c>
      <c r="H11707" t="s">
        <v>11</v>
      </c>
      <c r="I11707" t="s">
        <v>11</v>
      </c>
      <c r="J11707" s="10">
        <v>0</v>
      </c>
      <c r="K11707" s="13">
        <f t="shared" si="367"/>
        <v>1958</v>
      </c>
      <c r="L11707" s="1" t="str">
        <f t="shared" si="366"/>
        <v/>
      </c>
    </row>
    <row r="11708" spans="1:12" ht="13.8" customHeight="1" x14ac:dyDescent="0.3">
      <c r="A11708" t="s">
        <v>184</v>
      </c>
      <c r="B11708">
        <v>1910</v>
      </c>
      <c r="C11708" s="10">
        <v>363</v>
      </c>
      <c r="D11708">
        <v>222</v>
      </c>
      <c r="E11708">
        <v>141</v>
      </c>
      <c r="F11708">
        <v>0</v>
      </c>
      <c r="G11708">
        <v>0</v>
      </c>
      <c r="H11708" t="s">
        <v>11</v>
      </c>
      <c r="I11708" t="s">
        <v>11</v>
      </c>
      <c r="J11708" s="10">
        <v>0</v>
      </c>
      <c r="K11708" s="13">
        <f t="shared" si="367"/>
        <v>1958</v>
      </c>
      <c r="L11708" s="1" t="str">
        <f t="shared" si="366"/>
        <v/>
      </c>
    </row>
    <row r="11709" spans="1:12" ht="13.8" customHeight="1" x14ac:dyDescent="0.3">
      <c r="A11709" t="s">
        <v>184</v>
      </c>
      <c r="B11709">
        <v>1911</v>
      </c>
      <c r="C11709" s="10">
        <v>411</v>
      </c>
      <c r="D11709">
        <v>248</v>
      </c>
      <c r="E11709">
        <v>163</v>
      </c>
      <c r="F11709">
        <v>0</v>
      </c>
      <c r="G11709">
        <v>0</v>
      </c>
      <c r="H11709" t="s">
        <v>11</v>
      </c>
      <c r="I11709" t="s">
        <v>11</v>
      </c>
      <c r="J11709" s="10">
        <v>0</v>
      </c>
      <c r="K11709" s="13">
        <f t="shared" si="367"/>
        <v>1958</v>
      </c>
      <c r="L11709" s="1" t="str">
        <f t="shared" si="366"/>
        <v/>
      </c>
    </row>
    <row r="11710" spans="1:12" ht="13.8" customHeight="1" x14ac:dyDescent="0.3">
      <c r="A11710" t="s">
        <v>184</v>
      </c>
      <c r="B11710">
        <v>1912</v>
      </c>
      <c r="C11710" s="10">
        <v>398</v>
      </c>
      <c r="D11710">
        <v>202</v>
      </c>
      <c r="E11710">
        <v>196</v>
      </c>
      <c r="F11710">
        <v>0</v>
      </c>
      <c r="G11710">
        <v>0</v>
      </c>
      <c r="H11710" t="s">
        <v>11</v>
      </c>
      <c r="I11710" t="s">
        <v>11</v>
      </c>
      <c r="J11710" s="10">
        <v>0</v>
      </c>
      <c r="K11710" s="13">
        <f t="shared" si="367"/>
        <v>1958</v>
      </c>
      <c r="L11710" s="1" t="str">
        <f t="shared" si="366"/>
        <v/>
      </c>
    </row>
    <row r="11711" spans="1:12" ht="13.8" customHeight="1" x14ac:dyDescent="0.3">
      <c r="A11711" t="s">
        <v>184</v>
      </c>
      <c r="B11711">
        <v>1913</v>
      </c>
      <c r="C11711" s="10">
        <v>429</v>
      </c>
      <c r="D11711">
        <v>198</v>
      </c>
      <c r="E11711">
        <v>231</v>
      </c>
      <c r="F11711">
        <v>0</v>
      </c>
      <c r="G11711">
        <v>0</v>
      </c>
      <c r="H11711" t="s">
        <v>11</v>
      </c>
      <c r="I11711" t="s">
        <v>11</v>
      </c>
      <c r="J11711" s="10">
        <v>0</v>
      </c>
      <c r="K11711" s="13">
        <f t="shared" si="367"/>
        <v>1958</v>
      </c>
      <c r="L11711" s="1" t="str">
        <f t="shared" si="366"/>
        <v/>
      </c>
    </row>
    <row r="11712" spans="1:12" ht="13.8" customHeight="1" x14ac:dyDescent="0.3">
      <c r="A11712" t="s">
        <v>184</v>
      </c>
      <c r="B11712">
        <v>1914</v>
      </c>
      <c r="C11712" s="10">
        <v>421</v>
      </c>
      <c r="D11712">
        <v>206</v>
      </c>
      <c r="E11712">
        <v>215</v>
      </c>
      <c r="F11712">
        <v>0</v>
      </c>
      <c r="G11712">
        <v>0</v>
      </c>
      <c r="H11712" t="s">
        <v>11</v>
      </c>
      <c r="I11712" t="s">
        <v>11</v>
      </c>
      <c r="J11712" s="10">
        <v>0</v>
      </c>
      <c r="K11712" s="13">
        <f t="shared" si="367"/>
        <v>1958</v>
      </c>
      <c r="L11712" s="1" t="str">
        <f t="shared" si="366"/>
        <v/>
      </c>
    </row>
    <row r="11713" spans="1:12" ht="13.8" customHeight="1" x14ac:dyDescent="0.3">
      <c r="A11713" t="s">
        <v>184</v>
      </c>
      <c r="B11713">
        <v>1915</v>
      </c>
      <c r="C11713" s="10">
        <v>515</v>
      </c>
      <c r="D11713">
        <v>211</v>
      </c>
      <c r="E11713">
        <v>304</v>
      </c>
      <c r="F11713">
        <v>0</v>
      </c>
      <c r="G11713">
        <v>0</v>
      </c>
      <c r="H11713" t="s">
        <v>11</v>
      </c>
      <c r="I11713" t="s">
        <v>11</v>
      </c>
      <c r="J11713" s="10">
        <v>0</v>
      </c>
      <c r="K11713" s="13">
        <f t="shared" si="367"/>
        <v>1958</v>
      </c>
      <c r="L11713" s="1" t="str">
        <f t="shared" si="366"/>
        <v/>
      </c>
    </row>
    <row r="11714" spans="1:12" ht="13.8" customHeight="1" x14ac:dyDescent="0.3">
      <c r="A11714" t="s">
        <v>184</v>
      </c>
      <c r="B11714">
        <v>1916</v>
      </c>
      <c r="C11714" s="10">
        <v>536</v>
      </c>
      <c r="D11714">
        <v>231</v>
      </c>
      <c r="E11714">
        <v>305</v>
      </c>
      <c r="F11714">
        <v>0</v>
      </c>
      <c r="G11714">
        <v>0</v>
      </c>
      <c r="H11714" t="s">
        <v>11</v>
      </c>
      <c r="I11714" t="s">
        <v>11</v>
      </c>
      <c r="J11714" s="10">
        <v>0</v>
      </c>
      <c r="K11714" s="13">
        <f t="shared" si="367"/>
        <v>1958</v>
      </c>
      <c r="L11714" s="1" t="str">
        <f t="shared" ref="L11714:L11777" si="368">IF(AND(B11714&gt;2011),1,"")</f>
        <v/>
      </c>
    </row>
    <row r="11715" spans="1:12" ht="13.8" customHeight="1" x14ac:dyDescent="0.3">
      <c r="A11715" t="s">
        <v>184</v>
      </c>
      <c r="B11715">
        <v>1917</v>
      </c>
      <c r="C11715" s="10">
        <v>547</v>
      </c>
      <c r="D11715">
        <v>256</v>
      </c>
      <c r="E11715">
        <v>291</v>
      </c>
      <c r="F11715">
        <v>0</v>
      </c>
      <c r="G11715">
        <v>0</v>
      </c>
      <c r="H11715" t="s">
        <v>11</v>
      </c>
      <c r="I11715" t="s">
        <v>11</v>
      </c>
      <c r="J11715" s="10">
        <v>0</v>
      </c>
      <c r="K11715" s="13">
        <f t="shared" ref="K11715:K11778" si="369">IF(B11715&lt;1990,IF(B11715&lt;1959,1958,1989),1990)</f>
        <v>1958</v>
      </c>
      <c r="L11715" s="1" t="str">
        <f t="shared" si="368"/>
        <v/>
      </c>
    </row>
    <row r="11716" spans="1:12" ht="13.8" customHeight="1" x14ac:dyDescent="0.3">
      <c r="A11716" t="s">
        <v>184</v>
      </c>
      <c r="B11716">
        <v>1918</v>
      </c>
      <c r="C11716" s="10">
        <v>531</v>
      </c>
      <c r="D11716">
        <v>251</v>
      </c>
      <c r="E11716">
        <v>280</v>
      </c>
      <c r="F11716">
        <v>0</v>
      </c>
      <c r="G11716">
        <v>0</v>
      </c>
      <c r="H11716" t="s">
        <v>11</v>
      </c>
      <c r="I11716" t="s">
        <v>11</v>
      </c>
      <c r="J11716" s="10">
        <v>0</v>
      </c>
      <c r="K11716" s="13">
        <f t="shared" si="369"/>
        <v>1958</v>
      </c>
      <c r="L11716" s="1" t="str">
        <f t="shared" si="368"/>
        <v/>
      </c>
    </row>
    <row r="11717" spans="1:12" ht="13.8" customHeight="1" x14ac:dyDescent="0.3">
      <c r="A11717" t="s">
        <v>184</v>
      </c>
      <c r="B11717">
        <v>1919</v>
      </c>
      <c r="C11717" s="10">
        <v>541</v>
      </c>
      <c r="D11717">
        <v>249</v>
      </c>
      <c r="E11717">
        <v>292</v>
      </c>
      <c r="F11717">
        <v>0</v>
      </c>
      <c r="G11717">
        <v>0</v>
      </c>
      <c r="H11717" t="s">
        <v>11</v>
      </c>
      <c r="I11717" t="s">
        <v>11</v>
      </c>
      <c r="J11717" s="10">
        <v>0</v>
      </c>
      <c r="K11717" s="13">
        <f t="shared" si="369"/>
        <v>1958</v>
      </c>
      <c r="L11717" s="1" t="str">
        <f t="shared" si="368"/>
        <v/>
      </c>
    </row>
    <row r="11718" spans="1:12" ht="13.8" customHeight="1" x14ac:dyDescent="0.3">
      <c r="A11718" t="s">
        <v>184</v>
      </c>
      <c r="B11718">
        <v>1920</v>
      </c>
      <c r="C11718" s="10">
        <v>586</v>
      </c>
      <c r="D11718">
        <v>274</v>
      </c>
      <c r="E11718">
        <v>312</v>
      </c>
      <c r="F11718">
        <v>0</v>
      </c>
      <c r="G11718">
        <v>0</v>
      </c>
      <c r="H11718" t="s">
        <v>11</v>
      </c>
      <c r="I11718" t="s">
        <v>11</v>
      </c>
      <c r="J11718" s="10">
        <v>0</v>
      </c>
      <c r="K11718" s="13">
        <f t="shared" si="369"/>
        <v>1958</v>
      </c>
      <c r="L11718" s="1" t="str">
        <f t="shared" si="368"/>
        <v/>
      </c>
    </row>
    <row r="11719" spans="1:12" ht="13.8" customHeight="1" x14ac:dyDescent="0.3">
      <c r="A11719" t="s">
        <v>184</v>
      </c>
      <c r="B11719">
        <v>1921</v>
      </c>
      <c r="C11719" s="10">
        <v>668</v>
      </c>
      <c r="D11719">
        <v>259</v>
      </c>
      <c r="E11719">
        <v>409</v>
      </c>
      <c r="F11719">
        <v>0</v>
      </c>
      <c r="G11719">
        <v>0</v>
      </c>
      <c r="H11719" t="s">
        <v>11</v>
      </c>
      <c r="I11719" t="s">
        <v>11</v>
      </c>
      <c r="J11719" s="10">
        <v>0</v>
      </c>
      <c r="K11719" s="13">
        <f t="shared" si="369"/>
        <v>1958</v>
      </c>
      <c r="L11719" s="1" t="str">
        <f t="shared" si="368"/>
        <v/>
      </c>
    </row>
    <row r="11720" spans="1:12" ht="13.8" customHeight="1" x14ac:dyDescent="0.3">
      <c r="A11720" t="s">
        <v>184</v>
      </c>
      <c r="B11720">
        <v>1922</v>
      </c>
      <c r="C11720" s="10">
        <v>806</v>
      </c>
      <c r="D11720">
        <v>219</v>
      </c>
      <c r="E11720">
        <v>587</v>
      </c>
      <c r="F11720">
        <v>0</v>
      </c>
      <c r="G11720">
        <v>0</v>
      </c>
      <c r="H11720" t="s">
        <v>11</v>
      </c>
      <c r="I11720" t="s">
        <v>11</v>
      </c>
      <c r="J11720" s="10">
        <v>0</v>
      </c>
      <c r="K11720" s="13">
        <f t="shared" si="369"/>
        <v>1958</v>
      </c>
      <c r="L11720" s="1" t="str">
        <f t="shared" si="368"/>
        <v/>
      </c>
    </row>
    <row r="11721" spans="1:12" ht="13.8" customHeight="1" x14ac:dyDescent="0.3">
      <c r="A11721" t="s">
        <v>184</v>
      </c>
      <c r="B11721">
        <v>1923</v>
      </c>
      <c r="C11721" s="10">
        <v>813</v>
      </c>
      <c r="D11721">
        <v>183</v>
      </c>
      <c r="E11721">
        <v>630</v>
      </c>
      <c r="F11721">
        <v>0</v>
      </c>
      <c r="G11721">
        <v>0</v>
      </c>
      <c r="H11721" t="s">
        <v>11</v>
      </c>
      <c r="I11721" t="s">
        <v>11</v>
      </c>
      <c r="J11721" s="10">
        <v>0</v>
      </c>
      <c r="K11721" s="13">
        <f t="shared" si="369"/>
        <v>1958</v>
      </c>
      <c r="L11721" s="1" t="str">
        <f t="shared" si="368"/>
        <v/>
      </c>
    </row>
    <row r="11722" spans="1:12" ht="13.8" customHeight="1" x14ac:dyDescent="0.3">
      <c r="A11722" t="s">
        <v>184</v>
      </c>
      <c r="B11722">
        <v>1924</v>
      </c>
      <c r="C11722" s="10">
        <v>987</v>
      </c>
      <c r="D11722">
        <v>112</v>
      </c>
      <c r="E11722">
        <v>876</v>
      </c>
      <c r="F11722">
        <v>0</v>
      </c>
      <c r="G11722">
        <v>0</v>
      </c>
      <c r="H11722" t="s">
        <v>11</v>
      </c>
      <c r="I11722" t="s">
        <v>11</v>
      </c>
      <c r="J11722" s="10">
        <v>0</v>
      </c>
      <c r="K11722" s="13">
        <f t="shared" si="369"/>
        <v>1958</v>
      </c>
      <c r="L11722" s="1" t="str">
        <f t="shared" si="368"/>
        <v/>
      </c>
    </row>
    <row r="11723" spans="1:12" ht="13.8" customHeight="1" x14ac:dyDescent="0.3">
      <c r="A11723" t="s">
        <v>184</v>
      </c>
      <c r="B11723">
        <v>1925</v>
      </c>
      <c r="C11723" s="10">
        <v>1306</v>
      </c>
      <c r="D11723">
        <v>74</v>
      </c>
      <c r="E11723">
        <v>1021</v>
      </c>
      <c r="F11723">
        <v>211</v>
      </c>
      <c r="G11723">
        <v>0</v>
      </c>
      <c r="H11723" t="s">
        <v>11</v>
      </c>
      <c r="I11723" t="s">
        <v>11</v>
      </c>
      <c r="J11723" s="10">
        <v>0</v>
      </c>
      <c r="K11723" s="13">
        <f t="shared" si="369"/>
        <v>1958</v>
      </c>
      <c r="L11723" s="1" t="str">
        <f t="shared" si="368"/>
        <v/>
      </c>
    </row>
    <row r="11724" spans="1:12" ht="13.8" customHeight="1" x14ac:dyDescent="0.3">
      <c r="A11724" t="s">
        <v>184</v>
      </c>
      <c r="B11724">
        <v>1926</v>
      </c>
      <c r="C11724" s="10">
        <v>1292</v>
      </c>
      <c r="D11724">
        <v>124</v>
      </c>
      <c r="E11724">
        <v>1168</v>
      </c>
      <c r="F11724">
        <v>0</v>
      </c>
      <c r="G11724">
        <v>0</v>
      </c>
      <c r="H11724" t="s">
        <v>11</v>
      </c>
      <c r="I11724" t="s">
        <v>11</v>
      </c>
      <c r="J11724" s="10">
        <v>0</v>
      </c>
      <c r="K11724" s="13">
        <f t="shared" si="369"/>
        <v>1958</v>
      </c>
      <c r="L11724" s="1" t="str">
        <f t="shared" si="368"/>
        <v/>
      </c>
    </row>
    <row r="11725" spans="1:12" ht="13.8" customHeight="1" x14ac:dyDescent="0.3">
      <c r="A11725" t="s">
        <v>184</v>
      </c>
      <c r="B11725">
        <v>1927</v>
      </c>
      <c r="C11725" s="10">
        <v>1278</v>
      </c>
      <c r="D11725">
        <v>117</v>
      </c>
      <c r="E11725">
        <v>1160</v>
      </c>
      <c r="F11725">
        <v>0</v>
      </c>
      <c r="G11725">
        <v>0</v>
      </c>
      <c r="H11725" t="s">
        <v>11</v>
      </c>
      <c r="I11725" t="s">
        <v>11</v>
      </c>
      <c r="J11725" s="10">
        <v>0</v>
      </c>
      <c r="K11725" s="13">
        <f t="shared" si="369"/>
        <v>1958</v>
      </c>
      <c r="L11725" s="1" t="str">
        <f t="shared" si="368"/>
        <v/>
      </c>
    </row>
    <row r="11726" spans="1:12" ht="13.8" customHeight="1" x14ac:dyDescent="0.3">
      <c r="A11726" t="s">
        <v>184</v>
      </c>
      <c r="B11726">
        <v>1928</v>
      </c>
      <c r="C11726" s="10">
        <v>1468</v>
      </c>
      <c r="D11726">
        <v>129</v>
      </c>
      <c r="E11726">
        <v>1333</v>
      </c>
      <c r="F11726">
        <v>0</v>
      </c>
      <c r="G11726">
        <v>7</v>
      </c>
      <c r="H11726" t="s">
        <v>11</v>
      </c>
      <c r="I11726" t="s">
        <v>11</v>
      </c>
      <c r="J11726" s="10">
        <v>0</v>
      </c>
      <c r="K11726" s="13">
        <f t="shared" si="369"/>
        <v>1958</v>
      </c>
      <c r="L11726" s="1" t="str">
        <f t="shared" si="368"/>
        <v/>
      </c>
    </row>
    <row r="11727" spans="1:12" ht="13.8" customHeight="1" x14ac:dyDescent="0.3">
      <c r="A11727" t="s">
        <v>184</v>
      </c>
      <c r="B11727">
        <v>1929</v>
      </c>
      <c r="C11727" s="10">
        <v>1933</v>
      </c>
      <c r="D11727">
        <v>160</v>
      </c>
      <c r="E11727">
        <v>1488</v>
      </c>
      <c r="F11727">
        <v>279</v>
      </c>
      <c r="G11727">
        <v>7</v>
      </c>
      <c r="H11727" t="s">
        <v>11</v>
      </c>
      <c r="I11727" t="s">
        <v>11</v>
      </c>
      <c r="J11727" s="10">
        <v>0</v>
      </c>
      <c r="K11727" s="13">
        <f t="shared" si="369"/>
        <v>1958</v>
      </c>
      <c r="L11727" s="1" t="str">
        <f t="shared" si="368"/>
        <v/>
      </c>
    </row>
    <row r="11728" spans="1:12" ht="13.8" customHeight="1" x14ac:dyDescent="0.3">
      <c r="A11728" t="s">
        <v>184</v>
      </c>
      <c r="B11728">
        <v>1930</v>
      </c>
      <c r="C11728" s="10">
        <v>1535</v>
      </c>
      <c r="D11728">
        <v>146</v>
      </c>
      <c r="E11728">
        <v>1386</v>
      </c>
      <c r="F11728">
        <v>0</v>
      </c>
      <c r="G11728">
        <v>3</v>
      </c>
      <c r="H11728" t="s">
        <v>11</v>
      </c>
      <c r="I11728" t="s">
        <v>11</v>
      </c>
      <c r="J11728" s="10">
        <v>0</v>
      </c>
      <c r="K11728" s="13">
        <f t="shared" si="369"/>
        <v>1958</v>
      </c>
      <c r="L11728" s="1" t="str">
        <f t="shared" si="368"/>
        <v/>
      </c>
    </row>
    <row r="11729" spans="1:12" ht="13.8" customHeight="1" x14ac:dyDescent="0.3">
      <c r="A11729" t="s">
        <v>184</v>
      </c>
      <c r="B11729">
        <v>1931</v>
      </c>
      <c r="C11729" s="10">
        <v>1228</v>
      </c>
      <c r="D11729">
        <v>102</v>
      </c>
      <c r="E11729">
        <v>1122</v>
      </c>
      <c r="F11729">
        <v>0</v>
      </c>
      <c r="G11729">
        <v>4</v>
      </c>
      <c r="H11729" t="s">
        <v>11</v>
      </c>
      <c r="I11729" t="s">
        <v>11</v>
      </c>
      <c r="J11729" s="10">
        <v>0</v>
      </c>
      <c r="K11729" s="13">
        <f t="shared" si="369"/>
        <v>1958</v>
      </c>
      <c r="L11729" s="1" t="str">
        <f t="shared" si="368"/>
        <v/>
      </c>
    </row>
    <row r="11730" spans="1:12" ht="13.8" customHeight="1" x14ac:dyDescent="0.3">
      <c r="A11730" t="s">
        <v>184</v>
      </c>
      <c r="B11730">
        <v>1932</v>
      </c>
      <c r="C11730" s="10">
        <v>1121</v>
      </c>
      <c r="D11730">
        <v>19</v>
      </c>
      <c r="E11730">
        <v>1099</v>
      </c>
      <c r="F11730">
        <v>0</v>
      </c>
      <c r="G11730">
        <v>3</v>
      </c>
      <c r="H11730" t="s">
        <v>11</v>
      </c>
      <c r="I11730" t="s">
        <v>11</v>
      </c>
      <c r="J11730" s="10">
        <v>0</v>
      </c>
      <c r="K11730" s="13">
        <f t="shared" si="369"/>
        <v>1958</v>
      </c>
      <c r="L11730" s="1" t="str">
        <f t="shared" si="368"/>
        <v/>
      </c>
    </row>
    <row r="11731" spans="1:12" ht="13.8" customHeight="1" x14ac:dyDescent="0.3">
      <c r="A11731" t="s">
        <v>184</v>
      </c>
      <c r="B11731">
        <v>1933</v>
      </c>
      <c r="C11731" s="10">
        <v>1818</v>
      </c>
      <c r="D11731">
        <v>22</v>
      </c>
      <c r="E11731">
        <v>1475</v>
      </c>
      <c r="F11731">
        <v>318</v>
      </c>
      <c r="G11731">
        <v>4</v>
      </c>
      <c r="H11731" t="s">
        <v>11</v>
      </c>
      <c r="I11731" t="s">
        <v>11</v>
      </c>
      <c r="J11731" s="10">
        <v>0</v>
      </c>
      <c r="K11731" s="13">
        <f t="shared" si="369"/>
        <v>1958</v>
      </c>
      <c r="L11731" s="1" t="str">
        <f t="shared" si="368"/>
        <v/>
      </c>
    </row>
    <row r="11732" spans="1:12" ht="13.8" customHeight="1" x14ac:dyDescent="0.3">
      <c r="A11732" t="s">
        <v>184</v>
      </c>
      <c r="B11732">
        <v>1934</v>
      </c>
      <c r="C11732" s="10">
        <v>1842</v>
      </c>
      <c r="D11732">
        <v>25</v>
      </c>
      <c r="E11732">
        <v>1810</v>
      </c>
      <c r="F11732">
        <v>0</v>
      </c>
      <c r="G11732">
        <v>6</v>
      </c>
      <c r="H11732" t="s">
        <v>11</v>
      </c>
      <c r="I11732" t="s">
        <v>11</v>
      </c>
      <c r="J11732" s="10">
        <v>0</v>
      </c>
      <c r="K11732" s="13">
        <f t="shared" si="369"/>
        <v>1958</v>
      </c>
      <c r="L11732" s="1" t="str">
        <f t="shared" si="368"/>
        <v/>
      </c>
    </row>
    <row r="11733" spans="1:12" ht="13.8" customHeight="1" x14ac:dyDescent="0.3">
      <c r="A11733" t="s">
        <v>184</v>
      </c>
      <c r="B11733">
        <v>1935</v>
      </c>
      <c r="C11733" s="10">
        <v>1956</v>
      </c>
      <c r="D11733">
        <v>62</v>
      </c>
      <c r="E11733">
        <v>1886</v>
      </c>
      <c r="F11733">
        <v>0</v>
      </c>
      <c r="G11733">
        <v>8</v>
      </c>
      <c r="H11733" t="s">
        <v>11</v>
      </c>
      <c r="I11733" t="s">
        <v>11</v>
      </c>
      <c r="J11733" s="10">
        <v>0</v>
      </c>
      <c r="K11733" s="13">
        <f t="shared" si="369"/>
        <v>1958</v>
      </c>
      <c r="L11733" s="1" t="str">
        <f t="shared" si="368"/>
        <v/>
      </c>
    </row>
    <row r="11734" spans="1:12" ht="13.8" customHeight="1" x14ac:dyDescent="0.3">
      <c r="A11734" t="s">
        <v>184</v>
      </c>
      <c r="B11734">
        <v>1936</v>
      </c>
      <c r="C11734" s="10">
        <v>2021</v>
      </c>
      <c r="D11734">
        <v>65</v>
      </c>
      <c r="E11734">
        <v>1946</v>
      </c>
      <c r="F11734">
        <v>0</v>
      </c>
      <c r="G11734">
        <v>10</v>
      </c>
      <c r="H11734" t="s">
        <v>11</v>
      </c>
      <c r="I11734" t="s">
        <v>11</v>
      </c>
      <c r="J11734" s="10">
        <v>0</v>
      </c>
      <c r="K11734" s="13">
        <f t="shared" si="369"/>
        <v>1958</v>
      </c>
      <c r="L11734" s="1" t="str">
        <f t="shared" si="368"/>
        <v/>
      </c>
    </row>
    <row r="11735" spans="1:12" ht="13.8" customHeight="1" x14ac:dyDescent="0.3">
      <c r="A11735" t="s">
        <v>184</v>
      </c>
      <c r="B11735">
        <v>1937</v>
      </c>
      <c r="C11735" s="10">
        <v>2402</v>
      </c>
      <c r="D11735">
        <v>72</v>
      </c>
      <c r="E11735">
        <v>1926</v>
      </c>
      <c r="F11735">
        <v>394</v>
      </c>
      <c r="G11735">
        <v>11</v>
      </c>
      <c r="H11735" t="s">
        <v>11</v>
      </c>
      <c r="I11735" t="s">
        <v>11</v>
      </c>
      <c r="J11735" s="10">
        <v>0</v>
      </c>
      <c r="K11735" s="13">
        <f t="shared" si="369"/>
        <v>1958</v>
      </c>
      <c r="L11735" s="1" t="str">
        <f t="shared" si="368"/>
        <v/>
      </c>
    </row>
    <row r="11736" spans="1:12" ht="13.8" customHeight="1" x14ac:dyDescent="0.3">
      <c r="A11736" t="s">
        <v>184</v>
      </c>
      <c r="B11736">
        <v>1938</v>
      </c>
      <c r="C11736" s="10">
        <v>2185</v>
      </c>
      <c r="D11736">
        <v>54</v>
      </c>
      <c r="E11736">
        <v>1756</v>
      </c>
      <c r="F11736">
        <v>362</v>
      </c>
      <c r="G11736">
        <v>14</v>
      </c>
      <c r="H11736" t="s">
        <v>11</v>
      </c>
      <c r="I11736" t="s">
        <v>11</v>
      </c>
      <c r="J11736" s="10">
        <v>0</v>
      </c>
      <c r="K11736" s="13">
        <f t="shared" si="369"/>
        <v>1958</v>
      </c>
      <c r="L11736" s="1" t="str">
        <f t="shared" si="368"/>
        <v/>
      </c>
    </row>
    <row r="11737" spans="1:12" ht="13.8" customHeight="1" x14ac:dyDescent="0.3">
      <c r="A11737" t="s">
        <v>184</v>
      </c>
      <c r="B11737">
        <v>1939</v>
      </c>
      <c r="C11737" s="10">
        <v>1597</v>
      </c>
      <c r="D11737">
        <v>78</v>
      </c>
      <c r="E11737">
        <v>1502</v>
      </c>
      <c r="F11737">
        <v>0</v>
      </c>
      <c r="G11737">
        <v>16</v>
      </c>
      <c r="H11737" t="s">
        <v>11</v>
      </c>
      <c r="I11737" t="s">
        <v>11</v>
      </c>
      <c r="J11737" s="10">
        <v>0</v>
      </c>
      <c r="K11737" s="13">
        <f t="shared" si="369"/>
        <v>1958</v>
      </c>
      <c r="L11737" s="1" t="str">
        <f t="shared" si="368"/>
        <v/>
      </c>
    </row>
    <row r="11738" spans="1:12" ht="13.8" customHeight="1" x14ac:dyDescent="0.3">
      <c r="A11738" t="s">
        <v>184</v>
      </c>
      <c r="B11738">
        <v>1940</v>
      </c>
      <c r="C11738" s="10">
        <v>1446</v>
      </c>
      <c r="D11738">
        <v>82</v>
      </c>
      <c r="E11738">
        <v>1347</v>
      </c>
      <c r="F11738">
        <v>0</v>
      </c>
      <c r="G11738">
        <v>17</v>
      </c>
      <c r="H11738" t="s">
        <v>11</v>
      </c>
      <c r="I11738" t="s">
        <v>11</v>
      </c>
      <c r="J11738" s="10">
        <v>0</v>
      </c>
      <c r="K11738" s="13">
        <f t="shared" si="369"/>
        <v>1958</v>
      </c>
      <c r="L11738" s="1" t="str">
        <f t="shared" si="368"/>
        <v/>
      </c>
    </row>
    <row r="11739" spans="1:12" ht="13.8" customHeight="1" x14ac:dyDescent="0.3">
      <c r="A11739" t="s">
        <v>184</v>
      </c>
      <c r="B11739">
        <v>1941</v>
      </c>
      <c r="C11739" s="10">
        <v>1433</v>
      </c>
      <c r="D11739">
        <v>85</v>
      </c>
      <c r="E11739">
        <v>1325</v>
      </c>
      <c r="F11739">
        <v>0</v>
      </c>
      <c r="G11739">
        <v>23</v>
      </c>
      <c r="H11739" t="s">
        <v>11</v>
      </c>
      <c r="I11739" t="s">
        <v>11</v>
      </c>
      <c r="J11739" s="10">
        <v>0</v>
      </c>
      <c r="K11739" s="13">
        <f t="shared" si="369"/>
        <v>1958</v>
      </c>
      <c r="L11739" s="1" t="str">
        <f t="shared" si="368"/>
        <v/>
      </c>
    </row>
    <row r="11740" spans="1:12" ht="13.8" customHeight="1" x14ac:dyDescent="0.3">
      <c r="A11740" t="s">
        <v>184</v>
      </c>
      <c r="B11740">
        <v>1942</v>
      </c>
      <c r="C11740" s="10">
        <v>1649</v>
      </c>
      <c r="D11740">
        <v>108</v>
      </c>
      <c r="E11740">
        <v>1515</v>
      </c>
      <c r="F11740">
        <v>0</v>
      </c>
      <c r="G11740">
        <v>26</v>
      </c>
      <c r="H11740" t="s">
        <v>11</v>
      </c>
      <c r="I11740" t="s">
        <v>11</v>
      </c>
      <c r="J11740" s="10">
        <v>0</v>
      </c>
      <c r="K11740" s="13">
        <f t="shared" si="369"/>
        <v>1958</v>
      </c>
      <c r="L11740" s="1" t="str">
        <f t="shared" si="368"/>
        <v/>
      </c>
    </row>
    <row r="11741" spans="1:12" ht="13.8" customHeight="1" x14ac:dyDescent="0.3">
      <c r="A11741" t="s">
        <v>184</v>
      </c>
      <c r="B11741">
        <v>1943</v>
      </c>
      <c r="C11741" s="10">
        <v>1795</v>
      </c>
      <c r="D11741">
        <v>135</v>
      </c>
      <c r="E11741">
        <v>1631</v>
      </c>
      <c r="F11741">
        <v>0</v>
      </c>
      <c r="G11741">
        <v>28</v>
      </c>
      <c r="H11741" t="s">
        <v>11</v>
      </c>
      <c r="I11741" t="s">
        <v>11</v>
      </c>
      <c r="J11741" s="10">
        <v>0</v>
      </c>
      <c r="K11741" s="13">
        <f t="shared" si="369"/>
        <v>1958</v>
      </c>
      <c r="L11741" s="1" t="str">
        <f t="shared" si="368"/>
        <v/>
      </c>
    </row>
    <row r="11742" spans="1:12" ht="13.8" customHeight="1" x14ac:dyDescent="0.3">
      <c r="A11742" t="s">
        <v>184</v>
      </c>
      <c r="B11742">
        <v>1944</v>
      </c>
      <c r="C11742" s="10">
        <v>1762</v>
      </c>
      <c r="D11742">
        <v>125</v>
      </c>
      <c r="E11742">
        <v>1602</v>
      </c>
      <c r="F11742">
        <v>0</v>
      </c>
      <c r="G11742">
        <v>34</v>
      </c>
      <c r="H11742" t="s">
        <v>11</v>
      </c>
      <c r="I11742" t="s">
        <v>11</v>
      </c>
      <c r="J11742" s="10">
        <v>0</v>
      </c>
      <c r="K11742" s="13">
        <f t="shared" si="369"/>
        <v>1958</v>
      </c>
      <c r="L11742" s="1" t="str">
        <f t="shared" si="368"/>
        <v/>
      </c>
    </row>
    <row r="11743" spans="1:12" ht="13.8" customHeight="1" x14ac:dyDescent="0.3">
      <c r="A11743" t="s">
        <v>184</v>
      </c>
      <c r="B11743">
        <v>1945</v>
      </c>
      <c r="C11743" s="10">
        <v>1711</v>
      </c>
      <c r="D11743">
        <v>146</v>
      </c>
      <c r="E11743">
        <v>1530</v>
      </c>
      <c r="F11743">
        <v>0</v>
      </c>
      <c r="G11743">
        <v>36</v>
      </c>
      <c r="H11743" t="s">
        <v>11</v>
      </c>
      <c r="I11743" t="s">
        <v>11</v>
      </c>
      <c r="J11743" s="10">
        <v>0</v>
      </c>
      <c r="K11743" s="13">
        <f t="shared" si="369"/>
        <v>1958</v>
      </c>
      <c r="L11743" s="1" t="str">
        <f t="shared" si="368"/>
        <v/>
      </c>
    </row>
    <row r="11744" spans="1:12" ht="13.8" customHeight="1" x14ac:dyDescent="0.3">
      <c r="A11744" t="s">
        <v>184</v>
      </c>
      <c r="B11744">
        <v>1946</v>
      </c>
      <c r="C11744" s="10">
        <v>1574</v>
      </c>
      <c r="D11744">
        <v>167</v>
      </c>
      <c r="E11744">
        <v>1372</v>
      </c>
      <c r="F11744">
        <v>0</v>
      </c>
      <c r="G11744">
        <v>35</v>
      </c>
      <c r="H11744" t="s">
        <v>11</v>
      </c>
      <c r="I11744" t="s">
        <v>11</v>
      </c>
      <c r="J11744" s="10">
        <v>0</v>
      </c>
      <c r="K11744" s="13">
        <f t="shared" si="369"/>
        <v>1958</v>
      </c>
      <c r="L11744" s="1" t="str">
        <f t="shared" si="368"/>
        <v/>
      </c>
    </row>
    <row r="11745" spans="1:12" ht="13.8" customHeight="1" x14ac:dyDescent="0.3">
      <c r="A11745" t="s">
        <v>184</v>
      </c>
      <c r="B11745">
        <v>1947</v>
      </c>
      <c r="C11745" s="10">
        <v>1613</v>
      </c>
      <c r="D11745">
        <v>156</v>
      </c>
      <c r="E11745">
        <v>1422</v>
      </c>
      <c r="F11745">
        <v>0</v>
      </c>
      <c r="G11745">
        <v>35</v>
      </c>
      <c r="H11745" t="s">
        <v>11</v>
      </c>
      <c r="I11745" t="s">
        <v>11</v>
      </c>
      <c r="J11745" s="10">
        <v>0</v>
      </c>
      <c r="K11745" s="13">
        <f t="shared" si="369"/>
        <v>1958</v>
      </c>
      <c r="L11745" s="1" t="str">
        <f t="shared" si="368"/>
        <v/>
      </c>
    </row>
    <row r="11746" spans="1:12" ht="13.8" customHeight="1" x14ac:dyDescent="0.3">
      <c r="A11746" t="s">
        <v>184</v>
      </c>
      <c r="B11746">
        <v>1948</v>
      </c>
      <c r="C11746" s="10">
        <v>1743</v>
      </c>
      <c r="D11746">
        <v>137</v>
      </c>
      <c r="E11746">
        <v>1567</v>
      </c>
      <c r="F11746">
        <v>0</v>
      </c>
      <c r="G11746">
        <v>38</v>
      </c>
      <c r="H11746" t="s">
        <v>11</v>
      </c>
      <c r="I11746" t="s">
        <v>11</v>
      </c>
      <c r="J11746" s="10">
        <v>0</v>
      </c>
      <c r="K11746" s="13">
        <f t="shared" si="369"/>
        <v>1958</v>
      </c>
      <c r="L11746" s="1" t="str">
        <f t="shared" si="368"/>
        <v/>
      </c>
    </row>
    <row r="11747" spans="1:12" ht="13.8" customHeight="1" x14ac:dyDescent="0.3">
      <c r="A11747" t="s">
        <v>184</v>
      </c>
      <c r="B11747">
        <v>1949</v>
      </c>
      <c r="C11747" s="10">
        <v>1810</v>
      </c>
      <c r="D11747">
        <v>123</v>
      </c>
      <c r="E11747">
        <v>1648</v>
      </c>
      <c r="F11747">
        <v>0</v>
      </c>
      <c r="G11747">
        <v>39</v>
      </c>
      <c r="H11747" t="s">
        <v>11</v>
      </c>
      <c r="I11747" t="s">
        <v>11</v>
      </c>
      <c r="J11747" s="10">
        <v>0</v>
      </c>
      <c r="K11747" s="13">
        <f t="shared" si="369"/>
        <v>1958</v>
      </c>
      <c r="L11747" s="1" t="str">
        <f t="shared" si="368"/>
        <v/>
      </c>
    </row>
    <row r="11748" spans="1:12" ht="13.8" customHeight="1" x14ac:dyDescent="0.3">
      <c r="A11748" t="s">
        <v>184</v>
      </c>
      <c r="B11748">
        <v>1950</v>
      </c>
      <c r="C11748" s="10">
        <v>1240</v>
      </c>
      <c r="D11748">
        <v>89</v>
      </c>
      <c r="E11748">
        <v>1073</v>
      </c>
      <c r="F11748">
        <v>34</v>
      </c>
      <c r="G11748">
        <v>45</v>
      </c>
      <c r="H11748">
        <v>0</v>
      </c>
      <c r="I11748">
        <v>0.16</v>
      </c>
      <c r="J11748" s="10">
        <v>40</v>
      </c>
      <c r="K11748" s="13">
        <f t="shared" si="369"/>
        <v>1958</v>
      </c>
      <c r="L11748" s="1" t="str">
        <f t="shared" si="368"/>
        <v/>
      </c>
    </row>
    <row r="11749" spans="1:12" ht="13.8" customHeight="1" x14ac:dyDescent="0.3">
      <c r="A11749" t="s">
        <v>184</v>
      </c>
      <c r="B11749">
        <v>1951</v>
      </c>
      <c r="C11749" s="10">
        <v>1303</v>
      </c>
      <c r="D11749">
        <v>96</v>
      </c>
      <c r="E11749">
        <v>1124</v>
      </c>
      <c r="F11749">
        <v>34</v>
      </c>
      <c r="G11749">
        <v>49</v>
      </c>
      <c r="H11749">
        <v>0</v>
      </c>
      <c r="I11749">
        <v>0.17</v>
      </c>
      <c r="J11749" s="10">
        <v>67</v>
      </c>
      <c r="K11749" s="13">
        <f t="shared" si="369"/>
        <v>1958</v>
      </c>
      <c r="L11749" s="1" t="str">
        <f t="shared" si="368"/>
        <v/>
      </c>
    </row>
    <row r="11750" spans="1:12" ht="13.8" customHeight="1" x14ac:dyDescent="0.3">
      <c r="A11750" t="s">
        <v>184</v>
      </c>
      <c r="B11750">
        <v>1952</v>
      </c>
      <c r="C11750" s="10">
        <v>1416</v>
      </c>
      <c r="D11750">
        <v>121</v>
      </c>
      <c r="E11750">
        <v>1212</v>
      </c>
      <c r="F11750">
        <v>34</v>
      </c>
      <c r="G11750">
        <v>50</v>
      </c>
      <c r="H11750">
        <v>0</v>
      </c>
      <c r="I11750">
        <v>0.18</v>
      </c>
      <c r="J11750" s="10">
        <v>61</v>
      </c>
      <c r="K11750" s="13">
        <f t="shared" si="369"/>
        <v>1958</v>
      </c>
      <c r="L11750" s="1" t="str">
        <f t="shared" si="368"/>
        <v/>
      </c>
    </row>
    <row r="11751" spans="1:12" ht="13.8" customHeight="1" x14ac:dyDescent="0.3">
      <c r="A11751" t="s">
        <v>184</v>
      </c>
      <c r="B11751">
        <v>1953</v>
      </c>
      <c r="C11751" s="10">
        <v>1505</v>
      </c>
      <c r="D11751">
        <v>112</v>
      </c>
      <c r="E11751">
        <v>1298</v>
      </c>
      <c r="F11751">
        <v>34</v>
      </c>
      <c r="G11751">
        <v>61</v>
      </c>
      <c r="H11751">
        <v>0</v>
      </c>
      <c r="I11751">
        <v>0.18</v>
      </c>
      <c r="J11751" s="10">
        <v>55</v>
      </c>
      <c r="K11751" s="13">
        <f t="shared" si="369"/>
        <v>1958</v>
      </c>
      <c r="L11751" s="1" t="str">
        <f t="shared" si="368"/>
        <v/>
      </c>
    </row>
    <row r="11752" spans="1:12" ht="13.8" customHeight="1" x14ac:dyDescent="0.3">
      <c r="A11752" t="s">
        <v>184</v>
      </c>
      <c r="B11752">
        <v>1954</v>
      </c>
      <c r="C11752" s="10">
        <v>1702</v>
      </c>
      <c r="D11752">
        <v>120</v>
      </c>
      <c r="E11752">
        <v>1483</v>
      </c>
      <c r="F11752">
        <v>34</v>
      </c>
      <c r="G11752">
        <v>66</v>
      </c>
      <c r="H11752">
        <v>0</v>
      </c>
      <c r="I11752">
        <v>0.2</v>
      </c>
      <c r="J11752" s="10">
        <v>38</v>
      </c>
      <c r="K11752" s="13">
        <f t="shared" si="369"/>
        <v>1958</v>
      </c>
      <c r="L11752" s="1" t="str">
        <f t="shared" si="368"/>
        <v/>
      </c>
    </row>
    <row r="11753" spans="1:12" ht="13.8" customHeight="1" x14ac:dyDescent="0.3">
      <c r="A11753" t="s">
        <v>184</v>
      </c>
      <c r="B11753">
        <v>1955</v>
      </c>
      <c r="C11753" s="10">
        <v>1672</v>
      </c>
      <c r="D11753">
        <v>88</v>
      </c>
      <c r="E11753">
        <v>1476</v>
      </c>
      <c r="F11753">
        <v>34</v>
      </c>
      <c r="G11753">
        <v>74</v>
      </c>
      <c r="H11753">
        <v>0</v>
      </c>
      <c r="I11753">
        <v>0.19</v>
      </c>
      <c r="J11753" s="10">
        <v>21</v>
      </c>
      <c r="K11753" s="13">
        <f t="shared" si="369"/>
        <v>1958</v>
      </c>
      <c r="L11753" s="1" t="str">
        <f t="shared" si="368"/>
        <v/>
      </c>
    </row>
    <row r="11754" spans="1:12" ht="13.8" customHeight="1" x14ac:dyDescent="0.3">
      <c r="A11754" t="s">
        <v>184</v>
      </c>
      <c r="B11754">
        <v>1956</v>
      </c>
      <c r="C11754" s="10">
        <v>1723</v>
      </c>
      <c r="D11754">
        <v>90</v>
      </c>
      <c r="E11754">
        <v>1524</v>
      </c>
      <c r="F11754">
        <v>34</v>
      </c>
      <c r="G11754">
        <v>75</v>
      </c>
      <c r="H11754">
        <v>0</v>
      </c>
      <c r="I11754">
        <v>0.19</v>
      </c>
      <c r="J11754" s="10">
        <v>21</v>
      </c>
      <c r="K11754" s="13">
        <f t="shared" si="369"/>
        <v>1958</v>
      </c>
      <c r="L11754" s="1" t="str">
        <f t="shared" si="368"/>
        <v/>
      </c>
    </row>
    <row r="11755" spans="1:12" ht="13.8" customHeight="1" x14ac:dyDescent="0.3">
      <c r="A11755" t="s">
        <v>184</v>
      </c>
      <c r="B11755">
        <v>1957</v>
      </c>
      <c r="C11755" s="10">
        <v>1822</v>
      </c>
      <c r="D11755">
        <v>74</v>
      </c>
      <c r="E11755">
        <v>1640</v>
      </c>
      <c r="F11755">
        <v>34</v>
      </c>
      <c r="G11755">
        <v>74</v>
      </c>
      <c r="H11755">
        <v>0</v>
      </c>
      <c r="I11755">
        <v>0.2</v>
      </c>
      <c r="J11755" s="10">
        <v>26</v>
      </c>
      <c r="K11755" s="13">
        <f t="shared" si="369"/>
        <v>1958</v>
      </c>
      <c r="L11755" s="1" t="str">
        <f t="shared" si="368"/>
        <v/>
      </c>
    </row>
    <row r="11756" spans="1:12" ht="13.8" customHeight="1" x14ac:dyDescent="0.3">
      <c r="A11756" t="s">
        <v>184</v>
      </c>
      <c r="B11756">
        <v>1958</v>
      </c>
      <c r="C11756" s="10">
        <v>2013</v>
      </c>
      <c r="D11756">
        <v>150</v>
      </c>
      <c r="E11756">
        <v>1747</v>
      </c>
      <c r="F11756">
        <v>34</v>
      </c>
      <c r="G11756">
        <v>82</v>
      </c>
      <c r="H11756">
        <v>0</v>
      </c>
      <c r="I11756">
        <v>0.21</v>
      </c>
      <c r="J11756" s="10">
        <v>22</v>
      </c>
      <c r="K11756" s="13">
        <f t="shared" si="369"/>
        <v>1958</v>
      </c>
      <c r="L11756" s="1" t="str">
        <f t="shared" si="368"/>
        <v/>
      </c>
    </row>
    <row r="11757" spans="1:12" ht="13.8" customHeight="1" x14ac:dyDescent="0.3">
      <c r="A11757" t="s">
        <v>184</v>
      </c>
      <c r="B11757">
        <v>1959</v>
      </c>
      <c r="C11757" s="10">
        <v>1970</v>
      </c>
      <c r="D11757">
        <v>93</v>
      </c>
      <c r="E11757">
        <v>1764</v>
      </c>
      <c r="F11757">
        <v>34</v>
      </c>
      <c r="G11757">
        <v>79</v>
      </c>
      <c r="H11757">
        <v>0</v>
      </c>
      <c r="I11757">
        <v>0.2</v>
      </c>
      <c r="J11757" s="10">
        <v>20</v>
      </c>
      <c r="K11757" s="13">
        <f t="shared" si="369"/>
        <v>1989</v>
      </c>
      <c r="L11757" s="1" t="str">
        <f t="shared" si="368"/>
        <v/>
      </c>
    </row>
    <row r="11758" spans="1:12" ht="13.8" customHeight="1" x14ac:dyDescent="0.3">
      <c r="A11758" t="s">
        <v>184</v>
      </c>
      <c r="B11758">
        <v>1960</v>
      </c>
      <c r="C11758" s="10">
        <v>2229</v>
      </c>
      <c r="D11758">
        <v>96</v>
      </c>
      <c r="E11758">
        <v>2018</v>
      </c>
      <c r="F11758">
        <v>34</v>
      </c>
      <c r="G11758">
        <v>82</v>
      </c>
      <c r="H11758">
        <v>0</v>
      </c>
      <c r="I11758">
        <v>0.22</v>
      </c>
      <c r="J11758" s="10">
        <v>27</v>
      </c>
      <c r="K11758" s="13">
        <f t="shared" si="369"/>
        <v>1989</v>
      </c>
      <c r="L11758" s="1" t="str">
        <f t="shared" si="368"/>
        <v/>
      </c>
    </row>
    <row r="11759" spans="1:12" ht="13.8" customHeight="1" x14ac:dyDescent="0.3">
      <c r="A11759" t="s">
        <v>184</v>
      </c>
      <c r="B11759">
        <v>1961</v>
      </c>
      <c r="C11759" s="10">
        <v>2357</v>
      </c>
      <c r="D11759">
        <v>118</v>
      </c>
      <c r="E11759">
        <v>2124</v>
      </c>
      <c r="F11759">
        <v>34</v>
      </c>
      <c r="G11759">
        <v>81</v>
      </c>
      <c r="H11759">
        <v>0</v>
      </c>
      <c r="I11759">
        <v>0.23</v>
      </c>
      <c r="J11759" s="10">
        <v>32</v>
      </c>
      <c r="K11759" s="13">
        <f t="shared" si="369"/>
        <v>1989</v>
      </c>
      <c r="L11759" s="1" t="str">
        <f t="shared" si="368"/>
        <v/>
      </c>
    </row>
    <row r="11760" spans="1:12" ht="13.8" customHeight="1" x14ac:dyDescent="0.3">
      <c r="A11760" t="s">
        <v>184</v>
      </c>
      <c r="B11760">
        <v>1962</v>
      </c>
      <c r="C11760" s="10">
        <v>2719</v>
      </c>
      <c r="D11760">
        <v>111</v>
      </c>
      <c r="E11760">
        <v>2479</v>
      </c>
      <c r="F11760">
        <v>34</v>
      </c>
      <c r="G11760">
        <v>95</v>
      </c>
      <c r="H11760">
        <v>0</v>
      </c>
      <c r="I11760">
        <v>0.26</v>
      </c>
      <c r="J11760" s="10">
        <v>21</v>
      </c>
      <c r="K11760" s="13">
        <f t="shared" si="369"/>
        <v>1989</v>
      </c>
      <c r="L11760" s="1" t="str">
        <f t="shared" si="368"/>
        <v/>
      </c>
    </row>
    <row r="11761" spans="1:12" ht="13.8" customHeight="1" x14ac:dyDescent="0.3">
      <c r="A11761" t="s">
        <v>184</v>
      </c>
      <c r="B11761">
        <v>1963</v>
      </c>
      <c r="C11761" s="10">
        <v>2791</v>
      </c>
      <c r="D11761">
        <v>87</v>
      </c>
      <c r="E11761">
        <v>2564</v>
      </c>
      <c r="F11761">
        <v>38</v>
      </c>
      <c r="G11761">
        <v>103</v>
      </c>
      <c r="H11761">
        <v>0</v>
      </c>
      <c r="I11761">
        <v>0.26</v>
      </c>
      <c r="J11761" s="10">
        <v>37</v>
      </c>
      <c r="K11761" s="13">
        <f t="shared" si="369"/>
        <v>1989</v>
      </c>
      <c r="L11761" s="1" t="str">
        <f t="shared" si="368"/>
        <v/>
      </c>
    </row>
    <row r="11762" spans="1:12" ht="13.8" customHeight="1" x14ac:dyDescent="0.3">
      <c r="A11762" t="s">
        <v>184</v>
      </c>
      <c r="B11762">
        <v>1964</v>
      </c>
      <c r="C11762" s="10">
        <v>3345</v>
      </c>
      <c r="D11762">
        <v>92</v>
      </c>
      <c r="E11762">
        <v>2962</v>
      </c>
      <c r="F11762">
        <v>180</v>
      </c>
      <c r="G11762">
        <v>111</v>
      </c>
      <c r="H11762">
        <v>0</v>
      </c>
      <c r="I11762">
        <v>0.3</v>
      </c>
      <c r="J11762" s="10">
        <v>38</v>
      </c>
      <c r="K11762" s="13">
        <f t="shared" si="369"/>
        <v>1989</v>
      </c>
      <c r="L11762" s="1" t="str">
        <f t="shared" si="368"/>
        <v/>
      </c>
    </row>
    <row r="11763" spans="1:12" ht="13.8" customHeight="1" x14ac:dyDescent="0.3">
      <c r="A11763" t="s">
        <v>184</v>
      </c>
      <c r="B11763">
        <v>1965</v>
      </c>
      <c r="C11763" s="10">
        <v>3263</v>
      </c>
      <c r="D11763">
        <v>81</v>
      </c>
      <c r="E11763">
        <v>2873</v>
      </c>
      <c r="F11763">
        <v>170</v>
      </c>
      <c r="G11763">
        <v>138</v>
      </c>
      <c r="H11763">
        <v>0</v>
      </c>
      <c r="I11763">
        <v>0.28000000000000003</v>
      </c>
      <c r="J11763" s="10">
        <v>56</v>
      </c>
      <c r="K11763" s="13">
        <f t="shared" si="369"/>
        <v>1989</v>
      </c>
      <c r="L11763" s="1" t="str">
        <f t="shared" si="368"/>
        <v/>
      </c>
    </row>
    <row r="11764" spans="1:12" ht="13.8" customHeight="1" x14ac:dyDescent="0.3">
      <c r="A11764" t="s">
        <v>184</v>
      </c>
      <c r="B11764">
        <v>1966</v>
      </c>
      <c r="C11764" s="10">
        <v>3615</v>
      </c>
      <c r="D11764">
        <v>103</v>
      </c>
      <c r="E11764">
        <v>3190</v>
      </c>
      <c r="F11764">
        <v>178</v>
      </c>
      <c r="G11764">
        <v>145</v>
      </c>
      <c r="H11764">
        <v>0</v>
      </c>
      <c r="I11764">
        <v>0.31</v>
      </c>
      <c r="J11764" s="10">
        <v>45</v>
      </c>
      <c r="K11764" s="13">
        <f t="shared" si="369"/>
        <v>1989</v>
      </c>
      <c r="L11764" s="1" t="str">
        <f t="shared" si="368"/>
        <v/>
      </c>
    </row>
    <row r="11765" spans="1:12" ht="13.8" customHeight="1" x14ac:dyDescent="0.3">
      <c r="A11765" t="s">
        <v>184</v>
      </c>
      <c r="B11765">
        <v>1967</v>
      </c>
      <c r="C11765" s="10">
        <v>3724</v>
      </c>
      <c r="D11765">
        <v>115</v>
      </c>
      <c r="E11765">
        <v>3297</v>
      </c>
      <c r="F11765">
        <v>164</v>
      </c>
      <c r="G11765">
        <v>148</v>
      </c>
      <c r="H11765">
        <v>0</v>
      </c>
      <c r="I11765">
        <v>0.31</v>
      </c>
      <c r="J11765" s="10">
        <v>34</v>
      </c>
      <c r="K11765" s="13">
        <f t="shared" si="369"/>
        <v>1989</v>
      </c>
      <c r="L11765" s="1" t="str">
        <f t="shared" si="368"/>
        <v/>
      </c>
    </row>
    <row r="11766" spans="1:12" ht="13.8" customHeight="1" x14ac:dyDescent="0.3">
      <c r="A11766" t="s">
        <v>184</v>
      </c>
      <c r="B11766">
        <v>1968</v>
      </c>
      <c r="C11766" s="10">
        <v>3955</v>
      </c>
      <c r="D11766">
        <v>115</v>
      </c>
      <c r="E11766">
        <v>3501</v>
      </c>
      <c r="F11766">
        <v>188</v>
      </c>
      <c r="G11766">
        <v>151</v>
      </c>
      <c r="H11766">
        <v>0</v>
      </c>
      <c r="I11766">
        <v>0.32</v>
      </c>
      <c r="J11766" s="10">
        <v>32</v>
      </c>
      <c r="K11766" s="13">
        <f t="shared" si="369"/>
        <v>1989</v>
      </c>
      <c r="L11766" s="1" t="str">
        <f t="shared" si="368"/>
        <v/>
      </c>
    </row>
    <row r="11767" spans="1:12" ht="13.8" customHeight="1" x14ac:dyDescent="0.3">
      <c r="A11767" t="s">
        <v>184</v>
      </c>
      <c r="B11767">
        <v>1969</v>
      </c>
      <c r="C11767" s="10">
        <v>4173</v>
      </c>
      <c r="D11767">
        <v>204</v>
      </c>
      <c r="E11767">
        <v>3622</v>
      </c>
      <c r="F11767">
        <v>193</v>
      </c>
      <c r="G11767">
        <v>155</v>
      </c>
      <c r="H11767">
        <v>0</v>
      </c>
      <c r="I11767">
        <v>0.33</v>
      </c>
      <c r="J11767" s="10">
        <v>29</v>
      </c>
      <c r="K11767" s="13">
        <f t="shared" si="369"/>
        <v>1989</v>
      </c>
      <c r="L11767" s="1" t="str">
        <f t="shared" si="368"/>
        <v/>
      </c>
    </row>
    <row r="11768" spans="1:12" ht="13.8" customHeight="1" x14ac:dyDescent="0.3">
      <c r="A11768" t="s">
        <v>184</v>
      </c>
      <c r="B11768">
        <v>1970</v>
      </c>
      <c r="C11768" s="10">
        <v>4850</v>
      </c>
      <c r="D11768">
        <v>127</v>
      </c>
      <c r="E11768">
        <v>3930</v>
      </c>
      <c r="F11768">
        <v>198</v>
      </c>
      <c r="G11768">
        <v>154</v>
      </c>
      <c r="H11768">
        <v>440</v>
      </c>
      <c r="I11768">
        <v>0.37</v>
      </c>
      <c r="J11768" s="10">
        <v>25</v>
      </c>
      <c r="K11768" s="13">
        <f t="shared" si="369"/>
        <v>1989</v>
      </c>
      <c r="L11768" s="1" t="str">
        <f t="shared" si="368"/>
        <v/>
      </c>
    </row>
    <row r="11769" spans="1:12" ht="13.8" customHeight="1" x14ac:dyDescent="0.3">
      <c r="A11769" t="s">
        <v>184</v>
      </c>
      <c r="B11769">
        <v>1971</v>
      </c>
      <c r="C11769" s="10">
        <v>5076</v>
      </c>
      <c r="D11769">
        <v>131</v>
      </c>
      <c r="E11769">
        <v>4202</v>
      </c>
      <c r="F11769">
        <v>197</v>
      </c>
      <c r="G11769">
        <v>197</v>
      </c>
      <c r="H11769">
        <v>349</v>
      </c>
      <c r="I11769">
        <v>0.37</v>
      </c>
      <c r="J11769" s="10">
        <v>26</v>
      </c>
      <c r="K11769" s="13">
        <f t="shared" si="369"/>
        <v>1989</v>
      </c>
      <c r="L11769" s="1" t="str">
        <f t="shared" si="368"/>
        <v/>
      </c>
    </row>
    <row r="11770" spans="1:12" ht="13.8" customHeight="1" x14ac:dyDescent="0.3">
      <c r="A11770" t="s">
        <v>184</v>
      </c>
      <c r="B11770">
        <v>1972</v>
      </c>
      <c r="C11770" s="10">
        <v>4956</v>
      </c>
      <c r="D11770">
        <v>118</v>
      </c>
      <c r="E11770">
        <v>4067</v>
      </c>
      <c r="F11770">
        <v>192</v>
      </c>
      <c r="G11770">
        <v>221</v>
      </c>
      <c r="H11770">
        <v>358</v>
      </c>
      <c r="I11770">
        <v>0.36</v>
      </c>
      <c r="J11770" s="10">
        <v>32</v>
      </c>
      <c r="K11770" s="13">
        <f t="shared" si="369"/>
        <v>1989</v>
      </c>
      <c r="L11770" s="1" t="str">
        <f t="shared" si="368"/>
        <v/>
      </c>
    </row>
    <row r="11771" spans="1:12" ht="13.8" customHeight="1" x14ac:dyDescent="0.3">
      <c r="A11771" t="s">
        <v>184</v>
      </c>
      <c r="B11771">
        <v>1973</v>
      </c>
      <c r="C11771" s="10">
        <v>5388</v>
      </c>
      <c r="D11771">
        <v>159</v>
      </c>
      <c r="E11771">
        <v>4326</v>
      </c>
      <c r="F11771">
        <v>190</v>
      </c>
      <c r="G11771">
        <v>321</v>
      </c>
      <c r="H11771">
        <v>392</v>
      </c>
      <c r="I11771">
        <v>0.38</v>
      </c>
      <c r="J11771" s="10">
        <v>32</v>
      </c>
      <c r="K11771" s="13">
        <f t="shared" si="369"/>
        <v>1989</v>
      </c>
      <c r="L11771" s="1" t="str">
        <f t="shared" si="368"/>
        <v/>
      </c>
    </row>
    <row r="11772" spans="1:12" ht="13.8" customHeight="1" x14ac:dyDescent="0.3">
      <c r="A11772" t="s">
        <v>184</v>
      </c>
      <c r="B11772">
        <v>1974</v>
      </c>
      <c r="C11772" s="10">
        <v>5825</v>
      </c>
      <c r="D11772">
        <v>160</v>
      </c>
      <c r="E11772">
        <v>4746</v>
      </c>
      <c r="F11772">
        <v>198</v>
      </c>
      <c r="G11772">
        <v>259</v>
      </c>
      <c r="H11772">
        <v>461</v>
      </c>
      <c r="I11772">
        <v>0.4</v>
      </c>
      <c r="J11772" s="10">
        <v>34</v>
      </c>
      <c r="K11772" s="13">
        <f t="shared" si="369"/>
        <v>1989</v>
      </c>
      <c r="L11772" s="1" t="str">
        <f t="shared" si="368"/>
        <v/>
      </c>
    </row>
    <row r="11773" spans="1:12" ht="13.8" customHeight="1" x14ac:dyDescent="0.3">
      <c r="A11773" t="s">
        <v>184</v>
      </c>
      <c r="B11773">
        <v>1975</v>
      </c>
      <c r="C11773" s="10">
        <v>5990</v>
      </c>
      <c r="D11773">
        <v>195</v>
      </c>
      <c r="E11773">
        <v>4956</v>
      </c>
      <c r="F11773">
        <v>256</v>
      </c>
      <c r="G11773">
        <v>259</v>
      </c>
      <c r="H11773">
        <v>324</v>
      </c>
      <c r="I11773">
        <v>0.4</v>
      </c>
      <c r="J11773" s="10">
        <v>42</v>
      </c>
      <c r="K11773" s="13">
        <f t="shared" si="369"/>
        <v>1989</v>
      </c>
      <c r="L11773" s="1" t="str">
        <f t="shared" si="368"/>
        <v/>
      </c>
    </row>
    <row r="11774" spans="1:12" ht="13.8" customHeight="1" x14ac:dyDescent="0.3">
      <c r="A11774" t="s">
        <v>184</v>
      </c>
      <c r="B11774">
        <v>1976</v>
      </c>
      <c r="C11774" s="10">
        <v>6120</v>
      </c>
      <c r="D11774">
        <v>130</v>
      </c>
      <c r="E11774">
        <v>5065</v>
      </c>
      <c r="F11774">
        <v>284</v>
      </c>
      <c r="G11774">
        <v>267</v>
      </c>
      <c r="H11774">
        <v>374</v>
      </c>
      <c r="I11774">
        <v>0.39</v>
      </c>
      <c r="J11774" s="10">
        <v>38</v>
      </c>
      <c r="K11774" s="13">
        <f t="shared" si="369"/>
        <v>1989</v>
      </c>
      <c r="L11774" s="1" t="str">
        <f t="shared" si="368"/>
        <v/>
      </c>
    </row>
    <row r="11775" spans="1:12" ht="13.8" customHeight="1" x14ac:dyDescent="0.3">
      <c r="A11775" t="s">
        <v>184</v>
      </c>
      <c r="B11775">
        <v>1977</v>
      </c>
      <c r="C11775" s="10">
        <v>6365</v>
      </c>
      <c r="D11775">
        <v>153</v>
      </c>
      <c r="E11775">
        <v>5291</v>
      </c>
      <c r="F11775">
        <v>261</v>
      </c>
      <c r="G11775">
        <v>262</v>
      </c>
      <c r="H11775">
        <v>399</v>
      </c>
      <c r="I11775">
        <v>0.4</v>
      </c>
      <c r="J11775" s="10">
        <v>38</v>
      </c>
      <c r="K11775" s="13">
        <f t="shared" si="369"/>
        <v>1989</v>
      </c>
      <c r="L11775" s="1" t="str">
        <f t="shared" si="368"/>
        <v/>
      </c>
    </row>
    <row r="11776" spans="1:12" ht="13.8" customHeight="1" x14ac:dyDescent="0.3">
      <c r="A11776" t="s">
        <v>184</v>
      </c>
      <c r="B11776">
        <v>1978</v>
      </c>
      <c r="C11776" s="10">
        <v>6125</v>
      </c>
      <c r="D11776">
        <v>130</v>
      </c>
      <c r="E11776">
        <v>5111</v>
      </c>
      <c r="F11776">
        <v>272</v>
      </c>
      <c r="G11776">
        <v>275</v>
      </c>
      <c r="H11776">
        <v>336</v>
      </c>
      <c r="I11776">
        <v>0.37</v>
      </c>
      <c r="J11776" s="10">
        <v>60</v>
      </c>
      <c r="K11776" s="13">
        <f t="shared" si="369"/>
        <v>1989</v>
      </c>
      <c r="L11776" s="1" t="str">
        <f t="shared" si="368"/>
        <v/>
      </c>
    </row>
    <row r="11777" spans="1:12" ht="13.8" customHeight="1" x14ac:dyDescent="0.3">
      <c r="A11777" t="s">
        <v>184</v>
      </c>
      <c r="B11777">
        <v>1979</v>
      </c>
      <c r="C11777" s="10">
        <v>6074</v>
      </c>
      <c r="D11777">
        <v>143</v>
      </c>
      <c r="E11777">
        <v>5064</v>
      </c>
      <c r="F11777">
        <v>252</v>
      </c>
      <c r="G11777">
        <v>326</v>
      </c>
      <c r="H11777">
        <v>289</v>
      </c>
      <c r="I11777">
        <v>0.36</v>
      </c>
      <c r="J11777" s="10">
        <v>62</v>
      </c>
      <c r="K11777" s="13">
        <f t="shared" si="369"/>
        <v>1989</v>
      </c>
      <c r="L11777" s="1" t="str">
        <f t="shared" si="368"/>
        <v/>
      </c>
    </row>
    <row r="11778" spans="1:12" ht="13.8" customHeight="1" x14ac:dyDescent="0.3">
      <c r="A11778" t="s">
        <v>184</v>
      </c>
      <c r="B11778">
        <v>1980</v>
      </c>
      <c r="C11778" s="10">
        <v>6578</v>
      </c>
      <c r="D11778">
        <v>143</v>
      </c>
      <c r="E11778">
        <v>5649</v>
      </c>
      <c r="F11778">
        <v>280</v>
      </c>
      <c r="G11778">
        <v>295</v>
      </c>
      <c r="H11778">
        <v>211</v>
      </c>
      <c r="I11778">
        <v>0.38</v>
      </c>
      <c r="J11778" s="10">
        <v>68</v>
      </c>
      <c r="K11778" s="13">
        <f t="shared" si="369"/>
        <v>1989</v>
      </c>
      <c r="L11778" s="1" t="str">
        <f t="shared" ref="L11778:L11841" si="370">IF(AND(B11778&gt;2011),1,"")</f>
        <v/>
      </c>
    </row>
    <row r="11779" spans="1:12" ht="13.8" customHeight="1" x14ac:dyDescent="0.3">
      <c r="A11779" t="s">
        <v>184</v>
      </c>
      <c r="B11779">
        <v>1981</v>
      </c>
      <c r="C11779" s="10">
        <v>6573</v>
      </c>
      <c r="D11779">
        <v>147</v>
      </c>
      <c r="E11779">
        <v>5522</v>
      </c>
      <c r="F11779">
        <v>329</v>
      </c>
      <c r="G11779">
        <v>419</v>
      </c>
      <c r="H11779">
        <v>157</v>
      </c>
      <c r="I11779">
        <v>0.37</v>
      </c>
      <c r="J11779" s="10">
        <v>77</v>
      </c>
      <c r="K11779" s="13">
        <f t="shared" ref="K11779:K11842" si="371">IF(B11779&lt;1990,IF(B11779&lt;1959,1958,1989),1990)</f>
        <v>1989</v>
      </c>
      <c r="L11779" s="1" t="str">
        <f t="shared" si="370"/>
        <v/>
      </c>
    </row>
    <row r="11780" spans="1:12" ht="13.8" customHeight="1" x14ac:dyDescent="0.3">
      <c r="A11780" t="s">
        <v>184</v>
      </c>
      <c r="B11780">
        <v>1982</v>
      </c>
      <c r="C11780" s="10">
        <v>6455</v>
      </c>
      <c r="D11780">
        <v>162</v>
      </c>
      <c r="E11780">
        <v>5478</v>
      </c>
      <c r="F11780">
        <v>354</v>
      </c>
      <c r="G11780">
        <v>352</v>
      </c>
      <c r="H11780">
        <v>109</v>
      </c>
      <c r="I11780">
        <v>0.36</v>
      </c>
      <c r="J11780" s="10">
        <v>81</v>
      </c>
      <c r="K11780" s="13">
        <f t="shared" si="371"/>
        <v>1989</v>
      </c>
      <c r="L11780" s="1" t="str">
        <f t="shared" si="370"/>
        <v/>
      </c>
    </row>
    <row r="11781" spans="1:12" ht="13.8" customHeight="1" x14ac:dyDescent="0.3">
      <c r="A11781" t="s">
        <v>184</v>
      </c>
      <c r="B11781">
        <v>1983</v>
      </c>
      <c r="C11781" s="10">
        <v>5577</v>
      </c>
      <c r="D11781">
        <v>131</v>
      </c>
      <c r="E11781">
        <v>4793</v>
      </c>
      <c r="F11781">
        <v>258</v>
      </c>
      <c r="G11781">
        <v>267</v>
      </c>
      <c r="H11781">
        <v>127</v>
      </c>
      <c r="I11781">
        <v>0.3</v>
      </c>
      <c r="J11781" s="10">
        <v>77</v>
      </c>
      <c r="K11781" s="13">
        <f t="shared" si="371"/>
        <v>1989</v>
      </c>
      <c r="L11781" s="1" t="str">
        <f t="shared" si="370"/>
        <v/>
      </c>
    </row>
    <row r="11782" spans="1:12" ht="13.8" customHeight="1" x14ac:dyDescent="0.3">
      <c r="A11782" t="s">
        <v>184</v>
      </c>
      <c r="B11782">
        <v>1984</v>
      </c>
      <c r="C11782" s="10">
        <v>5643</v>
      </c>
      <c r="D11782">
        <v>104</v>
      </c>
      <c r="E11782">
        <v>4860</v>
      </c>
      <c r="F11782">
        <v>317</v>
      </c>
      <c r="G11782">
        <v>265</v>
      </c>
      <c r="H11782">
        <v>97</v>
      </c>
      <c r="I11782">
        <v>0.3</v>
      </c>
      <c r="J11782" s="10">
        <v>73</v>
      </c>
      <c r="K11782" s="13">
        <f t="shared" si="371"/>
        <v>1989</v>
      </c>
      <c r="L11782" s="1" t="str">
        <f t="shared" si="370"/>
        <v/>
      </c>
    </row>
    <row r="11783" spans="1:12" ht="13.8" customHeight="1" x14ac:dyDescent="0.3">
      <c r="A11783" t="s">
        <v>184</v>
      </c>
      <c r="B11783">
        <v>1985</v>
      </c>
      <c r="C11783" s="10">
        <v>5321</v>
      </c>
      <c r="D11783">
        <v>192</v>
      </c>
      <c r="E11783">
        <v>4476</v>
      </c>
      <c r="F11783">
        <v>324</v>
      </c>
      <c r="G11783">
        <v>239</v>
      </c>
      <c r="H11783">
        <v>91</v>
      </c>
      <c r="I11783">
        <v>0.27</v>
      </c>
      <c r="J11783" s="10">
        <v>68</v>
      </c>
      <c r="K11783" s="13">
        <f t="shared" si="371"/>
        <v>1989</v>
      </c>
      <c r="L11783" s="1" t="str">
        <f t="shared" si="370"/>
        <v/>
      </c>
    </row>
    <row r="11784" spans="1:12" ht="13.8" customHeight="1" x14ac:dyDescent="0.3">
      <c r="A11784" t="s">
        <v>184</v>
      </c>
      <c r="B11784">
        <v>1986</v>
      </c>
      <c r="C11784" s="10">
        <v>5958</v>
      </c>
      <c r="D11784">
        <v>181</v>
      </c>
      <c r="E11784">
        <v>5008</v>
      </c>
      <c r="F11784">
        <v>366</v>
      </c>
      <c r="G11784">
        <v>300</v>
      </c>
      <c r="H11784">
        <v>103</v>
      </c>
      <c r="I11784">
        <v>0.3</v>
      </c>
      <c r="J11784" s="10">
        <v>0</v>
      </c>
      <c r="K11784" s="13">
        <f t="shared" si="371"/>
        <v>1989</v>
      </c>
      <c r="L11784" s="1" t="str">
        <f t="shared" si="370"/>
        <v/>
      </c>
    </row>
    <row r="11785" spans="1:12" ht="13.8" customHeight="1" x14ac:dyDescent="0.3">
      <c r="A11785" t="s">
        <v>184</v>
      </c>
      <c r="B11785">
        <v>1987</v>
      </c>
      <c r="C11785" s="10">
        <v>7031</v>
      </c>
      <c r="D11785">
        <v>164</v>
      </c>
      <c r="E11785">
        <v>6037</v>
      </c>
      <c r="F11785">
        <v>344</v>
      </c>
      <c r="G11785">
        <v>352</v>
      </c>
      <c r="H11785">
        <v>135</v>
      </c>
      <c r="I11785">
        <v>0.35</v>
      </c>
      <c r="J11785" s="10">
        <v>0</v>
      </c>
      <c r="K11785" s="13">
        <f t="shared" si="371"/>
        <v>1989</v>
      </c>
      <c r="L11785" s="1" t="str">
        <f t="shared" si="370"/>
        <v/>
      </c>
    </row>
    <row r="11786" spans="1:12" ht="13.8" customHeight="1" x14ac:dyDescent="0.3">
      <c r="A11786" t="s">
        <v>184</v>
      </c>
      <c r="B11786">
        <v>1988</v>
      </c>
      <c r="C11786" s="10">
        <v>6847</v>
      </c>
      <c r="D11786">
        <v>266</v>
      </c>
      <c r="E11786">
        <v>5792</v>
      </c>
      <c r="F11786">
        <v>328</v>
      </c>
      <c r="G11786">
        <v>342</v>
      </c>
      <c r="H11786">
        <v>120</v>
      </c>
      <c r="I11786">
        <v>0.33</v>
      </c>
      <c r="J11786" s="10">
        <v>0</v>
      </c>
      <c r="K11786" s="13">
        <f t="shared" si="371"/>
        <v>1989</v>
      </c>
      <c r="L11786" s="1" t="str">
        <f t="shared" si="370"/>
        <v/>
      </c>
    </row>
    <row r="11787" spans="1:12" ht="13.8" customHeight="1" x14ac:dyDescent="0.3">
      <c r="A11787" t="s">
        <v>184</v>
      </c>
      <c r="B11787">
        <v>1989</v>
      </c>
      <c r="C11787" s="10">
        <v>5956</v>
      </c>
      <c r="D11787">
        <v>188</v>
      </c>
      <c r="E11787">
        <v>5064</v>
      </c>
      <c r="F11787">
        <v>294</v>
      </c>
      <c r="G11787">
        <v>286</v>
      </c>
      <c r="H11787">
        <v>124</v>
      </c>
      <c r="I11787">
        <v>0.28000000000000003</v>
      </c>
      <c r="J11787" s="10">
        <v>0</v>
      </c>
      <c r="K11787" s="13">
        <f t="shared" si="371"/>
        <v>1989</v>
      </c>
      <c r="L11787" s="1" t="str">
        <f t="shared" si="370"/>
        <v/>
      </c>
    </row>
    <row r="11788" spans="1:12" ht="13.8" customHeight="1" x14ac:dyDescent="0.3">
      <c r="A11788" t="s">
        <v>184</v>
      </c>
      <c r="B11788">
        <v>1990</v>
      </c>
      <c r="C11788" s="10">
        <v>5746</v>
      </c>
      <c r="D11788">
        <v>148</v>
      </c>
      <c r="E11788">
        <v>4839</v>
      </c>
      <c r="F11788">
        <v>357</v>
      </c>
      <c r="G11788">
        <v>298</v>
      </c>
      <c r="H11788">
        <v>104</v>
      </c>
      <c r="I11788">
        <v>0.26</v>
      </c>
      <c r="J11788" s="10">
        <v>174</v>
      </c>
      <c r="K11788" s="13">
        <f t="shared" si="371"/>
        <v>1990</v>
      </c>
      <c r="L11788" s="1" t="str">
        <f t="shared" si="370"/>
        <v/>
      </c>
    </row>
    <row r="11789" spans="1:12" ht="13.8" customHeight="1" x14ac:dyDescent="0.3">
      <c r="A11789" t="s">
        <v>184</v>
      </c>
      <c r="B11789">
        <v>1991</v>
      </c>
      <c r="C11789" s="10">
        <v>5534</v>
      </c>
      <c r="D11789">
        <v>264</v>
      </c>
      <c r="E11789">
        <v>4555</v>
      </c>
      <c r="F11789">
        <v>323</v>
      </c>
      <c r="G11789">
        <v>299</v>
      </c>
      <c r="H11789">
        <v>94</v>
      </c>
      <c r="I11789">
        <v>0.25</v>
      </c>
      <c r="J11789" s="10">
        <v>179</v>
      </c>
      <c r="K11789" s="13">
        <f t="shared" si="371"/>
        <v>1990</v>
      </c>
      <c r="L11789" s="1" t="str">
        <f t="shared" si="370"/>
        <v/>
      </c>
    </row>
    <row r="11790" spans="1:12" ht="13.8" customHeight="1" x14ac:dyDescent="0.3">
      <c r="A11790" t="s">
        <v>184</v>
      </c>
      <c r="B11790">
        <v>1992</v>
      </c>
      <c r="C11790" s="10">
        <v>5570</v>
      </c>
      <c r="D11790">
        <v>286</v>
      </c>
      <c r="E11790">
        <v>4653</v>
      </c>
      <c r="F11790">
        <v>346</v>
      </c>
      <c r="G11790">
        <v>284</v>
      </c>
      <c r="H11790">
        <v>0</v>
      </c>
      <c r="I11790">
        <v>0.25</v>
      </c>
      <c r="J11790" s="10">
        <v>180</v>
      </c>
      <c r="K11790" s="13">
        <f t="shared" si="371"/>
        <v>1990</v>
      </c>
      <c r="L11790" s="1" t="str">
        <f t="shared" si="370"/>
        <v/>
      </c>
    </row>
    <row r="11791" spans="1:12" ht="13.8" customHeight="1" x14ac:dyDescent="0.3">
      <c r="A11791" t="s">
        <v>184</v>
      </c>
      <c r="B11791">
        <v>1993</v>
      </c>
      <c r="C11791" s="10">
        <v>6440</v>
      </c>
      <c r="D11791">
        <v>431</v>
      </c>
      <c r="E11791">
        <v>5306</v>
      </c>
      <c r="F11791">
        <v>364</v>
      </c>
      <c r="G11791">
        <v>340</v>
      </c>
      <c r="H11791">
        <v>0</v>
      </c>
      <c r="I11791">
        <v>0.28000000000000003</v>
      </c>
      <c r="J11791" s="10">
        <v>202</v>
      </c>
      <c r="K11791" s="13">
        <f t="shared" si="371"/>
        <v>1990</v>
      </c>
      <c r="L11791" s="1" t="str">
        <f t="shared" si="370"/>
        <v/>
      </c>
    </row>
    <row r="11792" spans="1:12" ht="13.8" customHeight="1" x14ac:dyDescent="0.3">
      <c r="A11792" t="s">
        <v>184</v>
      </c>
      <c r="B11792">
        <v>1994</v>
      </c>
      <c r="C11792" s="10">
        <v>6351</v>
      </c>
      <c r="D11792">
        <v>340</v>
      </c>
      <c r="E11792">
        <v>5199</v>
      </c>
      <c r="F11792">
        <v>380</v>
      </c>
      <c r="G11792">
        <v>432</v>
      </c>
      <c r="H11792">
        <v>0</v>
      </c>
      <c r="I11792">
        <v>0.27</v>
      </c>
      <c r="J11792" s="10">
        <v>240</v>
      </c>
      <c r="K11792" s="13">
        <f t="shared" si="371"/>
        <v>1990</v>
      </c>
      <c r="L11792" s="1" t="str">
        <f t="shared" si="370"/>
        <v/>
      </c>
    </row>
    <row r="11793" spans="1:12" ht="13.8" customHeight="1" x14ac:dyDescent="0.3">
      <c r="A11793" t="s">
        <v>184</v>
      </c>
      <c r="B11793">
        <v>1995</v>
      </c>
      <c r="C11793" s="10">
        <v>6513</v>
      </c>
      <c r="D11793">
        <v>380</v>
      </c>
      <c r="E11793">
        <v>5358</v>
      </c>
      <c r="F11793">
        <v>258</v>
      </c>
      <c r="G11793">
        <v>516</v>
      </c>
      <c r="H11793">
        <v>0</v>
      </c>
      <c r="I11793">
        <v>0.27</v>
      </c>
      <c r="J11793" s="10">
        <v>298</v>
      </c>
      <c r="K11793" s="13">
        <f t="shared" si="371"/>
        <v>1990</v>
      </c>
      <c r="L11793" s="1" t="str">
        <f t="shared" si="370"/>
        <v/>
      </c>
    </row>
    <row r="11794" spans="1:12" ht="13.8" customHeight="1" x14ac:dyDescent="0.3">
      <c r="A11794" t="s">
        <v>184</v>
      </c>
      <c r="B11794">
        <v>1996</v>
      </c>
      <c r="C11794" s="10">
        <v>6651</v>
      </c>
      <c r="D11794">
        <v>359</v>
      </c>
      <c r="E11794">
        <v>5490</v>
      </c>
      <c r="F11794">
        <v>279</v>
      </c>
      <c r="G11794">
        <v>523</v>
      </c>
      <c r="H11794">
        <v>0</v>
      </c>
      <c r="I11794">
        <v>0.27</v>
      </c>
      <c r="J11794" s="10">
        <v>315</v>
      </c>
      <c r="K11794" s="13">
        <f t="shared" si="371"/>
        <v>1990</v>
      </c>
      <c r="L11794" s="1" t="str">
        <f t="shared" si="370"/>
        <v/>
      </c>
    </row>
    <row r="11795" spans="1:12" ht="13.8" customHeight="1" x14ac:dyDescent="0.3">
      <c r="A11795" t="s">
        <v>184</v>
      </c>
      <c r="B11795">
        <v>1997</v>
      </c>
      <c r="C11795" s="10">
        <v>7493</v>
      </c>
      <c r="D11795">
        <v>345</v>
      </c>
      <c r="E11795">
        <v>6348</v>
      </c>
      <c r="F11795">
        <v>215</v>
      </c>
      <c r="G11795">
        <v>585</v>
      </c>
      <c r="H11795">
        <v>0</v>
      </c>
      <c r="I11795">
        <v>0.3</v>
      </c>
      <c r="J11795" s="10">
        <v>313</v>
      </c>
      <c r="K11795" s="13">
        <f t="shared" si="371"/>
        <v>1990</v>
      </c>
      <c r="L11795" s="1" t="str">
        <f t="shared" si="370"/>
        <v/>
      </c>
    </row>
    <row r="11796" spans="1:12" ht="13.8" customHeight="1" x14ac:dyDescent="0.3">
      <c r="A11796" t="s">
        <v>184</v>
      </c>
      <c r="B11796">
        <v>1998</v>
      </c>
      <c r="C11796" s="10">
        <v>7583</v>
      </c>
      <c r="D11796">
        <v>400</v>
      </c>
      <c r="E11796">
        <v>6295</v>
      </c>
      <c r="F11796">
        <v>298</v>
      </c>
      <c r="G11796">
        <v>590</v>
      </c>
      <c r="H11796">
        <v>0</v>
      </c>
      <c r="I11796">
        <v>0.3</v>
      </c>
      <c r="J11796" s="10">
        <v>312</v>
      </c>
      <c r="K11796" s="13">
        <f t="shared" si="371"/>
        <v>1990</v>
      </c>
      <c r="L11796" s="1" t="str">
        <f t="shared" si="370"/>
        <v/>
      </c>
    </row>
    <row r="11797" spans="1:12" ht="13.8" customHeight="1" x14ac:dyDescent="0.3">
      <c r="A11797" t="s">
        <v>184</v>
      </c>
      <c r="B11797">
        <v>1999</v>
      </c>
      <c r="C11797" s="10">
        <v>8006</v>
      </c>
      <c r="D11797">
        <v>385</v>
      </c>
      <c r="E11797">
        <v>6700</v>
      </c>
      <c r="F11797">
        <v>404</v>
      </c>
      <c r="G11797">
        <v>517</v>
      </c>
      <c r="H11797">
        <v>0</v>
      </c>
      <c r="I11797">
        <v>0.31</v>
      </c>
      <c r="J11797" s="10">
        <v>329</v>
      </c>
      <c r="K11797" s="13">
        <f t="shared" si="371"/>
        <v>1990</v>
      </c>
      <c r="L11797" s="1" t="str">
        <f t="shared" si="370"/>
        <v/>
      </c>
    </row>
    <row r="11798" spans="1:12" ht="13.8" customHeight="1" x14ac:dyDescent="0.3">
      <c r="A11798" t="s">
        <v>184</v>
      </c>
      <c r="B11798">
        <v>2000</v>
      </c>
      <c r="C11798" s="10">
        <v>8262</v>
      </c>
      <c r="D11798">
        <v>538</v>
      </c>
      <c r="E11798">
        <v>6322</v>
      </c>
      <c r="F11798">
        <v>381</v>
      </c>
      <c r="G11798">
        <v>531</v>
      </c>
      <c r="H11798">
        <v>489</v>
      </c>
      <c r="I11798">
        <v>0.32</v>
      </c>
      <c r="J11798" s="10">
        <v>286</v>
      </c>
      <c r="K11798" s="13">
        <f t="shared" si="371"/>
        <v>1990</v>
      </c>
      <c r="L11798" s="1" t="str">
        <f t="shared" si="370"/>
        <v/>
      </c>
    </row>
    <row r="11799" spans="1:12" ht="13.8" customHeight="1" x14ac:dyDescent="0.3">
      <c r="A11799" t="s">
        <v>184</v>
      </c>
      <c r="B11799">
        <v>2001</v>
      </c>
      <c r="C11799" s="10">
        <v>7408</v>
      </c>
      <c r="D11799">
        <v>562</v>
      </c>
      <c r="E11799">
        <v>5509</v>
      </c>
      <c r="F11799">
        <v>286</v>
      </c>
      <c r="G11799">
        <v>537</v>
      </c>
      <c r="H11799">
        <v>514</v>
      </c>
      <c r="I11799">
        <v>0.28000000000000003</v>
      </c>
      <c r="J11799" s="10">
        <v>344</v>
      </c>
      <c r="K11799" s="13">
        <f t="shared" si="371"/>
        <v>1990</v>
      </c>
      <c r="L11799" s="1" t="str">
        <f t="shared" si="370"/>
        <v/>
      </c>
    </row>
    <row r="11800" spans="1:12" ht="13.8" customHeight="1" x14ac:dyDescent="0.3">
      <c r="A11800" t="s">
        <v>184</v>
      </c>
      <c r="B11800">
        <v>2002</v>
      </c>
      <c r="C11800" s="10">
        <v>7414</v>
      </c>
      <c r="D11800">
        <v>763</v>
      </c>
      <c r="E11800">
        <v>5285</v>
      </c>
      <c r="F11800">
        <v>313</v>
      </c>
      <c r="G11800">
        <v>541</v>
      </c>
      <c r="H11800">
        <v>512</v>
      </c>
      <c r="I11800">
        <v>0.28000000000000003</v>
      </c>
      <c r="J11800" s="10">
        <v>208</v>
      </c>
      <c r="K11800" s="13">
        <f t="shared" si="371"/>
        <v>1990</v>
      </c>
      <c r="L11800" s="1" t="str">
        <f t="shared" si="370"/>
        <v/>
      </c>
    </row>
    <row r="11801" spans="1:12" ht="13.8" customHeight="1" x14ac:dyDescent="0.3">
      <c r="A11801" t="s">
        <v>184</v>
      </c>
      <c r="B11801">
        <v>2003</v>
      </c>
      <c r="C11801" s="10">
        <v>7194</v>
      </c>
      <c r="D11801">
        <v>755</v>
      </c>
      <c r="E11801">
        <v>5034</v>
      </c>
      <c r="F11801">
        <v>346</v>
      </c>
      <c r="G11801">
        <v>544</v>
      </c>
      <c r="H11801">
        <v>515</v>
      </c>
      <c r="I11801">
        <v>0.27</v>
      </c>
      <c r="J11801" s="10">
        <v>152</v>
      </c>
      <c r="K11801" s="13">
        <f t="shared" si="371"/>
        <v>1990</v>
      </c>
      <c r="L11801" s="1" t="str">
        <f t="shared" si="370"/>
        <v/>
      </c>
    </row>
    <row r="11802" spans="1:12" ht="13.8" customHeight="1" x14ac:dyDescent="0.3">
      <c r="A11802" t="s">
        <v>184</v>
      </c>
      <c r="B11802">
        <v>2004</v>
      </c>
      <c r="C11802" s="10">
        <v>8698</v>
      </c>
      <c r="D11802">
        <v>887</v>
      </c>
      <c r="E11802">
        <v>5649</v>
      </c>
      <c r="F11802">
        <v>541</v>
      </c>
      <c r="G11802">
        <v>626</v>
      </c>
      <c r="H11802">
        <v>995</v>
      </c>
      <c r="I11802">
        <v>0.32</v>
      </c>
      <c r="J11802" s="10">
        <v>415</v>
      </c>
      <c r="K11802" s="13">
        <f t="shared" si="371"/>
        <v>1990</v>
      </c>
      <c r="L11802" s="1" t="str">
        <f t="shared" si="370"/>
        <v/>
      </c>
    </row>
    <row r="11803" spans="1:12" ht="13.8" customHeight="1" x14ac:dyDescent="0.3">
      <c r="A11803" t="s">
        <v>184</v>
      </c>
      <c r="B11803">
        <v>2005</v>
      </c>
      <c r="C11803" s="10">
        <v>10127</v>
      </c>
      <c r="D11803">
        <v>933</v>
      </c>
      <c r="E11803">
        <v>5718</v>
      </c>
      <c r="F11803">
        <v>913</v>
      </c>
      <c r="G11803">
        <v>695</v>
      </c>
      <c r="H11803">
        <v>1867</v>
      </c>
      <c r="I11803">
        <v>0.37</v>
      </c>
      <c r="J11803" s="10">
        <v>530</v>
      </c>
      <c r="K11803" s="13">
        <f t="shared" si="371"/>
        <v>1990</v>
      </c>
      <c r="L11803" s="1" t="str">
        <f t="shared" si="370"/>
        <v/>
      </c>
    </row>
    <row r="11804" spans="1:12" ht="13.8" customHeight="1" x14ac:dyDescent="0.3">
      <c r="A11804" t="s">
        <v>184</v>
      </c>
      <c r="B11804">
        <v>2006</v>
      </c>
      <c r="C11804" s="10">
        <v>9511</v>
      </c>
      <c r="D11804">
        <v>720</v>
      </c>
      <c r="E11804">
        <v>5111</v>
      </c>
      <c r="F11804">
        <v>1045</v>
      </c>
      <c r="G11804">
        <v>786</v>
      </c>
      <c r="H11804">
        <v>1848</v>
      </c>
      <c r="I11804">
        <v>0.34</v>
      </c>
      <c r="J11804" s="10">
        <v>551</v>
      </c>
      <c r="K11804" s="13">
        <f t="shared" si="371"/>
        <v>1990</v>
      </c>
      <c r="L11804" s="1" t="str">
        <f t="shared" si="370"/>
        <v/>
      </c>
    </row>
    <row r="11805" spans="1:12" ht="13.8" customHeight="1" x14ac:dyDescent="0.3">
      <c r="A11805" t="s">
        <v>184</v>
      </c>
      <c r="B11805">
        <v>2007</v>
      </c>
      <c r="C11805" s="10">
        <v>11714</v>
      </c>
      <c r="D11805">
        <v>900</v>
      </c>
      <c r="E11805">
        <v>6141</v>
      </c>
      <c r="F11805">
        <v>1459</v>
      </c>
      <c r="G11805">
        <v>847</v>
      </c>
      <c r="H11805">
        <v>2366</v>
      </c>
      <c r="I11805">
        <v>0.41</v>
      </c>
      <c r="J11805" s="10">
        <v>353</v>
      </c>
      <c r="K11805" s="13">
        <f t="shared" si="371"/>
        <v>1990</v>
      </c>
      <c r="L11805" s="1" t="str">
        <f t="shared" si="370"/>
        <v/>
      </c>
    </row>
    <row r="11806" spans="1:12" ht="13.8" customHeight="1" x14ac:dyDescent="0.3">
      <c r="A11806" t="s">
        <v>184</v>
      </c>
      <c r="B11806">
        <v>2008</v>
      </c>
      <c r="C11806" s="10">
        <v>11185</v>
      </c>
      <c r="D11806">
        <v>834</v>
      </c>
      <c r="E11806">
        <v>5847</v>
      </c>
      <c r="F11806">
        <v>2028</v>
      </c>
      <c r="G11806">
        <v>941</v>
      </c>
      <c r="H11806">
        <v>1536</v>
      </c>
      <c r="I11806">
        <v>0.39</v>
      </c>
      <c r="J11806" s="10">
        <v>701</v>
      </c>
      <c r="K11806" s="13">
        <f t="shared" si="371"/>
        <v>1990</v>
      </c>
      <c r="L11806" s="1" t="str">
        <f t="shared" si="370"/>
        <v/>
      </c>
    </row>
    <row r="11807" spans="1:12" ht="13.8" customHeight="1" x14ac:dyDescent="0.3">
      <c r="A11807" t="s">
        <v>184</v>
      </c>
      <c r="B11807">
        <v>2009</v>
      </c>
      <c r="C11807" s="10">
        <v>14100</v>
      </c>
      <c r="D11807">
        <v>735</v>
      </c>
      <c r="E11807">
        <v>6459</v>
      </c>
      <c r="F11807">
        <v>2562</v>
      </c>
      <c r="G11807">
        <v>1102</v>
      </c>
      <c r="H11807">
        <v>3243</v>
      </c>
      <c r="I11807">
        <v>0.49</v>
      </c>
      <c r="J11807" s="10">
        <v>622</v>
      </c>
      <c r="K11807" s="13">
        <f t="shared" si="371"/>
        <v>1990</v>
      </c>
      <c r="L11807" s="1" t="str">
        <f t="shared" si="370"/>
        <v/>
      </c>
    </row>
    <row r="11808" spans="1:12" ht="13.8" customHeight="1" x14ac:dyDescent="0.3">
      <c r="A11808" t="s">
        <v>184</v>
      </c>
      <c r="B11808">
        <v>2010</v>
      </c>
      <c r="C11808" s="10">
        <v>15706</v>
      </c>
      <c r="D11808">
        <v>772</v>
      </c>
      <c r="E11808">
        <v>6330</v>
      </c>
      <c r="F11808">
        <v>3433</v>
      </c>
      <c r="G11808">
        <v>1142</v>
      </c>
      <c r="H11808">
        <v>4029</v>
      </c>
      <c r="I11808">
        <v>0.53</v>
      </c>
      <c r="J11808" s="10">
        <v>732</v>
      </c>
      <c r="K11808" s="13">
        <f t="shared" si="371"/>
        <v>1990</v>
      </c>
      <c r="L11808" s="1" t="str">
        <f t="shared" si="370"/>
        <v/>
      </c>
    </row>
    <row r="11809" spans="1:12" ht="13.8" customHeight="1" x14ac:dyDescent="0.3">
      <c r="A11809" t="s">
        <v>184</v>
      </c>
      <c r="B11809">
        <v>2011</v>
      </c>
      <c r="C11809" s="10">
        <v>13535</v>
      </c>
      <c r="D11809">
        <v>780</v>
      </c>
      <c r="E11809">
        <v>6526</v>
      </c>
      <c r="F11809">
        <v>3184</v>
      </c>
      <c r="G11809">
        <v>1156</v>
      </c>
      <c r="H11809">
        <v>1888</v>
      </c>
      <c r="I11809">
        <v>0.45</v>
      </c>
      <c r="J11809" s="10">
        <v>791</v>
      </c>
      <c r="K11809" s="13">
        <f t="shared" si="371"/>
        <v>1990</v>
      </c>
      <c r="L11809" s="1" t="str">
        <f t="shared" si="370"/>
        <v/>
      </c>
    </row>
    <row r="11810" spans="1:12" ht="13.8" customHeight="1" x14ac:dyDescent="0.3">
      <c r="A11810" t="s">
        <v>184</v>
      </c>
      <c r="B11810">
        <v>2012</v>
      </c>
      <c r="C11810" s="10">
        <v>15018</v>
      </c>
      <c r="D11810">
        <v>704</v>
      </c>
      <c r="E11810">
        <v>7013</v>
      </c>
      <c r="F11810">
        <v>3533</v>
      </c>
      <c r="G11810">
        <v>1374</v>
      </c>
      <c r="H11810">
        <v>2394</v>
      </c>
      <c r="I11810">
        <v>0.5</v>
      </c>
      <c r="J11810" s="10">
        <v>750</v>
      </c>
      <c r="K11810" s="13">
        <f t="shared" si="371"/>
        <v>1990</v>
      </c>
      <c r="L11810" s="1">
        <f t="shared" si="370"/>
        <v>1</v>
      </c>
    </row>
    <row r="11811" spans="1:12" ht="13.8" customHeight="1" x14ac:dyDescent="0.3">
      <c r="A11811" t="s">
        <v>184</v>
      </c>
      <c r="B11811">
        <v>2013</v>
      </c>
      <c r="C11811" s="10">
        <v>15586</v>
      </c>
      <c r="D11811">
        <v>784</v>
      </c>
      <c r="E11811">
        <v>7097</v>
      </c>
      <c r="F11811">
        <v>3238</v>
      </c>
      <c r="G11811">
        <v>1432</v>
      </c>
      <c r="H11811">
        <v>3036</v>
      </c>
      <c r="I11811">
        <v>0.51</v>
      </c>
      <c r="J11811" s="10">
        <v>617</v>
      </c>
      <c r="K11811" s="13">
        <f t="shared" si="371"/>
        <v>1990</v>
      </c>
      <c r="L11811" s="1">
        <f t="shared" si="370"/>
        <v>1</v>
      </c>
    </row>
    <row r="11812" spans="1:12" ht="13.8" customHeight="1" x14ac:dyDescent="0.3">
      <c r="A11812" t="s">
        <v>184</v>
      </c>
      <c r="B11812">
        <v>2014</v>
      </c>
      <c r="C11812" s="10">
        <v>16838</v>
      </c>
      <c r="D11812">
        <v>780</v>
      </c>
      <c r="E11812">
        <v>7089</v>
      </c>
      <c r="F11812">
        <v>4512</v>
      </c>
      <c r="G11812">
        <v>1452</v>
      </c>
      <c r="H11812">
        <v>3005</v>
      </c>
      <c r="I11812">
        <v>0.54</v>
      </c>
      <c r="J11812" s="10">
        <v>681</v>
      </c>
      <c r="K11812" s="13">
        <f t="shared" si="371"/>
        <v>1990</v>
      </c>
      <c r="L11812" s="1">
        <f t="shared" si="370"/>
        <v>1</v>
      </c>
    </row>
    <row r="11813" spans="1:12" ht="13.8" customHeight="1" x14ac:dyDescent="0.3">
      <c r="A11813" t="s">
        <v>185</v>
      </c>
      <c r="B11813">
        <v>1907</v>
      </c>
      <c r="C11813" s="10">
        <v>2</v>
      </c>
      <c r="D11813">
        <v>2</v>
      </c>
      <c r="E11813">
        <v>0</v>
      </c>
      <c r="F11813">
        <v>0</v>
      </c>
      <c r="G11813">
        <v>0</v>
      </c>
      <c r="H11813" t="s">
        <v>11</v>
      </c>
      <c r="I11813" t="s">
        <v>11</v>
      </c>
      <c r="J11813" s="10">
        <v>0</v>
      </c>
      <c r="K11813" s="13">
        <f t="shared" si="371"/>
        <v>1958</v>
      </c>
      <c r="L11813" s="1" t="str">
        <f t="shared" si="370"/>
        <v/>
      </c>
    </row>
    <row r="11814" spans="1:12" ht="13.8" customHeight="1" x14ac:dyDescent="0.3">
      <c r="A11814" t="s">
        <v>185</v>
      </c>
      <c r="B11814">
        <v>1908</v>
      </c>
      <c r="C11814" s="10">
        <v>5</v>
      </c>
      <c r="D11814">
        <v>5</v>
      </c>
      <c r="E11814">
        <v>0</v>
      </c>
      <c r="F11814">
        <v>0</v>
      </c>
      <c r="G11814">
        <v>0</v>
      </c>
      <c r="H11814" t="s">
        <v>11</v>
      </c>
      <c r="I11814" t="s">
        <v>11</v>
      </c>
      <c r="J11814" s="10">
        <v>0</v>
      </c>
      <c r="K11814" s="13">
        <f t="shared" si="371"/>
        <v>1958</v>
      </c>
      <c r="L11814" s="1" t="str">
        <f t="shared" si="370"/>
        <v/>
      </c>
    </row>
    <row r="11815" spans="1:12" ht="13.8" customHeight="1" x14ac:dyDescent="0.3">
      <c r="A11815" t="s">
        <v>185</v>
      </c>
      <c r="B11815">
        <v>1909</v>
      </c>
      <c r="C11815" s="10">
        <v>15</v>
      </c>
      <c r="D11815">
        <v>15</v>
      </c>
      <c r="E11815">
        <v>0</v>
      </c>
      <c r="F11815">
        <v>0</v>
      </c>
      <c r="G11815">
        <v>0</v>
      </c>
      <c r="H11815" t="s">
        <v>11</v>
      </c>
      <c r="I11815" t="s">
        <v>11</v>
      </c>
      <c r="J11815" s="10">
        <v>0</v>
      </c>
      <c r="K11815" s="13">
        <f t="shared" si="371"/>
        <v>1958</v>
      </c>
      <c r="L11815" s="1" t="str">
        <f t="shared" si="370"/>
        <v/>
      </c>
    </row>
    <row r="11816" spans="1:12" ht="13.8" customHeight="1" x14ac:dyDescent="0.3">
      <c r="A11816" t="s">
        <v>185</v>
      </c>
      <c r="B11816">
        <v>1910</v>
      </c>
      <c r="C11816" s="10">
        <v>14</v>
      </c>
      <c r="D11816">
        <v>14</v>
      </c>
      <c r="E11816">
        <v>0</v>
      </c>
      <c r="F11816">
        <v>0</v>
      </c>
      <c r="G11816">
        <v>0</v>
      </c>
      <c r="H11816" t="s">
        <v>11</v>
      </c>
      <c r="I11816" t="s">
        <v>11</v>
      </c>
      <c r="J11816" s="10">
        <v>0</v>
      </c>
      <c r="K11816" s="13">
        <f t="shared" si="371"/>
        <v>1958</v>
      </c>
      <c r="L11816" s="1" t="str">
        <f t="shared" si="370"/>
        <v/>
      </c>
    </row>
    <row r="11817" spans="1:12" ht="13.8" customHeight="1" x14ac:dyDescent="0.3">
      <c r="A11817" t="s">
        <v>185</v>
      </c>
      <c r="B11817">
        <v>1911</v>
      </c>
      <c r="C11817" s="10">
        <v>10</v>
      </c>
      <c r="D11817">
        <v>10</v>
      </c>
      <c r="E11817">
        <v>0</v>
      </c>
      <c r="F11817">
        <v>0</v>
      </c>
      <c r="G11817">
        <v>0</v>
      </c>
      <c r="H11817" t="s">
        <v>11</v>
      </c>
      <c r="I11817" t="s">
        <v>11</v>
      </c>
      <c r="J11817" s="10">
        <v>0</v>
      </c>
      <c r="K11817" s="13">
        <f t="shared" si="371"/>
        <v>1958</v>
      </c>
      <c r="L11817" s="1" t="str">
        <f t="shared" si="370"/>
        <v/>
      </c>
    </row>
    <row r="11818" spans="1:12" ht="13.8" customHeight="1" x14ac:dyDescent="0.3">
      <c r="A11818" t="s">
        <v>185</v>
      </c>
      <c r="B11818">
        <v>1912</v>
      </c>
      <c r="C11818" s="10">
        <v>1</v>
      </c>
      <c r="D11818">
        <v>1</v>
      </c>
      <c r="E11818">
        <v>0</v>
      </c>
      <c r="F11818">
        <v>0</v>
      </c>
      <c r="G11818">
        <v>0</v>
      </c>
      <c r="H11818" t="s">
        <v>11</v>
      </c>
      <c r="I11818" t="s">
        <v>11</v>
      </c>
      <c r="J11818" s="10">
        <v>0</v>
      </c>
      <c r="K11818" s="13">
        <f t="shared" si="371"/>
        <v>1958</v>
      </c>
      <c r="L11818" s="1" t="str">
        <f t="shared" si="370"/>
        <v/>
      </c>
    </row>
    <row r="11819" spans="1:12" ht="13.8" customHeight="1" x14ac:dyDescent="0.3">
      <c r="A11819" t="s">
        <v>185</v>
      </c>
      <c r="B11819">
        <v>1913</v>
      </c>
      <c r="C11819" s="10">
        <v>2</v>
      </c>
      <c r="D11819">
        <v>2</v>
      </c>
      <c r="E11819">
        <v>0</v>
      </c>
      <c r="F11819">
        <v>0</v>
      </c>
      <c r="G11819">
        <v>0</v>
      </c>
      <c r="H11819" t="s">
        <v>11</v>
      </c>
      <c r="I11819" t="s">
        <v>11</v>
      </c>
      <c r="J11819" s="10">
        <v>0</v>
      </c>
      <c r="K11819" s="13">
        <f t="shared" si="371"/>
        <v>1958</v>
      </c>
      <c r="L11819" s="1" t="str">
        <f t="shared" si="370"/>
        <v/>
      </c>
    </row>
    <row r="11820" spans="1:12" ht="13.8" customHeight="1" x14ac:dyDescent="0.3">
      <c r="A11820" t="s">
        <v>185</v>
      </c>
      <c r="B11820">
        <v>1914</v>
      </c>
      <c r="C11820" s="10">
        <v>5</v>
      </c>
      <c r="D11820">
        <v>5</v>
      </c>
      <c r="E11820">
        <v>0</v>
      </c>
      <c r="F11820">
        <v>0</v>
      </c>
      <c r="G11820">
        <v>0</v>
      </c>
      <c r="H11820" t="s">
        <v>11</v>
      </c>
      <c r="I11820" t="s">
        <v>11</v>
      </c>
      <c r="J11820" s="10">
        <v>0</v>
      </c>
      <c r="K11820" s="13">
        <f t="shared" si="371"/>
        <v>1958</v>
      </c>
      <c r="L11820" s="1" t="str">
        <f t="shared" si="370"/>
        <v/>
      </c>
    </row>
    <row r="11821" spans="1:12" ht="13.8" customHeight="1" x14ac:dyDescent="0.3">
      <c r="A11821" t="s">
        <v>185</v>
      </c>
      <c r="B11821">
        <v>1915</v>
      </c>
      <c r="C11821" s="10">
        <v>15</v>
      </c>
      <c r="D11821">
        <v>15</v>
      </c>
      <c r="E11821">
        <v>0</v>
      </c>
      <c r="F11821">
        <v>0</v>
      </c>
      <c r="G11821">
        <v>0</v>
      </c>
      <c r="H11821" t="s">
        <v>11</v>
      </c>
      <c r="I11821" t="s">
        <v>11</v>
      </c>
      <c r="J11821" s="10">
        <v>0</v>
      </c>
      <c r="K11821" s="13">
        <f t="shared" si="371"/>
        <v>1958</v>
      </c>
      <c r="L11821" s="1" t="str">
        <f t="shared" si="370"/>
        <v/>
      </c>
    </row>
    <row r="11822" spans="1:12" ht="13.8" customHeight="1" x14ac:dyDescent="0.3">
      <c r="A11822" t="s">
        <v>185</v>
      </c>
      <c r="B11822">
        <v>1916</v>
      </c>
      <c r="C11822" s="10">
        <v>14</v>
      </c>
      <c r="D11822">
        <v>14</v>
      </c>
      <c r="E11822">
        <v>0</v>
      </c>
      <c r="F11822">
        <v>0</v>
      </c>
      <c r="G11822">
        <v>0</v>
      </c>
      <c r="H11822" t="s">
        <v>11</v>
      </c>
      <c r="I11822" t="s">
        <v>11</v>
      </c>
      <c r="J11822" s="10">
        <v>0</v>
      </c>
      <c r="K11822" s="13">
        <f t="shared" si="371"/>
        <v>1958</v>
      </c>
      <c r="L11822" s="1" t="str">
        <f t="shared" si="370"/>
        <v/>
      </c>
    </row>
    <row r="11823" spans="1:12" ht="13.8" customHeight="1" x14ac:dyDescent="0.3">
      <c r="A11823" t="s">
        <v>185</v>
      </c>
      <c r="B11823">
        <v>1917</v>
      </c>
      <c r="C11823" s="10">
        <v>3</v>
      </c>
      <c r="D11823">
        <v>3</v>
      </c>
      <c r="E11823">
        <v>0</v>
      </c>
      <c r="F11823">
        <v>0</v>
      </c>
      <c r="G11823">
        <v>0</v>
      </c>
      <c r="H11823" t="s">
        <v>11</v>
      </c>
      <c r="I11823" t="s">
        <v>11</v>
      </c>
      <c r="J11823" s="10">
        <v>0</v>
      </c>
      <c r="K11823" s="13">
        <f t="shared" si="371"/>
        <v>1958</v>
      </c>
      <c r="L11823" s="1" t="str">
        <f t="shared" si="370"/>
        <v/>
      </c>
    </row>
    <row r="11824" spans="1:12" ht="13.8" customHeight="1" x14ac:dyDescent="0.3">
      <c r="A11824" t="s">
        <v>185</v>
      </c>
      <c r="B11824">
        <v>1918</v>
      </c>
      <c r="C11824" s="10">
        <v>8</v>
      </c>
      <c r="D11824">
        <v>8</v>
      </c>
      <c r="E11824">
        <v>0</v>
      </c>
      <c r="F11824">
        <v>0</v>
      </c>
      <c r="G11824">
        <v>0</v>
      </c>
      <c r="H11824" t="s">
        <v>11</v>
      </c>
      <c r="I11824" t="s">
        <v>11</v>
      </c>
      <c r="J11824" s="10">
        <v>0</v>
      </c>
      <c r="K11824" s="13">
        <f t="shared" si="371"/>
        <v>1958</v>
      </c>
      <c r="L11824" s="1" t="str">
        <f t="shared" si="370"/>
        <v/>
      </c>
    </row>
    <row r="11825" spans="1:12" ht="13.8" customHeight="1" x14ac:dyDescent="0.3">
      <c r="A11825" t="s">
        <v>185</v>
      </c>
      <c r="B11825">
        <v>1919</v>
      </c>
      <c r="C11825" s="10">
        <v>16</v>
      </c>
      <c r="D11825">
        <v>16</v>
      </c>
      <c r="E11825">
        <v>0</v>
      </c>
      <c r="F11825">
        <v>0</v>
      </c>
      <c r="G11825">
        <v>0</v>
      </c>
      <c r="H11825" t="s">
        <v>11</v>
      </c>
      <c r="I11825" t="s">
        <v>11</v>
      </c>
      <c r="J11825" s="10">
        <v>0</v>
      </c>
      <c r="K11825" s="13">
        <f t="shared" si="371"/>
        <v>1958</v>
      </c>
      <c r="L11825" s="1" t="str">
        <f t="shared" si="370"/>
        <v/>
      </c>
    </row>
    <row r="11826" spans="1:12" ht="13.8" customHeight="1" x14ac:dyDescent="0.3">
      <c r="A11826" t="s">
        <v>185</v>
      </c>
      <c r="B11826">
        <v>1920</v>
      </c>
      <c r="C11826" s="10">
        <v>28</v>
      </c>
      <c r="D11826">
        <v>28</v>
      </c>
      <c r="E11826">
        <v>0</v>
      </c>
      <c r="F11826">
        <v>0</v>
      </c>
      <c r="G11826">
        <v>0</v>
      </c>
      <c r="H11826" t="s">
        <v>11</v>
      </c>
      <c r="I11826" t="s">
        <v>11</v>
      </c>
      <c r="J11826" s="10">
        <v>0</v>
      </c>
      <c r="K11826" s="13">
        <f t="shared" si="371"/>
        <v>1958</v>
      </c>
      <c r="L11826" s="1" t="str">
        <f t="shared" si="370"/>
        <v/>
      </c>
    </row>
    <row r="11827" spans="1:12" ht="13.8" customHeight="1" x14ac:dyDescent="0.3">
      <c r="A11827" t="s">
        <v>185</v>
      </c>
      <c r="B11827">
        <v>1921</v>
      </c>
      <c r="C11827" s="10">
        <v>19</v>
      </c>
      <c r="D11827">
        <v>19</v>
      </c>
      <c r="E11827">
        <v>0</v>
      </c>
      <c r="F11827">
        <v>0</v>
      </c>
      <c r="G11827">
        <v>0</v>
      </c>
      <c r="H11827" t="s">
        <v>11</v>
      </c>
      <c r="I11827" t="s">
        <v>11</v>
      </c>
      <c r="J11827" s="10">
        <v>0</v>
      </c>
      <c r="K11827" s="13">
        <f t="shared" si="371"/>
        <v>1958</v>
      </c>
      <c r="L11827" s="1" t="str">
        <f t="shared" si="370"/>
        <v/>
      </c>
    </row>
    <row r="11828" spans="1:12" ht="13.8" customHeight="1" x14ac:dyDescent="0.3">
      <c r="A11828" t="s">
        <v>185</v>
      </c>
      <c r="B11828">
        <v>1922</v>
      </c>
      <c r="C11828" s="10">
        <v>21</v>
      </c>
      <c r="D11828">
        <v>21</v>
      </c>
      <c r="E11828">
        <v>0</v>
      </c>
      <c r="F11828">
        <v>0</v>
      </c>
      <c r="G11828">
        <v>0</v>
      </c>
      <c r="H11828" t="s">
        <v>11</v>
      </c>
      <c r="I11828" t="s">
        <v>11</v>
      </c>
      <c r="J11828" s="10">
        <v>0</v>
      </c>
      <c r="K11828" s="13">
        <f t="shared" si="371"/>
        <v>1958</v>
      </c>
      <c r="L11828" s="1" t="str">
        <f t="shared" si="370"/>
        <v/>
      </c>
    </row>
    <row r="11829" spans="1:12" ht="13.8" customHeight="1" x14ac:dyDescent="0.3">
      <c r="A11829" t="s">
        <v>185</v>
      </c>
      <c r="B11829">
        <v>1923</v>
      </c>
      <c r="C11829" s="10">
        <v>21</v>
      </c>
      <c r="D11829">
        <v>21</v>
      </c>
      <c r="E11829">
        <v>0</v>
      </c>
      <c r="F11829">
        <v>0</v>
      </c>
      <c r="G11829">
        <v>0</v>
      </c>
      <c r="H11829" t="s">
        <v>11</v>
      </c>
      <c r="I11829" t="s">
        <v>11</v>
      </c>
      <c r="J11829" s="10">
        <v>0</v>
      </c>
      <c r="K11829" s="13">
        <f t="shared" si="371"/>
        <v>1958</v>
      </c>
      <c r="L11829" s="1" t="str">
        <f t="shared" si="370"/>
        <v/>
      </c>
    </row>
    <row r="11830" spans="1:12" ht="13.8" customHeight="1" x14ac:dyDescent="0.3">
      <c r="A11830" t="s">
        <v>185</v>
      </c>
      <c r="B11830">
        <v>1924</v>
      </c>
      <c r="C11830" s="10">
        <v>23</v>
      </c>
      <c r="D11830">
        <v>23</v>
      </c>
      <c r="E11830">
        <v>0</v>
      </c>
      <c r="F11830">
        <v>0</v>
      </c>
      <c r="G11830">
        <v>0</v>
      </c>
      <c r="H11830" t="s">
        <v>11</v>
      </c>
      <c r="I11830" t="s">
        <v>11</v>
      </c>
      <c r="J11830" s="10">
        <v>0</v>
      </c>
      <c r="K11830" s="13">
        <f t="shared" si="371"/>
        <v>1958</v>
      </c>
      <c r="L11830" s="1" t="str">
        <f t="shared" si="370"/>
        <v/>
      </c>
    </row>
    <row r="11831" spans="1:12" ht="13.8" customHeight="1" x14ac:dyDescent="0.3">
      <c r="A11831" t="s">
        <v>185</v>
      </c>
      <c r="B11831">
        <v>1925</v>
      </c>
      <c r="C11831" s="10">
        <v>23</v>
      </c>
      <c r="D11831">
        <v>23</v>
      </c>
      <c r="E11831">
        <v>0</v>
      </c>
      <c r="F11831">
        <v>0</v>
      </c>
      <c r="G11831">
        <v>0</v>
      </c>
      <c r="H11831" t="s">
        <v>11</v>
      </c>
      <c r="I11831" t="s">
        <v>11</v>
      </c>
      <c r="J11831" s="10">
        <v>0</v>
      </c>
      <c r="K11831" s="13">
        <f t="shared" si="371"/>
        <v>1958</v>
      </c>
      <c r="L11831" s="1" t="str">
        <f t="shared" si="370"/>
        <v/>
      </c>
    </row>
    <row r="11832" spans="1:12" ht="13.8" customHeight="1" x14ac:dyDescent="0.3">
      <c r="A11832" t="s">
        <v>185</v>
      </c>
      <c r="B11832">
        <v>1926</v>
      </c>
      <c r="C11832" s="10">
        <v>14</v>
      </c>
      <c r="D11832">
        <v>14</v>
      </c>
      <c r="E11832">
        <v>0</v>
      </c>
      <c r="F11832">
        <v>0</v>
      </c>
      <c r="G11832">
        <v>0</v>
      </c>
      <c r="H11832" t="s">
        <v>11</v>
      </c>
      <c r="I11832" t="s">
        <v>11</v>
      </c>
      <c r="J11832" s="10">
        <v>0</v>
      </c>
      <c r="K11832" s="13">
        <f t="shared" si="371"/>
        <v>1958</v>
      </c>
      <c r="L11832" s="1" t="str">
        <f t="shared" si="370"/>
        <v/>
      </c>
    </row>
    <row r="11833" spans="1:12" ht="13.8" customHeight="1" x14ac:dyDescent="0.3">
      <c r="A11833" t="s">
        <v>185</v>
      </c>
      <c r="B11833">
        <v>1927</v>
      </c>
      <c r="C11833" s="10">
        <v>11</v>
      </c>
      <c r="D11833">
        <v>11</v>
      </c>
      <c r="E11833">
        <v>0</v>
      </c>
      <c r="F11833">
        <v>0</v>
      </c>
      <c r="G11833">
        <v>0</v>
      </c>
      <c r="H11833" t="s">
        <v>11</v>
      </c>
      <c r="I11833" t="s">
        <v>11</v>
      </c>
      <c r="J11833" s="10">
        <v>0</v>
      </c>
      <c r="K11833" s="13">
        <f t="shared" si="371"/>
        <v>1958</v>
      </c>
      <c r="L11833" s="1" t="str">
        <f t="shared" si="370"/>
        <v/>
      </c>
    </row>
    <row r="11834" spans="1:12" ht="13.8" customHeight="1" x14ac:dyDescent="0.3">
      <c r="A11834" t="s">
        <v>185</v>
      </c>
      <c r="B11834">
        <v>1928</v>
      </c>
      <c r="C11834" s="10">
        <v>22</v>
      </c>
      <c r="D11834">
        <v>13</v>
      </c>
      <c r="E11834">
        <v>0</v>
      </c>
      <c r="F11834">
        <v>0</v>
      </c>
      <c r="G11834">
        <v>9</v>
      </c>
      <c r="H11834" t="s">
        <v>11</v>
      </c>
      <c r="I11834" t="s">
        <v>11</v>
      </c>
      <c r="J11834" s="10">
        <v>0</v>
      </c>
      <c r="K11834" s="13">
        <f t="shared" si="371"/>
        <v>1958</v>
      </c>
      <c r="L11834" s="1" t="str">
        <f t="shared" si="370"/>
        <v/>
      </c>
    </row>
    <row r="11835" spans="1:12" ht="13.8" customHeight="1" x14ac:dyDescent="0.3">
      <c r="A11835" t="s">
        <v>185</v>
      </c>
      <c r="B11835">
        <v>1929</v>
      </c>
      <c r="C11835" s="10">
        <v>19</v>
      </c>
      <c r="D11835">
        <v>8</v>
      </c>
      <c r="E11835">
        <v>0</v>
      </c>
      <c r="F11835">
        <v>0</v>
      </c>
      <c r="G11835">
        <v>10</v>
      </c>
      <c r="H11835" t="s">
        <v>11</v>
      </c>
      <c r="I11835" t="s">
        <v>11</v>
      </c>
      <c r="J11835" s="10">
        <v>0</v>
      </c>
      <c r="K11835" s="13">
        <f t="shared" si="371"/>
        <v>1958</v>
      </c>
      <c r="L11835" s="1" t="str">
        <f t="shared" si="370"/>
        <v/>
      </c>
    </row>
    <row r="11836" spans="1:12" ht="13.8" customHeight="1" x14ac:dyDescent="0.3">
      <c r="A11836" t="s">
        <v>185</v>
      </c>
      <c r="B11836">
        <v>1930</v>
      </c>
      <c r="C11836" s="10">
        <v>24</v>
      </c>
      <c r="D11836">
        <v>10</v>
      </c>
      <c r="E11836">
        <v>0</v>
      </c>
      <c r="F11836">
        <v>0</v>
      </c>
      <c r="G11836">
        <v>14</v>
      </c>
      <c r="H11836" t="s">
        <v>11</v>
      </c>
      <c r="I11836" t="s">
        <v>11</v>
      </c>
      <c r="J11836" s="10">
        <v>0</v>
      </c>
      <c r="K11836" s="13">
        <f t="shared" si="371"/>
        <v>1958</v>
      </c>
      <c r="L11836" s="1" t="str">
        <f t="shared" si="370"/>
        <v/>
      </c>
    </row>
    <row r="11837" spans="1:12" ht="13.8" customHeight="1" x14ac:dyDescent="0.3">
      <c r="A11837" t="s">
        <v>185</v>
      </c>
      <c r="B11837">
        <v>1931</v>
      </c>
      <c r="C11837" s="10">
        <v>22</v>
      </c>
      <c r="D11837">
        <v>9</v>
      </c>
      <c r="E11837">
        <v>0</v>
      </c>
      <c r="F11837">
        <v>0</v>
      </c>
      <c r="G11837">
        <v>13</v>
      </c>
      <c r="H11837" t="s">
        <v>11</v>
      </c>
      <c r="I11837" t="s">
        <v>11</v>
      </c>
      <c r="J11837" s="10">
        <v>0</v>
      </c>
      <c r="K11837" s="13">
        <f t="shared" si="371"/>
        <v>1958</v>
      </c>
      <c r="L11837" s="1" t="str">
        <f t="shared" si="370"/>
        <v/>
      </c>
    </row>
    <row r="11838" spans="1:12" ht="13.8" customHeight="1" x14ac:dyDescent="0.3">
      <c r="A11838" t="s">
        <v>185</v>
      </c>
      <c r="B11838">
        <v>1932</v>
      </c>
      <c r="C11838" s="10">
        <v>24</v>
      </c>
      <c r="D11838">
        <v>9</v>
      </c>
      <c r="E11838">
        <v>0</v>
      </c>
      <c r="F11838">
        <v>0</v>
      </c>
      <c r="G11838">
        <v>16</v>
      </c>
      <c r="H11838" t="s">
        <v>11</v>
      </c>
      <c r="I11838" t="s">
        <v>11</v>
      </c>
      <c r="J11838" s="10">
        <v>0</v>
      </c>
      <c r="K11838" s="13">
        <f t="shared" si="371"/>
        <v>1958</v>
      </c>
      <c r="L11838" s="1" t="str">
        <f t="shared" si="370"/>
        <v/>
      </c>
    </row>
    <row r="11839" spans="1:12" ht="13.8" customHeight="1" x14ac:dyDescent="0.3">
      <c r="A11839" t="s">
        <v>185</v>
      </c>
      <c r="B11839">
        <v>1933</v>
      </c>
      <c r="C11839" s="10">
        <v>21</v>
      </c>
      <c r="D11839">
        <v>8</v>
      </c>
      <c r="E11839">
        <v>0</v>
      </c>
      <c r="F11839">
        <v>0</v>
      </c>
      <c r="G11839">
        <v>13</v>
      </c>
      <c r="H11839" t="s">
        <v>11</v>
      </c>
      <c r="I11839" t="s">
        <v>11</v>
      </c>
      <c r="J11839" s="10">
        <v>0</v>
      </c>
      <c r="K11839" s="13">
        <f t="shared" si="371"/>
        <v>1958</v>
      </c>
      <c r="L11839" s="1" t="str">
        <f t="shared" si="370"/>
        <v/>
      </c>
    </row>
    <row r="11840" spans="1:12" ht="13.8" customHeight="1" x14ac:dyDescent="0.3">
      <c r="A11840" t="s">
        <v>185</v>
      </c>
      <c r="B11840">
        <v>1934</v>
      </c>
      <c r="C11840" s="10">
        <v>24</v>
      </c>
      <c r="D11840">
        <v>11</v>
      </c>
      <c r="E11840">
        <v>0</v>
      </c>
      <c r="F11840">
        <v>0</v>
      </c>
      <c r="G11840">
        <v>13</v>
      </c>
      <c r="H11840" t="s">
        <v>11</v>
      </c>
      <c r="I11840" t="s">
        <v>11</v>
      </c>
      <c r="J11840" s="10">
        <v>0</v>
      </c>
      <c r="K11840" s="13">
        <f t="shared" si="371"/>
        <v>1958</v>
      </c>
      <c r="L11840" s="1" t="str">
        <f t="shared" si="370"/>
        <v/>
      </c>
    </row>
    <row r="11841" spans="1:12" ht="13.8" customHeight="1" x14ac:dyDescent="0.3">
      <c r="A11841" t="s">
        <v>185</v>
      </c>
      <c r="B11841">
        <v>1935</v>
      </c>
      <c r="C11841" s="10">
        <v>27</v>
      </c>
      <c r="D11841">
        <v>12</v>
      </c>
      <c r="E11841">
        <v>0</v>
      </c>
      <c r="F11841">
        <v>0</v>
      </c>
      <c r="G11841">
        <v>15</v>
      </c>
      <c r="H11841" t="s">
        <v>11</v>
      </c>
      <c r="I11841" t="s">
        <v>11</v>
      </c>
      <c r="J11841" s="10">
        <v>0</v>
      </c>
      <c r="K11841" s="13">
        <f t="shared" si="371"/>
        <v>1958</v>
      </c>
      <c r="L11841" s="1" t="str">
        <f t="shared" si="370"/>
        <v/>
      </c>
    </row>
    <row r="11842" spans="1:12" ht="13.8" customHeight="1" x14ac:dyDescent="0.3">
      <c r="A11842" t="s">
        <v>185</v>
      </c>
      <c r="B11842">
        <v>1936</v>
      </c>
      <c r="C11842" s="10">
        <v>33</v>
      </c>
      <c r="D11842">
        <v>15</v>
      </c>
      <c r="E11842">
        <v>0</v>
      </c>
      <c r="F11842">
        <v>0</v>
      </c>
      <c r="G11842">
        <v>18</v>
      </c>
      <c r="H11842" t="s">
        <v>11</v>
      </c>
      <c r="I11842" t="s">
        <v>11</v>
      </c>
      <c r="J11842" s="10">
        <v>0</v>
      </c>
      <c r="K11842" s="13">
        <f t="shared" si="371"/>
        <v>1958</v>
      </c>
      <c r="L11842" s="1" t="str">
        <f t="shared" ref="L11842:L11905" si="372">IF(AND(B11842&gt;2011),1,"")</f>
        <v/>
      </c>
    </row>
    <row r="11843" spans="1:12" ht="13.8" customHeight="1" x14ac:dyDescent="0.3">
      <c r="A11843" t="s">
        <v>185</v>
      </c>
      <c r="B11843">
        <v>1937</v>
      </c>
      <c r="C11843" s="10">
        <v>33</v>
      </c>
      <c r="D11843">
        <v>13</v>
      </c>
      <c r="E11843">
        <v>0</v>
      </c>
      <c r="F11843">
        <v>0</v>
      </c>
      <c r="G11843">
        <v>20</v>
      </c>
      <c r="H11843" t="s">
        <v>11</v>
      </c>
      <c r="I11843" t="s">
        <v>11</v>
      </c>
      <c r="J11843" s="10">
        <v>0</v>
      </c>
      <c r="K11843" s="13">
        <f t="shared" ref="K11843:K11906" si="373">IF(B11843&lt;1990,IF(B11843&lt;1959,1958,1989),1990)</f>
        <v>1958</v>
      </c>
      <c r="L11843" s="1" t="str">
        <f t="shared" si="372"/>
        <v/>
      </c>
    </row>
    <row r="11844" spans="1:12" ht="13.8" customHeight="1" x14ac:dyDescent="0.3">
      <c r="A11844" t="s">
        <v>185</v>
      </c>
      <c r="B11844">
        <v>1938</v>
      </c>
      <c r="C11844" s="10">
        <v>43</v>
      </c>
      <c r="D11844">
        <v>20</v>
      </c>
      <c r="E11844">
        <v>0</v>
      </c>
      <c r="F11844">
        <v>0</v>
      </c>
      <c r="G11844">
        <v>23</v>
      </c>
      <c r="H11844" t="s">
        <v>11</v>
      </c>
      <c r="I11844" t="s">
        <v>11</v>
      </c>
      <c r="J11844" s="10">
        <v>0</v>
      </c>
      <c r="K11844" s="13">
        <f t="shared" si="373"/>
        <v>1958</v>
      </c>
      <c r="L11844" s="1" t="str">
        <f t="shared" si="372"/>
        <v/>
      </c>
    </row>
    <row r="11845" spans="1:12" ht="13.8" customHeight="1" x14ac:dyDescent="0.3">
      <c r="A11845" t="s">
        <v>185</v>
      </c>
      <c r="B11845">
        <v>1939</v>
      </c>
      <c r="C11845" s="10">
        <v>23</v>
      </c>
      <c r="D11845">
        <v>23</v>
      </c>
      <c r="E11845">
        <v>0</v>
      </c>
      <c r="F11845">
        <v>0</v>
      </c>
      <c r="G11845">
        <v>0</v>
      </c>
      <c r="H11845" t="s">
        <v>11</v>
      </c>
      <c r="I11845" t="s">
        <v>11</v>
      </c>
      <c r="J11845" s="10">
        <v>0</v>
      </c>
      <c r="K11845" s="13">
        <f t="shared" si="373"/>
        <v>1958</v>
      </c>
      <c r="L11845" s="1" t="str">
        <f t="shared" si="372"/>
        <v/>
      </c>
    </row>
    <row r="11846" spans="1:12" ht="13.8" customHeight="1" x14ac:dyDescent="0.3">
      <c r="A11846" t="s">
        <v>185</v>
      </c>
      <c r="B11846">
        <v>1940</v>
      </c>
      <c r="C11846" s="10">
        <v>31</v>
      </c>
      <c r="D11846">
        <v>31</v>
      </c>
      <c r="E11846">
        <v>0</v>
      </c>
      <c r="F11846">
        <v>0</v>
      </c>
      <c r="G11846">
        <v>0</v>
      </c>
      <c r="H11846" t="s">
        <v>11</v>
      </c>
      <c r="I11846" t="s">
        <v>11</v>
      </c>
      <c r="J11846" s="10">
        <v>0</v>
      </c>
      <c r="K11846" s="13">
        <f t="shared" si="373"/>
        <v>1958</v>
      </c>
      <c r="L11846" s="1" t="str">
        <f t="shared" si="372"/>
        <v/>
      </c>
    </row>
    <row r="11847" spans="1:12" ht="13.8" customHeight="1" x14ac:dyDescent="0.3">
      <c r="A11847" t="s">
        <v>185</v>
      </c>
      <c r="B11847">
        <v>1941</v>
      </c>
      <c r="C11847" s="10">
        <v>25</v>
      </c>
      <c r="D11847" t="s">
        <v>11</v>
      </c>
      <c r="E11847" t="s">
        <v>11</v>
      </c>
      <c r="F11847" t="s">
        <v>11</v>
      </c>
      <c r="G11847">
        <v>25</v>
      </c>
      <c r="H11847" t="s">
        <v>11</v>
      </c>
      <c r="I11847" t="s">
        <v>11</v>
      </c>
      <c r="J11847" s="10">
        <v>0</v>
      </c>
      <c r="K11847" s="13">
        <f t="shared" si="373"/>
        <v>1958</v>
      </c>
      <c r="L11847" s="1" t="str">
        <f t="shared" si="372"/>
        <v/>
      </c>
    </row>
    <row r="11848" spans="1:12" ht="13.8" customHeight="1" x14ac:dyDescent="0.3">
      <c r="A11848" t="s">
        <v>185</v>
      </c>
      <c r="B11848">
        <v>1945</v>
      </c>
      <c r="C11848" s="10">
        <v>4</v>
      </c>
      <c r="D11848" t="s">
        <v>11</v>
      </c>
      <c r="E11848" t="s">
        <v>11</v>
      </c>
      <c r="F11848" t="s">
        <v>11</v>
      </c>
      <c r="G11848">
        <v>4</v>
      </c>
      <c r="H11848" t="s">
        <v>11</v>
      </c>
      <c r="I11848" t="s">
        <v>11</v>
      </c>
      <c r="J11848" s="10">
        <v>0</v>
      </c>
      <c r="K11848" s="13">
        <f t="shared" si="373"/>
        <v>1958</v>
      </c>
      <c r="L11848" s="1" t="str">
        <f t="shared" si="372"/>
        <v/>
      </c>
    </row>
    <row r="11849" spans="1:12" ht="13.8" customHeight="1" x14ac:dyDescent="0.3">
      <c r="A11849" t="s">
        <v>185</v>
      </c>
      <c r="B11849">
        <v>1946</v>
      </c>
      <c r="C11849" s="10">
        <v>31</v>
      </c>
      <c r="D11849">
        <v>23</v>
      </c>
      <c r="E11849">
        <v>0</v>
      </c>
      <c r="F11849">
        <v>0</v>
      </c>
      <c r="G11849">
        <v>8</v>
      </c>
      <c r="H11849" t="s">
        <v>11</v>
      </c>
      <c r="I11849" t="s">
        <v>11</v>
      </c>
      <c r="J11849" s="10">
        <v>0</v>
      </c>
      <c r="K11849" s="13">
        <f t="shared" si="373"/>
        <v>1958</v>
      </c>
      <c r="L11849" s="1" t="str">
        <f t="shared" si="372"/>
        <v/>
      </c>
    </row>
    <row r="11850" spans="1:12" ht="13.8" customHeight="1" x14ac:dyDescent="0.3">
      <c r="A11850" t="s">
        <v>185</v>
      </c>
      <c r="B11850">
        <v>1947</v>
      </c>
      <c r="C11850" s="10">
        <v>54</v>
      </c>
      <c r="D11850">
        <v>36</v>
      </c>
      <c r="E11850">
        <v>0</v>
      </c>
      <c r="F11850">
        <v>0</v>
      </c>
      <c r="G11850">
        <v>18</v>
      </c>
      <c r="H11850" t="s">
        <v>11</v>
      </c>
      <c r="I11850" t="s">
        <v>11</v>
      </c>
      <c r="J11850" s="10">
        <v>0</v>
      </c>
      <c r="K11850" s="13">
        <f t="shared" si="373"/>
        <v>1958</v>
      </c>
      <c r="L11850" s="1" t="str">
        <f t="shared" si="372"/>
        <v/>
      </c>
    </row>
    <row r="11851" spans="1:12" ht="13.8" customHeight="1" x14ac:dyDescent="0.3">
      <c r="A11851" t="s">
        <v>185</v>
      </c>
      <c r="B11851">
        <v>1948</v>
      </c>
      <c r="C11851" s="10">
        <v>59</v>
      </c>
      <c r="D11851">
        <v>43</v>
      </c>
      <c r="E11851">
        <v>0</v>
      </c>
      <c r="F11851">
        <v>0</v>
      </c>
      <c r="G11851">
        <v>16</v>
      </c>
      <c r="H11851" t="s">
        <v>11</v>
      </c>
      <c r="I11851" t="s">
        <v>11</v>
      </c>
      <c r="J11851" s="10">
        <v>0</v>
      </c>
      <c r="K11851" s="13">
        <f t="shared" si="373"/>
        <v>1958</v>
      </c>
      <c r="L11851" s="1" t="str">
        <f t="shared" si="372"/>
        <v/>
      </c>
    </row>
    <row r="11852" spans="1:12" ht="13.8" customHeight="1" x14ac:dyDescent="0.3">
      <c r="A11852" t="s">
        <v>185</v>
      </c>
      <c r="B11852">
        <v>1949</v>
      </c>
      <c r="C11852" s="10">
        <v>87</v>
      </c>
      <c r="D11852">
        <v>60</v>
      </c>
      <c r="E11852">
        <v>0</v>
      </c>
      <c r="F11852">
        <v>0</v>
      </c>
      <c r="G11852">
        <v>27</v>
      </c>
      <c r="H11852" t="s">
        <v>11</v>
      </c>
      <c r="I11852" t="s">
        <v>11</v>
      </c>
      <c r="J11852" s="10">
        <v>0</v>
      </c>
      <c r="K11852" s="13">
        <f t="shared" si="373"/>
        <v>1958</v>
      </c>
      <c r="L11852" s="1" t="str">
        <f t="shared" si="372"/>
        <v/>
      </c>
    </row>
    <row r="11853" spans="1:12" ht="13.8" customHeight="1" x14ac:dyDescent="0.3">
      <c r="A11853" t="s">
        <v>185</v>
      </c>
      <c r="B11853">
        <v>1950</v>
      </c>
      <c r="C11853" s="10">
        <v>984</v>
      </c>
      <c r="D11853">
        <v>50</v>
      </c>
      <c r="E11853">
        <v>894</v>
      </c>
      <c r="F11853">
        <v>0</v>
      </c>
      <c r="G11853">
        <v>40</v>
      </c>
      <c r="H11853">
        <v>0</v>
      </c>
      <c r="I11853">
        <v>0.05</v>
      </c>
      <c r="J11853" s="10">
        <v>61</v>
      </c>
      <c r="K11853" s="13">
        <f t="shared" si="373"/>
        <v>1958</v>
      </c>
      <c r="L11853" s="1" t="str">
        <f t="shared" si="372"/>
        <v/>
      </c>
    </row>
    <row r="11854" spans="1:12" ht="13.8" customHeight="1" x14ac:dyDescent="0.3">
      <c r="A11854" t="s">
        <v>185</v>
      </c>
      <c r="B11854">
        <v>1951</v>
      </c>
      <c r="C11854" s="10">
        <v>970</v>
      </c>
      <c r="D11854">
        <v>47</v>
      </c>
      <c r="E11854">
        <v>881</v>
      </c>
      <c r="F11854">
        <v>0</v>
      </c>
      <c r="G11854">
        <v>42</v>
      </c>
      <c r="H11854">
        <v>0</v>
      </c>
      <c r="I11854">
        <v>0.05</v>
      </c>
      <c r="J11854" s="10">
        <v>66</v>
      </c>
      <c r="K11854" s="13">
        <f t="shared" si="373"/>
        <v>1958</v>
      </c>
      <c r="L11854" s="1" t="str">
        <f t="shared" si="372"/>
        <v/>
      </c>
    </row>
    <row r="11855" spans="1:12" ht="13.8" customHeight="1" x14ac:dyDescent="0.3">
      <c r="A11855" t="s">
        <v>185</v>
      </c>
      <c r="B11855">
        <v>1952</v>
      </c>
      <c r="C11855" s="10">
        <v>1106</v>
      </c>
      <c r="D11855">
        <v>40</v>
      </c>
      <c r="E11855">
        <v>1024</v>
      </c>
      <c r="F11855">
        <v>0</v>
      </c>
      <c r="G11855">
        <v>42</v>
      </c>
      <c r="H11855">
        <v>0</v>
      </c>
      <c r="I11855">
        <v>0.06</v>
      </c>
      <c r="J11855" s="10">
        <v>66</v>
      </c>
      <c r="K11855" s="13">
        <f t="shared" si="373"/>
        <v>1958</v>
      </c>
      <c r="L11855" s="1" t="str">
        <f t="shared" si="372"/>
        <v/>
      </c>
    </row>
    <row r="11856" spans="1:12" ht="13.8" customHeight="1" x14ac:dyDescent="0.3">
      <c r="A11856" t="s">
        <v>185</v>
      </c>
      <c r="B11856">
        <v>1953</v>
      </c>
      <c r="C11856" s="10">
        <v>1101</v>
      </c>
      <c r="D11856">
        <v>48</v>
      </c>
      <c r="E11856">
        <v>1013</v>
      </c>
      <c r="F11856">
        <v>0</v>
      </c>
      <c r="G11856">
        <v>40</v>
      </c>
      <c r="H11856">
        <v>0</v>
      </c>
      <c r="I11856">
        <v>0.05</v>
      </c>
      <c r="J11856" s="10">
        <v>69</v>
      </c>
      <c r="K11856" s="13">
        <f t="shared" si="373"/>
        <v>1958</v>
      </c>
      <c r="L11856" s="1" t="str">
        <f t="shared" si="372"/>
        <v/>
      </c>
    </row>
    <row r="11857" spans="1:12" ht="13.8" customHeight="1" x14ac:dyDescent="0.3">
      <c r="A11857" t="s">
        <v>185</v>
      </c>
      <c r="B11857">
        <v>1954</v>
      </c>
      <c r="C11857" s="10">
        <v>1455</v>
      </c>
      <c r="D11857">
        <v>37</v>
      </c>
      <c r="E11857">
        <v>1376</v>
      </c>
      <c r="F11857">
        <v>0</v>
      </c>
      <c r="G11857">
        <v>42</v>
      </c>
      <c r="H11857">
        <v>0</v>
      </c>
      <c r="I11857">
        <v>7.0000000000000007E-2</v>
      </c>
      <c r="J11857" s="10">
        <v>74</v>
      </c>
      <c r="K11857" s="13">
        <f t="shared" si="373"/>
        <v>1958</v>
      </c>
      <c r="L11857" s="1" t="str">
        <f t="shared" si="372"/>
        <v/>
      </c>
    </row>
    <row r="11858" spans="1:12" ht="13.8" customHeight="1" x14ac:dyDescent="0.3">
      <c r="A11858" t="s">
        <v>185</v>
      </c>
      <c r="B11858">
        <v>1955</v>
      </c>
      <c r="C11858" s="10">
        <v>1806</v>
      </c>
      <c r="D11858">
        <v>42</v>
      </c>
      <c r="E11858">
        <v>1711</v>
      </c>
      <c r="F11858">
        <v>0</v>
      </c>
      <c r="G11858">
        <v>54</v>
      </c>
      <c r="H11858">
        <v>0</v>
      </c>
      <c r="I11858">
        <v>0.08</v>
      </c>
      <c r="J11858" s="10">
        <v>77</v>
      </c>
      <c r="K11858" s="13">
        <f t="shared" si="373"/>
        <v>1958</v>
      </c>
      <c r="L11858" s="1" t="str">
        <f t="shared" si="372"/>
        <v/>
      </c>
    </row>
    <row r="11859" spans="1:12" ht="13.8" customHeight="1" x14ac:dyDescent="0.3">
      <c r="A11859" t="s">
        <v>185</v>
      </c>
      <c r="B11859">
        <v>1956</v>
      </c>
      <c r="C11859" s="10">
        <v>1707</v>
      </c>
      <c r="D11859">
        <v>49</v>
      </c>
      <c r="E11859">
        <v>1598</v>
      </c>
      <c r="F11859">
        <v>0</v>
      </c>
      <c r="G11859">
        <v>59</v>
      </c>
      <c r="H11859">
        <v>0</v>
      </c>
      <c r="I11859">
        <v>0.08</v>
      </c>
      <c r="J11859" s="10">
        <v>80</v>
      </c>
      <c r="K11859" s="13">
        <f t="shared" si="373"/>
        <v>1958</v>
      </c>
      <c r="L11859" s="1" t="str">
        <f t="shared" si="372"/>
        <v/>
      </c>
    </row>
    <row r="11860" spans="1:12" ht="13.8" customHeight="1" x14ac:dyDescent="0.3">
      <c r="A11860" t="s">
        <v>185</v>
      </c>
      <c r="B11860">
        <v>1957</v>
      </c>
      <c r="C11860" s="10">
        <v>1837</v>
      </c>
      <c r="D11860">
        <v>59</v>
      </c>
      <c r="E11860">
        <v>1709</v>
      </c>
      <c r="F11860">
        <v>0</v>
      </c>
      <c r="G11860">
        <v>69</v>
      </c>
      <c r="H11860">
        <v>0</v>
      </c>
      <c r="I11860">
        <v>0.08</v>
      </c>
      <c r="J11860" s="10">
        <v>82</v>
      </c>
      <c r="K11860" s="13">
        <f t="shared" si="373"/>
        <v>1958</v>
      </c>
      <c r="L11860" s="1" t="str">
        <f t="shared" si="372"/>
        <v/>
      </c>
    </row>
    <row r="11861" spans="1:12" ht="13.8" customHeight="1" x14ac:dyDescent="0.3">
      <c r="A11861" t="s">
        <v>185</v>
      </c>
      <c r="B11861">
        <v>1958</v>
      </c>
      <c r="C11861" s="10">
        <v>2064</v>
      </c>
      <c r="D11861">
        <v>36</v>
      </c>
      <c r="E11861">
        <v>1941</v>
      </c>
      <c r="F11861">
        <v>0</v>
      </c>
      <c r="G11861">
        <v>87</v>
      </c>
      <c r="H11861">
        <v>0</v>
      </c>
      <c r="I11861">
        <v>0.08</v>
      </c>
      <c r="J11861" s="10">
        <v>51</v>
      </c>
      <c r="K11861" s="13">
        <f t="shared" si="373"/>
        <v>1958</v>
      </c>
      <c r="L11861" s="1" t="str">
        <f t="shared" si="372"/>
        <v/>
      </c>
    </row>
    <row r="11862" spans="1:12" ht="13.8" customHeight="1" x14ac:dyDescent="0.3">
      <c r="A11862" t="s">
        <v>185</v>
      </c>
      <c r="B11862">
        <v>1959</v>
      </c>
      <c r="C11862" s="10">
        <v>1973</v>
      </c>
      <c r="D11862">
        <v>46</v>
      </c>
      <c r="E11862">
        <v>1828</v>
      </c>
      <c r="F11862">
        <v>0</v>
      </c>
      <c r="G11862">
        <v>99</v>
      </c>
      <c r="H11862">
        <v>0</v>
      </c>
      <c r="I11862">
        <v>0.08</v>
      </c>
      <c r="J11862" s="10">
        <v>37</v>
      </c>
      <c r="K11862" s="13">
        <f t="shared" si="373"/>
        <v>1989</v>
      </c>
      <c r="L11862" s="1" t="str">
        <f t="shared" si="372"/>
        <v/>
      </c>
    </row>
    <row r="11863" spans="1:12" ht="13.8" customHeight="1" x14ac:dyDescent="0.3">
      <c r="A11863" t="s">
        <v>185</v>
      </c>
      <c r="B11863">
        <v>1960</v>
      </c>
      <c r="C11863" s="10">
        <v>2273</v>
      </c>
      <c r="D11863">
        <v>49</v>
      </c>
      <c r="E11863">
        <v>2116</v>
      </c>
      <c r="F11863">
        <v>0</v>
      </c>
      <c r="G11863">
        <v>108</v>
      </c>
      <c r="H11863">
        <v>0</v>
      </c>
      <c r="I11863">
        <v>0.09</v>
      </c>
      <c r="J11863" s="10">
        <v>39</v>
      </c>
      <c r="K11863" s="13">
        <f t="shared" si="373"/>
        <v>1989</v>
      </c>
      <c r="L11863" s="1" t="str">
        <f t="shared" si="372"/>
        <v/>
      </c>
    </row>
    <row r="11864" spans="1:12" ht="13.8" customHeight="1" x14ac:dyDescent="0.3">
      <c r="A11864" t="s">
        <v>185</v>
      </c>
      <c r="B11864">
        <v>1961</v>
      </c>
      <c r="C11864" s="10">
        <v>2379</v>
      </c>
      <c r="D11864">
        <v>49</v>
      </c>
      <c r="E11864">
        <v>2190</v>
      </c>
      <c r="F11864">
        <v>0</v>
      </c>
      <c r="G11864">
        <v>139</v>
      </c>
      <c r="H11864">
        <v>0</v>
      </c>
      <c r="I11864">
        <v>0.09</v>
      </c>
      <c r="J11864" s="10">
        <v>50</v>
      </c>
      <c r="K11864" s="13">
        <f t="shared" si="373"/>
        <v>1989</v>
      </c>
      <c r="L11864" s="1" t="str">
        <f t="shared" si="372"/>
        <v/>
      </c>
    </row>
    <row r="11865" spans="1:12" ht="13.8" customHeight="1" x14ac:dyDescent="0.3">
      <c r="A11865" t="s">
        <v>185</v>
      </c>
      <c r="B11865">
        <v>1962</v>
      </c>
      <c r="C11865" s="10">
        <v>2822</v>
      </c>
      <c r="D11865">
        <v>58</v>
      </c>
      <c r="E11865">
        <v>2633</v>
      </c>
      <c r="F11865">
        <v>0</v>
      </c>
      <c r="G11865">
        <v>131</v>
      </c>
      <c r="H11865">
        <v>0</v>
      </c>
      <c r="I11865">
        <v>0.1</v>
      </c>
      <c r="J11865" s="10">
        <v>64</v>
      </c>
      <c r="K11865" s="13">
        <f t="shared" si="373"/>
        <v>1989</v>
      </c>
      <c r="L11865" s="1" t="str">
        <f t="shared" si="372"/>
        <v/>
      </c>
    </row>
    <row r="11866" spans="1:12" ht="13.8" customHeight="1" x14ac:dyDescent="0.3">
      <c r="A11866" t="s">
        <v>185</v>
      </c>
      <c r="B11866">
        <v>1963</v>
      </c>
      <c r="C11866" s="10">
        <v>3132</v>
      </c>
      <c r="D11866">
        <v>55</v>
      </c>
      <c r="E11866">
        <v>2948</v>
      </c>
      <c r="F11866">
        <v>0</v>
      </c>
      <c r="G11866">
        <v>129</v>
      </c>
      <c r="H11866">
        <v>0</v>
      </c>
      <c r="I11866">
        <v>0.11</v>
      </c>
      <c r="J11866" s="10">
        <v>80</v>
      </c>
      <c r="K11866" s="13">
        <f t="shared" si="373"/>
        <v>1989</v>
      </c>
      <c r="L11866" s="1" t="str">
        <f t="shared" si="372"/>
        <v/>
      </c>
    </row>
    <row r="11867" spans="1:12" ht="13.8" customHeight="1" x14ac:dyDescent="0.3">
      <c r="A11867" t="s">
        <v>185</v>
      </c>
      <c r="B11867">
        <v>1964</v>
      </c>
      <c r="C11867" s="10">
        <v>3501</v>
      </c>
      <c r="D11867">
        <v>41</v>
      </c>
      <c r="E11867">
        <v>3297</v>
      </c>
      <c r="F11867">
        <v>0</v>
      </c>
      <c r="G11867">
        <v>163</v>
      </c>
      <c r="H11867">
        <v>0</v>
      </c>
      <c r="I11867">
        <v>0.12</v>
      </c>
      <c r="J11867" s="10">
        <v>177</v>
      </c>
      <c r="K11867" s="13">
        <f t="shared" si="373"/>
        <v>1989</v>
      </c>
      <c r="L11867" s="1" t="str">
        <f t="shared" si="372"/>
        <v/>
      </c>
    </row>
    <row r="11868" spans="1:12" ht="13.8" customHeight="1" x14ac:dyDescent="0.3">
      <c r="A11868" t="s">
        <v>185</v>
      </c>
      <c r="B11868">
        <v>1965</v>
      </c>
      <c r="C11868" s="10">
        <v>3813</v>
      </c>
      <c r="D11868">
        <v>41</v>
      </c>
      <c r="E11868">
        <v>3563</v>
      </c>
      <c r="F11868">
        <v>0</v>
      </c>
      <c r="G11868">
        <v>208</v>
      </c>
      <c r="H11868">
        <v>0</v>
      </c>
      <c r="I11868">
        <v>0.12</v>
      </c>
      <c r="J11868" s="10">
        <v>264</v>
      </c>
      <c r="K11868" s="13">
        <f t="shared" si="373"/>
        <v>1989</v>
      </c>
      <c r="L11868" s="1" t="str">
        <f t="shared" si="372"/>
        <v/>
      </c>
    </row>
    <row r="11869" spans="1:12" ht="13.8" customHeight="1" x14ac:dyDescent="0.3">
      <c r="A11869" t="s">
        <v>185</v>
      </c>
      <c r="B11869">
        <v>1966</v>
      </c>
      <c r="C11869" s="10">
        <v>4397</v>
      </c>
      <c r="D11869">
        <v>37</v>
      </c>
      <c r="E11869">
        <v>4141</v>
      </c>
      <c r="F11869">
        <v>0</v>
      </c>
      <c r="G11869">
        <v>219</v>
      </c>
      <c r="H11869">
        <v>0</v>
      </c>
      <c r="I11869">
        <v>0.14000000000000001</v>
      </c>
      <c r="J11869" s="10">
        <v>396</v>
      </c>
      <c r="K11869" s="13">
        <f t="shared" si="373"/>
        <v>1989</v>
      </c>
      <c r="L11869" s="1" t="str">
        <f t="shared" si="372"/>
        <v/>
      </c>
    </row>
    <row r="11870" spans="1:12" ht="13.8" customHeight="1" x14ac:dyDescent="0.3">
      <c r="A11870" t="s">
        <v>185</v>
      </c>
      <c r="B11870">
        <v>1967</v>
      </c>
      <c r="C11870" s="10">
        <v>4972</v>
      </c>
      <c r="D11870">
        <v>29</v>
      </c>
      <c r="E11870">
        <v>4656</v>
      </c>
      <c r="F11870">
        <v>0</v>
      </c>
      <c r="G11870">
        <v>287</v>
      </c>
      <c r="H11870">
        <v>0</v>
      </c>
      <c r="I11870">
        <v>0.15</v>
      </c>
      <c r="J11870" s="10">
        <v>612</v>
      </c>
      <c r="K11870" s="13">
        <f t="shared" si="373"/>
        <v>1989</v>
      </c>
      <c r="L11870" s="1" t="str">
        <f t="shared" si="372"/>
        <v/>
      </c>
    </row>
    <row r="11871" spans="1:12" ht="13.8" customHeight="1" x14ac:dyDescent="0.3">
      <c r="A11871" t="s">
        <v>185</v>
      </c>
      <c r="B11871">
        <v>1968</v>
      </c>
      <c r="C11871" s="10">
        <v>6068</v>
      </c>
      <c r="D11871">
        <v>24</v>
      </c>
      <c r="E11871">
        <v>5695</v>
      </c>
      <c r="F11871">
        <v>0</v>
      </c>
      <c r="G11871">
        <v>349</v>
      </c>
      <c r="H11871">
        <v>0</v>
      </c>
      <c r="I11871">
        <v>0.18</v>
      </c>
      <c r="J11871" s="10">
        <v>699</v>
      </c>
      <c r="K11871" s="13">
        <f t="shared" si="373"/>
        <v>1989</v>
      </c>
      <c r="L11871" s="1" t="str">
        <f t="shared" si="372"/>
        <v/>
      </c>
    </row>
    <row r="11872" spans="1:12" ht="13.8" customHeight="1" x14ac:dyDescent="0.3">
      <c r="A11872" t="s">
        <v>185</v>
      </c>
      <c r="B11872">
        <v>1969</v>
      </c>
      <c r="C11872" s="10">
        <v>6234</v>
      </c>
      <c r="D11872">
        <v>21</v>
      </c>
      <c r="E11872">
        <v>5812</v>
      </c>
      <c r="F11872">
        <v>0</v>
      </c>
      <c r="G11872">
        <v>401</v>
      </c>
      <c r="H11872">
        <v>0</v>
      </c>
      <c r="I11872">
        <v>0.18</v>
      </c>
      <c r="J11872" s="10">
        <v>577</v>
      </c>
      <c r="K11872" s="13">
        <f t="shared" si="373"/>
        <v>1989</v>
      </c>
      <c r="L11872" s="1" t="str">
        <f t="shared" si="372"/>
        <v/>
      </c>
    </row>
    <row r="11873" spans="1:12" ht="13.8" customHeight="1" x14ac:dyDescent="0.3">
      <c r="A11873" t="s">
        <v>185</v>
      </c>
      <c r="B11873">
        <v>1970</v>
      </c>
      <c r="C11873" s="10">
        <v>6758</v>
      </c>
      <c r="D11873">
        <v>23</v>
      </c>
      <c r="E11873">
        <v>6402</v>
      </c>
      <c r="F11873">
        <v>0</v>
      </c>
      <c r="G11873">
        <v>333</v>
      </c>
      <c r="H11873">
        <v>0</v>
      </c>
      <c r="I11873">
        <v>0.19</v>
      </c>
      <c r="J11873" s="10">
        <v>329</v>
      </c>
      <c r="K11873" s="13">
        <f t="shared" si="373"/>
        <v>1989</v>
      </c>
      <c r="L11873" s="1" t="str">
        <f t="shared" si="372"/>
        <v/>
      </c>
    </row>
    <row r="11874" spans="1:12" ht="13.8" customHeight="1" x14ac:dyDescent="0.3">
      <c r="A11874" t="s">
        <v>185</v>
      </c>
      <c r="B11874">
        <v>1971</v>
      </c>
      <c r="C11874" s="10">
        <v>7523</v>
      </c>
      <c r="D11874">
        <v>21</v>
      </c>
      <c r="E11874">
        <v>7078</v>
      </c>
      <c r="F11874">
        <v>0</v>
      </c>
      <c r="G11874">
        <v>424</v>
      </c>
      <c r="H11874">
        <v>0</v>
      </c>
      <c r="I11874">
        <v>0.21</v>
      </c>
      <c r="J11874" s="10">
        <v>438</v>
      </c>
      <c r="K11874" s="13">
        <f t="shared" si="373"/>
        <v>1989</v>
      </c>
      <c r="L11874" s="1" t="str">
        <f t="shared" si="372"/>
        <v/>
      </c>
    </row>
    <row r="11875" spans="1:12" ht="13.8" customHeight="1" x14ac:dyDescent="0.3">
      <c r="A11875" t="s">
        <v>185</v>
      </c>
      <c r="B11875">
        <v>1972</v>
      </c>
      <c r="C11875" s="10">
        <v>7211</v>
      </c>
      <c r="D11875">
        <v>21</v>
      </c>
      <c r="E11875">
        <v>6795</v>
      </c>
      <c r="F11875">
        <v>0</v>
      </c>
      <c r="G11875">
        <v>395</v>
      </c>
      <c r="H11875">
        <v>0</v>
      </c>
      <c r="I11875">
        <v>0.19</v>
      </c>
      <c r="J11875" s="10">
        <v>365</v>
      </c>
      <c r="K11875" s="13">
        <f t="shared" si="373"/>
        <v>1989</v>
      </c>
      <c r="L11875" s="1" t="str">
        <f t="shared" si="372"/>
        <v/>
      </c>
    </row>
    <row r="11876" spans="1:12" ht="13.8" customHeight="1" x14ac:dyDescent="0.3">
      <c r="A11876" t="s">
        <v>185</v>
      </c>
      <c r="B11876">
        <v>1973</v>
      </c>
      <c r="C11876" s="10">
        <v>8602</v>
      </c>
      <c r="D11876">
        <v>17</v>
      </c>
      <c r="E11876">
        <v>8033</v>
      </c>
      <c r="F11876">
        <v>0</v>
      </c>
      <c r="G11876">
        <v>552</v>
      </c>
      <c r="H11876">
        <v>0</v>
      </c>
      <c r="I11876">
        <v>0.22</v>
      </c>
      <c r="J11876" s="10">
        <v>304</v>
      </c>
      <c r="K11876" s="13">
        <f t="shared" si="373"/>
        <v>1989</v>
      </c>
      <c r="L11876" s="1" t="str">
        <f t="shared" si="372"/>
        <v/>
      </c>
    </row>
    <row r="11877" spans="1:12" ht="13.8" customHeight="1" x14ac:dyDescent="0.3">
      <c r="A11877" t="s">
        <v>185</v>
      </c>
      <c r="B11877">
        <v>1974</v>
      </c>
      <c r="C11877" s="10">
        <v>8326</v>
      </c>
      <c r="D11877">
        <v>31</v>
      </c>
      <c r="E11877">
        <v>7819</v>
      </c>
      <c r="F11877">
        <v>0</v>
      </c>
      <c r="G11877">
        <v>476</v>
      </c>
      <c r="H11877">
        <v>0</v>
      </c>
      <c r="I11877">
        <v>0.21</v>
      </c>
      <c r="J11877" s="10">
        <v>139</v>
      </c>
      <c r="K11877" s="13">
        <f t="shared" si="373"/>
        <v>1989</v>
      </c>
      <c r="L11877" s="1" t="str">
        <f t="shared" si="372"/>
        <v/>
      </c>
    </row>
    <row r="11878" spans="1:12" ht="13.8" customHeight="1" x14ac:dyDescent="0.3">
      <c r="A11878" t="s">
        <v>185</v>
      </c>
      <c r="B11878">
        <v>1975</v>
      </c>
      <c r="C11878" s="10">
        <v>8870</v>
      </c>
      <c r="D11878">
        <v>41</v>
      </c>
      <c r="E11878">
        <v>8249</v>
      </c>
      <c r="F11878">
        <v>0</v>
      </c>
      <c r="G11878">
        <v>580</v>
      </c>
      <c r="H11878">
        <v>0</v>
      </c>
      <c r="I11878">
        <v>0.22</v>
      </c>
      <c r="J11878" s="10">
        <v>199</v>
      </c>
      <c r="K11878" s="13">
        <f t="shared" si="373"/>
        <v>1989</v>
      </c>
      <c r="L11878" s="1" t="str">
        <f t="shared" si="372"/>
        <v/>
      </c>
    </row>
    <row r="11879" spans="1:12" ht="13.8" customHeight="1" x14ac:dyDescent="0.3">
      <c r="A11879" t="s">
        <v>185</v>
      </c>
      <c r="B11879">
        <v>1976</v>
      </c>
      <c r="C11879" s="10">
        <v>9580</v>
      </c>
      <c r="D11879">
        <v>47</v>
      </c>
      <c r="E11879">
        <v>8921</v>
      </c>
      <c r="F11879">
        <v>0</v>
      </c>
      <c r="G11879">
        <v>612</v>
      </c>
      <c r="H11879">
        <v>0</v>
      </c>
      <c r="I11879">
        <v>0.23</v>
      </c>
      <c r="J11879" s="10">
        <v>194</v>
      </c>
      <c r="K11879" s="13">
        <f t="shared" si="373"/>
        <v>1989</v>
      </c>
      <c r="L11879" s="1" t="str">
        <f t="shared" si="372"/>
        <v/>
      </c>
    </row>
    <row r="11880" spans="1:12" ht="13.8" customHeight="1" x14ac:dyDescent="0.3">
      <c r="A11880" t="s">
        <v>185</v>
      </c>
      <c r="B11880">
        <v>1977</v>
      </c>
      <c r="C11880" s="10">
        <v>10023</v>
      </c>
      <c r="D11880">
        <v>197</v>
      </c>
      <c r="E11880">
        <v>9255</v>
      </c>
      <c r="F11880">
        <v>0</v>
      </c>
      <c r="G11880">
        <v>571</v>
      </c>
      <c r="H11880">
        <v>0</v>
      </c>
      <c r="I11880">
        <v>0.23</v>
      </c>
      <c r="J11880" s="10">
        <v>236</v>
      </c>
      <c r="K11880" s="13">
        <f t="shared" si="373"/>
        <v>1989</v>
      </c>
      <c r="L11880" s="1" t="str">
        <f t="shared" si="372"/>
        <v/>
      </c>
    </row>
    <row r="11881" spans="1:12" ht="13.8" customHeight="1" x14ac:dyDescent="0.3">
      <c r="A11881" t="s">
        <v>185</v>
      </c>
      <c r="B11881">
        <v>1978</v>
      </c>
      <c r="C11881" s="10">
        <v>10220</v>
      </c>
      <c r="D11881">
        <v>241</v>
      </c>
      <c r="E11881">
        <v>9390</v>
      </c>
      <c r="F11881">
        <v>0</v>
      </c>
      <c r="G11881">
        <v>590</v>
      </c>
      <c r="H11881">
        <v>0</v>
      </c>
      <c r="I11881">
        <v>0.23</v>
      </c>
      <c r="J11881" s="10">
        <v>231</v>
      </c>
      <c r="K11881" s="13">
        <f t="shared" si="373"/>
        <v>1989</v>
      </c>
      <c r="L11881" s="1" t="str">
        <f t="shared" si="372"/>
        <v/>
      </c>
    </row>
    <row r="11882" spans="1:12" ht="13.8" customHeight="1" x14ac:dyDescent="0.3">
      <c r="A11882" t="s">
        <v>185</v>
      </c>
      <c r="B11882">
        <v>1979</v>
      </c>
      <c r="C11882" s="10">
        <v>10400</v>
      </c>
      <c r="D11882">
        <v>300</v>
      </c>
      <c r="E11882">
        <v>9563</v>
      </c>
      <c r="F11882">
        <v>0</v>
      </c>
      <c r="G11882">
        <v>537</v>
      </c>
      <c r="H11882">
        <v>0</v>
      </c>
      <c r="I11882">
        <v>0.23</v>
      </c>
      <c r="J11882" s="10">
        <v>280</v>
      </c>
      <c r="K11882" s="13">
        <f t="shared" si="373"/>
        <v>1989</v>
      </c>
      <c r="L11882" s="1" t="str">
        <f t="shared" si="372"/>
        <v/>
      </c>
    </row>
    <row r="11883" spans="1:12" ht="13.8" customHeight="1" x14ac:dyDescent="0.3">
      <c r="A11883" t="s">
        <v>185</v>
      </c>
      <c r="B11883">
        <v>1980</v>
      </c>
      <c r="C11883" s="10">
        <v>10090</v>
      </c>
      <c r="D11883">
        <v>368</v>
      </c>
      <c r="E11883">
        <v>9113</v>
      </c>
      <c r="F11883">
        <v>0</v>
      </c>
      <c r="G11883">
        <v>609</v>
      </c>
      <c r="H11883">
        <v>0</v>
      </c>
      <c r="I11883">
        <v>0.21</v>
      </c>
      <c r="J11883" s="10">
        <v>225</v>
      </c>
      <c r="K11883" s="13">
        <f t="shared" si="373"/>
        <v>1989</v>
      </c>
      <c r="L11883" s="1" t="str">
        <f t="shared" si="372"/>
        <v/>
      </c>
    </row>
    <row r="11884" spans="1:12" ht="13.8" customHeight="1" x14ac:dyDescent="0.3">
      <c r="A11884" t="s">
        <v>185</v>
      </c>
      <c r="B11884">
        <v>1981</v>
      </c>
      <c r="C11884" s="10">
        <v>9453</v>
      </c>
      <c r="D11884">
        <v>353</v>
      </c>
      <c r="E11884">
        <v>8543</v>
      </c>
      <c r="F11884">
        <v>0</v>
      </c>
      <c r="G11884">
        <v>556</v>
      </c>
      <c r="H11884">
        <v>0</v>
      </c>
      <c r="I11884">
        <v>0.2</v>
      </c>
      <c r="J11884" s="10">
        <v>271</v>
      </c>
      <c r="K11884" s="13">
        <f t="shared" si="373"/>
        <v>1989</v>
      </c>
      <c r="L11884" s="1" t="str">
        <f t="shared" si="372"/>
        <v/>
      </c>
    </row>
    <row r="11885" spans="1:12" ht="13.8" customHeight="1" x14ac:dyDescent="0.3">
      <c r="A11885" t="s">
        <v>185</v>
      </c>
      <c r="B11885">
        <v>1982</v>
      </c>
      <c r="C11885" s="10">
        <v>9544</v>
      </c>
      <c r="D11885">
        <v>439</v>
      </c>
      <c r="E11885">
        <v>8513</v>
      </c>
      <c r="F11885">
        <v>0</v>
      </c>
      <c r="G11885">
        <v>592</v>
      </c>
      <c r="H11885">
        <v>0</v>
      </c>
      <c r="I11885">
        <v>0.19</v>
      </c>
      <c r="J11885" s="10">
        <v>309</v>
      </c>
      <c r="K11885" s="13">
        <f t="shared" si="373"/>
        <v>1989</v>
      </c>
      <c r="L11885" s="1" t="str">
        <f t="shared" si="372"/>
        <v/>
      </c>
    </row>
    <row r="11886" spans="1:12" ht="13.8" customHeight="1" x14ac:dyDescent="0.3">
      <c r="A11886" t="s">
        <v>185</v>
      </c>
      <c r="B11886">
        <v>1983</v>
      </c>
      <c r="C11886" s="10">
        <v>9658</v>
      </c>
      <c r="D11886">
        <v>600</v>
      </c>
      <c r="E11886">
        <v>8462</v>
      </c>
      <c r="F11886">
        <v>0</v>
      </c>
      <c r="G11886">
        <v>596</v>
      </c>
      <c r="H11886">
        <v>0</v>
      </c>
      <c r="I11886">
        <v>0.19</v>
      </c>
      <c r="J11886" s="10">
        <v>327</v>
      </c>
      <c r="K11886" s="13">
        <f t="shared" si="373"/>
        <v>1989</v>
      </c>
      <c r="L11886" s="1" t="str">
        <f t="shared" si="372"/>
        <v/>
      </c>
    </row>
    <row r="11887" spans="1:12" ht="13.8" customHeight="1" x14ac:dyDescent="0.3">
      <c r="A11887" t="s">
        <v>185</v>
      </c>
      <c r="B11887">
        <v>1984</v>
      </c>
      <c r="C11887" s="10">
        <v>8452</v>
      </c>
      <c r="D11887">
        <v>972</v>
      </c>
      <c r="E11887">
        <v>6983</v>
      </c>
      <c r="F11887">
        <v>0</v>
      </c>
      <c r="G11887">
        <v>497</v>
      </c>
      <c r="H11887">
        <v>0</v>
      </c>
      <c r="I11887">
        <v>0.16</v>
      </c>
      <c r="J11887" s="10">
        <v>327</v>
      </c>
      <c r="K11887" s="13">
        <f t="shared" si="373"/>
        <v>1989</v>
      </c>
      <c r="L11887" s="1" t="str">
        <f t="shared" si="372"/>
        <v/>
      </c>
    </row>
    <row r="11888" spans="1:12" ht="13.8" customHeight="1" x14ac:dyDescent="0.3">
      <c r="A11888" t="s">
        <v>185</v>
      </c>
      <c r="B11888">
        <v>1985</v>
      </c>
      <c r="C11888" s="10">
        <v>7649</v>
      </c>
      <c r="D11888">
        <v>993</v>
      </c>
      <c r="E11888">
        <v>6237</v>
      </c>
      <c r="F11888">
        <v>0</v>
      </c>
      <c r="G11888">
        <v>419</v>
      </c>
      <c r="H11888">
        <v>0</v>
      </c>
      <c r="I11888">
        <v>0.14000000000000001</v>
      </c>
      <c r="J11888" s="10">
        <v>209</v>
      </c>
      <c r="K11888" s="13">
        <f t="shared" si="373"/>
        <v>1989</v>
      </c>
      <c r="L11888" s="1" t="str">
        <f t="shared" si="372"/>
        <v/>
      </c>
    </row>
    <row r="11889" spans="1:12" ht="13.8" customHeight="1" x14ac:dyDescent="0.3">
      <c r="A11889" t="s">
        <v>185</v>
      </c>
      <c r="B11889">
        <v>1986</v>
      </c>
      <c r="C11889" s="10">
        <v>7965</v>
      </c>
      <c r="D11889">
        <v>800</v>
      </c>
      <c r="E11889">
        <v>6683</v>
      </c>
      <c r="F11889">
        <v>0</v>
      </c>
      <c r="G11889">
        <v>482</v>
      </c>
      <c r="H11889">
        <v>0</v>
      </c>
      <c r="I11889">
        <v>0.14000000000000001</v>
      </c>
      <c r="J11889" s="10">
        <v>245</v>
      </c>
      <c r="K11889" s="13">
        <f t="shared" si="373"/>
        <v>1989</v>
      </c>
      <c r="L11889" s="1" t="str">
        <f t="shared" si="372"/>
        <v/>
      </c>
    </row>
    <row r="11890" spans="1:12" ht="13.8" customHeight="1" x14ac:dyDescent="0.3">
      <c r="A11890" t="s">
        <v>185</v>
      </c>
      <c r="B11890">
        <v>1987</v>
      </c>
      <c r="C11890" s="10">
        <v>8913</v>
      </c>
      <c r="D11890">
        <v>943</v>
      </c>
      <c r="E11890">
        <v>7518</v>
      </c>
      <c r="F11890">
        <v>0</v>
      </c>
      <c r="G11890">
        <v>452</v>
      </c>
      <c r="H11890">
        <v>0</v>
      </c>
      <c r="I11890">
        <v>0.16</v>
      </c>
      <c r="J11890" s="10">
        <v>239</v>
      </c>
      <c r="K11890" s="13">
        <f t="shared" si="373"/>
        <v>1989</v>
      </c>
      <c r="L11890" s="1" t="str">
        <f t="shared" si="372"/>
        <v/>
      </c>
    </row>
    <row r="11891" spans="1:12" ht="13.8" customHeight="1" x14ac:dyDescent="0.3">
      <c r="A11891" t="s">
        <v>185</v>
      </c>
      <c r="B11891">
        <v>1988</v>
      </c>
      <c r="C11891" s="10">
        <v>10289</v>
      </c>
      <c r="D11891">
        <v>1074</v>
      </c>
      <c r="E11891">
        <v>8657</v>
      </c>
      <c r="F11891">
        <v>0</v>
      </c>
      <c r="G11891">
        <v>557</v>
      </c>
      <c r="H11891">
        <v>0</v>
      </c>
      <c r="I11891">
        <v>0.18</v>
      </c>
      <c r="J11891" s="10">
        <v>282</v>
      </c>
      <c r="K11891" s="13">
        <f t="shared" si="373"/>
        <v>1989</v>
      </c>
      <c r="L11891" s="1" t="str">
        <f t="shared" si="372"/>
        <v/>
      </c>
    </row>
    <row r="11892" spans="1:12" ht="13.8" customHeight="1" x14ac:dyDescent="0.3">
      <c r="A11892" t="s">
        <v>185</v>
      </c>
      <c r="B11892">
        <v>1989</v>
      </c>
      <c r="C11892" s="10">
        <v>10674</v>
      </c>
      <c r="D11892">
        <v>909</v>
      </c>
      <c r="E11892">
        <v>9273</v>
      </c>
      <c r="F11892">
        <v>0</v>
      </c>
      <c r="G11892">
        <v>493</v>
      </c>
      <c r="H11892">
        <v>0</v>
      </c>
      <c r="I11892">
        <v>0.18</v>
      </c>
      <c r="J11892" s="10">
        <v>409</v>
      </c>
      <c r="K11892" s="13">
        <f t="shared" si="373"/>
        <v>1989</v>
      </c>
      <c r="L11892" s="1" t="str">
        <f t="shared" si="372"/>
        <v/>
      </c>
    </row>
    <row r="11893" spans="1:12" ht="13.8" customHeight="1" x14ac:dyDescent="0.3">
      <c r="A11893" t="s">
        <v>185</v>
      </c>
      <c r="B11893">
        <v>1990</v>
      </c>
      <c r="C11893" s="10">
        <v>11389</v>
      </c>
      <c r="D11893">
        <v>984</v>
      </c>
      <c r="E11893">
        <v>9540</v>
      </c>
      <c r="F11893">
        <v>0</v>
      </c>
      <c r="G11893">
        <v>865</v>
      </c>
      <c r="H11893">
        <v>0</v>
      </c>
      <c r="I11893">
        <v>0.18</v>
      </c>
      <c r="J11893" s="10">
        <v>373</v>
      </c>
      <c r="K11893" s="13">
        <f t="shared" si="373"/>
        <v>1990</v>
      </c>
      <c r="L11893" s="1" t="str">
        <f t="shared" si="372"/>
        <v/>
      </c>
    </row>
    <row r="11894" spans="1:12" ht="13.8" customHeight="1" x14ac:dyDescent="0.3">
      <c r="A11894" t="s">
        <v>185</v>
      </c>
      <c r="B11894">
        <v>1991</v>
      </c>
      <c r="C11894" s="10">
        <v>11980</v>
      </c>
      <c r="D11894">
        <v>1127</v>
      </c>
      <c r="E11894">
        <v>9913</v>
      </c>
      <c r="F11894">
        <v>0</v>
      </c>
      <c r="G11894">
        <v>940</v>
      </c>
      <c r="H11894">
        <v>0</v>
      </c>
      <c r="I11894">
        <v>0.19</v>
      </c>
      <c r="J11894" s="10">
        <v>368</v>
      </c>
      <c r="K11894" s="13">
        <f t="shared" si="373"/>
        <v>1990</v>
      </c>
      <c r="L11894" s="1" t="str">
        <f t="shared" si="372"/>
        <v/>
      </c>
    </row>
    <row r="11895" spans="1:12" ht="13.8" customHeight="1" x14ac:dyDescent="0.3">
      <c r="A11895" t="s">
        <v>185</v>
      </c>
      <c r="B11895">
        <v>1992</v>
      </c>
      <c r="C11895" s="10">
        <v>13295</v>
      </c>
      <c r="D11895">
        <v>1153</v>
      </c>
      <c r="E11895">
        <v>11234</v>
      </c>
      <c r="F11895">
        <v>0</v>
      </c>
      <c r="G11895">
        <v>907</v>
      </c>
      <c r="H11895">
        <v>0</v>
      </c>
      <c r="I11895">
        <v>0.21</v>
      </c>
      <c r="J11895" s="10">
        <v>433</v>
      </c>
      <c r="K11895" s="13">
        <f t="shared" si="373"/>
        <v>1990</v>
      </c>
      <c r="L11895" s="1" t="str">
        <f t="shared" si="372"/>
        <v/>
      </c>
    </row>
    <row r="11896" spans="1:12" ht="13.8" customHeight="1" x14ac:dyDescent="0.3">
      <c r="A11896" t="s">
        <v>185</v>
      </c>
      <c r="B11896">
        <v>1993</v>
      </c>
      <c r="C11896" s="10">
        <v>13494</v>
      </c>
      <c r="D11896">
        <v>1144</v>
      </c>
      <c r="E11896">
        <v>11267</v>
      </c>
      <c r="F11896">
        <v>0</v>
      </c>
      <c r="G11896">
        <v>1083</v>
      </c>
      <c r="H11896">
        <v>0</v>
      </c>
      <c r="I11896">
        <v>0.2</v>
      </c>
      <c r="J11896" s="10">
        <v>446</v>
      </c>
      <c r="K11896" s="13">
        <f t="shared" si="373"/>
        <v>1990</v>
      </c>
      <c r="L11896" s="1" t="str">
        <f t="shared" si="372"/>
        <v/>
      </c>
    </row>
    <row r="11897" spans="1:12" ht="13.8" customHeight="1" x14ac:dyDescent="0.3">
      <c r="A11897" t="s">
        <v>185</v>
      </c>
      <c r="B11897">
        <v>1994</v>
      </c>
      <c r="C11897" s="10">
        <v>14944</v>
      </c>
      <c r="D11897">
        <v>1141</v>
      </c>
      <c r="E11897">
        <v>12498</v>
      </c>
      <c r="F11897">
        <v>3</v>
      </c>
      <c r="G11897">
        <v>1302</v>
      </c>
      <c r="H11897">
        <v>0</v>
      </c>
      <c r="I11897">
        <v>0.22</v>
      </c>
      <c r="J11897" s="10">
        <v>468</v>
      </c>
      <c r="K11897" s="13">
        <f t="shared" si="373"/>
        <v>1990</v>
      </c>
      <c r="L11897" s="1" t="str">
        <f t="shared" si="372"/>
        <v/>
      </c>
    </row>
    <row r="11898" spans="1:12" ht="13.8" customHeight="1" x14ac:dyDescent="0.3">
      <c r="A11898" t="s">
        <v>185</v>
      </c>
      <c r="B11898">
        <v>1995</v>
      </c>
      <c r="C11898" s="10">
        <v>16556</v>
      </c>
      <c r="D11898">
        <v>1281</v>
      </c>
      <c r="E11898">
        <v>13837</v>
      </c>
      <c r="F11898">
        <v>4</v>
      </c>
      <c r="G11898">
        <v>1435</v>
      </c>
      <c r="H11898">
        <v>0</v>
      </c>
      <c r="I11898">
        <v>0.24</v>
      </c>
      <c r="J11898" s="10">
        <v>456</v>
      </c>
      <c r="K11898" s="13">
        <f t="shared" si="373"/>
        <v>1990</v>
      </c>
      <c r="L11898" s="1" t="str">
        <f t="shared" si="372"/>
        <v/>
      </c>
    </row>
    <row r="11899" spans="1:12" ht="13.8" customHeight="1" x14ac:dyDescent="0.3">
      <c r="A11899" t="s">
        <v>185</v>
      </c>
      <c r="B11899">
        <v>1996</v>
      </c>
      <c r="C11899" s="10">
        <v>16952</v>
      </c>
      <c r="D11899">
        <v>1611</v>
      </c>
      <c r="E11899">
        <v>13646</v>
      </c>
      <c r="F11899">
        <v>5</v>
      </c>
      <c r="G11899">
        <v>1690</v>
      </c>
      <c r="H11899">
        <v>0</v>
      </c>
      <c r="I11899">
        <v>0.24</v>
      </c>
      <c r="J11899" s="10">
        <v>575</v>
      </c>
      <c r="K11899" s="13">
        <f t="shared" si="373"/>
        <v>1990</v>
      </c>
      <c r="L11899" s="1" t="str">
        <f t="shared" si="372"/>
        <v/>
      </c>
    </row>
    <row r="11900" spans="1:12" ht="13.8" customHeight="1" x14ac:dyDescent="0.3">
      <c r="A11900" t="s">
        <v>185</v>
      </c>
      <c r="B11900">
        <v>1997</v>
      </c>
      <c r="C11900" s="10">
        <v>19405</v>
      </c>
      <c r="D11900">
        <v>1853</v>
      </c>
      <c r="E11900">
        <v>15552</v>
      </c>
      <c r="F11900">
        <v>3</v>
      </c>
      <c r="G11900">
        <v>1997</v>
      </c>
      <c r="H11900">
        <v>0</v>
      </c>
      <c r="I11900">
        <v>0.27</v>
      </c>
      <c r="J11900" s="10">
        <v>630</v>
      </c>
      <c r="K11900" s="13">
        <f t="shared" si="373"/>
        <v>1990</v>
      </c>
      <c r="L11900" s="1" t="str">
        <f t="shared" si="372"/>
        <v/>
      </c>
    </row>
    <row r="11901" spans="1:12" ht="13.8" customHeight="1" x14ac:dyDescent="0.3">
      <c r="A11901" t="s">
        <v>185</v>
      </c>
      <c r="B11901">
        <v>1998</v>
      </c>
      <c r="C11901" s="10">
        <v>18882</v>
      </c>
      <c r="D11901">
        <v>1872</v>
      </c>
      <c r="E11901">
        <v>15252</v>
      </c>
      <c r="F11901">
        <v>5</v>
      </c>
      <c r="G11901">
        <v>1753</v>
      </c>
      <c r="H11901">
        <v>0</v>
      </c>
      <c r="I11901">
        <v>0.26</v>
      </c>
      <c r="J11901" s="10">
        <v>557</v>
      </c>
      <c r="K11901" s="13">
        <f t="shared" si="373"/>
        <v>1990</v>
      </c>
      <c r="L11901" s="1" t="str">
        <f t="shared" si="372"/>
        <v/>
      </c>
    </row>
    <row r="11902" spans="1:12" ht="13.8" customHeight="1" x14ac:dyDescent="0.3">
      <c r="A11902" t="s">
        <v>185</v>
      </c>
      <c r="B11902">
        <v>1999</v>
      </c>
      <c r="C11902" s="10">
        <v>18860</v>
      </c>
      <c r="D11902">
        <v>3241</v>
      </c>
      <c r="E11902">
        <v>13908</v>
      </c>
      <c r="F11902">
        <v>4</v>
      </c>
      <c r="G11902">
        <v>1708</v>
      </c>
      <c r="H11902">
        <v>0</v>
      </c>
      <c r="I11902">
        <v>0.25</v>
      </c>
      <c r="J11902" s="10">
        <v>631</v>
      </c>
      <c r="K11902" s="13">
        <f t="shared" si="373"/>
        <v>1990</v>
      </c>
      <c r="L11902" s="1" t="str">
        <f t="shared" si="372"/>
        <v/>
      </c>
    </row>
    <row r="11903" spans="1:12" ht="13.8" customHeight="1" x14ac:dyDescent="0.3">
      <c r="A11903" t="s">
        <v>185</v>
      </c>
      <c r="B11903">
        <v>2000</v>
      </c>
      <c r="C11903" s="10">
        <v>19991</v>
      </c>
      <c r="D11903">
        <v>4449</v>
      </c>
      <c r="E11903">
        <v>13910</v>
      </c>
      <c r="F11903">
        <v>5</v>
      </c>
      <c r="G11903">
        <v>1626</v>
      </c>
      <c r="H11903">
        <v>0</v>
      </c>
      <c r="I11903">
        <v>0.26</v>
      </c>
      <c r="J11903" s="10">
        <v>622</v>
      </c>
      <c r="K11903" s="13">
        <f t="shared" si="373"/>
        <v>1990</v>
      </c>
      <c r="L11903" s="1" t="str">
        <f t="shared" si="372"/>
        <v/>
      </c>
    </row>
    <row r="11904" spans="1:12" ht="13.8" customHeight="1" x14ac:dyDescent="0.3">
      <c r="A11904" t="s">
        <v>185</v>
      </c>
      <c r="B11904">
        <v>2001</v>
      </c>
      <c r="C11904" s="10">
        <v>19376</v>
      </c>
      <c r="D11904">
        <v>4466</v>
      </c>
      <c r="E11904">
        <v>13661</v>
      </c>
      <c r="F11904">
        <v>71</v>
      </c>
      <c r="G11904">
        <v>1177</v>
      </c>
      <c r="H11904">
        <v>0</v>
      </c>
      <c r="I11904">
        <v>0.25</v>
      </c>
      <c r="J11904" s="10">
        <v>679</v>
      </c>
      <c r="K11904" s="13">
        <f t="shared" si="373"/>
        <v>1990</v>
      </c>
      <c r="L11904" s="1" t="str">
        <f t="shared" si="372"/>
        <v/>
      </c>
    </row>
    <row r="11905" spans="1:12" ht="13.8" customHeight="1" x14ac:dyDescent="0.3">
      <c r="A11905" t="s">
        <v>185</v>
      </c>
      <c r="B11905">
        <v>2002</v>
      </c>
      <c r="C11905" s="10">
        <v>19454</v>
      </c>
      <c r="D11905">
        <v>3902</v>
      </c>
      <c r="E11905">
        <v>12838</v>
      </c>
      <c r="F11905">
        <v>891</v>
      </c>
      <c r="G11905">
        <v>1822</v>
      </c>
      <c r="H11905">
        <v>0</v>
      </c>
      <c r="I11905">
        <v>0.24</v>
      </c>
      <c r="J11905" s="10">
        <v>699</v>
      </c>
      <c r="K11905" s="13">
        <f t="shared" si="373"/>
        <v>1990</v>
      </c>
      <c r="L11905" s="1" t="str">
        <f t="shared" si="372"/>
        <v/>
      </c>
    </row>
    <row r="11906" spans="1:12" ht="13.8" customHeight="1" x14ac:dyDescent="0.3">
      <c r="A11906" t="s">
        <v>185</v>
      </c>
      <c r="B11906">
        <v>2003</v>
      </c>
      <c r="C11906" s="10">
        <v>19478</v>
      </c>
      <c r="D11906">
        <v>4055</v>
      </c>
      <c r="E11906">
        <v>12288</v>
      </c>
      <c r="F11906">
        <v>1358</v>
      </c>
      <c r="G11906">
        <v>1777</v>
      </c>
      <c r="H11906">
        <v>0</v>
      </c>
      <c r="I11906">
        <v>0.24</v>
      </c>
      <c r="J11906" s="10">
        <v>646</v>
      </c>
      <c r="K11906" s="13">
        <f t="shared" si="373"/>
        <v>1990</v>
      </c>
      <c r="L11906" s="1" t="str">
        <f t="shared" ref="L11906:L11969" si="374">IF(AND(B11906&gt;2011),1,"")</f>
        <v/>
      </c>
    </row>
    <row r="11907" spans="1:12" ht="13.8" customHeight="1" x14ac:dyDescent="0.3">
      <c r="A11907" t="s">
        <v>185</v>
      </c>
      <c r="B11907">
        <v>2004</v>
      </c>
      <c r="C11907" s="10">
        <v>20198</v>
      </c>
      <c r="D11907">
        <v>4394</v>
      </c>
      <c r="E11907">
        <v>12691</v>
      </c>
      <c r="F11907">
        <v>1299</v>
      </c>
      <c r="G11907">
        <v>1815</v>
      </c>
      <c r="H11907">
        <v>0</v>
      </c>
      <c r="I11907">
        <v>0.24</v>
      </c>
      <c r="J11907" s="10">
        <v>632</v>
      </c>
      <c r="K11907" s="13">
        <f t="shared" ref="K11907:K11970" si="375">IF(B11907&lt;1990,IF(B11907&lt;1959,1958,1989),1990)</f>
        <v>1990</v>
      </c>
      <c r="L11907" s="1" t="str">
        <f t="shared" si="374"/>
        <v/>
      </c>
    </row>
    <row r="11908" spans="1:12" ht="13.8" customHeight="1" x14ac:dyDescent="0.3">
      <c r="A11908" t="s">
        <v>185</v>
      </c>
      <c r="B11908">
        <v>2005</v>
      </c>
      <c r="C11908" s="10">
        <v>20407</v>
      </c>
      <c r="D11908">
        <v>5124</v>
      </c>
      <c r="E11908">
        <v>11456</v>
      </c>
      <c r="F11908">
        <v>1720</v>
      </c>
      <c r="G11908">
        <v>2107</v>
      </c>
      <c r="H11908">
        <v>0</v>
      </c>
      <c r="I11908">
        <v>0.24</v>
      </c>
      <c r="J11908" s="10">
        <v>702</v>
      </c>
      <c r="K11908" s="13">
        <f t="shared" si="375"/>
        <v>1990</v>
      </c>
      <c r="L11908" s="1" t="str">
        <f t="shared" si="374"/>
        <v/>
      </c>
    </row>
    <row r="11909" spans="1:12" ht="13.8" customHeight="1" x14ac:dyDescent="0.3">
      <c r="A11909" t="s">
        <v>185</v>
      </c>
      <c r="B11909">
        <v>2006</v>
      </c>
      <c r="C11909" s="10">
        <v>18460</v>
      </c>
      <c r="D11909">
        <v>4853</v>
      </c>
      <c r="E11909">
        <v>10549</v>
      </c>
      <c r="F11909">
        <v>1422</v>
      </c>
      <c r="G11909">
        <v>1636</v>
      </c>
      <c r="H11909">
        <v>0</v>
      </c>
      <c r="I11909">
        <v>0.21</v>
      </c>
      <c r="J11909" s="10">
        <v>770</v>
      </c>
      <c r="K11909" s="13">
        <f t="shared" si="375"/>
        <v>1990</v>
      </c>
      <c r="L11909" s="1" t="str">
        <f t="shared" si="374"/>
        <v/>
      </c>
    </row>
    <row r="11910" spans="1:12" ht="13.8" customHeight="1" x14ac:dyDescent="0.3">
      <c r="A11910" t="s">
        <v>185</v>
      </c>
      <c r="B11910">
        <v>2007</v>
      </c>
      <c r="C11910" s="10">
        <v>19681</v>
      </c>
      <c r="D11910">
        <v>5974</v>
      </c>
      <c r="E11910">
        <v>10000</v>
      </c>
      <c r="F11910">
        <v>1932</v>
      </c>
      <c r="G11910">
        <v>1775</v>
      </c>
      <c r="H11910">
        <v>0</v>
      </c>
      <c r="I11910">
        <v>0.22</v>
      </c>
      <c r="J11910" s="10">
        <v>1147</v>
      </c>
      <c r="K11910" s="13">
        <f t="shared" si="375"/>
        <v>1990</v>
      </c>
      <c r="L11910" s="1" t="str">
        <f t="shared" si="374"/>
        <v/>
      </c>
    </row>
    <row r="11911" spans="1:12" ht="13.8" customHeight="1" x14ac:dyDescent="0.3">
      <c r="A11911" t="s">
        <v>185</v>
      </c>
      <c r="B11911">
        <v>2008</v>
      </c>
      <c r="C11911" s="10">
        <v>21505</v>
      </c>
      <c r="D11911">
        <v>6947</v>
      </c>
      <c r="E11911">
        <v>10706</v>
      </c>
      <c r="F11911">
        <v>2033</v>
      </c>
      <c r="G11911">
        <v>1818</v>
      </c>
      <c r="H11911">
        <v>0</v>
      </c>
      <c r="I11911">
        <v>0.24</v>
      </c>
      <c r="J11911" s="10">
        <v>1028</v>
      </c>
      <c r="K11911" s="13">
        <f t="shared" si="375"/>
        <v>1990</v>
      </c>
      <c r="L11911" s="1" t="str">
        <f t="shared" si="374"/>
        <v/>
      </c>
    </row>
    <row r="11912" spans="1:12" ht="13.8" customHeight="1" x14ac:dyDescent="0.3">
      <c r="A11912" t="s">
        <v>185</v>
      </c>
      <c r="B11912">
        <v>2009</v>
      </c>
      <c r="C11912" s="10">
        <v>21153</v>
      </c>
      <c r="D11912">
        <v>6650</v>
      </c>
      <c r="E11912">
        <v>10433</v>
      </c>
      <c r="F11912">
        <v>2048</v>
      </c>
      <c r="G11912">
        <v>2022</v>
      </c>
      <c r="H11912">
        <v>0</v>
      </c>
      <c r="I11912">
        <v>0.23</v>
      </c>
      <c r="J11912" s="10">
        <v>1022</v>
      </c>
      <c r="K11912" s="13">
        <f t="shared" si="375"/>
        <v>1990</v>
      </c>
      <c r="L11912" s="1" t="str">
        <f t="shared" si="374"/>
        <v/>
      </c>
    </row>
    <row r="11913" spans="1:12" ht="13.8" customHeight="1" x14ac:dyDescent="0.3">
      <c r="A11913" t="s">
        <v>185</v>
      </c>
      <c r="B11913">
        <v>2010</v>
      </c>
      <c r="C11913" s="10">
        <v>23144</v>
      </c>
      <c r="D11913">
        <v>7697</v>
      </c>
      <c r="E11913">
        <v>11356</v>
      </c>
      <c r="F11913">
        <v>1929</v>
      </c>
      <c r="G11913">
        <v>2162</v>
      </c>
      <c r="H11913">
        <v>0</v>
      </c>
      <c r="I11913">
        <v>0.25</v>
      </c>
      <c r="J11913" s="10">
        <v>1020</v>
      </c>
      <c r="K11913" s="13">
        <f t="shared" si="375"/>
        <v>1990</v>
      </c>
      <c r="L11913" s="1" t="str">
        <f t="shared" si="374"/>
        <v/>
      </c>
    </row>
    <row r="11914" spans="1:12" ht="13.8" customHeight="1" x14ac:dyDescent="0.3">
      <c r="A11914" t="s">
        <v>185</v>
      </c>
      <c r="B11914">
        <v>2011</v>
      </c>
      <c r="C11914" s="10">
        <v>23315</v>
      </c>
      <c r="D11914">
        <v>8465</v>
      </c>
      <c r="E11914">
        <v>10582</v>
      </c>
      <c r="F11914">
        <v>2082</v>
      </c>
      <c r="G11914">
        <v>2185</v>
      </c>
      <c r="H11914">
        <v>0</v>
      </c>
      <c r="I11914">
        <v>0.25</v>
      </c>
      <c r="J11914" s="10">
        <v>1117</v>
      </c>
      <c r="K11914" s="13">
        <f t="shared" si="375"/>
        <v>1990</v>
      </c>
      <c r="L11914" s="1" t="str">
        <f t="shared" si="374"/>
        <v/>
      </c>
    </row>
    <row r="11915" spans="1:12" ht="13.8" customHeight="1" x14ac:dyDescent="0.3">
      <c r="A11915" t="s">
        <v>185</v>
      </c>
      <c r="B11915">
        <v>2012</v>
      </c>
      <c r="C11915" s="10">
        <v>24872</v>
      </c>
      <c r="D11915">
        <v>8855</v>
      </c>
      <c r="E11915">
        <v>11449</v>
      </c>
      <c r="F11915">
        <v>1996</v>
      </c>
      <c r="G11915">
        <v>2571</v>
      </c>
      <c r="H11915">
        <v>0</v>
      </c>
      <c r="I11915">
        <v>0.26</v>
      </c>
      <c r="J11915" s="10">
        <v>1099</v>
      </c>
      <c r="K11915" s="13">
        <f t="shared" si="375"/>
        <v>1990</v>
      </c>
      <c r="L11915" s="1">
        <f t="shared" si="374"/>
        <v>1</v>
      </c>
    </row>
    <row r="11916" spans="1:12" ht="13.8" customHeight="1" x14ac:dyDescent="0.3">
      <c r="A11916" t="s">
        <v>185</v>
      </c>
      <c r="B11916">
        <v>2013</v>
      </c>
      <c r="C11916" s="10">
        <v>26760</v>
      </c>
      <c r="D11916">
        <v>10924</v>
      </c>
      <c r="E11916">
        <v>11257</v>
      </c>
      <c r="F11916">
        <v>1839</v>
      </c>
      <c r="G11916">
        <v>2740</v>
      </c>
      <c r="H11916">
        <v>0</v>
      </c>
      <c r="I11916">
        <v>0.27</v>
      </c>
      <c r="J11916" s="10">
        <v>1096</v>
      </c>
      <c r="K11916" s="13">
        <f t="shared" si="375"/>
        <v>1990</v>
      </c>
      <c r="L11916" s="1">
        <f t="shared" si="374"/>
        <v>1</v>
      </c>
    </row>
    <row r="11917" spans="1:12" ht="13.8" customHeight="1" x14ac:dyDescent="0.3">
      <c r="A11917" t="s">
        <v>185</v>
      </c>
      <c r="B11917">
        <v>2014</v>
      </c>
      <c r="C11917" s="10">
        <v>28812</v>
      </c>
      <c r="D11917">
        <v>11662</v>
      </c>
      <c r="E11917">
        <v>12224</v>
      </c>
      <c r="F11917">
        <v>1934</v>
      </c>
      <c r="G11917">
        <v>2992</v>
      </c>
      <c r="H11917">
        <v>0</v>
      </c>
      <c r="I11917">
        <v>0.28999999999999998</v>
      </c>
      <c r="J11917" s="10">
        <v>980</v>
      </c>
      <c r="K11917" s="13">
        <f t="shared" si="375"/>
        <v>1990</v>
      </c>
      <c r="L11917" s="1">
        <f t="shared" si="374"/>
        <v>1</v>
      </c>
    </row>
    <row r="11918" spans="1:12" ht="13.8" customHeight="1" x14ac:dyDescent="0.3">
      <c r="A11918" t="s">
        <v>186</v>
      </c>
      <c r="B11918">
        <v>1928</v>
      </c>
      <c r="C11918" s="10">
        <v>1</v>
      </c>
      <c r="D11918">
        <v>0</v>
      </c>
      <c r="E11918">
        <v>1</v>
      </c>
      <c r="F11918">
        <v>0</v>
      </c>
      <c r="G11918">
        <v>0</v>
      </c>
      <c r="H11918" t="s">
        <v>11</v>
      </c>
      <c r="I11918" t="s">
        <v>11</v>
      </c>
      <c r="J11918" s="10">
        <v>0</v>
      </c>
      <c r="K11918" s="13">
        <f t="shared" si="375"/>
        <v>1958</v>
      </c>
      <c r="L11918" s="1" t="str">
        <f t="shared" si="374"/>
        <v/>
      </c>
    </row>
    <row r="11919" spans="1:12" ht="13.8" customHeight="1" x14ac:dyDescent="0.3">
      <c r="A11919" t="s">
        <v>186</v>
      </c>
      <c r="B11919">
        <v>1929</v>
      </c>
      <c r="C11919" s="10">
        <v>3</v>
      </c>
      <c r="D11919">
        <v>0</v>
      </c>
      <c r="E11919">
        <v>3</v>
      </c>
      <c r="F11919">
        <v>0</v>
      </c>
      <c r="G11919">
        <v>0</v>
      </c>
      <c r="H11919" t="s">
        <v>11</v>
      </c>
      <c r="I11919" t="s">
        <v>11</v>
      </c>
      <c r="J11919" s="10">
        <v>0</v>
      </c>
      <c r="K11919" s="13">
        <f t="shared" si="375"/>
        <v>1958</v>
      </c>
      <c r="L11919" s="1" t="str">
        <f t="shared" si="374"/>
        <v/>
      </c>
    </row>
    <row r="11920" spans="1:12" ht="13.8" customHeight="1" x14ac:dyDescent="0.3">
      <c r="A11920" t="s">
        <v>186</v>
      </c>
      <c r="B11920">
        <v>1930</v>
      </c>
      <c r="C11920" s="10">
        <v>3</v>
      </c>
      <c r="D11920">
        <v>0</v>
      </c>
      <c r="E11920">
        <v>3</v>
      </c>
      <c r="F11920">
        <v>0</v>
      </c>
      <c r="G11920">
        <v>0</v>
      </c>
      <c r="H11920" t="s">
        <v>11</v>
      </c>
      <c r="I11920" t="s">
        <v>11</v>
      </c>
      <c r="J11920" s="10">
        <v>0</v>
      </c>
      <c r="K11920" s="13">
        <f t="shared" si="375"/>
        <v>1958</v>
      </c>
      <c r="L11920" s="1" t="str">
        <f t="shared" si="374"/>
        <v/>
      </c>
    </row>
    <row r="11921" spans="1:12" ht="13.8" customHeight="1" x14ac:dyDescent="0.3">
      <c r="A11921" t="s">
        <v>186</v>
      </c>
      <c r="B11921">
        <v>1931</v>
      </c>
      <c r="C11921" s="10">
        <v>2</v>
      </c>
      <c r="D11921">
        <v>0</v>
      </c>
      <c r="E11921">
        <v>2</v>
      </c>
      <c r="F11921">
        <v>0</v>
      </c>
      <c r="G11921">
        <v>0</v>
      </c>
      <c r="H11921" t="s">
        <v>11</v>
      </c>
      <c r="I11921" t="s">
        <v>11</v>
      </c>
      <c r="J11921" s="10">
        <v>0</v>
      </c>
      <c r="K11921" s="13">
        <f t="shared" si="375"/>
        <v>1958</v>
      </c>
      <c r="L11921" s="1" t="str">
        <f t="shared" si="374"/>
        <v/>
      </c>
    </row>
    <row r="11922" spans="1:12" ht="13.8" customHeight="1" x14ac:dyDescent="0.3">
      <c r="A11922" t="s">
        <v>186</v>
      </c>
      <c r="B11922">
        <v>1932</v>
      </c>
      <c r="C11922" s="10">
        <v>4</v>
      </c>
      <c r="D11922">
        <v>0</v>
      </c>
      <c r="E11922">
        <v>4</v>
      </c>
      <c r="F11922">
        <v>0</v>
      </c>
      <c r="G11922">
        <v>0</v>
      </c>
      <c r="H11922" t="s">
        <v>11</v>
      </c>
      <c r="I11922" t="s">
        <v>11</v>
      </c>
      <c r="J11922" s="10">
        <v>0</v>
      </c>
      <c r="K11922" s="13">
        <f t="shared" si="375"/>
        <v>1958</v>
      </c>
      <c r="L11922" s="1" t="str">
        <f t="shared" si="374"/>
        <v/>
      </c>
    </row>
    <row r="11923" spans="1:12" ht="13.8" customHeight="1" x14ac:dyDescent="0.3">
      <c r="A11923" t="s">
        <v>186</v>
      </c>
      <c r="B11923">
        <v>1933</v>
      </c>
      <c r="C11923" s="10">
        <v>12</v>
      </c>
      <c r="D11923">
        <v>0</v>
      </c>
      <c r="E11923">
        <v>12</v>
      </c>
      <c r="F11923">
        <v>0</v>
      </c>
      <c r="G11923">
        <v>0</v>
      </c>
      <c r="H11923" t="s">
        <v>11</v>
      </c>
      <c r="I11923" t="s">
        <v>11</v>
      </c>
      <c r="J11923" s="10">
        <v>0</v>
      </c>
      <c r="K11923" s="13">
        <f t="shared" si="375"/>
        <v>1958</v>
      </c>
      <c r="L11923" s="1" t="str">
        <f t="shared" si="374"/>
        <v/>
      </c>
    </row>
    <row r="11924" spans="1:12" ht="13.8" customHeight="1" x14ac:dyDescent="0.3">
      <c r="A11924" t="s">
        <v>186</v>
      </c>
      <c r="B11924">
        <v>1934</v>
      </c>
      <c r="C11924" s="10">
        <v>20</v>
      </c>
      <c r="D11924">
        <v>0</v>
      </c>
      <c r="E11924">
        <v>17</v>
      </c>
      <c r="F11924">
        <v>0</v>
      </c>
      <c r="G11924">
        <v>4</v>
      </c>
      <c r="H11924" t="s">
        <v>11</v>
      </c>
      <c r="I11924" t="s">
        <v>11</v>
      </c>
      <c r="J11924" s="10">
        <v>0</v>
      </c>
      <c r="K11924" s="13">
        <f t="shared" si="375"/>
        <v>1958</v>
      </c>
      <c r="L11924" s="1" t="str">
        <f t="shared" si="374"/>
        <v/>
      </c>
    </row>
    <row r="11925" spans="1:12" ht="13.8" customHeight="1" x14ac:dyDescent="0.3">
      <c r="A11925" t="s">
        <v>186</v>
      </c>
      <c r="B11925">
        <v>1935</v>
      </c>
      <c r="C11925" s="10">
        <v>19</v>
      </c>
      <c r="D11925">
        <v>0</v>
      </c>
      <c r="E11925">
        <v>18</v>
      </c>
      <c r="F11925">
        <v>0</v>
      </c>
      <c r="G11925">
        <v>1</v>
      </c>
      <c r="H11925" t="s">
        <v>11</v>
      </c>
      <c r="I11925" t="s">
        <v>11</v>
      </c>
      <c r="J11925" s="10">
        <v>0</v>
      </c>
      <c r="K11925" s="13">
        <f t="shared" si="375"/>
        <v>1958</v>
      </c>
      <c r="L11925" s="1" t="str">
        <f t="shared" si="374"/>
        <v/>
      </c>
    </row>
    <row r="11926" spans="1:12" ht="13.8" customHeight="1" x14ac:dyDescent="0.3">
      <c r="A11926" t="s">
        <v>186</v>
      </c>
      <c r="B11926">
        <v>1936</v>
      </c>
      <c r="C11926" s="10">
        <v>12</v>
      </c>
      <c r="D11926">
        <v>0</v>
      </c>
      <c r="E11926">
        <v>11</v>
      </c>
      <c r="F11926">
        <v>0</v>
      </c>
      <c r="G11926">
        <v>1</v>
      </c>
      <c r="H11926" t="s">
        <v>11</v>
      </c>
      <c r="I11926" t="s">
        <v>11</v>
      </c>
      <c r="J11926" s="10">
        <v>0</v>
      </c>
      <c r="K11926" s="13">
        <f t="shared" si="375"/>
        <v>1958</v>
      </c>
      <c r="L11926" s="1" t="str">
        <f t="shared" si="374"/>
        <v/>
      </c>
    </row>
    <row r="11927" spans="1:12" ht="13.8" customHeight="1" x14ac:dyDescent="0.3">
      <c r="A11927" t="s">
        <v>186</v>
      </c>
      <c r="B11927">
        <v>1937</v>
      </c>
      <c r="C11927" s="10">
        <v>15</v>
      </c>
      <c r="D11927">
        <v>0</v>
      </c>
      <c r="E11927">
        <v>13</v>
      </c>
      <c r="F11927">
        <v>0</v>
      </c>
      <c r="G11927">
        <v>1</v>
      </c>
      <c r="H11927" t="s">
        <v>11</v>
      </c>
      <c r="I11927" t="s">
        <v>11</v>
      </c>
      <c r="J11927" s="10">
        <v>0</v>
      </c>
      <c r="K11927" s="13">
        <f t="shared" si="375"/>
        <v>1958</v>
      </c>
      <c r="L11927" s="1" t="str">
        <f t="shared" si="374"/>
        <v/>
      </c>
    </row>
    <row r="11928" spans="1:12" ht="13.8" customHeight="1" x14ac:dyDescent="0.3">
      <c r="A11928" t="s">
        <v>186</v>
      </c>
      <c r="B11928">
        <v>1938</v>
      </c>
      <c r="C11928" s="10">
        <v>18</v>
      </c>
      <c r="D11928">
        <v>0</v>
      </c>
      <c r="E11928">
        <v>15</v>
      </c>
      <c r="F11928">
        <v>0</v>
      </c>
      <c r="G11928">
        <v>3</v>
      </c>
      <c r="H11928" t="s">
        <v>11</v>
      </c>
      <c r="I11928" t="s">
        <v>11</v>
      </c>
      <c r="J11928" s="10">
        <v>0</v>
      </c>
      <c r="K11928" s="13">
        <f t="shared" si="375"/>
        <v>1958</v>
      </c>
      <c r="L11928" s="1" t="str">
        <f t="shared" si="374"/>
        <v/>
      </c>
    </row>
    <row r="11929" spans="1:12" ht="13.8" customHeight="1" x14ac:dyDescent="0.3">
      <c r="A11929" t="s">
        <v>186</v>
      </c>
      <c r="B11929">
        <v>1939</v>
      </c>
      <c r="C11929" s="10">
        <v>23</v>
      </c>
      <c r="D11929">
        <v>0</v>
      </c>
      <c r="E11929">
        <v>23</v>
      </c>
      <c r="F11929">
        <v>0</v>
      </c>
      <c r="G11929">
        <v>0</v>
      </c>
      <c r="H11929" t="s">
        <v>11</v>
      </c>
      <c r="I11929" t="s">
        <v>11</v>
      </c>
      <c r="J11929" s="10">
        <v>0</v>
      </c>
      <c r="K11929" s="13">
        <f t="shared" si="375"/>
        <v>1958</v>
      </c>
      <c r="L11929" s="1" t="str">
        <f t="shared" si="374"/>
        <v/>
      </c>
    </row>
    <row r="11930" spans="1:12" ht="13.8" customHeight="1" x14ac:dyDescent="0.3">
      <c r="A11930" t="s">
        <v>186</v>
      </c>
      <c r="B11930">
        <v>1940</v>
      </c>
      <c r="C11930" s="10">
        <v>35</v>
      </c>
      <c r="D11930">
        <v>0</v>
      </c>
      <c r="E11930">
        <v>32</v>
      </c>
      <c r="F11930">
        <v>0</v>
      </c>
      <c r="G11930">
        <v>3</v>
      </c>
      <c r="H11930" t="s">
        <v>11</v>
      </c>
      <c r="I11930" t="s">
        <v>11</v>
      </c>
      <c r="J11930" s="10">
        <v>0</v>
      </c>
      <c r="K11930" s="13">
        <f t="shared" si="375"/>
        <v>1958</v>
      </c>
      <c r="L11930" s="1" t="str">
        <f t="shared" si="374"/>
        <v/>
      </c>
    </row>
    <row r="11931" spans="1:12" ht="13.8" customHeight="1" x14ac:dyDescent="0.3">
      <c r="A11931" t="s">
        <v>186</v>
      </c>
      <c r="B11931">
        <v>1941</v>
      </c>
      <c r="C11931" s="10">
        <v>29</v>
      </c>
      <c r="D11931">
        <v>0</v>
      </c>
      <c r="E11931">
        <v>26</v>
      </c>
      <c r="F11931">
        <v>0</v>
      </c>
      <c r="G11931">
        <v>3</v>
      </c>
      <c r="H11931" t="s">
        <v>11</v>
      </c>
      <c r="I11931" t="s">
        <v>11</v>
      </c>
      <c r="J11931" s="10">
        <v>0</v>
      </c>
      <c r="K11931" s="13">
        <f t="shared" si="375"/>
        <v>1958</v>
      </c>
      <c r="L11931" s="1" t="str">
        <f t="shared" si="374"/>
        <v/>
      </c>
    </row>
    <row r="11932" spans="1:12" ht="13.8" customHeight="1" x14ac:dyDescent="0.3">
      <c r="A11932" t="s">
        <v>186</v>
      </c>
      <c r="B11932">
        <v>1942</v>
      </c>
      <c r="C11932" s="10">
        <v>37</v>
      </c>
      <c r="D11932">
        <v>0</v>
      </c>
      <c r="E11932">
        <v>33</v>
      </c>
      <c r="F11932">
        <v>0</v>
      </c>
      <c r="G11932">
        <v>3</v>
      </c>
      <c r="H11932" t="s">
        <v>11</v>
      </c>
      <c r="I11932" t="s">
        <v>11</v>
      </c>
      <c r="J11932" s="10">
        <v>0</v>
      </c>
      <c r="K11932" s="13">
        <f t="shared" si="375"/>
        <v>1958</v>
      </c>
      <c r="L11932" s="1" t="str">
        <f t="shared" si="374"/>
        <v/>
      </c>
    </row>
    <row r="11933" spans="1:12" ht="13.8" customHeight="1" x14ac:dyDescent="0.3">
      <c r="A11933" t="s">
        <v>186</v>
      </c>
      <c r="B11933">
        <v>1943</v>
      </c>
      <c r="C11933" s="10">
        <v>40</v>
      </c>
      <c r="D11933">
        <v>0</v>
      </c>
      <c r="E11933">
        <v>37</v>
      </c>
      <c r="F11933">
        <v>0</v>
      </c>
      <c r="G11933">
        <v>3</v>
      </c>
      <c r="H11933" t="s">
        <v>11</v>
      </c>
      <c r="I11933" t="s">
        <v>11</v>
      </c>
      <c r="J11933" s="10">
        <v>0</v>
      </c>
      <c r="K11933" s="13">
        <f t="shared" si="375"/>
        <v>1958</v>
      </c>
      <c r="L11933" s="1" t="str">
        <f t="shared" si="374"/>
        <v/>
      </c>
    </row>
    <row r="11934" spans="1:12" ht="13.8" customHeight="1" x14ac:dyDescent="0.3">
      <c r="A11934" t="s">
        <v>186</v>
      </c>
      <c r="B11934">
        <v>1944</v>
      </c>
      <c r="C11934" s="10">
        <v>38</v>
      </c>
      <c r="D11934">
        <v>0</v>
      </c>
      <c r="E11934">
        <v>34</v>
      </c>
      <c r="F11934">
        <v>0</v>
      </c>
      <c r="G11934">
        <v>4</v>
      </c>
      <c r="H11934" t="s">
        <v>11</v>
      </c>
      <c r="I11934" t="s">
        <v>11</v>
      </c>
      <c r="J11934" s="10">
        <v>0</v>
      </c>
      <c r="K11934" s="13">
        <f t="shared" si="375"/>
        <v>1958</v>
      </c>
      <c r="L11934" s="1" t="str">
        <f t="shared" si="374"/>
        <v/>
      </c>
    </row>
    <row r="11935" spans="1:12" ht="13.8" customHeight="1" x14ac:dyDescent="0.3">
      <c r="A11935" t="s">
        <v>186</v>
      </c>
      <c r="B11935">
        <v>1945</v>
      </c>
      <c r="C11935" s="10">
        <v>46</v>
      </c>
      <c r="D11935">
        <v>0</v>
      </c>
      <c r="E11935">
        <v>42</v>
      </c>
      <c r="F11935">
        <v>0</v>
      </c>
      <c r="G11935">
        <v>4</v>
      </c>
      <c r="H11935" t="s">
        <v>11</v>
      </c>
      <c r="I11935" t="s">
        <v>11</v>
      </c>
      <c r="J11935" s="10">
        <v>0</v>
      </c>
      <c r="K11935" s="13">
        <f t="shared" si="375"/>
        <v>1958</v>
      </c>
      <c r="L11935" s="1" t="str">
        <f t="shared" si="374"/>
        <v/>
      </c>
    </row>
    <row r="11936" spans="1:12" ht="13.8" customHeight="1" x14ac:dyDescent="0.3">
      <c r="A11936" t="s">
        <v>186</v>
      </c>
      <c r="B11936">
        <v>1946</v>
      </c>
      <c r="C11936" s="10">
        <v>44</v>
      </c>
      <c r="D11936">
        <v>0</v>
      </c>
      <c r="E11936">
        <v>39</v>
      </c>
      <c r="F11936">
        <v>0</v>
      </c>
      <c r="G11936">
        <v>4</v>
      </c>
      <c r="H11936" t="s">
        <v>11</v>
      </c>
      <c r="I11936" t="s">
        <v>11</v>
      </c>
      <c r="J11936" s="10">
        <v>0</v>
      </c>
      <c r="K11936" s="13">
        <f t="shared" si="375"/>
        <v>1958</v>
      </c>
      <c r="L11936" s="1" t="str">
        <f t="shared" si="374"/>
        <v/>
      </c>
    </row>
    <row r="11937" spans="1:12" ht="13.8" customHeight="1" x14ac:dyDescent="0.3">
      <c r="A11937" t="s">
        <v>186</v>
      </c>
      <c r="B11937">
        <v>1947</v>
      </c>
      <c r="C11937" s="10">
        <v>46</v>
      </c>
      <c r="D11937">
        <v>0</v>
      </c>
      <c r="E11937">
        <v>41</v>
      </c>
      <c r="F11937">
        <v>0</v>
      </c>
      <c r="G11937">
        <v>5</v>
      </c>
      <c r="H11937" t="s">
        <v>11</v>
      </c>
      <c r="I11937" t="s">
        <v>11</v>
      </c>
      <c r="J11937" s="10">
        <v>0</v>
      </c>
      <c r="K11937" s="13">
        <f t="shared" si="375"/>
        <v>1958</v>
      </c>
      <c r="L11937" s="1" t="str">
        <f t="shared" si="374"/>
        <v/>
      </c>
    </row>
    <row r="11938" spans="1:12" ht="13.8" customHeight="1" x14ac:dyDescent="0.3">
      <c r="A11938" t="s">
        <v>186</v>
      </c>
      <c r="B11938">
        <v>1948</v>
      </c>
      <c r="C11938" s="10">
        <v>56</v>
      </c>
      <c r="D11938">
        <v>0</v>
      </c>
      <c r="E11938">
        <v>50</v>
      </c>
      <c r="F11938">
        <v>0</v>
      </c>
      <c r="G11938">
        <v>5</v>
      </c>
      <c r="H11938" t="s">
        <v>11</v>
      </c>
      <c r="I11938" t="s">
        <v>11</v>
      </c>
      <c r="J11938" s="10">
        <v>0</v>
      </c>
      <c r="K11938" s="13">
        <f t="shared" si="375"/>
        <v>1958</v>
      </c>
      <c r="L11938" s="1" t="str">
        <f t="shared" si="374"/>
        <v/>
      </c>
    </row>
    <row r="11939" spans="1:12" ht="13.8" customHeight="1" x14ac:dyDescent="0.3">
      <c r="A11939" t="s">
        <v>186</v>
      </c>
      <c r="B11939">
        <v>1949</v>
      </c>
      <c r="C11939" s="10">
        <v>79</v>
      </c>
      <c r="D11939">
        <v>0</v>
      </c>
      <c r="E11939">
        <v>74</v>
      </c>
      <c r="F11939">
        <v>0</v>
      </c>
      <c r="G11939">
        <v>6</v>
      </c>
      <c r="H11939" t="s">
        <v>11</v>
      </c>
      <c r="I11939" t="s">
        <v>11</v>
      </c>
      <c r="J11939" s="10">
        <v>0</v>
      </c>
      <c r="K11939" s="13">
        <f t="shared" si="375"/>
        <v>1958</v>
      </c>
      <c r="L11939" s="1" t="str">
        <f t="shared" si="374"/>
        <v/>
      </c>
    </row>
    <row r="11940" spans="1:12" ht="13.8" customHeight="1" x14ac:dyDescent="0.3">
      <c r="A11940" t="s">
        <v>186</v>
      </c>
      <c r="B11940">
        <v>1950</v>
      </c>
      <c r="C11940" s="10">
        <v>135</v>
      </c>
      <c r="D11940">
        <v>1</v>
      </c>
      <c r="E11940">
        <v>130</v>
      </c>
      <c r="F11940">
        <v>0</v>
      </c>
      <c r="G11940">
        <v>5</v>
      </c>
      <c r="H11940">
        <v>0</v>
      </c>
      <c r="I11940">
        <v>0.05</v>
      </c>
      <c r="J11940" s="10">
        <v>4</v>
      </c>
      <c r="K11940" s="13">
        <f t="shared" si="375"/>
        <v>1958</v>
      </c>
      <c r="L11940" s="1" t="str">
        <f t="shared" si="374"/>
        <v/>
      </c>
    </row>
    <row r="11941" spans="1:12" ht="13.8" customHeight="1" x14ac:dyDescent="0.3">
      <c r="A11941" t="s">
        <v>186</v>
      </c>
      <c r="B11941">
        <v>1951</v>
      </c>
      <c r="C11941" s="10">
        <v>126</v>
      </c>
      <c r="D11941">
        <v>9</v>
      </c>
      <c r="E11941">
        <v>112</v>
      </c>
      <c r="F11941">
        <v>0</v>
      </c>
      <c r="G11941">
        <v>5</v>
      </c>
      <c r="H11941">
        <v>0</v>
      </c>
      <c r="I11941">
        <v>0.05</v>
      </c>
      <c r="J11941" s="10">
        <v>4</v>
      </c>
      <c r="K11941" s="13">
        <f t="shared" si="375"/>
        <v>1958</v>
      </c>
      <c r="L11941" s="1" t="str">
        <f t="shared" si="374"/>
        <v/>
      </c>
    </row>
    <row r="11942" spans="1:12" ht="13.8" customHeight="1" x14ac:dyDescent="0.3">
      <c r="A11942" t="s">
        <v>186</v>
      </c>
      <c r="B11942">
        <v>1952</v>
      </c>
      <c r="C11942" s="10">
        <v>140</v>
      </c>
      <c r="D11942">
        <v>9</v>
      </c>
      <c r="E11942">
        <v>126</v>
      </c>
      <c r="F11942">
        <v>0</v>
      </c>
      <c r="G11942">
        <v>5</v>
      </c>
      <c r="H11942">
        <v>0</v>
      </c>
      <c r="I11942">
        <v>0.05</v>
      </c>
      <c r="J11942" s="10">
        <v>3</v>
      </c>
      <c r="K11942" s="13">
        <f t="shared" si="375"/>
        <v>1958</v>
      </c>
      <c r="L11942" s="1" t="str">
        <f t="shared" si="374"/>
        <v/>
      </c>
    </row>
    <row r="11943" spans="1:12" ht="13.8" customHeight="1" x14ac:dyDescent="0.3">
      <c r="A11943" t="s">
        <v>186</v>
      </c>
      <c r="B11943">
        <v>1953</v>
      </c>
      <c r="C11943" s="10">
        <v>147</v>
      </c>
      <c r="D11943">
        <v>4</v>
      </c>
      <c r="E11943">
        <v>138</v>
      </c>
      <c r="F11943">
        <v>0</v>
      </c>
      <c r="G11943">
        <v>5</v>
      </c>
      <c r="H11943">
        <v>0</v>
      </c>
      <c r="I11943">
        <v>0.05</v>
      </c>
      <c r="J11943" s="10">
        <v>3</v>
      </c>
      <c r="K11943" s="13">
        <f t="shared" si="375"/>
        <v>1958</v>
      </c>
      <c r="L11943" s="1" t="str">
        <f t="shared" si="374"/>
        <v/>
      </c>
    </row>
    <row r="11944" spans="1:12" ht="13.8" customHeight="1" x14ac:dyDescent="0.3">
      <c r="A11944" t="s">
        <v>186</v>
      </c>
      <c r="B11944">
        <v>1954</v>
      </c>
      <c r="C11944" s="10">
        <v>215</v>
      </c>
      <c r="D11944">
        <v>7</v>
      </c>
      <c r="E11944">
        <v>204</v>
      </c>
      <c r="F11944">
        <v>0</v>
      </c>
      <c r="G11944">
        <v>4</v>
      </c>
      <c r="H11944">
        <v>0</v>
      </c>
      <c r="I11944">
        <v>7.0000000000000007E-2</v>
      </c>
      <c r="J11944" s="10">
        <v>6</v>
      </c>
      <c r="K11944" s="13">
        <f t="shared" si="375"/>
        <v>1958</v>
      </c>
      <c r="L11944" s="1" t="str">
        <f t="shared" si="374"/>
        <v/>
      </c>
    </row>
    <row r="11945" spans="1:12" ht="13.8" customHeight="1" x14ac:dyDescent="0.3">
      <c r="A11945" t="s">
        <v>186</v>
      </c>
      <c r="B11945">
        <v>1955</v>
      </c>
      <c r="C11945" s="10">
        <v>254</v>
      </c>
      <c r="D11945">
        <v>3</v>
      </c>
      <c r="E11945">
        <v>243</v>
      </c>
      <c r="F11945">
        <v>3</v>
      </c>
      <c r="G11945">
        <v>5</v>
      </c>
      <c r="H11945">
        <v>0</v>
      </c>
      <c r="I11945">
        <v>0.08</v>
      </c>
      <c r="J11945" s="10">
        <v>6</v>
      </c>
      <c r="K11945" s="13">
        <f t="shared" si="375"/>
        <v>1958</v>
      </c>
      <c r="L11945" s="1" t="str">
        <f t="shared" si="374"/>
        <v/>
      </c>
    </row>
    <row r="11946" spans="1:12" ht="13.8" customHeight="1" x14ac:dyDescent="0.3">
      <c r="A11946" t="s">
        <v>186</v>
      </c>
      <c r="B11946">
        <v>1956</v>
      </c>
      <c r="C11946" s="10">
        <v>302</v>
      </c>
      <c r="D11946">
        <v>7</v>
      </c>
      <c r="E11946">
        <v>287</v>
      </c>
      <c r="F11946">
        <v>3</v>
      </c>
      <c r="G11946">
        <v>4</v>
      </c>
      <c r="H11946">
        <v>0</v>
      </c>
      <c r="I11946">
        <v>0.1</v>
      </c>
      <c r="J11946" s="10">
        <v>6</v>
      </c>
      <c r="K11946" s="13">
        <f t="shared" si="375"/>
        <v>1958</v>
      </c>
      <c r="L11946" s="1" t="str">
        <f t="shared" si="374"/>
        <v/>
      </c>
    </row>
    <row r="11947" spans="1:12" ht="13.8" customHeight="1" x14ac:dyDescent="0.3">
      <c r="A11947" t="s">
        <v>186</v>
      </c>
      <c r="B11947">
        <v>1957</v>
      </c>
      <c r="C11947" s="10">
        <v>274</v>
      </c>
      <c r="D11947">
        <v>4</v>
      </c>
      <c r="E11947">
        <v>264</v>
      </c>
      <c r="F11947">
        <v>4</v>
      </c>
      <c r="G11947">
        <v>3</v>
      </c>
      <c r="H11947">
        <v>0</v>
      </c>
      <c r="I11947">
        <v>0.09</v>
      </c>
      <c r="J11947" s="10">
        <v>6</v>
      </c>
      <c r="K11947" s="13">
        <f t="shared" si="375"/>
        <v>1958</v>
      </c>
      <c r="L11947" s="1" t="str">
        <f t="shared" si="374"/>
        <v/>
      </c>
    </row>
    <row r="11948" spans="1:12" ht="13.8" customHeight="1" x14ac:dyDescent="0.3">
      <c r="A11948" t="s">
        <v>186</v>
      </c>
      <c r="B11948">
        <v>1958</v>
      </c>
      <c r="C11948" s="10">
        <v>250</v>
      </c>
      <c r="D11948">
        <v>1</v>
      </c>
      <c r="E11948">
        <v>243</v>
      </c>
      <c r="F11948">
        <v>3</v>
      </c>
      <c r="G11948">
        <v>4</v>
      </c>
      <c r="H11948">
        <v>0</v>
      </c>
      <c r="I11948">
        <v>0.08</v>
      </c>
      <c r="J11948" s="10">
        <v>9</v>
      </c>
      <c r="K11948" s="13">
        <f t="shared" si="375"/>
        <v>1958</v>
      </c>
      <c r="L11948" s="1" t="str">
        <f t="shared" si="374"/>
        <v/>
      </c>
    </row>
    <row r="11949" spans="1:12" ht="13.8" customHeight="1" x14ac:dyDescent="0.3">
      <c r="A11949" t="s">
        <v>186</v>
      </c>
      <c r="B11949">
        <v>1959</v>
      </c>
      <c r="C11949" s="10">
        <v>259</v>
      </c>
      <c r="D11949">
        <v>1</v>
      </c>
      <c r="E11949">
        <v>251</v>
      </c>
      <c r="F11949">
        <v>3</v>
      </c>
      <c r="G11949">
        <v>4</v>
      </c>
      <c r="H11949">
        <v>0</v>
      </c>
      <c r="I11949">
        <v>0.08</v>
      </c>
      <c r="J11949" s="10">
        <v>9</v>
      </c>
      <c r="K11949" s="13">
        <f t="shared" si="375"/>
        <v>1989</v>
      </c>
      <c r="L11949" s="1" t="str">
        <f t="shared" si="374"/>
        <v/>
      </c>
    </row>
    <row r="11950" spans="1:12" ht="13.8" customHeight="1" x14ac:dyDescent="0.3">
      <c r="A11950" t="s">
        <v>186</v>
      </c>
      <c r="B11950">
        <v>1960</v>
      </c>
      <c r="C11950" s="10">
        <v>274</v>
      </c>
      <c r="D11950">
        <v>2</v>
      </c>
      <c r="E11950">
        <v>264</v>
      </c>
      <c r="F11950">
        <v>3</v>
      </c>
      <c r="G11950">
        <v>5</v>
      </c>
      <c r="H11950">
        <v>0</v>
      </c>
      <c r="I11950">
        <v>0.08</v>
      </c>
      <c r="J11950" s="10">
        <v>9</v>
      </c>
      <c r="K11950" s="13">
        <f t="shared" si="375"/>
        <v>1989</v>
      </c>
      <c r="L11950" s="1" t="str">
        <f t="shared" si="374"/>
        <v/>
      </c>
    </row>
    <row r="11951" spans="1:12" ht="13.8" customHeight="1" x14ac:dyDescent="0.3">
      <c r="A11951" t="s">
        <v>186</v>
      </c>
      <c r="B11951">
        <v>1961</v>
      </c>
      <c r="C11951" s="10">
        <v>284</v>
      </c>
      <c r="D11951">
        <v>1</v>
      </c>
      <c r="E11951">
        <v>254</v>
      </c>
      <c r="F11951">
        <v>23</v>
      </c>
      <c r="G11951">
        <v>6</v>
      </c>
      <c r="H11951">
        <v>0</v>
      </c>
      <c r="I11951">
        <v>0.08</v>
      </c>
      <c r="J11951" s="10">
        <v>8</v>
      </c>
      <c r="K11951" s="13">
        <f t="shared" si="375"/>
        <v>1989</v>
      </c>
      <c r="L11951" s="1" t="str">
        <f t="shared" si="374"/>
        <v/>
      </c>
    </row>
    <row r="11952" spans="1:12" ht="13.8" customHeight="1" x14ac:dyDescent="0.3">
      <c r="A11952" t="s">
        <v>186</v>
      </c>
      <c r="B11952">
        <v>1962</v>
      </c>
      <c r="C11952" s="10">
        <v>300</v>
      </c>
      <c r="D11952">
        <v>1</v>
      </c>
      <c r="E11952">
        <v>270</v>
      </c>
      <c r="F11952">
        <v>22</v>
      </c>
      <c r="G11952">
        <v>7</v>
      </c>
      <c r="H11952">
        <v>0</v>
      </c>
      <c r="I11952">
        <v>0.09</v>
      </c>
      <c r="J11952" s="10">
        <v>6</v>
      </c>
      <c r="K11952" s="13">
        <f t="shared" si="375"/>
        <v>1989</v>
      </c>
      <c r="L11952" s="1" t="str">
        <f t="shared" si="374"/>
        <v/>
      </c>
    </row>
    <row r="11953" spans="1:12" ht="13.8" customHeight="1" x14ac:dyDescent="0.3">
      <c r="A11953" t="s">
        <v>186</v>
      </c>
      <c r="B11953">
        <v>1963</v>
      </c>
      <c r="C11953" s="10">
        <v>331</v>
      </c>
      <c r="D11953">
        <v>1</v>
      </c>
      <c r="E11953">
        <v>300</v>
      </c>
      <c r="F11953">
        <v>23</v>
      </c>
      <c r="G11953">
        <v>8</v>
      </c>
      <c r="H11953">
        <v>0</v>
      </c>
      <c r="I11953">
        <v>0.09</v>
      </c>
      <c r="J11953" s="10">
        <v>5</v>
      </c>
      <c r="K11953" s="13">
        <f t="shared" si="375"/>
        <v>1989</v>
      </c>
      <c r="L11953" s="1" t="str">
        <f t="shared" si="374"/>
        <v/>
      </c>
    </row>
    <row r="11954" spans="1:12" ht="13.8" customHeight="1" x14ac:dyDescent="0.3">
      <c r="A11954" t="s">
        <v>186</v>
      </c>
      <c r="B11954">
        <v>1964</v>
      </c>
      <c r="C11954" s="10">
        <v>404</v>
      </c>
      <c r="D11954">
        <v>1</v>
      </c>
      <c r="E11954">
        <v>327</v>
      </c>
      <c r="F11954">
        <v>25</v>
      </c>
      <c r="G11954">
        <v>9</v>
      </c>
      <c r="H11954">
        <v>43</v>
      </c>
      <c r="I11954">
        <v>0.11</v>
      </c>
      <c r="J11954" s="10">
        <v>6</v>
      </c>
      <c r="K11954" s="13">
        <f t="shared" si="375"/>
        <v>1989</v>
      </c>
      <c r="L11954" s="1" t="str">
        <f t="shared" si="374"/>
        <v/>
      </c>
    </row>
    <row r="11955" spans="1:12" ht="13.8" customHeight="1" x14ac:dyDescent="0.3">
      <c r="A11955" t="s">
        <v>186</v>
      </c>
      <c r="B11955">
        <v>1965</v>
      </c>
      <c r="C11955" s="10">
        <v>412</v>
      </c>
      <c r="D11955">
        <v>1</v>
      </c>
      <c r="E11955">
        <v>356</v>
      </c>
      <c r="F11955">
        <v>29</v>
      </c>
      <c r="G11955">
        <v>8</v>
      </c>
      <c r="H11955">
        <v>18</v>
      </c>
      <c r="I11955">
        <v>0.11</v>
      </c>
      <c r="J11955" s="10">
        <v>6</v>
      </c>
      <c r="K11955" s="13">
        <f t="shared" si="375"/>
        <v>1989</v>
      </c>
      <c r="L11955" s="1" t="str">
        <f t="shared" si="374"/>
        <v/>
      </c>
    </row>
    <row r="11956" spans="1:12" ht="13.8" customHeight="1" x14ac:dyDescent="0.3">
      <c r="A11956" t="s">
        <v>186</v>
      </c>
      <c r="B11956">
        <v>1966</v>
      </c>
      <c r="C11956" s="10">
        <v>461</v>
      </c>
      <c r="D11956">
        <v>1</v>
      </c>
      <c r="E11956">
        <v>394</v>
      </c>
      <c r="F11956">
        <v>36</v>
      </c>
      <c r="G11956">
        <v>9</v>
      </c>
      <c r="H11956">
        <v>21</v>
      </c>
      <c r="I11956">
        <v>0.12</v>
      </c>
      <c r="J11956" s="10">
        <v>5</v>
      </c>
      <c r="K11956" s="13">
        <f t="shared" si="375"/>
        <v>1989</v>
      </c>
      <c r="L11956" s="1" t="str">
        <f t="shared" si="374"/>
        <v/>
      </c>
    </row>
    <row r="11957" spans="1:12" ht="13.8" customHeight="1" x14ac:dyDescent="0.3">
      <c r="A11957" t="s">
        <v>186</v>
      </c>
      <c r="B11957">
        <v>1967</v>
      </c>
      <c r="C11957" s="10">
        <v>516</v>
      </c>
      <c r="D11957">
        <v>0</v>
      </c>
      <c r="E11957">
        <v>428</v>
      </c>
      <c r="F11957">
        <v>38</v>
      </c>
      <c r="G11957">
        <v>8</v>
      </c>
      <c r="H11957">
        <v>42</v>
      </c>
      <c r="I11957">
        <v>0.13</v>
      </c>
      <c r="J11957" s="10">
        <v>5</v>
      </c>
      <c r="K11957" s="13">
        <f t="shared" si="375"/>
        <v>1989</v>
      </c>
      <c r="L11957" s="1" t="str">
        <f t="shared" si="374"/>
        <v/>
      </c>
    </row>
    <row r="11958" spans="1:12" ht="13.8" customHeight="1" x14ac:dyDescent="0.3">
      <c r="A11958" t="s">
        <v>186</v>
      </c>
      <c r="B11958">
        <v>1968</v>
      </c>
      <c r="C11958" s="10">
        <v>594</v>
      </c>
      <c r="D11958">
        <v>1</v>
      </c>
      <c r="E11958">
        <v>471</v>
      </c>
      <c r="F11958">
        <v>35</v>
      </c>
      <c r="G11958">
        <v>10</v>
      </c>
      <c r="H11958">
        <v>76</v>
      </c>
      <c r="I11958">
        <v>0.15</v>
      </c>
      <c r="J11958" s="10">
        <v>6</v>
      </c>
      <c r="K11958" s="13">
        <f t="shared" si="375"/>
        <v>1989</v>
      </c>
      <c r="L11958" s="1" t="str">
        <f t="shared" si="374"/>
        <v/>
      </c>
    </row>
    <row r="11959" spans="1:12" ht="13.8" customHeight="1" x14ac:dyDescent="0.3">
      <c r="A11959" t="s">
        <v>186</v>
      </c>
      <c r="B11959">
        <v>1969</v>
      </c>
      <c r="C11959" s="10">
        <v>695</v>
      </c>
      <c r="D11959">
        <v>1</v>
      </c>
      <c r="E11959">
        <v>476</v>
      </c>
      <c r="F11959">
        <v>52</v>
      </c>
      <c r="G11959">
        <v>11</v>
      </c>
      <c r="H11959">
        <v>156</v>
      </c>
      <c r="I11959">
        <v>0.17</v>
      </c>
      <c r="J11959" s="10">
        <v>6</v>
      </c>
      <c r="K11959" s="13">
        <f t="shared" si="375"/>
        <v>1989</v>
      </c>
      <c r="L11959" s="1" t="str">
        <f t="shared" si="374"/>
        <v/>
      </c>
    </row>
    <row r="11960" spans="1:12" ht="13.8" customHeight="1" x14ac:dyDescent="0.3">
      <c r="A11960" t="s">
        <v>186</v>
      </c>
      <c r="B11960">
        <v>1970</v>
      </c>
      <c r="C11960" s="10">
        <v>678</v>
      </c>
      <c r="D11960">
        <v>1</v>
      </c>
      <c r="E11960">
        <v>494</v>
      </c>
      <c r="F11960">
        <v>17</v>
      </c>
      <c r="G11960">
        <v>16</v>
      </c>
      <c r="H11960">
        <v>150</v>
      </c>
      <c r="I11960">
        <v>0.16</v>
      </c>
      <c r="J11960" s="10">
        <v>6</v>
      </c>
      <c r="K11960" s="13">
        <f t="shared" si="375"/>
        <v>1989</v>
      </c>
      <c r="L11960" s="1" t="str">
        <f t="shared" si="374"/>
        <v/>
      </c>
    </row>
    <row r="11961" spans="1:12" ht="13.8" customHeight="1" x14ac:dyDescent="0.3">
      <c r="A11961" t="s">
        <v>186</v>
      </c>
      <c r="B11961">
        <v>1971</v>
      </c>
      <c r="C11961" s="10">
        <v>835</v>
      </c>
      <c r="D11961">
        <v>1</v>
      </c>
      <c r="E11961">
        <v>510</v>
      </c>
      <c r="F11961">
        <v>19</v>
      </c>
      <c r="G11961">
        <v>17</v>
      </c>
      <c r="H11961">
        <v>289</v>
      </c>
      <c r="I11961">
        <v>0.19</v>
      </c>
      <c r="J11961" s="10">
        <v>6</v>
      </c>
      <c r="K11961" s="13">
        <f t="shared" si="375"/>
        <v>1989</v>
      </c>
      <c r="L11961" s="1" t="str">
        <f t="shared" si="374"/>
        <v/>
      </c>
    </row>
    <row r="11962" spans="1:12" ht="13.8" customHeight="1" x14ac:dyDescent="0.3">
      <c r="A11962" t="s">
        <v>186</v>
      </c>
      <c r="B11962">
        <v>1972</v>
      </c>
      <c r="C11962" s="10">
        <v>974</v>
      </c>
      <c r="D11962">
        <v>0</v>
      </c>
      <c r="E11962">
        <v>559</v>
      </c>
      <c r="F11962">
        <v>27</v>
      </c>
      <c r="G11962">
        <v>20</v>
      </c>
      <c r="H11962">
        <v>368</v>
      </c>
      <c r="I11962">
        <v>0.22</v>
      </c>
      <c r="J11962" s="10">
        <v>6</v>
      </c>
      <c r="K11962" s="13">
        <f t="shared" si="375"/>
        <v>1989</v>
      </c>
      <c r="L11962" s="1" t="str">
        <f t="shared" si="374"/>
        <v/>
      </c>
    </row>
    <row r="11963" spans="1:12" ht="13.8" customHeight="1" x14ac:dyDescent="0.3">
      <c r="A11963" t="s">
        <v>186</v>
      </c>
      <c r="B11963">
        <v>1973</v>
      </c>
      <c r="C11963" s="10">
        <v>943</v>
      </c>
      <c r="D11963">
        <v>0</v>
      </c>
      <c r="E11963">
        <v>595</v>
      </c>
      <c r="F11963">
        <v>32</v>
      </c>
      <c r="G11963">
        <v>23</v>
      </c>
      <c r="H11963">
        <v>293</v>
      </c>
      <c r="I11963">
        <v>0.21</v>
      </c>
      <c r="J11963" s="10">
        <v>5</v>
      </c>
      <c r="K11963" s="13">
        <f t="shared" si="375"/>
        <v>1989</v>
      </c>
      <c r="L11963" s="1" t="str">
        <f t="shared" si="374"/>
        <v/>
      </c>
    </row>
    <row r="11964" spans="1:12" ht="13.8" customHeight="1" x14ac:dyDescent="0.3">
      <c r="A11964" t="s">
        <v>186</v>
      </c>
      <c r="B11964">
        <v>1974</v>
      </c>
      <c r="C11964" s="10">
        <v>959</v>
      </c>
      <c r="D11964">
        <v>0</v>
      </c>
      <c r="E11964">
        <v>646</v>
      </c>
      <c r="F11964">
        <v>78</v>
      </c>
      <c r="G11964">
        <v>28</v>
      </c>
      <c r="H11964">
        <v>207</v>
      </c>
      <c r="I11964">
        <v>0.21</v>
      </c>
      <c r="J11964" s="10">
        <v>5</v>
      </c>
      <c r="K11964" s="13">
        <f t="shared" si="375"/>
        <v>1989</v>
      </c>
      <c r="L11964" s="1" t="str">
        <f t="shared" si="374"/>
        <v/>
      </c>
    </row>
    <row r="11965" spans="1:12" ht="13.8" customHeight="1" x14ac:dyDescent="0.3">
      <c r="A11965" t="s">
        <v>186</v>
      </c>
      <c r="B11965">
        <v>1975</v>
      </c>
      <c r="C11965" s="10">
        <v>1107</v>
      </c>
      <c r="D11965">
        <v>1</v>
      </c>
      <c r="E11965">
        <v>783</v>
      </c>
      <c r="F11965">
        <v>68</v>
      </c>
      <c r="G11965">
        <v>36</v>
      </c>
      <c r="H11965">
        <v>220</v>
      </c>
      <c r="I11965">
        <v>0.23</v>
      </c>
      <c r="J11965" s="10">
        <v>5</v>
      </c>
      <c r="K11965" s="13">
        <f t="shared" si="375"/>
        <v>1989</v>
      </c>
      <c r="L11965" s="1" t="str">
        <f t="shared" si="374"/>
        <v/>
      </c>
    </row>
    <row r="11966" spans="1:12" ht="13.8" customHeight="1" x14ac:dyDescent="0.3">
      <c r="A11966" t="s">
        <v>186</v>
      </c>
      <c r="B11966">
        <v>1976</v>
      </c>
      <c r="C11966" s="10">
        <v>1249</v>
      </c>
      <c r="D11966">
        <v>0</v>
      </c>
      <c r="E11966">
        <v>862</v>
      </c>
      <c r="F11966">
        <v>83</v>
      </c>
      <c r="G11966">
        <v>30</v>
      </c>
      <c r="H11966">
        <v>275</v>
      </c>
      <c r="I11966">
        <v>0.26</v>
      </c>
      <c r="J11966" s="10">
        <v>5</v>
      </c>
      <c r="K11966" s="13">
        <f t="shared" si="375"/>
        <v>1989</v>
      </c>
      <c r="L11966" s="1" t="str">
        <f t="shared" si="374"/>
        <v/>
      </c>
    </row>
    <row r="11967" spans="1:12" ht="13.8" customHeight="1" x14ac:dyDescent="0.3">
      <c r="A11967" t="s">
        <v>186</v>
      </c>
      <c r="B11967">
        <v>1977</v>
      </c>
      <c r="C11967" s="10">
        <v>1222</v>
      </c>
      <c r="D11967">
        <v>0</v>
      </c>
      <c r="E11967">
        <v>904</v>
      </c>
      <c r="F11967">
        <v>92</v>
      </c>
      <c r="G11967">
        <v>36</v>
      </c>
      <c r="H11967">
        <v>190</v>
      </c>
      <c r="I11967">
        <v>0.24</v>
      </c>
      <c r="J11967" s="10">
        <v>5</v>
      </c>
      <c r="K11967" s="13">
        <f t="shared" si="375"/>
        <v>1989</v>
      </c>
      <c r="L11967" s="1" t="str">
        <f t="shared" si="374"/>
        <v/>
      </c>
    </row>
    <row r="11968" spans="1:12" ht="13.8" customHeight="1" x14ac:dyDescent="0.3">
      <c r="A11968" t="s">
        <v>186</v>
      </c>
      <c r="B11968">
        <v>1978</v>
      </c>
      <c r="C11968" s="10">
        <v>1371</v>
      </c>
      <c r="D11968">
        <v>0</v>
      </c>
      <c r="E11968">
        <v>902</v>
      </c>
      <c r="F11968">
        <v>176</v>
      </c>
      <c r="G11968">
        <v>35</v>
      </c>
      <c r="H11968">
        <v>258</v>
      </c>
      <c r="I11968">
        <v>0.27</v>
      </c>
      <c r="J11968" s="10">
        <v>6</v>
      </c>
      <c r="K11968" s="13">
        <f t="shared" si="375"/>
        <v>1989</v>
      </c>
      <c r="L11968" s="1" t="str">
        <f t="shared" si="374"/>
        <v/>
      </c>
    </row>
    <row r="11969" spans="1:12" ht="13.8" customHeight="1" x14ac:dyDescent="0.3">
      <c r="A11969" t="s">
        <v>186</v>
      </c>
      <c r="B11969">
        <v>1979</v>
      </c>
      <c r="C11969" s="10">
        <v>1292</v>
      </c>
      <c r="D11969">
        <v>1</v>
      </c>
      <c r="E11969">
        <v>921</v>
      </c>
      <c r="F11969">
        <v>185</v>
      </c>
      <c r="G11969">
        <v>34</v>
      </c>
      <c r="H11969">
        <v>150</v>
      </c>
      <c r="I11969">
        <v>0.25</v>
      </c>
      <c r="J11969" s="10">
        <v>5</v>
      </c>
      <c r="K11969" s="13">
        <f t="shared" si="375"/>
        <v>1989</v>
      </c>
      <c r="L11969" s="1" t="str">
        <f t="shared" si="374"/>
        <v/>
      </c>
    </row>
    <row r="11970" spans="1:12" ht="13.8" customHeight="1" x14ac:dyDescent="0.3">
      <c r="A11970" t="s">
        <v>186</v>
      </c>
      <c r="B11970">
        <v>1980</v>
      </c>
      <c r="C11970" s="10">
        <v>1273</v>
      </c>
      <c r="D11970">
        <v>1</v>
      </c>
      <c r="E11970">
        <v>949</v>
      </c>
      <c r="F11970">
        <v>182</v>
      </c>
      <c r="G11970">
        <v>40</v>
      </c>
      <c r="H11970">
        <v>102</v>
      </c>
      <c r="I11970">
        <v>0.24</v>
      </c>
      <c r="J11970" s="10">
        <v>5</v>
      </c>
      <c r="K11970" s="13">
        <f t="shared" si="375"/>
        <v>1989</v>
      </c>
      <c r="L11970" s="1" t="str">
        <f t="shared" ref="L11970:L12033" si="376">IF(AND(B11970&gt;2011),1,"")</f>
        <v/>
      </c>
    </row>
    <row r="11971" spans="1:12" ht="13.8" customHeight="1" x14ac:dyDescent="0.3">
      <c r="A11971" t="s">
        <v>186</v>
      </c>
      <c r="B11971">
        <v>1981</v>
      </c>
      <c r="C11971" s="10">
        <v>1307</v>
      </c>
      <c r="D11971">
        <v>1</v>
      </c>
      <c r="E11971">
        <v>973</v>
      </c>
      <c r="F11971">
        <v>184</v>
      </c>
      <c r="G11971">
        <v>51</v>
      </c>
      <c r="H11971">
        <v>98</v>
      </c>
      <c r="I11971">
        <v>0.24</v>
      </c>
      <c r="J11971" s="10">
        <v>5</v>
      </c>
      <c r="K11971" s="13">
        <f t="shared" ref="K11971:K12034" si="377">IF(B11971&lt;1990,IF(B11971&lt;1959,1958,1989),1990)</f>
        <v>1989</v>
      </c>
      <c r="L11971" s="1" t="str">
        <f t="shared" si="376"/>
        <v/>
      </c>
    </row>
    <row r="11972" spans="1:12" ht="13.8" customHeight="1" x14ac:dyDescent="0.3">
      <c r="A11972" t="s">
        <v>186</v>
      </c>
      <c r="B11972">
        <v>1982</v>
      </c>
      <c r="C11972" s="10">
        <v>1186</v>
      </c>
      <c r="D11972">
        <v>1</v>
      </c>
      <c r="E11972">
        <v>877</v>
      </c>
      <c r="F11972">
        <v>182</v>
      </c>
      <c r="G11972">
        <v>44</v>
      </c>
      <c r="H11972">
        <v>83</v>
      </c>
      <c r="I11972">
        <v>0.21</v>
      </c>
      <c r="J11972" s="10">
        <v>4</v>
      </c>
      <c r="K11972" s="13">
        <f t="shared" si="377"/>
        <v>1989</v>
      </c>
      <c r="L11972" s="1" t="str">
        <f t="shared" si="376"/>
        <v/>
      </c>
    </row>
    <row r="11973" spans="1:12" ht="13.8" customHeight="1" x14ac:dyDescent="0.3">
      <c r="A11973" t="s">
        <v>186</v>
      </c>
      <c r="B11973">
        <v>1983</v>
      </c>
      <c r="C11973" s="10">
        <v>1170</v>
      </c>
      <c r="D11973">
        <v>1</v>
      </c>
      <c r="E11973">
        <v>864</v>
      </c>
      <c r="F11973">
        <v>165</v>
      </c>
      <c r="G11973">
        <v>45</v>
      </c>
      <c r="H11973">
        <v>95</v>
      </c>
      <c r="I11973">
        <v>0.2</v>
      </c>
      <c r="J11973" s="10">
        <v>4</v>
      </c>
      <c r="K11973" s="13">
        <f t="shared" si="377"/>
        <v>1989</v>
      </c>
      <c r="L11973" s="1" t="str">
        <f t="shared" si="376"/>
        <v/>
      </c>
    </row>
    <row r="11974" spans="1:12" ht="13.8" customHeight="1" x14ac:dyDescent="0.3">
      <c r="A11974" t="s">
        <v>186</v>
      </c>
      <c r="B11974">
        <v>1984</v>
      </c>
      <c r="C11974" s="10">
        <v>1102</v>
      </c>
      <c r="D11974">
        <v>0</v>
      </c>
      <c r="E11974">
        <v>841</v>
      </c>
      <c r="F11974">
        <v>127</v>
      </c>
      <c r="G11974">
        <v>39</v>
      </c>
      <c r="H11974">
        <v>94</v>
      </c>
      <c r="I11974">
        <v>0.19</v>
      </c>
      <c r="J11974" s="10">
        <v>4</v>
      </c>
      <c r="K11974" s="13">
        <f t="shared" si="377"/>
        <v>1989</v>
      </c>
      <c r="L11974" s="1" t="str">
        <f t="shared" si="376"/>
        <v/>
      </c>
    </row>
    <row r="11975" spans="1:12" ht="13.8" customHeight="1" x14ac:dyDescent="0.3">
      <c r="A11975" t="s">
        <v>186</v>
      </c>
      <c r="B11975">
        <v>1985</v>
      </c>
      <c r="C11975" s="10">
        <v>1125</v>
      </c>
      <c r="D11975">
        <v>0</v>
      </c>
      <c r="E11975">
        <v>853</v>
      </c>
      <c r="F11975">
        <v>115</v>
      </c>
      <c r="G11975">
        <v>52</v>
      </c>
      <c r="H11975">
        <v>105</v>
      </c>
      <c r="I11975">
        <v>0.19</v>
      </c>
      <c r="J11975" s="10">
        <v>4</v>
      </c>
      <c r="K11975" s="13">
        <f t="shared" si="377"/>
        <v>1989</v>
      </c>
      <c r="L11975" s="1" t="str">
        <f t="shared" si="376"/>
        <v/>
      </c>
    </row>
    <row r="11976" spans="1:12" ht="13.8" customHeight="1" x14ac:dyDescent="0.3">
      <c r="A11976" t="s">
        <v>186</v>
      </c>
      <c r="B11976">
        <v>1986</v>
      </c>
      <c r="C11976" s="10">
        <v>1030</v>
      </c>
      <c r="D11976">
        <v>0</v>
      </c>
      <c r="E11976">
        <v>785</v>
      </c>
      <c r="F11976">
        <v>126</v>
      </c>
      <c r="G11976">
        <v>40</v>
      </c>
      <c r="H11976">
        <v>79</v>
      </c>
      <c r="I11976">
        <v>0.17</v>
      </c>
      <c r="J11976" s="10">
        <v>5</v>
      </c>
      <c r="K11976" s="13">
        <f t="shared" si="377"/>
        <v>1989</v>
      </c>
      <c r="L11976" s="1" t="str">
        <f t="shared" si="376"/>
        <v/>
      </c>
    </row>
    <row r="11977" spans="1:12" ht="13.8" customHeight="1" x14ac:dyDescent="0.3">
      <c r="A11977" t="s">
        <v>186</v>
      </c>
      <c r="B11977">
        <v>1987</v>
      </c>
      <c r="C11977" s="10">
        <v>1099</v>
      </c>
      <c r="D11977">
        <v>0</v>
      </c>
      <c r="E11977">
        <v>802</v>
      </c>
      <c r="F11977">
        <v>165</v>
      </c>
      <c r="G11977">
        <v>54</v>
      </c>
      <c r="H11977">
        <v>78</v>
      </c>
      <c r="I11977">
        <v>0.18</v>
      </c>
      <c r="J11977" s="10">
        <v>0</v>
      </c>
      <c r="K11977" s="13">
        <f t="shared" si="377"/>
        <v>1989</v>
      </c>
      <c r="L11977" s="1" t="str">
        <f t="shared" si="376"/>
        <v/>
      </c>
    </row>
    <row r="11978" spans="1:12" ht="13.8" customHeight="1" x14ac:dyDescent="0.3">
      <c r="A11978" t="s">
        <v>186</v>
      </c>
      <c r="B11978">
        <v>1988</v>
      </c>
      <c r="C11978" s="10">
        <v>1175</v>
      </c>
      <c r="D11978">
        <v>0</v>
      </c>
      <c r="E11978">
        <v>805</v>
      </c>
      <c r="F11978">
        <v>162</v>
      </c>
      <c r="G11978">
        <v>62</v>
      </c>
      <c r="H11978">
        <v>146</v>
      </c>
      <c r="I11978">
        <v>0.18</v>
      </c>
      <c r="J11978" s="10">
        <v>0</v>
      </c>
      <c r="K11978" s="13">
        <f t="shared" si="377"/>
        <v>1989</v>
      </c>
      <c r="L11978" s="1" t="str">
        <f t="shared" si="376"/>
        <v/>
      </c>
    </row>
    <row r="11979" spans="1:12" ht="13.8" customHeight="1" x14ac:dyDescent="0.3">
      <c r="A11979" t="s">
        <v>186</v>
      </c>
      <c r="B11979">
        <v>1989</v>
      </c>
      <c r="C11979" s="10">
        <v>1362</v>
      </c>
      <c r="D11979">
        <v>0</v>
      </c>
      <c r="E11979">
        <v>834</v>
      </c>
      <c r="F11979">
        <v>236</v>
      </c>
      <c r="G11979">
        <v>69</v>
      </c>
      <c r="H11979">
        <v>223</v>
      </c>
      <c r="I11979">
        <v>0.21</v>
      </c>
      <c r="J11979" s="10">
        <v>0</v>
      </c>
      <c r="K11979" s="13">
        <f t="shared" si="377"/>
        <v>1989</v>
      </c>
      <c r="L11979" s="1" t="str">
        <f t="shared" si="376"/>
        <v/>
      </c>
    </row>
    <row r="11980" spans="1:12" ht="13.8" customHeight="1" x14ac:dyDescent="0.3">
      <c r="A11980" t="s">
        <v>186</v>
      </c>
      <c r="B11980">
        <v>1990</v>
      </c>
      <c r="C11980" s="10">
        <v>1570</v>
      </c>
      <c r="D11980">
        <v>0</v>
      </c>
      <c r="E11980">
        <v>891</v>
      </c>
      <c r="F11980">
        <v>392</v>
      </c>
      <c r="G11980">
        <v>76</v>
      </c>
      <c r="H11980">
        <v>211</v>
      </c>
      <c r="I11980">
        <v>0.24</v>
      </c>
      <c r="J11980" s="10">
        <v>0</v>
      </c>
      <c r="K11980" s="13">
        <f t="shared" si="377"/>
        <v>1990</v>
      </c>
      <c r="L11980" s="1" t="str">
        <f t="shared" si="376"/>
        <v/>
      </c>
    </row>
    <row r="11981" spans="1:12" ht="13.8" customHeight="1" x14ac:dyDescent="0.3">
      <c r="A11981" t="s">
        <v>186</v>
      </c>
      <c r="B11981">
        <v>1991</v>
      </c>
      <c r="C11981" s="10">
        <v>1638</v>
      </c>
      <c r="D11981">
        <v>0</v>
      </c>
      <c r="E11981">
        <v>896</v>
      </c>
      <c r="F11981">
        <v>411</v>
      </c>
      <c r="G11981">
        <v>81</v>
      </c>
      <c r="H11981">
        <v>250</v>
      </c>
      <c r="I11981">
        <v>0.24</v>
      </c>
      <c r="J11981" s="10">
        <v>0</v>
      </c>
      <c r="K11981" s="13">
        <f t="shared" si="377"/>
        <v>1990</v>
      </c>
      <c r="L11981" s="1" t="str">
        <f t="shared" si="376"/>
        <v/>
      </c>
    </row>
    <row r="11982" spans="1:12" ht="13.8" customHeight="1" x14ac:dyDescent="0.3">
      <c r="A11982" t="s">
        <v>186</v>
      </c>
      <c r="B11982">
        <v>1992</v>
      </c>
      <c r="C11982" s="10">
        <v>1815</v>
      </c>
      <c r="D11982">
        <v>0</v>
      </c>
      <c r="E11982">
        <v>930</v>
      </c>
      <c r="F11982">
        <v>497</v>
      </c>
      <c r="G11982">
        <v>82</v>
      </c>
      <c r="H11982">
        <v>306</v>
      </c>
      <c r="I11982">
        <v>0.26</v>
      </c>
      <c r="J11982" s="10">
        <v>0</v>
      </c>
      <c r="K11982" s="13">
        <f t="shared" si="377"/>
        <v>1990</v>
      </c>
      <c r="L11982" s="1" t="str">
        <f t="shared" si="376"/>
        <v/>
      </c>
    </row>
    <row r="11983" spans="1:12" ht="13.8" customHeight="1" x14ac:dyDescent="0.3">
      <c r="A11983" t="s">
        <v>186</v>
      </c>
      <c r="B11983">
        <v>1993</v>
      </c>
      <c r="C11983" s="10">
        <v>2135</v>
      </c>
      <c r="D11983">
        <v>0</v>
      </c>
      <c r="E11983">
        <v>1009</v>
      </c>
      <c r="F11983">
        <v>513</v>
      </c>
      <c r="G11983">
        <v>89</v>
      </c>
      <c r="H11983">
        <v>524</v>
      </c>
      <c r="I11983">
        <v>0.3</v>
      </c>
      <c r="J11983" s="10">
        <v>0</v>
      </c>
      <c r="K11983" s="13">
        <f t="shared" si="377"/>
        <v>1990</v>
      </c>
      <c r="L11983" s="1" t="str">
        <f t="shared" si="376"/>
        <v/>
      </c>
    </row>
    <row r="11984" spans="1:12" ht="13.8" customHeight="1" x14ac:dyDescent="0.3">
      <c r="A11984" t="s">
        <v>186</v>
      </c>
      <c r="B11984">
        <v>1994</v>
      </c>
      <c r="C11984" s="10">
        <v>2355</v>
      </c>
      <c r="D11984">
        <v>0</v>
      </c>
      <c r="E11984">
        <v>1139</v>
      </c>
      <c r="F11984">
        <v>602</v>
      </c>
      <c r="G11984">
        <v>104</v>
      </c>
      <c r="H11984">
        <v>509</v>
      </c>
      <c r="I11984">
        <v>0.32</v>
      </c>
      <c r="J11984" s="10">
        <v>0</v>
      </c>
      <c r="K11984" s="13">
        <f t="shared" si="377"/>
        <v>1990</v>
      </c>
      <c r="L11984" s="1" t="str">
        <f t="shared" si="376"/>
        <v/>
      </c>
    </row>
    <row r="11985" spans="1:12" ht="13.8" customHeight="1" x14ac:dyDescent="0.3">
      <c r="A11985" t="s">
        <v>186</v>
      </c>
      <c r="B11985">
        <v>1995</v>
      </c>
      <c r="C11985" s="10">
        <v>2686</v>
      </c>
      <c r="D11985">
        <v>0</v>
      </c>
      <c r="E11985">
        <v>1371</v>
      </c>
      <c r="F11985">
        <v>669</v>
      </c>
      <c r="G11985">
        <v>121</v>
      </c>
      <c r="H11985">
        <v>525</v>
      </c>
      <c r="I11985">
        <v>0.36</v>
      </c>
      <c r="J11985" s="10">
        <v>0</v>
      </c>
      <c r="K11985" s="13">
        <f t="shared" si="377"/>
        <v>1990</v>
      </c>
      <c r="L11985" s="1" t="str">
        <f t="shared" si="376"/>
        <v/>
      </c>
    </row>
    <row r="11986" spans="1:12" ht="13.8" customHeight="1" x14ac:dyDescent="0.3">
      <c r="A11986" t="s">
        <v>186</v>
      </c>
      <c r="B11986">
        <v>1996</v>
      </c>
      <c r="C11986" s="10">
        <v>2680</v>
      </c>
      <c r="D11986">
        <v>0</v>
      </c>
      <c r="E11986">
        <v>1494</v>
      </c>
      <c r="F11986">
        <v>762</v>
      </c>
      <c r="G11986">
        <v>127</v>
      </c>
      <c r="H11986">
        <v>298</v>
      </c>
      <c r="I11986">
        <v>0.35</v>
      </c>
      <c r="J11986" s="10">
        <v>0</v>
      </c>
      <c r="K11986" s="13">
        <f t="shared" si="377"/>
        <v>1990</v>
      </c>
      <c r="L11986" s="1" t="str">
        <f t="shared" si="376"/>
        <v/>
      </c>
    </row>
    <row r="11987" spans="1:12" ht="13.8" customHeight="1" x14ac:dyDescent="0.3">
      <c r="A11987" t="s">
        <v>186</v>
      </c>
      <c r="B11987">
        <v>1997</v>
      </c>
      <c r="C11987" s="10">
        <v>2984</v>
      </c>
      <c r="D11987">
        <v>0</v>
      </c>
      <c r="E11987">
        <v>1580</v>
      </c>
      <c r="F11987">
        <v>919</v>
      </c>
      <c r="G11987">
        <v>141</v>
      </c>
      <c r="H11987">
        <v>344</v>
      </c>
      <c r="I11987">
        <v>0.38</v>
      </c>
      <c r="J11987" s="10">
        <v>0</v>
      </c>
      <c r="K11987" s="13">
        <f t="shared" si="377"/>
        <v>1990</v>
      </c>
      <c r="L11987" s="1" t="str">
        <f t="shared" si="376"/>
        <v/>
      </c>
    </row>
    <row r="11988" spans="1:12" ht="13.8" customHeight="1" x14ac:dyDescent="0.3">
      <c r="A11988" t="s">
        <v>186</v>
      </c>
      <c r="B11988">
        <v>1998</v>
      </c>
      <c r="C11988" s="10">
        <v>2997</v>
      </c>
      <c r="D11988">
        <v>0</v>
      </c>
      <c r="E11988">
        <v>1800</v>
      </c>
      <c r="F11988">
        <v>786</v>
      </c>
      <c r="G11988">
        <v>159</v>
      </c>
      <c r="H11988">
        <v>253</v>
      </c>
      <c r="I11988">
        <v>0.38</v>
      </c>
      <c r="J11988" s="10">
        <v>0</v>
      </c>
      <c r="K11988" s="13">
        <f t="shared" si="377"/>
        <v>1990</v>
      </c>
      <c r="L11988" s="1" t="str">
        <f t="shared" si="376"/>
        <v/>
      </c>
    </row>
    <row r="11989" spans="1:12" ht="13.8" customHeight="1" x14ac:dyDescent="0.3">
      <c r="A11989" t="s">
        <v>186</v>
      </c>
      <c r="B11989">
        <v>1999</v>
      </c>
      <c r="C11989" s="10">
        <v>2848</v>
      </c>
      <c r="D11989">
        <v>0</v>
      </c>
      <c r="E11989">
        <v>1647</v>
      </c>
      <c r="F11989">
        <v>847</v>
      </c>
      <c r="G11989">
        <v>163</v>
      </c>
      <c r="H11989">
        <v>191</v>
      </c>
      <c r="I11989">
        <v>0.35</v>
      </c>
      <c r="J11989" s="10">
        <v>0</v>
      </c>
      <c r="K11989" s="13">
        <f t="shared" si="377"/>
        <v>1990</v>
      </c>
      <c r="L11989" s="1" t="str">
        <f t="shared" si="376"/>
        <v/>
      </c>
    </row>
    <row r="11990" spans="1:12" ht="13.8" customHeight="1" x14ac:dyDescent="0.3">
      <c r="A11990" t="s">
        <v>186</v>
      </c>
      <c r="B11990">
        <v>2000</v>
      </c>
      <c r="C11990" s="10">
        <v>3018</v>
      </c>
      <c r="D11990">
        <v>0</v>
      </c>
      <c r="E11990">
        <v>1272</v>
      </c>
      <c r="F11990">
        <v>1463</v>
      </c>
      <c r="G11990">
        <v>146</v>
      </c>
      <c r="H11990">
        <v>137</v>
      </c>
      <c r="I11990">
        <v>0.36</v>
      </c>
      <c r="J11990" s="10">
        <v>37</v>
      </c>
      <c r="K11990" s="13">
        <f t="shared" si="377"/>
        <v>1990</v>
      </c>
      <c r="L11990" s="1" t="str">
        <f t="shared" si="376"/>
        <v/>
      </c>
    </row>
    <row r="11991" spans="1:12" ht="13.8" customHeight="1" x14ac:dyDescent="0.3">
      <c r="A11991" t="s">
        <v>186</v>
      </c>
      <c r="B11991">
        <v>2001</v>
      </c>
      <c r="C11991" s="10">
        <v>2351</v>
      </c>
      <c r="D11991">
        <v>0</v>
      </c>
      <c r="E11991">
        <v>1386</v>
      </c>
      <c r="F11991">
        <v>737</v>
      </c>
      <c r="G11991">
        <v>134</v>
      </c>
      <c r="H11991">
        <v>94</v>
      </c>
      <c r="I11991">
        <v>0.28000000000000003</v>
      </c>
      <c r="J11991" s="10">
        <v>32</v>
      </c>
      <c r="K11991" s="13">
        <f t="shared" si="377"/>
        <v>1990</v>
      </c>
      <c r="L11991" s="1" t="str">
        <f t="shared" si="376"/>
        <v/>
      </c>
    </row>
    <row r="11992" spans="1:12" ht="13.8" customHeight="1" x14ac:dyDescent="0.3">
      <c r="A11992" t="s">
        <v>186</v>
      </c>
      <c r="B11992">
        <v>2002</v>
      </c>
      <c r="C11992" s="10">
        <v>2835</v>
      </c>
      <c r="D11992">
        <v>0</v>
      </c>
      <c r="E11992">
        <v>1345</v>
      </c>
      <c r="F11992">
        <v>1229</v>
      </c>
      <c r="G11992">
        <v>137</v>
      </c>
      <c r="H11992">
        <v>123</v>
      </c>
      <c r="I11992">
        <v>0.33</v>
      </c>
      <c r="J11992" s="10">
        <v>33</v>
      </c>
      <c r="K11992" s="13">
        <f t="shared" si="377"/>
        <v>1990</v>
      </c>
      <c r="L11992" s="1" t="str">
        <f t="shared" si="376"/>
        <v/>
      </c>
    </row>
    <row r="11993" spans="1:12" ht="13.8" customHeight="1" x14ac:dyDescent="0.3">
      <c r="A11993" t="s">
        <v>186</v>
      </c>
      <c r="B11993">
        <v>2003</v>
      </c>
      <c r="C11993" s="10">
        <v>3025</v>
      </c>
      <c r="D11993">
        <v>0</v>
      </c>
      <c r="E11993">
        <v>1652</v>
      </c>
      <c r="F11993">
        <v>1110</v>
      </c>
      <c r="G11993">
        <v>155</v>
      </c>
      <c r="H11993">
        <v>108</v>
      </c>
      <c r="I11993">
        <v>0.34</v>
      </c>
      <c r="J11993" s="10">
        <v>35</v>
      </c>
      <c r="K11993" s="13">
        <f t="shared" si="377"/>
        <v>1990</v>
      </c>
      <c r="L11993" s="1" t="str">
        <f t="shared" si="376"/>
        <v/>
      </c>
    </row>
    <row r="11994" spans="1:12" ht="13.8" customHeight="1" x14ac:dyDescent="0.3">
      <c r="A11994" t="s">
        <v>186</v>
      </c>
      <c r="B11994">
        <v>2004</v>
      </c>
      <c r="C11994" s="10">
        <v>3031</v>
      </c>
      <c r="D11994">
        <v>0</v>
      </c>
      <c r="E11994">
        <v>1662</v>
      </c>
      <c r="F11994">
        <v>1088</v>
      </c>
      <c r="G11994">
        <v>174</v>
      </c>
      <c r="H11994">
        <v>107</v>
      </c>
      <c r="I11994">
        <v>0.34</v>
      </c>
      <c r="J11994" s="10">
        <v>35</v>
      </c>
      <c r="K11994" s="13">
        <f t="shared" si="377"/>
        <v>1990</v>
      </c>
      <c r="L11994" s="1" t="str">
        <f t="shared" si="376"/>
        <v/>
      </c>
    </row>
    <row r="11995" spans="1:12" ht="13.8" customHeight="1" x14ac:dyDescent="0.3">
      <c r="A11995" t="s">
        <v>186</v>
      </c>
      <c r="B11995">
        <v>2005</v>
      </c>
      <c r="C11995" s="10">
        <v>3323</v>
      </c>
      <c r="D11995">
        <v>0</v>
      </c>
      <c r="E11995">
        <v>1829</v>
      </c>
      <c r="F11995">
        <v>1231</v>
      </c>
      <c r="G11995">
        <v>196</v>
      </c>
      <c r="H11995">
        <v>68</v>
      </c>
      <c r="I11995">
        <v>0.36</v>
      </c>
      <c r="J11995" s="10">
        <v>39</v>
      </c>
      <c r="K11995" s="13">
        <f t="shared" si="377"/>
        <v>1990</v>
      </c>
      <c r="L11995" s="1" t="str">
        <f t="shared" si="376"/>
        <v/>
      </c>
    </row>
    <row r="11996" spans="1:12" ht="13.8" customHeight="1" x14ac:dyDescent="0.3">
      <c r="A11996" t="s">
        <v>186</v>
      </c>
      <c r="B11996">
        <v>2006</v>
      </c>
      <c r="C11996" s="10">
        <v>4106</v>
      </c>
      <c r="D11996">
        <v>0</v>
      </c>
      <c r="E11996">
        <v>1805</v>
      </c>
      <c r="F11996">
        <v>2032</v>
      </c>
      <c r="G11996">
        <v>222</v>
      </c>
      <c r="H11996">
        <v>46</v>
      </c>
      <c r="I11996">
        <v>0.44</v>
      </c>
      <c r="J11996" s="10">
        <v>39</v>
      </c>
      <c r="K11996" s="13">
        <f t="shared" si="377"/>
        <v>1990</v>
      </c>
      <c r="L11996" s="1" t="str">
        <f t="shared" si="376"/>
        <v/>
      </c>
    </row>
    <row r="11997" spans="1:12" ht="13.8" customHeight="1" x14ac:dyDescent="0.3">
      <c r="A11997" t="s">
        <v>186</v>
      </c>
      <c r="B11997">
        <v>2007</v>
      </c>
      <c r="C11997" s="10">
        <v>3363</v>
      </c>
      <c r="D11997">
        <v>0</v>
      </c>
      <c r="E11997">
        <v>1957</v>
      </c>
      <c r="F11997">
        <v>1129</v>
      </c>
      <c r="G11997">
        <v>237</v>
      </c>
      <c r="H11997">
        <v>40</v>
      </c>
      <c r="I11997">
        <v>0.35</v>
      </c>
      <c r="J11997" s="10">
        <v>34</v>
      </c>
      <c r="K11997" s="13">
        <f t="shared" si="377"/>
        <v>1990</v>
      </c>
      <c r="L11997" s="1" t="str">
        <f t="shared" si="376"/>
        <v/>
      </c>
    </row>
    <row r="11998" spans="1:12" ht="13.8" customHeight="1" x14ac:dyDescent="0.3">
      <c r="A11998" t="s">
        <v>186</v>
      </c>
      <c r="B11998">
        <v>2008</v>
      </c>
      <c r="C11998" s="10">
        <v>3610</v>
      </c>
      <c r="D11998">
        <v>0</v>
      </c>
      <c r="E11998">
        <v>1993</v>
      </c>
      <c r="F11998">
        <v>1301</v>
      </c>
      <c r="G11998">
        <v>270</v>
      </c>
      <c r="H11998">
        <v>47</v>
      </c>
      <c r="I11998">
        <v>0.37</v>
      </c>
      <c r="J11998" s="10">
        <v>35</v>
      </c>
      <c r="K11998" s="13">
        <f t="shared" si="377"/>
        <v>1990</v>
      </c>
      <c r="L11998" s="1" t="str">
        <f t="shared" si="376"/>
        <v/>
      </c>
    </row>
    <row r="11999" spans="1:12" ht="13.8" customHeight="1" x14ac:dyDescent="0.3">
      <c r="A11999" t="s">
        <v>186</v>
      </c>
      <c r="B11999">
        <v>2009</v>
      </c>
      <c r="C11999" s="10">
        <v>3815</v>
      </c>
      <c r="D11999">
        <v>0</v>
      </c>
      <c r="E11999">
        <v>2026</v>
      </c>
      <c r="F11999">
        <v>1439</v>
      </c>
      <c r="G11999">
        <v>312</v>
      </c>
      <c r="H11999">
        <v>38</v>
      </c>
      <c r="I11999">
        <v>0.39</v>
      </c>
      <c r="J11999" s="10">
        <v>36</v>
      </c>
      <c r="K11999" s="13">
        <f t="shared" si="377"/>
        <v>1990</v>
      </c>
      <c r="L11999" s="1" t="str">
        <f t="shared" si="376"/>
        <v/>
      </c>
    </row>
    <row r="12000" spans="1:12" ht="13.8" customHeight="1" x14ac:dyDescent="0.3">
      <c r="A12000" t="s">
        <v>186</v>
      </c>
      <c r="B12000">
        <v>2010</v>
      </c>
      <c r="C12000" s="10">
        <v>4146</v>
      </c>
      <c r="D12000">
        <v>0</v>
      </c>
      <c r="E12000">
        <v>2178</v>
      </c>
      <c r="F12000">
        <v>1595</v>
      </c>
      <c r="G12000">
        <v>328</v>
      </c>
      <c r="H12000">
        <v>45</v>
      </c>
      <c r="I12000">
        <v>0.42</v>
      </c>
      <c r="J12000" s="10">
        <v>38</v>
      </c>
      <c r="K12000" s="13">
        <f t="shared" si="377"/>
        <v>1990</v>
      </c>
      <c r="L12000" s="1" t="str">
        <f t="shared" si="376"/>
        <v/>
      </c>
    </row>
    <row r="12001" spans="1:12" ht="13.8" customHeight="1" x14ac:dyDescent="0.3">
      <c r="A12001" t="s">
        <v>186</v>
      </c>
      <c r="B12001">
        <v>2011</v>
      </c>
      <c r="C12001" s="10">
        <v>4403</v>
      </c>
      <c r="D12001">
        <v>0</v>
      </c>
      <c r="E12001">
        <v>2308</v>
      </c>
      <c r="F12001">
        <v>1685</v>
      </c>
      <c r="G12001">
        <v>361</v>
      </c>
      <c r="H12001">
        <v>49</v>
      </c>
      <c r="I12001">
        <v>0.44</v>
      </c>
      <c r="J12001" s="10">
        <v>41</v>
      </c>
      <c r="K12001" s="13">
        <f t="shared" si="377"/>
        <v>1990</v>
      </c>
      <c r="L12001" s="1" t="str">
        <f t="shared" si="376"/>
        <v/>
      </c>
    </row>
    <row r="12002" spans="1:12" ht="13.8" customHeight="1" x14ac:dyDescent="0.3">
      <c r="A12002" t="s">
        <v>186</v>
      </c>
      <c r="B12002">
        <v>2012</v>
      </c>
      <c r="C12002" s="10">
        <v>5125</v>
      </c>
      <c r="D12002">
        <v>0</v>
      </c>
      <c r="E12002">
        <v>2796</v>
      </c>
      <c r="F12002">
        <v>1919</v>
      </c>
      <c r="G12002">
        <v>369</v>
      </c>
      <c r="H12002">
        <v>42</v>
      </c>
      <c r="I12002">
        <v>0.5</v>
      </c>
      <c r="J12002" s="10">
        <v>36</v>
      </c>
      <c r="K12002" s="13">
        <f t="shared" si="377"/>
        <v>1990</v>
      </c>
      <c r="L12002" s="1">
        <f t="shared" si="376"/>
        <v>1</v>
      </c>
    </row>
    <row r="12003" spans="1:12" ht="13.8" customHeight="1" x14ac:dyDescent="0.3">
      <c r="A12003" t="s">
        <v>186</v>
      </c>
      <c r="B12003">
        <v>2013</v>
      </c>
      <c r="C12003" s="10">
        <v>5159</v>
      </c>
      <c r="D12003">
        <v>0</v>
      </c>
      <c r="E12003">
        <v>2752</v>
      </c>
      <c r="F12003">
        <v>1934</v>
      </c>
      <c r="G12003">
        <v>422</v>
      </c>
      <c r="H12003">
        <v>51</v>
      </c>
      <c r="I12003">
        <v>0.5</v>
      </c>
      <c r="J12003" s="10">
        <v>44</v>
      </c>
      <c r="K12003" s="13">
        <f t="shared" si="377"/>
        <v>1990</v>
      </c>
      <c r="L12003" s="1">
        <f t="shared" si="376"/>
        <v>1</v>
      </c>
    </row>
    <row r="12004" spans="1:12" ht="13.8" customHeight="1" x14ac:dyDescent="0.3">
      <c r="A12004" t="s">
        <v>186</v>
      </c>
      <c r="B12004">
        <v>2014</v>
      </c>
      <c r="C12004" s="10">
        <v>5566</v>
      </c>
      <c r="D12004">
        <v>0</v>
      </c>
      <c r="E12004">
        <v>2897</v>
      </c>
      <c r="F12004">
        <v>2142</v>
      </c>
      <c r="G12004">
        <v>476</v>
      </c>
      <c r="H12004">
        <v>51</v>
      </c>
      <c r="I12004">
        <v>0.53</v>
      </c>
      <c r="J12004" s="10">
        <v>50</v>
      </c>
      <c r="K12004" s="13">
        <f t="shared" si="377"/>
        <v>1990</v>
      </c>
      <c r="L12004" s="1">
        <f t="shared" si="376"/>
        <v>1</v>
      </c>
    </row>
    <row r="12005" spans="1:12" ht="13.8" customHeight="1" x14ac:dyDescent="0.3">
      <c r="A12005" t="s">
        <v>187</v>
      </c>
      <c r="B12005">
        <v>1800</v>
      </c>
      <c r="C12005" s="10">
        <v>111</v>
      </c>
      <c r="D12005">
        <v>111</v>
      </c>
      <c r="E12005">
        <v>0</v>
      </c>
      <c r="F12005">
        <v>0</v>
      </c>
      <c r="G12005">
        <v>0</v>
      </c>
      <c r="H12005" t="s">
        <v>11</v>
      </c>
      <c r="I12005" t="s">
        <v>11</v>
      </c>
      <c r="J12005" s="10">
        <v>0</v>
      </c>
      <c r="K12005" s="13">
        <f t="shared" si="377"/>
        <v>1958</v>
      </c>
      <c r="L12005" s="1" t="str">
        <f t="shared" si="376"/>
        <v/>
      </c>
    </row>
    <row r="12006" spans="1:12" ht="13.8" customHeight="1" x14ac:dyDescent="0.3">
      <c r="A12006" t="s">
        <v>187</v>
      </c>
      <c r="B12006">
        <v>1801</v>
      </c>
      <c r="C12006" s="10">
        <v>121</v>
      </c>
      <c r="D12006">
        <v>121</v>
      </c>
      <c r="E12006">
        <v>0</v>
      </c>
      <c r="F12006">
        <v>0</v>
      </c>
      <c r="G12006">
        <v>0</v>
      </c>
      <c r="H12006" t="s">
        <v>11</v>
      </c>
      <c r="I12006" t="s">
        <v>11</v>
      </c>
      <c r="J12006" s="10">
        <v>0</v>
      </c>
      <c r="K12006" s="13">
        <f t="shared" si="377"/>
        <v>1958</v>
      </c>
      <c r="L12006" s="1" t="str">
        <f t="shared" si="376"/>
        <v/>
      </c>
    </row>
    <row r="12007" spans="1:12" ht="13.8" customHeight="1" x14ac:dyDescent="0.3">
      <c r="A12007" t="s">
        <v>187</v>
      </c>
      <c r="B12007">
        <v>1802</v>
      </c>
      <c r="C12007" s="10">
        <v>123</v>
      </c>
      <c r="D12007">
        <v>123</v>
      </c>
      <c r="E12007">
        <v>0</v>
      </c>
      <c r="F12007">
        <v>0</v>
      </c>
      <c r="G12007">
        <v>0</v>
      </c>
      <c r="H12007" t="s">
        <v>11</v>
      </c>
      <c r="I12007" t="s">
        <v>11</v>
      </c>
      <c r="J12007" s="10">
        <v>0</v>
      </c>
      <c r="K12007" s="13">
        <f t="shared" si="377"/>
        <v>1958</v>
      </c>
      <c r="L12007" s="1" t="str">
        <f t="shared" si="376"/>
        <v/>
      </c>
    </row>
    <row r="12008" spans="1:12" ht="13.8" customHeight="1" x14ac:dyDescent="0.3">
      <c r="A12008" t="s">
        <v>187</v>
      </c>
      <c r="B12008">
        <v>1803</v>
      </c>
      <c r="C12008" s="10">
        <v>126</v>
      </c>
      <c r="D12008">
        <v>126</v>
      </c>
      <c r="E12008">
        <v>0</v>
      </c>
      <c r="F12008">
        <v>0</v>
      </c>
      <c r="G12008">
        <v>0</v>
      </c>
      <c r="H12008" t="s">
        <v>11</v>
      </c>
      <c r="I12008" t="s">
        <v>11</v>
      </c>
      <c r="J12008" s="10">
        <v>0</v>
      </c>
      <c r="K12008" s="13">
        <f t="shared" si="377"/>
        <v>1958</v>
      </c>
      <c r="L12008" s="1" t="str">
        <f t="shared" si="376"/>
        <v/>
      </c>
    </row>
    <row r="12009" spans="1:12" ht="13.8" customHeight="1" x14ac:dyDescent="0.3">
      <c r="A12009" t="s">
        <v>187</v>
      </c>
      <c r="B12009">
        <v>1804</v>
      </c>
      <c r="C12009" s="10">
        <v>125</v>
      </c>
      <c r="D12009">
        <v>125</v>
      </c>
      <c r="E12009">
        <v>0</v>
      </c>
      <c r="F12009">
        <v>0</v>
      </c>
      <c r="G12009">
        <v>0</v>
      </c>
      <c r="H12009" t="s">
        <v>11</v>
      </c>
      <c r="I12009" t="s">
        <v>11</v>
      </c>
      <c r="J12009" s="10">
        <v>0</v>
      </c>
      <c r="K12009" s="13">
        <f t="shared" si="377"/>
        <v>1958</v>
      </c>
      <c r="L12009" s="1" t="str">
        <f t="shared" si="376"/>
        <v/>
      </c>
    </row>
    <row r="12010" spans="1:12" ht="13.8" customHeight="1" x14ac:dyDescent="0.3">
      <c r="A12010" t="s">
        <v>187</v>
      </c>
      <c r="B12010">
        <v>1805</v>
      </c>
      <c r="C12010" s="10">
        <v>156</v>
      </c>
      <c r="D12010">
        <v>156</v>
      </c>
      <c r="E12010">
        <v>0</v>
      </c>
      <c r="F12010">
        <v>0</v>
      </c>
      <c r="G12010">
        <v>0</v>
      </c>
      <c r="H12010" t="s">
        <v>11</v>
      </c>
      <c r="I12010" t="s">
        <v>11</v>
      </c>
      <c r="J12010" s="10">
        <v>0</v>
      </c>
      <c r="K12010" s="13">
        <f t="shared" si="377"/>
        <v>1958</v>
      </c>
      <c r="L12010" s="1" t="str">
        <f t="shared" si="376"/>
        <v/>
      </c>
    </row>
    <row r="12011" spans="1:12" ht="13.8" customHeight="1" x14ac:dyDescent="0.3">
      <c r="A12011" t="s">
        <v>187</v>
      </c>
      <c r="B12011">
        <v>1806</v>
      </c>
      <c r="C12011" s="10">
        <v>142</v>
      </c>
      <c r="D12011">
        <v>142</v>
      </c>
      <c r="E12011">
        <v>0</v>
      </c>
      <c r="F12011">
        <v>0</v>
      </c>
      <c r="G12011">
        <v>0</v>
      </c>
      <c r="H12011" t="s">
        <v>11</v>
      </c>
      <c r="I12011" t="s">
        <v>11</v>
      </c>
      <c r="J12011" s="10">
        <v>0</v>
      </c>
      <c r="K12011" s="13">
        <f t="shared" si="377"/>
        <v>1958</v>
      </c>
      <c r="L12011" s="1" t="str">
        <f t="shared" si="376"/>
        <v/>
      </c>
    </row>
    <row r="12012" spans="1:12" ht="13.8" customHeight="1" x14ac:dyDescent="0.3">
      <c r="A12012" t="s">
        <v>187</v>
      </c>
      <c r="B12012">
        <v>1807</v>
      </c>
      <c r="C12012" s="10">
        <v>103</v>
      </c>
      <c r="D12012">
        <v>103</v>
      </c>
      <c r="E12012">
        <v>0</v>
      </c>
      <c r="F12012">
        <v>0</v>
      </c>
      <c r="G12012">
        <v>0</v>
      </c>
      <c r="H12012" t="s">
        <v>11</v>
      </c>
      <c r="I12012" t="s">
        <v>11</v>
      </c>
      <c r="J12012" s="10">
        <v>0</v>
      </c>
      <c r="K12012" s="13">
        <f t="shared" si="377"/>
        <v>1958</v>
      </c>
      <c r="L12012" s="1" t="str">
        <f t="shared" si="376"/>
        <v/>
      </c>
    </row>
    <row r="12013" spans="1:12" ht="13.8" customHeight="1" x14ac:dyDescent="0.3">
      <c r="A12013" t="s">
        <v>187</v>
      </c>
      <c r="B12013">
        <v>1808</v>
      </c>
      <c r="C12013" s="10">
        <v>137</v>
      </c>
      <c r="D12013">
        <v>137</v>
      </c>
      <c r="E12013">
        <v>0</v>
      </c>
      <c r="F12013">
        <v>0</v>
      </c>
      <c r="G12013">
        <v>0</v>
      </c>
      <c r="H12013" t="s">
        <v>11</v>
      </c>
      <c r="I12013" t="s">
        <v>11</v>
      </c>
      <c r="J12013" s="10">
        <v>0</v>
      </c>
      <c r="K12013" s="13">
        <f t="shared" si="377"/>
        <v>1958</v>
      </c>
      <c r="L12013" s="1" t="str">
        <f t="shared" si="376"/>
        <v/>
      </c>
    </row>
    <row r="12014" spans="1:12" ht="13.8" customHeight="1" x14ac:dyDescent="0.3">
      <c r="A12014" t="s">
        <v>187</v>
      </c>
      <c r="B12014">
        <v>1809</v>
      </c>
      <c r="C12014" s="10">
        <v>129</v>
      </c>
      <c r="D12014">
        <v>129</v>
      </c>
      <c r="E12014">
        <v>0</v>
      </c>
      <c r="F12014">
        <v>0</v>
      </c>
      <c r="G12014">
        <v>0</v>
      </c>
      <c r="H12014" t="s">
        <v>11</v>
      </c>
      <c r="I12014" t="s">
        <v>11</v>
      </c>
      <c r="J12014" s="10">
        <v>0</v>
      </c>
      <c r="K12014" s="13">
        <f t="shared" si="377"/>
        <v>1958</v>
      </c>
      <c r="L12014" s="1" t="str">
        <f t="shared" si="376"/>
        <v/>
      </c>
    </row>
    <row r="12015" spans="1:12" ht="13.8" customHeight="1" x14ac:dyDescent="0.3">
      <c r="A12015" t="s">
        <v>187</v>
      </c>
      <c r="B12015">
        <v>1810</v>
      </c>
      <c r="C12015" s="10">
        <v>155</v>
      </c>
      <c r="D12015">
        <v>155</v>
      </c>
      <c r="E12015">
        <v>0</v>
      </c>
      <c r="F12015">
        <v>0</v>
      </c>
      <c r="G12015">
        <v>0</v>
      </c>
      <c r="H12015" t="s">
        <v>11</v>
      </c>
      <c r="I12015" t="s">
        <v>11</v>
      </c>
      <c r="J12015" s="10">
        <v>0</v>
      </c>
      <c r="K12015" s="13">
        <f t="shared" si="377"/>
        <v>1958</v>
      </c>
      <c r="L12015" s="1" t="str">
        <f t="shared" si="376"/>
        <v/>
      </c>
    </row>
    <row r="12016" spans="1:12" ht="13.8" customHeight="1" x14ac:dyDescent="0.3">
      <c r="A12016" t="s">
        <v>187</v>
      </c>
      <c r="B12016">
        <v>1811</v>
      </c>
      <c r="C12016" s="10">
        <v>161</v>
      </c>
      <c r="D12016">
        <v>161</v>
      </c>
      <c r="E12016">
        <v>0</v>
      </c>
      <c r="F12016">
        <v>0</v>
      </c>
      <c r="G12016">
        <v>0</v>
      </c>
      <c r="H12016" t="s">
        <v>11</v>
      </c>
      <c r="I12016" t="s">
        <v>11</v>
      </c>
      <c r="J12016" s="10">
        <v>0</v>
      </c>
      <c r="K12016" s="13">
        <f t="shared" si="377"/>
        <v>1958</v>
      </c>
      <c r="L12016" s="1" t="str">
        <f t="shared" si="376"/>
        <v/>
      </c>
    </row>
    <row r="12017" spans="1:12" ht="13.8" customHeight="1" x14ac:dyDescent="0.3">
      <c r="A12017" t="s">
        <v>187</v>
      </c>
      <c r="B12017">
        <v>1812</v>
      </c>
      <c r="C12017" s="10">
        <v>124</v>
      </c>
      <c r="D12017">
        <v>124</v>
      </c>
      <c r="E12017">
        <v>0</v>
      </c>
      <c r="F12017">
        <v>0</v>
      </c>
      <c r="G12017">
        <v>0</v>
      </c>
      <c r="H12017" t="s">
        <v>11</v>
      </c>
      <c r="I12017" t="s">
        <v>11</v>
      </c>
      <c r="J12017" s="10">
        <v>0</v>
      </c>
      <c r="K12017" s="13">
        <f t="shared" si="377"/>
        <v>1958</v>
      </c>
      <c r="L12017" s="1" t="str">
        <f t="shared" si="376"/>
        <v/>
      </c>
    </row>
    <row r="12018" spans="1:12" ht="13.8" customHeight="1" x14ac:dyDescent="0.3">
      <c r="A12018" t="s">
        <v>187</v>
      </c>
      <c r="B12018">
        <v>1813</v>
      </c>
      <c r="C12018" s="10">
        <v>104</v>
      </c>
      <c r="D12018">
        <v>104</v>
      </c>
      <c r="E12018">
        <v>0</v>
      </c>
      <c r="F12018">
        <v>0</v>
      </c>
      <c r="G12018">
        <v>0</v>
      </c>
      <c r="H12018" t="s">
        <v>11</v>
      </c>
      <c r="I12018" t="s">
        <v>11</v>
      </c>
      <c r="J12018" s="10">
        <v>0</v>
      </c>
      <c r="K12018" s="13">
        <f t="shared" si="377"/>
        <v>1958</v>
      </c>
      <c r="L12018" s="1" t="str">
        <f t="shared" si="376"/>
        <v/>
      </c>
    </row>
    <row r="12019" spans="1:12" ht="13.8" customHeight="1" x14ac:dyDescent="0.3">
      <c r="A12019" t="s">
        <v>187</v>
      </c>
      <c r="B12019">
        <v>1814</v>
      </c>
      <c r="C12019" s="10">
        <v>137</v>
      </c>
      <c r="D12019">
        <v>137</v>
      </c>
      <c r="E12019">
        <v>0</v>
      </c>
      <c r="F12019">
        <v>0</v>
      </c>
      <c r="G12019">
        <v>0</v>
      </c>
      <c r="H12019" t="s">
        <v>11</v>
      </c>
      <c r="I12019" t="s">
        <v>11</v>
      </c>
      <c r="J12019" s="10">
        <v>0</v>
      </c>
      <c r="K12019" s="13">
        <f t="shared" si="377"/>
        <v>1958</v>
      </c>
      <c r="L12019" s="1" t="str">
        <f t="shared" si="376"/>
        <v/>
      </c>
    </row>
    <row r="12020" spans="1:12" ht="13.8" customHeight="1" x14ac:dyDescent="0.3">
      <c r="A12020" t="s">
        <v>187</v>
      </c>
      <c r="B12020">
        <v>1815</v>
      </c>
      <c r="C12020" s="10">
        <v>161</v>
      </c>
      <c r="D12020">
        <v>161</v>
      </c>
      <c r="E12020">
        <v>0</v>
      </c>
      <c r="F12020">
        <v>0</v>
      </c>
      <c r="G12020">
        <v>0</v>
      </c>
      <c r="H12020" t="s">
        <v>11</v>
      </c>
      <c r="I12020" t="s">
        <v>11</v>
      </c>
      <c r="J12020" s="10">
        <v>0</v>
      </c>
      <c r="K12020" s="13">
        <f t="shared" si="377"/>
        <v>1958</v>
      </c>
      <c r="L12020" s="1" t="str">
        <f t="shared" si="376"/>
        <v/>
      </c>
    </row>
    <row r="12021" spans="1:12" ht="13.8" customHeight="1" x14ac:dyDescent="0.3">
      <c r="A12021" t="s">
        <v>187</v>
      </c>
      <c r="B12021">
        <v>1816</v>
      </c>
      <c r="C12021" s="10">
        <v>185</v>
      </c>
      <c r="D12021">
        <v>185</v>
      </c>
      <c r="E12021">
        <v>0</v>
      </c>
      <c r="F12021">
        <v>0</v>
      </c>
      <c r="G12021">
        <v>0</v>
      </c>
      <c r="H12021" t="s">
        <v>11</v>
      </c>
      <c r="I12021" t="s">
        <v>11</v>
      </c>
      <c r="J12021" s="10">
        <v>0</v>
      </c>
      <c r="K12021" s="13">
        <f t="shared" si="377"/>
        <v>1958</v>
      </c>
      <c r="L12021" s="1" t="str">
        <f t="shared" si="376"/>
        <v/>
      </c>
    </row>
    <row r="12022" spans="1:12" ht="13.8" customHeight="1" x14ac:dyDescent="0.3">
      <c r="A12022" t="s">
        <v>187</v>
      </c>
      <c r="B12022">
        <v>1817</v>
      </c>
      <c r="C12022" s="10">
        <v>203</v>
      </c>
      <c r="D12022">
        <v>203</v>
      </c>
      <c r="E12022">
        <v>0</v>
      </c>
      <c r="F12022">
        <v>0</v>
      </c>
      <c r="G12022">
        <v>0</v>
      </c>
      <c r="H12022" t="s">
        <v>11</v>
      </c>
      <c r="I12022" t="s">
        <v>11</v>
      </c>
      <c r="J12022" s="10">
        <v>0</v>
      </c>
      <c r="K12022" s="13">
        <f t="shared" si="377"/>
        <v>1958</v>
      </c>
      <c r="L12022" s="1" t="str">
        <f t="shared" si="376"/>
        <v/>
      </c>
    </row>
    <row r="12023" spans="1:12" ht="13.8" customHeight="1" x14ac:dyDescent="0.3">
      <c r="A12023" t="s">
        <v>187</v>
      </c>
      <c r="B12023">
        <v>1818</v>
      </c>
      <c r="C12023" s="10">
        <v>252</v>
      </c>
      <c r="D12023">
        <v>252</v>
      </c>
      <c r="E12023">
        <v>0</v>
      </c>
      <c r="F12023">
        <v>0</v>
      </c>
      <c r="G12023">
        <v>0</v>
      </c>
      <c r="H12023" t="s">
        <v>11</v>
      </c>
      <c r="I12023" t="s">
        <v>11</v>
      </c>
      <c r="J12023" s="10">
        <v>0</v>
      </c>
      <c r="K12023" s="13">
        <f t="shared" si="377"/>
        <v>1958</v>
      </c>
      <c r="L12023" s="1" t="str">
        <f t="shared" si="376"/>
        <v/>
      </c>
    </row>
    <row r="12024" spans="1:12" ht="13.8" customHeight="1" x14ac:dyDescent="0.3">
      <c r="A12024" t="s">
        <v>187</v>
      </c>
      <c r="B12024">
        <v>1819</v>
      </c>
      <c r="C12024" s="10">
        <v>207</v>
      </c>
      <c r="D12024">
        <v>207</v>
      </c>
      <c r="E12024">
        <v>0</v>
      </c>
      <c r="F12024">
        <v>0</v>
      </c>
      <c r="G12024">
        <v>0</v>
      </c>
      <c r="H12024" t="s">
        <v>11</v>
      </c>
      <c r="I12024" t="s">
        <v>11</v>
      </c>
      <c r="J12024" s="10">
        <v>0</v>
      </c>
      <c r="K12024" s="13">
        <f t="shared" si="377"/>
        <v>1958</v>
      </c>
      <c r="L12024" s="1" t="str">
        <f t="shared" si="376"/>
        <v/>
      </c>
    </row>
    <row r="12025" spans="1:12" ht="13.8" customHeight="1" x14ac:dyDescent="0.3">
      <c r="A12025" t="s">
        <v>187</v>
      </c>
      <c r="B12025">
        <v>1820</v>
      </c>
      <c r="C12025" s="10">
        <v>204</v>
      </c>
      <c r="D12025">
        <v>204</v>
      </c>
      <c r="E12025">
        <v>0</v>
      </c>
      <c r="F12025">
        <v>0</v>
      </c>
      <c r="G12025">
        <v>0</v>
      </c>
      <c r="H12025" t="s">
        <v>11</v>
      </c>
      <c r="I12025" t="s">
        <v>11</v>
      </c>
      <c r="J12025" s="10">
        <v>0</v>
      </c>
      <c r="K12025" s="13">
        <f t="shared" si="377"/>
        <v>1958</v>
      </c>
      <c r="L12025" s="1" t="str">
        <f t="shared" si="376"/>
        <v/>
      </c>
    </row>
    <row r="12026" spans="1:12" ht="13.8" customHeight="1" x14ac:dyDescent="0.3">
      <c r="A12026" t="s">
        <v>187</v>
      </c>
      <c r="B12026">
        <v>1821</v>
      </c>
      <c r="C12026" s="10">
        <v>226</v>
      </c>
      <c r="D12026">
        <v>226</v>
      </c>
      <c r="E12026">
        <v>0</v>
      </c>
      <c r="F12026">
        <v>0</v>
      </c>
      <c r="G12026">
        <v>0</v>
      </c>
      <c r="H12026" t="s">
        <v>11</v>
      </c>
      <c r="I12026" t="s">
        <v>11</v>
      </c>
      <c r="J12026" s="10">
        <v>0</v>
      </c>
      <c r="K12026" s="13">
        <f t="shared" si="377"/>
        <v>1958</v>
      </c>
      <c r="L12026" s="1" t="str">
        <f t="shared" si="376"/>
        <v/>
      </c>
    </row>
    <row r="12027" spans="1:12" ht="13.8" customHeight="1" x14ac:dyDescent="0.3">
      <c r="A12027" t="s">
        <v>187</v>
      </c>
      <c r="B12027">
        <v>1822</v>
      </c>
      <c r="C12027" s="10">
        <v>248</v>
      </c>
      <c r="D12027">
        <v>248</v>
      </c>
      <c r="E12027">
        <v>0</v>
      </c>
      <c r="F12027">
        <v>0</v>
      </c>
      <c r="G12027">
        <v>0</v>
      </c>
      <c r="H12027" t="s">
        <v>11</v>
      </c>
      <c r="I12027" t="s">
        <v>11</v>
      </c>
      <c r="J12027" s="10">
        <v>0</v>
      </c>
      <c r="K12027" s="13">
        <f t="shared" si="377"/>
        <v>1958</v>
      </c>
      <c r="L12027" s="1" t="str">
        <f t="shared" si="376"/>
        <v/>
      </c>
    </row>
    <row r="12028" spans="1:12" ht="13.8" customHeight="1" x14ac:dyDescent="0.3">
      <c r="A12028" t="s">
        <v>187</v>
      </c>
      <c r="B12028">
        <v>1823</v>
      </c>
      <c r="C12028" s="10">
        <v>333</v>
      </c>
      <c r="D12028">
        <v>333</v>
      </c>
      <c r="E12028">
        <v>0</v>
      </c>
      <c r="F12028">
        <v>0</v>
      </c>
      <c r="G12028">
        <v>0</v>
      </c>
      <c r="H12028" t="s">
        <v>11</v>
      </c>
      <c r="I12028" t="s">
        <v>11</v>
      </c>
      <c r="J12028" s="10">
        <v>0</v>
      </c>
      <c r="K12028" s="13">
        <f t="shared" si="377"/>
        <v>1958</v>
      </c>
      <c r="L12028" s="1" t="str">
        <f t="shared" si="376"/>
        <v/>
      </c>
    </row>
    <row r="12029" spans="1:12" ht="13.8" customHeight="1" x14ac:dyDescent="0.3">
      <c r="A12029" t="s">
        <v>187</v>
      </c>
      <c r="B12029">
        <v>1824</v>
      </c>
      <c r="C12029" s="10">
        <v>348</v>
      </c>
      <c r="D12029">
        <v>348</v>
      </c>
      <c r="E12029">
        <v>0</v>
      </c>
      <c r="F12029">
        <v>0</v>
      </c>
      <c r="G12029">
        <v>0</v>
      </c>
      <c r="H12029" t="s">
        <v>11</v>
      </c>
      <c r="I12029" t="s">
        <v>11</v>
      </c>
      <c r="J12029" s="10">
        <v>0</v>
      </c>
      <c r="K12029" s="13">
        <f t="shared" si="377"/>
        <v>1958</v>
      </c>
      <c r="L12029" s="1" t="str">
        <f t="shared" si="376"/>
        <v/>
      </c>
    </row>
    <row r="12030" spans="1:12" ht="13.8" customHeight="1" x14ac:dyDescent="0.3">
      <c r="A12030" t="s">
        <v>187</v>
      </c>
      <c r="B12030">
        <v>1825</v>
      </c>
      <c r="C12030" s="10">
        <v>362</v>
      </c>
      <c r="D12030">
        <v>362</v>
      </c>
      <c r="E12030">
        <v>0</v>
      </c>
      <c r="F12030">
        <v>0</v>
      </c>
      <c r="G12030">
        <v>0</v>
      </c>
      <c r="H12030" t="s">
        <v>11</v>
      </c>
      <c r="I12030" t="s">
        <v>11</v>
      </c>
      <c r="J12030" s="10">
        <v>0</v>
      </c>
      <c r="K12030" s="13">
        <f t="shared" si="377"/>
        <v>1958</v>
      </c>
      <c r="L12030" s="1" t="str">
        <f t="shared" si="376"/>
        <v/>
      </c>
    </row>
    <row r="12031" spans="1:12" ht="13.8" customHeight="1" x14ac:dyDescent="0.3">
      <c r="A12031" t="s">
        <v>187</v>
      </c>
      <c r="B12031">
        <v>1826</v>
      </c>
      <c r="C12031" s="10">
        <v>333</v>
      </c>
      <c r="D12031">
        <v>333</v>
      </c>
      <c r="E12031">
        <v>0</v>
      </c>
      <c r="F12031">
        <v>0</v>
      </c>
      <c r="G12031">
        <v>0</v>
      </c>
      <c r="H12031" t="s">
        <v>11</v>
      </c>
      <c r="I12031" t="s">
        <v>11</v>
      </c>
      <c r="J12031" s="10">
        <v>0</v>
      </c>
      <c r="K12031" s="13">
        <f t="shared" si="377"/>
        <v>1958</v>
      </c>
      <c r="L12031" s="1" t="str">
        <f t="shared" si="376"/>
        <v/>
      </c>
    </row>
    <row r="12032" spans="1:12" ht="13.8" customHeight="1" x14ac:dyDescent="0.3">
      <c r="A12032" t="s">
        <v>187</v>
      </c>
      <c r="B12032">
        <v>1827</v>
      </c>
      <c r="C12032" s="10">
        <v>357</v>
      </c>
      <c r="D12032">
        <v>357</v>
      </c>
      <c r="E12032">
        <v>0</v>
      </c>
      <c r="F12032">
        <v>0</v>
      </c>
      <c r="G12032">
        <v>0</v>
      </c>
      <c r="H12032" t="s">
        <v>11</v>
      </c>
      <c r="I12032" t="s">
        <v>11</v>
      </c>
      <c r="J12032" s="10">
        <v>0</v>
      </c>
      <c r="K12032" s="13">
        <f t="shared" si="377"/>
        <v>1958</v>
      </c>
      <c r="L12032" s="1" t="str">
        <f t="shared" si="376"/>
        <v/>
      </c>
    </row>
    <row r="12033" spans="1:12" ht="13.8" customHeight="1" x14ac:dyDescent="0.3">
      <c r="A12033" t="s">
        <v>187</v>
      </c>
      <c r="B12033">
        <v>1828</v>
      </c>
      <c r="C12033" s="10">
        <v>330</v>
      </c>
      <c r="D12033">
        <v>330</v>
      </c>
      <c r="E12033">
        <v>0</v>
      </c>
      <c r="F12033">
        <v>0</v>
      </c>
      <c r="G12033">
        <v>0</v>
      </c>
      <c r="H12033" t="s">
        <v>11</v>
      </c>
      <c r="I12033" t="s">
        <v>11</v>
      </c>
      <c r="J12033" s="10">
        <v>0</v>
      </c>
      <c r="K12033" s="13">
        <f t="shared" si="377"/>
        <v>1958</v>
      </c>
      <c r="L12033" s="1" t="str">
        <f t="shared" si="376"/>
        <v/>
      </c>
    </row>
    <row r="12034" spans="1:12" ht="13.8" customHeight="1" x14ac:dyDescent="0.3">
      <c r="A12034" t="s">
        <v>187</v>
      </c>
      <c r="B12034">
        <v>1829</v>
      </c>
      <c r="C12034" s="10">
        <v>291</v>
      </c>
      <c r="D12034">
        <v>291</v>
      </c>
      <c r="E12034">
        <v>0</v>
      </c>
      <c r="F12034">
        <v>0</v>
      </c>
      <c r="G12034">
        <v>0</v>
      </c>
      <c r="H12034" t="s">
        <v>11</v>
      </c>
      <c r="I12034" t="s">
        <v>11</v>
      </c>
      <c r="J12034" s="10">
        <v>0</v>
      </c>
      <c r="K12034" s="13">
        <f t="shared" si="377"/>
        <v>1958</v>
      </c>
      <c r="L12034" s="1" t="str">
        <f t="shared" ref="L12034:L12097" si="378">IF(AND(B12034&gt;2011),1,"")</f>
        <v/>
      </c>
    </row>
    <row r="12035" spans="1:12" ht="13.8" customHeight="1" x14ac:dyDescent="0.3">
      <c r="A12035" t="s">
        <v>187</v>
      </c>
      <c r="B12035">
        <v>1830</v>
      </c>
      <c r="C12035" s="10">
        <v>270</v>
      </c>
      <c r="D12035">
        <v>270</v>
      </c>
      <c r="E12035">
        <v>0</v>
      </c>
      <c r="F12035">
        <v>0</v>
      </c>
      <c r="G12035">
        <v>0</v>
      </c>
      <c r="H12035" t="s">
        <v>11</v>
      </c>
      <c r="I12035" t="s">
        <v>11</v>
      </c>
      <c r="J12035" s="10">
        <v>0</v>
      </c>
      <c r="K12035" s="13">
        <f t="shared" ref="K12035:K12098" si="379">IF(B12035&lt;1990,IF(B12035&lt;1959,1958,1989),1990)</f>
        <v>1958</v>
      </c>
      <c r="L12035" s="1" t="str">
        <f t="shared" si="378"/>
        <v/>
      </c>
    </row>
    <row r="12036" spans="1:12" ht="13.8" customHeight="1" x14ac:dyDescent="0.3">
      <c r="A12036" t="s">
        <v>187</v>
      </c>
      <c r="B12036">
        <v>1831</v>
      </c>
      <c r="C12036" s="10">
        <v>221</v>
      </c>
      <c r="D12036">
        <v>221</v>
      </c>
      <c r="E12036">
        <v>0</v>
      </c>
      <c r="F12036">
        <v>0</v>
      </c>
      <c r="G12036">
        <v>0</v>
      </c>
      <c r="H12036" t="s">
        <v>11</v>
      </c>
      <c r="I12036" t="s">
        <v>11</v>
      </c>
      <c r="J12036" s="10">
        <v>0</v>
      </c>
      <c r="K12036" s="13">
        <f t="shared" si="379"/>
        <v>1958</v>
      </c>
      <c r="L12036" s="1" t="str">
        <f t="shared" si="378"/>
        <v/>
      </c>
    </row>
    <row r="12037" spans="1:12" ht="13.8" customHeight="1" x14ac:dyDescent="0.3">
      <c r="A12037" t="s">
        <v>187</v>
      </c>
      <c r="B12037">
        <v>1832</v>
      </c>
      <c r="C12037" s="10">
        <v>282</v>
      </c>
      <c r="D12037">
        <v>282</v>
      </c>
      <c r="E12037">
        <v>0</v>
      </c>
      <c r="F12037">
        <v>0</v>
      </c>
      <c r="G12037">
        <v>0</v>
      </c>
      <c r="H12037" t="s">
        <v>11</v>
      </c>
      <c r="I12037" t="s">
        <v>11</v>
      </c>
      <c r="J12037" s="10">
        <v>0</v>
      </c>
      <c r="K12037" s="13">
        <f t="shared" si="379"/>
        <v>1958</v>
      </c>
      <c r="L12037" s="1" t="str">
        <f t="shared" si="378"/>
        <v/>
      </c>
    </row>
    <row r="12038" spans="1:12" ht="13.8" customHeight="1" x14ac:dyDescent="0.3">
      <c r="A12038" t="s">
        <v>187</v>
      </c>
      <c r="B12038">
        <v>1833</v>
      </c>
      <c r="C12038" s="10">
        <v>293</v>
      </c>
      <c r="D12038">
        <v>293</v>
      </c>
      <c r="E12038">
        <v>0</v>
      </c>
      <c r="F12038">
        <v>0</v>
      </c>
      <c r="G12038">
        <v>0</v>
      </c>
      <c r="H12038" t="s">
        <v>11</v>
      </c>
      <c r="I12038" t="s">
        <v>11</v>
      </c>
      <c r="J12038" s="10">
        <v>0</v>
      </c>
      <c r="K12038" s="13">
        <f t="shared" si="379"/>
        <v>1958</v>
      </c>
      <c r="L12038" s="1" t="str">
        <f t="shared" si="378"/>
        <v/>
      </c>
    </row>
    <row r="12039" spans="1:12" ht="13.8" customHeight="1" x14ac:dyDescent="0.3">
      <c r="A12039" t="s">
        <v>187</v>
      </c>
      <c r="B12039">
        <v>1834</v>
      </c>
      <c r="C12039" s="10">
        <v>308</v>
      </c>
      <c r="D12039">
        <v>308</v>
      </c>
      <c r="E12039">
        <v>0</v>
      </c>
      <c r="F12039">
        <v>0</v>
      </c>
      <c r="G12039">
        <v>0</v>
      </c>
      <c r="H12039" t="s">
        <v>11</v>
      </c>
      <c r="I12039" t="s">
        <v>11</v>
      </c>
      <c r="J12039" s="10">
        <v>0</v>
      </c>
      <c r="K12039" s="13">
        <f t="shared" si="379"/>
        <v>1958</v>
      </c>
      <c r="L12039" s="1" t="str">
        <f t="shared" si="378"/>
        <v/>
      </c>
    </row>
    <row r="12040" spans="1:12" ht="13.8" customHeight="1" x14ac:dyDescent="0.3">
      <c r="A12040" t="s">
        <v>187</v>
      </c>
      <c r="B12040">
        <v>1835</v>
      </c>
      <c r="C12040" s="10">
        <v>330</v>
      </c>
      <c r="D12040">
        <v>330</v>
      </c>
      <c r="E12040">
        <v>0</v>
      </c>
      <c r="F12040">
        <v>0</v>
      </c>
      <c r="G12040">
        <v>0</v>
      </c>
      <c r="H12040" t="s">
        <v>11</v>
      </c>
      <c r="I12040" t="s">
        <v>11</v>
      </c>
      <c r="J12040" s="10">
        <v>0</v>
      </c>
      <c r="K12040" s="13">
        <f t="shared" si="379"/>
        <v>1958</v>
      </c>
      <c r="L12040" s="1" t="str">
        <f t="shared" si="378"/>
        <v/>
      </c>
    </row>
    <row r="12041" spans="1:12" ht="13.8" customHeight="1" x14ac:dyDescent="0.3">
      <c r="A12041" t="s">
        <v>187</v>
      </c>
      <c r="B12041">
        <v>1836</v>
      </c>
      <c r="C12041" s="10">
        <v>374</v>
      </c>
      <c r="D12041">
        <v>374</v>
      </c>
      <c r="E12041">
        <v>0</v>
      </c>
      <c r="F12041">
        <v>0</v>
      </c>
      <c r="G12041">
        <v>0</v>
      </c>
      <c r="H12041" t="s">
        <v>11</v>
      </c>
      <c r="I12041" t="s">
        <v>11</v>
      </c>
      <c r="J12041" s="10">
        <v>0</v>
      </c>
      <c r="K12041" s="13">
        <f t="shared" si="379"/>
        <v>1958</v>
      </c>
      <c r="L12041" s="1" t="str">
        <f t="shared" si="378"/>
        <v/>
      </c>
    </row>
    <row r="12042" spans="1:12" ht="13.8" customHeight="1" x14ac:dyDescent="0.3">
      <c r="A12042" t="s">
        <v>187</v>
      </c>
      <c r="B12042">
        <v>1837</v>
      </c>
      <c r="C12042" s="10">
        <v>402</v>
      </c>
      <c r="D12042">
        <v>402</v>
      </c>
      <c r="E12042">
        <v>0</v>
      </c>
      <c r="F12042">
        <v>0</v>
      </c>
      <c r="G12042">
        <v>0</v>
      </c>
      <c r="H12042" t="s">
        <v>11</v>
      </c>
      <c r="I12042" t="s">
        <v>11</v>
      </c>
      <c r="J12042" s="10">
        <v>0</v>
      </c>
      <c r="K12042" s="13">
        <f t="shared" si="379"/>
        <v>1958</v>
      </c>
      <c r="L12042" s="1" t="str">
        <f t="shared" si="378"/>
        <v/>
      </c>
    </row>
    <row r="12043" spans="1:12" ht="13.8" customHeight="1" x14ac:dyDescent="0.3">
      <c r="A12043" t="s">
        <v>187</v>
      </c>
      <c r="B12043">
        <v>1838</v>
      </c>
      <c r="C12043" s="10">
        <v>433</v>
      </c>
      <c r="D12043">
        <v>433</v>
      </c>
      <c r="E12043">
        <v>0</v>
      </c>
      <c r="F12043">
        <v>0</v>
      </c>
      <c r="G12043">
        <v>0</v>
      </c>
      <c r="H12043" t="s">
        <v>11</v>
      </c>
      <c r="I12043" t="s">
        <v>11</v>
      </c>
      <c r="J12043" s="10">
        <v>0</v>
      </c>
      <c r="K12043" s="13">
        <f t="shared" si="379"/>
        <v>1958</v>
      </c>
      <c r="L12043" s="1" t="str">
        <f t="shared" si="378"/>
        <v/>
      </c>
    </row>
    <row r="12044" spans="1:12" ht="13.8" customHeight="1" x14ac:dyDescent="0.3">
      <c r="A12044" t="s">
        <v>187</v>
      </c>
      <c r="B12044">
        <v>1839</v>
      </c>
      <c r="C12044" s="10">
        <v>459</v>
      </c>
      <c r="D12044">
        <v>459</v>
      </c>
      <c r="E12044">
        <v>0</v>
      </c>
      <c r="F12044">
        <v>0</v>
      </c>
      <c r="G12044">
        <v>0</v>
      </c>
      <c r="H12044" t="s">
        <v>11</v>
      </c>
      <c r="I12044" t="s">
        <v>11</v>
      </c>
      <c r="J12044" s="10">
        <v>0</v>
      </c>
      <c r="K12044" s="13">
        <f t="shared" si="379"/>
        <v>1958</v>
      </c>
      <c r="L12044" s="1" t="str">
        <f t="shared" si="378"/>
        <v/>
      </c>
    </row>
    <row r="12045" spans="1:12" ht="13.8" customHeight="1" x14ac:dyDescent="0.3">
      <c r="A12045" t="s">
        <v>187</v>
      </c>
      <c r="B12045">
        <v>1840</v>
      </c>
      <c r="C12045" s="10">
        <v>537</v>
      </c>
      <c r="D12045">
        <v>537</v>
      </c>
      <c r="E12045">
        <v>0</v>
      </c>
      <c r="F12045">
        <v>0</v>
      </c>
      <c r="G12045">
        <v>0</v>
      </c>
      <c r="H12045" t="s">
        <v>11</v>
      </c>
      <c r="I12045" t="s">
        <v>11</v>
      </c>
      <c r="J12045" s="10">
        <v>0</v>
      </c>
      <c r="K12045" s="13">
        <f t="shared" si="379"/>
        <v>1958</v>
      </c>
      <c r="L12045" s="1" t="str">
        <f t="shared" si="378"/>
        <v/>
      </c>
    </row>
    <row r="12046" spans="1:12" ht="13.8" customHeight="1" x14ac:dyDescent="0.3">
      <c r="A12046" t="s">
        <v>187</v>
      </c>
      <c r="B12046">
        <v>1841</v>
      </c>
      <c r="C12046" s="10">
        <v>584</v>
      </c>
      <c r="D12046">
        <v>584</v>
      </c>
      <c r="E12046">
        <v>0</v>
      </c>
      <c r="F12046">
        <v>0</v>
      </c>
      <c r="G12046">
        <v>0</v>
      </c>
      <c r="H12046" t="s">
        <v>11</v>
      </c>
      <c r="I12046" t="s">
        <v>11</v>
      </c>
      <c r="J12046" s="10">
        <v>0</v>
      </c>
      <c r="K12046" s="13">
        <f t="shared" si="379"/>
        <v>1958</v>
      </c>
      <c r="L12046" s="1" t="str">
        <f t="shared" si="378"/>
        <v/>
      </c>
    </row>
    <row r="12047" spans="1:12" ht="13.8" customHeight="1" x14ac:dyDescent="0.3">
      <c r="A12047" t="s">
        <v>187</v>
      </c>
      <c r="B12047">
        <v>1842</v>
      </c>
      <c r="C12047" s="10">
        <v>623</v>
      </c>
      <c r="D12047">
        <v>623</v>
      </c>
      <c r="E12047">
        <v>0</v>
      </c>
      <c r="F12047">
        <v>0</v>
      </c>
      <c r="G12047">
        <v>0</v>
      </c>
      <c r="H12047" t="s">
        <v>11</v>
      </c>
      <c r="I12047" t="s">
        <v>11</v>
      </c>
      <c r="J12047" s="10">
        <v>0</v>
      </c>
      <c r="K12047" s="13">
        <f t="shared" si="379"/>
        <v>1958</v>
      </c>
      <c r="L12047" s="1" t="str">
        <f t="shared" si="378"/>
        <v/>
      </c>
    </row>
    <row r="12048" spans="1:12" ht="13.8" customHeight="1" x14ac:dyDescent="0.3">
      <c r="A12048" t="s">
        <v>187</v>
      </c>
      <c r="B12048">
        <v>1843</v>
      </c>
      <c r="C12048" s="10">
        <v>613</v>
      </c>
      <c r="D12048">
        <v>613</v>
      </c>
      <c r="E12048">
        <v>0</v>
      </c>
      <c r="F12048">
        <v>0</v>
      </c>
      <c r="G12048">
        <v>0</v>
      </c>
      <c r="H12048" t="s">
        <v>11</v>
      </c>
      <c r="I12048" t="s">
        <v>11</v>
      </c>
      <c r="J12048" s="10">
        <v>0</v>
      </c>
      <c r="K12048" s="13">
        <f t="shared" si="379"/>
        <v>1958</v>
      </c>
      <c r="L12048" s="1" t="str">
        <f t="shared" si="378"/>
        <v/>
      </c>
    </row>
    <row r="12049" spans="1:12" ht="13.8" customHeight="1" x14ac:dyDescent="0.3">
      <c r="A12049" t="s">
        <v>187</v>
      </c>
      <c r="B12049">
        <v>1844</v>
      </c>
      <c r="C12049" s="10">
        <v>653</v>
      </c>
      <c r="D12049">
        <v>653</v>
      </c>
      <c r="E12049">
        <v>0</v>
      </c>
      <c r="F12049">
        <v>0</v>
      </c>
      <c r="G12049">
        <v>0</v>
      </c>
      <c r="H12049" t="s">
        <v>11</v>
      </c>
      <c r="I12049" t="s">
        <v>11</v>
      </c>
      <c r="J12049" s="10">
        <v>0</v>
      </c>
      <c r="K12049" s="13">
        <f t="shared" si="379"/>
        <v>1958</v>
      </c>
      <c r="L12049" s="1" t="str">
        <f t="shared" si="378"/>
        <v/>
      </c>
    </row>
    <row r="12050" spans="1:12" ht="13.8" customHeight="1" x14ac:dyDescent="0.3">
      <c r="A12050" t="s">
        <v>187</v>
      </c>
      <c r="B12050">
        <v>1845</v>
      </c>
      <c r="C12050" s="10">
        <v>762</v>
      </c>
      <c r="D12050">
        <v>762</v>
      </c>
      <c r="E12050">
        <v>0</v>
      </c>
      <c r="F12050">
        <v>0</v>
      </c>
      <c r="G12050">
        <v>0</v>
      </c>
      <c r="H12050" t="s">
        <v>11</v>
      </c>
      <c r="I12050" t="s">
        <v>11</v>
      </c>
      <c r="J12050" s="10">
        <v>0</v>
      </c>
      <c r="K12050" s="13">
        <f t="shared" si="379"/>
        <v>1958</v>
      </c>
      <c r="L12050" s="1" t="str">
        <f t="shared" si="378"/>
        <v/>
      </c>
    </row>
    <row r="12051" spans="1:12" ht="13.8" customHeight="1" x14ac:dyDescent="0.3">
      <c r="A12051" t="s">
        <v>187</v>
      </c>
      <c r="B12051">
        <v>1846</v>
      </c>
      <c r="C12051" s="10">
        <v>805</v>
      </c>
      <c r="D12051">
        <v>805</v>
      </c>
      <c r="E12051">
        <v>0</v>
      </c>
      <c r="F12051">
        <v>0</v>
      </c>
      <c r="G12051">
        <v>0</v>
      </c>
      <c r="H12051" t="s">
        <v>11</v>
      </c>
      <c r="I12051" t="s">
        <v>11</v>
      </c>
      <c r="J12051" s="10">
        <v>0</v>
      </c>
      <c r="K12051" s="13">
        <f t="shared" si="379"/>
        <v>1958</v>
      </c>
      <c r="L12051" s="1" t="str">
        <f t="shared" si="378"/>
        <v/>
      </c>
    </row>
    <row r="12052" spans="1:12" ht="13.8" customHeight="1" x14ac:dyDescent="0.3">
      <c r="A12052" t="s">
        <v>187</v>
      </c>
      <c r="B12052">
        <v>1847</v>
      </c>
      <c r="C12052" s="10">
        <v>825</v>
      </c>
      <c r="D12052">
        <v>825</v>
      </c>
      <c r="E12052">
        <v>0</v>
      </c>
      <c r="F12052">
        <v>0</v>
      </c>
      <c r="G12052">
        <v>0</v>
      </c>
      <c r="H12052" t="s">
        <v>11</v>
      </c>
      <c r="I12052" t="s">
        <v>11</v>
      </c>
      <c r="J12052" s="10">
        <v>0</v>
      </c>
      <c r="K12052" s="13">
        <f t="shared" si="379"/>
        <v>1958</v>
      </c>
      <c r="L12052" s="1" t="str">
        <f t="shared" si="378"/>
        <v/>
      </c>
    </row>
    <row r="12053" spans="1:12" ht="13.8" customHeight="1" x14ac:dyDescent="0.3">
      <c r="A12053" t="s">
        <v>187</v>
      </c>
      <c r="B12053">
        <v>1848</v>
      </c>
      <c r="C12053" s="10">
        <v>831</v>
      </c>
      <c r="D12053">
        <v>831</v>
      </c>
      <c r="E12053">
        <v>0</v>
      </c>
      <c r="F12053">
        <v>0</v>
      </c>
      <c r="G12053">
        <v>0</v>
      </c>
      <c r="H12053" t="s">
        <v>11</v>
      </c>
      <c r="I12053" t="s">
        <v>11</v>
      </c>
      <c r="J12053" s="10">
        <v>0</v>
      </c>
      <c r="K12053" s="13">
        <f t="shared" si="379"/>
        <v>1958</v>
      </c>
      <c r="L12053" s="1" t="str">
        <f t="shared" si="378"/>
        <v/>
      </c>
    </row>
    <row r="12054" spans="1:12" ht="13.8" customHeight="1" x14ac:dyDescent="0.3">
      <c r="A12054" t="s">
        <v>187</v>
      </c>
      <c r="B12054">
        <v>1849</v>
      </c>
      <c r="C12054" s="10">
        <v>820</v>
      </c>
      <c r="D12054">
        <v>820</v>
      </c>
      <c r="E12054">
        <v>0</v>
      </c>
      <c r="F12054">
        <v>0</v>
      </c>
      <c r="G12054">
        <v>0</v>
      </c>
      <c r="H12054" t="s">
        <v>11</v>
      </c>
      <c r="I12054" t="s">
        <v>11</v>
      </c>
      <c r="J12054" s="10">
        <v>0</v>
      </c>
      <c r="K12054" s="13">
        <f t="shared" si="379"/>
        <v>1958</v>
      </c>
      <c r="L12054" s="1" t="str">
        <f t="shared" si="378"/>
        <v/>
      </c>
    </row>
    <row r="12055" spans="1:12" ht="13.8" customHeight="1" x14ac:dyDescent="0.3">
      <c r="A12055" t="s">
        <v>187</v>
      </c>
      <c r="B12055">
        <v>1850</v>
      </c>
      <c r="C12055" s="10">
        <v>874</v>
      </c>
      <c r="D12055">
        <v>874</v>
      </c>
      <c r="E12055">
        <v>0</v>
      </c>
      <c r="F12055">
        <v>0</v>
      </c>
      <c r="G12055">
        <v>0</v>
      </c>
      <c r="H12055" t="s">
        <v>11</v>
      </c>
      <c r="I12055" t="s">
        <v>11</v>
      </c>
      <c r="J12055" s="10">
        <v>0</v>
      </c>
      <c r="K12055" s="13">
        <f t="shared" si="379"/>
        <v>1958</v>
      </c>
      <c r="L12055" s="1" t="str">
        <f t="shared" si="378"/>
        <v/>
      </c>
    </row>
    <row r="12056" spans="1:12" ht="13.8" customHeight="1" x14ac:dyDescent="0.3">
      <c r="A12056" t="s">
        <v>187</v>
      </c>
      <c r="B12056">
        <v>1851</v>
      </c>
      <c r="C12056" s="10">
        <v>944</v>
      </c>
      <c r="D12056">
        <v>944</v>
      </c>
      <c r="E12056">
        <v>0</v>
      </c>
      <c r="F12056">
        <v>0</v>
      </c>
      <c r="G12056">
        <v>0</v>
      </c>
      <c r="H12056" t="s">
        <v>11</v>
      </c>
      <c r="I12056" t="s">
        <v>11</v>
      </c>
      <c r="J12056" s="10">
        <v>0</v>
      </c>
      <c r="K12056" s="13">
        <f t="shared" si="379"/>
        <v>1958</v>
      </c>
      <c r="L12056" s="1" t="str">
        <f t="shared" si="378"/>
        <v/>
      </c>
    </row>
    <row r="12057" spans="1:12" ht="13.8" customHeight="1" x14ac:dyDescent="0.3">
      <c r="A12057" t="s">
        <v>187</v>
      </c>
      <c r="B12057">
        <v>1852</v>
      </c>
      <c r="C12057" s="10">
        <v>1127</v>
      </c>
      <c r="D12057">
        <v>1127</v>
      </c>
      <c r="E12057">
        <v>0</v>
      </c>
      <c r="F12057">
        <v>0</v>
      </c>
      <c r="G12057">
        <v>0</v>
      </c>
      <c r="H12057" t="s">
        <v>11</v>
      </c>
      <c r="I12057" t="s">
        <v>11</v>
      </c>
      <c r="J12057" s="10">
        <v>0</v>
      </c>
      <c r="K12057" s="13">
        <f t="shared" si="379"/>
        <v>1958</v>
      </c>
      <c r="L12057" s="1" t="str">
        <f t="shared" si="378"/>
        <v/>
      </c>
    </row>
    <row r="12058" spans="1:12" ht="13.8" customHeight="1" x14ac:dyDescent="0.3">
      <c r="A12058" t="s">
        <v>187</v>
      </c>
      <c r="B12058">
        <v>1853</v>
      </c>
      <c r="C12058" s="10">
        <v>1178</v>
      </c>
      <c r="D12058">
        <v>1178</v>
      </c>
      <c r="E12058">
        <v>0</v>
      </c>
      <c r="F12058">
        <v>0</v>
      </c>
      <c r="G12058">
        <v>0</v>
      </c>
      <c r="H12058" t="s">
        <v>11</v>
      </c>
      <c r="I12058" t="s">
        <v>11</v>
      </c>
      <c r="J12058" s="10">
        <v>0</v>
      </c>
      <c r="K12058" s="13">
        <f t="shared" si="379"/>
        <v>1958</v>
      </c>
      <c r="L12058" s="1" t="str">
        <f t="shared" si="378"/>
        <v/>
      </c>
    </row>
    <row r="12059" spans="1:12" ht="13.8" customHeight="1" x14ac:dyDescent="0.3">
      <c r="A12059" t="s">
        <v>187</v>
      </c>
      <c r="B12059">
        <v>1854</v>
      </c>
      <c r="C12059" s="10">
        <v>1304</v>
      </c>
      <c r="D12059">
        <v>1304</v>
      </c>
      <c r="E12059">
        <v>0</v>
      </c>
      <c r="F12059">
        <v>0</v>
      </c>
      <c r="G12059">
        <v>0</v>
      </c>
      <c r="H12059" t="s">
        <v>11</v>
      </c>
      <c r="I12059" t="s">
        <v>11</v>
      </c>
      <c r="J12059" s="10">
        <v>0</v>
      </c>
      <c r="K12059" s="13">
        <f t="shared" si="379"/>
        <v>1958</v>
      </c>
      <c r="L12059" s="1" t="str">
        <f t="shared" si="378"/>
        <v/>
      </c>
    </row>
    <row r="12060" spans="1:12" ht="13.8" customHeight="1" x14ac:dyDescent="0.3">
      <c r="A12060" t="s">
        <v>187</v>
      </c>
      <c r="B12060">
        <v>1855</v>
      </c>
      <c r="C12060" s="10">
        <v>1534</v>
      </c>
      <c r="D12060">
        <v>1534</v>
      </c>
      <c r="E12060">
        <v>0</v>
      </c>
      <c r="F12060">
        <v>0</v>
      </c>
      <c r="G12060">
        <v>0</v>
      </c>
      <c r="H12060" t="s">
        <v>11</v>
      </c>
      <c r="I12060" t="s">
        <v>11</v>
      </c>
      <c r="J12060" s="10">
        <v>0</v>
      </c>
      <c r="K12060" s="13">
        <f t="shared" si="379"/>
        <v>1958</v>
      </c>
      <c r="L12060" s="1" t="str">
        <f t="shared" si="378"/>
        <v/>
      </c>
    </row>
    <row r="12061" spans="1:12" ht="13.8" customHeight="1" x14ac:dyDescent="0.3">
      <c r="A12061" t="s">
        <v>187</v>
      </c>
      <c r="B12061">
        <v>1856</v>
      </c>
      <c r="C12061" s="10">
        <v>1724</v>
      </c>
      <c r="D12061">
        <v>1724</v>
      </c>
      <c r="E12061">
        <v>0</v>
      </c>
      <c r="F12061">
        <v>0</v>
      </c>
      <c r="G12061">
        <v>0</v>
      </c>
      <c r="H12061" t="s">
        <v>11</v>
      </c>
      <c r="I12061" t="s">
        <v>11</v>
      </c>
      <c r="J12061" s="10">
        <v>0</v>
      </c>
      <c r="K12061" s="13">
        <f t="shared" si="379"/>
        <v>1958</v>
      </c>
      <c r="L12061" s="1" t="str">
        <f t="shared" si="378"/>
        <v/>
      </c>
    </row>
    <row r="12062" spans="1:12" ht="13.8" customHeight="1" x14ac:dyDescent="0.3">
      <c r="A12062" t="s">
        <v>187</v>
      </c>
      <c r="B12062">
        <v>1857</v>
      </c>
      <c r="C12062" s="10">
        <v>1833</v>
      </c>
      <c r="D12062">
        <v>1833</v>
      </c>
      <c r="E12062">
        <v>0</v>
      </c>
      <c r="F12062">
        <v>0</v>
      </c>
      <c r="G12062">
        <v>0</v>
      </c>
      <c r="H12062" t="s">
        <v>11</v>
      </c>
      <c r="I12062" t="s">
        <v>11</v>
      </c>
      <c r="J12062" s="10">
        <v>0</v>
      </c>
      <c r="K12062" s="13">
        <f t="shared" si="379"/>
        <v>1958</v>
      </c>
      <c r="L12062" s="1" t="str">
        <f t="shared" si="378"/>
        <v/>
      </c>
    </row>
    <row r="12063" spans="1:12" ht="13.8" customHeight="1" x14ac:dyDescent="0.3">
      <c r="A12063" t="s">
        <v>187</v>
      </c>
      <c r="B12063">
        <v>1858</v>
      </c>
      <c r="C12063" s="10">
        <v>2103</v>
      </c>
      <c r="D12063">
        <v>2103</v>
      </c>
      <c r="E12063">
        <v>0</v>
      </c>
      <c r="F12063">
        <v>0</v>
      </c>
      <c r="G12063">
        <v>0</v>
      </c>
      <c r="H12063" t="s">
        <v>11</v>
      </c>
      <c r="I12063" t="s">
        <v>11</v>
      </c>
      <c r="J12063" s="10">
        <v>0</v>
      </c>
      <c r="K12063" s="13">
        <f t="shared" si="379"/>
        <v>1958</v>
      </c>
      <c r="L12063" s="1" t="str">
        <f t="shared" si="378"/>
        <v/>
      </c>
    </row>
    <row r="12064" spans="1:12" ht="13.8" customHeight="1" x14ac:dyDescent="0.3">
      <c r="A12064" t="s">
        <v>187</v>
      </c>
      <c r="B12064">
        <v>1859</v>
      </c>
      <c r="C12064" s="10">
        <v>1941</v>
      </c>
      <c r="D12064">
        <v>1941</v>
      </c>
      <c r="E12064">
        <v>0</v>
      </c>
      <c r="F12064">
        <v>0</v>
      </c>
      <c r="G12064">
        <v>0</v>
      </c>
      <c r="H12064" t="s">
        <v>11</v>
      </c>
      <c r="I12064" t="s">
        <v>11</v>
      </c>
      <c r="J12064" s="10">
        <v>0</v>
      </c>
      <c r="K12064" s="13">
        <f t="shared" si="379"/>
        <v>1958</v>
      </c>
      <c r="L12064" s="1" t="str">
        <f t="shared" si="378"/>
        <v/>
      </c>
    </row>
    <row r="12065" spans="1:12" ht="13.8" customHeight="1" x14ac:dyDescent="0.3">
      <c r="A12065" t="s">
        <v>187</v>
      </c>
      <c r="B12065">
        <v>1860</v>
      </c>
      <c r="C12065" s="10">
        <v>2043</v>
      </c>
      <c r="D12065">
        <v>2043</v>
      </c>
      <c r="E12065">
        <v>0</v>
      </c>
      <c r="F12065">
        <v>0</v>
      </c>
      <c r="G12065">
        <v>0</v>
      </c>
      <c r="H12065" t="s">
        <v>11</v>
      </c>
      <c r="I12065" t="s">
        <v>11</v>
      </c>
      <c r="J12065" s="10">
        <v>0</v>
      </c>
      <c r="K12065" s="13">
        <f t="shared" si="379"/>
        <v>1958</v>
      </c>
      <c r="L12065" s="1" t="str">
        <f t="shared" si="378"/>
        <v/>
      </c>
    </row>
    <row r="12066" spans="1:12" ht="13.8" customHeight="1" x14ac:dyDescent="0.3">
      <c r="A12066" t="s">
        <v>187</v>
      </c>
      <c r="B12066">
        <v>1861</v>
      </c>
      <c r="C12066" s="10">
        <v>2093</v>
      </c>
      <c r="D12066">
        <v>2093</v>
      </c>
      <c r="E12066">
        <v>0</v>
      </c>
      <c r="F12066">
        <v>0</v>
      </c>
      <c r="G12066">
        <v>0</v>
      </c>
      <c r="H12066" t="s">
        <v>11</v>
      </c>
      <c r="I12066" t="s">
        <v>11</v>
      </c>
      <c r="J12066" s="10">
        <v>0</v>
      </c>
      <c r="K12066" s="13">
        <f t="shared" si="379"/>
        <v>1958</v>
      </c>
      <c r="L12066" s="1" t="str">
        <f t="shared" si="378"/>
        <v/>
      </c>
    </row>
    <row r="12067" spans="1:12" ht="13.8" customHeight="1" x14ac:dyDescent="0.3">
      <c r="A12067" t="s">
        <v>187</v>
      </c>
      <c r="B12067">
        <v>1862</v>
      </c>
      <c r="C12067" s="10">
        <v>2403</v>
      </c>
      <c r="D12067">
        <v>2403</v>
      </c>
      <c r="E12067">
        <v>0</v>
      </c>
      <c r="F12067">
        <v>0</v>
      </c>
      <c r="G12067">
        <v>0</v>
      </c>
      <c r="H12067" t="s">
        <v>11</v>
      </c>
      <c r="I12067" t="s">
        <v>11</v>
      </c>
      <c r="J12067" s="10">
        <v>0</v>
      </c>
      <c r="K12067" s="13">
        <f t="shared" si="379"/>
        <v>1958</v>
      </c>
      <c r="L12067" s="1" t="str">
        <f t="shared" si="378"/>
        <v/>
      </c>
    </row>
    <row r="12068" spans="1:12" ht="13.8" customHeight="1" x14ac:dyDescent="0.3">
      <c r="A12068" t="s">
        <v>187</v>
      </c>
      <c r="B12068">
        <v>1863</v>
      </c>
      <c r="C12068" s="10">
        <v>2744</v>
      </c>
      <c r="D12068">
        <v>2744</v>
      </c>
      <c r="E12068">
        <v>0</v>
      </c>
      <c r="F12068">
        <v>0</v>
      </c>
      <c r="G12068">
        <v>0</v>
      </c>
      <c r="H12068" t="s">
        <v>11</v>
      </c>
      <c r="I12068" t="s">
        <v>11</v>
      </c>
      <c r="J12068" s="10">
        <v>0</v>
      </c>
      <c r="K12068" s="13">
        <f t="shared" si="379"/>
        <v>1958</v>
      </c>
      <c r="L12068" s="1" t="str">
        <f t="shared" si="378"/>
        <v/>
      </c>
    </row>
    <row r="12069" spans="1:12" ht="13.8" customHeight="1" x14ac:dyDescent="0.3">
      <c r="A12069" t="s">
        <v>187</v>
      </c>
      <c r="B12069">
        <v>1864</v>
      </c>
      <c r="C12069" s="10">
        <v>3062</v>
      </c>
      <c r="D12069">
        <v>3062</v>
      </c>
      <c r="E12069">
        <v>0</v>
      </c>
      <c r="F12069">
        <v>0</v>
      </c>
      <c r="G12069">
        <v>0</v>
      </c>
      <c r="H12069" t="s">
        <v>11</v>
      </c>
      <c r="I12069" t="s">
        <v>11</v>
      </c>
      <c r="J12069" s="10">
        <v>0</v>
      </c>
      <c r="K12069" s="13">
        <f t="shared" si="379"/>
        <v>1958</v>
      </c>
      <c r="L12069" s="1" t="str">
        <f t="shared" si="378"/>
        <v/>
      </c>
    </row>
    <row r="12070" spans="1:12" ht="13.8" customHeight="1" x14ac:dyDescent="0.3">
      <c r="A12070" t="s">
        <v>187</v>
      </c>
      <c r="B12070">
        <v>1865</v>
      </c>
      <c r="C12070" s="10">
        <v>3390</v>
      </c>
      <c r="D12070">
        <v>3390</v>
      </c>
      <c r="E12070">
        <v>0</v>
      </c>
      <c r="F12070">
        <v>0</v>
      </c>
      <c r="G12070">
        <v>0</v>
      </c>
      <c r="H12070" t="s">
        <v>11</v>
      </c>
      <c r="I12070" t="s">
        <v>11</v>
      </c>
      <c r="J12070" s="10">
        <v>0</v>
      </c>
      <c r="K12070" s="13">
        <f t="shared" si="379"/>
        <v>1958</v>
      </c>
      <c r="L12070" s="1" t="str">
        <f t="shared" si="378"/>
        <v/>
      </c>
    </row>
    <row r="12071" spans="1:12" ht="13.8" customHeight="1" x14ac:dyDescent="0.3">
      <c r="A12071" t="s">
        <v>187</v>
      </c>
      <c r="B12071">
        <v>1866</v>
      </c>
      <c r="C12071" s="10">
        <v>3317</v>
      </c>
      <c r="D12071">
        <v>3317</v>
      </c>
      <c r="E12071">
        <v>0</v>
      </c>
      <c r="F12071">
        <v>0</v>
      </c>
      <c r="G12071">
        <v>0</v>
      </c>
      <c r="H12071" t="s">
        <v>11</v>
      </c>
      <c r="I12071" t="s">
        <v>11</v>
      </c>
      <c r="J12071" s="10">
        <v>0</v>
      </c>
      <c r="K12071" s="13">
        <f t="shared" si="379"/>
        <v>1958</v>
      </c>
      <c r="L12071" s="1" t="str">
        <f t="shared" si="378"/>
        <v/>
      </c>
    </row>
    <row r="12072" spans="1:12" ht="13.8" customHeight="1" x14ac:dyDescent="0.3">
      <c r="A12072" t="s">
        <v>187</v>
      </c>
      <c r="B12072">
        <v>1867</v>
      </c>
      <c r="C12072" s="10">
        <v>3628</v>
      </c>
      <c r="D12072">
        <v>3628</v>
      </c>
      <c r="E12072">
        <v>0</v>
      </c>
      <c r="F12072">
        <v>0</v>
      </c>
      <c r="G12072">
        <v>0</v>
      </c>
      <c r="H12072" t="s">
        <v>11</v>
      </c>
      <c r="I12072" t="s">
        <v>11</v>
      </c>
      <c r="J12072" s="10">
        <v>0</v>
      </c>
      <c r="K12072" s="13">
        <f t="shared" si="379"/>
        <v>1958</v>
      </c>
      <c r="L12072" s="1" t="str">
        <f t="shared" si="378"/>
        <v/>
      </c>
    </row>
    <row r="12073" spans="1:12" ht="13.8" customHeight="1" x14ac:dyDescent="0.3">
      <c r="A12073" t="s">
        <v>187</v>
      </c>
      <c r="B12073">
        <v>1868</v>
      </c>
      <c r="C12073" s="10">
        <v>4126</v>
      </c>
      <c r="D12073">
        <v>4126</v>
      </c>
      <c r="E12073">
        <v>0</v>
      </c>
      <c r="F12073">
        <v>0</v>
      </c>
      <c r="G12073">
        <v>0</v>
      </c>
      <c r="H12073" t="s">
        <v>11</v>
      </c>
      <c r="I12073" t="s">
        <v>11</v>
      </c>
      <c r="J12073" s="10">
        <v>0</v>
      </c>
      <c r="K12073" s="13">
        <f t="shared" si="379"/>
        <v>1958</v>
      </c>
      <c r="L12073" s="1" t="str">
        <f t="shared" si="378"/>
        <v/>
      </c>
    </row>
    <row r="12074" spans="1:12" ht="13.8" customHeight="1" x14ac:dyDescent="0.3">
      <c r="A12074" t="s">
        <v>187</v>
      </c>
      <c r="B12074">
        <v>1869</v>
      </c>
      <c r="C12074" s="10">
        <v>4261</v>
      </c>
      <c r="D12074">
        <v>4261</v>
      </c>
      <c r="E12074">
        <v>0</v>
      </c>
      <c r="F12074">
        <v>0</v>
      </c>
      <c r="G12074">
        <v>0</v>
      </c>
      <c r="H12074" t="s">
        <v>11</v>
      </c>
      <c r="I12074" t="s">
        <v>11</v>
      </c>
      <c r="J12074" s="10">
        <v>0</v>
      </c>
      <c r="K12074" s="13">
        <f t="shared" si="379"/>
        <v>1958</v>
      </c>
      <c r="L12074" s="1" t="str">
        <f t="shared" si="378"/>
        <v/>
      </c>
    </row>
    <row r="12075" spans="1:12" ht="13.8" customHeight="1" x14ac:dyDescent="0.3">
      <c r="A12075" t="s">
        <v>187</v>
      </c>
      <c r="B12075">
        <v>1870</v>
      </c>
      <c r="C12075" s="10">
        <v>4548</v>
      </c>
      <c r="D12075">
        <v>4548</v>
      </c>
      <c r="E12075">
        <v>0</v>
      </c>
      <c r="F12075">
        <v>0</v>
      </c>
      <c r="G12075">
        <v>0</v>
      </c>
      <c r="H12075" t="s">
        <v>11</v>
      </c>
      <c r="I12075" t="s">
        <v>11</v>
      </c>
      <c r="J12075" s="10">
        <v>0</v>
      </c>
      <c r="K12075" s="13">
        <f t="shared" si="379"/>
        <v>1958</v>
      </c>
      <c r="L12075" s="1" t="str">
        <f t="shared" si="378"/>
        <v/>
      </c>
    </row>
    <row r="12076" spans="1:12" ht="13.8" customHeight="1" x14ac:dyDescent="0.3">
      <c r="A12076" t="s">
        <v>187</v>
      </c>
      <c r="B12076">
        <v>1871</v>
      </c>
      <c r="C12076" s="10">
        <v>5178</v>
      </c>
      <c r="D12076">
        <v>5178</v>
      </c>
      <c r="E12076">
        <v>0</v>
      </c>
      <c r="F12076">
        <v>0</v>
      </c>
      <c r="G12076">
        <v>0</v>
      </c>
      <c r="H12076" t="s">
        <v>11</v>
      </c>
      <c r="I12076" t="s">
        <v>11</v>
      </c>
      <c r="J12076" s="10">
        <v>0</v>
      </c>
      <c r="K12076" s="13">
        <f t="shared" si="379"/>
        <v>1958</v>
      </c>
      <c r="L12076" s="1" t="str">
        <f t="shared" si="378"/>
        <v/>
      </c>
    </row>
    <row r="12077" spans="1:12" ht="13.8" customHeight="1" x14ac:dyDescent="0.3">
      <c r="A12077" t="s">
        <v>187</v>
      </c>
      <c r="B12077">
        <v>1872</v>
      </c>
      <c r="C12077" s="10">
        <v>5631</v>
      </c>
      <c r="D12077">
        <v>5631</v>
      </c>
      <c r="E12077">
        <v>0</v>
      </c>
      <c r="F12077">
        <v>0</v>
      </c>
      <c r="G12077">
        <v>0</v>
      </c>
      <c r="H12077" t="s">
        <v>11</v>
      </c>
      <c r="I12077" t="s">
        <v>11</v>
      </c>
      <c r="J12077" s="10">
        <v>0</v>
      </c>
      <c r="K12077" s="13">
        <f t="shared" si="379"/>
        <v>1958</v>
      </c>
      <c r="L12077" s="1" t="str">
        <f t="shared" si="378"/>
        <v/>
      </c>
    </row>
    <row r="12078" spans="1:12" ht="13.8" customHeight="1" x14ac:dyDescent="0.3">
      <c r="A12078" t="s">
        <v>187</v>
      </c>
      <c r="B12078">
        <v>1873</v>
      </c>
      <c r="C12078" s="10">
        <v>6100</v>
      </c>
      <c r="D12078">
        <v>6100</v>
      </c>
      <c r="E12078">
        <v>0</v>
      </c>
      <c r="F12078">
        <v>0</v>
      </c>
      <c r="G12078">
        <v>0</v>
      </c>
      <c r="H12078" t="s">
        <v>11</v>
      </c>
      <c r="I12078" t="s">
        <v>11</v>
      </c>
      <c r="J12078" s="10">
        <v>0</v>
      </c>
      <c r="K12078" s="13">
        <f t="shared" si="379"/>
        <v>1958</v>
      </c>
      <c r="L12078" s="1" t="str">
        <f t="shared" si="378"/>
        <v/>
      </c>
    </row>
    <row r="12079" spans="1:12" ht="13.8" customHeight="1" x14ac:dyDescent="0.3">
      <c r="A12079" t="s">
        <v>187</v>
      </c>
      <c r="B12079">
        <v>1874</v>
      </c>
      <c r="C12079" s="10">
        <v>6686</v>
      </c>
      <c r="D12079">
        <v>6669</v>
      </c>
      <c r="E12079">
        <v>18</v>
      </c>
      <c r="F12079">
        <v>0</v>
      </c>
      <c r="G12079">
        <v>0</v>
      </c>
      <c r="H12079" t="s">
        <v>11</v>
      </c>
      <c r="I12079" t="s">
        <v>11</v>
      </c>
      <c r="J12079" s="10">
        <v>0</v>
      </c>
      <c r="K12079" s="13">
        <f t="shared" si="379"/>
        <v>1958</v>
      </c>
      <c r="L12079" s="1" t="str">
        <f t="shared" si="378"/>
        <v/>
      </c>
    </row>
    <row r="12080" spans="1:12" ht="13.8" customHeight="1" x14ac:dyDescent="0.3">
      <c r="A12080" t="s">
        <v>187</v>
      </c>
      <c r="B12080">
        <v>1875</v>
      </c>
      <c r="C12080" s="10">
        <v>6566</v>
      </c>
      <c r="D12080">
        <v>6548</v>
      </c>
      <c r="E12080">
        <v>18</v>
      </c>
      <c r="F12080">
        <v>0</v>
      </c>
      <c r="G12080">
        <v>0</v>
      </c>
      <c r="H12080" t="s">
        <v>11</v>
      </c>
      <c r="I12080" t="s">
        <v>11</v>
      </c>
      <c r="J12080" s="10">
        <v>0</v>
      </c>
      <c r="K12080" s="13">
        <f t="shared" si="379"/>
        <v>1958</v>
      </c>
      <c r="L12080" s="1" t="str">
        <f t="shared" si="378"/>
        <v/>
      </c>
    </row>
    <row r="12081" spans="1:12" ht="13.8" customHeight="1" x14ac:dyDescent="0.3">
      <c r="A12081" t="s">
        <v>187</v>
      </c>
      <c r="B12081">
        <v>1876</v>
      </c>
      <c r="C12081" s="10">
        <v>6711</v>
      </c>
      <c r="D12081">
        <v>6692</v>
      </c>
      <c r="E12081">
        <v>19</v>
      </c>
      <c r="F12081">
        <v>0</v>
      </c>
      <c r="G12081">
        <v>0</v>
      </c>
      <c r="H12081" t="s">
        <v>11</v>
      </c>
      <c r="I12081" t="s">
        <v>11</v>
      </c>
      <c r="J12081" s="10">
        <v>0</v>
      </c>
      <c r="K12081" s="13">
        <f t="shared" si="379"/>
        <v>1958</v>
      </c>
      <c r="L12081" s="1" t="str">
        <f t="shared" si="378"/>
        <v/>
      </c>
    </row>
    <row r="12082" spans="1:12" ht="13.8" customHeight="1" x14ac:dyDescent="0.3">
      <c r="A12082" t="s">
        <v>187</v>
      </c>
      <c r="B12082">
        <v>1877</v>
      </c>
      <c r="C12082" s="10">
        <v>6314</v>
      </c>
      <c r="D12082">
        <v>6294</v>
      </c>
      <c r="E12082">
        <v>20</v>
      </c>
      <c r="F12082">
        <v>0</v>
      </c>
      <c r="G12082">
        <v>0</v>
      </c>
      <c r="H12082" t="s">
        <v>11</v>
      </c>
      <c r="I12082" t="s">
        <v>11</v>
      </c>
      <c r="J12082" s="10">
        <v>0</v>
      </c>
      <c r="K12082" s="13">
        <f t="shared" si="379"/>
        <v>1958</v>
      </c>
      <c r="L12082" s="1" t="str">
        <f t="shared" si="378"/>
        <v/>
      </c>
    </row>
    <row r="12083" spans="1:12" ht="13.8" customHeight="1" x14ac:dyDescent="0.3">
      <c r="A12083" t="s">
        <v>187</v>
      </c>
      <c r="B12083">
        <v>1878</v>
      </c>
      <c r="C12083" s="10">
        <v>6641</v>
      </c>
      <c r="D12083">
        <v>6621</v>
      </c>
      <c r="E12083">
        <v>20</v>
      </c>
      <c r="F12083">
        <v>0</v>
      </c>
      <c r="G12083">
        <v>0</v>
      </c>
      <c r="H12083" t="s">
        <v>11</v>
      </c>
      <c r="I12083" t="s">
        <v>11</v>
      </c>
      <c r="J12083" s="10">
        <v>0</v>
      </c>
      <c r="K12083" s="13">
        <f t="shared" si="379"/>
        <v>1958</v>
      </c>
      <c r="L12083" s="1" t="str">
        <f t="shared" si="378"/>
        <v/>
      </c>
    </row>
    <row r="12084" spans="1:12" ht="13.8" customHeight="1" x14ac:dyDescent="0.3">
      <c r="A12084" t="s">
        <v>187</v>
      </c>
      <c r="B12084">
        <v>1879</v>
      </c>
      <c r="C12084" s="10">
        <v>7229</v>
      </c>
      <c r="D12084">
        <v>7204</v>
      </c>
      <c r="E12084">
        <v>25</v>
      </c>
      <c r="F12084">
        <v>0</v>
      </c>
      <c r="G12084">
        <v>0</v>
      </c>
      <c r="H12084" t="s">
        <v>11</v>
      </c>
      <c r="I12084" t="s">
        <v>11</v>
      </c>
      <c r="J12084" s="10">
        <v>0</v>
      </c>
      <c r="K12084" s="13">
        <f t="shared" si="379"/>
        <v>1958</v>
      </c>
      <c r="L12084" s="1" t="str">
        <f t="shared" si="378"/>
        <v/>
      </c>
    </row>
    <row r="12085" spans="1:12" ht="13.8" customHeight="1" x14ac:dyDescent="0.3">
      <c r="A12085" t="s">
        <v>187</v>
      </c>
      <c r="B12085">
        <v>1880</v>
      </c>
      <c r="C12085" s="10">
        <v>7191</v>
      </c>
      <c r="D12085">
        <v>7164</v>
      </c>
      <c r="E12085">
        <v>27</v>
      </c>
      <c r="F12085">
        <v>0</v>
      </c>
      <c r="G12085">
        <v>0</v>
      </c>
      <c r="H12085" t="s">
        <v>11</v>
      </c>
      <c r="I12085" t="s">
        <v>11</v>
      </c>
      <c r="J12085" s="10">
        <v>0</v>
      </c>
      <c r="K12085" s="13">
        <f t="shared" si="379"/>
        <v>1958</v>
      </c>
      <c r="L12085" s="1" t="str">
        <f t="shared" si="378"/>
        <v/>
      </c>
    </row>
    <row r="12086" spans="1:12" ht="13.8" customHeight="1" x14ac:dyDescent="0.3">
      <c r="A12086" t="s">
        <v>187</v>
      </c>
      <c r="B12086">
        <v>1881</v>
      </c>
      <c r="C12086" s="10">
        <v>7159</v>
      </c>
      <c r="D12086">
        <v>7126</v>
      </c>
      <c r="E12086">
        <v>33</v>
      </c>
      <c r="F12086">
        <v>0</v>
      </c>
      <c r="G12086">
        <v>0</v>
      </c>
      <c r="H12086" t="s">
        <v>11</v>
      </c>
      <c r="I12086" t="s">
        <v>11</v>
      </c>
      <c r="J12086" s="10">
        <v>0</v>
      </c>
      <c r="K12086" s="13">
        <f t="shared" si="379"/>
        <v>1958</v>
      </c>
      <c r="L12086" s="1" t="str">
        <f t="shared" si="378"/>
        <v/>
      </c>
    </row>
    <row r="12087" spans="1:12" ht="13.8" customHeight="1" x14ac:dyDescent="0.3">
      <c r="A12087" t="s">
        <v>187</v>
      </c>
      <c r="B12087">
        <v>1882</v>
      </c>
      <c r="C12087" s="10">
        <v>7436</v>
      </c>
      <c r="D12087">
        <v>7397</v>
      </c>
      <c r="E12087">
        <v>39</v>
      </c>
      <c r="F12087">
        <v>0</v>
      </c>
      <c r="G12087">
        <v>0</v>
      </c>
      <c r="H12087" t="s">
        <v>11</v>
      </c>
      <c r="I12087" t="s">
        <v>11</v>
      </c>
      <c r="J12087" s="10">
        <v>0</v>
      </c>
      <c r="K12087" s="13">
        <f t="shared" si="379"/>
        <v>1958</v>
      </c>
      <c r="L12087" s="1" t="str">
        <f t="shared" si="378"/>
        <v/>
      </c>
    </row>
    <row r="12088" spans="1:12" ht="13.8" customHeight="1" x14ac:dyDescent="0.3">
      <c r="A12088" t="s">
        <v>187</v>
      </c>
      <c r="B12088">
        <v>1883</v>
      </c>
      <c r="C12088" s="10">
        <v>8168</v>
      </c>
      <c r="D12088">
        <v>8126</v>
      </c>
      <c r="E12088">
        <v>42</v>
      </c>
      <c r="F12088">
        <v>0</v>
      </c>
      <c r="G12088">
        <v>0</v>
      </c>
      <c r="H12088" t="s">
        <v>11</v>
      </c>
      <c r="I12088" t="s">
        <v>11</v>
      </c>
      <c r="J12088" s="10">
        <v>0</v>
      </c>
      <c r="K12088" s="13">
        <f t="shared" si="379"/>
        <v>1958</v>
      </c>
      <c r="L12088" s="1" t="str">
        <f t="shared" si="378"/>
        <v/>
      </c>
    </row>
    <row r="12089" spans="1:12" ht="13.8" customHeight="1" x14ac:dyDescent="0.3">
      <c r="A12089" t="s">
        <v>187</v>
      </c>
      <c r="B12089">
        <v>1884</v>
      </c>
      <c r="C12089" s="10">
        <v>8516</v>
      </c>
      <c r="D12089">
        <v>8469</v>
      </c>
      <c r="E12089">
        <v>47</v>
      </c>
      <c r="F12089">
        <v>0</v>
      </c>
      <c r="G12089">
        <v>0</v>
      </c>
      <c r="H12089" t="s">
        <v>11</v>
      </c>
      <c r="I12089" t="s">
        <v>11</v>
      </c>
      <c r="J12089" s="10">
        <v>0</v>
      </c>
      <c r="K12089" s="13">
        <f t="shared" si="379"/>
        <v>1958</v>
      </c>
      <c r="L12089" s="1" t="str">
        <f t="shared" si="378"/>
        <v/>
      </c>
    </row>
    <row r="12090" spans="1:12" ht="13.8" customHeight="1" x14ac:dyDescent="0.3">
      <c r="A12090" t="s">
        <v>187</v>
      </c>
      <c r="B12090">
        <v>1885</v>
      </c>
      <c r="C12090" s="10">
        <v>8897</v>
      </c>
      <c r="D12090">
        <v>8843</v>
      </c>
      <c r="E12090">
        <v>54</v>
      </c>
      <c r="F12090">
        <v>0</v>
      </c>
      <c r="G12090">
        <v>0</v>
      </c>
      <c r="H12090" t="s">
        <v>11</v>
      </c>
      <c r="I12090" t="s">
        <v>11</v>
      </c>
      <c r="J12090" s="10">
        <v>0</v>
      </c>
      <c r="K12090" s="13">
        <f t="shared" si="379"/>
        <v>1958</v>
      </c>
      <c r="L12090" s="1" t="str">
        <f t="shared" si="378"/>
        <v/>
      </c>
    </row>
    <row r="12091" spans="1:12" ht="13.8" customHeight="1" x14ac:dyDescent="0.3">
      <c r="A12091" t="s">
        <v>187</v>
      </c>
      <c r="B12091">
        <v>1886</v>
      </c>
      <c r="C12091" s="10">
        <v>9124</v>
      </c>
      <c r="D12091">
        <v>9089</v>
      </c>
      <c r="E12091">
        <v>35</v>
      </c>
      <c r="F12091">
        <v>0</v>
      </c>
      <c r="G12091">
        <v>0</v>
      </c>
      <c r="H12091" t="s">
        <v>11</v>
      </c>
      <c r="I12091" t="s">
        <v>11</v>
      </c>
      <c r="J12091" s="10">
        <v>0</v>
      </c>
      <c r="K12091" s="13">
        <f t="shared" si="379"/>
        <v>1958</v>
      </c>
      <c r="L12091" s="1" t="str">
        <f t="shared" si="378"/>
        <v/>
      </c>
    </row>
    <row r="12092" spans="1:12" ht="13.8" customHeight="1" x14ac:dyDescent="0.3">
      <c r="A12092" t="s">
        <v>187</v>
      </c>
      <c r="B12092">
        <v>1887</v>
      </c>
      <c r="C12092" s="10">
        <v>9191</v>
      </c>
      <c r="D12092">
        <v>9150</v>
      </c>
      <c r="E12092">
        <v>40</v>
      </c>
      <c r="F12092">
        <v>0</v>
      </c>
      <c r="G12092">
        <v>0</v>
      </c>
      <c r="H12092" t="s">
        <v>11</v>
      </c>
      <c r="I12092" t="s">
        <v>11</v>
      </c>
      <c r="J12092" s="10">
        <v>0</v>
      </c>
      <c r="K12092" s="13">
        <f t="shared" si="379"/>
        <v>1958</v>
      </c>
      <c r="L12092" s="1" t="str">
        <f t="shared" si="378"/>
        <v/>
      </c>
    </row>
    <row r="12093" spans="1:12" ht="13.8" customHeight="1" x14ac:dyDescent="0.3">
      <c r="A12093" t="s">
        <v>187</v>
      </c>
      <c r="B12093">
        <v>1888</v>
      </c>
      <c r="C12093" s="10">
        <v>10235</v>
      </c>
      <c r="D12093">
        <v>10180</v>
      </c>
      <c r="E12093">
        <v>54</v>
      </c>
      <c r="F12093">
        <v>0</v>
      </c>
      <c r="G12093">
        <v>0</v>
      </c>
      <c r="H12093" t="s">
        <v>11</v>
      </c>
      <c r="I12093" t="s">
        <v>11</v>
      </c>
      <c r="J12093" s="10">
        <v>0</v>
      </c>
      <c r="K12093" s="13">
        <f t="shared" si="379"/>
        <v>1958</v>
      </c>
      <c r="L12093" s="1" t="str">
        <f t="shared" si="378"/>
        <v/>
      </c>
    </row>
    <row r="12094" spans="1:12" ht="13.8" customHeight="1" x14ac:dyDescent="0.3">
      <c r="A12094" t="s">
        <v>187</v>
      </c>
      <c r="B12094">
        <v>1889</v>
      </c>
      <c r="C12094" s="10">
        <v>11058</v>
      </c>
      <c r="D12094">
        <v>10998</v>
      </c>
      <c r="E12094">
        <v>59</v>
      </c>
      <c r="F12094">
        <v>0</v>
      </c>
      <c r="G12094">
        <v>0</v>
      </c>
      <c r="H12094" t="s">
        <v>11</v>
      </c>
      <c r="I12094" t="s">
        <v>11</v>
      </c>
      <c r="J12094" s="10">
        <v>0</v>
      </c>
      <c r="K12094" s="13">
        <f t="shared" si="379"/>
        <v>1958</v>
      </c>
      <c r="L12094" s="1" t="str">
        <f t="shared" si="378"/>
        <v/>
      </c>
    </row>
    <row r="12095" spans="1:12" ht="13.8" customHeight="1" x14ac:dyDescent="0.3">
      <c r="A12095" t="s">
        <v>187</v>
      </c>
      <c r="B12095">
        <v>1890</v>
      </c>
      <c r="C12095" s="10">
        <v>11426</v>
      </c>
      <c r="D12095">
        <v>11350</v>
      </c>
      <c r="E12095">
        <v>76</v>
      </c>
      <c r="F12095">
        <v>0</v>
      </c>
      <c r="G12095">
        <v>0</v>
      </c>
      <c r="H12095" t="s">
        <v>11</v>
      </c>
      <c r="I12095" t="s">
        <v>11</v>
      </c>
      <c r="J12095" s="10">
        <v>0</v>
      </c>
      <c r="K12095" s="13">
        <f t="shared" si="379"/>
        <v>1958</v>
      </c>
      <c r="L12095" s="1" t="str">
        <f t="shared" si="378"/>
        <v/>
      </c>
    </row>
    <row r="12096" spans="1:12" ht="13.8" customHeight="1" x14ac:dyDescent="0.3">
      <c r="A12096" t="s">
        <v>187</v>
      </c>
      <c r="B12096">
        <v>1891</v>
      </c>
      <c r="C12096" s="10">
        <v>12375</v>
      </c>
      <c r="D12096">
        <v>12302</v>
      </c>
      <c r="E12096">
        <v>73</v>
      </c>
      <c r="F12096">
        <v>0</v>
      </c>
      <c r="G12096">
        <v>0</v>
      </c>
      <c r="H12096" t="s">
        <v>11</v>
      </c>
      <c r="I12096" t="s">
        <v>11</v>
      </c>
      <c r="J12096" s="10">
        <v>0</v>
      </c>
      <c r="K12096" s="13">
        <f t="shared" si="379"/>
        <v>1958</v>
      </c>
      <c r="L12096" s="1" t="str">
        <f t="shared" si="378"/>
        <v/>
      </c>
    </row>
    <row r="12097" spans="1:12" ht="13.8" customHeight="1" x14ac:dyDescent="0.3">
      <c r="A12097" t="s">
        <v>187</v>
      </c>
      <c r="B12097">
        <v>1892</v>
      </c>
      <c r="C12097" s="10">
        <v>11762</v>
      </c>
      <c r="D12097">
        <v>11688</v>
      </c>
      <c r="E12097">
        <v>75</v>
      </c>
      <c r="F12097">
        <v>0</v>
      </c>
      <c r="G12097">
        <v>0</v>
      </c>
      <c r="H12097" t="s">
        <v>11</v>
      </c>
      <c r="I12097" t="s">
        <v>11</v>
      </c>
      <c r="J12097" s="10">
        <v>0</v>
      </c>
      <c r="K12097" s="13">
        <f t="shared" si="379"/>
        <v>1958</v>
      </c>
      <c r="L12097" s="1" t="str">
        <f t="shared" si="378"/>
        <v/>
      </c>
    </row>
    <row r="12098" spans="1:12" ht="13.8" customHeight="1" x14ac:dyDescent="0.3">
      <c r="A12098" t="s">
        <v>187</v>
      </c>
      <c r="B12098">
        <v>1893</v>
      </c>
      <c r="C12098" s="10">
        <v>12373</v>
      </c>
      <c r="D12098">
        <v>12293</v>
      </c>
      <c r="E12098">
        <v>80</v>
      </c>
      <c r="F12098">
        <v>0</v>
      </c>
      <c r="G12098">
        <v>0</v>
      </c>
      <c r="H12098" t="s">
        <v>11</v>
      </c>
      <c r="I12098" t="s">
        <v>11</v>
      </c>
      <c r="J12098" s="10">
        <v>0</v>
      </c>
      <c r="K12098" s="13">
        <f t="shared" si="379"/>
        <v>1958</v>
      </c>
      <c r="L12098" s="1" t="str">
        <f t="shared" ref="L12098:L12161" si="380">IF(AND(B12098&gt;2011),1,"")</f>
        <v/>
      </c>
    </row>
    <row r="12099" spans="1:12" ht="13.8" customHeight="1" x14ac:dyDescent="0.3">
      <c r="A12099" t="s">
        <v>187</v>
      </c>
      <c r="B12099">
        <v>1894</v>
      </c>
      <c r="C12099" s="10">
        <v>12580</v>
      </c>
      <c r="D12099">
        <v>12470</v>
      </c>
      <c r="E12099">
        <v>110</v>
      </c>
      <c r="F12099">
        <v>0</v>
      </c>
      <c r="G12099">
        <v>0</v>
      </c>
      <c r="H12099" t="s">
        <v>11</v>
      </c>
      <c r="I12099" t="s">
        <v>11</v>
      </c>
      <c r="J12099" s="10">
        <v>0</v>
      </c>
      <c r="K12099" s="13">
        <f t="shared" ref="K12099:K12162" si="381">IF(B12099&lt;1990,IF(B12099&lt;1959,1958,1989),1990)</f>
        <v>1958</v>
      </c>
      <c r="L12099" s="1" t="str">
        <f t="shared" si="380"/>
        <v/>
      </c>
    </row>
    <row r="12100" spans="1:12" ht="13.8" customHeight="1" x14ac:dyDescent="0.3">
      <c r="A12100" t="s">
        <v>187</v>
      </c>
      <c r="B12100">
        <v>1895</v>
      </c>
      <c r="C12100" s="10">
        <v>13371</v>
      </c>
      <c r="D12100">
        <v>13203</v>
      </c>
      <c r="E12100">
        <v>168</v>
      </c>
      <c r="F12100">
        <v>0</v>
      </c>
      <c r="G12100">
        <v>0</v>
      </c>
      <c r="H12100" t="s">
        <v>11</v>
      </c>
      <c r="I12100" t="s">
        <v>11</v>
      </c>
      <c r="J12100" s="10">
        <v>0</v>
      </c>
      <c r="K12100" s="13">
        <f t="shared" si="381"/>
        <v>1958</v>
      </c>
      <c r="L12100" s="1" t="str">
        <f t="shared" si="380"/>
        <v/>
      </c>
    </row>
    <row r="12101" spans="1:12" ht="13.8" customHeight="1" x14ac:dyDescent="0.3">
      <c r="A12101" t="s">
        <v>187</v>
      </c>
      <c r="B12101">
        <v>1896</v>
      </c>
      <c r="C12101" s="10">
        <v>14390</v>
      </c>
      <c r="D12101">
        <v>14107</v>
      </c>
      <c r="E12101">
        <v>283</v>
      </c>
      <c r="F12101">
        <v>0</v>
      </c>
      <c r="G12101">
        <v>0</v>
      </c>
      <c r="H12101" t="s">
        <v>11</v>
      </c>
      <c r="I12101" t="s">
        <v>11</v>
      </c>
      <c r="J12101" s="10">
        <v>0</v>
      </c>
      <c r="K12101" s="13">
        <f t="shared" si="381"/>
        <v>1958</v>
      </c>
      <c r="L12101" s="1" t="str">
        <f t="shared" si="380"/>
        <v/>
      </c>
    </row>
    <row r="12102" spans="1:12" ht="13.8" customHeight="1" x14ac:dyDescent="0.3">
      <c r="A12102" t="s">
        <v>187</v>
      </c>
      <c r="B12102">
        <v>1897</v>
      </c>
      <c r="C12102" s="10">
        <v>15036</v>
      </c>
      <c r="D12102">
        <v>14778</v>
      </c>
      <c r="E12102">
        <v>258</v>
      </c>
      <c r="F12102">
        <v>0</v>
      </c>
      <c r="G12102">
        <v>0</v>
      </c>
      <c r="H12102" t="s">
        <v>11</v>
      </c>
      <c r="I12102" t="s">
        <v>11</v>
      </c>
      <c r="J12102" s="10">
        <v>0</v>
      </c>
      <c r="K12102" s="13">
        <f t="shared" si="381"/>
        <v>1958</v>
      </c>
      <c r="L12102" s="1" t="str">
        <f t="shared" si="380"/>
        <v/>
      </c>
    </row>
    <row r="12103" spans="1:12" ht="13.8" customHeight="1" x14ac:dyDescent="0.3">
      <c r="A12103" t="s">
        <v>187</v>
      </c>
      <c r="B12103">
        <v>1898</v>
      </c>
      <c r="C12103" s="10">
        <v>16333</v>
      </c>
      <c r="D12103">
        <v>16057</v>
      </c>
      <c r="E12103">
        <v>275</v>
      </c>
      <c r="F12103">
        <v>0</v>
      </c>
      <c r="G12103">
        <v>0</v>
      </c>
      <c r="H12103" t="s">
        <v>11</v>
      </c>
      <c r="I12103" t="s">
        <v>11</v>
      </c>
      <c r="J12103" s="10">
        <v>0</v>
      </c>
      <c r="K12103" s="13">
        <f t="shared" si="381"/>
        <v>1958</v>
      </c>
      <c r="L12103" s="1" t="str">
        <f t="shared" si="380"/>
        <v/>
      </c>
    </row>
    <row r="12104" spans="1:12" ht="13.8" customHeight="1" x14ac:dyDescent="0.3">
      <c r="A12104" t="s">
        <v>187</v>
      </c>
      <c r="B12104">
        <v>1899</v>
      </c>
      <c r="C12104" s="10">
        <v>16899</v>
      </c>
      <c r="D12104">
        <v>16631</v>
      </c>
      <c r="E12104">
        <v>268</v>
      </c>
      <c r="F12104">
        <v>0</v>
      </c>
      <c r="G12104">
        <v>0</v>
      </c>
      <c r="H12104" t="s">
        <v>11</v>
      </c>
      <c r="I12104" t="s">
        <v>11</v>
      </c>
      <c r="J12104" s="10">
        <v>0</v>
      </c>
      <c r="K12104" s="13">
        <f t="shared" si="381"/>
        <v>1958</v>
      </c>
      <c r="L12104" s="1" t="str">
        <f t="shared" si="380"/>
        <v/>
      </c>
    </row>
    <row r="12105" spans="1:12" ht="13.8" customHeight="1" x14ac:dyDescent="0.3">
      <c r="A12105" t="s">
        <v>187</v>
      </c>
      <c r="B12105">
        <v>1900</v>
      </c>
      <c r="C12105" s="10">
        <v>17278</v>
      </c>
      <c r="D12105">
        <v>16987</v>
      </c>
      <c r="E12105">
        <v>291</v>
      </c>
      <c r="F12105">
        <v>0</v>
      </c>
      <c r="G12105">
        <v>0</v>
      </c>
      <c r="H12105" t="s">
        <v>11</v>
      </c>
      <c r="I12105" t="s">
        <v>11</v>
      </c>
      <c r="J12105" s="10">
        <v>0</v>
      </c>
      <c r="K12105" s="13">
        <f t="shared" si="381"/>
        <v>1958</v>
      </c>
      <c r="L12105" s="1" t="str">
        <f t="shared" si="380"/>
        <v/>
      </c>
    </row>
    <row r="12106" spans="1:12" ht="13.8" customHeight="1" x14ac:dyDescent="0.3">
      <c r="A12106" t="s">
        <v>187</v>
      </c>
      <c r="B12106">
        <v>1901</v>
      </c>
      <c r="C12106" s="10">
        <v>18258</v>
      </c>
      <c r="D12106">
        <v>17919</v>
      </c>
      <c r="E12106">
        <v>339</v>
      </c>
      <c r="F12106">
        <v>0</v>
      </c>
      <c r="G12106">
        <v>0</v>
      </c>
      <c r="H12106" t="s">
        <v>11</v>
      </c>
      <c r="I12106" t="s">
        <v>11</v>
      </c>
      <c r="J12106" s="10">
        <v>0</v>
      </c>
      <c r="K12106" s="13">
        <f t="shared" si="381"/>
        <v>1958</v>
      </c>
      <c r="L12106" s="1" t="str">
        <f t="shared" si="380"/>
        <v/>
      </c>
    </row>
    <row r="12107" spans="1:12" ht="13.8" customHeight="1" x14ac:dyDescent="0.3">
      <c r="A12107" t="s">
        <v>187</v>
      </c>
      <c r="B12107">
        <v>1902</v>
      </c>
      <c r="C12107" s="10">
        <v>17874</v>
      </c>
      <c r="D12107">
        <v>17438</v>
      </c>
      <c r="E12107">
        <v>436</v>
      </c>
      <c r="F12107">
        <v>0</v>
      </c>
      <c r="G12107">
        <v>0</v>
      </c>
      <c r="H12107" t="s">
        <v>11</v>
      </c>
      <c r="I12107" t="s">
        <v>11</v>
      </c>
      <c r="J12107" s="10">
        <v>0</v>
      </c>
      <c r="K12107" s="13">
        <f t="shared" si="381"/>
        <v>1958</v>
      </c>
      <c r="L12107" s="1" t="str">
        <f t="shared" si="380"/>
        <v/>
      </c>
    </row>
    <row r="12108" spans="1:12" ht="13.8" customHeight="1" x14ac:dyDescent="0.3">
      <c r="A12108" t="s">
        <v>187</v>
      </c>
      <c r="B12108">
        <v>1903</v>
      </c>
      <c r="C12108" s="10">
        <v>18692</v>
      </c>
      <c r="D12108">
        <v>18129</v>
      </c>
      <c r="E12108">
        <v>563</v>
      </c>
      <c r="F12108">
        <v>0</v>
      </c>
      <c r="G12108">
        <v>0</v>
      </c>
      <c r="H12108" t="s">
        <v>11</v>
      </c>
      <c r="I12108" t="s">
        <v>11</v>
      </c>
      <c r="J12108" s="10">
        <v>0</v>
      </c>
      <c r="K12108" s="13">
        <f t="shared" si="381"/>
        <v>1958</v>
      </c>
      <c r="L12108" s="1" t="str">
        <f t="shared" si="380"/>
        <v/>
      </c>
    </row>
    <row r="12109" spans="1:12" ht="13.8" customHeight="1" x14ac:dyDescent="0.3">
      <c r="A12109" t="s">
        <v>187</v>
      </c>
      <c r="B12109">
        <v>1904</v>
      </c>
      <c r="C12109" s="10">
        <v>18936</v>
      </c>
      <c r="D12109">
        <v>18246</v>
      </c>
      <c r="E12109">
        <v>690</v>
      </c>
      <c r="F12109">
        <v>0</v>
      </c>
      <c r="G12109">
        <v>0</v>
      </c>
      <c r="H12109" t="s">
        <v>11</v>
      </c>
      <c r="I12109" t="s">
        <v>11</v>
      </c>
      <c r="J12109" s="10">
        <v>0</v>
      </c>
      <c r="K12109" s="13">
        <f t="shared" si="381"/>
        <v>1958</v>
      </c>
      <c r="L12109" s="1" t="str">
        <f t="shared" si="380"/>
        <v/>
      </c>
    </row>
    <row r="12110" spans="1:12" ht="13.8" customHeight="1" x14ac:dyDescent="0.3">
      <c r="A12110" t="s">
        <v>187</v>
      </c>
      <c r="B12110">
        <v>1905</v>
      </c>
      <c r="C12110" s="10">
        <v>20438</v>
      </c>
      <c r="D12110">
        <v>19773</v>
      </c>
      <c r="E12110">
        <v>665</v>
      </c>
      <c r="F12110">
        <v>0</v>
      </c>
      <c r="G12110">
        <v>0</v>
      </c>
      <c r="H12110" t="s">
        <v>11</v>
      </c>
      <c r="I12110" t="s">
        <v>11</v>
      </c>
      <c r="J12110" s="10">
        <v>0</v>
      </c>
      <c r="K12110" s="13">
        <f t="shared" si="381"/>
        <v>1958</v>
      </c>
      <c r="L12110" s="1" t="str">
        <f t="shared" si="380"/>
        <v/>
      </c>
    </row>
    <row r="12111" spans="1:12" ht="13.8" customHeight="1" x14ac:dyDescent="0.3">
      <c r="A12111" t="s">
        <v>187</v>
      </c>
      <c r="B12111">
        <v>1906</v>
      </c>
      <c r="C12111" s="10">
        <v>21477</v>
      </c>
      <c r="D12111">
        <v>20860</v>
      </c>
      <c r="E12111">
        <v>617</v>
      </c>
      <c r="F12111">
        <v>0</v>
      </c>
      <c r="G12111">
        <v>0</v>
      </c>
      <c r="H12111" t="s">
        <v>11</v>
      </c>
      <c r="I12111" t="s">
        <v>11</v>
      </c>
      <c r="J12111" s="10">
        <v>0</v>
      </c>
      <c r="K12111" s="13">
        <f t="shared" si="381"/>
        <v>1958</v>
      </c>
      <c r="L12111" s="1" t="str">
        <f t="shared" si="380"/>
        <v/>
      </c>
    </row>
    <row r="12112" spans="1:12" ht="13.8" customHeight="1" x14ac:dyDescent="0.3">
      <c r="A12112" t="s">
        <v>187</v>
      </c>
      <c r="B12112">
        <v>1907</v>
      </c>
      <c r="C12112" s="10">
        <v>23798</v>
      </c>
      <c r="D12112">
        <v>22855</v>
      </c>
      <c r="E12112">
        <v>943</v>
      </c>
      <c r="F12112">
        <v>0</v>
      </c>
      <c r="G12112">
        <v>0</v>
      </c>
      <c r="H12112" t="s">
        <v>11</v>
      </c>
      <c r="I12112" t="s">
        <v>11</v>
      </c>
      <c r="J12112" s="10">
        <v>0</v>
      </c>
      <c r="K12112" s="13">
        <f t="shared" si="381"/>
        <v>1958</v>
      </c>
      <c r="L12112" s="1" t="str">
        <f t="shared" si="380"/>
        <v/>
      </c>
    </row>
    <row r="12113" spans="1:12" ht="13.8" customHeight="1" x14ac:dyDescent="0.3">
      <c r="A12113" t="s">
        <v>187</v>
      </c>
      <c r="B12113">
        <v>1908</v>
      </c>
      <c r="C12113" s="10">
        <v>25388</v>
      </c>
      <c r="D12113">
        <v>23950</v>
      </c>
      <c r="E12113">
        <v>1438</v>
      </c>
      <c r="F12113">
        <v>0</v>
      </c>
      <c r="G12113">
        <v>0</v>
      </c>
      <c r="H12113" t="s">
        <v>11</v>
      </c>
      <c r="I12113" t="s">
        <v>11</v>
      </c>
      <c r="J12113" s="10">
        <v>0</v>
      </c>
      <c r="K12113" s="13">
        <f t="shared" si="381"/>
        <v>1958</v>
      </c>
      <c r="L12113" s="1" t="str">
        <f t="shared" si="380"/>
        <v/>
      </c>
    </row>
    <row r="12114" spans="1:12" ht="13.8" customHeight="1" x14ac:dyDescent="0.3">
      <c r="A12114" t="s">
        <v>187</v>
      </c>
      <c r="B12114">
        <v>1909</v>
      </c>
      <c r="C12114" s="10">
        <v>26074</v>
      </c>
      <c r="D12114">
        <v>24327</v>
      </c>
      <c r="E12114">
        <v>1747</v>
      </c>
      <c r="F12114">
        <v>0</v>
      </c>
      <c r="G12114">
        <v>0</v>
      </c>
      <c r="H12114" t="s">
        <v>11</v>
      </c>
      <c r="I12114" t="s">
        <v>11</v>
      </c>
      <c r="J12114" s="10">
        <v>0</v>
      </c>
      <c r="K12114" s="13">
        <f t="shared" si="381"/>
        <v>1958</v>
      </c>
      <c r="L12114" s="1" t="str">
        <f t="shared" si="380"/>
        <v/>
      </c>
    </row>
    <row r="12115" spans="1:12" ht="13.8" customHeight="1" x14ac:dyDescent="0.3">
      <c r="A12115" t="s">
        <v>187</v>
      </c>
      <c r="B12115">
        <v>1910</v>
      </c>
      <c r="C12115" s="10">
        <v>25804</v>
      </c>
      <c r="D12115">
        <v>24326</v>
      </c>
      <c r="E12115">
        <v>1479</v>
      </c>
      <c r="F12115">
        <v>0</v>
      </c>
      <c r="G12115">
        <v>0</v>
      </c>
      <c r="H12115" t="s">
        <v>11</v>
      </c>
      <c r="I12115" t="s">
        <v>11</v>
      </c>
      <c r="J12115" s="10">
        <v>0</v>
      </c>
      <c r="K12115" s="13">
        <f t="shared" si="381"/>
        <v>1958</v>
      </c>
      <c r="L12115" s="1" t="str">
        <f t="shared" si="380"/>
        <v/>
      </c>
    </row>
    <row r="12116" spans="1:12" ht="13.8" customHeight="1" x14ac:dyDescent="0.3">
      <c r="A12116" t="s">
        <v>187</v>
      </c>
      <c r="B12116">
        <v>1911</v>
      </c>
      <c r="C12116" s="10">
        <v>27184</v>
      </c>
      <c r="D12116">
        <v>25963</v>
      </c>
      <c r="E12116">
        <v>1221</v>
      </c>
      <c r="F12116">
        <v>0</v>
      </c>
      <c r="G12116">
        <v>0</v>
      </c>
      <c r="H12116" t="s">
        <v>11</v>
      </c>
      <c r="I12116" t="s">
        <v>11</v>
      </c>
      <c r="J12116" s="10">
        <v>0</v>
      </c>
      <c r="K12116" s="13">
        <f t="shared" si="381"/>
        <v>1958</v>
      </c>
      <c r="L12116" s="1" t="str">
        <f t="shared" si="380"/>
        <v/>
      </c>
    </row>
    <row r="12117" spans="1:12" ht="13.8" customHeight="1" x14ac:dyDescent="0.3">
      <c r="A12117" t="s">
        <v>187</v>
      </c>
      <c r="B12117">
        <v>1912</v>
      </c>
      <c r="C12117" s="10">
        <v>30277</v>
      </c>
      <c r="D12117">
        <v>29319</v>
      </c>
      <c r="E12117">
        <v>958</v>
      </c>
      <c r="F12117">
        <v>0</v>
      </c>
      <c r="G12117">
        <v>0</v>
      </c>
      <c r="H12117" t="s">
        <v>11</v>
      </c>
      <c r="I12117" t="s">
        <v>11</v>
      </c>
      <c r="J12117" s="10">
        <v>0</v>
      </c>
      <c r="K12117" s="13">
        <f t="shared" si="381"/>
        <v>1958</v>
      </c>
      <c r="L12117" s="1" t="str">
        <f t="shared" si="380"/>
        <v/>
      </c>
    </row>
    <row r="12118" spans="1:12" ht="13.8" customHeight="1" x14ac:dyDescent="0.3">
      <c r="A12118" t="s">
        <v>187</v>
      </c>
      <c r="B12118">
        <v>1913</v>
      </c>
      <c r="C12118" s="10">
        <v>31716</v>
      </c>
      <c r="D12118">
        <v>30783</v>
      </c>
      <c r="E12118">
        <v>933</v>
      </c>
      <c r="F12118">
        <v>0</v>
      </c>
      <c r="G12118">
        <v>0</v>
      </c>
      <c r="H12118" t="s">
        <v>11</v>
      </c>
      <c r="I12118" t="s">
        <v>11</v>
      </c>
      <c r="J12118" s="10">
        <v>0</v>
      </c>
      <c r="K12118" s="13">
        <f t="shared" si="381"/>
        <v>1958</v>
      </c>
      <c r="L12118" s="1" t="str">
        <f t="shared" si="380"/>
        <v/>
      </c>
    </row>
    <row r="12119" spans="1:12" ht="13.8" customHeight="1" x14ac:dyDescent="0.3">
      <c r="A12119" t="s">
        <v>187</v>
      </c>
      <c r="B12119">
        <v>1914</v>
      </c>
      <c r="C12119" s="10">
        <v>26475</v>
      </c>
      <c r="D12119">
        <v>25740</v>
      </c>
      <c r="E12119">
        <v>734</v>
      </c>
      <c r="F12119">
        <v>0</v>
      </c>
      <c r="G12119">
        <v>0</v>
      </c>
      <c r="H12119" t="s">
        <v>11</v>
      </c>
      <c r="I12119" t="s">
        <v>11</v>
      </c>
      <c r="J12119" s="10">
        <v>0</v>
      </c>
      <c r="K12119" s="13">
        <f t="shared" si="381"/>
        <v>1958</v>
      </c>
      <c r="L12119" s="1" t="str">
        <f t="shared" si="380"/>
        <v/>
      </c>
    </row>
    <row r="12120" spans="1:12" ht="13.8" customHeight="1" x14ac:dyDescent="0.3">
      <c r="A12120" t="s">
        <v>187</v>
      </c>
      <c r="B12120">
        <v>1915</v>
      </c>
      <c r="C12120" s="10">
        <v>25858</v>
      </c>
      <c r="D12120">
        <v>25223</v>
      </c>
      <c r="E12120">
        <v>635</v>
      </c>
      <c r="F12120">
        <v>0</v>
      </c>
      <c r="G12120">
        <v>0</v>
      </c>
      <c r="H12120" t="s">
        <v>11</v>
      </c>
      <c r="I12120" t="s">
        <v>11</v>
      </c>
      <c r="J12120" s="10">
        <v>0</v>
      </c>
      <c r="K12120" s="13">
        <f t="shared" si="381"/>
        <v>1958</v>
      </c>
      <c r="L12120" s="1" t="str">
        <f t="shared" si="380"/>
        <v/>
      </c>
    </row>
    <row r="12121" spans="1:12" ht="13.8" customHeight="1" x14ac:dyDescent="0.3">
      <c r="A12121" t="s">
        <v>187</v>
      </c>
      <c r="B12121">
        <v>1916</v>
      </c>
      <c r="C12121" s="10">
        <v>29688</v>
      </c>
      <c r="D12121">
        <v>28937</v>
      </c>
      <c r="E12121">
        <v>750</v>
      </c>
      <c r="F12121">
        <v>0</v>
      </c>
      <c r="G12121">
        <v>0</v>
      </c>
      <c r="H12121" t="s">
        <v>11</v>
      </c>
      <c r="I12121" t="s">
        <v>11</v>
      </c>
      <c r="J12121" s="10">
        <v>0</v>
      </c>
      <c r="K12121" s="13">
        <f t="shared" si="381"/>
        <v>1958</v>
      </c>
      <c r="L12121" s="1" t="str">
        <f t="shared" si="380"/>
        <v/>
      </c>
    </row>
    <row r="12122" spans="1:12" ht="13.8" customHeight="1" x14ac:dyDescent="0.3">
      <c r="A12122" t="s">
        <v>187</v>
      </c>
      <c r="B12122">
        <v>1917</v>
      </c>
      <c r="C12122" s="10">
        <v>32992</v>
      </c>
      <c r="D12122">
        <v>32316</v>
      </c>
      <c r="E12122">
        <v>676</v>
      </c>
      <c r="F12122">
        <v>0</v>
      </c>
      <c r="G12122">
        <v>0</v>
      </c>
      <c r="H12122" t="s">
        <v>11</v>
      </c>
      <c r="I12122" t="s">
        <v>11</v>
      </c>
      <c r="J12122" s="10">
        <v>0</v>
      </c>
      <c r="K12122" s="13">
        <f t="shared" si="381"/>
        <v>1958</v>
      </c>
      <c r="L12122" s="1" t="str">
        <f t="shared" si="380"/>
        <v/>
      </c>
    </row>
    <row r="12123" spans="1:12" ht="13.8" customHeight="1" x14ac:dyDescent="0.3">
      <c r="A12123" t="s">
        <v>187</v>
      </c>
      <c r="B12123">
        <v>1918</v>
      </c>
      <c r="C12123" s="10">
        <v>27709</v>
      </c>
      <c r="D12123">
        <v>27062</v>
      </c>
      <c r="E12123">
        <v>647</v>
      </c>
      <c r="F12123">
        <v>0</v>
      </c>
      <c r="G12123">
        <v>0</v>
      </c>
      <c r="H12123" t="s">
        <v>11</v>
      </c>
      <c r="I12123" t="s">
        <v>11</v>
      </c>
      <c r="J12123" s="10">
        <v>0</v>
      </c>
      <c r="K12123" s="13">
        <f t="shared" si="381"/>
        <v>1958</v>
      </c>
      <c r="L12123" s="1" t="str">
        <f t="shared" si="380"/>
        <v/>
      </c>
    </row>
    <row r="12124" spans="1:12" ht="13.8" customHeight="1" x14ac:dyDescent="0.3">
      <c r="A12124" t="s">
        <v>187</v>
      </c>
      <c r="B12124">
        <v>1919</v>
      </c>
      <c r="C12124" s="10">
        <v>745</v>
      </c>
      <c r="D12124">
        <v>48</v>
      </c>
      <c r="E12124">
        <v>697</v>
      </c>
      <c r="F12124">
        <v>0</v>
      </c>
      <c r="G12124">
        <v>0</v>
      </c>
      <c r="H12124" t="s">
        <v>11</v>
      </c>
      <c r="I12124" t="s">
        <v>11</v>
      </c>
      <c r="J12124" s="10">
        <v>0</v>
      </c>
      <c r="K12124" s="13">
        <f t="shared" si="381"/>
        <v>1958</v>
      </c>
      <c r="L12124" s="1" t="str">
        <f t="shared" si="380"/>
        <v/>
      </c>
    </row>
    <row r="12125" spans="1:12" ht="13.8" customHeight="1" x14ac:dyDescent="0.3">
      <c r="A12125" t="s">
        <v>187</v>
      </c>
      <c r="B12125">
        <v>1920</v>
      </c>
      <c r="C12125" s="10">
        <v>20846</v>
      </c>
      <c r="D12125">
        <v>20129</v>
      </c>
      <c r="E12125">
        <v>563</v>
      </c>
      <c r="F12125">
        <v>153</v>
      </c>
      <c r="G12125">
        <v>0</v>
      </c>
      <c r="H12125" t="s">
        <v>11</v>
      </c>
      <c r="I12125" t="s">
        <v>11</v>
      </c>
      <c r="J12125" s="10">
        <v>0</v>
      </c>
      <c r="K12125" s="13">
        <f t="shared" si="381"/>
        <v>1958</v>
      </c>
      <c r="L12125" s="1" t="str">
        <f t="shared" si="380"/>
        <v/>
      </c>
    </row>
    <row r="12126" spans="1:12" ht="13.8" customHeight="1" x14ac:dyDescent="0.3">
      <c r="A12126" t="s">
        <v>187</v>
      </c>
      <c r="B12126">
        <v>1921</v>
      </c>
      <c r="C12126" s="10">
        <v>20455</v>
      </c>
      <c r="D12126">
        <v>19906</v>
      </c>
      <c r="E12126">
        <v>398</v>
      </c>
      <c r="F12126">
        <v>151</v>
      </c>
      <c r="G12126">
        <v>0</v>
      </c>
      <c r="H12126" t="s">
        <v>11</v>
      </c>
      <c r="I12126" t="s">
        <v>11</v>
      </c>
      <c r="J12126" s="10">
        <v>0</v>
      </c>
      <c r="K12126" s="13">
        <f t="shared" si="381"/>
        <v>1958</v>
      </c>
      <c r="L12126" s="1" t="str">
        <f t="shared" si="380"/>
        <v/>
      </c>
    </row>
    <row r="12127" spans="1:12" ht="13.8" customHeight="1" x14ac:dyDescent="0.3">
      <c r="A12127" t="s">
        <v>187</v>
      </c>
      <c r="B12127">
        <v>1922</v>
      </c>
      <c r="C12127" s="10">
        <v>19588</v>
      </c>
      <c r="D12127">
        <v>19083</v>
      </c>
      <c r="E12127">
        <v>352</v>
      </c>
      <c r="F12127">
        <v>152</v>
      </c>
      <c r="G12127">
        <v>0</v>
      </c>
      <c r="H12127" t="s">
        <v>11</v>
      </c>
      <c r="I12127" t="s">
        <v>11</v>
      </c>
      <c r="J12127" s="10">
        <v>0</v>
      </c>
      <c r="K12127" s="13">
        <f t="shared" si="381"/>
        <v>1958</v>
      </c>
      <c r="L12127" s="1" t="str">
        <f t="shared" si="380"/>
        <v/>
      </c>
    </row>
    <row r="12128" spans="1:12" ht="13.8" customHeight="1" x14ac:dyDescent="0.3">
      <c r="A12128" t="s">
        <v>187</v>
      </c>
      <c r="B12128">
        <v>1923</v>
      </c>
      <c r="C12128" s="10">
        <v>14342</v>
      </c>
      <c r="D12128">
        <v>13831</v>
      </c>
      <c r="E12128">
        <v>364</v>
      </c>
      <c r="F12128">
        <v>148</v>
      </c>
      <c r="G12128">
        <v>0</v>
      </c>
      <c r="H12128" t="s">
        <v>11</v>
      </c>
      <c r="I12128" t="s">
        <v>11</v>
      </c>
      <c r="J12128" s="10">
        <v>0</v>
      </c>
      <c r="K12128" s="13">
        <f t="shared" si="381"/>
        <v>1958</v>
      </c>
      <c r="L12128" s="1" t="str">
        <f t="shared" si="380"/>
        <v/>
      </c>
    </row>
    <row r="12129" spans="1:12" ht="13.8" customHeight="1" x14ac:dyDescent="0.3">
      <c r="A12129" t="s">
        <v>187</v>
      </c>
      <c r="B12129">
        <v>1924</v>
      </c>
      <c r="C12129" s="10">
        <v>13056</v>
      </c>
      <c r="D12129">
        <v>12539</v>
      </c>
      <c r="E12129">
        <v>351</v>
      </c>
      <c r="F12129">
        <v>166</v>
      </c>
      <c r="G12129">
        <v>0</v>
      </c>
      <c r="H12129" t="s">
        <v>11</v>
      </c>
      <c r="I12129" t="s">
        <v>11</v>
      </c>
      <c r="J12129" s="10">
        <v>0</v>
      </c>
      <c r="K12129" s="13">
        <f t="shared" si="381"/>
        <v>1958</v>
      </c>
      <c r="L12129" s="1" t="str">
        <f t="shared" si="380"/>
        <v/>
      </c>
    </row>
    <row r="12130" spans="1:12" ht="13.8" customHeight="1" x14ac:dyDescent="0.3">
      <c r="A12130" t="s">
        <v>187</v>
      </c>
      <c r="B12130">
        <v>1925</v>
      </c>
      <c r="C12130" s="10">
        <v>13121</v>
      </c>
      <c r="D12130">
        <v>12463</v>
      </c>
      <c r="E12130">
        <v>455</v>
      </c>
      <c r="F12130">
        <v>203</v>
      </c>
      <c r="G12130">
        <v>0</v>
      </c>
      <c r="H12130" t="s">
        <v>11</v>
      </c>
      <c r="I12130" t="s">
        <v>11</v>
      </c>
      <c r="J12130" s="10">
        <v>0</v>
      </c>
      <c r="K12130" s="13">
        <f t="shared" si="381"/>
        <v>1958</v>
      </c>
      <c r="L12130" s="1" t="str">
        <f t="shared" si="380"/>
        <v/>
      </c>
    </row>
    <row r="12131" spans="1:12" ht="13.8" customHeight="1" x14ac:dyDescent="0.3">
      <c r="A12131" t="s">
        <v>187</v>
      </c>
      <c r="B12131">
        <v>1926</v>
      </c>
      <c r="C12131" s="10">
        <v>13136</v>
      </c>
      <c r="D12131">
        <v>12604</v>
      </c>
      <c r="E12131">
        <v>349</v>
      </c>
      <c r="F12131">
        <v>182</v>
      </c>
      <c r="G12131">
        <v>0</v>
      </c>
      <c r="H12131" t="s">
        <v>11</v>
      </c>
      <c r="I12131" t="s">
        <v>11</v>
      </c>
      <c r="J12131" s="10">
        <v>0</v>
      </c>
      <c r="K12131" s="13">
        <f t="shared" si="381"/>
        <v>1958</v>
      </c>
      <c r="L12131" s="1" t="str">
        <f t="shared" si="380"/>
        <v/>
      </c>
    </row>
    <row r="12132" spans="1:12" ht="13.8" customHeight="1" x14ac:dyDescent="0.3">
      <c r="A12132" t="s">
        <v>187</v>
      </c>
      <c r="B12132">
        <v>1927</v>
      </c>
      <c r="C12132" s="10">
        <v>16558</v>
      </c>
      <c r="D12132">
        <v>15942</v>
      </c>
      <c r="E12132">
        <v>444</v>
      </c>
      <c r="F12132">
        <v>172</v>
      </c>
      <c r="G12132">
        <v>0</v>
      </c>
      <c r="H12132" t="s">
        <v>11</v>
      </c>
      <c r="I12132" t="s">
        <v>11</v>
      </c>
      <c r="J12132" s="10">
        <v>0</v>
      </c>
      <c r="K12132" s="13">
        <f t="shared" si="381"/>
        <v>1958</v>
      </c>
      <c r="L12132" s="1" t="str">
        <f t="shared" si="380"/>
        <v/>
      </c>
    </row>
    <row r="12133" spans="1:12" ht="13.8" customHeight="1" x14ac:dyDescent="0.3">
      <c r="A12133" t="s">
        <v>187</v>
      </c>
      <c r="B12133">
        <v>1928</v>
      </c>
      <c r="C12133" s="10">
        <v>17165</v>
      </c>
      <c r="D12133">
        <v>16373</v>
      </c>
      <c r="E12133">
        <v>469</v>
      </c>
      <c r="F12133">
        <v>174</v>
      </c>
      <c r="G12133">
        <v>149</v>
      </c>
      <c r="H12133" t="s">
        <v>11</v>
      </c>
      <c r="I12133" t="s">
        <v>11</v>
      </c>
      <c r="J12133" s="10">
        <v>0</v>
      </c>
      <c r="K12133" s="13">
        <f t="shared" si="381"/>
        <v>1958</v>
      </c>
      <c r="L12133" s="1" t="str">
        <f t="shared" si="380"/>
        <v/>
      </c>
    </row>
    <row r="12134" spans="1:12" ht="13.8" customHeight="1" x14ac:dyDescent="0.3">
      <c r="A12134" t="s">
        <v>187</v>
      </c>
      <c r="B12134">
        <v>1929</v>
      </c>
      <c r="C12134" s="10">
        <v>19840</v>
      </c>
      <c r="D12134">
        <v>19110</v>
      </c>
      <c r="E12134">
        <v>416</v>
      </c>
      <c r="F12134">
        <v>177</v>
      </c>
      <c r="G12134">
        <v>137</v>
      </c>
      <c r="H12134" t="s">
        <v>11</v>
      </c>
      <c r="I12134" t="s">
        <v>11</v>
      </c>
      <c r="J12134" s="10">
        <v>0</v>
      </c>
      <c r="K12134" s="13">
        <f t="shared" si="381"/>
        <v>1958</v>
      </c>
      <c r="L12134" s="1" t="str">
        <f t="shared" si="380"/>
        <v/>
      </c>
    </row>
    <row r="12135" spans="1:12" ht="13.8" customHeight="1" x14ac:dyDescent="0.3">
      <c r="A12135" t="s">
        <v>187</v>
      </c>
      <c r="B12135">
        <v>1930</v>
      </c>
      <c r="C12135" s="10">
        <v>15439</v>
      </c>
      <c r="D12135">
        <v>14682</v>
      </c>
      <c r="E12135">
        <v>460</v>
      </c>
      <c r="F12135">
        <v>184</v>
      </c>
      <c r="G12135">
        <v>113</v>
      </c>
      <c r="H12135" t="s">
        <v>11</v>
      </c>
      <c r="I12135" t="s">
        <v>11</v>
      </c>
      <c r="J12135" s="10">
        <v>0</v>
      </c>
      <c r="K12135" s="13">
        <f t="shared" si="381"/>
        <v>1958</v>
      </c>
      <c r="L12135" s="1" t="str">
        <f t="shared" si="380"/>
        <v/>
      </c>
    </row>
    <row r="12136" spans="1:12" ht="13.8" customHeight="1" x14ac:dyDescent="0.3">
      <c r="A12136" t="s">
        <v>187</v>
      </c>
      <c r="B12136">
        <v>1931</v>
      </c>
      <c r="C12136" s="10">
        <v>14964</v>
      </c>
      <c r="D12136">
        <v>14301</v>
      </c>
      <c r="E12136">
        <v>409</v>
      </c>
      <c r="F12136">
        <v>180</v>
      </c>
      <c r="G12136">
        <v>74</v>
      </c>
      <c r="H12136" t="s">
        <v>11</v>
      </c>
      <c r="I12136" t="s">
        <v>11</v>
      </c>
      <c r="J12136" s="10">
        <v>0</v>
      </c>
      <c r="K12136" s="13">
        <f t="shared" si="381"/>
        <v>1958</v>
      </c>
      <c r="L12136" s="1" t="str">
        <f t="shared" si="380"/>
        <v/>
      </c>
    </row>
    <row r="12137" spans="1:12" ht="13.8" customHeight="1" x14ac:dyDescent="0.3">
      <c r="A12137" t="s">
        <v>187</v>
      </c>
      <c r="B12137">
        <v>1932</v>
      </c>
      <c r="C12137" s="10">
        <v>11457</v>
      </c>
      <c r="D12137">
        <v>10912</v>
      </c>
      <c r="E12137">
        <v>332</v>
      </c>
      <c r="F12137">
        <v>165</v>
      </c>
      <c r="G12137">
        <v>48</v>
      </c>
      <c r="H12137" t="s">
        <v>11</v>
      </c>
      <c r="I12137" t="s">
        <v>11</v>
      </c>
      <c r="J12137" s="10">
        <v>0</v>
      </c>
      <c r="K12137" s="13">
        <f t="shared" si="381"/>
        <v>1958</v>
      </c>
      <c r="L12137" s="1" t="str">
        <f t="shared" si="380"/>
        <v/>
      </c>
    </row>
    <row r="12138" spans="1:12" ht="13.8" customHeight="1" x14ac:dyDescent="0.3">
      <c r="A12138" t="s">
        <v>187</v>
      </c>
      <c r="B12138">
        <v>1933</v>
      </c>
      <c r="C12138" s="10">
        <v>11792</v>
      </c>
      <c r="D12138">
        <v>11227</v>
      </c>
      <c r="E12138">
        <v>334</v>
      </c>
      <c r="F12138">
        <v>175</v>
      </c>
      <c r="G12138">
        <v>56</v>
      </c>
      <c r="H12138" t="s">
        <v>11</v>
      </c>
      <c r="I12138" t="s">
        <v>11</v>
      </c>
      <c r="J12138" s="10">
        <v>0</v>
      </c>
      <c r="K12138" s="13">
        <f t="shared" si="381"/>
        <v>1958</v>
      </c>
      <c r="L12138" s="1" t="str">
        <f t="shared" si="380"/>
        <v/>
      </c>
    </row>
    <row r="12139" spans="1:12" ht="13.8" customHeight="1" x14ac:dyDescent="0.3">
      <c r="A12139" t="s">
        <v>187</v>
      </c>
      <c r="B12139">
        <v>1934</v>
      </c>
      <c r="C12139" s="10">
        <v>12341</v>
      </c>
      <c r="D12139">
        <v>11746</v>
      </c>
      <c r="E12139">
        <v>319</v>
      </c>
      <c r="F12139">
        <v>178</v>
      </c>
      <c r="G12139">
        <v>98</v>
      </c>
      <c r="H12139" t="s">
        <v>11</v>
      </c>
      <c r="I12139" t="s">
        <v>11</v>
      </c>
      <c r="J12139" s="10">
        <v>0</v>
      </c>
      <c r="K12139" s="13">
        <f t="shared" si="381"/>
        <v>1958</v>
      </c>
      <c r="L12139" s="1" t="str">
        <f t="shared" si="380"/>
        <v/>
      </c>
    </row>
    <row r="12140" spans="1:12" ht="13.8" customHeight="1" x14ac:dyDescent="0.3">
      <c r="A12140" t="s">
        <v>187</v>
      </c>
      <c r="B12140">
        <v>1935</v>
      </c>
      <c r="C12140" s="10">
        <v>12596</v>
      </c>
      <c r="D12140">
        <v>11965</v>
      </c>
      <c r="E12140">
        <v>332</v>
      </c>
      <c r="F12140">
        <v>184</v>
      </c>
      <c r="G12140">
        <v>115</v>
      </c>
      <c r="H12140" t="s">
        <v>11</v>
      </c>
      <c r="I12140" t="s">
        <v>11</v>
      </c>
      <c r="J12140" s="10">
        <v>0</v>
      </c>
      <c r="K12140" s="13">
        <f t="shared" si="381"/>
        <v>1958</v>
      </c>
      <c r="L12140" s="1" t="str">
        <f t="shared" si="380"/>
        <v/>
      </c>
    </row>
    <row r="12141" spans="1:12" ht="13.8" customHeight="1" x14ac:dyDescent="0.3">
      <c r="A12141" t="s">
        <v>187</v>
      </c>
      <c r="B12141">
        <v>1936</v>
      </c>
      <c r="C12141" s="10">
        <v>13619</v>
      </c>
      <c r="D12141">
        <v>12958</v>
      </c>
      <c r="E12141">
        <v>336</v>
      </c>
      <c r="F12141">
        <v>183</v>
      </c>
      <c r="G12141">
        <v>143</v>
      </c>
      <c r="H12141" t="s">
        <v>11</v>
      </c>
      <c r="I12141" t="s">
        <v>11</v>
      </c>
      <c r="J12141" s="10">
        <v>0</v>
      </c>
      <c r="K12141" s="13">
        <f t="shared" si="381"/>
        <v>1958</v>
      </c>
      <c r="L12141" s="1" t="str">
        <f t="shared" si="380"/>
        <v/>
      </c>
    </row>
    <row r="12142" spans="1:12" ht="13.8" customHeight="1" x14ac:dyDescent="0.3">
      <c r="A12142" t="s">
        <v>187</v>
      </c>
      <c r="B12142">
        <v>1937</v>
      </c>
      <c r="C12142" s="10">
        <v>15377</v>
      </c>
      <c r="D12142">
        <v>14646</v>
      </c>
      <c r="E12142">
        <v>355</v>
      </c>
      <c r="F12142">
        <v>201</v>
      </c>
      <c r="G12142">
        <v>175</v>
      </c>
      <c r="H12142" t="s">
        <v>11</v>
      </c>
      <c r="I12142" t="s">
        <v>11</v>
      </c>
      <c r="J12142" s="10">
        <v>0</v>
      </c>
      <c r="K12142" s="13">
        <f t="shared" si="381"/>
        <v>1958</v>
      </c>
      <c r="L12142" s="1" t="str">
        <f t="shared" si="380"/>
        <v/>
      </c>
    </row>
    <row r="12143" spans="1:12" ht="13.8" customHeight="1" x14ac:dyDescent="0.3">
      <c r="A12143" t="s">
        <v>187</v>
      </c>
      <c r="B12143">
        <v>1938</v>
      </c>
      <c r="C12143" s="10">
        <v>16360</v>
      </c>
      <c r="D12143">
        <v>15474</v>
      </c>
      <c r="E12143">
        <v>430</v>
      </c>
      <c r="F12143">
        <v>221</v>
      </c>
      <c r="G12143">
        <v>234</v>
      </c>
      <c r="H12143" t="s">
        <v>11</v>
      </c>
      <c r="I12143" t="s">
        <v>11</v>
      </c>
      <c r="J12143" s="10">
        <v>0</v>
      </c>
      <c r="K12143" s="13">
        <f t="shared" si="381"/>
        <v>1958</v>
      </c>
      <c r="L12143" s="1" t="str">
        <f t="shared" si="380"/>
        <v/>
      </c>
    </row>
    <row r="12144" spans="1:12" ht="13.8" customHeight="1" x14ac:dyDescent="0.3">
      <c r="A12144" t="s">
        <v>187</v>
      </c>
      <c r="B12144">
        <v>1939</v>
      </c>
      <c r="C12144" s="10">
        <v>14165</v>
      </c>
      <c r="D12144">
        <v>13599</v>
      </c>
      <c r="E12144">
        <v>440</v>
      </c>
      <c r="F12144">
        <v>126</v>
      </c>
      <c r="G12144">
        <v>0</v>
      </c>
      <c r="H12144" t="s">
        <v>11</v>
      </c>
      <c r="I12144" t="s">
        <v>11</v>
      </c>
      <c r="J12144" s="10">
        <v>0</v>
      </c>
      <c r="K12144" s="13">
        <f t="shared" si="381"/>
        <v>1958</v>
      </c>
      <c r="L12144" s="1" t="str">
        <f t="shared" si="380"/>
        <v/>
      </c>
    </row>
    <row r="12145" spans="1:12" ht="13.8" customHeight="1" x14ac:dyDescent="0.3">
      <c r="A12145" t="s">
        <v>187</v>
      </c>
      <c r="B12145">
        <v>1940</v>
      </c>
      <c r="C12145" s="10">
        <v>45646</v>
      </c>
      <c r="D12145">
        <v>45207</v>
      </c>
      <c r="E12145">
        <v>439</v>
      </c>
      <c r="F12145">
        <v>0</v>
      </c>
      <c r="G12145">
        <v>0</v>
      </c>
      <c r="H12145" t="s">
        <v>11</v>
      </c>
      <c r="I12145" t="s">
        <v>11</v>
      </c>
      <c r="J12145" s="10">
        <v>0</v>
      </c>
      <c r="K12145" s="13">
        <f t="shared" si="381"/>
        <v>1958</v>
      </c>
      <c r="L12145" s="1" t="str">
        <f t="shared" si="380"/>
        <v/>
      </c>
    </row>
    <row r="12146" spans="1:12" ht="13.8" customHeight="1" x14ac:dyDescent="0.3">
      <c r="A12146" t="s">
        <v>187</v>
      </c>
      <c r="B12146">
        <v>1941</v>
      </c>
      <c r="C12146" s="10">
        <v>44979</v>
      </c>
      <c r="D12146">
        <v>44777</v>
      </c>
      <c r="E12146">
        <v>203</v>
      </c>
      <c r="F12146">
        <v>0</v>
      </c>
      <c r="G12146">
        <v>0</v>
      </c>
      <c r="H12146" t="s">
        <v>11</v>
      </c>
      <c r="I12146" t="s">
        <v>11</v>
      </c>
      <c r="J12146" s="10">
        <v>0</v>
      </c>
      <c r="K12146" s="13">
        <f t="shared" si="381"/>
        <v>1958</v>
      </c>
      <c r="L12146" s="1" t="str">
        <f t="shared" si="380"/>
        <v/>
      </c>
    </row>
    <row r="12147" spans="1:12" ht="13.8" customHeight="1" x14ac:dyDescent="0.3">
      <c r="A12147" t="s">
        <v>187</v>
      </c>
      <c r="B12147">
        <v>1942</v>
      </c>
      <c r="C12147" s="10">
        <v>49567</v>
      </c>
      <c r="D12147">
        <v>49251</v>
      </c>
      <c r="E12147">
        <v>316</v>
      </c>
      <c r="F12147">
        <v>0</v>
      </c>
      <c r="G12147">
        <v>0</v>
      </c>
      <c r="H12147" t="s">
        <v>11</v>
      </c>
      <c r="I12147" t="s">
        <v>11</v>
      </c>
      <c r="J12147" s="10">
        <v>0</v>
      </c>
      <c r="K12147" s="13">
        <f t="shared" si="381"/>
        <v>1958</v>
      </c>
      <c r="L12147" s="1" t="str">
        <f t="shared" si="380"/>
        <v/>
      </c>
    </row>
    <row r="12148" spans="1:12" ht="13.8" customHeight="1" x14ac:dyDescent="0.3">
      <c r="A12148" t="s">
        <v>187</v>
      </c>
      <c r="B12148">
        <v>1943</v>
      </c>
      <c r="C12148" s="10">
        <v>53981</v>
      </c>
      <c r="D12148">
        <v>53586</v>
      </c>
      <c r="E12148">
        <v>395</v>
      </c>
      <c r="F12148">
        <v>0</v>
      </c>
      <c r="G12148">
        <v>0</v>
      </c>
      <c r="H12148" t="s">
        <v>11</v>
      </c>
      <c r="I12148" t="s">
        <v>11</v>
      </c>
      <c r="J12148" s="10">
        <v>0</v>
      </c>
      <c r="K12148" s="13">
        <f t="shared" si="381"/>
        <v>1958</v>
      </c>
      <c r="L12148" s="1" t="str">
        <f t="shared" si="380"/>
        <v/>
      </c>
    </row>
    <row r="12149" spans="1:12" ht="13.8" customHeight="1" x14ac:dyDescent="0.3">
      <c r="A12149" t="s">
        <v>187</v>
      </c>
      <c r="B12149">
        <v>1944</v>
      </c>
      <c r="C12149" s="10">
        <v>51594</v>
      </c>
      <c r="D12149">
        <v>51255</v>
      </c>
      <c r="E12149">
        <v>338</v>
      </c>
      <c r="F12149">
        <v>0</v>
      </c>
      <c r="G12149">
        <v>0</v>
      </c>
      <c r="H12149" t="s">
        <v>11</v>
      </c>
      <c r="I12149" t="s">
        <v>11</v>
      </c>
      <c r="J12149" s="10">
        <v>0</v>
      </c>
      <c r="K12149" s="13">
        <f t="shared" si="381"/>
        <v>1958</v>
      </c>
      <c r="L12149" s="1" t="str">
        <f t="shared" si="380"/>
        <v/>
      </c>
    </row>
    <row r="12150" spans="1:12" ht="13.8" customHeight="1" x14ac:dyDescent="0.3">
      <c r="A12150" t="s">
        <v>187</v>
      </c>
      <c r="B12150">
        <v>1945</v>
      </c>
      <c r="C12150" s="10">
        <v>16228</v>
      </c>
      <c r="D12150">
        <v>16051</v>
      </c>
      <c r="E12150">
        <v>85</v>
      </c>
      <c r="F12150">
        <v>52</v>
      </c>
      <c r="G12150">
        <v>41</v>
      </c>
      <c r="H12150" t="s">
        <v>11</v>
      </c>
      <c r="I12150" t="s">
        <v>11</v>
      </c>
      <c r="J12150" s="10">
        <v>0</v>
      </c>
      <c r="K12150" s="13">
        <f t="shared" si="381"/>
        <v>1958</v>
      </c>
      <c r="L12150" s="1" t="str">
        <f t="shared" si="380"/>
        <v/>
      </c>
    </row>
    <row r="12151" spans="1:12" ht="13.8" customHeight="1" x14ac:dyDescent="0.3">
      <c r="A12151" t="s">
        <v>187</v>
      </c>
      <c r="B12151">
        <v>1946</v>
      </c>
      <c r="C12151" s="10">
        <v>28548</v>
      </c>
      <c r="D12151">
        <v>28045</v>
      </c>
      <c r="E12151">
        <v>257</v>
      </c>
      <c r="F12151">
        <v>56</v>
      </c>
      <c r="G12151">
        <v>190</v>
      </c>
      <c r="H12151" t="s">
        <v>11</v>
      </c>
      <c r="I12151" t="s">
        <v>11</v>
      </c>
      <c r="J12151" s="10">
        <v>0</v>
      </c>
      <c r="K12151" s="13">
        <f t="shared" si="381"/>
        <v>1958</v>
      </c>
      <c r="L12151" s="1" t="str">
        <f t="shared" si="380"/>
        <v/>
      </c>
    </row>
    <row r="12152" spans="1:12" ht="13.8" customHeight="1" x14ac:dyDescent="0.3">
      <c r="A12152" t="s">
        <v>187</v>
      </c>
      <c r="B12152">
        <v>1947</v>
      </c>
      <c r="C12152" s="10">
        <v>24987</v>
      </c>
      <c r="D12152">
        <v>24418</v>
      </c>
      <c r="E12152">
        <v>306</v>
      </c>
      <c r="F12152">
        <v>56</v>
      </c>
      <c r="G12152">
        <v>207</v>
      </c>
      <c r="H12152" t="s">
        <v>11</v>
      </c>
      <c r="I12152" t="s">
        <v>11</v>
      </c>
      <c r="J12152" s="10">
        <v>0</v>
      </c>
      <c r="K12152" s="13">
        <f t="shared" si="381"/>
        <v>1958</v>
      </c>
      <c r="L12152" s="1" t="str">
        <f t="shared" si="380"/>
        <v/>
      </c>
    </row>
    <row r="12153" spans="1:12" ht="13.8" customHeight="1" x14ac:dyDescent="0.3">
      <c r="A12153" t="s">
        <v>187</v>
      </c>
      <c r="B12153">
        <v>1948</v>
      </c>
      <c r="C12153" s="10">
        <v>24272</v>
      </c>
      <c r="D12153">
        <v>23526</v>
      </c>
      <c r="E12153">
        <v>439</v>
      </c>
      <c r="F12153">
        <v>59</v>
      </c>
      <c r="G12153">
        <v>248</v>
      </c>
      <c r="H12153" t="s">
        <v>11</v>
      </c>
      <c r="I12153" t="s">
        <v>11</v>
      </c>
      <c r="J12153" s="10">
        <v>0</v>
      </c>
      <c r="K12153" s="13">
        <f t="shared" si="381"/>
        <v>1958</v>
      </c>
      <c r="L12153" s="1" t="str">
        <f t="shared" si="380"/>
        <v/>
      </c>
    </row>
    <row r="12154" spans="1:12" ht="13.8" customHeight="1" x14ac:dyDescent="0.3">
      <c r="A12154" t="s">
        <v>187</v>
      </c>
      <c r="B12154">
        <v>1949</v>
      </c>
      <c r="C12154" s="10">
        <v>28776</v>
      </c>
      <c r="D12154">
        <v>27997</v>
      </c>
      <c r="E12154">
        <v>409</v>
      </c>
      <c r="F12154">
        <v>52</v>
      </c>
      <c r="G12154">
        <v>319</v>
      </c>
      <c r="H12154" t="s">
        <v>11</v>
      </c>
      <c r="I12154" t="s">
        <v>11</v>
      </c>
      <c r="J12154" s="10">
        <v>0</v>
      </c>
      <c r="K12154" s="13">
        <f t="shared" si="381"/>
        <v>1958</v>
      </c>
      <c r="L12154" s="1" t="str">
        <f t="shared" si="380"/>
        <v/>
      </c>
    </row>
    <row r="12155" spans="1:12" ht="13.8" customHeight="1" x14ac:dyDescent="0.3">
      <c r="A12155" t="s">
        <v>187</v>
      </c>
      <c r="B12155">
        <v>1950</v>
      </c>
      <c r="C12155" s="10">
        <v>30604</v>
      </c>
      <c r="D12155">
        <v>29798</v>
      </c>
      <c r="E12155">
        <v>351</v>
      </c>
      <c r="F12155">
        <v>112</v>
      </c>
      <c r="G12155">
        <v>342</v>
      </c>
      <c r="H12155">
        <v>0</v>
      </c>
      <c r="I12155">
        <v>1.23</v>
      </c>
      <c r="J12155" s="10">
        <v>299</v>
      </c>
      <c r="K12155" s="13">
        <f t="shared" si="381"/>
        <v>1958</v>
      </c>
      <c r="L12155" s="1" t="str">
        <f t="shared" si="380"/>
        <v/>
      </c>
    </row>
    <row r="12156" spans="1:12" ht="13.8" customHeight="1" x14ac:dyDescent="0.3">
      <c r="A12156" t="s">
        <v>187</v>
      </c>
      <c r="B12156">
        <v>1951</v>
      </c>
      <c r="C12156" s="10">
        <v>33336</v>
      </c>
      <c r="D12156">
        <v>32385</v>
      </c>
      <c r="E12156">
        <v>414</v>
      </c>
      <c r="F12156">
        <v>170</v>
      </c>
      <c r="G12156">
        <v>366</v>
      </c>
      <c r="H12156">
        <v>0</v>
      </c>
      <c r="I12156">
        <v>1.31</v>
      </c>
      <c r="J12156" s="10">
        <v>264</v>
      </c>
      <c r="K12156" s="13">
        <f t="shared" si="381"/>
        <v>1958</v>
      </c>
      <c r="L12156" s="1" t="str">
        <f t="shared" si="380"/>
        <v/>
      </c>
    </row>
    <row r="12157" spans="1:12" ht="13.8" customHeight="1" x14ac:dyDescent="0.3">
      <c r="A12157" t="s">
        <v>187</v>
      </c>
      <c r="B12157">
        <v>1952</v>
      </c>
      <c r="C12157" s="10">
        <v>34949</v>
      </c>
      <c r="D12157">
        <v>33916</v>
      </c>
      <c r="E12157">
        <v>471</v>
      </c>
      <c r="F12157">
        <v>199</v>
      </c>
      <c r="G12157">
        <v>363</v>
      </c>
      <c r="H12157">
        <v>0</v>
      </c>
      <c r="I12157">
        <v>1.35</v>
      </c>
      <c r="J12157" s="10">
        <v>220</v>
      </c>
      <c r="K12157" s="13">
        <f t="shared" si="381"/>
        <v>1958</v>
      </c>
      <c r="L12157" s="1" t="str">
        <f t="shared" si="380"/>
        <v/>
      </c>
    </row>
    <row r="12158" spans="1:12" ht="13.8" customHeight="1" x14ac:dyDescent="0.3">
      <c r="A12158" t="s">
        <v>187</v>
      </c>
      <c r="B12158">
        <v>1953</v>
      </c>
      <c r="C12158" s="10">
        <v>37993</v>
      </c>
      <c r="D12158">
        <v>36792</v>
      </c>
      <c r="E12158">
        <v>541</v>
      </c>
      <c r="F12158">
        <v>212</v>
      </c>
      <c r="G12158">
        <v>448</v>
      </c>
      <c r="H12158">
        <v>0</v>
      </c>
      <c r="I12158">
        <v>1.44</v>
      </c>
      <c r="J12158" s="10">
        <v>191</v>
      </c>
      <c r="K12158" s="13">
        <f t="shared" si="381"/>
        <v>1958</v>
      </c>
      <c r="L12158" s="1" t="str">
        <f t="shared" si="380"/>
        <v/>
      </c>
    </row>
    <row r="12159" spans="1:12" ht="13.8" customHeight="1" x14ac:dyDescent="0.3">
      <c r="A12159" t="s">
        <v>187</v>
      </c>
      <c r="B12159">
        <v>1954</v>
      </c>
      <c r="C12159" s="10">
        <v>40279</v>
      </c>
      <c r="D12159">
        <v>38721</v>
      </c>
      <c r="E12159">
        <v>854</v>
      </c>
      <c r="F12159">
        <v>242</v>
      </c>
      <c r="G12159">
        <v>463</v>
      </c>
      <c r="H12159">
        <v>0</v>
      </c>
      <c r="I12159">
        <v>1.5</v>
      </c>
      <c r="J12159" s="10">
        <v>155</v>
      </c>
      <c r="K12159" s="13">
        <f t="shared" si="381"/>
        <v>1958</v>
      </c>
      <c r="L12159" s="1" t="str">
        <f t="shared" si="380"/>
        <v/>
      </c>
    </row>
    <row r="12160" spans="1:12" ht="13.8" customHeight="1" x14ac:dyDescent="0.3">
      <c r="A12160" t="s">
        <v>187</v>
      </c>
      <c r="B12160">
        <v>1955</v>
      </c>
      <c r="C12160" s="10">
        <v>42090</v>
      </c>
      <c r="D12160">
        <v>40333</v>
      </c>
      <c r="E12160">
        <v>970</v>
      </c>
      <c r="F12160">
        <v>269</v>
      </c>
      <c r="G12160">
        <v>519</v>
      </c>
      <c r="H12160">
        <v>0</v>
      </c>
      <c r="I12160">
        <v>1.54</v>
      </c>
      <c r="J12160" s="10">
        <v>142</v>
      </c>
      <c r="K12160" s="13">
        <f t="shared" si="381"/>
        <v>1958</v>
      </c>
      <c r="L12160" s="1" t="str">
        <f t="shared" si="380"/>
        <v/>
      </c>
    </row>
    <row r="12161" spans="1:12" ht="13.8" customHeight="1" x14ac:dyDescent="0.3">
      <c r="A12161" t="s">
        <v>187</v>
      </c>
      <c r="B12161">
        <v>1956</v>
      </c>
      <c r="C12161" s="10">
        <v>45424</v>
      </c>
      <c r="D12161">
        <v>43540</v>
      </c>
      <c r="E12161">
        <v>1051</v>
      </c>
      <c r="F12161">
        <v>284</v>
      </c>
      <c r="G12161">
        <v>549</v>
      </c>
      <c r="H12161">
        <v>0</v>
      </c>
      <c r="I12161">
        <v>1.64</v>
      </c>
      <c r="J12161" s="10">
        <v>129</v>
      </c>
      <c r="K12161" s="13">
        <f t="shared" si="381"/>
        <v>1958</v>
      </c>
      <c r="L12161" s="1" t="str">
        <f t="shared" si="380"/>
        <v/>
      </c>
    </row>
    <row r="12162" spans="1:12" ht="13.8" customHeight="1" x14ac:dyDescent="0.3">
      <c r="A12162" t="s">
        <v>187</v>
      </c>
      <c r="B12162">
        <v>1957</v>
      </c>
      <c r="C12162" s="10">
        <v>48772</v>
      </c>
      <c r="D12162">
        <v>46675</v>
      </c>
      <c r="E12162">
        <v>1197</v>
      </c>
      <c r="F12162">
        <v>289</v>
      </c>
      <c r="G12162">
        <v>611</v>
      </c>
      <c r="H12162">
        <v>0</v>
      </c>
      <c r="I12162">
        <v>1.74</v>
      </c>
      <c r="J12162" s="10">
        <v>127</v>
      </c>
      <c r="K12162" s="13">
        <f t="shared" si="381"/>
        <v>1958</v>
      </c>
      <c r="L12162" s="1" t="str">
        <f t="shared" ref="L12162:L12225" si="382">IF(AND(B12162&gt;2011),1,"")</f>
        <v/>
      </c>
    </row>
    <row r="12163" spans="1:12" ht="13.8" customHeight="1" x14ac:dyDescent="0.3">
      <c r="A12163" t="s">
        <v>187</v>
      </c>
      <c r="B12163">
        <v>1958</v>
      </c>
      <c r="C12163" s="10">
        <v>48241</v>
      </c>
      <c r="D12163">
        <v>46016</v>
      </c>
      <c r="E12163">
        <v>1246</v>
      </c>
      <c r="F12163">
        <v>292</v>
      </c>
      <c r="G12163">
        <v>688</v>
      </c>
      <c r="H12163">
        <v>0</v>
      </c>
      <c r="I12163">
        <v>1.7</v>
      </c>
      <c r="J12163" s="10">
        <v>112</v>
      </c>
      <c r="K12163" s="13">
        <f t="shared" ref="K12163:K12226" si="383">IF(B12163&lt;1990,IF(B12163&lt;1959,1958,1989),1990)</f>
        <v>1958</v>
      </c>
      <c r="L12163" s="1" t="str">
        <f t="shared" si="382"/>
        <v/>
      </c>
    </row>
    <row r="12164" spans="1:12" ht="13.8" customHeight="1" x14ac:dyDescent="0.3">
      <c r="A12164" t="s">
        <v>187</v>
      </c>
      <c r="B12164">
        <v>1959</v>
      </c>
      <c r="C12164" s="10">
        <v>51769</v>
      </c>
      <c r="D12164">
        <v>49241</v>
      </c>
      <c r="E12164">
        <v>1490</v>
      </c>
      <c r="F12164">
        <v>315</v>
      </c>
      <c r="G12164">
        <v>723</v>
      </c>
      <c r="H12164">
        <v>0</v>
      </c>
      <c r="I12164">
        <v>1.81</v>
      </c>
      <c r="J12164" s="10">
        <v>93</v>
      </c>
      <c r="K12164" s="13">
        <f t="shared" si="383"/>
        <v>1989</v>
      </c>
      <c r="L12164" s="1" t="str">
        <f t="shared" si="382"/>
        <v/>
      </c>
    </row>
    <row r="12165" spans="1:12" ht="13.8" customHeight="1" x14ac:dyDescent="0.3">
      <c r="A12165" t="s">
        <v>187</v>
      </c>
      <c r="B12165">
        <v>1960</v>
      </c>
      <c r="C12165" s="10">
        <v>54477</v>
      </c>
      <c r="D12165">
        <v>51547</v>
      </c>
      <c r="E12165">
        <v>1632</v>
      </c>
      <c r="F12165">
        <v>401</v>
      </c>
      <c r="G12165">
        <v>897</v>
      </c>
      <c r="H12165">
        <v>0</v>
      </c>
      <c r="I12165">
        <v>1.88</v>
      </c>
      <c r="J12165" s="10">
        <v>81</v>
      </c>
      <c r="K12165" s="13">
        <f t="shared" si="383"/>
        <v>1989</v>
      </c>
      <c r="L12165" s="1" t="str">
        <f t="shared" si="382"/>
        <v/>
      </c>
    </row>
    <row r="12166" spans="1:12" ht="13.8" customHeight="1" x14ac:dyDescent="0.3">
      <c r="A12166" t="s">
        <v>187</v>
      </c>
      <c r="B12166">
        <v>1961</v>
      </c>
      <c r="C12166" s="10">
        <v>56568</v>
      </c>
      <c r="D12166">
        <v>53161</v>
      </c>
      <c r="E12166">
        <v>1900</v>
      </c>
      <c r="F12166">
        <v>506</v>
      </c>
      <c r="G12166">
        <v>1001</v>
      </c>
      <c r="H12166">
        <v>0</v>
      </c>
      <c r="I12166">
        <v>1.92</v>
      </c>
      <c r="J12166" s="10">
        <v>94</v>
      </c>
      <c r="K12166" s="13">
        <f t="shared" si="383"/>
        <v>1989</v>
      </c>
      <c r="L12166" s="1" t="str">
        <f t="shared" si="382"/>
        <v/>
      </c>
    </row>
    <row r="12167" spans="1:12" ht="13.8" customHeight="1" x14ac:dyDescent="0.3">
      <c r="A12167" t="s">
        <v>187</v>
      </c>
      <c r="B12167">
        <v>1962</v>
      </c>
      <c r="C12167" s="10">
        <v>59126</v>
      </c>
      <c r="D12167">
        <v>55202</v>
      </c>
      <c r="E12167">
        <v>2331</v>
      </c>
      <c r="F12167">
        <v>567</v>
      </c>
      <c r="G12167">
        <v>1026</v>
      </c>
      <c r="H12167">
        <v>0</v>
      </c>
      <c r="I12167">
        <v>1.98</v>
      </c>
      <c r="J12167" s="10">
        <v>79</v>
      </c>
      <c r="K12167" s="13">
        <f t="shared" si="383"/>
        <v>1989</v>
      </c>
      <c r="L12167" s="1" t="str">
        <f t="shared" si="382"/>
        <v/>
      </c>
    </row>
    <row r="12168" spans="1:12" ht="13.8" customHeight="1" x14ac:dyDescent="0.3">
      <c r="A12168" t="s">
        <v>187</v>
      </c>
      <c r="B12168">
        <v>1963</v>
      </c>
      <c r="C12168" s="10">
        <v>63054</v>
      </c>
      <c r="D12168">
        <v>58808</v>
      </c>
      <c r="E12168">
        <v>2564</v>
      </c>
      <c r="F12168">
        <v>639</v>
      </c>
      <c r="G12168">
        <v>1044</v>
      </c>
      <c r="H12168">
        <v>0</v>
      </c>
      <c r="I12168">
        <v>2.08</v>
      </c>
      <c r="J12168" s="10">
        <v>76</v>
      </c>
      <c r="K12168" s="13">
        <f t="shared" si="383"/>
        <v>1989</v>
      </c>
      <c r="L12168" s="1" t="str">
        <f t="shared" si="382"/>
        <v/>
      </c>
    </row>
    <row r="12169" spans="1:12" ht="13.8" customHeight="1" x14ac:dyDescent="0.3">
      <c r="A12169" t="s">
        <v>187</v>
      </c>
      <c r="B12169">
        <v>1964</v>
      </c>
      <c r="C12169" s="10">
        <v>66298</v>
      </c>
      <c r="D12169">
        <v>61310</v>
      </c>
      <c r="E12169">
        <v>3064</v>
      </c>
      <c r="F12169">
        <v>732</v>
      </c>
      <c r="G12169">
        <v>1191</v>
      </c>
      <c r="H12169">
        <v>0</v>
      </c>
      <c r="I12169">
        <v>2.16</v>
      </c>
      <c r="J12169" s="10">
        <v>101</v>
      </c>
      <c r="K12169" s="13">
        <f t="shared" si="383"/>
        <v>1989</v>
      </c>
      <c r="L12169" s="1" t="str">
        <f t="shared" si="382"/>
        <v/>
      </c>
    </row>
    <row r="12170" spans="1:12" ht="13.8" customHeight="1" x14ac:dyDescent="0.3">
      <c r="A12170" t="s">
        <v>187</v>
      </c>
      <c r="B12170">
        <v>1965</v>
      </c>
      <c r="C12170" s="10">
        <v>67418</v>
      </c>
      <c r="D12170">
        <v>61570</v>
      </c>
      <c r="E12170">
        <v>3686</v>
      </c>
      <c r="F12170">
        <v>860</v>
      </c>
      <c r="G12170">
        <v>1302</v>
      </c>
      <c r="H12170">
        <v>0</v>
      </c>
      <c r="I12170">
        <v>2.17</v>
      </c>
      <c r="J12170" s="10">
        <v>99</v>
      </c>
      <c r="K12170" s="13">
        <f t="shared" si="383"/>
        <v>1989</v>
      </c>
      <c r="L12170" s="1" t="str">
        <f t="shared" si="382"/>
        <v/>
      </c>
    </row>
    <row r="12171" spans="1:12" ht="13.8" customHeight="1" x14ac:dyDescent="0.3">
      <c r="A12171" t="s">
        <v>187</v>
      </c>
      <c r="B12171">
        <v>1966</v>
      </c>
      <c r="C12171" s="10">
        <v>68906</v>
      </c>
      <c r="D12171">
        <v>62482</v>
      </c>
      <c r="E12171">
        <v>4031</v>
      </c>
      <c r="F12171">
        <v>1027</v>
      </c>
      <c r="G12171">
        <v>1366</v>
      </c>
      <c r="H12171">
        <v>0</v>
      </c>
      <c r="I12171">
        <v>2.19</v>
      </c>
      <c r="J12171" s="10">
        <v>87</v>
      </c>
      <c r="K12171" s="13">
        <f t="shared" si="383"/>
        <v>1989</v>
      </c>
      <c r="L12171" s="1" t="str">
        <f t="shared" si="382"/>
        <v/>
      </c>
    </row>
    <row r="12172" spans="1:12" ht="13.8" customHeight="1" x14ac:dyDescent="0.3">
      <c r="A12172" t="s">
        <v>187</v>
      </c>
      <c r="B12172">
        <v>1967</v>
      </c>
      <c r="C12172" s="10">
        <v>70707</v>
      </c>
      <c r="D12172">
        <v>63501</v>
      </c>
      <c r="E12172">
        <v>4401</v>
      </c>
      <c r="F12172">
        <v>1291</v>
      </c>
      <c r="G12172">
        <v>1514</v>
      </c>
      <c r="H12172">
        <v>0</v>
      </c>
      <c r="I12172">
        <v>2.23</v>
      </c>
      <c r="J12172" s="10">
        <v>71</v>
      </c>
      <c r="K12172" s="13">
        <f t="shared" si="383"/>
        <v>1989</v>
      </c>
      <c r="L12172" s="1" t="str">
        <f t="shared" si="382"/>
        <v/>
      </c>
    </row>
    <row r="12173" spans="1:12" ht="13.8" customHeight="1" x14ac:dyDescent="0.3">
      <c r="A12173" t="s">
        <v>187</v>
      </c>
      <c r="B12173">
        <v>1968</v>
      </c>
      <c r="C12173" s="10">
        <v>75286</v>
      </c>
      <c r="D12173">
        <v>66685</v>
      </c>
      <c r="E12173">
        <v>5309</v>
      </c>
      <c r="F12173">
        <v>1713</v>
      </c>
      <c r="G12173">
        <v>1578</v>
      </c>
      <c r="H12173">
        <v>0</v>
      </c>
      <c r="I12173">
        <v>2.35</v>
      </c>
      <c r="J12173" s="10">
        <v>58</v>
      </c>
      <c r="K12173" s="13">
        <f t="shared" si="383"/>
        <v>1989</v>
      </c>
      <c r="L12173" s="1" t="str">
        <f t="shared" si="382"/>
        <v/>
      </c>
    </row>
    <row r="12174" spans="1:12" ht="13.8" customHeight="1" x14ac:dyDescent="0.3">
      <c r="A12174" t="s">
        <v>187</v>
      </c>
      <c r="B12174">
        <v>1969</v>
      </c>
      <c r="C12174" s="10">
        <v>80080</v>
      </c>
      <c r="D12174">
        <v>70461</v>
      </c>
      <c r="E12174">
        <v>5642</v>
      </c>
      <c r="F12174">
        <v>2369</v>
      </c>
      <c r="G12174">
        <v>1609</v>
      </c>
      <c r="H12174">
        <v>0</v>
      </c>
      <c r="I12174">
        <v>2.48</v>
      </c>
      <c r="J12174" s="10">
        <v>64</v>
      </c>
      <c r="K12174" s="13">
        <f t="shared" si="383"/>
        <v>1989</v>
      </c>
      <c r="L12174" s="1" t="str">
        <f t="shared" si="382"/>
        <v/>
      </c>
    </row>
    <row r="12175" spans="1:12" ht="13.8" customHeight="1" x14ac:dyDescent="0.3">
      <c r="A12175" t="s">
        <v>187</v>
      </c>
      <c r="B12175">
        <v>1970</v>
      </c>
      <c r="C12175" s="10">
        <v>83022</v>
      </c>
      <c r="D12175">
        <v>71366</v>
      </c>
      <c r="E12175">
        <v>7020</v>
      </c>
      <c r="F12175">
        <v>2979</v>
      </c>
      <c r="G12175">
        <v>1656</v>
      </c>
      <c r="H12175">
        <v>0</v>
      </c>
      <c r="I12175">
        <v>2.5499999999999998</v>
      </c>
      <c r="J12175" s="10">
        <v>55</v>
      </c>
      <c r="K12175" s="13">
        <f t="shared" si="383"/>
        <v>1989</v>
      </c>
      <c r="L12175" s="1" t="str">
        <f t="shared" si="382"/>
        <v/>
      </c>
    </row>
    <row r="12176" spans="1:12" ht="13.8" customHeight="1" x14ac:dyDescent="0.3">
      <c r="A12176" t="s">
        <v>187</v>
      </c>
      <c r="B12176">
        <v>1971</v>
      </c>
      <c r="C12176" s="10">
        <v>85423</v>
      </c>
      <c r="D12176">
        <v>73097</v>
      </c>
      <c r="E12176">
        <v>7457</v>
      </c>
      <c r="F12176">
        <v>3090</v>
      </c>
      <c r="G12176">
        <v>1779</v>
      </c>
      <c r="H12176">
        <v>0</v>
      </c>
      <c r="I12176">
        <v>2.6</v>
      </c>
      <c r="J12176" s="10">
        <v>62</v>
      </c>
      <c r="K12176" s="13">
        <f t="shared" si="383"/>
        <v>1989</v>
      </c>
      <c r="L12176" s="1" t="str">
        <f t="shared" si="382"/>
        <v/>
      </c>
    </row>
    <row r="12177" spans="1:12" ht="13.8" customHeight="1" x14ac:dyDescent="0.3">
      <c r="A12177" t="s">
        <v>187</v>
      </c>
      <c r="B12177">
        <v>1972</v>
      </c>
      <c r="C12177" s="10">
        <v>89979</v>
      </c>
      <c r="D12177">
        <v>76677</v>
      </c>
      <c r="E12177">
        <v>8198</v>
      </c>
      <c r="F12177">
        <v>3202</v>
      </c>
      <c r="G12177">
        <v>1902</v>
      </c>
      <c r="H12177">
        <v>0</v>
      </c>
      <c r="I12177">
        <v>2.72</v>
      </c>
      <c r="J12177" s="10">
        <v>62</v>
      </c>
      <c r="K12177" s="13">
        <f t="shared" si="383"/>
        <v>1989</v>
      </c>
      <c r="L12177" s="1" t="str">
        <f t="shared" si="382"/>
        <v/>
      </c>
    </row>
    <row r="12178" spans="1:12" ht="13.8" customHeight="1" x14ac:dyDescent="0.3">
      <c r="A12178" t="s">
        <v>187</v>
      </c>
      <c r="B12178">
        <v>1973</v>
      </c>
      <c r="C12178" s="10">
        <v>91663</v>
      </c>
      <c r="D12178">
        <v>76740</v>
      </c>
      <c r="E12178">
        <v>9448</v>
      </c>
      <c r="F12178">
        <v>3360</v>
      </c>
      <c r="G12178">
        <v>2115</v>
      </c>
      <c r="H12178">
        <v>0</v>
      </c>
      <c r="I12178">
        <v>2.75</v>
      </c>
      <c r="J12178" s="10">
        <v>57</v>
      </c>
      <c r="K12178" s="13">
        <f t="shared" si="383"/>
        <v>1989</v>
      </c>
      <c r="L12178" s="1" t="str">
        <f t="shared" si="382"/>
        <v/>
      </c>
    </row>
    <row r="12179" spans="1:12" ht="13.8" customHeight="1" x14ac:dyDescent="0.3">
      <c r="A12179" t="s">
        <v>187</v>
      </c>
      <c r="B12179">
        <v>1974</v>
      </c>
      <c r="C12179" s="10">
        <v>94594</v>
      </c>
      <c r="D12179">
        <v>78857</v>
      </c>
      <c r="E12179">
        <v>10002</v>
      </c>
      <c r="F12179">
        <v>3454</v>
      </c>
      <c r="G12179">
        <v>2280</v>
      </c>
      <c r="H12179">
        <v>0</v>
      </c>
      <c r="I12179">
        <v>2.81</v>
      </c>
      <c r="J12179" s="10">
        <v>57</v>
      </c>
      <c r="K12179" s="13">
        <f t="shared" si="383"/>
        <v>1989</v>
      </c>
      <c r="L12179" s="1" t="str">
        <f t="shared" si="382"/>
        <v/>
      </c>
    </row>
    <row r="12180" spans="1:12" ht="13.8" customHeight="1" x14ac:dyDescent="0.3">
      <c r="A12180" t="s">
        <v>187</v>
      </c>
      <c r="B12180">
        <v>1975</v>
      </c>
      <c r="C12180" s="10">
        <v>102416</v>
      </c>
      <c r="D12180">
        <v>84615</v>
      </c>
      <c r="E12180">
        <v>11317</v>
      </c>
      <c r="F12180">
        <v>3968</v>
      </c>
      <c r="G12180">
        <v>2516</v>
      </c>
      <c r="H12180">
        <v>0</v>
      </c>
      <c r="I12180">
        <v>3.01</v>
      </c>
      <c r="J12180" s="10">
        <v>61</v>
      </c>
      <c r="K12180" s="13">
        <f t="shared" si="383"/>
        <v>1989</v>
      </c>
      <c r="L12180" s="1" t="str">
        <f t="shared" si="382"/>
        <v/>
      </c>
    </row>
    <row r="12181" spans="1:12" ht="13.8" customHeight="1" x14ac:dyDescent="0.3">
      <c r="A12181" t="s">
        <v>187</v>
      </c>
      <c r="B12181">
        <v>1976</v>
      </c>
      <c r="C12181" s="10">
        <v>108818</v>
      </c>
      <c r="D12181">
        <v>89297</v>
      </c>
      <c r="E12181">
        <v>12395</v>
      </c>
      <c r="F12181">
        <v>4433</v>
      </c>
      <c r="G12181">
        <v>2693</v>
      </c>
      <c r="H12181">
        <v>0</v>
      </c>
      <c r="I12181">
        <v>3.17</v>
      </c>
      <c r="J12181" s="10">
        <v>55</v>
      </c>
      <c r="K12181" s="13">
        <f t="shared" si="383"/>
        <v>1989</v>
      </c>
      <c r="L12181" s="1" t="str">
        <f t="shared" si="382"/>
        <v/>
      </c>
    </row>
    <row r="12182" spans="1:12" ht="13.8" customHeight="1" x14ac:dyDescent="0.3">
      <c r="A12182" t="s">
        <v>187</v>
      </c>
      <c r="B12182">
        <v>1977</v>
      </c>
      <c r="C12182" s="10">
        <v>114269</v>
      </c>
      <c r="D12182">
        <v>93307</v>
      </c>
      <c r="E12182">
        <v>13533</v>
      </c>
      <c r="F12182">
        <v>4532</v>
      </c>
      <c r="G12182">
        <v>2897</v>
      </c>
      <c r="H12182">
        <v>0</v>
      </c>
      <c r="I12182">
        <v>3.3</v>
      </c>
      <c r="J12182" s="10">
        <v>95</v>
      </c>
      <c r="K12182" s="13">
        <f t="shared" si="383"/>
        <v>1989</v>
      </c>
      <c r="L12182" s="1" t="str">
        <f t="shared" si="382"/>
        <v/>
      </c>
    </row>
    <row r="12183" spans="1:12" ht="13.8" customHeight="1" x14ac:dyDescent="0.3">
      <c r="A12183" t="s">
        <v>187</v>
      </c>
      <c r="B12183">
        <v>1978</v>
      </c>
      <c r="C12183" s="10">
        <v>117823</v>
      </c>
      <c r="D12183">
        <v>96026</v>
      </c>
      <c r="E12183">
        <v>14372</v>
      </c>
      <c r="F12183">
        <v>4474</v>
      </c>
      <c r="G12183">
        <v>2951</v>
      </c>
      <c r="H12183">
        <v>0</v>
      </c>
      <c r="I12183">
        <v>3.37</v>
      </c>
      <c r="J12183" s="10">
        <v>54</v>
      </c>
      <c r="K12183" s="13">
        <f t="shared" si="383"/>
        <v>1989</v>
      </c>
      <c r="L12183" s="1" t="str">
        <f t="shared" si="382"/>
        <v/>
      </c>
    </row>
    <row r="12184" spans="1:12" ht="13.8" customHeight="1" x14ac:dyDescent="0.3">
      <c r="A12184" t="s">
        <v>187</v>
      </c>
      <c r="B12184">
        <v>1979</v>
      </c>
      <c r="C12184" s="10">
        <v>120668</v>
      </c>
      <c r="D12184">
        <v>97937</v>
      </c>
      <c r="E12184">
        <v>15238</v>
      </c>
      <c r="F12184">
        <v>4885</v>
      </c>
      <c r="G12184">
        <v>2608</v>
      </c>
      <c r="H12184">
        <v>0</v>
      </c>
      <c r="I12184">
        <v>3.42</v>
      </c>
      <c r="J12184" s="10">
        <v>49</v>
      </c>
      <c r="K12184" s="13">
        <f t="shared" si="383"/>
        <v>1989</v>
      </c>
      <c r="L12184" s="1" t="str">
        <f t="shared" si="382"/>
        <v/>
      </c>
    </row>
    <row r="12185" spans="1:12" ht="13.8" customHeight="1" x14ac:dyDescent="0.3">
      <c r="A12185" t="s">
        <v>187</v>
      </c>
      <c r="B12185">
        <v>1980</v>
      </c>
      <c r="C12185" s="10">
        <v>126691</v>
      </c>
      <c r="D12185">
        <v>103957</v>
      </c>
      <c r="E12185">
        <v>15352</v>
      </c>
      <c r="F12185">
        <v>4874</v>
      </c>
      <c r="G12185">
        <v>2508</v>
      </c>
      <c r="H12185">
        <v>0</v>
      </c>
      <c r="I12185">
        <v>3.56</v>
      </c>
      <c r="J12185" s="10">
        <v>48</v>
      </c>
      <c r="K12185" s="13">
        <f t="shared" si="383"/>
        <v>1989</v>
      </c>
      <c r="L12185" s="1" t="str">
        <f t="shared" si="382"/>
        <v/>
      </c>
    </row>
    <row r="12186" spans="1:12" ht="13.8" customHeight="1" x14ac:dyDescent="0.3">
      <c r="A12186" t="s">
        <v>187</v>
      </c>
      <c r="B12186">
        <v>1981</v>
      </c>
      <c r="C12186" s="10">
        <v>111825</v>
      </c>
      <c r="D12186">
        <v>91826</v>
      </c>
      <c r="E12186">
        <v>13298</v>
      </c>
      <c r="F12186">
        <v>4766</v>
      </c>
      <c r="G12186">
        <v>1935</v>
      </c>
      <c r="H12186">
        <v>0</v>
      </c>
      <c r="I12186">
        <v>3.11</v>
      </c>
      <c r="J12186" s="10">
        <v>48</v>
      </c>
      <c r="K12186" s="13">
        <f t="shared" si="383"/>
        <v>1989</v>
      </c>
      <c r="L12186" s="1" t="str">
        <f t="shared" si="382"/>
        <v/>
      </c>
    </row>
    <row r="12187" spans="1:12" ht="13.8" customHeight="1" x14ac:dyDescent="0.3">
      <c r="A12187" t="s">
        <v>187</v>
      </c>
      <c r="B12187">
        <v>1982</v>
      </c>
      <c r="C12187" s="10">
        <v>115138</v>
      </c>
      <c r="D12187">
        <v>95452</v>
      </c>
      <c r="E12187">
        <v>12663</v>
      </c>
      <c r="F12187">
        <v>4833</v>
      </c>
      <c r="G12187">
        <v>2190</v>
      </c>
      <c r="H12187">
        <v>0</v>
      </c>
      <c r="I12187">
        <v>3.17</v>
      </c>
      <c r="J12187" s="10">
        <v>35</v>
      </c>
      <c r="K12187" s="13">
        <f t="shared" si="383"/>
        <v>1989</v>
      </c>
      <c r="L12187" s="1" t="str">
        <f t="shared" si="382"/>
        <v/>
      </c>
    </row>
    <row r="12188" spans="1:12" ht="13.8" customHeight="1" x14ac:dyDescent="0.3">
      <c r="A12188" t="s">
        <v>187</v>
      </c>
      <c r="B12188">
        <v>1983</v>
      </c>
      <c r="C12188" s="10">
        <v>115173</v>
      </c>
      <c r="D12188">
        <v>95727</v>
      </c>
      <c r="E12188">
        <v>12246</v>
      </c>
      <c r="F12188">
        <v>4997</v>
      </c>
      <c r="G12188">
        <v>2203</v>
      </c>
      <c r="H12188">
        <v>0</v>
      </c>
      <c r="I12188">
        <v>3.15</v>
      </c>
      <c r="J12188" s="10">
        <v>26</v>
      </c>
      <c r="K12188" s="13">
        <f t="shared" si="383"/>
        <v>1989</v>
      </c>
      <c r="L12188" s="1" t="str">
        <f t="shared" si="382"/>
        <v/>
      </c>
    </row>
    <row r="12189" spans="1:12" ht="13.8" customHeight="1" x14ac:dyDescent="0.3">
      <c r="A12189" t="s">
        <v>187</v>
      </c>
      <c r="B12189">
        <v>1984</v>
      </c>
      <c r="C12189" s="10">
        <v>118324</v>
      </c>
      <c r="D12189">
        <v>99932</v>
      </c>
      <c r="E12189">
        <v>11001</v>
      </c>
      <c r="F12189">
        <v>5121</v>
      </c>
      <c r="G12189">
        <v>2271</v>
      </c>
      <c r="H12189">
        <v>0</v>
      </c>
      <c r="I12189">
        <v>3.2</v>
      </c>
      <c r="J12189" s="10">
        <v>18</v>
      </c>
      <c r="K12189" s="13">
        <f t="shared" si="383"/>
        <v>1989</v>
      </c>
      <c r="L12189" s="1" t="str">
        <f t="shared" si="382"/>
        <v/>
      </c>
    </row>
    <row r="12190" spans="1:12" ht="13.8" customHeight="1" x14ac:dyDescent="0.3">
      <c r="A12190" t="s">
        <v>187</v>
      </c>
      <c r="B12190">
        <v>1985</v>
      </c>
      <c r="C12190" s="10">
        <v>121598</v>
      </c>
      <c r="D12190">
        <v>103445</v>
      </c>
      <c r="E12190">
        <v>11233</v>
      </c>
      <c r="F12190">
        <v>4879</v>
      </c>
      <c r="G12190">
        <v>2040</v>
      </c>
      <c r="H12190">
        <v>0</v>
      </c>
      <c r="I12190">
        <v>3.27</v>
      </c>
      <c r="J12190" s="10">
        <v>17</v>
      </c>
      <c r="K12190" s="13">
        <f t="shared" si="383"/>
        <v>1989</v>
      </c>
      <c r="L12190" s="1" t="str">
        <f t="shared" si="382"/>
        <v/>
      </c>
    </row>
    <row r="12191" spans="1:12" ht="13.8" customHeight="1" x14ac:dyDescent="0.3">
      <c r="A12191" t="s">
        <v>187</v>
      </c>
      <c r="B12191">
        <v>1986</v>
      </c>
      <c r="C12191" s="10">
        <v>123635</v>
      </c>
      <c r="D12191">
        <v>104548</v>
      </c>
      <c r="E12191">
        <v>11618</v>
      </c>
      <c r="F12191">
        <v>5320</v>
      </c>
      <c r="G12191">
        <v>2149</v>
      </c>
      <c r="H12191">
        <v>0</v>
      </c>
      <c r="I12191">
        <v>3.3</v>
      </c>
      <c r="J12191" s="10">
        <v>8</v>
      </c>
      <c r="K12191" s="13">
        <f t="shared" si="383"/>
        <v>1989</v>
      </c>
      <c r="L12191" s="1" t="str">
        <f t="shared" si="382"/>
        <v/>
      </c>
    </row>
    <row r="12192" spans="1:12" ht="13.8" customHeight="1" x14ac:dyDescent="0.3">
      <c r="A12192" t="s">
        <v>187</v>
      </c>
      <c r="B12192">
        <v>1987</v>
      </c>
      <c r="C12192" s="10">
        <v>126903</v>
      </c>
      <c r="D12192">
        <v>107733</v>
      </c>
      <c r="E12192">
        <v>11490</v>
      </c>
      <c r="F12192">
        <v>5492</v>
      </c>
      <c r="G12192">
        <v>2188</v>
      </c>
      <c r="H12192">
        <v>0</v>
      </c>
      <c r="I12192">
        <v>3.37</v>
      </c>
      <c r="J12192" s="10">
        <v>0</v>
      </c>
      <c r="K12192" s="13">
        <f t="shared" si="383"/>
        <v>1989</v>
      </c>
      <c r="L12192" s="1" t="str">
        <f t="shared" si="382"/>
        <v/>
      </c>
    </row>
    <row r="12193" spans="1:12" ht="13.8" customHeight="1" x14ac:dyDescent="0.3">
      <c r="A12193" t="s">
        <v>187</v>
      </c>
      <c r="B12193">
        <v>1988</v>
      </c>
      <c r="C12193" s="10">
        <v>121619</v>
      </c>
      <c r="D12193">
        <v>103047</v>
      </c>
      <c r="E12193">
        <v>10834</v>
      </c>
      <c r="F12193">
        <v>5429</v>
      </c>
      <c r="G12193">
        <v>2310</v>
      </c>
      <c r="H12193">
        <v>0</v>
      </c>
      <c r="I12193">
        <v>3.22</v>
      </c>
      <c r="J12193" s="10">
        <v>1283</v>
      </c>
      <c r="K12193" s="13">
        <f t="shared" si="383"/>
        <v>1989</v>
      </c>
      <c r="L12193" s="1" t="str">
        <f t="shared" si="382"/>
        <v/>
      </c>
    </row>
    <row r="12194" spans="1:12" ht="13.8" customHeight="1" x14ac:dyDescent="0.3">
      <c r="A12194" t="s">
        <v>187</v>
      </c>
      <c r="B12194">
        <v>1989</v>
      </c>
      <c r="C12194" s="10">
        <v>115568</v>
      </c>
      <c r="D12194">
        <v>97141</v>
      </c>
      <c r="E12194">
        <v>10768</v>
      </c>
      <c r="F12194">
        <v>5330</v>
      </c>
      <c r="G12194">
        <v>2329</v>
      </c>
      <c r="H12194">
        <v>0</v>
      </c>
      <c r="I12194">
        <v>3.05</v>
      </c>
      <c r="J12194" s="10">
        <v>1225</v>
      </c>
      <c r="K12194" s="13">
        <f t="shared" si="383"/>
        <v>1989</v>
      </c>
      <c r="L12194" s="1" t="str">
        <f t="shared" si="382"/>
        <v/>
      </c>
    </row>
    <row r="12195" spans="1:12" ht="13.8" customHeight="1" x14ac:dyDescent="0.3">
      <c r="A12195" t="s">
        <v>187</v>
      </c>
      <c r="B12195">
        <v>1990</v>
      </c>
      <c r="C12195" s="10">
        <v>100470</v>
      </c>
      <c r="D12195">
        <v>83871</v>
      </c>
      <c r="E12195">
        <v>9314</v>
      </c>
      <c r="F12195">
        <v>5585</v>
      </c>
      <c r="G12195">
        <v>1700</v>
      </c>
      <c r="H12195">
        <v>0</v>
      </c>
      <c r="I12195">
        <v>2.64</v>
      </c>
      <c r="J12195" s="10">
        <v>528</v>
      </c>
      <c r="K12195" s="13">
        <f t="shared" si="383"/>
        <v>1990</v>
      </c>
      <c r="L12195" s="1" t="str">
        <f t="shared" si="382"/>
        <v/>
      </c>
    </row>
    <row r="12196" spans="1:12" ht="13.8" customHeight="1" x14ac:dyDescent="0.3">
      <c r="A12196" t="s">
        <v>187</v>
      </c>
      <c r="B12196">
        <v>1991</v>
      </c>
      <c r="C12196" s="10">
        <v>98621</v>
      </c>
      <c r="D12196">
        <v>82392</v>
      </c>
      <c r="E12196">
        <v>9387</v>
      </c>
      <c r="F12196">
        <v>5208</v>
      </c>
      <c r="G12196">
        <v>1634</v>
      </c>
      <c r="H12196">
        <v>0</v>
      </c>
      <c r="I12196">
        <v>2.58</v>
      </c>
      <c r="J12196" s="10">
        <v>324</v>
      </c>
      <c r="K12196" s="13">
        <f t="shared" si="383"/>
        <v>1990</v>
      </c>
      <c r="L12196" s="1" t="str">
        <f t="shared" si="382"/>
        <v/>
      </c>
    </row>
    <row r="12197" spans="1:12" ht="13.8" customHeight="1" x14ac:dyDescent="0.3">
      <c r="A12197" t="s">
        <v>187</v>
      </c>
      <c r="B12197">
        <v>1992</v>
      </c>
      <c r="C12197" s="10">
        <v>96740</v>
      </c>
      <c r="D12197">
        <v>80331</v>
      </c>
      <c r="E12197">
        <v>9939</v>
      </c>
      <c r="F12197">
        <v>4851</v>
      </c>
      <c r="G12197">
        <v>1619</v>
      </c>
      <c r="H12197">
        <v>0</v>
      </c>
      <c r="I12197">
        <v>2.5299999999999998</v>
      </c>
      <c r="J12197" s="10">
        <v>414</v>
      </c>
      <c r="K12197" s="13">
        <f t="shared" si="383"/>
        <v>1990</v>
      </c>
      <c r="L12197" s="1" t="str">
        <f t="shared" si="382"/>
        <v/>
      </c>
    </row>
    <row r="12198" spans="1:12" ht="13.8" customHeight="1" x14ac:dyDescent="0.3">
      <c r="A12198" t="s">
        <v>187</v>
      </c>
      <c r="B12198">
        <v>1993</v>
      </c>
      <c r="C12198" s="10">
        <v>96333</v>
      </c>
      <c r="D12198">
        <v>79348</v>
      </c>
      <c r="E12198">
        <v>10227</v>
      </c>
      <c r="F12198">
        <v>5095</v>
      </c>
      <c r="G12198">
        <v>1663</v>
      </c>
      <c r="H12198">
        <v>0</v>
      </c>
      <c r="I12198">
        <v>2.5099999999999998</v>
      </c>
      <c r="J12198" s="10">
        <v>321</v>
      </c>
      <c r="K12198" s="13">
        <f t="shared" si="383"/>
        <v>1990</v>
      </c>
      <c r="L12198" s="1" t="str">
        <f t="shared" si="382"/>
        <v/>
      </c>
    </row>
    <row r="12199" spans="1:12" ht="13.8" customHeight="1" x14ac:dyDescent="0.3">
      <c r="A12199" t="s">
        <v>187</v>
      </c>
      <c r="B12199">
        <v>1994</v>
      </c>
      <c r="C12199" s="10">
        <v>91075</v>
      </c>
      <c r="D12199">
        <v>73225</v>
      </c>
      <c r="E12199">
        <v>10837</v>
      </c>
      <c r="F12199">
        <v>5133</v>
      </c>
      <c r="G12199">
        <v>1881</v>
      </c>
      <c r="H12199">
        <v>0</v>
      </c>
      <c r="I12199">
        <v>2.37</v>
      </c>
      <c r="J12199" s="10">
        <v>324</v>
      </c>
      <c r="K12199" s="13">
        <f t="shared" si="383"/>
        <v>1990</v>
      </c>
      <c r="L12199" s="1" t="str">
        <f t="shared" si="382"/>
        <v/>
      </c>
    </row>
    <row r="12200" spans="1:12" ht="13.8" customHeight="1" x14ac:dyDescent="0.3">
      <c r="A12200" t="s">
        <v>187</v>
      </c>
      <c r="B12200">
        <v>1995</v>
      </c>
      <c r="C12200" s="10">
        <v>93868</v>
      </c>
      <c r="D12200">
        <v>74799</v>
      </c>
      <c r="E12200">
        <v>11559</v>
      </c>
      <c r="F12200">
        <v>5618</v>
      </c>
      <c r="G12200">
        <v>1892</v>
      </c>
      <c r="H12200">
        <v>0</v>
      </c>
      <c r="I12200">
        <v>2.44</v>
      </c>
      <c r="J12200" s="10">
        <v>346</v>
      </c>
      <c r="K12200" s="13">
        <f t="shared" si="383"/>
        <v>1990</v>
      </c>
      <c r="L12200" s="1" t="str">
        <f t="shared" si="382"/>
        <v/>
      </c>
    </row>
    <row r="12201" spans="1:12" ht="13.8" customHeight="1" x14ac:dyDescent="0.3">
      <c r="A12201" t="s">
        <v>187</v>
      </c>
      <c r="B12201">
        <v>1996</v>
      </c>
      <c r="C12201" s="10">
        <v>97015</v>
      </c>
      <c r="D12201">
        <v>76510</v>
      </c>
      <c r="E12201">
        <v>12708</v>
      </c>
      <c r="F12201">
        <v>5899</v>
      </c>
      <c r="G12201">
        <v>1898</v>
      </c>
      <c r="H12201">
        <v>0</v>
      </c>
      <c r="I12201">
        <v>2.5299999999999998</v>
      </c>
      <c r="J12201" s="10">
        <v>407</v>
      </c>
      <c r="K12201" s="13">
        <f t="shared" si="383"/>
        <v>1990</v>
      </c>
      <c r="L12201" s="1" t="str">
        <f t="shared" si="382"/>
        <v/>
      </c>
    </row>
    <row r="12202" spans="1:12" ht="13.8" customHeight="1" x14ac:dyDescent="0.3">
      <c r="A12202" t="s">
        <v>187</v>
      </c>
      <c r="B12202">
        <v>1997</v>
      </c>
      <c r="C12202" s="10">
        <v>95316</v>
      </c>
      <c r="D12202">
        <v>74368</v>
      </c>
      <c r="E12202">
        <v>13026</v>
      </c>
      <c r="F12202">
        <v>5882</v>
      </c>
      <c r="G12202">
        <v>2040</v>
      </c>
      <c r="H12202">
        <v>0</v>
      </c>
      <c r="I12202">
        <v>2.48</v>
      </c>
      <c r="J12202" s="10">
        <v>421</v>
      </c>
      <c r="K12202" s="13">
        <f t="shared" si="383"/>
        <v>1990</v>
      </c>
      <c r="L12202" s="1" t="str">
        <f t="shared" si="382"/>
        <v/>
      </c>
    </row>
    <row r="12203" spans="1:12" ht="13.8" customHeight="1" x14ac:dyDescent="0.3">
      <c r="A12203" t="s">
        <v>187</v>
      </c>
      <c r="B12203">
        <v>1998</v>
      </c>
      <c r="C12203" s="10">
        <v>88746</v>
      </c>
      <c r="D12203">
        <v>67420</v>
      </c>
      <c r="E12203">
        <v>13348</v>
      </c>
      <c r="F12203">
        <v>5942</v>
      </c>
      <c r="G12203">
        <v>2036</v>
      </c>
      <c r="H12203">
        <v>0</v>
      </c>
      <c r="I12203">
        <v>2.31</v>
      </c>
      <c r="J12203" s="10">
        <v>470</v>
      </c>
      <c r="K12203" s="13">
        <f t="shared" si="383"/>
        <v>1990</v>
      </c>
      <c r="L12203" s="1" t="str">
        <f t="shared" si="382"/>
        <v/>
      </c>
    </row>
    <row r="12204" spans="1:12" ht="13.8" customHeight="1" x14ac:dyDescent="0.3">
      <c r="A12204" t="s">
        <v>187</v>
      </c>
      <c r="B12204">
        <v>1999</v>
      </c>
      <c r="C12204" s="10">
        <v>86098</v>
      </c>
      <c r="D12204">
        <v>64412</v>
      </c>
      <c r="E12204">
        <v>13785</v>
      </c>
      <c r="F12204">
        <v>5786</v>
      </c>
      <c r="G12204">
        <v>2115</v>
      </c>
      <c r="H12204">
        <v>0</v>
      </c>
      <c r="I12204">
        <v>2.25</v>
      </c>
      <c r="J12204" s="10">
        <v>534</v>
      </c>
      <c r="K12204" s="13">
        <f t="shared" si="383"/>
        <v>1990</v>
      </c>
      <c r="L12204" s="1" t="str">
        <f t="shared" si="382"/>
        <v/>
      </c>
    </row>
    <row r="12205" spans="1:12" ht="13.8" customHeight="1" x14ac:dyDescent="0.3">
      <c r="A12205" t="s">
        <v>187</v>
      </c>
      <c r="B12205">
        <v>2000</v>
      </c>
      <c r="C12205" s="10">
        <v>81617</v>
      </c>
      <c r="D12205">
        <v>59762</v>
      </c>
      <c r="E12205">
        <v>13572</v>
      </c>
      <c r="F12205">
        <v>6221</v>
      </c>
      <c r="G12205">
        <v>2046</v>
      </c>
      <c r="H12205">
        <v>17</v>
      </c>
      <c r="I12205">
        <v>2.13</v>
      </c>
      <c r="J12205" s="10">
        <v>478</v>
      </c>
      <c r="K12205" s="13">
        <f t="shared" si="383"/>
        <v>1990</v>
      </c>
      <c r="L12205" s="1" t="str">
        <f t="shared" si="382"/>
        <v/>
      </c>
    </row>
    <row r="12206" spans="1:12" ht="13.8" customHeight="1" x14ac:dyDescent="0.3">
      <c r="A12206" t="s">
        <v>187</v>
      </c>
      <c r="B12206">
        <v>2001</v>
      </c>
      <c r="C12206" s="10">
        <v>82161</v>
      </c>
      <c r="D12206">
        <v>59720</v>
      </c>
      <c r="E12206">
        <v>14331</v>
      </c>
      <c r="F12206">
        <v>6481</v>
      </c>
      <c r="G12206">
        <v>1621</v>
      </c>
      <c r="H12206">
        <v>7</v>
      </c>
      <c r="I12206">
        <v>2.15</v>
      </c>
      <c r="J12206" s="10">
        <v>453</v>
      </c>
      <c r="K12206" s="13">
        <f t="shared" si="383"/>
        <v>1990</v>
      </c>
      <c r="L12206" s="1" t="str">
        <f t="shared" si="382"/>
        <v/>
      </c>
    </row>
    <row r="12207" spans="1:12" ht="13.8" customHeight="1" x14ac:dyDescent="0.3">
      <c r="A12207" t="s">
        <v>187</v>
      </c>
      <c r="B12207">
        <v>2002</v>
      </c>
      <c r="C12207" s="10">
        <v>80402</v>
      </c>
      <c r="D12207">
        <v>58372</v>
      </c>
      <c r="E12207">
        <v>14215</v>
      </c>
      <c r="F12207">
        <v>6316</v>
      </c>
      <c r="G12207">
        <v>1489</v>
      </c>
      <c r="H12207">
        <v>10</v>
      </c>
      <c r="I12207">
        <v>2.1</v>
      </c>
      <c r="J12207" s="10">
        <v>457</v>
      </c>
      <c r="K12207" s="13">
        <f t="shared" si="383"/>
        <v>1990</v>
      </c>
      <c r="L12207" s="1" t="str">
        <f t="shared" si="382"/>
        <v/>
      </c>
    </row>
    <row r="12208" spans="1:12" ht="13.8" customHeight="1" x14ac:dyDescent="0.3">
      <c r="A12208" t="s">
        <v>187</v>
      </c>
      <c r="B12208">
        <v>2003</v>
      </c>
      <c r="C12208" s="10">
        <v>82425</v>
      </c>
      <c r="D12208">
        <v>59364</v>
      </c>
      <c r="E12208">
        <v>14435</v>
      </c>
      <c r="F12208">
        <v>7033</v>
      </c>
      <c r="G12208">
        <v>1585</v>
      </c>
      <c r="H12208">
        <v>8</v>
      </c>
      <c r="I12208">
        <v>2.16</v>
      </c>
      <c r="J12208" s="10">
        <v>487</v>
      </c>
      <c r="K12208" s="13">
        <f t="shared" si="383"/>
        <v>1990</v>
      </c>
      <c r="L12208" s="1" t="str">
        <f t="shared" si="382"/>
        <v/>
      </c>
    </row>
    <row r="12209" spans="1:12" ht="13.8" customHeight="1" x14ac:dyDescent="0.3">
      <c r="A12209" t="s">
        <v>187</v>
      </c>
      <c r="B12209">
        <v>2004</v>
      </c>
      <c r="C12209" s="10">
        <v>83015</v>
      </c>
      <c r="D12209">
        <v>58405</v>
      </c>
      <c r="E12209">
        <v>15472</v>
      </c>
      <c r="F12209">
        <v>7420</v>
      </c>
      <c r="G12209">
        <v>1709</v>
      </c>
      <c r="H12209">
        <v>9</v>
      </c>
      <c r="I12209">
        <v>2.17</v>
      </c>
      <c r="J12209" s="10">
        <v>456</v>
      </c>
      <c r="K12209" s="13">
        <f t="shared" si="383"/>
        <v>1990</v>
      </c>
      <c r="L12209" s="1" t="str">
        <f t="shared" si="382"/>
        <v/>
      </c>
    </row>
    <row r="12210" spans="1:12" ht="13.8" customHeight="1" x14ac:dyDescent="0.3">
      <c r="A12210" t="s">
        <v>187</v>
      </c>
      <c r="B12210">
        <v>2005</v>
      </c>
      <c r="C12210" s="10">
        <v>82503</v>
      </c>
      <c r="D12210">
        <v>57585</v>
      </c>
      <c r="E12210">
        <v>15549</v>
      </c>
      <c r="F12210">
        <v>7641</v>
      </c>
      <c r="G12210">
        <v>1720</v>
      </c>
      <c r="H12210">
        <v>7</v>
      </c>
      <c r="I12210">
        <v>2.16</v>
      </c>
      <c r="J12210" s="10">
        <v>546</v>
      </c>
      <c r="K12210" s="13">
        <f t="shared" si="383"/>
        <v>1990</v>
      </c>
      <c r="L12210" s="1" t="str">
        <f t="shared" si="382"/>
        <v/>
      </c>
    </row>
    <row r="12211" spans="1:12" ht="13.8" customHeight="1" x14ac:dyDescent="0.3">
      <c r="A12211" t="s">
        <v>187</v>
      </c>
      <c r="B12211">
        <v>2006</v>
      </c>
      <c r="C12211" s="10">
        <v>86976</v>
      </c>
      <c r="D12211">
        <v>60813</v>
      </c>
      <c r="E12211">
        <v>16300</v>
      </c>
      <c r="F12211">
        <v>7858</v>
      </c>
      <c r="G12211">
        <v>1998</v>
      </c>
      <c r="H12211">
        <v>7</v>
      </c>
      <c r="I12211">
        <v>2.2799999999999998</v>
      </c>
      <c r="J12211" s="10">
        <v>612</v>
      </c>
      <c r="K12211" s="13">
        <f t="shared" si="383"/>
        <v>1990</v>
      </c>
      <c r="L12211" s="1" t="str">
        <f t="shared" si="382"/>
        <v/>
      </c>
    </row>
    <row r="12212" spans="1:12" ht="13.8" customHeight="1" x14ac:dyDescent="0.3">
      <c r="A12212" t="s">
        <v>187</v>
      </c>
      <c r="B12212">
        <v>2007</v>
      </c>
      <c r="C12212" s="10">
        <v>85703</v>
      </c>
      <c r="D12212">
        <v>58864</v>
      </c>
      <c r="E12212">
        <v>16701</v>
      </c>
      <c r="F12212">
        <v>7804</v>
      </c>
      <c r="G12212">
        <v>2328</v>
      </c>
      <c r="H12212">
        <v>6</v>
      </c>
      <c r="I12212">
        <v>2.2400000000000002</v>
      </c>
      <c r="J12212" s="10">
        <v>587</v>
      </c>
      <c r="K12212" s="13">
        <f t="shared" si="383"/>
        <v>1990</v>
      </c>
      <c r="L12212" s="1" t="str">
        <f t="shared" si="382"/>
        <v/>
      </c>
    </row>
    <row r="12213" spans="1:12" ht="13.8" customHeight="1" x14ac:dyDescent="0.3">
      <c r="A12213" t="s">
        <v>187</v>
      </c>
      <c r="B12213">
        <v>2008</v>
      </c>
      <c r="C12213" s="10">
        <v>85860</v>
      </c>
      <c r="D12213">
        <v>58203</v>
      </c>
      <c r="E12213">
        <v>17462</v>
      </c>
      <c r="F12213">
        <v>7848</v>
      </c>
      <c r="G12213">
        <v>2340</v>
      </c>
      <c r="H12213">
        <v>7</v>
      </c>
      <c r="I12213">
        <v>2.25</v>
      </c>
      <c r="J12213" s="10">
        <v>685</v>
      </c>
      <c r="K12213" s="13">
        <f t="shared" si="383"/>
        <v>1990</v>
      </c>
      <c r="L12213" s="1" t="str">
        <f t="shared" si="382"/>
        <v/>
      </c>
    </row>
    <row r="12214" spans="1:12" ht="13.8" customHeight="1" x14ac:dyDescent="0.3">
      <c r="A12214" t="s">
        <v>187</v>
      </c>
      <c r="B12214">
        <v>2009</v>
      </c>
      <c r="C12214" s="10">
        <v>81161</v>
      </c>
      <c r="D12214">
        <v>54554</v>
      </c>
      <c r="E12214">
        <v>17020</v>
      </c>
      <c r="F12214">
        <v>7534</v>
      </c>
      <c r="G12214">
        <v>2046</v>
      </c>
      <c r="H12214">
        <v>7</v>
      </c>
      <c r="I12214">
        <v>2.11</v>
      </c>
      <c r="J12214" s="10">
        <v>619</v>
      </c>
      <c r="K12214" s="13">
        <f t="shared" si="383"/>
        <v>1990</v>
      </c>
      <c r="L12214" s="1" t="str">
        <f t="shared" si="382"/>
        <v/>
      </c>
    </row>
    <row r="12215" spans="1:12" ht="13.8" customHeight="1" x14ac:dyDescent="0.3">
      <c r="A12215" t="s">
        <v>187</v>
      </c>
      <c r="B12215">
        <v>2010</v>
      </c>
      <c r="C12215" s="10">
        <v>86246</v>
      </c>
      <c r="D12215">
        <v>58230</v>
      </c>
      <c r="E12215">
        <v>17902</v>
      </c>
      <c r="F12215">
        <v>7998</v>
      </c>
      <c r="G12215">
        <v>2111</v>
      </c>
      <c r="H12215">
        <v>5</v>
      </c>
      <c r="I12215">
        <v>2.2400000000000002</v>
      </c>
      <c r="J12215" s="10">
        <v>612</v>
      </c>
      <c r="K12215" s="13">
        <f t="shared" si="383"/>
        <v>1990</v>
      </c>
      <c r="L12215" s="1" t="str">
        <f t="shared" si="382"/>
        <v/>
      </c>
    </row>
    <row r="12216" spans="1:12" ht="13.8" customHeight="1" x14ac:dyDescent="0.3">
      <c r="A12216" t="s">
        <v>187</v>
      </c>
      <c r="B12216">
        <v>2011</v>
      </c>
      <c r="C12216" s="10">
        <v>86446</v>
      </c>
      <c r="D12216">
        <v>57784</v>
      </c>
      <c r="E12216">
        <v>18116</v>
      </c>
      <c r="F12216">
        <v>8017</v>
      </c>
      <c r="G12216">
        <v>2523</v>
      </c>
      <c r="H12216">
        <v>6</v>
      </c>
      <c r="I12216">
        <v>2.2400000000000002</v>
      </c>
      <c r="J12216" s="10">
        <v>563</v>
      </c>
      <c r="K12216" s="13">
        <f t="shared" si="383"/>
        <v>1990</v>
      </c>
      <c r="L12216" s="1" t="str">
        <f t="shared" si="382"/>
        <v/>
      </c>
    </row>
    <row r="12217" spans="1:12" ht="13.8" customHeight="1" x14ac:dyDescent="0.3">
      <c r="A12217" t="s">
        <v>187</v>
      </c>
      <c r="B12217">
        <v>2012</v>
      </c>
      <c r="C12217" s="10">
        <v>81792</v>
      </c>
      <c r="D12217">
        <v>53724</v>
      </c>
      <c r="E12217">
        <v>17353</v>
      </c>
      <c r="F12217">
        <v>8544</v>
      </c>
      <c r="G12217">
        <v>2165</v>
      </c>
      <c r="H12217">
        <v>6</v>
      </c>
      <c r="I12217">
        <v>2.12</v>
      </c>
      <c r="J12217" s="10">
        <v>573</v>
      </c>
      <c r="K12217" s="13">
        <f t="shared" si="383"/>
        <v>1990</v>
      </c>
      <c r="L12217" s="1">
        <f t="shared" si="382"/>
        <v>1</v>
      </c>
    </row>
    <row r="12218" spans="1:12" ht="13.8" customHeight="1" x14ac:dyDescent="0.3">
      <c r="A12218" t="s">
        <v>187</v>
      </c>
      <c r="B12218">
        <v>2013</v>
      </c>
      <c r="C12218" s="10">
        <v>82432</v>
      </c>
      <c r="D12218">
        <v>56336</v>
      </c>
      <c r="E12218">
        <v>15528</v>
      </c>
      <c r="F12218">
        <v>8579</v>
      </c>
      <c r="G12218">
        <v>1977</v>
      </c>
      <c r="H12218">
        <v>11</v>
      </c>
      <c r="I12218">
        <v>2.13</v>
      </c>
      <c r="J12218" s="10">
        <v>558</v>
      </c>
      <c r="K12218" s="13">
        <f t="shared" si="383"/>
        <v>1990</v>
      </c>
      <c r="L12218" s="1">
        <f t="shared" si="382"/>
        <v>1</v>
      </c>
    </row>
    <row r="12219" spans="1:12" ht="13.8" customHeight="1" x14ac:dyDescent="0.3">
      <c r="A12219" t="s">
        <v>187</v>
      </c>
      <c r="B12219">
        <v>2014</v>
      </c>
      <c r="C12219" s="10">
        <v>77922</v>
      </c>
      <c r="D12219">
        <v>52194</v>
      </c>
      <c r="E12219">
        <v>15261</v>
      </c>
      <c r="F12219">
        <v>8372</v>
      </c>
      <c r="G12219">
        <v>2089</v>
      </c>
      <c r="H12219">
        <v>6</v>
      </c>
      <c r="I12219">
        <v>2.02</v>
      </c>
      <c r="J12219" s="10">
        <v>613</v>
      </c>
      <c r="K12219" s="13">
        <f t="shared" si="383"/>
        <v>1990</v>
      </c>
      <c r="L12219" s="1">
        <f t="shared" si="382"/>
        <v>1</v>
      </c>
    </row>
    <row r="12220" spans="1:12" ht="13.8" customHeight="1" x14ac:dyDescent="0.3">
      <c r="A12220" t="s">
        <v>188</v>
      </c>
      <c r="B12220">
        <v>1870</v>
      </c>
      <c r="C12220" s="10">
        <v>6</v>
      </c>
      <c r="D12220">
        <v>6</v>
      </c>
      <c r="E12220">
        <v>0</v>
      </c>
      <c r="F12220">
        <v>0</v>
      </c>
      <c r="G12220">
        <v>0</v>
      </c>
      <c r="H12220" t="s">
        <v>11</v>
      </c>
      <c r="I12220" t="s">
        <v>11</v>
      </c>
      <c r="J12220" s="10">
        <v>0</v>
      </c>
      <c r="K12220" s="13">
        <f t="shared" si="383"/>
        <v>1958</v>
      </c>
      <c r="L12220" s="1" t="str">
        <f t="shared" si="382"/>
        <v/>
      </c>
    </row>
    <row r="12221" spans="1:12" ht="13.8" customHeight="1" x14ac:dyDescent="0.3">
      <c r="A12221" t="s">
        <v>188</v>
      </c>
      <c r="B12221">
        <v>1871</v>
      </c>
      <c r="C12221" s="10">
        <v>10</v>
      </c>
      <c r="D12221">
        <v>10</v>
      </c>
      <c r="E12221">
        <v>0</v>
      </c>
      <c r="F12221">
        <v>0</v>
      </c>
      <c r="G12221">
        <v>0</v>
      </c>
      <c r="H12221" t="s">
        <v>11</v>
      </c>
      <c r="I12221" t="s">
        <v>11</v>
      </c>
      <c r="J12221" s="10">
        <v>0</v>
      </c>
      <c r="K12221" s="13">
        <f t="shared" si="383"/>
        <v>1958</v>
      </c>
      <c r="L12221" s="1" t="str">
        <f t="shared" si="382"/>
        <v/>
      </c>
    </row>
    <row r="12222" spans="1:12" ht="13.8" customHeight="1" x14ac:dyDescent="0.3">
      <c r="A12222" t="s">
        <v>188</v>
      </c>
      <c r="B12222">
        <v>1872</v>
      </c>
      <c r="C12222" s="10">
        <v>142</v>
      </c>
      <c r="D12222">
        <v>142</v>
      </c>
      <c r="E12222">
        <v>0</v>
      </c>
      <c r="F12222">
        <v>0</v>
      </c>
      <c r="G12222">
        <v>0</v>
      </c>
      <c r="H12222" t="s">
        <v>11</v>
      </c>
      <c r="I12222" t="s">
        <v>11</v>
      </c>
      <c r="J12222" s="10">
        <v>0</v>
      </c>
      <c r="K12222" s="13">
        <f t="shared" si="383"/>
        <v>1958</v>
      </c>
      <c r="L12222" s="1" t="str">
        <f t="shared" si="382"/>
        <v/>
      </c>
    </row>
    <row r="12223" spans="1:12" ht="13.8" customHeight="1" x14ac:dyDescent="0.3">
      <c r="A12223" t="s">
        <v>188</v>
      </c>
      <c r="B12223">
        <v>1873</v>
      </c>
      <c r="C12223" s="10">
        <v>198</v>
      </c>
      <c r="D12223">
        <v>198</v>
      </c>
      <c r="E12223">
        <v>0</v>
      </c>
      <c r="F12223">
        <v>0</v>
      </c>
      <c r="G12223">
        <v>0</v>
      </c>
      <c r="H12223" t="s">
        <v>11</v>
      </c>
      <c r="I12223" t="s">
        <v>11</v>
      </c>
      <c r="J12223" s="10">
        <v>0</v>
      </c>
      <c r="K12223" s="13">
        <f t="shared" si="383"/>
        <v>1958</v>
      </c>
      <c r="L12223" s="1" t="str">
        <f t="shared" si="382"/>
        <v/>
      </c>
    </row>
    <row r="12224" spans="1:12" ht="13.8" customHeight="1" x14ac:dyDescent="0.3">
      <c r="A12224" t="s">
        <v>188</v>
      </c>
      <c r="B12224">
        <v>1874</v>
      </c>
      <c r="C12224" s="10">
        <v>145</v>
      </c>
      <c r="D12224">
        <v>145</v>
      </c>
      <c r="E12224">
        <v>0</v>
      </c>
      <c r="F12224">
        <v>0</v>
      </c>
      <c r="G12224">
        <v>0</v>
      </c>
      <c r="H12224" t="s">
        <v>11</v>
      </c>
      <c r="I12224" t="s">
        <v>11</v>
      </c>
      <c r="J12224" s="10">
        <v>0</v>
      </c>
      <c r="K12224" s="13">
        <f t="shared" si="383"/>
        <v>1958</v>
      </c>
      <c r="L12224" s="1" t="str">
        <f t="shared" si="382"/>
        <v/>
      </c>
    </row>
    <row r="12225" spans="1:12" ht="13.8" customHeight="1" x14ac:dyDescent="0.3">
      <c r="A12225" t="s">
        <v>188</v>
      </c>
      <c r="B12225">
        <v>1875</v>
      </c>
      <c r="C12225" s="10">
        <v>319</v>
      </c>
      <c r="D12225">
        <v>319</v>
      </c>
      <c r="E12225">
        <v>0</v>
      </c>
      <c r="F12225">
        <v>0</v>
      </c>
      <c r="G12225">
        <v>0</v>
      </c>
      <c r="H12225" t="s">
        <v>11</v>
      </c>
      <c r="I12225" t="s">
        <v>11</v>
      </c>
      <c r="J12225" s="10">
        <v>0</v>
      </c>
      <c r="K12225" s="13">
        <f t="shared" si="383"/>
        <v>1958</v>
      </c>
      <c r="L12225" s="1" t="str">
        <f t="shared" si="382"/>
        <v/>
      </c>
    </row>
    <row r="12226" spans="1:12" ht="13.8" customHeight="1" x14ac:dyDescent="0.3">
      <c r="A12226" t="s">
        <v>188</v>
      </c>
      <c r="B12226">
        <v>1876</v>
      </c>
      <c r="C12226" s="10">
        <v>313</v>
      </c>
      <c r="D12226">
        <v>313</v>
      </c>
      <c r="E12226">
        <v>0</v>
      </c>
      <c r="F12226">
        <v>0</v>
      </c>
      <c r="G12226">
        <v>0</v>
      </c>
      <c r="H12226" t="s">
        <v>11</v>
      </c>
      <c r="I12226" t="s">
        <v>11</v>
      </c>
      <c r="J12226" s="10">
        <v>0</v>
      </c>
      <c r="K12226" s="13">
        <f t="shared" si="383"/>
        <v>1958</v>
      </c>
      <c r="L12226" s="1" t="str">
        <f t="shared" ref="L12226:L12289" si="384">IF(AND(B12226&gt;2011),1,"")</f>
        <v/>
      </c>
    </row>
    <row r="12227" spans="1:12" ht="13.8" customHeight="1" x14ac:dyDescent="0.3">
      <c r="A12227" t="s">
        <v>188</v>
      </c>
      <c r="B12227">
        <v>1877</v>
      </c>
      <c r="C12227" s="10">
        <v>183</v>
      </c>
      <c r="D12227">
        <v>183</v>
      </c>
      <c r="E12227">
        <v>0</v>
      </c>
      <c r="F12227">
        <v>0</v>
      </c>
      <c r="G12227">
        <v>0</v>
      </c>
      <c r="H12227" t="s">
        <v>11</v>
      </c>
      <c r="I12227" t="s">
        <v>11</v>
      </c>
      <c r="J12227" s="10">
        <v>0</v>
      </c>
      <c r="K12227" s="13">
        <f t="shared" ref="K12227:K12290" si="385">IF(B12227&lt;1990,IF(B12227&lt;1959,1958,1989),1990)</f>
        <v>1958</v>
      </c>
      <c r="L12227" s="1" t="str">
        <f t="shared" si="384"/>
        <v/>
      </c>
    </row>
    <row r="12228" spans="1:12" ht="13.8" customHeight="1" x14ac:dyDescent="0.3">
      <c r="A12228" t="s">
        <v>188</v>
      </c>
      <c r="B12228">
        <v>1878</v>
      </c>
      <c r="C12228" s="10">
        <v>175</v>
      </c>
      <c r="D12228">
        <v>175</v>
      </c>
      <c r="E12228">
        <v>0</v>
      </c>
      <c r="F12228">
        <v>0</v>
      </c>
      <c r="G12228">
        <v>0</v>
      </c>
      <c r="H12228" t="s">
        <v>11</v>
      </c>
      <c r="I12228" t="s">
        <v>11</v>
      </c>
      <c r="J12228" s="10">
        <v>0</v>
      </c>
      <c r="K12228" s="13">
        <f t="shared" si="385"/>
        <v>1958</v>
      </c>
      <c r="L12228" s="1" t="str">
        <f t="shared" si="384"/>
        <v/>
      </c>
    </row>
    <row r="12229" spans="1:12" ht="13.8" customHeight="1" x14ac:dyDescent="0.3">
      <c r="A12229" t="s">
        <v>188</v>
      </c>
      <c r="B12229">
        <v>1879</v>
      </c>
      <c r="C12229" s="10">
        <v>193</v>
      </c>
      <c r="D12229">
        <v>193</v>
      </c>
      <c r="E12229">
        <v>0</v>
      </c>
      <c r="F12229">
        <v>0</v>
      </c>
      <c r="G12229">
        <v>0</v>
      </c>
      <c r="H12229" t="s">
        <v>11</v>
      </c>
      <c r="I12229" t="s">
        <v>11</v>
      </c>
      <c r="J12229" s="10">
        <v>0</v>
      </c>
      <c r="K12229" s="13">
        <f t="shared" si="385"/>
        <v>1958</v>
      </c>
      <c r="L12229" s="1" t="str">
        <f t="shared" si="384"/>
        <v/>
      </c>
    </row>
    <row r="12230" spans="1:12" ht="13.8" customHeight="1" x14ac:dyDescent="0.3">
      <c r="A12230" t="s">
        <v>188</v>
      </c>
      <c r="B12230">
        <v>1880</v>
      </c>
      <c r="C12230" s="10">
        <v>240</v>
      </c>
      <c r="D12230">
        <v>240</v>
      </c>
      <c r="E12230">
        <v>0</v>
      </c>
      <c r="F12230">
        <v>0</v>
      </c>
      <c r="G12230">
        <v>0</v>
      </c>
      <c r="H12230" t="s">
        <v>11</v>
      </c>
      <c r="I12230" t="s">
        <v>11</v>
      </c>
      <c r="J12230" s="10">
        <v>0</v>
      </c>
      <c r="K12230" s="13">
        <f t="shared" si="385"/>
        <v>1958</v>
      </c>
      <c r="L12230" s="1" t="str">
        <f t="shared" si="384"/>
        <v/>
      </c>
    </row>
    <row r="12231" spans="1:12" ht="13.8" customHeight="1" x14ac:dyDescent="0.3">
      <c r="A12231" t="s">
        <v>188</v>
      </c>
      <c r="B12231">
        <v>1881</v>
      </c>
      <c r="C12231" s="10">
        <v>243</v>
      </c>
      <c r="D12231">
        <v>243</v>
      </c>
      <c r="E12231">
        <v>0</v>
      </c>
      <c r="F12231">
        <v>0</v>
      </c>
      <c r="G12231">
        <v>0</v>
      </c>
      <c r="H12231" t="s">
        <v>11</v>
      </c>
      <c r="I12231" t="s">
        <v>11</v>
      </c>
      <c r="J12231" s="10">
        <v>0</v>
      </c>
      <c r="K12231" s="13">
        <f t="shared" si="385"/>
        <v>1958</v>
      </c>
      <c r="L12231" s="1" t="str">
        <f t="shared" si="384"/>
        <v/>
      </c>
    </row>
    <row r="12232" spans="1:12" ht="13.8" customHeight="1" x14ac:dyDescent="0.3">
      <c r="A12232" t="s">
        <v>188</v>
      </c>
      <c r="B12232">
        <v>1882</v>
      </c>
      <c r="C12232" s="10">
        <v>296</v>
      </c>
      <c r="D12232">
        <v>290</v>
      </c>
      <c r="E12232">
        <v>7</v>
      </c>
      <c r="F12232">
        <v>0</v>
      </c>
      <c r="G12232">
        <v>0</v>
      </c>
      <c r="H12232" t="s">
        <v>11</v>
      </c>
      <c r="I12232" t="s">
        <v>11</v>
      </c>
      <c r="J12232" s="10">
        <v>0</v>
      </c>
      <c r="K12232" s="13">
        <f t="shared" si="385"/>
        <v>1958</v>
      </c>
      <c r="L12232" s="1" t="str">
        <f t="shared" si="384"/>
        <v/>
      </c>
    </row>
    <row r="12233" spans="1:12" ht="13.8" customHeight="1" x14ac:dyDescent="0.3">
      <c r="A12233" t="s">
        <v>188</v>
      </c>
      <c r="B12233">
        <v>1883</v>
      </c>
      <c r="C12233" s="10">
        <v>311</v>
      </c>
      <c r="D12233">
        <v>306</v>
      </c>
      <c r="E12233">
        <v>5</v>
      </c>
      <c r="F12233">
        <v>0</v>
      </c>
      <c r="G12233">
        <v>0</v>
      </c>
      <c r="H12233" t="s">
        <v>11</v>
      </c>
      <c r="I12233" t="s">
        <v>11</v>
      </c>
      <c r="J12233" s="10">
        <v>0</v>
      </c>
      <c r="K12233" s="13">
        <f t="shared" si="385"/>
        <v>1958</v>
      </c>
      <c r="L12233" s="1" t="str">
        <f t="shared" si="384"/>
        <v/>
      </c>
    </row>
    <row r="12234" spans="1:12" ht="13.8" customHeight="1" x14ac:dyDescent="0.3">
      <c r="A12234" t="s">
        <v>188</v>
      </c>
      <c r="B12234">
        <v>1884</v>
      </c>
      <c r="C12234" s="10">
        <v>328</v>
      </c>
      <c r="D12234">
        <v>320</v>
      </c>
      <c r="E12234">
        <v>8</v>
      </c>
      <c r="F12234">
        <v>0</v>
      </c>
      <c r="G12234">
        <v>0</v>
      </c>
      <c r="H12234" t="s">
        <v>11</v>
      </c>
      <c r="I12234" t="s">
        <v>11</v>
      </c>
      <c r="J12234" s="10">
        <v>0</v>
      </c>
      <c r="K12234" s="13">
        <f t="shared" si="385"/>
        <v>1958</v>
      </c>
      <c r="L12234" s="1" t="str">
        <f t="shared" si="384"/>
        <v/>
      </c>
    </row>
    <row r="12235" spans="1:12" ht="13.8" customHeight="1" x14ac:dyDescent="0.3">
      <c r="A12235" t="s">
        <v>188</v>
      </c>
      <c r="B12235">
        <v>1885</v>
      </c>
      <c r="C12235" s="10">
        <v>304</v>
      </c>
      <c r="D12235">
        <v>296</v>
      </c>
      <c r="E12235">
        <v>8</v>
      </c>
      <c r="F12235">
        <v>0</v>
      </c>
      <c r="G12235">
        <v>0</v>
      </c>
      <c r="H12235" t="s">
        <v>11</v>
      </c>
      <c r="I12235" t="s">
        <v>11</v>
      </c>
      <c r="J12235" s="10">
        <v>0</v>
      </c>
      <c r="K12235" s="13">
        <f t="shared" si="385"/>
        <v>1958</v>
      </c>
      <c r="L12235" s="1" t="str">
        <f t="shared" si="384"/>
        <v/>
      </c>
    </row>
    <row r="12236" spans="1:12" ht="13.8" customHeight="1" x14ac:dyDescent="0.3">
      <c r="A12236" t="s">
        <v>188</v>
      </c>
      <c r="B12236">
        <v>1886</v>
      </c>
      <c r="C12236" s="10">
        <v>336</v>
      </c>
      <c r="D12236">
        <v>328</v>
      </c>
      <c r="E12236">
        <v>8</v>
      </c>
      <c r="F12236">
        <v>0</v>
      </c>
      <c r="G12236">
        <v>0</v>
      </c>
      <c r="H12236" t="s">
        <v>11</v>
      </c>
      <c r="I12236" t="s">
        <v>11</v>
      </c>
      <c r="J12236" s="10">
        <v>0</v>
      </c>
      <c r="K12236" s="13">
        <f t="shared" si="385"/>
        <v>1958</v>
      </c>
      <c r="L12236" s="1" t="str">
        <f t="shared" si="384"/>
        <v/>
      </c>
    </row>
    <row r="12237" spans="1:12" ht="13.8" customHeight="1" x14ac:dyDescent="0.3">
      <c r="A12237" t="s">
        <v>188</v>
      </c>
      <c r="B12237">
        <v>1887</v>
      </c>
      <c r="C12237" s="10">
        <v>346</v>
      </c>
      <c r="D12237">
        <v>338</v>
      </c>
      <c r="E12237">
        <v>8</v>
      </c>
      <c r="F12237">
        <v>0</v>
      </c>
      <c r="G12237">
        <v>0</v>
      </c>
      <c r="H12237" t="s">
        <v>11</v>
      </c>
      <c r="I12237" t="s">
        <v>11</v>
      </c>
      <c r="J12237" s="10">
        <v>0</v>
      </c>
      <c r="K12237" s="13">
        <f t="shared" si="385"/>
        <v>1958</v>
      </c>
      <c r="L12237" s="1" t="str">
        <f t="shared" si="384"/>
        <v/>
      </c>
    </row>
    <row r="12238" spans="1:12" ht="13.8" customHeight="1" x14ac:dyDescent="0.3">
      <c r="A12238" t="s">
        <v>188</v>
      </c>
      <c r="B12238">
        <v>1888</v>
      </c>
      <c r="C12238" s="10">
        <v>373</v>
      </c>
      <c r="D12238">
        <v>365</v>
      </c>
      <c r="E12238">
        <v>8</v>
      </c>
      <c r="F12238">
        <v>0</v>
      </c>
      <c r="G12238">
        <v>0</v>
      </c>
      <c r="H12238" t="s">
        <v>11</v>
      </c>
      <c r="I12238" t="s">
        <v>11</v>
      </c>
      <c r="J12238" s="10">
        <v>0</v>
      </c>
      <c r="K12238" s="13">
        <f t="shared" si="385"/>
        <v>1958</v>
      </c>
      <c r="L12238" s="1" t="str">
        <f t="shared" si="384"/>
        <v/>
      </c>
    </row>
    <row r="12239" spans="1:12" ht="13.8" customHeight="1" x14ac:dyDescent="0.3">
      <c r="A12239" t="s">
        <v>188</v>
      </c>
      <c r="B12239">
        <v>1889</v>
      </c>
      <c r="C12239" s="10">
        <v>429</v>
      </c>
      <c r="D12239">
        <v>420</v>
      </c>
      <c r="E12239">
        <v>9</v>
      </c>
      <c r="F12239">
        <v>0</v>
      </c>
      <c r="G12239">
        <v>0</v>
      </c>
      <c r="H12239" t="s">
        <v>11</v>
      </c>
      <c r="I12239" t="s">
        <v>11</v>
      </c>
      <c r="J12239" s="10">
        <v>0</v>
      </c>
      <c r="K12239" s="13">
        <f t="shared" si="385"/>
        <v>1958</v>
      </c>
      <c r="L12239" s="1" t="str">
        <f t="shared" si="384"/>
        <v/>
      </c>
    </row>
    <row r="12240" spans="1:12" ht="13.8" customHeight="1" x14ac:dyDescent="0.3">
      <c r="A12240" t="s">
        <v>188</v>
      </c>
      <c r="B12240">
        <v>1890</v>
      </c>
      <c r="C12240" s="10">
        <v>458</v>
      </c>
      <c r="D12240">
        <v>448</v>
      </c>
      <c r="E12240">
        <v>10</v>
      </c>
      <c r="F12240">
        <v>0</v>
      </c>
      <c r="G12240">
        <v>0</v>
      </c>
      <c r="H12240" t="s">
        <v>11</v>
      </c>
      <c r="I12240" t="s">
        <v>11</v>
      </c>
      <c r="J12240" s="10">
        <v>0</v>
      </c>
      <c r="K12240" s="13">
        <f t="shared" si="385"/>
        <v>1958</v>
      </c>
      <c r="L12240" s="1" t="str">
        <f t="shared" si="384"/>
        <v/>
      </c>
    </row>
    <row r="12241" spans="1:12" ht="13.8" customHeight="1" x14ac:dyDescent="0.3">
      <c r="A12241" t="s">
        <v>188</v>
      </c>
      <c r="B12241">
        <v>1891</v>
      </c>
      <c r="C12241" s="10">
        <v>475</v>
      </c>
      <c r="D12241">
        <v>465</v>
      </c>
      <c r="E12241">
        <v>10</v>
      </c>
      <c r="F12241">
        <v>0</v>
      </c>
      <c r="G12241">
        <v>0</v>
      </c>
      <c r="H12241" t="s">
        <v>11</v>
      </c>
      <c r="I12241" t="s">
        <v>11</v>
      </c>
      <c r="J12241" s="10">
        <v>0</v>
      </c>
      <c r="K12241" s="13">
        <f t="shared" si="385"/>
        <v>1958</v>
      </c>
      <c r="L12241" s="1" t="str">
        <f t="shared" si="384"/>
        <v/>
      </c>
    </row>
    <row r="12242" spans="1:12" ht="13.8" customHeight="1" x14ac:dyDescent="0.3">
      <c r="A12242" t="s">
        <v>188</v>
      </c>
      <c r="B12242">
        <v>1892</v>
      </c>
      <c r="C12242" s="10">
        <v>462</v>
      </c>
      <c r="D12242">
        <v>450</v>
      </c>
      <c r="E12242">
        <v>12</v>
      </c>
      <c r="F12242">
        <v>0</v>
      </c>
      <c r="G12242">
        <v>0</v>
      </c>
      <c r="H12242" t="s">
        <v>11</v>
      </c>
      <c r="I12242" t="s">
        <v>11</v>
      </c>
      <c r="J12242" s="10">
        <v>0</v>
      </c>
      <c r="K12242" s="13">
        <f t="shared" si="385"/>
        <v>1958</v>
      </c>
      <c r="L12242" s="1" t="str">
        <f t="shared" si="384"/>
        <v/>
      </c>
    </row>
    <row r="12243" spans="1:12" ht="13.8" customHeight="1" x14ac:dyDescent="0.3">
      <c r="A12243" t="s">
        <v>188</v>
      </c>
      <c r="B12243">
        <v>1893</v>
      </c>
      <c r="C12243" s="10">
        <v>413</v>
      </c>
      <c r="D12243">
        <v>402</v>
      </c>
      <c r="E12243">
        <v>12</v>
      </c>
      <c r="F12243">
        <v>0</v>
      </c>
      <c r="G12243">
        <v>0</v>
      </c>
      <c r="H12243" t="s">
        <v>11</v>
      </c>
      <c r="I12243" t="s">
        <v>11</v>
      </c>
      <c r="J12243" s="10">
        <v>0</v>
      </c>
      <c r="K12243" s="13">
        <f t="shared" si="385"/>
        <v>1958</v>
      </c>
      <c r="L12243" s="1" t="str">
        <f t="shared" si="384"/>
        <v/>
      </c>
    </row>
    <row r="12244" spans="1:12" ht="13.8" customHeight="1" x14ac:dyDescent="0.3">
      <c r="A12244" t="s">
        <v>188</v>
      </c>
      <c r="B12244">
        <v>1894</v>
      </c>
      <c r="C12244" s="10">
        <v>485</v>
      </c>
      <c r="D12244">
        <v>473</v>
      </c>
      <c r="E12244">
        <v>13</v>
      </c>
      <c r="F12244">
        <v>0</v>
      </c>
      <c r="G12244">
        <v>0</v>
      </c>
      <c r="H12244" t="s">
        <v>11</v>
      </c>
      <c r="I12244" t="s">
        <v>11</v>
      </c>
      <c r="J12244" s="10">
        <v>0</v>
      </c>
      <c r="K12244" s="13">
        <f t="shared" si="385"/>
        <v>1958</v>
      </c>
      <c r="L12244" s="1" t="str">
        <f t="shared" si="384"/>
        <v/>
      </c>
    </row>
    <row r="12245" spans="1:12" ht="13.8" customHeight="1" x14ac:dyDescent="0.3">
      <c r="A12245" t="s">
        <v>188</v>
      </c>
      <c r="B12245">
        <v>1895</v>
      </c>
      <c r="C12245" s="10">
        <v>463</v>
      </c>
      <c r="D12245">
        <v>451</v>
      </c>
      <c r="E12245">
        <v>12</v>
      </c>
      <c r="F12245">
        <v>0</v>
      </c>
      <c r="G12245">
        <v>0</v>
      </c>
      <c r="H12245" t="s">
        <v>11</v>
      </c>
      <c r="I12245" t="s">
        <v>11</v>
      </c>
      <c r="J12245" s="10">
        <v>0</v>
      </c>
      <c r="K12245" s="13">
        <f t="shared" si="385"/>
        <v>1958</v>
      </c>
      <c r="L12245" s="1" t="str">
        <f t="shared" si="384"/>
        <v/>
      </c>
    </row>
    <row r="12246" spans="1:12" ht="13.8" customHeight="1" x14ac:dyDescent="0.3">
      <c r="A12246" t="s">
        <v>188</v>
      </c>
      <c r="B12246">
        <v>1896</v>
      </c>
      <c r="C12246" s="10">
        <v>472</v>
      </c>
      <c r="D12246">
        <v>461</v>
      </c>
      <c r="E12246">
        <v>11</v>
      </c>
      <c r="F12246">
        <v>0</v>
      </c>
      <c r="G12246">
        <v>0</v>
      </c>
      <c r="H12246" t="s">
        <v>11</v>
      </c>
      <c r="I12246" t="s">
        <v>11</v>
      </c>
      <c r="J12246" s="10">
        <v>0</v>
      </c>
      <c r="K12246" s="13">
        <f t="shared" si="385"/>
        <v>1958</v>
      </c>
      <c r="L12246" s="1" t="str">
        <f t="shared" si="384"/>
        <v/>
      </c>
    </row>
    <row r="12247" spans="1:12" ht="13.8" customHeight="1" x14ac:dyDescent="0.3">
      <c r="A12247" t="s">
        <v>188</v>
      </c>
      <c r="B12247">
        <v>1897</v>
      </c>
      <c r="C12247" s="10">
        <v>496</v>
      </c>
      <c r="D12247">
        <v>484</v>
      </c>
      <c r="E12247">
        <v>12</v>
      </c>
      <c r="F12247">
        <v>0</v>
      </c>
      <c r="G12247">
        <v>0</v>
      </c>
      <c r="H12247" t="s">
        <v>11</v>
      </c>
      <c r="I12247" t="s">
        <v>11</v>
      </c>
      <c r="J12247" s="10">
        <v>0</v>
      </c>
      <c r="K12247" s="13">
        <f t="shared" si="385"/>
        <v>1958</v>
      </c>
      <c r="L12247" s="1" t="str">
        <f t="shared" si="384"/>
        <v/>
      </c>
    </row>
    <row r="12248" spans="1:12" ht="13.8" customHeight="1" x14ac:dyDescent="0.3">
      <c r="A12248" t="s">
        <v>188</v>
      </c>
      <c r="B12248">
        <v>1898</v>
      </c>
      <c r="C12248" s="10">
        <v>568</v>
      </c>
      <c r="D12248">
        <v>556</v>
      </c>
      <c r="E12248">
        <v>12</v>
      </c>
      <c r="F12248">
        <v>0</v>
      </c>
      <c r="G12248">
        <v>0</v>
      </c>
      <c r="H12248" t="s">
        <v>11</v>
      </c>
      <c r="I12248" t="s">
        <v>11</v>
      </c>
      <c r="J12248" s="10">
        <v>0</v>
      </c>
      <c r="K12248" s="13">
        <f t="shared" si="385"/>
        <v>1958</v>
      </c>
      <c r="L12248" s="1" t="str">
        <f t="shared" si="384"/>
        <v/>
      </c>
    </row>
    <row r="12249" spans="1:12" ht="13.8" customHeight="1" x14ac:dyDescent="0.3">
      <c r="A12249" t="s">
        <v>188</v>
      </c>
      <c r="B12249">
        <v>1899</v>
      </c>
      <c r="C12249" s="10">
        <v>585</v>
      </c>
      <c r="D12249">
        <v>573</v>
      </c>
      <c r="E12249">
        <v>13</v>
      </c>
      <c r="F12249">
        <v>0</v>
      </c>
      <c r="G12249">
        <v>0</v>
      </c>
      <c r="H12249" t="s">
        <v>11</v>
      </c>
      <c r="I12249" t="s">
        <v>11</v>
      </c>
      <c r="J12249" s="10">
        <v>0</v>
      </c>
      <c r="K12249" s="13">
        <f t="shared" si="385"/>
        <v>1958</v>
      </c>
      <c r="L12249" s="1" t="str">
        <f t="shared" si="384"/>
        <v/>
      </c>
    </row>
    <row r="12250" spans="1:12" ht="13.8" customHeight="1" x14ac:dyDescent="0.3">
      <c r="A12250" t="s">
        <v>188</v>
      </c>
      <c r="B12250">
        <v>1900</v>
      </c>
      <c r="C12250" s="10">
        <v>673</v>
      </c>
      <c r="D12250">
        <v>661</v>
      </c>
      <c r="E12250">
        <v>12</v>
      </c>
      <c r="F12250">
        <v>0</v>
      </c>
      <c r="G12250">
        <v>0</v>
      </c>
      <c r="H12250" t="s">
        <v>11</v>
      </c>
      <c r="I12250" t="s">
        <v>11</v>
      </c>
      <c r="J12250" s="10">
        <v>0</v>
      </c>
      <c r="K12250" s="13">
        <f t="shared" si="385"/>
        <v>1958</v>
      </c>
      <c r="L12250" s="1" t="str">
        <f t="shared" si="384"/>
        <v/>
      </c>
    </row>
    <row r="12251" spans="1:12" ht="13.8" customHeight="1" x14ac:dyDescent="0.3">
      <c r="A12251" t="s">
        <v>188</v>
      </c>
      <c r="B12251">
        <v>1901</v>
      </c>
      <c r="C12251" s="10">
        <v>652</v>
      </c>
      <c r="D12251">
        <v>635</v>
      </c>
      <c r="E12251">
        <v>17</v>
      </c>
      <c r="F12251">
        <v>0</v>
      </c>
      <c r="G12251">
        <v>0</v>
      </c>
      <c r="H12251" t="s">
        <v>11</v>
      </c>
      <c r="I12251" t="s">
        <v>11</v>
      </c>
      <c r="J12251" s="10">
        <v>0</v>
      </c>
      <c r="K12251" s="13">
        <f t="shared" si="385"/>
        <v>1958</v>
      </c>
      <c r="L12251" s="1" t="str">
        <f t="shared" si="384"/>
        <v/>
      </c>
    </row>
    <row r="12252" spans="1:12" ht="13.8" customHeight="1" x14ac:dyDescent="0.3">
      <c r="A12252" t="s">
        <v>188</v>
      </c>
      <c r="B12252">
        <v>1902</v>
      </c>
      <c r="C12252" s="10">
        <v>715</v>
      </c>
      <c r="D12252">
        <v>700</v>
      </c>
      <c r="E12252">
        <v>15</v>
      </c>
      <c r="F12252">
        <v>0</v>
      </c>
      <c r="G12252">
        <v>0</v>
      </c>
      <c r="H12252" t="s">
        <v>11</v>
      </c>
      <c r="I12252" t="s">
        <v>11</v>
      </c>
      <c r="J12252" s="10">
        <v>0</v>
      </c>
      <c r="K12252" s="13">
        <f t="shared" si="385"/>
        <v>1958</v>
      </c>
      <c r="L12252" s="1" t="str">
        <f t="shared" si="384"/>
        <v/>
      </c>
    </row>
    <row r="12253" spans="1:12" ht="13.8" customHeight="1" x14ac:dyDescent="0.3">
      <c r="A12253" t="s">
        <v>188</v>
      </c>
      <c r="B12253">
        <v>1903</v>
      </c>
      <c r="C12253" s="10">
        <v>688</v>
      </c>
      <c r="D12253">
        <v>671</v>
      </c>
      <c r="E12253">
        <v>18</v>
      </c>
      <c r="F12253">
        <v>0</v>
      </c>
      <c r="G12253">
        <v>0</v>
      </c>
      <c r="H12253" t="s">
        <v>11</v>
      </c>
      <c r="I12253" t="s">
        <v>11</v>
      </c>
      <c r="J12253" s="10">
        <v>0</v>
      </c>
      <c r="K12253" s="13">
        <f t="shared" si="385"/>
        <v>1958</v>
      </c>
      <c r="L12253" s="1" t="str">
        <f t="shared" si="384"/>
        <v/>
      </c>
    </row>
    <row r="12254" spans="1:12" ht="13.8" customHeight="1" x14ac:dyDescent="0.3">
      <c r="A12254" t="s">
        <v>188</v>
      </c>
      <c r="B12254">
        <v>1904</v>
      </c>
      <c r="C12254" s="10">
        <v>704</v>
      </c>
      <c r="D12254">
        <v>689</v>
      </c>
      <c r="E12254">
        <v>15</v>
      </c>
      <c r="F12254">
        <v>0</v>
      </c>
      <c r="G12254">
        <v>0</v>
      </c>
      <c r="H12254" t="s">
        <v>11</v>
      </c>
      <c r="I12254" t="s">
        <v>11</v>
      </c>
      <c r="J12254" s="10">
        <v>0</v>
      </c>
      <c r="K12254" s="13">
        <f t="shared" si="385"/>
        <v>1958</v>
      </c>
      <c r="L12254" s="1" t="str">
        <f t="shared" si="384"/>
        <v/>
      </c>
    </row>
    <row r="12255" spans="1:12" ht="13.8" customHeight="1" x14ac:dyDescent="0.3">
      <c r="A12255" t="s">
        <v>188</v>
      </c>
      <c r="B12255">
        <v>1905</v>
      </c>
      <c r="C12255" s="10">
        <v>688</v>
      </c>
      <c r="D12255">
        <v>672</v>
      </c>
      <c r="E12255">
        <v>16</v>
      </c>
      <c r="F12255">
        <v>0</v>
      </c>
      <c r="G12255">
        <v>0</v>
      </c>
      <c r="H12255" t="s">
        <v>11</v>
      </c>
      <c r="I12255" t="s">
        <v>11</v>
      </c>
      <c r="J12255" s="10">
        <v>0</v>
      </c>
      <c r="K12255" s="13">
        <f t="shared" si="385"/>
        <v>1958</v>
      </c>
      <c r="L12255" s="1" t="str">
        <f t="shared" si="384"/>
        <v/>
      </c>
    </row>
    <row r="12256" spans="1:12" ht="13.8" customHeight="1" x14ac:dyDescent="0.3">
      <c r="A12256" t="s">
        <v>188</v>
      </c>
      <c r="B12256">
        <v>1906</v>
      </c>
      <c r="C12256" s="10">
        <v>791</v>
      </c>
      <c r="D12256">
        <v>775</v>
      </c>
      <c r="E12256">
        <v>16</v>
      </c>
      <c r="F12256">
        <v>0</v>
      </c>
      <c r="G12256">
        <v>0</v>
      </c>
      <c r="H12256" t="s">
        <v>11</v>
      </c>
      <c r="I12256" t="s">
        <v>11</v>
      </c>
      <c r="J12256" s="10">
        <v>0</v>
      </c>
      <c r="K12256" s="13">
        <f t="shared" si="385"/>
        <v>1958</v>
      </c>
      <c r="L12256" s="1" t="str">
        <f t="shared" si="384"/>
        <v/>
      </c>
    </row>
    <row r="12257" spans="1:12" ht="13.8" customHeight="1" x14ac:dyDescent="0.3">
      <c r="A12257" t="s">
        <v>188</v>
      </c>
      <c r="B12257">
        <v>1907</v>
      </c>
      <c r="C12257" s="10">
        <v>863</v>
      </c>
      <c r="D12257">
        <v>845</v>
      </c>
      <c r="E12257">
        <v>18</v>
      </c>
      <c r="F12257">
        <v>0</v>
      </c>
      <c r="G12257">
        <v>0</v>
      </c>
      <c r="H12257" t="s">
        <v>11</v>
      </c>
      <c r="I12257" t="s">
        <v>11</v>
      </c>
      <c r="J12257" s="10">
        <v>0</v>
      </c>
      <c r="K12257" s="13">
        <f t="shared" si="385"/>
        <v>1958</v>
      </c>
      <c r="L12257" s="1" t="str">
        <f t="shared" si="384"/>
        <v/>
      </c>
    </row>
    <row r="12258" spans="1:12" ht="13.8" customHeight="1" x14ac:dyDescent="0.3">
      <c r="A12258" t="s">
        <v>188</v>
      </c>
      <c r="B12258">
        <v>1908</v>
      </c>
      <c r="C12258" s="10">
        <v>858</v>
      </c>
      <c r="D12258">
        <v>841</v>
      </c>
      <c r="E12258">
        <v>18</v>
      </c>
      <c r="F12258">
        <v>0</v>
      </c>
      <c r="G12258">
        <v>0</v>
      </c>
      <c r="H12258" t="s">
        <v>11</v>
      </c>
      <c r="I12258" t="s">
        <v>11</v>
      </c>
      <c r="J12258" s="10">
        <v>0</v>
      </c>
      <c r="K12258" s="13">
        <f t="shared" si="385"/>
        <v>1958</v>
      </c>
      <c r="L12258" s="1" t="str">
        <f t="shared" si="384"/>
        <v/>
      </c>
    </row>
    <row r="12259" spans="1:12" ht="13.8" customHeight="1" x14ac:dyDescent="0.3">
      <c r="A12259" t="s">
        <v>188</v>
      </c>
      <c r="B12259">
        <v>1909</v>
      </c>
      <c r="C12259" s="10">
        <v>872</v>
      </c>
      <c r="D12259">
        <v>854</v>
      </c>
      <c r="E12259">
        <v>18</v>
      </c>
      <c r="F12259">
        <v>0</v>
      </c>
      <c r="G12259">
        <v>0</v>
      </c>
      <c r="H12259" t="s">
        <v>11</v>
      </c>
      <c r="I12259" t="s">
        <v>11</v>
      </c>
      <c r="J12259" s="10">
        <v>0</v>
      </c>
      <c r="K12259" s="13">
        <f t="shared" si="385"/>
        <v>1958</v>
      </c>
      <c r="L12259" s="1" t="str">
        <f t="shared" si="384"/>
        <v/>
      </c>
    </row>
    <row r="12260" spans="1:12" ht="13.8" customHeight="1" x14ac:dyDescent="0.3">
      <c r="A12260" t="s">
        <v>188</v>
      </c>
      <c r="B12260">
        <v>1910</v>
      </c>
      <c r="C12260" s="10">
        <v>887</v>
      </c>
      <c r="D12260">
        <v>868</v>
      </c>
      <c r="E12260">
        <v>18</v>
      </c>
      <c r="F12260">
        <v>0</v>
      </c>
      <c r="G12260">
        <v>0</v>
      </c>
      <c r="H12260" t="s">
        <v>11</v>
      </c>
      <c r="I12260" t="s">
        <v>11</v>
      </c>
      <c r="J12260" s="10">
        <v>0</v>
      </c>
      <c r="K12260" s="13">
        <f t="shared" si="385"/>
        <v>1958</v>
      </c>
      <c r="L12260" s="1" t="str">
        <f t="shared" si="384"/>
        <v/>
      </c>
    </row>
    <row r="12261" spans="1:12" ht="13.8" customHeight="1" x14ac:dyDescent="0.3">
      <c r="A12261" t="s">
        <v>188</v>
      </c>
      <c r="B12261">
        <v>1911</v>
      </c>
      <c r="C12261" s="10">
        <v>858</v>
      </c>
      <c r="D12261">
        <v>839</v>
      </c>
      <c r="E12261">
        <v>18</v>
      </c>
      <c r="F12261">
        <v>0</v>
      </c>
      <c r="G12261">
        <v>0</v>
      </c>
      <c r="H12261" t="s">
        <v>11</v>
      </c>
      <c r="I12261" t="s">
        <v>11</v>
      </c>
      <c r="J12261" s="10">
        <v>0</v>
      </c>
      <c r="K12261" s="13">
        <f t="shared" si="385"/>
        <v>1958</v>
      </c>
      <c r="L12261" s="1" t="str">
        <f t="shared" si="384"/>
        <v/>
      </c>
    </row>
    <row r="12262" spans="1:12" ht="13.8" customHeight="1" x14ac:dyDescent="0.3">
      <c r="A12262" t="s">
        <v>188</v>
      </c>
      <c r="B12262">
        <v>1912</v>
      </c>
      <c r="C12262" s="10">
        <v>997</v>
      </c>
      <c r="D12262">
        <v>979</v>
      </c>
      <c r="E12262">
        <v>18</v>
      </c>
      <c r="F12262">
        <v>0</v>
      </c>
      <c r="G12262">
        <v>0</v>
      </c>
      <c r="H12262" t="s">
        <v>11</v>
      </c>
      <c r="I12262" t="s">
        <v>11</v>
      </c>
      <c r="J12262" s="10">
        <v>0</v>
      </c>
      <c r="K12262" s="13">
        <f t="shared" si="385"/>
        <v>1958</v>
      </c>
      <c r="L12262" s="1" t="str">
        <f t="shared" si="384"/>
        <v/>
      </c>
    </row>
    <row r="12263" spans="1:12" ht="13.8" customHeight="1" x14ac:dyDescent="0.3">
      <c r="A12263" t="s">
        <v>188</v>
      </c>
      <c r="B12263">
        <v>1913</v>
      </c>
      <c r="C12263" s="10">
        <v>1053</v>
      </c>
      <c r="D12263">
        <v>1026</v>
      </c>
      <c r="E12263">
        <v>27</v>
      </c>
      <c r="F12263">
        <v>0</v>
      </c>
      <c r="G12263">
        <v>0</v>
      </c>
      <c r="H12263" t="s">
        <v>11</v>
      </c>
      <c r="I12263" t="s">
        <v>11</v>
      </c>
      <c r="J12263" s="10">
        <v>0</v>
      </c>
      <c r="K12263" s="13">
        <f t="shared" si="385"/>
        <v>1958</v>
      </c>
      <c r="L12263" s="1" t="str">
        <f t="shared" si="384"/>
        <v/>
      </c>
    </row>
    <row r="12264" spans="1:12" ht="13.8" customHeight="1" x14ac:dyDescent="0.3">
      <c r="A12264" t="s">
        <v>188</v>
      </c>
      <c r="B12264">
        <v>1914</v>
      </c>
      <c r="C12264" s="10">
        <v>921</v>
      </c>
      <c r="D12264">
        <v>898</v>
      </c>
      <c r="E12264">
        <v>23</v>
      </c>
      <c r="F12264">
        <v>0</v>
      </c>
      <c r="G12264">
        <v>0</v>
      </c>
      <c r="H12264" t="s">
        <v>11</v>
      </c>
      <c r="I12264" t="s">
        <v>11</v>
      </c>
      <c r="J12264" s="10">
        <v>0</v>
      </c>
      <c r="K12264" s="13">
        <f t="shared" si="385"/>
        <v>1958</v>
      </c>
      <c r="L12264" s="1" t="str">
        <f t="shared" si="384"/>
        <v/>
      </c>
    </row>
    <row r="12265" spans="1:12" ht="13.8" customHeight="1" x14ac:dyDescent="0.3">
      <c r="A12265" t="s">
        <v>188</v>
      </c>
      <c r="B12265">
        <v>1915</v>
      </c>
      <c r="C12265" s="10">
        <v>842</v>
      </c>
      <c r="D12265">
        <v>819</v>
      </c>
      <c r="E12265">
        <v>23</v>
      </c>
      <c r="F12265">
        <v>0</v>
      </c>
      <c r="G12265">
        <v>0</v>
      </c>
      <c r="H12265" t="s">
        <v>11</v>
      </c>
      <c r="I12265" t="s">
        <v>11</v>
      </c>
      <c r="J12265" s="10">
        <v>0</v>
      </c>
      <c r="K12265" s="13">
        <f t="shared" si="385"/>
        <v>1958</v>
      </c>
      <c r="L12265" s="1" t="str">
        <f t="shared" si="384"/>
        <v/>
      </c>
    </row>
    <row r="12266" spans="1:12" ht="13.8" customHeight="1" x14ac:dyDescent="0.3">
      <c r="A12266" t="s">
        <v>188</v>
      </c>
      <c r="B12266">
        <v>1916</v>
      </c>
      <c r="C12266" s="10">
        <v>816</v>
      </c>
      <c r="D12266">
        <v>791</v>
      </c>
      <c r="E12266">
        <v>24</v>
      </c>
      <c r="F12266">
        <v>0</v>
      </c>
      <c r="G12266">
        <v>0</v>
      </c>
      <c r="H12266" t="s">
        <v>11</v>
      </c>
      <c r="I12266" t="s">
        <v>11</v>
      </c>
      <c r="J12266" s="10">
        <v>0</v>
      </c>
      <c r="K12266" s="13">
        <f t="shared" si="385"/>
        <v>1958</v>
      </c>
      <c r="L12266" s="1" t="str">
        <f t="shared" si="384"/>
        <v/>
      </c>
    </row>
    <row r="12267" spans="1:12" ht="13.8" customHeight="1" x14ac:dyDescent="0.3">
      <c r="A12267" t="s">
        <v>188</v>
      </c>
      <c r="B12267">
        <v>1917</v>
      </c>
      <c r="C12267" s="10">
        <v>452</v>
      </c>
      <c r="D12267">
        <v>428</v>
      </c>
      <c r="E12267">
        <v>24</v>
      </c>
      <c r="F12267">
        <v>0</v>
      </c>
      <c r="G12267">
        <v>0</v>
      </c>
      <c r="H12267" t="s">
        <v>11</v>
      </c>
      <c r="I12267" t="s">
        <v>11</v>
      </c>
      <c r="J12267" s="10">
        <v>0</v>
      </c>
      <c r="K12267" s="13">
        <f t="shared" si="385"/>
        <v>1958</v>
      </c>
      <c r="L12267" s="1" t="str">
        <f t="shared" si="384"/>
        <v/>
      </c>
    </row>
    <row r="12268" spans="1:12" ht="13.8" customHeight="1" x14ac:dyDescent="0.3">
      <c r="A12268" t="s">
        <v>188</v>
      </c>
      <c r="B12268">
        <v>1918</v>
      </c>
      <c r="C12268" s="10">
        <v>299</v>
      </c>
      <c r="D12268">
        <v>290</v>
      </c>
      <c r="E12268">
        <v>9</v>
      </c>
      <c r="F12268">
        <v>0</v>
      </c>
      <c r="G12268">
        <v>0</v>
      </c>
      <c r="H12268" t="s">
        <v>11</v>
      </c>
      <c r="I12268" t="s">
        <v>11</v>
      </c>
      <c r="J12268" s="10">
        <v>0</v>
      </c>
      <c r="K12268" s="13">
        <f t="shared" si="385"/>
        <v>1958</v>
      </c>
      <c r="L12268" s="1" t="str">
        <f t="shared" si="384"/>
        <v/>
      </c>
    </row>
    <row r="12269" spans="1:12" ht="13.8" customHeight="1" x14ac:dyDescent="0.3">
      <c r="A12269" t="s">
        <v>188</v>
      </c>
      <c r="B12269">
        <v>1919</v>
      </c>
      <c r="C12269" s="10">
        <v>589</v>
      </c>
      <c r="D12269">
        <v>563</v>
      </c>
      <c r="E12269">
        <v>26</v>
      </c>
      <c r="F12269">
        <v>0</v>
      </c>
      <c r="G12269">
        <v>0</v>
      </c>
      <c r="H12269" t="s">
        <v>11</v>
      </c>
      <c r="I12269" t="s">
        <v>11</v>
      </c>
      <c r="J12269" s="10">
        <v>0</v>
      </c>
      <c r="K12269" s="13">
        <f t="shared" si="385"/>
        <v>1958</v>
      </c>
      <c r="L12269" s="1" t="str">
        <f t="shared" si="384"/>
        <v/>
      </c>
    </row>
    <row r="12270" spans="1:12" ht="13.8" customHeight="1" x14ac:dyDescent="0.3">
      <c r="A12270" t="s">
        <v>188</v>
      </c>
      <c r="B12270">
        <v>1920</v>
      </c>
      <c r="C12270" s="10">
        <v>574</v>
      </c>
      <c r="D12270">
        <v>549</v>
      </c>
      <c r="E12270">
        <v>25</v>
      </c>
      <c r="F12270">
        <v>0</v>
      </c>
      <c r="G12270">
        <v>0</v>
      </c>
      <c r="H12270" t="s">
        <v>11</v>
      </c>
      <c r="I12270" t="s">
        <v>11</v>
      </c>
      <c r="J12270" s="10">
        <v>0</v>
      </c>
      <c r="K12270" s="13">
        <f t="shared" si="385"/>
        <v>1958</v>
      </c>
      <c r="L12270" s="1" t="str">
        <f t="shared" si="384"/>
        <v/>
      </c>
    </row>
    <row r="12271" spans="1:12" ht="13.8" customHeight="1" x14ac:dyDescent="0.3">
      <c r="A12271" t="s">
        <v>188</v>
      </c>
      <c r="B12271">
        <v>1921</v>
      </c>
      <c r="C12271" s="10">
        <v>586</v>
      </c>
      <c r="D12271">
        <v>569</v>
      </c>
      <c r="E12271">
        <v>17</v>
      </c>
      <c r="F12271">
        <v>0</v>
      </c>
      <c r="G12271">
        <v>0</v>
      </c>
      <c r="H12271" t="s">
        <v>11</v>
      </c>
      <c r="I12271" t="s">
        <v>11</v>
      </c>
      <c r="J12271" s="10">
        <v>0</v>
      </c>
      <c r="K12271" s="13">
        <f t="shared" si="385"/>
        <v>1958</v>
      </c>
      <c r="L12271" s="1" t="str">
        <f t="shared" si="384"/>
        <v/>
      </c>
    </row>
    <row r="12272" spans="1:12" ht="13.8" customHeight="1" x14ac:dyDescent="0.3">
      <c r="A12272" t="s">
        <v>188</v>
      </c>
      <c r="B12272">
        <v>1922</v>
      </c>
      <c r="C12272" s="10">
        <v>808</v>
      </c>
      <c r="D12272">
        <v>775</v>
      </c>
      <c r="E12272">
        <v>33</v>
      </c>
      <c r="F12272">
        <v>0</v>
      </c>
      <c r="G12272">
        <v>0</v>
      </c>
      <c r="H12272" t="s">
        <v>11</v>
      </c>
      <c r="I12272" t="s">
        <v>11</v>
      </c>
      <c r="J12272" s="10">
        <v>0</v>
      </c>
      <c r="K12272" s="13">
        <f t="shared" si="385"/>
        <v>1958</v>
      </c>
      <c r="L12272" s="1" t="str">
        <f t="shared" si="384"/>
        <v/>
      </c>
    </row>
    <row r="12273" spans="1:12" ht="13.8" customHeight="1" x14ac:dyDescent="0.3">
      <c r="A12273" t="s">
        <v>188</v>
      </c>
      <c r="B12273">
        <v>1923</v>
      </c>
      <c r="C12273" s="10">
        <v>731</v>
      </c>
      <c r="D12273">
        <v>681</v>
      </c>
      <c r="E12273">
        <v>50</v>
      </c>
      <c r="F12273">
        <v>0</v>
      </c>
      <c r="G12273">
        <v>0</v>
      </c>
      <c r="H12273" t="s">
        <v>11</v>
      </c>
      <c r="I12273" t="s">
        <v>11</v>
      </c>
      <c r="J12273" s="10">
        <v>0</v>
      </c>
      <c r="K12273" s="13">
        <f t="shared" si="385"/>
        <v>1958</v>
      </c>
      <c r="L12273" s="1" t="str">
        <f t="shared" si="384"/>
        <v/>
      </c>
    </row>
    <row r="12274" spans="1:12" ht="13.8" customHeight="1" x14ac:dyDescent="0.3">
      <c r="A12274" t="s">
        <v>188</v>
      </c>
      <c r="B12274">
        <v>1924</v>
      </c>
      <c r="C12274" s="10">
        <v>827</v>
      </c>
      <c r="D12274">
        <v>773</v>
      </c>
      <c r="E12274">
        <v>54</v>
      </c>
      <c r="F12274">
        <v>0</v>
      </c>
      <c r="G12274">
        <v>0</v>
      </c>
      <c r="H12274" t="s">
        <v>11</v>
      </c>
      <c r="I12274" t="s">
        <v>11</v>
      </c>
      <c r="J12274" s="10">
        <v>0</v>
      </c>
      <c r="K12274" s="13">
        <f t="shared" si="385"/>
        <v>1958</v>
      </c>
      <c r="L12274" s="1" t="str">
        <f t="shared" si="384"/>
        <v/>
      </c>
    </row>
    <row r="12275" spans="1:12" ht="13.8" customHeight="1" x14ac:dyDescent="0.3">
      <c r="A12275" t="s">
        <v>188</v>
      </c>
      <c r="B12275">
        <v>1925</v>
      </c>
      <c r="C12275" s="10">
        <v>852</v>
      </c>
      <c r="D12275">
        <v>800</v>
      </c>
      <c r="E12275">
        <v>52</v>
      </c>
      <c r="F12275">
        <v>0</v>
      </c>
      <c r="G12275">
        <v>0</v>
      </c>
      <c r="H12275" t="s">
        <v>11</v>
      </c>
      <c r="I12275" t="s">
        <v>11</v>
      </c>
      <c r="J12275" s="10">
        <v>0</v>
      </c>
      <c r="K12275" s="13">
        <f t="shared" si="385"/>
        <v>1958</v>
      </c>
      <c r="L12275" s="1" t="str">
        <f t="shared" si="384"/>
        <v/>
      </c>
    </row>
    <row r="12276" spans="1:12" ht="13.8" customHeight="1" x14ac:dyDescent="0.3">
      <c r="A12276" t="s">
        <v>188</v>
      </c>
      <c r="B12276">
        <v>1926</v>
      </c>
      <c r="C12276" s="10">
        <v>856</v>
      </c>
      <c r="D12276">
        <v>794</v>
      </c>
      <c r="E12276">
        <v>62</v>
      </c>
      <c r="F12276">
        <v>0</v>
      </c>
      <c r="G12276">
        <v>0</v>
      </c>
      <c r="H12276" t="s">
        <v>11</v>
      </c>
      <c r="I12276" t="s">
        <v>11</v>
      </c>
      <c r="J12276" s="10">
        <v>0</v>
      </c>
      <c r="K12276" s="13">
        <f t="shared" si="385"/>
        <v>1958</v>
      </c>
      <c r="L12276" s="1" t="str">
        <f t="shared" si="384"/>
        <v/>
      </c>
    </row>
    <row r="12277" spans="1:12" ht="13.8" customHeight="1" x14ac:dyDescent="0.3">
      <c r="A12277" t="s">
        <v>188</v>
      </c>
      <c r="B12277">
        <v>1927</v>
      </c>
      <c r="C12277" s="10">
        <v>991</v>
      </c>
      <c r="D12277">
        <v>919</v>
      </c>
      <c r="E12277">
        <v>73</v>
      </c>
      <c r="F12277">
        <v>0</v>
      </c>
      <c r="G12277">
        <v>0</v>
      </c>
      <c r="H12277" t="s">
        <v>11</v>
      </c>
      <c r="I12277" t="s">
        <v>11</v>
      </c>
      <c r="J12277" s="10">
        <v>0</v>
      </c>
      <c r="K12277" s="13">
        <f t="shared" si="385"/>
        <v>1958</v>
      </c>
      <c r="L12277" s="1" t="str">
        <f t="shared" si="384"/>
        <v/>
      </c>
    </row>
    <row r="12278" spans="1:12" ht="13.8" customHeight="1" x14ac:dyDescent="0.3">
      <c r="A12278" t="s">
        <v>188</v>
      </c>
      <c r="B12278">
        <v>1928</v>
      </c>
      <c r="C12278" s="10">
        <v>1090</v>
      </c>
      <c r="D12278">
        <v>985</v>
      </c>
      <c r="E12278">
        <v>95</v>
      </c>
      <c r="F12278">
        <v>0</v>
      </c>
      <c r="G12278">
        <v>10</v>
      </c>
      <c r="H12278" t="s">
        <v>11</v>
      </c>
      <c r="I12278" t="s">
        <v>11</v>
      </c>
      <c r="J12278" s="10">
        <v>0</v>
      </c>
      <c r="K12278" s="13">
        <f t="shared" si="385"/>
        <v>1958</v>
      </c>
      <c r="L12278" s="1" t="str">
        <f t="shared" si="384"/>
        <v/>
      </c>
    </row>
    <row r="12279" spans="1:12" ht="13.8" customHeight="1" x14ac:dyDescent="0.3">
      <c r="A12279" t="s">
        <v>188</v>
      </c>
      <c r="B12279">
        <v>1929</v>
      </c>
      <c r="C12279" s="10">
        <v>1083</v>
      </c>
      <c r="D12279">
        <v>978</v>
      </c>
      <c r="E12279">
        <v>93</v>
      </c>
      <c r="F12279">
        <v>0</v>
      </c>
      <c r="G12279">
        <v>12</v>
      </c>
      <c r="H12279" t="s">
        <v>11</v>
      </c>
      <c r="I12279" t="s">
        <v>11</v>
      </c>
      <c r="J12279" s="10">
        <v>0</v>
      </c>
      <c r="K12279" s="13">
        <f t="shared" si="385"/>
        <v>1958</v>
      </c>
      <c r="L12279" s="1" t="str">
        <f t="shared" si="384"/>
        <v/>
      </c>
    </row>
    <row r="12280" spans="1:12" ht="13.8" customHeight="1" x14ac:dyDescent="0.3">
      <c r="A12280" t="s">
        <v>188</v>
      </c>
      <c r="B12280">
        <v>1930</v>
      </c>
      <c r="C12280" s="10">
        <v>1180</v>
      </c>
      <c r="D12280">
        <v>1061</v>
      </c>
      <c r="E12280">
        <v>105</v>
      </c>
      <c r="F12280">
        <v>0</v>
      </c>
      <c r="G12280">
        <v>13</v>
      </c>
      <c r="H12280" t="s">
        <v>11</v>
      </c>
      <c r="I12280" t="s">
        <v>11</v>
      </c>
      <c r="J12280" s="10">
        <v>0</v>
      </c>
      <c r="K12280" s="13">
        <f t="shared" si="385"/>
        <v>1958</v>
      </c>
      <c r="L12280" s="1" t="str">
        <f t="shared" si="384"/>
        <v/>
      </c>
    </row>
    <row r="12281" spans="1:12" ht="13.8" customHeight="1" x14ac:dyDescent="0.3">
      <c r="A12281" t="s">
        <v>188</v>
      </c>
      <c r="B12281">
        <v>1931</v>
      </c>
      <c r="C12281" s="10">
        <v>1070</v>
      </c>
      <c r="D12281">
        <v>952</v>
      </c>
      <c r="E12281">
        <v>105</v>
      </c>
      <c r="F12281">
        <v>0</v>
      </c>
      <c r="G12281">
        <v>13</v>
      </c>
      <c r="H12281" t="s">
        <v>11</v>
      </c>
      <c r="I12281" t="s">
        <v>11</v>
      </c>
      <c r="J12281" s="10">
        <v>0</v>
      </c>
      <c r="K12281" s="13">
        <f t="shared" si="385"/>
        <v>1958</v>
      </c>
      <c r="L12281" s="1" t="str">
        <f t="shared" si="384"/>
        <v/>
      </c>
    </row>
    <row r="12282" spans="1:12" ht="13.8" customHeight="1" x14ac:dyDescent="0.3">
      <c r="A12282" t="s">
        <v>188</v>
      </c>
      <c r="B12282">
        <v>1932</v>
      </c>
      <c r="C12282" s="10">
        <v>925</v>
      </c>
      <c r="D12282">
        <v>804</v>
      </c>
      <c r="E12282">
        <v>105</v>
      </c>
      <c r="F12282">
        <v>0</v>
      </c>
      <c r="G12282">
        <v>16</v>
      </c>
      <c r="H12282" t="s">
        <v>11</v>
      </c>
      <c r="I12282" t="s">
        <v>11</v>
      </c>
      <c r="J12282" s="10">
        <v>0</v>
      </c>
      <c r="K12282" s="13">
        <f t="shared" si="385"/>
        <v>1958</v>
      </c>
      <c r="L12282" s="1" t="str">
        <f t="shared" si="384"/>
        <v/>
      </c>
    </row>
    <row r="12283" spans="1:12" ht="13.8" customHeight="1" x14ac:dyDescent="0.3">
      <c r="A12283" t="s">
        <v>188</v>
      </c>
      <c r="B12283">
        <v>1933</v>
      </c>
      <c r="C12283" s="10">
        <v>1091</v>
      </c>
      <c r="D12283">
        <v>951</v>
      </c>
      <c r="E12283">
        <v>118</v>
      </c>
      <c r="F12283">
        <v>0</v>
      </c>
      <c r="G12283">
        <v>22</v>
      </c>
      <c r="H12283" t="s">
        <v>11</v>
      </c>
      <c r="I12283" t="s">
        <v>11</v>
      </c>
      <c r="J12283" s="10">
        <v>0</v>
      </c>
      <c r="K12283" s="13">
        <f t="shared" si="385"/>
        <v>1958</v>
      </c>
      <c r="L12283" s="1" t="str">
        <f t="shared" si="384"/>
        <v/>
      </c>
    </row>
    <row r="12284" spans="1:12" ht="13.8" customHeight="1" x14ac:dyDescent="0.3">
      <c r="A12284" t="s">
        <v>188</v>
      </c>
      <c r="B12284">
        <v>1934</v>
      </c>
      <c r="C12284" s="10">
        <v>1118</v>
      </c>
      <c r="D12284">
        <v>956</v>
      </c>
      <c r="E12284">
        <v>136</v>
      </c>
      <c r="F12284">
        <v>0</v>
      </c>
      <c r="G12284">
        <v>25</v>
      </c>
      <c r="H12284" t="s">
        <v>11</v>
      </c>
      <c r="I12284" t="s">
        <v>11</v>
      </c>
      <c r="J12284" s="10">
        <v>0</v>
      </c>
      <c r="K12284" s="13">
        <f t="shared" si="385"/>
        <v>1958</v>
      </c>
      <c r="L12284" s="1" t="str">
        <f t="shared" si="384"/>
        <v/>
      </c>
    </row>
    <row r="12285" spans="1:12" ht="13.8" customHeight="1" x14ac:dyDescent="0.3">
      <c r="A12285" t="s">
        <v>188</v>
      </c>
      <c r="B12285">
        <v>1935</v>
      </c>
      <c r="C12285" s="10">
        <v>1195</v>
      </c>
      <c r="D12285">
        <v>1001</v>
      </c>
      <c r="E12285">
        <v>165</v>
      </c>
      <c r="F12285">
        <v>0</v>
      </c>
      <c r="G12285">
        <v>29</v>
      </c>
      <c r="H12285" t="s">
        <v>11</v>
      </c>
      <c r="I12285" t="s">
        <v>11</v>
      </c>
      <c r="J12285" s="10">
        <v>0</v>
      </c>
      <c r="K12285" s="13">
        <f t="shared" si="385"/>
        <v>1958</v>
      </c>
      <c r="L12285" s="1" t="str">
        <f t="shared" si="384"/>
        <v/>
      </c>
    </row>
    <row r="12286" spans="1:12" ht="13.8" customHeight="1" x14ac:dyDescent="0.3">
      <c r="A12286" t="s">
        <v>188</v>
      </c>
      <c r="B12286">
        <v>1936</v>
      </c>
      <c r="C12286" s="10">
        <v>1127</v>
      </c>
      <c r="D12286">
        <v>947</v>
      </c>
      <c r="E12286">
        <v>147</v>
      </c>
      <c r="F12286">
        <v>0</v>
      </c>
      <c r="G12286">
        <v>33</v>
      </c>
      <c r="H12286" t="s">
        <v>11</v>
      </c>
      <c r="I12286" t="s">
        <v>11</v>
      </c>
      <c r="J12286" s="10">
        <v>0</v>
      </c>
      <c r="K12286" s="13">
        <f t="shared" si="385"/>
        <v>1958</v>
      </c>
      <c r="L12286" s="1" t="str">
        <f t="shared" si="384"/>
        <v/>
      </c>
    </row>
    <row r="12287" spans="1:12" ht="13.8" customHeight="1" x14ac:dyDescent="0.3">
      <c r="A12287" t="s">
        <v>188</v>
      </c>
      <c r="B12287">
        <v>1937</v>
      </c>
      <c r="C12287" s="10">
        <v>1346</v>
      </c>
      <c r="D12287">
        <v>1151</v>
      </c>
      <c r="E12287">
        <v>161</v>
      </c>
      <c r="F12287">
        <v>0</v>
      </c>
      <c r="G12287">
        <v>35</v>
      </c>
      <c r="H12287" t="s">
        <v>11</v>
      </c>
      <c r="I12287" t="s">
        <v>11</v>
      </c>
      <c r="J12287" s="10">
        <v>0</v>
      </c>
      <c r="K12287" s="13">
        <f t="shared" si="385"/>
        <v>1958</v>
      </c>
      <c r="L12287" s="1" t="str">
        <f t="shared" si="384"/>
        <v/>
      </c>
    </row>
    <row r="12288" spans="1:12" ht="13.8" customHeight="1" x14ac:dyDescent="0.3">
      <c r="A12288" t="s">
        <v>188</v>
      </c>
      <c r="B12288">
        <v>1938</v>
      </c>
      <c r="C12288" s="10">
        <v>1124</v>
      </c>
      <c r="D12288">
        <v>926</v>
      </c>
      <c r="E12288">
        <v>162</v>
      </c>
      <c r="F12288">
        <v>0</v>
      </c>
      <c r="G12288">
        <v>36</v>
      </c>
      <c r="H12288" t="s">
        <v>11</v>
      </c>
      <c r="I12288" t="s">
        <v>11</v>
      </c>
      <c r="J12288" s="10">
        <v>0</v>
      </c>
      <c r="K12288" s="13">
        <f t="shared" si="385"/>
        <v>1958</v>
      </c>
      <c r="L12288" s="1" t="str">
        <f t="shared" si="384"/>
        <v/>
      </c>
    </row>
    <row r="12289" spans="1:12" ht="13.8" customHeight="1" x14ac:dyDescent="0.3">
      <c r="A12289" t="s">
        <v>188</v>
      </c>
      <c r="B12289">
        <v>1939</v>
      </c>
      <c r="C12289" s="10">
        <v>1297</v>
      </c>
      <c r="D12289">
        <v>1082</v>
      </c>
      <c r="E12289">
        <v>175</v>
      </c>
      <c r="F12289">
        <v>0</v>
      </c>
      <c r="G12289">
        <v>40</v>
      </c>
      <c r="H12289" t="s">
        <v>11</v>
      </c>
      <c r="I12289" t="s">
        <v>11</v>
      </c>
      <c r="J12289" s="10">
        <v>0</v>
      </c>
      <c r="K12289" s="13">
        <f t="shared" si="385"/>
        <v>1958</v>
      </c>
      <c r="L12289" s="1" t="str">
        <f t="shared" si="384"/>
        <v/>
      </c>
    </row>
    <row r="12290" spans="1:12" ht="13.8" customHeight="1" x14ac:dyDescent="0.3">
      <c r="A12290" t="s">
        <v>188</v>
      </c>
      <c r="B12290">
        <v>1940</v>
      </c>
      <c r="C12290" s="10">
        <v>1064</v>
      </c>
      <c r="D12290">
        <v>844</v>
      </c>
      <c r="E12290">
        <v>183</v>
      </c>
      <c r="F12290">
        <v>0</v>
      </c>
      <c r="G12290">
        <v>37</v>
      </c>
      <c r="H12290" t="s">
        <v>11</v>
      </c>
      <c r="I12290" t="s">
        <v>11</v>
      </c>
      <c r="J12290" s="10">
        <v>0</v>
      </c>
      <c r="K12290" s="13">
        <f t="shared" si="385"/>
        <v>1958</v>
      </c>
      <c r="L12290" s="1" t="str">
        <f t="shared" ref="L12290:L12353" si="386">IF(AND(B12290&gt;2011),1,"")</f>
        <v/>
      </c>
    </row>
    <row r="12291" spans="1:12" ht="13.8" customHeight="1" x14ac:dyDescent="0.3">
      <c r="A12291" t="s">
        <v>188</v>
      </c>
      <c r="B12291">
        <v>1941</v>
      </c>
      <c r="C12291" s="10">
        <v>1032</v>
      </c>
      <c r="D12291">
        <v>843</v>
      </c>
      <c r="E12291">
        <v>152</v>
      </c>
      <c r="F12291">
        <v>0</v>
      </c>
      <c r="G12291">
        <v>37</v>
      </c>
      <c r="H12291" t="s">
        <v>11</v>
      </c>
      <c r="I12291" t="s">
        <v>11</v>
      </c>
      <c r="J12291" s="10">
        <v>0</v>
      </c>
      <c r="K12291" s="13">
        <f t="shared" ref="K12291:K12354" si="387">IF(B12291&lt;1990,IF(B12291&lt;1959,1958,1989),1990)</f>
        <v>1958</v>
      </c>
      <c r="L12291" s="1" t="str">
        <f t="shared" si="386"/>
        <v/>
      </c>
    </row>
    <row r="12292" spans="1:12" ht="13.8" customHeight="1" x14ac:dyDescent="0.3">
      <c r="A12292" t="s">
        <v>188</v>
      </c>
      <c r="B12292">
        <v>1942</v>
      </c>
      <c r="C12292" s="10">
        <v>826</v>
      </c>
      <c r="D12292">
        <v>757</v>
      </c>
      <c r="E12292">
        <v>36</v>
      </c>
      <c r="F12292">
        <v>0</v>
      </c>
      <c r="G12292">
        <v>33</v>
      </c>
      <c r="H12292" t="s">
        <v>11</v>
      </c>
      <c r="I12292" t="s">
        <v>11</v>
      </c>
      <c r="J12292" s="10">
        <v>0</v>
      </c>
      <c r="K12292" s="13">
        <f t="shared" si="387"/>
        <v>1958</v>
      </c>
      <c r="L12292" s="1" t="str">
        <f t="shared" si="386"/>
        <v/>
      </c>
    </row>
    <row r="12293" spans="1:12" ht="13.8" customHeight="1" x14ac:dyDescent="0.3">
      <c r="A12293" t="s">
        <v>188</v>
      </c>
      <c r="B12293">
        <v>1943</v>
      </c>
      <c r="C12293" s="10">
        <v>803</v>
      </c>
      <c r="D12293">
        <v>697</v>
      </c>
      <c r="E12293">
        <v>73</v>
      </c>
      <c r="F12293">
        <v>0</v>
      </c>
      <c r="G12293">
        <v>34</v>
      </c>
      <c r="H12293" t="s">
        <v>11</v>
      </c>
      <c r="I12293" t="s">
        <v>11</v>
      </c>
      <c r="J12293" s="10">
        <v>0</v>
      </c>
      <c r="K12293" s="13">
        <f t="shared" si="387"/>
        <v>1958</v>
      </c>
      <c r="L12293" s="1" t="str">
        <f t="shared" si="386"/>
        <v/>
      </c>
    </row>
    <row r="12294" spans="1:12" ht="13.8" customHeight="1" x14ac:dyDescent="0.3">
      <c r="A12294" t="s">
        <v>188</v>
      </c>
      <c r="B12294">
        <v>1944</v>
      </c>
      <c r="C12294" s="10">
        <v>886</v>
      </c>
      <c r="D12294">
        <v>760</v>
      </c>
      <c r="E12294">
        <v>92</v>
      </c>
      <c r="F12294">
        <v>0</v>
      </c>
      <c r="G12294">
        <v>33</v>
      </c>
      <c r="H12294" t="s">
        <v>11</v>
      </c>
      <c r="I12294" t="s">
        <v>11</v>
      </c>
      <c r="J12294" s="10">
        <v>0</v>
      </c>
      <c r="K12294" s="13">
        <f t="shared" si="387"/>
        <v>1958</v>
      </c>
      <c r="L12294" s="1" t="str">
        <f t="shared" si="386"/>
        <v/>
      </c>
    </row>
    <row r="12295" spans="1:12" ht="13.8" customHeight="1" x14ac:dyDescent="0.3">
      <c r="A12295" t="s">
        <v>188</v>
      </c>
      <c r="B12295">
        <v>1945</v>
      </c>
      <c r="C12295" s="10">
        <v>911</v>
      </c>
      <c r="D12295">
        <v>719</v>
      </c>
      <c r="E12295">
        <v>156</v>
      </c>
      <c r="F12295">
        <v>0</v>
      </c>
      <c r="G12295">
        <v>36</v>
      </c>
      <c r="H12295" t="s">
        <v>11</v>
      </c>
      <c r="I12295" t="s">
        <v>11</v>
      </c>
      <c r="J12295" s="10">
        <v>0</v>
      </c>
      <c r="K12295" s="13">
        <f t="shared" si="387"/>
        <v>1958</v>
      </c>
      <c r="L12295" s="1" t="str">
        <f t="shared" si="386"/>
        <v/>
      </c>
    </row>
    <row r="12296" spans="1:12" ht="13.8" customHeight="1" x14ac:dyDescent="0.3">
      <c r="A12296" t="s">
        <v>188</v>
      </c>
      <c r="B12296">
        <v>1946</v>
      </c>
      <c r="C12296" s="10">
        <v>1062</v>
      </c>
      <c r="D12296">
        <v>717</v>
      </c>
      <c r="E12296">
        <v>301</v>
      </c>
      <c r="F12296">
        <v>0</v>
      </c>
      <c r="G12296">
        <v>44</v>
      </c>
      <c r="H12296" t="s">
        <v>11</v>
      </c>
      <c r="I12296" t="s">
        <v>11</v>
      </c>
      <c r="J12296" s="10">
        <v>0</v>
      </c>
      <c r="K12296" s="13">
        <f t="shared" si="387"/>
        <v>1958</v>
      </c>
      <c r="L12296" s="1" t="str">
        <f t="shared" si="386"/>
        <v/>
      </c>
    </row>
    <row r="12297" spans="1:12" ht="13.8" customHeight="1" x14ac:dyDescent="0.3">
      <c r="A12297" t="s">
        <v>188</v>
      </c>
      <c r="B12297">
        <v>1947</v>
      </c>
      <c r="C12297" s="10">
        <v>1513</v>
      </c>
      <c r="D12297">
        <v>981</v>
      </c>
      <c r="E12297">
        <v>474</v>
      </c>
      <c r="F12297">
        <v>0</v>
      </c>
      <c r="G12297">
        <v>58</v>
      </c>
      <c r="H12297" t="s">
        <v>11</v>
      </c>
      <c r="I12297" t="s">
        <v>11</v>
      </c>
      <c r="J12297" s="10">
        <v>0</v>
      </c>
      <c r="K12297" s="13">
        <f t="shared" si="387"/>
        <v>1958</v>
      </c>
      <c r="L12297" s="1" t="str">
        <f t="shared" si="386"/>
        <v/>
      </c>
    </row>
    <row r="12298" spans="1:12" ht="13.8" customHeight="1" x14ac:dyDescent="0.3">
      <c r="A12298" t="s">
        <v>188</v>
      </c>
      <c r="B12298">
        <v>1948</v>
      </c>
      <c r="C12298" s="10">
        <v>1434</v>
      </c>
      <c r="D12298">
        <v>875</v>
      </c>
      <c r="E12298">
        <v>491</v>
      </c>
      <c r="F12298">
        <v>0</v>
      </c>
      <c r="G12298">
        <v>68</v>
      </c>
      <c r="H12298" t="s">
        <v>11</v>
      </c>
      <c r="I12298" t="s">
        <v>11</v>
      </c>
      <c r="J12298" s="10">
        <v>0</v>
      </c>
      <c r="K12298" s="13">
        <f t="shared" si="387"/>
        <v>1958</v>
      </c>
      <c r="L12298" s="1" t="str">
        <f t="shared" si="386"/>
        <v/>
      </c>
    </row>
    <row r="12299" spans="1:12" ht="13.8" customHeight="1" x14ac:dyDescent="0.3">
      <c r="A12299" t="s">
        <v>188</v>
      </c>
      <c r="B12299">
        <v>1949</v>
      </c>
      <c r="C12299" s="10">
        <v>1507</v>
      </c>
      <c r="D12299">
        <v>995</v>
      </c>
      <c r="E12299">
        <v>441</v>
      </c>
      <c r="F12299">
        <v>0</v>
      </c>
      <c r="G12299">
        <v>71</v>
      </c>
      <c r="H12299" t="s">
        <v>11</v>
      </c>
      <c r="I12299" t="s">
        <v>11</v>
      </c>
      <c r="J12299" s="10">
        <v>0</v>
      </c>
      <c r="K12299" s="13">
        <f t="shared" si="387"/>
        <v>1958</v>
      </c>
      <c r="L12299" s="1" t="str">
        <f t="shared" si="386"/>
        <v/>
      </c>
    </row>
    <row r="12300" spans="1:12" ht="13.8" customHeight="1" x14ac:dyDescent="0.3">
      <c r="A12300" t="s">
        <v>188</v>
      </c>
      <c r="B12300">
        <v>1950</v>
      </c>
      <c r="C12300" s="10">
        <v>1534</v>
      </c>
      <c r="D12300">
        <v>871</v>
      </c>
      <c r="E12300">
        <v>585</v>
      </c>
      <c r="F12300">
        <v>0</v>
      </c>
      <c r="G12300">
        <v>78</v>
      </c>
      <c r="H12300">
        <v>0</v>
      </c>
      <c r="I12300">
        <v>0.18</v>
      </c>
      <c r="J12300" s="10">
        <v>93</v>
      </c>
      <c r="K12300" s="13">
        <f t="shared" si="387"/>
        <v>1958</v>
      </c>
      <c r="L12300" s="1" t="str">
        <f t="shared" si="386"/>
        <v/>
      </c>
    </row>
    <row r="12301" spans="1:12" ht="13.8" customHeight="1" x14ac:dyDescent="0.3">
      <c r="A12301" t="s">
        <v>188</v>
      </c>
      <c r="B12301">
        <v>1951</v>
      </c>
      <c r="C12301" s="10">
        <v>1473</v>
      </c>
      <c r="D12301">
        <v>606</v>
      </c>
      <c r="E12301">
        <v>779</v>
      </c>
      <c r="F12301">
        <v>0</v>
      </c>
      <c r="G12301">
        <v>87</v>
      </c>
      <c r="H12301">
        <v>0</v>
      </c>
      <c r="I12301">
        <v>0.17</v>
      </c>
      <c r="J12301" s="10">
        <v>93</v>
      </c>
      <c r="K12301" s="13">
        <f t="shared" si="387"/>
        <v>1958</v>
      </c>
      <c r="L12301" s="1" t="str">
        <f t="shared" si="386"/>
        <v/>
      </c>
    </row>
    <row r="12302" spans="1:12" ht="13.8" customHeight="1" x14ac:dyDescent="0.3">
      <c r="A12302" t="s">
        <v>188</v>
      </c>
      <c r="B12302">
        <v>1952</v>
      </c>
      <c r="C12302" s="10">
        <v>1461</v>
      </c>
      <c r="D12302">
        <v>555</v>
      </c>
      <c r="E12302">
        <v>807</v>
      </c>
      <c r="F12302">
        <v>0</v>
      </c>
      <c r="G12302">
        <v>99</v>
      </c>
      <c r="H12302">
        <v>0</v>
      </c>
      <c r="I12302">
        <v>0.17</v>
      </c>
      <c r="J12302" s="10">
        <v>102</v>
      </c>
      <c r="K12302" s="13">
        <f t="shared" si="387"/>
        <v>1958</v>
      </c>
      <c r="L12302" s="1" t="str">
        <f t="shared" si="386"/>
        <v/>
      </c>
    </row>
    <row r="12303" spans="1:12" ht="13.8" customHeight="1" x14ac:dyDescent="0.3">
      <c r="A12303" t="s">
        <v>188</v>
      </c>
      <c r="B12303">
        <v>1953</v>
      </c>
      <c r="C12303" s="10">
        <v>1619</v>
      </c>
      <c r="D12303">
        <v>654</v>
      </c>
      <c r="E12303">
        <v>860</v>
      </c>
      <c r="F12303">
        <v>0</v>
      </c>
      <c r="G12303">
        <v>105</v>
      </c>
      <c r="H12303">
        <v>0</v>
      </c>
      <c r="I12303">
        <v>0.19</v>
      </c>
      <c r="J12303" s="10">
        <v>100</v>
      </c>
      <c r="K12303" s="13">
        <f t="shared" si="387"/>
        <v>1958</v>
      </c>
      <c r="L12303" s="1" t="str">
        <f t="shared" si="386"/>
        <v/>
      </c>
    </row>
    <row r="12304" spans="1:12" ht="13.8" customHeight="1" x14ac:dyDescent="0.3">
      <c r="A12304" t="s">
        <v>188</v>
      </c>
      <c r="B12304">
        <v>1954</v>
      </c>
      <c r="C12304" s="10">
        <v>1581</v>
      </c>
      <c r="D12304">
        <v>477</v>
      </c>
      <c r="E12304">
        <v>998</v>
      </c>
      <c r="F12304">
        <v>0</v>
      </c>
      <c r="G12304">
        <v>106</v>
      </c>
      <c r="H12304">
        <v>0</v>
      </c>
      <c r="I12304">
        <v>0.18</v>
      </c>
      <c r="J12304" s="10">
        <v>79</v>
      </c>
      <c r="K12304" s="13">
        <f t="shared" si="387"/>
        <v>1958</v>
      </c>
      <c r="L12304" s="1" t="str">
        <f t="shared" si="386"/>
        <v/>
      </c>
    </row>
    <row r="12305" spans="1:12" ht="13.8" customHeight="1" x14ac:dyDescent="0.3">
      <c r="A12305" t="s">
        <v>188</v>
      </c>
      <c r="B12305">
        <v>1955</v>
      </c>
      <c r="C12305" s="10">
        <v>1764</v>
      </c>
      <c r="D12305">
        <v>607</v>
      </c>
      <c r="E12305">
        <v>1052</v>
      </c>
      <c r="F12305">
        <v>0</v>
      </c>
      <c r="G12305">
        <v>106</v>
      </c>
      <c r="H12305">
        <v>0</v>
      </c>
      <c r="I12305">
        <v>0.2</v>
      </c>
      <c r="J12305" s="10">
        <v>67</v>
      </c>
      <c r="K12305" s="13">
        <f t="shared" si="387"/>
        <v>1958</v>
      </c>
      <c r="L12305" s="1" t="str">
        <f t="shared" si="386"/>
        <v/>
      </c>
    </row>
    <row r="12306" spans="1:12" ht="13.8" customHeight="1" x14ac:dyDescent="0.3">
      <c r="A12306" t="s">
        <v>188</v>
      </c>
      <c r="B12306">
        <v>1956</v>
      </c>
      <c r="C12306" s="10">
        <v>1956</v>
      </c>
      <c r="D12306">
        <v>624</v>
      </c>
      <c r="E12306">
        <v>1193</v>
      </c>
      <c r="F12306">
        <v>0</v>
      </c>
      <c r="G12306">
        <v>139</v>
      </c>
      <c r="H12306">
        <v>0</v>
      </c>
      <c r="I12306">
        <v>0.22</v>
      </c>
      <c r="J12306" s="10">
        <v>65</v>
      </c>
      <c r="K12306" s="13">
        <f t="shared" si="387"/>
        <v>1958</v>
      </c>
      <c r="L12306" s="1" t="str">
        <f t="shared" si="386"/>
        <v/>
      </c>
    </row>
    <row r="12307" spans="1:12" ht="13.8" customHeight="1" x14ac:dyDescent="0.3">
      <c r="A12307" t="s">
        <v>188</v>
      </c>
      <c r="B12307">
        <v>1957</v>
      </c>
      <c r="C12307" s="10">
        <v>2125</v>
      </c>
      <c r="D12307">
        <v>675</v>
      </c>
      <c r="E12307">
        <v>1317</v>
      </c>
      <c r="F12307">
        <v>0</v>
      </c>
      <c r="G12307">
        <v>133</v>
      </c>
      <c r="H12307">
        <v>0</v>
      </c>
      <c r="I12307">
        <v>0.24</v>
      </c>
      <c r="J12307" s="10">
        <v>63</v>
      </c>
      <c r="K12307" s="13">
        <f t="shared" si="387"/>
        <v>1958</v>
      </c>
      <c r="L12307" s="1" t="str">
        <f t="shared" si="386"/>
        <v/>
      </c>
    </row>
    <row r="12308" spans="1:12" ht="13.8" customHeight="1" x14ac:dyDescent="0.3">
      <c r="A12308" t="s">
        <v>188</v>
      </c>
      <c r="B12308">
        <v>1958</v>
      </c>
      <c r="C12308" s="10">
        <v>2063</v>
      </c>
      <c r="D12308">
        <v>666</v>
      </c>
      <c r="E12308">
        <v>1258</v>
      </c>
      <c r="F12308">
        <v>0</v>
      </c>
      <c r="G12308">
        <v>139</v>
      </c>
      <c r="H12308">
        <v>0</v>
      </c>
      <c r="I12308">
        <v>0.23</v>
      </c>
      <c r="J12308" s="10">
        <v>73</v>
      </c>
      <c r="K12308" s="13">
        <f t="shared" si="387"/>
        <v>1958</v>
      </c>
      <c r="L12308" s="1" t="str">
        <f t="shared" si="386"/>
        <v/>
      </c>
    </row>
    <row r="12309" spans="1:12" ht="13.8" customHeight="1" x14ac:dyDescent="0.3">
      <c r="A12309" t="s">
        <v>188</v>
      </c>
      <c r="B12309">
        <v>1959</v>
      </c>
      <c r="C12309" s="10">
        <v>2179</v>
      </c>
      <c r="D12309">
        <v>714</v>
      </c>
      <c r="E12309">
        <v>1325</v>
      </c>
      <c r="F12309">
        <v>0</v>
      </c>
      <c r="G12309">
        <v>140</v>
      </c>
      <c r="H12309">
        <v>0</v>
      </c>
      <c r="I12309">
        <v>0.25</v>
      </c>
      <c r="J12309" s="10">
        <v>72</v>
      </c>
      <c r="K12309" s="13">
        <f t="shared" si="387"/>
        <v>1989</v>
      </c>
      <c r="L12309" s="1" t="str">
        <f t="shared" si="386"/>
        <v/>
      </c>
    </row>
    <row r="12310" spans="1:12" ht="13.8" customHeight="1" x14ac:dyDescent="0.3">
      <c r="A12310" t="s">
        <v>188</v>
      </c>
      <c r="B12310">
        <v>1960</v>
      </c>
      <c r="C12310" s="10">
        <v>2243</v>
      </c>
      <c r="D12310">
        <v>645</v>
      </c>
      <c r="E12310">
        <v>1435</v>
      </c>
      <c r="F12310">
        <v>0</v>
      </c>
      <c r="G12310">
        <v>163</v>
      </c>
      <c r="H12310">
        <v>0</v>
      </c>
      <c r="I12310">
        <v>0.25</v>
      </c>
      <c r="J12310" s="10">
        <v>54</v>
      </c>
      <c r="K12310" s="13">
        <f t="shared" si="387"/>
        <v>1989</v>
      </c>
      <c r="L12310" s="1" t="str">
        <f t="shared" si="386"/>
        <v/>
      </c>
    </row>
    <row r="12311" spans="1:12" ht="13.8" customHeight="1" x14ac:dyDescent="0.3">
      <c r="A12311" t="s">
        <v>188</v>
      </c>
      <c r="B12311">
        <v>1961</v>
      </c>
      <c r="C12311" s="10">
        <v>2479</v>
      </c>
      <c r="D12311">
        <v>748</v>
      </c>
      <c r="E12311">
        <v>1562</v>
      </c>
      <c r="F12311">
        <v>0</v>
      </c>
      <c r="G12311">
        <v>169</v>
      </c>
      <c r="H12311">
        <v>0</v>
      </c>
      <c r="I12311">
        <v>0.28000000000000003</v>
      </c>
      <c r="J12311" s="10">
        <v>43</v>
      </c>
      <c r="K12311" s="13">
        <f t="shared" si="387"/>
        <v>1989</v>
      </c>
      <c r="L12311" s="1" t="str">
        <f t="shared" si="386"/>
        <v/>
      </c>
    </row>
    <row r="12312" spans="1:12" ht="13.8" customHeight="1" x14ac:dyDescent="0.3">
      <c r="A12312" t="s">
        <v>188</v>
      </c>
      <c r="B12312">
        <v>1962</v>
      </c>
      <c r="C12312" s="10">
        <v>2537</v>
      </c>
      <c r="D12312">
        <v>712</v>
      </c>
      <c r="E12312">
        <v>1634</v>
      </c>
      <c r="F12312">
        <v>0</v>
      </c>
      <c r="G12312">
        <v>191</v>
      </c>
      <c r="H12312">
        <v>0</v>
      </c>
      <c r="I12312">
        <v>0.28000000000000003</v>
      </c>
      <c r="J12312" s="10">
        <v>42</v>
      </c>
      <c r="K12312" s="13">
        <f t="shared" si="387"/>
        <v>1989</v>
      </c>
      <c r="L12312" s="1" t="str">
        <f t="shared" si="386"/>
        <v/>
      </c>
    </row>
    <row r="12313" spans="1:12" ht="13.8" customHeight="1" x14ac:dyDescent="0.3">
      <c r="A12313" t="s">
        <v>188</v>
      </c>
      <c r="B12313">
        <v>1963</v>
      </c>
      <c r="C12313" s="10">
        <v>2734</v>
      </c>
      <c r="D12313">
        <v>803</v>
      </c>
      <c r="E12313">
        <v>1736</v>
      </c>
      <c r="F12313">
        <v>0</v>
      </c>
      <c r="G12313">
        <v>195</v>
      </c>
      <c r="H12313">
        <v>0</v>
      </c>
      <c r="I12313">
        <v>0.31</v>
      </c>
      <c r="J12313" s="10">
        <v>44</v>
      </c>
      <c r="K12313" s="13">
        <f t="shared" si="387"/>
        <v>1989</v>
      </c>
      <c r="L12313" s="1" t="str">
        <f t="shared" si="386"/>
        <v/>
      </c>
    </row>
    <row r="12314" spans="1:12" ht="13.8" customHeight="1" x14ac:dyDescent="0.3">
      <c r="A12314" t="s">
        <v>188</v>
      </c>
      <c r="B12314">
        <v>1964</v>
      </c>
      <c r="C12314" s="10">
        <v>3006</v>
      </c>
      <c r="D12314">
        <v>870</v>
      </c>
      <c r="E12314">
        <v>1916</v>
      </c>
      <c r="F12314">
        <v>0</v>
      </c>
      <c r="G12314">
        <v>221</v>
      </c>
      <c r="H12314">
        <v>0</v>
      </c>
      <c r="I12314">
        <v>0.34</v>
      </c>
      <c r="J12314" s="10">
        <v>53</v>
      </c>
      <c r="K12314" s="13">
        <f t="shared" si="387"/>
        <v>1989</v>
      </c>
      <c r="L12314" s="1" t="str">
        <f t="shared" si="386"/>
        <v/>
      </c>
    </row>
    <row r="12315" spans="1:12" ht="13.8" customHeight="1" x14ac:dyDescent="0.3">
      <c r="A12315" t="s">
        <v>188</v>
      </c>
      <c r="B12315">
        <v>1965</v>
      </c>
      <c r="C12315" s="10">
        <v>3163</v>
      </c>
      <c r="D12315">
        <v>871</v>
      </c>
      <c r="E12315">
        <v>2064</v>
      </c>
      <c r="F12315">
        <v>0</v>
      </c>
      <c r="G12315">
        <v>228</v>
      </c>
      <c r="H12315">
        <v>0</v>
      </c>
      <c r="I12315">
        <v>0.36</v>
      </c>
      <c r="J12315" s="10">
        <v>52</v>
      </c>
      <c r="K12315" s="13">
        <f t="shared" si="387"/>
        <v>1989</v>
      </c>
      <c r="L12315" s="1" t="str">
        <f t="shared" si="386"/>
        <v/>
      </c>
    </row>
    <row r="12316" spans="1:12" ht="13.8" customHeight="1" x14ac:dyDescent="0.3">
      <c r="A12316" t="s">
        <v>188</v>
      </c>
      <c r="B12316">
        <v>1966</v>
      </c>
      <c r="C12316" s="10">
        <v>3232</v>
      </c>
      <c r="D12316">
        <v>885</v>
      </c>
      <c r="E12316">
        <v>2113</v>
      </c>
      <c r="F12316">
        <v>0</v>
      </c>
      <c r="G12316">
        <v>234</v>
      </c>
      <c r="H12316">
        <v>0</v>
      </c>
      <c r="I12316">
        <v>0.37</v>
      </c>
      <c r="J12316" s="10">
        <v>58</v>
      </c>
      <c r="K12316" s="13">
        <f t="shared" si="387"/>
        <v>1989</v>
      </c>
      <c r="L12316" s="1" t="str">
        <f t="shared" si="386"/>
        <v/>
      </c>
    </row>
    <row r="12317" spans="1:12" ht="13.8" customHeight="1" x14ac:dyDescent="0.3">
      <c r="A12317" t="s">
        <v>188</v>
      </c>
      <c r="B12317">
        <v>1967</v>
      </c>
      <c r="C12317" s="10">
        <v>3384</v>
      </c>
      <c r="D12317">
        <v>775</v>
      </c>
      <c r="E12317">
        <v>2361</v>
      </c>
      <c r="F12317">
        <v>0</v>
      </c>
      <c r="G12317">
        <v>248</v>
      </c>
      <c r="H12317">
        <v>0</v>
      </c>
      <c r="I12317">
        <v>0.39</v>
      </c>
      <c r="J12317" s="10">
        <v>61</v>
      </c>
      <c r="K12317" s="13">
        <f t="shared" si="387"/>
        <v>1989</v>
      </c>
      <c r="L12317" s="1" t="str">
        <f t="shared" si="386"/>
        <v/>
      </c>
    </row>
    <row r="12318" spans="1:12" ht="13.8" customHeight="1" x14ac:dyDescent="0.3">
      <c r="A12318" t="s">
        <v>188</v>
      </c>
      <c r="B12318">
        <v>1968</v>
      </c>
      <c r="C12318" s="10">
        <v>3548</v>
      </c>
      <c r="D12318">
        <v>706</v>
      </c>
      <c r="E12318">
        <v>2589</v>
      </c>
      <c r="F12318">
        <v>0</v>
      </c>
      <c r="G12318">
        <v>253</v>
      </c>
      <c r="H12318">
        <v>0</v>
      </c>
      <c r="I12318">
        <v>0.41</v>
      </c>
      <c r="J12318" s="10">
        <v>55</v>
      </c>
      <c r="K12318" s="13">
        <f t="shared" si="387"/>
        <v>1989</v>
      </c>
      <c r="L12318" s="1" t="str">
        <f t="shared" si="386"/>
        <v/>
      </c>
    </row>
    <row r="12319" spans="1:12" ht="13.8" customHeight="1" x14ac:dyDescent="0.3">
      <c r="A12319" t="s">
        <v>188</v>
      </c>
      <c r="B12319">
        <v>1969</v>
      </c>
      <c r="C12319" s="10">
        <v>3985</v>
      </c>
      <c r="D12319">
        <v>745</v>
      </c>
      <c r="E12319">
        <v>2962</v>
      </c>
      <c r="F12319">
        <v>0</v>
      </c>
      <c r="G12319">
        <v>277</v>
      </c>
      <c r="H12319">
        <v>0</v>
      </c>
      <c r="I12319">
        <v>0.46</v>
      </c>
      <c r="J12319" s="10">
        <v>51</v>
      </c>
      <c r="K12319" s="13">
        <f t="shared" si="387"/>
        <v>1989</v>
      </c>
      <c r="L12319" s="1" t="str">
        <f t="shared" si="386"/>
        <v/>
      </c>
    </row>
    <row r="12320" spans="1:12" ht="13.8" customHeight="1" x14ac:dyDescent="0.3">
      <c r="A12320" t="s">
        <v>188</v>
      </c>
      <c r="B12320">
        <v>1970</v>
      </c>
      <c r="C12320" s="10">
        <v>4161</v>
      </c>
      <c r="D12320">
        <v>821</v>
      </c>
      <c r="E12320">
        <v>3022</v>
      </c>
      <c r="F12320">
        <v>0</v>
      </c>
      <c r="G12320">
        <v>317</v>
      </c>
      <c r="H12320">
        <v>0</v>
      </c>
      <c r="I12320">
        <v>0.48</v>
      </c>
      <c r="J12320" s="10">
        <v>783</v>
      </c>
      <c r="K12320" s="13">
        <f t="shared" si="387"/>
        <v>1989</v>
      </c>
      <c r="L12320" s="1" t="str">
        <f t="shared" si="386"/>
        <v/>
      </c>
    </row>
    <row r="12321" spans="1:12" ht="13.8" customHeight="1" x14ac:dyDescent="0.3">
      <c r="A12321" t="s">
        <v>188</v>
      </c>
      <c r="B12321">
        <v>1971</v>
      </c>
      <c r="C12321" s="10">
        <v>4474</v>
      </c>
      <c r="D12321">
        <v>639</v>
      </c>
      <c r="E12321">
        <v>3501</v>
      </c>
      <c r="F12321">
        <v>0</v>
      </c>
      <c r="G12321">
        <v>334</v>
      </c>
      <c r="H12321">
        <v>0</v>
      </c>
      <c r="I12321">
        <v>0.51</v>
      </c>
      <c r="J12321" s="10">
        <v>858</v>
      </c>
      <c r="K12321" s="13">
        <f t="shared" si="387"/>
        <v>1989</v>
      </c>
      <c r="L12321" s="1" t="str">
        <f t="shared" si="386"/>
        <v/>
      </c>
    </row>
    <row r="12322" spans="1:12" ht="13.8" customHeight="1" x14ac:dyDescent="0.3">
      <c r="A12322" t="s">
        <v>188</v>
      </c>
      <c r="B12322">
        <v>1972</v>
      </c>
      <c r="C12322" s="10">
        <v>5004</v>
      </c>
      <c r="D12322">
        <v>448</v>
      </c>
      <c r="E12322">
        <v>4178</v>
      </c>
      <c r="F12322">
        <v>0</v>
      </c>
      <c r="G12322">
        <v>378</v>
      </c>
      <c r="H12322">
        <v>0</v>
      </c>
      <c r="I12322">
        <v>0.56999999999999995</v>
      </c>
      <c r="J12322" s="10">
        <v>843</v>
      </c>
      <c r="K12322" s="13">
        <f t="shared" si="387"/>
        <v>1989</v>
      </c>
      <c r="L12322" s="1" t="str">
        <f t="shared" si="386"/>
        <v/>
      </c>
    </row>
    <row r="12323" spans="1:12" ht="13.8" customHeight="1" x14ac:dyDescent="0.3">
      <c r="A12323" t="s">
        <v>188</v>
      </c>
      <c r="B12323">
        <v>1973</v>
      </c>
      <c r="C12323" s="10">
        <v>5455</v>
      </c>
      <c r="D12323">
        <v>586</v>
      </c>
      <c r="E12323">
        <v>4420</v>
      </c>
      <c r="F12323">
        <v>0</v>
      </c>
      <c r="G12323">
        <v>449</v>
      </c>
      <c r="H12323">
        <v>0</v>
      </c>
      <c r="I12323">
        <v>0.61</v>
      </c>
      <c r="J12323" s="10">
        <v>835</v>
      </c>
      <c r="K12323" s="13">
        <f t="shared" si="387"/>
        <v>1989</v>
      </c>
      <c r="L12323" s="1" t="str">
        <f t="shared" si="386"/>
        <v/>
      </c>
    </row>
    <row r="12324" spans="1:12" ht="13.8" customHeight="1" x14ac:dyDescent="0.3">
      <c r="A12324" t="s">
        <v>188</v>
      </c>
      <c r="B12324">
        <v>1974</v>
      </c>
      <c r="C12324" s="10">
        <v>5649</v>
      </c>
      <c r="D12324">
        <v>487</v>
      </c>
      <c r="E12324">
        <v>4700</v>
      </c>
      <c r="F12324">
        <v>0</v>
      </c>
      <c r="G12324">
        <v>461</v>
      </c>
      <c r="H12324">
        <v>0</v>
      </c>
      <c r="I12324">
        <v>0.62</v>
      </c>
      <c r="J12324" s="10">
        <v>782</v>
      </c>
      <c r="K12324" s="13">
        <f t="shared" si="387"/>
        <v>1989</v>
      </c>
      <c r="L12324" s="1" t="str">
        <f t="shared" si="386"/>
        <v/>
      </c>
    </row>
    <row r="12325" spans="1:12" ht="13.8" customHeight="1" x14ac:dyDescent="0.3">
      <c r="A12325" t="s">
        <v>188</v>
      </c>
      <c r="B12325">
        <v>1975</v>
      </c>
      <c r="C12325" s="10">
        <v>5824</v>
      </c>
      <c r="D12325">
        <v>447</v>
      </c>
      <c r="E12325">
        <v>4908</v>
      </c>
      <c r="F12325">
        <v>0</v>
      </c>
      <c r="G12325">
        <v>469</v>
      </c>
      <c r="H12325">
        <v>0</v>
      </c>
      <c r="I12325">
        <v>0.63</v>
      </c>
      <c r="J12325" s="10">
        <v>803</v>
      </c>
      <c r="K12325" s="13">
        <f t="shared" si="387"/>
        <v>1989</v>
      </c>
      <c r="L12325" s="1" t="str">
        <f t="shared" si="386"/>
        <v/>
      </c>
    </row>
    <row r="12326" spans="1:12" ht="13.8" customHeight="1" x14ac:dyDescent="0.3">
      <c r="A12326" t="s">
        <v>188</v>
      </c>
      <c r="B12326">
        <v>1976</v>
      </c>
      <c r="C12326" s="10">
        <v>6115</v>
      </c>
      <c r="D12326">
        <v>359</v>
      </c>
      <c r="E12326">
        <v>5251</v>
      </c>
      <c r="F12326">
        <v>0</v>
      </c>
      <c r="G12326">
        <v>505</v>
      </c>
      <c r="H12326">
        <v>0</v>
      </c>
      <c r="I12326">
        <v>0.66</v>
      </c>
      <c r="J12326" s="10">
        <v>704</v>
      </c>
      <c r="K12326" s="13">
        <f t="shared" si="387"/>
        <v>1989</v>
      </c>
      <c r="L12326" s="1" t="str">
        <f t="shared" si="386"/>
        <v/>
      </c>
    </row>
    <row r="12327" spans="1:12" ht="13.8" customHeight="1" x14ac:dyDescent="0.3">
      <c r="A12327" t="s">
        <v>188</v>
      </c>
      <c r="B12327">
        <v>1977</v>
      </c>
      <c r="C12327" s="10">
        <v>6198</v>
      </c>
      <c r="D12327">
        <v>342</v>
      </c>
      <c r="E12327">
        <v>5271</v>
      </c>
      <c r="F12327">
        <v>0</v>
      </c>
      <c r="G12327">
        <v>584</v>
      </c>
      <c r="H12327">
        <v>0</v>
      </c>
      <c r="I12327">
        <v>0.65</v>
      </c>
      <c r="J12327" s="10">
        <v>782</v>
      </c>
      <c r="K12327" s="13">
        <f t="shared" si="387"/>
        <v>1989</v>
      </c>
      <c r="L12327" s="1" t="str">
        <f t="shared" si="386"/>
        <v/>
      </c>
    </row>
    <row r="12328" spans="1:12" ht="13.8" customHeight="1" x14ac:dyDescent="0.3">
      <c r="A12328" t="s">
        <v>188</v>
      </c>
      <c r="B12328">
        <v>1978</v>
      </c>
      <c r="C12328" s="10">
        <v>6202</v>
      </c>
      <c r="D12328">
        <v>461</v>
      </c>
      <c r="E12328">
        <v>5045</v>
      </c>
      <c r="F12328">
        <v>0</v>
      </c>
      <c r="G12328">
        <v>696</v>
      </c>
      <c r="H12328">
        <v>0</v>
      </c>
      <c r="I12328">
        <v>0.65</v>
      </c>
      <c r="J12328" s="10">
        <v>765</v>
      </c>
      <c r="K12328" s="13">
        <f t="shared" si="387"/>
        <v>1989</v>
      </c>
      <c r="L12328" s="1" t="str">
        <f t="shared" si="386"/>
        <v/>
      </c>
    </row>
    <row r="12329" spans="1:12" ht="13.8" customHeight="1" x14ac:dyDescent="0.3">
      <c r="A12329" t="s">
        <v>188</v>
      </c>
      <c r="B12329">
        <v>1979</v>
      </c>
      <c r="C12329" s="10">
        <v>6826</v>
      </c>
      <c r="D12329">
        <v>459</v>
      </c>
      <c r="E12329">
        <v>5668</v>
      </c>
      <c r="F12329">
        <v>0</v>
      </c>
      <c r="G12329">
        <v>699</v>
      </c>
      <c r="H12329">
        <v>0</v>
      </c>
      <c r="I12329">
        <v>0.7</v>
      </c>
      <c r="J12329" s="10">
        <v>706</v>
      </c>
      <c r="K12329" s="13">
        <f t="shared" si="387"/>
        <v>1989</v>
      </c>
      <c r="L12329" s="1" t="str">
        <f t="shared" si="386"/>
        <v/>
      </c>
    </row>
    <row r="12330" spans="1:12" ht="13.8" customHeight="1" x14ac:dyDescent="0.3">
      <c r="A12330" t="s">
        <v>188</v>
      </c>
      <c r="B12330">
        <v>1980</v>
      </c>
      <c r="C12330" s="10">
        <v>7359</v>
      </c>
      <c r="D12330">
        <v>444</v>
      </c>
      <c r="E12330">
        <v>6134</v>
      </c>
      <c r="F12330">
        <v>0</v>
      </c>
      <c r="G12330">
        <v>782</v>
      </c>
      <c r="H12330">
        <v>0</v>
      </c>
      <c r="I12330">
        <v>0.75</v>
      </c>
      <c r="J12330" s="10">
        <v>620</v>
      </c>
      <c r="K12330" s="13">
        <f t="shared" si="387"/>
        <v>1989</v>
      </c>
      <c r="L12330" s="1" t="str">
        <f t="shared" si="386"/>
        <v/>
      </c>
    </row>
    <row r="12331" spans="1:12" ht="13.8" customHeight="1" x14ac:dyDescent="0.3">
      <c r="A12331" t="s">
        <v>188</v>
      </c>
      <c r="B12331">
        <v>1981</v>
      </c>
      <c r="C12331" s="10">
        <v>7425</v>
      </c>
      <c r="D12331">
        <v>389</v>
      </c>
      <c r="E12331">
        <v>6261</v>
      </c>
      <c r="F12331">
        <v>0</v>
      </c>
      <c r="G12331">
        <v>775</v>
      </c>
      <c r="H12331">
        <v>0</v>
      </c>
      <c r="I12331">
        <v>0.75</v>
      </c>
      <c r="J12331" s="10">
        <v>657</v>
      </c>
      <c r="K12331" s="13">
        <f t="shared" si="387"/>
        <v>1989</v>
      </c>
      <c r="L12331" s="1" t="str">
        <f t="shared" si="386"/>
        <v/>
      </c>
    </row>
    <row r="12332" spans="1:12" ht="13.8" customHeight="1" x14ac:dyDescent="0.3">
      <c r="A12332" t="s">
        <v>188</v>
      </c>
      <c r="B12332">
        <v>1982</v>
      </c>
      <c r="C12332" s="10">
        <v>7978</v>
      </c>
      <c r="D12332">
        <v>330</v>
      </c>
      <c r="E12332">
        <v>6837</v>
      </c>
      <c r="F12332">
        <v>0</v>
      </c>
      <c r="G12332">
        <v>811</v>
      </c>
      <c r="H12332">
        <v>0</v>
      </c>
      <c r="I12332">
        <v>0.81</v>
      </c>
      <c r="J12332" s="10">
        <v>580</v>
      </c>
      <c r="K12332" s="13">
        <f t="shared" si="387"/>
        <v>1989</v>
      </c>
      <c r="L12332" s="1" t="str">
        <f t="shared" si="386"/>
        <v/>
      </c>
    </row>
    <row r="12333" spans="1:12" ht="13.8" customHeight="1" x14ac:dyDescent="0.3">
      <c r="A12333" t="s">
        <v>188</v>
      </c>
      <c r="B12333">
        <v>1983</v>
      </c>
      <c r="C12333" s="10">
        <v>8230</v>
      </c>
      <c r="D12333">
        <v>438</v>
      </c>
      <c r="E12333">
        <v>6967</v>
      </c>
      <c r="F12333">
        <v>0</v>
      </c>
      <c r="G12333">
        <v>825</v>
      </c>
      <c r="H12333">
        <v>0</v>
      </c>
      <c r="I12333">
        <v>0.83</v>
      </c>
      <c r="J12333" s="10">
        <v>653</v>
      </c>
      <c r="K12333" s="13">
        <f t="shared" si="387"/>
        <v>1989</v>
      </c>
      <c r="L12333" s="1" t="str">
        <f t="shared" si="386"/>
        <v/>
      </c>
    </row>
    <row r="12334" spans="1:12" ht="13.8" customHeight="1" x14ac:dyDescent="0.3">
      <c r="A12334" t="s">
        <v>188</v>
      </c>
      <c r="B12334">
        <v>1984</v>
      </c>
      <c r="C12334" s="10">
        <v>7926</v>
      </c>
      <c r="D12334">
        <v>434</v>
      </c>
      <c r="E12334">
        <v>6739</v>
      </c>
      <c r="F12334">
        <v>0</v>
      </c>
      <c r="G12334">
        <v>753</v>
      </c>
      <c r="H12334">
        <v>0</v>
      </c>
      <c r="I12334">
        <v>0.8</v>
      </c>
      <c r="J12334" s="10">
        <v>629</v>
      </c>
      <c r="K12334" s="13">
        <f t="shared" si="387"/>
        <v>1989</v>
      </c>
      <c r="L12334" s="1" t="str">
        <f t="shared" si="386"/>
        <v/>
      </c>
    </row>
    <row r="12335" spans="1:12" ht="13.8" customHeight="1" x14ac:dyDescent="0.3">
      <c r="A12335" t="s">
        <v>188</v>
      </c>
      <c r="B12335">
        <v>1985</v>
      </c>
      <c r="C12335" s="10">
        <v>7474</v>
      </c>
      <c r="D12335">
        <v>782</v>
      </c>
      <c r="E12335">
        <v>5962</v>
      </c>
      <c r="F12335">
        <v>0</v>
      </c>
      <c r="G12335">
        <v>730</v>
      </c>
      <c r="H12335">
        <v>0</v>
      </c>
      <c r="I12335">
        <v>0.75</v>
      </c>
      <c r="J12335" s="10">
        <v>766</v>
      </c>
      <c r="K12335" s="13">
        <f t="shared" si="387"/>
        <v>1989</v>
      </c>
      <c r="L12335" s="1" t="str">
        <f t="shared" si="386"/>
        <v/>
      </c>
    </row>
    <row r="12336" spans="1:12" ht="13.8" customHeight="1" x14ac:dyDescent="0.3">
      <c r="A12336" t="s">
        <v>188</v>
      </c>
      <c r="B12336">
        <v>1986</v>
      </c>
      <c r="C12336" s="10">
        <v>8323</v>
      </c>
      <c r="D12336">
        <v>1492</v>
      </c>
      <c r="E12336">
        <v>6091</v>
      </c>
      <c r="F12336">
        <v>0</v>
      </c>
      <c r="G12336">
        <v>740</v>
      </c>
      <c r="H12336">
        <v>0</v>
      </c>
      <c r="I12336">
        <v>0.84</v>
      </c>
      <c r="J12336" s="10">
        <v>811</v>
      </c>
      <c r="K12336" s="13">
        <f t="shared" si="387"/>
        <v>1989</v>
      </c>
      <c r="L12336" s="1" t="str">
        <f t="shared" si="386"/>
        <v/>
      </c>
    </row>
    <row r="12337" spans="1:12" ht="13.8" customHeight="1" x14ac:dyDescent="0.3">
      <c r="A12337" t="s">
        <v>188</v>
      </c>
      <c r="B12337">
        <v>1987</v>
      </c>
      <c r="C12337" s="10">
        <v>8600</v>
      </c>
      <c r="D12337">
        <v>1897</v>
      </c>
      <c r="E12337">
        <v>5907</v>
      </c>
      <c r="F12337">
        <v>0</v>
      </c>
      <c r="G12337">
        <v>796</v>
      </c>
      <c r="H12337">
        <v>0</v>
      </c>
      <c r="I12337">
        <v>0.86</v>
      </c>
      <c r="J12337" s="10">
        <v>809</v>
      </c>
      <c r="K12337" s="13">
        <f t="shared" si="387"/>
        <v>1989</v>
      </c>
      <c r="L12337" s="1" t="str">
        <f t="shared" si="386"/>
        <v/>
      </c>
    </row>
    <row r="12338" spans="1:12" ht="13.8" customHeight="1" x14ac:dyDescent="0.3">
      <c r="A12338" t="s">
        <v>188</v>
      </c>
      <c r="B12338">
        <v>1988</v>
      </c>
      <c r="C12338" s="10">
        <v>8979</v>
      </c>
      <c r="D12338">
        <v>2160</v>
      </c>
      <c r="E12338">
        <v>6017</v>
      </c>
      <c r="F12338">
        <v>0</v>
      </c>
      <c r="G12338">
        <v>802</v>
      </c>
      <c r="H12338">
        <v>0</v>
      </c>
      <c r="I12338">
        <v>0.9</v>
      </c>
      <c r="J12338" s="10">
        <v>793</v>
      </c>
      <c r="K12338" s="13">
        <f t="shared" si="387"/>
        <v>1989</v>
      </c>
      <c r="L12338" s="1" t="str">
        <f t="shared" si="386"/>
        <v/>
      </c>
    </row>
    <row r="12339" spans="1:12" ht="13.8" customHeight="1" x14ac:dyDescent="0.3">
      <c r="A12339" t="s">
        <v>188</v>
      </c>
      <c r="B12339">
        <v>1989</v>
      </c>
      <c r="C12339" s="10">
        <v>11238</v>
      </c>
      <c r="D12339">
        <v>2610</v>
      </c>
      <c r="E12339">
        <v>7814</v>
      </c>
      <c r="F12339">
        <v>0</v>
      </c>
      <c r="G12339">
        <v>814</v>
      </c>
      <c r="H12339">
        <v>0</v>
      </c>
      <c r="I12339">
        <v>1.1299999999999999</v>
      </c>
      <c r="J12339" s="10">
        <v>899</v>
      </c>
      <c r="K12339" s="13">
        <f t="shared" si="387"/>
        <v>1989</v>
      </c>
      <c r="L12339" s="1" t="str">
        <f t="shared" si="386"/>
        <v/>
      </c>
    </row>
    <row r="12340" spans="1:12" ht="13.8" customHeight="1" x14ac:dyDescent="0.3">
      <c r="A12340" t="s">
        <v>188</v>
      </c>
      <c r="B12340">
        <v>1990</v>
      </c>
      <c r="C12340" s="10">
        <v>11541</v>
      </c>
      <c r="D12340">
        <v>2824</v>
      </c>
      <c r="E12340">
        <v>7727</v>
      </c>
      <c r="F12340">
        <v>0</v>
      </c>
      <c r="G12340">
        <v>990</v>
      </c>
      <c r="H12340">
        <v>0</v>
      </c>
      <c r="I12340">
        <v>1.1599999999999999</v>
      </c>
      <c r="J12340" s="10">
        <v>912</v>
      </c>
      <c r="K12340" s="13">
        <f t="shared" si="387"/>
        <v>1990</v>
      </c>
      <c r="L12340" s="1" t="str">
        <f t="shared" si="386"/>
        <v/>
      </c>
    </row>
    <row r="12341" spans="1:12" ht="13.8" customHeight="1" x14ac:dyDescent="0.3">
      <c r="A12341" t="s">
        <v>188</v>
      </c>
      <c r="B12341">
        <v>1991</v>
      </c>
      <c r="C12341" s="10">
        <v>11997</v>
      </c>
      <c r="D12341">
        <v>3015</v>
      </c>
      <c r="E12341">
        <v>7966</v>
      </c>
      <c r="F12341">
        <v>0</v>
      </c>
      <c r="G12341">
        <v>1016</v>
      </c>
      <c r="H12341">
        <v>0</v>
      </c>
      <c r="I12341">
        <v>1.21</v>
      </c>
      <c r="J12341" s="10">
        <v>938</v>
      </c>
      <c r="K12341" s="13">
        <f t="shared" si="387"/>
        <v>1990</v>
      </c>
      <c r="L12341" s="1" t="str">
        <f t="shared" si="386"/>
        <v/>
      </c>
    </row>
    <row r="12342" spans="1:12" ht="13.8" customHeight="1" x14ac:dyDescent="0.3">
      <c r="A12342" t="s">
        <v>188</v>
      </c>
      <c r="B12342">
        <v>1992</v>
      </c>
      <c r="C12342" s="10">
        <v>13166</v>
      </c>
      <c r="D12342">
        <v>3057</v>
      </c>
      <c r="E12342">
        <v>9071</v>
      </c>
      <c r="F12342">
        <v>0</v>
      </c>
      <c r="G12342">
        <v>1039</v>
      </c>
      <c r="H12342">
        <v>0</v>
      </c>
      <c r="I12342">
        <v>1.32</v>
      </c>
      <c r="J12342" s="10">
        <v>953</v>
      </c>
      <c r="K12342" s="13">
        <f t="shared" si="387"/>
        <v>1990</v>
      </c>
      <c r="L12342" s="1" t="str">
        <f t="shared" si="386"/>
        <v/>
      </c>
    </row>
    <row r="12343" spans="1:12" ht="13.8" customHeight="1" x14ac:dyDescent="0.3">
      <c r="A12343" t="s">
        <v>188</v>
      </c>
      <c r="B12343">
        <v>1993</v>
      </c>
      <c r="C12343" s="10">
        <v>12797</v>
      </c>
      <c r="D12343">
        <v>3278</v>
      </c>
      <c r="E12343">
        <v>8484</v>
      </c>
      <c r="F12343">
        <v>0</v>
      </c>
      <c r="G12343">
        <v>1036</v>
      </c>
      <c r="H12343">
        <v>0</v>
      </c>
      <c r="I12343">
        <v>1.28</v>
      </c>
      <c r="J12343" s="10">
        <v>856</v>
      </c>
      <c r="K12343" s="13">
        <f t="shared" si="387"/>
        <v>1990</v>
      </c>
      <c r="L12343" s="1" t="str">
        <f t="shared" si="386"/>
        <v/>
      </c>
    </row>
    <row r="12344" spans="1:12" ht="13.8" customHeight="1" x14ac:dyDescent="0.3">
      <c r="A12344" t="s">
        <v>188</v>
      </c>
      <c r="B12344">
        <v>1994</v>
      </c>
      <c r="C12344" s="10">
        <v>12997</v>
      </c>
      <c r="D12344">
        <v>3455</v>
      </c>
      <c r="E12344">
        <v>8458</v>
      </c>
      <c r="F12344">
        <v>0</v>
      </c>
      <c r="G12344">
        <v>1085</v>
      </c>
      <c r="H12344">
        <v>0</v>
      </c>
      <c r="I12344">
        <v>1.29</v>
      </c>
      <c r="J12344" s="10">
        <v>841</v>
      </c>
      <c r="K12344" s="13">
        <f t="shared" si="387"/>
        <v>1990</v>
      </c>
      <c r="L12344" s="1" t="str">
        <f t="shared" si="386"/>
        <v/>
      </c>
    </row>
    <row r="12345" spans="1:12" ht="13.8" customHeight="1" x14ac:dyDescent="0.3">
      <c r="A12345" t="s">
        <v>188</v>
      </c>
      <c r="B12345">
        <v>1995</v>
      </c>
      <c r="C12345" s="10">
        <v>14145</v>
      </c>
      <c r="D12345">
        <v>3692</v>
      </c>
      <c r="E12345">
        <v>9348</v>
      </c>
      <c r="F12345">
        <v>0</v>
      </c>
      <c r="G12345">
        <v>1105</v>
      </c>
      <c r="H12345">
        <v>0</v>
      </c>
      <c r="I12345">
        <v>1.4</v>
      </c>
      <c r="J12345" s="10">
        <v>854</v>
      </c>
      <c r="K12345" s="13">
        <f t="shared" si="387"/>
        <v>1990</v>
      </c>
      <c r="L12345" s="1" t="str">
        <f t="shared" si="386"/>
        <v/>
      </c>
    </row>
    <row r="12346" spans="1:12" ht="13.8" customHeight="1" x14ac:dyDescent="0.3">
      <c r="A12346" t="s">
        <v>188</v>
      </c>
      <c r="B12346">
        <v>1996</v>
      </c>
      <c r="C12346" s="10">
        <v>13795</v>
      </c>
      <c r="D12346">
        <v>3539</v>
      </c>
      <c r="E12346">
        <v>9106</v>
      </c>
      <c r="F12346">
        <v>0</v>
      </c>
      <c r="G12346">
        <v>1150</v>
      </c>
      <c r="H12346">
        <v>0</v>
      </c>
      <c r="I12346">
        <v>1.36</v>
      </c>
      <c r="J12346" s="10">
        <v>863</v>
      </c>
      <c r="K12346" s="13">
        <f t="shared" si="387"/>
        <v>1990</v>
      </c>
      <c r="L12346" s="1" t="str">
        <f t="shared" si="386"/>
        <v/>
      </c>
    </row>
    <row r="12347" spans="1:12" ht="13.8" customHeight="1" x14ac:dyDescent="0.3">
      <c r="A12347" t="s">
        <v>188</v>
      </c>
      <c r="B12347">
        <v>1997</v>
      </c>
      <c r="C12347" s="10">
        <v>14473</v>
      </c>
      <c r="D12347">
        <v>3622</v>
      </c>
      <c r="E12347">
        <v>9519</v>
      </c>
      <c r="F12347">
        <v>54</v>
      </c>
      <c r="G12347">
        <v>1278</v>
      </c>
      <c r="H12347">
        <v>0</v>
      </c>
      <c r="I12347">
        <v>1.42</v>
      </c>
      <c r="J12347" s="10">
        <v>875</v>
      </c>
      <c r="K12347" s="13">
        <f t="shared" si="387"/>
        <v>1990</v>
      </c>
      <c r="L12347" s="1" t="str">
        <f t="shared" si="386"/>
        <v/>
      </c>
    </row>
    <row r="12348" spans="1:12" ht="13.8" customHeight="1" x14ac:dyDescent="0.3">
      <c r="A12348" t="s">
        <v>188</v>
      </c>
      <c r="B12348">
        <v>1998</v>
      </c>
      <c r="C12348" s="10">
        <v>15767</v>
      </c>
      <c r="D12348">
        <v>3214</v>
      </c>
      <c r="E12348">
        <v>10826</v>
      </c>
      <c r="F12348">
        <v>435</v>
      </c>
      <c r="G12348">
        <v>1292</v>
      </c>
      <c r="H12348">
        <v>0</v>
      </c>
      <c r="I12348">
        <v>1.54</v>
      </c>
      <c r="J12348" s="10">
        <v>801</v>
      </c>
      <c r="K12348" s="13">
        <f t="shared" si="387"/>
        <v>1990</v>
      </c>
      <c r="L12348" s="1" t="str">
        <f t="shared" si="386"/>
        <v/>
      </c>
    </row>
    <row r="12349" spans="1:12" ht="13.8" customHeight="1" x14ac:dyDescent="0.3">
      <c r="A12349" t="s">
        <v>188</v>
      </c>
      <c r="B12349">
        <v>1999</v>
      </c>
      <c r="C12349" s="10">
        <v>17569</v>
      </c>
      <c r="D12349">
        <v>3924</v>
      </c>
      <c r="E12349">
        <v>11050</v>
      </c>
      <c r="F12349">
        <v>1215</v>
      </c>
      <c r="G12349">
        <v>1380</v>
      </c>
      <c r="H12349">
        <v>0</v>
      </c>
      <c r="I12349">
        <v>1.71</v>
      </c>
      <c r="J12349" s="10">
        <v>1029</v>
      </c>
      <c r="K12349" s="13">
        <f t="shared" si="387"/>
        <v>1990</v>
      </c>
      <c r="L12349" s="1" t="str">
        <f t="shared" si="386"/>
        <v/>
      </c>
    </row>
    <row r="12350" spans="1:12" ht="13.8" customHeight="1" x14ac:dyDescent="0.3">
      <c r="A12350" t="s">
        <v>188</v>
      </c>
      <c r="B12350">
        <v>2000</v>
      </c>
      <c r="C12350" s="10">
        <v>17107</v>
      </c>
      <c r="D12350">
        <v>3917</v>
      </c>
      <c r="E12350">
        <v>10513</v>
      </c>
      <c r="F12350">
        <v>1270</v>
      </c>
      <c r="G12350">
        <v>1407</v>
      </c>
      <c r="H12350">
        <v>0</v>
      </c>
      <c r="I12350">
        <v>1.66</v>
      </c>
      <c r="J12350" s="10">
        <v>1117</v>
      </c>
      <c r="K12350" s="13">
        <f t="shared" si="387"/>
        <v>1990</v>
      </c>
      <c r="L12350" s="1" t="str">
        <f t="shared" si="386"/>
        <v/>
      </c>
    </row>
    <row r="12351" spans="1:12" ht="13.8" customHeight="1" x14ac:dyDescent="0.3">
      <c r="A12351" t="s">
        <v>188</v>
      </c>
      <c r="B12351">
        <v>2001</v>
      </c>
      <c r="C12351" s="10">
        <v>17114</v>
      </c>
      <c r="D12351">
        <v>3323</v>
      </c>
      <c r="E12351">
        <v>11001</v>
      </c>
      <c r="F12351">
        <v>1408</v>
      </c>
      <c r="G12351">
        <v>1382</v>
      </c>
      <c r="H12351">
        <v>0</v>
      </c>
      <c r="I12351">
        <v>1.65</v>
      </c>
      <c r="J12351" s="10">
        <v>932</v>
      </c>
      <c r="K12351" s="13">
        <f t="shared" si="387"/>
        <v>1990</v>
      </c>
      <c r="L12351" s="1" t="str">
        <f t="shared" si="386"/>
        <v/>
      </c>
    </row>
    <row r="12352" spans="1:12" ht="13.8" customHeight="1" x14ac:dyDescent="0.3">
      <c r="A12352" t="s">
        <v>188</v>
      </c>
      <c r="B12352">
        <v>2002</v>
      </c>
      <c r="C12352" s="10">
        <v>18214</v>
      </c>
      <c r="D12352">
        <v>3595</v>
      </c>
      <c r="E12352">
        <v>11588</v>
      </c>
      <c r="F12352">
        <v>1705</v>
      </c>
      <c r="G12352">
        <v>1327</v>
      </c>
      <c r="H12352">
        <v>0</v>
      </c>
      <c r="I12352">
        <v>1.75</v>
      </c>
      <c r="J12352" s="10">
        <v>924</v>
      </c>
      <c r="K12352" s="13">
        <f t="shared" si="387"/>
        <v>1990</v>
      </c>
      <c r="L12352" s="1" t="str">
        <f t="shared" si="386"/>
        <v/>
      </c>
    </row>
    <row r="12353" spans="1:12" ht="13.8" customHeight="1" x14ac:dyDescent="0.3">
      <c r="A12353" t="s">
        <v>188</v>
      </c>
      <c r="B12353">
        <v>2003</v>
      </c>
      <c r="C12353" s="10">
        <v>16694</v>
      </c>
      <c r="D12353">
        <v>3395</v>
      </c>
      <c r="E12353">
        <v>10487</v>
      </c>
      <c r="F12353">
        <v>1647</v>
      </c>
      <c r="G12353">
        <v>1165</v>
      </c>
      <c r="H12353">
        <v>0</v>
      </c>
      <c r="I12353">
        <v>1.6</v>
      </c>
      <c r="J12353" s="10">
        <v>1047</v>
      </c>
      <c r="K12353" s="13">
        <f t="shared" si="387"/>
        <v>1990</v>
      </c>
      <c r="L12353" s="1" t="str">
        <f t="shared" si="386"/>
        <v/>
      </c>
    </row>
    <row r="12354" spans="1:12" ht="13.8" customHeight="1" x14ac:dyDescent="0.3">
      <c r="A12354" t="s">
        <v>188</v>
      </c>
      <c r="B12354">
        <v>2004</v>
      </c>
      <c r="C12354" s="10">
        <v>17220</v>
      </c>
      <c r="D12354">
        <v>3514</v>
      </c>
      <c r="E12354">
        <v>10440</v>
      </c>
      <c r="F12354">
        <v>2063</v>
      </c>
      <c r="G12354">
        <v>1203</v>
      </c>
      <c r="H12354">
        <v>0</v>
      </c>
      <c r="I12354">
        <v>1.64</v>
      </c>
      <c r="J12354" s="10">
        <v>1159</v>
      </c>
      <c r="K12354" s="13">
        <f t="shared" si="387"/>
        <v>1990</v>
      </c>
      <c r="L12354" s="1" t="str">
        <f t="shared" ref="L12354:L12417" si="388">IF(AND(B12354&gt;2011),1,"")</f>
        <v/>
      </c>
    </row>
    <row r="12355" spans="1:12" ht="13.8" customHeight="1" x14ac:dyDescent="0.3">
      <c r="A12355" t="s">
        <v>188</v>
      </c>
      <c r="B12355">
        <v>2005</v>
      </c>
      <c r="C12355" s="10">
        <v>17802</v>
      </c>
      <c r="D12355">
        <v>3483</v>
      </c>
      <c r="E12355">
        <v>10828</v>
      </c>
      <c r="F12355">
        <v>2343</v>
      </c>
      <c r="G12355">
        <v>1148</v>
      </c>
      <c r="H12355">
        <v>0</v>
      </c>
      <c r="I12355">
        <v>1.69</v>
      </c>
      <c r="J12355" s="10">
        <v>1111</v>
      </c>
      <c r="K12355" s="13">
        <f t="shared" ref="K12355:K12418" si="389">IF(B12355&lt;1990,IF(B12355&lt;1959,1958,1989),1990)</f>
        <v>1990</v>
      </c>
      <c r="L12355" s="1" t="str">
        <f t="shared" si="388"/>
        <v/>
      </c>
    </row>
    <row r="12356" spans="1:12" ht="13.8" customHeight="1" x14ac:dyDescent="0.3">
      <c r="A12356" t="s">
        <v>188</v>
      </c>
      <c r="B12356">
        <v>2006</v>
      </c>
      <c r="C12356" s="10">
        <v>16312</v>
      </c>
      <c r="D12356">
        <v>3392</v>
      </c>
      <c r="E12356">
        <v>9513</v>
      </c>
      <c r="F12356">
        <v>2273</v>
      </c>
      <c r="G12356">
        <v>1134</v>
      </c>
      <c r="H12356">
        <v>0</v>
      </c>
      <c r="I12356">
        <v>1.54</v>
      </c>
      <c r="J12356" s="10">
        <v>1196</v>
      </c>
      <c r="K12356" s="13">
        <f t="shared" si="389"/>
        <v>1990</v>
      </c>
      <c r="L12356" s="1" t="str">
        <f t="shared" si="388"/>
        <v/>
      </c>
    </row>
    <row r="12357" spans="1:12" ht="13.8" customHeight="1" x14ac:dyDescent="0.3">
      <c r="A12357" t="s">
        <v>188</v>
      </c>
      <c r="B12357">
        <v>2007</v>
      </c>
      <c r="C12357" s="10">
        <v>16403</v>
      </c>
      <c r="D12357">
        <v>2984</v>
      </c>
      <c r="E12357">
        <v>9322</v>
      </c>
      <c r="F12357">
        <v>2379</v>
      </c>
      <c r="G12357">
        <v>1718</v>
      </c>
      <c r="H12357">
        <v>0</v>
      </c>
      <c r="I12357">
        <v>1.55</v>
      </c>
      <c r="J12357" s="10">
        <v>1141</v>
      </c>
      <c r="K12357" s="13">
        <f t="shared" si="389"/>
        <v>1990</v>
      </c>
      <c r="L12357" s="1" t="str">
        <f t="shared" si="388"/>
        <v/>
      </c>
    </row>
    <row r="12358" spans="1:12" ht="13.8" customHeight="1" x14ac:dyDescent="0.3">
      <c r="A12358" t="s">
        <v>188</v>
      </c>
      <c r="B12358">
        <v>2008</v>
      </c>
      <c r="C12358" s="10">
        <v>15169</v>
      </c>
      <c r="D12358">
        <v>2648</v>
      </c>
      <c r="E12358">
        <v>9034</v>
      </c>
      <c r="F12358">
        <v>2585</v>
      </c>
      <c r="G12358">
        <v>902</v>
      </c>
      <c r="H12358">
        <v>0</v>
      </c>
      <c r="I12358">
        <v>1.44</v>
      </c>
      <c r="J12358" s="10">
        <v>1195</v>
      </c>
      <c r="K12358" s="13">
        <f t="shared" si="389"/>
        <v>1990</v>
      </c>
      <c r="L12358" s="1" t="str">
        <f t="shared" si="388"/>
        <v/>
      </c>
    </row>
    <row r="12359" spans="1:12" ht="13.8" customHeight="1" x14ac:dyDescent="0.3">
      <c r="A12359" t="s">
        <v>188</v>
      </c>
      <c r="B12359">
        <v>2009</v>
      </c>
      <c r="C12359" s="10">
        <v>14774</v>
      </c>
      <c r="D12359">
        <v>2932</v>
      </c>
      <c r="E12359">
        <v>8485</v>
      </c>
      <c r="F12359">
        <v>2634</v>
      </c>
      <c r="G12359">
        <v>723</v>
      </c>
      <c r="H12359">
        <v>0</v>
      </c>
      <c r="I12359">
        <v>1.4</v>
      </c>
      <c r="J12359" s="10">
        <v>1104</v>
      </c>
      <c r="K12359" s="13">
        <f t="shared" si="389"/>
        <v>1990</v>
      </c>
      <c r="L12359" s="1" t="str">
        <f t="shared" si="388"/>
        <v/>
      </c>
    </row>
    <row r="12360" spans="1:12" ht="13.8" customHeight="1" x14ac:dyDescent="0.3">
      <c r="A12360" t="s">
        <v>188</v>
      </c>
      <c r="B12360">
        <v>2010</v>
      </c>
      <c r="C12360" s="10">
        <v>13127</v>
      </c>
      <c r="D12360">
        <v>1719</v>
      </c>
      <c r="E12360">
        <v>7981</v>
      </c>
      <c r="F12360">
        <v>2803</v>
      </c>
      <c r="G12360">
        <v>624</v>
      </c>
      <c r="H12360">
        <v>0</v>
      </c>
      <c r="I12360">
        <v>1.24</v>
      </c>
      <c r="J12360" s="10">
        <v>1138</v>
      </c>
      <c r="K12360" s="13">
        <f t="shared" si="389"/>
        <v>1990</v>
      </c>
      <c r="L12360" s="1" t="str">
        <f t="shared" si="388"/>
        <v/>
      </c>
    </row>
    <row r="12361" spans="1:12" ht="13.8" customHeight="1" x14ac:dyDescent="0.3">
      <c r="A12361" t="s">
        <v>188</v>
      </c>
      <c r="B12361">
        <v>2011</v>
      </c>
      <c r="C12361" s="10">
        <v>12987</v>
      </c>
      <c r="D12361">
        <v>2285</v>
      </c>
      <c r="E12361">
        <v>7225</v>
      </c>
      <c r="F12361">
        <v>2788</v>
      </c>
      <c r="G12361">
        <v>689</v>
      </c>
      <c r="H12361">
        <v>0</v>
      </c>
      <c r="I12361">
        <v>1.23</v>
      </c>
      <c r="J12361" s="10">
        <v>1259</v>
      </c>
      <c r="K12361" s="13">
        <f t="shared" si="389"/>
        <v>1990</v>
      </c>
      <c r="L12361" s="1" t="str">
        <f t="shared" si="388"/>
        <v/>
      </c>
    </row>
    <row r="12362" spans="1:12" ht="13.8" customHeight="1" x14ac:dyDescent="0.3">
      <c r="A12362" t="s">
        <v>188</v>
      </c>
      <c r="B12362">
        <v>2012</v>
      </c>
      <c r="C12362" s="10">
        <v>12548</v>
      </c>
      <c r="D12362">
        <v>3036</v>
      </c>
      <c r="E12362">
        <v>6500</v>
      </c>
      <c r="F12362">
        <v>2456</v>
      </c>
      <c r="G12362">
        <v>556</v>
      </c>
      <c r="H12362">
        <v>0</v>
      </c>
      <c r="I12362">
        <v>1.19</v>
      </c>
      <c r="J12362" s="10">
        <v>1306</v>
      </c>
      <c r="K12362" s="13">
        <f t="shared" si="389"/>
        <v>1990</v>
      </c>
      <c r="L12362" s="1">
        <f t="shared" si="388"/>
        <v>1</v>
      </c>
    </row>
    <row r="12363" spans="1:12" ht="13.8" customHeight="1" x14ac:dyDescent="0.3">
      <c r="A12363" t="s">
        <v>188</v>
      </c>
      <c r="B12363">
        <v>2013</v>
      </c>
      <c r="C12363" s="10">
        <v>12388</v>
      </c>
      <c r="D12363">
        <v>2741</v>
      </c>
      <c r="E12363">
        <v>6621</v>
      </c>
      <c r="F12363">
        <v>2346</v>
      </c>
      <c r="G12363">
        <v>680</v>
      </c>
      <c r="H12363">
        <v>0</v>
      </c>
      <c r="I12363">
        <v>1.18</v>
      </c>
      <c r="J12363" s="10">
        <v>1349</v>
      </c>
      <c r="K12363" s="13">
        <f t="shared" si="389"/>
        <v>1990</v>
      </c>
      <c r="L12363" s="1">
        <f t="shared" si="388"/>
        <v>1</v>
      </c>
    </row>
    <row r="12364" spans="1:12" ht="13.8" customHeight="1" x14ac:dyDescent="0.3">
      <c r="A12364" t="s">
        <v>188</v>
      </c>
      <c r="B12364">
        <v>2014</v>
      </c>
      <c r="C12364" s="10">
        <v>12286</v>
      </c>
      <c r="D12364">
        <v>2761</v>
      </c>
      <c r="E12364">
        <v>6608</v>
      </c>
      <c r="F12364">
        <v>2169</v>
      </c>
      <c r="G12364">
        <v>748</v>
      </c>
      <c r="H12364">
        <v>0</v>
      </c>
      <c r="I12364">
        <v>1.18</v>
      </c>
      <c r="J12364" s="10">
        <v>1359</v>
      </c>
      <c r="K12364" s="13">
        <f t="shared" si="389"/>
        <v>1990</v>
      </c>
      <c r="L12364" s="1">
        <f t="shared" si="388"/>
        <v>1</v>
      </c>
    </row>
    <row r="12365" spans="1:12" ht="13.8" customHeight="1" x14ac:dyDescent="0.3">
      <c r="A12365" t="s">
        <v>189</v>
      </c>
      <c r="B12365">
        <v>1920</v>
      </c>
      <c r="C12365" s="10">
        <v>57</v>
      </c>
      <c r="D12365">
        <v>0</v>
      </c>
      <c r="E12365">
        <v>57</v>
      </c>
      <c r="F12365">
        <v>0</v>
      </c>
      <c r="G12365">
        <v>0</v>
      </c>
      <c r="H12365" t="s">
        <v>11</v>
      </c>
      <c r="I12365" t="s">
        <v>11</v>
      </c>
      <c r="J12365" s="10">
        <v>0</v>
      </c>
      <c r="K12365" s="13">
        <f t="shared" si="389"/>
        <v>1958</v>
      </c>
      <c r="L12365" s="1" t="str">
        <f t="shared" si="388"/>
        <v/>
      </c>
    </row>
    <row r="12366" spans="1:12" ht="13.8" customHeight="1" x14ac:dyDescent="0.3">
      <c r="A12366" t="s">
        <v>190</v>
      </c>
      <c r="B12366">
        <v>1949</v>
      </c>
      <c r="C12366" s="10">
        <v>71</v>
      </c>
      <c r="D12366">
        <v>0</v>
      </c>
      <c r="E12366">
        <v>71</v>
      </c>
      <c r="F12366">
        <v>0</v>
      </c>
      <c r="G12366">
        <v>0</v>
      </c>
      <c r="H12366" t="s">
        <v>11</v>
      </c>
      <c r="I12366" t="s">
        <v>11</v>
      </c>
      <c r="J12366" s="10">
        <v>0</v>
      </c>
      <c r="K12366" s="13">
        <f t="shared" si="389"/>
        <v>1958</v>
      </c>
      <c r="L12366" s="1" t="str">
        <f t="shared" si="388"/>
        <v/>
      </c>
    </row>
    <row r="12367" spans="1:12" ht="13.8" customHeight="1" x14ac:dyDescent="0.3">
      <c r="A12367" t="s">
        <v>190</v>
      </c>
      <c r="B12367">
        <v>1950</v>
      </c>
      <c r="C12367" s="10">
        <v>96</v>
      </c>
      <c r="D12367">
        <v>0</v>
      </c>
      <c r="E12367">
        <v>96</v>
      </c>
      <c r="F12367">
        <v>0</v>
      </c>
      <c r="G12367">
        <v>0</v>
      </c>
      <c r="H12367">
        <v>0</v>
      </c>
      <c r="I12367">
        <v>3.85</v>
      </c>
      <c r="J12367" s="10">
        <v>0</v>
      </c>
      <c r="K12367" s="13">
        <f t="shared" si="389"/>
        <v>1958</v>
      </c>
      <c r="L12367" s="1" t="str">
        <f t="shared" si="388"/>
        <v/>
      </c>
    </row>
    <row r="12368" spans="1:12" ht="13.8" customHeight="1" x14ac:dyDescent="0.3">
      <c r="A12368" t="s">
        <v>190</v>
      </c>
      <c r="B12368">
        <v>1951</v>
      </c>
      <c r="C12368" s="10">
        <v>106</v>
      </c>
      <c r="D12368">
        <v>0</v>
      </c>
      <c r="E12368">
        <v>106</v>
      </c>
      <c r="F12368">
        <v>0</v>
      </c>
      <c r="G12368">
        <v>0</v>
      </c>
      <c r="H12368">
        <v>0</v>
      </c>
      <c r="I12368">
        <v>3.87</v>
      </c>
      <c r="J12368" s="10">
        <v>0</v>
      </c>
      <c r="K12368" s="13">
        <f t="shared" si="389"/>
        <v>1958</v>
      </c>
      <c r="L12368" s="1" t="str">
        <f t="shared" si="388"/>
        <v/>
      </c>
    </row>
    <row r="12369" spans="1:12" ht="13.8" customHeight="1" x14ac:dyDescent="0.3">
      <c r="A12369" t="s">
        <v>190</v>
      </c>
      <c r="B12369">
        <v>1952</v>
      </c>
      <c r="C12369" s="10">
        <v>53</v>
      </c>
      <c r="D12369">
        <v>0</v>
      </c>
      <c r="E12369">
        <v>53</v>
      </c>
      <c r="F12369">
        <v>0</v>
      </c>
      <c r="G12369">
        <v>0</v>
      </c>
      <c r="H12369">
        <v>0</v>
      </c>
      <c r="I12369">
        <v>1.77</v>
      </c>
      <c r="J12369" s="10">
        <v>0</v>
      </c>
      <c r="K12369" s="13">
        <f t="shared" si="389"/>
        <v>1958</v>
      </c>
      <c r="L12369" s="1" t="str">
        <f t="shared" si="388"/>
        <v/>
      </c>
    </row>
    <row r="12370" spans="1:12" ht="13.8" customHeight="1" x14ac:dyDescent="0.3">
      <c r="A12370" t="s">
        <v>190</v>
      </c>
      <c r="B12370">
        <v>1953</v>
      </c>
      <c r="C12370" s="10">
        <v>100</v>
      </c>
      <c r="D12370">
        <v>0</v>
      </c>
      <c r="E12370">
        <v>100</v>
      </c>
      <c r="F12370">
        <v>0</v>
      </c>
      <c r="G12370">
        <v>0</v>
      </c>
      <c r="H12370">
        <v>0</v>
      </c>
      <c r="I12370">
        <v>3.11</v>
      </c>
      <c r="J12370" s="10">
        <v>0</v>
      </c>
      <c r="K12370" s="13">
        <f t="shared" si="389"/>
        <v>1958</v>
      </c>
      <c r="L12370" s="1" t="str">
        <f t="shared" si="388"/>
        <v/>
      </c>
    </row>
    <row r="12371" spans="1:12" ht="13.8" customHeight="1" x14ac:dyDescent="0.3">
      <c r="A12371" t="s">
        <v>190</v>
      </c>
      <c r="B12371">
        <v>1954</v>
      </c>
      <c r="C12371" s="10">
        <v>166</v>
      </c>
      <c r="D12371">
        <v>0</v>
      </c>
      <c r="E12371">
        <v>166</v>
      </c>
      <c r="F12371">
        <v>0</v>
      </c>
      <c r="G12371">
        <v>0</v>
      </c>
      <c r="H12371">
        <v>0</v>
      </c>
      <c r="I12371">
        <v>4.88</v>
      </c>
      <c r="J12371" s="10">
        <v>0</v>
      </c>
      <c r="K12371" s="13">
        <f t="shared" si="389"/>
        <v>1958</v>
      </c>
      <c r="L12371" s="1" t="str">
        <f t="shared" si="388"/>
        <v/>
      </c>
    </row>
    <row r="12372" spans="1:12" ht="13.8" customHeight="1" x14ac:dyDescent="0.3">
      <c r="A12372" t="s">
        <v>190</v>
      </c>
      <c r="B12372">
        <v>1955</v>
      </c>
      <c r="C12372" s="10">
        <v>114</v>
      </c>
      <c r="D12372">
        <v>0</v>
      </c>
      <c r="E12372">
        <v>114</v>
      </c>
      <c r="F12372">
        <v>0</v>
      </c>
      <c r="G12372">
        <v>0</v>
      </c>
      <c r="H12372">
        <v>0</v>
      </c>
      <c r="I12372">
        <v>3.18</v>
      </c>
      <c r="J12372" s="10">
        <v>0</v>
      </c>
      <c r="K12372" s="13">
        <f t="shared" si="389"/>
        <v>1958</v>
      </c>
      <c r="L12372" s="1" t="str">
        <f t="shared" si="388"/>
        <v/>
      </c>
    </row>
    <row r="12373" spans="1:12" ht="13.8" customHeight="1" x14ac:dyDescent="0.3">
      <c r="A12373" t="s">
        <v>190</v>
      </c>
      <c r="B12373">
        <v>1956</v>
      </c>
      <c r="C12373" s="10">
        <v>138</v>
      </c>
      <c r="D12373">
        <v>0</v>
      </c>
      <c r="E12373">
        <v>138</v>
      </c>
      <c r="F12373">
        <v>0</v>
      </c>
      <c r="G12373">
        <v>0</v>
      </c>
      <c r="H12373">
        <v>0</v>
      </c>
      <c r="I12373">
        <v>3.68</v>
      </c>
      <c r="J12373" s="10">
        <v>0</v>
      </c>
      <c r="K12373" s="13">
        <f t="shared" si="389"/>
        <v>1958</v>
      </c>
      <c r="L12373" s="1" t="str">
        <f t="shared" si="388"/>
        <v/>
      </c>
    </row>
    <row r="12374" spans="1:12" ht="13.8" customHeight="1" x14ac:dyDescent="0.3">
      <c r="A12374" t="s">
        <v>190</v>
      </c>
      <c r="B12374">
        <v>1957</v>
      </c>
      <c r="C12374" s="10">
        <v>85</v>
      </c>
      <c r="D12374">
        <v>0</v>
      </c>
      <c r="E12374">
        <v>85</v>
      </c>
      <c r="F12374">
        <v>0</v>
      </c>
      <c r="G12374">
        <v>0</v>
      </c>
      <c r="H12374">
        <v>0</v>
      </c>
      <c r="I12374">
        <v>2.15</v>
      </c>
      <c r="J12374" s="10">
        <v>0</v>
      </c>
      <c r="K12374" s="13">
        <f t="shared" si="389"/>
        <v>1958</v>
      </c>
      <c r="L12374" s="1" t="str">
        <f t="shared" si="388"/>
        <v/>
      </c>
    </row>
    <row r="12375" spans="1:12" ht="13.8" customHeight="1" x14ac:dyDescent="0.3">
      <c r="A12375" t="s">
        <v>190</v>
      </c>
      <c r="B12375">
        <v>1958</v>
      </c>
      <c r="C12375" s="10">
        <v>46</v>
      </c>
      <c r="D12375">
        <v>0</v>
      </c>
      <c r="E12375">
        <v>46</v>
      </c>
      <c r="F12375">
        <v>0</v>
      </c>
      <c r="G12375">
        <v>0</v>
      </c>
      <c r="H12375">
        <v>0</v>
      </c>
      <c r="I12375">
        <v>1.1100000000000001</v>
      </c>
      <c r="J12375" s="10">
        <v>0</v>
      </c>
      <c r="K12375" s="13">
        <f t="shared" si="389"/>
        <v>1958</v>
      </c>
      <c r="L12375" s="1" t="str">
        <f t="shared" si="388"/>
        <v/>
      </c>
    </row>
    <row r="12376" spans="1:12" ht="13.8" customHeight="1" x14ac:dyDescent="0.3">
      <c r="A12376" t="s">
        <v>190</v>
      </c>
      <c r="B12376">
        <v>1959</v>
      </c>
      <c r="C12376" s="10">
        <v>50</v>
      </c>
      <c r="D12376">
        <v>0</v>
      </c>
      <c r="E12376">
        <v>50</v>
      </c>
      <c r="F12376">
        <v>0</v>
      </c>
      <c r="G12376">
        <v>0</v>
      </c>
      <c r="H12376">
        <v>0</v>
      </c>
      <c r="I12376">
        <v>1.1499999999999999</v>
      </c>
      <c r="J12376" s="10">
        <v>0</v>
      </c>
      <c r="K12376" s="13">
        <f t="shared" si="389"/>
        <v>1989</v>
      </c>
      <c r="L12376" s="1" t="str">
        <f t="shared" si="388"/>
        <v/>
      </c>
    </row>
    <row r="12377" spans="1:12" ht="13.8" customHeight="1" x14ac:dyDescent="0.3">
      <c r="A12377" t="s">
        <v>190</v>
      </c>
      <c r="B12377">
        <v>1960</v>
      </c>
      <c r="C12377" s="10">
        <v>48</v>
      </c>
      <c r="D12377">
        <v>0</v>
      </c>
      <c r="E12377">
        <v>48</v>
      </c>
      <c r="F12377">
        <v>0</v>
      </c>
      <c r="G12377">
        <v>0</v>
      </c>
      <c r="H12377">
        <v>0</v>
      </c>
      <c r="I12377">
        <v>1.01</v>
      </c>
      <c r="J12377" s="10">
        <v>0</v>
      </c>
      <c r="K12377" s="13">
        <f t="shared" si="389"/>
        <v>1989</v>
      </c>
      <c r="L12377" s="1" t="str">
        <f t="shared" si="388"/>
        <v/>
      </c>
    </row>
    <row r="12378" spans="1:12" ht="13.8" customHeight="1" x14ac:dyDescent="0.3">
      <c r="A12378" t="s">
        <v>190</v>
      </c>
      <c r="B12378">
        <v>1961</v>
      </c>
      <c r="C12378" s="10">
        <v>44</v>
      </c>
      <c r="D12378">
        <v>0</v>
      </c>
      <c r="E12378">
        <v>44</v>
      </c>
      <c r="F12378">
        <v>0</v>
      </c>
      <c r="G12378">
        <v>0</v>
      </c>
      <c r="H12378">
        <v>0</v>
      </c>
      <c r="I12378">
        <v>0.87</v>
      </c>
      <c r="J12378" s="10">
        <v>0</v>
      </c>
      <c r="K12378" s="13">
        <f t="shared" si="389"/>
        <v>1989</v>
      </c>
      <c r="L12378" s="1" t="str">
        <f t="shared" si="388"/>
        <v/>
      </c>
    </row>
    <row r="12379" spans="1:12" ht="13.8" customHeight="1" x14ac:dyDescent="0.3">
      <c r="A12379" t="s">
        <v>190</v>
      </c>
      <c r="B12379">
        <v>1962</v>
      </c>
      <c r="C12379" s="10">
        <v>52</v>
      </c>
      <c r="D12379">
        <v>0</v>
      </c>
      <c r="E12379">
        <v>52</v>
      </c>
      <c r="F12379">
        <v>0</v>
      </c>
      <c r="G12379">
        <v>0</v>
      </c>
      <c r="H12379">
        <v>0</v>
      </c>
      <c r="I12379">
        <v>0.93</v>
      </c>
      <c r="J12379" s="10">
        <v>0</v>
      </c>
      <c r="K12379" s="13">
        <f t="shared" si="389"/>
        <v>1989</v>
      </c>
      <c r="L12379" s="1" t="str">
        <f t="shared" si="388"/>
        <v/>
      </c>
    </row>
    <row r="12380" spans="1:12" ht="13.8" customHeight="1" x14ac:dyDescent="0.3">
      <c r="A12380" t="s">
        <v>190</v>
      </c>
      <c r="B12380">
        <v>1963</v>
      </c>
      <c r="C12380" s="10">
        <v>1674</v>
      </c>
      <c r="D12380">
        <v>0</v>
      </c>
      <c r="E12380">
        <v>53</v>
      </c>
      <c r="F12380">
        <v>46</v>
      </c>
      <c r="G12380">
        <v>0</v>
      </c>
      <c r="H12380">
        <v>1575</v>
      </c>
      <c r="I12380">
        <v>27.31</v>
      </c>
      <c r="J12380" s="10">
        <v>0</v>
      </c>
      <c r="K12380" s="13">
        <f t="shared" si="389"/>
        <v>1989</v>
      </c>
      <c r="L12380" s="1" t="str">
        <f t="shared" si="388"/>
        <v/>
      </c>
    </row>
    <row r="12381" spans="1:12" ht="13.8" customHeight="1" x14ac:dyDescent="0.3">
      <c r="A12381" t="s">
        <v>190</v>
      </c>
      <c r="B12381">
        <v>1964</v>
      </c>
      <c r="C12381" s="10">
        <v>1711</v>
      </c>
      <c r="D12381">
        <v>0</v>
      </c>
      <c r="E12381">
        <v>42</v>
      </c>
      <c r="F12381">
        <v>41</v>
      </c>
      <c r="G12381">
        <v>0</v>
      </c>
      <c r="H12381">
        <v>1627</v>
      </c>
      <c r="I12381">
        <v>25.5</v>
      </c>
      <c r="J12381" s="10">
        <v>0</v>
      </c>
      <c r="K12381" s="13">
        <f t="shared" si="389"/>
        <v>1989</v>
      </c>
      <c r="L12381" s="1" t="str">
        <f t="shared" si="388"/>
        <v/>
      </c>
    </row>
    <row r="12382" spans="1:12" ht="13.8" customHeight="1" x14ac:dyDescent="0.3">
      <c r="A12382" t="s">
        <v>190</v>
      </c>
      <c r="B12382">
        <v>1965</v>
      </c>
      <c r="C12382" s="10">
        <v>1716</v>
      </c>
      <c r="D12382">
        <v>0</v>
      </c>
      <c r="E12382">
        <v>46</v>
      </c>
      <c r="F12382">
        <v>42</v>
      </c>
      <c r="G12382">
        <v>0</v>
      </c>
      <c r="H12382">
        <v>1627</v>
      </c>
      <c r="I12382">
        <v>23.48</v>
      </c>
      <c r="J12382" s="10">
        <v>0</v>
      </c>
      <c r="K12382" s="13">
        <f t="shared" si="389"/>
        <v>1989</v>
      </c>
      <c r="L12382" s="1" t="str">
        <f t="shared" si="388"/>
        <v/>
      </c>
    </row>
    <row r="12383" spans="1:12" ht="13.8" customHeight="1" x14ac:dyDescent="0.3">
      <c r="A12383" t="s">
        <v>190</v>
      </c>
      <c r="B12383">
        <v>1966</v>
      </c>
      <c r="C12383" s="10">
        <v>1712</v>
      </c>
      <c r="D12383">
        <v>0</v>
      </c>
      <c r="E12383">
        <v>42</v>
      </c>
      <c r="F12383">
        <v>43</v>
      </c>
      <c r="G12383">
        <v>0</v>
      </c>
      <c r="H12383">
        <v>1627</v>
      </c>
      <c r="I12383">
        <v>21.62</v>
      </c>
      <c r="J12383" s="10">
        <v>0</v>
      </c>
      <c r="K12383" s="13">
        <f t="shared" si="389"/>
        <v>1989</v>
      </c>
      <c r="L12383" s="1" t="str">
        <f t="shared" si="388"/>
        <v/>
      </c>
    </row>
    <row r="12384" spans="1:12" ht="13.8" customHeight="1" x14ac:dyDescent="0.3">
      <c r="A12384" t="s">
        <v>190</v>
      </c>
      <c r="B12384">
        <v>1967</v>
      </c>
      <c r="C12384" s="10">
        <v>1824</v>
      </c>
      <c r="D12384">
        <v>0</v>
      </c>
      <c r="E12384">
        <v>59</v>
      </c>
      <c r="F12384">
        <v>59</v>
      </c>
      <c r="G12384">
        <v>0</v>
      </c>
      <c r="H12384">
        <v>1706</v>
      </c>
      <c r="I12384">
        <v>21.32</v>
      </c>
      <c r="J12384" s="10">
        <v>0</v>
      </c>
      <c r="K12384" s="13">
        <f t="shared" si="389"/>
        <v>1989</v>
      </c>
      <c r="L12384" s="1" t="str">
        <f t="shared" si="388"/>
        <v/>
      </c>
    </row>
    <row r="12385" spans="1:12" ht="13.8" customHeight="1" x14ac:dyDescent="0.3">
      <c r="A12385" t="s">
        <v>190</v>
      </c>
      <c r="B12385">
        <v>1968</v>
      </c>
      <c r="C12385" s="10">
        <v>1931</v>
      </c>
      <c r="D12385">
        <v>0</v>
      </c>
      <c r="E12385">
        <v>66</v>
      </c>
      <c r="F12385">
        <v>269</v>
      </c>
      <c r="G12385">
        <v>0</v>
      </c>
      <c r="H12385">
        <v>1596</v>
      </c>
      <c r="I12385">
        <v>20.92</v>
      </c>
      <c r="J12385" s="10">
        <v>0</v>
      </c>
      <c r="K12385" s="13">
        <f t="shared" si="389"/>
        <v>1989</v>
      </c>
      <c r="L12385" s="1" t="str">
        <f t="shared" si="388"/>
        <v/>
      </c>
    </row>
    <row r="12386" spans="1:12" ht="13.8" customHeight="1" x14ac:dyDescent="0.3">
      <c r="A12386" t="s">
        <v>190</v>
      </c>
      <c r="B12386">
        <v>1969</v>
      </c>
      <c r="C12386" s="10">
        <v>1956</v>
      </c>
      <c r="D12386">
        <v>0</v>
      </c>
      <c r="E12386">
        <v>83</v>
      </c>
      <c r="F12386">
        <v>445</v>
      </c>
      <c r="G12386">
        <v>7</v>
      </c>
      <c r="H12386">
        <v>1421</v>
      </c>
      <c r="I12386">
        <v>19.59</v>
      </c>
      <c r="J12386" s="10">
        <v>0</v>
      </c>
      <c r="K12386" s="13">
        <f t="shared" si="389"/>
        <v>1989</v>
      </c>
      <c r="L12386" s="1" t="str">
        <f t="shared" si="388"/>
        <v/>
      </c>
    </row>
    <row r="12387" spans="1:12" ht="13.8" customHeight="1" x14ac:dyDescent="0.3">
      <c r="A12387" t="s">
        <v>190</v>
      </c>
      <c r="B12387">
        <v>1970</v>
      </c>
      <c r="C12387" s="10">
        <v>2064</v>
      </c>
      <c r="D12387">
        <v>0</v>
      </c>
      <c r="E12387">
        <v>82</v>
      </c>
      <c r="F12387">
        <v>525</v>
      </c>
      <c r="G12387">
        <v>35</v>
      </c>
      <c r="H12387">
        <v>1422</v>
      </c>
      <c r="I12387">
        <v>19.04</v>
      </c>
      <c r="J12387" s="10">
        <v>0</v>
      </c>
      <c r="K12387" s="13">
        <f t="shared" si="389"/>
        <v>1989</v>
      </c>
      <c r="L12387" s="1" t="str">
        <f t="shared" si="388"/>
        <v/>
      </c>
    </row>
    <row r="12388" spans="1:12" ht="13.8" customHeight="1" x14ac:dyDescent="0.3">
      <c r="A12388" t="s">
        <v>190</v>
      </c>
      <c r="B12388">
        <v>1971</v>
      </c>
      <c r="C12388" s="10">
        <v>2496</v>
      </c>
      <c r="D12388">
        <v>0</v>
      </c>
      <c r="E12388">
        <v>92</v>
      </c>
      <c r="F12388">
        <v>527</v>
      </c>
      <c r="G12388">
        <v>35</v>
      </c>
      <c r="H12388">
        <v>1842</v>
      </c>
      <c r="I12388">
        <v>21.11</v>
      </c>
      <c r="J12388" s="10">
        <v>0</v>
      </c>
      <c r="K12388" s="13">
        <f t="shared" si="389"/>
        <v>1989</v>
      </c>
      <c r="L12388" s="1" t="str">
        <f t="shared" si="388"/>
        <v/>
      </c>
    </row>
    <row r="12389" spans="1:12" ht="13.8" customHeight="1" x14ac:dyDescent="0.3">
      <c r="A12389" t="s">
        <v>190</v>
      </c>
      <c r="B12389">
        <v>1972</v>
      </c>
      <c r="C12389" s="10">
        <v>2941</v>
      </c>
      <c r="D12389">
        <v>0</v>
      </c>
      <c r="E12389">
        <v>104</v>
      </c>
      <c r="F12389">
        <v>578</v>
      </c>
      <c r="G12389">
        <v>14</v>
      </c>
      <c r="H12389">
        <v>2245</v>
      </c>
      <c r="I12389">
        <v>22.76</v>
      </c>
      <c r="J12389" s="10">
        <v>0</v>
      </c>
      <c r="K12389" s="13">
        <f t="shared" si="389"/>
        <v>1989</v>
      </c>
      <c r="L12389" s="1" t="str">
        <f t="shared" si="388"/>
        <v/>
      </c>
    </row>
    <row r="12390" spans="1:12" ht="13.8" customHeight="1" x14ac:dyDescent="0.3">
      <c r="A12390" t="s">
        <v>190</v>
      </c>
      <c r="B12390">
        <v>1973</v>
      </c>
      <c r="C12390" s="10">
        <v>3400</v>
      </c>
      <c r="D12390">
        <v>0</v>
      </c>
      <c r="E12390">
        <v>126</v>
      </c>
      <c r="F12390">
        <v>828</v>
      </c>
      <c r="G12390">
        <v>14</v>
      </c>
      <c r="H12390">
        <v>2432</v>
      </c>
      <c r="I12390">
        <v>24.14</v>
      </c>
      <c r="J12390" s="10">
        <v>0</v>
      </c>
      <c r="K12390" s="13">
        <f t="shared" si="389"/>
        <v>1989</v>
      </c>
      <c r="L12390" s="1" t="str">
        <f t="shared" si="388"/>
        <v/>
      </c>
    </row>
    <row r="12391" spans="1:12" ht="13.8" customHeight="1" x14ac:dyDescent="0.3">
      <c r="A12391" t="s">
        <v>190</v>
      </c>
      <c r="B12391">
        <v>1974</v>
      </c>
      <c r="C12391" s="10">
        <v>2860</v>
      </c>
      <c r="D12391">
        <v>0</v>
      </c>
      <c r="E12391">
        <v>140</v>
      </c>
      <c r="F12391">
        <v>681</v>
      </c>
      <c r="G12391">
        <v>17</v>
      </c>
      <c r="H12391">
        <v>2022</v>
      </c>
      <c r="I12391">
        <v>18.79</v>
      </c>
      <c r="J12391" s="10">
        <v>25</v>
      </c>
      <c r="K12391" s="13">
        <f t="shared" si="389"/>
        <v>1989</v>
      </c>
      <c r="L12391" s="1" t="str">
        <f t="shared" si="388"/>
        <v/>
      </c>
    </row>
    <row r="12392" spans="1:12" ht="13.8" customHeight="1" x14ac:dyDescent="0.3">
      <c r="A12392" t="s">
        <v>190</v>
      </c>
      <c r="B12392">
        <v>1975</v>
      </c>
      <c r="C12392" s="10">
        <v>2988</v>
      </c>
      <c r="D12392">
        <v>0</v>
      </c>
      <c r="E12392">
        <v>114</v>
      </c>
      <c r="F12392">
        <v>1157</v>
      </c>
      <c r="G12392">
        <v>22</v>
      </c>
      <c r="H12392">
        <v>1695</v>
      </c>
      <c r="I12392">
        <v>18.350000000000001</v>
      </c>
      <c r="J12392" s="10">
        <v>41</v>
      </c>
      <c r="K12392" s="13">
        <f t="shared" si="389"/>
        <v>1989</v>
      </c>
      <c r="L12392" s="1" t="str">
        <f t="shared" si="388"/>
        <v/>
      </c>
    </row>
    <row r="12393" spans="1:12" ht="13.8" customHeight="1" x14ac:dyDescent="0.3">
      <c r="A12393" t="s">
        <v>190</v>
      </c>
      <c r="B12393">
        <v>1976</v>
      </c>
      <c r="C12393" s="10">
        <v>2832</v>
      </c>
      <c r="D12393">
        <v>0</v>
      </c>
      <c r="E12393">
        <v>327</v>
      </c>
      <c r="F12393">
        <v>773</v>
      </c>
      <c r="G12393">
        <v>23</v>
      </c>
      <c r="H12393">
        <v>1708</v>
      </c>
      <c r="I12393">
        <v>16.45</v>
      </c>
      <c r="J12393" s="10">
        <v>57</v>
      </c>
      <c r="K12393" s="13">
        <f t="shared" si="389"/>
        <v>1989</v>
      </c>
      <c r="L12393" s="1" t="str">
        <f t="shared" si="388"/>
        <v/>
      </c>
    </row>
    <row r="12394" spans="1:12" ht="13.8" customHeight="1" x14ac:dyDescent="0.3">
      <c r="A12394" t="s">
        <v>190</v>
      </c>
      <c r="B12394">
        <v>1977</v>
      </c>
      <c r="C12394" s="10">
        <v>2707</v>
      </c>
      <c r="D12394">
        <v>0</v>
      </c>
      <c r="E12394">
        <v>434</v>
      </c>
      <c r="F12394">
        <v>842</v>
      </c>
      <c r="G12394">
        <v>23</v>
      </c>
      <c r="H12394">
        <v>1408</v>
      </c>
      <c r="I12394">
        <v>14.99</v>
      </c>
      <c r="J12394" s="10">
        <v>58</v>
      </c>
      <c r="K12394" s="13">
        <f t="shared" si="389"/>
        <v>1989</v>
      </c>
      <c r="L12394" s="1" t="str">
        <f t="shared" si="388"/>
        <v/>
      </c>
    </row>
    <row r="12395" spans="1:12" ht="13.8" customHeight="1" x14ac:dyDescent="0.3">
      <c r="A12395" t="s">
        <v>190</v>
      </c>
      <c r="B12395">
        <v>1978</v>
      </c>
      <c r="C12395" s="10">
        <v>2872</v>
      </c>
      <c r="D12395">
        <v>0</v>
      </c>
      <c r="E12395">
        <v>409</v>
      </c>
      <c r="F12395">
        <v>773</v>
      </c>
      <c r="G12395">
        <v>28</v>
      </c>
      <c r="H12395">
        <v>1661</v>
      </c>
      <c r="I12395">
        <v>15.1</v>
      </c>
      <c r="J12395" s="10">
        <v>63</v>
      </c>
      <c r="K12395" s="13">
        <f t="shared" si="389"/>
        <v>1989</v>
      </c>
      <c r="L12395" s="1" t="str">
        <f t="shared" si="388"/>
        <v/>
      </c>
    </row>
    <row r="12396" spans="1:12" ht="13.8" customHeight="1" x14ac:dyDescent="0.3">
      <c r="A12396" t="s">
        <v>190</v>
      </c>
      <c r="B12396">
        <v>1979</v>
      </c>
      <c r="C12396" s="10">
        <v>3916</v>
      </c>
      <c r="D12396">
        <v>0</v>
      </c>
      <c r="E12396">
        <v>383</v>
      </c>
      <c r="F12396">
        <v>2285</v>
      </c>
      <c r="G12396">
        <v>32</v>
      </c>
      <c r="H12396">
        <v>1215</v>
      </c>
      <c r="I12396">
        <v>19.260000000000002</v>
      </c>
      <c r="J12396" s="10">
        <v>62</v>
      </c>
      <c r="K12396" s="13">
        <f t="shared" si="389"/>
        <v>1989</v>
      </c>
      <c r="L12396" s="1" t="str">
        <f t="shared" si="388"/>
        <v/>
      </c>
    </row>
    <row r="12397" spans="1:12" ht="13.8" customHeight="1" x14ac:dyDescent="0.3">
      <c r="A12397" t="s">
        <v>190</v>
      </c>
      <c r="B12397">
        <v>1980</v>
      </c>
      <c r="C12397" s="10">
        <v>3572</v>
      </c>
      <c r="D12397">
        <v>0</v>
      </c>
      <c r="E12397">
        <v>438</v>
      </c>
      <c r="F12397">
        <v>2357</v>
      </c>
      <c r="G12397">
        <v>28</v>
      </c>
      <c r="H12397">
        <v>748</v>
      </c>
      <c r="I12397">
        <v>16.12</v>
      </c>
      <c r="J12397" s="10">
        <v>0</v>
      </c>
      <c r="K12397" s="13">
        <f t="shared" si="389"/>
        <v>1989</v>
      </c>
      <c r="L12397" s="1" t="str">
        <f t="shared" si="388"/>
        <v/>
      </c>
    </row>
    <row r="12398" spans="1:12" ht="13.8" customHeight="1" x14ac:dyDescent="0.3">
      <c r="A12398" t="s">
        <v>190</v>
      </c>
      <c r="B12398">
        <v>1981</v>
      </c>
      <c r="C12398" s="10">
        <v>3507</v>
      </c>
      <c r="D12398">
        <v>0</v>
      </c>
      <c r="E12398">
        <v>607</v>
      </c>
      <c r="F12398">
        <v>2605</v>
      </c>
      <c r="G12398">
        <v>35</v>
      </c>
      <c r="H12398">
        <v>260</v>
      </c>
      <c r="I12398">
        <v>14.27</v>
      </c>
      <c r="J12398" s="10">
        <v>0</v>
      </c>
      <c r="K12398" s="13">
        <f t="shared" si="389"/>
        <v>1989</v>
      </c>
      <c r="L12398" s="1" t="str">
        <f t="shared" si="388"/>
        <v/>
      </c>
    </row>
    <row r="12399" spans="1:12" ht="13.8" customHeight="1" x14ac:dyDescent="0.3">
      <c r="A12399" t="s">
        <v>190</v>
      </c>
      <c r="B12399">
        <v>1982</v>
      </c>
      <c r="C12399" s="10">
        <v>3369</v>
      </c>
      <c r="D12399">
        <v>0</v>
      </c>
      <c r="E12399">
        <v>670</v>
      </c>
      <c r="F12399">
        <v>2416</v>
      </c>
      <c r="G12399">
        <v>31</v>
      </c>
      <c r="H12399">
        <v>253</v>
      </c>
      <c r="I12399">
        <v>12.26</v>
      </c>
      <c r="J12399" s="10">
        <v>0</v>
      </c>
      <c r="K12399" s="13">
        <f t="shared" si="389"/>
        <v>1989</v>
      </c>
      <c r="L12399" s="1" t="str">
        <f t="shared" si="388"/>
        <v/>
      </c>
    </row>
    <row r="12400" spans="1:12" ht="13.8" customHeight="1" x14ac:dyDescent="0.3">
      <c r="A12400" t="s">
        <v>190</v>
      </c>
      <c r="B12400">
        <v>1983</v>
      </c>
      <c r="C12400" s="10">
        <v>3073</v>
      </c>
      <c r="D12400">
        <v>0</v>
      </c>
      <c r="E12400">
        <v>714</v>
      </c>
      <c r="F12400">
        <v>2262</v>
      </c>
      <c r="G12400">
        <v>51</v>
      </c>
      <c r="H12400">
        <v>46</v>
      </c>
      <c r="I12400">
        <v>10.029999999999999</v>
      </c>
      <c r="J12400" s="10">
        <v>0</v>
      </c>
      <c r="K12400" s="13">
        <f t="shared" si="389"/>
        <v>1989</v>
      </c>
      <c r="L12400" s="1" t="str">
        <f t="shared" si="388"/>
        <v/>
      </c>
    </row>
    <row r="12401" spans="1:12" ht="13.8" customHeight="1" x14ac:dyDescent="0.3">
      <c r="A12401" t="s">
        <v>190</v>
      </c>
      <c r="B12401">
        <v>1984</v>
      </c>
      <c r="C12401" s="10">
        <v>3363</v>
      </c>
      <c r="D12401">
        <v>0</v>
      </c>
      <c r="E12401">
        <v>687</v>
      </c>
      <c r="F12401">
        <v>2139</v>
      </c>
      <c r="G12401">
        <v>65</v>
      </c>
      <c r="H12401">
        <v>473</v>
      </c>
      <c r="I12401">
        <v>9.94</v>
      </c>
      <c r="J12401" s="10">
        <v>0</v>
      </c>
      <c r="K12401" s="13">
        <f t="shared" si="389"/>
        <v>1989</v>
      </c>
      <c r="L12401" s="1" t="str">
        <f t="shared" si="388"/>
        <v/>
      </c>
    </row>
    <row r="12402" spans="1:12" ht="13.8" customHeight="1" x14ac:dyDescent="0.3">
      <c r="A12402" t="s">
        <v>190</v>
      </c>
      <c r="B12402">
        <v>1985</v>
      </c>
      <c r="C12402" s="10">
        <v>3383</v>
      </c>
      <c r="D12402">
        <v>0</v>
      </c>
      <c r="E12402">
        <v>625</v>
      </c>
      <c r="F12402">
        <v>2350</v>
      </c>
      <c r="G12402">
        <v>43</v>
      </c>
      <c r="H12402">
        <v>365</v>
      </c>
      <c r="I12402">
        <v>9.19</v>
      </c>
      <c r="J12402" s="10">
        <v>0</v>
      </c>
      <c r="K12402" s="13">
        <f t="shared" si="389"/>
        <v>1989</v>
      </c>
      <c r="L12402" s="1" t="str">
        <f t="shared" si="388"/>
        <v/>
      </c>
    </row>
    <row r="12403" spans="1:12" ht="13.8" customHeight="1" x14ac:dyDescent="0.3">
      <c r="A12403" t="s">
        <v>190</v>
      </c>
      <c r="B12403">
        <v>1986</v>
      </c>
      <c r="C12403" s="10">
        <v>3626</v>
      </c>
      <c r="D12403">
        <v>0</v>
      </c>
      <c r="E12403">
        <v>643</v>
      </c>
      <c r="F12403">
        <v>2941</v>
      </c>
      <c r="G12403">
        <v>42</v>
      </c>
      <c r="H12403">
        <v>0</v>
      </c>
      <c r="I12403">
        <v>9.18</v>
      </c>
      <c r="J12403" s="10">
        <v>0</v>
      </c>
      <c r="K12403" s="13">
        <f t="shared" si="389"/>
        <v>1989</v>
      </c>
      <c r="L12403" s="1" t="str">
        <f t="shared" si="388"/>
        <v/>
      </c>
    </row>
    <row r="12404" spans="1:12" ht="13.8" customHeight="1" x14ac:dyDescent="0.3">
      <c r="A12404" t="s">
        <v>190</v>
      </c>
      <c r="B12404">
        <v>1987</v>
      </c>
      <c r="C12404" s="10">
        <v>3136</v>
      </c>
      <c r="D12404">
        <v>0</v>
      </c>
      <c r="E12404">
        <v>620</v>
      </c>
      <c r="F12404">
        <v>2476</v>
      </c>
      <c r="G12404">
        <v>41</v>
      </c>
      <c r="H12404">
        <v>0</v>
      </c>
      <c r="I12404">
        <v>7.47</v>
      </c>
      <c r="J12404" s="10">
        <v>0</v>
      </c>
      <c r="K12404" s="13">
        <f t="shared" si="389"/>
        <v>1989</v>
      </c>
      <c r="L12404" s="1" t="str">
        <f t="shared" si="388"/>
        <v/>
      </c>
    </row>
    <row r="12405" spans="1:12" ht="13.8" customHeight="1" x14ac:dyDescent="0.3">
      <c r="A12405" t="s">
        <v>190</v>
      </c>
      <c r="B12405">
        <v>1988</v>
      </c>
      <c r="C12405" s="10">
        <v>3253</v>
      </c>
      <c r="D12405">
        <v>0</v>
      </c>
      <c r="E12405">
        <v>614</v>
      </c>
      <c r="F12405">
        <v>2598</v>
      </c>
      <c r="G12405">
        <v>41</v>
      </c>
      <c r="H12405">
        <v>0</v>
      </c>
      <c r="I12405">
        <v>7.36</v>
      </c>
      <c r="J12405" s="10">
        <v>0</v>
      </c>
      <c r="K12405" s="13">
        <f t="shared" si="389"/>
        <v>1989</v>
      </c>
      <c r="L12405" s="1" t="str">
        <f t="shared" si="388"/>
        <v/>
      </c>
    </row>
    <row r="12406" spans="1:12" ht="13.8" customHeight="1" x14ac:dyDescent="0.3">
      <c r="A12406" t="s">
        <v>190</v>
      </c>
      <c r="B12406">
        <v>1989</v>
      </c>
      <c r="C12406" s="10">
        <v>3907</v>
      </c>
      <c r="D12406">
        <v>0</v>
      </c>
      <c r="E12406">
        <v>721</v>
      </c>
      <c r="F12406">
        <v>3145</v>
      </c>
      <c r="G12406">
        <v>41</v>
      </c>
      <c r="H12406">
        <v>0</v>
      </c>
      <c r="I12406">
        <v>8.49</v>
      </c>
      <c r="J12406" s="10">
        <v>0</v>
      </c>
      <c r="K12406" s="13">
        <f t="shared" si="389"/>
        <v>1989</v>
      </c>
      <c r="L12406" s="1" t="str">
        <f t="shared" si="388"/>
        <v/>
      </c>
    </row>
    <row r="12407" spans="1:12" ht="13.8" customHeight="1" x14ac:dyDescent="0.3">
      <c r="A12407" t="s">
        <v>190</v>
      </c>
      <c r="B12407">
        <v>1990</v>
      </c>
      <c r="C12407" s="10">
        <v>3211</v>
      </c>
      <c r="D12407">
        <v>0</v>
      </c>
      <c r="E12407">
        <v>746</v>
      </c>
      <c r="F12407">
        <v>2429</v>
      </c>
      <c r="G12407">
        <v>36</v>
      </c>
      <c r="H12407">
        <v>0</v>
      </c>
      <c r="I12407">
        <v>6.78</v>
      </c>
      <c r="J12407" s="10">
        <v>0</v>
      </c>
      <c r="K12407" s="13">
        <f t="shared" si="389"/>
        <v>1990</v>
      </c>
      <c r="L12407" s="1" t="str">
        <f t="shared" si="388"/>
        <v/>
      </c>
    </row>
    <row r="12408" spans="1:12" ht="13.8" customHeight="1" x14ac:dyDescent="0.3">
      <c r="A12408" t="s">
        <v>190</v>
      </c>
      <c r="B12408">
        <v>1991</v>
      </c>
      <c r="C12408" s="10">
        <v>4828</v>
      </c>
      <c r="D12408">
        <v>0</v>
      </c>
      <c r="E12408">
        <v>832</v>
      </c>
      <c r="F12408">
        <v>3924</v>
      </c>
      <c r="G12408">
        <v>72</v>
      </c>
      <c r="H12408">
        <v>0</v>
      </c>
      <c r="I12408">
        <v>10</v>
      </c>
      <c r="J12408" s="10">
        <v>0</v>
      </c>
      <c r="K12408" s="13">
        <f t="shared" si="389"/>
        <v>1990</v>
      </c>
      <c r="L12408" s="1" t="str">
        <f t="shared" si="388"/>
        <v/>
      </c>
    </row>
    <row r="12409" spans="1:12" ht="13.8" customHeight="1" x14ac:dyDescent="0.3">
      <c r="A12409" t="s">
        <v>190</v>
      </c>
      <c r="B12409">
        <v>1992</v>
      </c>
      <c r="C12409" s="10">
        <v>7309</v>
      </c>
      <c r="D12409">
        <v>0</v>
      </c>
      <c r="E12409">
        <v>1216</v>
      </c>
      <c r="F12409">
        <v>6019</v>
      </c>
      <c r="G12409">
        <v>74</v>
      </c>
      <c r="H12409">
        <v>0</v>
      </c>
      <c r="I12409">
        <v>14.97</v>
      </c>
      <c r="J12409" s="10">
        <v>0</v>
      </c>
      <c r="K12409" s="13">
        <f t="shared" si="389"/>
        <v>1990</v>
      </c>
      <c r="L12409" s="1" t="str">
        <f t="shared" si="388"/>
        <v/>
      </c>
    </row>
    <row r="12410" spans="1:12" ht="13.8" customHeight="1" x14ac:dyDescent="0.3">
      <c r="A12410" t="s">
        <v>190</v>
      </c>
      <c r="B12410">
        <v>1993</v>
      </c>
      <c r="C12410" s="10">
        <v>8378</v>
      </c>
      <c r="D12410">
        <v>0</v>
      </c>
      <c r="E12410">
        <v>1232</v>
      </c>
      <c r="F12410">
        <v>7072</v>
      </c>
      <c r="G12410">
        <v>74</v>
      </c>
      <c r="H12410">
        <v>0</v>
      </c>
      <c r="I12410">
        <v>17.05</v>
      </c>
      <c r="J12410" s="10">
        <v>0</v>
      </c>
      <c r="K12410" s="13">
        <f t="shared" si="389"/>
        <v>1990</v>
      </c>
      <c r="L12410" s="1" t="str">
        <f t="shared" si="388"/>
        <v/>
      </c>
    </row>
    <row r="12411" spans="1:12" ht="13.8" customHeight="1" x14ac:dyDescent="0.3">
      <c r="A12411" t="s">
        <v>190</v>
      </c>
      <c r="B12411">
        <v>1994</v>
      </c>
      <c r="C12411" s="10">
        <v>8242</v>
      </c>
      <c r="D12411">
        <v>0</v>
      </c>
      <c r="E12411">
        <v>1105</v>
      </c>
      <c r="F12411">
        <v>7072</v>
      </c>
      <c r="G12411">
        <v>64</v>
      </c>
      <c r="H12411">
        <v>0</v>
      </c>
      <c r="I12411">
        <v>16.649999999999999</v>
      </c>
      <c r="J12411" s="10">
        <v>0</v>
      </c>
      <c r="K12411" s="13">
        <f t="shared" si="389"/>
        <v>1990</v>
      </c>
      <c r="L12411" s="1" t="str">
        <f t="shared" si="388"/>
        <v/>
      </c>
    </row>
    <row r="12412" spans="1:12" ht="13.8" customHeight="1" x14ac:dyDescent="0.3">
      <c r="A12412" t="s">
        <v>190</v>
      </c>
      <c r="B12412">
        <v>1995</v>
      </c>
      <c r="C12412" s="10">
        <v>8669</v>
      </c>
      <c r="D12412">
        <v>0</v>
      </c>
      <c r="E12412">
        <v>1531</v>
      </c>
      <c r="F12412">
        <v>7072</v>
      </c>
      <c r="G12412">
        <v>65</v>
      </c>
      <c r="H12412">
        <v>0</v>
      </c>
      <c r="I12412">
        <v>17.29</v>
      </c>
      <c r="J12412" s="10">
        <v>0</v>
      </c>
      <c r="K12412" s="13">
        <f t="shared" si="389"/>
        <v>1990</v>
      </c>
      <c r="L12412" s="1" t="str">
        <f t="shared" si="388"/>
        <v/>
      </c>
    </row>
    <row r="12413" spans="1:12" ht="13.8" customHeight="1" x14ac:dyDescent="0.3">
      <c r="A12413" t="s">
        <v>190</v>
      </c>
      <c r="B12413">
        <v>1996</v>
      </c>
      <c r="C12413" s="10">
        <v>8808</v>
      </c>
      <c r="D12413">
        <v>0</v>
      </c>
      <c r="E12413">
        <v>1536</v>
      </c>
      <c r="F12413">
        <v>7177</v>
      </c>
      <c r="G12413">
        <v>94</v>
      </c>
      <c r="H12413">
        <v>0</v>
      </c>
      <c r="I12413">
        <v>17.190000000000001</v>
      </c>
      <c r="J12413" s="10">
        <v>0</v>
      </c>
      <c r="K12413" s="13">
        <f t="shared" si="389"/>
        <v>1990</v>
      </c>
      <c r="L12413" s="1" t="str">
        <f t="shared" si="388"/>
        <v/>
      </c>
    </row>
    <row r="12414" spans="1:12" ht="13.8" customHeight="1" x14ac:dyDescent="0.3">
      <c r="A12414" t="s">
        <v>190</v>
      </c>
      <c r="B12414">
        <v>1997</v>
      </c>
      <c r="C12414" s="10">
        <v>10225</v>
      </c>
      <c r="D12414">
        <v>0</v>
      </c>
      <c r="E12414">
        <v>2463</v>
      </c>
      <c r="F12414">
        <v>7668</v>
      </c>
      <c r="G12414">
        <v>94</v>
      </c>
      <c r="H12414">
        <v>0</v>
      </c>
      <c r="I12414">
        <v>19.34</v>
      </c>
      <c r="J12414" s="10">
        <v>0</v>
      </c>
      <c r="K12414" s="13">
        <f t="shared" si="389"/>
        <v>1990</v>
      </c>
      <c r="L12414" s="1" t="str">
        <f t="shared" si="388"/>
        <v/>
      </c>
    </row>
    <row r="12415" spans="1:12" ht="13.8" customHeight="1" x14ac:dyDescent="0.3">
      <c r="A12415" t="s">
        <v>190</v>
      </c>
      <c r="B12415">
        <v>1998</v>
      </c>
      <c r="C12415" s="10">
        <v>8836</v>
      </c>
      <c r="D12415">
        <v>0</v>
      </c>
      <c r="E12415">
        <v>3238</v>
      </c>
      <c r="F12415">
        <v>5464</v>
      </c>
      <c r="G12415">
        <v>134</v>
      </c>
      <c r="H12415">
        <v>0</v>
      </c>
      <c r="I12415">
        <v>16.100000000000001</v>
      </c>
      <c r="J12415" s="10">
        <v>0</v>
      </c>
      <c r="K12415" s="13">
        <f t="shared" si="389"/>
        <v>1990</v>
      </c>
      <c r="L12415" s="1" t="str">
        <f t="shared" si="388"/>
        <v/>
      </c>
    </row>
    <row r="12416" spans="1:12" ht="13.8" customHeight="1" x14ac:dyDescent="0.3">
      <c r="A12416" t="s">
        <v>190</v>
      </c>
      <c r="B12416">
        <v>1999</v>
      </c>
      <c r="C12416" s="10">
        <v>8565</v>
      </c>
      <c r="D12416">
        <v>0</v>
      </c>
      <c r="E12416">
        <v>2318</v>
      </c>
      <c r="F12416">
        <v>6109</v>
      </c>
      <c r="G12416">
        <v>139</v>
      </c>
      <c r="H12416">
        <v>0</v>
      </c>
      <c r="I12416">
        <v>15.03</v>
      </c>
      <c r="J12416" s="10">
        <v>0</v>
      </c>
      <c r="K12416" s="13">
        <f t="shared" si="389"/>
        <v>1990</v>
      </c>
      <c r="L12416" s="1" t="str">
        <f t="shared" si="388"/>
        <v/>
      </c>
    </row>
    <row r="12417" spans="1:12" ht="13.8" customHeight="1" x14ac:dyDescent="0.3">
      <c r="A12417" t="s">
        <v>190</v>
      </c>
      <c r="B12417">
        <v>2000</v>
      </c>
      <c r="C12417" s="10">
        <v>9471</v>
      </c>
      <c r="D12417">
        <v>0</v>
      </c>
      <c r="E12417">
        <v>2678</v>
      </c>
      <c r="F12417">
        <v>6629</v>
      </c>
      <c r="G12417">
        <v>165</v>
      </c>
      <c r="H12417">
        <v>0</v>
      </c>
      <c r="I12417">
        <v>16.03</v>
      </c>
      <c r="J12417" s="10">
        <v>0</v>
      </c>
      <c r="K12417" s="13">
        <f t="shared" si="389"/>
        <v>1990</v>
      </c>
      <c r="L12417" s="1" t="str">
        <f t="shared" si="388"/>
        <v/>
      </c>
    </row>
    <row r="12418" spans="1:12" ht="13.8" customHeight="1" x14ac:dyDescent="0.3">
      <c r="A12418" t="s">
        <v>190</v>
      </c>
      <c r="B12418">
        <v>2001</v>
      </c>
      <c r="C12418" s="10">
        <v>11289</v>
      </c>
      <c r="D12418">
        <v>0</v>
      </c>
      <c r="E12418">
        <v>4246</v>
      </c>
      <c r="F12418">
        <v>6716</v>
      </c>
      <c r="G12418">
        <v>169</v>
      </c>
      <c r="H12418">
        <v>157</v>
      </c>
      <c r="I12418">
        <v>18.57</v>
      </c>
      <c r="J12418" s="10">
        <v>277</v>
      </c>
      <c r="K12418" s="13">
        <f t="shared" si="389"/>
        <v>1990</v>
      </c>
      <c r="L12418" s="1" t="str">
        <f t="shared" ref="L12418:L12481" si="390">IF(AND(B12418&gt;2011),1,"")</f>
        <v/>
      </c>
    </row>
    <row r="12419" spans="1:12" ht="13.8" customHeight="1" x14ac:dyDescent="0.3">
      <c r="A12419" t="s">
        <v>190</v>
      </c>
      <c r="B12419">
        <v>2002</v>
      </c>
      <c r="C12419" s="10">
        <v>11155</v>
      </c>
      <c r="D12419">
        <v>0</v>
      </c>
      <c r="E12419">
        <v>3995</v>
      </c>
      <c r="F12419">
        <v>6821</v>
      </c>
      <c r="G12419">
        <v>182</v>
      </c>
      <c r="H12419">
        <v>157</v>
      </c>
      <c r="I12419">
        <v>17.87</v>
      </c>
      <c r="J12419" s="10">
        <v>600</v>
      </c>
      <c r="K12419" s="13">
        <f t="shared" ref="K12419:K12482" si="391">IF(B12419&lt;1990,IF(B12419&lt;1959,1958,1989),1990)</f>
        <v>1990</v>
      </c>
      <c r="L12419" s="1" t="str">
        <f t="shared" si="390"/>
        <v/>
      </c>
    </row>
    <row r="12420" spans="1:12" ht="13.8" customHeight="1" x14ac:dyDescent="0.3">
      <c r="A12420" t="s">
        <v>190</v>
      </c>
      <c r="B12420">
        <v>2003</v>
      </c>
      <c r="C12420" s="10">
        <v>11323</v>
      </c>
      <c r="D12420">
        <v>0</v>
      </c>
      <c r="E12420">
        <v>3664</v>
      </c>
      <c r="F12420">
        <v>7312</v>
      </c>
      <c r="G12420">
        <v>190</v>
      </c>
      <c r="H12420">
        <v>157</v>
      </c>
      <c r="I12420">
        <v>17.329999999999998</v>
      </c>
      <c r="J12420" s="10">
        <v>510</v>
      </c>
      <c r="K12420" s="13">
        <f t="shared" si="391"/>
        <v>1990</v>
      </c>
      <c r="L12420" s="1" t="str">
        <f t="shared" si="390"/>
        <v/>
      </c>
    </row>
    <row r="12421" spans="1:12" ht="13.8" customHeight="1" x14ac:dyDescent="0.3">
      <c r="A12421" t="s">
        <v>190</v>
      </c>
      <c r="B12421">
        <v>2004</v>
      </c>
      <c r="C12421" s="10">
        <v>11711</v>
      </c>
      <c r="D12421">
        <v>0</v>
      </c>
      <c r="E12421">
        <v>2402</v>
      </c>
      <c r="F12421">
        <v>8962</v>
      </c>
      <c r="G12421">
        <v>190</v>
      </c>
      <c r="H12421">
        <v>157</v>
      </c>
      <c r="I12421">
        <v>16.38</v>
      </c>
      <c r="J12421" s="10">
        <v>289</v>
      </c>
      <c r="K12421" s="13">
        <f t="shared" si="391"/>
        <v>1990</v>
      </c>
      <c r="L12421" s="1" t="str">
        <f t="shared" si="390"/>
        <v/>
      </c>
    </row>
    <row r="12422" spans="1:12" ht="13.8" customHeight="1" x14ac:dyDescent="0.3">
      <c r="A12422" t="s">
        <v>190</v>
      </c>
      <c r="B12422">
        <v>2005</v>
      </c>
      <c r="C12422" s="10">
        <v>13896</v>
      </c>
      <c r="D12422">
        <v>0</v>
      </c>
      <c r="E12422">
        <v>2962</v>
      </c>
      <c r="F12422">
        <v>8683</v>
      </c>
      <c r="G12422">
        <v>204</v>
      </c>
      <c r="H12422">
        <v>2047</v>
      </c>
      <c r="I12422">
        <v>16.93</v>
      </c>
      <c r="J12422" s="10">
        <v>388</v>
      </c>
      <c r="K12422" s="13">
        <f t="shared" si="391"/>
        <v>1990</v>
      </c>
      <c r="L12422" s="1" t="str">
        <f t="shared" si="390"/>
        <v/>
      </c>
    </row>
    <row r="12423" spans="1:12" ht="13.8" customHeight="1" x14ac:dyDescent="0.3">
      <c r="A12423" t="s">
        <v>190</v>
      </c>
      <c r="B12423">
        <v>2006</v>
      </c>
      <c r="C12423" s="10">
        <v>17310</v>
      </c>
      <c r="D12423">
        <v>0</v>
      </c>
      <c r="E12423">
        <v>5096</v>
      </c>
      <c r="F12423">
        <v>9849</v>
      </c>
      <c r="G12423">
        <v>213</v>
      </c>
      <c r="H12423">
        <v>2152</v>
      </c>
      <c r="I12423">
        <v>17.690000000000001</v>
      </c>
      <c r="J12423" s="10">
        <v>500</v>
      </c>
      <c r="K12423" s="13">
        <f t="shared" si="391"/>
        <v>1990</v>
      </c>
      <c r="L12423" s="1" t="str">
        <f t="shared" si="390"/>
        <v/>
      </c>
    </row>
    <row r="12424" spans="1:12" ht="13.8" customHeight="1" x14ac:dyDescent="0.3">
      <c r="A12424" t="s">
        <v>190</v>
      </c>
      <c r="B12424">
        <v>2007</v>
      </c>
      <c r="C12424" s="10">
        <v>17256</v>
      </c>
      <c r="D12424">
        <v>0</v>
      </c>
      <c r="E12424">
        <v>3408</v>
      </c>
      <c r="F12424">
        <v>11318</v>
      </c>
      <c r="G12424">
        <v>326</v>
      </c>
      <c r="H12424">
        <v>2205</v>
      </c>
      <c r="I12424">
        <v>14.97</v>
      </c>
      <c r="J12424" s="10">
        <v>634</v>
      </c>
      <c r="K12424" s="13">
        <f t="shared" si="391"/>
        <v>1990</v>
      </c>
      <c r="L12424" s="1" t="str">
        <f t="shared" si="390"/>
        <v/>
      </c>
    </row>
    <row r="12425" spans="1:12" ht="13.8" customHeight="1" x14ac:dyDescent="0.3">
      <c r="A12425" t="s">
        <v>190</v>
      </c>
      <c r="B12425">
        <v>2008</v>
      </c>
      <c r="C12425" s="10">
        <v>17683</v>
      </c>
      <c r="D12425">
        <v>0</v>
      </c>
      <c r="E12425">
        <v>3934</v>
      </c>
      <c r="F12425">
        <v>11344</v>
      </c>
      <c r="G12425">
        <v>517</v>
      </c>
      <c r="H12425">
        <v>1888</v>
      </c>
      <c r="I12425">
        <v>13.01</v>
      </c>
      <c r="J12425" s="10">
        <v>733</v>
      </c>
      <c r="K12425" s="13">
        <f t="shared" si="391"/>
        <v>1990</v>
      </c>
      <c r="L12425" s="1" t="str">
        <f t="shared" si="390"/>
        <v/>
      </c>
    </row>
    <row r="12426" spans="1:12" ht="13.8" customHeight="1" x14ac:dyDescent="0.3">
      <c r="A12426" t="s">
        <v>190</v>
      </c>
      <c r="B12426">
        <v>2009</v>
      </c>
      <c r="C12426" s="10">
        <v>18877</v>
      </c>
      <c r="D12426">
        <v>0</v>
      </c>
      <c r="E12426">
        <v>4030</v>
      </c>
      <c r="F12426">
        <v>12208</v>
      </c>
      <c r="G12426">
        <v>557</v>
      </c>
      <c r="H12426">
        <v>2082</v>
      </c>
      <c r="I12426">
        <v>11.86</v>
      </c>
      <c r="J12426" s="10">
        <v>808</v>
      </c>
      <c r="K12426" s="13">
        <f t="shared" si="391"/>
        <v>1990</v>
      </c>
      <c r="L12426" s="1" t="str">
        <f t="shared" si="390"/>
        <v/>
      </c>
    </row>
    <row r="12427" spans="1:12" ht="13.8" customHeight="1" x14ac:dyDescent="0.3">
      <c r="A12427" t="s">
        <v>190</v>
      </c>
      <c r="B12427">
        <v>2010</v>
      </c>
      <c r="C12427" s="10">
        <v>19773</v>
      </c>
      <c r="D12427">
        <v>0</v>
      </c>
      <c r="E12427">
        <v>4149</v>
      </c>
      <c r="F12427">
        <v>14573</v>
      </c>
      <c r="G12427">
        <v>514</v>
      </c>
      <c r="H12427">
        <v>537</v>
      </c>
      <c r="I12427">
        <v>11.2</v>
      </c>
      <c r="J12427" s="10">
        <v>942</v>
      </c>
      <c r="K12427" s="13">
        <f t="shared" si="391"/>
        <v>1990</v>
      </c>
      <c r="L12427" s="1" t="str">
        <f t="shared" si="390"/>
        <v/>
      </c>
    </row>
    <row r="12428" spans="1:12" ht="13.8" customHeight="1" x14ac:dyDescent="0.3">
      <c r="A12428" t="s">
        <v>190</v>
      </c>
      <c r="B12428">
        <v>2011</v>
      </c>
      <c r="C12428" s="10">
        <v>21935</v>
      </c>
      <c r="D12428">
        <v>0</v>
      </c>
      <c r="E12428">
        <v>2763</v>
      </c>
      <c r="F12428">
        <v>18199</v>
      </c>
      <c r="G12428">
        <v>680</v>
      </c>
      <c r="H12428">
        <v>293</v>
      </c>
      <c r="I12428">
        <v>11.51</v>
      </c>
      <c r="J12428" s="10">
        <v>1243</v>
      </c>
      <c r="K12428" s="13">
        <f t="shared" si="391"/>
        <v>1990</v>
      </c>
      <c r="L12428" s="1" t="str">
        <f t="shared" si="390"/>
        <v/>
      </c>
    </row>
    <row r="12429" spans="1:12" ht="13.8" customHeight="1" x14ac:dyDescent="0.3">
      <c r="A12429" t="s">
        <v>190</v>
      </c>
      <c r="B12429">
        <v>2012</v>
      </c>
      <c r="C12429" s="10">
        <v>25668</v>
      </c>
      <c r="D12429">
        <v>0</v>
      </c>
      <c r="E12429">
        <v>2261</v>
      </c>
      <c r="F12429">
        <v>22289</v>
      </c>
      <c r="G12429">
        <v>748</v>
      </c>
      <c r="H12429">
        <v>369</v>
      </c>
      <c r="I12429">
        <v>12.73</v>
      </c>
      <c r="J12429" s="10">
        <v>1536</v>
      </c>
      <c r="K12429" s="13">
        <f t="shared" si="391"/>
        <v>1990</v>
      </c>
      <c r="L12429" s="1">
        <f t="shared" si="390"/>
        <v>1</v>
      </c>
    </row>
    <row r="12430" spans="1:12" ht="13.8" customHeight="1" x14ac:dyDescent="0.3">
      <c r="A12430" t="s">
        <v>190</v>
      </c>
      <c r="B12430">
        <v>2013</v>
      </c>
      <c r="C12430" s="10">
        <v>23186</v>
      </c>
      <c r="D12430">
        <v>0</v>
      </c>
      <c r="E12430">
        <v>3215</v>
      </c>
      <c r="F12430">
        <v>18855</v>
      </c>
      <c r="G12430">
        <v>726</v>
      </c>
      <c r="H12430">
        <v>389</v>
      </c>
      <c r="I12430">
        <v>11.03</v>
      </c>
      <c r="J12430" s="10">
        <v>1700</v>
      </c>
      <c r="K12430" s="13">
        <f t="shared" si="391"/>
        <v>1990</v>
      </c>
      <c r="L12430" s="1">
        <f t="shared" si="390"/>
        <v>1</v>
      </c>
    </row>
    <row r="12431" spans="1:12" ht="13.8" customHeight="1" x14ac:dyDescent="0.3">
      <c r="A12431" t="s">
        <v>190</v>
      </c>
      <c r="B12431">
        <v>2014</v>
      </c>
      <c r="C12431" s="10">
        <v>29412</v>
      </c>
      <c r="D12431">
        <v>0</v>
      </c>
      <c r="E12431">
        <v>1499</v>
      </c>
      <c r="F12431">
        <v>26725</v>
      </c>
      <c r="G12431">
        <v>816</v>
      </c>
      <c r="H12431">
        <v>372</v>
      </c>
      <c r="I12431">
        <v>13.54</v>
      </c>
      <c r="J12431" s="10">
        <v>1072</v>
      </c>
      <c r="K12431" s="13">
        <f t="shared" si="391"/>
        <v>1990</v>
      </c>
      <c r="L12431" s="1">
        <f t="shared" si="390"/>
        <v>1</v>
      </c>
    </row>
    <row r="12432" spans="1:12" ht="13.8" customHeight="1" x14ac:dyDescent="0.3">
      <c r="A12432" t="s">
        <v>191</v>
      </c>
      <c r="B12432">
        <v>1950</v>
      </c>
      <c r="C12432" s="10">
        <v>38</v>
      </c>
      <c r="D12432">
        <v>6</v>
      </c>
      <c r="E12432">
        <v>33</v>
      </c>
      <c r="F12432">
        <v>0</v>
      </c>
      <c r="G12432">
        <v>0</v>
      </c>
      <c r="H12432">
        <v>0</v>
      </c>
      <c r="I12432">
        <v>0.01</v>
      </c>
      <c r="J12432" s="10">
        <v>0</v>
      </c>
      <c r="K12432" s="13">
        <f t="shared" si="391"/>
        <v>1958</v>
      </c>
      <c r="L12432" s="1" t="str">
        <f t="shared" si="390"/>
        <v/>
      </c>
    </row>
    <row r="12433" spans="1:12" ht="13.8" customHeight="1" x14ac:dyDescent="0.3">
      <c r="A12433" t="s">
        <v>191</v>
      </c>
      <c r="B12433">
        <v>1951</v>
      </c>
      <c r="C12433" s="10">
        <v>50</v>
      </c>
      <c r="D12433">
        <v>11</v>
      </c>
      <c r="E12433">
        <v>39</v>
      </c>
      <c r="F12433">
        <v>0</v>
      </c>
      <c r="G12433">
        <v>0</v>
      </c>
      <c r="H12433">
        <v>0</v>
      </c>
      <c r="I12433">
        <v>0.01</v>
      </c>
      <c r="J12433" s="10">
        <v>0</v>
      </c>
      <c r="K12433" s="13">
        <f t="shared" si="391"/>
        <v>1958</v>
      </c>
      <c r="L12433" s="1" t="str">
        <f t="shared" si="390"/>
        <v/>
      </c>
    </row>
    <row r="12434" spans="1:12" ht="13.8" customHeight="1" x14ac:dyDescent="0.3">
      <c r="A12434" t="s">
        <v>191</v>
      </c>
      <c r="B12434">
        <v>1952</v>
      </c>
      <c r="C12434" s="10">
        <v>77</v>
      </c>
      <c r="D12434">
        <v>17</v>
      </c>
      <c r="E12434">
        <v>59</v>
      </c>
      <c r="F12434">
        <v>0</v>
      </c>
      <c r="G12434">
        <v>0</v>
      </c>
      <c r="H12434">
        <v>0</v>
      </c>
      <c r="I12434">
        <v>0.02</v>
      </c>
      <c r="J12434" s="10">
        <v>0</v>
      </c>
      <c r="K12434" s="13">
        <f t="shared" si="391"/>
        <v>1958</v>
      </c>
      <c r="L12434" s="1" t="str">
        <f t="shared" si="390"/>
        <v/>
      </c>
    </row>
    <row r="12435" spans="1:12" ht="13.8" customHeight="1" x14ac:dyDescent="0.3">
      <c r="A12435" t="s">
        <v>191</v>
      </c>
      <c r="B12435">
        <v>1953</v>
      </c>
      <c r="C12435" s="10">
        <v>55</v>
      </c>
      <c r="D12435">
        <v>7</v>
      </c>
      <c r="E12435">
        <v>49</v>
      </c>
      <c r="F12435">
        <v>0</v>
      </c>
      <c r="G12435">
        <v>0</v>
      </c>
      <c r="H12435">
        <v>0</v>
      </c>
      <c r="I12435">
        <v>0.01</v>
      </c>
      <c r="J12435" s="10">
        <v>0</v>
      </c>
      <c r="K12435" s="13">
        <f t="shared" si="391"/>
        <v>1958</v>
      </c>
      <c r="L12435" s="1" t="str">
        <f t="shared" si="390"/>
        <v/>
      </c>
    </row>
    <row r="12436" spans="1:12" ht="13.8" customHeight="1" x14ac:dyDescent="0.3">
      <c r="A12436" t="s">
        <v>191</v>
      </c>
      <c r="B12436">
        <v>1954</v>
      </c>
      <c r="C12436" s="10">
        <v>63</v>
      </c>
      <c r="D12436">
        <v>0</v>
      </c>
      <c r="E12436">
        <v>63</v>
      </c>
      <c r="F12436">
        <v>0</v>
      </c>
      <c r="G12436">
        <v>0</v>
      </c>
      <c r="H12436">
        <v>0</v>
      </c>
      <c r="I12436">
        <v>0.01</v>
      </c>
      <c r="J12436" s="10">
        <v>0</v>
      </c>
      <c r="K12436" s="13">
        <f t="shared" si="391"/>
        <v>1958</v>
      </c>
      <c r="L12436" s="1" t="str">
        <f t="shared" si="390"/>
        <v/>
      </c>
    </row>
    <row r="12437" spans="1:12" ht="13.8" customHeight="1" x14ac:dyDescent="0.3">
      <c r="A12437" t="s">
        <v>191</v>
      </c>
      <c r="B12437">
        <v>1955</v>
      </c>
      <c r="C12437" s="10">
        <v>64</v>
      </c>
      <c r="D12437">
        <v>0</v>
      </c>
      <c r="E12437">
        <v>63</v>
      </c>
      <c r="F12437">
        <v>0</v>
      </c>
      <c r="G12437">
        <v>1</v>
      </c>
      <c r="H12437">
        <v>0</v>
      </c>
      <c r="I12437">
        <v>0.01</v>
      </c>
      <c r="J12437" s="10">
        <v>4</v>
      </c>
      <c r="K12437" s="13">
        <f t="shared" si="391"/>
        <v>1958</v>
      </c>
      <c r="L12437" s="1" t="str">
        <f t="shared" si="390"/>
        <v/>
      </c>
    </row>
    <row r="12438" spans="1:12" ht="13.8" customHeight="1" x14ac:dyDescent="0.3">
      <c r="A12438" t="s">
        <v>191</v>
      </c>
      <c r="B12438">
        <v>1956</v>
      </c>
      <c r="C12438" s="10">
        <v>65</v>
      </c>
      <c r="D12438">
        <v>1</v>
      </c>
      <c r="E12438">
        <v>62</v>
      </c>
      <c r="F12438">
        <v>0</v>
      </c>
      <c r="G12438">
        <v>2</v>
      </c>
      <c r="H12438">
        <v>0</v>
      </c>
      <c r="I12438">
        <v>0.01</v>
      </c>
      <c r="J12438" s="10">
        <v>5</v>
      </c>
      <c r="K12438" s="13">
        <f t="shared" si="391"/>
        <v>1958</v>
      </c>
      <c r="L12438" s="1" t="str">
        <f t="shared" si="390"/>
        <v/>
      </c>
    </row>
    <row r="12439" spans="1:12" ht="13.8" customHeight="1" x14ac:dyDescent="0.3">
      <c r="A12439" t="s">
        <v>191</v>
      </c>
      <c r="B12439">
        <v>1957</v>
      </c>
      <c r="C12439" s="10">
        <v>70</v>
      </c>
      <c r="D12439">
        <v>1</v>
      </c>
      <c r="E12439">
        <v>69</v>
      </c>
      <c r="F12439">
        <v>0</v>
      </c>
      <c r="G12439">
        <v>1</v>
      </c>
      <c r="H12439">
        <v>0</v>
      </c>
      <c r="I12439">
        <v>0.01</v>
      </c>
      <c r="J12439" s="10">
        <v>6</v>
      </c>
      <c r="K12439" s="13">
        <f t="shared" si="391"/>
        <v>1958</v>
      </c>
      <c r="L12439" s="1" t="str">
        <f t="shared" si="390"/>
        <v/>
      </c>
    </row>
    <row r="12440" spans="1:12" ht="13.8" customHeight="1" x14ac:dyDescent="0.3">
      <c r="A12440" t="s">
        <v>191</v>
      </c>
      <c r="B12440">
        <v>1958</v>
      </c>
      <c r="C12440" s="10">
        <v>76</v>
      </c>
      <c r="D12440">
        <v>1</v>
      </c>
      <c r="E12440">
        <v>75</v>
      </c>
      <c r="F12440">
        <v>0</v>
      </c>
      <c r="G12440">
        <v>1</v>
      </c>
      <c r="H12440">
        <v>0</v>
      </c>
      <c r="I12440">
        <v>0.01</v>
      </c>
      <c r="J12440" s="10">
        <v>7</v>
      </c>
      <c r="K12440" s="13">
        <f t="shared" si="391"/>
        <v>1958</v>
      </c>
      <c r="L12440" s="1" t="str">
        <f t="shared" si="390"/>
        <v/>
      </c>
    </row>
    <row r="12441" spans="1:12" ht="13.8" customHeight="1" x14ac:dyDescent="0.3">
      <c r="A12441" t="s">
        <v>191</v>
      </c>
      <c r="B12441">
        <v>1959</v>
      </c>
      <c r="C12441" s="10">
        <v>76</v>
      </c>
      <c r="D12441">
        <v>0</v>
      </c>
      <c r="E12441">
        <v>75</v>
      </c>
      <c r="F12441">
        <v>0</v>
      </c>
      <c r="G12441">
        <v>1</v>
      </c>
      <c r="H12441">
        <v>0</v>
      </c>
      <c r="I12441">
        <v>0.01</v>
      </c>
      <c r="J12441" s="10">
        <v>7</v>
      </c>
      <c r="K12441" s="13">
        <f t="shared" si="391"/>
        <v>1989</v>
      </c>
      <c r="L12441" s="1" t="str">
        <f t="shared" si="390"/>
        <v/>
      </c>
    </row>
    <row r="12442" spans="1:12" ht="13.8" customHeight="1" x14ac:dyDescent="0.3">
      <c r="A12442" t="s">
        <v>191</v>
      </c>
      <c r="B12442">
        <v>1960</v>
      </c>
      <c r="C12442" s="10">
        <v>74</v>
      </c>
      <c r="D12442">
        <v>1</v>
      </c>
      <c r="E12442">
        <v>73</v>
      </c>
      <c r="F12442">
        <v>0</v>
      </c>
      <c r="G12442">
        <v>0</v>
      </c>
      <c r="H12442">
        <v>0</v>
      </c>
      <c r="I12442">
        <v>0.01</v>
      </c>
      <c r="J12442" s="10">
        <v>7</v>
      </c>
      <c r="K12442" s="13">
        <f t="shared" si="391"/>
        <v>1989</v>
      </c>
      <c r="L12442" s="1" t="str">
        <f t="shared" si="390"/>
        <v/>
      </c>
    </row>
    <row r="12443" spans="1:12" ht="13.8" customHeight="1" x14ac:dyDescent="0.3">
      <c r="A12443" t="s">
        <v>191</v>
      </c>
      <c r="B12443">
        <v>1961</v>
      </c>
      <c r="C12443" s="10">
        <v>77</v>
      </c>
      <c r="D12443">
        <v>1</v>
      </c>
      <c r="E12443">
        <v>76</v>
      </c>
      <c r="F12443">
        <v>0</v>
      </c>
      <c r="G12443">
        <v>0</v>
      </c>
      <c r="H12443">
        <v>0</v>
      </c>
      <c r="I12443">
        <v>0.01</v>
      </c>
      <c r="J12443" s="10">
        <v>13</v>
      </c>
      <c r="K12443" s="13">
        <f t="shared" si="391"/>
        <v>1989</v>
      </c>
      <c r="L12443" s="1" t="str">
        <f t="shared" si="390"/>
        <v/>
      </c>
    </row>
    <row r="12444" spans="1:12" ht="13.8" customHeight="1" x14ac:dyDescent="0.3">
      <c r="A12444" t="s">
        <v>191</v>
      </c>
      <c r="B12444">
        <v>1962</v>
      </c>
      <c r="C12444" s="10">
        <v>79</v>
      </c>
      <c r="D12444">
        <v>0</v>
      </c>
      <c r="E12444">
        <v>79</v>
      </c>
      <c r="F12444">
        <v>0</v>
      </c>
      <c r="G12444">
        <v>0</v>
      </c>
      <c r="H12444">
        <v>0</v>
      </c>
      <c r="I12444">
        <v>0.01</v>
      </c>
      <c r="J12444" s="10">
        <v>13</v>
      </c>
      <c r="K12444" s="13">
        <f t="shared" si="391"/>
        <v>1989</v>
      </c>
      <c r="L12444" s="1" t="str">
        <f t="shared" si="390"/>
        <v/>
      </c>
    </row>
    <row r="12445" spans="1:12" ht="13.8" customHeight="1" x14ac:dyDescent="0.3">
      <c r="A12445" t="s">
        <v>191</v>
      </c>
      <c r="B12445">
        <v>1963</v>
      </c>
      <c r="C12445" s="10">
        <v>82</v>
      </c>
      <c r="D12445">
        <v>0</v>
      </c>
      <c r="E12445">
        <v>82</v>
      </c>
      <c r="F12445">
        <v>0</v>
      </c>
      <c r="G12445">
        <v>0</v>
      </c>
      <c r="H12445">
        <v>0</v>
      </c>
      <c r="I12445">
        <v>0.01</v>
      </c>
      <c r="J12445" s="10">
        <v>13</v>
      </c>
      <c r="K12445" s="13">
        <f t="shared" si="391"/>
        <v>1989</v>
      </c>
      <c r="L12445" s="1" t="str">
        <f t="shared" si="390"/>
        <v/>
      </c>
    </row>
    <row r="12446" spans="1:12" ht="13.8" customHeight="1" x14ac:dyDescent="0.3">
      <c r="A12446" t="s">
        <v>191</v>
      </c>
      <c r="B12446">
        <v>1964</v>
      </c>
      <c r="C12446" s="10">
        <v>92</v>
      </c>
      <c r="D12446">
        <v>0</v>
      </c>
      <c r="E12446">
        <v>92</v>
      </c>
      <c r="F12446">
        <v>0</v>
      </c>
      <c r="G12446">
        <v>0</v>
      </c>
      <c r="H12446">
        <v>0</v>
      </c>
      <c r="I12446">
        <v>0.02</v>
      </c>
      <c r="J12446" s="10">
        <v>13</v>
      </c>
      <c r="K12446" s="13">
        <f t="shared" si="391"/>
        <v>1989</v>
      </c>
      <c r="L12446" s="1" t="str">
        <f t="shared" si="390"/>
        <v/>
      </c>
    </row>
    <row r="12447" spans="1:12" ht="13.8" customHeight="1" x14ac:dyDescent="0.3">
      <c r="A12447" t="s">
        <v>191</v>
      </c>
      <c r="B12447">
        <v>1965</v>
      </c>
      <c r="C12447" s="10">
        <v>85</v>
      </c>
      <c r="D12447">
        <v>0</v>
      </c>
      <c r="E12447">
        <v>85</v>
      </c>
      <c r="F12447">
        <v>0</v>
      </c>
      <c r="G12447">
        <v>0</v>
      </c>
      <c r="H12447">
        <v>0</v>
      </c>
      <c r="I12447">
        <v>0.01</v>
      </c>
      <c r="J12447" s="10">
        <v>13</v>
      </c>
      <c r="K12447" s="13">
        <f t="shared" si="391"/>
        <v>1989</v>
      </c>
      <c r="L12447" s="1" t="str">
        <f t="shared" si="390"/>
        <v/>
      </c>
    </row>
    <row r="12448" spans="1:12" ht="13.8" customHeight="1" x14ac:dyDescent="0.3">
      <c r="A12448" t="s">
        <v>191</v>
      </c>
      <c r="B12448">
        <v>1966</v>
      </c>
      <c r="C12448" s="10">
        <v>94</v>
      </c>
      <c r="D12448">
        <v>0</v>
      </c>
      <c r="E12448">
        <v>94</v>
      </c>
      <c r="F12448">
        <v>0</v>
      </c>
      <c r="G12448">
        <v>0</v>
      </c>
      <c r="H12448">
        <v>0</v>
      </c>
      <c r="I12448">
        <v>0.02</v>
      </c>
      <c r="J12448" s="10">
        <v>14</v>
      </c>
      <c r="K12448" s="13">
        <f t="shared" si="391"/>
        <v>1989</v>
      </c>
      <c r="L12448" s="1" t="str">
        <f t="shared" si="390"/>
        <v/>
      </c>
    </row>
    <row r="12449" spans="1:12" ht="13.8" customHeight="1" x14ac:dyDescent="0.3">
      <c r="A12449" t="s">
        <v>191</v>
      </c>
      <c r="B12449">
        <v>1967</v>
      </c>
      <c r="C12449" s="10">
        <v>125</v>
      </c>
      <c r="D12449">
        <v>1</v>
      </c>
      <c r="E12449">
        <v>125</v>
      </c>
      <c r="F12449">
        <v>0</v>
      </c>
      <c r="G12449">
        <v>0</v>
      </c>
      <c r="H12449">
        <v>0</v>
      </c>
      <c r="I12449">
        <v>0.02</v>
      </c>
      <c r="J12449" s="10">
        <v>25</v>
      </c>
      <c r="K12449" s="13">
        <f t="shared" si="391"/>
        <v>1989</v>
      </c>
      <c r="L12449" s="1" t="str">
        <f t="shared" si="390"/>
        <v/>
      </c>
    </row>
    <row r="12450" spans="1:12" ht="13.8" customHeight="1" x14ac:dyDescent="0.3">
      <c r="A12450" t="s">
        <v>191</v>
      </c>
      <c r="B12450">
        <v>1968</v>
      </c>
      <c r="C12450" s="10">
        <v>138</v>
      </c>
      <c r="D12450">
        <v>1</v>
      </c>
      <c r="E12450">
        <v>137</v>
      </c>
      <c r="F12450">
        <v>0</v>
      </c>
      <c r="G12450">
        <v>0</v>
      </c>
      <c r="H12450">
        <v>0</v>
      </c>
      <c r="I12450">
        <v>0.02</v>
      </c>
      <c r="J12450" s="10">
        <v>29</v>
      </c>
      <c r="K12450" s="13">
        <f t="shared" si="391"/>
        <v>1989</v>
      </c>
      <c r="L12450" s="1" t="str">
        <f t="shared" si="390"/>
        <v/>
      </c>
    </row>
    <row r="12451" spans="1:12" ht="13.8" customHeight="1" x14ac:dyDescent="0.3">
      <c r="A12451" t="s">
        <v>191</v>
      </c>
      <c r="B12451">
        <v>1969</v>
      </c>
      <c r="C12451" s="10">
        <v>156</v>
      </c>
      <c r="D12451">
        <v>1</v>
      </c>
      <c r="E12451">
        <v>156</v>
      </c>
      <c r="F12451">
        <v>0</v>
      </c>
      <c r="G12451">
        <v>0</v>
      </c>
      <c r="H12451">
        <v>0</v>
      </c>
      <c r="I12451">
        <v>0.02</v>
      </c>
      <c r="J12451" s="10">
        <v>34</v>
      </c>
      <c r="K12451" s="13">
        <f t="shared" si="391"/>
        <v>1989</v>
      </c>
      <c r="L12451" s="1" t="str">
        <f t="shared" si="390"/>
        <v/>
      </c>
    </row>
    <row r="12452" spans="1:12" ht="13.8" customHeight="1" x14ac:dyDescent="0.3">
      <c r="A12452" t="s">
        <v>191</v>
      </c>
      <c r="B12452">
        <v>1970</v>
      </c>
      <c r="C12452" s="10">
        <v>174</v>
      </c>
      <c r="D12452">
        <v>1</v>
      </c>
      <c r="E12452">
        <v>169</v>
      </c>
      <c r="F12452">
        <v>0</v>
      </c>
      <c r="G12452">
        <v>4</v>
      </c>
      <c r="H12452">
        <v>0</v>
      </c>
      <c r="I12452">
        <v>0.03</v>
      </c>
      <c r="J12452" s="10">
        <v>40</v>
      </c>
      <c r="K12452" s="13">
        <f t="shared" si="391"/>
        <v>1989</v>
      </c>
      <c r="L12452" s="1" t="str">
        <f t="shared" si="390"/>
        <v/>
      </c>
    </row>
    <row r="12453" spans="1:12" ht="13.8" customHeight="1" x14ac:dyDescent="0.3">
      <c r="A12453" t="s">
        <v>191</v>
      </c>
      <c r="B12453">
        <v>1971</v>
      </c>
      <c r="C12453" s="10">
        <v>221</v>
      </c>
      <c r="D12453">
        <v>1</v>
      </c>
      <c r="E12453">
        <v>201</v>
      </c>
      <c r="F12453">
        <v>0</v>
      </c>
      <c r="G12453">
        <v>19</v>
      </c>
      <c r="H12453">
        <v>0</v>
      </c>
      <c r="I12453">
        <v>0.03</v>
      </c>
      <c r="J12453" s="10">
        <v>42</v>
      </c>
      <c r="K12453" s="13">
        <f t="shared" si="391"/>
        <v>1989</v>
      </c>
      <c r="L12453" s="1" t="str">
        <f t="shared" si="390"/>
        <v/>
      </c>
    </row>
    <row r="12454" spans="1:12" ht="13.8" customHeight="1" x14ac:dyDescent="0.3">
      <c r="A12454" t="s">
        <v>191</v>
      </c>
      <c r="B12454">
        <v>1972</v>
      </c>
      <c r="C12454" s="10">
        <v>235</v>
      </c>
      <c r="D12454">
        <v>1</v>
      </c>
      <c r="E12454">
        <v>211</v>
      </c>
      <c r="F12454">
        <v>0</v>
      </c>
      <c r="G12454">
        <v>23</v>
      </c>
      <c r="H12454">
        <v>0</v>
      </c>
      <c r="I12454">
        <v>0.03</v>
      </c>
      <c r="J12454" s="10">
        <v>50</v>
      </c>
      <c r="K12454" s="13">
        <f t="shared" si="391"/>
        <v>1989</v>
      </c>
      <c r="L12454" s="1" t="str">
        <f t="shared" si="390"/>
        <v/>
      </c>
    </row>
    <row r="12455" spans="1:12" ht="13.8" customHeight="1" x14ac:dyDescent="0.3">
      <c r="A12455" t="s">
        <v>191</v>
      </c>
      <c r="B12455">
        <v>1973</v>
      </c>
      <c r="C12455" s="10">
        <v>245</v>
      </c>
      <c r="D12455">
        <v>1</v>
      </c>
      <c r="E12455">
        <v>219</v>
      </c>
      <c r="F12455">
        <v>0</v>
      </c>
      <c r="G12455">
        <v>26</v>
      </c>
      <c r="H12455">
        <v>0</v>
      </c>
      <c r="I12455">
        <v>0.03</v>
      </c>
      <c r="J12455" s="10">
        <v>48</v>
      </c>
      <c r="K12455" s="13">
        <f t="shared" si="391"/>
        <v>1989</v>
      </c>
      <c r="L12455" s="1" t="str">
        <f t="shared" si="390"/>
        <v/>
      </c>
    </row>
    <row r="12456" spans="1:12" ht="13.8" customHeight="1" x14ac:dyDescent="0.3">
      <c r="A12456" t="s">
        <v>191</v>
      </c>
      <c r="B12456">
        <v>1974</v>
      </c>
      <c r="C12456" s="10">
        <v>266</v>
      </c>
      <c r="D12456">
        <v>1</v>
      </c>
      <c r="E12456">
        <v>236</v>
      </c>
      <c r="F12456">
        <v>0</v>
      </c>
      <c r="G12456">
        <v>29</v>
      </c>
      <c r="H12456">
        <v>0</v>
      </c>
      <c r="I12456">
        <v>0.03</v>
      </c>
      <c r="J12456" s="10">
        <v>31</v>
      </c>
      <c r="K12456" s="13">
        <f t="shared" si="391"/>
        <v>1989</v>
      </c>
      <c r="L12456" s="1" t="str">
        <f t="shared" si="390"/>
        <v/>
      </c>
    </row>
    <row r="12457" spans="1:12" ht="13.8" customHeight="1" x14ac:dyDescent="0.3">
      <c r="A12457" t="s">
        <v>191</v>
      </c>
      <c r="B12457">
        <v>1975</v>
      </c>
      <c r="C12457" s="10">
        <v>317</v>
      </c>
      <c r="D12457">
        <v>1</v>
      </c>
      <c r="E12457">
        <v>284</v>
      </c>
      <c r="F12457">
        <v>0</v>
      </c>
      <c r="G12457">
        <v>32</v>
      </c>
      <c r="H12457">
        <v>0</v>
      </c>
      <c r="I12457">
        <v>0.04</v>
      </c>
      <c r="J12457" s="10">
        <v>23</v>
      </c>
      <c r="K12457" s="13">
        <f t="shared" si="391"/>
        <v>1989</v>
      </c>
      <c r="L12457" s="1" t="str">
        <f t="shared" si="390"/>
        <v/>
      </c>
    </row>
    <row r="12458" spans="1:12" ht="13.8" customHeight="1" x14ac:dyDescent="0.3">
      <c r="A12458" t="s">
        <v>191</v>
      </c>
      <c r="B12458">
        <v>1976</v>
      </c>
      <c r="C12458" s="10">
        <v>298</v>
      </c>
      <c r="D12458">
        <v>0</v>
      </c>
      <c r="E12458">
        <v>257</v>
      </c>
      <c r="F12458">
        <v>0</v>
      </c>
      <c r="G12458">
        <v>41</v>
      </c>
      <c r="H12458">
        <v>0</v>
      </c>
      <c r="I12458">
        <v>0.04</v>
      </c>
      <c r="J12458" s="10">
        <v>26</v>
      </c>
      <c r="K12458" s="13">
        <f t="shared" si="391"/>
        <v>1989</v>
      </c>
      <c r="L12458" s="1" t="str">
        <f t="shared" si="390"/>
        <v/>
      </c>
    </row>
    <row r="12459" spans="1:12" ht="13.8" customHeight="1" x14ac:dyDescent="0.3">
      <c r="A12459" t="s">
        <v>191</v>
      </c>
      <c r="B12459">
        <v>1977</v>
      </c>
      <c r="C12459" s="10">
        <v>427</v>
      </c>
      <c r="D12459">
        <v>0</v>
      </c>
      <c r="E12459">
        <v>378</v>
      </c>
      <c r="F12459">
        <v>0</v>
      </c>
      <c r="G12459">
        <v>49</v>
      </c>
      <c r="H12459">
        <v>0</v>
      </c>
      <c r="I12459">
        <v>0.05</v>
      </c>
      <c r="J12459" s="10">
        <v>36</v>
      </c>
      <c r="K12459" s="13">
        <f t="shared" si="391"/>
        <v>1989</v>
      </c>
      <c r="L12459" s="1" t="str">
        <f t="shared" si="390"/>
        <v/>
      </c>
    </row>
    <row r="12460" spans="1:12" ht="13.8" customHeight="1" x14ac:dyDescent="0.3">
      <c r="A12460" t="s">
        <v>191</v>
      </c>
      <c r="B12460">
        <v>1978</v>
      </c>
      <c r="C12460" s="10">
        <v>546</v>
      </c>
      <c r="D12460">
        <v>0</v>
      </c>
      <c r="E12460">
        <v>498</v>
      </c>
      <c r="F12460">
        <v>0</v>
      </c>
      <c r="G12460">
        <v>48</v>
      </c>
      <c r="H12460">
        <v>0</v>
      </c>
      <c r="I12460">
        <v>0.06</v>
      </c>
      <c r="J12460" s="10">
        <v>44</v>
      </c>
      <c r="K12460" s="13">
        <f t="shared" si="391"/>
        <v>1989</v>
      </c>
      <c r="L12460" s="1" t="str">
        <f t="shared" si="390"/>
        <v/>
      </c>
    </row>
    <row r="12461" spans="1:12" ht="13.8" customHeight="1" x14ac:dyDescent="0.3">
      <c r="A12461" t="s">
        <v>191</v>
      </c>
      <c r="B12461">
        <v>1979</v>
      </c>
      <c r="C12461" s="10">
        <v>499</v>
      </c>
      <c r="D12461">
        <v>0</v>
      </c>
      <c r="E12461">
        <v>432</v>
      </c>
      <c r="F12461">
        <v>0</v>
      </c>
      <c r="G12461">
        <v>67</v>
      </c>
      <c r="H12461">
        <v>0</v>
      </c>
      <c r="I12461">
        <v>0.06</v>
      </c>
      <c r="J12461" s="10">
        <v>51</v>
      </c>
      <c r="K12461" s="13">
        <f t="shared" si="391"/>
        <v>1989</v>
      </c>
      <c r="L12461" s="1" t="str">
        <f t="shared" si="390"/>
        <v/>
      </c>
    </row>
    <row r="12462" spans="1:12" ht="13.8" customHeight="1" x14ac:dyDescent="0.3">
      <c r="A12462" t="s">
        <v>191</v>
      </c>
      <c r="B12462">
        <v>1980</v>
      </c>
      <c r="C12462" s="10">
        <v>1065</v>
      </c>
      <c r="D12462">
        <v>0</v>
      </c>
      <c r="E12462">
        <v>996</v>
      </c>
      <c r="F12462">
        <v>0</v>
      </c>
      <c r="G12462">
        <v>69</v>
      </c>
      <c r="H12462">
        <v>0</v>
      </c>
      <c r="I12462">
        <v>0.12</v>
      </c>
      <c r="J12462" s="10">
        <v>58</v>
      </c>
      <c r="K12462" s="13">
        <f t="shared" si="391"/>
        <v>1989</v>
      </c>
      <c r="L12462" s="1" t="str">
        <f t="shared" si="390"/>
        <v/>
      </c>
    </row>
    <row r="12463" spans="1:12" ht="13.8" customHeight="1" x14ac:dyDescent="0.3">
      <c r="A12463" t="s">
        <v>191</v>
      </c>
      <c r="B12463">
        <v>1981</v>
      </c>
      <c r="C12463" s="10">
        <v>1457</v>
      </c>
      <c r="D12463">
        <v>1</v>
      </c>
      <c r="E12463">
        <v>1386</v>
      </c>
      <c r="F12463">
        <v>0</v>
      </c>
      <c r="G12463">
        <v>70</v>
      </c>
      <c r="H12463">
        <v>0</v>
      </c>
      <c r="I12463">
        <v>0.16</v>
      </c>
      <c r="J12463" s="10">
        <v>32</v>
      </c>
      <c r="K12463" s="13">
        <f t="shared" si="391"/>
        <v>1989</v>
      </c>
      <c r="L12463" s="1" t="str">
        <f t="shared" si="390"/>
        <v/>
      </c>
    </row>
    <row r="12464" spans="1:12" ht="13.8" customHeight="1" x14ac:dyDescent="0.3">
      <c r="A12464" t="s">
        <v>191</v>
      </c>
      <c r="B12464">
        <v>1982</v>
      </c>
      <c r="C12464" s="10">
        <v>1730</v>
      </c>
      <c r="D12464">
        <v>1</v>
      </c>
      <c r="E12464">
        <v>1657</v>
      </c>
      <c r="F12464">
        <v>0</v>
      </c>
      <c r="G12464">
        <v>72</v>
      </c>
      <c r="H12464">
        <v>0</v>
      </c>
      <c r="I12464">
        <v>0.18</v>
      </c>
      <c r="J12464" s="10">
        <v>34</v>
      </c>
      <c r="K12464" s="13">
        <f t="shared" si="391"/>
        <v>1989</v>
      </c>
      <c r="L12464" s="1" t="str">
        <f t="shared" si="390"/>
        <v/>
      </c>
    </row>
    <row r="12465" spans="1:12" ht="13.8" customHeight="1" x14ac:dyDescent="0.3">
      <c r="A12465" t="s">
        <v>191</v>
      </c>
      <c r="B12465">
        <v>1983</v>
      </c>
      <c r="C12465" s="10">
        <v>1797</v>
      </c>
      <c r="D12465">
        <v>1</v>
      </c>
      <c r="E12465">
        <v>1713</v>
      </c>
      <c r="F12465">
        <v>0</v>
      </c>
      <c r="G12465">
        <v>83</v>
      </c>
      <c r="H12465">
        <v>0</v>
      </c>
      <c r="I12465">
        <v>0.18</v>
      </c>
      <c r="J12465" s="10">
        <v>37</v>
      </c>
      <c r="K12465" s="13">
        <f t="shared" si="391"/>
        <v>1989</v>
      </c>
      <c r="L12465" s="1" t="str">
        <f t="shared" si="390"/>
        <v/>
      </c>
    </row>
    <row r="12466" spans="1:12" ht="13.8" customHeight="1" x14ac:dyDescent="0.3">
      <c r="A12466" t="s">
        <v>191</v>
      </c>
      <c r="B12466">
        <v>1984</v>
      </c>
      <c r="C12466" s="10">
        <v>1652</v>
      </c>
      <c r="D12466">
        <v>1</v>
      </c>
      <c r="E12466">
        <v>1651</v>
      </c>
      <c r="F12466">
        <v>0</v>
      </c>
      <c r="G12466">
        <v>0</v>
      </c>
      <c r="H12466">
        <v>0</v>
      </c>
      <c r="I12466">
        <v>0.16</v>
      </c>
      <c r="J12466" s="10">
        <v>46</v>
      </c>
      <c r="K12466" s="13">
        <f t="shared" si="391"/>
        <v>1989</v>
      </c>
      <c r="L12466" s="1" t="str">
        <f t="shared" si="390"/>
        <v/>
      </c>
    </row>
    <row r="12467" spans="1:12" ht="13.8" customHeight="1" x14ac:dyDescent="0.3">
      <c r="A12467" t="s">
        <v>191</v>
      </c>
      <c r="B12467">
        <v>1985</v>
      </c>
      <c r="C12467" s="10">
        <v>1766</v>
      </c>
      <c r="D12467">
        <v>1</v>
      </c>
      <c r="E12467">
        <v>1765</v>
      </c>
      <c r="F12467">
        <v>0</v>
      </c>
      <c r="G12467">
        <v>0</v>
      </c>
      <c r="H12467">
        <v>0</v>
      </c>
      <c r="I12467">
        <v>0.17</v>
      </c>
      <c r="J12467" s="10">
        <v>54</v>
      </c>
      <c r="K12467" s="13">
        <f t="shared" si="391"/>
        <v>1989</v>
      </c>
      <c r="L12467" s="1" t="str">
        <f t="shared" si="390"/>
        <v/>
      </c>
    </row>
    <row r="12468" spans="1:12" ht="13.8" customHeight="1" x14ac:dyDescent="0.3">
      <c r="A12468" t="s">
        <v>191</v>
      </c>
      <c r="B12468">
        <v>1986</v>
      </c>
      <c r="C12468" s="10">
        <v>544</v>
      </c>
      <c r="D12468">
        <v>1</v>
      </c>
      <c r="E12468">
        <v>543</v>
      </c>
      <c r="F12468">
        <v>0</v>
      </c>
      <c r="G12468">
        <v>0</v>
      </c>
      <c r="H12468">
        <v>0</v>
      </c>
      <c r="I12468">
        <v>0.05</v>
      </c>
      <c r="J12468" s="10">
        <v>33</v>
      </c>
      <c r="K12468" s="13">
        <f t="shared" si="391"/>
        <v>1989</v>
      </c>
      <c r="L12468" s="1" t="str">
        <f t="shared" si="390"/>
        <v/>
      </c>
    </row>
    <row r="12469" spans="1:12" ht="13.8" customHeight="1" x14ac:dyDescent="0.3">
      <c r="A12469" t="s">
        <v>191</v>
      </c>
      <c r="B12469">
        <v>1987</v>
      </c>
      <c r="C12469" s="10">
        <v>503</v>
      </c>
      <c r="D12469">
        <v>1</v>
      </c>
      <c r="E12469">
        <v>502</v>
      </c>
      <c r="F12469">
        <v>0</v>
      </c>
      <c r="G12469">
        <v>0</v>
      </c>
      <c r="H12469">
        <v>0</v>
      </c>
      <c r="I12469">
        <v>0.05</v>
      </c>
      <c r="J12469" s="10">
        <v>30</v>
      </c>
      <c r="K12469" s="13">
        <f t="shared" si="391"/>
        <v>1989</v>
      </c>
      <c r="L12469" s="1" t="str">
        <f t="shared" si="390"/>
        <v/>
      </c>
    </row>
    <row r="12470" spans="1:12" ht="13.8" customHeight="1" x14ac:dyDescent="0.3">
      <c r="A12470" t="s">
        <v>191</v>
      </c>
      <c r="B12470">
        <v>1988</v>
      </c>
      <c r="C12470" s="10">
        <v>600</v>
      </c>
      <c r="D12470">
        <v>1</v>
      </c>
      <c r="E12470">
        <v>521</v>
      </c>
      <c r="F12470">
        <v>0</v>
      </c>
      <c r="G12470">
        <v>79</v>
      </c>
      <c r="H12470">
        <v>0</v>
      </c>
      <c r="I12470">
        <v>0.05</v>
      </c>
      <c r="J12470" s="10">
        <v>33</v>
      </c>
      <c r="K12470" s="13">
        <f t="shared" si="391"/>
        <v>1989</v>
      </c>
      <c r="L12470" s="1" t="str">
        <f t="shared" si="390"/>
        <v/>
      </c>
    </row>
    <row r="12471" spans="1:12" ht="13.8" customHeight="1" x14ac:dyDescent="0.3">
      <c r="A12471" t="s">
        <v>191</v>
      </c>
      <c r="B12471">
        <v>1989</v>
      </c>
      <c r="C12471" s="10">
        <v>2082</v>
      </c>
      <c r="D12471">
        <v>1</v>
      </c>
      <c r="E12471">
        <v>1998</v>
      </c>
      <c r="F12471">
        <v>0</v>
      </c>
      <c r="G12471">
        <v>84</v>
      </c>
      <c r="H12471">
        <v>0</v>
      </c>
      <c r="I12471">
        <v>0.18</v>
      </c>
      <c r="J12471" s="10">
        <v>33</v>
      </c>
      <c r="K12471" s="13">
        <f t="shared" si="391"/>
        <v>1989</v>
      </c>
      <c r="L12471" s="1" t="str">
        <f t="shared" si="390"/>
        <v/>
      </c>
    </row>
    <row r="12472" spans="1:12" ht="13.8" customHeight="1" x14ac:dyDescent="0.3">
      <c r="A12472" t="s">
        <v>191</v>
      </c>
      <c r="B12472">
        <v>1990</v>
      </c>
      <c r="C12472" s="10">
        <v>473</v>
      </c>
      <c r="D12472">
        <v>1</v>
      </c>
      <c r="E12472">
        <v>388</v>
      </c>
      <c r="F12472">
        <v>0</v>
      </c>
      <c r="G12472">
        <v>85</v>
      </c>
      <c r="H12472">
        <v>0</v>
      </c>
      <c r="I12472">
        <v>0.04</v>
      </c>
      <c r="J12472" s="10">
        <v>32</v>
      </c>
      <c r="K12472" s="13">
        <f t="shared" si="391"/>
        <v>1990</v>
      </c>
      <c r="L12472" s="1" t="str">
        <f t="shared" si="390"/>
        <v/>
      </c>
    </row>
    <row r="12473" spans="1:12" ht="13.8" customHeight="1" x14ac:dyDescent="0.3">
      <c r="A12473" t="s">
        <v>191</v>
      </c>
      <c r="B12473">
        <v>1991</v>
      </c>
      <c r="C12473" s="10">
        <v>301</v>
      </c>
      <c r="D12473">
        <v>1</v>
      </c>
      <c r="E12473">
        <v>229</v>
      </c>
      <c r="F12473">
        <v>0</v>
      </c>
      <c r="G12473">
        <v>71</v>
      </c>
      <c r="H12473">
        <v>0</v>
      </c>
      <c r="I12473">
        <v>0.02</v>
      </c>
      <c r="J12473" s="10">
        <v>32</v>
      </c>
      <c r="K12473" s="13">
        <f t="shared" si="391"/>
        <v>1990</v>
      </c>
      <c r="L12473" s="1" t="str">
        <f t="shared" si="390"/>
        <v/>
      </c>
    </row>
    <row r="12474" spans="1:12" ht="13.8" customHeight="1" x14ac:dyDescent="0.3">
      <c r="A12474" t="s">
        <v>191</v>
      </c>
      <c r="B12474">
        <v>1992</v>
      </c>
      <c r="C12474" s="10">
        <v>1033</v>
      </c>
      <c r="D12474">
        <v>1</v>
      </c>
      <c r="E12474">
        <v>949</v>
      </c>
      <c r="F12474">
        <v>0</v>
      </c>
      <c r="G12474">
        <v>84</v>
      </c>
      <c r="H12474">
        <v>0</v>
      </c>
      <c r="I12474">
        <v>0.08</v>
      </c>
      <c r="J12474" s="10">
        <v>35</v>
      </c>
      <c r="K12474" s="13">
        <f t="shared" si="391"/>
        <v>1990</v>
      </c>
      <c r="L12474" s="1" t="str">
        <f t="shared" si="390"/>
        <v/>
      </c>
    </row>
    <row r="12475" spans="1:12" ht="13.8" customHeight="1" x14ac:dyDescent="0.3">
      <c r="A12475" t="s">
        <v>191</v>
      </c>
      <c r="B12475">
        <v>1993</v>
      </c>
      <c r="C12475" s="10">
        <v>1063</v>
      </c>
      <c r="D12475">
        <v>1</v>
      </c>
      <c r="E12475">
        <v>978</v>
      </c>
      <c r="F12475">
        <v>0</v>
      </c>
      <c r="G12475">
        <v>84</v>
      </c>
      <c r="H12475">
        <v>0</v>
      </c>
      <c r="I12475">
        <v>0.08</v>
      </c>
      <c r="J12475" s="10">
        <v>39</v>
      </c>
      <c r="K12475" s="13">
        <f t="shared" si="391"/>
        <v>1990</v>
      </c>
      <c r="L12475" s="1" t="str">
        <f t="shared" si="390"/>
        <v/>
      </c>
    </row>
    <row r="12476" spans="1:12" ht="13.8" customHeight="1" x14ac:dyDescent="0.3">
      <c r="A12476" t="s">
        <v>191</v>
      </c>
      <c r="B12476">
        <v>1994</v>
      </c>
      <c r="C12476" s="10">
        <v>1041</v>
      </c>
      <c r="D12476">
        <v>1</v>
      </c>
      <c r="E12476">
        <v>975</v>
      </c>
      <c r="F12476">
        <v>0</v>
      </c>
      <c r="G12476">
        <v>65</v>
      </c>
      <c r="H12476">
        <v>0</v>
      </c>
      <c r="I12476">
        <v>0.08</v>
      </c>
      <c r="J12476" s="10">
        <v>39</v>
      </c>
      <c r="K12476" s="13">
        <f t="shared" si="391"/>
        <v>1990</v>
      </c>
      <c r="L12476" s="1" t="str">
        <f t="shared" si="390"/>
        <v/>
      </c>
    </row>
    <row r="12477" spans="1:12" ht="13.8" customHeight="1" x14ac:dyDescent="0.3">
      <c r="A12477" t="s">
        <v>191</v>
      </c>
      <c r="B12477">
        <v>1995</v>
      </c>
      <c r="C12477" s="10">
        <v>1153</v>
      </c>
      <c r="D12477">
        <v>1</v>
      </c>
      <c r="E12477">
        <v>1078</v>
      </c>
      <c r="F12477">
        <v>0</v>
      </c>
      <c r="G12477">
        <v>75</v>
      </c>
      <c r="H12477">
        <v>0</v>
      </c>
      <c r="I12477">
        <v>0.08</v>
      </c>
      <c r="J12477" s="10">
        <v>54</v>
      </c>
      <c r="K12477" s="13">
        <f t="shared" si="391"/>
        <v>1990</v>
      </c>
      <c r="L12477" s="1" t="str">
        <f t="shared" si="390"/>
        <v/>
      </c>
    </row>
    <row r="12478" spans="1:12" ht="13.8" customHeight="1" x14ac:dyDescent="0.3">
      <c r="A12478" t="s">
        <v>191</v>
      </c>
      <c r="B12478">
        <v>1996</v>
      </c>
      <c r="C12478" s="10">
        <v>1217</v>
      </c>
      <c r="D12478">
        <v>1</v>
      </c>
      <c r="E12478">
        <v>1175</v>
      </c>
      <c r="F12478">
        <v>0</v>
      </c>
      <c r="G12478">
        <v>41</v>
      </c>
      <c r="H12478">
        <v>0</v>
      </c>
      <c r="I12478">
        <v>0.09</v>
      </c>
      <c r="J12478" s="10">
        <v>44</v>
      </c>
      <c r="K12478" s="13">
        <f t="shared" si="391"/>
        <v>1990</v>
      </c>
      <c r="L12478" s="1" t="str">
        <f t="shared" si="390"/>
        <v/>
      </c>
    </row>
    <row r="12479" spans="1:12" ht="13.8" customHeight="1" x14ac:dyDescent="0.3">
      <c r="A12479" t="s">
        <v>191</v>
      </c>
      <c r="B12479">
        <v>1997</v>
      </c>
      <c r="C12479" s="10">
        <v>877</v>
      </c>
      <c r="D12479">
        <v>1</v>
      </c>
      <c r="E12479">
        <v>792</v>
      </c>
      <c r="F12479">
        <v>0</v>
      </c>
      <c r="G12479">
        <v>84</v>
      </c>
      <c r="H12479">
        <v>0</v>
      </c>
      <c r="I12479">
        <v>0.06</v>
      </c>
      <c r="J12479" s="10">
        <v>44</v>
      </c>
      <c r="K12479" s="13">
        <f t="shared" si="391"/>
        <v>1990</v>
      </c>
      <c r="L12479" s="1" t="str">
        <f t="shared" si="390"/>
        <v/>
      </c>
    </row>
    <row r="12480" spans="1:12" ht="13.8" customHeight="1" x14ac:dyDescent="0.3">
      <c r="A12480" t="s">
        <v>191</v>
      </c>
      <c r="B12480">
        <v>1998</v>
      </c>
      <c r="C12480" s="10">
        <v>875</v>
      </c>
      <c r="D12480">
        <v>0</v>
      </c>
      <c r="E12480">
        <v>774</v>
      </c>
      <c r="F12480">
        <v>0</v>
      </c>
      <c r="G12480">
        <v>101</v>
      </c>
      <c r="H12480">
        <v>0</v>
      </c>
      <c r="I12480">
        <v>0.06</v>
      </c>
      <c r="J12480" s="10">
        <v>51</v>
      </c>
      <c r="K12480" s="13">
        <f t="shared" si="391"/>
        <v>1990</v>
      </c>
      <c r="L12480" s="1" t="str">
        <f t="shared" si="390"/>
        <v/>
      </c>
    </row>
    <row r="12481" spans="1:12" ht="13.8" customHeight="1" x14ac:dyDescent="0.3">
      <c r="A12481" t="s">
        <v>191</v>
      </c>
      <c r="B12481">
        <v>1999</v>
      </c>
      <c r="C12481" s="10">
        <v>840</v>
      </c>
      <c r="D12481">
        <v>0</v>
      </c>
      <c r="E12481">
        <v>724</v>
      </c>
      <c r="F12481">
        <v>0</v>
      </c>
      <c r="G12481">
        <v>116</v>
      </c>
      <c r="H12481">
        <v>0</v>
      </c>
      <c r="I12481">
        <v>0.05</v>
      </c>
      <c r="J12481" s="10">
        <v>56</v>
      </c>
      <c r="K12481" s="13">
        <f t="shared" si="391"/>
        <v>1990</v>
      </c>
      <c r="L12481" s="1" t="str">
        <f t="shared" si="390"/>
        <v/>
      </c>
    </row>
    <row r="12482" spans="1:12" ht="13.8" customHeight="1" x14ac:dyDescent="0.3">
      <c r="A12482" t="s">
        <v>191</v>
      </c>
      <c r="B12482">
        <v>2000</v>
      </c>
      <c r="C12482" s="10">
        <v>936</v>
      </c>
      <c r="D12482">
        <v>0</v>
      </c>
      <c r="E12482">
        <v>815</v>
      </c>
      <c r="F12482">
        <v>0</v>
      </c>
      <c r="G12482">
        <v>121</v>
      </c>
      <c r="H12482">
        <v>0</v>
      </c>
      <c r="I12482">
        <v>0.06</v>
      </c>
      <c r="J12482" s="10">
        <v>65</v>
      </c>
      <c r="K12482" s="13">
        <f t="shared" si="391"/>
        <v>1990</v>
      </c>
      <c r="L12482" s="1" t="str">
        <f t="shared" ref="L12482:L12545" si="392">IF(AND(B12482&gt;2011),1,"")</f>
        <v/>
      </c>
    </row>
    <row r="12483" spans="1:12" ht="13.8" customHeight="1" x14ac:dyDescent="0.3">
      <c r="A12483" t="s">
        <v>191</v>
      </c>
      <c r="B12483">
        <v>2001</v>
      </c>
      <c r="C12483" s="10">
        <v>933</v>
      </c>
      <c r="D12483">
        <v>0</v>
      </c>
      <c r="E12483">
        <v>800</v>
      </c>
      <c r="F12483">
        <v>0</v>
      </c>
      <c r="G12483">
        <v>133</v>
      </c>
      <c r="H12483">
        <v>0</v>
      </c>
      <c r="I12483">
        <v>0.06</v>
      </c>
      <c r="J12483" s="10">
        <v>68</v>
      </c>
      <c r="K12483" s="13">
        <f t="shared" ref="K12483:K12546" si="393">IF(B12483&lt;1990,IF(B12483&lt;1959,1958,1989),1990)</f>
        <v>1990</v>
      </c>
      <c r="L12483" s="1" t="str">
        <f t="shared" si="392"/>
        <v/>
      </c>
    </row>
    <row r="12484" spans="1:12" ht="13.8" customHeight="1" x14ac:dyDescent="0.3">
      <c r="A12484" t="s">
        <v>191</v>
      </c>
      <c r="B12484">
        <v>2002</v>
      </c>
      <c r="C12484" s="10">
        <v>932</v>
      </c>
      <c r="D12484">
        <v>0</v>
      </c>
      <c r="E12484">
        <v>805</v>
      </c>
      <c r="F12484">
        <v>0</v>
      </c>
      <c r="G12484">
        <v>127</v>
      </c>
      <c r="H12484">
        <v>0</v>
      </c>
      <c r="I12484">
        <v>0.06</v>
      </c>
      <c r="J12484" s="10">
        <v>74</v>
      </c>
      <c r="K12484" s="13">
        <f t="shared" si="393"/>
        <v>1990</v>
      </c>
      <c r="L12484" s="1" t="str">
        <f t="shared" si="392"/>
        <v/>
      </c>
    </row>
    <row r="12485" spans="1:12" ht="13.8" customHeight="1" x14ac:dyDescent="0.3">
      <c r="A12485" t="s">
        <v>191</v>
      </c>
      <c r="B12485">
        <v>2003</v>
      </c>
      <c r="C12485" s="10">
        <v>1035</v>
      </c>
      <c r="D12485">
        <v>0</v>
      </c>
      <c r="E12485">
        <v>906</v>
      </c>
      <c r="F12485">
        <v>0</v>
      </c>
      <c r="G12485">
        <v>129</v>
      </c>
      <c r="H12485">
        <v>0</v>
      </c>
      <c r="I12485">
        <v>0.06</v>
      </c>
      <c r="J12485" s="10">
        <v>77</v>
      </c>
      <c r="K12485" s="13">
        <f t="shared" si="393"/>
        <v>1990</v>
      </c>
      <c r="L12485" s="1" t="str">
        <f t="shared" si="392"/>
        <v/>
      </c>
    </row>
    <row r="12486" spans="1:12" ht="13.8" customHeight="1" x14ac:dyDescent="0.3">
      <c r="A12486" t="s">
        <v>191</v>
      </c>
      <c r="B12486">
        <v>2004</v>
      </c>
      <c r="C12486" s="10">
        <v>1079</v>
      </c>
      <c r="D12486">
        <v>0</v>
      </c>
      <c r="E12486">
        <v>939</v>
      </c>
      <c r="F12486">
        <v>0</v>
      </c>
      <c r="G12486">
        <v>140</v>
      </c>
      <c r="H12486">
        <v>0</v>
      </c>
      <c r="I12486">
        <v>0.06</v>
      </c>
      <c r="J12486" s="10">
        <v>68</v>
      </c>
      <c r="K12486" s="13">
        <f t="shared" si="393"/>
        <v>1990</v>
      </c>
      <c r="L12486" s="1" t="str">
        <f t="shared" si="392"/>
        <v/>
      </c>
    </row>
    <row r="12487" spans="1:12" ht="13.8" customHeight="1" x14ac:dyDescent="0.3">
      <c r="A12487" t="s">
        <v>191</v>
      </c>
      <c r="B12487">
        <v>2005</v>
      </c>
      <c r="C12487" s="10">
        <v>1008</v>
      </c>
      <c r="D12487">
        <v>0</v>
      </c>
      <c r="E12487">
        <v>872</v>
      </c>
      <c r="F12487">
        <v>0</v>
      </c>
      <c r="G12487">
        <v>136</v>
      </c>
      <c r="H12487">
        <v>0</v>
      </c>
      <c r="I12487">
        <v>0.06</v>
      </c>
      <c r="J12487" s="10">
        <v>63</v>
      </c>
      <c r="K12487" s="13">
        <f t="shared" si="393"/>
        <v>1990</v>
      </c>
      <c r="L12487" s="1" t="str">
        <f t="shared" si="392"/>
        <v/>
      </c>
    </row>
    <row r="12488" spans="1:12" ht="13.8" customHeight="1" x14ac:dyDescent="0.3">
      <c r="A12488" t="s">
        <v>191</v>
      </c>
      <c r="B12488">
        <v>2006</v>
      </c>
      <c r="C12488" s="10">
        <v>1053</v>
      </c>
      <c r="D12488">
        <v>0</v>
      </c>
      <c r="E12488">
        <v>917</v>
      </c>
      <c r="F12488">
        <v>0</v>
      </c>
      <c r="G12488">
        <v>136</v>
      </c>
      <c r="H12488">
        <v>0</v>
      </c>
      <c r="I12488">
        <v>0.06</v>
      </c>
      <c r="J12488" s="10">
        <v>71</v>
      </c>
      <c r="K12488" s="13">
        <f t="shared" si="393"/>
        <v>1990</v>
      </c>
      <c r="L12488" s="1" t="str">
        <f t="shared" si="392"/>
        <v/>
      </c>
    </row>
    <row r="12489" spans="1:12" ht="13.8" customHeight="1" x14ac:dyDescent="0.3">
      <c r="A12489" t="s">
        <v>191</v>
      </c>
      <c r="B12489">
        <v>2007</v>
      </c>
      <c r="C12489" s="10">
        <v>1591</v>
      </c>
      <c r="D12489">
        <v>0</v>
      </c>
      <c r="E12489">
        <v>1248</v>
      </c>
      <c r="F12489">
        <v>187</v>
      </c>
      <c r="G12489">
        <v>156</v>
      </c>
      <c r="H12489">
        <v>0</v>
      </c>
      <c r="I12489">
        <v>0.08</v>
      </c>
      <c r="J12489" s="10">
        <v>97</v>
      </c>
      <c r="K12489" s="13">
        <f t="shared" si="393"/>
        <v>1990</v>
      </c>
      <c r="L12489" s="1" t="str">
        <f t="shared" si="392"/>
        <v/>
      </c>
    </row>
    <row r="12490" spans="1:12" ht="13.8" customHeight="1" x14ac:dyDescent="0.3">
      <c r="A12490" t="s">
        <v>191</v>
      </c>
      <c r="B12490">
        <v>2008</v>
      </c>
      <c r="C12490" s="10">
        <v>1512</v>
      </c>
      <c r="D12490">
        <v>0</v>
      </c>
      <c r="E12490">
        <v>1181</v>
      </c>
      <c r="F12490">
        <v>194</v>
      </c>
      <c r="G12490">
        <v>136</v>
      </c>
      <c r="H12490">
        <v>0</v>
      </c>
      <c r="I12490">
        <v>0.08</v>
      </c>
      <c r="J12490" s="10">
        <v>97</v>
      </c>
      <c r="K12490" s="13">
        <f t="shared" si="393"/>
        <v>1990</v>
      </c>
      <c r="L12490" s="1" t="str">
        <f t="shared" si="392"/>
        <v/>
      </c>
    </row>
    <row r="12491" spans="1:12" ht="13.8" customHeight="1" x14ac:dyDescent="0.3">
      <c r="A12491" t="s">
        <v>191</v>
      </c>
      <c r="B12491">
        <v>2009</v>
      </c>
      <c r="C12491" s="10">
        <v>1834</v>
      </c>
      <c r="D12491">
        <v>0</v>
      </c>
      <c r="E12491">
        <v>1524</v>
      </c>
      <c r="F12491">
        <v>161</v>
      </c>
      <c r="G12491">
        <v>150</v>
      </c>
      <c r="H12491">
        <v>0</v>
      </c>
      <c r="I12491">
        <v>0.09</v>
      </c>
      <c r="J12491" s="10">
        <v>99</v>
      </c>
      <c r="K12491" s="13">
        <f t="shared" si="393"/>
        <v>1990</v>
      </c>
      <c r="L12491" s="1" t="str">
        <f t="shared" si="392"/>
        <v/>
      </c>
    </row>
    <row r="12492" spans="1:12" ht="13.8" customHeight="1" x14ac:dyDescent="0.3">
      <c r="A12492" t="s">
        <v>191</v>
      </c>
      <c r="B12492">
        <v>2010</v>
      </c>
      <c r="C12492" s="10">
        <v>1849</v>
      </c>
      <c r="D12492">
        <v>0</v>
      </c>
      <c r="E12492">
        <v>1551</v>
      </c>
      <c r="F12492">
        <v>162</v>
      </c>
      <c r="G12492">
        <v>136</v>
      </c>
      <c r="H12492">
        <v>0</v>
      </c>
      <c r="I12492">
        <v>0.09</v>
      </c>
      <c r="J12492" s="10">
        <v>92</v>
      </c>
      <c r="K12492" s="13">
        <f t="shared" si="393"/>
        <v>1990</v>
      </c>
      <c r="L12492" s="1" t="str">
        <f t="shared" si="392"/>
        <v/>
      </c>
    </row>
    <row r="12493" spans="1:12" ht="13.8" customHeight="1" x14ac:dyDescent="0.3">
      <c r="A12493" t="s">
        <v>191</v>
      </c>
      <c r="B12493">
        <v>2011</v>
      </c>
      <c r="C12493" s="10">
        <v>1573</v>
      </c>
      <c r="D12493">
        <v>0</v>
      </c>
      <c r="E12493">
        <v>1301</v>
      </c>
      <c r="F12493">
        <v>116</v>
      </c>
      <c r="G12493">
        <v>156</v>
      </c>
      <c r="H12493">
        <v>0</v>
      </c>
      <c r="I12493">
        <v>7.0000000000000007E-2</v>
      </c>
      <c r="J12493" s="10">
        <v>97</v>
      </c>
      <c r="K12493" s="13">
        <f t="shared" si="393"/>
        <v>1990</v>
      </c>
      <c r="L12493" s="1" t="str">
        <f t="shared" si="392"/>
        <v/>
      </c>
    </row>
    <row r="12494" spans="1:12" ht="13.8" customHeight="1" x14ac:dyDescent="0.3">
      <c r="A12494" t="s">
        <v>191</v>
      </c>
      <c r="B12494">
        <v>2012</v>
      </c>
      <c r="C12494" s="10">
        <v>1671</v>
      </c>
      <c r="D12494">
        <v>0</v>
      </c>
      <c r="E12494">
        <v>1359</v>
      </c>
      <c r="F12494">
        <v>139</v>
      </c>
      <c r="G12494">
        <v>173</v>
      </c>
      <c r="H12494">
        <v>0</v>
      </c>
      <c r="I12494">
        <v>0.08</v>
      </c>
      <c r="J12494" s="10">
        <v>101</v>
      </c>
      <c r="K12494" s="13">
        <f t="shared" si="393"/>
        <v>1990</v>
      </c>
      <c r="L12494" s="1">
        <f t="shared" si="392"/>
        <v>1</v>
      </c>
    </row>
    <row r="12495" spans="1:12" ht="13.8" customHeight="1" x14ac:dyDescent="0.3">
      <c r="A12495" t="s">
        <v>191</v>
      </c>
      <c r="B12495">
        <v>2013</v>
      </c>
      <c r="C12495" s="10">
        <v>1847</v>
      </c>
      <c r="D12495">
        <v>0</v>
      </c>
      <c r="E12495">
        <v>1417</v>
      </c>
      <c r="F12495">
        <v>239</v>
      </c>
      <c r="G12495">
        <v>190</v>
      </c>
      <c r="H12495">
        <v>0</v>
      </c>
      <c r="I12495">
        <v>0.08</v>
      </c>
      <c r="J12495" s="10">
        <v>106</v>
      </c>
      <c r="K12495" s="13">
        <f t="shared" si="393"/>
        <v>1990</v>
      </c>
      <c r="L12495" s="1">
        <f t="shared" si="392"/>
        <v>1</v>
      </c>
    </row>
    <row r="12496" spans="1:12" ht="13.8" customHeight="1" x14ac:dyDescent="0.3">
      <c r="A12496" t="s">
        <v>191</v>
      </c>
      <c r="B12496">
        <v>2014</v>
      </c>
      <c r="C12496" s="10">
        <v>1910</v>
      </c>
      <c r="D12496">
        <v>0</v>
      </c>
      <c r="E12496">
        <v>1386</v>
      </c>
      <c r="F12496">
        <v>347</v>
      </c>
      <c r="G12496">
        <v>177</v>
      </c>
      <c r="H12496">
        <v>0</v>
      </c>
      <c r="I12496">
        <v>0.08</v>
      </c>
      <c r="J12496" s="10">
        <v>112</v>
      </c>
      <c r="K12496" s="13">
        <f t="shared" si="393"/>
        <v>1990</v>
      </c>
      <c r="L12496" s="1">
        <f t="shared" si="392"/>
        <v>1</v>
      </c>
    </row>
    <row r="12497" spans="1:12" ht="13.8" customHeight="1" x14ac:dyDescent="0.3">
      <c r="A12497" t="s">
        <v>192</v>
      </c>
      <c r="B12497">
        <v>1945</v>
      </c>
      <c r="C12497" s="10">
        <v>1</v>
      </c>
      <c r="D12497" t="s">
        <v>11</v>
      </c>
      <c r="E12497" t="s">
        <v>11</v>
      </c>
      <c r="F12497" t="s">
        <v>11</v>
      </c>
      <c r="G12497">
        <v>1</v>
      </c>
      <c r="H12497" t="s">
        <v>11</v>
      </c>
      <c r="I12497" t="s">
        <v>11</v>
      </c>
      <c r="J12497" s="10">
        <v>0</v>
      </c>
      <c r="K12497" s="13">
        <f t="shared" si="393"/>
        <v>1958</v>
      </c>
      <c r="L12497" s="1" t="str">
        <f t="shared" si="392"/>
        <v/>
      </c>
    </row>
    <row r="12498" spans="1:12" ht="13.8" customHeight="1" x14ac:dyDescent="0.3">
      <c r="A12498" t="s">
        <v>192</v>
      </c>
      <c r="B12498">
        <v>1946</v>
      </c>
      <c r="C12498" s="10">
        <v>133</v>
      </c>
      <c r="D12498">
        <v>131</v>
      </c>
      <c r="E12498">
        <v>0</v>
      </c>
      <c r="F12498">
        <v>0</v>
      </c>
      <c r="G12498">
        <v>1</v>
      </c>
      <c r="H12498" t="s">
        <v>11</v>
      </c>
      <c r="I12498" t="s">
        <v>11</v>
      </c>
      <c r="J12498" s="10">
        <v>0</v>
      </c>
      <c r="K12498" s="13">
        <f t="shared" si="393"/>
        <v>1958</v>
      </c>
      <c r="L12498" s="1" t="str">
        <f t="shared" si="392"/>
        <v/>
      </c>
    </row>
    <row r="12499" spans="1:12" ht="13.8" customHeight="1" x14ac:dyDescent="0.3">
      <c r="A12499" t="s">
        <v>192</v>
      </c>
      <c r="B12499">
        <v>1947</v>
      </c>
      <c r="C12499" s="10">
        <v>245</v>
      </c>
      <c r="D12499">
        <v>242</v>
      </c>
      <c r="E12499">
        <v>0</v>
      </c>
      <c r="F12499">
        <v>0</v>
      </c>
      <c r="G12499">
        <v>2</v>
      </c>
      <c r="H12499" t="s">
        <v>11</v>
      </c>
      <c r="I12499" t="s">
        <v>11</v>
      </c>
      <c r="J12499" s="10">
        <v>0</v>
      </c>
      <c r="K12499" s="13">
        <f t="shared" si="393"/>
        <v>1958</v>
      </c>
      <c r="L12499" s="1" t="str">
        <f t="shared" si="392"/>
        <v/>
      </c>
    </row>
    <row r="12500" spans="1:12" ht="13.8" customHeight="1" x14ac:dyDescent="0.3">
      <c r="A12500" t="s">
        <v>192</v>
      </c>
      <c r="B12500">
        <v>1948</v>
      </c>
      <c r="C12500" s="10">
        <v>456</v>
      </c>
      <c r="D12500">
        <v>454</v>
      </c>
      <c r="E12500">
        <v>0</v>
      </c>
      <c r="F12500">
        <v>0</v>
      </c>
      <c r="G12500">
        <v>2</v>
      </c>
      <c r="H12500" t="s">
        <v>11</v>
      </c>
      <c r="I12500" t="s">
        <v>11</v>
      </c>
      <c r="J12500" s="10">
        <v>0</v>
      </c>
      <c r="K12500" s="13">
        <f t="shared" si="393"/>
        <v>1958</v>
      </c>
      <c r="L12500" s="1" t="str">
        <f t="shared" si="392"/>
        <v/>
      </c>
    </row>
    <row r="12501" spans="1:12" ht="13.8" customHeight="1" x14ac:dyDescent="0.3">
      <c r="A12501" t="s">
        <v>192</v>
      </c>
      <c r="B12501">
        <v>1949</v>
      </c>
      <c r="C12501" s="10">
        <v>594</v>
      </c>
      <c r="D12501">
        <v>591</v>
      </c>
      <c r="E12501">
        <v>0</v>
      </c>
      <c r="F12501">
        <v>0</v>
      </c>
      <c r="G12501">
        <v>3</v>
      </c>
      <c r="H12501" t="s">
        <v>11</v>
      </c>
      <c r="I12501" t="s">
        <v>11</v>
      </c>
      <c r="J12501" s="10">
        <v>0</v>
      </c>
      <c r="K12501" s="13">
        <f t="shared" si="393"/>
        <v>1958</v>
      </c>
      <c r="L12501" s="1" t="str">
        <f t="shared" si="392"/>
        <v/>
      </c>
    </row>
    <row r="12502" spans="1:12" ht="13.8" customHeight="1" x14ac:dyDescent="0.3">
      <c r="A12502" t="s">
        <v>192</v>
      </c>
      <c r="B12502">
        <v>1950</v>
      </c>
      <c r="C12502" s="10">
        <v>596</v>
      </c>
      <c r="D12502">
        <v>459</v>
      </c>
      <c r="E12502">
        <v>136</v>
      </c>
      <c r="F12502">
        <v>0</v>
      </c>
      <c r="G12502">
        <v>2</v>
      </c>
      <c r="H12502">
        <v>0</v>
      </c>
      <c r="I12502">
        <v>0.03</v>
      </c>
      <c r="J12502" s="10">
        <v>0</v>
      </c>
      <c r="K12502" s="13">
        <f t="shared" si="393"/>
        <v>1958</v>
      </c>
      <c r="L12502" s="1" t="str">
        <f t="shared" si="392"/>
        <v/>
      </c>
    </row>
    <row r="12503" spans="1:12" ht="13.8" customHeight="1" x14ac:dyDescent="0.3">
      <c r="A12503" t="s">
        <v>192</v>
      </c>
      <c r="B12503">
        <v>1951</v>
      </c>
      <c r="C12503" s="10">
        <v>798</v>
      </c>
      <c r="D12503">
        <v>645</v>
      </c>
      <c r="E12503">
        <v>152</v>
      </c>
      <c r="F12503">
        <v>0</v>
      </c>
      <c r="G12503">
        <v>1</v>
      </c>
      <c r="H12503">
        <v>0</v>
      </c>
      <c r="I12503">
        <v>0.04</v>
      </c>
      <c r="J12503" s="10">
        <v>0</v>
      </c>
      <c r="K12503" s="13">
        <f t="shared" si="393"/>
        <v>1958</v>
      </c>
      <c r="L12503" s="1" t="str">
        <f t="shared" si="392"/>
        <v/>
      </c>
    </row>
    <row r="12504" spans="1:12" ht="13.8" customHeight="1" x14ac:dyDescent="0.3">
      <c r="A12504" t="s">
        <v>192</v>
      </c>
      <c r="B12504">
        <v>1952</v>
      </c>
      <c r="C12504" s="10">
        <v>945</v>
      </c>
      <c r="D12504">
        <v>759</v>
      </c>
      <c r="E12504">
        <v>181</v>
      </c>
      <c r="F12504">
        <v>0</v>
      </c>
      <c r="G12504">
        <v>5</v>
      </c>
      <c r="H12504">
        <v>0</v>
      </c>
      <c r="I12504">
        <v>0.05</v>
      </c>
      <c r="J12504" s="10">
        <v>0</v>
      </c>
      <c r="K12504" s="13">
        <f t="shared" si="393"/>
        <v>1958</v>
      </c>
      <c r="L12504" s="1" t="str">
        <f t="shared" si="392"/>
        <v/>
      </c>
    </row>
    <row r="12505" spans="1:12" ht="13.8" customHeight="1" x14ac:dyDescent="0.3">
      <c r="A12505" t="s">
        <v>192</v>
      </c>
      <c r="B12505">
        <v>1953</v>
      </c>
      <c r="C12505" s="10">
        <v>1281</v>
      </c>
      <c r="D12505">
        <v>999</v>
      </c>
      <c r="E12505">
        <v>275</v>
      </c>
      <c r="F12505">
        <v>0</v>
      </c>
      <c r="G12505">
        <v>6</v>
      </c>
      <c r="H12505">
        <v>0</v>
      </c>
      <c r="I12505">
        <v>0.06</v>
      </c>
      <c r="J12505" s="10">
        <v>0</v>
      </c>
      <c r="K12505" s="13">
        <f t="shared" si="393"/>
        <v>1958</v>
      </c>
      <c r="L12505" s="1" t="str">
        <f t="shared" si="392"/>
        <v/>
      </c>
    </row>
    <row r="12506" spans="1:12" ht="13.8" customHeight="1" x14ac:dyDescent="0.3">
      <c r="A12506" t="s">
        <v>192</v>
      </c>
      <c r="B12506">
        <v>1954</v>
      </c>
      <c r="C12506" s="10">
        <v>1408</v>
      </c>
      <c r="D12506">
        <v>1110</v>
      </c>
      <c r="E12506">
        <v>290</v>
      </c>
      <c r="F12506">
        <v>0</v>
      </c>
      <c r="G12506">
        <v>8</v>
      </c>
      <c r="H12506">
        <v>0</v>
      </c>
      <c r="I12506">
        <v>7.0000000000000007E-2</v>
      </c>
      <c r="J12506" s="10">
        <v>0</v>
      </c>
      <c r="K12506" s="13">
        <f t="shared" si="393"/>
        <v>1958</v>
      </c>
      <c r="L12506" s="1" t="str">
        <f t="shared" si="392"/>
        <v/>
      </c>
    </row>
    <row r="12507" spans="1:12" ht="13.8" customHeight="1" x14ac:dyDescent="0.3">
      <c r="A12507" t="s">
        <v>192</v>
      </c>
      <c r="B12507">
        <v>1955</v>
      </c>
      <c r="C12507" s="10">
        <v>1759</v>
      </c>
      <c r="D12507">
        <v>1445</v>
      </c>
      <c r="E12507">
        <v>306</v>
      </c>
      <c r="F12507">
        <v>0</v>
      </c>
      <c r="G12507">
        <v>8</v>
      </c>
      <c r="H12507">
        <v>0</v>
      </c>
      <c r="I12507">
        <v>0.08</v>
      </c>
      <c r="J12507" s="10">
        <v>0</v>
      </c>
      <c r="K12507" s="13">
        <f t="shared" si="393"/>
        <v>1958</v>
      </c>
      <c r="L12507" s="1" t="str">
        <f t="shared" si="392"/>
        <v/>
      </c>
    </row>
    <row r="12508" spans="1:12" ht="13.8" customHeight="1" x14ac:dyDescent="0.3">
      <c r="A12508" t="s">
        <v>192</v>
      </c>
      <c r="B12508">
        <v>1956</v>
      </c>
      <c r="C12508" s="10">
        <v>2062</v>
      </c>
      <c r="D12508">
        <v>1664</v>
      </c>
      <c r="E12508">
        <v>392</v>
      </c>
      <c r="F12508">
        <v>0</v>
      </c>
      <c r="G12508">
        <v>6</v>
      </c>
      <c r="H12508">
        <v>0</v>
      </c>
      <c r="I12508">
        <v>0.09</v>
      </c>
      <c r="J12508" s="10">
        <v>0</v>
      </c>
      <c r="K12508" s="13">
        <f t="shared" si="393"/>
        <v>1958</v>
      </c>
      <c r="L12508" s="1" t="str">
        <f t="shared" si="392"/>
        <v/>
      </c>
    </row>
    <row r="12509" spans="1:12" ht="13.8" customHeight="1" x14ac:dyDescent="0.3">
      <c r="A12509" t="s">
        <v>192</v>
      </c>
      <c r="B12509">
        <v>1957</v>
      </c>
      <c r="C12509" s="10">
        <v>2242</v>
      </c>
      <c r="D12509">
        <v>1828</v>
      </c>
      <c r="E12509">
        <v>401</v>
      </c>
      <c r="F12509">
        <v>0</v>
      </c>
      <c r="G12509">
        <v>13</v>
      </c>
      <c r="H12509">
        <v>0</v>
      </c>
      <c r="I12509">
        <v>0.1</v>
      </c>
      <c r="J12509" s="10">
        <v>0</v>
      </c>
      <c r="K12509" s="13">
        <f t="shared" si="393"/>
        <v>1958</v>
      </c>
      <c r="L12509" s="1" t="str">
        <f t="shared" si="392"/>
        <v/>
      </c>
    </row>
    <row r="12510" spans="1:12" ht="13.8" customHeight="1" x14ac:dyDescent="0.3">
      <c r="A12510" t="s">
        <v>192</v>
      </c>
      <c r="B12510">
        <v>1958</v>
      </c>
      <c r="C12510" s="10">
        <v>2459</v>
      </c>
      <c r="D12510">
        <v>1957</v>
      </c>
      <c r="E12510">
        <v>461</v>
      </c>
      <c r="F12510">
        <v>0</v>
      </c>
      <c r="G12510">
        <v>40</v>
      </c>
      <c r="H12510">
        <v>0</v>
      </c>
      <c r="I12510">
        <v>0.1</v>
      </c>
      <c r="J12510" s="10">
        <v>5</v>
      </c>
      <c r="K12510" s="13">
        <f t="shared" si="393"/>
        <v>1958</v>
      </c>
      <c r="L12510" s="1" t="str">
        <f t="shared" si="392"/>
        <v/>
      </c>
    </row>
    <row r="12511" spans="1:12" ht="13.8" customHeight="1" x14ac:dyDescent="0.3">
      <c r="A12511" t="s">
        <v>192</v>
      </c>
      <c r="B12511">
        <v>1959</v>
      </c>
      <c r="C12511" s="10">
        <v>3063</v>
      </c>
      <c r="D12511">
        <v>2427</v>
      </c>
      <c r="E12511">
        <v>587</v>
      </c>
      <c r="F12511">
        <v>0</v>
      </c>
      <c r="G12511">
        <v>49</v>
      </c>
      <c r="H12511">
        <v>0</v>
      </c>
      <c r="I12511">
        <v>0.13</v>
      </c>
      <c r="J12511" s="10">
        <v>6</v>
      </c>
      <c r="K12511" s="13">
        <f t="shared" si="393"/>
        <v>1989</v>
      </c>
      <c r="L12511" s="1" t="str">
        <f t="shared" si="392"/>
        <v/>
      </c>
    </row>
    <row r="12512" spans="1:12" ht="13.8" customHeight="1" x14ac:dyDescent="0.3">
      <c r="A12512" t="s">
        <v>192</v>
      </c>
      <c r="B12512">
        <v>1960</v>
      </c>
      <c r="C12512" s="10">
        <v>3423</v>
      </c>
      <c r="D12512">
        <v>2794</v>
      </c>
      <c r="E12512">
        <v>569</v>
      </c>
      <c r="F12512">
        <v>0</v>
      </c>
      <c r="G12512">
        <v>59</v>
      </c>
      <c r="H12512">
        <v>0</v>
      </c>
      <c r="I12512">
        <v>0.14000000000000001</v>
      </c>
      <c r="J12512" s="10">
        <v>7</v>
      </c>
      <c r="K12512" s="13">
        <f t="shared" si="393"/>
        <v>1989</v>
      </c>
      <c r="L12512" s="1" t="str">
        <f t="shared" si="392"/>
        <v/>
      </c>
    </row>
    <row r="12513" spans="1:12" ht="13.8" customHeight="1" x14ac:dyDescent="0.3">
      <c r="A12513" t="s">
        <v>192</v>
      </c>
      <c r="B12513">
        <v>1961</v>
      </c>
      <c r="C12513" s="10">
        <v>3944</v>
      </c>
      <c r="D12513">
        <v>3248</v>
      </c>
      <c r="E12513">
        <v>625</v>
      </c>
      <c r="F12513">
        <v>0</v>
      </c>
      <c r="G12513">
        <v>71</v>
      </c>
      <c r="H12513">
        <v>0</v>
      </c>
      <c r="I12513">
        <v>0.15</v>
      </c>
      <c r="J12513" s="10">
        <v>10</v>
      </c>
      <c r="K12513" s="13">
        <f t="shared" si="393"/>
        <v>1989</v>
      </c>
      <c r="L12513" s="1" t="str">
        <f t="shared" si="392"/>
        <v/>
      </c>
    </row>
    <row r="12514" spans="1:12" ht="13.8" customHeight="1" x14ac:dyDescent="0.3">
      <c r="A12514" t="s">
        <v>192</v>
      </c>
      <c r="B12514">
        <v>1962</v>
      </c>
      <c r="C12514" s="10">
        <v>4712</v>
      </c>
      <c r="D12514">
        <v>3799</v>
      </c>
      <c r="E12514">
        <v>806</v>
      </c>
      <c r="F12514">
        <v>0</v>
      </c>
      <c r="G12514">
        <v>107</v>
      </c>
      <c r="H12514">
        <v>0</v>
      </c>
      <c r="I12514">
        <v>0.18</v>
      </c>
      <c r="J12514" s="10">
        <v>10</v>
      </c>
      <c r="K12514" s="13">
        <f t="shared" si="393"/>
        <v>1989</v>
      </c>
      <c r="L12514" s="1" t="str">
        <f t="shared" si="392"/>
        <v/>
      </c>
    </row>
    <row r="12515" spans="1:12" ht="13.8" customHeight="1" x14ac:dyDescent="0.3">
      <c r="A12515" t="s">
        <v>192</v>
      </c>
      <c r="B12515">
        <v>1963</v>
      </c>
      <c r="C12515" s="10">
        <v>5755</v>
      </c>
      <c r="D12515">
        <v>4578</v>
      </c>
      <c r="E12515">
        <v>1072</v>
      </c>
      <c r="F12515">
        <v>0</v>
      </c>
      <c r="G12515">
        <v>106</v>
      </c>
      <c r="H12515">
        <v>0</v>
      </c>
      <c r="I12515">
        <v>0.21</v>
      </c>
      <c r="J12515" s="10">
        <v>11</v>
      </c>
      <c r="K12515" s="13">
        <f t="shared" si="393"/>
        <v>1989</v>
      </c>
      <c r="L12515" s="1" t="str">
        <f t="shared" si="392"/>
        <v/>
      </c>
    </row>
    <row r="12516" spans="1:12" ht="13.8" customHeight="1" x14ac:dyDescent="0.3">
      <c r="A12516" t="s">
        <v>192</v>
      </c>
      <c r="B12516">
        <v>1964</v>
      </c>
      <c r="C12516" s="10">
        <v>6059</v>
      </c>
      <c r="D12516">
        <v>5004</v>
      </c>
      <c r="E12516">
        <v>887</v>
      </c>
      <c r="F12516">
        <v>0</v>
      </c>
      <c r="G12516">
        <v>169</v>
      </c>
      <c r="H12516">
        <v>0</v>
      </c>
      <c r="I12516">
        <v>0.22</v>
      </c>
      <c r="J12516" s="10">
        <v>12</v>
      </c>
      <c r="K12516" s="13">
        <f t="shared" si="393"/>
        <v>1989</v>
      </c>
      <c r="L12516" s="1" t="str">
        <f t="shared" si="392"/>
        <v/>
      </c>
    </row>
    <row r="12517" spans="1:12" ht="13.8" customHeight="1" x14ac:dyDescent="0.3">
      <c r="A12517" t="s">
        <v>192</v>
      </c>
      <c r="B12517">
        <v>1965</v>
      </c>
      <c r="C12517" s="10">
        <v>6819</v>
      </c>
      <c r="D12517">
        <v>5359</v>
      </c>
      <c r="E12517">
        <v>1241</v>
      </c>
      <c r="F12517">
        <v>0</v>
      </c>
      <c r="G12517">
        <v>219</v>
      </c>
      <c r="H12517">
        <v>0</v>
      </c>
      <c r="I12517">
        <v>0.24</v>
      </c>
      <c r="J12517" s="10">
        <v>15</v>
      </c>
      <c r="K12517" s="13">
        <f t="shared" si="393"/>
        <v>1989</v>
      </c>
      <c r="L12517" s="1" t="str">
        <f t="shared" si="392"/>
        <v/>
      </c>
    </row>
    <row r="12518" spans="1:12" ht="13.8" customHeight="1" x14ac:dyDescent="0.3">
      <c r="A12518" t="s">
        <v>192</v>
      </c>
      <c r="B12518">
        <v>1966</v>
      </c>
      <c r="C12518" s="10">
        <v>8185</v>
      </c>
      <c r="D12518">
        <v>6148</v>
      </c>
      <c r="E12518">
        <v>1781</v>
      </c>
      <c r="F12518">
        <v>0</v>
      </c>
      <c r="G12518">
        <v>256</v>
      </c>
      <c r="H12518">
        <v>0</v>
      </c>
      <c r="I12518">
        <v>0.28000000000000003</v>
      </c>
      <c r="J12518" s="10">
        <v>17</v>
      </c>
      <c r="K12518" s="13">
        <f t="shared" si="393"/>
        <v>1989</v>
      </c>
      <c r="L12518" s="1" t="str">
        <f t="shared" si="392"/>
        <v/>
      </c>
    </row>
    <row r="12519" spans="1:12" ht="13.8" customHeight="1" x14ac:dyDescent="0.3">
      <c r="A12519" t="s">
        <v>192</v>
      </c>
      <c r="B12519">
        <v>1967</v>
      </c>
      <c r="C12519" s="10">
        <v>9586</v>
      </c>
      <c r="D12519">
        <v>6389</v>
      </c>
      <c r="E12519">
        <v>2864</v>
      </c>
      <c r="F12519">
        <v>0</v>
      </c>
      <c r="G12519">
        <v>332</v>
      </c>
      <c r="H12519">
        <v>0</v>
      </c>
      <c r="I12519">
        <v>0.32</v>
      </c>
      <c r="J12519" s="10">
        <v>24</v>
      </c>
      <c r="K12519" s="13">
        <f t="shared" si="393"/>
        <v>1989</v>
      </c>
      <c r="L12519" s="1" t="str">
        <f t="shared" si="392"/>
        <v/>
      </c>
    </row>
    <row r="12520" spans="1:12" ht="13.8" customHeight="1" x14ac:dyDescent="0.3">
      <c r="A12520" t="s">
        <v>192</v>
      </c>
      <c r="B12520">
        <v>1968</v>
      </c>
      <c r="C12520" s="10">
        <v>10156</v>
      </c>
      <c r="D12520">
        <v>5471</v>
      </c>
      <c r="E12520">
        <v>4199</v>
      </c>
      <c r="F12520">
        <v>0</v>
      </c>
      <c r="G12520">
        <v>486</v>
      </c>
      <c r="H12520">
        <v>0</v>
      </c>
      <c r="I12520">
        <v>0.34</v>
      </c>
      <c r="J12520" s="10">
        <v>32</v>
      </c>
      <c r="K12520" s="13">
        <f t="shared" si="393"/>
        <v>1989</v>
      </c>
      <c r="L12520" s="1" t="str">
        <f t="shared" si="392"/>
        <v/>
      </c>
    </row>
    <row r="12521" spans="1:12" ht="13.8" customHeight="1" x14ac:dyDescent="0.3">
      <c r="A12521" t="s">
        <v>192</v>
      </c>
      <c r="B12521">
        <v>1969</v>
      </c>
      <c r="C12521" s="10">
        <v>11596</v>
      </c>
      <c r="D12521">
        <v>5467</v>
      </c>
      <c r="E12521">
        <v>5472</v>
      </c>
      <c r="F12521">
        <v>0</v>
      </c>
      <c r="G12521">
        <v>657</v>
      </c>
      <c r="H12521">
        <v>0</v>
      </c>
      <c r="I12521">
        <v>0.38</v>
      </c>
      <c r="J12521" s="10">
        <v>34</v>
      </c>
      <c r="K12521" s="13">
        <f t="shared" si="393"/>
        <v>1989</v>
      </c>
      <c r="L12521" s="1" t="str">
        <f t="shared" si="392"/>
        <v/>
      </c>
    </row>
    <row r="12522" spans="1:12" ht="13.8" customHeight="1" x14ac:dyDescent="0.3">
      <c r="A12522" t="s">
        <v>192</v>
      </c>
      <c r="B12522">
        <v>1970</v>
      </c>
      <c r="C12522" s="10">
        <v>14667</v>
      </c>
      <c r="D12522">
        <v>6354</v>
      </c>
      <c r="E12522">
        <v>7520</v>
      </c>
      <c r="F12522">
        <v>0</v>
      </c>
      <c r="G12522">
        <v>792</v>
      </c>
      <c r="H12522">
        <v>0</v>
      </c>
      <c r="I12522">
        <v>0.47</v>
      </c>
      <c r="J12522" s="10">
        <v>339</v>
      </c>
      <c r="K12522" s="13">
        <f t="shared" si="393"/>
        <v>1989</v>
      </c>
      <c r="L12522" s="1" t="str">
        <f t="shared" si="392"/>
        <v/>
      </c>
    </row>
    <row r="12523" spans="1:12" ht="13.8" customHeight="1" x14ac:dyDescent="0.3">
      <c r="A12523" t="s">
        <v>192</v>
      </c>
      <c r="B12523">
        <v>1971</v>
      </c>
      <c r="C12523" s="10">
        <v>15985</v>
      </c>
      <c r="D12523">
        <v>6425</v>
      </c>
      <c r="E12523">
        <v>8625</v>
      </c>
      <c r="F12523">
        <v>0</v>
      </c>
      <c r="G12523">
        <v>935</v>
      </c>
      <c r="H12523">
        <v>0</v>
      </c>
      <c r="I12523">
        <v>0.5</v>
      </c>
      <c r="J12523" s="10">
        <v>596</v>
      </c>
      <c r="K12523" s="13">
        <f t="shared" si="393"/>
        <v>1989</v>
      </c>
      <c r="L12523" s="1" t="str">
        <f t="shared" si="392"/>
        <v/>
      </c>
    </row>
    <row r="12524" spans="1:12" ht="13.8" customHeight="1" x14ac:dyDescent="0.3">
      <c r="A12524" t="s">
        <v>192</v>
      </c>
      <c r="B12524">
        <v>1972</v>
      </c>
      <c r="C12524" s="10">
        <v>16454</v>
      </c>
      <c r="D12524">
        <v>6692</v>
      </c>
      <c r="E12524">
        <v>8881</v>
      </c>
      <c r="F12524">
        <v>0</v>
      </c>
      <c r="G12524">
        <v>882</v>
      </c>
      <c r="H12524">
        <v>0</v>
      </c>
      <c r="I12524">
        <v>0.5</v>
      </c>
      <c r="J12524" s="10">
        <v>834</v>
      </c>
      <c r="K12524" s="13">
        <f t="shared" si="393"/>
        <v>1989</v>
      </c>
      <c r="L12524" s="1" t="str">
        <f t="shared" si="392"/>
        <v/>
      </c>
    </row>
    <row r="12525" spans="1:12" ht="13.8" customHeight="1" x14ac:dyDescent="0.3">
      <c r="A12525" t="s">
        <v>192</v>
      </c>
      <c r="B12525">
        <v>1973</v>
      </c>
      <c r="C12525" s="10">
        <v>19933</v>
      </c>
      <c r="D12525">
        <v>7849</v>
      </c>
      <c r="E12525">
        <v>10971</v>
      </c>
      <c r="F12525">
        <v>0</v>
      </c>
      <c r="G12525">
        <v>1112</v>
      </c>
      <c r="H12525">
        <v>0</v>
      </c>
      <c r="I12525">
        <v>0.6</v>
      </c>
      <c r="J12525" s="10">
        <v>519</v>
      </c>
      <c r="K12525" s="13">
        <f t="shared" si="393"/>
        <v>1989</v>
      </c>
      <c r="L12525" s="1" t="str">
        <f t="shared" si="392"/>
        <v/>
      </c>
    </row>
    <row r="12526" spans="1:12" ht="13.8" customHeight="1" x14ac:dyDescent="0.3">
      <c r="A12526" t="s">
        <v>192</v>
      </c>
      <c r="B12526">
        <v>1974</v>
      </c>
      <c r="C12526" s="10">
        <v>20640</v>
      </c>
      <c r="D12526">
        <v>8061</v>
      </c>
      <c r="E12526">
        <v>11376</v>
      </c>
      <c r="F12526">
        <v>0</v>
      </c>
      <c r="G12526">
        <v>1203</v>
      </c>
      <c r="H12526">
        <v>0</v>
      </c>
      <c r="I12526">
        <v>0.61</v>
      </c>
      <c r="J12526" s="10">
        <v>262</v>
      </c>
      <c r="K12526" s="13">
        <f t="shared" si="393"/>
        <v>1989</v>
      </c>
      <c r="L12526" s="1" t="str">
        <f t="shared" si="392"/>
        <v/>
      </c>
    </row>
    <row r="12527" spans="1:12" ht="13.8" customHeight="1" x14ac:dyDescent="0.3">
      <c r="A12527" t="s">
        <v>192</v>
      </c>
      <c r="B12527">
        <v>1975</v>
      </c>
      <c r="C12527" s="10">
        <v>22315</v>
      </c>
      <c r="D12527">
        <v>8373</v>
      </c>
      <c r="E12527">
        <v>12564</v>
      </c>
      <c r="F12527">
        <v>0</v>
      </c>
      <c r="G12527">
        <v>1378</v>
      </c>
      <c r="H12527">
        <v>0</v>
      </c>
      <c r="I12527">
        <v>0.64</v>
      </c>
      <c r="J12527" s="10">
        <v>73</v>
      </c>
      <c r="K12527" s="13">
        <f t="shared" si="393"/>
        <v>1989</v>
      </c>
      <c r="L12527" s="1" t="str">
        <f t="shared" si="392"/>
        <v/>
      </c>
    </row>
    <row r="12528" spans="1:12" ht="13.8" customHeight="1" x14ac:dyDescent="0.3">
      <c r="A12528" t="s">
        <v>192</v>
      </c>
      <c r="B12528">
        <v>1976</v>
      </c>
      <c r="C12528" s="10">
        <v>25445</v>
      </c>
      <c r="D12528">
        <v>9224</v>
      </c>
      <c r="E12528">
        <v>14606</v>
      </c>
      <c r="F12528">
        <v>0</v>
      </c>
      <c r="G12528">
        <v>1615</v>
      </c>
      <c r="H12528">
        <v>0</v>
      </c>
      <c r="I12528">
        <v>0.72</v>
      </c>
      <c r="J12528" s="10">
        <v>89</v>
      </c>
      <c r="K12528" s="13">
        <f t="shared" si="393"/>
        <v>1989</v>
      </c>
      <c r="L12528" s="1" t="str">
        <f t="shared" si="392"/>
        <v/>
      </c>
    </row>
    <row r="12529" spans="1:12" ht="13.8" customHeight="1" x14ac:dyDescent="0.3">
      <c r="A12529" t="s">
        <v>192</v>
      </c>
      <c r="B12529">
        <v>1977</v>
      </c>
      <c r="C12529" s="10">
        <v>28828</v>
      </c>
      <c r="D12529">
        <v>10115</v>
      </c>
      <c r="E12529">
        <v>16782</v>
      </c>
      <c r="F12529">
        <v>0</v>
      </c>
      <c r="G12529">
        <v>1931</v>
      </c>
      <c r="H12529">
        <v>0</v>
      </c>
      <c r="I12529">
        <v>0.8</v>
      </c>
      <c r="J12529" s="10">
        <v>127</v>
      </c>
      <c r="K12529" s="13">
        <f t="shared" si="393"/>
        <v>1989</v>
      </c>
      <c r="L12529" s="1" t="str">
        <f t="shared" si="392"/>
        <v/>
      </c>
    </row>
    <row r="12530" spans="1:12" ht="13.8" customHeight="1" x14ac:dyDescent="0.3">
      <c r="A12530" t="s">
        <v>192</v>
      </c>
      <c r="B12530">
        <v>1978</v>
      </c>
      <c r="C12530" s="10">
        <v>30926</v>
      </c>
      <c r="D12530">
        <v>9921</v>
      </c>
      <c r="E12530">
        <v>18947</v>
      </c>
      <c r="F12530">
        <v>0</v>
      </c>
      <c r="G12530">
        <v>2058</v>
      </c>
      <c r="H12530">
        <v>0</v>
      </c>
      <c r="I12530">
        <v>0.85</v>
      </c>
      <c r="J12530" s="10">
        <v>130</v>
      </c>
      <c r="K12530" s="13">
        <f t="shared" si="393"/>
        <v>1989</v>
      </c>
      <c r="L12530" s="1" t="str">
        <f t="shared" si="392"/>
        <v/>
      </c>
    </row>
    <row r="12531" spans="1:12" ht="13.8" customHeight="1" x14ac:dyDescent="0.3">
      <c r="A12531" t="s">
        <v>192</v>
      </c>
      <c r="B12531">
        <v>1979</v>
      </c>
      <c r="C12531" s="10">
        <v>36327</v>
      </c>
      <c r="D12531">
        <v>12555</v>
      </c>
      <c r="E12531">
        <v>21540</v>
      </c>
      <c r="F12531">
        <v>0</v>
      </c>
      <c r="G12531">
        <v>2232</v>
      </c>
      <c r="H12531">
        <v>0</v>
      </c>
      <c r="I12531">
        <v>0.98</v>
      </c>
      <c r="J12531" s="10">
        <v>179</v>
      </c>
      <c r="K12531" s="13">
        <f t="shared" si="393"/>
        <v>1989</v>
      </c>
      <c r="L12531" s="1" t="str">
        <f t="shared" si="392"/>
        <v/>
      </c>
    </row>
    <row r="12532" spans="1:12" ht="13.8" customHeight="1" x14ac:dyDescent="0.3">
      <c r="A12532" t="s">
        <v>192</v>
      </c>
      <c r="B12532">
        <v>1980</v>
      </c>
      <c r="C12532" s="10">
        <v>36779</v>
      </c>
      <c r="D12532">
        <v>13489</v>
      </c>
      <c r="E12532">
        <v>21167</v>
      </c>
      <c r="F12532">
        <v>0</v>
      </c>
      <c r="G12532">
        <v>2123</v>
      </c>
      <c r="H12532">
        <v>0</v>
      </c>
      <c r="I12532">
        <v>0.98</v>
      </c>
      <c r="J12532" s="10">
        <v>165</v>
      </c>
      <c r="K12532" s="13">
        <f t="shared" si="393"/>
        <v>1989</v>
      </c>
      <c r="L12532" s="1" t="str">
        <f t="shared" si="392"/>
        <v/>
      </c>
    </row>
    <row r="12533" spans="1:12" ht="13.8" customHeight="1" x14ac:dyDescent="0.3">
      <c r="A12533" t="s">
        <v>192</v>
      </c>
      <c r="B12533">
        <v>1981</v>
      </c>
      <c r="C12533" s="10">
        <v>38108</v>
      </c>
      <c r="D12533">
        <v>15033</v>
      </c>
      <c r="E12533">
        <v>20951</v>
      </c>
      <c r="F12533">
        <v>0</v>
      </c>
      <c r="G12533">
        <v>2124</v>
      </c>
      <c r="H12533">
        <v>0</v>
      </c>
      <c r="I12533">
        <v>1</v>
      </c>
      <c r="J12533" s="10">
        <v>267</v>
      </c>
      <c r="K12533" s="13">
        <f t="shared" si="393"/>
        <v>1989</v>
      </c>
      <c r="L12533" s="1" t="str">
        <f t="shared" si="392"/>
        <v/>
      </c>
    </row>
    <row r="12534" spans="1:12" ht="13.8" customHeight="1" x14ac:dyDescent="0.3">
      <c r="A12534" t="s">
        <v>192</v>
      </c>
      <c r="B12534">
        <v>1982</v>
      </c>
      <c r="C12534" s="10">
        <v>38698</v>
      </c>
      <c r="D12534">
        <v>15642</v>
      </c>
      <c r="E12534">
        <v>20623</v>
      </c>
      <c r="F12534">
        <v>0</v>
      </c>
      <c r="G12534">
        <v>2433</v>
      </c>
      <c r="H12534">
        <v>0</v>
      </c>
      <c r="I12534">
        <v>1</v>
      </c>
      <c r="J12534" s="10">
        <v>209</v>
      </c>
      <c r="K12534" s="13">
        <f t="shared" si="393"/>
        <v>1989</v>
      </c>
      <c r="L12534" s="1" t="str">
        <f t="shared" si="392"/>
        <v/>
      </c>
    </row>
    <row r="12535" spans="1:12" ht="13.8" customHeight="1" x14ac:dyDescent="0.3">
      <c r="A12535" t="s">
        <v>192</v>
      </c>
      <c r="B12535">
        <v>1983</v>
      </c>
      <c r="C12535" s="10">
        <v>41152</v>
      </c>
      <c r="D12535">
        <v>16760</v>
      </c>
      <c r="E12535">
        <v>21498</v>
      </c>
      <c r="F12535">
        <v>0</v>
      </c>
      <c r="G12535">
        <v>2894</v>
      </c>
      <c r="H12535">
        <v>0</v>
      </c>
      <c r="I12535">
        <v>1.05</v>
      </c>
      <c r="J12535" s="10">
        <v>239</v>
      </c>
      <c r="K12535" s="13">
        <f t="shared" si="393"/>
        <v>1989</v>
      </c>
      <c r="L12535" s="1" t="str">
        <f t="shared" si="392"/>
        <v/>
      </c>
    </row>
    <row r="12536" spans="1:12" ht="13.8" customHeight="1" x14ac:dyDescent="0.3">
      <c r="A12536" t="s">
        <v>192</v>
      </c>
      <c r="B12536">
        <v>1984</v>
      </c>
      <c r="C12536" s="10">
        <v>44699</v>
      </c>
      <c r="D12536">
        <v>20521</v>
      </c>
      <c r="E12536">
        <v>21403</v>
      </c>
      <c r="F12536">
        <v>0</v>
      </c>
      <c r="G12536">
        <v>2776</v>
      </c>
      <c r="H12536">
        <v>0</v>
      </c>
      <c r="I12536">
        <v>1.1200000000000001</v>
      </c>
      <c r="J12536" s="10">
        <v>401</v>
      </c>
      <c r="K12536" s="13">
        <f t="shared" si="393"/>
        <v>1989</v>
      </c>
      <c r="L12536" s="1" t="str">
        <f t="shared" si="392"/>
        <v/>
      </c>
    </row>
    <row r="12537" spans="1:12" ht="13.8" customHeight="1" x14ac:dyDescent="0.3">
      <c r="A12537" t="s">
        <v>192</v>
      </c>
      <c r="B12537">
        <v>1985</v>
      </c>
      <c r="C12537" s="10">
        <v>48632</v>
      </c>
      <c r="D12537">
        <v>24379</v>
      </c>
      <c r="E12537">
        <v>21475</v>
      </c>
      <c r="F12537">
        <v>0</v>
      </c>
      <c r="G12537">
        <v>2778</v>
      </c>
      <c r="H12537">
        <v>0</v>
      </c>
      <c r="I12537">
        <v>1.2</v>
      </c>
      <c r="J12537" s="10">
        <v>540</v>
      </c>
      <c r="K12537" s="13">
        <f t="shared" si="393"/>
        <v>1989</v>
      </c>
      <c r="L12537" s="1" t="str">
        <f t="shared" si="392"/>
        <v/>
      </c>
    </row>
    <row r="12538" spans="1:12" ht="13.8" customHeight="1" x14ac:dyDescent="0.3">
      <c r="A12538" t="s">
        <v>192</v>
      </c>
      <c r="B12538">
        <v>1986</v>
      </c>
      <c r="C12538" s="10">
        <v>49755</v>
      </c>
      <c r="D12538">
        <v>24026</v>
      </c>
      <c r="E12538">
        <v>22506</v>
      </c>
      <c r="F12538">
        <v>40</v>
      </c>
      <c r="G12538">
        <v>3183</v>
      </c>
      <c r="H12538">
        <v>0</v>
      </c>
      <c r="I12538">
        <v>1.21</v>
      </c>
      <c r="J12538" s="10">
        <v>957</v>
      </c>
      <c r="K12538" s="13">
        <f t="shared" si="393"/>
        <v>1989</v>
      </c>
      <c r="L12538" s="1" t="str">
        <f t="shared" si="392"/>
        <v/>
      </c>
    </row>
    <row r="12539" spans="1:12" ht="13.8" customHeight="1" x14ac:dyDescent="0.3">
      <c r="A12539" t="s">
        <v>192</v>
      </c>
      <c r="B12539">
        <v>1987</v>
      </c>
      <c r="C12539" s="10">
        <v>52539</v>
      </c>
      <c r="D12539">
        <v>24473</v>
      </c>
      <c r="E12539">
        <v>23393</v>
      </c>
      <c r="F12539">
        <v>1183</v>
      </c>
      <c r="G12539">
        <v>3490</v>
      </c>
      <c r="H12539">
        <v>0</v>
      </c>
      <c r="I12539">
        <v>1.26</v>
      </c>
      <c r="J12539" s="10">
        <v>1330</v>
      </c>
      <c r="K12539" s="13">
        <f t="shared" si="393"/>
        <v>1989</v>
      </c>
      <c r="L12539" s="1" t="str">
        <f t="shared" si="392"/>
        <v/>
      </c>
    </row>
    <row r="12540" spans="1:12" ht="13.8" customHeight="1" x14ac:dyDescent="0.3">
      <c r="A12540" t="s">
        <v>192</v>
      </c>
      <c r="B12540">
        <v>1988</v>
      </c>
      <c r="C12540" s="10">
        <v>60529</v>
      </c>
      <c r="D12540">
        <v>26894</v>
      </c>
      <c r="E12540">
        <v>28162</v>
      </c>
      <c r="F12540">
        <v>1531</v>
      </c>
      <c r="G12540">
        <v>3943</v>
      </c>
      <c r="H12540">
        <v>0</v>
      </c>
      <c r="I12540">
        <v>1.44</v>
      </c>
      <c r="J12540" s="10">
        <v>1617</v>
      </c>
      <c r="K12540" s="13">
        <f t="shared" si="393"/>
        <v>1989</v>
      </c>
      <c r="L12540" s="1" t="str">
        <f t="shared" si="392"/>
        <v/>
      </c>
    </row>
    <row r="12541" spans="1:12" ht="13.8" customHeight="1" x14ac:dyDescent="0.3">
      <c r="A12541" t="s">
        <v>192</v>
      </c>
      <c r="B12541">
        <v>1989</v>
      </c>
      <c r="C12541" s="10">
        <v>64316</v>
      </c>
      <c r="D12541">
        <v>26685</v>
      </c>
      <c r="E12541">
        <v>32007</v>
      </c>
      <c r="F12541">
        <v>1480</v>
      </c>
      <c r="G12541">
        <v>4144</v>
      </c>
      <c r="H12541">
        <v>0</v>
      </c>
      <c r="I12541">
        <v>1.51</v>
      </c>
      <c r="J12541" s="10">
        <v>1935</v>
      </c>
      <c r="K12541" s="13">
        <f t="shared" si="393"/>
        <v>1989</v>
      </c>
      <c r="L12541" s="1" t="str">
        <f t="shared" si="392"/>
        <v/>
      </c>
    </row>
    <row r="12542" spans="1:12" ht="13.8" customHeight="1" x14ac:dyDescent="0.3">
      <c r="A12542" t="s">
        <v>192</v>
      </c>
      <c r="B12542">
        <v>1990</v>
      </c>
      <c r="C12542" s="10">
        <v>67342</v>
      </c>
      <c r="D12542">
        <v>25866</v>
      </c>
      <c r="E12542">
        <v>35204</v>
      </c>
      <c r="F12542">
        <v>1702</v>
      </c>
      <c r="G12542">
        <v>4570</v>
      </c>
      <c r="H12542">
        <v>0</v>
      </c>
      <c r="I12542">
        <v>1.57</v>
      </c>
      <c r="J12542" s="10">
        <v>1619</v>
      </c>
      <c r="K12542" s="13">
        <f t="shared" si="393"/>
        <v>1990</v>
      </c>
      <c r="L12542" s="1" t="str">
        <f t="shared" si="392"/>
        <v/>
      </c>
    </row>
    <row r="12543" spans="1:12" ht="13.8" customHeight="1" x14ac:dyDescent="0.3">
      <c r="A12543" t="s">
        <v>192</v>
      </c>
      <c r="B12543">
        <v>1991</v>
      </c>
      <c r="C12543" s="10">
        <v>71307</v>
      </c>
      <c r="D12543">
        <v>26320</v>
      </c>
      <c r="E12543">
        <v>38258</v>
      </c>
      <c r="F12543">
        <v>1969</v>
      </c>
      <c r="G12543">
        <v>4760</v>
      </c>
      <c r="H12543">
        <v>0</v>
      </c>
      <c r="I12543">
        <v>1.64</v>
      </c>
      <c r="J12543" s="10">
        <v>2391</v>
      </c>
      <c r="K12543" s="13">
        <f t="shared" si="393"/>
        <v>1990</v>
      </c>
      <c r="L12543" s="1" t="str">
        <f t="shared" si="392"/>
        <v/>
      </c>
    </row>
    <row r="12544" spans="1:12" ht="13.8" customHeight="1" x14ac:dyDescent="0.3">
      <c r="A12544" t="s">
        <v>192</v>
      </c>
      <c r="B12544">
        <v>1992</v>
      </c>
      <c r="C12544" s="10">
        <v>77524</v>
      </c>
      <c r="D12544">
        <v>23714</v>
      </c>
      <c r="E12544">
        <v>45232</v>
      </c>
      <c r="F12544">
        <v>2535</v>
      </c>
      <c r="G12544">
        <v>6044</v>
      </c>
      <c r="H12544">
        <v>0</v>
      </c>
      <c r="I12544">
        <v>1.77</v>
      </c>
      <c r="J12544" s="10">
        <v>3087</v>
      </c>
      <c r="K12544" s="13">
        <f t="shared" si="393"/>
        <v>1990</v>
      </c>
      <c r="L12544" s="1" t="str">
        <f t="shared" si="392"/>
        <v/>
      </c>
    </row>
    <row r="12545" spans="1:12" ht="13.8" customHeight="1" x14ac:dyDescent="0.3">
      <c r="A12545" t="s">
        <v>192</v>
      </c>
      <c r="B12545">
        <v>1993</v>
      </c>
      <c r="C12545" s="10">
        <v>87797</v>
      </c>
      <c r="D12545">
        <v>26502</v>
      </c>
      <c r="E12545">
        <v>51628</v>
      </c>
      <c r="F12545">
        <v>3232</v>
      </c>
      <c r="G12545">
        <v>6435</v>
      </c>
      <c r="H12545">
        <v>0</v>
      </c>
      <c r="I12545">
        <v>1.99</v>
      </c>
      <c r="J12545" s="10">
        <v>3771</v>
      </c>
      <c r="K12545" s="13">
        <f t="shared" si="393"/>
        <v>1990</v>
      </c>
      <c r="L12545" s="1" t="str">
        <f t="shared" si="392"/>
        <v/>
      </c>
    </row>
    <row r="12546" spans="1:12" ht="13.8" customHeight="1" x14ac:dyDescent="0.3">
      <c r="A12546" t="s">
        <v>192</v>
      </c>
      <c r="B12546">
        <v>1994</v>
      </c>
      <c r="C12546" s="10">
        <v>93820</v>
      </c>
      <c r="D12546">
        <v>27405</v>
      </c>
      <c r="E12546">
        <v>55228</v>
      </c>
      <c r="F12546">
        <v>4288</v>
      </c>
      <c r="G12546">
        <v>6899</v>
      </c>
      <c r="H12546">
        <v>0</v>
      </c>
      <c r="I12546">
        <v>2.11</v>
      </c>
      <c r="J12546" s="10">
        <v>5370</v>
      </c>
      <c r="K12546" s="13">
        <f t="shared" si="393"/>
        <v>1990</v>
      </c>
      <c r="L12546" s="1" t="str">
        <f t="shared" ref="L12546:L12609" si="394">IF(AND(B12546&gt;2011),1,"")</f>
        <v/>
      </c>
    </row>
    <row r="12547" spans="1:12" ht="13.8" customHeight="1" x14ac:dyDescent="0.3">
      <c r="A12547" t="s">
        <v>192</v>
      </c>
      <c r="B12547">
        <v>1995</v>
      </c>
      <c r="C12547" s="10">
        <v>102201</v>
      </c>
      <c r="D12547">
        <v>28643</v>
      </c>
      <c r="E12547">
        <v>60861</v>
      </c>
      <c r="F12547">
        <v>5199</v>
      </c>
      <c r="G12547">
        <v>7498</v>
      </c>
      <c r="H12547">
        <v>0</v>
      </c>
      <c r="I12547">
        <v>2.29</v>
      </c>
      <c r="J12547" s="10">
        <v>6183</v>
      </c>
      <c r="K12547" s="13">
        <f t="shared" ref="K12547:K12610" si="395">IF(B12547&lt;1990,IF(B12547&lt;1959,1958,1989),1990)</f>
        <v>1990</v>
      </c>
      <c r="L12547" s="1" t="str">
        <f t="shared" si="394"/>
        <v/>
      </c>
    </row>
    <row r="12548" spans="1:12" ht="13.8" customHeight="1" x14ac:dyDescent="0.3">
      <c r="A12548" t="s">
        <v>192</v>
      </c>
      <c r="B12548">
        <v>1996</v>
      </c>
      <c r="C12548" s="10">
        <v>110112</v>
      </c>
      <c r="D12548">
        <v>30246</v>
      </c>
      <c r="E12548">
        <v>65084</v>
      </c>
      <c r="F12548">
        <v>6817</v>
      </c>
      <c r="G12548">
        <v>7947</v>
      </c>
      <c r="H12548">
        <v>17</v>
      </c>
      <c r="I12548">
        <v>2.4500000000000002</v>
      </c>
      <c r="J12548" s="10">
        <v>7558</v>
      </c>
      <c r="K12548" s="13">
        <f t="shared" si="395"/>
        <v>1990</v>
      </c>
      <c r="L12548" s="1" t="str">
        <f t="shared" si="394"/>
        <v/>
      </c>
    </row>
    <row r="12549" spans="1:12" ht="13.8" customHeight="1" x14ac:dyDescent="0.3">
      <c r="A12549" t="s">
        <v>192</v>
      </c>
      <c r="B12549">
        <v>1997</v>
      </c>
      <c r="C12549" s="10">
        <v>117271</v>
      </c>
      <c r="D12549">
        <v>33430</v>
      </c>
      <c r="E12549">
        <v>67306</v>
      </c>
      <c r="F12549">
        <v>8326</v>
      </c>
      <c r="G12549">
        <v>8203</v>
      </c>
      <c r="H12549">
        <v>6</v>
      </c>
      <c r="I12549">
        <v>2.59</v>
      </c>
      <c r="J12549" s="10">
        <v>8301</v>
      </c>
      <c r="K12549" s="13">
        <f t="shared" si="395"/>
        <v>1990</v>
      </c>
      <c r="L12549" s="1" t="str">
        <f t="shared" si="394"/>
        <v/>
      </c>
    </row>
    <row r="12550" spans="1:12" ht="13.8" customHeight="1" x14ac:dyDescent="0.3">
      <c r="A12550" t="s">
        <v>192</v>
      </c>
      <c r="B12550">
        <v>1998</v>
      </c>
      <c r="C12550" s="10">
        <v>99491</v>
      </c>
      <c r="D12550">
        <v>34031</v>
      </c>
      <c r="E12550">
        <v>51386</v>
      </c>
      <c r="F12550">
        <v>7802</v>
      </c>
      <c r="G12550">
        <v>6268</v>
      </c>
      <c r="H12550">
        <v>4</v>
      </c>
      <c r="I12550">
        <v>2.19</v>
      </c>
      <c r="J12550" s="10">
        <v>8350</v>
      </c>
      <c r="K12550" s="13">
        <f t="shared" si="395"/>
        <v>1990</v>
      </c>
      <c r="L12550" s="1" t="str">
        <f t="shared" si="394"/>
        <v/>
      </c>
    </row>
    <row r="12551" spans="1:12" ht="13.8" customHeight="1" x14ac:dyDescent="0.3">
      <c r="A12551" t="s">
        <v>192</v>
      </c>
      <c r="B12551">
        <v>1999</v>
      </c>
      <c r="C12551" s="10">
        <v>109044</v>
      </c>
      <c r="D12551">
        <v>35637</v>
      </c>
      <c r="E12551">
        <v>57353</v>
      </c>
      <c r="F12551">
        <v>9500</v>
      </c>
      <c r="G12551">
        <v>6549</v>
      </c>
      <c r="H12551">
        <v>5</v>
      </c>
      <c r="I12551">
        <v>2.38</v>
      </c>
      <c r="J12551" s="10">
        <v>8768</v>
      </c>
      <c r="K12551" s="13">
        <f t="shared" si="395"/>
        <v>1990</v>
      </c>
      <c r="L12551" s="1" t="str">
        <f t="shared" si="394"/>
        <v/>
      </c>
    </row>
    <row r="12552" spans="1:12" ht="13.8" customHeight="1" x14ac:dyDescent="0.3">
      <c r="A12552" t="s">
        <v>192</v>
      </c>
      <c r="B12552">
        <v>2000</v>
      </c>
      <c r="C12552" s="10">
        <v>122051</v>
      </c>
      <c r="D12552">
        <v>43697</v>
      </c>
      <c r="E12552">
        <v>60758</v>
      </c>
      <c r="F12552">
        <v>10624</v>
      </c>
      <c r="G12552">
        <v>6971</v>
      </c>
      <c r="H12552">
        <v>0</v>
      </c>
      <c r="I12552">
        <v>2.65</v>
      </c>
      <c r="J12552" s="10">
        <v>8474</v>
      </c>
      <c r="K12552" s="13">
        <f t="shared" si="395"/>
        <v>1990</v>
      </c>
      <c r="L12552" s="1" t="str">
        <f t="shared" si="394"/>
        <v/>
      </c>
    </row>
    <row r="12553" spans="1:12" ht="13.8" customHeight="1" x14ac:dyDescent="0.3">
      <c r="A12553" t="s">
        <v>192</v>
      </c>
      <c r="B12553">
        <v>2001</v>
      </c>
      <c r="C12553" s="10">
        <v>122769</v>
      </c>
      <c r="D12553">
        <v>46503</v>
      </c>
      <c r="E12553">
        <v>57482</v>
      </c>
      <c r="F12553">
        <v>11706</v>
      </c>
      <c r="G12553">
        <v>7078</v>
      </c>
      <c r="H12553">
        <v>0</v>
      </c>
      <c r="I12553">
        <v>2.66</v>
      </c>
      <c r="J12553" s="10">
        <v>8278</v>
      </c>
      <c r="K12553" s="13">
        <f t="shared" si="395"/>
        <v>1990</v>
      </c>
      <c r="L12553" s="1" t="str">
        <f t="shared" si="394"/>
        <v/>
      </c>
    </row>
    <row r="12554" spans="1:12" ht="13.8" customHeight="1" x14ac:dyDescent="0.3">
      <c r="A12554" t="s">
        <v>192</v>
      </c>
      <c r="B12554">
        <v>2002</v>
      </c>
      <c r="C12554" s="10">
        <v>126979</v>
      </c>
      <c r="D12554">
        <v>48553</v>
      </c>
      <c r="E12554">
        <v>57629</v>
      </c>
      <c r="F12554">
        <v>13247</v>
      </c>
      <c r="G12554">
        <v>7550</v>
      </c>
      <c r="H12554">
        <v>0</v>
      </c>
      <c r="I12554">
        <v>2.74</v>
      </c>
      <c r="J12554" s="10">
        <v>8269</v>
      </c>
      <c r="K12554" s="13">
        <f t="shared" si="395"/>
        <v>1990</v>
      </c>
      <c r="L12554" s="1" t="str">
        <f t="shared" si="394"/>
        <v/>
      </c>
    </row>
    <row r="12555" spans="1:12" ht="13.8" customHeight="1" x14ac:dyDescent="0.3">
      <c r="A12555" t="s">
        <v>192</v>
      </c>
      <c r="B12555">
        <v>2003</v>
      </c>
      <c r="C12555" s="10">
        <v>127138</v>
      </c>
      <c r="D12555">
        <v>50187</v>
      </c>
      <c r="E12555">
        <v>54947</v>
      </c>
      <c r="F12555">
        <v>13745</v>
      </c>
      <c r="G12555">
        <v>8259</v>
      </c>
      <c r="H12555">
        <v>0</v>
      </c>
      <c r="I12555">
        <v>2.73</v>
      </c>
      <c r="J12555" s="10">
        <v>9115</v>
      </c>
      <c r="K12555" s="13">
        <f t="shared" si="395"/>
        <v>1990</v>
      </c>
      <c r="L12555" s="1" t="str">
        <f t="shared" si="394"/>
        <v/>
      </c>
    </row>
    <row r="12556" spans="1:12" ht="13.8" customHeight="1" x14ac:dyDescent="0.3">
      <c r="A12556" t="s">
        <v>192</v>
      </c>
      <c r="B12556">
        <v>2004</v>
      </c>
      <c r="C12556" s="10">
        <v>131518</v>
      </c>
      <c r="D12556">
        <v>52469</v>
      </c>
      <c r="E12556">
        <v>55509</v>
      </c>
      <c r="F12556">
        <v>15794</v>
      </c>
      <c r="G12556">
        <v>7746</v>
      </c>
      <c r="H12556">
        <v>0</v>
      </c>
      <c r="I12556">
        <v>2.81</v>
      </c>
      <c r="J12556" s="10">
        <v>9520</v>
      </c>
      <c r="K12556" s="13">
        <f t="shared" si="395"/>
        <v>1990</v>
      </c>
      <c r="L12556" s="1" t="str">
        <f t="shared" si="394"/>
        <v/>
      </c>
    </row>
    <row r="12557" spans="1:12" ht="13.8" customHeight="1" x14ac:dyDescent="0.3">
      <c r="A12557" t="s">
        <v>192</v>
      </c>
      <c r="B12557">
        <v>2005</v>
      </c>
      <c r="C12557" s="10">
        <v>126240</v>
      </c>
      <c r="D12557">
        <v>51026</v>
      </c>
      <c r="E12557">
        <v>51127</v>
      </c>
      <c r="F12557">
        <v>17098</v>
      </c>
      <c r="G12557">
        <v>6989</v>
      </c>
      <c r="H12557">
        <v>0</v>
      </c>
      <c r="I12557">
        <v>2.68</v>
      </c>
      <c r="J12557" s="10">
        <v>10717</v>
      </c>
      <c r="K12557" s="13">
        <f t="shared" si="395"/>
        <v>1990</v>
      </c>
      <c r="L12557" s="1" t="str">
        <f t="shared" si="394"/>
        <v/>
      </c>
    </row>
    <row r="12558" spans="1:12" ht="13.8" customHeight="1" x14ac:dyDescent="0.3">
      <c r="A12558" t="s">
        <v>192</v>
      </c>
      <c r="B12558">
        <v>2006</v>
      </c>
      <c r="C12558" s="10">
        <v>128349</v>
      </c>
      <c r="D12558">
        <v>54413</v>
      </c>
      <c r="E12558">
        <v>48666</v>
      </c>
      <c r="F12558">
        <v>17930</v>
      </c>
      <c r="G12558">
        <v>7340</v>
      </c>
      <c r="H12558">
        <v>0</v>
      </c>
      <c r="I12558">
        <v>2.72</v>
      </c>
      <c r="J12558" s="10">
        <v>11158</v>
      </c>
      <c r="K12558" s="13">
        <f t="shared" si="395"/>
        <v>1990</v>
      </c>
      <c r="L12558" s="1" t="str">
        <f t="shared" si="394"/>
        <v/>
      </c>
    </row>
    <row r="12559" spans="1:12" ht="13.8" customHeight="1" x14ac:dyDescent="0.3">
      <c r="A12559" t="s">
        <v>192</v>
      </c>
      <c r="B12559">
        <v>2007</v>
      </c>
      <c r="C12559" s="10">
        <v>135172</v>
      </c>
      <c r="D12559">
        <v>58242</v>
      </c>
      <c r="E12559">
        <v>50371</v>
      </c>
      <c r="F12559">
        <v>19463</v>
      </c>
      <c r="G12559">
        <v>7097</v>
      </c>
      <c r="H12559">
        <v>0</v>
      </c>
      <c r="I12559">
        <v>2.84</v>
      </c>
      <c r="J12559" s="10">
        <v>10683</v>
      </c>
      <c r="K12559" s="13">
        <f t="shared" si="395"/>
        <v>1990</v>
      </c>
      <c r="L12559" s="1" t="str">
        <f t="shared" si="394"/>
        <v/>
      </c>
    </row>
    <row r="12560" spans="1:12" ht="13.8" customHeight="1" x14ac:dyDescent="0.3">
      <c r="A12560" t="s">
        <v>192</v>
      </c>
      <c r="B12560">
        <v>2008</v>
      </c>
      <c r="C12560" s="10">
        <v>138421</v>
      </c>
      <c r="D12560">
        <v>65186</v>
      </c>
      <c r="E12560">
        <v>46338</v>
      </c>
      <c r="F12560">
        <v>19872</v>
      </c>
      <c r="G12560">
        <v>7025</v>
      </c>
      <c r="H12560">
        <v>0</v>
      </c>
      <c r="I12560">
        <v>2.89</v>
      </c>
      <c r="J12560" s="10">
        <v>10735</v>
      </c>
      <c r="K12560" s="13">
        <f t="shared" si="395"/>
        <v>1990</v>
      </c>
      <c r="L12560" s="1" t="str">
        <f t="shared" si="394"/>
        <v/>
      </c>
    </row>
    <row r="12561" spans="1:12" ht="13.8" customHeight="1" x14ac:dyDescent="0.3">
      <c r="A12561" t="s">
        <v>192</v>
      </c>
      <c r="B12561">
        <v>2009</v>
      </c>
      <c r="C12561" s="10">
        <v>138768</v>
      </c>
      <c r="D12561">
        <v>67014</v>
      </c>
      <c r="E12561">
        <v>45129</v>
      </c>
      <c r="F12561">
        <v>19807</v>
      </c>
      <c r="G12561">
        <v>6817</v>
      </c>
      <c r="H12561">
        <v>0</v>
      </c>
      <c r="I12561">
        <v>2.84</v>
      </c>
      <c r="J12561" s="10">
        <v>10025</v>
      </c>
      <c r="K12561" s="13">
        <f t="shared" si="395"/>
        <v>1990</v>
      </c>
      <c r="L12561" s="1" t="str">
        <f t="shared" si="394"/>
        <v/>
      </c>
    </row>
    <row r="12562" spans="1:12" ht="13.8" customHeight="1" x14ac:dyDescent="0.3">
      <c r="A12562" t="s">
        <v>192</v>
      </c>
      <c r="B12562">
        <v>2010</v>
      </c>
      <c r="C12562" s="10">
        <v>154545</v>
      </c>
      <c r="D12562">
        <v>76263</v>
      </c>
      <c r="E12562">
        <v>47701</v>
      </c>
      <c r="F12562">
        <v>24131</v>
      </c>
      <c r="G12562">
        <v>6449</v>
      </c>
      <c r="H12562">
        <v>0</v>
      </c>
      <c r="I12562">
        <v>3.15</v>
      </c>
      <c r="J12562" s="10">
        <v>10794</v>
      </c>
      <c r="K12562" s="13">
        <f t="shared" si="395"/>
        <v>1990</v>
      </c>
      <c r="L12562" s="1" t="str">
        <f t="shared" si="394"/>
        <v/>
      </c>
    </row>
    <row r="12563" spans="1:12" ht="13.8" customHeight="1" x14ac:dyDescent="0.3">
      <c r="A12563" t="s">
        <v>192</v>
      </c>
      <c r="B12563">
        <v>2011</v>
      </c>
      <c r="C12563" s="10">
        <v>160731</v>
      </c>
      <c r="D12563">
        <v>83147</v>
      </c>
      <c r="E12563">
        <v>45047</v>
      </c>
      <c r="F12563">
        <v>25975</v>
      </c>
      <c r="G12563">
        <v>6562</v>
      </c>
      <c r="H12563">
        <v>0</v>
      </c>
      <c r="I12563">
        <v>3.26</v>
      </c>
      <c r="J12563" s="10">
        <v>10614</v>
      </c>
      <c r="K12563" s="13">
        <f t="shared" si="395"/>
        <v>1990</v>
      </c>
      <c r="L12563" s="1" t="str">
        <f t="shared" si="394"/>
        <v/>
      </c>
    </row>
    <row r="12564" spans="1:12" ht="13.8" customHeight="1" x14ac:dyDescent="0.3">
      <c r="A12564" t="s">
        <v>192</v>
      </c>
      <c r="B12564">
        <v>2012</v>
      </c>
      <c r="C12564" s="10">
        <v>159249</v>
      </c>
      <c r="D12564">
        <v>79765</v>
      </c>
      <c r="E12564">
        <v>45017</v>
      </c>
      <c r="F12564">
        <v>28093</v>
      </c>
      <c r="G12564">
        <v>6373</v>
      </c>
      <c r="H12564">
        <v>0</v>
      </c>
      <c r="I12564">
        <v>3.21</v>
      </c>
      <c r="J12564" s="10">
        <v>10420</v>
      </c>
      <c r="K12564" s="13">
        <f t="shared" si="395"/>
        <v>1990</v>
      </c>
      <c r="L12564" s="1">
        <f t="shared" si="394"/>
        <v>1</v>
      </c>
    </row>
    <row r="12565" spans="1:12" ht="13.8" customHeight="1" x14ac:dyDescent="0.3">
      <c r="A12565" t="s">
        <v>192</v>
      </c>
      <c r="B12565">
        <v>2013</v>
      </c>
      <c r="C12565" s="10">
        <v>161576</v>
      </c>
      <c r="D12565">
        <v>80733</v>
      </c>
      <c r="E12565">
        <v>44671</v>
      </c>
      <c r="F12565">
        <v>29741</v>
      </c>
      <c r="G12565">
        <v>6432</v>
      </c>
      <c r="H12565">
        <v>0</v>
      </c>
      <c r="I12565">
        <v>3.24</v>
      </c>
      <c r="J12565" s="10">
        <v>10442</v>
      </c>
      <c r="K12565" s="13">
        <f t="shared" si="395"/>
        <v>1990</v>
      </c>
      <c r="L12565" s="1">
        <f t="shared" si="394"/>
        <v>1</v>
      </c>
    </row>
    <row r="12566" spans="1:12" ht="13.8" customHeight="1" x14ac:dyDescent="0.3">
      <c r="A12566" t="s">
        <v>192</v>
      </c>
      <c r="B12566">
        <v>2014</v>
      </c>
      <c r="C12566" s="10">
        <v>160119</v>
      </c>
      <c r="D12566">
        <v>84161</v>
      </c>
      <c r="E12566">
        <v>42616</v>
      </c>
      <c r="F12566">
        <v>26942</v>
      </c>
      <c r="G12566">
        <v>6399</v>
      </c>
      <c r="H12566">
        <v>0</v>
      </c>
      <c r="I12566">
        <v>3.2</v>
      </c>
      <c r="J12566" s="10">
        <v>10570</v>
      </c>
      <c r="K12566" s="13">
        <f t="shared" si="395"/>
        <v>1990</v>
      </c>
      <c r="L12566" s="1">
        <f t="shared" si="394"/>
        <v>1</v>
      </c>
    </row>
    <row r="12567" spans="1:12" ht="13.8" customHeight="1" x14ac:dyDescent="0.3">
      <c r="A12567" t="s">
        <v>193</v>
      </c>
      <c r="B12567">
        <v>1992</v>
      </c>
      <c r="C12567" s="10">
        <v>5719</v>
      </c>
      <c r="D12567">
        <v>1094</v>
      </c>
      <c r="E12567">
        <v>2621</v>
      </c>
      <c r="F12567">
        <v>1909</v>
      </c>
      <c r="G12567">
        <v>95</v>
      </c>
      <c r="H12567">
        <v>0</v>
      </c>
      <c r="I12567">
        <v>1.31</v>
      </c>
      <c r="J12567" s="10">
        <v>0</v>
      </c>
      <c r="K12567" s="13">
        <f t="shared" si="395"/>
        <v>1990</v>
      </c>
      <c r="L12567" s="1" t="str">
        <f t="shared" si="394"/>
        <v/>
      </c>
    </row>
    <row r="12568" spans="1:12" ht="13.8" customHeight="1" x14ac:dyDescent="0.3">
      <c r="A12568" t="s">
        <v>193</v>
      </c>
      <c r="B12568">
        <v>1993</v>
      </c>
      <c r="C12568" s="10">
        <v>4262</v>
      </c>
      <c r="D12568">
        <v>1088</v>
      </c>
      <c r="E12568">
        <v>1736</v>
      </c>
      <c r="F12568">
        <v>1424</v>
      </c>
      <c r="G12568">
        <v>14</v>
      </c>
      <c r="H12568">
        <v>0</v>
      </c>
      <c r="I12568">
        <v>0.97</v>
      </c>
      <c r="J12568" s="10">
        <v>28</v>
      </c>
      <c r="K12568" s="13">
        <f t="shared" si="395"/>
        <v>1990</v>
      </c>
      <c r="L12568" s="1" t="str">
        <f t="shared" si="394"/>
        <v/>
      </c>
    </row>
    <row r="12569" spans="1:12" ht="13.8" customHeight="1" x14ac:dyDescent="0.3">
      <c r="A12569" t="s">
        <v>193</v>
      </c>
      <c r="B12569">
        <v>1994</v>
      </c>
      <c r="C12569" s="10">
        <v>3297</v>
      </c>
      <c r="D12569">
        <v>1009</v>
      </c>
      <c r="E12569">
        <v>912</v>
      </c>
      <c r="F12569">
        <v>1371</v>
      </c>
      <c r="G12569">
        <v>5</v>
      </c>
      <c r="H12569">
        <v>0</v>
      </c>
      <c r="I12569">
        <v>0.76</v>
      </c>
      <c r="J12569" s="10">
        <v>21</v>
      </c>
      <c r="K12569" s="13">
        <f t="shared" si="395"/>
        <v>1990</v>
      </c>
      <c r="L12569" s="1" t="str">
        <f t="shared" si="394"/>
        <v/>
      </c>
    </row>
    <row r="12570" spans="1:12" ht="13.8" customHeight="1" x14ac:dyDescent="0.3">
      <c r="A12570" t="s">
        <v>193</v>
      </c>
      <c r="B12570">
        <v>1995</v>
      </c>
      <c r="C12570" s="10">
        <v>3052</v>
      </c>
      <c r="D12570">
        <v>613</v>
      </c>
      <c r="E12570">
        <v>833</v>
      </c>
      <c r="F12570">
        <v>1599</v>
      </c>
      <c r="G12570">
        <v>7</v>
      </c>
      <c r="H12570">
        <v>0</v>
      </c>
      <c r="I12570">
        <v>0.7</v>
      </c>
      <c r="J12570" s="10">
        <v>13</v>
      </c>
      <c r="K12570" s="13">
        <f t="shared" si="395"/>
        <v>1990</v>
      </c>
      <c r="L12570" s="1" t="str">
        <f t="shared" si="394"/>
        <v/>
      </c>
    </row>
    <row r="12571" spans="1:12" ht="13.8" customHeight="1" x14ac:dyDescent="0.3">
      <c r="A12571" t="s">
        <v>193</v>
      </c>
      <c r="B12571">
        <v>1996</v>
      </c>
      <c r="C12571" s="10">
        <v>3142</v>
      </c>
      <c r="D12571">
        <v>541</v>
      </c>
      <c r="E12571">
        <v>767</v>
      </c>
      <c r="F12571">
        <v>1829</v>
      </c>
      <c r="G12571">
        <v>5</v>
      </c>
      <c r="H12571">
        <v>0</v>
      </c>
      <c r="I12571">
        <v>0.73</v>
      </c>
      <c r="J12571" s="10">
        <v>17</v>
      </c>
      <c r="K12571" s="13">
        <f t="shared" si="395"/>
        <v>1990</v>
      </c>
      <c r="L12571" s="1" t="str">
        <f t="shared" si="394"/>
        <v/>
      </c>
    </row>
    <row r="12572" spans="1:12" ht="13.8" customHeight="1" x14ac:dyDescent="0.3">
      <c r="A12572" t="s">
        <v>193</v>
      </c>
      <c r="B12572">
        <v>1997</v>
      </c>
      <c r="C12572" s="10">
        <v>1936</v>
      </c>
      <c r="D12572">
        <v>272</v>
      </c>
      <c r="E12572">
        <v>701</v>
      </c>
      <c r="F12572">
        <v>946</v>
      </c>
      <c r="G12572">
        <v>17</v>
      </c>
      <c r="H12572">
        <v>0</v>
      </c>
      <c r="I12572">
        <v>0.45</v>
      </c>
      <c r="J12572" s="10">
        <v>20</v>
      </c>
      <c r="K12572" s="13">
        <f t="shared" si="395"/>
        <v>1990</v>
      </c>
      <c r="L12572" s="1" t="str">
        <f t="shared" si="394"/>
        <v/>
      </c>
    </row>
    <row r="12573" spans="1:12" ht="13.8" customHeight="1" x14ac:dyDescent="0.3">
      <c r="A12573" t="s">
        <v>193</v>
      </c>
      <c r="B12573">
        <v>1998</v>
      </c>
      <c r="C12573" s="10">
        <v>1710</v>
      </c>
      <c r="D12573">
        <v>268</v>
      </c>
      <c r="E12573">
        <v>580</v>
      </c>
      <c r="F12573">
        <v>851</v>
      </c>
      <c r="G12573">
        <v>10</v>
      </c>
      <c r="H12573">
        <v>0</v>
      </c>
      <c r="I12573">
        <v>0.41</v>
      </c>
      <c r="J12573" s="10">
        <v>18</v>
      </c>
      <c r="K12573" s="13">
        <f t="shared" si="395"/>
        <v>1990</v>
      </c>
      <c r="L12573" s="1" t="str">
        <f t="shared" si="394"/>
        <v/>
      </c>
    </row>
    <row r="12574" spans="1:12" ht="13.8" customHeight="1" x14ac:dyDescent="0.3">
      <c r="A12574" t="s">
        <v>193</v>
      </c>
      <c r="B12574">
        <v>1999</v>
      </c>
      <c r="C12574" s="10">
        <v>1228</v>
      </c>
      <c r="D12574">
        <v>122</v>
      </c>
      <c r="E12574">
        <v>387</v>
      </c>
      <c r="F12574">
        <v>711</v>
      </c>
      <c r="G12574">
        <v>7</v>
      </c>
      <c r="H12574">
        <v>0</v>
      </c>
      <c r="I12574">
        <v>0.28999999999999998</v>
      </c>
      <c r="J12574" s="10">
        <v>10</v>
      </c>
      <c r="K12574" s="13">
        <f t="shared" si="395"/>
        <v>1990</v>
      </c>
      <c r="L12574" s="1" t="str">
        <f t="shared" si="394"/>
        <v/>
      </c>
    </row>
    <row r="12575" spans="1:12" ht="13.8" customHeight="1" x14ac:dyDescent="0.3">
      <c r="A12575" t="s">
        <v>193</v>
      </c>
      <c r="B12575">
        <v>2000</v>
      </c>
      <c r="C12575" s="10">
        <v>958</v>
      </c>
      <c r="D12575">
        <v>100</v>
      </c>
      <c r="E12575">
        <v>350</v>
      </c>
      <c r="F12575">
        <v>478</v>
      </c>
      <c r="G12575">
        <v>30</v>
      </c>
      <c r="H12575">
        <v>0</v>
      </c>
      <c r="I12575">
        <v>0.23</v>
      </c>
      <c r="J12575" s="10">
        <v>17</v>
      </c>
      <c r="K12575" s="13">
        <f t="shared" si="395"/>
        <v>1990</v>
      </c>
      <c r="L12575" s="1" t="str">
        <f t="shared" si="394"/>
        <v/>
      </c>
    </row>
    <row r="12576" spans="1:12" ht="13.8" customHeight="1" x14ac:dyDescent="0.3">
      <c r="A12576" t="s">
        <v>193</v>
      </c>
      <c r="B12576">
        <v>2001</v>
      </c>
      <c r="C12576" s="10">
        <v>1013</v>
      </c>
      <c r="D12576">
        <v>71</v>
      </c>
      <c r="E12576">
        <v>391</v>
      </c>
      <c r="F12576">
        <v>524</v>
      </c>
      <c r="G12576">
        <v>27</v>
      </c>
      <c r="H12576">
        <v>0</v>
      </c>
      <c r="I12576">
        <v>0.25</v>
      </c>
      <c r="J12576" s="10">
        <v>15</v>
      </c>
      <c r="K12576" s="13">
        <f t="shared" si="395"/>
        <v>1990</v>
      </c>
      <c r="L12576" s="1" t="str">
        <f t="shared" si="394"/>
        <v/>
      </c>
    </row>
    <row r="12577" spans="1:12" ht="13.8" customHeight="1" x14ac:dyDescent="0.3">
      <c r="A12577" t="s">
        <v>193</v>
      </c>
      <c r="B12577">
        <v>2002</v>
      </c>
      <c r="C12577" s="10">
        <v>1087</v>
      </c>
      <c r="D12577">
        <v>76</v>
      </c>
      <c r="E12577">
        <v>445</v>
      </c>
      <c r="F12577">
        <v>525</v>
      </c>
      <c r="G12577">
        <v>41</v>
      </c>
      <c r="H12577">
        <v>0</v>
      </c>
      <c r="I12577">
        <v>0.27</v>
      </c>
      <c r="J12577" s="10">
        <v>15</v>
      </c>
      <c r="K12577" s="13">
        <f t="shared" si="395"/>
        <v>1990</v>
      </c>
      <c r="L12577" s="1" t="str">
        <f t="shared" si="394"/>
        <v/>
      </c>
    </row>
    <row r="12578" spans="1:12" ht="13.8" customHeight="1" x14ac:dyDescent="0.3">
      <c r="A12578" t="s">
        <v>193</v>
      </c>
      <c r="B12578">
        <v>2003</v>
      </c>
      <c r="C12578" s="10">
        <v>1170</v>
      </c>
      <c r="D12578">
        <v>92</v>
      </c>
      <c r="E12578">
        <v>482</v>
      </c>
      <c r="F12578">
        <v>561</v>
      </c>
      <c r="G12578">
        <v>35</v>
      </c>
      <c r="H12578">
        <v>0</v>
      </c>
      <c r="I12578">
        <v>0.3</v>
      </c>
      <c r="J12578" s="10">
        <v>10</v>
      </c>
      <c r="K12578" s="13">
        <f t="shared" si="395"/>
        <v>1990</v>
      </c>
      <c r="L12578" s="1" t="str">
        <f t="shared" si="394"/>
        <v/>
      </c>
    </row>
    <row r="12579" spans="1:12" ht="13.8" customHeight="1" x14ac:dyDescent="0.3">
      <c r="A12579" t="s">
        <v>193</v>
      </c>
      <c r="B12579">
        <v>2004</v>
      </c>
      <c r="C12579" s="10">
        <v>1242</v>
      </c>
      <c r="D12579">
        <v>87</v>
      </c>
      <c r="E12579">
        <v>521</v>
      </c>
      <c r="F12579">
        <v>574</v>
      </c>
      <c r="G12579">
        <v>60</v>
      </c>
      <c r="H12579">
        <v>0</v>
      </c>
      <c r="I12579">
        <v>0.32</v>
      </c>
      <c r="J12579" s="10">
        <v>9</v>
      </c>
      <c r="K12579" s="13">
        <f t="shared" si="395"/>
        <v>1990</v>
      </c>
      <c r="L12579" s="1" t="str">
        <f t="shared" si="394"/>
        <v/>
      </c>
    </row>
    <row r="12580" spans="1:12" ht="13.8" customHeight="1" x14ac:dyDescent="0.3">
      <c r="A12580" t="s">
        <v>193</v>
      </c>
      <c r="B12580">
        <v>2005</v>
      </c>
      <c r="C12580" s="10">
        <v>1335</v>
      </c>
      <c r="D12580">
        <v>78</v>
      </c>
      <c r="E12580">
        <v>524</v>
      </c>
      <c r="F12580">
        <v>645</v>
      </c>
      <c r="G12580">
        <v>87</v>
      </c>
      <c r="H12580">
        <v>0</v>
      </c>
      <c r="I12580">
        <v>0.35</v>
      </c>
      <c r="J12580" s="10">
        <v>10</v>
      </c>
      <c r="K12580" s="13">
        <f t="shared" si="395"/>
        <v>1990</v>
      </c>
      <c r="L12580" s="1" t="str">
        <f t="shared" si="394"/>
        <v/>
      </c>
    </row>
    <row r="12581" spans="1:12" ht="13.8" customHeight="1" x14ac:dyDescent="0.3">
      <c r="A12581" t="s">
        <v>193</v>
      </c>
      <c r="B12581">
        <v>2006</v>
      </c>
      <c r="C12581" s="10">
        <v>1362</v>
      </c>
      <c r="D12581">
        <v>94</v>
      </c>
      <c r="E12581">
        <v>510</v>
      </c>
      <c r="F12581">
        <v>644</v>
      </c>
      <c r="G12581">
        <v>114</v>
      </c>
      <c r="H12581">
        <v>0</v>
      </c>
      <c r="I12581">
        <v>0.37</v>
      </c>
      <c r="J12581" s="10">
        <v>10</v>
      </c>
      <c r="K12581" s="13">
        <f t="shared" si="395"/>
        <v>1990</v>
      </c>
      <c r="L12581" s="1" t="str">
        <f t="shared" si="394"/>
        <v/>
      </c>
    </row>
    <row r="12582" spans="1:12" ht="13.8" customHeight="1" x14ac:dyDescent="0.3">
      <c r="A12582" t="s">
        <v>193</v>
      </c>
      <c r="B12582">
        <v>2007</v>
      </c>
      <c r="C12582" s="10">
        <v>1276</v>
      </c>
      <c r="D12582">
        <v>46</v>
      </c>
      <c r="E12582">
        <v>527</v>
      </c>
      <c r="F12582">
        <v>594</v>
      </c>
      <c r="G12582">
        <v>109</v>
      </c>
      <c r="H12582">
        <v>0</v>
      </c>
      <c r="I12582">
        <v>0.35</v>
      </c>
      <c r="J12582" s="10">
        <v>12</v>
      </c>
      <c r="K12582" s="13">
        <f t="shared" si="395"/>
        <v>1990</v>
      </c>
      <c r="L12582" s="1" t="str">
        <f t="shared" si="394"/>
        <v/>
      </c>
    </row>
    <row r="12583" spans="1:12" ht="13.8" customHeight="1" x14ac:dyDescent="0.3">
      <c r="A12583" t="s">
        <v>193</v>
      </c>
      <c r="B12583">
        <v>2008</v>
      </c>
      <c r="C12583" s="10">
        <v>1303</v>
      </c>
      <c r="D12583">
        <v>89</v>
      </c>
      <c r="E12583">
        <v>555</v>
      </c>
      <c r="F12583">
        <v>557</v>
      </c>
      <c r="G12583">
        <v>102</v>
      </c>
      <c r="H12583">
        <v>0</v>
      </c>
      <c r="I12583">
        <v>0.36</v>
      </c>
      <c r="J12583" s="10">
        <v>10</v>
      </c>
      <c r="K12583" s="13">
        <f t="shared" si="395"/>
        <v>1990</v>
      </c>
      <c r="L12583" s="1" t="str">
        <f t="shared" si="394"/>
        <v/>
      </c>
    </row>
    <row r="12584" spans="1:12" ht="13.8" customHeight="1" x14ac:dyDescent="0.3">
      <c r="A12584" t="s">
        <v>193</v>
      </c>
      <c r="B12584">
        <v>2009</v>
      </c>
      <c r="C12584" s="10">
        <v>1241</v>
      </c>
      <c r="D12584">
        <v>95</v>
      </c>
      <c r="E12584">
        <v>539</v>
      </c>
      <c r="F12584">
        <v>512</v>
      </c>
      <c r="G12584">
        <v>95</v>
      </c>
      <c r="H12584">
        <v>0</v>
      </c>
      <c r="I12584">
        <v>0.3</v>
      </c>
      <c r="J12584" s="10">
        <v>12</v>
      </c>
      <c r="K12584" s="13">
        <f t="shared" si="395"/>
        <v>1990</v>
      </c>
      <c r="L12584" s="1" t="str">
        <f t="shared" si="394"/>
        <v/>
      </c>
    </row>
    <row r="12585" spans="1:12" ht="13.8" customHeight="1" x14ac:dyDescent="0.3">
      <c r="A12585" t="s">
        <v>193</v>
      </c>
      <c r="B12585">
        <v>2010</v>
      </c>
      <c r="C12585" s="10">
        <v>1345</v>
      </c>
      <c r="D12585">
        <v>89</v>
      </c>
      <c r="E12585">
        <v>593</v>
      </c>
      <c r="F12585">
        <v>541</v>
      </c>
      <c r="G12585">
        <v>122</v>
      </c>
      <c r="H12585">
        <v>0</v>
      </c>
      <c r="I12585">
        <v>0.33</v>
      </c>
      <c r="J12585" s="10">
        <v>11</v>
      </c>
      <c r="K12585" s="13">
        <f t="shared" si="395"/>
        <v>1990</v>
      </c>
      <c r="L12585" s="1" t="str">
        <f t="shared" si="394"/>
        <v/>
      </c>
    </row>
    <row r="12586" spans="1:12" ht="13.8" customHeight="1" x14ac:dyDescent="0.3">
      <c r="A12586" t="s">
        <v>193</v>
      </c>
      <c r="B12586">
        <v>2011</v>
      </c>
      <c r="C12586" s="10">
        <v>1374</v>
      </c>
      <c r="D12586">
        <v>91</v>
      </c>
      <c r="E12586">
        <v>624</v>
      </c>
      <c r="F12586">
        <v>523</v>
      </c>
      <c r="G12586">
        <v>136</v>
      </c>
      <c r="H12586">
        <v>0</v>
      </c>
      <c r="I12586">
        <v>0.34</v>
      </c>
      <c r="J12586" s="10">
        <v>11</v>
      </c>
      <c r="K12586" s="13">
        <f t="shared" si="395"/>
        <v>1990</v>
      </c>
      <c r="L12586" s="1" t="str">
        <f t="shared" si="394"/>
        <v/>
      </c>
    </row>
    <row r="12587" spans="1:12" ht="13.8" customHeight="1" x14ac:dyDescent="0.3">
      <c r="A12587" t="s">
        <v>193</v>
      </c>
      <c r="B12587">
        <v>2012</v>
      </c>
      <c r="C12587" s="10">
        <v>1343</v>
      </c>
      <c r="D12587">
        <v>113</v>
      </c>
      <c r="E12587">
        <v>569</v>
      </c>
      <c r="F12587">
        <v>498</v>
      </c>
      <c r="G12587">
        <v>163</v>
      </c>
      <c r="H12587">
        <v>0</v>
      </c>
      <c r="I12587">
        <v>0.33</v>
      </c>
      <c r="J12587" s="10">
        <v>19</v>
      </c>
      <c r="K12587" s="13">
        <f t="shared" si="395"/>
        <v>1990</v>
      </c>
      <c r="L12587" s="1">
        <f t="shared" si="394"/>
        <v>1</v>
      </c>
    </row>
    <row r="12588" spans="1:12" ht="13.8" customHeight="1" x14ac:dyDescent="0.3">
      <c r="A12588" t="s">
        <v>193</v>
      </c>
      <c r="B12588">
        <v>2013</v>
      </c>
      <c r="C12588" s="10">
        <v>1363</v>
      </c>
      <c r="D12588">
        <v>151</v>
      </c>
      <c r="E12588">
        <v>586</v>
      </c>
      <c r="F12588">
        <v>470</v>
      </c>
      <c r="G12588">
        <v>156</v>
      </c>
      <c r="H12588">
        <v>0</v>
      </c>
      <c r="I12588">
        <v>0.33</v>
      </c>
      <c r="J12588" s="10">
        <v>18</v>
      </c>
      <c r="K12588" s="13">
        <f t="shared" si="395"/>
        <v>1990</v>
      </c>
      <c r="L12588" s="1">
        <f t="shared" si="394"/>
        <v>1</v>
      </c>
    </row>
    <row r="12589" spans="1:12" ht="13.8" customHeight="1" x14ac:dyDescent="0.3">
      <c r="A12589" t="s">
        <v>193</v>
      </c>
      <c r="B12589">
        <v>2014</v>
      </c>
      <c r="C12589" s="10">
        <v>1345</v>
      </c>
      <c r="D12589">
        <v>94</v>
      </c>
      <c r="E12589">
        <v>595</v>
      </c>
      <c r="F12589">
        <v>478</v>
      </c>
      <c r="G12589">
        <v>177</v>
      </c>
      <c r="H12589">
        <v>0</v>
      </c>
      <c r="I12589">
        <v>0.33</v>
      </c>
      <c r="J12589" s="10">
        <v>21</v>
      </c>
      <c r="K12589" s="13">
        <f t="shared" si="395"/>
        <v>1990</v>
      </c>
      <c r="L12589" s="1">
        <f t="shared" si="394"/>
        <v>1</v>
      </c>
    </row>
    <row r="12590" spans="1:12" ht="13.8" customHeight="1" x14ac:dyDescent="0.3">
      <c r="A12590" t="s">
        <v>194</v>
      </c>
      <c r="B12590">
        <v>2012</v>
      </c>
      <c r="C12590" s="10">
        <v>363</v>
      </c>
      <c r="D12590">
        <v>0</v>
      </c>
      <c r="E12590">
        <v>363</v>
      </c>
      <c r="F12590">
        <v>0</v>
      </c>
      <c r="G12590">
        <v>0</v>
      </c>
      <c r="H12590">
        <v>0</v>
      </c>
      <c r="I12590">
        <v>0.03</v>
      </c>
      <c r="J12590" s="10">
        <v>27</v>
      </c>
      <c r="K12590" s="13">
        <f t="shared" si="395"/>
        <v>1990</v>
      </c>
      <c r="L12590" s="1">
        <f t="shared" si="394"/>
        <v>1</v>
      </c>
    </row>
    <row r="12591" spans="1:12" ht="13.8" customHeight="1" x14ac:dyDescent="0.3">
      <c r="A12591" t="s">
        <v>194</v>
      </c>
      <c r="B12591">
        <v>2013</v>
      </c>
      <c r="C12591" s="10">
        <v>395</v>
      </c>
      <c r="D12591">
        <v>0</v>
      </c>
      <c r="E12591">
        <v>395</v>
      </c>
      <c r="F12591">
        <v>0</v>
      </c>
      <c r="G12591">
        <v>0</v>
      </c>
      <c r="H12591">
        <v>0</v>
      </c>
      <c r="I12591">
        <v>0.03</v>
      </c>
      <c r="J12591" s="10">
        <v>31</v>
      </c>
      <c r="K12591" s="13">
        <f t="shared" si="395"/>
        <v>1990</v>
      </c>
      <c r="L12591" s="1">
        <f t="shared" si="394"/>
        <v>1</v>
      </c>
    </row>
    <row r="12592" spans="1:12" ht="13.8" customHeight="1" x14ac:dyDescent="0.3">
      <c r="A12592" t="s">
        <v>194</v>
      </c>
      <c r="B12592">
        <v>2014</v>
      </c>
      <c r="C12592" s="10">
        <v>408</v>
      </c>
      <c r="D12592">
        <v>0</v>
      </c>
      <c r="E12592">
        <v>408</v>
      </c>
      <c r="F12592">
        <v>0</v>
      </c>
      <c r="G12592">
        <v>0</v>
      </c>
      <c r="H12592">
        <v>0</v>
      </c>
      <c r="I12592">
        <v>0.03</v>
      </c>
      <c r="J12592" s="10">
        <v>32</v>
      </c>
      <c r="K12592" s="13">
        <f t="shared" si="395"/>
        <v>1990</v>
      </c>
      <c r="L12592" s="1">
        <f t="shared" si="394"/>
        <v>1</v>
      </c>
    </row>
    <row r="12593" spans="1:12" ht="13.8" customHeight="1" x14ac:dyDescent="0.3">
      <c r="A12593" t="s">
        <v>195</v>
      </c>
      <c r="B12593">
        <v>1955</v>
      </c>
      <c r="C12593" s="10">
        <v>318</v>
      </c>
      <c r="D12593">
        <v>19</v>
      </c>
      <c r="E12593">
        <v>258</v>
      </c>
      <c r="F12593">
        <v>0</v>
      </c>
      <c r="G12593">
        <v>41</v>
      </c>
      <c r="H12593">
        <v>0</v>
      </c>
      <c r="I12593" t="s">
        <v>11</v>
      </c>
      <c r="J12593" s="10">
        <v>0</v>
      </c>
      <c r="K12593" s="13">
        <f t="shared" si="395"/>
        <v>1958</v>
      </c>
      <c r="L12593" s="1" t="str">
        <f t="shared" si="394"/>
        <v/>
      </c>
    </row>
    <row r="12594" spans="1:12" ht="13.8" customHeight="1" x14ac:dyDescent="0.3">
      <c r="A12594" t="s">
        <v>195</v>
      </c>
      <c r="B12594">
        <v>1956</v>
      </c>
      <c r="C12594" s="10">
        <v>304</v>
      </c>
      <c r="D12594">
        <v>46</v>
      </c>
      <c r="E12594">
        <v>259</v>
      </c>
      <c r="F12594">
        <v>0</v>
      </c>
      <c r="G12594">
        <v>0</v>
      </c>
      <c r="H12594">
        <v>0</v>
      </c>
      <c r="I12594" t="s">
        <v>11</v>
      </c>
      <c r="J12594" s="10">
        <v>0</v>
      </c>
      <c r="K12594" s="13">
        <f t="shared" si="395"/>
        <v>1958</v>
      </c>
      <c r="L12594" s="1" t="str">
        <f t="shared" si="394"/>
        <v/>
      </c>
    </row>
    <row r="12595" spans="1:12" ht="13.8" customHeight="1" x14ac:dyDescent="0.3">
      <c r="A12595" t="s">
        <v>195</v>
      </c>
      <c r="B12595">
        <v>1957</v>
      </c>
      <c r="C12595" s="10">
        <v>353</v>
      </c>
      <c r="D12595">
        <v>44</v>
      </c>
      <c r="E12595">
        <v>309</v>
      </c>
      <c r="F12595">
        <v>0</v>
      </c>
      <c r="G12595">
        <v>0</v>
      </c>
      <c r="H12595">
        <v>0</v>
      </c>
      <c r="I12595" t="s">
        <v>11</v>
      </c>
      <c r="J12595" s="10">
        <v>2</v>
      </c>
      <c r="K12595" s="13">
        <f t="shared" si="395"/>
        <v>1958</v>
      </c>
      <c r="L12595" s="1" t="str">
        <f t="shared" si="394"/>
        <v/>
      </c>
    </row>
    <row r="12596" spans="1:12" ht="13.8" customHeight="1" x14ac:dyDescent="0.3">
      <c r="A12596" t="s">
        <v>195</v>
      </c>
      <c r="B12596">
        <v>1958</v>
      </c>
      <c r="C12596" s="10">
        <v>450</v>
      </c>
      <c r="D12596">
        <v>62</v>
      </c>
      <c r="E12596">
        <v>388</v>
      </c>
      <c r="F12596">
        <v>0</v>
      </c>
      <c r="G12596">
        <v>0</v>
      </c>
      <c r="H12596">
        <v>0</v>
      </c>
      <c r="I12596" t="s">
        <v>11</v>
      </c>
      <c r="J12596" s="10">
        <v>3</v>
      </c>
      <c r="K12596" s="13">
        <f t="shared" si="395"/>
        <v>1958</v>
      </c>
      <c r="L12596" s="1" t="str">
        <f t="shared" si="394"/>
        <v/>
      </c>
    </row>
    <row r="12597" spans="1:12" ht="13.8" customHeight="1" x14ac:dyDescent="0.3">
      <c r="A12597" t="s">
        <v>195</v>
      </c>
      <c r="B12597">
        <v>1959</v>
      </c>
      <c r="C12597" s="10">
        <v>414</v>
      </c>
      <c r="D12597">
        <v>26</v>
      </c>
      <c r="E12597">
        <v>388</v>
      </c>
      <c r="F12597">
        <v>0</v>
      </c>
      <c r="G12597">
        <v>0</v>
      </c>
      <c r="H12597">
        <v>0</v>
      </c>
      <c r="I12597" t="s">
        <v>11</v>
      </c>
      <c r="J12597" s="10">
        <v>4</v>
      </c>
      <c r="K12597" s="13">
        <f t="shared" si="395"/>
        <v>1989</v>
      </c>
      <c r="L12597" s="1" t="str">
        <f t="shared" si="394"/>
        <v/>
      </c>
    </row>
    <row r="12598" spans="1:12" ht="13.8" customHeight="1" x14ac:dyDescent="0.3">
      <c r="A12598" t="s">
        <v>195</v>
      </c>
      <c r="B12598">
        <v>1960</v>
      </c>
      <c r="C12598" s="10">
        <v>422</v>
      </c>
      <c r="D12598">
        <v>28</v>
      </c>
      <c r="E12598">
        <v>394</v>
      </c>
      <c r="F12598">
        <v>0</v>
      </c>
      <c r="G12598">
        <v>0</v>
      </c>
      <c r="H12598">
        <v>0</v>
      </c>
      <c r="I12598" t="s">
        <v>11</v>
      </c>
      <c r="J12598" s="10">
        <v>9</v>
      </c>
      <c r="K12598" s="13">
        <f t="shared" si="395"/>
        <v>1989</v>
      </c>
      <c r="L12598" s="1" t="str">
        <f t="shared" si="394"/>
        <v/>
      </c>
    </row>
    <row r="12599" spans="1:12" ht="13.8" customHeight="1" x14ac:dyDescent="0.3">
      <c r="A12599" t="s">
        <v>195</v>
      </c>
      <c r="B12599">
        <v>1961</v>
      </c>
      <c r="C12599" s="10">
        <v>497</v>
      </c>
      <c r="D12599">
        <v>47</v>
      </c>
      <c r="E12599">
        <v>450</v>
      </c>
      <c r="F12599">
        <v>0</v>
      </c>
      <c r="G12599">
        <v>0</v>
      </c>
      <c r="H12599">
        <v>0</v>
      </c>
      <c r="I12599" t="s">
        <v>11</v>
      </c>
      <c r="J12599" s="10">
        <v>9</v>
      </c>
      <c r="K12599" s="13">
        <f t="shared" si="395"/>
        <v>1989</v>
      </c>
      <c r="L12599" s="1" t="str">
        <f t="shared" si="394"/>
        <v/>
      </c>
    </row>
    <row r="12600" spans="1:12" ht="13.8" customHeight="1" x14ac:dyDescent="0.3">
      <c r="A12600" t="s">
        <v>195</v>
      </c>
      <c r="B12600">
        <v>1962</v>
      </c>
      <c r="C12600" s="10">
        <v>490</v>
      </c>
      <c r="D12600">
        <v>61</v>
      </c>
      <c r="E12600">
        <v>429</v>
      </c>
      <c r="F12600">
        <v>0</v>
      </c>
      <c r="G12600">
        <v>0</v>
      </c>
      <c r="H12600">
        <v>0</v>
      </c>
      <c r="I12600" t="s">
        <v>11</v>
      </c>
      <c r="J12600" s="10">
        <v>5</v>
      </c>
      <c r="K12600" s="13">
        <f t="shared" si="395"/>
        <v>1989</v>
      </c>
      <c r="L12600" s="1" t="str">
        <f t="shared" si="394"/>
        <v/>
      </c>
    </row>
    <row r="12601" spans="1:12" ht="13.8" customHeight="1" x14ac:dyDescent="0.3">
      <c r="A12601" t="s">
        <v>195</v>
      </c>
      <c r="B12601">
        <v>1963</v>
      </c>
      <c r="C12601" s="10">
        <v>568</v>
      </c>
      <c r="D12601">
        <v>82</v>
      </c>
      <c r="E12601">
        <v>486</v>
      </c>
      <c r="F12601">
        <v>0</v>
      </c>
      <c r="G12601">
        <v>0</v>
      </c>
      <c r="H12601">
        <v>0</v>
      </c>
      <c r="I12601" t="s">
        <v>11</v>
      </c>
      <c r="J12601" s="10">
        <v>0</v>
      </c>
      <c r="K12601" s="13">
        <f t="shared" si="395"/>
        <v>1989</v>
      </c>
      <c r="L12601" s="1" t="str">
        <f t="shared" si="394"/>
        <v/>
      </c>
    </row>
    <row r="12602" spans="1:12" ht="13.8" customHeight="1" x14ac:dyDescent="0.3">
      <c r="A12602" t="s">
        <v>195</v>
      </c>
      <c r="B12602">
        <v>1964</v>
      </c>
      <c r="C12602" s="10">
        <v>1113</v>
      </c>
      <c r="D12602">
        <v>72</v>
      </c>
      <c r="E12602">
        <v>1031</v>
      </c>
      <c r="F12602">
        <v>0</v>
      </c>
      <c r="G12602">
        <v>10</v>
      </c>
      <c r="H12602">
        <v>0</v>
      </c>
      <c r="I12602" t="s">
        <v>11</v>
      </c>
      <c r="J12602" s="10">
        <v>0</v>
      </c>
      <c r="K12602" s="13">
        <f t="shared" si="395"/>
        <v>1989</v>
      </c>
      <c r="L12602" s="1" t="str">
        <f t="shared" si="394"/>
        <v/>
      </c>
    </row>
    <row r="12603" spans="1:12" ht="13.8" customHeight="1" x14ac:dyDescent="0.3">
      <c r="A12603" t="s">
        <v>195</v>
      </c>
      <c r="B12603">
        <v>1965</v>
      </c>
      <c r="C12603" s="10">
        <v>1340</v>
      </c>
      <c r="D12603">
        <v>65</v>
      </c>
      <c r="E12603">
        <v>1248</v>
      </c>
      <c r="F12603">
        <v>0</v>
      </c>
      <c r="G12603">
        <v>27</v>
      </c>
      <c r="H12603">
        <v>0</v>
      </c>
      <c r="I12603" t="s">
        <v>11</v>
      </c>
      <c r="J12603" s="10">
        <v>0</v>
      </c>
      <c r="K12603" s="13">
        <f t="shared" si="395"/>
        <v>1989</v>
      </c>
      <c r="L12603" s="1" t="str">
        <f t="shared" si="394"/>
        <v/>
      </c>
    </row>
    <row r="12604" spans="1:12" ht="13.8" customHeight="1" x14ac:dyDescent="0.3">
      <c r="A12604" t="s">
        <v>195</v>
      </c>
      <c r="B12604">
        <v>1966</v>
      </c>
      <c r="C12604" s="10">
        <v>2841</v>
      </c>
      <c r="D12604">
        <v>29</v>
      </c>
      <c r="E12604">
        <v>2794</v>
      </c>
      <c r="F12604">
        <v>0</v>
      </c>
      <c r="G12604">
        <v>18</v>
      </c>
      <c r="H12604">
        <v>0</v>
      </c>
      <c r="I12604" t="s">
        <v>11</v>
      </c>
      <c r="J12604" s="10">
        <v>68</v>
      </c>
      <c r="K12604" s="13">
        <f t="shared" si="395"/>
        <v>1989</v>
      </c>
      <c r="L12604" s="1" t="str">
        <f t="shared" si="394"/>
        <v/>
      </c>
    </row>
    <row r="12605" spans="1:12" ht="13.8" customHeight="1" x14ac:dyDescent="0.3">
      <c r="A12605" t="s">
        <v>195</v>
      </c>
      <c r="B12605">
        <v>1967</v>
      </c>
      <c r="C12605" s="10">
        <v>4132</v>
      </c>
      <c r="D12605">
        <v>13</v>
      </c>
      <c r="E12605">
        <v>4094</v>
      </c>
      <c r="F12605">
        <v>0</v>
      </c>
      <c r="G12605">
        <v>25</v>
      </c>
      <c r="H12605">
        <v>0</v>
      </c>
      <c r="I12605" t="s">
        <v>11</v>
      </c>
      <c r="J12605" s="10">
        <v>86</v>
      </c>
      <c r="K12605" s="13">
        <f t="shared" si="395"/>
        <v>1989</v>
      </c>
      <c r="L12605" s="1" t="str">
        <f t="shared" si="394"/>
        <v/>
      </c>
    </row>
    <row r="12606" spans="1:12" ht="13.8" customHeight="1" x14ac:dyDescent="0.3">
      <c r="A12606" t="s">
        <v>195</v>
      </c>
      <c r="B12606">
        <v>1968</v>
      </c>
      <c r="C12606" s="10">
        <v>4153</v>
      </c>
      <c r="D12606">
        <v>17</v>
      </c>
      <c r="E12606">
        <v>4116</v>
      </c>
      <c r="F12606">
        <v>0</v>
      </c>
      <c r="G12606">
        <v>20</v>
      </c>
      <c r="H12606">
        <v>0</v>
      </c>
      <c r="I12606" t="s">
        <v>11</v>
      </c>
      <c r="J12606" s="10">
        <v>68</v>
      </c>
      <c r="K12606" s="13">
        <f t="shared" si="395"/>
        <v>1989</v>
      </c>
      <c r="L12606" s="1" t="str">
        <f t="shared" si="394"/>
        <v/>
      </c>
    </row>
    <row r="12607" spans="1:12" ht="13.8" customHeight="1" x14ac:dyDescent="0.3">
      <c r="A12607" t="s">
        <v>195</v>
      </c>
      <c r="B12607">
        <v>1969</v>
      </c>
      <c r="C12607" s="10">
        <v>5064</v>
      </c>
      <c r="D12607">
        <v>0</v>
      </c>
      <c r="E12607">
        <v>5030</v>
      </c>
      <c r="F12607">
        <v>0</v>
      </c>
      <c r="G12607">
        <v>34</v>
      </c>
      <c r="H12607">
        <v>0</v>
      </c>
      <c r="I12607" t="s">
        <v>11</v>
      </c>
      <c r="J12607" s="10">
        <v>70</v>
      </c>
      <c r="K12607" s="13">
        <f t="shared" si="395"/>
        <v>1989</v>
      </c>
      <c r="L12607" s="1" t="str">
        <f t="shared" si="394"/>
        <v/>
      </c>
    </row>
    <row r="12608" spans="1:12" ht="13.8" customHeight="1" x14ac:dyDescent="0.3">
      <c r="A12608" t="s">
        <v>196</v>
      </c>
      <c r="B12608">
        <v>2012</v>
      </c>
      <c r="C12608" s="10">
        <v>3993</v>
      </c>
      <c r="D12608">
        <v>0</v>
      </c>
      <c r="E12608">
        <v>3516</v>
      </c>
      <c r="F12608">
        <v>0</v>
      </c>
      <c r="G12608">
        <v>477</v>
      </c>
      <c r="H12608">
        <v>0</v>
      </c>
      <c r="I12608">
        <v>0.11</v>
      </c>
      <c r="J12608" s="10">
        <v>203</v>
      </c>
      <c r="K12608" s="13">
        <f t="shared" si="395"/>
        <v>1990</v>
      </c>
      <c r="L12608" s="1">
        <f t="shared" si="394"/>
        <v>1</v>
      </c>
    </row>
    <row r="12609" spans="1:12" ht="13.8" customHeight="1" x14ac:dyDescent="0.3">
      <c r="A12609" t="s">
        <v>196</v>
      </c>
      <c r="B12609">
        <v>2013</v>
      </c>
      <c r="C12609" s="10">
        <v>4220</v>
      </c>
      <c r="D12609">
        <v>0</v>
      </c>
      <c r="E12609">
        <v>3739</v>
      </c>
      <c r="F12609">
        <v>0</v>
      </c>
      <c r="G12609">
        <v>481</v>
      </c>
      <c r="H12609">
        <v>0</v>
      </c>
      <c r="I12609">
        <v>0.11</v>
      </c>
      <c r="J12609" s="10">
        <v>180</v>
      </c>
      <c r="K12609" s="13">
        <f t="shared" si="395"/>
        <v>1990</v>
      </c>
      <c r="L12609" s="1">
        <f t="shared" si="394"/>
        <v>1</v>
      </c>
    </row>
    <row r="12610" spans="1:12" ht="13.8" customHeight="1" x14ac:dyDescent="0.3">
      <c r="A12610" t="s">
        <v>196</v>
      </c>
      <c r="B12610">
        <v>2014</v>
      </c>
      <c r="C12610" s="10">
        <v>4190</v>
      </c>
      <c r="D12610">
        <v>0</v>
      </c>
      <c r="E12610">
        <v>3717</v>
      </c>
      <c r="F12610">
        <v>0</v>
      </c>
      <c r="G12610">
        <v>473</v>
      </c>
      <c r="H12610">
        <v>0</v>
      </c>
      <c r="I12610">
        <v>0.11</v>
      </c>
      <c r="J12610" s="10">
        <v>226</v>
      </c>
      <c r="K12610" s="13">
        <f t="shared" si="395"/>
        <v>1990</v>
      </c>
      <c r="L12610" s="1">
        <f t="shared" ref="L12610:L12673" si="396">IF(AND(B12610&gt;2011),1,"")</f>
        <v>1</v>
      </c>
    </row>
    <row r="12611" spans="1:12" ht="13.8" customHeight="1" x14ac:dyDescent="0.3">
      <c r="A12611" t="s">
        <v>197</v>
      </c>
      <c r="B12611">
        <v>1950</v>
      </c>
      <c r="C12611" s="10">
        <v>7</v>
      </c>
      <c r="D12611">
        <v>0</v>
      </c>
      <c r="E12611">
        <v>7</v>
      </c>
      <c r="F12611">
        <v>0</v>
      </c>
      <c r="G12611">
        <v>0</v>
      </c>
      <c r="H12611">
        <v>0</v>
      </c>
      <c r="I12611">
        <v>0.03</v>
      </c>
      <c r="J12611" s="10">
        <v>0</v>
      </c>
      <c r="K12611" s="13">
        <f t="shared" ref="K12611:K12674" si="397">IF(B12611&lt;1990,IF(B12611&lt;1959,1958,1989),1990)</f>
        <v>1958</v>
      </c>
      <c r="L12611" s="1" t="str">
        <f t="shared" si="396"/>
        <v/>
      </c>
    </row>
    <row r="12612" spans="1:12" ht="13.8" customHeight="1" x14ac:dyDescent="0.3">
      <c r="A12612" t="s">
        <v>197</v>
      </c>
      <c r="B12612">
        <v>1951</v>
      </c>
      <c r="C12612" s="10">
        <v>8</v>
      </c>
      <c r="D12612">
        <v>0</v>
      </c>
      <c r="E12612">
        <v>8</v>
      </c>
      <c r="F12612">
        <v>0</v>
      </c>
      <c r="G12612">
        <v>0</v>
      </c>
      <c r="H12612">
        <v>0</v>
      </c>
      <c r="I12612">
        <v>0.03</v>
      </c>
      <c r="J12612" s="10">
        <v>0</v>
      </c>
      <c r="K12612" s="13">
        <f t="shared" si="397"/>
        <v>1958</v>
      </c>
      <c r="L12612" s="1" t="str">
        <f t="shared" si="396"/>
        <v/>
      </c>
    </row>
    <row r="12613" spans="1:12" ht="13.8" customHeight="1" x14ac:dyDescent="0.3">
      <c r="A12613" t="s">
        <v>197</v>
      </c>
      <c r="B12613">
        <v>1952</v>
      </c>
      <c r="C12613" s="10">
        <v>9</v>
      </c>
      <c r="D12613">
        <v>0</v>
      </c>
      <c r="E12613">
        <v>9</v>
      </c>
      <c r="F12613">
        <v>0</v>
      </c>
      <c r="G12613">
        <v>0</v>
      </c>
      <c r="H12613">
        <v>0</v>
      </c>
      <c r="I12613">
        <v>0.03</v>
      </c>
      <c r="J12613" s="10">
        <v>0</v>
      </c>
      <c r="K12613" s="13">
        <f t="shared" si="397"/>
        <v>1958</v>
      </c>
      <c r="L12613" s="1" t="str">
        <f t="shared" si="396"/>
        <v/>
      </c>
    </row>
    <row r="12614" spans="1:12" ht="13.8" customHeight="1" x14ac:dyDescent="0.3">
      <c r="A12614" t="s">
        <v>197</v>
      </c>
      <c r="B12614">
        <v>1953</v>
      </c>
      <c r="C12614" s="10">
        <v>6</v>
      </c>
      <c r="D12614">
        <v>0</v>
      </c>
      <c r="E12614">
        <v>6</v>
      </c>
      <c r="F12614">
        <v>0</v>
      </c>
      <c r="G12614">
        <v>0</v>
      </c>
      <c r="H12614">
        <v>0</v>
      </c>
      <c r="I12614">
        <v>0.02</v>
      </c>
      <c r="J12614" s="10">
        <v>0</v>
      </c>
      <c r="K12614" s="13">
        <f t="shared" si="397"/>
        <v>1958</v>
      </c>
      <c r="L12614" s="1" t="str">
        <f t="shared" si="396"/>
        <v/>
      </c>
    </row>
    <row r="12615" spans="1:12" ht="13.8" customHeight="1" x14ac:dyDescent="0.3">
      <c r="A12615" t="s">
        <v>197</v>
      </c>
      <c r="B12615">
        <v>1954</v>
      </c>
      <c r="C12615" s="10">
        <v>10</v>
      </c>
      <c r="D12615">
        <v>0</v>
      </c>
      <c r="E12615">
        <v>10</v>
      </c>
      <c r="F12615">
        <v>0</v>
      </c>
      <c r="G12615">
        <v>0</v>
      </c>
      <c r="H12615">
        <v>0</v>
      </c>
      <c r="I12615">
        <v>0.04</v>
      </c>
      <c r="J12615" s="10">
        <v>0</v>
      </c>
      <c r="K12615" s="13">
        <f t="shared" si="397"/>
        <v>1958</v>
      </c>
      <c r="L12615" s="1" t="str">
        <f t="shared" si="396"/>
        <v/>
      </c>
    </row>
    <row r="12616" spans="1:12" ht="13.8" customHeight="1" x14ac:dyDescent="0.3">
      <c r="A12616" t="s">
        <v>197</v>
      </c>
      <c r="B12616">
        <v>1955</v>
      </c>
      <c r="C12616" s="10">
        <v>11</v>
      </c>
      <c r="D12616">
        <v>0</v>
      </c>
      <c r="E12616">
        <v>11</v>
      </c>
      <c r="F12616">
        <v>0</v>
      </c>
      <c r="G12616">
        <v>0</v>
      </c>
      <c r="H12616">
        <v>0</v>
      </c>
      <c r="I12616">
        <v>0.04</v>
      </c>
      <c r="J12616" s="10">
        <v>0</v>
      </c>
      <c r="K12616" s="13">
        <f t="shared" si="397"/>
        <v>1958</v>
      </c>
      <c r="L12616" s="1" t="str">
        <f t="shared" si="396"/>
        <v/>
      </c>
    </row>
    <row r="12617" spans="1:12" ht="13.8" customHeight="1" x14ac:dyDescent="0.3">
      <c r="A12617" t="s">
        <v>197</v>
      </c>
      <c r="B12617">
        <v>1956</v>
      </c>
      <c r="C12617" s="10">
        <v>13</v>
      </c>
      <c r="D12617">
        <v>0</v>
      </c>
      <c r="E12617">
        <v>13</v>
      </c>
      <c r="F12617">
        <v>0</v>
      </c>
      <c r="G12617">
        <v>0</v>
      </c>
      <c r="H12617">
        <v>0</v>
      </c>
      <c r="I12617">
        <v>0.04</v>
      </c>
      <c r="J12617" s="10">
        <v>0</v>
      </c>
      <c r="K12617" s="13">
        <f t="shared" si="397"/>
        <v>1958</v>
      </c>
      <c r="L12617" s="1" t="str">
        <f t="shared" si="396"/>
        <v/>
      </c>
    </row>
    <row r="12618" spans="1:12" ht="13.8" customHeight="1" x14ac:dyDescent="0.3">
      <c r="A12618" t="s">
        <v>197</v>
      </c>
      <c r="B12618">
        <v>1957</v>
      </c>
      <c r="C12618" s="10">
        <v>16</v>
      </c>
      <c r="D12618">
        <v>0</v>
      </c>
      <c r="E12618">
        <v>16</v>
      </c>
      <c r="F12618">
        <v>0</v>
      </c>
      <c r="G12618">
        <v>0</v>
      </c>
      <c r="H12618">
        <v>0</v>
      </c>
      <c r="I12618">
        <v>0.05</v>
      </c>
      <c r="J12618" s="10">
        <v>0</v>
      </c>
      <c r="K12618" s="13">
        <f t="shared" si="397"/>
        <v>1958</v>
      </c>
      <c r="L12618" s="1" t="str">
        <f t="shared" si="396"/>
        <v/>
      </c>
    </row>
    <row r="12619" spans="1:12" ht="13.8" customHeight="1" x14ac:dyDescent="0.3">
      <c r="A12619" t="s">
        <v>197</v>
      </c>
      <c r="B12619">
        <v>1958</v>
      </c>
      <c r="C12619" s="10">
        <v>17</v>
      </c>
      <c r="D12619">
        <v>0</v>
      </c>
      <c r="E12619">
        <v>17</v>
      </c>
      <c r="F12619">
        <v>0</v>
      </c>
      <c r="G12619">
        <v>0</v>
      </c>
      <c r="H12619">
        <v>0</v>
      </c>
      <c r="I12619">
        <v>0.05</v>
      </c>
      <c r="J12619" s="10">
        <v>0</v>
      </c>
      <c r="K12619" s="13">
        <f t="shared" si="397"/>
        <v>1958</v>
      </c>
      <c r="L12619" s="1" t="str">
        <f t="shared" si="396"/>
        <v/>
      </c>
    </row>
    <row r="12620" spans="1:12" ht="13.8" customHeight="1" x14ac:dyDescent="0.3">
      <c r="A12620" t="s">
        <v>197</v>
      </c>
      <c r="B12620">
        <v>1959</v>
      </c>
      <c r="C12620" s="10">
        <v>19</v>
      </c>
      <c r="D12620">
        <v>0</v>
      </c>
      <c r="E12620">
        <v>19</v>
      </c>
      <c r="F12620">
        <v>0</v>
      </c>
      <c r="G12620">
        <v>0</v>
      </c>
      <c r="H12620">
        <v>0</v>
      </c>
      <c r="I12620">
        <v>0.06</v>
      </c>
      <c r="J12620" s="10">
        <v>0</v>
      </c>
      <c r="K12620" s="13">
        <f t="shared" si="397"/>
        <v>1989</v>
      </c>
      <c r="L12620" s="1" t="str">
        <f t="shared" si="396"/>
        <v/>
      </c>
    </row>
    <row r="12621" spans="1:12" ht="13.8" customHeight="1" x14ac:dyDescent="0.3">
      <c r="A12621" t="s">
        <v>197</v>
      </c>
      <c r="B12621">
        <v>1960</v>
      </c>
      <c r="C12621" s="10">
        <v>20</v>
      </c>
      <c r="D12621">
        <v>0</v>
      </c>
      <c r="E12621">
        <v>20</v>
      </c>
      <c r="F12621">
        <v>0</v>
      </c>
      <c r="G12621">
        <v>0</v>
      </c>
      <c r="H12621">
        <v>0</v>
      </c>
      <c r="I12621">
        <v>0.06</v>
      </c>
      <c r="J12621" s="10">
        <v>0</v>
      </c>
      <c r="K12621" s="13">
        <f t="shared" si="397"/>
        <v>1989</v>
      </c>
      <c r="L12621" s="1" t="str">
        <f t="shared" si="396"/>
        <v/>
      </c>
    </row>
    <row r="12622" spans="1:12" ht="13.8" customHeight="1" x14ac:dyDescent="0.3">
      <c r="A12622" t="s">
        <v>197</v>
      </c>
      <c r="B12622">
        <v>1961</v>
      </c>
      <c r="C12622" s="10">
        <v>23</v>
      </c>
      <c r="D12622">
        <v>0</v>
      </c>
      <c r="E12622">
        <v>23</v>
      </c>
      <c r="F12622">
        <v>0</v>
      </c>
      <c r="G12622">
        <v>0</v>
      </c>
      <c r="H12622">
        <v>0</v>
      </c>
      <c r="I12622">
        <v>7.0000000000000007E-2</v>
      </c>
      <c r="J12622" s="10">
        <v>0</v>
      </c>
      <c r="K12622" s="13">
        <f t="shared" si="397"/>
        <v>1989</v>
      </c>
      <c r="L12622" s="1" t="str">
        <f t="shared" si="396"/>
        <v/>
      </c>
    </row>
    <row r="12623" spans="1:12" ht="13.8" customHeight="1" x14ac:dyDescent="0.3">
      <c r="A12623" t="s">
        <v>197</v>
      </c>
      <c r="B12623">
        <v>1962</v>
      </c>
      <c r="C12623" s="10">
        <v>25</v>
      </c>
      <c r="D12623">
        <v>0</v>
      </c>
      <c r="E12623">
        <v>25</v>
      </c>
      <c r="F12623">
        <v>0</v>
      </c>
      <c r="G12623">
        <v>0</v>
      </c>
      <c r="H12623">
        <v>0</v>
      </c>
      <c r="I12623">
        <v>7.0000000000000007E-2</v>
      </c>
      <c r="J12623" s="10">
        <v>0</v>
      </c>
      <c r="K12623" s="13">
        <f t="shared" si="397"/>
        <v>1989</v>
      </c>
      <c r="L12623" s="1" t="str">
        <f t="shared" si="396"/>
        <v/>
      </c>
    </row>
    <row r="12624" spans="1:12" ht="13.8" customHeight="1" x14ac:dyDescent="0.3">
      <c r="A12624" t="s">
        <v>197</v>
      </c>
      <c r="B12624">
        <v>1963</v>
      </c>
      <c r="C12624" s="10">
        <v>31</v>
      </c>
      <c r="D12624">
        <v>0</v>
      </c>
      <c r="E12624">
        <v>31</v>
      </c>
      <c r="F12624">
        <v>0</v>
      </c>
      <c r="G12624">
        <v>0</v>
      </c>
      <c r="H12624">
        <v>0</v>
      </c>
      <c r="I12624">
        <v>0.08</v>
      </c>
      <c r="J12624" s="10">
        <v>0</v>
      </c>
      <c r="K12624" s="13">
        <f t="shared" si="397"/>
        <v>1989</v>
      </c>
      <c r="L12624" s="1" t="str">
        <f t="shared" si="396"/>
        <v/>
      </c>
    </row>
    <row r="12625" spans="1:12" ht="13.8" customHeight="1" x14ac:dyDescent="0.3">
      <c r="A12625" t="s">
        <v>197</v>
      </c>
      <c r="B12625">
        <v>1964</v>
      </c>
      <c r="C12625" s="10">
        <v>34</v>
      </c>
      <c r="D12625">
        <v>0</v>
      </c>
      <c r="E12625">
        <v>34</v>
      </c>
      <c r="F12625">
        <v>0</v>
      </c>
      <c r="G12625">
        <v>0</v>
      </c>
      <c r="H12625">
        <v>0</v>
      </c>
      <c r="I12625">
        <v>0.09</v>
      </c>
      <c r="J12625" s="10">
        <v>0</v>
      </c>
      <c r="K12625" s="13">
        <f t="shared" si="397"/>
        <v>1989</v>
      </c>
      <c r="L12625" s="1" t="str">
        <f t="shared" si="396"/>
        <v/>
      </c>
    </row>
    <row r="12626" spans="1:12" ht="13.8" customHeight="1" x14ac:dyDescent="0.3">
      <c r="A12626" t="s">
        <v>197</v>
      </c>
      <c r="B12626">
        <v>1965</v>
      </c>
      <c r="C12626" s="10">
        <v>41</v>
      </c>
      <c r="D12626">
        <v>0</v>
      </c>
      <c r="E12626">
        <v>41</v>
      </c>
      <c r="F12626">
        <v>0</v>
      </c>
      <c r="G12626">
        <v>0</v>
      </c>
      <c r="H12626">
        <v>0</v>
      </c>
      <c r="I12626">
        <v>0.11</v>
      </c>
      <c r="J12626" s="10">
        <v>0</v>
      </c>
      <c r="K12626" s="13">
        <f t="shared" si="397"/>
        <v>1989</v>
      </c>
      <c r="L12626" s="1" t="str">
        <f t="shared" si="396"/>
        <v/>
      </c>
    </row>
    <row r="12627" spans="1:12" ht="13.8" customHeight="1" x14ac:dyDescent="0.3">
      <c r="A12627" t="s">
        <v>197</v>
      </c>
      <c r="B12627">
        <v>1966</v>
      </c>
      <c r="C12627" s="10">
        <v>49</v>
      </c>
      <c r="D12627">
        <v>0</v>
      </c>
      <c r="E12627">
        <v>49</v>
      </c>
      <c r="F12627">
        <v>0</v>
      </c>
      <c r="G12627">
        <v>0</v>
      </c>
      <c r="H12627">
        <v>0</v>
      </c>
      <c r="I12627">
        <v>0.12</v>
      </c>
      <c r="J12627" s="10">
        <v>0</v>
      </c>
      <c r="K12627" s="13">
        <f t="shared" si="397"/>
        <v>1989</v>
      </c>
      <c r="L12627" s="1" t="str">
        <f t="shared" si="396"/>
        <v/>
      </c>
    </row>
    <row r="12628" spans="1:12" ht="13.8" customHeight="1" x14ac:dyDescent="0.3">
      <c r="A12628" t="s">
        <v>197</v>
      </c>
      <c r="B12628">
        <v>1967</v>
      </c>
      <c r="C12628" s="10">
        <v>58</v>
      </c>
      <c r="D12628">
        <v>0</v>
      </c>
      <c r="E12628">
        <v>58</v>
      </c>
      <c r="F12628">
        <v>0</v>
      </c>
      <c r="G12628">
        <v>0</v>
      </c>
      <c r="H12628">
        <v>0</v>
      </c>
      <c r="I12628">
        <v>0.14000000000000001</v>
      </c>
      <c r="J12628" s="10">
        <v>0</v>
      </c>
      <c r="K12628" s="13">
        <f t="shared" si="397"/>
        <v>1989</v>
      </c>
      <c r="L12628" s="1" t="str">
        <f t="shared" si="396"/>
        <v/>
      </c>
    </row>
    <row r="12629" spans="1:12" ht="13.8" customHeight="1" x14ac:dyDescent="0.3">
      <c r="A12629" t="s">
        <v>197</v>
      </c>
      <c r="B12629">
        <v>1968</v>
      </c>
      <c r="C12629" s="10">
        <v>59</v>
      </c>
      <c r="D12629">
        <v>0</v>
      </c>
      <c r="E12629">
        <v>59</v>
      </c>
      <c r="F12629">
        <v>0</v>
      </c>
      <c r="G12629">
        <v>0</v>
      </c>
      <c r="H12629">
        <v>0</v>
      </c>
      <c r="I12629">
        <v>0.14000000000000001</v>
      </c>
      <c r="J12629" s="10">
        <v>0</v>
      </c>
      <c r="K12629" s="13">
        <f t="shared" si="397"/>
        <v>1989</v>
      </c>
      <c r="L12629" s="1" t="str">
        <f t="shared" si="396"/>
        <v/>
      </c>
    </row>
    <row r="12630" spans="1:12" ht="13.8" customHeight="1" x14ac:dyDescent="0.3">
      <c r="A12630" t="s">
        <v>197</v>
      </c>
      <c r="B12630">
        <v>1969</v>
      </c>
      <c r="C12630" s="10">
        <v>61</v>
      </c>
      <c r="D12630">
        <v>0</v>
      </c>
      <c r="E12630">
        <v>61</v>
      </c>
      <c r="F12630">
        <v>0</v>
      </c>
      <c r="G12630">
        <v>0</v>
      </c>
      <c r="H12630">
        <v>0</v>
      </c>
      <c r="I12630">
        <v>0.14000000000000001</v>
      </c>
      <c r="J12630" s="10">
        <v>0</v>
      </c>
      <c r="K12630" s="13">
        <f t="shared" si="397"/>
        <v>1989</v>
      </c>
      <c r="L12630" s="1" t="str">
        <f t="shared" si="396"/>
        <v/>
      </c>
    </row>
    <row r="12631" spans="1:12" ht="13.8" customHeight="1" x14ac:dyDescent="0.3">
      <c r="A12631" t="s">
        <v>197</v>
      </c>
      <c r="B12631">
        <v>1970</v>
      </c>
      <c r="C12631" s="10">
        <v>87</v>
      </c>
      <c r="D12631">
        <v>0</v>
      </c>
      <c r="E12631">
        <v>87</v>
      </c>
      <c r="F12631">
        <v>0</v>
      </c>
      <c r="G12631">
        <v>0</v>
      </c>
      <c r="H12631">
        <v>0</v>
      </c>
      <c r="I12631">
        <v>0.19</v>
      </c>
      <c r="J12631" s="10">
        <v>0</v>
      </c>
      <c r="K12631" s="13">
        <f t="shared" si="397"/>
        <v>1989</v>
      </c>
      <c r="L12631" s="1" t="str">
        <f t="shared" si="396"/>
        <v/>
      </c>
    </row>
    <row r="12632" spans="1:12" ht="13.8" customHeight="1" x14ac:dyDescent="0.3">
      <c r="A12632" t="s">
        <v>197</v>
      </c>
      <c r="B12632">
        <v>1971</v>
      </c>
      <c r="C12632" s="10">
        <v>90</v>
      </c>
      <c r="D12632">
        <v>0</v>
      </c>
      <c r="E12632">
        <v>90</v>
      </c>
      <c r="F12632">
        <v>0</v>
      </c>
      <c r="G12632">
        <v>0</v>
      </c>
      <c r="H12632">
        <v>0</v>
      </c>
      <c r="I12632">
        <v>0.19</v>
      </c>
      <c r="J12632" s="10">
        <v>0</v>
      </c>
      <c r="K12632" s="13">
        <f t="shared" si="397"/>
        <v>1989</v>
      </c>
      <c r="L12632" s="1" t="str">
        <f t="shared" si="396"/>
        <v/>
      </c>
    </row>
    <row r="12633" spans="1:12" ht="13.8" customHeight="1" x14ac:dyDescent="0.3">
      <c r="A12633" t="s">
        <v>197</v>
      </c>
      <c r="B12633">
        <v>1972</v>
      </c>
      <c r="C12633" s="10">
        <v>95</v>
      </c>
      <c r="D12633">
        <v>0</v>
      </c>
      <c r="E12633">
        <v>95</v>
      </c>
      <c r="F12633">
        <v>0</v>
      </c>
      <c r="G12633">
        <v>0</v>
      </c>
      <c r="H12633">
        <v>0</v>
      </c>
      <c r="I12633">
        <v>0.2</v>
      </c>
      <c r="J12633" s="10">
        <v>0</v>
      </c>
      <c r="K12633" s="13">
        <f t="shared" si="397"/>
        <v>1989</v>
      </c>
      <c r="L12633" s="1" t="str">
        <f t="shared" si="396"/>
        <v/>
      </c>
    </row>
    <row r="12634" spans="1:12" ht="13.8" customHeight="1" x14ac:dyDescent="0.3">
      <c r="A12634" t="s">
        <v>197</v>
      </c>
      <c r="B12634">
        <v>1973</v>
      </c>
      <c r="C12634" s="10">
        <v>105</v>
      </c>
      <c r="D12634">
        <v>0</v>
      </c>
      <c r="E12634">
        <v>105</v>
      </c>
      <c r="F12634">
        <v>0</v>
      </c>
      <c r="G12634">
        <v>0</v>
      </c>
      <c r="H12634">
        <v>0</v>
      </c>
      <c r="I12634">
        <v>0.22</v>
      </c>
      <c r="J12634" s="10">
        <v>0</v>
      </c>
      <c r="K12634" s="13">
        <f t="shared" si="397"/>
        <v>1989</v>
      </c>
      <c r="L12634" s="1" t="str">
        <f t="shared" si="396"/>
        <v/>
      </c>
    </row>
    <row r="12635" spans="1:12" ht="13.8" customHeight="1" x14ac:dyDescent="0.3">
      <c r="A12635" t="s">
        <v>197</v>
      </c>
      <c r="B12635">
        <v>1974</v>
      </c>
      <c r="C12635" s="10">
        <v>116</v>
      </c>
      <c r="D12635">
        <v>0</v>
      </c>
      <c r="E12635">
        <v>116</v>
      </c>
      <c r="F12635">
        <v>0</v>
      </c>
      <c r="G12635">
        <v>0</v>
      </c>
      <c r="H12635">
        <v>0</v>
      </c>
      <c r="I12635">
        <v>0.24</v>
      </c>
      <c r="J12635" s="10">
        <v>0</v>
      </c>
      <c r="K12635" s="13">
        <f t="shared" si="397"/>
        <v>1989</v>
      </c>
      <c r="L12635" s="1" t="str">
        <f t="shared" si="396"/>
        <v/>
      </c>
    </row>
    <row r="12636" spans="1:12" ht="13.8" customHeight="1" x14ac:dyDescent="0.3">
      <c r="A12636" t="s">
        <v>197</v>
      </c>
      <c r="B12636">
        <v>1975</v>
      </c>
      <c r="C12636" s="10">
        <v>132</v>
      </c>
      <c r="D12636">
        <v>0</v>
      </c>
      <c r="E12636">
        <v>132</v>
      </c>
      <c r="F12636">
        <v>0</v>
      </c>
      <c r="G12636">
        <v>0</v>
      </c>
      <c r="H12636">
        <v>0</v>
      </c>
      <c r="I12636">
        <v>0.27</v>
      </c>
      <c r="J12636" s="10">
        <v>0</v>
      </c>
      <c r="K12636" s="13">
        <f t="shared" si="397"/>
        <v>1989</v>
      </c>
      <c r="L12636" s="1" t="str">
        <f t="shared" si="396"/>
        <v/>
      </c>
    </row>
    <row r="12637" spans="1:12" ht="13.8" customHeight="1" x14ac:dyDescent="0.3">
      <c r="A12637" t="s">
        <v>197</v>
      </c>
      <c r="B12637">
        <v>1976</v>
      </c>
      <c r="C12637" s="10">
        <v>172</v>
      </c>
      <c r="D12637">
        <v>0</v>
      </c>
      <c r="E12637">
        <v>172</v>
      </c>
      <c r="F12637">
        <v>0</v>
      </c>
      <c r="G12637">
        <v>0</v>
      </c>
      <c r="H12637">
        <v>0</v>
      </c>
      <c r="I12637">
        <v>0.35</v>
      </c>
      <c r="J12637" s="10">
        <v>0</v>
      </c>
      <c r="K12637" s="13">
        <f t="shared" si="397"/>
        <v>1989</v>
      </c>
      <c r="L12637" s="1" t="str">
        <f t="shared" si="396"/>
        <v/>
      </c>
    </row>
    <row r="12638" spans="1:12" ht="13.8" customHeight="1" x14ac:dyDescent="0.3">
      <c r="A12638" t="s">
        <v>197</v>
      </c>
      <c r="B12638">
        <v>1977</v>
      </c>
      <c r="C12638" s="10">
        <v>177</v>
      </c>
      <c r="D12638">
        <v>0</v>
      </c>
      <c r="E12638">
        <v>177</v>
      </c>
      <c r="F12638">
        <v>0</v>
      </c>
      <c r="G12638">
        <v>0</v>
      </c>
      <c r="H12638">
        <v>0</v>
      </c>
      <c r="I12638">
        <v>0.36</v>
      </c>
      <c r="J12638" s="10">
        <v>1</v>
      </c>
      <c r="K12638" s="13">
        <f t="shared" si="397"/>
        <v>1989</v>
      </c>
      <c r="L12638" s="1" t="str">
        <f t="shared" si="396"/>
        <v/>
      </c>
    </row>
    <row r="12639" spans="1:12" ht="13.8" customHeight="1" x14ac:dyDescent="0.3">
      <c r="A12639" t="s">
        <v>197</v>
      </c>
      <c r="B12639">
        <v>1978</v>
      </c>
      <c r="C12639" s="10">
        <v>196</v>
      </c>
      <c r="D12639">
        <v>0</v>
      </c>
      <c r="E12639">
        <v>196</v>
      </c>
      <c r="F12639">
        <v>0</v>
      </c>
      <c r="G12639">
        <v>0</v>
      </c>
      <c r="H12639">
        <v>0</v>
      </c>
      <c r="I12639">
        <v>0.39</v>
      </c>
      <c r="J12639" s="10">
        <v>2</v>
      </c>
      <c r="K12639" s="13">
        <f t="shared" si="397"/>
        <v>1989</v>
      </c>
      <c r="L12639" s="1" t="str">
        <f t="shared" si="396"/>
        <v/>
      </c>
    </row>
    <row r="12640" spans="1:12" ht="13.8" customHeight="1" x14ac:dyDescent="0.3">
      <c r="A12640" t="s">
        <v>197</v>
      </c>
      <c r="B12640">
        <v>1979</v>
      </c>
      <c r="C12640" s="10">
        <v>250</v>
      </c>
      <c r="D12640">
        <v>0</v>
      </c>
      <c r="E12640">
        <v>250</v>
      </c>
      <c r="F12640">
        <v>0</v>
      </c>
      <c r="G12640">
        <v>0</v>
      </c>
      <c r="H12640">
        <v>0</v>
      </c>
      <c r="I12640">
        <v>0.5</v>
      </c>
      <c r="J12640" s="10">
        <v>3</v>
      </c>
      <c r="K12640" s="13">
        <f t="shared" si="397"/>
        <v>1989</v>
      </c>
      <c r="L12640" s="1" t="str">
        <f t="shared" si="396"/>
        <v/>
      </c>
    </row>
    <row r="12641" spans="1:12" ht="13.8" customHeight="1" x14ac:dyDescent="0.3">
      <c r="A12641" t="s">
        <v>197</v>
      </c>
      <c r="B12641">
        <v>1980</v>
      </c>
      <c r="C12641" s="10">
        <v>222</v>
      </c>
      <c r="D12641">
        <v>0</v>
      </c>
      <c r="E12641">
        <v>222</v>
      </c>
      <c r="F12641">
        <v>0</v>
      </c>
      <c r="G12641">
        <v>0</v>
      </c>
      <c r="H12641">
        <v>0</v>
      </c>
      <c r="I12641">
        <v>0.44</v>
      </c>
      <c r="J12641" s="10">
        <v>2</v>
      </c>
      <c r="K12641" s="13">
        <f t="shared" si="397"/>
        <v>1989</v>
      </c>
      <c r="L12641" s="1" t="str">
        <f t="shared" si="396"/>
        <v/>
      </c>
    </row>
    <row r="12642" spans="1:12" ht="13.8" customHeight="1" x14ac:dyDescent="0.3">
      <c r="A12642" t="s">
        <v>197</v>
      </c>
      <c r="B12642">
        <v>1981</v>
      </c>
      <c r="C12642" s="10">
        <v>214</v>
      </c>
      <c r="D12642">
        <v>0</v>
      </c>
      <c r="E12642">
        <v>214</v>
      </c>
      <c r="F12642">
        <v>0</v>
      </c>
      <c r="G12642">
        <v>0</v>
      </c>
      <c r="H12642">
        <v>0</v>
      </c>
      <c r="I12642">
        <v>0.41</v>
      </c>
      <c r="J12642" s="10">
        <v>8</v>
      </c>
      <c r="K12642" s="13">
        <f t="shared" si="397"/>
        <v>1989</v>
      </c>
      <c r="L12642" s="1" t="str">
        <f t="shared" si="396"/>
        <v/>
      </c>
    </row>
    <row r="12643" spans="1:12" ht="13.8" customHeight="1" x14ac:dyDescent="0.3">
      <c r="A12643" t="s">
        <v>197</v>
      </c>
      <c r="B12643">
        <v>1982</v>
      </c>
      <c r="C12643" s="10">
        <v>236</v>
      </c>
      <c r="D12643">
        <v>0</v>
      </c>
      <c r="E12643">
        <v>236</v>
      </c>
      <c r="F12643">
        <v>0</v>
      </c>
      <c r="G12643">
        <v>0</v>
      </c>
      <c r="H12643">
        <v>0</v>
      </c>
      <c r="I12643">
        <v>0.45</v>
      </c>
      <c r="J12643" s="10">
        <v>11</v>
      </c>
      <c r="K12643" s="13">
        <f t="shared" si="397"/>
        <v>1989</v>
      </c>
      <c r="L12643" s="1" t="str">
        <f t="shared" si="396"/>
        <v/>
      </c>
    </row>
    <row r="12644" spans="1:12" ht="13.8" customHeight="1" x14ac:dyDescent="0.3">
      <c r="A12644" t="s">
        <v>197</v>
      </c>
      <c r="B12644">
        <v>1983</v>
      </c>
      <c r="C12644" s="10">
        <v>246</v>
      </c>
      <c r="D12644">
        <v>0</v>
      </c>
      <c r="E12644">
        <v>246</v>
      </c>
      <c r="F12644">
        <v>0</v>
      </c>
      <c r="G12644">
        <v>0</v>
      </c>
      <c r="H12644">
        <v>0</v>
      </c>
      <c r="I12644">
        <v>0.46</v>
      </c>
      <c r="J12644" s="10">
        <v>9</v>
      </c>
      <c r="K12644" s="13">
        <f t="shared" si="397"/>
        <v>1989</v>
      </c>
      <c r="L12644" s="1" t="str">
        <f t="shared" si="396"/>
        <v/>
      </c>
    </row>
    <row r="12645" spans="1:12" ht="13.8" customHeight="1" x14ac:dyDescent="0.3">
      <c r="A12645" t="s">
        <v>197</v>
      </c>
      <c r="B12645">
        <v>1984</v>
      </c>
      <c r="C12645" s="10">
        <v>272</v>
      </c>
      <c r="D12645">
        <v>0</v>
      </c>
      <c r="E12645">
        <v>272</v>
      </c>
      <c r="F12645">
        <v>0</v>
      </c>
      <c r="G12645">
        <v>0</v>
      </c>
      <c r="H12645">
        <v>0</v>
      </c>
      <c r="I12645">
        <v>0.5</v>
      </c>
      <c r="J12645" s="10">
        <v>10</v>
      </c>
      <c r="K12645" s="13">
        <f t="shared" si="397"/>
        <v>1989</v>
      </c>
      <c r="L12645" s="1" t="str">
        <f t="shared" si="396"/>
        <v/>
      </c>
    </row>
    <row r="12646" spans="1:12" ht="13.8" customHeight="1" x14ac:dyDescent="0.3">
      <c r="A12646" t="s">
        <v>197</v>
      </c>
      <c r="B12646">
        <v>1985</v>
      </c>
      <c r="C12646" s="10">
        <v>271</v>
      </c>
      <c r="D12646">
        <v>0</v>
      </c>
      <c r="E12646">
        <v>271</v>
      </c>
      <c r="F12646">
        <v>0</v>
      </c>
      <c r="G12646">
        <v>0</v>
      </c>
      <c r="H12646">
        <v>0</v>
      </c>
      <c r="I12646">
        <v>0.48</v>
      </c>
      <c r="J12646" s="10">
        <v>9</v>
      </c>
      <c r="K12646" s="13">
        <f t="shared" si="397"/>
        <v>1989</v>
      </c>
      <c r="L12646" s="1" t="str">
        <f t="shared" si="396"/>
        <v/>
      </c>
    </row>
    <row r="12647" spans="1:12" ht="13.8" customHeight="1" x14ac:dyDescent="0.3">
      <c r="A12647" t="s">
        <v>197</v>
      </c>
      <c r="B12647">
        <v>1986</v>
      </c>
      <c r="C12647" s="10">
        <v>294</v>
      </c>
      <c r="D12647">
        <v>0</v>
      </c>
      <c r="E12647">
        <v>294</v>
      </c>
      <c r="F12647">
        <v>0</v>
      </c>
      <c r="G12647">
        <v>0</v>
      </c>
      <c r="H12647">
        <v>0</v>
      </c>
      <c r="I12647">
        <v>0.52</v>
      </c>
      <c r="J12647" s="10">
        <v>9</v>
      </c>
      <c r="K12647" s="13">
        <f t="shared" si="397"/>
        <v>1989</v>
      </c>
      <c r="L12647" s="1" t="str">
        <f t="shared" si="396"/>
        <v/>
      </c>
    </row>
    <row r="12648" spans="1:12" ht="13.8" customHeight="1" x14ac:dyDescent="0.3">
      <c r="A12648" t="s">
        <v>197</v>
      </c>
      <c r="B12648">
        <v>1987</v>
      </c>
      <c r="C12648" s="10">
        <v>320</v>
      </c>
      <c r="D12648">
        <v>0</v>
      </c>
      <c r="E12648">
        <v>320</v>
      </c>
      <c r="F12648">
        <v>0</v>
      </c>
      <c r="G12648">
        <v>0</v>
      </c>
      <c r="H12648">
        <v>0</v>
      </c>
      <c r="I12648">
        <v>0.55000000000000004</v>
      </c>
      <c r="J12648" s="10">
        <v>9</v>
      </c>
      <c r="K12648" s="13">
        <f t="shared" si="397"/>
        <v>1989</v>
      </c>
      <c r="L12648" s="1" t="str">
        <f t="shared" si="396"/>
        <v/>
      </c>
    </row>
    <row r="12649" spans="1:12" ht="13.8" customHeight="1" x14ac:dyDescent="0.3">
      <c r="A12649" t="s">
        <v>197</v>
      </c>
      <c r="B12649">
        <v>1988</v>
      </c>
      <c r="C12649" s="10">
        <v>367</v>
      </c>
      <c r="D12649">
        <v>0</v>
      </c>
      <c r="E12649">
        <v>367</v>
      </c>
      <c r="F12649">
        <v>0</v>
      </c>
      <c r="G12649">
        <v>0</v>
      </c>
      <c r="H12649">
        <v>0</v>
      </c>
      <c r="I12649">
        <v>0.62</v>
      </c>
      <c r="J12649" s="10">
        <v>9</v>
      </c>
      <c r="K12649" s="13">
        <f t="shared" si="397"/>
        <v>1989</v>
      </c>
      <c r="L12649" s="1" t="str">
        <f t="shared" si="396"/>
        <v/>
      </c>
    </row>
    <row r="12650" spans="1:12" ht="13.8" customHeight="1" x14ac:dyDescent="0.3">
      <c r="A12650" t="s">
        <v>197</v>
      </c>
      <c r="B12650">
        <v>1989</v>
      </c>
      <c r="C12650" s="10">
        <v>379</v>
      </c>
      <c r="D12650">
        <v>0</v>
      </c>
      <c r="E12650">
        <v>379</v>
      </c>
      <c r="F12650">
        <v>0</v>
      </c>
      <c r="G12650">
        <v>0</v>
      </c>
      <c r="H12650">
        <v>0</v>
      </c>
      <c r="I12650">
        <v>0.63</v>
      </c>
      <c r="J12650" s="10">
        <v>9</v>
      </c>
      <c r="K12650" s="13">
        <f t="shared" si="397"/>
        <v>1989</v>
      </c>
      <c r="L12650" s="1" t="str">
        <f t="shared" si="396"/>
        <v/>
      </c>
    </row>
    <row r="12651" spans="1:12" ht="13.8" customHeight="1" x14ac:dyDescent="0.3">
      <c r="A12651" t="s">
        <v>197</v>
      </c>
      <c r="B12651">
        <v>1990</v>
      </c>
      <c r="C12651" s="10">
        <v>301</v>
      </c>
      <c r="D12651">
        <v>0</v>
      </c>
      <c r="E12651">
        <v>301</v>
      </c>
      <c r="F12651">
        <v>0</v>
      </c>
      <c r="G12651">
        <v>0</v>
      </c>
      <c r="H12651">
        <v>0</v>
      </c>
      <c r="I12651">
        <v>0.49</v>
      </c>
      <c r="J12651" s="10">
        <v>12</v>
      </c>
      <c r="K12651" s="13">
        <f t="shared" si="397"/>
        <v>1990</v>
      </c>
      <c r="L12651" s="1" t="str">
        <f t="shared" si="396"/>
        <v/>
      </c>
    </row>
    <row r="12652" spans="1:12" ht="13.8" customHeight="1" x14ac:dyDescent="0.3">
      <c r="A12652" t="s">
        <v>197</v>
      </c>
      <c r="B12652">
        <v>1991</v>
      </c>
      <c r="C12652" s="10">
        <v>372</v>
      </c>
      <c r="D12652">
        <v>0</v>
      </c>
      <c r="E12652">
        <v>372</v>
      </c>
      <c r="F12652">
        <v>0</v>
      </c>
      <c r="G12652">
        <v>0</v>
      </c>
      <c r="H12652">
        <v>0</v>
      </c>
      <c r="I12652">
        <v>0.6</v>
      </c>
      <c r="J12652" s="10">
        <v>12</v>
      </c>
      <c r="K12652" s="13">
        <f t="shared" si="397"/>
        <v>1990</v>
      </c>
      <c r="L12652" s="1" t="str">
        <f t="shared" si="396"/>
        <v/>
      </c>
    </row>
    <row r="12653" spans="1:12" ht="13.8" customHeight="1" x14ac:dyDescent="0.3">
      <c r="A12653" t="s">
        <v>197</v>
      </c>
      <c r="B12653">
        <v>1992</v>
      </c>
      <c r="C12653" s="10">
        <v>420</v>
      </c>
      <c r="D12653">
        <v>58</v>
      </c>
      <c r="E12653">
        <v>363</v>
      </c>
      <c r="F12653">
        <v>0</v>
      </c>
      <c r="G12653">
        <v>0</v>
      </c>
      <c r="H12653">
        <v>0</v>
      </c>
      <c r="I12653">
        <v>0.66</v>
      </c>
      <c r="J12653" s="10">
        <v>13</v>
      </c>
      <c r="K12653" s="13">
        <f t="shared" si="397"/>
        <v>1990</v>
      </c>
      <c r="L12653" s="1" t="str">
        <f t="shared" si="396"/>
        <v/>
      </c>
    </row>
    <row r="12654" spans="1:12" ht="13.8" customHeight="1" x14ac:dyDescent="0.3">
      <c r="A12654" t="s">
        <v>197</v>
      </c>
      <c r="B12654">
        <v>1993</v>
      </c>
      <c r="C12654" s="10">
        <v>393</v>
      </c>
      <c r="D12654">
        <v>58</v>
      </c>
      <c r="E12654">
        <v>335</v>
      </c>
      <c r="F12654">
        <v>0</v>
      </c>
      <c r="G12654">
        <v>0</v>
      </c>
      <c r="H12654">
        <v>0</v>
      </c>
      <c r="I12654">
        <v>0.6</v>
      </c>
      <c r="J12654" s="10">
        <v>19</v>
      </c>
      <c r="K12654" s="13">
        <f t="shared" si="397"/>
        <v>1990</v>
      </c>
      <c r="L12654" s="1" t="str">
        <f t="shared" si="396"/>
        <v/>
      </c>
    </row>
    <row r="12655" spans="1:12" ht="13.8" customHeight="1" x14ac:dyDescent="0.3">
      <c r="A12655" t="s">
        <v>197</v>
      </c>
      <c r="B12655">
        <v>1994</v>
      </c>
      <c r="C12655" s="10">
        <v>443</v>
      </c>
      <c r="D12655">
        <v>58</v>
      </c>
      <c r="E12655">
        <v>341</v>
      </c>
      <c r="F12655">
        <v>0</v>
      </c>
      <c r="G12655">
        <v>44</v>
      </c>
      <c r="H12655">
        <v>0</v>
      </c>
      <c r="I12655">
        <v>0.67</v>
      </c>
      <c r="J12655" s="10">
        <v>27</v>
      </c>
      <c r="K12655" s="13">
        <f t="shared" si="397"/>
        <v>1990</v>
      </c>
      <c r="L12655" s="1" t="str">
        <f t="shared" si="396"/>
        <v/>
      </c>
    </row>
    <row r="12656" spans="1:12" ht="13.8" customHeight="1" x14ac:dyDescent="0.3">
      <c r="A12656" t="s">
        <v>197</v>
      </c>
      <c r="B12656">
        <v>1995</v>
      </c>
      <c r="C12656" s="10">
        <v>481</v>
      </c>
      <c r="D12656">
        <v>58</v>
      </c>
      <c r="E12656">
        <v>380</v>
      </c>
      <c r="F12656">
        <v>0</v>
      </c>
      <c r="G12656">
        <v>43</v>
      </c>
      <c r="H12656">
        <v>0</v>
      </c>
      <c r="I12656">
        <v>0.71</v>
      </c>
      <c r="J12656" s="10">
        <v>40</v>
      </c>
      <c r="K12656" s="13">
        <f t="shared" si="397"/>
        <v>1990</v>
      </c>
      <c r="L12656" s="1" t="str">
        <f t="shared" si="396"/>
        <v/>
      </c>
    </row>
    <row r="12657" spans="1:12" ht="13.8" customHeight="1" x14ac:dyDescent="0.3">
      <c r="A12657" t="s">
        <v>197</v>
      </c>
      <c r="B12657">
        <v>1996</v>
      </c>
      <c r="C12657" s="10">
        <v>530</v>
      </c>
      <c r="D12657">
        <v>87</v>
      </c>
      <c r="E12657">
        <v>402</v>
      </c>
      <c r="F12657">
        <v>0</v>
      </c>
      <c r="G12657">
        <v>41</v>
      </c>
      <c r="H12657">
        <v>0</v>
      </c>
      <c r="I12657">
        <v>0.77</v>
      </c>
      <c r="J12657" s="10">
        <v>42</v>
      </c>
      <c r="K12657" s="13">
        <f t="shared" si="397"/>
        <v>1990</v>
      </c>
      <c r="L12657" s="1" t="str">
        <f t="shared" si="396"/>
        <v/>
      </c>
    </row>
    <row r="12658" spans="1:12" ht="13.8" customHeight="1" x14ac:dyDescent="0.3">
      <c r="A12658" t="s">
        <v>197</v>
      </c>
      <c r="B12658">
        <v>1997</v>
      </c>
      <c r="C12658" s="10">
        <v>609</v>
      </c>
      <c r="D12658">
        <v>145</v>
      </c>
      <c r="E12658">
        <v>423</v>
      </c>
      <c r="F12658">
        <v>0</v>
      </c>
      <c r="G12658">
        <v>41</v>
      </c>
      <c r="H12658">
        <v>0</v>
      </c>
      <c r="I12658">
        <v>0.87</v>
      </c>
      <c r="J12658" s="10">
        <v>48</v>
      </c>
      <c r="K12658" s="13">
        <f t="shared" si="397"/>
        <v>1990</v>
      </c>
      <c r="L12658" s="1" t="str">
        <f t="shared" si="396"/>
        <v/>
      </c>
    </row>
    <row r="12659" spans="1:12" ht="13.8" customHeight="1" x14ac:dyDescent="0.3">
      <c r="A12659" t="s">
        <v>197</v>
      </c>
      <c r="B12659">
        <v>1998</v>
      </c>
      <c r="C12659" s="10">
        <v>687</v>
      </c>
      <c r="D12659">
        <v>181</v>
      </c>
      <c r="E12659">
        <v>454</v>
      </c>
      <c r="F12659">
        <v>0</v>
      </c>
      <c r="G12659">
        <v>52</v>
      </c>
      <c r="H12659">
        <v>0</v>
      </c>
      <c r="I12659">
        <v>0.96</v>
      </c>
      <c r="J12659" s="10">
        <v>56</v>
      </c>
      <c r="K12659" s="13">
        <f t="shared" si="397"/>
        <v>1990</v>
      </c>
      <c r="L12659" s="1" t="str">
        <f t="shared" si="396"/>
        <v/>
      </c>
    </row>
    <row r="12660" spans="1:12" ht="13.8" customHeight="1" x14ac:dyDescent="0.3">
      <c r="A12660" t="s">
        <v>197</v>
      </c>
      <c r="B12660">
        <v>1999</v>
      </c>
      <c r="C12660" s="10">
        <v>701</v>
      </c>
      <c r="D12660">
        <v>181</v>
      </c>
      <c r="E12660">
        <v>468</v>
      </c>
      <c r="F12660">
        <v>0</v>
      </c>
      <c r="G12660">
        <v>52</v>
      </c>
      <c r="H12660">
        <v>0</v>
      </c>
      <c r="I12660">
        <v>0.96</v>
      </c>
      <c r="J12660" s="10">
        <v>58</v>
      </c>
      <c r="K12660" s="13">
        <f t="shared" si="397"/>
        <v>1990</v>
      </c>
      <c r="L12660" s="1" t="str">
        <f t="shared" si="396"/>
        <v/>
      </c>
    </row>
    <row r="12661" spans="1:12" ht="13.8" customHeight="1" x14ac:dyDescent="0.3">
      <c r="A12661" t="s">
        <v>197</v>
      </c>
      <c r="B12661">
        <v>2000</v>
      </c>
      <c r="C12661" s="10">
        <v>780</v>
      </c>
      <c r="D12661">
        <v>243</v>
      </c>
      <c r="E12661">
        <v>486</v>
      </c>
      <c r="F12661">
        <v>0</v>
      </c>
      <c r="G12661">
        <v>52</v>
      </c>
      <c r="H12661">
        <v>0</v>
      </c>
      <c r="I12661">
        <v>1.06</v>
      </c>
      <c r="J12661" s="10">
        <v>59</v>
      </c>
      <c r="K12661" s="13">
        <f t="shared" si="397"/>
        <v>1990</v>
      </c>
      <c r="L12661" s="1" t="str">
        <f t="shared" si="396"/>
        <v/>
      </c>
    </row>
    <row r="12662" spans="1:12" ht="13.8" customHeight="1" x14ac:dyDescent="0.3">
      <c r="A12662" t="s">
        <v>197</v>
      </c>
      <c r="B12662">
        <v>2001</v>
      </c>
      <c r="C12662" s="10">
        <v>829</v>
      </c>
      <c r="D12662">
        <v>259</v>
      </c>
      <c r="E12662">
        <v>517</v>
      </c>
      <c r="F12662">
        <v>0</v>
      </c>
      <c r="G12662">
        <v>52</v>
      </c>
      <c r="H12662">
        <v>0</v>
      </c>
      <c r="I12662">
        <v>1.1000000000000001</v>
      </c>
      <c r="J12662" s="10">
        <v>50</v>
      </c>
      <c r="K12662" s="13">
        <f t="shared" si="397"/>
        <v>1990</v>
      </c>
      <c r="L12662" s="1" t="str">
        <f t="shared" si="396"/>
        <v/>
      </c>
    </row>
    <row r="12663" spans="1:12" ht="13.8" customHeight="1" x14ac:dyDescent="0.3">
      <c r="A12663" t="s">
        <v>197</v>
      </c>
      <c r="B12663">
        <v>2002</v>
      </c>
      <c r="C12663" s="10">
        <v>823</v>
      </c>
      <c r="D12663">
        <v>251</v>
      </c>
      <c r="E12663">
        <v>521</v>
      </c>
      <c r="F12663">
        <v>0</v>
      </c>
      <c r="G12663">
        <v>52</v>
      </c>
      <c r="H12663">
        <v>0</v>
      </c>
      <c r="I12663">
        <v>1.08</v>
      </c>
      <c r="J12663" s="10">
        <v>49</v>
      </c>
      <c r="K12663" s="13">
        <f t="shared" si="397"/>
        <v>1990</v>
      </c>
      <c r="L12663" s="1" t="str">
        <f t="shared" si="396"/>
        <v/>
      </c>
    </row>
    <row r="12664" spans="1:12" ht="13.8" customHeight="1" x14ac:dyDescent="0.3">
      <c r="A12664" t="s">
        <v>197</v>
      </c>
      <c r="B12664">
        <v>2003</v>
      </c>
      <c r="C12664" s="10">
        <v>812</v>
      </c>
      <c r="D12664">
        <v>258</v>
      </c>
      <c r="E12664">
        <v>502</v>
      </c>
      <c r="F12664">
        <v>0</v>
      </c>
      <c r="G12664">
        <v>52</v>
      </c>
      <c r="H12664">
        <v>0</v>
      </c>
      <c r="I12664">
        <v>1.05</v>
      </c>
      <c r="J12664" s="10">
        <v>47</v>
      </c>
      <c r="K12664" s="13">
        <f t="shared" si="397"/>
        <v>1990</v>
      </c>
      <c r="L12664" s="1" t="str">
        <f t="shared" si="396"/>
        <v/>
      </c>
    </row>
    <row r="12665" spans="1:12" ht="13.8" customHeight="1" x14ac:dyDescent="0.3">
      <c r="A12665" t="s">
        <v>197</v>
      </c>
      <c r="B12665">
        <v>2004</v>
      </c>
      <c r="C12665" s="10">
        <v>820</v>
      </c>
      <c r="D12665">
        <v>221</v>
      </c>
      <c r="E12665">
        <v>548</v>
      </c>
      <c r="F12665">
        <v>0</v>
      </c>
      <c r="G12665">
        <v>52</v>
      </c>
      <c r="H12665">
        <v>0</v>
      </c>
      <c r="I12665">
        <v>1.05</v>
      </c>
      <c r="J12665" s="10">
        <v>51</v>
      </c>
      <c r="K12665" s="13">
        <f t="shared" si="397"/>
        <v>1990</v>
      </c>
      <c r="L12665" s="1" t="str">
        <f t="shared" si="396"/>
        <v/>
      </c>
    </row>
    <row r="12666" spans="1:12" ht="13.8" customHeight="1" x14ac:dyDescent="0.3">
      <c r="A12666" t="s">
        <v>197</v>
      </c>
      <c r="B12666">
        <v>2005</v>
      </c>
      <c r="C12666" s="10">
        <v>940</v>
      </c>
      <c r="D12666">
        <v>355</v>
      </c>
      <c r="E12666">
        <v>533</v>
      </c>
      <c r="F12666">
        <v>0</v>
      </c>
      <c r="G12666">
        <v>52</v>
      </c>
      <c r="H12666">
        <v>0</v>
      </c>
      <c r="I12666">
        <v>1.18</v>
      </c>
      <c r="J12666" s="10">
        <v>49</v>
      </c>
      <c r="K12666" s="13">
        <f t="shared" si="397"/>
        <v>1990</v>
      </c>
      <c r="L12666" s="1" t="str">
        <f t="shared" si="396"/>
        <v/>
      </c>
    </row>
    <row r="12667" spans="1:12" ht="13.8" customHeight="1" x14ac:dyDescent="0.3">
      <c r="A12667" t="s">
        <v>197</v>
      </c>
      <c r="B12667">
        <v>2006</v>
      </c>
      <c r="C12667" s="10">
        <v>988</v>
      </c>
      <c r="D12667">
        <v>392</v>
      </c>
      <c r="E12667">
        <v>543</v>
      </c>
      <c r="F12667">
        <v>0</v>
      </c>
      <c r="G12667">
        <v>54</v>
      </c>
      <c r="H12667">
        <v>0</v>
      </c>
      <c r="I12667">
        <v>1.23</v>
      </c>
      <c r="J12667" s="10">
        <v>44</v>
      </c>
      <c r="K12667" s="13">
        <f t="shared" si="397"/>
        <v>1990</v>
      </c>
      <c r="L12667" s="1" t="str">
        <f t="shared" si="396"/>
        <v/>
      </c>
    </row>
    <row r="12668" spans="1:12" ht="13.8" customHeight="1" x14ac:dyDescent="0.3">
      <c r="A12668" t="s">
        <v>197</v>
      </c>
      <c r="B12668">
        <v>2007</v>
      </c>
      <c r="C12668" s="10">
        <v>1053</v>
      </c>
      <c r="D12668">
        <v>478</v>
      </c>
      <c r="E12668">
        <v>521</v>
      </c>
      <c r="F12668">
        <v>0</v>
      </c>
      <c r="G12668">
        <v>54</v>
      </c>
      <c r="H12668">
        <v>0</v>
      </c>
      <c r="I12668">
        <v>1.3</v>
      </c>
      <c r="J12668" s="10">
        <v>50</v>
      </c>
      <c r="K12668" s="13">
        <f t="shared" si="397"/>
        <v>1990</v>
      </c>
      <c r="L12668" s="1" t="str">
        <f t="shared" si="396"/>
        <v/>
      </c>
    </row>
    <row r="12669" spans="1:12" ht="13.8" customHeight="1" x14ac:dyDescent="0.3">
      <c r="A12669" t="s">
        <v>197</v>
      </c>
      <c r="B12669">
        <v>2008</v>
      </c>
      <c r="C12669" s="10">
        <v>1076</v>
      </c>
      <c r="D12669">
        <v>491</v>
      </c>
      <c r="E12669">
        <v>531</v>
      </c>
      <c r="F12669">
        <v>0</v>
      </c>
      <c r="G12669">
        <v>54</v>
      </c>
      <c r="H12669">
        <v>0</v>
      </c>
      <c r="I12669">
        <v>1.31</v>
      </c>
      <c r="J12669" s="10">
        <v>47</v>
      </c>
      <c r="K12669" s="13">
        <f t="shared" si="397"/>
        <v>1990</v>
      </c>
      <c r="L12669" s="1" t="str">
        <f t="shared" si="396"/>
        <v/>
      </c>
    </row>
    <row r="12670" spans="1:12" ht="13.8" customHeight="1" x14ac:dyDescent="0.3">
      <c r="A12670" t="s">
        <v>197</v>
      </c>
      <c r="B12670">
        <v>2009</v>
      </c>
      <c r="C12670" s="10">
        <v>1119</v>
      </c>
      <c r="D12670">
        <v>471</v>
      </c>
      <c r="E12670">
        <v>595</v>
      </c>
      <c r="F12670">
        <v>0</v>
      </c>
      <c r="G12670">
        <v>52</v>
      </c>
      <c r="H12670">
        <v>0</v>
      </c>
      <c r="I12670">
        <v>1.36</v>
      </c>
      <c r="J12670" s="10">
        <v>51</v>
      </c>
      <c r="K12670" s="13">
        <f t="shared" si="397"/>
        <v>1990</v>
      </c>
      <c r="L12670" s="1" t="str">
        <f t="shared" si="396"/>
        <v/>
      </c>
    </row>
    <row r="12671" spans="1:12" ht="13.8" customHeight="1" x14ac:dyDescent="0.3">
      <c r="A12671" t="s">
        <v>197</v>
      </c>
      <c r="B12671">
        <v>2010</v>
      </c>
      <c r="C12671" s="10">
        <v>1137</v>
      </c>
      <c r="D12671">
        <v>503</v>
      </c>
      <c r="E12671">
        <v>593</v>
      </c>
      <c r="F12671">
        <v>0</v>
      </c>
      <c r="G12671">
        <v>41</v>
      </c>
      <c r="H12671">
        <v>0</v>
      </c>
      <c r="I12671">
        <v>1.37</v>
      </c>
      <c r="J12671" s="10">
        <v>56</v>
      </c>
      <c r="K12671" s="13">
        <f t="shared" si="397"/>
        <v>1990</v>
      </c>
      <c r="L12671" s="1" t="str">
        <f t="shared" si="396"/>
        <v/>
      </c>
    </row>
    <row r="12672" spans="1:12" ht="13.8" customHeight="1" x14ac:dyDescent="0.3">
      <c r="A12672" t="s">
        <v>197</v>
      </c>
      <c r="B12672">
        <v>2011</v>
      </c>
      <c r="C12672" s="10">
        <v>1165</v>
      </c>
      <c r="D12672">
        <v>495</v>
      </c>
      <c r="E12672">
        <v>636</v>
      </c>
      <c r="F12672">
        <v>0</v>
      </c>
      <c r="G12672">
        <v>34</v>
      </c>
      <c r="H12672">
        <v>0</v>
      </c>
      <c r="I12672">
        <v>1.39</v>
      </c>
      <c r="J12672" s="10">
        <v>61</v>
      </c>
      <c r="K12672" s="13">
        <f t="shared" si="397"/>
        <v>1990</v>
      </c>
      <c r="L12672" s="1" t="str">
        <f t="shared" si="396"/>
        <v/>
      </c>
    </row>
    <row r="12673" spans="1:12" ht="13.8" customHeight="1" x14ac:dyDescent="0.3">
      <c r="A12673" t="s">
        <v>197</v>
      </c>
      <c r="B12673">
        <v>2012</v>
      </c>
      <c r="C12673" s="10">
        <v>1159</v>
      </c>
      <c r="D12673">
        <v>513</v>
      </c>
      <c r="E12673">
        <v>598</v>
      </c>
      <c r="F12673">
        <v>0</v>
      </c>
      <c r="G12673">
        <v>48</v>
      </c>
      <c r="H12673">
        <v>0</v>
      </c>
      <c r="I12673">
        <v>1.37</v>
      </c>
      <c r="J12673" s="10">
        <v>54</v>
      </c>
      <c r="K12673" s="13">
        <f t="shared" si="397"/>
        <v>1990</v>
      </c>
      <c r="L12673" s="1">
        <f t="shared" si="396"/>
        <v>1</v>
      </c>
    </row>
    <row r="12674" spans="1:12" ht="13.8" customHeight="1" x14ac:dyDescent="0.3">
      <c r="A12674" t="s">
        <v>197</v>
      </c>
      <c r="B12674">
        <v>2013</v>
      </c>
      <c r="C12674" s="10">
        <v>1118</v>
      </c>
      <c r="D12674">
        <v>492</v>
      </c>
      <c r="E12674">
        <v>572</v>
      </c>
      <c r="F12674">
        <v>0</v>
      </c>
      <c r="G12674">
        <v>54</v>
      </c>
      <c r="H12674">
        <v>0</v>
      </c>
      <c r="I12674">
        <v>1.32</v>
      </c>
      <c r="J12674" s="10">
        <v>47</v>
      </c>
      <c r="K12674" s="13">
        <f t="shared" si="397"/>
        <v>1990</v>
      </c>
      <c r="L12674" s="1">
        <f t="shared" ref="L12674:L12737" si="398">IF(AND(B12674&gt;2011),1,"")</f>
        <v>1</v>
      </c>
    </row>
    <row r="12675" spans="1:12" ht="13.8" customHeight="1" x14ac:dyDescent="0.3">
      <c r="A12675" t="s">
        <v>197</v>
      </c>
      <c r="B12675">
        <v>2014</v>
      </c>
      <c r="C12675" s="10">
        <v>1138</v>
      </c>
      <c r="D12675">
        <v>463</v>
      </c>
      <c r="E12675">
        <v>620</v>
      </c>
      <c r="F12675">
        <v>0</v>
      </c>
      <c r="G12675">
        <v>54</v>
      </c>
      <c r="H12675">
        <v>0</v>
      </c>
      <c r="I12675">
        <v>1.33</v>
      </c>
      <c r="J12675" s="10">
        <v>49</v>
      </c>
      <c r="K12675" s="13">
        <f t="shared" ref="K12675:K12738" si="399">IF(B12675&lt;1990,IF(B12675&lt;1959,1958,1989),1990)</f>
        <v>1990</v>
      </c>
      <c r="L12675" s="1">
        <f t="shared" si="398"/>
        <v>1</v>
      </c>
    </row>
    <row r="12676" spans="1:12" ht="13.8" customHeight="1" x14ac:dyDescent="0.3">
      <c r="A12676" t="s">
        <v>198</v>
      </c>
      <c r="B12676">
        <v>1950</v>
      </c>
      <c r="C12676" s="10">
        <v>1568</v>
      </c>
      <c r="D12676">
        <v>1439</v>
      </c>
      <c r="E12676">
        <v>110</v>
      </c>
      <c r="F12676">
        <v>0</v>
      </c>
      <c r="G12676">
        <v>20</v>
      </c>
      <c r="H12676">
        <v>0</v>
      </c>
      <c r="I12676">
        <v>0.2</v>
      </c>
      <c r="J12676" s="10">
        <v>5</v>
      </c>
      <c r="K12676" s="13">
        <f t="shared" si="399"/>
        <v>1958</v>
      </c>
      <c r="L12676" s="1" t="str">
        <f t="shared" si="398"/>
        <v/>
      </c>
    </row>
    <row r="12677" spans="1:12" ht="13.8" customHeight="1" x14ac:dyDescent="0.3">
      <c r="A12677" t="s">
        <v>198</v>
      </c>
      <c r="B12677">
        <v>1951</v>
      </c>
      <c r="C12677" s="10">
        <v>1729</v>
      </c>
      <c r="D12677">
        <v>1537</v>
      </c>
      <c r="E12677">
        <v>169</v>
      </c>
      <c r="F12677">
        <v>0</v>
      </c>
      <c r="G12677">
        <v>23</v>
      </c>
      <c r="H12677">
        <v>0</v>
      </c>
      <c r="I12677">
        <v>0.21</v>
      </c>
      <c r="J12677" s="10">
        <v>5</v>
      </c>
      <c r="K12677" s="13">
        <f t="shared" si="399"/>
        <v>1958</v>
      </c>
      <c r="L12677" s="1" t="str">
        <f t="shared" si="398"/>
        <v/>
      </c>
    </row>
    <row r="12678" spans="1:12" ht="13.8" customHeight="1" x14ac:dyDescent="0.3">
      <c r="A12678" t="s">
        <v>198</v>
      </c>
      <c r="B12678">
        <v>1952</v>
      </c>
      <c r="C12678" s="10">
        <v>1945</v>
      </c>
      <c r="D12678">
        <v>1719</v>
      </c>
      <c r="E12678">
        <v>193</v>
      </c>
      <c r="F12678">
        <v>0</v>
      </c>
      <c r="G12678">
        <v>34</v>
      </c>
      <c r="H12678">
        <v>0</v>
      </c>
      <c r="I12678">
        <v>0.23</v>
      </c>
      <c r="J12678" s="10">
        <v>6</v>
      </c>
      <c r="K12678" s="13">
        <f t="shared" si="399"/>
        <v>1958</v>
      </c>
      <c r="L12678" s="1" t="str">
        <f t="shared" si="398"/>
        <v/>
      </c>
    </row>
    <row r="12679" spans="1:12" ht="13.8" customHeight="1" x14ac:dyDescent="0.3">
      <c r="A12679" t="s">
        <v>198</v>
      </c>
      <c r="B12679">
        <v>1953</v>
      </c>
      <c r="C12679" s="10">
        <v>2120</v>
      </c>
      <c r="D12679">
        <v>1856</v>
      </c>
      <c r="E12679">
        <v>220</v>
      </c>
      <c r="F12679">
        <v>0</v>
      </c>
      <c r="G12679">
        <v>44</v>
      </c>
      <c r="H12679">
        <v>0</v>
      </c>
      <c r="I12679">
        <v>0.25</v>
      </c>
      <c r="J12679" s="10">
        <v>3</v>
      </c>
      <c r="K12679" s="13">
        <f t="shared" si="399"/>
        <v>1958</v>
      </c>
      <c r="L12679" s="1" t="str">
        <f t="shared" si="398"/>
        <v/>
      </c>
    </row>
    <row r="12680" spans="1:12" ht="13.8" customHeight="1" x14ac:dyDescent="0.3">
      <c r="A12680" t="s">
        <v>198</v>
      </c>
      <c r="B12680">
        <v>1954</v>
      </c>
      <c r="C12680" s="10">
        <v>2331</v>
      </c>
      <c r="D12680">
        <v>2034</v>
      </c>
      <c r="E12680">
        <v>244</v>
      </c>
      <c r="F12680">
        <v>0</v>
      </c>
      <c r="G12680">
        <v>54</v>
      </c>
      <c r="H12680">
        <v>0</v>
      </c>
      <c r="I12680">
        <v>0.27</v>
      </c>
      <c r="J12680" s="10">
        <v>6</v>
      </c>
      <c r="K12680" s="13">
        <f t="shared" si="399"/>
        <v>1958</v>
      </c>
      <c r="L12680" s="1" t="str">
        <f t="shared" si="398"/>
        <v/>
      </c>
    </row>
    <row r="12681" spans="1:12" ht="13.8" customHeight="1" x14ac:dyDescent="0.3">
      <c r="A12681" t="s">
        <v>198</v>
      </c>
      <c r="B12681">
        <v>1955</v>
      </c>
      <c r="C12681" s="10">
        <v>2749</v>
      </c>
      <c r="D12681">
        <v>2405</v>
      </c>
      <c r="E12681">
        <v>277</v>
      </c>
      <c r="F12681">
        <v>0</v>
      </c>
      <c r="G12681">
        <v>67</v>
      </c>
      <c r="H12681">
        <v>0</v>
      </c>
      <c r="I12681">
        <v>0.3</v>
      </c>
      <c r="J12681" s="10">
        <v>0</v>
      </c>
      <c r="K12681" s="13">
        <f t="shared" si="399"/>
        <v>1958</v>
      </c>
      <c r="L12681" s="1" t="str">
        <f t="shared" si="398"/>
        <v/>
      </c>
    </row>
    <row r="12682" spans="1:12" ht="13.8" customHeight="1" x14ac:dyDescent="0.3">
      <c r="A12682" t="s">
        <v>198</v>
      </c>
      <c r="B12682">
        <v>1956</v>
      </c>
      <c r="C12682" s="10">
        <v>2997</v>
      </c>
      <c r="D12682">
        <v>2570</v>
      </c>
      <c r="E12682">
        <v>348</v>
      </c>
      <c r="F12682">
        <v>0</v>
      </c>
      <c r="G12682">
        <v>79</v>
      </c>
      <c r="H12682">
        <v>0</v>
      </c>
      <c r="I12682">
        <v>0.32</v>
      </c>
      <c r="J12682" s="10">
        <v>0</v>
      </c>
      <c r="K12682" s="13">
        <f t="shared" si="399"/>
        <v>1958</v>
      </c>
      <c r="L12682" s="1" t="str">
        <f t="shared" si="398"/>
        <v/>
      </c>
    </row>
    <row r="12683" spans="1:12" ht="13.8" customHeight="1" x14ac:dyDescent="0.3">
      <c r="A12683" t="s">
        <v>198</v>
      </c>
      <c r="B12683">
        <v>1957</v>
      </c>
      <c r="C12683" s="10">
        <v>3085</v>
      </c>
      <c r="D12683">
        <v>2636</v>
      </c>
      <c r="E12683">
        <v>358</v>
      </c>
      <c r="F12683">
        <v>0</v>
      </c>
      <c r="G12683">
        <v>92</v>
      </c>
      <c r="H12683">
        <v>0</v>
      </c>
      <c r="I12683">
        <v>0.32</v>
      </c>
      <c r="J12683" s="10">
        <v>0</v>
      </c>
      <c r="K12683" s="13">
        <f t="shared" si="399"/>
        <v>1958</v>
      </c>
      <c r="L12683" s="1" t="str">
        <f t="shared" si="398"/>
        <v/>
      </c>
    </row>
    <row r="12684" spans="1:12" ht="13.8" customHeight="1" x14ac:dyDescent="0.3">
      <c r="A12684" t="s">
        <v>198</v>
      </c>
      <c r="B12684">
        <v>1958</v>
      </c>
      <c r="C12684" s="10">
        <v>2756</v>
      </c>
      <c r="D12684">
        <v>2244</v>
      </c>
      <c r="E12684">
        <v>404</v>
      </c>
      <c r="F12684">
        <v>0</v>
      </c>
      <c r="G12684">
        <v>108</v>
      </c>
      <c r="H12684">
        <v>0</v>
      </c>
      <c r="I12684">
        <v>0.28000000000000003</v>
      </c>
      <c r="J12684" s="10">
        <v>0</v>
      </c>
      <c r="K12684" s="13">
        <f t="shared" si="399"/>
        <v>1958</v>
      </c>
      <c r="L12684" s="1" t="str">
        <f t="shared" si="398"/>
        <v/>
      </c>
    </row>
    <row r="12685" spans="1:12" ht="13.8" customHeight="1" x14ac:dyDescent="0.3">
      <c r="A12685" t="s">
        <v>198</v>
      </c>
      <c r="B12685">
        <v>1959</v>
      </c>
      <c r="C12685" s="10">
        <v>3074</v>
      </c>
      <c r="D12685">
        <v>2599</v>
      </c>
      <c r="E12685">
        <v>394</v>
      </c>
      <c r="F12685">
        <v>0</v>
      </c>
      <c r="G12685">
        <v>81</v>
      </c>
      <c r="H12685">
        <v>0</v>
      </c>
      <c r="I12685">
        <v>0.31</v>
      </c>
      <c r="J12685" s="10">
        <v>0</v>
      </c>
      <c r="K12685" s="13">
        <f t="shared" si="399"/>
        <v>1989</v>
      </c>
      <c r="L12685" s="1" t="str">
        <f t="shared" si="398"/>
        <v/>
      </c>
    </row>
    <row r="12686" spans="1:12" ht="13.8" customHeight="1" x14ac:dyDescent="0.3">
      <c r="A12686" t="s">
        <v>198</v>
      </c>
      <c r="B12686">
        <v>1960</v>
      </c>
      <c r="C12686" s="10">
        <v>2931</v>
      </c>
      <c r="D12686">
        <v>2443</v>
      </c>
      <c r="E12686">
        <v>406</v>
      </c>
      <c r="F12686">
        <v>0</v>
      </c>
      <c r="G12686">
        <v>82</v>
      </c>
      <c r="H12686">
        <v>0</v>
      </c>
      <c r="I12686">
        <v>0.28000000000000003</v>
      </c>
      <c r="J12686" s="10">
        <v>0</v>
      </c>
      <c r="K12686" s="13">
        <f t="shared" si="399"/>
        <v>1989</v>
      </c>
      <c r="L12686" s="1" t="str">
        <f t="shared" si="398"/>
        <v/>
      </c>
    </row>
    <row r="12687" spans="1:12" ht="13.8" customHeight="1" x14ac:dyDescent="0.3">
      <c r="A12687" t="s">
        <v>198</v>
      </c>
      <c r="B12687">
        <v>1961</v>
      </c>
      <c r="C12687" s="10">
        <v>2496</v>
      </c>
      <c r="D12687">
        <v>2020</v>
      </c>
      <c r="E12687">
        <v>416</v>
      </c>
      <c r="F12687">
        <v>0</v>
      </c>
      <c r="G12687">
        <v>60</v>
      </c>
      <c r="H12687">
        <v>0</v>
      </c>
      <c r="I12687">
        <v>0.24</v>
      </c>
      <c r="J12687" s="10">
        <v>8</v>
      </c>
      <c r="K12687" s="13">
        <f t="shared" si="399"/>
        <v>1989</v>
      </c>
      <c r="L12687" s="1" t="str">
        <f t="shared" si="398"/>
        <v/>
      </c>
    </row>
    <row r="12688" spans="1:12" ht="13.8" customHeight="1" x14ac:dyDescent="0.3">
      <c r="A12688" t="s">
        <v>198</v>
      </c>
      <c r="B12688">
        <v>1962</v>
      </c>
      <c r="C12688" s="10">
        <v>2411</v>
      </c>
      <c r="D12688">
        <v>1915</v>
      </c>
      <c r="E12688">
        <v>440</v>
      </c>
      <c r="F12688">
        <v>0</v>
      </c>
      <c r="G12688">
        <v>55</v>
      </c>
      <c r="H12688">
        <v>0</v>
      </c>
      <c r="I12688">
        <v>0.22</v>
      </c>
      <c r="J12688" s="10">
        <v>7</v>
      </c>
      <c r="K12688" s="13">
        <f t="shared" si="399"/>
        <v>1989</v>
      </c>
      <c r="L12688" s="1" t="str">
        <f t="shared" si="398"/>
        <v/>
      </c>
    </row>
    <row r="12689" spans="1:12" ht="13.8" customHeight="1" x14ac:dyDescent="0.3">
      <c r="A12689" t="s">
        <v>198</v>
      </c>
      <c r="B12689">
        <v>1963</v>
      </c>
      <c r="C12689" s="10">
        <v>2318</v>
      </c>
      <c r="D12689">
        <v>1819</v>
      </c>
      <c r="E12689">
        <v>445</v>
      </c>
      <c r="F12689">
        <v>0</v>
      </c>
      <c r="G12689">
        <v>53</v>
      </c>
      <c r="H12689">
        <v>0</v>
      </c>
      <c r="I12689">
        <v>0.21</v>
      </c>
      <c r="J12689" s="10">
        <v>5</v>
      </c>
      <c r="K12689" s="13">
        <f t="shared" si="399"/>
        <v>1989</v>
      </c>
      <c r="L12689" s="1" t="str">
        <f t="shared" si="398"/>
        <v/>
      </c>
    </row>
    <row r="12690" spans="1:12" ht="13.8" customHeight="1" x14ac:dyDescent="0.3">
      <c r="A12690" t="s">
        <v>199</v>
      </c>
      <c r="B12690">
        <v>1857</v>
      </c>
      <c r="C12690" s="10">
        <v>0</v>
      </c>
      <c r="D12690">
        <v>0</v>
      </c>
      <c r="E12690">
        <v>0</v>
      </c>
      <c r="F12690">
        <v>0</v>
      </c>
      <c r="G12690">
        <v>0</v>
      </c>
      <c r="H12690" t="s">
        <v>11</v>
      </c>
      <c r="I12690" t="s">
        <v>11</v>
      </c>
      <c r="J12690" s="10">
        <v>0</v>
      </c>
      <c r="K12690" s="13">
        <f t="shared" si="399"/>
        <v>1958</v>
      </c>
      <c r="L12690" s="1" t="str">
        <f t="shared" si="398"/>
        <v/>
      </c>
    </row>
    <row r="12691" spans="1:12" ht="13.8" customHeight="1" x14ac:dyDescent="0.3">
      <c r="A12691" t="s">
        <v>199</v>
      </c>
      <c r="B12691">
        <v>1858</v>
      </c>
      <c r="C12691" s="10">
        <v>1</v>
      </c>
      <c r="D12691">
        <v>0</v>
      </c>
      <c r="E12691">
        <v>1</v>
      </c>
      <c r="F12691">
        <v>0</v>
      </c>
      <c r="G12691">
        <v>0</v>
      </c>
      <c r="H12691" t="s">
        <v>11</v>
      </c>
      <c r="I12691" t="s">
        <v>11</v>
      </c>
      <c r="J12691" s="10">
        <v>0</v>
      </c>
      <c r="K12691" s="13">
        <f t="shared" si="399"/>
        <v>1958</v>
      </c>
      <c r="L12691" s="1" t="str">
        <f t="shared" si="398"/>
        <v/>
      </c>
    </row>
    <row r="12692" spans="1:12" ht="13.8" customHeight="1" x14ac:dyDescent="0.3">
      <c r="A12692" t="s">
        <v>199</v>
      </c>
      <c r="B12692">
        <v>1859</v>
      </c>
      <c r="C12692" s="10">
        <v>1</v>
      </c>
      <c r="D12692">
        <v>0</v>
      </c>
      <c r="E12692">
        <v>1</v>
      </c>
      <c r="F12692">
        <v>0</v>
      </c>
      <c r="G12692">
        <v>0</v>
      </c>
      <c r="H12692" t="s">
        <v>11</v>
      </c>
      <c r="I12692" t="s">
        <v>11</v>
      </c>
      <c r="J12692" s="10">
        <v>0</v>
      </c>
      <c r="K12692" s="13">
        <f t="shared" si="399"/>
        <v>1958</v>
      </c>
      <c r="L12692" s="1" t="str">
        <f t="shared" si="398"/>
        <v/>
      </c>
    </row>
    <row r="12693" spans="1:12" ht="13.8" customHeight="1" x14ac:dyDescent="0.3">
      <c r="A12693" t="s">
        <v>199</v>
      </c>
      <c r="B12693">
        <v>1860</v>
      </c>
      <c r="C12693" s="10">
        <v>1</v>
      </c>
      <c r="D12693">
        <v>0</v>
      </c>
      <c r="E12693">
        <v>1</v>
      </c>
      <c r="F12693">
        <v>0</v>
      </c>
      <c r="G12693">
        <v>0</v>
      </c>
      <c r="H12693" t="s">
        <v>11</v>
      </c>
      <c r="I12693" t="s">
        <v>11</v>
      </c>
      <c r="J12693" s="10">
        <v>0</v>
      </c>
      <c r="K12693" s="13">
        <f t="shared" si="399"/>
        <v>1958</v>
      </c>
      <c r="L12693" s="1" t="str">
        <f t="shared" si="398"/>
        <v/>
      </c>
    </row>
    <row r="12694" spans="1:12" ht="13.8" customHeight="1" x14ac:dyDescent="0.3">
      <c r="A12694" t="s">
        <v>199</v>
      </c>
      <c r="B12694">
        <v>1861</v>
      </c>
      <c r="C12694" s="10">
        <v>2</v>
      </c>
      <c r="D12694">
        <v>0</v>
      </c>
      <c r="E12694">
        <v>2</v>
      </c>
      <c r="F12694">
        <v>0</v>
      </c>
      <c r="G12694">
        <v>0</v>
      </c>
      <c r="H12694" t="s">
        <v>11</v>
      </c>
      <c r="I12694" t="s">
        <v>11</v>
      </c>
      <c r="J12694" s="10">
        <v>0</v>
      </c>
      <c r="K12694" s="13">
        <f t="shared" si="399"/>
        <v>1958</v>
      </c>
      <c r="L12694" s="1" t="str">
        <f t="shared" si="398"/>
        <v/>
      </c>
    </row>
    <row r="12695" spans="1:12" ht="13.8" customHeight="1" x14ac:dyDescent="0.3">
      <c r="A12695" t="s">
        <v>199</v>
      </c>
      <c r="B12695">
        <v>1862</v>
      </c>
      <c r="C12695" s="10">
        <v>3</v>
      </c>
      <c r="D12695">
        <v>0</v>
      </c>
      <c r="E12695">
        <v>3</v>
      </c>
      <c r="F12695">
        <v>0</v>
      </c>
      <c r="G12695">
        <v>0</v>
      </c>
      <c r="H12695" t="s">
        <v>11</v>
      </c>
      <c r="I12695" t="s">
        <v>11</v>
      </c>
      <c r="J12695" s="10">
        <v>0</v>
      </c>
      <c r="K12695" s="13">
        <f t="shared" si="399"/>
        <v>1958</v>
      </c>
      <c r="L12695" s="1" t="str">
        <f t="shared" si="398"/>
        <v/>
      </c>
    </row>
    <row r="12696" spans="1:12" ht="13.8" customHeight="1" x14ac:dyDescent="0.3">
      <c r="A12696" t="s">
        <v>199</v>
      </c>
      <c r="B12696">
        <v>1863</v>
      </c>
      <c r="C12696" s="10">
        <v>3</v>
      </c>
      <c r="D12696">
        <v>0</v>
      </c>
      <c r="E12696">
        <v>3</v>
      </c>
      <c r="F12696">
        <v>0</v>
      </c>
      <c r="G12696">
        <v>0</v>
      </c>
      <c r="H12696" t="s">
        <v>11</v>
      </c>
      <c r="I12696" t="s">
        <v>11</v>
      </c>
      <c r="J12696" s="10">
        <v>0</v>
      </c>
      <c r="K12696" s="13">
        <f t="shared" si="399"/>
        <v>1958</v>
      </c>
      <c r="L12696" s="1" t="str">
        <f t="shared" si="398"/>
        <v/>
      </c>
    </row>
    <row r="12697" spans="1:12" ht="13.8" customHeight="1" x14ac:dyDescent="0.3">
      <c r="A12697" t="s">
        <v>199</v>
      </c>
      <c r="B12697">
        <v>1864</v>
      </c>
      <c r="C12697" s="10">
        <v>4</v>
      </c>
      <c r="D12697">
        <v>0</v>
      </c>
      <c r="E12697">
        <v>4</v>
      </c>
      <c r="F12697">
        <v>0</v>
      </c>
      <c r="G12697">
        <v>0</v>
      </c>
      <c r="H12697" t="s">
        <v>11</v>
      </c>
      <c r="I12697" t="s">
        <v>11</v>
      </c>
      <c r="J12697" s="10">
        <v>0</v>
      </c>
      <c r="K12697" s="13">
        <f t="shared" si="399"/>
        <v>1958</v>
      </c>
      <c r="L12697" s="1" t="str">
        <f t="shared" si="398"/>
        <v/>
      </c>
    </row>
    <row r="12698" spans="1:12" ht="13.8" customHeight="1" x14ac:dyDescent="0.3">
      <c r="A12698" t="s">
        <v>199</v>
      </c>
      <c r="B12698">
        <v>1865</v>
      </c>
      <c r="C12698" s="10">
        <v>4</v>
      </c>
      <c r="D12698">
        <v>0</v>
      </c>
      <c r="E12698">
        <v>4</v>
      </c>
      <c r="F12698">
        <v>0</v>
      </c>
      <c r="G12698">
        <v>0</v>
      </c>
      <c r="H12698" t="s">
        <v>11</v>
      </c>
      <c r="I12698" t="s">
        <v>11</v>
      </c>
      <c r="J12698" s="10">
        <v>0</v>
      </c>
      <c r="K12698" s="13">
        <f t="shared" si="399"/>
        <v>1958</v>
      </c>
      <c r="L12698" s="1" t="str">
        <f t="shared" si="398"/>
        <v/>
      </c>
    </row>
    <row r="12699" spans="1:12" ht="13.8" customHeight="1" x14ac:dyDescent="0.3">
      <c r="A12699" t="s">
        <v>199</v>
      </c>
      <c r="B12699">
        <v>1866</v>
      </c>
      <c r="C12699" s="10">
        <v>5</v>
      </c>
      <c r="D12699">
        <v>0</v>
      </c>
      <c r="E12699">
        <v>5</v>
      </c>
      <c r="F12699">
        <v>0</v>
      </c>
      <c r="G12699">
        <v>0</v>
      </c>
      <c r="H12699" t="s">
        <v>11</v>
      </c>
      <c r="I12699" t="s">
        <v>11</v>
      </c>
      <c r="J12699" s="10">
        <v>0</v>
      </c>
      <c r="K12699" s="13">
        <f t="shared" si="399"/>
        <v>1958</v>
      </c>
      <c r="L12699" s="1" t="str">
        <f t="shared" si="398"/>
        <v/>
      </c>
    </row>
    <row r="12700" spans="1:12" ht="13.8" customHeight="1" x14ac:dyDescent="0.3">
      <c r="A12700" t="s">
        <v>199</v>
      </c>
      <c r="B12700">
        <v>1867</v>
      </c>
      <c r="C12700" s="10">
        <v>6</v>
      </c>
      <c r="D12700">
        <v>0</v>
      </c>
      <c r="E12700">
        <v>6</v>
      </c>
      <c r="F12700">
        <v>0</v>
      </c>
      <c r="G12700">
        <v>0</v>
      </c>
      <c r="H12700" t="s">
        <v>11</v>
      </c>
      <c r="I12700" t="s">
        <v>11</v>
      </c>
      <c r="J12700" s="10">
        <v>0</v>
      </c>
      <c r="K12700" s="13">
        <f t="shared" si="399"/>
        <v>1958</v>
      </c>
      <c r="L12700" s="1" t="str">
        <f t="shared" si="398"/>
        <v/>
      </c>
    </row>
    <row r="12701" spans="1:12" ht="13.8" customHeight="1" x14ac:dyDescent="0.3">
      <c r="A12701" t="s">
        <v>199</v>
      </c>
      <c r="B12701">
        <v>1868</v>
      </c>
      <c r="C12701" s="10">
        <v>7</v>
      </c>
      <c r="D12701">
        <v>0</v>
      </c>
      <c r="E12701">
        <v>7</v>
      </c>
      <c r="F12701">
        <v>0</v>
      </c>
      <c r="G12701">
        <v>0</v>
      </c>
      <c r="H12701" t="s">
        <v>11</v>
      </c>
      <c r="I12701" t="s">
        <v>11</v>
      </c>
      <c r="J12701" s="10">
        <v>0</v>
      </c>
      <c r="K12701" s="13">
        <f t="shared" si="399"/>
        <v>1958</v>
      </c>
      <c r="L12701" s="1" t="str">
        <f t="shared" si="398"/>
        <v/>
      </c>
    </row>
    <row r="12702" spans="1:12" ht="13.8" customHeight="1" x14ac:dyDescent="0.3">
      <c r="A12702" t="s">
        <v>199</v>
      </c>
      <c r="B12702">
        <v>1869</v>
      </c>
      <c r="C12702" s="10">
        <v>7</v>
      </c>
      <c r="D12702">
        <v>0</v>
      </c>
      <c r="E12702">
        <v>7</v>
      </c>
      <c r="F12702">
        <v>0</v>
      </c>
      <c r="G12702">
        <v>0</v>
      </c>
      <c r="H12702" t="s">
        <v>11</v>
      </c>
      <c r="I12702" t="s">
        <v>11</v>
      </c>
      <c r="J12702" s="10">
        <v>0</v>
      </c>
      <c r="K12702" s="13">
        <f t="shared" si="399"/>
        <v>1958</v>
      </c>
      <c r="L12702" s="1" t="str">
        <f t="shared" si="398"/>
        <v/>
      </c>
    </row>
    <row r="12703" spans="1:12" ht="13.8" customHeight="1" x14ac:dyDescent="0.3">
      <c r="A12703" t="s">
        <v>199</v>
      </c>
      <c r="B12703">
        <v>1870</v>
      </c>
      <c r="C12703" s="10">
        <v>10</v>
      </c>
      <c r="D12703">
        <v>0</v>
      </c>
      <c r="E12703">
        <v>10</v>
      </c>
      <c r="F12703">
        <v>0</v>
      </c>
      <c r="G12703">
        <v>0</v>
      </c>
      <c r="H12703" t="s">
        <v>11</v>
      </c>
      <c r="I12703" t="s">
        <v>11</v>
      </c>
      <c r="J12703" s="10">
        <v>0</v>
      </c>
      <c r="K12703" s="13">
        <f t="shared" si="399"/>
        <v>1958</v>
      </c>
      <c r="L12703" s="1" t="str">
        <f t="shared" si="398"/>
        <v/>
      </c>
    </row>
    <row r="12704" spans="1:12" ht="13.8" customHeight="1" x14ac:dyDescent="0.3">
      <c r="A12704" t="s">
        <v>199</v>
      </c>
      <c r="B12704">
        <v>1871</v>
      </c>
      <c r="C12704" s="10">
        <v>11</v>
      </c>
      <c r="D12704">
        <v>0</v>
      </c>
      <c r="E12704">
        <v>11</v>
      </c>
      <c r="F12704">
        <v>0</v>
      </c>
      <c r="G12704">
        <v>0</v>
      </c>
      <c r="H12704" t="s">
        <v>11</v>
      </c>
      <c r="I12704" t="s">
        <v>11</v>
      </c>
      <c r="J12704" s="10">
        <v>0</v>
      </c>
      <c r="K12704" s="13">
        <f t="shared" si="399"/>
        <v>1958</v>
      </c>
      <c r="L12704" s="1" t="str">
        <f t="shared" si="398"/>
        <v/>
      </c>
    </row>
    <row r="12705" spans="1:12" ht="13.8" customHeight="1" x14ac:dyDescent="0.3">
      <c r="A12705" t="s">
        <v>199</v>
      </c>
      <c r="B12705">
        <v>1872</v>
      </c>
      <c r="C12705" s="10">
        <v>11</v>
      </c>
      <c r="D12705">
        <v>0</v>
      </c>
      <c r="E12705">
        <v>11</v>
      </c>
      <c r="F12705">
        <v>0</v>
      </c>
      <c r="G12705">
        <v>0</v>
      </c>
      <c r="H12705" t="s">
        <v>11</v>
      </c>
      <c r="I12705" t="s">
        <v>11</v>
      </c>
      <c r="J12705" s="10">
        <v>0</v>
      </c>
      <c r="K12705" s="13">
        <f t="shared" si="399"/>
        <v>1958</v>
      </c>
      <c r="L12705" s="1" t="str">
        <f t="shared" si="398"/>
        <v/>
      </c>
    </row>
    <row r="12706" spans="1:12" ht="13.8" customHeight="1" x14ac:dyDescent="0.3">
      <c r="A12706" t="s">
        <v>199</v>
      </c>
      <c r="B12706">
        <v>1873</v>
      </c>
      <c r="C12706" s="10">
        <v>12</v>
      </c>
      <c r="D12706">
        <v>0</v>
      </c>
      <c r="E12706">
        <v>12</v>
      </c>
      <c r="F12706">
        <v>0</v>
      </c>
      <c r="G12706">
        <v>0</v>
      </c>
      <c r="H12706" t="s">
        <v>11</v>
      </c>
      <c r="I12706" t="s">
        <v>11</v>
      </c>
      <c r="J12706" s="10">
        <v>0</v>
      </c>
      <c r="K12706" s="13">
        <f t="shared" si="399"/>
        <v>1958</v>
      </c>
      <c r="L12706" s="1" t="str">
        <f t="shared" si="398"/>
        <v/>
      </c>
    </row>
    <row r="12707" spans="1:12" ht="13.8" customHeight="1" x14ac:dyDescent="0.3">
      <c r="A12707" t="s">
        <v>199</v>
      </c>
      <c r="B12707">
        <v>1874</v>
      </c>
      <c r="C12707" s="10">
        <v>12</v>
      </c>
      <c r="D12707">
        <v>0</v>
      </c>
      <c r="E12707">
        <v>12</v>
      </c>
      <c r="F12707">
        <v>0</v>
      </c>
      <c r="G12707">
        <v>0</v>
      </c>
      <c r="H12707" t="s">
        <v>11</v>
      </c>
      <c r="I12707" t="s">
        <v>11</v>
      </c>
      <c r="J12707" s="10">
        <v>0</v>
      </c>
      <c r="K12707" s="13">
        <f t="shared" si="399"/>
        <v>1958</v>
      </c>
      <c r="L12707" s="1" t="str">
        <f t="shared" si="398"/>
        <v/>
      </c>
    </row>
    <row r="12708" spans="1:12" ht="13.8" customHeight="1" x14ac:dyDescent="0.3">
      <c r="A12708" t="s">
        <v>199</v>
      </c>
      <c r="B12708">
        <v>1875</v>
      </c>
      <c r="C12708" s="10">
        <v>13</v>
      </c>
      <c r="D12708">
        <v>0</v>
      </c>
      <c r="E12708">
        <v>13</v>
      </c>
      <c r="F12708">
        <v>0</v>
      </c>
      <c r="G12708">
        <v>0</v>
      </c>
      <c r="H12708" t="s">
        <v>11</v>
      </c>
      <c r="I12708" t="s">
        <v>11</v>
      </c>
      <c r="J12708" s="10">
        <v>0</v>
      </c>
      <c r="K12708" s="13">
        <f t="shared" si="399"/>
        <v>1958</v>
      </c>
      <c r="L12708" s="1" t="str">
        <f t="shared" si="398"/>
        <v/>
      </c>
    </row>
    <row r="12709" spans="1:12" ht="13.8" customHeight="1" x14ac:dyDescent="0.3">
      <c r="A12709" t="s">
        <v>199</v>
      </c>
      <c r="B12709">
        <v>1876</v>
      </c>
      <c r="C12709" s="10">
        <v>13</v>
      </c>
      <c r="D12709">
        <v>0</v>
      </c>
      <c r="E12709">
        <v>13</v>
      </c>
      <c r="F12709">
        <v>0</v>
      </c>
      <c r="G12709">
        <v>0</v>
      </c>
      <c r="H12709" t="s">
        <v>11</v>
      </c>
      <c r="I12709" t="s">
        <v>11</v>
      </c>
      <c r="J12709" s="10">
        <v>0</v>
      </c>
      <c r="K12709" s="13">
        <f t="shared" si="399"/>
        <v>1958</v>
      </c>
      <c r="L12709" s="1" t="str">
        <f t="shared" si="398"/>
        <v/>
      </c>
    </row>
    <row r="12710" spans="1:12" ht="13.8" customHeight="1" x14ac:dyDescent="0.3">
      <c r="A12710" t="s">
        <v>199</v>
      </c>
      <c r="B12710">
        <v>1877</v>
      </c>
      <c r="C12710" s="10">
        <v>13</v>
      </c>
      <c r="D12710">
        <v>0</v>
      </c>
      <c r="E12710">
        <v>13</v>
      </c>
      <c r="F12710">
        <v>0</v>
      </c>
      <c r="G12710">
        <v>0</v>
      </c>
      <c r="H12710" t="s">
        <v>11</v>
      </c>
      <c r="I12710" t="s">
        <v>11</v>
      </c>
      <c r="J12710" s="10">
        <v>0</v>
      </c>
      <c r="K12710" s="13">
        <f t="shared" si="399"/>
        <v>1958</v>
      </c>
      <c r="L12710" s="1" t="str">
        <f t="shared" si="398"/>
        <v/>
      </c>
    </row>
    <row r="12711" spans="1:12" ht="13.8" customHeight="1" x14ac:dyDescent="0.3">
      <c r="A12711" t="s">
        <v>199</v>
      </c>
      <c r="B12711">
        <v>1878</v>
      </c>
      <c r="C12711" s="10">
        <v>13</v>
      </c>
      <c r="D12711">
        <v>0</v>
      </c>
      <c r="E12711">
        <v>13</v>
      </c>
      <c r="F12711">
        <v>0</v>
      </c>
      <c r="G12711">
        <v>0</v>
      </c>
      <c r="H12711" t="s">
        <v>11</v>
      </c>
      <c r="I12711" t="s">
        <v>11</v>
      </c>
      <c r="J12711" s="10">
        <v>0</v>
      </c>
      <c r="K12711" s="13">
        <f t="shared" si="399"/>
        <v>1958</v>
      </c>
      <c r="L12711" s="1" t="str">
        <f t="shared" si="398"/>
        <v/>
      </c>
    </row>
    <row r="12712" spans="1:12" ht="13.8" customHeight="1" x14ac:dyDescent="0.3">
      <c r="A12712" t="s">
        <v>199</v>
      </c>
      <c r="B12712">
        <v>1879</v>
      </c>
      <c r="C12712" s="10">
        <v>13</v>
      </c>
      <c r="D12712">
        <v>0</v>
      </c>
      <c r="E12712">
        <v>13</v>
      </c>
      <c r="F12712">
        <v>0</v>
      </c>
      <c r="G12712">
        <v>0</v>
      </c>
      <c r="H12712" t="s">
        <v>11</v>
      </c>
      <c r="I12712" t="s">
        <v>11</v>
      </c>
      <c r="J12712" s="10">
        <v>0</v>
      </c>
      <c r="K12712" s="13">
        <f t="shared" si="399"/>
        <v>1958</v>
      </c>
      <c r="L12712" s="1" t="str">
        <f t="shared" si="398"/>
        <v/>
      </c>
    </row>
    <row r="12713" spans="1:12" ht="13.8" customHeight="1" x14ac:dyDescent="0.3">
      <c r="A12713" t="s">
        <v>199</v>
      </c>
      <c r="B12713">
        <v>1880</v>
      </c>
      <c r="C12713" s="10">
        <v>13</v>
      </c>
      <c r="D12713">
        <v>0</v>
      </c>
      <c r="E12713">
        <v>13</v>
      </c>
      <c r="F12713">
        <v>0</v>
      </c>
      <c r="G12713">
        <v>0</v>
      </c>
      <c r="H12713" t="s">
        <v>11</v>
      </c>
      <c r="I12713" t="s">
        <v>11</v>
      </c>
      <c r="J12713" s="10">
        <v>0</v>
      </c>
      <c r="K12713" s="13">
        <f t="shared" si="399"/>
        <v>1958</v>
      </c>
      <c r="L12713" s="1" t="str">
        <f t="shared" si="398"/>
        <v/>
      </c>
    </row>
    <row r="12714" spans="1:12" ht="13.8" customHeight="1" x14ac:dyDescent="0.3">
      <c r="A12714" t="s">
        <v>199</v>
      </c>
      <c r="B12714">
        <v>1881</v>
      </c>
      <c r="C12714" s="10">
        <v>14</v>
      </c>
      <c r="D12714">
        <v>0</v>
      </c>
      <c r="E12714">
        <v>14</v>
      </c>
      <c r="F12714">
        <v>0</v>
      </c>
      <c r="G12714">
        <v>0</v>
      </c>
      <c r="H12714" t="s">
        <v>11</v>
      </c>
      <c r="I12714" t="s">
        <v>11</v>
      </c>
      <c r="J12714" s="10">
        <v>0</v>
      </c>
      <c r="K12714" s="13">
        <f t="shared" si="399"/>
        <v>1958</v>
      </c>
      <c r="L12714" s="1" t="str">
        <f t="shared" si="398"/>
        <v/>
      </c>
    </row>
    <row r="12715" spans="1:12" ht="13.8" customHeight="1" x14ac:dyDescent="0.3">
      <c r="A12715" t="s">
        <v>199</v>
      </c>
      <c r="B12715">
        <v>1882</v>
      </c>
      <c r="C12715" s="10">
        <v>61</v>
      </c>
      <c r="D12715">
        <v>45</v>
      </c>
      <c r="E12715">
        <v>16</v>
      </c>
      <c r="F12715">
        <v>0</v>
      </c>
      <c r="G12715">
        <v>0</v>
      </c>
      <c r="H12715" t="s">
        <v>11</v>
      </c>
      <c r="I12715" t="s">
        <v>11</v>
      </c>
      <c r="J12715" s="10">
        <v>0</v>
      </c>
      <c r="K12715" s="13">
        <f t="shared" si="399"/>
        <v>1958</v>
      </c>
      <c r="L12715" s="1" t="str">
        <f t="shared" si="398"/>
        <v/>
      </c>
    </row>
    <row r="12716" spans="1:12" ht="13.8" customHeight="1" x14ac:dyDescent="0.3">
      <c r="A12716" t="s">
        <v>199</v>
      </c>
      <c r="B12716">
        <v>1883</v>
      </c>
      <c r="C12716" s="10">
        <v>111</v>
      </c>
      <c r="D12716">
        <v>95</v>
      </c>
      <c r="E12716">
        <v>16</v>
      </c>
      <c r="F12716">
        <v>0</v>
      </c>
      <c r="G12716">
        <v>0</v>
      </c>
      <c r="H12716" t="s">
        <v>11</v>
      </c>
      <c r="I12716" t="s">
        <v>11</v>
      </c>
      <c r="J12716" s="10">
        <v>0</v>
      </c>
      <c r="K12716" s="13">
        <f t="shared" si="399"/>
        <v>1958</v>
      </c>
      <c r="L12716" s="1" t="str">
        <f t="shared" si="398"/>
        <v/>
      </c>
    </row>
    <row r="12717" spans="1:12" ht="13.8" customHeight="1" x14ac:dyDescent="0.3">
      <c r="A12717" t="s">
        <v>199</v>
      </c>
      <c r="B12717">
        <v>1884</v>
      </c>
      <c r="C12717" s="10">
        <v>129</v>
      </c>
      <c r="D12717">
        <v>104</v>
      </c>
      <c r="E12717">
        <v>24</v>
      </c>
      <c r="F12717">
        <v>0</v>
      </c>
      <c r="G12717">
        <v>0</v>
      </c>
      <c r="H12717" t="s">
        <v>11</v>
      </c>
      <c r="I12717" t="s">
        <v>11</v>
      </c>
      <c r="J12717" s="10">
        <v>0</v>
      </c>
      <c r="K12717" s="13">
        <f t="shared" si="399"/>
        <v>1958</v>
      </c>
      <c r="L12717" s="1" t="str">
        <f t="shared" si="398"/>
        <v/>
      </c>
    </row>
    <row r="12718" spans="1:12" ht="13.8" customHeight="1" x14ac:dyDescent="0.3">
      <c r="A12718" t="s">
        <v>199</v>
      </c>
      <c r="B12718">
        <v>1885</v>
      </c>
      <c r="C12718" s="10">
        <v>123</v>
      </c>
      <c r="D12718">
        <v>101</v>
      </c>
      <c r="E12718">
        <v>23</v>
      </c>
      <c r="F12718">
        <v>0</v>
      </c>
      <c r="G12718">
        <v>0</v>
      </c>
      <c r="H12718" t="s">
        <v>11</v>
      </c>
      <c r="I12718" t="s">
        <v>11</v>
      </c>
      <c r="J12718" s="10">
        <v>0</v>
      </c>
      <c r="K12718" s="13">
        <f t="shared" si="399"/>
        <v>1958</v>
      </c>
      <c r="L12718" s="1" t="str">
        <f t="shared" si="398"/>
        <v/>
      </c>
    </row>
    <row r="12719" spans="1:12" ht="13.8" customHeight="1" x14ac:dyDescent="0.3">
      <c r="A12719" t="s">
        <v>199</v>
      </c>
      <c r="B12719">
        <v>1886</v>
      </c>
      <c r="C12719" s="10">
        <v>132</v>
      </c>
      <c r="D12719">
        <v>112</v>
      </c>
      <c r="E12719">
        <v>20</v>
      </c>
      <c r="F12719">
        <v>0</v>
      </c>
      <c r="G12719">
        <v>0</v>
      </c>
      <c r="H12719" t="s">
        <v>11</v>
      </c>
      <c r="I12719" t="s">
        <v>11</v>
      </c>
      <c r="J12719" s="10">
        <v>0</v>
      </c>
      <c r="K12719" s="13">
        <f t="shared" si="399"/>
        <v>1958</v>
      </c>
      <c r="L12719" s="1" t="str">
        <f t="shared" si="398"/>
        <v/>
      </c>
    </row>
    <row r="12720" spans="1:12" ht="13.8" customHeight="1" x14ac:dyDescent="0.3">
      <c r="A12720" t="s">
        <v>199</v>
      </c>
      <c r="B12720">
        <v>1887</v>
      </c>
      <c r="C12720" s="10">
        <v>144</v>
      </c>
      <c r="D12720">
        <v>123</v>
      </c>
      <c r="E12720">
        <v>21</v>
      </c>
      <c r="F12720">
        <v>0</v>
      </c>
      <c r="G12720">
        <v>0</v>
      </c>
      <c r="H12720" t="s">
        <v>11</v>
      </c>
      <c r="I12720" t="s">
        <v>11</v>
      </c>
      <c r="J12720" s="10">
        <v>0</v>
      </c>
      <c r="K12720" s="13">
        <f t="shared" si="399"/>
        <v>1958</v>
      </c>
      <c r="L12720" s="1" t="str">
        <f t="shared" si="398"/>
        <v/>
      </c>
    </row>
    <row r="12721" spans="1:12" ht="13.8" customHeight="1" x14ac:dyDescent="0.3">
      <c r="A12721" t="s">
        <v>199</v>
      </c>
      <c r="B12721">
        <v>1888</v>
      </c>
      <c r="C12721" s="10">
        <v>172</v>
      </c>
      <c r="D12721">
        <v>147</v>
      </c>
      <c r="E12721">
        <v>25</v>
      </c>
      <c r="F12721">
        <v>0</v>
      </c>
      <c r="G12721">
        <v>0</v>
      </c>
      <c r="H12721" t="s">
        <v>11</v>
      </c>
      <c r="I12721" t="s">
        <v>11</v>
      </c>
      <c r="J12721" s="10">
        <v>0</v>
      </c>
      <c r="K12721" s="13">
        <f t="shared" si="399"/>
        <v>1958</v>
      </c>
      <c r="L12721" s="1" t="str">
        <f t="shared" si="398"/>
        <v/>
      </c>
    </row>
    <row r="12722" spans="1:12" ht="13.8" customHeight="1" x14ac:dyDescent="0.3">
      <c r="A12722" t="s">
        <v>199</v>
      </c>
      <c r="B12722">
        <v>1889</v>
      </c>
      <c r="C12722" s="10">
        <v>176</v>
      </c>
      <c r="D12722">
        <v>141</v>
      </c>
      <c r="E12722">
        <v>34</v>
      </c>
      <c r="F12722">
        <v>0</v>
      </c>
      <c r="G12722">
        <v>0</v>
      </c>
      <c r="H12722" t="s">
        <v>11</v>
      </c>
      <c r="I12722" t="s">
        <v>11</v>
      </c>
      <c r="J12722" s="10">
        <v>0</v>
      </c>
      <c r="K12722" s="13">
        <f t="shared" si="399"/>
        <v>1958</v>
      </c>
      <c r="L12722" s="1" t="str">
        <f t="shared" si="398"/>
        <v/>
      </c>
    </row>
    <row r="12723" spans="1:12" ht="13.8" customHeight="1" x14ac:dyDescent="0.3">
      <c r="A12723" t="s">
        <v>199</v>
      </c>
      <c r="B12723">
        <v>1890</v>
      </c>
      <c r="C12723" s="10">
        <v>220</v>
      </c>
      <c r="D12723">
        <v>175</v>
      </c>
      <c r="E12723">
        <v>45</v>
      </c>
      <c r="F12723">
        <v>0</v>
      </c>
      <c r="G12723">
        <v>0</v>
      </c>
      <c r="H12723" t="s">
        <v>11</v>
      </c>
      <c r="I12723" t="s">
        <v>11</v>
      </c>
      <c r="J12723" s="10">
        <v>0</v>
      </c>
      <c r="K12723" s="13">
        <f t="shared" si="399"/>
        <v>1958</v>
      </c>
      <c r="L12723" s="1" t="str">
        <f t="shared" si="398"/>
        <v/>
      </c>
    </row>
    <row r="12724" spans="1:12" ht="13.8" customHeight="1" x14ac:dyDescent="0.3">
      <c r="A12724" t="s">
        <v>199</v>
      </c>
      <c r="B12724">
        <v>1891</v>
      </c>
      <c r="C12724" s="10">
        <v>305</v>
      </c>
      <c r="D12724">
        <v>243</v>
      </c>
      <c r="E12724">
        <v>63</v>
      </c>
      <c r="F12724">
        <v>0</v>
      </c>
      <c r="G12724">
        <v>0</v>
      </c>
      <c r="H12724" t="s">
        <v>11</v>
      </c>
      <c r="I12724" t="s">
        <v>11</v>
      </c>
      <c r="J12724" s="10">
        <v>0</v>
      </c>
      <c r="K12724" s="13">
        <f t="shared" si="399"/>
        <v>1958</v>
      </c>
      <c r="L12724" s="1" t="str">
        <f t="shared" si="398"/>
        <v/>
      </c>
    </row>
    <row r="12725" spans="1:12" ht="13.8" customHeight="1" x14ac:dyDescent="0.3">
      <c r="A12725" t="s">
        <v>199</v>
      </c>
      <c r="B12725">
        <v>1892</v>
      </c>
      <c r="C12725" s="10">
        <v>287</v>
      </c>
      <c r="D12725">
        <v>218</v>
      </c>
      <c r="E12725">
        <v>69</v>
      </c>
      <c r="F12725">
        <v>0</v>
      </c>
      <c r="G12725">
        <v>0</v>
      </c>
      <c r="H12725" t="s">
        <v>11</v>
      </c>
      <c r="I12725" t="s">
        <v>11</v>
      </c>
      <c r="J12725" s="10">
        <v>0</v>
      </c>
      <c r="K12725" s="13">
        <f t="shared" si="399"/>
        <v>1958</v>
      </c>
      <c r="L12725" s="1" t="str">
        <f t="shared" si="398"/>
        <v/>
      </c>
    </row>
    <row r="12726" spans="1:12" ht="13.8" customHeight="1" x14ac:dyDescent="0.3">
      <c r="A12726" t="s">
        <v>199</v>
      </c>
      <c r="B12726">
        <v>1893</v>
      </c>
      <c r="C12726" s="10">
        <v>310</v>
      </c>
      <c r="D12726">
        <v>247</v>
      </c>
      <c r="E12726">
        <v>63</v>
      </c>
      <c r="F12726">
        <v>0</v>
      </c>
      <c r="G12726">
        <v>0</v>
      </c>
      <c r="H12726" t="s">
        <v>11</v>
      </c>
      <c r="I12726" t="s">
        <v>11</v>
      </c>
      <c r="J12726" s="10">
        <v>0</v>
      </c>
      <c r="K12726" s="13">
        <f t="shared" si="399"/>
        <v>1958</v>
      </c>
      <c r="L12726" s="1" t="str">
        <f t="shared" si="398"/>
        <v/>
      </c>
    </row>
    <row r="12727" spans="1:12" ht="13.8" customHeight="1" x14ac:dyDescent="0.3">
      <c r="A12727" t="s">
        <v>199</v>
      </c>
      <c r="B12727">
        <v>1894</v>
      </c>
      <c r="C12727" s="10">
        <v>284</v>
      </c>
      <c r="D12727">
        <v>226</v>
      </c>
      <c r="E12727">
        <v>58</v>
      </c>
      <c r="F12727">
        <v>0</v>
      </c>
      <c r="G12727">
        <v>0</v>
      </c>
      <c r="H12727" t="s">
        <v>11</v>
      </c>
      <c r="I12727" t="s">
        <v>11</v>
      </c>
      <c r="J12727" s="10">
        <v>0</v>
      </c>
      <c r="K12727" s="13">
        <f t="shared" si="399"/>
        <v>1958</v>
      </c>
      <c r="L12727" s="1" t="str">
        <f t="shared" si="398"/>
        <v/>
      </c>
    </row>
    <row r="12728" spans="1:12" ht="13.8" customHeight="1" x14ac:dyDescent="0.3">
      <c r="A12728" t="s">
        <v>199</v>
      </c>
      <c r="B12728">
        <v>1895</v>
      </c>
      <c r="C12728" s="10">
        <v>294</v>
      </c>
      <c r="D12728">
        <v>227</v>
      </c>
      <c r="E12728">
        <v>67</v>
      </c>
      <c r="F12728">
        <v>0</v>
      </c>
      <c r="G12728">
        <v>0</v>
      </c>
      <c r="H12728" t="s">
        <v>11</v>
      </c>
      <c r="I12728" t="s">
        <v>11</v>
      </c>
      <c r="J12728" s="10">
        <v>0</v>
      </c>
      <c r="K12728" s="13">
        <f t="shared" si="399"/>
        <v>1958</v>
      </c>
      <c r="L12728" s="1" t="str">
        <f t="shared" si="398"/>
        <v/>
      </c>
    </row>
    <row r="12729" spans="1:12" ht="13.8" customHeight="1" x14ac:dyDescent="0.3">
      <c r="A12729" t="s">
        <v>199</v>
      </c>
      <c r="B12729">
        <v>1896</v>
      </c>
      <c r="C12729" s="10">
        <v>305</v>
      </c>
      <c r="D12729">
        <v>237</v>
      </c>
      <c r="E12729">
        <v>69</v>
      </c>
      <c r="F12729">
        <v>0</v>
      </c>
      <c r="G12729">
        <v>0</v>
      </c>
      <c r="H12729" t="s">
        <v>11</v>
      </c>
      <c r="I12729" t="s">
        <v>11</v>
      </c>
      <c r="J12729" s="10">
        <v>0</v>
      </c>
      <c r="K12729" s="13">
        <f t="shared" si="399"/>
        <v>1958</v>
      </c>
      <c r="L12729" s="1" t="str">
        <f t="shared" si="398"/>
        <v/>
      </c>
    </row>
    <row r="12730" spans="1:12" ht="13.8" customHeight="1" x14ac:dyDescent="0.3">
      <c r="A12730" t="s">
        <v>199</v>
      </c>
      <c r="B12730">
        <v>1897</v>
      </c>
      <c r="C12730" s="10">
        <v>354</v>
      </c>
      <c r="D12730">
        <v>266</v>
      </c>
      <c r="E12730">
        <v>88</v>
      </c>
      <c r="F12730">
        <v>0</v>
      </c>
      <c r="G12730">
        <v>0</v>
      </c>
      <c r="H12730" t="s">
        <v>11</v>
      </c>
      <c r="I12730" t="s">
        <v>11</v>
      </c>
      <c r="J12730" s="10">
        <v>0</v>
      </c>
      <c r="K12730" s="13">
        <f t="shared" si="399"/>
        <v>1958</v>
      </c>
      <c r="L12730" s="1" t="str">
        <f t="shared" si="398"/>
        <v/>
      </c>
    </row>
    <row r="12731" spans="1:12" ht="13.8" customHeight="1" x14ac:dyDescent="0.3">
      <c r="A12731" t="s">
        <v>199</v>
      </c>
      <c r="B12731">
        <v>1898</v>
      </c>
      <c r="C12731" s="10">
        <v>467</v>
      </c>
      <c r="D12731">
        <v>316</v>
      </c>
      <c r="E12731">
        <v>151</v>
      </c>
      <c r="F12731">
        <v>0</v>
      </c>
      <c r="G12731">
        <v>0</v>
      </c>
      <c r="H12731" t="s">
        <v>11</v>
      </c>
      <c r="I12731" t="s">
        <v>11</v>
      </c>
      <c r="J12731" s="10">
        <v>0</v>
      </c>
      <c r="K12731" s="13">
        <f t="shared" si="399"/>
        <v>1958</v>
      </c>
      <c r="L12731" s="1" t="str">
        <f t="shared" si="398"/>
        <v/>
      </c>
    </row>
    <row r="12732" spans="1:12" ht="13.8" customHeight="1" x14ac:dyDescent="0.3">
      <c r="A12732" t="s">
        <v>199</v>
      </c>
      <c r="B12732">
        <v>1899</v>
      </c>
      <c r="C12732" s="10">
        <v>440</v>
      </c>
      <c r="D12732">
        <v>250</v>
      </c>
      <c r="E12732">
        <v>189</v>
      </c>
      <c r="F12732">
        <v>0</v>
      </c>
      <c r="G12732">
        <v>0</v>
      </c>
      <c r="H12732" t="s">
        <v>11</v>
      </c>
      <c r="I12732" t="s">
        <v>11</v>
      </c>
      <c r="J12732" s="10">
        <v>0</v>
      </c>
      <c r="K12732" s="13">
        <f t="shared" si="399"/>
        <v>1958</v>
      </c>
      <c r="L12732" s="1" t="str">
        <f t="shared" si="398"/>
        <v/>
      </c>
    </row>
    <row r="12733" spans="1:12" ht="13.8" customHeight="1" x14ac:dyDescent="0.3">
      <c r="A12733" t="s">
        <v>199</v>
      </c>
      <c r="B12733">
        <v>1900</v>
      </c>
      <c r="C12733" s="10">
        <v>338</v>
      </c>
      <c r="D12733">
        <v>130</v>
      </c>
      <c r="E12733">
        <v>208</v>
      </c>
      <c r="F12733">
        <v>0</v>
      </c>
      <c r="G12733">
        <v>0</v>
      </c>
      <c r="H12733" t="s">
        <v>11</v>
      </c>
      <c r="I12733" t="s">
        <v>11</v>
      </c>
      <c r="J12733" s="10">
        <v>0</v>
      </c>
      <c r="K12733" s="13">
        <f t="shared" si="399"/>
        <v>1958</v>
      </c>
      <c r="L12733" s="1" t="str">
        <f t="shared" si="398"/>
        <v/>
      </c>
    </row>
    <row r="12734" spans="1:12" ht="13.8" customHeight="1" x14ac:dyDescent="0.3">
      <c r="A12734" t="s">
        <v>199</v>
      </c>
      <c r="B12734">
        <v>1901</v>
      </c>
      <c r="C12734" s="10">
        <v>435</v>
      </c>
      <c r="D12734">
        <v>186</v>
      </c>
      <c r="E12734">
        <v>250</v>
      </c>
      <c r="F12734">
        <v>0</v>
      </c>
      <c r="G12734">
        <v>0</v>
      </c>
      <c r="H12734" t="s">
        <v>11</v>
      </c>
      <c r="I12734" t="s">
        <v>11</v>
      </c>
      <c r="J12734" s="10">
        <v>0</v>
      </c>
      <c r="K12734" s="13">
        <f t="shared" si="399"/>
        <v>1958</v>
      </c>
      <c r="L12734" s="1" t="str">
        <f t="shared" si="398"/>
        <v/>
      </c>
    </row>
    <row r="12735" spans="1:12" ht="13.8" customHeight="1" x14ac:dyDescent="0.3">
      <c r="A12735" t="s">
        <v>199</v>
      </c>
      <c r="B12735">
        <v>1902</v>
      </c>
      <c r="C12735" s="10">
        <v>434</v>
      </c>
      <c r="D12735">
        <v>163</v>
      </c>
      <c r="E12735">
        <v>271</v>
      </c>
      <c r="F12735">
        <v>0</v>
      </c>
      <c r="G12735">
        <v>0</v>
      </c>
      <c r="H12735" t="s">
        <v>11</v>
      </c>
      <c r="I12735" t="s">
        <v>11</v>
      </c>
      <c r="J12735" s="10">
        <v>0</v>
      </c>
      <c r="K12735" s="13">
        <f t="shared" si="399"/>
        <v>1958</v>
      </c>
      <c r="L12735" s="1" t="str">
        <f t="shared" si="398"/>
        <v/>
      </c>
    </row>
    <row r="12736" spans="1:12" ht="13.8" customHeight="1" x14ac:dyDescent="0.3">
      <c r="A12736" t="s">
        <v>199</v>
      </c>
      <c r="B12736">
        <v>1903</v>
      </c>
      <c r="C12736" s="10">
        <v>504</v>
      </c>
      <c r="D12736">
        <v>159</v>
      </c>
      <c r="E12736">
        <v>345</v>
      </c>
      <c r="F12736">
        <v>0</v>
      </c>
      <c r="G12736">
        <v>0</v>
      </c>
      <c r="H12736" t="s">
        <v>11</v>
      </c>
      <c r="I12736" t="s">
        <v>11</v>
      </c>
      <c r="J12736" s="10">
        <v>0</v>
      </c>
      <c r="K12736" s="13">
        <f t="shared" si="399"/>
        <v>1958</v>
      </c>
      <c r="L12736" s="1" t="str">
        <f t="shared" si="398"/>
        <v/>
      </c>
    </row>
    <row r="12737" spans="1:12" ht="13.8" customHeight="1" x14ac:dyDescent="0.3">
      <c r="A12737" t="s">
        <v>199</v>
      </c>
      <c r="B12737">
        <v>1904</v>
      </c>
      <c r="C12737" s="10">
        <v>597</v>
      </c>
      <c r="D12737">
        <v>153</v>
      </c>
      <c r="E12737">
        <v>445</v>
      </c>
      <c r="F12737">
        <v>0</v>
      </c>
      <c r="G12737">
        <v>0</v>
      </c>
      <c r="H12737" t="s">
        <v>11</v>
      </c>
      <c r="I12737" t="s">
        <v>11</v>
      </c>
      <c r="J12737" s="10">
        <v>0</v>
      </c>
      <c r="K12737" s="13">
        <f t="shared" si="399"/>
        <v>1958</v>
      </c>
      <c r="L12737" s="1" t="str">
        <f t="shared" si="398"/>
        <v/>
      </c>
    </row>
    <row r="12738" spans="1:12" ht="13.8" customHeight="1" x14ac:dyDescent="0.3">
      <c r="A12738" t="s">
        <v>199</v>
      </c>
      <c r="B12738">
        <v>1905</v>
      </c>
      <c r="C12738" s="10">
        <v>726</v>
      </c>
      <c r="D12738">
        <v>155</v>
      </c>
      <c r="E12738">
        <v>571</v>
      </c>
      <c r="F12738">
        <v>0</v>
      </c>
      <c r="G12738">
        <v>0</v>
      </c>
      <c r="H12738" t="s">
        <v>11</v>
      </c>
      <c r="I12738" t="s">
        <v>11</v>
      </c>
      <c r="J12738" s="10">
        <v>0</v>
      </c>
      <c r="K12738" s="13">
        <f t="shared" si="399"/>
        <v>1958</v>
      </c>
      <c r="L12738" s="1" t="str">
        <f t="shared" ref="L12738:L12801" si="400">IF(AND(B12738&gt;2011),1,"")</f>
        <v/>
      </c>
    </row>
    <row r="12739" spans="1:12" ht="13.8" customHeight="1" x14ac:dyDescent="0.3">
      <c r="A12739" t="s">
        <v>199</v>
      </c>
      <c r="B12739">
        <v>1906</v>
      </c>
      <c r="C12739" s="10">
        <v>982</v>
      </c>
      <c r="D12739">
        <v>169</v>
      </c>
      <c r="E12739">
        <v>813</v>
      </c>
      <c r="F12739">
        <v>0</v>
      </c>
      <c r="G12739">
        <v>0</v>
      </c>
      <c r="H12739" t="s">
        <v>11</v>
      </c>
      <c r="I12739" t="s">
        <v>11</v>
      </c>
      <c r="J12739" s="10">
        <v>0</v>
      </c>
      <c r="K12739" s="13">
        <f t="shared" ref="K12739:K12802" si="401">IF(B12739&lt;1990,IF(B12739&lt;1959,1958,1989),1990)</f>
        <v>1958</v>
      </c>
      <c r="L12739" s="1" t="str">
        <f t="shared" si="400"/>
        <v/>
      </c>
    </row>
    <row r="12740" spans="1:12" ht="13.8" customHeight="1" x14ac:dyDescent="0.3">
      <c r="A12740" t="s">
        <v>199</v>
      </c>
      <c r="B12740">
        <v>1907</v>
      </c>
      <c r="C12740" s="10">
        <v>1244</v>
      </c>
      <c r="D12740">
        <v>282</v>
      </c>
      <c r="E12740">
        <v>961</v>
      </c>
      <c r="F12740">
        <v>0</v>
      </c>
      <c r="G12740">
        <v>0</v>
      </c>
      <c r="H12740" t="s">
        <v>11</v>
      </c>
      <c r="I12740" t="s">
        <v>11</v>
      </c>
      <c r="J12740" s="10">
        <v>0</v>
      </c>
      <c r="K12740" s="13">
        <f t="shared" si="401"/>
        <v>1958</v>
      </c>
      <c r="L12740" s="1" t="str">
        <f t="shared" si="400"/>
        <v/>
      </c>
    </row>
    <row r="12741" spans="1:12" ht="13.8" customHeight="1" x14ac:dyDescent="0.3">
      <c r="A12741" t="s">
        <v>199</v>
      </c>
      <c r="B12741">
        <v>1908</v>
      </c>
      <c r="C12741" s="10">
        <v>1197</v>
      </c>
      <c r="D12741">
        <v>244</v>
      </c>
      <c r="E12741">
        <v>954</v>
      </c>
      <c r="F12741">
        <v>0</v>
      </c>
      <c r="G12741">
        <v>0</v>
      </c>
      <c r="H12741" t="s">
        <v>11</v>
      </c>
      <c r="I12741" t="s">
        <v>11</v>
      </c>
      <c r="J12741" s="10">
        <v>0</v>
      </c>
      <c r="K12741" s="13">
        <f t="shared" si="401"/>
        <v>1958</v>
      </c>
      <c r="L12741" s="1" t="str">
        <f t="shared" si="400"/>
        <v/>
      </c>
    </row>
    <row r="12742" spans="1:12" ht="13.8" customHeight="1" x14ac:dyDescent="0.3">
      <c r="A12742" t="s">
        <v>199</v>
      </c>
      <c r="B12742">
        <v>1909</v>
      </c>
      <c r="C12742" s="10">
        <v>1326</v>
      </c>
      <c r="D12742">
        <v>190</v>
      </c>
      <c r="E12742">
        <v>1135</v>
      </c>
      <c r="F12742">
        <v>0</v>
      </c>
      <c r="G12742">
        <v>0</v>
      </c>
      <c r="H12742" t="s">
        <v>11</v>
      </c>
      <c r="I12742" t="s">
        <v>11</v>
      </c>
      <c r="J12742" s="10">
        <v>0</v>
      </c>
      <c r="K12742" s="13">
        <f t="shared" si="401"/>
        <v>1958</v>
      </c>
      <c r="L12742" s="1" t="str">
        <f t="shared" si="400"/>
        <v/>
      </c>
    </row>
    <row r="12743" spans="1:12" ht="13.8" customHeight="1" x14ac:dyDescent="0.3">
      <c r="A12743" t="s">
        <v>199</v>
      </c>
      <c r="B12743">
        <v>1910</v>
      </c>
      <c r="C12743" s="10">
        <v>1315</v>
      </c>
      <c r="D12743">
        <v>204</v>
      </c>
      <c r="E12743">
        <v>1111</v>
      </c>
      <c r="F12743">
        <v>0</v>
      </c>
      <c r="G12743">
        <v>0</v>
      </c>
      <c r="H12743" t="s">
        <v>11</v>
      </c>
      <c r="I12743" t="s">
        <v>11</v>
      </c>
      <c r="J12743" s="10">
        <v>0</v>
      </c>
      <c r="K12743" s="13">
        <f t="shared" si="401"/>
        <v>1958</v>
      </c>
      <c r="L12743" s="1" t="str">
        <f t="shared" si="400"/>
        <v/>
      </c>
    </row>
    <row r="12744" spans="1:12" ht="13.8" customHeight="1" x14ac:dyDescent="0.3">
      <c r="A12744" t="s">
        <v>199</v>
      </c>
      <c r="B12744">
        <v>1911</v>
      </c>
      <c r="C12744" s="10">
        <v>1576</v>
      </c>
      <c r="D12744">
        <v>216</v>
      </c>
      <c r="E12744">
        <v>1361</v>
      </c>
      <c r="F12744">
        <v>0</v>
      </c>
      <c r="G12744">
        <v>0</v>
      </c>
      <c r="H12744" t="s">
        <v>11</v>
      </c>
      <c r="I12744" t="s">
        <v>11</v>
      </c>
      <c r="J12744" s="10">
        <v>0</v>
      </c>
      <c r="K12744" s="13">
        <f t="shared" si="401"/>
        <v>1958</v>
      </c>
      <c r="L12744" s="1" t="str">
        <f t="shared" si="400"/>
        <v/>
      </c>
    </row>
    <row r="12745" spans="1:12" ht="13.8" customHeight="1" x14ac:dyDescent="0.3">
      <c r="A12745" t="s">
        <v>199</v>
      </c>
      <c r="B12745">
        <v>1912</v>
      </c>
      <c r="C12745" s="10">
        <v>1641</v>
      </c>
      <c r="D12745">
        <v>51</v>
      </c>
      <c r="E12745">
        <v>1590</v>
      </c>
      <c r="F12745">
        <v>0</v>
      </c>
      <c r="G12745">
        <v>0</v>
      </c>
      <c r="H12745" t="s">
        <v>11</v>
      </c>
      <c r="I12745" t="s">
        <v>11</v>
      </c>
      <c r="J12745" s="10">
        <v>0</v>
      </c>
      <c r="K12745" s="13">
        <f t="shared" si="401"/>
        <v>1958</v>
      </c>
      <c r="L12745" s="1" t="str">
        <f t="shared" si="400"/>
        <v/>
      </c>
    </row>
    <row r="12746" spans="1:12" ht="13.8" customHeight="1" x14ac:dyDescent="0.3">
      <c r="A12746" t="s">
        <v>199</v>
      </c>
      <c r="B12746">
        <v>1913</v>
      </c>
      <c r="C12746" s="10">
        <v>1908</v>
      </c>
      <c r="D12746">
        <v>361</v>
      </c>
      <c r="E12746">
        <v>1547</v>
      </c>
      <c r="F12746">
        <v>0</v>
      </c>
      <c r="G12746">
        <v>0</v>
      </c>
      <c r="H12746" t="s">
        <v>11</v>
      </c>
      <c r="I12746" t="s">
        <v>11</v>
      </c>
      <c r="J12746" s="10">
        <v>0</v>
      </c>
      <c r="K12746" s="13">
        <f t="shared" si="401"/>
        <v>1958</v>
      </c>
      <c r="L12746" s="1" t="str">
        <f t="shared" si="400"/>
        <v/>
      </c>
    </row>
    <row r="12747" spans="1:12" ht="13.8" customHeight="1" x14ac:dyDescent="0.3">
      <c r="A12747" t="s">
        <v>199</v>
      </c>
      <c r="B12747">
        <v>1914</v>
      </c>
      <c r="C12747" s="10">
        <v>1579</v>
      </c>
      <c r="D12747">
        <v>63</v>
      </c>
      <c r="E12747">
        <v>1515</v>
      </c>
      <c r="F12747">
        <v>0</v>
      </c>
      <c r="G12747">
        <v>0</v>
      </c>
      <c r="H12747" t="s">
        <v>11</v>
      </c>
      <c r="I12747" t="s">
        <v>11</v>
      </c>
      <c r="J12747" s="10">
        <v>0</v>
      </c>
      <c r="K12747" s="13">
        <f t="shared" si="401"/>
        <v>1958</v>
      </c>
      <c r="L12747" s="1" t="str">
        <f t="shared" si="400"/>
        <v/>
      </c>
    </row>
    <row r="12748" spans="1:12" ht="13.8" customHeight="1" x14ac:dyDescent="0.3">
      <c r="A12748" t="s">
        <v>199</v>
      </c>
      <c r="B12748">
        <v>1915</v>
      </c>
      <c r="C12748" s="10">
        <v>1404</v>
      </c>
      <c r="D12748">
        <v>75</v>
      </c>
      <c r="E12748">
        <v>1330</v>
      </c>
      <c r="F12748">
        <v>0</v>
      </c>
      <c r="G12748">
        <v>0</v>
      </c>
      <c r="H12748" t="s">
        <v>11</v>
      </c>
      <c r="I12748" t="s">
        <v>11</v>
      </c>
      <c r="J12748" s="10">
        <v>0</v>
      </c>
      <c r="K12748" s="13">
        <f t="shared" si="401"/>
        <v>1958</v>
      </c>
      <c r="L12748" s="1" t="str">
        <f t="shared" si="400"/>
        <v/>
      </c>
    </row>
    <row r="12749" spans="1:12" ht="13.8" customHeight="1" x14ac:dyDescent="0.3">
      <c r="A12749" t="s">
        <v>199</v>
      </c>
      <c r="B12749">
        <v>1916</v>
      </c>
      <c r="C12749" s="10">
        <v>818</v>
      </c>
      <c r="D12749">
        <v>65</v>
      </c>
      <c r="E12749">
        <v>753</v>
      </c>
      <c r="F12749">
        <v>0</v>
      </c>
      <c r="G12749">
        <v>0</v>
      </c>
      <c r="H12749" t="s">
        <v>11</v>
      </c>
      <c r="I12749" t="s">
        <v>11</v>
      </c>
      <c r="J12749" s="10">
        <v>0</v>
      </c>
      <c r="K12749" s="13">
        <f t="shared" si="401"/>
        <v>1958</v>
      </c>
      <c r="L12749" s="1" t="str">
        <f t="shared" si="400"/>
        <v/>
      </c>
    </row>
    <row r="12750" spans="1:12" ht="13.8" customHeight="1" x14ac:dyDescent="0.3">
      <c r="A12750" t="s">
        <v>199</v>
      </c>
      <c r="B12750">
        <v>1917</v>
      </c>
      <c r="C12750" s="10">
        <v>686</v>
      </c>
      <c r="D12750">
        <v>80</v>
      </c>
      <c r="E12750">
        <v>606</v>
      </c>
      <c r="F12750">
        <v>0</v>
      </c>
      <c r="G12750">
        <v>0</v>
      </c>
      <c r="H12750" t="s">
        <v>11</v>
      </c>
      <c r="I12750" t="s">
        <v>11</v>
      </c>
      <c r="J12750" s="10">
        <v>0</v>
      </c>
      <c r="K12750" s="13">
        <f t="shared" si="401"/>
        <v>1958</v>
      </c>
      <c r="L12750" s="1" t="str">
        <f t="shared" si="400"/>
        <v/>
      </c>
    </row>
    <row r="12751" spans="1:12" ht="13.8" customHeight="1" x14ac:dyDescent="0.3">
      <c r="A12751" t="s">
        <v>199</v>
      </c>
      <c r="B12751">
        <v>1918</v>
      </c>
      <c r="C12751" s="10">
        <v>870</v>
      </c>
      <c r="D12751">
        <v>59</v>
      </c>
      <c r="E12751">
        <v>811</v>
      </c>
      <c r="F12751">
        <v>0</v>
      </c>
      <c r="G12751">
        <v>0</v>
      </c>
      <c r="H12751" t="s">
        <v>11</v>
      </c>
      <c r="I12751" t="s">
        <v>11</v>
      </c>
      <c r="J12751" s="10">
        <v>0</v>
      </c>
      <c r="K12751" s="13">
        <f t="shared" si="401"/>
        <v>1958</v>
      </c>
      <c r="L12751" s="1" t="str">
        <f t="shared" si="400"/>
        <v/>
      </c>
    </row>
    <row r="12752" spans="1:12" ht="13.8" customHeight="1" x14ac:dyDescent="0.3">
      <c r="A12752" t="s">
        <v>199</v>
      </c>
      <c r="B12752">
        <v>1919</v>
      </c>
      <c r="C12752" s="10">
        <v>1273</v>
      </c>
      <c r="D12752">
        <v>486</v>
      </c>
      <c r="E12752">
        <v>717</v>
      </c>
      <c r="F12752">
        <v>70</v>
      </c>
      <c r="G12752">
        <v>0</v>
      </c>
      <c r="H12752" t="s">
        <v>11</v>
      </c>
      <c r="I12752" t="s">
        <v>11</v>
      </c>
      <c r="J12752" s="10">
        <v>0</v>
      </c>
      <c r="K12752" s="13">
        <f t="shared" si="401"/>
        <v>1958</v>
      </c>
      <c r="L12752" s="1" t="str">
        <f t="shared" si="400"/>
        <v/>
      </c>
    </row>
    <row r="12753" spans="1:12" ht="13.8" customHeight="1" x14ac:dyDescent="0.3">
      <c r="A12753" t="s">
        <v>199</v>
      </c>
      <c r="B12753">
        <v>1920</v>
      </c>
      <c r="C12753" s="10">
        <v>1497</v>
      </c>
      <c r="D12753">
        <v>485</v>
      </c>
      <c r="E12753">
        <v>929</v>
      </c>
      <c r="F12753">
        <v>83</v>
      </c>
      <c r="G12753">
        <v>0</v>
      </c>
      <c r="H12753" t="s">
        <v>11</v>
      </c>
      <c r="I12753" t="s">
        <v>11</v>
      </c>
      <c r="J12753" s="10">
        <v>0</v>
      </c>
      <c r="K12753" s="13">
        <f t="shared" si="401"/>
        <v>1958</v>
      </c>
      <c r="L12753" s="1" t="str">
        <f t="shared" si="400"/>
        <v/>
      </c>
    </row>
    <row r="12754" spans="1:12" ht="13.8" customHeight="1" x14ac:dyDescent="0.3">
      <c r="A12754" t="s">
        <v>199</v>
      </c>
      <c r="B12754">
        <v>1921</v>
      </c>
      <c r="C12754" s="10">
        <v>1615</v>
      </c>
      <c r="D12754">
        <v>549</v>
      </c>
      <c r="E12754">
        <v>978</v>
      </c>
      <c r="F12754">
        <v>88</v>
      </c>
      <c r="G12754">
        <v>0</v>
      </c>
      <c r="H12754" t="s">
        <v>11</v>
      </c>
      <c r="I12754" t="s">
        <v>11</v>
      </c>
      <c r="J12754" s="10">
        <v>0</v>
      </c>
      <c r="K12754" s="13">
        <f t="shared" si="401"/>
        <v>1958</v>
      </c>
      <c r="L12754" s="1" t="str">
        <f t="shared" si="400"/>
        <v/>
      </c>
    </row>
    <row r="12755" spans="1:12" ht="13.8" customHeight="1" x14ac:dyDescent="0.3">
      <c r="A12755" t="s">
        <v>199</v>
      </c>
      <c r="B12755">
        <v>1922</v>
      </c>
      <c r="C12755" s="10">
        <v>1949</v>
      </c>
      <c r="D12755">
        <v>677</v>
      </c>
      <c r="E12755">
        <v>1150</v>
      </c>
      <c r="F12755">
        <v>122</v>
      </c>
      <c r="G12755">
        <v>0</v>
      </c>
      <c r="H12755" t="s">
        <v>11</v>
      </c>
      <c r="I12755" t="s">
        <v>11</v>
      </c>
      <c r="J12755" s="10">
        <v>0</v>
      </c>
      <c r="K12755" s="13">
        <f t="shared" si="401"/>
        <v>1958</v>
      </c>
      <c r="L12755" s="1" t="str">
        <f t="shared" si="400"/>
        <v/>
      </c>
    </row>
    <row r="12756" spans="1:12" ht="13.8" customHeight="1" x14ac:dyDescent="0.3">
      <c r="A12756" t="s">
        <v>199</v>
      </c>
      <c r="B12756">
        <v>1923</v>
      </c>
      <c r="C12756" s="10">
        <v>2313</v>
      </c>
      <c r="D12756">
        <v>908</v>
      </c>
      <c r="E12756">
        <v>1266</v>
      </c>
      <c r="F12756">
        <v>140</v>
      </c>
      <c r="G12756">
        <v>0</v>
      </c>
      <c r="H12756" t="s">
        <v>11</v>
      </c>
      <c r="I12756" t="s">
        <v>11</v>
      </c>
      <c r="J12756" s="10">
        <v>0</v>
      </c>
      <c r="K12756" s="13">
        <f t="shared" si="401"/>
        <v>1958</v>
      </c>
      <c r="L12756" s="1" t="str">
        <f t="shared" si="400"/>
        <v/>
      </c>
    </row>
    <row r="12757" spans="1:12" ht="13.8" customHeight="1" x14ac:dyDescent="0.3">
      <c r="A12757" t="s">
        <v>199</v>
      </c>
      <c r="B12757">
        <v>1924</v>
      </c>
      <c r="C12757" s="10">
        <v>2731</v>
      </c>
      <c r="D12757">
        <v>997</v>
      </c>
      <c r="E12757">
        <v>1557</v>
      </c>
      <c r="F12757">
        <v>176</v>
      </c>
      <c r="G12757">
        <v>0</v>
      </c>
      <c r="H12757" t="s">
        <v>11</v>
      </c>
      <c r="I12757" t="s">
        <v>11</v>
      </c>
      <c r="J12757" s="10">
        <v>0</v>
      </c>
      <c r="K12757" s="13">
        <f t="shared" si="401"/>
        <v>1958</v>
      </c>
      <c r="L12757" s="1" t="str">
        <f t="shared" si="400"/>
        <v/>
      </c>
    </row>
    <row r="12758" spans="1:12" ht="13.8" customHeight="1" x14ac:dyDescent="0.3">
      <c r="A12758" t="s">
        <v>199</v>
      </c>
      <c r="B12758">
        <v>1925</v>
      </c>
      <c r="C12758" s="10">
        <v>3196</v>
      </c>
      <c r="D12758">
        <v>1076</v>
      </c>
      <c r="E12758">
        <v>1940</v>
      </c>
      <c r="F12758">
        <v>180</v>
      </c>
      <c r="G12758">
        <v>0</v>
      </c>
      <c r="H12758" t="s">
        <v>11</v>
      </c>
      <c r="I12758" t="s">
        <v>11</v>
      </c>
      <c r="J12758" s="10">
        <v>0</v>
      </c>
      <c r="K12758" s="13">
        <f t="shared" si="401"/>
        <v>1958</v>
      </c>
      <c r="L12758" s="1" t="str">
        <f t="shared" si="400"/>
        <v/>
      </c>
    </row>
    <row r="12759" spans="1:12" ht="13.8" customHeight="1" x14ac:dyDescent="0.3">
      <c r="A12759" t="s">
        <v>199</v>
      </c>
      <c r="B12759">
        <v>1926</v>
      </c>
      <c r="C12759" s="10">
        <v>3958</v>
      </c>
      <c r="D12759">
        <v>1059</v>
      </c>
      <c r="E12759">
        <v>2716</v>
      </c>
      <c r="F12759">
        <v>184</v>
      </c>
      <c r="G12759">
        <v>0</v>
      </c>
      <c r="H12759" t="s">
        <v>11</v>
      </c>
      <c r="I12759" t="s">
        <v>11</v>
      </c>
      <c r="J12759" s="10">
        <v>0</v>
      </c>
      <c r="K12759" s="13">
        <f t="shared" si="401"/>
        <v>1958</v>
      </c>
      <c r="L12759" s="1" t="str">
        <f t="shared" si="400"/>
        <v/>
      </c>
    </row>
    <row r="12760" spans="1:12" ht="13.8" customHeight="1" x14ac:dyDescent="0.3">
      <c r="A12760" t="s">
        <v>199</v>
      </c>
      <c r="B12760">
        <v>1927</v>
      </c>
      <c r="C12760" s="10">
        <v>4401</v>
      </c>
      <c r="D12760">
        <v>1115</v>
      </c>
      <c r="E12760">
        <v>3072</v>
      </c>
      <c r="F12760">
        <v>214</v>
      </c>
      <c r="G12760">
        <v>0</v>
      </c>
      <c r="H12760" t="s">
        <v>11</v>
      </c>
      <c r="I12760" t="s">
        <v>11</v>
      </c>
      <c r="J12760" s="10">
        <v>0</v>
      </c>
      <c r="K12760" s="13">
        <f t="shared" si="401"/>
        <v>1958</v>
      </c>
      <c r="L12760" s="1" t="str">
        <f t="shared" si="400"/>
        <v/>
      </c>
    </row>
    <row r="12761" spans="1:12" ht="13.8" customHeight="1" x14ac:dyDescent="0.3">
      <c r="A12761" t="s">
        <v>199</v>
      </c>
      <c r="B12761">
        <v>1928</v>
      </c>
      <c r="C12761" s="10">
        <v>4987</v>
      </c>
      <c r="D12761">
        <v>1058</v>
      </c>
      <c r="E12761">
        <v>3585</v>
      </c>
      <c r="F12761">
        <v>298</v>
      </c>
      <c r="G12761">
        <v>45</v>
      </c>
      <c r="H12761" t="s">
        <v>11</v>
      </c>
      <c r="I12761" t="s">
        <v>11</v>
      </c>
      <c r="J12761" s="10">
        <v>0</v>
      </c>
      <c r="K12761" s="13">
        <f t="shared" si="401"/>
        <v>1958</v>
      </c>
      <c r="L12761" s="1" t="str">
        <f t="shared" si="400"/>
        <v/>
      </c>
    </row>
    <row r="12762" spans="1:12" ht="13.8" customHeight="1" x14ac:dyDescent="0.3">
      <c r="A12762" t="s">
        <v>199</v>
      </c>
      <c r="B12762">
        <v>1929</v>
      </c>
      <c r="C12762" s="10">
        <v>5593</v>
      </c>
      <c r="D12762">
        <v>1107</v>
      </c>
      <c r="E12762">
        <v>4050</v>
      </c>
      <c r="F12762">
        <v>393</v>
      </c>
      <c r="G12762">
        <v>43</v>
      </c>
      <c r="H12762" t="s">
        <v>11</v>
      </c>
      <c r="I12762" t="s">
        <v>11</v>
      </c>
      <c r="J12762" s="10">
        <v>0</v>
      </c>
      <c r="K12762" s="13">
        <f t="shared" si="401"/>
        <v>1958</v>
      </c>
      <c r="L12762" s="1" t="str">
        <f t="shared" si="400"/>
        <v/>
      </c>
    </row>
    <row r="12763" spans="1:12" ht="13.8" customHeight="1" x14ac:dyDescent="0.3">
      <c r="A12763" t="s">
        <v>199</v>
      </c>
      <c r="B12763">
        <v>1930</v>
      </c>
      <c r="C12763" s="10">
        <v>6344</v>
      </c>
      <c r="D12763">
        <v>854</v>
      </c>
      <c r="E12763">
        <v>4849</v>
      </c>
      <c r="F12763">
        <v>587</v>
      </c>
      <c r="G12763">
        <v>54</v>
      </c>
      <c r="H12763" t="s">
        <v>11</v>
      </c>
      <c r="I12763" t="s">
        <v>11</v>
      </c>
      <c r="J12763" s="10">
        <v>0</v>
      </c>
      <c r="K12763" s="13">
        <f t="shared" si="401"/>
        <v>1958</v>
      </c>
      <c r="L12763" s="1" t="str">
        <f t="shared" si="400"/>
        <v/>
      </c>
    </row>
    <row r="12764" spans="1:12" ht="13.8" customHeight="1" x14ac:dyDescent="0.3">
      <c r="A12764" t="s">
        <v>199</v>
      </c>
      <c r="B12764">
        <v>1931</v>
      </c>
      <c r="C12764" s="10">
        <v>7055</v>
      </c>
      <c r="D12764">
        <v>698</v>
      </c>
      <c r="E12764">
        <v>5656</v>
      </c>
      <c r="F12764">
        <v>673</v>
      </c>
      <c r="G12764">
        <v>27</v>
      </c>
      <c r="H12764" t="s">
        <v>11</v>
      </c>
      <c r="I12764" t="s">
        <v>11</v>
      </c>
      <c r="J12764" s="10">
        <v>0</v>
      </c>
      <c r="K12764" s="13">
        <f t="shared" si="401"/>
        <v>1958</v>
      </c>
      <c r="L12764" s="1" t="str">
        <f t="shared" si="400"/>
        <v/>
      </c>
    </row>
    <row r="12765" spans="1:12" ht="13.8" customHeight="1" x14ac:dyDescent="0.3">
      <c r="A12765" t="s">
        <v>199</v>
      </c>
      <c r="B12765">
        <v>1932</v>
      </c>
      <c r="C12765" s="10">
        <v>7467</v>
      </c>
      <c r="D12765">
        <v>577</v>
      </c>
      <c r="E12765">
        <v>6152</v>
      </c>
      <c r="F12765">
        <v>709</v>
      </c>
      <c r="G12765">
        <v>29</v>
      </c>
      <c r="H12765" t="s">
        <v>11</v>
      </c>
      <c r="I12765" t="s">
        <v>11</v>
      </c>
      <c r="J12765" s="10">
        <v>0</v>
      </c>
      <c r="K12765" s="13">
        <f t="shared" si="401"/>
        <v>1958</v>
      </c>
      <c r="L12765" s="1" t="str">
        <f t="shared" si="400"/>
        <v/>
      </c>
    </row>
    <row r="12766" spans="1:12" ht="13.8" customHeight="1" x14ac:dyDescent="0.3">
      <c r="A12766" t="s">
        <v>199</v>
      </c>
      <c r="B12766">
        <v>1933</v>
      </c>
      <c r="C12766" s="10">
        <v>7454</v>
      </c>
      <c r="D12766">
        <v>518</v>
      </c>
      <c r="E12766">
        <v>6176</v>
      </c>
      <c r="F12766">
        <v>730</v>
      </c>
      <c r="G12766">
        <v>30</v>
      </c>
      <c r="H12766" t="s">
        <v>11</v>
      </c>
      <c r="I12766" t="s">
        <v>11</v>
      </c>
      <c r="J12766" s="10">
        <v>0</v>
      </c>
      <c r="K12766" s="13">
        <f t="shared" si="401"/>
        <v>1958</v>
      </c>
      <c r="L12766" s="1" t="str">
        <f t="shared" si="400"/>
        <v/>
      </c>
    </row>
    <row r="12767" spans="1:12" ht="13.8" customHeight="1" x14ac:dyDescent="0.3">
      <c r="A12767" t="s">
        <v>199</v>
      </c>
      <c r="B12767">
        <v>1934</v>
      </c>
      <c r="C12767" s="10">
        <v>8641</v>
      </c>
      <c r="D12767">
        <v>627</v>
      </c>
      <c r="E12767">
        <v>7088</v>
      </c>
      <c r="F12767">
        <v>883</v>
      </c>
      <c r="G12767">
        <v>43</v>
      </c>
      <c r="H12767" t="s">
        <v>11</v>
      </c>
      <c r="I12767" t="s">
        <v>11</v>
      </c>
      <c r="J12767" s="10">
        <v>0</v>
      </c>
      <c r="K12767" s="13">
        <f t="shared" si="401"/>
        <v>1958</v>
      </c>
      <c r="L12767" s="1" t="str">
        <f t="shared" si="400"/>
        <v/>
      </c>
    </row>
    <row r="12768" spans="1:12" ht="13.8" customHeight="1" x14ac:dyDescent="0.3">
      <c r="A12768" t="s">
        <v>199</v>
      </c>
      <c r="B12768">
        <v>1935</v>
      </c>
      <c r="C12768" s="10">
        <v>8606</v>
      </c>
      <c r="D12768">
        <v>659</v>
      </c>
      <c r="E12768">
        <v>7013</v>
      </c>
      <c r="F12768">
        <v>882</v>
      </c>
      <c r="G12768">
        <v>52</v>
      </c>
      <c r="H12768" t="s">
        <v>11</v>
      </c>
      <c r="I12768" t="s">
        <v>11</v>
      </c>
      <c r="J12768" s="10">
        <v>0</v>
      </c>
      <c r="K12768" s="13">
        <f t="shared" si="401"/>
        <v>1958</v>
      </c>
      <c r="L12768" s="1" t="str">
        <f t="shared" si="400"/>
        <v/>
      </c>
    </row>
    <row r="12769" spans="1:12" ht="13.8" customHeight="1" x14ac:dyDescent="0.3">
      <c r="A12769" t="s">
        <v>199</v>
      </c>
      <c r="B12769">
        <v>1936</v>
      </c>
      <c r="C12769" s="10">
        <v>9049</v>
      </c>
      <c r="D12769">
        <v>673</v>
      </c>
      <c r="E12769">
        <v>7287</v>
      </c>
      <c r="F12769">
        <v>1038</v>
      </c>
      <c r="G12769">
        <v>51</v>
      </c>
      <c r="H12769" t="s">
        <v>11</v>
      </c>
      <c r="I12769" t="s">
        <v>11</v>
      </c>
      <c r="J12769" s="10">
        <v>0</v>
      </c>
      <c r="K12769" s="13">
        <f t="shared" si="401"/>
        <v>1958</v>
      </c>
      <c r="L12769" s="1" t="str">
        <f t="shared" si="400"/>
        <v/>
      </c>
    </row>
    <row r="12770" spans="1:12" ht="13.8" customHeight="1" x14ac:dyDescent="0.3">
      <c r="A12770" t="s">
        <v>199</v>
      </c>
      <c r="B12770">
        <v>1937</v>
      </c>
      <c r="C12770" s="10">
        <v>7769</v>
      </c>
      <c r="D12770">
        <v>743</v>
      </c>
      <c r="E12770">
        <v>5986</v>
      </c>
      <c r="F12770">
        <v>978</v>
      </c>
      <c r="G12770">
        <v>62</v>
      </c>
      <c r="H12770" t="s">
        <v>11</v>
      </c>
      <c r="I12770" t="s">
        <v>11</v>
      </c>
      <c r="J12770" s="10">
        <v>0</v>
      </c>
      <c r="K12770" s="13">
        <f t="shared" si="401"/>
        <v>1958</v>
      </c>
      <c r="L12770" s="1" t="str">
        <f t="shared" si="400"/>
        <v/>
      </c>
    </row>
    <row r="12771" spans="1:12" ht="13.8" customHeight="1" x14ac:dyDescent="0.3">
      <c r="A12771" t="s">
        <v>199</v>
      </c>
      <c r="B12771">
        <v>1938</v>
      </c>
      <c r="C12771" s="10">
        <v>7291</v>
      </c>
      <c r="D12771">
        <v>804</v>
      </c>
      <c r="E12771">
        <v>5521</v>
      </c>
      <c r="F12771">
        <v>906</v>
      </c>
      <c r="G12771">
        <v>61</v>
      </c>
      <c r="H12771" t="s">
        <v>11</v>
      </c>
      <c r="I12771" t="s">
        <v>11</v>
      </c>
      <c r="J12771" s="10">
        <v>0</v>
      </c>
      <c r="K12771" s="13">
        <f t="shared" si="401"/>
        <v>1958</v>
      </c>
      <c r="L12771" s="1" t="str">
        <f t="shared" si="400"/>
        <v/>
      </c>
    </row>
    <row r="12772" spans="1:12" ht="13.8" customHeight="1" x14ac:dyDescent="0.3">
      <c r="A12772" t="s">
        <v>199</v>
      </c>
      <c r="B12772">
        <v>1939</v>
      </c>
      <c r="C12772" s="10">
        <v>6875</v>
      </c>
      <c r="D12772">
        <v>750</v>
      </c>
      <c r="E12772">
        <v>5224</v>
      </c>
      <c r="F12772">
        <v>829</v>
      </c>
      <c r="G12772">
        <v>72</v>
      </c>
      <c r="H12772" t="s">
        <v>11</v>
      </c>
      <c r="I12772" t="s">
        <v>11</v>
      </c>
      <c r="J12772" s="10">
        <v>0</v>
      </c>
      <c r="K12772" s="13">
        <f t="shared" si="401"/>
        <v>1958</v>
      </c>
      <c r="L12772" s="1" t="str">
        <f t="shared" si="400"/>
        <v/>
      </c>
    </row>
    <row r="12773" spans="1:12" ht="13.8" customHeight="1" x14ac:dyDescent="0.3">
      <c r="A12773" t="s">
        <v>199</v>
      </c>
      <c r="B12773">
        <v>1940</v>
      </c>
      <c r="C12773" s="10">
        <v>6536</v>
      </c>
      <c r="D12773">
        <v>809</v>
      </c>
      <c r="E12773">
        <v>4864</v>
      </c>
      <c r="F12773">
        <v>809</v>
      </c>
      <c r="G12773">
        <v>54</v>
      </c>
      <c r="H12773" t="s">
        <v>11</v>
      </c>
      <c r="I12773" t="s">
        <v>11</v>
      </c>
      <c r="J12773" s="10">
        <v>0</v>
      </c>
      <c r="K12773" s="13">
        <f t="shared" si="401"/>
        <v>1958</v>
      </c>
      <c r="L12773" s="1" t="str">
        <f t="shared" si="400"/>
        <v/>
      </c>
    </row>
    <row r="12774" spans="1:12" ht="13.8" customHeight="1" x14ac:dyDescent="0.3">
      <c r="A12774" t="s">
        <v>199</v>
      </c>
      <c r="B12774">
        <v>1941</v>
      </c>
      <c r="C12774" s="10">
        <v>6154</v>
      </c>
      <c r="D12774">
        <v>738</v>
      </c>
      <c r="E12774">
        <v>4566</v>
      </c>
      <c r="F12774">
        <v>767</v>
      </c>
      <c r="G12774">
        <v>84</v>
      </c>
      <c r="H12774" t="s">
        <v>11</v>
      </c>
      <c r="I12774" t="s">
        <v>11</v>
      </c>
      <c r="J12774" s="10">
        <v>0</v>
      </c>
      <c r="K12774" s="13">
        <f t="shared" si="401"/>
        <v>1958</v>
      </c>
      <c r="L12774" s="1" t="str">
        <f t="shared" si="400"/>
        <v/>
      </c>
    </row>
    <row r="12775" spans="1:12" ht="13.8" customHeight="1" x14ac:dyDescent="0.3">
      <c r="A12775" t="s">
        <v>199</v>
      </c>
      <c r="B12775">
        <v>1942</v>
      </c>
      <c r="C12775" s="10">
        <v>6461</v>
      </c>
      <c r="D12775">
        <v>796</v>
      </c>
      <c r="E12775">
        <v>4743</v>
      </c>
      <c r="F12775">
        <v>872</v>
      </c>
      <c r="G12775">
        <v>50</v>
      </c>
      <c r="H12775" t="s">
        <v>11</v>
      </c>
      <c r="I12775" t="s">
        <v>11</v>
      </c>
      <c r="J12775" s="10">
        <v>0</v>
      </c>
      <c r="K12775" s="13">
        <f t="shared" si="401"/>
        <v>1958</v>
      </c>
      <c r="L12775" s="1" t="str">
        <f t="shared" si="400"/>
        <v/>
      </c>
    </row>
    <row r="12776" spans="1:12" ht="13.8" customHeight="1" x14ac:dyDescent="0.3">
      <c r="A12776" t="s">
        <v>199</v>
      </c>
      <c r="B12776">
        <v>1943</v>
      </c>
      <c r="C12776" s="10">
        <v>6034</v>
      </c>
      <c r="D12776">
        <v>870</v>
      </c>
      <c r="E12776">
        <v>4415</v>
      </c>
      <c r="F12776">
        <v>687</v>
      </c>
      <c r="G12776">
        <v>62</v>
      </c>
      <c r="H12776" t="s">
        <v>11</v>
      </c>
      <c r="I12776" t="s">
        <v>11</v>
      </c>
      <c r="J12776" s="10">
        <v>0</v>
      </c>
      <c r="K12776" s="13">
        <f t="shared" si="401"/>
        <v>1958</v>
      </c>
      <c r="L12776" s="1" t="str">
        <f t="shared" si="400"/>
        <v/>
      </c>
    </row>
    <row r="12777" spans="1:12" ht="13.8" customHeight="1" x14ac:dyDescent="0.3">
      <c r="A12777" t="s">
        <v>199</v>
      </c>
      <c r="B12777">
        <v>1944</v>
      </c>
      <c r="C12777" s="10">
        <v>4110</v>
      </c>
      <c r="D12777">
        <v>661</v>
      </c>
      <c r="E12777">
        <v>2951</v>
      </c>
      <c r="F12777">
        <v>453</v>
      </c>
      <c r="G12777">
        <v>44</v>
      </c>
      <c r="H12777" t="s">
        <v>11</v>
      </c>
      <c r="I12777" t="s">
        <v>11</v>
      </c>
      <c r="J12777" s="10">
        <v>0</v>
      </c>
      <c r="K12777" s="13">
        <f t="shared" si="401"/>
        <v>1958</v>
      </c>
      <c r="L12777" s="1" t="str">
        <f t="shared" si="400"/>
        <v/>
      </c>
    </row>
    <row r="12778" spans="1:12" ht="13.8" customHeight="1" x14ac:dyDescent="0.3">
      <c r="A12778" t="s">
        <v>199</v>
      </c>
      <c r="B12778">
        <v>1945</v>
      </c>
      <c r="C12778" s="10">
        <v>5160</v>
      </c>
      <c r="D12778">
        <v>606</v>
      </c>
      <c r="E12778">
        <v>3885</v>
      </c>
      <c r="F12778">
        <v>635</v>
      </c>
      <c r="G12778">
        <v>34</v>
      </c>
      <c r="H12778" t="s">
        <v>11</v>
      </c>
      <c r="I12778" t="s">
        <v>11</v>
      </c>
      <c r="J12778" s="10">
        <v>0</v>
      </c>
      <c r="K12778" s="13">
        <f t="shared" si="401"/>
        <v>1958</v>
      </c>
      <c r="L12778" s="1" t="str">
        <f t="shared" si="400"/>
        <v/>
      </c>
    </row>
    <row r="12779" spans="1:12" ht="13.8" customHeight="1" x14ac:dyDescent="0.3">
      <c r="A12779" t="s">
        <v>199</v>
      </c>
      <c r="B12779">
        <v>1946</v>
      </c>
      <c r="C12779" s="10">
        <v>4767</v>
      </c>
      <c r="D12779">
        <v>565</v>
      </c>
      <c r="E12779">
        <v>3511</v>
      </c>
      <c r="F12779">
        <v>649</v>
      </c>
      <c r="G12779">
        <v>43</v>
      </c>
      <c r="H12779" t="s">
        <v>11</v>
      </c>
      <c r="I12779" t="s">
        <v>11</v>
      </c>
      <c r="J12779" s="10">
        <v>0</v>
      </c>
      <c r="K12779" s="13">
        <f t="shared" si="401"/>
        <v>1958</v>
      </c>
      <c r="L12779" s="1" t="str">
        <f t="shared" si="400"/>
        <v/>
      </c>
    </row>
    <row r="12780" spans="1:12" ht="13.8" customHeight="1" x14ac:dyDescent="0.3">
      <c r="A12780" t="s">
        <v>199</v>
      </c>
      <c r="B12780">
        <v>1947</v>
      </c>
      <c r="C12780" s="10">
        <v>4462</v>
      </c>
      <c r="D12780">
        <v>642</v>
      </c>
      <c r="E12780">
        <v>3190</v>
      </c>
      <c r="F12780">
        <v>573</v>
      </c>
      <c r="G12780">
        <v>57</v>
      </c>
      <c r="H12780" t="s">
        <v>11</v>
      </c>
      <c r="I12780" t="s">
        <v>11</v>
      </c>
      <c r="J12780" s="10">
        <v>0</v>
      </c>
      <c r="K12780" s="13">
        <f t="shared" si="401"/>
        <v>1958</v>
      </c>
      <c r="L12780" s="1" t="str">
        <f t="shared" si="400"/>
        <v/>
      </c>
    </row>
    <row r="12781" spans="1:12" ht="13.8" customHeight="1" x14ac:dyDescent="0.3">
      <c r="A12781" t="s">
        <v>199</v>
      </c>
      <c r="B12781">
        <v>1948</v>
      </c>
      <c r="C12781" s="10">
        <v>6380</v>
      </c>
      <c r="D12781">
        <v>1703</v>
      </c>
      <c r="E12781">
        <v>3474</v>
      </c>
      <c r="F12781">
        <v>1142</v>
      </c>
      <c r="G12781">
        <v>61</v>
      </c>
      <c r="H12781" t="s">
        <v>11</v>
      </c>
      <c r="I12781" t="s">
        <v>11</v>
      </c>
      <c r="J12781" s="10">
        <v>0</v>
      </c>
      <c r="K12781" s="13">
        <f t="shared" si="401"/>
        <v>1958</v>
      </c>
      <c r="L12781" s="1" t="str">
        <f t="shared" si="400"/>
        <v/>
      </c>
    </row>
    <row r="12782" spans="1:12" ht="13.8" customHeight="1" x14ac:dyDescent="0.3">
      <c r="A12782" t="s">
        <v>199</v>
      </c>
      <c r="B12782">
        <v>1949</v>
      </c>
      <c r="C12782" s="10">
        <v>6309</v>
      </c>
      <c r="D12782">
        <v>0</v>
      </c>
      <c r="E12782">
        <v>3935</v>
      </c>
      <c r="F12782">
        <v>2298</v>
      </c>
      <c r="G12782">
        <v>76</v>
      </c>
      <c r="H12782" t="s">
        <v>11</v>
      </c>
      <c r="I12782" t="s">
        <v>11</v>
      </c>
      <c r="J12782" s="10">
        <v>0</v>
      </c>
      <c r="K12782" s="13">
        <f t="shared" si="401"/>
        <v>1958</v>
      </c>
      <c r="L12782" s="1" t="str">
        <f t="shared" si="400"/>
        <v/>
      </c>
    </row>
    <row r="12783" spans="1:12" ht="13.8" customHeight="1" x14ac:dyDescent="0.3">
      <c r="A12783" t="s">
        <v>199</v>
      </c>
      <c r="B12783">
        <v>1950</v>
      </c>
      <c r="C12783" s="10">
        <v>5300</v>
      </c>
      <c r="D12783">
        <v>1834</v>
      </c>
      <c r="E12783">
        <v>1684</v>
      </c>
      <c r="F12783">
        <v>1695</v>
      </c>
      <c r="G12783">
        <v>88</v>
      </c>
      <c r="H12783">
        <v>0</v>
      </c>
      <c r="I12783">
        <v>0.32</v>
      </c>
      <c r="J12783" s="10">
        <v>0</v>
      </c>
      <c r="K12783" s="13">
        <f t="shared" si="401"/>
        <v>1958</v>
      </c>
      <c r="L12783" s="1" t="str">
        <f t="shared" si="400"/>
        <v/>
      </c>
    </row>
    <row r="12784" spans="1:12" ht="13.8" customHeight="1" x14ac:dyDescent="0.3">
      <c r="A12784" t="s">
        <v>199</v>
      </c>
      <c r="B12784">
        <v>1951</v>
      </c>
      <c r="C12784" s="10">
        <v>6143</v>
      </c>
      <c r="D12784">
        <v>2025</v>
      </c>
      <c r="E12784">
        <v>2133</v>
      </c>
      <c r="F12784">
        <v>1829</v>
      </c>
      <c r="G12784">
        <v>155</v>
      </c>
      <c r="H12784">
        <v>0</v>
      </c>
      <c r="I12784">
        <v>0.37</v>
      </c>
      <c r="J12784" s="10">
        <v>0</v>
      </c>
      <c r="K12784" s="13">
        <f t="shared" si="401"/>
        <v>1958</v>
      </c>
      <c r="L12784" s="1" t="str">
        <f t="shared" si="400"/>
        <v/>
      </c>
    </row>
    <row r="12785" spans="1:12" ht="13.8" customHeight="1" x14ac:dyDescent="0.3">
      <c r="A12785" t="s">
        <v>199</v>
      </c>
      <c r="B12785">
        <v>1952</v>
      </c>
      <c r="C12785" s="10">
        <v>7270</v>
      </c>
      <c r="D12785">
        <v>2345</v>
      </c>
      <c r="E12785">
        <v>2630</v>
      </c>
      <c r="F12785">
        <v>2091</v>
      </c>
      <c r="G12785">
        <v>204</v>
      </c>
      <c r="H12785">
        <v>0</v>
      </c>
      <c r="I12785">
        <v>0.43</v>
      </c>
      <c r="J12785" s="10">
        <v>0</v>
      </c>
      <c r="K12785" s="13">
        <f t="shared" si="401"/>
        <v>1958</v>
      </c>
      <c r="L12785" s="1" t="str">
        <f t="shared" si="400"/>
        <v/>
      </c>
    </row>
    <row r="12786" spans="1:12" ht="13.8" customHeight="1" x14ac:dyDescent="0.3">
      <c r="A12786" t="s">
        <v>199</v>
      </c>
      <c r="B12786">
        <v>1953</v>
      </c>
      <c r="C12786" s="10">
        <v>8361</v>
      </c>
      <c r="D12786">
        <v>2584</v>
      </c>
      <c r="E12786">
        <v>2905</v>
      </c>
      <c r="F12786">
        <v>2613</v>
      </c>
      <c r="G12786">
        <v>258</v>
      </c>
      <c r="H12786">
        <v>0</v>
      </c>
      <c r="I12786">
        <v>0.49</v>
      </c>
      <c r="J12786" s="10">
        <v>0</v>
      </c>
      <c r="K12786" s="13">
        <f t="shared" si="401"/>
        <v>1958</v>
      </c>
      <c r="L12786" s="1" t="str">
        <f t="shared" si="400"/>
        <v/>
      </c>
    </row>
    <row r="12787" spans="1:12" ht="13.8" customHeight="1" x14ac:dyDescent="0.3">
      <c r="A12787" t="s">
        <v>199</v>
      </c>
      <c r="B12787">
        <v>1954</v>
      </c>
      <c r="C12787" s="10">
        <v>9146</v>
      </c>
      <c r="D12787">
        <v>2825</v>
      </c>
      <c r="E12787">
        <v>3400</v>
      </c>
      <c r="F12787">
        <v>2703</v>
      </c>
      <c r="G12787">
        <v>218</v>
      </c>
      <c r="H12787">
        <v>0</v>
      </c>
      <c r="I12787">
        <v>0.53</v>
      </c>
      <c r="J12787" s="10">
        <v>0</v>
      </c>
      <c r="K12787" s="13">
        <f t="shared" si="401"/>
        <v>1958</v>
      </c>
      <c r="L12787" s="1" t="str">
        <f t="shared" si="400"/>
        <v/>
      </c>
    </row>
    <row r="12788" spans="1:12" ht="13.8" customHeight="1" x14ac:dyDescent="0.3">
      <c r="A12788" t="s">
        <v>199</v>
      </c>
      <c r="B12788">
        <v>1955</v>
      </c>
      <c r="C12788" s="10">
        <v>10041</v>
      </c>
      <c r="D12788">
        <v>3057</v>
      </c>
      <c r="E12788">
        <v>3785</v>
      </c>
      <c r="F12788">
        <v>2935</v>
      </c>
      <c r="G12788">
        <v>263</v>
      </c>
      <c r="H12788">
        <v>0</v>
      </c>
      <c r="I12788">
        <v>0.56999999999999995</v>
      </c>
      <c r="J12788" s="10">
        <v>0</v>
      </c>
      <c r="K12788" s="13">
        <f t="shared" si="401"/>
        <v>1958</v>
      </c>
      <c r="L12788" s="1" t="str">
        <f t="shared" si="400"/>
        <v/>
      </c>
    </row>
    <row r="12789" spans="1:12" ht="13.8" customHeight="1" x14ac:dyDescent="0.3">
      <c r="A12789" t="s">
        <v>199</v>
      </c>
      <c r="B12789">
        <v>1956</v>
      </c>
      <c r="C12789" s="10">
        <v>11132</v>
      </c>
      <c r="D12789">
        <v>3275</v>
      </c>
      <c r="E12789">
        <v>4302</v>
      </c>
      <c r="F12789">
        <v>3270</v>
      </c>
      <c r="G12789">
        <v>285</v>
      </c>
      <c r="H12789">
        <v>0</v>
      </c>
      <c r="I12789">
        <v>0.63</v>
      </c>
      <c r="J12789" s="10">
        <v>0</v>
      </c>
      <c r="K12789" s="13">
        <f t="shared" si="401"/>
        <v>1958</v>
      </c>
      <c r="L12789" s="1" t="str">
        <f t="shared" si="400"/>
        <v/>
      </c>
    </row>
    <row r="12790" spans="1:12" ht="13.8" customHeight="1" x14ac:dyDescent="0.3">
      <c r="A12790" t="s">
        <v>199</v>
      </c>
      <c r="B12790">
        <v>1957</v>
      </c>
      <c r="C12790" s="10">
        <v>12538</v>
      </c>
      <c r="D12790">
        <v>3531</v>
      </c>
      <c r="E12790">
        <v>4749</v>
      </c>
      <c r="F12790">
        <v>3938</v>
      </c>
      <c r="G12790">
        <v>320</v>
      </c>
      <c r="H12790">
        <v>0</v>
      </c>
      <c r="I12790">
        <v>0.7</v>
      </c>
      <c r="J12790" s="10">
        <v>0</v>
      </c>
      <c r="K12790" s="13">
        <f t="shared" si="401"/>
        <v>1958</v>
      </c>
      <c r="L12790" s="1" t="str">
        <f t="shared" si="400"/>
        <v/>
      </c>
    </row>
    <row r="12791" spans="1:12" ht="13.8" customHeight="1" x14ac:dyDescent="0.3">
      <c r="A12791" t="s">
        <v>199</v>
      </c>
      <c r="B12791">
        <v>1958</v>
      </c>
      <c r="C12791" s="10">
        <v>13593</v>
      </c>
      <c r="D12791">
        <v>3656</v>
      </c>
      <c r="E12791">
        <v>5082</v>
      </c>
      <c r="F12791">
        <v>4504</v>
      </c>
      <c r="G12791">
        <v>350</v>
      </c>
      <c r="H12791">
        <v>0</v>
      </c>
      <c r="I12791">
        <v>0.75</v>
      </c>
      <c r="J12791" s="10">
        <v>0</v>
      </c>
      <c r="K12791" s="13">
        <f t="shared" si="401"/>
        <v>1958</v>
      </c>
      <c r="L12791" s="1" t="str">
        <f t="shared" si="400"/>
        <v/>
      </c>
    </row>
    <row r="12792" spans="1:12" ht="13.8" customHeight="1" x14ac:dyDescent="0.3">
      <c r="A12792" t="s">
        <v>199</v>
      </c>
      <c r="B12792">
        <v>1959</v>
      </c>
      <c r="C12792" s="10">
        <v>13825</v>
      </c>
      <c r="D12792">
        <v>3872</v>
      </c>
      <c r="E12792">
        <v>4607</v>
      </c>
      <c r="F12792">
        <v>4958</v>
      </c>
      <c r="G12792">
        <v>388</v>
      </c>
      <c r="H12792">
        <v>0</v>
      </c>
      <c r="I12792">
        <v>0.76</v>
      </c>
      <c r="J12792" s="10">
        <v>0</v>
      </c>
      <c r="K12792" s="13">
        <f t="shared" si="401"/>
        <v>1989</v>
      </c>
      <c r="L12792" s="1" t="str">
        <f t="shared" si="400"/>
        <v/>
      </c>
    </row>
    <row r="12793" spans="1:12" ht="13.8" customHeight="1" x14ac:dyDescent="0.3">
      <c r="A12793" t="s">
        <v>199</v>
      </c>
      <c r="B12793">
        <v>1960</v>
      </c>
      <c r="C12793" s="10">
        <v>14576</v>
      </c>
      <c r="D12793">
        <v>4146</v>
      </c>
      <c r="E12793">
        <v>4556</v>
      </c>
      <c r="F12793">
        <v>5459</v>
      </c>
      <c r="G12793">
        <v>415</v>
      </c>
      <c r="H12793">
        <v>0</v>
      </c>
      <c r="I12793">
        <v>0.79</v>
      </c>
      <c r="J12793" s="10">
        <v>0</v>
      </c>
      <c r="K12793" s="13">
        <f t="shared" si="401"/>
        <v>1989</v>
      </c>
      <c r="L12793" s="1" t="str">
        <f t="shared" si="400"/>
        <v/>
      </c>
    </row>
    <row r="12794" spans="1:12" ht="13.8" customHeight="1" x14ac:dyDescent="0.3">
      <c r="A12794" t="s">
        <v>199</v>
      </c>
      <c r="B12794">
        <v>1961</v>
      </c>
      <c r="C12794" s="10">
        <v>15210</v>
      </c>
      <c r="D12794">
        <v>4355</v>
      </c>
      <c r="E12794">
        <v>4527</v>
      </c>
      <c r="F12794">
        <v>5878</v>
      </c>
      <c r="G12794">
        <v>450</v>
      </c>
      <c r="H12794">
        <v>0</v>
      </c>
      <c r="I12794">
        <v>0.82</v>
      </c>
      <c r="J12794" s="10">
        <v>0</v>
      </c>
      <c r="K12794" s="13">
        <f t="shared" si="401"/>
        <v>1989</v>
      </c>
      <c r="L12794" s="1" t="str">
        <f t="shared" si="400"/>
        <v/>
      </c>
    </row>
    <row r="12795" spans="1:12" ht="13.8" customHeight="1" x14ac:dyDescent="0.3">
      <c r="A12795" t="s">
        <v>199</v>
      </c>
      <c r="B12795">
        <v>1962</v>
      </c>
      <c r="C12795" s="10">
        <v>17420</v>
      </c>
      <c r="D12795">
        <v>5081</v>
      </c>
      <c r="E12795">
        <v>4931</v>
      </c>
      <c r="F12795">
        <v>6934</v>
      </c>
      <c r="G12795">
        <v>474</v>
      </c>
      <c r="H12795">
        <v>0</v>
      </c>
      <c r="I12795">
        <v>0.93</v>
      </c>
      <c r="J12795" s="10">
        <v>0</v>
      </c>
      <c r="K12795" s="13">
        <f t="shared" si="401"/>
        <v>1989</v>
      </c>
      <c r="L12795" s="1" t="str">
        <f t="shared" si="400"/>
        <v/>
      </c>
    </row>
    <row r="12796" spans="1:12" ht="13.8" customHeight="1" x14ac:dyDescent="0.3">
      <c r="A12796" t="s">
        <v>199</v>
      </c>
      <c r="B12796">
        <v>1963</v>
      </c>
      <c r="C12796" s="10">
        <v>18961</v>
      </c>
      <c r="D12796">
        <v>5445</v>
      </c>
      <c r="E12796">
        <v>5285</v>
      </c>
      <c r="F12796">
        <v>7638</v>
      </c>
      <c r="G12796">
        <v>594</v>
      </c>
      <c r="H12796">
        <v>0</v>
      </c>
      <c r="I12796">
        <v>1.01</v>
      </c>
      <c r="J12796" s="10">
        <v>0</v>
      </c>
      <c r="K12796" s="13">
        <f t="shared" si="401"/>
        <v>1989</v>
      </c>
      <c r="L12796" s="1" t="str">
        <f t="shared" si="400"/>
        <v/>
      </c>
    </row>
    <row r="12797" spans="1:12" ht="13.8" customHeight="1" x14ac:dyDescent="0.3">
      <c r="A12797" t="s">
        <v>199</v>
      </c>
      <c r="B12797">
        <v>1964</v>
      </c>
      <c r="C12797" s="10">
        <v>19666</v>
      </c>
      <c r="D12797">
        <v>5719</v>
      </c>
      <c r="E12797">
        <v>5070</v>
      </c>
      <c r="F12797">
        <v>8231</v>
      </c>
      <c r="G12797">
        <v>646</v>
      </c>
      <c r="H12797">
        <v>0</v>
      </c>
      <c r="I12797">
        <v>1.04</v>
      </c>
      <c r="J12797" s="10">
        <v>0</v>
      </c>
      <c r="K12797" s="13">
        <f t="shared" si="401"/>
        <v>1989</v>
      </c>
      <c r="L12797" s="1" t="str">
        <f t="shared" si="400"/>
        <v/>
      </c>
    </row>
    <row r="12798" spans="1:12" ht="13.8" customHeight="1" x14ac:dyDescent="0.3">
      <c r="A12798" t="s">
        <v>199</v>
      </c>
      <c r="B12798">
        <v>1965</v>
      </c>
      <c r="C12798" s="10">
        <v>21468</v>
      </c>
      <c r="D12798">
        <v>6083</v>
      </c>
      <c r="E12798">
        <v>5510</v>
      </c>
      <c r="F12798">
        <v>9140</v>
      </c>
      <c r="G12798">
        <v>735</v>
      </c>
      <c r="H12798">
        <v>0</v>
      </c>
      <c r="I12798">
        <v>1.1299999999999999</v>
      </c>
      <c r="J12798" s="10">
        <v>0</v>
      </c>
      <c r="K12798" s="13">
        <f t="shared" si="401"/>
        <v>1989</v>
      </c>
      <c r="L12798" s="1" t="str">
        <f t="shared" si="400"/>
        <v/>
      </c>
    </row>
    <row r="12799" spans="1:12" ht="13.8" customHeight="1" x14ac:dyDescent="0.3">
      <c r="A12799" t="s">
        <v>199</v>
      </c>
      <c r="B12799">
        <v>1966</v>
      </c>
      <c r="C12799" s="10">
        <v>22957</v>
      </c>
      <c r="D12799">
        <v>6620</v>
      </c>
      <c r="E12799">
        <v>5708</v>
      </c>
      <c r="F12799">
        <v>9829</v>
      </c>
      <c r="G12799">
        <v>800</v>
      </c>
      <c r="H12799">
        <v>0</v>
      </c>
      <c r="I12799">
        <v>1.19</v>
      </c>
      <c r="J12799" s="10">
        <v>0</v>
      </c>
      <c r="K12799" s="13">
        <f t="shared" si="401"/>
        <v>1989</v>
      </c>
      <c r="L12799" s="1" t="str">
        <f t="shared" si="400"/>
        <v/>
      </c>
    </row>
    <row r="12800" spans="1:12" ht="13.8" customHeight="1" x14ac:dyDescent="0.3">
      <c r="A12800" t="s">
        <v>199</v>
      </c>
      <c r="B12800">
        <v>1967</v>
      </c>
      <c r="C12800" s="10">
        <v>25124</v>
      </c>
      <c r="D12800">
        <v>7218</v>
      </c>
      <c r="E12800">
        <v>6239</v>
      </c>
      <c r="F12800">
        <v>10806</v>
      </c>
      <c r="G12800">
        <v>861</v>
      </c>
      <c r="H12800">
        <v>0</v>
      </c>
      <c r="I12800">
        <v>1.29</v>
      </c>
      <c r="J12800" s="10">
        <v>0</v>
      </c>
      <c r="K12800" s="13">
        <f t="shared" si="401"/>
        <v>1989</v>
      </c>
      <c r="L12800" s="1" t="str">
        <f t="shared" si="400"/>
        <v/>
      </c>
    </row>
    <row r="12801" spans="1:12" ht="13.8" customHeight="1" x14ac:dyDescent="0.3">
      <c r="A12801" t="s">
        <v>199</v>
      </c>
      <c r="B12801">
        <v>1968</v>
      </c>
      <c r="C12801" s="10">
        <v>27322</v>
      </c>
      <c r="D12801">
        <v>8158</v>
      </c>
      <c r="E12801">
        <v>6768</v>
      </c>
      <c r="F12801">
        <v>11440</v>
      </c>
      <c r="G12801">
        <v>956</v>
      </c>
      <c r="H12801">
        <v>0</v>
      </c>
      <c r="I12801">
        <v>1.38</v>
      </c>
      <c r="J12801" s="10">
        <v>0</v>
      </c>
      <c r="K12801" s="13">
        <f t="shared" si="401"/>
        <v>1989</v>
      </c>
      <c r="L12801" s="1" t="str">
        <f t="shared" si="400"/>
        <v/>
      </c>
    </row>
    <row r="12802" spans="1:12" ht="13.8" customHeight="1" x14ac:dyDescent="0.3">
      <c r="A12802" t="s">
        <v>199</v>
      </c>
      <c r="B12802">
        <v>1969</v>
      </c>
      <c r="C12802" s="10">
        <v>30447</v>
      </c>
      <c r="D12802">
        <v>9258</v>
      </c>
      <c r="E12802">
        <v>7607</v>
      </c>
      <c r="F12802">
        <v>12559</v>
      </c>
      <c r="G12802">
        <v>1022</v>
      </c>
      <c r="H12802">
        <v>0</v>
      </c>
      <c r="I12802">
        <v>1.52</v>
      </c>
      <c r="J12802" s="10">
        <v>0</v>
      </c>
      <c r="K12802" s="13">
        <f t="shared" si="401"/>
        <v>1989</v>
      </c>
      <c r="L12802" s="1" t="str">
        <f t="shared" ref="L12802:L12865" si="402">IF(AND(B12802&gt;2011),1,"")</f>
        <v/>
      </c>
    </row>
    <row r="12803" spans="1:12" ht="13.8" customHeight="1" x14ac:dyDescent="0.3">
      <c r="A12803" t="s">
        <v>199</v>
      </c>
      <c r="B12803">
        <v>1970</v>
      </c>
      <c r="C12803" s="10">
        <v>32755</v>
      </c>
      <c r="D12803">
        <v>8929</v>
      </c>
      <c r="E12803">
        <v>9282</v>
      </c>
      <c r="F12803">
        <v>13440</v>
      </c>
      <c r="G12803">
        <v>1105</v>
      </c>
      <c r="H12803">
        <v>0</v>
      </c>
      <c r="I12803">
        <v>1.62</v>
      </c>
      <c r="J12803" s="10">
        <v>0</v>
      </c>
      <c r="K12803" s="13">
        <f t="shared" ref="K12803:K12866" si="403">IF(B12803&lt;1990,IF(B12803&lt;1959,1958,1989),1990)</f>
        <v>1989</v>
      </c>
      <c r="L12803" s="1" t="str">
        <f t="shared" si="402"/>
        <v/>
      </c>
    </row>
    <row r="12804" spans="1:12" ht="13.8" customHeight="1" x14ac:dyDescent="0.3">
      <c r="A12804" t="s">
        <v>199</v>
      </c>
      <c r="B12804">
        <v>1971</v>
      </c>
      <c r="C12804" s="10">
        <v>34314</v>
      </c>
      <c r="D12804">
        <v>9002</v>
      </c>
      <c r="E12804">
        <v>9802</v>
      </c>
      <c r="F12804">
        <v>14352</v>
      </c>
      <c r="G12804">
        <v>1159</v>
      </c>
      <c r="H12804">
        <v>0</v>
      </c>
      <c r="I12804">
        <v>1.68</v>
      </c>
      <c r="J12804" s="10">
        <v>0</v>
      </c>
      <c r="K12804" s="13">
        <f t="shared" si="403"/>
        <v>1989</v>
      </c>
      <c r="L12804" s="1" t="str">
        <f t="shared" si="402"/>
        <v/>
      </c>
    </row>
    <row r="12805" spans="1:12" ht="13.8" customHeight="1" x14ac:dyDescent="0.3">
      <c r="A12805" t="s">
        <v>199</v>
      </c>
      <c r="B12805">
        <v>1972</v>
      </c>
      <c r="C12805" s="10">
        <v>36112</v>
      </c>
      <c r="D12805">
        <v>9668</v>
      </c>
      <c r="E12805">
        <v>10305</v>
      </c>
      <c r="F12805">
        <v>14886</v>
      </c>
      <c r="G12805">
        <v>1253</v>
      </c>
      <c r="H12805">
        <v>0</v>
      </c>
      <c r="I12805">
        <v>1.75</v>
      </c>
      <c r="J12805" s="10">
        <v>0</v>
      </c>
      <c r="K12805" s="13">
        <f t="shared" si="403"/>
        <v>1989</v>
      </c>
      <c r="L12805" s="1" t="str">
        <f t="shared" si="402"/>
        <v/>
      </c>
    </row>
    <row r="12806" spans="1:12" ht="13.8" customHeight="1" x14ac:dyDescent="0.3">
      <c r="A12806" t="s">
        <v>199</v>
      </c>
      <c r="B12806">
        <v>1973</v>
      </c>
      <c r="C12806" s="10">
        <v>39531</v>
      </c>
      <c r="D12806">
        <v>10900</v>
      </c>
      <c r="E12806">
        <v>11585</v>
      </c>
      <c r="F12806">
        <v>15707</v>
      </c>
      <c r="G12806">
        <v>1339</v>
      </c>
      <c r="H12806">
        <v>0</v>
      </c>
      <c r="I12806">
        <v>1.89</v>
      </c>
      <c r="J12806" s="10">
        <v>0</v>
      </c>
      <c r="K12806" s="13">
        <f t="shared" si="403"/>
        <v>1989</v>
      </c>
      <c r="L12806" s="1" t="str">
        <f t="shared" si="402"/>
        <v/>
      </c>
    </row>
    <row r="12807" spans="1:12" ht="13.8" customHeight="1" x14ac:dyDescent="0.3">
      <c r="A12807" t="s">
        <v>199</v>
      </c>
      <c r="B12807">
        <v>1974</v>
      </c>
      <c r="C12807" s="10">
        <v>41163</v>
      </c>
      <c r="D12807">
        <v>11397</v>
      </c>
      <c r="E12807">
        <v>10764</v>
      </c>
      <c r="F12807">
        <v>17480</v>
      </c>
      <c r="G12807">
        <v>1522</v>
      </c>
      <c r="H12807">
        <v>0</v>
      </c>
      <c r="I12807">
        <v>1.96</v>
      </c>
      <c r="J12807" s="10">
        <v>0</v>
      </c>
      <c r="K12807" s="13">
        <f t="shared" si="403"/>
        <v>1989</v>
      </c>
      <c r="L12807" s="1" t="str">
        <f t="shared" si="402"/>
        <v/>
      </c>
    </row>
    <row r="12808" spans="1:12" ht="13.8" customHeight="1" x14ac:dyDescent="0.3">
      <c r="A12808" t="s">
        <v>199</v>
      </c>
      <c r="B12808">
        <v>1975</v>
      </c>
      <c r="C12808" s="10">
        <v>44248</v>
      </c>
      <c r="D12808">
        <v>12006</v>
      </c>
      <c r="E12808">
        <v>11584</v>
      </c>
      <c r="F12808">
        <v>19091</v>
      </c>
      <c r="G12808">
        <v>1567</v>
      </c>
      <c r="H12808">
        <v>0</v>
      </c>
      <c r="I12808">
        <v>2.08</v>
      </c>
      <c r="J12808" s="10">
        <v>0</v>
      </c>
      <c r="K12808" s="13">
        <f t="shared" si="403"/>
        <v>1989</v>
      </c>
      <c r="L12808" s="1" t="str">
        <f t="shared" si="402"/>
        <v/>
      </c>
    </row>
    <row r="12809" spans="1:12" ht="13.8" customHeight="1" x14ac:dyDescent="0.3">
      <c r="A12809" t="s">
        <v>199</v>
      </c>
      <c r="B12809">
        <v>1976</v>
      </c>
      <c r="C12809" s="10">
        <v>47659</v>
      </c>
      <c r="D12809">
        <v>11964</v>
      </c>
      <c r="E12809">
        <v>13085</v>
      </c>
      <c r="F12809">
        <v>20831</v>
      </c>
      <c r="G12809">
        <v>1780</v>
      </c>
      <c r="H12809">
        <v>0</v>
      </c>
      <c r="I12809">
        <v>2.2200000000000002</v>
      </c>
      <c r="J12809" s="10">
        <v>0</v>
      </c>
      <c r="K12809" s="13">
        <f t="shared" si="403"/>
        <v>1989</v>
      </c>
      <c r="L12809" s="1" t="str">
        <f t="shared" si="402"/>
        <v/>
      </c>
    </row>
    <row r="12810" spans="1:12" ht="13.8" customHeight="1" x14ac:dyDescent="0.3">
      <c r="A12810" t="s">
        <v>199</v>
      </c>
      <c r="B12810">
        <v>1977</v>
      </c>
      <c r="C12810" s="10">
        <v>48650</v>
      </c>
      <c r="D12810">
        <v>12203</v>
      </c>
      <c r="E12810">
        <v>14335</v>
      </c>
      <c r="F12810">
        <v>20225</v>
      </c>
      <c r="G12810">
        <v>1887</v>
      </c>
      <c r="H12810">
        <v>0</v>
      </c>
      <c r="I12810">
        <v>2.25</v>
      </c>
      <c r="J12810" s="10">
        <v>0</v>
      </c>
      <c r="K12810" s="13">
        <f t="shared" si="403"/>
        <v>1989</v>
      </c>
      <c r="L12810" s="1" t="str">
        <f t="shared" si="402"/>
        <v/>
      </c>
    </row>
    <row r="12811" spans="1:12" ht="13.8" customHeight="1" x14ac:dyDescent="0.3">
      <c r="A12811" t="s">
        <v>199</v>
      </c>
      <c r="B12811">
        <v>1978</v>
      </c>
      <c r="C12811" s="10">
        <v>52878</v>
      </c>
      <c r="D12811">
        <v>13699</v>
      </c>
      <c r="E12811">
        <v>16279</v>
      </c>
      <c r="F12811">
        <v>20901</v>
      </c>
      <c r="G12811">
        <v>1998</v>
      </c>
      <c r="H12811">
        <v>0</v>
      </c>
      <c r="I12811">
        <v>2.42</v>
      </c>
      <c r="J12811" s="10">
        <v>0</v>
      </c>
      <c r="K12811" s="13">
        <f t="shared" si="403"/>
        <v>1989</v>
      </c>
      <c r="L12811" s="1" t="str">
        <f t="shared" si="402"/>
        <v/>
      </c>
    </row>
    <row r="12812" spans="1:12" ht="13.8" customHeight="1" x14ac:dyDescent="0.3">
      <c r="A12812" t="s">
        <v>199</v>
      </c>
      <c r="B12812">
        <v>1979</v>
      </c>
      <c r="C12812" s="10">
        <v>53470</v>
      </c>
      <c r="D12812">
        <v>14738</v>
      </c>
      <c r="E12812">
        <v>16419</v>
      </c>
      <c r="F12812">
        <v>20192</v>
      </c>
      <c r="G12812">
        <v>2121</v>
      </c>
      <c r="H12812">
        <v>0</v>
      </c>
      <c r="I12812">
        <v>2.4300000000000002</v>
      </c>
      <c r="J12812" s="10">
        <v>0</v>
      </c>
      <c r="K12812" s="13">
        <f t="shared" si="403"/>
        <v>1989</v>
      </c>
      <c r="L12812" s="1" t="str">
        <f t="shared" si="402"/>
        <v/>
      </c>
    </row>
    <row r="12813" spans="1:12" ht="13.8" customHeight="1" x14ac:dyDescent="0.3">
      <c r="A12813" t="s">
        <v>199</v>
      </c>
      <c r="B12813">
        <v>1980</v>
      </c>
      <c r="C12813" s="10">
        <v>53618</v>
      </c>
      <c r="D12813">
        <v>14602</v>
      </c>
      <c r="E12813">
        <v>15924</v>
      </c>
      <c r="F12813">
        <v>20968</v>
      </c>
      <c r="G12813">
        <v>2123</v>
      </c>
      <c r="H12813">
        <v>0</v>
      </c>
      <c r="I12813">
        <v>2.42</v>
      </c>
      <c r="J12813" s="10">
        <v>0</v>
      </c>
      <c r="K12813" s="13">
        <f t="shared" si="403"/>
        <v>1989</v>
      </c>
      <c r="L12813" s="1" t="str">
        <f t="shared" si="402"/>
        <v/>
      </c>
    </row>
    <row r="12814" spans="1:12" ht="13.8" customHeight="1" x14ac:dyDescent="0.3">
      <c r="A12814" t="s">
        <v>199</v>
      </c>
      <c r="B12814">
        <v>1981</v>
      </c>
      <c r="C12814" s="10">
        <v>54037</v>
      </c>
      <c r="D12814">
        <v>16016</v>
      </c>
      <c r="E12814">
        <v>13980</v>
      </c>
      <c r="F12814">
        <v>22036</v>
      </c>
      <c r="G12814">
        <v>2005</v>
      </c>
      <c r="H12814">
        <v>0</v>
      </c>
      <c r="I12814">
        <v>2.42</v>
      </c>
      <c r="J12814" s="10">
        <v>0</v>
      </c>
      <c r="K12814" s="13">
        <f t="shared" si="403"/>
        <v>1989</v>
      </c>
      <c r="L12814" s="1" t="str">
        <f t="shared" si="402"/>
        <v/>
      </c>
    </row>
    <row r="12815" spans="1:12" ht="13.8" customHeight="1" x14ac:dyDescent="0.3">
      <c r="A12815" t="s">
        <v>199</v>
      </c>
      <c r="B12815">
        <v>1982</v>
      </c>
      <c r="C12815" s="10">
        <v>53388</v>
      </c>
      <c r="D12815">
        <v>15437</v>
      </c>
      <c r="E12815">
        <v>13782</v>
      </c>
      <c r="F12815">
        <v>22129</v>
      </c>
      <c r="G12815">
        <v>2039</v>
      </c>
      <c r="H12815">
        <v>0</v>
      </c>
      <c r="I12815">
        <v>2.38</v>
      </c>
      <c r="J12815" s="10">
        <v>0</v>
      </c>
      <c r="K12815" s="13">
        <f t="shared" si="403"/>
        <v>1989</v>
      </c>
      <c r="L12815" s="1" t="str">
        <f t="shared" si="402"/>
        <v/>
      </c>
    </row>
    <row r="12816" spans="1:12" ht="13.8" customHeight="1" x14ac:dyDescent="0.3">
      <c r="A12816" t="s">
        <v>199</v>
      </c>
      <c r="B12816">
        <v>1983</v>
      </c>
      <c r="C12816" s="10">
        <v>54694</v>
      </c>
      <c r="D12816">
        <v>18097</v>
      </c>
      <c r="E12816">
        <v>12679</v>
      </c>
      <c r="F12816">
        <v>22019</v>
      </c>
      <c r="G12816">
        <v>1900</v>
      </c>
      <c r="H12816">
        <v>0</v>
      </c>
      <c r="I12816">
        <v>2.4300000000000002</v>
      </c>
      <c r="J12816" s="10">
        <v>0</v>
      </c>
      <c r="K12816" s="13">
        <f t="shared" si="403"/>
        <v>1989</v>
      </c>
      <c r="L12816" s="1" t="str">
        <f t="shared" si="402"/>
        <v/>
      </c>
    </row>
    <row r="12817" spans="1:12" ht="13.8" customHeight="1" x14ac:dyDescent="0.3">
      <c r="A12817" t="s">
        <v>199</v>
      </c>
      <c r="B12817">
        <v>1984</v>
      </c>
      <c r="C12817" s="10">
        <v>51615</v>
      </c>
      <c r="D12817">
        <v>18214</v>
      </c>
      <c r="E12817">
        <v>12735</v>
      </c>
      <c r="F12817">
        <v>18760</v>
      </c>
      <c r="G12817">
        <v>1906</v>
      </c>
      <c r="H12817">
        <v>0</v>
      </c>
      <c r="I12817">
        <v>2.2799999999999998</v>
      </c>
      <c r="J12817" s="10">
        <v>0</v>
      </c>
      <c r="K12817" s="13">
        <f t="shared" si="403"/>
        <v>1989</v>
      </c>
      <c r="L12817" s="1" t="str">
        <f t="shared" si="402"/>
        <v/>
      </c>
    </row>
    <row r="12818" spans="1:12" ht="13.8" customHeight="1" x14ac:dyDescent="0.3">
      <c r="A12818" t="s">
        <v>199</v>
      </c>
      <c r="B12818">
        <v>1985</v>
      </c>
      <c r="C12818" s="10">
        <v>52998</v>
      </c>
      <c r="D12818">
        <v>19324</v>
      </c>
      <c r="E12818">
        <v>13306</v>
      </c>
      <c r="F12818">
        <v>18704</v>
      </c>
      <c r="G12818">
        <v>1664</v>
      </c>
      <c r="H12818">
        <v>0</v>
      </c>
      <c r="I12818">
        <v>2.33</v>
      </c>
      <c r="J12818" s="10">
        <v>0</v>
      </c>
      <c r="K12818" s="13">
        <f t="shared" si="403"/>
        <v>1989</v>
      </c>
      <c r="L12818" s="1" t="str">
        <f t="shared" si="402"/>
        <v/>
      </c>
    </row>
    <row r="12819" spans="1:12" ht="13.8" customHeight="1" x14ac:dyDescent="0.3">
      <c r="A12819" t="s">
        <v>199</v>
      </c>
      <c r="B12819">
        <v>1986</v>
      </c>
      <c r="C12819" s="10">
        <v>55126</v>
      </c>
      <c r="D12819">
        <v>19402</v>
      </c>
      <c r="E12819">
        <v>14602</v>
      </c>
      <c r="F12819">
        <v>19189</v>
      </c>
      <c r="G12819">
        <v>1933</v>
      </c>
      <c r="H12819">
        <v>0</v>
      </c>
      <c r="I12819">
        <v>2.41</v>
      </c>
      <c r="J12819" s="10">
        <v>0</v>
      </c>
      <c r="K12819" s="13">
        <f t="shared" si="403"/>
        <v>1989</v>
      </c>
      <c r="L12819" s="1" t="str">
        <f t="shared" si="402"/>
        <v/>
      </c>
    </row>
    <row r="12820" spans="1:12" ht="13.8" customHeight="1" x14ac:dyDescent="0.3">
      <c r="A12820" t="s">
        <v>199</v>
      </c>
      <c r="B12820">
        <v>1987</v>
      </c>
      <c r="C12820" s="10">
        <v>57858</v>
      </c>
      <c r="D12820">
        <v>20555</v>
      </c>
      <c r="E12820">
        <v>16761</v>
      </c>
      <c r="F12820">
        <v>18599</v>
      </c>
      <c r="G12820">
        <v>1944</v>
      </c>
      <c r="H12820">
        <v>0</v>
      </c>
      <c r="I12820">
        <v>2.52</v>
      </c>
      <c r="J12820" s="10">
        <v>0</v>
      </c>
      <c r="K12820" s="13">
        <f t="shared" si="403"/>
        <v>1989</v>
      </c>
      <c r="L12820" s="1" t="str">
        <f t="shared" si="402"/>
        <v/>
      </c>
    </row>
    <row r="12821" spans="1:12" ht="13.8" customHeight="1" x14ac:dyDescent="0.3">
      <c r="A12821" t="s">
        <v>199</v>
      </c>
      <c r="B12821">
        <v>1988</v>
      </c>
      <c r="C12821" s="10">
        <v>58025</v>
      </c>
      <c r="D12821">
        <v>22353</v>
      </c>
      <c r="E12821">
        <v>15339</v>
      </c>
      <c r="F12821">
        <v>18367</v>
      </c>
      <c r="G12821">
        <v>1965</v>
      </c>
      <c r="H12821">
        <v>0</v>
      </c>
      <c r="I12821">
        <v>2.5099999999999998</v>
      </c>
      <c r="J12821" s="10">
        <v>0</v>
      </c>
      <c r="K12821" s="13">
        <f t="shared" si="403"/>
        <v>1989</v>
      </c>
      <c r="L12821" s="1" t="str">
        <f t="shared" si="402"/>
        <v/>
      </c>
    </row>
    <row r="12822" spans="1:12" ht="13.8" customHeight="1" x14ac:dyDescent="0.3">
      <c r="A12822" t="s">
        <v>199</v>
      </c>
      <c r="B12822">
        <v>1989</v>
      </c>
      <c r="C12822" s="10">
        <v>58397</v>
      </c>
      <c r="D12822">
        <v>22809</v>
      </c>
      <c r="E12822">
        <v>15614</v>
      </c>
      <c r="F12822">
        <v>18170</v>
      </c>
      <c r="G12822">
        <v>1804</v>
      </c>
      <c r="H12822">
        <v>0</v>
      </c>
      <c r="I12822">
        <v>2.52</v>
      </c>
      <c r="J12822" s="10">
        <v>0</v>
      </c>
      <c r="K12822" s="13">
        <f t="shared" si="403"/>
        <v>1989</v>
      </c>
      <c r="L12822" s="1" t="str">
        <f t="shared" si="402"/>
        <v/>
      </c>
    </row>
    <row r="12823" spans="1:12" ht="13.8" customHeight="1" x14ac:dyDescent="0.3">
      <c r="A12823" t="s">
        <v>199</v>
      </c>
      <c r="B12823">
        <v>1990</v>
      </c>
      <c r="C12823" s="10">
        <v>47474</v>
      </c>
      <c r="D12823">
        <v>13056</v>
      </c>
      <c r="E12823">
        <v>15118</v>
      </c>
      <c r="F12823">
        <v>18012</v>
      </c>
      <c r="G12823">
        <v>1288</v>
      </c>
      <c r="H12823">
        <v>0</v>
      </c>
      <c r="I12823">
        <v>2.0499999999999998</v>
      </c>
      <c r="J12823" s="10">
        <v>194</v>
      </c>
      <c r="K12823" s="13">
        <f t="shared" si="403"/>
        <v>1990</v>
      </c>
      <c r="L12823" s="1" t="str">
        <f t="shared" si="402"/>
        <v/>
      </c>
    </row>
    <row r="12824" spans="1:12" ht="13.8" customHeight="1" x14ac:dyDescent="0.3">
      <c r="A12824" t="s">
        <v>199</v>
      </c>
      <c r="B12824">
        <v>1991</v>
      </c>
      <c r="C12824" s="10">
        <v>38257</v>
      </c>
      <c r="D12824">
        <v>10475</v>
      </c>
      <c r="E12824">
        <v>12008</v>
      </c>
      <c r="F12824">
        <v>14863</v>
      </c>
      <c r="G12824">
        <v>910</v>
      </c>
      <c r="H12824">
        <v>0</v>
      </c>
      <c r="I12824">
        <v>1.65</v>
      </c>
      <c r="J12824" s="10">
        <v>138</v>
      </c>
      <c r="K12824" s="13">
        <f t="shared" si="403"/>
        <v>1990</v>
      </c>
      <c r="L12824" s="1" t="str">
        <f t="shared" si="402"/>
        <v/>
      </c>
    </row>
    <row r="12825" spans="1:12" ht="13.8" customHeight="1" x14ac:dyDescent="0.3">
      <c r="A12825" t="s">
        <v>199</v>
      </c>
      <c r="B12825">
        <v>1992</v>
      </c>
      <c r="C12825" s="10">
        <v>35082</v>
      </c>
      <c r="D12825">
        <v>11430</v>
      </c>
      <c r="E12825">
        <v>9561</v>
      </c>
      <c r="F12825">
        <v>13238</v>
      </c>
      <c r="G12825">
        <v>853</v>
      </c>
      <c r="H12825">
        <v>0</v>
      </c>
      <c r="I12825">
        <v>1.52</v>
      </c>
      <c r="J12825" s="10">
        <v>207</v>
      </c>
      <c r="K12825" s="13">
        <f t="shared" si="403"/>
        <v>1990</v>
      </c>
      <c r="L12825" s="1" t="str">
        <f t="shared" si="402"/>
        <v/>
      </c>
    </row>
    <row r="12826" spans="1:12" ht="13.8" customHeight="1" x14ac:dyDescent="0.3">
      <c r="A12826" t="s">
        <v>199</v>
      </c>
      <c r="B12826">
        <v>1993</v>
      </c>
      <c r="C12826" s="10">
        <v>34169</v>
      </c>
      <c r="D12826">
        <v>10007</v>
      </c>
      <c r="E12826">
        <v>10586</v>
      </c>
      <c r="F12826">
        <v>12726</v>
      </c>
      <c r="G12826">
        <v>849</v>
      </c>
      <c r="H12826">
        <v>0</v>
      </c>
      <c r="I12826">
        <v>1.49</v>
      </c>
      <c r="J12826" s="10">
        <v>209</v>
      </c>
      <c r="K12826" s="13">
        <f t="shared" si="403"/>
        <v>1990</v>
      </c>
      <c r="L12826" s="1" t="str">
        <f t="shared" si="402"/>
        <v/>
      </c>
    </row>
    <row r="12827" spans="1:12" ht="13.8" customHeight="1" x14ac:dyDescent="0.3">
      <c r="A12827" t="s">
        <v>199</v>
      </c>
      <c r="B12827">
        <v>1994</v>
      </c>
      <c r="C12827" s="10">
        <v>32490</v>
      </c>
      <c r="D12827">
        <v>10384</v>
      </c>
      <c r="E12827">
        <v>9607</v>
      </c>
      <c r="F12827">
        <v>11592</v>
      </c>
      <c r="G12827">
        <v>908</v>
      </c>
      <c r="H12827">
        <v>0</v>
      </c>
      <c r="I12827">
        <v>1.42</v>
      </c>
      <c r="J12827" s="10">
        <v>137</v>
      </c>
      <c r="K12827" s="13">
        <f t="shared" si="403"/>
        <v>1990</v>
      </c>
      <c r="L12827" s="1" t="str">
        <f t="shared" si="402"/>
        <v/>
      </c>
    </row>
    <row r="12828" spans="1:12" ht="13.8" customHeight="1" x14ac:dyDescent="0.3">
      <c r="A12828" t="s">
        <v>199</v>
      </c>
      <c r="B12828">
        <v>1995</v>
      </c>
      <c r="C12828" s="10">
        <v>34374</v>
      </c>
      <c r="D12828">
        <v>10534</v>
      </c>
      <c r="E12828">
        <v>10893</v>
      </c>
      <c r="F12828">
        <v>12017</v>
      </c>
      <c r="G12828">
        <v>931</v>
      </c>
      <c r="H12828">
        <v>0</v>
      </c>
      <c r="I12828">
        <v>1.52</v>
      </c>
      <c r="J12828" s="10">
        <v>153</v>
      </c>
      <c r="K12828" s="13">
        <f t="shared" si="403"/>
        <v>1990</v>
      </c>
      <c r="L12828" s="1" t="str">
        <f t="shared" si="402"/>
        <v/>
      </c>
    </row>
    <row r="12829" spans="1:12" ht="13.8" customHeight="1" x14ac:dyDescent="0.3">
      <c r="A12829" t="s">
        <v>199</v>
      </c>
      <c r="B12829">
        <v>1996</v>
      </c>
      <c r="C12829" s="10">
        <v>34199</v>
      </c>
      <c r="D12829">
        <v>10350</v>
      </c>
      <c r="E12829">
        <v>10775</v>
      </c>
      <c r="F12829">
        <v>12128</v>
      </c>
      <c r="G12829">
        <v>946</v>
      </c>
      <c r="H12829">
        <v>0</v>
      </c>
      <c r="I12829">
        <v>1.52</v>
      </c>
      <c r="J12829" s="10">
        <v>72</v>
      </c>
      <c r="K12829" s="13">
        <f t="shared" si="403"/>
        <v>1990</v>
      </c>
      <c r="L12829" s="1" t="str">
        <f t="shared" si="402"/>
        <v/>
      </c>
    </row>
    <row r="12830" spans="1:12" ht="13.8" customHeight="1" x14ac:dyDescent="0.3">
      <c r="A12830" t="s">
        <v>199</v>
      </c>
      <c r="B12830">
        <v>1997</v>
      </c>
      <c r="C12830" s="10">
        <v>30713</v>
      </c>
      <c r="D12830">
        <v>9293</v>
      </c>
      <c r="E12830">
        <v>10472</v>
      </c>
      <c r="F12830">
        <v>9955</v>
      </c>
      <c r="G12830">
        <v>993</v>
      </c>
      <c r="H12830">
        <v>0</v>
      </c>
      <c r="I12830">
        <v>1.37</v>
      </c>
      <c r="J12830" s="10">
        <v>103</v>
      </c>
      <c r="K12830" s="13">
        <f t="shared" si="403"/>
        <v>1990</v>
      </c>
      <c r="L12830" s="1" t="str">
        <f t="shared" si="402"/>
        <v/>
      </c>
    </row>
    <row r="12831" spans="1:12" ht="13.8" customHeight="1" x14ac:dyDescent="0.3">
      <c r="A12831" t="s">
        <v>199</v>
      </c>
      <c r="B12831">
        <v>1998</v>
      </c>
      <c r="C12831" s="10">
        <v>27224</v>
      </c>
      <c r="D12831">
        <v>7615</v>
      </c>
      <c r="E12831">
        <v>9257</v>
      </c>
      <c r="F12831">
        <v>9359</v>
      </c>
      <c r="G12831">
        <v>993</v>
      </c>
      <c r="H12831">
        <v>0</v>
      </c>
      <c r="I12831">
        <v>1.22</v>
      </c>
      <c r="J12831" s="10">
        <v>115</v>
      </c>
      <c r="K12831" s="13">
        <f t="shared" si="403"/>
        <v>1990</v>
      </c>
      <c r="L12831" s="1" t="str">
        <f t="shared" si="402"/>
        <v/>
      </c>
    </row>
    <row r="12832" spans="1:12" ht="13.8" customHeight="1" x14ac:dyDescent="0.3">
      <c r="A12832" t="s">
        <v>199</v>
      </c>
      <c r="B12832">
        <v>1999</v>
      </c>
      <c r="C12832" s="10">
        <v>24473</v>
      </c>
      <c r="D12832">
        <v>7298</v>
      </c>
      <c r="E12832">
        <v>7749</v>
      </c>
      <c r="F12832">
        <v>8576</v>
      </c>
      <c r="G12832">
        <v>850</v>
      </c>
      <c r="H12832">
        <v>0</v>
      </c>
      <c r="I12832">
        <v>1.1000000000000001</v>
      </c>
      <c r="J12832" s="10">
        <v>109</v>
      </c>
      <c r="K12832" s="13">
        <f t="shared" si="403"/>
        <v>1990</v>
      </c>
      <c r="L12832" s="1" t="str">
        <f t="shared" si="402"/>
        <v/>
      </c>
    </row>
    <row r="12833" spans="1:12" ht="13.8" customHeight="1" x14ac:dyDescent="0.3">
      <c r="A12833" t="s">
        <v>199</v>
      </c>
      <c r="B12833">
        <v>2000</v>
      </c>
      <c r="C12833" s="10">
        <v>24729</v>
      </c>
      <c r="D12833">
        <v>7954</v>
      </c>
      <c r="E12833">
        <v>7407</v>
      </c>
      <c r="F12833">
        <v>8544</v>
      </c>
      <c r="G12833">
        <v>824</v>
      </c>
      <c r="H12833">
        <v>0</v>
      </c>
      <c r="I12833">
        <v>1.1100000000000001</v>
      </c>
      <c r="J12833" s="10">
        <v>105</v>
      </c>
      <c r="K12833" s="13">
        <f t="shared" si="403"/>
        <v>1990</v>
      </c>
      <c r="L12833" s="1" t="str">
        <f t="shared" si="402"/>
        <v/>
      </c>
    </row>
    <row r="12834" spans="1:12" ht="13.8" customHeight="1" x14ac:dyDescent="0.3">
      <c r="A12834" t="s">
        <v>199</v>
      </c>
      <c r="B12834">
        <v>2001</v>
      </c>
      <c r="C12834" s="10">
        <v>26352</v>
      </c>
      <c r="D12834">
        <v>8628</v>
      </c>
      <c r="E12834">
        <v>8721</v>
      </c>
      <c r="F12834">
        <v>8232</v>
      </c>
      <c r="G12834">
        <v>771</v>
      </c>
      <c r="H12834">
        <v>0</v>
      </c>
      <c r="I12834">
        <v>1.19</v>
      </c>
      <c r="J12834" s="10">
        <v>94</v>
      </c>
      <c r="K12834" s="13">
        <f t="shared" si="403"/>
        <v>1990</v>
      </c>
      <c r="L12834" s="1" t="str">
        <f t="shared" si="402"/>
        <v/>
      </c>
    </row>
    <row r="12835" spans="1:12" ht="13.8" customHeight="1" x14ac:dyDescent="0.3">
      <c r="A12835" t="s">
        <v>199</v>
      </c>
      <c r="B12835">
        <v>2002</v>
      </c>
      <c r="C12835" s="10">
        <v>26517</v>
      </c>
      <c r="D12835">
        <v>8939</v>
      </c>
      <c r="E12835">
        <v>8294</v>
      </c>
      <c r="F12835">
        <v>8512</v>
      </c>
      <c r="G12835">
        <v>772</v>
      </c>
      <c r="H12835">
        <v>0</v>
      </c>
      <c r="I12835">
        <v>1.2</v>
      </c>
      <c r="J12835" s="10">
        <v>80</v>
      </c>
      <c r="K12835" s="13">
        <f t="shared" si="403"/>
        <v>1990</v>
      </c>
      <c r="L12835" s="1" t="str">
        <f t="shared" si="402"/>
        <v/>
      </c>
    </row>
    <row r="12836" spans="1:12" ht="13.8" customHeight="1" x14ac:dyDescent="0.3">
      <c r="A12836" t="s">
        <v>199</v>
      </c>
      <c r="B12836">
        <v>2003</v>
      </c>
      <c r="C12836" s="10">
        <v>27560</v>
      </c>
      <c r="D12836">
        <v>9407</v>
      </c>
      <c r="E12836">
        <v>8138</v>
      </c>
      <c r="F12836">
        <v>9200</v>
      </c>
      <c r="G12836">
        <v>815</v>
      </c>
      <c r="H12836">
        <v>0</v>
      </c>
      <c r="I12836">
        <v>1.26</v>
      </c>
      <c r="J12836" s="10">
        <v>97</v>
      </c>
      <c r="K12836" s="13">
        <f t="shared" si="403"/>
        <v>1990</v>
      </c>
      <c r="L12836" s="1" t="str">
        <f t="shared" si="402"/>
        <v/>
      </c>
    </row>
    <row r="12837" spans="1:12" ht="13.8" customHeight="1" x14ac:dyDescent="0.3">
      <c r="A12837" t="s">
        <v>199</v>
      </c>
      <c r="B12837">
        <v>2004</v>
      </c>
      <c r="C12837" s="10">
        <v>26426</v>
      </c>
      <c r="D12837">
        <v>9461</v>
      </c>
      <c r="E12837">
        <v>7411</v>
      </c>
      <c r="F12837">
        <v>8705</v>
      </c>
      <c r="G12837">
        <v>849</v>
      </c>
      <c r="H12837">
        <v>0</v>
      </c>
      <c r="I12837">
        <v>1.21</v>
      </c>
      <c r="J12837" s="10">
        <v>114</v>
      </c>
      <c r="K12837" s="13">
        <f t="shared" si="403"/>
        <v>1990</v>
      </c>
      <c r="L12837" s="1" t="str">
        <f t="shared" si="402"/>
        <v/>
      </c>
    </row>
    <row r="12838" spans="1:12" ht="13.8" customHeight="1" x14ac:dyDescent="0.3">
      <c r="A12838" t="s">
        <v>199</v>
      </c>
      <c r="B12838">
        <v>2005</v>
      </c>
      <c r="C12838" s="10">
        <v>26304</v>
      </c>
      <c r="D12838">
        <v>9488</v>
      </c>
      <c r="E12838">
        <v>7164</v>
      </c>
      <c r="F12838">
        <v>8696</v>
      </c>
      <c r="G12838">
        <v>956</v>
      </c>
      <c r="H12838">
        <v>0</v>
      </c>
      <c r="I12838">
        <v>1.21</v>
      </c>
      <c r="J12838" s="10">
        <v>92</v>
      </c>
      <c r="K12838" s="13">
        <f t="shared" si="403"/>
        <v>1990</v>
      </c>
      <c r="L12838" s="1" t="str">
        <f t="shared" si="402"/>
        <v/>
      </c>
    </row>
    <row r="12839" spans="1:12" ht="13.8" customHeight="1" x14ac:dyDescent="0.3">
      <c r="A12839" t="s">
        <v>199</v>
      </c>
      <c r="B12839">
        <v>2006</v>
      </c>
      <c r="C12839" s="10">
        <v>28184</v>
      </c>
      <c r="D12839">
        <v>10383</v>
      </c>
      <c r="E12839">
        <v>7812</v>
      </c>
      <c r="F12839">
        <v>8868</v>
      </c>
      <c r="G12839">
        <v>1122</v>
      </c>
      <c r="H12839">
        <v>0</v>
      </c>
      <c r="I12839">
        <v>1.3</v>
      </c>
      <c r="J12839" s="10">
        <v>114</v>
      </c>
      <c r="K12839" s="13">
        <f t="shared" si="403"/>
        <v>1990</v>
      </c>
      <c r="L12839" s="1" t="str">
        <f t="shared" si="402"/>
        <v/>
      </c>
    </row>
    <row r="12840" spans="1:12" ht="13.8" customHeight="1" x14ac:dyDescent="0.3">
      <c r="A12840" t="s">
        <v>199</v>
      </c>
      <c r="B12840">
        <v>2007</v>
      </c>
      <c r="C12840" s="10">
        <v>27877</v>
      </c>
      <c r="D12840">
        <v>10826</v>
      </c>
      <c r="E12840">
        <v>7712</v>
      </c>
      <c r="F12840">
        <v>7971</v>
      </c>
      <c r="G12840">
        <v>1368</v>
      </c>
      <c r="H12840">
        <v>0</v>
      </c>
      <c r="I12840">
        <v>1.27</v>
      </c>
      <c r="J12840" s="10">
        <v>121</v>
      </c>
      <c r="K12840" s="13">
        <f t="shared" si="403"/>
        <v>1990</v>
      </c>
      <c r="L12840" s="1" t="str">
        <f t="shared" si="402"/>
        <v/>
      </c>
    </row>
    <row r="12841" spans="1:12" ht="13.8" customHeight="1" x14ac:dyDescent="0.3">
      <c r="A12841" t="s">
        <v>199</v>
      </c>
      <c r="B12841">
        <v>2008</v>
      </c>
      <c r="C12841" s="10">
        <v>26279</v>
      </c>
      <c r="D12841">
        <v>10000</v>
      </c>
      <c r="E12841">
        <v>7235</v>
      </c>
      <c r="F12841">
        <v>7595</v>
      </c>
      <c r="G12841">
        <v>1450</v>
      </c>
      <c r="H12841">
        <v>0</v>
      </c>
      <c r="I12841">
        <v>1.2</v>
      </c>
      <c r="J12841" s="10">
        <v>162</v>
      </c>
      <c r="K12841" s="13">
        <f t="shared" si="403"/>
        <v>1990</v>
      </c>
      <c r="L12841" s="1" t="str">
        <f t="shared" si="402"/>
        <v/>
      </c>
    </row>
    <row r="12842" spans="1:12" ht="13.8" customHeight="1" x14ac:dyDescent="0.3">
      <c r="A12842" t="s">
        <v>199</v>
      </c>
      <c r="B12842">
        <v>2009</v>
      </c>
      <c r="C12842" s="10">
        <v>22246</v>
      </c>
      <c r="D12842">
        <v>8099</v>
      </c>
      <c r="E12842">
        <v>6479</v>
      </c>
      <c r="F12842">
        <v>6608</v>
      </c>
      <c r="G12842">
        <v>1060</v>
      </c>
      <c r="H12842">
        <v>0</v>
      </c>
      <c r="I12842">
        <v>1.08</v>
      </c>
      <c r="J12842" s="10">
        <v>121</v>
      </c>
      <c r="K12842" s="13">
        <f t="shared" si="403"/>
        <v>1990</v>
      </c>
      <c r="L12842" s="1" t="str">
        <f t="shared" si="402"/>
        <v/>
      </c>
    </row>
    <row r="12843" spans="1:12" ht="13.8" customHeight="1" x14ac:dyDescent="0.3">
      <c r="A12843" t="s">
        <v>199</v>
      </c>
      <c r="B12843">
        <v>2010</v>
      </c>
      <c r="C12843" s="10">
        <v>21656</v>
      </c>
      <c r="D12843">
        <v>7489</v>
      </c>
      <c r="E12843">
        <v>6489</v>
      </c>
      <c r="F12843">
        <v>6738</v>
      </c>
      <c r="G12843">
        <v>940</v>
      </c>
      <c r="H12843">
        <v>0</v>
      </c>
      <c r="I12843">
        <v>1.07</v>
      </c>
      <c r="J12843" s="10">
        <v>134</v>
      </c>
      <c r="K12843" s="13">
        <f t="shared" si="403"/>
        <v>1990</v>
      </c>
      <c r="L12843" s="1" t="str">
        <f t="shared" si="402"/>
        <v/>
      </c>
    </row>
    <row r="12844" spans="1:12" ht="13.8" customHeight="1" x14ac:dyDescent="0.3">
      <c r="A12844" t="s">
        <v>199</v>
      </c>
      <c r="B12844">
        <v>2011</v>
      </c>
      <c r="C12844" s="10">
        <v>23147</v>
      </c>
      <c r="D12844">
        <v>8791</v>
      </c>
      <c r="E12844">
        <v>6426</v>
      </c>
      <c r="F12844">
        <v>6936</v>
      </c>
      <c r="G12844">
        <v>994</v>
      </c>
      <c r="H12844">
        <v>0</v>
      </c>
      <c r="I12844">
        <v>1.1499999999999999</v>
      </c>
      <c r="J12844" s="10">
        <v>115</v>
      </c>
      <c r="K12844" s="13">
        <f t="shared" si="403"/>
        <v>1990</v>
      </c>
      <c r="L12844" s="1" t="str">
        <f t="shared" si="402"/>
        <v/>
      </c>
    </row>
    <row r="12845" spans="1:12" ht="13.8" customHeight="1" x14ac:dyDescent="0.3">
      <c r="A12845" t="s">
        <v>199</v>
      </c>
      <c r="B12845">
        <v>2012</v>
      </c>
      <c r="C12845" s="10">
        <v>22286</v>
      </c>
      <c r="D12845">
        <v>8141</v>
      </c>
      <c r="E12845">
        <v>6295</v>
      </c>
      <c r="F12845">
        <v>6731</v>
      </c>
      <c r="G12845">
        <v>1118</v>
      </c>
      <c r="H12845">
        <v>0</v>
      </c>
      <c r="I12845">
        <v>1.1200000000000001</v>
      </c>
      <c r="J12845" s="10">
        <v>110</v>
      </c>
      <c r="K12845" s="13">
        <f t="shared" si="403"/>
        <v>1990</v>
      </c>
      <c r="L12845" s="1">
        <f t="shared" si="402"/>
        <v>1</v>
      </c>
    </row>
    <row r="12846" spans="1:12" ht="13.8" customHeight="1" x14ac:dyDescent="0.3">
      <c r="A12846" t="s">
        <v>199</v>
      </c>
      <c r="B12846">
        <v>2013</v>
      </c>
      <c r="C12846" s="10">
        <v>19347</v>
      </c>
      <c r="D12846">
        <v>6153</v>
      </c>
      <c r="E12846">
        <v>6036</v>
      </c>
      <c r="F12846">
        <v>6145</v>
      </c>
      <c r="G12846">
        <v>1013</v>
      </c>
      <c r="H12846">
        <v>0</v>
      </c>
      <c r="I12846">
        <v>0.98</v>
      </c>
      <c r="J12846" s="10">
        <v>156</v>
      </c>
      <c r="K12846" s="13">
        <f t="shared" si="403"/>
        <v>1990</v>
      </c>
      <c r="L12846" s="1">
        <f t="shared" si="402"/>
        <v>1</v>
      </c>
    </row>
    <row r="12847" spans="1:12" ht="13.8" customHeight="1" x14ac:dyDescent="0.3">
      <c r="A12847" t="s">
        <v>199</v>
      </c>
      <c r="B12847">
        <v>2014</v>
      </c>
      <c r="C12847" s="10">
        <v>19090</v>
      </c>
      <c r="D12847">
        <v>6126</v>
      </c>
      <c r="E12847">
        <v>6042</v>
      </c>
      <c r="F12847">
        <v>5849</v>
      </c>
      <c r="G12847">
        <v>1074</v>
      </c>
      <c r="H12847">
        <v>0</v>
      </c>
      <c r="I12847">
        <v>0.97</v>
      </c>
      <c r="J12847" s="10">
        <v>220</v>
      </c>
      <c r="K12847" s="13">
        <f t="shared" si="403"/>
        <v>1990</v>
      </c>
      <c r="L12847" s="1">
        <f t="shared" si="402"/>
        <v>1</v>
      </c>
    </row>
    <row r="12848" spans="1:12" ht="13.8" customHeight="1" x14ac:dyDescent="0.3">
      <c r="A12848" t="s">
        <v>200</v>
      </c>
      <c r="B12848">
        <v>1992</v>
      </c>
      <c r="C12848" s="10">
        <v>566858</v>
      </c>
      <c r="D12848">
        <v>168144</v>
      </c>
      <c r="E12848">
        <v>159052</v>
      </c>
      <c r="F12848">
        <v>227531</v>
      </c>
      <c r="G12848">
        <v>8391</v>
      </c>
      <c r="H12848">
        <v>3740</v>
      </c>
      <c r="I12848">
        <v>3.81</v>
      </c>
      <c r="J12848" s="10">
        <v>5960</v>
      </c>
      <c r="K12848" s="13">
        <f t="shared" si="403"/>
        <v>1990</v>
      </c>
      <c r="L12848" s="1" t="str">
        <f t="shared" si="402"/>
        <v/>
      </c>
    </row>
    <row r="12849" spans="1:12" ht="13.8" customHeight="1" x14ac:dyDescent="0.3">
      <c r="A12849" t="s">
        <v>200</v>
      </c>
      <c r="B12849">
        <v>1993</v>
      </c>
      <c r="C12849" s="10">
        <v>528619</v>
      </c>
      <c r="D12849">
        <v>150182</v>
      </c>
      <c r="E12849">
        <v>146017</v>
      </c>
      <c r="F12849">
        <v>222360</v>
      </c>
      <c r="G12849">
        <v>6786</v>
      </c>
      <c r="H12849">
        <v>3274</v>
      </c>
      <c r="I12849">
        <v>3.55</v>
      </c>
      <c r="J12849" s="10">
        <v>5062</v>
      </c>
      <c r="K12849" s="13">
        <f t="shared" si="403"/>
        <v>1990</v>
      </c>
      <c r="L12849" s="1" t="str">
        <f t="shared" si="402"/>
        <v/>
      </c>
    </row>
    <row r="12850" spans="1:12" ht="13.8" customHeight="1" x14ac:dyDescent="0.3">
      <c r="A12850" t="s">
        <v>200</v>
      </c>
      <c r="B12850">
        <v>1994</v>
      </c>
      <c r="C12850" s="10">
        <v>463152</v>
      </c>
      <c r="D12850">
        <v>141011</v>
      </c>
      <c r="E12850">
        <v>109687</v>
      </c>
      <c r="F12850">
        <v>204659</v>
      </c>
      <c r="G12850">
        <v>5059</v>
      </c>
      <c r="H12850">
        <v>2736</v>
      </c>
      <c r="I12850">
        <v>3.11</v>
      </c>
      <c r="J12850" s="10">
        <v>4215</v>
      </c>
      <c r="K12850" s="13">
        <f t="shared" si="403"/>
        <v>1990</v>
      </c>
      <c r="L12850" s="1" t="str">
        <f t="shared" si="402"/>
        <v/>
      </c>
    </row>
    <row r="12851" spans="1:12" ht="13.8" customHeight="1" x14ac:dyDescent="0.3">
      <c r="A12851" t="s">
        <v>200</v>
      </c>
      <c r="B12851">
        <v>1995</v>
      </c>
      <c r="C12851" s="10">
        <v>444907</v>
      </c>
      <c r="D12851">
        <v>135806</v>
      </c>
      <c r="E12851">
        <v>103374</v>
      </c>
      <c r="F12851">
        <v>197763</v>
      </c>
      <c r="G12851">
        <v>4964</v>
      </c>
      <c r="H12851">
        <v>3000</v>
      </c>
      <c r="I12851">
        <v>2.99</v>
      </c>
      <c r="J12851" s="10">
        <v>3929</v>
      </c>
      <c r="K12851" s="13">
        <f t="shared" si="403"/>
        <v>1990</v>
      </c>
      <c r="L12851" s="1" t="str">
        <f t="shared" si="402"/>
        <v/>
      </c>
    </row>
    <row r="12852" spans="1:12" ht="13.8" customHeight="1" x14ac:dyDescent="0.3">
      <c r="A12852" t="s">
        <v>200</v>
      </c>
      <c r="B12852">
        <v>1996</v>
      </c>
      <c r="C12852" s="10">
        <v>439860</v>
      </c>
      <c r="D12852">
        <v>137442</v>
      </c>
      <c r="E12852">
        <v>96779</v>
      </c>
      <c r="F12852">
        <v>198815</v>
      </c>
      <c r="G12852">
        <v>3781</v>
      </c>
      <c r="H12852">
        <v>3042</v>
      </c>
      <c r="I12852">
        <v>2.96</v>
      </c>
      <c r="J12852" s="10">
        <v>3684</v>
      </c>
      <c r="K12852" s="13">
        <f t="shared" si="403"/>
        <v>1990</v>
      </c>
      <c r="L12852" s="1" t="str">
        <f t="shared" si="402"/>
        <v/>
      </c>
    </row>
    <row r="12853" spans="1:12" ht="13.8" customHeight="1" x14ac:dyDescent="0.3">
      <c r="A12853" t="s">
        <v>200</v>
      </c>
      <c r="B12853">
        <v>1997</v>
      </c>
      <c r="C12853" s="10">
        <v>416147</v>
      </c>
      <c r="D12853">
        <v>123687</v>
      </c>
      <c r="E12853">
        <v>91511</v>
      </c>
      <c r="F12853">
        <v>194597</v>
      </c>
      <c r="G12853">
        <v>3631</v>
      </c>
      <c r="H12853">
        <v>2722</v>
      </c>
      <c r="I12853">
        <v>2.81</v>
      </c>
      <c r="J12853" s="10">
        <v>3652</v>
      </c>
      <c r="K12853" s="13">
        <f t="shared" si="403"/>
        <v>1990</v>
      </c>
      <c r="L12853" s="1" t="str">
        <f t="shared" si="402"/>
        <v/>
      </c>
    </row>
    <row r="12854" spans="1:12" ht="13.8" customHeight="1" x14ac:dyDescent="0.3">
      <c r="A12854" t="s">
        <v>200</v>
      </c>
      <c r="B12854">
        <v>1998</v>
      </c>
      <c r="C12854" s="10">
        <v>407828</v>
      </c>
      <c r="D12854">
        <v>116622</v>
      </c>
      <c r="E12854">
        <v>90097</v>
      </c>
      <c r="F12854">
        <v>194221</v>
      </c>
      <c r="G12854">
        <v>3536</v>
      </c>
      <c r="H12854">
        <v>3352</v>
      </c>
      <c r="I12854">
        <v>2.76</v>
      </c>
      <c r="J12854" s="10">
        <v>3429</v>
      </c>
      <c r="K12854" s="13">
        <f t="shared" si="403"/>
        <v>1990</v>
      </c>
      <c r="L12854" s="1" t="str">
        <f t="shared" si="402"/>
        <v/>
      </c>
    </row>
    <row r="12855" spans="1:12" ht="13.8" customHeight="1" x14ac:dyDescent="0.3">
      <c r="A12855" t="s">
        <v>200</v>
      </c>
      <c r="B12855">
        <v>1999</v>
      </c>
      <c r="C12855" s="10">
        <v>417543</v>
      </c>
      <c r="D12855">
        <v>125237</v>
      </c>
      <c r="E12855">
        <v>88299</v>
      </c>
      <c r="F12855">
        <v>196469</v>
      </c>
      <c r="G12855">
        <v>3862</v>
      </c>
      <c r="H12855">
        <v>3676</v>
      </c>
      <c r="I12855">
        <v>2.83</v>
      </c>
      <c r="J12855" s="10">
        <v>3545</v>
      </c>
      <c r="K12855" s="13">
        <f t="shared" si="403"/>
        <v>1990</v>
      </c>
      <c r="L12855" s="1" t="str">
        <f t="shared" si="402"/>
        <v/>
      </c>
    </row>
    <row r="12856" spans="1:12" ht="13.8" customHeight="1" x14ac:dyDescent="0.3">
      <c r="A12856" t="s">
        <v>200</v>
      </c>
      <c r="B12856">
        <v>2000</v>
      </c>
      <c r="C12856" s="10">
        <v>424843</v>
      </c>
      <c r="D12856">
        <v>126622</v>
      </c>
      <c r="E12856">
        <v>90944</v>
      </c>
      <c r="F12856">
        <v>199245</v>
      </c>
      <c r="G12856">
        <v>4406</v>
      </c>
      <c r="H12856">
        <v>3626</v>
      </c>
      <c r="I12856">
        <v>2.89</v>
      </c>
      <c r="J12856" s="10">
        <v>3727</v>
      </c>
      <c r="K12856" s="13">
        <f t="shared" si="403"/>
        <v>1990</v>
      </c>
      <c r="L12856" s="1" t="str">
        <f t="shared" si="402"/>
        <v/>
      </c>
    </row>
    <row r="12857" spans="1:12" ht="13.8" customHeight="1" x14ac:dyDescent="0.3">
      <c r="A12857" t="s">
        <v>200</v>
      </c>
      <c r="B12857">
        <v>2001</v>
      </c>
      <c r="C12857" s="10">
        <v>424736</v>
      </c>
      <c r="D12857">
        <v>121809</v>
      </c>
      <c r="E12857">
        <v>91221</v>
      </c>
      <c r="F12857">
        <v>203180</v>
      </c>
      <c r="G12857">
        <v>4801</v>
      </c>
      <c r="H12857">
        <v>3724</v>
      </c>
      <c r="I12857">
        <v>2.91</v>
      </c>
      <c r="J12857" s="10">
        <v>3833</v>
      </c>
      <c r="K12857" s="13">
        <f t="shared" si="403"/>
        <v>1990</v>
      </c>
      <c r="L12857" s="1" t="str">
        <f t="shared" si="402"/>
        <v/>
      </c>
    </row>
    <row r="12858" spans="1:12" ht="13.8" customHeight="1" x14ac:dyDescent="0.3">
      <c r="A12858" t="s">
        <v>200</v>
      </c>
      <c r="B12858">
        <v>2002</v>
      </c>
      <c r="C12858" s="10">
        <v>424621</v>
      </c>
      <c r="D12858">
        <v>122214</v>
      </c>
      <c r="E12858">
        <v>88301</v>
      </c>
      <c r="F12858">
        <v>203398</v>
      </c>
      <c r="G12858">
        <v>5127</v>
      </c>
      <c r="H12858">
        <v>5581</v>
      </c>
      <c r="I12858">
        <v>2.92</v>
      </c>
      <c r="J12858" s="10">
        <v>3977</v>
      </c>
      <c r="K12858" s="13">
        <f t="shared" si="403"/>
        <v>1990</v>
      </c>
      <c r="L12858" s="1" t="str">
        <f t="shared" si="402"/>
        <v/>
      </c>
    </row>
    <row r="12859" spans="1:12" ht="13.8" customHeight="1" x14ac:dyDescent="0.3">
      <c r="A12859" t="s">
        <v>200</v>
      </c>
      <c r="B12859">
        <v>2003</v>
      </c>
      <c r="C12859" s="10">
        <v>437481</v>
      </c>
      <c r="D12859">
        <v>122662</v>
      </c>
      <c r="E12859">
        <v>89815</v>
      </c>
      <c r="F12859">
        <v>213981</v>
      </c>
      <c r="G12859">
        <v>5576</v>
      </c>
      <c r="H12859">
        <v>5447</v>
      </c>
      <c r="I12859">
        <v>3.02</v>
      </c>
      <c r="J12859" s="10">
        <v>4042</v>
      </c>
      <c r="K12859" s="13">
        <f t="shared" si="403"/>
        <v>1990</v>
      </c>
      <c r="L12859" s="1" t="str">
        <f t="shared" si="402"/>
        <v/>
      </c>
    </row>
    <row r="12860" spans="1:12" ht="13.8" customHeight="1" x14ac:dyDescent="0.3">
      <c r="A12860" t="s">
        <v>200</v>
      </c>
      <c r="B12860">
        <v>2004</v>
      </c>
      <c r="C12860" s="10">
        <v>436901</v>
      </c>
      <c r="D12860">
        <v>119469</v>
      </c>
      <c r="E12860">
        <v>89150</v>
      </c>
      <c r="F12860">
        <v>216517</v>
      </c>
      <c r="G12860">
        <v>6215</v>
      </c>
      <c r="H12860">
        <v>5551</v>
      </c>
      <c r="I12860">
        <v>3.03</v>
      </c>
      <c r="J12860" s="10">
        <v>3969</v>
      </c>
      <c r="K12860" s="13">
        <f t="shared" si="403"/>
        <v>1990</v>
      </c>
      <c r="L12860" s="1" t="str">
        <f t="shared" si="402"/>
        <v/>
      </c>
    </row>
    <row r="12861" spans="1:12" ht="13.8" customHeight="1" x14ac:dyDescent="0.3">
      <c r="A12861" t="s">
        <v>200</v>
      </c>
      <c r="B12861">
        <v>2005</v>
      </c>
      <c r="C12861" s="10">
        <v>440439</v>
      </c>
      <c r="D12861">
        <v>118254</v>
      </c>
      <c r="E12861">
        <v>90443</v>
      </c>
      <c r="F12861">
        <v>218396</v>
      </c>
      <c r="G12861">
        <v>6596</v>
      </c>
      <c r="H12861">
        <v>6750</v>
      </c>
      <c r="I12861">
        <v>3.06</v>
      </c>
      <c r="J12861" s="10">
        <v>4290</v>
      </c>
      <c r="K12861" s="13">
        <f t="shared" si="403"/>
        <v>1990</v>
      </c>
      <c r="L12861" s="1" t="str">
        <f t="shared" si="402"/>
        <v/>
      </c>
    </row>
    <row r="12862" spans="1:12" ht="13.8" customHeight="1" x14ac:dyDescent="0.3">
      <c r="A12862" t="s">
        <v>200</v>
      </c>
      <c r="B12862">
        <v>2006</v>
      </c>
      <c r="C12862" s="10">
        <v>455212</v>
      </c>
      <c r="D12862">
        <v>122547</v>
      </c>
      <c r="E12862">
        <v>94450</v>
      </c>
      <c r="F12862">
        <v>224041</v>
      </c>
      <c r="G12862">
        <v>7443</v>
      </c>
      <c r="H12862">
        <v>6732</v>
      </c>
      <c r="I12862">
        <v>3.17</v>
      </c>
      <c r="J12862" s="10">
        <v>4532</v>
      </c>
      <c r="K12862" s="13">
        <f t="shared" si="403"/>
        <v>1990</v>
      </c>
      <c r="L12862" s="1" t="str">
        <f t="shared" si="402"/>
        <v/>
      </c>
    </row>
    <row r="12863" spans="1:12" ht="13.8" customHeight="1" x14ac:dyDescent="0.3">
      <c r="A12863" t="s">
        <v>200</v>
      </c>
      <c r="B12863">
        <v>2007</v>
      </c>
      <c r="C12863" s="10">
        <v>454564</v>
      </c>
      <c r="D12863">
        <v>116913</v>
      </c>
      <c r="E12863">
        <v>92560</v>
      </c>
      <c r="F12863">
        <v>228636</v>
      </c>
      <c r="G12863">
        <v>8152</v>
      </c>
      <c r="H12863">
        <v>8304</v>
      </c>
      <c r="I12863">
        <v>3.16</v>
      </c>
      <c r="J12863" s="10">
        <v>4573</v>
      </c>
      <c r="K12863" s="13">
        <f t="shared" si="403"/>
        <v>1990</v>
      </c>
      <c r="L12863" s="1" t="str">
        <f t="shared" si="402"/>
        <v/>
      </c>
    </row>
    <row r="12864" spans="1:12" ht="13.8" customHeight="1" x14ac:dyDescent="0.3">
      <c r="A12864" t="s">
        <v>200</v>
      </c>
      <c r="B12864">
        <v>2008</v>
      </c>
      <c r="C12864" s="10">
        <v>467679</v>
      </c>
      <c r="D12864">
        <v>123783</v>
      </c>
      <c r="E12864">
        <v>100925</v>
      </c>
      <c r="F12864">
        <v>228768</v>
      </c>
      <c r="G12864">
        <v>7283</v>
      </c>
      <c r="H12864">
        <v>6920</v>
      </c>
      <c r="I12864">
        <v>3.26</v>
      </c>
      <c r="J12864" s="10">
        <v>4871</v>
      </c>
      <c r="K12864" s="13">
        <f t="shared" si="403"/>
        <v>1990</v>
      </c>
      <c r="L12864" s="1" t="str">
        <f t="shared" si="402"/>
        <v/>
      </c>
    </row>
    <row r="12865" spans="1:12" ht="13.8" customHeight="1" x14ac:dyDescent="0.3">
      <c r="A12865" t="s">
        <v>200</v>
      </c>
      <c r="B12865">
        <v>2009</v>
      </c>
      <c r="C12865" s="10">
        <v>429246</v>
      </c>
      <c r="D12865">
        <v>100518</v>
      </c>
      <c r="E12865">
        <v>97870</v>
      </c>
      <c r="F12865">
        <v>218849</v>
      </c>
      <c r="G12865">
        <v>6020</v>
      </c>
      <c r="H12865">
        <v>5990</v>
      </c>
      <c r="I12865">
        <v>3</v>
      </c>
      <c r="J12865" s="10">
        <v>4877</v>
      </c>
      <c r="K12865" s="13">
        <f t="shared" si="403"/>
        <v>1990</v>
      </c>
      <c r="L12865" s="1" t="str">
        <f t="shared" si="402"/>
        <v/>
      </c>
    </row>
    <row r="12866" spans="1:12" ht="13.8" customHeight="1" x14ac:dyDescent="0.3">
      <c r="A12866" t="s">
        <v>200</v>
      </c>
      <c r="B12866">
        <v>2010</v>
      </c>
      <c r="C12866" s="10">
        <v>455558</v>
      </c>
      <c r="D12866">
        <v>107603</v>
      </c>
      <c r="E12866">
        <v>93687</v>
      </c>
      <c r="F12866">
        <v>239553</v>
      </c>
      <c r="G12866">
        <v>6854</v>
      </c>
      <c r="H12866">
        <v>7861</v>
      </c>
      <c r="I12866">
        <v>3.18</v>
      </c>
      <c r="J12866" s="10">
        <v>6514</v>
      </c>
      <c r="K12866" s="13">
        <f t="shared" si="403"/>
        <v>1990</v>
      </c>
      <c r="L12866" s="1" t="str">
        <f t="shared" ref="L12866:L12929" si="404">IF(AND(B12866&gt;2011),1,"")</f>
        <v/>
      </c>
    </row>
    <row r="12867" spans="1:12" ht="13.8" customHeight="1" x14ac:dyDescent="0.3">
      <c r="A12867" t="s">
        <v>200</v>
      </c>
      <c r="B12867">
        <v>2011</v>
      </c>
      <c r="C12867" s="10">
        <v>480885</v>
      </c>
      <c r="D12867">
        <v>109218</v>
      </c>
      <c r="E12867">
        <v>108312</v>
      </c>
      <c r="F12867">
        <v>247327</v>
      </c>
      <c r="G12867">
        <v>7643</v>
      </c>
      <c r="H12867">
        <v>8385</v>
      </c>
      <c r="I12867">
        <v>3.36</v>
      </c>
      <c r="J12867" s="10">
        <v>7962</v>
      </c>
      <c r="K12867" s="13">
        <f t="shared" ref="K12867:K12930" si="405">IF(B12867&lt;1990,IF(B12867&lt;1959,1958,1989),1990)</f>
        <v>1990</v>
      </c>
      <c r="L12867" s="1" t="str">
        <f t="shared" si="404"/>
        <v/>
      </c>
    </row>
    <row r="12868" spans="1:12" ht="13.8" customHeight="1" x14ac:dyDescent="0.3">
      <c r="A12868" t="s">
        <v>200</v>
      </c>
      <c r="B12868">
        <v>2012</v>
      </c>
      <c r="C12868" s="10">
        <v>499272</v>
      </c>
      <c r="D12868">
        <v>124583</v>
      </c>
      <c r="E12868">
        <v>115878</v>
      </c>
      <c r="F12868">
        <v>241786</v>
      </c>
      <c r="G12868">
        <v>8391</v>
      </c>
      <c r="H12868">
        <v>8635</v>
      </c>
      <c r="I12868">
        <v>3.48</v>
      </c>
      <c r="J12868" s="10">
        <v>7034</v>
      </c>
      <c r="K12868" s="13">
        <f t="shared" si="405"/>
        <v>1990</v>
      </c>
      <c r="L12868" s="1">
        <f t="shared" si="404"/>
        <v>1</v>
      </c>
    </row>
    <row r="12869" spans="1:12" ht="13.8" customHeight="1" x14ac:dyDescent="0.3">
      <c r="A12869" t="s">
        <v>200</v>
      </c>
      <c r="B12869">
        <v>2013</v>
      </c>
      <c r="C12869" s="10">
        <v>485018</v>
      </c>
      <c r="D12869">
        <v>114984</v>
      </c>
      <c r="E12869">
        <v>105329</v>
      </c>
      <c r="F12869">
        <v>246808</v>
      </c>
      <c r="G12869">
        <v>9044</v>
      </c>
      <c r="H12869">
        <v>8853</v>
      </c>
      <c r="I12869">
        <v>3.38</v>
      </c>
      <c r="J12869" s="10">
        <v>9524</v>
      </c>
      <c r="K12869" s="13">
        <f t="shared" si="405"/>
        <v>1990</v>
      </c>
      <c r="L12869" s="1">
        <f t="shared" si="404"/>
        <v>1</v>
      </c>
    </row>
    <row r="12870" spans="1:12" ht="13.8" customHeight="1" x14ac:dyDescent="0.3">
      <c r="A12870" t="s">
        <v>200</v>
      </c>
      <c r="B12870">
        <v>2014</v>
      </c>
      <c r="C12870" s="10">
        <v>465052</v>
      </c>
      <c r="D12870">
        <v>110403</v>
      </c>
      <c r="E12870">
        <v>107368</v>
      </c>
      <c r="F12870">
        <v>232204</v>
      </c>
      <c r="G12870">
        <v>9322</v>
      </c>
      <c r="H12870">
        <v>5755</v>
      </c>
      <c r="I12870">
        <v>3.24</v>
      </c>
      <c r="J12870" s="10">
        <v>17585</v>
      </c>
      <c r="K12870" s="13">
        <f t="shared" si="405"/>
        <v>1990</v>
      </c>
      <c r="L12870" s="1">
        <f t="shared" si="404"/>
        <v>1</v>
      </c>
    </row>
    <row r="12871" spans="1:12" ht="13.8" customHeight="1" x14ac:dyDescent="0.3">
      <c r="A12871" t="s">
        <v>201</v>
      </c>
      <c r="B12871">
        <v>1962</v>
      </c>
      <c r="C12871" s="10">
        <v>23</v>
      </c>
      <c r="D12871">
        <v>0</v>
      </c>
      <c r="E12871">
        <v>23</v>
      </c>
      <c r="F12871">
        <v>0</v>
      </c>
      <c r="G12871">
        <v>0</v>
      </c>
      <c r="H12871">
        <v>0</v>
      </c>
      <c r="I12871">
        <v>0.01</v>
      </c>
      <c r="J12871" s="10">
        <v>0</v>
      </c>
      <c r="K12871" s="13">
        <f t="shared" si="405"/>
        <v>1989</v>
      </c>
      <c r="L12871" s="1" t="str">
        <f t="shared" si="404"/>
        <v/>
      </c>
    </row>
    <row r="12872" spans="1:12" ht="13.8" customHeight="1" x14ac:dyDescent="0.3">
      <c r="A12872" t="s">
        <v>201</v>
      </c>
      <c r="B12872">
        <v>1963</v>
      </c>
      <c r="C12872" s="10">
        <v>23</v>
      </c>
      <c r="D12872">
        <v>0</v>
      </c>
      <c r="E12872">
        <v>23</v>
      </c>
      <c r="F12872">
        <v>0</v>
      </c>
      <c r="G12872">
        <v>0</v>
      </c>
      <c r="H12872">
        <v>0</v>
      </c>
      <c r="I12872">
        <v>0.01</v>
      </c>
      <c r="J12872" s="10">
        <v>0</v>
      </c>
      <c r="K12872" s="13">
        <f t="shared" si="405"/>
        <v>1989</v>
      </c>
      <c r="L12872" s="1" t="str">
        <f t="shared" si="404"/>
        <v/>
      </c>
    </row>
    <row r="12873" spans="1:12" ht="13.8" customHeight="1" x14ac:dyDescent="0.3">
      <c r="A12873" t="s">
        <v>201</v>
      </c>
      <c r="B12873">
        <v>1964</v>
      </c>
      <c r="C12873" s="10">
        <v>10</v>
      </c>
      <c r="D12873">
        <v>0</v>
      </c>
      <c r="E12873">
        <v>10</v>
      </c>
      <c r="F12873">
        <v>0</v>
      </c>
      <c r="G12873">
        <v>0</v>
      </c>
      <c r="H12873">
        <v>0</v>
      </c>
      <c r="I12873">
        <v>0</v>
      </c>
      <c r="J12873" s="10">
        <v>0</v>
      </c>
      <c r="K12873" s="13">
        <f t="shared" si="405"/>
        <v>1989</v>
      </c>
      <c r="L12873" s="1" t="str">
        <f t="shared" si="404"/>
        <v/>
      </c>
    </row>
    <row r="12874" spans="1:12" ht="13.8" customHeight="1" x14ac:dyDescent="0.3">
      <c r="A12874" t="s">
        <v>201</v>
      </c>
      <c r="B12874">
        <v>1965</v>
      </c>
      <c r="C12874" s="10">
        <v>13</v>
      </c>
      <c r="D12874">
        <v>0</v>
      </c>
      <c r="E12874">
        <v>13</v>
      </c>
      <c r="F12874">
        <v>0</v>
      </c>
      <c r="G12874">
        <v>0</v>
      </c>
      <c r="H12874">
        <v>0</v>
      </c>
      <c r="I12874">
        <v>0</v>
      </c>
      <c r="J12874" s="10">
        <v>0</v>
      </c>
      <c r="K12874" s="13">
        <f t="shared" si="405"/>
        <v>1989</v>
      </c>
      <c r="L12874" s="1" t="str">
        <f t="shared" si="404"/>
        <v/>
      </c>
    </row>
    <row r="12875" spans="1:12" ht="13.8" customHeight="1" x14ac:dyDescent="0.3">
      <c r="A12875" t="s">
        <v>201</v>
      </c>
      <c r="B12875">
        <v>1966</v>
      </c>
      <c r="C12875" s="10">
        <v>12</v>
      </c>
      <c r="D12875">
        <v>0</v>
      </c>
      <c r="E12875">
        <v>12</v>
      </c>
      <c r="F12875">
        <v>0</v>
      </c>
      <c r="G12875">
        <v>0</v>
      </c>
      <c r="H12875">
        <v>0</v>
      </c>
      <c r="I12875">
        <v>0</v>
      </c>
      <c r="J12875" s="10">
        <v>0</v>
      </c>
      <c r="K12875" s="13">
        <f t="shared" si="405"/>
        <v>1989</v>
      </c>
      <c r="L12875" s="1" t="str">
        <f t="shared" si="404"/>
        <v/>
      </c>
    </row>
    <row r="12876" spans="1:12" ht="13.8" customHeight="1" x14ac:dyDescent="0.3">
      <c r="A12876" t="s">
        <v>201</v>
      </c>
      <c r="B12876">
        <v>1967</v>
      </c>
      <c r="C12876" s="10">
        <v>11</v>
      </c>
      <c r="D12876">
        <v>0</v>
      </c>
      <c r="E12876">
        <v>11</v>
      </c>
      <c r="F12876">
        <v>0</v>
      </c>
      <c r="G12876">
        <v>0</v>
      </c>
      <c r="H12876">
        <v>0</v>
      </c>
      <c r="I12876">
        <v>0</v>
      </c>
      <c r="J12876" s="10">
        <v>0</v>
      </c>
      <c r="K12876" s="13">
        <f t="shared" si="405"/>
        <v>1989</v>
      </c>
      <c r="L12876" s="1" t="str">
        <f t="shared" si="404"/>
        <v/>
      </c>
    </row>
    <row r="12877" spans="1:12" ht="13.8" customHeight="1" x14ac:dyDescent="0.3">
      <c r="A12877" t="s">
        <v>201</v>
      </c>
      <c r="B12877">
        <v>1968</v>
      </c>
      <c r="C12877" s="10">
        <v>15</v>
      </c>
      <c r="D12877">
        <v>0</v>
      </c>
      <c r="E12877">
        <v>14</v>
      </c>
      <c r="F12877">
        <v>0</v>
      </c>
      <c r="G12877">
        <v>0</v>
      </c>
      <c r="H12877">
        <v>0</v>
      </c>
      <c r="I12877">
        <v>0</v>
      </c>
      <c r="J12877" s="10">
        <v>0</v>
      </c>
      <c r="K12877" s="13">
        <f t="shared" si="405"/>
        <v>1989</v>
      </c>
      <c r="L12877" s="1" t="str">
        <f t="shared" si="404"/>
        <v/>
      </c>
    </row>
    <row r="12878" spans="1:12" ht="13.8" customHeight="1" x14ac:dyDescent="0.3">
      <c r="A12878" t="s">
        <v>201</v>
      </c>
      <c r="B12878">
        <v>1969</v>
      </c>
      <c r="C12878" s="10">
        <v>16</v>
      </c>
      <c r="D12878">
        <v>0</v>
      </c>
      <c r="E12878">
        <v>15</v>
      </c>
      <c r="F12878">
        <v>0</v>
      </c>
      <c r="G12878">
        <v>0</v>
      </c>
      <c r="H12878">
        <v>0</v>
      </c>
      <c r="I12878">
        <v>0</v>
      </c>
      <c r="J12878" s="10">
        <v>0</v>
      </c>
      <c r="K12878" s="13">
        <f t="shared" si="405"/>
        <v>1989</v>
      </c>
      <c r="L12878" s="1" t="str">
        <f t="shared" si="404"/>
        <v/>
      </c>
    </row>
    <row r="12879" spans="1:12" ht="13.8" customHeight="1" x14ac:dyDescent="0.3">
      <c r="A12879" t="s">
        <v>201</v>
      </c>
      <c r="B12879">
        <v>1970</v>
      </c>
      <c r="C12879" s="10">
        <v>16</v>
      </c>
      <c r="D12879">
        <v>0</v>
      </c>
      <c r="E12879">
        <v>16</v>
      </c>
      <c r="F12879">
        <v>0</v>
      </c>
      <c r="G12879">
        <v>0</v>
      </c>
      <c r="H12879">
        <v>0</v>
      </c>
      <c r="I12879">
        <v>0</v>
      </c>
      <c r="J12879" s="10">
        <v>0</v>
      </c>
      <c r="K12879" s="13">
        <f t="shared" si="405"/>
        <v>1989</v>
      </c>
      <c r="L12879" s="1" t="str">
        <f t="shared" si="404"/>
        <v/>
      </c>
    </row>
    <row r="12880" spans="1:12" ht="13.8" customHeight="1" x14ac:dyDescent="0.3">
      <c r="A12880" t="s">
        <v>201</v>
      </c>
      <c r="B12880">
        <v>1971</v>
      </c>
      <c r="C12880" s="10">
        <v>17</v>
      </c>
      <c r="D12880">
        <v>0</v>
      </c>
      <c r="E12880">
        <v>17</v>
      </c>
      <c r="F12880">
        <v>0</v>
      </c>
      <c r="G12880">
        <v>0</v>
      </c>
      <c r="H12880">
        <v>0</v>
      </c>
      <c r="I12880">
        <v>0</v>
      </c>
      <c r="J12880" s="10">
        <v>1</v>
      </c>
      <c r="K12880" s="13">
        <f t="shared" si="405"/>
        <v>1989</v>
      </c>
      <c r="L12880" s="1" t="str">
        <f t="shared" si="404"/>
        <v/>
      </c>
    </row>
    <row r="12881" spans="1:12" ht="13.8" customHeight="1" x14ac:dyDescent="0.3">
      <c r="A12881" t="s">
        <v>201</v>
      </c>
      <c r="B12881">
        <v>1972</v>
      </c>
      <c r="C12881" s="10">
        <v>18</v>
      </c>
      <c r="D12881">
        <v>0</v>
      </c>
      <c r="E12881">
        <v>18</v>
      </c>
      <c r="F12881">
        <v>0</v>
      </c>
      <c r="G12881">
        <v>0</v>
      </c>
      <c r="H12881">
        <v>0</v>
      </c>
      <c r="I12881">
        <v>0</v>
      </c>
      <c r="J12881" s="10">
        <v>2</v>
      </c>
      <c r="K12881" s="13">
        <f t="shared" si="405"/>
        <v>1989</v>
      </c>
      <c r="L12881" s="1" t="str">
        <f t="shared" si="404"/>
        <v/>
      </c>
    </row>
    <row r="12882" spans="1:12" ht="13.8" customHeight="1" x14ac:dyDescent="0.3">
      <c r="A12882" t="s">
        <v>201</v>
      </c>
      <c r="B12882">
        <v>1973</v>
      </c>
      <c r="C12882" s="10">
        <v>19</v>
      </c>
      <c r="D12882">
        <v>0</v>
      </c>
      <c r="E12882">
        <v>18</v>
      </c>
      <c r="F12882">
        <v>0</v>
      </c>
      <c r="G12882">
        <v>0</v>
      </c>
      <c r="H12882">
        <v>0</v>
      </c>
      <c r="I12882">
        <v>0</v>
      </c>
      <c r="J12882" s="10">
        <v>2</v>
      </c>
      <c r="K12882" s="13">
        <f t="shared" si="405"/>
        <v>1989</v>
      </c>
      <c r="L12882" s="1" t="str">
        <f t="shared" si="404"/>
        <v/>
      </c>
    </row>
    <row r="12883" spans="1:12" ht="13.8" customHeight="1" x14ac:dyDescent="0.3">
      <c r="A12883" t="s">
        <v>201</v>
      </c>
      <c r="B12883">
        <v>1974</v>
      </c>
      <c r="C12883" s="10">
        <v>20</v>
      </c>
      <c r="D12883">
        <v>0</v>
      </c>
      <c r="E12883">
        <v>19</v>
      </c>
      <c r="F12883">
        <v>0</v>
      </c>
      <c r="G12883">
        <v>0</v>
      </c>
      <c r="H12883">
        <v>0</v>
      </c>
      <c r="I12883">
        <v>0</v>
      </c>
      <c r="J12883" s="10">
        <v>2</v>
      </c>
      <c r="K12883" s="13">
        <f t="shared" si="405"/>
        <v>1989</v>
      </c>
      <c r="L12883" s="1" t="str">
        <f t="shared" si="404"/>
        <v/>
      </c>
    </row>
    <row r="12884" spans="1:12" ht="13.8" customHeight="1" x14ac:dyDescent="0.3">
      <c r="A12884" t="s">
        <v>201</v>
      </c>
      <c r="B12884">
        <v>1975</v>
      </c>
      <c r="C12884" s="10">
        <v>48</v>
      </c>
      <c r="D12884">
        <v>0</v>
      </c>
      <c r="E12884">
        <v>48</v>
      </c>
      <c r="F12884">
        <v>0</v>
      </c>
      <c r="G12884">
        <v>0</v>
      </c>
      <c r="H12884">
        <v>0</v>
      </c>
      <c r="I12884">
        <v>0.01</v>
      </c>
      <c r="J12884" s="10">
        <v>3</v>
      </c>
      <c r="K12884" s="13">
        <f t="shared" si="405"/>
        <v>1989</v>
      </c>
      <c r="L12884" s="1" t="str">
        <f t="shared" si="404"/>
        <v/>
      </c>
    </row>
    <row r="12885" spans="1:12" ht="13.8" customHeight="1" x14ac:dyDescent="0.3">
      <c r="A12885" t="s">
        <v>201</v>
      </c>
      <c r="B12885">
        <v>1976</v>
      </c>
      <c r="C12885" s="10">
        <v>73</v>
      </c>
      <c r="D12885">
        <v>0</v>
      </c>
      <c r="E12885">
        <v>73</v>
      </c>
      <c r="F12885">
        <v>0</v>
      </c>
      <c r="G12885">
        <v>0</v>
      </c>
      <c r="H12885">
        <v>0</v>
      </c>
      <c r="I12885">
        <v>0.02</v>
      </c>
      <c r="J12885" s="10">
        <v>3</v>
      </c>
      <c r="K12885" s="13">
        <f t="shared" si="405"/>
        <v>1989</v>
      </c>
      <c r="L12885" s="1" t="str">
        <f t="shared" si="404"/>
        <v/>
      </c>
    </row>
    <row r="12886" spans="1:12" ht="13.8" customHeight="1" x14ac:dyDescent="0.3">
      <c r="A12886" t="s">
        <v>201</v>
      </c>
      <c r="B12886">
        <v>1977</v>
      </c>
      <c r="C12886" s="10">
        <v>73</v>
      </c>
      <c r="D12886">
        <v>0</v>
      </c>
      <c r="E12886">
        <v>73</v>
      </c>
      <c r="F12886">
        <v>0</v>
      </c>
      <c r="G12886">
        <v>0</v>
      </c>
      <c r="H12886">
        <v>0</v>
      </c>
      <c r="I12886">
        <v>0.02</v>
      </c>
      <c r="J12886" s="10">
        <v>3</v>
      </c>
      <c r="K12886" s="13">
        <f t="shared" si="405"/>
        <v>1989</v>
      </c>
      <c r="L12886" s="1" t="str">
        <f t="shared" si="404"/>
        <v/>
      </c>
    </row>
    <row r="12887" spans="1:12" ht="13.8" customHeight="1" x14ac:dyDescent="0.3">
      <c r="A12887" t="s">
        <v>201</v>
      </c>
      <c r="B12887">
        <v>1978</v>
      </c>
      <c r="C12887" s="10">
        <v>79</v>
      </c>
      <c r="D12887">
        <v>0</v>
      </c>
      <c r="E12887">
        <v>79</v>
      </c>
      <c r="F12887">
        <v>0</v>
      </c>
      <c r="G12887">
        <v>0</v>
      </c>
      <c r="H12887">
        <v>0</v>
      </c>
      <c r="I12887">
        <v>0.02</v>
      </c>
      <c r="J12887" s="10">
        <v>3</v>
      </c>
      <c r="K12887" s="13">
        <f t="shared" si="405"/>
        <v>1989</v>
      </c>
      <c r="L12887" s="1" t="str">
        <f t="shared" si="404"/>
        <v/>
      </c>
    </row>
    <row r="12888" spans="1:12" ht="13.8" customHeight="1" x14ac:dyDescent="0.3">
      <c r="A12888" t="s">
        <v>201</v>
      </c>
      <c r="B12888">
        <v>1979</v>
      </c>
      <c r="C12888" s="10">
        <v>81</v>
      </c>
      <c r="D12888">
        <v>0</v>
      </c>
      <c r="E12888">
        <v>80</v>
      </c>
      <c r="F12888">
        <v>1</v>
      </c>
      <c r="G12888">
        <v>0</v>
      </c>
      <c r="H12888">
        <v>0</v>
      </c>
      <c r="I12888">
        <v>0.02</v>
      </c>
      <c r="J12888" s="10">
        <v>3</v>
      </c>
      <c r="K12888" s="13">
        <f t="shared" si="405"/>
        <v>1989</v>
      </c>
      <c r="L12888" s="1" t="str">
        <f t="shared" si="404"/>
        <v/>
      </c>
    </row>
    <row r="12889" spans="1:12" ht="13.8" customHeight="1" x14ac:dyDescent="0.3">
      <c r="A12889" t="s">
        <v>201</v>
      </c>
      <c r="B12889">
        <v>1980</v>
      </c>
      <c r="C12889" s="10">
        <v>135</v>
      </c>
      <c r="D12889">
        <v>0</v>
      </c>
      <c r="E12889">
        <v>135</v>
      </c>
      <c r="F12889">
        <v>1</v>
      </c>
      <c r="G12889">
        <v>0</v>
      </c>
      <c r="H12889">
        <v>0</v>
      </c>
      <c r="I12889">
        <v>0.03</v>
      </c>
      <c r="J12889" s="10">
        <v>3</v>
      </c>
      <c r="K12889" s="13">
        <f t="shared" si="405"/>
        <v>1989</v>
      </c>
      <c r="L12889" s="1" t="str">
        <f t="shared" si="404"/>
        <v/>
      </c>
    </row>
    <row r="12890" spans="1:12" ht="13.8" customHeight="1" x14ac:dyDescent="0.3">
      <c r="A12890" t="s">
        <v>201</v>
      </c>
      <c r="B12890">
        <v>1981</v>
      </c>
      <c r="C12890" s="10">
        <v>164</v>
      </c>
      <c r="D12890">
        <v>0</v>
      </c>
      <c r="E12890">
        <v>163</v>
      </c>
      <c r="F12890">
        <v>1</v>
      </c>
      <c r="G12890">
        <v>0</v>
      </c>
      <c r="H12890">
        <v>0</v>
      </c>
      <c r="I12890">
        <v>0.03</v>
      </c>
      <c r="J12890" s="10">
        <v>9</v>
      </c>
      <c r="K12890" s="13">
        <f t="shared" si="405"/>
        <v>1989</v>
      </c>
      <c r="L12890" s="1" t="str">
        <f t="shared" si="404"/>
        <v/>
      </c>
    </row>
    <row r="12891" spans="1:12" ht="13.8" customHeight="1" x14ac:dyDescent="0.3">
      <c r="A12891" t="s">
        <v>201</v>
      </c>
      <c r="B12891">
        <v>1982</v>
      </c>
      <c r="C12891" s="10">
        <v>166</v>
      </c>
      <c r="D12891">
        <v>0</v>
      </c>
      <c r="E12891">
        <v>166</v>
      </c>
      <c r="F12891">
        <v>1</v>
      </c>
      <c r="G12891">
        <v>0</v>
      </c>
      <c r="H12891">
        <v>0</v>
      </c>
      <c r="I12891">
        <v>0.03</v>
      </c>
      <c r="J12891" s="10">
        <v>7</v>
      </c>
      <c r="K12891" s="13">
        <f t="shared" si="405"/>
        <v>1989</v>
      </c>
      <c r="L12891" s="1" t="str">
        <f t="shared" si="404"/>
        <v/>
      </c>
    </row>
    <row r="12892" spans="1:12" ht="13.8" customHeight="1" x14ac:dyDescent="0.3">
      <c r="A12892" t="s">
        <v>201</v>
      </c>
      <c r="B12892">
        <v>1983</v>
      </c>
      <c r="C12892" s="10">
        <v>190</v>
      </c>
      <c r="D12892">
        <v>0</v>
      </c>
      <c r="E12892">
        <v>189</v>
      </c>
      <c r="F12892">
        <v>1</v>
      </c>
      <c r="G12892">
        <v>0</v>
      </c>
      <c r="H12892">
        <v>0</v>
      </c>
      <c r="I12892">
        <v>0.03</v>
      </c>
      <c r="J12892" s="10">
        <v>7</v>
      </c>
      <c r="K12892" s="13">
        <f t="shared" si="405"/>
        <v>1989</v>
      </c>
      <c r="L12892" s="1" t="str">
        <f t="shared" si="404"/>
        <v/>
      </c>
    </row>
    <row r="12893" spans="1:12" ht="13.8" customHeight="1" x14ac:dyDescent="0.3">
      <c r="A12893" t="s">
        <v>201</v>
      </c>
      <c r="B12893">
        <v>1984</v>
      </c>
      <c r="C12893" s="10">
        <v>173</v>
      </c>
      <c r="D12893">
        <v>0</v>
      </c>
      <c r="E12893">
        <v>172</v>
      </c>
      <c r="F12893">
        <v>0</v>
      </c>
      <c r="G12893">
        <v>0</v>
      </c>
      <c r="H12893">
        <v>0</v>
      </c>
      <c r="I12893">
        <v>0.03</v>
      </c>
      <c r="J12893" s="10">
        <v>7</v>
      </c>
      <c r="K12893" s="13">
        <f t="shared" si="405"/>
        <v>1989</v>
      </c>
      <c r="L12893" s="1" t="str">
        <f t="shared" si="404"/>
        <v/>
      </c>
    </row>
    <row r="12894" spans="1:12" ht="13.8" customHeight="1" x14ac:dyDescent="0.3">
      <c r="A12894" t="s">
        <v>201</v>
      </c>
      <c r="B12894">
        <v>1985</v>
      </c>
      <c r="C12894" s="10">
        <v>168</v>
      </c>
      <c r="D12894">
        <v>0</v>
      </c>
      <c r="E12894">
        <v>167</v>
      </c>
      <c r="F12894">
        <v>0</v>
      </c>
      <c r="G12894">
        <v>0</v>
      </c>
      <c r="H12894">
        <v>0</v>
      </c>
      <c r="I12894">
        <v>0.03</v>
      </c>
      <c r="J12894" s="10">
        <v>7</v>
      </c>
      <c r="K12894" s="13">
        <f t="shared" si="405"/>
        <v>1989</v>
      </c>
      <c r="L12894" s="1" t="str">
        <f t="shared" si="404"/>
        <v/>
      </c>
    </row>
    <row r="12895" spans="1:12" ht="13.8" customHeight="1" x14ac:dyDescent="0.3">
      <c r="A12895" t="s">
        <v>201</v>
      </c>
      <c r="B12895">
        <v>1986</v>
      </c>
      <c r="C12895" s="10">
        <v>163</v>
      </c>
      <c r="D12895">
        <v>0</v>
      </c>
      <c r="E12895">
        <v>162</v>
      </c>
      <c r="F12895">
        <v>0</v>
      </c>
      <c r="G12895">
        <v>0</v>
      </c>
      <c r="H12895">
        <v>0</v>
      </c>
      <c r="I12895">
        <v>0.03</v>
      </c>
      <c r="J12895" s="10">
        <v>8</v>
      </c>
      <c r="K12895" s="13">
        <f t="shared" si="405"/>
        <v>1989</v>
      </c>
      <c r="L12895" s="1" t="str">
        <f t="shared" si="404"/>
        <v/>
      </c>
    </row>
    <row r="12896" spans="1:12" ht="13.8" customHeight="1" x14ac:dyDescent="0.3">
      <c r="A12896" t="s">
        <v>201</v>
      </c>
      <c r="B12896">
        <v>1987</v>
      </c>
      <c r="C12896" s="10">
        <v>168</v>
      </c>
      <c r="D12896">
        <v>0</v>
      </c>
      <c r="E12896">
        <v>158</v>
      </c>
      <c r="F12896">
        <v>0</v>
      </c>
      <c r="G12896">
        <v>9</v>
      </c>
      <c r="H12896">
        <v>0</v>
      </c>
      <c r="I12896">
        <v>0.03</v>
      </c>
      <c r="J12896" s="10">
        <v>8</v>
      </c>
      <c r="K12896" s="13">
        <f t="shared" si="405"/>
        <v>1989</v>
      </c>
      <c r="L12896" s="1" t="str">
        <f t="shared" si="404"/>
        <v/>
      </c>
    </row>
    <row r="12897" spans="1:12" ht="13.8" customHeight="1" x14ac:dyDescent="0.3">
      <c r="A12897" t="s">
        <v>201</v>
      </c>
      <c r="B12897">
        <v>1988</v>
      </c>
      <c r="C12897" s="10">
        <v>190</v>
      </c>
      <c r="D12897">
        <v>0</v>
      </c>
      <c r="E12897">
        <v>182</v>
      </c>
      <c r="F12897">
        <v>0</v>
      </c>
      <c r="G12897">
        <v>8</v>
      </c>
      <c r="H12897">
        <v>0</v>
      </c>
      <c r="I12897">
        <v>0.03</v>
      </c>
      <c r="J12897" s="10">
        <v>8</v>
      </c>
      <c r="K12897" s="13">
        <f t="shared" si="405"/>
        <v>1989</v>
      </c>
      <c r="L12897" s="1" t="str">
        <f t="shared" si="404"/>
        <v/>
      </c>
    </row>
    <row r="12898" spans="1:12" ht="13.8" customHeight="1" x14ac:dyDescent="0.3">
      <c r="A12898" t="s">
        <v>201</v>
      </c>
      <c r="B12898">
        <v>1989</v>
      </c>
      <c r="C12898" s="10">
        <v>188</v>
      </c>
      <c r="D12898">
        <v>0</v>
      </c>
      <c r="E12898">
        <v>178</v>
      </c>
      <c r="F12898">
        <v>0</v>
      </c>
      <c r="G12898">
        <v>9</v>
      </c>
      <c r="H12898">
        <v>0</v>
      </c>
      <c r="I12898">
        <v>0.03</v>
      </c>
      <c r="J12898" s="10">
        <v>8</v>
      </c>
      <c r="K12898" s="13">
        <f t="shared" si="405"/>
        <v>1989</v>
      </c>
      <c r="L12898" s="1" t="str">
        <f t="shared" si="404"/>
        <v/>
      </c>
    </row>
    <row r="12899" spans="1:12" ht="13.8" customHeight="1" x14ac:dyDescent="0.3">
      <c r="A12899" t="s">
        <v>201</v>
      </c>
      <c r="B12899">
        <v>1990</v>
      </c>
      <c r="C12899" s="10">
        <v>148</v>
      </c>
      <c r="D12899">
        <v>0</v>
      </c>
      <c r="E12899">
        <v>139</v>
      </c>
      <c r="F12899">
        <v>0</v>
      </c>
      <c r="G12899">
        <v>8</v>
      </c>
      <c r="H12899">
        <v>0</v>
      </c>
      <c r="I12899">
        <v>0.02</v>
      </c>
      <c r="J12899" s="10">
        <v>8</v>
      </c>
      <c r="K12899" s="13">
        <f t="shared" si="405"/>
        <v>1990</v>
      </c>
      <c r="L12899" s="1" t="str">
        <f t="shared" si="404"/>
        <v/>
      </c>
    </row>
    <row r="12900" spans="1:12" ht="13.8" customHeight="1" x14ac:dyDescent="0.3">
      <c r="A12900" t="s">
        <v>201</v>
      </c>
      <c r="B12900">
        <v>1991</v>
      </c>
      <c r="C12900" s="10">
        <v>133</v>
      </c>
      <c r="D12900">
        <v>0</v>
      </c>
      <c r="E12900">
        <v>125</v>
      </c>
      <c r="F12900">
        <v>0</v>
      </c>
      <c r="G12900">
        <v>8</v>
      </c>
      <c r="H12900">
        <v>0</v>
      </c>
      <c r="I12900">
        <v>0.02</v>
      </c>
      <c r="J12900" s="10">
        <v>8</v>
      </c>
      <c r="K12900" s="13">
        <f t="shared" si="405"/>
        <v>1990</v>
      </c>
      <c r="L12900" s="1" t="str">
        <f t="shared" si="404"/>
        <v/>
      </c>
    </row>
    <row r="12901" spans="1:12" ht="13.8" customHeight="1" x14ac:dyDescent="0.3">
      <c r="A12901" t="s">
        <v>201</v>
      </c>
      <c r="B12901">
        <v>1992</v>
      </c>
      <c r="C12901" s="10">
        <v>133</v>
      </c>
      <c r="D12901">
        <v>0</v>
      </c>
      <c r="E12901">
        <v>125</v>
      </c>
      <c r="F12901">
        <v>0</v>
      </c>
      <c r="G12901">
        <v>8</v>
      </c>
      <c r="H12901">
        <v>1</v>
      </c>
      <c r="I12901">
        <v>0.02</v>
      </c>
      <c r="J12901" s="10">
        <v>7</v>
      </c>
      <c r="K12901" s="13">
        <f t="shared" si="405"/>
        <v>1990</v>
      </c>
      <c r="L12901" s="1" t="str">
        <f t="shared" si="404"/>
        <v/>
      </c>
    </row>
    <row r="12902" spans="1:12" ht="13.8" customHeight="1" x14ac:dyDescent="0.3">
      <c r="A12902" t="s">
        <v>201</v>
      </c>
      <c r="B12902">
        <v>1993</v>
      </c>
      <c r="C12902" s="10">
        <v>135</v>
      </c>
      <c r="D12902">
        <v>0</v>
      </c>
      <c r="E12902">
        <v>126</v>
      </c>
      <c r="F12902">
        <v>0</v>
      </c>
      <c r="G12902">
        <v>8</v>
      </c>
      <c r="H12902">
        <v>1</v>
      </c>
      <c r="I12902">
        <v>0.02</v>
      </c>
      <c r="J12902" s="10">
        <v>7</v>
      </c>
      <c r="K12902" s="13">
        <f t="shared" si="405"/>
        <v>1990</v>
      </c>
      <c r="L12902" s="1" t="str">
        <f t="shared" si="404"/>
        <v/>
      </c>
    </row>
    <row r="12903" spans="1:12" ht="13.8" customHeight="1" x14ac:dyDescent="0.3">
      <c r="A12903" t="s">
        <v>201</v>
      </c>
      <c r="B12903">
        <v>1994</v>
      </c>
      <c r="C12903" s="10">
        <v>129</v>
      </c>
      <c r="D12903">
        <v>0</v>
      </c>
      <c r="E12903">
        <v>127</v>
      </c>
      <c r="F12903">
        <v>0</v>
      </c>
      <c r="G12903">
        <v>1</v>
      </c>
      <c r="H12903">
        <v>1</v>
      </c>
      <c r="I12903">
        <v>0.02</v>
      </c>
      <c r="J12903" s="10">
        <v>7</v>
      </c>
      <c r="K12903" s="13">
        <f t="shared" si="405"/>
        <v>1990</v>
      </c>
      <c r="L12903" s="1" t="str">
        <f t="shared" si="404"/>
        <v/>
      </c>
    </row>
    <row r="12904" spans="1:12" ht="13.8" customHeight="1" x14ac:dyDescent="0.3">
      <c r="A12904" t="s">
        <v>201</v>
      </c>
      <c r="B12904">
        <v>1995</v>
      </c>
      <c r="C12904" s="10">
        <v>126</v>
      </c>
      <c r="D12904">
        <v>0</v>
      </c>
      <c r="E12904">
        <v>125</v>
      </c>
      <c r="F12904">
        <v>0</v>
      </c>
      <c r="G12904">
        <v>1</v>
      </c>
      <c r="H12904">
        <v>1</v>
      </c>
      <c r="I12904">
        <v>0.02</v>
      </c>
      <c r="J12904" s="10">
        <v>8</v>
      </c>
      <c r="K12904" s="13">
        <f t="shared" si="405"/>
        <v>1990</v>
      </c>
      <c r="L12904" s="1" t="str">
        <f t="shared" si="404"/>
        <v/>
      </c>
    </row>
    <row r="12905" spans="1:12" ht="13.8" customHeight="1" x14ac:dyDescent="0.3">
      <c r="A12905" t="s">
        <v>201</v>
      </c>
      <c r="B12905">
        <v>1996</v>
      </c>
      <c r="C12905" s="10">
        <v>131</v>
      </c>
      <c r="D12905">
        <v>0</v>
      </c>
      <c r="E12905">
        <v>125</v>
      </c>
      <c r="F12905">
        <v>0</v>
      </c>
      <c r="G12905">
        <v>6</v>
      </c>
      <c r="H12905">
        <v>1</v>
      </c>
      <c r="I12905">
        <v>0.02</v>
      </c>
      <c r="J12905" s="10">
        <v>8</v>
      </c>
      <c r="K12905" s="13">
        <f t="shared" si="405"/>
        <v>1990</v>
      </c>
      <c r="L12905" s="1" t="str">
        <f t="shared" si="404"/>
        <v/>
      </c>
    </row>
    <row r="12906" spans="1:12" ht="13.8" customHeight="1" x14ac:dyDescent="0.3">
      <c r="A12906" t="s">
        <v>201</v>
      </c>
      <c r="B12906">
        <v>1997</v>
      </c>
      <c r="C12906" s="10">
        <v>136</v>
      </c>
      <c r="D12906">
        <v>0</v>
      </c>
      <c r="E12906">
        <v>127</v>
      </c>
      <c r="F12906">
        <v>0</v>
      </c>
      <c r="G12906">
        <v>8</v>
      </c>
      <c r="H12906">
        <v>1</v>
      </c>
      <c r="I12906">
        <v>0.02</v>
      </c>
      <c r="J12906" s="10">
        <v>8</v>
      </c>
      <c r="K12906" s="13">
        <f t="shared" si="405"/>
        <v>1990</v>
      </c>
      <c r="L12906" s="1" t="str">
        <f t="shared" si="404"/>
        <v/>
      </c>
    </row>
    <row r="12907" spans="1:12" ht="13.8" customHeight="1" x14ac:dyDescent="0.3">
      <c r="A12907" t="s">
        <v>201</v>
      </c>
      <c r="B12907">
        <v>1998</v>
      </c>
      <c r="C12907" s="10">
        <v>133</v>
      </c>
      <c r="D12907">
        <v>0</v>
      </c>
      <c r="E12907">
        <v>125</v>
      </c>
      <c r="F12907">
        <v>0</v>
      </c>
      <c r="G12907">
        <v>8</v>
      </c>
      <c r="H12907">
        <v>0</v>
      </c>
      <c r="I12907">
        <v>0.02</v>
      </c>
      <c r="J12907" s="10">
        <v>8</v>
      </c>
      <c r="K12907" s="13">
        <f t="shared" si="405"/>
        <v>1990</v>
      </c>
      <c r="L12907" s="1" t="str">
        <f t="shared" si="404"/>
        <v/>
      </c>
    </row>
    <row r="12908" spans="1:12" ht="13.8" customHeight="1" x14ac:dyDescent="0.3">
      <c r="A12908" t="s">
        <v>201</v>
      </c>
      <c r="B12908">
        <v>1999</v>
      </c>
      <c r="C12908" s="10">
        <v>139</v>
      </c>
      <c r="D12908">
        <v>0</v>
      </c>
      <c r="E12908">
        <v>130</v>
      </c>
      <c r="F12908">
        <v>1</v>
      </c>
      <c r="G12908">
        <v>9</v>
      </c>
      <c r="H12908">
        <v>0</v>
      </c>
      <c r="I12908">
        <v>0.02</v>
      </c>
      <c r="J12908" s="10">
        <v>8</v>
      </c>
      <c r="K12908" s="13">
        <f t="shared" si="405"/>
        <v>1990</v>
      </c>
      <c r="L12908" s="1" t="str">
        <f t="shared" si="404"/>
        <v/>
      </c>
    </row>
    <row r="12909" spans="1:12" ht="13.8" customHeight="1" x14ac:dyDescent="0.3">
      <c r="A12909" t="s">
        <v>201</v>
      </c>
      <c r="B12909">
        <v>2000</v>
      </c>
      <c r="C12909" s="10">
        <v>144</v>
      </c>
      <c r="D12909">
        <v>0</v>
      </c>
      <c r="E12909">
        <v>133</v>
      </c>
      <c r="F12909">
        <v>1</v>
      </c>
      <c r="G12909">
        <v>10</v>
      </c>
      <c r="H12909">
        <v>0</v>
      </c>
      <c r="I12909">
        <v>0.02</v>
      </c>
      <c r="J12909" s="10">
        <v>9</v>
      </c>
      <c r="K12909" s="13">
        <f t="shared" si="405"/>
        <v>1990</v>
      </c>
      <c r="L12909" s="1" t="str">
        <f t="shared" si="404"/>
        <v/>
      </c>
    </row>
    <row r="12910" spans="1:12" ht="13.8" customHeight="1" x14ac:dyDescent="0.3">
      <c r="A12910" t="s">
        <v>201</v>
      </c>
      <c r="B12910">
        <v>2001</v>
      </c>
      <c r="C12910" s="10">
        <v>145</v>
      </c>
      <c r="D12910">
        <v>0</v>
      </c>
      <c r="E12910">
        <v>132</v>
      </c>
      <c r="F12910">
        <v>0</v>
      </c>
      <c r="G12910">
        <v>12</v>
      </c>
      <c r="H12910">
        <v>0</v>
      </c>
      <c r="I12910">
        <v>0.02</v>
      </c>
      <c r="J12910" s="10">
        <v>9</v>
      </c>
      <c r="K12910" s="13">
        <f t="shared" si="405"/>
        <v>1990</v>
      </c>
      <c r="L12910" s="1" t="str">
        <f t="shared" si="404"/>
        <v/>
      </c>
    </row>
    <row r="12911" spans="1:12" ht="13.8" customHeight="1" x14ac:dyDescent="0.3">
      <c r="A12911" t="s">
        <v>201</v>
      </c>
      <c r="B12911">
        <v>2002</v>
      </c>
      <c r="C12911" s="10">
        <v>145</v>
      </c>
      <c r="D12911">
        <v>0</v>
      </c>
      <c r="E12911">
        <v>131</v>
      </c>
      <c r="F12911">
        <v>0</v>
      </c>
      <c r="G12911">
        <v>14</v>
      </c>
      <c r="H12911">
        <v>0</v>
      </c>
      <c r="I12911">
        <v>0.02</v>
      </c>
      <c r="J12911" s="10">
        <v>10</v>
      </c>
      <c r="K12911" s="13">
        <f t="shared" si="405"/>
        <v>1990</v>
      </c>
      <c r="L12911" s="1" t="str">
        <f t="shared" si="404"/>
        <v/>
      </c>
    </row>
    <row r="12912" spans="1:12" ht="13.8" customHeight="1" x14ac:dyDescent="0.3">
      <c r="A12912" t="s">
        <v>201</v>
      </c>
      <c r="B12912">
        <v>2003</v>
      </c>
      <c r="C12912" s="10">
        <v>142</v>
      </c>
      <c r="D12912">
        <v>0</v>
      </c>
      <c r="E12912">
        <v>128</v>
      </c>
      <c r="F12912">
        <v>0</v>
      </c>
      <c r="G12912">
        <v>14</v>
      </c>
      <c r="H12912">
        <v>0</v>
      </c>
      <c r="I12912">
        <v>0.02</v>
      </c>
      <c r="J12912" s="10">
        <v>10</v>
      </c>
      <c r="K12912" s="13">
        <f t="shared" si="405"/>
        <v>1990</v>
      </c>
      <c r="L12912" s="1" t="str">
        <f t="shared" si="404"/>
        <v/>
      </c>
    </row>
    <row r="12913" spans="1:12" ht="13.8" customHeight="1" x14ac:dyDescent="0.3">
      <c r="A12913" t="s">
        <v>201</v>
      </c>
      <c r="B12913">
        <v>2004</v>
      </c>
      <c r="C12913" s="10">
        <v>144</v>
      </c>
      <c r="D12913">
        <v>0</v>
      </c>
      <c r="E12913">
        <v>130</v>
      </c>
      <c r="F12913">
        <v>0</v>
      </c>
      <c r="G12913">
        <v>14</v>
      </c>
      <c r="H12913">
        <v>0</v>
      </c>
      <c r="I12913">
        <v>0.02</v>
      </c>
      <c r="J12913" s="10">
        <v>10</v>
      </c>
      <c r="K12913" s="13">
        <f t="shared" si="405"/>
        <v>1990</v>
      </c>
      <c r="L12913" s="1" t="str">
        <f t="shared" si="404"/>
        <v/>
      </c>
    </row>
    <row r="12914" spans="1:12" ht="13.8" customHeight="1" x14ac:dyDescent="0.3">
      <c r="A12914" t="s">
        <v>201</v>
      </c>
      <c r="B12914">
        <v>2005</v>
      </c>
      <c r="C12914" s="10">
        <v>144</v>
      </c>
      <c r="D12914">
        <v>0</v>
      </c>
      <c r="E12914">
        <v>130</v>
      </c>
      <c r="F12914">
        <v>0</v>
      </c>
      <c r="G12914">
        <v>14</v>
      </c>
      <c r="H12914">
        <v>0</v>
      </c>
      <c r="I12914">
        <v>0.02</v>
      </c>
      <c r="J12914" s="10">
        <v>10</v>
      </c>
      <c r="K12914" s="13">
        <f t="shared" si="405"/>
        <v>1990</v>
      </c>
      <c r="L12914" s="1" t="str">
        <f t="shared" si="404"/>
        <v/>
      </c>
    </row>
    <row r="12915" spans="1:12" ht="13.8" customHeight="1" x14ac:dyDescent="0.3">
      <c r="A12915" t="s">
        <v>201</v>
      </c>
      <c r="B12915">
        <v>2006</v>
      </c>
      <c r="C12915" s="10">
        <v>144</v>
      </c>
      <c r="D12915">
        <v>0</v>
      </c>
      <c r="E12915">
        <v>130</v>
      </c>
      <c r="F12915">
        <v>0</v>
      </c>
      <c r="G12915">
        <v>14</v>
      </c>
      <c r="H12915">
        <v>0</v>
      </c>
      <c r="I12915">
        <v>0.02</v>
      </c>
      <c r="J12915" s="10">
        <v>10</v>
      </c>
      <c r="K12915" s="13">
        <f t="shared" si="405"/>
        <v>1990</v>
      </c>
      <c r="L12915" s="1" t="str">
        <f t="shared" si="404"/>
        <v/>
      </c>
    </row>
    <row r="12916" spans="1:12" ht="13.8" customHeight="1" x14ac:dyDescent="0.3">
      <c r="A12916" t="s">
        <v>201</v>
      </c>
      <c r="B12916">
        <v>2007</v>
      </c>
      <c r="C12916" s="10">
        <v>152</v>
      </c>
      <c r="D12916">
        <v>0</v>
      </c>
      <c r="E12916">
        <v>137</v>
      </c>
      <c r="F12916">
        <v>0</v>
      </c>
      <c r="G12916">
        <v>14</v>
      </c>
      <c r="H12916">
        <v>0</v>
      </c>
      <c r="I12916">
        <v>0.02</v>
      </c>
      <c r="J12916" s="10">
        <v>10</v>
      </c>
      <c r="K12916" s="13">
        <f t="shared" si="405"/>
        <v>1990</v>
      </c>
      <c r="L12916" s="1" t="str">
        <f t="shared" si="404"/>
        <v/>
      </c>
    </row>
    <row r="12917" spans="1:12" ht="13.8" customHeight="1" x14ac:dyDescent="0.3">
      <c r="A12917" t="s">
        <v>201</v>
      </c>
      <c r="B12917">
        <v>2008</v>
      </c>
      <c r="C12917" s="10">
        <v>148</v>
      </c>
      <c r="D12917">
        <v>0</v>
      </c>
      <c r="E12917">
        <v>134</v>
      </c>
      <c r="F12917">
        <v>0</v>
      </c>
      <c r="G12917">
        <v>14</v>
      </c>
      <c r="H12917">
        <v>0</v>
      </c>
      <c r="I12917">
        <v>0.01</v>
      </c>
      <c r="J12917" s="10">
        <v>10</v>
      </c>
      <c r="K12917" s="13">
        <f t="shared" si="405"/>
        <v>1990</v>
      </c>
      <c r="L12917" s="1" t="str">
        <f t="shared" si="404"/>
        <v/>
      </c>
    </row>
    <row r="12918" spans="1:12" ht="13.8" customHeight="1" x14ac:dyDescent="0.3">
      <c r="A12918" t="s">
        <v>201</v>
      </c>
      <c r="B12918">
        <v>2009</v>
      </c>
      <c r="C12918" s="10">
        <v>157</v>
      </c>
      <c r="D12918">
        <v>0</v>
      </c>
      <c r="E12918">
        <v>143</v>
      </c>
      <c r="F12918">
        <v>0</v>
      </c>
      <c r="G12918">
        <v>13</v>
      </c>
      <c r="H12918">
        <v>0</v>
      </c>
      <c r="I12918">
        <v>0.02</v>
      </c>
      <c r="J12918" s="10">
        <v>12</v>
      </c>
      <c r="K12918" s="13">
        <f t="shared" si="405"/>
        <v>1990</v>
      </c>
      <c r="L12918" s="1" t="str">
        <f t="shared" si="404"/>
        <v/>
      </c>
    </row>
    <row r="12919" spans="1:12" ht="13.8" customHeight="1" x14ac:dyDescent="0.3">
      <c r="A12919" t="s">
        <v>201</v>
      </c>
      <c r="B12919">
        <v>2010</v>
      </c>
      <c r="C12919" s="10">
        <v>161</v>
      </c>
      <c r="D12919">
        <v>0</v>
      </c>
      <c r="E12919">
        <v>147</v>
      </c>
      <c r="F12919">
        <v>0</v>
      </c>
      <c r="G12919">
        <v>13</v>
      </c>
      <c r="H12919">
        <v>0</v>
      </c>
      <c r="I12919">
        <v>0.02</v>
      </c>
      <c r="J12919" s="10">
        <v>13</v>
      </c>
      <c r="K12919" s="13">
        <f t="shared" si="405"/>
        <v>1990</v>
      </c>
      <c r="L12919" s="1" t="str">
        <f t="shared" si="404"/>
        <v/>
      </c>
    </row>
    <row r="12920" spans="1:12" ht="13.8" customHeight="1" x14ac:dyDescent="0.3">
      <c r="A12920" t="s">
        <v>201</v>
      </c>
      <c r="B12920">
        <v>2011</v>
      </c>
      <c r="C12920" s="10">
        <v>181</v>
      </c>
      <c r="D12920">
        <v>0</v>
      </c>
      <c r="E12920">
        <v>167</v>
      </c>
      <c r="F12920">
        <v>0</v>
      </c>
      <c r="G12920">
        <v>13</v>
      </c>
      <c r="H12920">
        <v>0</v>
      </c>
      <c r="I12920">
        <v>0.02</v>
      </c>
      <c r="J12920" s="10">
        <v>15</v>
      </c>
      <c r="K12920" s="13">
        <f t="shared" si="405"/>
        <v>1990</v>
      </c>
      <c r="L12920" s="1" t="str">
        <f t="shared" si="404"/>
        <v/>
      </c>
    </row>
    <row r="12921" spans="1:12" ht="13.8" customHeight="1" x14ac:dyDescent="0.3">
      <c r="A12921" t="s">
        <v>201</v>
      </c>
      <c r="B12921">
        <v>2012</v>
      </c>
      <c r="C12921" s="10">
        <v>201</v>
      </c>
      <c r="D12921">
        <v>0</v>
      </c>
      <c r="E12921">
        <v>187</v>
      </c>
      <c r="F12921">
        <v>0</v>
      </c>
      <c r="G12921">
        <v>14</v>
      </c>
      <c r="H12921">
        <v>0</v>
      </c>
      <c r="I12921">
        <v>0.02</v>
      </c>
      <c r="J12921" s="10">
        <v>17</v>
      </c>
      <c r="K12921" s="13">
        <f t="shared" si="405"/>
        <v>1990</v>
      </c>
      <c r="L12921" s="1">
        <f t="shared" si="404"/>
        <v>1</v>
      </c>
    </row>
    <row r="12922" spans="1:12" ht="13.8" customHeight="1" x14ac:dyDescent="0.3">
      <c r="A12922" t="s">
        <v>201</v>
      </c>
      <c r="B12922">
        <v>2013</v>
      </c>
      <c r="C12922" s="10">
        <v>219</v>
      </c>
      <c r="D12922">
        <v>0</v>
      </c>
      <c r="E12922">
        <v>203</v>
      </c>
      <c r="F12922">
        <v>0</v>
      </c>
      <c r="G12922">
        <v>15</v>
      </c>
      <c r="H12922">
        <v>0</v>
      </c>
      <c r="I12922">
        <v>0.02</v>
      </c>
      <c r="J12922" s="10">
        <v>16</v>
      </c>
      <c r="K12922" s="13">
        <f t="shared" si="405"/>
        <v>1990</v>
      </c>
      <c r="L12922" s="1">
        <f t="shared" si="404"/>
        <v>1</v>
      </c>
    </row>
    <row r="12923" spans="1:12" ht="13.8" customHeight="1" x14ac:dyDescent="0.3">
      <c r="A12923" t="s">
        <v>201</v>
      </c>
      <c r="B12923">
        <v>2014</v>
      </c>
      <c r="C12923" s="10">
        <v>229</v>
      </c>
      <c r="D12923">
        <v>0</v>
      </c>
      <c r="E12923">
        <v>210</v>
      </c>
      <c r="F12923">
        <v>0</v>
      </c>
      <c r="G12923">
        <v>19</v>
      </c>
      <c r="H12923">
        <v>0</v>
      </c>
      <c r="I12923">
        <v>0.02</v>
      </c>
      <c r="J12923" s="10">
        <v>17</v>
      </c>
      <c r="K12923" s="13">
        <f t="shared" si="405"/>
        <v>1990</v>
      </c>
      <c r="L12923" s="1">
        <f t="shared" si="404"/>
        <v>1</v>
      </c>
    </row>
    <row r="12924" spans="1:12" ht="13.8" customHeight="1" x14ac:dyDescent="0.3">
      <c r="A12924" t="s">
        <v>202</v>
      </c>
      <c r="B12924">
        <v>1950</v>
      </c>
      <c r="C12924" s="10">
        <v>7</v>
      </c>
      <c r="D12924">
        <v>1</v>
      </c>
      <c r="E12924">
        <v>7</v>
      </c>
      <c r="F12924">
        <v>0</v>
      </c>
      <c r="G12924">
        <v>0</v>
      </c>
      <c r="H12924">
        <v>0</v>
      </c>
      <c r="I12924">
        <v>0</v>
      </c>
      <c r="J12924" s="10">
        <v>0</v>
      </c>
      <c r="K12924" s="13">
        <f t="shared" si="405"/>
        <v>1958</v>
      </c>
      <c r="L12924" s="1" t="str">
        <f t="shared" si="404"/>
        <v/>
      </c>
    </row>
    <row r="12925" spans="1:12" ht="13.8" customHeight="1" x14ac:dyDescent="0.3">
      <c r="A12925" t="s">
        <v>202</v>
      </c>
      <c r="B12925">
        <v>1951</v>
      </c>
      <c r="C12925" s="10">
        <v>7</v>
      </c>
      <c r="D12925">
        <v>0</v>
      </c>
      <c r="E12925">
        <v>7</v>
      </c>
      <c r="F12925">
        <v>0</v>
      </c>
      <c r="G12925">
        <v>0</v>
      </c>
      <c r="H12925">
        <v>0</v>
      </c>
      <c r="I12925">
        <v>0</v>
      </c>
      <c r="J12925" s="10">
        <v>0</v>
      </c>
      <c r="K12925" s="13">
        <f t="shared" si="405"/>
        <v>1958</v>
      </c>
      <c r="L12925" s="1" t="str">
        <f t="shared" si="404"/>
        <v/>
      </c>
    </row>
    <row r="12926" spans="1:12" ht="13.8" customHeight="1" x14ac:dyDescent="0.3">
      <c r="A12926" t="s">
        <v>202</v>
      </c>
      <c r="B12926">
        <v>1952</v>
      </c>
      <c r="C12926" s="10">
        <v>13</v>
      </c>
      <c r="D12926">
        <v>1</v>
      </c>
      <c r="E12926">
        <v>13</v>
      </c>
      <c r="F12926">
        <v>0</v>
      </c>
      <c r="G12926">
        <v>0</v>
      </c>
      <c r="H12926">
        <v>0</v>
      </c>
      <c r="I12926">
        <v>0</v>
      </c>
      <c r="J12926" s="10">
        <v>0</v>
      </c>
      <c r="K12926" s="13">
        <f t="shared" si="405"/>
        <v>1958</v>
      </c>
      <c r="L12926" s="1" t="str">
        <f t="shared" si="404"/>
        <v/>
      </c>
    </row>
    <row r="12927" spans="1:12" ht="13.8" customHeight="1" x14ac:dyDescent="0.3">
      <c r="A12927" t="s">
        <v>202</v>
      </c>
      <c r="B12927">
        <v>1953</v>
      </c>
      <c r="C12927" s="10">
        <v>12</v>
      </c>
      <c r="D12927">
        <v>0</v>
      </c>
      <c r="E12927">
        <v>12</v>
      </c>
      <c r="F12927">
        <v>0</v>
      </c>
      <c r="G12927">
        <v>0</v>
      </c>
      <c r="H12927">
        <v>0</v>
      </c>
      <c r="I12927">
        <v>0</v>
      </c>
      <c r="J12927" s="10">
        <v>0</v>
      </c>
      <c r="K12927" s="13">
        <f t="shared" si="405"/>
        <v>1958</v>
      </c>
      <c r="L12927" s="1" t="str">
        <f t="shared" si="404"/>
        <v/>
      </c>
    </row>
    <row r="12928" spans="1:12" ht="13.8" customHeight="1" x14ac:dyDescent="0.3">
      <c r="A12928" t="s">
        <v>202</v>
      </c>
      <c r="B12928">
        <v>1954</v>
      </c>
      <c r="C12928" s="10">
        <v>5</v>
      </c>
      <c r="D12928">
        <v>0</v>
      </c>
      <c r="E12928">
        <v>5</v>
      </c>
      <c r="F12928">
        <v>0</v>
      </c>
      <c r="G12928">
        <v>0</v>
      </c>
      <c r="H12928">
        <v>0</v>
      </c>
      <c r="I12928">
        <v>0</v>
      </c>
      <c r="J12928" s="10">
        <v>0</v>
      </c>
      <c r="K12928" s="13">
        <f t="shared" si="405"/>
        <v>1958</v>
      </c>
      <c r="L12928" s="1" t="str">
        <f t="shared" si="404"/>
        <v/>
      </c>
    </row>
    <row r="12929" spans="1:12" ht="13.8" customHeight="1" x14ac:dyDescent="0.3">
      <c r="A12929" t="s">
        <v>202</v>
      </c>
      <c r="B12929">
        <v>1955</v>
      </c>
      <c r="C12929" s="10">
        <v>6</v>
      </c>
      <c r="D12929">
        <v>0</v>
      </c>
      <c r="E12929">
        <v>6</v>
      </c>
      <c r="F12929">
        <v>0</v>
      </c>
      <c r="G12929">
        <v>0</v>
      </c>
      <c r="H12929">
        <v>0</v>
      </c>
      <c r="I12929">
        <v>0</v>
      </c>
      <c r="J12929" s="10">
        <v>0</v>
      </c>
      <c r="K12929" s="13">
        <f t="shared" si="405"/>
        <v>1958</v>
      </c>
      <c r="L12929" s="1" t="str">
        <f t="shared" si="404"/>
        <v/>
      </c>
    </row>
    <row r="12930" spans="1:12" ht="13.8" customHeight="1" x14ac:dyDescent="0.3">
      <c r="A12930" t="s">
        <v>202</v>
      </c>
      <c r="B12930">
        <v>1956</v>
      </c>
      <c r="C12930" s="10">
        <v>7</v>
      </c>
      <c r="D12930">
        <v>0</v>
      </c>
      <c r="E12930">
        <v>7</v>
      </c>
      <c r="F12930">
        <v>0</v>
      </c>
      <c r="G12930">
        <v>0</v>
      </c>
      <c r="H12930">
        <v>0</v>
      </c>
      <c r="I12930">
        <v>0</v>
      </c>
      <c r="J12930" s="10">
        <v>0</v>
      </c>
      <c r="K12930" s="13">
        <f t="shared" si="405"/>
        <v>1958</v>
      </c>
      <c r="L12930" s="1" t="str">
        <f t="shared" ref="L12930:L12993" si="406">IF(AND(B12930&gt;2011),1,"")</f>
        <v/>
      </c>
    </row>
    <row r="12931" spans="1:12" ht="13.8" customHeight="1" x14ac:dyDescent="0.3">
      <c r="A12931" t="s">
        <v>202</v>
      </c>
      <c r="B12931">
        <v>1957</v>
      </c>
      <c r="C12931" s="10">
        <v>8</v>
      </c>
      <c r="D12931">
        <v>0</v>
      </c>
      <c r="E12931">
        <v>8</v>
      </c>
      <c r="F12931">
        <v>0</v>
      </c>
      <c r="G12931">
        <v>0</v>
      </c>
      <c r="H12931">
        <v>0</v>
      </c>
      <c r="I12931">
        <v>0</v>
      </c>
      <c r="J12931" s="10">
        <v>0</v>
      </c>
      <c r="K12931" s="13">
        <f t="shared" ref="K12931:K12994" si="407">IF(B12931&lt;1990,IF(B12931&lt;1959,1958,1989),1990)</f>
        <v>1958</v>
      </c>
      <c r="L12931" s="1" t="str">
        <f t="shared" si="406"/>
        <v/>
      </c>
    </row>
    <row r="12932" spans="1:12" ht="13.8" customHeight="1" x14ac:dyDescent="0.3">
      <c r="A12932" t="s">
        <v>202</v>
      </c>
      <c r="B12932">
        <v>1958</v>
      </c>
      <c r="C12932" s="10">
        <v>8</v>
      </c>
      <c r="D12932">
        <v>0</v>
      </c>
      <c r="E12932">
        <v>8</v>
      </c>
      <c r="F12932">
        <v>0</v>
      </c>
      <c r="G12932">
        <v>0</v>
      </c>
      <c r="H12932">
        <v>0</v>
      </c>
      <c r="I12932">
        <v>0</v>
      </c>
      <c r="J12932" s="10">
        <v>0</v>
      </c>
      <c r="K12932" s="13">
        <f t="shared" si="407"/>
        <v>1958</v>
      </c>
      <c r="L12932" s="1" t="str">
        <f t="shared" si="406"/>
        <v/>
      </c>
    </row>
    <row r="12933" spans="1:12" ht="13.8" customHeight="1" x14ac:dyDescent="0.3">
      <c r="A12933" t="s">
        <v>202</v>
      </c>
      <c r="B12933">
        <v>1959</v>
      </c>
      <c r="C12933" s="10">
        <v>31</v>
      </c>
      <c r="D12933">
        <v>1</v>
      </c>
      <c r="E12933">
        <v>29</v>
      </c>
      <c r="F12933">
        <v>0</v>
      </c>
      <c r="G12933">
        <v>0</v>
      </c>
      <c r="H12933">
        <v>0</v>
      </c>
      <c r="I12933">
        <v>0.01</v>
      </c>
      <c r="J12933" s="10">
        <v>0</v>
      </c>
      <c r="K12933" s="13">
        <f t="shared" si="407"/>
        <v>1989</v>
      </c>
      <c r="L12933" s="1" t="str">
        <f t="shared" si="406"/>
        <v/>
      </c>
    </row>
    <row r="12934" spans="1:12" ht="13.8" customHeight="1" x14ac:dyDescent="0.3">
      <c r="A12934" t="s">
        <v>202</v>
      </c>
      <c r="B12934">
        <v>1960</v>
      </c>
      <c r="C12934" s="10">
        <v>29</v>
      </c>
      <c r="D12934">
        <v>0</v>
      </c>
      <c r="E12934">
        <v>29</v>
      </c>
      <c r="F12934">
        <v>0</v>
      </c>
      <c r="G12934">
        <v>0</v>
      </c>
      <c r="H12934">
        <v>0</v>
      </c>
      <c r="I12934">
        <v>0.01</v>
      </c>
      <c r="J12934" s="10">
        <v>0</v>
      </c>
      <c r="K12934" s="13">
        <f t="shared" si="407"/>
        <v>1989</v>
      </c>
      <c r="L12934" s="1" t="str">
        <f t="shared" si="406"/>
        <v/>
      </c>
    </row>
    <row r="12935" spans="1:12" ht="13.8" customHeight="1" x14ac:dyDescent="0.3">
      <c r="A12935" t="s">
        <v>202</v>
      </c>
      <c r="B12935">
        <v>1961</v>
      </c>
      <c r="C12935" s="10">
        <v>38</v>
      </c>
      <c r="D12935">
        <v>2</v>
      </c>
      <c r="E12935">
        <v>36</v>
      </c>
      <c r="F12935">
        <v>0</v>
      </c>
      <c r="G12935">
        <v>0</v>
      </c>
      <c r="H12935">
        <v>0</v>
      </c>
      <c r="I12935">
        <v>0.01</v>
      </c>
      <c r="J12935" s="10">
        <v>0</v>
      </c>
      <c r="K12935" s="13">
        <f t="shared" si="407"/>
        <v>1989</v>
      </c>
      <c r="L12935" s="1" t="str">
        <f t="shared" si="406"/>
        <v/>
      </c>
    </row>
    <row r="12936" spans="1:12" ht="13.8" customHeight="1" x14ac:dyDescent="0.3">
      <c r="A12936" t="s">
        <v>203</v>
      </c>
      <c r="B12936">
        <v>1952</v>
      </c>
      <c r="C12936" s="10">
        <v>6</v>
      </c>
      <c r="D12936">
        <v>0</v>
      </c>
      <c r="E12936">
        <v>6</v>
      </c>
      <c r="F12936">
        <v>0</v>
      </c>
      <c r="G12936">
        <v>0</v>
      </c>
      <c r="H12936">
        <v>0</v>
      </c>
      <c r="I12936" t="s">
        <v>11</v>
      </c>
      <c r="J12936" s="10">
        <v>1</v>
      </c>
      <c r="K12936" s="13">
        <f t="shared" si="407"/>
        <v>1958</v>
      </c>
      <c r="L12936" s="1" t="str">
        <f t="shared" si="406"/>
        <v/>
      </c>
    </row>
    <row r="12937" spans="1:12" ht="13.8" customHeight="1" x14ac:dyDescent="0.3">
      <c r="A12937" t="s">
        <v>203</v>
      </c>
      <c r="B12937">
        <v>1953</v>
      </c>
      <c r="C12937" s="10">
        <v>36</v>
      </c>
      <c r="D12937">
        <v>0</v>
      </c>
      <c r="E12937">
        <v>36</v>
      </c>
      <c r="F12937">
        <v>0</v>
      </c>
      <c r="G12937">
        <v>0</v>
      </c>
      <c r="H12937">
        <v>0</v>
      </c>
      <c r="I12937" t="s">
        <v>11</v>
      </c>
      <c r="J12937" s="10">
        <v>1</v>
      </c>
      <c r="K12937" s="13">
        <f t="shared" si="407"/>
        <v>1958</v>
      </c>
      <c r="L12937" s="1" t="str">
        <f t="shared" si="406"/>
        <v/>
      </c>
    </row>
    <row r="12938" spans="1:12" ht="13.8" customHeight="1" x14ac:dyDescent="0.3">
      <c r="A12938" t="s">
        <v>203</v>
      </c>
      <c r="B12938">
        <v>1954</v>
      </c>
      <c r="C12938" s="10">
        <v>40</v>
      </c>
      <c r="D12938">
        <v>0</v>
      </c>
      <c r="E12938">
        <v>40</v>
      </c>
      <c r="F12938">
        <v>0</v>
      </c>
      <c r="G12938">
        <v>0</v>
      </c>
      <c r="H12938">
        <v>0</v>
      </c>
      <c r="I12938" t="s">
        <v>11</v>
      </c>
      <c r="J12938" s="10">
        <v>2</v>
      </c>
      <c r="K12938" s="13">
        <f t="shared" si="407"/>
        <v>1958</v>
      </c>
      <c r="L12938" s="1" t="str">
        <f t="shared" si="406"/>
        <v/>
      </c>
    </row>
    <row r="12939" spans="1:12" ht="13.8" customHeight="1" x14ac:dyDescent="0.3">
      <c r="A12939" t="s">
        <v>203</v>
      </c>
      <c r="B12939">
        <v>1955</v>
      </c>
      <c r="C12939" s="10">
        <v>44</v>
      </c>
      <c r="D12939">
        <v>0</v>
      </c>
      <c r="E12939">
        <v>44</v>
      </c>
      <c r="F12939">
        <v>0</v>
      </c>
      <c r="G12939">
        <v>0</v>
      </c>
      <c r="H12939">
        <v>0</v>
      </c>
      <c r="I12939" t="s">
        <v>11</v>
      </c>
      <c r="J12939" s="10">
        <v>2</v>
      </c>
      <c r="K12939" s="13">
        <f t="shared" si="407"/>
        <v>1958</v>
      </c>
      <c r="L12939" s="1" t="str">
        <f t="shared" si="406"/>
        <v/>
      </c>
    </row>
    <row r="12940" spans="1:12" ht="13.8" customHeight="1" x14ac:dyDescent="0.3">
      <c r="A12940" t="s">
        <v>203</v>
      </c>
      <c r="B12940">
        <v>1956</v>
      </c>
      <c r="C12940" s="10">
        <v>51</v>
      </c>
      <c r="D12940">
        <v>0</v>
      </c>
      <c r="E12940">
        <v>51</v>
      </c>
      <c r="F12940">
        <v>0</v>
      </c>
      <c r="G12940">
        <v>0</v>
      </c>
      <c r="H12940">
        <v>0</v>
      </c>
      <c r="I12940" t="s">
        <v>11</v>
      </c>
      <c r="J12940" s="10">
        <v>2</v>
      </c>
      <c r="K12940" s="13">
        <f t="shared" si="407"/>
        <v>1958</v>
      </c>
      <c r="L12940" s="1" t="str">
        <f t="shared" si="406"/>
        <v/>
      </c>
    </row>
    <row r="12941" spans="1:12" ht="13.8" customHeight="1" x14ac:dyDescent="0.3">
      <c r="A12941" t="s">
        <v>203</v>
      </c>
      <c r="B12941">
        <v>1957</v>
      </c>
      <c r="C12941" s="10">
        <v>60</v>
      </c>
      <c r="D12941">
        <v>1</v>
      </c>
      <c r="E12941">
        <v>59</v>
      </c>
      <c r="F12941">
        <v>0</v>
      </c>
      <c r="G12941">
        <v>0</v>
      </c>
      <c r="H12941">
        <v>0</v>
      </c>
      <c r="I12941" t="s">
        <v>11</v>
      </c>
      <c r="J12941" s="10">
        <v>13</v>
      </c>
      <c r="K12941" s="13">
        <f t="shared" si="407"/>
        <v>1958</v>
      </c>
      <c r="L12941" s="1" t="str">
        <f t="shared" si="406"/>
        <v/>
      </c>
    </row>
    <row r="12942" spans="1:12" ht="13.8" customHeight="1" x14ac:dyDescent="0.3">
      <c r="A12942" t="s">
        <v>203</v>
      </c>
      <c r="B12942">
        <v>1958</v>
      </c>
      <c r="C12942" s="10">
        <v>71</v>
      </c>
      <c r="D12942">
        <v>1</v>
      </c>
      <c r="E12942">
        <v>70</v>
      </c>
      <c r="F12942">
        <v>0</v>
      </c>
      <c r="G12942">
        <v>0</v>
      </c>
      <c r="H12942">
        <v>0</v>
      </c>
      <c r="I12942" t="s">
        <v>11</v>
      </c>
      <c r="J12942" s="10">
        <v>16</v>
      </c>
      <c r="K12942" s="13">
        <f t="shared" si="407"/>
        <v>1958</v>
      </c>
      <c r="L12942" s="1" t="str">
        <f t="shared" si="406"/>
        <v/>
      </c>
    </row>
    <row r="12943" spans="1:12" ht="13.8" customHeight="1" x14ac:dyDescent="0.3">
      <c r="A12943" t="s">
        <v>203</v>
      </c>
      <c r="B12943">
        <v>1959</v>
      </c>
      <c r="C12943" s="10">
        <v>82</v>
      </c>
      <c r="D12943">
        <v>1</v>
      </c>
      <c r="E12943">
        <v>81</v>
      </c>
      <c r="F12943">
        <v>0</v>
      </c>
      <c r="G12943">
        <v>0</v>
      </c>
      <c r="H12943">
        <v>0</v>
      </c>
      <c r="I12943" t="s">
        <v>11</v>
      </c>
      <c r="J12943" s="10">
        <v>20</v>
      </c>
      <c r="K12943" s="13">
        <f t="shared" si="407"/>
        <v>1989</v>
      </c>
      <c r="L12943" s="1" t="str">
        <f t="shared" si="406"/>
        <v/>
      </c>
    </row>
    <row r="12944" spans="1:12" ht="13.8" customHeight="1" x14ac:dyDescent="0.3">
      <c r="A12944" t="s">
        <v>203</v>
      </c>
      <c r="B12944">
        <v>1960</v>
      </c>
      <c r="C12944" s="10">
        <v>90</v>
      </c>
      <c r="D12944">
        <v>1</v>
      </c>
      <c r="E12944">
        <v>90</v>
      </c>
      <c r="F12944">
        <v>0</v>
      </c>
      <c r="G12944">
        <v>0</v>
      </c>
      <c r="H12944">
        <v>0</v>
      </c>
      <c r="I12944" t="s">
        <v>11</v>
      </c>
      <c r="J12944" s="10">
        <v>25</v>
      </c>
      <c r="K12944" s="13">
        <f t="shared" si="407"/>
        <v>1989</v>
      </c>
      <c r="L12944" s="1" t="str">
        <f t="shared" si="406"/>
        <v/>
      </c>
    </row>
    <row r="12945" spans="1:12" ht="13.8" customHeight="1" x14ac:dyDescent="0.3">
      <c r="A12945" t="s">
        <v>203</v>
      </c>
      <c r="B12945">
        <v>1961</v>
      </c>
      <c r="C12945" s="10">
        <v>94</v>
      </c>
      <c r="D12945">
        <v>0</v>
      </c>
      <c r="E12945">
        <v>94</v>
      </c>
      <c r="F12945">
        <v>0</v>
      </c>
      <c r="G12945">
        <v>0</v>
      </c>
      <c r="H12945">
        <v>0</v>
      </c>
      <c r="I12945" t="s">
        <v>11</v>
      </c>
      <c r="J12945" s="10">
        <v>28</v>
      </c>
      <c r="K12945" s="13">
        <f t="shared" si="407"/>
        <v>1989</v>
      </c>
      <c r="L12945" s="1" t="str">
        <f t="shared" si="406"/>
        <v/>
      </c>
    </row>
    <row r="12946" spans="1:12" ht="13.8" customHeight="1" x14ac:dyDescent="0.3">
      <c r="A12946" t="s">
        <v>203</v>
      </c>
      <c r="B12946">
        <v>1962</v>
      </c>
      <c r="C12946" s="10">
        <v>113</v>
      </c>
      <c r="D12946">
        <v>1</v>
      </c>
      <c r="E12946">
        <v>111</v>
      </c>
      <c r="F12946">
        <v>0</v>
      </c>
      <c r="G12946">
        <v>0</v>
      </c>
      <c r="H12946">
        <v>0</v>
      </c>
      <c r="I12946" t="s">
        <v>11</v>
      </c>
      <c r="J12946" s="10">
        <v>37</v>
      </c>
      <c r="K12946" s="13">
        <f t="shared" si="407"/>
        <v>1989</v>
      </c>
      <c r="L12946" s="1" t="str">
        <f t="shared" si="406"/>
        <v/>
      </c>
    </row>
    <row r="12947" spans="1:12" ht="13.8" customHeight="1" x14ac:dyDescent="0.3">
      <c r="A12947" t="s">
        <v>203</v>
      </c>
      <c r="B12947">
        <v>1963</v>
      </c>
      <c r="C12947" s="10">
        <v>117</v>
      </c>
      <c r="D12947">
        <v>1</v>
      </c>
      <c r="E12947">
        <v>116</v>
      </c>
      <c r="F12947">
        <v>0</v>
      </c>
      <c r="G12947">
        <v>0</v>
      </c>
      <c r="H12947">
        <v>0</v>
      </c>
      <c r="I12947" t="s">
        <v>11</v>
      </c>
      <c r="J12947" s="10">
        <v>41</v>
      </c>
      <c r="K12947" s="13">
        <f t="shared" si="407"/>
        <v>1989</v>
      </c>
      <c r="L12947" s="1" t="str">
        <f t="shared" si="406"/>
        <v/>
      </c>
    </row>
    <row r="12948" spans="1:12" ht="13.8" customHeight="1" x14ac:dyDescent="0.3">
      <c r="A12948" t="s">
        <v>203</v>
      </c>
      <c r="B12948">
        <v>1964</v>
      </c>
      <c r="C12948" s="10">
        <v>125</v>
      </c>
      <c r="D12948">
        <v>1</v>
      </c>
      <c r="E12948">
        <v>124</v>
      </c>
      <c r="F12948">
        <v>0</v>
      </c>
      <c r="G12948">
        <v>0</v>
      </c>
      <c r="H12948">
        <v>0</v>
      </c>
      <c r="I12948" t="s">
        <v>11</v>
      </c>
      <c r="J12948" s="10">
        <v>44</v>
      </c>
      <c r="K12948" s="13">
        <f t="shared" si="407"/>
        <v>1989</v>
      </c>
      <c r="L12948" s="1" t="str">
        <f t="shared" si="406"/>
        <v/>
      </c>
    </row>
    <row r="12949" spans="1:12" ht="13.8" customHeight="1" x14ac:dyDescent="0.3">
      <c r="A12949" t="s">
        <v>203</v>
      </c>
      <c r="B12949">
        <v>1965</v>
      </c>
      <c r="C12949" s="10">
        <v>150</v>
      </c>
      <c r="D12949">
        <v>0</v>
      </c>
      <c r="E12949">
        <v>136</v>
      </c>
      <c r="F12949">
        <v>0</v>
      </c>
      <c r="G12949">
        <v>14</v>
      </c>
      <c r="H12949">
        <v>0</v>
      </c>
      <c r="I12949" t="s">
        <v>11</v>
      </c>
      <c r="J12949" s="10">
        <v>55</v>
      </c>
      <c r="K12949" s="13">
        <f t="shared" si="407"/>
        <v>1989</v>
      </c>
      <c r="L12949" s="1" t="str">
        <f t="shared" si="406"/>
        <v/>
      </c>
    </row>
    <row r="12950" spans="1:12" ht="13.8" customHeight="1" x14ac:dyDescent="0.3">
      <c r="A12950" t="s">
        <v>203</v>
      </c>
      <c r="B12950">
        <v>1966</v>
      </c>
      <c r="C12950" s="10">
        <v>163</v>
      </c>
      <c r="D12950">
        <v>1</v>
      </c>
      <c r="E12950">
        <v>145</v>
      </c>
      <c r="F12950">
        <v>0</v>
      </c>
      <c r="G12950">
        <v>17</v>
      </c>
      <c r="H12950">
        <v>0</v>
      </c>
      <c r="I12950" t="s">
        <v>11</v>
      </c>
      <c r="J12950" s="10">
        <v>144</v>
      </c>
      <c r="K12950" s="13">
        <f t="shared" si="407"/>
        <v>1989</v>
      </c>
      <c r="L12950" s="1" t="str">
        <f t="shared" si="406"/>
        <v/>
      </c>
    </row>
    <row r="12951" spans="1:12" ht="13.8" customHeight="1" x14ac:dyDescent="0.3">
      <c r="A12951" t="s">
        <v>203</v>
      </c>
      <c r="B12951">
        <v>1967</v>
      </c>
      <c r="C12951" s="10">
        <v>185</v>
      </c>
      <c r="D12951">
        <v>1</v>
      </c>
      <c r="E12951">
        <v>164</v>
      </c>
      <c r="F12951">
        <v>0</v>
      </c>
      <c r="G12951">
        <v>20</v>
      </c>
      <c r="H12951">
        <v>0</v>
      </c>
      <c r="I12951" t="s">
        <v>11</v>
      </c>
      <c r="J12951" s="10">
        <v>215</v>
      </c>
      <c r="K12951" s="13">
        <f t="shared" si="407"/>
        <v>1989</v>
      </c>
      <c r="L12951" s="1" t="str">
        <f t="shared" si="406"/>
        <v/>
      </c>
    </row>
    <row r="12952" spans="1:12" ht="13.8" customHeight="1" x14ac:dyDescent="0.3">
      <c r="A12952" t="s">
        <v>203</v>
      </c>
      <c r="B12952">
        <v>1968</v>
      </c>
      <c r="C12952" s="10">
        <v>211</v>
      </c>
      <c r="D12952">
        <v>5</v>
      </c>
      <c r="E12952">
        <v>172</v>
      </c>
      <c r="F12952">
        <v>0</v>
      </c>
      <c r="G12952">
        <v>34</v>
      </c>
      <c r="H12952">
        <v>0</v>
      </c>
      <c r="I12952" t="s">
        <v>11</v>
      </c>
      <c r="J12952" s="10">
        <v>298</v>
      </c>
      <c r="K12952" s="13">
        <f t="shared" si="407"/>
        <v>1989</v>
      </c>
      <c r="L12952" s="1" t="str">
        <f t="shared" si="406"/>
        <v/>
      </c>
    </row>
    <row r="12953" spans="1:12" ht="13.8" customHeight="1" x14ac:dyDescent="0.3">
      <c r="A12953" t="s">
        <v>203</v>
      </c>
      <c r="B12953">
        <v>1969</v>
      </c>
      <c r="C12953" s="10">
        <v>207</v>
      </c>
      <c r="D12953">
        <v>0</v>
      </c>
      <c r="E12953">
        <v>172</v>
      </c>
      <c r="F12953">
        <v>0</v>
      </c>
      <c r="G12953">
        <v>35</v>
      </c>
      <c r="H12953">
        <v>0</v>
      </c>
      <c r="I12953" t="s">
        <v>11</v>
      </c>
      <c r="J12953" s="10">
        <v>221</v>
      </c>
      <c r="K12953" s="13">
        <f t="shared" si="407"/>
        <v>1989</v>
      </c>
      <c r="L12953" s="1" t="str">
        <f t="shared" si="406"/>
        <v/>
      </c>
    </row>
    <row r="12954" spans="1:12" ht="13.8" customHeight="1" x14ac:dyDescent="0.3">
      <c r="A12954" t="s">
        <v>203</v>
      </c>
      <c r="B12954">
        <v>1970</v>
      </c>
      <c r="C12954" s="10">
        <v>520</v>
      </c>
      <c r="D12954">
        <v>1</v>
      </c>
      <c r="E12954">
        <v>485</v>
      </c>
      <c r="F12954">
        <v>0</v>
      </c>
      <c r="G12954">
        <v>35</v>
      </c>
      <c r="H12954">
        <v>0</v>
      </c>
      <c r="I12954" t="s">
        <v>11</v>
      </c>
      <c r="J12954" s="10">
        <v>209</v>
      </c>
      <c r="K12954" s="13">
        <f t="shared" si="407"/>
        <v>1989</v>
      </c>
      <c r="L12954" s="1" t="str">
        <f t="shared" si="406"/>
        <v/>
      </c>
    </row>
    <row r="12955" spans="1:12" ht="13.8" customHeight="1" x14ac:dyDescent="0.3">
      <c r="A12955" t="s">
        <v>203</v>
      </c>
      <c r="B12955">
        <v>1971</v>
      </c>
      <c r="C12955" s="10">
        <v>881</v>
      </c>
      <c r="D12955">
        <v>1</v>
      </c>
      <c r="E12955">
        <v>846</v>
      </c>
      <c r="F12955">
        <v>0</v>
      </c>
      <c r="G12955">
        <v>35</v>
      </c>
      <c r="H12955">
        <v>0</v>
      </c>
      <c r="I12955" t="s">
        <v>11</v>
      </c>
      <c r="J12955" s="10">
        <v>252</v>
      </c>
      <c r="K12955" s="13">
        <f t="shared" si="407"/>
        <v>1989</v>
      </c>
      <c r="L12955" s="1" t="str">
        <f t="shared" si="406"/>
        <v/>
      </c>
    </row>
    <row r="12956" spans="1:12" ht="13.8" customHeight="1" x14ac:dyDescent="0.3">
      <c r="A12956" t="s">
        <v>203</v>
      </c>
      <c r="B12956">
        <v>1972</v>
      </c>
      <c r="C12956" s="10">
        <v>2458</v>
      </c>
      <c r="D12956">
        <v>0</v>
      </c>
      <c r="E12956">
        <v>2423</v>
      </c>
      <c r="F12956">
        <v>0</v>
      </c>
      <c r="G12956">
        <v>35</v>
      </c>
      <c r="H12956">
        <v>0</v>
      </c>
      <c r="I12956" t="s">
        <v>11</v>
      </c>
      <c r="J12956" s="10">
        <v>86</v>
      </c>
      <c r="K12956" s="13">
        <f t="shared" si="407"/>
        <v>1989</v>
      </c>
      <c r="L12956" s="1" t="str">
        <f t="shared" si="406"/>
        <v/>
      </c>
    </row>
    <row r="12957" spans="1:12" ht="13.8" customHeight="1" x14ac:dyDescent="0.3">
      <c r="A12957" t="s">
        <v>204</v>
      </c>
      <c r="B12957">
        <v>1950</v>
      </c>
      <c r="C12957" s="10">
        <v>12</v>
      </c>
      <c r="D12957">
        <v>0</v>
      </c>
      <c r="E12957">
        <v>12</v>
      </c>
      <c r="F12957">
        <v>0</v>
      </c>
      <c r="G12957">
        <v>0</v>
      </c>
      <c r="H12957">
        <v>0</v>
      </c>
      <c r="I12957" t="s">
        <v>11</v>
      </c>
      <c r="J12957" s="10">
        <v>2</v>
      </c>
      <c r="K12957" s="13">
        <f t="shared" si="407"/>
        <v>1958</v>
      </c>
      <c r="L12957" s="1" t="str">
        <f t="shared" si="406"/>
        <v/>
      </c>
    </row>
    <row r="12958" spans="1:12" ht="13.8" customHeight="1" x14ac:dyDescent="0.3">
      <c r="A12958" t="s">
        <v>204</v>
      </c>
      <c r="B12958">
        <v>1951</v>
      </c>
      <c r="C12958" s="10">
        <v>10</v>
      </c>
      <c r="D12958">
        <v>0</v>
      </c>
      <c r="E12958">
        <v>10</v>
      </c>
      <c r="F12958">
        <v>0</v>
      </c>
      <c r="G12958">
        <v>0</v>
      </c>
      <c r="H12958">
        <v>0</v>
      </c>
      <c r="I12958" t="s">
        <v>11</v>
      </c>
      <c r="J12958" s="10">
        <v>2</v>
      </c>
      <c r="K12958" s="13">
        <f t="shared" si="407"/>
        <v>1958</v>
      </c>
      <c r="L12958" s="1" t="str">
        <f t="shared" si="406"/>
        <v/>
      </c>
    </row>
    <row r="12959" spans="1:12" ht="13.8" customHeight="1" x14ac:dyDescent="0.3">
      <c r="A12959" t="s">
        <v>204</v>
      </c>
      <c r="B12959">
        <v>1952</v>
      </c>
      <c r="C12959" s="10">
        <v>14</v>
      </c>
      <c r="D12959">
        <v>0</v>
      </c>
      <c r="E12959">
        <v>14</v>
      </c>
      <c r="F12959">
        <v>0</v>
      </c>
      <c r="G12959">
        <v>0</v>
      </c>
      <c r="H12959">
        <v>0</v>
      </c>
      <c r="I12959" t="s">
        <v>11</v>
      </c>
      <c r="J12959" s="10">
        <v>3</v>
      </c>
      <c r="K12959" s="13">
        <f t="shared" si="407"/>
        <v>1958</v>
      </c>
      <c r="L12959" s="1" t="str">
        <f t="shared" si="406"/>
        <v/>
      </c>
    </row>
    <row r="12960" spans="1:12" ht="13.8" customHeight="1" x14ac:dyDescent="0.3">
      <c r="A12960" t="s">
        <v>204</v>
      </c>
      <c r="B12960">
        <v>1953</v>
      </c>
      <c r="C12960" s="10">
        <v>16</v>
      </c>
      <c r="D12960">
        <v>0</v>
      </c>
      <c r="E12960">
        <v>16</v>
      </c>
      <c r="F12960">
        <v>0</v>
      </c>
      <c r="G12960">
        <v>0</v>
      </c>
      <c r="H12960">
        <v>0</v>
      </c>
      <c r="I12960" t="s">
        <v>11</v>
      </c>
      <c r="J12960" s="10">
        <v>3</v>
      </c>
      <c r="K12960" s="13">
        <f t="shared" si="407"/>
        <v>1958</v>
      </c>
      <c r="L12960" s="1" t="str">
        <f t="shared" si="406"/>
        <v/>
      </c>
    </row>
    <row r="12961" spans="1:12" ht="13.8" customHeight="1" x14ac:dyDescent="0.3">
      <c r="A12961" t="s">
        <v>204</v>
      </c>
      <c r="B12961">
        <v>1954</v>
      </c>
      <c r="C12961" s="10">
        <v>13</v>
      </c>
      <c r="D12961">
        <v>0</v>
      </c>
      <c r="E12961">
        <v>13</v>
      </c>
      <c r="F12961">
        <v>0</v>
      </c>
      <c r="G12961">
        <v>0</v>
      </c>
      <c r="H12961">
        <v>0</v>
      </c>
      <c r="I12961" t="s">
        <v>11</v>
      </c>
      <c r="J12961" s="10">
        <v>4</v>
      </c>
      <c r="K12961" s="13">
        <f t="shared" si="407"/>
        <v>1958</v>
      </c>
      <c r="L12961" s="1" t="str">
        <f t="shared" si="406"/>
        <v/>
      </c>
    </row>
    <row r="12962" spans="1:12" ht="13.8" customHeight="1" x14ac:dyDescent="0.3">
      <c r="A12962" t="s">
        <v>204</v>
      </c>
      <c r="B12962">
        <v>1955</v>
      </c>
      <c r="C12962" s="10">
        <v>15</v>
      </c>
      <c r="D12962">
        <v>0</v>
      </c>
      <c r="E12962">
        <v>15</v>
      </c>
      <c r="F12962">
        <v>0</v>
      </c>
      <c r="G12962">
        <v>0</v>
      </c>
      <c r="H12962">
        <v>0</v>
      </c>
      <c r="I12962" t="s">
        <v>11</v>
      </c>
      <c r="J12962" s="10">
        <v>8</v>
      </c>
      <c r="K12962" s="13">
        <f t="shared" si="407"/>
        <v>1958</v>
      </c>
      <c r="L12962" s="1" t="str">
        <f t="shared" si="406"/>
        <v/>
      </c>
    </row>
    <row r="12963" spans="1:12" ht="13.8" customHeight="1" x14ac:dyDescent="0.3">
      <c r="A12963" t="s">
        <v>204</v>
      </c>
      <c r="B12963">
        <v>1956</v>
      </c>
      <c r="C12963" s="10">
        <v>19</v>
      </c>
      <c r="D12963">
        <v>0</v>
      </c>
      <c r="E12963">
        <v>19</v>
      </c>
      <c r="F12963">
        <v>0</v>
      </c>
      <c r="G12963">
        <v>0</v>
      </c>
      <c r="H12963">
        <v>0</v>
      </c>
      <c r="I12963" t="s">
        <v>11</v>
      </c>
      <c r="J12963" s="10">
        <v>5</v>
      </c>
      <c r="K12963" s="13">
        <f t="shared" si="407"/>
        <v>1958</v>
      </c>
      <c r="L12963" s="1" t="str">
        <f t="shared" si="406"/>
        <v/>
      </c>
    </row>
    <row r="12964" spans="1:12" ht="13.8" customHeight="1" x14ac:dyDescent="0.3">
      <c r="A12964" t="s">
        <v>204</v>
      </c>
      <c r="B12964">
        <v>1957</v>
      </c>
      <c r="C12964" s="10">
        <v>21</v>
      </c>
      <c r="D12964">
        <v>0</v>
      </c>
      <c r="E12964">
        <v>21</v>
      </c>
      <c r="F12964">
        <v>0</v>
      </c>
      <c r="G12964">
        <v>0</v>
      </c>
      <c r="H12964">
        <v>0</v>
      </c>
      <c r="I12964" t="s">
        <v>11</v>
      </c>
      <c r="J12964" s="10">
        <v>5</v>
      </c>
      <c r="K12964" s="13">
        <f t="shared" si="407"/>
        <v>1958</v>
      </c>
      <c r="L12964" s="1" t="str">
        <f t="shared" si="406"/>
        <v/>
      </c>
    </row>
    <row r="12965" spans="1:12" ht="13.8" customHeight="1" x14ac:dyDescent="0.3">
      <c r="A12965" t="s">
        <v>204</v>
      </c>
      <c r="B12965">
        <v>1958</v>
      </c>
      <c r="C12965" s="10">
        <v>19</v>
      </c>
      <c r="D12965">
        <v>0</v>
      </c>
      <c r="E12965">
        <v>19</v>
      </c>
      <c r="F12965">
        <v>0</v>
      </c>
      <c r="G12965">
        <v>0</v>
      </c>
      <c r="H12965">
        <v>0</v>
      </c>
      <c r="I12965" t="s">
        <v>11</v>
      </c>
      <c r="J12965" s="10">
        <v>9</v>
      </c>
      <c r="K12965" s="13">
        <f t="shared" si="407"/>
        <v>1958</v>
      </c>
      <c r="L12965" s="1" t="str">
        <f t="shared" si="406"/>
        <v/>
      </c>
    </row>
    <row r="12966" spans="1:12" ht="13.8" customHeight="1" x14ac:dyDescent="0.3">
      <c r="A12966" t="s">
        <v>204</v>
      </c>
      <c r="B12966">
        <v>1959</v>
      </c>
      <c r="C12966" s="10">
        <v>36</v>
      </c>
      <c r="D12966">
        <v>0</v>
      </c>
      <c r="E12966">
        <v>36</v>
      </c>
      <c r="F12966">
        <v>0</v>
      </c>
      <c r="G12966">
        <v>0</v>
      </c>
      <c r="H12966">
        <v>0</v>
      </c>
      <c r="I12966" t="s">
        <v>11</v>
      </c>
      <c r="J12966" s="10">
        <v>8</v>
      </c>
      <c r="K12966" s="13">
        <f t="shared" si="407"/>
        <v>1989</v>
      </c>
      <c r="L12966" s="1" t="str">
        <f t="shared" si="406"/>
        <v/>
      </c>
    </row>
    <row r="12967" spans="1:12" ht="13.8" customHeight="1" x14ac:dyDescent="0.3">
      <c r="A12967" t="s">
        <v>204</v>
      </c>
      <c r="B12967">
        <v>1960</v>
      </c>
      <c r="C12967" s="10">
        <v>35</v>
      </c>
      <c r="D12967">
        <v>0</v>
      </c>
      <c r="E12967">
        <v>35</v>
      </c>
      <c r="F12967">
        <v>0</v>
      </c>
      <c r="G12967">
        <v>0</v>
      </c>
      <c r="H12967">
        <v>0</v>
      </c>
      <c r="I12967" t="s">
        <v>11</v>
      </c>
      <c r="J12967" s="10">
        <v>7</v>
      </c>
      <c r="K12967" s="13">
        <f t="shared" si="407"/>
        <v>1989</v>
      </c>
      <c r="L12967" s="1" t="str">
        <f t="shared" si="406"/>
        <v/>
      </c>
    </row>
    <row r="12968" spans="1:12" ht="13.8" customHeight="1" x14ac:dyDescent="0.3">
      <c r="A12968" t="s">
        <v>204</v>
      </c>
      <c r="B12968">
        <v>1961</v>
      </c>
      <c r="C12968" s="10">
        <v>37</v>
      </c>
      <c r="D12968">
        <v>0</v>
      </c>
      <c r="E12968">
        <v>37</v>
      </c>
      <c r="F12968">
        <v>0</v>
      </c>
      <c r="G12968">
        <v>0</v>
      </c>
      <c r="H12968">
        <v>0</v>
      </c>
      <c r="I12968">
        <v>0.08</v>
      </c>
      <c r="J12968" s="10">
        <v>9</v>
      </c>
      <c r="K12968" s="13">
        <f t="shared" si="407"/>
        <v>1989</v>
      </c>
      <c r="L12968" s="1" t="str">
        <f t="shared" si="406"/>
        <v/>
      </c>
    </row>
    <row r="12969" spans="1:12" ht="13.8" customHeight="1" x14ac:dyDescent="0.3">
      <c r="A12969" t="s">
        <v>204</v>
      </c>
      <c r="B12969">
        <v>1962</v>
      </c>
      <c r="C12969" s="10">
        <v>54</v>
      </c>
      <c r="D12969">
        <v>0</v>
      </c>
      <c r="E12969">
        <v>54</v>
      </c>
      <c r="F12969">
        <v>0</v>
      </c>
      <c r="G12969">
        <v>0</v>
      </c>
      <c r="H12969">
        <v>0</v>
      </c>
      <c r="I12969">
        <v>0.11</v>
      </c>
      <c r="J12969" s="10">
        <v>6</v>
      </c>
      <c r="K12969" s="13">
        <f t="shared" si="407"/>
        <v>1989</v>
      </c>
      <c r="L12969" s="1" t="str">
        <f t="shared" si="406"/>
        <v/>
      </c>
    </row>
    <row r="12970" spans="1:12" ht="13.8" customHeight="1" x14ac:dyDescent="0.3">
      <c r="A12970" t="s">
        <v>204</v>
      </c>
      <c r="B12970">
        <v>1963</v>
      </c>
      <c r="C12970" s="10">
        <v>54</v>
      </c>
      <c r="D12970">
        <v>0</v>
      </c>
      <c r="E12970">
        <v>54</v>
      </c>
      <c r="F12970">
        <v>0</v>
      </c>
      <c r="G12970">
        <v>0</v>
      </c>
      <c r="H12970">
        <v>0</v>
      </c>
      <c r="I12970">
        <v>0.11</v>
      </c>
      <c r="J12970" s="10">
        <v>17</v>
      </c>
      <c r="K12970" s="13">
        <f t="shared" si="407"/>
        <v>1989</v>
      </c>
      <c r="L12970" s="1" t="str">
        <f t="shared" si="406"/>
        <v/>
      </c>
    </row>
    <row r="12971" spans="1:12" ht="13.8" customHeight="1" x14ac:dyDescent="0.3">
      <c r="A12971" t="s">
        <v>204</v>
      </c>
      <c r="B12971">
        <v>1964</v>
      </c>
      <c r="C12971" s="10">
        <v>58</v>
      </c>
      <c r="D12971">
        <v>0</v>
      </c>
      <c r="E12971">
        <v>58</v>
      </c>
      <c r="F12971">
        <v>0</v>
      </c>
      <c r="G12971">
        <v>0</v>
      </c>
      <c r="H12971">
        <v>0</v>
      </c>
      <c r="I12971">
        <v>0.11</v>
      </c>
      <c r="J12971" s="10">
        <v>23</v>
      </c>
      <c r="K12971" s="13">
        <f t="shared" si="407"/>
        <v>1989</v>
      </c>
      <c r="L12971" s="1" t="str">
        <f t="shared" si="406"/>
        <v/>
      </c>
    </row>
    <row r="12972" spans="1:12" ht="13.8" customHeight="1" x14ac:dyDescent="0.3">
      <c r="A12972" t="s">
        <v>204</v>
      </c>
      <c r="B12972">
        <v>1965</v>
      </c>
      <c r="C12972" s="10">
        <v>76</v>
      </c>
      <c r="D12972">
        <v>0</v>
      </c>
      <c r="E12972">
        <v>76</v>
      </c>
      <c r="F12972">
        <v>0</v>
      </c>
      <c r="G12972">
        <v>0</v>
      </c>
      <c r="H12972">
        <v>0</v>
      </c>
      <c r="I12972">
        <v>0.14000000000000001</v>
      </c>
      <c r="J12972" s="10">
        <v>15</v>
      </c>
      <c r="K12972" s="13">
        <f t="shared" si="407"/>
        <v>1989</v>
      </c>
      <c r="L12972" s="1" t="str">
        <f t="shared" si="406"/>
        <v/>
      </c>
    </row>
    <row r="12973" spans="1:12" ht="13.8" customHeight="1" x14ac:dyDescent="0.3">
      <c r="A12973" t="s">
        <v>204</v>
      </c>
      <c r="B12973">
        <v>1966</v>
      </c>
      <c r="C12973" s="10">
        <v>91</v>
      </c>
      <c r="D12973">
        <v>0</v>
      </c>
      <c r="E12973">
        <v>91</v>
      </c>
      <c r="F12973">
        <v>0</v>
      </c>
      <c r="G12973">
        <v>0</v>
      </c>
      <c r="H12973">
        <v>0</v>
      </c>
      <c r="I12973">
        <v>0.16</v>
      </c>
      <c r="J12973" s="10">
        <v>12</v>
      </c>
      <c r="K12973" s="13">
        <f t="shared" si="407"/>
        <v>1989</v>
      </c>
      <c r="L12973" s="1" t="str">
        <f t="shared" si="406"/>
        <v/>
      </c>
    </row>
    <row r="12974" spans="1:12" ht="13.8" customHeight="1" x14ac:dyDescent="0.3">
      <c r="A12974" t="s">
        <v>204</v>
      </c>
      <c r="B12974">
        <v>1967</v>
      </c>
      <c r="C12974" s="10">
        <v>85</v>
      </c>
      <c r="D12974">
        <v>0</v>
      </c>
      <c r="E12974">
        <v>85</v>
      </c>
      <c r="F12974">
        <v>0</v>
      </c>
      <c r="G12974">
        <v>0</v>
      </c>
      <c r="H12974">
        <v>0</v>
      </c>
      <c r="I12974">
        <v>0.15</v>
      </c>
      <c r="J12974" s="10">
        <v>21</v>
      </c>
      <c r="K12974" s="13">
        <f t="shared" si="407"/>
        <v>1989</v>
      </c>
      <c r="L12974" s="1" t="str">
        <f t="shared" si="406"/>
        <v/>
      </c>
    </row>
    <row r="12975" spans="1:12" ht="13.8" customHeight="1" x14ac:dyDescent="0.3">
      <c r="A12975" t="s">
        <v>204</v>
      </c>
      <c r="B12975">
        <v>1968</v>
      </c>
      <c r="C12975" s="10">
        <v>132</v>
      </c>
      <c r="D12975">
        <v>0</v>
      </c>
      <c r="E12975">
        <v>132</v>
      </c>
      <c r="F12975">
        <v>0</v>
      </c>
      <c r="G12975">
        <v>0</v>
      </c>
      <c r="H12975">
        <v>0</v>
      </c>
      <c r="I12975">
        <v>0.22</v>
      </c>
      <c r="J12975" s="10">
        <v>23</v>
      </c>
      <c r="K12975" s="13">
        <f t="shared" si="407"/>
        <v>1989</v>
      </c>
      <c r="L12975" s="1" t="str">
        <f t="shared" si="406"/>
        <v/>
      </c>
    </row>
    <row r="12976" spans="1:12" ht="13.8" customHeight="1" x14ac:dyDescent="0.3">
      <c r="A12976" t="s">
        <v>204</v>
      </c>
      <c r="B12976">
        <v>1969</v>
      </c>
      <c r="C12976" s="10">
        <v>119</v>
      </c>
      <c r="D12976">
        <v>0</v>
      </c>
      <c r="E12976">
        <v>119</v>
      </c>
      <c r="F12976">
        <v>0</v>
      </c>
      <c r="G12976">
        <v>0</v>
      </c>
      <c r="H12976">
        <v>0</v>
      </c>
      <c r="I12976">
        <v>0.19</v>
      </c>
      <c r="J12976" s="10">
        <v>21</v>
      </c>
      <c r="K12976" s="13">
        <f t="shared" si="407"/>
        <v>1989</v>
      </c>
      <c r="L12976" s="1" t="str">
        <f t="shared" si="406"/>
        <v/>
      </c>
    </row>
    <row r="12977" spans="1:12" ht="13.8" customHeight="1" x14ac:dyDescent="0.3">
      <c r="A12977" t="s">
        <v>205</v>
      </c>
      <c r="B12977">
        <v>1968</v>
      </c>
      <c r="C12977" s="10">
        <v>1</v>
      </c>
      <c r="D12977">
        <v>0</v>
      </c>
      <c r="E12977">
        <v>1</v>
      </c>
      <c r="F12977">
        <v>0</v>
      </c>
      <c r="G12977">
        <v>0</v>
      </c>
      <c r="H12977">
        <v>0</v>
      </c>
      <c r="I12977">
        <v>0.17</v>
      </c>
      <c r="J12977" s="10">
        <v>0</v>
      </c>
      <c r="K12977" s="13">
        <f t="shared" si="407"/>
        <v>1989</v>
      </c>
      <c r="L12977" s="1" t="str">
        <f t="shared" si="406"/>
        <v/>
      </c>
    </row>
    <row r="12978" spans="1:12" ht="13.8" customHeight="1" x14ac:dyDescent="0.3">
      <c r="A12978" t="s">
        <v>205</v>
      </c>
      <c r="B12978">
        <v>1981</v>
      </c>
      <c r="C12978" s="10">
        <v>2</v>
      </c>
      <c r="D12978">
        <v>0</v>
      </c>
      <c r="E12978">
        <v>2</v>
      </c>
      <c r="F12978">
        <v>0</v>
      </c>
      <c r="G12978">
        <v>0</v>
      </c>
      <c r="H12978">
        <v>0</v>
      </c>
      <c r="I12978">
        <v>0.31</v>
      </c>
      <c r="J12978" s="10">
        <v>1</v>
      </c>
      <c r="K12978" s="13">
        <f t="shared" si="407"/>
        <v>1989</v>
      </c>
      <c r="L12978" s="1" t="str">
        <f t="shared" si="406"/>
        <v/>
      </c>
    </row>
    <row r="12979" spans="1:12" ht="13.8" customHeight="1" x14ac:dyDescent="0.3">
      <c r="A12979" t="s">
        <v>205</v>
      </c>
      <c r="B12979">
        <v>1982</v>
      </c>
      <c r="C12979" s="10">
        <v>1</v>
      </c>
      <c r="D12979">
        <v>0</v>
      </c>
      <c r="E12979">
        <v>1</v>
      </c>
      <c r="F12979">
        <v>0</v>
      </c>
      <c r="G12979">
        <v>0</v>
      </c>
      <c r="H12979">
        <v>0</v>
      </c>
      <c r="I12979">
        <v>0.15</v>
      </c>
      <c r="J12979" s="10">
        <v>1</v>
      </c>
      <c r="K12979" s="13">
        <f t="shared" si="407"/>
        <v>1989</v>
      </c>
      <c r="L12979" s="1" t="str">
        <f t="shared" si="406"/>
        <v/>
      </c>
    </row>
    <row r="12980" spans="1:12" ht="13.8" customHeight="1" x14ac:dyDescent="0.3">
      <c r="A12980" t="s">
        <v>205</v>
      </c>
      <c r="B12980">
        <v>1983</v>
      </c>
      <c r="C12980" s="10">
        <v>1</v>
      </c>
      <c r="D12980">
        <v>0</v>
      </c>
      <c r="E12980">
        <v>1</v>
      </c>
      <c r="F12980">
        <v>0</v>
      </c>
      <c r="G12980">
        <v>0</v>
      </c>
      <c r="H12980">
        <v>0</v>
      </c>
      <c r="I12980">
        <v>0.15</v>
      </c>
      <c r="J12980" s="10">
        <v>1</v>
      </c>
      <c r="K12980" s="13">
        <f t="shared" si="407"/>
        <v>1989</v>
      </c>
      <c r="L12980" s="1" t="str">
        <f t="shared" si="406"/>
        <v/>
      </c>
    </row>
    <row r="12981" spans="1:12" ht="13.8" customHeight="1" x14ac:dyDescent="0.3">
      <c r="A12981" t="s">
        <v>205</v>
      </c>
      <c r="B12981">
        <v>1984</v>
      </c>
      <c r="C12981" s="10">
        <v>1</v>
      </c>
      <c r="D12981">
        <v>0</v>
      </c>
      <c r="E12981">
        <v>1</v>
      </c>
      <c r="F12981">
        <v>0</v>
      </c>
      <c r="G12981">
        <v>0</v>
      </c>
      <c r="H12981">
        <v>0</v>
      </c>
      <c r="I12981">
        <v>0.15</v>
      </c>
      <c r="J12981" s="10">
        <v>1</v>
      </c>
      <c r="K12981" s="13">
        <f t="shared" si="407"/>
        <v>1989</v>
      </c>
      <c r="L12981" s="1" t="str">
        <f t="shared" si="406"/>
        <v/>
      </c>
    </row>
    <row r="12982" spans="1:12" ht="13.8" customHeight="1" x14ac:dyDescent="0.3">
      <c r="A12982" t="s">
        <v>205</v>
      </c>
      <c r="B12982">
        <v>1985</v>
      </c>
      <c r="C12982" s="10">
        <v>1</v>
      </c>
      <c r="D12982">
        <v>0</v>
      </c>
      <c r="E12982">
        <v>1</v>
      </c>
      <c r="F12982">
        <v>0</v>
      </c>
      <c r="G12982">
        <v>0</v>
      </c>
      <c r="H12982">
        <v>0</v>
      </c>
      <c r="I12982">
        <v>0.15</v>
      </c>
      <c r="J12982" s="10">
        <v>1</v>
      </c>
      <c r="K12982" s="13">
        <f t="shared" si="407"/>
        <v>1989</v>
      </c>
      <c r="L12982" s="1" t="str">
        <f t="shared" si="406"/>
        <v/>
      </c>
    </row>
    <row r="12983" spans="1:12" ht="13.8" customHeight="1" x14ac:dyDescent="0.3">
      <c r="A12983" t="s">
        <v>205</v>
      </c>
      <c r="B12983">
        <v>1986</v>
      </c>
      <c r="C12983" s="10">
        <v>1</v>
      </c>
      <c r="D12983">
        <v>0</v>
      </c>
      <c r="E12983">
        <v>1</v>
      </c>
      <c r="F12983">
        <v>0</v>
      </c>
      <c r="G12983">
        <v>0</v>
      </c>
      <c r="H12983">
        <v>0</v>
      </c>
      <c r="I12983">
        <v>0.15</v>
      </c>
      <c r="J12983" s="10">
        <v>1</v>
      </c>
      <c r="K12983" s="13">
        <f t="shared" si="407"/>
        <v>1989</v>
      </c>
      <c r="L12983" s="1" t="str">
        <f t="shared" si="406"/>
        <v/>
      </c>
    </row>
    <row r="12984" spans="1:12" ht="13.8" customHeight="1" x14ac:dyDescent="0.3">
      <c r="A12984" t="s">
        <v>205</v>
      </c>
      <c r="B12984">
        <v>1987</v>
      </c>
      <c r="C12984" s="10">
        <v>1</v>
      </c>
      <c r="D12984">
        <v>0</v>
      </c>
      <c r="E12984">
        <v>1</v>
      </c>
      <c r="F12984">
        <v>0</v>
      </c>
      <c r="G12984">
        <v>0</v>
      </c>
      <c r="H12984">
        <v>0</v>
      </c>
      <c r="I12984">
        <v>0.15</v>
      </c>
      <c r="J12984" s="10">
        <v>0</v>
      </c>
      <c r="K12984" s="13">
        <f t="shared" si="407"/>
        <v>1989</v>
      </c>
      <c r="L12984" s="1" t="str">
        <f t="shared" si="406"/>
        <v/>
      </c>
    </row>
    <row r="12985" spans="1:12" ht="13.8" customHeight="1" x14ac:dyDescent="0.3">
      <c r="A12985" t="s">
        <v>205</v>
      </c>
      <c r="B12985">
        <v>1988</v>
      </c>
      <c r="C12985" s="10">
        <v>2</v>
      </c>
      <c r="D12985">
        <v>0</v>
      </c>
      <c r="E12985">
        <v>2</v>
      </c>
      <c r="F12985">
        <v>0</v>
      </c>
      <c r="G12985">
        <v>0</v>
      </c>
      <c r="H12985">
        <v>0</v>
      </c>
      <c r="I12985">
        <v>0.3</v>
      </c>
      <c r="J12985" s="10">
        <v>0</v>
      </c>
      <c r="K12985" s="13">
        <f t="shared" si="407"/>
        <v>1989</v>
      </c>
      <c r="L12985" s="1" t="str">
        <f t="shared" si="406"/>
        <v/>
      </c>
    </row>
    <row r="12986" spans="1:12" ht="13.8" customHeight="1" x14ac:dyDescent="0.3">
      <c r="A12986" t="s">
        <v>205</v>
      </c>
      <c r="B12986">
        <v>1989</v>
      </c>
      <c r="C12986" s="10">
        <v>2</v>
      </c>
      <c r="D12986">
        <v>0</v>
      </c>
      <c r="E12986">
        <v>2</v>
      </c>
      <c r="F12986">
        <v>0</v>
      </c>
      <c r="G12986">
        <v>0</v>
      </c>
      <c r="H12986">
        <v>0</v>
      </c>
      <c r="I12986">
        <v>0.3</v>
      </c>
      <c r="J12986" s="10">
        <v>0</v>
      </c>
      <c r="K12986" s="13">
        <f t="shared" si="407"/>
        <v>1989</v>
      </c>
      <c r="L12986" s="1" t="str">
        <f t="shared" si="406"/>
        <v/>
      </c>
    </row>
    <row r="12987" spans="1:12" ht="13.8" customHeight="1" x14ac:dyDescent="0.3">
      <c r="A12987" t="s">
        <v>205</v>
      </c>
      <c r="B12987">
        <v>1990</v>
      </c>
      <c r="C12987" s="10">
        <v>2</v>
      </c>
      <c r="D12987">
        <v>0</v>
      </c>
      <c r="E12987">
        <v>2</v>
      </c>
      <c r="F12987">
        <v>0</v>
      </c>
      <c r="G12987">
        <v>0</v>
      </c>
      <c r="H12987">
        <v>0</v>
      </c>
      <c r="I12987">
        <v>0.3</v>
      </c>
      <c r="J12987" s="10">
        <v>0</v>
      </c>
      <c r="K12987" s="13">
        <f t="shared" si="407"/>
        <v>1990</v>
      </c>
      <c r="L12987" s="1" t="str">
        <f t="shared" si="406"/>
        <v/>
      </c>
    </row>
    <row r="12988" spans="1:12" ht="13.8" customHeight="1" x14ac:dyDescent="0.3">
      <c r="A12988" t="s">
        <v>205</v>
      </c>
      <c r="B12988">
        <v>1991</v>
      </c>
      <c r="C12988" s="10">
        <v>2</v>
      </c>
      <c r="D12988">
        <v>0</v>
      </c>
      <c r="E12988">
        <v>2</v>
      </c>
      <c r="F12988">
        <v>0</v>
      </c>
      <c r="G12988">
        <v>0</v>
      </c>
      <c r="H12988">
        <v>0</v>
      </c>
      <c r="I12988">
        <v>0.31</v>
      </c>
      <c r="J12988" s="10">
        <v>0</v>
      </c>
      <c r="K12988" s="13">
        <f t="shared" si="407"/>
        <v>1990</v>
      </c>
      <c r="L12988" s="1" t="str">
        <f t="shared" si="406"/>
        <v/>
      </c>
    </row>
    <row r="12989" spans="1:12" ht="13.8" customHeight="1" x14ac:dyDescent="0.3">
      <c r="A12989" t="s">
        <v>205</v>
      </c>
      <c r="B12989">
        <v>1992</v>
      </c>
      <c r="C12989" s="10">
        <v>2</v>
      </c>
      <c r="D12989">
        <v>0</v>
      </c>
      <c r="E12989">
        <v>2</v>
      </c>
      <c r="F12989">
        <v>0</v>
      </c>
      <c r="G12989">
        <v>0</v>
      </c>
      <c r="H12989">
        <v>0</v>
      </c>
      <c r="I12989">
        <v>0.31</v>
      </c>
      <c r="J12989" s="10">
        <v>0</v>
      </c>
      <c r="K12989" s="13">
        <f t="shared" si="407"/>
        <v>1990</v>
      </c>
      <c r="L12989" s="1" t="str">
        <f t="shared" si="406"/>
        <v/>
      </c>
    </row>
    <row r="12990" spans="1:12" ht="13.8" customHeight="1" x14ac:dyDescent="0.3">
      <c r="A12990" t="s">
        <v>205</v>
      </c>
      <c r="B12990">
        <v>1993</v>
      </c>
      <c r="C12990" s="10">
        <v>3</v>
      </c>
      <c r="D12990">
        <v>0</v>
      </c>
      <c r="E12990">
        <v>3</v>
      </c>
      <c r="F12990">
        <v>0</v>
      </c>
      <c r="G12990">
        <v>0</v>
      </c>
      <c r="H12990">
        <v>0</v>
      </c>
      <c r="I12990">
        <v>0.47</v>
      </c>
      <c r="J12990" s="10">
        <v>0</v>
      </c>
      <c r="K12990" s="13">
        <f t="shared" si="407"/>
        <v>1990</v>
      </c>
      <c r="L12990" s="1" t="str">
        <f t="shared" si="406"/>
        <v/>
      </c>
    </row>
    <row r="12991" spans="1:12" ht="13.8" customHeight="1" x14ac:dyDescent="0.3">
      <c r="A12991" t="s">
        <v>205</v>
      </c>
      <c r="B12991">
        <v>1994</v>
      </c>
      <c r="C12991" s="10">
        <v>3</v>
      </c>
      <c r="D12991">
        <v>0</v>
      </c>
      <c r="E12991">
        <v>3</v>
      </c>
      <c r="F12991">
        <v>0</v>
      </c>
      <c r="G12991">
        <v>0</v>
      </c>
      <c r="H12991">
        <v>0</v>
      </c>
      <c r="I12991">
        <v>0.47</v>
      </c>
      <c r="J12991" s="10">
        <v>0</v>
      </c>
      <c r="K12991" s="13">
        <f t="shared" si="407"/>
        <v>1990</v>
      </c>
      <c r="L12991" s="1" t="str">
        <f t="shared" si="406"/>
        <v/>
      </c>
    </row>
    <row r="12992" spans="1:12" ht="13.8" customHeight="1" x14ac:dyDescent="0.3">
      <c r="A12992" t="s">
        <v>205</v>
      </c>
      <c r="B12992">
        <v>1995</v>
      </c>
      <c r="C12992" s="10">
        <v>3</v>
      </c>
      <c r="D12992">
        <v>0</v>
      </c>
      <c r="E12992">
        <v>3</v>
      </c>
      <c r="F12992">
        <v>0</v>
      </c>
      <c r="G12992">
        <v>0</v>
      </c>
      <c r="H12992">
        <v>0</v>
      </c>
      <c r="I12992">
        <v>0.48</v>
      </c>
      <c r="J12992" s="10">
        <v>0</v>
      </c>
      <c r="K12992" s="13">
        <f t="shared" si="407"/>
        <v>1990</v>
      </c>
      <c r="L12992" s="1" t="str">
        <f t="shared" si="406"/>
        <v/>
      </c>
    </row>
    <row r="12993" spans="1:12" ht="13.8" customHeight="1" x14ac:dyDescent="0.3">
      <c r="A12993" t="s">
        <v>205</v>
      </c>
      <c r="B12993">
        <v>1996</v>
      </c>
      <c r="C12993" s="10">
        <v>3</v>
      </c>
      <c r="D12993">
        <v>0</v>
      </c>
      <c r="E12993">
        <v>3</v>
      </c>
      <c r="F12993">
        <v>0</v>
      </c>
      <c r="G12993">
        <v>0</v>
      </c>
      <c r="H12993">
        <v>0</v>
      </c>
      <c r="I12993">
        <v>0.48</v>
      </c>
      <c r="J12993" s="10">
        <v>0</v>
      </c>
      <c r="K12993" s="13">
        <f t="shared" si="407"/>
        <v>1990</v>
      </c>
      <c r="L12993" s="1" t="str">
        <f t="shared" si="406"/>
        <v/>
      </c>
    </row>
    <row r="12994" spans="1:12" ht="13.8" customHeight="1" x14ac:dyDescent="0.3">
      <c r="A12994" t="s">
        <v>205</v>
      </c>
      <c r="B12994">
        <v>1997</v>
      </c>
      <c r="C12994" s="10">
        <v>3</v>
      </c>
      <c r="D12994">
        <v>0</v>
      </c>
      <c r="E12994">
        <v>3</v>
      </c>
      <c r="F12994">
        <v>0</v>
      </c>
      <c r="G12994">
        <v>0</v>
      </c>
      <c r="H12994">
        <v>0</v>
      </c>
      <c r="I12994">
        <v>0.65</v>
      </c>
      <c r="J12994" s="10">
        <v>0</v>
      </c>
      <c r="K12994" s="13">
        <f t="shared" si="407"/>
        <v>1990</v>
      </c>
      <c r="L12994" s="1" t="str">
        <f t="shared" ref="L12994:L13057" si="408">IF(AND(B12994&gt;2011),1,"")</f>
        <v/>
      </c>
    </row>
    <row r="12995" spans="1:12" ht="13.8" customHeight="1" x14ac:dyDescent="0.3">
      <c r="A12995" t="s">
        <v>205</v>
      </c>
      <c r="B12995">
        <v>1998</v>
      </c>
      <c r="C12995" s="10">
        <v>3</v>
      </c>
      <c r="D12995">
        <v>0</v>
      </c>
      <c r="E12995">
        <v>3</v>
      </c>
      <c r="F12995">
        <v>0</v>
      </c>
      <c r="G12995">
        <v>0</v>
      </c>
      <c r="H12995">
        <v>0</v>
      </c>
      <c r="I12995">
        <v>0.65</v>
      </c>
      <c r="J12995" s="10">
        <v>0</v>
      </c>
      <c r="K12995" s="13">
        <f t="shared" ref="K12995:K13058" si="409">IF(B12995&lt;1990,IF(B12995&lt;1959,1958,1989),1990)</f>
        <v>1990</v>
      </c>
      <c r="L12995" s="1" t="str">
        <f t="shared" si="408"/>
        <v/>
      </c>
    </row>
    <row r="12996" spans="1:12" ht="13.8" customHeight="1" x14ac:dyDescent="0.3">
      <c r="A12996" t="s">
        <v>205</v>
      </c>
      <c r="B12996">
        <v>1999</v>
      </c>
      <c r="C12996" s="10">
        <v>3</v>
      </c>
      <c r="D12996">
        <v>0</v>
      </c>
      <c r="E12996">
        <v>3</v>
      </c>
      <c r="F12996">
        <v>0</v>
      </c>
      <c r="G12996">
        <v>0</v>
      </c>
      <c r="H12996">
        <v>0</v>
      </c>
      <c r="I12996">
        <v>0.65</v>
      </c>
      <c r="J12996" s="10">
        <v>0</v>
      </c>
      <c r="K12996" s="13">
        <f t="shared" si="409"/>
        <v>1990</v>
      </c>
      <c r="L12996" s="1" t="str">
        <f t="shared" si="408"/>
        <v/>
      </c>
    </row>
    <row r="12997" spans="1:12" ht="13.8" customHeight="1" x14ac:dyDescent="0.3">
      <c r="A12997" t="s">
        <v>205</v>
      </c>
      <c r="B12997">
        <v>2000</v>
      </c>
      <c r="C12997" s="10">
        <v>3</v>
      </c>
      <c r="D12997">
        <v>0</v>
      </c>
      <c r="E12997">
        <v>3</v>
      </c>
      <c r="F12997">
        <v>0</v>
      </c>
      <c r="G12997">
        <v>0</v>
      </c>
      <c r="H12997">
        <v>0</v>
      </c>
      <c r="I12997">
        <v>0.66</v>
      </c>
      <c r="J12997" s="10">
        <v>0</v>
      </c>
      <c r="K12997" s="13">
        <f t="shared" si="409"/>
        <v>1990</v>
      </c>
      <c r="L12997" s="1" t="str">
        <f t="shared" si="408"/>
        <v/>
      </c>
    </row>
    <row r="12998" spans="1:12" ht="13.8" customHeight="1" x14ac:dyDescent="0.3">
      <c r="A12998" t="s">
        <v>205</v>
      </c>
      <c r="B12998">
        <v>2001</v>
      </c>
      <c r="C12998" s="10">
        <v>3</v>
      </c>
      <c r="D12998">
        <v>0</v>
      </c>
      <c r="E12998">
        <v>3</v>
      </c>
      <c r="F12998">
        <v>0</v>
      </c>
      <c r="G12998">
        <v>0</v>
      </c>
      <c r="H12998">
        <v>0</v>
      </c>
      <c r="I12998">
        <v>0.67</v>
      </c>
      <c r="J12998" s="10">
        <v>0</v>
      </c>
      <c r="K12998" s="13">
        <f t="shared" si="409"/>
        <v>1990</v>
      </c>
      <c r="L12998" s="1" t="str">
        <f t="shared" si="408"/>
        <v/>
      </c>
    </row>
    <row r="12999" spans="1:12" ht="13.8" customHeight="1" x14ac:dyDescent="0.3">
      <c r="A12999" t="s">
        <v>205</v>
      </c>
      <c r="B12999">
        <v>2002</v>
      </c>
      <c r="C12999" s="10">
        <v>3</v>
      </c>
      <c r="D12999">
        <v>0</v>
      </c>
      <c r="E12999">
        <v>3</v>
      </c>
      <c r="F12999">
        <v>0</v>
      </c>
      <c r="G12999">
        <v>0</v>
      </c>
      <c r="H12999">
        <v>0</v>
      </c>
      <c r="I12999">
        <v>0.68</v>
      </c>
      <c r="J12999" s="10">
        <v>0</v>
      </c>
      <c r="K12999" s="13">
        <f t="shared" si="409"/>
        <v>1990</v>
      </c>
      <c r="L12999" s="1" t="str">
        <f t="shared" si="408"/>
        <v/>
      </c>
    </row>
    <row r="13000" spans="1:12" ht="13.8" customHeight="1" x14ac:dyDescent="0.3">
      <c r="A13000" t="s">
        <v>205</v>
      </c>
      <c r="B13000">
        <v>2003</v>
      </c>
      <c r="C13000" s="10">
        <v>3</v>
      </c>
      <c r="D13000">
        <v>0</v>
      </c>
      <c r="E13000">
        <v>3</v>
      </c>
      <c r="F13000">
        <v>0</v>
      </c>
      <c r="G13000">
        <v>0</v>
      </c>
      <c r="H13000">
        <v>0</v>
      </c>
      <c r="I13000">
        <v>0.7</v>
      </c>
      <c r="J13000" s="10">
        <v>0</v>
      </c>
      <c r="K13000" s="13">
        <f t="shared" si="409"/>
        <v>1990</v>
      </c>
      <c r="L13000" s="1" t="str">
        <f t="shared" si="408"/>
        <v/>
      </c>
    </row>
    <row r="13001" spans="1:12" ht="13.8" customHeight="1" x14ac:dyDescent="0.3">
      <c r="A13001" t="s">
        <v>205</v>
      </c>
      <c r="B13001">
        <v>2004</v>
      </c>
      <c r="C13001" s="10">
        <v>3</v>
      </c>
      <c r="D13001">
        <v>0</v>
      </c>
      <c r="E13001">
        <v>3</v>
      </c>
      <c r="F13001">
        <v>0</v>
      </c>
      <c r="G13001">
        <v>0</v>
      </c>
      <c r="H13001">
        <v>0</v>
      </c>
      <c r="I13001">
        <v>0.53</v>
      </c>
      <c r="J13001" s="10">
        <v>0</v>
      </c>
      <c r="K13001" s="13">
        <f t="shared" si="409"/>
        <v>1990</v>
      </c>
      <c r="L13001" s="1" t="str">
        <f t="shared" si="408"/>
        <v/>
      </c>
    </row>
    <row r="13002" spans="1:12" ht="13.8" customHeight="1" x14ac:dyDescent="0.3">
      <c r="A13002" t="s">
        <v>205</v>
      </c>
      <c r="B13002">
        <v>2005</v>
      </c>
      <c r="C13002" s="10">
        <v>3</v>
      </c>
      <c r="D13002">
        <v>0</v>
      </c>
      <c r="E13002">
        <v>3</v>
      </c>
      <c r="F13002">
        <v>0</v>
      </c>
      <c r="G13002">
        <v>0</v>
      </c>
      <c r="H13002">
        <v>0</v>
      </c>
      <c r="I13002">
        <v>0.55000000000000004</v>
      </c>
      <c r="J13002" s="10">
        <v>0</v>
      </c>
      <c r="K13002" s="13">
        <f t="shared" si="409"/>
        <v>1990</v>
      </c>
      <c r="L13002" s="1" t="str">
        <f t="shared" si="408"/>
        <v/>
      </c>
    </row>
    <row r="13003" spans="1:12" ht="13.8" customHeight="1" x14ac:dyDescent="0.3">
      <c r="A13003" t="s">
        <v>205</v>
      </c>
      <c r="B13003">
        <v>2006</v>
      </c>
      <c r="C13003" s="10">
        <v>3</v>
      </c>
      <c r="D13003">
        <v>0</v>
      </c>
      <c r="E13003">
        <v>3</v>
      </c>
      <c r="F13003">
        <v>0</v>
      </c>
      <c r="G13003">
        <v>0</v>
      </c>
      <c r="H13003">
        <v>0</v>
      </c>
      <c r="I13003">
        <v>0.56000000000000005</v>
      </c>
      <c r="J13003" s="10">
        <v>0</v>
      </c>
      <c r="K13003" s="13">
        <f t="shared" si="409"/>
        <v>1990</v>
      </c>
      <c r="L13003" s="1" t="str">
        <f t="shared" si="408"/>
        <v/>
      </c>
    </row>
    <row r="13004" spans="1:12" ht="13.8" customHeight="1" x14ac:dyDescent="0.3">
      <c r="A13004" t="s">
        <v>205</v>
      </c>
      <c r="B13004">
        <v>2007</v>
      </c>
      <c r="C13004" s="10">
        <v>3</v>
      </c>
      <c r="D13004">
        <v>0</v>
      </c>
      <c r="E13004">
        <v>3</v>
      </c>
      <c r="F13004">
        <v>0</v>
      </c>
      <c r="G13004">
        <v>0</v>
      </c>
      <c r="H13004">
        <v>0</v>
      </c>
      <c r="I13004">
        <v>0.75</v>
      </c>
      <c r="J13004" s="10">
        <v>0</v>
      </c>
      <c r="K13004" s="13">
        <f t="shared" si="409"/>
        <v>1990</v>
      </c>
      <c r="L13004" s="1" t="str">
        <f t="shared" si="408"/>
        <v/>
      </c>
    </row>
    <row r="13005" spans="1:12" ht="13.8" customHeight="1" x14ac:dyDescent="0.3">
      <c r="A13005" t="s">
        <v>205</v>
      </c>
      <c r="B13005">
        <v>2008</v>
      </c>
      <c r="C13005" s="10">
        <v>3</v>
      </c>
      <c r="D13005">
        <v>0</v>
      </c>
      <c r="E13005">
        <v>3</v>
      </c>
      <c r="F13005">
        <v>0</v>
      </c>
      <c r="G13005">
        <v>0</v>
      </c>
      <c r="H13005">
        <v>0</v>
      </c>
      <c r="I13005">
        <v>0.76</v>
      </c>
      <c r="J13005" s="10">
        <v>0</v>
      </c>
      <c r="K13005" s="13">
        <f t="shared" si="409"/>
        <v>1990</v>
      </c>
      <c r="L13005" s="1" t="str">
        <f t="shared" si="408"/>
        <v/>
      </c>
    </row>
    <row r="13006" spans="1:12" ht="13.8" customHeight="1" x14ac:dyDescent="0.3">
      <c r="A13006" t="s">
        <v>205</v>
      </c>
      <c r="B13006">
        <v>2009</v>
      </c>
      <c r="C13006" s="10">
        <v>3</v>
      </c>
      <c r="D13006">
        <v>0</v>
      </c>
      <c r="E13006">
        <v>3</v>
      </c>
      <c r="F13006">
        <v>0</v>
      </c>
      <c r="G13006">
        <v>0</v>
      </c>
      <c r="H13006">
        <v>0</v>
      </c>
      <c r="I13006">
        <v>0.6</v>
      </c>
      <c r="J13006" s="10">
        <v>0</v>
      </c>
      <c r="K13006" s="13">
        <f t="shared" si="409"/>
        <v>1990</v>
      </c>
      <c r="L13006" s="1" t="str">
        <f t="shared" si="408"/>
        <v/>
      </c>
    </row>
    <row r="13007" spans="1:12" ht="13.8" customHeight="1" x14ac:dyDescent="0.3">
      <c r="A13007" t="s">
        <v>205</v>
      </c>
      <c r="B13007">
        <v>2010</v>
      </c>
      <c r="C13007" s="10">
        <v>3</v>
      </c>
      <c r="D13007">
        <v>0</v>
      </c>
      <c r="E13007">
        <v>3</v>
      </c>
      <c r="F13007">
        <v>0</v>
      </c>
      <c r="G13007">
        <v>0</v>
      </c>
      <c r="H13007">
        <v>0</v>
      </c>
      <c r="I13007">
        <v>0.8</v>
      </c>
      <c r="J13007" s="10">
        <v>0</v>
      </c>
      <c r="K13007" s="13">
        <f t="shared" si="409"/>
        <v>1990</v>
      </c>
      <c r="L13007" s="1" t="str">
        <f t="shared" si="408"/>
        <v/>
      </c>
    </row>
    <row r="13008" spans="1:12" ht="13.8" customHeight="1" x14ac:dyDescent="0.3">
      <c r="A13008" t="s">
        <v>205</v>
      </c>
      <c r="B13008">
        <v>2011</v>
      </c>
      <c r="C13008" s="10">
        <v>3</v>
      </c>
      <c r="D13008">
        <v>0</v>
      </c>
      <c r="E13008">
        <v>3</v>
      </c>
      <c r="F13008">
        <v>0</v>
      </c>
      <c r="G13008">
        <v>0</v>
      </c>
      <c r="H13008">
        <v>0</v>
      </c>
      <c r="I13008">
        <v>0.81</v>
      </c>
      <c r="J13008" s="10">
        <v>0</v>
      </c>
      <c r="K13008" s="13">
        <f t="shared" si="409"/>
        <v>1990</v>
      </c>
      <c r="L13008" s="1" t="str">
        <f t="shared" si="408"/>
        <v/>
      </c>
    </row>
    <row r="13009" spans="1:12" ht="13.8" customHeight="1" x14ac:dyDescent="0.3">
      <c r="A13009" t="s">
        <v>205</v>
      </c>
      <c r="B13009">
        <v>2012</v>
      </c>
      <c r="C13009" s="10">
        <v>3</v>
      </c>
      <c r="D13009">
        <v>0</v>
      </c>
      <c r="E13009">
        <v>3</v>
      </c>
      <c r="F13009">
        <v>0</v>
      </c>
      <c r="G13009">
        <v>0</v>
      </c>
      <c r="H13009">
        <v>0</v>
      </c>
      <c r="I13009">
        <v>0.82</v>
      </c>
      <c r="J13009" s="10">
        <v>0</v>
      </c>
      <c r="K13009" s="13">
        <f t="shared" si="409"/>
        <v>1990</v>
      </c>
      <c r="L13009" s="1">
        <f t="shared" si="408"/>
        <v>1</v>
      </c>
    </row>
    <row r="13010" spans="1:12" ht="13.8" customHeight="1" x14ac:dyDescent="0.3">
      <c r="A13010" t="s">
        <v>205</v>
      </c>
      <c r="B13010">
        <v>2013</v>
      </c>
      <c r="C13010" s="10">
        <v>3</v>
      </c>
      <c r="D13010">
        <v>0</v>
      </c>
      <c r="E13010">
        <v>3</v>
      </c>
      <c r="F13010">
        <v>0</v>
      </c>
      <c r="G13010">
        <v>0</v>
      </c>
      <c r="H13010">
        <v>0</v>
      </c>
      <c r="I13010">
        <v>0.83</v>
      </c>
      <c r="J13010" s="10">
        <v>0</v>
      </c>
      <c r="K13010" s="13">
        <f t="shared" si="409"/>
        <v>1990</v>
      </c>
      <c r="L13010" s="1">
        <f t="shared" si="408"/>
        <v>1</v>
      </c>
    </row>
    <row r="13011" spans="1:12" ht="13.8" customHeight="1" x14ac:dyDescent="0.3">
      <c r="A13011" t="s">
        <v>205</v>
      </c>
      <c r="B13011">
        <v>2014</v>
      </c>
      <c r="C13011" s="10">
        <v>3</v>
      </c>
      <c r="D13011">
        <v>0</v>
      </c>
      <c r="E13011">
        <v>3</v>
      </c>
      <c r="F13011">
        <v>0</v>
      </c>
      <c r="G13011">
        <v>0</v>
      </c>
      <c r="H13011">
        <v>0</v>
      </c>
      <c r="I13011">
        <v>0.84</v>
      </c>
      <c r="J13011" s="10">
        <v>0</v>
      </c>
      <c r="K13011" s="13">
        <f t="shared" si="409"/>
        <v>1990</v>
      </c>
      <c r="L13011" s="1">
        <f t="shared" si="408"/>
        <v>1</v>
      </c>
    </row>
    <row r="13012" spans="1:12" ht="13.8" customHeight="1" x14ac:dyDescent="0.3">
      <c r="A13012" t="s">
        <v>206</v>
      </c>
      <c r="B13012">
        <v>1950</v>
      </c>
      <c r="C13012" s="10">
        <v>1</v>
      </c>
      <c r="D13012">
        <v>0</v>
      </c>
      <c r="E13012">
        <v>1</v>
      </c>
      <c r="F13012">
        <v>0</v>
      </c>
      <c r="G13012">
        <v>0</v>
      </c>
      <c r="H13012">
        <v>0</v>
      </c>
      <c r="I13012">
        <v>0.01</v>
      </c>
      <c r="J13012" s="10">
        <v>0</v>
      </c>
      <c r="K13012" s="13">
        <f t="shared" si="409"/>
        <v>1958</v>
      </c>
      <c r="L13012" s="1" t="str">
        <f t="shared" si="408"/>
        <v/>
      </c>
    </row>
    <row r="13013" spans="1:12" ht="13.8" customHeight="1" x14ac:dyDescent="0.3">
      <c r="A13013" t="s">
        <v>206</v>
      </c>
      <c r="B13013">
        <v>1951</v>
      </c>
      <c r="C13013" s="10">
        <v>3</v>
      </c>
      <c r="D13013">
        <v>0</v>
      </c>
      <c r="E13013">
        <v>3</v>
      </c>
      <c r="F13013">
        <v>0</v>
      </c>
      <c r="G13013">
        <v>0</v>
      </c>
      <c r="H13013">
        <v>0</v>
      </c>
      <c r="I13013">
        <v>0.03</v>
      </c>
      <c r="J13013" s="10">
        <v>0</v>
      </c>
      <c r="K13013" s="13">
        <f t="shared" si="409"/>
        <v>1958</v>
      </c>
      <c r="L13013" s="1" t="str">
        <f t="shared" si="408"/>
        <v/>
      </c>
    </row>
    <row r="13014" spans="1:12" ht="13.8" customHeight="1" x14ac:dyDescent="0.3">
      <c r="A13014" t="s">
        <v>206</v>
      </c>
      <c r="B13014">
        <v>1952</v>
      </c>
      <c r="C13014" s="10">
        <v>2</v>
      </c>
      <c r="D13014">
        <v>0</v>
      </c>
      <c r="E13014">
        <v>2</v>
      </c>
      <c r="F13014">
        <v>0</v>
      </c>
      <c r="G13014">
        <v>0</v>
      </c>
      <c r="H13014">
        <v>0</v>
      </c>
      <c r="I13014">
        <v>0.02</v>
      </c>
      <c r="J13014" s="10">
        <v>0</v>
      </c>
      <c r="K13014" s="13">
        <f t="shared" si="409"/>
        <v>1958</v>
      </c>
      <c r="L13014" s="1" t="str">
        <f t="shared" si="408"/>
        <v/>
      </c>
    </row>
    <row r="13015" spans="1:12" ht="13.8" customHeight="1" x14ac:dyDescent="0.3">
      <c r="A13015" t="s">
        <v>206</v>
      </c>
      <c r="B13015">
        <v>1953</v>
      </c>
      <c r="C13015" s="10">
        <v>3</v>
      </c>
      <c r="D13015">
        <v>0</v>
      </c>
      <c r="E13015">
        <v>3</v>
      </c>
      <c r="F13015">
        <v>0</v>
      </c>
      <c r="G13015">
        <v>0</v>
      </c>
      <c r="H13015">
        <v>0</v>
      </c>
      <c r="I13015">
        <v>0.03</v>
      </c>
      <c r="J13015" s="10">
        <v>0</v>
      </c>
      <c r="K13015" s="13">
        <f t="shared" si="409"/>
        <v>1958</v>
      </c>
      <c r="L13015" s="1" t="str">
        <f t="shared" si="408"/>
        <v/>
      </c>
    </row>
    <row r="13016" spans="1:12" ht="13.8" customHeight="1" x14ac:dyDescent="0.3">
      <c r="A13016" t="s">
        <v>206</v>
      </c>
      <c r="B13016">
        <v>1954</v>
      </c>
      <c r="C13016" s="10">
        <v>2</v>
      </c>
      <c r="D13016">
        <v>0</v>
      </c>
      <c r="E13016">
        <v>2</v>
      </c>
      <c r="F13016">
        <v>0</v>
      </c>
      <c r="G13016">
        <v>0</v>
      </c>
      <c r="H13016">
        <v>0</v>
      </c>
      <c r="I13016">
        <v>0.02</v>
      </c>
      <c r="J13016" s="10">
        <v>0</v>
      </c>
      <c r="K13016" s="13">
        <f t="shared" si="409"/>
        <v>1958</v>
      </c>
      <c r="L13016" s="1" t="str">
        <f t="shared" si="408"/>
        <v/>
      </c>
    </row>
    <row r="13017" spans="1:12" ht="13.8" customHeight="1" x14ac:dyDescent="0.3">
      <c r="A13017" t="s">
        <v>206</v>
      </c>
      <c r="B13017">
        <v>1955</v>
      </c>
      <c r="C13017" s="10">
        <v>3</v>
      </c>
      <c r="D13017">
        <v>0</v>
      </c>
      <c r="E13017">
        <v>3</v>
      </c>
      <c r="F13017">
        <v>0</v>
      </c>
      <c r="G13017">
        <v>0</v>
      </c>
      <c r="H13017">
        <v>0</v>
      </c>
      <c r="I13017">
        <v>0.03</v>
      </c>
      <c r="J13017" s="10">
        <v>0</v>
      </c>
      <c r="K13017" s="13">
        <f t="shared" si="409"/>
        <v>1958</v>
      </c>
      <c r="L13017" s="1" t="str">
        <f t="shared" si="408"/>
        <v/>
      </c>
    </row>
    <row r="13018" spans="1:12" ht="13.8" customHeight="1" x14ac:dyDescent="0.3">
      <c r="A13018" t="s">
        <v>206</v>
      </c>
      <c r="B13018">
        <v>1956</v>
      </c>
      <c r="C13018" s="10">
        <v>3</v>
      </c>
      <c r="D13018">
        <v>0</v>
      </c>
      <c r="E13018">
        <v>3</v>
      </c>
      <c r="F13018">
        <v>0</v>
      </c>
      <c r="G13018">
        <v>0</v>
      </c>
      <c r="H13018">
        <v>0</v>
      </c>
      <c r="I13018">
        <v>0.03</v>
      </c>
      <c r="J13018" s="10">
        <v>0</v>
      </c>
      <c r="K13018" s="13">
        <f t="shared" si="409"/>
        <v>1958</v>
      </c>
      <c r="L13018" s="1" t="str">
        <f t="shared" si="408"/>
        <v/>
      </c>
    </row>
    <row r="13019" spans="1:12" ht="13.8" customHeight="1" x14ac:dyDescent="0.3">
      <c r="A13019" t="s">
        <v>206</v>
      </c>
      <c r="B13019">
        <v>1957</v>
      </c>
      <c r="C13019" s="10">
        <v>3</v>
      </c>
      <c r="D13019">
        <v>0</v>
      </c>
      <c r="E13019">
        <v>3</v>
      </c>
      <c r="F13019">
        <v>0</v>
      </c>
      <c r="G13019">
        <v>0</v>
      </c>
      <c r="H13019">
        <v>0</v>
      </c>
      <c r="I13019">
        <v>0.04</v>
      </c>
      <c r="J13019" s="10">
        <v>0</v>
      </c>
      <c r="K13019" s="13">
        <f t="shared" si="409"/>
        <v>1958</v>
      </c>
      <c r="L13019" s="1" t="str">
        <f t="shared" si="408"/>
        <v/>
      </c>
    </row>
    <row r="13020" spans="1:12" ht="13.8" customHeight="1" x14ac:dyDescent="0.3">
      <c r="A13020" t="s">
        <v>206</v>
      </c>
      <c r="B13020">
        <v>1958</v>
      </c>
      <c r="C13020" s="10">
        <v>3</v>
      </c>
      <c r="D13020">
        <v>0</v>
      </c>
      <c r="E13020">
        <v>3</v>
      </c>
      <c r="F13020">
        <v>0</v>
      </c>
      <c r="G13020">
        <v>0</v>
      </c>
      <c r="H13020">
        <v>0</v>
      </c>
      <c r="I13020">
        <v>0.04</v>
      </c>
      <c r="J13020" s="10">
        <v>0</v>
      </c>
      <c r="K13020" s="13">
        <f t="shared" si="409"/>
        <v>1958</v>
      </c>
      <c r="L13020" s="1" t="str">
        <f t="shared" si="408"/>
        <v/>
      </c>
    </row>
    <row r="13021" spans="1:12" ht="13.8" customHeight="1" x14ac:dyDescent="0.3">
      <c r="A13021" t="s">
        <v>206</v>
      </c>
      <c r="B13021">
        <v>1959</v>
      </c>
      <c r="C13021" s="10">
        <v>3</v>
      </c>
      <c r="D13021">
        <v>0</v>
      </c>
      <c r="E13021">
        <v>3</v>
      </c>
      <c r="F13021">
        <v>0</v>
      </c>
      <c r="G13021">
        <v>0</v>
      </c>
      <c r="H13021">
        <v>0</v>
      </c>
      <c r="I13021">
        <v>0.04</v>
      </c>
      <c r="J13021" s="10">
        <v>0</v>
      </c>
      <c r="K13021" s="13">
        <f t="shared" si="409"/>
        <v>1989</v>
      </c>
      <c r="L13021" s="1" t="str">
        <f t="shared" si="408"/>
        <v/>
      </c>
    </row>
    <row r="13022" spans="1:12" ht="13.8" customHeight="1" x14ac:dyDescent="0.3">
      <c r="A13022" t="s">
        <v>206</v>
      </c>
      <c r="B13022">
        <v>1960</v>
      </c>
      <c r="C13022" s="10">
        <v>4</v>
      </c>
      <c r="D13022">
        <v>0</v>
      </c>
      <c r="E13022">
        <v>4</v>
      </c>
      <c r="F13022">
        <v>0</v>
      </c>
      <c r="G13022">
        <v>0</v>
      </c>
      <c r="H13022">
        <v>0</v>
      </c>
      <c r="I13022">
        <v>0.05</v>
      </c>
      <c r="J13022" s="10">
        <v>0</v>
      </c>
      <c r="K13022" s="13">
        <f t="shared" si="409"/>
        <v>1989</v>
      </c>
      <c r="L13022" s="1" t="str">
        <f t="shared" si="408"/>
        <v/>
      </c>
    </row>
    <row r="13023" spans="1:12" ht="13.8" customHeight="1" x14ac:dyDescent="0.3">
      <c r="A13023" t="s">
        <v>206</v>
      </c>
      <c r="B13023">
        <v>1961</v>
      </c>
      <c r="C13023" s="10">
        <v>5</v>
      </c>
      <c r="D13023">
        <v>0</v>
      </c>
      <c r="E13023">
        <v>5</v>
      </c>
      <c r="F13023">
        <v>0</v>
      </c>
      <c r="G13023">
        <v>0</v>
      </c>
      <c r="H13023">
        <v>0</v>
      </c>
      <c r="I13023">
        <v>0.06</v>
      </c>
      <c r="J13023" s="10">
        <v>0</v>
      </c>
      <c r="K13023" s="13">
        <f t="shared" si="409"/>
        <v>1989</v>
      </c>
      <c r="L13023" s="1" t="str">
        <f t="shared" si="408"/>
        <v/>
      </c>
    </row>
    <row r="13024" spans="1:12" ht="13.8" customHeight="1" x14ac:dyDescent="0.3">
      <c r="A13024" t="s">
        <v>206</v>
      </c>
      <c r="B13024">
        <v>1962</v>
      </c>
      <c r="C13024" s="10">
        <v>5</v>
      </c>
      <c r="D13024">
        <v>0</v>
      </c>
      <c r="E13024">
        <v>5</v>
      </c>
      <c r="F13024">
        <v>0</v>
      </c>
      <c r="G13024">
        <v>0</v>
      </c>
      <c r="H13024">
        <v>0</v>
      </c>
      <c r="I13024">
        <v>0.05</v>
      </c>
      <c r="J13024" s="10">
        <v>0</v>
      </c>
      <c r="K13024" s="13">
        <f t="shared" si="409"/>
        <v>1989</v>
      </c>
      <c r="L13024" s="1" t="str">
        <f t="shared" si="408"/>
        <v/>
      </c>
    </row>
    <row r="13025" spans="1:12" ht="13.8" customHeight="1" x14ac:dyDescent="0.3">
      <c r="A13025" t="s">
        <v>206</v>
      </c>
      <c r="B13025">
        <v>1963</v>
      </c>
      <c r="C13025" s="10">
        <v>6</v>
      </c>
      <c r="D13025">
        <v>0</v>
      </c>
      <c r="E13025">
        <v>6</v>
      </c>
      <c r="F13025">
        <v>0</v>
      </c>
      <c r="G13025">
        <v>0</v>
      </c>
      <c r="H13025">
        <v>0</v>
      </c>
      <c r="I13025">
        <v>0.06</v>
      </c>
      <c r="J13025" s="10">
        <v>0</v>
      </c>
      <c r="K13025" s="13">
        <f t="shared" si="409"/>
        <v>1989</v>
      </c>
      <c r="L13025" s="1" t="str">
        <f t="shared" si="408"/>
        <v/>
      </c>
    </row>
    <row r="13026" spans="1:12" ht="13.8" customHeight="1" x14ac:dyDescent="0.3">
      <c r="A13026" t="s">
        <v>206</v>
      </c>
      <c r="B13026">
        <v>1964</v>
      </c>
      <c r="C13026" s="10">
        <v>6</v>
      </c>
      <c r="D13026">
        <v>0</v>
      </c>
      <c r="E13026">
        <v>6</v>
      </c>
      <c r="F13026">
        <v>0</v>
      </c>
      <c r="G13026">
        <v>0</v>
      </c>
      <c r="H13026">
        <v>0</v>
      </c>
      <c r="I13026">
        <v>0.06</v>
      </c>
      <c r="J13026" s="10">
        <v>0</v>
      </c>
      <c r="K13026" s="13">
        <f t="shared" si="409"/>
        <v>1989</v>
      </c>
      <c r="L13026" s="1" t="str">
        <f t="shared" si="408"/>
        <v/>
      </c>
    </row>
    <row r="13027" spans="1:12" ht="13.8" customHeight="1" x14ac:dyDescent="0.3">
      <c r="A13027" t="s">
        <v>206</v>
      </c>
      <c r="B13027">
        <v>1965</v>
      </c>
      <c r="C13027" s="10">
        <v>7</v>
      </c>
      <c r="D13027">
        <v>0</v>
      </c>
      <c r="E13027">
        <v>7</v>
      </c>
      <c r="F13027">
        <v>0</v>
      </c>
      <c r="G13027">
        <v>0</v>
      </c>
      <c r="H13027">
        <v>0</v>
      </c>
      <c r="I13027">
        <v>7.0000000000000007E-2</v>
      </c>
      <c r="J13027" s="10">
        <v>0</v>
      </c>
      <c r="K13027" s="13">
        <f t="shared" si="409"/>
        <v>1989</v>
      </c>
      <c r="L13027" s="1" t="str">
        <f t="shared" si="408"/>
        <v/>
      </c>
    </row>
    <row r="13028" spans="1:12" ht="13.8" customHeight="1" x14ac:dyDescent="0.3">
      <c r="A13028" t="s">
        <v>206</v>
      </c>
      <c r="B13028">
        <v>1966</v>
      </c>
      <c r="C13028" s="10">
        <v>8</v>
      </c>
      <c r="D13028">
        <v>0</v>
      </c>
      <c r="E13028">
        <v>8</v>
      </c>
      <c r="F13028">
        <v>0</v>
      </c>
      <c r="G13028">
        <v>0</v>
      </c>
      <c r="H13028">
        <v>0</v>
      </c>
      <c r="I13028">
        <v>0.09</v>
      </c>
      <c r="J13028" s="10">
        <v>0</v>
      </c>
      <c r="K13028" s="13">
        <f t="shared" si="409"/>
        <v>1989</v>
      </c>
      <c r="L13028" s="1" t="str">
        <f t="shared" si="408"/>
        <v/>
      </c>
    </row>
    <row r="13029" spans="1:12" ht="13.8" customHeight="1" x14ac:dyDescent="0.3">
      <c r="A13029" t="s">
        <v>206</v>
      </c>
      <c r="B13029">
        <v>1967</v>
      </c>
      <c r="C13029" s="10">
        <v>9</v>
      </c>
      <c r="D13029">
        <v>0</v>
      </c>
      <c r="E13029">
        <v>9</v>
      </c>
      <c r="F13029">
        <v>0</v>
      </c>
      <c r="G13029">
        <v>0</v>
      </c>
      <c r="H13029">
        <v>0</v>
      </c>
      <c r="I13029">
        <v>0.09</v>
      </c>
      <c r="J13029" s="10">
        <v>0</v>
      </c>
      <c r="K13029" s="13">
        <f t="shared" si="409"/>
        <v>1989</v>
      </c>
      <c r="L13029" s="1" t="str">
        <f t="shared" si="408"/>
        <v/>
      </c>
    </row>
    <row r="13030" spans="1:12" ht="13.8" customHeight="1" x14ac:dyDescent="0.3">
      <c r="A13030" t="s">
        <v>206</v>
      </c>
      <c r="B13030">
        <v>1968</v>
      </c>
      <c r="C13030" s="10">
        <v>10</v>
      </c>
      <c r="D13030">
        <v>0</v>
      </c>
      <c r="E13030">
        <v>10</v>
      </c>
      <c r="F13030">
        <v>0</v>
      </c>
      <c r="G13030">
        <v>0</v>
      </c>
      <c r="H13030">
        <v>0</v>
      </c>
      <c r="I13030">
        <v>0.1</v>
      </c>
      <c r="J13030" s="10">
        <v>0</v>
      </c>
      <c r="K13030" s="13">
        <f t="shared" si="409"/>
        <v>1989</v>
      </c>
      <c r="L13030" s="1" t="str">
        <f t="shared" si="408"/>
        <v/>
      </c>
    </row>
    <row r="13031" spans="1:12" ht="13.8" customHeight="1" x14ac:dyDescent="0.3">
      <c r="A13031" t="s">
        <v>206</v>
      </c>
      <c r="B13031">
        <v>1969</v>
      </c>
      <c r="C13031" s="10">
        <v>17</v>
      </c>
      <c r="D13031">
        <v>0</v>
      </c>
      <c r="E13031">
        <v>17</v>
      </c>
      <c r="F13031">
        <v>0</v>
      </c>
      <c r="G13031">
        <v>0</v>
      </c>
      <c r="H13031">
        <v>0</v>
      </c>
      <c r="I13031">
        <v>0.16</v>
      </c>
      <c r="J13031" s="10">
        <v>0</v>
      </c>
      <c r="K13031" s="13">
        <f t="shared" si="409"/>
        <v>1989</v>
      </c>
      <c r="L13031" s="1" t="str">
        <f t="shared" si="408"/>
        <v/>
      </c>
    </row>
    <row r="13032" spans="1:12" ht="13.8" customHeight="1" x14ac:dyDescent="0.3">
      <c r="A13032" t="s">
        <v>206</v>
      </c>
      <c r="B13032">
        <v>1970</v>
      </c>
      <c r="C13032" s="10">
        <v>18</v>
      </c>
      <c r="D13032">
        <v>0</v>
      </c>
      <c r="E13032">
        <v>18</v>
      </c>
      <c r="F13032">
        <v>0</v>
      </c>
      <c r="G13032">
        <v>0</v>
      </c>
      <c r="H13032">
        <v>0</v>
      </c>
      <c r="I13032">
        <v>0.18</v>
      </c>
      <c r="J13032" s="10">
        <v>0</v>
      </c>
      <c r="K13032" s="13">
        <f t="shared" si="409"/>
        <v>1989</v>
      </c>
      <c r="L13032" s="1" t="str">
        <f t="shared" si="408"/>
        <v/>
      </c>
    </row>
    <row r="13033" spans="1:12" ht="13.8" customHeight="1" x14ac:dyDescent="0.3">
      <c r="A13033" t="s">
        <v>206</v>
      </c>
      <c r="B13033">
        <v>1971</v>
      </c>
      <c r="C13033" s="10">
        <v>19</v>
      </c>
      <c r="D13033">
        <v>0</v>
      </c>
      <c r="E13033">
        <v>19</v>
      </c>
      <c r="F13033">
        <v>0</v>
      </c>
      <c r="G13033">
        <v>0</v>
      </c>
      <c r="H13033">
        <v>0</v>
      </c>
      <c r="I13033">
        <v>0.18</v>
      </c>
      <c r="J13033" s="10">
        <v>0</v>
      </c>
      <c r="K13033" s="13">
        <f t="shared" si="409"/>
        <v>1989</v>
      </c>
      <c r="L13033" s="1" t="str">
        <f t="shared" si="408"/>
        <v/>
      </c>
    </row>
    <row r="13034" spans="1:12" ht="13.8" customHeight="1" x14ac:dyDescent="0.3">
      <c r="A13034" t="s">
        <v>206</v>
      </c>
      <c r="B13034">
        <v>1972</v>
      </c>
      <c r="C13034" s="10">
        <v>21</v>
      </c>
      <c r="D13034">
        <v>0</v>
      </c>
      <c r="E13034">
        <v>21</v>
      </c>
      <c r="F13034">
        <v>0</v>
      </c>
      <c r="G13034">
        <v>0</v>
      </c>
      <c r="H13034">
        <v>0</v>
      </c>
      <c r="I13034">
        <v>0.2</v>
      </c>
      <c r="J13034" s="10">
        <v>0</v>
      </c>
      <c r="K13034" s="13">
        <f t="shared" si="409"/>
        <v>1989</v>
      </c>
      <c r="L13034" s="1" t="str">
        <f t="shared" si="408"/>
        <v/>
      </c>
    </row>
    <row r="13035" spans="1:12" ht="13.8" customHeight="1" x14ac:dyDescent="0.3">
      <c r="A13035" t="s">
        <v>206</v>
      </c>
      <c r="B13035">
        <v>1973</v>
      </c>
      <c r="C13035" s="10">
        <v>22</v>
      </c>
      <c r="D13035">
        <v>0</v>
      </c>
      <c r="E13035">
        <v>22</v>
      </c>
      <c r="F13035">
        <v>0</v>
      </c>
      <c r="G13035">
        <v>0</v>
      </c>
      <c r="H13035">
        <v>0</v>
      </c>
      <c r="I13035">
        <v>0.2</v>
      </c>
      <c r="J13035" s="10">
        <v>0</v>
      </c>
      <c r="K13035" s="13">
        <f t="shared" si="409"/>
        <v>1989</v>
      </c>
      <c r="L13035" s="1" t="str">
        <f t="shared" si="408"/>
        <v/>
      </c>
    </row>
    <row r="13036" spans="1:12" ht="13.8" customHeight="1" x14ac:dyDescent="0.3">
      <c r="A13036" t="s">
        <v>206</v>
      </c>
      <c r="B13036">
        <v>1974</v>
      </c>
      <c r="C13036" s="10">
        <v>20</v>
      </c>
      <c r="D13036">
        <v>0</v>
      </c>
      <c r="E13036">
        <v>20</v>
      </c>
      <c r="F13036">
        <v>0</v>
      </c>
      <c r="G13036">
        <v>0</v>
      </c>
      <c r="H13036">
        <v>0</v>
      </c>
      <c r="I13036">
        <v>0.19</v>
      </c>
      <c r="J13036" s="10">
        <v>0</v>
      </c>
      <c r="K13036" s="13">
        <f t="shared" si="409"/>
        <v>1989</v>
      </c>
      <c r="L13036" s="1" t="str">
        <f t="shared" si="408"/>
        <v/>
      </c>
    </row>
    <row r="13037" spans="1:12" ht="13.8" customHeight="1" x14ac:dyDescent="0.3">
      <c r="A13037" t="s">
        <v>206</v>
      </c>
      <c r="B13037">
        <v>1975</v>
      </c>
      <c r="C13037" s="10">
        <v>21</v>
      </c>
      <c r="D13037">
        <v>0</v>
      </c>
      <c r="E13037">
        <v>21</v>
      </c>
      <c r="F13037">
        <v>0</v>
      </c>
      <c r="G13037">
        <v>0</v>
      </c>
      <c r="H13037">
        <v>0</v>
      </c>
      <c r="I13037">
        <v>0.19</v>
      </c>
      <c r="J13037" s="10">
        <v>0</v>
      </c>
      <c r="K13037" s="13">
        <f t="shared" si="409"/>
        <v>1989</v>
      </c>
      <c r="L13037" s="1" t="str">
        <f t="shared" si="408"/>
        <v/>
      </c>
    </row>
    <row r="13038" spans="1:12" ht="13.8" customHeight="1" x14ac:dyDescent="0.3">
      <c r="A13038" t="s">
        <v>206</v>
      </c>
      <c r="B13038">
        <v>1976</v>
      </c>
      <c r="C13038" s="10">
        <v>23</v>
      </c>
      <c r="D13038">
        <v>0</v>
      </c>
      <c r="E13038">
        <v>23</v>
      </c>
      <c r="F13038">
        <v>0</v>
      </c>
      <c r="G13038">
        <v>0</v>
      </c>
      <c r="H13038">
        <v>0</v>
      </c>
      <c r="I13038">
        <v>0.2</v>
      </c>
      <c r="J13038" s="10">
        <v>0</v>
      </c>
      <c r="K13038" s="13">
        <f t="shared" si="409"/>
        <v>1989</v>
      </c>
      <c r="L13038" s="1" t="str">
        <f t="shared" si="408"/>
        <v/>
      </c>
    </row>
    <row r="13039" spans="1:12" ht="13.8" customHeight="1" x14ac:dyDescent="0.3">
      <c r="A13039" t="s">
        <v>206</v>
      </c>
      <c r="B13039">
        <v>1977</v>
      </c>
      <c r="C13039" s="10">
        <v>19</v>
      </c>
      <c r="D13039">
        <v>0</v>
      </c>
      <c r="E13039">
        <v>19</v>
      </c>
      <c r="F13039">
        <v>0</v>
      </c>
      <c r="G13039">
        <v>0</v>
      </c>
      <c r="H13039">
        <v>0</v>
      </c>
      <c r="I13039">
        <v>0.17</v>
      </c>
      <c r="J13039" s="10">
        <v>0</v>
      </c>
      <c r="K13039" s="13">
        <f t="shared" si="409"/>
        <v>1989</v>
      </c>
      <c r="L13039" s="1" t="str">
        <f t="shared" si="408"/>
        <v/>
      </c>
    </row>
    <row r="13040" spans="1:12" ht="13.8" customHeight="1" x14ac:dyDescent="0.3">
      <c r="A13040" t="s">
        <v>206</v>
      </c>
      <c r="B13040">
        <v>1978</v>
      </c>
      <c r="C13040" s="10">
        <v>27</v>
      </c>
      <c r="D13040">
        <v>0</v>
      </c>
      <c r="E13040">
        <v>27</v>
      </c>
      <c r="F13040">
        <v>0</v>
      </c>
      <c r="G13040">
        <v>0</v>
      </c>
      <c r="H13040">
        <v>0</v>
      </c>
      <c r="I13040">
        <v>0.23</v>
      </c>
      <c r="J13040" s="10">
        <v>0</v>
      </c>
      <c r="K13040" s="13">
        <f t="shared" si="409"/>
        <v>1989</v>
      </c>
      <c r="L13040" s="1" t="str">
        <f t="shared" si="408"/>
        <v/>
      </c>
    </row>
    <row r="13041" spans="1:12" ht="13.8" customHeight="1" x14ac:dyDescent="0.3">
      <c r="A13041" t="s">
        <v>206</v>
      </c>
      <c r="B13041">
        <v>1979</v>
      </c>
      <c r="C13041" s="10">
        <v>41</v>
      </c>
      <c r="D13041">
        <v>0</v>
      </c>
      <c r="E13041">
        <v>41</v>
      </c>
      <c r="F13041">
        <v>0</v>
      </c>
      <c r="G13041">
        <v>0</v>
      </c>
      <c r="H13041">
        <v>0</v>
      </c>
      <c r="I13041">
        <v>0.35</v>
      </c>
      <c r="J13041" s="10">
        <v>1</v>
      </c>
      <c r="K13041" s="13">
        <f t="shared" si="409"/>
        <v>1989</v>
      </c>
      <c r="L13041" s="1" t="str">
        <f t="shared" si="408"/>
        <v/>
      </c>
    </row>
    <row r="13042" spans="1:12" ht="13.8" customHeight="1" x14ac:dyDescent="0.3">
      <c r="A13042" t="s">
        <v>206</v>
      </c>
      <c r="B13042">
        <v>1980</v>
      </c>
      <c r="C13042" s="10">
        <v>31</v>
      </c>
      <c r="D13042">
        <v>0</v>
      </c>
      <c r="E13042">
        <v>31</v>
      </c>
      <c r="F13042">
        <v>0</v>
      </c>
      <c r="G13042">
        <v>0</v>
      </c>
      <c r="H13042">
        <v>0</v>
      </c>
      <c r="I13042">
        <v>0.26</v>
      </c>
      <c r="J13042" s="10">
        <v>0</v>
      </c>
      <c r="K13042" s="13">
        <f t="shared" si="409"/>
        <v>1989</v>
      </c>
      <c r="L13042" s="1" t="str">
        <f t="shared" si="408"/>
        <v/>
      </c>
    </row>
    <row r="13043" spans="1:12" ht="13.8" customHeight="1" x14ac:dyDescent="0.3">
      <c r="A13043" t="s">
        <v>206</v>
      </c>
      <c r="B13043">
        <v>1981</v>
      </c>
      <c r="C13043" s="10">
        <v>26</v>
      </c>
      <c r="D13043">
        <v>0</v>
      </c>
      <c r="E13043">
        <v>26</v>
      </c>
      <c r="F13043">
        <v>0</v>
      </c>
      <c r="G13043">
        <v>0</v>
      </c>
      <c r="H13043">
        <v>0</v>
      </c>
      <c r="I13043">
        <v>0.22</v>
      </c>
      <c r="J13043" s="10">
        <v>3</v>
      </c>
      <c r="K13043" s="13">
        <f t="shared" si="409"/>
        <v>1989</v>
      </c>
      <c r="L13043" s="1" t="str">
        <f t="shared" si="408"/>
        <v/>
      </c>
    </row>
    <row r="13044" spans="1:12" ht="13.8" customHeight="1" x14ac:dyDescent="0.3">
      <c r="A13044" t="s">
        <v>206</v>
      </c>
      <c r="B13044">
        <v>1982</v>
      </c>
      <c r="C13044" s="10">
        <v>31</v>
      </c>
      <c r="D13044">
        <v>0</v>
      </c>
      <c r="E13044">
        <v>31</v>
      </c>
      <c r="F13044">
        <v>0</v>
      </c>
      <c r="G13044">
        <v>0</v>
      </c>
      <c r="H13044">
        <v>0</v>
      </c>
      <c r="I13044">
        <v>0.26</v>
      </c>
      <c r="J13044" s="10">
        <v>0</v>
      </c>
      <c r="K13044" s="13">
        <f t="shared" si="409"/>
        <v>1989</v>
      </c>
      <c r="L13044" s="1" t="str">
        <f t="shared" si="408"/>
        <v/>
      </c>
    </row>
    <row r="13045" spans="1:12" ht="13.8" customHeight="1" x14ac:dyDescent="0.3">
      <c r="A13045" t="s">
        <v>206</v>
      </c>
      <c r="B13045">
        <v>1983</v>
      </c>
      <c r="C13045" s="10">
        <v>28</v>
      </c>
      <c r="D13045">
        <v>0</v>
      </c>
      <c r="E13045">
        <v>28</v>
      </c>
      <c r="F13045">
        <v>0</v>
      </c>
      <c r="G13045">
        <v>0</v>
      </c>
      <c r="H13045">
        <v>0</v>
      </c>
      <c r="I13045">
        <v>0.23</v>
      </c>
      <c r="J13045" s="10">
        <v>1</v>
      </c>
      <c r="K13045" s="13">
        <f t="shared" si="409"/>
        <v>1989</v>
      </c>
      <c r="L13045" s="1" t="str">
        <f t="shared" si="408"/>
        <v/>
      </c>
    </row>
    <row r="13046" spans="1:12" ht="13.8" customHeight="1" x14ac:dyDescent="0.3">
      <c r="A13046" t="s">
        <v>206</v>
      </c>
      <c r="B13046">
        <v>1984</v>
      </c>
      <c r="C13046" s="10">
        <v>31</v>
      </c>
      <c r="D13046">
        <v>0</v>
      </c>
      <c r="E13046">
        <v>31</v>
      </c>
      <c r="F13046">
        <v>0</v>
      </c>
      <c r="G13046">
        <v>0</v>
      </c>
      <c r="H13046">
        <v>0</v>
      </c>
      <c r="I13046">
        <v>0.25</v>
      </c>
      <c r="J13046" s="10">
        <v>1</v>
      </c>
      <c r="K13046" s="13">
        <f t="shared" si="409"/>
        <v>1989</v>
      </c>
      <c r="L13046" s="1" t="str">
        <f t="shared" si="408"/>
        <v/>
      </c>
    </row>
    <row r="13047" spans="1:12" ht="13.8" customHeight="1" x14ac:dyDescent="0.3">
      <c r="A13047" t="s">
        <v>206</v>
      </c>
      <c r="B13047">
        <v>1985</v>
      </c>
      <c r="C13047" s="10">
        <v>35</v>
      </c>
      <c r="D13047">
        <v>0</v>
      </c>
      <c r="E13047">
        <v>35</v>
      </c>
      <c r="F13047">
        <v>0</v>
      </c>
      <c r="G13047">
        <v>0</v>
      </c>
      <c r="H13047">
        <v>0</v>
      </c>
      <c r="I13047">
        <v>0.28000000000000003</v>
      </c>
      <c r="J13047" s="10">
        <v>0</v>
      </c>
      <c r="K13047" s="13">
        <f t="shared" si="409"/>
        <v>1989</v>
      </c>
      <c r="L13047" s="1" t="str">
        <f t="shared" si="408"/>
        <v/>
      </c>
    </row>
    <row r="13048" spans="1:12" ht="13.8" customHeight="1" x14ac:dyDescent="0.3">
      <c r="A13048" t="s">
        <v>206</v>
      </c>
      <c r="B13048">
        <v>1986</v>
      </c>
      <c r="C13048" s="10">
        <v>36</v>
      </c>
      <c r="D13048">
        <v>0</v>
      </c>
      <c r="E13048">
        <v>36</v>
      </c>
      <c r="F13048">
        <v>0</v>
      </c>
      <c r="G13048">
        <v>0</v>
      </c>
      <c r="H13048">
        <v>0</v>
      </c>
      <c r="I13048">
        <v>0.28000000000000003</v>
      </c>
      <c r="J13048" s="10">
        <v>1</v>
      </c>
      <c r="K13048" s="13">
        <f t="shared" si="409"/>
        <v>1989</v>
      </c>
      <c r="L13048" s="1" t="str">
        <f t="shared" si="408"/>
        <v/>
      </c>
    </row>
    <row r="13049" spans="1:12" ht="13.8" customHeight="1" x14ac:dyDescent="0.3">
      <c r="A13049" t="s">
        <v>206</v>
      </c>
      <c r="B13049">
        <v>1987</v>
      </c>
      <c r="C13049" s="10">
        <v>40</v>
      </c>
      <c r="D13049">
        <v>0</v>
      </c>
      <c r="E13049">
        <v>40</v>
      </c>
      <c r="F13049">
        <v>0</v>
      </c>
      <c r="G13049">
        <v>0</v>
      </c>
      <c r="H13049">
        <v>0</v>
      </c>
      <c r="I13049">
        <v>0.31</v>
      </c>
      <c r="J13049" s="10">
        <v>0</v>
      </c>
      <c r="K13049" s="13">
        <f t="shared" si="409"/>
        <v>1989</v>
      </c>
      <c r="L13049" s="1" t="str">
        <f t="shared" si="408"/>
        <v/>
      </c>
    </row>
    <row r="13050" spans="1:12" ht="13.8" customHeight="1" x14ac:dyDescent="0.3">
      <c r="A13050" t="s">
        <v>206</v>
      </c>
      <c r="B13050">
        <v>1988</v>
      </c>
      <c r="C13050" s="10">
        <v>45</v>
      </c>
      <c r="D13050">
        <v>0</v>
      </c>
      <c r="E13050">
        <v>45</v>
      </c>
      <c r="F13050">
        <v>0</v>
      </c>
      <c r="G13050">
        <v>0</v>
      </c>
      <c r="H13050">
        <v>0</v>
      </c>
      <c r="I13050">
        <v>0.34</v>
      </c>
      <c r="J13050" s="10">
        <v>0</v>
      </c>
      <c r="K13050" s="13">
        <f t="shared" si="409"/>
        <v>1989</v>
      </c>
      <c r="L13050" s="1" t="str">
        <f t="shared" si="408"/>
        <v/>
      </c>
    </row>
    <row r="13051" spans="1:12" ht="13.8" customHeight="1" x14ac:dyDescent="0.3">
      <c r="A13051" t="s">
        <v>206</v>
      </c>
      <c r="B13051">
        <v>1989</v>
      </c>
      <c r="C13051" s="10">
        <v>45</v>
      </c>
      <c r="D13051">
        <v>0</v>
      </c>
      <c r="E13051">
        <v>45</v>
      </c>
      <c r="F13051">
        <v>0</v>
      </c>
      <c r="G13051">
        <v>0</v>
      </c>
      <c r="H13051">
        <v>0</v>
      </c>
      <c r="I13051">
        <v>0.33</v>
      </c>
      <c r="J13051" s="10">
        <v>0</v>
      </c>
      <c r="K13051" s="13">
        <f t="shared" si="409"/>
        <v>1989</v>
      </c>
      <c r="L13051" s="1" t="str">
        <f t="shared" si="408"/>
        <v/>
      </c>
    </row>
    <row r="13052" spans="1:12" ht="13.8" customHeight="1" x14ac:dyDescent="0.3">
      <c r="A13052" t="s">
        <v>206</v>
      </c>
      <c r="B13052">
        <v>1990</v>
      </c>
      <c r="C13052" s="10">
        <v>44</v>
      </c>
      <c r="D13052">
        <v>0</v>
      </c>
      <c r="E13052">
        <v>44</v>
      </c>
      <c r="F13052">
        <v>0</v>
      </c>
      <c r="G13052">
        <v>0</v>
      </c>
      <c r="H13052">
        <v>0</v>
      </c>
      <c r="I13052">
        <v>0.32</v>
      </c>
      <c r="J13052" s="10">
        <v>0</v>
      </c>
      <c r="K13052" s="13">
        <f t="shared" si="409"/>
        <v>1990</v>
      </c>
      <c r="L13052" s="1" t="str">
        <f t="shared" si="408"/>
        <v/>
      </c>
    </row>
    <row r="13053" spans="1:12" ht="13.8" customHeight="1" x14ac:dyDescent="0.3">
      <c r="A13053" t="s">
        <v>206</v>
      </c>
      <c r="B13053">
        <v>1991</v>
      </c>
      <c r="C13053" s="10">
        <v>46</v>
      </c>
      <c r="D13053">
        <v>0</v>
      </c>
      <c r="E13053">
        <v>46</v>
      </c>
      <c r="F13053">
        <v>0</v>
      </c>
      <c r="G13053">
        <v>0</v>
      </c>
      <c r="H13053">
        <v>0</v>
      </c>
      <c r="I13053">
        <v>0.33</v>
      </c>
      <c r="J13053" s="10">
        <v>0</v>
      </c>
      <c r="K13053" s="13">
        <f t="shared" si="409"/>
        <v>1990</v>
      </c>
      <c r="L13053" s="1" t="str">
        <f t="shared" si="408"/>
        <v/>
      </c>
    </row>
    <row r="13054" spans="1:12" ht="13.8" customHeight="1" x14ac:dyDescent="0.3">
      <c r="A13054" t="s">
        <v>206</v>
      </c>
      <c r="B13054">
        <v>1992</v>
      </c>
      <c r="C13054" s="10">
        <v>55</v>
      </c>
      <c r="D13054">
        <v>0</v>
      </c>
      <c r="E13054">
        <v>55</v>
      </c>
      <c r="F13054">
        <v>0</v>
      </c>
      <c r="G13054">
        <v>0</v>
      </c>
      <c r="H13054">
        <v>0</v>
      </c>
      <c r="I13054">
        <v>0.39</v>
      </c>
      <c r="J13054" s="10">
        <v>0</v>
      </c>
      <c r="K13054" s="13">
        <f t="shared" si="409"/>
        <v>1990</v>
      </c>
      <c r="L13054" s="1" t="str">
        <f t="shared" si="408"/>
        <v/>
      </c>
    </row>
    <row r="13055" spans="1:12" ht="13.8" customHeight="1" x14ac:dyDescent="0.3">
      <c r="A13055" t="s">
        <v>206</v>
      </c>
      <c r="B13055">
        <v>1993</v>
      </c>
      <c r="C13055" s="10">
        <v>61</v>
      </c>
      <c r="D13055">
        <v>0</v>
      </c>
      <c r="E13055">
        <v>61</v>
      </c>
      <c r="F13055">
        <v>0</v>
      </c>
      <c r="G13055">
        <v>0</v>
      </c>
      <c r="H13055">
        <v>0</v>
      </c>
      <c r="I13055">
        <v>0.43</v>
      </c>
      <c r="J13055" s="10">
        <v>0</v>
      </c>
      <c r="K13055" s="13">
        <f t="shared" si="409"/>
        <v>1990</v>
      </c>
      <c r="L13055" s="1" t="str">
        <f t="shared" si="408"/>
        <v/>
      </c>
    </row>
    <row r="13056" spans="1:12" ht="13.8" customHeight="1" x14ac:dyDescent="0.3">
      <c r="A13056" t="s">
        <v>206</v>
      </c>
      <c r="B13056">
        <v>1994</v>
      </c>
      <c r="C13056" s="10">
        <v>71</v>
      </c>
      <c r="D13056">
        <v>0</v>
      </c>
      <c r="E13056">
        <v>71</v>
      </c>
      <c r="F13056">
        <v>0</v>
      </c>
      <c r="G13056">
        <v>0</v>
      </c>
      <c r="H13056">
        <v>0</v>
      </c>
      <c r="I13056">
        <v>0.49</v>
      </c>
      <c r="J13056" s="10">
        <v>0</v>
      </c>
      <c r="K13056" s="13">
        <f t="shared" si="409"/>
        <v>1990</v>
      </c>
      <c r="L13056" s="1" t="str">
        <f t="shared" si="408"/>
        <v/>
      </c>
    </row>
    <row r="13057" spans="1:12" ht="13.8" customHeight="1" x14ac:dyDescent="0.3">
      <c r="A13057" t="s">
        <v>206</v>
      </c>
      <c r="B13057">
        <v>1995</v>
      </c>
      <c r="C13057" s="10">
        <v>85</v>
      </c>
      <c r="D13057">
        <v>0</v>
      </c>
      <c r="E13057">
        <v>85</v>
      </c>
      <c r="F13057">
        <v>0</v>
      </c>
      <c r="G13057">
        <v>0</v>
      </c>
      <c r="H13057">
        <v>0</v>
      </c>
      <c r="I13057">
        <v>0.56999999999999995</v>
      </c>
      <c r="J13057" s="10">
        <v>0</v>
      </c>
      <c r="K13057" s="13">
        <f t="shared" si="409"/>
        <v>1990</v>
      </c>
      <c r="L13057" s="1" t="str">
        <f t="shared" si="408"/>
        <v/>
      </c>
    </row>
    <row r="13058" spans="1:12" ht="13.8" customHeight="1" x14ac:dyDescent="0.3">
      <c r="A13058" t="s">
        <v>206</v>
      </c>
      <c r="B13058">
        <v>1996</v>
      </c>
      <c r="C13058" s="10">
        <v>89</v>
      </c>
      <c r="D13058">
        <v>0</v>
      </c>
      <c r="E13058">
        <v>89</v>
      </c>
      <c r="F13058">
        <v>0</v>
      </c>
      <c r="G13058">
        <v>0</v>
      </c>
      <c r="H13058">
        <v>0</v>
      </c>
      <c r="I13058">
        <v>0.6</v>
      </c>
      <c r="J13058" s="10">
        <v>0</v>
      </c>
      <c r="K13058" s="13">
        <f t="shared" si="409"/>
        <v>1990</v>
      </c>
      <c r="L13058" s="1" t="str">
        <f t="shared" ref="L13058:L13121" si="410">IF(AND(B13058&gt;2011),1,"")</f>
        <v/>
      </c>
    </row>
    <row r="13059" spans="1:12" ht="13.8" customHeight="1" x14ac:dyDescent="0.3">
      <c r="A13059" t="s">
        <v>206</v>
      </c>
      <c r="B13059">
        <v>1997</v>
      </c>
      <c r="C13059" s="10">
        <v>84</v>
      </c>
      <c r="D13059">
        <v>0</v>
      </c>
      <c r="E13059">
        <v>84</v>
      </c>
      <c r="F13059">
        <v>0</v>
      </c>
      <c r="G13059">
        <v>0</v>
      </c>
      <c r="H13059">
        <v>0</v>
      </c>
      <c r="I13059">
        <v>0.55000000000000004</v>
      </c>
      <c r="J13059" s="10">
        <v>2</v>
      </c>
      <c r="K13059" s="13">
        <f t="shared" ref="K13059:K13122" si="411">IF(B13059&lt;1990,IF(B13059&lt;1959,1958,1989),1990)</f>
        <v>1990</v>
      </c>
      <c r="L13059" s="1" t="str">
        <f t="shared" si="410"/>
        <v/>
      </c>
    </row>
    <row r="13060" spans="1:12" ht="13.8" customHeight="1" x14ac:dyDescent="0.3">
      <c r="A13060" t="s">
        <v>206</v>
      </c>
      <c r="B13060">
        <v>1998</v>
      </c>
      <c r="C13060" s="10">
        <v>84</v>
      </c>
      <c r="D13060">
        <v>0</v>
      </c>
      <c r="E13060">
        <v>84</v>
      </c>
      <c r="F13060">
        <v>0</v>
      </c>
      <c r="G13060">
        <v>0</v>
      </c>
      <c r="H13060">
        <v>0</v>
      </c>
      <c r="I13060">
        <v>0.55000000000000004</v>
      </c>
      <c r="J13060" s="10">
        <v>4</v>
      </c>
      <c r="K13060" s="13">
        <f t="shared" si="411"/>
        <v>1990</v>
      </c>
      <c r="L13060" s="1" t="str">
        <f t="shared" si="410"/>
        <v/>
      </c>
    </row>
    <row r="13061" spans="1:12" ht="13.8" customHeight="1" x14ac:dyDescent="0.3">
      <c r="A13061" t="s">
        <v>206</v>
      </c>
      <c r="B13061">
        <v>1999</v>
      </c>
      <c r="C13061" s="10">
        <v>87</v>
      </c>
      <c r="D13061">
        <v>0</v>
      </c>
      <c r="E13061">
        <v>87</v>
      </c>
      <c r="F13061">
        <v>0</v>
      </c>
      <c r="G13061">
        <v>0</v>
      </c>
      <c r="H13061">
        <v>0</v>
      </c>
      <c r="I13061">
        <v>0.56000000000000005</v>
      </c>
      <c r="J13061" s="10">
        <v>5</v>
      </c>
      <c r="K13061" s="13">
        <f t="shared" si="411"/>
        <v>1990</v>
      </c>
      <c r="L13061" s="1" t="str">
        <f t="shared" si="410"/>
        <v/>
      </c>
    </row>
    <row r="13062" spans="1:12" ht="13.8" customHeight="1" x14ac:dyDescent="0.3">
      <c r="A13062" t="s">
        <v>206</v>
      </c>
      <c r="B13062">
        <v>2000</v>
      </c>
      <c r="C13062" s="10">
        <v>90</v>
      </c>
      <c r="D13062">
        <v>0</v>
      </c>
      <c r="E13062">
        <v>90</v>
      </c>
      <c r="F13062">
        <v>0</v>
      </c>
      <c r="G13062">
        <v>0</v>
      </c>
      <c r="H13062">
        <v>0</v>
      </c>
      <c r="I13062">
        <v>0.57999999999999996</v>
      </c>
      <c r="J13062" s="10">
        <v>6</v>
      </c>
      <c r="K13062" s="13">
        <f t="shared" si="411"/>
        <v>1990</v>
      </c>
      <c r="L13062" s="1" t="str">
        <f t="shared" si="410"/>
        <v/>
      </c>
    </row>
    <row r="13063" spans="1:12" ht="13.8" customHeight="1" x14ac:dyDescent="0.3">
      <c r="A13063" t="s">
        <v>206</v>
      </c>
      <c r="B13063">
        <v>2001</v>
      </c>
      <c r="C13063" s="10">
        <v>99</v>
      </c>
      <c r="D13063">
        <v>0</v>
      </c>
      <c r="E13063">
        <v>99</v>
      </c>
      <c r="F13063">
        <v>0</v>
      </c>
      <c r="G13063">
        <v>0</v>
      </c>
      <c r="H13063">
        <v>0</v>
      </c>
      <c r="I13063">
        <v>0.62</v>
      </c>
      <c r="J13063" s="10">
        <v>5</v>
      </c>
      <c r="K13063" s="13">
        <f t="shared" si="411"/>
        <v>1990</v>
      </c>
      <c r="L13063" s="1" t="str">
        <f t="shared" si="410"/>
        <v/>
      </c>
    </row>
    <row r="13064" spans="1:12" ht="13.8" customHeight="1" x14ac:dyDescent="0.3">
      <c r="A13064" t="s">
        <v>206</v>
      </c>
      <c r="B13064">
        <v>2002</v>
      </c>
      <c r="C13064" s="10">
        <v>89</v>
      </c>
      <c r="D13064">
        <v>0</v>
      </c>
      <c r="E13064">
        <v>89</v>
      </c>
      <c r="F13064">
        <v>0</v>
      </c>
      <c r="G13064">
        <v>0</v>
      </c>
      <c r="H13064">
        <v>0</v>
      </c>
      <c r="I13064">
        <v>0.55000000000000004</v>
      </c>
      <c r="J13064" s="10">
        <v>3</v>
      </c>
      <c r="K13064" s="13">
        <f t="shared" si="411"/>
        <v>1990</v>
      </c>
      <c r="L13064" s="1" t="str">
        <f t="shared" si="410"/>
        <v/>
      </c>
    </row>
    <row r="13065" spans="1:12" ht="13.8" customHeight="1" x14ac:dyDescent="0.3">
      <c r="A13065" t="s">
        <v>206</v>
      </c>
      <c r="B13065">
        <v>2003</v>
      </c>
      <c r="C13065" s="10">
        <v>98</v>
      </c>
      <c r="D13065">
        <v>0</v>
      </c>
      <c r="E13065">
        <v>98</v>
      </c>
      <c r="F13065">
        <v>0</v>
      </c>
      <c r="G13065">
        <v>0</v>
      </c>
      <c r="H13065">
        <v>0</v>
      </c>
      <c r="I13065">
        <v>0.6</v>
      </c>
      <c r="J13065" s="10">
        <v>4</v>
      </c>
      <c r="K13065" s="13">
        <f t="shared" si="411"/>
        <v>1990</v>
      </c>
      <c r="L13065" s="1" t="str">
        <f t="shared" si="410"/>
        <v/>
      </c>
    </row>
    <row r="13066" spans="1:12" ht="13.8" customHeight="1" x14ac:dyDescent="0.3">
      <c r="A13066" t="s">
        <v>206</v>
      </c>
      <c r="B13066">
        <v>2004</v>
      </c>
      <c r="C13066" s="10">
        <v>97</v>
      </c>
      <c r="D13066">
        <v>0</v>
      </c>
      <c r="E13066">
        <v>97</v>
      </c>
      <c r="F13066">
        <v>0</v>
      </c>
      <c r="G13066">
        <v>0</v>
      </c>
      <c r="H13066">
        <v>0</v>
      </c>
      <c r="I13066">
        <v>0.59</v>
      </c>
      <c r="J13066" s="10">
        <v>4</v>
      </c>
      <c r="K13066" s="13">
        <f t="shared" si="411"/>
        <v>1990</v>
      </c>
      <c r="L13066" s="1" t="str">
        <f t="shared" si="410"/>
        <v/>
      </c>
    </row>
    <row r="13067" spans="1:12" ht="13.8" customHeight="1" x14ac:dyDescent="0.3">
      <c r="A13067" t="s">
        <v>206</v>
      </c>
      <c r="B13067">
        <v>2005</v>
      </c>
      <c r="C13067" s="10">
        <v>100</v>
      </c>
      <c r="D13067">
        <v>0</v>
      </c>
      <c r="E13067">
        <v>100</v>
      </c>
      <c r="F13067">
        <v>0</v>
      </c>
      <c r="G13067">
        <v>0</v>
      </c>
      <c r="H13067">
        <v>0</v>
      </c>
      <c r="I13067">
        <v>0.61</v>
      </c>
      <c r="J13067" s="10">
        <v>5</v>
      </c>
      <c r="K13067" s="13">
        <f t="shared" si="411"/>
        <v>1990</v>
      </c>
      <c r="L13067" s="1" t="str">
        <f t="shared" si="410"/>
        <v/>
      </c>
    </row>
    <row r="13068" spans="1:12" ht="13.8" customHeight="1" x14ac:dyDescent="0.3">
      <c r="A13068" t="s">
        <v>206</v>
      </c>
      <c r="B13068">
        <v>2006</v>
      </c>
      <c r="C13068" s="10">
        <v>100</v>
      </c>
      <c r="D13068">
        <v>0</v>
      </c>
      <c r="E13068">
        <v>100</v>
      </c>
      <c r="F13068">
        <v>0</v>
      </c>
      <c r="G13068">
        <v>0</v>
      </c>
      <c r="H13068">
        <v>0</v>
      </c>
      <c r="I13068">
        <v>0.6</v>
      </c>
      <c r="J13068" s="10">
        <v>5</v>
      </c>
      <c r="K13068" s="13">
        <f t="shared" si="411"/>
        <v>1990</v>
      </c>
      <c r="L13068" s="1" t="str">
        <f t="shared" si="410"/>
        <v/>
      </c>
    </row>
    <row r="13069" spans="1:12" ht="13.8" customHeight="1" x14ac:dyDescent="0.3">
      <c r="A13069" t="s">
        <v>206</v>
      </c>
      <c r="B13069">
        <v>2007</v>
      </c>
      <c r="C13069" s="10">
        <v>105</v>
      </c>
      <c r="D13069">
        <v>0</v>
      </c>
      <c r="E13069">
        <v>105</v>
      </c>
      <c r="F13069">
        <v>0</v>
      </c>
      <c r="G13069">
        <v>0</v>
      </c>
      <c r="H13069">
        <v>0</v>
      </c>
      <c r="I13069">
        <v>0.62</v>
      </c>
      <c r="J13069" s="10">
        <v>5</v>
      </c>
      <c r="K13069" s="13">
        <f t="shared" si="411"/>
        <v>1990</v>
      </c>
      <c r="L13069" s="1" t="str">
        <f t="shared" si="410"/>
        <v/>
      </c>
    </row>
    <row r="13070" spans="1:12" ht="13.8" customHeight="1" x14ac:dyDescent="0.3">
      <c r="A13070" t="s">
        <v>206</v>
      </c>
      <c r="B13070">
        <v>2008</v>
      </c>
      <c r="C13070" s="10">
        <v>108</v>
      </c>
      <c r="D13070">
        <v>0</v>
      </c>
      <c r="E13070">
        <v>108</v>
      </c>
      <c r="F13070">
        <v>0</v>
      </c>
      <c r="G13070">
        <v>0</v>
      </c>
      <c r="H13070">
        <v>0</v>
      </c>
      <c r="I13070">
        <v>0.63</v>
      </c>
      <c r="J13070" s="10">
        <v>5</v>
      </c>
      <c r="K13070" s="13">
        <f t="shared" si="411"/>
        <v>1990</v>
      </c>
      <c r="L13070" s="1" t="str">
        <f t="shared" si="410"/>
        <v/>
      </c>
    </row>
    <row r="13071" spans="1:12" ht="13.8" customHeight="1" x14ac:dyDescent="0.3">
      <c r="A13071" t="s">
        <v>206</v>
      </c>
      <c r="B13071">
        <v>2009</v>
      </c>
      <c r="C13071" s="10">
        <v>105</v>
      </c>
      <c r="D13071">
        <v>0</v>
      </c>
      <c r="E13071">
        <v>105</v>
      </c>
      <c r="F13071">
        <v>0</v>
      </c>
      <c r="G13071">
        <v>0</v>
      </c>
      <c r="H13071">
        <v>0</v>
      </c>
      <c r="I13071">
        <v>0.6</v>
      </c>
      <c r="J13071" s="10">
        <v>5</v>
      </c>
      <c r="K13071" s="13">
        <f t="shared" si="411"/>
        <v>1990</v>
      </c>
      <c r="L13071" s="1" t="str">
        <f t="shared" si="410"/>
        <v/>
      </c>
    </row>
    <row r="13072" spans="1:12" ht="13.8" customHeight="1" x14ac:dyDescent="0.3">
      <c r="A13072" t="s">
        <v>206</v>
      </c>
      <c r="B13072">
        <v>2010</v>
      </c>
      <c r="C13072" s="10">
        <v>110</v>
      </c>
      <c r="D13072">
        <v>0</v>
      </c>
      <c r="E13072">
        <v>110</v>
      </c>
      <c r="F13072">
        <v>0</v>
      </c>
      <c r="G13072">
        <v>0</v>
      </c>
      <c r="H13072">
        <v>0</v>
      </c>
      <c r="I13072">
        <v>0.62</v>
      </c>
      <c r="J13072" s="10">
        <v>5</v>
      </c>
      <c r="K13072" s="13">
        <f t="shared" si="411"/>
        <v>1990</v>
      </c>
      <c r="L13072" s="1" t="str">
        <f t="shared" si="410"/>
        <v/>
      </c>
    </row>
    <row r="13073" spans="1:12" ht="13.8" customHeight="1" x14ac:dyDescent="0.3">
      <c r="A13073" t="s">
        <v>206</v>
      </c>
      <c r="B13073">
        <v>2011</v>
      </c>
      <c r="C13073" s="10">
        <v>111</v>
      </c>
      <c r="D13073">
        <v>0</v>
      </c>
      <c r="E13073">
        <v>111</v>
      </c>
      <c r="F13073">
        <v>0</v>
      </c>
      <c r="G13073">
        <v>0</v>
      </c>
      <c r="H13073">
        <v>0</v>
      </c>
      <c r="I13073">
        <v>0.62</v>
      </c>
      <c r="J13073" s="10">
        <v>5</v>
      </c>
      <c r="K13073" s="13">
        <f t="shared" si="411"/>
        <v>1990</v>
      </c>
      <c r="L13073" s="1" t="str">
        <f t="shared" si="410"/>
        <v/>
      </c>
    </row>
    <row r="13074" spans="1:12" ht="13.8" customHeight="1" x14ac:dyDescent="0.3">
      <c r="A13074" t="s">
        <v>206</v>
      </c>
      <c r="B13074">
        <v>2012</v>
      </c>
      <c r="C13074" s="10">
        <v>111</v>
      </c>
      <c r="D13074">
        <v>0</v>
      </c>
      <c r="E13074">
        <v>111</v>
      </c>
      <c r="F13074">
        <v>0</v>
      </c>
      <c r="G13074">
        <v>0</v>
      </c>
      <c r="H13074">
        <v>0</v>
      </c>
      <c r="I13074">
        <v>0.61</v>
      </c>
      <c r="J13074" s="10">
        <v>5</v>
      </c>
      <c r="K13074" s="13">
        <f t="shared" si="411"/>
        <v>1990</v>
      </c>
      <c r="L13074" s="1">
        <f t="shared" si="410"/>
        <v>1</v>
      </c>
    </row>
    <row r="13075" spans="1:12" ht="13.8" customHeight="1" x14ac:dyDescent="0.3">
      <c r="A13075" t="s">
        <v>206</v>
      </c>
      <c r="B13075">
        <v>2013</v>
      </c>
      <c r="C13075" s="10">
        <v>111</v>
      </c>
      <c r="D13075">
        <v>0</v>
      </c>
      <c r="E13075">
        <v>111</v>
      </c>
      <c r="F13075">
        <v>0</v>
      </c>
      <c r="G13075">
        <v>0</v>
      </c>
      <c r="H13075">
        <v>0</v>
      </c>
      <c r="I13075">
        <v>0.61</v>
      </c>
      <c r="J13075" s="10">
        <v>5</v>
      </c>
      <c r="K13075" s="13">
        <f t="shared" si="411"/>
        <v>1990</v>
      </c>
      <c r="L13075" s="1">
        <f t="shared" si="410"/>
        <v>1</v>
      </c>
    </row>
    <row r="13076" spans="1:12" ht="13.8" customHeight="1" x14ac:dyDescent="0.3">
      <c r="A13076" t="s">
        <v>206</v>
      </c>
      <c r="B13076">
        <v>2014</v>
      </c>
      <c r="C13076" s="10">
        <v>111</v>
      </c>
      <c r="D13076">
        <v>0</v>
      </c>
      <c r="E13076">
        <v>111</v>
      </c>
      <c r="F13076">
        <v>0</v>
      </c>
      <c r="G13076">
        <v>0</v>
      </c>
      <c r="H13076">
        <v>0</v>
      </c>
      <c r="I13076">
        <v>0.61</v>
      </c>
      <c r="J13076" s="10">
        <v>5</v>
      </c>
      <c r="K13076" s="13">
        <f t="shared" si="411"/>
        <v>1990</v>
      </c>
      <c r="L13076" s="1">
        <f t="shared" si="410"/>
        <v>1</v>
      </c>
    </row>
    <row r="13077" spans="1:12" ht="13.8" customHeight="1" x14ac:dyDescent="0.3">
      <c r="A13077" t="s">
        <v>207</v>
      </c>
      <c r="B13077">
        <v>2012</v>
      </c>
      <c r="C13077" s="10">
        <v>190</v>
      </c>
      <c r="D13077">
        <v>0</v>
      </c>
      <c r="E13077">
        <v>190</v>
      </c>
      <c r="F13077">
        <v>0</v>
      </c>
      <c r="G13077">
        <v>0</v>
      </c>
      <c r="H13077">
        <v>0</v>
      </c>
      <c r="I13077">
        <v>5.41</v>
      </c>
      <c r="J13077" s="10">
        <v>201</v>
      </c>
      <c r="K13077" s="13">
        <f t="shared" si="411"/>
        <v>1990</v>
      </c>
      <c r="L13077" s="1">
        <f t="shared" si="410"/>
        <v>1</v>
      </c>
    </row>
    <row r="13078" spans="1:12" ht="13.8" customHeight="1" x14ac:dyDescent="0.3">
      <c r="A13078" t="s">
        <v>207</v>
      </c>
      <c r="B13078">
        <v>2013</v>
      </c>
      <c r="C13078" s="10">
        <v>195</v>
      </c>
      <c r="D13078">
        <v>0</v>
      </c>
      <c r="E13078">
        <v>195</v>
      </c>
      <c r="F13078">
        <v>0</v>
      </c>
      <c r="G13078">
        <v>0</v>
      </c>
      <c r="H13078">
        <v>0</v>
      </c>
      <c r="I13078">
        <v>5.35</v>
      </c>
      <c r="J13078" s="10">
        <v>203</v>
      </c>
      <c r="K13078" s="13">
        <f t="shared" si="411"/>
        <v>1990</v>
      </c>
      <c r="L13078" s="1">
        <f t="shared" si="410"/>
        <v>1</v>
      </c>
    </row>
    <row r="13079" spans="1:12" ht="13.8" customHeight="1" x14ac:dyDescent="0.3">
      <c r="A13079" t="s">
        <v>207</v>
      </c>
      <c r="B13079">
        <v>2014</v>
      </c>
      <c r="C13079" s="10">
        <v>200</v>
      </c>
      <c r="D13079">
        <v>0</v>
      </c>
      <c r="E13079">
        <v>200</v>
      </c>
      <c r="F13079">
        <v>0</v>
      </c>
      <c r="G13079">
        <v>0</v>
      </c>
      <c r="H13079">
        <v>0</v>
      </c>
      <c r="I13079">
        <v>5.31</v>
      </c>
      <c r="J13079" s="10">
        <v>205</v>
      </c>
      <c r="K13079" s="13">
        <f t="shared" si="411"/>
        <v>1990</v>
      </c>
      <c r="L13079" s="1">
        <f t="shared" si="410"/>
        <v>1</v>
      </c>
    </row>
    <row r="13080" spans="1:12" ht="13.8" customHeight="1" x14ac:dyDescent="0.3">
      <c r="A13080" t="s">
        <v>208</v>
      </c>
      <c r="B13080">
        <v>1950</v>
      </c>
      <c r="C13080" s="10">
        <v>1</v>
      </c>
      <c r="D13080">
        <v>0</v>
      </c>
      <c r="E13080">
        <v>1</v>
      </c>
      <c r="F13080">
        <v>0</v>
      </c>
      <c r="G13080">
        <v>0</v>
      </c>
      <c r="H13080">
        <v>0</v>
      </c>
      <c r="I13080">
        <v>0.01</v>
      </c>
      <c r="J13080" s="10">
        <v>0</v>
      </c>
      <c r="K13080" s="13">
        <f t="shared" si="411"/>
        <v>1958</v>
      </c>
      <c r="L13080" s="1" t="str">
        <f t="shared" si="410"/>
        <v/>
      </c>
    </row>
    <row r="13081" spans="1:12" ht="13.8" customHeight="1" x14ac:dyDescent="0.3">
      <c r="A13081" t="s">
        <v>208</v>
      </c>
      <c r="B13081">
        <v>1951</v>
      </c>
      <c r="C13081" s="10">
        <v>1</v>
      </c>
      <c r="D13081">
        <v>0</v>
      </c>
      <c r="E13081">
        <v>1</v>
      </c>
      <c r="F13081">
        <v>0</v>
      </c>
      <c r="G13081">
        <v>0</v>
      </c>
      <c r="H13081">
        <v>0</v>
      </c>
      <c r="I13081">
        <v>0.01</v>
      </c>
      <c r="J13081" s="10">
        <v>0</v>
      </c>
      <c r="K13081" s="13">
        <f t="shared" si="411"/>
        <v>1958</v>
      </c>
      <c r="L13081" s="1" t="str">
        <f t="shared" si="410"/>
        <v/>
      </c>
    </row>
    <row r="13082" spans="1:12" ht="13.8" customHeight="1" x14ac:dyDescent="0.3">
      <c r="A13082" t="s">
        <v>208</v>
      </c>
      <c r="B13082">
        <v>1952</v>
      </c>
      <c r="C13082" s="10">
        <v>2</v>
      </c>
      <c r="D13082">
        <v>0</v>
      </c>
      <c r="E13082">
        <v>2</v>
      </c>
      <c r="F13082">
        <v>0</v>
      </c>
      <c r="G13082">
        <v>0</v>
      </c>
      <c r="H13082">
        <v>0</v>
      </c>
      <c r="I13082">
        <v>0.02</v>
      </c>
      <c r="J13082" s="10">
        <v>0</v>
      </c>
      <c r="K13082" s="13">
        <f t="shared" si="411"/>
        <v>1958</v>
      </c>
      <c r="L13082" s="1" t="str">
        <f t="shared" si="410"/>
        <v/>
      </c>
    </row>
    <row r="13083" spans="1:12" ht="13.8" customHeight="1" x14ac:dyDescent="0.3">
      <c r="A13083" t="s">
        <v>208</v>
      </c>
      <c r="B13083">
        <v>1953</v>
      </c>
      <c r="C13083" s="10">
        <v>2</v>
      </c>
      <c r="D13083">
        <v>0</v>
      </c>
      <c r="E13083">
        <v>2</v>
      </c>
      <c r="F13083">
        <v>0</v>
      </c>
      <c r="G13083">
        <v>0</v>
      </c>
      <c r="H13083">
        <v>0</v>
      </c>
      <c r="I13083">
        <v>0.02</v>
      </c>
      <c r="J13083" s="10">
        <v>0</v>
      </c>
      <c r="K13083" s="13">
        <f t="shared" si="411"/>
        <v>1958</v>
      </c>
      <c r="L13083" s="1" t="str">
        <f t="shared" si="410"/>
        <v/>
      </c>
    </row>
    <row r="13084" spans="1:12" ht="13.8" customHeight="1" x14ac:dyDescent="0.3">
      <c r="A13084" t="s">
        <v>208</v>
      </c>
      <c r="B13084">
        <v>1954</v>
      </c>
      <c r="C13084" s="10">
        <v>3</v>
      </c>
      <c r="D13084">
        <v>0</v>
      </c>
      <c r="E13084">
        <v>3</v>
      </c>
      <c r="F13084">
        <v>0</v>
      </c>
      <c r="G13084">
        <v>0</v>
      </c>
      <c r="H13084">
        <v>0</v>
      </c>
      <c r="I13084">
        <v>0.04</v>
      </c>
      <c r="J13084" s="10">
        <v>0</v>
      </c>
      <c r="K13084" s="13">
        <f t="shared" si="411"/>
        <v>1958</v>
      </c>
      <c r="L13084" s="1" t="str">
        <f t="shared" si="410"/>
        <v/>
      </c>
    </row>
    <row r="13085" spans="1:12" ht="13.8" customHeight="1" x14ac:dyDescent="0.3">
      <c r="A13085" t="s">
        <v>208</v>
      </c>
      <c r="B13085">
        <v>1955</v>
      </c>
      <c r="C13085" s="10">
        <v>3</v>
      </c>
      <c r="D13085">
        <v>0</v>
      </c>
      <c r="E13085">
        <v>3</v>
      </c>
      <c r="F13085">
        <v>0</v>
      </c>
      <c r="G13085">
        <v>0</v>
      </c>
      <c r="H13085">
        <v>0</v>
      </c>
      <c r="I13085">
        <v>0.04</v>
      </c>
      <c r="J13085" s="10">
        <v>0</v>
      </c>
      <c r="K13085" s="13">
        <f t="shared" si="411"/>
        <v>1958</v>
      </c>
      <c r="L13085" s="1" t="str">
        <f t="shared" si="410"/>
        <v/>
      </c>
    </row>
    <row r="13086" spans="1:12" ht="13.8" customHeight="1" x14ac:dyDescent="0.3">
      <c r="A13086" t="s">
        <v>208</v>
      </c>
      <c r="B13086">
        <v>1956</v>
      </c>
      <c r="C13086" s="10">
        <v>3</v>
      </c>
      <c r="D13086">
        <v>0</v>
      </c>
      <c r="E13086">
        <v>3</v>
      </c>
      <c r="F13086">
        <v>0</v>
      </c>
      <c r="G13086">
        <v>0</v>
      </c>
      <c r="H13086">
        <v>0</v>
      </c>
      <c r="I13086">
        <v>0.03</v>
      </c>
      <c r="J13086" s="10">
        <v>0</v>
      </c>
      <c r="K13086" s="13">
        <f t="shared" si="411"/>
        <v>1958</v>
      </c>
      <c r="L13086" s="1" t="str">
        <f t="shared" si="410"/>
        <v/>
      </c>
    </row>
    <row r="13087" spans="1:12" ht="13.8" customHeight="1" x14ac:dyDescent="0.3">
      <c r="A13087" t="s">
        <v>208</v>
      </c>
      <c r="B13087">
        <v>1957</v>
      </c>
      <c r="C13087" s="10">
        <v>4</v>
      </c>
      <c r="D13087">
        <v>0</v>
      </c>
      <c r="E13087">
        <v>4</v>
      </c>
      <c r="F13087">
        <v>0</v>
      </c>
      <c r="G13087">
        <v>0</v>
      </c>
      <c r="H13087">
        <v>0</v>
      </c>
      <c r="I13087">
        <v>0.04</v>
      </c>
      <c r="J13087" s="10">
        <v>0</v>
      </c>
      <c r="K13087" s="13">
        <f t="shared" si="411"/>
        <v>1958</v>
      </c>
      <c r="L13087" s="1" t="str">
        <f t="shared" si="410"/>
        <v/>
      </c>
    </row>
    <row r="13088" spans="1:12" ht="13.8" customHeight="1" x14ac:dyDescent="0.3">
      <c r="A13088" t="s">
        <v>208</v>
      </c>
      <c r="B13088">
        <v>1958</v>
      </c>
      <c r="C13088" s="10">
        <v>3</v>
      </c>
      <c r="D13088">
        <v>0</v>
      </c>
      <c r="E13088">
        <v>3</v>
      </c>
      <c r="F13088">
        <v>0</v>
      </c>
      <c r="G13088">
        <v>0</v>
      </c>
      <c r="H13088">
        <v>0</v>
      </c>
      <c r="I13088">
        <v>0.03</v>
      </c>
      <c r="J13088" s="10">
        <v>0</v>
      </c>
      <c r="K13088" s="13">
        <f t="shared" si="411"/>
        <v>1958</v>
      </c>
      <c r="L13088" s="1" t="str">
        <f t="shared" si="410"/>
        <v/>
      </c>
    </row>
    <row r="13089" spans="1:12" ht="13.8" customHeight="1" x14ac:dyDescent="0.3">
      <c r="A13089" t="s">
        <v>208</v>
      </c>
      <c r="B13089">
        <v>1959</v>
      </c>
      <c r="C13089" s="10">
        <v>4</v>
      </c>
      <c r="D13089">
        <v>0</v>
      </c>
      <c r="E13089">
        <v>4</v>
      </c>
      <c r="F13089">
        <v>0</v>
      </c>
      <c r="G13089">
        <v>0</v>
      </c>
      <c r="H13089">
        <v>0</v>
      </c>
      <c r="I13089">
        <v>0.04</v>
      </c>
      <c r="J13089" s="10">
        <v>0</v>
      </c>
      <c r="K13089" s="13">
        <f t="shared" si="411"/>
        <v>1989</v>
      </c>
      <c r="L13089" s="1" t="str">
        <f t="shared" si="410"/>
        <v/>
      </c>
    </row>
    <row r="13090" spans="1:12" ht="13.8" customHeight="1" x14ac:dyDescent="0.3">
      <c r="A13090" t="s">
        <v>208</v>
      </c>
      <c r="B13090">
        <v>1960</v>
      </c>
      <c r="C13090" s="10">
        <v>4</v>
      </c>
      <c r="D13090">
        <v>0</v>
      </c>
      <c r="E13090">
        <v>4</v>
      </c>
      <c r="F13090">
        <v>0</v>
      </c>
      <c r="G13090">
        <v>0</v>
      </c>
      <c r="H13090">
        <v>0</v>
      </c>
      <c r="I13090">
        <v>0.04</v>
      </c>
      <c r="J13090" s="10">
        <v>0</v>
      </c>
      <c r="K13090" s="13">
        <f t="shared" si="411"/>
        <v>1989</v>
      </c>
      <c r="L13090" s="1" t="str">
        <f t="shared" si="410"/>
        <v/>
      </c>
    </row>
    <row r="13091" spans="1:12" ht="13.8" customHeight="1" x14ac:dyDescent="0.3">
      <c r="A13091" t="s">
        <v>208</v>
      </c>
      <c r="B13091">
        <v>1961</v>
      </c>
      <c r="C13091" s="10">
        <v>5</v>
      </c>
      <c r="D13091">
        <v>0</v>
      </c>
      <c r="E13091">
        <v>5</v>
      </c>
      <c r="F13091">
        <v>0</v>
      </c>
      <c r="G13091">
        <v>0</v>
      </c>
      <c r="H13091">
        <v>0</v>
      </c>
      <c r="I13091">
        <v>0.04</v>
      </c>
      <c r="J13091" s="10">
        <v>0</v>
      </c>
      <c r="K13091" s="13">
        <f t="shared" si="411"/>
        <v>1989</v>
      </c>
      <c r="L13091" s="1" t="str">
        <f t="shared" si="410"/>
        <v/>
      </c>
    </row>
    <row r="13092" spans="1:12" ht="13.8" customHeight="1" x14ac:dyDescent="0.3">
      <c r="A13092" t="s">
        <v>208</v>
      </c>
      <c r="B13092">
        <v>1962</v>
      </c>
      <c r="C13092" s="10">
        <v>5</v>
      </c>
      <c r="D13092">
        <v>0</v>
      </c>
      <c r="E13092">
        <v>5</v>
      </c>
      <c r="F13092">
        <v>0</v>
      </c>
      <c r="G13092">
        <v>0</v>
      </c>
      <c r="H13092">
        <v>0</v>
      </c>
      <c r="I13092">
        <v>0.04</v>
      </c>
      <c r="J13092" s="10">
        <v>0</v>
      </c>
      <c r="K13092" s="13">
        <f t="shared" si="411"/>
        <v>1989</v>
      </c>
      <c r="L13092" s="1" t="str">
        <f t="shared" si="410"/>
        <v/>
      </c>
    </row>
    <row r="13093" spans="1:12" ht="13.8" customHeight="1" x14ac:dyDescent="0.3">
      <c r="A13093" t="s">
        <v>208</v>
      </c>
      <c r="B13093">
        <v>1963</v>
      </c>
      <c r="C13093" s="10">
        <v>6</v>
      </c>
      <c r="D13093">
        <v>0</v>
      </c>
      <c r="E13093">
        <v>6</v>
      </c>
      <c r="F13093">
        <v>0</v>
      </c>
      <c r="G13093">
        <v>0</v>
      </c>
      <c r="H13093">
        <v>0</v>
      </c>
      <c r="I13093">
        <v>0.05</v>
      </c>
      <c r="J13093" s="10">
        <v>0</v>
      </c>
      <c r="K13093" s="13">
        <f t="shared" si="411"/>
        <v>1989</v>
      </c>
      <c r="L13093" s="1" t="str">
        <f t="shared" si="410"/>
        <v/>
      </c>
    </row>
    <row r="13094" spans="1:12" ht="13.8" customHeight="1" x14ac:dyDescent="0.3">
      <c r="A13094" t="s">
        <v>208</v>
      </c>
      <c r="B13094">
        <v>1964</v>
      </c>
      <c r="C13094" s="10">
        <v>7</v>
      </c>
      <c r="D13094">
        <v>0</v>
      </c>
      <c r="E13094">
        <v>7</v>
      </c>
      <c r="F13094">
        <v>0</v>
      </c>
      <c r="G13094">
        <v>0</v>
      </c>
      <c r="H13094">
        <v>0</v>
      </c>
      <c r="I13094">
        <v>0.05</v>
      </c>
      <c r="J13094" s="10">
        <v>0</v>
      </c>
      <c r="K13094" s="13">
        <f t="shared" si="411"/>
        <v>1989</v>
      </c>
      <c r="L13094" s="1" t="str">
        <f t="shared" si="410"/>
        <v/>
      </c>
    </row>
    <row r="13095" spans="1:12" ht="13.8" customHeight="1" x14ac:dyDescent="0.3">
      <c r="A13095" t="s">
        <v>208</v>
      </c>
      <c r="B13095">
        <v>1965</v>
      </c>
      <c r="C13095" s="10">
        <v>8</v>
      </c>
      <c r="D13095">
        <v>0</v>
      </c>
      <c r="E13095">
        <v>8</v>
      </c>
      <c r="F13095">
        <v>0</v>
      </c>
      <c r="G13095">
        <v>0</v>
      </c>
      <c r="H13095">
        <v>0</v>
      </c>
      <c r="I13095">
        <v>0.06</v>
      </c>
      <c r="J13095" s="10">
        <v>0</v>
      </c>
      <c r="K13095" s="13">
        <f t="shared" si="411"/>
        <v>1989</v>
      </c>
      <c r="L13095" s="1" t="str">
        <f t="shared" si="410"/>
        <v/>
      </c>
    </row>
    <row r="13096" spans="1:12" ht="13.8" customHeight="1" x14ac:dyDescent="0.3">
      <c r="A13096" t="s">
        <v>208</v>
      </c>
      <c r="B13096">
        <v>1966</v>
      </c>
      <c r="C13096" s="10">
        <v>7</v>
      </c>
      <c r="D13096">
        <v>0</v>
      </c>
      <c r="E13096">
        <v>7</v>
      </c>
      <c r="F13096">
        <v>0</v>
      </c>
      <c r="G13096">
        <v>0</v>
      </c>
      <c r="H13096">
        <v>0</v>
      </c>
      <c r="I13096">
        <v>0.05</v>
      </c>
      <c r="J13096" s="10">
        <v>0</v>
      </c>
      <c r="K13096" s="13">
        <f t="shared" si="411"/>
        <v>1989</v>
      </c>
      <c r="L13096" s="1" t="str">
        <f t="shared" si="410"/>
        <v/>
      </c>
    </row>
    <row r="13097" spans="1:12" ht="13.8" customHeight="1" x14ac:dyDescent="0.3">
      <c r="A13097" t="s">
        <v>208</v>
      </c>
      <c r="B13097">
        <v>1967</v>
      </c>
      <c r="C13097" s="10">
        <v>7</v>
      </c>
      <c r="D13097">
        <v>0</v>
      </c>
      <c r="E13097">
        <v>7</v>
      </c>
      <c r="F13097">
        <v>0</v>
      </c>
      <c r="G13097">
        <v>0</v>
      </c>
      <c r="H13097">
        <v>0</v>
      </c>
      <c r="I13097">
        <v>0.05</v>
      </c>
      <c r="J13097" s="10">
        <v>0</v>
      </c>
      <c r="K13097" s="13">
        <f t="shared" si="411"/>
        <v>1989</v>
      </c>
      <c r="L13097" s="1" t="str">
        <f t="shared" si="410"/>
        <v/>
      </c>
    </row>
    <row r="13098" spans="1:12" ht="13.8" customHeight="1" x14ac:dyDescent="0.3">
      <c r="A13098" t="s">
        <v>208</v>
      </c>
      <c r="B13098">
        <v>1968</v>
      </c>
      <c r="C13098" s="10">
        <v>8</v>
      </c>
      <c r="D13098">
        <v>0</v>
      </c>
      <c r="E13098">
        <v>8</v>
      </c>
      <c r="F13098">
        <v>0</v>
      </c>
      <c r="G13098">
        <v>0</v>
      </c>
      <c r="H13098">
        <v>0</v>
      </c>
      <c r="I13098">
        <v>0.06</v>
      </c>
      <c r="J13098" s="10">
        <v>0</v>
      </c>
      <c r="K13098" s="13">
        <f t="shared" si="411"/>
        <v>1989</v>
      </c>
      <c r="L13098" s="1" t="str">
        <f t="shared" si="410"/>
        <v/>
      </c>
    </row>
    <row r="13099" spans="1:12" ht="13.8" customHeight="1" x14ac:dyDescent="0.3">
      <c r="A13099" t="s">
        <v>208</v>
      </c>
      <c r="B13099">
        <v>1969</v>
      </c>
      <c r="C13099" s="10">
        <v>8</v>
      </c>
      <c r="D13099">
        <v>0</v>
      </c>
      <c r="E13099">
        <v>8</v>
      </c>
      <c r="F13099">
        <v>0</v>
      </c>
      <c r="G13099">
        <v>0</v>
      </c>
      <c r="H13099">
        <v>0</v>
      </c>
      <c r="I13099">
        <v>0.05</v>
      </c>
      <c r="J13099" s="10">
        <v>0</v>
      </c>
      <c r="K13099" s="13">
        <f t="shared" si="411"/>
        <v>1989</v>
      </c>
      <c r="L13099" s="1" t="str">
        <f t="shared" si="410"/>
        <v/>
      </c>
    </row>
    <row r="13100" spans="1:12" ht="13.8" customHeight="1" x14ac:dyDescent="0.3">
      <c r="A13100" t="s">
        <v>208</v>
      </c>
      <c r="B13100">
        <v>1970</v>
      </c>
      <c r="C13100" s="10">
        <v>8</v>
      </c>
      <c r="D13100">
        <v>0</v>
      </c>
      <c r="E13100">
        <v>8</v>
      </c>
      <c r="F13100">
        <v>0</v>
      </c>
      <c r="G13100">
        <v>0</v>
      </c>
      <c r="H13100">
        <v>0</v>
      </c>
      <c r="I13100">
        <v>0.06</v>
      </c>
      <c r="J13100" s="10">
        <v>0</v>
      </c>
      <c r="K13100" s="13">
        <f t="shared" si="411"/>
        <v>1989</v>
      </c>
      <c r="L13100" s="1" t="str">
        <f t="shared" si="410"/>
        <v/>
      </c>
    </row>
    <row r="13101" spans="1:12" ht="13.8" customHeight="1" x14ac:dyDescent="0.3">
      <c r="A13101" t="s">
        <v>208</v>
      </c>
      <c r="B13101">
        <v>1971</v>
      </c>
      <c r="C13101" s="10">
        <v>10</v>
      </c>
      <c r="D13101">
        <v>0</v>
      </c>
      <c r="E13101">
        <v>10</v>
      </c>
      <c r="F13101">
        <v>0</v>
      </c>
      <c r="G13101">
        <v>0</v>
      </c>
      <c r="H13101">
        <v>0</v>
      </c>
      <c r="I13101">
        <v>7.0000000000000007E-2</v>
      </c>
      <c r="J13101" s="10">
        <v>0</v>
      </c>
      <c r="K13101" s="13">
        <f t="shared" si="411"/>
        <v>1989</v>
      </c>
      <c r="L13101" s="1" t="str">
        <f t="shared" si="410"/>
        <v/>
      </c>
    </row>
    <row r="13102" spans="1:12" ht="13.8" customHeight="1" x14ac:dyDescent="0.3">
      <c r="A13102" t="s">
        <v>208</v>
      </c>
      <c r="B13102">
        <v>1972</v>
      </c>
      <c r="C13102" s="10">
        <v>10</v>
      </c>
      <c r="D13102">
        <v>0</v>
      </c>
      <c r="E13102">
        <v>10</v>
      </c>
      <c r="F13102">
        <v>0</v>
      </c>
      <c r="G13102">
        <v>0</v>
      </c>
      <c r="H13102">
        <v>0</v>
      </c>
      <c r="I13102">
        <v>7.0000000000000007E-2</v>
      </c>
      <c r="J13102" s="10">
        <v>0</v>
      </c>
      <c r="K13102" s="13">
        <f t="shared" si="411"/>
        <v>1989</v>
      </c>
      <c r="L13102" s="1" t="str">
        <f t="shared" si="410"/>
        <v/>
      </c>
    </row>
    <row r="13103" spans="1:12" ht="13.8" customHeight="1" x14ac:dyDescent="0.3">
      <c r="A13103" t="s">
        <v>208</v>
      </c>
      <c r="B13103">
        <v>1973</v>
      </c>
      <c r="C13103" s="10">
        <v>10</v>
      </c>
      <c r="D13103">
        <v>0</v>
      </c>
      <c r="E13103">
        <v>10</v>
      </c>
      <c r="F13103">
        <v>0</v>
      </c>
      <c r="G13103">
        <v>0</v>
      </c>
      <c r="H13103">
        <v>0</v>
      </c>
      <c r="I13103">
        <v>7.0000000000000007E-2</v>
      </c>
      <c r="J13103" s="10">
        <v>0</v>
      </c>
      <c r="K13103" s="13">
        <f t="shared" si="411"/>
        <v>1989</v>
      </c>
      <c r="L13103" s="1" t="str">
        <f t="shared" si="410"/>
        <v/>
      </c>
    </row>
    <row r="13104" spans="1:12" ht="13.8" customHeight="1" x14ac:dyDescent="0.3">
      <c r="A13104" t="s">
        <v>208</v>
      </c>
      <c r="B13104">
        <v>1974</v>
      </c>
      <c r="C13104" s="10">
        <v>9</v>
      </c>
      <c r="D13104">
        <v>0</v>
      </c>
      <c r="E13104">
        <v>9</v>
      </c>
      <c r="F13104">
        <v>0</v>
      </c>
      <c r="G13104">
        <v>0</v>
      </c>
      <c r="H13104">
        <v>0</v>
      </c>
      <c r="I13104">
        <v>0.06</v>
      </c>
      <c r="J13104" s="10">
        <v>0</v>
      </c>
      <c r="K13104" s="13">
        <f t="shared" si="411"/>
        <v>1989</v>
      </c>
      <c r="L13104" s="1" t="str">
        <f t="shared" si="410"/>
        <v/>
      </c>
    </row>
    <row r="13105" spans="1:12" ht="13.8" customHeight="1" x14ac:dyDescent="0.3">
      <c r="A13105" t="s">
        <v>208</v>
      </c>
      <c r="B13105">
        <v>1975</v>
      </c>
      <c r="C13105" s="10">
        <v>16</v>
      </c>
      <c r="D13105">
        <v>0</v>
      </c>
      <c r="E13105">
        <v>16</v>
      </c>
      <c r="F13105">
        <v>0</v>
      </c>
      <c r="G13105">
        <v>0</v>
      </c>
      <c r="H13105">
        <v>0</v>
      </c>
      <c r="I13105">
        <v>0.11</v>
      </c>
      <c r="J13105" s="10">
        <v>0</v>
      </c>
      <c r="K13105" s="13">
        <f t="shared" si="411"/>
        <v>1989</v>
      </c>
      <c r="L13105" s="1" t="str">
        <f t="shared" si="410"/>
        <v/>
      </c>
    </row>
    <row r="13106" spans="1:12" ht="13.8" customHeight="1" x14ac:dyDescent="0.3">
      <c r="A13106" t="s">
        <v>208</v>
      </c>
      <c r="B13106">
        <v>1976</v>
      </c>
      <c r="C13106" s="10">
        <v>13</v>
      </c>
      <c r="D13106">
        <v>0</v>
      </c>
      <c r="E13106">
        <v>13</v>
      </c>
      <c r="F13106">
        <v>0</v>
      </c>
      <c r="G13106">
        <v>0</v>
      </c>
      <c r="H13106">
        <v>0</v>
      </c>
      <c r="I13106">
        <v>0.09</v>
      </c>
      <c r="J13106" s="10">
        <v>0</v>
      </c>
      <c r="K13106" s="13">
        <f t="shared" si="411"/>
        <v>1989</v>
      </c>
      <c r="L13106" s="1" t="str">
        <f t="shared" si="410"/>
        <v/>
      </c>
    </row>
    <row r="13107" spans="1:12" ht="13.8" customHeight="1" x14ac:dyDescent="0.3">
      <c r="A13107" t="s">
        <v>208</v>
      </c>
      <c r="B13107">
        <v>1977</v>
      </c>
      <c r="C13107" s="10">
        <v>22</v>
      </c>
      <c r="D13107">
        <v>0</v>
      </c>
      <c r="E13107">
        <v>22</v>
      </c>
      <c r="F13107">
        <v>0</v>
      </c>
      <c r="G13107">
        <v>0</v>
      </c>
      <c r="H13107">
        <v>0</v>
      </c>
      <c r="I13107">
        <v>0.14000000000000001</v>
      </c>
      <c r="J13107" s="10">
        <v>0</v>
      </c>
      <c r="K13107" s="13">
        <f t="shared" si="411"/>
        <v>1989</v>
      </c>
      <c r="L13107" s="1" t="str">
        <f t="shared" si="410"/>
        <v/>
      </c>
    </row>
    <row r="13108" spans="1:12" ht="13.8" customHeight="1" x14ac:dyDescent="0.3">
      <c r="A13108" t="s">
        <v>208</v>
      </c>
      <c r="B13108">
        <v>1978</v>
      </c>
      <c r="C13108" s="10">
        <v>29</v>
      </c>
      <c r="D13108">
        <v>0</v>
      </c>
      <c r="E13108">
        <v>29</v>
      </c>
      <c r="F13108">
        <v>0</v>
      </c>
      <c r="G13108">
        <v>0</v>
      </c>
      <c r="H13108">
        <v>0</v>
      </c>
      <c r="I13108">
        <v>0.19</v>
      </c>
      <c r="J13108" s="10">
        <v>0</v>
      </c>
      <c r="K13108" s="13">
        <f t="shared" si="411"/>
        <v>1989</v>
      </c>
      <c r="L13108" s="1" t="str">
        <f t="shared" si="410"/>
        <v/>
      </c>
    </row>
    <row r="13109" spans="1:12" ht="13.8" customHeight="1" x14ac:dyDescent="0.3">
      <c r="A13109" t="s">
        <v>208</v>
      </c>
      <c r="B13109">
        <v>1979</v>
      </c>
      <c r="C13109" s="10">
        <v>26</v>
      </c>
      <c r="D13109">
        <v>0</v>
      </c>
      <c r="E13109">
        <v>26</v>
      </c>
      <c r="F13109">
        <v>0</v>
      </c>
      <c r="G13109">
        <v>0</v>
      </c>
      <c r="H13109">
        <v>0</v>
      </c>
      <c r="I13109">
        <v>0.17</v>
      </c>
      <c r="J13109" s="10">
        <v>0</v>
      </c>
      <c r="K13109" s="13">
        <f t="shared" si="411"/>
        <v>1989</v>
      </c>
      <c r="L13109" s="1" t="str">
        <f t="shared" si="410"/>
        <v/>
      </c>
    </row>
    <row r="13110" spans="1:12" ht="13.8" customHeight="1" x14ac:dyDescent="0.3">
      <c r="A13110" t="s">
        <v>208</v>
      </c>
      <c r="B13110">
        <v>1980</v>
      </c>
      <c r="C13110" s="10">
        <v>27</v>
      </c>
      <c r="D13110">
        <v>0</v>
      </c>
      <c r="E13110">
        <v>27</v>
      </c>
      <c r="F13110">
        <v>0</v>
      </c>
      <c r="G13110">
        <v>0</v>
      </c>
      <c r="H13110">
        <v>0</v>
      </c>
      <c r="I13110">
        <v>0.17</v>
      </c>
      <c r="J13110" s="10">
        <v>0</v>
      </c>
      <c r="K13110" s="13">
        <f t="shared" si="411"/>
        <v>1989</v>
      </c>
      <c r="L13110" s="1" t="str">
        <f t="shared" si="410"/>
        <v/>
      </c>
    </row>
    <row r="13111" spans="1:12" ht="13.8" customHeight="1" x14ac:dyDescent="0.3">
      <c r="A13111" t="s">
        <v>208</v>
      </c>
      <c r="B13111">
        <v>1981</v>
      </c>
      <c r="C13111" s="10">
        <v>28</v>
      </c>
      <c r="D13111">
        <v>0</v>
      </c>
      <c r="E13111">
        <v>28</v>
      </c>
      <c r="F13111">
        <v>0</v>
      </c>
      <c r="G13111">
        <v>0</v>
      </c>
      <c r="H13111">
        <v>0</v>
      </c>
      <c r="I13111">
        <v>0.18</v>
      </c>
      <c r="J13111" s="10">
        <v>0</v>
      </c>
      <c r="K13111" s="13">
        <f t="shared" si="411"/>
        <v>1989</v>
      </c>
      <c r="L13111" s="1" t="str">
        <f t="shared" si="410"/>
        <v/>
      </c>
    </row>
    <row r="13112" spans="1:12" ht="13.8" customHeight="1" x14ac:dyDescent="0.3">
      <c r="A13112" t="s">
        <v>208</v>
      </c>
      <c r="B13112">
        <v>1982</v>
      </c>
      <c r="C13112" s="10">
        <v>31</v>
      </c>
      <c r="D13112">
        <v>0</v>
      </c>
      <c r="E13112">
        <v>31</v>
      </c>
      <c r="F13112">
        <v>0</v>
      </c>
      <c r="G13112">
        <v>0</v>
      </c>
      <c r="H13112">
        <v>0</v>
      </c>
      <c r="I13112">
        <v>0.2</v>
      </c>
      <c r="J13112" s="10">
        <v>0</v>
      </c>
      <c r="K13112" s="13">
        <f t="shared" si="411"/>
        <v>1989</v>
      </c>
      <c r="L13112" s="1" t="str">
        <f t="shared" si="410"/>
        <v/>
      </c>
    </row>
    <row r="13113" spans="1:12" ht="13.8" customHeight="1" x14ac:dyDescent="0.3">
      <c r="A13113" t="s">
        <v>208</v>
      </c>
      <c r="B13113">
        <v>1983</v>
      </c>
      <c r="C13113" s="10">
        <v>31</v>
      </c>
      <c r="D13113">
        <v>0</v>
      </c>
      <c r="E13113">
        <v>31</v>
      </c>
      <c r="F13113">
        <v>0</v>
      </c>
      <c r="G13113">
        <v>0</v>
      </c>
      <c r="H13113">
        <v>0</v>
      </c>
      <c r="I13113">
        <v>0.2</v>
      </c>
      <c r="J13113" s="10">
        <v>0</v>
      </c>
      <c r="K13113" s="13">
        <f t="shared" si="411"/>
        <v>1989</v>
      </c>
      <c r="L13113" s="1" t="str">
        <f t="shared" si="410"/>
        <v/>
      </c>
    </row>
    <row r="13114" spans="1:12" ht="13.8" customHeight="1" x14ac:dyDescent="0.3">
      <c r="A13114" t="s">
        <v>208</v>
      </c>
      <c r="B13114">
        <v>1984</v>
      </c>
      <c r="C13114" s="10">
        <v>31</v>
      </c>
      <c r="D13114">
        <v>0</v>
      </c>
      <c r="E13114">
        <v>31</v>
      </c>
      <c r="F13114">
        <v>0</v>
      </c>
      <c r="G13114">
        <v>0</v>
      </c>
      <c r="H13114">
        <v>0</v>
      </c>
      <c r="I13114">
        <v>0.2</v>
      </c>
      <c r="J13114" s="10">
        <v>0</v>
      </c>
      <c r="K13114" s="13">
        <f t="shared" si="411"/>
        <v>1989</v>
      </c>
      <c r="L13114" s="1" t="str">
        <f t="shared" si="410"/>
        <v/>
      </c>
    </row>
    <row r="13115" spans="1:12" ht="13.8" customHeight="1" x14ac:dyDescent="0.3">
      <c r="A13115" t="s">
        <v>208</v>
      </c>
      <c r="B13115">
        <v>1985</v>
      </c>
      <c r="C13115" s="10">
        <v>31</v>
      </c>
      <c r="D13115">
        <v>0</v>
      </c>
      <c r="E13115">
        <v>31</v>
      </c>
      <c r="F13115">
        <v>0</v>
      </c>
      <c r="G13115">
        <v>0</v>
      </c>
      <c r="H13115">
        <v>0</v>
      </c>
      <c r="I13115">
        <v>0.2</v>
      </c>
      <c r="J13115" s="10">
        <v>0</v>
      </c>
      <c r="K13115" s="13">
        <f t="shared" si="411"/>
        <v>1989</v>
      </c>
      <c r="L13115" s="1" t="str">
        <f t="shared" si="410"/>
        <v/>
      </c>
    </row>
    <row r="13116" spans="1:12" ht="13.8" customHeight="1" x14ac:dyDescent="0.3">
      <c r="A13116" t="s">
        <v>208</v>
      </c>
      <c r="B13116">
        <v>1986</v>
      </c>
      <c r="C13116" s="10">
        <v>31</v>
      </c>
      <c r="D13116">
        <v>0</v>
      </c>
      <c r="E13116">
        <v>31</v>
      </c>
      <c r="F13116">
        <v>0</v>
      </c>
      <c r="G13116">
        <v>0</v>
      </c>
      <c r="H13116">
        <v>0</v>
      </c>
      <c r="I13116">
        <v>0.2</v>
      </c>
      <c r="J13116" s="10">
        <v>0</v>
      </c>
      <c r="K13116" s="13">
        <f t="shared" si="411"/>
        <v>1989</v>
      </c>
      <c r="L13116" s="1" t="str">
        <f t="shared" si="410"/>
        <v/>
      </c>
    </row>
    <row r="13117" spans="1:12" ht="13.8" customHeight="1" x14ac:dyDescent="0.3">
      <c r="A13117" t="s">
        <v>208</v>
      </c>
      <c r="B13117">
        <v>1987</v>
      </c>
      <c r="C13117" s="10">
        <v>31</v>
      </c>
      <c r="D13117">
        <v>0</v>
      </c>
      <c r="E13117">
        <v>31</v>
      </c>
      <c r="F13117">
        <v>0</v>
      </c>
      <c r="G13117">
        <v>0</v>
      </c>
      <c r="H13117">
        <v>0</v>
      </c>
      <c r="I13117">
        <v>0.2</v>
      </c>
      <c r="J13117" s="10">
        <v>0</v>
      </c>
      <c r="K13117" s="13">
        <f t="shared" si="411"/>
        <v>1989</v>
      </c>
      <c r="L13117" s="1" t="str">
        <f t="shared" si="410"/>
        <v/>
      </c>
    </row>
    <row r="13118" spans="1:12" ht="13.8" customHeight="1" x14ac:dyDescent="0.3">
      <c r="A13118" t="s">
        <v>208</v>
      </c>
      <c r="B13118">
        <v>1988</v>
      </c>
      <c r="C13118" s="10">
        <v>31</v>
      </c>
      <c r="D13118">
        <v>0</v>
      </c>
      <c r="E13118">
        <v>31</v>
      </c>
      <c r="F13118">
        <v>0</v>
      </c>
      <c r="G13118">
        <v>0</v>
      </c>
      <c r="H13118">
        <v>0</v>
      </c>
      <c r="I13118">
        <v>0.19</v>
      </c>
      <c r="J13118" s="10">
        <v>0</v>
      </c>
      <c r="K13118" s="13">
        <f t="shared" si="411"/>
        <v>1989</v>
      </c>
      <c r="L13118" s="1" t="str">
        <f t="shared" si="410"/>
        <v/>
      </c>
    </row>
    <row r="13119" spans="1:12" ht="13.8" customHeight="1" x14ac:dyDescent="0.3">
      <c r="A13119" t="s">
        <v>208</v>
      </c>
      <c r="B13119">
        <v>1989</v>
      </c>
      <c r="C13119" s="10">
        <v>33</v>
      </c>
      <c r="D13119">
        <v>0</v>
      </c>
      <c r="E13119">
        <v>33</v>
      </c>
      <c r="F13119">
        <v>0</v>
      </c>
      <c r="G13119">
        <v>0</v>
      </c>
      <c r="H13119">
        <v>0</v>
      </c>
      <c r="I13119">
        <v>0.2</v>
      </c>
      <c r="J13119" s="10">
        <v>0</v>
      </c>
      <c r="K13119" s="13">
        <f t="shared" si="411"/>
        <v>1989</v>
      </c>
      <c r="L13119" s="1" t="str">
        <f t="shared" si="410"/>
        <v/>
      </c>
    </row>
    <row r="13120" spans="1:12" ht="13.8" customHeight="1" x14ac:dyDescent="0.3">
      <c r="A13120" t="s">
        <v>208</v>
      </c>
      <c r="B13120">
        <v>1990</v>
      </c>
      <c r="C13120" s="10">
        <v>28</v>
      </c>
      <c r="D13120">
        <v>0</v>
      </c>
      <c r="E13120">
        <v>28</v>
      </c>
      <c r="F13120">
        <v>0</v>
      </c>
      <c r="G13120">
        <v>0</v>
      </c>
      <c r="H13120">
        <v>0</v>
      </c>
      <c r="I13120">
        <v>0.18</v>
      </c>
      <c r="J13120" s="10">
        <v>6</v>
      </c>
      <c r="K13120" s="13">
        <f t="shared" si="411"/>
        <v>1990</v>
      </c>
      <c r="L13120" s="1" t="str">
        <f t="shared" si="410"/>
        <v/>
      </c>
    </row>
    <row r="13121" spans="1:12" ht="13.8" customHeight="1" x14ac:dyDescent="0.3">
      <c r="A13121" t="s">
        <v>208</v>
      </c>
      <c r="B13121">
        <v>1991</v>
      </c>
      <c r="C13121" s="10">
        <v>29</v>
      </c>
      <c r="D13121">
        <v>0</v>
      </c>
      <c r="E13121">
        <v>29</v>
      </c>
      <c r="F13121">
        <v>0</v>
      </c>
      <c r="G13121">
        <v>0</v>
      </c>
      <c r="H13121">
        <v>0</v>
      </c>
      <c r="I13121">
        <v>0.18</v>
      </c>
      <c r="J13121" s="10">
        <v>6</v>
      </c>
      <c r="K13121" s="13">
        <f t="shared" si="411"/>
        <v>1990</v>
      </c>
      <c r="L13121" s="1" t="str">
        <f t="shared" si="410"/>
        <v/>
      </c>
    </row>
    <row r="13122" spans="1:12" ht="13.8" customHeight="1" x14ac:dyDescent="0.3">
      <c r="A13122" t="s">
        <v>208</v>
      </c>
      <c r="B13122">
        <v>1992</v>
      </c>
      <c r="C13122" s="10">
        <v>30</v>
      </c>
      <c r="D13122">
        <v>0</v>
      </c>
      <c r="E13122">
        <v>30</v>
      </c>
      <c r="F13122">
        <v>0</v>
      </c>
      <c r="G13122">
        <v>0</v>
      </c>
      <c r="H13122">
        <v>0</v>
      </c>
      <c r="I13122">
        <v>0.18</v>
      </c>
      <c r="J13122" s="10">
        <v>6</v>
      </c>
      <c r="K13122" s="13">
        <f t="shared" si="411"/>
        <v>1990</v>
      </c>
      <c r="L13122" s="1" t="str">
        <f t="shared" ref="L13122:L13185" si="412">IF(AND(B13122&gt;2011),1,"")</f>
        <v/>
      </c>
    </row>
    <row r="13123" spans="1:12" ht="13.8" customHeight="1" x14ac:dyDescent="0.3">
      <c r="A13123" t="s">
        <v>208</v>
      </c>
      <c r="B13123">
        <v>1993</v>
      </c>
      <c r="C13123" s="10">
        <v>30</v>
      </c>
      <c r="D13123">
        <v>0</v>
      </c>
      <c r="E13123">
        <v>30</v>
      </c>
      <c r="F13123">
        <v>0</v>
      </c>
      <c r="G13123">
        <v>0</v>
      </c>
      <c r="H13123">
        <v>0</v>
      </c>
      <c r="I13123">
        <v>0.18</v>
      </c>
      <c r="J13123" s="10">
        <v>6</v>
      </c>
      <c r="K13123" s="13">
        <f t="shared" ref="K13123:K13186" si="413">IF(B13123&lt;1990,IF(B13123&lt;1959,1958,1989),1990)</f>
        <v>1990</v>
      </c>
      <c r="L13123" s="1" t="str">
        <f t="shared" si="412"/>
        <v/>
      </c>
    </row>
    <row r="13124" spans="1:12" ht="13.8" customHeight="1" x14ac:dyDescent="0.3">
      <c r="A13124" t="s">
        <v>208</v>
      </c>
      <c r="B13124">
        <v>1994</v>
      </c>
      <c r="C13124" s="10">
        <v>31</v>
      </c>
      <c r="D13124">
        <v>0</v>
      </c>
      <c r="E13124">
        <v>31</v>
      </c>
      <c r="F13124">
        <v>0</v>
      </c>
      <c r="G13124">
        <v>0</v>
      </c>
      <c r="H13124">
        <v>0</v>
      </c>
      <c r="I13124">
        <v>0.19</v>
      </c>
      <c r="J13124" s="10">
        <v>6</v>
      </c>
      <c r="K13124" s="13">
        <f t="shared" si="413"/>
        <v>1990</v>
      </c>
      <c r="L13124" s="1" t="str">
        <f t="shared" si="412"/>
        <v/>
      </c>
    </row>
    <row r="13125" spans="1:12" ht="13.8" customHeight="1" x14ac:dyDescent="0.3">
      <c r="A13125" t="s">
        <v>208</v>
      </c>
      <c r="B13125">
        <v>1995</v>
      </c>
      <c r="C13125" s="10">
        <v>32</v>
      </c>
      <c r="D13125">
        <v>0</v>
      </c>
      <c r="E13125">
        <v>32</v>
      </c>
      <c r="F13125">
        <v>0</v>
      </c>
      <c r="G13125">
        <v>0</v>
      </c>
      <c r="H13125">
        <v>0</v>
      </c>
      <c r="I13125">
        <v>0.19</v>
      </c>
      <c r="J13125" s="10">
        <v>6</v>
      </c>
      <c r="K13125" s="13">
        <f t="shared" si="413"/>
        <v>1990</v>
      </c>
      <c r="L13125" s="1" t="str">
        <f t="shared" si="412"/>
        <v/>
      </c>
    </row>
    <row r="13126" spans="1:12" ht="13.8" customHeight="1" x14ac:dyDescent="0.3">
      <c r="A13126" t="s">
        <v>208</v>
      </c>
      <c r="B13126">
        <v>1996</v>
      </c>
      <c r="C13126" s="10">
        <v>34</v>
      </c>
      <c r="D13126">
        <v>0</v>
      </c>
      <c r="E13126">
        <v>34</v>
      </c>
      <c r="F13126">
        <v>0</v>
      </c>
      <c r="G13126">
        <v>0</v>
      </c>
      <c r="H13126">
        <v>0</v>
      </c>
      <c r="I13126">
        <v>0.2</v>
      </c>
      <c r="J13126" s="10">
        <v>6</v>
      </c>
      <c r="K13126" s="13">
        <f t="shared" si="413"/>
        <v>1990</v>
      </c>
      <c r="L13126" s="1" t="str">
        <f t="shared" si="412"/>
        <v/>
      </c>
    </row>
    <row r="13127" spans="1:12" ht="13.8" customHeight="1" x14ac:dyDescent="0.3">
      <c r="A13127" t="s">
        <v>208</v>
      </c>
      <c r="B13127">
        <v>1997</v>
      </c>
      <c r="C13127" s="10">
        <v>35</v>
      </c>
      <c r="D13127">
        <v>0</v>
      </c>
      <c r="E13127">
        <v>35</v>
      </c>
      <c r="F13127">
        <v>0</v>
      </c>
      <c r="G13127">
        <v>0</v>
      </c>
      <c r="H13127">
        <v>0</v>
      </c>
      <c r="I13127">
        <v>0.2</v>
      </c>
      <c r="J13127" s="10">
        <v>6</v>
      </c>
      <c r="K13127" s="13">
        <f t="shared" si="413"/>
        <v>1990</v>
      </c>
      <c r="L13127" s="1" t="str">
        <f t="shared" si="412"/>
        <v/>
      </c>
    </row>
    <row r="13128" spans="1:12" ht="13.8" customHeight="1" x14ac:dyDescent="0.3">
      <c r="A13128" t="s">
        <v>208</v>
      </c>
      <c r="B13128">
        <v>1998</v>
      </c>
      <c r="C13128" s="10">
        <v>36</v>
      </c>
      <c r="D13128">
        <v>0</v>
      </c>
      <c r="E13128">
        <v>36</v>
      </c>
      <c r="F13128">
        <v>0</v>
      </c>
      <c r="G13128">
        <v>0</v>
      </c>
      <c r="H13128">
        <v>0</v>
      </c>
      <c r="I13128">
        <v>0.21</v>
      </c>
      <c r="J13128" s="10">
        <v>6</v>
      </c>
      <c r="K13128" s="13">
        <f t="shared" si="413"/>
        <v>1990</v>
      </c>
      <c r="L13128" s="1" t="str">
        <f t="shared" si="412"/>
        <v/>
      </c>
    </row>
    <row r="13129" spans="1:12" ht="13.8" customHeight="1" x14ac:dyDescent="0.3">
      <c r="A13129" t="s">
        <v>208</v>
      </c>
      <c r="B13129">
        <v>1999</v>
      </c>
      <c r="C13129" s="10">
        <v>37</v>
      </c>
      <c r="D13129">
        <v>0</v>
      </c>
      <c r="E13129">
        <v>37</v>
      </c>
      <c r="F13129">
        <v>0</v>
      </c>
      <c r="G13129">
        <v>0</v>
      </c>
      <c r="H13129">
        <v>0</v>
      </c>
      <c r="I13129">
        <v>0.21</v>
      </c>
      <c r="J13129" s="10">
        <v>6</v>
      </c>
      <c r="K13129" s="13">
        <f t="shared" si="413"/>
        <v>1990</v>
      </c>
      <c r="L13129" s="1" t="str">
        <f t="shared" si="412"/>
        <v/>
      </c>
    </row>
    <row r="13130" spans="1:12" ht="13.8" customHeight="1" x14ac:dyDescent="0.3">
      <c r="A13130" t="s">
        <v>208</v>
      </c>
      <c r="B13130">
        <v>2000</v>
      </c>
      <c r="C13130" s="10">
        <v>39</v>
      </c>
      <c r="D13130">
        <v>0</v>
      </c>
      <c r="E13130">
        <v>39</v>
      </c>
      <c r="F13130">
        <v>0</v>
      </c>
      <c r="G13130">
        <v>0</v>
      </c>
      <c r="H13130">
        <v>0</v>
      </c>
      <c r="I13130">
        <v>0.22</v>
      </c>
      <c r="J13130" s="10">
        <v>6</v>
      </c>
      <c r="K13130" s="13">
        <f t="shared" si="413"/>
        <v>1990</v>
      </c>
      <c r="L13130" s="1" t="str">
        <f t="shared" si="412"/>
        <v/>
      </c>
    </row>
    <row r="13131" spans="1:12" ht="13.8" customHeight="1" x14ac:dyDescent="0.3">
      <c r="A13131" t="s">
        <v>208</v>
      </c>
      <c r="B13131">
        <v>2001</v>
      </c>
      <c r="C13131" s="10">
        <v>40</v>
      </c>
      <c r="D13131">
        <v>0</v>
      </c>
      <c r="E13131">
        <v>40</v>
      </c>
      <c r="F13131">
        <v>0</v>
      </c>
      <c r="G13131">
        <v>0</v>
      </c>
      <c r="H13131">
        <v>0</v>
      </c>
      <c r="I13131">
        <v>0.23</v>
      </c>
      <c r="J13131" s="10">
        <v>6</v>
      </c>
      <c r="K13131" s="13">
        <f t="shared" si="413"/>
        <v>1990</v>
      </c>
      <c r="L13131" s="1" t="str">
        <f t="shared" si="412"/>
        <v/>
      </c>
    </row>
    <row r="13132" spans="1:12" ht="13.8" customHeight="1" x14ac:dyDescent="0.3">
      <c r="A13132" t="s">
        <v>208</v>
      </c>
      <c r="B13132">
        <v>2002</v>
      </c>
      <c r="C13132" s="10">
        <v>40</v>
      </c>
      <c r="D13132">
        <v>0</v>
      </c>
      <c r="E13132">
        <v>40</v>
      </c>
      <c r="F13132">
        <v>0</v>
      </c>
      <c r="G13132">
        <v>0</v>
      </c>
      <c r="H13132">
        <v>0</v>
      </c>
      <c r="I13132">
        <v>0.23</v>
      </c>
      <c r="J13132" s="10">
        <v>7</v>
      </c>
      <c r="K13132" s="13">
        <f t="shared" si="413"/>
        <v>1990</v>
      </c>
      <c r="L13132" s="1" t="str">
        <f t="shared" si="412"/>
        <v/>
      </c>
    </row>
    <row r="13133" spans="1:12" ht="13.8" customHeight="1" x14ac:dyDescent="0.3">
      <c r="A13133" t="s">
        <v>208</v>
      </c>
      <c r="B13133">
        <v>2003</v>
      </c>
      <c r="C13133" s="10">
        <v>42</v>
      </c>
      <c r="D13133">
        <v>0</v>
      </c>
      <c r="E13133">
        <v>42</v>
      </c>
      <c r="F13133">
        <v>0</v>
      </c>
      <c r="G13133">
        <v>0</v>
      </c>
      <c r="H13133">
        <v>0</v>
      </c>
      <c r="I13133">
        <v>0.23</v>
      </c>
      <c r="J13133" s="10">
        <v>7</v>
      </c>
      <c r="K13133" s="13">
        <f t="shared" si="413"/>
        <v>1990</v>
      </c>
      <c r="L13133" s="1" t="str">
        <f t="shared" si="412"/>
        <v/>
      </c>
    </row>
    <row r="13134" spans="1:12" ht="13.8" customHeight="1" x14ac:dyDescent="0.3">
      <c r="A13134" t="s">
        <v>208</v>
      </c>
      <c r="B13134">
        <v>2004</v>
      </c>
      <c r="C13134" s="10">
        <v>41</v>
      </c>
      <c r="D13134">
        <v>0</v>
      </c>
      <c r="E13134">
        <v>41</v>
      </c>
      <c r="F13134">
        <v>0</v>
      </c>
      <c r="G13134">
        <v>0</v>
      </c>
      <c r="H13134">
        <v>0</v>
      </c>
      <c r="I13134">
        <v>0.23</v>
      </c>
      <c r="J13134" s="10">
        <v>8</v>
      </c>
      <c r="K13134" s="13">
        <f t="shared" si="413"/>
        <v>1990</v>
      </c>
      <c r="L13134" s="1" t="str">
        <f t="shared" si="412"/>
        <v/>
      </c>
    </row>
    <row r="13135" spans="1:12" ht="13.8" customHeight="1" x14ac:dyDescent="0.3">
      <c r="A13135" t="s">
        <v>208</v>
      </c>
      <c r="B13135">
        <v>2005</v>
      </c>
      <c r="C13135" s="10">
        <v>44</v>
      </c>
      <c r="D13135">
        <v>0</v>
      </c>
      <c r="E13135">
        <v>44</v>
      </c>
      <c r="F13135">
        <v>0</v>
      </c>
      <c r="G13135">
        <v>0</v>
      </c>
      <c r="H13135">
        <v>0</v>
      </c>
      <c r="I13135">
        <v>0.24</v>
      </c>
      <c r="J13135" s="10">
        <v>8</v>
      </c>
      <c r="K13135" s="13">
        <f t="shared" si="413"/>
        <v>1990</v>
      </c>
      <c r="L13135" s="1" t="str">
        <f t="shared" si="412"/>
        <v/>
      </c>
    </row>
    <row r="13136" spans="1:12" ht="13.8" customHeight="1" x14ac:dyDescent="0.3">
      <c r="A13136" t="s">
        <v>208</v>
      </c>
      <c r="B13136">
        <v>2006</v>
      </c>
      <c r="C13136" s="10">
        <v>45</v>
      </c>
      <c r="D13136">
        <v>0</v>
      </c>
      <c r="E13136">
        <v>45</v>
      </c>
      <c r="F13136">
        <v>0</v>
      </c>
      <c r="G13136">
        <v>0</v>
      </c>
      <c r="H13136">
        <v>0</v>
      </c>
      <c r="I13136">
        <v>0.25</v>
      </c>
      <c r="J13136" s="10">
        <v>8</v>
      </c>
      <c r="K13136" s="13">
        <f t="shared" si="413"/>
        <v>1990</v>
      </c>
      <c r="L13136" s="1" t="str">
        <f t="shared" si="412"/>
        <v/>
      </c>
    </row>
    <row r="13137" spans="1:12" ht="13.8" customHeight="1" x14ac:dyDescent="0.3">
      <c r="A13137" t="s">
        <v>208</v>
      </c>
      <c r="B13137">
        <v>2007</v>
      </c>
      <c r="C13137" s="10">
        <v>47</v>
      </c>
      <c r="D13137">
        <v>0</v>
      </c>
      <c r="E13137">
        <v>47</v>
      </c>
      <c r="F13137">
        <v>0</v>
      </c>
      <c r="G13137">
        <v>0</v>
      </c>
      <c r="H13137">
        <v>0</v>
      </c>
      <c r="I13137">
        <v>0.26</v>
      </c>
      <c r="J13137" s="10">
        <v>9</v>
      </c>
      <c r="K13137" s="13">
        <f t="shared" si="413"/>
        <v>1990</v>
      </c>
      <c r="L13137" s="1" t="str">
        <f t="shared" si="412"/>
        <v/>
      </c>
    </row>
    <row r="13138" spans="1:12" ht="13.8" customHeight="1" x14ac:dyDescent="0.3">
      <c r="A13138" t="s">
        <v>208</v>
      </c>
      <c r="B13138">
        <v>2008</v>
      </c>
      <c r="C13138" s="10">
        <v>49</v>
      </c>
      <c r="D13138">
        <v>0</v>
      </c>
      <c r="E13138">
        <v>49</v>
      </c>
      <c r="F13138">
        <v>0</v>
      </c>
      <c r="G13138">
        <v>0</v>
      </c>
      <c r="H13138">
        <v>0</v>
      </c>
      <c r="I13138">
        <v>0.27</v>
      </c>
      <c r="J13138" s="10">
        <v>9</v>
      </c>
      <c r="K13138" s="13">
        <f t="shared" si="413"/>
        <v>1990</v>
      </c>
      <c r="L13138" s="1" t="str">
        <f t="shared" si="412"/>
        <v/>
      </c>
    </row>
    <row r="13139" spans="1:12" ht="13.8" customHeight="1" x14ac:dyDescent="0.3">
      <c r="A13139" t="s">
        <v>208</v>
      </c>
      <c r="B13139">
        <v>2009</v>
      </c>
      <c r="C13139" s="10">
        <v>51</v>
      </c>
      <c r="D13139">
        <v>0</v>
      </c>
      <c r="E13139">
        <v>51</v>
      </c>
      <c r="F13139">
        <v>0</v>
      </c>
      <c r="G13139">
        <v>0</v>
      </c>
      <c r="H13139">
        <v>0</v>
      </c>
      <c r="I13139">
        <v>0.28000000000000003</v>
      </c>
      <c r="J13139" s="10">
        <v>9</v>
      </c>
      <c r="K13139" s="13">
        <f t="shared" si="413"/>
        <v>1990</v>
      </c>
      <c r="L13139" s="1" t="str">
        <f t="shared" si="412"/>
        <v/>
      </c>
    </row>
    <row r="13140" spans="1:12" ht="13.8" customHeight="1" x14ac:dyDescent="0.3">
      <c r="A13140" t="s">
        <v>208</v>
      </c>
      <c r="B13140">
        <v>2010</v>
      </c>
      <c r="C13140" s="10">
        <v>51</v>
      </c>
      <c r="D13140">
        <v>0</v>
      </c>
      <c r="E13140">
        <v>51</v>
      </c>
      <c r="F13140">
        <v>0</v>
      </c>
      <c r="G13140">
        <v>0</v>
      </c>
      <c r="H13140">
        <v>0</v>
      </c>
      <c r="I13140">
        <v>0.27</v>
      </c>
      <c r="J13140" s="10">
        <v>9</v>
      </c>
      <c r="K13140" s="13">
        <f t="shared" si="413"/>
        <v>1990</v>
      </c>
      <c r="L13140" s="1" t="str">
        <f t="shared" si="412"/>
        <v/>
      </c>
    </row>
    <row r="13141" spans="1:12" ht="13.8" customHeight="1" x14ac:dyDescent="0.3">
      <c r="A13141" t="s">
        <v>208</v>
      </c>
      <c r="B13141">
        <v>2011</v>
      </c>
      <c r="C13141" s="10">
        <v>55</v>
      </c>
      <c r="D13141">
        <v>0</v>
      </c>
      <c r="E13141">
        <v>55</v>
      </c>
      <c r="F13141">
        <v>0</v>
      </c>
      <c r="G13141">
        <v>0</v>
      </c>
      <c r="H13141">
        <v>0</v>
      </c>
      <c r="I13141">
        <v>0.28999999999999998</v>
      </c>
      <c r="J13141" s="10">
        <v>9</v>
      </c>
      <c r="K13141" s="13">
        <f t="shared" si="413"/>
        <v>1990</v>
      </c>
      <c r="L13141" s="1" t="str">
        <f t="shared" si="412"/>
        <v/>
      </c>
    </row>
    <row r="13142" spans="1:12" ht="13.8" customHeight="1" x14ac:dyDescent="0.3">
      <c r="A13142" t="s">
        <v>208</v>
      </c>
      <c r="B13142">
        <v>2012</v>
      </c>
      <c r="C13142" s="10">
        <v>54</v>
      </c>
      <c r="D13142">
        <v>0</v>
      </c>
      <c r="E13142">
        <v>54</v>
      </c>
      <c r="F13142">
        <v>0</v>
      </c>
      <c r="G13142">
        <v>0</v>
      </c>
      <c r="H13142">
        <v>0</v>
      </c>
      <c r="I13142">
        <v>0.28000000000000003</v>
      </c>
      <c r="J13142" s="10">
        <v>9</v>
      </c>
      <c r="K13142" s="13">
        <f t="shared" si="413"/>
        <v>1990</v>
      </c>
      <c r="L13142" s="1">
        <f t="shared" si="412"/>
        <v>1</v>
      </c>
    </row>
    <row r="13143" spans="1:12" ht="13.8" customHeight="1" x14ac:dyDescent="0.3">
      <c r="A13143" t="s">
        <v>208</v>
      </c>
      <c r="B13143">
        <v>2013</v>
      </c>
      <c r="C13143" s="10">
        <v>54</v>
      </c>
      <c r="D13143">
        <v>0</v>
      </c>
      <c r="E13143">
        <v>54</v>
      </c>
      <c r="F13143">
        <v>0</v>
      </c>
      <c r="G13143">
        <v>0</v>
      </c>
      <c r="H13143">
        <v>0</v>
      </c>
      <c r="I13143">
        <v>0.28000000000000003</v>
      </c>
      <c r="J13143" s="10">
        <v>9</v>
      </c>
      <c r="K13143" s="13">
        <f t="shared" si="413"/>
        <v>1990</v>
      </c>
      <c r="L13143" s="1">
        <f t="shared" si="412"/>
        <v>1</v>
      </c>
    </row>
    <row r="13144" spans="1:12" ht="13.8" customHeight="1" x14ac:dyDescent="0.3">
      <c r="A13144" t="s">
        <v>208</v>
      </c>
      <c r="B13144">
        <v>2014</v>
      </c>
      <c r="C13144" s="10">
        <v>54</v>
      </c>
      <c r="D13144">
        <v>0</v>
      </c>
      <c r="E13144">
        <v>54</v>
      </c>
      <c r="F13144">
        <v>0</v>
      </c>
      <c r="G13144">
        <v>0</v>
      </c>
      <c r="H13144">
        <v>0</v>
      </c>
      <c r="I13144">
        <v>0.28000000000000003</v>
      </c>
      <c r="J13144" s="10">
        <v>9</v>
      </c>
      <c r="K13144" s="13">
        <f t="shared" si="413"/>
        <v>1990</v>
      </c>
      <c r="L13144" s="1">
        <f t="shared" si="412"/>
        <v>1</v>
      </c>
    </row>
    <row r="13145" spans="1:12" ht="13.8" customHeight="1" x14ac:dyDescent="0.3">
      <c r="A13145" t="s">
        <v>209</v>
      </c>
      <c r="B13145">
        <v>1951</v>
      </c>
      <c r="C13145" s="10">
        <v>1</v>
      </c>
      <c r="D13145">
        <v>0</v>
      </c>
      <c r="E13145">
        <v>1</v>
      </c>
      <c r="F13145">
        <v>0</v>
      </c>
      <c r="G13145">
        <v>0</v>
      </c>
      <c r="H13145">
        <v>0</v>
      </c>
      <c r="I13145">
        <v>0.01</v>
      </c>
      <c r="J13145" s="10">
        <v>0</v>
      </c>
      <c r="K13145" s="13">
        <f t="shared" si="413"/>
        <v>1958</v>
      </c>
      <c r="L13145" s="1" t="str">
        <f t="shared" si="412"/>
        <v/>
      </c>
    </row>
    <row r="13146" spans="1:12" ht="13.8" customHeight="1" x14ac:dyDescent="0.3">
      <c r="A13146" t="s">
        <v>209</v>
      </c>
      <c r="B13146">
        <v>1952</v>
      </c>
      <c r="C13146" s="10">
        <v>1</v>
      </c>
      <c r="D13146">
        <v>0</v>
      </c>
      <c r="E13146">
        <v>1</v>
      </c>
      <c r="F13146">
        <v>0</v>
      </c>
      <c r="G13146">
        <v>0</v>
      </c>
      <c r="H13146">
        <v>0</v>
      </c>
      <c r="I13146">
        <v>0.01</v>
      </c>
      <c r="J13146" s="10">
        <v>0</v>
      </c>
      <c r="K13146" s="13">
        <f t="shared" si="413"/>
        <v>1958</v>
      </c>
      <c r="L13146" s="1" t="str">
        <f t="shared" si="412"/>
        <v/>
      </c>
    </row>
    <row r="13147" spans="1:12" ht="13.8" customHeight="1" x14ac:dyDescent="0.3">
      <c r="A13147" t="s">
        <v>209</v>
      </c>
      <c r="B13147">
        <v>1953</v>
      </c>
      <c r="C13147" s="10">
        <v>1</v>
      </c>
      <c r="D13147">
        <v>0</v>
      </c>
      <c r="E13147">
        <v>1</v>
      </c>
      <c r="F13147">
        <v>0</v>
      </c>
      <c r="G13147">
        <v>0</v>
      </c>
      <c r="H13147">
        <v>0</v>
      </c>
      <c r="I13147">
        <v>0.01</v>
      </c>
      <c r="J13147" s="10">
        <v>0</v>
      </c>
      <c r="K13147" s="13">
        <f t="shared" si="413"/>
        <v>1958</v>
      </c>
      <c r="L13147" s="1" t="str">
        <f t="shared" si="412"/>
        <v/>
      </c>
    </row>
    <row r="13148" spans="1:12" ht="13.8" customHeight="1" x14ac:dyDescent="0.3">
      <c r="A13148" t="s">
        <v>209</v>
      </c>
      <c r="B13148">
        <v>1954</v>
      </c>
      <c r="C13148" s="10">
        <v>1</v>
      </c>
      <c r="D13148">
        <v>0</v>
      </c>
      <c r="E13148">
        <v>1</v>
      </c>
      <c r="F13148">
        <v>0</v>
      </c>
      <c r="G13148">
        <v>0</v>
      </c>
      <c r="H13148">
        <v>0</v>
      </c>
      <c r="I13148">
        <v>0.01</v>
      </c>
      <c r="J13148" s="10">
        <v>0</v>
      </c>
      <c r="K13148" s="13">
        <f t="shared" si="413"/>
        <v>1958</v>
      </c>
      <c r="L13148" s="1" t="str">
        <f t="shared" si="412"/>
        <v/>
      </c>
    </row>
    <row r="13149" spans="1:12" ht="13.8" customHeight="1" x14ac:dyDescent="0.3">
      <c r="A13149" t="s">
        <v>209</v>
      </c>
      <c r="B13149">
        <v>1955</v>
      </c>
      <c r="C13149" s="10">
        <v>1</v>
      </c>
      <c r="D13149">
        <v>0</v>
      </c>
      <c r="E13149">
        <v>1</v>
      </c>
      <c r="F13149">
        <v>0</v>
      </c>
      <c r="G13149">
        <v>0</v>
      </c>
      <c r="H13149">
        <v>0</v>
      </c>
      <c r="I13149">
        <v>0.01</v>
      </c>
      <c r="J13149" s="10">
        <v>0</v>
      </c>
      <c r="K13149" s="13">
        <f t="shared" si="413"/>
        <v>1958</v>
      </c>
      <c r="L13149" s="1" t="str">
        <f t="shared" si="412"/>
        <v/>
      </c>
    </row>
    <row r="13150" spans="1:12" ht="13.8" customHeight="1" x14ac:dyDescent="0.3">
      <c r="A13150" t="s">
        <v>209</v>
      </c>
      <c r="B13150">
        <v>1956</v>
      </c>
      <c r="C13150" s="10">
        <v>2</v>
      </c>
      <c r="D13150">
        <v>0</v>
      </c>
      <c r="E13150">
        <v>2</v>
      </c>
      <c r="F13150">
        <v>0</v>
      </c>
      <c r="G13150">
        <v>0</v>
      </c>
      <c r="H13150">
        <v>0</v>
      </c>
      <c r="I13150">
        <v>0.03</v>
      </c>
      <c r="J13150" s="10">
        <v>0</v>
      </c>
      <c r="K13150" s="13">
        <f t="shared" si="413"/>
        <v>1958</v>
      </c>
      <c r="L13150" s="1" t="str">
        <f t="shared" si="412"/>
        <v/>
      </c>
    </row>
    <row r="13151" spans="1:12" ht="13.8" customHeight="1" x14ac:dyDescent="0.3">
      <c r="A13151" t="s">
        <v>209</v>
      </c>
      <c r="B13151">
        <v>1957</v>
      </c>
      <c r="C13151" s="10">
        <v>3</v>
      </c>
      <c r="D13151">
        <v>0</v>
      </c>
      <c r="E13151">
        <v>3</v>
      </c>
      <c r="F13151">
        <v>0</v>
      </c>
      <c r="G13151">
        <v>0</v>
      </c>
      <c r="H13151">
        <v>0</v>
      </c>
      <c r="I13151">
        <v>0.04</v>
      </c>
      <c r="J13151" s="10">
        <v>0</v>
      </c>
      <c r="K13151" s="13">
        <f t="shared" si="413"/>
        <v>1958</v>
      </c>
      <c r="L13151" s="1" t="str">
        <f t="shared" si="412"/>
        <v/>
      </c>
    </row>
    <row r="13152" spans="1:12" ht="13.8" customHeight="1" x14ac:dyDescent="0.3">
      <c r="A13152" t="s">
        <v>209</v>
      </c>
      <c r="B13152">
        <v>1958</v>
      </c>
      <c r="C13152" s="10">
        <v>2</v>
      </c>
      <c r="D13152">
        <v>0</v>
      </c>
      <c r="E13152">
        <v>2</v>
      </c>
      <c r="F13152">
        <v>0</v>
      </c>
      <c r="G13152">
        <v>0</v>
      </c>
      <c r="H13152">
        <v>0</v>
      </c>
      <c r="I13152">
        <v>0.03</v>
      </c>
      <c r="J13152" s="10">
        <v>0</v>
      </c>
      <c r="K13152" s="13">
        <f t="shared" si="413"/>
        <v>1958</v>
      </c>
      <c r="L13152" s="1" t="str">
        <f t="shared" si="412"/>
        <v/>
      </c>
    </row>
    <row r="13153" spans="1:12" ht="13.8" customHeight="1" x14ac:dyDescent="0.3">
      <c r="A13153" t="s">
        <v>209</v>
      </c>
      <c r="B13153">
        <v>1959</v>
      </c>
      <c r="C13153" s="10">
        <v>2</v>
      </c>
      <c r="D13153">
        <v>0</v>
      </c>
      <c r="E13153">
        <v>2</v>
      </c>
      <c r="F13153">
        <v>0</v>
      </c>
      <c r="G13153">
        <v>0</v>
      </c>
      <c r="H13153">
        <v>0</v>
      </c>
      <c r="I13153">
        <v>0.03</v>
      </c>
      <c r="J13153" s="10">
        <v>0</v>
      </c>
      <c r="K13153" s="13">
        <f t="shared" si="413"/>
        <v>1989</v>
      </c>
      <c r="L13153" s="1" t="str">
        <f t="shared" si="412"/>
        <v/>
      </c>
    </row>
    <row r="13154" spans="1:12" ht="13.8" customHeight="1" x14ac:dyDescent="0.3">
      <c r="A13154" t="s">
        <v>209</v>
      </c>
      <c r="B13154">
        <v>1960</v>
      </c>
      <c r="C13154" s="10">
        <v>3</v>
      </c>
      <c r="D13154">
        <v>0</v>
      </c>
      <c r="E13154">
        <v>3</v>
      </c>
      <c r="F13154">
        <v>0</v>
      </c>
      <c r="G13154">
        <v>0</v>
      </c>
      <c r="H13154">
        <v>0</v>
      </c>
      <c r="I13154">
        <v>0.04</v>
      </c>
      <c r="J13154" s="10">
        <v>0</v>
      </c>
      <c r="K13154" s="13">
        <f t="shared" si="413"/>
        <v>1989</v>
      </c>
      <c r="L13154" s="1" t="str">
        <f t="shared" si="412"/>
        <v/>
      </c>
    </row>
    <row r="13155" spans="1:12" ht="13.8" customHeight="1" x14ac:dyDescent="0.3">
      <c r="A13155" t="s">
        <v>209</v>
      </c>
      <c r="B13155">
        <v>1961</v>
      </c>
      <c r="C13155" s="10">
        <v>3</v>
      </c>
      <c r="D13155">
        <v>0</v>
      </c>
      <c r="E13155">
        <v>3</v>
      </c>
      <c r="F13155">
        <v>0</v>
      </c>
      <c r="G13155">
        <v>0</v>
      </c>
      <c r="H13155">
        <v>0</v>
      </c>
      <c r="I13155">
        <v>0.05</v>
      </c>
      <c r="J13155" s="10">
        <v>0</v>
      </c>
      <c r="K13155" s="13">
        <f t="shared" si="413"/>
        <v>1989</v>
      </c>
      <c r="L13155" s="1" t="str">
        <f t="shared" si="412"/>
        <v/>
      </c>
    </row>
    <row r="13156" spans="1:12" ht="13.8" customHeight="1" x14ac:dyDescent="0.3">
      <c r="A13156" t="s">
        <v>209</v>
      </c>
      <c r="B13156">
        <v>1962</v>
      </c>
      <c r="C13156" s="10">
        <v>3</v>
      </c>
      <c r="D13156">
        <v>0</v>
      </c>
      <c r="E13156">
        <v>3</v>
      </c>
      <c r="F13156">
        <v>0</v>
      </c>
      <c r="G13156">
        <v>0</v>
      </c>
      <c r="H13156">
        <v>0</v>
      </c>
      <c r="I13156">
        <v>0.04</v>
      </c>
      <c r="J13156" s="10">
        <v>0</v>
      </c>
      <c r="K13156" s="13">
        <f t="shared" si="413"/>
        <v>1989</v>
      </c>
      <c r="L13156" s="1" t="str">
        <f t="shared" si="412"/>
        <v/>
      </c>
    </row>
    <row r="13157" spans="1:12" ht="13.8" customHeight="1" x14ac:dyDescent="0.3">
      <c r="A13157" t="s">
        <v>209</v>
      </c>
      <c r="B13157">
        <v>1963</v>
      </c>
      <c r="C13157" s="10">
        <v>2</v>
      </c>
      <c r="D13157">
        <v>0</v>
      </c>
      <c r="E13157">
        <v>2</v>
      </c>
      <c r="F13157">
        <v>0</v>
      </c>
      <c r="G13157">
        <v>0</v>
      </c>
      <c r="H13157">
        <v>0</v>
      </c>
      <c r="I13157">
        <v>0.03</v>
      </c>
      <c r="J13157" s="10">
        <v>0</v>
      </c>
      <c r="K13157" s="13">
        <f t="shared" si="413"/>
        <v>1989</v>
      </c>
      <c r="L13157" s="1" t="str">
        <f t="shared" si="412"/>
        <v/>
      </c>
    </row>
    <row r="13158" spans="1:12" ht="13.8" customHeight="1" x14ac:dyDescent="0.3">
      <c r="A13158" t="s">
        <v>209</v>
      </c>
      <c r="B13158">
        <v>1964</v>
      </c>
      <c r="C13158" s="10">
        <v>3</v>
      </c>
      <c r="D13158">
        <v>0</v>
      </c>
      <c r="E13158">
        <v>3</v>
      </c>
      <c r="F13158">
        <v>0</v>
      </c>
      <c r="G13158">
        <v>0</v>
      </c>
      <c r="H13158">
        <v>0</v>
      </c>
      <c r="I13158">
        <v>0.04</v>
      </c>
      <c r="J13158" s="10">
        <v>0</v>
      </c>
      <c r="K13158" s="13">
        <f t="shared" si="413"/>
        <v>1989</v>
      </c>
      <c r="L13158" s="1" t="str">
        <f t="shared" si="412"/>
        <v/>
      </c>
    </row>
    <row r="13159" spans="1:12" ht="13.8" customHeight="1" x14ac:dyDescent="0.3">
      <c r="A13159" t="s">
        <v>209</v>
      </c>
      <c r="B13159">
        <v>1965</v>
      </c>
      <c r="C13159" s="10">
        <v>3</v>
      </c>
      <c r="D13159">
        <v>0</v>
      </c>
      <c r="E13159">
        <v>3</v>
      </c>
      <c r="F13159">
        <v>0</v>
      </c>
      <c r="G13159">
        <v>0</v>
      </c>
      <c r="H13159">
        <v>0</v>
      </c>
      <c r="I13159">
        <v>0.04</v>
      </c>
      <c r="J13159" s="10">
        <v>0</v>
      </c>
      <c r="K13159" s="13">
        <f t="shared" si="413"/>
        <v>1989</v>
      </c>
      <c r="L13159" s="1" t="str">
        <f t="shared" si="412"/>
        <v/>
      </c>
    </row>
    <row r="13160" spans="1:12" ht="13.8" customHeight="1" x14ac:dyDescent="0.3">
      <c r="A13160" t="s">
        <v>209</v>
      </c>
      <c r="B13160">
        <v>1966</v>
      </c>
      <c r="C13160" s="10">
        <v>3</v>
      </c>
      <c r="D13160">
        <v>0</v>
      </c>
      <c r="E13160">
        <v>3</v>
      </c>
      <c r="F13160">
        <v>0</v>
      </c>
      <c r="G13160">
        <v>0</v>
      </c>
      <c r="H13160">
        <v>0</v>
      </c>
      <c r="I13160">
        <v>0.04</v>
      </c>
      <c r="J13160" s="10">
        <v>0</v>
      </c>
      <c r="K13160" s="13">
        <f t="shared" si="413"/>
        <v>1989</v>
      </c>
      <c r="L13160" s="1" t="str">
        <f t="shared" si="412"/>
        <v/>
      </c>
    </row>
    <row r="13161" spans="1:12" ht="13.8" customHeight="1" x14ac:dyDescent="0.3">
      <c r="A13161" t="s">
        <v>209</v>
      </c>
      <c r="B13161">
        <v>1967</v>
      </c>
      <c r="C13161" s="10">
        <v>3</v>
      </c>
      <c r="D13161">
        <v>0</v>
      </c>
      <c r="E13161">
        <v>3</v>
      </c>
      <c r="F13161">
        <v>0</v>
      </c>
      <c r="G13161">
        <v>0</v>
      </c>
      <c r="H13161">
        <v>0</v>
      </c>
      <c r="I13161">
        <v>0.05</v>
      </c>
      <c r="J13161" s="10">
        <v>0</v>
      </c>
      <c r="K13161" s="13">
        <f t="shared" si="413"/>
        <v>1989</v>
      </c>
      <c r="L13161" s="1" t="str">
        <f t="shared" si="412"/>
        <v/>
      </c>
    </row>
    <row r="13162" spans="1:12" ht="13.8" customHeight="1" x14ac:dyDescent="0.3">
      <c r="A13162" t="s">
        <v>209</v>
      </c>
      <c r="B13162">
        <v>1968</v>
      </c>
      <c r="C13162" s="10">
        <v>4</v>
      </c>
      <c r="D13162">
        <v>0</v>
      </c>
      <c r="E13162">
        <v>4</v>
      </c>
      <c r="F13162">
        <v>0</v>
      </c>
      <c r="G13162">
        <v>0</v>
      </c>
      <c r="H13162">
        <v>0</v>
      </c>
      <c r="I13162">
        <v>0.06</v>
      </c>
      <c r="J13162" s="10">
        <v>0</v>
      </c>
      <c r="K13162" s="13">
        <f t="shared" si="413"/>
        <v>1989</v>
      </c>
      <c r="L13162" s="1" t="str">
        <f t="shared" si="412"/>
        <v/>
      </c>
    </row>
    <row r="13163" spans="1:12" ht="13.8" customHeight="1" x14ac:dyDescent="0.3">
      <c r="A13163" t="s">
        <v>209</v>
      </c>
      <c r="B13163">
        <v>1969</v>
      </c>
      <c r="C13163" s="10">
        <v>4</v>
      </c>
      <c r="D13163">
        <v>0</v>
      </c>
      <c r="E13163">
        <v>4</v>
      </c>
      <c r="F13163">
        <v>0</v>
      </c>
      <c r="G13163">
        <v>0</v>
      </c>
      <c r="H13163">
        <v>0</v>
      </c>
      <c r="I13163">
        <v>0.06</v>
      </c>
      <c r="J13163" s="10">
        <v>0</v>
      </c>
      <c r="K13163" s="13">
        <f t="shared" si="413"/>
        <v>1989</v>
      </c>
      <c r="L13163" s="1" t="str">
        <f t="shared" si="412"/>
        <v/>
      </c>
    </row>
    <row r="13164" spans="1:12" ht="13.8" customHeight="1" x14ac:dyDescent="0.3">
      <c r="A13164" t="s">
        <v>209</v>
      </c>
      <c r="B13164">
        <v>1970</v>
      </c>
      <c r="C13164" s="10">
        <v>4</v>
      </c>
      <c r="D13164">
        <v>0</v>
      </c>
      <c r="E13164">
        <v>4</v>
      </c>
      <c r="F13164">
        <v>0</v>
      </c>
      <c r="G13164">
        <v>0</v>
      </c>
      <c r="H13164">
        <v>0</v>
      </c>
      <c r="I13164">
        <v>0.06</v>
      </c>
      <c r="J13164" s="10">
        <v>0</v>
      </c>
      <c r="K13164" s="13">
        <f t="shared" si="413"/>
        <v>1989</v>
      </c>
      <c r="L13164" s="1" t="str">
        <f t="shared" si="412"/>
        <v/>
      </c>
    </row>
    <row r="13165" spans="1:12" ht="13.8" customHeight="1" x14ac:dyDescent="0.3">
      <c r="A13165" t="s">
        <v>209</v>
      </c>
      <c r="B13165">
        <v>1971</v>
      </c>
      <c r="C13165" s="10">
        <v>3</v>
      </c>
      <c r="D13165">
        <v>0</v>
      </c>
      <c r="E13165">
        <v>3</v>
      </c>
      <c r="F13165">
        <v>0</v>
      </c>
      <c r="G13165">
        <v>0</v>
      </c>
      <c r="H13165">
        <v>0</v>
      </c>
      <c r="I13165">
        <v>0.03</v>
      </c>
      <c r="J13165" s="10">
        <v>0</v>
      </c>
      <c r="K13165" s="13">
        <f t="shared" si="413"/>
        <v>1989</v>
      </c>
      <c r="L13165" s="1" t="str">
        <f t="shared" si="412"/>
        <v/>
      </c>
    </row>
    <row r="13166" spans="1:12" ht="13.8" customHeight="1" x14ac:dyDescent="0.3">
      <c r="A13166" t="s">
        <v>209</v>
      </c>
      <c r="B13166">
        <v>1972</v>
      </c>
      <c r="C13166" s="10">
        <v>3</v>
      </c>
      <c r="D13166">
        <v>0</v>
      </c>
      <c r="E13166">
        <v>3</v>
      </c>
      <c r="F13166">
        <v>0</v>
      </c>
      <c r="G13166">
        <v>0</v>
      </c>
      <c r="H13166">
        <v>0</v>
      </c>
      <c r="I13166">
        <v>0.04</v>
      </c>
      <c r="J13166" s="10">
        <v>0</v>
      </c>
      <c r="K13166" s="13">
        <f t="shared" si="413"/>
        <v>1989</v>
      </c>
      <c r="L13166" s="1" t="str">
        <f t="shared" si="412"/>
        <v/>
      </c>
    </row>
    <row r="13167" spans="1:12" ht="13.8" customHeight="1" x14ac:dyDescent="0.3">
      <c r="A13167" t="s">
        <v>209</v>
      </c>
      <c r="B13167">
        <v>1973</v>
      </c>
      <c r="C13167" s="10">
        <v>4</v>
      </c>
      <c r="D13167">
        <v>0</v>
      </c>
      <c r="E13167">
        <v>4</v>
      </c>
      <c r="F13167">
        <v>0</v>
      </c>
      <c r="G13167">
        <v>0</v>
      </c>
      <c r="H13167">
        <v>0</v>
      </c>
      <c r="I13167">
        <v>0.05</v>
      </c>
      <c r="J13167" s="10">
        <v>0</v>
      </c>
      <c r="K13167" s="13">
        <f t="shared" si="413"/>
        <v>1989</v>
      </c>
      <c r="L13167" s="1" t="str">
        <f t="shared" si="412"/>
        <v/>
      </c>
    </row>
    <row r="13168" spans="1:12" ht="13.8" customHeight="1" x14ac:dyDescent="0.3">
      <c r="A13168" t="s">
        <v>209</v>
      </c>
      <c r="B13168">
        <v>1974</v>
      </c>
      <c r="C13168" s="10">
        <v>5</v>
      </c>
      <c r="D13168">
        <v>0</v>
      </c>
      <c r="E13168">
        <v>5</v>
      </c>
      <c r="F13168">
        <v>0</v>
      </c>
      <c r="G13168">
        <v>0</v>
      </c>
      <c r="H13168">
        <v>0</v>
      </c>
      <c r="I13168">
        <v>0.06</v>
      </c>
      <c r="J13168" s="10">
        <v>0</v>
      </c>
      <c r="K13168" s="13">
        <f t="shared" si="413"/>
        <v>1989</v>
      </c>
      <c r="L13168" s="1" t="str">
        <f t="shared" si="412"/>
        <v/>
      </c>
    </row>
    <row r="13169" spans="1:12" ht="13.8" customHeight="1" x14ac:dyDescent="0.3">
      <c r="A13169" t="s">
        <v>209</v>
      </c>
      <c r="B13169">
        <v>1975</v>
      </c>
      <c r="C13169" s="10">
        <v>5</v>
      </c>
      <c r="D13169">
        <v>0</v>
      </c>
      <c r="E13169">
        <v>5</v>
      </c>
      <c r="F13169">
        <v>0</v>
      </c>
      <c r="G13169">
        <v>0</v>
      </c>
      <c r="H13169">
        <v>0</v>
      </c>
      <c r="I13169">
        <v>0.06</v>
      </c>
      <c r="J13169" s="10">
        <v>0</v>
      </c>
      <c r="K13169" s="13">
        <f t="shared" si="413"/>
        <v>1989</v>
      </c>
      <c r="L13169" s="1" t="str">
        <f t="shared" si="412"/>
        <v/>
      </c>
    </row>
    <row r="13170" spans="1:12" ht="13.8" customHeight="1" x14ac:dyDescent="0.3">
      <c r="A13170" t="s">
        <v>209</v>
      </c>
      <c r="B13170">
        <v>1976</v>
      </c>
      <c r="C13170" s="10">
        <v>8</v>
      </c>
      <c r="D13170">
        <v>0</v>
      </c>
      <c r="E13170">
        <v>8</v>
      </c>
      <c r="F13170">
        <v>0</v>
      </c>
      <c r="G13170">
        <v>0</v>
      </c>
      <c r="H13170">
        <v>0</v>
      </c>
      <c r="I13170">
        <v>0.09</v>
      </c>
      <c r="J13170" s="10">
        <v>0</v>
      </c>
      <c r="K13170" s="13">
        <f t="shared" si="413"/>
        <v>1989</v>
      </c>
      <c r="L13170" s="1" t="str">
        <f t="shared" si="412"/>
        <v/>
      </c>
    </row>
    <row r="13171" spans="1:12" ht="13.8" customHeight="1" x14ac:dyDescent="0.3">
      <c r="A13171" t="s">
        <v>209</v>
      </c>
      <c r="B13171">
        <v>1977</v>
      </c>
      <c r="C13171" s="10">
        <v>8</v>
      </c>
      <c r="D13171">
        <v>0</v>
      </c>
      <c r="E13171">
        <v>8</v>
      </c>
      <c r="F13171">
        <v>0</v>
      </c>
      <c r="G13171">
        <v>0</v>
      </c>
      <c r="H13171">
        <v>0</v>
      </c>
      <c r="I13171">
        <v>0.09</v>
      </c>
      <c r="J13171" s="10">
        <v>0</v>
      </c>
      <c r="K13171" s="13">
        <f t="shared" si="413"/>
        <v>1989</v>
      </c>
      <c r="L13171" s="1" t="str">
        <f t="shared" si="412"/>
        <v/>
      </c>
    </row>
    <row r="13172" spans="1:12" ht="13.8" customHeight="1" x14ac:dyDescent="0.3">
      <c r="A13172" t="s">
        <v>209</v>
      </c>
      <c r="B13172">
        <v>1978</v>
      </c>
      <c r="C13172" s="10">
        <v>9</v>
      </c>
      <c r="D13172">
        <v>0</v>
      </c>
      <c r="E13172">
        <v>9</v>
      </c>
      <c r="F13172">
        <v>0</v>
      </c>
      <c r="G13172">
        <v>0</v>
      </c>
      <c r="H13172">
        <v>0</v>
      </c>
      <c r="I13172">
        <v>0.1</v>
      </c>
      <c r="J13172" s="10">
        <v>0</v>
      </c>
      <c r="K13172" s="13">
        <f t="shared" si="413"/>
        <v>1989</v>
      </c>
      <c r="L13172" s="1" t="str">
        <f t="shared" si="412"/>
        <v/>
      </c>
    </row>
    <row r="13173" spans="1:12" ht="13.8" customHeight="1" x14ac:dyDescent="0.3">
      <c r="A13173" t="s">
        <v>209</v>
      </c>
      <c r="B13173">
        <v>1979</v>
      </c>
      <c r="C13173" s="10">
        <v>9</v>
      </c>
      <c r="D13173">
        <v>0</v>
      </c>
      <c r="E13173">
        <v>9</v>
      </c>
      <c r="F13173">
        <v>0</v>
      </c>
      <c r="G13173">
        <v>0</v>
      </c>
      <c r="H13173">
        <v>0</v>
      </c>
      <c r="I13173">
        <v>0.1</v>
      </c>
      <c r="J13173" s="10">
        <v>0</v>
      </c>
      <c r="K13173" s="13">
        <f t="shared" si="413"/>
        <v>1989</v>
      </c>
      <c r="L13173" s="1" t="str">
        <f t="shared" si="412"/>
        <v/>
      </c>
    </row>
    <row r="13174" spans="1:12" ht="13.8" customHeight="1" x14ac:dyDescent="0.3">
      <c r="A13174" t="s">
        <v>209</v>
      </c>
      <c r="B13174">
        <v>1980</v>
      </c>
      <c r="C13174" s="10">
        <v>11</v>
      </c>
      <c r="D13174">
        <v>0</v>
      </c>
      <c r="E13174">
        <v>11</v>
      </c>
      <c r="F13174">
        <v>0</v>
      </c>
      <c r="G13174">
        <v>0</v>
      </c>
      <c r="H13174">
        <v>0</v>
      </c>
      <c r="I13174">
        <v>0.11</v>
      </c>
      <c r="J13174" s="10">
        <v>0</v>
      </c>
      <c r="K13174" s="13">
        <f t="shared" si="413"/>
        <v>1989</v>
      </c>
      <c r="L13174" s="1" t="str">
        <f t="shared" si="412"/>
        <v/>
      </c>
    </row>
    <row r="13175" spans="1:12" ht="13.8" customHeight="1" x14ac:dyDescent="0.3">
      <c r="A13175" t="s">
        <v>209</v>
      </c>
      <c r="B13175">
        <v>1981</v>
      </c>
      <c r="C13175" s="10">
        <v>12</v>
      </c>
      <c r="D13175">
        <v>0</v>
      </c>
      <c r="E13175">
        <v>12</v>
      </c>
      <c r="F13175">
        <v>0</v>
      </c>
      <c r="G13175">
        <v>0</v>
      </c>
      <c r="H13175">
        <v>0</v>
      </c>
      <c r="I13175">
        <v>0.12</v>
      </c>
      <c r="J13175" s="10">
        <v>0</v>
      </c>
      <c r="K13175" s="13">
        <f t="shared" si="413"/>
        <v>1989</v>
      </c>
      <c r="L13175" s="1" t="str">
        <f t="shared" si="412"/>
        <v/>
      </c>
    </row>
    <row r="13176" spans="1:12" ht="13.8" customHeight="1" x14ac:dyDescent="0.3">
      <c r="A13176" t="s">
        <v>209</v>
      </c>
      <c r="B13176">
        <v>1982</v>
      </c>
      <c r="C13176" s="10">
        <v>13</v>
      </c>
      <c r="D13176">
        <v>0</v>
      </c>
      <c r="E13176">
        <v>13</v>
      </c>
      <c r="F13176">
        <v>0</v>
      </c>
      <c r="G13176">
        <v>0</v>
      </c>
      <c r="H13176">
        <v>0</v>
      </c>
      <c r="I13176">
        <v>0.13</v>
      </c>
      <c r="J13176" s="10">
        <v>0</v>
      </c>
      <c r="K13176" s="13">
        <f t="shared" si="413"/>
        <v>1989</v>
      </c>
      <c r="L13176" s="1" t="str">
        <f t="shared" si="412"/>
        <v/>
      </c>
    </row>
    <row r="13177" spans="1:12" ht="13.8" customHeight="1" x14ac:dyDescent="0.3">
      <c r="A13177" t="s">
        <v>209</v>
      </c>
      <c r="B13177">
        <v>1983</v>
      </c>
      <c r="C13177" s="10">
        <v>15</v>
      </c>
      <c r="D13177">
        <v>0</v>
      </c>
      <c r="E13177">
        <v>15</v>
      </c>
      <c r="F13177">
        <v>0</v>
      </c>
      <c r="G13177">
        <v>0</v>
      </c>
      <c r="H13177">
        <v>0</v>
      </c>
      <c r="I13177">
        <v>0.15</v>
      </c>
      <c r="J13177" s="10">
        <v>0</v>
      </c>
      <c r="K13177" s="13">
        <f t="shared" si="413"/>
        <v>1989</v>
      </c>
      <c r="L13177" s="1" t="str">
        <f t="shared" si="412"/>
        <v/>
      </c>
    </row>
    <row r="13178" spans="1:12" ht="13.8" customHeight="1" x14ac:dyDescent="0.3">
      <c r="A13178" t="s">
        <v>209</v>
      </c>
      <c r="B13178">
        <v>1984</v>
      </c>
      <c r="C13178" s="10">
        <v>14</v>
      </c>
      <c r="D13178">
        <v>0</v>
      </c>
      <c r="E13178">
        <v>14</v>
      </c>
      <c r="F13178">
        <v>0</v>
      </c>
      <c r="G13178">
        <v>0</v>
      </c>
      <c r="H13178">
        <v>0</v>
      </c>
      <c r="I13178">
        <v>0.14000000000000001</v>
      </c>
      <c r="J13178" s="10">
        <v>0</v>
      </c>
      <c r="K13178" s="13">
        <f t="shared" si="413"/>
        <v>1989</v>
      </c>
      <c r="L13178" s="1" t="str">
        <f t="shared" si="412"/>
        <v/>
      </c>
    </row>
    <row r="13179" spans="1:12" ht="13.8" customHeight="1" x14ac:dyDescent="0.3">
      <c r="A13179" t="s">
        <v>209</v>
      </c>
      <c r="B13179">
        <v>1985</v>
      </c>
      <c r="C13179" s="10">
        <v>15</v>
      </c>
      <c r="D13179">
        <v>0</v>
      </c>
      <c r="E13179">
        <v>15</v>
      </c>
      <c r="F13179">
        <v>0</v>
      </c>
      <c r="G13179">
        <v>0</v>
      </c>
      <c r="H13179">
        <v>0</v>
      </c>
      <c r="I13179">
        <v>0.15</v>
      </c>
      <c r="J13179" s="10">
        <v>0</v>
      </c>
      <c r="K13179" s="13">
        <f t="shared" si="413"/>
        <v>1989</v>
      </c>
      <c r="L13179" s="1" t="str">
        <f t="shared" si="412"/>
        <v/>
      </c>
    </row>
    <row r="13180" spans="1:12" ht="13.8" customHeight="1" x14ac:dyDescent="0.3">
      <c r="A13180" t="s">
        <v>209</v>
      </c>
      <c r="B13180">
        <v>1986</v>
      </c>
      <c r="C13180" s="10">
        <v>14</v>
      </c>
      <c r="D13180">
        <v>0</v>
      </c>
      <c r="E13180">
        <v>14</v>
      </c>
      <c r="F13180">
        <v>0</v>
      </c>
      <c r="G13180">
        <v>0</v>
      </c>
      <c r="H13180">
        <v>0</v>
      </c>
      <c r="I13180">
        <v>0.13</v>
      </c>
      <c r="J13180" s="10">
        <v>0</v>
      </c>
      <c r="K13180" s="13">
        <f t="shared" si="413"/>
        <v>1989</v>
      </c>
      <c r="L13180" s="1" t="str">
        <f t="shared" si="412"/>
        <v/>
      </c>
    </row>
    <row r="13181" spans="1:12" ht="13.8" customHeight="1" x14ac:dyDescent="0.3">
      <c r="A13181" t="s">
        <v>209</v>
      </c>
      <c r="B13181">
        <v>1987</v>
      </c>
      <c r="C13181" s="10">
        <v>14</v>
      </c>
      <c r="D13181">
        <v>0</v>
      </c>
      <c r="E13181">
        <v>14</v>
      </c>
      <c r="F13181">
        <v>0</v>
      </c>
      <c r="G13181">
        <v>0</v>
      </c>
      <c r="H13181">
        <v>0</v>
      </c>
      <c r="I13181">
        <v>0.13</v>
      </c>
      <c r="J13181" s="10">
        <v>0</v>
      </c>
      <c r="K13181" s="13">
        <f t="shared" si="413"/>
        <v>1989</v>
      </c>
      <c r="L13181" s="1" t="str">
        <f t="shared" si="412"/>
        <v/>
      </c>
    </row>
    <row r="13182" spans="1:12" ht="13.8" customHeight="1" x14ac:dyDescent="0.3">
      <c r="A13182" t="s">
        <v>209</v>
      </c>
      <c r="B13182">
        <v>1988</v>
      </c>
      <c r="C13182" s="10">
        <v>13</v>
      </c>
      <c r="D13182">
        <v>0</v>
      </c>
      <c r="E13182">
        <v>13</v>
      </c>
      <c r="F13182">
        <v>0</v>
      </c>
      <c r="G13182">
        <v>0</v>
      </c>
      <c r="H13182">
        <v>0</v>
      </c>
      <c r="I13182">
        <v>0.12</v>
      </c>
      <c r="J13182" s="10">
        <v>0</v>
      </c>
      <c r="K13182" s="13">
        <f t="shared" si="413"/>
        <v>1989</v>
      </c>
      <c r="L13182" s="1" t="str">
        <f t="shared" si="412"/>
        <v/>
      </c>
    </row>
    <row r="13183" spans="1:12" ht="13.8" customHeight="1" x14ac:dyDescent="0.3">
      <c r="A13183" t="s">
        <v>209</v>
      </c>
      <c r="B13183">
        <v>1989</v>
      </c>
      <c r="C13183" s="10">
        <v>13</v>
      </c>
      <c r="D13183">
        <v>0</v>
      </c>
      <c r="E13183">
        <v>13</v>
      </c>
      <c r="F13183">
        <v>0</v>
      </c>
      <c r="G13183">
        <v>0</v>
      </c>
      <c r="H13183">
        <v>0</v>
      </c>
      <c r="I13183">
        <v>0.12</v>
      </c>
      <c r="J13183" s="10">
        <v>0</v>
      </c>
      <c r="K13183" s="13">
        <f t="shared" si="413"/>
        <v>1989</v>
      </c>
      <c r="L13183" s="1" t="str">
        <f t="shared" si="412"/>
        <v/>
      </c>
    </row>
    <row r="13184" spans="1:12" ht="13.8" customHeight="1" x14ac:dyDescent="0.3">
      <c r="A13184" t="s">
        <v>209</v>
      </c>
      <c r="B13184">
        <v>1990</v>
      </c>
      <c r="C13184" s="10">
        <v>13</v>
      </c>
      <c r="D13184">
        <v>0</v>
      </c>
      <c r="E13184">
        <v>13</v>
      </c>
      <c r="F13184">
        <v>0</v>
      </c>
      <c r="G13184">
        <v>0</v>
      </c>
      <c r="H13184">
        <v>0</v>
      </c>
      <c r="I13184">
        <v>0.11</v>
      </c>
      <c r="J13184" s="10">
        <v>1</v>
      </c>
      <c r="K13184" s="13">
        <f t="shared" si="413"/>
        <v>1990</v>
      </c>
      <c r="L13184" s="1" t="str">
        <f t="shared" si="412"/>
        <v/>
      </c>
    </row>
    <row r="13185" spans="1:12" ht="13.8" customHeight="1" x14ac:dyDescent="0.3">
      <c r="A13185" t="s">
        <v>209</v>
      </c>
      <c r="B13185">
        <v>1991</v>
      </c>
      <c r="C13185" s="10">
        <v>13</v>
      </c>
      <c r="D13185">
        <v>0</v>
      </c>
      <c r="E13185">
        <v>13</v>
      </c>
      <c r="F13185">
        <v>0</v>
      </c>
      <c r="G13185">
        <v>0</v>
      </c>
      <c r="H13185">
        <v>0</v>
      </c>
      <c r="I13185">
        <v>0.11</v>
      </c>
      <c r="J13185" s="10">
        <v>1</v>
      </c>
      <c r="K13185" s="13">
        <f t="shared" si="413"/>
        <v>1990</v>
      </c>
      <c r="L13185" s="1" t="str">
        <f t="shared" si="412"/>
        <v/>
      </c>
    </row>
    <row r="13186" spans="1:12" ht="13.8" customHeight="1" x14ac:dyDescent="0.3">
      <c r="A13186" t="s">
        <v>209</v>
      </c>
      <c r="B13186">
        <v>1992</v>
      </c>
      <c r="C13186" s="10">
        <v>13</v>
      </c>
      <c r="D13186">
        <v>0</v>
      </c>
      <c r="E13186">
        <v>13</v>
      </c>
      <c r="F13186">
        <v>0</v>
      </c>
      <c r="G13186">
        <v>0</v>
      </c>
      <c r="H13186">
        <v>0</v>
      </c>
      <c r="I13186">
        <v>0.1</v>
      </c>
      <c r="J13186" s="10">
        <v>1</v>
      </c>
      <c r="K13186" s="13">
        <f t="shared" si="413"/>
        <v>1990</v>
      </c>
      <c r="L13186" s="1" t="str">
        <f t="shared" ref="L13186:L13249" si="414">IF(AND(B13186&gt;2011),1,"")</f>
        <v/>
      </c>
    </row>
    <row r="13187" spans="1:12" ht="13.8" customHeight="1" x14ac:dyDescent="0.3">
      <c r="A13187" t="s">
        <v>209</v>
      </c>
      <c r="B13187">
        <v>1993</v>
      </c>
      <c r="C13187" s="10">
        <v>13</v>
      </c>
      <c r="D13187">
        <v>0</v>
      </c>
      <c r="E13187">
        <v>13</v>
      </c>
      <c r="F13187">
        <v>0</v>
      </c>
      <c r="G13187">
        <v>0</v>
      </c>
      <c r="H13187">
        <v>0</v>
      </c>
      <c r="I13187">
        <v>0.1</v>
      </c>
      <c r="J13187" s="10">
        <v>1</v>
      </c>
      <c r="K13187" s="13">
        <f t="shared" ref="K13187:K13250" si="415">IF(B13187&lt;1990,IF(B13187&lt;1959,1958,1989),1990)</f>
        <v>1990</v>
      </c>
      <c r="L13187" s="1" t="str">
        <f t="shared" si="414"/>
        <v/>
      </c>
    </row>
    <row r="13188" spans="1:12" ht="13.8" customHeight="1" x14ac:dyDescent="0.3">
      <c r="A13188" t="s">
        <v>209</v>
      </c>
      <c r="B13188">
        <v>1994</v>
      </c>
      <c r="C13188" s="10">
        <v>13</v>
      </c>
      <c r="D13188">
        <v>0</v>
      </c>
      <c r="E13188">
        <v>13</v>
      </c>
      <c r="F13188">
        <v>0</v>
      </c>
      <c r="G13188">
        <v>0</v>
      </c>
      <c r="H13188">
        <v>0</v>
      </c>
      <c r="I13188">
        <v>0.1</v>
      </c>
      <c r="J13188" s="10">
        <v>1</v>
      </c>
      <c r="K13188" s="13">
        <f t="shared" si="415"/>
        <v>1990</v>
      </c>
      <c r="L13188" s="1" t="str">
        <f t="shared" si="414"/>
        <v/>
      </c>
    </row>
    <row r="13189" spans="1:12" ht="13.8" customHeight="1" x14ac:dyDescent="0.3">
      <c r="A13189" t="s">
        <v>209</v>
      </c>
      <c r="B13189">
        <v>1995</v>
      </c>
      <c r="C13189" s="10">
        <v>13</v>
      </c>
      <c r="D13189">
        <v>0</v>
      </c>
      <c r="E13189">
        <v>13</v>
      </c>
      <c r="F13189">
        <v>0</v>
      </c>
      <c r="G13189">
        <v>0</v>
      </c>
      <c r="H13189">
        <v>0</v>
      </c>
      <c r="I13189">
        <v>0.1</v>
      </c>
      <c r="J13189" s="10">
        <v>1</v>
      </c>
      <c r="K13189" s="13">
        <f t="shared" si="415"/>
        <v>1990</v>
      </c>
      <c r="L13189" s="1" t="str">
        <f t="shared" si="414"/>
        <v/>
      </c>
    </row>
    <row r="13190" spans="1:12" ht="13.8" customHeight="1" x14ac:dyDescent="0.3">
      <c r="A13190" t="s">
        <v>209</v>
      </c>
      <c r="B13190">
        <v>1996</v>
      </c>
      <c r="C13190" s="10">
        <v>13</v>
      </c>
      <c r="D13190">
        <v>0</v>
      </c>
      <c r="E13190">
        <v>13</v>
      </c>
      <c r="F13190">
        <v>0</v>
      </c>
      <c r="G13190">
        <v>0</v>
      </c>
      <c r="H13190">
        <v>0</v>
      </c>
      <c r="I13190">
        <v>0.1</v>
      </c>
      <c r="J13190" s="10">
        <v>2</v>
      </c>
      <c r="K13190" s="13">
        <f t="shared" si="415"/>
        <v>1990</v>
      </c>
      <c r="L13190" s="1" t="str">
        <f t="shared" si="414"/>
        <v/>
      </c>
    </row>
    <row r="13191" spans="1:12" ht="13.8" customHeight="1" x14ac:dyDescent="0.3">
      <c r="A13191" t="s">
        <v>209</v>
      </c>
      <c r="B13191">
        <v>1997</v>
      </c>
      <c r="C13191" s="10">
        <v>13</v>
      </c>
      <c r="D13191">
        <v>0</v>
      </c>
      <c r="E13191">
        <v>13</v>
      </c>
      <c r="F13191">
        <v>0</v>
      </c>
      <c r="G13191">
        <v>0</v>
      </c>
      <c r="H13191">
        <v>0</v>
      </c>
      <c r="I13191">
        <v>0.09</v>
      </c>
      <c r="J13191" s="10">
        <v>2</v>
      </c>
      <c r="K13191" s="13">
        <f t="shared" si="415"/>
        <v>1990</v>
      </c>
      <c r="L13191" s="1" t="str">
        <f t="shared" si="414"/>
        <v/>
      </c>
    </row>
    <row r="13192" spans="1:12" ht="13.8" customHeight="1" x14ac:dyDescent="0.3">
      <c r="A13192" t="s">
        <v>209</v>
      </c>
      <c r="B13192">
        <v>1998</v>
      </c>
      <c r="C13192" s="10">
        <v>13</v>
      </c>
      <c r="D13192">
        <v>0</v>
      </c>
      <c r="E13192">
        <v>13</v>
      </c>
      <c r="F13192">
        <v>0</v>
      </c>
      <c r="G13192">
        <v>0</v>
      </c>
      <c r="H13192">
        <v>0</v>
      </c>
      <c r="I13192">
        <v>0.1</v>
      </c>
      <c r="J13192" s="10">
        <v>2</v>
      </c>
      <c r="K13192" s="13">
        <f t="shared" si="415"/>
        <v>1990</v>
      </c>
      <c r="L13192" s="1" t="str">
        <f t="shared" si="414"/>
        <v/>
      </c>
    </row>
    <row r="13193" spans="1:12" ht="13.8" customHeight="1" x14ac:dyDescent="0.3">
      <c r="A13193" t="s">
        <v>209</v>
      </c>
      <c r="B13193">
        <v>1999</v>
      </c>
      <c r="C13193" s="10">
        <v>13</v>
      </c>
      <c r="D13193">
        <v>0</v>
      </c>
      <c r="E13193">
        <v>13</v>
      </c>
      <c r="F13193">
        <v>0</v>
      </c>
      <c r="G13193">
        <v>0</v>
      </c>
      <c r="H13193">
        <v>0</v>
      </c>
      <c r="I13193">
        <v>0.1</v>
      </c>
      <c r="J13193" s="10">
        <v>2</v>
      </c>
      <c r="K13193" s="13">
        <f t="shared" si="415"/>
        <v>1990</v>
      </c>
      <c r="L13193" s="1" t="str">
        <f t="shared" si="414"/>
        <v/>
      </c>
    </row>
    <row r="13194" spans="1:12" ht="13.8" customHeight="1" x14ac:dyDescent="0.3">
      <c r="A13194" t="s">
        <v>209</v>
      </c>
      <c r="B13194">
        <v>2000</v>
      </c>
      <c r="C13194" s="10">
        <v>13</v>
      </c>
      <c r="D13194">
        <v>0</v>
      </c>
      <c r="E13194">
        <v>13</v>
      </c>
      <c r="F13194">
        <v>0</v>
      </c>
      <c r="G13194">
        <v>0</v>
      </c>
      <c r="H13194">
        <v>0</v>
      </c>
      <c r="I13194">
        <v>0.1</v>
      </c>
      <c r="J13194" s="10">
        <v>3</v>
      </c>
      <c r="K13194" s="13">
        <f t="shared" si="415"/>
        <v>1990</v>
      </c>
      <c r="L13194" s="1" t="str">
        <f t="shared" si="414"/>
        <v/>
      </c>
    </row>
    <row r="13195" spans="1:12" ht="13.8" customHeight="1" x14ac:dyDescent="0.3">
      <c r="A13195" t="s">
        <v>209</v>
      </c>
      <c r="B13195">
        <v>2001</v>
      </c>
      <c r="C13195" s="10">
        <v>14</v>
      </c>
      <c r="D13195">
        <v>0</v>
      </c>
      <c r="E13195">
        <v>14</v>
      </c>
      <c r="F13195">
        <v>0</v>
      </c>
      <c r="G13195">
        <v>0</v>
      </c>
      <c r="H13195">
        <v>0</v>
      </c>
      <c r="I13195">
        <v>0.1</v>
      </c>
      <c r="J13195" s="10">
        <v>3</v>
      </c>
      <c r="K13195" s="13">
        <f t="shared" si="415"/>
        <v>1990</v>
      </c>
      <c r="L13195" s="1" t="str">
        <f t="shared" si="414"/>
        <v/>
      </c>
    </row>
    <row r="13196" spans="1:12" ht="13.8" customHeight="1" x14ac:dyDescent="0.3">
      <c r="A13196" t="s">
        <v>209</v>
      </c>
      <c r="B13196">
        <v>2002</v>
      </c>
      <c r="C13196" s="10">
        <v>16</v>
      </c>
      <c r="D13196">
        <v>0</v>
      </c>
      <c r="E13196">
        <v>16</v>
      </c>
      <c r="F13196">
        <v>0</v>
      </c>
      <c r="G13196">
        <v>0</v>
      </c>
      <c r="H13196">
        <v>0</v>
      </c>
      <c r="I13196">
        <v>0.11</v>
      </c>
      <c r="J13196" s="10">
        <v>3</v>
      </c>
      <c r="K13196" s="13">
        <f t="shared" si="415"/>
        <v>1990</v>
      </c>
      <c r="L13196" s="1" t="str">
        <f t="shared" si="414"/>
        <v/>
      </c>
    </row>
    <row r="13197" spans="1:12" ht="13.8" customHeight="1" x14ac:dyDescent="0.3">
      <c r="A13197" t="s">
        <v>209</v>
      </c>
      <c r="B13197">
        <v>2003</v>
      </c>
      <c r="C13197" s="10">
        <v>18</v>
      </c>
      <c r="D13197">
        <v>0</v>
      </c>
      <c r="E13197">
        <v>18</v>
      </c>
      <c r="F13197">
        <v>0</v>
      </c>
      <c r="G13197">
        <v>0</v>
      </c>
      <c r="H13197">
        <v>0</v>
      </c>
      <c r="I13197">
        <v>0.12</v>
      </c>
      <c r="J13197" s="10">
        <v>3</v>
      </c>
      <c r="K13197" s="13">
        <f t="shared" si="415"/>
        <v>1990</v>
      </c>
      <c r="L13197" s="1" t="str">
        <f t="shared" si="414"/>
        <v/>
      </c>
    </row>
    <row r="13198" spans="1:12" ht="13.8" customHeight="1" x14ac:dyDescent="0.3">
      <c r="A13198" t="s">
        <v>209</v>
      </c>
      <c r="B13198">
        <v>2004</v>
      </c>
      <c r="C13198" s="10">
        <v>20</v>
      </c>
      <c r="D13198">
        <v>0</v>
      </c>
      <c r="E13198">
        <v>20</v>
      </c>
      <c r="F13198">
        <v>0</v>
      </c>
      <c r="G13198">
        <v>0</v>
      </c>
      <c r="H13198">
        <v>0</v>
      </c>
      <c r="I13198">
        <v>0.13</v>
      </c>
      <c r="J13198" s="10">
        <v>4</v>
      </c>
      <c r="K13198" s="13">
        <f t="shared" si="415"/>
        <v>1990</v>
      </c>
      <c r="L13198" s="1" t="str">
        <f t="shared" si="414"/>
        <v/>
      </c>
    </row>
    <row r="13199" spans="1:12" ht="13.8" customHeight="1" x14ac:dyDescent="0.3">
      <c r="A13199" t="s">
        <v>209</v>
      </c>
      <c r="B13199">
        <v>2005</v>
      </c>
      <c r="C13199" s="10">
        <v>21</v>
      </c>
      <c r="D13199">
        <v>0</v>
      </c>
      <c r="E13199">
        <v>21</v>
      </c>
      <c r="F13199">
        <v>0</v>
      </c>
      <c r="G13199">
        <v>0</v>
      </c>
      <c r="H13199">
        <v>0</v>
      </c>
      <c r="I13199">
        <v>0.14000000000000001</v>
      </c>
      <c r="J13199" s="10">
        <v>5</v>
      </c>
      <c r="K13199" s="13">
        <f t="shared" si="415"/>
        <v>1990</v>
      </c>
      <c r="L13199" s="1" t="str">
        <f t="shared" si="414"/>
        <v/>
      </c>
    </row>
    <row r="13200" spans="1:12" ht="13.8" customHeight="1" x14ac:dyDescent="0.3">
      <c r="A13200" t="s">
        <v>209</v>
      </c>
      <c r="B13200">
        <v>2006</v>
      </c>
      <c r="C13200" s="10">
        <v>23</v>
      </c>
      <c r="D13200">
        <v>0</v>
      </c>
      <c r="E13200">
        <v>23</v>
      </c>
      <c r="F13200">
        <v>0</v>
      </c>
      <c r="G13200">
        <v>0</v>
      </c>
      <c r="H13200">
        <v>0</v>
      </c>
      <c r="I13200">
        <v>0.15</v>
      </c>
      <c r="J13200" s="10">
        <v>5</v>
      </c>
      <c r="K13200" s="13">
        <f t="shared" si="415"/>
        <v>1990</v>
      </c>
      <c r="L13200" s="1" t="str">
        <f t="shared" si="414"/>
        <v/>
      </c>
    </row>
    <row r="13201" spans="1:12" ht="13.8" customHeight="1" x14ac:dyDescent="0.3">
      <c r="A13201" t="s">
        <v>209</v>
      </c>
      <c r="B13201">
        <v>2007</v>
      </c>
      <c r="C13201" s="10">
        <v>23</v>
      </c>
      <c r="D13201">
        <v>0</v>
      </c>
      <c r="E13201">
        <v>23</v>
      </c>
      <c r="F13201">
        <v>0</v>
      </c>
      <c r="G13201">
        <v>0</v>
      </c>
      <c r="H13201">
        <v>0</v>
      </c>
      <c r="I13201">
        <v>0.14000000000000001</v>
      </c>
      <c r="J13201" s="10">
        <v>6</v>
      </c>
      <c r="K13201" s="13">
        <f t="shared" si="415"/>
        <v>1990</v>
      </c>
      <c r="L13201" s="1" t="str">
        <f t="shared" si="414"/>
        <v/>
      </c>
    </row>
    <row r="13202" spans="1:12" ht="13.8" customHeight="1" x14ac:dyDescent="0.3">
      <c r="A13202" t="s">
        <v>209</v>
      </c>
      <c r="B13202">
        <v>2008</v>
      </c>
      <c r="C13202" s="10">
        <v>23</v>
      </c>
      <c r="D13202">
        <v>0</v>
      </c>
      <c r="E13202">
        <v>23</v>
      </c>
      <c r="F13202">
        <v>0</v>
      </c>
      <c r="G13202">
        <v>0</v>
      </c>
      <c r="H13202">
        <v>0</v>
      </c>
      <c r="I13202">
        <v>0.14000000000000001</v>
      </c>
      <c r="J13202" s="10">
        <v>7</v>
      </c>
      <c r="K13202" s="13">
        <f t="shared" si="415"/>
        <v>1990</v>
      </c>
      <c r="L13202" s="1" t="str">
        <f t="shared" si="414"/>
        <v/>
      </c>
    </row>
    <row r="13203" spans="1:12" ht="13.8" customHeight="1" x14ac:dyDescent="0.3">
      <c r="A13203" t="s">
        <v>209</v>
      </c>
      <c r="B13203">
        <v>2009</v>
      </c>
      <c r="C13203" s="10">
        <v>25</v>
      </c>
      <c r="D13203">
        <v>0</v>
      </c>
      <c r="E13203">
        <v>25</v>
      </c>
      <c r="F13203">
        <v>0</v>
      </c>
      <c r="G13203">
        <v>0</v>
      </c>
      <c r="H13203">
        <v>0</v>
      </c>
      <c r="I13203">
        <v>0.15</v>
      </c>
      <c r="J13203" s="10">
        <v>8</v>
      </c>
      <c r="K13203" s="13">
        <f t="shared" si="415"/>
        <v>1990</v>
      </c>
      <c r="L13203" s="1" t="str">
        <f t="shared" si="414"/>
        <v/>
      </c>
    </row>
    <row r="13204" spans="1:12" ht="13.8" customHeight="1" x14ac:dyDescent="0.3">
      <c r="A13204" t="s">
        <v>209</v>
      </c>
      <c r="B13204">
        <v>2010</v>
      </c>
      <c r="C13204" s="10">
        <v>27</v>
      </c>
      <c r="D13204">
        <v>0</v>
      </c>
      <c r="E13204">
        <v>27</v>
      </c>
      <c r="F13204">
        <v>0</v>
      </c>
      <c r="G13204">
        <v>0</v>
      </c>
      <c r="H13204">
        <v>0</v>
      </c>
      <c r="I13204">
        <v>0.16</v>
      </c>
      <c r="J13204" s="10">
        <v>9</v>
      </c>
      <c r="K13204" s="13">
        <f t="shared" si="415"/>
        <v>1990</v>
      </c>
      <c r="L13204" s="1" t="str">
        <f t="shared" si="414"/>
        <v/>
      </c>
    </row>
    <row r="13205" spans="1:12" ht="13.8" customHeight="1" x14ac:dyDescent="0.3">
      <c r="A13205" t="s">
        <v>209</v>
      </c>
      <c r="B13205">
        <v>2011</v>
      </c>
      <c r="C13205" s="10">
        <v>28</v>
      </c>
      <c r="D13205">
        <v>0</v>
      </c>
      <c r="E13205">
        <v>28</v>
      </c>
      <c r="F13205">
        <v>0</v>
      </c>
      <c r="G13205">
        <v>0</v>
      </c>
      <c r="H13205">
        <v>0</v>
      </c>
      <c r="I13205">
        <v>0.16</v>
      </c>
      <c r="J13205" s="10">
        <v>9</v>
      </c>
      <c r="K13205" s="13">
        <f t="shared" si="415"/>
        <v>1990</v>
      </c>
      <c r="L13205" s="1" t="str">
        <f t="shared" si="414"/>
        <v/>
      </c>
    </row>
    <row r="13206" spans="1:12" ht="13.8" customHeight="1" x14ac:dyDescent="0.3">
      <c r="A13206" t="s">
        <v>209</v>
      </c>
      <c r="B13206">
        <v>2012</v>
      </c>
      <c r="C13206" s="10">
        <v>31</v>
      </c>
      <c r="D13206">
        <v>0</v>
      </c>
      <c r="E13206">
        <v>31</v>
      </c>
      <c r="F13206">
        <v>0</v>
      </c>
      <c r="G13206">
        <v>0</v>
      </c>
      <c r="H13206">
        <v>0</v>
      </c>
      <c r="I13206">
        <v>0.17</v>
      </c>
      <c r="J13206" s="10">
        <v>9</v>
      </c>
      <c r="K13206" s="13">
        <f t="shared" si="415"/>
        <v>1990</v>
      </c>
      <c r="L13206" s="1">
        <f t="shared" si="414"/>
        <v>1</v>
      </c>
    </row>
    <row r="13207" spans="1:12" ht="13.8" customHeight="1" x14ac:dyDescent="0.3">
      <c r="A13207" t="s">
        <v>209</v>
      </c>
      <c r="B13207">
        <v>2013</v>
      </c>
      <c r="C13207" s="10">
        <v>31</v>
      </c>
      <c r="D13207">
        <v>0</v>
      </c>
      <c r="E13207">
        <v>31</v>
      </c>
      <c r="F13207">
        <v>0</v>
      </c>
      <c r="G13207">
        <v>0</v>
      </c>
      <c r="H13207">
        <v>0</v>
      </c>
      <c r="I13207">
        <v>0.17</v>
      </c>
      <c r="J13207" s="10">
        <v>9</v>
      </c>
      <c r="K13207" s="13">
        <f t="shared" si="415"/>
        <v>1990</v>
      </c>
      <c r="L13207" s="1">
        <f t="shared" si="414"/>
        <v>1</v>
      </c>
    </row>
    <row r="13208" spans="1:12" ht="13.8" customHeight="1" x14ac:dyDescent="0.3">
      <c r="A13208" t="s">
        <v>209</v>
      </c>
      <c r="B13208">
        <v>2014</v>
      </c>
      <c r="C13208" s="10">
        <v>31</v>
      </c>
      <c r="D13208">
        <v>0</v>
      </c>
      <c r="E13208">
        <v>31</v>
      </c>
      <c r="F13208">
        <v>0</v>
      </c>
      <c r="G13208">
        <v>0</v>
      </c>
      <c r="H13208">
        <v>0</v>
      </c>
      <c r="I13208">
        <v>0.17</v>
      </c>
      <c r="J13208" s="10">
        <v>9</v>
      </c>
      <c r="K13208" s="13">
        <f t="shared" si="415"/>
        <v>1990</v>
      </c>
      <c r="L13208" s="1">
        <f t="shared" si="414"/>
        <v>1</v>
      </c>
    </row>
    <row r="13209" spans="1:12" ht="13.8" customHeight="1" x14ac:dyDescent="0.3">
      <c r="A13209" t="s">
        <v>210</v>
      </c>
      <c r="B13209">
        <v>1924</v>
      </c>
      <c r="C13209" s="10">
        <v>-90</v>
      </c>
      <c r="D13209">
        <v>0</v>
      </c>
      <c r="E13209">
        <v>-90</v>
      </c>
      <c r="F13209">
        <v>0</v>
      </c>
      <c r="G13209">
        <v>0</v>
      </c>
      <c r="H13209" t="s">
        <v>11</v>
      </c>
      <c r="I13209" t="s">
        <v>11</v>
      </c>
      <c r="J13209" s="10">
        <v>0</v>
      </c>
      <c r="K13209" s="13">
        <f t="shared" si="415"/>
        <v>1958</v>
      </c>
      <c r="L13209" s="1" t="str">
        <f t="shared" si="414"/>
        <v/>
      </c>
    </row>
    <row r="13210" spans="1:12" ht="13.8" customHeight="1" x14ac:dyDescent="0.3">
      <c r="A13210" t="s">
        <v>210</v>
      </c>
      <c r="B13210">
        <v>1948</v>
      </c>
      <c r="C13210" s="10">
        <v>-995</v>
      </c>
      <c r="D13210">
        <v>0</v>
      </c>
      <c r="E13210">
        <v>-995</v>
      </c>
      <c r="F13210">
        <v>0</v>
      </c>
      <c r="G13210">
        <v>0</v>
      </c>
      <c r="H13210" t="s">
        <v>11</v>
      </c>
      <c r="I13210" t="s">
        <v>11</v>
      </c>
      <c r="J13210" s="10">
        <v>0</v>
      </c>
      <c r="K13210" s="13">
        <f t="shared" si="415"/>
        <v>1958</v>
      </c>
      <c r="L13210" s="1" t="str">
        <f t="shared" si="414"/>
        <v/>
      </c>
    </row>
    <row r="13211" spans="1:12" ht="13.8" customHeight="1" x14ac:dyDescent="0.3">
      <c r="A13211" t="s">
        <v>210</v>
      </c>
      <c r="B13211">
        <v>1950</v>
      </c>
      <c r="C13211" s="10">
        <v>87</v>
      </c>
      <c r="D13211">
        <v>0</v>
      </c>
      <c r="E13211">
        <v>59</v>
      </c>
      <c r="F13211">
        <v>27</v>
      </c>
      <c r="G13211">
        <v>0</v>
      </c>
      <c r="H13211">
        <v>0</v>
      </c>
      <c r="I13211" t="s">
        <v>11</v>
      </c>
      <c r="J13211" s="10">
        <v>47</v>
      </c>
      <c r="K13211" s="13">
        <f t="shared" si="415"/>
        <v>1958</v>
      </c>
      <c r="L13211" s="1" t="str">
        <f t="shared" si="414"/>
        <v/>
      </c>
    </row>
    <row r="13212" spans="1:12" ht="13.8" customHeight="1" x14ac:dyDescent="0.3">
      <c r="A13212" t="s">
        <v>210</v>
      </c>
      <c r="B13212">
        <v>1951</v>
      </c>
      <c r="C13212" s="10">
        <v>88</v>
      </c>
      <c r="D13212">
        <v>0</v>
      </c>
      <c r="E13212">
        <v>62</v>
      </c>
      <c r="F13212">
        <v>26</v>
      </c>
      <c r="G13212">
        <v>0</v>
      </c>
      <c r="H13212">
        <v>0</v>
      </c>
      <c r="I13212" t="s">
        <v>11</v>
      </c>
      <c r="J13212" s="10">
        <v>70</v>
      </c>
      <c r="K13212" s="13">
        <f t="shared" si="415"/>
        <v>1958</v>
      </c>
      <c r="L13212" s="1" t="str">
        <f t="shared" si="414"/>
        <v/>
      </c>
    </row>
    <row r="13213" spans="1:12" ht="13.8" customHeight="1" x14ac:dyDescent="0.3">
      <c r="A13213" t="s">
        <v>210</v>
      </c>
      <c r="B13213">
        <v>1952</v>
      </c>
      <c r="C13213" s="10">
        <v>109</v>
      </c>
      <c r="D13213">
        <v>0</v>
      </c>
      <c r="E13213">
        <v>83</v>
      </c>
      <c r="F13213">
        <v>26</v>
      </c>
      <c r="G13213">
        <v>0</v>
      </c>
      <c r="H13213">
        <v>0</v>
      </c>
      <c r="I13213" t="s">
        <v>11</v>
      </c>
      <c r="J13213" s="10">
        <v>96</v>
      </c>
      <c r="K13213" s="13">
        <f t="shared" si="415"/>
        <v>1958</v>
      </c>
      <c r="L13213" s="1" t="str">
        <f t="shared" si="414"/>
        <v/>
      </c>
    </row>
    <row r="13214" spans="1:12" ht="13.8" customHeight="1" x14ac:dyDescent="0.3">
      <c r="A13214" t="s">
        <v>210</v>
      </c>
      <c r="B13214">
        <v>1953</v>
      </c>
      <c r="C13214" s="10">
        <v>123</v>
      </c>
      <c r="D13214">
        <v>0</v>
      </c>
      <c r="E13214">
        <v>93</v>
      </c>
      <c r="F13214">
        <v>30</v>
      </c>
      <c r="G13214">
        <v>0</v>
      </c>
      <c r="H13214">
        <v>0</v>
      </c>
      <c r="I13214" t="s">
        <v>11</v>
      </c>
      <c r="J13214" s="10">
        <v>105</v>
      </c>
      <c r="K13214" s="13">
        <f t="shared" si="415"/>
        <v>1958</v>
      </c>
      <c r="L13214" s="1" t="str">
        <f t="shared" si="414"/>
        <v/>
      </c>
    </row>
    <row r="13215" spans="1:12" ht="13.8" customHeight="1" x14ac:dyDescent="0.3">
      <c r="A13215" t="s">
        <v>210</v>
      </c>
      <c r="B13215">
        <v>1954</v>
      </c>
      <c r="C13215" s="10">
        <v>128</v>
      </c>
      <c r="D13215">
        <v>0</v>
      </c>
      <c r="E13215">
        <v>99</v>
      </c>
      <c r="F13215">
        <v>29</v>
      </c>
      <c r="G13215">
        <v>0</v>
      </c>
      <c r="H13215">
        <v>0</v>
      </c>
      <c r="I13215" t="s">
        <v>11</v>
      </c>
      <c r="J13215" s="10">
        <v>117</v>
      </c>
      <c r="K13215" s="13">
        <f t="shared" si="415"/>
        <v>1958</v>
      </c>
      <c r="L13215" s="1" t="str">
        <f t="shared" si="414"/>
        <v/>
      </c>
    </row>
    <row r="13216" spans="1:12" ht="13.8" customHeight="1" x14ac:dyDescent="0.3">
      <c r="A13216" t="s">
        <v>210</v>
      </c>
      <c r="B13216">
        <v>1955</v>
      </c>
      <c r="C13216" s="10">
        <v>110</v>
      </c>
      <c r="D13216">
        <v>0</v>
      </c>
      <c r="E13216">
        <v>69</v>
      </c>
      <c r="F13216">
        <v>41</v>
      </c>
      <c r="G13216">
        <v>0</v>
      </c>
      <c r="H13216">
        <v>0</v>
      </c>
      <c r="I13216" t="s">
        <v>11</v>
      </c>
      <c r="J13216" s="10">
        <v>111</v>
      </c>
      <c r="K13216" s="13">
        <f t="shared" si="415"/>
        <v>1958</v>
      </c>
      <c r="L13216" s="1" t="str">
        <f t="shared" si="414"/>
        <v/>
      </c>
    </row>
    <row r="13217" spans="1:12" ht="13.8" customHeight="1" x14ac:dyDescent="0.3">
      <c r="A13217" t="s">
        <v>210</v>
      </c>
      <c r="B13217">
        <v>1956</v>
      </c>
      <c r="C13217" s="10">
        <v>122</v>
      </c>
      <c r="D13217">
        <v>0</v>
      </c>
      <c r="E13217">
        <v>80</v>
      </c>
      <c r="F13217">
        <v>41</v>
      </c>
      <c r="G13217">
        <v>0</v>
      </c>
      <c r="H13217">
        <v>0</v>
      </c>
      <c r="I13217" t="s">
        <v>11</v>
      </c>
      <c r="J13217" s="10">
        <v>129</v>
      </c>
      <c r="K13217" s="13">
        <f t="shared" si="415"/>
        <v>1958</v>
      </c>
      <c r="L13217" s="1" t="str">
        <f t="shared" si="414"/>
        <v/>
      </c>
    </row>
    <row r="13218" spans="1:12" ht="13.8" customHeight="1" x14ac:dyDescent="0.3">
      <c r="A13218" t="s">
        <v>210</v>
      </c>
      <c r="B13218">
        <v>1957</v>
      </c>
      <c r="C13218" s="10">
        <v>126</v>
      </c>
      <c r="D13218">
        <v>0</v>
      </c>
      <c r="E13218">
        <v>88</v>
      </c>
      <c r="F13218">
        <v>38</v>
      </c>
      <c r="G13218">
        <v>0</v>
      </c>
      <c r="H13218">
        <v>0</v>
      </c>
      <c r="I13218" t="s">
        <v>11</v>
      </c>
      <c r="J13218" s="10">
        <v>122</v>
      </c>
      <c r="K13218" s="13">
        <f t="shared" si="415"/>
        <v>1958</v>
      </c>
      <c r="L13218" s="1" t="str">
        <f t="shared" si="414"/>
        <v/>
      </c>
    </row>
    <row r="13219" spans="1:12" ht="13.8" customHeight="1" x14ac:dyDescent="0.3">
      <c r="A13219" t="s">
        <v>210</v>
      </c>
      <c r="B13219">
        <v>1958</v>
      </c>
      <c r="C13219" s="10">
        <v>143</v>
      </c>
      <c r="D13219">
        <v>0</v>
      </c>
      <c r="E13219">
        <v>106</v>
      </c>
      <c r="F13219">
        <v>37</v>
      </c>
      <c r="G13219">
        <v>0</v>
      </c>
      <c r="H13219">
        <v>0</v>
      </c>
      <c r="I13219" t="s">
        <v>11</v>
      </c>
      <c r="J13219" s="10">
        <v>151</v>
      </c>
      <c r="K13219" s="13">
        <f t="shared" si="415"/>
        <v>1958</v>
      </c>
      <c r="L13219" s="1" t="str">
        <f t="shared" si="414"/>
        <v/>
      </c>
    </row>
    <row r="13220" spans="1:12" ht="13.8" customHeight="1" x14ac:dyDescent="0.3">
      <c r="A13220" t="s">
        <v>210</v>
      </c>
      <c r="B13220">
        <v>1959</v>
      </c>
      <c r="C13220" s="10">
        <v>117</v>
      </c>
      <c r="D13220">
        <v>0</v>
      </c>
      <c r="E13220">
        <v>80</v>
      </c>
      <c r="F13220">
        <v>38</v>
      </c>
      <c r="G13220">
        <v>0</v>
      </c>
      <c r="H13220">
        <v>0</v>
      </c>
      <c r="I13220" t="s">
        <v>11</v>
      </c>
      <c r="J13220" s="10">
        <v>137</v>
      </c>
      <c r="K13220" s="13">
        <f t="shared" si="415"/>
        <v>1989</v>
      </c>
      <c r="L13220" s="1" t="str">
        <f t="shared" si="414"/>
        <v/>
      </c>
    </row>
    <row r="13221" spans="1:12" ht="13.8" customHeight="1" x14ac:dyDescent="0.3">
      <c r="A13221" t="s">
        <v>210</v>
      </c>
      <c r="B13221">
        <v>1960</v>
      </c>
      <c r="C13221" s="10">
        <v>139</v>
      </c>
      <c r="D13221">
        <v>0</v>
      </c>
      <c r="E13221">
        <v>100</v>
      </c>
      <c r="F13221">
        <v>40</v>
      </c>
      <c r="G13221">
        <v>0</v>
      </c>
      <c r="H13221">
        <v>0</v>
      </c>
      <c r="I13221" t="s">
        <v>11</v>
      </c>
      <c r="J13221" s="10">
        <v>128</v>
      </c>
      <c r="K13221" s="13">
        <f t="shared" si="415"/>
        <v>1989</v>
      </c>
      <c r="L13221" s="1" t="str">
        <f t="shared" si="414"/>
        <v/>
      </c>
    </row>
    <row r="13222" spans="1:12" ht="13.8" customHeight="1" x14ac:dyDescent="0.3">
      <c r="A13222" t="s">
        <v>210</v>
      </c>
      <c r="B13222">
        <v>1961</v>
      </c>
      <c r="C13222" s="10">
        <v>151</v>
      </c>
      <c r="D13222">
        <v>0</v>
      </c>
      <c r="E13222">
        <v>115</v>
      </c>
      <c r="F13222">
        <v>36</v>
      </c>
      <c r="G13222">
        <v>0</v>
      </c>
      <c r="H13222">
        <v>0</v>
      </c>
      <c r="I13222">
        <v>0.2</v>
      </c>
      <c r="J13222" s="10">
        <v>92</v>
      </c>
      <c r="K13222" s="13">
        <f t="shared" si="415"/>
        <v>1989</v>
      </c>
      <c r="L13222" s="1" t="str">
        <f t="shared" si="414"/>
        <v/>
      </c>
    </row>
    <row r="13223" spans="1:12" ht="13.8" customHeight="1" x14ac:dyDescent="0.3">
      <c r="A13223" t="s">
        <v>210</v>
      </c>
      <c r="B13223">
        <v>1962</v>
      </c>
      <c r="C13223" s="10">
        <v>139</v>
      </c>
      <c r="D13223">
        <v>0</v>
      </c>
      <c r="E13223">
        <v>102</v>
      </c>
      <c r="F13223">
        <v>37</v>
      </c>
      <c r="G13223">
        <v>0</v>
      </c>
      <c r="H13223">
        <v>0</v>
      </c>
      <c r="I13223">
        <v>0.18</v>
      </c>
      <c r="J13223" s="10">
        <v>71</v>
      </c>
      <c r="K13223" s="13">
        <f t="shared" si="415"/>
        <v>1989</v>
      </c>
      <c r="L13223" s="1" t="str">
        <f t="shared" si="414"/>
        <v/>
      </c>
    </row>
    <row r="13224" spans="1:12" ht="13.8" customHeight="1" x14ac:dyDescent="0.3">
      <c r="A13224" t="s">
        <v>210</v>
      </c>
      <c r="B13224">
        <v>1963</v>
      </c>
      <c r="C13224" s="10">
        <v>182</v>
      </c>
      <c r="D13224">
        <v>0</v>
      </c>
      <c r="E13224">
        <v>153</v>
      </c>
      <c r="F13224">
        <v>29</v>
      </c>
      <c r="G13224">
        <v>0</v>
      </c>
      <c r="H13224">
        <v>0</v>
      </c>
      <c r="I13224">
        <v>0.23</v>
      </c>
      <c r="J13224" s="10">
        <v>41</v>
      </c>
      <c r="K13224" s="13">
        <f t="shared" si="415"/>
        <v>1989</v>
      </c>
      <c r="L13224" s="1" t="str">
        <f t="shared" si="414"/>
        <v/>
      </c>
    </row>
    <row r="13225" spans="1:12" ht="13.8" customHeight="1" x14ac:dyDescent="0.3">
      <c r="A13225" t="s">
        <v>210</v>
      </c>
      <c r="B13225">
        <v>1964</v>
      </c>
      <c r="C13225" s="10">
        <v>210</v>
      </c>
      <c r="D13225">
        <v>0</v>
      </c>
      <c r="E13225">
        <v>183</v>
      </c>
      <c r="F13225">
        <v>27</v>
      </c>
      <c r="G13225">
        <v>0</v>
      </c>
      <c r="H13225">
        <v>0</v>
      </c>
      <c r="I13225">
        <v>0.25</v>
      </c>
      <c r="J13225" s="10">
        <v>33</v>
      </c>
      <c r="K13225" s="13">
        <f t="shared" si="415"/>
        <v>1989</v>
      </c>
      <c r="L13225" s="1" t="str">
        <f t="shared" si="414"/>
        <v/>
      </c>
    </row>
    <row r="13226" spans="1:12" ht="13.8" customHeight="1" x14ac:dyDescent="0.3">
      <c r="A13226" t="s">
        <v>210</v>
      </c>
      <c r="B13226">
        <v>1965</v>
      </c>
      <c r="C13226" s="10">
        <v>443</v>
      </c>
      <c r="D13226">
        <v>0</v>
      </c>
      <c r="E13226">
        <v>415</v>
      </c>
      <c r="F13226">
        <v>27</v>
      </c>
      <c r="G13226">
        <v>0</v>
      </c>
      <c r="H13226">
        <v>0</v>
      </c>
      <c r="I13226">
        <v>0.52</v>
      </c>
      <c r="J13226" s="10">
        <v>22</v>
      </c>
      <c r="K13226" s="13">
        <f t="shared" si="415"/>
        <v>1989</v>
      </c>
      <c r="L13226" s="1" t="str">
        <f t="shared" si="414"/>
        <v/>
      </c>
    </row>
    <row r="13227" spans="1:12" ht="13.8" customHeight="1" x14ac:dyDescent="0.3">
      <c r="A13227" t="s">
        <v>210</v>
      </c>
      <c r="B13227">
        <v>1966</v>
      </c>
      <c r="C13227" s="10">
        <v>496</v>
      </c>
      <c r="D13227">
        <v>0</v>
      </c>
      <c r="E13227">
        <v>465</v>
      </c>
      <c r="F13227">
        <v>31</v>
      </c>
      <c r="G13227">
        <v>0</v>
      </c>
      <c r="H13227">
        <v>0</v>
      </c>
      <c r="I13227">
        <v>0.56000000000000005</v>
      </c>
      <c r="J13227" s="10">
        <v>21</v>
      </c>
      <c r="K13227" s="13">
        <f t="shared" si="415"/>
        <v>1989</v>
      </c>
      <c r="L13227" s="1" t="str">
        <f t="shared" si="414"/>
        <v/>
      </c>
    </row>
    <row r="13228" spans="1:12" ht="13.8" customHeight="1" x14ac:dyDescent="0.3">
      <c r="A13228" t="s">
        <v>210</v>
      </c>
      <c r="B13228">
        <v>1967</v>
      </c>
      <c r="C13228" s="10">
        <v>368</v>
      </c>
      <c r="D13228">
        <v>0</v>
      </c>
      <c r="E13228">
        <v>330</v>
      </c>
      <c r="F13228">
        <v>38</v>
      </c>
      <c r="G13228">
        <v>0</v>
      </c>
      <c r="H13228">
        <v>0</v>
      </c>
      <c r="I13228">
        <v>0.41</v>
      </c>
      <c r="J13228" s="10">
        <v>21</v>
      </c>
      <c r="K13228" s="13">
        <f t="shared" si="415"/>
        <v>1989</v>
      </c>
      <c r="L13228" s="1" t="str">
        <f t="shared" si="414"/>
        <v/>
      </c>
    </row>
    <row r="13229" spans="1:12" ht="13.8" customHeight="1" x14ac:dyDescent="0.3">
      <c r="A13229" t="s">
        <v>210</v>
      </c>
      <c r="B13229">
        <v>1968</v>
      </c>
      <c r="C13229" s="10">
        <v>422</v>
      </c>
      <c r="D13229">
        <v>0</v>
      </c>
      <c r="E13229">
        <v>384</v>
      </c>
      <c r="F13229">
        <v>37</v>
      </c>
      <c r="G13229">
        <v>0</v>
      </c>
      <c r="H13229">
        <v>0</v>
      </c>
      <c r="I13229">
        <v>0.45</v>
      </c>
      <c r="J13229" s="10">
        <v>16</v>
      </c>
      <c r="K13229" s="13">
        <f t="shared" si="415"/>
        <v>1989</v>
      </c>
      <c r="L13229" s="1" t="str">
        <f t="shared" si="414"/>
        <v/>
      </c>
    </row>
    <row r="13230" spans="1:12" ht="13.8" customHeight="1" x14ac:dyDescent="0.3">
      <c r="A13230" t="s">
        <v>210</v>
      </c>
      <c r="B13230">
        <v>1969</v>
      </c>
      <c r="C13230" s="10">
        <v>-222</v>
      </c>
      <c r="D13230">
        <v>0</v>
      </c>
      <c r="E13230">
        <v>-276</v>
      </c>
      <c r="F13230">
        <v>54</v>
      </c>
      <c r="G13230">
        <v>0</v>
      </c>
      <c r="H13230">
        <v>0</v>
      </c>
      <c r="I13230">
        <v>-0.23</v>
      </c>
      <c r="J13230" s="10">
        <v>25</v>
      </c>
      <c r="K13230" s="13">
        <f t="shared" si="415"/>
        <v>1989</v>
      </c>
      <c r="L13230" s="1" t="str">
        <f t="shared" si="414"/>
        <v/>
      </c>
    </row>
    <row r="13231" spans="1:12" ht="13.8" customHeight="1" x14ac:dyDescent="0.3">
      <c r="A13231" t="s">
        <v>211</v>
      </c>
      <c r="B13231">
        <v>1935</v>
      </c>
      <c r="C13231" s="10">
        <v>0</v>
      </c>
      <c r="D13231">
        <v>0</v>
      </c>
      <c r="E13231">
        <v>0</v>
      </c>
      <c r="F13231">
        <v>0</v>
      </c>
      <c r="G13231">
        <v>0</v>
      </c>
      <c r="H13231" t="s">
        <v>11</v>
      </c>
      <c r="I13231" t="s">
        <v>11</v>
      </c>
      <c r="J13231" s="10">
        <v>0</v>
      </c>
      <c r="K13231" s="13">
        <f t="shared" si="415"/>
        <v>1958</v>
      </c>
      <c r="L13231" s="1" t="str">
        <f t="shared" si="414"/>
        <v/>
      </c>
    </row>
    <row r="13232" spans="1:12" ht="13.8" customHeight="1" x14ac:dyDescent="0.3">
      <c r="A13232" t="s">
        <v>211</v>
      </c>
      <c r="B13232">
        <v>1936</v>
      </c>
      <c r="C13232" s="10">
        <v>2</v>
      </c>
      <c r="D13232">
        <v>0</v>
      </c>
      <c r="E13232">
        <v>2</v>
      </c>
      <c r="F13232">
        <v>0</v>
      </c>
      <c r="G13232">
        <v>0</v>
      </c>
      <c r="H13232" t="s">
        <v>11</v>
      </c>
      <c r="I13232" t="s">
        <v>11</v>
      </c>
      <c r="J13232" s="10">
        <v>0</v>
      </c>
      <c r="K13232" s="13">
        <f t="shared" si="415"/>
        <v>1958</v>
      </c>
      <c r="L13232" s="1" t="str">
        <f t="shared" si="414"/>
        <v/>
      </c>
    </row>
    <row r="13233" spans="1:12" ht="13.8" customHeight="1" x14ac:dyDescent="0.3">
      <c r="A13233" t="s">
        <v>211</v>
      </c>
      <c r="B13233">
        <v>1937</v>
      </c>
      <c r="C13233" s="10">
        <v>7</v>
      </c>
      <c r="D13233">
        <v>0</v>
      </c>
      <c r="E13233">
        <v>7</v>
      </c>
      <c r="F13233">
        <v>0</v>
      </c>
      <c r="G13233">
        <v>0</v>
      </c>
      <c r="H13233" t="s">
        <v>11</v>
      </c>
      <c r="I13233" t="s">
        <v>11</v>
      </c>
      <c r="J13233" s="10">
        <v>0</v>
      </c>
      <c r="K13233" s="13">
        <f t="shared" si="415"/>
        <v>1958</v>
      </c>
      <c r="L13233" s="1" t="str">
        <f t="shared" si="414"/>
        <v/>
      </c>
    </row>
    <row r="13234" spans="1:12" ht="13.8" customHeight="1" x14ac:dyDescent="0.3">
      <c r="A13234" t="s">
        <v>211</v>
      </c>
      <c r="B13234">
        <v>1938</v>
      </c>
      <c r="C13234" s="10">
        <v>56</v>
      </c>
      <c r="D13234">
        <v>0</v>
      </c>
      <c r="E13234">
        <v>56</v>
      </c>
      <c r="F13234">
        <v>0</v>
      </c>
      <c r="G13234">
        <v>0</v>
      </c>
      <c r="H13234" t="s">
        <v>11</v>
      </c>
      <c r="I13234" t="s">
        <v>11</v>
      </c>
      <c r="J13234" s="10">
        <v>0</v>
      </c>
      <c r="K13234" s="13">
        <f t="shared" si="415"/>
        <v>1958</v>
      </c>
      <c r="L13234" s="1" t="str">
        <f t="shared" si="414"/>
        <v/>
      </c>
    </row>
    <row r="13235" spans="1:12" ht="13.8" customHeight="1" x14ac:dyDescent="0.3">
      <c r="A13235" t="s">
        <v>211</v>
      </c>
      <c r="B13235">
        <v>1939</v>
      </c>
      <c r="C13235" s="10">
        <v>451</v>
      </c>
      <c r="D13235">
        <v>0</v>
      </c>
      <c r="E13235">
        <v>451</v>
      </c>
      <c r="F13235">
        <v>0</v>
      </c>
      <c r="G13235">
        <v>0</v>
      </c>
      <c r="H13235" t="s">
        <v>11</v>
      </c>
      <c r="I13235" t="s">
        <v>11</v>
      </c>
      <c r="J13235" s="10">
        <v>0</v>
      </c>
      <c r="K13235" s="13">
        <f t="shared" si="415"/>
        <v>1958</v>
      </c>
      <c r="L13235" s="1" t="str">
        <f t="shared" si="414"/>
        <v/>
      </c>
    </row>
    <row r="13236" spans="1:12" ht="13.8" customHeight="1" x14ac:dyDescent="0.3">
      <c r="A13236" t="s">
        <v>211</v>
      </c>
      <c r="B13236">
        <v>1940</v>
      </c>
      <c r="C13236" s="10">
        <v>586</v>
      </c>
      <c r="D13236">
        <v>0</v>
      </c>
      <c r="E13236">
        <v>586</v>
      </c>
      <c r="F13236">
        <v>0</v>
      </c>
      <c r="G13236">
        <v>0</v>
      </c>
      <c r="H13236" t="s">
        <v>11</v>
      </c>
      <c r="I13236" t="s">
        <v>11</v>
      </c>
      <c r="J13236" s="10">
        <v>0</v>
      </c>
      <c r="K13236" s="13">
        <f t="shared" si="415"/>
        <v>1958</v>
      </c>
      <c r="L13236" s="1" t="str">
        <f t="shared" si="414"/>
        <v/>
      </c>
    </row>
    <row r="13237" spans="1:12" ht="13.8" customHeight="1" x14ac:dyDescent="0.3">
      <c r="A13237" t="s">
        <v>211</v>
      </c>
      <c r="B13237">
        <v>1941</v>
      </c>
      <c r="C13237" s="10">
        <v>494</v>
      </c>
      <c r="D13237">
        <v>0</v>
      </c>
      <c r="E13237">
        <v>494</v>
      </c>
      <c r="F13237">
        <v>0</v>
      </c>
      <c r="G13237">
        <v>0</v>
      </c>
      <c r="H13237" t="s">
        <v>11</v>
      </c>
      <c r="I13237" t="s">
        <v>11</v>
      </c>
      <c r="J13237" s="10">
        <v>0</v>
      </c>
      <c r="K13237" s="13">
        <f t="shared" si="415"/>
        <v>1958</v>
      </c>
      <c r="L13237" s="1" t="str">
        <f t="shared" si="414"/>
        <v/>
      </c>
    </row>
    <row r="13238" spans="1:12" ht="13.8" customHeight="1" x14ac:dyDescent="0.3">
      <c r="A13238" t="s">
        <v>211</v>
      </c>
      <c r="B13238">
        <v>1942</v>
      </c>
      <c r="C13238" s="10">
        <v>519</v>
      </c>
      <c r="D13238">
        <v>0</v>
      </c>
      <c r="E13238">
        <v>519</v>
      </c>
      <c r="F13238">
        <v>0</v>
      </c>
      <c r="G13238">
        <v>0</v>
      </c>
      <c r="H13238" t="s">
        <v>11</v>
      </c>
      <c r="I13238" t="s">
        <v>11</v>
      </c>
      <c r="J13238" s="10">
        <v>0</v>
      </c>
      <c r="K13238" s="13">
        <f t="shared" si="415"/>
        <v>1958</v>
      </c>
      <c r="L13238" s="1" t="str">
        <f t="shared" si="414"/>
        <v/>
      </c>
    </row>
    <row r="13239" spans="1:12" ht="13.8" customHeight="1" x14ac:dyDescent="0.3">
      <c r="A13239" t="s">
        <v>211</v>
      </c>
      <c r="B13239">
        <v>1943</v>
      </c>
      <c r="C13239" s="10">
        <v>544</v>
      </c>
      <c r="D13239">
        <v>0</v>
      </c>
      <c r="E13239">
        <v>544</v>
      </c>
      <c r="F13239">
        <v>0</v>
      </c>
      <c r="G13239">
        <v>0</v>
      </c>
      <c r="H13239" t="s">
        <v>11</v>
      </c>
      <c r="I13239" t="s">
        <v>11</v>
      </c>
      <c r="J13239" s="10">
        <v>0</v>
      </c>
      <c r="K13239" s="13">
        <f t="shared" si="415"/>
        <v>1958</v>
      </c>
      <c r="L13239" s="1" t="str">
        <f t="shared" si="414"/>
        <v/>
      </c>
    </row>
    <row r="13240" spans="1:12" ht="13.8" customHeight="1" x14ac:dyDescent="0.3">
      <c r="A13240" t="s">
        <v>211</v>
      </c>
      <c r="B13240">
        <v>1944</v>
      </c>
      <c r="C13240" s="10">
        <v>890</v>
      </c>
      <c r="D13240">
        <v>0</v>
      </c>
      <c r="E13240">
        <v>890</v>
      </c>
      <c r="F13240">
        <v>0</v>
      </c>
      <c r="G13240">
        <v>0</v>
      </c>
      <c r="H13240" t="s">
        <v>11</v>
      </c>
      <c r="I13240" t="s">
        <v>11</v>
      </c>
      <c r="J13240" s="10">
        <v>0</v>
      </c>
      <c r="K13240" s="13">
        <f t="shared" si="415"/>
        <v>1958</v>
      </c>
      <c r="L13240" s="1" t="str">
        <f t="shared" si="414"/>
        <v/>
      </c>
    </row>
    <row r="13241" spans="1:12" ht="13.8" customHeight="1" x14ac:dyDescent="0.3">
      <c r="A13241" t="s">
        <v>211</v>
      </c>
      <c r="B13241">
        <v>1945</v>
      </c>
      <c r="C13241" s="10">
        <v>2405</v>
      </c>
      <c r="D13241">
        <v>0</v>
      </c>
      <c r="E13241">
        <v>2405</v>
      </c>
      <c r="F13241">
        <v>0</v>
      </c>
      <c r="G13241">
        <v>0</v>
      </c>
      <c r="H13241" t="s">
        <v>11</v>
      </c>
      <c r="I13241" t="s">
        <v>11</v>
      </c>
      <c r="J13241" s="10">
        <v>0</v>
      </c>
      <c r="K13241" s="13">
        <f t="shared" si="415"/>
        <v>1958</v>
      </c>
      <c r="L13241" s="1" t="str">
        <f t="shared" si="414"/>
        <v/>
      </c>
    </row>
    <row r="13242" spans="1:12" ht="13.8" customHeight="1" x14ac:dyDescent="0.3">
      <c r="A13242" t="s">
        <v>211</v>
      </c>
      <c r="B13242">
        <v>1946</v>
      </c>
      <c r="C13242" s="10">
        <v>6865</v>
      </c>
      <c r="D13242">
        <v>0</v>
      </c>
      <c r="E13242">
        <v>6865</v>
      </c>
      <c r="F13242">
        <v>0</v>
      </c>
      <c r="G13242">
        <v>0</v>
      </c>
      <c r="H13242" t="s">
        <v>11</v>
      </c>
      <c r="I13242" t="s">
        <v>11</v>
      </c>
      <c r="J13242" s="10">
        <v>0</v>
      </c>
      <c r="K13242" s="13">
        <f t="shared" si="415"/>
        <v>1958</v>
      </c>
      <c r="L13242" s="1" t="str">
        <f t="shared" si="414"/>
        <v/>
      </c>
    </row>
    <row r="13243" spans="1:12" ht="13.8" customHeight="1" x14ac:dyDescent="0.3">
      <c r="A13243" t="s">
        <v>211</v>
      </c>
      <c r="B13243">
        <v>1947</v>
      </c>
      <c r="C13243" s="10">
        <v>10298</v>
      </c>
      <c r="D13243">
        <v>0</v>
      </c>
      <c r="E13243">
        <v>10298</v>
      </c>
      <c r="F13243">
        <v>0</v>
      </c>
      <c r="G13243">
        <v>0</v>
      </c>
      <c r="H13243" t="s">
        <v>11</v>
      </c>
      <c r="I13243" t="s">
        <v>11</v>
      </c>
      <c r="J13243" s="10">
        <v>0</v>
      </c>
      <c r="K13243" s="13">
        <f t="shared" si="415"/>
        <v>1958</v>
      </c>
      <c r="L13243" s="1" t="str">
        <f t="shared" si="414"/>
        <v/>
      </c>
    </row>
    <row r="13244" spans="1:12" ht="13.8" customHeight="1" x14ac:dyDescent="0.3">
      <c r="A13244" t="s">
        <v>211</v>
      </c>
      <c r="B13244">
        <v>1948</v>
      </c>
      <c r="C13244" s="10">
        <v>4897</v>
      </c>
      <c r="D13244">
        <v>0</v>
      </c>
      <c r="E13244">
        <v>4897</v>
      </c>
      <c r="F13244">
        <v>0</v>
      </c>
      <c r="G13244">
        <v>0</v>
      </c>
      <c r="H13244" t="s">
        <v>11</v>
      </c>
      <c r="I13244" t="s">
        <v>11</v>
      </c>
      <c r="J13244" s="10">
        <v>0</v>
      </c>
      <c r="K13244" s="13">
        <f t="shared" si="415"/>
        <v>1958</v>
      </c>
      <c r="L13244" s="1" t="str">
        <f t="shared" si="414"/>
        <v/>
      </c>
    </row>
    <row r="13245" spans="1:12" ht="13.8" customHeight="1" x14ac:dyDescent="0.3">
      <c r="A13245" t="s">
        <v>211</v>
      </c>
      <c r="B13245">
        <v>1949</v>
      </c>
      <c r="C13245" s="10">
        <v>5018</v>
      </c>
      <c r="D13245">
        <v>0</v>
      </c>
      <c r="E13245">
        <v>5018</v>
      </c>
      <c r="F13245">
        <v>1</v>
      </c>
      <c r="G13245">
        <v>0</v>
      </c>
      <c r="H13245" t="s">
        <v>11</v>
      </c>
      <c r="I13245" t="s">
        <v>11</v>
      </c>
      <c r="J13245" s="10">
        <v>0</v>
      </c>
      <c r="K13245" s="13">
        <f t="shared" si="415"/>
        <v>1958</v>
      </c>
      <c r="L13245" s="1" t="str">
        <f t="shared" si="414"/>
        <v/>
      </c>
    </row>
    <row r="13246" spans="1:12" ht="13.8" customHeight="1" x14ac:dyDescent="0.3">
      <c r="A13246" t="s">
        <v>211</v>
      </c>
      <c r="B13246">
        <v>1950</v>
      </c>
      <c r="C13246" s="10">
        <v>1403</v>
      </c>
      <c r="D13246">
        <v>0</v>
      </c>
      <c r="E13246">
        <v>1403</v>
      </c>
      <c r="F13246">
        <v>0</v>
      </c>
      <c r="G13246">
        <v>0</v>
      </c>
      <c r="H13246">
        <v>0</v>
      </c>
      <c r="I13246">
        <v>0.45</v>
      </c>
      <c r="J13246" s="10">
        <v>879</v>
      </c>
      <c r="K13246" s="13">
        <f t="shared" si="415"/>
        <v>1958</v>
      </c>
      <c r="L13246" s="1" t="str">
        <f t="shared" si="414"/>
        <v/>
      </c>
    </row>
    <row r="13247" spans="1:12" ht="13.8" customHeight="1" x14ac:dyDescent="0.3">
      <c r="A13247" t="s">
        <v>211</v>
      </c>
      <c r="B13247">
        <v>1951</v>
      </c>
      <c r="C13247" s="10">
        <v>-95</v>
      </c>
      <c r="D13247">
        <v>0</v>
      </c>
      <c r="E13247">
        <v>-95</v>
      </c>
      <c r="F13247">
        <v>0</v>
      </c>
      <c r="G13247">
        <v>0</v>
      </c>
      <c r="H13247">
        <v>0</v>
      </c>
      <c r="I13247">
        <v>-0.03</v>
      </c>
      <c r="J13247" s="10">
        <v>917</v>
      </c>
      <c r="K13247" s="13">
        <f t="shared" si="415"/>
        <v>1958</v>
      </c>
      <c r="L13247" s="1" t="str">
        <f t="shared" si="414"/>
        <v/>
      </c>
    </row>
    <row r="13248" spans="1:12" ht="13.8" customHeight="1" x14ac:dyDescent="0.3">
      <c r="A13248" t="s">
        <v>211</v>
      </c>
      <c r="B13248">
        <v>1952</v>
      </c>
      <c r="C13248" s="10">
        <v>-47</v>
      </c>
      <c r="D13248">
        <v>0</v>
      </c>
      <c r="E13248">
        <v>-47</v>
      </c>
      <c r="F13248">
        <v>0</v>
      </c>
      <c r="G13248">
        <v>0</v>
      </c>
      <c r="H13248">
        <v>0</v>
      </c>
      <c r="I13248">
        <v>-0.01</v>
      </c>
      <c r="J13248" s="10">
        <v>1023</v>
      </c>
      <c r="K13248" s="13">
        <f t="shared" si="415"/>
        <v>1958</v>
      </c>
      <c r="L13248" s="1" t="str">
        <f t="shared" si="414"/>
        <v/>
      </c>
    </row>
    <row r="13249" spans="1:12" ht="13.8" customHeight="1" x14ac:dyDescent="0.3">
      <c r="A13249" t="s">
        <v>211</v>
      </c>
      <c r="B13249">
        <v>1953</v>
      </c>
      <c r="C13249" s="10">
        <v>130</v>
      </c>
      <c r="D13249">
        <v>0</v>
      </c>
      <c r="E13249">
        <v>130</v>
      </c>
      <c r="F13249">
        <v>0</v>
      </c>
      <c r="G13249">
        <v>0</v>
      </c>
      <c r="H13249">
        <v>0</v>
      </c>
      <c r="I13249">
        <v>0.04</v>
      </c>
      <c r="J13249" s="10">
        <v>1173</v>
      </c>
      <c r="K13249" s="13">
        <f t="shared" si="415"/>
        <v>1958</v>
      </c>
      <c r="L13249" s="1" t="str">
        <f t="shared" si="414"/>
        <v/>
      </c>
    </row>
    <row r="13250" spans="1:12" ht="13.8" customHeight="1" x14ac:dyDescent="0.3">
      <c r="A13250" t="s">
        <v>211</v>
      </c>
      <c r="B13250">
        <v>1954</v>
      </c>
      <c r="C13250" s="10">
        <v>338</v>
      </c>
      <c r="D13250">
        <v>0</v>
      </c>
      <c r="E13250">
        <v>338</v>
      </c>
      <c r="F13250">
        <v>0</v>
      </c>
      <c r="G13250">
        <v>0</v>
      </c>
      <c r="H13250">
        <v>0</v>
      </c>
      <c r="I13250">
        <v>0.1</v>
      </c>
      <c r="J13250" s="10">
        <v>1188</v>
      </c>
      <c r="K13250" s="13">
        <f t="shared" si="415"/>
        <v>1958</v>
      </c>
      <c r="L13250" s="1" t="str">
        <f t="shared" ref="L13250:L13313" si="416">IF(AND(B13250&gt;2011),1,"")</f>
        <v/>
      </c>
    </row>
    <row r="13251" spans="1:12" ht="13.8" customHeight="1" x14ac:dyDescent="0.3">
      <c r="A13251" t="s">
        <v>211</v>
      </c>
      <c r="B13251">
        <v>1955</v>
      </c>
      <c r="C13251" s="10">
        <v>577</v>
      </c>
      <c r="D13251">
        <v>0</v>
      </c>
      <c r="E13251">
        <v>577</v>
      </c>
      <c r="F13251">
        <v>0</v>
      </c>
      <c r="G13251">
        <v>0</v>
      </c>
      <c r="H13251">
        <v>0</v>
      </c>
      <c r="I13251">
        <v>0.16</v>
      </c>
      <c r="J13251" s="10">
        <v>1283</v>
      </c>
      <c r="K13251" s="13">
        <f t="shared" ref="K13251:K13314" si="417">IF(B13251&lt;1990,IF(B13251&lt;1959,1958,1989),1990)</f>
        <v>1958</v>
      </c>
      <c r="L13251" s="1" t="str">
        <f t="shared" si="416"/>
        <v/>
      </c>
    </row>
    <row r="13252" spans="1:12" ht="13.8" customHeight="1" x14ac:dyDescent="0.3">
      <c r="A13252" t="s">
        <v>211</v>
      </c>
      <c r="B13252">
        <v>1956</v>
      </c>
      <c r="C13252" s="10">
        <v>445</v>
      </c>
      <c r="D13252">
        <v>0</v>
      </c>
      <c r="E13252">
        <v>445</v>
      </c>
      <c r="F13252">
        <v>0</v>
      </c>
      <c r="G13252">
        <v>0</v>
      </c>
      <c r="H13252">
        <v>0</v>
      </c>
      <c r="I13252">
        <v>0.12</v>
      </c>
      <c r="J13252" s="10">
        <v>1411</v>
      </c>
      <c r="K13252" s="13">
        <f t="shared" si="417"/>
        <v>1958</v>
      </c>
      <c r="L13252" s="1" t="str">
        <f t="shared" si="416"/>
        <v/>
      </c>
    </row>
    <row r="13253" spans="1:12" ht="13.8" customHeight="1" x14ac:dyDescent="0.3">
      <c r="A13253" t="s">
        <v>211</v>
      </c>
      <c r="B13253">
        <v>1957</v>
      </c>
      <c r="C13253" s="10">
        <v>573</v>
      </c>
      <c r="D13253">
        <v>0</v>
      </c>
      <c r="E13253">
        <v>573</v>
      </c>
      <c r="F13253">
        <v>0</v>
      </c>
      <c r="G13253">
        <v>0</v>
      </c>
      <c r="H13253">
        <v>0</v>
      </c>
      <c r="I13253">
        <v>0.15</v>
      </c>
      <c r="J13253" s="10">
        <v>1539</v>
      </c>
      <c r="K13253" s="13">
        <f t="shared" si="417"/>
        <v>1958</v>
      </c>
      <c r="L13253" s="1" t="str">
        <f t="shared" si="416"/>
        <v/>
      </c>
    </row>
    <row r="13254" spans="1:12" ht="13.8" customHeight="1" x14ac:dyDescent="0.3">
      <c r="A13254" t="s">
        <v>211</v>
      </c>
      <c r="B13254">
        <v>1958</v>
      </c>
      <c r="C13254" s="10">
        <v>917</v>
      </c>
      <c r="D13254">
        <v>0</v>
      </c>
      <c r="E13254">
        <v>545</v>
      </c>
      <c r="F13254">
        <v>0</v>
      </c>
      <c r="G13254">
        <v>372</v>
      </c>
      <c r="H13254">
        <v>0</v>
      </c>
      <c r="I13254">
        <v>0.24</v>
      </c>
      <c r="J13254" s="10">
        <v>1667</v>
      </c>
      <c r="K13254" s="13">
        <f t="shared" si="417"/>
        <v>1958</v>
      </c>
      <c r="L13254" s="1" t="str">
        <f t="shared" si="416"/>
        <v/>
      </c>
    </row>
    <row r="13255" spans="1:12" ht="13.8" customHeight="1" x14ac:dyDescent="0.3">
      <c r="A13255" t="s">
        <v>211</v>
      </c>
      <c r="B13255">
        <v>1959</v>
      </c>
      <c r="C13255" s="10">
        <v>506</v>
      </c>
      <c r="D13255">
        <v>0</v>
      </c>
      <c r="E13255">
        <v>496</v>
      </c>
      <c r="F13255">
        <v>0</v>
      </c>
      <c r="G13255">
        <v>10</v>
      </c>
      <c r="H13255">
        <v>0</v>
      </c>
      <c r="I13255">
        <v>0.13</v>
      </c>
      <c r="J13255" s="10">
        <v>1922</v>
      </c>
      <c r="K13255" s="13">
        <f t="shared" si="417"/>
        <v>1989</v>
      </c>
      <c r="L13255" s="1" t="str">
        <f t="shared" si="416"/>
        <v/>
      </c>
    </row>
    <row r="13256" spans="1:12" ht="13.8" customHeight="1" x14ac:dyDescent="0.3">
      <c r="A13256" t="s">
        <v>211</v>
      </c>
      <c r="B13256">
        <v>1960</v>
      </c>
      <c r="C13256" s="10">
        <v>730</v>
      </c>
      <c r="D13256">
        <v>0</v>
      </c>
      <c r="E13256">
        <v>718</v>
      </c>
      <c r="F13256">
        <v>0</v>
      </c>
      <c r="G13256">
        <v>12</v>
      </c>
      <c r="H13256">
        <v>0</v>
      </c>
      <c r="I13256">
        <v>0.18</v>
      </c>
      <c r="J13256" s="10">
        <v>2170</v>
      </c>
      <c r="K13256" s="13">
        <f t="shared" si="417"/>
        <v>1989</v>
      </c>
      <c r="L13256" s="1" t="str">
        <f t="shared" si="416"/>
        <v/>
      </c>
    </row>
    <row r="13257" spans="1:12" ht="13.8" customHeight="1" x14ac:dyDescent="0.3">
      <c r="A13257" t="s">
        <v>211</v>
      </c>
      <c r="B13257">
        <v>1961</v>
      </c>
      <c r="C13257" s="10">
        <v>974</v>
      </c>
      <c r="D13257">
        <v>0</v>
      </c>
      <c r="E13257">
        <v>959</v>
      </c>
      <c r="F13257">
        <v>0</v>
      </c>
      <c r="G13257">
        <v>14</v>
      </c>
      <c r="H13257">
        <v>0</v>
      </c>
      <c r="I13257">
        <v>0.23</v>
      </c>
      <c r="J13257" s="10">
        <v>2226</v>
      </c>
      <c r="K13257" s="13">
        <f t="shared" si="417"/>
        <v>1989</v>
      </c>
      <c r="L13257" s="1" t="str">
        <f t="shared" si="416"/>
        <v/>
      </c>
    </row>
    <row r="13258" spans="1:12" ht="13.8" customHeight="1" x14ac:dyDescent="0.3">
      <c r="A13258" t="s">
        <v>211</v>
      </c>
      <c r="B13258">
        <v>1962</v>
      </c>
      <c r="C13258" s="10">
        <v>1706</v>
      </c>
      <c r="D13258">
        <v>0</v>
      </c>
      <c r="E13258">
        <v>1675</v>
      </c>
      <c r="F13258">
        <v>6</v>
      </c>
      <c r="G13258">
        <v>25</v>
      </c>
      <c r="H13258">
        <v>0</v>
      </c>
      <c r="I13258">
        <v>0.4</v>
      </c>
      <c r="J13258" s="10">
        <v>2618</v>
      </c>
      <c r="K13258" s="13">
        <f t="shared" si="417"/>
        <v>1989</v>
      </c>
      <c r="L13258" s="1" t="str">
        <f t="shared" si="416"/>
        <v/>
      </c>
    </row>
    <row r="13259" spans="1:12" ht="13.8" customHeight="1" x14ac:dyDescent="0.3">
      <c r="A13259" t="s">
        <v>211</v>
      </c>
      <c r="B13259">
        <v>1963</v>
      </c>
      <c r="C13259" s="10">
        <v>1894</v>
      </c>
      <c r="D13259">
        <v>0</v>
      </c>
      <c r="E13259">
        <v>1860</v>
      </c>
      <c r="F13259">
        <v>8</v>
      </c>
      <c r="G13259">
        <v>27</v>
      </c>
      <c r="H13259">
        <v>0</v>
      </c>
      <c r="I13259">
        <v>0.42</v>
      </c>
      <c r="J13259" s="10">
        <v>3591</v>
      </c>
      <c r="K13259" s="13">
        <f t="shared" si="417"/>
        <v>1989</v>
      </c>
      <c r="L13259" s="1" t="str">
        <f t="shared" si="416"/>
        <v/>
      </c>
    </row>
    <row r="13260" spans="1:12" ht="13.8" customHeight="1" x14ac:dyDescent="0.3">
      <c r="A13260" t="s">
        <v>211</v>
      </c>
      <c r="B13260">
        <v>1964</v>
      </c>
      <c r="C13260" s="10">
        <v>1922</v>
      </c>
      <c r="D13260">
        <v>0</v>
      </c>
      <c r="E13260">
        <v>1549</v>
      </c>
      <c r="F13260">
        <v>338</v>
      </c>
      <c r="G13260">
        <v>35</v>
      </c>
      <c r="H13260">
        <v>0</v>
      </c>
      <c r="I13260">
        <v>0.42</v>
      </c>
      <c r="J13260" s="10">
        <v>4617</v>
      </c>
      <c r="K13260" s="13">
        <f t="shared" si="417"/>
        <v>1989</v>
      </c>
      <c r="L13260" s="1" t="str">
        <f t="shared" si="416"/>
        <v/>
      </c>
    </row>
    <row r="13261" spans="1:12" ht="13.8" customHeight="1" x14ac:dyDescent="0.3">
      <c r="A13261" t="s">
        <v>211</v>
      </c>
      <c r="B13261">
        <v>1965</v>
      </c>
      <c r="C13261" s="10">
        <v>1151</v>
      </c>
      <c r="D13261">
        <v>0</v>
      </c>
      <c r="E13261">
        <v>578</v>
      </c>
      <c r="F13261">
        <v>539</v>
      </c>
      <c r="G13261">
        <v>34</v>
      </c>
      <c r="H13261">
        <v>0</v>
      </c>
      <c r="I13261">
        <v>0.24</v>
      </c>
      <c r="J13261" s="10">
        <v>5643</v>
      </c>
      <c r="K13261" s="13">
        <f t="shared" si="417"/>
        <v>1989</v>
      </c>
      <c r="L13261" s="1" t="str">
        <f t="shared" si="416"/>
        <v/>
      </c>
    </row>
    <row r="13262" spans="1:12" ht="13.8" customHeight="1" x14ac:dyDescent="0.3">
      <c r="A13262" t="s">
        <v>211</v>
      </c>
      <c r="B13262">
        <v>1966</v>
      </c>
      <c r="C13262" s="10">
        <v>1749</v>
      </c>
      <c r="D13262">
        <v>0</v>
      </c>
      <c r="E13262">
        <v>1121</v>
      </c>
      <c r="F13262">
        <v>594</v>
      </c>
      <c r="G13262">
        <v>34</v>
      </c>
      <c r="H13262">
        <v>0</v>
      </c>
      <c r="I13262">
        <v>0.35</v>
      </c>
      <c r="J13262" s="10">
        <v>6669</v>
      </c>
      <c r="K13262" s="13">
        <f t="shared" si="417"/>
        <v>1989</v>
      </c>
      <c r="L13262" s="1" t="str">
        <f t="shared" si="416"/>
        <v/>
      </c>
    </row>
    <row r="13263" spans="1:12" ht="13.8" customHeight="1" x14ac:dyDescent="0.3">
      <c r="A13263" t="s">
        <v>211</v>
      </c>
      <c r="B13263">
        <v>1967</v>
      </c>
      <c r="C13263" s="10">
        <v>6956</v>
      </c>
      <c r="D13263">
        <v>0</v>
      </c>
      <c r="E13263">
        <v>1218</v>
      </c>
      <c r="F13263">
        <v>595</v>
      </c>
      <c r="G13263">
        <v>44</v>
      </c>
      <c r="H13263">
        <v>5099</v>
      </c>
      <c r="I13263">
        <v>1.35</v>
      </c>
      <c r="J13263" s="10">
        <v>7695</v>
      </c>
      <c r="K13263" s="13">
        <f t="shared" si="417"/>
        <v>1989</v>
      </c>
      <c r="L13263" s="1" t="str">
        <f t="shared" si="416"/>
        <v/>
      </c>
    </row>
    <row r="13264" spans="1:12" ht="13.8" customHeight="1" x14ac:dyDescent="0.3">
      <c r="A13264" t="s">
        <v>211</v>
      </c>
      <c r="B13264">
        <v>1968</v>
      </c>
      <c r="C13264" s="10">
        <v>7937</v>
      </c>
      <c r="D13264">
        <v>0</v>
      </c>
      <c r="E13264">
        <v>1483</v>
      </c>
      <c r="F13264">
        <v>859</v>
      </c>
      <c r="G13264">
        <v>69</v>
      </c>
      <c r="H13264">
        <v>5527</v>
      </c>
      <c r="I13264">
        <v>1.49</v>
      </c>
      <c r="J13264" s="10">
        <v>9234</v>
      </c>
      <c r="K13264" s="13">
        <f t="shared" si="417"/>
        <v>1989</v>
      </c>
      <c r="L13264" s="1" t="str">
        <f t="shared" si="416"/>
        <v/>
      </c>
    </row>
    <row r="13265" spans="1:12" ht="13.8" customHeight="1" x14ac:dyDescent="0.3">
      <c r="A13265" t="s">
        <v>211</v>
      </c>
      <c r="B13265">
        <v>1969</v>
      </c>
      <c r="C13265" s="10">
        <v>9627</v>
      </c>
      <c r="D13265">
        <v>0</v>
      </c>
      <c r="E13265">
        <v>2194</v>
      </c>
      <c r="F13265">
        <v>914</v>
      </c>
      <c r="G13265">
        <v>80</v>
      </c>
      <c r="H13265">
        <v>6439</v>
      </c>
      <c r="I13265">
        <v>1.74</v>
      </c>
      <c r="J13265" s="10">
        <v>10004</v>
      </c>
      <c r="K13265" s="13">
        <f t="shared" si="417"/>
        <v>1989</v>
      </c>
      <c r="L13265" s="1" t="str">
        <f t="shared" si="416"/>
        <v/>
      </c>
    </row>
    <row r="13266" spans="1:12" ht="13.8" customHeight="1" x14ac:dyDescent="0.3">
      <c r="A13266" t="s">
        <v>211</v>
      </c>
      <c r="B13266">
        <v>1970</v>
      </c>
      <c r="C13266" s="10">
        <v>12351</v>
      </c>
      <c r="D13266">
        <v>0</v>
      </c>
      <c r="E13266">
        <v>4473</v>
      </c>
      <c r="F13266">
        <v>0</v>
      </c>
      <c r="G13266">
        <v>92</v>
      </c>
      <c r="H13266">
        <v>7787</v>
      </c>
      <c r="I13266">
        <v>2.14</v>
      </c>
      <c r="J13266" s="10">
        <v>10583</v>
      </c>
      <c r="K13266" s="13">
        <f t="shared" si="417"/>
        <v>1989</v>
      </c>
      <c r="L13266" s="1" t="str">
        <f t="shared" si="416"/>
        <v/>
      </c>
    </row>
    <row r="13267" spans="1:12" ht="13.8" customHeight="1" x14ac:dyDescent="0.3">
      <c r="A13267" t="s">
        <v>211</v>
      </c>
      <c r="B13267">
        <v>1971</v>
      </c>
      <c r="C13267" s="10">
        <v>16310</v>
      </c>
      <c r="D13267">
        <v>0</v>
      </c>
      <c r="E13267">
        <v>5768</v>
      </c>
      <c r="F13267">
        <v>1</v>
      </c>
      <c r="G13267">
        <v>96</v>
      </c>
      <c r="H13267">
        <v>10445</v>
      </c>
      <c r="I13267">
        <v>2.71</v>
      </c>
      <c r="J13267" s="10">
        <v>11267</v>
      </c>
      <c r="K13267" s="13">
        <f t="shared" si="417"/>
        <v>1989</v>
      </c>
      <c r="L13267" s="1" t="str">
        <f t="shared" si="416"/>
        <v/>
      </c>
    </row>
    <row r="13268" spans="1:12" ht="13.8" customHeight="1" x14ac:dyDescent="0.3">
      <c r="A13268" t="s">
        <v>211</v>
      </c>
      <c r="B13268">
        <v>1972</v>
      </c>
      <c r="C13268" s="10">
        <v>19183</v>
      </c>
      <c r="D13268">
        <v>0</v>
      </c>
      <c r="E13268">
        <v>4699</v>
      </c>
      <c r="F13268">
        <v>148</v>
      </c>
      <c r="G13268">
        <v>131</v>
      </c>
      <c r="H13268">
        <v>14206</v>
      </c>
      <c r="I13268">
        <v>3.04</v>
      </c>
      <c r="J13268" s="10">
        <v>11917</v>
      </c>
      <c r="K13268" s="13">
        <f t="shared" si="417"/>
        <v>1989</v>
      </c>
      <c r="L13268" s="1" t="str">
        <f t="shared" si="416"/>
        <v/>
      </c>
    </row>
    <row r="13269" spans="1:12" ht="13.8" customHeight="1" x14ac:dyDescent="0.3">
      <c r="A13269" t="s">
        <v>211</v>
      </c>
      <c r="B13269">
        <v>1973</v>
      </c>
      <c r="C13269" s="10">
        <v>25944</v>
      </c>
      <c r="D13269">
        <v>0</v>
      </c>
      <c r="E13269">
        <v>5609</v>
      </c>
      <c r="F13269">
        <v>258</v>
      </c>
      <c r="G13269">
        <v>131</v>
      </c>
      <c r="H13269">
        <v>19946</v>
      </c>
      <c r="I13269">
        <v>3.92</v>
      </c>
      <c r="J13269" s="10">
        <v>12042</v>
      </c>
      <c r="K13269" s="13">
        <f t="shared" si="417"/>
        <v>1989</v>
      </c>
      <c r="L13269" s="1" t="str">
        <f t="shared" si="416"/>
        <v/>
      </c>
    </row>
    <row r="13270" spans="1:12" ht="13.8" customHeight="1" x14ac:dyDescent="0.3">
      <c r="A13270" t="s">
        <v>211</v>
      </c>
      <c r="B13270">
        <v>1974</v>
      </c>
      <c r="C13270" s="10">
        <v>26940</v>
      </c>
      <c r="D13270">
        <v>0</v>
      </c>
      <c r="E13270">
        <v>5993</v>
      </c>
      <c r="F13270">
        <v>283</v>
      </c>
      <c r="G13270">
        <v>144</v>
      </c>
      <c r="H13270">
        <v>20520</v>
      </c>
      <c r="I13270">
        <v>3.87</v>
      </c>
      <c r="J13270" s="10">
        <v>12321</v>
      </c>
      <c r="K13270" s="13">
        <f t="shared" si="417"/>
        <v>1989</v>
      </c>
      <c r="L13270" s="1" t="str">
        <f t="shared" si="416"/>
        <v/>
      </c>
    </row>
    <row r="13271" spans="1:12" ht="13.8" customHeight="1" x14ac:dyDescent="0.3">
      <c r="A13271" t="s">
        <v>211</v>
      </c>
      <c r="B13271">
        <v>1975</v>
      </c>
      <c r="C13271" s="10">
        <v>22726</v>
      </c>
      <c r="D13271">
        <v>0</v>
      </c>
      <c r="E13271">
        <v>6972</v>
      </c>
      <c r="F13271">
        <v>288</v>
      </c>
      <c r="G13271">
        <v>153</v>
      </c>
      <c r="H13271">
        <v>15313</v>
      </c>
      <c r="I13271">
        <v>3.09</v>
      </c>
      <c r="J13271" s="10">
        <v>6588</v>
      </c>
      <c r="K13271" s="13">
        <f t="shared" si="417"/>
        <v>1989</v>
      </c>
      <c r="L13271" s="1" t="str">
        <f t="shared" si="416"/>
        <v/>
      </c>
    </row>
    <row r="13272" spans="1:12" ht="13.8" customHeight="1" x14ac:dyDescent="0.3">
      <c r="A13272" t="s">
        <v>211</v>
      </c>
      <c r="B13272">
        <v>1976</v>
      </c>
      <c r="C13272" s="10">
        <v>27693</v>
      </c>
      <c r="D13272">
        <v>0</v>
      </c>
      <c r="E13272">
        <v>7597</v>
      </c>
      <c r="F13272">
        <v>304</v>
      </c>
      <c r="G13272">
        <v>150</v>
      </c>
      <c r="H13272">
        <v>19641</v>
      </c>
      <c r="I13272">
        <v>3.57</v>
      </c>
      <c r="J13272" s="10">
        <v>7776</v>
      </c>
      <c r="K13272" s="13">
        <f t="shared" si="417"/>
        <v>1989</v>
      </c>
      <c r="L13272" s="1" t="str">
        <f t="shared" si="416"/>
        <v/>
      </c>
    </row>
    <row r="13273" spans="1:12" ht="13.8" customHeight="1" x14ac:dyDescent="0.3">
      <c r="A13273" t="s">
        <v>211</v>
      </c>
      <c r="B13273">
        <v>1977</v>
      </c>
      <c r="C13273" s="10">
        <v>32227</v>
      </c>
      <c r="D13273">
        <v>0</v>
      </c>
      <c r="E13273">
        <v>12103</v>
      </c>
      <c r="F13273">
        <v>317</v>
      </c>
      <c r="G13273">
        <v>172</v>
      </c>
      <c r="H13273">
        <v>19635</v>
      </c>
      <c r="I13273">
        <v>3.93</v>
      </c>
      <c r="J13273" s="10">
        <v>9768</v>
      </c>
      <c r="K13273" s="13">
        <f t="shared" si="417"/>
        <v>1989</v>
      </c>
      <c r="L13273" s="1" t="str">
        <f t="shared" si="416"/>
        <v/>
      </c>
    </row>
    <row r="13274" spans="1:12" ht="13.8" customHeight="1" x14ac:dyDescent="0.3">
      <c r="A13274" t="s">
        <v>211</v>
      </c>
      <c r="B13274">
        <v>1978</v>
      </c>
      <c r="C13274" s="10">
        <v>31397</v>
      </c>
      <c r="D13274">
        <v>0</v>
      </c>
      <c r="E13274">
        <v>13744</v>
      </c>
      <c r="F13274">
        <v>317</v>
      </c>
      <c r="G13274">
        <v>245</v>
      </c>
      <c r="H13274">
        <v>17091</v>
      </c>
      <c r="I13274">
        <v>3.62</v>
      </c>
      <c r="J13274" s="10">
        <v>9334</v>
      </c>
      <c r="K13274" s="13">
        <f t="shared" si="417"/>
        <v>1989</v>
      </c>
      <c r="L13274" s="1" t="str">
        <f t="shared" si="416"/>
        <v/>
      </c>
    </row>
    <row r="13275" spans="1:12" ht="13.8" customHeight="1" x14ac:dyDescent="0.3">
      <c r="A13275" t="s">
        <v>211</v>
      </c>
      <c r="B13275">
        <v>1979</v>
      </c>
      <c r="C13275" s="10">
        <v>37670</v>
      </c>
      <c r="D13275">
        <v>0</v>
      </c>
      <c r="E13275">
        <v>19259</v>
      </c>
      <c r="F13275">
        <v>336</v>
      </c>
      <c r="G13275">
        <v>299</v>
      </c>
      <c r="H13275">
        <v>17776</v>
      </c>
      <c r="I13275">
        <v>4.09</v>
      </c>
      <c r="J13275" s="10">
        <v>6566</v>
      </c>
      <c r="K13275" s="13">
        <f t="shared" si="417"/>
        <v>1989</v>
      </c>
      <c r="L13275" s="1" t="str">
        <f t="shared" si="416"/>
        <v/>
      </c>
    </row>
    <row r="13276" spans="1:12" ht="13.8" customHeight="1" x14ac:dyDescent="0.3">
      <c r="A13276" t="s">
        <v>211</v>
      </c>
      <c r="B13276">
        <v>1980</v>
      </c>
      <c r="C13276" s="10">
        <v>46197</v>
      </c>
      <c r="D13276">
        <v>0</v>
      </c>
      <c r="E13276">
        <v>19670</v>
      </c>
      <c r="F13276">
        <v>5989</v>
      </c>
      <c r="G13276">
        <v>396</v>
      </c>
      <c r="H13276">
        <v>20142</v>
      </c>
      <c r="I13276">
        <v>4.71</v>
      </c>
      <c r="J13276" s="10">
        <v>5751</v>
      </c>
      <c r="K13276" s="13">
        <f t="shared" si="417"/>
        <v>1989</v>
      </c>
      <c r="L13276" s="1" t="str">
        <f t="shared" si="416"/>
        <v/>
      </c>
    </row>
    <row r="13277" spans="1:12" ht="13.8" customHeight="1" x14ac:dyDescent="0.3">
      <c r="A13277" t="s">
        <v>211</v>
      </c>
      <c r="B13277">
        <v>1981</v>
      </c>
      <c r="C13277" s="10">
        <v>47857</v>
      </c>
      <c r="D13277">
        <v>0</v>
      </c>
      <c r="E13277">
        <v>22143</v>
      </c>
      <c r="F13277">
        <v>11640</v>
      </c>
      <c r="G13277">
        <v>644</v>
      </c>
      <c r="H13277">
        <v>13430</v>
      </c>
      <c r="I13277">
        <v>4.58</v>
      </c>
      <c r="J13277" s="10">
        <v>3668</v>
      </c>
      <c r="K13277" s="13">
        <f t="shared" si="417"/>
        <v>1989</v>
      </c>
      <c r="L13277" s="1" t="str">
        <f t="shared" si="416"/>
        <v/>
      </c>
    </row>
    <row r="13278" spans="1:12" ht="13.8" customHeight="1" x14ac:dyDescent="0.3">
      <c r="A13278" t="s">
        <v>211</v>
      </c>
      <c r="B13278">
        <v>1982</v>
      </c>
      <c r="C13278" s="10">
        <v>43112</v>
      </c>
      <c r="D13278">
        <v>0</v>
      </c>
      <c r="E13278">
        <v>26229</v>
      </c>
      <c r="F13278">
        <v>4689</v>
      </c>
      <c r="G13278">
        <v>973</v>
      </c>
      <c r="H13278">
        <v>11220</v>
      </c>
      <c r="I13278">
        <v>3.87</v>
      </c>
      <c r="J13278" s="10">
        <v>3411</v>
      </c>
      <c r="K13278" s="13">
        <f t="shared" si="417"/>
        <v>1989</v>
      </c>
      <c r="L13278" s="1" t="str">
        <f t="shared" si="416"/>
        <v/>
      </c>
    </row>
    <row r="13279" spans="1:12" ht="13.8" customHeight="1" x14ac:dyDescent="0.3">
      <c r="A13279" t="s">
        <v>211</v>
      </c>
      <c r="B13279">
        <v>1983</v>
      </c>
      <c r="C13279" s="10">
        <v>43919</v>
      </c>
      <c r="D13279">
        <v>0</v>
      </c>
      <c r="E13279">
        <v>31952</v>
      </c>
      <c r="F13279">
        <v>2295</v>
      </c>
      <c r="G13279">
        <v>1105</v>
      </c>
      <c r="H13279">
        <v>8568</v>
      </c>
      <c r="I13279">
        <v>3.71</v>
      </c>
      <c r="J13279" s="10">
        <v>4076</v>
      </c>
      <c r="K13279" s="13">
        <f t="shared" si="417"/>
        <v>1989</v>
      </c>
      <c r="L13279" s="1" t="str">
        <f t="shared" si="416"/>
        <v/>
      </c>
    </row>
    <row r="13280" spans="1:12" ht="13.8" customHeight="1" x14ac:dyDescent="0.3">
      <c r="A13280" t="s">
        <v>211</v>
      </c>
      <c r="B13280">
        <v>1984</v>
      </c>
      <c r="C13280" s="10">
        <v>42464</v>
      </c>
      <c r="D13280">
        <v>0</v>
      </c>
      <c r="E13280">
        <v>29751</v>
      </c>
      <c r="F13280">
        <v>9526</v>
      </c>
      <c r="G13280">
        <v>972</v>
      </c>
      <c r="H13280">
        <v>2215</v>
      </c>
      <c r="I13280">
        <v>3.39</v>
      </c>
      <c r="J13280" s="10">
        <v>3134</v>
      </c>
      <c r="K13280" s="13">
        <f t="shared" si="417"/>
        <v>1989</v>
      </c>
      <c r="L13280" s="1" t="str">
        <f t="shared" si="416"/>
        <v/>
      </c>
    </row>
    <row r="13281" spans="1:12" ht="13.8" customHeight="1" x14ac:dyDescent="0.3">
      <c r="A13281" t="s">
        <v>211</v>
      </c>
      <c r="B13281">
        <v>1985</v>
      </c>
      <c r="C13281" s="10">
        <v>47083</v>
      </c>
      <c r="D13281">
        <v>0</v>
      </c>
      <c r="E13281">
        <v>33669</v>
      </c>
      <c r="F13281">
        <v>10668</v>
      </c>
      <c r="G13281">
        <v>1118</v>
      </c>
      <c r="H13281">
        <v>1627</v>
      </c>
      <c r="I13281">
        <v>3.56</v>
      </c>
      <c r="J13281" s="10">
        <v>3529</v>
      </c>
      <c r="K13281" s="13">
        <f t="shared" si="417"/>
        <v>1989</v>
      </c>
      <c r="L13281" s="1" t="str">
        <f t="shared" si="416"/>
        <v/>
      </c>
    </row>
    <row r="13282" spans="1:12" ht="13.8" customHeight="1" x14ac:dyDescent="0.3">
      <c r="A13282" t="s">
        <v>211</v>
      </c>
      <c r="B13282">
        <v>1986</v>
      </c>
      <c r="C13282" s="10">
        <v>55871</v>
      </c>
      <c r="D13282">
        <v>0</v>
      </c>
      <c r="E13282">
        <v>40150</v>
      </c>
      <c r="F13282">
        <v>13192</v>
      </c>
      <c r="G13282">
        <v>1269</v>
      </c>
      <c r="H13282">
        <v>1260</v>
      </c>
      <c r="I13282">
        <v>4.03</v>
      </c>
      <c r="J13282" s="10">
        <v>7136</v>
      </c>
      <c r="K13282" s="13">
        <f t="shared" si="417"/>
        <v>1989</v>
      </c>
      <c r="L13282" s="1" t="str">
        <f t="shared" si="416"/>
        <v/>
      </c>
    </row>
    <row r="13283" spans="1:12" ht="13.8" customHeight="1" x14ac:dyDescent="0.3">
      <c r="A13283" t="s">
        <v>211</v>
      </c>
      <c r="B13283">
        <v>1987</v>
      </c>
      <c r="C13283" s="10">
        <v>52006</v>
      </c>
      <c r="D13283">
        <v>0</v>
      </c>
      <c r="E13283">
        <v>35757</v>
      </c>
      <c r="F13283">
        <v>14030</v>
      </c>
      <c r="G13283">
        <v>1169</v>
      </c>
      <c r="H13283">
        <v>1050</v>
      </c>
      <c r="I13283">
        <v>3.59</v>
      </c>
      <c r="J13283" s="10">
        <v>12558</v>
      </c>
      <c r="K13283" s="13">
        <f t="shared" si="417"/>
        <v>1989</v>
      </c>
      <c r="L13283" s="1" t="str">
        <f t="shared" si="416"/>
        <v/>
      </c>
    </row>
    <row r="13284" spans="1:12" ht="13.8" customHeight="1" x14ac:dyDescent="0.3">
      <c r="A13284" t="s">
        <v>211</v>
      </c>
      <c r="B13284">
        <v>1988</v>
      </c>
      <c r="C13284" s="10">
        <v>55237</v>
      </c>
      <c r="D13284">
        <v>0</v>
      </c>
      <c r="E13284">
        <v>36783</v>
      </c>
      <c r="F13284">
        <v>15233</v>
      </c>
      <c r="G13284">
        <v>1489</v>
      </c>
      <c r="H13284">
        <v>1732</v>
      </c>
      <c r="I13284">
        <v>3.67</v>
      </c>
      <c r="J13284" s="10">
        <v>14055</v>
      </c>
      <c r="K13284" s="13">
        <f t="shared" si="417"/>
        <v>1989</v>
      </c>
      <c r="L13284" s="1" t="str">
        <f t="shared" si="416"/>
        <v/>
      </c>
    </row>
    <row r="13285" spans="1:12" ht="13.8" customHeight="1" x14ac:dyDescent="0.3">
      <c r="A13285" t="s">
        <v>211</v>
      </c>
      <c r="B13285">
        <v>1989</v>
      </c>
      <c r="C13285" s="10">
        <v>55560</v>
      </c>
      <c r="D13285">
        <v>0</v>
      </c>
      <c r="E13285">
        <v>36409</v>
      </c>
      <c r="F13285">
        <v>15442</v>
      </c>
      <c r="G13285">
        <v>1556</v>
      </c>
      <c r="H13285">
        <v>2152</v>
      </c>
      <c r="I13285">
        <v>3.56</v>
      </c>
      <c r="J13285" s="10">
        <v>9691</v>
      </c>
      <c r="K13285" s="13">
        <f t="shared" si="417"/>
        <v>1989</v>
      </c>
      <c r="L13285" s="1" t="str">
        <f t="shared" si="416"/>
        <v/>
      </c>
    </row>
    <row r="13286" spans="1:12" ht="13.8" customHeight="1" x14ac:dyDescent="0.3">
      <c r="A13286" t="s">
        <v>211</v>
      </c>
      <c r="B13286">
        <v>1990</v>
      </c>
      <c r="C13286" s="10">
        <v>50669</v>
      </c>
      <c r="D13286">
        <v>0</v>
      </c>
      <c r="E13286">
        <v>24125</v>
      </c>
      <c r="F13286">
        <v>24786</v>
      </c>
      <c r="G13286">
        <v>1632</v>
      </c>
      <c r="H13286">
        <v>126</v>
      </c>
      <c r="I13286">
        <v>3.14</v>
      </c>
      <c r="J13286" s="10">
        <v>10907</v>
      </c>
      <c r="K13286" s="13">
        <f t="shared" si="417"/>
        <v>1990</v>
      </c>
      <c r="L13286" s="1" t="str">
        <f t="shared" si="416"/>
        <v/>
      </c>
    </row>
    <row r="13287" spans="1:12" ht="13.8" customHeight="1" x14ac:dyDescent="0.3">
      <c r="A13287" t="s">
        <v>211</v>
      </c>
      <c r="B13287">
        <v>1991</v>
      </c>
      <c r="C13287" s="10">
        <v>73021</v>
      </c>
      <c r="D13287">
        <v>0</v>
      </c>
      <c r="E13287">
        <v>40809</v>
      </c>
      <c r="F13287">
        <v>30430</v>
      </c>
      <c r="G13287">
        <v>1546</v>
      </c>
      <c r="H13287">
        <v>236</v>
      </c>
      <c r="I13287">
        <v>4.38</v>
      </c>
      <c r="J13287" s="10">
        <v>3624</v>
      </c>
      <c r="K13287" s="13">
        <f t="shared" si="417"/>
        <v>1990</v>
      </c>
      <c r="L13287" s="1" t="str">
        <f t="shared" si="416"/>
        <v/>
      </c>
    </row>
    <row r="13288" spans="1:12" ht="13.8" customHeight="1" x14ac:dyDescent="0.3">
      <c r="A13288" t="s">
        <v>211</v>
      </c>
      <c r="B13288">
        <v>1992</v>
      </c>
      <c r="C13288" s="10">
        <v>77866</v>
      </c>
      <c r="D13288">
        <v>0</v>
      </c>
      <c r="E13288">
        <v>44652</v>
      </c>
      <c r="F13288">
        <v>30982</v>
      </c>
      <c r="G13288">
        <v>2084</v>
      </c>
      <c r="H13288">
        <v>147</v>
      </c>
      <c r="I13288">
        <v>4.53</v>
      </c>
      <c r="J13288" s="10">
        <v>3785</v>
      </c>
      <c r="K13288" s="13">
        <f t="shared" si="417"/>
        <v>1990</v>
      </c>
      <c r="L13288" s="1" t="str">
        <f t="shared" si="416"/>
        <v/>
      </c>
    </row>
    <row r="13289" spans="1:12" ht="13.8" customHeight="1" x14ac:dyDescent="0.3">
      <c r="A13289" t="s">
        <v>211</v>
      </c>
      <c r="B13289">
        <v>1993</v>
      </c>
      <c r="C13289" s="10">
        <v>85579</v>
      </c>
      <c r="D13289">
        <v>0</v>
      </c>
      <c r="E13289">
        <v>50624</v>
      </c>
      <c r="F13289">
        <v>32675</v>
      </c>
      <c r="G13289">
        <v>2081</v>
      </c>
      <c r="H13289">
        <v>199</v>
      </c>
      <c r="I13289">
        <v>4.84</v>
      </c>
      <c r="J13289" s="10">
        <v>3715</v>
      </c>
      <c r="K13289" s="13">
        <f t="shared" si="417"/>
        <v>1990</v>
      </c>
      <c r="L13289" s="1" t="str">
        <f t="shared" si="416"/>
        <v/>
      </c>
    </row>
    <row r="13290" spans="1:12" ht="13.8" customHeight="1" x14ac:dyDescent="0.3">
      <c r="A13290" t="s">
        <v>211</v>
      </c>
      <c r="B13290">
        <v>1994</v>
      </c>
      <c r="C13290" s="10">
        <v>83982</v>
      </c>
      <c r="D13290">
        <v>0</v>
      </c>
      <c r="E13290">
        <v>47626</v>
      </c>
      <c r="F13290">
        <v>33985</v>
      </c>
      <c r="G13290">
        <v>2040</v>
      </c>
      <c r="H13290">
        <v>331</v>
      </c>
      <c r="I13290">
        <v>4.6399999999999997</v>
      </c>
      <c r="J13290" s="10">
        <v>3329</v>
      </c>
      <c r="K13290" s="13">
        <f t="shared" si="417"/>
        <v>1990</v>
      </c>
      <c r="L13290" s="1" t="str">
        <f t="shared" si="416"/>
        <v/>
      </c>
    </row>
    <row r="13291" spans="1:12" ht="13.8" customHeight="1" x14ac:dyDescent="0.3">
      <c r="A13291" t="s">
        <v>211</v>
      </c>
      <c r="B13291">
        <v>1995</v>
      </c>
      <c r="C13291" s="10">
        <v>64129</v>
      </c>
      <c r="D13291">
        <v>0</v>
      </c>
      <c r="E13291">
        <v>41143</v>
      </c>
      <c r="F13291">
        <v>20714</v>
      </c>
      <c r="G13291">
        <v>2145</v>
      </c>
      <c r="H13291">
        <v>126</v>
      </c>
      <c r="I13291">
        <v>3.47</v>
      </c>
      <c r="J13291" s="10">
        <v>3194</v>
      </c>
      <c r="K13291" s="13">
        <f t="shared" si="417"/>
        <v>1990</v>
      </c>
      <c r="L13291" s="1" t="str">
        <f t="shared" si="416"/>
        <v/>
      </c>
    </row>
    <row r="13292" spans="1:12" ht="13.8" customHeight="1" x14ac:dyDescent="0.3">
      <c r="A13292" t="s">
        <v>211</v>
      </c>
      <c r="B13292">
        <v>1996</v>
      </c>
      <c r="C13292" s="10">
        <v>70562</v>
      </c>
      <c r="D13292">
        <v>0</v>
      </c>
      <c r="E13292">
        <v>46218</v>
      </c>
      <c r="F13292">
        <v>21621</v>
      </c>
      <c r="G13292">
        <v>2235</v>
      </c>
      <c r="H13292">
        <v>488</v>
      </c>
      <c r="I13292">
        <v>3.76</v>
      </c>
      <c r="J13292" s="10">
        <v>2970</v>
      </c>
      <c r="K13292" s="13">
        <f t="shared" si="417"/>
        <v>1990</v>
      </c>
      <c r="L13292" s="1" t="str">
        <f t="shared" si="416"/>
        <v/>
      </c>
    </row>
    <row r="13293" spans="1:12" ht="13.8" customHeight="1" x14ac:dyDescent="0.3">
      <c r="A13293" t="s">
        <v>211</v>
      </c>
      <c r="B13293">
        <v>1997</v>
      </c>
      <c r="C13293" s="10">
        <v>58969</v>
      </c>
      <c r="D13293">
        <v>0</v>
      </c>
      <c r="E13293">
        <v>33844</v>
      </c>
      <c r="F13293">
        <v>22511</v>
      </c>
      <c r="G13293">
        <v>2094</v>
      </c>
      <c r="H13293">
        <v>520</v>
      </c>
      <c r="I13293">
        <v>3.1</v>
      </c>
      <c r="J13293" s="10">
        <v>3140</v>
      </c>
      <c r="K13293" s="13">
        <f t="shared" si="417"/>
        <v>1990</v>
      </c>
      <c r="L13293" s="1" t="str">
        <f t="shared" si="416"/>
        <v/>
      </c>
    </row>
    <row r="13294" spans="1:12" ht="13.8" customHeight="1" x14ac:dyDescent="0.3">
      <c r="A13294" t="s">
        <v>211</v>
      </c>
      <c r="B13294">
        <v>1998</v>
      </c>
      <c r="C13294" s="10">
        <v>56635</v>
      </c>
      <c r="D13294">
        <v>0</v>
      </c>
      <c r="E13294">
        <v>31363</v>
      </c>
      <c r="F13294">
        <v>22899</v>
      </c>
      <c r="G13294">
        <v>2147</v>
      </c>
      <c r="H13294">
        <v>226</v>
      </c>
      <c r="I13294">
        <v>2.94</v>
      </c>
      <c r="J13294" s="10">
        <v>3168</v>
      </c>
      <c r="K13294" s="13">
        <f t="shared" si="417"/>
        <v>1990</v>
      </c>
      <c r="L13294" s="1" t="str">
        <f t="shared" si="416"/>
        <v/>
      </c>
    </row>
    <row r="13295" spans="1:12" ht="13.8" customHeight="1" x14ac:dyDescent="0.3">
      <c r="A13295" t="s">
        <v>211</v>
      </c>
      <c r="B13295">
        <v>1999</v>
      </c>
      <c r="C13295" s="10">
        <v>61756</v>
      </c>
      <c r="D13295">
        <v>0</v>
      </c>
      <c r="E13295">
        <v>36884</v>
      </c>
      <c r="F13295">
        <v>22490</v>
      </c>
      <c r="G13295">
        <v>2219</v>
      </c>
      <c r="H13295">
        <v>163</v>
      </c>
      <c r="I13295">
        <v>3.15</v>
      </c>
      <c r="J13295" s="10">
        <v>3279</v>
      </c>
      <c r="K13295" s="13">
        <f t="shared" si="417"/>
        <v>1990</v>
      </c>
      <c r="L13295" s="1" t="str">
        <f t="shared" si="416"/>
        <v/>
      </c>
    </row>
    <row r="13296" spans="1:12" ht="13.8" customHeight="1" x14ac:dyDescent="0.3">
      <c r="A13296" t="s">
        <v>211</v>
      </c>
      <c r="B13296">
        <v>2000</v>
      </c>
      <c r="C13296" s="10">
        <v>80975</v>
      </c>
      <c r="D13296">
        <v>0</v>
      </c>
      <c r="E13296">
        <v>54140</v>
      </c>
      <c r="F13296">
        <v>24067</v>
      </c>
      <c r="G13296">
        <v>2463</v>
      </c>
      <c r="H13296">
        <v>304</v>
      </c>
      <c r="I13296">
        <v>4.04</v>
      </c>
      <c r="J13296" s="10">
        <v>3412</v>
      </c>
      <c r="K13296" s="13">
        <f t="shared" si="417"/>
        <v>1990</v>
      </c>
      <c r="L13296" s="1" t="str">
        <f t="shared" si="416"/>
        <v/>
      </c>
    </row>
    <row r="13297" spans="1:12" ht="13.8" customHeight="1" x14ac:dyDescent="0.3">
      <c r="A13297" t="s">
        <v>211</v>
      </c>
      <c r="B13297">
        <v>2001</v>
      </c>
      <c r="C13297" s="10">
        <v>81051</v>
      </c>
      <c r="D13297">
        <v>0</v>
      </c>
      <c r="E13297">
        <v>55951</v>
      </c>
      <c r="F13297">
        <v>22176</v>
      </c>
      <c r="G13297">
        <v>2803</v>
      </c>
      <c r="H13297">
        <v>121</v>
      </c>
      <c r="I13297">
        <v>3.92</v>
      </c>
      <c r="J13297" s="10">
        <v>3352</v>
      </c>
      <c r="K13297" s="13">
        <f t="shared" si="417"/>
        <v>1990</v>
      </c>
      <c r="L13297" s="1" t="str">
        <f t="shared" si="416"/>
        <v/>
      </c>
    </row>
    <row r="13298" spans="1:12" ht="13.8" customHeight="1" x14ac:dyDescent="0.3">
      <c r="A13298" t="s">
        <v>211</v>
      </c>
      <c r="B13298">
        <v>2002</v>
      </c>
      <c r="C13298" s="10">
        <v>89012</v>
      </c>
      <c r="D13298">
        <v>0</v>
      </c>
      <c r="E13298">
        <v>59897</v>
      </c>
      <c r="F13298">
        <v>25911</v>
      </c>
      <c r="G13298">
        <v>3167</v>
      </c>
      <c r="H13298">
        <v>37</v>
      </c>
      <c r="I13298">
        <v>4.1500000000000004</v>
      </c>
      <c r="J13298" s="10">
        <v>3421</v>
      </c>
      <c r="K13298" s="13">
        <f t="shared" si="417"/>
        <v>1990</v>
      </c>
      <c r="L13298" s="1" t="str">
        <f t="shared" si="416"/>
        <v/>
      </c>
    </row>
    <row r="13299" spans="1:12" ht="13.8" customHeight="1" x14ac:dyDescent="0.3">
      <c r="A13299" t="s">
        <v>211</v>
      </c>
      <c r="B13299">
        <v>2003</v>
      </c>
      <c r="C13299" s="10">
        <v>89248</v>
      </c>
      <c r="D13299">
        <v>0</v>
      </c>
      <c r="E13299">
        <v>59181</v>
      </c>
      <c r="F13299">
        <v>26720</v>
      </c>
      <c r="G13299">
        <v>3284</v>
      </c>
      <c r="H13299">
        <v>63</v>
      </c>
      <c r="I13299">
        <v>4</v>
      </c>
      <c r="J13299" s="10">
        <v>3408</v>
      </c>
      <c r="K13299" s="13">
        <f t="shared" si="417"/>
        <v>1990</v>
      </c>
      <c r="L13299" s="1" t="str">
        <f t="shared" si="416"/>
        <v/>
      </c>
    </row>
    <row r="13300" spans="1:12" ht="13.8" customHeight="1" x14ac:dyDescent="0.3">
      <c r="A13300" t="s">
        <v>211</v>
      </c>
      <c r="B13300">
        <v>2004</v>
      </c>
      <c r="C13300" s="10">
        <v>107945</v>
      </c>
      <c r="D13300">
        <v>0</v>
      </c>
      <c r="E13300">
        <v>71833</v>
      </c>
      <c r="F13300">
        <v>32545</v>
      </c>
      <c r="G13300">
        <v>3452</v>
      </c>
      <c r="H13300">
        <v>116</v>
      </c>
      <c r="I13300">
        <v>4.6500000000000004</v>
      </c>
      <c r="J13300" s="10">
        <v>3499</v>
      </c>
      <c r="K13300" s="13">
        <f t="shared" si="417"/>
        <v>1990</v>
      </c>
      <c r="L13300" s="1" t="str">
        <f t="shared" si="416"/>
        <v/>
      </c>
    </row>
    <row r="13301" spans="1:12" ht="13.8" customHeight="1" x14ac:dyDescent="0.3">
      <c r="A13301" t="s">
        <v>211</v>
      </c>
      <c r="B13301">
        <v>2005</v>
      </c>
      <c r="C13301" s="10">
        <v>108438</v>
      </c>
      <c r="D13301">
        <v>0</v>
      </c>
      <c r="E13301">
        <v>70057</v>
      </c>
      <c r="F13301">
        <v>34731</v>
      </c>
      <c r="G13301">
        <v>3545</v>
      </c>
      <c r="H13301">
        <v>105</v>
      </c>
      <c r="I13301">
        <v>4.51</v>
      </c>
      <c r="J13301" s="10">
        <v>3442</v>
      </c>
      <c r="K13301" s="13">
        <f t="shared" si="417"/>
        <v>1990</v>
      </c>
      <c r="L13301" s="1" t="str">
        <f t="shared" si="416"/>
        <v/>
      </c>
    </row>
    <row r="13302" spans="1:12" ht="13.8" customHeight="1" x14ac:dyDescent="0.3">
      <c r="A13302" t="s">
        <v>211</v>
      </c>
      <c r="B13302">
        <v>2006</v>
      </c>
      <c r="C13302" s="10">
        <v>118009</v>
      </c>
      <c r="D13302">
        <v>0</v>
      </c>
      <c r="E13302">
        <v>77447</v>
      </c>
      <c r="F13302">
        <v>36845</v>
      </c>
      <c r="G13302">
        <v>3680</v>
      </c>
      <c r="H13302">
        <v>37</v>
      </c>
      <c r="I13302">
        <v>4.76</v>
      </c>
      <c r="J13302" s="10">
        <v>3771</v>
      </c>
      <c r="K13302" s="13">
        <f t="shared" si="417"/>
        <v>1990</v>
      </c>
      <c r="L13302" s="1" t="str">
        <f t="shared" si="416"/>
        <v/>
      </c>
    </row>
    <row r="13303" spans="1:12" ht="13.8" customHeight="1" x14ac:dyDescent="0.3">
      <c r="A13303" t="s">
        <v>211</v>
      </c>
      <c r="B13303">
        <v>2007</v>
      </c>
      <c r="C13303" s="10">
        <v>105748</v>
      </c>
      <c r="D13303">
        <v>0</v>
      </c>
      <c r="E13303">
        <v>70542</v>
      </c>
      <c r="F13303">
        <v>30971</v>
      </c>
      <c r="G13303">
        <v>4130</v>
      </c>
      <c r="H13303">
        <v>105</v>
      </c>
      <c r="I13303">
        <v>4.08</v>
      </c>
      <c r="J13303" s="10">
        <v>3956</v>
      </c>
      <c r="K13303" s="13">
        <f t="shared" si="417"/>
        <v>1990</v>
      </c>
      <c r="L13303" s="1" t="str">
        <f t="shared" si="416"/>
        <v/>
      </c>
    </row>
    <row r="13304" spans="1:12" ht="13.8" customHeight="1" x14ac:dyDescent="0.3">
      <c r="A13304" t="s">
        <v>211</v>
      </c>
      <c r="B13304">
        <v>2008</v>
      </c>
      <c r="C13304" s="10">
        <v>117310</v>
      </c>
      <c r="D13304">
        <v>0</v>
      </c>
      <c r="E13304">
        <v>78825</v>
      </c>
      <c r="F13304">
        <v>34157</v>
      </c>
      <c r="G13304">
        <v>4328</v>
      </c>
      <c r="H13304">
        <v>0</v>
      </c>
      <c r="I13304">
        <v>4.45</v>
      </c>
      <c r="J13304" s="10">
        <v>4130</v>
      </c>
      <c r="K13304" s="13">
        <f t="shared" si="417"/>
        <v>1990</v>
      </c>
      <c r="L13304" s="1" t="str">
        <f t="shared" si="416"/>
        <v/>
      </c>
    </row>
    <row r="13305" spans="1:12" ht="13.8" customHeight="1" x14ac:dyDescent="0.3">
      <c r="A13305" t="s">
        <v>211</v>
      </c>
      <c r="B13305">
        <v>2009</v>
      </c>
      <c r="C13305" s="10">
        <v>127888</v>
      </c>
      <c r="D13305">
        <v>0</v>
      </c>
      <c r="E13305">
        <v>88992</v>
      </c>
      <c r="F13305">
        <v>32640</v>
      </c>
      <c r="G13305">
        <v>6256</v>
      </c>
      <c r="H13305">
        <v>0</v>
      </c>
      <c r="I13305">
        <v>4.67</v>
      </c>
      <c r="J13305" s="10">
        <v>3819</v>
      </c>
      <c r="K13305" s="13">
        <f t="shared" si="417"/>
        <v>1990</v>
      </c>
      <c r="L13305" s="1" t="str">
        <f t="shared" si="416"/>
        <v/>
      </c>
    </row>
    <row r="13306" spans="1:12" ht="13.8" customHeight="1" x14ac:dyDescent="0.3">
      <c r="A13306" t="s">
        <v>211</v>
      </c>
      <c r="B13306">
        <v>2010</v>
      </c>
      <c r="C13306" s="10">
        <v>141394</v>
      </c>
      <c r="D13306">
        <v>0</v>
      </c>
      <c r="E13306">
        <v>98157</v>
      </c>
      <c r="F13306">
        <v>37412</v>
      </c>
      <c r="G13306">
        <v>5825</v>
      </c>
      <c r="H13306">
        <v>0</v>
      </c>
      <c r="I13306">
        <v>5.03</v>
      </c>
      <c r="J13306" s="10">
        <v>3920</v>
      </c>
      <c r="K13306" s="13">
        <f t="shared" si="417"/>
        <v>1990</v>
      </c>
      <c r="L13306" s="1" t="str">
        <f t="shared" si="416"/>
        <v/>
      </c>
    </row>
    <row r="13307" spans="1:12" ht="13.8" customHeight="1" x14ac:dyDescent="0.3">
      <c r="A13307" t="s">
        <v>211</v>
      </c>
      <c r="B13307">
        <v>2011</v>
      </c>
      <c r="C13307" s="10">
        <v>136318</v>
      </c>
      <c r="D13307">
        <v>0</v>
      </c>
      <c r="E13307">
        <v>91624</v>
      </c>
      <c r="F13307">
        <v>38105</v>
      </c>
      <c r="G13307">
        <v>6589</v>
      </c>
      <c r="H13307">
        <v>0</v>
      </c>
      <c r="I13307">
        <v>4.74</v>
      </c>
      <c r="J13307" s="10">
        <v>4452</v>
      </c>
      <c r="K13307" s="13">
        <f t="shared" si="417"/>
        <v>1990</v>
      </c>
      <c r="L13307" s="1" t="str">
        <f t="shared" si="416"/>
        <v/>
      </c>
    </row>
    <row r="13308" spans="1:12" ht="13.8" customHeight="1" x14ac:dyDescent="0.3">
      <c r="A13308" t="s">
        <v>211</v>
      </c>
      <c r="B13308">
        <v>2012</v>
      </c>
      <c r="C13308" s="10">
        <v>154034</v>
      </c>
      <c r="D13308">
        <v>0</v>
      </c>
      <c r="E13308">
        <v>105409</v>
      </c>
      <c r="F13308">
        <v>41372</v>
      </c>
      <c r="G13308">
        <v>7253</v>
      </c>
      <c r="H13308">
        <v>0</v>
      </c>
      <c r="I13308">
        <v>5.22</v>
      </c>
      <c r="J13308" s="10">
        <v>4671</v>
      </c>
      <c r="K13308" s="13">
        <f t="shared" si="417"/>
        <v>1990</v>
      </c>
      <c r="L13308" s="1">
        <f t="shared" si="416"/>
        <v>1</v>
      </c>
    </row>
    <row r="13309" spans="1:12" ht="13.8" customHeight="1" x14ac:dyDescent="0.3">
      <c r="A13309" t="s">
        <v>211</v>
      </c>
      <c r="B13309">
        <v>2013</v>
      </c>
      <c r="C13309" s="10">
        <v>147545</v>
      </c>
      <c r="D13309">
        <v>0</v>
      </c>
      <c r="E13309">
        <v>98085</v>
      </c>
      <c r="F13309">
        <v>41812</v>
      </c>
      <c r="G13309">
        <v>7648</v>
      </c>
      <c r="H13309">
        <v>0</v>
      </c>
      <c r="I13309">
        <v>4.8899999999999997</v>
      </c>
      <c r="J13309" s="10">
        <v>4526</v>
      </c>
      <c r="K13309" s="13">
        <f t="shared" si="417"/>
        <v>1990</v>
      </c>
      <c r="L13309" s="1">
        <f t="shared" si="416"/>
        <v>1</v>
      </c>
    </row>
    <row r="13310" spans="1:12" ht="13.8" customHeight="1" x14ac:dyDescent="0.3">
      <c r="A13310" t="s">
        <v>211</v>
      </c>
      <c r="B13310">
        <v>2014</v>
      </c>
      <c r="C13310" s="10">
        <v>163907</v>
      </c>
      <c r="D13310">
        <v>0</v>
      </c>
      <c r="E13310">
        <v>112689</v>
      </c>
      <c r="F13310">
        <v>43430</v>
      </c>
      <c r="G13310">
        <v>7782</v>
      </c>
      <c r="H13310">
        <v>5</v>
      </c>
      <c r="I13310">
        <v>5.31</v>
      </c>
      <c r="J13310" s="10">
        <v>4718</v>
      </c>
      <c r="K13310" s="13">
        <f t="shared" si="417"/>
        <v>1990</v>
      </c>
      <c r="L13310" s="1">
        <f t="shared" si="416"/>
        <v>1</v>
      </c>
    </row>
    <row r="13311" spans="1:12" ht="13.8" customHeight="1" x14ac:dyDescent="0.3">
      <c r="A13311" t="s">
        <v>212</v>
      </c>
      <c r="B13311">
        <v>1958</v>
      </c>
      <c r="C13311" s="10">
        <v>97</v>
      </c>
      <c r="D13311">
        <v>0</v>
      </c>
      <c r="E13311">
        <v>77</v>
      </c>
      <c r="F13311">
        <v>0</v>
      </c>
      <c r="G13311">
        <v>20</v>
      </c>
      <c r="H13311">
        <v>0</v>
      </c>
      <c r="I13311">
        <v>0.03</v>
      </c>
      <c r="J13311" s="10">
        <v>0</v>
      </c>
      <c r="K13311" s="13">
        <f t="shared" si="417"/>
        <v>1958</v>
      </c>
      <c r="L13311" s="1" t="str">
        <f t="shared" si="416"/>
        <v/>
      </c>
    </row>
    <row r="13312" spans="1:12" ht="13.8" customHeight="1" x14ac:dyDescent="0.3">
      <c r="A13312" t="s">
        <v>212</v>
      </c>
      <c r="B13312">
        <v>1959</v>
      </c>
      <c r="C13312" s="10">
        <v>106</v>
      </c>
      <c r="D13312">
        <v>0</v>
      </c>
      <c r="E13312">
        <v>83</v>
      </c>
      <c r="F13312">
        <v>0</v>
      </c>
      <c r="G13312">
        <v>23</v>
      </c>
      <c r="H13312">
        <v>0</v>
      </c>
      <c r="I13312">
        <v>0.04</v>
      </c>
      <c r="J13312" s="10">
        <v>6</v>
      </c>
      <c r="K13312" s="13">
        <f t="shared" si="417"/>
        <v>1989</v>
      </c>
      <c r="L13312" s="1" t="str">
        <f t="shared" si="416"/>
        <v/>
      </c>
    </row>
    <row r="13313" spans="1:12" ht="13.8" customHeight="1" x14ac:dyDescent="0.3">
      <c r="A13313" t="s">
        <v>212</v>
      </c>
      <c r="B13313">
        <v>1960</v>
      </c>
      <c r="C13313" s="10">
        <v>226</v>
      </c>
      <c r="D13313">
        <v>0</v>
      </c>
      <c r="E13313">
        <v>203</v>
      </c>
      <c r="F13313">
        <v>0</v>
      </c>
      <c r="G13313">
        <v>23</v>
      </c>
      <c r="H13313">
        <v>0</v>
      </c>
      <c r="I13313">
        <v>7.0000000000000007E-2</v>
      </c>
      <c r="J13313" s="10">
        <v>952</v>
      </c>
      <c r="K13313" s="13">
        <f t="shared" si="417"/>
        <v>1989</v>
      </c>
      <c r="L13313" s="1" t="str">
        <f t="shared" si="416"/>
        <v/>
      </c>
    </row>
    <row r="13314" spans="1:12" ht="13.8" customHeight="1" x14ac:dyDescent="0.3">
      <c r="A13314" t="s">
        <v>212</v>
      </c>
      <c r="B13314">
        <v>1961</v>
      </c>
      <c r="C13314" s="10">
        <v>222</v>
      </c>
      <c r="D13314">
        <v>0</v>
      </c>
      <c r="E13314">
        <v>197</v>
      </c>
      <c r="F13314">
        <v>0</v>
      </c>
      <c r="G13314">
        <v>25</v>
      </c>
      <c r="H13314">
        <v>0</v>
      </c>
      <c r="I13314">
        <v>7.0000000000000007E-2</v>
      </c>
      <c r="J13314" s="10">
        <v>834</v>
      </c>
      <c r="K13314" s="13">
        <f t="shared" si="417"/>
        <v>1989</v>
      </c>
      <c r="L13314" s="1" t="str">
        <f t="shared" ref="L13314:L13377" si="418">IF(AND(B13314&gt;2011),1,"")</f>
        <v/>
      </c>
    </row>
    <row r="13315" spans="1:12" ht="13.8" customHeight="1" x14ac:dyDescent="0.3">
      <c r="A13315" t="s">
        <v>212</v>
      </c>
      <c r="B13315">
        <v>1962</v>
      </c>
      <c r="C13315" s="10">
        <v>222</v>
      </c>
      <c r="D13315">
        <v>0</v>
      </c>
      <c r="E13315">
        <v>197</v>
      </c>
      <c r="F13315">
        <v>0</v>
      </c>
      <c r="G13315">
        <v>25</v>
      </c>
      <c r="H13315">
        <v>0</v>
      </c>
      <c r="I13315">
        <v>7.0000000000000007E-2</v>
      </c>
      <c r="J13315" s="10">
        <v>860</v>
      </c>
      <c r="K13315" s="13">
        <f t="shared" ref="K13315:K13378" si="419">IF(B13315&lt;1990,IF(B13315&lt;1959,1958,1989),1990)</f>
        <v>1989</v>
      </c>
      <c r="L13315" s="1" t="str">
        <f t="shared" si="418"/>
        <v/>
      </c>
    </row>
    <row r="13316" spans="1:12" ht="13.8" customHeight="1" x14ac:dyDescent="0.3">
      <c r="A13316" t="s">
        <v>212</v>
      </c>
      <c r="B13316">
        <v>1963</v>
      </c>
      <c r="C13316" s="10">
        <v>235</v>
      </c>
      <c r="D13316">
        <v>0</v>
      </c>
      <c r="E13316">
        <v>209</v>
      </c>
      <c r="F13316">
        <v>0</v>
      </c>
      <c r="G13316">
        <v>26</v>
      </c>
      <c r="H13316">
        <v>0</v>
      </c>
      <c r="I13316">
        <v>7.0000000000000007E-2</v>
      </c>
      <c r="J13316" s="10">
        <v>852</v>
      </c>
      <c r="K13316" s="13">
        <f t="shared" si="419"/>
        <v>1989</v>
      </c>
      <c r="L13316" s="1" t="str">
        <f t="shared" si="418"/>
        <v/>
      </c>
    </row>
    <row r="13317" spans="1:12" ht="13.8" customHeight="1" x14ac:dyDescent="0.3">
      <c r="A13317" t="s">
        <v>212</v>
      </c>
      <c r="B13317">
        <v>1964</v>
      </c>
      <c r="C13317" s="10">
        <v>252</v>
      </c>
      <c r="D13317">
        <v>0</v>
      </c>
      <c r="E13317">
        <v>224</v>
      </c>
      <c r="F13317">
        <v>0</v>
      </c>
      <c r="G13317">
        <v>28</v>
      </c>
      <c r="H13317">
        <v>0</v>
      </c>
      <c r="I13317">
        <v>7.0000000000000007E-2</v>
      </c>
      <c r="J13317" s="10">
        <v>822</v>
      </c>
      <c r="K13317" s="13">
        <f t="shared" si="419"/>
        <v>1989</v>
      </c>
      <c r="L13317" s="1" t="str">
        <f t="shared" si="418"/>
        <v/>
      </c>
    </row>
    <row r="13318" spans="1:12" ht="13.8" customHeight="1" x14ac:dyDescent="0.3">
      <c r="A13318" t="s">
        <v>212</v>
      </c>
      <c r="B13318">
        <v>1965</v>
      </c>
      <c r="C13318" s="10">
        <v>462</v>
      </c>
      <c r="D13318">
        <v>0</v>
      </c>
      <c r="E13318">
        <v>437</v>
      </c>
      <c r="F13318">
        <v>0</v>
      </c>
      <c r="G13318">
        <v>25</v>
      </c>
      <c r="H13318">
        <v>0</v>
      </c>
      <c r="I13318">
        <v>0.13</v>
      </c>
      <c r="J13318" s="10">
        <v>808</v>
      </c>
      <c r="K13318" s="13">
        <f t="shared" si="419"/>
        <v>1989</v>
      </c>
      <c r="L13318" s="1" t="str">
        <f t="shared" si="418"/>
        <v/>
      </c>
    </row>
    <row r="13319" spans="1:12" ht="13.8" customHeight="1" x14ac:dyDescent="0.3">
      <c r="A13319" t="s">
        <v>212</v>
      </c>
      <c r="B13319">
        <v>1966</v>
      </c>
      <c r="C13319" s="10">
        <v>469</v>
      </c>
      <c r="D13319">
        <v>0</v>
      </c>
      <c r="E13319">
        <v>443</v>
      </c>
      <c r="F13319">
        <v>0</v>
      </c>
      <c r="G13319">
        <v>26</v>
      </c>
      <c r="H13319">
        <v>0</v>
      </c>
      <c r="I13319">
        <v>0.13</v>
      </c>
      <c r="J13319" s="10">
        <v>759</v>
      </c>
      <c r="K13319" s="13">
        <f t="shared" si="419"/>
        <v>1989</v>
      </c>
      <c r="L13319" s="1" t="str">
        <f t="shared" si="418"/>
        <v/>
      </c>
    </row>
    <row r="13320" spans="1:12" ht="13.8" customHeight="1" x14ac:dyDescent="0.3">
      <c r="A13320" t="s">
        <v>212</v>
      </c>
      <c r="B13320">
        <v>1967</v>
      </c>
      <c r="C13320" s="10">
        <v>191</v>
      </c>
      <c r="D13320">
        <v>0</v>
      </c>
      <c r="E13320">
        <v>168</v>
      </c>
      <c r="F13320">
        <v>0</v>
      </c>
      <c r="G13320">
        <v>23</v>
      </c>
      <c r="H13320">
        <v>0</v>
      </c>
      <c r="I13320">
        <v>0.05</v>
      </c>
      <c r="J13320" s="10">
        <v>977</v>
      </c>
      <c r="K13320" s="13">
        <f t="shared" si="419"/>
        <v>1989</v>
      </c>
      <c r="L13320" s="1" t="str">
        <f t="shared" si="418"/>
        <v/>
      </c>
    </row>
    <row r="13321" spans="1:12" ht="13.8" customHeight="1" x14ac:dyDescent="0.3">
      <c r="A13321" t="s">
        <v>212</v>
      </c>
      <c r="B13321">
        <v>1968</v>
      </c>
      <c r="C13321" s="10">
        <v>-22</v>
      </c>
      <c r="D13321">
        <v>0</v>
      </c>
      <c r="E13321">
        <v>-49</v>
      </c>
      <c r="F13321">
        <v>0</v>
      </c>
      <c r="G13321">
        <v>27</v>
      </c>
      <c r="H13321">
        <v>0</v>
      </c>
      <c r="I13321">
        <v>-0.01</v>
      </c>
      <c r="J13321" s="10">
        <v>1283</v>
      </c>
      <c r="K13321" s="13">
        <f t="shared" si="419"/>
        <v>1989</v>
      </c>
      <c r="L13321" s="1" t="str">
        <f t="shared" si="418"/>
        <v/>
      </c>
    </row>
    <row r="13322" spans="1:12" ht="13.8" customHeight="1" x14ac:dyDescent="0.3">
      <c r="A13322" t="s">
        <v>212</v>
      </c>
      <c r="B13322">
        <v>1969</v>
      </c>
      <c r="C13322" s="10">
        <v>134</v>
      </c>
      <c r="D13322">
        <v>0</v>
      </c>
      <c r="E13322">
        <v>106</v>
      </c>
      <c r="F13322">
        <v>0</v>
      </c>
      <c r="G13322">
        <v>28</v>
      </c>
      <c r="H13322">
        <v>0</v>
      </c>
      <c r="I13322">
        <v>0.03</v>
      </c>
      <c r="J13322" s="10">
        <v>1083</v>
      </c>
      <c r="K13322" s="13">
        <f t="shared" si="419"/>
        <v>1989</v>
      </c>
      <c r="L13322" s="1" t="str">
        <f t="shared" si="418"/>
        <v/>
      </c>
    </row>
    <row r="13323" spans="1:12" ht="13.8" customHeight="1" x14ac:dyDescent="0.3">
      <c r="A13323" t="s">
        <v>212</v>
      </c>
      <c r="B13323">
        <v>1970</v>
      </c>
      <c r="C13323" s="10">
        <v>357</v>
      </c>
      <c r="D13323">
        <v>0</v>
      </c>
      <c r="E13323">
        <v>324</v>
      </c>
      <c r="F13323">
        <v>0</v>
      </c>
      <c r="G13323">
        <v>33</v>
      </c>
      <c r="H13323">
        <v>0</v>
      </c>
      <c r="I13323">
        <v>0.09</v>
      </c>
      <c r="J13323" s="10">
        <v>1048</v>
      </c>
      <c r="K13323" s="13">
        <f t="shared" si="419"/>
        <v>1989</v>
      </c>
      <c r="L13323" s="1" t="str">
        <f t="shared" si="418"/>
        <v/>
      </c>
    </row>
    <row r="13324" spans="1:12" ht="13.8" customHeight="1" x14ac:dyDescent="0.3">
      <c r="A13324" t="s">
        <v>212</v>
      </c>
      <c r="B13324">
        <v>1971</v>
      </c>
      <c r="C13324" s="10">
        <v>369</v>
      </c>
      <c r="D13324">
        <v>0</v>
      </c>
      <c r="E13324">
        <v>336</v>
      </c>
      <c r="F13324">
        <v>0</v>
      </c>
      <c r="G13324">
        <v>33</v>
      </c>
      <c r="H13324">
        <v>0</v>
      </c>
      <c r="I13324">
        <v>0.09</v>
      </c>
      <c r="J13324" s="10">
        <v>900</v>
      </c>
      <c r="K13324" s="13">
        <f t="shared" si="419"/>
        <v>1989</v>
      </c>
      <c r="L13324" s="1" t="str">
        <f t="shared" si="418"/>
        <v/>
      </c>
    </row>
    <row r="13325" spans="1:12" ht="13.8" customHeight="1" x14ac:dyDescent="0.3">
      <c r="A13325" t="s">
        <v>212</v>
      </c>
      <c r="B13325">
        <v>1972</v>
      </c>
      <c r="C13325" s="10">
        <v>397</v>
      </c>
      <c r="D13325">
        <v>0</v>
      </c>
      <c r="E13325">
        <v>351</v>
      </c>
      <c r="F13325">
        <v>0</v>
      </c>
      <c r="G13325">
        <v>46</v>
      </c>
      <c r="H13325">
        <v>0</v>
      </c>
      <c r="I13325">
        <v>0.09</v>
      </c>
      <c r="J13325" s="10">
        <v>861</v>
      </c>
      <c r="K13325" s="13">
        <f t="shared" si="419"/>
        <v>1989</v>
      </c>
      <c r="L13325" s="1" t="str">
        <f t="shared" si="418"/>
        <v/>
      </c>
    </row>
    <row r="13326" spans="1:12" ht="13.8" customHeight="1" x14ac:dyDescent="0.3">
      <c r="A13326" t="s">
        <v>212</v>
      </c>
      <c r="B13326">
        <v>1973</v>
      </c>
      <c r="C13326" s="10">
        <v>423</v>
      </c>
      <c r="D13326">
        <v>0</v>
      </c>
      <c r="E13326">
        <v>383</v>
      </c>
      <c r="F13326">
        <v>0</v>
      </c>
      <c r="G13326">
        <v>40</v>
      </c>
      <c r="H13326">
        <v>0</v>
      </c>
      <c r="I13326">
        <v>0.09</v>
      </c>
      <c r="J13326" s="10">
        <v>934</v>
      </c>
      <c r="K13326" s="13">
        <f t="shared" si="419"/>
        <v>1989</v>
      </c>
      <c r="L13326" s="1" t="str">
        <f t="shared" si="418"/>
        <v/>
      </c>
    </row>
    <row r="13327" spans="1:12" ht="13.8" customHeight="1" x14ac:dyDescent="0.3">
      <c r="A13327" t="s">
        <v>212</v>
      </c>
      <c r="B13327">
        <v>1974</v>
      </c>
      <c r="C13327" s="10">
        <v>505</v>
      </c>
      <c r="D13327">
        <v>0</v>
      </c>
      <c r="E13327">
        <v>460</v>
      </c>
      <c r="F13327">
        <v>0</v>
      </c>
      <c r="G13327">
        <v>45</v>
      </c>
      <c r="H13327">
        <v>0</v>
      </c>
      <c r="I13327">
        <v>0.11</v>
      </c>
      <c r="J13327" s="10">
        <v>756</v>
      </c>
      <c r="K13327" s="13">
        <f t="shared" si="419"/>
        <v>1989</v>
      </c>
      <c r="L13327" s="1" t="str">
        <f t="shared" si="418"/>
        <v/>
      </c>
    </row>
    <row r="13328" spans="1:12" ht="13.8" customHeight="1" x14ac:dyDescent="0.3">
      <c r="A13328" t="s">
        <v>212</v>
      </c>
      <c r="B13328">
        <v>1975</v>
      </c>
      <c r="C13328" s="10">
        <v>704</v>
      </c>
      <c r="D13328">
        <v>0</v>
      </c>
      <c r="E13328">
        <v>655</v>
      </c>
      <c r="F13328">
        <v>0</v>
      </c>
      <c r="G13328">
        <v>49</v>
      </c>
      <c r="H13328">
        <v>0</v>
      </c>
      <c r="I13328">
        <v>0.15</v>
      </c>
      <c r="J13328" s="10">
        <v>665</v>
      </c>
      <c r="K13328" s="13">
        <f t="shared" si="419"/>
        <v>1989</v>
      </c>
      <c r="L13328" s="1" t="str">
        <f t="shared" si="418"/>
        <v/>
      </c>
    </row>
    <row r="13329" spans="1:12" ht="13.8" customHeight="1" x14ac:dyDescent="0.3">
      <c r="A13329" t="s">
        <v>212</v>
      </c>
      <c r="B13329">
        <v>1976</v>
      </c>
      <c r="C13329" s="10">
        <v>484</v>
      </c>
      <c r="D13329">
        <v>0</v>
      </c>
      <c r="E13329">
        <v>432</v>
      </c>
      <c r="F13329">
        <v>0</v>
      </c>
      <c r="G13329">
        <v>52</v>
      </c>
      <c r="H13329">
        <v>0</v>
      </c>
      <c r="I13329">
        <v>0.1</v>
      </c>
      <c r="J13329" s="10">
        <v>459</v>
      </c>
      <c r="K13329" s="13">
        <f t="shared" si="419"/>
        <v>1989</v>
      </c>
      <c r="L13329" s="1" t="str">
        <f t="shared" si="418"/>
        <v/>
      </c>
    </row>
    <row r="13330" spans="1:12" ht="13.8" customHeight="1" x14ac:dyDescent="0.3">
      <c r="A13330" t="s">
        <v>212</v>
      </c>
      <c r="B13330">
        <v>1977</v>
      </c>
      <c r="C13330" s="10">
        <v>612</v>
      </c>
      <c r="D13330">
        <v>0</v>
      </c>
      <c r="E13330">
        <v>567</v>
      </c>
      <c r="F13330">
        <v>0</v>
      </c>
      <c r="G13330">
        <v>45</v>
      </c>
      <c r="H13330">
        <v>0</v>
      </c>
      <c r="I13330">
        <v>0.12</v>
      </c>
      <c r="J13330" s="10">
        <v>395</v>
      </c>
      <c r="K13330" s="13">
        <f t="shared" si="419"/>
        <v>1989</v>
      </c>
      <c r="L13330" s="1" t="str">
        <f t="shared" si="418"/>
        <v/>
      </c>
    </row>
    <row r="13331" spans="1:12" ht="13.8" customHeight="1" x14ac:dyDescent="0.3">
      <c r="A13331" t="s">
        <v>212</v>
      </c>
      <c r="B13331">
        <v>1978</v>
      </c>
      <c r="C13331" s="10">
        <v>717</v>
      </c>
      <c r="D13331">
        <v>0</v>
      </c>
      <c r="E13331">
        <v>668</v>
      </c>
      <c r="F13331">
        <v>0</v>
      </c>
      <c r="G13331">
        <v>49</v>
      </c>
      <c r="H13331">
        <v>0</v>
      </c>
      <c r="I13331">
        <v>0.14000000000000001</v>
      </c>
      <c r="J13331" s="10">
        <v>356</v>
      </c>
      <c r="K13331" s="13">
        <f t="shared" si="419"/>
        <v>1989</v>
      </c>
      <c r="L13331" s="1" t="str">
        <f t="shared" si="418"/>
        <v/>
      </c>
    </row>
    <row r="13332" spans="1:12" ht="13.8" customHeight="1" x14ac:dyDescent="0.3">
      <c r="A13332" t="s">
        <v>212</v>
      </c>
      <c r="B13332">
        <v>1979</v>
      </c>
      <c r="C13332" s="10">
        <v>791</v>
      </c>
      <c r="D13332">
        <v>0</v>
      </c>
      <c r="E13332">
        <v>739</v>
      </c>
      <c r="F13332">
        <v>0</v>
      </c>
      <c r="G13332">
        <v>52</v>
      </c>
      <c r="H13332">
        <v>0</v>
      </c>
      <c r="I13332">
        <v>0.15</v>
      </c>
      <c r="J13332" s="10">
        <v>332</v>
      </c>
      <c r="K13332" s="13">
        <f t="shared" si="419"/>
        <v>1989</v>
      </c>
      <c r="L13332" s="1" t="str">
        <f t="shared" si="418"/>
        <v/>
      </c>
    </row>
    <row r="13333" spans="1:12" ht="13.8" customHeight="1" x14ac:dyDescent="0.3">
      <c r="A13333" t="s">
        <v>212</v>
      </c>
      <c r="B13333">
        <v>1980</v>
      </c>
      <c r="C13333" s="10">
        <v>914</v>
      </c>
      <c r="D13333">
        <v>0</v>
      </c>
      <c r="E13333">
        <v>861</v>
      </c>
      <c r="F13333">
        <v>0</v>
      </c>
      <c r="G13333">
        <v>53</v>
      </c>
      <c r="H13333">
        <v>0</v>
      </c>
      <c r="I13333">
        <v>0.17</v>
      </c>
      <c r="J13333" s="10">
        <v>168</v>
      </c>
      <c r="K13333" s="13">
        <f t="shared" si="419"/>
        <v>1989</v>
      </c>
      <c r="L13333" s="1" t="str">
        <f t="shared" si="418"/>
        <v/>
      </c>
    </row>
    <row r="13334" spans="1:12" ht="13.8" customHeight="1" x14ac:dyDescent="0.3">
      <c r="A13334" t="s">
        <v>212</v>
      </c>
      <c r="B13334">
        <v>1981</v>
      </c>
      <c r="C13334" s="10">
        <v>899</v>
      </c>
      <c r="D13334">
        <v>0</v>
      </c>
      <c r="E13334">
        <v>848</v>
      </c>
      <c r="F13334">
        <v>0</v>
      </c>
      <c r="G13334">
        <v>51</v>
      </c>
      <c r="H13334">
        <v>0</v>
      </c>
      <c r="I13334">
        <v>0.16</v>
      </c>
      <c r="J13334" s="10">
        <v>162</v>
      </c>
      <c r="K13334" s="13">
        <f t="shared" si="419"/>
        <v>1989</v>
      </c>
      <c r="L13334" s="1" t="str">
        <f t="shared" si="418"/>
        <v/>
      </c>
    </row>
    <row r="13335" spans="1:12" ht="13.8" customHeight="1" x14ac:dyDescent="0.3">
      <c r="A13335" t="s">
        <v>212</v>
      </c>
      <c r="B13335">
        <v>1982</v>
      </c>
      <c r="C13335" s="10">
        <v>833</v>
      </c>
      <c r="D13335">
        <v>0</v>
      </c>
      <c r="E13335">
        <v>784</v>
      </c>
      <c r="F13335">
        <v>0</v>
      </c>
      <c r="G13335">
        <v>49</v>
      </c>
      <c r="H13335">
        <v>0</v>
      </c>
      <c r="I13335">
        <v>0.15</v>
      </c>
      <c r="J13335" s="10">
        <v>154</v>
      </c>
      <c r="K13335" s="13">
        <f t="shared" si="419"/>
        <v>1989</v>
      </c>
      <c r="L13335" s="1" t="str">
        <f t="shared" si="418"/>
        <v/>
      </c>
    </row>
    <row r="13336" spans="1:12" ht="13.8" customHeight="1" x14ac:dyDescent="0.3">
      <c r="A13336" t="s">
        <v>212</v>
      </c>
      <c r="B13336">
        <v>1983</v>
      </c>
      <c r="C13336" s="10">
        <v>718</v>
      </c>
      <c r="D13336">
        <v>0</v>
      </c>
      <c r="E13336">
        <v>664</v>
      </c>
      <c r="F13336">
        <v>0</v>
      </c>
      <c r="G13336">
        <v>54</v>
      </c>
      <c r="H13336">
        <v>0</v>
      </c>
      <c r="I13336">
        <v>0.12</v>
      </c>
      <c r="J13336" s="10">
        <v>152</v>
      </c>
      <c r="K13336" s="13">
        <f t="shared" si="419"/>
        <v>1989</v>
      </c>
      <c r="L13336" s="1" t="str">
        <f t="shared" si="418"/>
        <v/>
      </c>
    </row>
    <row r="13337" spans="1:12" ht="13.8" customHeight="1" x14ac:dyDescent="0.3">
      <c r="A13337" t="s">
        <v>212</v>
      </c>
      <c r="B13337">
        <v>1984</v>
      </c>
      <c r="C13337" s="10">
        <v>902</v>
      </c>
      <c r="D13337">
        <v>0</v>
      </c>
      <c r="E13337">
        <v>850</v>
      </c>
      <c r="F13337">
        <v>0</v>
      </c>
      <c r="G13337">
        <v>52</v>
      </c>
      <c r="H13337">
        <v>0</v>
      </c>
      <c r="I13337">
        <v>0.15</v>
      </c>
      <c r="J13337" s="10">
        <v>160</v>
      </c>
      <c r="K13337" s="13">
        <f t="shared" si="419"/>
        <v>1989</v>
      </c>
      <c r="L13337" s="1" t="str">
        <f t="shared" si="418"/>
        <v/>
      </c>
    </row>
    <row r="13338" spans="1:12" ht="13.8" customHeight="1" x14ac:dyDescent="0.3">
      <c r="A13338" t="s">
        <v>212</v>
      </c>
      <c r="B13338">
        <v>1985</v>
      </c>
      <c r="C13338" s="10">
        <v>730</v>
      </c>
      <c r="D13338">
        <v>0</v>
      </c>
      <c r="E13338">
        <v>675</v>
      </c>
      <c r="F13338">
        <v>0</v>
      </c>
      <c r="G13338">
        <v>55</v>
      </c>
      <c r="H13338">
        <v>0</v>
      </c>
      <c r="I13338">
        <v>0.12</v>
      </c>
      <c r="J13338" s="10">
        <v>168</v>
      </c>
      <c r="K13338" s="13">
        <f t="shared" si="419"/>
        <v>1989</v>
      </c>
      <c r="L13338" s="1" t="str">
        <f t="shared" si="418"/>
        <v/>
      </c>
    </row>
    <row r="13339" spans="1:12" ht="13.8" customHeight="1" x14ac:dyDescent="0.3">
      <c r="A13339" t="s">
        <v>212</v>
      </c>
      <c r="B13339">
        <v>1986</v>
      </c>
      <c r="C13339" s="10">
        <v>726</v>
      </c>
      <c r="D13339">
        <v>0</v>
      </c>
      <c r="E13339">
        <v>676</v>
      </c>
      <c r="F13339">
        <v>0</v>
      </c>
      <c r="G13339">
        <v>49</v>
      </c>
      <c r="H13339">
        <v>0</v>
      </c>
      <c r="I13339">
        <v>0.11</v>
      </c>
      <c r="J13339" s="10">
        <v>159</v>
      </c>
      <c r="K13339" s="13">
        <f t="shared" si="419"/>
        <v>1989</v>
      </c>
      <c r="L13339" s="1" t="str">
        <f t="shared" si="418"/>
        <v/>
      </c>
    </row>
    <row r="13340" spans="1:12" ht="13.8" customHeight="1" x14ac:dyDescent="0.3">
      <c r="A13340" t="s">
        <v>212</v>
      </c>
      <c r="B13340">
        <v>1987</v>
      </c>
      <c r="C13340" s="10">
        <v>669</v>
      </c>
      <c r="D13340">
        <v>0</v>
      </c>
      <c r="E13340">
        <v>618</v>
      </c>
      <c r="F13340">
        <v>0</v>
      </c>
      <c r="G13340">
        <v>51</v>
      </c>
      <c r="H13340">
        <v>0</v>
      </c>
      <c r="I13340">
        <v>0.1</v>
      </c>
      <c r="J13340" s="10">
        <v>146</v>
      </c>
      <c r="K13340" s="13">
        <f t="shared" si="419"/>
        <v>1989</v>
      </c>
      <c r="L13340" s="1" t="str">
        <f t="shared" si="418"/>
        <v/>
      </c>
    </row>
    <row r="13341" spans="1:12" ht="13.8" customHeight="1" x14ac:dyDescent="0.3">
      <c r="A13341" t="s">
        <v>212</v>
      </c>
      <c r="B13341">
        <v>1988</v>
      </c>
      <c r="C13341" s="10">
        <v>748</v>
      </c>
      <c r="D13341">
        <v>0</v>
      </c>
      <c r="E13341">
        <v>691</v>
      </c>
      <c r="F13341">
        <v>4</v>
      </c>
      <c r="G13341">
        <v>53</v>
      </c>
      <c r="H13341">
        <v>0</v>
      </c>
      <c r="I13341">
        <v>0.11</v>
      </c>
      <c r="J13341" s="10">
        <v>137</v>
      </c>
      <c r="K13341" s="13">
        <f t="shared" si="419"/>
        <v>1989</v>
      </c>
      <c r="L13341" s="1" t="str">
        <f t="shared" si="418"/>
        <v/>
      </c>
    </row>
    <row r="13342" spans="1:12" ht="13.8" customHeight="1" x14ac:dyDescent="0.3">
      <c r="A13342" t="s">
        <v>212</v>
      </c>
      <c r="B13342">
        <v>1989</v>
      </c>
      <c r="C13342" s="10">
        <v>1008</v>
      </c>
      <c r="D13342">
        <v>0</v>
      </c>
      <c r="E13342">
        <v>952</v>
      </c>
      <c r="F13342">
        <v>4</v>
      </c>
      <c r="G13342">
        <v>52</v>
      </c>
      <c r="H13342">
        <v>0</v>
      </c>
      <c r="I13342">
        <v>0.14000000000000001</v>
      </c>
      <c r="J13342" s="10">
        <v>136</v>
      </c>
      <c r="K13342" s="13">
        <f t="shared" si="419"/>
        <v>1989</v>
      </c>
      <c r="L13342" s="1" t="str">
        <f t="shared" si="418"/>
        <v/>
      </c>
    </row>
    <row r="13343" spans="1:12" ht="13.8" customHeight="1" x14ac:dyDescent="0.3">
      <c r="A13343" t="s">
        <v>212</v>
      </c>
      <c r="B13343">
        <v>1990</v>
      </c>
      <c r="C13343" s="10">
        <v>868</v>
      </c>
      <c r="D13343">
        <v>0</v>
      </c>
      <c r="E13343">
        <v>801</v>
      </c>
      <c r="F13343">
        <v>3</v>
      </c>
      <c r="G13343">
        <v>64</v>
      </c>
      <c r="H13343">
        <v>0</v>
      </c>
      <c r="I13343">
        <v>0.12</v>
      </c>
      <c r="J13343" s="10">
        <v>139</v>
      </c>
      <c r="K13343" s="13">
        <f t="shared" si="419"/>
        <v>1990</v>
      </c>
      <c r="L13343" s="1" t="str">
        <f t="shared" si="418"/>
        <v/>
      </c>
    </row>
    <row r="13344" spans="1:12" ht="13.8" customHeight="1" x14ac:dyDescent="0.3">
      <c r="A13344" t="s">
        <v>212</v>
      </c>
      <c r="B13344">
        <v>1991</v>
      </c>
      <c r="C13344" s="10">
        <v>934</v>
      </c>
      <c r="D13344">
        <v>0</v>
      </c>
      <c r="E13344">
        <v>864</v>
      </c>
      <c r="F13344">
        <v>2</v>
      </c>
      <c r="G13344">
        <v>68</v>
      </c>
      <c r="H13344">
        <v>0</v>
      </c>
      <c r="I13344">
        <v>0.13</v>
      </c>
      <c r="J13344" s="10">
        <v>121</v>
      </c>
      <c r="K13344" s="13">
        <f t="shared" si="419"/>
        <v>1990</v>
      </c>
      <c r="L13344" s="1" t="str">
        <f t="shared" si="418"/>
        <v/>
      </c>
    </row>
    <row r="13345" spans="1:12" ht="13.8" customHeight="1" x14ac:dyDescent="0.3">
      <c r="A13345" t="s">
        <v>212</v>
      </c>
      <c r="B13345">
        <v>1992</v>
      </c>
      <c r="C13345" s="10">
        <v>949</v>
      </c>
      <c r="D13345">
        <v>0</v>
      </c>
      <c r="E13345">
        <v>866</v>
      </c>
      <c r="F13345">
        <v>1</v>
      </c>
      <c r="G13345">
        <v>82</v>
      </c>
      <c r="H13345">
        <v>0</v>
      </c>
      <c r="I13345">
        <v>0.12</v>
      </c>
      <c r="J13345" s="10">
        <v>133</v>
      </c>
      <c r="K13345" s="13">
        <f t="shared" si="419"/>
        <v>1990</v>
      </c>
      <c r="L13345" s="1" t="str">
        <f t="shared" si="418"/>
        <v/>
      </c>
    </row>
    <row r="13346" spans="1:12" ht="13.8" customHeight="1" x14ac:dyDescent="0.3">
      <c r="A13346" t="s">
        <v>212</v>
      </c>
      <c r="B13346">
        <v>1993</v>
      </c>
      <c r="C13346" s="10">
        <v>980</v>
      </c>
      <c r="D13346">
        <v>0</v>
      </c>
      <c r="E13346">
        <v>893</v>
      </c>
      <c r="F13346">
        <v>7</v>
      </c>
      <c r="G13346">
        <v>80</v>
      </c>
      <c r="H13346">
        <v>0</v>
      </c>
      <c r="I13346">
        <v>0.12</v>
      </c>
      <c r="J13346" s="10">
        <v>129</v>
      </c>
      <c r="K13346" s="13">
        <f t="shared" si="419"/>
        <v>1990</v>
      </c>
      <c r="L13346" s="1" t="str">
        <f t="shared" si="418"/>
        <v/>
      </c>
    </row>
    <row r="13347" spans="1:12" ht="13.8" customHeight="1" x14ac:dyDescent="0.3">
      <c r="A13347" t="s">
        <v>212</v>
      </c>
      <c r="B13347">
        <v>1994</v>
      </c>
      <c r="C13347" s="10">
        <v>1064</v>
      </c>
      <c r="D13347">
        <v>0</v>
      </c>
      <c r="E13347">
        <v>960</v>
      </c>
      <c r="F13347">
        <v>10</v>
      </c>
      <c r="G13347">
        <v>93</v>
      </c>
      <c r="H13347">
        <v>0</v>
      </c>
      <c r="I13347">
        <v>0.13</v>
      </c>
      <c r="J13347" s="10">
        <v>150</v>
      </c>
      <c r="K13347" s="13">
        <f t="shared" si="419"/>
        <v>1990</v>
      </c>
      <c r="L13347" s="1" t="str">
        <f t="shared" si="418"/>
        <v/>
      </c>
    </row>
    <row r="13348" spans="1:12" ht="13.8" customHeight="1" x14ac:dyDescent="0.3">
      <c r="A13348" t="s">
        <v>212</v>
      </c>
      <c r="B13348">
        <v>1995</v>
      </c>
      <c r="C13348" s="10">
        <v>953</v>
      </c>
      <c r="D13348">
        <v>0</v>
      </c>
      <c r="E13348">
        <v>834</v>
      </c>
      <c r="F13348">
        <v>25</v>
      </c>
      <c r="G13348">
        <v>94</v>
      </c>
      <c r="H13348">
        <v>0</v>
      </c>
      <c r="I13348">
        <v>0.11</v>
      </c>
      <c r="J13348" s="10">
        <v>190</v>
      </c>
      <c r="K13348" s="13">
        <f t="shared" si="419"/>
        <v>1990</v>
      </c>
      <c r="L13348" s="1" t="str">
        <f t="shared" si="418"/>
        <v/>
      </c>
    </row>
    <row r="13349" spans="1:12" ht="13.8" customHeight="1" x14ac:dyDescent="0.3">
      <c r="A13349" t="s">
        <v>212</v>
      </c>
      <c r="B13349">
        <v>1996</v>
      </c>
      <c r="C13349" s="10">
        <v>1020</v>
      </c>
      <c r="D13349">
        <v>0</v>
      </c>
      <c r="E13349">
        <v>887</v>
      </c>
      <c r="F13349">
        <v>23</v>
      </c>
      <c r="G13349">
        <v>110</v>
      </c>
      <c r="H13349">
        <v>0</v>
      </c>
      <c r="I13349">
        <v>0.12</v>
      </c>
      <c r="J13349" s="10">
        <v>192</v>
      </c>
      <c r="K13349" s="13">
        <f t="shared" si="419"/>
        <v>1990</v>
      </c>
      <c r="L13349" s="1" t="str">
        <f t="shared" si="418"/>
        <v/>
      </c>
    </row>
    <row r="13350" spans="1:12" ht="13.8" customHeight="1" x14ac:dyDescent="0.3">
      <c r="A13350" t="s">
        <v>212</v>
      </c>
      <c r="B13350">
        <v>1997</v>
      </c>
      <c r="C13350" s="10">
        <v>890</v>
      </c>
      <c r="D13350">
        <v>0</v>
      </c>
      <c r="E13350">
        <v>761</v>
      </c>
      <c r="F13350">
        <v>12</v>
      </c>
      <c r="G13350">
        <v>116</v>
      </c>
      <c r="H13350">
        <v>0</v>
      </c>
      <c r="I13350">
        <v>0.1</v>
      </c>
      <c r="J13350" s="10">
        <v>227</v>
      </c>
      <c r="K13350" s="13">
        <f t="shared" si="419"/>
        <v>1990</v>
      </c>
      <c r="L13350" s="1" t="str">
        <f t="shared" si="418"/>
        <v/>
      </c>
    </row>
    <row r="13351" spans="1:12" ht="13.8" customHeight="1" x14ac:dyDescent="0.3">
      <c r="A13351" t="s">
        <v>212</v>
      </c>
      <c r="B13351">
        <v>1998</v>
      </c>
      <c r="C13351" s="10">
        <v>935</v>
      </c>
      <c r="D13351">
        <v>0</v>
      </c>
      <c r="E13351">
        <v>789</v>
      </c>
      <c r="F13351">
        <v>11</v>
      </c>
      <c r="G13351">
        <v>136</v>
      </c>
      <c r="H13351">
        <v>0</v>
      </c>
      <c r="I13351">
        <v>0.1</v>
      </c>
      <c r="J13351" s="10">
        <v>251</v>
      </c>
      <c r="K13351" s="13">
        <f t="shared" si="419"/>
        <v>1990</v>
      </c>
      <c r="L13351" s="1" t="str">
        <f t="shared" si="418"/>
        <v/>
      </c>
    </row>
    <row r="13352" spans="1:12" ht="13.8" customHeight="1" x14ac:dyDescent="0.3">
      <c r="A13352" t="s">
        <v>212</v>
      </c>
      <c r="B13352">
        <v>1999</v>
      </c>
      <c r="C13352" s="10">
        <v>1009</v>
      </c>
      <c r="D13352">
        <v>0</v>
      </c>
      <c r="E13352">
        <v>870</v>
      </c>
      <c r="F13352">
        <v>3</v>
      </c>
      <c r="G13352">
        <v>136</v>
      </c>
      <c r="H13352">
        <v>0</v>
      </c>
      <c r="I13352">
        <v>0.11</v>
      </c>
      <c r="J13352" s="10">
        <v>254</v>
      </c>
      <c r="K13352" s="13">
        <f t="shared" si="419"/>
        <v>1990</v>
      </c>
      <c r="L13352" s="1" t="str">
        <f t="shared" si="418"/>
        <v/>
      </c>
    </row>
    <row r="13353" spans="1:12" ht="13.8" customHeight="1" x14ac:dyDescent="0.3">
      <c r="A13353" t="s">
        <v>212</v>
      </c>
      <c r="B13353">
        <v>2000</v>
      </c>
      <c r="C13353" s="10">
        <v>1074</v>
      </c>
      <c r="D13353">
        <v>0</v>
      </c>
      <c r="E13353">
        <v>892</v>
      </c>
      <c r="F13353">
        <v>0</v>
      </c>
      <c r="G13353">
        <v>182</v>
      </c>
      <c r="H13353">
        <v>0</v>
      </c>
      <c r="I13353">
        <v>0.11</v>
      </c>
      <c r="J13353" s="10">
        <v>239</v>
      </c>
      <c r="K13353" s="13">
        <f t="shared" si="419"/>
        <v>1990</v>
      </c>
      <c r="L13353" s="1" t="str">
        <f t="shared" si="418"/>
        <v/>
      </c>
    </row>
    <row r="13354" spans="1:12" ht="13.8" customHeight="1" x14ac:dyDescent="0.3">
      <c r="A13354" t="s">
        <v>212</v>
      </c>
      <c r="B13354">
        <v>2001</v>
      </c>
      <c r="C13354" s="10">
        <v>1181</v>
      </c>
      <c r="D13354">
        <v>0</v>
      </c>
      <c r="E13354">
        <v>971</v>
      </c>
      <c r="F13354">
        <v>0</v>
      </c>
      <c r="G13354">
        <v>209</v>
      </c>
      <c r="H13354">
        <v>0</v>
      </c>
      <c r="I13354">
        <v>0.12</v>
      </c>
      <c r="J13354" s="10">
        <v>210</v>
      </c>
      <c r="K13354" s="13">
        <f t="shared" si="419"/>
        <v>1990</v>
      </c>
      <c r="L13354" s="1" t="str">
        <f t="shared" si="418"/>
        <v/>
      </c>
    </row>
    <row r="13355" spans="1:12" ht="13.8" customHeight="1" x14ac:dyDescent="0.3">
      <c r="A13355" t="s">
        <v>212</v>
      </c>
      <c r="B13355">
        <v>2002</v>
      </c>
      <c r="C13355" s="10">
        <v>1230</v>
      </c>
      <c r="D13355">
        <v>74</v>
      </c>
      <c r="E13355">
        <v>930</v>
      </c>
      <c r="F13355">
        <v>2</v>
      </c>
      <c r="G13355">
        <v>225</v>
      </c>
      <c r="H13355">
        <v>0</v>
      </c>
      <c r="I13355">
        <v>0.12</v>
      </c>
      <c r="J13355" s="10">
        <v>199</v>
      </c>
      <c r="K13355" s="13">
        <f t="shared" si="419"/>
        <v>1990</v>
      </c>
      <c r="L13355" s="1" t="str">
        <f t="shared" si="418"/>
        <v/>
      </c>
    </row>
    <row r="13356" spans="1:12" ht="13.8" customHeight="1" x14ac:dyDescent="0.3">
      <c r="A13356" t="s">
        <v>212</v>
      </c>
      <c r="B13356">
        <v>2003</v>
      </c>
      <c r="C13356" s="10">
        <v>1357</v>
      </c>
      <c r="D13356">
        <v>77</v>
      </c>
      <c r="E13356">
        <v>1044</v>
      </c>
      <c r="F13356">
        <v>6</v>
      </c>
      <c r="G13356">
        <v>230</v>
      </c>
      <c r="H13356">
        <v>0</v>
      </c>
      <c r="I13356">
        <v>0.13</v>
      </c>
      <c r="J13356" s="10">
        <v>185</v>
      </c>
      <c r="K13356" s="13">
        <f t="shared" si="419"/>
        <v>1990</v>
      </c>
      <c r="L13356" s="1" t="str">
        <f t="shared" si="418"/>
        <v/>
      </c>
    </row>
    <row r="13357" spans="1:12" ht="13.8" customHeight="1" x14ac:dyDescent="0.3">
      <c r="A13357" t="s">
        <v>212</v>
      </c>
      <c r="B13357">
        <v>2004</v>
      </c>
      <c r="C13357" s="10">
        <v>1427</v>
      </c>
      <c r="D13357">
        <v>101</v>
      </c>
      <c r="E13357">
        <v>994</v>
      </c>
      <c r="F13357">
        <v>7</v>
      </c>
      <c r="G13357">
        <v>325</v>
      </c>
      <c r="H13357">
        <v>0</v>
      </c>
      <c r="I13357">
        <v>0.13</v>
      </c>
      <c r="J13357" s="10">
        <v>193</v>
      </c>
      <c r="K13357" s="13">
        <f t="shared" si="419"/>
        <v>1990</v>
      </c>
      <c r="L13357" s="1" t="str">
        <f t="shared" si="418"/>
        <v/>
      </c>
    </row>
    <row r="13358" spans="1:12" ht="13.8" customHeight="1" x14ac:dyDescent="0.3">
      <c r="A13358" t="s">
        <v>212</v>
      </c>
      <c r="B13358">
        <v>2005</v>
      </c>
      <c r="C13358" s="10">
        <v>1585</v>
      </c>
      <c r="D13358">
        <v>101</v>
      </c>
      <c r="E13358">
        <v>1120</v>
      </c>
      <c r="F13358">
        <v>7</v>
      </c>
      <c r="G13358">
        <v>357</v>
      </c>
      <c r="H13358">
        <v>0</v>
      </c>
      <c r="I13358">
        <v>0.15</v>
      </c>
      <c r="J13358" s="10">
        <v>194</v>
      </c>
      <c r="K13358" s="13">
        <f t="shared" si="419"/>
        <v>1990</v>
      </c>
      <c r="L13358" s="1" t="str">
        <f t="shared" si="418"/>
        <v/>
      </c>
    </row>
    <row r="13359" spans="1:12" ht="13.8" customHeight="1" x14ac:dyDescent="0.3">
      <c r="A13359" t="s">
        <v>212</v>
      </c>
      <c r="B13359">
        <v>2006</v>
      </c>
      <c r="C13359" s="10">
        <v>1290</v>
      </c>
      <c r="D13359">
        <v>122</v>
      </c>
      <c r="E13359">
        <v>770</v>
      </c>
      <c r="F13359">
        <v>6</v>
      </c>
      <c r="G13359">
        <v>392</v>
      </c>
      <c r="H13359">
        <v>0</v>
      </c>
      <c r="I13359">
        <v>0.12</v>
      </c>
      <c r="J13359" s="10">
        <v>198</v>
      </c>
      <c r="K13359" s="13">
        <f t="shared" si="419"/>
        <v>1990</v>
      </c>
      <c r="L13359" s="1" t="str">
        <f t="shared" si="418"/>
        <v/>
      </c>
    </row>
    <row r="13360" spans="1:12" ht="13.8" customHeight="1" x14ac:dyDescent="0.3">
      <c r="A13360" t="s">
        <v>212</v>
      </c>
      <c r="B13360">
        <v>2007</v>
      </c>
      <c r="C13360" s="10">
        <v>1413</v>
      </c>
      <c r="D13360">
        <v>193</v>
      </c>
      <c r="E13360">
        <v>785</v>
      </c>
      <c r="F13360">
        <v>6</v>
      </c>
      <c r="G13360">
        <v>429</v>
      </c>
      <c r="H13360">
        <v>0</v>
      </c>
      <c r="I13360">
        <v>0.12</v>
      </c>
      <c r="J13360" s="10">
        <v>268</v>
      </c>
      <c r="K13360" s="13">
        <f t="shared" si="419"/>
        <v>1990</v>
      </c>
      <c r="L13360" s="1" t="str">
        <f t="shared" si="418"/>
        <v/>
      </c>
    </row>
    <row r="13361" spans="1:12" ht="13.8" customHeight="1" x14ac:dyDescent="0.3">
      <c r="A13361" t="s">
        <v>212</v>
      </c>
      <c r="B13361">
        <v>2008</v>
      </c>
      <c r="C13361" s="10">
        <v>1389</v>
      </c>
      <c r="D13361">
        <v>163</v>
      </c>
      <c r="E13361">
        <v>801</v>
      </c>
      <c r="F13361">
        <v>6</v>
      </c>
      <c r="G13361">
        <v>419</v>
      </c>
      <c r="H13361">
        <v>0</v>
      </c>
      <c r="I13361">
        <v>0.11</v>
      </c>
      <c r="J13361" s="10">
        <v>273</v>
      </c>
      <c r="K13361" s="13">
        <f t="shared" si="419"/>
        <v>1990</v>
      </c>
      <c r="L13361" s="1" t="str">
        <f t="shared" si="418"/>
        <v/>
      </c>
    </row>
    <row r="13362" spans="1:12" ht="13.8" customHeight="1" x14ac:dyDescent="0.3">
      <c r="A13362" t="s">
        <v>212</v>
      </c>
      <c r="B13362">
        <v>2009</v>
      </c>
      <c r="C13362" s="10">
        <v>1250</v>
      </c>
      <c r="D13362">
        <v>202</v>
      </c>
      <c r="E13362">
        <v>586</v>
      </c>
      <c r="F13362">
        <v>9</v>
      </c>
      <c r="G13362">
        <v>452</v>
      </c>
      <c r="H13362">
        <v>0</v>
      </c>
      <c r="I13362">
        <v>0.1</v>
      </c>
      <c r="J13362" s="10">
        <v>215</v>
      </c>
      <c r="K13362" s="13">
        <f t="shared" si="419"/>
        <v>1990</v>
      </c>
      <c r="L13362" s="1" t="str">
        <f t="shared" si="418"/>
        <v/>
      </c>
    </row>
    <row r="13363" spans="1:12" ht="13.8" customHeight="1" x14ac:dyDescent="0.3">
      <c r="A13363" t="s">
        <v>212</v>
      </c>
      <c r="B13363">
        <v>2010</v>
      </c>
      <c r="C13363" s="10">
        <v>2112</v>
      </c>
      <c r="D13363">
        <v>184</v>
      </c>
      <c r="E13363">
        <v>1362</v>
      </c>
      <c r="F13363">
        <v>13</v>
      </c>
      <c r="G13363">
        <v>553</v>
      </c>
      <c r="H13363">
        <v>0</v>
      </c>
      <c r="I13363">
        <v>0.16</v>
      </c>
      <c r="J13363" s="10">
        <v>244</v>
      </c>
      <c r="K13363" s="13">
        <f t="shared" si="419"/>
        <v>1990</v>
      </c>
      <c r="L13363" s="1" t="str">
        <f t="shared" si="418"/>
        <v/>
      </c>
    </row>
    <row r="13364" spans="1:12" ht="13.8" customHeight="1" x14ac:dyDescent="0.3">
      <c r="A13364" t="s">
        <v>212</v>
      </c>
      <c r="B13364">
        <v>2011</v>
      </c>
      <c r="C13364" s="10">
        <v>2282</v>
      </c>
      <c r="D13364">
        <v>257</v>
      </c>
      <c r="E13364">
        <v>1378</v>
      </c>
      <c r="F13364">
        <v>10</v>
      </c>
      <c r="G13364">
        <v>636</v>
      </c>
      <c r="H13364">
        <v>0</v>
      </c>
      <c r="I13364">
        <v>0.17</v>
      </c>
      <c r="J13364" s="10">
        <v>247</v>
      </c>
      <c r="K13364" s="13">
        <f t="shared" si="419"/>
        <v>1990</v>
      </c>
      <c r="L13364" s="1" t="str">
        <f t="shared" si="418"/>
        <v/>
      </c>
    </row>
    <row r="13365" spans="1:12" ht="13.8" customHeight="1" x14ac:dyDescent="0.3">
      <c r="A13365" t="s">
        <v>212</v>
      </c>
      <c r="B13365">
        <v>2012</v>
      </c>
      <c r="C13365" s="10">
        <v>2158</v>
      </c>
      <c r="D13365">
        <v>223</v>
      </c>
      <c r="E13365">
        <v>1282</v>
      </c>
      <c r="F13365">
        <v>15</v>
      </c>
      <c r="G13365">
        <v>638</v>
      </c>
      <c r="H13365">
        <v>0</v>
      </c>
      <c r="I13365">
        <v>0.16</v>
      </c>
      <c r="J13365" s="10">
        <v>229</v>
      </c>
      <c r="K13365" s="13">
        <f t="shared" si="419"/>
        <v>1990</v>
      </c>
      <c r="L13365" s="1">
        <f t="shared" si="418"/>
        <v>1</v>
      </c>
    </row>
    <row r="13366" spans="1:12" ht="13.8" customHeight="1" x14ac:dyDescent="0.3">
      <c r="A13366" t="s">
        <v>212</v>
      </c>
      <c r="B13366">
        <v>2013</v>
      </c>
      <c r="C13366" s="10">
        <v>2297</v>
      </c>
      <c r="D13366">
        <v>224</v>
      </c>
      <c r="E13366">
        <v>1346</v>
      </c>
      <c r="F13366">
        <v>20</v>
      </c>
      <c r="G13366">
        <v>706</v>
      </c>
      <c r="H13366">
        <v>0</v>
      </c>
      <c r="I13366">
        <v>0.16</v>
      </c>
      <c r="J13366" s="10">
        <v>271</v>
      </c>
      <c r="K13366" s="13">
        <f t="shared" si="419"/>
        <v>1990</v>
      </c>
      <c r="L13366" s="1">
        <f t="shared" si="418"/>
        <v>1</v>
      </c>
    </row>
    <row r="13367" spans="1:12" ht="13.8" customHeight="1" x14ac:dyDescent="0.3">
      <c r="A13367" t="s">
        <v>212</v>
      </c>
      <c r="B13367">
        <v>2014</v>
      </c>
      <c r="C13367" s="10">
        <v>2415</v>
      </c>
      <c r="D13367">
        <v>235</v>
      </c>
      <c r="E13367">
        <v>1493</v>
      </c>
      <c r="F13367">
        <v>21</v>
      </c>
      <c r="G13367">
        <v>666</v>
      </c>
      <c r="H13367">
        <v>0</v>
      </c>
      <c r="I13367">
        <v>0.16</v>
      </c>
      <c r="J13367" s="10">
        <v>284</v>
      </c>
      <c r="K13367" s="13">
        <f t="shared" si="419"/>
        <v>1990</v>
      </c>
      <c r="L13367" s="1">
        <f t="shared" si="418"/>
        <v>1</v>
      </c>
    </row>
    <row r="13368" spans="1:12" ht="13.8" customHeight="1" x14ac:dyDescent="0.3">
      <c r="A13368" t="s">
        <v>213</v>
      </c>
      <c r="B13368">
        <v>2006</v>
      </c>
      <c r="C13368" s="10">
        <v>14728</v>
      </c>
      <c r="D13368">
        <v>9405</v>
      </c>
      <c r="E13368">
        <v>3670</v>
      </c>
      <c r="F13368">
        <v>1244</v>
      </c>
      <c r="G13368">
        <v>410</v>
      </c>
      <c r="H13368">
        <v>0</v>
      </c>
      <c r="I13368">
        <v>1.5</v>
      </c>
      <c r="J13368" s="10">
        <v>44</v>
      </c>
      <c r="K13368" s="13">
        <f t="shared" si="419"/>
        <v>1990</v>
      </c>
      <c r="L13368" s="1" t="str">
        <f t="shared" si="418"/>
        <v/>
      </c>
    </row>
    <row r="13369" spans="1:12" ht="13.8" customHeight="1" x14ac:dyDescent="0.3">
      <c r="A13369" t="s">
        <v>213</v>
      </c>
      <c r="B13369">
        <v>2007</v>
      </c>
      <c r="C13369" s="10">
        <v>14305</v>
      </c>
      <c r="D13369">
        <v>9329</v>
      </c>
      <c r="E13369">
        <v>3292</v>
      </c>
      <c r="F13369">
        <v>1256</v>
      </c>
      <c r="G13369">
        <v>428</v>
      </c>
      <c r="H13369">
        <v>0</v>
      </c>
      <c r="I13369">
        <v>1.46</v>
      </c>
      <c r="J13369" s="10">
        <v>40</v>
      </c>
      <c r="K13369" s="13">
        <f t="shared" si="419"/>
        <v>1990</v>
      </c>
      <c r="L13369" s="1" t="str">
        <f t="shared" si="418"/>
        <v/>
      </c>
    </row>
    <row r="13370" spans="1:12" ht="13.8" customHeight="1" x14ac:dyDescent="0.3">
      <c r="A13370" t="s">
        <v>213</v>
      </c>
      <c r="B13370">
        <v>2008</v>
      </c>
      <c r="C13370" s="10">
        <v>14207</v>
      </c>
      <c r="D13370">
        <v>9686</v>
      </c>
      <c r="E13370">
        <v>2804</v>
      </c>
      <c r="F13370">
        <v>1250</v>
      </c>
      <c r="G13370">
        <v>467</v>
      </c>
      <c r="H13370">
        <v>0</v>
      </c>
      <c r="I13370">
        <v>1.46</v>
      </c>
      <c r="J13370" s="10">
        <v>41</v>
      </c>
      <c r="K13370" s="13">
        <f t="shared" si="419"/>
        <v>1990</v>
      </c>
      <c r="L13370" s="1" t="str">
        <f t="shared" si="418"/>
        <v/>
      </c>
    </row>
    <row r="13371" spans="1:12" ht="13.8" customHeight="1" x14ac:dyDescent="0.3">
      <c r="A13371" t="s">
        <v>213</v>
      </c>
      <c r="B13371">
        <v>2009</v>
      </c>
      <c r="C13371" s="10">
        <v>12594</v>
      </c>
      <c r="D13371">
        <v>8589</v>
      </c>
      <c r="E13371">
        <v>2771</v>
      </c>
      <c r="F13371">
        <v>871</v>
      </c>
      <c r="G13371">
        <v>363</v>
      </c>
      <c r="H13371">
        <v>0</v>
      </c>
      <c r="I13371">
        <v>1.39</v>
      </c>
      <c r="J13371" s="10">
        <v>34</v>
      </c>
      <c r="K13371" s="13">
        <f t="shared" si="419"/>
        <v>1990</v>
      </c>
      <c r="L13371" s="1" t="str">
        <f t="shared" si="418"/>
        <v/>
      </c>
    </row>
    <row r="13372" spans="1:12" ht="13.8" customHeight="1" x14ac:dyDescent="0.3">
      <c r="A13372" t="s">
        <v>213</v>
      </c>
      <c r="B13372">
        <v>2010</v>
      </c>
      <c r="C13372" s="10">
        <v>12532</v>
      </c>
      <c r="D13372">
        <v>8412</v>
      </c>
      <c r="E13372">
        <v>2616</v>
      </c>
      <c r="F13372">
        <v>1158</v>
      </c>
      <c r="G13372">
        <v>347</v>
      </c>
      <c r="H13372">
        <v>0</v>
      </c>
      <c r="I13372">
        <v>1.38</v>
      </c>
      <c r="J13372" s="10">
        <v>35</v>
      </c>
      <c r="K13372" s="13">
        <f t="shared" si="419"/>
        <v>1990</v>
      </c>
      <c r="L13372" s="1" t="str">
        <f t="shared" si="418"/>
        <v/>
      </c>
    </row>
    <row r="13373" spans="1:12" ht="13.8" customHeight="1" x14ac:dyDescent="0.3">
      <c r="A13373" t="s">
        <v>213</v>
      </c>
      <c r="B13373">
        <v>2011</v>
      </c>
      <c r="C13373" s="10">
        <v>13422</v>
      </c>
      <c r="D13373">
        <v>9355</v>
      </c>
      <c r="E13373">
        <v>2537</v>
      </c>
      <c r="F13373">
        <v>1188</v>
      </c>
      <c r="G13373">
        <v>342</v>
      </c>
      <c r="H13373">
        <v>0</v>
      </c>
      <c r="I13373">
        <v>1.49</v>
      </c>
      <c r="J13373" s="10">
        <v>39</v>
      </c>
      <c r="K13373" s="13">
        <f t="shared" si="419"/>
        <v>1990</v>
      </c>
      <c r="L13373" s="1" t="str">
        <f t="shared" si="418"/>
        <v/>
      </c>
    </row>
    <row r="13374" spans="1:12" ht="13.8" customHeight="1" x14ac:dyDescent="0.3">
      <c r="A13374" t="s">
        <v>213</v>
      </c>
      <c r="B13374">
        <v>2012</v>
      </c>
      <c r="C13374" s="10">
        <v>12016</v>
      </c>
      <c r="D13374">
        <v>8219</v>
      </c>
      <c r="E13374">
        <v>2427</v>
      </c>
      <c r="F13374">
        <v>1048</v>
      </c>
      <c r="G13374">
        <v>322</v>
      </c>
      <c r="H13374">
        <v>0</v>
      </c>
      <c r="I13374">
        <v>1.34</v>
      </c>
      <c r="J13374" s="10">
        <v>35</v>
      </c>
      <c r="K13374" s="13">
        <f t="shared" si="419"/>
        <v>1990</v>
      </c>
      <c r="L13374" s="1">
        <f t="shared" si="418"/>
        <v>1</v>
      </c>
    </row>
    <row r="13375" spans="1:12" ht="13.8" customHeight="1" x14ac:dyDescent="0.3">
      <c r="A13375" t="s">
        <v>213</v>
      </c>
      <c r="B13375">
        <v>2013</v>
      </c>
      <c r="C13375" s="10">
        <v>12240</v>
      </c>
      <c r="D13375">
        <v>8539</v>
      </c>
      <c r="E13375">
        <v>2242</v>
      </c>
      <c r="F13375">
        <v>1166</v>
      </c>
      <c r="G13375">
        <v>293</v>
      </c>
      <c r="H13375">
        <v>0</v>
      </c>
      <c r="I13375">
        <v>1.37</v>
      </c>
      <c r="J13375" s="10">
        <v>44</v>
      </c>
      <c r="K13375" s="13">
        <f t="shared" si="419"/>
        <v>1990</v>
      </c>
      <c r="L13375" s="1">
        <f t="shared" si="418"/>
        <v>1</v>
      </c>
    </row>
    <row r="13376" spans="1:12" ht="13.8" customHeight="1" x14ac:dyDescent="0.3">
      <c r="A13376" t="s">
        <v>213</v>
      </c>
      <c r="B13376">
        <v>2014</v>
      </c>
      <c r="C13376" s="10">
        <v>10272</v>
      </c>
      <c r="D13376">
        <v>6721</v>
      </c>
      <c r="E13376">
        <v>2242</v>
      </c>
      <c r="F13376">
        <v>1005</v>
      </c>
      <c r="G13376">
        <v>304</v>
      </c>
      <c r="H13376">
        <v>0</v>
      </c>
      <c r="I13376">
        <v>1.1599999999999999</v>
      </c>
      <c r="J13376" s="10">
        <v>70</v>
      </c>
      <c r="K13376" s="13">
        <f t="shared" si="419"/>
        <v>1990</v>
      </c>
      <c r="L13376" s="1">
        <f t="shared" si="418"/>
        <v>1</v>
      </c>
    </row>
    <row r="13377" spans="1:12" ht="13.8" customHeight="1" x14ac:dyDescent="0.3">
      <c r="A13377" t="s">
        <v>214</v>
      </c>
      <c r="B13377">
        <v>1963</v>
      </c>
      <c r="C13377" s="10">
        <v>2</v>
      </c>
      <c r="D13377">
        <v>0</v>
      </c>
      <c r="E13377">
        <v>2</v>
      </c>
      <c r="F13377">
        <v>0</v>
      </c>
      <c r="G13377">
        <v>0</v>
      </c>
      <c r="H13377">
        <v>0</v>
      </c>
      <c r="I13377">
        <v>0.04</v>
      </c>
      <c r="J13377" s="10">
        <v>0</v>
      </c>
      <c r="K13377" s="13">
        <f t="shared" si="419"/>
        <v>1989</v>
      </c>
      <c r="L13377" s="1" t="str">
        <f t="shared" si="418"/>
        <v/>
      </c>
    </row>
    <row r="13378" spans="1:12" ht="13.8" customHeight="1" x14ac:dyDescent="0.3">
      <c r="A13378" t="s">
        <v>214</v>
      </c>
      <c r="B13378">
        <v>1964</v>
      </c>
      <c r="C13378" s="10">
        <v>2</v>
      </c>
      <c r="D13378">
        <v>0</v>
      </c>
      <c r="E13378">
        <v>2</v>
      </c>
      <c r="F13378">
        <v>0</v>
      </c>
      <c r="G13378">
        <v>0</v>
      </c>
      <c r="H13378">
        <v>0</v>
      </c>
      <c r="I13378">
        <v>0.04</v>
      </c>
      <c r="J13378" s="10">
        <v>0</v>
      </c>
      <c r="K13378" s="13">
        <f t="shared" si="419"/>
        <v>1989</v>
      </c>
      <c r="L13378" s="1" t="str">
        <f t="shared" ref="L13378:L13441" si="420">IF(AND(B13378&gt;2011),1,"")</f>
        <v/>
      </c>
    </row>
    <row r="13379" spans="1:12" ht="13.8" customHeight="1" x14ac:dyDescent="0.3">
      <c r="A13379" t="s">
        <v>214</v>
      </c>
      <c r="B13379">
        <v>1965</v>
      </c>
      <c r="C13379" s="10">
        <v>2</v>
      </c>
      <c r="D13379">
        <v>0</v>
      </c>
      <c r="E13379">
        <v>2</v>
      </c>
      <c r="F13379">
        <v>0</v>
      </c>
      <c r="G13379">
        <v>0</v>
      </c>
      <c r="H13379">
        <v>0</v>
      </c>
      <c r="I13379">
        <v>0.04</v>
      </c>
      <c r="J13379" s="10">
        <v>0</v>
      </c>
      <c r="K13379" s="13">
        <f t="shared" ref="K13379:K13442" si="421">IF(B13379&lt;1990,IF(B13379&lt;1959,1958,1989),1990)</f>
        <v>1989</v>
      </c>
      <c r="L13379" s="1" t="str">
        <f t="shared" si="420"/>
        <v/>
      </c>
    </row>
    <row r="13380" spans="1:12" ht="13.8" customHeight="1" x14ac:dyDescent="0.3">
      <c r="A13380" t="s">
        <v>214</v>
      </c>
      <c r="B13380">
        <v>1966</v>
      </c>
      <c r="C13380" s="10">
        <v>2</v>
      </c>
      <c r="D13380">
        <v>0</v>
      </c>
      <c r="E13380">
        <v>2</v>
      </c>
      <c r="F13380">
        <v>0</v>
      </c>
      <c r="G13380">
        <v>0</v>
      </c>
      <c r="H13380">
        <v>0</v>
      </c>
      <c r="I13380">
        <v>0.04</v>
      </c>
      <c r="J13380" s="10">
        <v>0</v>
      </c>
      <c r="K13380" s="13">
        <f t="shared" si="421"/>
        <v>1989</v>
      </c>
      <c r="L13380" s="1" t="str">
        <f t="shared" si="420"/>
        <v/>
      </c>
    </row>
    <row r="13381" spans="1:12" ht="13.8" customHeight="1" x14ac:dyDescent="0.3">
      <c r="A13381" t="s">
        <v>214</v>
      </c>
      <c r="B13381">
        <v>1967</v>
      </c>
      <c r="C13381" s="10">
        <v>2</v>
      </c>
      <c r="D13381">
        <v>0</v>
      </c>
      <c r="E13381">
        <v>2</v>
      </c>
      <c r="F13381">
        <v>0</v>
      </c>
      <c r="G13381">
        <v>0</v>
      </c>
      <c r="H13381">
        <v>0</v>
      </c>
      <c r="I13381">
        <v>0.03</v>
      </c>
      <c r="J13381" s="10">
        <v>0</v>
      </c>
      <c r="K13381" s="13">
        <f t="shared" si="421"/>
        <v>1989</v>
      </c>
      <c r="L13381" s="1" t="str">
        <f t="shared" si="420"/>
        <v/>
      </c>
    </row>
    <row r="13382" spans="1:12" ht="13.8" customHeight="1" x14ac:dyDescent="0.3">
      <c r="A13382" t="s">
        <v>214</v>
      </c>
      <c r="B13382">
        <v>1968</v>
      </c>
      <c r="C13382" s="10">
        <v>2</v>
      </c>
      <c r="D13382">
        <v>0</v>
      </c>
      <c r="E13382">
        <v>2</v>
      </c>
      <c r="F13382">
        <v>0</v>
      </c>
      <c r="G13382">
        <v>0</v>
      </c>
      <c r="H13382">
        <v>0</v>
      </c>
      <c r="I13382">
        <v>0.03</v>
      </c>
      <c r="J13382" s="10">
        <v>0</v>
      </c>
      <c r="K13382" s="13">
        <f t="shared" si="421"/>
        <v>1989</v>
      </c>
      <c r="L13382" s="1" t="str">
        <f t="shared" si="420"/>
        <v/>
      </c>
    </row>
    <row r="13383" spans="1:12" ht="13.8" customHeight="1" x14ac:dyDescent="0.3">
      <c r="A13383" t="s">
        <v>214</v>
      </c>
      <c r="B13383">
        <v>1969</v>
      </c>
      <c r="C13383" s="10">
        <v>2</v>
      </c>
      <c r="D13383">
        <v>0</v>
      </c>
      <c r="E13383">
        <v>2</v>
      </c>
      <c r="F13383">
        <v>0</v>
      </c>
      <c r="G13383">
        <v>0</v>
      </c>
      <c r="H13383">
        <v>0</v>
      </c>
      <c r="I13383">
        <v>0.03</v>
      </c>
      <c r="J13383" s="10">
        <v>0</v>
      </c>
      <c r="K13383" s="13">
        <f t="shared" si="421"/>
        <v>1989</v>
      </c>
      <c r="L13383" s="1" t="str">
        <f t="shared" si="420"/>
        <v/>
      </c>
    </row>
    <row r="13384" spans="1:12" ht="13.8" customHeight="1" x14ac:dyDescent="0.3">
      <c r="A13384" t="s">
        <v>214</v>
      </c>
      <c r="B13384">
        <v>1970</v>
      </c>
      <c r="C13384" s="10">
        <v>8</v>
      </c>
      <c r="D13384">
        <v>0</v>
      </c>
      <c r="E13384">
        <v>8</v>
      </c>
      <c r="F13384">
        <v>0</v>
      </c>
      <c r="G13384">
        <v>0</v>
      </c>
      <c r="H13384">
        <v>0</v>
      </c>
      <c r="I13384">
        <v>0.16</v>
      </c>
      <c r="J13384" s="10">
        <v>5</v>
      </c>
      <c r="K13384" s="13">
        <f t="shared" si="421"/>
        <v>1989</v>
      </c>
      <c r="L13384" s="1" t="str">
        <f t="shared" si="420"/>
        <v/>
      </c>
    </row>
    <row r="13385" spans="1:12" ht="13.8" customHeight="1" x14ac:dyDescent="0.3">
      <c r="A13385" t="s">
        <v>214</v>
      </c>
      <c r="B13385">
        <v>1971</v>
      </c>
      <c r="C13385" s="10">
        <v>9</v>
      </c>
      <c r="D13385">
        <v>0</v>
      </c>
      <c r="E13385">
        <v>9</v>
      </c>
      <c r="F13385">
        <v>0</v>
      </c>
      <c r="G13385">
        <v>0</v>
      </c>
      <c r="H13385">
        <v>0</v>
      </c>
      <c r="I13385">
        <v>0.17</v>
      </c>
      <c r="J13385" s="10">
        <v>3</v>
      </c>
      <c r="K13385" s="13">
        <f t="shared" si="421"/>
        <v>1989</v>
      </c>
      <c r="L13385" s="1" t="str">
        <f t="shared" si="420"/>
        <v/>
      </c>
    </row>
    <row r="13386" spans="1:12" ht="13.8" customHeight="1" x14ac:dyDescent="0.3">
      <c r="A13386" t="s">
        <v>214</v>
      </c>
      <c r="B13386">
        <v>1972</v>
      </c>
      <c r="C13386" s="10">
        <v>12</v>
      </c>
      <c r="D13386">
        <v>0</v>
      </c>
      <c r="E13386">
        <v>12</v>
      </c>
      <c r="F13386">
        <v>0</v>
      </c>
      <c r="G13386">
        <v>0</v>
      </c>
      <c r="H13386">
        <v>0</v>
      </c>
      <c r="I13386">
        <v>0.22</v>
      </c>
      <c r="J13386" s="10">
        <v>6</v>
      </c>
      <c r="K13386" s="13">
        <f t="shared" si="421"/>
        <v>1989</v>
      </c>
      <c r="L13386" s="1" t="str">
        <f t="shared" si="420"/>
        <v/>
      </c>
    </row>
    <row r="13387" spans="1:12" ht="13.8" customHeight="1" x14ac:dyDescent="0.3">
      <c r="A13387" t="s">
        <v>214</v>
      </c>
      <c r="B13387">
        <v>1973</v>
      </c>
      <c r="C13387" s="10">
        <v>13</v>
      </c>
      <c r="D13387">
        <v>0</v>
      </c>
      <c r="E13387">
        <v>13</v>
      </c>
      <c r="F13387">
        <v>0</v>
      </c>
      <c r="G13387">
        <v>0</v>
      </c>
      <c r="H13387">
        <v>0</v>
      </c>
      <c r="I13387">
        <v>0.24</v>
      </c>
      <c r="J13387" s="10">
        <v>9</v>
      </c>
      <c r="K13387" s="13">
        <f t="shared" si="421"/>
        <v>1989</v>
      </c>
      <c r="L13387" s="1" t="str">
        <f t="shared" si="420"/>
        <v/>
      </c>
    </row>
    <row r="13388" spans="1:12" ht="13.8" customHeight="1" x14ac:dyDescent="0.3">
      <c r="A13388" t="s">
        <v>214</v>
      </c>
      <c r="B13388">
        <v>1974</v>
      </c>
      <c r="C13388" s="10">
        <v>15</v>
      </c>
      <c r="D13388">
        <v>0</v>
      </c>
      <c r="E13388">
        <v>15</v>
      </c>
      <c r="F13388">
        <v>0</v>
      </c>
      <c r="G13388">
        <v>0</v>
      </c>
      <c r="H13388">
        <v>0</v>
      </c>
      <c r="I13388">
        <v>0.27</v>
      </c>
      <c r="J13388" s="10">
        <v>11</v>
      </c>
      <c r="K13388" s="13">
        <f t="shared" si="421"/>
        <v>1989</v>
      </c>
      <c r="L13388" s="1" t="str">
        <f t="shared" si="420"/>
        <v/>
      </c>
    </row>
    <row r="13389" spans="1:12" ht="13.8" customHeight="1" x14ac:dyDescent="0.3">
      <c r="A13389" t="s">
        <v>214</v>
      </c>
      <c r="B13389">
        <v>1975</v>
      </c>
      <c r="C13389" s="10">
        <v>16</v>
      </c>
      <c r="D13389">
        <v>0</v>
      </c>
      <c r="E13389">
        <v>16</v>
      </c>
      <c r="F13389">
        <v>0</v>
      </c>
      <c r="G13389">
        <v>0</v>
      </c>
      <c r="H13389">
        <v>0</v>
      </c>
      <c r="I13389">
        <v>0.28000000000000003</v>
      </c>
      <c r="J13389" s="10">
        <v>16</v>
      </c>
      <c r="K13389" s="13">
        <f t="shared" si="421"/>
        <v>1989</v>
      </c>
      <c r="L13389" s="1" t="str">
        <f t="shared" si="420"/>
        <v/>
      </c>
    </row>
    <row r="13390" spans="1:12" ht="13.8" customHeight="1" x14ac:dyDescent="0.3">
      <c r="A13390" t="s">
        <v>214</v>
      </c>
      <c r="B13390">
        <v>1976</v>
      </c>
      <c r="C13390" s="10">
        <v>22</v>
      </c>
      <c r="D13390">
        <v>0</v>
      </c>
      <c r="E13390">
        <v>22</v>
      </c>
      <c r="F13390">
        <v>0</v>
      </c>
      <c r="G13390">
        <v>0</v>
      </c>
      <c r="H13390">
        <v>0</v>
      </c>
      <c r="I13390">
        <v>0.37</v>
      </c>
      <c r="J13390" s="10">
        <v>15</v>
      </c>
      <c r="K13390" s="13">
        <f t="shared" si="421"/>
        <v>1989</v>
      </c>
      <c r="L13390" s="1" t="str">
        <f t="shared" si="420"/>
        <v/>
      </c>
    </row>
    <row r="13391" spans="1:12" ht="13.8" customHeight="1" x14ac:dyDescent="0.3">
      <c r="A13391" t="s">
        <v>214</v>
      </c>
      <c r="B13391">
        <v>1977</v>
      </c>
      <c r="C13391" s="10">
        <v>23</v>
      </c>
      <c r="D13391">
        <v>0</v>
      </c>
      <c r="E13391">
        <v>23</v>
      </c>
      <c r="F13391">
        <v>0</v>
      </c>
      <c r="G13391">
        <v>0</v>
      </c>
      <c r="H13391">
        <v>0</v>
      </c>
      <c r="I13391">
        <v>0.38</v>
      </c>
      <c r="J13391" s="10">
        <v>19</v>
      </c>
      <c r="K13391" s="13">
        <f t="shared" si="421"/>
        <v>1989</v>
      </c>
      <c r="L13391" s="1" t="str">
        <f t="shared" si="420"/>
        <v/>
      </c>
    </row>
    <row r="13392" spans="1:12" ht="13.8" customHeight="1" x14ac:dyDescent="0.3">
      <c r="A13392" t="s">
        <v>214</v>
      </c>
      <c r="B13392">
        <v>1978</v>
      </c>
      <c r="C13392" s="10">
        <v>21</v>
      </c>
      <c r="D13392">
        <v>0</v>
      </c>
      <c r="E13392">
        <v>21</v>
      </c>
      <c r="F13392">
        <v>0</v>
      </c>
      <c r="G13392">
        <v>0</v>
      </c>
      <c r="H13392">
        <v>0</v>
      </c>
      <c r="I13392">
        <v>0.34</v>
      </c>
      <c r="J13392" s="10">
        <v>32</v>
      </c>
      <c r="K13392" s="13">
        <f t="shared" si="421"/>
        <v>1989</v>
      </c>
      <c r="L13392" s="1" t="str">
        <f t="shared" si="420"/>
        <v/>
      </c>
    </row>
    <row r="13393" spans="1:12" ht="13.8" customHeight="1" x14ac:dyDescent="0.3">
      <c r="A13393" t="s">
        <v>214</v>
      </c>
      <c r="B13393">
        <v>1979</v>
      </c>
      <c r="C13393" s="10">
        <v>33</v>
      </c>
      <c r="D13393">
        <v>0</v>
      </c>
      <c r="E13393">
        <v>33</v>
      </c>
      <c r="F13393">
        <v>0</v>
      </c>
      <c r="G13393">
        <v>0</v>
      </c>
      <c r="H13393">
        <v>0</v>
      </c>
      <c r="I13393">
        <v>0.53</v>
      </c>
      <c r="J13393" s="10">
        <v>41</v>
      </c>
      <c r="K13393" s="13">
        <f t="shared" si="421"/>
        <v>1989</v>
      </c>
      <c r="L13393" s="1" t="str">
        <f t="shared" si="420"/>
        <v/>
      </c>
    </row>
    <row r="13394" spans="1:12" ht="13.8" customHeight="1" x14ac:dyDescent="0.3">
      <c r="A13394" t="s">
        <v>214</v>
      </c>
      <c r="B13394">
        <v>1980</v>
      </c>
      <c r="C13394" s="10">
        <v>26</v>
      </c>
      <c r="D13394">
        <v>0</v>
      </c>
      <c r="E13394">
        <v>26</v>
      </c>
      <c r="F13394">
        <v>0</v>
      </c>
      <c r="G13394">
        <v>0</v>
      </c>
      <c r="H13394">
        <v>0</v>
      </c>
      <c r="I13394">
        <v>0.41</v>
      </c>
      <c r="J13394" s="10">
        <v>31</v>
      </c>
      <c r="K13394" s="13">
        <f t="shared" si="421"/>
        <v>1989</v>
      </c>
      <c r="L13394" s="1" t="str">
        <f t="shared" si="420"/>
        <v/>
      </c>
    </row>
    <row r="13395" spans="1:12" ht="13.8" customHeight="1" x14ac:dyDescent="0.3">
      <c r="A13395" t="s">
        <v>214</v>
      </c>
      <c r="B13395">
        <v>1981</v>
      </c>
      <c r="C13395" s="10">
        <v>27</v>
      </c>
      <c r="D13395">
        <v>0</v>
      </c>
      <c r="E13395">
        <v>27</v>
      </c>
      <c r="F13395">
        <v>0</v>
      </c>
      <c r="G13395">
        <v>0</v>
      </c>
      <c r="H13395">
        <v>0</v>
      </c>
      <c r="I13395">
        <v>0.42</v>
      </c>
      <c r="J13395" s="10">
        <v>23</v>
      </c>
      <c r="K13395" s="13">
        <f t="shared" si="421"/>
        <v>1989</v>
      </c>
      <c r="L13395" s="1" t="str">
        <f t="shared" si="420"/>
        <v/>
      </c>
    </row>
    <row r="13396" spans="1:12" ht="13.8" customHeight="1" x14ac:dyDescent="0.3">
      <c r="A13396" t="s">
        <v>214</v>
      </c>
      <c r="B13396">
        <v>1982</v>
      </c>
      <c r="C13396" s="10">
        <v>23</v>
      </c>
      <c r="D13396">
        <v>0</v>
      </c>
      <c r="E13396">
        <v>23</v>
      </c>
      <c r="F13396">
        <v>0</v>
      </c>
      <c r="G13396">
        <v>0</v>
      </c>
      <c r="H13396">
        <v>0</v>
      </c>
      <c r="I13396">
        <v>0.36</v>
      </c>
      <c r="J13396" s="10">
        <v>23</v>
      </c>
      <c r="K13396" s="13">
        <f t="shared" si="421"/>
        <v>1989</v>
      </c>
      <c r="L13396" s="1" t="str">
        <f t="shared" si="420"/>
        <v/>
      </c>
    </row>
    <row r="13397" spans="1:12" ht="13.8" customHeight="1" x14ac:dyDescent="0.3">
      <c r="A13397" t="s">
        <v>214</v>
      </c>
      <c r="B13397">
        <v>1983</v>
      </c>
      <c r="C13397" s="10">
        <v>27</v>
      </c>
      <c r="D13397">
        <v>0</v>
      </c>
      <c r="E13397">
        <v>27</v>
      </c>
      <c r="F13397">
        <v>0</v>
      </c>
      <c r="G13397">
        <v>0</v>
      </c>
      <c r="H13397">
        <v>0</v>
      </c>
      <c r="I13397">
        <v>0.41</v>
      </c>
      <c r="J13397" s="10">
        <v>38</v>
      </c>
      <c r="K13397" s="13">
        <f t="shared" si="421"/>
        <v>1989</v>
      </c>
      <c r="L13397" s="1" t="str">
        <f t="shared" si="420"/>
        <v/>
      </c>
    </row>
    <row r="13398" spans="1:12" ht="13.8" customHeight="1" x14ac:dyDescent="0.3">
      <c r="A13398" t="s">
        <v>214</v>
      </c>
      <c r="B13398">
        <v>1984</v>
      </c>
      <c r="C13398" s="10">
        <v>27</v>
      </c>
      <c r="D13398">
        <v>0</v>
      </c>
      <c r="E13398">
        <v>27</v>
      </c>
      <c r="F13398">
        <v>0</v>
      </c>
      <c r="G13398">
        <v>0</v>
      </c>
      <c r="H13398">
        <v>0</v>
      </c>
      <c r="I13398">
        <v>0.41</v>
      </c>
      <c r="J13398" s="10">
        <v>55</v>
      </c>
      <c r="K13398" s="13">
        <f t="shared" si="421"/>
        <v>1989</v>
      </c>
      <c r="L13398" s="1" t="str">
        <f t="shared" si="420"/>
        <v/>
      </c>
    </row>
    <row r="13399" spans="1:12" ht="13.8" customHeight="1" x14ac:dyDescent="0.3">
      <c r="A13399" t="s">
        <v>214</v>
      </c>
      <c r="B13399">
        <v>1985</v>
      </c>
      <c r="C13399" s="10">
        <v>41</v>
      </c>
      <c r="D13399">
        <v>0</v>
      </c>
      <c r="E13399">
        <v>41</v>
      </c>
      <c r="F13399">
        <v>0</v>
      </c>
      <c r="G13399">
        <v>0</v>
      </c>
      <c r="H13399">
        <v>0</v>
      </c>
      <c r="I13399">
        <v>0.61</v>
      </c>
      <c r="J13399" s="10">
        <v>61</v>
      </c>
      <c r="K13399" s="13">
        <f t="shared" si="421"/>
        <v>1989</v>
      </c>
      <c r="L13399" s="1" t="str">
        <f t="shared" si="420"/>
        <v/>
      </c>
    </row>
    <row r="13400" spans="1:12" ht="13.8" customHeight="1" x14ac:dyDescent="0.3">
      <c r="A13400" t="s">
        <v>214</v>
      </c>
      <c r="B13400">
        <v>1986</v>
      </c>
      <c r="C13400" s="10">
        <v>45</v>
      </c>
      <c r="D13400">
        <v>0</v>
      </c>
      <c r="E13400">
        <v>45</v>
      </c>
      <c r="F13400">
        <v>0</v>
      </c>
      <c r="G13400">
        <v>0</v>
      </c>
      <c r="H13400">
        <v>0</v>
      </c>
      <c r="I13400">
        <v>0.67</v>
      </c>
      <c r="J13400" s="10">
        <v>58</v>
      </c>
      <c r="K13400" s="13">
        <f t="shared" si="421"/>
        <v>1989</v>
      </c>
      <c r="L13400" s="1" t="str">
        <f t="shared" si="420"/>
        <v/>
      </c>
    </row>
    <row r="13401" spans="1:12" ht="13.8" customHeight="1" x14ac:dyDescent="0.3">
      <c r="A13401" t="s">
        <v>214</v>
      </c>
      <c r="B13401">
        <v>1987</v>
      </c>
      <c r="C13401" s="10">
        <v>55</v>
      </c>
      <c r="D13401">
        <v>0</v>
      </c>
      <c r="E13401">
        <v>55</v>
      </c>
      <c r="F13401">
        <v>0</v>
      </c>
      <c r="G13401">
        <v>0</v>
      </c>
      <c r="H13401">
        <v>0</v>
      </c>
      <c r="I13401">
        <v>0.81</v>
      </c>
      <c r="J13401" s="10">
        <v>61</v>
      </c>
      <c r="K13401" s="13">
        <f t="shared" si="421"/>
        <v>1989</v>
      </c>
      <c r="L13401" s="1" t="str">
        <f t="shared" si="420"/>
        <v/>
      </c>
    </row>
    <row r="13402" spans="1:12" ht="13.8" customHeight="1" x14ac:dyDescent="0.3">
      <c r="A13402" t="s">
        <v>214</v>
      </c>
      <c r="B13402">
        <v>1988</v>
      </c>
      <c r="C13402" s="10">
        <v>54</v>
      </c>
      <c r="D13402">
        <v>0</v>
      </c>
      <c r="E13402">
        <v>54</v>
      </c>
      <c r="F13402">
        <v>0</v>
      </c>
      <c r="G13402">
        <v>0</v>
      </c>
      <c r="H13402">
        <v>0</v>
      </c>
      <c r="I13402">
        <v>0.78</v>
      </c>
      <c r="J13402" s="10">
        <v>83</v>
      </c>
      <c r="K13402" s="13">
        <f t="shared" si="421"/>
        <v>1989</v>
      </c>
      <c r="L13402" s="1" t="str">
        <f t="shared" si="420"/>
        <v/>
      </c>
    </row>
    <row r="13403" spans="1:12" ht="13.8" customHeight="1" x14ac:dyDescent="0.3">
      <c r="A13403" t="s">
        <v>214</v>
      </c>
      <c r="B13403">
        <v>1989</v>
      </c>
      <c r="C13403" s="10">
        <v>64</v>
      </c>
      <c r="D13403">
        <v>0</v>
      </c>
      <c r="E13403">
        <v>64</v>
      </c>
      <c r="F13403">
        <v>0</v>
      </c>
      <c r="G13403">
        <v>0</v>
      </c>
      <c r="H13403">
        <v>0</v>
      </c>
      <c r="I13403">
        <v>0.91</v>
      </c>
      <c r="J13403" s="10">
        <v>93</v>
      </c>
      <c r="K13403" s="13">
        <f t="shared" si="421"/>
        <v>1989</v>
      </c>
      <c r="L13403" s="1" t="str">
        <f t="shared" si="420"/>
        <v/>
      </c>
    </row>
    <row r="13404" spans="1:12" ht="13.8" customHeight="1" x14ac:dyDescent="0.3">
      <c r="A13404" t="s">
        <v>214</v>
      </c>
      <c r="B13404">
        <v>1990</v>
      </c>
      <c r="C13404" s="10">
        <v>41</v>
      </c>
      <c r="D13404">
        <v>0</v>
      </c>
      <c r="E13404">
        <v>41</v>
      </c>
      <c r="F13404">
        <v>0</v>
      </c>
      <c r="G13404">
        <v>0</v>
      </c>
      <c r="H13404">
        <v>0</v>
      </c>
      <c r="I13404">
        <v>0.57999999999999996</v>
      </c>
      <c r="J13404" s="10">
        <v>93</v>
      </c>
      <c r="K13404" s="13">
        <f t="shared" si="421"/>
        <v>1990</v>
      </c>
      <c r="L13404" s="1" t="str">
        <f t="shared" si="420"/>
        <v/>
      </c>
    </row>
    <row r="13405" spans="1:12" ht="13.8" customHeight="1" x14ac:dyDescent="0.3">
      <c r="A13405" t="s">
        <v>214</v>
      </c>
      <c r="B13405">
        <v>1991</v>
      </c>
      <c r="C13405" s="10">
        <v>47</v>
      </c>
      <c r="D13405">
        <v>0</v>
      </c>
      <c r="E13405">
        <v>47</v>
      </c>
      <c r="F13405">
        <v>0</v>
      </c>
      <c r="G13405">
        <v>0</v>
      </c>
      <c r="H13405">
        <v>0</v>
      </c>
      <c r="I13405">
        <v>0.65</v>
      </c>
      <c r="J13405" s="10">
        <v>91</v>
      </c>
      <c r="K13405" s="13">
        <f t="shared" si="421"/>
        <v>1990</v>
      </c>
      <c r="L13405" s="1" t="str">
        <f t="shared" si="420"/>
        <v/>
      </c>
    </row>
    <row r="13406" spans="1:12" ht="13.8" customHeight="1" x14ac:dyDescent="0.3">
      <c r="A13406" t="s">
        <v>214</v>
      </c>
      <c r="B13406">
        <v>1992</v>
      </c>
      <c r="C13406" s="10">
        <v>47</v>
      </c>
      <c r="D13406">
        <v>0</v>
      </c>
      <c r="E13406">
        <v>47</v>
      </c>
      <c r="F13406">
        <v>0</v>
      </c>
      <c r="G13406">
        <v>0</v>
      </c>
      <c r="H13406">
        <v>0</v>
      </c>
      <c r="I13406">
        <v>0.65</v>
      </c>
      <c r="J13406" s="10">
        <v>91</v>
      </c>
      <c r="K13406" s="13">
        <f t="shared" si="421"/>
        <v>1990</v>
      </c>
      <c r="L13406" s="1" t="str">
        <f t="shared" si="420"/>
        <v/>
      </c>
    </row>
    <row r="13407" spans="1:12" ht="13.8" customHeight="1" x14ac:dyDescent="0.3">
      <c r="A13407" t="s">
        <v>214</v>
      </c>
      <c r="B13407">
        <v>1993</v>
      </c>
      <c r="C13407" s="10">
        <v>50</v>
      </c>
      <c r="D13407">
        <v>0</v>
      </c>
      <c r="E13407">
        <v>50</v>
      </c>
      <c r="F13407">
        <v>0</v>
      </c>
      <c r="G13407">
        <v>0</v>
      </c>
      <c r="H13407">
        <v>0</v>
      </c>
      <c r="I13407">
        <v>0.69</v>
      </c>
      <c r="J13407" s="10">
        <v>93</v>
      </c>
      <c r="K13407" s="13">
        <f t="shared" si="421"/>
        <v>1990</v>
      </c>
      <c r="L13407" s="1" t="str">
        <f t="shared" si="420"/>
        <v/>
      </c>
    </row>
    <row r="13408" spans="1:12" ht="13.8" customHeight="1" x14ac:dyDescent="0.3">
      <c r="A13408" t="s">
        <v>214</v>
      </c>
      <c r="B13408">
        <v>1994</v>
      </c>
      <c r="C13408" s="10">
        <v>55</v>
      </c>
      <c r="D13408">
        <v>0</v>
      </c>
      <c r="E13408">
        <v>55</v>
      </c>
      <c r="F13408">
        <v>0</v>
      </c>
      <c r="G13408">
        <v>0</v>
      </c>
      <c r="H13408">
        <v>0</v>
      </c>
      <c r="I13408">
        <v>0.75</v>
      </c>
      <c r="J13408" s="10">
        <v>93</v>
      </c>
      <c r="K13408" s="13">
        <f t="shared" si="421"/>
        <v>1990</v>
      </c>
      <c r="L13408" s="1" t="str">
        <f t="shared" si="420"/>
        <v/>
      </c>
    </row>
    <row r="13409" spans="1:12" ht="13.8" customHeight="1" x14ac:dyDescent="0.3">
      <c r="A13409" t="s">
        <v>214</v>
      </c>
      <c r="B13409">
        <v>1995</v>
      </c>
      <c r="C13409" s="10">
        <v>54</v>
      </c>
      <c r="D13409">
        <v>0</v>
      </c>
      <c r="E13409">
        <v>54</v>
      </c>
      <c r="F13409">
        <v>0</v>
      </c>
      <c r="G13409">
        <v>0</v>
      </c>
      <c r="H13409">
        <v>0</v>
      </c>
      <c r="I13409">
        <v>0.73</v>
      </c>
      <c r="J13409" s="10">
        <v>94</v>
      </c>
      <c r="K13409" s="13">
        <f t="shared" si="421"/>
        <v>1990</v>
      </c>
      <c r="L13409" s="1" t="str">
        <f t="shared" si="420"/>
        <v/>
      </c>
    </row>
    <row r="13410" spans="1:12" ht="13.8" customHeight="1" x14ac:dyDescent="0.3">
      <c r="A13410" t="s">
        <v>214</v>
      </c>
      <c r="B13410">
        <v>1996</v>
      </c>
      <c r="C13410" s="10">
        <v>64</v>
      </c>
      <c r="D13410">
        <v>0</v>
      </c>
      <c r="E13410">
        <v>64</v>
      </c>
      <c r="F13410">
        <v>0</v>
      </c>
      <c r="G13410">
        <v>0</v>
      </c>
      <c r="H13410">
        <v>0</v>
      </c>
      <c r="I13410">
        <v>0.84</v>
      </c>
      <c r="J13410" s="10">
        <v>94</v>
      </c>
      <c r="K13410" s="13">
        <f t="shared" si="421"/>
        <v>1990</v>
      </c>
      <c r="L13410" s="1" t="str">
        <f t="shared" si="420"/>
        <v/>
      </c>
    </row>
    <row r="13411" spans="1:12" ht="13.8" customHeight="1" x14ac:dyDescent="0.3">
      <c r="A13411" t="s">
        <v>214</v>
      </c>
      <c r="B13411">
        <v>1997</v>
      </c>
      <c r="C13411" s="10">
        <v>93</v>
      </c>
      <c r="D13411">
        <v>0</v>
      </c>
      <c r="E13411">
        <v>93</v>
      </c>
      <c r="F13411">
        <v>0</v>
      </c>
      <c r="G13411">
        <v>0</v>
      </c>
      <c r="H13411">
        <v>0</v>
      </c>
      <c r="I13411">
        <v>1.22</v>
      </c>
      <c r="J13411" s="10">
        <v>102</v>
      </c>
      <c r="K13411" s="13">
        <f t="shared" si="421"/>
        <v>1990</v>
      </c>
      <c r="L13411" s="1" t="str">
        <f t="shared" si="420"/>
        <v/>
      </c>
    </row>
    <row r="13412" spans="1:12" ht="13.8" customHeight="1" x14ac:dyDescent="0.3">
      <c r="A13412" t="s">
        <v>214</v>
      </c>
      <c r="B13412">
        <v>1998</v>
      </c>
      <c r="C13412" s="10">
        <v>118</v>
      </c>
      <c r="D13412">
        <v>0</v>
      </c>
      <c r="E13412">
        <v>118</v>
      </c>
      <c r="F13412">
        <v>0</v>
      </c>
      <c r="G13412">
        <v>0</v>
      </c>
      <c r="H13412">
        <v>0</v>
      </c>
      <c r="I13412">
        <v>1.53</v>
      </c>
      <c r="J13412" s="10">
        <v>91</v>
      </c>
      <c r="K13412" s="13">
        <f t="shared" si="421"/>
        <v>1990</v>
      </c>
      <c r="L13412" s="1" t="str">
        <f t="shared" si="420"/>
        <v/>
      </c>
    </row>
    <row r="13413" spans="1:12" ht="13.8" customHeight="1" x14ac:dyDescent="0.3">
      <c r="A13413" t="s">
        <v>214</v>
      </c>
      <c r="B13413">
        <v>1999</v>
      </c>
      <c r="C13413" s="10">
        <v>139</v>
      </c>
      <c r="D13413">
        <v>0</v>
      </c>
      <c r="E13413">
        <v>139</v>
      </c>
      <c r="F13413">
        <v>0</v>
      </c>
      <c r="G13413">
        <v>0</v>
      </c>
      <c r="H13413">
        <v>0</v>
      </c>
      <c r="I13413">
        <v>1.79</v>
      </c>
      <c r="J13413" s="10">
        <v>94</v>
      </c>
      <c r="K13413" s="13">
        <f t="shared" si="421"/>
        <v>1990</v>
      </c>
      <c r="L13413" s="1" t="str">
        <f t="shared" si="420"/>
        <v/>
      </c>
    </row>
    <row r="13414" spans="1:12" ht="13.8" customHeight="1" x14ac:dyDescent="0.3">
      <c r="A13414" t="s">
        <v>214</v>
      </c>
      <c r="B13414">
        <v>2000</v>
      </c>
      <c r="C13414" s="10">
        <v>156</v>
      </c>
      <c r="D13414">
        <v>0</v>
      </c>
      <c r="E13414">
        <v>156</v>
      </c>
      <c r="F13414">
        <v>0</v>
      </c>
      <c r="G13414">
        <v>0</v>
      </c>
      <c r="H13414">
        <v>0</v>
      </c>
      <c r="I13414">
        <v>1.98</v>
      </c>
      <c r="J13414" s="10">
        <v>95</v>
      </c>
      <c r="K13414" s="13">
        <f t="shared" si="421"/>
        <v>1990</v>
      </c>
      <c r="L13414" s="1" t="str">
        <f t="shared" si="420"/>
        <v/>
      </c>
    </row>
    <row r="13415" spans="1:12" ht="13.8" customHeight="1" x14ac:dyDescent="0.3">
      <c r="A13415" t="s">
        <v>214</v>
      </c>
      <c r="B13415">
        <v>2001</v>
      </c>
      <c r="C13415" s="10">
        <v>173</v>
      </c>
      <c r="D13415">
        <v>0</v>
      </c>
      <c r="E13415">
        <v>173</v>
      </c>
      <c r="F13415">
        <v>0</v>
      </c>
      <c r="G13415">
        <v>0</v>
      </c>
      <c r="H13415">
        <v>0</v>
      </c>
      <c r="I13415">
        <v>2.1800000000000002</v>
      </c>
      <c r="J13415" s="10">
        <v>94</v>
      </c>
      <c r="K13415" s="13">
        <f t="shared" si="421"/>
        <v>1990</v>
      </c>
      <c r="L13415" s="1" t="str">
        <f t="shared" si="420"/>
        <v/>
      </c>
    </row>
    <row r="13416" spans="1:12" ht="13.8" customHeight="1" x14ac:dyDescent="0.3">
      <c r="A13416" t="s">
        <v>214</v>
      </c>
      <c r="B13416">
        <v>2002</v>
      </c>
      <c r="C13416" s="10">
        <v>147</v>
      </c>
      <c r="D13416">
        <v>0</v>
      </c>
      <c r="E13416">
        <v>147</v>
      </c>
      <c r="F13416">
        <v>0</v>
      </c>
      <c r="G13416">
        <v>0</v>
      </c>
      <c r="H13416">
        <v>0</v>
      </c>
      <c r="I13416">
        <v>1.82</v>
      </c>
      <c r="J13416" s="10">
        <v>86</v>
      </c>
      <c r="K13416" s="13">
        <f t="shared" si="421"/>
        <v>1990</v>
      </c>
      <c r="L13416" s="1" t="str">
        <f t="shared" si="420"/>
        <v/>
      </c>
    </row>
    <row r="13417" spans="1:12" ht="13.8" customHeight="1" x14ac:dyDescent="0.3">
      <c r="A13417" t="s">
        <v>214</v>
      </c>
      <c r="B13417">
        <v>2003</v>
      </c>
      <c r="C13417" s="10">
        <v>150</v>
      </c>
      <c r="D13417">
        <v>0</v>
      </c>
      <c r="E13417">
        <v>150</v>
      </c>
      <c r="F13417">
        <v>0</v>
      </c>
      <c r="G13417">
        <v>0</v>
      </c>
      <c r="H13417">
        <v>0</v>
      </c>
      <c r="I13417">
        <v>1.84</v>
      </c>
      <c r="J13417" s="10">
        <v>82</v>
      </c>
      <c r="K13417" s="13">
        <f t="shared" si="421"/>
        <v>1990</v>
      </c>
      <c r="L13417" s="1" t="str">
        <f t="shared" si="420"/>
        <v/>
      </c>
    </row>
    <row r="13418" spans="1:12" ht="13.8" customHeight="1" x14ac:dyDescent="0.3">
      <c r="A13418" t="s">
        <v>214</v>
      </c>
      <c r="B13418">
        <v>2004</v>
      </c>
      <c r="C13418" s="10">
        <v>201</v>
      </c>
      <c r="D13418">
        <v>0</v>
      </c>
      <c r="E13418">
        <v>201</v>
      </c>
      <c r="F13418">
        <v>0</v>
      </c>
      <c r="G13418">
        <v>0</v>
      </c>
      <c r="H13418">
        <v>0</v>
      </c>
      <c r="I13418">
        <v>2.4300000000000002</v>
      </c>
      <c r="J13418" s="10">
        <v>121</v>
      </c>
      <c r="K13418" s="13">
        <f t="shared" si="421"/>
        <v>1990</v>
      </c>
      <c r="L13418" s="1" t="str">
        <f t="shared" si="420"/>
        <v/>
      </c>
    </row>
    <row r="13419" spans="1:12" ht="13.8" customHeight="1" x14ac:dyDescent="0.3">
      <c r="A13419" t="s">
        <v>214</v>
      </c>
      <c r="B13419">
        <v>2005</v>
      </c>
      <c r="C13419" s="10">
        <v>188</v>
      </c>
      <c r="D13419">
        <v>0</v>
      </c>
      <c r="E13419">
        <v>188</v>
      </c>
      <c r="F13419">
        <v>0</v>
      </c>
      <c r="G13419">
        <v>0</v>
      </c>
      <c r="H13419">
        <v>0</v>
      </c>
      <c r="I13419">
        <v>2.2599999999999998</v>
      </c>
      <c r="J13419" s="10">
        <v>107</v>
      </c>
      <c r="K13419" s="13">
        <f t="shared" si="421"/>
        <v>1990</v>
      </c>
      <c r="L13419" s="1" t="str">
        <f t="shared" si="420"/>
        <v/>
      </c>
    </row>
    <row r="13420" spans="1:12" ht="13.8" customHeight="1" x14ac:dyDescent="0.3">
      <c r="A13420" t="s">
        <v>214</v>
      </c>
      <c r="B13420">
        <v>2006</v>
      </c>
      <c r="C13420" s="10">
        <v>200</v>
      </c>
      <c r="D13420">
        <v>0</v>
      </c>
      <c r="E13420">
        <v>200</v>
      </c>
      <c r="F13420">
        <v>0</v>
      </c>
      <c r="G13420">
        <v>0</v>
      </c>
      <c r="H13420">
        <v>0</v>
      </c>
      <c r="I13420">
        <v>2.37</v>
      </c>
      <c r="J13420" s="10">
        <v>114</v>
      </c>
      <c r="K13420" s="13">
        <f t="shared" si="421"/>
        <v>1990</v>
      </c>
      <c r="L13420" s="1" t="str">
        <f t="shared" si="420"/>
        <v/>
      </c>
    </row>
    <row r="13421" spans="1:12" ht="13.8" customHeight="1" x14ac:dyDescent="0.3">
      <c r="A13421" t="s">
        <v>214</v>
      </c>
      <c r="B13421">
        <v>2007</v>
      </c>
      <c r="C13421" s="10">
        <v>175</v>
      </c>
      <c r="D13421">
        <v>0</v>
      </c>
      <c r="E13421">
        <v>175</v>
      </c>
      <c r="F13421">
        <v>0</v>
      </c>
      <c r="G13421">
        <v>0</v>
      </c>
      <c r="H13421">
        <v>0</v>
      </c>
      <c r="I13421">
        <v>1.96</v>
      </c>
      <c r="J13421" s="10">
        <v>82</v>
      </c>
      <c r="K13421" s="13">
        <f t="shared" si="421"/>
        <v>1990</v>
      </c>
      <c r="L13421" s="1" t="str">
        <f t="shared" si="420"/>
        <v/>
      </c>
    </row>
    <row r="13422" spans="1:12" ht="13.8" customHeight="1" x14ac:dyDescent="0.3">
      <c r="A13422" t="s">
        <v>214</v>
      </c>
      <c r="B13422">
        <v>2008</v>
      </c>
      <c r="C13422" s="10">
        <v>189</v>
      </c>
      <c r="D13422">
        <v>0</v>
      </c>
      <c r="E13422">
        <v>189</v>
      </c>
      <c r="F13422">
        <v>0</v>
      </c>
      <c r="G13422">
        <v>0</v>
      </c>
      <c r="H13422">
        <v>0</v>
      </c>
      <c r="I13422">
        <v>2.1</v>
      </c>
      <c r="J13422" s="10">
        <v>91</v>
      </c>
      <c r="K13422" s="13">
        <f t="shared" si="421"/>
        <v>1990</v>
      </c>
      <c r="L13422" s="1" t="str">
        <f t="shared" si="420"/>
        <v/>
      </c>
    </row>
    <row r="13423" spans="1:12" ht="13.8" customHeight="1" x14ac:dyDescent="0.3">
      <c r="A13423" t="s">
        <v>214</v>
      </c>
      <c r="B13423">
        <v>2009</v>
      </c>
      <c r="C13423" s="10">
        <v>143</v>
      </c>
      <c r="D13423">
        <v>0</v>
      </c>
      <c r="E13423">
        <v>143</v>
      </c>
      <c r="F13423">
        <v>0</v>
      </c>
      <c r="G13423">
        <v>0</v>
      </c>
      <c r="H13423">
        <v>0</v>
      </c>
      <c r="I13423">
        <v>1.55</v>
      </c>
      <c r="J13423" s="10">
        <v>164</v>
      </c>
      <c r="K13423" s="13">
        <f t="shared" si="421"/>
        <v>1990</v>
      </c>
      <c r="L13423" s="1" t="str">
        <f t="shared" si="420"/>
        <v/>
      </c>
    </row>
    <row r="13424" spans="1:12" ht="13.8" customHeight="1" x14ac:dyDescent="0.3">
      <c r="A13424" t="s">
        <v>214</v>
      </c>
      <c r="B13424">
        <v>2010</v>
      </c>
      <c r="C13424" s="10">
        <v>121</v>
      </c>
      <c r="D13424">
        <v>0</v>
      </c>
      <c r="E13424">
        <v>121</v>
      </c>
      <c r="F13424">
        <v>0</v>
      </c>
      <c r="G13424">
        <v>0</v>
      </c>
      <c r="H13424">
        <v>0</v>
      </c>
      <c r="I13424">
        <v>1.3</v>
      </c>
      <c r="J13424" s="10">
        <v>158</v>
      </c>
      <c r="K13424" s="13">
        <f t="shared" si="421"/>
        <v>1990</v>
      </c>
      <c r="L13424" s="1" t="str">
        <f t="shared" si="420"/>
        <v/>
      </c>
    </row>
    <row r="13425" spans="1:12" ht="13.8" customHeight="1" x14ac:dyDescent="0.3">
      <c r="A13425" t="s">
        <v>214</v>
      </c>
      <c r="B13425">
        <v>2011</v>
      </c>
      <c r="C13425" s="10">
        <v>93</v>
      </c>
      <c r="D13425">
        <v>0</v>
      </c>
      <c r="E13425">
        <v>93</v>
      </c>
      <c r="F13425">
        <v>0</v>
      </c>
      <c r="G13425">
        <v>0</v>
      </c>
      <c r="H13425">
        <v>0</v>
      </c>
      <c r="I13425">
        <v>0.99</v>
      </c>
      <c r="J13425" s="10">
        <v>151</v>
      </c>
      <c r="K13425" s="13">
        <f t="shared" si="421"/>
        <v>1990</v>
      </c>
      <c r="L13425" s="1" t="str">
        <f t="shared" si="420"/>
        <v/>
      </c>
    </row>
    <row r="13426" spans="1:12" ht="13.8" customHeight="1" x14ac:dyDescent="0.3">
      <c r="A13426" t="s">
        <v>214</v>
      </c>
      <c r="B13426">
        <v>2012</v>
      </c>
      <c r="C13426" s="10">
        <v>120</v>
      </c>
      <c r="D13426">
        <v>0</v>
      </c>
      <c r="E13426">
        <v>120</v>
      </c>
      <c r="F13426">
        <v>0</v>
      </c>
      <c r="G13426">
        <v>0</v>
      </c>
      <c r="H13426">
        <v>0</v>
      </c>
      <c r="I13426">
        <v>1.27</v>
      </c>
      <c r="J13426" s="10">
        <v>162</v>
      </c>
      <c r="K13426" s="13">
        <f t="shared" si="421"/>
        <v>1990</v>
      </c>
      <c r="L13426" s="1">
        <f t="shared" si="420"/>
        <v>1</v>
      </c>
    </row>
    <row r="13427" spans="1:12" ht="13.8" customHeight="1" x14ac:dyDescent="0.3">
      <c r="A13427" t="s">
        <v>214</v>
      </c>
      <c r="B13427">
        <v>2013</v>
      </c>
      <c r="C13427" s="10">
        <v>110</v>
      </c>
      <c r="D13427">
        <v>0</v>
      </c>
      <c r="E13427">
        <v>110</v>
      </c>
      <c r="F13427">
        <v>0</v>
      </c>
      <c r="G13427">
        <v>0</v>
      </c>
      <c r="H13427">
        <v>0</v>
      </c>
      <c r="I13427">
        <v>1.1499999999999999</v>
      </c>
      <c r="J13427" s="10">
        <v>158</v>
      </c>
      <c r="K13427" s="13">
        <f t="shared" si="421"/>
        <v>1990</v>
      </c>
      <c r="L13427" s="1">
        <f t="shared" si="420"/>
        <v>1</v>
      </c>
    </row>
    <row r="13428" spans="1:12" ht="13.8" customHeight="1" x14ac:dyDescent="0.3">
      <c r="A13428" t="s">
        <v>214</v>
      </c>
      <c r="B13428">
        <v>2014</v>
      </c>
      <c r="C13428" s="10">
        <v>135</v>
      </c>
      <c r="D13428">
        <v>0</v>
      </c>
      <c r="E13428">
        <v>135</v>
      </c>
      <c r="F13428">
        <v>0</v>
      </c>
      <c r="G13428">
        <v>0</v>
      </c>
      <c r="H13428">
        <v>0</v>
      </c>
      <c r="I13428">
        <v>1.41</v>
      </c>
      <c r="J13428" s="10">
        <v>155</v>
      </c>
      <c r="K13428" s="13">
        <f t="shared" si="421"/>
        <v>1990</v>
      </c>
      <c r="L13428" s="1">
        <f t="shared" si="420"/>
        <v>1</v>
      </c>
    </row>
    <row r="13429" spans="1:12" ht="13.8" customHeight="1" x14ac:dyDescent="0.3">
      <c r="A13429" t="s">
        <v>215</v>
      </c>
      <c r="B13429">
        <v>1950</v>
      </c>
      <c r="C13429" s="10">
        <v>43</v>
      </c>
      <c r="D13429">
        <v>29</v>
      </c>
      <c r="E13429">
        <v>14</v>
      </c>
      <c r="F13429">
        <v>0</v>
      </c>
      <c r="G13429">
        <v>0</v>
      </c>
      <c r="H13429">
        <v>0</v>
      </c>
      <c r="I13429">
        <v>0.02</v>
      </c>
      <c r="J13429" s="10">
        <v>0</v>
      </c>
      <c r="K13429" s="13">
        <f t="shared" si="421"/>
        <v>1958</v>
      </c>
      <c r="L13429" s="1" t="str">
        <f t="shared" si="420"/>
        <v/>
      </c>
    </row>
    <row r="13430" spans="1:12" ht="13.8" customHeight="1" x14ac:dyDescent="0.3">
      <c r="A13430" t="s">
        <v>215</v>
      </c>
      <c r="B13430">
        <v>1951</v>
      </c>
      <c r="C13430" s="10">
        <v>26</v>
      </c>
      <c r="D13430">
        <v>10</v>
      </c>
      <c r="E13430">
        <v>16</v>
      </c>
      <c r="F13430">
        <v>0</v>
      </c>
      <c r="G13430">
        <v>0</v>
      </c>
      <c r="H13430">
        <v>0</v>
      </c>
      <c r="I13430">
        <v>0.01</v>
      </c>
      <c r="J13430" s="10">
        <v>0</v>
      </c>
      <c r="K13430" s="13">
        <f t="shared" si="421"/>
        <v>1958</v>
      </c>
      <c r="L13430" s="1" t="str">
        <f t="shared" si="420"/>
        <v/>
      </c>
    </row>
    <row r="13431" spans="1:12" ht="13.8" customHeight="1" x14ac:dyDescent="0.3">
      <c r="A13431" t="s">
        <v>215</v>
      </c>
      <c r="B13431">
        <v>1952</v>
      </c>
      <c r="C13431" s="10">
        <v>49</v>
      </c>
      <c r="D13431">
        <v>30</v>
      </c>
      <c r="E13431">
        <v>19</v>
      </c>
      <c r="F13431">
        <v>0</v>
      </c>
      <c r="G13431">
        <v>0</v>
      </c>
      <c r="H13431">
        <v>0</v>
      </c>
      <c r="I13431">
        <v>0.03</v>
      </c>
      <c r="J13431" s="10">
        <v>0</v>
      </c>
      <c r="K13431" s="13">
        <f t="shared" si="421"/>
        <v>1958</v>
      </c>
      <c r="L13431" s="1" t="str">
        <f t="shared" si="420"/>
        <v/>
      </c>
    </row>
    <row r="13432" spans="1:12" ht="13.8" customHeight="1" x14ac:dyDescent="0.3">
      <c r="A13432" t="s">
        <v>215</v>
      </c>
      <c r="B13432">
        <v>1953</v>
      </c>
      <c r="C13432" s="10">
        <v>46</v>
      </c>
      <c r="D13432">
        <v>24</v>
      </c>
      <c r="E13432">
        <v>22</v>
      </c>
      <c r="F13432">
        <v>0</v>
      </c>
      <c r="G13432">
        <v>0</v>
      </c>
      <c r="H13432">
        <v>0</v>
      </c>
      <c r="I13432">
        <v>0.02</v>
      </c>
      <c r="J13432" s="10">
        <v>0</v>
      </c>
      <c r="K13432" s="13">
        <f t="shared" si="421"/>
        <v>1958</v>
      </c>
      <c r="L13432" s="1" t="str">
        <f t="shared" si="420"/>
        <v/>
      </c>
    </row>
    <row r="13433" spans="1:12" ht="13.8" customHeight="1" x14ac:dyDescent="0.3">
      <c r="A13433" t="s">
        <v>215</v>
      </c>
      <c r="B13433">
        <v>1954</v>
      </c>
      <c r="C13433" s="10">
        <v>34</v>
      </c>
      <c r="D13433">
        <v>12</v>
      </c>
      <c r="E13433">
        <v>23</v>
      </c>
      <c r="F13433">
        <v>0</v>
      </c>
      <c r="G13433">
        <v>0</v>
      </c>
      <c r="H13433">
        <v>0</v>
      </c>
      <c r="I13433">
        <v>0.02</v>
      </c>
      <c r="J13433" s="10">
        <v>1</v>
      </c>
      <c r="K13433" s="13">
        <f t="shared" si="421"/>
        <v>1958</v>
      </c>
      <c r="L13433" s="1" t="str">
        <f t="shared" si="420"/>
        <v/>
      </c>
    </row>
    <row r="13434" spans="1:12" ht="13.8" customHeight="1" x14ac:dyDescent="0.3">
      <c r="A13434" t="s">
        <v>215</v>
      </c>
      <c r="B13434">
        <v>1955</v>
      </c>
      <c r="C13434" s="10">
        <v>50</v>
      </c>
      <c r="D13434">
        <v>22</v>
      </c>
      <c r="E13434">
        <v>28</v>
      </c>
      <c r="F13434">
        <v>0</v>
      </c>
      <c r="G13434">
        <v>0</v>
      </c>
      <c r="H13434">
        <v>0</v>
      </c>
      <c r="I13434">
        <v>0.02</v>
      </c>
      <c r="J13434" s="10">
        <v>1</v>
      </c>
      <c r="K13434" s="13">
        <f t="shared" si="421"/>
        <v>1958</v>
      </c>
      <c r="L13434" s="1" t="str">
        <f t="shared" si="420"/>
        <v/>
      </c>
    </row>
    <row r="13435" spans="1:12" ht="13.8" customHeight="1" x14ac:dyDescent="0.3">
      <c r="A13435" t="s">
        <v>215</v>
      </c>
      <c r="B13435">
        <v>1956</v>
      </c>
      <c r="C13435" s="10">
        <v>49</v>
      </c>
      <c r="D13435">
        <v>17</v>
      </c>
      <c r="E13435">
        <v>32</v>
      </c>
      <c r="F13435">
        <v>0</v>
      </c>
      <c r="G13435">
        <v>0</v>
      </c>
      <c r="H13435">
        <v>0</v>
      </c>
      <c r="I13435">
        <v>0.02</v>
      </c>
      <c r="J13435" s="10">
        <v>51</v>
      </c>
      <c r="K13435" s="13">
        <f t="shared" si="421"/>
        <v>1958</v>
      </c>
      <c r="L13435" s="1" t="str">
        <f t="shared" si="420"/>
        <v/>
      </c>
    </row>
    <row r="13436" spans="1:12" ht="13.8" customHeight="1" x14ac:dyDescent="0.3">
      <c r="A13436" t="s">
        <v>215</v>
      </c>
      <c r="B13436">
        <v>1957</v>
      </c>
      <c r="C13436" s="10">
        <v>106</v>
      </c>
      <c r="D13436">
        <v>19</v>
      </c>
      <c r="E13436">
        <v>87</v>
      </c>
      <c r="F13436">
        <v>0</v>
      </c>
      <c r="G13436">
        <v>0</v>
      </c>
      <c r="H13436">
        <v>0</v>
      </c>
      <c r="I13436">
        <v>0.05</v>
      </c>
      <c r="J13436" s="10">
        <v>215</v>
      </c>
      <c r="K13436" s="13">
        <f t="shared" si="421"/>
        <v>1958</v>
      </c>
      <c r="L13436" s="1" t="str">
        <f t="shared" si="420"/>
        <v/>
      </c>
    </row>
    <row r="13437" spans="1:12" ht="13.8" customHeight="1" x14ac:dyDescent="0.3">
      <c r="A13437" t="s">
        <v>215</v>
      </c>
      <c r="B13437">
        <v>1958</v>
      </c>
      <c r="C13437" s="10">
        <v>57</v>
      </c>
      <c r="D13437">
        <v>22</v>
      </c>
      <c r="E13437">
        <v>34</v>
      </c>
      <c r="F13437">
        <v>0</v>
      </c>
      <c r="G13437">
        <v>0</v>
      </c>
      <c r="H13437">
        <v>0</v>
      </c>
      <c r="I13437">
        <v>0.03</v>
      </c>
      <c r="J13437" s="10">
        <v>186</v>
      </c>
      <c r="K13437" s="13">
        <f t="shared" si="421"/>
        <v>1958</v>
      </c>
      <c r="L13437" s="1" t="str">
        <f t="shared" si="420"/>
        <v/>
      </c>
    </row>
    <row r="13438" spans="1:12" ht="13.8" customHeight="1" x14ac:dyDescent="0.3">
      <c r="A13438" t="s">
        <v>215</v>
      </c>
      <c r="B13438">
        <v>1959</v>
      </c>
      <c r="C13438" s="10">
        <v>64</v>
      </c>
      <c r="D13438">
        <v>12</v>
      </c>
      <c r="E13438">
        <v>53</v>
      </c>
      <c r="F13438">
        <v>0</v>
      </c>
      <c r="G13438">
        <v>0</v>
      </c>
      <c r="H13438">
        <v>0</v>
      </c>
      <c r="I13438">
        <v>0.03</v>
      </c>
      <c r="J13438" s="10">
        <v>190</v>
      </c>
      <c r="K13438" s="13">
        <f t="shared" si="421"/>
        <v>1989</v>
      </c>
      <c r="L13438" s="1" t="str">
        <f t="shared" si="420"/>
        <v/>
      </c>
    </row>
    <row r="13439" spans="1:12" ht="13.8" customHeight="1" x14ac:dyDescent="0.3">
      <c r="A13439" t="s">
        <v>215</v>
      </c>
      <c r="B13439">
        <v>1960</v>
      </c>
      <c r="C13439" s="10">
        <v>195</v>
      </c>
      <c r="D13439">
        <v>8</v>
      </c>
      <c r="E13439">
        <v>187</v>
      </c>
      <c r="F13439">
        <v>0</v>
      </c>
      <c r="G13439">
        <v>0</v>
      </c>
      <c r="H13439">
        <v>0</v>
      </c>
      <c r="I13439">
        <v>0.09</v>
      </c>
      <c r="J13439" s="10">
        <v>75</v>
      </c>
      <c r="K13439" s="13">
        <f t="shared" si="421"/>
        <v>1989</v>
      </c>
      <c r="L13439" s="1" t="str">
        <f t="shared" si="420"/>
        <v/>
      </c>
    </row>
    <row r="13440" spans="1:12" ht="13.8" customHeight="1" x14ac:dyDescent="0.3">
      <c r="A13440" t="s">
        <v>215</v>
      </c>
      <c r="B13440">
        <v>1961</v>
      </c>
      <c r="C13440" s="10">
        <v>79</v>
      </c>
      <c r="D13440">
        <v>8</v>
      </c>
      <c r="E13440">
        <v>71</v>
      </c>
      <c r="F13440">
        <v>0</v>
      </c>
      <c r="G13440">
        <v>0</v>
      </c>
      <c r="H13440">
        <v>0</v>
      </c>
      <c r="I13440">
        <v>0.04</v>
      </c>
      <c r="J13440" s="10">
        <v>266</v>
      </c>
      <c r="K13440" s="13">
        <f t="shared" si="421"/>
        <v>1989</v>
      </c>
      <c r="L13440" s="1" t="str">
        <f t="shared" si="420"/>
        <v/>
      </c>
    </row>
    <row r="13441" spans="1:12" ht="13.8" customHeight="1" x14ac:dyDescent="0.3">
      <c r="A13441" t="s">
        <v>215</v>
      </c>
      <c r="B13441">
        <v>1962</v>
      </c>
      <c r="C13441" s="10">
        <v>89</v>
      </c>
      <c r="D13441">
        <v>12</v>
      </c>
      <c r="E13441">
        <v>77</v>
      </c>
      <c r="F13441">
        <v>0</v>
      </c>
      <c r="G13441">
        <v>0</v>
      </c>
      <c r="H13441">
        <v>0</v>
      </c>
      <c r="I13441">
        <v>0.04</v>
      </c>
      <c r="J13441" s="10">
        <v>247</v>
      </c>
      <c r="K13441" s="13">
        <f t="shared" si="421"/>
        <v>1989</v>
      </c>
      <c r="L13441" s="1" t="str">
        <f t="shared" si="420"/>
        <v/>
      </c>
    </row>
    <row r="13442" spans="1:12" ht="13.8" customHeight="1" x14ac:dyDescent="0.3">
      <c r="A13442" t="s">
        <v>215</v>
      </c>
      <c r="B13442">
        <v>1963</v>
      </c>
      <c r="C13442" s="10">
        <v>101</v>
      </c>
      <c r="D13442">
        <v>4</v>
      </c>
      <c r="E13442">
        <v>97</v>
      </c>
      <c r="F13442">
        <v>0</v>
      </c>
      <c r="G13442">
        <v>0</v>
      </c>
      <c r="H13442">
        <v>0</v>
      </c>
      <c r="I13442">
        <v>0.04</v>
      </c>
      <c r="J13442" s="10">
        <v>201</v>
      </c>
      <c r="K13442" s="13">
        <f t="shared" si="421"/>
        <v>1989</v>
      </c>
      <c r="L13442" s="1" t="str">
        <f t="shared" ref="L13442:L13505" si="422">IF(AND(B13442&gt;2011),1,"")</f>
        <v/>
      </c>
    </row>
    <row r="13443" spans="1:12" ht="13.8" customHeight="1" x14ac:dyDescent="0.3">
      <c r="A13443" t="s">
        <v>215</v>
      </c>
      <c r="B13443">
        <v>1964</v>
      </c>
      <c r="C13443" s="10">
        <v>83</v>
      </c>
      <c r="D13443">
        <v>0</v>
      </c>
      <c r="E13443">
        <v>83</v>
      </c>
      <c r="F13443">
        <v>0</v>
      </c>
      <c r="G13443">
        <v>0</v>
      </c>
      <c r="H13443">
        <v>0</v>
      </c>
      <c r="I13443">
        <v>0.04</v>
      </c>
      <c r="J13443" s="10">
        <v>173</v>
      </c>
      <c r="K13443" s="13">
        <f t="shared" ref="K13443:K13506" si="423">IF(B13443&lt;1990,IF(B13443&lt;1959,1958,1989),1990)</f>
        <v>1989</v>
      </c>
      <c r="L13443" s="1" t="str">
        <f t="shared" si="422"/>
        <v/>
      </c>
    </row>
    <row r="13444" spans="1:12" ht="13.8" customHeight="1" x14ac:dyDescent="0.3">
      <c r="A13444" t="s">
        <v>215</v>
      </c>
      <c r="B13444">
        <v>1965</v>
      </c>
      <c r="C13444" s="10">
        <v>77</v>
      </c>
      <c r="D13444">
        <v>3</v>
      </c>
      <c r="E13444">
        <v>74</v>
      </c>
      <c r="F13444">
        <v>0</v>
      </c>
      <c r="G13444">
        <v>0</v>
      </c>
      <c r="H13444">
        <v>0</v>
      </c>
      <c r="I13444">
        <v>0.03</v>
      </c>
      <c r="J13444" s="10">
        <v>149</v>
      </c>
      <c r="K13444" s="13">
        <f t="shared" si="423"/>
        <v>1989</v>
      </c>
      <c r="L13444" s="1" t="str">
        <f t="shared" si="422"/>
        <v/>
      </c>
    </row>
    <row r="13445" spans="1:12" ht="13.8" customHeight="1" x14ac:dyDescent="0.3">
      <c r="A13445" t="s">
        <v>215</v>
      </c>
      <c r="B13445">
        <v>1966</v>
      </c>
      <c r="C13445" s="10">
        <v>82</v>
      </c>
      <c r="D13445">
        <v>0</v>
      </c>
      <c r="E13445">
        <v>82</v>
      </c>
      <c r="F13445">
        <v>0</v>
      </c>
      <c r="G13445">
        <v>0</v>
      </c>
      <c r="H13445">
        <v>0</v>
      </c>
      <c r="I13445">
        <v>0.03</v>
      </c>
      <c r="J13445" s="10">
        <v>87</v>
      </c>
      <c r="K13445" s="13">
        <f t="shared" si="423"/>
        <v>1989</v>
      </c>
      <c r="L13445" s="1" t="str">
        <f t="shared" si="422"/>
        <v/>
      </c>
    </row>
    <row r="13446" spans="1:12" ht="13.8" customHeight="1" x14ac:dyDescent="0.3">
      <c r="A13446" t="s">
        <v>215</v>
      </c>
      <c r="B13446">
        <v>1967</v>
      </c>
      <c r="C13446" s="10">
        <v>69</v>
      </c>
      <c r="D13446">
        <v>0</v>
      </c>
      <c r="E13446">
        <v>69</v>
      </c>
      <c r="F13446">
        <v>0</v>
      </c>
      <c r="G13446">
        <v>0</v>
      </c>
      <c r="H13446">
        <v>0</v>
      </c>
      <c r="I13446">
        <v>0.03</v>
      </c>
      <c r="J13446" s="10">
        <v>89</v>
      </c>
      <c r="K13446" s="13">
        <f t="shared" si="423"/>
        <v>1989</v>
      </c>
      <c r="L13446" s="1" t="str">
        <f t="shared" si="422"/>
        <v/>
      </c>
    </row>
    <row r="13447" spans="1:12" ht="13.8" customHeight="1" x14ac:dyDescent="0.3">
      <c r="A13447" t="s">
        <v>215</v>
      </c>
      <c r="B13447">
        <v>1968</v>
      </c>
      <c r="C13447" s="10">
        <v>105</v>
      </c>
      <c r="D13447">
        <v>0</v>
      </c>
      <c r="E13447">
        <v>99</v>
      </c>
      <c r="F13447">
        <v>0</v>
      </c>
      <c r="G13447">
        <v>6</v>
      </c>
      <c r="H13447">
        <v>0</v>
      </c>
      <c r="I13447">
        <v>0.04</v>
      </c>
      <c r="J13447" s="10">
        <v>82</v>
      </c>
      <c r="K13447" s="13">
        <f t="shared" si="423"/>
        <v>1989</v>
      </c>
      <c r="L13447" s="1" t="str">
        <f t="shared" si="422"/>
        <v/>
      </c>
    </row>
    <row r="13448" spans="1:12" ht="13.8" customHeight="1" x14ac:dyDescent="0.3">
      <c r="A13448" t="s">
        <v>215</v>
      </c>
      <c r="B13448">
        <v>1969</v>
      </c>
      <c r="C13448" s="10">
        <v>302</v>
      </c>
      <c r="D13448">
        <v>0</v>
      </c>
      <c r="E13448">
        <v>296</v>
      </c>
      <c r="F13448">
        <v>0</v>
      </c>
      <c r="G13448">
        <v>6</v>
      </c>
      <c r="H13448">
        <v>0</v>
      </c>
      <c r="I13448">
        <v>0.12</v>
      </c>
      <c r="J13448" s="10">
        <v>74</v>
      </c>
      <c r="K13448" s="13">
        <f t="shared" si="423"/>
        <v>1989</v>
      </c>
      <c r="L13448" s="1" t="str">
        <f t="shared" si="422"/>
        <v/>
      </c>
    </row>
    <row r="13449" spans="1:12" ht="13.8" customHeight="1" x14ac:dyDescent="0.3">
      <c r="A13449" t="s">
        <v>215</v>
      </c>
      <c r="B13449">
        <v>1970</v>
      </c>
      <c r="C13449" s="10">
        <v>238</v>
      </c>
      <c r="D13449">
        <v>0</v>
      </c>
      <c r="E13449">
        <v>234</v>
      </c>
      <c r="F13449">
        <v>0</v>
      </c>
      <c r="G13449">
        <v>4</v>
      </c>
      <c r="H13449">
        <v>0</v>
      </c>
      <c r="I13449">
        <v>0.09</v>
      </c>
      <c r="J13449" s="10">
        <v>121</v>
      </c>
      <c r="K13449" s="13">
        <f t="shared" si="423"/>
        <v>1989</v>
      </c>
      <c r="L13449" s="1" t="str">
        <f t="shared" si="422"/>
        <v/>
      </c>
    </row>
    <row r="13450" spans="1:12" ht="13.8" customHeight="1" x14ac:dyDescent="0.3">
      <c r="A13450" t="s">
        <v>215</v>
      </c>
      <c r="B13450">
        <v>1971</v>
      </c>
      <c r="C13450" s="10">
        <v>219</v>
      </c>
      <c r="D13450">
        <v>0</v>
      </c>
      <c r="E13450">
        <v>219</v>
      </c>
      <c r="F13450">
        <v>0</v>
      </c>
      <c r="G13450">
        <v>0</v>
      </c>
      <c r="H13450">
        <v>0</v>
      </c>
      <c r="I13450">
        <v>0.08</v>
      </c>
      <c r="J13450" s="10">
        <v>83</v>
      </c>
      <c r="K13450" s="13">
        <f t="shared" si="423"/>
        <v>1989</v>
      </c>
      <c r="L13450" s="1" t="str">
        <f t="shared" si="422"/>
        <v/>
      </c>
    </row>
    <row r="13451" spans="1:12" ht="13.8" customHeight="1" x14ac:dyDescent="0.3">
      <c r="A13451" t="s">
        <v>215</v>
      </c>
      <c r="B13451">
        <v>1972</v>
      </c>
      <c r="C13451" s="10">
        <v>185</v>
      </c>
      <c r="D13451">
        <v>0</v>
      </c>
      <c r="E13451">
        <v>185</v>
      </c>
      <c r="F13451">
        <v>0</v>
      </c>
      <c r="G13451">
        <v>0</v>
      </c>
      <c r="H13451">
        <v>0</v>
      </c>
      <c r="I13451">
        <v>7.0000000000000007E-2</v>
      </c>
      <c r="J13451" s="10">
        <v>82</v>
      </c>
      <c r="K13451" s="13">
        <f t="shared" si="423"/>
        <v>1989</v>
      </c>
      <c r="L13451" s="1" t="str">
        <f t="shared" si="422"/>
        <v/>
      </c>
    </row>
    <row r="13452" spans="1:12" ht="13.8" customHeight="1" x14ac:dyDescent="0.3">
      <c r="A13452" t="s">
        <v>215</v>
      </c>
      <c r="B13452">
        <v>1973</v>
      </c>
      <c r="C13452" s="10">
        <v>147</v>
      </c>
      <c r="D13452">
        <v>0</v>
      </c>
      <c r="E13452">
        <v>147</v>
      </c>
      <c r="F13452">
        <v>0</v>
      </c>
      <c r="G13452">
        <v>0</v>
      </c>
      <c r="H13452">
        <v>0</v>
      </c>
      <c r="I13452">
        <v>0.05</v>
      </c>
      <c r="J13452" s="10">
        <v>42</v>
      </c>
      <c r="K13452" s="13">
        <f t="shared" si="423"/>
        <v>1989</v>
      </c>
      <c r="L13452" s="1" t="str">
        <f t="shared" si="422"/>
        <v/>
      </c>
    </row>
    <row r="13453" spans="1:12" ht="13.8" customHeight="1" x14ac:dyDescent="0.3">
      <c r="A13453" t="s">
        <v>215</v>
      </c>
      <c r="B13453">
        <v>1974</v>
      </c>
      <c r="C13453" s="10">
        <v>142</v>
      </c>
      <c r="D13453">
        <v>0</v>
      </c>
      <c r="E13453">
        <v>142</v>
      </c>
      <c r="F13453">
        <v>0</v>
      </c>
      <c r="G13453">
        <v>0</v>
      </c>
      <c r="H13453">
        <v>0</v>
      </c>
      <c r="I13453">
        <v>0.05</v>
      </c>
      <c r="J13453" s="10">
        <v>41</v>
      </c>
      <c r="K13453" s="13">
        <f t="shared" si="423"/>
        <v>1989</v>
      </c>
      <c r="L13453" s="1" t="str">
        <f t="shared" si="422"/>
        <v/>
      </c>
    </row>
    <row r="13454" spans="1:12" ht="13.8" customHeight="1" x14ac:dyDescent="0.3">
      <c r="A13454" t="s">
        <v>215</v>
      </c>
      <c r="B13454">
        <v>1975</v>
      </c>
      <c r="C13454" s="10">
        <v>143</v>
      </c>
      <c r="D13454">
        <v>0</v>
      </c>
      <c r="E13454">
        <v>143</v>
      </c>
      <c r="F13454">
        <v>0</v>
      </c>
      <c r="G13454">
        <v>0</v>
      </c>
      <c r="H13454">
        <v>0</v>
      </c>
      <c r="I13454">
        <v>0.05</v>
      </c>
      <c r="J13454" s="10">
        <v>48</v>
      </c>
      <c r="K13454" s="13">
        <f t="shared" si="423"/>
        <v>1989</v>
      </c>
      <c r="L13454" s="1" t="str">
        <f t="shared" si="422"/>
        <v/>
      </c>
    </row>
    <row r="13455" spans="1:12" ht="13.8" customHeight="1" x14ac:dyDescent="0.3">
      <c r="A13455" t="s">
        <v>215</v>
      </c>
      <c r="B13455">
        <v>1976</v>
      </c>
      <c r="C13455" s="10">
        <v>123</v>
      </c>
      <c r="D13455">
        <v>0</v>
      </c>
      <c r="E13455">
        <v>123</v>
      </c>
      <c r="F13455">
        <v>0</v>
      </c>
      <c r="G13455">
        <v>0</v>
      </c>
      <c r="H13455">
        <v>0</v>
      </c>
      <c r="I13455">
        <v>0.04</v>
      </c>
      <c r="J13455" s="10">
        <v>49</v>
      </c>
      <c r="K13455" s="13">
        <f t="shared" si="423"/>
        <v>1989</v>
      </c>
      <c r="L13455" s="1" t="str">
        <f t="shared" si="422"/>
        <v/>
      </c>
    </row>
    <row r="13456" spans="1:12" ht="13.8" customHeight="1" x14ac:dyDescent="0.3">
      <c r="A13456" t="s">
        <v>215</v>
      </c>
      <c r="B13456">
        <v>1977</v>
      </c>
      <c r="C13456" s="10">
        <v>140</v>
      </c>
      <c r="D13456">
        <v>0</v>
      </c>
      <c r="E13456">
        <v>140</v>
      </c>
      <c r="F13456">
        <v>0</v>
      </c>
      <c r="G13456">
        <v>0</v>
      </c>
      <c r="H13456">
        <v>0</v>
      </c>
      <c r="I13456">
        <v>0.05</v>
      </c>
      <c r="J13456" s="10">
        <v>39</v>
      </c>
      <c r="K13456" s="13">
        <f t="shared" si="423"/>
        <v>1989</v>
      </c>
      <c r="L13456" s="1" t="str">
        <f t="shared" si="422"/>
        <v/>
      </c>
    </row>
    <row r="13457" spans="1:12" ht="13.8" customHeight="1" x14ac:dyDescent="0.3">
      <c r="A13457" t="s">
        <v>215</v>
      </c>
      <c r="B13457">
        <v>1978</v>
      </c>
      <c r="C13457" s="10">
        <v>194</v>
      </c>
      <c r="D13457">
        <v>0</v>
      </c>
      <c r="E13457">
        <v>194</v>
      </c>
      <c r="F13457">
        <v>0</v>
      </c>
      <c r="G13457">
        <v>0</v>
      </c>
      <c r="H13457">
        <v>0</v>
      </c>
      <c r="I13457">
        <v>0.06</v>
      </c>
      <c r="J13457" s="10">
        <v>72</v>
      </c>
      <c r="K13457" s="13">
        <f t="shared" si="423"/>
        <v>1989</v>
      </c>
      <c r="L13457" s="1" t="str">
        <f t="shared" si="422"/>
        <v/>
      </c>
    </row>
    <row r="13458" spans="1:12" ht="13.8" customHeight="1" x14ac:dyDescent="0.3">
      <c r="A13458" t="s">
        <v>215</v>
      </c>
      <c r="B13458">
        <v>1979</v>
      </c>
      <c r="C13458" s="10">
        <v>185</v>
      </c>
      <c r="D13458">
        <v>0</v>
      </c>
      <c r="E13458">
        <v>185</v>
      </c>
      <c r="F13458">
        <v>0</v>
      </c>
      <c r="G13458">
        <v>0</v>
      </c>
      <c r="H13458">
        <v>0</v>
      </c>
      <c r="I13458">
        <v>0.06</v>
      </c>
      <c r="J13458" s="10">
        <v>68</v>
      </c>
      <c r="K13458" s="13">
        <f t="shared" si="423"/>
        <v>1989</v>
      </c>
      <c r="L13458" s="1" t="str">
        <f t="shared" si="422"/>
        <v/>
      </c>
    </row>
    <row r="13459" spans="1:12" ht="13.8" customHeight="1" x14ac:dyDescent="0.3">
      <c r="A13459" t="s">
        <v>215</v>
      </c>
      <c r="B13459">
        <v>1980</v>
      </c>
      <c r="C13459" s="10">
        <v>166</v>
      </c>
      <c r="D13459">
        <v>0</v>
      </c>
      <c r="E13459">
        <v>166</v>
      </c>
      <c r="F13459">
        <v>0</v>
      </c>
      <c r="G13459">
        <v>0</v>
      </c>
      <c r="H13459">
        <v>0</v>
      </c>
      <c r="I13459">
        <v>0.05</v>
      </c>
      <c r="J13459" s="10">
        <v>83</v>
      </c>
      <c r="K13459" s="13">
        <f t="shared" si="423"/>
        <v>1989</v>
      </c>
      <c r="L13459" s="1" t="str">
        <f t="shared" si="422"/>
        <v/>
      </c>
    </row>
    <row r="13460" spans="1:12" ht="13.8" customHeight="1" x14ac:dyDescent="0.3">
      <c r="A13460" t="s">
        <v>215</v>
      </c>
      <c r="B13460">
        <v>1981</v>
      </c>
      <c r="C13460" s="10">
        <v>189</v>
      </c>
      <c r="D13460">
        <v>0</v>
      </c>
      <c r="E13460">
        <v>189</v>
      </c>
      <c r="F13460">
        <v>0</v>
      </c>
      <c r="G13460">
        <v>0</v>
      </c>
      <c r="H13460">
        <v>0</v>
      </c>
      <c r="I13460">
        <v>0.06</v>
      </c>
      <c r="J13460" s="10">
        <v>80</v>
      </c>
      <c r="K13460" s="13">
        <f t="shared" si="423"/>
        <v>1989</v>
      </c>
      <c r="L13460" s="1" t="str">
        <f t="shared" si="422"/>
        <v/>
      </c>
    </row>
    <row r="13461" spans="1:12" ht="13.8" customHeight="1" x14ac:dyDescent="0.3">
      <c r="A13461" t="s">
        <v>215</v>
      </c>
      <c r="B13461">
        <v>1982</v>
      </c>
      <c r="C13461" s="10">
        <v>151</v>
      </c>
      <c r="D13461">
        <v>0</v>
      </c>
      <c r="E13461">
        <v>151</v>
      </c>
      <c r="F13461">
        <v>0</v>
      </c>
      <c r="G13461">
        <v>0</v>
      </c>
      <c r="H13461">
        <v>0</v>
      </c>
      <c r="I13461">
        <v>0.05</v>
      </c>
      <c r="J13461" s="10">
        <v>77</v>
      </c>
      <c r="K13461" s="13">
        <f t="shared" si="423"/>
        <v>1989</v>
      </c>
      <c r="L13461" s="1" t="str">
        <f t="shared" si="422"/>
        <v/>
      </c>
    </row>
    <row r="13462" spans="1:12" ht="13.8" customHeight="1" x14ac:dyDescent="0.3">
      <c r="A13462" t="s">
        <v>215</v>
      </c>
      <c r="B13462">
        <v>1983</v>
      </c>
      <c r="C13462" s="10">
        <v>188</v>
      </c>
      <c r="D13462">
        <v>0</v>
      </c>
      <c r="E13462">
        <v>188</v>
      </c>
      <c r="F13462">
        <v>0</v>
      </c>
      <c r="G13462">
        <v>0</v>
      </c>
      <c r="H13462">
        <v>0</v>
      </c>
      <c r="I13462">
        <v>0.06</v>
      </c>
      <c r="J13462" s="10">
        <v>76</v>
      </c>
      <c r="K13462" s="13">
        <f t="shared" si="423"/>
        <v>1989</v>
      </c>
      <c r="L13462" s="1" t="str">
        <f t="shared" si="422"/>
        <v/>
      </c>
    </row>
    <row r="13463" spans="1:12" ht="13.8" customHeight="1" x14ac:dyDescent="0.3">
      <c r="A13463" t="s">
        <v>215</v>
      </c>
      <c r="B13463">
        <v>1984</v>
      </c>
      <c r="C13463" s="10">
        <v>168</v>
      </c>
      <c r="D13463">
        <v>0</v>
      </c>
      <c r="E13463">
        <v>168</v>
      </c>
      <c r="F13463">
        <v>0</v>
      </c>
      <c r="G13463">
        <v>0</v>
      </c>
      <c r="H13463">
        <v>0</v>
      </c>
      <c r="I13463">
        <v>0.05</v>
      </c>
      <c r="J13463" s="10">
        <v>81</v>
      </c>
      <c r="K13463" s="13">
        <f t="shared" si="423"/>
        <v>1989</v>
      </c>
      <c r="L13463" s="1" t="str">
        <f t="shared" si="422"/>
        <v/>
      </c>
    </row>
    <row r="13464" spans="1:12" ht="13.8" customHeight="1" x14ac:dyDescent="0.3">
      <c r="A13464" t="s">
        <v>215</v>
      </c>
      <c r="B13464">
        <v>1985</v>
      </c>
      <c r="C13464" s="10">
        <v>181</v>
      </c>
      <c r="D13464">
        <v>0</v>
      </c>
      <c r="E13464">
        <v>181</v>
      </c>
      <c r="F13464">
        <v>0</v>
      </c>
      <c r="G13464">
        <v>0</v>
      </c>
      <c r="H13464">
        <v>0</v>
      </c>
      <c r="I13464">
        <v>0.05</v>
      </c>
      <c r="J13464" s="10">
        <v>75</v>
      </c>
      <c r="K13464" s="13">
        <f t="shared" si="423"/>
        <v>1989</v>
      </c>
      <c r="L13464" s="1" t="str">
        <f t="shared" si="422"/>
        <v/>
      </c>
    </row>
    <row r="13465" spans="1:12" ht="13.8" customHeight="1" x14ac:dyDescent="0.3">
      <c r="A13465" t="s">
        <v>215</v>
      </c>
      <c r="B13465">
        <v>1986</v>
      </c>
      <c r="C13465" s="10">
        <v>184</v>
      </c>
      <c r="D13465">
        <v>0</v>
      </c>
      <c r="E13465">
        <v>184</v>
      </c>
      <c r="F13465">
        <v>0</v>
      </c>
      <c r="G13465">
        <v>0</v>
      </c>
      <c r="H13465">
        <v>0</v>
      </c>
      <c r="I13465">
        <v>0.05</v>
      </c>
      <c r="J13465" s="10">
        <v>78</v>
      </c>
      <c r="K13465" s="13">
        <f t="shared" si="423"/>
        <v>1989</v>
      </c>
      <c r="L13465" s="1" t="str">
        <f t="shared" si="422"/>
        <v/>
      </c>
    </row>
    <row r="13466" spans="1:12" ht="13.8" customHeight="1" x14ac:dyDescent="0.3">
      <c r="A13466" t="s">
        <v>215</v>
      </c>
      <c r="B13466">
        <v>1987</v>
      </c>
      <c r="C13466" s="10">
        <v>136</v>
      </c>
      <c r="D13466">
        <v>0</v>
      </c>
      <c r="E13466">
        <v>136</v>
      </c>
      <c r="F13466">
        <v>0</v>
      </c>
      <c r="G13466">
        <v>0</v>
      </c>
      <c r="H13466">
        <v>0</v>
      </c>
      <c r="I13466">
        <v>0.04</v>
      </c>
      <c r="J13466" s="10">
        <v>71</v>
      </c>
      <c r="K13466" s="13">
        <f t="shared" si="423"/>
        <v>1989</v>
      </c>
      <c r="L13466" s="1" t="str">
        <f t="shared" si="422"/>
        <v/>
      </c>
    </row>
    <row r="13467" spans="1:12" ht="13.8" customHeight="1" x14ac:dyDescent="0.3">
      <c r="A13467" t="s">
        <v>215</v>
      </c>
      <c r="B13467">
        <v>1988</v>
      </c>
      <c r="C13467" s="10">
        <v>125</v>
      </c>
      <c r="D13467">
        <v>0</v>
      </c>
      <c r="E13467">
        <v>125</v>
      </c>
      <c r="F13467">
        <v>0</v>
      </c>
      <c r="G13467">
        <v>0</v>
      </c>
      <c r="H13467">
        <v>0</v>
      </c>
      <c r="I13467">
        <v>0.03</v>
      </c>
      <c r="J13467" s="10">
        <v>75</v>
      </c>
      <c r="K13467" s="13">
        <f t="shared" si="423"/>
        <v>1989</v>
      </c>
      <c r="L13467" s="1" t="str">
        <f t="shared" si="422"/>
        <v/>
      </c>
    </row>
    <row r="13468" spans="1:12" ht="13.8" customHeight="1" x14ac:dyDescent="0.3">
      <c r="A13468" t="s">
        <v>215</v>
      </c>
      <c r="B13468">
        <v>1989</v>
      </c>
      <c r="C13468" s="10">
        <v>102</v>
      </c>
      <c r="D13468">
        <v>0</v>
      </c>
      <c r="E13468">
        <v>102</v>
      </c>
      <c r="F13468">
        <v>0</v>
      </c>
      <c r="G13468">
        <v>0</v>
      </c>
      <c r="H13468">
        <v>0</v>
      </c>
      <c r="I13468">
        <v>0.03</v>
      </c>
      <c r="J13468" s="10">
        <v>75</v>
      </c>
      <c r="K13468" s="13">
        <f t="shared" si="423"/>
        <v>1989</v>
      </c>
      <c r="L13468" s="1" t="str">
        <f t="shared" si="422"/>
        <v/>
      </c>
    </row>
    <row r="13469" spans="1:12" ht="13.8" customHeight="1" x14ac:dyDescent="0.3">
      <c r="A13469" t="s">
        <v>215</v>
      </c>
      <c r="B13469">
        <v>1990</v>
      </c>
      <c r="C13469" s="10">
        <v>133</v>
      </c>
      <c r="D13469">
        <v>0</v>
      </c>
      <c r="E13469">
        <v>133</v>
      </c>
      <c r="F13469">
        <v>0</v>
      </c>
      <c r="G13469">
        <v>0</v>
      </c>
      <c r="H13469">
        <v>0</v>
      </c>
      <c r="I13469">
        <v>0.03</v>
      </c>
      <c r="J13469" s="10">
        <v>55</v>
      </c>
      <c r="K13469" s="13">
        <f t="shared" si="423"/>
        <v>1990</v>
      </c>
      <c r="L13469" s="1" t="str">
        <f t="shared" si="422"/>
        <v/>
      </c>
    </row>
    <row r="13470" spans="1:12" ht="13.8" customHeight="1" x14ac:dyDescent="0.3">
      <c r="A13470" t="s">
        <v>215</v>
      </c>
      <c r="B13470">
        <v>1991</v>
      </c>
      <c r="C13470" s="10">
        <v>149</v>
      </c>
      <c r="D13470">
        <v>0</v>
      </c>
      <c r="E13470">
        <v>149</v>
      </c>
      <c r="F13470">
        <v>0</v>
      </c>
      <c r="G13470">
        <v>0</v>
      </c>
      <c r="H13470">
        <v>0</v>
      </c>
      <c r="I13470">
        <v>0.04</v>
      </c>
      <c r="J13470" s="10">
        <v>60</v>
      </c>
      <c r="K13470" s="13">
        <f t="shared" si="423"/>
        <v>1990</v>
      </c>
      <c r="L13470" s="1" t="str">
        <f t="shared" si="422"/>
        <v/>
      </c>
    </row>
    <row r="13471" spans="1:12" ht="13.8" customHeight="1" x14ac:dyDescent="0.3">
      <c r="A13471" t="s">
        <v>215</v>
      </c>
      <c r="B13471">
        <v>1992</v>
      </c>
      <c r="C13471" s="10">
        <v>122</v>
      </c>
      <c r="D13471">
        <v>0</v>
      </c>
      <c r="E13471">
        <v>122</v>
      </c>
      <c r="F13471">
        <v>0</v>
      </c>
      <c r="G13471">
        <v>0</v>
      </c>
      <c r="H13471">
        <v>0</v>
      </c>
      <c r="I13471">
        <v>0.03</v>
      </c>
      <c r="J13471" s="10">
        <v>15</v>
      </c>
      <c r="K13471" s="13">
        <f t="shared" si="423"/>
        <v>1990</v>
      </c>
      <c r="L13471" s="1" t="str">
        <f t="shared" si="422"/>
        <v/>
      </c>
    </row>
    <row r="13472" spans="1:12" ht="13.8" customHeight="1" x14ac:dyDescent="0.3">
      <c r="A13472" t="s">
        <v>215</v>
      </c>
      <c r="B13472">
        <v>1993</v>
      </c>
      <c r="C13472" s="10">
        <v>122</v>
      </c>
      <c r="D13472">
        <v>0</v>
      </c>
      <c r="E13472">
        <v>122</v>
      </c>
      <c r="F13472">
        <v>0</v>
      </c>
      <c r="G13472">
        <v>0</v>
      </c>
      <c r="H13472">
        <v>0</v>
      </c>
      <c r="I13472">
        <v>0.03</v>
      </c>
      <c r="J13472" s="10">
        <v>16</v>
      </c>
      <c r="K13472" s="13">
        <f t="shared" si="423"/>
        <v>1990</v>
      </c>
      <c r="L13472" s="1" t="str">
        <f t="shared" si="422"/>
        <v/>
      </c>
    </row>
    <row r="13473" spans="1:12" ht="13.8" customHeight="1" x14ac:dyDescent="0.3">
      <c r="A13473" t="s">
        <v>215</v>
      </c>
      <c r="B13473">
        <v>1994</v>
      </c>
      <c r="C13473" s="10">
        <v>140</v>
      </c>
      <c r="D13473">
        <v>0</v>
      </c>
      <c r="E13473">
        <v>126</v>
      </c>
      <c r="F13473">
        <v>0</v>
      </c>
      <c r="G13473">
        <v>14</v>
      </c>
      <c r="H13473">
        <v>0</v>
      </c>
      <c r="I13473">
        <v>0.04</v>
      </c>
      <c r="J13473" s="10">
        <v>15</v>
      </c>
      <c r="K13473" s="13">
        <f t="shared" si="423"/>
        <v>1990</v>
      </c>
      <c r="L13473" s="1" t="str">
        <f t="shared" si="422"/>
        <v/>
      </c>
    </row>
    <row r="13474" spans="1:12" ht="13.8" customHeight="1" x14ac:dyDescent="0.3">
      <c r="A13474" t="s">
        <v>215</v>
      </c>
      <c r="B13474">
        <v>1995</v>
      </c>
      <c r="C13474" s="10">
        <v>109</v>
      </c>
      <c r="D13474">
        <v>0</v>
      </c>
      <c r="E13474">
        <v>95</v>
      </c>
      <c r="F13474">
        <v>0</v>
      </c>
      <c r="G13474">
        <v>14</v>
      </c>
      <c r="H13474">
        <v>0</v>
      </c>
      <c r="I13474">
        <v>0.03</v>
      </c>
      <c r="J13474" s="10">
        <v>16</v>
      </c>
      <c r="K13474" s="13">
        <f t="shared" si="423"/>
        <v>1990</v>
      </c>
      <c r="L13474" s="1" t="str">
        <f t="shared" si="422"/>
        <v/>
      </c>
    </row>
    <row r="13475" spans="1:12" ht="13.8" customHeight="1" x14ac:dyDescent="0.3">
      <c r="A13475" t="s">
        <v>215</v>
      </c>
      <c r="B13475">
        <v>1996</v>
      </c>
      <c r="C13475" s="10">
        <v>129</v>
      </c>
      <c r="D13475">
        <v>0</v>
      </c>
      <c r="E13475">
        <v>107</v>
      </c>
      <c r="F13475">
        <v>0</v>
      </c>
      <c r="G13475">
        <v>22</v>
      </c>
      <c r="H13475">
        <v>0</v>
      </c>
      <c r="I13475">
        <v>0.03</v>
      </c>
      <c r="J13475" s="10">
        <v>17</v>
      </c>
      <c r="K13475" s="13">
        <f t="shared" si="423"/>
        <v>1990</v>
      </c>
      <c r="L13475" s="1" t="str">
        <f t="shared" si="422"/>
        <v/>
      </c>
    </row>
    <row r="13476" spans="1:12" ht="13.8" customHeight="1" x14ac:dyDescent="0.3">
      <c r="A13476" t="s">
        <v>215</v>
      </c>
      <c r="B13476">
        <v>1997</v>
      </c>
      <c r="C13476" s="10">
        <v>121</v>
      </c>
      <c r="D13476">
        <v>0</v>
      </c>
      <c r="E13476">
        <v>99</v>
      </c>
      <c r="F13476">
        <v>0</v>
      </c>
      <c r="G13476">
        <v>22</v>
      </c>
      <c r="H13476">
        <v>0</v>
      </c>
      <c r="I13476">
        <v>0.03</v>
      </c>
      <c r="J13476" s="10">
        <v>17</v>
      </c>
      <c r="K13476" s="13">
        <f t="shared" si="423"/>
        <v>1990</v>
      </c>
      <c r="L13476" s="1" t="str">
        <f t="shared" si="422"/>
        <v/>
      </c>
    </row>
    <row r="13477" spans="1:12" ht="13.8" customHeight="1" x14ac:dyDescent="0.3">
      <c r="A13477" t="s">
        <v>215</v>
      </c>
      <c r="B13477">
        <v>1998</v>
      </c>
      <c r="C13477" s="10">
        <v>113</v>
      </c>
      <c r="D13477">
        <v>0</v>
      </c>
      <c r="E13477">
        <v>99</v>
      </c>
      <c r="F13477">
        <v>0</v>
      </c>
      <c r="G13477">
        <v>14</v>
      </c>
      <c r="H13477">
        <v>0</v>
      </c>
      <c r="I13477">
        <v>0.03</v>
      </c>
      <c r="J13477" s="10">
        <v>17</v>
      </c>
      <c r="K13477" s="13">
        <f t="shared" si="423"/>
        <v>1990</v>
      </c>
      <c r="L13477" s="1" t="str">
        <f t="shared" si="422"/>
        <v/>
      </c>
    </row>
    <row r="13478" spans="1:12" ht="13.8" customHeight="1" x14ac:dyDescent="0.3">
      <c r="A13478" t="s">
        <v>215</v>
      </c>
      <c r="B13478">
        <v>1999</v>
      </c>
      <c r="C13478" s="10">
        <v>100</v>
      </c>
      <c r="D13478">
        <v>0</v>
      </c>
      <c r="E13478">
        <v>94</v>
      </c>
      <c r="F13478">
        <v>0</v>
      </c>
      <c r="G13478">
        <v>6</v>
      </c>
      <c r="H13478">
        <v>0</v>
      </c>
      <c r="I13478">
        <v>0.02</v>
      </c>
      <c r="J13478" s="10">
        <v>17</v>
      </c>
      <c r="K13478" s="13">
        <f t="shared" si="423"/>
        <v>1990</v>
      </c>
      <c r="L13478" s="1" t="str">
        <f t="shared" si="422"/>
        <v/>
      </c>
    </row>
    <row r="13479" spans="1:12" ht="13.8" customHeight="1" x14ac:dyDescent="0.3">
      <c r="A13479" t="s">
        <v>215</v>
      </c>
      <c r="B13479">
        <v>2000</v>
      </c>
      <c r="C13479" s="10">
        <v>116</v>
      </c>
      <c r="D13479">
        <v>0</v>
      </c>
      <c r="E13479">
        <v>106</v>
      </c>
      <c r="F13479">
        <v>0</v>
      </c>
      <c r="G13479">
        <v>10</v>
      </c>
      <c r="H13479">
        <v>0</v>
      </c>
      <c r="I13479">
        <v>0.03</v>
      </c>
      <c r="J13479" s="10">
        <v>3</v>
      </c>
      <c r="K13479" s="13">
        <f t="shared" si="423"/>
        <v>1990</v>
      </c>
      <c r="L13479" s="1" t="str">
        <f t="shared" si="422"/>
        <v/>
      </c>
    </row>
    <row r="13480" spans="1:12" ht="13.8" customHeight="1" x14ac:dyDescent="0.3">
      <c r="A13480" t="s">
        <v>215</v>
      </c>
      <c r="B13480">
        <v>2001</v>
      </c>
      <c r="C13480" s="10">
        <v>155</v>
      </c>
      <c r="D13480">
        <v>0</v>
      </c>
      <c r="E13480">
        <v>140</v>
      </c>
      <c r="F13480">
        <v>0</v>
      </c>
      <c r="G13480">
        <v>15</v>
      </c>
      <c r="H13480">
        <v>0</v>
      </c>
      <c r="I13480">
        <v>0.04</v>
      </c>
      <c r="J13480" s="10">
        <v>0</v>
      </c>
      <c r="K13480" s="13">
        <f t="shared" si="423"/>
        <v>1990</v>
      </c>
      <c r="L13480" s="1" t="str">
        <f t="shared" si="422"/>
        <v/>
      </c>
    </row>
    <row r="13481" spans="1:12" ht="13.8" customHeight="1" x14ac:dyDescent="0.3">
      <c r="A13481" t="s">
        <v>215</v>
      </c>
      <c r="B13481">
        <v>2002</v>
      </c>
      <c r="C13481" s="10">
        <v>166</v>
      </c>
      <c r="D13481">
        <v>4</v>
      </c>
      <c r="E13481">
        <v>141</v>
      </c>
      <c r="F13481">
        <v>0</v>
      </c>
      <c r="G13481">
        <v>20</v>
      </c>
      <c r="H13481">
        <v>0</v>
      </c>
      <c r="I13481">
        <v>0.04</v>
      </c>
      <c r="J13481" s="10">
        <v>0</v>
      </c>
      <c r="K13481" s="13">
        <f t="shared" si="423"/>
        <v>1990</v>
      </c>
      <c r="L13481" s="1" t="str">
        <f t="shared" si="422"/>
        <v/>
      </c>
    </row>
    <row r="13482" spans="1:12" ht="13.8" customHeight="1" x14ac:dyDescent="0.3">
      <c r="A13482" t="s">
        <v>215</v>
      </c>
      <c r="B13482">
        <v>2003</v>
      </c>
      <c r="C13482" s="10">
        <v>178</v>
      </c>
      <c r="D13482">
        <v>0</v>
      </c>
      <c r="E13482">
        <v>155</v>
      </c>
      <c r="F13482">
        <v>0</v>
      </c>
      <c r="G13482">
        <v>23</v>
      </c>
      <c r="H13482">
        <v>0</v>
      </c>
      <c r="I13482">
        <v>0.04</v>
      </c>
      <c r="J13482" s="10">
        <v>0</v>
      </c>
      <c r="K13482" s="13">
        <f t="shared" si="423"/>
        <v>1990</v>
      </c>
      <c r="L13482" s="1" t="str">
        <f t="shared" si="422"/>
        <v/>
      </c>
    </row>
    <row r="13483" spans="1:12" ht="13.8" customHeight="1" x14ac:dyDescent="0.3">
      <c r="A13483" t="s">
        <v>215</v>
      </c>
      <c r="B13483">
        <v>2004</v>
      </c>
      <c r="C13483" s="10">
        <v>175</v>
      </c>
      <c r="D13483">
        <v>0</v>
      </c>
      <c r="E13483">
        <v>151</v>
      </c>
      <c r="F13483">
        <v>0</v>
      </c>
      <c r="G13483">
        <v>24</v>
      </c>
      <c r="H13483">
        <v>0</v>
      </c>
      <c r="I13483">
        <v>0.04</v>
      </c>
      <c r="J13483" s="10">
        <v>9</v>
      </c>
      <c r="K13483" s="13">
        <f t="shared" si="423"/>
        <v>1990</v>
      </c>
      <c r="L13483" s="1" t="str">
        <f t="shared" si="422"/>
        <v/>
      </c>
    </row>
    <row r="13484" spans="1:12" ht="13.8" customHeight="1" x14ac:dyDescent="0.3">
      <c r="A13484" t="s">
        <v>215</v>
      </c>
      <c r="B13484">
        <v>2005</v>
      </c>
      <c r="C13484" s="10">
        <v>149</v>
      </c>
      <c r="D13484">
        <v>0</v>
      </c>
      <c r="E13484">
        <v>126</v>
      </c>
      <c r="F13484">
        <v>0</v>
      </c>
      <c r="G13484">
        <v>23</v>
      </c>
      <c r="H13484">
        <v>0</v>
      </c>
      <c r="I13484">
        <v>0.03</v>
      </c>
      <c r="J13484" s="10">
        <v>2</v>
      </c>
      <c r="K13484" s="13">
        <f t="shared" si="423"/>
        <v>1990</v>
      </c>
      <c r="L13484" s="1" t="str">
        <f t="shared" si="422"/>
        <v/>
      </c>
    </row>
    <row r="13485" spans="1:12" ht="13.8" customHeight="1" x14ac:dyDescent="0.3">
      <c r="A13485" t="s">
        <v>215</v>
      </c>
      <c r="B13485">
        <v>2006</v>
      </c>
      <c r="C13485" s="10">
        <v>200</v>
      </c>
      <c r="D13485">
        <v>0</v>
      </c>
      <c r="E13485">
        <v>168</v>
      </c>
      <c r="F13485">
        <v>0</v>
      </c>
      <c r="G13485">
        <v>32</v>
      </c>
      <c r="H13485">
        <v>0</v>
      </c>
      <c r="I13485">
        <v>0.04</v>
      </c>
      <c r="J13485" s="10">
        <v>10</v>
      </c>
      <c r="K13485" s="13">
        <f t="shared" si="423"/>
        <v>1990</v>
      </c>
      <c r="L13485" s="1" t="str">
        <f t="shared" si="422"/>
        <v/>
      </c>
    </row>
    <row r="13486" spans="1:12" ht="13.8" customHeight="1" x14ac:dyDescent="0.3">
      <c r="A13486" t="s">
        <v>215</v>
      </c>
      <c r="B13486">
        <v>2007</v>
      </c>
      <c r="C13486" s="10">
        <v>175</v>
      </c>
      <c r="D13486">
        <v>0</v>
      </c>
      <c r="E13486">
        <v>141</v>
      </c>
      <c r="F13486">
        <v>0</v>
      </c>
      <c r="G13486">
        <v>34</v>
      </c>
      <c r="H13486">
        <v>0</v>
      </c>
      <c r="I13486">
        <v>0.03</v>
      </c>
      <c r="J13486" s="10">
        <v>5</v>
      </c>
      <c r="K13486" s="13">
        <f t="shared" si="423"/>
        <v>1990</v>
      </c>
      <c r="L13486" s="1" t="str">
        <f t="shared" si="422"/>
        <v/>
      </c>
    </row>
    <row r="13487" spans="1:12" ht="13.8" customHeight="1" x14ac:dyDescent="0.3">
      <c r="A13487" t="s">
        <v>215</v>
      </c>
      <c r="B13487">
        <v>2008</v>
      </c>
      <c r="C13487" s="10">
        <v>181</v>
      </c>
      <c r="D13487">
        <v>0</v>
      </c>
      <c r="E13487">
        <v>146</v>
      </c>
      <c r="F13487">
        <v>0</v>
      </c>
      <c r="G13487">
        <v>35</v>
      </c>
      <c r="H13487">
        <v>0</v>
      </c>
      <c r="I13487">
        <v>0.03</v>
      </c>
      <c r="J13487" s="10">
        <v>2</v>
      </c>
      <c r="K13487" s="13">
        <f t="shared" si="423"/>
        <v>1990</v>
      </c>
      <c r="L13487" s="1" t="str">
        <f t="shared" si="422"/>
        <v/>
      </c>
    </row>
    <row r="13488" spans="1:12" ht="13.8" customHeight="1" x14ac:dyDescent="0.3">
      <c r="A13488" t="s">
        <v>215</v>
      </c>
      <c r="B13488">
        <v>2009</v>
      </c>
      <c r="C13488" s="10">
        <v>178</v>
      </c>
      <c r="D13488">
        <v>0</v>
      </c>
      <c r="E13488">
        <v>146</v>
      </c>
      <c r="F13488">
        <v>0</v>
      </c>
      <c r="G13488">
        <v>32</v>
      </c>
      <c r="H13488">
        <v>0</v>
      </c>
      <c r="I13488">
        <v>0.03</v>
      </c>
      <c r="J13488" s="10">
        <v>7</v>
      </c>
      <c r="K13488" s="13">
        <f t="shared" si="423"/>
        <v>1990</v>
      </c>
      <c r="L13488" s="1" t="str">
        <f t="shared" si="422"/>
        <v/>
      </c>
    </row>
    <row r="13489" spans="1:12" ht="13.8" customHeight="1" x14ac:dyDescent="0.3">
      <c r="A13489" t="s">
        <v>215</v>
      </c>
      <c r="B13489">
        <v>2010</v>
      </c>
      <c r="C13489" s="10">
        <v>198</v>
      </c>
      <c r="D13489">
        <v>0</v>
      </c>
      <c r="E13489">
        <v>157</v>
      </c>
      <c r="F13489">
        <v>0</v>
      </c>
      <c r="G13489">
        <v>41</v>
      </c>
      <c r="H13489">
        <v>0</v>
      </c>
      <c r="I13489">
        <v>0.03</v>
      </c>
      <c r="J13489" s="10">
        <v>7</v>
      </c>
      <c r="K13489" s="13">
        <f t="shared" si="423"/>
        <v>1990</v>
      </c>
      <c r="L13489" s="1" t="str">
        <f t="shared" si="422"/>
        <v/>
      </c>
    </row>
    <row r="13490" spans="1:12" ht="13.8" customHeight="1" x14ac:dyDescent="0.3">
      <c r="A13490" t="s">
        <v>215</v>
      </c>
      <c r="B13490">
        <v>2011</v>
      </c>
      <c r="C13490" s="10">
        <v>245</v>
      </c>
      <c r="D13490">
        <v>0</v>
      </c>
      <c r="E13490">
        <v>203</v>
      </c>
      <c r="F13490">
        <v>0</v>
      </c>
      <c r="G13490">
        <v>42</v>
      </c>
      <c r="H13490">
        <v>0</v>
      </c>
      <c r="I13490">
        <v>0.04</v>
      </c>
      <c r="J13490" s="10">
        <v>7</v>
      </c>
      <c r="K13490" s="13">
        <f t="shared" si="423"/>
        <v>1990</v>
      </c>
      <c r="L13490" s="1" t="str">
        <f t="shared" si="422"/>
        <v/>
      </c>
    </row>
    <row r="13491" spans="1:12" ht="13.8" customHeight="1" x14ac:dyDescent="0.3">
      <c r="A13491" t="s">
        <v>215</v>
      </c>
      <c r="B13491">
        <v>2012</v>
      </c>
      <c r="C13491" s="10">
        <v>281</v>
      </c>
      <c r="D13491">
        <v>0</v>
      </c>
      <c r="E13491">
        <v>235</v>
      </c>
      <c r="F13491">
        <v>0</v>
      </c>
      <c r="G13491">
        <v>46</v>
      </c>
      <c r="H13491">
        <v>0</v>
      </c>
      <c r="I13491">
        <v>0.05</v>
      </c>
      <c r="J13491" s="10">
        <v>7</v>
      </c>
      <c r="K13491" s="13">
        <f t="shared" si="423"/>
        <v>1990</v>
      </c>
      <c r="L13491" s="1">
        <f t="shared" si="422"/>
        <v>1</v>
      </c>
    </row>
    <row r="13492" spans="1:12" ht="13.8" customHeight="1" x14ac:dyDescent="0.3">
      <c r="A13492" t="s">
        <v>215</v>
      </c>
      <c r="B13492">
        <v>2013</v>
      </c>
      <c r="C13492" s="10">
        <v>325</v>
      </c>
      <c r="D13492">
        <v>0</v>
      </c>
      <c r="E13492">
        <v>282</v>
      </c>
      <c r="F13492">
        <v>0</v>
      </c>
      <c r="G13492">
        <v>43</v>
      </c>
      <c r="H13492">
        <v>0</v>
      </c>
      <c r="I13492">
        <v>0.05</v>
      </c>
      <c r="J13492" s="10">
        <v>7</v>
      </c>
      <c r="K13492" s="13">
        <f t="shared" si="423"/>
        <v>1990</v>
      </c>
      <c r="L13492" s="1">
        <f t="shared" si="422"/>
        <v>1</v>
      </c>
    </row>
    <row r="13493" spans="1:12" ht="13.8" customHeight="1" x14ac:dyDescent="0.3">
      <c r="A13493" t="s">
        <v>215</v>
      </c>
      <c r="B13493">
        <v>2014</v>
      </c>
      <c r="C13493" s="10">
        <v>357</v>
      </c>
      <c r="D13493">
        <v>0</v>
      </c>
      <c r="E13493">
        <v>311</v>
      </c>
      <c r="F13493">
        <v>0</v>
      </c>
      <c r="G13493">
        <v>46</v>
      </c>
      <c r="H13493">
        <v>0</v>
      </c>
      <c r="I13493">
        <v>0.06</v>
      </c>
      <c r="J13493" s="10">
        <v>7</v>
      </c>
      <c r="K13493" s="13">
        <f t="shared" si="423"/>
        <v>1990</v>
      </c>
      <c r="L13493" s="1">
        <f t="shared" si="422"/>
        <v>1</v>
      </c>
    </row>
    <row r="13494" spans="1:12" ht="13.8" customHeight="1" x14ac:dyDescent="0.3">
      <c r="A13494" t="s">
        <v>216</v>
      </c>
      <c r="B13494">
        <v>1957</v>
      </c>
      <c r="C13494" s="10">
        <v>472</v>
      </c>
      <c r="D13494">
        <v>35</v>
      </c>
      <c r="E13494">
        <v>438</v>
      </c>
      <c r="F13494">
        <v>0</v>
      </c>
      <c r="G13494">
        <v>0</v>
      </c>
      <c r="H13494">
        <v>0</v>
      </c>
      <c r="I13494">
        <v>0.33</v>
      </c>
      <c r="J13494" s="10">
        <v>1946</v>
      </c>
      <c r="K13494" s="13">
        <f t="shared" si="423"/>
        <v>1958</v>
      </c>
      <c r="L13494" s="1" t="str">
        <f t="shared" si="422"/>
        <v/>
      </c>
    </row>
    <row r="13495" spans="1:12" ht="13.8" customHeight="1" x14ac:dyDescent="0.3">
      <c r="A13495" t="s">
        <v>216</v>
      </c>
      <c r="B13495">
        <v>1958</v>
      </c>
      <c r="C13495" s="10">
        <v>627</v>
      </c>
      <c r="D13495">
        <v>14</v>
      </c>
      <c r="E13495">
        <v>613</v>
      </c>
      <c r="F13495">
        <v>0</v>
      </c>
      <c r="G13495">
        <v>0</v>
      </c>
      <c r="H13495">
        <v>0</v>
      </c>
      <c r="I13495">
        <v>0.42</v>
      </c>
      <c r="J13495" s="10">
        <v>1748</v>
      </c>
      <c r="K13495" s="13">
        <f t="shared" si="423"/>
        <v>1958</v>
      </c>
      <c r="L13495" s="1" t="str">
        <f t="shared" si="422"/>
        <v/>
      </c>
    </row>
    <row r="13496" spans="1:12" ht="13.8" customHeight="1" x14ac:dyDescent="0.3">
      <c r="A13496" t="s">
        <v>216</v>
      </c>
      <c r="B13496">
        <v>1959</v>
      </c>
      <c r="C13496" s="10">
        <v>491</v>
      </c>
      <c r="D13496">
        <v>10</v>
      </c>
      <c r="E13496">
        <v>481</v>
      </c>
      <c r="F13496">
        <v>0</v>
      </c>
      <c r="G13496">
        <v>0</v>
      </c>
      <c r="H13496">
        <v>0</v>
      </c>
      <c r="I13496">
        <v>0.31</v>
      </c>
      <c r="J13496" s="10">
        <v>1616</v>
      </c>
      <c r="K13496" s="13">
        <f t="shared" si="423"/>
        <v>1989</v>
      </c>
      <c r="L13496" s="1" t="str">
        <f t="shared" si="422"/>
        <v/>
      </c>
    </row>
    <row r="13497" spans="1:12" ht="13.8" customHeight="1" x14ac:dyDescent="0.3">
      <c r="A13497" t="s">
        <v>216</v>
      </c>
      <c r="B13497">
        <v>1960</v>
      </c>
      <c r="C13497" s="10">
        <v>380</v>
      </c>
      <c r="D13497">
        <v>3</v>
      </c>
      <c r="E13497">
        <v>378</v>
      </c>
      <c r="F13497">
        <v>0</v>
      </c>
      <c r="G13497">
        <v>0</v>
      </c>
      <c r="H13497">
        <v>0</v>
      </c>
      <c r="I13497">
        <v>0.23</v>
      </c>
      <c r="J13497" s="10">
        <v>1684</v>
      </c>
      <c r="K13497" s="13">
        <f t="shared" si="423"/>
        <v>1989</v>
      </c>
      <c r="L13497" s="1" t="str">
        <f t="shared" si="422"/>
        <v/>
      </c>
    </row>
    <row r="13498" spans="1:12" ht="13.8" customHeight="1" x14ac:dyDescent="0.3">
      <c r="A13498" t="s">
        <v>216</v>
      </c>
      <c r="B13498">
        <v>1961</v>
      </c>
      <c r="C13498" s="10">
        <v>571</v>
      </c>
      <c r="D13498">
        <v>2</v>
      </c>
      <c r="E13498">
        <v>569</v>
      </c>
      <c r="F13498">
        <v>0</v>
      </c>
      <c r="G13498">
        <v>0</v>
      </c>
      <c r="H13498">
        <v>0</v>
      </c>
      <c r="I13498">
        <v>0.34</v>
      </c>
      <c r="J13498" s="10">
        <v>2085</v>
      </c>
      <c r="K13498" s="13">
        <f t="shared" si="423"/>
        <v>1989</v>
      </c>
      <c r="L13498" s="1" t="str">
        <f t="shared" si="422"/>
        <v/>
      </c>
    </row>
    <row r="13499" spans="1:12" ht="13.8" customHeight="1" x14ac:dyDescent="0.3">
      <c r="A13499" t="s">
        <v>216</v>
      </c>
      <c r="B13499">
        <v>1962</v>
      </c>
      <c r="C13499" s="10">
        <v>703</v>
      </c>
      <c r="D13499">
        <v>8</v>
      </c>
      <c r="E13499">
        <v>677</v>
      </c>
      <c r="F13499">
        <v>0</v>
      </c>
      <c r="G13499">
        <v>17</v>
      </c>
      <c r="H13499">
        <v>0</v>
      </c>
      <c r="I13499">
        <v>0.4</v>
      </c>
      <c r="J13499" s="10">
        <v>2311</v>
      </c>
      <c r="K13499" s="13">
        <f t="shared" si="423"/>
        <v>1989</v>
      </c>
      <c r="L13499" s="1" t="str">
        <f t="shared" si="422"/>
        <v/>
      </c>
    </row>
    <row r="13500" spans="1:12" ht="13.8" customHeight="1" x14ac:dyDescent="0.3">
      <c r="A13500" t="s">
        <v>216</v>
      </c>
      <c r="B13500">
        <v>1963</v>
      </c>
      <c r="C13500" s="10">
        <v>927</v>
      </c>
      <c r="D13500">
        <v>6</v>
      </c>
      <c r="E13500">
        <v>896</v>
      </c>
      <c r="F13500">
        <v>0</v>
      </c>
      <c r="G13500">
        <v>26</v>
      </c>
      <c r="H13500">
        <v>0</v>
      </c>
      <c r="I13500">
        <v>0.52</v>
      </c>
      <c r="J13500" s="10">
        <v>2307</v>
      </c>
      <c r="K13500" s="13">
        <f t="shared" si="423"/>
        <v>1989</v>
      </c>
      <c r="L13500" s="1" t="str">
        <f t="shared" si="422"/>
        <v/>
      </c>
    </row>
    <row r="13501" spans="1:12" ht="13.8" customHeight="1" x14ac:dyDescent="0.3">
      <c r="A13501" t="s">
        <v>216</v>
      </c>
      <c r="B13501">
        <v>1964</v>
      </c>
      <c r="C13501" s="10">
        <v>1010</v>
      </c>
      <c r="D13501">
        <v>6</v>
      </c>
      <c r="E13501">
        <v>977</v>
      </c>
      <c r="F13501">
        <v>0</v>
      </c>
      <c r="G13501">
        <v>27</v>
      </c>
      <c r="H13501">
        <v>0</v>
      </c>
      <c r="I13501">
        <v>0.55000000000000004</v>
      </c>
      <c r="J13501" s="10">
        <v>2193</v>
      </c>
      <c r="K13501" s="13">
        <f t="shared" si="423"/>
        <v>1989</v>
      </c>
      <c r="L13501" s="1" t="str">
        <f t="shared" si="422"/>
        <v/>
      </c>
    </row>
    <row r="13502" spans="1:12" ht="13.8" customHeight="1" x14ac:dyDescent="0.3">
      <c r="A13502" t="s">
        <v>216</v>
      </c>
      <c r="B13502">
        <v>1965</v>
      </c>
      <c r="C13502" s="10">
        <v>690</v>
      </c>
      <c r="D13502">
        <v>3</v>
      </c>
      <c r="E13502">
        <v>659</v>
      </c>
      <c r="F13502">
        <v>0</v>
      </c>
      <c r="G13502">
        <v>28</v>
      </c>
      <c r="H13502">
        <v>0</v>
      </c>
      <c r="I13502">
        <v>0.37</v>
      </c>
      <c r="J13502" s="10">
        <v>2544</v>
      </c>
      <c r="K13502" s="13">
        <f t="shared" si="423"/>
        <v>1989</v>
      </c>
      <c r="L13502" s="1" t="str">
        <f t="shared" si="422"/>
        <v/>
      </c>
    </row>
    <row r="13503" spans="1:12" ht="13.8" customHeight="1" x14ac:dyDescent="0.3">
      <c r="A13503" t="s">
        <v>216</v>
      </c>
      <c r="B13503">
        <v>1966</v>
      </c>
      <c r="C13503" s="10">
        <v>184</v>
      </c>
      <c r="D13503">
        <v>4</v>
      </c>
      <c r="E13503">
        <v>126</v>
      </c>
      <c r="F13503">
        <v>0</v>
      </c>
      <c r="G13503">
        <v>53</v>
      </c>
      <c r="H13503">
        <v>0</v>
      </c>
      <c r="I13503">
        <v>0.1</v>
      </c>
      <c r="J13503" s="10">
        <v>2684</v>
      </c>
      <c r="K13503" s="13">
        <f t="shared" si="423"/>
        <v>1989</v>
      </c>
      <c r="L13503" s="1" t="str">
        <f t="shared" si="422"/>
        <v/>
      </c>
    </row>
    <row r="13504" spans="1:12" ht="13.8" customHeight="1" x14ac:dyDescent="0.3">
      <c r="A13504" t="s">
        <v>216</v>
      </c>
      <c r="B13504">
        <v>1967</v>
      </c>
      <c r="C13504" s="10">
        <v>834</v>
      </c>
      <c r="D13504">
        <v>2</v>
      </c>
      <c r="E13504">
        <v>768</v>
      </c>
      <c r="F13504">
        <v>0</v>
      </c>
      <c r="G13504">
        <v>64</v>
      </c>
      <c r="H13504">
        <v>0</v>
      </c>
      <c r="I13504">
        <v>0.43</v>
      </c>
      <c r="J13504" s="10">
        <v>3114</v>
      </c>
      <c r="K13504" s="13">
        <f t="shared" si="423"/>
        <v>1989</v>
      </c>
      <c r="L13504" s="1" t="str">
        <f t="shared" si="422"/>
        <v/>
      </c>
    </row>
    <row r="13505" spans="1:12" ht="13.8" customHeight="1" x14ac:dyDescent="0.3">
      <c r="A13505" t="s">
        <v>216</v>
      </c>
      <c r="B13505">
        <v>1968</v>
      </c>
      <c r="C13505" s="10">
        <v>1478</v>
      </c>
      <c r="D13505">
        <v>6</v>
      </c>
      <c r="E13505">
        <v>1396</v>
      </c>
      <c r="F13505">
        <v>0</v>
      </c>
      <c r="G13505">
        <v>77</v>
      </c>
      <c r="H13505">
        <v>0</v>
      </c>
      <c r="I13505">
        <v>0.74</v>
      </c>
      <c r="J13505" s="10">
        <v>3595</v>
      </c>
      <c r="K13505" s="13">
        <f t="shared" si="423"/>
        <v>1989</v>
      </c>
      <c r="L13505" s="1" t="str">
        <f t="shared" si="422"/>
        <v/>
      </c>
    </row>
    <row r="13506" spans="1:12" ht="13.8" customHeight="1" x14ac:dyDescent="0.3">
      <c r="A13506" t="s">
        <v>216</v>
      </c>
      <c r="B13506">
        <v>1969</v>
      </c>
      <c r="C13506" s="10">
        <v>1965</v>
      </c>
      <c r="D13506">
        <v>2</v>
      </c>
      <c r="E13506">
        <v>1878</v>
      </c>
      <c r="F13506">
        <v>0</v>
      </c>
      <c r="G13506">
        <v>85</v>
      </c>
      <c r="H13506">
        <v>0</v>
      </c>
      <c r="I13506">
        <v>0.96</v>
      </c>
      <c r="J13506" s="10">
        <v>3537</v>
      </c>
      <c r="K13506" s="13">
        <f t="shared" si="423"/>
        <v>1989</v>
      </c>
      <c r="L13506" s="1" t="str">
        <f t="shared" ref="L13506:L13569" si="424">IF(AND(B13506&gt;2011),1,"")</f>
        <v/>
      </c>
    </row>
    <row r="13507" spans="1:12" ht="13.8" customHeight="1" x14ac:dyDescent="0.3">
      <c r="A13507" t="s">
        <v>216</v>
      </c>
      <c r="B13507">
        <v>1970</v>
      </c>
      <c r="C13507" s="10">
        <v>4966</v>
      </c>
      <c r="D13507">
        <v>3</v>
      </c>
      <c r="E13507">
        <v>4864</v>
      </c>
      <c r="F13507">
        <v>0</v>
      </c>
      <c r="G13507">
        <v>99</v>
      </c>
      <c r="H13507">
        <v>0</v>
      </c>
      <c r="I13507">
        <v>2.39</v>
      </c>
      <c r="J13507" s="10">
        <v>3652</v>
      </c>
      <c r="K13507" s="13">
        <f t="shared" ref="K13507:K13570" si="425">IF(B13507&lt;1990,IF(B13507&lt;1959,1958,1989),1990)</f>
        <v>1989</v>
      </c>
      <c r="L13507" s="1" t="str">
        <f t="shared" si="424"/>
        <v/>
      </c>
    </row>
    <row r="13508" spans="1:12" ht="13.8" customHeight="1" x14ac:dyDescent="0.3">
      <c r="A13508" t="s">
        <v>216</v>
      </c>
      <c r="B13508">
        <v>1971</v>
      </c>
      <c r="C13508" s="10">
        <v>4525</v>
      </c>
      <c r="D13508">
        <v>4</v>
      </c>
      <c r="E13508">
        <v>4437</v>
      </c>
      <c r="F13508">
        <v>0</v>
      </c>
      <c r="G13508">
        <v>83</v>
      </c>
      <c r="H13508">
        <v>0</v>
      </c>
      <c r="I13508">
        <v>2.14</v>
      </c>
      <c r="J13508" s="10">
        <v>2806</v>
      </c>
      <c r="K13508" s="13">
        <f t="shared" si="425"/>
        <v>1989</v>
      </c>
      <c r="L13508" s="1" t="str">
        <f t="shared" si="424"/>
        <v/>
      </c>
    </row>
    <row r="13509" spans="1:12" ht="13.8" customHeight="1" x14ac:dyDescent="0.3">
      <c r="A13509" t="s">
        <v>216</v>
      </c>
      <c r="B13509">
        <v>1972</v>
      </c>
      <c r="C13509" s="10">
        <v>6065</v>
      </c>
      <c r="D13509">
        <v>3</v>
      </c>
      <c r="E13509">
        <v>5925</v>
      </c>
      <c r="F13509">
        <v>0</v>
      </c>
      <c r="G13509">
        <v>137</v>
      </c>
      <c r="H13509">
        <v>0</v>
      </c>
      <c r="I13509">
        <v>2.82</v>
      </c>
      <c r="J13509" s="10">
        <v>4418</v>
      </c>
      <c r="K13509" s="13">
        <f t="shared" si="425"/>
        <v>1989</v>
      </c>
      <c r="L13509" s="1" t="str">
        <f t="shared" si="424"/>
        <v/>
      </c>
    </row>
    <row r="13510" spans="1:12" ht="13.8" customHeight="1" x14ac:dyDescent="0.3">
      <c r="A13510" t="s">
        <v>216</v>
      </c>
      <c r="B13510">
        <v>1973</v>
      </c>
      <c r="C13510" s="10">
        <v>5787</v>
      </c>
      <c r="D13510">
        <v>4</v>
      </c>
      <c r="E13510">
        <v>5643</v>
      </c>
      <c r="F13510">
        <v>0</v>
      </c>
      <c r="G13510">
        <v>140</v>
      </c>
      <c r="H13510">
        <v>0</v>
      </c>
      <c r="I13510">
        <v>2.64</v>
      </c>
      <c r="J13510" s="10">
        <v>4135</v>
      </c>
      <c r="K13510" s="13">
        <f t="shared" si="425"/>
        <v>1989</v>
      </c>
      <c r="L13510" s="1" t="str">
        <f t="shared" si="424"/>
        <v/>
      </c>
    </row>
    <row r="13511" spans="1:12" ht="13.8" customHeight="1" x14ac:dyDescent="0.3">
      <c r="A13511" t="s">
        <v>216</v>
      </c>
      <c r="B13511">
        <v>1974</v>
      </c>
      <c r="C13511" s="10">
        <v>5991</v>
      </c>
      <c r="D13511">
        <v>5</v>
      </c>
      <c r="E13511">
        <v>5843</v>
      </c>
      <c r="F13511">
        <v>0</v>
      </c>
      <c r="G13511">
        <v>143</v>
      </c>
      <c r="H13511">
        <v>0</v>
      </c>
      <c r="I13511">
        <v>2.69</v>
      </c>
      <c r="J13511" s="10">
        <v>3709</v>
      </c>
      <c r="K13511" s="13">
        <f t="shared" si="425"/>
        <v>1989</v>
      </c>
      <c r="L13511" s="1" t="str">
        <f t="shared" si="424"/>
        <v/>
      </c>
    </row>
    <row r="13512" spans="1:12" ht="13.8" customHeight="1" x14ac:dyDescent="0.3">
      <c r="A13512" t="s">
        <v>216</v>
      </c>
      <c r="B13512">
        <v>1975</v>
      </c>
      <c r="C13512" s="10">
        <v>6693</v>
      </c>
      <c r="D13512">
        <v>1</v>
      </c>
      <c r="E13512">
        <v>6512</v>
      </c>
      <c r="F13512">
        <v>0</v>
      </c>
      <c r="G13512">
        <v>180</v>
      </c>
      <c r="H13512">
        <v>0</v>
      </c>
      <c r="I13512">
        <v>2.96</v>
      </c>
      <c r="J13512" s="10">
        <v>3199</v>
      </c>
      <c r="K13512" s="13">
        <f t="shared" si="425"/>
        <v>1989</v>
      </c>
      <c r="L13512" s="1" t="str">
        <f t="shared" si="424"/>
        <v/>
      </c>
    </row>
    <row r="13513" spans="1:12" ht="13.8" customHeight="1" x14ac:dyDescent="0.3">
      <c r="A13513" t="s">
        <v>216</v>
      </c>
      <c r="B13513">
        <v>1976</v>
      </c>
      <c r="C13513" s="10">
        <v>8191</v>
      </c>
      <c r="D13513">
        <v>3</v>
      </c>
      <c r="E13513">
        <v>8004</v>
      </c>
      <c r="F13513">
        <v>0</v>
      </c>
      <c r="G13513">
        <v>184</v>
      </c>
      <c r="H13513">
        <v>0</v>
      </c>
      <c r="I13513">
        <v>3.57</v>
      </c>
      <c r="J13513" s="10">
        <v>3838</v>
      </c>
      <c r="K13513" s="13">
        <f t="shared" si="425"/>
        <v>1989</v>
      </c>
      <c r="L13513" s="1" t="str">
        <f t="shared" si="424"/>
        <v/>
      </c>
    </row>
    <row r="13514" spans="1:12" ht="13.8" customHeight="1" x14ac:dyDescent="0.3">
      <c r="A13514" t="s">
        <v>216</v>
      </c>
      <c r="B13514">
        <v>1977</v>
      </c>
      <c r="C13514" s="10">
        <v>7720</v>
      </c>
      <c r="D13514">
        <v>4</v>
      </c>
      <c r="E13514">
        <v>7532</v>
      </c>
      <c r="F13514">
        <v>0</v>
      </c>
      <c r="G13514">
        <v>184</v>
      </c>
      <c r="H13514">
        <v>0</v>
      </c>
      <c r="I13514">
        <v>3.33</v>
      </c>
      <c r="J13514" s="10">
        <v>3783</v>
      </c>
      <c r="K13514" s="13">
        <f t="shared" si="425"/>
        <v>1989</v>
      </c>
      <c r="L13514" s="1" t="str">
        <f t="shared" si="424"/>
        <v/>
      </c>
    </row>
    <row r="13515" spans="1:12" ht="13.8" customHeight="1" x14ac:dyDescent="0.3">
      <c r="A13515" t="s">
        <v>216</v>
      </c>
      <c r="B13515">
        <v>1978</v>
      </c>
      <c r="C13515" s="10">
        <v>9044</v>
      </c>
      <c r="D13515">
        <v>4</v>
      </c>
      <c r="E13515">
        <v>8856</v>
      </c>
      <c r="F13515">
        <v>0</v>
      </c>
      <c r="G13515">
        <v>184</v>
      </c>
      <c r="H13515">
        <v>0</v>
      </c>
      <c r="I13515">
        <v>3.86</v>
      </c>
      <c r="J13515" s="10">
        <v>3847</v>
      </c>
      <c r="K13515" s="13">
        <f t="shared" si="425"/>
        <v>1989</v>
      </c>
      <c r="L13515" s="1" t="str">
        <f t="shared" si="424"/>
        <v/>
      </c>
    </row>
    <row r="13516" spans="1:12" ht="13.8" customHeight="1" x14ac:dyDescent="0.3">
      <c r="A13516" t="s">
        <v>216</v>
      </c>
      <c r="B13516">
        <v>1979</v>
      </c>
      <c r="C13516" s="10">
        <v>9851</v>
      </c>
      <c r="D13516">
        <v>1</v>
      </c>
      <c r="E13516">
        <v>9665</v>
      </c>
      <c r="F13516">
        <v>0</v>
      </c>
      <c r="G13516">
        <v>184</v>
      </c>
      <c r="H13516">
        <v>0</v>
      </c>
      <c r="I13516">
        <v>4.1500000000000004</v>
      </c>
      <c r="J13516" s="10">
        <v>3950</v>
      </c>
      <c r="K13516" s="13">
        <f t="shared" si="425"/>
        <v>1989</v>
      </c>
      <c r="L13516" s="1" t="str">
        <f t="shared" si="424"/>
        <v/>
      </c>
    </row>
    <row r="13517" spans="1:12" ht="13.8" customHeight="1" x14ac:dyDescent="0.3">
      <c r="A13517" t="s">
        <v>216</v>
      </c>
      <c r="B13517">
        <v>1980</v>
      </c>
      <c r="C13517" s="10">
        <v>8572</v>
      </c>
      <c r="D13517">
        <v>3</v>
      </c>
      <c r="E13517">
        <v>8303</v>
      </c>
      <c r="F13517">
        <v>0</v>
      </c>
      <c r="G13517">
        <v>266</v>
      </c>
      <c r="H13517">
        <v>0</v>
      </c>
      <c r="I13517">
        <v>3.55</v>
      </c>
      <c r="J13517" s="10">
        <v>3975</v>
      </c>
      <c r="K13517" s="13">
        <f t="shared" si="425"/>
        <v>1989</v>
      </c>
      <c r="L13517" s="1" t="str">
        <f t="shared" si="424"/>
        <v/>
      </c>
    </row>
    <row r="13518" spans="1:12" ht="13.8" customHeight="1" x14ac:dyDescent="0.3">
      <c r="A13518" t="s">
        <v>216</v>
      </c>
      <c r="B13518">
        <v>1981</v>
      </c>
      <c r="C13518" s="10">
        <v>7322</v>
      </c>
      <c r="D13518">
        <v>5</v>
      </c>
      <c r="E13518">
        <v>7011</v>
      </c>
      <c r="F13518">
        <v>0</v>
      </c>
      <c r="G13518">
        <v>306</v>
      </c>
      <c r="H13518">
        <v>0</v>
      </c>
      <c r="I13518">
        <v>2.97</v>
      </c>
      <c r="J13518" s="10">
        <v>4331</v>
      </c>
      <c r="K13518" s="13">
        <f t="shared" si="425"/>
        <v>1989</v>
      </c>
      <c r="L13518" s="1" t="str">
        <f t="shared" si="424"/>
        <v/>
      </c>
    </row>
    <row r="13519" spans="1:12" ht="13.8" customHeight="1" x14ac:dyDescent="0.3">
      <c r="A13519" t="s">
        <v>216</v>
      </c>
      <c r="B13519">
        <v>1982</v>
      </c>
      <c r="C13519" s="10">
        <v>8113</v>
      </c>
      <c r="D13519">
        <v>2</v>
      </c>
      <c r="E13519">
        <v>7745</v>
      </c>
      <c r="F13519">
        <v>0</v>
      </c>
      <c r="G13519">
        <v>367</v>
      </c>
      <c r="H13519">
        <v>0</v>
      </c>
      <c r="I13519">
        <v>3.22</v>
      </c>
      <c r="J13519" s="10">
        <v>5345</v>
      </c>
      <c r="K13519" s="13">
        <f t="shared" si="425"/>
        <v>1989</v>
      </c>
      <c r="L13519" s="1" t="str">
        <f t="shared" si="424"/>
        <v/>
      </c>
    </row>
    <row r="13520" spans="1:12" ht="13.8" customHeight="1" x14ac:dyDescent="0.3">
      <c r="A13520" t="s">
        <v>216</v>
      </c>
      <c r="B13520">
        <v>1983</v>
      </c>
      <c r="C13520" s="10">
        <v>9544</v>
      </c>
      <c r="D13520">
        <v>3</v>
      </c>
      <c r="E13520">
        <v>9112</v>
      </c>
      <c r="F13520">
        <v>0</v>
      </c>
      <c r="G13520">
        <v>429</v>
      </c>
      <c r="H13520">
        <v>0</v>
      </c>
      <c r="I13520">
        <v>3.69</v>
      </c>
      <c r="J13520" s="10">
        <v>4925</v>
      </c>
      <c r="K13520" s="13">
        <f t="shared" si="425"/>
        <v>1989</v>
      </c>
      <c r="L13520" s="1" t="str">
        <f t="shared" si="424"/>
        <v/>
      </c>
    </row>
    <row r="13521" spans="1:12" ht="13.8" customHeight="1" x14ac:dyDescent="0.3">
      <c r="A13521" t="s">
        <v>216</v>
      </c>
      <c r="B13521">
        <v>1984</v>
      </c>
      <c r="C13521" s="10">
        <v>9109</v>
      </c>
      <c r="D13521">
        <v>6</v>
      </c>
      <c r="E13521">
        <v>8720</v>
      </c>
      <c r="F13521">
        <v>0</v>
      </c>
      <c r="G13521">
        <v>384</v>
      </c>
      <c r="H13521">
        <v>0</v>
      </c>
      <c r="I13521">
        <v>3.44</v>
      </c>
      <c r="J13521" s="10">
        <v>4929</v>
      </c>
      <c r="K13521" s="13">
        <f t="shared" si="425"/>
        <v>1989</v>
      </c>
      <c r="L13521" s="1" t="str">
        <f t="shared" si="424"/>
        <v/>
      </c>
    </row>
    <row r="13522" spans="1:12" ht="13.8" customHeight="1" x14ac:dyDescent="0.3">
      <c r="A13522" t="s">
        <v>216</v>
      </c>
      <c r="B13522">
        <v>1985</v>
      </c>
      <c r="C13522" s="10">
        <v>9113</v>
      </c>
      <c r="D13522">
        <v>12</v>
      </c>
      <c r="E13522">
        <v>8830</v>
      </c>
      <c r="F13522">
        <v>0</v>
      </c>
      <c r="G13522">
        <v>271</v>
      </c>
      <c r="H13522">
        <v>0</v>
      </c>
      <c r="I13522">
        <v>3.36</v>
      </c>
      <c r="J13522" s="10">
        <v>5100</v>
      </c>
      <c r="K13522" s="13">
        <f t="shared" si="425"/>
        <v>1989</v>
      </c>
      <c r="L13522" s="1" t="str">
        <f t="shared" si="424"/>
        <v/>
      </c>
    </row>
    <row r="13523" spans="1:12" ht="13.8" customHeight="1" x14ac:dyDescent="0.3">
      <c r="A13523" t="s">
        <v>216</v>
      </c>
      <c r="B13523">
        <v>1986</v>
      </c>
      <c r="C13523" s="10">
        <v>9552</v>
      </c>
      <c r="D13523">
        <v>7</v>
      </c>
      <c r="E13523">
        <v>9300</v>
      </c>
      <c r="F13523">
        <v>0</v>
      </c>
      <c r="G13523">
        <v>245</v>
      </c>
      <c r="H13523">
        <v>0</v>
      </c>
      <c r="I13523">
        <v>3.45</v>
      </c>
      <c r="J13523" s="10">
        <v>5115</v>
      </c>
      <c r="K13523" s="13">
        <f t="shared" si="425"/>
        <v>1989</v>
      </c>
      <c r="L13523" s="1" t="str">
        <f t="shared" si="424"/>
        <v/>
      </c>
    </row>
    <row r="13524" spans="1:12" ht="13.8" customHeight="1" x14ac:dyDescent="0.3">
      <c r="A13524" t="s">
        <v>216</v>
      </c>
      <c r="B13524">
        <v>1987</v>
      </c>
      <c r="C13524" s="10">
        <v>8890</v>
      </c>
      <c r="D13524">
        <v>11</v>
      </c>
      <c r="E13524">
        <v>8671</v>
      </c>
      <c r="F13524">
        <v>0</v>
      </c>
      <c r="G13524">
        <v>208</v>
      </c>
      <c r="H13524">
        <v>0</v>
      </c>
      <c r="I13524">
        <v>3.15</v>
      </c>
      <c r="J13524" s="10">
        <v>7740</v>
      </c>
      <c r="K13524" s="13">
        <f t="shared" si="425"/>
        <v>1989</v>
      </c>
      <c r="L13524" s="1" t="str">
        <f t="shared" si="424"/>
        <v/>
      </c>
    </row>
    <row r="13525" spans="1:12" ht="13.8" customHeight="1" x14ac:dyDescent="0.3">
      <c r="A13525" t="s">
        <v>216</v>
      </c>
      <c r="B13525">
        <v>1988</v>
      </c>
      <c r="C13525" s="10">
        <v>9846</v>
      </c>
      <c r="D13525">
        <v>13</v>
      </c>
      <c r="E13525">
        <v>9616</v>
      </c>
      <c r="F13525">
        <v>0</v>
      </c>
      <c r="G13525">
        <v>217</v>
      </c>
      <c r="H13525">
        <v>0</v>
      </c>
      <c r="I13525">
        <v>3.42</v>
      </c>
      <c r="J13525" s="10">
        <v>5344</v>
      </c>
      <c r="K13525" s="13">
        <f t="shared" si="425"/>
        <v>1989</v>
      </c>
      <c r="L13525" s="1" t="str">
        <f t="shared" si="424"/>
        <v/>
      </c>
    </row>
    <row r="13526" spans="1:12" ht="13.8" customHeight="1" x14ac:dyDescent="0.3">
      <c r="A13526" t="s">
        <v>216</v>
      </c>
      <c r="B13526">
        <v>1989</v>
      </c>
      <c r="C13526" s="10">
        <v>11423</v>
      </c>
      <c r="D13526">
        <v>12</v>
      </c>
      <c r="E13526">
        <v>11179</v>
      </c>
      <c r="F13526">
        <v>0</v>
      </c>
      <c r="G13526">
        <v>232</v>
      </c>
      <c r="H13526">
        <v>0</v>
      </c>
      <c r="I13526">
        <v>3.88</v>
      </c>
      <c r="J13526" s="10">
        <v>8828</v>
      </c>
      <c r="K13526" s="13">
        <f t="shared" si="425"/>
        <v>1989</v>
      </c>
      <c r="L13526" s="1" t="str">
        <f t="shared" si="424"/>
        <v/>
      </c>
    </row>
    <row r="13527" spans="1:12" ht="13.8" customHeight="1" x14ac:dyDescent="0.3">
      <c r="A13527" t="s">
        <v>216</v>
      </c>
      <c r="B13527">
        <v>1990</v>
      </c>
      <c r="C13527" s="10">
        <v>12134</v>
      </c>
      <c r="D13527">
        <v>21</v>
      </c>
      <c r="E13527">
        <v>11860</v>
      </c>
      <c r="F13527">
        <v>0</v>
      </c>
      <c r="G13527">
        <v>252</v>
      </c>
      <c r="H13527">
        <v>0</v>
      </c>
      <c r="I13527">
        <v>4.0199999999999996</v>
      </c>
      <c r="J13527" s="10">
        <v>10914</v>
      </c>
      <c r="K13527" s="13">
        <f t="shared" si="425"/>
        <v>1990</v>
      </c>
      <c r="L13527" s="1" t="str">
        <f t="shared" si="424"/>
        <v/>
      </c>
    </row>
    <row r="13528" spans="1:12" ht="13.8" customHeight="1" x14ac:dyDescent="0.3">
      <c r="A13528" t="s">
        <v>216</v>
      </c>
      <c r="B13528">
        <v>1991</v>
      </c>
      <c r="C13528" s="10">
        <v>12345</v>
      </c>
      <c r="D13528">
        <v>12</v>
      </c>
      <c r="E13528">
        <v>12061</v>
      </c>
      <c r="F13528">
        <v>0</v>
      </c>
      <c r="G13528">
        <v>272</v>
      </c>
      <c r="H13528">
        <v>0</v>
      </c>
      <c r="I13528">
        <v>3.98</v>
      </c>
      <c r="J13528" s="10">
        <v>10163</v>
      </c>
      <c r="K13528" s="13">
        <f t="shared" si="425"/>
        <v>1990</v>
      </c>
      <c r="L13528" s="1" t="str">
        <f t="shared" si="424"/>
        <v/>
      </c>
    </row>
    <row r="13529" spans="1:12" ht="13.8" customHeight="1" x14ac:dyDescent="0.3">
      <c r="A13529" t="s">
        <v>216</v>
      </c>
      <c r="B13529">
        <v>1992</v>
      </c>
      <c r="C13529" s="10">
        <v>13206</v>
      </c>
      <c r="D13529">
        <v>18</v>
      </c>
      <c r="E13529">
        <v>12680</v>
      </c>
      <c r="F13529">
        <v>250</v>
      </c>
      <c r="G13529">
        <v>258</v>
      </c>
      <c r="H13529">
        <v>0</v>
      </c>
      <c r="I13529">
        <v>4.1399999999999997</v>
      </c>
      <c r="J13529" s="10">
        <v>12330</v>
      </c>
      <c r="K13529" s="13">
        <f t="shared" si="425"/>
        <v>1990</v>
      </c>
      <c r="L13529" s="1" t="str">
        <f t="shared" si="424"/>
        <v/>
      </c>
    </row>
    <row r="13530" spans="1:12" ht="13.8" customHeight="1" x14ac:dyDescent="0.3">
      <c r="A13530" t="s">
        <v>216</v>
      </c>
      <c r="B13530">
        <v>1993</v>
      </c>
      <c r="C13530" s="10">
        <v>13959</v>
      </c>
      <c r="D13530">
        <v>20</v>
      </c>
      <c r="E13530">
        <v>12790</v>
      </c>
      <c r="F13530">
        <v>744</v>
      </c>
      <c r="G13530">
        <v>405</v>
      </c>
      <c r="H13530">
        <v>0</v>
      </c>
      <c r="I13530">
        <v>4.25</v>
      </c>
      <c r="J13530" s="10">
        <v>11550</v>
      </c>
      <c r="K13530" s="13">
        <f t="shared" si="425"/>
        <v>1990</v>
      </c>
      <c r="L13530" s="1" t="str">
        <f t="shared" si="424"/>
        <v/>
      </c>
    </row>
    <row r="13531" spans="1:12" ht="13.8" customHeight="1" x14ac:dyDescent="0.3">
      <c r="A13531" t="s">
        <v>216</v>
      </c>
      <c r="B13531">
        <v>1994</v>
      </c>
      <c r="C13531" s="10">
        <v>16821</v>
      </c>
      <c r="D13531">
        <v>24</v>
      </c>
      <c r="E13531">
        <v>15488</v>
      </c>
      <c r="F13531">
        <v>887</v>
      </c>
      <c r="G13531">
        <v>422</v>
      </c>
      <c r="H13531">
        <v>0</v>
      </c>
      <c r="I13531">
        <v>4.97</v>
      </c>
      <c r="J13531" s="10">
        <v>11978</v>
      </c>
      <c r="K13531" s="13">
        <f t="shared" si="425"/>
        <v>1990</v>
      </c>
      <c r="L13531" s="1" t="str">
        <f t="shared" si="424"/>
        <v/>
      </c>
    </row>
    <row r="13532" spans="1:12" ht="13.8" customHeight="1" x14ac:dyDescent="0.3">
      <c r="A13532" t="s">
        <v>216</v>
      </c>
      <c r="B13532">
        <v>1995</v>
      </c>
      <c r="C13532" s="10">
        <v>11501</v>
      </c>
      <c r="D13532">
        <v>11</v>
      </c>
      <c r="E13532">
        <v>10132</v>
      </c>
      <c r="F13532">
        <v>923</v>
      </c>
      <c r="G13532">
        <v>435</v>
      </c>
      <c r="H13532">
        <v>0</v>
      </c>
      <c r="I13532">
        <v>3.3</v>
      </c>
      <c r="J13532" s="10">
        <v>14402</v>
      </c>
      <c r="K13532" s="13">
        <f t="shared" si="425"/>
        <v>1990</v>
      </c>
      <c r="L13532" s="1" t="str">
        <f t="shared" si="424"/>
        <v/>
      </c>
    </row>
    <row r="13533" spans="1:12" ht="13.8" customHeight="1" x14ac:dyDescent="0.3">
      <c r="A13533" t="s">
        <v>216</v>
      </c>
      <c r="B13533">
        <v>1996</v>
      </c>
      <c r="C13533" s="10">
        <v>13553</v>
      </c>
      <c r="D13533">
        <v>0</v>
      </c>
      <c r="E13533">
        <v>12280</v>
      </c>
      <c r="F13533">
        <v>823</v>
      </c>
      <c r="G13533">
        <v>449</v>
      </c>
      <c r="H13533">
        <v>0</v>
      </c>
      <c r="I13533">
        <v>3.79</v>
      </c>
      <c r="J13533" s="10">
        <v>15302</v>
      </c>
      <c r="K13533" s="13">
        <f t="shared" si="425"/>
        <v>1990</v>
      </c>
      <c r="L13533" s="1" t="str">
        <f t="shared" si="424"/>
        <v/>
      </c>
    </row>
    <row r="13534" spans="1:12" ht="13.8" customHeight="1" x14ac:dyDescent="0.3">
      <c r="A13534" t="s">
        <v>216</v>
      </c>
      <c r="B13534">
        <v>1997</v>
      </c>
      <c r="C13534" s="10">
        <v>15934</v>
      </c>
      <c r="D13534">
        <v>0</v>
      </c>
      <c r="E13534">
        <v>14673</v>
      </c>
      <c r="F13534">
        <v>812</v>
      </c>
      <c r="G13534">
        <v>449</v>
      </c>
      <c r="H13534">
        <v>0</v>
      </c>
      <c r="I13534">
        <v>4.34</v>
      </c>
      <c r="J13534" s="10">
        <v>15630</v>
      </c>
      <c r="K13534" s="13">
        <f t="shared" si="425"/>
        <v>1990</v>
      </c>
      <c r="L13534" s="1" t="str">
        <f t="shared" si="424"/>
        <v/>
      </c>
    </row>
    <row r="13535" spans="1:12" ht="13.8" customHeight="1" x14ac:dyDescent="0.3">
      <c r="A13535" t="s">
        <v>216</v>
      </c>
      <c r="B13535">
        <v>1998</v>
      </c>
      <c r="C13535" s="10">
        <v>13258</v>
      </c>
      <c r="D13535">
        <v>0</v>
      </c>
      <c r="E13535">
        <v>12051</v>
      </c>
      <c r="F13535">
        <v>889</v>
      </c>
      <c r="G13535">
        <v>318</v>
      </c>
      <c r="H13535">
        <v>0</v>
      </c>
      <c r="I13535">
        <v>3.52</v>
      </c>
      <c r="J13535" s="10">
        <v>17541</v>
      </c>
      <c r="K13535" s="13">
        <f t="shared" si="425"/>
        <v>1990</v>
      </c>
      <c r="L13535" s="1" t="str">
        <f t="shared" si="424"/>
        <v/>
      </c>
    </row>
    <row r="13536" spans="1:12" ht="13.8" customHeight="1" x14ac:dyDescent="0.3">
      <c r="A13536" t="s">
        <v>216</v>
      </c>
      <c r="B13536">
        <v>1999</v>
      </c>
      <c r="C13536" s="10">
        <v>13654</v>
      </c>
      <c r="D13536">
        <v>0</v>
      </c>
      <c r="E13536">
        <v>12704</v>
      </c>
      <c r="F13536">
        <v>724</v>
      </c>
      <c r="G13536">
        <v>226</v>
      </c>
      <c r="H13536">
        <v>0</v>
      </c>
      <c r="I13536">
        <v>3.55</v>
      </c>
      <c r="J13536" s="10">
        <v>18854</v>
      </c>
      <c r="K13536" s="13">
        <f t="shared" si="425"/>
        <v>1990</v>
      </c>
      <c r="L13536" s="1" t="str">
        <f t="shared" si="424"/>
        <v/>
      </c>
    </row>
    <row r="13537" spans="1:12" ht="13.8" customHeight="1" x14ac:dyDescent="0.3">
      <c r="A13537" t="s">
        <v>216</v>
      </c>
      <c r="B13537">
        <v>2000</v>
      </c>
      <c r="C13537" s="10">
        <v>13364</v>
      </c>
      <c r="D13537">
        <v>0</v>
      </c>
      <c r="E13537">
        <v>12469</v>
      </c>
      <c r="F13537">
        <v>739</v>
      </c>
      <c r="G13537">
        <v>156</v>
      </c>
      <c r="H13537">
        <v>0</v>
      </c>
      <c r="I13537">
        <v>3.41</v>
      </c>
      <c r="J13537" s="10">
        <v>19167</v>
      </c>
      <c r="K13537" s="13">
        <f t="shared" si="425"/>
        <v>1990</v>
      </c>
      <c r="L13537" s="1" t="str">
        <f t="shared" si="424"/>
        <v/>
      </c>
    </row>
    <row r="13538" spans="1:12" ht="13.8" customHeight="1" x14ac:dyDescent="0.3">
      <c r="A13538" t="s">
        <v>216</v>
      </c>
      <c r="B13538">
        <v>2001</v>
      </c>
      <c r="C13538" s="10">
        <v>13510</v>
      </c>
      <c r="D13538">
        <v>0</v>
      </c>
      <c r="E13538">
        <v>12313</v>
      </c>
      <c r="F13538">
        <v>1116</v>
      </c>
      <c r="G13538">
        <v>82</v>
      </c>
      <c r="H13538">
        <v>0</v>
      </c>
      <c r="I13538">
        <v>3.39</v>
      </c>
      <c r="J13538" s="10">
        <v>20535</v>
      </c>
      <c r="K13538" s="13">
        <f t="shared" si="425"/>
        <v>1990</v>
      </c>
      <c r="L13538" s="1" t="str">
        <f t="shared" si="424"/>
        <v/>
      </c>
    </row>
    <row r="13539" spans="1:12" ht="13.8" customHeight="1" x14ac:dyDescent="0.3">
      <c r="A13539" t="s">
        <v>216</v>
      </c>
      <c r="B13539">
        <v>2002</v>
      </c>
      <c r="C13539" s="10">
        <v>12880</v>
      </c>
      <c r="D13539">
        <v>0</v>
      </c>
      <c r="E13539">
        <v>11042</v>
      </c>
      <c r="F13539">
        <v>1811</v>
      </c>
      <c r="G13539">
        <v>27</v>
      </c>
      <c r="H13539">
        <v>0</v>
      </c>
      <c r="I13539">
        <v>3.19</v>
      </c>
      <c r="J13539" s="10">
        <v>20432</v>
      </c>
      <c r="K13539" s="13">
        <f t="shared" si="425"/>
        <v>1990</v>
      </c>
      <c r="L13539" s="1" t="str">
        <f t="shared" si="424"/>
        <v/>
      </c>
    </row>
    <row r="13540" spans="1:12" ht="13.8" customHeight="1" x14ac:dyDescent="0.3">
      <c r="A13540" t="s">
        <v>216</v>
      </c>
      <c r="B13540">
        <v>2003</v>
      </c>
      <c r="C13540" s="10">
        <v>8490</v>
      </c>
      <c r="D13540">
        <v>9</v>
      </c>
      <c r="E13540">
        <v>5660</v>
      </c>
      <c r="F13540">
        <v>2801</v>
      </c>
      <c r="G13540">
        <v>20</v>
      </c>
      <c r="H13540">
        <v>0</v>
      </c>
      <c r="I13540">
        <v>2.08</v>
      </c>
      <c r="J13540" s="10">
        <v>20463</v>
      </c>
      <c r="K13540" s="13">
        <f t="shared" si="425"/>
        <v>1990</v>
      </c>
      <c r="L13540" s="1" t="str">
        <f t="shared" si="424"/>
        <v/>
      </c>
    </row>
    <row r="13541" spans="1:12" ht="13.8" customHeight="1" x14ac:dyDescent="0.3">
      <c r="A13541" t="s">
        <v>216</v>
      </c>
      <c r="B13541">
        <v>2004</v>
      </c>
      <c r="C13541" s="10">
        <v>7765</v>
      </c>
      <c r="D13541">
        <v>11</v>
      </c>
      <c r="E13541">
        <v>4452</v>
      </c>
      <c r="F13541">
        <v>3302</v>
      </c>
      <c r="G13541">
        <v>0</v>
      </c>
      <c r="H13541">
        <v>0</v>
      </c>
      <c r="I13541">
        <v>1.87</v>
      </c>
      <c r="J13541" s="10">
        <v>23132</v>
      </c>
      <c r="K13541" s="13">
        <f t="shared" si="425"/>
        <v>1990</v>
      </c>
      <c r="L13541" s="1" t="str">
        <f t="shared" si="424"/>
        <v/>
      </c>
    </row>
    <row r="13542" spans="1:12" ht="13.8" customHeight="1" x14ac:dyDescent="0.3">
      <c r="A13542" t="s">
        <v>216</v>
      </c>
      <c r="B13542">
        <v>2005</v>
      </c>
      <c r="C13542" s="10">
        <v>8279</v>
      </c>
      <c r="D13542">
        <v>3</v>
      </c>
      <c r="E13542">
        <v>4797</v>
      </c>
      <c r="F13542">
        <v>3479</v>
      </c>
      <c r="G13542">
        <v>0</v>
      </c>
      <c r="H13542">
        <v>0</v>
      </c>
      <c r="I13542">
        <v>1.94</v>
      </c>
      <c r="J13542" s="10">
        <v>25462</v>
      </c>
      <c r="K13542" s="13">
        <f t="shared" si="425"/>
        <v>1990</v>
      </c>
      <c r="L13542" s="1" t="str">
        <f t="shared" si="424"/>
        <v/>
      </c>
    </row>
    <row r="13543" spans="1:12" ht="13.8" customHeight="1" x14ac:dyDescent="0.3">
      <c r="A13543" t="s">
        <v>216</v>
      </c>
      <c r="B13543">
        <v>2006</v>
      </c>
      <c r="C13543" s="10">
        <v>8399</v>
      </c>
      <c r="D13543">
        <v>4</v>
      </c>
      <c r="E13543">
        <v>4643</v>
      </c>
      <c r="F13543">
        <v>3752</v>
      </c>
      <c r="G13543">
        <v>0</v>
      </c>
      <c r="H13543">
        <v>0</v>
      </c>
      <c r="I13543">
        <v>1.9</v>
      </c>
      <c r="J13543" s="10">
        <v>28164</v>
      </c>
      <c r="K13543" s="13">
        <f t="shared" si="425"/>
        <v>1990</v>
      </c>
      <c r="L13543" s="1" t="str">
        <f t="shared" si="424"/>
        <v/>
      </c>
    </row>
    <row r="13544" spans="1:12" ht="13.8" customHeight="1" x14ac:dyDescent="0.3">
      <c r="A13544" t="s">
        <v>216</v>
      </c>
      <c r="B13544">
        <v>2007</v>
      </c>
      <c r="C13544" s="10">
        <v>5434</v>
      </c>
      <c r="D13544">
        <v>7</v>
      </c>
      <c r="E13544">
        <v>1408</v>
      </c>
      <c r="F13544">
        <v>4018</v>
      </c>
      <c r="G13544">
        <v>0</v>
      </c>
      <c r="H13544">
        <v>0</v>
      </c>
      <c r="I13544">
        <v>1.1499999999999999</v>
      </c>
      <c r="J13544" s="10">
        <v>30929</v>
      </c>
      <c r="K13544" s="13">
        <f t="shared" si="425"/>
        <v>1990</v>
      </c>
      <c r="L13544" s="1" t="str">
        <f t="shared" si="424"/>
        <v/>
      </c>
    </row>
    <row r="13545" spans="1:12" ht="13.8" customHeight="1" x14ac:dyDescent="0.3">
      <c r="A13545" t="s">
        <v>216</v>
      </c>
      <c r="B13545">
        <v>2008</v>
      </c>
      <c r="C13545" s="10">
        <v>9854</v>
      </c>
      <c r="D13545">
        <v>5</v>
      </c>
      <c r="E13545">
        <v>5736</v>
      </c>
      <c r="F13545">
        <v>4113</v>
      </c>
      <c r="G13545">
        <v>0</v>
      </c>
      <c r="H13545">
        <v>0</v>
      </c>
      <c r="I13545">
        <v>2.0299999999999998</v>
      </c>
      <c r="J13545" s="10">
        <v>32949</v>
      </c>
      <c r="K13545" s="13">
        <f t="shared" si="425"/>
        <v>1990</v>
      </c>
      <c r="L13545" s="1" t="str">
        <f t="shared" si="424"/>
        <v/>
      </c>
    </row>
    <row r="13546" spans="1:12" ht="13.8" customHeight="1" x14ac:dyDescent="0.3">
      <c r="A13546" t="s">
        <v>216</v>
      </c>
      <c r="B13546">
        <v>2009</v>
      </c>
      <c r="C13546" s="10">
        <v>15253</v>
      </c>
      <c r="D13546">
        <v>4</v>
      </c>
      <c r="E13546">
        <v>11092</v>
      </c>
      <c r="F13546">
        <v>4158</v>
      </c>
      <c r="G13546">
        <v>0</v>
      </c>
      <c r="H13546">
        <v>0</v>
      </c>
      <c r="I13546">
        <v>3.07</v>
      </c>
      <c r="J13546" s="10">
        <v>34663</v>
      </c>
      <c r="K13546" s="13">
        <f t="shared" si="425"/>
        <v>1990</v>
      </c>
      <c r="L13546" s="1" t="str">
        <f t="shared" si="424"/>
        <v/>
      </c>
    </row>
    <row r="13547" spans="1:12" ht="13.8" customHeight="1" x14ac:dyDescent="0.3">
      <c r="A13547" t="s">
        <v>216</v>
      </c>
      <c r="B13547">
        <v>2010</v>
      </c>
      <c r="C13547" s="10">
        <v>15174</v>
      </c>
      <c r="D13547">
        <v>7</v>
      </c>
      <c r="E13547">
        <v>10661</v>
      </c>
      <c r="F13547">
        <v>4506</v>
      </c>
      <c r="G13547">
        <v>0</v>
      </c>
      <c r="H13547">
        <v>0</v>
      </c>
      <c r="I13547">
        <v>2.99</v>
      </c>
      <c r="J13547" s="10">
        <v>39109</v>
      </c>
      <c r="K13547" s="13">
        <f t="shared" si="425"/>
        <v>1990</v>
      </c>
      <c r="L13547" s="1" t="str">
        <f t="shared" si="424"/>
        <v/>
      </c>
    </row>
    <row r="13548" spans="1:12" ht="13.8" customHeight="1" x14ac:dyDescent="0.3">
      <c r="A13548" t="s">
        <v>216</v>
      </c>
      <c r="B13548">
        <v>2011</v>
      </c>
      <c r="C13548" s="10">
        <v>12332</v>
      </c>
      <c r="D13548">
        <v>7</v>
      </c>
      <c r="E13548">
        <v>7774</v>
      </c>
      <c r="F13548">
        <v>4551</v>
      </c>
      <c r="G13548">
        <v>0</v>
      </c>
      <c r="H13548">
        <v>0</v>
      </c>
      <c r="I13548">
        <v>2.38</v>
      </c>
      <c r="J13548" s="10">
        <v>41786</v>
      </c>
      <c r="K13548" s="13">
        <f t="shared" si="425"/>
        <v>1990</v>
      </c>
      <c r="L13548" s="1" t="str">
        <f t="shared" si="424"/>
        <v/>
      </c>
    </row>
    <row r="13549" spans="1:12" ht="13.8" customHeight="1" x14ac:dyDescent="0.3">
      <c r="A13549" t="s">
        <v>216</v>
      </c>
      <c r="B13549">
        <v>2012</v>
      </c>
      <c r="C13549" s="10">
        <v>9919</v>
      </c>
      <c r="D13549">
        <v>29</v>
      </c>
      <c r="E13549">
        <v>4955</v>
      </c>
      <c r="F13549">
        <v>4935</v>
      </c>
      <c r="G13549">
        <v>0</v>
      </c>
      <c r="H13549">
        <v>0</v>
      </c>
      <c r="I13549">
        <v>1.87</v>
      </c>
      <c r="J13549" s="10">
        <v>41967</v>
      </c>
      <c r="K13549" s="13">
        <f t="shared" si="425"/>
        <v>1990</v>
      </c>
      <c r="L13549" s="1">
        <f t="shared" si="424"/>
        <v>1</v>
      </c>
    </row>
    <row r="13550" spans="1:12" ht="13.8" customHeight="1" x14ac:dyDescent="0.3">
      <c r="A13550" t="s">
        <v>216</v>
      </c>
      <c r="B13550">
        <v>2013</v>
      </c>
      <c r="C13550" s="10">
        <v>15183</v>
      </c>
      <c r="D13550">
        <v>308</v>
      </c>
      <c r="E13550">
        <v>9324</v>
      </c>
      <c r="F13550">
        <v>5550</v>
      </c>
      <c r="G13550">
        <v>0</v>
      </c>
      <c r="H13550">
        <v>0</v>
      </c>
      <c r="I13550">
        <v>2.81</v>
      </c>
      <c r="J13550" s="10">
        <v>42215</v>
      </c>
      <c r="K13550" s="13">
        <f t="shared" si="425"/>
        <v>1990</v>
      </c>
      <c r="L13550" s="1">
        <f t="shared" si="424"/>
        <v>1</v>
      </c>
    </row>
    <row r="13551" spans="1:12" ht="13.8" customHeight="1" x14ac:dyDescent="0.3">
      <c r="A13551" t="s">
        <v>216</v>
      </c>
      <c r="B13551">
        <v>2014</v>
      </c>
      <c r="C13551" s="10">
        <v>15373</v>
      </c>
      <c r="D13551">
        <v>456</v>
      </c>
      <c r="E13551">
        <v>9118</v>
      </c>
      <c r="F13551">
        <v>5800</v>
      </c>
      <c r="G13551">
        <v>0</v>
      </c>
      <c r="H13551">
        <v>0</v>
      </c>
      <c r="I13551">
        <v>2.79</v>
      </c>
      <c r="J13551" s="10">
        <v>42028</v>
      </c>
      <c r="K13551" s="13">
        <f t="shared" si="425"/>
        <v>1990</v>
      </c>
      <c r="L13551" s="1">
        <f t="shared" si="424"/>
        <v>1</v>
      </c>
    </row>
    <row r="13552" spans="1:12" ht="13.8" customHeight="1" x14ac:dyDescent="0.3">
      <c r="A13552" t="s">
        <v>217</v>
      </c>
      <c r="B13552">
        <v>1992</v>
      </c>
      <c r="C13552" s="10">
        <v>12049</v>
      </c>
      <c r="D13552">
        <v>6494</v>
      </c>
      <c r="E13552">
        <v>2107</v>
      </c>
      <c r="F13552">
        <v>3109</v>
      </c>
      <c r="G13552">
        <v>340</v>
      </c>
      <c r="H13552">
        <v>0</v>
      </c>
      <c r="I13552">
        <v>2.27</v>
      </c>
      <c r="J13552" s="10">
        <v>0</v>
      </c>
      <c r="K13552" s="13">
        <f t="shared" si="425"/>
        <v>1990</v>
      </c>
      <c r="L13552" s="1" t="str">
        <f t="shared" si="424"/>
        <v/>
      </c>
    </row>
    <row r="13553" spans="1:12" ht="13.8" customHeight="1" x14ac:dyDescent="0.3">
      <c r="A13553" t="s">
        <v>217</v>
      </c>
      <c r="B13553">
        <v>1993</v>
      </c>
      <c r="C13553" s="10">
        <v>11694</v>
      </c>
      <c r="D13553">
        <v>6465</v>
      </c>
      <c r="E13553">
        <v>1810</v>
      </c>
      <c r="F13553">
        <v>3079</v>
      </c>
      <c r="G13553">
        <v>340</v>
      </c>
      <c r="H13553">
        <v>0</v>
      </c>
      <c r="I13553">
        <v>2.19</v>
      </c>
      <c r="J13553" s="10">
        <v>0</v>
      </c>
      <c r="K13553" s="13">
        <f t="shared" si="425"/>
        <v>1990</v>
      </c>
      <c r="L13553" s="1" t="str">
        <f t="shared" si="424"/>
        <v/>
      </c>
    </row>
    <row r="13554" spans="1:12" ht="13.8" customHeight="1" x14ac:dyDescent="0.3">
      <c r="A13554" t="s">
        <v>217</v>
      </c>
      <c r="B13554">
        <v>1994</v>
      </c>
      <c r="C13554" s="10">
        <v>11023</v>
      </c>
      <c r="D13554">
        <v>5718</v>
      </c>
      <c r="E13554">
        <v>1999</v>
      </c>
      <c r="F13554">
        <v>2939</v>
      </c>
      <c r="G13554">
        <v>367</v>
      </c>
      <c r="H13554">
        <v>0</v>
      </c>
      <c r="I13554">
        <v>2.06</v>
      </c>
      <c r="J13554" s="10">
        <v>27</v>
      </c>
      <c r="K13554" s="13">
        <f t="shared" si="425"/>
        <v>1990</v>
      </c>
      <c r="L13554" s="1" t="str">
        <f t="shared" si="424"/>
        <v/>
      </c>
    </row>
    <row r="13555" spans="1:12" ht="13.8" customHeight="1" x14ac:dyDescent="0.3">
      <c r="A13555" t="s">
        <v>217</v>
      </c>
      <c r="B13555">
        <v>1995</v>
      </c>
      <c r="C13555" s="10">
        <v>11485</v>
      </c>
      <c r="D13555">
        <v>5698</v>
      </c>
      <c r="E13555">
        <v>2134</v>
      </c>
      <c r="F13555">
        <v>3259</v>
      </c>
      <c r="G13555">
        <v>395</v>
      </c>
      <c r="H13555">
        <v>0</v>
      </c>
      <c r="I13555">
        <v>2.14</v>
      </c>
      <c r="J13555" s="10">
        <v>33</v>
      </c>
      <c r="K13555" s="13">
        <f t="shared" si="425"/>
        <v>1990</v>
      </c>
      <c r="L13555" s="1" t="str">
        <f t="shared" si="424"/>
        <v/>
      </c>
    </row>
    <row r="13556" spans="1:12" ht="13.8" customHeight="1" x14ac:dyDescent="0.3">
      <c r="A13556" t="s">
        <v>217</v>
      </c>
      <c r="B13556">
        <v>1996</v>
      </c>
      <c r="C13556" s="10">
        <v>11266</v>
      </c>
      <c r="D13556">
        <v>5554</v>
      </c>
      <c r="E13556">
        <v>1896</v>
      </c>
      <c r="F13556">
        <v>3434</v>
      </c>
      <c r="G13556">
        <v>381</v>
      </c>
      <c r="H13556">
        <v>0</v>
      </c>
      <c r="I13556">
        <v>2.09</v>
      </c>
      <c r="J13556" s="10">
        <v>32</v>
      </c>
      <c r="K13556" s="13">
        <f t="shared" si="425"/>
        <v>1990</v>
      </c>
      <c r="L13556" s="1" t="str">
        <f t="shared" si="424"/>
        <v/>
      </c>
    </row>
    <row r="13557" spans="1:12" ht="13.8" customHeight="1" x14ac:dyDescent="0.3">
      <c r="A13557" t="s">
        <v>217</v>
      </c>
      <c r="B13557">
        <v>1997</v>
      </c>
      <c r="C13557" s="10">
        <v>11194</v>
      </c>
      <c r="D13557">
        <v>5299</v>
      </c>
      <c r="E13557">
        <v>1984</v>
      </c>
      <c r="F13557">
        <v>3485</v>
      </c>
      <c r="G13557">
        <v>426</v>
      </c>
      <c r="H13557">
        <v>0</v>
      </c>
      <c r="I13557">
        <v>2.08</v>
      </c>
      <c r="J13557" s="10">
        <v>30</v>
      </c>
      <c r="K13557" s="13">
        <f t="shared" si="425"/>
        <v>1990</v>
      </c>
      <c r="L13557" s="1" t="str">
        <f t="shared" si="424"/>
        <v/>
      </c>
    </row>
    <row r="13558" spans="1:12" ht="13.8" customHeight="1" x14ac:dyDescent="0.3">
      <c r="A13558" t="s">
        <v>217</v>
      </c>
      <c r="B13558">
        <v>1998</v>
      </c>
      <c r="C13558" s="10">
        <v>11039</v>
      </c>
      <c r="D13558">
        <v>4934</v>
      </c>
      <c r="E13558">
        <v>1924</v>
      </c>
      <c r="F13558">
        <v>3541</v>
      </c>
      <c r="G13558">
        <v>640</v>
      </c>
      <c r="H13558">
        <v>0</v>
      </c>
      <c r="I13558">
        <v>2.0499999999999998</v>
      </c>
      <c r="J13558" s="10">
        <v>25</v>
      </c>
      <c r="K13558" s="13">
        <f t="shared" si="425"/>
        <v>1990</v>
      </c>
      <c r="L13558" s="1" t="str">
        <f t="shared" si="424"/>
        <v/>
      </c>
    </row>
    <row r="13559" spans="1:12" ht="13.8" customHeight="1" x14ac:dyDescent="0.3">
      <c r="A13559" t="s">
        <v>217</v>
      </c>
      <c r="B13559">
        <v>1999</v>
      </c>
      <c r="C13559" s="10">
        <v>10701</v>
      </c>
      <c r="D13559">
        <v>4790</v>
      </c>
      <c r="E13559">
        <v>1685</v>
      </c>
      <c r="F13559">
        <v>3584</v>
      </c>
      <c r="G13559">
        <v>642</v>
      </c>
      <c r="H13559">
        <v>0</v>
      </c>
      <c r="I13559">
        <v>1.98</v>
      </c>
      <c r="J13559" s="10">
        <v>17</v>
      </c>
      <c r="K13559" s="13">
        <f t="shared" si="425"/>
        <v>1990</v>
      </c>
      <c r="L13559" s="1" t="str">
        <f t="shared" si="424"/>
        <v/>
      </c>
    </row>
    <row r="13560" spans="1:12" ht="13.8" customHeight="1" x14ac:dyDescent="0.3">
      <c r="A13560" t="s">
        <v>217</v>
      </c>
      <c r="B13560">
        <v>2000</v>
      </c>
      <c r="C13560" s="10">
        <v>9786</v>
      </c>
      <c r="D13560">
        <v>4447</v>
      </c>
      <c r="E13560">
        <v>1317</v>
      </c>
      <c r="F13560">
        <v>3608</v>
      </c>
      <c r="G13560">
        <v>414</v>
      </c>
      <c r="H13560">
        <v>0</v>
      </c>
      <c r="I13560">
        <v>1.81</v>
      </c>
      <c r="J13560" s="10">
        <v>22</v>
      </c>
      <c r="K13560" s="13">
        <f t="shared" si="425"/>
        <v>1990</v>
      </c>
      <c r="L13560" s="1" t="str">
        <f t="shared" si="424"/>
        <v/>
      </c>
    </row>
    <row r="13561" spans="1:12" ht="13.8" customHeight="1" x14ac:dyDescent="0.3">
      <c r="A13561" t="s">
        <v>217</v>
      </c>
      <c r="B13561">
        <v>2001</v>
      </c>
      <c r="C13561" s="10">
        <v>10733</v>
      </c>
      <c r="D13561">
        <v>4627</v>
      </c>
      <c r="E13561">
        <v>1826</v>
      </c>
      <c r="F13561">
        <v>3853</v>
      </c>
      <c r="G13561">
        <v>425</v>
      </c>
      <c r="H13561">
        <v>2</v>
      </c>
      <c r="I13561">
        <v>1.98</v>
      </c>
      <c r="J13561" s="10">
        <v>26</v>
      </c>
      <c r="K13561" s="13">
        <f t="shared" si="425"/>
        <v>1990</v>
      </c>
      <c r="L13561" s="1" t="str">
        <f t="shared" si="424"/>
        <v/>
      </c>
    </row>
    <row r="13562" spans="1:12" ht="13.8" customHeight="1" x14ac:dyDescent="0.3">
      <c r="A13562" t="s">
        <v>217</v>
      </c>
      <c r="B13562">
        <v>2002</v>
      </c>
      <c r="C13562" s="10">
        <v>10704</v>
      </c>
      <c r="D13562">
        <v>4475</v>
      </c>
      <c r="E13562">
        <v>2133</v>
      </c>
      <c r="F13562">
        <v>3665</v>
      </c>
      <c r="G13562">
        <v>427</v>
      </c>
      <c r="H13562">
        <v>4</v>
      </c>
      <c r="I13562">
        <v>1.98</v>
      </c>
      <c r="J13562" s="10">
        <v>38</v>
      </c>
      <c r="K13562" s="13">
        <f t="shared" si="425"/>
        <v>1990</v>
      </c>
      <c r="L13562" s="1" t="str">
        <f t="shared" si="424"/>
        <v/>
      </c>
    </row>
    <row r="13563" spans="1:12" ht="13.8" customHeight="1" x14ac:dyDescent="0.3">
      <c r="A13563" t="s">
        <v>217</v>
      </c>
      <c r="B13563">
        <v>2003</v>
      </c>
      <c r="C13563" s="10">
        <v>10770</v>
      </c>
      <c r="D13563">
        <v>4810</v>
      </c>
      <c r="E13563">
        <v>1988</v>
      </c>
      <c r="F13563">
        <v>3541</v>
      </c>
      <c r="G13563">
        <v>428</v>
      </c>
      <c r="H13563">
        <v>4</v>
      </c>
      <c r="I13563">
        <v>1.99</v>
      </c>
      <c r="J13563" s="10">
        <v>28</v>
      </c>
      <c r="K13563" s="13">
        <f t="shared" si="425"/>
        <v>1990</v>
      </c>
      <c r="L13563" s="1" t="str">
        <f t="shared" si="424"/>
        <v/>
      </c>
    </row>
    <row r="13564" spans="1:12" ht="13.8" customHeight="1" x14ac:dyDescent="0.3">
      <c r="A13564" t="s">
        <v>217</v>
      </c>
      <c r="B13564">
        <v>2004</v>
      </c>
      <c r="C13564" s="10">
        <v>10567</v>
      </c>
      <c r="D13564">
        <v>4720</v>
      </c>
      <c r="E13564">
        <v>1981</v>
      </c>
      <c r="F13564">
        <v>3434</v>
      </c>
      <c r="G13564">
        <v>429</v>
      </c>
      <c r="H13564">
        <v>3</v>
      </c>
      <c r="I13564">
        <v>1.95</v>
      </c>
      <c r="J13564" s="10">
        <v>22</v>
      </c>
      <c r="K13564" s="13">
        <f t="shared" si="425"/>
        <v>1990</v>
      </c>
      <c r="L13564" s="1" t="str">
        <f t="shared" si="424"/>
        <v/>
      </c>
    </row>
    <row r="13565" spans="1:12" ht="13.8" customHeight="1" x14ac:dyDescent="0.3">
      <c r="A13565" t="s">
        <v>217</v>
      </c>
      <c r="B13565">
        <v>2005</v>
      </c>
      <c r="C13565" s="10">
        <v>10733</v>
      </c>
      <c r="D13565">
        <v>4454</v>
      </c>
      <c r="E13565">
        <v>2127</v>
      </c>
      <c r="F13565">
        <v>3675</v>
      </c>
      <c r="G13565">
        <v>476</v>
      </c>
      <c r="H13565">
        <v>1</v>
      </c>
      <c r="I13565">
        <v>1.98</v>
      </c>
      <c r="J13565" s="10">
        <v>32</v>
      </c>
      <c r="K13565" s="13">
        <f t="shared" si="425"/>
        <v>1990</v>
      </c>
      <c r="L13565" s="1" t="str">
        <f t="shared" si="424"/>
        <v/>
      </c>
    </row>
    <row r="13566" spans="1:12" ht="13.8" customHeight="1" x14ac:dyDescent="0.3">
      <c r="A13566" t="s">
        <v>217</v>
      </c>
      <c r="B13566">
        <v>2006</v>
      </c>
      <c r="C13566" s="10">
        <v>10664</v>
      </c>
      <c r="D13566">
        <v>4744</v>
      </c>
      <c r="E13566">
        <v>2070</v>
      </c>
      <c r="F13566">
        <v>3359</v>
      </c>
      <c r="G13566">
        <v>489</v>
      </c>
      <c r="H13566">
        <v>3</v>
      </c>
      <c r="I13566">
        <v>1.97</v>
      </c>
      <c r="J13566" s="10">
        <v>33</v>
      </c>
      <c r="K13566" s="13">
        <f t="shared" si="425"/>
        <v>1990</v>
      </c>
      <c r="L13566" s="1" t="str">
        <f t="shared" si="424"/>
        <v/>
      </c>
    </row>
    <row r="13567" spans="1:12" ht="13.8" customHeight="1" x14ac:dyDescent="0.3">
      <c r="A13567" t="s">
        <v>217</v>
      </c>
      <c r="B13567">
        <v>2007</v>
      </c>
      <c r="C13567" s="10">
        <v>10030</v>
      </c>
      <c r="D13567">
        <v>4206</v>
      </c>
      <c r="E13567">
        <v>2131</v>
      </c>
      <c r="F13567">
        <v>3179</v>
      </c>
      <c r="G13567">
        <v>506</v>
      </c>
      <c r="H13567">
        <v>8</v>
      </c>
      <c r="I13567">
        <v>1.86</v>
      </c>
      <c r="J13567" s="10">
        <v>41</v>
      </c>
      <c r="K13567" s="13">
        <f t="shared" si="425"/>
        <v>1990</v>
      </c>
      <c r="L13567" s="1" t="str">
        <f t="shared" si="424"/>
        <v/>
      </c>
    </row>
    <row r="13568" spans="1:12" ht="13.8" customHeight="1" x14ac:dyDescent="0.3">
      <c r="A13568" t="s">
        <v>217</v>
      </c>
      <c r="B13568">
        <v>2008</v>
      </c>
      <c r="C13568" s="10">
        <v>10284</v>
      </c>
      <c r="D13568">
        <v>4247</v>
      </c>
      <c r="E13568">
        <v>2239</v>
      </c>
      <c r="F13568">
        <v>3227</v>
      </c>
      <c r="G13568">
        <v>565</v>
      </c>
      <c r="H13568">
        <v>6</v>
      </c>
      <c r="I13568">
        <v>1.9</v>
      </c>
      <c r="J13568" s="10">
        <v>52</v>
      </c>
      <c r="K13568" s="13">
        <f t="shared" si="425"/>
        <v>1990</v>
      </c>
      <c r="L13568" s="1" t="str">
        <f t="shared" si="424"/>
        <v/>
      </c>
    </row>
    <row r="13569" spans="1:12" ht="13.8" customHeight="1" x14ac:dyDescent="0.3">
      <c r="A13569" t="s">
        <v>217</v>
      </c>
      <c r="B13569">
        <v>2009</v>
      </c>
      <c r="C13569" s="10">
        <v>9282</v>
      </c>
      <c r="D13569">
        <v>4092</v>
      </c>
      <c r="E13569">
        <v>2012</v>
      </c>
      <c r="F13569">
        <v>2763</v>
      </c>
      <c r="G13569">
        <v>409</v>
      </c>
      <c r="H13569">
        <v>7</v>
      </c>
      <c r="I13569">
        <v>1.72</v>
      </c>
      <c r="J13569" s="10">
        <v>38</v>
      </c>
      <c r="K13569" s="13">
        <f t="shared" si="425"/>
        <v>1990</v>
      </c>
      <c r="L13569" s="1" t="str">
        <f t="shared" si="424"/>
        <v/>
      </c>
    </row>
    <row r="13570" spans="1:12" ht="13.8" customHeight="1" x14ac:dyDescent="0.3">
      <c r="A13570" t="s">
        <v>217</v>
      </c>
      <c r="B13570">
        <v>2010</v>
      </c>
      <c r="C13570" s="10">
        <v>9883</v>
      </c>
      <c r="D13570">
        <v>4144</v>
      </c>
      <c r="E13570">
        <v>2214</v>
      </c>
      <c r="F13570">
        <v>3127</v>
      </c>
      <c r="G13570">
        <v>393</v>
      </c>
      <c r="H13570">
        <v>5</v>
      </c>
      <c r="I13570">
        <v>1.83</v>
      </c>
      <c r="J13570" s="10">
        <v>34</v>
      </c>
      <c r="K13570" s="13">
        <f t="shared" si="425"/>
        <v>1990</v>
      </c>
      <c r="L13570" s="1" t="str">
        <f t="shared" ref="L13570:L13633" si="426">IF(AND(B13570&gt;2011),1,"")</f>
        <v/>
      </c>
    </row>
    <row r="13571" spans="1:12" ht="13.8" customHeight="1" x14ac:dyDescent="0.3">
      <c r="A13571" t="s">
        <v>217</v>
      </c>
      <c r="B13571">
        <v>2011</v>
      </c>
      <c r="C13571" s="10">
        <v>9415</v>
      </c>
      <c r="D13571">
        <v>3920</v>
      </c>
      <c r="E13571">
        <v>2156</v>
      </c>
      <c r="F13571">
        <v>2896</v>
      </c>
      <c r="G13571">
        <v>438</v>
      </c>
      <c r="H13571">
        <v>5</v>
      </c>
      <c r="I13571">
        <v>1.74</v>
      </c>
      <c r="J13571" s="10">
        <v>36</v>
      </c>
      <c r="K13571" s="13">
        <f t="shared" ref="K13571:K13634" si="427">IF(B13571&lt;1990,IF(B13571&lt;1959,1958,1989),1990)</f>
        <v>1990</v>
      </c>
      <c r="L13571" s="1" t="str">
        <f t="shared" si="426"/>
        <v/>
      </c>
    </row>
    <row r="13572" spans="1:12" ht="13.8" customHeight="1" x14ac:dyDescent="0.3">
      <c r="A13572" t="s">
        <v>217</v>
      </c>
      <c r="B13572">
        <v>2012</v>
      </c>
      <c r="C13572" s="10">
        <v>8935</v>
      </c>
      <c r="D13572">
        <v>3660</v>
      </c>
      <c r="E13572">
        <v>2146</v>
      </c>
      <c r="F13572">
        <v>2726</v>
      </c>
      <c r="G13572">
        <v>396</v>
      </c>
      <c r="H13572">
        <v>7</v>
      </c>
      <c r="I13572">
        <v>1.65</v>
      </c>
      <c r="J13572" s="10">
        <v>31</v>
      </c>
      <c r="K13572" s="13">
        <f t="shared" si="427"/>
        <v>1990</v>
      </c>
      <c r="L13572" s="1">
        <f t="shared" si="426"/>
        <v>1</v>
      </c>
    </row>
    <row r="13573" spans="1:12" ht="13.8" customHeight="1" x14ac:dyDescent="0.3">
      <c r="A13573" t="s">
        <v>217</v>
      </c>
      <c r="B13573">
        <v>2013</v>
      </c>
      <c r="C13573" s="10">
        <v>9024</v>
      </c>
      <c r="D13573">
        <v>3657</v>
      </c>
      <c r="E13573">
        <v>2090</v>
      </c>
      <c r="F13573">
        <v>2847</v>
      </c>
      <c r="G13573">
        <v>424</v>
      </c>
      <c r="H13573">
        <v>7</v>
      </c>
      <c r="I13573">
        <v>1.67</v>
      </c>
      <c r="J13573" s="10">
        <v>34</v>
      </c>
      <c r="K13573" s="13">
        <f t="shared" si="427"/>
        <v>1990</v>
      </c>
      <c r="L13573" s="1">
        <f t="shared" si="426"/>
        <v>1</v>
      </c>
    </row>
    <row r="13574" spans="1:12" ht="13.8" customHeight="1" x14ac:dyDescent="0.3">
      <c r="A13574" t="s">
        <v>217</v>
      </c>
      <c r="B13574">
        <v>2014</v>
      </c>
      <c r="C13574" s="10">
        <v>8366</v>
      </c>
      <c r="D13574">
        <v>3624</v>
      </c>
      <c r="E13574">
        <v>1932</v>
      </c>
      <c r="F13574">
        <v>2356</v>
      </c>
      <c r="G13574">
        <v>451</v>
      </c>
      <c r="H13574">
        <v>3</v>
      </c>
      <c r="I13574">
        <v>1.54</v>
      </c>
      <c r="J13574" s="10">
        <v>29</v>
      </c>
      <c r="K13574" s="13">
        <f t="shared" si="427"/>
        <v>1990</v>
      </c>
      <c r="L13574" s="1">
        <f t="shared" si="426"/>
        <v>1</v>
      </c>
    </row>
    <row r="13575" spans="1:12" ht="13.8" customHeight="1" x14ac:dyDescent="0.3">
      <c r="A13575" t="s">
        <v>218</v>
      </c>
      <c r="B13575">
        <v>1992</v>
      </c>
      <c r="C13575" s="10">
        <v>3403</v>
      </c>
      <c r="D13575">
        <v>1615</v>
      </c>
      <c r="E13575">
        <v>1294</v>
      </c>
      <c r="F13575">
        <v>384</v>
      </c>
      <c r="G13575">
        <v>109</v>
      </c>
      <c r="H13575">
        <v>0</v>
      </c>
      <c r="I13575">
        <v>1.75</v>
      </c>
      <c r="J13575" s="10">
        <v>9</v>
      </c>
      <c r="K13575" s="13">
        <f t="shared" si="427"/>
        <v>1990</v>
      </c>
      <c r="L13575" s="1" t="str">
        <f t="shared" si="426"/>
        <v/>
      </c>
    </row>
    <row r="13576" spans="1:12" ht="13.8" customHeight="1" x14ac:dyDescent="0.3">
      <c r="A13576" t="s">
        <v>218</v>
      </c>
      <c r="B13576">
        <v>1993</v>
      </c>
      <c r="C13576" s="10">
        <v>3590</v>
      </c>
      <c r="D13576">
        <v>1537</v>
      </c>
      <c r="E13576">
        <v>1573</v>
      </c>
      <c r="F13576">
        <v>384</v>
      </c>
      <c r="G13576">
        <v>96</v>
      </c>
      <c r="H13576">
        <v>0</v>
      </c>
      <c r="I13576">
        <v>1.84</v>
      </c>
      <c r="J13576" s="10">
        <v>14</v>
      </c>
      <c r="K13576" s="13">
        <f t="shared" si="427"/>
        <v>1990</v>
      </c>
      <c r="L13576" s="1" t="str">
        <f t="shared" si="426"/>
        <v/>
      </c>
    </row>
    <row r="13577" spans="1:12" ht="13.8" customHeight="1" x14ac:dyDescent="0.3">
      <c r="A13577" t="s">
        <v>218</v>
      </c>
      <c r="B13577">
        <v>1994</v>
      </c>
      <c r="C13577" s="10">
        <v>3638</v>
      </c>
      <c r="D13577">
        <v>1432</v>
      </c>
      <c r="E13577">
        <v>1691</v>
      </c>
      <c r="F13577">
        <v>393</v>
      </c>
      <c r="G13577">
        <v>122</v>
      </c>
      <c r="H13577">
        <v>0</v>
      </c>
      <c r="I13577">
        <v>1.86</v>
      </c>
      <c r="J13577" s="10">
        <v>15</v>
      </c>
      <c r="K13577" s="13">
        <f t="shared" si="427"/>
        <v>1990</v>
      </c>
      <c r="L13577" s="1" t="str">
        <f t="shared" si="426"/>
        <v/>
      </c>
    </row>
    <row r="13578" spans="1:12" ht="13.8" customHeight="1" x14ac:dyDescent="0.3">
      <c r="A13578" t="s">
        <v>218</v>
      </c>
      <c r="B13578">
        <v>1995</v>
      </c>
      <c r="C13578" s="10">
        <v>3928</v>
      </c>
      <c r="D13578">
        <v>1485</v>
      </c>
      <c r="E13578">
        <v>1843</v>
      </c>
      <c r="F13578">
        <v>466</v>
      </c>
      <c r="G13578">
        <v>135</v>
      </c>
      <c r="H13578">
        <v>0</v>
      </c>
      <c r="I13578">
        <v>2</v>
      </c>
      <c r="J13578" s="10">
        <v>16</v>
      </c>
      <c r="K13578" s="13">
        <f t="shared" si="427"/>
        <v>1990</v>
      </c>
      <c r="L13578" s="1" t="str">
        <f t="shared" si="426"/>
        <v/>
      </c>
    </row>
    <row r="13579" spans="1:12" ht="13.8" customHeight="1" x14ac:dyDescent="0.3">
      <c r="A13579" t="s">
        <v>218</v>
      </c>
      <c r="B13579">
        <v>1996</v>
      </c>
      <c r="C13579" s="10">
        <v>4078</v>
      </c>
      <c r="D13579">
        <v>1370</v>
      </c>
      <c r="E13579">
        <v>2112</v>
      </c>
      <c r="F13579">
        <v>455</v>
      </c>
      <c r="G13579">
        <v>140</v>
      </c>
      <c r="H13579">
        <v>0</v>
      </c>
      <c r="I13579">
        <v>2.0699999999999998</v>
      </c>
      <c r="J13579" s="10">
        <v>15</v>
      </c>
      <c r="K13579" s="13">
        <f t="shared" si="427"/>
        <v>1990</v>
      </c>
      <c r="L13579" s="1" t="str">
        <f t="shared" si="426"/>
        <v/>
      </c>
    </row>
    <row r="13580" spans="1:12" ht="13.8" customHeight="1" x14ac:dyDescent="0.3">
      <c r="A13580" t="s">
        <v>218</v>
      </c>
      <c r="B13580">
        <v>1997</v>
      </c>
      <c r="C13580" s="10">
        <v>4325</v>
      </c>
      <c r="D13580">
        <v>1514</v>
      </c>
      <c r="E13580">
        <v>2163</v>
      </c>
      <c r="F13580">
        <v>496</v>
      </c>
      <c r="G13580">
        <v>151</v>
      </c>
      <c r="H13580">
        <v>0</v>
      </c>
      <c r="I13580">
        <v>2.19</v>
      </c>
      <c r="J13580" s="10">
        <v>15</v>
      </c>
      <c r="K13580" s="13">
        <f t="shared" si="427"/>
        <v>1990</v>
      </c>
      <c r="L13580" s="1" t="str">
        <f t="shared" si="426"/>
        <v/>
      </c>
    </row>
    <row r="13581" spans="1:12" ht="13.8" customHeight="1" x14ac:dyDescent="0.3">
      <c r="A13581" t="s">
        <v>218</v>
      </c>
      <c r="B13581">
        <v>1998</v>
      </c>
      <c r="C13581" s="10">
        <v>4143</v>
      </c>
      <c r="D13581">
        <v>1537</v>
      </c>
      <c r="E13581">
        <v>1939</v>
      </c>
      <c r="F13581">
        <v>512</v>
      </c>
      <c r="G13581">
        <v>156</v>
      </c>
      <c r="H13581">
        <v>0</v>
      </c>
      <c r="I13581">
        <v>2.09</v>
      </c>
      <c r="J13581" s="10">
        <v>15</v>
      </c>
      <c r="K13581" s="13">
        <f t="shared" si="427"/>
        <v>1990</v>
      </c>
      <c r="L13581" s="1" t="str">
        <f t="shared" si="426"/>
        <v/>
      </c>
    </row>
    <row r="13582" spans="1:12" ht="13.8" customHeight="1" x14ac:dyDescent="0.3">
      <c r="A13582" t="s">
        <v>218</v>
      </c>
      <c r="B13582">
        <v>1999</v>
      </c>
      <c r="C13582" s="10">
        <v>4155</v>
      </c>
      <c r="D13582">
        <v>1437</v>
      </c>
      <c r="E13582">
        <v>2019</v>
      </c>
      <c r="F13582">
        <v>533</v>
      </c>
      <c r="G13582">
        <v>166</v>
      </c>
      <c r="H13582">
        <v>0</v>
      </c>
      <c r="I13582">
        <v>2.1</v>
      </c>
      <c r="J13582" s="10">
        <v>17</v>
      </c>
      <c r="K13582" s="13">
        <f t="shared" si="427"/>
        <v>1990</v>
      </c>
      <c r="L13582" s="1" t="str">
        <f t="shared" si="426"/>
        <v/>
      </c>
    </row>
    <row r="13583" spans="1:12" ht="13.8" customHeight="1" x14ac:dyDescent="0.3">
      <c r="A13583" t="s">
        <v>218</v>
      </c>
      <c r="B13583">
        <v>2000</v>
      </c>
      <c r="C13583" s="10">
        <v>3926</v>
      </c>
      <c r="D13583">
        <v>1405</v>
      </c>
      <c r="E13583">
        <v>1828</v>
      </c>
      <c r="F13583">
        <v>516</v>
      </c>
      <c r="G13583">
        <v>177</v>
      </c>
      <c r="H13583">
        <v>0</v>
      </c>
      <c r="I13583">
        <v>1.98</v>
      </c>
      <c r="J13583" s="10">
        <v>21</v>
      </c>
      <c r="K13583" s="13">
        <f t="shared" si="427"/>
        <v>1990</v>
      </c>
      <c r="L13583" s="1" t="str">
        <f t="shared" si="426"/>
        <v/>
      </c>
    </row>
    <row r="13584" spans="1:12" ht="13.8" customHeight="1" x14ac:dyDescent="0.3">
      <c r="A13584" t="s">
        <v>218</v>
      </c>
      <c r="B13584">
        <v>2001</v>
      </c>
      <c r="C13584" s="10">
        <v>4135</v>
      </c>
      <c r="D13584">
        <v>1533</v>
      </c>
      <c r="E13584">
        <v>1903</v>
      </c>
      <c r="F13584">
        <v>531</v>
      </c>
      <c r="G13584">
        <v>168</v>
      </c>
      <c r="H13584">
        <v>0</v>
      </c>
      <c r="I13584">
        <v>2.08</v>
      </c>
      <c r="J13584" s="10">
        <v>22</v>
      </c>
      <c r="K13584" s="13">
        <f t="shared" si="427"/>
        <v>1990</v>
      </c>
      <c r="L13584" s="1" t="str">
        <f t="shared" si="426"/>
        <v/>
      </c>
    </row>
    <row r="13585" spans="1:12" ht="13.8" customHeight="1" x14ac:dyDescent="0.3">
      <c r="A13585" t="s">
        <v>218</v>
      </c>
      <c r="B13585">
        <v>2002</v>
      </c>
      <c r="C13585" s="10">
        <v>4205</v>
      </c>
      <c r="D13585">
        <v>1687</v>
      </c>
      <c r="E13585">
        <v>1845</v>
      </c>
      <c r="F13585">
        <v>512</v>
      </c>
      <c r="G13585">
        <v>160</v>
      </c>
      <c r="H13585">
        <v>0</v>
      </c>
      <c r="I13585">
        <v>2.11</v>
      </c>
      <c r="J13585" s="10">
        <v>24</v>
      </c>
      <c r="K13585" s="13">
        <f t="shared" si="427"/>
        <v>1990</v>
      </c>
      <c r="L13585" s="1" t="str">
        <f t="shared" si="426"/>
        <v/>
      </c>
    </row>
    <row r="13586" spans="1:12" ht="13.8" customHeight="1" x14ac:dyDescent="0.3">
      <c r="A13586" t="s">
        <v>218</v>
      </c>
      <c r="B13586">
        <v>2003</v>
      </c>
      <c r="C13586" s="10">
        <v>4230</v>
      </c>
      <c r="D13586">
        <v>1598</v>
      </c>
      <c r="E13586">
        <v>1880</v>
      </c>
      <c r="F13586">
        <v>566</v>
      </c>
      <c r="G13586">
        <v>186</v>
      </c>
      <c r="H13586">
        <v>0</v>
      </c>
      <c r="I13586">
        <v>2.12</v>
      </c>
      <c r="J13586" s="10">
        <v>21</v>
      </c>
      <c r="K13586" s="13">
        <f t="shared" si="427"/>
        <v>1990</v>
      </c>
      <c r="L13586" s="1" t="str">
        <f t="shared" si="426"/>
        <v/>
      </c>
    </row>
    <row r="13587" spans="1:12" ht="13.8" customHeight="1" x14ac:dyDescent="0.3">
      <c r="A13587" t="s">
        <v>218</v>
      </c>
      <c r="B13587">
        <v>2004</v>
      </c>
      <c r="C13587" s="10">
        <v>4294</v>
      </c>
      <c r="D13587">
        <v>1664</v>
      </c>
      <c r="E13587">
        <v>1907</v>
      </c>
      <c r="F13587">
        <v>561</v>
      </c>
      <c r="G13587">
        <v>161</v>
      </c>
      <c r="H13587">
        <v>0</v>
      </c>
      <c r="I13587">
        <v>2.15</v>
      </c>
      <c r="J13587" s="10">
        <v>16</v>
      </c>
      <c r="K13587" s="13">
        <f t="shared" si="427"/>
        <v>1990</v>
      </c>
      <c r="L13587" s="1" t="str">
        <f t="shared" si="426"/>
        <v/>
      </c>
    </row>
    <row r="13588" spans="1:12" ht="13.8" customHeight="1" x14ac:dyDescent="0.3">
      <c r="A13588" t="s">
        <v>218</v>
      </c>
      <c r="B13588">
        <v>2005</v>
      </c>
      <c r="C13588" s="10">
        <v>4327</v>
      </c>
      <c r="D13588">
        <v>1651</v>
      </c>
      <c r="E13588">
        <v>1943</v>
      </c>
      <c r="F13588">
        <v>580</v>
      </c>
      <c r="G13588">
        <v>152</v>
      </c>
      <c r="H13588">
        <v>0</v>
      </c>
      <c r="I13588">
        <v>2.16</v>
      </c>
      <c r="J13588" s="10">
        <v>38</v>
      </c>
      <c r="K13588" s="13">
        <f t="shared" si="427"/>
        <v>1990</v>
      </c>
      <c r="L13588" s="1" t="str">
        <f t="shared" si="426"/>
        <v/>
      </c>
    </row>
    <row r="13589" spans="1:12" ht="13.8" customHeight="1" x14ac:dyDescent="0.3">
      <c r="A13589" t="s">
        <v>218</v>
      </c>
      <c r="B13589">
        <v>2006</v>
      </c>
      <c r="C13589" s="10">
        <v>4430</v>
      </c>
      <c r="D13589">
        <v>1692</v>
      </c>
      <c r="E13589">
        <v>2004</v>
      </c>
      <c r="F13589">
        <v>562</v>
      </c>
      <c r="G13589">
        <v>173</v>
      </c>
      <c r="H13589">
        <v>0</v>
      </c>
      <c r="I13589">
        <v>2.21</v>
      </c>
      <c r="J13589" s="10">
        <v>46</v>
      </c>
      <c r="K13589" s="13">
        <f t="shared" si="427"/>
        <v>1990</v>
      </c>
      <c r="L13589" s="1" t="str">
        <f t="shared" si="426"/>
        <v/>
      </c>
    </row>
    <row r="13590" spans="1:12" ht="13.8" customHeight="1" x14ac:dyDescent="0.3">
      <c r="A13590" t="s">
        <v>218</v>
      </c>
      <c r="B13590">
        <v>2007</v>
      </c>
      <c r="C13590" s="10">
        <v>4430</v>
      </c>
      <c r="D13590">
        <v>1714</v>
      </c>
      <c r="E13590">
        <v>1968</v>
      </c>
      <c r="F13590">
        <v>571</v>
      </c>
      <c r="G13590">
        <v>177</v>
      </c>
      <c r="H13590">
        <v>0</v>
      </c>
      <c r="I13590">
        <v>2.19</v>
      </c>
      <c r="J13590" s="10">
        <v>68</v>
      </c>
      <c r="K13590" s="13">
        <f t="shared" si="427"/>
        <v>1990</v>
      </c>
      <c r="L13590" s="1" t="str">
        <f t="shared" si="426"/>
        <v/>
      </c>
    </row>
    <row r="13591" spans="1:12" ht="13.8" customHeight="1" x14ac:dyDescent="0.3">
      <c r="A13591" t="s">
        <v>218</v>
      </c>
      <c r="B13591">
        <v>2008</v>
      </c>
      <c r="C13591" s="10">
        <v>4733</v>
      </c>
      <c r="D13591">
        <v>1684</v>
      </c>
      <c r="E13591">
        <v>2293</v>
      </c>
      <c r="F13591">
        <v>549</v>
      </c>
      <c r="G13591">
        <v>207</v>
      </c>
      <c r="H13591">
        <v>0</v>
      </c>
      <c r="I13591">
        <v>2.33</v>
      </c>
      <c r="J13591" s="10">
        <v>86</v>
      </c>
      <c r="K13591" s="13">
        <f t="shared" si="427"/>
        <v>1990</v>
      </c>
      <c r="L13591" s="1" t="str">
        <f t="shared" si="426"/>
        <v/>
      </c>
    </row>
    <row r="13592" spans="1:12" ht="13.8" customHeight="1" x14ac:dyDescent="0.3">
      <c r="A13592" t="s">
        <v>218</v>
      </c>
      <c r="B13592">
        <v>2009</v>
      </c>
      <c r="C13592" s="10">
        <v>4167</v>
      </c>
      <c r="D13592">
        <v>1521</v>
      </c>
      <c r="E13592">
        <v>1979</v>
      </c>
      <c r="F13592">
        <v>519</v>
      </c>
      <c r="G13592">
        <v>147</v>
      </c>
      <c r="H13592">
        <v>0</v>
      </c>
      <c r="I13592">
        <v>2.04</v>
      </c>
      <c r="J13592" s="10">
        <v>51</v>
      </c>
      <c r="K13592" s="13">
        <f t="shared" si="427"/>
        <v>1990</v>
      </c>
      <c r="L13592" s="1" t="str">
        <f t="shared" si="426"/>
        <v/>
      </c>
    </row>
    <row r="13593" spans="1:12" ht="13.8" customHeight="1" x14ac:dyDescent="0.3">
      <c r="A13593" t="s">
        <v>218</v>
      </c>
      <c r="B13593">
        <v>2010</v>
      </c>
      <c r="C13593" s="10">
        <v>4182</v>
      </c>
      <c r="D13593">
        <v>1529</v>
      </c>
      <c r="E13593">
        <v>2005</v>
      </c>
      <c r="F13593">
        <v>539</v>
      </c>
      <c r="G13593">
        <v>109</v>
      </c>
      <c r="H13593">
        <v>0</v>
      </c>
      <c r="I13593">
        <v>2.04</v>
      </c>
      <c r="J13593" s="10">
        <v>39</v>
      </c>
      <c r="K13593" s="13">
        <f t="shared" si="427"/>
        <v>1990</v>
      </c>
      <c r="L13593" s="1" t="str">
        <f t="shared" si="426"/>
        <v/>
      </c>
    </row>
    <row r="13594" spans="1:12" ht="13.8" customHeight="1" x14ac:dyDescent="0.3">
      <c r="A13594" t="s">
        <v>218</v>
      </c>
      <c r="B13594">
        <v>2011</v>
      </c>
      <c r="C13594" s="10">
        <v>4115</v>
      </c>
      <c r="D13594">
        <v>1571</v>
      </c>
      <c r="E13594">
        <v>1999</v>
      </c>
      <c r="F13594">
        <v>461</v>
      </c>
      <c r="G13594">
        <v>84</v>
      </c>
      <c r="H13594">
        <v>0</v>
      </c>
      <c r="I13594">
        <v>2</v>
      </c>
      <c r="J13594" s="10">
        <v>48</v>
      </c>
      <c r="K13594" s="13">
        <f t="shared" si="427"/>
        <v>1990</v>
      </c>
      <c r="L13594" s="1" t="str">
        <f t="shared" si="426"/>
        <v/>
      </c>
    </row>
    <row r="13595" spans="1:12" ht="13.8" customHeight="1" x14ac:dyDescent="0.3">
      <c r="A13595" t="s">
        <v>218</v>
      </c>
      <c r="B13595">
        <v>2012</v>
      </c>
      <c r="C13595" s="10">
        <v>4031</v>
      </c>
      <c r="D13595">
        <v>1514</v>
      </c>
      <c r="E13595">
        <v>1943</v>
      </c>
      <c r="F13595">
        <v>444</v>
      </c>
      <c r="G13595">
        <v>130</v>
      </c>
      <c r="H13595">
        <v>0</v>
      </c>
      <c r="I13595">
        <v>1.95</v>
      </c>
      <c r="J13595" s="10">
        <v>63</v>
      </c>
      <c r="K13595" s="13">
        <f t="shared" si="427"/>
        <v>1990</v>
      </c>
      <c r="L13595" s="1">
        <f t="shared" si="426"/>
        <v>1</v>
      </c>
    </row>
    <row r="13596" spans="1:12" ht="13.8" customHeight="1" x14ac:dyDescent="0.3">
      <c r="A13596" t="s">
        <v>218</v>
      </c>
      <c r="B13596">
        <v>2013</v>
      </c>
      <c r="C13596" s="10">
        <v>3859</v>
      </c>
      <c r="D13596">
        <v>1441</v>
      </c>
      <c r="E13596">
        <v>1831</v>
      </c>
      <c r="F13596">
        <v>432</v>
      </c>
      <c r="G13596">
        <v>155</v>
      </c>
      <c r="H13596">
        <v>0</v>
      </c>
      <c r="I13596">
        <v>1.87</v>
      </c>
      <c r="J13596" s="10">
        <v>74</v>
      </c>
      <c r="K13596" s="13">
        <f t="shared" si="427"/>
        <v>1990</v>
      </c>
      <c r="L13596" s="1">
        <f t="shared" si="426"/>
        <v>1</v>
      </c>
    </row>
    <row r="13597" spans="1:12" ht="13.8" customHeight="1" x14ac:dyDescent="0.3">
      <c r="A13597" t="s">
        <v>218</v>
      </c>
      <c r="B13597">
        <v>2014</v>
      </c>
      <c r="C13597" s="10">
        <v>3494</v>
      </c>
      <c r="D13597">
        <v>1136</v>
      </c>
      <c r="E13597">
        <v>1788</v>
      </c>
      <c r="F13597">
        <v>391</v>
      </c>
      <c r="G13597">
        <v>180</v>
      </c>
      <c r="H13597">
        <v>0</v>
      </c>
      <c r="I13597">
        <v>1.69</v>
      </c>
      <c r="J13597" s="10">
        <v>71</v>
      </c>
      <c r="K13597" s="13">
        <f t="shared" si="427"/>
        <v>1990</v>
      </c>
      <c r="L13597" s="1">
        <f t="shared" si="426"/>
        <v>1</v>
      </c>
    </row>
    <row r="13598" spans="1:12" ht="13.8" customHeight="1" x14ac:dyDescent="0.3">
      <c r="A13598" t="s">
        <v>219</v>
      </c>
      <c r="B13598">
        <v>1952</v>
      </c>
      <c r="C13598" s="10">
        <v>1</v>
      </c>
      <c r="D13598">
        <v>0</v>
      </c>
      <c r="E13598">
        <v>1</v>
      </c>
      <c r="F13598">
        <v>0</v>
      </c>
      <c r="G13598">
        <v>0</v>
      </c>
      <c r="H13598">
        <v>0</v>
      </c>
      <c r="I13598">
        <v>0.01</v>
      </c>
      <c r="J13598" s="10">
        <v>0</v>
      </c>
      <c r="K13598" s="13">
        <f t="shared" si="427"/>
        <v>1958</v>
      </c>
      <c r="L13598" s="1" t="str">
        <f t="shared" si="426"/>
        <v/>
      </c>
    </row>
    <row r="13599" spans="1:12" ht="13.8" customHeight="1" x14ac:dyDescent="0.3">
      <c r="A13599" t="s">
        <v>219</v>
      </c>
      <c r="B13599">
        <v>1953</v>
      </c>
      <c r="C13599" s="10">
        <v>1</v>
      </c>
      <c r="D13599">
        <v>0</v>
      </c>
      <c r="E13599">
        <v>1</v>
      </c>
      <c r="F13599">
        <v>0</v>
      </c>
      <c r="G13599">
        <v>0</v>
      </c>
      <c r="H13599">
        <v>0</v>
      </c>
      <c r="I13599">
        <v>0.01</v>
      </c>
      <c r="J13599" s="10">
        <v>0</v>
      </c>
      <c r="K13599" s="13">
        <f t="shared" si="427"/>
        <v>1958</v>
      </c>
      <c r="L13599" s="1" t="str">
        <f t="shared" si="426"/>
        <v/>
      </c>
    </row>
    <row r="13600" spans="1:12" ht="13.8" customHeight="1" x14ac:dyDescent="0.3">
      <c r="A13600" t="s">
        <v>219</v>
      </c>
      <c r="B13600">
        <v>1954</v>
      </c>
      <c r="C13600" s="10">
        <v>1</v>
      </c>
      <c r="D13600">
        <v>0</v>
      </c>
      <c r="E13600">
        <v>1</v>
      </c>
      <c r="F13600">
        <v>0</v>
      </c>
      <c r="G13600">
        <v>0</v>
      </c>
      <c r="H13600">
        <v>0</v>
      </c>
      <c r="I13600">
        <v>0.01</v>
      </c>
      <c r="J13600" s="10">
        <v>0</v>
      </c>
      <c r="K13600" s="13">
        <f t="shared" si="427"/>
        <v>1958</v>
      </c>
      <c r="L13600" s="1" t="str">
        <f t="shared" si="426"/>
        <v/>
      </c>
    </row>
    <row r="13601" spans="1:12" ht="13.8" customHeight="1" x14ac:dyDescent="0.3">
      <c r="A13601" t="s">
        <v>219</v>
      </c>
      <c r="B13601">
        <v>1955</v>
      </c>
      <c r="C13601" s="10">
        <v>3</v>
      </c>
      <c r="D13601">
        <v>0</v>
      </c>
      <c r="E13601">
        <v>3</v>
      </c>
      <c r="F13601">
        <v>0</v>
      </c>
      <c r="G13601">
        <v>0</v>
      </c>
      <c r="H13601">
        <v>0</v>
      </c>
      <c r="I13601">
        <v>0.03</v>
      </c>
      <c r="J13601" s="10">
        <v>0</v>
      </c>
      <c r="K13601" s="13">
        <f t="shared" si="427"/>
        <v>1958</v>
      </c>
      <c r="L13601" s="1" t="str">
        <f t="shared" si="426"/>
        <v/>
      </c>
    </row>
    <row r="13602" spans="1:12" ht="13.8" customHeight="1" x14ac:dyDescent="0.3">
      <c r="A13602" t="s">
        <v>219</v>
      </c>
      <c r="B13602">
        <v>1956</v>
      </c>
      <c r="C13602" s="10">
        <v>3</v>
      </c>
      <c r="D13602">
        <v>0</v>
      </c>
      <c r="E13602">
        <v>3</v>
      </c>
      <c r="F13602">
        <v>0</v>
      </c>
      <c r="G13602">
        <v>0</v>
      </c>
      <c r="H13602">
        <v>0</v>
      </c>
      <c r="I13602">
        <v>0.02</v>
      </c>
      <c r="J13602" s="10">
        <v>0</v>
      </c>
      <c r="K13602" s="13">
        <f t="shared" si="427"/>
        <v>1958</v>
      </c>
      <c r="L13602" s="1" t="str">
        <f t="shared" si="426"/>
        <v/>
      </c>
    </row>
    <row r="13603" spans="1:12" ht="13.8" customHeight="1" x14ac:dyDescent="0.3">
      <c r="A13603" t="s">
        <v>219</v>
      </c>
      <c r="B13603">
        <v>1957</v>
      </c>
      <c r="C13603" s="10">
        <v>3</v>
      </c>
      <c r="D13603">
        <v>0</v>
      </c>
      <c r="E13603">
        <v>3</v>
      </c>
      <c r="F13603">
        <v>0</v>
      </c>
      <c r="G13603">
        <v>0</v>
      </c>
      <c r="H13603">
        <v>0</v>
      </c>
      <c r="I13603">
        <v>0.02</v>
      </c>
      <c r="J13603" s="10">
        <v>0</v>
      </c>
      <c r="K13603" s="13">
        <f t="shared" si="427"/>
        <v>1958</v>
      </c>
      <c r="L13603" s="1" t="str">
        <f t="shared" si="426"/>
        <v/>
      </c>
    </row>
    <row r="13604" spans="1:12" ht="13.8" customHeight="1" x14ac:dyDescent="0.3">
      <c r="A13604" t="s">
        <v>219</v>
      </c>
      <c r="B13604">
        <v>1958</v>
      </c>
      <c r="C13604" s="10">
        <v>3</v>
      </c>
      <c r="D13604">
        <v>0</v>
      </c>
      <c r="E13604">
        <v>3</v>
      </c>
      <c r="F13604">
        <v>0</v>
      </c>
      <c r="G13604">
        <v>0</v>
      </c>
      <c r="H13604">
        <v>0</v>
      </c>
      <c r="I13604">
        <v>0.03</v>
      </c>
      <c r="J13604" s="10">
        <v>0</v>
      </c>
      <c r="K13604" s="13">
        <f t="shared" si="427"/>
        <v>1958</v>
      </c>
      <c r="L13604" s="1" t="str">
        <f t="shared" si="426"/>
        <v/>
      </c>
    </row>
    <row r="13605" spans="1:12" ht="13.8" customHeight="1" x14ac:dyDescent="0.3">
      <c r="A13605" t="s">
        <v>219</v>
      </c>
      <c r="B13605">
        <v>1959</v>
      </c>
      <c r="C13605" s="10">
        <v>3</v>
      </c>
      <c r="D13605">
        <v>0</v>
      </c>
      <c r="E13605">
        <v>3</v>
      </c>
      <c r="F13605">
        <v>0</v>
      </c>
      <c r="G13605">
        <v>0</v>
      </c>
      <c r="H13605">
        <v>0</v>
      </c>
      <c r="I13605">
        <v>0.03</v>
      </c>
      <c r="J13605" s="10">
        <v>0</v>
      </c>
      <c r="K13605" s="13">
        <f t="shared" si="427"/>
        <v>1989</v>
      </c>
      <c r="L13605" s="1" t="str">
        <f t="shared" si="426"/>
        <v/>
      </c>
    </row>
    <row r="13606" spans="1:12" ht="13.8" customHeight="1" x14ac:dyDescent="0.3">
      <c r="A13606" t="s">
        <v>219</v>
      </c>
      <c r="B13606">
        <v>1960</v>
      </c>
      <c r="C13606" s="10">
        <v>3</v>
      </c>
      <c r="D13606">
        <v>0</v>
      </c>
      <c r="E13606">
        <v>3</v>
      </c>
      <c r="F13606">
        <v>0</v>
      </c>
      <c r="G13606">
        <v>0</v>
      </c>
      <c r="H13606">
        <v>0</v>
      </c>
      <c r="I13606">
        <v>0.03</v>
      </c>
      <c r="J13606" s="10">
        <v>0</v>
      </c>
      <c r="K13606" s="13">
        <f t="shared" si="427"/>
        <v>1989</v>
      </c>
      <c r="L13606" s="1" t="str">
        <f t="shared" si="426"/>
        <v/>
      </c>
    </row>
    <row r="13607" spans="1:12" ht="13.8" customHeight="1" x14ac:dyDescent="0.3">
      <c r="A13607" t="s">
        <v>219</v>
      </c>
      <c r="B13607">
        <v>1961</v>
      </c>
      <c r="C13607" s="10">
        <v>4</v>
      </c>
      <c r="D13607">
        <v>0</v>
      </c>
      <c r="E13607">
        <v>4</v>
      </c>
      <c r="F13607">
        <v>0</v>
      </c>
      <c r="G13607">
        <v>0</v>
      </c>
      <c r="H13607">
        <v>0</v>
      </c>
      <c r="I13607">
        <v>0.03</v>
      </c>
      <c r="J13607" s="10">
        <v>0</v>
      </c>
      <c r="K13607" s="13">
        <f t="shared" si="427"/>
        <v>1989</v>
      </c>
      <c r="L13607" s="1" t="str">
        <f t="shared" si="426"/>
        <v/>
      </c>
    </row>
    <row r="13608" spans="1:12" ht="13.8" customHeight="1" x14ac:dyDescent="0.3">
      <c r="A13608" t="s">
        <v>219</v>
      </c>
      <c r="B13608">
        <v>1962</v>
      </c>
      <c r="C13608" s="10">
        <v>4</v>
      </c>
      <c r="D13608">
        <v>0</v>
      </c>
      <c r="E13608">
        <v>4</v>
      </c>
      <c r="F13608">
        <v>0</v>
      </c>
      <c r="G13608">
        <v>0</v>
      </c>
      <c r="H13608">
        <v>0</v>
      </c>
      <c r="I13608">
        <v>0.03</v>
      </c>
      <c r="J13608" s="10">
        <v>0</v>
      </c>
      <c r="K13608" s="13">
        <f t="shared" si="427"/>
        <v>1989</v>
      </c>
      <c r="L13608" s="1" t="str">
        <f t="shared" si="426"/>
        <v/>
      </c>
    </row>
    <row r="13609" spans="1:12" ht="13.8" customHeight="1" x14ac:dyDescent="0.3">
      <c r="A13609" t="s">
        <v>219</v>
      </c>
      <c r="B13609">
        <v>1963</v>
      </c>
      <c r="C13609" s="10">
        <v>4</v>
      </c>
      <c r="D13609">
        <v>0</v>
      </c>
      <c r="E13609">
        <v>4</v>
      </c>
      <c r="F13609">
        <v>0</v>
      </c>
      <c r="G13609">
        <v>0</v>
      </c>
      <c r="H13609">
        <v>0</v>
      </c>
      <c r="I13609">
        <v>0.03</v>
      </c>
      <c r="J13609" s="10">
        <v>0</v>
      </c>
      <c r="K13609" s="13">
        <f t="shared" si="427"/>
        <v>1989</v>
      </c>
      <c r="L13609" s="1" t="str">
        <f t="shared" si="426"/>
        <v/>
      </c>
    </row>
    <row r="13610" spans="1:12" ht="13.8" customHeight="1" x14ac:dyDescent="0.3">
      <c r="A13610" t="s">
        <v>219</v>
      </c>
      <c r="B13610">
        <v>1964</v>
      </c>
      <c r="C13610" s="10">
        <v>5</v>
      </c>
      <c r="D13610">
        <v>0</v>
      </c>
      <c r="E13610">
        <v>5</v>
      </c>
      <c r="F13610">
        <v>0</v>
      </c>
      <c r="G13610">
        <v>0</v>
      </c>
      <c r="H13610">
        <v>0</v>
      </c>
      <c r="I13610">
        <v>0.04</v>
      </c>
      <c r="J13610" s="10">
        <v>0</v>
      </c>
      <c r="K13610" s="13">
        <f t="shared" si="427"/>
        <v>1989</v>
      </c>
      <c r="L13610" s="1" t="str">
        <f t="shared" si="426"/>
        <v/>
      </c>
    </row>
    <row r="13611" spans="1:12" ht="13.8" customHeight="1" x14ac:dyDescent="0.3">
      <c r="A13611" t="s">
        <v>219</v>
      </c>
      <c r="B13611">
        <v>1965</v>
      </c>
      <c r="C13611" s="10">
        <v>7</v>
      </c>
      <c r="D13611">
        <v>0</v>
      </c>
      <c r="E13611">
        <v>7</v>
      </c>
      <c r="F13611">
        <v>0</v>
      </c>
      <c r="G13611">
        <v>0</v>
      </c>
      <c r="H13611">
        <v>0</v>
      </c>
      <c r="I13611">
        <v>0.05</v>
      </c>
      <c r="J13611" s="10">
        <v>0</v>
      </c>
      <c r="K13611" s="13">
        <f t="shared" si="427"/>
        <v>1989</v>
      </c>
      <c r="L13611" s="1" t="str">
        <f t="shared" si="426"/>
        <v/>
      </c>
    </row>
    <row r="13612" spans="1:12" ht="13.8" customHeight="1" x14ac:dyDescent="0.3">
      <c r="A13612" t="s">
        <v>219</v>
      </c>
      <c r="B13612">
        <v>1966</v>
      </c>
      <c r="C13612" s="10">
        <v>7</v>
      </c>
      <c r="D13612">
        <v>0</v>
      </c>
      <c r="E13612">
        <v>7</v>
      </c>
      <c r="F13612">
        <v>0</v>
      </c>
      <c r="G13612">
        <v>0</v>
      </c>
      <c r="H13612">
        <v>0</v>
      </c>
      <c r="I13612">
        <v>0.05</v>
      </c>
      <c r="J13612" s="10">
        <v>0</v>
      </c>
      <c r="K13612" s="13">
        <f t="shared" si="427"/>
        <v>1989</v>
      </c>
      <c r="L13612" s="1" t="str">
        <f t="shared" si="426"/>
        <v/>
      </c>
    </row>
    <row r="13613" spans="1:12" ht="13.8" customHeight="1" x14ac:dyDescent="0.3">
      <c r="A13613" t="s">
        <v>219</v>
      </c>
      <c r="B13613">
        <v>1967</v>
      </c>
      <c r="C13613" s="10">
        <v>9</v>
      </c>
      <c r="D13613">
        <v>0</v>
      </c>
      <c r="E13613">
        <v>9</v>
      </c>
      <c r="F13613">
        <v>0</v>
      </c>
      <c r="G13613">
        <v>0</v>
      </c>
      <c r="H13613">
        <v>0</v>
      </c>
      <c r="I13613">
        <v>0.06</v>
      </c>
      <c r="J13613" s="10">
        <v>0</v>
      </c>
      <c r="K13613" s="13">
        <f t="shared" si="427"/>
        <v>1989</v>
      </c>
      <c r="L13613" s="1" t="str">
        <f t="shared" si="426"/>
        <v/>
      </c>
    </row>
    <row r="13614" spans="1:12" ht="13.8" customHeight="1" x14ac:dyDescent="0.3">
      <c r="A13614" t="s">
        <v>219</v>
      </c>
      <c r="B13614">
        <v>1968</v>
      </c>
      <c r="C13614" s="10">
        <v>10</v>
      </c>
      <c r="D13614">
        <v>0</v>
      </c>
      <c r="E13614">
        <v>10</v>
      </c>
      <c r="F13614">
        <v>0</v>
      </c>
      <c r="G13614">
        <v>0</v>
      </c>
      <c r="H13614">
        <v>0</v>
      </c>
      <c r="I13614">
        <v>7.0000000000000007E-2</v>
      </c>
      <c r="J13614" s="10">
        <v>0</v>
      </c>
      <c r="K13614" s="13">
        <f t="shared" si="427"/>
        <v>1989</v>
      </c>
      <c r="L13614" s="1" t="str">
        <f t="shared" si="426"/>
        <v/>
      </c>
    </row>
    <row r="13615" spans="1:12" ht="13.8" customHeight="1" x14ac:dyDescent="0.3">
      <c r="A13615" t="s">
        <v>219</v>
      </c>
      <c r="B13615">
        <v>1969</v>
      </c>
      <c r="C13615" s="10">
        <v>10</v>
      </c>
      <c r="D13615">
        <v>0</v>
      </c>
      <c r="E13615">
        <v>10</v>
      </c>
      <c r="F13615">
        <v>0</v>
      </c>
      <c r="G13615">
        <v>0</v>
      </c>
      <c r="H13615">
        <v>0</v>
      </c>
      <c r="I13615">
        <v>0.06</v>
      </c>
      <c r="J13615" s="10">
        <v>0</v>
      </c>
      <c r="K13615" s="13">
        <f t="shared" si="427"/>
        <v>1989</v>
      </c>
      <c r="L13615" s="1" t="str">
        <f t="shared" si="426"/>
        <v/>
      </c>
    </row>
    <row r="13616" spans="1:12" ht="13.8" customHeight="1" x14ac:dyDescent="0.3">
      <c r="A13616" t="s">
        <v>219</v>
      </c>
      <c r="B13616">
        <v>1970</v>
      </c>
      <c r="C13616" s="10">
        <v>11</v>
      </c>
      <c r="D13616">
        <v>0</v>
      </c>
      <c r="E13616">
        <v>11</v>
      </c>
      <c r="F13616">
        <v>0</v>
      </c>
      <c r="G13616">
        <v>0</v>
      </c>
      <c r="H13616">
        <v>0</v>
      </c>
      <c r="I13616">
        <v>7.0000000000000007E-2</v>
      </c>
      <c r="J13616" s="10">
        <v>1</v>
      </c>
      <c r="K13616" s="13">
        <f t="shared" si="427"/>
        <v>1989</v>
      </c>
      <c r="L13616" s="1" t="str">
        <f t="shared" si="426"/>
        <v/>
      </c>
    </row>
    <row r="13617" spans="1:12" ht="13.8" customHeight="1" x14ac:dyDescent="0.3">
      <c r="A13617" t="s">
        <v>219</v>
      </c>
      <c r="B13617">
        <v>1971</v>
      </c>
      <c r="C13617" s="10">
        <v>13</v>
      </c>
      <c r="D13617">
        <v>0</v>
      </c>
      <c r="E13617">
        <v>13</v>
      </c>
      <c r="F13617">
        <v>0</v>
      </c>
      <c r="G13617">
        <v>0</v>
      </c>
      <c r="H13617">
        <v>0</v>
      </c>
      <c r="I13617">
        <v>0.08</v>
      </c>
      <c r="J13617" s="10">
        <v>1</v>
      </c>
      <c r="K13617" s="13">
        <f t="shared" si="427"/>
        <v>1989</v>
      </c>
      <c r="L13617" s="1" t="str">
        <f t="shared" si="426"/>
        <v/>
      </c>
    </row>
    <row r="13618" spans="1:12" ht="13.8" customHeight="1" x14ac:dyDescent="0.3">
      <c r="A13618" t="s">
        <v>219</v>
      </c>
      <c r="B13618">
        <v>1972</v>
      </c>
      <c r="C13618" s="10">
        <v>15</v>
      </c>
      <c r="D13618">
        <v>0</v>
      </c>
      <c r="E13618">
        <v>15</v>
      </c>
      <c r="F13618">
        <v>0</v>
      </c>
      <c r="G13618">
        <v>0</v>
      </c>
      <c r="H13618">
        <v>0</v>
      </c>
      <c r="I13618">
        <v>0.09</v>
      </c>
      <c r="J13618" s="10">
        <v>1</v>
      </c>
      <c r="K13618" s="13">
        <f t="shared" si="427"/>
        <v>1989</v>
      </c>
      <c r="L13618" s="1" t="str">
        <f t="shared" si="426"/>
        <v/>
      </c>
    </row>
    <row r="13619" spans="1:12" ht="13.8" customHeight="1" x14ac:dyDescent="0.3">
      <c r="A13619" t="s">
        <v>219</v>
      </c>
      <c r="B13619">
        <v>1973</v>
      </c>
      <c r="C13619" s="10">
        <v>18</v>
      </c>
      <c r="D13619">
        <v>0</v>
      </c>
      <c r="E13619">
        <v>18</v>
      </c>
      <c r="F13619">
        <v>0</v>
      </c>
      <c r="G13619">
        <v>0</v>
      </c>
      <c r="H13619">
        <v>0</v>
      </c>
      <c r="I13619">
        <v>0.1</v>
      </c>
      <c r="J13619" s="10">
        <v>2</v>
      </c>
      <c r="K13619" s="13">
        <f t="shared" si="427"/>
        <v>1989</v>
      </c>
      <c r="L13619" s="1" t="str">
        <f t="shared" si="426"/>
        <v/>
      </c>
    </row>
    <row r="13620" spans="1:12" ht="13.8" customHeight="1" x14ac:dyDescent="0.3">
      <c r="A13620" t="s">
        <v>219</v>
      </c>
      <c r="B13620">
        <v>1974</v>
      </c>
      <c r="C13620" s="10">
        <v>18</v>
      </c>
      <c r="D13620">
        <v>0</v>
      </c>
      <c r="E13620">
        <v>18</v>
      </c>
      <c r="F13620">
        <v>0</v>
      </c>
      <c r="G13620">
        <v>0</v>
      </c>
      <c r="H13620">
        <v>0</v>
      </c>
      <c r="I13620">
        <v>0.09</v>
      </c>
      <c r="J13620" s="10">
        <v>2</v>
      </c>
      <c r="K13620" s="13">
        <f t="shared" si="427"/>
        <v>1989</v>
      </c>
      <c r="L13620" s="1" t="str">
        <f t="shared" si="426"/>
        <v/>
      </c>
    </row>
    <row r="13621" spans="1:12" ht="13.8" customHeight="1" x14ac:dyDescent="0.3">
      <c r="A13621" t="s">
        <v>219</v>
      </c>
      <c r="B13621">
        <v>1975</v>
      </c>
      <c r="C13621" s="10">
        <v>16</v>
      </c>
      <c r="D13621">
        <v>0</v>
      </c>
      <c r="E13621">
        <v>16</v>
      </c>
      <c r="F13621">
        <v>0</v>
      </c>
      <c r="G13621">
        <v>0</v>
      </c>
      <c r="H13621">
        <v>0</v>
      </c>
      <c r="I13621">
        <v>0.08</v>
      </c>
      <c r="J13621" s="10">
        <v>1</v>
      </c>
      <c r="K13621" s="13">
        <f t="shared" si="427"/>
        <v>1989</v>
      </c>
      <c r="L13621" s="1" t="str">
        <f t="shared" si="426"/>
        <v/>
      </c>
    </row>
    <row r="13622" spans="1:12" ht="13.8" customHeight="1" x14ac:dyDescent="0.3">
      <c r="A13622" t="s">
        <v>219</v>
      </c>
      <c r="B13622">
        <v>1976</v>
      </c>
      <c r="C13622" s="10">
        <v>17</v>
      </c>
      <c r="D13622">
        <v>0</v>
      </c>
      <c r="E13622">
        <v>17</v>
      </c>
      <c r="F13622">
        <v>0</v>
      </c>
      <c r="G13622">
        <v>0</v>
      </c>
      <c r="H13622">
        <v>0</v>
      </c>
      <c r="I13622">
        <v>0.08</v>
      </c>
      <c r="J13622" s="10">
        <v>2</v>
      </c>
      <c r="K13622" s="13">
        <f t="shared" si="427"/>
        <v>1989</v>
      </c>
      <c r="L13622" s="1" t="str">
        <f t="shared" si="426"/>
        <v/>
      </c>
    </row>
    <row r="13623" spans="1:12" ht="13.8" customHeight="1" x14ac:dyDescent="0.3">
      <c r="A13623" t="s">
        <v>219</v>
      </c>
      <c r="B13623">
        <v>1977</v>
      </c>
      <c r="C13623" s="10">
        <v>22</v>
      </c>
      <c r="D13623">
        <v>0</v>
      </c>
      <c r="E13623">
        <v>22</v>
      </c>
      <c r="F13623">
        <v>0</v>
      </c>
      <c r="G13623">
        <v>0</v>
      </c>
      <c r="H13623">
        <v>0</v>
      </c>
      <c r="I13623">
        <v>0.11</v>
      </c>
      <c r="J13623" s="10">
        <v>1</v>
      </c>
      <c r="K13623" s="13">
        <f t="shared" si="427"/>
        <v>1989</v>
      </c>
      <c r="L13623" s="1" t="str">
        <f t="shared" si="426"/>
        <v/>
      </c>
    </row>
    <row r="13624" spans="1:12" ht="13.8" customHeight="1" x14ac:dyDescent="0.3">
      <c r="A13624" t="s">
        <v>219</v>
      </c>
      <c r="B13624">
        <v>1978</v>
      </c>
      <c r="C13624" s="10">
        <v>17</v>
      </c>
      <c r="D13624">
        <v>0</v>
      </c>
      <c r="E13624">
        <v>17</v>
      </c>
      <c r="F13624">
        <v>0</v>
      </c>
      <c r="G13624">
        <v>0</v>
      </c>
      <c r="H13624">
        <v>0</v>
      </c>
      <c r="I13624">
        <v>0.08</v>
      </c>
      <c r="J13624" s="10">
        <v>3</v>
      </c>
      <c r="K13624" s="13">
        <f t="shared" si="427"/>
        <v>1989</v>
      </c>
      <c r="L13624" s="1" t="str">
        <f t="shared" si="426"/>
        <v/>
      </c>
    </row>
    <row r="13625" spans="1:12" ht="13.8" customHeight="1" x14ac:dyDescent="0.3">
      <c r="A13625" t="s">
        <v>219</v>
      </c>
      <c r="B13625">
        <v>1979</v>
      </c>
      <c r="C13625" s="10">
        <v>30</v>
      </c>
      <c r="D13625">
        <v>0</v>
      </c>
      <c r="E13625">
        <v>30</v>
      </c>
      <c r="F13625">
        <v>0</v>
      </c>
      <c r="G13625">
        <v>0</v>
      </c>
      <c r="H13625">
        <v>0</v>
      </c>
      <c r="I13625">
        <v>0.14000000000000001</v>
      </c>
      <c r="J13625" s="10">
        <v>3</v>
      </c>
      <c r="K13625" s="13">
        <f t="shared" si="427"/>
        <v>1989</v>
      </c>
      <c r="L13625" s="1" t="str">
        <f t="shared" si="426"/>
        <v/>
      </c>
    </row>
    <row r="13626" spans="1:12" ht="13.8" customHeight="1" x14ac:dyDescent="0.3">
      <c r="A13626" t="s">
        <v>219</v>
      </c>
      <c r="B13626">
        <v>1980</v>
      </c>
      <c r="C13626" s="10">
        <v>28</v>
      </c>
      <c r="D13626">
        <v>0</v>
      </c>
      <c r="E13626">
        <v>28</v>
      </c>
      <c r="F13626">
        <v>0</v>
      </c>
      <c r="G13626">
        <v>0</v>
      </c>
      <c r="H13626">
        <v>0</v>
      </c>
      <c r="I13626">
        <v>0.12</v>
      </c>
      <c r="J13626" s="10">
        <v>3</v>
      </c>
      <c r="K13626" s="13">
        <f t="shared" si="427"/>
        <v>1989</v>
      </c>
      <c r="L13626" s="1" t="str">
        <f t="shared" si="426"/>
        <v/>
      </c>
    </row>
    <row r="13627" spans="1:12" ht="13.8" customHeight="1" x14ac:dyDescent="0.3">
      <c r="A13627" t="s">
        <v>219</v>
      </c>
      <c r="B13627">
        <v>1981</v>
      </c>
      <c r="C13627" s="10">
        <v>37</v>
      </c>
      <c r="D13627">
        <v>0</v>
      </c>
      <c r="E13627">
        <v>37</v>
      </c>
      <c r="F13627">
        <v>0</v>
      </c>
      <c r="G13627">
        <v>0</v>
      </c>
      <c r="H13627">
        <v>0</v>
      </c>
      <c r="I13627">
        <v>0.16</v>
      </c>
      <c r="J13627" s="10">
        <v>3</v>
      </c>
      <c r="K13627" s="13">
        <f t="shared" si="427"/>
        <v>1989</v>
      </c>
      <c r="L13627" s="1" t="str">
        <f t="shared" si="426"/>
        <v/>
      </c>
    </row>
    <row r="13628" spans="1:12" ht="13.8" customHeight="1" x14ac:dyDescent="0.3">
      <c r="A13628" t="s">
        <v>219</v>
      </c>
      <c r="B13628">
        <v>1982</v>
      </c>
      <c r="C13628" s="10">
        <v>33</v>
      </c>
      <c r="D13628">
        <v>0</v>
      </c>
      <c r="E13628">
        <v>33</v>
      </c>
      <c r="F13628">
        <v>0</v>
      </c>
      <c r="G13628">
        <v>0</v>
      </c>
      <c r="H13628">
        <v>0</v>
      </c>
      <c r="I13628">
        <v>0.14000000000000001</v>
      </c>
      <c r="J13628" s="10">
        <v>3</v>
      </c>
      <c r="K13628" s="13">
        <f t="shared" si="427"/>
        <v>1989</v>
      </c>
      <c r="L13628" s="1" t="str">
        <f t="shared" si="426"/>
        <v/>
      </c>
    </row>
    <row r="13629" spans="1:12" ht="13.8" customHeight="1" x14ac:dyDescent="0.3">
      <c r="A13629" t="s">
        <v>219</v>
      </c>
      <c r="B13629">
        <v>1983</v>
      </c>
      <c r="C13629" s="10">
        <v>39</v>
      </c>
      <c r="D13629">
        <v>0</v>
      </c>
      <c r="E13629">
        <v>39</v>
      </c>
      <c r="F13629">
        <v>0</v>
      </c>
      <c r="G13629">
        <v>0</v>
      </c>
      <c r="H13629">
        <v>0</v>
      </c>
      <c r="I13629">
        <v>0.15</v>
      </c>
      <c r="J13629" s="10">
        <v>3</v>
      </c>
      <c r="K13629" s="13">
        <f t="shared" si="427"/>
        <v>1989</v>
      </c>
      <c r="L13629" s="1" t="str">
        <f t="shared" si="426"/>
        <v/>
      </c>
    </row>
    <row r="13630" spans="1:12" ht="13.8" customHeight="1" x14ac:dyDescent="0.3">
      <c r="A13630" t="s">
        <v>219</v>
      </c>
      <c r="B13630">
        <v>1984</v>
      </c>
      <c r="C13630" s="10">
        <v>39</v>
      </c>
      <c r="D13630">
        <v>0</v>
      </c>
      <c r="E13630">
        <v>39</v>
      </c>
      <c r="F13630">
        <v>0</v>
      </c>
      <c r="G13630">
        <v>0</v>
      </c>
      <c r="H13630">
        <v>0</v>
      </c>
      <c r="I13630">
        <v>0.15</v>
      </c>
      <c r="J13630" s="10">
        <v>2</v>
      </c>
      <c r="K13630" s="13">
        <f t="shared" si="427"/>
        <v>1989</v>
      </c>
      <c r="L13630" s="1" t="str">
        <f t="shared" si="426"/>
        <v/>
      </c>
    </row>
    <row r="13631" spans="1:12" ht="13.8" customHeight="1" x14ac:dyDescent="0.3">
      <c r="A13631" t="s">
        <v>219</v>
      </c>
      <c r="B13631">
        <v>1985</v>
      </c>
      <c r="C13631" s="10">
        <v>41</v>
      </c>
      <c r="D13631">
        <v>0</v>
      </c>
      <c r="E13631">
        <v>41</v>
      </c>
      <c r="F13631">
        <v>0</v>
      </c>
      <c r="G13631">
        <v>0</v>
      </c>
      <c r="H13631">
        <v>0</v>
      </c>
      <c r="I13631">
        <v>0.15</v>
      </c>
      <c r="J13631" s="10">
        <v>0</v>
      </c>
      <c r="K13631" s="13">
        <f t="shared" si="427"/>
        <v>1989</v>
      </c>
      <c r="L13631" s="1" t="str">
        <f t="shared" si="426"/>
        <v/>
      </c>
    </row>
    <row r="13632" spans="1:12" ht="13.8" customHeight="1" x14ac:dyDescent="0.3">
      <c r="A13632" t="s">
        <v>219</v>
      </c>
      <c r="B13632">
        <v>1986</v>
      </c>
      <c r="C13632" s="10">
        <v>42</v>
      </c>
      <c r="D13632">
        <v>0</v>
      </c>
      <c r="E13632">
        <v>42</v>
      </c>
      <c r="F13632">
        <v>0</v>
      </c>
      <c r="G13632">
        <v>0</v>
      </c>
      <c r="H13632">
        <v>0</v>
      </c>
      <c r="I13632">
        <v>0.15</v>
      </c>
      <c r="J13632" s="10">
        <v>1</v>
      </c>
      <c r="K13632" s="13">
        <f t="shared" si="427"/>
        <v>1989</v>
      </c>
      <c r="L13632" s="1" t="str">
        <f t="shared" si="426"/>
        <v/>
      </c>
    </row>
    <row r="13633" spans="1:12" ht="13.8" customHeight="1" x14ac:dyDescent="0.3">
      <c r="A13633" t="s">
        <v>219</v>
      </c>
      <c r="B13633">
        <v>1987</v>
      </c>
      <c r="C13633" s="10">
        <v>44</v>
      </c>
      <c r="D13633">
        <v>0</v>
      </c>
      <c r="E13633">
        <v>44</v>
      </c>
      <c r="F13633">
        <v>0</v>
      </c>
      <c r="G13633">
        <v>0</v>
      </c>
      <c r="H13633">
        <v>0</v>
      </c>
      <c r="I13633">
        <v>0.16</v>
      </c>
      <c r="J13633" s="10">
        <v>2</v>
      </c>
      <c r="K13633" s="13">
        <f t="shared" si="427"/>
        <v>1989</v>
      </c>
      <c r="L13633" s="1" t="str">
        <f t="shared" si="426"/>
        <v/>
      </c>
    </row>
    <row r="13634" spans="1:12" ht="13.8" customHeight="1" x14ac:dyDescent="0.3">
      <c r="A13634" t="s">
        <v>219</v>
      </c>
      <c r="B13634">
        <v>1988</v>
      </c>
      <c r="C13634" s="10">
        <v>43</v>
      </c>
      <c r="D13634">
        <v>0</v>
      </c>
      <c r="E13634">
        <v>43</v>
      </c>
      <c r="F13634">
        <v>0</v>
      </c>
      <c r="G13634">
        <v>0</v>
      </c>
      <c r="H13634">
        <v>0</v>
      </c>
      <c r="I13634">
        <v>0.15</v>
      </c>
      <c r="J13634" s="10">
        <v>2</v>
      </c>
      <c r="K13634" s="13">
        <f t="shared" si="427"/>
        <v>1989</v>
      </c>
      <c r="L13634" s="1" t="str">
        <f t="shared" ref="L13634:L13697" si="428">IF(AND(B13634&gt;2011),1,"")</f>
        <v/>
      </c>
    </row>
    <row r="13635" spans="1:12" ht="13.8" customHeight="1" x14ac:dyDescent="0.3">
      <c r="A13635" t="s">
        <v>219</v>
      </c>
      <c r="B13635">
        <v>1989</v>
      </c>
      <c r="C13635" s="10">
        <v>44</v>
      </c>
      <c r="D13635">
        <v>0</v>
      </c>
      <c r="E13635">
        <v>44</v>
      </c>
      <c r="F13635">
        <v>0</v>
      </c>
      <c r="G13635">
        <v>0</v>
      </c>
      <c r="H13635">
        <v>0</v>
      </c>
      <c r="I13635">
        <v>0.15</v>
      </c>
      <c r="J13635" s="10">
        <v>2</v>
      </c>
      <c r="K13635" s="13">
        <f t="shared" ref="K13635:K13698" si="429">IF(B13635&lt;1990,IF(B13635&lt;1959,1958,1989),1990)</f>
        <v>1989</v>
      </c>
      <c r="L13635" s="1" t="str">
        <f t="shared" si="428"/>
        <v/>
      </c>
    </row>
    <row r="13636" spans="1:12" ht="13.8" customHeight="1" x14ac:dyDescent="0.3">
      <c r="A13636" t="s">
        <v>219</v>
      </c>
      <c r="B13636">
        <v>1990</v>
      </c>
      <c r="C13636" s="10">
        <v>40</v>
      </c>
      <c r="D13636">
        <v>0</v>
      </c>
      <c r="E13636">
        <v>40</v>
      </c>
      <c r="F13636">
        <v>0</v>
      </c>
      <c r="G13636">
        <v>0</v>
      </c>
      <c r="H13636">
        <v>0</v>
      </c>
      <c r="I13636">
        <v>0.13</v>
      </c>
      <c r="J13636" s="10">
        <v>6</v>
      </c>
      <c r="K13636" s="13">
        <f t="shared" si="429"/>
        <v>1990</v>
      </c>
      <c r="L13636" s="1" t="str">
        <f t="shared" si="428"/>
        <v/>
      </c>
    </row>
    <row r="13637" spans="1:12" ht="13.8" customHeight="1" x14ac:dyDescent="0.3">
      <c r="A13637" t="s">
        <v>219</v>
      </c>
      <c r="B13637">
        <v>1991</v>
      </c>
      <c r="C13637" s="10">
        <v>40</v>
      </c>
      <c r="D13637">
        <v>0</v>
      </c>
      <c r="E13637">
        <v>40</v>
      </c>
      <c r="F13637">
        <v>0</v>
      </c>
      <c r="G13637">
        <v>0</v>
      </c>
      <c r="H13637">
        <v>0</v>
      </c>
      <c r="I13637">
        <v>0.13</v>
      </c>
      <c r="J13637" s="10">
        <v>6</v>
      </c>
      <c r="K13637" s="13">
        <f t="shared" si="429"/>
        <v>1990</v>
      </c>
      <c r="L13637" s="1" t="str">
        <f t="shared" si="428"/>
        <v/>
      </c>
    </row>
    <row r="13638" spans="1:12" ht="13.8" customHeight="1" x14ac:dyDescent="0.3">
      <c r="A13638" t="s">
        <v>219</v>
      </c>
      <c r="B13638">
        <v>1992</v>
      </c>
      <c r="C13638" s="10">
        <v>39</v>
      </c>
      <c r="D13638">
        <v>0</v>
      </c>
      <c r="E13638">
        <v>39</v>
      </c>
      <c r="F13638">
        <v>0</v>
      </c>
      <c r="G13638">
        <v>0</v>
      </c>
      <c r="H13638">
        <v>0</v>
      </c>
      <c r="I13638">
        <v>0.12</v>
      </c>
      <c r="J13638" s="10">
        <v>6</v>
      </c>
      <c r="K13638" s="13">
        <f t="shared" si="429"/>
        <v>1990</v>
      </c>
      <c r="L13638" s="1" t="str">
        <f t="shared" si="428"/>
        <v/>
      </c>
    </row>
    <row r="13639" spans="1:12" ht="13.8" customHeight="1" x14ac:dyDescent="0.3">
      <c r="A13639" t="s">
        <v>219</v>
      </c>
      <c r="B13639">
        <v>1993</v>
      </c>
      <c r="C13639" s="10">
        <v>39</v>
      </c>
      <c r="D13639">
        <v>0</v>
      </c>
      <c r="E13639">
        <v>39</v>
      </c>
      <c r="F13639">
        <v>0</v>
      </c>
      <c r="G13639">
        <v>0</v>
      </c>
      <c r="H13639">
        <v>0</v>
      </c>
      <c r="I13639">
        <v>0.11</v>
      </c>
      <c r="J13639" s="10">
        <v>6</v>
      </c>
      <c r="K13639" s="13">
        <f t="shared" si="429"/>
        <v>1990</v>
      </c>
      <c r="L13639" s="1" t="str">
        <f t="shared" si="428"/>
        <v/>
      </c>
    </row>
    <row r="13640" spans="1:12" ht="13.8" customHeight="1" x14ac:dyDescent="0.3">
      <c r="A13640" t="s">
        <v>219</v>
      </c>
      <c r="B13640">
        <v>1994</v>
      </c>
      <c r="C13640" s="10">
        <v>38</v>
      </c>
      <c r="D13640">
        <v>0</v>
      </c>
      <c r="E13640">
        <v>38</v>
      </c>
      <c r="F13640">
        <v>0</v>
      </c>
      <c r="G13640">
        <v>0</v>
      </c>
      <c r="H13640">
        <v>0</v>
      </c>
      <c r="I13640">
        <v>0.11</v>
      </c>
      <c r="J13640" s="10">
        <v>6</v>
      </c>
      <c r="K13640" s="13">
        <f t="shared" si="429"/>
        <v>1990</v>
      </c>
      <c r="L13640" s="1" t="str">
        <f t="shared" si="428"/>
        <v/>
      </c>
    </row>
    <row r="13641" spans="1:12" ht="13.8" customHeight="1" x14ac:dyDescent="0.3">
      <c r="A13641" t="s">
        <v>219</v>
      </c>
      <c r="B13641">
        <v>1995</v>
      </c>
      <c r="C13641" s="10">
        <v>39</v>
      </c>
      <c r="D13641">
        <v>0</v>
      </c>
      <c r="E13641">
        <v>39</v>
      </c>
      <c r="F13641">
        <v>0</v>
      </c>
      <c r="G13641">
        <v>0</v>
      </c>
      <c r="H13641">
        <v>0</v>
      </c>
      <c r="I13641">
        <v>0.11</v>
      </c>
      <c r="J13641" s="10">
        <v>6</v>
      </c>
      <c r="K13641" s="13">
        <f t="shared" si="429"/>
        <v>1990</v>
      </c>
      <c r="L13641" s="1" t="str">
        <f t="shared" si="428"/>
        <v/>
      </c>
    </row>
    <row r="13642" spans="1:12" ht="13.8" customHeight="1" x14ac:dyDescent="0.3">
      <c r="A13642" t="s">
        <v>219</v>
      </c>
      <c r="B13642">
        <v>1996</v>
      </c>
      <c r="C13642" s="10">
        <v>39</v>
      </c>
      <c r="D13642">
        <v>0</v>
      </c>
      <c r="E13642">
        <v>39</v>
      </c>
      <c r="F13642">
        <v>0</v>
      </c>
      <c r="G13642">
        <v>0</v>
      </c>
      <c r="H13642">
        <v>0</v>
      </c>
      <c r="I13642">
        <v>0.11</v>
      </c>
      <c r="J13642" s="10">
        <v>6</v>
      </c>
      <c r="K13642" s="13">
        <f t="shared" si="429"/>
        <v>1990</v>
      </c>
      <c r="L13642" s="1" t="str">
        <f t="shared" si="428"/>
        <v/>
      </c>
    </row>
    <row r="13643" spans="1:12" ht="13.8" customHeight="1" x14ac:dyDescent="0.3">
      <c r="A13643" t="s">
        <v>219</v>
      </c>
      <c r="B13643">
        <v>1997</v>
      </c>
      <c r="C13643" s="10">
        <v>39</v>
      </c>
      <c r="D13643">
        <v>0</v>
      </c>
      <c r="E13643">
        <v>39</v>
      </c>
      <c r="F13643">
        <v>0</v>
      </c>
      <c r="G13643">
        <v>0</v>
      </c>
      <c r="H13643">
        <v>0</v>
      </c>
      <c r="I13643">
        <v>0.1</v>
      </c>
      <c r="J13643" s="10">
        <v>6</v>
      </c>
      <c r="K13643" s="13">
        <f t="shared" si="429"/>
        <v>1990</v>
      </c>
      <c r="L13643" s="1" t="str">
        <f t="shared" si="428"/>
        <v/>
      </c>
    </row>
    <row r="13644" spans="1:12" ht="13.8" customHeight="1" x14ac:dyDescent="0.3">
      <c r="A13644" t="s">
        <v>219</v>
      </c>
      <c r="B13644">
        <v>1998</v>
      </c>
      <c r="C13644" s="10">
        <v>39</v>
      </c>
      <c r="D13644">
        <v>0</v>
      </c>
      <c r="E13644">
        <v>39</v>
      </c>
      <c r="F13644">
        <v>0</v>
      </c>
      <c r="G13644">
        <v>0</v>
      </c>
      <c r="H13644">
        <v>0</v>
      </c>
      <c r="I13644">
        <v>0.1</v>
      </c>
      <c r="J13644" s="10">
        <v>6</v>
      </c>
      <c r="K13644" s="13">
        <f t="shared" si="429"/>
        <v>1990</v>
      </c>
      <c r="L13644" s="1" t="str">
        <f t="shared" si="428"/>
        <v/>
      </c>
    </row>
    <row r="13645" spans="1:12" ht="13.8" customHeight="1" x14ac:dyDescent="0.3">
      <c r="A13645" t="s">
        <v>219</v>
      </c>
      <c r="B13645">
        <v>1999</v>
      </c>
      <c r="C13645" s="10">
        <v>41</v>
      </c>
      <c r="D13645">
        <v>0</v>
      </c>
      <c r="E13645">
        <v>41</v>
      </c>
      <c r="F13645">
        <v>0</v>
      </c>
      <c r="G13645">
        <v>0</v>
      </c>
      <c r="H13645">
        <v>0</v>
      </c>
      <c r="I13645">
        <v>0.1</v>
      </c>
      <c r="J13645" s="10">
        <v>7</v>
      </c>
      <c r="K13645" s="13">
        <f t="shared" si="429"/>
        <v>1990</v>
      </c>
      <c r="L13645" s="1" t="str">
        <f t="shared" si="428"/>
        <v/>
      </c>
    </row>
    <row r="13646" spans="1:12" ht="13.8" customHeight="1" x14ac:dyDescent="0.3">
      <c r="A13646" t="s">
        <v>219</v>
      </c>
      <c r="B13646">
        <v>2000</v>
      </c>
      <c r="C13646" s="10">
        <v>41</v>
      </c>
      <c r="D13646">
        <v>0</v>
      </c>
      <c r="E13646">
        <v>41</v>
      </c>
      <c r="F13646">
        <v>0</v>
      </c>
      <c r="G13646">
        <v>0</v>
      </c>
      <c r="H13646">
        <v>0</v>
      </c>
      <c r="I13646">
        <v>0.1</v>
      </c>
      <c r="J13646" s="10">
        <v>7</v>
      </c>
      <c r="K13646" s="13">
        <f t="shared" si="429"/>
        <v>1990</v>
      </c>
      <c r="L13646" s="1" t="str">
        <f t="shared" si="428"/>
        <v/>
      </c>
    </row>
    <row r="13647" spans="1:12" ht="13.8" customHeight="1" x14ac:dyDescent="0.3">
      <c r="A13647" t="s">
        <v>219</v>
      </c>
      <c r="B13647">
        <v>2001</v>
      </c>
      <c r="C13647" s="10">
        <v>43</v>
      </c>
      <c r="D13647">
        <v>0</v>
      </c>
      <c r="E13647">
        <v>43</v>
      </c>
      <c r="F13647">
        <v>0</v>
      </c>
      <c r="G13647">
        <v>0</v>
      </c>
      <c r="H13647">
        <v>0</v>
      </c>
      <c r="I13647">
        <v>0.1</v>
      </c>
      <c r="J13647" s="10">
        <v>7</v>
      </c>
      <c r="K13647" s="13">
        <f t="shared" si="429"/>
        <v>1990</v>
      </c>
      <c r="L13647" s="1" t="str">
        <f t="shared" si="428"/>
        <v/>
      </c>
    </row>
    <row r="13648" spans="1:12" ht="13.8" customHeight="1" x14ac:dyDescent="0.3">
      <c r="A13648" t="s">
        <v>219</v>
      </c>
      <c r="B13648">
        <v>2002</v>
      </c>
      <c r="C13648" s="10">
        <v>43</v>
      </c>
      <c r="D13648">
        <v>0</v>
      </c>
      <c r="E13648">
        <v>43</v>
      </c>
      <c r="F13648">
        <v>0</v>
      </c>
      <c r="G13648">
        <v>0</v>
      </c>
      <c r="H13648">
        <v>0</v>
      </c>
      <c r="I13648">
        <v>0.1</v>
      </c>
      <c r="J13648" s="10">
        <v>7</v>
      </c>
      <c r="K13648" s="13">
        <f t="shared" si="429"/>
        <v>1990</v>
      </c>
      <c r="L13648" s="1" t="str">
        <f t="shared" si="428"/>
        <v/>
      </c>
    </row>
    <row r="13649" spans="1:12" ht="13.8" customHeight="1" x14ac:dyDescent="0.3">
      <c r="A13649" t="s">
        <v>219</v>
      </c>
      <c r="B13649">
        <v>2003</v>
      </c>
      <c r="C13649" s="10">
        <v>44</v>
      </c>
      <c r="D13649">
        <v>0</v>
      </c>
      <c r="E13649">
        <v>44</v>
      </c>
      <c r="F13649">
        <v>0</v>
      </c>
      <c r="G13649">
        <v>0</v>
      </c>
      <c r="H13649">
        <v>0</v>
      </c>
      <c r="I13649">
        <v>0.1</v>
      </c>
      <c r="J13649" s="10">
        <v>7</v>
      </c>
      <c r="K13649" s="13">
        <f t="shared" si="429"/>
        <v>1990</v>
      </c>
      <c r="L13649" s="1" t="str">
        <f t="shared" si="428"/>
        <v/>
      </c>
    </row>
    <row r="13650" spans="1:12" ht="13.8" customHeight="1" x14ac:dyDescent="0.3">
      <c r="A13650" t="s">
        <v>219</v>
      </c>
      <c r="B13650">
        <v>2004</v>
      </c>
      <c r="C13650" s="10">
        <v>44</v>
      </c>
      <c r="D13650">
        <v>0</v>
      </c>
      <c r="E13650">
        <v>44</v>
      </c>
      <c r="F13650">
        <v>0</v>
      </c>
      <c r="G13650">
        <v>0</v>
      </c>
      <c r="H13650">
        <v>0</v>
      </c>
      <c r="I13650">
        <v>0.1</v>
      </c>
      <c r="J13650" s="10">
        <v>7</v>
      </c>
      <c r="K13650" s="13">
        <f t="shared" si="429"/>
        <v>1990</v>
      </c>
      <c r="L13650" s="1" t="str">
        <f t="shared" si="428"/>
        <v/>
      </c>
    </row>
    <row r="13651" spans="1:12" ht="13.8" customHeight="1" x14ac:dyDescent="0.3">
      <c r="A13651" t="s">
        <v>219</v>
      </c>
      <c r="B13651">
        <v>2005</v>
      </c>
      <c r="C13651" s="10">
        <v>44</v>
      </c>
      <c r="D13651">
        <v>0</v>
      </c>
      <c r="E13651">
        <v>44</v>
      </c>
      <c r="F13651">
        <v>0</v>
      </c>
      <c r="G13651">
        <v>0</v>
      </c>
      <c r="H13651">
        <v>0</v>
      </c>
      <c r="I13651">
        <v>0.09</v>
      </c>
      <c r="J13651" s="10">
        <v>7</v>
      </c>
      <c r="K13651" s="13">
        <f t="shared" si="429"/>
        <v>1990</v>
      </c>
      <c r="L13651" s="1" t="str">
        <f t="shared" si="428"/>
        <v/>
      </c>
    </row>
    <row r="13652" spans="1:12" ht="13.8" customHeight="1" x14ac:dyDescent="0.3">
      <c r="A13652" t="s">
        <v>219</v>
      </c>
      <c r="B13652">
        <v>2006</v>
      </c>
      <c r="C13652" s="10">
        <v>45</v>
      </c>
      <c r="D13652">
        <v>0</v>
      </c>
      <c r="E13652">
        <v>45</v>
      </c>
      <c r="F13652">
        <v>0</v>
      </c>
      <c r="G13652">
        <v>0</v>
      </c>
      <c r="H13652">
        <v>0</v>
      </c>
      <c r="I13652">
        <v>0.09</v>
      </c>
      <c r="J13652" s="10">
        <v>7</v>
      </c>
      <c r="K13652" s="13">
        <f t="shared" si="429"/>
        <v>1990</v>
      </c>
      <c r="L13652" s="1" t="str">
        <f t="shared" si="428"/>
        <v/>
      </c>
    </row>
    <row r="13653" spans="1:12" ht="13.8" customHeight="1" x14ac:dyDescent="0.3">
      <c r="A13653" t="s">
        <v>219</v>
      </c>
      <c r="B13653">
        <v>2007</v>
      </c>
      <c r="C13653" s="10">
        <v>49</v>
      </c>
      <c r="D13653">
        <v>0</v>
      </c>
      <c r="E13653">
        <v>49</v>
      </c>
      <c r="F13653">
        <v>0</v>
      </c>
      <c r="G13653">
        <v>0</v>
      </c>
      <c r="H13653">
        <v>0</v>
      </c>
      <c r="I13653">
        <v>0.1</v>
      </c>
      <c r="J13653" s="10">
        <v>8</v>
      </c>
      <c r="K13653" s="13">
        <f t="shared" si="429"/>
        <v>1990</v>
      </c>
      <c r="L13653" s="1" t="str">
        <f t="shared" si="428"/>
        <v/>
      </c>
    </row>
    <row r="13654" spans="1:12" ht="13.8" customHeight="1" x14ac:dyDescent="0.3">
      <c r="A13654" t="s">
        <v>219</v>
      </c>
      <c r="B13654">
        <v>2008</v>
      </c>
      <c r="C13654" s="10">
        <v>51</v>
      </c>
      <c r="D13654">
        <v>0</v>
      </c>
      <c r="E13654">
        <v>51</v>
      </c>
      <c r="F13654">
        <v>0</v>
      </c>
      <c r="G13654">
        <v>0</v>
      </c>
      <c r="H13654">
        <v>0</v>
      </c>
      <c r="I13654">
        <v>0.1</v>
      </c>
      <c r="J13654" s="10">
        <v>5</v>
      </c>
      <c r="K13654" s="13">
        <f t="shared" si="429"/>
        <v>1990</v>
      </c>
      <c r="L13654" s="1" t="str">
        <f t="shared" si="428"/>
        <v/>
      </c>
    </row>
    <row r="13655" spans="1:12" ht="13.8" customHeight="1" x14ac:dyDescent="0.3">
      <c r="A13655" t="s">
        <v>219</v>
      </c>
      <c r="B13655">
        <v>2009</v>
      </c>
      <c r="C13655" s="10">
        <v>53</v>
      </c>
      <c r="D13655">
        <v>0</v>
      </c>
      <c r="E13655">
        <v>53</v>
      </c>
      <c r="F13655">
        <v>0</v>
      </c>
      <c r="G13655">
        <v>0</v>
      </c>
      <c r="H13655">
        <v>0</v>
      </c>
      <c r="I13655">
        <v>0.1</v>
      </c>
      <c r="J13655" s="10">
        <v>4</v>
      </c>
      <c r="K13655" s="13">
        <f t="shared" si="429"/>
        <v>1990</v>
      </c>
      <c r="L13655" s="1" t="str">
        <f t="shared" si="428"/>
        <v/>
      </c>
    </row>
    <row r="13656" spans="1:12" ht="13.8" customHeight="1" x14ac:dyDescent="0.3">
      <c r="A13656" t="s">
        <v>219</v>
      </c>
      <c r="B13656">
        <v>2010</v>
      </c>
      <c r="C13656" s="10">
        <v>54</v>
      </c>
      <c r="D13656">
        <v>0</v>
      </c>
      <c r="E13656">
        <v>54</v>
      </c>
      <c r="F13656">
        <v>0</v>
      </c>
      <c r="G13656">
        <v>0</v>
      </c>
      <c r="H13656">
        <v>0</v>
      </c>
      <c r="I13656">
        <v>0.1</v>
      </c>
      <c r="J13656" s="10">
        <v>4</v>
      </c>
      <c r="K13656" s="13">
        <f t="shared" si="429"/>
        <v>1990</v>
      </c>
      <c r="L13656" s="1" t="str">
        <f t="shared" si="428"/>
        <v/>
      </c>
    </row>
    <row r="13657" spans="1:12" ht="13.8" customHeight="1" x14ac:dyDescent="0.3">
      <c r="A13657" t="s">
        <v>219</v>
      </c>
      <c r="B13657">
        <v>2011</v>
      </c>
      <c r="C13657" s="10">
        <v>54</v>
      </c>
      <c r="D13657">
        <v>0</v>
      </c>
      <c r="E13657">
        <v>54</v>
      </c>
      <c r="F13657">
        <v>0</v>
      </c>
      <c r="G13657">
        <v>0</v>
      </c>
      <c r="H13657">
        <v>0</v>
      </c>
      <c r="I13657">
        <v>0.1</v>
      </c>
      <c r="J13657" s="10">
        <v>4</v>
      </c>
      <c r="K13657" s="13">
        <f t="shared" si="429"/>
        <v>1990</v>
      </c>
      <c r="L13657" s="1" t="str">
        <f t="shared" si="428"/>
        <v/>
      </c>
    </row>
    <row r="13658" spans="1:12" ht="13.8" customHeight="1" x14ac:dyDescent="0.3">
      <c r="A13658" t="s">
        <v>219</v>
      </c>
      <c r="B13658">
        <v>2012</v>
      </c>
      <c r="C13658" s="10">
        <v>54</v>
      </c>
      <c r="D13658">
        <v>0</v>
      </c>
      <c r="E13658">
        <v>54</v>
      </c>
      <c r="F13658">
        <v>0</v>
      </c>
      <c r="G13658">
        <v>0</v>
      </c>
      <c r="H13658">
        <v>0</v>
      </c>
      <c r="I13658">
        <v>0.1</v>
      </c>
      <c r="J13658" s="10">
        <v>4</v>
      </c>
      <c r="K13658" s="13">
        <f t="shared" si="429"/>
        <v>1990</v>
      </c>
      <c r="L13658" s="1">
        <f t="shared" si="428"/>
        <v>1</v>
      </c>
    </row>
    <row r="13659" spans="1:12" ht="13.8" customHeight="1" x14ac:dyDescent="0.3">
      <c r="A13659" t="s">
        <v>219</v>
      </c>
      <c r="B13659">
        <v>2013</v>
      </c>
      <c r="C13659" s="10">
        <v>55</v>
      </c>
      <c r="D13659">
        <v>0</v>
      </c>
      <c r="E13659">
        <v>55</v>
      </c>
      <c r="F13659">
        <v>0</v>
      </c>
      <c r="G13659">
        <v>0</v>
      </c>
      <c r="H13659">
        <v>0</v>
      </c>
      <c r="I13659">
        <v>0.1</v>
      </c>
      <c r="J13659" s="10">
        <v>4</v>
      </c>
      <c r="K13659" s="13">
        <f t="shared" si="429"/>
        <v>1990</v>
      </c>
      <c r="L13659" s="1">
        <f t="shared" si="428"/>
        <v>1</v>
      </c>
    </row>
    <row r="13660" spans="1:12" ht="13.8" customHeight="1" x14ac:dyDescent="0.3">
      <c r="A13660" t="s">
        <v>219</v>
      </c>
      <c r="B13660">
        <v>2014</v>
      </c>
      <c r="C13660" s="10">
        <v>55</v>
      </c>
      <c r="D13660">
        <v>0</v>
      </c>
      <c r="E13660">
        <v>55</v>
      </c>
      <c r="F13660">
        <v>0</v>
      </c>
      <c r="G13660">
        <v>0</v>
      </c>
      <c r="H13660">
        <v>0</v>
      </c>
      <c r="I13660">
        <v>0.1</v>
      </c>
      <c r="J13660" s="10">
        <v>4</v>
      </c>
      <c r="K13660" s="13">
        <f t="shared" si="429"/>
        <v>1990</v>
      </c>
      <c r="L13660" s="1">
        <f t="shared" si="428"/>
        <v>1</v>
      </c>
    </row>
    <row r="13661" spans="1:12" ht="13.8" customHeight="1" x14ac:dyDescent="0.3">
      <c r="A13661" t="s">
        <v>220</v>
      </c>
      <c r="B13661">
        <v>1950</v>
      </c>
      <c r="C13661" s="10">
        <v>13</v>
      </c>
      <c r="D13661">
        <v>0</v>
      </c>
      <c r="E13661">
        <v>13</v>
      </c>
      <c r="F13661">
        <v>0</v>
      </c>
      <c r="G13661">
        <v>0</v>
      </c>
      <c r="H13661">
        <v>0</v>
      </c>
      <c r="I13661">
        <v>0.01</v>
      </c>
      <c r="J13661" s="10">
        <v>0</v>
      </c>
      <c r="K13661" s="13">
        <f t="shared" si="429"/>
        <v>1958</v>
      </c>
      <c r="L13661" s="1" t="str">
        <f t="shared" si="428"/>
        <v/>
      </c>
    </row>
    <row r="13662" spans="1:12" ht="13.8" customHeight="1" x14ac:dyDescent="0.3">
      <c r="A13662" t="s">
        <v>220</v>
      </c>
      <c r="B13662">
        <v>1951</v>
      </c>
      <c r="C13662" s="10">
        <v>13</v>
      </c>
      <c r="D13662">
        <v>0</v>
      </c>
      <c r="E13662">
        <v>13</v>
      </c>
      <c r="F13662">
        <v>0</v>
      </c>
      <c r="G13662">
        <v>0</v>
      </c>
      <c r="H13662">
        <v>0</v>
      </c>
      <c r="I13662">
        <v>0.01</v>
      </c>
      <c r="J13662" s="10">
        <v>0</v>
      </c>
      <c r="K13662" s="13">
        <f t="shared" si="429"/>
        <v>1958</v>
      </c>
      <c r="L13662" s="1" t="str">
        <f t="shared" si="428"/>
        <v/>
      </c>
    </row>
    <row r="13663" spans="1:12" ht="13.8" customHeight="1" x14ac:dyDescent="0.3">
      <c r="A13663" t="s">
        <v>220</v>
      </c>
      <c r="B13663">
        <v>1952</v>
      </c>
      <c r="C13663" s="10">
        <v>13</v>
      </c>
      <c r="D13663">
        <v>0</v>
      </c>
      <c r="E13663">
        <v>13</v>
      </c>
      <c r="F13663">
        <v>0</v>
      </c>
      <c r="G13663">
        <v>0</v>
      </c>
      <c r="H13663">
        <v>0</v>
      </c>
      <c r="I13663">
        <v>0.01</v>
      </c>
      <c r="J13663" s="10">
        <v>0</v>
      </c>
      <c r="K13663" s="13">
        <f t="shared" si="429"/>
        <v>1958</v>
      </c>
      <c r="L13663" s="1" t="str">
        <f t="shared" si="428"/>
        <v/>
      </c>
    </row>
    <row r="13664" spans="1:12" ht="13.8" customHeight="1" x14ac:dyDescent="0.3">
      <c r="A13664" t="s">
        <v>220</v>
      </c>
      <c r="B13664">
        <v>1953</v>
      </c>
      <c r="C13664" s="10">
        <v>13</v>
      </c>
      <c r="D13664">
        <v>0</v>
      </c>
      <c r="E13664">
        <v>13</v>
      </c>
      <c r="F13664">
        <v>0</v>
      </c>
      <c r="G13664">
        <v>0</v>
      </c>
      <c r="H13664">
        <v>0</v>
      </c>
      <c r="I13664">
        <v>0.01</v>
      </c>
      <c r="J13664" s="10">
        <v>0</v>
      </c>
      <c r="K13664" s="13">
        <f t="shared" si="429"/>
        <v>1958</v>
      </c>
      <c r="L13664" s="1" t="str">
        <f t="shared" si="428"/>
        <v/>
      </c>
    </row>
    <row r="13665" spans="1:12" ht="13.8" customHeight="1" x14ac:dyDescent="0.3">
      <c r="A13665" t="s">
        <v>220</v>
      </c>
      <c r="B13665">
        <v>1954</v>
      </c>
      <c r="C13665" s="10">
        <v>13</v>
      </c>
      <c r="D13665">
        <v>0</v>
      </c>
      <c r="E13665">
        <v>13</v>
      </c>
      <c r="F13665">
        <v>0</v>
      </c>
      <c r="G13665">
        <v>0</v>
      </c>
      <c r="H13665">
        <v>0</v>
      </c>
      <c r="I13665">
        <v>0.01</v>
      </c>
      <c r="J13665" s="10">
        <v>0</v>
      </c>
      <c r="K13665" s="13">
        <f t="shared" si="429"/>
        <v>1958</v>
      </c>
      <c r="L13665" s="1" t="str">
        <f t="shared" si="428"/>
        <v/>
      </c>
    </row>
    <row r="13666" spans="1:12" ht="13.8" customHeight="1" x14ac:dyDescent="0.3">
      <c r="A13666" t="s">
        <v>220</v>
      </c>
      <c r="B13666">
        <v>1955</v>
      </c>
      <c r="C13666" s="10">
        <v>18</v>
      </c>
      <c r="D13666">
        <v>0</v>
      </c>
      <c r="E13666">
        <v>18</v>
      </c>
      <c r="F13666">
        <v>0</v>
      </c>
      <c r="G13666">
        <v>0</v>
      </c>
      <c r="H13666">
        <v>0</v>
      </c>
      <c r="I13666">
        <v>0.01</v>
      </c>
      <c r="J13666" s="10">
        <v>0</v>
      </c>
      <c r="K13666" s="13">
        <f t="shared" si="429"/>
        <v>1958</v>
      </c>
      <c r="L13666" s="1" t="str">
        <f t="shared" si="428"/>
        <v/>
      </c>
    </row>
    <row r="13667" spans="1:12" ht="13.8" customHeight="1" x14ac:dyDescent="0.3">
      <c r="A13667" t="s">
        <v>220</v>
      </c>
      <c r="B13667">
        <v>1956</v>
      </c>
      <c r="C13667" s="10">
        <v>19</v>
      </c>
      <c r="D13667">
        <v>0</v>
      </c>
      <c r="E13667">
        <v>19</v>
      </c>
      <c r="F13667">
        <v>0</v>
      </c>
      <c r="G13667">
        <v>0</v>
      </c>
      <c r="H13667">
        <v>0</v>
      </c>
      <c r="I13667">
        <v>0.01</v>
      </c>
      <c r="J13667" s="10">
        <v>0</v>
      </c>
      <c r="K13667" s="13">
        <f t="shared" si="429"/>
        <v>1958</v>
      </c>
      <c r="L13667" s="1" t="str">
        <f t="shared" si="428"/>
        <v/>
      </c>
    </row>
    <row r="13668" spans="1:12" ht="13.8" customHeight="1" x14ac:dyDescent="0.3">
      <c r="A13668" t="s">
        <v>220</v>
      </c>
      <c r="B13668">
        <v>1957</v>
      </c>
      <c r="C13668" s="10">
        <v>20</v>
      </c>
      <c r="D13668">
        <v>0</v>
      </c>
      <c r="E13668">
        <v>20</v>
      </c>
      <c r="F13668">
        <v>0</v>
      </c>
      <c r="G13668">
        <v>0</v>
      </c>
      <c r="H13668">
        <v>0</v>
      </c>
      <c r="I13668">
        <v>0.01</v>
      </c>
      <c r="J13668" s="10">
        <v>0</v>
      </c>
      <c r="K13668" s="13">
        <f t="shared" si="429"/>
        <v>1958</v>
      </c>
      <c r="L13668" s="1" t="str">
        <f t="shared" si="428"/>
        <v/>
      </c>
    </row>
    <row r="13669" spans="1:12" ht="13.8" customHeight="1" x14ac:dyDescent="0.3">
      <c r="A13669" t="s">
        <v>220</v>
      </c>
      <c r="B13669">
        <v>1958</v>
      </c>
      <c r="C13669" s="10">
        <v>23</v>
      </c>
      <c r="D13669">
        <v>0</v>
      </c>
      <c r="E13669">
        <v>23</v>
      </c>
      <c r="F13669">
        <v>0</v>
      </c>
      <c r="G13669">
        <v>0</v>
      </c>
      <c r="H13669">
        <v>0</v>
      </c>
      <c r="I13669">
        <v>0.01</v>
      </c>
      <c r="J13669" s="10">
        <v>0</v>
      </c>
      <c r="K13669" s="13">
        <f t="shared" si="429"/>
        <v>1958</v>
      </c>
      <c r="L13669" s="1" t="str">
        <f t="shared" si="428"/>
        <v/>
      </c>
    </row>
    <row r="13670" spans="1:12" ht="13.8" customHeight="1" x14ac:dyDescent="0.3">
      <c r="A13670" t="s">
        <v>220</v>
      </c>
      <c r="B13670">
        <v>1959</v>
      </c>
      <c r="C13670" s="10">
        <v>24</v>
      </c>
      <c r="D13670">
        <v>0</v>
      </c>
      <c r="E13670">
        <v>24</v>
      </c>
      <c r="F13670">
        <v>0</v>
      </c>
      <c r="G13670">
        <v>0</v>
      </c>
      <c r="H13670">
        <v>0</v>
      </c>
      <c r="I13670">
        <v>0.01</v>
      </c>
      <c r="J13670" s="10">
        <v>0</v>
      </c>
      <c r="K13670" s="13">
        <f t="shared" si="429"/>
        <v>1989</v>
      </c>
      <c r="L13670" s="1" t="str">
        <f t="shared" si="428"/>
        <v/>
      </c>
    </row>
    <row r="13671" spans="1:12" ht="13.8" customHeight="1" x14ac:dyDescent="0.3">
      <c r="A13671" t="s">
        <v>220</v>
      </c>
      <c r="B13671">
        <v>1960</v>
      </c>
      <c r="C13671" s="10">
        <v>23</v>
      </c>
      <c r="D13671">
        <v>0</v>
      </c>
      <c r="E13671">
        <v>23</v>
      </c>
      <c r="F13671">
        <v>0</v>
      </c>
      <c r="G13671">
        <v>0</v>
      </c>
      <c r="H13671">
        <v>0</v>
      </c>
      <c r="I13671">
        <v>0.01</v>
      </c>
      <c r="J13671" s="10">
        <v>0</v>
      </c>
      <c r="K13671" s="13">
        <f t="shared" si="429"/>
        <v>1989</v>
      </c>
      <c r="L13671" s="1" t="str">
        <f t="shared" si="428"/>
        <v/>
      </c>
    </row>
    <row r="13672" spans="1:12" ht="13.8" customHeight="1" x14ac:dyDescent="0.3">
      <c r="A13672" t="s">
        <v>220</v>
      </c>
      <c r="B13672">
        <v>1961</v>
      </c>
      <c r="C13672" s="10">
        <v>24</v>
      </c>
      <c r="D13672">
        <v>0</v>
      </c>
      <c r="E13672">
        <v>24</v>
      </c>
      <c r="F13672">
        <v>0</v>
      </c>
      <c r="G13672">
        <v>0</v>
      </c>
      <c r="H13672">
        <v>0</v>
      </c>
      <c r="I13672">
        <v>0.01</v>
      </c>
      <c r="J13672" s="10">
        <v>0</v>
      </c>
      <c r="K13672" s="13">
        <f t="shared" si="429"/>
        <v>1989</v>
      </c>
      <c r="L13672" s="1" t="str">
        <f t="shared" si="428"/>
        <v/>
      </c>
    </row>
    <row r="13673" spans="1:12" ht="13.8" customHeight="1" x14ac:dyDescent="0.3">
      <c r="A13673" t="s">
        <v>220</v>
      </c>
      <c r="B13673">
        <v>1962</v>
      </c>
      <c r="C13673" s="10">
        <v>29</v>
      </c>
      <c r="D13673">
        <v>0</v>
      </c>
      <c r="E13673">
        <v>29</v>
      </c>
      <c r="F13673">
        <v>0</v>
      </c>
      <c r="G13673">
        <v>0</v>
      </c>
      <c r="H13673">
        <v>0</v>
      </c>
      <c r="I13673">
        <v>0.01</v>
      </c>
      <c r="J13673" s="10">
        <v>0</v>
      </c>
      <c r="K13673" s="13">
        <f t="shared" si="429"/>
        <v>1989</v>
      </c>
      <c r="L13673" s="1" t="str">
        <f t="shared" si="428"/>
        <v/>
      </c>
    </row>
    <row r="13674" spans="1:12" ht="13.8" customHeight="1" x14ac:dyDescent="0.3">
      <c r="A13674" t="s">
        <v>220</v>
      </c>
      <c r="B13674">
        <v>1963</v>
      </c>
      <c r="C13674" s="10">
        <v>28</v>
      </c>
      <c r="D13674">
        <v>0</v>
      </c>
      <c r="E13674">
        <v>28</v>
      </c>
      <c r="F13674">
        <v>0</v>
      </c>
      <c r="G13674">
        <v>0</v>
      </c>
      <c r="H13674">
        <v>0</v>
      </c>
      <c r="I13674">
        <v>0.01</v>
      </c>
      <c r="J13674" s="10">
        <v>0</v>
      </c>
      <c r="K13674" s="13">
        <f t="shared" si="429"/>
        <v>1989</v>
      </c>
      <c r="L13674" s="1" t="str">
        <f t="shared" si="428"/>
        <v/>
      </c>
    </row>
    <row r="13675" spans="1:12" ht="13.8" customHeight="1" x14ac:dyDescent="0.3">
      <c r="A13675" t="s">
        <v>220</v>
      </c>
      <c r="B13675">
        <v>1964</v>
      </c>
      <c r="C13675" s="10">
        <v>37</v>
      </c>
      <c r="D13675">
        <v>0</v>
      </c>
      <c r="E13675">
        <v>37</v>
      </c>
      <c r="F13675">
        <v>0</v>
      </c>
      <c r="G13675">
        <v>0</v>
      </c>
      <c r="H13675">
        <v>0</v>
      </c>
      <c r="I13675">
        <v>0.01</v>
      </c>
      <c r="J13675" s="10">
        <v>0</v>
      </c>
      <c r="K13675" s="13">
        <f t="shared" si="429"/>
        <v>1989</v>
      </c>
      <c r="L13675" s="1" t="str">
        <f t="shared" si="428"/>
        <v/>
      </c>
    </row>
    <row r="13676" spans="1:12" ht="13.8" customHeight="1" x14ac:dyDescent="0.3">
      <c r="A13676" t="s">
        <v>220</v>
      </c>
      <c r="B13676">
        <v>1965</v>
      </c>
      <c r="C13676" s="10">
        <v>36</v>
      </c>
      <c r="D13676">
        <v>0</v>
      </c>
      <c r="E13676">
        <v>36</v>
      </c>
      <c r="F13676">
        <v>0</v>
      </c>
      <c r="G13676">
        <v>0</v>
      </c>
      <c r="H13676">
        <v>0</v>
      </c>
      <c r="I13676">
        <v>0.01</v>
      </c>
      <c r="J13676" s="10">
        <v>0</v>
      </c>
      <c r="K13676" s="13">
        <f t="shared" si="429"/>
        <v>1989</v>
      </c>
      <c r="L13676" s="1" t="str">
        <f t="shared" si="428"/>
        <v/>
      </c>
    </row>
    <row r="13677" spans="1:12" ht="13.8" customHeight="1" x14ac:dyDescent="0.3">
      <c r="A13677" t="s">
        <v>220</v>
      </c>
      <c r="B13677">
        <v>1966</v>
      </c>
      <c r="C13677" s="10">
        <v>38</v>
      </c>
      <c r="D13677">
        <v>0</v>
      </c>
      <c r="E13677">
        <v>38</v>
      </c>
      <c r="F13677">
        <v>0</v>
      </c>
      <c r="G13677">
        <v>0</v>
      </c>
      <c r="H13677">
        <v>0</v>
      </c>
      <c r="I13677">
        <v>0.01</v>
      </c>
      <c r="J13677" s="10">
        <v>0</v>
      </c>
      <c r="K13677" s="13">
        <f t="shared" si="429"/>
        <v>1989</v>
      </c>
      <c r="L13677" s="1" t="str">
        <f t="shared" si="428"/>
        <v/>
      </c>
    </row>
    <row r="13678" spans="1:12" ht="13.8" customHeight="1" x14ac:dyDescent="0.3">
      <c r="A13678" t="s">
        <v>220</v>
      </c>
      <c r="B13678">
        <v>1967</v>
      </c>
      <c r="C13678" s="10">
        <v>62</v>
      </c>
      <c r="D13678">
        <v>0</v>
      </c>
      <c r="E13678">
        <v>62</v>
      </c>
      <c r="F13678">
        <v>0</v>
      </c>
      <c r="G13678">
        <v>0</v>
      </c>
      <c r="H13678">
        <v>0</v>
      </c>
      <c r="I13678">
        <v>0.02</v>
      </c>
      <c r="J13678" s="10">
        <v>0</v>
      </c>
      <c r="K13678" s="13">
        <f t="shared" si="429"/>
        <v>1989</v>
      </c>
      <c r="L13678" s="1" t="str">
        <f t="shared" si="428"/>
        <v/>
      </c>
    </row>
    <row r="13679" spans="1:12" ht="13.8" customHeight="1" x14ac:dyDescent="0.3">
      <c r="A13679" t="s">
        <v>220</v>
      </c>
      <c r="B13679">
        <v>1968</v>
      </c>
      <c r="C13679" s="10">
        <v>42</v>
      </c>
      <c r="D13679">
        <v>0</v>
      </c>
      <c r="E13679">
        <v>42</v>
      </c>
      <c r="F13679">
        <v>0</v>
      </c>
      <c r="G13679">
        <v>0</v>
      </c>
      <c r="H13679">
        <v>0</v>
      </c>
      <c r="I13679">
        <v>0.01</v>
      </c>
      <c r="J13679" s="10">
        <v>0</v>
      </c>
      <c r="K13679" s="13">
        <f t="shared" si="429"/>
        <v>1989</v>
      </c>
      <c r="L13679" s="1" t="str">
        <f t="shared" si="428"/>
        <v/>
      </c>
    </row>
    <row r="13680" spans="1:12" ht="13.8" customHeight="1" x14ac:dyDescent="0.3">
      <c r="A13680" t="s">
        <v>220</v>
      </c>
      <c r="B13680">
        <v>1969</v>
      </c>
      <c r="C13680" s="10">
        <v>44</v>
      </c>
      <c r="D13680">
        <v>0</v>
      </c>
      <c r="E13680">
        <v>44</v>
      </c>
      <c r="F13680">
        <v>0</v>
      </c>
      <c r="G13680">
        <v>0</v>
      </c>
      <c r="H13680">
        <v>0</v>
      </c>
      <c r="I13680">
        <v>0.01</v>
      </c>
      <c r="J13680" s="10">
        <v>0</v>
      </c>
      <c r="K13680" s="13">
        <f t="shared" si="429"/>
        <v>1989</v>
      </c>
      <c r="L13680" s="1" t="str">
        <f t="shared" si="428"/>
        <v/>
      </c>
    </row>
    <row r="13681" spans="1:12" ht="13.8" customHeight="1" x14ac:dyDescent="0.3">
      <c r="A13681" t="s">
        <v>220</v>
      </c>
      <c r="B13681">
        <v>1970</v>
      </c>
      <c r="C13681" s="10">
        <v>59</v>
      </c>
      <c r="D13681">
        <v>0</v>
      </c>
      <c r="E13681">
        <v>59</v>
      </c>
      <c r="F13681">
        <v>0</v>
      </c>
      <c r="G13681">
        <v>0</v>
      </c>
      <c r="H13681">
        <v>0</v>
      </c>
      <c r="I13681">
        <v>0.02</v>
      </c>
      <c r="J13681" s="10">
        <v>6</v>
      </c>
      <c r="K13681" s="13">
        <f t="shared" si="429"/>
        <v>1989</v>
      </c>
      <c r="L13681" s="1" t="str">
        <f t="shared" si="428"/>
        <v/>
      </c>
    </row>
    <row r="13682" spans="1:12" ht="13.8" customHeight="1" x14ac:dyDescent="0.3">
      <c r="A13682" t="s">
        <v>220</v>
      </c>
      <c r="B13682">
        <v>1971</v>
      </c>
      <c r="C13682" s="10">
        <v>51</v>
      </c>
      <c r="D13682">
        <v>0</v>
      </c>
      <c r="E13682">
        <v>51</v>
      </c>
      <c r="F13682">
        <v>0</v>
      </c>
      <c r="G13682">
        <v>0</v>
      </c>
      <c r="H13682">
        <v>0</v>
      </c>
      <c r="I13682">
        <v>0.01</v>
      </c>
      <c r="J13682" s="10">
        <v>7</v>
      </c>
      <c r="K13682" s="13">
        <f t="shared" si="429"/>
        <v>1989</v>
      </c>
      <c r="L13682" s="1" t="str">
        <f t="shared" si="428"/>
        <v/>
      </c>
    </row>
    <row r="13683" spans="1:12" ht="13.8" customHeight="1" x14ac:dyDescent="0.3">
      <c r="A13683" t="s">
        <v>220</v>
      </c>
      <c r="B13683">
        <v>1972</v>
      </c>
      <c r="C13683" s="10">
        <v>64</v>
      </c>
      <c r="D13683">
        <v>0</v>
      </c>
      <c r="E13683">
        <v>64</v>
      </c>
      <c r="F13683">
        <v>0</v>
      </c>
      <c r="G13683">
        <v>0</v>
      </c>
      <c r="H13683">
        <v>0</v>
      </c>
      <c r="I13683">
        <v>0.02</v>
      </c>
      <c r="J13683" s="10">
        <v>5</v>
      </c>
      <c r="K13683" s="13">
        <f t="shared" si="429"/>
        <v>1989</v>
      </c>
      <c r="L13683" s="1" t="str">
        <f t="shared" si="428"/>
        <v/>
      </c>
    </row>
    <row r="13684" spans="1:12" ht="13.8" customHeight="1" x14ac:dyDescent="0.3">
      <c r="A13684" t="s">
        <v>220</v>
      </c>
      <c r="B13684">
        <v>1973</v>
      </c>
      <c r="C13684" s="10">
        <v>72</v>
      </c>
      <c r="D13684">
        <v>0</v>
      </c>
      <c r="E13684">
        <v>72</v>
      </c>
      <c r="F13684">
        <v>0</v>
      </c>
      <c r="G13684">
        <v>0</v>
      </c>
      <c r="H13684">
        <v>0</v>
      </c>
      <c r="I13684">
        <v>0.02</v>
      </c>
      <c r="J13684" s="10">
        <v>5</v>
      </c>
      <c r="K13684" s="13">
        <f t="shared" si="429"/>
        <v>1989</v>
      </c>
      <c r="L13684" s="1" t="str">
        <f t="shared" si="428"/>
        <v/>
      </c>
    </row>
    <row r="13685" spans="1:12" ht="13.8" customHeight="1" x14ac:dyDescent="0.3">
      <c r="A13685" t="s">
        <v>220</v>
      </c>
      <c r="B13685">
        <v>1974</v>
      </c>
      <c r="C13685" s="10">
        <v>90</v>
      </c>
      <c r="D13685">
        <v>0</v>
      </c>
      <c r="E13685">
        <v>90</v>
      </c>
      <c r="F13685">
        <v>0</v>
      </c>
      <c r="G13685">
        <v>0</v>
      </c>
      <c r="H13685">
        <v>0</v>
      </c>
      <c r="I13685">
        <v>0.02</v>
      </c>
      <c r="J13685" s="10">
        <v>9</v>
      </c>
      <c r="K13685" s="13">
        <f t="shared" si="429"/>
        <v>1989</v>
      </c>
      <c r="L13685" s="1" t="str">
        <f t="shared" si="428"/>
        <v/>
      </c>
    </row>
    <row r="13686" spans="1:12" ht="13.8" customHeight="1" x14ac:dyDescent="0.3">
      <c r="A13686" t="s">
        <v>220</v>
      </c>
      <c r="B13686">
        <v>1975</v>
      </c>
      <c r="C13686" s="10">
        <v>137</v>
      </c>
      <c r="D13686">
        <v>0</v>
      </c>
      <c r="E13686">
        <v>137</v>
      </c>
      <c r="F13686">
        <v>0</v>
      </c>
      <c r="G13686">
        <v>0</v>
      </c>
      <c r="H13686">
        <v>0</v>
      </c>
      <c r="I13686">
        <v>0.03</v>
      </c>
      <c r="J13686" s="10">
        <v>9</v>
      </c>
      <c r="K13686" s="13">
        <f t="shared" si="429"/>
        <v>1989</v>
      </c>
      <c r="L13686" s="1" t="str">
        <f t="shared" si="428"/>
        <v/>
      </c>
    </row>
    <row r="13687" spans="1:12" ht="13.8" customHeight="1" x14ac:dyDescent="0.3">
      <c r="A13687" t="s">
        <v>220</v>
      </c>
      <c r="B13687">
        <v>1976</v>
      </c>
      <c r="C13687" s="10">
        <v>131</v>
      </c>
      <c r="D13687">
        <v>0</v>
      </c>
      <c r="E13687">
        <v>131</v>
      </c>
      <c r="F13687">
        <v>0</v>
      </c>
      <c r="G13687">
        <v>0</v>
      </c>
      <c r="H13687">
        <v>0</v>
      </c>
      <c r="I13687">
        <v>0.03</v>
      </c>
      <c r="J13687" s="10">
        <v>16</v>
      </c>
      <c r="K13687" s="13">
        <f t="shared" si="429"/>
        <v>1989</v>
      </c>
      <c r="L13687" s="1" t="str">
        <f t="shared" si="428"/>
        <v/>
      </c>
    </row>
    <row r="13688" spans="1:12" ht="13.8" customHeight="1" x14ac:dyDescent="0.3">
      <c r="A13688" t="s">
        <v>220</v>
      </c>
      <c r="B13688">
        <v>1977</v>
      </c>
      <c r="C13688" s="10">
        <v>218</v>
      </c>
      <c r="D13688">
        <v>0</v>
      </c>
      <c r="E13688">
        <v>218</v>
      </c>
      <c r="F13688">
        <v>0</v>
      </c>
      <c r="G13688">
        <v>0</v>
      </c>
      <c r="H13688">
        <v>0</v>
      </c>
      <c r="I13688">
        <v>0.04</v>
      </c>
      <c r="J13688" s="10">
        <v>46</v>
      </c>
      <c r="K13688" s="13">
        <f t="shared" si="429"/>
        <v>1989</v>
      </c>
      <c r="L13688" s="1" t="str">
        <f t="shared" si="428"/>
        <v/>
      </c>
    </row>
    <row r="13689" spans="1:12" ht="13.8" customHeight="1" x14ac:dyDescent="0.3">
      <c r="A13689" t="s">
        <v>220</v>
      </c>
      <c r="B13689">
        <v>1978</v>
      </c>
      <c r="C13689" s="10">
        <v>152</v>
      </c>
      <c r="D13689">
        <v>0</v>
      </c>
      <c r="E13689">
        <v>152</v>
      </c>
      <c r="F13689">
        <v>0</v>
      </c>
      <c r="G13689">
        <v>0</v>
      </c>
      <c r="H13689">
        <v>0</v>
      </c>
      <c r="I13689">
        <v>0.03</v>
      </c>
      <c r="J13689" s="10">
        <v>44</v>
      </c>
      <c r="K13689" s="13">
        <f t="shared" si="429"/>
        <v>1989</v>
      </c>
      <c r="L13689" s="1" t="str">
        <f t="shared" si="428"/>
        <v/>
      </c>
    </row>
    <row r="13690" spans="1:12" ht="13.8" customHeight="1" x14ac:dyDescent="0.3">
      <c r="A13690" t="s">
        <v>220</v>
      </c>
      <c r="B13690">
        <v>1979</v>
      </c>
      <c r="C13690" s="10">
        <v>133</v>
      </c>
      <c r="D13690">
        <v>0</v>
      </c>
      <c r="E13690">
        <v>133</v>
      </c>
      <c r="F13690">
        <v>0</v>
      </c>
      <c r="G13690">
        <v>0</v>
      </c>
      <c r="H13690">
        <v>0</v>
      </c>
      <c r="I13690">
        <v>0.02</v>
      </c>
      <c r="J13690" s="10">
        <v>28</v>
      </c>
      <c r="K13690" s="13">
        <f t="shared" si="429"/>
        <v>1989</v>
      </c>
      <c r="L13690" s="1" t="str">
        <f t="shared" si="428"/>
        <v/>
      </c>
    </row>
    <row r="13691" spans="1:12" ht="13.8" customHeight="1" x14ac:dyDescent="0.3">
      <c r="A13691" t="s">
        <v>220</v>
      </c>
      <c r="B13691">
        <v>1980</v>
      </c>
      <c r="C13691" s="10">
        <v>222</v>
      </c>
      <c r="D13691">
        <v>0</v>
      </c>
      <c r="E13691">
        <v>222</v>
      </c>
      <c r="F13691">
        <v>0</v>
      </c>
      <c r="G13691">
        <v>0</v>
      </c>
      <c r="H13691">
        <v>0</v>
      </c>
      <c r="I13691">
        <v>0.03</v>
      </c>
      <c r="J13691" s="10">
        <v>42</v>
      </c>
      <c r="K13691" s="13">
        <f t="shared" si="429"/>
        <v>1989</v>
      </c>
      <c r="L13691" s="1" t="str">
        <f t="shared" si="428"/>
        <v/>
      </c>
    </row>
    <row r="13692" spans="1:12" ht="13.8" customHeight="1" x14ac:dyDescent="0.3">
      <c r="A13692" t="s">
        <v>220</v>
      </c>
      <c r="B13692">
        <v>1981</v>
      </c>
      <c r="C13692" s="10">
        <v>75</v>
      </c>
      <c r="D13692">
        <v>0</v>
      </c>
      <c r="E13692">
        <v>75</v>
      </c>
      <c r="F13692">
        <v>0</v>
      </c>
      <c r="G13692">
        <v>0</v>
      </c>
      <c r="H13692">
        <v>0</v>
      </c>
      <c r="I13692">
        <v>0.01</v>
      </c>
      <c r="J13692" s="10">
        <v>29</v>
      </c>
      <c r="K13692" s="13">
        <f t="shared" si="429"/>
        <v>1989</v>
      </c>
      <c r="L13692" s="1" t="str">
        <f t="shared" si="428"/>
        <v/>
      </c>
    </row>
    <row r="13693" spans="1:12" ht="13.8" customHeight="1" x14ac:dyDescent="0.3">
      <c r="A13693" t="s">
        <v>220</v>
      </c>
      <c r="B13693">
        <v>1982</v>
      </c>
      <c r="C13693" s="10">
        <v>196</v>
      </c>
      <c r="D13693">
        <v>0</v>
      </c>
      <c r="E13693">
        <v>196</v>
      </c>
      <c r="F13693">
        <v>0</v>
      </c>
      <c r="G13693">
        <v>0</v>
      </c>
      <c r="H13693">
        <v>0</v>
      </c>
      <c r="I13693">
        <v>0.03</v>
      </c>
      <c r="J13693" s="10">
        <v>35</v>
      </c>
      <c r="K13693" s="13">
        <f t="shared" si="429"/>
        <v>1989</v>
      </c>
      <c r="L13693" s="1" t="str">
        <f t="shared" si="428"/>
        <v/>
      </c>
    </row>
    <row r="13694" spans="1:12" ht="13.8" customHeight="1" x14ac:dyDescent="0.3">
      <c r="A13694" t="s">
        <v>220</v>
      </c>
      <c r="B13694">
        <v>1983</v>
      </c>
      <c r="C13694" s="10">
        <v>255</v>
      </c>
      <c r="D13694">
        <v>0</v>
      </c>
      <c r="E13694">
        <v>255</v>
      </c>
      <c r="F13694">
        <v>0</v>
      </c>
      <c r="G13694">
        <v>0</v>
      </c>
      <c r="H13694">
        <v>0</v>
      </c>
      <c r="I13694">
        <v>0.04</v>
      </c>
      <c r="J13694" s="10">
        <v>34</v>
      </c>
      <c r="K13694" s="13">
        <f t="shared" si="429"/>
        <v>1989</v>
      </c>
      <c r="L13694" s="1" t="str">
        <f t="shared" si="428"/>
        <v/>
      </c>
    </row>
    <row r="13695" spans="1:12" ht="13.8" customHeight="1" x14ac:dyDescent="0.3">
      <c r="A13695" t="s">
        <v>220</v>
      </c>
      <c r="B13695">
        <v>1984</v>
      </c>
      <c r="C13695" s="10">
        <v>195</v>
      </c>
      <c r="D13695">
        <v>0</v>
      </c>
      <c r="E13695">
        <v>195</v>
      </c>
      <c r="F13695">
        <v>0</v>
      </c>
      <c r="G13695">
        <v>0</v>
      </c>
      <c r="H13695">
        <v>0</v>
      </c>
      <c r="I13695">
        <v>0.03</v>
      </c>
      <c r="J13695" s="10">
        <v>34</v>
      </c>
      <c r="K13695" s="13">
        <f t="shared" si="429"/>
        <v>1989</v>
      </c>
      <c r="L13695" s="1" t="str">
        <f t="shared" si="428"/>
        <v/>
      </c>
    </row>
    <row r="13696" spans="1:12" ht="13.8" customHeight="1" x14ac:dyDescent="0.3">
      <c r="A13696" t="s">
        <v>220</v>
      </c>
      <c r="B13696">
        <v>1985</v>
      </c>
      <c r="C13696" s="10">
        <v>234</v>
      </c>
      <c r="D13696">
        <v>0</v>
      </c>
      <c r="E13696">
        <v>234</v>
      </c>
      <c r="F13696">
        <v>0</v>
      </c>
      <c r="G13696">
        <v>0</v>
      </c>
      <c r="H13696">
        <v>0</v>
      </c>
      <c r="I13696">
        <v>0.04</v>
      </c>
      <c r="J13696" s="10">
        <v>35</v>
      </c>
      <c r="K13696" s="13">
        <f t="shared" si="429"/>
        <v>1989</v>
      </c>
      <c r="L13696" s="1" t="str">
        <f t="shared" si="428"/>
        <v/>
      </c>
    </row>
    <row r="13697" spans="1:12" ht="13.8" customHeight="1" x14ac:dyDescent="0.3">
      <c r="A13697" t="s">
        <v>220</v>
      </c>
      <c r="B13697">
        <v>1986</v>
      </c>
      <c r="C13697" s="10">
        <v>252</v>
      </c>
      <c r="D13697">
        <v>0</v>
      </c>
      <c r="E13697">
        <v>252</v>
      </c>
      <c r="F13697">
        <v>0</v>
      </c>
      <c r="G13697">
        <v>0</v>
      </c>
      <c r="H13697">
        <v>0</v>
      </c>
      <c r="I13697">
        <v>0.04</v>
      </c>
      <c r="J13697" s="10">
        <v>39</v>
      </c>
      <c r="K13697" s="13">
        <f t="shared" si="429"/>
        <v>1989</v>
      </c>
      <c r="L13697" s="1" t="str">
        <f t="shared" si="428"/>
        <v/>
      </c>
    </row>
    <row r="13698" spans="1:12" ht="13.8" customHeight="1" x14ac:dyDescent="0.3">
      <c r="A13698" t="s">
        <v>220</v>
      </c>
      <c r="B13698">
        <v>1987</v>
      </c>
      <c r="C13698" s="10">
        <v>271</v>
      </c>
      <c r="D13698">
        <v>0</v>
      </c>
      <c r="E13698">
        <v>271</v>
      </c>
      <c r="F13698">
        <v>0</v>
      </c>
      <c r="G13698">
        <v>0</v>
      </c>
      <c r="H13698">
        <v>0</v>
      </c>
      <c r="I13698">
        <v>0.04</v>
      </c>
      <c r="J13698" s="10">
        <v>34</v>
      </c>
      <c r="K13698" s="13">
        <f t="shared" si="429"/>
        <v>1989</v>
      </c>
      <c r="L13698" s="1" t="str">
        <f t="shared" ref="L13698:L13761" si="430">IF(AND(B13698&gt;2011),1,"")</f>
        <v/>
      </c>
    </row>
    <row r="13699" spans="1:12" ht="13.8" customHeight="1" x14ac:dyDescent="0.3">
      <c r="A13699" t="s">
        <v>220</v>
      </c>
      <c r="B13699">
        <v>1988</v>
      </c>
      <c r="C13699" s="10">
        <v>275</v>
      </c>
      <c r="D13699">
        <v>0</v>
      </c>
      <c r="E13699">
        <v>268</v>
      </c>
      <c r="F13699">
        <v>0</v>
      </c>
      <c r="G13699">
        <v>7</v>
      </c>
      <c r="H13699">
        <v>0</v>
      </c>
      <c r="I13699">
        <v>0.04</v>
      </c>
      <c r="J13699" s="10">
        <v>37</v>
      </c>
      <c r="K13699" s="13">
        <f t="shared" ref="K13699:K13762" si="431">IF(B13699&lt;1990,IF(B13699&lt;1959,1958,1989),1990)</f>
        <v>1989</v>
      </c>
      <c r="L13699" s="1" t="str">
        <f t="shared" si="430"/>
        <v/>
      </c>
    </row>
    <row r="13700" spans="1:12" ht="13.8" customHeight="1" x14ac:dyDescent="0.3">
      <c r="A13700" t="s">
        <v>220</v>
      </c>
      <c r="B13700">
        <v>1989</v>
      </c>
      <c r="C13700" s="10">
        <v>261</v>
      </c>
      <c r="D13700">
        <v>0</v>
      </c>
      <c r="E13700">
        <v>254</v>
      </c>
      <c r="F13700">
        <v>0</v>
      </c>
      <c r="G13700">
        <v>7</v>
      </c>
      <c r="H13700">
        <v>0</v>
      </c>
      <c r="I13700">
        <v>0.04</v>
      </c>
      <c r="J13700" s="10">
        <v>37</v>
      </c>
      <c r="K13700" s="13">
        <f t="shared" si="431"/>
        <v>1989</v>
      </c>
      <c r="L13700" s="1" t="str">
        <f t="shared" si="430"/>
        <v/>
      </c>
    </row>
    <row r="13701" spans="1:12" ht="13.8" customHeight="1" x14ac:dyDescent="0.3">
      <c r="A13701" t="s">
        <v>220</v>
      </c>
      <c r="B13701">
        <v>1990</v>
      </c>
      <c r="C13701" s="10">
        <v>200</v>
      </c>
      <c r="D13701">
        <v>0</v>
      </c>
      <c r="E13701">
        <v>195</v>
      </c>
      <c r="F13701">
        <v>0</v>
      </c>
      <c r="G13701">
        <v>5</v>
      </c>
      <c r="H13701">
        <v>0</v>
      </c>
      <c r="I13701">
        <v>0.03</v>
      </c>
      <c r="J13701" s="10">
        <v>60</v>
      </c>
      <c r="K13701" s="13">
        <f t="shared" si="431"/>
        <v>1990</v>
      </c>
      <c r="L13701" s="1" t="str">
        <f t="shared" si="430"/>
        <v/>
      </c>
    </row>
    <row r="13702" spans="1:12" ht="13.8" customHeight="1" x14ac:dyDescent="0.3">
      <c r="A13702" t="s">
        <v>220</v>
      </c>
      <c r="B13702">
        <v>1991</v>
      </c>
      <c r="C13702" s="10">
        <v>193</v>
      </c>
      <c r="D13702">
        <v>0</v>
      </c>
      <c r="E13702">
        <v>192</v>
      </c>
      <c r="F13702">
        <v>0</v>
      </c>
      <c r="G13702">
        <v>1</v>
      </c>
      <c r="H13702">
        <v>0</v>
      </c>
      <c r="I13702">
        <v>0.03</v>
      </c>
      <c r="J13702" s="10">
        <v>56</v>
      </c>
      <c r="K13702" s="13">
        <f t="shared" si="431"/>
        <v>1990</v>
      </c>
      <c r="L13702" s="1" t="str">
        <f t="shared" si="430"/>
        <v/>
      </c>
    </row>
    <row r="13703" spans="1:12" ht="13.8" customHeight="1" x14ac:dyDescent="0.3">
      <c r="A13703" t="s">
        <v>220</v>
      </c>
      <c r="B13703">
        <v>1992</v>
      </c>
      <c r="C13703" s="10">
        <v>186</v>
      </c>
      <c r="D13703">
        <v>0</v>
      </c>
      <c r="E13703">
        <v>183</v>
      </c>
      <c r="F13703">
        <v>0</v>
      </c>
      <c r="G13703">
        <v>3</v>
      </c>
      <c r="H13703">
        <v>0</v>
      </c>
      <c r="I13703">
        <v>0.03</v>
      </c>
      <c r="J13703" s="10">
        <v>54</v>
      </c>
      <c r="K13703" s="13">
        <f t="shared" si="431"/>
        <v>1990</v>
      </c>
      <c r="L13703" s="1" t="str">
        <f t="shared" si="430"/>
        <v/>
      </c>
    </row>
    <row r="13704" spans="1:12" ht="13.8" customHeight="1" x14ac:dyDescent="0.3">
      <c r="A13704" t="s">
        <v>220</v>
      </c>
      <c r="B13704">
        <v>1993</v>
      </c>
      <c r="C13704" s="10">
        <v>175</v>
      </c>
      <c r="D13704">
        <v>0</v>
      </c>
      <c r="E13704">
        <v>172</v>
      </c>
      <c r="F13704">
        <v>0</v>
      </c>
      <c r="G13704">
        <v>3</v>
      </c>
      <c r="H13704">
        <v>0</v>
      </c>
      <c r="I13704">
        <v>0.03</v>
      </c>
      <c r="J13704" s="10">
        <v>56</v>
      </c>
      <c r="K13704" s="13">
        <f t="shared" si="431"/>
        <v>1990</v>
      </c>
      <c r="L13704" s="1" t="str">
        <f t="shared" si="430"/>
        <v/>
      </c>
    </row>
    <row r="13705" spans="1:12" ht="13.8" customHeight="1" x14ac:dyDescent="0.3">
      <c r="A13705" t="s">
        <v>220</v>
      </c>
      <c r="B13705">
        <v>1994</v>
      </c>
      <c r="C13705" s="10">
        <v>172</v>
      </c>
      <c r="D13705">
        <v>0</v>
      </c>
      <c r="E13705">
        <v>169</v>
      </c>
      <c r="F13705">
        <v>0</v>
      </c>
      <c r="G13705">
        <v>3</v>
      </c>
      <c r="H13705">
        <v>0</v>
      </c>
      <c r="I13705">
        <v>0.03</v>
      </c>
      <c r="J13705" s="10">
        <v>56</v>
      </c>
      <c r="K13705" s="13">
        <f t="shared" si="431"/>
        <v>1990</v>
      </c>
      <c r="L13705" s="1" t="str">
        <f t="shared" si="430"/>
        <v/>
      </c>
    </row>
    <row r="13706" spans="1:12" ht="13.8" customHeight="1" x14ac:dyDescent="0.3">
      <c r="A13706" t="s">
        <v>220</v>
      </c>
      <c r="B13706">
        <v>1995</v>
      </c>
      <c r="C13706" s="10">
        <v>161</v>
      </c>
      <c r="D13706">
        <v>0</v>
      </c>
      <c r="E13706">
        <v>158</v>
      </c>
      <c r="F13706">
        <v>0</v>
      </c>
      <c r="G13706">
        <v>3</v>
      </c>
      <c r="H13706">
        <v>0</v>
      </c>
      <c r="I13706">
        <v>0.02</v>
      </c>
      <c r="J13706" s="10">
        <v>59</v>
      </c>
      <c r="K13706" s="13">
        <f t="shared" si="431"/>
        <v>1990</v>
      </c>
      <c r="L13706" s="1" t="str">
        <f t="shared" si="430"/>
        <v/>
      </c>
    </row>
    <row r="13707" spans="1:12" ht="13.8" customHeight="1" x14ac:dyDescent="0.3">
      <c r="A13707" t="s">
        <v>220</v>
      </c>
      <c r="B13707">
        <v>1996</v>
      </c>
      <c r="C13707" s="10">
        <v>155</v>
      </c>
      <c r="D13707">
        <v>0</v>
      </c>
      <c r="E13707">
        <v>155</v>
      </c>
      <c r="F13707">
        <v>0</v>
      </c>
      <c r="G13707">
        <v>0</v>
      </c>
      <c r="H13707">
        <v>0</v>
      </c>
      <c r="I13707">
        <v>0.02</v>
      </c>
      <c r="J13707" s="10">
        <v>58</v>
      </c>
      <c r="K13707" s="13">
        <f t="shared" si="431"/>
        <v>1990</v>
      </c>
      <c r="L13707" s="1" t="str">
        <f t="shared" si="430"/>
        <v/>
      </c>
    </row>
    <row r="13708" spans="1:12" ht="13.8" customHeight="1" x14ac:dyDescent="0.3">
      <c r="A13708" t="s">
        <v>220</v>
      </c>
      <c r="B13708">
        <v>1997</v>
      </c>
      <c r="C13708" s="10">
        <v>147</v>
      </c>
      <c r="D13708">
        <v>0</v>
      </c>
      <c r="E13708">
        <v>147</v>
      </c>
      <c r="F13708">
        <v>0</v>
      </c>
      <c r="G13708">
        <v>0</v>
      </c>
      <c r="H13708">
        <v>0</v>
      </c>
      <c r="I13708">
        <v>0.02</v>
      </c>
      <c r="J13708" s="10">
        <v>59</v>
      </c>
      <c r="K13708" s="13">
        <f t="shared" si="431"/>
        <v>1990</v>
      </c>
      <c r="L13708" s="1" t="str">
        <f t="shared" si="430"/>
        <v/>
      </c>
    </row>
    <row r="13709" spans="1:12" ht="13.8" customHeight="1" x14ac:dyDescent="0.3">
      <c r="A13709" t="s">
        <v>220</v>
      </c>
      <c r="B13709">
        <v>1998</v>
      </c>
      <c r="C13709" s="10">
        <v>140</v>
      </c>
      <c r="D13709">
        <v>0</v>
      </c>
      <c r="E13709">
        <v>140</v>
      </c>
      <c r="F13709">
        <v>0</v>
      </c>
      <c r="G13709">
        <v>0</v>
      </c>
      <c r="H13709">
        <v>0</v>
      </c>
      <c r="I13709">
        <v>0.02</v>
      </c>
      <c r="J13709" s="10">
        <v>61</v>
      </c>
      <c r="K13709" s="13">
        <f t="shared" si="431"/>
        <v>1990</v>
      </c>
      <c r="L13709" s="1" t="str">
        <f t="shared" si="430"/>
        <v/>
      </c>
    </row>
    <row r="13710" spans="1:12" ht="13.8" customHeight="1" x14ac:dyDescent="0.3">
      <c r="A13710" t="s">
        <v>220</v>
      </c>
      <c r="B13710">
        <v>1999</v>
      </c>
      <c r="C13710" s="10">
        <v>134</v>
      </c>
      <c r="D13710">
        <v>0</v>
      </c>
      <c r="E13710">
        <v>134</v>
      </c>
      <c r="F13710">
        <v>0</v>
      </c>
      <c r="G13710">
        <v>0</v>
      </c>
      <c r="H13710">
        <v>0</v>
      </c>
      <c r="I13710">
        <v>0.02</v>
      </c>
      <c r="J13710" s="10">
        <v>60</v>
      </c>
      <c r="K13710" s="13">
        <f t="shared" si="431"/>
        <v>1990</v>
      </c>
      <c r="L13710" s="1" t="str">
        <f t="shared" si="430"/>
        <v/>
      </c>
    </row>
    <row r="13711" spans="1:12" ht="13.8" customHeight="1" x14ac:dyDescent="0.3">
      <c r="A13711" t="s">
        <v>220</v>
      </c>
      <c r="B13711">
        <v>2000</v>
      </c>
      <c r="C13711" s="10">
        <v>131</v>
      </c>
      <c r="D13711">
        <v>0</v>
      </c>
      <c r="E13711">
        <v>131</v>
      </c>
      <c r="F13711">
        <v>0</v>
      </c>
      <c r="G13711">
        <v>0</v>
      </c>
      <c r="H13711">
        <v>0</v>
      </c>
      <c r="I13711">
        <v>0.02</v>
      </c>
      <c r="J13711" s="10">
        <v>64</v>
      </c>
      <c r="K13711" s="13">
        <f t="shared" si="431"/>
        <v>1990</v>
      </c>
      <c r="L13711" s="1" t="str">
        <f t="shared" si="430"/>
        <v/>
      </c>
    </row>
    <row r="13712" spans="1:12" ht="13.8" customHeight="1" x14ac:dyDescent="0.3">
      <c r="A13712" t="s">
        <v>220</v>
      </c>
      <c r="B13712">
        <v>2001</v>
      </c>
      <c r="C13712" s="10">
        <v>137</v>
      </c>
      <c r="D13712">
        <v>0</v>
      </c>
      <c r="E13712">
        <v>137</v>
      </c>
      <c r="F13712">
        <v>0</v>
      </c>
      <c r="G13712">
        <v>0</v>
      </c>
      <c r="H13712">
        <v>0</v>
      </c>
      <c r="I13712">
        <v>0.02</v>
      </c>
      <c r="J13712" s="10">
        <v>61</v>
      </c>
      <c r="K13712" s="13">
        <f t="shared" si="431"/>
        <v>1990</v>
      </c>
      <c r="L13712" s="1" t="str">
        <f t="shared" si="430"/>
        <v/>
      </c>
    </row>
    <row r="13713" spans="1:12" ht="13.8" customHeight="1" x14ac:dyDescent="0.3">
      <c r="A13713" t="s">
        <v>220</v>
      </c>
      <c r="B13713">
        <v>2002</v>
      </c>
      <c r="C13713" s="10">
        <v>160</v>
      </c>
      <c r="D13713">
        <v>0</v>
      </c>
      <c r="E13713">
        <v>160</v>
      </c>
      <c r="F13713">
        <v>0</v>
      </c>
      <c r="G13713">
        <v>0</v>
      </c>
      <c r="H13713">
        <v>0</v>
      </c>
      <c r="I13713">
        <v>0.02</v>
      </c>
      <c r="J13713" s="10">
        <v>57</v>
      </c>
      <c r="K13713" s="13">
        <f t="shared" si="431"/>
        <v>1990</v>
      </c>
      <c r="L13713" s="1" t="str">
        <f t="shared" si="430"/>
        <v/>
      </c>
    </row>
    <row r="13714" spans="1:12" ht="13.8" customHeight="1" x14ac:dyDescent="0.3">
      <c r="A13714" t="s">
        <v>220</v>
      </c>
      <c r="B13714">
        <v>2003</v>
      </c>
      <c r="C13714" s="10">
        <v>162</v>
      </c>
      <c r="D13714">
        <v>0</v>
      </c>
      <c r="E13714">
        <v>162</v>
      </c>
      <c r="F13714">
        <v>0</v>
      </c>
      <c r="G13714">
        <v>0</v>
      </c>
      <c r="H13714">
        <v>0</v>
      </c>
      <c r="I13714">
        <v>0.02</v>
      </c>
      <c r="J13714" s="10">
        <v>56</v>
      </c>
      <c r="K13714" s="13">
        <f t="shared" si="431"/>
        <v>1990</v>
      </c>
      <c r="L13714" s="1" t="str">
        <f t="shared" si="430"/>
        <v/>
      </c>
    </row>
    <row r="13715" spans="1:12" ht="13.8" customHeight="1" x14ac:dyDescent="0.3">
      <c r="A13715" t="s">
        <v>220</v>
      </c>
      <c r="B13715">
        <v>2004</v>
      </c>
      <c r="C13715" s="10">
        <v>162</v>
      </c>
      <c r="D13715">
        <v>0</v>
      </c>
      <c r="E13715">
        <v>162</v>
      </c>
      <c r="F13715">
        <v>0</v>
      </c>
      <c r="G13715">
        <v>0</v>
      </c>
      <c r="H13715">
        <v>0</v>
      </c>
      <c r="I13715">
        <v>0.02</v>
      </c>
      <c r="J13715" s="10">
        <v>56</v>
      </c>
      <c r="K13715" s="13">
        <f t="shared" si="431"/>
        <v>1990</v>
      </c>
      <c r="L13715" s="1" t="str">
        <f t="shared" si="430"/>
        <v/>
      </c>
    </row>
    <row r="13716" spans="1:12" ht="13.8" customHeight="1" x14ac:dyDescent="0.3">
      <c r="A13716" t="s">
        <v>220</v>
      </c>
      <c r="B13716">
        <v>2005</v>
      </c>
      <c r="C13716" s="10">
        <v>162</v>
      </c>
      <c r="D13716">
        <v>0</v>
      </c>
      <c r="E13716">
        <v>162</v>
      </c>
      <c r="F13716">
        <v>0</v>
      </c>
      <c r="G13716">
        <v>0</v>
      </c>
      <c r="H13716">
        <v>0</v>
      </c>
      <c r="I13716">
        <v>0.02</v>
      </c>
      <c r="J13716" s="10">
        <v>56</v>
      </c>
      <c r="K13716" s="13">
        <f t="shared" si="431"/>
        <v>1990</v>
      </c>
      <c r="L13716" s="1" t="str">
        <f t="shared" si="430"/>
        <v/>
      </c>
    </row>
    <row r="13717" spans="1:12" ht="13.8" customHeight="1" x14ac:dyDescent="0.3">
      <c r="A13717" t="s">
        <v>220</v>
      </c>
      <c r="B13717">
        <v>2006</v>
      </c>
      <c r="C13717" s="10">
        <v>162</v>
      </c>
      <c r="D13717">
        <v>0</v>
      </c>
      <c r="E13717">
        <v>162</v>
      </c>
      <c r="F13717">
        <v>0</v>
      </c>
      <c r="G13717">
        <v>0</v>
      </c>
      <c r="H13717">
        <v>0</v>
      </c>
      <c r="I13717">
        <v>0.02</v>
      </c>
      <c r="J13717" s="10">
        <v>56</v>
      </c>
      <c r="K13717" s="13">
        <f t="shared" si="431"/>
        <v>1990</v>
      </c>
      <c r="L13717" s="1" t="str">
        <f t="shared" si="430"/>
        <v/>
      </c>
    </row>
    <row r="13718" spans="1:12" ht="13.8" customHeight="1" x14ac:dyDescent="0.3">
      <c r="A13718" t="s">
        <v>220</v>
      </c>
      <c r="B13718">
        <v>2007</v>
      </c>
      <c r="C13718" s="10">
        <v>166</v>
      </c>
      <c r="D13718">
        <v>0</v>
      </c>
      <c r="E13718">
        <v>166</v>
      </c>
      <c r="F13718">
        <v>0</v>
      </c>
      <c r="G13718">
        <v>0</v>
      </c>
      <c r="H13718">
        <v>0</v>
      </c>
      <c r="I13718">
        <v>0.02</v>
      </c>
      <c r="J13718" s="10">
        <v>55</v>
      </c>
      <c r="K13718" s="13">
        <f t="shared" si="431"/>
        <v>1990</v>
      </c>
      <c r="L13718" s="1" t="str">
        <f t="shared" si="430"/>
        <v/>
      </c>
    </row>
    <row r="13719" spans="1:12" ht="13.8" customHeight="1" x14ac:dyDescent="0.3">
      <c r="A13719" t="s">
        <v>220</v>
      </c>
      <c r="B13719">
        <v>2008</v>
      </c>
      <c r="C13719" s="10">
        <v>164</v>
      </c>
      <c r="D13719">
        <v>0</v>
      </c>
      <c r="E13719">
        <v>164</v>
      </c>
      <c r="F13719">
        <v>0</v>
      </c>
      <c r="G13719">
        <v>0</v>
      </c>
      <c r="H13719">
        <v>0</v>
      </c>
      <c r="I13719">
        <v>0.02</v>
      </c>
      <c r="J13719" s="10">
        <v>54</v>
      </c>
      <c r="K13719" s="13">
        <f t="shared" si="431"/>
        <v>1990</v>
      </c>
      <c r="L13719" s="1" t="str">
        <f t="shared" si="430"/>
        <v/>
      </c>
    </row>
    <row r="13720" spans="1:12" ht="13.8" customHeight="1" x14ac:dyDescent="0.3">
      <c r="A13720" t="s">
        <v>220</v>
      </c>
      <c r="B13720">
        <v>2009</v>
      </c>
      <c r="C13720" s="10">
        <v>163</v>
      </c>
      <c r="D13720">
        <v>0</v>
      </c>
      <c r="E13720">
        <v>163</v>
      </c>
      <c r="F13720">
        <v>0</v>
      </c>
      <c r="G13720">
        <v>0</v>
      </c>
      <c r="H13720">
        <v>0</v>
      </c>
      <c r="I13720">
        <v>0.02</v>
      </c>
      <c r="J13720" s="10">
        <v>56</v>
      </c>
      <c r="K13720" s="13">
        <f t="shared" si="431"/>
        <v>1990</v>
      </c>
      <c r="L13720" s="1" t="str">
        <f t="shared" si="430"/>
        <v/>
      </c>
    </row>
    <row r="13721" spans="1:12" ht="13.8" customHeight="1" x14ac:dyDescent="0.3">
      <c r="A13721" t="s">
        <v>220</v>
      </c>
      <c r="B13721">
        <v>2010</v>
      </c>
      <c r="C13721" s="10">
        <v>167</v>
      </c>
      <c r="D13721">
        <v>0</v>
      </c>
      <c r="E13721">
        <v>167</v>
      </c>
      <c r="F13721">
        <v>0</v>
      </c>
      <c r="G13721">
        <v>0</v>
      </c>
      <c r="H13721">
        <v>0</v>
      </c>
      <c r="I13721">
        <v>0.02</v>
      </c>
      <c r="J13721" s="10">
        <v>56</v>
      </c>
      <c r="K13721" s="13">
        <f t="shared" si="431"/>
        <v>1990</v>
      </c>
      <c r="L13721" s="1" t="str">
        <f t="shared" si="430"/>
        <v/>
      </c>
    </row>
    <row r="13722" spans="1:12" ht="13.8" customHeight="1" x14ac:dyDescent="0.3">
      <c r="A13722" t="s">
        <v>220</v>
      </c>
      <c r="B13722">
        <v>2011</v>
      </c>
      <c r="C13722" s="10">
        <v>165</v>
      </c>
      <c r="D13722">
        <v>0</v>
      </c>
      <c r="E13722">
        <v>165</v>
      </c>
      <c r="F13722">
        <v>0</v>
      </c>
      <c r="G13722">
        <v>0</v>
      </c>
      <c r="H13722">
        <v>0</v>
      </c>
      <c r="I13722">
        <v>0.02</v>
      </c>
      <c r="J13722" s="10">
        <v>56</v>
      </c>
      <c r="K13722" s="13">
        <f t="shared" si="431"/>
        <v>1990</v>
      </c>
      <c r="L13722" s="1" t="str">
        <f t="shared" si="430"/>
        <v/>
      </c>
    </row>
    <row r="13723" spans="1:12" ht="13.8" customHeight="1" x14ac:dyDescent="0.3">
      <c r="A13723" t="s">
        <v>220</v>
      </c>
      <c r="B13723">
        <v>2012</v>
      </c>
      <c r="C13723" s="10">
        <v>166</v>
      </c>
      <c r="D13723">
        <v>0</v>
      </c>
      <c r="E13723">
        <v>166</v>
      </c>
      <c r="F13723">
        <v>0</v>
      </c>
      <c r="G13723">
        <v>0</v>
      </c>
      <c r="H13723">
        <v>0</v>
      </c>
      <c r="I13723">
        <v>0.02</v>
      </c>
      <c r="J13723" s="10">
        <v>57</v>
      </c>
      <c r="K13723" s="13">
        <f t="shared" si="431"/>
        <v>1990</v>
      </c>
      <c r="L13723" s="1">
        <f t="shared" si="430"/>
        <v>1</v>
      </c>
    </row>
    <row r="13724" spans="1:12" ht="13.8" customHeight="1" x14ac:dyDescent="0.3">
      <c r="A13724" t="s">
        <v>220</v>
      </c>
      <c r="B13724">
        <v>2013</v>
      </c>
      <c r="C13724" s="10">
        <v>166</v>
      </c>
      <c r="D13724">
        <v>0</v>
      </c>
      <c r="E13724">
        <v>166</v>
      </c>
      <c r="F13724">
        <v>0</v>
      </c>
      <c r="G13724">
        <v>0</v>
      </c>
      <c r="H13724">
        <v>0</v>
      </c>
      <c r="I13724">
        <v>0.02</v>
      </c>
      <c r="J13724" s="10">
        <v>57</v>
      </c>
      <c r="K13724" s="13">
        <f t="shared" si="431"/>
        <v>1990</v>
      </c>
      <c r="L13724" s="1">
        <f t="shared" si="430"/>
        <v>1</v>
      </c>
    </row>
    <row r="13725" spans="1:12" ht="13.8" customHeight="1" x14ac:dyDescent="0.3">
      <c r="A13725" t="s">
        <v>220</v>
      </c>
      <c r="B13725">
        <v>2014</v>
      </c>
      <c r="C13725" s="10">
        <v>166</v>
      </c>
      <c r="D13725">
        <v>0</v>
      </c>
      <c r="E13725">
        <v>166</v>
      </c>
      <c r="F13725">
        <v>0</v>
      </c>
      <c r="G13725">
        <v>0</v>
      </c>
      <c r="H13725">
        <v>0</v>
      </c>
      <c r="I13725">
        <v>0.02</v>
      </c>
      <c r="J13725" s="10">
        <v>57</v>
      </c>
      <c r="K13725" s="13">
        <f t="shared" si="431"/>
        <v>1990</v>
      </c>
      <c r="L13725" s="1">
        <f t="shared" si="430"/>
        <v>1</v>
      </c>
    </row>
    <row r="13726" spans="1:12" ht="13.8" customHeight="1" x14ac:dyDescent="0.3">
      <c r="A13726" t="s">
        <v>221</v>
      </c>
      <c r="B13726">
        <v>1884</v>
      </c>
      <c r="C13726" s="10">
        <v>6</v>
      </c>
      <c r="D13726">
        <v>6</v>
      </c>
      <c r="E13726">
        <v>0</v>
      </c>
      <c r="F13726">
        <v>0</v>
      </c>
      <c r="G13726">
        <v>0</v>
      </c>
      <c r="H13726" t="s">
        <v>11</v>
      </c>
      <c r="I13726" t="s">
        <v>11</v>
      </c>
      <c r="J13726" s="10">
        <v>0</v>
      </c>
      <c r="K13726" s="13">
        <f t="shared" si="431"/>
        <v>1958</v>
      </c>
      <c r="L13726" s="1" t="str">
        <f t="shared" si="430"/>
        <v/>
      </c>
    </row>
    <row r="13727" spans="1:12" ht="13.8" customHeight="1" x14ac:dyDescent="0.3">
      <c r="A13727" t="s">
        <v>221</v>
      </c>
      <c r="B13727">
        <v>1885</v>
      </c>
      <c r="C13727" s="10">
        <v>10</v>
      </c>
      <c r="D13727">
        <v>10</v>
      </c>
      <c r="E13727">
        <v>0</v>
      </c>
      <c r="F13727">
        <v>0</v>
      </c>
      <c r="G13727">
        <v>0</v>
      </c>
      <c r="H13727" t="s">
        <v>11</v>
      </c>
      <c r="I13727" t="s">
        <v>11</v>
      </c>
      <c r="J13727" s="10">
        <v>0</v>
      </c>
      <c r="K13727" s="13">
        <f t="shared" si="431"/>
        <v>1958</v>
      </c>
      <c r="L13727" s="1" t="str">
        <f t="shared" si="430"/>
        <v/>
      </c>
    </row>
    <row r="13728" spans="1:12" ht="13.8" customHeight="1" x14ac:dyDescent="0.3">
      <c r="A13728" t="s">
        <v>221</v>
      </c>
      <c r="B13728">
        <v>1886</v>
      </c>
      <c r="C13728" s="10">
        <v>13</v>
      </c>
      <c r="D13728">
        <v>13</v>
      </c>
      <c r="E13728">
        <v>0</v>
      </c>
      <c r="F13728">
        <v>0</v>
      </c>
      <c r="G13728">
        <v>0</v>
      </c>
      <c r="H13728" t="s">
        <v>11</v>
      </c>
      <c r="I13728" t="s">
        <v>11</v>
      </c>
      <c r="J13728" s="10">
        <v>0</v>
      </c>
      <c r="K13728" s="13">
        <f t="shared" si="431"/>
        <v>1958</v>
      </c>
      <c r="L13728" s="1" t="str">
        <f t="shared" si="430"/>
        <v/>
      </c>
    </row>
    <row r="13729" spans="1:12" ht="13.8" customHeight="1" x14ac:dyDescent="0.3">
      <c r="A13729" t="s">
        <v>221</v>
      </c>
      <c r="B13729">
        <v>1887</v>
      </c>
      <c r="C13729" s="10">
        <v>13</v>
      </c>
      <c r="D13729">
        <v>13</v>
      </c>
      <c r="E13729">
        <v>0</v>
      </c>
      <c r="F13729">
        <v>0</v>
      </c>
      <c r="G13729">
        <v>0</v>
      </c>
      <c r="H13729" t="s">
        <v>11</v>
      </c>
      <c r="I13729" t="s">
        <v>11</v>
      </c>
      <c r="J13729" s="10">
        <v>0</v>
      </c>
      <c r="K13729" s="13">
        <f t="shared" si="431"/>
        <v>1958</v>
      </c>
      <c r="L13729" s="1" t="str">
        <f t="shared" si="430"/>
        <v/>
      </c>
    </row>
    <row r="13730" spans="1:12" ht="13.8" customHeight="1" x14ac:dyDescent="0.3">
      <c r="A13730" t="s">
        <v>221</v>
      </c>
      <c r="B13730">
        <v>1888</v>
      </c>
      <c r="C13730" s="10">
        <v>22</v>
      </c>
      <c r="D13730">
        <v>22</v>
      </c>
      <c r="E13730">
        <v>0</v>
      </c>
      <c r="F13730">
        <v>0</v>
      </c>
      <c r="G13730">
        <v>0</v>
      </c>
      <c r="H13730" t="s">
        <v>11</v>
      </c>
      <c r="I13730" t="s">
        <v>11</v>
      </c>
      <c r="J13730" s="10">
        <v>0</v>
      </c>
      <c r="K13730" s="13">
        <f t="shared" si="431"/>
        <v>1958</v>
      </c>
      <c r="L13730" s="1" t="str">
        <f t="shared" si="430"/>
        <v/>
      </c>
    </row>
    <row r="13731" spans="1:12" ht="13.8" customHeight="1" x14ac:dyDescent="0.3">
      <c r="A13731" t="s">
        <v>221</v>
      </c>
      <c r="B13731">
        <v>1889</v>
      </c>
      <c r="C13731" s="10">
        <v>36</v>
      </c>
      <c r="D13731">
        <v>36</v>
      </c>
      <c r="E13731">
        <v>0</v>
      </c>
      <c r="F13731">
        <v>0</v>
      </c>
      <c r="G13731">
        <v>0</v>
      </c>
      <c r="H13731" t="s">
        <v>11</v>
      </c>
      <c r="I13731" t="s">
        <v>11</v>
      </c>
      <c r="J13731" s="10">
        <v>0</v>
      </c>
      <c r="K13731" s="13">
        <f t="shared" si="431"/>
        <v>1958</v>
      </c>
      <c r="L13731" s="1" t="str">
        <f t="shared" si="430"/>
        <v/>
      </c>
    </row>
    <row r="13732" spans="1:12" ht="13.8" customHeight="1" x14ac:dyDescent="0.3">
      <c r="A13732" t="s">
        <v>221</v>
      </c>
      <c r="B13732">
        <v>1890</v>
      </c>
      <c r="C13732" s="10">
        <v>81</v>
      </c>
      <c r="D13732">
        <v>81</v>
      </c>
      <c r="E13732">
        <v>0</v>
      </c>
      <c r="F13732">
        <v>0</v>
      </c>
      <c r="G13732">
        <v>0</v>
      </c>
      <c r="H13732" t="s">
        <v>11</v>
      </c>
      <c r="I13732" t="s">
        <v>11</v>
      </c>
      <c r="J13732" s="10">
        <v>0</v>
      </c>
      <c r="K13732" s="13">
        <f t="shared" si="431"/>
        <v>1958</v>
      </c>
      <c r="L13732" s="1" t="str">
        <f t="shared" si="430"/>
        <v/>
      </c>
    </row>
    <row r="13733" spans="1:12" ht="13.8" customHeight="1" x14ac:dyDescent="0.3">
      <c r="A13733" t="s">
        <v>221</v>
      </c>
      <c r="B13733">
        <v>1891</v>
      </c>
      <c r="C13733" s="10">
        <v>81</v>
      </c>
      <c r="D13733">
        <v>81</v>
      </c>
      <c r="E13733">
        <v>0</v>
      </c>
      <c r="F13733">
        <v>0</v>
      </c>
      <c r="G13733">
        <v>0</v>
      </c>
      <c r="H13733" t="s">
        <v>11</v>
      </c>
      <c r="I13733" t="s">
        <v>11</v>
      </c>
      <c r="J13733" s="10">
        <v>0</v>
      </c>
      <c r="K13733" s="13">
        <f t="shared" si="431"/>
        <v>1958</v>
      </c>
      <c r="L13733" s="1" t="str">
        <f t="shared" si="430"/>
        <v/>
      </c>
    </row>
    <row r="13734" spans="1:12" ht="13.8" customHeight="1" x14ac:dyDescent="0.3">
      <c r="A13734" t="s">
        <v>221</v>
      </c>
      <c r="B13734">
        <v>1892</v>
      </c>
      <c r="C13734" s="10">
        <v>131</v>
      </c>
      <c r="D13734">
        <v>131</v>
      </c>
      <c r="E13734">
        <v>0</v>
      </c>
      <c r="F13734">
        <v>0</v>
      </c>
      <c r="G13734">
        <v>0</v>
      </c>
      <c r="H13734" t="s">
        <v>11</v>
      </c>
      <c r="I13734" t="s">
        <v>11</v>
      </c>
      <c r="J13734" s="10">
        <v>0</v>
      </c>
      <c r="K13734" s="13">
        <f t="shared" si="431"/>
        <v>1958</v>
      </c>
      <c r="L13734" s="1" t="str">
        <f t="shared" si="430"/>
        <v/>
      </c>
    </row>
    <row r="13735" spans="1:12" ht="13.8" customHeight="1" x14ac:dyDescent="0.3">
      <c r="A13735" t="s">
        <v>221</v>
      </c>
      <c r="B13735">
        <v>1893</v>
      </c>
      <c r="C13735" s="10">
        <v>491</v>
      </c>
      <c r="D13735">
        <v>491</v>
      </c>
      <c r="E13735">
        <v>0</v>
      </c>
      <c r="F13735">
        <v>0</v>
      </c>
      <c r="G13735">
        <v>0</v>
      </c>
      <c r="H13735" t="s">
        <v>11</v>
      </c>
      <c r="I13735" t="s">
        <v>11</v>
      </c>
      <c r="J13735" s="10">
        <v>0</v>
      </c>
      <c r="K13735" s="13">
        <f t="shared" si="431"/>
        <v>1958</v>
      </c>
      <c r="L13735" s="1" t="str">
        <f t="shared" si="430"/>
        <v/>
      </c>
    </row>
    <row r="13736" spans="1:12" ht="13.8" customHeight="1" x14ac:dyDescent="0.3">
      <c r="A13736" t="s">
        <v>221</v>
      </c>
      <c r="B13736">
        <v>1894</v>
      </c>
      <c r="C13736" s="10">
        <v>664</v>
      </c>
      <c r="D13736">
        <v>664</v>
      </c>
      <c r="E13736">
        <v>0</v>
      </c>
      <c r="F13736">
        <v>0</v>
      </c>
      <c r="G13736">
        <v>0</v>
      </c>
      <c r="H13736" t="s">
        <v>11</v>
      </c>
      <c r="I13736" t="s">
        <v>11</v>
      </c>
      <c r="J13736" s="10">
        <v>0</v>
      </c>
      <c r="K13736" s="13">
        <f t="shared" si="431"/>
        <v>1958</v>
      </c>
      <c r="L13736" s="1" t="str">
        <f t="shared" si="430"/>
        <v/>
      </c>
    </row>
    <row r="13737" spans="1:12" ht="13.8" customHeight="1" x14ac:dyDescent="0.3">
      <c r="A13737" t="s">
        <v>221</v>
      </c>
      <c r="B13737">
        <v>1895</v>
      </c>
      <c r="C13737" s="10">
        <v>911</v>
      </c>
      <c r="D13737">
        <v>911</v>
      </c>
      <c r="E13737">
        <v>0</v>
      </c>
      <c r="F13737">
        <v>0</v>
      </c>
      <c r="G13737">
        <v>0</v>
      </c>
      <c r="H13737" t="s">
        <v>11</v>
      </c>
      <c r="I13737" t="s">
        <v>11</v>
      </c>
      <c r="J13737" s="10">
        <v>0</v>
      </c>
      <c r="K13737" s="13">
        <f t="shared" si="431"/>
        <v>1958</v>
      </c>
      <c r="L13737" s="1" t="str">
        <f t="shared" si="430"/>
        <v/>
      </c>
    </row>
    <row r="13738" spans="1:12" ht="13.8" customHeight="1" x14ac:dyDescent="0.3">
      <c r="A13738" t="s">
        <v>221</v>
      </c>
      <c r="B13738">
        <v>1896</v>
      </c>
      <c r="C13738" s="10">
        <v>1162</v>
      </c>
      <c r="D13738">
        <v>1162</v>
      </c>
      <c r="E13738">
        <v>0</v>
      </c>
      <c r="F13738">
        <v>0</v>
      </c>
      <c r="G13738">
        <v>0</v>
      </c>
      <c r="H13738" t="s">
        <v>11</v>
      </c>
      <c r="I13738" t="s">
        <v>11</v>
      </c>
      <c r="J13738" s="10">
        <v>0</v>
      </c>
      <c r="K13738" s="13">
        <f t="shared" si="431"/>
        <v>1958</v>
      </c>
      <c r="L13738" s="1" t="str">
        <f t="shared" si="430"/>
        <v/>
      </c>
    </row>
    <row r="13739" spans="1:12" ht="13.8" customHeight="1" x14ac:dyDescent="0.3">
      <c r="A13739" t="s">
        <v>221</v>
      </c>
      <c r="B13739">
        <v>1897</v>
      </c>
      <c r="C13739" s="10">
        <v>1304</v>
      </c>
      <c r="D13739">
        <v>1304</v>
      </c>
      <c r="E13739">
        <v>0</v>
      </c>
      <c r="F13739">
        <v>0</v>
      </c>
      <c r="G13739">
        <v>0</v>
      </c>
      <c r="H13739" t="s">
        <v>11</v>
      </c>
      <c r="I13739" t="s">
        <v>11</v>
      </c>
      <c r="J13739" s="10">
        <v>0</v>
      </c>
      <c r="K13739" s="13">
        <f t="shared" si="431"/>
        <v>1958</v>
      </c>
      <c r="L13739" s="1" t="str">
        <f t="shared" si="430"/>
        <v/>
      </c>
    </row>
    <row r="13740" spans="1:12" ht="13.8" customHeight="1" x14ac:dyDescent="0.3">
      <c r="A13740" t="s">
        <v>221</v>
      </c>
      <c r="B13740">
        <v>1898</v>
      </c>
      <c r="C13740" s="10">
        <v>1651</v>
      </c>
      <c r="D13740">
        <v>1651</v>
      </c>
      <c r="E13740">
        <v>0</v>
      </c>
      <c r="F13740">
        <v>0</v>
      </c>
      <c r="G13740">
        <v>0</v>
      </c>
      <c r="H13740" t="s">
        <v>11</v>
      </c>
      <c r="I13740" t="s">
        <v>11</v>
      </c>
      <c r="J13740" s="10">
        <v>0</v>
      </c>
      <c r="K13740" s="13">
        <f t="shared" si="431"/>
        <v>1958</v>
      </c>
      <c r="L13740" s="1" t="str">
        <f t="shared" si="430"/>
        <v/>
      </c>
    </row>
    <row r="13741" spans="1:12" ht="13.8" customHeight="1" x14ac:dyDescent="0.3">
      <c r="A13741" t="s">
        <v>221</v>
      </c>
      <c r="B13741">
        <v>1899</v>
      </c>
      <c r="C13741" s="10">
        <v>1506</v>
      </c>
      <c r="D13741">
        <v>1506</v>
      </c>
      <c r="E13741">
        <v>0</v>
      </c>
      <c r="F13741">
        <v>0</v>
      </c>
      <c r="G13741">
        <v>0</v>
      </c>
      <c r="H13741" t="s">
        <v>11</v>
      </c>
      <c r="I13741" t="s">
        <v>11</v>
      </c>
      <c r="J13741" s="10">
        <v>0</v>
      </c>
      <c r="K13741" s="13">
        <f t="shared" si="431"/>
        <v>1958</v>
      </c>
      <c r="L13741" s="1" t="str">
        <f t="shared" si="430"/>
        <v/>
      </c>
    </row>
    <row r="13742" spans="1:12" ht="13.8" customHeight="1" x14ac:dyDescent="0.3">
      <c r="A13742" t="s">
        <v>221</v>
      </c>
      <c r="B13742">
        <v>1900</v>
      </c>
      <c r="C13742" s="10">
        <v>636</v>
      </c>
      <c r="D13742">
        <v>636</v>
      </c>
      <c r="E13742">
        <v>0</v>
      </c>
      <c r="F13742">
        <v>0</v>
      </c>
      <c r="G13742">
        <v>0</v>
      </c>
      <c r="H13742" t="s">
        <v>11</v>
      </c>
      <c r="I13742" t="s">
        <v>11</v>
      </c>
      <c r="J13742" s="10">
        <v>0</v>
      </c>
      <c r="K13742" s="13">
        <f t="shared" si="431"/>
        <v>1958</v>
      </c>
      <c r="L13742" s="1" t="str">
        <f t="shared" si="430"/>
        <v/>
      </c>
    </row>
    <row r="13743" spans="1:12" ht="13.8" customHeight="1" x14ac:dyDescent="0.3">
      <c r="A13743" t="s">
        <v>221</v>
      </c>
      <c r="B13743">
        <v>1901</v>
      </c>
      <c r="C13743" s="10">
        <v>1067</v>
      </c>
      <c r="D13743">
        <v>1067</v>
      </c>
      <c r="E13743">
        <v>0</v>
      </c>
      <c r="F13743">
        <v>0</v>
      </c>
      <c r="G13743">
        <v>0</v>
      </c>
      <c r="H13743" t="s">
        <v>11</v>
      </c>
      <c r="I13743" t="s">
        <v>11</v>
      </c>
      <c r="J13743" s="10">
        <v>0</v>
      </c>
      <c r="K13743" s="13">
        <f t="shared" si="431"/>
        <v>1958</v>
      </c>
      <c r="L13743" s="1" t="str">
        <f t="shared" si="430"/>
        <v/>
      </c>
    </row>
    <row r="13744" spans="1:12" ht="13.8" customHeight="1" x14ac:dyDescent="0.3">
      <c r="A13744" t="s">
        <v>221</v>
      </c>
      <c r="B13744">
        <v>1902</v>
      </c>
      <c r="C13744" s="10">
        <v>1590</v>
      </c>
      <c r="D13744">
        <v>1590</v>
      </c>
      <c r="E13744">
        <v>0</v>
      </c>
      <c r="F13744">
        <v>0</v>
      </c>
      <c r="G13744">
        <v>0</v>
      </c>
      <c r="H13744" t="s">
        <v>11</v>
      </c>
      <c r="I13744" t="s">
        <v>11</v>
      </c>
      <c r="J13744" s="10">
        <v>0</v>
      </c>
      <c r="K13744" s="13">
        <f t="shared" si="431"/>
        <v>1958</v>
      </c>
      <c r="L13744" s="1" t="str">
        <f t="shared" si="430"/>
        <v/>
      </c>
    </row>
    <row r="13745" spans="1:12" ht="13.8" customHeight="1" x14ac:dyDescent="0.3">
      <c r="A13745" t="s">
        <v>221</v>
      </c>
      <c r="B13745">
        <v>1903</v>
      </c>
      <c r="C13745" s="10">
        <v>2124</v>
      </c>
      <c r="D13745">
        <v>2124</v>
      </c>
      <c r="E13745">
        <v>0</v>
      </c>
      <c r="F13745">
        <v>0</v>
      </c>
      <c r="G13745">
        <v>0</v>
      </c>
      <c r="H13745" t="s">
        <v>11</v>
      </c>
      <c r="I13745" t="s">
        <v>11</v>
      </c>
      <c r="J13745" s="10">
        <v>0</v>
      </c>
      <c r="K13745" s="13">
        <f t="shared" si="431"/>
        <v>1958</v>
      </c>
      <c r="L13745" s="1" t="str">
        <f t="shared" si="430"/>
        <v/>
      </c>
    </row>
    <row r="13746" spans="1:12" ht="13.8" customHeight="1" x14ac:dyDescent="0.3">
      <c r="A13746" t="s">
        <v>221</v>
      </c>
      <c r="B13746">
        <v>1904</v>
      </c>
      <c r="C13746" s="10">
        <v>2393</v>
      </c>
      <c r="D13746">
        <v>2393</v>
      </c>
      <c r="E13746">
        <v>0</v>
      </c>
      <c r="F13746">
        <v>0</v>
      </c>
      <c r="G13746">
        <v>0</v>
      </c>
      <c r="H13746" t="s">
        <v>11</v>
      </c>
      <c r="I13746" t="s">
        <v>11</v>
      </c>
      <c r="J13746" s="10">
        <v>0</v>
      </c>
      <c r="K13746" s="13">
        <f t="shared" si="431"/>
        <v>1958</v>
      </c>
      <c r="L13746" s="1" t="str">
        <f t="shared" si="430"/>
        <v/>
      </c>
    </row>
    <row r="13747" spans="1:12" ht="13.8" customHeight="1" x14ac:dyDescent="0.3">
      <c r="A13747" t="s">
        <v>221</v>
      </c>
      <c r="B13747">
        <v>1905</v>
      </c>
      <c r="C13747" s="10">
        <v>2737</v>
      </c>
      <c r="D13747">
        <v>2737</v>
      </c>
      <c r="E13747">
        <v>0</v>
      </c>
      <c r="F13747">
        <v>0</v>
      </c>
      <c r="G13747">
        <v>0</v>
      </c>
      <c r="H13747" t="s">
        <v>11</v>
      </c>
      <c r="I13747" t="s">
        <v>11</v>
      </c>
      <c r="J13747" s="10">
        <v>0</v>
      </c>
      <c r="K13747" s="13">
        <f t="shared" si="431"/>
        <v>1958</v>
      </c>
      <c r="L13747" s="1" t="str">
        <f t="shared" si="430"/>
        <v/>
      </c>
    </row>
    <row r="13748" spans="1:12" ht="13.8" customHeight="1" x14ac:dyDescent="0.3">
      <c r="A13748" t="s">
        <v>221</v>
      </c>
      <c r="B13748">
        <v>1906</v>
      </c>
      <c r="C13748" s="10">
        <v>3129</v>
      </c>
      <c r="D13748">
        <v>3129</v>
      </c>
      <c r="E13748">
        <v>0</v>
      </c>
      <c r="F13748">
        <v>0</v>
      </c>
      <c r="G13748">
        <v>0</v>
      </c>
      <c r="H13748" t="s">
        <v>11</v>
      </c>
      <c r="I13748" t="s">
        <v>11</v>
      </c>
      <c r="J13748" s="10">
        <v>0</v>
      </c>
      <c r="K13748" s="13">
        <f t="shared" si="431"/>
        <v>1958</v>
      </c>
      <c r="L13748" s="1" t="str">
        <f t="shared" si="430"/>
        <v/>
      </c>
    </row>
    <row r="13749" spans="1:12" ht="13.8" customHeight="1" x14ac:dyDescent="0.3">
      <c r="A13749" t="s">
        <v>221</v>
      </c>
      <c r="B13749">
        <v>1907</v>
      </c>
      <c r="C13749" s="10">
        <v>3453</v>
      </c>
      <c r="D13749">
        <v>3453</v>
      </c>
      <c r="E13749">
        <v>0</v>
      </c>
      <c r="F13749">
        <v>0</v>
      </c>
      <c r="G13749">
        <v>0</v>
      </c>
      <c r="H13749" t="s">
        <v>11</v>
      </c>
      <c r="I13749" t="s">
        <v>11</v>
      </c>
      <c r="J13749" s="10">
        <v>0</v>
      </c>
      <c r="K13749" s="13">
        <f t="shared" si="431"/>
        <v>1958</v>
      </c>
      <c r="L13749" s="1" t="str">
        <f t="shared" si="430"/>
        <v/>
      </c>
    </row>
    <row r="13750" spans="1:12" ht="13.8" customHeight="1" x14ac:dyDescent="0.3">
      <c r="A13750" t="s">
        <v>221</v>
      </c>
      <c r="B13750">
        <v>1908</v>
      </c>
      <c r="C13750" s="10">
        <v>3550</v>
      </c>
      <c r="D13750">
        <v>3550</v>
      </c>
      <c r="E13750">
        <v>0</v>
      </c>
      <c r="F13750">
        <v>0</v>
      </c>
      <c r="G13750">
        <v>0</v>
      </c>
      <c r="H13750" t="s">
        <v>11</v>
      </c>
      <c r="I13750" t="s">
        <v>11</v>
      </c>
      <c r="J13750" s="10">
        <v>0</v>
      </c>
      <c r="K13750" s="13">
        <f t="shared" si="431"/>
        <v>1958</v>
      </c>
      <c r="L13750" s="1" t="str">
        <f t="shared" si="430"/>
        <v/>
      </c>
    </row>
    <row r="13751" spans="1:12" ht="13.8" customHeight="1" x14ac:dyDescent="0.3">
      <c r="A13751" t="s">
        <v>221</v>
      </c>
      <c r="B13751">
        <v>1909</v>
      </c>
      <c r="C13751" s="10">
        <v>4087</v>
      </c>
      <c r="D13751">
        <v>4087</v>
      </c>
      <c r="E13751">
        <v>0</v>
      </c>
      <c r="F13751">
        <v>0</v>
      </c>
      <c r="G13751">
        <v>0</v>
      </c>
      <c r="H13751" t="s">
        <v>11</v>
      </c>
      <c r="I13751" t="s">
        <v>11</v>
      </c>
      <c r="J13751" s="10">
        <v>0</v>
      </c>
      <c r="K13751" s="13">
        <f t="shared" si="431"/>
        <v>1958</v>
      </c>
      <c r="L13751" s="1" t="str">
        <f t="shared" si="430"/>
        <v/>
      </c>
    </row>
    <row r="13752" spans="1:12" ht="13.8" customHeight="1" x14ac:dyDescent="0.3">
      <c r="A13752" t="s">
        <v>221</v>
      </c>
      <c r="B13752">
        <v>1910</v>
      </c>
      <c r="C13752" s="10">
        <v>4634</v>
      </c>
      <c r="D13752">
        <v>4634</v>
      </c>
      <c r="E13752">
        <v>0</v>
      </c>
      <c r="F13752">
        <v>0</v>
      </c>
      <c r="G13752">
        <v>0</v>
      </c>
      <c r="H13752" t="s">
        <v>11</v>
      </c>
      <c r="I13752" t="s">
        <v>11</v>
      </c>
      <c r="J13752" s="10">
        <v>0</v>
      </c>
      <c r="K13752" s="13">
        <f t="shared" si="431"/>
        <v>1958</v>
      </c>
      <c r="L13752" s="1" t="str">
        <f t="shared" si="430"/>
        <v/>
      </c>
    </row>
    <row r="13753" spans="1:12" ht="13.8" customHeight="1" x14ac:dyDescent="0.3">
      <c r="A13753" t="s">
        <v>221</v>
      </c>
      <c r="B13753">
        <v>1911</v>
      </c>
      <c r="C13753" s="10">
        <v>4460</v>
      </c>
      <c r="D13753">
        <v>4460</v>
      </c>
      <c r="E13753">
        <v>0</v>
      </c>
      <c r="F13753">
        <v>0</v>
      </c>
      <c r="G13753">
        <v>0</v>
      </c>
      <c r="H13753" t="s">
        <v>11</v>
      </c>
      <c r="I13753" t="s">
        <v>11</v>
      </c>
      <c r="J13753" s="10">
        <v>0</v>
      </c>
      <c r="K13753" s="13">
        <f t="shared" si="431"/>
        <v>1958</v>
      </c>
      <c r="L13753" s="1" t="str">
        <f t="shared" si="430"/>
        <v/>
      </c>
    </row>
    <row r="13754" spans="1:12" ht="13.8" customHeight="1" x14ac:dyDescent="0.3">
      <c r="A13754" t="s">
        <v>221</v>
      </c>
      <c r="B13754">
        <v>1912</v>
      </c>
      <c r="C13754" s="10">
        <v>4735</v>
      </c>
      <c r="D13754">
        <v>4735</v>
      </c>
      <c r="E13754">
        <v>0</v>
      </c>
      <c r="F13754">
        <v>0</v>
      </c>
      <c r="G13754">
        <v>0</v>
      </c>
      <c r="H13754" t="s">
        <v>11</v>
      </c>
      <c r="I13754" t="s">
        <v>11</v>
      </c>
      <c r="J13754" s="10">
        <v>0</v>
      </c>
      <c r="K13754" s="13">
        <f t="shared" si="431"/>
        <v>1958</v>
      </c>
      <c r="L13754" s="1" t="str">
        <f t="shared" si="430"/>
        <v/>
      </c>
    </row>
    <row r="13755" spans="1:12" ht="13.8" customHeight="1" x14ac:dyDescent="0.3">
      <c r="A13755" t="s">
        <v>221</v>
      </c>
      <c r="B13755">
        <v>1913</v>
      </c>
      <c r="C13755" s="10">
        <v>5181</v>
      </c>
      <c r="D13755">
        <v>5181</v>
      </c>
      <c r="E13755">
        <v>0</v>
      </c>
      <c r="F13755">
        <v>0</v>
      </c>
      <c r="G13755">
        <v>0</v>
      </c>
      <c r="H13755" t="s">
        <v>11</v>
      </c>
      <c r="I13755" t="s">
        <v>11</v>
      </c>
      <c r="J13755" s="10">
        <v>0</v>
      </c>
      <c r="K13755" s="13">
        <f t="shared" si="431"/>
        <v>1958</v>
      </c>
      <c r="L13755" s="1" t="str">
        <f t="shared" si="430"/>
        <v/>
      </c>
    </row>
    <row r="13756" spans="1:12" ht="13.8" customHeight="1" x14ac:dyDescent="0.3">
      <c r="A13756" t="s">
        <v>221</v>
      </c>
      <c r="B13756">
        <v>1914</v>
      </c>
      <c r="C13756" s="10">
        <v>5022</v>
      </c>
      <c r="D13756">
        <v>5022</v>
      </c>
      <c r="E13756">
        <v>0</v>
      </c>
      <c r="F13756">
        <v>0</v>
      </c>
      <c r="G13756">
        <v>0</v>
      </c>
      <c r="H13756" t="s">
        <v>11</v>
      </c>
      <c r="I13756" t="s">
        <v>11</v>
      </c>
      <c r="J13756" s="10">
        <v>0</v>
      </c>
      <c r="K13756" s="13">
        <f t="shared" si="431"/>
        <v>1958</v>
      </c>
      <c r="L13756" s="1" t="str">
        <f t="shared" si="430"/>
        <v/>
      </c>
    </row>
    <row r="13757" spans="1:12" ht="13.8" customHeight="1" x14ac:dyDescent="0.3">
      <c r="A13757" t="s">
        <v>221</v>
      </c>
      <c r="B13757">
        <v>1915</v>
      </c>
      <c r="C13757" s="10">
        <v>5052</v>
      </c>
      <c r="D13757">
        <v>5052</v>
      </c>
      <c r="E13757">
        <v>0</v>
      </c>
      <c r="F13757">
        <v>0</v>
      </c>
      <c r="G13757">
        <v>0</v>
      </c>
      <c r="H13757" t="s">
        <v>11</v>
      </c>
      <c r="I13757" t="s">
        <v>11</v>
      </c>
      <c r="J13757" s="10">
        <v>0</v>
      </c>
      <c r="K13757" s="13">
        <f t="shared" si="431"/>
        <v>1958</v>
      </c>
      <c r="L13757" s="1" t="str">
        <f t="shared" si="430"/>
        <v/>
      </c>
    </row>
    <row r="13758" spans="1:12" ht="13.8" customHeight="1" x14ac:dyDescent="0.3">
      <c r="A13758" t="s">
        <v>221</v>
      </c>
      <c r="B13758">
        <v>1916</v>
      </c>
      <c r="C13758" s="10">
        <v>5953</v>
      </c>
      <c r="D13758">
        <v>5953</v>
      </c>
      <c r="E13758">
        <v>0</v>
      </c>
      <c r="F13758">
        <v>0</v>
      </c>
      <c r="G13758">
        <v>0</v>
      </c>
      <c r="H13758" t="s">
        <v>11</v>
      </c>
      <c r="I13758" t="s">
        <v>11</v>
      </c>
      <c r="J13758" s="10">
        <v>0</v>
      </c>
      <c r="K13758" s="13">
        <f t="shared" si="431"/>
        <v>1958</v>
      </c>
      <c r="L13758" s="1" t="str">
        <f t="shared" si="430"/>
        <v/>
      </c>
    </row>
    <row r="13759" spans="1:12" ht="13.8" customHeight="1" x14ac:dyDescent="0.3">
      <c r="A13759" t="s">
        <v>221</v>
      </c>
      <c r="B13759">
        <v>1917</v>
      </c>
      <c r="C13759" s="10">
        <v>6370</v>
      </c>
      <c r="D13759">
        <v>6370</v>
      </c>
      <c r="E13759">
        <v>0</v>
      </c>
      <c r="F13759">
        <v>0</v>
      </c>
      <c r="G13759">
        <v>0</v>
      </c>
      <c r="H13759" t="s">
        <v>11</v>
      </c>
      <c r="I13759" t="s">
        <v>11</v>
      </c>
      <c r="J13759" s="10">
        <v>0</v>
      </c>
      <c r="K13759" s="13">
        <f t="shared" si="431"/>
        <v>1958</v>
      </c>
      <c r="L13759" s="1" t="str">
        <f t="shared" si="430"/>
        <v/>
      </c>
    </row>
    <row r="13760" spans="1:12" ht="13.8" customHeight="1" x14ac:dyDescent="0.3">
      <c r="A13760" t="s">
        <v>221</v>
      </c>
      <c r="B13760">
        <v>1918</v>
      </c>
      <c r="C13760" s="10">
        <v>6065</v>
      </c>
      <c r="D13760">
        <v>6065</v>
      </c>
      <c r="E13760">
        <v>0</v>
      </c>
      <c r="F13760">
        <v>0</v>
      </c>
      <c r="G13760">
        <v>0</v>
      </c>
      <c r="H13760" t="s">
        <v>11</v>
      </c>
      <c r="I13760" t="s">
        <v>11</v>
      </c>
      <c r="J13760" s="10">
        <v>0</v>
      </c>
      <c r="K13760" s="13">
        <f t="shared" si="431"/>
        <v>1958</v>
      </c>
      <c r="L13760" s="1" t="str">
        <f t="shared" si="430"/>
        <v/>
      </c>
    </row>
    <row r="13761" spans="1:12" ht="13.8" customHeight="1" x14ac:dyDescent="0.3">
      <c r="A13761" t="s">
        <v>221</v>
      </c>
      <c r="B13761">
        <v>1919</v>
      </c>
      <c r="C13761" s="10">
        <v>6315</v>
      </c>
      <c r="D13761">
        <v>6315</v>
      </c>
      <c r="E13761">
        <v>0</v>
      </c>
      <c r="F13761">
        <v>0</v>
      </c>
      <c r="G13761">
        <v>0</v>
      </c>
      <c r="H13761" t="s">
        <v>11</v>
      </c>
      <c r="I13761" t="s">
        <v>11</v>
      </c>
      <c r="J13761" s="10">
        <v>0</v>
      </c>
      <c r="K13761" s="13">
        <f t="shared" si="431"/>
        <v>1958</v>
      </c>
      <c r="L13761" s="1" t="str">
        <f t="shared" si="430"/>
        <v/>
      </c>
    </row>
    <row r="13762" spans="1:12" ht="13.8" customHeight="1" x14ac:dyDescent="0.3">
      <c r="A13762" t="s">
        <v>221</v>
      </c>
      <c r="B13762">
        <v>1920</v>
      </c>
      <c r="C13762" s="10">
        <v>7005</v>
      </c>
      <c r="D13762">
        <v>7005</v>
      </c>
      <c r="E13762">
        <v>0</v>
      </c>
      <c r="F13762">
        <v>0</v>
      </c>
      <c r="G13762">
        <v>0</v>
      </c>
      <c r="H13762" t="s">
        <v>11</v>
      </c>
      <c r="I13762" t="s">
        <v>11</v>
      </c>
      <c r="J13762" s="10">
        <v>0</v>
      </c>
      <c r="K13762" s="13">
        <f t="shared" si="431"/>
        <v>1958</v>
      </c>
      <c r="L13762" s="1" t="str">
        <f t="shared" ref="L13762:L13825" si="432">IF(AND(B13762&gt;2011),1,"")</f>
        <v/>
      </c>
    </row>
    <row r="13763" spans="1:12" ht="13.8" customHeight="1" x14ac:dyDescent="0.3">
      <c r="A13763" t="s">
        <v>221</v>
      </c>
      <c r="B13763">
        <v>1921</v>
      </c>
      <c r="C13763" s="10">
        <v>6936</v>
      </c>
      <c r="D13763">
        <v>6936</v>
      </c>
      <c r="E13763">
        <v>0</v>
      </c>
      <c r="F13763">
        <v>0</v>
      </c>
      <c r="G13763">
        <v>0</v>
      </c>
      <c r="H13763" t="s">
        <v>11</v>
      </c>
      <c r="I13763" t="s">
        <v>11</v>
      </c>
      <c r="J13763" s="10">
        <v>0</v>
      </c>
      <c r="K13763" s="13">
        <f t="shared" ref="K13763:K13826" si="433">IF(B13763&lt;1990,IF(B13763&lt;1959,1958,1989),1990)</f>
        <v>1958</v>
      </c>
      <c r="L13763" s="1" t="str">
        <f t="shared" si="432"/>
        <v/>
      </c>
    </row>
    <row r="13764" spans="1:12" ht="13.8" customHeight="1" x14ac:dyDescent="0.3">
      <c r="A13764" t="s">
        <v>221</v>
      </c>
      <c r="B13764">
        <v>1922</v>
      </c>
      <c r="C13764" s="10">
        <v>5946</v>
      </c>
      <c r="D13764">
        <v>5946</v>
      </c>
      <c r="E13764">
        <v>0</v>
      </c>
      <c r="F13764">
        <v>0</v>
      </c>
      <c r="G13764">
        <v>0</v>
      </c>
      <c r="H13764" t="s">
        <v>11</v>
      </c>
      <c r="I13764" t="s">
        <v>11</v>
      </c>
      <c r="J13764" s="10">
        <v>0</v>
      </c>
      <c r="K13764" s="13">
        <f t="shared" si="433"/>
        <v>1958</v>
      </c>
      <c r="L13764" s="1" t="str">
        <f t="shared" si="432"/>
        <v/>
      </c>
    </row>
    <row r="13765" spans="1:12" ht="13.8" customHeight="1" x14ac:dyDescent="0.3">
      <c r="A13765" t="s">
        <v>221</v>
      </c>
      <c r="B13765">
        <v>1923</v>
      </c>
      <c r="C13765" s="10">
        <v>7217</v>
      </c>
      <c r="D13765">
        <v>7217</v>
      </c>
      <c r="E13765">
        <v>0</v>
      </c>
      <c r="F13765">
        <v>0</v>
      </c>
      <c r="G13765">
        <v>0</v>
      </c>
      <c r="H13765" t="s">
        <v>11</v>
      </c>
      <c r="I13765" t="s">
        <v>11</v>
      </c>
      <c r="J13765" s="10">
        <v>0</v>
      </c>
      <c r="K13765" s="13">
        <f t="shared" si="433"/>
        <v>1958</v>
      </c>
      <c r="L13765" s="1" t="str">
        <f t="shared" si="432"/>
        <v/>
      </c>
    </row>
    <row r="13766" spans="1:12" ht="13.8" customHeight="1" x14ac:dyDescent="0.3">
      <c r="A13766" t="s">
        <v>221</v>
      </c>
      <c r="B13766">
        <v>1924</v>
      </c>
      <c r="C13766" s="10">
        <v>7581</v>
      </c>
      <c r="D13766">
        <v>7581</v>
      </c>
      <c r="E13766">
        <v>0</v>
      </c>
      <c r="F13766">
        <v>0</v>
      </c>
      <c r="G13766">
        <v>0</v>
      </c>
      <c r="H13766" t="s">
        <v>11</v>
      </c>
      <c r="I13766" t="s">
        <v>11</v>
      </c>
      <c r="J13766" s="10">
        <v>0</v>
      </c>
      <c r="K13766" s="13">
        <f t="shared" si="433"/>
        <v>1958</v>
      </c>
      <c r="L13766" s="1" t="str">
        <f t="shared" si="432"/>
        <v/>
      </c>
    </row>
    <row r="13767" spans="1:12" ht="13.8" customHeight="1" x14ac:dyDescent="0.3">
      <c r="A13767" t="s">
        <v>221</v>
      </c>
      <c r="B13767">
        <v>1925</v>
      </c>
      <c r="C13767" s="10">
        <v>7902</v>
      </c>
      <c r="D13767">
        <v>7902</v>
      </c>
      <c r="E13767">
        <v>0</v>
      </c>
      <c r="F13767">
        <v>0</v>
      </c>
      <c r="G13767">
        <v>0</v>
      </c>
      <c r="H13767" t="s">
        <v>11</v>
      </c>
      <c r="I13767" t="s">
        <v>11</v>
      </c>
      <c r="J13767" s="10">
        <v>0</v>
      </c>
      <c r="K13767" s="13">
        <f t="shared" si="433"/>
        <v>1958</v>
      </c>
      <c r="L13767" s="1" t="str">
        <f t="shared" si="432"/>
        <v/>
      </c>
    </row>
    <row r="13768" spans="1:12" ht="13.8" customHeight="1" x14ac:dyDescent="0.3">
      <c r="A13768" t="s">
        <v>221</v>
      </c>
      <c r="B13768">
        <v>1926</v>
      </c>
      <c r="C13768" s="10">
        <v>8305</v>
      </c>
      <c r="D13768">
        <v>8305</v>
      </c>
      <c r="E13768">
        <v>0</v>
      </c>
      <c r="F13768">
        <v>0</v>
      </c>
      <c r="G13768">
        <v>0</v>
      </c>
      <c r="H13768" t="s">
        <v>11</v>
      </c>
      <c r="I13768" t="s">
        <v>11</v>
      </c>
      <c r="J13768" s="10">
        <v>0</v>
      </c>
      <c r="K13768" s="13">
        <f t="shared" si="433"/>
        <v>1958</v>
      </c>
      <c r="L13768" s="1" t="str">
        <f t="shared" si="432"/>
        <v/>
      </c>
    </row>
    <row r="13769" spans="1:12" ht="13.8" customHeight="1" x14ac:dyDescent="0.3">
      <c r="A13769" t="s">
        <v>221</v>
      </c>
      <c r="B13769">
        <v>1927</v>
      </c>
      <c r="C13769" s="10">
        <v>8068</v>
      </c>
      <c r="D13769">
        <v>8068</v>
      </c>
      <c r="E13769">
        <v>0</v>
      </c>
      <c r="F13769">
        <v>0</v>
      </c>
      <c r="G13769">
        <v>0</v>
      </c>
      <c r="H13769" t="s">
        <v>11</v>
      </c>
      <c r="I13769" t="s">
        <v>11</v>
      </c>
      <c r="J13769" s="10">
        <v>0</v>
      </c>
      <c r="K13769" s="13">
        <f t="shared" si="433"/>
        <v>1958</v>
      </c>
      <c r="L13769" s="1" t="str">
        <f t="shared" si="432"/>
        <v/>
      </c>
    </row>
    <row r="13770" spans="1:12" ht="13.8" customHeight="1" x14ac:dyDescent="0.3">
      <c r="A13770" t="s">
        <v>221</v>
      </c>
      <c r="B13770">
        <v>1928</v>
      </c>
      <c r="C13770" s="10">
        <v>8085</v>
      </c>
      <c r="D13770">
        <v>8085</v>
      </c>
      <c r="E13770">
        <v>0</v>
      </c>
      <c r="F13770">
        <v>0</v>
      </c>
      <c r="G13770">
        <v>0</v>
      </c>
      <c r="H13770" t="s">
        <v>11</v>
      </c>
      <c r="I13770" t="s">
        <v>11</v>
      </c>
      <c r="J13770" s="10">
        <v>0</v>
      </c>
      <c r="K13770" s="13">
        <f t="shared" si="433"/>
        <v>1958</v>
      </c>
      <c r="L13770" s="1" t="str">
        <f t="shared" si="432"/>
        <v/>
      </c>
    </row>
    <row r="13771" spans="1:12" ht="13.8" customHeight="1" x14ac:dyDescent="0.3">
      <c r="A13771" t="s">
        <v>221</v>
      </c>
      <c r="B13771">
        <v>1929</v>
      </c>
      <c r="C13771" s="10">
        <v>8398</v>
      </c>
      <c r="D13771">
        <v>8349</v>
      </c>
      <c r="E13771">
        <v>0</v>
      </c>
      <c r="F13771">
        <v>0</v>
      </c>
      <c r="G13771">
        <v>49</v>
      </c>
      <c r="H13771" t="s">
        <v>11</v>
      </c>
      <c r="I13771" t="s">
        <v>11</v>
      </c>
      <c r="J13771" s="10">
        <v>0</v>
      </c>
      <c r="K13771" s="13">
        <f t="shared" si="433"/>
        <v>1958</v>
      </c>
      <c r="L13771" s="1" t="str">
        <f t="shared" si="432"/>
        <v/>
      </c>
    </row>
    <row r="13772" spans="1:12" ht="13.8" customHeight="1" x14ac:dyDescent="0.3">
      <c r="A13772" t="s">
        <v>221</v>
      </c>
      <c r="B13772">
        <v>1930</v>
      </c>
      <c r="C13772" s="10">
        <v>7839</v>
      </c>
      <c r="D13772">
        <v>7839</v>
      </c>
      <c r="E13772">
        <v>0</v>
      </c>
      <c r="F13772">
        <v>0</v>
      </c>
      <c r="G13772">
        <v>0</v>
      </c>
      <c r="H13772" t="s">
        <v>11</v>
      </c>
      <c r="I13772" t="s">
        <v>11</v>
      </c>
      <c r="J13772" s="10">
        <v>0</v>
      </c>
      <c r="K13772" s="13">
        <f t="shared" si="433"/>
        <v>1958</v>
      </c>
      <c r="L13772" s="1" t="str">
        <f t="shared" si="432"/>
        <v/>
      </c>
    </row>
    <row r="13773" spans="1:12" ht="13.8" customHeight="1" x14ac:dyDescent="0.3">
      <c r="A13773" t="s">
        <v>221</v>
      </c>
      <c r="B13773">
        <v>1931</v>
      </c>
      <c r="C13773" s="10">
        <v>6978</v>
      </c>
      <c r="D13773">
        <v>6978</v>
      </c>
      <c r="E13773">
        <v>0</v>
      </c>
      <c r="F13773">
        <v>0</v>
      </c>
      <c r="G13773">
        <v>0</v>
      </c>
      <c r="H13773" t="s">
        <v>11</v>
      </c>
      <c r="I13773" t="s">
        <v>11</v>
      </c>
      <c r="J13773" s="10">
        <v>0</v>
      </c>
      <c r="K13773" s="13">
        <f t="shared" si="433"/>
        <v>1958</v>
      </c>
      <c r="L13773" s="1" t="str">
        <f t="shared" si="432"/>
        <v/>
      </c>
    </row>
    <row r="13774" spans="1:12" ht="13.8" customHeight="1" x14ac:dyDescent="0.3">
      <c r="A13774" t="s">
        <v>221</v>
      </c>
      <c r="B13774">
        <v>1932</v>
      </c>
      <c r="C13774" s="10">
        <v>6402</v>
      </c>
      <c r="D13774">
        <v>6363</v>
      </c>
      <c r="E13774">
        <v>0</v>
      </c>
      <c r="F13774">
        <v>0</v>
      </c>
      <c r="G13774">
        <v>39</v>
      </c>
      <c r="H13774" t="s">
        <v>11</v>
      </c>
      <c r="I13774" t="s">
        <v>11</v>
      </c>
      <c r="J13774" s="10">
        <v>0</v>
      </c>
      <c r="K13774" s="13">
        <f t="shared" si="433"/>
        <v>1958</v>
      </c>
      <c r="L13774" s="1" t="str">
        <f t="shared" si="432"/>
        <v/>
      </c>
    </row>
    <row r="13775" spans="1:12" ht="13.8" customHeight="1" x14ac:dyDescent="0.3">
      <c r="A13775" t="s">
        <v>221</v>
      </c>
      <c r="B13775">
        <v>1933</v>
      </c>
      <c r="C13775" s="10">
        <v>6914</v>
      </c>
      <c r="D13775">
        <v>6872</v>
      </c>
      <c r="E13775">
        <v>0</v>
      </c>
      <c r="F13775">
        <v>0</v>
      </c>
      <c r="G13775">
        <v>42</v>
      </c>
      <c r="H13775" t="s">
        <v>11</v>
      </c>
      <c r="I13775" t="s">
        <v>11</v>
      </c>
      <c r="J13775" s="10">
        <v>0</v>
      </c>
      <c r="K13775" s="13">
        <f t="shared" si="433"/>
        <v>1958</v>
      </c>
      <c r="L13775" s="1" t="str">
        <f t="shared" si="432"/>
        <v/>
      </c>
    </row>
    <row r="13776" spans="1:12" ht="13.8" customHeight="1" x14ac:dyDescent="0.3">
      <c r="A13776" t="s">
        <v>221</v>
      </c>
      <c r="B13776">
        <v>1934</v>
      </c>
      <c r="C13776" s="10">
        <v>7880</v>
      </c>
      <c r="D13776">
        <v>7820</v>
      </c>
      <c r="E13776">
        <v>0</v>
      </c>
      <c r="F13776">
        <v>0</v>
      </c>
      <c r="G13776">
        <v>59</v>
      </c>
      <c r="H13776" t="s">
        <v>11</v>
      </c>
      <c r="I13776" t="s">
        <v>11</v>
      </c>
      <c r="J13776" s="10">
        <v>0</v>
      </c>
      <c r="K13776" s="13">
        <f t="shared" si="433"/>
        <v>1958</v>
      </c>
      <c r="L13776" s="1" t="str">
        <f t="shared" si="432"/>
        <v/>
      </c>
    </row>
    <row r="13777" spans="1:12" ht="13.8" customHeight="1" x14ac:dyDescent="0.3">
      <c r="A13777" t="s">
        <v>221</v>
      </c>
      <c r="B13777">
        <v>1935</v>
      </c>
      <c r="C13777" s="10">
        <v>8777</v>
      </c>
      <c r="D13777">
        <v>8705</v>
      </c>
      <c r="E13777">
        <v>0</v>
      </c>
      <c r="F13777">
        <v>0</v>
      </c>
      <c r="G13777">
        <v>72</v>
      </c>
      <c r="H13777" t="s">
        <v>11</v>
      </c>
      <c r="I13777" t="s">
        <v>11</v>
      </c>
      <c r="J13777" s="10">
        <v>0</v>
      </c>
      <c r="K13777" s="13">
        <f t="shared" si="433"/>
        <v>1958</v>
      </c>
      <c r="L13777" s="1" t="str">
        <f t="shared" si="432"/>
        <v/>
      </c>
    </row>
    <row r="13778" spans="1:12" ht="13.8" customHeight="1" x14ac:dyDescent="0.3">
      <c r="A13778" t="s">
        <v>221</v>
      </c>
      <c r="B13778">
        <v>1936</v>
      </c>
      <c r="C13778" s="10">
        <v>9622</v>
      </c>
      <c r="D13778">
        <v>9519</v>
      </c>
      <c r="E13778">
        <v>0</v>
      </c>
      <c r="F13778">
        <v>0</v>
      </c>
      <c r="G13778">
        <v>103</v>
      </c>
      <c r="H13778" t="s">
        <v>11</v>
      </c>
      <c r="I13778" t="s">
        <v>11</v>
      </c>
      <c r="J13778" s="10">
        <v>0</v>
      </c>
      <c r="K13778" s="13">
        <f t="shared" si="433"/>
        <v>1958</v>
      </c>
      <c r="L13778" s="1" t="str">
        <f t="shared" si="432"/>
        <v/>
      </c>
    </row>
    <row r="13779" spans="1:12" ht="13.8" customHeight="1" x14ac:dyDescent="0.3">
      <c r="A13779" t="s">
        <v>221</v>
      </c>
      <c r="B13779">
        <v>1937</v>
      </c>
      <c r="C13779" s="10">
        <v>10049</v>
      </c>
      <c r="D13779">
        <v>9935</v>
      </c>
      <c r="E13779">
        <v>0</v>
      </c>
      <c r="F13779">
        <v>0</v>
      </c>
      <c r="G13779">
        <v>114</v>
      </c>
      <c r="H13779" t="s">
        <v>11</v>
      </c>
      <c r="I13779" t="s">
        <v>11</v>
      </c>
      <c r="J13779" s="10">
        <v>0</v>
      </c>
      <c r="K13779" s="13">
        <f t="shared" si="433"/>
        <v>1958</v>
      </c>
      <c r="L13779" s="1" t="str">
        <f t="shared" si="432"/>
        <v/>
      </c>
    </row>
    <row r="13780" spans="1:12" ht="13.8" customHeight="1" x14ac:dyDescent="0.3">
      <c r="A13780" t="s">
        <v>221</v>
      </c>
      <c r="B13780">
        <v>1938</v>
      </c>
      <c r="C13780" s="10">
        <v>10563</v>
      </c>
      <c r="D13780">
        <v>10444</v>
      </c>
      <c r="E13780">
        <v>0</v>
      </c>
      <c r="F13780">
        <v>0</v>
      </c>
      <c r="G13780">
        <v>119</v>
      </c>
      <c r="H13780" t="s">
        <v>11</v>
      </c>
      <c r="I13780" t="s">
        <v>11</v>
      </c>
      <c r="J13780" s="10">
        <v>0</v>
      </c>
      <c r="K13780" s="13">
        <f t="shared" si="433"/>
        <v>1958</v>
      </c>
      <c r="L13780" s="1" t="str">
        <f t="shared" si="432"/>
        <v/>
      </c>
    </row>
    <row r="13781" spans="1:12" ht="13.8" customHeight="1" x14ac:dyDescent="0.3">
      <c r="A13781" t="s">
        <v>221</v>
      </c>
      <c r="B13781">
        <v>1939</v>
      </c>
      <c r="C13781" s="10">
        <v>10961</v>
      </c>
      <c r="D13781">
        <v>10832</v>
      </c>
      <c r="E13781">
        <v>0</v>
      </c>
      <c r="F13781">
        <v>0</v>
      </c>
      <c r="G13781">
        <v>129</v>
      </c>
      <c r="H13781" t="s">
        <v>11</v>
      </c>
      <c r="I13781" t="s">
        <v>11</v>
      </c>
      <c r="J13781" s="10">
        <v>0</v>
      </c>
      <c r="K13781" s="13">
        <f t="shared" si="433"/>
        <v>1958</v>
      </c>
      <c r="L13781" s="1" t="str">
        <f t="shared" si="432"/>
        <v/>
      </c>
    </row>
    <row r="13782" spans="1:12" ht="13.8" customHeight="1" x14ac:dyDescent="0.3">
      <c r="A13782" t="s">
        <v>221</v>
      </c>
      <c r="B13782">
        <v>1940</v>
      </c>
      <c r="C13782" s="10">
        <v>11332</v>
      </c>
      <c r="D13782">
        <v>11219</v>
      </c>
      <c r="E13782">
        <v>0</v>
      </c>
      <c r="F13782">
        <v>0</v>
      </c>
      <c r="G13782">
        <v>113</v>
      </c>
      <c r="H13782" t="s">
        <v>11</v>
      </c>
      <c r="I13782" t="s">
        <v>11</v>
      </c>
      <c r="J13782" s="10">
        <v>0</v>
      </c>
      <c r="K13782" s="13">
        <f t="shared" si="433"/>
        <v>1958</v>
      </c>
      <c r="L13782" s="1" t="str">
        <f t="shared" si="432"/>
        <v/>
      </c>
    </row>
    <row r="13783" spans="1:12" ht="13.8" customHeight="1" x14ac:dyDescent="0.3">
      <c r="A13783" t="s">
        <v>221</v>
      </c>
      <c r="B13783">
        <v>1941</v>
      </c>
      <c r="C13783" s="10">
        <v>12099</v>
      </c>
      <c r="D13783">
        <v>11980</v>
      </c>
      <c r="E13783">
        <v>0</v>
      </c>
      <c r="F13783">
        <v>0</v>
      </c>
      <c r="G13783">
        <v>119</v>
      </c>
      <c r="H13783" t="s">
        <v>11</v>
      </c>
      <c r="I13783" t="s">
        <v>11</v>
      </c>
      <c r="J13783" s="10">
        <v>0</v>
      </c>
      <c r="K13783" s="13">
        <f t="shared" si="433"/>
        <v>1958</v>
      </c>
      <c r="L13783" s="1" t="str">
        <f t="shared" si="432"/>
        <v/>
      </c>
    </row>
    <row r="13784" spans="1:12" ht="13.8" customHeight="1" x14ac:dyDescent="0.3">
      <c r="A13784" t="s">
        <v>221</v>
      </c>
      <c r="B13784">
        <v>1942</v>
      </c>
      <c r="C13784" s="10">
        <v>13217</v>
      </c>
      <c r="D13784">
        <v>13088</v>
      </c>
      <c r="E13784">
        <v>0</v>
      </c>
      <c r="F13784">
        <v>0</v>
      </c>
      <c r="G13784">
        <v>129</v>
      </c>
      <c r="H13784" t="s">
        <v>11</v>
      </c>
      <c r="I13784" t="s">
        <v>11</v>
      </c>
      <c r="J13784" s="10">
        <v>0</v>
      </c>
      <c r="K13784" s="13">
        <f t="shared" si="433"/>
        <v>1958</v>
      </c>
      <c r="L13784" s="1" t="str">
        <f t="shared" si="432"/>
        <v/>
      </c>
    </row>
    <row r="13785" spans="1:12" ht="13.8" customHeight="1" x14ac:dyDescent="0.3">
      <c r="A13785" t="s">
        <v>221</v>
      </c>
      <c r="B13785">
        <v>1943</v>
      </c>
      <c r="C13785" s="10">
        <v>13310</v>
      </c>
      <c r="D13785">
        <v>13186</v>
      </c>
      <c r="E13785">
        <v>0</v>
      </c>
      <c r="F13785">
        <v>0</v>
      </c>
      <c r="G13785">
        <v>125</v>
      </c>
      <c r="H13785" t="s">
        <v>11</v>
      </c>
      <c r="I13785" t="s">
        <v>11</v>
      </c>
      <c r="J13785" s="10">
        <v>0</v>
      </c>
      <c r="K13785" s="13">
        <f t="shared" si="433"/>
        <v>1958</v>
      </c>
      <c r="L13785" s="1" t="str">
        <f t="shared" si="432"/>
        <v/>
      </c>
    </row>
    <row r="13786" spans="1:12" ht="13.8" customHeight="1" x14ac:dyDescent="0.3">
      <c r="A13786" t="s">
        <v>221</v>
      </c>
      <c r="B13786">
        <v>1944</v>
      </c>
      <c r="C13786" s="10">
        <v>14894</v>
      </c>
      <c r="D13786">
        <v>14742</v>
      </c>
      <c r="E13786">
        <v>0</v>
      </c>
      <c r="F13786">
        <v>0</v>
      </c>
      <c r="G13786">
        <v>152</v>
      </c>
      <c r="H13786" t="s">
        <v>11</v>
      </c>
      <c r="I13786" t="s">
        <v>11</v>
      </c>
      <c r="J13786" s="10">
        <v>0</v>
      </c>
      <c r="K13786" s="13">
        <f t="shared" si="433"/>
        <v>1958</v>
      </c>
      <c r="L13786" s="1" t="str">
        <f t="shared" si="432"/>
        <v/>
      </c>
    </row>
    <row r="13787" spans="1:12" ht="13.8" customHeight="1" x14ac:dyDescent="0.3">
      <c r="A13787" t="s">
        <v>221</v>
      </c>
      <c r="B13787">
        <v>1945</v>
      </c>
      <c r="C13787" s="10">
        <v>15249</v>
      </c>
      <c r="D13787">
        <v>15106</v>
      </c>
      <c r="E13787">
        <v>0</v>
      </c>
      <c r="F13787">
        <v>0</v>
      </c>
      <c r="G13787">
        <v>143</v>
      </c>
      <c r="H13787" t="s">
        <v>11</v>
      </c>
      <c r="I13787" t="s">
        <v>11</v>
      </c>
      <c r="J13787" s="10">
        <v>0</v>
      </c>
      <c r="K13787" s="13">
        <f t="shared" si="433"/>
        <v>1958</v>
      </c>
      <c r="L13787" s="1" t="str">
        <f t="shared" si="432"/>
        <v/>
      </c>
    </row>
    <row r="13788" spans="1:12" ht="13.8" customHeight="1" x14ac:dyDescent="0.3">
      <c r="A13788" t="s">
        <v>221</v>
      </c>
      <c r="B13788">
        <v>1946</v>
      </c>
      <c r="C13788" s="10">
        <v>15297</v>
      </c>
      <c r="D13788">
        <v>15137</v>
      </c>
      <c r="E13788">
        <v>0</v>
      </c>
      <c r="F13788">
        <v>0</v>
      </c>
      <c r="G13788">
        <v>160</v>
      </c>
      <c r="H13788" t="s">
        <v>11</v>
      </c>
      <c r="I13788" t="s">
        <v>11</v>
      </c>
      <c r="J13788" s="10">
        <v>0</v>
      </c>
      <c r="K13788" s="13">
        <f t="shared" si="433"/>
        <v>1958</v>
      </c>
      <c r="L13788" s="1" t="str">
        <f t="shared" si="432"/>
        <v/>
      </c>
    </row>
    <row r="13789" spans="1:12" ht="13.8" customHeight="1" x14ac:dyDescent="0.3">
      <c r="A13789" t="s">
        <v>221</v>
      </c>
      <c r="B13789">
        <v>1947</v>
      </c>
      <c r="C13789" s="10">
        <v>15240</v>
      </c>
      <c r="D13789">
        <v>15070</v>
      </c>
      <c r="E13789">
        <v>0</v>
      </c>
      <c r="F13789">
        <v>0</v>
      </c>
      <c r="G13789">
        <v>170</v>
      </c>
      <c r="H13789" t="s">
        <v>11</v>
      </c>
      <c r="I13789" t="s">
        <v>11</v>
      </c>
      <c r="J13789" s="10">
        <v>0</v>
      </c>
      <c r="K13789" s="13">
        <f t="shared" si="433"/>
        <v>1958</v>
      </c>
      <c r="L13789" s="1" t="str">
        <f t="shared" si="432"/>
        <v/>
      </c>
    </row>
    <row r="13790" spans="1:12" ht="13.8" customHeight="1" x14ac:dyDescent="0.3">
      <c r="A13790" t="s">
        <v>221</v>
      </c>
      <c r="B13790">
        <v>1948</v>
      </c>
      <c r="C13790" s="10">
        <v>15585</v>
      </c>
      <c r="D13790">
        <v>15407</v>
      </c>
      <c r="E13790">
        <v>0</v>
      </c>
      <c r="F13790">
        <v>0</v>
      </c>
      <c r="G13790">
        <v>178</v>
      </c>
      <c r="H13790" t="s">
        <v>11</v>
      </c>
      <c r="I13790" t="s">
        <v>11</v>
      </c>
      <c r="J13790" s="10">
        <v>0</v>
      </c>
      <c r="K13790" s="13">
        <f t="shared" si="433"/>
        <v>1958</v>
      </c>
      <c r="L13790" s="1" t="str">
        <f t="shared" si="432"/>
        <v/>
      </c>
    </row>
    <row r="13791" spans="1:12" ht="13.8" customHeight="1" x14ac:dyDescent="0.3">
      <c r="A13791" t="s">
        <v>221</v>
      </c>
      <c r="B13791">
        <v>1949</v>
      </c>
      <c r="C13791" s="10">
        <v>16537</v>
      </c>
      <c r="D13791">
        <v>16351</v>
      </c>
      <c r="E13791">
        <v>0</v>
      </c>
      <c r="F13791">
        <v>0</v>
      </c>
      <c r="G13791">
        <v>185</v>
      </c>
      <c r="H13791" t="s">
        <v>11</v>
      </c>
      <c r="I13791" t="s">
        <v>11</v>
      </c>
      <c r="J13791" s="10">
        <v>0</v>
      </c>
      <c r="K13791" s="13">
        <f t="shared" si="433"/>
        <v>1958</v>
      </c>
      <c r="L13791" s="1" t="str">
        <f t="shared" si="432"/>
        <v/>
      </c>
    </row>
    <row r="13792" spans="1:12" ht="13.8" customHeight="1" x14ac:dyDescent="0.3">
      <c r="A13792" t="s">
        <v>221</v>
      </c>
      <c r="B13792">
        <v>1950</v>
      </c>
      <c r="C13792" s="10">
        <v>16659</v>
      </c>
      <c r="D13792">
        <v>15057</v>
      </c>
      <c r="E13792">
        <v>1350</v>
      </c>
      <c r="F13792">
        <v>0</v>
      </c>
      <c r="G13792">
        <v>251</v>
      </c>
      <c r="H13792">
        <v>0</v>
      </c>
      <c r="I13792">
        <v>1.22</v>
      </c>
      <c r="J13792" s="10">
        <v>718</v>
      </c>
      <c r="K13792" s="13">
        <f t="shared" si="433"/>
        <v>1958</v>
      </c>
      <c r="L13792" s="1" t="str">
        <f t="shared" si="432"/>
        <v/>
      </c>
    </row>
    <row r="13793" spans="1:12" ht="13.8" customHeight="1" x14ac:dyDescent="0.3">
      <c r="A13793" t="s">
        <v>221</v>
      </c>
      <c r="B13793">
        <v>1951</v>
      </c>
      <c r="C13793" s="10">
        <v>17781</v>
      </c>
      <c r="D13793">
        <v>15973</v>
      </c>
      <c r="E13793">
        <v>1541</v>
      </c>
      <c r="F13793">
        <v>0</v>
      </c>
      <c r="G13793">
        <v>266</v>
      </c>
      <c r="H13793">
        <v>0</v>
      </c>
      <c r="I13793">
        <v>1.27</v>
      </c>
      <c r="J13793" s="10">
        <v>626</v>
      </c>
      <c r="K13793" s="13">
        <f t="shared" si="433"/>
        <v>1958</v>
      </c>
      <c r="L13793" s="1" t="str">
        <f t="shared" si="432"/>
        <v/>
      </c>
    </row>
    <row r="13794" spans="1:12" ht="13.8" customHeight="1" x14ac:dyDescent="0.3">
      <c r="A13794" t="s">
        <v>221</v>
      </c>
      <c r="B13794">
        <v>1952</v>
      </c>
      <c r="C13794" s="10">
        <v>19348</v>
      </c>
      <c r="D13794">
        <v>17441</v>
      </c>
      <c r="E13794">
        <v>1632</v>
      </c>
      <c r="F13794">
        <v>0</v>
      </c>
      <c r="G13794">
        <v>275</v>
      </c>
      <c r="H13794">
        <v>0</v>
      </c>
      <c r="I13794">
        <v>1.35</v>
      </c>
      <c r="J13794" s="10">
        <v>429</v>
      </c>
      <c r="K13794" s="13">
        <f t="shared" si="433"/>
        <v>1958</v>
      </c>
      <c r="L13794" s="1" t="str">
        <f t="shared" si="432"/>
        <v/>
      </c>
    </row>
    <row r="13795" spans="1:12" ht="13.8" customHeight="1" x14ac:dyDescent="0.3">
      <c r="A13795" t="s">
        <v>221</v>
      </c>
      <c r="B13795">
        <v>1953</v>
      </c>
      <c r="C13795" s="10">
        <v>19379</v>
      </c>
      <c r="D13795">
        <v>17436</v>
      </c>
      <c r="E13795">
        <v>1654</v>
      </c>
      <c r="F13795">
        <v>0</v>
      </c>
      <c r="G13795">
        <v>289</v>
      </c>
      <c r="H13795">
        <v>0</v>
      </c>
      <c r="I13795">
        <v>1.32</v>
      </c>
      <c r="J13795" s="10">
        <v>368</v>
      </c>
      <c r="K13795" s="13">
        <f t="shared" si="433"/>
        <v>1958</v>
      </c>
      <c r="L13795" s="1" t="str">
        <f t="shared" si="432"/>
        <v/>
      </c>
    </row>
    <row r="13796" spans="1:12" ht="13.8" customHeight="1" x14ac:dyDescent="0.3">
      <c r="A13796" t="s">
        <v>221</v>
      </c>
      <c r="B13796">
        <v>1954</v>
      </c>
      <c r="C13796" s="10">
        <v>20171</v>
      </c>
      <c r="D13796">
        <v>18029</v>
      </c>
      <c r="E13796">
        <v>1849</v>
      </c>
      <c r="F13796">
        <v>0</v>
      </c>
      <c r="G13796">
        <v>294</v>
      </c>
      <c r="H13796">
        <v>0</v>
      </c>
      <c r="I13796">
        <v>1.34</v>
      </c>
      <c r="J13796" s="10">
        <v>400</v>
      </c>
      <c r="K13796" s="13">
        <f t="shared" si="433"/>
        <v>1958</v>
      </c>
      <c r="L13796" s="1" t="str">
        <f t="shared" si="432"/>
        <v/>
      </c>
    </row>
    <row r="13797" spans="1:12" ht="13.8" customHeight="1" x14ac:dyDescent="0.3">
      <c r="A13797" t="s">
        <v>221</v>
      </c>
      <c r="B13797">
        <v>1955</v>
      </c>
      <c r="C13797" s="10">
        <v>22638</v>
      </c>
      <c r="D13797">
        <v>20238</v>
      </c>
      <c r="E13797">
        <v>2082</v>
      </c>
      <c r="F13797">
        <v>0</v>
      </c>
      <c r="G13797">
        <v>318</v>
      </c>
      <c r="H13797">
        <v>0</v>
      </c>
      <c r="I13797">
        <v>1.47</v>
      </c>
      <c r="J13797" s="10">
        <v>436</v>
      </c>
      <c r="K13797" s="13">
        <f t="shared" si="433"/>
        <v>1958</v>
      </c>
      <c r="L13797" s="1" t="str">
        <f t="shared" si="432"/>
        <v/>
      </c>
    </row>
    <row r="13798" spans="1:12" ht="13.8" customHeight="1" x14ac:dyDescent="0.3">
      <c r="A13798" t="s">
        <v>221</v>
      </c>
      <c r="B13798">
        <v>1956</v>
      </c>
      <c r="C13798" s="10">
        <v>23819</v>
      </c>
      <c r="D13798">
        <v>21159</v>
      </c>
      <c r="E13798">
        <v>2323</v>
      </c>
      <c r="F13798">
        <v>0</v>
      </c>
      <c r="G13798">
        <v>337</v>
      </c>
      <c r="H13798">
        <v>0</v>
      </c>
      <c r="I13798">
        <v>1.51</v>
      </c>
      <c r="J13798" s="10">
        <v>679</v>
      </c>
      <c r="K13798" s="13">
        <f t="shared" si="433"/>
        <v>1958</v>
      </c>
      <c r="L13798" s="1" t="str">
        <f t="shared" si="432"/>
        <v/>
      </c>
    </row>
    <row r="13799" spans="1:12" ht="13.8" customHeight="1" x14ac:dyDescent="0.3">
      <c r="A13799" t="s">
        <v>221</v>
      </c>
      <c r="B13799">
        <v>1957</v>
      </c>
      <c r="C13799" s="10">
        <v>24471</v>
      </c>
      <c r="D13799">
        <v>21929</v>
      </c>
      <c r="E13799">
        <v>2199</v>
      </c>
      <c r="F13799">
        <v>0</v>
      </c>
      <c r="G13799">
        <v>344</v>
      </c>
      <c r="H13799">
        <v>0</v>
      </c>
      <c r="I13799">
        <v>1.52</v>
      </c>
      <c r="J13799" s="10">
        <v>1121</v>
      </c>
      <c r="K13799" s="13">
        <f t="shared" si="433"/>
        <v>1958</v>
      </c>
      <c r="L13799" s="1" t="str">
        <f t="shared" si="432"/>
        <v/>
      </c>
    </row>
    <row r="13800" spans="1:12" ht="13.8" customHeight="1" x14ac:dyDescent="0.3">
      <c r="A13800" t="s">
        <v>221</v>
      </c>
      <c r="B13800">
        <v>1958</v>
      </c>
      <c r="C13800" s="10">
        <v>26273</v>
      </c>
      <c r="D13800">
        <v>23393</v>
      </c>
      <c r="E13800">
        <v>2510</v>
      </c>
      <c r="F13800">
        <v>0</v>
      </c>
      <c r="G13800">
        <v>370</v>
      </c>
      <c r="H13800">
        <v>0</v>
      </c>
      <c r="I13800">
        <v>1.59</v>
      </c>
      <c r="J13800" s="10">
        <v>485</v>
      </c>
      <c r="K13800" s="13">
        <f t="shared" si="433"/>
        <v>1958</v>
      </c>
      <c r="L13800" s="1" t="str">
        <f t="shared" si="432"/>
        <v/>
      </c>
    </row>
    <row r="13801" spans="1:12" ht="13.8" customHeight="1" x14ac:dyDescent="0.3">
      <c r="A13801" t="s">
        <v>221</v>
      </c>
      <c r="B13801">
        <v>1959</v>
      </c>
      <c r="C13801" s="10">
        <v>25787</v>
      </c>
      <c r="D13801">
        <v>23068</v>
      </c>
      <c r="E13801">
        <v>2359</v>
      </c>
      <c r="F13801">
        <v>0</v>
      </c>
      <c r="G13801">
        <v>360</v>
      </c>
      <c r="H13801">
        <v>0</v>
      </c>
      <c r="I13801">
        <v>1.52</v>
      </c>
      <c r="J13801" s="10">
        <v>391</v>
      </c>
      <c r="K13801" s="13">
        <f t="shared" si="433"/>
        <v>1989</v>
      </c>
      <c r="L13801" s="1" t="str">
        <f t="shared" si="432"/>
        <v/>
      </c>
    </row>
    <row r="13802" spans="1:12" ht="13.8" customHeight="1" x14ac:dyDescent="0.3">
      <c r="A13802" t="s">
        <v>221</v>
      </c>
      <c r="B13802">
        <v>1960</v>
      </c>
      <c r="C13802" s="10">
        <v>26707</v>
      </c>
      <c r="D13802">
        <v>23865</v>
      </c>
      <c r="E13802">
        <v>2475</v>
      </c>
      <c r="F13802">
        <v>0</v>
      </c>
      <c r="G13802">
        <v>368</v>
      </c>
      <c r="H13802">
        <v>0</v>
      </c>
      <c r="I13802">
        <v>1.54</v>
      </c>
      <c r="J13802" s="10">
        <v>359</v>
      </c>
      <c r="K13802" s="13">
        <f t="shared" si="433"/>
        <v>1989</v>
      </c>
      <c r="L13802" s="1" t="str">
        <f t="shared" si="432"/>
        <v/>
      </c>
    </row>
    <row r="13803" spans="1:12" ht="13.8" customHeight="1" x14ac:dyDescent="0.3">
      <c r="A13803" t="s">
        <v>221</v>
      </c>
      <c r="B13803">
        <v>1961</v>
      </c>
      <c r="C13803" s="10">
        <v>27874</v>
      </c>
      <c r="D13803">
        <v>24692</v>
      </c>
      <c r="E13803">
        <v>2829</v>
      </c>
      <c r="F13803">
        <v>0</v>
      </c>
      <c r="G13803">
        <v>353</v>
      </c>
      <c r="H13803">
        <v>0</v>
      </c>
      <c r="I13803">
        <v>1.56</v>
      </c>
      <c r="J13803" s="10">
        <v>456</v>
      </c>
      <c r="K13803" s="13">
        <f t="shared" si="433"/>
        <v>1989</v>
      </c>
      <c r="L13803" s="1" t="str">
        <f t="shared" si="432"/>
        <v/>
      </c>
    </row>
    <row r="13804" spans="1:12" ht="13.8" customHeight="1" x14ac:dyDescent="0.3">
      <c r="A13804" t="s">
        <v>221</v>
      </c>
      <c r="B13804">
        <v>1962</v>
      </c>
      <c r="C13804" s="10">
        <v>28843</v>
      </c>
      <c r="D13804">
        <v>25453</v>
      </c>
      <c r="E13804">
        <v>3027</v>
      </c>
      <c r="F13804">
        <v>0</v>
      </c>
      <c r="G13804">
        <v>362</v>
      </c>
      <c r="H13804">
        <v>0</v>
      </c>
      <c r="I13804">
        <v>1.57</v>
      </c>
      <c r="J13804" s="10">
        <v>438</v>
      </c>
      <c r="K13804" s="13">
        <f t="shared" si="433"/>
        <v>1989</v>
      </c>
      <c r="L13804" s="1" t="str">
        <f t="shared" si="432"/>
        <v/>
      </c>
    </row>
    <row r="13805" spans="1:12" ht="13.8" customHeight="1" x14ac:dyDescent="0.3">
      <c r="A13805" t="s">
        <v>221</v>
      </c>
      <c r="B13805">
        <v>1963</v>
      </c>
      <c r="C13805" s="10">
        <v>29950</v>
      </c>
      <c r="D13805">
        <v>26365</v>
      </c>
      <c r="E13805">
        <v>3192</v>
      </c>
      <c r="F13805">
        <v>0</v>
      </c>
      <c r="G13805">
        <v>392</v>
      </c>
      <c r="H13805">
        <v>0</v>
      </c>
      <c r="I13805">
        <v>1.59</v>
      </c>
      <c r="J13805" s="10">
        <v>500</v>
      </c>
      <c r="K13805" s="13">
        <f t="shared" si="433"/>
        <v>1989</v>
      </c>
      <c r="L13805" s="1" t="str">
        <f t="shared" si="432"/>
        <v/>
      </c>
    </row>
    <row r="13806" spans="1:12" ht="13.8" customHeight="1" x14ac:dyDescent="0.3">
      <c r="A13806" t="s">
        <v>221</v>
      </c>
      <c r="B13806">
        <v>1964</v>
      </c>
      <c r="C13806" s="10">
        <v>32631</v>
      </c>
      <c r="D13806">
        <v>27989</v>
      </c>
      <c r="E13806">
        <v>4172</v>
      </c>
      <c r="F13806">
        <v>0</v>
      </c>
      <c r="G13806">
        <v>470</v>
      </c>
      <c r="H13806">
        <v>0</v>
      </c>
      <c r="I13806">
        <v>1.69</v>
      </c>
      <c r="J13806" s="10">
        <v>729</v>
      </c>
      <c r="K13806" s="13">
        <f t="shared" si="433"/>
        <v>1989</v>
      </c>
      <c r="L13806" s="1" t="str">
        <f t="shared" si="432"/>
        <v/>
      </c>
    </row>
    <row r="13807" spans="1:12" ht="13.8" customHeight="1" x14ac:dyDescent="0.3">
      <c r="A13807" t="s">
        <v>221</v>
      </c>
      <c r="B13807">
        <v>1965</v>
      </c>
      <c r="C13807" s="10">
        <v>34977</v>
      </c>
      <c r="D13807">
        <v>30322</v>
      </c>
      <c r="E13807">
        <v>4127</v>
      </c>
      <c r="F13807">
        <v>0</v>
      </c>
      <c r="G13807">
        <v>528</v>
      </c>
      <c r="H13807">
        <v>0</v>
      </c>
      <c r="I13807">
        <v>1.77</v>
      </c>
      <c r="J13807" s="10">
        <v>734</v>
      </c>
      <c r="K13807" s="13">
        <f t="shared" si="433"/>
        <v>1989</v>
      </c>
      <c r="L13807" s="1" t="str">
        <f t="shared" si="432"/>
        <v/>
      </c>
    </row>
    <row r="13808" spans="1:12" ht="13.8" customHeight="1" x14ac:dyDescent="0.3">
      <c r="A13808" t="s">
        <v>221</v>
      </c>
      <c r="B13808">
        <v>1966</v>
      </c>
      <c r="C13808" s="10">
        <v>35003</v>
      </c>
      <c r="D13808">
        <v>29761</v>
      </c>
      <c r="E13808">
        <v>4699</v>
      </c>
      <c r="F13808">
        <v>0</v>
      </c>
      <c r="G13808">
        <v>542</v>
      </c>
      <c r="H13808">
        <v>0</v>
      </c>
      <c r="I13808">
        <v>1.72</v>
      </c>
      <c r="J13808" s="10">
        <v>967</v>
      </c>
      <c r="K13808" s="13">
        <f t="shared" si="433"/>
        <v>1989</v>
      </c>
      <c r="L13808" s="1" t="str">
        <f t="shared" si="432"/>
        <v/>
      </c>
    </row>
    <row r="13809" spans="1:12" ht="13.8" customHeight="1" x14ac:dyDescent="0.3">
      <c r="A13809" t="s">
        <v>221</v>
      </c>
      <c r="B13809">
        <v>1967</v>
      </c>
      <c r="C13809" s="10">
        <v>36511</v>
      </c>
      <c r="D13809">
        <v>30815</v>
      </c>
      <c r="E13809">
        <v>5151</v>
      </c>
      <c r="F13809">
        <v>0</v>
      </c>
      <c r="G13809">
        <v>545</v>
      </c>
      <c r="H13809">
        <v>0</v>
      </c>
      <c r="I13809">
        <v>1.75</v>
      </c>
      <c r="J13809" s="10">
        <v>2006</v>
      </c>
      <c r="K13809" s="13">
        <f t="shared" si="433"/>
        <v>1989</v>
      </c>
      <c r="L13809" s="1" t="str">
        <f t="shared" si="432"/>
        <v/>
      </c>
    </row>
    <row r="13810" spans="1:12" ht="13.8" customHeight="1" x14ac:dyDescent="0.3">
      <c r="A13810" t="s">
        <v>221</v>
      </c>
      <c r="B13810">
        <v>1968</v>
      </c>
      <c r="C13810" s="10">
        <v>37656</v>
      </c>
      <c r="D13810">
        <v>32334</v>
      </c>
      <c r="E13810">
        <v>4721</v>
      </c>
      <c r="F13810">
        <v>0</v>
      </c>
      <c r="G13810">
        <v>600</v>
      </c>
      <c r="H13810">
        <v>0</v>
      </c>
      <c r="I13810">
        <v>1.76</v>
      </c>
      <c r="J13810" s="10">
        <v>2864</v>
      </c>
      <c r="K13810" s="13">
        <f t="shared" si="433"/>
        <v>1989</v>
      </c>
      <c r="L13810" s="1" t="str">
        <f t="shared" si="432"/>
        <v/>
      </c>
    </row>
    <row r="13811" spans="1:12" ht="13.8" customHeight="1" x14ac:dyDescent="0.3">
      <c r="A13811" t="s">
        <v>221</v>
      </c>
      <c r="B13811">
        <v>1969</v>
      </c>
      <c r="C13811" s="10">
        <v>39073</v>
      </c>
      <c r="D13811">
        <v>32945</v>
      </c>
      <c r="E13811">
        <v>5434</v>
      </c>
      <c r="F13811">
        <v>0</v>
      </c>
      <c r="G13811">
        <v>694</v>
      </c>
      <c r="H13811">
        <v>0</v>
      </c>
      <c r="I13811">
        <v>1.78</v>
      </c>
      <c r="J13811" s="10">
        <v>2556</v>
      </c>
      <c r="K13811" s="13">
        <f t="shared" si="433"/>
        <v>1989</v>
      </c>
      <c r="L13811" s="1" t="str">
        <f t="shared" si="432"/>
        <v/>
      </c>
    </row>
    <row r="13812" spans="1:12" ht="13.8" customHeight="1" x14ac:dyDescent="0.3">
      <c r="A13812" t="s">
        <v>221</v>
      </c>
      <c r="B13812">
        <v>1970</v>
      </c>
      <c r="C13812" s="10">
        <v>40841</v>
      </c>
      <c r="D13812">
        <v>33814</v>
      </c>
      <c r="E13812">
        <v>6245</v>
      </c>
      <c r="F13812">
        <v>0</v>
      </c>
      <c r="G13812">
        <v>782</v>
      </c>
      <c r="H13812">
        <v>0</v>
      </c>
      <c r="I13812">
        <v>1.81</v>
      </c>
      <c r="J13812" s="10">
        <v>2870</v>
      </c>
      <c r="K13812" s="13">
        <f t="shared" si="433"/>
        <v>1989</v>
      </c>
      <c r="L13812" s="1" t="str">
        <f t="shared" si="432"/>
        <v/>
      </c>
    </row>
    <row r="13813" spans="1:12" ht="13.8" customHeight="1" x14ac:dyDescent="0.3">
      <c r="A13813" t="s">
        <v>221</v>
      </c>
      <c r="B13813">
        <v>1971</v>
      </c>
      <c r="C13813" s="10">
        <v>45969</v>
      </c>
      <c r="D13813">
        <v>36415</v>
      </c>
      <c r="E13813">
        <v>8758</v>
      </c>
      <c r="F13813">
        <v>0</v>
      </c>
      <c r="G13813">
        <v>796</v>
      </c>
      <c r="H13813">
        <v>0</v>
      </c>
      <c r="I13813">
        <v>1.99</v>
      </c>
      <c r="J13813" s="10">
        <v>3028</v>
      </c>
      <c r="K13813" s="13">
        <f t="shared" si="433"/>
        <v>1989</v>
      </c>
      <c r="L13813" s="1" t="str">
        <f t="shared" si="432"/>
        <v/>
      </c>
    </row>
    <row r="13814" spans="1:12" ht="13.8" customHeight="1" x14ac:dyDescent="0.3">
      <c r="A13814" t="s">
        <v>221</v>
      </c>
      <c r="B13814">
        <v>1972</v>
      </c>
      <c r="C13814" s="10">
        <v>46830</v>
      </c>
      <c r="D13814">
        <v>37627</v>
      </c>
      <c r="E13814">
        <v>8373</v>
      </c>
      <c r="F13814">
        <v>0</v>
      </c>
      <c r="G13814">
        <v>831</v>
      </c>
      <c r="H13814">
        <v>0</v>
      </c>
      <c r="I13814">
        <v>1.97</v>
      </c>
      <c r="J13814" s="10">
        <v>2916</v>
      </c>
      <c r="K13814" s="13">
        <f t="shared" si="433"/>
        <v>1989</v>
      </c>
      <c r="L13814" s="1" t="str">
        <f t="shared" si="432"/>
        <v/>
      </c>
    </row>
    <row r="13815" spans="1:12" ht="13.8" customHeight="1" x14ac:dyDescent="0.3">
      <c r="A13815" t="s">
        <v>221</v>
      </c>
      <c r="B13815">
        <v>1973</v>
      </c>
      <c r="C13815" s="10">
        <v>47323</v>
      </c>
      <c r="D13815">
        <v>37456</v>
      </c>
      <c r="E13815">
        <v>8933</v>
      </c>
      <c r="F13815">
        <v>0</v>
      </c>
      <c r="G13815">
        <v>933</v>
      </c>
      <c r="H13815">
        <v>0</v>
      </c>
      <c r="I13815">
        <v>1.94</v>
      </c>
      <c r="J13815" s="10">
        <v>2798</v>
      </c>
      <c r="K13815" s="13">
        <f t="shared" si="433"/>
        <v>1989</v>
      </c>
      <c r="L13815" s="1" t="str">
        <f t="shared" si="432"/>
        <v/>
      </c>
    </row>
    <row r="13816" spans="1:12" ht="13.8" customHeight="1" x14ac:dyDescent="0.3">
      <c r="A13816" t="s">
        <v>221</v>
      </c>
      <c r="B13816">
        <v>1974</v>
      </c>
      <c r="C13816" s="10">
        <v>48196</v>
      </c>
      <c r="D13816">
        <v>38304</v>
      </c>
      <c r="E13816">
        <v>8899</v>
      </c>
      <c r="F13816">
        <v>0</v>
      </c>
      <c r="G13816">
        <v>993</v>
      </c>
      <c r="H13816">
        <v>0</v>
      </c>
      <c r="I13816">
        <v>1.92</v>
      </c>
      <c r="J13816" s="10">
        <v>2665</v>
      </c>
      <c r="K13816" s="13">
        <f t="shared" si="433"/>
        <v>1989</v>
      </c>
      <c r="L13816" s="1" t="str">
        <f t="shared" si="432"/>
        <v/>
      </c>
    </row>
    <row r="13817" spans="1:12" ht="13.8" customHeight="1" x14ac:dyDescent="0.3">
      <c r="A13817" t="s">
        <v>221</v>
      </c>
      <c r="B13817">
        <v>1975</v>
      </c>
      <c r="C13817" s="10">
        <v>50505</v>
      </c>
      <c r="D13817">
        <v>39431</v>
      </c>
      <c r="E13817">
        <v>10099</v>
      </c>
      <c r="F13817">
        <v>0</v>
      </c>
      <c r="G13817">
        <v>976</v>
      </c>
      <c r="H13817">
        <v>0</v>
      </c>
      <c r="I13817">
        <v>1.97</v>
      </c>
      <c r="J13817" s="10">
        <v>2518</v>
      </c>
      <c r="K13817" s="13">
        <f t="shared" si="433"/>
        <v>1989</v>
      </c>
      <c r="L13817" s="1" t="str">
        <f t="shared" si="432"/>
        <v/>
      </c>
    </row>
    <row r="13818" spans="1:12" ht="13.8" customHeight="1" x14ac:dyDescent="0.3">
      <c r="A13818" t="s">
        <v>221</v>
      </c>
      <c r="B13818">
        <v>1976</v>
      </c>
      <c r="C13818" s="10">
        <v>52663</v>
      </c>
      <c r="D13818">
        <v>41419</v>
      </c>
      <c r="E13818">
        <v>10285</v>
      </c>
      <c r="F13818">
        <v>0</v>
      </c>
      <c r="G13818">
        <v>959</v>
      </c>
      <c r="H13818">
        <v>0</v>
      </c>
      <c r="I13818">
        <v>2</v>
      </c>
      <c r="J13818" s="10">
        <v>1828</v>
      </c>
      <c r="K13818" s="13">
        <f t="shared" si="433"/>
        <v>1989</v>
      </c>
      <c r="L13818" s="1" t="str">
        <f t="shared" si="432"/>
        <v/>
      </c>
    </row>
    <row r="13819" spans="1:12" ht="13.8" customHeight="1" x14ac:dyDescent="0.3">
      <c r="A13819" t="s">
        <v>221</v>
      </c>
      <c r="B13819">
        <v>1977</v>
      </c>
      <c r="C13819" s="10">
        <v>54527</v>
      </c>
      <c r="D13819">
        <v>43285</v>
      </c>
      <c r="E13819">
        <v>10348</v>
      </c>
      <c r="F13819">
        <v>0</v>
      </c>
      <c r="G13819">
        <v>894</v>
      </c>
      <c r="H13819">
        <v>0</v>
      </c>
      <c r="I13819">
        <v>2.02</v>
      </c>
      <c r="J13819" s="10">
        <v>2070</v>
      </c>
      <c r="K13819" s="13">
        <f t="shared" si="433"/>
        <v>1989</v>
      </c>
      <c r="L13819" s="1" t="str">
        <f t="shared" si="432"/>
        <v/>
      </c>
    </row>
    <row r="13820" spans="1:12" ht="13.8" customHeight="1" x14ac:dyDescent="0.3">
      <c r="A13820" t="s">
        <v>221</v>
      </c>
      <c r="B13820">
        <v>1978</v>
      </c>
      <c r="C13820" s="10">
        <v>55113</v>
      </c>
      <c r="D13820">
        <v>44088</v>
      </c>
      <c r="E13820">
        <v>10097</v>
      </c>
      <c r="F13820">
        <v>0</v>
      </c>
      <c r="G13820">
        <v>928</v>
      </c>
      <c r="H13820">
        <v>0</v>
      </c>
      <c r="I13820">
        <v>1.99</v>
      </c>
      <c r="J13820" s="10">
        <v>2262</v>
      </c>
      <c r="K13820" s="13">
        <f t="shared" si="433"/>
        <v>1989</v>
      </c>
      <c r="L13820" s="1" t="str">
        <f t="shared" si="432"/>
        <v/>
      </c>
    </row>
    <row r="13821" spans="1:12" ht="13.8" customHeight="1" x14ac:dyDescent="0.3">
      <c r="A13821" t="s">
        <v>221</v>
      </c>
      <c r="B13821">
        <v>1979</v>
      </c>
      <c r="C13821" s="10">
        <v>59697</v>
      </c>
      <c r="D13821">
        <v>49121</v>
      </c>
      <c r="E13821">
        <v>9638</v>
      </c>
      <c r="F13821">
        <v>0</v>
      </c>
      <c r="G13821">
        <v>938</v>
      </c>
      <c r="H13821">
        <v>0</v>
      </c>
      <c r="I13821">
        <v>2.1</v>
      </c>
      <c r="J13821" s="10">
        <v>2360</v>
      </c>
      <c r="K13821" s="13">
        <f t="shared" si="433"/>
        <v>1989</v>
      </c>
      <c r="L13821" s="1" t="str">
        <f t="shared" si="432"/>
        <v/>
      </c>
    </row>
    <row r="13822" spans="1:12" ht="13.8" customHeight="1" x14ac:dyDescent="0.3">
      <c r="A13822" t="s">
        <v>221</v>
      </c>
      <c r="B13822">
        <v>1980</v>
      </c>
      <c r="C13822" s="10">
        <v>62300</v>
      </c>
      <c r="D13822">
        <v>52964</v>
      </c>
      <c r="E13822">
        <v>8357</v>
      </c>
      <c r="F13822">
        <v>0</v>
      </c>
      <c r="G13822">
        <v>979</v>
      </c>
      <c r="H13822">
        <v>0</v>
      </c>
      <c r="I13822">
        <v>2.14</v>
      </c>
      <c r="J13822" s="10">
        <v>2753</v>
      </c>
      <c r="K13822" s="13">
        <f t="shared" si="433"/>
        <v>1989</v>
      </c>
      <c r="L13822" s="1" t="str">
        <f t="shared" si="432"/>
        <v/>
      </c>
    </row>
    <row r="13823" spans="1:12" ht="13.8" customHeight="1" x14ac:dyDescent="0.3">
      <c r="A13823" t="s">
        <v>221</v>
      </c>
      <c r="B13823">
        <v>1981</v>
      </c>
      <c r="C13823" s="10">
        <v>70185</v>
      </c>
      <c r="D13823">
        <v>59537</v>
      </c>
      <c r="E13823">
        <v>9546</v>
      </c>
      <c r="F13823">
        <v>0</v>
      </c>
      <c r="G13823">
        <v>1101</v>
      </c>
      <c r="H13823">
        <v>0</v>
      </c>
      <c r="I13823">
        <v>2.35</v>
      </c>
      <c r="J13823" s="10">
        <v>3057</v>
      </c>
      <c r="K13823" s="13">
        <f t="shared" si="433"/>
        <v>1989</v>
      </c>
      <c r="L13823" s="1" t="str">
        <f t="shared" si="432"/>
        <v/>
      </c>
    </row>
    <row r="13824" spans="1:12" ht="13.8" customHeight="1" x14ac:dyDescent="0.3">
      <c r="A13824" t="s">
        <v>221</v>
      </c>
      <c r="B13824">
        <v>1982</v>
      </c>
      <c r="C13824" s="10">
        <v>76561</v>
      </c>
      <c r="D13824">
        <v>62978</v>
      </c>
      <c r="E13824">
        <v>12493</v>
      </c>
      <c r="F13824">
        <v>0</v>
      </c>
      <c r="G13824">
        <v>1089</v>
      </c>
      <c r="H13824">
        <v>0</v>
      </c>
      <c r="I13824">
        <v>2.5</v>
      </c>
      <c r="J13824" s="10">
        <v>0</v>
      </c>
      <c r="K13824" s="13">
        <f t="shared" si="433"/>
        <v>1989</v>
      </c>
      <c r="L13824" s="1" t="str">
        <f t="shared" si="432"/>
        <v/>
      </c>
    </row>
    <row r="13825" spans="1:12" ht="13.8" customHeight="1" x14ac:dyDescent="0.3">
      <c r="A13825" t="s">
        <v>221</v>
      </c>
      <c r="B13825">
        <v>1983</v>
      </c>
      <c r="C13825" s="10">
        <v>79692</v>
      </c>
      <c r="D13825">
        <v>65454</v>
      </c>
      <c r="E13825">
        <v>13164</v>
      </c>
      <c r="F13825">
        <v>0</v>
      </c>
      <c r="G13825">
        <v>1074</v>
      </c>
      <c r="H13825">
        <v>0</v>
      </c>
      <c r="I13825">
        <v>2.54</v>
      </c>
      <c r="J13825" s="10">
        <v>0</v>
      </c>
      <c r="K13825" s="13">
        <f t="shared" si="433"/>
        <v>1989</v>
      </c>
      <c r="L13825" s="1" t="str">
        <f t="shared" si="432"/>
        <v/>
      </c>
    </row>
    <row r="13826" spans="1:12" ht="13.8" customHeight="1" x14ac:dyDescent="0.3">
      <c r="A13826" t="s">
        <v>221</v>
      </c>
      <c r="B13826">
        <v>1984</v>
      </c>
      <c r="C13826" s="10">
        <v>86160</v>
      </c>
      <c r="D13826">
        <v>72264</v>
      </c>
      <c r="E13826">
        <v>12783</v>
      </c>
      <c r="F13826">
        <v>0</v>
      </c>
      <c r="G13826">
        <v>1113</v>
      </c>
      <c r="H13826">
        <v>0</v>
      </c>
      <c r="I13826">
        <v>2.68</v>
      </c>
      <c r="J13826" s="10">
        <v>0</v>
      </c>
      <c r="K13826" s="13">
        <f t="shared" si="433"/>
        <v>1989</v>
      </c>
      <c r="L13826" s="1" t="str">
        <f t="shared" ref="L13826:L13889" si="434">IF(AND(B13826&gt;2011),1,"")</f>
        <v/>
      </c>
    </row>
    <row r="13827" spans="1:12" ht="13.8" customHeight="1" x14ac:dyDescent="0.3">
      <c r="A13827" t="s">
        <v>221</v>
      </c>
      <c r="B13827">
        <v>1985</v>
      </c>
      <c r="C13827" s="10">
        <v>88414</v>
      </c>
      <c r="D13827">
        <v>74653</v>
      </c>
      <c r="E13827">
        <v>12804</v>
      </c>
      <c r="F13827">
        <v>0</v>
      </c>
      <c r="G13827">
        <v>957</v>
      </c>
      <c r="H13827">
        <v>0</v>
      </c>
      <c r="I13827">
        <v>2.68</v>
      </c>
      <c r="J13827" s="10">
        <v>0</v>
      </c>
      <c r="K13827" s="13">
        <f t="shared" ref="K13827:K13890" si="435">IF(B13827&lt;1990,IF(B13827&lt;1959,1958,1989),1990)</f>
        <v>1989</v>
      </c>
      <c r="L13827" s="1" t="str">
        <f t="shared" si="434"/>
        <v/>
      </c>
    </row>
    <row r="13828" spans="1:12" ht="13.8" customHeight="1" x14ac:dyDescent="0.3">
      <c r="A13828" t="s">
        <v>221</v>
      </c>
      <c r="B13828">
        <v>1986</v>
      </c>
      <c r="C13828" s="10">
        <v>90225</v>
      </c>
      <c r="D13828">
        <v>76499</v>
      </c>
      <c r="E13828">
        <v>12812</v>
      </c>
      <c r="F13828">
        <v>0</v>
      </c>
      <c r="G13828">
        <v>913</v>
      </c>
      <c r="H13828">
        <v>0</v>
      </c>
      <c r="I13828">
        <v>2.67</v>
      </c>
      <c r="J13828" s="10">
        <v>0</v>
      </c>
      <c r="K13828" s="13">
        <f t="shared" si="435"/>
        <v>1989</v>
      </c>
      <c r="L13828" s="1" t="str">
        <f t="shared" si="434"/>
        <v/>
      </c>
    </row>
    <row r="13829" spans="1:12" ht="13.8" customHeight="1" x14ac:dyDescent="0.3">
      <c r="A13829" t="s">
        <v>221</v>
      </c>
      <c r="B13829">
        <v>1987</v>
      </c>
      <c r="C13829" s="10">
        <v>89726</v>
      </c>
      <c r="D13829">
        <v>77506</v>
      </c>
      <c r="E13829">
        <v>11305</v>
      </c>
      <c r="F13829">
        <v>0</v>
      </c>
      <c r="G13829">
        <v>916</v>
      </c>
      <c r="H13829">
        <v>0</v>
      </c>
      <c r="I13829">
        <v>2.6</v>
      </c>
      <c r="J13829" s="10">
        <v>0</v>
      </c>
      <c r="K13829" s="13">
        <f t="shared" si="435"/>
        <v>1989</v>
      </c>
      <c r="L13829" s="1" t="str">
        <f t="shared" si="434"/>
        <v/>
      </c>
    </row>
    <row r="13830" spans="1:12" ht="13.8" customHeight="1" x14ac:dyDescent="0.3">
      <c r="A13830" t="s">
        <v>221</v>
      </c>
      <c r="B13830">
        <v>1988</v>
      </c>
      <c r="C13830" s="10">
        <v>93552</v>
      </c>
      <c r="D13830">
        <v>80149</v>
      </c>
      <c r="E13830">
        <v>12249</v>
      </c>
      <c r="F13830">
        <v>0</v>
      </c>
      <c r="G13830">
        <v>1154</v>
      </c>
      <c r="H13830">
        <v>0</v>
      </c>
      <c r="I13830">
        <v>2.66</v>
      </c>
      <c r="J13830" s="10">
        <v>0</v>
      </c>
      <c r="K13830" s="13">
        <f t="shared" si="435"/>
        <v>1989</v>
      </c>
      <c r="L13830" s="1" t="str">
        <f t="shared" si="434"/>
        <v/>
      </c>
    </row>
    <row r="13831" spans="1:12" ht="13.8" customHeight="1" x14ac:dyDescent="0.3">
      <c r="A13831" t="s">
        <v>221</v>
      </c>
      <c r="B13831">
        <v>1989</v>
      </c>
      <c r="C13831" s="10">
        <v>93021</v>
      </c>
      <c r="D13831">
        <v>77498</v>
      </c>
      <c r="E13831">
        <v>14431</v>
      </c>
      <c r="F13831">
        <v>0</v>
      </c>
      <c r="G13831">
        <v>1092</v>
      </c>
      <c r="H13831">
        <v>0</v>
      </c>
      <c r="I13831">
        <v>2.59</v>
      </c>
      <c r="J13831" s="10">
        <v>0</v>
      </c>
      <c r="K13831" s="13">
        <f t="shared" si="435"/>
        <v>1989</v>
      </c>
      <c r="L13831" s="1" t="str">
        <f t="shared" si="434"/>
        <v/>
      </c>
    </row>
    <row r="13832" spans="1:12" ht="13.8" customHeight="1" x14ac:dyDescent="0.3">
      <c r="A13832" t="s">
        <v>221</v>
      </c>
      <c r="B13832">
        <v>1990</v>
      </c>
      <c r="C13832" s="10">
        <v>85439</v>
      </c>
      <c r="D13832">
        <v>72352</v>
      </c>
      <c r="E13832">
        <v>11085</v>
      </c>
      <c r="F13832">
        <v>940</v>
      </c>
      <c r="G13832">
        <v>1062</v>
      </c>
      <c r="H13832">
        <v>0</v>
      </c>
      <c r="I13832">
        <v>2.3199999999999998</v>
      </c>
      <c r="J13832" s="10">
        <v>263</v>
      </c>
      <c r="K13832" s="13">
        <f t="shared" si="435"/>
        <v>1990</v>
      </c>
      <c r="L13832" s="1" t="str">
        <f t="shared" si="434"/>
        <v/>
      </c>
    </row>
    <row r="13833" spans="1:12" ht="13.8" customHeight="1" x14ac:dyDescent="0.3">
      <c r="A13833" t="s">
        <v>221</v>
      </c>
      <c r="B13833">
        <v>1991</v>
      </c>
      <c r="C13833" s="10">
        <v>89013</v>
      </c>
      <c r="D13833">
        <v>75795</v>
      </c>
      <c r="E13833">
        <v>11255</v>
      </c>
      <c r="F13833">
        <v>953</v>
      </c>
      <c r="G13833">
        <v>1010</v>
      </c>
      <c r="H13833">
        <v>0</v>
      </c>
      <c r="I13833">
        <v>2.36</v>
      </c>
      <c r="J13833" s="10">
        <v>261</v>
      </c>
      <c r="K13833" s="13">
        <f t="shared" si="435"/>
        <v>1990</v>
      </c>
      <c r="L13833" s="1" t="str">
        <f t="shared" si="434"/>
        <v/>
      </c>
    </row>
    <row r="13834" spans="1:12" ht="13.8" customHeight="1" x14ac:dyDescent="0.3">
      <c r="A13834" t="s">
        <v>221</v>
      </c>
      <c r="B13834">
        <v>1992</v>
      </c>
      <c r="C13834" s="10">
        <v>82271</v>
      </c>
      <c r="D13834">
        <v>70870</v>
      </c>
      <c r="E13834">
        <v>9485</v>
      </c>
      <c r="F13834">
        <v>960</v>
      </c>
      <c r="G13834">
        <v>956</v>
      </c>
      <c r="H13834">
        <v>0</v>
      </c>
      <c r="I13834">
        <v>2.13</v>
      </c>
      <c r="J13834" s="10">
        <v>258</v>
      </c>
      <c r="K13834" s="13">
        <f t="shared" si="435"/>
        <v>1990</v>
      </c>
      <c r="L13834" s="1" t="str">
        <f t="shared" si="434"/>
        <v/>
      </c>
    </row>
    <row r="13835" spans="1:12" ht="13.8" customHeight="1" x14ac:dyDescent="0.3">
      <c r="A13835" t="s">
        <v>221</v>
      </c>
      <c r="B13835">
        <v>1993</v>
      </c>
      <c r="C13835" s="10">
        <v>87551</v>
      </c>
      <c r="D13835">
        <v>79073</v>
      </c>
      <c r="E13835">
        <v>6406</v>
      </c>
      <c r="F13835">
        <v>1071</v>
      </c>
      <c r="G13835">
        <v>1000</v>
      </c>
      <c r="H13835">
        <v>0</v>
      </c>
      <c r="I13835">
        <v>2.21</v>
      </c>
      <c r="J13835" s="10">
        <v>2074</v>
      </c>
      <c r="K13835" s="13">
        <f t="shared" si="435"/>
        <v>1990</v>
      </c>
      <c r="L13835" s="1" t="str">
        <f t="shared" si="434"/>
        <v/>
      </c>
    </row>
    <row r="13836" spans="1:12" ht="13.8" customHeight="1" x14ac:dyDescent="0.3">
      <c r="A13836" t="s">
        <v>221</v>
      </c>
      <c r="B13836">
        <v>1994</v>
      </c>
      <c r="C13836" s="10">
        <v>92492</v>
      </c>
      <c r="D13836">
        <v>81659</v>
      </c>
      <c r="E13836">
        <v>8686</v>
      </c>
      <c r="F13836">
        <v>1071</v>
      </c>
      <c r="G13836">
        <v>1075</v>
      </c>
      <c r="H13836">
        <v>0</v>
      </c>
      <c r="I13836">
        <v>2.2799999999999998</v>
      </c>
      <c r="J13836" s="10">
        <v>2110</v>
      </c>
      <c r="K13836" s="13">
        <f t="shared" si="435"/>
        <v>1990</v>
      </c>
      <c r="L13836" s="1" t="str">
        <f t="shared" si="434"/>
        <v/>
      </c>
    </row>
    <row r="13837" spans="1:12" ht="13.8" customHeight="1" x14ac:dyDescent="0.3">
      <c r="A13837" t="s">
        <v>221</v>
      </c>
      <c r="B13837">
        <v>1995</v>
      </c>
      <c r="C13837" s="10">
        <v>98789</v>
      </c>
      <c r="D13837">
        <v>87208</v>
      </c>
      <c r="E13837">
        <v>9275</v>
      </c>
      <c r="F13837">
        <v>1071</v>
      </c>
      <c r="G13837">
        <v>1234</v>
      </c>
      <c r="H13837">
        <v>0</v>
      </c>
      <c r="I13837">
        <v>2.39</v>
      </c>
      <c r="J13837" s="10">
        <v>3085</v>
      </c>
      <c r="K13837" s="13">
        <f t="shared" si="435"/>
        <v>1990</v>
      </c>
      <c r="L13837" s="1" t="str">
        <f t="shared" si="434"/>
        <v/>
      </c>
    </row>
    <row r="13838" spans="1:12" ht="13.8" customHeight="1" x14ac:dyDescent="0.3">
      <c r="A13838" t="s">
        <v>221</v>
      </c>
      <c r="B13838">
        <v>1996</v>
      </c>
      <c r="C13838" s="10">
        <v>99373</v>
      </c>
      <c r="D13838">
        <v>88458</v>
      </c>
      <c r="E13838">
        <v>8727</v>
      </c>
      <c r="F13838">
        <v>964</v>
      </c>
      <c r="G13838">
        <v>1224</v>
      </c>
      <c r="H13838">
        <v>0</v>
      </c>
      <c r="I13838">
        <v>2.36</v>
      </c>
      <c r="J13838" s="10">
        <v>3276</v>
      </c>
      <c r="K13838" s="13">
        <f t="shared" si="435"/>
        <v>1990</v>
      </c>
      <c r="L13838" s="1" t="str">
        <f t="shared" si="434"/>
        <v/>
      </c>
    </row>
    <row r="13839" spans="1:12" ht="13.8" customHeight="1" x14ac:dyDescent="0.3">
      <c r="A13839" t="s">
        <v>221</v>
      </c>
      <c r="B13839">
        <v>1997</v>
      </c>
      <c r="C13839" s="10">
        <v>105299</v>
      </c>
      <c r="D13839">
        <v>90965</v>
      </c>
      <c r="E13839">
        <v>12141</v>
      </c>
      <c r="F13839">
        <v>861</v>
      </c>
      <c r="G13839">
        <v>1332</v>
      </c>
      <c r="H13839">
        <v>0</v>
      </c>
      <c r="I13839">
        <v>2.46</v>
      </c>
      <c r="J13839" s="10">
        <v>2766</v>
      </c>
      <c r="K13839" s="13">
        <f t="shared" si="435"/>
        <v>1990</v>
      </c>
      <c r="L13839" s="1" t="str">
        <f t="shared" si="434"/>
        <v/>
      </c>
    </row>
    <row r="13840" spans="1:12" ht="13.8" customHeight="1" x14ac:dyDescent="0.3">
      <c r="A13840" t="s">
        <v>221</v>
      </c>
      <c r="B13840">
        <v>1998</v>
      </c>
      <c r="C13840" s="10">
        <v>103007</v>
      </c>
      <c r="D13840">
        <v>88925</v>
      </c>
      <c r="E13840">
        <v>12169</v>
      </c>
      <c r="F13840">
        <v>725</v>
      </c>
      <c r="G13840">
        <v>1188</v>
      </c>
      <c r="H13840">
        <v>0</v>
      </c>
      <c r="I13840">
        <v>2.37</v>
      </c>
      <c r="J13840" s="10">
        <v>3226</v>
      </c>
      <c r="K13840" s="13">
        <f t="shared" si="435"/>
        <v>1990</v>
      </c>
      <c r="L13840" s="1" t="str">
        <f t="shared" si="434"/>
        <v/>
      </c>
    </row>
    <row r="13841" spans="1:12" ht="13.8" customHeight="1" x14ac:dyDescent="0.3">
      <c r="A13841" t="s">
        <v>221</v>
      </c>
      <c r="B13841">
        <v>1999</v>
      </c>
      <c r="C13841" s="10">
        <v>102328</v>
      </c>
      <c r="D13841">
        <v>91907</v>
      </c>
      <c r="E13841">
        <v>8376</v>
      </c>
      <c r="F13841">
        <v>948</v>
      </c>
      <c r="G13841">
        <v>1097</v>
      </c>
      <c r="H13841">
        <v>0</v>
      </c>
      <c r="I13841">
        <v>2.3199999999999998</v>
      </c>
      <c r="J13841" s="10">
        <v>3547</v>
      </c>
      <c r="K13841" s="13">
        <f t="shared" si="435"/>
        <v>1990</v>
      </c>
      <c r="L13841" s="1" t="str">
        <f t="shared" si="434"/>
        <v/>
      </c>
    </row>
    <row r="13842" spans="1:12" ht="13.8" customHeight="1" x14ac:dyDescent="0.3">
      <c r="A13842" t="s">
        <v>221</v>
      </c>
      <c r="B13842">
        <v>2000</v>
      </c>
      <c r="C13842" s="10">
        <v>103263</v>
      </c>
      <c r="D13842">
        <v>92217</v>
      </c>
      <c r="E13842">
        <v>9089</v>
      </c>
      <c r="F13842">
        <v>873</v>
      </c>
      <c r="G13842">
        <v>1084</v>
      </c>
      <c r="H13842">
        <v>0</v>
      </c>
      <c r="I13842">
        <v>2.31</v>
      </c>
      <c r="J13842" s="10">
        <v>3080</v>
      </c>
      <c r="K13842" s="13">
        <f t="shared" si="435"/>
        <v>1990</v>
      </c>
      <c r="L13842" s="1" t="str">
        <f t="shared" si="434"/>
        <v/>
      </c>
    </row>
    <row r="13843" spans="1:12" ht="13.8" customHeight="1" x14ac:dyDescent="0.3">
      <c r="A13843" t="s">
        <v>221</v>
      </c>
      <c r="B13843">
        <v>2001</v>
      </c>
      <c r="C13843" s="10">
        <v>101457</v>
      </c>
      <c r="D13843">
        <v>92165</v>
      </c>
      <c r="E13843">
        <v>7065</v>
      </c>
      <c r="F13843">
        <v>1134</v>
      </c>
      <c r="G13843">
        <v>1093</v>
      </c>
      <c r="H13843">
        <v>0</v>
      </c>
      <c r="I13843">
        <v>2.2400000000000002</v>
      </c>
      <c r="J13843" s="10">
        <v>3074</v>
      </c>
      <c r="K13843" s="13">
        <f t="shared" si="435"/>
        <v>1990</v>
      </c>
      <c r="L13843" s="1" t="str">
        <f t="shared" si="434"/>
        <v/>
      </c>
    </row>
    <row r="13844" spans="1:12" ht="13.8" customHeight="1" x14ac:dyDescent="0.3">
      <c r="A13844" t="s">
        <v>221</v>
      </c>
      <c r="B13844">
        <v>2002</v>
      </c>
      <c r="C13844" s="10">
        <v>97256</v>
      </c>
      <c r="D13844">
        <v>88845</v>
      </c>
      <c r="E13844">
        <v>6127</v>
      </c>
      <c r="F13844">
        <v>1125</v>
      </c>
      <c r="G13844">
        <v>1159</v>
      </c>
      <c r="H13844">
        <v>0</v>
      </c>
      <c r="I13844">
        <v>2.11</v>
      </c>
      <c r="J13844" s="10">
        <v>2867</v>
      </c>
      <c r="K13844" s="13">
        <f t="shared" si="435"/>
        <v>1990</v>
      </c>
      <c r="L13844" s="1" t="str">
        <f t="shared" si="434"/>
        <v/>
      </c>
    </row>
    <row r="13845" spans="1:12" ht="13.8" customHeight="1" x14ac:dyDescent="0.3">
      <c r="A13845" t="s">
        <v>221</v>
      </c>
      <c r="B13845">
        <v>2003</v>
      </c>
      <c r="C13845" s="10">
        <v>110297</v>
      </c>
      <c r="D13845">
        <v>97555</v>
      </c>
      <c r="E13845">
        <v>10847</v>
      </c>
      <c r="F13845">
        <v>674</v>
      </c>
      <c r="G13845">
        <v>1220</v>
      </c>
      <c r="H13845">
        <v>0</v>
      </c>
      <c r="I13845">
        <v>2.37</v>
      </c>
      <c r="J13845" s="10">
        <v>2981</v>
      </c>
      <c r="K13845" s="13">
        <f t="shared" si="435"/>
        <v>1990</v>
      </c>
      <c r="L13845" s="1" t="str">
        <f t="shared" si="434"/>
        <v/>
      </c>
    </row>
    <row r="13846" spans="1:12" ht="13.8" customHeight="1" x14ac:dyDescent="0.3">
      <c r="A13846" t="s">
        <v>221</v>
      </c>
      <c r="B13846">
        <v>2004</v>
      </c>
      <c r="C13846" s="10">
        <v>122767</v>
      </c>
      <c r="D13846">
        <v>104827</v>
      </c>
      <c r="E13846">
        <v>14803</v>
      </c>
      <c r="F13846">
        <v>1737</v>
      </c>
      <c r="G13846">
        <v>1400</v>
      </c>
      <c r="H13846">
        <v>0</v>
      </c>
      <c r="I13846">
        <v>2.6</v>
      </c>
      <c r="J13846" s="10">
        <v>2668</v>
      </c>
      <c r="K13846" s="13">
        <f t="shared" si="435"/>
        <v>1990</v>
      </c>
      <c r="L13846" s="1" t="str">
        <f t="shared" si="434"/>
        <v/>
      </c>
    </row>
    <row r="13847" spans="1:12" ht="13.8" customHeight="1" x14ac:dyDescent="0.3">
      <c r="A13847" t="s">
        <v>221</v>
      </c>
      <c r="B13847">
        <v>2005</v>
      </c>
      <c r="C13847" s="10">
        <v>113694</v>
      </c>
      <c r="D13847">
        <v>102816</v>
      </c>
      <c r="E13847">
        <v>7596</v>
      </c>
      <c r="F13847">
        <v>1723</v>
      </c>
      <c r="G13847">
        <v>1559</v>
      </c>
      <c r="H13847">
        <v>0</v>
      </c>
      <c r="I13847">
        <v>2.38</v>
      </c>
      <c r="J13847" s="10">
        <v>2915</v>
      </c>
      <c r="K13847" s="13">
        <f t="shared" si="435"/>
        <v>1990</v>
      </c>
      <c r="L13847" s="1" t="str">
        <f t="shared" si="434"/>
        <v/>
      </c>
    </row>
    <row r="13848" spans="1:12" ht="13.8" customHeight="1" x14ac:dyDescent="0.3">
      <c r="A13848" t="s">
        <v>221</v>
      </c>
      <c r="B13848">
        <v>2006</v>
      </c>
      <c r="C13848" s="10">
        <v>122142</v>
      </c>
      <c r="D13848">
        <v>104263</v>
      </c>
      <c r="E13848">
        <v>14487</v>
      </c>
      <c r="F13848">
        <v>1672</v>
      </c>
      <c r="G13848">
        <v>1721</v>
      </c>
      <c r="H13848">
        <v>0</v>
      </c>
      <c r="I13848">
        <v>2.5299999999999998</v>
      </c>
      <c r="J13848" s="10">
        <v>2862</v>
      </c>
      <c r="K13848" s="13">
        <f t="shared" si="435"/>
        <v>1990</v>
      </c>
      <c r="L13848" s="1" t="str">
        <f t="shared" si="434"/>
        <v/>
      </c>
    </row>
    <row r="13849" spans="1:12" ht="13.8" customHeight="1" x14ac:dyDescent="0.3">
      <c r="A13849" t="s">
        <v>221</v>
      </c>
      <c r="B13849">
        <v>2007</v>
      </c>
      <c r="C13849" s="10">
        <v>127237</v>
      </c>
      <c r="D13849">
        <v>107033</v>
      </c>
      <c r="E13849">
        <v>16192</v>
      </c>
      <c r="F13849">
        <v>2154</v>
      </c>
      <c r="G13849">
        <v>1857</v>
      </c>
      <c r="H13849">
        <v>0</v>
      </c>
      <c r="I13849">
        <v>2.57</v>
      </c>
      <c r="J13849" s="10">
        <v>2963</v>
      </c>
      <c r="K13849" s="13">
        <f t="shared" si="435"/>
        <v>1990</v>
      </c>
      <c r="L13849" s="1" t="str">
        <f t="shared" si="434"/>
        <v/>
      </c>
    </row>
    <row r="13850" spans="1:12" ht="13.8" customHeight="1" x14ac:dyDescent="0.3">
      <c r="A13850" t="s">
        <v>221</v>
      </c>
      <c r="B13850">
        <v>2008</v>
      </c>
      <c r="C13850" s="10">
        <v>135471</v>
      </c>
      <c r="D13850">
        <v>114164</v>
      </c>
      <c r="E13850">
        <v>17258</v>
      </c>
      <c r="F13850">
        <v>2216</v>
      </c>
      <c r="G13850">
        <v>1832</v>
      </c>
      <c r="H13850">
        <v>0</v>
      </c>
      <c r="I13850">
        <v>2.69</v>
      </c>
      <c r="J13850" s="10">
        <v>2926</v>
      </c>
      <c r="K13850" s="13">
        <f t="shared" si="435"/>
        <v>1990</v>
      </c>
      <c r="L13850" s="1" t="str">
        <f t="shared" si="434"/>
        <v/>
      </c>
    </row>
    <row r="13851" spans="1:12" ht="13.8" customHeight="1" x14ac:dyDescent="0.3">
      <c r="A13851" t="s">
        <v>221</v>
      </c>
      <c r="B13851">
        <v>2009</v>
      </c>
      <c r="C13851" s="10">
        <v>137200</v>
      </c>
      <c r="D13851">
        <v>112630</v>
      </c>
      <c r="E13851">
        <v>21047</v>
      </c>
      <c r="F13851">
        <v>1921</v>
      </c>
      <c r="G13851">
        <v>1603</v>
      </c>
      <c r="H13851">
        <v>0</v>
      </c>
      <c r="I13851">
        <v>2.69</v>
      </c>
      <c r="J13851" s="10">
        <v>2626</v>
      </c>
      <c r="K13851" s="13">
        <f t="shared" si="435"/>
        <v>1990</v>
      </c>
      <c r="L13851" s="1" t="str">
        <f t="shared" si="434"/>
        <v/>
      </c>
    </row>
    <row r="13852" spans="1:12" ht="13.8" customHeight="1" x14ac:dyDescent="0.3">
      <c r="A13852" t="s">
        <v>221</v>
      </c>
      <c r="B13852">
        <v>2010</v>
      </c>
      <c r="C13852" s="10">
        <v>129288</v>
      </c>
      <c r="D13852">
        <v>111034</v>
      </c>
      <c r="E13852">
        <v>14356</v>
      </c>
      <c r="F13852">
        <v>2420</v>
      </c>
      <c r="G13852">
        <v>1478</v>
      </c>
      <c r="H13852">
        <v>0</v>
      </c>
      <c r="I13852">
        <v>2.5</v>
      </c>
      <c r="J13852" s="10">
        <v>3323</v>
      </c>
      <c r="K13852" s="13">
        <f t="shared" si="435"/>
        <v>1990</v>
      </c>
      <c r="L13852" s="1" t="str">
        <f t="shared" si="434"/>
        <v/>
      </c>
    </row>
    <row r="13853" spans="1:12" ht="13.8" customHeight="1" x14ac:dyDescent="0.3">
      <c r="A13853" t="s">
        <v>221</v>
      </c>
      <c r="B13853">
        <v>2011</v>
      </c>
      <c r="C13853" s="10">
        <v>128329</v>
      </c>
      <c r="D13853">
        <v>109120</v>
      </c>
      <c r="E13853">
        <v>15279</v>
      </c>
      <c r="F13853">
        <v>2402</v>
      </c>
      <c r="G13853">
        <v>1528</v>
      </c>
      <c r="H13853">
        <v>0</v>
      </c>
      <c r="I13853">
        <v>2.46</v>
      </c>
      <c r="J13853" s="10">
        <v>3458</v>
      </c>
      <c r="K13853" s="13">
        <f t="shared" si="435"/>
        <v>1990</v>
      </c>
      <c r="L13853" s="1" t="str">
        <f t="shared" si="434"/>
        <v/>
      </c>
    </row>
    <row r="13854" spans="1:12" ht="13.8" customHeight="1" x14ac:dyDescent="0.3">
      <c r="A13854" t="s">
        <v>221</v>
      </c>
      <c r="B13854">
        <v>2012</v>
      </c>
      <c r="C13854" s="10">
        <v>127835</v>
      </c>
      <c r="D13854">
        <v>108478</v>
      </c>
      <c r="E13854">
        <v>15265</v>
      </c>
      <c r="F13854">
        <v>2521</v>
      </c>
      <c r="G13854">
        <v>1572</v>
      </c>
      <c r="H13854">
        <v>0</v>
      </c>
      <c r="I13854">
        <v>2.42</v>
      </c>
      <c r="J13854" s="10">
        <v>3737</v>
      </c>
      <c r="K13854" s="13">
        <f t="shared" si="435"/>
        <v>1990</v>
      </c>
      <c r="L13854" s="1">
        <f t="shared" si="434"/>
        <v>1</v>
      </c>
    </row>
    <row r="13855" spans="1:12" ht="13.8" customHeight="1" x14ac:dyDescent="0.3">
      <c r="A13855" t="s">
        <v>221</v>
      </c>
      <c r="B13855">
        <v>2013</v>
      </c>
      <c r="C13855" s="10">
        <v>127182</v>
      </c>
      <c r="D13855">
        <v>106634</v>
      </c>
      <c r="E13855">
        <v>16337</v>
      </c>
      <c r="F13855">
        <v>2556</v>
      </c>
      <c r="G13855">
        <v>1655</v>
      </c>
      <c r="H13855">
        <v>0</v>
      </c>
      <c r="I13855">
        <v>2.38</v>
      </c>
      <c r="J13855" s="10">
        <v>3624</v>
      </c>
      <c r="K13855" s="13">
        <f t="shared" si="435"/>
        <v>1990</v>
      </c>
      <c r="L13855" s="1">
        <f t="shared" si="434"/>
        <v>1</v>
      </c>
    </row>
    <row r="13856" spans="1:12" ht="13.8" customHeight="1" x14ac:dyDescent="0.3">
      <c r="A13856" t="s">
        <v>221</v>
      </c>
      <c r="B13856">
        <v>2014</v>
      </c>
      <c r="C13856" s="10">
        <v>133562</v>
      </c>
      <c r="D13856">
        <v>113068</v>
      </c>
      <c r="E13856">
        <v>16448</v>
      </c>
      <c r="F13856">
        <v>2404</v>
      </c>
      <c r="G13856">
        <v>1642</v>
      </c>
      <c r="H13856">
        <v>0</v>
      </c>
      <c r="I13856">
        <v>2.4700000000000002</v>
      </c>
      <c r="J13856" s="10">
        <v>2945</v>
      </c>
      <c r="K13856" s="13">
        <f t="shared" si="435"/>
        <v>1990</v>
      </c>
      <c r="L13856" s="1">
        <f t="shared" si="434"/>
        <v>1</v>
      </c>
    </row>
    <row r="13857" spans="1:12" ht="13.8" customHeight="1" x14ac:dyDescent="0.3">
      <c r="A13857" t="s">
        <v>222</v>
      </c>
      <c r="B13857">
        <v>1830</v>
      </c>
      <c r="C13857" s="10">
        <v>1</v>
      </c>
      <c r="D13857">
        <v>1</v>
      </c>
      <c r="E13857">
        <v>0</v>
      </c>
      <c r="F13857">
        <v>0</v>
      </c>
      <c r="G13857">
        <v>0</v>
      </c>
      <c r="H13857" t="s">
        <v>11</v>
      </c>
      <c r="I13857" t="s">
        <v>11</v>
      </c>
      <c r="J13857" s="10">
        <v>0</v>
      </c>
      <c r="K13857" s="13">
        <f t="shared" si="435"/>
        <v>1958</v>
      </c>
      <c r="L13857" s="1" t="str">
        <f t="shared" si="434"/>
        <v/>
      </c>
    </row>
    <row r="13858" spans="1:12" ht="13.8" customHeight="1" x14ac:dyDescent="0.3">
      <c r="A13858" t="s">
        <v>222</v>
      </c>
      <c r="B13858">
        <v>1831</v>
      </c>
      <c r="C13858" s="10">
        <v>1</v>
      </c>
      <c r="D13858">
        <v>1</v>
      </c>
      <c r="E13858">
        <v>0</v>
      </c>
      <c r="F13858">
        <v>0</v>
      </c>
      <c r="G13858">
        <v>0</v>
      </c>
      <c r="H13858" t="s">
        <v>11</v>
      </c>
      <c r="I13858" t="s">
        <v>11</v>
      </c>
      <c r="J13858" s="10">
        <v>0</v>
      </c>
      <c r="K13858" s="13">
        <f t="shared" si="435"/>
        <v>1958</v>
      </c>
      <c r="L13858" s="1" t="str">
        <f t="shared" si="434"/>
        <v/>
      </c>
    </row>
    <row r="13859" spans="1:12" ht="13.8" customHeight="1" x14ac:dyDescent="0.3">
      <c r="A13859" t="s">
        <v>222</v>
      </c>
      <c r="B13859">
        <v>1832</v>
      </c>
      <c r="C13859" s="10">
        <v>1</v>
      </c>
      <c r="D13859">
        <v>1</v>
      </c>
      <c r="E13859">
        <v>0</v>
      </c>
      <c r="F13859">
        <v>0</v>
      </c>
      <c r="G13859">
        <v>0</v>
      </c>
      <c r="H13859" t="s">
        <v>11</v>
      </c>
      <c r="I13859" t="s">
        <v>11</v>
      </c>
      <c r="J13859" s="10">
        <v>0</v>
      </c>
      <c r="K13859" s="13">
        <f t="shared" si="435"/>
        <v>1958</v>
      </c>
      <c r="L13859" s="1" t="str">
        <f t="shared" si="434"/>
        <v/>
      </c>
    </row>
    <row r="13860" spans="1:12" ht="13.8" customHeight="1" x14ac:dyDescent="0.3">
      <c r="A13860" t="s">
        <v>222</v>
      </c>
      <c r="B13860">
        <v>1833</v>
      </c>
      <c r="C13860" s="10">
        <v>1</v>
      </c>
      <c r="D13860">
        <v>1</v>
      </c>
      <c r="E13860">
        <v>0</v>
      </c>
      <c r="F13860">
        <v>0</v>
      </c>
      <c r="G13860">
        <v>0</v>
      </c>
      <c r="H13860" t="s">
        <v>11</v>
      </c>
      <c r="I13860" t="s">
        <v>11</v>
      </c>
      <c r="J13860" s="10">
        <v>0</v>
      </c>
      <c r="K13860" s="13">
        <f t="shared" si="435"/>
        <v>1958</v>
      </c>
      <c r="L13860" s="1" t="str">
        <f t="shared" si="434"/>
        <v/>
      </c>
    </row>
    <row r="13861" spans="1:12" ht="13.8" customHeight="1" x14ac:dyDescent="0.3">
      <c r="A13861" t="s">
        <v>222</v>
      </c>
      <c r="B13861">
        <v>1834</v>
      </c>
      <c r="C13861" s="10">
        <v>1</v>
      </c>
      <c r="D13861">
        <v>1</v>
      </c>
      <c r="E13861">
        <v>0</v>
      </c>
      <c r="F13861">
        <v>0</v>
      </c>
      <c r="G13861">
        <v>0</v>
      </c>
      <c r="H13861" t="s">
        <v>11</v>
      </c>
      <c r="I13861" t="s">
        <v>11</v>
      </c>
      <c r="J13861" s="10">
        <v>0</v>
      </c>
      <c r="K13861" s="13">
        <f t="shared" si="435"/>
        <v>1958</v>
      </c>
      <c r="L13861" s="1" t="str">
        <f t="shared" si="434"/>
        <v/>
      </c>
    </row>
    <row r="13862" spans="1:12" ht="13.8" customHeight="1" x14ac:dyDescent="0.3">
      <c r="A13862" t="s">
        <v>222</v>
      </c>
      <c r="B13862">
        <v>1835</v>
      </c>
      <c r="C13862" s="10">
        <v>1</v>
      </c>
      <c r="D13862">
        <v>1</v>
      </c>
      <c r="E13862">
        <v>0</v>
      </c>
      <c r="F13862">
        <v>0</v>
      </c>
      <c r="G13862">
        <v>0</v>
      </c>
      <c r="H13862" t="s">
        <v>11</v>
      </c>
      <c r="I13862" t="s">
        <v>11</v>
      </c>
      <c r="J13862" s="10">
        <v>0</v>
      </c>
      <c r="K13862" s="13">
        <f t="shared" si="435"/>
        <v>1958</v>
      </c>
      <c r="L13862" s="1" t="str">
        <f t="shared" si="434"/>
        <v/>
      </c>
    </row>
    <row r="13863" spans="1:12" ht="13.8" customHeight="1" x14ac:dyDescent="0.3">
      <c r="A13863" t="s">
        <v>222</v>
      </c>
      <c r="B13863">
        <v>1836</v>
      </c>
      <c r="C13863" s="10">
        <v>6</v>
      </c>
      <c r="D13863">
        <v>6</v>
      </c>
      <c r="E13863">
        <v>0</v>
      </c>
      <c r="F13863">
        <v>0</v>
      </c>
      <c r="G13863">
        <v>0</v>
      </c>
      <c r="H13863" t="s">
        <v>11</v>
      </c>
      <c r="I13863" t="s">
        <v>11</v>
      </c>
      <c r="J13863" s="10">
        <v>0</v>
      </c>
      <c r="K13863" s="13">
        <f t="shared" si="435"/>
        <v>1958</v>
      </c>
      <c r="L13863" s="1" t="str">
        <f t="shared" si="434"/>
        <v/>
      </c>
    </row>
    <row r="13864" spans="1:12" ht="13.8" customHeight="1" x14ac:dyDescent="0.3">
      <c r="A13864" t="s">
        <v>222</v>
      </c>
      <c r="B13864">
        <v>1837</v>
      </c>
      <c r="C13864" s="10">
        <v>10</v>
      </c>
      <c r="D13864">
        <v>10</v>
      </c>
      <c r="E13864">
        <v>0</v>
      </c>
      <c r="F13864">
        <v>0</v>
      </c>
      <c r="G13864">
        <v>0</v>
      </c>
      <c r="H13864" t="s">
        <v>11</v>
      </c>
      <c r="I13864" t="s">
        <v>11</v>
      </c>
      <c r="J13864" s="10">
        <v>0</v>
      </c>
      <c r="K13864" s="13">
        <f t="shared" si="435"/>
        <v>1958</v>
      </c>
      <c r="L13864" s="1" t="str">
        <f t="shared" si="434"/>
        <v/>
      </c>
    </row>
    <row r="13865" spans="1:12" ht="13.8" customHeight="1" x14ac:dyDescent="0.3">
      <c r="A13865" t="s">
        <v>222</v>
      </c>
      <c r="B13865">
        <v>1838</v>
      </c>
      <c r="C13865" s="10">
        <v>7</v>
      </c>
      <c r="D13865">
        <v>7</v>
      </c>
      <c r="E13865">
        <v>0</v>
      </c>
      <c r="F13865">
        <v>0</v>
      </c>
      <c r="G13865">
        <v>0</v>
      </c>
      <c r="H13865" t="s">
        <v>11</v>
      </c>
      <c r="I13865" t="s">
        <v>11</v>
      </c>
      <c r="J13865" s="10">
        <v>0</v>
      </c>
      <c r="K13865" s="13">
        <f t="shared" si="435"/>
        <v>1958</v>
      </c>
      <c r="L13865" s="1" t="str">
        <f t="shared" si="434"/>
        <v/>
      </c>
    </row>
    <row r="13866" spans="1:12" ht="13.8" customHeight="1" x14ac:dyDescent="0.3">
      <c r="A13866" t="s">
        <v>222</v>
      </c>
      <c r="B13866">
        <v>1839</v>
      </c>
      <c r="C13866" s="10">
        <v>13</v>
      </c>
      <c r="D13866">
        <v>13</v>
      </c>
      <c r="E13866">
        <v>0</v>
      </c>
      <c r="F13866">
        <v>0</v>
      </c>
      <c r="G13866">
        <v>0</v>
      </c>
      <c r="H13866" t="s">
        <v>11</v>
      </c>
      <c r="I13866" t="s">
        <v>11</v>
      </c>
      <c r="J13866" s="10">
        <v>0</v>
      </c>
      <c r="K13866" s="13">
        <f t="shared" si="435"/>
        <v>1958</v>
      </c>
      <c r="L13866" s="1" t="str">
        <f t="shared" si="434"/>
        <v/>
      </c>
    </row>
    <row r="13867" spans="1:12" ht="13.8" customHeight="1" x14ac:dyDescent="0.3">
      <c r="A13867" t="s">
        <v>222</v>
      </c>
      <c r="B13867">
        <v>1840</v>
      </c>
      <c r="C13867" s="10">
        <v>10</v>
      </c>
      <c r="D13867">
        <v>10</v>
      </c>
      <c r="E13867">
        <v>0</v>
      </c>
      <c r="F13867">
        <v>0</v>
      </c>
      <c r="G13867">
        <v>0</v>
      </c>
      <c r="H13867" t="s">
        <v>11</v>
      </c>
      <c r="I13867" t="s">
        <v>11</v>
      </c>
      <c r="J13867" s="10">
        <v>0</v>
      </c>
      <c r="K13867" s="13">
        <f t="shared" si="435"/>
        <v>1958</v>
      </c>
      <c r="L13867" s="1" t="str">
        <f t="shared" si="434"/>
        <v/>
      </c>
    </row>
    <row r="13868" spans="1:12" ht="13.8" customHeight="1" x14ac:dyDescent="0.3">
      <c r="A13868" t="s">
        <v>222</v>
      </c>
      <c r="B13868">
        <v>1841</v>
      </c>
      <c r="C13868" s="10">
        <v>28</v>
      </c>
      <c r="D13868">
        <v>28</v>
      </c>
      <c r="E13868">
        <v>0</v>
      </c>
      <c r="F13868">
        <v>0</v>
      </c>
      <c r="G13868">
        <v>0</v>
      </c>
      <c r="H13868" t="s">
        <v>11</v>
      </c>
      <c r="I13868" t="s">
        <v>11</v>
      </c>
      <c r="J13868" s="10">
        <v>0</v>
      </c>
      <c r="K13868" s="13">
        <f t="shared" si="435"/>
        <v>1958</v>
      </c>
      <c r="L13868" s="1" t="str">
        <f t="shared" si="434"/>
        <v/>
      </c>
    </row>
    <row r="13869" spans="1:12" ht="13.8" customHeight="1" x14ac:dyDescent="0.3">
      <c r="A13869" t="s">
        <v>222</v>
      </c>
      <c r="B13869">
        <v>1842</v>
      </c>
      <c r="C13869" s="10">
        <v>39</v>
      </c>
      <c r="D13869">
        <v>39</v>
      </c>
      <c r="E13869">
        <v>0</v>
      </c>
      <c r="F13869">
        <v>0</v>
      </c>
      <c r="G13869">
        <v>0</v>
      </c>
      <c r="H13869" t="s">
        <v>11</v>
      </c>
      <c r="I13869" t="s">
        <v>11</v>
      </c>
      <c r="J13869" s="10">
        <v>0</v>
      </c>
      <c r="K13869" s="13">
        <f t="shared" si="435"/>
        <v>1958</v>
      </c>
      <c r="L13869" s="1" t="str">
        <f t="shared" si="434"/>
        <v/>
      </c>
    </row>
    <row r="13870" spans="1:12" ht="13.8" customHeight="1" x14ac:dyDescent="0.3">
      <c r="A13870" t="s">
        <v>222</v>
      </c>
      <c r="B13870">
        <v>1843</v>
      </c>
      <c r="C13870" s="10">
        <v>47</v>
      </c>
      <c r="D13870">
        <v>47</v>
      </c>
      <c r="E13870">
        <v>0</v>
      </c>
      <c r="F13870">
        <v>0</v>
      </c>
      <c r="G13870">
        <v>0</v>
      </c>
      <c r="H13870" t="s">
        <v>11</v>
      </c>
      <c r="I13870" t="s">
        <v>11</v>
      </c>
      <c r="J13870" s="10">
        <v>0</v>
      </c>
      <c r="K13870" s="13">
        <f t="shared" si="435"/>
        <v>1958</v>
      </c>
      <c r="L13870" s="1" t="str">
        <f t="shared" si="434"/>
        <v/>
      </c>
    </row>
    <row r="13871" spans="1:12" ht="13.8" customHeight="1" x14ac:dyDescent="0.3">
      <c r="A13871" t="s">
        <v>222</v>
      </c>
      <c r="B13871">
        <v>1844</v>
      </c>
      <c r="C13871" s="10">
        <v>55</v>
      </c>
      <c r="D13871">
        <v>55</v>
      </c>
      <c r="E13871">
        <v>0</v>
      </c>
      <c r="F13871">
        <v>0</v>
      </c>
      <c r="G13871">
        <v>0</v>
      </c>
      <c r="H13871" t="s">
        <v>11</v>
      </c>
      <c r="I13871" t="s">
        <v>11</v>
      </c>
      <c r="J13871" s="10">
        <v>0</v>
      </c>
      <c r="K13871" s="13">
        <f t="shared" si="435"/>
        <v>1958</v>
      </c>
      <c r="L13871" s="1" t="str">
        <f t="shared" si="434"/>
        <v/>
      </c>
    </row>
    <row r="13872" spans="1:12" ht="13.8" customHeight="1" x14ac:dyDescent="0.3">
      <c r="A13872" t="s">
        <v>222</v>
      </c>
      <c r="B13872">
        <v>1845</v>
      </c>
      <c r="C13872" s="10">
        <v>75</v>
      </c>
      <c r="D13872">
        <v>75</v>
      </c>
      <c r="E13872">
        <v>0</v>
      </c>
      <c r="F13872">
        <v>0</v>
      </c>
      <c r="G13872">
        <v>0</v>
      </c>
      <c r="H13872" t="s">
        <v>11</v>
      </c>
      <c r="I13872" t="s">
        <v>11</v>
      </c>
      <c r="J13872" s="10">
        <v>0</v>
      </c>
      <c r="K13872" s="13">
        <f t="shared" si="435"/>
        <v>1958</v>
      </c>
      <c r="L13872" s="1" t="str">
        <f t="shared" si="434"/>
        <v/>
      </c>
    </row>
    <row r="13873" spans="1:12" ht="13.8" customHeight="1" x14ac:dyDescent="0.3">
      <c r="A13873" t="s">
        <v>222</v>
      </c>
      <c r="B13873">
        <v>1846</v>
      </c>
      <c r="C13873" s="10">
        <v>77</v>
      </c>
      <c r="D13873">
        <v>77</v>
      </c>
      <c r="E13873">
        <v>0</v>
      </c>
      <c r="F13873">
        <v>0</v>
      </c>
      <c r="G13873">
        <v>0</v>
      </c>
      <c r="H13873" t="s">
        <v>11</v>
      </c>
      <c r="I13873" t="s">
        <v>11</v>
      </c>
      <c r="J13873" s="10">
        <v>0</v>
      </c>
      <c r="K13873" s="13">
        <f t="shared" si="435"/>
        <v>1958</v>
      </c>
      <c r="L13873" s="1" t="str">
        <f t="shared" si="434"/>
        <v/>
      </c>
    </row>
    <row r="13874" spans="1:12" ht="13.8" customHeight="1" x14ac:dyDescent="0.3">
      <c r="A13874" t="s">
        <v>222</v>
      </c>
      <c r="B13874">
        <v>1847</v>
      </c>
      <c r="C13874" s="10">
        <v>71</v>
      </c>
      <c r="D13874">
        <v>71</v>
      </c>
      <c r="E13874">
        <v>0</v>
      </c>
      <c r="F13874">
        <v>0</v>
      </c>
      <c r="G13874">
        <v>0</v>
      </c>
      <c r="H13874" t="s">
        <v>11</v>
      </c>
      <c r="I13874" t="s">
        <v>11</v>
      </c>
      <c r="J13874" s="10">
        <v>0</v>
      </c>
      <c r="K13874" s="13">
        <f t="shared" si="435"/>
        <v>1958</v>
      </c>
      <c r="L13874" s="1" t="str">
        <f t="shared" si="434"/>
        <v/>
      </c>
    </row>
    <row r="13875" spans="1:12" ht="13.8" customHeight="1" x14ac:dyDescent="0.3">
      <c r="A13875" t="s">
        <v>222</v>
      </c>
      <c r="B13875">
        <v>1848</v>
      </c>
      <c r="C13875" s="10">
        <v>80</v>
      </c>
      <c r="D13875">
        <v>80</v>
      </c>
      <c r="E13875">
        <v>0</v>
      </c>
      <c r="F13875">
        <v>0</v>
      </c>
      <c r="G13875">
        <v>0</v>
      </c>
      <c r="H13875" t="s">
        <v>11</v>
      </c>
      <c r="I13875" t="s">
        <v>11</v>
      </c>
      <c r="J13875" s="10">
        <v>0</v>
      </c>
      <c r="K13875" s="13">
        <f t="shared" si="435"/>
        <v>1958</v>
      </c>
      <c r="L13875" s="1" t="str">
        <f t="shared" si="434"/>
        <v/>
      </c>
    </row>
    <row r="13876" spans="1:12" ht="13.8" customHeight="1" x14ac:dyDescent="0.3">
      <c r="A13876" t="s">
        <v>222</v>
      </c>
      <c r="B13876">
        <v>1849</v>
      </c>
      <c r="C13876" s="10">
        <v>89</v>
      </c>
      <c r="D13876">
        <v>89</v>
      </c>
      <c r="E13876">
        <v>0</v>
      </c>
      <c r="F13876">
        <v>0</v>
      </c>
      <c r="G13876">
        <v>0</v>
      </c>
      <c r="H13876" t="s">
        <v>11</v>
      </c>
      <c r="I13876" t="s">
        <v>11</v>
      </c>
      <c r="J13876" s="10">
        <v>0</v>
      </c>
      <c r="K13876" s="13">
        <f t="shared" si="435"/>
        <v>1958</v>
      </c>
      <c r="L13876" s="1" t="str">
        <f t="shared" si="434"/>
        <v/>
      </c>
    </row>
    <row r="13877" spans="1:12" ht="13.8" customHeight="1" x14ac:dyDescent="0.3">
      <c r="A13877" t="s">
        <v>222</v>
      </c>
      <c r="B13877">
        <v>1850</v>
      </c>
      <c r="C13877" s="10">
        <v>135</v>
      </c>
      <c r="D13877">
        <v>135</v>
      </c>
      <c r="E13877">
        <v>0</v>
      </c>
      <c r="F13877">
        <v>0</v>
      </c>
      <c r="G13877">
        <v>0</v>
      </c>
      <c r="H13877" t="s">
        <v>11</v>
      </c>
      <c r="I13877" t="s">
        <v>11</v>
      </c>
      <c r="J13877" s="10">
        <v>0</v>
      </c>
      <c r="K13877" s="13">
        <f t="shared" si="435"/>
        <v>1958</v>
      </c>
      <c r="L13877" s="1" t="str">
        <f t="shared" si="434"/>
        <v/>
      </c>
    </row>
    <row r="13878" spans="1:12" ht="13.8" customHeight="1" x14ac:dyDescent="0.3">
      <c r="A13878" t="s">
        <v>222</v>
      </c>
      <c r="B13878">
        <v>1851</v>
      </c>
      <c r="C13878" s="10">
        <v>139</v>
      </c>
      <c r="D13878">
        <v>139</v>
      </c>
      <c r="E13878">
        <v>0</v>
      </c>
      <c r="F13878">
        <v>0</v>
      </c>
      <c r="G13878">
        <v>0</v>
      </c>
      <c r="H13878" t="s">
        <v>11</v>
      </c>
      <c r="I13878" t="s">
        <v>11</v>
      </c>
      <c r="J13878" s="10">
        <v>0</v>
      </c>
      <c r="K13878" s="13">
        <f t="shared" si="435"/>
        <v>1958</v>
      </c>
      <c r="L13878" s="1" t="str">
        <f t="shared" si="434"/>
        <v/>
      </c>
    </row>
    <row r="13879" spans="1:12" ht="13.8" customHeight="1" x14ac:dyDescent="0.3">
      <c r="A13879" t="s">
        <v>222</v>
      </c>
      <c r="B13879">
        <v>1852</v>
      </c>
      <c r="C13879" s="10">
        <v>146</v>
      </c>
      <c r="D13879">
        <v>146</v>
      </c>
      <c r="E13879">
        <v>0</v>
      </c>
      <c r="F13879">
        <v>0</v>
      </c>
      <c r="G13879">
        <v>0</v>
      </c>
      <c r="H13879" t="s">
        <v>11</v>
      </c>
      <c r="I13879" t="s">
        <v>11</v>
      </c>
      <c r="J13879" s="10">
        <v>0</v>
      </c>
      <c r="K13879" s="13">
        <f t="shared" si="435"/>
        <v>1958</v>
      </c>
      <c r="L13879" s="1" t="str">
        <f t="shared" si="434"/>
        <v/>
      </c>
    </row>
    <row r="13880" spans="1:12" ht="13.8" customHeight="1" x14ac:dyDescent="0.3">
      <c r="A13880" t="s">
        <v>222</v>
      </c>
      <c r="B13880">
        <v>1853</v>
      </c>
      <c r="C13880" s="10">
        <v>178</v>
      </c>
      <c r="D13880">
        <v>178</v>
      </c>
      <c r="E13880">
        <v>0</v>
      </c>
      <c r="F13880">
        <v>0</v>
      </c>
      <c r="G13880">
        <v>0</v>
      </c>
      <c r="H13880" t="s">
        <v>11</v>
      </c>
      <c r="I13880" t="s">
        <v>11</v>
      </c>
      <c r="J13880" s="10">
        <v>0</v>
      </c>
      <c r="K13880" s="13">
        <f t="shared" si="435"/>
        <v>1958</v>
      </c>
      <c r="L13880" s="1" t="str">
        <f t="shared" si="434"/>
        <v/>
      </c>
    </row>
    <row r="13881" spans="1:12" ht="13.8" customHeight="1" x14ac:dyDescent="0.3">
      <c r="A13881" t="s">
        <v>222</v>
      </c>
      <c r="B13881">
        <v>1854</v>
      </c>
      <c r="C13881" s="10">
        <v>150</v>
      </c>
      <c r="D13881">
        <v>150</v>
      </c>
      <c r="E13881">
        <v>0</v>
      </c>
      <c r="F13881">
        <v>0</v>
      </c>
      <c r="G13881">
        <v>0</v>
      </c>
      <c r="H13881" t="s">
        <v>11</v>
      </c>
      <c r="I13881" t="s">
        <v>11</v>
      </c>
      <c r="J13881" s="10">
        <v>0</v>
      </c>
      <c r="K13881" s="13">
        <f t="shared" si="435"/>
        <v>1958</v>
      </c>
      <c r="L13881" s="1" t="str">
        <f t="shared" si="434"/>
        <v/>
      </c>
    </row>
    <row r="13882" spans="1:12" ht="13.8" customHeight="1" x14ac:dyDescent="0.3">
      <c r="A13882" t="s">
        <v>222</v>
      </c>
      <c r="B13882">
        <v>1855</v>
      </c>
      <c r="C13882" s="10">
        <v>151</v>
      </c>
      <c r="D13882">
        <v>151</v>
      </c>
      <c r="E13882">
        <v>0</v>
      </c>
      <c r="F13882">
        <v>0</v>
      </c>
      <c r="G13882">
        <v>0</v>
      </c>
      <c r="H13882" t="s">
        <v>11</v>
      </c>
      <c r="I13882" t="s">
        <v>11</v>
      </c>
      <c r="J13882" s="10">
        <v>0</v>
      </c>
      <c r="K13882" s="13">
        <f t="shared" si="435"/>
        <v>1958</v>
      </c>
      <c r="L13882" s="1" t="str">
        <f t="shared" si="434"/>
        <v/>
      </c>
    </row>
    <row r="13883" spans="1:12" ht="13.8" customHeight="1" x14ac:dyDescent="0.3">
      <c r="A13883" t="s">
        <v>222</v>
      </c>
      <c r="B13883">
        <v>1856</v>
      </c>
      <c r="C13883" s="10">
        <v>206</v>
      </c>
      <c r="D13883">
        <v>206</v>
      </c>
      <c r="E13883">
        <v>0</v>
      </c>
      <c r="F13883">
        <v>0</v>
      </c>
      <c r="G13883">
        <v>0</v>
      </c>
      <c r="H13883" t="s">
        <v>11</v>
      </c>
      <c r="I13883" t="s">
        <v>11</v>
      </c>
      <c r="J13883" s="10">
        <v>0</v>
      </c>
      <c r="K13883" s="13">
        <f t="shared" si="435"/>
        <v>1958</v>
      </c>
      <c r="L13883" s="1" t="str">
        <f t="shared" si="434"/>
        <v/>
      </c>
    </row>
    <row r="13884" spans="1:12" ht="13.8" customHeight="1" x14ac:dyDescent="0.3">
      <c r="A13884" t="s">
        <v>222</v>
      </c>
      <c r="B13884">
        <v>1857</v>
      </c>
      <c r="C13884" s="10">
        <v>232</v>
      </c>
      <c r="D13884">
        <v>232</v>
      </c>
      <c r="E13884">
        <v>0</v>
      </c>
      <c r="F13884">
        <v>0</v>
      </c>
      <c r="G13884">
        <v>0</v>
      </c>
      <c r="H13884" t="s">
        <v>11</v>
      </c>
      <c r="I13884" t="s">
        <v>11</v>
      </c>
      <c r="J13884" s="10">
        <v>0</v>
      </c>
      <c r="K13884" s="13">
        <f t="shared" si="435"/>
        <v>1958</v>
      </c>
      <c r="L13884" s="1" t="str">
        <f t="shared" si="434"/>
        <v/>
      </c>
    </row>
    <row r="13885" spans="1:12" ht="13.8" customHeight="1" x14ac:dyDescent="0.3">
      <c r="A13885" t="s">
        <v>222</v>
      </c>
      <c r="B13885">
        <v>1858</v>
      </c>
      <c r="C13885" s="10">
        <v>314</v>
      </c>
      <c r="D13885">
        <v>314</v>
      </c>
      <c r="E13885">
        <v>0</v>
      </c>
      <c r="F13885">
        <v>0</v>
      </c>
      <c r="G13885">
        <v>0</v>
      </c>
      <c r="H13885" t="s">
        <v>11</v>
      </c>
      <c r="I13885" t="s">
        <v>11</v>
      </c>
      <c r="J13885" s="10">
        <v>0</v>
      </c>
      <c r="K13885" s="13">
        <f t="shared" si="435"/>
        <v>1958</v>
      </c>
      <c r="L13885" s="1" t="str">
        <f t="shared" si="434"/>
        <v/>
      </c>
    </row>
    <row r="13886" spans="1:12" ht="13.8" customHeight="1" x14ac:dyDescent="0.3">
      <c r="A13886" t="s">
        <v>222</v>
      </c>
      <c r="B13886">
        <v>1859</v>
      </c>
      <c r="C13886" s="10">
        <v>445</v>
      </c>
      <c r="D13886">
        <v>445</v>
      </c>
      <c r="E13886">
        <v>0</v>
      </c>
      <c r="F13886">
        <v>0</v>
      </c>
      <c r="G13886">
        <v>0</v>
      </c>
      <c r="H13886" t="s">
        <v>11</v>
      </c>
      <c r="I13886" t="s">
        <v>11</v>
      </c>
      <c r="J13886" s="10">
        <v>0</v>
      </c>
      <c r="K13886" s="13">
        <f t="shared" si="435"/>
        <v>1958</v>
      </c>
      <c r="L13886" s="1" t="str">
        <f t="shared" si="434"/>
        <v/>
      </c>
    </row>
    <row r="13887" spans="1:12" ht="13.8" customHeight="1" x14ac:dyDescent="0.3">
      <c r="A13887" t="s">
        <v>222</v>
      </c>
      <c r="B13887">
        <v>1860</v>
      </c>
      <c r="C13887" s="10">
        <v>527</v>
      </c>
      <c r="D13887">
        <v>527</v>
      </c>
      <c r="E13887">
        <v>0</v>
      </c>
      <c r="F13887">
        <v>0</v>
      </c>
      <c r="G13887">
        <v>0</v>
      </c>
      <c r="H13887" t="s">
        <v>11</v>
      </c>
      <c r="I13887" t="s">
        <v>11</v>
      </c>
      <c r="J13887" s="10">
        <v>0</v>
      </c>
      <c r="K13887" s="13">
        <f t="shared" si="435"/>
        <v>1958</v>
      </c>
      <c r="L13887" s="1" t="str">
        <f t="shared" si="434"/>
        <v/>
      </c>
    </row>
    <row r="13888" spans="1:12" ht="13.8" customHeight="1" x14ac:dyDescent="0.3">
      <c r="A13888" t="s">
        <v>222</v>
      </c>
      <c r="B13888">
        <v>1861</v>
      </c>
      <c r="C13888" s="10">
        <v>547</v>
      </c>
      <c r="D13888">
        <v>547</v>
      </c>
      <c r="E13888">
        <v>0</v>
      </c>
      <c r="F13888">
        <v>0</v>
      </c>
      <c r="G13888">
        <v>0</v>
      </c>
      <c r="H13888" t="s">
        <v>11</v>
      </c>
      <c r="I13888" t="s">
        <v>11</v>
      </c>
      <c r="J13888" s="10">
        <v>0</v>
      </c>
      <c r="K13888" s="13">
        <f t="shared" si="435"/>
        <v>1958</v>
      </c>
      <c r="L13888" s="1" t="str">
        <f t="shared" si="434"/>
        <v/>
      </c>
    </row>
    <row r="13889" spans="1:12" ht="13.8" customHeight="1" x14ac:dyDescent="0.3">
      <c r="A13889" t="s">
        <v>222</v>
      </c>
      <c r="B13889">
        <v>1862</v>
      </c>
      <c r="C13889" s="10">
        <v>597</v>
      </c>
      <c r="D13889">
        <v>597</v>
      </c>
      <c r="E13889">
        <v>0</v>
      </c>
      <c r="F13889">
        <v>0</v>
      </c>
      <c r="G13889">
        <v>0</v>
      </c>
      <c r="H13889" t="s">
        <v>11</v>
      </c>
      <c r="I13889" t="s">
        <v>11</v>
      </c>
      <c r="J13889" s="10">
        <v>0</v>
      </c>
      <c r="K13889" s="13">
        <f t="shared" si="435"/>
        <v>1958</v>
      </c>
      <c r="L13889" s="1" t="str">
        <f t="shared" si="434"/>
        <v/>
      </c>
    </row>
    <row r="13890" spans="1:12" ht="13.8" customHeight="1" x14ac:dyDescent="0.3">
      <c r="A13890" t="s">
        <v>222</v>
      </c>
      <c r="B13890">
        <v>1863</v>
      </c>
      <c r="C13890" s="10">
        <v>664</v>
      </c>
      <c r="D13890">
        <v>664</v>
      </c>
      <c r="E13890">
        <v>0</v>
      </c>
      <c r="F13890">
        <v>0</v>
      </c>
      <c r="G13890">
        <v>0</v>
      </c>
      <c r="H13890" t="s">
        <v>11</v>
      </c>
      <c r="I13890" t="s">
        <v>11</v>
      </c>
      <c r="J13890" s="10">
        <v>0</v>
      </c>
      <c r="K13890" s="13">
        <f t="shared" si="435"/>
        <v>1958</v>
      </c>
      <c r="L13890" s="1" t="str">
        <f t="shared" ref="L13890:L13953" si="436">IF(AND(B13890&gt;2011),1,"")</f>
        <v/>
      </c>
    </row>
    <row r="13891" spans="1:12" ht="13.8" customHeight="1" x14ac:dyDescent="0.3">
      <c r="A13891" t="s">
        <v>222</v>
      </c>
      <c r="B13891">
        <v>1864</v>
      </c>
      <c r="C13891" s="10">
        <v>637</v>
      </c>
      <c r="D13891">
        <v>637</v>
      </c>
      <c r="E13891">
        <v>0</v>
      </c>
      <c r="F13891">
        <v>0</v>
      </c>
      <c r="G13891">
        <v>0</v>
      </c>
      <c r="H13891" t="s">
        <v>11</v>
      </c>
      <c r="I13891" t="s">
        <v>11</v>
      </c>
      <c r="J13891" s="10">
        <v>0</v>
      </c>
      <c r="K13891" s="13">
        <f t="shared" ref="K13891:K13954" si="437">IF(B13891&lt;1990,IF(B13891&lt;1959,1958,1989),1990)</f>
        <v>1958</v>
      </c>
      <c r="L13891" s="1" t="str">
        <f t="shared" si="436"/>
        <v/>
      </c>
    </row>
    <row r="13892" spans="1:12" ht="13.8" customHeight="1" x14ac:dyDescent="0.3">
      <c r="A13892" t="s">
        <v>222</v>
      </c>
      <c r="B13892">
        <v>1865</v>
      </c>
      <c r="C13892" s="10">
        <v>629</v>
      </c>
      <c r="D13892">
        <v>629</v>
      </c>
      <c r="E13892">
        <v>0</v>
      </c>
      <c r="F13892">
        <v>0</v>
      </c>
      <c r="G13892">
        <v>0</v>
      </c>
      <c r="H13892" t="s">
        <v>11</v>
      </c>
      <c r="I13892" t="s">
        <v>11</v>
      </c>
      <c r="J13892" s="10">
        <v>0</v>
      </c>
      <c r="K13892" s="13">
        <f t="shared" si="437"/>
        <v>1958</v>
      </c>
      <c r="L13892" s="1" t="str">
        <f t="shared" si="436"/>
        <v/>
      </c>
    </row>
    <row r="13893" spans="1:12" ht="13.8" customHeight="1" x14ac:dyDescent="0.3">
      <c r="A13893" t="s">
        <v>222</v>
      </c>
      <c r="B13893">
        <v>1866</v>
      </c>
      <c r="C13893" s="10">
        <v>625</v>
      </c>
      <c r="D13893">
        <v>625</v>
      </c>
      <c r="E13893">
        <v>0</v>
      </c>
      <c r="F13893">
        <v>0</v>
      </c>
      <c r="G13893">
        <v>0</v>
      </c>
      <c r="H13893" t="s">
        <v>11</v>
      </c>
      <c r="I13893" t="s">
        <v>11</v>
      </c>
      <c r="J13893" s="10">
        <v>0</v>
      </c>
      <c r="K13893" s="13">
        <f t="shared" si="437"/>
        <v>1958</v>
      </c>
      <c r="L13893" s="1" t="str">
        <f t="shared" si="436"/>
        <v/>
      </c>
    </row>
    <row r="13894" spans="1:12" ht="13.8" customHeight="1" x14ac:dyDescent="0.3">
      <c r="A13894" t="s">
        <v>222</v>
      </c>
      <c r="B13894">
        <v>1867</v>
      </c>
      <c r="C13894" s="10">
        <v>698</v>
      </c>
      <c r="D13894">
        <v>698</v>
      </c>
      <c r="E13894">
        <v>0</v>
      </c>
      <c r="F13894">
        <v>0</v>
      </c>
      <c r="G13894">
        <v>0</v>
      </c>
      <c r="H13894" t="s">
        <v>11</v>
      </c>
      <c r="I13894" t="s">
        <v>11</v>
      </c>
      <c r="J13894" s="10">
        <v>0</v>
      </c>
      <c r="K13894" s="13">
        <f t="shared" si="437"/>
        <v>1958</v>
      </c>
      <c r="L13894" s="1" t="str">
        <f t="shared" si="436"/>
        <v/>
      </c>
    </row>
    <row r="13895" spans="1:12" ht="13.8" customHeight="1" x14ac:dyDescent="0.3">
      <c r="A13895" t="s">
        <v>222</v>
      </c>
      <c r="B13895">
        <v>1868</v>
      </c>
      <c r="C13895" s="10">
        <v>726</v>
      </c>
      <c r="D13895">
        <v>726</v>
      </c>
      <c r="E13895">
        <v>0</v>
      </c>
      <c r="F13895">
        <v>0</v>
      </c>
      <c r="G13895">
        <v>0</v>
      </c>
      <c r="H13895" t="s">
        <v>11</v>
      </c>
      <c r="I13895" t="s">
        <v>11</v>
      </c>
      <c r="J13895" s="10">
        <v>0</v>
      </c>
      <c r="K13895" s="13">
        <f t="shared" si="437"/>
        <v>1958</v>
      </c>
      <c r="L13895" s="1" t="str">
        <f t="shared" si="436"/>
        <v/>
      </c>
    </row>
    <row r="13896" spans="1:12" ht="13.8" customHeight="1" x14ac:dyDescent="0.3">
      <c r="A13896" t="s">
        <v>222</v>
      </c>
      <c r="B13896">
        <v>1869</v>
      </c>
      <c r="C13896" s="10">
        <v>720</v>
      </c>
      <c r="D13896">
        <v>719</v>
      </c>
      <c r="E13896">
        <v>1</v>
      </c>
      <c r="F13896">
        <v>0</v>
      </c>
      <c r="G13896">
        <v>0</v>
      </c>
      <c r="H13896" t="s">
        <v>11</v>
      </c>
      <c r="I13896" t="s">
        <v>11</v>
      </c>
      <c r="J13896" s="10">
        <v>0</v>
      </c>
      <c r="K13896" s="13">
        <f t="shared" si="437"/>
        <v>1958</v>
      </c>
      <c r="L13896" s="1" t="str">
        <f t="shared" si="436"/>
        <v/>
      </c>
    </row>
    <row r="13897" spans="1:12" ht="13.8" customHeight="1" x14ac:dyDescent="0.3">
      <c r="A13897" t="s">
        <v>222</v>
      </c>
      <c r="B13897">
        <v>1870</v>
      </c>
      <c r="C13897" s="10">
        <v>839</v>
      </c>
      <c r="D13897">
        <v>837</v>
      </c>
      <c r="E13897">
        <v>2</v>
      </c>
      <c r="F13897">
        <v>0</v>
      </c>
      <c r="G13897">
        <v>0</v>
      </c>
      <c r="H13897" t="s">
        <v>11</v>
      </c>
      <c r="I13897" t="s">
        <v>11</v>
      </c>
      <c r="J13897" s="10">
        <v>0</v>
      </c>
      <c r="K13897" s="13">
        <f t="shared" si="437"/>
        <v>1958</v>
      </c>
      <c r="L13897" s="1" t="str">
        <f t="shared" si="436"/>
        <v/>
      </c>
    </row>
    <row r="13898" spans="1:12" ht="13.8" customHeight="1" x14ac:dyDescent="0.3">
      <c r="A13898" t="s">
        <v>222</v>
      </c>
      <c r="B13898">
        <v>1871</v>
      </c>
      <c r="C13898" s="10">
        <v>802</v>
      </c>
      <c r="D13898">
        <v>801</v>
      </c>
      <c r="E13898">
        <v>1</v>
      </c>
      <c r="F13898">
        <v>0</v>
      </c>
      <c r="G13898">
        <v>0</v>
      </c>
      <c r="H13898" t="s">
        <v>11</v>
      </c>
      <c r="I13898" t="s">
        <v>11</v>
      </c>
      <c r="J13898" s="10">
        <v>0</v>
      </c>
      <c r="K13898" s="13">
        <f t="shared" si="437"/>
        <v>1958</v>
      </c>
      <c r="L13898" s="1" t="str">
        <f t="shared" si="436"/>
        <v/>
      </c>
    </row>
    <row r="13899" spans="1:12" ht="13.8" customHeight="1" x14ac:dyDescent="0.3">
      <c r="A13899" t="s">
        <v>222</v>
      </c>
      <c r="B13899">
        <v>1872</v>
      </c>
      <c r="C13899" s="10">
        <v>890</v>
      </c>
      <c r="D13899">
        <v>888</v>
      </c>
      <c r="E13899">
        <v>2</v>
      </c>
      <c r="F13899">
        <v>0</v>
      </c>
      <c r="G13899">
        <v>0</v>
      </c>
      <c r="H13899" t="s">
        <v>11</v>
      </c>
      <c r="I13899" t="s">
        <v>11</v>
      </c>
      <c r="J13899" s="10">
        <v>0</v>
      </c>
      <c r="K13899" s="13">
        <f t="shared" si="437"/>
        <v>1958</v>
      </c>
      <c r="L13899" s="1" t="str">
        <f t="shared" si="436"/>
        <v/>
      </c>
    </row>
    <row r="13900" spans="1:12" ht="13.8" customHeight="1" x14ac:dyDescent="0.3">
      <c r="A13900" t="s">
        <v>222</v>
      </c>
      <c r="B13900">
        <v>1873</v>
      </c>
      <c r="C13900" s="10">
        <v>856</v>
      </c>
      <c r="D13900">
        <v>855</v>
      </c>
      <c r="E13900">
        <v>1</v>
      </c>
      <c r="F13900">
        <v>0</v>
      </c>
      <c r="G13900">
        <v>0</v>
      </c>
      <c r="H13900" t="s">
        <v>11</v>
      </c>
      <c r="I13900" t="s">
        <v>11</v>
      </c>
      <c r="J13900" s="10">
        <v>0</v>
      </c>
      <c r="K13900" s="13">
        <f t="shared" si="437"/>
        <v>1958</v>
      </c>
      <c r="L13900" s="1" t="str">
        <f t="shared" si="436"/>
        <v/>
      </c>
    </row>
    <row r="13901" spans="1:12" ht="13.8" customHeight="1" x14ac:dyDescent="0.3">
      <c r="A13901" t="s">
        <v>222</v>
      </c>
      <c r="B13901">
        <v>1874</v>
      </c>
      <c r="C13901" s="10">
        <v>851</v>
      </c>
      <c r="D13901">
        <v>849</v>
      </c>
      <c r="E13901">
        <v>2</v>
      </c>
      <c r="F13901">
        <v>0</v>
      </c>
      <c r="G13901">
        <v>0</v>
      </c>
      <c r="H13901" t="s">
        <v>11</v>
      </c>
      <c r="I13901" t="s">
        <v>11</v>
      </c>
      <c r="J13901" s="10">
        <v>0</v>
      </c>
      <c r="K13901" s="13">
        <f t="shared" si="437"/>
        <v>1958</v>
      </c>
      <c r="L13901" s="1" t="str">
        <f t="shared" si="436"/>
        <v/>
      </c>
    </row>
    <row r="13902" spans="1:12" ht="13.8" customHeight="1" x14ac:dyDescent="0.3">
      <c r="A13902" t="s">
        <v>222</v>
      </c>
      <c r="B13902">
        <v>1875</v>
      </c>
      <c r="C13902" s="10">
        <v>898</v>
      </c>
      <c r="D13902">
        <v>895</v>
      </c>
      <c r="E13902">
        <v>3</v>
      </c>
      <c r="F13902">
        <v>0</v>
      </c>
      <c r="G13902">
        <v>0</v>
      </c>
      <c r="H13902" t="s">
        <v>11</v>
      </c>
      <c r="I13902" t="s">
        <v>11</v>
      </c>
      <c r="J13902" s="10">
        <v>0</v>
      </c>
      <c r="K13902" s="13">
        <f t="shared" si="437"/>
        <v>1958</v>
      </c>
      <c r="L13902" s="1" t="str">
        <f t="shared" si="436"/>
        <v/>
      </c>
    </row>
    <row r="13903" spans="1:12" ht="13.8" customHeight="1" x14ac:dyDescent="0.3">
      <c r="A13903" t="s">
        <v>222</v>
      </c>
      <c r="B13903">
        <v>1876</v>
      </c>
      <c r="C13903" s="10">
        <v>974</v>
      </c>
      <c r="D13903">
        <v>974</v>
      </c>
      <c r="E13903">
        <v>1</v>
      </c>
      <c r="F13903">
        <v>0</v>
      </c>
      <c r="G13903">
        <v>0</v>
      </c>
      <c r="H13903" t="s">
        <v>11</v>
      </c>
      <c r="I13903" t="s">
        <v>11</v>
      </c>
      <c r="J13903" s="10">
        <v>0</v>
      </c>
      <c r="K13903" s="13">
        <f t="shared" si="437"/>
        <v>1958</v>
      </c>
      <c r="L13903" s="1" t="str">
        <f t="shared" si="436"/>
        <v/>
      </c>
    </row>
    <row r="13904" spans="1:12" ht="13.8" customHeight="1" x14ac:dyDescent="0.3">
      <c r="A13904" t="s">
        <v>222</v>
      </c>
      <c r="B13904">
        <v>1877</v>
      </c>
      <c r="C13904" s="10">
        <v>1032</v>
      </c>
      <c r="D13904">
        <v>1029</v>
      </c>
      <c r="E13904">
        <v>3</v>
      </c>
      <c r="F13904">
        <v>0</v>
      </c>
      <c r="G13904">
        <v>0</v>
      </c>
      <c r="H13904" t="s">
        <v>11</v>
      </c>
      <c r="I13904" t="s">
        <v>11</v>
      </c>
      <c r="J13904" s="10">
        <v>0</v>
      </c>
      <c r="K13904" s="13">
        <f t="shared" si="437"/>
        <v>1958</v>
      </c>
      <c r="L13904" s="1" t="str">
        <f t="shared" si="436"/>
        <v/>
      </c>
    </row>
    <row r="13905" spans="1:12" ht="13.8" customHeight="1" x14ac:dyDescent="0.3">
      <c r="A13905" t="s">
        <v>222</v>
      </c>
      <c r="B13905">
        <v>1878</v>
      </c>
      <c r="C13905" s="10">
        <v>1025</v>
      </c>
      <c r="D13905">
        <v>1024</v>
      </c>
      <c r="E13905">
        <v>2</v>
      </c>
      <c r="F13905">
        <v>0</v>
      </c>
      <c r="G13905">
        <v>0</v>
      </c>
      <c r="H13905" t="s">
        <v>11</v>
      </c>
      <c r="I13905" t="s">
        <v>11</v>
      </c>
      <c r="J13905" s="10">
        <v>0</v>
      </c>
      <c r="K13905" s="13">
        <f t="shared" si="437"/>
        <v>1958</v>
      </c>
      <c r="L13905" s="1" t="str">
        <f t="shared" si="436"/>
        <v/>
      </c>
    </row>
    <row r="13906" spans="1:12" ht="13.8" customHeight="1" x14ac:dyDescent="0.3">
      <c r="A13906" t="s">
        <v>222</v>
      </c>
      <c r="B13906">
        <v>1879</v>
      </c>
      <c r="C13906" s="10">
        <v>1084</v>
      </c>
      <c r="D13906">
        <v>1075</v>
      </c>
      <c r="E13906">
        <v>9</v>
      </c>
      <c r="F13906">
        <v>0</v>
      </c>
      <c r="G13906">
        <v>0</v>
      </c>
      <c r="H13906" t="s">
        <v>11</v>
      </c>
      <c r="I13906" t="s">
        <v>11</v>
      </c>
      <c r="J13906" s="10">
        <v>0</v>
      </c>
      <c r="K13906" s="13">
        <f t="shared" si="437"/>
        <v>1958</v>
      </c>
      <c r="L13906" s="1" t="str">
        <f t="shared" si="436"/>
        <v/>
      </c>
    </row>
    <row r="13907" spans="1:12" ht="13.8" customHeight="1" x14ac:dyDescent="0.3">
      <c r="A13907" t="s">
        <v>222</v>
      </c>
      <c r="B13907">
        <v>1880</v>
      </c>
      <c r="C13907" s="10">
        <v>1205</v>
      </c>
      <c r="D13907">
        <v>1184</v>
      </c>
      <c r="E13907">
        <v>21</v>
      </c>
      <c r="F13907">
        <v>0</v>
      </c>
      <c r="G13907">
        <v>0</v>
      </c>
      <c r="H13907" t="s">
        <v>11</v>
      </c>
      <c r="I13907" t="s">
        <v>11</v>
      </c>
      <c r="J13907" s="10">
        <v>0</v>
      </c>
      <c r="K13907" s="13">
        <f t="shared" si="437"/>
        <v>1958</v>
      </c>
      <c r="L13907" s="1" t="str">
        <f t="shared" si="436"/>
        <v/>
      </c>
    </row>
    <row r="13908" spans="1:12" ht="13.8" customHeight="1" x14ac:dyDescent="0.3">
      <c r="A13908" t="s">
        <v>222</v>
      </c>
      <c r="B13908">
        <v>1881</v>
      </c>
      <c r="C13908" s="10">
        <v>1346</v>
      </c>
      <c r="D13908">
        <v>1307</v>
      </c>
      <c r="E13908">
        <v>39</v>
      </c>
      <c r="F13908">
        <v>0</v>
      </c>
      <c r="G13908">
        <v>0</v>
      </c>
      <c r="H13908" t="s">
        <v>11</v>
      </c>
      <c r="I13908" t="s">
        <v>11</v>
      </c>
      <c r="J13908" s="10">
        <v>0</v>
      </c>
      <c r="K13908" s="13">
        <f t="shared" si="437"/>
        <v>1958</v>
      </c>
      <c r="L13908" s="1" t="str">
        <f t="shared" si="436"/>
        <v/>
      </c>
    </row>
    <row r="13909" spans="1:12" ht="13.8" customHeight="1" x14ac:dyDescent="0.3">
      <c r="A13909" t="s">
        <v>222</v>
      </c>
      <c r="B13909">
        <v>1882</v>
      </c>
      <c r="C13909" s="10">
        <v>1469</v>
      </c>
      <c r="D13909">
        <v>1440</v>
      </c>
      <c r="E13909">
        <v>29</v>
      </c>
      <c r="F13909">
        <v>0</v>
      </c>
      <c r="G13909">
        <v>0</v>
      </c>
      <c r="H13909" t="s">
        <v>11</v>
      </c>
      <c r="I13909" t="s">
        <v>11</v>
      </c>
      <c r="J13909" s="10">
        <v>0</v>
      </c>
      <c r="K13909" s="13">
        <f t="shared" si="437"/>
        <v>1958</v>
      </c>
      <c r="L13909" s="1" t="str">
        <f t="shared" si="436"/>
        <v/>
      </c>
    </row>
    <row r="13910" spans="1:12" ht="13.8" customHeight="1" x14ac:dyDescent="0.3">
      <c r="A13910" t="s">
        <v>222</v>
      </c>
      <c r="B13910">
        <v>1883</v>
      </c>
      <c r="C13910" s="10">
        <v>1611</v>
      </c>
      <c r="D13910">
        <v>1577</v>
      </c>
      <c r="E13910">
        <v>34</v>
      </c>
      <c r="F13910">
        <v>0</v>
      </c>
      <c r="G13910">
        <v>0</v>
      </c>
      <c r="H13910" t="s">
        <v>11</v>
      </c>
      <c r="I13910" t="s">
        <v>11</v>
      </c>
      <c r="J13910" s="10">
        <v>0</v>
      </c>
      <c r="K13910" s="13">
        <f t="shared" si="437"/>
        <v>1958</v>
      </c>
      <c r="L13910" s="1" t="str">
        <f t="shared" si="436"/>
        <v/>
      </c>
    </row>
    <row r="13911" spans="1:12" ht="13.8" customHeight="1" x14ac:dyDescent="0.3">
      <c r="A13911" t="s">
        <v>222</v>
      </c>
      <c r="B13911">
        <v>1884</v>
      </c>
      <c r="C13911" s="10">
        <v>1602</v>
      </c>
      <c r="D13911">
        <v>1565</v>
      </c>
      <c r="E13911">
        <v>37</v>
      </c>
      <c r="F13911">
        <v>0</v>
      </c>
      <c r="G13911">
        <v>0</v>
      </c>
      <c r="H13911" t="s">
        <v>11</v>
      </c>
      <c r="I13911" t="s">
        <v>11</v>
      </c>
      <c r="J13911" s="10">
        <v>0</v>
      </c>
      <c r="K13911" s="13">
        <f t="shared" si="437"/>
        <v>1958</v>
      </c>
      <c r="L13911" s="1" t="str">
        <f t="shared" si="436"/>
        <v/>
      </c>
    </row>
    <row r="13912" spans="1:12" ht="13.8" customHeight="1" x14ac:dyDescent="0.3">
      <c r="A13912" t="s">
        <v>222</v>
      </c>
      <c r="B13912">
        <v>1885</v>
      </c>
      <c r="C13912" s="10">
        <v>1572</v>
      </c>
      <c r="D13912">
        <v>1524</v>
      </c>
      <c r="E13912">
        <v>48</v>
      </c>
      <c r="F13912">
        <v>0</v>
      </c>
      <c r="G13912">
        <v>0</v>
      </c>
      <c r="H13912" t="s">
        <v>11</v>
      </c>
      <c r="I13912" t="s">
        <v>11</v>
      </c>
      <c r="J13912" s="10">
        <v>0</v>
      </c>
      <c r="K13912" s="13">
        <f t="shared" si="437"/>
        <v>1958</v>
      </c>
      <c r="L13912" s="1" t="str">
        <f t="shared" si="436"/>
        <v/>
      </c>
    </row>
    <row r="13913" spans="1:12" ht="13.8" customHeight="1" x14ac:dyDescent="0.3">
      <c r="A13913" t="s">
        <v>222</v>
      </c>
      <c r="B13913">
        <v>1886</v>
      </c>
      <c r="C13913" s="10">
        <v>1663</v>
      </c>
      <c r="D13913">
        <v>1626</v>
      </c>
      <c r="E13913">
        <v>38</v>
      </c>
      <c r="F13913">
        <v>0</v>
      </c>
      <c r="G13913">
        <v>0</v>
      </c>
      <c r="H13913" t="s">
        <v>11</v>
      </c>
      <c r="I13913" t="s">
        <v>11</v>
      </c>
      <c r="J13913" s="10">
        <v>0</v>
      </c>
      <c r="K13913" s="13">
        <f t="shared" si="437"/>
        <v>1958</v>
      </c>
      <c r="L13913" s="1" t="str">
        <f t="shared" si="436"/>
        <v/>
      </c>
    </row>
    <row r="13914" spans="1:12" ht="13.8" customHeight="1" x14ac:dyDescent="0.3">
      <c r="A13914" t="s">
        <v>222</v>
      </c>
      <c r="B13914">
        <v>1887</v>
      </c>
      <c r="C13914" s="10">
        <v>1676</v>
      </c>
      <c r="D13914">
        <v>1640</v>
      </c>
      <c r="E13914">
        <v>36</v>
      </c>
      <c r="F13914">
        <v>0</v>
      </c>
      <c r="G13914">
        <v>0</v>
      </c>
      <c r="H13914" t="s">
        <v>11</v>
      </c>
      <c r="I13914" t="s">
        <v>11</v>
      </c>
      <c r="J13914" s="10">
        <v>0</v>
      </c>
      <c r="K13914" s="13">
        <f t="shared" si="437"/>
        <v>1958</v>
      </c>
      <c r="L13914" s="1" t="str">
        <f t="shared" si="436"/>
        <v/>
      </c>
    </row>
    <row r="13915" spans="1:12" ht="13.8" customHeight="1" x14ac:dyDescent="0.3">
      <c r="A13915" t="s">
        <v>222</v>
      </c>
      <c r="B13915">
        <v>1888</v>
      </c>
      <c r="C13915" s="10">
        <v>1756</v>
      </c>
      <c r="D13915">
        <v>1706</v>
      </c>
      <c r="E13915">
        <v>49</v>
      </c>
      <c r="F13915">
        <v>0</v>
      </c>
      <c r="G13915">
        <v>0</v>
      </c>
      <c r="H13915" t="s">
        <v>11</v>
      </c>
      <c r="I13915" t="s">
        <v>11</v>
      </c>
      <c r="J13915" s="10">
        <v>0</v>
      </c>
      <c r="K13915" s="13">
        <f t="shared" si="437"/>
        <v>1958</v>
      </c>
      <c r="L13915" s="1" t="str">
        <f t="shared" si="436"/>
        <v/>
      </c>
    </row>
    <row r="13916" spans="1:12" ht="13.8" customHeight="1" x14ac:dyDescent="0.3">
      <c r="A13916" t="s">
        <v>222</v>
      </c>
      <c r="B13916">
        <v>1889</v>
      </c>
      <c r="C13916" s="10">
        <v>1862</v>
      </c>
      <c r="D13916">
        <v>1835</v>
      </c>
      <c r="E13916">
        <v>28</v>
      </c>
      <c r="F13916">
        <v>0</v>
      </c>
      <c r="G13916">
        <v>0</v>
      </c>
      <c r="H13916" t="s">
        <v>11</v>
      </c>
      <c r="I13916" t="s">
        <v>11</v>
      </c>
      <c r="J13916" s="10">
        <v>0</v>
      </c>
      <c r="K13916" s="13">
        <f t="shared" si="437"/>
        <v>1958</v>
      </c>
      <c r="L13916" s="1" t="str">
        <f t="shared" si="436"/>
        <v/>
      </c>
    </row>
    <row r="13917" spans="1:12" ht="13.8" customHeight="1" x14ac:dyDescent="0.3">
      <c r="A13917" t="s">
        <v>222</v>
      </c>
      <c r="B13917">
        <v>1890</v>
      </c>
      <c r="C13917" s="10">
        <v>2003</v>
      </c>
      <c r="D13917">
        <v>1960</v>
      </c>
      <c r="E13917">
        <v>43</v>
      </c>
      <c r="F13917">
        <v>0</v>
      </c>
      <c r="G13917">
        <v>0</v>
      </c>
      <c r="H13917" t="s">
        <v>11</v>
      </c>
      <c r="I13917" t="s">
        <v>11</v>
      </c>
      <c r="J13917" s="10">
        <v>0</v>
      </c>
      <c r="K13917" s="13">
        <f t="shared" si="437"/>
        <v>1958</v>
      </c>
      <c r="L13917" s="1" t="str">
        <f t="shared" si="436"/>
        <v/>
      </c>
    </row>
    <row r="13918" spans="1:12" ht="13.8" customHeight="1" x14ac:dyDescent="0.3">
      <c r="A13918" t="s">
        <v>222</v>
      </c>
      <c r="B13918">
        <v>1891</v>
      </c>
      <c r="C13918" s="10">
        <v>2167</v>
      </c>
      <c r="D13918">
        <v>2121</v>
      </c>
      <c r="E13918">
        <v>46</v>
      </c>
      <c r="F13918">
        <v>0</v>
      </c>
      <c r="G13918">
        <v>0</v>
      </c>
      <c r="H13918" t="s">
        <v>11</v>
      </c>
      <c r="I13918" t="s">
        <v>11</v>
      </c>
      <c r="J13918" s="10">
        <v>0</v>
      </c>
      <c r="K13918" s="13">
        <f t="shared" si="437"/>
        <v>1958</v>
      </c>
      <c r="L13918" s="1" t="str">
        <f t="shared" si="436"/>
        <v/>
      </c>
    </row>
    <row r="13919" spans="1:12" ht="13.8" customHeight="1" x14ac:dyDescent="0.3">
      <c r="A13919" t="s">
        <v>222</v>
      </c>
      <c r="B13919">
        <v>1892</v>
      </c>
      <c r="C13919" s="10">
        <v>2265</v>
      </c>
      <c r="D13919">
        <v>2227</v>
      </c>
      <c r="E13919">
        <v>38</v>
      </c>
      <c r="F13919">
        <v>0</v>
      </c>
      <c r="G13919">
        <v>0</v>
      </c>
      <c r="H13919" t="s">
        <v>11</v>
      </c>
      <c r="I13919" t="s">
        <v>11</v>
      </c>
      <c r="J13919" s="10">
        <v>0</v>
      </c>
      <c r="K13919" s="13">
        <f t="shared" si="437"/>
        <v>1958</v>
      </c>
      <c r="L13919" s="1" t="str">
        <f t="shared" si="436"/>
        <v/>
      </c>
    </row>
    <row r="13920" spans="1:12" ht="13.8" customHeight="1" x14ac:dyDescent="0.3">
      <c r="A13920" t="s">
        <v>222</v>
      </c>
      <c r="B13920">
        <v>1893</v>
      </c>
      <c r="C13920" s="10">
        <v>2216</v>
      </c>
      <c r="D13920">
        <v>2170</v>
      </c>
      <c r="E13920">
        <v>46</v>
      </c>
      <c r="F13920">
        <v>0</v>
      </c>
      <c r="G13920">
        <v>0</v>
      </c>
      <c r="H13920" t="s">
        <v>11</v>
      </c>
      <c r="I13920" t="s">
        <v>11</v>
      </c>
      <c r="J13920" s="10">
        <v>0</v>
      </c>
      <c r="K13920" s="13">
        <f t="shared" si="437"/>
        <v>1958</v>
      </c>
      <c r="L13920" s="1" t="str">
        <f t="shared" si="436"/>
        <v/>
      </c>
    </row>
    <row r="13921" spans="1:12" ht="13.8" customHeight="1" x14ac:dyDescent="0.3">
      <c r="A13921" t="s">
        <v>222</v>
      </c>
      <c r="B13921">
        <v>1894</v>
      </c>
      <c r="C13921" s="10">
        <v>2384</v>
      </c>
      <c r="D13921">
        <v>2347</v>
      </c>
      <c r="E13921">
        <v>37</v>
      </c>
      <c r="F13921">
        <v>0</v>
      </c>
      <c r="G13921">
        <v>0</v>
      </c>
      <c r="H13921" t="s">
        <v>11</v>
      </c>
      <c r="I13921" t="s">
        <v>11</v>
      </c>
      <c r="J13921" s="10">
        <v>0</v>
      </c>
      <c r="K13921" s="13">
        <f t="shared" si="437"/>
        <v>1958</v>
      </c>
      <c r="L13921" s="1" t="str">
        <f t="shared" si="436"/>
        <v/>
      </c>
    </row>
    <row r="13922" spans="1:12" ht="13.8" customHeight="1" x14ac:dyDescent="0.3">
      <c r="A13922" t="s">
        <v>222</v>
      </c>
      <c r="B13922">
        <v>1895</v>
      </c>
      <c r="C13922" s="10">
        <v>2348</v>
      </c>
      <c r="D13922">
        <v>2311</v>
      </c>
      <c r="E13922">
        <v>37</v>
      </c>
      <c r="F13922">
        <v>0</v>
      </c>
      <c r="G13922">
        <v>0</v>
      </c>
      <c r="H13922" t="s">
        <v>11</v>
      </c>
      <c r="I13922" t="s">
        <v>11</v>
      </c>
      <c r="J13922" s="10">
        <v>0</v>
      </c>
      <c r="K13922" s="13">
        <f t="shared" si="437"/>
        <v>1958</v>
      </c>
      <c r="L13922" s="1" t="str">
        <f t="shared" si="436"/>
        <v/>
      </c>
    </row>
    <row r="13923" spans="1:12" ht="13.8" customHeight="1" x14ac:dyDescent="0.3">
      <c r="A13923" t="s">
        <v>222</v>
      </c>
      <c r="B13923">
        <v>1896</v>
      </c>
      <c r="C13923" s="10">
        <v>2539</v>
      </c>
      <c r="D13923">
        <v>2506</v>
      </c>
      <c r="E13923">
        <v>33</v>
      </c>
      <c r="F13923">
        <v>0</v>
      </c>
      <c r="G13923">
        <v>0</v>
      </c>
      <c r="H13923" t="s">
        <v>11</v>
      </c>
      <c r="I13923" t="s">
        <v>11</v>
      </c>
      <c r="J13923" s="10">
        <v>0</v>
      </c>
      <c r="K13923" s="13">
        <f t="shared" si="437"/>
        <v>1958</v>
      </c>
      <c r="L13923" s="1" t="str">
        <f t="shared" si="436"/>
        <v/>
      </c>
    </row>
    <row r="13924" spans="1:12" ht="13.8" customHeight="1" x14ac:dyDescent="0.3">
      <c r="A13924" t="s">
        <v>222</v>
      </c>
      <c r="B13924">
        <v>1897</v>
      </c>
      <c r="C13924" s="10">
        <v>2605</v>
      </c>
      <c r="D13924">
        <v>2576</v>
      </c>
      <c r="E13924">
        <v>29</v>
      </c>
      <c r="F13924">
        <v>0</v>
      </c>
      <c r="G13924">
        <v>0</v>
      </c>
      <c r="H13924" t="s">
        <v>11</v>
      </c>
      <c r="I13924" t="s">
        <v>11</v>
      </c>
      <c r="J13924" s="10">
        <v>0</v>
      </c>
      <c r="K13924" s="13">
        <f t="shared" si="437"/>
        <v>1958</v>
      </c>
      <c r="L13924" s="1" t="str">
        <f t="shared" si="436"/>
        <v/>
      </c>
    </row>
    <row r="13925" spans="1:12" ht="13.8" customHeight="1" x14ac:dyDescent="0.3">
      <c r="A13925" t="s">
        <v>222</v>
      </c>
      <c r="B13925">
        <v>1898</v>
      </c>
      <c r="C13925" s="10">
        <v>2558</v>
      </c>
      <c r="D13925">
        <v>2531</v>
      </c>
      <c r="E13925">
        <v>28</v>
      </c>
      <c r="F13925">
        <v>0</v>
      </c>
      <c r="G13925">
        <v>0</v>
      </c>
      <c r="H13925" t="s">
        <v>11</v>
      </c>
      <c r="I13925" t="s">
        <v>11</v>
      </c>
      <c r="J13925" s="10">
        <v>0</v>
      </c>
      <c r="K13925" s="13">
        <f t="shared" si="437"/>
        <v>1958</v>
      </c>
      <c r="L13925" s="1" t="str">
        <f t="shared" si="436"/>
        <v/>
      </c>
    </row>
    <row r="13926" spans="1:12" ht="13.8" customHeight="1" x14ac:dyDescent="0.3">
      <c r="A13926" t="s">
        <v>222</v>
      </c>
      <c r="B13926">
        <v>1899</v>
      </c>
      <c r="C13926" s="10">
        <v>2900</v>
      </c>
      <c r="D13926">
        <v>2880</v>
      </c>
      <c r="E13926">
        <v>20</v>
      </c>
      <c r="F13926">
        <v>0</v>
      </c>
      <c r="G13926">
        <v>0</v>
      </c>
      <c r="H13926" t="s">
        <v>11</v>
      </c>
      <c r="I13926" t="s">
        <v>11</v>
      </c>
      <c r="J13926" s="10">
        <v>0</v>
      </c>
      <c r="K13926" s="13">
        <f t="shared" si="437"/>
        <v>1958</v>
      </c>
      <c r="L13926" s="1" t="str">
        <f t="shared" si="436"/>
        <v/>
      </c>
    </row>
    <row r="13927" spans="1:12" ht="13.8" customHeight="1" x14ac:dyDescent="0.3">
      <c r="A13927" t="s">
        <v>222</v>
      </c>
      <c r="B13927">
        <v>1900</v>
      </c>
      <c r="C13927" s="10">
        <v>3062</v>
      </c>
      <c r="D13927">
        <v>3026</v>
      </c>
      <c r="E13927">
        <v>36</v>
      </c>
      <c r="F13927">
        <v>0</v>
      </c>
      <c r="G13927">
        <v>0</v>
      </c>
      <c r="H13927" t="s">
        <v>11</v>
      </c>
      <c r="I13927" t="s">
        <v>11</v>
      </c>
      <c r="J13927" s="10">
        <v>0</v>
      </c>
      <c r="K13927" s="13">
        <f t="shared" si="437"/>
        <v>1958</v>
      </c>
      <c r="L13927" s="1" t="str">
        <f t="shared" si="436"/>
        <v/>
      </c>
    </row>
    <row r="13928" spans="1:12" ht="13.8" customHeight="1" x14ac:dyDescent="0.3">
      <c r="A13928" t="s">
        <v>222</v>
      </c>
      <c r="B13928">
        <v>1901</v>
      </c>
      <c r="C13928" s="10">
        <v>3222</v>
      </c>
      <c r="D13928">
        <v>3192</v>
      </c>
      <c r="E13928">
        <v>30</v>
      </c>
      <c r="F13928">
        <v>0</v>
      </c>
      <c r="G13928">
        <v>0</v>
      </c>
      <c r="H13928" t="s">
        <v>11</v>
      </c>
      <c r="I13928" t="s">
        <v>11</v>
      </c>
      <c r="J13928" s="10">
        <v>0</v>
      </c>
      <c r="K13928" s="13">
        <f t="shared" si="437"/>
        <v>1958</v>
      </c>
      <c r="L13928" s="1" t="str">
        <f t="shared" si="436"/>
        <v/>
      </c>
    </row>
    <row r="13929" spans="1:12" ht="13.8" customHeight="1" x14ac:dyDescent="0.3">
      <c r="A13929" t="s">
        <v>222</v>
      </c>
      <c r="B13929">
        <v>1902</v>
      </c>
      <c r="C13929" s="10">
        <v>3367</v>
      </c>
      <c r="D13929">
        <v>3338</v>
      </c>
      <c r="E13929">
        <v>29</v>
      </c>
      <c r="F13929">
        <v>0</v>
      </c>
      <c r="G13929">
        <v>0</v>
      </c>
      <c r="H13929" t="s">
        <v>11</v>
      </c>
      <c r="I13929" t="s">
        <v>11</v>
      </c>
      <c r="J13929" s="10">
        <v>0</v>
      </c>
      <c r="K13929" s="13">
        <f t="shared" si="437"/>
        <v>1958</v>
      </c>
      <c r="L13929" s="1" t="str">
        <f t="shared" si="436"/>
        <v/>
      </c>
    </row>
    <row r="13930" spans="1:12" ht="13.8" customHeight="1" x14ac:dyDescent="0.3">
      <c r="A13930" t="s">
        <v>222</v>
      </c>
      <c r="B13930">
        <v>1903</v>
      </c>
      <c r="C13930" s="10">
        <v>3323</v>
      </c>
      <c r="D13930">
        <v>3296</v>
      </c>
      <c r="E13930">
        <v>27</v>
      </c>
      <c r="F13930">
        <v>0</v>
      </c>
      <c r="G13930">
        <v>0</v>
      </c>
      <c r="H13930" t="s">
        <v>11</v>
      </c>
      <c r="I13930" t="s">
        <v>11</v>
      </c>
      <c r="J13930" s="10">
        <v>0</v>
      </c>
      <c r="K13930" s="13">
        <f t="shared" si="437"/>
        <v>1958</v>
      </c>
      <c r="L13930" s="1" t="str">
        <f t="shared" si="436"/>
        <v/>
      </c>
    </row>
    <row r="13931" spans="1:12" ht="13.8" customHeight="1" x14ac:dyDescent="0.3">
      <c r="A13931" t="s">
        <v>222</v>
      </c>
      <c r="B13931">
        <v>1904</v>
      </c>
      <c r="C13931" s="10">
        <v>3546</v>
      </c>
      <c r="D13931">
        <v>3522</v>
      </c>
      <c r="E13931">
        <v>24</v>
      </c>
      <c r="F13931">
        <v>0</v>
      </c>
      <c r="G13931">
        <v>0</v>
      </c>
      <c r="H13931" t="s">
        <v>11</v>
      </c>
      <c r="I13931" t="s">
        <v>11</v>
      </c>
      <c r="J13931" s="10">
        <v>0</v>
      </c>
      <c r="K13931" s="13">
        <f t="shared" si="437"/>
        <v>1958</v>
      </c>
      <c r="L13931" s="1" t="str">
        <f t="shared" si="436"/>
        <v/>
      </c>
    </row>
    <row r="13932" spans="1:12" ht="13.8" customHeight="1" x14ac:dyDescent="0.3">
      <c r="A13932" t="s">
        <v>222</v>
      </c>
      <c r="B13932">
        <v>1905</v>
      </c>
      <c r="C13932" s="10">
        <v>3704</v>
      </c>
      <c r="D13932">
        <v>3680</v>
      </c>
      <c r="E13932">
        <v>24</v>
      </c>
      <c r="F13932">
        <v>0</v>
      </c>
      <c r="G13932">
        <v>0</v>
      </c>
      <c r="H13932" t="s">
        <v>11</v>
      </c>
      <c r="I13932" t="s">
        <v>11</v>
      </c>
      <c r="J13932" s="10">
        <v>0</v>
      </c>
      <c r="K13932" s="13">
        <f t="shared" si="437"/>
        <v>1958</v>
      </c>
      <c r="L13932" s="1" t="str">
        <f t="shared" si="436"/>
        <v/>
      </c>
    </row>
    <row r="13933" spans="1:12" ht="13.8" customHeight="1" x14ac:dyDescent="0.3">
      <c r="A13933" t="s">
        <v>222</v>
      </c>
      <c r="B13933">
        <v>1906</v>
      </c>
      <c r="C13933" s="10">
        <v>3783</v>
      </c>
      <c r="D13933">
        <v>3742</v>
      </c>
      <c r="E13933">
        <v>41</v>
      </c>
      <c r="F13933">
        <v>0</v>
      </c>
      <c r="G13933">
        <v>0</v>
      </c>
      <c r="H13933" t="s">
        <v>11</v>
      </c>
      <c r="I13933" t="s">
        <v>11</v>
      </c>
      <c r="J13933" s="10">
        <v>0</v>
      </c>
      <c r="K13933" s="13">
        <f t="shared" si="437"/>
        <v>1958</v>
      </c>
      <c r="L13933" s="1" t="str">
        <f t="shared" si="436"/>
        <v/>
      </c>
    </row>
    <row r="13934" spans="1:12" ht="13.8" customHeight="1" x14ac:dyDescent="0.3">
      <c r="A13934" t="s">
        <v>222</v>
      </c>
      <c r="B13934">
        <v>1907</v>
      </c>
      <c r="C13934" s="10">
        <v>3847</v>
      </c>
      <c r="D13934">
        <v>3826</v>
      </c>
      <c r="E13934">
        <v>21</v>
      </c>
      <c r="F13934">
        <v>0</v>
      </c>
      <c r="G13934">
        <v>0</v>
      </c>
      <c r="H13934" t="s">
        <v>11</v>
      </c>
      <c r="I13934" t="s">
        <v>11</v>
      </c>
      <c r="J13934" s="10">
        <v>0</v>
      </c>
      <c r="K13934" s="13">
        <f t="shared" si="437"/>
        <v>1958</v>
      </c>
      <c r="L13934" s="1" t="str">
        <f t="shared" si="436"/>
        <v/>
      </c>
    </row>
    <row r="13935" spans="1:12" ht="13.8" customHeight="1" x14ac:dyDescent="0.3">
      <c r="A13935" t="s">
        <v>222</v>
      </c>
      <c r="B13935">
        <v>1908</v>
      </c>
      <c r="C13935" s="10">
        <v>4035</v>
      </c>
      <c r="D13935">
        <v>4011</v>
      </c>
      <c r="E13935">
        <v>24</v>
      </c>
      <c r="F13935">
        <v>0</v>
      </c>
      <c r="G13935">
        <v>0</v>
      </c>
      <c r="H13935" t="s">
        <v>11</v>
      </c>
      <c r="I13935" t="s">
        <v>11</v>
      </c>
      <c r="J13935" s="10">
        <v>0</v>
      </c>
      <c r="K13935" s="13">
        <f t="shared" si="437"/>
        <v>1958</v>
      </c>
      <c r="L13935" s="1" t="str">
        <f t="shared" si="436"/>
        <v/>
      </c>
    </row>
    <row r="13936" spans="1:12" ht="13.8" customHeight="1" x14ac:dyDescent="0.3">
      <c r="A13936" t="s">
        <v>222</v>
      </c>
      <c r="B13936">
        <v>1909</v>
      </c>
      <c r="C13936" s="10">
        <v>4139</v>
      </c>
      <c r="D13936">
        <v>4107</v>
      </c>
      <c r="E13936">
        <v>32</v>
      </c>
      <c r="F13936">
        <v>0</v>
      </c>
      <c r="G13936">
        <v>0</v>
      </c>
      <c r="H13936" t="s">
        <v>11</v>
      </c>
      <c r="I13936" t="s">
        <v>11</v>
      </c>
      <c r="J13936" s="10">
        <v>0</v>
      </c>
      <c r="K13936" s="13">
        <f t="shared" si="437"/>
        <v>1958</v>
      </c>
      <c r="L13936" s="1" t="str">
        <f t="shared" si="436"/>
        <v/>
      </c>
    </row>
    <row r="13937" spans="1:12" ht="13.8" customHeight="1" x14ac:dyDescent="0.3">
      <c r="A13937" t="s">
        <v>222</v>
      </c>
      <c r="B13937">
        <v>1910</v>
      </c>
      <c r="C13937" s="10">
        <v>4065</v>
      </c>
      <c r="D13937">
        <v>4039</v>
      </c>
      <c r="E13937">
        <v>26</v>
      </c>
      <c r="F13937">
        <v>0</v>
      </c>
      <c r="G13937">
        <v>0</v>
      </c>
      <c r="H13937" t="s">
        <v>11</v>
      </c>
      <c r="I13937" t="s">
        <v>11</v>
      </c>
      <c r="J13937" s="10">
        <v>0</v>
      </c>
      <c r="K13937" s="13">
        <f t="shared" si="437"/>
        <v>1958</v>
      </c>
      <c r="L13937" s="1" t="str">
        <f t="shared" si="436"/>
        <v/>
      </c>
    </row>
    <row r="13938" spans="1:12" ht="13.8" customHeight="1" x14ac:dyDescent="0.3">
      <c r="A13938" t="s">
        <v>222</v>
      </c>
      <c r="B13938">
        <v>1911</v>
      </c>
      <c r="C13938" s="10">
        <v>4020</v>
      </c>
      <c r="D13938">
        <v>3992</v>
      </c>
      <c r="E13938">
        <v>28</v>
      </c>
      <c r="F13938">
        <v>0</v>
      </c>
      <c r="G13938">
        <v>0</v>
      </c>
      <c r="H13938" t="s">
        <v>11</v>
      </c>
      <c r="I13938" t="s">
        <v>11</v>
      </c>
      <c r="J13938" s="10">
        <v>0</v>
      </c>
      <c r="K13938" s="13">
        <f t="shared" si="437"/>
        <v>1958</v>
      </c>
      <c r="L13938" s="1" t="str">
        <f t="shared" si="436"/>
        <v/>
      </c>
    </row>
    <row r="13939" spans="1:12" ht="13.8" customHeight="1" x14ac:dyDescent="0.3">
      <c r="A13939" t="s">
        <v>222</v>
      </c>
      <c r="B13939">
        <v>1912</v>
      </c>
      <c r="C13939" s="10">
        <v>4362</v>
      </c>
      <c r="D13939">
        <v>4335</v>
      </c>
      <c r="E13939">
        <v>27</v>
      </c>
      <c r="F13939">
        <v>0</v>
      </c>
      <c r="G13939">
        <v>0</v>
      </c>
      <c r="H13939" t="s">
        <v>11</v>
      </c>
      <c r="I13939" t="s">
        <v>11</v>
      </c>
      <c r="J13939" s="10">
        <v>0</v>
      </c>
      <c r="K13939" s="13">
        <f t="shared" si="437"/>
        <v>1958</v>
      </c>
      <c r="L13939" s="1" t="str">
        <f t="shared" si="436"/>
        <v/>
      </c>
    </row>
    <row r="13940" spans="1:12" ht="13.8" customHeight="1" x14ac:dyDescent="0.3">
      <c r="A13940" t="s">
        <v>222</v>
      </c>
      <c r="B13940">
        <v>1913</v>
      </c>
      <c r="C13940" s="10">
        <v>4754</v>
      </c>
      <c r="D13940">
        <v>4709</v>
      </c>
      <c r="E13940">
        <v>33</v>
      </c>
      <c r="F13940">
        <v>12</v>
      </c>
      <c r="G13940">
        <v>0</v>
      </c>
      <c r="H13940" t="s">
        <v>11</v>
      </c>
      <c r="I13940" t="s">
        <v>11</v>
      </c>
      <c r="J13940" s="10">
        <v>0</v>
      </c>
      <c r="K13940" s="13">
        <f t="shared" si="437"/>
        <v>1958</v>
      </c>
      <c r="L13940" s="1" t="str">
        <f t="shared" si="436"/>
        <v/>
      </c>
    </row>
    <row r="13941" spans="1:12" ht="13.8" customHeight="1" x14ac:dyDescent="0.3">
      <c r="A13941" t="s">
        <v>222</v>
      </c>
      <c r="B13941">
        <v>1914</v>
      </c>
      <c r="C13941" s="10">
        <v>4722</v>
      </c>
      <c r="D13941">
        <v>4650</v>
      </c>
      <c r="E13941">
        <v>64</v>
      </c>
      <c r="F13941">
        <v>8</v>
      </c>
      <c r="G13941">
        <v>0</v>
      </c>
      <c r="H13941" t="s">
        <v>11</v>
      </c>
      <c r="I13941" t="s">
        <v>11</v>
      </c>
      <c r="J13941" s="10">
        <v>0</v>
      </c>
      <c r="K13941" s="13">
        <f t="shared" si="437"/>
        <v>1958</v>
      </c>
      <c r="L13941" s="1" t="str">
        <f t="shared" si="436"/>
        <v/>
      </c>
    </row>
    <row r="13942" spans="1:12" ht="13.8" customHeight="1" x14ac:dyDescent="0.3">
      <c r="A13942" t="s">
        <v>222</v>
      </c>
      <c r="B13942">
        <v>1915</v>
      </c>
      <c r="C13942" s="10">
        <v>4179</v>
      </c>
      <c r="D13942">
        <v>4092</v>
      </c>
      <c r="E13942">
        <v>77</v>
      </c>
      <c r="F13942">
        <v>10</v>
      </c>
      <c r="G13942">
        <v>0</v>
      </c>
      <c r="H13942" t="s">
        <v>11</v>
      </c>
      <c r="I13942" t="s">
        <v>11</v>
      </c>
      <c r="J13942" s="10">
        <v>0</v>
      </c>
      <c r="K13942" s="13">
        <f t="shared" si="437"/>
        <v>1958</v>
      </c>
      <c r="L13942" s="1" t="str">
        <f t="shared" si="436"/>
        <v/>
      </c>
    </row>
    <row r="13943" spans="1:12" ht="13.8" customHeight="1" x14ac:dyDescent="0.3">
      <c r="A13943" t="s">
        <v>222</v>
      </c>
      <c r="B13943">
        <v>1916</v>
      </c>
      <c r="C13943" s="10">
        <v>4876</v>
      </c>
      <c r="D13943">
        <v>4762</v>
      </c>
      <c r="E13943">
        <v>76</v>
      </c>
      <c r="F13943">
        <v>38</v>
      </c>
      <c r="G13943">
        <v>0</v>
      </c>
      <c r="H13943" t="s">
        <v>11</v>
      </c>
      <c r="I13943" t="s">
        <v>11</v>
      </c>
      <c r="J13943" s="10">
        <v>0</v>
      </c>
      <c r="K13943" s="13">
        <f t="shared" si="437"/>
        <v>1958</v>
      </c>
      <c r="L13943" s="1" t="str">
        <f t="shared" si="436"/>
        <v/>
      </c>
    </row>
    <row r="13944" spans="1:12" ht="13.8" customHeight="1" x14ac:dyDescent="0.3">
      <c r="A13944" t="s">
        <v>222</v>
      </c>
      <c r="B13944">
        <v>1917</v>
      </c>
      <c r="C13944" s="10">
        <v>4326</v>
      </c>
      <c r="D13944">
        <v>4240</v>
      </c>
      <c r="E13944">
        <v>60</v>
      </c>
      <c r="F13944">
        <v>26</v>
      </c>
      <c r="G13944">
        <v>0</v>
      </c>
      <c r="H13944" t="s">
        <v>11</v>
      </c>
      <c r="I13944" t="s">
        <v>11</v>
      </c>
      <c r="J13944" s="10">
        <v>0</v>
      </c>
      <c r="K13944" s="13">
        <f t="shared" si="437"/>
        <v>1958</v>
      </c>
      <c r="L13944" s="1" t="str">
        <f t="shared" si="436"/>
        <v/>
      </c>
    </row>
    <row r="13945" spans="1:12" ht="13.8" customHeight="1" x14ac:dyDescent="0.3">
      <c r="A13945" t="s">
        <v>222</v>
      </c>
      <c r="B13945">
        <v>1918</v>
      </c>
      <c r="C13945" s="10">
        <v>4567</v>
      </c>
      <c r="D13945">
        <v>4491</v>
      </c>
      <c r="E13945">
        <v>47</v>
      </c>
      <c r="F13945">
        <v>29</v>
      </c>
      <c r="G13945">
        <v>0</v>
      </c>
      <c r="H13945" t="s">
        <v>11</v>
      </c>
      <c r="I13945" t="s">
        <v>11</v>
      </c>
      <c r="J13945" s="10">
        <v>0</v>
      </c>
      <c r="K13945" s="13">
        <f t="shared" si="437"/>
        <v>1958</v>
      </c>
      <c r="L13945" s="1" t="str">
        <f t="shared" si="436"/>
        <v/>
      </c>
    </row>
    <row r="13946" spans="1:12" ht="13.8" customHeight="1" x14ac:dyDescent="0.3">
      <c r="A13946" t="s">
        <v>222</v>
      </c>
      <c r="B13946">
        <v>1919</v>
      </c>
      <c r="C13946" s="10">
        <v>4347</v>
      </c>
      <c r="D13946">
        <v>4241</v>
      </c>
      <c r="E13946">
        <v>91</v>
      </c>
      <c r="F13946">
        <v>16</v>
      </c>
      <c r="G13946">
        <v>0</v>
      </c>
      <c r="H13946" t="s">
        <v>11</v>
      </c>
      <c r="I13946" t="s">
        <v>11</v>
      </c>
      <c r="J13946" s="10">
        <v>0</v>
      </c>
      <c r="K13946" s="13">
        <f t="shared" si="437"/>
        <v>1958</v>
      </c>
      <c r="L13946" s="1" t="str">
        <f t="shared" si="436"/>
        <v/>
      </c>
    </row>
    <row r="13947" spans="1:12" ht="13.8" customHeight="1" x14ac:dyDescent="0.3">
      <c r="A13947" t="s">
        <v>222</v>
      </c>
      <c r="B13947">
        <v>1920</v>
      </c>
      <c r="C13947" s="10">
        <v>3836</v>
      </c>
      <c r="D13947">
        <v>3674</v>
      </c>
      <c r="E13947">
        <v>135</v>
      </c>
      <c r="F13947">
        <v>27</v>
      </c>
      <c r="G13947">
        <v>0</v>
      </c>
      <c r="H13947" t="s">
        <v>11</v>
      </c>
      <c r="I13947" t="s">
        <v>11</v>
      </c>
      <c r="J13947" s="10">
        <v>0</v>
      </c>
      <c r="K13947" s="13">
        <f t="shared" si="437"/>
        <v>1958</v>
      </c>
      <c r="L13947" s="1" t="str">
        <f t="shared" si="436"/>
        <v/>
      </c>
    </row>
    <row r="13948" spans="1:12" ht="13.8" customHeight="1" x14ac:dyDescent="0.3">
      <c r="A13948" t="s">
        <v>222</v>
      </c>
      <c r="B13948">
        <v>1921</v>
      </c>
      <c r="C13948" s="10">
        <v>4052</v>
      </c>
      <c r="D13948">
        <v>3909</v>
      </c>
      <c r="E13948">
        <v>116</v>
      </c>
      <c r="F13948">
        <v>27</v>
      </c>
      <c r="G13948">
        <v>0</v>
      </c>
      <c r="H13948" t="s">
        <v>11</v>
      </c>
      <c r="I13948" t="s">
        <v>11</v>
      </c>
      <c r="J13948" s="10">
        <v>0</v>
      </c>
      <c r="K13948" s="13">
        <f t="shared" si="437"/>
        <v>1958</v>
      </c>
      <c r="L13948" s="1" t="str">
        <f t="shared" si="436"/>
        <v/>
      </c>
    </row>
    <row r="13949" spans="1:12" ht="13.8" customHeight="1" x14ac:dyDescent="0.3">
      <c r="A13949" t="s">
        <v>222</v>
      </c>
      <c r="B13949">
        <v>1922</v>
      </c>
      <c r="C13949" s="10">
        <v>4078</v>
      </c>
      <c r="D13949">
        <v>3950</v>
      </c>
      <c r="E13949">
        <v>114</v>
      </c>
      <c r="F13949">
        <v>15</v>
      </c>
      <c r="G13949">
        <v>0</v>
      </c>
      <c r="H13949" t="s">
        <v>11</v>
      </c>
      <c r="I13949" t="s">
        <v>11</v>
      </c>
      <c r="J13949" s="10">
        <v>0</v>
      </c>
      <c r="K13949" s="13">
        <f t="shared" si="437"/>
        <v>1958</v>
      </c>
      <c r="L13949" s="1" t="str">
        <f t="shared" si="436"/>
        <v/>
      </c>
    </row>
    <row r="13950" spans="1:12" ht="13.8" customHeight="1" x14ac:dyDescent="0.3">
      <c r="A13950" t="s">
        <v>222</v>
      </c>
      <c r="B13950">
        <v>1923</v>
      </c>
      <c r="C13950" s="10">
        <v>4698</v>
      </c>
      <c r="D13950">
        <v>4569</v>
      </c>
      <c r="E13950">
        <v>129</v>
      </c>
      <c r="F13950">
        <v>0</v>
      </c>
      <c r="G13950">
        <v>0</v>
      </c>
      <c r="H13950" t="s">
        <v>11</v>
      </c>
      <c r="I13950" t="s">
        <v>11</v>
      </c>
      <c r="J13950" s="10">
        <v>0</v>
      </c>
      <c r="K13950" s="13">
        <f t="shared" si="437"/>
        <v>1958</v>
      </c>
      <c r="L13950" s="1" t="str">
        <f t="shared" si="436"/>
        <v/>
      </c>
    </row>
    <row r="13951" spans="1:12" ht="13.8" customHeight="1" x14ac:dyDescent="0.3">
      <c r="A13951" t="s">
        <v>222</v>
      </c>
      <c r="B13951">
        <v>1924</v>
      </c>
      <c r="C13951" s="10">
        <v>5019</v>
      </c>
      <c r="D13951">
        <v>4837</v>
      </c>
      <c r="E13951">
        <v>182</v>
      </c>
      <c r="F13951">
        <v>0</v>
      </c>
      <c r="G13951">
        <v>0</v>
      </c>
      <c r="H13951" t="s">
        <v>11</v>
      </c>
      <c r="I13951" t="s">
        <v>11</v>
      </c>
      <c r="J13951" s="10">
        <v>0</v>
      </c>
      <c r="K13951" s="13">
        <f t="shared" si="437"/>
        <v>1958</v>
      </c>
      <c r="L13951" s="1" t="str">
        <f t="shared" si="436"/>
        <v/>
      </c>
    </row>
    <row r="13952" spans="1:12" ht="13.8" customHeight="1" x14ac:dyDescent="0.3">
      <c r="A13952" t="s">
        <v>222</v>
      </c>
      <c r="B13952">
        <v>1925</v>
      </c>
      <c r="C13952" s="10">
        <v>5200</v>
      </c>
      <c r="D13952">
        <v>5000</v>
      </c>
      <c r="E13952">
        <v>199</v>
      </c>
      <c r="F13952">
        <v>0</v>
      </c>
      <c r="G13952">
        <v>0</v>
      </c>
      <c r="H13952" t="s">
        <v>11</v>
      </c>
      <c r="I13952" t="s">
        <v>11</v>
      </c>
      <c r="J13952" s="10">
        <v>0</v>
      </c>
      <c r="K13952" s="13">
        <f t="shared" si="437"/>
        <v>1958</v>
      </c>
      <c r="L13952" s="1" t="str">
        <f t="shared" si="436"/>
        <v/>
      </c>
    </row>
    <row r="13953" spans="1:12" ht="13.8" customHeight="1" x14ac:dyDescent="0.3">
      <c r="A13953" t="s">
        <v>222</v>
      </c>
      <c r="B13953">
        <v>1926</v>
      </c>
      <c r="C13953" s="10">
        <v>5016</v>
      </c>
      <c r="D13953">
        <v>4780</v>
      </c>
      <c r="E13953">
        <v>220</v>
      </c>
      <c r="F13953">
        <v>16</v>
      </c>
      <c r="G13953">
        <v>0</v>
      </c>
      <c r="H13953" t="s">
        <v>11</v>
      </c>
      <c r="I13953" t="s">
        <v>11</v>
      </c>
      <c r="J13953" s="10">
        <v>0</v>
      </c>
      <c r="K13953" s="13">
        <f t="shared" si="437"/>
        <v>1958</v>
      </c>
      <c r="L13953" s="1" t="str">
        <f t="shared" si="436"/>
        <v/>
      </c>
    </row>
    <row r="13954" spans="1:12" ht="13.8" customHeight="1" x14ac:dyDescent="0.3">
      <c r="A13954" t="s">
        <v>222</v>
      </c>
      <c r="B13954">
        <v>1927</v>
      </c>
      <c r="C13954" s="10">
        <v>5853</v>
      </c>
      <c r="D13954">
        <v>5521</v>
      </c>
      <c r="E13954">
        <v>289</v>
      </c>
      <c r="F13954">
        <v>44</v>
      </c>
      <c r="G13954">
        <v>0</v>
      </c>
      <c r="H13954" t="s">
        <v>11</v>
      </c>
      <c r="I13954" t="s">
        <v>11</v>
      </c>
      <c r="J13954" s="10">
        <v>0</v>
      </c>
      <c r="K13954" s="13">
        <f t="shared" si="437"/>
        <v>1958</v>
      </c>
      <c r="L13954" s="1" t="str">
        <f t="shared" ref="L13954:L14017" si="438">IF(AND(B13954&gt;2011),1,"")</f>
        <v/>
      </c>
    </row>
    <row r="13955" spans="1:12" ht="13.8" customHeight="1" x14ac:dyDescent="0.3">
      <c r="A13955" t="s">
        <v>222</v>
      </c>
      <c r="B13955">
        <v>1928</v>
      </c>
      <c r="C13955" s="10">
        <v>5872</v>
      </c>
      <c r="D13955">
        <v>5318</v>
      </c>
      <c r="E13955">
        <v>344</v>
      </c>
      <c r="F13955">
        <v>0</v>
      </c>
      <c r="G13955">
        <v>210</v>
      </c>
      <c r="H13955" t="s">
        <v>11</v>
      </c>
      <c r="I13955" t="s">
        <v>11</v>
      </c>
      <c r="J13955" s="10">
        <v>0</v>
      </c>
      <c r="K13955" s="13">
        <f t="shared" ref="K13955:K14018" si="439">IF(B13955&lt;1990,IF(B13955&lt;1959,1958,1989),1990)</f>
        <v>1958</v>
      </c>
      <c r="L13955" s="1" t="str">
        <f t="shared" si="438"/>
        <v/>
      </c>
    </row>
    <row r="13956" spans="1:12" ht="13.8" customHeight="1" x14ac:dyDescent="0.3">
      <c r="A13956" t="s">
        <v>222</v>
      </c>
      <c r="B13956">
        <v>1929</v>
      </c>
      <c r="C13956" s="10">
        <v>6544</v>
      </c>
      <c r="D13956">
        <v>5910</v>
      </c>
      <c r="E13956">
        <v>386</v>
      </c>
      <c r="F13956">
        <v>0</v>
      </c>
      <c r="G13956">
        <v>248</v>
      </c>
      <c r="H13956" t="s">
        <v>11</v>
      </c>
      <c r="I13956" t="s">
        <v>11</v>
      </c>
      <c r="J13956" s="10">
        <v>0</v>
      </c>
      <c r="K13956" s="13">
        <f t="shared" si="439"/>
        <v>1958</v>
      </c>
      <c r="L13956" s="1" t="str">
        <f t="shared" si="438"/>
        <v/>
      </c>
    </row>
    <row r="13957" spans="1:12" ht="13.8" customHeight="1" x14ac:dyDescent="0.3">
      <c r="A13957" t="s">
        <v>222</v>
      </c>
      <c r="B13957">
        <v>1930</v>
      </c>
      <c r="C13957" s="10">
        <v>6453</v>
      </c>
      <c r="D13957">
        <v>5613</v>
      </c>
      <c r="E13957">
        <v>511</v>
      </c>
      <c r="F13957">
        <v>80</v>
      </c>
      <c r="G13957">
        <v>250</v>
      </c>
      <c r="H13957" t="s">
        <v>11</v>
      </c>
      <c r="I13957" t="s">
        <v>11</v>
      </c>
      <c r="J13957" s="10">
        <v>0</v>
      </c>
      <c r="K13957" s="13">
        <f t="shared" si="439"/>
        <v>1958</v>
      </c>
      <c r="L13957" s="1" t="str">
        <f t="shared" si="438"/>
        <v/>
      </c>
    </row>
    <row r="13958" spans="1:12" ht="13.8" customHeight="1" x14ac:dyDescent="0.3">
      <c r="A13958" t="s">
        <v>222</v>
      </c>
      <c r="B13958">
        <v>1931</v>
      </c>
      <c r="C13958" s="10">
        <v>6151</v>
      </c>
      <c r="D13958">
        <v>5236</v>
      </c>
      <c r="E13958">
        <v>607</v>
      </c>
      <c r="F13958">
        <v>86</v>
      </c>
      <c r="G13958">
        <v>222</v>
      </c>
      <c r="H13958" t="s">
        <v>11</v>
      </c>
      <c r="I13958" t="s">
        <v>11</v>
      </c>
      <c r="J13958" s="10">
        <v>0</v>
      </c>
      <c r="K13958" s="13">
        <f t="shared" si="439"/>
        <v>1958</v>
      </c>
      <c r="L13958" s="1" t="str">
        <f t="shared" si="438"/>
        <v/>
      </c>
    </row>
    <row r="13959" spans="1:12" ht="13.8" customHeight="1" x14ac:dyDescent="0.3">
      <c r="A13959" t="s">
        <v>222</v>
      </c>
      <c r="B13959">
        <v>1932</v>
      </c>
      <c r="C13959" s="10">
        <v>5781</v>
      </c>
      <c r="D13959">
        <v>4887</v>
      </c>
      <c r="E13959">
        <v>609</v>
      </c>
      <c r="F13959">
        <v>91</v>
      </c>
      <c r="G13959">
        <v>194</v>
      </c>
      <c r="H13959" t="s">
        <v>11</v>
      </c>
      <c r="I13959" t="s">
        <v>11</v>
      </c>
      <c r="J13959" s="10">
        <v>0</v>
      </c>
      <c r="K13959" s="13">
        <f t="shared" si="439"/>
        <v>1958</v>
      </c>
      <c r="L13959" s="1" t="str">
        <f t="shared" si="438"/>
        <v/>
      </c>
    </row>
    <row r="13960" spans="1:12" ht="13.8" customHeight="1" x14ac:dyDescent="0.3">
      <c r="A13960" t="s">
        <v>222</v>
      </c>
      <c r="B13960">
        <v>1933</v>
      </c>
      <c r="C13960" s="10">
        <v>5107</v>
      </c>
      <c r="D13960">
        <v>4276</v>
      </c>
      <c r="E13960">
        <v>546</v>
      </c>
      <c r="F13960">
        <v>94</v>
      </c>
      <c r="G13960">
        <v>191</v>
      </c>
      <c r="H13960" t="s">
        <v>11</v>
      </c>
      <c r="I13960" t="s">
        <v>11</v>
      </c>
      <c r="J13960" s="10">
        <v>0</v>
      </c>
      <c r="K13960" s="13">
        <f t="shared" si="439"/>
        <v>1958</v>
      </c>
      <c r="L13960" s="1" t="str">
        <f t="shared" si="438"/>
        <v/>
      </c>
    </row>
    <row r="13961" spans="1:12" ht="13.8" customHeight="1" x14ac:dyDescent="0.3">
      <c r="A13961" t="s">
        <v>222</v>
      </c>
      <c r="B13961">
        <v>1934</v>
      </c>
      <c r="C13961" s="10">
        <v>5527</v>
      </c>
      <c r="D13961">
        <v>4472</v>
      </c>
      <c r="E13961">
        <v>774</v>
      </c>
      <c r="F13961">
        <v>96</v>
      </c>
      <c r="G13961">
        <v>185</v>
      </c>
      <c r="H13961" t="s">
        <v>11</v>
      </c>
      <c r="I13961" t="s">
        <v>11</v>
      </c>
      <c r="J13961" s="10">
        <v>0</v>
      </c>
      <c r="K13961" s="13">
        <f t="shared" si="439"/>
        <v>1958</v>
      </c>
      <c r="L13961" s="1" t="str">
        <f t="shared" si="438"/>
        <v/>
      </c>
    </row>
    <row r="13962" spans="1:12" ht="13.8" customHeight="1" x14ac:dyDescent="0.3">
      <c r="A13962" t="s">
        <v>222</v>
      </c>
      <c r="B13962">
        <v>1935</v>
      </c>
      <c r="C13962" s="10">
        <v>6130</v>
      </c>
      <c r="D13962">
        <v>5112</v>
      </c>
      <c r="E13962">
        <v>735</v>
      </c>
      <c r="F13962">
        <v>99</v>
      </c>
      <c r="G13962">
        <v>184</v>
      </c>
      <c r="H13962" t="s">
        <v>11</v>
      </c>
      <c r="I13962" t="s">
        <v>11</v>
      </c>
      <c r="J13962" s="10">
        <v>0</v>
      </c>
      <c r="K13962" s="13">
        <f t="shared" si="439"/>
        <v>1958</v>
      </c>
      <c r="L13962" s="1" t="str">
        <f t="shared" si="438"/>
        <v/>
      </c>
    </row>
    <row r="13963" spans="1:12" ht="13.8" customHeight="1" x14ac:dyDescent="0.3">
      <c r="A13963" t="s">
        <v>222</v>
      </c>
      <c r="B13963">
        <v>1936</v>
      </c>
      <c r="C13963" s="10">
        <v>2199</v>
      </c>
      <c r="D13963">
        <v>2025</v>
      </c>
      <c r="E13963">
        <v>0</v>
      </c>
      <c r="F13963">
        <v>93</v>
      </c>
      <c r="G13963">
        <v>82</v>
      </c>
      <c r="H13963" t="s">
        <v>11</v>
      </c>
      <c r="I13963" t="s">
        <v>11</v>
      </c>
      <c r="J13963" s="10">
        <v>0</v>
      </c>
      <c r="K13963" s="13">
        <f t="shared" si="439"/>
        <v>1958</v>
      </c>
      <c r="L13963" s="1" t="str">
        <f t="shared" si="438"/>
        <v/>
      </c>
    </row>
    <row r="13964" spans="1:12" ht="13.8" customHeight="1" x14ac:dyDescent="0.3">
      <c r="A13964" t="s">
        <v>222</v>
      </c>
      <c r="B13964">
        <v>1937</v>
      </c>
      <c r="C13964" s="10">
        <v>1432</v>
      </c>
      <c r="D13964">
        <v>1309</v>
      </c>
      <c r="E13964">
        <v>0</v>
      </c>
      <c r="F13964">
        <v>71</v>
      </c>
      <c r="G13964">
        <v>52</v>
      </c>
      <c r="H13964" t="s">
        <v>11</v>
      </c>
      <c r="I13964" t="s">
        <v>11</v>
      </c>
      <c r="J13964" s="10">
        <v>0</v>
      </c>
      <c r="K13964" s="13">
        <f t="shared" si="439"/>
        <v>1958</v>
      </c>
      <c r="L13964" s="1" t="str">
        <f t="shared" si="438"/>
        <v/>
      </c>
    </row>
    <row r="13965" spans="1:12" ht="13.8" customHeight="1" x14ac:dyDescent="0.3">
      <c r="A13965" t="s">
        <v>222</v>
      </c>
      <c r="B13965">
        <v>1938</v>
      </c>
      <c r="C13965" s="10">
        <v>3609</v>
      </c>
      <c r="D13965">
        <v>3454</v>
      </c>
      <c r="E13965">
        <v>0</v>
      </c>
      <c r="F13965">
        <v>74</v>
      </c>
      <c r="G13965">
        <v>81</v>
      </c>
      <c r="H13965" t="s">
        <v>11</v>
      </c>
      <c r="I13965" t="s">
        <v>11</v>
      </c>
      <c r="J13965" s="10">
        <v>0</v>
      </c>
      <c r="K13965" s="13">
        <f t="shared" si="439"/>
        <v>1958</v>
      </c>
      <c r="L13965" s="1" t="str">
        <f t="shared" si="438"/>
        <v/>
      </c>
    </row>
    <row r="13966" spans="1:12" ht="13.8" customHeight="1" x14ac:dyDescent="0.3">
      <c r="A13966" t="s">
        <v>222</v>
      </c>
      <c r="B13966">
        <v>1939</v>
      </c>
      <c r="C13966" s="10">
        <v>4290</v>
      </c>
      <c r="D13966">
        <v>4040</v>
      </c>
      <c r="E13966">
        <v>0</v>
      </c>
      <c r="F13966">
        <v>88</v>
      </c>
      <c r="G13966">
        <v>162</v>
      </c>
      <c r="H13966" t="s">
        <v>11</v>
      </c>
      <c r="I13966" t="s">
        <v>11</v>
      </c>
      <c r="J13966" s="10">
        <v>0</v>
      </c>
      <c r="K13966" s="13">
        <f t="shared" si="439"/>
        <v>1958</v>
      </c>
      <c r="L13966" s="1" t="str">
        <f t="shared" si="438"/>
        <v/>
      </c>
    </row>
    <row r="13967" spans="1:12" ht="13.8" customHeight="1" x14ac:dyDescent="0.3">
      <c r="A13967" t="s">
        <v>222</v>
      </c>
      <c r="B13967">
        <v>1940</v>
      </c>
      <c r="C13967" s="10">
        <v>5902</v>
      </c>
      <c r="D13967">
        <v>5582</v>
      </c>
      <c r="E13967">
        <v>0</v>
      </c>
      <c r="F13967">
        <v>108</v>
      </c>
      <c r="G13967">
        <v>212</v>
      </c>
      <c r="H13967" t="s">
        <v>11</v>
      </c>
      <c r="I13967" t="s">
        <v>11</v>
      </c>
      <c r="J13967" s="10">
        <v>0</v>
      </c>
      <c r="K13967" s="13">
        <f t="shared" si="439"/>
        <v>1958</v>
      </c>
      <c r="L13967" s="1" t="str">
        <f t="shared" si="438"/>
        <v/>
      </c>
    </row>
    <row r="13968" spans="1:12" ht="13.8" customHeight="1" x14ac:dyDescent="0.3">
      <c r="A13968" t="s">
        <v>222</v>
      </c>
      <c r="B13968">
        <v>1941</v>
      </c>
      <c r="C13968" s="10">
        <v>5872</v>
      </c>
      <c r="D13968">
        <v>5587</v>
      </c>
      <c r="E13968">
        <v>0</v>
      </c>
      <c r="F13968">
        <v>62</v>
      </c>
      <c r="G13968">
        <v>223</v>
      </c>
      <c r="H13968" t="s">
        <v>11</v>
      </c>
      <c r="I13968" t="s">
        <v>11</v>
      </c>
      <c r="J13968" s="10">
        <v>0</v>
      </c>
      <c r="K13968" s="13">
        <f t="shared" si="439"/>
        <v>1958</v>
      </c>
      <c r="L13968" s="1" t="str">
        <f t="shared" si="438"/>
        <v/>
      </c>
    </row>
    <row r="13969" spans="1:12" ht="13.8" customHeight="1" x14ac:dyDescent="0.3">
      <c r="A13969" t="s">
        <v>222</v>
      </c>
      <c r="B13969">
        <v>1942</v>
      </c>
      <c r="C13969" s="10">
        <v>6295</v>
      </c>
      <c r="D13969">
        <v>5989</v>
      </c>
      <c r="E13969">
        <v>0</v>
      </c>
      <c r="F13969">
        <v>82</v>
      </c>
      <c r="G13969">
        <v>224</v>
      </c>
      <c r="H13969" t="s">
        <v>11</v>
      </c>
      <c r="I13969" t="s">
        <v>11</v>
      </c>
      <c r="J13969" s="10">
        <v>0</v>
      </c>
      <c r="K13969" s="13">
        <f t="shared" si="439"/>
        <v>1958</v>
      </c>
      <c r="L13969" s="1" t="str">
        <f t="shared" si="438"/>
        <v/>
      </c>
    </row>
    <row r="13970" spans="1:12" ht="13.8" customHeight="1" x14ac:dyDescent="0.3">
      <c r="A13970" t="s">
        <v>222</v>
      </c>
      <c r="B13970">
        <v>1943</v>
      </c>
      <c r="C13970" s="10">
        <v>6511</v>
      </c>
      <c r="D13970">
        <v>6186</v>
      </c>
      <c r="E13970">
        <v>0</v>
      </c>
      <c r="F13970">
        <v>94</v>
      </c>
      <c r="G13970">
        <v>231</v>
      </c>
      <c r="H13970" t="s">
        <v>11</v>
      </c>
      <c r="I13970" t="s">
        <v>11</v>
      </c>
      <c r="J13970" s="10">
        <v>0</v>
      </c>
      <c r="K13970" s="13">
        <f t="shared" si="439"/>
        <v>1958</v>
      </c>
      <c r="L13970" s="1" t="str">
        <f t="shared" si="438"/>
        <v/>
      </c>
    </row>
    <row r="13971" spans="1:12" ht="13.8" customHeight="1" x14ac:dyDescent="0.3">
      <c r="A13971" t="s">
        <v>222</v>
      </c>
      <c r="B13971">
        <v>1944</v>
      </c>
      <c r="C13971" s="10">
        <v>7041</v>
      </c>
      <c r="D13971">
        <v>6687</v>
      </c>
      <c r="E13971">
        <v>0</v>
      </c>
      <c r="F13971">
        <v>104</v>
      </c>
      <c r="G13971">
        <v>251</v>
      </c>
      <c r="H13971" t="s">
        <v>11</v>
      </c>
      <c r="I13971" t="s">
        <v>11</v>
      </c>
      <c r="J13971" s="10">
        <v>0</v>
      </c>
      <c r="K13971" s="13">
        <f t="shared" si="439"/>
        <v>1958</v>
      </c>
      <c r="L13971" s="1" t="str">
        <f t="shared" si="438"/>
        <v/>
      </c>
    </row>
    <row r="13972" spans="1:12" ht="13.8" customHeight="1" x14ac:dyDescent="0.3">
      <c r="A13972" t="s">
        <v>222</v>
      </c>
      <c r="B13972">
        <v>1945</v>
      </c>
      <c r="C13972" s="10">
        <v>7717</v>
      </c>
      <c r="D13972">
        <v>6847</v>
      </c>
      <c r="E13972">
        <v>509</v>
      </c>
      <c r="F13972">
        <v>99</v>
      </c>
      <c r="G13972">
        <v>262</v>
      </c>
      <c r="H13972" t="s">
        <v>11</v>
      </c>
      <c r="I13972" t="s">
        <v>11</v>
      </c>
      <c r="J13972" s="10">
        <v>0</v>
      </c>
      <c r="K13972" s="13">
        <f t="shared" si="439"/>
        <v>1958</v>
      </c>
      <c r="L13972" s="1" t="str">
        <f t="shared" si="438"/>
        <v/>
      </c>
    </row>
    <row r="13973" spans="1:12" ht="13.8" customHeight="1" x14ac:dyDescent="0.3">
      <c r="A13973" t="s">
        <v>222</v>
      </c>
      <c r="B13973">
        <v>1946</v>
      </c>
      <c r="C13973" s="10">
        <v>7668</v>
      </c>
      <c r="D13973">
        <v>6829</v>
      </c>
      <c r="E13973">
        <v>442</v>
      </c>
      <c r="F13973">
        <v>105</v>
      </c>
      <c r="G13973">
        <v>292</v>
      </c>
      <c r="H13973" t="s">
        <v>11</v>
      </c>
      <c r="I13973" t="s">
        <v>11</v>
      </c>
      <c r="J13973" s="10">
        <v>0</v>
      </c>
      <c r="K13973" s="13">
        <f t="shared" si="439"/>
        <v>1958</v>
      </c>
      <c r="L13973" s="1" t="str">
        <f t="shared" si="438"/>
        <v/>
      </c>
    </row>
    <row r="13974" spans="1:12" ht="13.8" customHeight="1" x14ac:dyDescent="0.3">
      <c r="A13974" t="s">
        <v>222</v>
      </c>
      <c r="B13974">
        <v>1947</v>
      </c>
      <c r="C13974" s="10">
        <v>8510</v>
      </c>
      <c r="D13974">
        <v>6655</v>
      </c>
      <c r="E13974">
        <v>1446</v>
      </c>
      <c r="F13974">
        <v>112</v>
      </c>
      <c r="G13974">
        <v>297</v>
      </c>
      <c r="H13974" t="s">
        <v>11</v>
      </c>
      <c r="I13974" t="s">
        <v>11</v>
      </c>
      <c r="J13974" s="10">
        <v>0</v>
      </c>
      <c r="K13974" s="13">
        <f t="shared" si="439"/>
        <v>1958</v>
      </c>
      <c r="L13974" s="1" t="str">
        <f t="shared" si="438"/>
        <v/>
      </c>
    </row>
    <row r="13975" spans="1:12" ht="13.8" customHeight="1" x14ac:dyDescent="0.3">
      <c r="A13975" t="s">
        <v>222</v>
      </c>
      <c r="B13975">
        <v>1948</v>
      </c>
      <c r="C13975" s="10">
        <v>8931</v>
      </c>
      <c r="D13975">
        <v>6951</v>
      </c>
      <c r="E13975">
        <v>1541</v>
      </c>
      <c r="F13975">
        <v>122</v>
      </c>
      <c r="G13975">
        <v>317</v>
      </c>
      <c r="H13975" t="s">
        <v>11</v>
      </c>
      <c r="I13975" t="s">
        <v>11</v>
      </c>
      <c r="J13975" s="10">
        <v>0</v>
      </c>
      <c r="K13975" s="13">
        <f t="shared" si="439"/>
        <v>1958</v>
      </c>
      <c r="L13975" s="1" t="str">
        <f t="shared" si="438"/>
        <v/>
      </c>
    </row>
    <row r="13976" spans="1:12" ht="13.8" customHeight="1" x14ac:dyDescent="0.3">
      <c r="A13976" t="s">
        <v>222</v>
      </c>
      <c r="B13976">
        <v>1949</v>
      </c>
      <c r="C13976" s="10">
        <v>9761</v>
      </c>
      <c r="D13976">
        <v>7468</v>
      </c>
      <c r="E13976">
        <v>1854</v>
      </c>
      <c r="F13976">
        <v>134</v>
      </c>
      <c r="G13976">
        <v>306</v>
      </c>
      <c r="H13976" t="s">
        <v>11</v>
      </c>
      <c r="I13976" t="s">
        <v>11</v>
      </c>
      <c r="J13976" s="10">
        <v>0</v>
      </c>
      <c r="K13976" s="13">
        <f t="shared" si="439"/>
        <v>1958</v>
      </c>
      <c r="L13976" s="1" t="str">
        <f t="shared" si="438"/>
        <v/>
      </c>
    </row>
    <row r="13977" spans="1:12" ht="13.8" customHeight="1" x14ac:dyDescent="0.3">
      <c r="A13977" t="s">
        <v>222</v>
      </c>
      <c r="B13977">
        <v>1950</v>
      </c>
      <c r="C13977" s="10">
        <v>9019</v>
      </c>
      <c r="D13977">
        <v>7235</v>
      </c>
      <c r="E13977">
        <v>1440</v>
      </c>
      <c r="F13977">
        <v>0</v>
      </c>
      <c r="G13977">
        <v>343</v>
      </c>
      <c r="H13977">
        <v>0</v>
      </c>
      <c r="I13977">
        <v>0.32</v>
      </c>
      <c r="J13977" s="10">
        <v>1527</v>
      </c>
      <c r="K13977" s="13">
        <f t="shared" si="439"/>
        <v>1958</v>
      </c>
      <c r="L13977" s="1" t="str">
        <f t="shared" si="438"/>
        <v/>
      </c>
    </row>
    <row r="13978" spans="1:12" ht="13.8" customHeight="1" x14ac:dyDescent="0.3">
      <c r="A13978" t="s">
        <v>222</v>
      </c>
      <c r="B13978">
        <v>1951</v>
      </c>
      <c r="C13978" s="10">
        <v>9041</v>
      </c>
      <c r="D13978">
        <v>7217</v>
      </c>
      <c r="E13978">
        <v>1450</v>
      </c>
      <c r="F13978">
        <v>0</v>
      </c>
      <c r="G13978">
        <v>373</v>
      </c>
      <c r="H13978">
        <v>0</v>
      </c>
      <c r="I13978">
        <v>0.32</v>
      </c>
      <c r="J13978" s="10">
        <v>1647</v>
      </c>
      <c r="K13978" s="13">
        <f t="shared" si="439"/>
        <v>1958</v>
      </c>
      <c r="L13978" s="1" t="str">
        <f t="shared" si="438"/>
        <v/>
      </c>
    </row>
    <row r="13979" spans="1:12" ht="13.8" customHeight="1" x14ac:dyDescent="0.3">
      <c r="A13979" t="s">
        <v>222</v>
      </c>
      <c r="B13979">
        <v>1952</v>
      </c>
      <c r="C13979" s="10">
        <v>10266</v>
      </c>
      <c r="D13979">
        <v>7958</v>
      </c>
      <c r="E13979">
        <v>1905</v>
      </c>
      <c r="F13979">
        <v>0</v>
      </c>
      <c r="G13979">
        <v>403</v>
      </c>
      <c r="H13979">
        <v>0</v>
      </c>
      <c r="I13979">
        <v>0.36</v>
      </c>
      <c r="J13979" s="10">
        <v>1771</v>
      </c>
      <c r="K13979" s="13">
        <f t="shared" si="439"/>
        <v>1958</v>
      </c>
      <c r="L13979" s="1" t="str">
        <f t="shared" si="438"/>
        <v/>
      </c>
    </row>
    <row r="13980" spans="1:12" ht="13.8" customHeight="1" x14ac:dyDescent="0.3">
      <c r="A13980" t="s">
        <v>222</v>
      </c>
      <c r="B13980">
        <v>1953</v>
      </c>
      <c r="C13980" s="10">
        <v>10629</v>
      </c>
      <c r="D13980">
        <v>8216</v>
      </c>
      <c r="E13980">
        <v>1969</v>
      </c>
      <c r="F13980">
        <v>0</v>
      </c>
      <c r="G13980">
        <v>443</v>
      </c>
      <c r="H13980">
        <v>0</v>
      </c>
      <c r="I13980">
        <v>0.37</v>
      </c>
      <c r="J13980" s="10">
        <v>1921</v>
      </c>
      <c r="K13980" s="13">
        <f t="shared" si="439"/>
        <v>1958</v>
      </c>
      <c r="L13980" s="1" t="str">
        <f t="shared" si="438"/>
        <v/>
      </c>
    </row>
    <row r="13981" spans="1:12" ht="13.8" customHeight="1" x14ac:dyDescent="0.3">
      <c r="A13981" t="s">
        <v>222</v>
      </c>
      <c r="B13981">
        <v>1954</v>
      </c>
      <c r="C13981" s="10">
        <v>10846</v>
      </c>
      <c r="D13981">
        <v>8208</v>
      </c>
      <c r="E13981">
        <v>2119</v>
      </c>
      <c r="F13981">
        <v>0</v>
      </c>
      <c r="G13981">
        <v>518</v>
      </c>
      <c r="H13981">
        <v>0</v>
      </c>
      <c r="I13981">
        <v>0.38</v>
      </c>
      <c r="J13981" s="10">
        <v>2005</v>
      </c>
      <c r="K13981" s="13">
        <f t="shared" si="439"/>
        <v>1958</v>
      </c>
      <c r="L13981" s="1" t="str">
        <f t="shared" si="438"/>
        <v/>
      </c>
    </row>
    <row r="13982" spans="1:12" ht="13.8" customHeight="1" x14ac:dyDescent="0.3">
      <c r="A13982" t="s">
        <v>222</v>
      </c>
      <c r="B13982">
        <v>1955</v>
      </c>
      <c r="C13982" s="10">
        <v>10996</v>
      </c>
      <c r="D13982">
        <v>8080</v>
      </c>
      <c r="E13982">
        <v>2327</v>
      </c>
      <c r="F13982">
        <v>0</v>
      </c>
      <c r="G13982">
        <v>589</v>
      </c>
      <c r="H13982">
        <v>0</v>
      </c>
      <c r="I13982">
        <v>0.38</v>
      </c>
      <c r="J13982" s="10">
        <v>2162</v>
      </c>
      <c r="K13982" s="13">
        <f t="shared" si="439"/>
        <v>1958</v>
      </c>
      <c r="L13982" s="1" t="str">
        <f t="shared" si="438"/>
        <v/>
      </c>
    </row>
    <row r="13983" spans="1:12" ht="13.8" customHeight="1" x14ac:dyDescent="0.3">
      <c r="A13983" t="s">
        <v>222</v>
      </c>
      <c r="B13983">
        <v>1956</v>
      </c>
      <c r="C13983" s="10">
        <v>11559</v>
      </c>
      <c r="D13983">
        <v>8076</v>
      </c>
      <c r="E13983">
        <v>2840</v>
      </c>
      <c r="F13983">
        <v>0</v>
      </c>
      <c r="G13983">
        <v>643</v>
      </c>
      <c r="H13983">
        <v>0</v>
      </c>
      <c r="I13983">
        <v>0.39</v>
      </c>
      <c r="J13983" s="10">
        <v>2417</v>
      </c>
      <c r="K13983" s="13">
        <f t="shared" si="439"/>
        <v>1958</v>
      </c>
      <c r="L13983" s="1" t="str">
        <f t="shared" si="438"/>
        <v/>
      </c>
    </row>
    <row r="13984" spans="1:12" ht="13.8" customHeight="1" x14ac:dyDescent="0.3">
      <c r="A13984" t="s">
        <v>222</v>
      </c>
      <c r="B13984">
        <v>1957</v>
      </c>
      <c r="C13984" s="10">
        <v>13710</v>
      </c>
      <c r="D13984">
        <v>9127</v>
      </c>
      <c r="E13984">
        <v>3907</v>
      </c>
      <c r="F13984">
        <v>0</v>
      </c>
      <c r="G13984">
        <v>676</v>
      </c>
      <c r="H13984">
        <v>0</v>
      </c>
      <c r="I13984">
        <v>0.46</v>
      </c>
      <c r="J13984" s="10">
        <v>3362</v>
      </c>
      <c r="K13984" s="13">
        <f t="shared" si="439"/>
        <v>1958</v>
      </c>
      <c r="L13984" s="1" t="str">
        <f t="shared" si="438"/>
        <v/>
      </c>
    </row>
    <row r="13985" spans="1:12" ht="13.8" customHeight="1" x14ac:dyDescent="0.3">
      <c r="A13985" t="s">
        <v>222</v>
      </c>
      <c r="B13985">
        <v>1958</v>
      </c>
      <c r="C13985" s="10">
        <v>15255</v>
      </c>
      <c r="D13985">
        <v>9867</v>
      </c>
      <c r="E13985">
        <v>4664</v>
      </c>
      <c r="F13985">
        <v>0</v>
      </c>
      <c r="G13985">
        <v>724</v>
      </c>
      <c r="H13985">
        <v>0</v>
      </c>
      <c r="I13985">
        <v>0.51</v>
      </c>
      <c r="J13985" s="10">
        <v>2698</v>
      </c>
      <c r="K13985" s="13">
        <f t="shared" si="439"/>
        <v>1958</v>
      </c>
      <c r="L13985" s="1" t="str">
        <f t="shared" si="438"/>
        <v/>
      </c>
    </row>
    <row r="13986" spans="1:12" ht="13.8" customHeight="1" x14ac:dyDescent="0.3">
      <c r="A13986" t="s">
        <v>222</v>
      </c>
      <c r="B13986">
        <v>1959</v>
      </c>
      <c r="C13986" s="10">
        <v>14220</v>
      </c>
      <c r="D13986">
        <v>8942</v>
      </c>
      <c r="E13986">
        <v>4499</v>
      </c>
      <c r="F13986">
        <v>0</v>
      </c>
      <c r="G13986">
        <v>779</v>
      </c>
      <c r="H13986">
        <v>0</v>
      </c>
      <c r="I13986">
        <v>0.47</v>
      </c>
      <c r="J13986" s="10">
        <v>2601</v>
      </c>
      <c r="K13986" s="13">
        <f t="shared" si="439"/>
        <v>1989</v>
      </c>
      <c r="L13986" s="1" t="str">
        <f t="shared" si="438"/>
        <v/>
      </c>
    </row>
    <row r="13987" spans="1:12" ht="13.8" customHeight="1" x14ac:dyDescent="0.3">
      <c r="A13987" t="s">
        <v>222</v>
      </c>
      <c r="B13987">
        <v>1960</v>
      </c>
      <c r="C13987" s="10">
        <v>13343</v>
      </c>
      <c r="D13987">
        <v>8678</v>
      </c>
      <c r="E13987">
        <v>3885</v>
      </c>
      <c r="F13987">
        <v>0</v>
      </c>
      <c r="G13987">
        <v>780</v>
      </c>
      <c r="H13987">
        <v>0</v>
      </c>
      <c r="I13987">
        <v>0.44</v>
      </c>
      <c r="J13987" s="10">
        <v>2750</v>
      </c>
      <c r="K13987" s="13">
        <f t="shared" si="439"/>
        <v>1989</v>
      </c>
      <c r="L13987" s="1" t="str">
        <f t="shared" si="438"/>
        <v/>
      </c>
    </row>
    <row r="13988" spans="1:12" ht="13.8" customHeight="1" x14ac:dyDescent="0.3">
      <c r="A13988" t="s">
        <v>222</v>
      </c>
      <c r="B13988">
        <v>1961</v>
      </c>
      <c r="C13988" s="10">
        <v>14638</v>
      </c>
      <c r="D13988">
        <v>9164</v>
      </c>
      <c r="E13988">
        <v>4572</v>
      </c>
      <c r="F13988">
        <v>0</v>
      </c>
      <c r="G13988">
        <v>901</v>
      </c>
      <c r="H13988">
        <v>0</v>
      </c>
      <c r="I13988">
        <v>0.48</v>
      </c>
      <c r="J13988" s="10">
        <v>2968</v>
      </c>
      <c r="K13988" s="13">
        <f t="shared" si="439"/>
        <v>1989</v>
      </c>
      <c r="L13988" s="1" t="str">
        <f t="shared" si="438"/>
        <v/>
      </c>
    </row>
    <row r="13989" spans="1:12" ht="13.8" customHeight="1" x14ac:dyDescent="0.3">
      <c r="A13989" t="s">
        <v>222</v>
      </c>
      <c r="B13989">
        <v>1962</v>
      </c>
      <c r="C13989" s="10">
        <v>16377</v>
      </c>
      <c r="D13989">
        <v>9420</v>
      </c>
      <c r="E13989">
        <v>5965</v>
      </c>
      <c r="F13989">
        <v>0</v>
      </c>
      <c r="G13989">
        <v>992</v>
      </c>
      <c r="H13989">
        <v>0</v>
      </c>
      <c r="I13989">
        <v>0.53</v>
      </c>
      <c r="J13989" s="10">
        <v>2886</v>
      </c>
      <c r="K13989" s="13">
        <f t="shared" si="439"/>
        <v>1989</v>
      </c>
      <c r="L13989" s="1" t="str">
        <f t="shared" si="438"/>
        <v/>
      </c>
    </row>
    <row r="13990" spans="1:12" ht="13.8" customHeight="1" x14ac:dyDescent="0.3">
      <c r="A13990" t="s">
        <v>222</v>
      </c>
      <c r="B13990">
        <v>1963</v>
      </c>
      <c r="C13990" s="10">
        <v>16041</v>
      </c>
      <c r="D13990">
        <v>9410</v>
      </c>
      <c r="E13990">
        <v>5576</v>
      </c>
      <c r="F13990">
        <v>1</v>
      </c>
      <c r="G13990">
        <v>1054</v>
      </c>
      <c r="H13990">
        <v>0</v>
      </c>
      <c r="I13990">
        <v>0.51</v>
      </c>
      <c r="J13990" s="10">
        <v>3107</v>
      </c>
      <c r="K13990" s="13">
        <f t="shared" si="439"/>
        <v>1989</v>
      </c>
      <c r="L13990" s="1" t="str">
        <f t="shared" si="438"/>
        <v/>
      </c>
    </row>
    <row r="13991" spans="1:12" ht="13.8" customHeight="1" x14ac:dyDescent="0.3">
      <c r="A13991" t="s">
        <v>222</v>
      </c>
      <c r="B13991">
        <v>1964</v>
      </c>
      <c r="C13991" s="10">
        <v>17565</v>
      </c>
      <c r="D13991">
        <v>8882</v>
      </c>
      <c r="E13991">
        <v>7526</v>
      </c>
      <c r="F13991">
        <v>1</v>
      </c>
      <c r="G13991">
        <v>1156</v>
      </c>
      <c r="H13991">
        <v>0</v>
      </c>
      <c r="I13991">
        <v>0.55000000000000004</v>
      </c>
      <c r="J13991" s="10">
        <v>3166</v>
      </c>
      <c r="K13991" s="13">
        <f t="shared" si="439"/>
        <v>1989</v>
      </c>
      <c r="L13991" s="1" t="str">
        <f t="shared" si="438"/>
        <v/>
      </c>
    </row>
    <row r="13992" spans="1:12" ht="13.8" customHeight="1" x14ac:dyDescent="0.3">
      <c r="A13992" t="s">
        <v>222</v>
      </c>
      <c r="B13992">
        <v>1965</v>
      </c>
      <c r="C13992" s="10">
        <v>19394</v>
      </c>
      <c r="D13992">
        <v>9408</v>
      </c>
      <c r="E13992">
        <v>8666</v>
      </c>
      <c r="F13992">
        <v>2</v>
      </c>
      <c r="G13992">
        <v>1318</v>
      </c>
      <c r="H13992">
        <v>0</v>
      </c>
      <c r="I13992">
        <v>0.6</v>
      </c>
      <c r="J13992" s="10">
        <v>3311</v>
      </c>
      <c r="K13992" s="13">
        <f t="shared" si="439"/>
        <v>1989</v>
      </c>
      <c r="L13992" s="1" t="str">
        <f t="shared" si="438"/>
        <v/>
      </c>
    </row>
    <row r="13993" spans="1:12" ht="13.8" customHeight="1" x14ac:dyDescent="0.3">
      <c r="A13993" t="s">
        <v>222</v>
      </c>
      <c r="B13993">
        <v>1966</v>
      </c>
      <c r="C13993" s="10">
        <v>21197</v>
      </c>
      <c r="D13993">
        <v>8712</v>
      </c>
      <c r="E13993">
        <v>10839</v>
      </c>
      <c r="F13993">
        <v>4</v>
      </c>
      <c r="G13993">
        <v>1642</v>
      </c>
      <c r="H13993">
        <v>0</v>
      </c>
      <c r="I13993">
        <v>0.65</v>
      </c>
      <c r="J13993" s="10">
        <v>3459</v>
      </c>
      <c r="K13993" s="13">
        <f t="shared" si="439"/>
        <v>1989</v>
      </c>
      <c r="L13993" s="1" t="str">
        <f t="shared" si="438"/>
        <v/>
      </c>
    </row>
    <row r="13994" spans="1:12" ht="13.8" customHeight="1" x14ac:dyDescent="0.3">
      <c r="A13994" t="s">
        <v>222</v>
      </c>
      <c r="B13994">
        <v>1967</v>
      </c>
      <c r="C13994" s="10">
        <v>23594</v>
      </c>
      <c r="D13994">
        <v>8772</v>
      </c>
      <c r="E13994">
        <v>12988</v>
      </c>
      <c r="F13994">
        <v>2</v>
      </c>
      <c r="G13994">
        <v>1832</v>
      </c>
      <c r="H13994">
        <v>0</v>
      </c>
      <c r="I13994">
        <v>0.72</v>
      </c>
      <c r="J13994" s="10">
        <v>4147</v>
      </c>
      <c r="K13994" s="13">
        <f t="shared" si="439"/>
        <v>1989</v>
      </c>
      <c r="L13994" s="1" t="str">
        <f t="shared" si="438"/>
        <v/>
      </c>
    </row>
    <row r="13995" spans="1:12" ht="13.8" customHeight="1" x14ac:dyDescent="0.3">
      <c r="A13995" t="s">
        <v>222</v>
      </c>
      <c r="B13995">
        <v>1968</v>
      </c>
      <c r="C13995" s="10">
        <v>26495</v>
      </c>
      <c r="D13995">
        <v>8934</v>
      </c>
      <c r="E13995">
        <v>15525</v>
      </c>
      <c r="F13995">
        <v>1</v>
      </c>
      <c r="G13995">
        <v>2034</v>
      </c>
      <c r="H13995">
        <v>0</v>
      </c>
      <c r="I13995">
        <v>0.8</v>
      </c>
      <c r="J13995" s="10">
        <v>4725</v>
      </c>
      <c r="K13995" s="13">
        <f t="shared" si="439"/>
        <v>1989</v>
      </c>
      <c r="L13995" s="1" t="str">
        <f t="shared" si="438"/>
        <v/>
      </c>
    </row>
    <row r="13996" spans="1:12" ht="13.8" customHeight="1" x14ac:dyDescent="0.3">
      <c r="A13996" t="s">
        <v>222</v>
      </c>
      <c r="B13996">
        <v>1969</v>
      </c>
      <c r="C13996" s="10">
        <v>26420</v>
      </c>
      <c r="D13996">
        <v>8951</v>
      </c>
      <c r="E13996">
        <v>15216</v>
      </c>
      <c r="F13996">
        <v>35</v>
      </c>
      <c r="G13996">
        <v>2219</v>
      </c>
      <c r="H13996">
        <v>0</v>
      </c>
      <c r="I13996">
        <v>0.79</v>
      </c>
      <c r="J13996" s="10">
        <v>4740</v>
      </c>
      <c r="K13996" s="13">
        <f t="shared" si="439"/>
        <v>1989</v>
      </c>
      <c r="L13996" s="1" t="str">
        <f t="shared" si="438"/>
        <v/>
      </c>
    </row>
    <row r="13997" spans="1:12" ht="13.8" customHeight="1" x14ac:dyDescent="0.3">
      <c r="A13997" t="s">
        <v>222</v>
      </c>
      <c r="B13997">
        <v>1970</v>
      </c>
      <c r="C13997" s="10">
        <v>31887</v>
      </c>
      <c r="D13997">
        <v>9929</v>
      </c>
      <c r="E13997">
        <v>19643</v>
      </c>
      <c r="F13997">
        <v>45</v>
      </c>
      <c r="G13997">
        <v>2271</v>
      </c>
      <c r="H13997">
        <v>0</v>
      </c>
      <c r="I13997">
        <v>0.94</v>
      </c>
      <c r="J13997" s="10">
        <v>2318</v>
      </c>
      <c r="K13997" s="13">
        <f t="shared" si="439"/>
        <v>1989</v>
      </c>
      <c r="L13997" s="1" t="str">
        <f t="shared" si="438"/>
        <v/>
      </c>
    </row>
    <row r="13998" spans="1:12" ht="13.8" customHeight="1" x14ac:dyDescent="0.3">
      <c r="A13998" t="s">
        <v>222</v>
      </c>
      <c r="B13998">
        <v>1971</v>
      </c>
      <c r="C13998" s="10">
        <v>35092</v>
      </c>
      <c r="D13998">
        <v>9588</v>
      </c>
      <c r="E13998">
        <v>22947</v>
      </c>
      <c r="F13998">
        <v>223</v>
      </c>
      <c r="G13998">
        <v>2334</v>
      </c>
      <c r="H13998">
        <v>0</v>
      </c>
      <c r="I13998">
        <v>1.03</v>
      </c>
      <c r="J13998" s="10">
        <v>2337</v>
      </c>
      <c r="K13998" s="13">
        <f t="shared" si="439"/>
        <v>1989</v>
      </c>
      <c r="L13998" s="1" t="str">
        <f t="shared" si="438"/>
        <v/>
      </c>
    </row>
    <row r="13999" spans="1:12" ht="13.8" customHeight="1" x14ac:dyDescent="0.3">
      <c r="A13999" t="s">
        <v>222</v>
      </c>
      <c r="B13999">
        <v>1972</v>
      </c>
      <c r="C13999" s="10">
        <v>39549</v>
      </c>
      <c r="D13999">
        <v>9876</v>
      </c>
      <c r="E13999">
        <v>26568</v>
      </c>
      <c r="F13999">
        <v>444</v>
      </c>
      <c r="G13999">
        <v>2662</v>
      </c>
      <c r="H13999">
        <v>0</v>
      </c>
      <c r="I13999">
        <v>1.1399999999999999</v>
      </c>
      <c r="J13999" s="10">
        <v>2586</v>
      </c>
      <c r="K13999" s="13">
        <f t="shared" si="439"/>
        <v>1989</v>
      </c>
      <c r="L13999" s="1" t="str">
        <f t="shared" si="438"/>
        <v/>
      </c>
    </row>
    <row r="14000" spans="1:12" ht="13.8" customHeight="1" x14ac:dyDescent="0.3">
      <c r="A14000" t="s">
        <v>222</v>
      </c>
      <c r="B14000">
        <v>1973</v>
      </c>
      <c r="C14000" s="10">
        <v>42369</v>
      </c>
      <c r="D14000">
        <v>9585</v>
      </c>
      <c r="E14000">
        <v>29153</v>
      </c>
      <c r="F14000">
        <v>589</v>
      </c>
      <c r="G14000">
        <v>3042</v>
      </c>
      <c r="H14000">
        <v>0</v>
      </c>
      <c r="I14000">
        <v>1.21</v>
      </c>
      <c r="J14000" s="10">
        <v>2521</v>
      </c>
      <c r="K14000" s="13">
        <f t="shared" si="439"/>
        <v>1989</v>
      </c>
      <c r="L14000" s="1" t="str">
        <f t="shared" si="438"/>
        <v/>
      </c>
    </row>
    <row r="14001" spans="1:12" ht="13.8" customHeight="1" x14ac:dyDescent="0.3">
      <c r="A14001" t="s">
        <v>222</v>
      </c>
      <c r="B14001">
        <v>1974</v>
      </c>
      <c r="C14001" s="10">
        <v>47219</v>
      </c>
      <c r="D14001">
        <v>10030</v>
      </c>
      <c r="E14001">
        <v>33600</v>
      </c>
      <c r="F14001">
        <v>565</v>
      </c>
      <c r="G14001">
        <v>3024</v>
      </c>
      <c r="H14001">
        <v>0</v>
      </c>
      <c r="I14001">
        <v>1.34</v>
      </c>
      <c r="J14001" s="10">
        <v>2542</v>
      </c>
      <c r="K14001" s="13">
        <f t="shared" si="439"/>
        <v>1989</v>
      </c>
      <c r="L14001" s="1" t="str">
        <f t="shared" si="438"/>
        <v/>
      </c>
    </row>
    <row r="14002" spans="1:12" ht="13.8" customHeight="1" x14ac:dyDescent="0.3">
      <c r="A14002" t="s">
        <v>222</v>
      </c>
      <c r="B14002">
        <v>1975</v>
      </c>
      <c r="C14002" s="10">
        <v>49535</v>
      </c>
      <c r="D14002">
        <v>11228</v>
      </c>
      <c r="E14002">
        <v>34336</v>
      </c>
      <c r="F14002">
        <v>693</v>
      </c>
      <c r="G14002">
        <v>3277</v>
      </c>
      <c r="H14002">
        <v>0</v>
      </c>
      <c r="I14002">
        <v>1.39</v>
      </c>
      <c r="J14002" s="10">
        <v>1747</v>
      </c>
      <c r="K14002" s="13">
        <f t="shared" si="439"/>
        <v>1989</v>
      </c>
      <c r="L14002" s="1" t="str">
        <f t="shared" si="438"/>
        <v/>
      </c>
    </row>
    <row r="14003" spans="1:12" ht="13.8" customHeight="1" x14ac:dyDescent="0.3">
      <c r="A14003" t="s">
        <v>222</v>
      </c>
      <c r="B14003">
        <v>1976</v>
      </c>
      <c r="C14003" s="10">
        <v>54116</v>
      </c>
      <c r="D14003">
        <v>11085</v>
      </c>
      <c r="E14003">
        <v>38700</v>
      </c>
      <c r="F14003">
        <v>904</v>
      </c>
      <c r="G14003">
        <v>3427</v>
      </c>
      <c r="H14003">
        <v>0</v>
      </c>
      <c r="I14003">
        <v>1.5</v>
      </c>
      <c r="J14003" s="10">
        <v>1821</v>
      </c>
      <c r="K14003" s="13">
        <f t="shared" si="439"/>
        <v>1989</v>
      </c>
      <c r="L14003" s="1" t="str">
        <f t="shared" si="438"/>
        <v/>
      </c>
    </row>
    <row r="14004" spans="1:12" ht="13.8" customHeight="1" x14ac:dyDescent="0.3">
      <c r="A14004" t="s">
        <v>222</v>
      </c>
      <c r="B14004">
        <v>1977</v>
      </c>
      <c r="C14004" s="10">
        <v>53358</v>
      </c>
      <c r="D14004">
        <v>12106</v>
      </c>
      <c r="E14004">
        <v>36608</v>
      </c>
      <c r="F14004">
        <v>837</v>
      </c>
      <c r="G14004">
        <v>3807</v>
      </c>
      <c r="H14004">
        <v>0</v>
      </c>
      <c r="I14004">
        <v>1.46</v>
      </c>
      <c r="J14004" s="10">
        <v>1818</v>
      </c>
      <c r="K14004" s="13">
        <f t="shared" si="439"/>
        <v>1989</v>
      </c>
      <c r="L14004" s="1" t="str">
        <f t="shared" si="438"/>
        <v/>
      </c>
    </row>
    <row r="14005" spans="1:12" ht="13.8" customHeight="1" x14ac:dyDescent="0.3">
      <c r="A14005" t="s">
        <v>222</v>
      </c>
      <c r="B14005">
        <v>1978</v>
      </c>
      <c r="C14005" s="10">
        <v>54675</v>
      </c>
      <c r="D14005">
        <v>9888</v>
      </c>
      <c r="E14005">
        <v>39831</v>
      </c>
      <c r="F14005">
        <v>843</v>
      </c>
      <c r="G14005">
        <v>4112</v>
      </c>
      <c r="H14005">
        <v>0</v>
      </c>
      <c r="I14005">
        <v>1.48</v>
      </c>
      <c r="J14005" s="10">
        <v>1705</v>
      </c>
      <c r="K14005" s="13">
        <f t="shared" si="439"/>
        <v>1989</v>
      </c>
      <c r="L14005" s="1" t="str">
        <f t="shared" si="438"/>
        <v/>
      </c>
    </row>
    <row r="14006" spans="1:12" ht="13.8" customHeight="1" x14ac:dyDescent="0.3">
      <c r="A14006" t="s">
        <v>222</v>
      </c>
      <c r="B14006">
        <v>1979</v>
      </c>
      <c r="C14006" s="10">
        <v>55562</v>
      </c>
      <c r="D14006">
        <v>11505</v>
      </c>
      <c r="E14006">
        <v>39305</v>
      </c>
      <c r="F14006">
        <v>957</v>
      </c>
      <c r="G14006">
        <v>3796</v>
      </c>
      <c r="H14006">
        <v>0</v>
      </c>
      <c r="I14006">
        <v>1.49</v>
      </c>
      <c r="J14006" s="10">
        <v>2382</v>
      </c>
      <c r="K14006" s="13">
        <f t="shared" si="439"/>
        <v>1989</v>
      </c>
      <c r="L14006" s="1" t="str">
        <f t="shared" si="438"/>
        <v/>
      </c>
    </row>
    <row r="14007" spans="1:12" ht="13.8" customHeight="1" x14ac:dyDescent="0.3">
      <c r="A14007" t="s">
        <v>222</v>
      </c>
      <c r="B14007">
        <v>1980</v>
      </c>
      <c r="C14007" s="10">
        <v>58632</v>
      </c>
      <c r="D14007">
        <v>13442</v>
      </c>
      <c r="E14007">
        <v>40293</v>
      </c>
      <c r="F14007">
        <v>1088</v>
      </c>
      <c r="G14007">
        <v>3809</v>
      </c>
      <c r="H14007">
        <v>0</v>
      </c>
      <c r="I14007">
        <v>1.56</v>
      </c>
      <c r="J14007" s="10">
        <v>2132</v>
      </c>
      <c r="K14007" s="13">
        <f t="shared" si="439"/>
        <v>1989</v>
      </c>
      <c r="L14007" s="1" t="str">
        <f t="shared" si="438"/>
        <v/>
      </c>
    </row>
    <row r="14008" spans="1:12" ht="13.8" customHeight="1" x14ac:dyDescent="0.3">
      <c r="A14008" t="s">
        <v>222</v>
      </c>
      <c r="B14008">
        <v>1981</v>
      </c>
      <c r="C14008" s="10">
        <v>56528</v>
      </c>
      <c r="D14008">
        <v>15492</v>
      </c>
      <c r="E14008">
        <v>35924</v>
      </c>
      <c r="F14008">
        <v>1203</v>
      </c>
      <c r="G14008">
        <v>3910</v>
      </c>
      <c r="H14008">
        <v>0</v>
      </c>
      <c r="I14008">
        <v>1.5</v>
      </c>
      <c r="J14008" s="10">
        <v>1979</v>
      </c>
      <c r="K14008" s="13">
        <f t="shared" si="439"/>
        <v>1989</v>
      </c>
      <c r="L14008" s="1" t="str">
        <f t="shared" si="438"/>
        <v/>
      </c>
    </row>
    <row r="14009" spans="1:12" ht="13.8" customHeight="1" x14ac:dyDescent="0.3">
      <c r="A14009" t="s">
        <v>222</v>
      </c>
      <c r="B14009">
        <v>1982</v>
      </c>
      <c r="C14009" s="10">
        <v>57242</v>
      </c>
      <c r="D14009">
        <v>18094</v>
      </c>
      <c r="E14009">
        <v>33820</v>
      </c>
      <c r="F14009">
        <v>1307</v>
      </c>
      <c r="G14009">
        <v>4021</v>
      </c>
      <c r="H14009">
        <v>0</v>
      </c>
      <c r="I14009">
        <v>1.51</v>
      </c>
      <c r="J14009" s="10">
        <v>2307</v>
      </c>
      <c r="K14009" s="13">
        <f t="shared" si="439"/>
        <v>1989</v>
      </c>
      <c r="L14009" s="1" t="str">
        <f t="shared" si="438"/>
        <v/>
      </c>
    </row>
    <row r="14010" spans="1:12" ht="13.8" customHeight="1" x14ac:dyDescent="0.3">
      <c r="A14010" t="s">
        <v>222</v>
      </c>
      <c r="B14010">
        <v>1983</v>
      </c>
      <c r="C14010" s="10">
        <v>55868</v>
      </c>
      <c r="D14010">
        <v>18927</v>
      </c>
      <c r="E14010">
        <v>31399</v>
      </c>
      <c r="F14010">
        <v>1375</v>
      </c>
      <c r="G14010">
        <v>4167</v>
      </c>
      <c r="H14010">
        <v>0</v>
      </c>
      <c r="I14010">
        <v>1.46</v>
      </c>
      <c r="J14010" s="10">
        <v>2544</v>
      </c>
      <c r="K14010" s="13">
        <f t="shared" si="439"/>
        <v>1989</v>
      </c>
      <c r="L14010" s="1" t="str">
        <f t="shared" si="438"/>
        <v/>
      </c>
    </row>
    <row r="14011" spans="1:12" ht="13.8" customHeight="1" x14ac:dyDescent="0.3">
      <c r="A14011" t="s">
        <v>222</v>
      </c>
      <c r="B14011">
        <v>1984</v>
      </c>
      <c r="C14011" s="10">
        <v>54255</v>
      </c>
      <c r="D14011">
        <v>18973</v>
      </c>
      <c r="E14011">
        <v>30517</v>
      </c>
      <c r="F14011">
        <v>1306</v>
      </c>
      <c r="G14011">
        <v>3459</v>
      </c>
      <c r="H14011">
        <v>0</v>
      </c>
      <c r="I14011">
        <v>1.42</v>
      </c>
      <c r="J14011" s="10">
        <v>2752</v>
      </c>
      <c r="K14011" s="13">
        <f t="shared" si="439"/>
        <v>1989</v>
      </c>
      <c r="L14011" s="1" t="str">
        <f t="shared" si="438"/>
        <v/>
      </c>
    </row>
    <row r="14012" spans="1:12" ht="13.8" customHeight="1" x14ac:dyDescent="0.3">
      <c r="A14012" t="s">
        <v>222</v>
      </c>
      <c r="B14012">
        <v>1985</v>
      </c>
      <c r="C14012" s="10">
        <v>54877</v>
      </c>
      <c r="D14012">
        <v>20471</v>
      </c>
      <c r="E14012">
        <v>29645</v>
      </c>
      <c r="F14012">
        <v>1469</v>
      </c>
      <c r="G14012">
        <v>3291</v>
      </c>
      <c r="H14012">
        <v>0</v>
      </c>
      <c r="I14012">
        <v>1.43</v>
      </c>
      <c r="J14012" s="10">
        <v>3119</v>
      </c>
      <c r="K14012" s="13">
        <f t="shared" si="439"/>
        <v>1989</v>
      </c>
      <c r="L14012" s="1" t="str">
        <f t="shared" si="438"/>
        <v/>
      </c>
    </row>
    <row r="14013" spans="1:12" ht="13.8" customHeight="1" x14ac:dyDescent="0.3">
      <c r="A14013" t="s">
        <v>222</v>
      </c>
      <c r="B14013">
        <v>1986</v>
      </c>
      <c r="C14013" s="10">
        <v>51941</v>
      </c>
      <c r="D14013">
        <v>20044</v>
      </c>
      <c r="E14013">
        <v>27216</v>
      </c>
      <c r="F14013">
        <v>1371</v>
      </c>
      <c r="G14013">
        <v>3269</v>
      </c>
      <c r="H14013">
        <v>42</v>
      </c>
      <c r="I14013">
        <v>1.35</v>
      </c>
      <c r="J14013" s="10">
        <v>3409</v>
      </c>
      <c r="K14013" s="13">
        <f t="shared" si="439"/>
        <v>1989</v>
      </c>
      <c r="L14013" s="1" t="str">
        <f t="shared" si="438"/>
        <v/>
      </c>
    </row>
    <row r="14014" spans="1:12" ht="13.8" customHeight="1" x14ac:dyDescent="0.3">
      <c r="A14014" t="s">
        <v>222</v>
      </c>
      <c r="B14014">
        <v>1987</v>
      </c>
      <c r="C14014" s="10">
        <v>52053</v>
      </c>
      <c r="D14014">
        <v>19192</v>
      </c>
      <c r="E14014">
        <v>28196</v>
      </c>
      <c r="F14014">
        <v>1497</v>
      </c>
      <c r="G14014">
        <v>3130</v>
      </c>
      <c r="H14014">
        <v>38</v>
      </c>
      <c r="I14014">
        <v>1.35</v>
      </c>
      <c r="J14014" s="10">
        <v>4100</v>
      </c>
      <c r="K14014" s="13">
        <f t="shared" si="439"/>
        <v>1989</v>
      </c>
      <c r="L14014" s="1" t="str">
        <f t="shared" si="438"/>
        <v/>
      </c>
    </row>
    <row r="14015" spans="1:12" ht="13.8" customHeight="1" x14ac:dyDescent="0.3">
      <c r="A14015" t="s">
        <v>222</v>
      </c>
      <c r="B14015">
        <v>1988</v>
      </c>
      <c r="C14015" s="10">
        <v>54277</v>
      </c>
      <c r="D14015">
        <v>16646</v>
      </c>
      <c r="E14015">
        <v>32087</v>
      </c>
      <c r="F14015">
        <v>2049</v>
      </c>
      <c r="G14015">
        <v>3455</v>
      </c>
      <c r="H14015">
        <v>39</v>
      </c>
      <c r="I14015">
        <v>1.4</v>
      </c>
      <c r="J14015" s="10">
        <v>3627</v>
      </c>
      <c r="K14015" s="13">
        <f t="shared" si="439"/>
        <v>1989</v>
      </c>
      <c r="L14015" s="1" t="str">
        <f t="shared" si="438"/>
        <v/>
      </c>
    </row>
    <row r="14016" spans="1:12" ht="13.8" customHeight="1" x14ac:dyDescent="0.3">
      <c r="A14016" t="s">
        <v>222</v>
      </c>
      <c r="B14016">
        <v>1989</v>
      </c>
      <c r="C14016" s="10">
        <v>61814</v>
      </c>
      <c r="D14016">
        <v>20585</v>
      </c>
      <c r="E14016">
        <v>34702</v>
      </c>
      <c r="F14016">
        <v>2763</v>
      </c>
      <c r="G14016">
        <v>3723</v>
      </c>
      <c r="H14016">
        <v>40</v>
      </c>
      <c r="I14016">
        <v>1.59</v>
      </c>
      <c r="J14016" s="10">
        <v>3722</v>
      </c>
      <c r="K14016" s="13">
        <f t="shared" si="439"/>
        <v>1989</v>
      </c>
      <c r="L14016" s="1" t="str">
        <f t="shared" si="438"/>
        <v/>
      </c>
    </row>
    <row r="14017" spans="1:12" ht="13.8" customHeight="1" x14ac:dyDescent="0.3">
      <c r="A14017" t="s">
        <v>222</v>
      </c>
      <c r="B14017">
        <v>1990</v>
      </c>
      <c r="C14017" s="10">
        <v>59612</v>
      </c>
      <c r="D14017">
        <v>20059</v>
      </c>
      <c r="E14017">
        <v>32592</v>
      </c>
      <c r="F14017">
        <v>3104</v>
      </c>
      <c r="G14017">
        <v>3822</v>
      </c>
      <c r="H14017">
        <v>34</v>
      </c>
      <c r="I14017">
        <v>1.53</v>
      </c>
      <c r="J14017" s="10">
        <v>4110</v>
      </c>
      <c r="K14017" s="13">
        <f t="shared" si="439"/>
        <v>1990</v>
      </c>
      <c r="L14017" s="1" t="str">
        <f t="shared" si="438"/>
        <v/>
      </c>
    </row>
    <row r="14018" spans="1:12" ht="13.8" customHeight="1" x14ac:dyDescent="0.3">
      <c r="A14018" t="s">
        <v>222</v>
      </c>
      <c r="B14018">
        <v>1991</v>
      </c>
      <c r="C14018" s="10">
        <v>61531</v>
      </c>
      <c r="D14018">
        <v>20796</v>
      </c>
      <c r="E14018">
        <v>33788</v>
      </c>
      <c r="F14018">
        <v>3497</v>
      </c>
      <c r="G14018">
        <v>3416</v>
      </c>
      <c r="H14018">
        <v>34</v>
      </c>
      <c r="I14018">
        <v>1.58</v>
      </c>
      <c r="J14018" s="10">
        <v>4482</v>
      </c>
      <c r="K14018" s="13">
        <f t="shared" si="439"/>
        <v>1990</v>
      </c>
      <c r="L14018" s="1" t="str">
        <f t="shared" ref="L14018:L14081" si="440">IF(AND(B14018&gt;2011),1,"")</f>
        <v/>
      </c>
    </row>
    <row r="14019" spans="1:12" ht="13.8" customHeight="1" x14ac:dyDescent="0.3">
      <c r="A14019" t="s">
        <v>222</v>
      </c>
      <c r="B14019">
        <v>1992</v>
      </c>
      <c r="C14019" s="10">
        <v>63791</v>
      </c>
      <c r="D14019">
        <v>21317</v>
      </c>
      <c r="E14019">
        <v>35435</v>
      </c>
      <c r="F14019">
        <v>3657</v>
      </c>
      <c r="G14019">
        <v>3348</v>
      </c>
      <c r="H14019">
        <v>34</v>
      </c>
      <c r="I14019">
        <v>1.63</v>
      </c>
      <c r="J14019" s="10">
        <v>4732</v>
      </c>
      <c r="K14019" s="13">
        <f t="shared" ref="K14019:K14082" si="441">IF(B14019&lt;1990,IF(B14019&lt;1959,1958,1989),1990)</f>
        <v>1990</v>
      </c>
      <c r="L14019" s="1" t="str">
        <f t="shared" si="440"/>
        <v/>
      </c>
    </row>
    <row r="14020" spans="1:12" ht="13.8" customHeight="1" x14ac:dyDescent="0.3">
      <c r="A14020" t="s">
        <v>222</v>
      </c>
      <c r="B14020">
        <v>1993</v>
      </c>
      <c r="C14020" s="10">
        <v>59791</v>
      </c>
      <c r="D14020">
        <v>19155</v>
      </c>
      <c r="E14020">
        <v>33930</v>
      </c>
      <c r="F14020">
        <v>3587</v>
      </c>
      <c r="G14020">
        <v>3111</v>
      </c>
      <c r="H14020">
        <v>8</v>
      </c>
      <c r="I14020">
        <v>1.53</v>
      </c>
      <c r="J14020" s="10">
        <v>4381</v>
      </c>
      <c r="K14020" s="13">
        <f t="shared" si="441"/>
        <v>1990</v>
      </c>
      <c r="L14020" s="1" t="str">
        <f t="shared" si="440"/>
        <v/>
      </c>
    </row>
    <row r="14021" spans="1:12" ht="13.8" customHeight="1" x14ac:dyDescent="0.3">
      <c r="A14021" t="s">
        <v>222</v>
      </c>
      <c r="B14021">
        <v>1994</v>
      </c>
      <c r="C14021" s="10">
        <v>63650</v>
      </c>
      <c r="D14021">
        <v>19642</v>
      </c>
      <c r="E14021">
        <v>36654</v>
      </c>
      <c r="F14021">
        <v>3933</v>
      </c>
      <c r="G14021">
        <v>3420</v>
      </c>
      <c r="H14021">
        <v>1</v>
      </c>
      <c r="I14021">
        <v>1.62</v>
      </c>
      <c r="J14021" s="10">
        <v>4300</v>
      </c>
      <c r="K14021" s="13">
        <f t="shared" si="441"/>
        <v>1990</v>
      </c>
      <c r="L14021" s="1" t="str">
        <f t="shared" si="440"/>
        <v/>
      </c>
    </row>
    <row r="14022" spans="1:12" ht="13.8" customHeight="1" x14ac:dyDescent="0.3">
      <c r="A14022" t="s">
        <v>222</v>
      </c>
      <c r="B14022">
        <v>1995</v>
      </c>
      <c r="C14022" s="10">
        <v>65888</v>
      </c>
      <c r="D14022">
        <v>19759</v>
      </c>
      <c r="E14022">
        <v>37709</v>
      </c>
      <c r="F14022">
        <v>4823</v>
      </c>
      <c r="G14022">
        <v>3594</v>
      </c>
      <c r="H14022">
        <v>3</v>
      </c>
      <c r="I14022">
        <v>1.67</v>
      </c>
      <c r="J14022" s="10">
        <v>4466</v>
      </c>
      <c r="K14022" s="13">
        <f t="shared" si="441"/>
        <v>1990</v>
      </c>
      <c r="L14022" s="1" t="str">
        <f t="shared" si="440"/>
        <v/>
      </c>
    </row>
    <row r="14023" spans="1:12" ht="13.8" customHeight="1" x14ac:dyDescent="0.3">
      <c r="A14023" t="s">
        <v>222</v>
      </c>
      <c r="B14023">
        <v>1996</v>
      </c>
      <c r="C14023" s="10">
        <v>63623</v>
      </c>
      <c r="D14023">
        <v>16839</v>
      </c>
      <c r="E14023">
        <v>37962</v>
      </c>
      <c r="F14023">
        <v>5398</v>
      </c>
      <c r="G14023">
        <v>3421</v>
      </c>
      <c r="H14023">
        <v>3</v>
      </c>
      <c r="I14023">
        <v>1.61</v>
      </c>
      <c r="J14023" s="10">
        <v>5843</v>
      </c>
      <c r="K14023" s="13">
        <f t="shared" si="441"/>
        <v>1990</v>
      </c>
      <c r="L14023" s="1" t="str">
        <f t="shared" si="440"/>
        <v/>
      </c>
    </row>
    <row r="14024" spans="1:12" ht="13.8" customHeight="1" x14ac:dyDescent="0.3">
      <c r="A14024" t="s">
        <v>222</v>
      </c>
      <c r="B14024">
        <v>1997</v>
      </c>
      <c r="C14024" s="10">
        <v>68741</v>
      </c>
      <c r="D14024">
        <v>19001</v>
      </c>
      <c r="E14024">
        <v>38917</v>
      </c>
      <c r="F14024">
        <v>7063</v>
      </c>
      <c r="G14024">
        <v>3758</v>
      </c>
      <c r="H14024">
        <v>2</v>
      </c>
      <c r="I14024">
        <v>1.74</v>
      </c>
      <c r="J14024" s="10">
        <v>6938</v>
      </c>
      <c r="K14024" s="13">
        <f t="shared" si="441"/>
        <v>1990</v>
      </c>
      <c r="L14024" s="1" t="str">
        <f t="shared" si="440"/>
        <v/>
      </c>
    </row>
    <row r="14025" spans="1:12" ht="13.8" customHeight="1" x14ac:dyDescent="0.3">
      <c r="A14025" t="s">
        <v>222</v>
      </c>
      <c r="B14025">
        <v>1998</v>
      </c>
      <c r="C14025" s="10">
        <v>71323</v>
      </c>
      <c r="D14025">
        <v>18319</v>
      </c>
      <c r="E14025">
        <v>41252</v>
      </c>
      <c r="F14025">
        <v>7251</v>
      </c>
      <c r="G14025">
        <v>4499</v>
      </c>
      <c r="H14025">
        <v>2</v>
      </c>
      <c r="I14025">
        <v>1.8</v>
      </c>
      <c r="J14025" s="10">
        <v>7318</v>
      </c>
      <c r="K14025" s="13">
        <f t="shared" si="441"/>
        <v>1990</v>
      </c>
      <c r="L14025" s="1" t="str">
        <f t="shared" si="440"/>
        <v/>
      </c>
    </row>
    <row r="14026" spans="1:12" ht="13.8" customHeight="1" x14ac:dyDescent="0.3">
      <c r="A14026" t="s">
        <v>222</v>
      </c>
      <c r="B14026">
        <v>1999</v>
      </c>
      <c r="C14026" s="10">
        <v>76999</v>
      </c>
      <c r="D14026">
        <v>20482</v>
      </c>
      <c r="E14026">
        <v>43348</v>
      </c>
      <c r="F14026">
        <v>8300</v>
      </c>
      <c r="G14026">
        <v>4866</v>
      </c>
      <c r="H14026">
        <v>3</v>
      </c>
      <c r="I14026">
        <v>1.93</v>
      </c>
      <c r="J14026" s="10">
        <v>7258</v>
      </c>
      <c r="K14026" s="13">
        <f t="shared" si="441"/>
        <v>1990</v>
      </c>
      <c r="L14026" s="1" t="str">
        <f t="shared" si="440"/>
        <v/>
      </c>
    </row>
    <row r="14027" spans="1:12" ht="13.8" customHeight="1" x14ac:dyDescent="0.3">
      <c r="A14027" t="s">
        <v>222</v>
      </c>
      <c r="B14027">
        <v>2000</v>
      </c>
      <c r="C14027" s="10">
        <v>80293</v>
      </c>
      <c r="D14027">
        <v>21729</v>
      </c>
      <c r="E14027">
        <v>43869</v>
      </c>
      <c r="F14027">
        <v>9506</v>
      </c>
      <c r="G14027">
        <v>5189</v>
      </c>
      <c r="H14027">
        <v>0</v>
      </c>
      <c r="I14027">
        <v>1.99</v>
      </c>
      <c r="J14027" s="10">
        <v>7534</v>
      </c>
      <c r="K14027" s="13">
        <f t="shared" si="441"/>
        <v>1990</v>
      </c>
      <c r="L14027" s="1" t="str">
        <f t="shared" si="440"/>
        <v/>
      </c>
    </row>
    <row r="14028" spans="1:12" ht="13.8" customHeight="1" x14ac:dyDescent="0.3">
      <c r="A14028" t="s">
        <v>222</v>
      </c>
      <c r="B14028">
        <v>2001</v>
      </c>
      <c r="C14028" s="10">
        <v>81219</v>
      </c>
      <c r="D14028">
        <v>19904</v>
      </c>
      <c r="E14028">
        <v>45562</v>
      </c>
      <c r="F14028">
        <v>10243</v>
      </c>
      <c r="G14028">
        <v>5510</v>
      </c>
      <c r="H14028">
        <v>0</v>
      </c>
      <c r="I14028">
        <v>1.99</v>
      </c>
      <c r="J14028" s="10">
        <v>8209</v>
      </c>
      <c r="K14028" s="13">
        <f t="shared" si="441"/>
        <v>1990</v>
      </c>
      <c r="L14028" s="1" t="str">
        <f t="shared" si="440"/>
        <v/>
      </c>
    </row>
    <row r="14029" spans="1:12" ht="13.8" customHeight="1" x14ac:dyDescent="0.3">
      <c r="A14029" t="s">
        <v>222</v>
      </c>
      <c r="B14029">
        <v>2002</v>
      </c>
      <c r="C14029" s="10">
        <v>85770</v>
      </c>
      <c r="D14029">
        <v>22469</v>
      </c>
      <c r="E14029">
        <v>45821</v>
      </c>
      <c r="F14029">
        <v>11712</v>
      </c>
      <c r="G14029">
        <v>5769</v>
      </c>
      <c r="H14029">
        <v>0</v>
      </c>
      <c r="I14029">
        <v>2.0699999999999998</v>
      </c>
      <c r="J14029" s="10">
        <v>8246</v>
      </c>
      <c r="K14029" s="13">
        <f t="shared" si="441"/>
        <v>1990</v>
      </c>
      <c r="L14029" s="1" t="str">
        <f t="shared" si="440"/>
        <v/>
      </c>
    </row>
    <row r="14030" spans="1:12" ht="13.8" customHeight="1" x14ac:dyDescent="0.3">
      <c r="A14030" t="s">
        <v>222</v>
      </c>
      <c r="B14030">
        <v>2003</v>
      </c>
      <c r="C14030" s="10">
        <v>87564</v>
      </c>
      <c r="D14030">
        <v>20802</v>
      </c>
      <c r="E14030">
        <v>47339</v>
      </c>
      <c r="F14030">
        <v>13337</v>
      </c>
      <c r="G14030">
        <v>6086</v>
      </c>
      <c r="H14030">
        <v>0</v>
      </c>
      <c r="I14030">
        <v>2.08</v>
      </c>
      <c r="J14030" s="10">
        <v>8467</v>
      </c>
      <c r="K14030" s="13">
        <f t="shared" si="441"/>
        <v>1990</v>
      </c>
      <c r="L14030" s="1" t="str">
        <f t="shared" si="440"/>
        <v/>
      </c>
    </row>
    <row r="14031" spans="1:12" ht="13.8" customHeight="1" x14ac:dyDescent="0.3">
      <c r="A14031" t="s">
        <v>222</v>
      </c>
      <c r="B14031">
        <v>2004</v>
      </c>
      <c r="C14031" s="10">
        <v>92563</v>
      </c>
      <c r="D14031">
        <v>21744</v>
      </c>
      <c r="E14031">
        <v>48895</v>
      </c>
      <c r="F14031">
        <v>15722</v>
      </c>
      <c r="G14031">
        <v>6201</v>
      </c>
      <c r="H14031">
        <v>0</v>
      </c>
      <c r="I14031">
        <v>2.17</v>
      </c>
      <c r="J14031" s="10">
        <v>8914</v>
      </c>
      <c r="K14031" s="13">
        <f t="shared" si="441"/>
        <v>1990</v>
      </c>
      <c r="L14031" s="1" t="str">
        <f t="shared" si="440"/>
        <v/>
      </c>
    </row>
    <row r="14032" spans="1:12" ht="13.8" customHeight="1" x14ac:dyDescent="0.3">
      <c r="A14032" t="s">
        <v>222</v>
      </c>
      <c r="B14032">
        <v>2005</v>
      </c>
      <c r="C14032" s="10">
        <v>96390</v>
      </c>
      <c r="D14032">
        <v>21299</v>
      </c>
      <c r="E14032">
        <v>49605</v>
      </c>
      <c r="F14032">
        <v>18640</v>
      </c>
      <c r="G14032">
        <v>6847</v>
      </c>
      <c r="H14032">
        <v>0</v>
      </c>
      <c r="I14032">
        <v>2.2200000000000002</v>
      </c>
      <c r="J14032" s="10">
        <v>9541</v>
      </c>
      <c r="K14032" s="13">
        <f t="shared" si="441"/>
        <v>1990</v>
      </c>
      <c r="L14032" s="1" t="str">
        <f t="shared" si="440"/>
        <v/>
      </c>
    </row>
    <row r="14033" spans="1:12" ht="13.8" customHeight="1" x14ac:dyDescent="0.3">
      <c r="A14033" t="s">
        <v>222</v>
      </c>
      <c r="B14033">
        <v>2006</v>
      </c>
      <c r="C14033" s="10">
        <v>95456</v>
      </c>
      <c r="D14033">
        <v>19104</v>
      </c>
      <c r="E14033">
        <v>49497</v>
      </c>
      <c r="F14033">
        <v>19508</v>
      </c>
      <c r="G14033">
        <v>7348</v>
      </c>
      <c r="H14033">
        <v>0</v>
      </c>
      <c r="I14033">
        <v>2.17</v>
      </c>
      <c r="J14033" s="10">
        <v>9957</v>
      </c>
      <c r="K14033" s="13">
        <f t="shared" si="441"/>
        <v>1990</v>
      </c>
      <c r="L14033" s="1" t="str">
        <f t="shared" si="440"/>
        <v/>
      </c>
    </row>
    <row r="14034" spans="1:12" ht="13.8" customHeight="1" x14ac:dyDescent="0.3">
      <c r="A14034" t="s">
        <v>222</v>
      </c>
      <c r="B14034">
        <v>2007</v>
      </c>
      <c r="C14034" s="10">
        <v>97692</v>
      </c>
      <c r="D14034">
        <v>20599</v>
      </c>
      <c r="E14034">
        <v>49800</v>
      </c>
      <c r="F14034">
        <v>19851</v>
      </c>
      <c r="G14034">
        <v>7442</v>
      </c>
      <c r="H14034">
        <v>0</v>
      </c>
      <c r="I14034">
        <v>2.19</v>
      </c>
      <c r="J14034" s="10">
        <v>10265</v>
      </c>
      <c r="K14034" s="13">
        <f t="shared" si="441"/>
        <v>1990</v>
      </c>
      <c r="L14034" s="1" t="str">
        <f t="shared" si="440"/>
        <v/>
      </c>
    </row>
    <row r="14035" spans="1:12" ht="13.8" customHeight="1" x14ac:dyDescent="0.3">
      <c r="A14035" t="s">
        <v>222</v>
      </c>
      <c r="B14035">
        <v>2008</v>
      </c>
      <c r="C14035" s="10">
        <v>89797</v>
      </c>
      <c r="D14035">
        <v>14669</v>
      </c>
      <c r="E14035">
        <v>47601</v>
      </c>
      <c r="F14035">
        <v>21804</v>
      </c>
      <c r="G14035">
        <v>5724</v>
      </c>
      <c r="H14035">
        <v>0</v>
      </c>
      <c r="I14035">
        <v>1.98</v>
      </c>
      <c r="J14035" s="10">
        <v>10544</v>
      </c>
      <c r="K14035" s="13">
        <f t="shared" si="441"/>
        <v>1990</v>
      </c>
      <c r="L14035" s="1" t="str">
        <f t="shared" si="440"/>
        <v/>
      </c>
    </row>
    <row r="14036" spans="1:12" ht="13.8" customHeight="1" x14ac:dyDescent="0.3">
      <c r="A14036" t="s">
        <v>222</v>
      </c>
      <c r="B14036">
        <v>2009</v>
      </c>
      <c r="C14036" s="10">
        <v>78603</v>
      </c>
      <c r="D14036">
        <v>10945</v>
      </c>
      <c r="E14036">
        <v>44143</v>
      </c>
      <c r="F14036">
        <v>19502</v>
      </c>
      <c r="G14036">
        <v>4013</v>
      </c>
      <c r="H14036">
        <v>0</v>
      </c>
      <c r="I14036">
        <v>1.7</v>
      </c>
      <c r="J14036" s="10">
        <v>10298</v>
      </c>
      <c r="K14036" s="13">
        <f t="shared" si="441"/>
        <v>1990</v>
      </c>
      <c r="L14036" s="1" t="str">
        <f t="shared" si="440"/>
        <v/>
      </c>
    </row>
    <row r="14037" spans="1:12" ht="13.8" customHeight="1" x14ac:dyDescent="0.3">
      <c r="A14037" t="s">
        <v>222</v>
      </c>
      <c r="B14037">
        <v>2010</v>
      </c>
      <c r="C14037" s="10">
        <v>73878</v>
      </c>
      <c r="D14037">
        <v>8463</v>
      </c>
      <c r="E14037">
        <v>42407</v>
      </c>
      <c r="F14037">
        <v>19443</v>
      </c>
      <c r="G14037">
        <v>3566</v>
      </c>
      <c r="H14037">
        <v>0</v>
      </c>
      <c r="I14037">
        <v>1.59</v>
      </c>
      <c r="J14037" s="10">
        <v>9913</v>
      </c>
      <c r="K14037" s="13">
        <f t="shared" si="441"/>
        <v>1990</v>
      </c>
      <c r="L14037" s="1" t="str">
        <f t="shared" si="440"/>
        <v/>
      </c>
    </row>
    <row r="14038" spans="1:12" ht="13.8" customHeight="1" x14ac:dyDescent="0.3">
      <c r="A14038" t="s">
        <v>222</v>
      </c>
      <c r="B14038">
        <v>2011</v>
      </c>
      <c r="C14038" s="10">
        <v>73779</v>
      </c>
      <c r="D14038">
        <v>12922</v>
      </c>
      <c r="E14038">
        <v>39769</v>
      </c>
      <c r="F14038">
        <v>18073</v>
      </c>
      <c r="G14038">
        <v>3016</v>
      </c>
      <c r="H14038">
        <v>0</v>
      </c>
      <c r="I14038">
        <v>1.58</v>
      </c>
      <c r="J14038" s="10">
        <v>10585</v>
      </c>
      <c r="K14038" s="13">
        <f t="shared" si="441"/>
        <v>1990</v>
      </c>
      <c r="L14038" s="1" t="str">
        <f t="shared" si="440"/>
        <v/>
      </c>
    </row>
    <row r="14039" spans="1:12" ht="13.8" customHeight="1" x14ac:dyDescent="0.3">
      <c r="A14039" t="s">
        <v>222</v>
      </c>
      <c r="B14039">
        <v>2012</v>
      </c>
      <c r="C14039" s="10">
        <v>72206</v>
      </c>
      <c r="D14039">
        <v>15896</v>
      </c>
      <c r="E14039">
        <v>36295</v>
      </c>
      <c r="F14039">
        <v>17847</v>
      </c>
      <c r="G14039">
        <v>2168</v>
      </c>
      <c r="H14039">
        <v>0</v>
      </c>
      <c r="I14039">
        <v>1.55</v>
      </c>
      <c r="J14039" s="10">
        <v>10375</v>
      </c>
      <c r="K14039" s="13">
        <f t="shared" si="441"/>
        <v>1990</v>
      </c>
      <c r="L14039" s="1">
        <f t="shared" si="440"/>
        <v>1</v>
      </c>
    </row>
    <row r="14040" spans="1:12" ht="13.8" customHeight="1" x14ac:dyDescent="0.3">
      <c r="A14040" t="s">
        <v>222</v>
      </c>
      <c r="B14040">
        <v>2013</v>
      </c>
      <c r="C14040" s="10">
        <v>64640</v>
      </c>
      <c r="D14040">
        <v>11355</v>
      </c>
      <c r="E14040">
        <v>35077</v>
      </c>
      <c r="F14040">
        <v>16341</v>
      </c>
      <c r="G14040">
        <v>1868</v>
      </c>
      <c r="H14040">
        <v>0</v>
      </c>
      <c r="I14040">
        <v>1.39</v>
      </c>
      <c r="J14040" s="10">
        <v>9324</v>
      </c>
      <c r="K14040" s="13">
        <f t="shared" si="441"/>
        <v>1990</v>
      </c>
      <c r="L14040" s="1">
        <f t="shared" si="440"/>
        <v>1</v>
      </c>
    </row>
    <row r="14041" spans="1:12" ht="13.8" customHeight="1" x14ac:dyDescent="0.3">
      <c r="A14041" t="s">
        <v>222</v>
      </c>
      <c r="B14041">
        <v>2014</v>
      </c>
      <c r="C14041" s="10">
        <v>63806</v>
      </c>
      <c r="D14041">
        <v>11852</v>
      </c>
      <c r="E14041">
        <v>35189</v>
      </c>
      <c r="F14041">
        <v>14781</v>
      </c>
      <c r="G14041">
        <v>1984</v>
      </c>
      <c r="H14041">
        <v>0</v>
      </c>
      <c r="I14041">
        <v>1.38</v>
      </c>
      <c r="J14041" s="10">
        <v>9892</v>
      </c>
      <c r="K14041" s="13">
        <f t="shared" si="441"/>
        <v>1990</v>
      </c>
      <c r="L14041" s="1">
        <f t="shared" si="440"/>
        <v>1</v>
      </c>
    </row>
    <row r="14042" spans="1:12" ht="13.8" customHeight="1" x14ac:dyDescent="0.3">
      <c r="A14042" t="s">
        <v>223</v>
      </c>
      <c r="B14042">
        <v>1950</v>
      </c>
      <c r="C14042" s="10">
        <v>444</v>
      </c>
      <c r="D14042">
        <v>271</v>
      </c>
      <c r="E14042">
        <v>172</v>
      </c>
      <c r="F14042">
        <v>0</v>
      </c>
      <c r="G14042">
        <v>0</v>
      </c>
      <c r="H14042">
        <v>0</v>
      </c>
      <c r="I14042">
        <v>0.05</v>
      </c>
      <c r="J14042" s="10">
        <v>486</v>
      </c>
      <c r="K14042" s="13">
        <f t="shared" si="441"/>
        <v>1958</v>
      </c>
      <c r="L14042" s="1" t="str">
        <f t="shared" si="440"/>
        <v/>
      </c>
    </row>
    <row r="14043" spans="1:12" ht="13.8" customHeight="1" x14ac:dyDescent="0.3">
      <c r="A14043" t="s">
        <v>223</v>
      </c>
      <c r="B14043">
        <v>1951</v>
      </c>
      <c r="C14043" s="10">
        <v>422</v>
      </c>
      <c r="D14043">
        <v>175</v>
      </c>
      <c r="E14043">
        <v>238</v>
      </c>
      <c r="F14043">
        <v>0</v>
      </c>
      <c r="G14043">
        <v>9</v>
      </c>
      <c r="H14043">
        <v>0</v>
      </c>
      <c r="I14043">
        <v>0.05</v>
      </c>
      <c r="J14043" s="10">
        <v>510</v>
      </c>
      <c r="K14043" s="13">
        <f t="shared" si="441"/>
        <v>1958</v>
      </c>
      <c r="L14043" s="1" t="str">
        <f t="shared" si="440"/>
        <v/>
      </c>
    </row>
    <row r="14044" spans="1:12" ht="13.8" customHeight="1" x14ac:dyDescent="0.3">
      <c r="A14044" t="s">
        <v>223</v>
      </c>
      <c r="B14044">
        <v>1952</v>
      </c>
      <c r="C14044" s="10">
        <v>529</v>
      </c>
      <c r="D14044">
        <v>274</v>
      </c>
      <c r="E14044">
        <v>248</v>
      </c>
      <c r="F14044">
        <v>0</v>
      </c>
      <c r="G14044">
        <v>8</v>
      </c>
      <c r="H14044">
        <v>0</v>
      </c>
      <c r="I14044">
        <v>0.06</v>
      </c>
      <c r="J14044" s="10">
        <v>474</v>
      </c>
      <c r="K14044" s="13">
        <f t="shared" si="441"/>
        <v>1958</v>
      </c>
      <c r="L14044" s="1" t="str">
        <f t="shared" si="440"/>
        <v/>
      </c>
    </row>
    <row r="14045" spans="1:12" ht="13.8" customHeight="1" x14ac:dyDescent="0.3">
      <c r="A14045" t="s">
        <v>223</v>
      </c>
      <c r="B14045">
        <v>1953</v>
      </c>
      <c r="C14045" s="10">
        <v>564</v>
      </c>
      <c r="D14045">
        <v>282</v>
      </c>
      <c r="E14045">
        <v>273</v>
      </c>
      <c r="F14045">
        <v>0</v>
      </c>
      <c r="G14045">
        <v>9</v>
      </c>
      <c r="H14045">
        <v>0</v>
      </c>
      <c r="I14045">
        <v>7.0000000000000007E-2</v>
      </c>
      <c r="J14045" s="10">
        <v>426</v>
      </c>
      <c r="K14045" s="13">
        <f t="shared" si="441"/>
        <v>1958</v>
      </c>
      <c r="L14045" s="1" t="str">
        <f t="shared" si="440"/>
        <v/>
      </c>
    </row>
    <row r="14046" spans="1:12" ht="13.8" customHeight="1" x14ac:dyDescent="0.3">
      <c r="A14046" t="s">
        <v>223</v>
      </c>
      <c r="B14046">
        <v>1954</v>
      </c>
      <c r="C14046" s="10">
        <v>487</v>
      </c>
      <c r="D14046">
        <v>210</v>
      </c>
      <c r="E14046">
        <v>266</v>
      </c>
      <c r="F14046">
        <v>0</v>
      </c>
      <c r="G14046">
        <v>11</v>
      </c>
      <c r="H14046">
        <v>0</v>
      </c>
      <c r="I14046">
        <v>0.06</v>
      </c>
      <c r="J14046" s="10">
        <v>394</v>
      </c>
      <c r="K14046" s="13">
        <f t="shared" si="441"/>
        <v>1958</v>
      </c>
      <c r="L14046" s="1" t="str">
        <f t="shared" si="440"/>
        <v/>
      </c>
    </row>
    <row r="14047" spans="1:12" ht="13.8" customHeight="1" x14ac:dyDescent="0.3">
      <c r="A14047" t="s">
        <v>223</v>
      </c>
      <c r="B14047">
        <v>1955</v>
      </c>
      <c r="C14047" s="10">
        <v>454</v>
      </c>
      <c r="D14047">
        <v>139</v>
      </c>
      <c r="E14047">
        <v>306</v>
      </c>
      <c r="F14047">
        <v>0</v>
      </c>
      <c r="G14047">
        <v>10</v>
      </c>
      <c r="H14047">
        <v>0</v>
      </c>
      <c r="I14047">
        <v>0.05</v>
      </c>
      <c r="J14047" s="10">
        <v>411</v>
      </c>
      <c r="K14047" s="13">
        <f t="shared" si="441"/>
        <v>1958</v>
      </c>
      <c r="L14047" s="1" t="str">
        <f t="shared" si="440"/>
        <v/>
      </c>
    </row>
    <row r="14048" spans="1:12" ht="13.8" customHeight="1" x14ac:dyDescent="0.3">
      <c r="A14048" t="s">
        <v>223</v>
      </c>
      <c r="B14048">
        <v>1956</v>
      </c>
      <c r="C14048" s="10">
        <v>387</v>
      </c>
      <c r="D14048">
        <v>108</v>
      </c>
      <c r="E14048">
        <v>267</v>
      </c>
      <c r="F14048">
        <v>0</v>
      </c>
      <c r="G14048">
        <v>12</v>
      </c>
      <c r="H14048">
        <v>0</v>
      </c>
      <c r="I14048">
        <v>0.04</v>
      </c>
      <c r="J14048" s="10">
        <v>500</v>
      </c>
      <c r="K14048" s="13">
        <f t="shared" si="441"/>
        <v>1958</v>
      </c>
      <c r="L14048" s="1" t="str">
        <f t="shared" si="440"/>
        <v/>
      </c>
    </row>
    <row r="14049" spans="1:12" ht="13.8" customHeight="1" x14ac:dyDescent="0.3">
      <c r="A14049" t="s">
        <v>223</v>
      </c>
      <c r="B14049">
        <v>1957</v>
      </c>
      <c r="C14049" s="10">
        <v>633</v>
      </c>
      <c r="D14049">
        <v>205</v>
      </c>
      <c r="E14049">
        <v>420</v>
      </c>
      <c r="F14049">
        <v>0</v>
      </c>
      <c r="G14049">
        <v>7</v>
      </c>
      <c r="H14049">
        <v>0</v>
      </c>
      <c r="I14049">
        <v>7.0000000000000007E-2</v>
      </c>
      <c r="J14049" s="10">
        <v>544</v>
      </c>
      <c r="K14049" s="13">
        <f t="shared" si="441"/>
        <v>1958</v>
      </c>
      <c r="L14049" s="1" t="str">
        <f t="shared" si="440"/>
        <v/>
      </c>
    </row>
    <row r="14050" spans="1:12" ht="13.8" customHeight="1" x14ac:dyDescent="0.3">
      <c r="A14050" t="s">
        <v>223</v>
      </c>
      <c r="B14050">
        <v>1958</v>
      </c>
      <c r="C14050" s="10">
        <v>532</v>
      </c>
      <c r="D14050">
        <v>129</v>
      </c>
      <c r="E14050">
        <v>393</v>
      </c>
      <c r="F14050">
        <v>0</v>
      </c>
      <c r="G14050">
        <v>11</v>
      </c>
      <c r="H14050">
        <v>0</v>
      </c>
      <c r="I14050">
        <v>0.06</v>
      </c>
      <c r="J14050" s="10">
        <v>382</v>
      </c>
      <c r="K14050" s="13">
        <f t="shared" si="441"/>
        <v>1958</v>
      </c>
      <c r="L14050" s="1" t="str">
        <f t="shared" si="440"/>
        <v/>
      </c>
    </row>
    <row r="14051" spans="1:12" ht="13.8" customHeight="1" x14ac:dyDescent="0.3">
      <c r="A14051" t="s">
        <v>223</v>
      </c>
      <c r="B14051">
        <v>1959</v>
      </c>
      <c r="C14051" s="10">
        <v>561</v>
      </c>
      <c r="D14051">
        <v>128</v>
      </c>
      <c r="E14051">
        <v>419</v>
      </c>
      <c r="F14051">
        <v>0</v>
      </c>
      <c r="G14051">
        <v>13</v>
      </c>
      <c r="H14051">
        <v>0</v>
      </c>
      <c r="I14051">
        <v>0.06</v>
      </c>
      <c r="J14051" s="10">
        <v>380</v>
      </c>
      <c r="K14051" s="13">
        <f t="shared" si="441"/>
        <v>1989</v>
      </c>
      <c r="L14051" s="1" t="str">
        <f t="shared" si="440"/>
        <v/>
      </c>
    </row>
    <row r="14052" spans="1:12" ht="13.8" customHeight="1" x14ac:dyDescent="0.3">
      <c r="A14052" t="s">
        <v>223</v>
      </c>
      <c r="B14052">
        <v>1960</v>
      </c>
      <c r="C14052" s="10">
        <v>616</v>
      </c>
      <c r="D14052">
        <v>188</v>
      </c>
      <c r="E14052">
        <v>416</v>
      </c>
      <c r="F14052">
        <v>0</v>
      </c>
      <c r="G14052">
        <v>12</v>
      </c>
      <c r="H14052">
        <v>0</v>
      </c>
      <c r="I14052">
        <v>0.06</v>
      </c>
      <c r="J14052" s="10">
        <v>396</v>
      </c>
      <c r="K14052" s="13">
        <f t="shared" si="441"/>
        <v>1989</v>
      </c>
      <c r="L14052" s="1" t="str">
        <f t="shared" si="440"/>
        <v/>
      </c>
    </row>
    <row r="14053" spans="1:12" ht="13.8" customHeight="1" x14ac:dyDescent="0.3">
      <c r="A14053" t="s">
        <v>223</v>
      </c>
      <c r="B14053">
        <v>1961</v>
      </c>
      <c r="C14053" s="10">
        <v>637</v>
      </c>
      <c r="D14053">
        <v>102</v>
      </c>
      <c r="E14053">
        <v>524</v>
      </c>
      <c r="F14053">
        <v>0</v>
      </c>
      <c r="G14053">
        <v>11</v>
      </c>
      <c r="H14053">
        <v>0</v>
      </c>
      <c r="I14053">
        <v>0.06</v>
      </c>
      <c r="J14053" s="10">
        <v>344</v>
      </c>
      <c r="K14053" s="13">
        <f t="shared" si="441"/>
        <v>1989</v>
      </c>
      <c r="L14053" s="1" t="str">
        <f t="shared" si="440"/>
        <v/>
      </c>
    </row>
    <row r="14054" spans="1:12" ht="13.8" customHeight="1" x14ac:dyDescent="0.3">
      <c r="A14054" t="s">
        <v>223</v>
      </c>
      <c r="B14054">
        <v>1962</v>
      </c>
      <c r="C14054" s="10">
        <v>699</v>
      </c>
      <c r="D14054">
        <v>103</v>
      </c>
      <c r="E14054">
        <v>584</v>
      </c>
      <c r="F14054">
        <v>0</v>
      </c>
      <c r="G14054">
        <v>12</v>
      </c>
      <c r="H14054">
        <v>0</v>
      </c>
      <c r="I14054">
        <v>7.0000000000000007E-2</v>
      </c>
      <c r="J14054" s="10">
        <v>268</v>
      </c>
      <c r="K14054" s="13">
        <f t="shared" si="441"/>
        <v>1989</v>
      </c>
      <c r="L14054" s="1" t="str">
        <f t="shared" si="440"/>
        <v/>
      </c>
    </row>
    <row r="14055" spans="1:12" ht="13.8" customHeight="1" x14ac:dyDescent="0.3">
      <c r="A14055" t="s">
        <v>223</v>
      </c>
      <c r="B14055">
        <v>1963</v>
      </c>
      <c r="C14055" s="10">
        <v>691</v>
      </c>
      <c r="D14055">
        <v>106</v>
      </c>
      <c r="E14055">
        <v>575</v>
      </c>
      <c r="F14055">
        <v>0</v>
      </c>
      <c r="G14055">
        <v>10</v>
      </c>
      <c r="H14055">
        <v>0</v>
      </c>
      <c r="I14055">
        <v>0.06</v>
      </c>
      <c r="J14055" s="10">
        <v>175</v>
      </c>
      <c r="K14055" s="13">
        <f t="shared" si="441"/>
        <v>1989</v>
      </c>
      <c r="L14055" s="1" t="str">
        <f t="shared" si="440"/>
        <v/>
      </c>
    </row>
    <row r="14056" spans="1:12" ht="13.8" customHeight="1" x14ac:dyDescent="0.3">
      <c r="A14056" t="s">
        <v>223</v>
      </c>
      <c r="B14056">
        <v>1964</v>
      </c>
      <c r="C14056" s="10">
        <v>620</v>
      </c>
      <c r="D14056">
        <v>128</v>
      </c>
      <c r="E14056">
        <v>482</v>
      </c>
      <c r="F14056">
        <v>0</v>
      </c>
      <c r="G14056">
        <v>10</v>
      </c>
      <c r="H14056">
        <v>0</v>
      </c>
      <c r="I14056">
        <v>0.06</v>
      </c>
      <c r="J14056" s="10">
        <v>216</v>
      </c>
      <c r="K14056" s="13">
        <f t="shared" si="441"/>
        <v>1989</v>
      </c>
      <c r="L14056" s="1" t="str">
        <f t="shared" si="440"/>
        <v/>
      </c>
    </row>
    <row r="14057" spans="1:12" ht="13.8" customHeight="1" x14ac:dyDescent="0.3">
      <c r="A14057" t="s">
        <v>223</v>
      </c>
      <c r="B14057">
        <v>1965</v>
      </c>
      <c r="C14057" s="10">
        <v>725</v>
      </c>
      <c r="D14057">
        <v>101</v>
      </c>
      <c r="E14057">
        <v>612</v>
      </c>
      <c r="F14057">
        <v>0</v>
      </c>
      <c r="G14057">
        <v>12</v>
      </c>
      <c r="H14057">
        <v>0</v>
      </c>
      <c r="I14057">
        <v>0.06</v>
      </c>
      <c r="J14057" s="10">
        <v>230</v>
      </c>
      <c r="K14057" s="13">
        <f t="shared" si="441"/>
        <v>1989</v>
      </c>
      <c r="L14057" s="1" t="str">
        <f t="shared" si="440"/>
        <v/>
      </c>
    </row>
    <row r="14058" spans="1:12" ht="13.8" customHeight="1" x14ac:dyDescent="0.3">
      <c r="A14058" t="s">
        <v>223</v>
      </c>
      <c r="B14058">
        <v>1966</v>
      </c>
      <c r="C14058" s="10">
        <v>726</v>
      </c>
      <c r="D14058">
        <v>23</v>
      </c>
      <c r="E14058">
        <v>692</v>
      </c>
      <c r="F14058">
        <v>0</v>
      </c>
      <c r="G14058">
        <v>11</v>
      </c>
      <c r="H14058">
        <v>0</v>
      </c>
      <c r="I14058">
        <v>0.06</v>
      </c>
      <c r="J14058" s="10">
        <v>204</v>
      </c>
      <c r="K14058" s="13">
        <f t="shared" si="441"/>
        <v>1989</v>
      </c>
      <c r="L14058" s="1" t="str">
        <f t="shared" si="440"/>
        <v/>
      </c>
    </row>
    <row r="14059" spans="1:12" ht="13.8" customHeight="1" x14ac:dyDescent="0.3">
      <c r="A14059" t="s">
        <v>223</v>
      </c>
      <c r="B14059">
        <v>1967</v>
      </c>
      <c r="C14059" s="10">
        <v>804</v>
      </c>
      <c r="D14059">
        <v>101</v>
      </c>
      <c r="E14059">
        <v>677</v>
      </c>
      <c r="F14059">
        <v>0</v>
      </c>
      <c r="G14059">
        <v>26</v>
      </c>
      <c r="H14059">
        <v>0</v>
      </c>
      <c r="I14059">
        <v>7.0000000000000007E-2</v>
      </c>
      <c r="J14059" s="10">
        <v>452</v>
      </c>
      <c r="K14059" s="13">
        <f t="shared" si="441"/>
        <v>1989</v>
      </c>
      <c r="L14059" s="1" t="str">
        <f t="shared" si="440"/>
        <v/>
      </c>
    </row>
    <row r="14060" spans="1:12" ht="13.8" customHeight="1" x14ac:dyDescent="0.3">
      <c r="A14060" t="s">
        <v>223</v>
      </c>
      <c r="B14060">
        <v>1968</v>
      </c>
      <c r="C14060" s="10">
        <v>884</v>
      </c>
      <c r="D14060">
        <v>31</v>
      </c>
      <c r="E14060">
        <v>823</v>
      </c>
      <c r="F14060">
        <v>0</v>
      </c>
      <c r="G14060">
        <v>30</v>
      </c>
      <c r="H14060">
        <v>0</v>
      </c>
      <c r="I14060">
        <v>7.0000000000000007E-2</v>
      </c>
      <c r="J14060" s="10">
        <v>502</v>
      </c>
      <c r="K14060" s="13">
        <f t="shared" si="441"/>
        <v>1989</v>
      </c>
      <c r="L14060" s="1" t="str">
        <f t="shared" si="440"/>
        <v/>
      </c>
    </row>
    <row r="14061" spans="1:12" ht="13.8" customHeight="1" x14ac:dyDescent="0.3">
      <c r="A14061" t="s">
        <v>223</v>
      </c>
      <c r="B14061">
        <v>1969</v>
      </c>
      <c r="C14061" s="10">
        <v>1178</v>
      </c>
      <c r="D14061">
        <v>17</v>
      </c>
      <c r="E14061">
        <v>1123</v>
      </c>
      <c r="F14061">
        <v>0</v>
      </c>
      <c r="G14061">
        <v>38</v>
      </c>
      <c r="H14061">
        <v>0</v>
      </c>
      <c r="I14061">
        <v>0.1</v>
      </c>
      <c r="J14061" s="10">
        <v>298</v>
      </c>
      <c r="K14061" s="13">
        <f t="shared" si="441"/>
        <v>1989</v>
      </c>
      <c r="L14061" s="1" t="str">
        <f t="shared" si="440"/>
        <v/>
      </c>
    </row>
    <row r="14062" spans="1:12" ht="13.8" customHeight="1" x14ac:dyDescent="0.3">
      <c r="A14062" t="s">
        <v>223</v>
      </c>
      <c r="B14062">
        <v>1970</v>
      </c>
      <c r="C14062" s="10">
        <v>981</v>
      </c>
      <c r="D14062">
        <v>16</v>
      </c>
      <c r="E14062">
        <v>921</v>
      </c>
      <c r="F14062">
        <v>0</v>
      </c>
      <c r="G14062">
        <v>44</v>
      </c>
      <c r="H14062">
        <v>0</v>
      </c>
      <c r="I14062">
        <v>0.08</v>
      </c>
      <c r="J14062" s="10">
        <v>346</v>
      </c>
      <c r="K14062" s="13">
        <f t="shared" si="441"/>
        <v>1989</v>
      </c>
      <c r="L14062" s="1" t="str">
        <f t="shared" si="440"/>
        <v/>
      </c>
    </row>
    <row r="14063" spans="1:12" ht="13.8" customHeight="1" x14ac:dyDescent="0.3">
      <c r="A14063" t="s">
        <v>223</v>
      </c>
      <c r="B14063">
        <v>1971</v>
      </c>
      <c r="C14063" s="10">
        <v>872</v>
      </c>
      <c r="D14063">
        <v>10</v>
      </c>
      <c r="E14063">
        <v>810</v>
      </c>
      <c r="F14063">
        <v>0</v>
      </c>
      <c r="G14063">
        <v>52</v>
      </c>
      <c r="H14063">
        <v>0</v>
      </c>
      <c r="I14063">
        <v>7.0000000000000007E-2</v>
      </c>
      <c r="J14063" s="10">
        <v>342</v>
      </c>
      <c r="K14063" s="13">
        <f t="shared" si="441"/>
        <v>1989</v>
      </c>
      <c r="L14063" s="1" t="str">
        <f t="shared" si="440"/>
        <v/>
      </c>
    </row>
    <row r="14064" spans="1:12" ht="13.8" customHeight="1" x14ac:dyDescent="0.3">
      <c r="A14064" t="s">
        <v>223</v>
      </c>
      <c r="B14064">
        <v>1972</v>
      </c>
      <c r="C14064" s="10">
        <v>966</v>
      </c>
      <c r="D14064">
        <v>1</v>
      </c>
      <c r="E14064">
        <v>913</v>
      </c>
      <c r="F14064">
        <v>0</v>
      </c>
      <c r="G14064">
        <v>52</v>
      </c>
      <c r="H14064">
        <v>0</v>
      </c>
      <c r="I14064">
        <v>7.0000000000000007E-2</v>
      </c>
      <c r="J14064" s="10">
        <v>359</v>
      </c>
      <c r="K14064" s="13">
        <f t="shared" si="441"/>
        <v>1989</v>
      </c>
      <c r="L14064" s="1" t="str">
        <f t="shared" si="440"/>
        <v/>
      </c>
    </row>
    <row r="14065" spans="1:12" ht="13.8" customHeight="1" x14ac:dyDescent="0.3">
      <c r="A14065" t="s">
        <v>223</v>
      </c>
      <c r="B14065">
        <v>1973</v>
      </c>
      <c r="C14065" s="10">
        <v>1006</v>
      </c>
      <c r="D14065">
        <v>6</v>
      </c>
      <c r="E14065">
        <v>944</v>
      </c>
      <c r="F14065">
        <v>0</v>
      </c>
      <c r="G14065">
        <v>57</v>
      </c>
      <c r="H14065">
        <v>0</v>
      </c>
      <c r="I14065">
        <v>0.08</v>
      </c>
      <c r="J14065" s="10">
        <v>404</v>
      </c>
      <c r="K14065" s="13">
        <f t="shared" si="441"/>
        <v>1989</v>
      </c>
      <c r="L14065" s="1" t="str">
        <f t="shared" si="440"/>
        <v/>
      </c>
    </row>
    <row r="14066" spans="1:12" ht="13.8" customHeight="1" x14ac:dyDescent="0.3">
      <c r="A14066" t="s">
        <v>223</v>
      </c>
      <c r="B14066">
        <v>1974</v>
      </c>
      <c r="C14066" s="10">
        <v>800</v>
      </c>
      <c r="D14066">
        <v>6</v>
      </c>
      <c r="E14066">
        <v>731</v>
      </c>
      <c r="F14066">
        <v>0</v>
      </c>
      <c r="G14066">
        <v>64</v>
      </c>
      <c r="H14066">
        <v>0</v>
      </c>
      <c r="I14066">
        <v>0.06</v>
      </c>
      <c r="J14066" s="10">
        <v>339</v>
      </c>
      <c r="K14066" s="13">
        <f t="shared" si="441"/>
        <v>1989</v>
      </c>
      <c r="L14066" s="1" t="str">
        <f t="shared" si="440"/>
        <v/>
      </c>
    </row>
    <row r="14067" spans="1:12" ht="13.8" customHeight="1" x14ac:dyDescent="0.3">
      <c r="A14067" t="s">
        <v>223</v>
      </c>
      <c r="B14067">
        <v>1975</v>
      </c>
      <c r="C14067" s="10">
        <v>790</v>
      </c>
      <c r="D14067">
        <v>3</v>
      </c>
      <c r="E14067">
        <v>734</v>
      </c>
      <c r="F14067">
        <v>0</v>
      </c>
      <c r="G14067">
        <v>53</v>
      </c>
      <c r="H14067">
        <v>0</v>
      </c>
      <c r="I14067">
        <v>0.06</v>
      </c>
      <c r="J14067" s="10">
        <v>402</v>
      </c>
      <c r="K14067" s="13">
        <f t="shared" si="441"/>
        <v>1989</v>
      </c>
      <c r="L14067" s="1" t="str">
        <f t="shared" si="440"/>
        <v/>
      </c>
    </row>
    <row r="14068" spans="1:12" ht="13.8" customHeight="1" x14ac:dyDescent="0.3">
      <c r="A14068" t="s">
        <v>223</v>
      </c>
      <c r="B14068">
        <v>1976</v>
      </c>
      <c r="C14068" s="10">
        <v>765</v>
      </c>
      <c r="D14068">
        <v>3</v>
      </c>
      <c r="E14068">
        <v>704</v>
      </c>
      <c r="F14068">
        <v>0</v>
      </c>
      <c r="G14068">
        <v>58</v>
      </c>
      <c r="H14068">
        <v>0</v>
      </c>
      <c r="I14068">
        <v>0.05</v>
      </c>
      <c r="J14068" s="10">
        <v>403</v>
      </c>
      <c r="K14068" s="13">
        <f t="shared" si="441"/>
        <v>1989</v>
      </c>
      <c r="L14068" s="1" t="str">
        <f t="shared" si="440"/>
        <v/>
      </c>
    </row>
    <row r="14069" spans="1:12" ht="13.8" customHeight="1" x14ac:dyDescent="0.3">
      <c r="A14069" t="s">
        <v>223</v>
      </c>
      <c r="B14069">
        <v>1977</v>
      </c>
      <c r="C14069" s="10">
        <v>796</v>
      </c>
      <c r="D14069">
        <v>1</v>
      </c>
      <c r="E14069">
        <v>748</v>
      </c>
      <c r="F14069">
        <v>0</v>
      </c>
      <c r="G14069">
        <v>48</v>
      </c>
      <c r="H14069">
        <v>0</v>
      </c>
      <c r="I14069">
        <v>0.06</v>
      </c>
      <c r="J14069" s="10">
        <v>441</v>
      </c>
      <c r="K14069" s="13">
        <f t="shared" si="441"/>
        <v>1989</v>
      </c>
      <c r="L14069" s="1" t="str">
        <f t="shared" si="440"/>
        <v/>
      </c>
    </row>
    <row r="14070" spans="1:12" ht="13.8" customHeight="1" x14ac:dyDescent="0.3">
      <c r="A14070" t="s">
        <v>223</v>
      </c>
      <c r="B14070">
        <v>1978</v>
      </c>
      <c r="C14070" s="10">
        <v>941</v>
      </c>
      <c r="D14070">
        <v>8</v>
      </c>
      <c r="E14070">
        <v>855</v>
      </c>
      <c r="F14070">
        <v>0</v>
      </c>
      <c r="G14070">
        <v>78</v>
      </c>
      <c r="H14070">
        <v>0</v>
      </c>
      <c r="I14070">
        <v>0.06</v>
      </c>
      <c r="J14070" s="10">
        <v>358</v>
      </c>
      <c r="K14070" s="13">
        <f t="shared" si="441"/>
        <v>1989</v>
      </c>
      <c r="L14070" s="1" t="str">
        <f t="shared" si="440"/>
        <v/>
      </c>
    </row>
    <row r="14071" spans="1:12" ht="13.8" customHeight="1" x14ac:dyDescent="0.3">
      <c r="A14071" t="s">
        <v>223</v>
      </c>
      <c r="B14071">
        <v>1979</v>
      </c>
      <c r="C14071" s="10">
        <v>1044</v>
      </c>
      <c r="D14071">
        <v>1</v>
      </c>
      <c r="E14071">
        <v>962</v>
      </c>
      <c r="F14071">
        <v>0</v>
      </c>
      <c r="G14071">
        <v>81</v>
      </c>
      <c r="H14071">
        <v>0</v>
      </c>
      <c r="I14071">
        <v>7.0000000000000007E-2</v>
      </c>
      <c r="J14071" s="10">
        <v>392</v>
      </c>
      <c r="K14071" s="13">
        <f t="shared" si="441"/>
        <v>1989</v>
      </c>
      <c r="L14071" s="1" t="str">
        <f t="shared" si="440"/>
        <v/>
      </c>
    </row>
    <row r="14072" spans="1:12" ht="13.8" customHeight="1" x14ac:dyDescent="0.3">
      <c r="A14072" t="s">
        <v>223</v>
      </c>
      <c r="B14072">
        <v>1980</v>
      </c>
      <c r="C14072" s="10">
        <v>930</v>
      </c>
      <c r="D14072">
        <v>1</v>
      </c>
      <c r="E14072">
        <v>851</v>
      </c>
      <c r="F14072">
        <v>0</v>
      </c>
      <c r="G14072">
        <v>78</v>
      </c>
      <c r="H14072">
        <v>0</v>
      </c>
      <c r="I14072">
        <v>0.06</v>
      </c>
      <c r="J14072" s="10">
        <v>385</v>
      </c>
      <c r="K14072" s="13">
        <f t="shared" si="441"/>
        <v>1989</v>
      </c>
      <c r="L14072" s="1" t="str">
        <f t="shared" si="440"/>
        <v/>
      </c>
    </row>
    <row r="14073" spans="1:12" ht="13.8" customHeight="1" x14ac:dyDescent="0.3">
      <c r="A14073" t="s">
        <v>223</v>
      </c>
      <c r="B14073">
        <v>1981</v>
      </c>
      <c r="C14073" s="10">
        <v>1100</v>
      </c>
      <c r="D14073">
        <v>1</v>
      </c>
      <c r="E14073">
        <v>1011</v>
      </c>
      <c r="F14073">
        <v>0</v>
      </c>
      <c r="G14073">
        <v>87</v>
      </c>
      <c r="H14073">
        <v>0</v>
      </c>
      <c r="I14073">
        <v>7.0000000000000007E-2</v>
      </c>
      <c r="J14073" s="10">
        <v>285</v>
      </c>
      <c r="K14073" s="13">
        <f t="shared" si="441"/>
        <v>1989</v>
      </c>
      <c r="L14073" s="1" t="str">
        <f t="shared" si="440"/>
        <v/>
      </c>
    </row>
    <row r="14074" spans="1:12" ht="13.8" customHeight="1" x14ac:dyDescent="0.3">
      <c r="A14074" t="s">
        <v>223</v>
      </c>
      <c r="B14074">
        <v>1982</v>
      </c>
      <c r="C14074" s="10">
        <v>1227</v>
      </c>
      <c r="D14074">
        <v>24</v>
      </c>
      <c r="E14074">
        <v>1115</v>
      </c>
      <c r="F14074">
        <v>0</v>
      </c>
      <c r="G14074">
        <v>88</v>
      </c>
      <c r="H14074">
        <v>0</v>
      </c>
      <c r="I14074">
        <v>0.08</v>
      </c>
      <c r="J14074" s="10">
        <v>310</v>
      </c>
      <c r="K14074" s="13">
        <f t="shared" si="441"/>
        <v>1989</v>
      </c>
      <c r="L14074" s="1" t="str">
        <f t="shared" si="440"/>
        <v/>
      </c>
    </row>
    <row r="14075" spans="1:12" ht="13.8" customHeight="1" x14ac:dyDescent="0.3">
      <c r="A14075" t="s">
        <v>223</v>
      </c>
      <c r="B14075">
        <v>1983</v>
      </c>
      <c r="C14075" s="10">
        <v>1332</v>
      </c>
      <c r="D14075">
        <v>21</v>
      </c>
      <c r="E14075">
        <v>1242</v>
      </c>
      <c r="F14075">
        <v>0</v>
      </c>
      <c r="G14075">
        <v>69</v>
      </c>
      <c r="H14075">
        <v>0</v>
      </c>
      <c r="I14075">
        <v>0.08</v>
      </c>
      <c r="J14075" s="10">
        <v>257</v>
      </c>
      <c r="K14075" s="13">
        <f t="shared" si="441"/>
        <v>1989</v>
      </c>
      <c r="L14075" s="1" t="str">
        <f t="shared" si="440"/>
        <v/>
      </c>
    </row>
    <row r="14076" spans="1:12" ht="13.8" customHeight="1" x14ac:dyDescent="0.3">
      <c r="A14076" t="s">
        <v>223</v>
      </c>
      <c r="B14076">
        <v>1984</v>
      </c>
      <c r="C14076" s="10">
        <v>1059</v>
      </c>
      <c r="D14076">
        <v>2</v>
      </c>
      <c r="E14076">
        <v>989</v>
      </c>
      <c r="F14076">
        <v>0</v>
      </c>
      <c r="G14076">
        <v>68</v>
      </c>
      <c r="H14076">
        <v>0</v>
      </c>
      <c r="I14076">
        <v>7.0000000000000007E-2</v>
      </c>
      <c r="J14076" s="10">
        <v>363</v>
      </c>
      <c r="K14076" s="13">
        <f t="shared" si="441"/>
        <v>1989</v>
      </c>
      <c r="L14076" s="1" t="str">
        <f t="shared" si="440"/>
        <v/>
      </c>
    </row>
    <row r="14077" spans="1:12" ht="13.8" customHeight="1" x14ac:dyDescent="0.3">
      <c r="A14077" t="s">
        <v>223</v>
      </c>
      <c r="B14077">
        <v>1985</v>
      </c>
      <c r="C14077" s="10">
        <v>1079</v>
      </c>
      <c r="D14077">
        <v>2</v>
      </c>
      <c r="E14077">
        <v>996</v>
      </c>
      <c r="F14077">
        <v>0</v>
      </c>
      <c r="G14077">
        <v>81</v>
      </c>
      <c r="H14077">
        <v>0</v>
      </c>
      <c r="I14077">
        <v>7.0000000000000007E-2</v>
      </c>
      <c r="J14077" s="10">
        <v>319</v>
      </c>
      <c r="K14077" s="13">
        <f t="shared" si="441"/>
        <v>1989</v>
      </c>
      <c r="L14077" s="1" t="str">
        <f t="shared" si="440"/>
        <v/>
      </c>
    </row>
    <row r="14078" spans="1:12" ht="13.8" customHeight="1" x14ac:dyDescent="0.3">
      <c r="A14078" t="s">
        <v>223</v>
      </c>
      <c r="B14078">
        <v>1986</v>
      </c>
      <c r="C14078" s="10">
        <v>1010</v>
      </c>
      <c r="D14078">
        <v>1</v>
      </c>
      <c r="E14078">
        <v>928</v>
      </c>
      <c r="F14078">
        <v>0</v>
      </c>
      <c r="G14078">
        <v>81</v>
      </c>
      <c r="H14078">
        <v>0</v>
      </c>
      <c r="I14078">
        <v>0.06</v>
      </c>
      <c r="J14078" s="10">
        <v>383</v>
      </c>
      <c r="K14078" s="13">
        <f t="shared" si="441"/>
        <v>1989</v>
      </c>
      <c r="L14078" s="1" t="str">
        <f t="shared" si="440"/>
        <v/>
      </c>
    </row>
    <row r="14079" spans="1:12" ht="13.8" customHeight="1" x14ac:dyDescent="0.3">
      <c r="A14079" t="s">
        <v>223</v>
      </c>
      <c r="B14079">
        <v>1987</v>
      </c>
      <c r="C14079" s="10">
        <v>1111</v>
      </c>
      <c r="D14079">
        <v>0</v>
      </c>
      <c r="E14079">
        <v>1030</v>
      </c>
      <c r="F14079">
        <v>0</v>
      </c>
      <c r="G14079">
        <v>81</v>
      </c>
      <c r="H14079">
        <v>0</v>
      </c>
      <c r="I14079">
        <v>7.0000000000000007E-2</v>
      </c>
      <c r="J14079" s="10">
        <v>432</v>
      </c>
      <c r="K14079" s="13">
        <f t="shared" si="441"/>
        <v>1989</v>
      </c>
      <c r="L14079" s="1" t="str">
        <f t="shared" si="440"/>
        <v/>
      </c>
    </row>
    <row r="14080" spans="1:12" ht="13.8" customHeight="1" x14ac:dyDescent="0.3">
      <c r="A14080" t="s">
        <v>223</v>
      </c>
      <c r="B14080">
        <v>1988</v>
      </c>
      <c r="C14080" s="10">
        <v>952</v>
      </c>
      <c r="D14080">
        <v>0</v>
      </c>
      <c r="E14080">
        <v>898</v>
      </c>
      <c r="F14080">
        <v>0</v>
      </c>
      <c r="G14080">
        <v>54</v>
      </c>
      <c r="H14080">
        <v>0</v>
      </c>
      <c r="I14080">
        <v>0.06</v>
      </c>
      <c r="J14080" s="10">
        <v>384</v>
      </c>
      <c r="K14080" s="13">
        <f t="shared" si="441"/>
        <v>1989</v>
      </c>
      <c r="L14080" s="1" t="str">
        <f t="shared" si="440"/>
        <v/>
      </c>
    </row>
    <row r="14081" spans="1:12" ht="13.8" customHeight="1" x14ac:dyDescent="0.3">
      <c r="A14081" t="s">
        <v>223</v>
      </c>
      <c r="B14081">
        <v>1989</v>
      </c>
      <c r="C14081" s="10">
        <v>950</v>
      </c>
      <c r="D14081">
        <v>1</v>
      </c>
      <c r="E14081">
        <v>895</v>
      </c>
      <c r="F14081">
        <v>0</v>
      </c>
      <c r="G14081">
        <v>54</v>
      </c>
      <c r="H14081">
        <v>0</v>
      </c>
      <c r="I14081">
        <v>0.06</v>
      </c>
      <c r="J14081" s="10">
        <v>310</v>
      </c>
      <c r="K14081" s="13">
        <f t="shared" si="441"/>
        <v>1989</v>
      </c>
      <c r="L14081" s="1" t="str">
        <f t="shared" si="440"/>
        <v/>
      </c>
    </row>
    <row r="14082" spans="1:12" ht="13.8" customHeight="1" x14ac:dyDescent="0.3">
      <c r="A14082" t="s">
        <v>223</v>
      </c>
      <c r="B14082">
        <v>1990</v>
      </c>
      <c r="C14082" s="10">
        <v>1055</v>
      </c>
      <c r="D14082">
        <v>1</v>
      </c>
      <c r="E14082">
        <v>1001</v>
      </c>
      <c r="F14082">
        <v>0</v>
      </c>
      <c r="G14082">
        <v>54</v>
      </c>
      <c r="H14082">
        <v>0</v>
      </c>
      <c r="I14082">
        <v>0.06</v>
      </c>
      <c r="J14082" s="10">
        <v>381</v>
      </c>
      <c r="K14082" s="13">
        <f t="shared" si="441"/>
        <v>1990</v>
      </c>
      <c r="L14082" s="1" t="str">
        <f t="shared" ref="L14082:L14145" si="442">IF(AND(B14082&gt;2011),1,"")</f>
        <v/>
      </c>
    </row>
    <row r="14083" spans="1:12" ht="13.8" customHeight="1" x14ac:dyDescent="0.3">
      <c r="A14083" t="s">
        <v>223</v>
      </c>
      <c r="B14083">
        <v>1991</v>
      </c>
      <c r="C14083" s="10">
        <v>1139</v>
      </c>
      <c r="D14083">
        <v>2</v>
      </c>
      <c r="E14083">
        <v>1083</v>
      </c>
      <c r="F14083">
        <v>0</v>
      </c>
      <c r="G14083">
        <v>54</v>
      </c>
      <c r="H14083">
        <v>0</v>
      </c>
      <c r="I14083">
        <v>0.06</v>
      </c>
      <c r="J14083" s="10">
        <v>300</v>
      </c>
      <c r="K14083" s="13">
        <f t="shared" ref="K14083:K14146" si="443">IF(B14083&lt;1990,IF(B14083&lt;1959,1958,1989),1990)</f>
        <v>1990</v>
      </c>
      <c r="L14083" s="1" t="str">
        <f t="shared" si="442"/>
        <v/>
      </c>
    </row>
    <row r="14084" spans="1:12" ht="13.8" customHeight="1" x14ac:dyDescent="0.3">
      <c r="A14084" t="s">
        <v>223</v>
      </c>
      <c r="B14084">
        <v>1992</v>
      </c>
      <c r="C14084" s="10">
        <v>1414</v>
      </c>
      <c r="D14084">
        <v>1</v>
      </c>
      <c r="E14084">
        <v>1302</v>
      </c>
      <c r="F14084">
        <v>0</v>
      </c>
      <c r="G14084">
        <v>111</v>
      </c>
      <c r="H14084">
        <v>0</v>
      </c>
      <c r="I14084">
        <v>0.08</v>
      </c>
      <c r="J14084" s="10">
        <v>286</v>
      </c>
      <c r="K14084" s="13">
        <f t="shared" si="443"/>
        <v>1990</v>
      </c>
      <c r="L14084" s="1" t="str">
        <f t="shared" si="442"/>
        <v/>
      </c>
    </row>
    <row r="14085" spans="1:12" ht="13.8" customHeight="1" x14ac:dyDescent="0.3">
      <c r="A14085" t="s">
        <v>223</v>
      </c>
      <c r="B14085">
        <v>1993</v>
      </c>
      <c r="C14085" s="10">
        <v>1375</v>
      </c>
      <c r="D14085">
        <v>1</v>
      </c>
      <c r="E14085">
        <v>1282</v>
      </c>
      <c r="F14085">
        <v>0</v>
      </c>
      <c r="G14085">
        <v>92</v>
      </c>
      <c r="H14085">
        <v>0</v>
      </c>
      <c r="I14085">
        <v>0.08</v>
      </c>
      <c r="J14085" s="10">
        <v>349</v>
      </c>
      <c r="K14085" s="13">
        <f t="shared" si="443"/>
        <v>1990</v>
      </c>
      <c r="L14085" s="1" t="str">
        <f t="shared" si="442"/>
        <v/>
      </c>
    </row>
    <row r="14086" spans="1:12" ht="13.8" customHeight="1" x14ac:dyDescent="0.3">
      <c r="A14086" t="s">
        <v>223</v>
      </c>
      <c r="B14086">
        <v>1994</v>
      </c>
      <c r="C14086" s="10">
        <v>1507</v>
      </c>
      <c r="D14086">
        <v>2</v>
      </c>
      <c r="E14086">
        <v>1379</v>
      </c>
      <c r="F14086">
        <v>0</v>
      </c>
      <c r="G14086">
        <v>126</v>
      </c>
      <c r="H14086">
        <v>0</v>
      </c>
      <c r="I14086">
        <v>0.08</v>
      </c>
      <c r="J14086" s="10">
        <v>351</v>
      </c>
      <c r="K14086" s="13">
        <f t="shared" si="443"/>
        <v>1990</v>
      </c>
      <c r="L14086" s="1" t="str">
        <f t="shared" si="442"/>
        <v/>
      </c>
    </row>
    <row r="14087" spans="1:12" ht="13.8" customHeight="1" x14ac:dyDescent="0.3">
      <c r="A14087" t="s">
        <v>223</v>
      </c>
      <c r="B14087">
        <v>1995</v>
      </c>
      <c r="C14087" s="10">
        <v>1610</v>
      </c>
      <c r="D14087">
        <v>1</v>
      </c>
      <c r="E14087">
        <v>1487</v>
      </c>
      <c r="F14087">
        <v>0</v>
      </c>
      <c r="G14087">
        <v>122</v>
      </c>
      <c r="H14087">
        <v>0</v>
      </c>
      <c r="I14087">
        <v>0.09</v>
      </c>
      <c r="J14087" s="10">
        <v>355</v>
      </c>
      <c r="K14087" s="13">
        <f t="shared" si="443"/>
        <v>1990</v>
      </c>
      <c r="L14087" s="1" t="str">
        <f t="shared" si="442"/>
        <v/>
      </c>
    </row>
    <row r="14088" spans="1:12" ht="13.8" customHeight="1" x14ac:dyDescent="0.3">
      <c r="A14088" t="s">
        <v>223</v>
      </c>
      <c r="B14088">
        <v>1996</v>
      </c>
      <c r="C14088" s="10">
        <v>1926</v>
      </c>
      <c r="D14088">
        <v>1</v>
      </c>
      <c r="E14088">
        <v>1798</v>
      </c>
      <c r="F14088">
        <v>0</v>
      </c>
      <c r="G14088">
        <v>126</v>
      </c>
      <c r="H14088">
        <v>0</v>
      </c>
      <c r="I14088">
        <v>0.1</v>
      </c>
      <c r="J14088" s="10">
        <v>410</v>
      </c>
      <c r="K14088" s="13">
        <f t="shared" si="443"/>
        <v>1990</v>
      </c>
      <c r="L14088" s="1" t="str">
        <f t="shared" si="442"/>
        <v/>
      </c>
    </row>
    <row r="14089" spans="1:12" ht="13.8" customHeight="1" x14ac:dyDescent="0.3">
      <c r="A14089" t="s">
        <v>223</v>
      </c>
      <c r="B14089">
        <v>1997</v>
      </c>
      <c r="C14089" s="10">
        <v>2077</v>
      </c>
      <c r="D14089">
        <v>2</v>
      </c>
      <c r="E14089">
        <v>1944</v>
      </c>
      <c r="F14089">
        <v>0</v>
      </c>
      <c r="G14089">
        <v>131</v>
      </c>
      <c r="H14089">
        <v>0</v>
      </c>
      <c r="I14089">
        <v>0.11</v>
      </c>
      <c r="J14089" s="10">
        <v>321</v>
      </c>
      <c r="K14089" s="13">
        <f t="shared" si="443"/>
        <v>1990</v>
      </c>
      <c r="L14089" s="1" t="str">
        <f t="shared" si="442"/>
        <v/>
      </c>
    </row>
    <row r="14090" spans="1:12" ht="13.8" customHeight="1" x14ac:dyDescent="0.3">
      <c r="A14090" t="s">
        <v>223</v>
      </c>
      <c r="B14090">
        <v>1998</v>
      </c>
      <c r="C14090" s="10">
        <v>2134</v>
      </c>
      <c r="D14090">
        <v>1</v>
      </c>
      <c r="E14090">
        <v>2014</v>
      </c>
      <c r="F14090">
        <v>0</v>
      </c>
      <c r="G14090">
        <v>119</v>
      </c>
      <c r="H14090">
        <v>0</v>
      </c>
      <c r="I14090">
        <v>0.12</v>
      </c>
      <c r="J14090" s="10">
        <v>295</v>
      </c>
      <c r="K14090" s="13">
        <f t="shared" si="443"/>
        <v>1990</v>
      </c>
      <c r="L14090" s="1" t="str">
        <f t="shared" si="442"/>
        <v/>
      </c>
    </row>
    <row r="14091" spans="1:12" ht="13.8" customHeight="1" x14ac:dyDescent="0.3">
      <c r="A14091" t="s">
        <v>223</v>
      </c>
      <c r="B14091">
        <v>1999</v>
      </c>
      <c r="C14091" s="10">
        <v>2350</v>
      </c>
      <c r="D14091">
        <v>1</v>
      </c>
      <c r="E14091">
        <v>2215</v>
      </c>
      <c r="F14091">
        <v>0</v>
      </c>
      <c r="G14091">
        <v>133</v>
      </c>
      <c r="H14091">
        <v>0</v>
      </c>
      <c r="I14091">
        <v>0.13</v>
      </c>
      <c r="J14091" s="10">
        <v>282</v>
      </c>
      <c r="K14091" s="13">
        <f t="shared" si="443"/>
        <v>1990</v>
      </c>
      <c r="L14091" s="1" t="str">
        <f t="shared" si="442"/>
        <v/>
      </c>
    </row>
    <row r="14092" spans="1:12" ht="13.8" customHeight="1" x14ac:dyDescent="0.3">
      <c r="A14092" t="s">
        <v>223</v>
      </c>
      <c r="B14092">
        <v>2000</v>
      </c>
      <c r="C14092" s="10">
        <v>2792</v>
      </c>
      <c r="D14092">
        <v>1</v>
      </c>
      <c r="E14092">
        <v>2654</v>
      </c>
      <c r="F14092">
        <v>0</v>
      </c>
      <c r="G14092">
        <v>137</v>
      </c>
      <c r="H14092">
        <v>0</v>
      </c>
      <c r="I14092">
        <v>0.15</v>
      </c>
      <c r="J14092" s="10">
        <v>223</v>
      </c>
      <c r="K14092" s="13">
        <f t="shared" si="443"/>
        <v>1990</v>
      </c>
      <c r="L14092" s="1" t="str">
        <f t="shared" si="442"/>
        <v/>
      </c>
    </row>
    <row r="14093" spans="1:12" ht="13.8" customHeight="1" x14ac:dyDescent="0.3">
      <c r="A14093" t="s">
        <v>223</v>
      </c>
      <c r="B14093">
        <v>2001</v>
      </c>
      <c r="C14093" s="10">
        <v>2848</v>
      </c>
      <c r="D14093">
        <v>1</v>
      </c>
      <c r="E14093">
        <v>2696</v>
      </c>
      <c r="F14093">
        <v>0</v>
      </c>
      <c r="G14093">
        <v>151</v>
      </c>
      <c r="H14093">
        <v>0</v>
      </c>
      <c r="I14093">
        <v>0.15</v>
      </c>
      <c r="J14093" s="10">
        <v>188</v>
      </c>
      <c r="K14093" s="13">
        <f t="shared" si="443"/>
        <v>1990</v>
      </c>
      <c r="L14093" s="1" t="str">
        <f t="shared" si="442"/>
        <v/>
      </c>
    </row>
    <row r="14094" spans="1:12" ht="13.8" customHeight="1" x14ac:dyDescent="0.3">
      <c r="A14094" t="s">
        <v>223</v>
      </c>
      <c r="B14094">
        <v>2002</v>
      </c>
      <c r="C14094" s="10">
        <v>3015</v>
      </c>
      <c r="D14094">
        <v>1</v>
      </c>
      <c r="E14094">
        <v>2876</v>
      </c>
      <c r="F14094">
        <v>0</v>
      </c>
      <c r="G14094">
        <v>138</v>
      </c>
      <c r="H14094">
        <v>0</v>
      </c>
      <c r="I14094">
        <v>0.16</v>
      </c>
      <c r="J14094" s="10">
        <v>207</v>
      </c>
      <c r="K14094" s="13">
        <f t="shared" si="443"/>
        <v>1990</v>
      </c>
      <c r="L14094" s="1" t="str">
        <f t="shared" si="442"/>
        <v/>
      </c>
    </row>
    <row r="14095" spans="1:12" ht="13.8" customHeight="1" x14ac:dyDescent="0.3">
      <c r="A14095" t="s">
        <v>223</v>
      </c>
      <c r="B14095">
        <v>2003</v>
      </c>
      <c r="C14095" s="10">
        <v>3021</v>
      </c>
      <c r="D14095">
        <v>63</v>
      </c>
      <c r="E14095">
        <v>2800</v>
      </c>
      <c r="F14095">
        <v>0</v>
      </c>
      <c r="G14095">
        <v>158</v>
      </c>
      <c r="H14095">
        <v>0</v>
      </c>
      <c r="I14095">
        <v>0.16</v>
      </c>
      <c r="J14095" s="10">
        <v>192</v>
      </c>
      <c r="K14095" s="13">
        <f t="shared" si="443"/>
        <v>1990</v>
      </c>
      <c r="L14095" s="1" t="str">
        <f t="shared" si="442"/>
        <v/>
      </c>
    </row>
    <row r="14096" spans="1:12" ht="13.8" customHeight="1" x14ac:dyDescent="0.3">
      <c r="A14096" t="s">
        <v>223</v>
      </c>
      <c r="B14096">
        <v>2004</v>
      </c>
      <c r="C14096" s="10">
        <v>3354</v>
      </c>
      <c r="D14096">
        <v>63</v>
      </c>
      <c r="E14096">
        <v>3101</v>
      </c>
      <c r="F14096">
        <v>0</v>
      </c>
      <c r="G14096">
        <v>190</v>
      </c>
      <c r="H14096">
        <v>0</v>
      </c>
      <c r="I14096">
        <v>0.17</v>
      </c>
      <c r="J14096" s="10">
        <v>211</v>
      </c>
      <c r="K14096" s="13">
        <f t="shared" si="443"/>
        <v>1990</v>
      </c>
      <c r="L14096" s="1" t="str">
        <f t="shared" si="442"/>
        <v/>
      </c>
    </row>
    <row r="14097" spans="1:12" ht="13.8" customHeight="1" x14ac:dyDescent="0.3">
      <c r="A14097" t="s">
        <v>223</v>
      </c>
      <c r="B14097">
        <v>2005</v>
      </c>
      <c r="C14097" s="10">
        <v>3300</v>
      </c>
      <c r="D14097">
        <v>63</v>
      </c>
      <c r="E14097">
        <v>3033</v>
      </c>
      <c r="F14097">
        <v>0</v>
      </c>
      <c r="G14097">
        <v>204</v>
      </c>
      <c r="H14097">
        <v>0</v>
      </c>
      <c r="I14097">
        <v>0.17</v>
      </c>
      <c r="J14097" s="10">
        <v>256</v>
      </c>
      <c r="K14097" s="13">
        <f t="shared" si="443"/>
        <v>1990</v>
      </c>
      <c r="L14097" s="1" t="str">
        <f t="shared" si="442"/>
        <v/>
      </c>
    </row>
    <row r="14098" spans="1:12" ht="13.8" customHeight="1" x14ac:dyDescent="0.3">
      <c r="A14098" t="s">
        <v>223</v>
      </c>
      <c r="B14098">
        <v>2006</v>
      </c>
      <c r="C14098" s="10">
        <v>3266</v>
      </c>
      <c r="D14098">
        <v>62</v>
      </c>
      <c r="E14098">
        <v>2986</v>
      </c>
      <c r="F14098">
        <v>0</v>
      </c>
      <c r="G14098">
        <v>218</v>
      </c>
      <c r="H14098">
        <v>0</v>
      </c>
      <c r="I14098">
        <v>0.16</v>
      </c>
      <c r="J14098" s="10">
        <v>219</v>
      </c>
      <c r="K14098" s="13">
        <f t="shared" si="443"/>
        <v>1990</v>
      </c>
      <c r="L14098" s="1" t="str">
        <f t="shared" si="442"/>
        <v/>
      </c>
    </row>
    <row r="14099" spans="1:12" ht="13.8" customHeight="1" x14ac:dyDescent="0.3">
      <c r="A14099" t="s">
        <v>223</v>
      </c>
      <c r="B14099">
        <v>2007</v>
      </c>
      <c r="C14099" s="10">
        <v>3369</v>
      </c>
      <c r="D14099">
        <v>44</v>
      </c>
      <c r="E14099">
        <v>3094</v>
      </c>
      <c r="F14099">
        <v>0</v>
      </c>
      <c r="G14099">
        <v>231</v>
      </c>
      <c r="H14099">
        <v>0</v>
      </c>
      <c r="I14099">
        <v>0.17</v>
      </c>
      <c r="J14099" s="10">
        <v>87</v>
      </c>
      <c r="K14099" s="13">
        <f t="shared" si="443"/>
        <v>1990</v>
      </c>
      <c r="L14099" s="1" t="str">
        <f t="shared" si="442"/>
        <v/>
      </c>
    </row>
    <row r="14100" spans="1:12" ht="13.8" customHeight="1" x14ac:dyDescent="0.3">
      <c r="A14100" t="s">
        <v>223</v>
      </c>
      <c r="B14100">
        <v>2008</v>
      </c>
      <c r="C14100" s="10">
        <v>3329</v>
      </c>
      <c r="D14100">
        <v>60</v>
      </c>
      <c r="E14100">
        <v>3024</v>
      </c>
      <c r="F14100">
        <v>0</v>
      </c>
      <c r="G14100">
        <v>245</v>
      </c>
      <c r="H14100">
        <v>0</v>
      </c>
      <c r="I14100">
        <v>0.16</v>
      </c>
      <c r="J14100" s="10">
        <v>103</v>
      </c>
      <c r="K14100" s="13">
        <f t="shared" si="443"/>
        <v>1990</v>
      </c>
      <c r="L14100" s="1" t="str">
        <f t="shared" si="442"/>
        <v/>
      </c>
    </row>
    <row r="14101" spans="1:12" ht="13.8" customHeight="1" x14ac:dyDescent="0.3">
      <c r="A14101" t="s">
        <v>223</v>
      </c>
      <c r="B14101">
        <v>2009</v>
      </c>
      <c r="C14101" s="10">
        <v>3593</v>
      </c>
      <c r="D14101">
        <v>61</v>
      </c>
      <c r="E14101">
        <v>3274</v>
      </c>
      <c r="F14101">
        <v>0</v>
      </c>
      <c r="G14101">
        <v>258</v>
      </c>
      <c r="H14101">
        <v>0</v>
      </c>
      <c r="I14101">
        <v>0.18</v>
      </c>
      <c r="J14101" s="10">
        <v>200</v>
      </c>
      <c r="K14101" s="13">
        <f t="shared" si="443"/>
        <v>1990</v>
      </c>
      <c r="L14101" s="1" t="str">
        <f t="shared" si="442"/>
        <v/>
      </c>
    </row>
    <row r="14102" spans="1:12" ht="13.8" customHeight="1" x14ac:dyDescent="0.3">
      <c r="A14102" t="s">
        <v>223</v>
      </c>
      <c r="B14102">
        <v>2010</v>
      </c>
      <c r="C14102" s="10">
        <v>3617</v>
      </c>
      <c r="D14102">
        <v>62</v>
      </c>
      <c r="E14102">
        <v>3319</v>
      </c>
      <c r="F14102">
        <v>0</v>
      </c>
      <c r="G14102">
        <v>236</v>
      </c>
      <c r="H14102">
        <v>0</v>
      </c>
      <c r="I14102">
        <v>0.18</v>
      </c>
      <c r="J14102" s="10">
        <v>337</v>
      </c>
      <c r="K14102" s="13">
        <f t="shared" si="443"/>
        <v>1990</v>
      </c>
      <c r="L14102" s="1" t="str">
        <f t="shared" si="442"/>
        <v/>
      </c>
    </row>
    <row r="14103" spans="1:12" ht="13.8" customHeight="1" x14ac:dyDescent="0.3">
      <c r="A14103" t="s">
        <v>223</v>
      </c>
      <c r="B14103">
        <v>2011</v>
      </c>
      <c r="C14103" s="10">
        <v>4128</v>
      </c>
      <c r="D14103">
        <v>309</v>
      </c>
      <c r="E14103">
        <v>3549</v>
      </c>
      <c r="F14103">
        <v>0</v>
      </c>
      <c r="G14103">
        <v>270</v>
      </c>
      <c r="H14103">
        <v>0</v>
      </c>
      <c r="I14103">
        <v>0.2</v>
      </c>
      <c r="J14103" s="10">
        <v>511</v>
      </c>
      <c r="K14103" s="13">
        <f t="shared" si="443"/>
        <v>1990</v>
      </c>
      <c r="L14103" s="1" t="str">
        <f t="shared" si="442"/>
        <v/>
      </c>
    </row>
    <row r="14104" spans="1:12" ht="13.8" customHeight="1" x14ac:dyDescent="0.3">
      <c r="A14104" t="s">
        <v>223</v>
      </c>
      <c r="B14104">
        <v>2012</v>
      </c>
      <c r="C14104" s="10">
        <v>4372</v>
      </c>
      <c r="D14104">
        <v>524</v>
      </c>
      <c r="E14104">
        <v>3576</v>
      </c>
      <c r="F14104">
        <v>0</v>
      </c>
      <c r="G14104">
        <v>273</v>
      </c>
      <c r="H14104">
        <v>0</v>
      </c>
      <c r="I14104">
        <v>0.21</v>
      </c>
      <c r="J14104" s="10">
        <v>563</v>
      </c>
      <c r="K14104" s="13">
        <f t="shared" si="443"/>
        <v>1990</v>
      </c>
      <c r="L14104" s="1">
        <f t="shared" si="442"/>
        <v>1</v>
      </c>
    </row>
    <row r="14105" spans="1:12" ht="13.8" customHeight="1" x14ac:dyDescent="0.3">
      <c r="A14105" t="s">
        <v>223</v>
      </c>
      <c r="B14105">
        <v>2013</v>
      </c>
      <c r="C14105" s="10">
        <v>4224</v>
      </c>
      <c r="D14105">
        <v>551</v>
      </c>
      <c r="E14105">
        <v>3411</v>
      </c>
      <c r="F14105">
        <v>0</v>
      </c>
      <c r="G14105">
        <v>262</v>
      </c>
      <c r="H14105">
        <v>0</v>
      </c>
      <c r="I14105">
        <v>0.21</v>
      </c>
      <c r="J14105" s="10">
        <v>524</v>
      </c>
      <c r="K14105" s="13">
        <f t="shared" si="443"/>
        <v>1990</v>
      </c>
      <c r="L14105" s="1">
        <f t="shared" si="442"/>
        <v>1</v>
      </c>
    </row>
    <row r="14106" spans="1:12" ht="13.8" customHeight="1" x14ac:dyDescent="0.3">
      <c r="A14106" t="s">
        <v>223</v>
      </c>
      <c r="B14106">
        <v>2014</v>
      </c>
      <c r="C14106" s="10">
        <v>5016</v>
      </c>
      <c r="D14106">
        <v>1059</v>
      </c>
      <c r="E14106">
        <v>3701</v>
      </c>
      <c r="F14106">
        <v>0</v>
      </c>
      <c r="G14106">
        <v>256</v>
      </c>
      <c r="H14106">
        <v>0</v>
      </c>
      <c r="I14106">
        <v>0.24</v>
      </c>
      <c r="J14106" s="10">
        <v>681</v>
      </c>
      <c r="K14106" s="13">
        <f t="shared" si="443"/>
        <v>1990</v>
      </c>
      <c r="L14106" s="1">
        <f t="shared" si="442"/>
        <v>1</v>
      </c>
    </row>
    <row r="14107" spans="1:12" ht="13.8" customHeight="1" x14ac:dyDescent="0.3">
      <c r="A14107" t="s">
        <v>224</v>
      </c>
      <c r="B14107">
        <v>1981</v>
      </c>
      <c r="C14107" s="10">
        <v>15</v>
      </c>
      <c r="D14107">
        <v>0</v>
      </c>
      <c r="E14107">
        <v>15</v>
      </c>
      <c r="F14107">
        <v>0</v>
      </c>
      <c r="G14107">
        <v>0</v>
      </c>
      <c r="H14107">
        <v>0</v>
      </c>
      <c r="I14107">
        <v>0.35</v>
      </c>
      <c r="J14107" s="10">
        <v>0</v>
      </c>
      <c r="K14107" s="13">
        <f t="shared" si="443"/>
        <v>1989</v>
      </c>
      <c r="L14107" s="1" t="str">
        <f t="shared" si="442"/>
        <v/>
      </c>
    </row>
    <row r="14108" spans="1:12" ht="13.8" customHeight="1" x14ac:dyDescent="0.3">
      <c r="A14108" t="s">
        <v>224</v>
      </c>
      <c r="B14108">
        <v>1982</v>
      </c>
      <c r="C14108" s="10">
        <v>18</v>
      </c>
      <c r="D14108">
        <v>0</v>
      </c>
      <c r="E14108">
        <v>18</v>
      </c>
      <c r="F14108">
        <v>0</v>
      </c>
      <c r="G14108">
        <v>0</v>
      </c>
      <c r="H14108">
        <v>0</v>
      </c>
      <c r="I14108">
        <v>0.41</v>
      </c>
      <c r="J14108" s="10">
        <v>0</v>
      </c>
      <c r="K14108" s="13">
        <f t="shared" si="443"/>
        <v>1989</v>
      </c>
      <c r="L14108" s="1" t="str">
        <f t="shared" si="442"/>
        <v/>
      </c>
    </row>
    <row r="14109" spans="1:12" ht="13.8" customHeight="1" x14ac:dyDescent="0.3">
      <c r="A14109" t="s">
        <v>224</v>
      </c>
      <c r="B14109">
        <v>1983</v>
      </c>
      <c r="C14109" s="10">
        <v>14</v>
      </c>
      <c r="D14109">
        <v>0</v>
      </c>
      <c r="E14109">
        <v>14</v>
      </c>
      <c r="F14109">
        <v>0</v>
      </c>
      <c r="G14109">
        <v>0</v>
      </c>
      <c r="H14109">
        <v>0</v>
      </c>
      <c r="I14109">
        <v>0.33</v>
      </c>
      <c r="J14109" s="10">
        <v>0</v>
      </c>
      <c r="K14109" s="13">
        <f t="shared" si="443"/>
        <v>1989</v>
      </c>
      <c r="L14109" s="1" t="str">
        <f t="shared" si="442"/>
        <v/>
      </c>
    </row>
    <row r="14110" spans="1:12" ht="13.8" customHeight="1" x14ac:dyDescent="0.3">
      <c r="A14110" t="s">
        <v>224</v>
      </c>
      <c r="B14110">
        <v>1984</v>
      </c>
      <c r="C14110" s="10">
        <v>14</v>
      </c>
      <c r="D14110">
        <v>0</v>
      </c>
      <c r="E14110">
        <v>14</v>
      </c>
      <c r="F14110">
        <v>0</v>
      </c>
      <c r="G14110">
        <v>0</v>
      </c>
      <c r="H14110">
        <v>0</v>
      </c>
      <c r="I14110">
        <v>0.34</v>
      </c>
      <c r="J14110" s="10">
        <v>0</v>
      </c>
      <c r="K14110" s="13">
        <f t="shared" si="443"/>
        <v>1989</v>
      </c>
      <c r="L14110" s="1" t="str">
        <f t="shared" si="442"/>
        <v/>
      </c>
    </row>
    <row r="14111" spans="1:12" ht="13.8" customHeight="1" x14ac:dyDescent="0.3">
      <c r="A14111" t="s">
        <v>224</v>
      </c>
      <c r="B14111">
        <v>1985</v>
      </c>
      <c r="C14111" s="10">
        <v>14</v>
      </c>
      <c r="D14111">
        <v>0</v>
      </c>
      <c r="E14111">
        <v>14</v>
      </c>
      <c r="F14111">
        <v>0</v>
      </c>
      <c r="G14111">
        <v>0</v>
      </c>
      <c r="H14111">
        <v>0</v>
      </c>
      <c r="I14111">
        <v>0.34</v>
      </c>
      <c r="J14111" s="10">
        <v>0</v>
      </c>
      <c r="K14111" s="13">
        <f t="shared" si="443"/>
        <v>1989</v>
      </c>
      <c r="L14111" s="1" t="str">
        <f t="shared" si="442"/>
        <v/>
      </c>
    </row>
    <row r="14112" spans="1:12" ht="13.8" customHeight="1" x14ac:dyDescent="0.3">
      <c r="A14112" t="s">
        <v>224</v>
      </c>
      <c r="B14112">
        <v>1986</v>
      </c>
      <c r="C14112" s="10">
        <v>16</v>
      </c>
      <c r="D14112">
        <v>0</v>
      </c>
      <c r="E14112">
        <v>16</v>
      </c>
      <c r="F14112">
        <v>0</v>
      </c>
      <c r="G14112">
        <v>0</v>
      </c>
      <c r="H14112">
        <v>0</v>
      </c>
      <c r="I14112">
        <v>0.38</v>
      </c>
      <c r="J14112" s="10">
        <v>0</v>
      </c>
      <c r="K14112" s="13">
        <f t="shared" si="443"/>
        <v>1989</v>
      </c>
      <c r="L14112" s="1" t="str">
        <f t="shared" si="442"/>
        <v/>
      </c>
    </row>
    <row r="14113" spans="1:12" ht="13.8" customHeight="1" x14ac:dyDescent="0.3">
      <c r="A14113" t="s">
        <v>224</v>
      </c>
      <c r="B14113">
        <v>1987</v>
      </c>
      <c r="C14113" s="10">
        <v>15</v>
      </c>
      <c r="D14113">
        <v>0</v>
      </c>
      <c r="E14113">
        <v>15</v>
      </c>
      <c r="F14113">
        <v>0</v>
      </c>
      <c r="G14113">
        <v>0</v>
      </c>
      <c r="H14113">
        <v>0</v>
      </c>
      <c r="I14113">
        <v>0.36</v>
      </c>
      <c r="J14113" s="10">
        <v>0</v>
      </c>
      <c r="K14113" s="13">
        <f t="shared" si="443"/>
        <v>1989</v>
      </c>
      <c r="L14113" s="1" t="str">
        <f t="shared" si="442"/>
        <v/>
      </c>
    </row>
    <row r="14114" spans="1:12" ht="13.8" customHeight="1" x14ac:dyDescent="0.3">
      <c r="A14114" t="s">
        <v>224</v>
      </c>
      <c r="B14114">
        <v>1988</v>
      </c>
      <c r="C14114" s="10">
        <v>18</v>
      </c>
      <c r="D14114">
        <v>0</v>
      </c>
      <c r="E14114">
        <v>18</v>
      </c>
      <c r="F14114">
        <v>0</v>
      </c>
      <c r="G14114">
        <v>0</v>
      </c>
      <c r="H14114">
        <v>0</v>
      </c>
      <c r="I14114">
        <v>0.43</v>
      </c>
      <c r="J14114" s="10">
        <v>0</v>
      </c>
      <c r="K14114" s="13">
        <f t="shared" si="443"/>
        <v>1989</v>
      </c>
      <c r="L14114" s="1" t="str">
        <f t="shared" si="442"/>
        <v/>
      </c>
    </row>
    <row r="14115" spans="1:12" ht="13.8" customHeight="1" x14ac:dyDescent="0.3">
      <c r="A14115" t="s">
        <v>224</v>
      </c>
      <c r="B14115">
        <v>1989</v>
      </c>
      <c r="C14115" s="10">
        <v>18</v>
      </c>
      <c r="D14115">
        <v>0</v>
      </c>
      <c r="E14115">
        <v>18</v>
      </c>
      <c r="F14115">
        <v>0</v>
      </c>
      <c r="G14115">
        <v>0</v>
      </c>
      <c r="H14115">
        <v>0</v>
      </c>
      <c r="I14115">
        <v>0.43</v>
      </c>
      <c r="J14115" s="10">
        <v>0</v>
      </c>
      <c r="K14115" s="13">
        <f t="shared" si="443"/>
        <v>1989</v>
      </c>
      <c r="L14115" s="1" t="str">
        <f t="shared" si="442"/>
        <v/>
      </c>
    </row>
    <row r="14116" spans="1:12" ht="13.8" customHeight="1" x14ac:dyDescent="0.3">
      <c r="A14116" t="s">
        <v>224</v>
      </c>
      <c r="B14116">
        <v>1990</v>
      </c>
      <c r="C14116" s="10">
        <v>29</v>
      </c>
      <c r="D14116">
        <v>0</v>
      </c>
      <c r="E14116">
        <v>29</v>
      </c>
      <c r="F14116">
        <v>0</v>
      </c>
      <c r="G14116">
        <v>0</v>
      </c>
      <c r="H14116">
        <v>0</v>
      </c>
      <c r="I14116">
        <v>0.72</v>
      </c>
      <c r="J14116" s="10">
        <v>3</v>
      </c>
      <c r="K14116" s="13">
        <f t="shared" si="443"/>
        <v>1990</v>
      </c>
      <c r="L14116" s="1" t="str">
        <f t="shared" si="442"/>
        <v/>
      </c>
    </row>
    <row r="14117" spans="1:12" ht="13.8" customHeight="1" x14ac:dyDescent="0.3">
      <c r="A14117" t="s">
        <v>224</v>
      </c>
      <c r="B14117">
        <v>1991</v>
      </c>
      <c r="C14117" s="10">
        <v>29</v>
      </c>
      <c r="D14117">
        <v>0</v>
      </c>
      <c r="E14117">
        <v>29</v>
      </c>
      <c r="F14117">
        <v>0</v>
      </c>
      <c r="G14117">
        <v>0</v>
      </c>
      <c r="H14117">
        <v>0</v>
      </c>
      <c r="I14117">
        <v>0.72</v>
      </c>
      <c r="J14117" s="10">
        <v>3</v>
      </c>
      <c r="K14117" s="13">
        <f t="shared" si="443"/>
        <v>1990</v>
      </c>
      <c r="L14117" s="1" t="str">
        <f t="shared" si="442"/>
        <v/>
      </c>
    </row>
    <row r="14118" spans="1:12" ht="13.8" customHeight="1" x14ac:dyDescent="0.3">
      <c r="A14118" t="s">
        <v>224</v>
      </c>
      <c r="B14118">
        <v>1992</v>
      </c>
      <c r="C14118" s="10">
        <v>30</v>
      </c>
      <c r="D14118">
        <v>0</v>
      </c>
      <c r="E14118">
        <v>30</v>
      </c>
      <c r="F14118">
        <v>0</v>
      </c>
      <c r="G14118">
        <v>0</v>
      </c>
      <c r="H14118">
        <v>0</v>
      </c>
      <c r="I14118">
        <v>0.73</v>
      </c>
      <c r="J14118" s="10">
        <v>3</v>
      </c>
      <c r="K14118" s="13">
        <f t="shared" si="443"/>
        <v>1990</v>
      </c>
      <c r="L14118" s="1" t="str">
        <f t="shared" si="442"/>
        <v/>
      </c>
    </row>
    <row r="14119" spans="1:12" ht="13.8" customHeight="1" x14ac:dyDescent="0.3">
      <c r="A14119" t="s">
        <v>224</v>
      </c>
      <c r="B14119">
        <v>1993</v>
      </c>
      <c r="C14119" s="10">
        <v>31</v>
      </c>
      <c r="D14119">
        <v>0</v>
      </c>
      <c r="E14119">
        <v>31</v>
      </c>
      <c r="F14119">
        <v>0</v>
      </c>
      <c r="G14119">
        <v>0</v>
      </c>
      <c r="H14119">
        <v>0</v>
      </c>
      <c r="I14119">
        <v>0.74</v>
      </c>
      <c r="J14119" s="10">
        <v>3</v>
      </c>
      <c r="K14119" s="13">
        <f t="shared" si="443"/>
        <v>1990</v>
      </c>
      <c r="L14119" s="1" t="str">
        <f t="shared" si="442"/>
        <v/>
      </c>
    </row>
    <row r="14120" spans="1:12" ht="13.8" customHeight="1" x14ac:dyDescent="0.3">
      <c r="A14120" t="s">
        <v>224</v>
      </c>
      <c r="B14120">
        <v>1994</v>
      </c>
      <c r="C14120" s="10">
        <v>33</v>
      </c>
      <c r="D14120">
        <v>0</v>
      </c>
      <c r="E14120">
        <v>33</v>
      </c>
      <c r="F14120">
        <v>0</v>
      </c>
      <c r="G14120">
        <v>0</v>
      </c>
      <c r="H14120">
        <v>0</v>
      </c>
      <c r="I14120">
        <v>0.77</v>
      </c>
      <c r="J14120" s="10">
        <v>3</v>
      </c>
      <c r="K14120" s="13">
        <f t="shared" si="443"/>
        <v>1990</v>
      </c>
      <c r="L14120" s="1" t="str">
        <f t="shared" si="442"/>
        <v/>
      </c>
    </row>
    <row r="14121" spans="1:12" ht="13.8" customHeight="1" x14ac:dyDescent="0.3">
      <c r="A14121" t="s">
        <v>224</v>
      </c>
      <c r="B14121">
        <v>1995</v>
      </c>
      <c r="C14121" s="10">
        <v>35</v>
      </c>
      <c r="D14121">
        <v>0</v>
      </c>
      <c r="E14121">
        <v>35</v>
      </c>
      <c r="F14121">
        <v>0</v>
      </c>
      <c r="G14121">
        <v>0</v>
      </c>
      <c r="H14121">
        <v>0</v>
      </c>
      <c r="I14121">
        <v>0.82</v>
      </c>
      <c r="J14121" s="10">
        <v>3</v>
      </c>
      <c r="K14121" s="13">
        <f t="shared" si="443"/>
        <v>1990</v>
      </c>
      <c r="L14121" s="1" t="str">
        <f t="shared" si="442"/>
        <v/>
      </c>
    </row>
    <row r="14122" spans="1:12" ht="13.8" customHeight="1" x14ac:dyDescent="0.3">
      <c r="A14122" t="s">
        <v>224</v>
      </c>
      <c r="B14122">
        <v>1996</v>
      </c>
      <c r="C14122" s="10">
        <v>36</v>
      </c>
      <c r="D14122">
        <v>0</v>
      </c>
      <c r="E14122">
        <v>36</v>
      </c>
      <c r="F14122">
        <v>0</v>
      </c>
      <c r="G14122">
        <v>0</v>
      </c>
      <c r="H14122">
        <v>0</v>
      </c>
      <c r="I14122">
        <v>0.82</v>
      </c>
      <c r="J14122" s="10">
        <v>3</v>
      </c>
      <c r="K14122" s="13">
        <f t="shared" si="443"/>
        <v>1990</v>
      </c>
      <c r="L14122" s="1" t="str">
        <f t="shared" si="442"/>
        <v/>
      </c>
    </row>
    <row r="14123" spans="1:12" ht="13.8" customHeight="1" x14ac:dyDescent="0.3">
      <c r="A14123" t="s">
        <v>224</v>
      </c>
      <c r="B14123">
        <v>1997</v>
      </c>
      <c r="C14123" s="10">
        <v>39</v>
      </c>
      <c r="D14123">
        <v>0</v>
      </c>
      <c r="E14123">
        <v>39</v>
      </c>
      <c r="F14123">
        <v>0</v>
      </c>
      <c r="G14123">
        <v>0</v>
      </c>
      <c r="H14123">
        <v>0</v>
      </c>
      <c r="I14123">
        <v>0.87</v>
      </c>
      <c r="J14123" s="10">
        <v>3</v>
      </c>
      <c r="K14123" s="13">
        <f t="shared" si="443"/>
        <v>1990</v>
      </c>
      <c r="L14123" s="1" t="str">
        <f t="shared" si="442"/>
        <v/>
      </c>
    </row>
    <row r="14124" spans="1:12" ht="13.8" customHeight="1" x14ac:dyDescent="0.3">
      <c r="A14124" t="s">
        <v>224</v>
      </c>
      <c r="B14124">
        <v>1998</v>
      </c>
      <c r="C14124" s="10">
        <v>41</v>
      </c>
      <c r="D14124">
        <v>0</v>
      </c>
      <c r="E14124">
        <v>41</v>
      </c>
      <c r="F14124">
        <v>0</v>
      </c>
      <c r="G14124">
        <v>0</v>
      </c>
      <c r="H14124">
        <v>0</v>
      </c>
      <c r="I14124">
        <v>0.91</v>
      </c>
      <c r="J14124" s="10">
        <v>3</v>
      </c>
      <c r="K14124" s="13">
        <f t="shared" si="443"/>
        <v>1990</v>
      </c>
      <c r="L14124" s="1" t="str">
        <f t="shared" si="442"/>
        <v/>
      </c>
    </row>
    <row r="14125" spans="1:12" ht="13.8" customHeight="1" x14ac:dyDescent="0.3">
      <c r="A14125" t="s">
        <v>224</v>
      </c>
      <c r="B14125">
        <v>1999</v>
      </c>
      <c r="C14125" s="10">
        <v>44</v>
      </c>
      <c r="D14125">
        <v>0</v>
      </c>
      <c r="E14125">
        <v>44</v>
      </c>
      <c r="F14125">
        <v>0</v>
      </c>
      <c r="G14125">
        <v>0</v>
      </c>
      <c r="H14125">
        <v>0</v>
      </c>
      <c r="I14125">
        <v>0.96</v>
      </c>
      <c r="J14125" s="10">
        <v>3</v>
      </c>
      <c r="K14125" s="13">
        <f t="shared" si="443"/>
        <v>1990</v>
      </c>
      <c r="L14125" s="1" t="str">
        <f t="shared" si="442"/>
        <v/>
      </c>
    </row>
    <row r="14126" spans="1:12" ht="13.8" customHeight="1" x14ac:dyDescent="0.3">
      <c r="A14126" t="s">
        <v>224</v>
      </c>
      <c r="B14126">
        <v>2000</v>
      </c>
      <c r="C14126" s="10">
        <v>47</v>
      </c>
      <c r="D14126">
        <v>0</v>
      </c>
      <c r="E14126">
        <v>47</v>
      </c>
      <c r="F14126">
        <v>0</v>
      </c>
      <c r="G14126">
        <v>0</v>
      </c>
      <c r="H14126">
        <v>0</v>
      </c>
      <c r="I14126">
        <v>1.02</v>
      </c>
      <c r="J14126" s="10">
        <v>3</v>
      </c>
      <c r="K14126" s="13">
        <f t="shared" si="443"/>
        <v>1990</v>
      </c>
      <c r="L14126" s="1" t="str">
        <f t="shared" si="442"/>
        <v/>
      </c>
    </row>
    <row r="14127" spans="1:12" ht="13.8" customHeight="1" x14ac:dyDescent="0.3">
      <c r="A14127" t="s">
        <v>224</v>
      </c>
      <c r="B14127">
        <v>2001</v>
      </c>
      <c r="C14127" s="10">
        <v>48</v>
      </c>
      <c r="D14127">
        <v>0</v>
      </c>
      <c r="E14127">
        <v>48</v>
      </c>
      <c r="F14127">
        <v>0</v>
      </c>
      <c r="G14127">
        <v>0</v>
      </c>
      <c r="H14127">
        <v>0</v>
      </c>
      <c r="I14127">
        <v>1.02</v>
      </c>
      <c r="J14127" s="10">
        <v>3</v>
      </c>
      <c r="K14127" s="13">
        <f t="shared" si="443"/>
        <v>1990</v>
      </c>
      <c r="L14127" s="1" t="str">
        <f t="shared" si="442"/>
        <v/>
      </c>
    </row>
    <row r="14128" spans="1:12" ht="13.8" customHeight="1" x14ac:dyDescent="0.3">
      <c r="A14128" t="s">
        <v>224</v>
      </c>
      <c r="B14128">
        <v>2002</v>
      </c>
      <c r="C14128" s="10">
        <v>54</v>
      </c>
      <c r="D14128">
        <v>0</v>
      </c>
      <c r="E14128">
        <v>54</v>
      </c>
      <c r="F14128">
        <v>0</v>
      </c>
      <c r="G14128">
        <v>0</v>
      </c>
      <c r="H14128">
        <v>0</v>
      </c>
      <c r="I14128">
        <v>1.1299999999999999</v>
      </c>
      <c r="J14128" s="10">
        <v>3</v>
      </c>
      <c r="K14128" s="13">
        <f t="shared" si="443"/>
        <v>1990</v>
      </c>
      <c r="L14128" s="1" t="str">
        <f t="shared" si="442"/>
        <v/>
      </c>
    </row>
    <row r="14129" spans="1:12" ht="13.8" customHeight="1" x14ac:dyDescent="0.3">
      <c r="A14129" t="s">
        <v>224</v>
      </c>
      <c r="B14129">
        <v>2003</v>
      </c>
      <c r="C14129" s="10">
        <v>54</v>
      </c>
      <c r="D14129">
        <v>0</v>
      </c>
      <c r="E14129">
        <v>54</v>
      </c>
      <c r="F14129">
        <v>0</v>
      </c>
      <c r="G14129">
        <v>0</v>
      </c>
      <c r="H14129">
        <v>0</v>
      </c>
      <c r="I14129">
        <v>1.1200000000000001</v>
      </c>
      <c r="J14129" s="10">
        <v>3</v>
      </c>
      <c r="K14129" s="13">
        <f t="shared" si="443"/>
        <v>1990</v>
      </c>
      <c r="L14129" s="1" t="str">
        <f t="shared" si="442"/>
        <v/>
      </c>
    </row>
    <row r="14130" spans="1:12" ht="13.8" customHeight="1" x14ac:dyDescent="0.3">
      <c r="A14130" t="s">
        <v>224</v>
      </c>
      <c r="B14130">
        <v>2004</v>
      </c>
      <c r="C14130" s="10">
        <v>58</v>
      </c>
      <c r="D14130">
        <v>0</v>
      </c>
      <c r="E14130">
        <v>58</v>
      </c>
      <c r="F14130">
        <v>0</v>
      </c>
      <c r="G14130">
        <v>0</v>
      </c>
      <c r="H14130">
        <v>0</v>
      </c>
      <c r="I14130">
        <v>1.19</v>
      </c>
      <c r="J14130" s="10">
        <v>3</v>
      </c>
      <c r="K14130" s="13">
        <f t="shared" si="443"/>
        <v>1990</v>
      </c>
      <c r="L14130" s="1" t="str">
        <f t="shared" si="442"/>
        <v/>
      </c>
    </row>
    <row r="14131" spans="1:12" ht="13.8" customHeight="1" x14ac:dyDescent="0.3">
      <c r="A14131" t="s">
        <v>224</v>
      </c>
      <c r="B14131">
        <v>2005</v>
      </c>
      <c r="C14131" s="10">
        <v>54</v>
      </c>
      <c r="D14131">
        <v>0</v>
      </c>
      <c r="E14131">
        <v>54</v>
      </c>
      <c r="F14131">
        <v>0</v>
      </c>
      <c r="G14131">
        <v>0</v>
      </c>
      <c r="H14131">
        <v>0</v>
      </c>
      <c r="I14131">
        <v>1.0900000000000001</v>
      </c>
      <c r="J14131" s="10">
        <v>3</v>
      </c>
      <c r="K14131" s="13">
        <f t="shared" si="443"/>
        <v>1990</v>
      </c>
      <c r="L14131" s="1" t="str">
        <f t="shared" si="442"/>
        <v/>
      </c>
    </row>
    <row r="14132" spans="1:12" ht="13.8" customHeight="1" x14ac:dyDescent="0.3">
      <c r="A14132" t="s">
        <v>224</v>
      </c>
      <c r="B14132">
        <v>2006</v>
      </c>
      <c r="C14132" s="10">
        <v>55</v>
      </c>
      <c r="D14132">
        <v>0</v>
      </c>
      <c r="E14132">
        <v>55</v>
      </c>
      <c r="F14132">
        <v>0</v>
      </c>
      <c r="G14132">
        <v>0</v>
      </c>
      <c r="H14132">
        <v>0</v>
      </c>
      <c r="I14132">
        <v>1.1100000000000001</v>
      </c>
      <c r="J14132" s="10">
        <v>3</v>
      </c>
      <c r="K14132" s="13">
        <f t="shared" si="443"/>
        <v>1990</v>
      </c>
      <c r="L14132" s="1" t="str">
        <f t="shared" si="442"/>
        <v/>
      </c>
    </row>
    <row r="14133" spans="1:12" ht="13.8" customHeight="1" x14ac:dyDescent="0.3">
      <c r="A14133" t="s">
        <v>224</v>
      </c>
      <c r="B14133">
        <v>2007</v>
      </c>
      <c r="C14133" s="10">
        <v>59</v>
      </c>
      <c r="D14133">
        <v>0</v>
      </c>
      <c r="E14133">
        <v>59</v>
      </c>
      <c r="F14133">
        <v>0</v>
      </c>
      <c r="G14133">
        <v>0</v>
      </c>
      <c r="H14133">
        <v>0</v>
      </c>
      <c r="I14133">
        <v>1.1599999999999999</v>
      </c>
      <c r="J14133" s="10">
        <v>3</v>
      </c>
      <c r="K14133" s="13">
        <f t="shared" si="443"/>
        <v>1990</v>
      </c>
      <c r="L14133" s="1" t="str">
        <f t="shared" si="442"/>
        <v/>
      </c>
    </row>
    <row r="14134" spans="1:12" ht="13.8" customHeight="1" x14ac:dyDescent="0.3">
      <c r="A14134" t="s">
        <v>224</v>
      </c>
      <c r="B14134">
        <v>2008</v>
      </c>
      <c r="C14134" s="10">
        <v>59</v>
      </c>
      <c r="D14134">
        <v>0</v>
      </c>
      <c r="E14134">
        <v>59</v>
      </c>
      <c r="F14134">
        <v>0</v>
      </c>
      <c r="G14134">
        <v>0</v>
      </c>
      <c r="H14134">
        <v>0</v>
      </c>
      <c r="I14134">
        <v>1.1599999999999999</v>
      </c>
      <c r="J14134" s="10">
        <v>3</v>
      </c>
      <c r="K14134" s="13">
        <f t="shared" si="443"/>
        <v>1990</v>
      </c>
      <c r="L14134" s="1" t="str">
        <f t="shared" si="442"/>
        <v/>
      </c>
    </row>
    <row r="14135" spans="1:12" ht="13.8" customHeight="1" x14ac:dyDescent="0.3">
      <c r="A14135" t="s">
        <v>224</v>
      </c>
      <c r="B14135">
        <v>2009</v>
      </c>
      <c r="C14135" s="10">
        <v>61</v>
      </c>
      <c r="D14135">
        <v>0</v>
      </c>
      <c r="E14135">
        <v>61</v>
      </c>
      <c r="F14135">
        <v>0</v>
      </c>
      <c r="G14135">
        <v>0</v>
      </c>
      <c r="H14135">
        <v>0</v>
      </c>
      <c r="I14135">
        <v>1.18</v>
      </c>
      <c r="J14135" s="10">
        <v>3</v>
      </c>
      <c r="K14135" s="13">
        <f t="shared" si="443"/>
        <v>1990</v>
      </c>
      <c r="L14135" s="1" t="str">
        <f t="shared" si="442"/>
        <v/>
      </c>
    </row>
    <row r="14136" spans="1:12" ht="13.8" customHeight="1" x14ac:dyDescent="0.3">
      <c r="A14136" t="s">
        <v>224</v>
      </c>
      <c r="B14136">
        <v>2010</v>
      </c>
      <c r="C14136" s="10">
        <v>60</v>
      </c>
      <c r="D14136">
        <v>0</v>
      </c>
      <c r="E14136">
        <v>60</v>
      </c>
      <c r="F14136">
        <v>0</v>
      </c>
      <c r="G14136">
        <v>0</v>
      </c>
      <c r="H14136">
        <v>0</v>
      </c>
      <c r="I14136">
        <v>1.1499999999999999</v>
      </c>
      <c r="J14136" s="10">
        <v>4</v>
      </c>
      <c r="K14136" s="13">
        <f t="shared" si="443"/>
        <v>1990</v>
      </c>
      <c r="L14136" s="1" t="str">
        <f t="shared" si="442"/>
        <v/>
      </c>
    </row>
    <row r="14137" spans="1:12" ht="13.8" customHeight="1" x14ac:dyDescent="0.3">
      <c r="A14137" t="s">
        <v>224</v>
      </c>
      <c r="B14137">
        <v>2011</v>
      </c>
      <c r="C14137" s="10">
        <v>63</v>
      </c>
      <c r="D14137">
        <v>0</v>
      </c>
      <c r="E14137">
        <v>63</v>
      </c>
      <c r="F14137">
        <v>0</v>
      </c>
      <c r="G14137">
        <v>0</v>
      </c>
      <c r="H14137">
        <v>0</v>
      </c>
      <c r="I14137">
        <v>1.18</v>
      </c>
      <c r="J14137" s="10">
        <v>4</v>
      </c>
      <c r="K14137" s="13">
        <f t="shared" si="443"/>
        <v>1990</v>
      </c>
      <c r="L14137" s="1" t="str">
        <f t="shared" si="442"/>
        <v/>
      </c>
    </row>
    <row r="14138" spans="1:12" ht="13.8" customHeight="1" x14ac:dyDescent="0.3">
      <c r="A14138" t="s">
        <v>224</v>
      </c>
      <c r="B14138">
        <v>2012</v>
      </c>
      <c r="C14138" s="10">
        <v>60</v>
      </c>
      <c r="D14138">
        <v>0</v>
      </c>
      <c r="E14138">
        <v>60</v>
      </c>
      <c r="F14138">
        <v>0</v>
      </c>
      <c r="G14138">
        <v>0</v>
      </c>
      <c r="H14138">
        <v>0</v>
      </c>
      <c r="I14138">
        <v>1.1200000000000001</v>
      </c>
      <c r="J14138" s="10">
        <v>4</v>
      </c>
      <c r="K14138" s="13">
        <f t="shared" si="443"/>
        <v>1990</v>
      </c>
      <c r="L14138" s="1">
        <f t="shared" si="442"/>
        <v>1</v>
      </c>
    </row>
    <row r="14139" spans="1:12" ht="13.8" customHeight="1" x14ac:dyDescent="0.3">
      <c r="A14139" t="s">
        <v>224</v>
      </c>
      <c r="B14139">
        <v>2013</v>
      </c>
      <c r="C14139" s="10">
        <v>61</v>
      </c>
      <c r="D14139">
        <v>0</v>
      </c>
      <c r="E14139">
        <v>61</v>
      </c>
      <c r="F14139">
        <v>0</v>
      </c>
      <c r="G14139">
        <v>0</v>
      </c>
      <c r="H14139">
        <v>0</v>
      </c>
      <c r="I14139">
        <v>1.1299999999999999</v>
      </c>
      <c r="J14139" s="10">
        <v>4</v>
      </c>
      <c r="K14139" s="13">
        <f t="shared" si="443"/>
        <v>1990</v>
      </c>
      <c r="L14139" s="1">
        <f t="shared" si="442"/>
        <v>1</v>
      </c>
    </row>
    <row r="14140" spans="1:12" ht="13.8" customHeight="1" x14ac:dyDescent="0.3">
      <c r="A14140" t="s">
        <v>224</v>
      </c>
      <c r="B14140">
        <v>2014</v>
      </c>
      <c r="C14140" s="10">
        <v>63</v>
      </c>
      <c r="D14140">
        <v>0</v>
      </c>
      <c r="E14140">
        <v>63</v>
      </c>
      <c r="F14140">
        <v>0</v>
      </c>
      <c r="G14140">
        <v>0</v>
      </c>
      <c r="H14140">
        <v>0</v>
      </c>
      <c r="I14140">
        <v>1.1399999999999999</v>
      </c>
      <c r="J14140" s="10">
        <v>4</v>
      </c>
      <c r="K14140" s="13">
        <f t="shared" si="443"/>
        <v>1990</v>
      </c>
      <c r="L14140" s="1">
        <f t="shared" si="442"/>
        <v>1</v>
      </c>
    </row>
    <row r="14141" spans="1:12" ht="13.8" customHeight="1" x14ac:dyDescent="0.3">
      <c r="A14141" t="s">
        <v>225</v>
      </c>
      <c r="B14141">
        <v>1957</v>
      </c>
      <c r="C14141" s="10">
        <v>3</v>
      </c>
      <c r="D14141">
        <v>0</v>
      </c>
      <c r="E14141">
        <v>3</v>
      </c>
      <c r="F14141">
        <v>0</v>
      </c>
      <c r="G14141">
        <v>0</v>
      </c>
      <c r="H14141">
        <v>0</v>
      </c>
      <c r="I14141">
        <v>0.05</v>
      </c>
      <c r="J14141" s="10">
        <v>0</v>
      </c>
      <c r="K14141" s="13">
        <f t="shared" si="443"/>
        <v>1958</v>
      </c>
      <c r="L14141" s="1" t="str">
        <f t="shared" si="442"/>
        <v/>
      </c>
    </row>
    <row r="14142" spans="1:12" ht="13.8" customHeight="1" x14ac:dyDescent="0.3">
      <c r="A14142" t="s">
        <v>225</v>
      </c>
      <c r="B14142">
        <v>1958</v>
      </c>
      <c r="C14142" s="10">
        <v>3</v>
      </c>
      <c r="D14142">
        <v>0</v>
      </c>
      <c r="E14142">
        <v>3</v>
      </c>
      <c r="F14142">
        <v>0</v>
      </c>
      <c r="G14142">
        <v>0</v>
      </c>
      <c r="H14142">
        <v>0</v>
      </c>
      <c r="I14142">
        <v>0.05</v>
      </c>
      <c r="J14142" s="10">
        <v>0</v>
      </c>
      <c r="K14142" s="13">
        <f t="shared" si="443"/>
        <v>1958</v>
      </c>
      <c r="L14142" s="1" t="str">
        <f t="shared" si="442"/>
        <v/>
      </c>
    </row>
    <row r="14143" spans="1:12" ht="13.8" customHeight="1" x14ac:dyDescent="0.3">
      <c r="A14143" t="s">
        <v>225</v>
      </c>
      <c r="B14143">
        <v>1959</v>
      </c>
      <c r="C14143" s="10">
        <v>4</v>
      </c>
      <c r="D14143">
        <v>0</v>
      </c>
      <c r="E14143">
        <v>4</v>
      </c>
      <c r="F14143">
        <v>0</v>
      </c>
      <c r="G14143">
        <v>0</v>
      </c>
      <c r="H14143">
        <v>0</v>
      </c>
      <c r="I14143">
        <v>0.08</v>
      </c>
      <c r="J14143" s="10">
        <v>0</v>
      </c>
      <c r="K14143" s="13">
        <f t="shared" si="443"/>
        <v>1989</v>
      </c>
      <c r="L14143" s="1" t="str">
        <f t="shared" si="442"/>
        <v/>
      </c>
    </row>
    <row r="14144" spans="1:12" ht="13.8" customHeight="1" x14ac:dyDescent="0.3">
      <c r="A14144" t="s">
        <v>225</v>
      </c>
      <c r="B14144">
        <v>1960</v>
      </c>
      <c r="C14144" s="10">
        <v>3</v>
      </c>
      <c r="D14144">
        <v>0</v>
      </c>
      <c r="E14144">
        <v>3</v>
      </c>
      <c r="F14144">
        <v>0</v>
      </c>
      <c r="G14144">
        <v>0</v>
      </c>
      <c r="H14144">
        <v>0</v>
      </c>
      <c r="I14144">
        <v>7.0000000000000007E-2</v>
      </c>
      <c r="J14144" s="10">
        <v>0</v>
      </c>
      <c r="K14144" s="13">
        <f t="shared" si="443"/>
        <v>1989</v>
      </c>
      <c r="L14144" s="1" t="str">
        <f t="shared" si="442"/>
        <v/>
      </c>
    </row>
    <row r="14145" spans="1:12" ht="13.8" customHeight="1" x14ac:dyDescent="0.3">
      <c r="A14145" t="s">
        <v>225</v>
      </c>
      <c r="B14145">
        <v>1961</v>
      </c>
      <c r="C14145" s="10">
        <v>6</v>
      </c>
      <c r="D14145">
        <v>0</v>
      </c>
      <c r="E14145">
        <v>6</v>
      </c>
      <c r="F14145">
        <v>0</v>
      </c>
      <c r="G14145">
        <v>0</v>
      </c>
      <c r="H14145">
        <v>0</v>
      </c>
      <c r="I14145">
        <v>0.11</v>
      </c>
      <c r="J14145" s="10">
        <v>0</v>
      </c>
      <c r="K14145" s="13">
        <f t="shared" si="443"/>
        <v>1989</v>
      </c>
      <c r="L14145" s="1" t="str">
        <f t="shared" si="442"/>
        <v/>
      </c>
    </row>
    <row r="14146" spans="1:12" ht="13.8" customHeight="1" x14ac:dyDescent="0.3">
      <c r="A14146" t="s">
        <v>225</v>
      </c>
      <c r="B14146">
        <v>1962</v>
      </c>
      <c r="C14146" s="10">
        <v>4</v>
      </c>
      <c r="D14146">
        <v>0</v>
      </c>
      <c r="E14146">
        <v>4</v>
      </c>
      <c r="F14146">
        <v>0</v>
      </c>
      <c r="G14146">
        <v>0</v>
      </c>
      <c r="H14146">
        <v>0</v>
      </c>
      <c r="I14146">
        <v>0.08</v>
      </c>
      <c r="J14146" s="10">
        <v>0</v>
      </c>
      <c r="K14146" s="13">
        <f t="shared" si="443"/>
        <v>1989</v>
      </c>
      <c r="L14146" s="1" t="str">
        <f t="shared" ref="L14146:L14209" si="444">IF(AND(B14146&gt;2011),1,"")</f>
        <v/>
      </c>
    </row>
    <row r="14147" spans="1:12" ht="13.8" customHeight="1" x14ac:dyDescent="0.3">
      <c r="A14147" t="s">
        <v>225</v>
      </c>
      <c r="B14147">
        <v>1963</v>
      </c>
      <c r="C14147" s="10">
        <v>5</v>
      </c>
      <c r="D14147">
        <v>0</v>
      </c>
      <c r="E14147">
        <v>5</v>
      </c>
      <c r="F14147">
        <v>0</v>
      </c>
      <c r="G14147">
        <v>0</v>
      </c>
      <c r="H14147">
        <v>0</v>
      </c>
      <c r="I14147">
        <v>0.1</v>
      </c>
      <c r="J14147" s="10">
        <v>0</v>
      </c>
      <c r="K14147" s="13">
        <f t="shared" ref="K14147:K14210" si="445">IF(B14147&lt;1990,IF(B14147&lt;1959,1958,1989),1990)</f>
        <v>1989</v>
      </c>
      <c r="L14147" s="1" t="str">
        <f t="shared" si="444"/>
        <v/>
      </c>
    </row>
    <row r="14148" spans="1:12" ht="13.8" customHeight="1" x14ac:dyDescent="0.3">
      <c r="A14148" t="s">
        <v>225</v>
      </c>
      <c r="B14148">
        <v>1964</v>
      </c>
      <c r="C14148" s="10">
        <v>5</v>
      </c>
      <c r="D14148">
        <v>0</v>
      </c>
      <c r="E14148">
        <v>5</v>
      </c>
      <c r="F14148">
        <v>0</v>
      </c>
      <c r="G14148">
        <v>0</v>
      </c>
      <c r="H14148">
        <v>0</v>
      </c>
      <c r="I14148">
        <v>0.1</v>
      </c>
      <c r="J14148" s="10">
        <v>0</v>
      </c>
      <c r="K14148" s="13">
        <f t="shared" si="445"/>
        <v>1989</v>
      </c>
      <c r="L14148" s="1" t="str">
        <f t="shared" si="444"/>
        <v/>
      </c>
    </row>
    <row r="14149" spans="1:12" ht="13.8" customHeight="1" x14ac:dyDescent="0.3">
      <c r="A14149" t="s">
        <v>225</v>
      </c>
      <c r="B14149">
        <v>1965</v>
      </c>
      <c r="C14149" s="10">
        <v>6</v>
      </c>
      <c r="D14149">
        <v>0</v>
      </c>
      <c r="E14149">
        <v>6</v>
      </c>
      <c r="F14149">
        <v>0</v>
      </c>
      <c r="G14149">
        <v>0</v>
      </c>
      <c r="H14149">
        <v>0</v>
      </c>
      <c r="I14149">
        <v>0.12</v>
      </c>
      <c r="J14149" s="10">
        <v>0</v>
      </c>
      <c r="K14149" s="13">
        <f t="shared" si="445"/>
        <v>1989</v>
      </c>
      <c r="L14149" s="1" t="str">
        <f t="shared" si="444"/>
        <v/>
      </c>
    </row>
    <row r="14150" spans="1:12" ht="13.8" customHeight="1" x14ac:dyDescent="0.3">
      <c r="A14150" t="s">
        <v>225</v>
      </c>
      <c r="B14150">
        <v>1966</v>
      </c>
      <c r="C14150" s="10">
        <v>6</v>
      </c>
      <c r="D14150">
        <v>0</v>
      </c>
      <c r="E14150">
        <v>6</v>
      </c>
      <c r="F14150">
        <v>0</v>
      </c>
      <c r="G14150">
        <v>0</v>
      </c>
      <c r="H14150">
        <v>0</v>
      </c>
      <c r="I14150">
        <v>0.12</v>
      </c>
      <c r="J14150" s="10">
        <v>0</v>
      </c>
      <c r="K14150" s="13">
        <f t="shared" si="445"/>
        <v>1989</v>
      </c>
      <c r="L14150" s="1" t="str">
        <f t="shared" si="444"/>
        <v/>
      </c>
    </row>
    <row r="14151" spans="1:12" ht="13.8" customHeight="1" x14ac:dyDescent="0.3">
      <c r="A14151" t="s">
        <v>225</v>
      </c>
      <c r="B14151">
        <v>1967</v>
      </c>
      <c r="C14151" s="10">
        <v>6</v>
      </c>
      <c r="D14151">
        <v>0</v>
      </c>
      <c r="E14151">
        <v>6</v>
      </c>
      <c r="F14151">
        <v>0</v>
      </c>
      <c r="G14151">
        <v>0</v>
      </c>
      <c r="H14151">
        <v>0</v>
      </c>
      <c r="I14151">
        <v>0.12</v>
      </c>
      <c r="J14151" s="10">
        <v>0</v>
      </c>
      <c r="K14151" s="13">
        <f t="shared" si="445"/>
        <v>1989</v>
      </c>
      <c r="L14151" s="1" t="str">
        <f t="shared" si="444"/>
        <v/>
      </c>
    </row>
    <row r="14152" spans="1:12" ht="13.8" customHeight="1" x14ac:dyDescent="0.3">
      <c r="A14152" t="s">
        <v>225</v>
      </c>
      <c r="B14152">
        <v>1968</v>
      </c>
      <c r="C14152" s="10">
        <v>9</v>
      </c>
      <c r="D14152">
        <v>0</v>
      </c>
      <c r="E14152">
        <v>9</v>
      </c>
      <c r="F14152">
        <v>0</v>
      </c>
      <c r="G14152">
        <v>0</v>
      </c>
      <c r="H14152">
        <v>0</v>
      </c>
      <c r="I14152">
        <v>0.2</v>
      </c>
      <c r="J14152" s="10">
        <v>0</v>
      </c>
      <c r="K14152" s="13">
        <f t="shared" si="445"/>
        <v>1989</v>
      </c>
      <c r="L14152" s="1" t="str">
        <f t="shared" si="444"/>
        <v/>
      </c>
    </row>
    <row r="14153" spans="1:12" ht="13.8" customHeight="1" x14ac:dyDescent="0.3">
      <c r="A14153" t="s">
        <v>225</v>
      </c>
      <c r="B14153">
        <v>1969</v>
      </c>
      <c r="C14153" s="10">
        <v>7</v>
      </c>
      <c r="D14153">
        <v>0</v>
      </c>
      <c r="E14153">
        <v>7</v>
      </c>
      <c r="F14153">
        <v>0</v>
      </c>
      <c r="G14153">
        <v>0</v>
      </c>
      <c r="H14153">
        <v>0</v>
      </c>
      <c r="I14153">
        <v>0.14000000000000001</v>
      </c>
      <c r="J14153" s="10">
        <v>0</v>
      </c>
      <c r="K14153" s="13">
        <f t="shared" si="445"/>
        <v>1989</v>
      </c>
      <c r="L14153" s="1" t="str">
        <f t="shared" si="444"/>
        <v/>
      </c>
    </row>
    <row r="14154" spans="1:12" ht="13.8" customHeight="1" x14ac:dyDescent="0.3">
      <c r="A14154" t="s">
        <v>225</v>
      </c>
      <c r="B14154">
        <v>1970</v>
      </c>
      <c r="C14154" s="10">
        <v>7</v>
      </c>
      <c r="D14154">
        <v>0</v>
      </c>
      <c r="E14154">
        <v>7</v>
      </c>
      <c r="F14154">
        <v>0</v>
      </c>
      <c r="G14154">
        <v>0</v>
      </c>
      <c r="H14154">
        <v>0</v>
      </c>
      <c r="I14154">
        <v>0.14000000000000001</v>
      </c>
      <c r="J14154" s="10">
        <v>0</v>
      </c>
      <c r="K14154" s="13">
        <f t="shared" si="445"/>
        <v>1989</v>
      </c>
      <c r="L14154" s="1" t="str">
        <f t="shared" si="444"/>
        <v/>
      </c>
    </row>
    <row r="14155" spans="1:12" ht="13.8" customHeight="1" x14ac:dyDescent="0.3">
      <c r="A14155" t="s">
        <v>225</v>
      </c>
      <c r="B14155">
        <v>1971</v>
      </c>
      <c r="C14155" s="10">
        <v>8</v>
      </c>
      <c r="D14155">
        <v>0</v>
      </c>
      <c r="E14155">
        <v>8</v>
      </c>
      <c r="F14155">
        <v>0</v>
      </c>
      <c r="G14155">
        <v>0</v>
      </c>
      <c r="H14155">
        <v>0</v>
      </c>
      <c r="I14155">
        <v>0.16</v>
      </c>
      <c r="J14155" s="10">
        <v>0</v>
      </c>
      <c r="K14155" s="13">
        <f t="shared" si="445"/>
        <v>1989</v>
      </c>
      <c r="L14155" s="1" t="str">
        <f t="shared" si="444"/>
        <v/>
      </c>
    </row>
    <row r="14156" spans="1:12" ht="13.8" customHeight="1" x14ac:dyDescent="0.3">
      <c r="A14156" t="s">
        <v>225</v>
      </c>
      <c r="B14156">
        <v>1972</v>
      </c>
      <c r="C14156" s="10">
        <v>8</v>
      </c>
      <c r="D14156">
        <v>0</v>
      </c>
      <c r="E14156">
        <v>8</v>
      </c>
      <c r="F14156">
        <v>0</v>
      </c>
      <c r="G14156">
        <v>0</v>
      </c>
      <c r="H14156">
        <v>0</v>
      </c>
      <c r="I14156">
        <v>0.16</v>
      </c>
      <c r="J14156" s="10">
        <v>0</v>
      </c>
      <c r="K14156" s="13">
        <f t="shared" si="445"/>
        <v>1989</v>
      </c>
      <c r="L14156" s="1" t="str">
        <f t="shared" si="444"/>
        <v/>
      </c>
    </row>
    <row r="14157" spans="1:12" ht="13.8" customHeight="1" x14ac:dyDescent="0.3">
      <c r="A14157" t="s">
        <v>225</v>
      </c>
      <c r="B14157">
        <v>1973</v>
      </c>
      <c r="C14157" s="10">
        <v>8</v>
      </c>
      <c r="D14157">
        <v>0</v>
      </c>
      <c r="E14157">
        <v>8</v>
      </c>
      <c r="F14157">
        <v>0</v>
      </c>
      <c r="G14157">
        <v>0</v>
      </c>
      <c r="H14157">
        <v>0</v>
      </c>
      <c r="I14157">
        <v>0.16</v>
      </c>
      <c r="J14157" s="10">
        <v>0</v>
      </c>
      <c r="K14157" s="13">
        <f t="shared" si="445"/>
        <v>1989</v>
      </c>
      <c r="L14157" s="1" t="str">
        <f t="shared" si="444"/>
        <v/>
      </c>
    </row>
    <row r="14158" spans="1:12" ht="13.8" customHeight="1" x14ac:dyDescent="0.3">
      <c r="A14158" t="s">
        <v>225</v>
      </c>
      <c r="B14158">
        <v>1974</v>
      </c>
      <c r="C14158" s="10">
        <v>10</v>
      </c>
      <c r="D14158">
        <v>0</v>
      </c>
      <c r="E14158">
        <v>10</v>
      </c>
      <c r="F14158">
        <v>0</v>
      </c>
      <c r="G14158">
        <v>0</v>
      </c>
      <c r="H14158">
        <v>0</v>
      </c>
      <c r="I14158">
        <v>0.22</v>
      </c>
      <c r="J14158" s="10">
        <v>0</v>
      </c>
      <c r="K14158" s="13">
        <f t="shared" si="445"/>
        <v>1989</v>
      </c>
      <c r="L14158" s="1" t="str">
        <f t="shared" si="444"/>
        <v/>
      </c>
    </row>
    <row r="14159" spans="1:12" ht="13.8" customHeight="1" x14ac:dyDescent="0.3">
      <c r="A14159" t="s">
        <v>225</v>
      </c>
      <c r="B14159">
        <v>1975</v>
      </c>
      <c r="C14159" s="10">
        <v>9</v>
      </c>
      <c r="D14159">
        <v>0</v>
      </c>
      <c r="E14159">
        <v>9</v>
      </c>
      <c r="F14159">
        <v>0</v>
      </c>
      <c r="G14159">
        <v>0</v>
      </c>
      <c r="H14159">
        <v>0</v>
      </c>
      <c r="I14159">
        <v>0.2</v>
      </c>
      <c r="J14159" s="10">
        <v>0</v>
      </c>
      <c r="K14159" s="13">
        <f t="shared" si="445"/>
        <v>1989</v>
      </c>
      <c r="L14159" s="1" t="str">
        <f t="shared" si="444"/>
        <v/>
      </c>
    </row>
    <row r="14160" spans="1:12" ht="13.8" customHeight="1" x14ac:dyDescent="0.3">
      <c r="A14160" t="s">
        <v>225</v>
      </c>
      <c r="B14160">
        <v>1976</v>
      </c>
      <c r="C14160" s="10">
        <v>10</v>
      </c>
      <c r="D14160">
        <v>0</v>
      </c>
      <c r="E14160">
        <v>10</v>
      </c>
      <c r="F14160">
        <v>0</v>
      </c>
      <c r="G14160">
        <v>0</v>
      </c>
      <c r="H14160">
        <v>0</v>
      </c>
      <c r="I14160">
        <v>0.22</v>
      </c>
      <c r="J14160" s="10">
        <v>0</v>
      </c>
      <c r="K14160" s="13">
        <f t="shared" si="445"/>
        <v>1989</v>
      </c>
      <c r="L14160" s="1" t="str">
        <f t="shared" si="444"/>
        <v/>
      </c>
    </row>
    <row r="14161" spans="1:12" ht="13.8" customHeight="1" x14ac:dyDescent="0.3">
      <c r="A14161" t="s">
        <v>225</v>
      </c>
      <c r="B14161">
        <v>1977</v>
      </c>
      <c r="C14161" s="10">
        <v>10</v>
      </c>
      <c r="D14161">
        <v>0</v>
      </c>
      <c r="E14161">
        <v>10</v>
      </c>
      <c r="F14161">
        <v>0</v>
      </c>
      <c r="G14161">
        <v>0</v>
      </c>
      <c r="H14161">
        <v>0</v>
      </c>
      <c r="I14161">
        <v>0.22</v>
      </c>
      <c r="J14161" s="10">
        <v>0</v>
      </c>
      <c r="K14161" s="13">
        <f t="shared" si="445"/>
        <v>1989</v>
      </c>
      <c r="L14161" s="1" t="str">
        <f t="shared" si="444"/>
        <v/>
      </c>
    </row>
    <row r="14162" spans="1:12" ht="13.8" customHeight="1" x14ac:dyDescent="0.3">
      <c r="A14162" t="s">
        <v>225</v>
      </c>
      <c r="B14162">
        <v>1978</v>
      </c>
      <c r="C14162" s="10">
        <v>9</v>
      </c>
      <c r="D14162">
        <v>0</v>
      </c>
      <c r="E14162">
        <v>9</v>
      </c>
      <c r="F14162">
        <v>0</v>
      </c>
      <c r="G14162">
        <v>0</v>
      </c>
      <c r="H14162">
        <v>0</v>
      </c>
      <c r="I14162">
        <v>0.2</v>
      </c>
      <c r="J14162" s="10">
        <v>0</v>
      </c>
      <c r="K14162" s="13">
        <f t="shared" si="445"/>
        <v>1989</v>
      </c>
      <c r="L14162" s="1" t="str">
        <f t="shared" si="444"/>
        <v/>
      </c>
    </row>
    <row r="14163" spans="1:12" ht="13.8" customHeight="1" x14ac:dyDescent="0.3">
      <c r="A14163" t="s">
        <v>225</v>
      </c>
      <c r="B14163">
        <v>1979</v>
      </c>
      <c r="C14163" s="10">
        <v>10</v>
      </c>
      <c r="D14163">
        <v>0</v>
      </c>
      <c r="E14163">
        <v>10</v>
      </c>
      <c r="F14163">
        <v>0</v>
      </c>
      <c r="G14163">
        <v>0</v>
      </c>
      <c r="H14163">
        <v>0</v>
      </c>
      <c r="I14163">
        <v>0.23</v>
      </c>
      <c r="J14163" s="10">
        <v>0</v>
      </c>
      <c r="K14163" s="13">
        <f t="shared" si="445"/>
        <v>1989</v>
      </c>
      <c r="L14163" s="1" t="str">
        <f t="shared" si="444"/>
        <v/>
      </c>
    </row>
    <row r="14164" spans="1:12" ht="13.8" customHeight="1" x14ac:dyDescent="0.3">
      <c r="A14164" t="s">
        <v>225</v>
      </c>
      <c r="B14164">
        <v>1980</v>
      </c>
      <c r="C14164" s="10">
        <v>14</v>
      </c>
      <c r="D14164">
        <v>0</v>
      </c>
      <c r="E14164">
        <v>14</v>
      </c>
      <c r="F14164">
        <v>0</v>
      </c>
      <c r="G14164">
        <v>0</v>
      </c>
      <c r="H14164">
        <v>0</v>
      </c>
      <c r="I14164">
        <v>0.32</v>
      </c>
      <c r="J14164" s="10">
        <v>0</v>
      </c>
      <c r="K14164" s="13">
        <f t="shared" si="445"/>
        <v>1989</v>
      </c>
      <c r="L14164" s="1" t="str">
        <f t="shared" si="444"/>
        <v/>
      </c>
    </row>
    <row r="14165" spans="1:12" ht="13.8" customHeight="1" x14ac:dyDescent="0.3">
      <c r="A14165" t="s">
        <v>226</v>
      </c>
      <c r="B14165">
        <v>1950</v>
      </c>
      <c r="C14165" s="10">
        <v>4</v>
      </c>
      <c r="D14165">
        <v>4</v>
      </c>
      <c r="E14165">
        <v>0</v>
      </c>
      <c r="F14165">
        <v>0</v>
      </c>
      <c r="G14165">
        <v>0</v>
      </c>
      <c r="H14165">
        <v>0</v>
      </c>
      <c r="I14165">
        <v>0.95</v>
      </c>
      <c r="J14165" s="10">
        <v>0</v>
      </c>
      <c r="K14165" s="13">
        <f t="shared" si="445"/>
        <v>1958</v>
      </c>
      <c r="L14165" s="1" t="str">
        <f t="shared" si="444"/>
        <v/>
      </c>
    </row>
    <row r="14166" spans="1:12" ht="13.8" customHeight="1" x14ac:dyDescent="0.3">
      <c r="A14166" t="s">
        <v>226</v>
      </c>
      <c r="B14166">
        <v>1951</v>
      </c>
      <c r="C14166" s="10">
        <v>6</v>
      </c>
      <c r="D14166">
        <v>5</v>
      </c>
      <c r="E14166">
        <v>1</v>
      </c>
      <c r="F14166">
        <v>0</v>
      </c>
      <c r="G14166">
        <v>0</v>
      </c>
      <c r="H14166">
        <v>0</v>
      </c>
      <c r="I14166">
        <v>1.28</v>
      </c>
      <c r="J14166" s="10">
        <v>0</v>
      </c>
      <c r="K14166" s="13">
        <f t="shared" si="445"/>
        <v>1958</v>
      </c>
      <c r="L14166" s="1" t="str">
        <f t="shared" si="444"/>
        <v/>
      </c>
    </row>
    <row r="14167" spans="1:12" ht="13.8" customHeight="1" x14ac:dyDescent="0.3">
      <c r="A14167" t="s">
        <v>226</v>
      </c>
      <c r="B14167">
        <v>1952</v>
      </c>
      <c r="C14167" s="10">
        <v>9</v>
      </c>
      <c r="D14167">
        <v>9</v>
      </c>
      <c r="E14167">
        <v>0</v>
      </c>
      <c r="F14167">
        <v>0</v>
      </c>
      <c r="G14167">
        <v>0</v>
      </c>
      <c r="H14167">
        <v>0</v>
      </c>
      <c r="I14167">
        <v>1.88</v>
      </c>
      <c r="J14167" s="10">
        <v>1</v>
      </c>
      <c r="K14167" s="13">
        <f t="shared" si="445"/>
        <v>1958</v>
      </c>
      <c r="L14167" s="1" t="str">
        <f t="shared" si="444"/>
        <v/>
      </c>
    </row>
    <row r="14168" spans="1:12" ht="13.8" customHeight="1" x14ac:dyDescent="0.3">
      <c r="A14168" t="s">
        <v>226</v>
      </c>
      <c r="B14168">
        <v>1953</v>
      </c>
      <c r="C14168" s="10">
        <v>8</v>
      </c>
      <c r="D14168">
        <v>7</v>
      </c>
      <c r="E14168">
        <v>1</v>
      </c>
      <c r="F14168">
        <v>0</v>
      </c>
      <c r="G14168">
        <v>0</v>
      </c>
      <c r="H14168">
        <v>0</v>
      </c>
      <c r="I14168">
        <v>1.73</v>
      </c>
      <c r="J14168" s="10">
        <v>2</v>
      </c>
      <c r="K14168" s="13">
        <f t="shared" si="445"/>
        <v>1958</v>
      </c>
      <c r="L14168" s="1" t="str">
        <f t="shared" si="444"/>
        <v/>
      </c>
    </row>
    <row r="14169" spans="1:12" ht="13.8" customHeight="1" x14ac:dyDescent="0.3">
      <c r="A14169" t="s">
        <v>226</v>
      </c>
      <c r="B14169">
        <v>1954</v>
      </c>
      <c r="C14169" s="10">
        <v>9</v>
      </c>
      <c r="D14169">
        <v>8</v>
      </c>
      <c r="E14169">
        <v>1</v>
      </c>
      <c r="F14169">
        <v>0</v>
      </c>
      <c r="G14169">
        <v>0</v>
      </c>
      <c r="H14169">
        <v>0</v>
      </c>
      <c r="I14169">
        <v>1.88</v>
      </c>
      <c r="J14169" s="10">
        <v>2</v>
      </c>
      <c r="K14169" s="13">
        <f t="shared" si="445"/>
        <v>1958</v>
      </c>
      <c r="L14169" s="1" t="str">
        <f t="shared" si="444"/>
        <v/>
      </c>
    </row>
    <row r="14170" spans="1:12" ht="13.8" customHeight="1" x14ac:dyDescent="0.3">
      <c r="A14170" t="s">
        <v>226</v>
      </c>
      <c r="B14170">
        <v>1955</v>
      </c>
      <c r="C14170" s="10">
        <v>10</v>
      </c>
      <c r="D14170">
        <v>7</v>
      </c>
      <c r="E14170">
        <v>3</v>
      </c>
      <c r="F14170">
        <v>0</v>
      </c>
      <c r="G14170">
        <v>0</v>
      </c>
      <c r="H14170">
        <v>0</v>
      </c>
      <c r="I14170">
        <v>2.06</v>
      </c>
      <c r="J14170" s="10">
        <v>3</v>
      </c>
      <c r="K14170" s="13">
        <f t="shared" si="445"/>
        <v>1958</v>
      </c>
      <c r="L14170" s="1" t="str">
        <f t="shared" si="444"/>
        <v/>
      </c>
    </row>
    <row r="14171" spans="1:12" ht="13.8" customHeight="1" x14ac:dyDescent="0.3">
      <c r="A14171" t="s">
        <v>226</v>
      </c>
      <c r="B14171">
        <v>1956</v>
      </c>
      <c r="C14171" s="10">
        <v>9</v>
      </c>
      <c r="D14171">
        <v>7</v>
      </c>
      <c r="E14171">
        <v>3</v>
      </c>
      <c r="F14171">
        <v>0</v>
      </c>
      <c r="G14171">
        <v>0</v>
      </c>
      <c r="H14171">
        <v>0</v>
      </c>
      <c r="I14171">
        <v>1.9</v>
      </c>
      <c r="J14171" s="10">
        <v>3</v>
      </c>
      <c r="K14171" s="13">
        <f t="shared" si="445"/>
        <v>1958</v>
      </c>
      <c r="L14171" s="1" t="str">
        <f t="shared" si="444"/>
        <v/>
      </c>
    </row>
    <row r="14172" spans="1:12" ht="13.8" customHeight="1" x14ac:dyDescent="0.3">
      <c r="A14172" t="s">
        <v>226</v>
      </c>
      <c r="B14172">
        <v>1957</v>
      </c>
      <c r="C14172" s="10">
        <v>11</v>
      </c>
      <c r="D14172">
        <v>9</v>
      </c>
      <c r="E14172">
        <v>3</v>
      </c>
      <c r="F14172">
        <v>0</v>
      </c>
      <c r="G14172">
        <v>0</v>
      </c>
      <c r="H14172">
        <v>0</v>
      </c>
      <c r="I14172">
        <v>2.33</v>
      </c>
      <c r="J14172" s="10">
        <v>6</v>
      </c>
      <c r="K14172" s="13">
        <f t="shared" si="445"/>
        <v>1958</v>
      </c>
      <c r="L14172" s="1" t="str">
        <f t="shared" si="444"/>
        <v/>
      </c>
    </row>
    <row r="14173" spans="1:12" ht="13.8" customHeight="1" x14ac:dyDescent="0.3">
      <c r="A14173" t="s">
        <v>226</v>
      </c>
      <c r="B14173">
        <v>1958</v>
      </c>
      <c r="C14173" s="10">
        <v>11</v>
      </c>
      <c r="D14173">
        <v>9</v>
      </c>
      <c r="E14173">
        <v>3</v>
      </c>
      <c r="F14173">
        <v>0</v>
      </c>
      <c r="G14173">
        <v>0</v>
      </c>
      <c r="H14173">
        <v>0</v>
      </c>
      <c r="I14173">
        <v>2.31</v>
      </c>
      <c r="J14173" s="10">
        <v>7</v>
      </c>
      <c r="K14173" s="13">
        <f t="shared" si="445"/>
        <v>1958</v>
      </c>
      <c r="L14173" s="1" t="str">
        <f t="shared" si="444"/>
        <v/>
      </c>
    </row>
    <row r="14174" spans="1:12" ht="13.8" customHeight="1" x14ac:dyDescent="0.3">
      <c r="A14174" t="s">
        <v>226</v>
      </c>
      <c r="B14174">
        <v>1959</v>
      </c>
      <c r="C14174" s="10">
        <v>9</v>
      </c>
      <c r="D14174">
        <v>7</v>
      </c>
      <c r="E14174">
        <v>3</v>
      </c>
      <c r="F14174">
        <v>0</v>
      </c>
      <c r="G14174">
        <v>0</v>
      </c>
      <c r="H14174">
        <v>0</v>
      </c>
      <c r="I14174">
        <v>1.85</v>
      </c>
      <c r="J14174" s="10">
        <v>5</v>
      </c>
      <c r="K14174" s="13">
        <f t="shared" si="445"/>
        <v>1989</v>
      </c>
      <c r="L14174" s="1" t="str">
        <f t="shared" si="444"/>
        <v/>
      </c>
    </row>
    <row r="14175" spans="1:12" ht="13.8" customHeight="1" x14ac:dyDescent="0.3">
      <c r="A14175" t="s">
        <v>226</v>
      </c>
      <c r="B14175">
        <v>1960</v>
      </c>
      <c r="C14175" s="10">
        <v>10</v>
      </c>
      <c r="D14175">
        <v>8</v>
      </c>
      <c r="E14175">
        <v>2</v>
      </c>
      <c r="F14175">
        <v>0</v>
      </c>
      <c r="G14175">
        <v>0</v>
      </c>
      <c r="H14175">
        <v>0</v>
      </c>
      <c r="I14175">
        <v>1.96</v>
      </c>
      <c r="J14175" s="10">
        <v>8</v>
      </c>
      <c r="K14175" s="13">
        <f t="shared" si="445"/>
        <v>1989</v>
      </c>
      <c r="L14175" s="1" t="str">
        <f t="shared" si="444"/>
        <v/>
      </c>
    </row>
    <row r="14176" spans="1:12" ht="13.8" customHeight="1" x14ac:dyDescent="0.3">
      <c r="A14176" t="s">
        <v>226</v>
      </c>
      <c r="B14176">
        <v>1961</v>
      </c>
      <c r="C14176" s="10">
        <v>13</v>
      </c>
      <c r="D14176">
        <v>7</v>
      </c>
      <c r="E14176">
        <v>6</v>
      </c>
      <c r="F14176">
        <v>0</v>
      </c>
      <c r="G14176">
        <v>0</v>
      </c>
      <c r="H14176">
        <v>0</v>
      </c>
      <c r="I14176">
        <v>2.65</v>
      </c>
      <c r="J14176" s="10">
        <v>14</v>
      </c>
      <c r="K14176" s="13">
        <f t="shared" si="445"/>
        <v>1989</v>
      </c>
      <c r="L14176" s="1" t="str">
        <f t="shared" si="444"/>
        <v/>
      </c>
    </row>
    <row r="14177" spans="1:12" ht="13.8" customHeight="1" x14ac:dyDescent="0.3">
      <c r="A14177" t="s">
        <v>226</v>
      </c>
      <c r="B14177">
        <v>1962</v>
      </c>
      <c r="C14177" s="10">
        <v>9</v>
      </c>
      <c r="D14177">
        <v>6</v>
      </c>
      <c r="E14177">
        <v>3</v>
      </c>
      <c r="F14177">
        <v>0</v>
      </c>
      <c r="G14177">
        <v>0</v>
      </c>
      <c r="H14177">
        <v>0</v>
      </c>
      <c r="I14177">
        <v>1.84</v>
      </c>
      <c r="J14177" s="10">
        <v>9</v>
      </c>
      <c r="K14177" s="13">
        <f t="shared" si="445"/>
        <v>1989</v>
      </c>
      <c r="L14177" s="1" t="str">
        <f t="shared" si="444"/>
        <v/>
      </c>
    </row>
    <row r="14178" spans="1:12" ht="13.8" customHeight="1" x14ac:dyDescent="0.3">
      <c r="A14178" t="s">
        <v>226</v>
      </c>
      <c r="B14178">
        <v>1963</v>
      </c>
      <c r="C14178" s="10">
        <v>10</v>
      </c>
      <c r="D14178">
        <v>7</v>
      </c>
      <c r="E14178">
        <v>3</v>
      </c>
      <c r="F14178">
        <v>0</v>
      </c>
      <c r="G14178">
        <v>0</v>
      </c>
      <c r="H14178">
        <v>0</v>
      </c>
      <c r="I14178">
        <v>1.95</v>
      </c>
      <c r="J14178" s="10">
        <v>8</v>
      </c>
      <c r="K14178" s="13">
        <f t="shared" si="445"/>
        <v>1989</v>
      </c>
      <c r="L14178" s="1" t="str">
        <f t="shared" si="444"/>
        <v/>
      </c>
    </row>
    <row r="14179" spans="1:12" ht="13.8" customHeight="1" x14ac:dyDescent="0.3">
      <c r="A14179" t="s">
        <v>226</v>
      </c>
      <c r="B14179">
        <v>1964</v>
      </c>
      <c r="C14179" s="10">
        <v>13</v>
      </c>
      <c r="D14179">
        <v>7</v>
      </c>
      <c r="E14179">
        <v>7</v>
      </c>
      <c r="F14179">
        <v>0</v>
      </c>
      <c r="G14179">
        <v>0</v>
      </c>
      <c r="H14179">
        <v>0</v>
      </c>
      <c r="I14179">
        <v>2.62</v>
      </c>
      <c r="J14179" s="10">
        <v>12</v>
      </c>
      <c r="K14179" s="13">
        <f t="shared" si="445"/>
        <v>1989</v>
      </c>
      <c r="L14179" s="1" t="str">
        <f t="shared" si="444"/>
        <v/>
      </c>
    </row>
    <row r="14180" spans="1:12" ht="13.8" customHeight="1" x14ac:dyDescent="0.3">
      <c r="A14180" t="s">
        <v>226</v>
      </c>
      <c r="B14180">
        <v>1965</v>
      </c>
      <c r="C14180" s="10">
        <v>11</v>
      </c>
      <c r="D14180">
        <v>5</v>
      </c>
      <c r="E14180">
        <v>6</v>
      </c>
      <c r="F14180">
        <v>0</v>
      </c>
      <c r="G14180">
        <v>0</v>
      </c>
      <c r="H14180">
        <v>0</v>
      </c>
      <c r="I14180">
        <v>2.15</v>
      </c>
      <c r="J14180" s="10">
        <v>9</v>
      </c>
      <c r="K14180" s="13">
        <f t="shared" si="445"/>
        <v>1989</v>
      </c>
      <c r="L14180" s="1" t="str">
        <f t="shared" si="444"/>
        <v/>
      </c>
    </row>
    <row r="14181" spans="1:12" ht="13.8" customHeight="1" x14ac:dyDescent="0.3">
      <c r="A14181" t="s">
        <v>226</v>
      </c>
      <c r="B14181">
        <v>1966</v>
      </c>
      <c r="C14181" s="10">
        <v>12</v>
      </c>
      <c r="D14181">
        <v>6</v>
      </c>
      <c r="E14181">
        <v>6</v>
      </c>
      <c r="F14181">
        <v>0</v>
      </c>
      <c r="G14181">
        <v>0</v>
      </c>
      <c r="H14181">
        <v>0</v>
      </c>
      <c r="I14181">
        <v>2.2599999999999998</v>
      </c>
      <c r="J14181" s="10">
        <v>15</v>
      </c>
      <c r="K14181" s="13">
        <f t="shared" si="445"/>
        <v>1989</v>
      </c>
      <c r="L14181" s="1" t="str">
        <f t="shared" si="444"/>
        <v/>
      </c>
    </row>
    <row r="14182" spans="1:12" ht="13.8" customHeight="1" x14ac:dyDescent="0.3">
      <c r="A14182" t="s">
        <v>226</v>
      </c>
      <c r="B14182">
        <v>1967</v>
      </c>
      <c r="C14182" s="10">
        <v>14</v>
      </c>
      <c r="D14182">
        <v>6</v>
      </c>
      <c r="E14182">
        <v>8</v>
      </c>
      <c r="F14182">
        <v>0</v>
      </c>
      <c r="G14182">
        <v>0</v>
      </c>
      <c r="H14182">
        <v>0</v>
      </c>
      <c r="I14182">
        <v>2.71</v>
      </c>
      <c r="J14182" s="10">
        <v>24</v>
      </c>
      <c r="K14182" s="13">
        <f t="shared" si="445"/>
        <v>1989</v>
      </c>
      <c r="L14182" s="1" t="str">
        <f t="shared" si="444"/>
        <v/>
      </c>
    </row>
    <row r="14183" spans="1:12" ht="13.8" customHeight="1" x14ac:dyDescent="0.3">
      <c r="A14183" t="s">
        <v>226</v>
      </c>
      <c r="B14183">
        <v>1968</v>
      </c>
      <c r="C14183" s="10">
        <v>11</v>
      </c>
      <c r="D14183">
        <v>1</v>
      </c>
      <c r="E14183">
        <v>9</v>
      </c>
      <c r="F14183">
        <v>0</v>
      </c>
      <c r="G14183">
        <v>0</v>
      </c>
      <c r="H14183">
        <v>0</v>
      </c>
      <c r="I14183">
        <v>2.0099999999999998</v>
      </c>
      <c r="J14183" s="10">
        <v>32</v>
      </c>
      <c r="K14183" s="13">
        <f t="shared" si="445"/>
        <v>1989</v>
      </c>
      <c r="L14183" s="1" t="str">
        <f t="shared" si="444"/>
        <v/>
      </c>
    </row>
    <row r="14184" spans="1:12" ht="13.8" customHeight="1" x14ac:dyDescent="0.3">
      <c r="A14184" t="s">
        <v>226</v>
      </c>
      <c r="B14184">
        <v>1969</v>
      </c>
      <c r="C14184" s="10">
        <v>9</v>
      </c>
      <c r="D14184">
        <v>4</v>
      </c>
      <c r="E14184">
        <v>6</v>
      </c>
      <c r="F14184">
        <v>0</v>
      </c>
      <c r="G14184">
        <v>0</v>
      </c>
      <c r="H14184">
        <v>0</v>
      </c>
      <c r="I14184">
        <v>1.76</v>
      </c>
      <c r="J14184" s="10">
        <v>45</v>
      </c>
      <c r="K14184" s="13">
        <f t="shared" si="445"/>
        <v>1989</v>
      </c>
      <c r="L14184" s="1" t="str">
        <f t="shared" si="444"/>
        <v/>
      </c>
    </row>
    <row r="14185" spans="1:12" ht="13.8" customHeight="1" x14ac:dyDescent="0.3">
      <c r="A14185" t="s">
        <v>226</v>
      </c>
      <c r="B14185">
        <v>1970</v>
      </c>
      <c r="C14185" s="10">
        <v>10</v>
      </c>
      <c r="D14185">
        <v>2</v>
      </c>
      <c r="E14185">
        <v>8</v>
      </c>
      <c r="F14185">
        <v>0</v>
      </c>
      <c r="G14185">
        <v>0</v>
      </c>
      <c r="H14185">
        <v>0</v>
      </c>
      <c r="I14185">
        <v>1.78</v>
      </c>
      <c r="J14185" s="10">
        <v>55</v>
      </c>
      <c r="K14185" s="13">
        <f t="shared" si="445"/>
        <v>1989</v>
      </c>
      <c r="L14185" s="1" t="str">
        <f t="shared" si="444"/>
        <v/>
      </c>
    </row>
    <row r="14186" spans="1:12" ht="13.8" customHeight="1" x14ac:dyDescent="0.3">
      <c r="A14186" t="s">
        <v>226</v>
      </c>
      <c r="B14186">
        <v>1971</v>
      </c>
      <c r="C14186" s="10">
        <v>13</v>
      </c>
      <c r="D14186">
        <v>3</v>
      </c>
      <c r="E14186">
        <v>10</v>
      </c>
      <c r="F14186">
        <v>0</v>
      </c>
      <c r="G14186">
        <v>0</v>
      </c>
      <c r="H14186">
        <v>0</v>
      </c>
      <c r="I14186">
        <v>2.33</v>
      </c>
      <c r="J14186" s="10">
        <v>36</v>
      </c>
      <c r="K14186" s="13">
        <f t="shared" si="445"/>
        <v>1989</v>
      </c>
      <c r="L14186" s="1" t="str">
        <f t="shared" si="444"/>
        <v/>
      </c>
    </row>
    <row r="14187" spans="1:12" ht="13.8" customHeight="1" x14ac:dyDescent="0.3">
      <c r="A14187" t="s">
        <v>226</v>
      </c>
      <c r="B14187">
        <v>1972</v>
      </c>
      <c r="C14187" s="10">
        <v>19</v>
      </c>
      <c r="D14187">
        <v>1</v>
      </c>
      <c r="E14187">
        <v>18</v>
      </c>
      <c r="F14187">
        <v>0</v>
      </c>
      <c r="G14187">
        <v>0</v>
      </c>
      <c r="H14187">
        <v>0</v>
      </c>
      <c r="I14187">
        <v>3.39</v>
      </c>
      <c r="J14187" s="10">
        <v>37</v>
      </c>
      <c r="K14187" s="13">
        <f t="shared" si="445"/>
        <v>1989</v>
      </c>
      <c r="L14187" s="1" t="str">
        <f t="shared" si="444"/>
        <v/>
      </c>
    </row>
    <row r="14188" spans="1:12" ht="13.8" customHeight="1" x14ac:dyDescent="0.3">
      <c r="A14188" t="s">
        <v>226</v>
      </c>
      <c r="B14188">
        <v>1973</v>
      </c>
      <c r="C14188" s="10">
        <v>11</v>
      </c>
      <c r="D14188">
        <v>1</v>
      </c>
      <c r="E14188">
        <v>10</v>
      </c>
      <c r="F14188">
        <v>0</v>
      </c>
      <c r="G14188">
        <v>0</v>
      </c>
      <c r="H14188">
        <v>0</v>
      </c>
      <c r="I14188">
        <v>1.88</v>
      </c>
      <c r="J14188" s="10">
        <v>57</v>
      </c>
      <c r="K14188" s="13">
        <f t="shared" si="445"/>
        <v>1989</v>
      </c>
      <c r="L14188" s="1" t="str">
        <f t="shared" si="444"/>
        <v/>
      </c>
    </row>
    <row r="14189" spans="1:12" ht="13.8" customHeight="1" x14ac:dyDescent="0.3">
      <c r="A14189" t="s">
        <v>226</v>
      </c>
      <c r="B14189">
        <v>1974</v>
      </c>
      <c r="C14189" s="10">
        <v>12</v>
      </c>
      <c r="D14189">
        <v>1</v>
      </c>
      <c r="E14189">
        <v>11</v>
      </c>
      <c r="F14189">
        <v>0</v>
      </c>
      <c r="G14189">
        <v>0</v>
      </c>
      <c r="H14189">
        <v>0</v>
      </c>
      <c r="I14189">
        <v>2</v>
      </c>
      <c r="J14189" s="10">
        <v>43</v>
      </c>
      <c r="K14189" s="13">
        <f t="shared" si="445"/>
        <v>1989</v>
      </c>
      <c r="L14189" s="1" t="str">
        <f t="shared" si="444"/>
        <v/>
      </c>
    </row>
    <row r="14190" spans="1:12" ht="13.8" customHeight="1" x14ac:dyDescent="0.3">
      <c r="A14190" t="s">
        <v>226</v>
      </c>
      <c r="B14190">
        <v>1975</v>
      </c>
      <c r="C14190" s="10">
        <v>9</v>
      </c>
      <c r="D14190">
        <v>1</v>
      </c>
      <c r="E14190">
        <v>8</v>
      </c>
      <c r="F14190">
        <v>0</v>
      </c>
      <c r="G14190">
        <v>0</v>
      </c>
      <c r="H14190">
        <v>0</v>
      </c>
      <c r="I14190">
        <v>1.55</v>
      </c>
      <c r="J14190" s="10">
        <v>38</v>
      </c>
      <c r="K14190" s="13">
        <f t="shared" si="445"/>
        <v>1989</v>
      </c>
      <c r="L14190" s="1" t="str">
        <f t="shared" si="444"/>
        <v/>
      </c>
    </row>
    <row r="14191" spans="1:12" ht="13.8" customHeight="1" x14ac:dyDescent="0.3">
      <c r="A14191" t="s">
        <v>226</v>
      </c>
      <c r="B14191">
        <v>1976</v>
      </c>
      <c r="C14191" s="10">
        <v>13</v>
      </c>
      <c r="D14191">
        <v>1</v>
      </c>
      <c r="E14191">
        <v>13</v>
      </c>
      <c r="F14191">
        <v>0</v>
      </c>
      <c r="G14191">
        <v>0</v>
      </c>
      <c r="H14191">
        <v>0</v>
      </c>
      <c r="I14191">
        <v>2.2400000000000002</v>
      </c>
      <c r="J14191" s="10">
        <v>47</v>
      </c>
      <c r="K14191" s="13">
        <f t="shared" si="445"/>
        <v>1989</v>
      </c>
      <c r="L14191" s="1" t="str">
        <f t="shared" si="444"/>
        <v/>
      </c>
    </row>
    <row r="14192" spans="1:12" ht="13.8" customHeight="1" x14ac:dyDescent="0.3">
      <c r="A14192" t="s">
        <v>226</v>
      </c>
      <c r="B14192">
        <v>1977</v>
      </c>
      <c r="C14192" s="10">
        <v>10</v>
      </c>
      <c r="D14192">
        <v>0</v>
      </c>
      <c r="E14192">
        <v>10</v>
      </c>
      <c r="F14192">
        <v>0</v>
      </c>
      <c r="G14192">
        <v>0</v>
      </c>
      <c r="H14192">
        <v>0</v>
      </c>
      <c r="I14192">
        <v>1.69</v>
      </c>
      <c r="J14192" s="10">
        <v>30</v>
      </c>
      <c r="K14192" s="13">
        <f t="shared" si="445"/>
        <v>1989</v>
      </c>
      <c r="L14192" s="1" t="str">
        <f t="shared" si="444"/>
        <v/>
      </c>
    </row>
    <row r="14193" spans="1:12" ht="13.8" customHeight="1" x14ac:dyDescent="0.3">
      <c r="A14193" t="s">
        <v>226</v>
      </c>
      <c r="B14193">
        <v>1978</v>
      </c>
      <c r="C14193" s="10">
        <v>9</v>
      </c>
      <c r="D14193">
        <v>0</v>
      </c>
      <c r="E14193">
        <v>9</v>
      </c>
      <c r="F14193">
        <v>0</v>
      </c>
      <c r="G14193">
        <v>0</v>
      </c>
      <c r="H14193">
        <v>0</v>
      </c>
      <c r="I14193">
        <v>1.54</v>
      </c>
      <c r="J14193" s="10">
        <v>29</v>
      </c>
      <c r="K14193" s="13">
        <f t="shared" si="445"/>
        <v>1989</v>
      </c>
      <c r="L14193" s="1" t="str">
        <f t="shared" si="444"/>
        <v/>
      </c>
    </row>
    <row r="14194" spans="1:12" ht="13.8" customHeight="1" x14ac:dyDescent="0.3">
      <c r="A14194" t="s">
        <v>226</v>
      </c>
      <c r="B14194">
        <v>1979</v>
      </c>
      <c r="C14194" s="10">
        <v>10</v>
      </c>
      <c r="D14194">
        <v>0</v>
      </c>
      <c r="E14194">
        <v>10</v>
      </c>
      <c r="F14194">
        <v>0</v>
      </c>
      <c r="G14194">
        <v>0</v>
      </c>
      <c r="H14194">
        <v>0</v>
      </c>
      <c r="I14194">
        <v>1.68</v>
      </c>
      <c r="J14194" s="10">
        <v>27</v>
      </c>
      <c r="K14194" s="13">
        <f t="shared" si="445"/>
        <v>1989</v>
      </c>
      <c r="L14194" s="1" t="str">
        <f t="shared" si="444"/>
        <v/>
      </c>
    </row>
    <row r="14195" spans="1:12" ht="13.8" customHeight="1" x14ac:dyDescent="0.3">
      <c r="A14195" t="s">
        <v>226</v>
      </c>
      <c r="B14195">
        <v>1980</v>
      </c>
      <c r="C14195" s="10">
        <v>10</v>
      </c>
      <c r="D14195">
        <v>0</v>
      </c>
      <c r="E14195">
        <v>10</v>
      </c>
      <c r="F14195">
        <v>0</v>
      </c>
      <c r="G14195">
        <v>0</v>
      </c>
      <c r="H14195">
        <v>0</v>
      </c>
      <c r="I14195">
        <v>1.67</v>
      </c>
      <c r="J14195" s="10">
        <v>19</v>
      </c>
      <c r="K14195" s="13">
        <f t="shared" si="445"/>
        <v>1989</v>
      </c>
      <c r="L14195" s="1" t="str">
        <f t="shared" si="444"/>
        <v/>
      </c>
    </row>
    <row r="14196" spans="1:12" ht="13.8" customHeight="1" x14ac:dyDescent="0.3">
      <c r="A14196" t="s">
        <v>226</v>
      </c>
      <c r="B14196">
        <v>1981</v>
      </c>
      <c r="C14196" s="10">
        <v>11</v>
      </c>
      <c r="D14196">
        <v>0</v>
      </c>
      <c r="E14196">
        <v>11</v>
      </c>
      <c r="F14196">
        <v>0</v>
      </c>
      <c r="G14196">
        <v>0</v>
      </c>
      <c r="H14196">
        <v>0</v>
      </c>
      <c r="I14196">
        <v>1.81</v>
      </c>
      <c r="J14196" s="10">
        <v>26</v>
      </c>
      <c r="K14196" s="13">
        <f t="shared" si="445"/>
        <v>1989</v>
      </c>
      <c r="L14196" s="1" t="str">
        <f t="shared" si="444"/>
        <v/>
      </c>
    </row>
    <row r="14197" spans="1:12" ht="13.8" customHeight="1" x14ac:dyDescent="0.3">
      <c r="A14197" t="s">
        <v>226</v>
      </c>
      <c r="B14197">
        <v>1982</v>
      </c>
      <c r="C14197" s="10">
        <v>11</v>
      </c>
      <c r="D14197">
        <v>0</v>
      </c>
      <c r="E14197">
        <v>11</v>
      </c>
      <c r="F14197">
        <v>0</v>
      </c>
      <c r="G14197">
        <v>0</v>
      </c>
      <c r="H14197">
        <v>0</v>
      </c>
      <c r="I14197">
        <v>1.8</v>
      </c>
      <c r="J14197" s="10">
        <v>27</v>
      </c>
      <c r="K14197" s="13">
        <f t="shared" si="445"/>
        <v>1989</v>
      </c>
      <c r="L14197" s="1" t="str">
        <f t="shared" si="444"/>
        <v/>
      </c>
    </row>
    <row r="14198" spans="1:12" ht="13.8" customHeight="1" x14ac:dyDescent="0.3">
      <c r="A14198" t="s">
        <v>226</v>
      </c>
      <c r="B14198">
        <v>1983</v>
      </c>
      <c r="C14198" s="10">
        <v>9</v>
      </c>
      <c r="D14198">
        <v>0</v>
      </c>
      <c r="E14198">
        <v>9</v>
      </c>
      <c r="F14198">
        <v>0</v>
      </c>
      <c r="G14198">
        <v>0</v>
      </c>
      <c r="H14198">
        <v>0</v>
      </c>
      <c r="I14198">
        <v>1.52</v>
      </c>
      <c r="J14198" s="10">
        <v>21</v>
      </c>
      <c r="K14198" s="13">
        <f t="shared" si="445"/>
        <v>1989</v>
      </c>
      <c r="L14198" s="1" t="str">
        <f t="shared" si="444"/>
        <v/>
      </c>
    </row>
    <row r="14199" spans="1:12" ht="13.8" customHeight="1" x14ac:dyDescent="0.3">
      <c r="A14199" t="s">
        <v>226</v>
      </c>
      <c r="B14199">
        <v>1984</v>
      </c>
      <c r="C14199" s="10">
        <v>10</v>
      </c>
      <c r="D14199">
        <v>0</v>
      </c>
      <c r="E14199">
        <v>10</v>
      </c>
      <c r="F14199">
        <v>0</v>
      </c>
      <c r="G14199">
        <v>0</v>
      </c>
      <c r="H14199">
        <v>0</v>
      </c>
      <c r="I14199">
        <v>1.65</v>
      </c>
      <c r="J14199" s="10">
        <v>21</v>
      </c>
      <c r="K14199" s="13">
        <f t="shared" si="445"/>
        <v>1989</v>
      </c>
      <c r="L14199" s="1" t="str">
        <f t="shared" si="444"/>
        <v/>
      </c>
    </row>
    <row r="14200" spans="1:12" ht="13.8" customHeight="1" x14ac:dyDescent="0.3">
      <c r="A14200" t="s">
        <v>226</v>
      </c>
      <c r="B14200">
        <v>1985</v>
      </c>
      <c r="C14200" s="10">
        <v>9</v>
      </c>
      <c r="D14200">
        <v>0</v>
      </c>
      <c r="E14200">
        <v>9</v>
      </c>
      <c r="F14200">
        <v>0</v>
      </c>
      <c r="G14200">
        <v>0</v>
      </c>
      <c r="H14200">
        <v>0</v>
      </c>
      <c r="I14200">
        <v>1.51</v>
      </c>
      <c r="J14200" s="10">
        <v>21</v>
      </c>
      <c r="K14200" s="13">
        <f t="shared" si="445"/>
        <v>1989</v>
      </c>
      <c r="L14200" s="1" t="str">
        <f t="shared" si="444"/>
        <v/>
      </c>
    </row>
    <row r="14201" spans="1:12" ht="13.8" customHeight="1" x14ac:dyDescent="0.3">
      <c r="A14201" t="s">
        <v>226</v>
      </c>
      <c r="B14201">
        <v>1986</v>
      </c>
      <c r="C14201" s="10">
        <v>13</v>
      </c>
      <c r="D14201">
        <v>0</v>
      </c>
      <c r="E14201">
        <v>13</v>
      </c>
      <c r="F14201">
        <v>0</v>
      </c>
      <c r="G14201">
        <v>0</v>
      </c>
      <c r="H14201">
        <v>0</v>
      </c>
      <c r="I14201">
        <v>2.1800000000000002</v>
      </c>
      <c r="J14201" s="10">
        <v>22</v>
      </c>
      <c r="K14201" s="13">
        <f t="shared" si="445"/>
        <v>1989</v>
      </c>
      <c r="L14201" s="1" t="str">
        <f t="shared" si="444"/>
        <v/>
      </c>
    </row>
    <row r="14202" spans="1:12" ht="13.8" customHeight="1" x14ac:dyDescent="0.3">
      <c r="A14202" t="s">
        <v>226</v>
      </c>
      <c r="B14202">
        <v>1987</v>
      </c>
      <c r="C14202" s="10">
        <v>14</v>
      </c>
      <c r="D14202">
        <v>0</v>
      </c>
      <c r="E14202">
        <v>14</v>
      </c>
      <c r="F14202">
        <v>0</v>
      </c>
      <c r="G14202">
        <v>0</v>
      </c>
      <c r="H14202">
        <v>0</v>
      </c>
      <c r="I14202">
        <v>2.2999999999999998</v>
      </c>
      <c r="J14202" s="10">
        <v>26</v>
      </c>
      <c r="K14202" s="13">
        <f t="shared" si="445"/>
        <v>1989</v>
      </c>
      <c r="L14202" s="1" t="str">
        <f t="shared" si="444"/>
        <v/>
      </c>
    </row>
    <row r="14203" spans="1:12" ht="13.8" customHeight="1" x14ac:dyDescent="0.3">
      <c r="A14203" t="s">
        <v>226</v>
      </c>
      <c r="B14203">
        <v>1988</v>
      </c>
      <c r="C14203" s="10">
        <v>18</v>
      </c>
      <c r="D14203">
        <v>0</v>
      </c>
      <c r="E14203">
        <v>18</v>
      </c>
      <c r="F14203">
        <v>0</v>
      </c>
      <c r="G14203">
        <v>0</v>
      </c>
      <c r="H14203">
        <v>0</v>
      </c>
      <c r="I14203">
        <v>2.83</v>
      </c>
      <c r="J14203" s="10">
        <v>41</v>
      </c>
      <c r="K14203" s="13">
        <f t="shared" si="445"/>
        <v>1989</v>
      </c>
      <c r="L14203" s="1" t="str">
        <f t="shared" si="444"/>
        <v/>
      </c>
    </row>
    <row r="14204" spans="1:12" ht="13.8" customHeight="1" x14ac:dyDescent="0.3">
      <c r="A14204" t="s">
        <v>226</v>
      </c>
      <c r="B14204">
        <v>1989</v>
      </c>
      <c r="C14204" s="10">
        <v>28</v>
      </c>
      <c r="D14204">
        <v>0</v>
      </c>
      <c r="E14204">
        <v>28</v>
      </c>
      <c r="F14204">
        <v>0</v>
      </c>
      <c r="G14204">
        <v>0</v>
      </c>
      <c r="H14204">
        <v>0</v>
      </c>
      <c r="I14204">
        <v>4.55</v>
      </c>
      <c r="J14204" s="10">
        <v>46</v>
      </c>
      <c r="K14204" s="13">
        <f t="shared" si="445"/>
        <v>1989</v>
      </c>
      <c r="L14204" s="1" t="str">
        <f t="shared" si="444"/>
        <v/>
      </c>
    </row>
    <row r="14205" spans="1:12" ht="13.8" customHeight="1" x14ac:dyDescent="0.3">
      <c r="A14205" t="s">
        <v>226</v>
      </c>
      <c r="B14205">
        <v>1990</v>
      </c>
      <c r="C14205" s="10">
        <v>25</v>
      </c>
      <c r="D14205">
        <v>0</v>
      </c>
      <c r="E14205">
        <v>25</v>
      </c>
      <c r="F14205">
        <v>0</v>
      </c>
      <c r="G14205">
        <v>0</v>
      </c>
      <c r="H14205">
        <v>0</v>
      </c>
      <c r="I14205">
        <v>4</v>
      </c>
      <c r="J14205" s="10">
        <v>45</v>
      </c>
      <c r="K14205" s="13">
        <f t="shared" si="445"/>
        <v>1990</v>
      </c>
      <c r="L14205" s="1" t="str">
        <f t="shared" si="444"/>
        <v/>
      </c>
    </row>
    <row r="14206" spans="1:12" ht="13.8" customHeight="1" x14ac:dyDescent="0.3">
      <c r="A14206" t="s">
        <v>226</v>
      </c>
      <c r="B14206">
        <v>1991</v>
      </c>
      <c r="C14206" s="10">
        <v>28</v>
      </c>
      <c r="D14206">
        <v>0</v>
      </c>
      <c r="E14206">
        <v>28</v>
      </c>
      <c r="F14206">
        <v>0</v>
      </c>
      <c r="G14206">
        <v>0</v>
      </c>
      <c r="H14206">
        <v>0</v>
      </c>
      <c r="I14206">
        <v>4.5199999999999996</v>
      </c>
      <c r="J14206" s="10">
        <v>38</v>
      </c>
      <c r="K14206" s="13">
        <f t="shared" si="445"/>
        <v>1990</v>
      </c>
      <c r="L14206" s="1" t="str">
        <f t="shared" si="444"/>
        <v/>
      </c>
    </row>
    <row r="14207" spans="1:12" ht="13.8" customHeight="1" x14ac:dyDescent="0.3">
      <c r="A14207" t="s">
        <v>226</v>
      </c>
      <c r="B14207">
        <v>1992</v>
      </c>
      <c r="C14207" s="10">
        <v>26</v>
      </c>
      <c r="D14207">
        <v>0</v>
      </c>
      <c r="E14207">
        <v>26</v>
      </c>
      <c r="F14207">
        <v>0</v>
      </c>
      <c r="G14207">
        <v>0</v>
      </c>
      <c r="H14207">
        <v>0</v>
      </c>
      <c r="I14207">
        <v>4.12</v>
      </c>
      <c r="J14207" s="10">
        <v>36</v>
      </c>
      <c r="K14207" s="13">
        <f t="shared" si="445"/>
        <v>1990</v>
      </c>
      <c r="L14207" s="1" t="str">
        <f t="shared" si="444"/>
        <v/>
      </c>
    </row>
    <row r="14208" spans="1:12" ht="13.8" customHeight="1" x14ac:dyDescent="0.3">
      <c r="A14208" t="s">
        <v>226</v>
      </c>
      <c r="B14208">
        <v>1993</v>
      </c>
      <c r="C14208" s="10">
        <v>20</v>
      </c>
      <c r="D14208">
        <v>0</v>
      </c>
      <c r="E14208">
        <v>20</v>
      </c>
      <c r="F14208">
        <v>0</v>
      </c>
      <c r="G14208">
        <v>0</v>
      </c>
      <c r="H14208">
        <v>0</v>
      </c>
      <c r="I14208">
        <v>3.19</v>
      </c>
      <c r="J14208" s="10">
        <v>14</v>
      </c>
      <c r="K14208" s="13">
        <f t="shared" si="445"/>
        <v>1990</v>
      </c>
      <c r="L14208" s="1" t="str">
        <f t="shared" si="444"/>
        <v/>
      </c>
    </row>
    <row r="14209" spans="1:12" ht="13.8" customHeight="1" x14ac:dyDescent="0.3">
      <c r="A14209" t="s">
        <v>226</v>
      </c>
      <c r="B14209">
        <v>1994</v>
      </c>
      <c r="C14209" s="10">
        <v>19</v>
      </c>
      <c r="D14209">
        <v>0</v>
      </c>
      <c r="E14209">
        <v>19</v>
      </c>
      <c r="F14209">
        <v>0</v>
      </c>
      <c r="G14209">
        <v>0</v>
      </c>
      <c r="H14209">
        <v>0</v>
      </c>
      <c r="I14209">
        <v>3.06</v>
      </c>
      <c r="J14209" s="10">
        <v>15</v>
      </c>
      <c r="K14209" s="13">
        <f t="shared" si="445"/>
        <v>1990</v>
      </c>
      <c r="L14209" s="1" t="str">
        <f t="shared" si="444"/>
        <v/>
      </c>
    </row>
    <row r="14210" spans="1:12" ht="13.8" customHeight="1" x14ac:dyDescent="0.3">
      <c r="A14210" t="s">
        <v>226</v>
      </c>
      <c r="B14210">
        <v>1995</v>
      </c>
      <c r="C14210" s="10">
        <v>19</v>
      </c>
      <c r="D14210">
        <v>0</v>
      </c>
      <c r="E14210">
        <v>19</v>
      </c>
      <c r="F14210">
        <v>0</v>
      </c>
      <c r="G14210">
        <v>0</v>
      </c>
      <c r="H14210">
        <v>0</v>
      </c>
      <c r="I14210">
        <v>3.06</v>
      </c>
      <c r="J14210" s="10">
        <v>3</v>
      </c>
      <c r="K14210" s="13">
        <f t="shared" si="445"/>
        <v>1990</v>
      </c>
      <c r="L14210" s="1" t="str">
        <f t="shared" ref="L14210:L14273" si="446">IF(AND(B14210&gt;2011),1,"")</f>
        <v/>
      </c>
    </row>
    <row r="14211" spans="1:12" ht="13.8" customHeight="1" x14ac:dyDescent="0.3">
      <c r="A14211" t="s">
        <v>226</v>
      </c>
      <c r="B14211">
        <v>1996</v>
      </c>
      <c r="C14211" s="10">
        <v>19</v>
      </c>
      <c r="D14211">
        <v>0</v>
      </c>
      <c r="E14211">
        <v>19</v>
      </c>
      <c r="F14211">
        <v>0</v>
      </c>
      <c r="G14211">
        <v>0</v>
      </c>
      <c r="H14211">
        <v>0</v>
      </c>
      <c r="I14211">
        <v>3.06</v>
      </c>
      <c r="J14211" s="10">
        <v>3</v>
      </c>
      <c r="K14211" s="13">
        <f t="shared" ref="K14211:K14274" si="447">IF(B14211&lt;1990,IF(B14211&lt;1959,1958,1989),1990)</f>
        <v>1990</v>
      </c>
      <c r="L14211" s="1" t="str">
        <f t="shared" si="446"/>
        <v/>
      </c>
    </row>
    <row r="14212" spans="1:12" ht="13.8" customHeight="1" x14ac:dyDescent="0.3">
      <c r="A14212" t="s">
        <v>226</v>
      </c>
      <c r="B14212">
        <v>1997</v>
      </c>
      <c r="C14212" s="10">
        <v>13</v>
      </c>
      <c r="D14212">
        <v>0</v>
      </c>
      <c r="E14212">
        <v>13</v>
      </c>
      <c r="F14212">
        <v>0</v>
      </c>
      <c r="G14212">
        <v>0</v>
      </c>
      <c r="H14212">
        <v>0</v>
      </c>
      <c r="I14212">
        <v>1.99</v>
      </c>
      <c r="J14212" s="10">
        <v>3</v>
      </c>
      <c r="K14212" s="13">
        <f t="shared" si="447"/>
        <v>1990</v>
      </c>
      <c r="L14212" s="1" t="str">
        <f t="shared" si="446"/>
        <v/>
      </c>
    </row>
    <row r="14213" spans="1:12" ht="13.8" customHeight="1" x14ac:dyDescent="0.3">
      <c r="A14213" t="s">
        <v>226</v>
      </c>
      <c r="B14213">
        <v>1998</v>
      </c>
      <c r="C14213" s="10">
        <v>15</v>
      </c>
      <c r="D14213">
        <v>0</v>
      </c>
      <c r="E14213">
        <v>15</v>
      </c>
      <c r="F14213">
        <v>0</v>
      </c>
      <c r="G14213">
        <v>0</v>
      </c>
      <c r="H14213">
        <v>0</v>
      </c>
      <c r="I14213">
        <v>2.39</v>
      </c>
      <c r="J14213" s="10">
        <v>3</v>
      </c>
      <c r="K14213" s="13">
        <f t="shared" si="447"/>
        <v>1990</v>
      </c>
      <c r="L14213" s="1" t="str">
        <f t="shared" si="446"/>
        <v/>
      </c>
    </row>
    <row r="14214" spans="1:12" ht="13.8" customHeight="1" x14ac:dyDescent="0.3">
      <c r="A14214" t="s">
        <v>226</v>
      </c>
      <c r="B14214">
        <v>1999</v>
      </c>
      <c r="C14214" s="10">
        <v>15</v>
      </c>
      <c r="D14214">
        <v>0</v>
      </c>
      <c r="E14214">
        <v>15</v>
      </c>
      <c r="F14214">
        <v>0</v>
      </c>
      <c r="G14214">
        <v>0</v>
      </c>
      <c r="H14214">
        <v>0</v>
      </c>
      <c r="I14214">
        <v>2.4</v>
      </c>
      <c r="J14214" s="10">
        <v>3</v>
      </c>
      <c r="K14214" s="13">
        <f t="shared" si="447"/>
        <v>1990</v>
      </c>
      <c r="L14214" s="1" t="str">
        <f t="shared" si="446"/>
        <v/>
      </c>
    </row>
    <row r="14215" spans="1:12" ht="13.8" customHeight="1" x14ac:dyDescent="0.3">
      <c r="A14215" t="s">
        <v>226</v>
      </c>
      <c r="B14215">
        <v>2000</v>
      </c>
      <c r="C14215" s="10">
        <v>15</v>
      </c>
      <c r="D14215">
        <v>0</v>
      </c>
      <c r="E14215">
        <v>15</v>
      </c>
      <c r="F14215">
        <v>0</v>
      </c>
      <c r="G14215">
        <v>0</v>
      </c>
      <c r="H14215">
        <v>0</v>
      </c>
      <c r="I14215">
        <v>2.4</v>
      </c>
      <c r="J14215" s="10">
        <v>3</v>
      </c>
      <c r="K14215" s="13">
        <f t="shared" si="447"/>
        <v>1990</v>
      </c>
      <c r="L14215" s="1" t="str">
        <f t="shared" si="446"/>
        <v/>
      </c>
    </row>
    <row r="14216" spans="1:12" ht="13.8" customHeight="1" x14ac:dyDescent="0.3">
      <c r="A14216" t="s">
        <v>226</v>
      </c>
      <c r="B14216">
        <v>2001</v>
      </c>
      <c r="C14216" s="10">
        <v>15</v>
      </c>
      <c r="D14216">
        <v>0</v>
      </c>
      <c r="E14216">
        <v>15</v>
      </c>
      <c r="F14216">
        <v>0</v>
      </c>
      <c r="G14216">
        <v>0</v>
      </c>
      <c r="H14216">
        <v>0</v>
      </c>
      <c r="I14216">
        <v>2.41</v>
      </c>
      <c r="J14216" s="10">
        <v>3</v>
      </c>
      <c r="K14216" s="13">
        <f t="shared" si="447"/>
        <v>1990</v>
      </c>
      <c r="L14216" s="1" t="str">
        <f t="shared" si="446"/>
        <v/>
      </c>
    </row>
    <row r="14217" spans="1:12" ht="13.8" customHeight="1" x14ac:dyDescent="0.3">
      <c r="A14217" t="s">
        <v>226</v>
      </c>
      <c r="B14217">
        <v>2002</v>
      </c>
      <c r="C14217" s="10">
        <v>16</v>
      </c>
      <c r="D14217">
        <v>0</v>
      </c>
      <c r="E14217">
        <v>16</v>
      </c>
      <c r="F14217">
        <v>0</v>
      </c>
      <c r="G14217">
        <v>0</v>
      </c>
      <c r="H14217">
        <v>0</v>
      </c>
      <c r="I14217">
        <v>2.56</v>
      </c>
      <c r="J14217" s="10">
        <v>4</v>
      </c>
      <c r="K14217" s="13">
        <f t="shared" si="447"/>
        <v>1990</v>
      </c>
      <c r="L14217" s="1" t="str">
        <f t="shared" si="446"/>
        <v/>
      </c>
    </row>
    <row r="14218" spans="1:12" ht="13.8" customHeight="1" x14ac:dyDescent="0.3">
      <c r="A14218" t="s">
        <v>226</v>
      </c>
      <c r="B14218">
        <v>2003</v>
      </c>
      <c r="C14218" s="10">
        <v>18</v>
      </c>
      <c r="D14218">
        <v>0</v>
      </c>
      <c r="E14218">
        <v>18</v>
      </c>
      <c r="F14218">
        <v>0</v>
      </c>
      <c r="G14218">
        <v>0</v>
      </c>
      <c r="H14218">
        <v>0</v>
      </c>
      <c r="I14218">
        <v>2.84</v>
      </c>
      <c r="J14218" s="10">
        <v>5</v>
      </c>
      <c r="K14218" s="13">
        <f t="shared" si="447"/>
        <v>1990</v>
      </c>
      <c r="L14218" s="1" t="str">
        <f t="shared" si="446"/>
        <v/>
      </c>
    </row>
    <row r="14219" spans="1:12" ht="13.8" customHeight="1" x14ac:dyDescent="0.3">
      <c r="A14219" t="s">
        <v>226</v>
      </c>
      <c r="B14219">
        <v>2004</v>
      </c>
      <c r="C14219" s="10">
        <v>17</v>
      </c>
      <c r="D14219">
        <v>0</v>
      </c>
      <c r="E14219">
        <v>17</v>
      </c>
      <c r="F14219">
        <v>0</v>
      </c>
      <c r="G14219">
        <v>0</v>
      </c>
      <c r="H14219">
        <v>0</v>
      </c>
      <c r="I14219">
        <v>2.72</v>
      </c>
      <c r="J14219" s="10">
        <v>5</v>
      </c>
      <c r="K14219" s="13">
        <f t="shared" si="447"/>
        <v>1990</v>
      </c>
      <c r="L14219" s="1" t="str">
        <f t="shared" si="446"/>
        <v/>
      </c>
    </row>
    <row r="14220" spans="1:12" ht="13.8" customHeight="1" x14ac:dyDescent="0.3">
      <c r="A14220" t="s">
        <v>226</v>
      </c>
      <c r="B14220">
        <v>2005</v>
      </c>
      <c r="C14220" s="10">
        <v>18</v>
      </c>
      <c r="D14220">
        <v>0</v>
      </c>
      <c r="E14220">
        <v>18</v>
      </c>
      <c r="F14220">
        <v>0</v>
      </c>
      <c r="G14220">
        <v>0</v>
      </c>
      <c r="H14220">
        <v>0</v>
      </c>
      <c r="I14220">
        <v>2.86</v>
      </c>
      <c r="J14220" s="10">
        <v>5</v>
      </c>
      <c r="K14220" s="13">
        <f t="shared" si="447"/>
        <v>1990</v>
      </c>
      <c r="L14220" s="1" t="str">
        <f t="shared" si="446"/>
        <v/>
      </c>
    </row>
    <row r="14221" spans="1:12" ht="13.8" customHeight="1" x14ac:dyDescent="0.3">
      <c r="A14221" t="s">
        <v>226</v>
      </c>
      <c r="B14221">
        <v>2006</v>
      </c>
      <c r="C14221" s="10">
        <v>18</v>
      </c>
      <c r="D14221">
        <v>0</v>
      </c>
      <c r="E14221">
        <v>18</v>
      </c>
      <c r="F14221">
        <v>0</v>
      </c>
      <c r="G14221">
        <v>0</v>
      </c>
      <c r="H14221">
        <v>0</v>
      </c>
      <c r="I14221">
        <v>2.88</v>
      </c>
      <c r="J14221" s="10">
        <v>5</v>
      </c>
      <c r="K14221" s="13">
        <f t="shared" si="447"/>
        <v>1990</v>
      </c>
      <c r="L14221" s="1" t="str">
        <f t="shared" si="446"/>
        <v/>
      </c>
    </row>
    <row r="14222" spans="1:12" ht="13.8" customHeight="1" x14ac:dyDescent="0.3">
      <c r="A14222" t="s">
        <v>226</v>
      </c>
      <c r="B14222">
        <v>2007</v>
      </c>
      <c r="C14222" s="10">
        <v>18</v>
      </c>
      <c r="D14222">
        <v>0</v>
      </c>
      <c r="E14222">
        <v>18</v>
      </c>
      <c r="F14222">
        <v>0</v>
      </c>
      <c r="G14222">
        <v>0</v>
      </c>
      <c r="H14222">
        <v>0</v>
      </c>
      <c r="I14222">
        <v>3.02</v>
      </c>
      <c r="J14222" s="10">
        <v>5</v>
      </c>
      <c r="K14222" s="13">
        <f t="shared" si="447"/>
        <v>1990</v>
      </c>
      <c r="L14222" s="1" t="str">
        <f t="shared" si="446"/>
        <v/>
      </c>
    </row>
    <row r="14223" spans="1:12" ht="13.8" customHeight="1" x14ac:dyDescent="0.3">
      <c r="A14223" t="s">
        <v>226</v>
      </c>
      <c r="B14223">
        <v>2008</v>
      </c>
      <c r="C14223" s="10">
        <v>18</v>
      </c>
      <c r="D14223">
        <v>0</v>
      </c>
      <c r="E14223">
        <v>18</v>
      </c>
      <c r="F14223">
        <v>0</v>
      </c>
      <c r="G14223">
        <v>0</v>
      </c>
      <c r="H14223">
        <v>0</v>
      </c>
      <c r="I14223">
        <v>3.03</v>
      </c>
      <c r="J14223" s="10">
        <v>5</v>
      </c>
      <c r="K14223" s="13">
        <f t="shared" si="447"/>
        <v>1990</v>
      </c>
      <c r="L14223" s="1" t="str">
        <f t="shared" si="446"/>
        <v/>
      </c>
    </row>
    <row r="14224" spans="1:12" ht="13.8" customHeight="1" x14ac:dyDescent="0.3">
      <c r="A14224" t="s">
        <v>226</v>
      </c>
      <c r="B14224">
        <v>2009</v>
      </c>
      <c r="C14224" s="10">
        <v>18</v>
      </c>
      <c r="D14224">
        <v>0</v>
      </c>
      <c r="E14224">
        <v>18</v>
      </c>
      <c r="F14224">
        <v>0</v>
      </c>
      <c r="G14224">
        <v>0</v>
      </c>
      <c r="H14224">
        <v>0</v>
      </c>
      <c r="I14224">
        <v>2.94</v>
      </c>
      <c r="J14224" s="10">
        <v>5</v>
      </c>
      <c r="K14224" s="13">
        <f t="shared" si="447"/>
        <v>1990</v>
      </c>
      <c r="L14224" s="1" t="str">
        <f t="shared" si="446"/>
        <v/>
      </c>
    </row>
    <row r="14225" spans="1:12" ht="13.8" customHeight="1" x14ac:dyDescent="0.3">
      <c r="A14225" t="s">
        <v>226</v>
      </c>
      <c r="B14225">
        <v>2010</v>
      </c>
      <c r="C14225" s="10">
        <v>19</v>
      </c>
      <c r="D14225">
        <v>0</v>
      </c>
      <c r="E14225">
        <v>19</v>
      </c>
      <c r="F14225">
        <v>0</v>
      </c>
      <c r="G14225">
        <v>0</v>
      </c>
      <c r="H14225">
        <v>0</v>
      </c>
      <c r="I14225">
        <v>3.07</v>
      </c>
      <c r="J14225" s="10">
        <v>5</v>
      </c>
      <c r="K14225" s="13">
        <f t="shared" si="447"/>
        <v>1990</v>
      </c>
      <c r="L14225" s="1" t="str">
        <f t="shared" si="446"/>
        <v/>
      </c>
    </row>
    <row r="14226" spans="1:12" ht="13.8" customHeight="1" x14ac:dyDescent="0.3">
      <c r="A14226" t="s">
        <v>226</v>
      </c>
      <c r="B14226">
        <v>2011</v>
      </c>
      <c r="C14226" s="10">
        <v>19</v>
      </c>
      <c r="D14226">
        <v>0</v>
      </c>
      <c r="E14226">
        <v>19</v>
      </c>
      <c r="F14226">
        <v>0</v>
      </c>
      <c r="G14226">
        <v>0</v>
      </c>
      <c r="H14226">
        <v>0</v>
      </c>
      <c r="I14226">
        <v>3.07</v>
      </c>
      <c r="J14226" s="10">
        <v>5</v>
      </c>
      <c r="K14226" s="13">
        <f t="shared" si="447"/>
        <v>1990</v>
      </c>
      <c r="L14226" s="1" t="str">
        <f t="shared" si="446"/>
        <v/>
      </c>
    </row>
    <row r="14227" spans="1:12" ht="13.8" customHeight="1" x14ac:dyDescent="0.3">
      <c r="A14227" t="s">
        <v>226</v>
      </c>
      <c r="B14227">
        <v>2012</v>
      </c>
      <c r="C14227" s="10">
        <v>19</v>
      </c>
      <c r="D14227">
        <v>0</v>
      </c>
      <c r="E14227">
        <v>19</v>
      </c>
      <c r="F14227">
        <v>0</v>
      </c>
      <c r="G14227">
        <v>0</v>
      </c>
      <c r="H14227">
        <v>0</v>
      </c>
      <c r="I14227">
        <v>3.07</v>
      </c>
      <c r="J14227" s="10">
        <v>5</v>
      </c>
      <c r="K14227" s="13">
        <f t="shared" si="447"/>
        <v>1990</v>
      </c>
      <c r="L14227" s="1">
        <f t="shared" si="446"/>
        <v>1</v>
      </c>
    </row>
    <row r="14228" spans="1:12" ht="13.8" customHeight="1" x14ac:dyDescent="0.3">
      <c r="A14228" t="s">
        <v>226</v>
      </c>
      <c r="B14228">
        <v>2013</v>
      </c>
      <c r="C14228" s="10">
        <v>20</v>
      </c>
      <c r="D14228">
        <v>0</v>
      </c>
      <c r="E14228">
        <v>20</v>
      </c>
      <c r="F14228">
        <v>0</v>
      </c>
      <c r="G14228">
        <v>0</v>
      </c>
      <c r="H14228">
        <v>0</v>
      </c>
      <c r="I14228">
        <v>3.2</v>
      </c>
      <c r="J14228" s="10">
        <v>5</v>
      </c>
      <c r="K14228" s="13">
        <f t="shared" si="447"/>
        <v>1990</v>
      </c>
      <c r="L14228" s="1">
        <f t="shared" si="446"/>
        <v>1</v>
      </c>
    </row>
    <row r="14229" spans="1:12" ht="13.8" customHeight="1" x14ac:dyDescent="0.3">
      <c r="A14229" t="s">
        <v>226</v>
      </c>
      <c r="B14229">
        <v>2014</v>
      </c>
      <c r="C14229" s="10">
        <v>21</v>
      </c>
      <c r="D14229">
        <v>0</v>
      </c>
      <c r="E14229">
        <v>21</v>
      </c>
      <c r="F14229">
        <v>0</v>
      </c>
      <c r="G14229">
        <v>0</v>
      </c>
      <c r="H14229">
        <v>0</v>
      </c>
      <c r="I14229">
        <v>3.33</v>
      </c>
      <c r="J14229" s="10">
        <v>5</v>
      </c>
      <c r="K14229" s="13">
        <f t="shared" si="447"/>
        <v>1990</v>
      </c>
      <c r="L14229" s="1">
        <f t="shared" si="446"/>
        <v>1</v>
      </c>
    </row>
    <row r="14230" spans="1:12" ht="13.8" customHeight="1" x14ac:dyDescent="0.3">
      <c r="A14230" t="s">
        <v>227</v>
      </c>
      <c r="B14230">
        <v>1950</v>
      </c>
      <c r="C14230" s="10">
        <v>1</v>
      </c>
      <c r="D14230">
        <v>0</v>
      </c>
      <c r="E14230">
        <v>1</v>
      </c>
      <c r="F14230">
        <v>0</v>
      </c>
      <c r="G14230">
        <v>0</v>
      </c>
      <c r="H14230">
        <v>0</v>
      </c>
      <c r="I14230">
        <v>0.01</v>
      </c>
      <c r="J14230" s="10">
        <v>0</v>
      </c>
      <c r="K14230" s="13">
        <f t="shared" si="447"/>
        <v>1958</v>
      </c>
      <c r="L14230" s="1" t="str">
        <f t="shared" si="446"/>
        <v/>
      </c>
    </row>
    <row r="14231" spans="1:12" ht="13.8" customHeight="1" x14ac:dyDescent="0.3">
      <c r="A14231" t="s">
        <v>227</v>
      </c>
      <c r="B14231">
        <v>1951</v>
      </c>
      <c r="C14231" s="10">
        <v>1</v>
      </c>
      <c r="D14231">
        <v>0</v>
      </c>
      <c r="E14231">
        <v>1</v>
      </c>
      <c r="F14231">
        <v>0</v>
      </c>
      <c r="G14231">
        <v>0</v>
      </c>
      <c r="H14231">
        <v>0</v>
      </c>
      <c r="I14231">
        <v>0.01</v>
      </c>
      <c r="J14231" s="10">
        <v>0</v>
      </c>
      <c r="K14231" s="13">
        <f t="shared" si="447"/>
        <v>1958</v>
      </c>
      <c r="L14231" s="1" t="str">
        <f t="shared" si="446"/>
        <v/>
      </c>
    </row>
    <row r="14232" spans="1:12" ht="13.8" customHeight="1" x14ac:dyDescent="0.3">
      <c r="A14232" t="s">
        <v>227</v>
      </c>
      <c r="B14232">
        <v>1952</v>
      </c>
      <c r="C14232" s="10">
        <v>3</v>
      </c>
      <c r="D14232">
        <v>0</v>
      </c>
      <c r="E14232">
        <v>3</v>
      </c>
      <c r="F14232">
        <v>0</v>
      </c>
      <c r="G14232">
        <v>0</v>
      </c>
      <c r="H14232">
        <v>0</v>
      </c>
      <c r="I14232">
        <v>0.04</v>
      </c>
      <c r="J14232" s="10">
        <v>0</v>
      </c>
      <c r="K14232" s="13">
        <f t="shared" si="447"/>
        <v>1958</v>
      </c>
      <c r="L14232" s="1" t="str">
        <f t="shared" si="446"/>
        <v/>
      </c>
    </row>
    <row r="14233" spans="1:12" ht="13.8" customHeight="1" x14ac:dyDescent="0.3">
      <c r="A14233" t="s">
        <v>227</v>
      </c>
      <c r="B14233">
        <v>1953</v>
      </c>
      <c r="C14233" s="10">
        <v>2</v>
      </c>
      <c r="D14233">
        <v>0</v>
      </c>
      <c r="E14233">
        <v>2</v>
      </c>
      <c r="F14233">
        <v>0</v>
      </c>
      <c r="G14233">
        <v>0</v>
      </c>
      <c r="H14233">
        <v>0</v>
      </c>
      <c r="I14233">
        <v>0.02</v>
      </c>
      <c r="J14233" s="10">
        <v>0</v>
      </c>
      <c r="K14233" s="13">
        <f t="shared" si="447"/>
        <v>1958</v>
      </c>
      <c r="L14233" s="1" t="str">
        <f t="shared" si="446"/>
        <v/>
      </c>
    </row>
    <row r="14234" spans="1:12" ht="13.8" customHeight="1" x14ac:dyDescent="0.3">
      <c r="A14234" t="s">
        <v>227</v>
      </c>
      <c r="B14234">
        <v>1954</v>
      </c>
      <c r="C14234" s="10">
        <v>2</v>
      </c>
      <c r="D14234">
        <v>0</v>
      </c>
      <c r="E14234">
        <v>2</v>
      </c>
      <c r="F14234">
        <v>0</v>
      </c>
      <c r="G14234">
        <v>0</v>
      </c>
      <c r="H14234">
        <v>0</v>
      </c>
      <c r="I14234">
        <v>0.02</v>
      </c>
      <c r="J14234" s="10">
        <v>0</v>
      </c>
      <c r="K14234" s="13">
        <f t="shared" si="447"/>
        <v>1958</v>
      </c>
      <c r="L14234" s="1" t="str">
        <f t="shared" si="446"/>
        <v/>
      </c>
    </row>
    <row r="14235" spans="1:12" ht="13.8" customHeight="1" x14ac:dyDescent="0.3">
      <c r="A14235" t="s">
        <v>227</v>
      </c>
      <c r="B14235">
        <v>1955</v>
      </c>
      <c r="C14235" s="10">
        <v>2</v>
      </c>
      <c r="D14235">
        <v>0</v>
      </c>
      <c r="E14235">
        <v>2</v>
      </c>
      <c r="F14235">
        <v>0</v>
      </c>
      <c r="G14235">
        <v>0</v>
      </c>
      <c r="H14235">
        <v>0</v>
      </c>
      <c r="I14235">
        <v>0.02</v>
      </c>
      <c r="J14235" s="10">
        <v>0</v>
      </c>
      <c r="K14235" s="13">
        <f t="shared" si="447"/>
        <v>1958</v>
      </c>
      <c r="L14235" s="1" t="str">
        <f t="shared" si="446"/>
        <v/>
      </c>
    </row>
    <row r="14236" spans="1:12" ht="13.8" customHeight="1" x14ac:dyDescent="0.3">
      <c r="A14236" t="s">
        <v>227</v>
      </c>
      <c r="B14236">
        <v>1956</v>
      </c>
      <c r="C14236" s="10">
        <v>2</v>
      </c>
      <c r="D14236">
        <v>0</v>
      </c>
      <c r="E14236">
        <v>2</v>
      </c>
      <c r="F14236">
        <v>0</v>
      </c>
      <c r="G14236">
        <v>0</v>
      </c>
      <c r="H14236">
        <v>0</v>
      </c>
      <c r="I14236">
        <v>0.02</v>
      </c>
      <c r="J14236" s="10">
        <v>0</v>
      </c>
      <c r="K14236" s="13">
        <f t="shared" si="447"/>
        <v>1958</v>
      </c>
      <c r="L14236" s="1" t="str">
        <f t="shared" si="446"/>
        <v/>
      </c>
    </row>
    <row r="14237" spans="1:12" ht="13.8" customHeight="1" x14ac:dyDescent="0.3">
      <c r="A14237" t="s">
        <v>227</v>
      </c>
      <c r="B14237">
        <v>1957</v>
      </c>
      <c r="C14237" s="10">
        <v>2</v>
      </c>
      <c r="D14237">
        <v>0</v>
      </c>
      <c r="E14237">
        <v>2</v>
      </c>
      <c r="F14237">
        <v>0</v>
      </c>
      <c r="G14237">
        <v>0</v>
      </c>
      <c r="H14237">
        <v>0</v>
      </c>
      <c r="I14237">
        <v>0.02</v>
      </c>
      <c r="J14237" s="10">
        <v>0</v>
      </c>
      <c r="K14237" s="13">
        <f t="shared" si="447"/>
        <v>1958</v>
      </c>
      <c r="L14237" s="1" t="str">
        <f t="shared" si="446"/>
        <v/>
      </c>
    </row>
    <row r="14238" spans="1:12" ht="13.8" customHeight="1" x14ac:dyDescent="0.3">
      <c r="A14238" t="s">
        <v>227</v>
      </c>
      <c r="B14238">
        <v>1958</v>
      </c>
      <c r="C14238" s="10">
        <v>3</v>
      </c>
      <c r="D14238">
        <v>0</v>
      </c>
      <c r="E14238">
        <v>3</v>
      </c>
      <c r="F14238">
        <v>0</v>
      </c>
      <c r="G14238">
        <v>0</v>
      </c>
      <c r="H14238">
        <v>0</v>
      </c>
      <c r="I14238">
        <v>0.04</v>
      </c>
      <c r="J14238" s="10">
        <v>0</v>
      </c>
      <c r="K14238" s="13">
        <f t="shared" si="447"/>
        <v>1958</v>
      </c>
      <c r="L14238" s="1" t="str">
        <f t="shared" si="446"/>
        <v/>
      </c>
    </row>
    <row r="14239" spans="1:12" ht="13.8" customHeight="1" x14ac:dyDescent="0.3">
      <c r="A14239" t="s">
        <v>227</v>
      </c>
      <c r="B14239">
        <v>1959</v>
      </c>
      <c r="C14239" s="10">
        <v>3</v>
      </c>
      <c r="D14239">
        <v>0</v>
      </c>
      <c r="E14239">
        <v>3</v>
      </c>
      <c r="F14239">
        <v>0</v>
      </c>
      <c r="G14239">
        <v>0</v>
      </c>
      <c r="H14239">
        <v>0</v>
      </c>
      <c r="I14239">
        <v>0.04</v>
      </c>
      <c r="J14239" s="10">
        <v>0</v>
      </c>
      <c r="K14239" s="13">
        <f t="shared" si="447"/>
        <v>1989</v>
      </c>
      <c r="L14239" s="1" t="str">
        <f t="shared" si="446"/>
        <v/>
      </c>
    </row>
    <row r="14240" spans="1:12" ht="13.8" customHeight="1" x14ac:dyDescent="0.3">
      <c r="A14240" t="s">
        <v>227</v>
      </c>
      <c r="B14240">
        <v>1960</v>
      </c>
      <c r="C14240" s="10">
        <v>3</v>
      </c>
      <c r="D14240">
        <v>0</v>
      </c>
      <c r="E14240">
        <v>3</v>
      </c>
      <c r="F14240">
        <v>0</v>
      </c>
      <c r="G14240">
        <v>0</v>
      </c>
      <c r="H14240">
        <v>0</v>
      </c>
      <c r="I14240">
        <v>0.04</v>
      </c>
      <c r="J14240" s="10">
        <v>0</v>
      </c>
      <c r="K14240" s="13">
        <f t="shared" si="447"/>
        <v>1989</v>
      </c>
      <c r="L14240" s="1" t="str">
        <f t="shared" si="446"/>
        <v/>
      </c>
    </row>
    <row r="14241" spans="1:12" ht="13.8" customHeight="1" x14ac:dyDescent="0.3">
      <c r="A14241" t="s">
        <v>227</v>
      </c>
      <c r="B14241">
        <v>1961</v>
      </c>
      <c r="C14241" s="10">
        <v>3</v>
      </c>
      <c r="D14241">
        <v>0</v>
      </c>
      <c r="E14241">
        <v>3</v>
      </c>
      <c r="F14241">
        <v>0</v>
      </c>
      <c r="G14241">
        <v>0</v>
      </c>
      <c r="H14241">
        <v>0</v>
      </c>
      <c r="I14241">
        <v>0.04</v>
      </c>
      <c r="J14241" s="10">
        <v>0</v>
      </c>
      <c r="K14241" s="13">
        <f t="shared" si="447"/>
        <v>1989</v>
      </c>
      <c r="L14241" s="1" t="str">
        <f t="shared" si="446"/>
        <v/>
      </c>
    </row>
    <row r="14242" spans="1:12" ht="13.8" customHeight="1" x14ac:dyDescent="0.3">
      <c r="A14242" t="s">
        <v>227</v>
      </c>
      <c r="B14242">
        <v>1962</v>
      </c>
      <c r="C14242" s="10">
        <v>3</v>
      </c>
      <c r="D14242">
        <v>0</v>
      </c>
      <c r="E14242">
        <v>3</v>
      </c>
      <c r="F14242">
        <v>0</v>
      </c>
      <c r="G14242">
        <v>0</v>
      </c>
      <c r="H14242">
        <v>0</v>
      </c>
      <c r="I14242">
        <v>0.04</v>
      </c>
      <c r="J14242" s="10">
        <v>0</v>
      </c>
      <c r="K14242" s="13">
        <f t="shared" si="447"/>
        <v>1989</v>
      </c>
      <c r="L14242" s="1" t="str">
        <f t="shared" si="446"/>
        <v/>
      </c>
    </row>
    <row r="14243" spans="1:12" ht="13.8" customHeight="1" x14ac:dyDescent="0.3">
      <c r="A14243" t="s">
        <v>227</v>
      </c>
      <c r="B14243">
        <v>1963</v>
      </c>
      <c r="C14243" s="10">
        <v>4</v>
      </c>
      <c r="D14243">
        <v>0</v>
      </c>
      <c r="E14243">
        <v>4</v>
      </c>
      <c r="F14243">
        <v>0</v>
      </c>
      <c r="G14243">
        <v>0</v>
      </c>
      <c r="H14243">
        <v>0</v>
      </c>
      <c r="I14243">
        <v>0.05</v>
      </c>
      <c r="J14243" s="10">
        <v>0</v>
      </c>
      <c r="K14243" s="13">
        <f t="shared" si="447"/>
        <v>1989</v>
      </c>
      <c r="L14243" s="1" t="str">
        <f t="shared" si="446"/>
        <v/>
      </c>
    </row>
    <row r="14244" spans="1:12" ht="13.8" customHeight="1" x14ac:dyDescent="0.3">
      <c r="A14244" t="s">
        <v>227</v>
      </c>
      <c r="B14244">
        <v>1964</v>
      </c>
      <c r="C14244" s="10">
        <v>5</v>
      </c>
      <c r="D14244">
        <v>0</v>
      </c>
      <c r="E14244">
        <v>5</v>
      </c>
      <c r="F14244">
        <v>0</v>
      </c>
      <c r="G14244">
        <v>0</v>
      </c>
      <c r="H14244">
        <v>0</v>
      </c>
      <c r="I14244">
        <v>0.06</v>
      </c>
      <c r="J14244" s="10">
        <v>0</v>
      </c>
      <c r="K14244" s="13">
        <f t="shared" si="447"/>
        <v>1989</v>
      </c>
      <c r="L14244" s="1" t="str">
        <f t="shared" si="446"/>
        <v/>
      </c>
    </row>
    <row r="14245" spans="1:12" ht="13.8" customHeight="1" x14ac:dyDescent="0.3">
      <c r="A14245" t="s">
        <v>227</v>
      </c>
      <c r="B14245">
        <v>1965</v>
      </c>
      <c r="C14245" s="10">
        <v>4</v>
      </c>
      <c r="D14245">
        <v>0</v>
      </c>
      <c r="E14245">
        <v>4</v>
      </c>
      <c r="F14245">
        <v>0</v>
      </c>
      <c r="G14245">
        <v>0</v>
      </c>
      <c r="H14245">
        <v>0</v>
      </c>
      <c r="I14245">
        <v>0.05</v>
      </c>
      <c r="J14245" s="10">
        <v>0</v>
      </c>
      <c r="K14245" s="13">
        <f t="shared" si="447"/>
        <v>1989</v>
      </c>
      <c r="L14245" s="1" t="str">
        <f t="shared" si="446"/>
        <v/>
      </c>
    </row>
    <row r="14246" spans="1:12" ht="13.8" customHeight="1" x14ac:dyDescent="0.3">
      <c r="A14246" t="s">
        <v>227</v>
      </c>
      <c r="B14246">
        <v>1966</v>
      </c>
      <c r="C14246" s="10">
        <v>5</v>
      </c>
      <c r="D14246">
        <v>0</v>
      </c>
      <c r="E14246">
        <v>5</v>
      </c>
      <c r="F14246">
        <v>0</v>
      </c>
      <c r="G14246">
        <v>0</v>
      </c>
      <c r="H14246">
        <v>0</v>
      </c>
      <c r="I14246">
        <v>0.06</v>
      </c>
      <c r="J14246" s="10">
        <v>0</v>
      </c>
      <c r="K14246" s="13">
        <f t="shared" si="447"/>
        <v>1989</v>
      </c>
      <c r="L14246" s="1" t="str">
        <f t="shared" si="446"/>
        <v/>
      </c>
    </row>
    <row r="14247" spans="1:12" ht="13.8" customHeight="1" x14ac:dyDescent="0.3">
      <c r="A14247" t="s">
        <v>227</v>
      </c>
      <c r="B14247">
        <v>1967</v>
      </c>
      <c r="C14247" s="10">
        <v>5</v>
      </c>
      <c r="D14247">
        <v>0</v>
      </c>
      <c r="E14247">
        <v>5</v>
      </c>
      <c r="F14247">
        <v>0</v>
      </c>
      <c r="G14247">
        <v>0</v>
      </c>
      <c r="H14247">
        <v>0</v>
      </c>
      <c r="I14247">
        <v>0.06</v>
      </c>
      <c r="J14247" s="10">
        <v>0</v>
      </c>
      <c r="K14247" s="13">
        <f t="shared" si="447"/>
        <v>1989</v>
      </c>
      <c r="L14247" s="1" t="str">
        <f t="shared" si="446"/>
        <v/>
      </c>
    </row>
    <row r="14248" spans="1:12" ht="13.8" customHeight="1" x14ac:dyDescent="0.3">
      <c r="A14248" t="s">
        <v>227</v>
      </c>
      <c r="B14248">
        <v>1968</v>
      </c>
      <c r="C14248" s="10">
        <v>6</v>
      </c>
      <c r="D14248">
        <v>0</v>
      </c>
      <c r="E14248">
        <v>6</v>
      </c>
      <c r="F14248">
        <v>0</v>
      </c>
      <c r="G14248">
        <v>0</v>
      </c>
      <c r="H14248">
        <v>0</v>
      </c>
      <c r="I14248">
        <v>7.0000000000000007E-2</v>
      </c>
      <c r="J14248" s="10">
        <v>0</v>
      </c>
      <c r="K14248" s="13">
        <f t="shared" si="447"/>
        <v>1989</v>
      </c>
      <c r="L14248" s="1" t="str">
        <f t="shared" si="446"/>
        <v/>
      </c>
    </row>
    <row r="14249" spans="1:12" ht="13.8" customHeight="1" x14ac:dyDescent="0.3">
      <c r="A14249" t="s">
        <v>227</v>
      </c>
      <c r="B14249">
        <v>1969</v>
      </c>
      <c r="C14249" s="10">
        <v>8</v>
      </c>
      <c r="D14249">
        <v>0</v>
      </c>
      <c r="E14249">
        <v>8</v>
      </c>
      <c r="F14249">
        <v>0</v>
      </c>
      <c r="G14249">
        <v>0</v>
      </c>
      <c r="H14249">
        <v>0</v>
      </c>
      <c r="I14249">
        <v>0.08</v>
      </c>
      <c r="J14249" s="10">
        <v>0</v>
      </c>
      <c r="K14249" s="13">
        <f t="shared" si="447"/>
        <v>1989</v>
      </c>
      <c r="L14249" s="1" t="str">
        <f t="shared" si="446"/>
        <v/>
      </c>
    </row>
    <row r="14250" spans="1:12" ht="13.8" customHeight="1" x14ac:dyDescent="0.3">
      <c r="A14250" t="s">
        <v>227</v>
      </c>
      <c r="B14250">
        <v>1970</v>
      </c>
      <c r="C14250" s="10">
        <v>8</v>
      </c>
      <c r="D14250">
        <v>0</v>
      </c>
      <c r="E14250">
        <v>8</v>
      </c>
      <c r="F14250">
        <v>0</v>
      </c>
      <c r="G14250">
        <v>0</v>
      </c>
      <c r="H14250">
        <v>0</v>
      </c>
      <c r="I14250">
        <v>0.08</v>
      </c>
      <c r="J14250" s="10">
        <v>0</v>
      </c>
      <c r="K14250" s="13">
        <f t="shared" si="447"/>
        <v>1989</v>
      </c>
      <c r="L14250" s="1" t="str">
        <f t="shared" si="446"/>
        <v/>
      </c>
    </row>
    <row r="14251" spans="1:12" ht="13.8" customHeight="1" x14ac:dyDescent="0.3">
      <c r="A14251" t="s">
        <v>227</v>
      </c>
      <c r="B14251">
        <v>1971</v>
      </c>
      <c r="C14251" s="10">
        <v>8</v>
      </c>
      <c r="D14251">
        <v>0</v>
      </c>
      <c r="E14251">
        <v>8</v>
      </c>
      <c r="F14251">
        <v>0</v>
      </c>
      <c r="G14251">
        <v>0</v>
      </c>
      <c r="H14251">
        <v>0</v>
      </c>
      <c r="I14251">
        <v>0.09</v>
      </c>
      <c r="J14251" s="10">
        <v>0</v>
      </c>
      <c r="K14251" s="13">
        <f t="shared" si="447"/>
        <v>1989</v>
      </c>
      <c r="L14251" s="1" t="str">
        <f t="shared" si="446"/>
        <v/>
      </c>
    </row>
    <row r="14252" spans="1:12" ht="13.8" customHeight="1" x14ac:dyDescent="0.3">
      <c r="A14252" t="s">
        <v>227</v>
      </c>
      <c r="B14252">
        <v>1972</v>
      </c>
      <c r="C14252" s="10">
        <v>10</v>
      </c>
      <c r="D14252">
        <v>0</v>
      </c>
      <c r="E14252">
        <v>10</v>
      </c>
      <c r="F14252">
        <v>0</v>
      </c>
      <c r="G14252">
        <v>0</v>
      </c>
      <c r="H14252">
        <v>0</v>
      </c>
      <c r="I14252">
        <v>0.11</v>
      </c>
      <c r="J14252" s="10">
        <v>0</v>
      </c>
      <c r="K14252" s="13">
        <f t="shared" si="447"/>
        <v>1989</v>
      </c>
      <c r="L14252" s="1" t="str">
        <f t="shared" si="446"/>
        <v/>
      </c>
    </row>
    <row r="14253" spans="1:12" ht="13.8" customHeight="1" x14ac:dyDescent="0.3">
      <c r="A14253" t="s">
        <v>227</v>
      </c>
      <c r="B14253">
        <v>1973</v>
      </c>
      <c r="C14253" s="10">
        <v>11</v>
      </c>
      <c r="D14253">
        <v>0</v>
      </c>
      <c r="E14253">
        <v>11</v>
      </c>
      <c r="F14253">
        <v>0</v>
      </c>
      <c r="G14253">
        <v>0</v>
      </c>
      <c r="H14253">
        <v>0</v>
      </c>
      <c r="I14253">
        <v>0.12</v>
      </c>
      <c r="J14253" s="10">
        <v>0</v>
      </c>
      <c r="K14253" s="13">
        <f t="shared" si="447"/>
        <v>1989</v>
      </c>
      <c r="L14253" s="1" t="str">
        <f t="shared" si="446"/>
        <v/>
      </c>
    </row>
    <row r="14254" spans="1:12" ht="13.8" customHeight="1" x14ac:dyDescent="0.3">
      <c r="A14254" t="s">
        <v>227</v>
      </c>
      <c r="B14254">
        <v>1974</v>
      </c>
      <c r="C14254" s="10">
        <v>9</v>
      </c>
      <c r="D14254">
        <v>0</v>
      </c>
      <c r="E14254">
        <v>9</v>
      </c>
      <c r="F14254">
        <v>0</v>
      </c>
      <c r="G14254">
        <v>0</v>
      </c>
      <c r="H14254">
        <v>0</v>
      </c>
      <c r="I14254">
        <v>0.1</v>
      </c>
      <c r="J14254" s="10">
        <v>0</v>
      </c>
      <c r="K14254" s="13">
        <f t="shared" si="447"/>
        <v>1989</v>
      </c>
      <c r="L14254" s="1" t="str">
        <f t="shared" si="446"/>
        <v/>
      </c>
    </row>
    <row r="14255" spans="1:12" ht="13.8" customHeight="1" x14ac:dyDescent="0.3">
      <c r="A14255" t="s">
        <v>227</v>
      </c>
      <c r="B14255">
        <v>1975</v>
      </c>
      <c r="C14255" s="10">
        <v>9</v>
      </c>
      <c r="D14255">
        <v>0</v>
      </c>
      <c r="E14255">
        <v>9</v>
      </c>
      <c r="F14255">
        <v>0</v>
      </c>
      <c r="G14255">
        <v>0</v>
      </c>
      <c r="H14255">
        <v>0</v>
      </c>
      <c r="I14255">
        <v>0.1</v>
      </c>
      <c r="J14255" s="10">
        <v>0</v>
      </c>
      <c r="K14255" s="13">
        <f t="shared" si="447"/>
        <v>1989</v>
      </c>
      <c r="L14255" s="1" t="str">
        <f t="shared" si="446"/>
        <v/>
      </c>
    </row>
    <row r="14256" spans="1:12" ht="13.8" customHeight="1" x14ac:dyDescent="0.3">
      <c r="A14256" t="s">
        <v>227</v>
      </c>
      <c r="B14256">
        <v>1976</v>
      </c>
      <c r="C14256" s="10">
        <v>9</v>
      </c>
      <c r="D14256">
        <v>0</v>
      </c>
      <c r="E14256">
        <v>9</v>
      </c>
      <c r="F14256">
        <v>0</v>
      </c>
      <c r="G14256">
        <v>0</v>
      </c>
      <c r="H14256">
        <v>0</v>
      </c>
      <c r="I14256">
        <v>0.1</v>
      </c>
      <c r="J14256" s="10">
        <v>0</v>
      </c>
      <c r="K14256" s="13">
        <f t="shared" si="447"/>
        <v>1989</v>
      </c>
      <c r="L14256" s="1" t="str">
        <f t="shared" si="446"/>
        <v/>
      </c>
    </row>
    <row r="14257" spans="1:12" ht="13.8" customHeight="1" x14ac:dyDescent="0.3">
      <c r="A14257" t="s">
        <v>227</v>
      </c>
      <c r="B14257">
        <v>1977</v>
      </c>
      <c r="C14257" s="10">
        <v>9</v>
      </c>
      <c r="D14257">
        <v>0</v>
      </c>
      <c r="E14257">
        <v>9</v>
      </c>
      <c r="F14257">
        <v>0</v>
      </c>
      <c r="G14257">
        <v>0</v>
      </c>
      <c r="H14257">
        <v>0</v>
      </c>
      <c r="I14257">
        <v>0.09</v>
      </c>
      <c r="J14257" s="10">
        <v>0</v>
      </c>
      <c r="K14257" s="13">
        <f t="shared" si="447"/>
        <v>1989</v>
      </c>
      <c r="L14257" s="1" t="str">
        <f t="shared" si="446"/>
        <v/>
      </c>
    </row>
    <row r="14258" spans="1:12" ht="13.8" customHeight="1" x14ac:dyDescent="0.3">
      <c r="A14258" t="s">
        <v>227</v>
      </c>
      <c r="B14258">
        <v>1978</v>
      </c>
      <c r="C14258" s="10">
        <v>10</v>
      </c>
      <c r="D14258">
        <v>0</v>
      </c>
      <c r="E14258">
        <v>10</v>
      </c>
      <c r="F14258">
        <v>0</v>
      </c>
      <c r="G14258">
        <v>0</v>
      </c>
      <c r="H14258">
        <v>0</v>
      </c>
      <c r="I14258">
        <v>0.1</v>
      </c>
      <c r="J14258" s="10">
        <v>0</v>
      </c>
      <c r="K14258" s="13">
        <f t="shared" si="447"/>
        <v>1989</v>
      </c>
      <c r="L14258" s="1" t="str">
        <f t="shared" si="446"/>
        <v/>
      </c>
    </row>
    <row r="14259" spans="1:12" ht="13.8" customHeight="1" x14ac:dyDescent="0.3">
      <c r="A14259" t="s">
        <v>227</v>
      </c>
      <c r="B14259">
        <v>1979</v>
      </c>
      <c r="C14259" s="10">
        <v>8</v>
      </c>
      <c r="D14259">
        <v>0</v>
      </c>
      <c r="E14259">
        <v>8</v>
      </c>
      <c r="F14259">
        <v>0</v>
      </c>
      <c r="G14259">
        <v>0</v>
      </c>
      <c r="H14259">
        <v>0</v>
      </c>
      <c r="I14259">
        <v>0.08</v>
      </c>
      <c r="J14259" s="10">
        <v>0</v>
      </c>
      <c r="K14259" s="13">
        <f t="shared" si="447"/>
        <v>1989</v>
      </c>
      <c r="L14259" s="1" t="str">
        <f t="shared" si="446"/>
        <v/>
      </c>
    </row>
    <row r="14260" spans="1:12" ht="13.8" customHeight="1" x14ac:dyDescent="0.3">
      <c r="A14260" t="s">
        <v>227</v>
      </c>
      <c r="B14260">
        <v>1980</v>
      </c>
      <c r="C14260" s="10">
        <v>10</v>
      </c>
      <c r="D14260">
        <v>0</v>
      </c>
      <c r="E14260">
        <v>10</v>
      </c>
      <c r="F14260">
        <v>0</v>
      </c>
      <c r="G14260">
        <v>0</v>
      </c>
      <c r="H14260">
        <v>0</v>
      </c>
      <c r="I14260">
        <v>0.1</v>
      </c>
      <c r="J14260" s="10">
        <v>0</v>
      </c>
      <c r="K14260" s="13">
        <f t="shared" si="447"/>
        <v>1989</v>
      </c>
      <c r="L14260" s="1" t="str">
        <f t="shared" si="446"/>
        <v/>
      </c>
    </row>
    <row r="14261" spans="1:12" ht="13.8" customHeight="1" x14ac:dyDescent="0.3">
      <c r="A14261" t="s">
        <v>227</v>
      </c>
      <c r="B14261">
        <v>1981</v>
      </c>
      <c r="C14261" s="10">
        <v>10</v>
      </c>
      <c r="D14261">
        <v>0</v>
      </c>
      <c r="E14261">
        <v>10</v>
      </c>
      <c r="F14261">
        <v>0</v>
      </c>
      <c r="G14261">
        <v>0</v>
      </c>
      <c r="H14261">
        <v>0</v>
      </c>
      <c r="I14261">
        <v>0.1</v>
      </c>
      <c r="J14261" s="10">
        <v>0</v>
      </c>
      <c r="K14261" s="13">
        <f t="shared" si="447"/>
        <v>1989</v>
      </c>
      <c r="L14261" s="1" t="str">
        <f t="shared" si="446"/>
        <v/>
      </c>
    </row>
    <row r="14262" spans="1:12" ht="13.8" customHeight="1" x14ac:dyDescent="0.3">
      <c r="A14262" t="s">
        <v>227</v>
      </c>
      <c r="B14262">
        <v>1982</v>
      </c>
      <c r="C14262" s="10">
        <v>11</v>
      </c>
      <c r="D14262">
        <v>0</v>
      </c>
      <c r="E14262">
        <v>11</v>
      </c>
      <c r="F14262">
        <v>0</v>
      </c>
      <c r="G14262">
        <v>0</v>
      </c>
      <c r="H14262">
        <v>0</v>
      </c>
      <c r="I14262">
        <v>0.11</v>
      </c>
      <c r="J14262" s="10">
        <v>0</v>
      </c>
      <c r="K14262" s="13">
        <f t="shared" si="447"/>
        <v>1989</v>
      </c>
      <c r="L14262" s="1" t="str">
        <f t="shared" si="446"/>
        <v/>
      </c>
    </row>
    <row r="14263" spans="1:12" ht="13.8" customHeight="1" x14ac:dyDescent="0.3">
      <c r="A14263" t="s">
        <v>227</v>
      </c>
      <c r="B14263">
        <v>1983</v>
      </c>
      <c r="C14263" s="10">
        <v>13</v>
      </c>
      <c r="D14263">
        <v>0</v>
      </c>
      <c r="E14263">
        <v>13</v>
      </c>
      <c r="F14263">
        <v>0</v>
      </c>
      <c r="G14263">
        <v>0</v>
      </c>
      <c r="H14263">
        <v>0</v>
      </c>
      <c r="I14263">
        <v>0.12</v>
      </c>
      <c r="J14263" s="10">
        <v>0</v>
      </c>
      <c r="K14263" s="13">
        <f t="shared" si="447"/>
        <v>1989</v>
      </c>
      <c r="L14263" s="1" t="str">
        <f t="shared" si="446"/>
        <v/>
      </c>
    </row>
    <row r="14264" spans="1:12" ht="13.8" customHeight="1" x14ac:dyDescent="0.3">
      <c r="A14264" t="s">
        <v>227</v>
      </c>
      <c r="B14264">
        <v>1984</v>
      </c>
      <c r="C14264" s="10">
        <v>18</v>
      </c>
      <c r="D14264">
        <v>0</v>
      </c>
      <c r="E14264">
        <v>18</v>
      </c>
      <c r="F14264">
        <v>0</v>
      </c>
      <c r="G14264">
        <v>0</v>
      </c>
      <c r="H14264">
        <v>0</v>
      </c>
      <c r="I14264">
        <v>0.17</v>
      </c>
      <c r="J14264" s="10">
        <v>0</v>
      </c>
      <c r="K14264" s="13">
        <f t="shared" si="447"/>
        <v>1989</v>
      </c>
      <c r="L14264" s="1" t="str">
        <f t="shared" si="446"/>
        <v/>
      </c>
    </row>
    <row r="14265" spans="1:12" ht="13.8" customHeight="1" x14ac:dyDescent="0.3">
      <c r="A14265" t="s">
        <v>227</v>
      </c>
      <c r="B14265">
        <v>1985</v>
      </c>
      <c r="C14265" s="10">
        <v>18</v>
      </c>
      <c r="D14265">
        <v>0</v>
      </c>
      <c r="E14265">
        <v>18</v>
      </c>
      <c r="F14265">
        <v>0</v>
      </c>
      <c r="G14265">
        <v>0</v>
      </c>
      <c r="H14265">
        <v>0</v>
      </c>
      <c r="I14265">
        <v>0.17</v>
      </c>
      <c r="J14265" s="10">
        <v>0</v>
      </c>
      <c r="K14265" s="13">
        <f t="shared" si="447"/>
        <v>1989</v>
      </c>
      <c r="L14265" s="1" t="str">
        <f t="shared" si="446"/>
        <v/>
      </c>
    </row>
    <row r="14266" spans="1:12" ht="13.8" customHeight="1" x14ac:dyDescent="0.3">
      <c r="A14266" t="s">
        <v>227</v>
      </c>
      <c r="B14266">
        <v>1986</v>
      </c>
      <c r="C14266" s="10">
        <v>18</v>
      </c>
      <c r="D14266">
        <v>0</v>
      </c>
      <c r="E14266">
        <v>18</v>
      </c>
      <c r="F14266">
        <v>0</v>
      </c>
      <c r="G14266">
        <v>0</v>
      </c>
      <c r="H14266">
        <v>0</v>
      </c>
      <c r="I14266">
        <v>0.18</v>
      </c>
      <c r="J14266" s="10">
        <v>0</v>
      </c>
      <c r="K14266" s="13">
        <f t="shared" si="447"/>
        <v>1989</v>
      </c>
      <c r="L14266" s="1" t="str">
        <f t="shared" si="446"/>
        <v/>
      </c>
    </row>
    <row r="14267" spans="1:12" ht="13.8" customHeight="1" x14ac:dyDescent="0.3">
      <c r="A14267" t="s">
        <v>227</v>
      </c>
      <c r="B14267">
        <v>1987</v>
      </c>
      <c r="C14267" s="10">
        <v>21</v>
      </c>
      <c r="D14267">
        <v>0</v>
      </c>
      <c r="E14267">
        <v>21</v>
      </c>
      <c r="F14267">
        <v>0</v>
      </c>
      <c r="G14267">
        <v>0</v>
      </c>
      <c r="H14267">
        <v>0</v>
      </c>
      <c r="I14267">
        <v>0.2</v>
      </c>
      <c r="J14267" s="10">
        <v>0</v>
      </c>
      <c r="K14267" s="13">
        <f t="shared" si="447"/>
        <v>1989</v>
      </c>
      <c r="L14267" s="1" t="str">
        <f t="shared" si="446"/>
        <v/>
      </c>
    </row>
    <row r="14268" spans="1:12" ht="13.8" customHeight="1" x14ac:dyDescent="0.3">
      <c r="A14268" t="s">
        <v>227</v>
      </c>
      <c r="B14268">
        <v>1988</v>
      </c>
      <c r="C14268" s="10">
        <v>18</v>
      </c>
      <c r="D14268">
        <v>0</v>
      </c>
      <c r="E14268">
        <v>18</v>
      </c>
      <c r="F14268">
        <v>0</v>
      </c>
      <c r="G14268">
        <v>0</v>
      </c>
      <c r="H14268">
        <v>0</v>
      </c>
      <c r="I14268">
        <v>0.17</v>
      </c>
      <c r="J14268" s="10">
        <v>0</v>
      </c>
      <c r="K14268" s="13">
        <f t="shared" si="447"/>
        <v>1989</v>
      </c>
      <c r="L14268" s="1" t="str">
        <f t="shared" si="446"/>
        <v/>
      </c>
    </row>
    <row r="14269" spans="1:12" ht="13.8" customHeight="1" x14ac:dyDescent="0.3">
      <c r="A14269" t="s">
        <v>227</v>
      </c>
      <c r="B14269">
        <v>1989</v>
      </c>
      <c r="C14269" s="10">
        <v>21</v>
      </c>
      <c r="D14269">
        <v>0</v>
      </c>
      <c r="E14269">
        <v>21</v>
      </c>
      <c r="F14269">
        <v>0</v>
      </c>
      <c r="G14269">
        <v>0</v>
      </c>
      <c r="H14269">
        <v>0</v>
      </c>
      <c r="I14269">
        <v>0.2</v>
      </c>
      <c r="J14269" s="10">
        <v>0</v>
      </c>
      <c r="K14269" s="13">
        <f t="shared" si="447"/>
        <v>1989</v>
      </c>
      <c r="L14269" s="1" t="str">
        <f t="shared" si="446"/>
        <v/>
      </c>
    </row>
    <row r="14270" spans="1:12" ht="13.8" customHeight="1" x14ac:dyDescent="0.3">
      <c r="A14270" t="s">
        <v>227</v>
      </c>
      <c r="B14270">
        <v>1990</v>
      </c>
      <c r="C14270" s="10">
        <v>22</v>
      </c>
      <c r="D14270">
        <v>0</v>
      </c>
      <c r="E14270">
        <v>22</v>
      </c>
      <c r="F14270">
        <v>0</v>
      </c>
      <c r="G14270">
        <v>0</v>
      </c>
      <c r="H14270">
        <v>0</v>
      </c>
      <c r="I14270">
        <v>0.2</v>
      </c>
      <c r="J14270" s="10">
        <v>0</v>
      </c>
      <c r="K14270" s="13">
        <f t="shared" si="447"/>
        <v>1990</v>
      </c>
      <c r="L14270" s="1" t="str">
        <f t="shared" si="446"/>
        <v/>
      </c>
    </row>
    <row r="14271" spans="1:12" ht="13.8" customHeight="1" x14ac:dyDescent="0.3">
      <c r="A14271" t="s">
        <v>227</v>
      </c>
      <c r="B14271">
        <v>1991</v>
      </c>
      <c r="C14271" s="10">
        <v>21</v>
      </c>
      <c r="D14271">
        <v>0</v>
      </c>
      <c r="E14271">
        <v>21</v>
      </c>
      <c r="F14271">
        <v>0</v>
      </c>
      <c r="G14271">
        <v>0</v>
      </c>
      <c r="H14271">
        <v>0</v>
      </c>
      <c r="I14271">
        <v>0.19</v>
      </c>
      <c r="J14271" s="10">
        <v>0</v>
      </c>
      <c r="K14271" s="13">
        <f t="shared" si="447"/>
        <v>1990</v>
      </c>
      <c r="L14271" s="1" t="str">
        <f t="shared" si="446"/>
        <v/>
      </c>
    </row>
    <row r="14272" spans="1:12" ht="13.8" customHeight="1" x14ac:dyDescent="0.3">
      <c r="A14272" t="s">
        <v>227</v>
      </c>
      <c r="B14272">
        <v>1992</v>
      </c>
      <c r="C14272" s="10">
        <v>23</v>
      </c>
      <c r="D14272">
        <v>0</v>
      </c>
      <c r="E14272">
        <v>23</v>
      </c>
      <c r="F14272">
        <v>0</v>
      </c>
      <c r="G14272">
        <v>0</v>
      </c>
      <c r="H14272">
        <v>0</v>
      </c>
      <c r="I14272">
        <v>0.21</v>
      </c>
      <c r="J14272" s="10">
        <v>0</v>
      </c>
      <c r="K14272" s="13">
        <f t="shared" si="447"/>
        <v>1990</v>
      </c>
      <c r="L14272" s="1" t="str">
        <f t="shared" si="446"/>
        <v/>
      </c>
    </row>
    <row r="14273" spans="1:12" ht="13.8" customHeight="1" x14ac:dyDescent="0.3">
      <c r="A14273" t="s">
        <v>227</v>
      </c>
      <c r="B14273">
        <v>1993</v>
      </c>
      <c r="C14273" s="10">
        <v>28</v>
      </c>
      <c r="D14273">
        <v>0</v>
      </c>
      <c r="E14273">
        <v>28</v>
      </c>
      <c r="F14273">
        <v>0</v>
      </c>
      <c r="G14273">
        <v>0</v>
      </c>
      <c r="H14273">
        <v>0</v>
      </c>
      <c r="I14273">
        <v>0.26</v>
      </c>
      <c r="J14273" s="10">
        <v>0</v>
      </c>
      <c r="K14273" s="13">
        <f t="shared" si="447"/>
        <v>1990</v>
      </c>
      <c r="L14273" s="1" t="str">
        <f t="shared" si="446"/>
        <v/>
      </c>
    </row>
    <row r="14274" spans="1:12" ht="13.8" customHeight="1" x14ac:dyDescent="0.3">
      <c r="A14274" t="s">
        <v>227</v>
      </c>
      <c r="B14274">
        <v>1994</v>
      </c>
      <c r="C14274" s="10">
        <v>33</v>
      </c>
      <c r="D14274">
        <v>0</v>
      </c>
      <c r="E14274">
        <v>33</v>
      </c>
      <c r="F14274">
        <v>0</v>
      </c>
      <c r="G14274">
        <v>0</v>
      </c>
      <c r="H14274">
        <v>0</v>
      </c>
      <c r="I14274">
        <v>0.3</v>
      </c>
      <c r="J14274" s="10">
        <v>0</v>
      </c>
      <c r="K14274" s="13">
        <f t="shared" si="447"/>
        <v>1990</v>
      </c>
      <c r="L14274" s="1" t="str">
        <f t="shared" ref="L14274:L14337" si="448">IF(AND(B14274&gt;2011),1,"")</f>
        <v/>
      </c>
    </row>
    <row r="14275" spans="1:12" ht="13.8" customHeight="1" x14ac:dyDescent="0.3">
      <c r="A14275" t="s">
        <v>227</v>
      </c>
      <c r="B14275">
        <v>1995</v>
      </c>
      <c r="C14275" s="10">
        <v>35</v>
      </c>
      <c r="D14275">
        <v>0</v>
      </c>
      <c r="E14275">
        <v>35</v>
      </c>
      <c r="F14275">
        <v>0</v>
      </c>
      <c r="G14275">
        <v>0</v>
      </c>
      <c r="H14275">
        <v>0</v>
      </c>
      <c r="I14275">
        <v>0.33</v>
      </c>
      <c r="J14275" s="10">
        <v>0</v>
      </c>
      <c r="K14275" s="13">
        <f t="shared" ref="K14275:K14338" si="449">IF(B14275&lt;1990,IF(B14275&lt;1959,1958,1989),1990)</f>
        <v>1990</v>
      </c>
      <c r="L14275" s="1" t="str">
        <f t="shared" si="448"/>
        <v/>
      </c>
    </row>
    <row r="14276" spans="1:12" ht="13.8" customHeight="1" x14ac:dyDescent="0.3">
      <c r="A14276" t="s">
        <v>227</v>
      </c>
      <c r="B14276">
        <v>1996</v>
      </c>
      <c r="C14276" s="10">
        <v>36</v>
      </c>
      <c r="D14276">
        <v>0</v>
      </c>
      <c r="E14276">
        <v>36</v>
      </c>
      <c r="F14276">
        <v>0</v>
      </c>
      <c r="G14276">
        <v>0</v>
      </c>
      <c r="H14276">
        <v>0</v>
      </c>
      <c r="I14276">
        <v>0.33</v>
      </c>
      <c r="J14276" s="10">
        <v>0</v>
      </c>
      <c r="K14276" s="13">
        <f t="shared" si="449"/>
        <v>1990</v>
      </c>
      <c r="L14276" s="1" t="str">
        <f t="shared" si="448"/>
        <v/>
      </c>
    </row>
    <row r="14277" spans="1:12" ht="13.8" customHeight="1" x14ac:dyDescent="0.3">
      <c r="A14277" t="s">
        <v>227</v>
      </c>
      <c r="B14277">
        <v>1997</v>
      </c>
      <c r="C14277" s="10">
        <v>36</v>
      </c>
      <c r="D14277">
        <v>0</v>
      </c>
      <c r="E14277">
        <v>36</v>
      </c>
      <c r="F14277">
        <v>0</v>
      </c>
      <c r="G14277">
        <v>0</v>
      </c>
      <c r="H14277">
        <v>0</v>
      </c>
      <c r="I14277">
        <v>0.33</v>
      </c>
      <c r="J14277" s="10">
        <v>0</v>
      </c>
      <c r="K14277" s="13">
        <f t="shared" si="449"/>
        <v>1990</v>
      </c>
      <c r="L14277" s="1" t="str">
        <f t="shared" si="448"/>
        <v/>
      </c>
    </row>
    <row r="14278" spans="1:12" ht="13.8" customHeight="1" x14ac:dyDescent="0.3">
      <c r="A14278" t="s">
        <v>227</v>
      </c>
      <c r="B14278">
        <v>1998</v>
      </c>
      <c r="C14278" s="10">
        <v>44</v>
      </c>
      <c r="D14278">
        <v>0</v>
      </c>
      <c r="E14278">
        <v>44</v>
      </c>
      <c r="F14278">
        <v>0</v>
      </c>
      <c r="G14278">
        <v>0</v>
      </c>
      <c r="H14278">
        <v>0</v>
      </c>
      <c r="I14278">
        <v>0.41</v>
      </c>
      <c r="J14278" s="10">
        <v>0</v>
      </c>
      <c r="K14278" s="13">
        <f t="shared" si="449"/>
        <v>1990</v>
      </c>
      <c r="L14278" s="1" t="str">
        <f t="shared" si="448"/>
        <v/>
      </c>
    </row>
    <row r="14279" spans="1:12" ht="13.8" customHeight="1" x14ac:dyDescent="0.3">
      <c r="A14279" t="s">
        <v>227</v>
      </c>
      <c r="B14279">
        <v>1999</v>
      </c>
      <c r="C14279" s="10">
        <v>45</v>
      </c>
      <c r="D14279">
        <v>0</v>
      </c>
      <c r="E14279">
        <v>45</v>
      </c>
      <c r="F14279">
        <v>0</v>
      </c>
      <c r="G14279">
        <v>0</v>
      </c>
      <c r="H14279">
        <v>0</v>
      </c>
      <c r="I14279">
        <v>0.42</v>
      </c>
      <c r="J14279" s="10">
        <v>0</v>
      </c>
      <c r="K14279" s="13">
        <f t="shared" si="449"/>
        <v>1990</v>
      </c>
      <c r="L14279" s="1" t="str">
        <f t="shared" si="448"/>
        <v/>
      </c>
    </row>
    <row r="14280" spans="1:12" ht="13.8" customHeight="1" x14ac:dyDescent="0.3">
      <c r="A14280" t="s">
        <v>227</v>
      </c>
      <c r="B14280">
        <v>2000</v>
      </c>
      <c r="C14280" s="10">
        <v>40</v>
      </c>
      <c r="D14280">
        <v>0</v>
      </c>
      <c r="E14280">
        <v>40</v>
      </c>
      <c r="F14280">
        <v>0</v>
      </c>
      <c r="G14280">
        <v>0</v>
      </c>
      <c r="H14280">
        <v>0</v>
      </c>
      <c r="I14280">
        <v>0.37</v>
      </c>
      <c r="J14280" s="10">
        <v>0</v>
      </c>
      <c r="K14280" s="13">
        <f t="shared" si="449"/>
        <v>1990</v>
      </c>
      <c r="L14280" s="1" t="str">
        <f t="shared" si="448"/>
        <v/>
      </c>
    </row>
    <row r="14281" spans="1:12" ht="13.8" customHeight="1" x14ac:dyDescent="0.3">
      <c r="A14281" t="s">
        <v>227</v>
      </c>
      <c r="B14281">
        <v>2001</v>
      </c>
      <c r="C14281" s="10">
        <v>49</v>
      </c>
      <c r="D14281">
        <v>0</v>
      </c>
      <c r="E14281">
        <v>49</v>
      </c>
      <c r="F14281">
        <v>0</v>
      </c>
      <c r="G14281">
        <v>0</v>
      </c>
      <c r="H14281">
        <v>0</v>
      </c>
      <c r="I14281">
        <v>0.45</v>
      </c>
      <c r="J14281" s="10">
        <v>0</v>
      </c>
      <c r="K14281" s="13">
        <f t="shared" si="449"/>
        <v>1990</v>
      </c>
      <c r="L14281" s="1" t="str">
        <f t="shared" si="448"/>
        <v/>
      </c>
    </row>
    <row r="14282" spans="1:12" ht="13.8" customHeight="1" x14ac:dyDescent="0.3">
      <c r="A14282" t="s">
        <v>227</v>
      </c>
      <c r="B14282">
        <v>2002</v>
      </c>
      <c r="C14282" s="10">
        <v>51</v>
      </c>
      <c r="D14282">
        <v>0</v>
      </c>
      <c r="E14282">
        <v>51</v>
      </c>
      <c r="F14282">
        <v>0</v>
      </c>
      <c r="G14282">
        <v>0</v>
      </c>
      <c r="H14282">
        <v>0</v>
      </c>
      <c r="I14282">
        <v>0.47</v>
      </c>
      <c r="J14282" s="10">
        <v>0</v>
      </c>
      <c r="K14282" s="13">
        <f t="shared" si="449"/>
        <v>1990</v>
      </c>
      <c r="L14282" s="1" t="str">
        <f t="shared" si="448"/>
        <v/>
      </c>
    </row>
    <row r="14283" spans="1:12" ht="13.8" customHeight="1" x14ac:dyDescent="0.3">
      <c r="A14283" t="s">
        <v>227</v>
      </c>
      <c r="B14283">
        <v>2003</v>
      </c>
      <c r="C14283" s="10">
        <v>54</v>
      </c>
      <c r="D14283">
        <v>0</v>
      </c>
      <c r="E14283">
        <v>54</v>
      </c>
      <c r="F14283">
        <v>0</v>
      </c>
      <c r="G14283">
        <v>0</v>
      </c>
      <c r="H14283">
        <v>0</v>
      </c>
      <c r="I14283">
        <v>0.5</v>
      </c>
      <c r="J14283" s="10">
        <v>0</v>
      </c>
      <c r="K14283" s="13">
        <f t="shared" si="449"/>
        <v>1990</v>
      </c>
      <c r="L14283" s="1" t="str">
        <f t="shared" si="448"/>
        <v/>
      </c>
    </row>
    <row r="14284" spans="1:12" ht="13.8" customHeight="1" x14ac:dyDescent="0.3">
      <c r="A14284" t="s">
        <v>227</v>
      </c>
      <c r="B14284">
        <v>2004</v>
      </c>
      <c r="C14284" s="10">
        <v>60</v>
      </c>
      <c r="D14284">
        <v>0</v>
      </c>
      <c r="E14284">
        <v>60</v>
      </c>
      <c r="F14284">
        <v>0</v>
      </c>
      <c r="G14284">
        <v>0</v>
      </c>
      <c r="H14284">
        <v>0</v>
      </c>
      <c r="I14284">
        <v>0.56000000000000005</v>
      </c>
      <c r="J14284" s="10">
        <v>0</v>
      </c>
      <c r="K14284" s="13">
        <f t="shared" si="449"/>
        <v>1990</v>
      </c>
      <c r="L14284" s="1" t="str">
        <f t="shared" si="448"/>
        <v/>
      </c>
    </row>
    <row r="14285" spans="1:12" ht="13.8" customHeight="1" x14ac:dyDescent="0.3">
      <c r="A14285" t="s">
        <v>227</v>
      </c>
      <c r="B14285">
        <v>2005</v>
      </c>
      <c r="C14285" s="10">
        <v>60</v>
      </c>
      <c r="D14285">
        <v>0</v>
      </c>
      <c r="E14285">
        <v>60</v>
      </c>
      <c r="F14285">
        <v>0</v>
      </c>
      <c r="G14285">
        <v>0</v>
      </c>
      <c r="H14285">
        <v>0</v>
      </c>
      <c r="I14285">
        <v>0.55000000000000004</v>
      </c>
      <c r="J14285" s="10">
        <v>0</v>
      </c>
      <c r="K14285" s="13">
        <f t="shared" si="449"/>
        <v>1990</v>
      </c>
      <c r="L14285" s="1" t="str">
        <f t="shared" si="448"/>
        <v/>
      </c>
    </row>
    <row r="14286" spans="1:12" ht="13.8" customHeight="1" x14ac:dyDescent="0.3">
      <c r="A14286" t="s">
        <v>227</v>
      </c>
      <c r="B14286">
        <v>2006</v>
      </c>
      <c r="C14286" s="10">
        <v>60</v>
      </c>
      <c r="D14286">
        <v>0</v>
      </c>
      <c r="E14286">
        <v>60</v>
      </c>
      <c r="F14286">
        <v>0</v>
      </c>
      <c r="G14286">
        <v>0</v>
      </c>
      <c r="H14286">
        <v>0</v>
      </c>
      <c r="I14286">
        <v>0.55000000000000004</v>
      </c>
      <c r="J14286" s="10">
        <v>0</v>
      </c>
      <c r="K14286" s="13">
        <f t="shared" si="449"/>
        <v>1990</v>
      </c>
      <c r="L14286" s="1" t="str">
        <f t="shared" si="448"/>
        <v/>
      </c>
    </row>
    <row r="14287" spans="1:12" ht="13.8" customHeight="1" x14ac:dyDescent="0.3">
      <c r="A14287" t="s">
        <v>227</v>
      </c>
      <c r="B14287">
        <v>2007</v>
      </c>
      <c r="C14287" s="10">
        <v>62</v>
      </c>
      <c r="D14287">
        <v>0</v>
      </c>
      <c r="E14287">
        <v>62</v>
      </c>
      <c r="F14287">
        <v>0</v>
      </c>
      <c r="G14287">
        <v>0</v>
      </c>
      <c r="H14287">
        <v>0</v>
      </c>
      <c r="I14287">
        <v>0.56999999999999995</v>
      </c>
      <c r="J14287" s="10">
        <v>0</v>
      </c>
      <c r="K14287" s="13">
        <f t="shared" si="449"/>
        <v>1990</v>
      </c>
      <c r="L14287" s="1" t="str">
        <f t="shared" si="448"/>
        <v/>
      </c>
    </row>
    <row r="14288" spans="1:12" ht="13.8" customHeight="1" x14ac:dyDescent="0.3">
      <c r="A14288" t="s">
        <v>227</v>
      </c>
      <c r="B14288">
        <v>2008</v>
      </c>
      <c r="C14288" s="10">
        <v>62</v>
      </c>
      <c r="D14288">
        <v>0</v>
      </c>
      <c r="E14288">
        <v>62</v>
      </c>
      <c r="F14288">
        <v>0</v>
      </c>
      <c r="G14288">
        <v>0</v>
      </c>
      <c r="H14288">
        <v>0</v>
      </c>
      <c r="I14288">
        <v>0.56999999999999995</v>
      </c>
      <c r="J14288" s="10">
        <v>1</v>
      </c>
      <c r="K14288" s="13">
        <f t="shared" si="449"/>
        <v>1990</v>
      </c>
      <c r="L14288" s="1" t="str">
        <f t="shared" si="448"/>
        <v/>
      </c>
    </row>
    <row r="14289" spans="1:12" ht="13.8" customHeight="1" x14ac:dyDescent="0.3">
      <c r="A14289" t="s">
        <v>227</v>
      </c>
      <c r="B14289">
        <v>2009</v>
      </c>
      <c r="C14289" s="10">
        <v>85</v>
      </c>
      <c r="D14289">
        <v>0</v>
      </c>
      <c r="E14289">
        <v>85</v>
      </c>
      <c r="F14289">
        <v>0</v>
      </c>
      <c r="G14289">
        <v>0</v>
      </c>
      <c r="H14289">
        <v>0</v>
      </c>
      <c r="I14289">
        <v>0.77</v>
      </c>
      <c r="J14289" s="10">
        <v>0</v>
      </c>
      <c r="K14289" s="13">
        <f t="shared" si="449"/>
        <v>1990</v>
      </c>
      <c r="L14289" s="1" t="str">
        <f t="shared" si="448"/>
        <v/>
      </c>
    </row>
    <row r="14290" spans="1:12" ht="13.8" customHeight="1" x14ac:dyDescent="0.3">
      <c r="A14290" t="s">
        <v>227</v>
      </c>
      <c r="B14290">
        <v>2010</v>
      </c>
      <c r="C14290" s="10">
        <v>60</v>
      </c>
      <c r="D14290">
        <v>0</v>
      </c>
      <c r="E14290">
        <v>60</v>
      </c>
      <c r="F14290">
        <v>0</v>
      </c>
      <c r="G14290">
        <v>0</v>
      </c>
      <c r="H14290">
        <v>0</v>
      </c>
      <c r="I14290">
        <v>0.55000000000000004</v>
      </c>
      <c r="J14290" s="10">
        <v>0</v>
      </c>
      <c r="K14290" s="13">
        <f t="shared" si="449"/>
        <v>1990</v>
      </c>
      <c r="L14290" s="1" t="str">
        <f t="shared" si="448"/>
        <v/>
      </c>
    </row>
    <row r="14291" spans="1:12" ht="13.8" customHeight="1" x14ac:dyDescent="0.3">
      <c r="A14291" t="s">
        <v>227</v>
      </c>
      <c r="B14291">
        <v>2011</v>
      </c>
      <c r="C14291" s="10">
        <v>54</v>
      </c>
      <c r="D14291">
        <v>0</v>
      </c>
      <c r="E14291">
        <v>54</v>
      </c>
      <c r="F14291">
        <v>0</v>
      </c>
      <c r="G14291">
        <v>0</v>
      </c>
      <c r="H14291">
        <v>0</v>
      </c>
      <c r="I14291">
        <v>0.49</v>
      </c>
      <c r="J14291" s="10">
        <v>0</v>
      </c>
      <c r="K14291" s="13">
        <f t="shared" si="449"/>
        <v>1990</v>
      </c>
      <c r="L14291" s="1" t="str">
        <f t="shared" si="448"/>
        <v/>
      </c>
    </row>
    <row r="14292" spans="1:12" ht="13.8" customHeight="1" x14ac:dyDescent="0.3">
      <c r="A14292" t="s">
        <v>227</v>
      </c>
      <c r="B14292">
        <v>2012</v>
      </c>
      <c r="C14292" s="10">
        <v>69</v>
      </c>
      <c r="D14292">
        <v>0</v>
      </c>
      <c r="E14292">
        <v>69</v>
      </c>
      <c r="F14292">
        <v>0</v>
      </c>
      <c r="G14292">
        <v>0</v>
      </c>
      <c r="H14292">
        <v>0</v>
      </c>
      <c r="I14292">
        <v>0.63</v>
      </c>
      <c r="J14292" s="10">
        <v>0</v>
      </c>
      <c r="K14292" s="13">
        <f t="shared" si="449"/>
        <v>1990</v>
      </c>
      <c r="L14292" s="1">
        <f t="shared" si="448"/>
        <v>1</v>
      </c>
    </row>
    <row r="14293" spans="1:12" ht="13.8" customHeight="1" x14ac:dyDescent="0.3">
      <c r="A14293" t="s">
        <v>227</v>
      </c>
      <c r="B14293">
        <v>2013</v>
      </c>
      <c r="C14293" s="10">
        <v>57</v>
      </c>
      <c r="D14293">
        <v>0</v>
      </c>
      <c r="E14293">
        <v>57</v>
      </c>
      <c r="F14293">
        <v>0</v>
      </c>
      <c r="G14293">
        <v>0</v>
      </c>
      <c r="H14293">
        <v>0</v>
      </c>
      <c r="I14293">
        <v>0.52</v>
      </c>
      <c r="J14293" s="10">
        <v>0</v>
      </c>
      <c r="K14293" s="13">
        <f t="shared" si="449"/>
        <v>1990</v>
      </c>
      <c r="L14293" s="1">
        <f t="shared" si="448"/>
        <v>1</v>
      </c>
    </row>
    <row r="14294" spans="1:12" ht="13.8" customHeight="1" x14ac:dyDescent="0.3">
      <c r="A14294" t="s">
        <v>227</v>
      </c>
      <c r="B14294">
        <v>2014</v>
      </c>
      <c r="C14294" s="10">
        <v>57</v>
      </c>
      <c r="D14294">
        <v>0</v>
      </c>
      <c r="E14294">
        <v>57</v>
      </c>
      <c r="F14294">
        <v>0</v>
      </c>
      <c r="G14294">
        <v>0</v>
      </c>
      <c r="H14294">
        <v>0</v>
      </c>
      <c r="I14294">
        <v>0.52</v>
      </c>
      <c r="J14294" s="10">
        <v>0</v>
      </c>
      <c r="K14294" s="13">
        <f t="shared" si="449"/>
        <v>1990</v>
      </c>
      <c r="L14294" s="1">
        <f t="shared" si="448"/>
        <v>1</v>
      </c>
    </row>
    <row r="14295" spans="1:12" ht="13.8" customHeight="1" x14ac:dyDescent="0.3">
      <c r="A14295" t="s">
        <v>228</v>
      </c>
      <c r="B14295">
        <v>1950</v>
      </c>
      <c r="C14295" s="10">
        <v>150</v>
      </c>
      <c r="D14295">
        <v>40</v>
      </c>
      <c r="E14295">
        <v>111</v>
      </c>
      <c r="F14295">
        <v>0</v>
      </c>
      <c r="G14295">
        <v>0</v>
      </c>
      <c r="H14295">
        <v>0</v>
      </c>
      <c r="I14295">
        <v>0.02</v>
      </c>
      <c r="J14295" s="10">
        <v>6</v>
      </c>
      <c r="K14295" s="13">
        <f t="shared" si="449"/>
        <v>1958</v>
      </c>
      <c r="L14295" s="1" t="str">
        <f t="shared" si="448"/>
        <v/>
      </c>
    </row>
    <row r="14296" spans="1:12" ht="13.8" customHeight="1" x14ac:dyDescent="0.3">
      <c r="A14296" t="s">
        <v>228</v>
      </c>
      <c r="B14296">
        <v>1951</v>
      </c>
      <c r="C14296" s="10">
        <v>197</v>
      </c>
      <c r="D14296">
        <v>44</v>
      </c>
      <c r="E14296">
        <v>153</v>
      </c>
      <c r="F14296">
        <v>0</v>
      </c>
      <c r="G14296">
        <v>0</v>
      </c>
      <c r="H14296">
        <v>0</v>
      </c>
      <c r="I14296">
        <v>0.02</v>
      </c>
      <c r="J14296" s="10">
        <v>6</v>
      </c>
      <c r="K14296" s="13">
        <f t="shared" si="449"/>
        <v>1958</v>
      </c>
      <c r="L14296" s="1" t="str">
        <f t="shared" si="448"/>
        <v/>
      </c>
    </row>
    <row r="14297" spans="1:12" ht="13.8" customHeight="1" x14ac:dyDescent="0.3">
      <c r="A14297" t="s">
        <v>228</v>
      </c>
      <c r="B14297">
        <v>1952</v>
      </c>
      <c r="C14297" s="10">
        <v>207</v>
      </c>
      <c r="D14297">
        <v>35</v>
      </c>
      <c r="E14297">
        <v>172</v>
      </c>
      <c r="F14297">
        <v>0</v>
      </c>
      <c r="G14297">
        <v>0</v>
      </c>
      <c r="H14297">
        <v>0</v>
      </c>
      <c r="I14297">
        <v>0.02</v>
      </c>
      <c r="J14297" s="10">
        <v>9</v>
      </c>
      <c r="K14297" s="13">
        <f t="shared" si="449"/>
        <v>1958</v>
      </c>
      <c r="L14297" s="1" t="str">
        <f t="shared" si="448"/>
        <v/>
      </c>
    </row>
    <row r="14298" spans="1:12" ht="13.8" customHeight="1" x14ac:dyDescent="0.3">
      <c r="A14298" t="s">
        <v>228</v>
      </c>
      <c r="B14298">
        <v>1953</v>
      </c>
      <c r="C14298" s="10">
        <v>227</v>
      </c>
      <c r="D14298">
        <v>50</v>
      </c>
      <c r="E14298">
        <v>177</v>
      </c>
      <c r="F14298">
        <v>0</v>
      </c>
      <c r="G14298">
        <v>0</v>
      </c>
      <c r="H14298">
        <v>0</v>
      </c>
      <c r="I14298">
        <v>0.02</v>
      </c>
      <c r="J14298" s="10">
        <v>9</v>
      </c>
      <c r="K14298" s="13">
        <f t="shared" si="449"/>
        <v>1958</v>
      </c>
      <c r="L14298" s="1" t="str">
        <f t="shared" si="448"/>
        <v/>
      </c>
    </row>
    <row r="14299" spans="1:12" ht="13.8" customHeight="1" x14ac:dyDescent="0.3">
      <c r="A14299" t="s">
        <v>228</v>
      </c>
      <c r="B14299">
        <v>1954</v>
      </c>
      <c r="C14299" s="10">
        <v>223</v>
      </c>
      <c r="D14299">
        <v>20</v>
      </c>
      <c r="E14299">
        <v>203</v>
      </c>
      <c r="F14299">
        <v>0</v>
      </c>
      <c r="G14299">
        <v>0</v>
      </c>
      <c r="H14299">
        <v>0</v>
      </c>
      <c r="I14299">
        <v>0.02</v>
      </c>
      <c r="J14299" s="10">
        <v>8</v>
      </c>
      <c r="K14299" s="13">
        <f t="shared" si="449"/>
        <v>1958</v>
      </c>
      <c r="L14299" s="1" t="str">
        <f t="shared" si="448"/>
        <v/>
      </c>
    </row>
    <row r="14300" spans="1:12" ht="13.8" customHeight="1" x14ac:dyDescent="0.3">
      <c r="A14300" t="s">
        <v>228</v>
      </c>
      <c r="B14300">
        <v>1955</v>
      </c>
      <c r="C14300" s="10">
        <v>253</v>
      </c>
      <c r="D14300">
        <v>36</v>
      </c>
      <c r="E14300">
        <v>208</v>
      </c>
      <c r="F14300">
        <v>0</v>
      </c>
      <c r="G14300">
        <v>9</v>
      </c>
      <c r="H14300">
        <v>0</v>
      </c>
      <c r="I14300">
        <v>0.02</v>
      </c>
      <c r="J14300" s="10">
        <v>12</v>
      </c>
      <c r="K14300" s="13">
        <f t="shared" si="449"/>
        <v>1958</v>
      </c>
      <c r="L14300" s="1" t="str">
        <f t="shared" si="448"/>
        <v/>
      </c>
    </row>
    <row r="14301" spans="1:12" ht="13.8" customHeight="1" x14ac:dyDescent="0.3">
      <c r="A14301" t="s">
        <v>228</v>
      </c>
      <c r="B14301">
        <v>1956</v>
      </c>
      <c r="C14301" s="10">
        <v>245</v>
      </c>
      <c r="D14301">
        <v>20</v>
      </c>
      <c r="E14301">
        <v>216</v>
      </c>
      <c r="F14301">
        <v>0</v>
      </c>
      <c r="G14301">
        <v>9</v>
      </c>
      <c r="H14301">
        <v>0</v>
      </c>
      <c r="I14301">
        <v>0.02</v>
      </c>
      <c r="J14301" s="10">
        <v>12</v>
      </c>
      <c r="K14301" s="13">
        <f t="shared" si="449"/>
        <v>1958</v>
      </c>
      <c r="L14301" s="1" t="str">
        <f t="shared" si="448"/>
        <v/>
      </c>
    </row>
    <row r="14302" spans="1:12" ht="13.8" customHeight="1" x14ac:dyDescent="0.3">
      <c r="A14302" t="s">
        <v>228</v>
      </c>
      <c r="B14302">
        <v>1957</v>
      </c>
      <c r="C14302" s="10">
        <v>315</v>
      </c>
      <c r="D14302">
        <v>24</v>
      </c>
      <c r="E14302">
        <v>283</v>
      </c>
      <c r="F14302">
        <v>0</v>
      </c>
      <c r="G14302">
        <v>8</v>
      </c>
      <c r="H14302">
        <v>0</v>
      </c>
      <c r="I14302">
        <v>0.03</v>
      </c>
      <c r="J14302" s="10">
        <v>20</v>
      </c>
      <c r="K14302" s="13">
        <f t="shared" si="449"/>
        <v>1958</v>
      </c>
      <c r="L14302" s="1" t="str">
        <f t="shared" si="448"/>
        <v/>
      </c>
    </row>
    <row r="14303" spans="1:12" ht="13.8" customHeight="1" x14ac:dyDescent="0.3">
      <c r="A14303" t="s">
        <v>228</v>
      </c>
      <c r="B14303">
        <v>1958</v>
      </c>
      <c r="C14303" s="10">
        <v>352</v>
      </c>
      <c r="D14303">
        <v>35</v>
      </c>
      <c r="E14303">
        <v>306</v>
      </c>
      <c r="F14303">
        <v>0</v>
      </c>
      <c r="G14303">
        <v>12</v>
      </c>
      <c r="H14303">
        <v>0</v>
      </c>
      <c r="I14303">
        <v>0.03</v>
      </c>
      <c r="J14303" s="10">
        <v>16</v>
      </c>
      <c r="K14303" s="13">
        <f t="shared" si="449"/>
        <v>1958</v>
      </c>
      <c r="L14303" s="1" t="str">
        <f t="shared" si="448"/>
        <v/>
      </c>
    </row>
    <row r="14304" spans="1:12" ht="13.8" customHeight="1" x14ac:dyDescent="0.3">
      <c r="A14304" t="s">
        <v>228</v>
      </c>
      <c r="B14304">
        <v>1959</v>
      </c>
      <c r="C14304" s="10">
        <v>373</v>
      </c>
      <c r="D14304">
        <v>23</v>
      </c>
      <c r="E14304">
        <v>336</v>
      </c>
      <c r="F14304">
        <v>0</v>
      </c>
      <c r="G14304">
        <v>14</v>
      </c>
      <c r="H14304">
        <v>0</v>
      </c>
      <c r="I14304">
        <v>0.03</v>
      </c>
      <c r="J14304" s="10">
        <v>16</v>
      </c>
      <c r="K14304" s="13">
        <f t="shared" si="449"/>
        <v>1989</v>
      </c>
      <c r="L14304" s="1" t="str">
        <f t="shared" si="448"/>
        <v/>
      </c>
    </row>
    <row r="14305" spans="1:12" ht="13.8" customHeight="1" x14ac:dyDescent="0.3">
      <c r="A14305" t="s">
        <v>228</v>
      </c>
      <c r="B14305">
        <v>1960</v>
      </c>
      <c r="C14305" s="10">
        <v>371</v>
      </c>
      <c r="D14305">
        <v>9</v>
      </c>
      <c r="E14305">
        <v>347</v>
      </c>
      <c r="F14305">
        <v>0</v>
      </c>
      <c r="G14305">
        <v>16</v>
      </c>
      <c r="H14305">
        <v>0</v>
      </c>
      <c r="I14305">
        <v>0.03</v>
      </c>
      <c r="J14305" s="10">
        <v>21</v>
      </c>
      <c r="K14305" s="13">
        <f t="shared" si="449"/>
        <v>1989</v>
      </c>
      <c r="L14305" s="1" t="str">
        <f t="shared" si="448"/>
        <v/>
      </c>
    </row>
    <row r="14306" spans="1:12" ht="13.8" customHeight="1" x14ac:dyDescent="0.3">
      <c r="A14306" t="s">
        <v>228</v>
      </c>
      <c r="B14306">
        <v>1961</v>
      </c>
      <c r="C14306" s="10">
        <v>378</v>
      </c>
      <c r="D14306">
        <v>12</v>
      </c>
      <c r="E14306">
        <v>355</v>
      </c>
      <c r="F14306">
        <v>0</v>
      </c>
      <c r="G14306">
        <v>11</v>
      </c>
      <c r="H14306">
        <v>0</v>
      </c>
      <c r="I14306">
        <v>0.03</v>
      </c>
      <c r="J14306" s="10">
        <v>17</v>
      </c>
      <c r="K14306" s="13">
        <f t="shared" si="449"/>
        <v>1989</v>
      </c>
      <c r="L14306" s="1" t="str">
        <f t="shared" si="448"/>
        <v/>
      </c>
    </row>
    <row r="14307" spans="1:12" ht="13.8" customHeight="1" x14ac:dyDescent="0.3">
      <c r="A14307" t="s">
        <v>228</v>
      </c>
      <c r="B14307">
        <v>1962</v>
      </c>
      <c r="C14307" s="10">
        <v>405</v>
      </c>
      <c r="D14307">
        <v>7</v>
      </c>
      <c r="E14307">
        <v>384</v>
      </c>
      <c r="F14307">
        <v>0</v>
      </c>
      <c r="G14307">
        <v>14</v>
      </c>
      <c r="H14307">
        <v>0</v>
      </c>
      <c r="I14307">
        <v>0.03</v>
      </c>
      <c r="J14307" s="10">
        <v>20</v>
      </c>
      <c r="K14307" s="13">
        <f t="shared" si="449"/>
        <v>1989</v>
      </c>
      <c r="L14307" s="1" t="str">
        <f t="shared" si="448"/>
        <v/>
      </c>
    </row>
    <row r="14308" spans="1:12" ht="13.8" customHeight="1" x14ac:dyDescent="0.3">
      <c r="A14308" t="s">
        <v>228</v>
      </c>
      <c r="B14308">
        <v>1963</v>
      </c>
      <c r="C14308" s="10">
        <v>458</v>
      </c>
      <c r="D14308">
        <v>14</v>
      </c>
      <c r="E14308">
        <v>428</v>
      </c>
      <c r="F14308">
        <v>0</v>
      </c>
      <c r="G14308">
        <v>16</v>
      </c>
      <c r="H14308">
        <v>0</v>
      </c>
      <c r="I14308">
        <v>0.04</v>
      </c>
      <c r="J14308" s="10">
        <v>25</v>
      </c>
      <c r="K14308" s="13">
        <f t="shared" si="449"/>
        <v>1989</v>
      </c>
      <c r="L14308" s="1" t="str">
        <f t="shared" si="448"/>
        <v/>
      </c>
    </row>
    <row r="14309" spans="1:12" ht="13.8" customHeight="1" x14ac:dyDescent="0.3">
      <c r="A14309" t="s">
        <v>228</v>
      </c>
      <c r="B14309">
        <v>1964</v>
      </c>
      <c r="C14309" s="10">
        <v>507</v>
      </c>
      <c r="D14309">
        <v>0</v>
      </c>
      <c r="E14309">
        <v>495</v>
      </c>
      <c r="F14309">
        <v>0</v>
      </c>
      <c r="G14309">
        <v>12</v>
      </c>
      <c r="H14309">
        <v>0</v>
      </c>
      <c r="I14309">
        <v>0.04</v>
      </c>
      <c r="J14309" s="10">
        <v>19</v>
      </c>
      <c r="K14309" s="13">
        <f t="shared" si="449"/>
        <v>1989</v>
      </c>
      <c r="L14309" s="1" t="str">
        <f t="shared" si="448"/>
        <v/>
      </c>
    </row>
    <row r="14310" spans="1:12" ht="13.8" customHeight="1" x14ac:dyDescent="0.3">
      <c r="A14310" t="s">
        <v>228</v>
      </c>
      <c r="B14310">
        <v>1965</v>
      </c>
      <c r="C14310" s="10">
        <v>662</v>
      </c>
      <c r="D14310">
        <v>5</v>
      </c>
      <c r="E14310">
        <v>646</v>
      </c>
      <c r="F14310">
        <v>0</v>
      </c>
      <c r="G14310">
        <v>11</v>
      </c>
      <c r="H14310">
        <v>0</v>
      </c>
      <c r="I14310">
        <v>0.05</v>
      </c>
      <c r="J14310" s="10">
        <v>17</v>
      </c>
      <c r="K14310" s="13">
        <f t="shared" si="449"/>
        <v>1989</v>
      </c>
      <c r="L14310" s="1" t="str">
        <f t="shared" si="448"/>
        <v/>
      </c>
    </row>
    <row r="14311" spans="1:12" ht="13.8" customHeight="1" x14ac:dyDescent="0.3">
      <c r="A14311" t="s">
        <v>228</v>
      </c>
      <c r="B14311">
        <v>1966</v>
      </c>
      <c r="C14311" s="10">
        <v>721</v>
      </c>
      <c r="D14311">
        <v>1</v>
      </c>
      <c r="E14311">
        <v>707</v>
      </c>
      <c r="F14311">
        <v>0</v>
      </c>
      <c r="G14311">
        <v>14</v>
      </c>
      <c r="H14311">
        <v>0</v>
      </c>
      <c r="I14311">
        <v>0.05</v>
      </c>
      <c r="J14311" s="10">
        <v>16</v>
      </c>
      <c r="K14311" s="13">
        <f t="shared" si="449"/>
        <v>1989</v>
      </c>
      <c r="L14311" s="1" t="str">
        <f t="shared" si="448"/>
        <v/>
      </c>
    </row>
    <row r="14312" spans="1:12" ht="13.8" customHeight="1" x14ac:dyDescent="0.3">
      <c r="A14312" t="s">
        <v>228</v>
      </c>
      <c r="B14312">
        <v>1967</v>
      </c>
      <c r="C14312" s="10">
        <v>869</v>
      </c>
      <c r="D14312">
        <v>1</v>
      </c>
      <c r="E14312">
        <v>850</v>
      </c>
      <c r="F14312">
        <v>0</v>
      </c>
      <c r="G14312">
        <v>18</v>
      </c>
      <c r="H14312">
        <v>0</v>
      </c>
      <c r="I14312">
        <v>0.06</v>
      </c>
      <c r="J14312" s="10">
        <v>9</v>
      </c>
      <c r="K14312" s="13">
        <f t="shared" si="449"/>
        <v>1989</v>
      </c>
      <c r="L14312" s="1" t="str">
        <f t="shared" si="448"/>
        <v/>
      </c>
    </row>
    <row r="14313" spans="1:12" ht="13.8" customHeight="1" x14ac:dyDescent="0.3">
      <c r="A14313" t="s">
        <v>228</v>
      </c>
      <c r="B14313">
        <v>1968</v>
      </c>
      <c r="C14313" s="10">
        <v>847</v>
      </c>
      <c r="D14313">
        <v>1</v>
      </c>
      <c r="E14313">
        <v>826</v>
      </c>
      <c r="F14313">
        <v>0</v>
      </c>
      <c r="G14313">
        <v>20</v>
      </c>
      <c r="H14313">
        <v>0</v>
      </c>
      <c r="I14313">
        <v>0.06</v>
      </c>
      <c r="J14313" s="10">
        <v>7</v>
      </c>
      <c r="K14313" s="13">
        <f t="shared" si="449"/>
        <v>1989</v>
      </c>
      <c r="L14313" s="1" t="str">
        <f t="shared" si="448"/>
        <v/>
      </c>
    </row>
    <row r="14314" spans="1:12" ht="13.8" customHeight="1" x14ac:dyDescent="0.3">
      <c r="A14314" t="s">
        <v>228</v>
      </c>
      <c r="B14314">
        <v>1969</v>
      </c>
      <c r="C14314" s="10">
        <v>1141</v>
      </c>
      <c r="D14314">
        <v>1</v>
      </c>
      <c r="E14314">
        <v>1117</v>
      </c>
      <c r="F14314">
        <v>0</v>
      </c>
      <c r="G14314">
        <v>23</v>
      </c>
      <c r="H14314">
        <v>0</v>
      </c>
      <c r="I14314">
        <v>0.08</v>
      </c>
      <c r="J14314" s="10">
        <v>13</v>
      </c>
      <c r="K14314" s="13">
        <f t="shared" si="449"/>
        <v>1989</v>
      </c>
      <c r="L14314" s="1" t="str">
        <f t="shared" si="448"/>
        <v/>
      </c>
    </row>
    <row r="14315" spans="1:12" ht="13.8" customHeight="1" x14ac:dyDescent="0.3">
      <c r="A14315" t="s">
        <v>228</v>
      </c>
      <c r="B14315">
        <v>1970</v>
      </c>
      <c r="C14315" s="10">
        <v>1324</v>
      </c>
      <c r="D14315">
        <v>1</v>
      </c>
      <c r="E14315">
        <v>1302</v>
      </c>
      <c r="F14315">
        <v>0</v>
      </c>
      <c r="G14315">
        <v>21</v>
      </c>
      <c r="H14315">
        <v>0</v>
      </c>
      <c r="I14315">
        <v>0.09</v>
      </c>
      <c r="J14315" s="10">
        <v>24</v>
      </c>
      <c r="K14315" s="13">
        <f t="shared" si="449"/>
        <v>1989</v>
      </c>
      <c r="L14315" s="1" t="str">
        <f t="shared" si="448"/>
        <v/>
      </c>
    </row>
    <row r="14316" spans="1:12" ht="13.8" customHeight="1" x14ac:dyDescent="0.3">
      <c r="A14316" t="s">
        <v>228</v>
      </c>
      <c r="B14316">
        <v>1971</v>
      </c>
      <c r="C14316" s="10">
        <v>1359</v>
      </c>
      <c r="D14316">
        <v>1</v>
      </c>
      <c r="E14316">
        <v>1332</v>
      </c>
      <c r="F14316">
        <v>0</v>
      </c>
      <c r="G14316">
        <v>26</v>
      </c>
      <c r="H14316">
        <v>0</v>
      </c>
      <c r="I14316">
        <v>0.09</v>
      </c>
      <c r="J14316" s="10">
        <v>22</v>
      </c>
      <c r="K14316" s="13">
        <f t="shared" si="449"/>
        <v>1989</v>
      </c>
      <c r="L14316" s="1" t="str">
        <f t="shared" si="448"/>
        <v/>
      </c>
    </row>
    <row r="14317" spans="1:12" ht="13.8" customHeight="1" x14ac:dyDescent="0.3">
      <c r="A14317" t="s">
        <v>228</v>
      </c>
      <c r="B14317">
        <v>1972</v>
      </c>
      <c r="C14317" s="10">
        <v>1467</v>
      </c>
      <c r="D14317">
        <v>0</v>
      </c>
      <c r="E14317">
        <v>1445</v>
      </c>
      <c r="F14317">
        <v>0</v>
      </c>
      <c r="G14317">
        <v>22</v>
      </c>
      <c r="H14317">
        <v>0</v>
      </c>
      <c r="I14317">
        <v>0.09</v>
      </c>
      <c r="J14317" s="10">
        <v>22</v>
      </c>
      <c r="K14317" s="13">
        <f t="shared" si="449"/>
        <v>1989</v>
      </c>
      <c r="L14317" s="1" t="str">
        <f t="shared" si="448"/>
        <v/>
      </c>
    </row>
    <row r="14318" spans="1:12" ht="13.8" customHeight="1" x14ac:dyDescent="0.3">
      <c r="A14318" t="s">
        <v>228</v>
      </c>
      <c r="B14318">
        <v>1973</v>
      </c>
      <c r="C14318" s="10">
        <v>1480</v>
      </c>
      <c r="D14318">
        <v>1</v>
      </c>
      <c r="E14318">
        <v>1451</v>
      </c>
      <c r="F14318">
        <v>0</v>
      </c>
      <c r="G14318">
        <v>28</v>
      </c>
      <c r="H14318">
        <v>0</v>
      </c>
      <c r="I14318">
        <v>0.09</v>
      </c>
      <c r="J14318" s="10">
        <v>24</v>
      </c>
      <c r="K14318" s="13">
        <f t="shared" si="449"/>
        <v>1989</v>
      </c>
      <c r="L14318" s="1" t="str">
        <f t="shared" si="448"/>
        <v/>
      </c>
    </row>
    <row r="14319" spans="1:12" ht="13.8" customHeight="1" x14ac:dyDescent="0.3">
      <c r="A14319" t="s">
        <v>228</v>
      </c>
      <c r="B14319">
        <v>1974</v>
      </c>
      <c r="C14319" s="10">
        <v>1550</v>
      </c>
      <c r="D14319">
        <v>0</v>
      </c>
      <c r="E14319">
        <v>1509</v>
      </c>
      <c r="F14319">
        <v>0</v>
      </c>
      <c r="G14319">
        <v>41</v>
      </c>
      <c r="H14319">
        <v>0</v>
      </c>
      <c r="I14319">
        <v>0.09</v>
      </c>
      <c r="J14319" s="10">
        <v>25</v>
      </c>
      <c r="K14319" s="13">
        <f t="shared" si="449"/>
        <v>1989</v>
      </c>
      <c r="L14319" s="1" t="str">
        <f t="shared" si="448"/>
        <v/>
      </c>
    </row>
    <row r="14320" spans="1:12" ht="13.8" customHeight="1" x14ac:dyDescent="0.3">
      <c r="A14320" t="s">
        <v>228</v>
      </c>
      <c r="B14320">
        <v>1975</v>
      </c>
      <c r="C14320" s="10">
        <v>1156</v>
      </c>
      <c r="D14320">
        <v>0</v>
      </c>
      <c r="E14320">
        <v>1127</v>
      </c>
      <c r="F14320">
        <v>0</v>
      </c>
      <c r="G14320">
        <v>29</v>
      </c>
      <c r="H14320">
        <v>0</v>
      </c>
      <c r="I14320">
        <v>7.0000000000000007E-2</v>
      </c>
      <c r="J14320" s="10">
        <v>17</v>
      </c>
      <c r="K14320" s="13">
        <f t="shared" si="449"/>
        <v>1989</v>
      </c>
      <c r="L14320" s="1" t="str">
        <f t="shared" si="448"/>
        <v/>
      </c>
    </row>
    <row r="14321" spans="1:12" ht="13.8" customHeight="1" x14ac:dyDescent="0.3">
      <c r="A14321" t="s">
        <v>228</v>
      </c>
      <c r="B14321">
        <v>1976</v>
      </c>
      <c r="C14321" s="10">
        <v>1024</v>
      </c>
      <c r="D14321">
        <v>0</v>
      </c>
      <c r="E14321">
        <v>1006</v>
      </c>
      <c r="F14321">
        <v>0</v>
      </c>
      <c r="G14321">
        <v>18</v>
      </c>
      <c r="H14321">
        <v>0</v>
      </c>
      <c r="I14321">
        <v>0.06</v>
      </c>
      <c r="J14321" s="10">
        <v>18</v>
      </c>
      <c r="K14321" s="13">
        <f t="shared" si="449"/>
        <v>1989</v>
      </c>
      <c r="L14321" s="1" t="str">
        <f t="shared" si="448"/>
        <v/>
      </c>
    </row>
    <row r="14322" spans="1:12" ht="13.8" customHeight="1" x14ac:dyDescent="0.3">
      <c r="A14322" t="s">
        <v>228</v>
      </c>
      <c r="B14322">
        <v>1977</v>
      </c>
      <c r="C14322" s="10">
        <v>1038</v>
      </c>
      <c r="D14322">
        <v>0</v>
      </c>
      <c r="E14322">
        <v>1018</v>
      </c>
      <c r="F14322">
        <v>0</v>
      </c>
      <c r="G14322">
        <v>20</v>
      </c>
      <c r="H14322">
        <v>0</v>
      </c>
      <c r="I14322">
        <v>0.06</v>
      </c>
      <c r="J14322" s="10">
        <v>21</v>
      </c>
      <c r="K14322" s="13">
        <f t="shared" si="449"/>
        <v>1989</v>
      </c>
      <c r="L14322" s="1" t="str">
        <f t="shared" si="448"/>
        <v/>
      </c>
    </row>
    <row r="14323" spans="1:12" ht="13.8" customHeight="1" x14ac:dyDescent="0.3">
      <c r="A14323" t="s">
        <v>228</v>
      </c>
      <c r="B14323">
        <v>1978</v>
      </c>
      <c r="C14323" s="10">
        <v>938</v>
      </c>
      <c r="D14323">
        <v>0</v>
      </c>
      <c r="E14323">
        <v>912</v>
      </c>
      <c r="F14323">
        <v>0</v>
      </c>
      <c r="G14323">
        <v>26</v>
      </c>
      <c r="H14323">
        <v>0</v>
      </c>
      <c r="I14323">
        <v>0.05</v>
      </c>
      <c r="J14323" s="10">
        <v>23</v>
      </c>
      <c r="K14323" s="13">
        <f t="shared" si="449"/>
        <v>1989</v>
      </c>
      <c r="L14323" s="1" t="str">
        <f t="shared" si="448"/>
        <v/>
      </c>
    </row>
    <row r="14324" spans="1:12" ht="13.8" customHeight="1" x14ac:dyDescent="0.3">
      <c r="A14324" t="s">
        <v>228</v>
      </c>
      <c r="B14324">
        <v>1979</v>
      </c>
      <c r="C14324" s="10">
        <v>974</v>
      </c>
      <c r="D14324">
        <v>0</v>
      </c>
      <c r="E14324">
        <v>949</v>
      </c>
      <c r="F14324">
        <v>0</v>
      </c>
      <c r="G14324">
        <v>25</v>
      </c>
      <c r="H14324">
        <v>0</v>
      </c>
      <c r="I14324">
        <v>0.05</v>
      </c>
      <c r="J14324" s="10">
        <v>29</v>
      </c>
      <c r="K14324" s="13">
        <f t="shared" si="449"/>
        <v>1989</v>
      </c>
      <c r="L14324" s="1" t="str">
        <f t="shared" si="448"/>
        <v/>
      </c>
    </row>
    <row r="14325" spans="1:12" ht="13.8" customHeight="1" x14ac:dyDescent="0.3">
      <c r="A14325" t="s">
        <v>228</v>
      </c>
      <c r="B14325">
        <v>1980</v>
      </c>
      <c r="C14325" s="10">
        <v>1022</v>
      </c>
      <c r="D14325">
        <v>0</v>
      </c>
      <c r="E14325">
        <v>997</v>
      </c>
      <c r="F14325">
        <v>0</v>
      </c>
      <c r="G14325">
        <v>25</v>
      </c>
      <c r="H14325">
        <v>0</v>
      </c>
      <c r="I14325">
        <v>0.05</v>
      </c>
      <c r="J14325" s="10">
        <v>42</v>
      </c>
      <c r="K14325" s="13">
        <f t="shared" si="449"/>
        <v>1989</v>
      </c>
      <c r="L14325" s="1" t="str">
        <f t="shared" si="448"/>
        <v/>
      </c>
    </row>
    <row r="14326" spans="1:12" ht="13.8" customHeight="1" x14ac:dyDescent="0.3">
      <c r="A14326" t="s">
        <v>228</v>
      </c>
      <c r="B14326">
        <v>1981</v>
      </c>
      <c r="C14326" s="10">
        <v>993</v>
      </c>
      <c r="D14326">
        <v>0</v>
      </c>
      <c r="E14326">
        <v>973</v>
      </c>
      <c r="F14326">
        <v>0</v>
      </c>
      <c r="G14326">
        <v>20</v>
      </c>
      <c r="H14326">
        <v>0</v>
      </c>
      <c r="I14326">
        <v>0.05</v>
      </c>
      <c r="J14326" s="10">
        <v>29</v>
      </c>
      <c r="K14326" s="13">
        <f t="shared" si="449"/>
        <v>1989</v>
      </c>
      <c r="L14326" s="1" t="str">
        <f t="shared" si="448"/>
        <v/>
      </c>
    </row>
    <row r="14327" spans="1:12" ht="13.8" customHeight="1" x14ac:dyDescent="0.3">
      <c r="A14327" t="s">
        <v>228</v>
      </c>
      <c r="B14327">
        <v>1982</v>
      </c>
      <c r="C14327" s="10">
        <v>1044</v>
      </c>
      <c r="D14327">
        <v>0</v>
      </c>
      <c r="E14327">
        <v>1019</v>
      </c>
      <c r="F14327">
        <v>0</v>
      </c>
      <c r="G14327">
        <v>25</v>
      </c>
      <c r="H14327">
        <v>0</v>
      </c>
      <c r="I14327">
        <v>0.05</v>
      </c>
      <c r="J14327" s="10">
        <v>28</v>
      </c>
      <c r="K14327" s="13">
        <f t="shared" si="449"/>
        <v>1989</v>
      </c>
      <c r="L14327" s="1" t="str">
        <f t="shared" si="448"/>
        <v/>
      </c>
    </row>
    <row r="14328" spans="1:12" ht="13.8" customHeight="1" x14ac:dyDescent="0.3">
      <c r="A14328" t="s">
        <v>228</v>
      </c>
      <c r="B14328">
        <v>1983</v>
      </c>
      <c r="C14328" s="10">
        <v>1066</v>
      </c>
      <c r="D14328">
        <v>0</v>
      </c>
      <c r="E14328">
        <v>1039</v>
      </c>
      <c r="F14328">
        <v>0</v>
      </c>
      <c r="G14328">
        <v>27</v>
      </c>
      <c r="H14328">
        <v>0</v>
      </c>
      <c r="I14328">
        <v>0.05</v>
      </c>
      <c r="J14328" s="10">
        <v>29</v>
      </c>
      <c r="K14328" s="13">
        <f t="shared" si="449"/>
        <v>1989</v>
      </c>
      <c r="L14328" s="1" t="str">
        <f t="shared" si="448"/>
        <v/>
      </c>
    </row>
    <row r="14329" spans="1:12" ht="13.8" customHeight="1" x14ac:dyDescent="0.3">
      <c r="A14329" t="s">
        <v>228</v>
      </c>
      <c r="B14329">
        <v>1984</v>
      </c>
      <c r="C14329" s="10">
        <v>956</v>
      </c>
      <c r="D14329">
        <v>0</v>
      </c>
      <c r="E14329">
        <v>932</v>
      </c>
      <c r="F14329">
        <v>0</v>
      </c>
      <c r="G14329">
        <v>24</v>
      </c>
      <c r="H14329">
        <v>0</v>
      </c>
      <c r="I14329">
        <v>0.04</v>
      </c>
      <c r="J14329" s="10">
        <v>23</v>
      </c>
      <c r="K14329" s="13">
        <f t="shared" si="449"/>
        <v>1989</v>
      </c>
      <c r="L14329" s="1" t="str">
        <f t="shared" si="448"/>
        <v/>
      </c>
    </row>
    <row r="14330" spans="1:12" ht="13.8" customHeight="1" x14ac:dyDescent="0.3">
      <c r="A14330" t="s">
        <v>228</v>
      </c>
      <c r="B14330">
        <v>1985</v>
      </c>
      <c r="C14330" s="10">
        <v>1111</v>
      </c>
      <c r="D14330">
        <v>0</v>
      </c>
      <c r="E14330">
        <v>1085</v>
      </c>
      <c r="F14330">
        <v>0</v>
      </c>
      <c r="G14330">
        <v>26</v>
      </c>
      <c r="H14330">
        <v>0</v>
      </c>
      <c r="I14330">
        <v>0.05</v>
      </c>
      <c r="J14330" s="10">
        <v>26</v>
      </c>
      <c r="K14330" s="13">
        <f t="shared" si="449"/>
        <v>1989</v>
      </c>
      <c r="L14330" s="1" t="str">
        <f t="shared" si="448"/>
        <v/>
      </c>
    </row>
    <row r="14331" spans="1:12" ht="13.8" customHeight="1" x14ac:dyDescent="0.3">
      <c r="A14331" t="s">
        <v>228</v>
      </c>
      <c r="B14331">
        <v>1986</v>
      </c>
      <c r="C14331" s="10">
        <v>1159</v>
      </c>
      <c r="D14331">
        <v>0</v>
      </c>
      <c r="E14331">
        <v>1139</v>
      </c>
      <c r="F14331">
        <v>0</v>
      </c>
      <c r="G14331">
        <v>20</v>
      </c>
      <c r="H14331">
        <v>0</v>
      </c>
      <c r="I14331">
        <v>0.05</v>
      </c>
      <c r="J14331" s="10">
        <v>29</v>
      </c>
      <c r="K14331" s="13">
        <f t="shared" si="449"/>
        <v>1989</v>
      </c>
      <c r="L14331" s="1" t="str">
        <f t="shared" si="448"/>
        <v/>
      </c>
    </row>
    <row r="14332" spans="1:12" ht="13.8" customHeight="1" x14ac:dyDescent="0.3">
      <c r="A14332" t="s">
        <v>228</v>
      </c>
      <c r="B14332">
        <v>1987</v>
      </c>
      <c r="C14332" s="10">
        <v>914</v>
      </c>
      <c r="D14332">
        <v>0</v>
      </c>
      <c r="E14332">
        <v>897</v>
      </c>
      <c r="F14332">
        <v>0</v>
      </c>
      <c r="G14332">
        <v>17</v>
      </c>
      <c r="H14332">
        <v>0</v>
      </c>
      <c r="I14332">
        <v>0.04</v>
      </c>
      <c r="J14332" s="10">
        <v>29</v>
      </c>
      <c r="K14332" s="13">
        <f t="shared" si="449"/>
        <v>1989</v>
      </c>
      <c r="L14332" s="1" t="str">
        <f t="shared" si="448"/>
        <v/>
      </c>
    </row>
    <row r="14333" spans="1:12" ht="13.8" customHeight="1" x14ac:dyDescent="0.3">
      <c r="A14333" t="s">
        <v>228</v>
      </c>
      <c r="B14333">
        <v>1988</v>
      </c>
      <c r="C14333" s="10">
        <v>1322</v>
      </c>
      <c r="D14333">
        <v>0</v>
      </c>
      <c r="E14333">
        <v>1303</v>
      </c>
      <c r="F14333">
        <v>0</v>
      </c>
      <c r="G14333">
        <v>19</v>
      </c>
      <c r="H14333">
        <v>0</v>
      </c>
      <c r="I14333">
        <v>0.05</v>
      </c>
      <c r="J14333" s="10">
        <v>28</v>
      </c>
      <c r="K14333" s="13">
        <f t="shared" si="449"/>
        <v>1989</v>
      </c>
      <c r="L14333" s="1" t="str">
        <f t="shared" si="448"/>
        <v/>
      </c>
    </row>
    <row r="14334" spans="1:12" ht="13.8" customHeight="1" x14ac:dyDescent="0.3">
      <c r="A14334" t="s">
        <v>228</v>
      </c>
      <c r="B14334">
        <v>1989</v>
      </c>
      <c r="C14334" s="10">
        <v>1025</v>
      </c>
      <c r="D14334">
        <v>0</v>
      </c>
      <c r="E14334">
        <v>1005</v>
      </c>
      <c r="F14334">
        <v>0</v>
      </c>
      <c r="G14334">
        <v>20</v>
      </c>
      <c r="H14334">
        <v>0</v>
      </c>
      <c r="I14334">
        <v>0.04</v>
      </c>
      <c r="J14334" s="10">
        <v>28</v>
      </c>
      <c r="K14334" s="13">
        <f t="shared" si="449"/>
        <v>1989</v>
      </c>
      <c r="L14334" s="1" t="str">
        <f t="shared" si="448"/>
        <v/>
      </c>
    </row>
    <row r="14335" spans="1:12" ht="13.8" customHeight="1" x14ac:dyDescent="0.3">
      <c r="A14335" t="s">
        <v>228</v>
      </c>
      <c r="B14335">
        <v>1990</v>
      </c>
      <c r="C14335" s="10">
        <v>1424</v>
      </c>
      <c r="D14335">
        <v>0</v>
      </c>
      <c r="E14335">
        <v>1401</v>
      </c>
      <c r="F14335">
        <v>0</v>
      </c>
      <c r="G14335">
        <v>23</v>
      </c>
      <c r="H14335">
        <v>0</v>
      </c>
      <c r="I14335">
        <v>0.05</v>
      </c>
      <c r="J14335" s="10">
        <v>41</v>
      </c>
      <c r="K14335" s="13">
        <f t="shared" si="449"/>
        <v>1990</v>
      </c>
      <c r="L14335" s="1" t="str">
        <f t="shared" si="448"/>
        <v/>
      </c>
    </row>
    <row r="14336" spans="1:12" ht="13.8" customHeight="1" x14ac:dyDescent="0.3">
      <c r="A14336" t="s">
        <v>228</v>
      </c>
      <c r="B14336">
        <v>1991</v>
      </c>
      <c r="C14336" s="10">
        <v>1334</v>
      </c>
      <c r="D14336">
        <v>0</v>
      </c>
      <c r="E14336">
        <v>1311</v>
      </c>
      <c r="F14336">
        <v>0</v>
      </c>
      <c r="G14336">
        <v>23</v>
      </c>
      <c r="H14336">
        <v>0</v>
      </c>
      <c r="I14336">
        <v>0.05</v>
      </c>
      <c r="J14336" s="10">
        <v>42</v>
      </c>
      <c r="K14336" s="13">
        <f t="shared" si="449"/>
        <v>1990</v>
      </c>
      <c r="L14336" s="1" t="str">
        <f t="shared" si="448"/>
        <v/>
      </c>
    </row>
    <row r="14337" spans="1:12" ht="13.8" customHeight="1" x14ac:dyDescent="0.3">
      <c r="A14337" t="s">
        <v>228</v>
      </c>
      <c r="B14337">
        <v>1992</v>
      </c>
      <c r="C14337" s="10">
        <v>1194</v>
      </c>
      <c r="D14337">
        <v>0</v>
      </c>
      <c r="E14337">
        <v>1160</v>
      </c>
      <c r="F14337">
        <v>0</v>
      </c>
      <c r="G14337">
        <v>34</v>
      </c>
      <c r="H14337">
        <v>0</v>
      </c>
      <c r="I14337">
        <v>0.04</v>
      </c>
      <c r="J14337" s="10">
        <v>43</v>
      </c>
      <c r="K14337" s="13">
        <f t="shared" si="449"/>
        <v>1990</v>
      </c>
      <c r="L14337" s="1" t="str">
        <f t="shared" si="448"/>
        <v/>
      </c>
    </row>
    <row r="14338" spans="1:12" ht="13.8" customHeight="1" x14ac:dyDescent="0.3">
      <c r="A14338" t="s">
        <v>228</v>
      </c>
      <c r="B14338">
        <v>1993</v>
      </c>
      <c r="C14338" s="10">
        <v>824</v>
      </c>
      <c r="D14338">
        <v>0</v>
      </c>
      <c r="E14338">
        <v>790</v>
      </c>
      <c r="F14338">
        <v>0</v>
      </c>
      <c r="G14338">
        <v>34</v>
      </c>
      <c r="H14338">
        <v>0</v>
      </c>
      <c r="I14338">
        <v>0.03</v>
      </c>
      <c r="J14338" s="10">
        <v>44</v>
      </c>
      <c r="K14338" s="13">
        <f t="shared" si="449"/>
        <v>1990</v>
      </c>
      <c r="L14338" s="1" t="str">
        <f t="shared" ref="L14338:L14401" si="450">IF(AND(B14338&gt;2011),1,"")</f>
        <v/>
      </c>
    </row>
    <row r="14339" spans="1:12" ht="13.8" customHeight="1" x14ac:dyDescent="0.3">
      <c r="A14339" t="s">
        <v>228</v>
      </c>
      <c r="B14339">
        <v>1994</v>
      </c>
      <c r="C14339" s="10">
        <v>1131</v>
      </c>
      <c r="D14339">
        <v>0</v>
      </c>
      <c r="E14339">
        <v>1109</v>
      </c>
      <c r="F14339">
        <v>0</v>
      </c>
      <c r="G14339">
        <v>22</v>
      </c>
      <c r="H14339">
        <v>0</v>
      </c>
      <c r="I14339">
        <v>0.04</v>
      </c>
      <c r="J14339" s="10">
        <v>42</v>
      </c>
      <c r="K14339" s="13">
        <f t="shared" ref="K14339:K14402" si="451">IF(B14339&lt;1990,IF(B14339&lt;1959,1958,1989),1990)</f>
        <v>1990</v>
      </c>
      <c r="L14339" s="1" t="str">
        <f t="shared" si="450"/>
        <v/>
      </c>
    </row>
    <row r="14340" spans="1:12" ht="13.8" customHeight="1" x14ac:dyDescent="0.3">
      <c r="A14340" t="s">
        <v>228</v>
      </c>
      <c r="B14340">
        <v>1995</v>
      </c>
      <c r="C14340" s="10">
        <v>1172</v>
      </c>
      <c r="D14340">
        <v>0</v>
      </c>
      <c r="E14340">
        <v>1119</v>
      </c>
      <c r="F14340">
        <v>0</v>
      </c>
      <c r="G14340">
        <v>53</v>
      </c>
      <c r="H14340">
        <v>0</v>
      </c>
      <c r="I14340">
        <v>0.04</v>
      </c>
      <c r="J14340" s="10">
        <v>45</v>
      </c>
      <c r="K14340" s="13">
        <f t="shared" si="451"/>
        <v>1990</v>
      </c>
      <c r="L14340" s="1" t="str">
        <f t="shared" si="450"/>
        <v/>
      </c>
    </row>
    <row r="14341" spans="1:12" ht="13.8" customHeight="1" x14ac:dyDescent="0.3">
      <c r="A14341" t="s">
        <v>228</v>
      </c>
      <c r="B14341">
        <v>1996</v>
      </c>
      <c r="C14341" s="10">
        <v>1209</v>
      </c>
      <c r="D14341">
        <v>0</v>
      </c>
      <c r="E14341">
        <v>1157</v>
      </c>
      <c r="F14341">
        <v>0</v>
      </c>
      <c r="G14341">
        <v>52</v>
      </c>
      <c r="H14341">
        <v>0</v>
      </c>
      <c r="I14341">
        <v>0.04</v>
      </c>
      <c r="J14341" s="10">
        <v>38</v>
      </c>
      <c r="K14341" s="13">
        <f t="shared" si="451"/>
        <v>1990</v>
      </c>
      <c r="L14341" s="1" t="str">
        <f t="shared" si="450"/>
        <v/>
      </c>
    </row>
    <row r="14342" spans="1:12" ht="13.8" customHeight="1" x14ac:dyDescent="0.3">
      <c r="A14342" t="s">
        <v>228</v>
      </c>
      <c r="B14342">
        <v>1997</v>
      </c>
      <c r="C14342" s="10">
        <v>1478</v>
      </c>
      <c r="D14342">
        <v>0</v>
      </c>
      <c r="E14342">
        <v>1440</v>
      </c>
      <c r="F14342">
        <v>0</v>
      </c>
      <c r="G14342">
        <v>38</v>
      </c>
      <c r="H14342">
        <v>0</v>
      </c>
      <c r="I14342">
        <v>0.05</v>
      </c>
      <c r="J14342" s="10">
        <v>35</v>
      </c>
      <c r="K14342" s="13">
        <f t="shared" si="451"/>
        <v>1990</v>
      </c>
      <c r="L14342" s="1" t="str">
        <f t="shared" si="450"/>
        <v/>
      </c>
    </row>
    <row r="14343" spans="1:12" ht="13.8" customHeight="1" x14ac:dyDescent="0.3">
      <c r="A14343" t="s">
        <v>228</v>
      </c>
      <c r="B14343">
        <v>1998</v>
      </c>
      <c r="C14343" s="10">
        <v>1281</v>
      </c>
      <c r="D14343">
        <v>0</v>
      </c>
      <c r="E14343">
        <v>1254</v>
      </c>
      <c r="F14343">
        <v>0</v>
      </c>
      <c r="G14343">
        <v>27</v>
      </c>
      <c r="H14343">
        <v>0</v>
      </c>
      <c r="I14343">
        <v>0.04</v>
      </c>
      <c r="J14343" s="10">
        <v>34</v>
      </c>
      <c r="K14343" s="13">
        <f t="shared" si="451"/>
        <v>1990</v>
      </c>
      <c r="L14343" s="1" t="str">
        <f t="shared" si="450"/>
        <v/>
      </c>
    </row>
    <row r="14344" spans="1:12" ht="13.8" customHeight="1" x14ac:dyDescent="0.3">
      <c r="A14344" t="s">
        <v>228</v>
      </c>
      <c r="B14344">
        <v>1999</v>
      </c>
      <c r="C14344" s="10">
        <v>1389</v>
      </c>
      <c r="D14344">
        <v>0</v>
      </c>
      <c r="E14344">
        <v>1358</v>
      </c>
      <c r="F14344">
        <v>0</v>
      </c>
      <c r="G14344">
        <v>31</v>
      </c>
      <c r="H14344">
        <v>0</v>
      </c>
      <c r="I14344">
        <v>0.04</v>
      </c>
      <c r="J14344" s="10">
        <v>85</v>
      </c>
      <c r="K14344" s="13">
        <f t="shared" si="451"/>
        <v>1990</v>
      </c>
      <c r="L14344" s="1" t="str">
        <f t="shared" si="450"/>
        <v/>
      </c>
    </row>
    <row r="14345" spans="1:12" ht="13.8" customHeight="1" x14ac:dyDescent="0.3">
      <c r="A14345" t="s">
        <v>228</v>
      </c>
      <c r="B14345">
        <v>2000</v>
      </c>
      <c r="C14345" s="10">
        <v>1509</v>
      </c>
      <c r="D14345">
        <v>0</v>
      </c>
      <c r="E14345">
        <v>1489</v>
      </c>
      <c r="F14345">
        <v>0</v>
      </c>
      <c r="G14345">
        <v>20</v>
      </c>
      <c r="H14345">
        <v>0</v>
      </c>
      <c r="I14345">
        <v>0.04</v>
      </c>
      <c r="J14345" s="10">
        <v>98</v>
      </c>
      <c r="K14345" s="13">
        <f t="shared" si="451"/>
        <v>1990</v>
      </c>
      <c r="L14345" s="1" t="str">
        <f t="shared" si="450"/>
        <v/>
      </c>
    </row>
    <row r="14346" spans="1:12" ht="13.8" customHeight="1" x14ac:dyDescent="0.3">
      <c r="A14346" t="s">
        <v>228</v>
      </c>
      <c r="B14346">
        <v>2001</v>
      </c>
      <c r="C14346" s="10">
        <v>1737</v>
      </c>
      <c r="D14346">
        <v>0</v>
      </c>
      <c r="E14346">
        <v>1711</v>
      </c>
      <c r="F14346">
        <v>0</v>
      </c>
      <c r="G14346">
        <v>26</v>
      </c>
      <c r="H14346">
        <v>0</v>
      </c>
      <c r="I14346">
        <v>0.05</v>
      </c>
      <c r="J14346" s="10">
        <v>109</v>
      </c>
      <c r="K14346" s="13">
        <f t="shared" si="451"/>
        <v>1990</v>
      </c>
      <c r="L14346" s="1" t="str">
        <f t="shared" si="450"/>
        <v/>
      </c>
    </row>
    <row r="14347" spans="1:12" ht="13.8" customHeight="1" x14ac:dyDescent="0.3">
      <c r="A14347" t="s">
        <v>228</v>
      </c>
      <c r="B14347">
        <v>2002</v>
      </c>
      <c r="C14347" s="10">
        <v>2214</v>
      </c>
      <c r="D14347">
        <v>0</v>
      </c>
      <c r="E14347">
        <v>2186</v>
      </c>
      <c r="F14347">
        <v>0</v>
      </c>
      <c r="G14347">
        <v>28</v>
      </c>
      <c r="H14347">
        <v>0</v>
      </c>
      <c r="I14347">
        <v>0.06</v>
      </c>
      <c r="J14347" s="10">
        <v>115</v>
      </c>
      <c r="K14347" s="13">
        <f t="shared" si="451"/>
        <v>1990</v>
      </c>
      <c r="L14347" s="1" t="str">
        <f t="shared" si="450"/>
        <v/>
      </c>
    </row>
    <row r="14348" spans="1:12" ht="13.8" customHeight="1" x14ac:dyDescent="0.3">
      <c r="A14348" t="s">
        <v>228</v>
      </c>
      <c r="B14348">
        <v>2003</v>
      </c>
      <c r="C14348" s="10">
        <v>2474</v>
      </c>
      <c r="D14348">
        <v>0</v>
      </c>
      <c r="E14348">
        <v>2437</v>
      </c>
      <c r="F14348">
        <v>0</v>
      </c>
      <c r="G14348">
        <v>37</v>
      </c>
      <c r="H14348">
        <v>0</v>
      </c>
      <c r="I14348">
        <v>7.0000000000000007E-2</v>
      </c>
      <c r="J14348" s="10">
        <v>252</v>
      </c>
      <c r="K14348" s="13">
        <f t="shared" si="451"/>
        <v>1990</v>
      </c>
      <c r="L14348" s="1" t="str">
        <f t="shared" si="450"/>
        <v/>
      </c>
    </row>
    <row r="14349" spans="1:12" ht="13.8" customHeight="1" x14ac:dyDescent="0.3">
      <c r="A14349" t="s">
        <v>228</v>
      </c>
      <c r="B14349">
        <v>2004</v>
      </c>
      <c r="C14349" s="10">
        <v>3126</v>
      </c>
      <c r="D14349">
        <v>0</v>
      </c>
      <c r="E14349">
        <v>3084</v>
      </c>
      <c r="F14349">
        <v>0</v>
      </c>
      <c r="G14349">
        <v>42</v>
      </c>
      <c r="H14349">
        <v>0</v>
      </c>
      <c r="I14349">
        <v>0.08</v>
      </c>
      <c r="J14349" s="10">
        <v>327</v>
      </c>
      <c r="K14349" s="13">
        <f t="shared" si="451"/>
        <v>1990</v>
      </c>
      <c r="L14349" s="1" t="str">
        <f t="shared" si="450"/>
        <v/>
      </c>
    </row>
    <row r="14350" spans="1:12" ht="13.8" customHeight="1" x14ac:dyDescent="0.3">
      <c r="A14350" t="s">
        <v>228</v>
      </c>
      <c r="B14350">
        <v>2005</v>
      </c>
      <c r="C14350" s="10">
        <v>2995</v>
      </c>
      <c r="D14350">
        <v>0</v>
      </c>
      <c r="E14350">
        <v>2950</v>
      </c>
      <c r="F14350">
        <v>0</v>
      </c>
      <c r="G14350">
        <v>45</v>
      </c>
      <c r="H14350">
        <v>0</v>
      </c>
      <c r="I14350">
        <v>0.08</v>
      </c>
      <c r="J14350" s="10">
        <v>233</v>
      </c>
      <c r="K14350" s="13">
        <f t="shared" si="451"/>
        <v>1990</v>
      </c>
      <c r="L14350" s="1" t="str">
        <f t="shared" si="450"/>
        <v/>
      </c>
    </row>
    <row r="14351" spans="1:12" ht="13.8" customHeight="1" x14ac:dyDescent="0.3">
      <c r="A14351" t="s">
        <v>228</v>
      </c>
      <c r="B14351">
        <v>2006</v>
      </c>
      <c r="C14351" s="10">
        <v>3276</v>
      </c>
      <c r="D14351">
        <v>0</v>
      </c>
      <c r="E14351">
        <v>3249</v>
      </c>
      <c r="F14351">
        <v>0</v>
      </c>
      <c r="G14351">
        <v>27</v>
      </c>
      <c r="H14351">
        <v>0</v>
      </c>
      <c r="I14351">
        <v>0.08</v>
      </c>
      <c r="J14351" s="10">
        <v>251</v>
      </c>
      <c r="K14351" s="13">
        <f t="shared" si="451"/>
        <v>1990</v>
      </c>
      <c r="L14351" s="1" t="str">
        <f t="shared" si="450"/>
        <v/>
      </c>
    </row>
    <row r="14352" spans="1:12" ht="13.8" customHeight="1" x14ac:dyDescent="0.3">
      <c r="A14352" t="s">
        <v>228</v>
      </c>
      <c r="B14352">
        <v>2007</v>
      </c>
      <c r="C14352" s="10">
        <v>3852</v>
      </c>
      <c r="D14352">
        <v>0</v>
      </c>
      <c r="E14352">
        <v>3808</v>
      </c>
      <c r="F14352">
        <v>0</v>
      </c>
      <c r="G14352">
        <v>44</v>
      </c>
      <c r="H14352">
        <v>0</v>
      </c>
      <c r="I14352">
        <v>0.09</v>
      </c>
      <c r="J14352" s="10">
        <v>207</v>
      </c>
      <c r="K14352" s="13">
        <f t="shared" si="451"/>
        <v>1990</v>
      </c>
      <c r="L14352" s="1" t="str">
        <f t="shared" si="450"/>
        <v/>
      </c>
    </row>
    <row r="14353" spans="1:12" ht="13.8" customHeight="1" x14ac:dyDescent="0.3">
      <c r="A14353" t="s">
        <v>228</v>
      </c>
      <c r="B14353">
        <v>2008</v>
      </c>
      <c r="C14353" s="10">
        <v>4067</v>
      </c>
      <c r="D14353">
        <v>0</v>
      </c>
      <c r="E14353">
        <v>4033</v>
      </c>
      <c r="F14353">
        <v>0</v>
      </c>
      <c r="G14353">
        <v>34</v>
      </c>
      <c r="H14353">
        <v>0</v>
      </c>
      <c r="I14353">
        <v>0.09</v>
      </c>
      <c r="J14353" s="10">
        <v>226</v>
      </c>
      <c r="K14353" s="13">
        <f t="shared" si="451"/>
        <v>1990</v>
      </c>
      <c r="L14353" s="1" t="str">
        <f t="shared" si="450"/>
        <v/>
      </c>
    </row>
    <row r="14354" spans="1:12" ht="13.8" customHeight="1" x14ac:dyDescent="0.3">
      <c r="A14354" t="s">
        <v>228</v>
      </c>
      <c r="B14354">
        <v>2009</v>
      </c>
      <c r="C14354" s="10">
        <v>4244</v>
      </c>
      <c r="D14354">
        <v>0</v>
      </c>
      <c r="E14354">
        <v>4159</v>
      </c>
      <c r="F14354">
        <v>0</v>
      </c>
      <c r="G14354">
        <v>85</v>
      </c>
      <c r="H14354">
        <v>0</v>
      </c>
      <c r="I14354">
        <v>0.1</v>
      </c>
      <c r="J14354" s="10">
        <v>234</v>
      </c>
      <c r="K14354" s="13">
        <f t="shared" si="451"/>
        <v>1990</v>
      </c>
      <c r="L14354" s="1" t="str">
        <f t="shared" si="450"/>
        <v/>
      </c>
    </row>
    <row r="14355" spans="1:12" ht="13.8" customHeight="1" x14ac:dyDescent="0.3">
      <c r="A14355" t="s">
        <v>228</v>
      </c>
      <c r="B14355">
        <v>2010</v>
      </c>
      <c r="C14355" s="10">
        <v>4347</v>
      </c>
      <c r="D14355">
        <v>0</v>
      </c>
      <c r="E14355">
        <v>4085</v>
      </c>
      <c r="F14355">
        <v>0</v>
      </c>
      <c r="G14355">
        <v>262</v>
      </c>
      <c r="H14355">
        <v>0</v>
      </c>
      <c r="I14355">
        <v>0.1</v>
      </c>
      <c r="J14355" s="10">
        <v>244</v>
      </c>
      <c r="K14355" s="13">
        <f t="shared" si="451"/>
        <v>1990</v>
      </c>
      <c r="L14355" s="1" t="str">
        <f t="shared" si="450"/>
        <v/>
      </c>
    </row>
    <row r="14356" spans="1:12" ht="13.8" customHeight="1" x14ac:dyDescent="0.3">
      <c r="A14356" t="s">
        <v>228</v>
      </c>
      <c r="B14356">
        <v>2011</v>
      </c>
      <c r="C14356" s="10">
        <v>4270</v>
      </c>
      <c r="D14356">
        <v>0</v>
      </c>
      <c r="E14356">
        <v>3862</v>
      </c>
      <c r="F14356">
        <v>0</v>
      </c>
      <c r="G14356">
        <v>408</v>
      </c>
      <c r="H14356">
        <v>0</v>
      </c>
      <c r="I14356">
        <v>0.09</v>
      </c>
      <c r="J14356" s="10">
        <v>280</v>
      </c>
      <c r="K14356" s="13">
        <f t="shared" si="451"/>
        <v>1990</v>
      </c>
      <c r="L14356" s="1" t="str">
        <f t="shared" si="450"/>
        <v/>
      </c>
    </row>
    <row r="14357" spans="1:12" ht="13.8" customHeight="1" x14ac:dyDescent="0.3">
      <c r="A14357" t="s">
        <v>229</v>
      </c>
      <c r="B14357">
        <v>1950</v>
      </c>
      <c r="C14357" s="10">
        <v>58</v>
      </c>
      <c r="D14357">
        <v>1</v>
      </c>
      <c r="E14357">
        <v>57</v>
      </c>
      <c r="F14357">
        <v>0</v>
      </c>
      <c r="G14357">
        <v>0</v>
      </c>
      <c r="H14357">
        <v>0</v>
      </c>
      <c r="I14357">
        <v>0.27</v>
      </c>
      <c r="J14357" s="10">
        <v>0</v>
      </c>
      <c r="K14357" s="13">
        <f t="shared" si="451"/>
        <v>1958</v>
      </c>
      <c r="L14357" s="1" t="str">
        <f t="shared" si="450"/>
        <v/>
      </c>
    </row>
    <row r="14358" spans="1:12" ht="13.8" customHeight="1" x14ac:dyDescent="0.3">
      <c r="A14358" t="s">
        <v>229</v>
      </c>
      <c r="B14358">
        <v>1951</v>
      </c>
      <c r="C14358" s="10">
        <v>64</v>
      </c>
      <c r="D14358">
        <v>1</v>
      </c>
      <c r="E14358">
        <v>63</v>
      </c>
      <c r="F14358">
        <v>0</v>
      </c>
      <c r="G14358">
        <v>0</v>
      </c>
      <c r="H14358">
        <v>0</v>
      </c>
      <c r="I14358">
        <v>0.28999999999999998</v>
      </c>
      <c r="J14358" s="10">
        <v>0</v>
      </c>
      <c r="K14358" s="13">
        <f t="shared" si="451"/>
        <v>1958</v>
      </c>
      <c r="L14358" s="1" t="str">
        <f t="shared" si="450"/>
        <v/>
      </c>
    </row>
    <row r="14359" spans="1:12" ht="13.8" customHeight="1" x14ac:dyDescent="0.3">
      <c r="A14359" t="s">
        <v>229</v>
      </c>
      <c r="B14359">
        <v>1952</v>
      </c>
      <c r="C14359" s="10">
        <v>73</v>
      </c>
      <c r="D14359">
        <v>2</v>
      </c>
      <c r="E14359">
        <v>71</v>
      </c>
      <c r="F14359">
        <v>0</v>
      </c>
      <c r="G14359">
        <v>0</v>
      </c>
      <c r="H14359">
        <v>0</v>
      </c>
      <c r="I14359">
        <v>0.32</v>
      </c>
      <c r="J14359" s="10">
        <v>0</v>
      </c>
      <c r="K14359" s="13">
        <f t="shared" si="451"/>
        <v>1958</v>
      </c>
      <c r="L14359" s="1" t="str">
        <f t="shared" si="450"/>
        <v/>
      </c>
    </row>
    <row r="14360" spans="1:12" ht="13.8" customHeight="1" x14ac:dyDescent="0.3">
      <c r="A14360" t="s">
        <v>229</v>
      </c>
      <c r="B14360">
        <v>1953</v>
      </c>
      <c r="C14360" s="10">
        <v>85</v>
      </c>
      <c r="D14360">
        <v>0</v>
      </c>
      <c r="E14360">
        <v>85</v>
      </c>
      <c r="F14360">
        <v>0</v>
      </c>
      <c r="G14360">
        <v>0</v>
      </c>
      <c r="H14360">
        <v>0</v>
      </c>
      <c r="I14360">
        <v>0.36</v>
      </c>
      <c r="J14360" s="10">
        <v>0</v>
      </c>
      <c r="K14360" s="13">
        <f t="shared" si="451"/>
        <v>1958</v>
      </c>
      <c r="L14360" s="1" t="str">
        <f t="shared" si="450"/>
        <v/>
      </c>
    </row>
    <row r="14361" spans="1:12" ht="13.8" customHeight="1" x14ac:dyDescent="0.3">
      <c r="A14361" t="s">
        <v>229</v>
      </c>
      <c r="B14361">
        <v>1954</v>
      </c>
      <c r="C14361" s="10">
        <v>92</v>
      </c>
      <c r="D14361">
        <v>3</v>
      </c>
      <c r="E14361">
        <v>89</v>
      </c>
      <c r="F14361">
        <v>0</v>
      </c>
      <c r="G14361">
        <v>0</v>
      </c>
      <c r="H14361">
        <v>0</v>
      </c>
      <c r="I14361">
        <v>0.38</v>
      </c>
      <c r="J14361" s="10">
        <v>0</v>
      </c>
      <c r="K14361" s="13">
        <f t="shared" si="451"/>
        <v>1958</v>
      </c>
      <c r="L14361" s="1" t="str">
        <f t="shared" si="450"/>
        <v/>
      </c>
    </row>
    <row r="14362" spans="1:12" ht="13.8" customHeight="1" x14ac:dyDescent="0.3">
      <c r="A14362" t="s">
        <v>229</v>
      </c>
      <c r="B14362">
        <v>1955</v>
      </c>
      <c r="C14362" s="10">
        <v>85</v>
      </c>
      <c r="D14362">
        <v>1</v>
      </c>
      <c r="E14362">
        <v>84</v>
      </c>
      <c r="F14362">
        <v>0</v>
      </c>
      <c r="G14362">
        <v>0</v>
      </c>
      <c r="H14362">
        <v>0</v>
      </c>
      <c r="I14362">
        <v>0.34</v>
      </c>
      <c r="J14362" s="10">
        <v>0</v>
      </c>
      <c r="K14362" s="13">
        <f t="shared" si="451"/>
        <v>1958</v>
      </c>
      <c r="L14362" s="1" t="str">
        <f t="shared" si="450"/>
        <v/>
      </c>
    </row>
    <row r="14363" spans="1:12" ht="13.8" customHeight="1" x14ac:dyDescent="0.3">
      <c r="A14363" t="s">
        <v>229</v>
      </c>
      <c r="B14363">
        <v>1956</v>
      </c>
      <c r="C14363" s="10">
        <v>93</v>
      </c>
      <c r="D14363">
        <v>0</v>
      </c>
      <c r="E14363">
        <v>93</v>
      </c>
      <c r="F14363">
        <v>0</v>
      </c>
      <c r="G14363">
        <v>0</v>
      </c>
      <c r="H14363">
        <v>0</v>
      </c>
      <c r="I14363">
        <v>0.36</v>
      </c>
      <c r="J14363" s="10">
        <v>0</v>
      </c>
      <c r="K14363" s="13">
        <f t="shared" si="451"/>
        <v>1958</v>
      </c>
      <c r="L14363" s="1" t="str">
        <f t="shared" si="450"/>
        <v/>
      </c>
    </row>
    <row r="14364" spans="1:12" ht="13.8" customHeight="1" x14ac:dyDescent="0.3">
      <c r="A14364" t="s">
        <v>229</v>
      </c>
      <c r="B14364">
        <v>1957</v>
      </c>
      <c r="C14364" s="10">
        <v>102</v>
      </c>
      <c r="D14364">
        <v>0</v>
      </c>
      <c r="E14364">
        <v>102</v>
      </c>
      <c r="F14364">
        <v>0</v>
      </c>
      <c r="G14364">
        <v>0</v>
      </c>
      <c r="H14364">
        <v>0</v>
      </c>
      <c r="I14364">
        <v>0.39</v>
      </c>
      <c r="J14364" s="10">
        <v>0</v>
      </c>
      <c r="K14364" s="13">
        <f t="shared" si="451"/>
        <v>1958</v>
      </c>
      <c r="L14364" s="1" t="str">
        <f t="shared" si="450"/>
        <v/>
      </c>
    </row>
    <row r="14365" spans="1:12" ht="13.8" customHeight="1" x14ac:dyDescent="0.3">
      <c r="A14365" t="s">
        <v>229</v>
      </c>
      <c r="B14365">
        <v>1958</v>
      </c>
      <c r="C14365" s="10">
        <v>87</v>
      </c>
      <c r="D14365">
        <v>0</v>
      </c>
      <c r="E14365">
        <v>87</v>
      </c>
      <c r="F14365">
        <v>0</v>
      </c>
      <c r="G14365">
        <v>0</v>
      </c>
      <c r="H14365">
        <v>0</v>
      </c>
      <c r="I14365">
        <v>0.32</v>
      </c>
      <c r="J14365" s="10">
        <v>0</v>
      </c>
      <c r="K14365" s="13">
        <f t="shared" si="451"/>
        <v>1958</v>
      </c>
      <c r="L14365" s="1" t="str">
        <f t="shared" si="450"/>
        <v/>
      </c>
    </row>
    <row r="14366" spans="1:12" ht="13.8" customHeight="1" x14ac:dyDescent="0.3">
      <c r="A14366" t="s">
        <v>229</v>
      </c>
      <c r="B14366">
        <v>1959</v>
      </c>
      <c r="C14366" s="10">
        <v>100</v>
      </c>
      <c r="D14366">
        <v>0</v>
      </c>
      <c r="E14366">
        <v>100</v>
      </c>
      <c r="F14366">
        <v>0</v>
      </c>
      <c r="G14366">
        <v>0</v>
      </c>
      <c r="H14366">
        <v>0</v>
      </c>
      <c r="I14366">
        <v>0.35</v>
      </c>
      <c r="J14366" s="10">
        <v>0</v>
      </c>
      <c r="K14366" s="13">
        <f t="shared" si="451"/>
        <v>1989</v>
      </c>
      <c r="L14366" s="1" t="str">
        <f t="shared" si="450"/>
        <v/>
      </c>
    </row>
    <row r="14367" spans="1:12" ht="13.8" customHeight="1" x14ac:dyDescent="0.3">
      <c r="A14367" t="s">
        <v>229</v>
      </c>
      <c r="B14367">
        <v>1960</v>
      </c>
      <c r="C14367" s="10">
        <v>118</v>
      </c>
      <c r="D14367">
        <v>0</v>
      </c>
      <c r="E14367">
        <v>118</v>
      </c>
      <c r="F14367">
        <v>0</v>
      </c>
      <c r="G14367">
        <v>0</v>
      </c>
      <c r="H14367">
        <v>0</v>
      </c>
      <c r="I14367">
        <v>0.41</v>
      </c>
      <c r="J14367" s="10">
        <v>0</v>
      </c>
      <c r="K14367" s="13">
        <f t="shared" si="451"/>
        <v>1989</v>
      </c>
      <c r="L14367" s="1" t="str">
        <f t="shared" si="450"/>
        <v/>
      </c>
    </row>
    <row r="14368" spans="1:12" ht="13.8" customHeight="1" x14ac:dyDescent="0.3">
      <c r="A14368" t="s">
        <v>229</v>
      </c>
      <c r="B14368">
        <v>1961</v>
      </c>
      <c r="C14368" s="10">
        <v>117</v>
      </c>
      <c r="D14368">
        <v>0</v>
      </c>
      <c r="E14368">
        <v>117</v>
      </c>
      <c r="F14368">
        <v>0</v>
      </c>
      <c r="G14368">
        <v>0</v>
      </c>
      <c r="H14368">
        <v>0</v>
      </c>
      <c r="I14368">
        <v>0.39</v>
      </c>
      <c r="J14368" s="10">
        <v>0</v>
      </c>
      <c r="K14368" s="13">
        <f t="shared" si="451"/>
        <v>1989</v>
      </c>
      <c r="L14368" s="1" t="str">
        <f t="shared" si="450"/>
        <v/>
      </c>
    </row>
    <row r="14369" spans="1:12" ht="13.8" customHeight="1" x14ac:dyDescent="0.3">
      <c r="A14369" t="s">
        <v>229</v>
      </c>
      <c r="B14369">
        <v>1962</v>
      </c>
      <c r="C14369" s="10">
        <v>135</v>
      </c>
      <c r="D14369">
        <v>0</v>
      </c>
      <c r="E14369">
        <v>135</v>
      </c>
      <c r="F14369">
        <v>0</v>
      </c>
      <c r="G14369">
        <v>0</v>
      </c>
      <c r="H14369">
        <v>0</v>
      </c>
      <c r="I14369">
        <v>0.44</v>
      </c>
      <c r="J14369" s="10">
        <v>0</v>
      </c>
      <c r="K14369" s="13">
        <f t="shared" si="451"/>
        <v>1989</v>
      </c>
      <c r="L14369" s="1" t="str">
        <f t="shared" si="450"/>
        <v/>
      </c>
    </row>
    <row r="14370" spans="1:12" ht="13.8" customHeight="1" x14ac:dyDescent="0.3">
      <c r="A14370" t="s">
        <v>229</v>
      </c>
      <c r="B14370">
        <v>1963</v>
      </c>
      <c r="C14370" s="10">
        <v>145</v>
      </c>
      <c r="D14370">
        <v>0</v>
      </c>
      <c r="E14370">
        <v>145</v>
      </c>
      <c r="F14370">
        <v>0</v>
      </c>
      <c r="G14370">
        <v>0</v>
      </c>
      <c r="H14370">
        <v>0</v>
      </c>
      <c r="I14370">
        <v>0.46</v>
      </c>
      <c r="J14370" s="10">
        <v>0</v>
      </c>
      <c r="K14370" s="13">
        <f t="shared" si="451"/>
        <v>1989</v>
      </c>
      <c r="L14370" s="1" t="str">
        <f t="shared" si="450"/>
        <v/>
      </c>
    </row>
    <row r="14371" spans="1:12" ht="13.8" customHeight="1" x14ac:dyDescent="0.3">
      <c r="A14371" t="s">
        <v>229</v>
      </c>
      <c r="B14371">
        <v>1964</v>
      </c>
      <c r="C14371" s="10">
        <v>165</v>
      </c>
      <c r="D14371">
        <v>4</v>
      </c>
      <c r="E14371">
        <v>162</v>
      </c>
      <c r="F14371">
        <v>0</v>
      </c>
      <c r="G14371">
        <v>0</v>
      </c>
      <c r="H14371">
        <v>0</v>
      </c>
      <c r="I14371">
        <v>0.51</v>
      </c>
      <c r="J14371" s="10">
        <v>0</v>
      </c>
      <c r="K14371" s="13">
        <f t="shared" si="451"/>
        <v>1989</v>
      </c>
      <c r="L14371" s="1" t="str">
        <f t="shared" si="450"/>
        <v/>
      </c>
    </row>
    <row r="14372" spans="1:12" ht="13.8" customHeight="1" x14ac:dyDescent="0.3">
      <c r="A14372" t="s">
        <v>229</v>
      </c>
      <c r="B14372">
        <v>1965</v>
      </c>
      <c r="C14372" s="10">
        <v>217</v>
      </c>
      <c r="D14372">
        <v>6</v>
      </c>
      <c r="E14372">
        <v>211</v>
      </c>
      <c r="F14372">
        <v>0</v>
      </c>
      <c r="G14372">
        <v>0</v>
      </c>
      <c r="H14372">
        <v>0</v>
      </c>
      <c r="I14372">
        <v>0.65</v>
      </c>
      <c r="J14372" s="10">
        <v>0</v>
      </c>
      <c r="K14372" s="13">
        <f t="shared" si="451"/>
        <v>1989</v>
      </c>
      <c r="L14372" s="1" t="str">
        <f t="shared" si="450"/>
        <v/>
      </c>
    </row>
    <row r="14373" spans="1:12" ht="13.8" customHeight="1" x14ac:dyDescent="0.3">
      <c r="A14373" t="s">
        <v>229</v>
      </c>
      <c r="B14373">
        <v>1966</v>
      </c>
      <c r="C14373" s="10">
        <v>299</v>
      </c>
      <c r="D14373">
        <v>14</v>
      </c>
      <c r="E14373">
        <v>285</v>
      </c>
      <c r="F14373">
        <v>0</v>
      </c>
      <c r="G14373">
        <v>0</v>
      </c>
      <c r="H14373">
        <v>0</v>
      </c>
      <c r="I14373">
        <v>0.88</v>
      </c>
      <c r="J14373" s="10">
        <v>0</v>
      </c>
      <c r="K14373" s="13">
        <f t="shared" si="451"/>
        <v>1989</v>
      </c>
      <c r="L14373" s="1" t="str">
        <f t="shared" si="450"/>
        <v/>
      </c>
    </row>
    <row r="14374" spans="1:12" ht="13.8" customHeight="1" x14ac:dyDescent="0.3">
      <c r="A14374" t="s">
        <v>229</v>
      </c>
      <c r="B14374">
        <v>1967</v>
      </c>
      <c r="C14374" s="10">
        <v>364</v>
      </c>
      <c r="D14374">
        <v>12</v>
      </c>
      <c r="E14374">
        <v>352</v>
      </c>
      <c r="F14374">
        <v>0</v>
      </c>
      <c r="G14374">
        <v>0</v>
      </c>
      <c r="H14374">
        <v>0</v>
      </c>
      <c r="I14374">
        <v>1.04</v>
      </c>
      <c r="J14374" s="10">
        <v>0</v>
      </c>
      <c r="K14374" s="13">
        <f t="shared" si="451"/>
        <v>1989</v>
      </c>
      <c r="L14374" s="1" t="str">
        <f t="shared" si="450"/>
        <v/>
      </c>
    </row>
    <row r="14375" spans="1:12" ht="13.8" customHeight="1" x14ac:dyDescent="0.3">
      <c r="A14375" t="s">
        <v>229</v>
      </c>
      <c r="B14375">
        <v>1968</v>
      </c>
      <c r="C14375" s="10">
        <v>396</v>
      </c>
      <c r="D14375">
        <v>18</v>
      </c>
      <c r="E14375">
        <v>378</v>
      </c>
      <c r="F14375">
        <v>0</v>
      </c>
      <c r="G14375">
        <v>0</v>
      </c>
      <c r="H14375">
        <v>0</v>
      </c>
      <c r="I14375">
        <v>1.1000000000000001</v>
      </c>
      <c r="J14375" s="10">
        <v>0</v>
      </c>
      <c r="K14375" s="13">
        <f t="shared" si="451"/>
        <v>1989</v>
      </c>
      <c r="L14375" s="1" t="str">
        <f t="shared" si="450"/>
        <v/>
      </c>
    </row>
    <row r="14376" spans="1:12" ht="13.8" customHeight="1" x14ac:dyDescent="0.3">
      <c r="A14376" t="s">
        <v>229</v>
      </c>
      <c r="B14376">
        <v>1969</v>
      </c>
      <c r="C14376" s="10">
        <v>415</v>
      </c>
      <c r="D14376">
        <v>19</v>
      </c>
      <c r="E14376">
        <v>396</v>
      </c>
      <c r="F14376">
        <v>0</v>
      </c>
      <c r="G14376">
        <v>0</v>
      </c>
      <c r="H14376">
        <v>0</v>
      </c>
      <c r="I14376">
        <v>1.1299999999999999</v>
      </c>
      <c r="J14376" s="10">
        <v>0</v>
      </c>
      <c r="K14376" s="13">
        <f t="shared" si="451"/>
        <v>1989</v>
      </c>
      <c r="L14376" s="1" t="str">
        <f t="shared" si="450"/>
        <v/>
      </c>
    </row>
    <row r="14377" spans="1:12" ht="13.8" customHeight="1" x14ac:dyDescent="0.3">
      <c r="A14377" t="s">
        <v>229</v>
      </c>
      <c r="B14377">
        <v>1970</v>
      </c>
      <c r="C14377" s="10">
        <v>439</v>
      </c>
      <c r="D14377">
        <v>22</v>
      </c>
      <c r="E14377">
        <v>417</v>
      </c>
      <c r="F14377">
        <v>0</v>
      </c>
      <c r="G14377">
        <v>0</v>
      </c>
      <c r="H14377">
        <v>0</v>
      </c>
      <c r="I14377">
        <v>1.18</v>
      </c>
      <c r="J14377" s="10">
        <v>0</v>
      </c>
      <c r="K14377" s="13">
        <f t="shared" si="451"/>
        <v>1989</v>
      </c>
      <c r="L14377" s="1" t="str">
        <f t="shared" si="450"/>
        <v/>
      </c>
    </row>
    <row r="14378" spans="1:12" ht="13.8" customHeight="1" x14ac:dyDescent="0.3">
      <c r="A14378" t="s">
        <v>229</v>
      </c>
      <c r="B14378">
        <v>1971</v>
      </c>
      <c r="C14378" s="10">
        <v>468</v>
      </c>
      <c r="D14378">
        <v>23</v>
      </c>
      <c r="E14378">
        <v>438</v>
      </c>
      <c r="F14378">
        <v>0</v>
      </c>
      <c r="G14378">
        <v>7</v>
      </c>
      <c r="H14378">
        <v>0</v>
      </c>
      <c r="I14378">
        <v>1.25</v>
      </c>
      <c r="J14378" s="10">
        <v>0</v>
      </c>
      <c r="K14378" s="13">
        <f t="shared" si="451"/>
        <v>1989</v>
      </c>
      <c r="L14378" s="1" t="str">
        <f t="shared" si="450"/>
        <v/>
      </c>
    </row>
    <row r="14379" spans="1:12" ht="13.8" customHeight="1" x14ac:dyDescent="0.3">
      <c r="A14379" t="s">
        <v>229</v>
      </c>
      <c r="B14379">
        <v>1972</v>
      </c>
      <c r="C14379" s="10">
        <v>476</v>
      </c>
      <c r="D14379">
        <v>23</v>
      </c>
      <c r="E14379">
        <v>445</v>
      </c>
      <c r="F14379">
        <v>0</v>
      </c>
      <c r="G14379">
        <v>8</v>
      </c>
      <c r="H14379">
        <v>0</v>
      </c>
      <c r="I14379">
        <v>1.28</v>
      </c>
      <c r="J14379" s="10">
        <v>0</v>
      </c>
      <c r="K14379" s="13">
        <f t="shared" si="451"/>
        <v>1989</v>
      </c>
      <c r="L14379" s="1" t="str">
        <f t="shared" si="450"/>
        <v/>
      </c>
    </row>
    <row r="14380" spans="1:12" ht="13.8" customHeight="1" x14ac:dyDescent="0.3">
      <c r="A14380" t="s">
        <v>229</v>
      </c>
      <c r="B14380">
        <v>1973</v>
      </c>
      <c r="C14380" s="10">
        <v>575</v>
      </c>
      <c r="D14380">
        <v>25</v>
      </c>
      <c r="E14380">
        <v>542</v>
      </c>
      <c r="F14380">
        <v>0</v>
      </c>
      <c r="G14380">
        <v>8</v>
      </c>
      <c r="H14380">
        <v>0</v>
      </c>
      <c r="I14380">
        <v>1.55</v>
      </c>
      <c r="J14380" s="10">
        <v>0</v>
      </c>
      <c r="K14380" s="13">
        <f t="shared" si="451"/>
        <v>1989</v>
      </c>
      <c r="L14380" s="1" t="str">
        <f t="shared" si="450"/>
        <v/>
      </c>
    </row>
    <row r="14381" spans="1:12" ht="13.8" customHeight="1" x14ac:dyDescent="0.3">
      <c r="A14381" t="s">
        <v>229</v>
      </c>
      <c r="B14381">
        <v>1974</v>
      </c>
      <c r="C14381" s="10">
        <v>437</v>
      </c>
      <c r="D14381">
        <v>26</v>
      </c>
      <c r="E14381">
        <v>405</v>
      </c>
      <c r="F14381">
        <v>0</v>
      </c>
      <c r="G14381">
        <v>6</v>
      </c>
      <c r="H14381">
        <v>0</v>
      </c>
      <c r="I14381">
        <v>1.19</v>
      </c>
      <c r="J14381" s="10">
        <v>0</v>
      </c>
      <c r="K14381" s="13">
        <f t="shared" si="451"/>
        <v>1989</v>
      </c>
      <c r="L14381" s="1" t="str">
        <f t="shared" si="450"/>
        <v/>
      </c>
    </row>
    <row r="14382" spans="1:12" ht="13.8" customHeight="1" x14ac:dyDescent="0.3">
      <c r="A14382" t="s">
        <v>229</v>
      </c>
      <c r="B14382">
        <v>1975</v>
      </c>
      <c r="C14382" s="10">
        <v>551</v>
      </c>
      <c r="D14382">
        <v>24</v>
      </c>
      <c r="E14382">
        <v>523</v>
      </c>
      <c r="F14382">
        <v>0</v>
      </c>
      <c r="G14382">
        <v>4</v>
      </c>
      <c r="H14382">
        <v>0</v>
      </c>
      <c r="I14382">
        <v>1.51</v>
      </c>
      <c r="J14382" s="10">
        <v>0</v>
      </c>
      <c r="K14382" s="13">
        <f t="shared" si="451"/>
        <v>1989</v>
      </c>
      <c r="L14382" s="1" t="str">
        <f t="shared" si="450"/>
        <v/>
      </c>
    </row>
    <row r="14383" spans="1:12" ht="13.8" customHeight="1" x14ac:dyDescent="0.3">
      <c r="A14383" t="s">
        <v>229</v>
      </c>
      <c r="B14383">
        <v>1976</v>
      </c>
      <c r="C14383" s="10">
        <v>545</v>
      </c>
      <c r="D14383">
        <v>22</v>
      </c>
      <c r="E14383">
        <v>516</v>
      </c>
      <c r="F14383">
        <v>0</v>
      </c>
      <c r="G14383">
        <v>7</v>
      </c>
      <c r="H14383">
        <v>0</v>
      </c>
      <c r="I14383">
        <v>1.5</v>
      </c>
      <c r="J14383" s="10">
        <v>0</v>
      </c>
      <c r="K14383" s="13">
        <f t="shared" si="451"/>
        <v>1989</v>
      </c>
      <c r="L14383" s="1" t="str">
        <f t="shared" si="450"/>
        <v/>
      </c>
    </row>
    <row r="14384" spans="1:12" ht="13.8" customHeight="1" x14ac:dyDescent="0.3">
      <c r="A14384" t="s">
        <v>229</v>
      </c>
      <c r="B14384">
        <v>1977</v>
      </c>
      <c r="C14384" s="10">
        <v>518</v>
      </c>
      <c r="D14384">
        <v>22</v>
      </c>
      <c r="E14384">
        <v>490</v>
      </c>
      <c r="F14384">
        <v>0</v>
      </c>
      <c r="G14384">
        <v>6</v>
      </c>
      <c r="H14384">
        <v>0</v>
      </c>
      <c r="I14384">
        <v>1.43</v>
      </c>
      <c r="J14384" s="10">
        <v>4</v>
      </c>
      <c r="K14384" s="13">
        <f t="shared" si="451"/>
        <v>1989</v>
      </c>
      <c r="L14384" s="1" t="str">
        <f t="shared" si="450"/>
        <v/>
      </c>
    </row>
    <row r="14385" spans="1:12" ht="13.8" customHeight="1" x14ac:dyDescent="0.3">
      <c r="A14385" t="s">
        <v>229</v>
      </c>
      <c r="B14385">
        <v>1978</v>
      </c>
      <c r="C14385" s="10">
        <v>653</v>
      </c>
      <c r="D14385">
        <v>21</v>
      </c>
      <c r="E14385">
        <v>624</v>
      </c>
      <c r="F14385">
        <v>0</v>
      </c>
      <c r="G14385">
        <v>8</v>
      </c>
      <c r="H14385">
        <v>0</v>
      </c>
      <c r="I14385">
        <v>1.79</v>
      </c>
      <c r="J14385" s="10">
        <v>6</v>
      </c>
      <c r="K14385" s="13">
        <f t="shared" si="451"/>
        <v>1989</v>
      </c>
      <c r="L14385" s="1" t="str">
        <f t="shared" si="450"/>
        <v/>
      </c>
    </row>
    <row r="14386" spans="1:12" ht="13.8" customHeight="1" x14ac:dyDescent="0.3">
      <c r="A14386" t="s">
        <v>229</v>
      </c>
      <c r="B14386">
        <v>1979</v>
      </c>
      <c r="C14386" s="10">
        <v>626</v>
      </c>
      <c r="D14386">
        <v>21</v>
      </c>
      <c r="E14386">
        <v>597</v>
      </c>
      <c r="F14386">
        <v>0</v>
      </c>
      <c r="G14386">
        <v>8</v>
      </c>
      <c r="H14386">
        <v>0</v>
      </c>
      <c r="I14386">
        <v>1.72</v>
      </c>
      <c r="J14386" s="10">
        <v>7</v>
      </c>
      <c r="K14386" s="13">
        <f t="shared" si="451"/>
        <v>1989</v>
      </c>
      <c r="L14386" s="1" t="str">
        <f t="shared" si="450"/>
        <v/>
      </c>
    </row>
    <row r="14387" spans="1:12" ht="13.8" customHeight="1" x14ac:dyDescent="0.3">
      <c r="A14387" t="s">
        <v>229</v>
      </c>
      <c r="B14387">
        <v>1980</v>
      </c>
      <c r="C14387" s="10">
        <v>647</v>
      </c>
      <c r="D14387">
        <v>19</v>
      </c>
      <c r="E14387">
        <v>620</v>
      </c>
      <c r="F14387">
        <v>0</v>
      </c>
      <c r="G14387">
        <v>9</v>
      </c>
      <c r="H14387">
        <v>0</v>
      </c>
      <c r="I14387">
        <v>1.77</v>
      </c>
      <c r="J14387" s="10">
        <v>6</v>
      </c>
      <c r="K14387" s="13">
        <f t="shared" si="451"/>
        <v>1989</v>
      </c>
      <c r="L14387" s="1" t="str">
        <f t="shared" si="450"/>
        <v/>
      </c>
    </row>
    <row r="14388" spans="1:12" ht="13.8" customHeight="1" x14ac:dyDescent="0.3">
      <c r="A14388" t="s">
        <v>229</v>
      </c>
      <c r="B14388">
        <v>1981</v>
      </c>
      <c r="C14388" s="10">
        <v>554</v>
      </c>
      <c r="D14388">
        <v>15</v>
      </c>
      <c r="E14388">
        <v>528</v>
      </c>
      <c r="F14388">
        <v>0</v>
      </c>
      <c r="G14388">
        <v>10</v>
      </c>
      <c r="H14388">
        <v>0</v>
      </c>
      <c r="I14388">
        <v>1.51</v>
      </c>
      <c r="J14388" s="10">
        <v>6</v>
      </c>
      <c r="K14388" s="13">
        <f t="shared" si="451"/>
        <v>1989</v>
      </c>
      <c r="L14388" s="1" t="str">
        <f t="shared" si="450"/>
        <v/>
      </c>
    </row>
    <row r="14389" spans="1:12" ht="13.8" customHeight="1" x14ac:dyDescent="0.3">
      <c r="A14389" t="s">
        <v>229</v>
      </c>
      <c r="B14389">
        <v>1982</v>
      </c>
      <c r="C14389" s="10">
        <v>511</v>
      </c>
      <c r="D14389">
        <v>12</v>
      </c>
      <c r="E14389">
        <v>489</v>
      </c>
      <c r="F14389">
        <v>0</v>
      </c>
      <c r="G14389">
        <v>10</v>
      </c>
      <c r="H14389">
        <v>0</v>
      </c>
      <c r="I14389">
        <v>1.39</v>
      </c>
      <c r="J14389" s="10">
        <v>6</v>
      </c>
      <c r="K14389" s="13">
        <f t="shared" si="451"/>
        <v>1989</v>
      </c>
      <c r="L14389" s="1" t="str">
        <f t="shared" si="450"/>
        <v/>
      </c>
    </row>
    <row r="14390" spans="1:12" ht="13.8" customHeight="1" x14ac:dyDescent="0.3">
      <c r="A14390" t="s">
        <v>229</v>
      </c>
      <c r="B14390">
        <v>1983</v>
      </c>
      <c r="C14390" s="10">
        <v>375</v>
      </c>
      <c r="D14390">
        <v>12</v>
      </c>
      <c r="E14390">
        <v>353</v>
      </c>
      <c r="F14390">
        <v>0</v>
      </c>
      <c r="G14390">
        <v>10</v>
      </c>
      <c r="H14390">
        <v>0</v>
      </c>
      <c r="I14390">
        <v>1.01</v>
      </c>
      <c r="J14390" s="10">
        <v>6</v>
      </c>
      <c r="K14390" s="13">
        <f t="shared" si="451"/>
        <v>1989</v>
      </c>
      <c r="L14390" s="1" t="str">
        <f t="shared" si="450"/>
        <v/>
      </c>
    </row>
    <row r="14391" spans="1:12" ht="13.8" customHeight="1" x14ac:dyDescent="0.3">
      <c r="A14391" t="s">
        <v>229</v>
      </c>
      <c r="B14391">
        <v>1984</v>
      </c>
      <c r="C14391" s="10">
        <v>424</v>
      </c>
      <c r="D14391">
        <v>8</v>
      </c>
      <c r="E14391">
        <v>409</v>
      </c>
      <c r="F14391">
        <v>0</v>
      </c>
      <c r="G14391">
        <v>7</v>
      </c>
      <c r="H14391">
        <v>0</v>
      </c>
      <c r="I14391">
        <v>1.1399999999999999</v>
      </c>
      <c r="J14391" s="10">
        <v>5</v>
      </c>
      <c r="K14391" s="13">
        <f t="shared" si="451"/>
        <v>1989</v>
      </c>
      <c r="L14391" s="1" t="str">
        <f t="shared" si="450"/>
        <v/>
      </c>
    </row>
    <row r="14392" spans="1:12" ht="13.8" customHeight="1" x14ac:dyDescent="0.3">
      <c r="A14392" t="s">
        <v>229</v>
      </c>
      <c r="B14392">
        <v>1985</v>
      </c>
      <c r="C14392" s="10">
        <v>436</v>
      </c>
      <c r="D14392">
        <v>0</v>
      </c>
      <c r="E14392">
        <v>429</v>
      </c>
      <c r="F14392">
        <v>0</v>
      </c>
      <c r="G14392">
        <v>7</v>
      </c>
      <c r="H14392">
        <v>0</v>
      </c>
      <c r="I14392">
        <v>1.1599999999999999</v>
      </c>
      <c r="J14392" s="10">
        <v>5</v>
      </c>
      <c r="K14392" s="13">
        <f t="shared" si="451"/>
        <v>1989</v>
      </c>
      <c r="L14392" s="1" t="str">
        <f t="shared" si="450"/>
        <v/>
      </c>
    </row>
    <row r="14393" spans="1:12" ht="13.8" customHeight="1" x14ac:dyDescent="0.3">
      <c r="A14393" t="s">
        <v>229</v>
      </c>
      <c r="B14393">
        <v>1986</v>
      </c>
      <c r="C14393" s="10">
        <v>480</v>
      </c>
      <c r="D14393">
        <v>0</v>
      </c>
      <c r="E14393">
        <v>473</v>
      </c>
      <c r="F14393">
        <v>0</v>
      </c>
      <c r="G14393">
        <v>7</v>
      </c>
      <c r="H14393">
        <v>0</v>
      </c>
      <c r="I14393">
        <v>1.26</v>
      </c>
      <c r="J14393" s="10">
        <v>5</v>
      </c>
      <c r="K14393" s="13">
        <f t="shared" si="451"/>
        <v>1989</v>
      </c>
      <c r="L14393" s="1" t="str">
        <f t="shared" si="450"/>
        <v/>
      </c>
    </row>
    <row r="14394" spans="1:12" ht="13.8" customHeight="1" x14ac:dyDescent="0.3">
      <c r="A14394" t="s">
        <v>229</v>
      </c>
      <c r="B14394">
        <v>1987</v>
      </c>
      <c r="C14394" s="10">
        <v>480</v>
      </c>
      <c r="D14394">
        <v>0</v>
      </c>
      <c r="E14394">
        <v>473</v>
      </c>
      <c r="F14394">
        <v>0</v>
      </c>
      <c r="G14394">
        <v>7</v>
      </c>
      <c r="H14394">
        <v>0</v>
      </c>
      <c r="I14394">
        <v>1.24</v>
      </c>
      <c r="J14394" s="10">
        <v>0</v>
      </c>
      <c r="K14394" s="13">
        <f t="shared" si="451"/>
        <v>1989</v>
      </c>
      <c r="L14394" s="1" t="str">
        <f t="shared" si="450"/>
        <v/>
      </c>
    </row>
    <row r="14395" spans="1:12" ht="13.8" customHeight="1" x14ac:dyDescent="0.3">
      <c r="A14395" t="s">
        <v>229</v>
      </c>
      <c r="B14395">
        <v>1988</v>
      </c>
      <c r="C14395" s="10">
        <v>512</v>
      </c>
      <c r="D14395">
        <v>0</v>
      </c>
      <c r="E14395">
        <v>505</v>
      </c>
      <c r="F14395">
        <v>0</v>
      </c>
      <c r="G14395">
        <v>7</v>
      </c>
      <c r="H14395">
        <v>0</v>
      </c>
      <c r="I14395">
        <v>1.3</v>
      </c>
      <c r="J14395" s="10">
        <v>0</v>
      </c>
      <c r="K14395" s="13">
        <f t="shared" si="451"/>
        <v>1989</v>
      </c>
      <c r="L14395" s="1" t="str">
        <f t="shared" si="450"/>
        <v/>
      </c>
    </row>
    <row r="14396" spans="1:12" ht="13.8" customHeight="1" x14ac:dyDescent="0.3">
      <c r="A14396" t="s">
        <v>229</v>
      </c>
      <c r="B14396">
        <v>1989</v>
      </c>
      <c r="C14396" s="10">
        <v>506</v>
      </c>
      <c r="D14396">
        <v>0</v>
      </c>
      <c r="E14396">
        <v>499</v>
      </c>
      <c r="F14396">
        <v>0</v>
      </c>
      <c r="G14396">
        <v>7</v>
      </c>
      <c r="H14396">
        <v>0</v>
      </c>
      <c r="I14396">
        <v>1.26</v>
      </c>
      <c r="J14396" s="10">
        <v>0</v>
      </c>
      <c r="K14396" s="13">
        <f t="shared" si="451"/>
        <v>1989</v>
      </c>
      <c r="L14396" s="1" t="str">
        <f t="shared" si="450"/>
        <v/>
      </c>
    </row>
    <row r="14397" spans="1:12" ht="13.8" customHeight="1" x14ac:dyDescent="0.3">
      <c r="A14397" t="s">
        <v>229</v>
      </c>
      <c r="B14397">
        <v>1990</v>
      </c>
      <c r="C14397" s="10">
        <v>483</v>
      </c>
      <c r="D14397">
        <v>0</v>
      </c>
      <c r="E14397">
        <v>476</v>
      </c>
      <c r="F14397">
        <v>0</v>
      </c>
      <c r="G14397">
        <v>7</v>
      </c>
      <c r="H14397">
        <v>0</v>
      </c>
      <c r="I14397">
        <v>1.19</v>
      </c>
      <c r="J14397" s="10">
        <v>12</v>
      </c>
      <c r="K14397" s="13">
        <f t="shared" si="451"/>
        <v>1990</v>
      </c>
      <c r="L14397" s="1" t="str">
        <f t="shared" si="450"/>
        <v/>
      </c>
    </row>
    <row r="14398" spans="1:12" ht="13.8" customHeight="1" x14ac:dyDescent="0.3">
      <c r="A14398" t="s">
        <v>229</v>
      </c>
      <c r="B14398">
        <v>1991</v>
      </c>
      <c r="C14398" s="10">
        <v>560</v>
      </c>
      <c r="D14398">
        <v>0</v>
      </c>
      <c r="E14398">
        <v>553</v>
      </c>
      <c r="F14398">
        <v>0</v>
      </c>
      <c r="G14398">
        <v>7</v>
      </c>
      <c r="H14398">
        <v>0</v>
      </c>
      <c r="I14398">
        <v>1.36</v>
      </c>
      <c r="J14398" s="10">
        <v>13</v>
      </c>
      <c r="K14398" s="13">
        <f t="shared" si="451"/>
        <v>1990</v>
      </c>
      <c r="L14398" s="1" t="str">
        <f t="shared" si="450"/>
        <v/>
      </c>
    </row>
    <row r="14399" spans="1:12" ht="13.8" customHeight="1" x14ac:dyDescent="0.3">
      <c r="A14399" t="s">
        <v>229</v>
      </c>
      <c r="B14399">
        <v>1992</v>
      </c>
      <c r="C14399" s="10">
        <v>564</v>
      </c>
      <c r="D14399">
        <v>0</v>
      </c>
      <c r="E14399">
        <v>557</v>
      </c>
      <c r="F14399">
        <v>0</v>
      </c>
      <c r="G14399">
        <v>7</v>
      </c>
      <c r="H14399">
        <v>0</v>
      </c>
      <c r="I14399">
        <v>1.35</v>
      </c>
      <c r="J14399" s="10">
        <v>13</v>
      </c>
      <c r="K14399" s="13">
        <f t="shared" si="451"/>
        <v>1990</v>
      </c>
      <c r="L14399" s="1" t="str">
        <f t="shared" si="450"/>
        <v/>
      </c>
    </row>
    <row r="14400" spans="1:12" ht="13.8" customHeight="1" x14ac:dyDescent="0.3">
      <c r="A14400" t="s">
        <v>229</v>
      </c>
      <c r="B14400">
        <v>1993</v>
      </c>
      <c r="C14400" s="10">
        <v>557</v>
      </c>
      <c r="D14400">
        <v>0</v>
      </c>
      <c r="E14400">
        <v>550</v>
      </c>
      <c r="F14400">
        <v>0</v>
      </c>
      <c r="G14400">
        <v>7</v>
      </c>
      <c r="H14400">
        <v>0</v>
      </c>
      <c r="I14400">
        <v>1.31</v>
      </c>
      <c r="J14400" s="10">
        <v>24</v>
      </c>
      <c r="K14400" s="13">
        <f t="shared" si="451"/>
        <v>1990</v>
      </c>
      <c r="L14400" s="1" t="str">
        <f t="shared" si="450"/>
        <v/>
      </c>
    </row>
    <row r="14401" spans="1:12" ht="13.8" customHeight="1" x14ac:dyDescent="0.3">
      <c r="A14401" t="s">
        <v>229</v>
      </c>
      <c r="B14401">
        <v>1994</v>
      </c>
      <c r="C14401" s="10">
        <v>558</v>
      </c>
      <c r="D14401">
        <v>0</v>
      </c>
      <c r="E14401">
        <v>550</v>
      </c>
      <c r="F14401">
        <v>0</v>
      </c>
      <c r="G14401">
        <v>8</v>
      </c>
      <c r="H14401">
        <v>0</v>
      </c>
      <c r="I14401">
        <v>1.3</v>
      </c>
      <c r="J14401" s="10">
        <v>26</v>
      </c>
      <c r="K14401" s="13">
        <f t="shared" si="451"/>
        <v>1990</v>
      </c>
      <c r="L14401" s="1" t="str">
        <f t="shared" si="450"/>
        <v/>
      </c>
    </row>
    <row r="14402" spans="1:12" ht="13.8" customHeight="1" x14ac:dyDescent="0.3">
      <c r="A14402" t="s">
        <v>229</v>
      </c>
      <c r="B14402">
        <v>1995</v>
      </c>
      <c r="C14402" s="10">
        <v>563</v>
      </c>
      <c r="D14402">
        <v>0</v>
      </c>
      <c r="E14402">
        <v>555</v>
      </c>
      <c r="F14402">
        <v>0</v>
      </c>
      <c r="G14402">
        <v>8</v>
      </c>
      <c r="H14402">
        <v>0</v>
      </c>
      <c r="I14402">
        <v>1.29</v>
      </c>
      <c r="J14402" s="10">
        <v>26</v>
      </c>
      <c r="K14402" s="13">
        <f t="shared" si="451"/>
        <v>1990</v>
      </c>
      <c r="L14402" s="1" t="str">
        <f t="shared" ref="L14402:L14465" si="452">IF(AND(B14402&gt;2011),1,"")</f>
        <v/>
      </c>
    </row>
    <row r="14403" spans="1:12" ht="13.8" customHeight="1" x14ac:dyDescent="0.3">
      <c r="A14403" t="s">
        <v>229</v>
      </c>
      <c r="B14403">
        <v>1996</v>
      </c>
      <c r="C14403" s="10">
        <v>569</v>
      </c>
      <c r="D14403">
        <v>0</v>
      </c>
      <c r="E14403">
        <v>561</v>
      </c>
      <c r="F14403">
        <v>0</v>
      </c>
      <c r="G14403">
        <v>8</v>
      </c>
      <c r="H14403">
        <v>0</v>
      </c>
      <c r="I14403">
        <v>1.29</v>
      </c>
      <c r="J14403" s="10">
        <v>26</v>
      </c>
      <c r="K14403" s="13">
        <f t="shared" ref="K14403:K14466" si="453">IF(B14403&lt;1990,IF(B14403&lt;1959,1958,1989),1990)</f>
        <v>1990</v>
      </c>
      <c r="L14403" s="1" t="str">
        <f t="shared" si="452"/>
        <v/>
      </c>
    </row>
    <row r="14404" spans="1:12" ht="13.8" customHeight="1" x14ac:dyDescent="0.3">
      <c r="A14404" t="s">
        <v>229</v>
      </c>
      <c r="B14404">
        <v>1997</v>
      </c>
      <c r="C14404" s="10">
        <v>575</v>
      </c>
      <c r="D14404">
        <v>0</v>
      </c>
      <c r="E14404">
        <v>567</v>
      </c>
      <c r="F14404">
        <v>0</v>
      </c>
      <c r="G14404">
        <v>8</v>
      </c>
      <c r="H14404">
        <v>0</v>
      </c>
      <c r="I14404">
        <v>1.28</v>
      </c>
      <c r="J14404" s="10">
        <v>23</v>
      </c>
      <c r="K14404" s="13">
        <f t="shared" si="453"/>
        <v>1990</v>
      </c>
      <c r="L14404" s="1" t="str">
        <f t="shared" si="452"/>
        <v/>
      </c>
    </row>
    <row r="14405" spans="1:12" ht="13.8" customHeight="1" x14ac:dyDescent="0.3">
      <c r="A14405" t="s">
        <v>229</v>
      </c>
      <c r="B14405">
        <v>1998</v>
      </c>
      <c r="C14405" s="10">
        <v>575</v>
      </c>
      <c r="D14405">
        <v>0</v>
      </c>
      <c r="E14405">
        <v>567</v>
      </c>
      <c r="F14405">
        <v>0</v>
      </c>
      <c r="G14405">
        <v>8</v>
      </c>
      <c r="H14405">
        <v>0</v>
      </c>
      <c r="I14405">
        <v>1.27</v>
      </c>
      <c r="J14405" s="10">
        <v>27</v>
      </c>
      <c r="K14405" s="13">
        <f t="shared" si="453"/>
        <v>1990</v>
      </c>
      <c r="L14405" s="1" t="str">
        <f t="shared" si="452"/>
        <v/>
      </c>
    </row>
    <row r="14406" spans="1:12" ht="13.8" customHeight="1" x14ac:dyDescent="0.3">
      <c r="A14406" t="s">
        <v>229</v>
      </c>
      <c r="B14406">
        <v>1999</v>
      </c>
      <c r="C14406" s="10">
        <v>580</v>
      </c>
      <c r="D14406">
        <v>0</v>
      </c>
      <c r="E14406">
        <v>572</v>
      </c>
      <c r="F14406">
        <v>0</v>
      </c>
      <c r="G14406">
        <v>8</v>
      </c>
      <c r="H14406">
        <v>0</v>
      </c>
      <c r="I14406">
        <v>1.26</v>
      </c>
      <c r="J14406" s="10">
        <v>27</v>
      </c>
      <c r="K14406" s="13">
        <f t="shared" si="453"/>
        <v>1990</v>
      </c>
      <c r="L14406" s="1" t="str">
        <f t="shared" si="452"/>
        <v/>
      </c>
    </row>
    <row r="14407" spans="1:12" ht="13.8" customHeight="1" x14ac:dyDescent="0.3">
      <c r="A14407" t="s">
        <v>229</v>
      </c>
      <c r="B14407">
        <v>2000</v>
      </c>
      <c r="C14407" s="10">
        <v>599</v>
      </c>
      <c r="D14407">
        <v>0</v>
      </c>
      <c r="E14407">
        <v>591</v>
      </c>
      <c r="F14407">
        <v>0</v>
      </c>
      <c r="G14407">
        <v>8</v>
      </c>
      <c r="H14407">
        <v>0</v>
      </c>
      <c r="I14407">
        <v>1.28</v>
      </c>
      <c r="J14407" s="10">
        <v>28</v>
      </c>
      <c r="K14407" s="13">
        <f t="shared" si="453"/>
        <v>1990</v>
      </c>
      <c r="L14407" s="1" t="str">
        <f t="shared" si="452"/>
        <v/>
      </c>
    </row>
    <row r="14408" spans="1:12" ht="13.8" customHeight="1" x14ac:dyDescent="0.3">
      <c r="A14408" t="s">
        <v>229</v>
      </c>
      <c r="B14408">
        <v>2001</v>
      </c>
      <c r="C14408" s="10">
        <v>646</v>
      </c>
      <c r="D14408">
        <v>0</v>
      </c>
      <c r="E14408">
        <v>635</v>
      </c>
      <c r="F14408">
        <v>2</v>
      </c>
      <c r="G14408">
        <v>9</v>
      </c>
      <c r="H14408">
        <v>0</v>
      </c>
      <c r="I14408">
        <v>1.36</v>
      </c>
      <c r="J14408" s="10">
        <v>29</v>
      </c>
      <c r="K14408" s="13">
        <f t="shared" si="453"/>
        <v>1990</v>
      </c>
      <c r="L14408" s="1" t="str">
        <f t="shared" si="452"/>
        <v/>
      </c>
    </row>
    <row r="14409" spans="1:12" ht="13.8" customHeight="1" x14ac:dyDescent="0.3">
      <c r="A14409" t="s">
        <v>229</v>
      </c>
      <c r="B14409">
        <v>2002</v>
      </c>
      <c r="C14409" s="10">
        <v>427</v>
      </c>
      <c r="D14409">
        <v>0</v>
      </c>
      <c r="E14409">
        <v>416</v>
      </c>
      <c r="F14409">
        <v>2</v>
      </c>
      <c r="G14409">
        <v>9</v>
      </c>
      <c r="H14409">
        <v>0</v>
      </c>
      <c r="I14409">
        <v>0.89</v>
      </c>
      <c r="J14409" s="10">
        <v>44</v>
      </c>
      <c r="K14409" s="13">
        <f t="shared" si="453"/>
        <v>1990</v>
      </c>
      <c r="L14409" s="1" t="str">
        <f t="shared" si="452"/>
        <v/>
      </c>
    </row>
    <row r="14410" spans="1:12" ht="13.8" customHeight="1" x14ac:dyDescent="0.3">
      <c r="A14410" t="s">
        <v>229</v>
      </c>
      <c r="B14410">
        <v>2003</v>
      </c>
      <c r="C14410" s="10">
        <v>421</v>
      </c>
      <c r="D14410">
        <v>0</v>
      </c>
      <c r="E14410">
        <v>409</v>
      </c>
      <c r="F14410">
        <v>2</v>
      </c>
      <c r="G14410">
        <v>9</v>
      </c>
      <c r="H14410">
        <v>0</v>
      </c>
      <c r="I14410">
        <v>0.86</v>
      </c>
      <c r="J14410" s="10">
        <v>47</v>
      </c>
      <c r="K14410" s="13">
        <f t="shared" si="453"/>
        <v>1990</v>
      </c>
      <c r="L14410" s="1" t="str">
        <f t="shared" si="452"/>
        <v/>
      </c>
    </row>
    <row r="14411" spans="1:12" ht="13.8" customHeight="1" x14ac:dyDescent="0.3">
      <c r="A14411" t="s">
        <v>229</v>
      </c>
      <c r="B14411">
        <v>2004</v>
      </c>
      <c r="C14411" s="10">
        <v>426</v>
      </c>
      <c r="D14411">
        <v>0</v>
      </c>
      <c r="E14411">
        <v>414</v>
      </c>
      <c r="F14411">
        <v>2</v>
      </c>
      <c r="G14411">
        <v>9</v>
      </c>
      <c r="H14411">
        <v>0</v>
      </c>
      <c r="I14411">
        <v>0.86</v>
      </c>
      <c r="J14411" s="10">
        <v>48</v>
      </c>
      <c r="K14411" s="13">
        <f t="shared" si="453"/>
        <v>1990</v>
      </c>
      <c r="L14411" s="1" t="str">
        <f t="shared" si="452"/>
        <v/>
      </c>
    </row>
    <row r="14412" spans="1:12" ht="13.8" customHeight="1" x14ac:dyDescent="0.3">
      <c r="A14412" t="s">
        <v>229</v>
      </c>
      <c r="B14412">
        <v>2005</v>
      </c>
      <c r="C14412" s="10">
        <v>435</v>
      </c>
      <c r="D14412">
        <v>0</v>
      </c>
      <c r="E14412">
        <v>424</v>
      </c>
      <c r="F14412">
        <v>2</v>
      </c>
      <c r="G14412">
        <v>9</v>
      </c>
      <c r="H14412">
        <v>0</v>
      </c>
      <c r="I14412">
        <v>0.87</v>
      </c>
      <c r="J14412" s="10">
        <v>50</v>
      </c>
      <c r="K14412" s="13">
        <f t="shared" si="453"/>
        <v>1990</v>
      </c>
      <c r="L14412" s="1" t="str">
        <f t="shared" si="452"/>
        <v/>
      </c>
    </row>
    <row r="14413" spans="1:12" ht="13.8" customHeight="1" x14ac:dyDescent="0.3">
      <c r="A14413" t="s">
        <v>229</v>
      </c>
      <c r="B14413">
        <v>2006</v>
      </c>
      <c r="C14413" s="10">
        <v>476</v>
      </c>
      <c r="D14413">
        <v>0</v>
      </c>
      <c r="E14413">
        <v>465</v>
      </c>
      <c r="F14413">
        <v>2</v>
      </c>
      <c r="G14413">
        <v>9</v>
      </c>
      <c r="H14413">
        <v>0</v>
      </c>
      <c r="I14413">
        <v>0.94</v>
      </c>
      <c r="J14413" s="10">
        <v>53</v>
      </c>
      <c r="K14413" s="13">
        <f t="shared" si="453"/>
        <v>1990</v>
      </c>
      <c r="L14413" s="1" t="str">
        <f t="shared" si="452"/>
        <v/>
      </c>
    </row>
    <row r="14414" spans="1:12" ht="13.8" customHeight="1" x14ac:dyDescent="0.3">
      <c r="A14414" t="s">
        <v>229</v>
      </c>
      <c r="B14414">
        <v>2007</v>
      </c>
      <c r="C14414" s="10">
        <v>481</v>
      </c>
      <c r="D14414">
        <v>0</v>
      </c>
      <c r="E14414">
        <v>470</v>
      </c>
      <c r="F14414">
        <v>2</v>
      </c>
      <c r="G14414">
        <v>9</v>
      </c>
      <c r="H14414">
        <v>0</v>
      </c>
      <c r="I14414">
        <v>0.94</v>
      </c>
      <c r="J14414" s="10">
        <v>56</v>
      </c>
      <c r="K14414" s="13">
        <f t="shared" si="453"/>
        <v>1990</v>
      </c>
      <c r="L14414" s="1" t="str">
        <f t="shared" si="452"/>
        <v/>
      </c>
    </row>
    <row r="14415" spans="1:12" ht="13.8" customHeight="1" x14ac:dyDescent="0.3">
      <c r="A14415" t="s">
        <v>229</v>
      </c>
      <c r="B14415">
        <v>2008</v>
      </c>
      <c r="C14415" s="10">
        <v>530</v>
      </c>
      <c r="D14415">
        <v>0</v>
      </c>
      <c r="E14415">
        <v>518</v>
      </c>
      <c r="F14415">
        <v>2</v>
      </c>
      <c r="G14415">
        <v>9</v>
      </c>
      <c r="H14415">
        <v>1</v>
      </c>
      <c r="I14415">
        <v>1.03</v>
      </c>
      <c r="J14415" s="10">
        <v>58</v>
      </c>
      <c r="K14415" s="13">
        <f t="shared" si="453"/>
        <v>1990</v>
      </c>
      <c r="L14415" s="1" t="str">
        <f t="shared" si="452"/>
        <v/>
      </c>
    </row>
    <row r="14416" spans="1:12" ht="13.8" customHeight="1" x14ac:dyDescent="0.3">
      <c r="A14416" t="s">
        <v>229</v>
      </c>
      <c r="B14416">
        <v>2009</v>
      </c>
      <c r="C14416" s="10">
        <v>546</v>
      </c>
      <c r="D14416">
        <v>0</v>
      </c>
      <c r="E14416">
        <v>536</v>
      </c>
      <c r="F14416">
        <v>2</v>
      </c>
      <c r="G14416">
        <v>7</v>
      </c>
      <c r="H14416">
        <v>1</v>
      </c>
      <c r="I14416">
        <v>1.07</v>
      </c>
      <c r="J14416" s="10">
        <v>56</v>
      </c>
      <c r="K14416" s="13">
        <f t="shared" si="453"/>
        <v>1990</v>
      </c>
      <c r="L14416" s="1" t="str">
        <f t="shared" si="452"/>
        <v/>
      </c>
    </row>
    <row r="14417" spans="1:12" ht="13.8" customHeight="1" x14ac:dyDescent="0.3">
      <c r="A14417" t="s">
        <v>229</v>
      </c>
      <c r="B14417">
        <v>2010</v>
      </c>
      <c r="C14417" s="10">
        <v>655</v>
      </c>
      <c r="D14417">
        <v>0</v>
      </c>
      <c r="E14417">
        <v>646</v>
      </c>
      <c r="F14417">
        <v>2</v>
      </c>
      <c r="G14417">
        <v>6</v>
      </c>
      <c r="H14417">
        <v>1</v>
      </c>
      <c r="I14417">
        <v>1.26</v>
      </c>
      <c r="J14417" s="10">
        <v>62</v>
      </c>
      <c r="K14417" s="13">
        <f t="shared" si="453"/>
        <v>1990</v>
      </c>
      <c r="L14417" s="1" t="str">
        <f t="shared" si="452"/>
        <v/>
      </c>
    </row>
    <row r="14418" spans="1:12" ht="13.8" customHeight="1" x14ac:dyDescent="0.3">
      <c r="A14418" t="s">
        <v>229</v>
      </c>
      <c r="B14418">
        <v>2011</v>
      </c>
      <c r="C14418" s="10">
        <v>537</v>
      </c>
      <c r="D14418">
        <v>0</v>
      </c>
      <c r="E14418">
        <v>524</v>
      </c>
      <c r="F14418">
        <v>2</v>
      </c>
      <c r="G14418">
        <v>10</v>
      </c>
      <c r="H14418">
        <v>1</v>
      </c>
      <c r="I14418">
        <v>1.03</v>
      </c>
      <c r="J14418" s="10">
        <v>56</v>
      </c>
      <c r="K14418" s="13">
        <f t="shared" si="453"/>
        <v>1990</v>
      </c>
      <c r="L14418" s="1" t="str">
        <f t="shared" si="452"/>
        <v/>
      </c>
    </row>
    <row r="14419" spans="1:12" ht="13.8" customHeight="1" x14ac:dyDescent="0.3">
      <c r="A14419" t="s">
        <v>229</v>
      </c>
      <c r="B14419">
        <v>2012</v>
      </c>
      <c r="C14419" s="10">
        <v>616</v>
      </c>
      <c r="D14419">
        <v>0</v>
      </c>
      <c r="E14419">
        <v>597</v>
      </c>
      <c r="F14419">
        <v>2</v>
      </c>
      <c r="G14419">
        <v>16</v>
      </c>
      <c r="H14419">
        <v>1</v>
      </c>
      <c r="I14419">
        <v>1.17</v>
      </c>
      <c r="J14419" s="10">
        <v>68</v>
      </c>
      <c r="K14419" s="13">
        <f t="shared" si="453"/>
        <v>1990</v>
      </c>
      <c r="L14419" s="1">
        <f t="shared" si="452"/>
        <v>1</v>
      </c>
    </row>
    <row r="14420" spans="1:12" ht="13.8" customHeight="1" x14ac:dyDescent="0.3">
      <c r="A14420" t="s">
        <v>229</v>
      </c>
      <c r="B14420">
        <v>2013</v>
      </c>
      <c r="C14420" s="10">
        <v>523</v>
      </c>
      <c r="D14420">
        <v>0</v>
      </c>
      <c r="E14420">
        <v>502</v>
      </c>
      <c r="F14420">
        <v>2</v>
      </c>
      <c r="G14420">
        <v>18</v>
      </c>
      <c r="H14420">
        <v>1</v>
      </c>
      <c r="I14420">
        <v>0.98</v>
      </c>
      <c r="J14420" s="10">
        <v>60</v>
      </c>
      <c r="K14420" s="13">
        <f t="shared" si="453"/>
        <v>1990</v>
      </c>
      <c r="L14420" s="1">
        <f t="shared" si="452"/>
        <v>1</v>
      </c>
    </row>
    <row r="14421" spans="1:12" ht="13.8" customHeight="1" x14ac:dyDescent="0.3">
      <c r="A14421" t="s">
        <v>229</v>
      </c>
      <c r="B14421">
        <v>2014</v>
      </c>
      <c r="C14421" s="10">
        <v>543</v>
      </c>
      <c r="D14421">
        <v>0</v>
      </c>
      <c r="E14421">
        <v>522</v>
      </c>
      <c r="F14421">
        <v>2</v>
      </c>
      <c r="G14421">
        <v>18</v>
      </c>
      <c r="H14421">
        <v>1</v>
      </c>
      <c r="I14421">
        <v>1.01</v>
      </c>
      <c r="J14421" s="10">
        <v>66</v>
      </c>
      <c r="K14421" s="13">
        <f t="shared" si="453"/>
        <v>1990</v>
      </c>
      <c r="L14421" s="1">
        <f t="shared" si="452"/>
        <v>1</v>
      </c>
    </row>
    <row r="14422" spans="1:12" ht="13.8" customHeight="1" x14ac:dyDescent="0.3">
      <c r="A14422" t="s">
        <v>230</v>
      </c>
      <c r="B14422">
        <v>1950</v>
      </c>
      <c r="C14422" s="10">
        <v>1</v>
      </c>
      <c r="D14422">
        <v>1</v>
      </c>
      <c r="E14422">
        <v>0</v>
      </c>
      <c r="F14422">
        <v>0</v>
      </c>
      <c r="G14422">
        <v>0</v>
      </c>
      <c r="H14422">
        <v>0</v>
      </c>
      <c r="I14422">
        <v>0</v>
      </c>
      <c r="J14422" s="10">
        <v>0</v>
      </c>
      <c r="K14422" s="13">
        <f t="shared" si="453"/>
        <v>1958</v>
      </c>
      <c r="L14422" s="1" t="str">
        <f t="shared" si="452"/>
        <v/>
      </c>
    </row>
    <row r="14423" spans="1:12" ht="13.8" customHeight="1" x14ac:dyDescent="0.3">
      <c r="A14423" t="s">
        <v>230</v>
      </c>
      <c r="B14423">
        <v>1951</v>
      </c>
      <c r="C14423" s="10">
        <v>1</v>
      </c>
      <c r="D14423">
        <v>1</v>
      </c>
      <c r="E14423">
        <v>0</v>
      </c>
      <c r="F14423">
        <v>0</v>
      </c>
      <c r="G14423">
        <v>0</v>
      </c>
      <c r="H14423">
        <v>0</v>
      </c>
      <c r="I14423">
        <v>0</v>
      </c>
      <c r="J14423" s="10">
        <v>0</v>
      </c>
      <c r="K14423" s="13">
        <f t="shared" si="453"/>
        <v>1958</v>
      </c>
      <c r="L14423" s="1" t="str">
        <f t="shared" si="452"/>
        <v/>
      </c>
    </row>
    <row r="14424" spans="1:12" ht="13.8" customHeight="1" x14ac:dyDescent="0.3">
      <c r="A14424" t="s">
        <v>230</v>
      </c>
      <c r="B14424">
        <v>1952</v>
      </c>
      <c r="C14424" s="10">
        <v>1</v>
      </c>
      <c r="D14424">
        <v>1</v>
      </c>
      <c r="E14424">
        <v>0</v>
      </c>
      <c r="F14424">
        <v>0</v>
      </c>
      <c r="G14424">
        <v>0</v>
      </c>
      <c r="H14424">
        <v>0</v>
      </c>
      <c r="I14424">
        <v>0</v>
      </c>
      <c r="J14424" s="10">
        <v>0</v>
      </c>
      <c r="K14424" s="13">
        <f t="shared" si="453"/>
        <v>1958</v>
      </c>
      <c r="L14424" s="1" t="str">
        <f t="shared" si="452"/>
        <v/>
      </c>
    </row>
    <row r="14425" spans="1:12" ht="13.8" customHeight="1" x14ac:dyDescent="0.3">
      <c r="A14425" t="s">
        <v>230</v>
      </c>
      <c r="B14425">
        <v>1953</v>
      </c>
      <c r="C14425" s="10">
        <v>1</v>
      </c>
      <c r="D14425">
        <v>1</v>
      </c>
      <c r="E14425">
        <v>0</v>
      </c>
      <c r="F14425">
        <v>0</v>
      </c>
      <c r="G14425">
        <v>0</v>
      </c>
      <c r="H14425">
        <v>0</v>
      </c>
      <c r="I14425">
        <v>0</v>
      </c>
      <c r="J14425" s="10">
        <v>0</v>
      </c>
      <c r="K14425" s="13">
        <f t="shared" si="453"/>
        <v>1958</v>
      </c>
      <c r="L14425" s="1" t="str">
        <f t="shared" si="452"/>
        <v/>
      </c>
    </row>
    <row r="14426" spans="1:12" ht="13.8" customHeight="1" x14ac:dyDescent="0.3">
      <c r="A14426" t="s">
        <v>230</v>
      </c>
      <c r="B14426">
        <v>1954</v>
      </c>
      <c r="C14426" s="10">
        <v>1</v>
      </c>
      <c r="D14426">
        <v>1</v>
      </c>
      <c r="E14426">
        <v>0</v>
      </c>
      <c r="F14426">
        <v>0</v>
      </c>
      <c r="G14426">
        <v>0</v>
      </c>
      <c r="H14426">
        <v>0</v>
      </c>
      <c r="I14426">
        <v>0</v>
      </c>
      <c r="J14426" s="10">
        <v>0</v>
      </c>
      <c r="K14426" s="13">
        <f t="shared" si="453"/>
        <v>1958</v>
      </c>
      <c r="L14426" s="1" t="str">
        <f t="shared" si="452"/>
        <v/>
      </c>
    </row>
    <row r="14427" spans="1:12" ht="13.8" customHeight="1" x14ac:dyDescent="0.3">
      <c r="A14427" t="s">
        <v>230</v>
      </c>
      <c r="B14427">
        <v>1955</v>
      </c>
      <c r="C14427" s="10">
        <v>1</v>
      </c>
      <c r="D14427">
        <v>1</v>
      </c>
      <c r="E14427">
        <v>0</v>
      </c>
      <c r="F14427">
        <v>0</v>
      </c>
      <c r="G14427">
        <v>0</v>
      </c>
      <c r="H14427">
        <v>0</v>
      </c>
      <c r="I14427">
        <v>0</v>
      </c>
      <c r="J14427" s="10">
        <v>0</v>
      </c>
      <c r="K14427" s="13">
        <f t="shared" si="453"/>
        <v>1958</v>
      </c>
      <c r="L14427" s="1" t="str">
        <f t="shared" si="452"/>
        <v/>
      </c>
    </row>
    <row r="14428" spans="1:12" ht="13.8" customHeight="1" x14ac:dyDescent="0.3">
      <c r="A14428" t="s">
        <v>230</v>
      </c>
      <c r="B14428">
        <v>1956</v>
      </c>
      <c r="C14428" s="10">
        <v>1</v>
      </c>
      <c r="D14428">
        <v>1</v>
      </c>
      <c r="E14428">
        <v>0</v>
      </c>
      <c r="F14428">
        <v>0</v>
      </c>
      <c r="G14428">
        <v>0</v>
      </c>
      <c r="H14428">
        <v>0</v>
      </c>
      <c r="I14428">
        <v>0</v>
      </c>
      <c r="J14428" s="10">
        <v>0</v>
      </c>
      <c r="K14428" s="13">
        <f t="shared" si="453"/>
        <v>1958</v>
      </c>
      <c r="L14428" s="1" t="str">
        <f t="shared" si="452"/>
        <v/>
      </c>
    </row>
    <row r="14429" spans="1:12" ht="13.8" customHeight="1" x14ac:dyDescent="0.3">
      <c r="A14429" t="s">
        <v>230</v>
      </c>
      <c r="B14429">
        <v>1957</v>
      </c>
      <c r="C14429" s="10">
        <v>1</v>
      </c>
      <c r="D14429">
        <v>1</v>
      </c>
      <c r="E14429">
        <v>0</v>
      </c>
      <c r="F14429">
        <v>0</v>
      </c>
      <c r="G14429">
        <v>0</v>
      </c>
      <c r="H14429">
        <v>0</v>
      </c>
      <c r="I14429">
        <v>0</v>
      </c>
      <c r="J14429" s="10">
        <v>0</v>
      </c>
      <c r="K14429" s="13">
        <f t="shared" si="453"/>
        <v>1958</v>
      </c>
      <c r="L14429" s="1" t="str">
        <f t="shared" si="452"/>
        <v/>
      </c>
    </row>
    <row r="14430" spans="1:12" ht="13.8" customHeight="1" x14ac:dyDescent="0.3">
      <c r="A14430" t="s">
        <v>230</v>
      </c>
      <c r="B14430">
        <v>1958</v>
      </c>
      <c r="C14430" s="10">
        <v>1</v>
      </c>
      <c r="D14430">
        <v>1</v>
      </c>
      <c r="E14430">
        <v>0</v>
      </c>
      <c r="F14430">
        <v>0</v>
      </c>
      <c r="G14430">
        <v>0</v>
      </c>
      <c r="H14430">
        <v>0</v>
      </c>
      <c r="I14430">
        <v>0</v>
      </c>
      <c r="J14430" s="10">
        <v>0</v>
      </c>
      <c r="K14430" s="13">
        <f t="shared" si="453"/>
        <v>1958</v>
      </c>
      <c r="L14430" s="1" t="str">
        <f t="shared" si="452"/>
        <v/>
      </c>
    </row>
    <row r="14431" spans="1:12" ht="13.8" customHeight="1" x14ac:dyDescent="0.3">
      <c r="A14431" t="s">
        <v>230</v>
      </c>
      <c r="B14431">
        <v>1959</v>
      </c>
      <c r="C14431" s="10">
        <v>1</v>
      </c>
      <c r="D14431">
        <v>1</v>
      </c>
      <c r="E14431">
        <v>0</v>
      </c>
      <c r="F14431">
        <v>0</v>
      </c>
      <c r="G14431">
        <v>0</v>
      </c>
      <c r="H14431">
        <v>0</v>
      </c>
      <c r="I14431">
        <v>0</v>
      </c>
      <c r="J14431" s="10">
        <v>0</v>
      </c>
      <c r="K14431" s="13">
        <f t="shared" si="453"/>
        <v>1989</v>
      </c>
      <c r="L14431" s="1" t="str">
        <f t="shared" si="452"/>
        <v/>
      </c>
    </row>
    <row r="14432" spans="1:12" ht="13.8" customHeight="1" x14ac:dyDescent="0.3">
      <c r="A14432" t="s">
        <v>230</v>
      </c>
      <c r="B14432">
        <v>1960</v>
      </c>
      <c r="C14432" s="10">
        <v>9</v>
      </c>
      <c r="D14432">
        <v>9</v>
      </c>
      <c r="E14432">
        <v>0</v>
      </c>
      <c r="F14432">
        <v>0</v>
      </c>
      <c r="G14432">
        <v>0</v>
      </c>
      <c r="H14432">
        <v>0</v>
      </c>
      <c r="I14432">
        <v>0.02</v>
      </c>
      <c r="J14432" s="10">
        <v>0</v>
      </c>
      <c r="K14432" s="13">
        <f t="shared" si="453"/>
        <v>1989</v>
      </c>
      <c r="L14432" s="1" t="str">
        <f t="shared" si="452"/>
        <v/>
      </c>
    </row>
    <row r="14433" spans="1:12" ht="13.8" customHeight="1" x14ac:dyDescent="0.3">
      <c r="A14433" t="s">
        <v>230</v>
      </c>
      <c r="B14433">
        <v>1961</v>
      </c>
      <c r="C14433" s="10">
        <v>1</v>
      </c>
      <c r="D14433">
        <v>1</v>
      </c>
      <c r="E14433">
        <v>0</v>
      </c>
      <c r="F14433">
        <v>0</v>
      </c>
      <c r="G14433">
        <v>0</v>
      </c>
      <c r="H14433">
        <v>0</v>
      </c>
      <c r="I14433">
        <v>0</v>
      </c>
      <c r="J14433" s="10">
        <v>0</v>
      </c>
      <c r="K14433" s="13">
        <f t="shared" si="453"/>
        <v>1989</v>
      </c>
      <c r="L14433" s="1" t="str">
        <f t="shared" si="452"/>
        <v/>
      </c>
    </row>
    <row r="14434" spans="1:12" ht="13.8" customHeight="1" x14ac:dyDescent="0.3">
      <c r="A14434" t="s">
        <v>230</v>
      </c>
      <c r="B14434">
        <v>1964</v>
      </c>
      <c r="C14434" s="10">
        <v>3</v>
      </c>
      <c r="D14434">
        <v>3</v>
      </c>
      <c r="E14434">
        <v>0</v>
      </c>
      <c r="F14434">
        <v>0</v>
      </c>
      <c r="G14434">
        <v>0</v>
      </c>
      <c r="H14434">
        <v>0</v>
      </c>
      <c r="I14434">
        <v>0.01</v>
      </c>
      <c r="J14434" s="10">
        <v>0</v>
      </c>
      <c r="K14434" s="13">
        <f t="shared" si="453"/>
        <v>1989</v>
      </c>
      <c r="L14434" s="1" t="str">
        <f t="shared" si="452"/>
        <v/>
      </c>
    </row>
    <row r="14435" spans="1:12" ht="13.8" customHeight="1" x14ac:dyDescent="0.3">
      <c r="A14435" t="s">
        <v>230</v>
      </c>
      <c r="B14435">
        <v>1965</v>
      </c>
      <c r="C14435" s="10">
        <v>22</v>
      </c>
      <c r="D14435">
        <v>22</v>
      </c>
      <c r="E14435">
        <v>0</v>
      </c>
      <c r="F14435">
        <v>0</v>
      </c>
      <c r="G14435">
        <v>0</v>
      </c>
      <c r="H14435">
        <v>0</v>
      </c>
      <c r="I14435">
        <v>0.06</v>
      </c>
      <c r="J14435" s="10">
        <v>0</v>
      </c>
      <c r="K14435" s="13">
        <f t="shared" si="453"/>
        <v>1989</v>
      </c>
      <c r="L14435" s="1" t="str">
        <f t="shared" si="452"/>
        <v/>
      </c>
    </row>
    <row r="14436" spans="1:12" ht="13.8" customHeight="1" x14ac:dyDescent="0.3">
      <c r="A14436" t="s">
        <v>230</v>
      </c>
      <c r="B14436">
        <v>1966</v>
      </c>
      <c r="C14436" s="10">
        <v>55</v>
      </c>
      <c r="D14436">
        <v>55</v>
      </c>
      <c r="E14436">
        <v>0</v>
      </c>
      <c r="F14436">
        <v>0</v>
      </c>
      <c r="G14436">
        <v>0</v>
      </c>
      <c r="H14436">
        <v>0</v>
      </c>
      <c r="I14436">
        <v>0.14000000000000001</v>
      </c>
      <c r="J14436" s="10">
        <v>0</v>
      </c>
      <c r="K14436" s="13">
        <f t="shared" si="453"/>
        <v>1989</v>
      </c>
      <c r="L14436" s="1" t="str">
        <f t="shared" si="452"/>
        <v/>
      </c>
    </row>
    <row r="14437" spans="1:12" ht="13.8" customHeight="1" x14ac:dyDescent="0.3">
      <c r="A14437" t="s">
        <v>230</v>
      </c>
      <c r="B14437">
        <v>1967</v>
      </c>
      <c r="C14437" s="10">
        <v>62</v>
      </c>
      <c r="D14437">
        <v>62</v>
      </c>
      <c r="E14437">
        <v>0</v>
      </c>
      <c r="F14437">
        <v>0</v>
      </c>
      <c r="G14437">
        <v>0</v>
      </c>
      <c r="H14437">
        <v>0</v>
      </c>
      <c r="I14437">
        <v>0.15</v>
      </c>
      <c r="J14437" s="10">
        <v>0</v>
      </c>
      <c r="K14437" s="13">
        <f t="shared" si="453"/>
        <v>1989</v>
      </c>
      <c r="L14437" s="1" t="str">
        <f t="shared" si="452"/>
        <v/>
      </c>
    </row>
    <row r="14438" spans="1:12" ht="13.8" customHeight="1" x14ac:dyDescent="0.3">
      <c r="A14438" t="s">
        <v>230</v>
      </c>
      <c r="B14438">
        <v>1968</v>
      </c>
      <c r="C14438" s="10">
        <v>76</v>
      </c>
      <c r="D14438">
        <v>76</v>
      </c>
      <c r="E14438">
        <v>0</v>
      </c>
      <c r="F14438">
        <v>0</v>
      </c>
      <c r="G14438">
        <v>0</v>
      </c>
      <c r="H14438">
        <v>0</v>
      </c>
      <c r="I14438">
        <v>0.18</v>
      </c>
      <c r="J14438" s="10">
        <v>0</v>
      </c>
      <c r="K14438" s="13">
        <f t="shared" si="453"/>
        <v>1989</v>
      </c>
      <c r="L14438" s="1" t="str">
        <f t="shared" si="452"/>
        <v/>
      </c>
    </row>
    <row r="14439" spans="1:12" ht="13.8" customHeight="1" x14ac:dyDescent="0.3">
      <c r="A14439" t="s">
        <v>230</v>
      </c>
      <c r="B14439">
        <v>1969</v>
      </c>
      <c r="C14439" s="10">
        <v>83</v>
      </c>
      <c r="D14439">
        <v>83</v>
      </c>
      <c r="E14439">
        <v>0</v>
      </c>
      <c r="F14439">
        <v>0</v>
      </c>
      <c r="G14439">
        <v>0</v>
      </c>
      <c r="H14439">
        <v>0</v>
      </c>
      <c r="I14439">
        <v>0.19</v>
      </c>
      <c r="J14439" s="10">
        <v>0</v>
      </c>
      <c r="K14439" s="13">
        <f t="shared" si="453"/>
        <v>1989</v>
      </c>
      <c r="L14439" s="1" t="str">
        <f t="shared" si="452"/>
        <v/>
      </c>
    </row>
    <row r="14440" spans="1:12" ht="13.8" customHeight="1" x14ac:dyDescent="0.3">
      <c r="A14440" t="s">
        <v>230</v>
      </c>
      <c r="B14440">
        <v>1970</v>
      </c>
      <c r="C14440" s="10">
        <v>100</v>
      </c>
      <c r="D14440">
        <v>100</v>
      </c>
      <c r="E14440">
        <v>0</v>
      </c>
      <c r="F14440">
        <v>0</v>
      </c>
      <c r="G14440">
        <v>0</v>
      </c>
      <c r="H14440">
        <v>0</v>
      </c>
      <c r="I14440">
        <v>0.22</v>
      </c>
      <c r="J14440" s="10">
        <v>0</v>
      </c>
      <c r="K14440" s="13">
        <f t="shared" si="453"/>
        <v>1989</v>
      </c>
      <c r="L14440" s="1" t="str">
        <f t="shared" si="452"/>
        <v/>
      </c>
    </row>
    <row r="14441" spans="1:12" ht="13.8" customHeight="1" x14ac:dyDescent="0.3">
      <c r="A14441" t="s">
        <v>230</v>
      </c>
      <c r="B14441">
        <v>1971</v>
      </c>
      <c r="C14441" s="10">
        <v>109</v>
      </c>
      <c r="D14441">
        <v>109</v>
      </c>
      <c r="E14441">
        <v>0</v>
      </c>
      <c r="F14441">
        <v>0</v>
      </c>
      <c r="G14441">
        <v>0</v>
      </c>
      <c r="H14441">
        <v>0</v>
      </c>
      <c r="I14441">
        <v>0.24</v>
      </c>
      <c r="J14441" s="10">
        <v>0</v>
      </c>
      <c r="K14441" s="13">
        <f t="shared" si="453"/>
        <v>1989</v>
      </c>
      <c r="L14441" s="1" t="str">
        <f t="shared" si="452"/>
        <v/>
      </c>
    </row>
    <row r="14442" spans="1:12" ht="13.8" customHeight="1" x14ac:dyDescent="0.3">
      <c r="A14442" t="s">
        <v>230</v>
      </c>
      <c r="B14442">
        <v>1972</v>
      </c>
      <c r="C14442" s="10">
        <v>104</v>
      </c>
      <c r="D14442">
        <v>104</v>
      </c>
      <c r="E14442">
        <v>0</v>
      </c>
      <c r="F14442">
        <v>0</v>
      </c>
      <c r="G14442">
        <v>0</v>
      </c>
      <c r="H14442">
        <v>0</v>
      </c>
      <c r="I14442">
        <v>0.22</v>
      </c>
      <c r="J14442" s="10">
        <v>0</v>
      </c>
      <c r="K14442" s="13">
        <f t="shared" si="453"/>
        <v>1989</v>
      </c>
      <c r="L14442" s="1" t="str">
        <f t="shared" si="452"/>
        <v/>
      </c>
    </row>
    <row r="14443" spans="1:12" ht="13.8" customHeight="1" x14ac:dyDescent="0.3">
      <c r="A14443" t="s">
        <v>230</v>
      </c>
      <c r="B14443">
        <v>1973</v>
      </c>
      <c r="C14443" s="10">
        <v>101</v>
      </c>
      <c r="D14443">
        <v>101</v>
      </c>
      <c r="E14443">
        <v>0</v>
      </c>
      <c r="F14443">
        <v>0</v>
      </c>
      <c r="G14443">
        <v>0</v>
      </c>
      <c r="H14443">
        <v>0</v>
      </c>
      <c r="I14443">
        <v>0.21</v>
      </c>
      <c r="J14443" s="10">
        <v>0</v>
      </c>
      <c r="K14443" s="13">
        <f t="shared" si="453"/>
        <v>1989</v>
      </c>
      <c r="L14443" s="1" t="str">
        <f t="shared" si="452"/>
        <v/>
      </c>
    </row>
    <row r="14444" spans="1:12" ht="13.8" customHeight="1" x14ac:dyDescent="0.3">
      <c r="A14444" t="s">
        <v>230</v>
      </c>
      <c r="B14444">
        <v>1974</v>
      </c>
      <c r="C14444" s="10">
        <v>85</v>
      </c>
      <c r="D14444">
        <v>85</v>
      </c>
      <c r="E14444">
        <v>0</v>
      </c>
      <c r="F14444">
        <v>0</v>
      </c>
      <c r="G14444">
        <v>0</v>
      </c>
      <c r="H14444">
        <v>0</v>
      </c>
      <c r="I14444">
        <v>0.17</v>
      </c>
      <c r="J14444" s="10">
        <v>0</v>
      </c>
      <c r="K14444" s="13">
        <f t="shared" si="453"/>
        <v>1989</v>
      </c>
      <c r="L14444" s="1" t="str">
        <f t="shared" si="452"/>
        <v/>
      </c>
    </row>
    <row r="14445" spans="1:12" ht="13.8" customHeight="1" x14ac:dyDescent="0.3">
      <c r="A14445" t="s">
        <v>230</v>
      </c>
      <c r="B14445">
        <v>1975</v>
      </c>
      <c r="C14445" s="10">
        <v>92</v>
      </c>
      <c r="D14445">
        <v>92</v>
      </c>
      <c r="E14445">
        <v>0</v>
      </c>
      <c r="F14445">
        <v>0</v>
      </c>
      <c r="G14445">
        <v>0</v>
      </c>
      <c r="H14445">
        <v>0</v>
      </c>
      <c r="I14445">
        <v>0.18</v>
      </c>
      <c r="J14445" s="10">
        <v>0</v>
      </c>
      <c r="K14445" s="13">
        <f t="shared" si="453"/>
        <v>1989</v>
      </c>
      <c r="L14445" s="1" t="str">
        <f t="shared" si="452"/>
        <v/>
      </c>
    </row>
    <row r="14446" spans="1:12" ht="13.8" customHeight="1" x14ac:dyDescent="0.3">
      <c r="A14446" t="s">
        <v>230</v>
      </c>
      <c r="B14446">
        <v>1976</v>
      </c>
      <c r="C14446" s="10">
        <v>91</v>
      </c>
      <c r="D14446">
        <v>91</v>
      </c>
      <c r="E14446">
        <v>0</v>
      </c>
      <c r="F14446">
        <v>0</v>
      </c>
      <c r="G14446">
        <v>0</v>
      </c>
      <c r="H14446">
        <v>0</v>
      </c>
      <c r="I14446">
        <v>0.17</v>
      </c>
      <c r="J14446" s="10">
        <v>0</v>
      </c>
      <c r="K14446" s="13">
        <f t="shared" si="453"/>
        <v>1989</v>
      </c>
      <c r="L14446" s="1" t="str">
        <f t="shared" si="452"/>
        <v/>
      </c>
    </row>
    <row r="14447" spans="1:12" ht="13.8" customHeight="1" x14ac:dyDescent="0.3">
      <c r="A14447" t="s">
        <v>230</v>
      </c>
      <c r="B14447">
        <v>1977</v>
      </c>
      <c r="C14447" s="10">
        <v>93</v>
      </c>
      <c r="D14447">
        <v>93</v>
      </c>
      <c r="E14447">
        <v>0</v>
      </c>
      <c r="F14447">
        <v>0</v>
      </c>
      <c r="G14447">
        <v>0</v>
      </c>
      <c r="H14447">
        <v>0</v>
      </c>
      <c r="I14447">
        <v>0.17</v>
      </c>
      <c r="J14447" s="10">
        <v>0</v>
      </c>
      <c r="K14447" s="13">
        <f t="shared" si="453"/>
        <v>1989</v>
      </c>
      <c r="L14447" s="1" t="str">
        <f t="shared" si="452"/>
        <v/>
      </c>
    </row>
    <row r="14448" spans="1:12" ht="13.8" customHeight="1" x14ac:dyDescent="0.3">
      <c r="A14448" t="s">
        <v>230</v>
      </c>
      <c r="B14448">
        <v>1978</v>
      </c>
      <c r="C14448" s="10">
        <v>120</v>
      </c>
      <c r="D14448">
        <v>120</v>
      </c>
      <c r="E14448">
        <v>0</v>
      </c>
      <c r="F14448">
        <v>0</v>
      </c>
      <c r="G14448">
        <v>0</v>
      </c>
      <c r="H14448">
        <v>0</v>
      </c>
      <c r="I14448">
        <v>0.21</v>
      </c>
      <c r="J14448" s="10">
        <v>0</v>
      </c>
      <c r="K14448" s="13">
        <f t="shared" si="453"/>
        <v>1989</v>
      </c>
      <c r="L14448" s="1" t="str">
        <f t="shared" si="452"/>
        <v/>
      </c>
    </row>
    <row r="14449" spans="1:12" ht="13.8" customHeight="1" x14ac:dyDescent="0.3">
      <c r="A14449" t="s">
        <v>230</v>
      </c>
      <c r="B14449">
        <v>1979</v>
      </c>
      <c r="C14449" s="10">
        <v>122</v>
      </c>
      <c r="D14449">
        <v>122</v>
      </c>
      <c r="E14449">
        <v>0</v>
      </c>
      <c r="F14449">
        <v>0</v>
      </c>
      <c r="G14449">
        <v>0</v>
      </c>
      <c r="H14449">
        <v>0</v>
      </c>
      <c r="I14449">
        <v>0.21</v>
      </c>
      <c r="J14449" s="10">
        <v>0</v>
      </c>
      <c r="K14449" s="13">
        <f t="shared" si="453"/>
        <v>1989</v>
      </c>
      <c r="L14449" s="1" t="str">
        <f t="shared" si="452"/>
        <v/>
      </c>
    </row>
    <row r="14450" spans="1:12" ht="13.8" customHeight="1" x14ac:dyDescent="0.3">
      <c r="A14450" t="s">
        <v>230</v>
      </c>
      <c r="B14450">
        <v>1980</v>
      </c>
      <c r="C14450" s="10">
        <v>127</v>
      </c>
      <c r="D14450">
        <v>127</v>
      </c>
      <c r="E14450">
        <v>0</v>
      </c>
      <c r="F14450">
        <v>0</v>
      </c>
      <c r="G14450">
        <v>0</v>
      </c>
      <c r="H14450">
        <v>0</v>
      </c>
      <c r="I14450">
        <v>0.21</v>
      </c>
      <c r="J14450" s="10">
        <v>0</v>
      </c>
      <c r="K14450" s="13">
        <f t="shared" si="453"/>
        <v>1989</v>
      </c>
      <c r="L14450" s="1" t="str">
        <f t="shared" si="452"/>
        <v/>
      </c>
    </row>
    <row r="14451" spans="1:12" ht="13.8" customHeight="1" x14ac:dyDescent="0.3">
      <c r="A14451" t="s">
        <v>230</v>
      </c>
      <c r="B14451">
        <v>1981</v>
      </c>
      <c r="C14451" s="10">
        <v>119</v>
      </c>
      <c r="D14451">
        <v>119</v>
      </c>
      <c r="E14451">
        <v>0</v>
      </c>
      <c r="F14451">
        <v>0</v>
      </c>
      <c r="G14451">
        <v>0</v>
      </c>
      <c r="H14451">
        <v>0</v>
      </c>
      <c r="I14451">
        <v>0.19</v>
      </c>
      <c r="J14451" s="10">
        <v>0</v>
      </c>
      <c r="K14451" s="13">
        <f t="shared" si="453"/>
        <v>1989</v>
      </c>
      <c r="L14451" s="1" t="str">
        <f t="shared" si="452"/>
        <v/>
      </c>
    </row>
    <row r="14452" spans="1:12" ht="13.8" customHeight="1" x14ac:dyDescent="0.3">
      <c r="A14452" t="s">
        <v>230</v>
      </c>
      <c r="B14452">
        <v>1982</v>
      </c>
      <c r="C14452" s="10">
        <v>119</v>
      </c>
      <c r="D14452">
        <v>119</v>
      </c>
      <c r="E14452">
        <v>0</v>
      </c>
      <c r="F14452">
        <v>0</v>
      </c>
      <c r="G14452">
        <v>0</v>
      </c>
      <c r="H14452">
        <v>0</v>
      </c>
      <c r="I14452">
        <v>0.19</v>
      </c>
      <c r="J14452" s="10">
        <v>0</v>
      </c>
      <c r="K14452" s="13">
        <f t="shared" si="453"/>
        <v>1989</v>
      </c>
      <c r="L14452" s="1" t="str">
        <f t="shared" si="452"/>
        <v/>
      </c>
    </row>
    <row r="14453" spans="1:12" ht="13.8" customHeight="1" x14ac:dyDescent="0.3">
      <c r="A14453" t="s">
        <v>230</v>
      </c>
      <c r="B14453">
        <v>1983</v>
      </c>
      <c r="C14453" s="10">
        <v>74</v>
      </c>
      <c r="D14453">
        <v>74</v>
      </c>
      <c r="E14453">
        <v>0</v>
      </c>
      <c r="F14453">
        <v>0</v>
      </c>
      <c r="G14453">
        <v>0</v>
      </c>
      <c r="H14453">
        <v>0</v>
      </c>
      <c r="I14453">
        <v>0.11</v>
      </c>
      <c r="J14453" s="10">
        <v>0</v>
      </c>
      <c r="K14453" s="13">
        <f t="shared" si="453"/>
        <v>1989</v>
      </c>
      <c r="L14453" s="1" t="str">
        <f t="shared" si="452"/>
        <v/>
      </c>
    </row>
    <row r="14454" spans="1:12" ht="13.8" customHeight="1" x14ac:dyDescent="0.3">
      <c r="A14454" t="s">
        <v>230</v>
      </c>
      <c r="B14454">
        <v>1984</v>
      </c>
      <c r="C14454" s="10">
        <v>91</v>
      </c>
      <c r="D14454">
        <v>91</v>
      </c>
      <c r="E14454">
        <v>0</v>
      </c>
      <c r="F14454">
        <v>0</v>
      </c>
      <c r="G14454">
        <v>0</v>
      </c>
      <c r="H14454">
        <v>0</v>
      </c>
      <c r="I14454">
        <v>0.13</v>
      </c>
      <c r="J14454" s="10">
        <v>0</v>
      </c>
      <c r="K14454" s="13">
        <f t="shared" si="453"/>
        <v>1989</v>
      </c>
      <c r="L14454" s="1" t="str">
        <f t="shared" si="452"/>
        <v/>
      </c>
    </row>
    <row r="14455" spans="1:12" ht="13.8" customHeight="1" x14ac:dyDescent="0.3">
      <c r="A14455" t="s">
        <v>230</v>
      </c>
      <c r="B14455">
        <v>1985</v>
      </c>
      <c r="C14455" s="10">
        <v>120</v>
      </c>
      <c r="D14455">
        <v>120</v>
      </c>
      <c r="E14455">
        <v>0</v>
      </c>
      <c r="F14455">
        <v>0</v>
      </c>
      <c r="G14455">
        <v>0</v>
      </c>
      <c r="H14455">
        <v>0</v>
      </c>
      <c r="I14455">
        <v>0.17</v>
      </c>
      <c r="J14455" s="10">
        <v>0</v>
      </c>
      <c r="K14455" s="13">
        <f t="shared" si="453"/>
        <v>1989</v>
      </c>
      <c r="L14455" s="1" t="str">
        <f t="shared" si="452"/>
        <v/>
      </c>
    </row>
    <row r="14456" spans="1:12" ht="13.8" customHeight="1" x14ac:dyDescent="0.3">
      <c r="A14456" t="s">
        <v>230</v>
      </c>
      <c r="B14456">
        <v>1986</v>
      </c>
      <c r="C14456" s="10">
        <v>125</v>
      </c>
      <c r="D14456">
        <v>125</v>
      </c>
      <c r="E14456">
        <v>0</v>
      </c>
      <c r="F14456">
        <v>0</v>
      </c>
      <c r="G14456">
        <v>0</v>
      </c>
      <c r="H14456">
        <v>0</v>
      </c>
      <c r="I14456">
        <v>0.17</v>
      </c>
      <c r="J14456" s="10">
        <v>0</v>
      </c>
      <c r="K14456" s="13">
        <f t="shared" si="453"/>
        <v>1989</v>
      </c>
      <c r="L14456" s="1" t="str">
        <f t="shared" si="452"/>
        <v/>
      </c>
    </row>
    <row r="14457" spans="1:12" ht="13.8" customHeight="1" x14ac:dyDescent="0.3">
      <c r="A14457" t="s">
        <v>230</v>
      </c>
      <c r="B14457">
        <v>1987</v>
      </c>
      <c r="C14457" s="10">
        <v>119</v>
      </c>
      <c r="D14457">
        <v>119</v>
      </c>
      <c r="E14457">
        <v>0</v>
      </c>
      <c r="F14457">
        <v>0</v>
      </c>
      <c r="G14457">
        <v>0</v>
      </c>
      <c r="H14457">
        <v>0</v>
      </c>
      <c r="I14457">
        <v>0.16</v>
      </c>
      <c r="J14457" s="10">
        <v>0</v>
      </c>
      <c r="K14457" s="13">
        <f t="shared" si="453"/>
        <v>1989</v>
      </c>
      <c r="L14457" s="1" t="str">
        <f t="shared" si="452"/>
        <v/>
      </c>
    </row>
    <row r="14458" spans="1:12" ht="13.8" customHeight="1" x14ac:dyDescent="0.3">
      <c r="A14458" t="s">
        <v>230</v>
      </c>
      <c r="B14458">
        <v>1988</v>
      </c>
      <c r="C14458" s="10">
        <v>119</v>
      </c>
      <c r="D14458">
        <v>119</v>
      </c>
      <c r="E14458">
        <v>0</v>
      </c>
      <c r="F14458">
        <v>0</v>
      </c>
      <c r="G14458">
        <v>0</v>
      </c>
      <c r="H14458">
        <v>0</v>
      </c>
      <c r="I14458">
        <v>0.15</v>
      </c>
      <c r="J14458" s="10">
        <v>0</v>
      </c>
      <c r="K14458" s="13">
        <f t="shared" si="453"/>
        <v>1989</v>
      </c>
      <c r="L14458" s="1" t="str">
        <f t="shared" si="452"/>
        <v/>
      </c>
    </row>
    <row r="14459" spans="1:12" ht="13.8" customHeight="1" x14ac:dyDescent="0.3">
      <c r="A14459" t="s">
        <v>230</v>
      </c>
      <c r="B14459">
        <v>1989</v>
      </c>
      <c r="C14459" s="10">
        <v>119</v>
      </c>
      <c r="D14459">
        <v>119</v>
      </c>
      <c r="E14459">
        <v>0</v>
      </c>
      <c r="F14459">
        <v>0</v>
      </c>
      <c r="G14459">
        <v>0</v>
      </c>
      <c r="H14459">
        <v>0</v>
      </c>
      <c r="I14459">
        <v>0.14000000000000001</v>
      </c>
      <c r="J14459" s="10">
        <v>0</v>
      </c>
      <c r="K14459" s="13">
        <f t="shared" si="453"/>
        <v>1989</v>
      </c>
      <c r="L14459" s="1" t="str">
        <f t="shared" si="452"/>
        <v/>
      </c>
    </row>
    <row r="14460" spans="1:12" ht="13.8" customHeight="1" x14ac:dyDescent="0.3">
      <c r="A14460" t="s">
        <v>230</v>
      </c>
      <c r="B14460">
        <v>1990</v>
      </c>
      <c r="C14460" s="10">
        <v>116</v>
      </c>
      <c r="D14460">
        <v>116</v>
      </c>
      <c r="E14460">
        <v>0</v>
      </c>
      <c r="F14460">
        <v>0</v>
      </c>
      <c r="G14460">
        <v>0</v>
      </c>
      <c r="H14460">
        <v>0</v>
      </c>
      <c r="I14460">
        <v>0.13</v>
      </c>
      <c r="J14460" s="10">
        <v>0</v>
      </c>
      <c r="K14460" s="13">
        <f t="shared" si="453"/>
        <v>1990</v>
      </c>
      <c r="L14460" s="1" t="str">
        <f t="shared" si="452"/>
        <v/>
      </c>
    </row>
    <row r="14461" spans="1:12" ht="13.8" customHeight="1" x14ac:dyDescent="0.3">
      <c r="A14461" t="s">
        <v>230</v>
      </c>
      <c r="B14461">
        <v>1991</v>
      </c>
      <c r="C14461" s="10">
        <v>89</v>
      </c>
      <c r="D14461">
        <v>89</v>
      </c>
      <c r="E14461">
        <v>0</v>
      </c>
      <c r="F14461">
        <v>0</v>
      </c>
      <c r="G14461">
        <v>0</v>
      </c>
      <c r="H14461">
        <v>0</v>
      </c>
      <c r="I14461">
        <v>0.1</v>
      </c>
      <c r="J14461" s="10">
        <v>0</v>
      </c>
      <c r="K14461" s="13">
        <f t="shared" si="453"/>
        <v>1990</v>
      </c>
      <c r="L14461" s="1" t="str">
        <f t="shared" si="452"/>
        <v/>
      </c>
    </row>
    <row r="14462" spans="1:12" ht="13.8" customHeight="1" x14ac:dyDescent="0.3">
      <c r="A14462" t="s">
        <v>230</v>
      </c>
      <c r="B14462">
        <v>1992</v>
      </c>
      <c r="C14462" s="10">
        <v>72</v>
      </c>
      <c r="D14462">
        <v>72</v>
      </c>
      <c r="E14462">
        <v>0</v>
      </c>
      <c r="F14462">
        <v>0</v>
      </c>
      <c r="G14462">
        <v>0</v>
      </c>
      <c r="H14462">
        <v>0</v>
      </c>
      <c r="I14462">
        <v>0.08</v>
      </c>
      <c r="J14462" s="10">
        <v>0</v>
      </c>
      <c r="K14462" s="13">
        <f t="shared" si="453"/>
        <v>1990</v>
      </c>
      <c r="L14462" s="1" t="str">
        <f t="shared" si="452"/>
        <v/>
      </c>
    </row>
    <row r="14463" spans="1:12" ht="13.8" customHeight="1" x14ac:dyDescent="0.3">
      <c r="A14463" t="s">
        <v>230</v>
      </c>
      <c r="B14463">
        <v>1993</v>
      </c>
      <c r="C14463" s="10">
        <v>36</v>
      </c>
      <c r="D14463">
        <v>36</v>
      </c>
      <c r="E14463">
        <v>0</v>
      </c>
      <c r="F14463">
        <v>0</v>
      </c>
      <c r="G14463">
        <v>0</v>
      </c>
      <c r="H14463">
        <v>0</v>
      </c>
      <c r="I14463">
        <v>0.04</v>
      </c>
      <c r="J14463" s="10">
        <v>0</v>
      </c>
      <c r="K14463" s="13">
        <f t="shared" si="453"/>
        <v>1990</v>
      </c>
      <c r="L14463" s="1" t="str">
        <f t="shared" si="452"/>
        <v/>
      </c>
    </row>
    <row r="14464" spans="1:12" ht="13.8" customHeight="1" x14ac:dyDescent="0.3">
      <c r="A14464" t="s">
        <v>230</v>
      </c>
      <c r="B14464">
        <v>1994</v>
      </c>
      <c r="C14464" s="10">
        <v>132</v>
      </c>
      <c r="D14464">
        <v>132</v>
      </c>
      <c r="E14464">
        <v>0</v>
      </c>
      <c r="F14464">
        <v>0</v>
      </c>
      <c r="G14464">
        <v>0</v>
      </c>
      <c r="H14464">
        <v>0</v>
      </c>
      <c r="I14464">
        <v>0.14000000000000001</v>
      </c>
      <c r="J14464" s="10">
        <v>0</v>
      </c>
      <c r="K14464" s="13">
        <f t="shared" si="453"/>
        <v>1990</v>
      </c>
      <c r="L14464" s="1" t="str">
        <f t="shared" si="452"/>
        <v/>
      </c>
    </row>
    <row r="14465" spans="1:12" ht="13.8" customHeight="1" x14ac:dyDescent="0.3">
      <c r="A14465" t="s">
        <v>230</v>
      </c>
      <c r="B14465">
        <v>1995</v>
      </c>
      <c r="C14465" s="10">
        <v>124</v>
      </c>
      <c r="D14465">
        <v>124</v>
      </c>
      <c r="E14465">
        <v>0</v>
      </c>
      <c r="F14465">
        <v>0</v>
      </c>
      <c r="G14465">
        <v>0</v>
      </c>
      <c r="H14465">
        <v>0</v>
      </c>
      <c r="I14465">
        <v>0.13</v>
      </c>
      <c r="J14465" s="10">
        <v>0</v>
      </c>
      <c r="K14465" s="13">
        <f t="shared" si="453"/>
        <v>1990</v>
      </c>
      <c r="L14465" s="1" t="str">
        <f t="shared" si="452"/>
        <v/>
      </c>
    </row>
    <row r="14466" spans="1:12" ht="13.8" customHeight="1" x14ac:dyDescent="0.3">
      <c r="A14466" t="s">
        <v>230</v>
      </c>
      <c r="B14466">
        <v>1996</v>
      </c>
      <c r="C14466" s="10">
        <v>93</v>
      </c>
      <c r="D14466">
        <v>93</v>
      </c>
      <c r="E14466">
        <v>0</v>
      </c>
      <c r="F14466">
        <v>0</v>
      </c>
      <c r="G14466">
        <v>0</v>
      </c>
      <c r="H14466">
        <v>0</v>
      </c>
      <c r="I14466">
        <v>0.09</v>
      </c>
      <c r="J14466" s="10">
        <v>0</v>
      </c>
      <c r="K14466" s="13">
        <f t="shared" si="453"/>
        <v>1990</v>
      </c>
      <c r="L14466" s="1" t="str">
        <f t="shared" ref="L14466:L14529" si="454">IF(AND(B14466&gt;2011),1,"")</f>
        <v/>
      </c>
    </row>
    <row r="14467" spans="1:12" ht="13.8" customHeight="1" x14ac:dyDescent="0.3">
      <c r="A14467" t="s">
        <v>230</v>
      </c>
      <c r="B14467">
        <v>1997</v>
      </c>
      <c r="C14467" s="10">
        <v>328</v>
      </c>
      <c r="D14467">
        <v>154</v>
      </c>
      <c r="E14467">
        <v>174</v>
      </c>
      <c r="F14467">
        <v>0</v>
      </c>
      <c r="G14467">
        <v>0</v>
      </c>
      <c r="H14467">
        <v>0</v>
      </c>
      <c r="I14467">
        <v>0.33</v>
      </c>
      <c r="J14467" s="10">
        <v>1</v>
      </c>
      <c r="K14467" s="13">
        <f t="shared" ref="K14467:K14530" si="455">IF(B14467&lt;1990,IF(B14467&lt;1959,1958,1989),1990)</f>
        <v>1990</v>
      </c>
      <c r="L14467" s="1" t="str">
        <f t="shared" si="454"/>
        <v/>
      </c>
    </row>
    <row r="14468" spans="1:12" ht="13.8" customHeight="1" x14ac:dyDescent="0.3">
      <c r="A14468" t="s">
        <v>230</v>
      </c>
      <c r="B14468">
        <v>1998</v>
      </c>
      <c r="C14468" s="10">
        <v>331</v>
      </c>
      <c r="D14468">
        <v>154</v>
      </c>
      <c r="E14468">
        <v>177</v>
      </c>
      <c r="F14468">
        <v>0</v>
      </c>
      <c r="G14468">
        <v>0</v>
      </c>
      <c r="H14468">
        <v>0</v>
      </c>
      <c r="I14468">
        <v>0.32</v>
      </c>
      <c r="J14468" s="10">
        <v>1</v>
      </c>
      <c r="K14468" s="13">
        <f t="shared" si="455"/>
        <v>1990</v>
      </c>
      <c r="L14468" s="1" t="str">
        <f t="shared" si="454"/>
        <v/>
      </c>
    </row>
    <row r="14469" spans="1:12" ht="13.8" customHeight="1" x14ac:dyDescent="0.3">
      <c r="A14469" t="s">
        <v>230</v>
      </c>
      <c r="B14469">
        <v>1999</v>
      </c>
      <c r="C14469" s="10">
        <v>338</v>
      </c>
      <c r="D14469">
        <v>159</v>
      </c>
      <c r="E14469">
        <v>178</v>
      </c>
      <c r="F14469">
        <v>0</v>
      </c>
      <c r="G14469">
        <v>0</v>
      </c>
      <c r="H14469">
        <v>0</v>
      </c>
      <c r="I14469">
        <v>0.32</v>
      </c>
      <c r="J14469" s="10">
        <v>1</v>
      </c>
      <c r="K14469" s="13">
        <f t="shared" si="455"/>
        <v>1990</v>
      </c>
      <c r="L14469" s="1" t="str">
        <f t="shared" si="454"/>
        <v/>
      </c>
    </row>
    <row r="14470" spans="1:12" ht="13.8" customHeight="1" x14ac:dyDescent="0.3">
      <c r="A14470" t="s">
        <v>230</v>
      </c>
      <c r="B14470">
        <v>2000</v>
      </c>
      <c r="C14470" s="10">
        <v>324</v>
      </c>
      <c r="D14470">
        <v>146</v>
      </c>
      <c r="E14470">
        <v>178</v>
      </c>
      <c r="F14470">
        <v>0</v>
      </c>
      <c r="G14470">
        <v>0</v>
      </c>
      <c r="H14470">
        <v>0</v>
      </c>
      <c r="I14470">
        <v>0.3</v>
      </c>
      <c r="J14470" s="10">
        <v>1</v>
      </c>
      <c r="K14470" s="13">
        <f t="shared" si="455"/>
        <v>1990</v>
      </c>
      <c r="L14470" s="1" t="str">
        <f t="shared" si="454"/>
        <v/>
      </c>
    </row>
    <row r="14471" spans="1:12" ht="13.8" customHeight="1" x14ac:dyDescent="0.3">
      <c r="A14471" t="s">
        <v>230</v>
      </c>
      <c r="B14471">
        <v>2001</v>
      </c>
      <c r="C14471" s="10">
        <v>312</v>
      </c>
      <c r="D14471">
        <v>138</v>
      </c>
      <c r="E14471">
        <v>173</v>
      </c>
      <c r="F14471">
        <v>0</v>
      </c>
      <c r="G14471">
        <v>0</v>
      </c>
      <c r="H14471">
        <v>0</v>
      </c>
      <c r="I14471">
        <v>0.28999999999999998</v>
      </c>
      <c r="J14471" s="10">
        <v>1</v>
      </c>
      <c r="K14471" s="13">
        <f t="shared" si="455"/>
        <v>1990</v>
      </c>
      <c r="L14471" s="1" t="str">
        <f t="shared" si="454"/>
        <v/>
      </c>
    </row>
    <row r="14472" spans="1:12" ht="13.8" customHeight="1" x14ac:dyDescent="0.3">
      <c r="A14472" t="s">
        <v>230</v>
      </c>
      <c r="B14472">
        <v>2002</v>
      </c>
      <c r="C14472" s="10">
        <v>307</v>
      </c>
      <c r="D14472">
        <v>133</v>
      </c>
      <c r="E14472">
        <v>174</v>
      </c>
      <c r="F14472">
        <v>0</v>
      </c>
      <c r="G14472">
        <v>0</v>
      </c>
      <c r="H14472">
        <v>0</v>
      </c>
      <c r="I14472">
        <v>0.28000000000000003</v>
      </c>
      <c r="J14472" s="10">
        <v>1</v>
      </c>
      <c r="K14472" s="13">
        <f t="shared" si="455"/>
        <v>1990</v>
      </c>
      <c r="L14472" s="1" t="str">
        <f t="shared" si="454"/>
        <v/>
      </c>
    </row>
    <row r="14473" spans="1:12" ht="13.8" customHeight="1" x14ac:dyDescent="0.3">
      <c r="A14473" t="s">
        <v>230</v>
      </c>
      <c r="B14473">
        <v>2003</v>
      </c>
      <c r="C14473" s="10">
        <v>284</v>
      </c>
      <c r="D14473">
        <v>109</v>
      </c>
      <c r="E14473">
        <v>176</v>
      </c>
      <c r="F14473">
        <v>0</v>
      </c>
      <c r="G14473">
        <v>0</v>
      </c>
      <c r="H14473">
        <v>0</v>
      </c>
      <c r="I14473">
        <v>0.26</v>
      </c>
      <c r="J14473" s="10">
        <v>1</v>
      </c>
      <c r="K14473" s="13">
        <f t="shared" si="455"/>
        <v>1990</v>
      </c>
      <c r="L14473" s="1" t="str">
        <f t="shared" si="454"/>
        <v/>
      </c>
    </row>
    <row r="14474" spans="1:12" ht="13.8" customHeight="1" x14ac:dyDescent="0.3">
      <c r="A14474" t="s">
        <v>230</v>
      </c>
      <c r="B14474">
        <v>2004</v>
      </c>
      <c r="C14474" s="10">
        <v>281</v>
      </c>
      <c r="D14474">
        <v>107</v>
      </c>
      <c r="E14474">
        <v>174</v>
      </c>
      <c r="F14474">
        <v>0</v>
      </c>
      <c r="G14474">
        <v>0</v>
      </c>
      <c r="H14474">
        <v>0</v>
      </c>
      <c r="I14474">
        <v>0.26</v>
      </c>
      <c r="J14474" s="10">
        <v>1</v>
      </c>
      <c r="K14474" s="13">
        <f t="shared" si="455"/>
        <v>1990</v>
      </c>
      <c r="L14474" s="1" t="str">
        <f t="shared" si="454"/>
        <v/>
      </c>
    </row>
    <row r="14475" spans="1:12" ht="13.8" customHeight="1" x14ac:dyDescent="0.3">
      <c r="A14475" t="s">
        <v>230</v>
      </c>
      <c r="B14475">
        <v>2005</v>
      </c>
      <c r="C14475" s="10">
        <v>278</v>
      </c>
      <c r="D14475">
        <v>104</v>
      </c>
      <c r="E14475">
        <v>173</v>
      </c>
      <c r="F14475">
        <v>0</v>
      </c>
      <c r="G14475">
        <v>0</v>
      </c>
      <c r="H14475">
        <v>0</v>
      </c>
      <c r="I14475">
        <v>0.25</v>
      </c>
      <c r="J14475" s="10">
        <v>1</v>
      </c>
      <c r="K14475" s="13">
        <f t="shared" si="455"/>
        <v>1990</v>
      </c>
      <c r="L14475" s="1" t="str">
        <f t="shared" si="454"/>
        <v/>
      </c>
    </row>
    <row r="14476" spans="1:12" ht="13.8" customHeight="1" x14ac:dyDescent="0.3">
      <c r="A14476" t="s">
        <v>230</v>
      </c>
      <c r="B14476">
        <v>2006</v>
      </c>
      <c r="C14476" s="10">
        <v>277</v>
      </c>
      <c r="D14476">
        <v>105</v>
      </c>
      <c r="E14476">
        <v>172</v>
      </c>
      <c r="F14476">
        <v>0</v>
      </c>
      <c r="G14476">
        <v>0</v>
      </c>
      <c r="H14476">
        <v>0</v>
      </c>
      <c r="I14476">
        <v>0.25</v>
      </c>
      <c r="J14476" s="10">
        <v>1</v>
      </c>
      <c r="K14476" s="13">
        <f t="shared" si="455"/>
        <v>1990</v>
      </c>
      <c r="L14476" s="1" t="str">
        <f t="shared" si="454"/>
        <v/>
      </c>
    </row>
    <row r="14477" spans="1:12" ht="13.8" customHeight="1" x14ac:dyDescent="0.3">
      <c r="A14477" t="s">
        <v>230</v>
      </c>
      <c r="B14477">
        <v>2007</v>
      </c>
      <c r="C14477" s="10">
        <v>290</v>
      </c>
      <c r="D14477">
        <v>109</v>
      </c>
      <c r="E14477">
        <v>181</v>
      </c>
      <c r="F14477">
        <v>0</v>
      </c>
      <c r="G14477">
        <v>0</v>
      </c>
      <c r="H14477">
        <v>0</v>
      </c>
      <c r="I14477">
        <v>0.26</v>
      </c>
      <c r="J14477" s="10">
        <v>1</v>
      </c>
      <c r="K14477" s="13">
        <f t="shared" si="455"/>
        <v>1990</v>
      </c>
      <c r="L14477" s="1" t="str">
        <f t="shared" si="454"/>
        <v/>
      </c>
    </row>
    <row r="14478" spans="1:12" ht="13.8" customHeight="1" x14ac:dyDescent="0.3">
      <c r="A14478" t="s">
        <v>230</v>
      </c>
      <c r="B14478">
        <v>2008</v>
      </c>
      <c r="C14478" s="10">
        <v>299</v>
      </c>
      <c r="D14478">
        <v>113</v>
      </c>
      <c r="E14478">
        <v>186</v>
      </c>
      <c r="F14478">
        <v>0</v>
      </c>
      <c r="G14478">
        <v>0</v>
      </c>
      <c r="H14478">
        <v>0</v>
      </c>
      <c r="I14478">
        <v>0.26</v>
      </c>
      <c r="J14478" s="10">
        <v>1</v>
      </c>
      <c r="K14478" s="13">
        <f t="shared" si="455"/>
        <v>1990</v>
      </c>
      <c r="L14478" s="1" t="str">
        <f t="shared" si="454"/>
        <v/>
      </c>
    </row>
    <row r="14479" spans="1:12" ht="13.8" customHeight="1" x14ac:dyDescent="0.3">
      <c r="A14479" t="s">
        <v>230</v>
      </c>
      <c r="B14479">
        <v>2009</v>
      </c>
      <c r="C14479" s="10">
        <v>285</v>
      </c>
      <c r="D14479">
        <v>104</v>
      </c>
      <c r="E14479">
        <v>181</v>
      </c>
      <c r="F14479">
        <v>0</v>
      </c>
      <c r="G14479">
        <v>0</v>
      </c>
      <c r="H14479">
        <v>0</v>
      </c>
      <c r="I14479">
        <v>0.24</v>
      </c>
      <c r="J14479" s="10">
        <v>1</v>
      </c>
      <c r="K14479" s="13">
        <f t="shared" si="455"/>
        <v>1990</v>
      </c>
      <c r="L14479" s="1" t="str">
        <f t="shared" si="454"/>
        <v/>
      </c>
    </row>
    <row r="14480" spans="1:12" ht="13.8" customHeight="1" x14ac:dyDescent="0.3">
      <c r="A14480" t="s">
        <v>230</v>
      </c>
      <c r="B14480">
        <v>2010</v>
      </c>
      <c r="C14480" s="10">
        <v>283</v>
      </c>
      <c r="D14480">
        <v>101</v>
      </c>
      <c r="E14480">
        <v>183</v>
      </c>
      <c r="F14480">
        <v>0</v>
      </c>
      <c r="G14480">
        <v>0</v>
      </c>
      <c r="H14480">
        <v>0</v>
      </c>
      <c r="I14480">
        <v>0.24</v>
      </c>
      <c r="J14480" s="10">
        <v>1</v>
      </c>
      <c r="K14480" s="13">
        <f t="shared" si="455"/>
        <v>1990</v>
      </c>
      <c r="L14480" s="1" t="str">
        <f t="shared" si="454"/>
        <v/>
      </c>
    </row>
    <row r="14481" spans="1:12" ht="13.8" customHeight="1" x14ac:dyDescent="0.3">
      <c r="A14481" t="s">
        <v>230</v>
      </c>
      <c r="B14481">
        <v>2011</v>
      </c>
      <c r="C14481" s="10">
        <v>286</v>
      </c>
      <c r="D14481">
        <v>102</v>
      </c>
      <c r="E14481">
        <v>184</v>
      </c>
      <c r="F14481">
        <v>0</v>
      </c>
      <c r="G14481">
        <v>0</v>
      </c>
      <c r="H14481">
        <v>0</v>
      </c>
      <c r="I14481">
        <v>0.24</v>
      </c>
      <c r="J14481" s="10">
        <v>1</v>
      </c>
      <c r="K14481" s="13">
        <f t="shared" si="455"/>
        <v>1990</v>
      </c>
      <c r="L14481" s="1" t="str">
        <f t="shared" si="454"/>
        <v/>
      </c>
    </row>
    <row r="14482" spans="1:12" ht="13.8" customHeight="1" x14ac:dyDescent="0.3">
      <c r="A14482" t="s">
        <v>230</v>
      </c>
      <c r="B14482">
        <v>2012</v>
      </c>
      <c r="C14482" s="10">
        <v>329</v>
      </c>
      <c r="D14482">
        <v>142</v>
      </c>
      <c r="E14482">
        <v>188</v>
      </c>
      <c r="F14482">
        <v>0</v>
      </c>
      <c r="G14482">
        <v>0</v>
      </c>
      <c r="H14482">
        <v>0</v>
      </c>
      <c r="I14482">
        <v>0.27</v>
      </c>
      <c r="J14482" s="10">
        <v>1</v>
      </c>
      <c r="K14482" s="13">
        <f t="shared" si="455"/>
        <v>1990</v>
      </c>
      <c r="L14482" s="1">
        <f t="shared" si="454"/>
        <v>1</v>
      </c>
    </row>
    <row r="14483" spans="1:12" ht="13.8" customHeight="1" x14ac:dyDescent="0.3">
      <c r="A14483" t="s">
        <v>230</v>
      </c>
      <c r="B14483">
        <v>2013</v>
      </c>
      <c r="C14483" s="10">
        <v>297</v>
      </c>
      <c r="D14483">
        <v>106</v>
      </c>
      <c r="E14483">
        <v>191</v>
      </c>
      <c r="F14483">
        <v>0</v>
      </c>
      <c r="G14483">
        <v>0</v>
      </c>
      <c r="H14483">
        <v>0</v>
      </c>
      <c r="I14483">
        <v>0.24</v>
      </c>
      <c r="J14483" s="10">
        <v>1</v>
      </c>
      <c r="K14483" s="13">
        <f t="shared" si="455"/>
        <v>1990</v>
      </c>
      <c r="L14483" s="1">
        <f t="shared" si="454"/>
        <v>1</v>
      </c>
    </row>
    <row r="14484" spans="1:12" ht="13.8" customHeight="1" x14ac:dyDescent="0.3">
      <c r="A14484" t="s">
        <v>230</v>
      </c>
      <c r="B14484">
        <v>2014</v>
      </c>
      <c r="C14484" s="10">
        <v>328</v>
      </c>
      <c r="D14484">
        <v>131</v>
      </c>
      <c r="E14484">
        <v>197</v>
      </c>
      <c r="F14484">
        <v>0</v>
      </c>
      <c r="G14484">
        <v>0</v>
      </c>
      <c r="H14484">
        <v>0</v>
      </c>
      <c r="I14484">
        <v>0.26</v>
      </c>
      <c r="J14484" s="10">
        <v>1</v>
      </c>
      <c r="K14484" s="13">
        <f t="shared" si="455"/>
        <v>1990</v>
      </c>
      <c r="L14484" s="1">
        <f t="shared" si="454"/>
        <v>1</v>
      </c>
    </row>
    <row r="14485" spans="1:12" ht="13.8" customHeight="1" x14ac:dyDescent="0.3">
      <c r="A14485" t="s">
        <v>231</v>
      </c>
      <c r="B14485">
        <v>1834</v>
      </c>
      <c r="C14485" s="10">
        <v>9</v>
      </c>
      <c r="D14485">
        <v>9</v>
      </c>
      <c r="E14485">
        <v>0</v>
      </c>
      <c r="F14485">
        <v>0</v>
      </c>
      <c r="G14485">
        <v>0</v>
      </c>
      <c r="H14485" t="s">
        <v>11</v>
      </c>
      <c r="I14485" t="s">
        <v>11</v>
      </c>
      <c r="J14485" s="10">
        <v>0</v>
      </c>
      <c r="K14485" s="13">
        <f t="shared" si="455"/>
        <v>1958</v>
      </c>
      <c r="L14485" s="1" t="str">
        <f t="shared" si="454"/>
        <v/>
      </c>
    </row>
    <row r="14486" spans="1:12" ht="13.8" customHeight="1" x14ac:dyDescent="0.3">
      <c r="A14486" t="s">
        <v>231</v>
      </c>
      <c r="B14486">
        <v>1839</v>
      </c>
      <c r="C14486" s="10">
        <v>12</v>
      </c>
      <c r="D14486">
        <v>12</v>
      </c>
      <c r="E14486">
        <v>0</v>
      </c>
      <c r="F14486">
        <v>0</v>
      </c>
      <c r="G14486">
        <v>0</v>
      </c>
      <c r="H14486" t="s">
        <v>11</v>
      </c>
      <c r="I14486" t="s">
        <v>11</v>
      </c>
      <c r="J14486" s="10">
        <v>0</v>
      </c>
      <c r="K14486" s="13">
        <f t="shared" si="455"/>
        <v>1958</v>
      </c>
      <c r="L14486" s="1" t="str">
        <f t="shared" si="454"/>
        <v/>
      </c>
    </row>
    <row r="14487" spans="1:12" ht="13.8" customHeight="1" x14ac:dyDescent="0.3">
      <c r="A14487" t="s">
        <v>231</v>
      </c>
      <c r="B14487">
        <v>1840</v>
      </c>
      <c r="C14487" s="10">
        <v>11</v>
      </c>
      <c r="D14487">
        <v>11</v>
      </c>
      <c r="E14487">
        <v>0</v>
      </c>
      <c r="F14487">
        <v>0</v>
      </c>
      <c r="G14487">
        <v>0</v>
      </c>
      <c r="H14487" t="s">
        <v>11</v>
      </c>
      <c r="I14487" t="s">
        <v>11</v>
      </c>
      <c r="J14487" s="10">
        <v>0</v>
      </c>
      <c r="K14487" s="13">
        <f t="shared" si="455"/>
        <v>1958</v>
      </c>
      <c r="L14487" s="1" t="str">
        <f t="shared" si="454"/>
        <v/>
      </c>
    </row>
    <row r="14488" spans="1:12" ht="13.8" customHeight="1" x14ac:dyDescent="0.3">
      <c r="A14488" t="s">
        <v>231</v>
      </c>
      <c r="B14488">
        <v>1841</v>
      </c>
      <c r="C14488" s="10">
        <v>11</v>
      </c>
      <c r="D14488">
        <v>11</v>
      </c>
      <c r="E14488">
        <v>0</v>
      </c>
      <c r="F14488">
        <v>0</v>
      </c>
      <c r="G14488">
        <v>0</v>
      </c>
      <c r="H14488" t="s">
        <v>11</v>
      </c>
      <c r="I14488" t="s">
        <v>11</v>
      </c>
      <c r="J14488" s="10">
        <v>0</v>
      </c>
      <c r="K14488" s="13">
        <f t="shared" si="455"/>
        <v>1958</v>
      </c>
      <c r="L14488" s="1" t="str">
        <f t="shared" si="454"/>
        <v/>
      </c>
    </row>
    <row r="14489" spans="1:12" ht="13.8" customHeight="1" x14ac:dyDescent="0.3">
      <c r="A14489" t="s">
        <v>231</v>
      </c>
      <c r="B14489">
        <v>1842</v>
      </c>
      <c r="C14489" s="10">
        <v>22</v>
      </c>
      <c r="D14489">
        <v>22</v>
      </c>
      <c r="E14489">
        <v>0</v>
      </c>
      <c r="F14489">
        <v>0</v>
      </c>
      <c r="G14489">
        <v>0</v>
      </c>
      <c r="H14489" t="s">
        <v>11</v>
      </c>
      <c r="I14489" t="s">
        <v>11</v>
      </c>
      <c r="J14489" s="10">
        <v>0</v>
      </c>
      <c r="K14489" s="13">
        <f t="shared" si="455"/>
        <v>1958</v>
      </c>
      <c r="L14489" s="1" t="str">
        <f t="shared" si="454"/>
        <v/>
      </c>
    </row>
    <row r="14490" spans="1:12" ht="13.8" customHeight="1" x14ac:dyDescent="0.3">
      <c r="A14490" t="s">
        <v>231</v>
      </c>
      <c r="B14490">
        <v>1843</v>
      </c>
      <c r="C14490" s="10">
        <v>16</v>
      </c>
      <c r="D14490">
        <v>16</v>
      </c>
      <c r="E14490">
        <v>0</v>
      </c>
      <c r="F14490">
        <v>0</v>
      </c>
      <c r="G14490">
        <v>0</v>
      </c>
      <c r="H14490" t="s">
        <v>11</v>
      </c>
      <c r="I14490" t="s">
        <v>11</v>
      </c>
      <c r="J14490" s="10">
        <v>0</v>
      </c>
      <c r="K14490" s="13">
        <f t="shared" si="455"/>
        <v>1958</v>
      </c>
      <c r="L14490" s="1" t="str">
        <f t="shared" si="454"/>
        <v/>
      </c>
    </row>
    <row r="14491" spans="1:12" ht="13.8" customHeight="1" x14ac:dyDescent="0.3">
      <c r="A14491" t="s">
        <v>231</v>
      </c>
      <c r="B14491">
        <v>1844</v>
      </c>
      <c r="C14491" s="10">
        <v>27</v>
      </c>
      <c r="D14491">
        <v>27</v>
      </c>
      <c r="E14491">
        <v>0</v>
      </c>
      <c r="F14491">
        <v>0</v>
      </c>
      <c r="G14491">
        <v>0</v>
      </c>
      <c r="H14491" t="s">
        <v>11</v>
      </c>
      <c r="I14491" t="s">
        <v>11</v>
      </c>
      <c r="J14491" s="10">
        <v>0</v>
      </c>
      <c r="K14491" s="13">
        <f t="shared" si="455"/>
        <v>1958</v>
      </c>
      <c r="L14491" s="1" t="str">
        <f t="shared" si="454"/>
        <v/>
      </c>
    </row>
    <row r="14492" spans="1:12" ht="13.8" customHeight="1" x14ac:dyDescent="0.3">
      <c r="A14492" t="s">
        <v>231</v>
      </c>
      <c r="B14492">
        <v>1845</v>
      </c>
      <c r="C14492" s="10">
        <v>24</v>
      </c>
      <c r="D14492">
        <v>24</v>
      </c>
      <c r="E14492">
        <v>0</v>
      </c>
      <c r="F14492">
        <v>0</v>
      </c>
      <c r="G14492">
        <v>0</v>
      </c>
      <c r="H14492" t="s">
        <v>11</v>
      </c>
      <c r="I14492" t="s">
        <v>11</v>
      </c>
      <c r="J14492" s="10">
        <v>0</v>
      </c>
      <c r="K14492" s="13">
        <f t="shared" si="455"/>
        <v>1958</v>
      </c>
      <c r="L14492" s="1" t="str">
        <f t="shared" si="454"/>
        <v/>
      </c>
    </row>
    <row r="14493" spans="1:12" ht="13.8" customHeight="1" x14ac:dyDescent="0.3">
      <c r="A14493" t="s">
        <v>231</v>
      </c>
      <c r="B14493">
        <v>1846</v>
      </c>
      <c r="C14493" s="10">
        <v>22</v>
      </c>
      <c r="D14493">
        <v>22</v>
      </c>
      <c r="E14493">
        <v>0</v>
      </c>
      <c r="F14493">
        <v>0</v>
      </c>
      <c r="G14493">
        <v>0</v>
      </c>
      <c r="H14493" t="s">
        <v>11</v>
      </c>
      <c r="I14493" t="s">
        <v>11</v>
      </c>
      <c r="J14493" s="10">
        <v>0</v>
      </c>
      <c r="K14493" s="13">
        <f t="shared" si="455"/>
        <v>1958</v>
      </c>
      <c r="L14493" s="1" t="str">
        <f t="shared" si="454"/>
        <v/>
      </c>
    </row>
    <row r="14494" spans="1:12" ht="13.8" customHeight="1" x14ac:dyDescent="0.3">
      <c r="A14494" t="s">
        <v>231</v>
      </c>
      <c r="B14494">
        <v>1847</v>
      </c>
      <c r="C14494" s="10">
        <v>22</v>
      </c>
      <c r="D14494">
        <v>22</v>
      </c>
      <c r="E14494">
        <v>0</v>
      </c>
      <c r="F14494">
        <v>0</v>
      </c>
      <c r="G14494">
        <v>0</v>
      </c>
      <c r="H14494" t="s">
        <v>11</v>
      </c>
      <c r="I14494" t="s">
        <v>11</v>
      </c>
      <c r="J14494" s="10">
        <v>0</v>
      </c>
      <c r="K14494" s="13">
        <f t="shared" si="455"/>
        <v>1958</v>
      </c>
      <c r="L14494" s="1" t="str">
        <f t="shared" si="454"/>
        <v/>
      </c>
    </row>
    <row r="14495" spans="1:12" ht="13.8" customHeight="1" x14ac:dyDescent="0.3">
      <c r="A14495" t="s">
        <v>231</v>
      </c>
      <c r="B14495">
        <v>1848</v>
      </c>
      <c r="C14495" s="10">
        <v>38</v>
      </c>
      <c r="D14495">
        <v>38</v>
      </c>
      <c r="E14495">
        <v>0</v>
      </c>
      <c r="F14495">
        <v>0</v>
      </c>
      <c r="G14495">
        <v>0</v>
      </c>
      <c r="H14495" t="s">
        <v>11</v>
      </c>
      <c r="I14495" t="s">
        <v>11</v>
      </c>
      <c r="J14495" s="10">
        <v>0</v>
      </c>
      <c r="K14495" s="13">
        <f t="shared" si="455"/>
        <v>1958</v>
      </c>
      <c r="L14495" s="1" t="str">
        <f t="shared" si="454"/>
        <v/>
      </c>
    </row>
    <row r="14496" spans="1:12" ht="13.8" customHeight="1" x14ac:dyDescent="0.3">
      <c r="A14496" t="s">
        <v>231</v>
      </c>
      <c r="B14496">
        <v>1849</v>
      </c>
      <c r="C14496" s="10">
        <v>53</v>
      </c>
      <c r="D14496">
        <v>53</v>
      </c>
      <c r="E14496">
        <v>0</v>
      </c>
      <c r="F14496">
        <v>0</v>
      </c>
      <c r="G14496">
        <v>0</v>
      </c>
      <c r="H14496" t="s">
        <v>11</v>
      </c>
      <c r="I14496" t="s">
        <v>11</v>
      </c>
      <c r="J14496" s="10">
        <v>0</v>
      </c>
      <c r="K14496" s="13">
        <f t="shared" si="455"/>
        <v>1958</v>
      </c>
      <c r="L14496" s="1" t="str">
        <f t="shared" si="454"/>
        <v/>
      </c>
    </row>
    <row r="14497" spans="1:12" ht="13.8" customHeight="1" x14ac:dyDescent="0.3">
      <c r="A14497" t="s">
        <v>231</v>
      </c>
      <c r="B14497">
        <v>1850</v>
      </c>
      <c r="C14497" s="10">
        <v>55</v>
      </c>
      <c r="D14497">
        <v>55</v>
      </c>
      <c r="E14497">
        <v>0</v>
      </c>
      <c r="F14497">
        <v>0</v>
      </c>
      <c r="G14497">
        <v>0</v>
      </c>
      <c r="H14497" t="s">
        <v>11</v>
      </c>
      <c r="I14497" t="s">
        <v>11</v>
      </c>
      <c r="J14497" s="10">
        <v>0</v>
      </c>
      <c r="K14497" s="13">
        <f t="shared" si="455"/>
        <v>1958</v>
      </c>
      <c r="L14497" s="1" t="str">
        <f t="shared" si="454"/>
        <v/>
      </c>
    </row>
    <row r="14498" spans="1:12" ht="13.8" customHeight="1" x14ac:dyDescent="0.3">
      <c r="A14498" t="s">
        <v>231</v>
      </c>
      <c r="B14498">
        <v>1851</v>
      </c>
      <c r="C14498" s="10">
        <v>59</v>
      </c>
      <c r="D14498">
        <v>59</v>
      </c>
      <c r="E14498">
        <v>0</v>
      </c>
      <c r="F14498">
        <v>0</v>
      </c>
      <c r="G14498">
        <v>0</v>
      </c>
      <c r="H14498" t="s">
        <v>11</v>
      </c>
      <c r="I14498" t="s">
        <v>11</v>
      </c>
      <c r="J14498" s="10">
        <v>0</v>
      </c>
      <c r="K14498" s="13">
        <f t="shared" si="455"/>
        <v>1958</v>
      </c>
      <c r="L14498" s="1" t="str">
        <f t="shared" si="454"/>
        <v/>
      </c>
    </row>
    <row r="14499" spans="1:12" ht="13.8" customHeight="1" x14ac:dyDescent="0.3">
      <c r="A14499" t="s">
        <v>231</v>
      </c>
      <c r="B14499">
        <v>1852</v>
      </c>
      <c r="C14499" s="10">
        <v>59</v>
      </c>
      <c r="D14499">
        <v>59</v>
      </c>
      <c r="E14499">
        <v>0</v>
      </c>
      <c r="F14499">
        <v>0</v>
      </c>
      <c r="G14499">
        <v>0</v>
      </c>
      <c r="H14499" t="s">
        <v>11</v>
      </c>
      <c r="I14499" t="s">
        <v>11</v>
      </c>
      <c r="J14499" s="10">
        <v>0</v>
      </c>
      <c r="K14499" s="13">
        <f t="shared" si="455"/>
        <v>1958</v>
      </c>
      <c r="L14499" s="1" t="str">
        <f t="shared" si="454"/>
        <v/>
      </c>
    </row>
    <row r="14500" spans="1:12" ht="13.8" customHeight="1" x14ac:dyDescent="0.3">
      <c r="A14500" t="s">
        <v>231</v>
      </c>
      <c r="B14500">
        <v>1853</v>
      </c>
      <c r="C14500" s="10">
        <v>62</v>
      </c>
      <c r="D14500">
        <v>62</v>
      </c>
      <c r="E14500">
        <v>0</v>
      </c>
      <c r="F14500">
        <v>0</v>
      </c>
      <c r="G14500">
        <v>0</v>
      </c>
      <c r="H14500" t="s">
        <v>11</v>
      </c>
      <c r="I14500" t="s">
        <v>11</v>
      </c>
      <c r="J14500" s="10">
        <v>0</v>
      </c>
      <c r="K14500" s="13">
        <f t="shared" si="455"/>
        <v>1958</v>
      </c>
      <c r="L14500" s="1" t="str">
        <f t="shared" si="454"/>
        <v/>
      </c>
    </row>
    <row r="14501" spans="1:12" ht="13.8" customHeight="1" x14ac:dyDescent="0.3">
      <c r="A14501" t="s">
        <v>231</v>
      </c>
      <c r="B14501">
        <v>1854</v>
      </c>
      <c r="C14501" s="10">
        <v>92</v>
      </c>
      <c r="D14501">
        <v>92</v>
      </c>
      <c r="E14501">
        <v>0</v>
      </c>
      <c r="F14501">
        <v>0</v>
      </c>
      <c r="G14501">
        <v>0</v>
      </c>
      <c r="H14501" t="s">
        <v>11</v>
      </c>
      <c r="I14501" t="s">
        <v>11</v>
      </c>
      <c r="J14501" s="10">
        <v>0</v>
      </c>
      <c r="K14501" s="13">
        <f t="shared" si="455"/>
        <v>1958</v>
      </c>
      <c r="L14501" s="1" t="str">
        <f t="shared" si="454"/>
        <v/>
      </c>
    </row>
    <row r="14502" spans="1:12" ht="13.8" customHeight="1" x14ac:dyDescent="0.3">
      <c r="A14502" t="s">
        <v>231</v>
      </c>
      <c r="B14502">
        <v>1855</v>
      </c>
      <c r="C14502" s="10">
        <v>86</v>
      </c>
      <c r="D14502">
        <v>86</v>
      </c>
      <c r="E14502">
        <v>0</v>
      </c>
      <c r="F14502">
        <v>0</v>
      </c>
      <c r="G14502">
        <v>0</v>
      </c>
      <c r="H14502" t="s">
        <v>11</v>
      </c>
      <c r="I14502" t="s">
        <v>11</v>
      </c>
      <c r="J14502" s="10">
        <v>0</v>
      </c>
      <c r="K14502" s="13">
        <f t="shared" si="455"/>
        <v>1958</v>
      </c>
      <c r="L14502" s="1" t="str">
        <f t="shared" si="454"/>
        <v/>
      </c>
    </row>
    <row r="14503" spans="1:12" ht="13.8" customHeight="1" x14ac:dyDescent="0.3">
      <c r="A14503" t="s">
        <v>231</v>
      </c>
      <c r="B14503">
        <v>1856</v>
      </c>
      <c r="C14503" s="10">
        <v>130</v>
      </c>
      <c r="D14503">
        <v>130</v>
      </c>
      <c r="E14503">
        <v>0</v>
      </c>
      <c r="F14503">
        <v>0</v>
      </c>
      <c r="G14503">
        <v>0</v>
      </c>
      <c r="H14503" t="s">
        <v>11</v>
      </c>
      <c r="I14503" t="s">
        <v>11</v>
      </c>
      <c r="J14503" s="10">
        <v>0</v>
      </c>
      <c r="K14503" s="13">
        <f t="shared" si="455"/>
        <v>1958</v>
      </c>
      <c r="L14503" s="1" t="str">
        <f t="shared" si="454"/>
        <v/>
      </c>
    </row>
    <row r="14504" spans="1:12" ht="13.8" customHeight="1" x14ac:dyDescent="0.3">
      <c r="A14504" t="s">
        <v>231</v>
      </c>
      <c r="B14504">
        <v>1857</v>
      </c>
      <c r="C14504" s="10">
        <v>167</v>
      </c>
      <c r="D14504">
        <v>167</v>
      </c>
      <c r="E14504">
        <v>0</v>
      </c>
      <c r="F14504">
        <v>0</v>
      </c>
      <c r="G14504">
        <v>0</v>
      </c>
      <c r="H14504" t="s">
        <v>11</v>
      </c>
      <c r="I14504" t="s">
        <v>11</v>
      </c>
      <c r="J14504" s="10">
        <v>0</v>
      </c>
      <c r="K14504" s="13">
        <f t="shared" si="455"/>
        <v>1958</v>
      </c>
      <c r="L14504" s="1" t="str">
        <f t="shared" si="454"/>
        <v/>
      </c>
    </row>
    <row r="14505" spans="1:12" ht="13.8" customHeight="1" x14ac:dyDescent="0.3">
      <c r="A14505" t="s">
        <v>231</v>
      </c>
      <c r="B14505">
        <v>1858</v>
      </c>
      <c r="C14505" s="10">
        <v>140</v>
      </c>
      <c r="D14505">
        <v>140</v>
      </c>
      <c r="E14505">
        <v>0</v>
      </c>
      <c r="F14505">
        <v>0</v>
      </c>
      <c r="G14505">
        <v>0</v>
      </c>
      <c r="H14505" t="s">
        <v>11</v>
      </c>
      <c r="I14505" t="s">
        <v>11</v>
      </c>
      <c r="J14505" s="10">
        <v>0</v>
      </c>
      <c r="K14505" s="13">
        <f t="shared" si="455"/>
        <v>1958</v>
      </c>
      <c r="L14505" s="1" t="str">
        <f t="shared" si="454"/>
        <v/>
      </c>
    </row>
    <row r="14506" spans="1:12" ht="13.8" customHeight="1" x14ac:dyDescent="0.3">
      <c r="A14506" t="s">
        <v>231</v>
      </c>
      <c r="B14506">
        <v>1859</v>
      </c>
      <c r="C14506" s="10">
        <v>206</v>
      </c>
      <c r="D14506">
        <v>206</v>
      </c>
      <c r="E14506">
        <v>0</v>
      </c>
      <c r="F14506">
        <v>0</v>
      </c>
      <c r="G14506">
        <v>0</v>
      </c>
      <c r="H14506" t="s">
        <v>11</v>
      </c>
      <c r="I14506" t="s">
        <v>11</v>
      </c>
      <c r="J14506" s="10">
        <v>0</v>
      </c>
      <c r="K14506" s="13">
        <f t="shared" si="455"/>
        <v>1958</v>
      </c>
      <c r="L14506" s="1" t="str">
        <f t="shared" si="454"/>
        <v/>
      </c>
    </row>
    <row r="14507" spans="1:12" ht="13.8" customHeight="1" x14ac:dyDescent="0.3">
      <c r="A14507" t="s">
        <v>231</v>
      </c>
      <c r="B14507">
        <v>1860</v>
      </c>
      <c r="C14507" s="10">
        <v>205</v>
      </c>
      <c r="D14507">
        <v>205</v>
      </c>
      <c r="E14507">
        <v>0</v>
      </c>
      <c r="F14507">
        <v>0</v>
      </c>
      <c r="G14507">
        <v>0</v>
      </c>
      <c r="H14507" t="s">
        <v>11</v>
      </c>
      <c r="I14507" t="s">
        <v>11</v>
      </c>
      <c r="J14507" s="10">
        <v>0</v>
      </c>
      <c r="K14507" s="13">
        <f t="shared" si="455"/>
        <v>1958</v>
      </c>
      <c r="L14507" s="1" t="str">
        <f t="shared" si="454"/>
        <v/>
      </c>
    </row>
    <row r="14508" spans="1:12" ht="13.8" customHeight="1" x14ac:dyDescent="0.3">
      <c r="A14508" t="s">
        <v>231</v>
      </c>
      <c r="B14508">
        <v>1861</v>
      </c>
      <c r="C14508" s="10">
        <v>264</v>
      </c>
      <c r="D14508">
        <v>264</v>
      </c>
      <c r="E14508">
        <v>0</v>
      </c>
      <c r="F14508">
        <v>0</v>
      </c>
      <c r="G14508">
        <v>0</v>
      </c>
      <c r="H14508" t="s">
        <v>11</v>
      </c>
      <c r="I14508" t="s">
        <v>11</v>
      </c>
      <c r="J14508" s="10">
        <v>0</v>
      </c>
      <c r="K14508" s="13">
        <f t="shared" si="455"/>
        <v>1958</v>
      </c>
      <c r="L14508" s="1" t="str">
        <f t="shared" si="454"/>
        <v/>
      </c>
    </row>
    <row r="14509" spans="1:12" ht="13.8" customHeight="1" x14ac:dyDescent="0.3">
      <c r="A14509" t="s">
        <v>231</v>
      </c>
      <c r="B14509">
        <v>1862</v>
      </c>
      <c r="C14509" s="10">
        <v>269</v>
      </c>
      <c r="D14509">
        <v>269</v>
      </c>
      <c r="E14509">
        <v>0</v>
      </c>
      <c r="F14509">
        <v>0</v>
      </c>
      <c r="G14509">
        <v>0</v>
      </c>
      <c r="H14509" t="s">
        <v>11</v>
      </c>
      <c r="I14509" t="s">
        <v>11</v>
      </c>
      <c r="J14509" s="10">
        <v>0</v>
      </c>
      <c r="K14509" s="13">
        <f t="shared" si="455"/>
        <v>1958</v>
      </c>
      <c r="L14509" s="1" t="str">
        <f t="shared" si="454"/>
        <v/>
      </c>
    </row>
    <row r="14510" spans="1:12" ht="13.8" customHeight="1" x14ac:dyDescent="0.3">
      <c r="A14510" t="s">
        <v>231</v>
      </c>
      <c r="B14510">
        <v>1863</v>
      </c>
      <c r="C14510" s="10">
        <v>269</v>
      </c>
      <c r="D14510">
        <v>269</v>
      </c>
      <c r="E14510">
        <v>0</v>
      </c>
      <c r="F14510">
        <v>0</v>
      </c>
      <c r="G14510">
        <v>0</v>
      </c>
      <c r="H14510" t="s">
        <v>11</v>
      </c>
      <c r="I14510" t="s">
        <v>11</v>
      </c>
      <c r="J14510" s="10">
        <v>0</v>
      </c>
      <c r="K14510" s="13">
        <f t="shared" si="455"/>
        <v>1958</v>
      </c>
      <c r="L14510" s="1" t="str">
        <f t="shared" si="454"/>
        <v/>
      </c>
    </row>
    <row r="14511" spans="1:12" ht="13.8" customHeight="1" x14ac:dyDescent="0.3">
      <c r="A14511" t="s">
        <v>231</v>
      </c>
      <c r="B14511">
        <v>1864</v>
      </c>
      <c r="C14511" s="10">
        <v>283</v>
      </c>
      <c r="D14511">
        <v>282</v>
      </c>
      <c r="E14511">
        <v>1</v>
      </c>
      <c r="F14511">
        <v>0</v>
      </c>
      <c r="G14511">
        <v>0</v>
      </c>
      <c r="H14511" t="s">
        <v>11</v>
      </c>
      <c r="I14511" t="s">
        <v>11</v>
      </c>
      <c r="J14511" s="10">
        <v>0</v>
      </c>
      <c r="K14511" s="13">
        <f t="shared" si="455"/>
        <v>1958</v>
      </c>
      <c r="L14511" s="1" t="str">
        <f t="shared" si="454"/>
        <v/>
      </c>
    </row>
    <row r="14512" spans="1:12" ht="13.8" customHeight="1" x14ac:dyDescent="0.3">
      <c r="A14512" t="s">
        <v>231</v>
      </c>
      <c r="B14512">
        <v>1865</v>
      </c>
      <c r="C14512" s="10">
        <v>295</v>
      </c>
      <c r="D14512">
        <v>294</v>
      </c>
      <c r="E14512">
        <v>1</v>
      </c>
      <c r="F14512">
        <v>0</v>
      </c>
      <c r="G14512">
        <v>0</v>
      </c>
      <c r="H14512" t="s">
        <v>11</v>
      </c>
      <c r="I14512" t="s">
        <v>11</v>
      </c>
      <c r="J14512" s="10">
        <v>0</v>
      </c>
      <c r="K14512" s="13">
        <f t="shared" si="455"/>
        <v>1958</v>
      </c>
      <c r="L14512" s="1" t="str">
        <f t="shared" si="454"/>
        <v/>
      </c>
    </row>
    <row r="14513" spans="1:12" ht="13.8" customHeight="1" x14ac:dyDescent="0.3">
      <c r="A14513" t="s">
        <v>231</v>
      </c>
      <c r="B14513">
        <v>1866</v>
      </c>
      <c r="C14513" s="10">
        <v>304</v>
      </c>
      <c r="D14513">
        <v>302</v>
      </c>
      <c r="E14513">
        <v>1</v>
      </c>
      <c r="F14513">
        <v>0</v>
      </c>
      <c r="G14513">
        <v>0</v>
      </c>
      <c r="H14513" t="s">
        <v>11</v>
      </c>
      <c r="I14513" t="s">
        <v>11</v>
      </c>
      <c r="J14513" s="10">
        <v>0</v>
      </c>
      <c r="K14513" s="13">
        <f t="shared" si="455"/>
        <v>1958</v>
      </c>
      <c r="L14513" s="1" t="str">
        <f t="shared" si="454"/>
        <v/>
      </c>
    </row>
    <row r="14514" spans="1:12" ht="13.8" customHeight="1" x14ac:dyDescent="0.3">
      <c r="A14514" t="s">
        <v>231</v>
      </c>
      <c r="B14514">
        <v>1867</v>
      </c>
      <c r="C14514" s="10">
        <v>283</v>
      </c>
      <c r="D14514">
        <v>281</v>
      </c>
      <c r="E14514">
        <v>1</v>
      </c>
      <c r="F14514">
        <v>0</v>
      </c>
      <c r="G14514">
        <v>0</v>
      </c>
      <c r="H14514" t="s">
        <v>11</v>
      </c>
      <c r="I14514" t="s">
        <v>11</v>
      </c>
      <c r="J14514" s="10">
        <v>0</v>
      </c>
      <c r="K14514" s="13">
        <f t="shared" si="455"/>
        <v>1958</v>
      </c>
      <c r="L14514" s="1" t="str">
        <f t="shared" si="454"/>
        <v/>
      </c>
    </row>
    <row r="14515" spans="1:12" ht="13.8" customHeight="1" x14ac:dyDescent="0.3">
      <c r="A14515" t="s">
        <v>231</v>
      </c>
      <c r="B14515">
        <v>1868</v>
      </c>
      <c r="C14515" s="10">
        <v>334</v>
      </c>
      <c r="D14515">
        <v>331</v>
      </c>
      <c r="E14515">
        <v>3</v>
      </c>
      <c r="F14515">
        <v>0</v>
      </c>
      <c r="G14515">
        <v>0</v>
      </c>
      <c r="H14515" t="s">
        <v>11</v>
      </c>
      <c r="I14515" t="s">
        <v>11</v>
      </c>
      <c r="J14515" s="10">
        <v>0</v>
      </c>
      <c r="K14515" s="13">
        <f t="shared" si="455"/>
        <v>1958</v>
      </c>
      <c r="L14515" s="1" t="str">
        <f t="shared" si="454"/>
        <v/>
      </c>
    </row>
    <row r="14516" spans="1:12" ht="13.8" customHeight="1" x14ac:dyDescent="0.3">
      <c r="A14516" t="s">
        <v>231</v>
      </c>
      <c r="B14516">
        <v>1869</v>
      </c>
      <c r="C14516" s="10">
        <v>297</v>
      </c>
      <c r="D14516">
        <v>294</v>
      </c>
      <c r="E14516">
        <v>3</v>
      </c>
      <c r="F14516">
        <v>0</v>
      </c>
      <c r="G14516">
        <v>0</v>
      </c>
      <c r="H14516" t="s">
        <v>11</v>
      </c>
      <c r="I14516" t="s">
        <v>11</v>
      </c>
      <c r="J14516" s="10">
        <v>0</v>
      </c>
      <c r="K14516" s="13">
        <f t="shared" si="455"/>
        <v>1958</v>
      </c>
      <c r="L14516" s="1" t="str">
        <f t="shared" si="454"/>
        <v/>
      </c>
    </row>
    <row r="14517" spans="1:12" ht="13.8" customHeight="1" x14ac:dyDescent="0.3">
      <c r="A14517" t="s">
        <v>231</v>
      </c>
      <c r="B14517">
        <v>1870</v>
      </c>
      <c r="C14517" s="10">
        <v>366</v>
      </c>
      <c r="D14517">
        <v>362</v>
      </c>
      <c r="E14517">
        <v>4</v>
      </c>
      <c r="F14517">
        <v>0</v>
      </c>
      <c r="G14517">
        <v>0</v>
      </c>
      <c r="H14517" t="s">
        <v>11</v>
      </c>
      <c r="I14517" t="s">
        <v>11</v>
      </c>
      <c r="J14517" s="10">
        <v>0</v>
      </c>
      <c r="K14517" s="13">
        <f t="shared" si="455"/>
        <v>1958</v>
      </c>
      <c r="L14517" s="1" t="str">
        <f t="shared" si="454"/>
        <v/>
      </c>
    </row>
    <row r="14518" spans="1:12" ht="13.8" customHeight="1" x14ac:dyDescent="0.3">
      <c r="A14518" t="s">
        <v>231</v>
      </c>
      <c r="B14518">
        <v>1871</v>
      </c>
      <c r="C14518" s="10">
        <v>391</v>
      </c>
      <c r="D14518">
        <v>387</v>
      </c>
      <c r="E14518">
        <v>5</v>
      </c>
      <c r="F14518">
        <v>0</v>
      </c>
      <c r="G14518">
        <v>0</v>
      </c>
      <c r="H14518" t="s">
        <v>11</v>
      </c>
      <c r="I14518" t="s">
        <v>11</v>
      </c>
      <c r="J14518" s="10">
        <v>0</v>
      </c>
      <c r="K14518" s="13">
        <f t="shared" si="455"/>
        <v>1958</v>
      </c>
      <c r="L14518" s="1" t="str">
        <f t="shared" si="454"/>
        <v/>
      </c>
    </row>
    <row r="14519" spans="1:12" ht="13.8" customHeight="1" x14ac:dyDescent="0.3">
      <c r="A14519" t="s">
        <v>231</v>
      </c>
      <c r="B14519">
        <v>1872</v>
      </c>
      <c r="C14519" s="10">
        <v>467</v>
      </c>
      <c r="D14519">
        <v>461</v>
      </c>
      <c r="E14519">
        <v>6</v>
      </c>
      <c r="F14519">
        <v>0</v>
      </c>
      <c r="G14519">
        <v>0</v>
      </c>
      <c r="H14519" t="s">
        <v>11</v>
      </c>
      <c r="I14519" t="s">
        <v>11</v>
      </c>
      <c r="J14519" s="10">
        <v>0</v>
      </c>
      <c r="K14519" s="13">
        <f t="shared" si="455"/>
        <v>1958</v>
      </c>
      <c r="L14519" s="1" t="str">
        <f t="shared" si="454"/>
        <v/>
      </c>
    </row>
    <row r="14520" spans="1:12" ht="13.8" customHeight="1" x14ac:dyDescent="0.3">
      <c r="A14520" t="s">
        <v>231</v>
      </c>
      <c r="B14520">
        <v>1873</v>
      </c>
      <c r="C14520" s="10">
        <v>474</v>
      </c>
      <c r="D14520">
        <v>467</v>
      </c>
      <c r="E14520">
        <v>7</v>
      </c>
      <c r="F14520">
        <v>0</v>
      </c>
      <c r="G14520">
        <v>0</v>
      </c>
      <c r="H14520" t="s">
        <v>11</v>
      </c>
      <c r="I14520" t="s">
        <v>11</v>
      </c>
      <c r="J14520" s="10">
        <v>0</v>
      </c>
      <c r="K14520" s="13">
        <f t="shared" si="455"/>
        <v>1958</v>
      </c>
      <c r="L14520" s="1" t="str">
        <f t="shared" si="454"/>
        <v/>
      </c>
    </row>
    <row r="14521" spans="1:12" ht="13.8" customHeight="1" x14ac:dyDescent="0.3">
      <c r="A14521" t="s">
        <v>231</v>
      </c>
      <c r="B14521">
        <v>1874</v>
      </c>
      <c r="C14521" s="10">
        <v>511</v>
      </c>
      <c r="D14521">
        <v>504</v>
      </c>
      <c r="E14521">
        <v>8</v>
      </c>
      <c r="F14521">
        <v>0</v>
      </c>
      <c r="G14521">
        <v>0</v>
      </c>
      <c r="H14521" t="s">
        <v>11</v>
      </c>
      <c r="I14521" t="s">
        <v>11</v>
      </c>
      <c r="J14521" s="10">
        <v>0</v>
      </c>
      <c r="K14521" s="13">
        <f t="shared" si="455"/>
        <v>1958</v>
      </c>
      <c r="L14521" s="1" t="str">
        <f t="shared" si="454"/>
        <v/>
      </c>
    </row>
    <row r="14522" spans="1:12" ht="13.8" customHeight="1" x14ac:dyDescent="0.3">
      <c r="A14522" t="s">
        <v>231</v>
      </c>
      <c r="B14522">
        <v>1875</v>
      </c>
      <c r="C14522" s="10">
        <v>621</v>
      </c>
      <c r="D14522">
        <v>614</v>
      </c>
      <c r="E14522">
        <v>8</v>
      </c>
      <c r="F14522">
        <v>0</v>
      </c>
      <c r="G14522">
        <v>0</v>
      </c>
      <c r="H14522" t="s">
        <v>11</v>
      </c>
      <c r="I14522" t="s">
        <v>11</v>
      </c>
      <c r="J14522" s="10">
        <v>0</v>
      </c>
      <c r="K14522" s="13">
        <f t="shared" si="455"/>
        <v>1958</v>
      </c>
      <c r="L14522" s="1" t="str">
        <f t="shared" si="454"/>
        <v/>
      </c>
    </row>
    <row r="14523" spans="1:12" ht="13.8" customHeight="1" x14ac:dyDescent="0.3">
      <c r="A14523" t="s">
        <v>231</v>
      </c>
      <c r="B14523">
        <v>1876</v>
      </c>
      <c r="C14523" s="10">
        <v>663</v>
      </c>
      <c r="D14523">
        <v>654</v>
      </c>
      <c r="E14523">
        <v>8</v>
      </c>
      <c r="F14523">
        <v>0</v>
      </c>
      <c r="G14523">
        <v>0</v>
      </c>
      <c r="H14523" t="s">
        <v>11</v>
      </c>
      <c r="I14523" t="s">
        <v>11</v>
      </c>
      <c r="J14523" s="10">
        <v>0</v>
      </c>
      <c r="K14523" s="13">
        <f t="shared" si="455"/>
        <v>1958</v>
      </c>
      <c r="L14523" s="1" t="str">
        <f t="shared" si="454"/>
        <v/>
      </c>
    </row>
    <row r="14524" spans="1:12" ht="13.8" customHeight="1" x14ac:dyDescent="0.3">
      <c r="A14524" t="s">
        <v>231</v>
      </c>
      <c r="B14524">
        <v>1877</v>
      </c>
      <c r="C14524" s="10">
        <v>702</v>
      </c>
      <c r="D14524">
        <v>693</v>
      </c>
      <c r="E14524">
        <v>9</v>
      </c>
      <c r="F14524">
        <v>0</v>
      </c>
      <c r="G14524">
        <v>0</v>
      </c>
      <c r="H14524" t="s">
        <v>11</v>
      </c>
      <c r="I14524" t="s">
        <v>11</v>
      </c>
      <c r="J14524" s="10">
        <v>0</v>
      </c>
      <c r="K14524" s="13">
        <f t="shared" si="455"/>
        <v>1958</v>
      </c>
      <c r="L14524" s="1" t="str">
        <f t="shared" si="454"/>
        <v/>
      </c>
    </row>
    <row r="14525" spans="1:12" ht="13.8" customHeight="1" x14ac:dyDescent="0.3">
      <c r="A14525" t="s">
        <v>231</v>
      </c>
      <c r="B14525">
        <v>1878</v>
      </c>
      <c r="C14525" s="10">
        <v>595</v>
      </c>
      <c r="D14525">
        <v>586</v>
      </c>
      <c r="E14525">
        <v>9</v>
      </c>
      <c r="F14525">
        <v>0</v>
      </c>
      <c r="G14525">
        <v>0</v>
      </c>
      <c r="H14525" t="s">
        <v>11</v>
      </c>
      <c r="I14525" t="s">
        <v>11</v>
      </c>
      <c r="J14525" s="10">
        <v>0</v>
      </c>
      <c r="K14525" s="13">
        <f t="shared" si="455"/>
        <v>1958</v>
      </c>
      <c r="L14525" s="1" t="str">
        <f t="shared" si="454"/>
        <v/>
      </c>
    </row>
    <row r="14526" spans="1:12" ht="13.8" customHeight="1" x14ac:dyDescent="0.3">
      <c r="A14526" t="s">
        <v>231</v>
      </c>
      <c r="B14526">
        <v>1879</v>
      </c>
      <c r="C14526" s="10">
        <v>604</v>
      </c>
      <c r="D14526">
        <v>592</v>
      </c>
      <c r="E14526">
        <v>12</v>
      </c>
      <c r="F14526">
        <v>0</v>
      </c>
      <c r="G14526">
        <v>0</v>
      </c>
      <c r="H14526" t="s">
        <v>11</v>
      </c>
      <c r="I14526" t="s">
        <v>11</v>
      </c>
      <c r="J14526" s="10">
        <v>0</v>
      </c>
      <c r="K14526" s="13">
        <f t="shared" si="455"/>
        <v>1958</v>
      </c>
      <c r="L14526" s="1" t="str">
        <f t="shared" si="454"/>
        <v/>
      </c>
    </row>
    <row r="14527" spans="1:12" ht="13.8" customHeight="1" x14ac:dyDescent="0.3">
      <c r="A14527" t="s">
        <v>231</v>
      </c>
      <c r="B14527">
        <v>1880</v>
      </c>
      <c r="C14527" s="10">
        <v>772</v>
      </c>
      <c r="D14527">
        <v>762</v>
      </c>
      <c r="E14527">
        <v>10</v>
      </c>
      <c r="F14527">
        <v>0</v>
      </c>
      <c r="G14527">
        <v>0</v>
      </c>
      <c r="H14527" t="s">
        <v>11</v>
      </c>
      <c r="I14527" t="s">
        <v>11</v>
      </c>
      <c r="J14527" s="10">
        <v>0</v>
      </c>
      <c r="K14527" s="13">
        <f t="shared" si="455"/>
        <v>1958</v>
      </c>
      <c r="L14527" s="1" t="str">
        <f t="shared" si="454"/>
        <v/>
      </c>
    </row>
    <row r="14528" spans="1:12" ht="13.8" customHeight="1" x14ac:dyDescent="0.3">
      <c r="A14528" t="s">
        <v>231</v>
      </c>
      <c r="B14528">
        <v>1881</v>
      </c>
      <c r="C14528" s="10">
        <v>751</v>
      </c>
      <c r="D14528">
        <v>737</v>
      </c>
      <c r="E14528">
        <v>14</v>
      </c>
      <c r="F14528">
        <v>0</v>
      </c>
      <c r="G14528">
        <v>0</v>
      </c>
      <c r="H14528" t="s">
        <v>11</v>
      </c>
      <c r="I14528" t="s">
        <v>11</v>
      </c>
      <c r="J14528" s="10">
        <v>0</v>
      </c>
      <c r="K14528" s="13">
        <f t="shared" si="455"/>
        <v>1958</v>
      </c>
      <c r="L14528" s="1" t="str">
        <f t="shared" si="454"/>
        <v/>
      </c>
    </row>
    <row r="14529" spans="1:12" ht="13.8" customHeight="1" x14ac:dyDescent="0.3">
      <c r="A14529" t="s">
        <v>231</v>
      </c>
      <c r="B14529">
        <v>1882</v>
      </c>
      <c r="C14529" s="10">
        <v>859</v>
      </c>
      <c r="D14529">
        <v>844</v>
      </c>
      <c r="E14529">
        <v>15</v>
      </c>
      <c r="F14529">
        <v>0</v>
      </c>
      <c r="G14529">
        <v>0</v>
      </c>
      <c r="H14529" t="s">
        <v>11</v>
      </c>
      <c r="I14529" t="s">
        <v>11</v>
      </c>
      <c r="J14529" s="10">
        <v>0</v>
      </c>
      <c r="K14529" s="13">
        <f t="shared" si="455"/>
        <v>1958</v>
      </c>
      <c r="L14529" s="1" t="str">
        <f t="shared" si="454"/>
        <v/>
      </c>
    </row>
    <row r="14530" spans="1:12" ht="13.8" customHeight="1" x14ac:dyDescent="0.3">
      <c r="A14530" t="s">
        <v>231</v>
      </c>
      <c r="B14530">
        <v>1883</v>
      </c>
      <c r="C14530" s="10">
        <v>878</v>
      </c>
      <c r="D14530">
        <v>863</v>
      </c>
      <c r="E14530">
        <v>16</v>
      </c>
      <c r="F14530">
        <v>0</v>
      </c>
      <c r="G14530">
        <v>0</v>
      </c>
      <c r="H14530" t="s">
        <v>11</v>
      </c>
      <c r="I14530" t="s">
        <v>11</v>
      </c>
      <c r="J14530" s="10">
        <v>0</v>
      </c>
      <c r="K14530" s="13">
        <f t="shared" si="455"/>
        <v>1958</v>
      </c>
      <c r="L14530" s="1" t="str">
        <f t="shared" ref="L14530:L14593" si="456">IF(AND(B14530&gt;2011),1,"")</f>
        <v/>
      </c>
    </row>
    <row r="14531" spans="1:12" ht="13.8" customHeight="1" x14ac:dyDescent="0.3">
      <c r="A14531" t="s">
        <v>231</v>
      </c>
      <c r="B14531">
        <v>1884</v>
      </c>
      <c r="C14531" s="10">
        <v>969</v>
      </c>
      <c r="D14531">
        <v>949</v>
      </c>
      <c r="E14531">
        <v>20</v>
      </c>
      <c r="F14531">
        <v>0</v>
      </c>
      <c r="G14531">
        <v>0</v>
      </c>
      <c r="H14531" t="s">
        <v>11</v>
      </c>
      <c r="I14531" t="s">
        <v>11</v>
      </c>
      <c r="J14531" s="10">
        <v>0</v>
      </c>
      <c r="K14531" s="13">
        <f t="shared" ref="K14531:K14594" si="457">IF(B14531&lt;1990,IF(B14531&lt;1959,1958,1989),1990)</f>
        <v>1958</v>
      </c>
      <c r="L14531" s="1" t="str">
        <f t="shared" si="456"/>
        <v/>
      </c>
    </row>
    <row r="14532" spans="1:12" ht="13.8" customHeight="1" x14ac:dyDescent="0.3">
      <c r="A14532" t="s">
        <v>231</v>
      </c>
      <c r="B14532">
        <v>1885</v>
      </c>
      <c r="C14532" s="10">
        <v>1045</v>
      </c>
      <c r="D14532">
        <v>1024</v>
      </c>
      <c r="E14532">
        <v>21</v>
      </c>
      <c r="F14532">
        <v>0</v>
      </c>
      <c r="G14532">
        <v>0</v>
      </c>
      <c r="H14532" t="s">
        <v>11</v>
      </c>
      <c r="I14532" t="s">
        <v>11</v>
      </c>
      <c r="J14532" s="10">
        <v>0</v>
      </c>
      <c r="K14532" s="13">
        <f t="shared" si="457"/>
        <v>1958</v>
      </c>
      <c r="L14532" s="1" t="str">
        <f t="shared" si="456"/>
        <v/>
      </c>
    </row>
    <row r="14533" spans="1:12" ht="13.8" customHeight="1" x14ac:dyDescent="0.3">
      <c r="A14533" t="s">
        <v>231</v>
      </c>
      <c r="B14533">
        <v>1886</v>
      </c>
      <c r="C14533" s="10">
        <v>1024</v>
      </c>
      <c r="D14533">
        <v>1001</v>
      </c>
      <c r="E14533">
        <v>23</v>
      </c>
      <c r="F14533">
        <v>0</v>
      </c>
      <c r="G14533">
        <v>0</v>
      </c>
      <c r="H14533" t="s">
        <v>11</v>
      </c>
      <c r="I14533" t="s">
        <v>11</v>
      </c>
      <c r="J14533" s="10">
        <v>0</v>
      </c>
      <c r="K14533" s="13">
        <f t="shared" si="457"/>
        <v>1958</v>
      </c>
      <c r="L14533" s="1" t="str">
        <f t="shared" si="456"/>
        <v/>
      </c>
    </row>
    <row r="14534" spans="1:12" ht="13.8" customHeight="1" x14ac:dyDescent="0.3">
      <c r="A14534" t="s">
        <v>231</v>
      </c>
      <c r="B14534">
        <v>1887</v>
      </c>
      <c r="C14534" s="10">
        <v>1038</v>
      </c>
      <c r="D14534">
        <v>1014</v>
      </c>
      <c r="E14534">
        <v>23</v>
      </c>
      <c r="F14534">
        <v>0</v>
      </c>
      <c r="G14534">
        <v>0</v>
      </c>
      <c r="H14534" t="s">
        <v>11</v>
      </c>
      <c r="I14534" t="s">
        <v>11</v>
      </c>
      <c r="J14534" s="10">
        <v>0</v>
      </c>
      <c r="K14534" s="13">
        <f t="shared" si="457"/>
        <v>1958</v>
      </c>
      <c r="L14534" s="1" t="str">
        <f t="shared" si="456"/>
        <v/>
      </c>
    </row>
    <row r="14535" spans="1:12" ht="13.8" customHeight="1" x14ac:dyDescent="0.3">
      <c r="A14535" t="s">
        <v>231</v>
      </c>
      <c r="B14535">
        <v>1888</v>
      </c>
      <c r="C14535" s="10">
        <v>1159</v>
      </c>
      <c r="D14535">
        <v>1138</v>
      </c>
      <c r="E14535">
        <v>22</v>
      </c>
      <c r="F14535">
        <v>0</v>
      </c>
      <c r="G14535">
        <v>0</v>
      </c>
      <c r="H14535" t="s">
        <v>11</v>
      </c>
      <c r="I14535" t="s">
        <v>11</v>
      </c>
      <c r="J14535" s="10">
        <v>0</v>
      </c>
      <c r="K14535" s="13">
        <f t="shared" si="457"/>
        <v>1958</v>
      </c>
      <c r="L14535" s="1" t="str">
        <f t="shared" si="456"/>
        <v/>
      </c>
    </row>
    <row r="14536" spans="1:12" ht="13.8" customHeight="1" x14ac:dyDescent="0.3">
      <c r="A14536" t="s">
        <v>231</v>
      </c>
      <c r="B14536">
        <v>1889</v>
      </c>
      <c r="C14536" s="10">
        <v>1353</v>
      </c>
      <c r="D14536">
        <v>1315</v>
      </c>
      <c r="E14536">
        <v>38</v>
      </c>
      <c r="F14536">
        <v>0</v>
      </c>
      <c r="G14536">
        <v>0</v>
      </c>
      <c r="H14536" t="s">
        <v>11</v>
      </c>
      <c r="I14536" t="s">
        <v>11</v>
      </c>
      <c r="J14536" s="10">
        <v>0</v>
      </c>
      <c r="K14536" s="13">
        <f t="shared" si="457"/>
        <v>1958</v>
      </c>
      <c r="L14536" s="1" t="str">
        <f t="shared" si="456"/>
        <v/>
      </c>
    </row>
    <row r="14537" spans="1:12" ht="13.8" customHeight="1" x14ac:dyDescent="0.3">
      <c r="A14537" t="s">
        <v>231</v>
      </c>
      <c r="B14537">
        <v>1890</v>
      </c>
      <c r="C14537" s="10">
        <v>1350</v>
      </c>
      <c r="D14537">
        <v>1326</v>
      </c>
      <c r="E14537">
        <v>23</v>
      </c>
      <c r="F14537">
        <v>0</v>
      </c>
      <c r="G14537">
        <v>0</v>
      </c>
      <c r="H14537" t="s">
        <v>11</v>
      </c>
      <c r="I14537" t="s">
        <v>11</v>
      </c>
      <c r="J14537" s="10">
        <v>0</v>
      </c>
      <c r="K14537" s="13">
        <f t="shared" si="457"/>
        <v>1958</v>
      </c>
      <c r="L14537" s="1" t="str">
        <f t="shared" si="456"/>
        <v/>
      </c>
    </row>
    <row r="14538" spans="1:12" ht="13.8" customHeight="1" x14ac:dyDescent="0.3">
      <c r="A14538" t="s">
        <v>231</v>
      </c>
      <c r="B14538">
        <v>1891</v>
      </c>
      <c r="C14538" s="10">
        <v>1441</v>
      </c>
      <c r="D14538">
        <v>1405</v>
      </c>
      <c r="E14538">
        <v>35</v>
      </c>
      <c r="F14538">
        <v>0</v>
      </c>
      <c r="G14538">
        <v>0</v>
      </c>
      <c r="H14538" t="s">
        <v>11</v>
      </c>
      <c r="I14538" t="s">
        <v>11</v>
      </c>
      <c r="J14538" s="10">
        <v>0</v>
      </c>
      <c r="K14538" s="13">
        <f t="shared" si="457"/>
        <v>1958</v>
      </c>
      <c r="L14538" s="1" t="str">
        <f t="shared" si="456"/>
        <v/>
      </c>
    </row>
    <row r="14539" spans="1:12" ht="13.8" customHeight="1" x14ac:dyDescent="0.3">
      <c r="A14539" t="s">
        <v>231</v>
      </c>
      <c r="B14539">
        <v>1892</v>
      </c>
      <c r="C14539" s="10">
        <v>1433</v>
      </c>
      <c r="D14539">
        <v>1398</v>
      </c>
      <c r="E14539">
        <v>35</v>
      </c>
      <c r="F14539">
        <v>0</v>
      </c>
      <c r="G14539">
        <v>0</v>
      </c>
      <c r="H14539" t="s">
        <v>11</v>
      </c>
      <c r="I14539" t="s">
        <v>11</v>
      </c>
      <c r="J14539" s="10">
        <v>0</v>
      </c>
      <c r="K14539" s="13">
        <f t="shared" si="457"/>
        <v>1958</v>
      </c>
      <c r="L14539" s="1" t="str">
        <f t="shared" si="456"/>
        <v/>
      </c>
    </row>
    <row r="14540" spans="1:12" ht="13.8" customHeight="1" x14ac:dyDescent="0.3">
      <c r="A14540" t="s">
        <v>231</v>
      </c>
      <c r="B14540">
        <v>1893</v>
      </c>
      <c r="C14540" s="10">
        <v>1441</v>
      </c>
      <c r="D14540">
        <v>1400</v>
      </c>
      <c r="E14540">
        <v>41</v>
      </c>
      <c r="F14540">
        <v>0</v>
      </c>
      <c r="G14540">
        <v>0</v>
      </c>
      <c r="H14540" t="s">
        <v>11</v>
      </c>
      <c r="I14540" t="s">
        <v>11</v>
      </c>
      <c r="J14540" s="10">
        <v>0</v>
      </c>
      <c r="K14540" s="13">
        <f t="shared" si="457"/>
        <v>1958</v>
      </c>
      <c r="L14540" s="1" t="str">
        <f t="shared" si="456"/>
        <v/>
      </c>
    </row>
    <row r="14541" spans="1:12" ht="13.8" customHeight="1" x14ac:dyDescent="0.3">
      <c r="A14541" t="s">
        <v>231</v>
      </c>
      <c r="B14541">
        <v>1894</v>
      </c>
      <c r="C14541" s="10">
        <v>1608</v>
      </c>
      <c r="D14541">
        <v>1568</v>
      </c>
      <c r="E14541">
        <v>39</v>
      </c>
      <c r="F14541">
        <v>0</v>
      </c>
      <c r="G14541">
        <v>0</v>
      </c>
      <c r="H14541" t="s">
        <v>11</v>
      </c>
      <c r="I14541" t="s">
        <v>11</v>
      </c>
      <c r="J14541" s="10">
        <v>0</v>
      </c>
      <c r="K14541" s="13">
        <f t="shared" si="457"/>
        <v>1958</v>
      </c>
      <c r="L14541" s="1" t="str">
        <f t="shared" si="456"/>
        <v/>
      </c>
    </row>
    <row r="14542" spans="1:12" ht="13.8" customHeight="1" x14ac:dyDescent="0.3">
      <c r="A14542" t="s">
        <v>231</v>
      </c>
      <c r="B14542">
        <v>1895</v>
      </c>
      <c r="C14542" s="10">
        <v>1625</v>
      </c>
      <c r="D14542">
        <v>1576</v>
      </c>
      <c r="E14542">
        <v>49</v>
      </c>
      <c r="F14542">
        <v>0</v>
      </c>
      <c r="G14542">
        <v>0</v>
      </c>
      <c r="H14542" t="s">
        <v>11</v>
      </c>
      <c r="I14542" t="s">
        <v>11</v>
      </c>
      <c r="J14542" s="10">
        <v>0</v>
      </c>
      <c r="K14542" s="13">
        <f t="shared" si="457"/>
        <v>1958</v>
      </c>
      <c r="L14542" s="1" t="str">
        <f t="shared" si="456"/>
        <v/>
      </c>
    </row>
    <row r="14543" spans="1:12" ht="13.8" customHeight="1" x14ac:dyDescent="0.3">
      <c r="A14543" t="s">
        <v>231</v>
      </c>
      <c r="B14543">
        <v>1896</v>
      </c>
      <c r="C14543" s="10">
        <v>1680</v>
      </c>
      <c r="D14543">
        <v>1636</v>
      </c>
      <c r="E14543">
        <v>44</v>
      </c>
      <c r="F14543">
        <v>0</v>
      </c>
      <c r="G14543">
        <v>0</v>
      </c>
      <c r="H14543" t="s">
        <v>11</v>
      </c>
      <c r="I14543" t="s">
        <v>11</v>
      </c>
      <c r="J14543" s="10">
        <v>0</v>
      </c>
      <c r="K14543" s="13">
        <f t="shared" si="457"/>
        <v>1958</v>
      </c>
      <c r="L14543" s="1" t="str">
        <f t="shared" si="456"/>
        <v/>
      </c>
    </row>
    <row r="14544" spans="1:12" ht="13.8" customHeight="1" x14ac:dyDescent="0.3">
      <c r="A14544" t="s">
        <v>231</v>
      </c>
      <c r="B14544">
        <v>1897</v>
      </c>
      <c r="C14544" s="10">
        <v>1871</v>
      </c>
      <c r="D14544">
        <v>1816</v>
      </c>
      <c r="E14544">
        <v>55</v>
      </c>
      <c r="F14544">
        <v>0</v>
      </c>
      <c r="G14544">
        <v>0</v>
      </c>
      <c r="H14544" t="s">
        <v>11</v>
      </c>
      <c r="I14544" t="s">
        <v>11</v>
      </c>
      <c r="J14544" s="10">
        <v>0</v>
      </c>
      <c r="K14544" s="13">
        <f t="shared" si="457"/>
        <v>1958</v>
      </c>
      <c r="L14544" s="1" t="str">
        <f t="shared" si="456"/>
        <v/>
      </c>
    </row>
    <row r="14545" spans="1:12" ht="13.8" customHeight="1" x14ac:dyDescent="0.3">
      <c r="A14545" t="s">
        <v>231</v>
      </c>
      <c r="B14545">
        <v>1898</v>
      </c>
      <c r="C14545" s="10">
        <v>1992</v>
      </c>
      <c r="D14545">
        <v>1939</v>
      </c>
      <c r="E14545">
        <v>54</v>
      </c>
      <c r="F14545">
        <v>0</v>
      </c>
      <c r="G14545">
        <v>0</v>
      </c>
      <c r="H14545" t="s">
        <v>11</v>
      </c>
      <c r="I14545" t="s">
        <v>11</v>
      </c>
      <c r="J14545" s="10">
        <v>0</v>
      </c>
      <c r="K14545" s="13">
        <f t="shared" si="457"/>
        <v>1958</v>
      </c>
      <c r="L14545" s="1" t="str">
        <f t="shared" si="456"/>
        <v/>
      </c>
    </row>
    <row r="14546" spans="1:12" ht="13.8" customHeight="1" x14ac:dyDescent="0.3">
      <c r="A14546" t="s">
        <v>231</v>
      </c>
      <c r="B14546">
        <v>1899</v>
      </c>
      <c r="C14546" s="10">
        <v>2493</v>
      </c>
      <c r="D14546">
        <v>2431</v>
      </c>
      <c r="E14546">
        <v>62</v>
      </c>
      <c r="F14546">
        <v>0</v>
      </c>
      <c r="G14546">
        <v>0</v>
      </c>
      <c r="H14546" t="s">
        <v>11</v>
      </c>
      <c r="I14546" t="s">
        <v>11</v>
      </c>
      <c r="J14546" s="10">
        <v>0</v>
      </c>
      <c r="K14546" s="13">
        <f t="shared" si="457"/>
        <v>1958</v>
      </c>
      <c r="L14546" s="1" t="str">
        <f t="shared" si="456"/>
        <v/>
      </c>
    </row>
    <row r="14547" spans="1:12" ht="13.8" customHeight="1" x14ac:dyDescent="0.3">
      <c r="A14547" t="s">
        <v>231</v>
      </c>
      <c r="B14547">
        <v>1900</v>
      </c>
      <c r="C14547" s="10">
        <v>2503</v>
      </c>
      <c r="D14547">
        <v>2436</v>
      </c>
      <c r="E14547">
        <v>67</v>
      </c>
      <c r="F14547">
        <v>0</v>
      </c>
      <c r="G14547">
        <v>0</v>
      </c>
      <c r="H14547" t="s">
        <v>11</v>
      </c>
      <c r="I14547" t="s">
        <v>11</v>
      </c>
      <c r="J14547" s="10">
        <v>0</v>
      </c>
      <c r="K14547" s="13">
        <f t="shared" si="457"/>
        <v>1958</v>
      </c>
      <c r="L14547" s="1" t="str">
        <f t="shared" si="456"/>
        <v/>
      </c>
    </row>
    <row r="14548" spans="1:12" ht="13.8" customHeight="1" x14ac:dyDescent="0.3">
      <c r="A14548" t="s">
        <v>231</v>
      </c>
      <c r="B14548">
        <v>1901</v>
      </c>
      <c r="C14548" s="10">
        <v>2326</v>
      </c>
      <c r="D14548">
        <v>2261</v>
      </c>
      <c r="E14548">
        <v>65</v>
      </c>
      <c r="F14548">
        <v>0</v>
      </c>
      <c r="G14548">
        <v>0</v>
      </c>
      <c r="H14548" t="s">
        <v>11</v>
      </c>
      <c r="I14548" t="s">
        <v>11</v>
      </c>
      <c r="J14548" s="10">
        <v>0</v>
      </c>
      <c r="K14548" s="13">
        <f t="shared" si="457"/>
        <v>1958</v>
      </c>
      <c r="L14548" s="1" t="str">
        <f t="shared" si="456"/>
        <v/>
      </c>
    </row>
    <row r="14549" spans="1:12" ht="13.8" customHeight="1" x14ac:dyDescent="0.3">
      <c r="A14549" t="s">
        <v>231</v>
      </c>
      <c r="B14549">
        <v>1902</v>
      </c>
      <c r="C14549" s="10">
        <v>2436</v>
      </c>
      <c r="D14549">
        <v>2366</v>
      </c>
      <c r="E14549">
        <v>70</v>
      </c>
      <c r="F14549">
        <v>0</v>
      </c>
      <c r="G14549">
        <v>0</v>
      </c>
      <c r="H14549" t="s">
        <v>11</v>
      </c>
      <c r="I14549" t="s">
        <v>11</v>
      </c>
      <c r="J14549" s="10">
        <v>0</v>
      </c>
      <c r="K14549" s="13">
        <f t="shared" si="457"/>
        <v>1958</v>
      </c>
      <c r="L14549" s="1" t="str">
        <f t="shared" si="456"/>
        <v/>
      </c>
    </row>
    <row r="14550" spans="1:12" ht="13.8" customHeight="1" x14ac:dyDescent="0.3">
      <c r="A14550" t="s">
        <v>231</v>
      </c>
      <c r="B14550">
        <v>1903</v>
      </c>
      <c r="C14550" s="10">
        <v>2676</v>
      </c>
      <c r="D14550">
        <v>2596</v>
      </c>
      <c r="E14550">
        <v>80</v>
      </c>
      <c r="F14550">
        <v>0</v>
      </c>
      <c r="G14550">
        <v>0</v>
      </c>
      <c r="H14550" t="s">
        <v>11</v>
      </c>
      <c r="I14550" t="s">
        <v>11</v>
      </c>
      <c r="J14550" s="10">
        <v>0</v>
      </c>
      <c r="K14550" s="13">
        <f t="shared" si="457"/>
        <v>1958</v>
      </c>
      <c r="L14550" s="1" t="str">
        <f t="shared" si="456"/>
        <v/>
      </c>
    </row>
    <row r="14551" spans="1:12" ht="13.8" customHeight="1" x14ac:dyDescent="0.3">
      <c r="A14551" t="s">
        <v>231</v>
      </c>
      <c r="B14551">
        <v>1904</v>
      </c>
      <c r="C14551" s="10">
        <v>2818</v>
      </c>
      <c r="D14551">
        <v>2737</v>
      </c>
      <c r="E14551">
        <v>81</v>
      </c>
      <c r="F14551">
        <v>0</v>
      </c>
      <c r="G14551">
        <v>0</v>
      </c>
      <c r="H14551" t="s">
        <v>11</v>
      </c>
      <c r="I14551" t="s">
        <v>11</v>
      </c>
      <c r="J14551" s="10">
        <v>0</v>
      </c>
      <c r="K14551" s="13">
        <f t="shared" si="457"/>
        <v>1958</v>
      </c>
      <c r="L14551" s="1" t="str">
        <f t="shared" si="456"/>
        <v/>
      </c>
    </row>
    <row r="14552" spans="1:12" ht="13.8" customHeight="1" x14ac:dyDescent="0.3">
      <c r="A14552" t="s">
        <v>231</v>
      </c>
      <c r="B14552">
        <v>1905</v>
      </c>
      <c r="C14552" s="10">
        <v>2774</v>
      </c>
      <c r="D14552">
        <v>2687</v>
      </c>
      <c r="E14552">
        <v>88</v>
      </c>
      <c r="F14552">
        <v>0</v>
      </c>
      <c r="G14552">
        <v>0</v>
      </c>
      <c r="H14552" t="s">
        <v>11</v>
      </c>
      <c r="I14552" t="s">
        <v>11</v>
      </c>
      <c r="J14552" s="10">
        <v>0</v>
      </c>
      <c r="K14552" s="13">
        <f t="shared" si="457"/>
        <v>1958</v>
      </c>
      <c r="L14552" s="1" t="str">
        <f t="shared" si="456"/>
        <v/>
      </c>
    </row>
    <row r="14553" spans="1:12" ht="13.8" customHeight="1" x14ac:dyDescent="0.3">
      <c r="A14553" t="s">
        <v>231</v>
      </c>
      <c r="B14553">
        <v>1906</v>
      </c>
      <c r="C14553" s="10">
        <v>3082</v>
      </c>
      <c r="D14553">
        <v>2992</v>
      </c>
      <c r="E14553">
        <v>90</v>
      </c>
      <c r="F14553">
        <v>0</v>
      </c>
      <c r="G14553">
        <v>0</v>
      </c>
      <c r="H14553" t="s">
        <v>11</v>
      </c>
      <c r="I14553" t="s">
        <v>11</v>
      </c>
      <c r="J14553" s="10">
        <v>0</v>
      </c>
      <c r="K14553" s="13">
        <f t="shared" si="457"/>
        <v>1958</v>
      </c>
      <c r="L14553" s="1" t="str">
        <f t="shared" si="456"/>
        <v/>
      </c>
    </row>
    <row r="14554" spans="1:12" ht="13.8" customHeight="1" x14ac:dyDescent="0.3">
      <c r="A14554" t="s">
        <v>231</v>
      </c>
      <c r="B14554">
        <v>1907</v>
      </c>
      <c r="C14554" s="10">
        <v>3486</v>
      </c>
      <c r="D14554">
        <v>3393</v>
      </c>
      <c r="E14554">
        <v>94</v>
      </c>
      <c r="F14554">
        <v>0</v>
      </c>
      <c r="G14554">
        <v>0</v>
      </c>
      <c r="H14554" t="s">
        <v>11</v>
      </c>
      <c r="I14554" t="s">
        <v>11</v>
      </c>
      <c r="J14554" s="10">
        <v>0</v>
      </c>
      <c r="K14554" s="13">
        <f t="shared" si="457"/>
        <v>1958</v>
      </c>
      <c r="L14554" s="1" t="str">
        <f t="shared" si="456"/>
        <v/>
      </c>
    </row>
    <row r="14555" spans="1:12" ht="13.8" customHeight="1" x14ac:dyDescent="0.3">
      <c r="A14555" t="s">
        <v>231</v>
      </c>
      <c r="B14555">
        <v>1908</v>
      </c>
      <c r="C14555" s="10">
        <v>3724</v>
      </c>
      <c r="D14555">
        <v>3603</v>
      </c>
      <c r="E14555">
        <v>121</v>
      </c>
      <c r="F14555">
        <v>0</v>
      </c>
      <c r="G14555">
        <v>0</v>
      </c>
      <c r="H14555" t="s">
        <v>11</v>
      </c>
      <c r="I14555" t="s">
        <v>11</v>
      </c>
      <c r="J14555" s="10">
        <v>0</v>
      </c>
      <c r="K14555" s="13">
        <f t="shared" si="457"/>
        <v>1958</v>
      </c>
      <c r="L14555" s="1" t="str">
        <f t="shared" si="456"/>
        <v/>
      </c>
    </row>
    <row r="14556" spans="1:12" ht="13.8" customHeight="1" x14ac:dyDescent="0.3">
      <c r="A14556" t="s">
        <v>231</v>
      </c>
      <c r="B14556">
        <v>1909</v>
      </c>
      <c r="C14556" s="10">
        <v>3428</v>
      </c>
      <c r="D14556">
        <v>3309</v>
      </c>
      <c r="E14556">
        <v>118</v>
      </c>
      <c r="F14556">
        <v>0</v>
      </c>
      <c r="G14556">
        <v>0</v>
      </c>
      <c r="H14556" t="s">
        <v>11</v>
      </c>
      <c r="I14556" t="s">
        <v>11</v>
      </c>
      <c r="J14556" s="10">
        <v>0</v>
      </c>
      <c r="K14556" s="13">
        <f t="shared" si="457"/>
        <v>1958</v>
      </c>
      <c r="L14556" s="1" t="str">
        <f t="shared" si="456"/>
        <v/>
      </c>
    </row>
    <row r="14557" spans="1:12" ht="13.8" customHeight="1" x14ac:dyDescent="0.3">
      <c r="A14557" t="s">
        <v>231</v>
      </c>
      <c r="B14557">
        <v>1910</v>
      </c>
      <c r="C14557" s="10">
        <v>3545</v>
      </c>
      <c r="D14557">
        <v>3428</v>
      </c>
      <c r="E14557">
        <v>117</v>
      </c>
      <c r="F14557">
        <v>0</v>
      </c>
      <c r="G14557">
        <v>0</v>
      </c>
      <c r="H14557" t="s">
        <v>11</v>
      </c>
      <c r="I14557" t="s">
        <v>11</v>
      </c>
      <c r="J14557" s="10">
        <v>0</v>
      </c>
      <c r="K14557" s="13">
        <f t="shared" si="457"/>
        <v>1958</v>
      </c>
      <c r="L14557" s="1" t="str">
        <f t="shared" si="456"/>
        <v/>
      </c>
    </row>
    <row r="14558" spans="1:12" ht="13.8" customHeight="1" x14ac:dyDescent="0.3">
      <c r="A14558" t="s">
        <v>231</v>
      </c>
      <c r="B14558">
        <v>1911</v>
      </c>
      <c r="C14558" s="10">
        <v>3453</v>
      </c>
      <c r="D14558">
        <v>3315</v>
      </c>
      <c r="E14558">
        <v>138</v>
      </c>
      <c r="F14558">
        <v>0</v>
      </c>
      <c r="G14558">
        <v>0</v>
      </c>
      <c r="H14558" t="s">
        <v>11</v>
      </c>
      <c r="I14558" t="s">
        <v>11</v>
      </c>
      <c r="J14558" s="10">
        <v>0</v>
      </c>
      <c r="K14558" s="13">
        <f t="shared" si="457"/>
        <v>1958</v>
      </c>
      <c r="L14558" s="1" t="str">
        <f t="shared" si="456"/>
        <v/>
      </c>
    </row>
    <row r="14559" spans="1:12" ht="13.8" customHeight="1" x14ac:dyDescent="0.3">
      <c r="A14559" t="s">
        <v>231</v>
      </c>
      <c r="B14559">
        <v>1912</v>
      </c>
      <c r="C14559" s="10">
        <v>3826</v>
      </c>
      <c r="D14559">
        <v>3699</v>
      </c>
      <c r="E14559">
        <v>127</v>
      </c>
      <c r="F14559">
        <v>0</v>
      </c>
      <c r="G14559">
        <v>0</v>
      </c>
      <c r="H14559" t="s">
        <v>11</v>
      </c>
      <c r="I14559" t="s">
        <v>11</v>
      </c>
      <c r="J14559" s="10">
        <v>0</v>
      </c>
      <c r="K14559" s="13">
        <f t="shared" si="457"/>
        <v>1958</v>
      </c>
      <c r="L14559" s="1" t="str">
        <f t="shared" si="456"/>
        <v/>
      </c>
    </row>
    <row r="14560" spans="1:12" ht="13.8" customHeight="1" x14ac:dyDescent="0.3">
      <c r="A14560" t="s">
        <v>231</v>
      </c>
      <c r="B14560">
        <v>1913</v>
      </c>
      <c r="C14560" s="10">
        <v>4301</v>
      </c>
      <c r="D14560">
        <v>4150</v>
      </c>
      <c r="E14560">
        <v>151</v>
      </c>
      <c r="F14560">
        <v>0</v>
      </c>
      <c r="G14560">
        <v>0</v>
      </c>
      <c r="H14560" t="s">
        <v>11</v>
      </c>
      <c r="I14560" t="s">
        <v>11</v>
      </c>
      <c r="J14560" s="10">
        <v>0</v>
      </c>
      <c r="K14560" s="13">
        <f t="shared" si="457"/>
        <v>1958</v>
      </c>
      <c r="L14560" s="1" t="str">
        <f t="shared" si="456"/>
        <v/>
      </c>
    </row>
    <row r="14561" spans="1:12" ht="13.8" customHeight="1" x14ac:dyDescent="0.3">
      <c r="A14561" t="s">
        <v>231</v>
      </c>
      <c r="B14561">
        <v>1914</v>
      </c>
      <c r="C14561" s="10">
        <v>4052</v>
      </c>
      <c r="D14561">
        <v>3932</v>
      </c>
      <c r="E14561">
        <v>121</v>
      </c>
      <c r="F14561">
        <v>0</v>
      </c>
      <c r="G14561">
        <v>0</v>
      </c>
      <c r="H14561" t="s">
        <v>11</v>
      </c>
      <c r="I14561" t="s">
        <v>11</v>
      </c>
      <c r="J14561" s="10">
        <v>0</v>
      </c>
      <c r="K14561" s="13">
        <f t="shared" si="457"/>
        <v>1958</v>
      </c>
      <c r="L14561" s="1" t="str">
        <f t="shared" si="456"/>
        <v/>
      </c>
    </row>
    <row r="14562" spans="1:12" ht="13.8" customHeight="1" x14ac:dyDescent="0.3">
      <c r="A14562" t="s">
        <v>231</v>
      </c>
      <c r="B14562">
        <v>1915</v>
      </c>
      <c r="C14562" s="10">
        <v>4080</v>
      </c>
      <c r="D14562">
        <v>3955</v>
      </c>
      <c r="E14562">
        <v>125</v>
      </c>
      <c r="F14562">
        <v>0</v>
      </c>
      <c r="G14562">
        <v>0</v>
      </c>
      <c r="H14562" t="s">
        <v>11</v>
      </c>
      <c r="I14562" t="s">
        <v>11</v>
      </c>
      <c r="J14562" s="10">
        <v>0</v>
      </c>
      <c r="K14562" s="13">
        <f t="shared" si="457"/>
        <v>1958</v>
      </c>
      <c r="L14562" s="1" t="str">
        <f t="shared" si="456"/>
        <v/>
      </c>
    </row>
    <row r="14563" spans="1:12" ht="13.8" customHeight="1" x14ac:dyDescent="0.3">
      <c r="A14563" t="s">
        <v>231</v>
      </c>
      <c r="B14563">
        <v>1916</v>
      </c>
      <c r="C14563" s="10">
        <v>4301</v>
      </c>
      <c r="D14563">
        <v>4164</v>
      </c>
      <c r="E14563">
        <v>136</v>
      </c>
      <c r="F14563">
        <v>0</v>
      </c>
      <c r="G14563">
        <v>0</v>
      </c>
      <c r="H14563" t="s">
        <v>11</v>
      </c>
      <c r="I14563" t="s">
        <v>11</v>
      </c>
      <c r="J14563" s="10">
        <v>0</v>
      </c>
      <c r="K14563" s="13">
        <f t="shared" si="457"/>
        <v>1958</v>
      </c>
      <c r="L14563" s="1" t="str">
        <f t="shared" si="456"/>
        <v/>
      </c>
    </row>
    <row r="14564" spans="1:12" ht="13.8" customHeight="1" x14ac:dyDescent="0.3">
      <c r="A14564" t="s">
        <v>231</v>
      </c>
      <c r="B14564">
        <v>1917</v>
      </c>
      <c r="C14564" s="10">
        <v>1846</v>
      </c>
      <c r="D14564">
        <v>1803</v>
      </c>
      <c r="E14564">
        <v>43</v>
      </c>
      <c r="F14564">
        <v>0</v>
      </c>
      <c r="G14564">
        <v>0</v>
      </c>
      <c r="H14564" t="s">
        <v>11</v>
      </c>
      <c r="I14564" t="s">
        <v>11</v>
      </c>
      <c r="J14564" s="10">
        <v>0</v>
      </c>
      <c r="K14564" s="13">
        <f t="shared" si="457"/>
        <v>1958</v>
      </c>
      <c r="L14564" s="1" t="str">
        <f t="shared" si="456"/>
        <v/>
      </c>
    </row>
    <row r="14565" spans="1:12" ht="13.8" customHeight="1" x14ac:dyDescent="0.3">
      <c r="A14565" t="s">
        <v>231</v>
      </c>
      <c r="B14565">
        <v>1918</v>
      </c>
      <c r="C14565" s="10">
        <v>2184</v>
      </c>
      <c r="D14565">
        <v>2151</v>
      </c>
      <c r="E14565">
        <v>33</v>
      </c>
      <c r="F14565">
        <v>0</v>
      </c>
      <c r="G14565">
        <v>0</v>
      </c>
      <c r="H14565" t="s">
        <v>11</v>
      </c>
      <c r="I14565" t="s">
        <v>11</v>
      </c>
      <c r="J14565" s="10">
        <v>0</v>
      </c>
      <c r="K14565" s="13">
        <f t="shared" si="457"/>
        <v>1958</v>
      </c>
      <c r="L14565" s="1" t="str">
        <f t="shared" si="456"/>
        <v/>
      </c>
    </row>
    <row r="14566" spans="1:12" ht="13.8" customHeight="1" x14ac:dyDescent="0.3">
      <c r="A14566" t="s">
        <v>231</v>
      </c>
      <c r="B14566">
        <v>1919</v>
      </c>
      <c r="C14566" s="10">
        <v>2096</v>
      </c>
      <c r="D14566">
        <v>1959</v>
      </c>
      <c r="E14566">
        <v>136</v>
      </c>
      <c r="F14566">
        <v>0</v>
      </c>
      <c r="G14566">
        <v>0</v>
      </c>
      <c r="H14566" t="s">
        <v>11</v>
      </c>
      <c r="I14566" t="s">
        <v>11</v>
      </c>
      <c r="J14566" s="10">
        <v>0</v>
      </c>
      <c r="K14566" s="13">
        <f t="shared" si="457"/>
        <v>1958</v>
      </c>
      <c r="L14566" s="1" t="str">
        <f t="shared" si="456"/>
        <v/>
      </c>
    </row>
    <row r="14567" spans="1:12" ht="13.8" customHeight="1" x14ac:dyDescent="0.3">
      <c r="A14567" t="s">
        <v>231</v>
      </c>
      <c r="B14567">
        <v>1920</v>
      </c>
      <c r="C14567" s="10">
        <v>2839</v>
      </c>
      <c r="D14567">
        <v>2680</v>
      </c>
      <c r="E14567">
        <v>159</v>
      </c>
      <c r="F14567">
        <v>0</v>
      </c>
      <c r="G14567">
        <v>0</v>
      </c>
      <c r="H14567" t="s">
        <v>11</v>
      </c>
      <c r="I14567" t="s">
        <v>11</v>
      </c>
      <c r="J14567" s="10">
        <v>0</v>
      </c>
      <c r="K14567" s="13">
        <f t="shared" si="457"/>
        <v>1958</v>
      </c>
      <c r="L14567" s="1" t="str">
        <f t="shared" si="456"/>
        <v/>
      </c>
    </row>
    <row r="14568" spans="1:12" ht="13.8" customHeight="1" x14ac:dyDescent="0.3">
      <c r="A14568" t="s">
        <v>231</v>
      </c>
      <c r="B14568">
        <v>1921</v>
      </c>
      <c r="C14568" s="10">
        <v>1641</v>
      </c>
      <c r="D14568">
        <v>1520</v>
      </c>
      <c r="E14568">
        <v>121</v>
      </c>
      <c r="F14568">
        <v>0</v>
      </c>
      <c r="G14568">
        <v>0</v>
      </c>
      <c r="H14568" t="s">
        <v>11</v>
      </c>
      <c r="I14568" t="s">
        <v>11</v>
      </c>
      <c r="J14568" s="10">
        <v>0</v>
      </c>
      <c r="K14568" s="13">
        <f t="shared" si="457"/>
        <v>1958</v>
      </c>
      <c r="L14568" s="1" t="str">
        <f t="shared" si="456"/>
        <v/>
      </c>
    </row>
    <row r="14569" spans="1:12" ht="13.8" customHeight="1" x14ac:dyDescent="0.3">
      <c r="A14569" t="s">
        <v>231</v>
      </c>
      <c r="B14569">
        <v>1922</v>
      </c>
      <c r="C14569" s="10">
        <v>2714</v>
      </c>
      <c r="D14569">
        <v>2565</v>
      </c>
      <c r="E14569">
        <v>149</v>
      </c>
      <c r="F14569">
        <v>0</v>
      </c>
      <c r="G14569">
        <v>0</v>
      </c>
      <c r="H14569" t="s">
        <v>11</v>
      </c>
      <c r="I14569" t="s">
        <v>11</v>
      </c>
      <c r="J14569" s="10">
        <v>0</v>
      </c>
      <c r="K14569" s="13">
        <f t="shared" si="457"/>
        <v>1958</v>
      </c>
      <c r="L14569" s="1" t="str">
        <f t="shared" si="456"/>
        <v/>
      </c>
    </row>
    <row r="14570" spans="1:12" ht="13.8" customHeight="1" x14ac:dyDescent="0.3">
      <c r="A14570" t="s">
        <v>231</v>
      </c>
      <c r="B14570">
        <v>1923</v>
      </c>
      <c r="C14570" s="10">
        <v>3302</v>
      </c>
      <c r="D14570">
        <v>3120</v>
      </c>
      <c r="E14570">
        <v>183</v>
      </c>
      <c r="F14570">
        <v>0</v>
      </c>
      <c r="G14570">
        <v>0</v>
      </c>
      <c r="H14570" t="s">
        <v>11</v>
      </c>
      <c r="I14570" t="s">
        <v>11</v>
      </c>
      <c r="J14570" s="10">
        <v>0</v>
      </c>
      <c r="K14570" s="13">
        <f t="shared" si="457"/>
        <v>1958</v>
      </c>
      <c r="L14570" s="1" t="str">
        <f t="shared" si="456"/>
        <v/>
      </c>
    </row>
    <row r="14571" spans="1:12" ht="13.8" customHeight="1" x14ac:dyDescent="0.3">
      <c r="A14571" t="s">
        <v>231</v>
      </c>
      <c r="B14571">
        <v>1924</v>
      </c>
      <c r="C14571" s="10">
        <v>3941</v>
      </c>
      <c r="D14571">
        <v>3728</v>
      </c>
      <c r="E14571">
        <v>213</v>
      </c>
      <c r="F14571">
        <v>0</v>
      </c>
      <c r="G14571">
        <v>0</v>
      </c>
      <c r="H14571" t="s">
        <v>11</v>
      </c>
      <c r="I14571" t="s">
        <v>11</v>
      </c>
      <c r="J14571" s="10">
        <v>0</v>
      </c>
      <c r="K14571" s="13">
        <f t="shared" si="457"/>
        <v>1958</v>
      </c>
      <c r="L14571" s="1" t="str">
        <f t="shared" si="456"/>
        <v/>
      </c>
    </row>
    <row r="14572" spans="1:12" ht="13.8" customHeight="1" x14ac:dyDescent="0.3">
      <c r="A14572" t="s">
        <v>231</v>
      </c>
      <c r="B14572">
        <v>1925</v>
      </c>
      <c r="C14572" s="10">
        <v>3520</v>
      </c>
      <c r="D14572">
        <v>3267</v>
      </c>
      <c r="E14572">
        <v>253</v>
      </c>
      <c r="F14572">
        <v>0</v>
      </c>
      <c r="G14572">
        <v>0</v>
      </c>
      <c r="H14572" t="s">
        <v>11</v>
      </c>
      <c r="I14572" t="s">
        <v>11</v>
      </c>
      <c r="J14572" s="10">
        <v>0</v>
      </c>
      <c r="K14572" s="13">
        <f t="shared" si="457"/>
        <v>1958</v>
      </c>
      <c r="L14572" s="1" t="str">
        <f t="shared" si="456"/>
        <v/>
      </c>
    </row>
    <row r="14573" spans="1:12" ht="13.8" customHeight="1" x14ac:dyDescent="0.3">
      <c r="A14573" t="s">
        <v>231</v>
      </c>
      <c r="B14573">
        <v>1926</v>
      </c>
      <c r="C14573" s="10">
        <v>3421</v>
      </c>
      <c r="D14573">
        <v>3144</v>
      </c>
      <c r="E14573">
        <v>276</v>
      </c>
      <c r="F14573">
        <v>0</v>
      </c>
      <c r="G14573">
        <v>0</v>
      </c>
      <c r="H14573" t="s">
        <v>11</v>
      </c>
      <c r="I14573" t="s">
        <v>11</v>
      </c>
      <c r="J14573" s="10">
        <v>0</v>
      </c>
      <c r="K14573" s="13">
        <f t="shared" si="457"/>
        <v>1958</v>
      </c>
      <c r="L14573" s="1" t="str">
        <f t="shared" si="456"/>
        <v/>
      </c>
    </row>
    <row r="14574" spans="1:12" ht="13.8" customHeight="1" x14ac:dyDescent="0.3">
      <c r="A14574" t="s">
        <v>231</v>
      </c>
      <c r="B14574">
        <v>1927</v>
      </c>
      <c r="C14574" s="10">
        <v>4811</v>
      </c>
      <c r="D14574">
        <v>4511</v>
      </c>
      <c r="E14574">
        <v>300</v>
      </c>
      <c r="F14574">
        <v>0</v>
      </c>
      <c r="G14574">
        <v>0</v>
      </c>
      <c r="H14574" t="s">
        <v>11</v>
      </c>
      <c r="I14574" t="s">
        <v>11</v>
      </c>
      <c r="J14574" s="10">
        <v>0</v>
      </c>
      <c r="K14574" s="13">
        <f t="shared" si="457"/>
        <v>1958</v>
      </c>
      <c r="L14574" s="1" t="str">
        <f t="shared" si="456"/>
        <v/>
      </c>
    </row>
    <row r="14575" spans="1:12" ht="13.8" customHeight="1" x14ac:dyDescent="0.3">
      <c r="A14575" t="s">
        <v>231</v>
      </c>
      <c r="B14575">
        <v>1928</v>
      </c>
      <c r="C14575" s="10">
        <v>4434</v>
      </c>
      <c r="D14575">
        <v>4001</v>
      </c>
      <c r="E14575">
        <v>369</v>
      </c>
      <c r="F14575">
        <v>0</v>
      </c>
      <c r="G14575">
        <v>64</v>
      </c>
      <c r="H14575" t="s">
        <v>11</v>
      </c>
      <c r="I14575" t="s">
        <v>11</v>
      </c>
      <c r="J14575" s="10">
        <v>0</v>
      </c>
      <c r="K14575" s="13">
        <f t="shared" si="457"/>
        <v>1958</v>
      </c>
      <c r="L14575" s="1" t="str">
        <f t="shared" si="456"/>
        <v/>
      </c>
    </row>
    <row r="14576" spans="1:12" ht="13.8" customHeight="1" x14ac:dyDescent="0.3">
      <c r="A14576" t="s">
        <v>231</v>
      </c>
      <c r="B14576">
        <v>1929</v>
      </c>
      <c r="C14576" s="10">
        <v>5287</v>
      </c>
      <c r="D14576">
        <v>4808</v>
      </c>
      <c r="E14576">
        <v>401</v>
      </c>
      <c r="F14576">
        <v>0</v>
      </c>
      <c r="G14576">
        <v>78</v>
      </c>
      <c r="H14576" t="s">
        <v>11</v>
      </c>
      <c r="I14576" t="s">
        <v>11</v>
      </c>
      <c r="J14576" s="10">
        <v>0</v>
      </c>
      <c r="K14576" s="13">
        <f t="shared" si="457"/>
        <v>1958</v>
      </c>
      <c r="L14576" s="1" t="str">
        <f t="shared" si="456"/>
        <v/>
      </c>
    </row>
    <row r="14577" spans="1:12" ht="13.8" customHeight="1" x14ac:dyDescent="0.3">
      <c r="A14577" t="s">
        <v>231</v>
      </c>
      <c r="B14577">
        <v>1930</v>
      </c>
      <c r="C14577" s="10">
        <v>5167</v>
      </c>
      <c r="D14577">
        <v>4601</v>
      </c>
      <c r="E14577">
        <v>483</v>
      </c>
      <c r="F14577">
        <v>0</v>
      </c>
      <c r="G14577">
        <v>83</v>
      </c>
      <c r="H14577" t="s">
        <v>11</v>
      </c>
      <c r="I14577" t="s">
        <v>11</v>
      </c>
      <c r="J14577" s="10">
        <v>0</v>
      </c>
      <c r="K14577" s="13">
        <f t="shared" si="457"/>
        <v>1958</v>
      </c>
      <c r="L14577" s="1" t="str">
        <f t="shared" si="456"/>
        <v/>
      </c>
    </row>
    <row r="14578" spans="1:12" ht="13.8" customHeight="1" x14ac:dyDescent="0.3">
      <c r="A14578" t="s">
        <v>231</v>
      </c>
      <c r="B14578">
        <v>1931</v>
      </c>
      <c r="C14578" s="10">
        <v>5170</v>
      </c>
      <c r="D14578">
        <v>4564</v>
      </c>
      <c r="E14578">
        <v>535</v>
      </c>
      <c r="F14578">
        <v>0</v>
      </c>
      <c r="G14578">
        <v>70</v>
      </c>
      <c r="H14578" t="s">
        <v>11</v>
      </c>
      <c r="I14578" t="s">
        <v>11</v>
      </c>
      <c r="J14578" s="10">
        <v>0</v>
      </c>
      <c r="K14578" s="13">
        <f t="shared" si="457"/>
        <v>1958</v>
      </c>
      <c r="L14578" s="1" t="str">
        <f t="shared" si="456"/>
        <v/>
      </c>
    </row>
    <row r="14579" spans="1:12" ht="13.8" customHeight="1" x14ac:dyDescent="0.3">
      <c r="A14579" t="s">
        <v>231</v>
      </c>
      <c r="B14579">
        <v>1932</v>
      </c>
      <c r="C14579" s="10">
        <v>5114</v>
      </c>
      <c r="D14579">
        <v>4451</v>
      </c>
      <c r="E14579">
        <v>598</v>
      </c>
      <c r="F14579">
        <v>0</v>
      </c>
      <c r="G14579">
        <v>66</v>
      </c>
      <c r="H14579" t="s">
        <v>11</v>
      </c>
      <c r="I14579" t="s">
        <v>11</v>
      </c>
      <c r="J14579" s="10">
        <v>0</v>
      </c>
      <c r="K14579" s="13">
        <f t="shared" si="457"/>
        <v>1958</v>
      </c>
      <c r="L14579" s="1" t="str">
        <f t="shared" si="456"/>
        <v/>
      </c>
    </row>
    <row r="14580" spans="1:12" ht="13.8" customHeight="1" x14ac:dyDescent="0.3">
      <c r="A14580" t="s">
        <v>231</v>
      </c>
      <c r="B14580">
        <v>1933</v>
      </c>
      <c r="C14580" s="10">
        <v>5327</v>
      </c>
      <c r="D14580">
        <v>4625</v>
      </c>
      <c r="E14580">
        <v>647</v>
      </c>
      <c r="F14580">
        <v>0</v>
      </c>
      <c r="G14580">
        <v>55</v>
      </c>
      <c r="H14580" t="s">
        <v>11</v>
      </c>
      <c r="I14580" t="s">
        <v>11</v>
      </c>
      <c r="J14580" s="10">
        <v>0</v>
      </c>
      <c r="K14580" s="13">
        <f t="shared" si="457"/>
        <v>1958</v>
      </c>
      <c r="L14580" s="1" t="str">
        <f t="shared" si="456"/>
        <v/>
      </c>
    </row>
    <row r="14581" spans="1:12" ht="13.8" customHeight="1" x14ac:dyDescent="0.3">
      <c r="A14581" t="s">
        <v>231</v>
      </c>
      <c r="B14581">
        <v>1934</v>
      </c>
      <c r="C14581" s="10">
        <v>5932</v>
      </c>
      <c r="D14581">
        <v>5171</v>
      </c>
      <c r="E14581">
        <v>682</v>
      </c>
      <c r="F14581">
        <v>0</v>
      </c>
      <c r="G14581">
        <v>79</v>
      </c>
      <c r="H14581" t="s">
        <v>11</v>
      </c>
      <c r="I14581" t="s">
        <v>11</v>
      </c>
      <c r="J14581" s="10">
        <v>0</v>
      </c>
      <c r="K14581" s="13">
        <f t="shared" si="457"/>
        <v>1958</v>
      </c>
      <c r="L14581" s="1" t="str">
        <f t="shared" si="456"/>
        <v/>
      </c>
    </row>
    <row r="14582" spans="1:12" ht="13.8" customHeight="1" x14ac:dyDescent="0.3">
      <c r="A14582" t="s">
        <v>231</v>
      </c>
      <c r="B14582">
        <v>1935</v>
      </c>
      <c r="C14582" s="10">
        <v>6241</v>
      </c>
      <c r="D14582">
        <v>5361</v>
      </c>
      <c r="E14582">
        <v>779</v>
      </c>
      <c r="F14582">
        <v>0</v>
      </c>
      <c r="G14582">
        <v>101</v>
      </c>
      <c r="H14582" t="s">
        <v>11</v>
      </c>
      <c r="I14582" t="s">
        <v>11</v>
      </c>
      <c r="J14582" s="10">
        <v>0</v>
      </c>
      <c r="K14582" s="13">
        <f t="shared" si="457"/>
        <v>1958</v>
      </c>
      <c r="L14582" s="1" t="str">
        <f t="shared" si="456"/>
        <v/>
      </c>
    </row>
    <row r="14583" spans="1:12" ht="13.8" customHeight="1" x14ac:dyDescent="0.3">
      <c r="A14583" t="s">
        <v>231</v>
      </c>
      <c r="B14583">
        <v>1936</v>
      </c>
      <c r="C14583" s="10">
        <v>6837</v>
      </c>
      <c r="D14583">
        <v>5885</v>
      </c>
      <c r="E14583">
        <v>844</v>
      </c>
      <c r="F14583">
        <v>0</v>
      </c>
      <c r="G14583">
        <v>108</v>
      </c>
      <c r="H14583" t="s">
        <v>11</v>
      </c>
      <c r="I14583" t="s">
        <v>11</v>
      </c>
      <c r="J14583" s="10">
        <v>0</v>
      </c>
      <c r="K14583" s="13">
        <f t="shared" si="457"/>
        <v>1958</v>
      </c>
      <c r="L14583" s="1" t="str">
        <f t="shared" si="456"/>
        <v/>
      </c>
    </row>
    <row r="14584" spans="1:12" ht="13.8" customHeight="1" x14ac:dyDescent="0.3">
      <c r="A14584" t="s">
        <v>231</v>
      </c>
      <c r="B14584">
        <v>1937</v>
      </c>
      <c r="C14584" s="10">
        <v>7900</v>
      </c>
      <c r="D14584">
        <v>6789</v>
      </c>
      <c r="E14584">
        <v>992</v>
      </c>
      <c r="F14584">
        <v>0</v>
      </c>
      <c r="G14584">
        <v>119</v>
      </c>
      <c r="H14584" t="s">
        <v>11</v>
      </c>
      <c r="I14584" t="s">
        <v>11</v>
      </c>
      <c r="J14584" s="10">
        <v>0</v>
      </c>
      <c r="K14584" s="13">
        <f t="shared" si="457"/>
        <v>1958</v>
      </c>
      <c r="L14584" s="1" t="str">
        <f t="shared" si="456"/>
        <v/>
      </c>
    </row>
    <row r="14585" spans="1:12" ht="13.8" customHeight="1" x14ac:dyDescent="0.3">
      <c r="A14585" t="s">
        <v>231</v>
      </c>
      <c r="B14585">
        <v>1938</v>
      </c>
      <c r="C14585" s="10">
        <v>7134</v>
      </c>
      <c r="D14585">
        <v>5881</v>
      </c>
      <c r="E14585">
        <v>1118</v>
      </c>
      <c r="F14585">
        <v>0</v>
      </c>
      <c r="G14585">
        <v>135</v>
      </c>
      <c r="H14585" t="s">
        <v>11</v>
      </c>
      <c r="I14585" t="s">
        <v>11</v>
      </c>
      <c r="J14585" s="10">
        <v>0</v>
      </c>
      <c r="K14585" s="13">
        <f t="shared" si="457"/>
        <v>1958</v>
      </c>
      <c r="L14585" s="1" t="str">
        <f t="shared" si="456"/>
        <v/>
      </c>
    </row>
    <row r="14586" spans="1:12" ht="13.8" customHeight="1" x14ac:dyDescent="0.3">
      <c r="A14586" t="s">
        <v>231</v>
      </c>
      <c r="B14586">
        <v>1939</v>
      </c>
      <c r="C14586" s="10">
        <v>7998</v>
      </c>
      <c r="D14586">
        <v>6591</v>
      </c>
      <c r="E14586">
        <v>1246</v>
      </c>
      <c r="F14586">
        <v>0</v>
      </c>
      <c r="G14586">
        <v>161</v>
      </c>
      <c r="H14586" t="s">
        <v>11</v>
      </c>
      <c r="I14586" t="s">
        <v>11</v>
      </c>
      <c r="J14586" s="10">
        <v>0</v>
      </c>
      <c r="K14586" s="13">
        <f t="shared" si="457"/>
        <v>1958</v>
      </c>
      <c r="L14586" s="1" t="str">
        <f t="shared" si="456"/>
        <v/>
      </c>
    </row>
    <row r="14587" spans="1:12" ht="13.8" customHeight="1" x14ac:dyDescent="0.3">
      <c r="A14587" t="s">
        <v>231</v>
      </c>
      <c r="B14587">
        <v>1940</v>
      </c>
      <c r="C14587" s="10">
        <v>5043</v>
      </c>
      <c r="D14587">
        <v>4495</v>
      </c>
      <c r="E14587">
        <v>453</v>
      </c>
      <c r="F14587">
        <v>0</v>
      </c>
      <c r="G14587">
        <v>95</v>
      </c>
      <c r="H14587" t="s">
        <v>11</v>
      </c>
      <c r="I14587" t="s">
        <v>11</v>
      </c>
      <c r="J14587" s="10">
        <v>0</v>
      </c>
      <c r="K14587" s="13">
        <f t="shared" si="457"/>
        <v>1958</v>
      </c>
      <c r="L14587" s="1" t="str">
        <f t="shared" si="456"/>
        <v/>
      </c>
    </row>
    <row r="14588" spans="1:12" ht="13.8" customHeight="1" x14ac:dyDescent="0.3">
      <c r="A14588" t="s">
        <v>231</v>
      </c>
      <c r="B14588">
        <v>1941</v>
      </c>
      <c r="C14588" s="10">
        <v>4106</v>
      </c>
      <c r="D14588">
        <v>3909</v>
      </c>
      <c r="E14588">
        <v>110</v>
      </c>
      <c r="F14588">
        <v>0</v>
      </c>
      <c r="G14588">
        <v>88</v>
      </c>
      <c r="H14588" t="s">
        <v>11</v>
      </c>
      <c r="I14588" t="s">
        <v>11</v>
      </c>
      <c r="J14588" s="10">
        <v>0</v>
      </c>
      <c r="K14588" s="13">
        <f t="shared" si="457"/>
        <v>1958</v>
      </c>
      <c r="L14588" s="1" t="str">
        <f t="shared" si="456"/>
        <v/>
      </c>
    </row>
    <row r="14589" spans="1:12" ht="13.8" customHeight="1" x14ac:dyDescent="0.3">
      <c r="A14589" t="s">
        <v>231</v>
      </c>
      <c r="B14589">
        <v>1942</v>
      </c>
      <c r="C14589" s="10">
        <v>3555</v>
      </c>
      <c r="D14589">
        <v>3353</v>
      </c>
      <c r="E14589">
        <v>90</v>
      </c>
      <c r="F14589">
        <v>0</v>
      </c>
      <c r="G14589">
        <v>112</v>
      </c>
      <c r="H14589" t="s">
        <v>11</v>
      </c>
      <c r="I14589" t="s">
        <v>11</v>
      </c>
      <c r="J14589" s="10">
        <v>0</v>
      </c>
      <c r="K14589" s="13">
        <f t="shared" si="457"/>
        <v>1958</v>
      </c>
      <c r="L14589" s="1" t="str">
        <f t="shared" si="456"/>
        <v/>
      </c>
    </row>
    <row r="14590" spans="1:12" ht="13.8" customHeight="1" x14ac:dyDescent="0.3">
      <c r="A14590" t="s">
        <v>231</v>
      </c>
      <c r="B14590">
        <v>1943</v>
      </c>
      <c r="C14590" s="10">
        <v>4323</v>
      </c>
      <c r="D14590">
        <v>4075</v>
      </c>
      <c r="E14590">
        <v>123</v>
      </c>
      <c r="F14590">
        <v>0</v>
      </c>
      <c r="G14590">
        <v>126</v>
      </c>
      <c r="H14590" t="s">
        <v>11</v>
      </c>
      <c r="I14590" t="s">
        <v>11</v>
      </c>
      <c r="J14590" s="10">
        <v>0</v>
      </c>
      <c r="K14590" s="13">
        <f t="shared" si="457"/>
        <v>1958</v>
      </c>
      <c r="L14590" s="1" t="str">
        <f t="shared" si="456"/>
        <v/>
      </c>
    </row>
    <row r="14591" spans="1:12" ht="13.8" customHeight="1" x14ac:dyDescent="0.3">
      <c r="A14591" t="s">
        <v>231</v>
      </c>
      <c r="B14591">
        <v>1944</v>
      </c>
      <c r="C14591" s="10">
        <v>3397</v>
      </c>
      <c r="D14591">
        <v>3138</v>
      </c>
      <c r="E14591">
        <v>115</v>
      </c>
      <c r="F14591">
        <v>0</v>
      </c>
      <c r="G14591">
        <v>144</v>
      </c>
      <c r="H14591" t="s">
        <v>11</v>
      </c>
      <c r="I14591" t="s">
        <v>11</v>
      </c>
      <c r="J14591" s="10">
        <v>0</v>
      </c>
      <c r="K14591" s="13">
        <f t="shared" si="457"/>
        <v>1958</v>
      </c>
      <c r="L14591" s="1" t="str">
        <f t="shared" si="456"/>
        <v/>
      </c>
    </row>
    <row r="14592" spans="1:12" ht="13.8" customHeight="1" x14ac:dyDescent="0.3">
      <c r="A14592" t="s">
        <v>231</v>
      </c>
      <c r="B14592">
        <v>1945</v>
      </c>
      <c r="C14592" s="10">
        <v>1243</v>
      </c>
      <c r="D14592">
        <v>913</v>
      </c>
      <c r="E14592">
        <v>164</v>
      </c>
      <c r="F14592">
        <v>0</v>
      </c>
      <c r="G14592">
        <v>165</v>
      </c>
      <c r="H14592" t="s">
        <v>11</v>
      </c>
      <c r="I14592" t="s">
        <v>11</v>
      </c>
      <c r="J14592" s="10">
        <v>0</v>
      </c>
      <c r="K14592" s="13">
        <f t="shared" si="457"/>
        <v>1958</v>
      </c>
      <c r="L14592" s="1" t="str">
        <f t="shared" si="456"/>
        <v/>
      </c>
    </row>
    <row r="14593" spans="1:12" ht="13.8" customHeight="1" x14ac:dyDescent="0.3">
      <c r="A14593" t="s">
        <v>231</v>
      </c>
      <c r="B14593">
        <v>1946</v>
      </c>
      <c r="C14593" s="10">
        <v>4744</v>
      </c>
      <c r="D14593">
        <v>3008</v>
      </c>
      <c r="E14593">
        <v>1537</v>
      </c>
      <c r="F14593">
        <v>0</v>
      </c>
      <c r="G14593">
        <v>199</v>
      </c>
      <c r="H14593" t="s">
        <v>11</v>
      </c>
      <c r="I14593" t="s">
        <v>11</v>
      </c>
      <c r="J14593" s="10">
        <v>0</v>
      </c>
      <c r="K14593" s="13">
        <f t="shared" si="457"/>
        <v>1958</v>
      </c>
      <c r="L14593" s="1" t="str">
        <f t="shared" si="456"/>
        <v/>
      </c>
    </row>
    <row r="14594" spans="1:12" ht="13.8" customHeight="1" x14ac:dyDescent="0.3">
      <c r="A14594" t="s">
        <v>231</v>
      </c>
      <c r="B14594">
        <v>1947</v>
      </c>
      <c r="C14594" s="10">
        <v>6850</v>
      </c>
      <c r="D14594">
        <v>4045</v>
      </c>
      <c r="E14594">
        <v>2594</v>
      </c>
      <c r="F14594">
        <v>0</v>
      </c>
      <c r="G14594">
        <v>211</v>
      </c>
      <c r="H14594" t="s">
        <v>11</v>
      </c>
      <c r="I14594" t="s">
        <v>11</v>
      </c>
      <c r="J14594" s="10">
        <v>0</v>
      </c>
      <c r="K14594" s="13">
        <f t="shared" si="457"/>
        <v>1958</v>
      </c>
      <c r="L14594" s="1" t="str">
        <f t="shared" ref="L14594:L14657" si="458">IF(AND(B14594&gt;2011),1,"")</f>
        <v/>
      </c>
    </row>
    <row r="14595" spans="1:12" ht="13.8" customHeight="1" x14ac:dyDescent="0.3">
      <c r="A14595" t="s">
        <v>231</v>
      </c>
      <c r="B14595">
        <v>1948</v>
      </c>
      <c r="C14595" s="10">
        <v>8408</v>
      </c>
      <c r="D14595">
        <v>5415</v>
      </c>
      <c r="E14595">
        <v>2791</v>
      </c>
      <c r="F14595">
        <v>0</v>
      </c>
      <c r="G14595">
        <v>202</v>
      </c>
      <c r="H14595" t="s">
        <v>11</v>
      </c>
      <c r="I14595" t="s">
        <v>11</v>
      </c>
      <c r="J14595" s="10">
        <v>0</v>
      </c>
      <c r="K14595" s="13">
        <f t="shared" ref="K14595:K14658" si="459">IF(B14595&lt;1990,IF(B14595&lt;1959,1958,1989),1990)</f>
        <v>1958</v>
      </c>
      <c r="L14595" s="1" t="str">
        <f t="shared" si="458"/>
        <v/>
      </c>
    </row>
    <row r="14596" spans="1:12" ht="13.8" customHeight="1" x14ac:dyDescent="0.3">
      <c r="A14596" t="s">
        <v>231</v>
      </c>
      <c r="B14596">
        <v>1949</v>
      </c>
      <c r="C14596" s="10">
        <v>7325</v>
      </c>
      <c r="D14596">
        <v>4542</v>
      </c>
      <c r="E14596">
        <v>2552</v>
      </c>
      <c r="F14596">
        <v>0</v>
      </c>
      <c r="G14596">
        <v>231</v>
      </c>
      <c r="H14596" t="s">
        <v>11</v>
      </c>
      <c r="I14596" t="s">
        <v>11</v>
      </c>
      <c r="J14596" s="10">
        <v>0</v>
      </c>
      <c r="K14596" s="13">
        <f t="shared" si="459"/>
        <v>1958</v>
      </c>
      <c r="L14596" s="1" t="str">
        <f t="shared" si="458"/>
        <v/>
      </c>
    </row>
    <row r="14597" spans="1:12" ht="13.8" customHeight="1" x14ac:dyDescent="0.3">
      <c r="A14597" t="s">
        <v>231</v>
      </c>
      <c r="B14597">
        <v>1950</v>
      </c>
      <c r="C14597" s="10">
        <v>7823</v>
      </c>
      <c r="D14597">
        <v>4830</v>
      </c>
      <c r="E14597">
        <v>2729</v>
      </c>
      <c r="F14597">
        <v>0</v>
      </c>
      <c r="G14597">
        <v>265</v>
      </c>
      <c r="H14597">
        <v>0</v>
      </c>
      <c r="I14597">
        <v>1.1200000000000001</v>
      </c>
      <c r="J14597" s="10">
        <v>145</v>
      </c>
      <c r="K14597" s="13">
        <f t="shared" si="459"/>
        <v>1958</v>
      </c>
      <c r="L14597" s="1" t="str">
        <f t="shared" si="458"/>
        <v/>
      </c>
    </row>
    <row r="14598" spans="1:12" ht="13.8" customHeight="1" x14ac:dyDescent="0.3">
      <c r="A14598" t="s">
        <v>231</v>
      </c>
      <c r="B14598">
        <v>1951</v>
      </c>
      <c r="C14598" s="10">
        <v>9128</v>
      </c>
      <c r="D14598">
        <v>5226</v>
      </c>
      <c r="E14598">
        <v>3625</v>
      </c>
      <c r="F14598">
        <v>0</v>
      </c>
      <c r="G14598">
        <v>277</v>
      </c>
      <c r="H14598">
        <v>0</v>
      </c>
      <c r="I14598">
        <v>1.29</v>
      </c>
      <c r="J14598" s="10">
        <v>152</v>
      </c>
      <c r="K14598" s="13">
        <f t="shared" si="459"/>
        <v>1958</v>
      </c>
      <c r="L14598" s="1" t="str">
        <f t="shared" si="458"/>
        <v/>
      </c>
    </row>
    <row r="14599" spans="1:12" ht="13.8" customHeight="1" x14ac:dyDescent="0.3">
      <c r="A14599" t="s">
        <v>231</v>
      </c>
      <c r="B14599">
        <v>1952</v>
      </c>
      <c r="C14599" s="10">
        <v>9424</v>
      </c>
      <c r="D14599">
        <v>5142</v>
      </c>
      <c r="E14599">
        <v>3994</v>
      </c>
      <c r="F14599">
        <v>0</v>
      </c>
      <c r="G14599">
        <v>288</v>
      </c>
      <c r="H14599">
        <v>0</v>
      </c>
      <c r="I14599">
        <v>1.32</v>
      </c>
      <c r="J14599" s="10">
        <v>160</v>
      </c>
      <c r="K14599" s="13">
        <f t="shared" si="459"/>
        <v>1958</v>
      </c>
      <c r="L14599" s="1" t="str">
        <f t="shared" si="458"/>
        <v/>
      </c>
    </row>
    <row r="14600" spans="1:12" ht="13.8" customHeight="1" x14ac:dyDescent="0.3">
      <c r="A14600" t="s">
        <v>231</v>
      </c>
      <c r="B14600">
        <v>1953</v>
      </c>
      <c r="C14600" s="10">
        <v>8886</v>
      </c>
      <c r="D14600">
        <v>4244</v>
      </c>
      <c r="E14600">
        <v>4322</v>
      </c>
      <c r="F14600">
        <v>0</v>
      </c>
      <c r="G14600">
        <v>320</v>
      </c>
      <c r="H14600">
        <v>0</v>
      </c>
      <c r="I14600">
        <v>1.24</v>
      </c>
      <c r="J14600" s="10">
        <v>115</v>
      </c>
      <c r="K14600" s="13">
        <f t="shared" si="459"/>
        <v>1958</v>
      </c>
      <c r="L14600" s="1" t="str">
        <f t="shared" si="458"/>
        <v/>
      </c>
    </row>
    <row r="14601" spans="1:12" ht="13.8" customHeight="1" x14ac:dyDescent="0.3">
      <c r="A14601" t="s">
        <v>231</v>
      </c>
      <c r="B14601">
        <v>1954</v>
      </c>
      <c r="C14601" s="10">
        <v>9417</v>
      </c>
      <c r="D14601">
        <v>4037</v>
      </c>
      <c r="E14601">
        <v>5045</v>
      </c>
      <c r="F14601">
        <v>0</v>
      </c>
      <c r="G14601">
        <v>335</v>
      </c>
      <c r="H14601">
        <v>0</v>
      </c>
      <c r="I14601">
        <v>1.3</v>
      </c>
      <c r="J14601" s="10">
        <v>156</v>
      </c>
      <c r="K14601" s="13">
        <f t="shared" si="459"/>
        <v>1958</v>
      </c>
      <c r="L14601" s="1" t="str">
        <f t="shared" si="458"/>
        <v/>
      </c>
    </row>
    <row r="14602" spans="1:12" ht="13.8" customHeight="1" x14ac:dyDescent="0.3">
      <c r="A14602" t="s">
        <v>231</v>
      </c>
      <c r="B14602">
        <v>1955</v>
      </c>
      <c r="C14602" s="10">
        <v>10673</v>
      </c>
      <c r="D14602">
        <v>4031</v>
      </c>
      <c r="E14602">
        <v>6294</v>
      </c>
      <c r="F14602">
        <v>0</v>
      </c>
      <c r="G14602">
        <v>347</v>
      </c>
      <c r="H14602">
        <v>0</v>
      </c>
      <c r="I14602">
        <v>1.47</v>
      </c>
      <c r="J14602" s="10">
        <v>185</v>
      </c>
      <c r="K14602" s="13">
        <f t="shared" si="459"/>
        <v>1958</v>
      </c>
      <c r="L14602" s="1" t="str">
        <f t="shared" si="458"/>
        <v/>
      </c>
    </row>
    <row r="14603" spans="1:12" ht="13.8" customHeight="1" x14ac:dyDescent="0.3">
      <c r="A14603" t="s">
        <v>231</v>
      </c>
      <c r="B14603">
        <v>1956</v>
      </c>
      <c r="C14603" s="10">
        <v>11841</v>
      </c>
      <c r="D14603">
        <v>3760</v>
      </c>
      <c r="E14603">
        <v>7742</v>
      </c>
      <c r="F14603">
        <v>0</v>
      </c>
      <c r="G14603">
        <v>339</v>
      </c>
      <c r="H14603">
        <v>0</v>
      </c>
      <c r="I14603">
        <v>1.62</v>
      </c>
      <c r="J14603" s="10">
        <v>206</v>
      </c>
      <c r="K14603" s="13">
        <f t="shared" si="459"/>
        <v>1958</v>
      </c>
      <c r="L14603" s="1" t="str">
        <f t="shared" si="458"/>
        <v/>
      </c>
    </row>
    <row r="14604" spans="1:12" ht="13.8" customHeight="1" x14ac:dyDescent="0.3">
      <c r="A14604" t="s">
        <v>231</v>
      </c>
      <c r="B14604">
        <v>1957</v>
      </c>
      <c r="C14604" s="10">
        <v>10604</v>
      </c>
      <c r="D14604">
        <v>3060</v>
      </c>
      <c r="E14604">
        <v>7211</v>
      </c>
      <c r="F14604">
        <v>0</v>
      </c>
      <c r="G14604">
        <v>333</v>
      </c>
      <c r="H14604">
        <v>0</v>
      </c>
      <c r="I14604">
        <v>1.44</v>
      </c>
      <c r="J14604" s="10">
        <v>249</v>
      </c>
      <c r="K14604" s="13">
        <f t="shared" si="459"/>
        <v>1958</v>
      </c>
      <c r="L14604" s="1" t="str">
        <f t="shared" si="458"/>
        <v/>
      </c>
    </row>
    <row r="14605" spans="1:12" ht="13.8" customHeight="1" x14ac:dyDescent="0.3">
      <c r="A14605" t="s">
        <v>231</v>
      </c>
      <c r="B14605">
        <v>1958</v>
      </c>
      <c r="C14605" s="10">
        <v>11485</v>
      </c>
      <c r="D14605">
        <v>2832</v>
      </c>
      <c r="E14605">
        <v>8311</v>
      </c>
      <c r="F14605">
        <v>0</v>
      </c>
      <c r="G14605">
        <v>341</v>
      </c>
      <c r="H14605">
        <v>0</v>
      </c>
      <c r="I14605">
        <v>1.55</v>
      </c>
      <c r="J14605" s="10">
        <v>304</v>
      </c>
      <c r="K14605" s="13">
        <f t="shared" si="459"/>
        <v>1958</v>
      </c>
      <c r="L14605" s="1" t="str">
        <f t="shared" si="458"/>
        <v/>
      </c>
    </row>
    <row r="14606" spans="1:12" ht="13.8" customHeight="1" x14ac:dyDescent="0.3">
      <c r="A14606" t="s">
        <v>231</v>
      </c>
      <c r="B14606">
        <v>1959</v>
      </c>
      <c r="C14606" s="10">
        <v>11572</v>
      </c>
      <c r="D14606">
        <v>2739</v>
      </c>
      <c r="E14606">
        <v>8449</v>
      </c>
      <c r="F14606">
        <v>0</v>
      </c>
      <c r="G14606">
        <v>384</v>
      </c>
      <c r="H14606">
        <v>0</v>
      </c>
      <c r="I14606">
        <v>1.56</v>
      </c>
      <c r="J14606" s="10">
        <v>374</v>
      </c>
      <c r="K14606" s="13">
        <f t="shared" si="459"/>
        <v>1989</v>
      </c>
      <c r="L14606" s="1" t="str">
        <f t="shared" si="458"/>
        <v/>
      </c>
    </row>
    <row r="14607" spans="1:12" ht="13.8" customHeight="1" x14ac:dyDescent="0.3">
      <c r="A14607" t="s">
        <v>231</v>
      </c>
      <c r="B14607">
        <v>1960</v>
      </c>
      <c r="C14607" s="10">
        <v>13423</v>
      </c>
      <c r="D14607">
        <v>2761</v>
      </c>
      <c r="E14607">
        <v>10280</v>
      </c>
      <c r="F14607">
        <v>0</v>
      </c>
      <c r="G14607">
        <v>382</v>
      </c>
      <c r="H14607">
        <v>0</v>
      </c>
      <c r="I14607">
        <v>1.79</v>
      </c>
      <c r="J14607" s="10">
        <v>451</v>
      </c>
      <c r="K14607" s="13">
        <f t="shared" si="459"/>
        <v>1989</v>
      </c>
      <c r="L14607" s="1" t="str">
        <f t="shared" si="458"/>
        <v/>
      </c>
    </row>
    <row r="14608" spans="1:12" ht="13.8" customHeight="1" x14ac:dyDescent="0.3">
      <c r="A14608" t="s">
        <v>231</v>
      </c>
      <c r="B14608">
        <v>1961</v>
      </c>
      <c r="C14608" s="10">
        <v>13322</v>
      </c>
      <c r="D14608">
        <v>2562</v>
      </c>
      <c r="E14608">
        <v>10347</v>
      </c>
      <c r="F14608">
        <v>0</v>
      </c>
      <c r="G14608">
        <v>414</v>
      </c>
      <c r="H14608">
        <v>0</v>
      </c>
      <c r="I14608">
        <v>1.77</v>
      </c>
      <c r="J14608" s="10">
        <v>507</v>
      </c>
      <c r="K14608" s="13">
        <f t="shared" si="459"/>
        <v>1989</v>
      </c>
      <c r="L14608" s="1" t="str">
        <f t="shared" si="458"/>
        <v/>
      </c>
    </row>
    <row r="14609" spans="1:12" ht="13.8" customHeight="1" x14ac:dyDescent="0.3">
      <c r="A14609" t="s">
        <v>231</v>
      </c>
      <c r="B14609">
        <v>1962</v>
      </c>
      <c r="C14609" s="10">
        <v>13997</v>
      </c>
      <c r="D14609">
        <v>2368</v>
      </c>
      <c r="E14609">
        <v>11211</v>
      </c>
      <c r="F14609">
        <v>0</v>
      </c>
      <c r="G14609">
        <v>418</v>
      </c>
      <c r="H14609">
        <v>0</v>
      </c>
      <c r="I14609">
        <v>1.85</v>
      </c>
      <c r="J14609" s="10">
        <v>612</v>
      </c>
      <c r="K14609" s="13">
        <f t="shared" si="459"/>
        <v>1989</v>
      </c>
      <c r="L14609" s="1" t="str">
        <f t="shared" si="458"/>
        <v/>
      </c>
    </row>
    <row r="14610" spans="1:12" ht="13.8" customHeight="1" x14ac:dyDescent="0.3">
      <c r="A14610" t="s">
        <v>231</v>
      </c>
      <c r="B14610">
        <v>1963</v>
      </c>
      <c r="C14610" s="10">
        <v>15100</v>
      </c>
      <c r="D14610">
        <v>2402</v>
      </c>
      <c r="E14610">
        <v>12248</v>
      </c>
      <c r="F14610">
        <v>0</v>
      </c>
      <c r="G14610">
        <v>449</v>
      </c>
      <c r="H14610">
        <v>0</v>
      </c>
      <c r="I14610">
        <v>1.98</v>
      </c>
      <c r="J14610" s="10">
        <v>675</v>
      </c>
      <c r="K14610" s="13">
        <f t="shared" si="459"/>
        <v>1989</v>
      </c>
      <c r="L14610" s="1" t="str">
        <f t="shared" si="458"/>
        <v/>
      </c>
    </row>
    <row r="14611" spans="1:12" ht="13.8" customHeight="1" x14ac:dyDescent="0.3">
      <c r="A14611" t="s">
        <v>231</v>
      </c>
      <c r="B14611">
        <v>1964</v>
      </c>
      <c r="C14611" s="10">
        <v>16480</v>
      </c>
      <c r="D14611">
        <v>2389</v>
      </c>
      <c r="E14611">
        <v>13598</v>
      </c>
      <c r="F14611">
        <v>0</v>
      </c>
      <c r="G14611">
        <v>493</v>
      </c>
      <c r="H14611">
        <v>0</v>
      </c>
      <c r="I14611">
        <v>2.15</v>
      </c>
      <c r="J14611" s="10">
        <v>716</v>
      </c>
      <c r="K14611" s="13">
        <f t="shared" si="459"/>
        <v>1989</v>
      </c>
      <c r="L14611" s="1" t="str">
        <f t="shared" si="458"/>
        <v/>
      </c>
    </row>
    <row r="14612" spans="1:12" ht="13.8" customHeight="1" x14ac:dyDescent="0.3">
      <c r="A14612" t="s">
        <v>231</v>
      </c>
      <c r="B14612">
        <v>1965</v>
      </c>
      <c r="C14612" s="10">
        <v>17079</v>
      </c>
      <c r="D14612">
        <v>2147</v>
      </c>
      <c r="E14612">
        <v>14420</v>
      </c>
      <c r="F14612">
        <v>0</v>
      </c>
      <c r="G14612">
        <v>513</v>
      </c>
      <c r="H14612">
        <v>0</v>
      </c>
      <c r="I14612">
        <v>2.21</v>
      </c>
      <c r="J14612" s="10">
        <v>748</v>
      </c>
      <c r="K14612" s="13">
        <f t="shared" si="459"/>
        <v>1989</v>
      </c>
      <c r="L14612" s="1" t="str">
        <f t="shared" si="458"/>
        <v/>
      </c>
    </row>
    <row r="14613" spans="1:12" ht="13.8" customHeight="1" x14ac:dyDescent="0.3">
      <c r="A14613" t="s">
        <v>231</v>
      </c>
      <c r="B14613">
        <v>1966</v>
      </c>
      <c r="C14613" s="10">
        <v>19796</v>
      </c>
      <c r="D14613">
        <v>2065</v>
      </c>
      <c r="E14613">
        <v>17221</v>
      </c>
      <c r="F14613">
        <v>0</v>
      </c>
      <c r="G14613">
        <v>511</v>
      </c>
      <c r="H14613">
        <v>0</v>
      </c>
      <c r="I14613">
        <v>2.54</v>
      </c>
      <c r="J14613" s="10">
        <v>817</v>
      </c>
      <c r="K14613" s="13">
        <f t="shared" si="459"/>
        <v>1989</v>
      </c>
      <c r="L14613" s="1" t="str">
        <f t="shared" si="458"/>
        <v/>
      </c>
    </row>
    <row r="14614" spans="1:12" ht="13.8" customHeight="1" x14ac:dyDescent="0.3">
      <c r="A14614" t="s">
        <v>231</v>
      </c>
      <c r="B14614">
        <v>1967</v>
      </c>
      <c r="C14614" s="10">
        <v>18817</v>
      </c>
      <c r="D14614">
        <v>2058</v>
      </c>
      <c r="E14614">
        <v>16229</v>
      </c>
      <c r="F14614">
        <v>0</v>
      </c>
      <c r="G14614">
        <v>530</v>
      </c>
      <c r="H14614">
        <v>0</v>
      </c>
      <c r="I14614">
        <v>2.39</v>
      </c>
      <c r="J14614" s="10">
        <v>981</v>
      </c>
      <c r="K14614" s="13">
        <f t="shared" si="459"/>
        <v>1989</v>
      </c>
      <c r="L14614" s="1" t="str">
        <f t="shared" si="458"/>
        <v/>
      </c>
    </row>
    <row r="14615" spans="1:12" ht="13.8" customHeight="1" x14ac:dyDescent="0.3">
      <c r="A14615" t="s">
        <v>231</v>
      </c>
      <c r="B14615">
        <v>1968</v>
      </c>
      <c r="C14615" s="10">
        <v>21185</v>
      </c>
      <c r="D14615">
        <v>1806</v>
      </c>
      <c r="E14615">
        <v>18847</v>
      </c>
      <c r="F14615">
        <v>0</v>
      </c>
      <c r="G14615">
        <v>532</v>
      </c>
      <c r="H14615">
        <v>0</v>
      </c>
      <c r="I14615">
        <v>2.67</v>
      </c>
      <c r="J14615" s="10">
        <v>1005</v>
      </c>
      <c r="K14615" s="13">
        <f t="shared" si="459"/>
        <v>1989</v>
      </c>
      <c r="L14615" s="1" t="str">
        <f t="shared" si="458"/>
        <v/>
      </c>
    </row>
    <row r="14616" spans="1:12" ht="13.8" customHeight="1" x14ac:dyDescent="0.3">
      <c r="A14616" t="s">
        <v>231</v>
      </c>
      <c r="B14616">
        <v>1969</v>
      </c>
      <c r="C14616" s="10">
        <v>23580</v>
      </c>
      <c r="D14616">
        <v>1766</v>
      </c>
      <c r="E14616">
        <v>21276</v>
      </c>
      <c r="F14616">
        <v>0</v>
      </c>
      <c r="G14616">
        <v>538</v>
      </c>
      <c r="H14616">
        <v>0</v>
      </c>
      <c r="I14616">
        <v>2.95</v>
      </c>
      <c r="J14616" s="10">
        <v>1007</v>
      </c>
      <c r="K14616" s="13">
        <f t="shared" si="459"/>
        <v>1989</v>
      </c>
      <c r="L14616" s="1" t="str">
        <f t="shared" si="458"/>
        <v/>
      </c>
    </row>
    <row r="14617" spans="1:12" ht="13.8" customHeight="1" x14ac:dyDescent="0.3">
      <c r="A14617" t="s">
        <v>231</v>
      </c>
      <c r="B14617">
        <v>1970</v>
      </c>
      <c r="C14617" s="10">
        <v>25192</v>
      </c>
      <c r="D14617">
        <v>1907</v>
      </c>
      <c r="E14617">
        <v>22731</v>
      </c>
      <c r="F14617">
        <v>0</v>
      </c>
      <c r="G14617">
        <v>554</v>
      </c>
      <c r="H14617">
        <v>0</v>
      </c>
      <c r="I14617">
        <v>3.13</v>
      </c>
      <c r="J14617" s="10">
        <v>1101</v>
      </c>
      <c r="K14617" s="13">
        <f t="shared" si="459"/>
        <v>1989</v>
      </c>
      <c r="L14617" s="1" t="str">
        <f t="shared" si="458"/>
        <v/>
      </c>
    </row>
    <row r="14618" spans="1:12" ht="13.8" customHeight="1" x14ac:dyDescent="0.3">
      <c r="A14618" t="s">
        <v>231</v>
      </c>
      <c r="B14618">
        <v>1971</v>
      </c>
      <c r="C14618" s="10">
        <v>23068</v>
      </c>
      <c r="D14618">
        <v>1724</v>
      </c>
      <c r="E14618">
        <v>20807</v>
      </c>
      <c r="F14618">
        <v>0</v>
      </c>
      <c r="G14618">
        <v>537</v>
      </c>
      <c r="H14618">
        <v>0</v>
      </c>
      <c r="I14618">
        <v>2.85</v>
      </c>
      <c r="J14618" s="10">
        <v>1086</v>
      </c>
      <c r="K14618" s="13">
        <f t="shared" si="459"/>
        <v>1989</v>
      </c>
      <c r="L14618" s="1" t="str">
        <f t="shared" si="458"/>
        <v/>
      </c>
    </row>
    <row r="14619" spans="1:12" ht="13.8" customHeight="1" x14ac:dyDescent="0.3">
      <c r="A14619" t="s">
        <v>231</v>
      </c>
      <c r="B14619">
        <v>1972</v>
      </c>
      <c r="C14619" s="10">
        <v>23120</v>
      </c>
      <c r="D14619">
        <v>1480</v>
      </c>
      <c r="E14619">
        <v>21113</v>
      </c>
      <c r="F14619">
        <v>0</v>
      </c>
      <c r="G14619">
        <v>527</v>
      </c>
      <c r="H14619">
        <v>0</v>
      </c>
      <c r="I14619">
        <v>2.85</v>
      </c>
      <c r="J14619" s="10">
        <v>1164</v>
      </c>
      <c r="K14619" s="13">
        <f t="shared" si="459"/>
        <v>1989</v>
      </c>
      <c r="L14619" s="1" t="str">
        <f t="shared" si="458"/>
        <v/>
      </c>
    </row>
    <row r="14620" spans="1:12" ht="13.8" customHeight="1" x14ac:dyDescent="0.3">
      <c r="A14620" t="s">
        <v>231</v>
      </c>
      <c r="B14620">
        <v>1973</v>
      </c>
      <c r="C14620" s="10">
        <v>23825</v>
      </c>
      <c r="D14620">
        <v>1584</v>
      </c>
      <c r="E14620">
        <v>21668</v>
      </c>
      <c r="F14620">
        <v>0</v>
      </c>
      <c r="G14620">
        <v>573</v>
      </c>
      <c r="H14620">
        <v>0</v>
      </c>
      <c r="I14620">
        <v>2.93</v>
      </c>
      <c r="J14620" s="10">
        <v>1077</v>
      </c>
      <c r="K14620" s="13">
        <f t="shared" si="459"/>
        <v>1989</v>
      </c>
      <c r="L14620" s="1" t="str">
        <f t="shared" si="458"/>
        <v/>
      </c>
    </row>
    <row r="14621" spans="1:12" ht="13.8" customHeight="1" x14ac:dyDescent="0.3">
      <c r="A14621" t="s">
        <v>231</v>
      </c>
      <c r="B14621">
        <v>1974</v>
      </c>
      <c r="C14621" s="10">
        <v>21786</v>
      </c>
      <c r="D14621">
        <v>1578</v>
      </c>
      <c r="E14621">
        <v>19757</v>
      </c>
      <c r="F14621">
        <v>0</v>
      </c>
      <c r="G14621">
        <v>450</v>
      </c>
      <c r="H14621">
        <v>0</v>
      </c>
      <c r="I14621">
        <v>2.67</v>
      </c>
      <c r="J14621" s="10">
        <v>1129</v>
      </c>
      <c r="K14621" s="13">
        <f t="shared" si="459"/>
        <v>1989</v>
      </c>
      <c r="L14621" s="1" t="str">
        <f t="shared" si="458"/>
        <v/>
      </c>
    </row>
    <row r="14622" spans="1:12" ht="13.8" customHeight="1" x14ac:dyDescent="0.3">
      <c r="A14622" t="s">
        <v>231</v>
      </c>
      <c r="B14622">
        <v>1975</v>
      </c>
      <c r="C14622" s="10">
        <v>22041</v>
      </c>
      <c r="D14622">
        <v>1934</v>
      </c>
      <c r="E14622">
        <v>19682</v>
      </c>
      <c r="F14622">
        <v>0</v>
      </c>
      <c r="G14622">
        <v>424</v>
      </c>
      <c r="H14622">
        <v>0</v>
      </c>
      <c r="I14622">
        <v>2.69</v>
      </c>
      <c r="J14622" s="10">
        <v>1053</v>
      </c>
      <c r="K14622" s="13">
        <f t="shared" si="459"/>
        <v>1989</v>
      </c>
      <c r="L14622" s="1" t="str">
        <f t="shared" si="458"/>
        <v/>
      </c>
    </row>
    <row r="14623" spans="1:12" ht="13.8" customHeight="1" x14ac:dyDescent="0.3">
      <c r="A14623" t="s">
        <v>231</v>
      </c>
      <c r="B14623">
        <v>1976</v>
      </c>
      <c r="C14623" s="10">
        <v>24082</v>
      </c>
      <c r="D14623">
        <v>1795</v>
      </c>
      <c r="E14623">
        <v>21897</v>
      </c>
      <c r="F14623">
        <v>0</v>
      </c>
      <c r="G14623">
        <v>390</v>
      </c>
      <c r="H14623">
        <v>0</v>
      </c>
      <c r="I14623">
        <v>2.93</v>
      </c>
      <c r="J14623" s="10">
        <v>1211</v>
      </c>
      <c r="K14623" s="13">
        <f t="shared" si="459"/>
        <v>1989</v>
      </c>
      <c r="L14623" s="1" t="str">
        <f t="shared" si="458"/>
        <v/>
      </c>
    </row>
    <row r="14624" spans="1:12" ht="13.8" customHeight="1" x14ac:dyDescent="0.3">
      <c r="A14624" t="s">
        <v>231</v>
      </c>
      <c r="B14624">
        <v>1977</v>
      </c>
      <c r="C14624" s="10">
        <v>23399</v>
      </c>
      <c r="D14624">
        <v>1467</v>
      </c>
      <c r="E14624">
        <v>21576</v>
      </c>
      <c r="F14624">
        <v>0</v>
      </c>
      <c r="G14624">
        <v>356</v>
      </c>
      <c r="H14624">
        <v>0</v>
      </c>
      <c r="I14624">
        <v>2.84</v>
      </c>
      <c r="J14624" s="10">
        <v>1092</v>
      </c>
      <c r="K14624" s="13">
        <f t="shared" si="459"/>
        <v>1989</v>
      </c>
      <c r="L14624" s="1" t="str">
        <f t="shared" si="458"/>
        <v/>
      </c>
    </row>
    <row r="14625" spans="1:12" ht="13.8" customHeight="1" x14ac:dyDescent="0.3">
      <c r="A14625" t="s">
        <v>231</v>
      </c>
      <c r="B14625">
        <v>1978</v>
      </c>
      <c r="C14625" s="10">
        <v>21689</v>
      </c>
      <c r="D14625">
        <v>1547</v>
      </c>
      <c r="E14625">
        <v>19822</v>
      </c>
      <c r="F14625">
        <v>0</v>
      </c>
      <c r="G14625">
        <v>320</v>
      </c>
      <c r="H14625">
        <v>0</v>
      </c>
      <c r="I14625">
        <v>2.62</v>
      </c>
      <c r="J14625" s="10">
        <v>1089</v>
      </c>
      <c r="K14625" s="13">
        <f t="shared" si="459"/>
        <v>1989</v>
      </c>
      <c r="L14625" s="1" t="str">
        <f t="shared" si="458"/>
        <v/>
      </c>
    </row>
    <row r="14626" spans="1:12" ht="13.8" customHeight="1" x14ac:dyDescent="0.3">
      <c r="A14626" t="s">
        <v>231</v>
      </c>
      <c r="B14626">
        <v>1979</v>
      </c>
      <c r="C14626" s="10">
        <v>23160</v>
      </c>
      <c r="D14626">
        <v>1877</v>
      </c>
      <c r="E14626">
        <v>20958</v>
      </c>
      <c r="F14626">
        <v>0</v>
      </c>
      <c r="G14626">
        <v>325</v>
      </c>
      <c r="H14626">
        <v>0</v>
      </c>
      <c r="I14626">
        <v>2.79</v>
      </c>
      <c r="J14626" s="10">
        <v>914</v>
      </c>
      <c r="K14626" s="13">
        <f t="shared" si="459"/>
        <v>1989</v>
      </c>
      <c r="L14626" s="1" t="str">
        <f t="shared" si="458"/>
        <v/>
      </c>
    </row>
    <row r="14627" spans="1:12" ht="13.8" customHeight="1" x14ac:dyDescent="0.3">
      <c r="A14627" t="s">
        <v>231</v>
      </c>
      <c r="B14627">
        <v>1980</v>
      </c>
      <c r="C14627" s="10">
        <v>19569</v>
      </c>
      <c r="D14627">
        <v>1749</v>
      </c>
      <c r="E14627">
        <v>17488</v>
      </c>
      <c r="F14627">
        <v>0</v>
      </c>
      <c r="G14627">
        <v>333</v>
      </c>
      <c r="H14627">
        <v>0</v>
      </c>
      <c r="I14627">
        <v>2.35</v>
      </c>
      <c r="J14627" s="10">
        <v>879</v>
      </c>
      <c r="K14627" s="13">
        <f t="shared" si="459"/>
        <v>1989</v>
      </c>
      <c r="L14627" s="1" t="str">
        <f t="shared" si="458"/>
        <v/>
      </c>
    </row>
    <row r="14628" spans="1:12" ht="13.8" customHeight="1" x14ac:dyDescent="0.3">
      <c r="A14628" t="s">
        <v>231</v>
      </c>
      <c r="B14628">
        <v>1981</v>
      </c>
      <c r="C14628" s="10">
        <v>18934</v>
      </c>
      <c r="D14628">
        <v>1491</v>
      </c>
      <c r="E14628">
        <v>17128</v>
      </c>
      <c r="F14628">
        <v>0</v>
      </c>
      <c r="G14628">
        <v>315</v>
      </c>
      <c r="H14628">
        <v>0</v>
      </c>
      <c r="I14628">
        <v>2.2799999999999998</v>
      </c>
      <c r="J14628" s="10">
        <v>703</v>
      </c>
      <c r="K14628" s="13">
        <f t="shared" si="459"/>
        <v>1989</v>
      </c>
      <c r="L14628" s="1" t="str">
        <f t="shared" si="458"/>
        <v/>
      </c>
    </row>
    <row r="14629" spans="1:12" ht="13.8" customHeight="1" x14ac:dyDescent="0.3">
      <c r="A14629" t="s">
        <v>231</v>
      </c>
      <c r="B14629">
        <v>1982</v>
      </c>
      <c r="C14629" s="10">
        <v>16987</v>
      </c>
      <c r="D14629">
        <v>1837</v>
      </c>
      <c r="E14629">
        <v>14837</v>
      </c>
      <c r="F14629">
        <v>0</v>
      </c>
      <c r="G14629">
        <v>313</v>
      </c>
      <c r="H14629">
        <v>0</v>
      </c>
      <c r="I14629">
        <v>2.04</v>
      </c>
      <c r="J14629" s="10">
        <v>627</v>
      </c>
      <c r="K14629" s="13">
        <f t="shared" si="459"/>
        <v>1989</v>
      </c>
      <c r="L14629" s="1" t="str">
        <f t="shared" si="458"/>
        <v/>
      </c>
    </row>
    <row r="14630" spans="1:12" ht="13.8" customHeight="1" x14ac:dyDescent="0.3">
      <c r="A14630" t="s">
        <v>231</v>
      </c>
      <c r="B14630">
        <v>1983</v>
      </c>
      <c r="C14630" s="10">
        <v>15898</v>
      </c>
      <c r="D14630">
        <v>2142</v>
      </c>
      <c r="E14630">
        <v>13451</v>
      </c>
      <c r="F14630">
        <v>0</v>
      </c>
      <c r="G14630">
        <v>305</v>
      </c>
      <c r="H14630">
        <v>0</v>
      </c>
      <c r="I14630">
        <v>1.91</v>
      </c>
      <c r="J14630" s="10">
        <v>617</v>
      </c>
      <c r="K14630" s="13">
        <f t="shared" si="459"/>
        <v>1989</v>
      </c>
      <c r="L14630" s="1" t="str">
        <f t="shared" si="458"/>
        <v/>
      </c>
    </row>
    <row r="14631" spans="1:12" ht="13.8" customHeight="1" x14ac:dyDescent="0.3">
      <c r="A14631" t="s">
        <v>231</v>
      </c>
      <c r="B14631">
        <v>1984</v>
      </c>
      <c r="C14631" s="10">
        <v>15635</v>
      </c>
      <c r="D14631">
        <v>2658</v>
      </c>
      <c r="E14631">
        <v>12652</v>
      </c>
      <c r="F14631">
        <v>0</v>
      </c>
      <c r="G14631">
        <v>325</v>
      </c>
      <c r="H14631">
        <v>0</v>
      </c>
      <c r="I14631">
        <v>1.88</v>
      </c>
      <c r="J14631" s="10">
        <v>600</v>
      </c>
      <c r="K14631" s="13">
        <f t="shared" si="459"/>
        <v>1989</v>
      </c>
      <c r="L14631" s="1" t="str">
        <f t="shared" si="458"/>
        <v/>
      </c>
    </row>
    <row r="14632" spans="1:12" ht="13.8" customHeight="1" x14ac:dyDescent="0.3">
      <c r="A14632" t="s">
        <v>231</v>
      </c>
      <c r="B14632">
        <v>1985</v>
      </c>
      <c r="C14632" s="10">
        <v>17015</v>
      </c>
      <c r="D14632">
        <v>3205</v>
      </c>
      <c r="E14632">
        <v>13478</v>
      </c>
      <c r="F14632">
        <v>43</v>
      </c>
      <c r="G14632">
        <v>289</v>
      </c>
      <c r="H14632">
        <v>0</v>
      </c>
      <c r="I14632">
        <v>2.04</v>
      </c>
      <c r="J14632" s="10">
        <v>630</v>
      </c>
      <c r="K14632" s="13">
        <f t="shared" si="459"/>
        <v>1989</v>
      </c>
      <c r="L14632" s="1" t="str">
        <f t="shared" si="458"/>
        <v/>
      </c>
    </row>
    <row r="14633" spans="1:12" ht="13.8" customHeight="1" x14ac:dyDescent="0.3">
      <c r="A14633" t="s">
        <v>231</v>
      </c>
      <c r="B14633">
        <v>1986</v>
      </c>
      <c r="C14633" s="10">
        <v>16918</v>
      </c>
      <c r="D14633">
        <v>3212</v>
      </c>
      <c r="E14633">
        <v>13314</v>
      </c>
      <c r="F14633">
        <v>113</v>
      </c>
      <c r="G14633">
        <v>279</v>
      </c>
      <c r="H14633">
        <v>0</v>
      </c>
      <c r="I14633">
        <v>2.02</v>
      </c>
      <c r="J14633" s="10">
        <v>731</v>
      </c>
      <c r="K14633" s="13">
        <f t="shared" si="459"/>
        <v>1989</v>
      </c>
      <c r="L14633" s="1" t="str">
        <f t="shared" si="458"/>
        <v/>
      </c>
    </row>
    <row r="14634" spans="1:12" ht="13.8" customHeight="1" x14ac:dyDescent="0.3">
      <c r="A14634" t="s">
        <v>231</v>
      </c>
      <c r="B14634">
        <v>1987</v>
      </c>
      <c r="C14634" s="10">
        <v>16285</v>
      </c>
      <c r="D14634">
        <v>3053</v>
      </c>
      <c r="E14634">
        <v>12776</v>
      </c>
      <c r="F14634">
        <v>151</v>
      </c>
      <c r="G14634">
        <v>306</v>
      </c>
      <c r="H14634">
        <v>0</v>
      </c>
      <c r="I14634">
        <v>1.94</v>
      </c>
      <c r="J14634" s="10">
        <v>943</v>
      </c>
      <c r="K14634" s="13">
        <f t="shared" si="459"/>
        <v>1989</v>
      </c>
      <c r="L14634" s="1" t="str">
        <f t="shared" si="458"/>
        <v/>
      </c>
    </row>
    <row r="14635" spans="1:12" ht="13.8" customHeight="1" x14ac:dyDescent="0.3">
      <c r="A14635" t="s">
        <v>231</v>
      </c>
      <c r="B14635">
        <v>1988</v>
      </c>
      <c r="C14635" s="10">
        <v>15665</v>
      </c>
      <c r="D14635">
        <v>3018</v>
      </c>
      <c r="E14635">
        <v>12147</v>
      </c>
      <c r="F14635">
        <v>194</v>
      </c>
      <c r="G14635">
        <v>306</v>
      </c>
      <c r="H14635">
        <v>0</v>
      </c>
      <c r="I14635">
        <v>1.85</v>
      </c>
      <c r="J14635" s="10">
        <v>811</v>
      </c>
      <c r="K14635" s="13">
        <f t="shared" si="459"/>
        <v>1989</v>
      </c>
      <c r="L14635" s="1" t="str">
        <f t="shared" si="458"/>
        <v/>
      </c>
    </row>
    <row r="14636" spans="1:12" ht="13.8" customHeight="1" x14ac:dyDescent="0.3">
      <c r="A14636" t="s">
        <v>231</v>
      </c>
      <c r="B14636">
        <v>1989</v>
      </c>
      <c r="C14636" s="10">
        <v>15144</v>
      </c>
      <c r="D14636">
        <v>2946</v>
      </c>
      <c r="E14636">
        <v>11608</v>
      </c>
      <c r="F14636">
        <v>259</v>
      </c>
      <c r="G14636">
        <v>331</v>
      </c>
      <c r="H14636">
        <v>0</v>
      </c>
      <c r="I14636">
        <v>1.78</v>
      </c>
      <c r="J14636" s="10">
        <v>860</v>
      </c>
      <c r="K14636" s="13">
        <f t="shared" si="459"/>
        <v>1989</v>
      </c>
      <c r="L14636" s="1" t="str">
        <f t="shared" si="458"/>
        <v/>
      </c>
    </row>
    <row r="14637" spans="1:12" ht="13.8" customHeight="1" x14ac:dyDescent="0.3">
      <c r="A14637" t="s">
        <v>231</v>
      </c>
      <c r="B14637">
        <v>1990</v>
      </c>
      <c r="C14637" s="10">
        <v>14166</v>
      </c>
      <c r="D14637">
        <v>3004</v>
      </c>
      <c r="E14637">
        <v>10465</v>
      </c>
      <c r="F14637">
        <v>360</v>
      </c>
      <c r="G14637">
        <v>337</v>
      </c>
      <c r="H14637">
        <v>0</v>
      </c>
      <c r="I14637">
        <v>1.66</v>
      </c>
      <c r="J14637" s="10">
        <v>883</v>
      </c>
      <c r="K14637" s="13">
        <f t="shared" si="459"/>
        <v>1990</v>
      </c>
      <c r="L14637" s="1" t="str">
        <f t="shared" si="458"/>
        <v/>
      </c>
    </row>
    <row r="14638" spans="1:12" ht="13.8" customHeight="1" x14ac:dyDescent="0.3">
      <c r="A14638" t="s">
        <v>231</v>
      </c>
      <c r="B14638">
        <v>1991</v>
      </c>
      <c r="C14638" s="10">
        <v>14051</v>
      </c>
      <c r="D14638">
        <v>2807</v>
      </c>
      <c r="E14638">
        <v>10533</v>
      </c>
      <c r="F14638">
        <v>385</v>
      </c>
      <c r="G14638">
        <v>326</v>
      </c>
      <c r="H14638">
        <v>0</v>
      </c>
      <c r="I14638">
        <v>1.63</v>
      </c>
      <c r="J14638" s="10">
        <v>994</v>
      </c>
      <c r="K14638" s="13">
        <f t="shared" si="459"/>
        <v>1990</v>
      </c>
      <c r="L14638" s="1" t="str">
        <f t="shared" si="458"/>
        <v/>
      </c>
    </row>
    <row r="14639" spans="1:12" ht="13.8" customHeight="1" x14ac:dyDescent="0.3">
      <c r="A14639" t="s">
        <v>231</v>
      </c>
      <c r="B14639">
        <v>1992</v>
      </c>
      <c r="C14639" s="10">
        <v>13915</v>
      </c>
      <c r="D14639">
        <v>2661</v>
      </c>
      <c r="E14639">
        <v>10508</v>
      </c>
      <c r="F14639">
        <v>435</v>
      </c>
      <c r="G14639">
        <v>311</v>
      </c>
      <c r="H14639">
        <v>0</v>
      </c>
      <c r="I14639">
        <v>1.6</v>
      </c>
      <c r="J14639" s="10">
        <v>1108</v>
      </c>
      <c r="K14639" s="13">
        <f t="shared" si="459"/>
        <v>1990</v>
      </c>
      <c r="L14639" s="1" t="str">
        <f t="shared" si="458"/>
        <v/>
      </c>
    </row>
    <row r="14640" spans="1:12" ht="13.8" customHeight="1" x14ac:dyDescent="0.3">
      <c r="A14640" t="s">
        <v>231</v>
      </c>
      <c r="B14640">
        <v>1993</v>
      </c>
      <c r="C14640" s="10">
        <v>14114</v>
      </c>
      <c r="D14640">
        <v>2837</v>
      </c>
      <c r="E14640">
        <v>10508</v>
      </c>
      <c r="F14640">
        <v>474</v>
      </c>
      <c r="G14640">
        <v>294</v>
      </c>
      <c r="H14640">
        <v>0</v>
      </c>
      <c r="I14640">
        <v>1.62</v>
      </c>
      <c r="J14640" s="10">
        <v>1259</v>
      </c>
      <c r="K14640" s="13">
        <f t="shared" si="459"/>
        <v>1990</v>
      </c>
      <c r="L14640" s="1" t="str">
        <f t="shared" si="458"/>
        <v/>
      </c>
    </row>
    <row r="14641" spans="1:12" ht="13.8" customHeight="1" x14ac:dyDescent="0.3">
      <c r="A14641" t="s">
        <v>231</v>
      </c>
      <c r="B14641">
        <v>1994</v>
      </c>
      <c r="C14641" s="10">
        <v>14970</v>
      </c>
      <c r="D14641">
        <v>3080</v>
      </c>
      <c r="E14641">
        <v>11126</v>
      </c>
      <c r="F14641">
        <v>471</v>
      </c>
      <c r="G14641">
        <v>293</v>
      </c>
      <c r="H14641">
        <v>0</v>
      </c>
      <c r="I14641">
        <v>1.7</v>
      </c>
      <c r="J14641" s="10">
        <v>1414</v>
      </c>
      <c r="K14641" s="13">
        <f t="shared" si="459"/>
        <v>1990</v>
      </c>
      <c r="L14641" s="1" t="str">
        <f t="shared" si="458"/>
        <v/>
      </c>
    </row>
    <row r="14642" spans="1:12" ht="13.8" customHeight="1" x14ac:dyDescent="0.3">
      <c r="A14642" t="s">
        <v>231</v>
      </c>
      <c r="B14642">
        <v>1995</v>
      </c>
      <c r="C14642" s="10">
        <v>15041</v>
      </c>
      <c r="D14642">
        <v>2992</v>
      </c>
      <c r="E14642">
        <v>11233</v>
      </c>
      <c r="F14642">
        <v>471</v>
      </c>
      <c r="G14642">
        <v>345</v>
      </c>
      <c r="H14642">
        <v>0</v>
      </c>
      <c r="I14642">
        <v>1.7</v>
      </c>
      <c r="J14642" s="10">
        <v>1410</v>
      </c>
      <c r="K14642" s="13">
        <f t="shared" si="459"/>
        <v>1990</v>
      </c>
      <c r="L14642" s="1" t="str">
        <f t="shared" si="458"/>
        <v/>
      </c>
    </row>
    <row r="14643" spans="1:12" ht="13.8" customHeight="1" x14ac:dyDescent="0.3">
      <c r="A14643" t="s">
        <v>231</v>
      </c>
      <c r="B14643">
        <v>1996</v>
      </c>
      <c r="C14643" s="10">
        <v>15247</v>
      </c>
      <c r="D14643">
        <v>3151</v>
      </c>
      <c r="E14643">
        <v>11258</v>
      </c>
      <c r="F14643">
        <v>505</v>
      </c>
      <c r="G14643">
        <v>333</v>
      </c>
      <c r="H14643">
        <v>0</v>
      </c>
      <c r="I14643">
        <v>1.72</v>
      </c>
      <c r="J14643" s="10">
        <v>1468</v>
      </c>
      <c r="K14643" s="13">
        <f t="shared" si="459"/>
        <v>1990</v>
      </c>
      <c r="L14643" s="1" t="str">
        <f t="shared" si="458"/>
        <v/>
      </c>
    </row>
    <row r="14644" spans="1:12" ht="13.8" customHeight="1" x14ac:dyDescent="0.3">
      <c r="A14644" t="s">
        <v>231</v>
      </c>
      <c r="B14644">
        <v>1997</v>
      </c>
      <c r="C14644" s="10">
        <v>14221</v>
      </c>
      <c r="D14644">
        <v>2717</v>
      </c>
      <c r="E14644">
        <v>10699</v>
      </c>
      <c r="F14644">
        <v>499</v>
      </c>
      <c r="G14644">
        <v>306</v>
      </c>
      <c r="H14644">
        <v>0</v>
      </c>
      <c r="I14644">
        <v>1.61</v>
      </c>
      <c r="J14644" s="10">
        <v>1661</v>
      </c>
      <c r="K14644" s="13">
        <f t="shared" si="459"/>
        <v>1990</v>
      </c>
      <c r="L14644" s="1" t="str">
        <f t="shared" si="458"/>
        <v/>
      </c>
    </row>
    <row r="14645" spans="1:12" ht="13.8" customHeight="1" x14ac:dyDescent="0.3">
      <c r="A14645" t="s">
        <v>231</v>
      </c>
      <c r="B14645">
        <v>1998</v>
      </c>
      <c r="C14645" s="10">
        <v>14447</v>
      </c>
      <c r="D14645">
        <v>2645</v>
      </c>
      <c r="E14645">
        <v>11002</v>
      </c>
      <c r="F14645">
        <v>494</v>
      </c>
      <c r="G14645">
        <v>306</v>
      </c>
      <c r="H14645">
        <v>0</v>
      </c>
      <c r="I14645">
        <v>1.63</v>
      </c>
      <c r="J14645" s="10">
        <v>1899</v>
      </c>
      <c r="K14645" s="13">
        <f t="shared" si="459"/>
        <v>1990</v>
      </c>
      <c r="L14645" s="1" t="str">
        <f t="shared" si="458"/>
        <v/>
      </c>
    </row>
    <row r="14646" spans="1:12" ht="13.8" customHeight="1" x14ac:dyDescent="0.3">
      <c r="A14646" t="s">
        <v>231</v>
      </c>
      <c r="B14646">
        <v>1999</v>
      </c>
      <c r="C14646" s="10">
        <v>13937</v>
      </c>
      <c r="D14646">
        <v>2520</v>
      </c>
      <c r="E14646">
        <v>10608</v>
      </c>
      <c r="F14646">
        <v>495</v>
      </c>
      <c r="G14646">
        <v>313</v>
      </c>
      <c r="H14646">
        <v>0</v>
      </c>
      <c r="I14646">
        <v>1.57</v>
      </c>
      <c r="J14646" s="10">
        <v>1897</v>
      </c>
      <c r="K14646" s="13">
        <f t="shared" si="459"/>
        <v>1990</v>
      </c>
      <c r="L14646" s="1" t="str">
        <f t="shared" si="458"/>
        <v/>
      </c>
    </row>
    <row r="14647" spans="1:12" ht="13.8" customHeight="1" x14ac:dyDescent="0.3">
      <c r="A14647" t="s">
        <v>231</v>
      </c>
      <c r="B14647">
        <v>2000</v>
      </c>
      <c r="C14647" s="10">
        <v>13458</v>
      </c>
      <c r="D14647">
        <v>2535</v>
      </c>
      <c r="E14647">
        <v>10077</v>
      </c>
      <c r="F14647">
        <v>485</v>
      </c>
      <c r="G14647">
        <v>361</v>
      </c>
      <c r="H14647">
        <v>0</v>
      </c>
      <c r="I14647">
        <v>1.52</v>
      </c>
      <c r="J14647" s="10">
        <v>1772</v>
      </c>
      <c r="K14647" s="13">
        <f t="shared" si="459"/>
        <v>1990</v>
      </c>
      <c r="L14647" s="1" t="str">
        <f t="shared" si="458"/>
        <v/>
      </c>
    </row>
    <row r="14648" spans="1:12" ht="13.8" customHeight="1" x14ac:dyDescent="0.3">
      <c r="A14648" t="s">
        <v>231</v>
      </c>
      <c r="B14648">
        <v>2001</v>
      </c>
      <c r="C14648" s="10">
        <v>13942</v>
      </c>
      <c r="D14648">
        <v>2871</v>
      </c>
      <c r="E14648">
        <v>10163</v>
      </c>
      <c r="F14648">
        <v>547</v>
      </c>
      <c r="G14648">
        <v>360</v>
      </c>
      <c r="H14648">
        <v>0</v>
      </c>
      <c r="I14648">
        <v>1.57</v>
      </c>
      <c r="J14648" s="10">
        <v>1812</v>
      </c>
      <c r="K14648" s="13">
        <f t="shared" si="459"/>
        <v>1990</v>
      </c>
      <c r="L14648" s="1" t="str">
        <f t="shared" si="458"/>
        <v/>
      </c>
    </row>
    <row r="14649" spans="1:12" ht="13.8" customHeight="1" x14ac:dyDescent="0.3">
      <c r="A14649" t="s">
        <v>231</v>
      </c>
      <c r="B14649">
        <v>2002</v>
      </c>
      <c r="C14649" s="10">
        <v>15660</v>
      </c>
      <c r="D14649">
        <v>2962</v>
      </c>
      <c r="E14649">
        <v>11783</v>
      </c>
      <c r="F14649">
        <v>556</v>
      </c>
      <c r="G14649">
        <v>359</v>
      </c>
      <c r="H14649">
        <v>0</v>
      </c>
      <c r="I14649">
        <v>1.76</v>
      </c>
      <c r="J14649" s="10">
        <v>1496</v>
      </c>
      <c r="K14649" s="13">
        <f t="shared" si="459"/>
        <v>1990</v>
      </c>
      <c r="L14649" s="1" t="str">
        <f t="shared" si="458"/>
        <v/>
      </c>
    </row>
    <row r="14650" spans="1:12" ht="13.8" customHeight="1" x14ac:dyDescent="0.3">
      <c r="A14650" t="s">
        <v>231</v>
      </c>
      <c r="B14650">
        <v>2003</v>
      </c>
      <c r="C14650" s="10">
        <v>14939</v>
      </c>
      <c r="D14650">
        <v>2772</v>
      </c>
      <c r="E14650">
        <v>11275</v>
      </c>
      <c r="F14650">
        <v>555</v>
      </c>
      <c r="G14650">
        <v>337</v>
      </c>
      <c r="H14650">
        <v>0</v>
      </c>
      <c r="I14650">
        <v>1.67</v>
      </c>
      <c r="J14650" s="10">
        <v>1844</v>
      </c>
      <c r="K14650" s="13">
        <f t="shared" si="459"/>
        <v>1990</v>
      </c>
      <c r="L14650" s="1" t="str">
        <f t="shared" si="458"/>
        <v/>
      </c>
    </row>
    <row r="14651" spans="1:12" ht="13.8" customHeight="1" x14ac:dyDescent="0.3">
      <c r="A14651" t="s">
        <v>231</v>
      </c>
      <c r="B14651">
        <v>2004</v>
      </c>
      <c r="C14651" s="10">
        <v>14868</v>
      </c>
      <c r="D14651">
        <v>3074</v>
      </c>
      <c r="E14651">
        <v>10890</v>
      </c>
      <c r="F14651">
        <v>552</v>
      </c>
      <c r="G14651">
        <v>352</v>
      </c>
      <c r="H14651">
        <v>0</v>
      </c>
      <c r="I14651">
        <v>1.66</v>
      </c>
      <c r="J14651" s="10">
        <v>2191</v>
      </c>
      <c r="K14651" s="13">
        <f t="shared" si="459"/>
        <v>1990</v>
      </c>
      <c r="L14651" s="1" t="str">
        <f t="shared" si="458"/>
        <v/>
      </c>
    </row>
    <row r="14652" spans="1:12" ht="13.8" customHeight="1" x14ac:dyDescent="0.3">
      <c r="A14652" t="s">
        <v>231</v>
      </c>
      <c r="B14652">
        <v>2005</v>
      </c>
      <c r="C14652" s="10">
        <v>14061</v>
      </c>
      <c r="D14652">
        <v>2700</v>
      </c>
      <c r="E14652">
        <v>10466</v>
      </c>
      <c r="F14652">
        <v>526</v>
      </c>
      <c r="G14652">
        <v>368</v>
      </c>
      <c r="H14652">
        <v>0</v>
      </c>
      <c r="I14652">
        <v>1.56</v>
      </c>
      <c r="J14652" s="10">
        <v>2231</v>
      </c>
      <c r="K14652" s="13">
        <f t="shared" si="459"/>
        <v>1990</v>
      </c>
      <c r="L14652" s="1" t="str">
        <f t="shared" si="458"/>
        <v/>
      </c>
    </row>
    <row r="14653" spans="1:12" ht="13.8" customHeight="1" x14ac:dyDescent="0.3">
      <c r="A14653" t="s">
        <v>231</v>
      </c>
      <c r="B14653">
        <v>2006</v>
      </c>
      <c r="C14653" s="10">
        <v>13518</v>
      </c>
      <c r="D14653">
        <v>2770</v>
      </c>
      <c r="E14653">
        <v>9797</v>
      </c>
      <c r="F14653">
        <v>551</v>
      </c>
      <c r="G14653">
        <v>401</v>
      </c>
      <c r="H14653">
        <v>0</v>
      </c>
      <c r="I14653">
        <v>1.49</v>
      </c>
      <c r="J14653" s="10">
        <v>2383</v>
      </c>
      <c r="K14653" s="13">
        <f t="shared" si="459"/>
        <v>1990</v>
      </c>
      <c r="L14653" s="1" t="str">
        <f t="shared" si="458"/>
        <v/>
      </c>
    </row>
    <row r="14654" spans="1:12" ht="13.8" customHeight="1" x14ac:dyDescent="0.3">
      <c r="A14654" t="s">
        <v>231</v>
      </c>
      <c r="B14654">
        <v>2007</v>
      </c>
      <c r="C14654" s="10">
        <v>13106</v>
      </c>
      <c r="D14654">
        <v>2754</v>
      </c>
      <c r="E14654">
        <v>9382</v>
      </c>
      <c r="F14654">
        <v>569</v>
      </c>
      <c r="G14654">
        <v>401</v>
      </c>
      <c r="H14654">
        <v>0</v>
      </c>
      <c r="I14654">
        <v>1.43</v>
      </c>
      <c r="J14654" s="10">
        <v>2367</v>
      </c>
      <c r="K14654" s="13">
        <f t="shared" si="459"/>
        <v>1990</v>
      </c>
      <c r="L14654" s="1" t="str">
        <f t="shared" si="458"/>
        <v/>
      </c>
    </row>
    <row r="14655" spans="1:12" ht="13.8" customHeight="1" x14ac:dyDescent="0.3">
      <c r="A14655" t="s">
        <v>231</v>
      </c>
      <c r="B14655">
        <v>2008</v>
      </c>
      <c r="C14655" s="10">
        <v>13396</v>
      </c>
      <c r="D14655">
        <v>2530</v>
      </c>
      <c r="E14655">
        <v>9951</v>
      </c>
      <c r="F14655">
        <v>516</v>
      </c>
      <c r="G14655">
        <v>399</v>
      </c>
      <c r="H14655">
        <v>0</v>
      </c>
      <c r="I14655">
        <v>1.45</v>
      </c>
      <c r="J14655" s="10">
        <v>2445</v>
      </c>
      <c r="K14655" s="13">
        <f t="shared" si="459"/>
        <v>1990</v>
      </c>
      <c r="L14655" s="1" t="str">
        <f t="shared" si="458"/>
        <v/>
      </c>
    </row>
    <row r="14656" spans="1:12" ht="13.8" customHeight="1" x14ac:dyDescent="0.3">
      <c r="A14656" t="s">
        <v>231</v>
      </c>
      <c r="B14656">
        <v>2009</v>
      </c>
      <c r="C14656" s="10">
        <v>11744</v>
      </c>
      <c r="D14656">
        <v>2010</v>
      </c>
      <c r="E14656">
        <v>8838</v>
      </c>
      <c r="F14656">
        <v>680</v>
      </c>
      <c r="G14656">
        <v>216</v>
      </c>
      <c r="H14656">
        <v>0</v>
      </c>
      <c r="I14656">
        <v>1.26</v>
      </c>
      <c r="J14656" s="10">
        <v>2461</v>
      </c>
      <c r="K14656" s="13">
        <f t="shared" si="459"/>
        <v>1990</v>
      </c>
      <c r="L14656" s="1" t="str">
        <f t="shared" si="458"/>
        <v/>
      </c>
    </row>
    <row r="14657" spans="1:12" ht="13.8" customHeight="1" x14ac:dyDescent="0.3">
      <c r="A14657" t="s">
        <v>231</v>
      </c>
      <c r="B14657">
        <v>2010</v>
      </c>
      <c r="C14657" s="10">
        <v>14187</v>
      </c>
      <c r="D14657">
        <v>2596</v>
      </c>
      <c r="E14657">
        <v>10431</v>
      </c>
      <c r="F14657">
        <v>916</v>
      </c>
      <c r="G14657">
        <v>244</v>
      </c>
      <c r="H14657">
        <v>0</v>
      </c>
      <c r="I14657">
        <v>1.51</v>
      </c>
      <c r="J14657" s="10">
        <v>2298</v>
      </c>
      <c r="K14657" s="13">
        <f t="shared" si="459"/>
        <v>1990</v>
      </c>
      <c r="L14657" s="1" t="str">
        <f t="shared" si="458"/>
        <v/>
      </c>
    </row>
    <row r="14658" spans="1:12" ht="13.8" customHeight="1" x14ac:dyDescent="0.3">
      <c r="A14658" t="s">
        <v>231</v>
      </c>
      <c r="B14658">
        <v>2011</v>
      </c>
      <c r="C14658" s="10">
        <v>14108</v>
      </c>
      <c r="D14658">
        <v>2589</v>
      </c>
      <c r="E14658">
        <v>10514</v>
      </c>
      <c r="F14658">
        <v>724</v>
      </c>
      <c r="G14658">
        <v>281</v>
      </c>
      <c r="H14658">
        <v>0</v>
      </c>
      <c r="I14658">
        <v>1.49</v>
      </c>
      <c r="J14658" s="10">
        <v>2129</v>
      </c>
      <c r="K14658" s="13">
        <f t="shared" si="459"/>
        <v>1990</v>
      </c>
      <c r="L14658" s="1" t="str">
        <f t="shared" ref="L14658:L14721" si="460">IF(AND(B14658&gt;2011),1,"")</f>
        <v/>
      </c>
    </row>
    <row r="14659" spans="1:12" ht="13.8" customHeight="1" x14ac:dyDescent="0.3">
      <c r="A14659" t="s">
        <v>231</v>
      </c>
      <c r="B14659">
        <v>2012</v>
      </c>
      <c r="C14659" s="10">
        <v>12830</v>
      </c>
      <c r="D14659">
        <v>2265</v>
      </c>
      <c r="E14659">
        <v>9645</v>
      </c>
      <c r="F14659">
        <v>629</v>
      </c>
      <c r="G14659">
        <v>291</v>
      </c>
      <c r="H14659">
        <v>0</v>
      </c>
      <c r="I14659">
        <v>1.34</v>
      </c>
      <c r="J14659" s="10">
        <v>2071</v>
      </c>
      <c r="K14659" s="13">
        <f t="shared" ref="K14659:K14722" si="461">IF(B14659&lt;1990,IF(B14659&lt;1959,1958,1989),1990)</f>
        <v>1990</v>
      </c>
      <c r="L14659" s="1">
        <f t="shared" si="460"/>
        <v>1</v>
      </c>
    </row>
    <row r="14660" spans="1:12" ht="13.8" customHeight="1" x14ac:dyDescent="0.3">
      <c r="A14660" t="s">
        <v>231</v>
      </c>
      <c r="B14660">
        <v>2013</v>
      </c>
      <c r="C14660" s="10">
        <v>12230</v>
      </c>
      <c r="D14660">
        <v>2298</v>
      </c>
      <c r="E14660">
        <v>8988</v>
      </c>
      <c r="F14660">
        <v>597</v>
      </c>
      <c r="G14660">
        <v>348</v>
      </c>
      <c r="H14660">
        <v>0</v>
      </c>
      <c r="I14660">
        <v>1.27</v>
      </c>
      <c r="J14660" s="10">
        <v>2064</v>
      </c>
      <c r="K14660" s="13">
        <f t="shared" si="461"/>
        <v>1990</v>
      </c>
      <c r="L14660" s="1">
        <f t="shared" si="460"/>
        <v>1</v>
      </c>
    </row>
    <row r="14661" spans="1:12" ht="13.8" customHeight="1" x14ac:dyDescent="0.3">
      <c r="A14661" t="s">
        <v>231</v>
      </c>
      <c r="B14661">
        <v>2014</v>
      </c>
      <c r="C14661" s="10">
        <v>11841</v>
      </c>
      <c r="D14661">
        <v>2183</v>
      </c>
      <c r="E14661">
        <v>8822</v>
      </c>
      <c r="F14661">
        <v>496</v>
      </c>
      <c r="G14661">
        <v>340</v>
      </c>
      <c r="H14661">
        <v>0</v>
      </c>
      <c r="I14661">
        <v>1.22</v>
      </c>
      <c r="J14661" s="10">
        <v>2107</v>
      </c>
      <c r="K14661" s="13">
        <f t="shared" si="461"/>
        <v>1990</v>
      </c>
      <c r="L14661" s="1">
        <f t="shared" si="460"/>
        <v>1</v>
      </c>
    </row>
    <row r="14662" spans="1:12" ht="13.8" customHeight="1" x14ac:dyDescent="0.3">
      <c r="A14662" t="s">
        <v>232</v>
      </c>
      <c r="B14662">
        <v>1858</v>
      </c>
      <c r="C14662" s="10">
        <v>40</v>
      </c>
      <c r="D14662">
        <v>40</v>
      </c>
      <c r="E14662">
        <v>0</v>
      </c>
      <c r="F14662">
        <v>0</v>
      </c>
      <c r="G14662">
        <v>0</v>
      </c>
      <c r="H14662" t="s">
        <v>11</v>
      </c>
      <c r="I14662" t="s">
        <v>11</v>
      </c>
      <c r="J14662" s="10">
        <v>0</v>
      </c>
      <c r="K14662" s="13">
        <f t="shared" si="461"/>
        <v>1958</v>
      </c>
      <c r="L14662" s="1" t="str">
        <f t="shared" si="460"/>
        <v/>
      </c>
    </row>
    <row r="14663" spans="1:12" ht="13.8" customHeight="1" x14ac:dyDescent="0.3">
      <c r="A14663" t="s">
        <v>232</v>
      </c>
      <c r="B14663">
        <v>1859</v>
      </c>
      <c r="C14663" s="10">
        <v>56</v>
      </c>
      <c r="D14663">
        <v>56</v>
      </c>
      <c r="E14663">
        <v>0</v>
      </c>
      <c r="F14663">
        <v>0</v>
      </c>
      <c r="G14663">
        <v>0</v>
      </c>
      <c r="H14663" t="s">
        <v>11</v>
      </c>
      <c r="I14663" t="s">
        <v>11</v>
      </c>
      <c r="J14663" s="10">
        <v>0</v>
      </c>
      <c r="K14663" s="13">
        <f t="shared" si="461"/>
        <v>1958</v>
      </c>
      <c r="L14663" s="1" t="str">
        <f t="shared" si="460"/>
        <v/>
      </c>
    </row>
    <row r="14664" spans="1:12" ht="13.8" customHeight="1" x14ac:dyDescent="0.3">
      <c r="A14664" t="s">
        <v>232</v>
      </c>
      <c r="B14664">
        <v>1860</v>
      </c>
      <c r="C14664" s="10">
        <v>83</v>
      </c>
      <c r="D14664">
        <v>83</v>
      </c>
      <c r="E14664">
        <v>0</v>
      </c>
      <c r="F14664">
        <v>0</v>
      </c>
      <c r="G14664">
        <v>0</v>
      </c>
      <c r="H14664" t="s">
        <v>11</v>
      </c>
      <c r="I14664" t="s">
        <v>11</v>
      </c>
      <c r="J14664" s="10">
        <v>0</v>
      </c>
      <c r="K14664" s="13">
        <f t="shared" si="461"/>
        <v>1958</v>
      </c>
      <c r="L14664" s="1" t="str">
        <f t="shared" si="460"/>
        <v/>
      </c>
    </row>
    <row r="14665" spans="1:12" ht="13.8" customHeight="1" x14ac:dyDescent="0.3">
      <c r="A14665" t="s">
        <v>232</v>
      </c>
      <c r="B14665">
        <v>1861</v>
      </c>
      <c r="C14665" s="10">
        <v>116</v>
      </c>
      <c r="D14665">
        <v>116</v>
      </c>
      <c r="E14665">
        <v>0</v>
      </c>
      <c r="F14665">
        <v>0</v>
      </c>
      <c r="G14665">
        <v>0</v>
      </c>
      <c r="H14665" t="s">
        <v>11</v>
      </c>
      <c r="I14665" t="s">
        <v>11</v>
      </c>
      <c r="J14665" s="10">
        <v>0</v>
      </c>
      <c r="K14665" s="13">
        <f t="shared" si="461"/>
        <v>1958</v>
      </c>
      <c r="L14665" s="1" t="str">
        <f t="shared" si="460"/>
        <v/>
      </c>
    </row>
    <row r="14666" spans="1:12" ht="13.8" customHeight="1" x14ac:dyDescent="0.3">
      <c r="A14666" t="s">
        <v>232</v>
      </c>
      <c r="B14666">
        <v>1862</v>
      </c>
      <c r="C14666" s="10">
        <v>128</v>
      </c>
      <c r="D14666">
        <v>128</v>
      </c>
      <c r="E14666">
        <v>0</v>
      </c>
      <c r="F14666">
        <v>0</v>
      </c>
      <c r="G14666">
        <v>0</v>
      </c>
      <c r="H14666" t="s">
        <v>11</v>
      </c>
      <c r="I14666" t="s">
        <v>11</v>
      </c>
      <c r="J14666" s="10">
        <v>0</v>
      </c>
      <c r="K14666" s="13">
        <f t="shared" si="461"/>
        <v>1958</v>
      </c>
      <c r="L14666" s="1" t="str">
        <f t="shared" si="460"/>
        <v/>
      </c>
    </row>
    <row r="14667" spans="1:12" ht="13.8" customHeight="1" x14ac:dyDescent="0.3">
      <c r="A14667" t="s">
        <v>232</v>
      </c>
      <c r="B14667">
        <v>1863</v>
      </c>
      <c r="C14667" s="10">
        <v>128</v>
      </c>
      <c r="D14667">
        <v>128</v>
      </c>
      <c r="E14667">
        <v>0</v>
      </c>
      <c r="F14667">
        <v>0</v>
      </c>
      <c r="G14667">
        <v>0</v>
      </c>
      <c r="H14667" t="s">
        <v>11</v>
      </c>
      <c r="I14667" t="s">
        <v>11</v>
      </c>
      <c r="J14667" s="10">
        <v>0</v>
      </c>
      <c r="K14667" s="13">
        <f t="shared" si="461"/>
        <v>1958</v>
      </c>
      <c r="L14667" s="1" t="str">
        <f t="shared" si="460"/>
        <v/>
      </c>
    </row>
    <row r="14668" spans="1:12" ht="13.8" customHeight="1" x14ac:dyDescent="0.3">
      <c r="A14668" t="s">
        <v>232</v>
      </c>
      <c r="B14668">
        <v>1864</v>
      </c>
      <c r="C14668" s="10">
        <v>156</v>
      </c>
      <c r="D14668">
        <v>156</v>
      </c>
      <c r="E14668">
        <v>0</v>
      </c>
      <c r="F14668">
        <v>0</v>
      </c>
      <c r="G14668">
        <v>0</v>
      </c>
      <c r="H14668" t="s">
        <v>11</v>
      </c>
      <c r="I14668" t="s">
        <v>11</v>
      </c>
      <c r="J14668" s="10">
        <v>0</v>
      </c>
      <c r="K14668" s="13">
        <f t="shared" si="461"/>
        <v>1958</v>
      </c>
      <c r="L14668" s="1" t="str">
        <f t="shared" si="460"/>
        <v/>
      </c>
    </row>
    <row r="14669" spans="1:12" ht="13.8" customHeight="1" x14ac:dyDescent="0.3">
      <c r="A14669" t="s">
        <v>232</v>
      </c>
      <c r="B14669">
        <v>1865</v>
      </c>
      <c r="C14669" s="10">
        <v>190</v>
      </c>
      <c r="D14669">
        <v>190</v>
      </c>
      <c r="E14669">
        <v>0</v>
      </c>
      <c r="F14669">
        <v>0</v>
      </c>
      <c r="G14669">
        <v>0</v>
      </c>
      <c r="H14669" t="s">
        <v>11</v>
      </c>
      <c r="I14669" t="s">
        <v>11</v>
      </c>
      <c r="J14669" s="10">
        <v>0</v>
      </c>
      <c r="K14669" s="13">
        <f t="shared" si="461"/>
        <v>1958</v>
      </c>
      <c r="L14669" s="1" t="str">
        <f t="shared" si="460"/>
        <v/>
      </c>
    </row>
    <row r="14670" spans="1:12" ht="13.8" customHeight="1" x14ac:dyDescent="0.3">
      <c r="A14670" t="s">
        <v>232</v>
      </c>
      <c r="B14670">
        <v>1866</v>
      </c>
      <c r="C14670" s="10">
        <v>188</v>
      </c>
      <c r="D14670">
        <v>188</v>
      </c>
      <c r="E14670">
        <v>0</v>
      </c>
      <c r="F14670">
        <v>0</v>
      </c>
      <c r="G14670">
        <v>0</v>
      </c>
      <c r="H14670" t="s">
        <v>11</v>
      </c>
      <c r="I14670" t="s">
        <v>11</v>
      </c>
      <c r="J14670" s="10">
        <v>0</v>
      </c>
      <c r="K14670" s="13">
        <f t="shared" si="461"/>
        <v>1958</v>
      </c>
      <c r="L14670" s="1" t="str">
        <f t="shared" si="460"/>
        <v/>
      </c>
    </row>
    <row r="14671" spans="1:12" ht="13.8" customHeight="1" x14ac:dyDescent="0.3">
      <c r="A14671" t="s">
        <v>232</v>
      </c>
      <c r="B14671">
        <v>1867</v>
      </c>
      <c r="C14671" s="10">
        <v>184</v>
      </c>
      <c r="D14671">
        <v>184</v>
      </c>
      <c r="E14671">
        <v>0</v>
      </c>
      <c r="F14671">
        <v>0</v>
      </c>
      <c r="G14671">
        <v>0</v>
      </c>
      <c r="H14671" t="s">
        <v>11</v>
      </c>
      <c r="I14671" t="s">
        <v>11</v>
      </c>
      <c r="J14671" s="10">
        <v>0</v>
      </c>
      <c r="K14671" s="13">
        <f t="shared" si="461"/>
        <v>1958</v>
      </c>
      <c r="L14671" s="1" t="str">
        <f t="shared" si="460"/>
        <v/>
      </c>
    </row>
    <row r="14672" spans="1:12" ht="13.8" customHeight="1" x14ac:dyDescent="0.3">
      <c r="A14672" t="s">
        <v>232</v>
      </c>
      <c r="B14672">
        <v>1868</v>
      </c>
      <c r="C14672" s="10">
        <v>210</v>
      </c>
      <c r="D14672">
        <v>210</v>
      </c>
      <c r="E14672">
        <v>0</v>
      </c>
      <c r="F14672">
        <v>0</v>
      </c>
      <c r="G14672">
        <v>0</v>
      </c>
      <c r="H14672" t="s">
        <v>11</v>
      </c>
      <c r="I14672" t="s">
        <v>11</v>
      </c>
      <c r="J14672" s="10">
        <v>0</v>
      </c>
      <c r="K14672" s="13">
        <f t="shared" si="461"/>
        <v>1958</v>
      </c>
      <c r="L14672" s="1" t="str">
        <f t="shared" si="460"/>
        <v/>
      </c>
    </row>
    <row r="14673" spans="1:12" ht="13.8" customHeight="1" x14ac:dyDescent="0.3">
      <c r="A14673" t="s">
        <v>232</v>
      </c>
      <c r="B14673">
        <v>1869</v>
      </c>
      <c r="C14673" s="10">
        <v>203</v>
      </c>
      <c r="D14673">
        <v>203</v>
      </c>
      <c r="E14673">
        <v>0</v>
      </c>
      <c r="F14673">
        <v>0</v>
      </c>
      <c r="G14673">
        <v>0</v>
      </c>
      <c r="H14673" t="s">
        <v>11</v>
      </c>
      <c r="I14673" t="s">
        <v>11</v>
      </c>
      <c r="J14673" s="10">
        <v>0</v>
      </c>
      <c r="K14673" s="13">
        <f t="shared" si="461"/>
        <v>1958</v>
      </c>
      <c r="L14673" s="1" t="str">
        <f t="shared" si="460"/>
        <v/>
      </c>
    </row>
    <row r="14674" spans="1:12" ht="13.8" customHeight="1" x14ac:dyDescent="0.3">
      <c r="A14674" t="s">
        <v>232</v>
      </c>
      <c r="B14674">
        <v>1870</v>
      </c>
      <c r="C14674" s="10">
        <v>245</v>
      </c>
      <c r="D14674">
        <v>232</v>
      </c>
      <c r="E14674">
        <v>13</v>
      </c>
      <c r="F14674">
        <v>0</v>
      </c>
      <c r="G14674">
        <v>0</v>
      </c>
      <c r="H14674" t="s">
        <v>11</v>
      </c>
      <c r="I14674" t="s">
        <v>11</v>
      </c>
      <c r="J14674" s="10">
        <v>0</v>
      </c>
      <c r="K14674" s="13">
        <f t="shared" si="461"/>
        <v>1958</v>
      </c>
      <c r="L14674" s="1" t="str">
        <f t="shared" si="460"/>
        <v/>
      </c>
    </row>
    <row r="14675" spans="1:12" ht="13.8" customHeight="1" x14ac:dyDescent="0.3">
      <c r="A14675" t="s">
        <v>232</v>
      </c>
      <c r="B14675">
        <v>1871</v>
      </c>
      <c r="C14675" s="10">
        <v>303</v>
      </c>
      <c r="D14675">
        <v>285</v>
      </c>
      <c r="E14675">
        <v>18</v>
      </c>
      <c r="F14675">
        <v>0</v>
      </c>
      <c r="G14675">
        <v>0</v>
      </c>
      <c r="H14675" t="s">
        <v>11</v>
      </c>
      <c r="I14675" t="s">
        <v>11</v>
      </c>
      <c r="J14675" s="10">
        <v>0</v>
      </c>
      <c r="K14675" s="13">
        <f t="shared" si="461"/>
        <v>1958</v>
      </c>
      <c r="L14675" s="1" t="str">
        <f t="shared" si="460"/>
        <v/>
      </c>
    </row>
    <row r="14676" spans="1:12" ht="13.8" customHeight="1" x14ac:dyDescent="0.3">
      <c r="A14676" t="s">
        <v>232</v>
      </c>
      <c r="B14676">
        <v>1872</v>
      </c>
      <c r="C14676" s="10">
        <v>348</v>
      </c>
      <c r="D14676">
        <v>332</v>
      </c>
      <c r="E14676">
        <v>16</v>
      </c>
      <c r="F14676">
        <v>0</v>
      </c>
      <c r="G14676">
        <v>0</v>
      </c>
      <c r="H14676" t="s">
        <v>11</v>
      </c>
      <c r="I14676" t="s">
        <v>11</v>
      </c>
      <c r="J14676" s="10">
        <v>0</v>
      </c>
      <c r="K14676" s="13">
        <f t="shared" si="461"/>
        <v>1958</v>
      </c>
      <c r="L14676" s="1" t="str">
        <f t="shared" si="460"/>
        <v/>
      </c>
    </row>
    <row r="14677" spans="1:12" ht="13.8" customHeight="1" x14ac:dyDescent="0.3">
      <c r="A14677" t="s">
        <v>232</v>
      </c>
      <c r="B14677">
        <v>1873</v>
      </c>
      <c r="C14677" s="10">
        <v>338</v>
      </c>
      <c r="D14677">
        <v>316</v>
      </c>
      <c r="E14677">
        <v>23</v>
      </c>
      <c r="F14677">
        <v>0</v>
      </c>
      <c r="G14677">
        <v>0</v>
      </c>
      <c r="H14677" t="s">
        <v>11</v>
      </c>
      <c r="I14677" t="s">
        <v>11</v>
      </c>
      <c r="J14677" s="10">
        <v>0</v>
      </c>
      <c r="K14677" s="13">
        <f t="shared" si="461"/>
        <v>1958</v>
      </c>
      <c r="L14677" s="1" t="str">
        <f t="shared" si="460"/>
        <v/>
      </c>
    </row>
    <row r="14678" spans="1:12" ht="13.8" customHeight="1" x14ac:dyDescent="0.3">
      <c r="A14678" t="s">
        <v>232</v>
      </c>
      <c r="B14678">
        <v>1874</v>
      </c>
      <c r="C14678" s="10">
        <v>319</v>
      </c>
      <c r="D14678">
        <v>319</v>
      </c>
      <c r="E14678">
        <v>0</v>
      </c>
      <c r="F14678">
        <v>0</v>
      </c>
      <c r="G14678">
        <v>0</v>
      </c>
      <c r="H14678" t="s">
        <v>11</v>
      </c>
      <c r="I14678" t="s">
        <v>11</v>
      </c>
      <c r="J14678" s="10">
        <v>0</v>
      </c>
      <c r="K14678" s="13">
        <f t="shared" si="461"/>
        <v>1958</v>
      </c>
      <c r="L14678" s="1" t="str">
        <f t="shared" si="460"/>
        <v/>
      </c>
    </row>
    <row r="14679" spans="1:12" ht="13.8" customHeight="1" x14ac:dyDescent="0.3">
      <c r="A14679" t="s">
        <v>232</v>
      </c>
      <c r="B14679">
        <v>1875</v>
      </c>
      <c r="C14679" s="10">
        <v>349</v>
      </c>
      <c r="D14679">
        <v>337</v>
      </c>
      <c r="E14679">
        <v>13</v>
      </c>
      <c r="F14679">
        <v>0</v>
      </c>
      <c r="G14679">
        <v>0</v>
      </c>
      <c r="H14679" t="s">
        <v>11</v>
      </c>
      <c r="I14679" t="s">
        <v>11</v>
      </c>
      <c r="J14679" s="10">
        <v>0</v>
      </c>
      <c r="K14679" s="13">
        <f t="shared" si="461"/>
        <v>1958</v>
      </c>
      <c r="L14679" s="1" t="str">
        <f t="shared" si="460"/>
        <v/>
      </c>
    </row>
    <row r="14680" spans="1:12" ht="13.8" customHeight="1" x14ac:dyDescent="0.3">
      <c r="A14680" t="s">
        <v>232</v>
      </c>
      <c r="B14680">
        <v>1876</v>
      </c>
      <c r="C14680" s="10">
        <v>408</v>
      </c>
      <c r="D14680">
        <v>392</v>
      </c>
      <c r="E14680">
        <v>15</v>
      </c>
      <c r="F14680">
        <v>0</v>
      </c>
      <c r="G14680">
        <v>0</v>
      </c>
      <c r="H14680" t="s">
        <v>11</v>
      </c>
      <c r="I14680" t="s">
        <v>11</v>
      </c>
      <c r="J14680" s="10">
        <v>0</v>
      </c>
      <c r="K14680" s="13">
        <f t="shared" si="461"/>
        <v>1958</v>
      </c>
      <c r="L14680" s="1" t="str">
        <f t="shared" si="460"/>
        <v/>
      </c>
    </row>
    <row r="14681" spans="1:12" ht="13.8" customHeight="1" x14ac:dyDescent="0.3">
      <c r="A14681" t="s">
        <v>232</v>
      </c>
      <c r="B14681">
        <v>1877</v>
      </c>
      <c r="C14681" s="10">
        <v>387</v>
      </c>
      <c r="D14681">
        <v>372</v>
      </c>
      <c r="E14681">
        <v>15</v>
      </c>
      <c r="F14681">
        <v>0</v>
      </c>
      <c r="G14681">
        <v>0</v>
      </c>
      <c r="H14681" t="s">
        <v>11</v>
      </c>
      <c r="I14681" t="s">
        <v>11</v>
      </c>
      <c r="J14681" s="10">
        <v>0</v>
      </c>
      <c r="K14681" s="13">
        <f t="shared" si="461"/>
        <v>1958</v>
      </c>
      <c r="L14681" s="1" t="str">
        <f t="shared" si="460"/>
        <v/>
      </c>
    </row>
    <row r="14682" spans="1:12" ht="13.8" customHeight="1" x14ac:dyDescent="0.3">
      <c r="A14682" t="s">
        <v>232</v>
      </c>
      <c r="B14682">
        <v>1878</v>
      </c>
      <c r="C14682" s="10">
        <v>370</v>
      </c>
      <c r="D14682">
        <v>353</v>
      </c>
      <c r="E14682">
        <v>18</v>
      </c>
      <c r="F14682">
        <v>0</v>
      </c>
      <c r="G14682">
        <v>0</v>
      </c>
      <c r="H14682" t="s">
        <v>11</v>
      </c>
      <c r="I14682" t="s">
        <v>11</v>
      </c>
      <c r="J14682" s="10">
        <v>0</v>
      </c>
      <c r="K14682" s="13">
        <f t="shared" si="461"/>
        <v>1958</v>
      </c>
      <c r="L14682" s="1" t="str">
        <f t="shared" si="460"/>
        <v/>
      </c>
    </row>
    <row r="14683" spans="1:12" ht="13.8" customHeight="1" x14ac:dyDescent="0.3">
      <c r="A14683" t="s">
        <v>232</v>
      </c>
      <c r="B14683">
        <v>1879</v>
      </c>
      <c r="C14683" s="10">
        <v>395</v>
      </c>
      <c r="D14683">
        <v>377</v>
      </c>
      <c r="E14683">
        <v>18</v>
      </c>
      <c r="F14683">
        <v>0</v>
      </c>
      <c r="G14683">
        <v>0</v>
      </c>
      <c r="H14683" t="s">
        <v>11</v>
      </c>
      <c r="I14683" t="s">
        <v>11</v>
      </c>
      <c r="J14683" s="10">
        <v>0</v>
      </c>
      <c r="K14683" s="13">
        <f t="shared" si="461"/>
        <v>1958</v>
      </c>
      <c r="L14683" s="1" t="str">
        <f t="shared" si="460"/>
        <v/>
      </c>
    </row>
    <row r="14684" spans="1:12" ht="13.8" customHeight="1" x14ac:dyDescent="0.3">
      <c r="A14684" t="s">
        <v>232</v>
      </c>
      <c r="B14684">
        <v>1880</v>
      </c>
      <c r="C14684" s="10">
        <v>456</v>
      </c>
      <c r="D14684">
        <v>437</v>
      </c>
      <c r="E14684">
        <v>19</v>
      </c>
      <c r="F14684">
        <v>0</v>
      </c>
      <c r="G14684">
        <v>0</v>
      </c>
      <c r="H14684" t="s">
        <v>11</v>
      </c>
      <c r="I14684" t="s">
        <v>11</v>
      </c>
      <c r="J14684" s="10">
        <v>0</v>
      </c>
      <c r="K14684" s="13">
        <f t="shared" si="461"/>
        <v>1958</v>
      </c>
      <c r="L14684" s="1" t="str">
        <f t="shared" si="460"/>
        <v/>
      </c>
    </row>
    <row r="14685" spans="1:12" ht="13.8" customHeight="1" x14ac:dyDescent="0.3">
      <c r="A14685" t="s">
        <v>232</v>
      </c>
      <c r="B14685">
        <v>1881</v>
      </c>
      <c r="C14685" s="10">
        <v>427</v>
      </c>
      <c r="D14685">
        <v>405</v>
      </c>
      <c r="E14685">
        <v>22</v>
      </c>
      <c r="F14685">
        <v>0</v>
      </c>
      <c r="G14685">
        <v>0</v>
      </c>
      <c r="H14685" t="s">
        <v>11</v>
      </c>
      <c r="I14685" t="s">
        <v>11</v>
      </c>
      <c r="J14685" s="10">
        <v>0</v>
      </c>
      <c r="K14685" s="13">
        <f t="shared" si="461"/>
        <v>1958</v>
      </c>
      <c r="L14685" s="1" t="str">
        <f t="shared" si="460"/>
        <v/>
      </c>
    </row>
    <row r="14686" spans="1:12" ht="13.8" customHeight="1" x14ac:dyDescent="0.3">
      <c r="A14686" t="s">
        <v>232</v>
      </c>
      <c r="B14686">
        <v>1882</v>
      </c>
      <c r="C14686" s="10">
        <v>472</v>
      </c>
      <c r="D14686">
        <v>448</v>
      </c>
      <c r="E14686">
        <v>23</v>
      </c>
      <c r="F14686">
        <v>0</v>
      </c>
      <c r="G14686">
        <v>0</v>
      </c>
      <c r="H14686" t="s">
        <v>11</v>
      </c>
      <c r="I14686" t="s">
        <v>11</v>
      </c>
      <c r="J14686" s="10">
        <v>0</v>
      </c>
      <c r="K14686" s="13">
        <f t="shared" si="461"/>
        <v>1958</v>
      </c>
      <c r="L14686" s="1" t="str">
        <f t="shared" si="460"/>
        <v/>
      </c>
    </row>
    <row r="14687" spans="1:12" ht="13.8" customHeight="1" x14ac:dyDescent="0.3">
      <c r="A14687" t="s">
        <v>232</v>
      </c>
      <c r="B14687">
        <v>1883</v>
      </c>
      <c r="C14687" s="10">
        <v>522</v>
      </c>
      <c r="D14687">
        <v>500</v>
      </c>
      <c r="E14687">
        <v>23</v>
      </c>
      <c r="F14687">
        <v>0</v>
      </c>
      <c r="G14687">
        <v>0</v>
      </c>
      <c r="H14687" t="s">
        <v>11</v>
      </c>
      <c r="I14687" t="s">
        <v>11</v>
      </c>
      <c r="J14687" s="10">
        <v>0</v>
      </c>
      <c r="K14687" s="13">
        <f t="shared" si="461"/>
        <v>1958</v>
      </c>
      <c r="L14687" s="1" t="str">
        <f t="shared" si="460"/>
        <v/>
      </c>
    </row>
    <row r="14688" spans="1:12" ht="13.8" customHeight="1" x14ac:dyDescent="0.3">
      <c r="A14688" t="s">
        <v>232</v>
      </c>
      <c r="B14688">
        <v>1884</v>
      </c>
      <c r="C14688" s="10">
        <v>536</v>
      </c>
      <c r="D14688">
        <v>508</v>
      </c>
      <c r="E14688">
        <v>28</v>
      </c>
      <c r="F14688">
        <v>0</v>
      </c>
      <c r="G14688">
        <v>0</v>
      </c>
      <c r="H14688" t="s">
        <v>11</v>
      </c>
      <c r="I14688" t="s">
        <v>11</v>
      </c>
      <c r="J14688" s="10">
        <v>0</v>
      </c>
      <c r="K14688" s="13">
        <f t="shared" si="461"/>
        <v>1958</v>
      </c>
      <c r="L14688" s="1" t="str">
        <f t="shared" si="460"/>
        <v/>
      </c>
    </row>
    <row r="14689" spans="1:12" ht="13.8" customHeight="1" x14ac:dyDescent="0.3">
      <c r="A14689" t="s">
        <v>232</v>
      </c>
      <c r="B14689">
        <v>1885</v>
      </c>
      <c r="C14689" s="10">
        <v>558</v>
      </c>
      <c r="D14689">
        <v>536</v>
      </c>
      <c r="E14689">
        <v>23</v>
      </c>
      <c r="F14689">
        <v>0</v>
      </c>
      <c r="G14689">
        <v>0</v>
      </c>
      <c r="H14689" t="s">
        <v>11</v>
      </c>
      <c r="I14689" t="s">
        <v>11</v>
      </c>
      <c r="J14689" s="10">
        <v>0</v>
      </c>
      <c r="K14689" s="13">
        <f t="shared" si="461"/>
        <v>1958</v>
      </c>
      <c r="L14689" s="1" t="str">
        <f t="shared" si="460"/>
        <v/>
      </c>
    </row>
    <row r="14690" spans="1:12" ht="13.8" customHeight="1" x14ac:dyDescent="0.3">
      <c r="A14690" t="s">
        <v>232</v>
      </c>
      <c r="B14690">
        <v>1886</v>
      </c>
      <c r="C14690" s="10">
        <v>569</v>
      </c>
      <c r="D14690">
        <v>542</v>
      </c>
      <c r="E14690">
        <v>27</v>
      </c>
      <c r="F14690">
        <v>0</v>
      </c>
      <c r="G14690">
        <v>0</v>
      </c>
      <c r="H14690" t="s">
        <v>11</v>
      </c>
      <c r="I14690" t="s">
        <v>11</v>
      </c>
      <c r="J14690" s="10">
        <v>0</v>
      </c>
      <c r="K14690" s="13">
        <f t="shared" si="461"/>
        <v>1958</v>
      </c>
      <c r="L14690" s="1" t="str">
        <f t="shared" si="460"/>
        <v/>
      </c>
    </row>
    <row r="14691" spans="1:12" ht="13.8" customHeight="1" x14ac:dyDescent="0.3">
      <c r="A14691" t="s">
        <v>232</v>
      </c>
      <c r="B14691">
        <v>1887</v>
      </c>
      <c r="C14691" s="10">
        <v>616</v>
      </c>
      <c r="D14691">
        <v>589</v>
      </c>
      <c r="E14691">
        <v>28</v>
      </c>
      <c r="F14691">
        <v>0</v>
      </c>
      <c r="G14691">
        <v>0</v>
      </c>
      <c r="H14691" t="s">
        <v>11</v>
      </c>
      <c r="I14691" t="s">
        <v>11</v>
      </c>
      <c r="J14691" s="10">
        <v>0</v>
      </c>
      <c r="K14691" s="13">
        <f t="shared" si="461"/>
        <v>1958</v>
      </c>
      <c r="L14691" s="1" t="str">
        <f t="shared" si="460"/>
        <v/>
      </c>
    </row>
    <row r="14692" spans="1:12" ht="13.8" customHeight="1" x14ac:dyDescent="0.3">
      <c r="A14692" t="s">
        <v>232</v>
      </c>
      <c r="B14692">
        <v>1888</v>
      </c>
      <c r="C14692" s="10">
        <v>629</v>
      </c>
      <c r="D14692">
        <v>599</v>
      </c>
      <c r="E14692">
        <v>30</v>
      </c>
      <c r="F14692">
        <v>0</v>
      </c>
      <c r="G14692">
        <v>0</v>
      </c>
      <c r="H14692" t="s">
        <v>11</v>
      </c>
      <c r="I14692" t="s">
        <v>11</v>
      </c>
      <c r="J14692" s="10">
        <v>0</v>
      </c>
      <c r="K14692" s="13">
        <f t="shared" si="461"/>
        <v>1958</v>
      </c>
      <c r="L14692" s="1" t="str">
        <f t="shared" si="460"/>
        <v/>
      </c>
    </row>
    <row r="14693" spans="1:12" ht="13.8" customHeight="1" x14ac:dyDescent="0.3">
      <c r="A14693" t="s">
        <v>232</v>
      </c>
      <c r="B14693">
        <v>1889</v>
      </c>
      <c r="C14693" s="10">
        <v>694</v>
      </c>
      <c r="D14693">
        <v>662</v>
      </c>
      <c r="E14693">
        <v>33</v>
      </c>
      <c r="F14693">
        <v>0</v>
      </c>
      <c r="G14693">
        <v>0</v>
      </c>
      <c r="H14693" t="s">
        <v>11</v>
      </c>
      <c r="I14693" t="s">
        <v>11</v>
      </c>
      <c r="J14693" s="10">
        <v>0</v>
      </c>
      <c r="K14693" s="13">
        <f t="shared" si="461"/>
        <v>1958</v>
      </c>
      <c r="L14693" s="1" t="str">
        <f t="shared" si="460"/>
        <v/>
      </c>
    </row>
    <row r="14694" spans="1:12" ht="13.8" customHeight="1" x14ac:dyDescent="0.3">
      <c r="A14694" t="s">
        <v>232</v>
      </c>
      <c r="B14694">
        <v>1890</v>
      </c>
      <c r="C14694" s="10">
        <v>785</v>
      </c>
      <c r="D14694">
        <v>751</v>
      </c>
      <c r="E14694">
        <v>34</v>
      </c>
      <c r="F14694">
        <v>0</v>
      </c>
      <c r="G14694">
        <v>0</v>
      </c>
      <c r="H14694" t="s">
        <v>11</v>
      </c>
      <c r="I14694" t="s">
        <v>11</v>
      </c>
      <c r="J14694" s="10">
        <v>0</v>
      </c>
      <c r="K14694" s="13">
        <f t="shared" si="461"/>
        <v>1958</v>
      </c>
      <c r="L14694" s="1" t="str">
        <f t="shared" si="460"/>
        <v/>
      </c>
    </row>
    <row r="14695" spans="1:12" ht="13.8" customHeight="1" x14ac:dyDescent="0.3">
      <c r="A14695" t="s">
        <v>232</v>
      </c>
      <c r="B14695">
        <v>1891</v>
      </c>
      <c r="C14695" s="10">
        <v>961</v>
      </c>
      <c r="D14695">
        <v>924</v>
      </c>
      <c r="E14695">
        <v>37</v>
      </c>
      <c r="F14695">
        <v>0</v>
      </c>
      <c r="G14695">
        <v>0</v>
      </c>
      <c r="H14695" t="s">
        <v>11</v>
      </c>
      <c r="I14695" t="s">
        <v>11</v>
      </c>
      <c r="J14695" s="10">
        <v>0</v>
      </c>
      <c r="K14695" s="13">
        <f t="shared" si="461"/>
        <v>1958</v>
      </c>
      <c r="L14695" s="1" t="str">
        <f t="shared" si="460"/>
        <v/>
      </c>
    </row>
    <row r="14696" spans="1:12" ht="13.8" customHeight="1" x14ac:dyDescent="0.3">
      <c r="A14696" t="s">
        <v>232</v>
      </c>
      <c r="B14696">
        <v>1892</v>
      </c>
      <c r="C14696" s="10">
        <v>947</v>
      </c>
      <c r="D14696">
        <v>907</v>
      </c>
      <c r="E14696">
        <v>40</v>
      </c>
      <c r="F14696">
        <v>0</v>
      </c>
      <c r="G14696">
        <v>0</v>
      </c>
      <c r="H14696" t="s">
        <v>11</v>
      </c>
      <c r="I14696" t="s">
        <v>11</v>
      </c>
      <c r="J14696" s="10">
        <v>0</v>
      </c>
      <c r="K14696" s="13">
        <f t="shared" si="461"/>
        <v>1958</v>
      </c>
      <c r="L14696" s="1" t="str">
        <f t="shared" si="460"/>
        <v/>
      </c>
    </row>
    <row r="14697" spans="1:12" ht="13.8" customHeight="1" x14ac:dyDescent="0.3">
      <c r="A14697" t="s">
        <v>232</v>
      </c>
      <c r="B14697">
        <v>1893</v>
      </c>
      <c r="C14697" s="10">
        <v>785</v>
      </c>
      <c r="D14697">
        <v>741</v>
      </c>
      <c r="E14697">
        <v>44</v>
      </c>
      <c r="F14697">
        <v>0</v>
      </c>
      <c r="G14697">
        <v>0</v>
      </c>
      <c r="H14697" t="s">
        <v>11</v>
      </c>
      <c r="I14697" t="s">
        <v>11</v>
      </c>
      <c r="J14697" s="10">
        <v>0</v>
      </c>
      <c r="K14697" s="13">
        <f t="shared" si="461"/>
        <v>1958</v>
      </c>
      <c r="L14697" s="1" t="str">
        <f t="shared" si="460"/>
        <v/>
      </c>
    </row>
    <row r="14698" spans="1:12" ht="13.8" customHeight="1" x14ac:dyDescent="0.3">
      <c r="A14698" t="s">
        <v>232</v>
      </c>
      <c r="B14698">
        <v>1894</v>
      </c>
      <c r="C14698" s="10">
        <v>978</v>
      </c>
      <c r="D14698">
        <v>934</v>
      </c>
      <c r="E14698">
        <v>44</v>
      </c>
      <c r="F14698">
        <v>0</v>
      </c>
      <c r="G14698">
        <v>0</v>
      </c>
      <c r="H14698" t="s">
        <v>11</v>
      </c>
      <c r="I14698" t="s">
        <v>11</v>
      </c>
      <c r="J14698" s="10">
        <v>0</v>
      </c>
      <c r="K14698" s="13">
        <f t="shared" si="461"/>
        <v>1958</v>
      </c>
      <c r="L14698" s="1" t="str">
        <f t="shared" si="460"/>
        <v/>
      </c>
    </row>
    <row r="14699" spans="1:12" ht="13.8" customHeight="1" x14ac:dyDescent="0.3">
      <c r="A14699" t="s">
        <v>232</v>
      </c>
      <c r="B14699">
        <v>1895</v>
      </c>
      <c r="C14699" s="10">
        <v>1050</v>
      </c>
      <c r="D14699">
        <v>1003</v>
      </c>
      <c r="E14699">
        <v>47</v>
      </c>
      <c r="F14699">
        <v>0</v>
      </c>
      <c r="G14699">
        <v>0</v>
      </c>
      <c r="H14699" t="s">
        <v>11</v>
      </c>
      <c r="I14699" t="s">
        <v>11</v>
      </c>
      <c r="J14699" s="10">
        <v>0</v>
      </c>
      <c r="K14699" s="13">
        <f t="shared" si="461"/>
        <v>1958</v>
      </c>
      <c r="L14699" s="1" t="str">
        <f t="shared" si="460"/>
        <v/>
      </c>
    </row>
    <row r="14700" spans="1:12" ht="13.8" customHeight="1" x14ac:dyDescent="0.3">
      <c r="A14700" t="s">
        <v>232</v>
      </c>
      <c r="B14700">
        <v>1896</v>
      </c>
      <c r="C14700" s="10">
        <v>1149</v>
      </c>
      <c r="D14700">
        <v>1096</v>
      </c>
      <c r="E14700">
        <v>53</v>
      </c>
      <c r="F14700">
        <v>0</v>
      </c>
      <c r="G14700">
        <v>0</v>
      </c>
      <c r="H14700" t="s">
        <v>11</v>
      </c>
      <c r="I14700" t="s">
        <v>11</v>
      </c>
      <c r="J14700" s="10">
        <v>0</v>
      </c>
      <c r="K14700" s="13">
        <f t="shared" si="461"/>
        <v>1958</v>
      </c>
      <c r="L14700" s="1" t="str">
        <f t="shared" si="460"/>
        <v/>
      </c>
    </row>
    <row r="14701" spans="1:12" ht="13.8" customHeight="1" x14ac:dyDescent="0.3">
      <c r="A14701" t="s">
        <v>232</v>
      </c>
      <c r="B14701">
        <v>1897</v>
      </c>
      <c r="C14701" s="10">
        <v>1212</v>
      </c>
      <c r="D14701">
        <v>1157</v>
      </c>
      <c r="E14701">
        <v>55</v>
      </c>
      <c r="F14701">
        <v>0</v>
      </c>
      <c r="G14701">
        <v>0</v>
      </c>
      <c r="H14701" t="s">
        <v>11</v>
      </c>
      <c r="I14701" t="s">
        <v>11</v>
      </c>
      <c r="J14701" s="10">
        <v>0</v>
      </c>
      <c r="K14701" s="13">
        <f t="shared" si="461"/>
        <v>1958</v>
      </c>
      <c r="L14701" s="1" t="str">
        <f t="shared" si="460"/>
        <v/>
      </c>
    </row>
    <row r="14702" spans="1:12" ht="13.8" customHeight="1" x14ac:dyDescent="0.3">
      <c r="A14702" t="s">
        <v>232</v>
      </c>
      <c r="B14702">
        <v>1898</v>
      </c>
      <c r="C14702" s="10">
        <v>1296</v>
      </c>
      <c r="D14702">
        <v>1241</v>
      </c>
      <c r="E14702">
        <v>55</v>
      </c>
      <c r="F14702">
        <v>0</v>
      </c>
      <c r="G14702">
        <v>0</v>
      </c>
      <c r="H14702" t="s">
        <v>11</v>
      </c>
      <c r="I14702" t="s">
        <v>11</v>
      </c>
      <c r="J14702" s="10">
        <v>0</v>
      </c>
      <c r="K14702" s="13">
        <f t="shared" si="461"/>
        <v>1958</v>
      </c>
      <c r="L14702" s="1" t="str">
        <f t="shared" si="460"/>
        <v/>
      </c>
    </row>
    <row r="14703" spans="1:12" ht="13.8" customHeight="1" x14ac:dyDescent="0.3">
      <c r="A14703" t="s">
        <v>232</v>
      </c>
      <c r="B14703">
        <v>1899</v>
      </c>
      <c r="C14703" s="10">
        <v>1398</v>
      </c>
      <c r="D14703">
        <v>1340</v>
      </c>
      <c r="E14703">
        <v>58</v>
      </c>
      <c r="F14703">
        <v>0</v>
      </c>
      <c r="G14703">
        <v>0</v>
      </c>
      <c r="H14703" t="s">
        <v>11</v>
      </c>
      <c r="I14703" t="s">
        <v>11</v>
      </c>
      <c r="J14703" s="10">
        <v>0</v>
      </c>
      <c r="K14703" s="13">
        <f t="shared" si="461"/>
        <v>1958</v>
      </c>
      <c r="L14703" s="1" t="str">
        <f t="shared" si="460"/>
        <v/>
      </c>
    </row>
    <row r="14704" spans="1:12" ht="13.8" customHeight="1" x14ac:dyDescent="0.3">
      <c r="A14704" t="s">
        <v>232</v>
      </c>
      <c r="B14704">
        <v>1900</v>
      </c>
      <c r="C14704" s="10">
        <v>1549</v>
      </c>
      <c r="D14704">
        <v>1489</v>
      </c>
      <c r="E14704">
        <v>59</v>
      </c>
      <c r="F14704">
        <v>0</v>
      </c>
      <c r="G14704">
        <v>0</v>
      </c>
      <c r="H14704" t="s">
        <v>11</v>
      </c>
      <c r="I14704" t="s">
        <v>11</v>
      </c>
      <c r="J14704" s="10">
        <v>0</v>
      </c>
      <c r="K14704" s="13">
        <f t="shared" si="461"/>
        <v>1958</v>
      </c>
      <c r="L14704" s="1" t="str">
        <f t="shared" si="460"/>
        <v/>
      </c>
    </row>
    <row r="14705" spans="1:12" ht="13.8" customHeight="1" x14ac:dyDescent="0.3">
      <c r="A14705" t="s">
        <v>232</v>
      </c>
      <c r="B14705">
        <v>1901</v>
      </c>
      <c r="C14705" s="10">
        <v>1415</v>
      </c>
      <c r="D14705">
        <v>1355</v>
      </c>
      <c r="E14705">
        <v>60</v>
      </c>
      <c r="F14705">
        <v>0</v>
      </c>
      <c r="G14705">
        <v>0</v>
      </c>
      <c r="H14705" t="s">
        <v>11</v>
      </c>
      <c r="I14705" t="s">
        <v>11</v>
      </c>
      <c r="J14705" s="10">
        <v>0</v>
      </c>
      <c r="K14705" s="13">
        <f t="shared" si="461"/>
        <v>1958</v>
      </c>
      <c r="L14705" s="1" t="str">
        <f t="shared" si="460"/>
        <v/>
      </c>
    </row>
    <row r="14706" spans="1:12" ht="13.8" customHeight="1" x14ac:dyDescent="0.3">
      <c r="A14706" t="s">
        <v>232</v>
      </c>
      <c r="B14706">
        <v>1902</v>
      </c>
      <c r="C14706" s="10">
        <v>1429</v>
      </c>
      <c r="D14706">
        <v>1367</v>
      </c>
      <c r="E14706">
        <v>62</v>
      </c>
      <c r="F14706">
        <v>0</v>
      </c>
      <c r="G14706">
        <v>0</v>
      </c>
      <c r="H14706" t="s">
        <v>11</v>
      </c>
      <c r="I14706" t="s">
        <v>11</v>
      </c>
      <c r="J14706" s="10">
        <v>0</v>
      </c>
      <c r="K14706" s="13">
        <f t="shared" si="461"/>
        <v>1958</v>
      </c>
      <c r="L14706" s="1" t="str">
        <f t="shared" si="460"/>
        <v/>
      </c>
    </row>
    <row r="14707" spans="1:12" ht="13.8" customHeight="1" x14ac:dyDescent="0.3">
      <c r="A14707" t="s">
        <v>232</v>
      </c>
      <c r="B14707">
        <v>1903</v>
      </c>
      <c r="C14707" s="10">
        <v>1548</v>
      </c>
      <c r="D14707">
        <v>1486</v>
      </c>
      <c r="E14707">
        <v>62</v>
      </c>
      <c r="F14707">
        <v>0</v>
      </c>
      <c r="G14707">
        <v>0</v>
      </c>
      <c r="H14707" t="s">
        <v>11</v>
      </c>
      <c r="I14707" t="s">
        <v>11</v>
      </c>
      <c r="J14707" s="10">
        <v>0</v>
      </c>
      <c r="K14707" s="13">
        <f t="shared" si="461"/>
        <v>1958</v>
      </c>
      <c r="L14707" s="1" t="str">
        <f t="shared" si="460"/>
        <v/>
      </c>
    </row>
    <row r="14708" spans="1:12" ht="13.8" customHeight="1" x14ac:dyDescent="0.3">
      <c r="A14708" t="s">
        <v>232</v>
      </c>
      <c r="B14708">
        <v>1904</v>
      </c>
      <c r="C14708" s="10">
        <v>1627</v>
      </c>
      <c r="D14708">
        <v>1564</v>
      </c>
      <c r="E14708">
        <v>63</v>
      </c>
      <c r="F14708">
        <v>0</v>
      </c>
      <c r="G14708">
        <v>0</v>
      </c>
      <c r="H14708" t="s">
        <v>11</v>
      </c>
      <c r="I14708" t="s">
        <v>11</v>
      </c>
      <c r="J14708" s="10">
        <v>0</v>
      </c>
      <c r="K14708" s="13">
        <f t="shared" si="461"/>
        <v>1958</v>
      </c>
      <c r="L14708" s="1" t="str">
        <f t="shared" si="460"/>
        <v/>
      </c>
    </row>
    <row r="14709" spans="1:12" ht="13.8" customHeight="1" x14ac:dyDescent="0.3">
      <c r="A14709" t="s">
        <v>232</v>
      </c>
      <c r="B14709">
        <v>1905</v>
      </c>
      <c r="C14709" s="10">
        <v>1703</v>
      </c>
      <c r="D14709">
        <v>1642</v>
      </c>
      <c r="E14709">
        <v>61</v>
      </c>
      <c r="F14709">
        <v>0</v>
      </c>
      <c r="G14709">
        <v>0</v>
      </c>
      <c r="H14709" t="s">
        <v>11</v>
      </c>
      <c r="I14709" t="s">
        <v>11</v>
      </c>
      <c r="J14709" s="10">
        <v>0</v>
      </c>
      <c r="K14709" s="13">
        <f t="shared" si="461"/>
        <v>1958</v>
      </c>
      <c r="L14709" s="1" t="str">
        <f t="shared" si="460"/>
        <v/>
      </c>
    </row>
    <row r="14710" spans="1:12" ht="13.8" customHeight="1" x14ac:dyDescent="0.3">
      <c r="A14710" t="s">
        <v>232</v>
      </c>
      <c r="B14710">
        <v>1906</v>
      </c>
      <c r="C14710" s="10">
        <v>1882</v>
      </c>
      <c r="D14710">
        <v>1818</v>
      </c>
      <c r="E14710">
        <v>64</v>
      </c>
      <c r="F14710">
        <v>0</v>
      </c>
      <c r="G14710">
        <v>0</v>
      </c>
      <c r="H14710" t="s">
        <v>11</v>
      </c>
      <c r="I14710" t="s">
        <v>11</v>
      </c>
      <c r="J14710" s="10">
        <v>0</v>
      </c>
      <c r="K14710" s="13">
        <f t="shared" si="461"/>
        <v>1958</v>
      </c>
      <c r="L14710" s="1" t="str">
        <f t="shared" si="460"/>
        <v/>
      </c>
    </row>
    <row r="14711" spans="1:12" ht="13.8" customHeight="1" x14ac:dyDescent="0.3">
      <c r="A14711" t="s">
        <v>232</v>
      </c>
      <c r="B14711">
        <v>1907</v>
      </c>
      <c r="C14711" s="10">
        <v>2183</v>
      </c>
      <c r="D14711">
        <v>2117</v>
      </c>
      <c r="E14711">
        <v>66</v>
      </c>
      <c r="F14711">
        <v>0</v>
      </c>
      <c r="G14711">
        <v>0</v>
      </c>
      <c r="H14711" t="s">
        <v>11</v>
      </c>
      <c r="I14711" t="s">
        <v>11</v>
      </c>
      <c r="J14711" s="10">
        <v>0</v>
      </c>
      <c r="K14711" s="13">
        <f t="shared" si="461"/>
        <v>1958</v>
      </c>
      <c r="L14711" s="1" t="str">
        <f t="shared" si="460"/>
        <v/>
      </c>
    </row>
    <row r="14712" spans="1:12" ht="13.8" customHeight="1" x14ac:dyDescent="0.3">
      <c r="A14712" t="s">
        <v>232</v>
      </c>
      <c r="B14712">
        <v>1908</v>
      </c>
      <c r="C14712" s="10">
        <v>2185</v>
      </c>
      <c r="D14712">
        <v>2115</v>
      </c>
      <c r="E14712">
        <v>69</v>
      </c>
      <c r="F14712">
        <v>0</v>
      </c>
      <c r="G14712">
        <v>0</v>
      </c>
      <c r="H14712" t="s">
        <v>11</v>
      </c>
      <c r="I14712" t="s">
        <v>11</v>
      </c>
      <c r="J14712" s="10">
        <v>0</v>
      </c>
      <c r="K14712" s="13">
        <f t="shared" si="461"/>
        <v>1958</v>
      </c>
      <c r="L14712" s="1" t="str">
        <f t="shared" si="460"/>
        <v/>
      </c>
    </row>
    <row r="14713" spans="1:12" ht="13.8" customHeight="1" x14ac:dyDescent="0.3">
      <c r="A14713" t="s">
        <v>232</v>
      </c>
      <c r="B14713">
        <v>1909</v>
      </c>
      <c r="C14713" s="10">
        <v>2202</v>
      </c>
      <c r="D14713">
        <v>2134</v>
      </c>
      <c r="E14713">
        <v>68</v>
      </c>
      <c r="F14713">
        <v>0</v>
      </c>
      <c r="G14713">
        <v>0</v>
      </c>
      <c r="H14713" t="s">
        <v>11</v>
      </c>
      <c r="I14713" t="s">
        <v>11</v>
      </c>
      <c r="J14713" s="10">
        <v>0</v>
      </c>
      <c r="K14713" s="13">
        <f t="shared" si="461"/>
        <v>1958</v>
      </c>
      <c r="L14713" s="1" t="str">
        <f t="shared" si="460"/>
        <v/>
      </c>
    </row>
    <row r="14714" spans="1:12" ht="13.8" customHeight="1" x14ac:dyDescent="0.3">
      <c r="A14714" t="s">
        <v>232</v>
      </c>
      <c r="B14714">
        <v>1910</v>
      </c>
      <c r="C14714" s="10">
        <v>2126</v>
      </c>
      <c r="D14714">
        <v>2055</v>
      </c>
      <c r="E14714">
        <v>71</v>
      </c>
      <c r="F14714">
        <v>0</v>
      </c>
      <c r="G14714">
        <v>0</v>
      </c>
      <c r="H14714" t="s">
        <v>11</v>
      </c>
      <c r="I14714" t="s">
        <v>11</v>
      </c>
      <c r="J14714" s="10">
        <v>0</v>
      </c>
      <c r="K14714" s="13">
        <f t="shared" si="461"/>
        <v>1958</v>
      </c>
      <c r="L14714" s="1" t="str">
        <f t="shared" si="460"/>
        <v/>
      </c>
    </row>
    <row r="14715" spans="1:12" ht="13.8" customHeight="1" x14ac:dyDescent="0.3">
      <c r="A14715" t="s">
        <v>232</v>
      </c>
      <c r="B14715">
        <v>1911</v>
      </c>
      <c r="C14715" s="10">
        <v>2350</v>
      </c>
      <c r="D14715">
        <v>2277</v>
      </c>
      <c r="E14715">
        <v>73</v>
      </c>
      <c r="F14715">
        <v>0</v>
      </c>
      <c r="G14715">
        <v>0</v>
      </c>
      <c r="H14715" t="s">
        <v>11</v>
      </c>
      <c r="I14715" t="s">
        <v>11</v>
      </c>
      <c r="J14715" s="10">
        <v>0</v>
      </c>
      <c r="K14715" s="13">
        <f t="shared" si="461"/>
        <v>1958</v>
      </c>
      <c r="L14715" s="1" t="str">
        <f t="shared" si="460"/>
        <v/>
      </c>
    </row>
    <row r="14716" spans="1:12" ht="13.8" customHeight="1" x14ac:dyDescent="0.3">
      <c r="A14716" t="s">
        <v>232</v>
      </c>
      <c r="B14716">
        <v>1912</v>
      </c>
      <c r="C14716" s="10">
        <v>2391</v>
      </c>
      <c r="D14716">
        <v>2315</v>
      </c>
      <c r="E14716">
        <v>76</v>
      </c>
      <c r="F14716">
        <v>0</v>
      </c>
      <c r="G14716">
        <v>0</v>
      </c>
      <c r="H14716" t="s">
        <v>11</v>
      </c>
      <c r="I14716" t="s">
        <v>11</v>
      </c>
      <c r="J14716" s="10">
        <v>0</v>
      </c>
      <c r="K14716" s="13">
        <f t="shared" si="461"/>
        <v>1958</v>
      </c>
      <c r="L14716" s="1" t="str">
        <f t="shared" si="460"/>
        <v/>
      </c>
    </row>
    <row r="14717" spans="1:12" ht="13.8" customHeight="1" x14ac:dyDescent="0.3">
      <c r="A14717" t="s">
        <v>232</v>
      </c>
      <c r="B14717">
        <v>1913</v>
      </c>
      <c r="C14717" s="10">
        <v>2525</v>
      </c>
      <c r="D14717">
        <v>2453</v>
      </c>
      <c r="E14717">
        <v>73</v>
      </c>
      <c r="F14717">
        <v>0</v>
      </c>
      <c r="G14717">
        <v>0</v>
      </c>
      <c r="H14717" t="s">
        <v>11</v>
      </c>
      <c r="I14717" t="s">
        <v>11</v>
      </c>
      <c r="J14717" s="10">
        <v>0</v>
      </c>
      <c r="K14717" s="13">
        <f t="shared" si="461"/>
        <v>1958</v>
      </c>
      <c r="L14717" s="1" t="str">
        <f t="shared" si="460"/>
        <v/>
      </c>
    </row>
    <row r="14718" spans="1:12" ht="13.8" customHeight="1" x14ac:dyDescent="0.3">
      <c r="A14718" t="s">
        <v>232</v>
      </c>
      <c r="B14718">
        <v>1914</v>
      </c>
      <c r="C14718" s="10">
        <v>2300</v>
      </c>
      <c r="D14718">
        <v>2253</v>
      </c>
      <c r="E14718">
        <v>47</v>
      </c>
      <c r="F14718">
        <v>0</v>
      </c>
      <c r="G14718">
        <v>0</v>
      </c>
      <c r="H14718" t="s">
        <v>11</v>
      </c>
      <c r="I14718" t="s">
        <v>11</v>
      </c>
      <c r="J14718" s="10">
        <v>0</v>
      </c>
      <c r="K14718" s="13">
        <f t="shared" si="461"/>
        <v>1958</v>
      </c>
      <c r="L14718" s="1" t="str">
        <f t="shared" si="460"/>
        <v/>
      </c>
    </row>
    <row r="14719" spans="1:12" ht="13.8" customHeight="1" x14ac:dyDescent="0.3">
      <c r="A14719" t="s">
        <v>232</v>
      </c>
      <c r="B14719">
        <v>1915</v>
      </c>
      <c r="C14719" s="10">
        <v>2436</v>
      </c>
      <c r="D14719">
        <v>2398</v>
      </c>
      <c r="E14719">
        <v>38</v>
      </c>
      <c r="F14719">
        <v>0</v>
      </c>
      <c r="G14719">
        <v>0</v>
      </c>
      <c r="H14719" t="s">
        <v>11</v>
      </c>
      <c r="I14719" t="s">
        <v>11</v>
      </c>
      <c r="J14719" s="10">
        <v>0</v>
      </c>
      <c r="K14719" s="13">
        <f t="shared" si="461"/>
        <v>1958</v>
      </c>
      <c r="L14719" s="1" t="str">
        <f t="shared" si="460"/>
        <v/>
      </c>
    </row>
    <row r="14720" spans="1:12" ht="13.8" customHeight="1" x14ac:dyDescent="0.3">
      <c r="A14720" t="s">
        <v>232</v>
      </c>
      <c r="B14720">
        <v>1916</v>
      </c>
      <c r="C14720" s="10">
        <v>2315</v>
      </c>
      <c r="D14720">
        <v>2282</v>
      </c>
      <c r="E14720">
        <v>33</v>
      </c>
      <c r="F14720">
        <v>0</v>
      </c>
      <c r="G14720">
        <v>0</v>
      </c>
      <c r="H14720" t="s">
        <v>11</v>
      </c>
      <c r="I14720" t="s">
        <v>11</v>
      </c>
      <c r="J14720" s="10">
        <v>0</v>
      </c>
      <c r="K14720" s="13">
        <f t="shared" si="461"/>
        <v>1958</v>
      </c>
      <c r="L14720" s="1" t="str">
        <f t="shared" si="460"/>
        <v/>
      </c>
    </row>
    <row r="14721" spans="1:12" ht="13.8" customHeight="1" x14ac:dyDescent="0.3">
      <c r="A14721" t="s">
        <v>232</v>
      </c>
      <c r="B14721">
        <v>1917</v>
      </c>
      <c r="C14721" s="10">
        <v>1667</v>
      </c>
      <c r="D14721">
        <v>1644</v>
      </c>
      <c r="E14721">
        <v>23</v>
      </c>
      <c r="F14721">
        <v>0</v>
      </c>
      <c r="G14721">
        <v>0</v>
      </c>
      <c r="H14721" t="s">
        <v>11</v>
      </c>
      <c r="I14721" t="s">
        <v>11</v>
      </c>
      <c r="J14721" s="10">
        <v>0</v>
      </c>
      <c r="K14721" s="13">
        <f t="shared" si="461"/>
        <v>1958</v>
      </c>
      <c r="L14721" s="1" t="str">
        <f t="shared" si="460"/>
        <v/>
      </c>
    </row>
    <row r="14722" spans="1:12" ht="13.8" customHeight="1" x14ac:dyDescent="0.3">
      <c r="A14722" t="s">
        <v>232</v>
      </c>
      <c r="B14722">
        <v>1918</v>
      </c>
      <c r="C14722" s="10">
        <v>1568</v>
      </c>
      <c r="D14722">
        <v>1551</v>
      </c>
      <c r="E14722">
        <v>17</v>
      </c>
      <c r="F14722">
        <v>0</v>
      </c>
      <c r="G14722">
        <v>0</v>
      </c>
      <c r="H14722" t="s">
        <v>11</v>
      </c>
      <c r="I14722" t="s">
        <v>11</v>
      </c>
      <c r="J14722" s="10">
        <v>0</v>
      </c>
      <c r="K14722" s="13">
        <f t="shared" si="461"/>
        <v>1958</v>
      </c>
      <c r="L14722" s="1" t="str">
        <f t="shared" ref="L14722:L14785" si="462">IF(AND(B14722&gt;2011),1,"")</f>
        <v/>
      </c>
    </row>
    <row r="14723" spans="1:12" ht="13.8" customHeight="1" x14ac:dyDescent="0.3">
      <c r="A14723" t="s">
        <v>232</v>
      </c>
      <c r="B14723">
        <v>1919</v>
      </c>
      <c r="C14723" s="10">
        <v>1257</v>
      </c>
      <c r="D14723">
        <v>1257</v>
      </c>
      <c r="E14723">
        <v>0</v>
      </c>
      <c r="F14723">
        <v>0</v>
      </c>
      <c r="G14723">
        <v>0</v>
      </c>
      <c r="H14723" t="s">
        <v>11</v>
      </c>
      <c r="I14723" t="s">
        <v>11</v>
      </c>
      <c r="J14723" s="10">
        <v>0</v>
      </c>
      <c r="K14723" s="13">
        <f t="shared" ref="K14723:K14786" si="463">IF(B14723&lt;1990,IF(B14723&lt;1959,1958,1989),1990)</f>
        <v>1958</v>
      </c>
      <c r="L14723" s="1" t="str">
        <f t="shared" si="462"/>
        <v/>
      </c>
    </row>
    <row r="14724" spans="1:12" ht="13.8" customHeight="1" x14ac:dyDescent="0.3">
      <c r="A14724" t="s">
        <v>232</v>
      </c>
      <c r="B14724">
        <v>1920</v>
      </c>
      <c r="C14724" s="10">
        <v>1974</v>
      </c>
      <c r="D14724">
        <v>1917</v>
      </c>
      <c r="E14724">
        <v>57</v>
      </c>
      <c r="F14724">
        <v>0</v>
      </c>
      <c r="G14724">
        <v>0</v>
      </c>
      <c r="H14724" t="s">
        <v>11</v>
      </c>
      <c r="I14724" t="s">
        <v>11</v>
      </c>
      <c r="J14724" s="10">
        <v>0</v>
      </c>
      <c r="K14724" s="13">
        <f t="shared" si="463"/>
        <v>1958</v>
      </c>
      <c r="L14724" s="1" t="str">
        <f t="shared" si="462"/>
        <v/>
      </c>
    </row>
    <row r="14725" spans="1:12" ht="13.8" customHeight="1" x14ac:dyDescent="0.3">
      <c r="A14725" t="s">
        <v>232</v>
      </c>
      <c r="B14725">
        <v>1921</v>
      </c>
      <c r="C14725" s="10">
        <v>1219</v>
      </c>
      <c r="D14725">
        <v>1183</v>
      </c>
      <c r="E14725">
        <v>36</v>
      </c>
      <c r="F14725">
        <v>0</v>
      </c>
      <c r="G14725">
        <v>0</v>
      </c>
      <c r="H14725" t="s">
        <v>11</v>
      </c>
      <c r="I14725" t="s">
        <v>11</v>
      </c>
      <c r="J14725" s="10">
        <v>0</v>
      </c>
      <c r="K14725" s="13">
        <f t="shared" si="463"/>
        <v>1958</v>
      </c>
      <c r="L14725" s="1" t="str">
        <f t="shared" si="462"/>
        <v/>
      </c>
    </row>
    <row r="14726" spans="1:12" ht="13.8" customHeight="1" x14ac:dyDescent="0.3">
      <c r="A14726" t="s">
        <v>232</v>
      </c>
      <c r="B14726">
        <v>1922</v>
      </c>
      <c r="C14726" s="10">
        <v>1679</v>
      </c>
      <c r="D14726">
        <v>1608</v>
      </c>
      <c r="E14726">
        <v>71</v>
      </c>
      <c r="F14726">
        <v>0</v>
      </c>
      <c r="G14726">
        <v>0</v>
      </c>
      <c r="H14726" t="s">
        <v>11</v>
      </c>
      <c r="I14726" t="s">
        <v>11</v>
      </c>
      <c r="J14726" s="10">
        <v>0</v>
      </c>
      <c r="K14726" s="13">
        <f t="shared" si="463"/>
        <v>1958</v>
      </c>
      <c r="L14726" s="1" t="str">
        <f t="shared" si="462"/>
        <v/>
      </c>
    </row>
    <row r="14727" spans="1:12" ht="13.8" customHeight="1" x14ac:dyDescent="0.3">
      <c r="A14727" t="s">
        <v>232</v>
      </c>
      <c r="B14727">
        <v>1923</v>
      </c>
      <c r="C14727" s="10">
        <v>2092</v>
      </c>
      <c r="D14727">
        <v>2015</v>
      </c>
      <c r="E14727">
        <v>77</v>
      </c>
      <c r="F14727">
        <v>0</v>
      </c>
      <c r="G14727">
        <v>0</v>
      </c>
      <c r="H14727" t="s">
        <v>11</v>
      </c>
      <c r="I14727" t="s">
        <v>11</v>
      </c>
      <c r="J14727" s="10">
        <v>0</v>
      </c>
      <c r="K14727" s="13">
        <f t="shared" si="463"/>
        <v>1958</v>
      </c>
      <c r="L14727" s="1" t="str">
        <f t="shared" si="462"/>
        <v/>
      </c>
    </row>
    <row r="14728" spans="1:12" ht="13.8" customHeight="1" x14ac:dyDescent="0.3">
      <c r="A14728" t="s">
        <v>232</v>
      </c>
      <c r="B14728">
        <v>1924</v>
      </c>
      <c r="C14728" s="10">
        <v>1974</v>
      </c>
      <c r="D14728">
        <v>1884</v>
      </c>
      <c r="E14728">
        <v>90</v>
      </c>
      <c r="F14728">
        <v>0</v>
      </c>
      <c r="G14728">
        <v>0</v>
      </c>
      <c r="H14728" t="s">
        <v>11</v>
      </c>
      <c r="I14728" t="s">
        <v>11</v>
      </c>
      <c r="J14728" s="10">
        <v>0</v>
      </c>
      <c r="K14728" s="13">
        <f t="shared" si="463"/>
        <v>1958</v>
      </c>
      <c r="L14728" s="1" t="str">
        <f t="shared" si="462"/>
        <v/>
      </c>
    </row>
    <row r="14729" spans="1:12" ht="13.8" customHeight="1" x14ac:dyDescent="0.3">
      <c r="A14729" t="s">
        <v>232</v>
      </c>
      <c r="B14729">
        <v>1925</v>
      </c>
      <c r="C14729" s="10">
        <v>2057</v>
      </c>
      <c r="D14729">
        <v>1983</v>
      </c>
      <c r="E14729">
        <v>74</v>
      </c>
      <c r="F14729">
        <v>0</v>
      </c>
      <c r="G14729">
        <v>0</v>
      </c>
      <c r="H14729" t="s">
        <v>11</v>
      </c>
      <c r="I14729" t="s">
        <v>11</v>
      </c>
      <c r="J14729" s="10">
        <v>0</v>
      </c>
      <c r="K14729" s="13">
        <f t="shared" si="463"/>
        <v>1958</v>
      </c>
      <c r="L14729" s="1" t="str">
        <f t="shared" si="462"/>
        <v/>
      </c>
    </row>
    <row r="14730" spans="1:12" ht="13.8" customHeight="1" x14ac:dyDescent="0.3">
      <c r="A14730" t="s">
        <v>232</v>
      </c>
      <c r="B14730">
        <v>1926</v>
      </c>
      <c r="C14730" s="10">
        <v>2035</v>
      </c>
      <c r="D14730">
        <v>1960</v>
      </c>
      <c r="E14730">
        <v>75</v>
      </c>
      <c r="F14730">
        <v>0</v>
      </c>
      <c r="G14730">
        <v>0</v>
      </c>
      <c r="H14730" t="s">
        <v>11</v>
      </c>
      <c r="I14730" t="s">
        <v>11</v>
      </c>
      <c r="J14730" s="10">
        <v>0</v>
      </c>
      <c r="K14730" s="13">
        <f t="shared" si="463"/>
        <v>1958</v>
      </c>
      <c r="L14730" s="1" t="str">
        <f t="shared" si="462"/>
        <v/>
      </c>
    </row>
    <row r="14731" spans="1:12" ht="13.8" customHeight="1" x14ac:dyDescent="0.3">
      <c r="A14731" t="s">
        <v>232</v>
      </c>
      <c r="B14731">
        <v>1927</v>
      </c>
      <c r="C14731" s="10">
        <v>2346</v>
      </c>
      <c r="D14731">
        <v>2205</v>
      </c>
      <c r="E14731">
        <v>141</v>
      </c>
      <c r="F14731">
        <v>0</v>
      </c>
      <c r="G14731">
        <v>0</v>
      </c>
      <c r="H14731" t="s">
        <v>11</v>
      </c>
      <c r="I14731" t="s">
        <v>11</v>
      </c>
      <c r="J14731" s="10">
        <v>0</v>
      </c>
      <c r="K14731" s="13">
        <f t="shared" si="463"/>
        <v>1958</v>
      </c>
      <c r="L14731" s="1" t="str">
        <f t="shared" si="462"/>
        <v/>
      </c>
    </row>
    <row r="14732" spans="1:12" ht="13.8" customHeight="1" x14ac:dyDescent="0.3">
      <c r="A14732" t="s">
        <v>232</v>
      </c>
      <c r="B14732">
        <v>1928</v>
      </c>
      <c r="C14732" s="10">
        <v>2447</v>
      </c>
      <c r="D14732">
        <v>2193</v>
      </c>
      <c r="E14732">
        <v>168</v>
      </c>
      <c r="F14732">
        <v>0</v>
      </c>
      <c r="G14732">
        <v>86</v>
      </c>
      <c r="H14732" t="s">
        <v>11</v>
      </c>
      <c r="I14732" t="s">
        <v>11</v>
      </c>
      <c r="J14732" s="10">
        <v>0</v>
      </c>
      <c r="K14732" s="13">
        <f t="shared" si="463"/>
        <v>1958</v>
      </c>
      <c r="L14732" s="1" t="str">
        <f t="shared" si="462"/>
        <v/>
      </c>
    </row>
    <row r="14733" spans="1:12" ht="13.8" customHeight="1" x14ac:dyDescent="0.3">
      <c r="A14733" t="s">
        <v>232</v>
      </c>
      <c r="B14733">
        <v>1929</v>
      </c>
      <c r="C14733" s="10">
        <v>2802</v>
      </c>
      <c r="D14733">
        <v>2507</v>
      </c>
      <c r="E14733">
        <v>201</v>
      </c>
      <c r="F14733">
        <v>0</v>
      </c>
      <c r="G14733">
        <v>94</v>
      </c>
      <c r="H14733" t="s">
        <v>11</v>
      </c>
      <c r="I14733" t="s">
        <v>11</v>
      </c>
      <c r="J14733" s="10">
        <v>0</v>
      </c>
      <c r="K14733" s="13">
        <f t="shared" si="463"/>
        <v>1958</v>
      </c>
      <c r="L14733" s="1" t="str">
        <f t="shared" si="462"/>
        <v/>
      </c>
    </row>
    <row r="14734" spans="1:12" ht="13.8" customHeight="1" x14ac:dyDescent="0.3">
      <c r="A14734" t="s">
        <v>232</v>
      </c>
      <c r="B14734">
        <v>1930</v>
      </c>
      <c r="C14734" s="10">
        <v>2609</v>
      </c>
      <c r="D14734">
        <v>2279</v>
      </c>
      <c r="E14734">
        <v>222</v>
      </c>
      <c r="F14734">
        <v>0</v>
      </c>
      <c r="G14734">
        <v>107</v>
      </c>
      <c r="H14734" t="s">
        <v>11</v>
      </c>
      <c r="I14734" t="s">
        <v>11</v>
      </c>
      <c r="J14734" s="10">
        <v>0</v>
      </c>
      <c r="K14734" s="13">
        <f t="shared" si="463"/>
        <v>1958</v>
      </c>
      <c r="L14734" s="1" t="str">
        <f t="shared" si="462"/>
        <v/>
      </c>
    </row>
    <row r="14735" spans="1:12" ht="13.8" customHeight="1" x14ac:dyDescent="0.3">
      <c r="A14735" t="s">
        <v>232</v>
      </c>
      <c r="B14735">
        <v>1931</v>
      </c>
      <c r="C14735" s="10">
        <v>2756</v>
      </c>
      <c r="D14735">
        <v>2382</v>
      </c>
      <c r="E14735">
        <v>258</v>
      </c>
      <c r="F14735">
        <v>0</v>
      </c>
      <c r="G14735">
        <v>116</v>
      </c>
      <c r="H14735" t="s">
        <v>11</v>
      </c>
      <c r="I14735" t="s">
        <v>11</v>
      </c>
      <c r="J14735" s="10">
        <v>0</v>
      </c>
      <c r="K14735" s="13">
        <f t="shared" si="463"/>
        <v>1958</v>
      </c>
      <c r="L14735" s="1" t="str">
        <f t="shared" si="462"/>
        <v/>
      </c>
    </row>
    <row r="14736" spans="1:12" ht="13.8" customHeight="1" x14ac:dyDescent="0.3">
      <c r="A14736" t="s">
        <v>232</v>
      </c>
      <c r="B14736">
        <v>1932</v>
      </c>
      <c r="C14736" s="10">
        <v>2791</v>
      </c>
      <c r="D14736">
        <v>2375</v>
      </c>
      <c r="E14736">
        <v>307</v>
      </c>
      <c r="F14736">
        <v>0</v>
      </c>
      <c r="G14736">
        <v>109</v>
      </c>
      <c r="H14736" t="s">
        <v>11</v>
      </c>
      <c r="I14736" t="s">
        <v>11</v>
      </c>
      <c r="J14736" s="10">
        <v>0</v>
      </c>
      <c r="K14736" s="13">
        <f t="shared" si="463"/>
        <v>1958</v>
      </c>
      <c r="L14736" s="1" t="str">
        <f t="shared" si="462"/>
        <v/>
      </c>
    </row>
    <row r="14737" spans="1:12" ht="13.8" customHeight="1" x14ac:dyDescent="0.3">
      <c r="A14737" t="s">
        <v>232</v>
      </c>
      <c r="B14737">
        <v>1933</v>
      </c>
      <c r="C14737" s="10">
        <v>2611</v>
      </c>
      <c r="D14737">
        <v>2292</v>
      </c>
      <c r="E14737">
        <v>319</v>
      </c>
      <c r="F14737">
        <v>0</v>
      </c>
      <c r="G14737">
        <v>0</v>
      </c>
      <c r="H14737" t="s">
        <v>11</v>
      </c>
      <c r="I14737" t="s">
        <v>11</v>
      </c>
      <c r="J14737" s="10">
        <v>0</v>
      </c>
      <c r="K14737" s="13">
        <f t="shared" si="463"/>
        <v>1958</v>
      </c>
      <c r="L14737" s="1" t="str">
        <f t="shared" si="462"/>
        <v/>
      </c>
    </row>
    <row r="14738" spans="1:12" ht="13.8" customHeight="1" x14ac:dyDescent="0.3">
      <c r="A14738" t="s">
        <v>232</v>
      </c>
      <c r="B14738">
        <v>1934</v>
      </c>
      <c r="C14738" s="10">
        <v>2608</v>
      </c>
      <c r="D14738">
        <v>2258</v>
      </c>
      <c r="E14738">
        <v>350</v>
      </c>
      <c r="F14738">
        <v>0</v>
      </c>
      <c r="G14738">
        <v>0</v>
      </c>
      <c r="H14738" t="s">
        <v>11</v>
      </c>
      <c r="I14738" t="s">
        <v>11</v>
      </c>
      <c r="J14738" s="10">
        <v>0</v>
      </c>
      <c r="K14738" s="13">
        <f t="shared" si="463"/>
        <v>1958</v>
      </c>
      <c r="L14738" s="1" t="str">
        <f t="shared" si="462"/>
        <v/>
      </c>
    </row>
    <row r="14739" spans="1:12" ht="13.8" customHeight="1" x14ac:dyDescent="0.3">
      <c r="A14739" t="s">
        <v>232</v>
      </c>
      <c r="B14739">
        <v>1935</v>
      </c>
      <c r="C14739" s="10">
        <v>2586</v>
      </c>
      <c r="D14739">
        <v>2236</v>
      </c>
      <c r="E14739">
        <v>350</v>
      </c>
      <c r="F14739">
        <v>0</v>
      </c>
      <c r="G14739">
        <v>0</v>
      </c>
      <c r="H14739" t="s">
        <v>11</v>
      </c>
      <c r="I14739" t="s">
        <v>11</v>
      </c>
      <c r="J14739" s="10">
        <v>0</v>
      </c>
      <c r="K14739" s="13">
        <f t="shared" si="463"/>
        <v>1958</v>
      </c>
      <c r="L14739" s="1" t="str">
        <f t="shared" si="462"/>
        <v/>
      </c>
    </row>
    <row r="14740" spans="1:12" ht="13.8" customHeight="1" x14ac:dyDescent="0.3">
      <c r="A14740" t="s">
        <v>232</v>
      </c>
      <c r="B14740">
        <v>1936</v>
      </c>
      <c r="C14740" s="10">
        <v>2708</v>
      </c>
      <c r="D14740">
        <v>2304</v>
      </c>
      <c r="E14740">
        <v>335</v>
      </c>
      <c r="F14740">
        <v>0</v>
      </c>
      <c r="G14740">
        <v>69</v>
      </c>
      <c r="H14740" t="s">
        <v>11</v>
      </c>
      <c r="I14740" t="s">
        <v>11</v>
      </c>
      <c r="J14740" s="10">
        <v>0</v>
      </c>
      <c r="K14740" s="13">
        <f t="shared" si="463"/>
        <v>1958</v>
      </c>
      <c r="L14740" s="1" t="str">
        <f t="shared" si="462"/>
        <v/>
      </c>
    </row>
    <row r="14741" spans="1:12" ht="13.8" customHeight="1" x14ac:dyDescent="0.3">
      <c r="A14741" t="s">
        <v>232</v>
      </c>
      <c r="B14741">
        <v>1937</v>
      </c>
      <c r="C14741" s="10">
        <v>2856</v>
      </c>
      <c r="D14741">
        <v>2527</v>
      </c>
      <c r="E14741">
        <v>329</v>
      </c>
      <c r="F14741">
        <v>0</v>
      </c>
      <c r="G14741">
        <v>0</v>
      </c>
      <c r="H14741" t="s">
        <v>11</v>
      </c>
      <c r="I14741" t="s">
        <v>11</v>
      </c>
      <c r="J14741" s="10">
        <v>0</v>
      </c>
      <c r="K14741" s="13">
        <f t="shared" si="463"/>
        <v>1958</v>
      </c>
      <c r="L14741" s="1" t="str">
        <f t="shared" si="462"/>
        <v/>
      </c>
    </row>
    <row r="14742" spans="1:12" ht="13.8" customHeight="1" x14ac:dyDescent="0.3">
      <c r="A14742" t="s">
        <v>232</v>
      </c>
      <c r="B14742">
        <v>1938</v>
      </c>
      <c r="C14742" s="10">
        <v>2855</v>
      </c>
      <c r="D14742">
        <v>2420</v>
      </c>
      <c r="E14742">
        <v>347</v>
      </c>
      <c r="F14742">
        <v>0</v>
      </c>
      <c r="G14742">
        <v>88</v>
      </c>
      <c r="H14742" t="s">
        <v>11</v>
      </c>
      <c r="I14742" t="s">
        <v>11</v>
      </c>
      <c r="J14742" s="10">
        <v>0</v>
      </c>
      <c r="K14742" s="13">
        <f t="shared" si="463"/>
        <v>1958</v>
      </c>
      <c r="L14742" s="1" t="str">
        <f t="shared" si="462"/>
        <v/>
      </c>
    </row>
    <row r="14743" spans="1:12" ht="13.8" customHeight="1" x14ac:dyDescent="0.3">
      <c r="A14743" t="s">
        <v>232</v>
      </c>
      <c r="B14743">
        <v>1939</v>
      </c>
      <c r="C14743" s="10">
        <v>3237</v>
      </c>
      <c r="D14743">
        <v>2878</v>
      </c>
      <c r="E14743">
        <v>358</v>
      </c>
      <c r="F14743">
        <v>0</v>
      </c>
      <c r="G14743">
        <v>0</v>
      </c>
      <c r="H14743" t="s">
        <v>11</v>
      </c>
      <c r="I14743" t="s">
        <v>11</v>
      </c>
      <c r="J14743" s="10">
        <v>0</v>
      </c>
      <c r="K14743" s="13">
        <f t="shared" si="463"/>
        <v>1958</v>
      </c>
      <c r="L14743" s="1" t="str">
        <f t="shared" si="462"/>
        <v/>
      </c>
    </row>
    <row r="14744" spans="1:12" ht="13.8" customHeight="1" x14ac:dyDescent="0.3">
      <c r="A14744" t="s">
        <v>232</v>
      </c>
      <c r="B14744">
        <v>1940</v>
      </c>
      <c r="C14744" s="10">
        <v>2269</v>
      </c>
      <c r="D14744">
        <v>1943</v>
      </c>
      <c r="E14744">
        <v>238</v>
      </c>
      <c r="F14744">
        <v>0</v>
      </c>
      <c r="G14744">
        <v>88</v>
      </c>
      <c r="H14744" t="s">
        <v>11</v>
      </c>
      <c r="I14744" t="s">
        <v>11</v>
      </c>
      <c r="J14744" s="10">
        <v>0</v>
      </c>
      <c r="K14744" s="13">
        <f t="shared" si="463"/>
        <v>1958</v>
      </c>
      <c r="L14744" s="1" t="str">
        <f t="shared" si="462"/>
        <v/>
      </c>
    </row>
    <row r="14745" spans="1:12" ht="13.8" customHeight="1" x14ac:dyDescent="0.3">
      <c r="A14745" t="s">
        <v>232</v>
      </c>
      <c r="B14745">
        <v>1941</v>
      </c>
      <c r="C14745" s="10">
        <v>1809</v>
      </c>
      <c r="D14745">
        <v>1620</v>
      </c>
      <c r="E14745">
        <v>93</v>
      </c>
      <c r="F14745">
        <v>0</v>
      </c>
      <c r="G14745">
        <v>97</v>
      </c>
      <c r="H14745" t="s">
        <v>11</v>
      </c>
      <c r="I14745" t="s">
        <v>11</v>
      </c>
      <c r="J14745" s="10">
        <v>0</v>
      </c>
      <c r="K14745" s="13">
        <f t="shared" si="463"/>
        <v>1958</v>
      </c>
      <c r="L14745" s="1" t="str">
        <f t="shared" si="462"/>
        <v/>
      </c>
    </row>
    <row r="14746" spans="1:12" ht="13.8" customHeight="1" x14ac:dyDescent="0.3">
      <c r="A14746" t="s">
        <v>232</v>
      </c>
      <c r="B14746">
        <v>1942</v>
      </c>
      <c r="C14746" s="10">
        <v>1594</v>
      </c>
      <c r="D14746">
        <v>1462</v>
      </c>
      <c r="E14746">
        <v>73</v>
      </c>
      <c r="F14746">
        <v>0</v>
      </c>
      <c r="G14746">
        <v>60</v>
      </c>
      <c r="H14746" t="s">
        <v>11</v>
      </c>
      <c r="I14746" t="s">
        <v>11</v>
      </c>
      <c r="J14746" s="10">
        <v>0</v>
      </c>
      <c r="K14746" s="13">
        <f t="shared" si="463"/>
        <v>1958</v>
      </c>
      <c r="L14746" s="1" t="str">
        <f t="shared" si="462"/>
        <v/>
      </c>
    </row>
    <row r="14747" spans="1:12" ht="13.8" customHeight="1" x14ac:dyDescent="0.3">
      <c r="A14747" t="s">
        <v>232</v>
      </c>
      <c r="B14747">
        <v>1943</v>
      </c>
      <c r="C14747" s="10">
        <v>1685</v>
      </c>
      <c r="D14747">
        <v>1574</v>
      </c>
      <c r="E14747">
        <v>60</v>
      </c>
      <c r="F14747">
        <v>0</v>
      </c>
      <c r="G14747">
        <v>50</v>
      </c>
      <c r="H14747" t="s">
        <v>11</v>
      </c>
      <c r="I14747" t="s">
        <v>11</v>
      </c>
      <c r="J14747" s="10">
        <v>0</v>
      </c>
      <c r="K14747" s="13">
        <f t="shared" si="463"/>
        <v>1958</v>
      </c>
      <c r="L14747" s="1" t="str">
        <f t="shared" si="462"/>
        <v/>
      </c>
    </row>
    <row r="14748" spans="1:12" ht="13.8" customHeight="1" x14ac:dyDescent="0.3">
      <c r="A14748" t="s">
        <v>232</v>
      </c>
      <c r="B14748">
        <v>1944</v>
      </c>
      <c r="C14748" s="10">
        <v>1215</v>
      </c>
      <c r="D14748">
        <v>1108</v>
      </c>
      <c r="E14748">
        <v>49</v>
      </c>
      <c r="F14748">
        <v>0</v>
      </c>
      <c r="G14748">
        <v>58</v>
      </c>
      <c r="H14748" t="s">
        <v>11</v>
      </c>
      <c r="I14748" t="s">
        <v>11</v>
      </c>
      <c r="J14748" s="10">
        <v>0</v>
      </c>
      <c r="K14748" s="13">
        <f t="shared" si="463"/>
        <v>1958</v>
      </c>
      <c r="L14748" s="1" t="str">
        <f t="shared" si="462"/>
        <v/>
      </c>
    </row>
    <row r="14749" spans="1:12" ht="13.8" customHeight="1" x14ac:dyDescent="0.3">
      <c r="A14749" t="s">
        <v>232</v>
      </c>
      <c r="B14749">
        <v>1945</v>
      </c>
      <c r="C14749" s="10">
        <v>443</v>
      </c>
      <c r="D14749">
        <v>362</v>
      </c>
      <c r="E14749">
        <v>25</v>
      </c>
      <c r="F14749">
        <v>0</v>
      </c>
      <c r="G14749">
        <v>56</v>
      </c>
      <c r="H14749" t="s">
        <v>11</v>
      </c>
      <c r="I14749" t="s">
        <v>11</v>
      </c>
      <c r="J14749" s="10">
        <v>0</v>
      </c>
      <c r="K14749" s="13">
        <f t="shared" si="463"/>
        <v>1958</v>
      </c>
      <c r="L14749" s="1" t="str">
        <f t="shared" si="462"/>
        <v/>
      </c>
    </row>
    <row r="14750" spans="1:12" ht="13.8" customHeight="1" x14ac:dyDescent="0.3">
      <c r="A14750" t="s">
        <v>232</v>
      </c>
      <c r="B14750">
        <v>1946</v>
      </c>
      <c r="C14750" s="10">
        <v>1574</v>
      </c>
      <c r="D14750">
        <v>1150</v>
      </c>
      <c r="E14750">
        <v>330</v>
      </c>
      <c r="F14750">
        <v>0</v>
      </c>
      <c r="G14750">
        <v>94</v>
      </c>
      <c r="H14750" t="s">
        <v>11</v>
      </c>
      <c r="I14750" t="s">
        <v>11</v>
      </c>
      <c r="J14750" s="10">
        <v>0</v>
      </c>
      <c r="K14750" s="13">
        <f t="shared" si="463"/>
        <v>1958</v>
      </c>
      <c r="L14750" s="1" t="str">
        <f t="shared" si="462"/>
        <v/>
      </c>
    </row>
    <row r="14751" spans="1:12" ht="13.8" customHeight="1" x14ac:dyDescent="0.3">
      <c r="A14751" t="s">
        <v>232</v>
      </c>
      <c r="B14751">
        <v>1947</v>
      </c>
      <c r="C14751" s="10">
        <v>2579</v>
      </c>
      <c r="D14751">
        <v>1841</v>
      </c>
      <c r="E14751">
        <v>608</v>
      </c>
      <c r="F14751">
        <v>0</v>
      </c>
      <c r="G14751">
        <v>130</v>
      </c>
      <c r="H14751" t="s">
        <v>11</v>
      </c>
      <c r="I14751" t="s">
        <v>11</v>
      </c>
      <c r="J14751" s="10">
        <v>0</v>
      </c>
      <c r="K14751" s="13">
        <f t="shared" si="463"/>
        <v>1958</v>
      </c>
      <c r="L14751" s="1" t="str">
        <f t="shared" si="462"/>
        <v/>
      </c>
    </row>
    <row r="14752" spans="1:12" ht="13.8" customHeight="1" x14ac:dyDescent="0.3">
      <c r="A14752" t="s">
        <v>232</v>
      </c>
      <c r="B14752">
        <v>1948</v>
      </c>
      <c r="C14752" s="10">
        <v>2788</v>
      </c>
      <c r="D14752">
        <v>1910</v>
      </c>
      <c r="E14752">
        <v>739</v>
      </c>
      <c r="F14752">
        <v>0</v>
      </c>
      <c r="G14752">
        <v>139</v>
      </c>
      <c r="H14752" t="s">
        <v>11</v>
      </c>
      <c r="I14752" t="s">
        <v>11</v>
      </c>
      <c r="J14752" s="10">
        <v>0</v>
      </c>
      <c r="K14752" s="13">
        <f t="shared" si="463"/>
        <v>1958</v>
      </c>
      <c r="L14752" s="1" t="str">
        <f t="shared" si="462"/>
        <v/>
      </c>
    </row>
    <row r="14753" spans="1:12" ht="13.8" customHeight="1" x14ac:dyDescent="0.3">
      <c r="A14753" t="s">
        <v>232</v>
      </c>
      <c r="B14753">
        <v>1949</v>
      </c>
      <c r="C14753" s="10">
        <v>2329</v>
      </c>
      <c r="D14753">
        <v>1463</v>
      </c>
      <c r="E14753">
        <v>733</v>
      </c>
      <c r="F14753">
        <v>0</v>
      </c>
      <c r="G14753">
        <v>133</v>
      </c>
      <c r="H14753" t="s">
        <v>11</v>
      </c>
      <c r="I14753" t="s">
        <v>11</v>
      </c>
      <c r="J14753" s="10">
        <v>0</v>
      </c>
      <c r="K14753" s="13">
        <f t="shared" si="463"/>
        <v>1958</v>
      </c>
      <c r="L14753" s="1" t="str">
        <f t="shared" si="462"/>
        <v/>
      </c>
    </row>
    <row r="14754" spans="1:12" ht="13.8" customHeight="1" x14ac:dyDescent="0.3">
      <c r="A14754" t="s">
        <v>232</v>
      </c>
      <c r="B14754">
        <v>1950</v>
      </c>
      <c r="C14754" s="10">
        <v>2794</v>
      </c>
      <c r="D14754">
        <v>1856</v>
      </c>
      <c r="E14754">
        <v>790</v>
      </c>
      <c r="F14754">
        <v>0</v>
      </c>
      <c r="G14754">
        <v>147</v>
      </c>
      <c r="H14754">
        <v>0</v>
      </c>
      <c r="I14754">
        <v>0.59</v>
      </c>
      <c r="J14754" s="10">
        <v>16</v>
      </c>
      <c r="K14754" s="13">
        <f t="shared" si="463"/>
        <v>1958</v>
      </c>
      <c r="L14754" s="1" t="str">
        <f t="shared" si="462"/>
        <v/>
      </c>
    </row>
    <row r="14755" spans="1:12" ht="13.8" customHeight="1" x14ac:dyDescent="0.3">
      <c r="A14755" t="s">
        <v>232</v>
      </c>
      <c r="B14755">
        <v>1951</v>
      </c>
      <c r="C14755" s="10">
        <v>3358</v>
      </c>
      <c r="D14755">
        <v>2326</v>
      </c>
      <c r="E14755">
        <v>852</v>
      </c>
      <c r="F14755">
        <v>0</v>
      </c>
      <c r="G14755">
        <v>179</v>
      </c>
      <c r="H14755">
        <v>0</v>
      </c>
      <c r="I14755">
        <v>0.71</v>
      </c>
      <c r="J14755" s="10">
        <v>17</v>
      </c>
      <c r="K14755" s="13">
        <f t="shared" si="463"/>
        <v>1958</v>
      </c>
      <c r="L14755" s="1" t="str">
        <f t="shared" si="462"/>
        <v/>
      </c>
    </row>
    <row r="14756" spans="1:12" ht="13.8" customHeight="1" x14ac:dyDescent="0.3">
      <c r="A14756" t="s">
        <v>232</v>
      </c>
      <c r="B14756">
        <v>1952</v>
      </c>
      <c r="C14756" s="10">
        <v>3065</v>
      </c>
      <c r="D14756">
        <v>1935</v>
      </c>
      <c r="E14756">
        <v>943</v>
      </c>
      <c r="F14756">
        <v>0</v>
      </c>
      <c r="G14756">
        <v>188</v>
      </c>
      <c r="H14756">
        <v>0</v>
      </c>
      <c r="I14756">
        <v>0.64</v>
      </c>
      <c r="J14756" s="10">
        <v>19</v>
      </c>
      <c r="K14756" s="13">
        <f t="shared" si="463"/>
        <v>1958</v>
      </c>
      <c r="L14756" s="1" t="str">
        <f t="shared" si="462"/>
        <v/>
      </c>
    </row>
    <row r="14757" spans="1:12" ht="13.8" customHeight="1" x14ac:dyDescent="0.3">
      <c r="A14757" t="s">
        <v>232</v>
      </c>
      <c r="B14757">
        <v>1953</v>
      </c>
      <c r="C14757" s="10">
        <v>2822</v>
      </c>
      <c r="D14757">
        <v>1594</v>
      </c>
      <c r="E14757">
        <v>1013</v>
      </c>
      <c r="F14757">
        <v>0</v>
      </c>
      <c r="G14757">
        <v>215</v>
      </c>
      <c r="H14757">
        <v>0</v>
      </c>
      <c r="I14757">
        <v>0.57999999999999996</v>
      </c>
      <c r="J14757" s="10">
        <v>22</v>
      </c>
      <c r="K14757" s="13">
        <f t="shared" si="463"/>
        <v>1958</v>
      </c>
      <c r="L14757" s="1" t="str">
        <f t="shared" si="462"/>
        <v/>
      </c>
    </row>
    <row r="14758" spans="1:12" ht="13.8" customHeight="1" x14ac:dyDescent="0.3">
      <c r="A14758" t="s">
        <v>232</v>
      </c>
      <c r="B14758">
        <v>1954</v>
      </c>
      <c r="C14758" s="10">
        <v>3439</v>
      </c>
      <c r="D14758">
        <v>1916</v>
      </c>
      <c r="E14758">
        <v>1277</v>
      </c>
      <c r="F14758">
        <v>0</v>
      </c>
      <c r="G14758">
        <v>247</v>
      </c>
      <c r="H14758">
        <v>0</v>
      </c>
      <c r="I14758">
        <v>0.7</v>
      </c>
      <c r="J14758" s="10">
        <v>27</v>
      </c>
      <c r="K14758" s="13">
        <f t="shared" si="463"/>
        <v>1958</v>
      </c>
      <c r="L14758" s="1" t="str">
        <f t="shared" si="462"/>
        <v/>
      </c>
    </row>
    <row r="14759" spans="1:12" ht="13.8" customHeight="1" x14ac:dyDescent="0.3">
      <c r="A14759" t="s">
        <v>232</v>
      </c>
      <c r="B14759">
        <v>1955</v>
      </c>
      <c r="C14759" s="10">
        <v>3718</v>
      </c>
      <c r="D14759">
        <v>1894</v>
      </c>
      <c r="E14759">
        <v>1536</v>
      </c>
      <c r="F14759">
        <v>0</v>
      </c>
      <c r="G14759">
        <v>288</v>
      </c>
      <c r="H14759">
        <v>0</v>
      </c>
      <c r="I14759">
        <v>0.74</v>
      </c>
      <c r="J14759" s="10">
        <v>30</v>
      </c>
      <c r="K14759" s="13">
        <f t="shared" si="463"/>
        <v>1958</v>
      </c>
      <c r="L14759" s="1" t="str">
        <f t="shared" si="462"/>
        <v/>
      </c>
    </row>
    <row r="14760" spans="1:12" ht="13.8" customHeight="1" x14ac:dyDescent="0.3">
      <c r="A14760" t="s">
        <v>232</v>
      </c>
      <c r="B14760">
        <v>1956</v>
      </c>
      <c r="C14760" s="10">
        <v>4658</v>
      </c>
      <c r="D14760">
        <v>2282</v>
      </c>
      <c r="E14760">
        <v>2053</v>
      </c>
      <c r="F14760">
        <v>-1</v>
      </c>
      <c r="G14760">
        <v>324</v>
      </c>
      <c r="H14760">
        <v>0</v>
      </c>
      <c r="I14760">
        <v>0.92</v>
      </c>
      <c r="J14760" s="10">
        <v>32</v>
      </c>
      <c r="K14760" s="13">
        <f t="shared" si="463"/>
        <v>1958</v>
      </c>
      <c r="L14760" s="1" t="str">
        <f t="shared" si="462"/>
        <v/>
      </c>
    </row>
    <row r="14761" spans="1:12" ht="13.8" customHeight="1" x14ac:dyDescent="0.3">
      <c r="A14761" t="s">
        <v>232</v>
      </c>
      <c r="B14761">
        <v>1957</v>
      </c>
      <c r="C14761" s="10">
        <v>4831</v>
      </c>
      <c r="D14761">
        <v>2405</v>
      </c>
      <c r="E14761">
        <v>2086</v>
      </c>
      <c r="F14761">
        <v>-1</v>
      </c>
      <c r="G14761">
        <v>341</v>
      </c>
      <c r="H14761">
        <v>0</v>
      </c>
      <c r="I14761">
        <v>0.94</v>
      </c>
      <c r="J14761" s="10">
        <v>32</v>
      </c>
      <c r="K14761" s="13">
        <f t="shared" si="463"/>
        <v>1958</v>
      </c>
      <c r="L14761" s="1" t="str">
        <f t="shared" si="462"/>
        <v/>
      </c>
    </row>
    <row r="14762" spans="1:12" ht="13.8" customHeight="1" x14ac:dyDescent="0.3">
      <c r="A14762" t="s">
        <v>232</v>
      </c>
      <c r="B14762">
        <v>1958</v>
      </c>
      <c r="C14762" s="10">
        <v>4446</v>
      </c>
      <c r="D14762">
        <v>1694</v>
      </c>
      <c r="E14762">
        <v>2456</v>
      </c>
      <c r="F14762">
        <v>-1</v>
      </c>
      <c r="G14762">
        <v>297</v>
      </c>
      <c r="H14762">
        <v>0</v>
      </c>
      <c r="I14762">
        <v>0.86</v>
      </c>
      <c r="J14762" s="10">
        <v>38</v>
      </c>
      <c r="K14762" s="13">
        <f t="shared" si="463"/>
        <v>1958</v>
      </c>
      <c r="L14762" s="1" t="str">
        <f t="shared" si="462"/>
        <v/>
      </c>
    </row>
    <row r="14763" spans="1:12" ht="13.8" customHeight="1" x14ac:dyDescent="0.3">
      <c r="A14763" t="s">
        <v>232</v>
      </c>
      <c r="B14763">
        <v>1959</v>
      </c>
      <c r="C14763" s="10">
        <v>4533</v>
      </c>
      <c r="D14763">
        <v>1650</v>
      </c>
      <c r="E14763">
        <v>2519</v>
      </c>
      <c r="F14763">
        <v>-1</v>
      </c>
      <c r="G14763">
        <v>365</v>
      </c>
      <c r="H14763">
        <v>0</v>
      </c>
      <c r="I14763">
        <v>0.86</v>
      </c>
      <c r="J14763" s="10">
        <v>42</v>
      </c>
      <c r="K14763" s="13">
        <f t="shared" si="463"/>
        <v>1989</v>
      </c>
      <c r="L14763" s="1" t="str">
        <f t="shared" si="462"/>
        <v/>
      </c>
    </row>
    <row r="14764" spans="1:12" ht="13.8" customHeight="1" x14ac:dyDescent="0.3">
      <c r="A14764" t="s">
        <v>232</v>
      </c>
      <c r="B14764">
        <v>1960</v>
      </c>
      <c r="C14764" s="10">
        <v>5324</v>
      </c>
      <c r="D14764">
        <v>1877</v>
      </c>
      <c r="E14764">
        <v>3035</v>
      </c>
      <c r="F14764">
        <v>-1</v>
      </c>
      <c r="G14764">
        <v>413</v>
      </c>
      <c r="H14764">
        <v>0</v>
      </c>
      <c r="I14764">
        <v>1</v>
      </c>
      <c r="J14764" s="10">
        <v>50</v>
      </c>
      <c r="K14764" s="13">
        <f t="shared" si="463"/>
        <v>1989</v>
      </c>
      <c r="L14764" s="1" t="str">
        <f t="shared" si="462"/>
        <v/>
      </c>
    </row>
    <row r="14765" spans="1:12" ht="13.8" customHeight="1" x14ac:dyDescent="0.3">
      <c r="A14765" t="s">
        <v>232</v>
      </c>
      <c r="B14765">
        <v>1961</v>
      </c>
      <c r="C14765" s="10">
        <v>5560</v>
      </c>
      <c r="D14765">
        <v>1632</v>
      </c>
      <c r="E14765">
        <v>3439</v>
      </c>
      <c r="F14765">
        <v>-1</v>
      </c>
      <c r="G14765">
        <v>490</v>
      </c>
      <c r="H14765">
        <v>0</v>
      </c>
      <c r="I14765">
        <v>1.02</v>
      </c>
      <c r="J14765" s="10">
        <v>45</v>
      </c>
      <c r="K14765" s="13">
        <f t="shared" si="463"/>
        <v>1989</v>
      </c>
      <c r="L14765" s="1" t="str">
        <f t="shared" si="462"/>
        <v/>
      </c>
    </row>
    <row r="14766" spans="1:12" ht="13.8" customHeight="1" x14ac:dyDescent="0.3">
      <c r="A14766" t="s">
        <v>232</v>
      </c>
      <c r="B14766">
        <v>1962</v>
      </c>
      <c r="C14766" s="10">
        <v>6587</v>
      </c>
      <c r="D14766">
        <v>1706</v>
      </c>
      <c r="E14766">
        <v>4375</v>
      </c>
      <c r="F14766">
        <v>-1</v>
      </c>
      <c r="G14766">
        <v>507</v>
      </c>
      <c r="H14766">
        <v>0</v>
      </c>
      <c r="I14766">
        <v>1.19</v>
      </c>
      <c r="J14766" s="10">
        <v>19</v>
      </c>
      <c r="K14766" s="13">
        <f t="shared" si="463"/>
        <v>1989</v>
      </c>
      <c r="L14766" s="1" t="str">
        <f t="shared" si="462"/>
        <v/>
      </c>
    </row>
    <row r="14767" spans="1:12" ht="13.8" customHeight="1" x14ac:dyDescent="0.3">
      <c r="A14767" t="s">
        <v>232</v>
      </c>
      <c r="B14767">
        <v>1963</v>
      </c>
      <c r="C14767" s="10">
        <v>7937</v>
      </c>
      <c r="D14767">
        <v>2022</v>
      </c>
      <c r="E14767">
        <v>5429</v>
      </c>
      <c r="F14767">
        <v>-1</v>
      </c>
      <c r="G14767">
        <v>487</v>
      </c>
      <c r="H14767">
        <v>0</v>
      </c>
      <c r="I14767">
        <v>1.4</v>
      </c>
      <c r="J14767" s="10">
        <v>16</v>
      </c>
      <c r="K14767" s="13">
        <f t="shared" si="463"/>
        <v>1989</v>
      </c>
      <c r="L14767" s="1" t="str">
        <f t="shared" si="462"/>
        <v/>
      </c>
    </row>
    <row r="14768" spans="1:12" ht="13.8" customHeight="1" x14ac:dyDescent="0.3">
      <c r="A14768" t="s">
        <v>232</v>
      </c>
      <c r="B14768">
        <v>1964</v>
      </c>
      <c r="C14768" s="10">
        <v>7681</v>
      </c>
      <c r="D14768">
        <v>1412</v>
      </c>
      <c r="E14768">
        <v>5682</v>
      </c>
      <c r="F14768">
        <v>-1</v>
      </c>
      <c r="G14768">
        <v>588</v>
      </c>
      <c r="H14768">
        <v>0</v>
      </c>
      <c r="I14768">
        <v>1.33</v>
      </c>
      <c r="J14768" s="10">
        <v>15</v>
      </c>
      <c r="K14768" s="13">
        <f t="shared" si="463"/>
        <v>1989</v>
      </c>
      <c r="L14768" s="1" t="str">
        <f t="shared" si="462"/>
        <v/>
      </c>
    </row>
    <row r="14769" spans="1:12" ht="13.8" customHeight="1" x14ac:dyDescent="0.3">
      <c r="A14769" t="s">
        <v>232</v>
      </c>
      <c r="B14769">
        <v>1965</v>
      </c>
      <c r="C14769" s="10">
        <v>8282</v>
      </c>
      <c r="D14769">
        <v>1208</v>
      </c>
      <c r="E14769">
        <v>6526</v>
      </c>
      <c r="F14769">
        <v>0</v>
      </c>
      <c r="G14769">
        <v>549</v>
      </c>
      <c r="H14769">
        <v>0</v>
      </c>
      <c r="I14769">
        <v>1.41</v>
      </c>
      <c r="J14769" s="10">
        <v>15</v>
      </c>
      <c r="K14769" s="13">
        <f t="shared" si="463"/>
        <v>1989</v>
      </c>
      <c r="L14769" s="1" t="str">
        <f t="shared" si="462"/>
        <v/>
      </c>
    </row>
    <row r="14770" spans="1:12" ht="13.8" customHeight="1" x14ac:dyDescent="0.3">
      <c r="A14770" t="s">
        <v>232</v>
      </c>
      <c r="B14770">
        <v>1966</v>
      </c>
      <c r="C14770" s="10">
        <v>8598</v>
      </c>
      <c r="D14770">
        <v>973</v>
      </c>
      <c r="E14770">
        <v>7037</v>
      </c>
      <c r="F14770">
        <v>-1</v>
      </c>
      <c r="G14770">
        <v>588</v>
      </c>
      <c r="H14770">
        <v>0</v>
      </c>
      <c r="I14770">
        <v>1.44</v>
      </c>
      <c r="J14770" s="10">
        <v>15</v>
      </c>
      <c r="K14770" s="13">
        <f t="shared" si="463"/>
        <v>1989</v>
      </c>
      <c r="L14770" s="1" t="str">
        <f t="shared" si="462"/>
        <v/>
      </c>
    </row>
    <row r="14771" spans="1:12" ht="13.8" customHeight="1" x14ac:dyDescent="0.3">
      <c r="A14771" t="s">
        <v>232</v>
      </c>
      <c r="B14771">
        <v>1967</v>
      </c>
      <c r="C14771" s="10">
        <v>8880</v>
      </c>
      <c r="D14771">
        <v>750</v>
      </c>
      <c r="E14771">
        <v>7560</v>
      </c>
      <c r="F14771">
        <v>1</v>
      </c>
      <c r="G14771">
        <v>568</v>
      </c>
      <c r="H14771">
        <v>0</v>
      </c>
      <c r="I14771">
        <v>1.47</v>
      </c>
      <c r="J14771" s="10">
        <v>15</v>
      </c>
      <c r="K14771" s="13">
        <f t="shared" si="463"/>
        <v>1989</v>
      </c>
      <c r="L14771" s="1" t="str">
        <f t="shared" si="462"/>
        <v/>
      </c>
    </row>
    <row r="14772" spans="1:12" ht="13.8" customHeight="1" x14ac:dyDescent="0.3">
      <c r="A14772" t="s">
        <v>232</v>
      </c>
      <c r="B14772">
        <v>1968</v>
      </c>
      <c r="C14772" s="10">
        <v>9825</v>
      </c>
      <c r="D14772">
        <v>658</v>
      </c>
      <c r="E14772">
        <v>8573</v>
      </c>
      <c r="F14772">
        <v>6</v>
      </c>
      <c r="G14772">
        <v>588</v>
      </c>
      <c r="H14772">
        <v>0</v>
      </c>
      <c r="I14772">
        <v>1.61</v>
      </c>
      <c r="J14772" s="10">
        <v>12</v>
      </c>
      <c r="K14772" s="13">
        <f t="shared" si="463"/>
        <v>1989</v>
      </c>
      <c r="L14772" s="1" t="str">
        <f t="shared" si="462"/>
        <v/>
      </c>
    </row>
    <row r="14773" spans="1:12" ht="13.8" customHeight="1" x14ac:dyDescent="0.3">
      <c r="A14773" t="s">
        <v>232</v>
      </c>
      <c r="B14773">
        <v>1969</v>
      </c>
      <c r="C14773" s="10">
        <v>10389</v>
      </c>
      <c r="D14773">
        <v>632</v>
      </c>
      <c r="E14773">
        <v>9134</v>
      </c>
      <c r="F14773">
        <v>7</v>
      </c>
      <c r="G14773">
        <v>617</v>
      </c>
      <c r="H14773">
        <v>0</v>
      </c>
      <c r="I14773">
        <v>1.69</v>
      </c>
      <c r="J14773" s="10">
        <v>9</v>
      </c>
      <c r="K14773" s="13">
        <f t="shared" si="463"/>
        <v>1989</v>
      </c>
      <c r="L14773" s="1" t="str">
        <f t="shared" si="462"/>
        <v/>
      </c>
    </row>
    <row r="14774" spans="1:12" ht="13.8" customHeight="1" x14ac:dyDescent="0.3">
      <c r="A14774" t="s">
        <v>232</v>
      </c>
      <c r="B14774">
        <v>1970</v>
      </c>
      <c r="C14774" s="10">
        <v>10989</v>
      </c>
      <c r="D14774">
        <v>588</v>
      </c>
      <c r="E14774">
        <v>9725</v>
      </c>
      <c r="F14774">
        <v>23</v>
      </c>
      <c r="G14774">
        <v>652</v>
      </c>
      <c r="H14774">
        <v>0</v>
      </c>
      <c r="I14774">
        <v>1.77</v>
      </c>
      <c r="J14774" s="10">
        <v>428</v>
      </c>
      <c r="K14774" s="13">
        <f t="shared" si="463"/>
        <v>1989</v>
      </c>
      <c r="L14774" s="1" t="str">
        <f t="shared" si="462"/>
        <v/>
      </c>
    </row>
    <row r="14775" spans="1:12" ht="13.8" customHeight="1" x14ac:dyDescent="0.3">
      <c r="A14775" t="s">
        <v>232</v>
      </c>
      <c r="B14775">
        <v>1971</v>
      </c>
      <c r="C14775" s="10">
        <v>11438</v>
      </c>
      <c r="D14775">
        <v>399</v>
      </c>
      <c r="E14775">
        <v>10274</v>
      </c>
      <c r="F14775">
        <v>55</v>
      </c>
      <c r="G14775">
        <v>710</v>
      </c>
      <c r="H14775">
        <v>0</v>
      </c>
      <c r="I14775">
        <v>1.83</v>
      </c>
      <c r="J14775" s="10">
        <v>419</v>
      </c>
      <c r="K14775" s="13">
        <f t="shared" si="463"/>
        <v>1989</v>
      </c>
      <c r="L14775" s="1" t="str">
        <f t="shared" si="462"/>
        <v/>
      </c>
    </row>
    <row r="14776" spans="1:12" ht="13.8" customHeight="1" x14ac:dyDescent="0.3">
      <c r="A14776" t="s">
        <v>232</v>
      </c>
      <c r="B14776">
        <v>1972</v>
      </c>
      <c r="C14776" s="10">
        <v>11719</v>
      </c>
      <c r="D14776">
        <v>355</v>
      </c>
      <c r="E14776">
        <v>10517</v>
      </c>
      <c r="F14776">
        <v>70</v>
      </c>
      <c r="G14776">
        <v>777</v>
      </c>
      <c r="H14776">
        <v>0</v>
      </c>
      <c r="I14776">
        <v>1.86</v>
      </c>
      <c r="J14776" s="10">
        <v>504</v>
      </c>
      <c r="K14776" s="13">
        <f t="shared" si="463"/>
        <v>1989</v>
      </c>
      <c r="L14776" s="1" t="str">
        <f t="shared" si="462"/>
        <v/>
      </c>
    </row>
    <row r="14777" spans="1:12" ht="13.8" customHeight="1" x14ac:dyDescent="0.3">
      <c r="A14777" t="s">
        <v>232</v>
      </c>
      <c r="B14777">
        <v>1973</v>
      </c>
      <c r="C14777" s="10">
        <v>12616</v>
      </c>
      <c r="D14777">
        <v>337</v>
      </c>
      <c r="E14777">
        <v>11401</v>
      </c>
      <c r="F14777">
        <v>95</v>
      </c>
      <c r="G14777">
        <v>783</v>
      </c>
      <c r="H14777">
        <v>0</v>
      </c>
      <c r="I14777">
        <v>1.98</v>
      </c>
      <c r="J14777" s="10">
        <v>512</v>
      </c>
      <c r="K14777" s="13">
        <f t="shared" si="463"/>
        <v>1989</v>
      </c>
      <c r="L14777" s="1" t="str">
        <f t="shared" si="462"/>
        <v/>
      </c>
    </row>
    <row r="14778" spans="1:12" ht="13.8" customHeight="1" x14ac:dyDescent="0.3">
      <c r="A14778" t="s">
        <v>232</v>
      </c>
      <c r="B14778">
        <v>1974</v>
      </c>
      <c r="C14778" s="10">
        <v>11312</v>
      </c>
      <c r="D14778">
        <v>285</v>
      </c>
      <c r="E14778">
        <v>10112</v>
      </c>
      <c r="F14778">
        <v>201</v>
      </c>
      <c r="G14778">
        <v>714</v>
      </c>
      <c r="H14778">
        <v>0</v>
      </c>
      <c r="I14778">
        <v>1.77</v>
      </c>
      <c r="J14778" s="10">
        <v>504</v>
      </c>
      <c r="K14778" s="13">
        <f t="shared" si="463"/>
        <v>1989</v>
      </c>
      <c r="L14778" s="1" t="str">
        <f t="shared" si="462"/>
        <v/>
      </c>
    </row>
    <row r="14779" spans="1:12" ht="13.8" customHeight="1" x14ac:dyDescent="0.3">
      <c r="A14779" t="s">
        <v>232</v>
      </c>
      <c r="B14779">
        <v>1975</v>
      </c>
      <c r="C14779" s="10">
        <v>10662</v>
      </c>
      <c r="D14779">
        <v>211</v>
      </c>
      <c r="E14779">
        <v>9616</v>
      </c>
      <c r="F14779">
        <v>323</v>
      </c>
      <c r="G14779">
        <v>512</v>
      </c>
      <c r="H14779">
        <v>0</v>
      </c>
      <c r="I14779">
        <v>1.67</v>
      </c>
      <c r="J14779" s="10">
        <v>510</v>
      </c>
      <c r="K14779" s="13">
        <f t="shared" si="463"/>
        <v>1989</v>
      </c>
      <c r="L14779" s="1" t="str">
        <f t="shared" si="462"/>
        <v/>
      </c>
    </row>
    <row r="14780" spans="1:12" ht="13.8" customHeight="1" x14ac:dyDescent="0.3">
      <c r="A14780" t="s">
        <v>232</v>
      </c>
      <c r="B14780">
        <v>1976</v>
      </c>
      <c r="C14780" s="10">
        <v>11040</v>
      </c>
      <c r="D14780">
        <v>201</v>
      </c>
      <c r="E14780">
        <v>10019</v>
      </c>
      <c r="F14780">
        <v>338</v>
      </c>
      <c r="G14780">
        <v>482</v>
      </c>
      <c r="H14780">
        <v>0</v>
      </c>
      <c r="I14780">
        <v>1.72</v>
      </c>
      <c r="J14780" s="10">
        <v>522</v>
      </c>
      <c r="K14780" s="13">
        <f t="shared" si="463"/>
        <v>1989</v>
      </c>
      <c r="L14780" s="1" t="str">
        <f t="shared" si="462"/>
        <v/>
      </c>
    </row>
    <row r="14781" spans="1:12" ht="13.8" customHeight="1" x14ac:dyDescent="0.3">
      <c r="A14781" t="s">
        <v>232</v>
      </c>
      <c r="B14781">
        <v>1977</v>
      </c>
      <c r="C14781" s="10">
        <v>11204</v>
      </c>
      <c r="D14781">
        <v>258</v>
      </c>
      <c r="E14781">
        <v>10064</v>
      </c>
      <c r="F14781">
        <v>386</v>
      </c>
      <c r="G14781">
        <v>496</v>
      </c>
      <c r="H14781">
        <v>0</v>
      </c>
      <c r="I14781">
        <v>1.75</v>
      </c>
      <c r="J14781" s="10">
        <v>579</v>
      </c>
      <c r="K14781" s="13">
        <f t="shared" si="463"/>
        <v>1989</v>
      </c>
      <c r="L14781" s="1" t="str">
        <f t="shared" si="462"/>
        <v/>
      </c>
    </row>
    <row r="14782" spans="1:12" ht="13.8" customHeight="1" x14ac:dyDescent="0.3">
      <c r="A14782" t="s">
        <v>232</v>
      </c>
      <c r="B14782">
        <v>1978</v>
      </c>
      <c r="C14782" s="10">
        <v>11513</v>
      </c>
      <c r="D14782">
        <v>241</v>
      </c>
      <c r="E14782">
        <v>10346</v>
      </c>
      <c r="F14782">
        <v>424</v>
      </c>
      <c r="G14782">
        <v>503</v>
      </c>
      <c r="H14782">
        <v>0</v>
      </c>
      <c r="I14782">
        <v>1.81</v>
      </c>
      <c r="J14782" s="10">
        <v>592</v>
      </c>
      <c r="K14782" s="13">
        <f t="shared" si="463"/>
        <v>1989</v>
      </c>
      <c r="L14782" s="1" t="str">
        <f t="shared" si="462"/>
        <v/>
      </c>
    </row>
    <row r="14783" spans="1:12" ht="13.8" customHeight="1" x14ac:dyDescent="0.3">
      <c r="A14783" t="s">
        <v>232</v>
      </c>
      <c r="B14783">
        <v>1979</v>
      </c>
      <c r="C14783" s="10">
        <v>10884</v>
      </c>
      <c r="D14783">
        <v>243</v>
      </c>
      <c r="E14783">
        <v>9633</v>
      </c>
      <c r="F14783">
        <v>474</v>
      </c>
      <c r="G14783">
        <v>535</v>
      </c>
      <c r="H14783">
        <v>0</v>
      </c>
      <c r="I14783">
        <v>1.71</v>
      </c>
      <c r="J14783" s="10">
        <v>578</v>
      </c>
      <c r="K14783" s="13">
        <f t="shared" si="463"/>
        <v>1989</v>
      </c>
      <c r="L14783" s="1" t="str">
        <f t="shared" si="462"/>
        <v/>
      </c>
    </row>
    <row r="14784" spans="1:12" ht="13.8" customHeight="1" x14ac:dyDescent="0.3">
      <c r="A14784" t="s">
        <v>232</v>
      </c>
      <c r="B14784">
        <v>1980</v>
      </c>
      <c r="C14784" s="10">
        <v>11055</v>
      </c>
      <c r="D14784">
        <v>351</v>
      </c>
      <c r="E14784">
        <v>9584</v>
      </c>
      <c r="F14784">
        <v>541</v>
      </c>
      <c r="G14784">
        <v>578</v>
      </c>
      <c r="H14784">
        <v>0</v>
      </c>
      <c r="I14784">
        <v>1.74</v>
      </c>
      <c r="J14784" s="10">
        <v>567</v>
      </c>
      <c r="K14784" s="13">
        <f t="shared" si="463"/>
        <v>1989</v>
      </c>
      <c r="L14784" s="1" t="str">
        <f t="shared" si="462"/>
        <v/>
      </c>
    </row>
    <row r="14785" spans="1:12" ht="13.8" customHeight="1" x14ac:dyDescent="0.3">
      <c r="A14785" t="s">
        <v>232</v>
      </c>
      <c r="B14785">
        <v>1981</v>
      </c>
      <c r="C14785" s="10">
        <v>10597</v>
      </c>
      <c r="D14785">
        <v>523</v>
      </c>
      <c r="E14785">
        <v>8899</v>
      </c>
      <c r="F14785">
        <v>584</v>
      </c>
      <c r="G14785">
        <v>591</v>
      </c>
      <c r="H14785">
        <v>0</v>
      </c>
      <c r="I14785">
        <v>1.66</v>
      </c>
      <c r="J14785" s="10">
        <v>580</v>
      </c>
      <c r="K14785" s="13">
        <f t="shared" si="463"/>
        <v>1989</v>
      </c>
      <c r="L14785" s="1" t="str">
        <f t="shared" si="462"/>
        <v/>
      </c>
    </row>
    <row r="14786" spans="1:12" ht="13.8" customHeight="1" x14ac:dyDescent="0.3">
      <c r="A14786" t="s">
        <v>232</v>
      </c>
      <c r="B14786">
        <v>1982</v>
      </c>
      <c r="C14786" s="10">
        <v>9989</v>
      </c>
      <c r="D14786">
        <v>510</v>
      </c>
      <c r="E14786">
        <v>8305</v>
      </c>
      <c r="F14786">
        <v>617</v>
      </c>
      <c r="G14786">
        <v>558</v>
      </c>
      <c r="H14786">
        <v>0</v>
      </c>
      <c r="I14786">
        <v>1.56</v>
      </c>
      <c r="J14786" s="10">
        <v>551</v>
      </c>
      <c r="K14786" s="13">
        <f t="shared" si="463"/>
        <v>1989</v>
      </c>
      <c r="L14786" s="1" t="str">
        <f t="shared" ref="L14786:L14849" si="464">IF(AND(B14786&gt;2011),1,"")</f>
        <v/>
      </c>
    </row>
    <row r="14787" spans="1:12" ht="13.8" customHeight="1" x14ac:dyDescent="0.3">
      <c r="A14787" t="s">
        <v>232</v>
      </c>
      <c r="B14787">
        <v>1983</v>
      </c>
      <c r="C14787" s="10">
        <v>10927</v>
      </c>
      <c r="D14787">
        <v>533</v>
      </c>
      <c r="E14787">
        <v>9160</v>
      </c>
      <c r="F14787">
        <v>678</v>
      </c>
      <c r="G14787">
        <v>557</v>
      </c>
      <c r="H14787">
        <v>0</v>
      </c>
      <c r="I14787">
        <v>1.7</v>
      </c>
      <c r="J14787" s="10">
        <v>583</v>
      </c>
      <c r="K14787" s="13">
        <f t="shared" ref="K14787:K14850" si="465">IF(B14787&lt;1990,IF(B14787&lt;1959,1958,1989),1990)</f>
        <v>1989</v>
      </c>
      <c r="L14787" s="1" t="str">
        <f t="shared" si="464"/>
        <v/>
      </c>
    </row>
    <row r="14788" spans="1:12" ht="13.8" customHeight="1" x14ac:dyDescent="0.3">
      <c r="A14788" t="s">
        <v>232</v>
      </c>
      <c r="B14788">
        <v>1984</v>
      </c>
      <c r="C14788" s="10">
        <v>10683</v>
      </c>
      <c r="D14788">
        <v>546</v>
      </c>
      <c r="E14788">
        <v>8811</v>
      </c>
      <c r="F14788">
        <v>756</v>
      </c>
      <c r="G14788">
        <v>569</v>
      </c>
      <c r="H14788">
        <v>0</v>
      </c>
      <c r="I14788">
        <v>1.65</v>
      </c>
      <c r="J14788" s="10">
        <v>657</v>
      </c>
      <c r="K14788" s="13">
        <f t="shared" si="465"/>
        <v>1989</v>
      </c>
      <c r="L14788" s="1" t="str">
        <f t="shared" si="464"/>
        <v/>
      </c>
    </row>
    <row r="14789" spans="1:12" ht="13.8" customHeight="1" x14ac:dyDescent="0.3">
      <c r="A14789" t="s">
        <v>232</v>
      </c>
      <c r="B14789">
        <v>1985</v>
      </c>
      <c r="C14789" s="10">
        <v>10861</v>
      </c>
      <c r="D14789">
        <v>546</v>
      </c>
      <c r="E14789">
        <v>8944</v>
      </c>
      <c r="F14789">
        <v>792</v>
      </c>
      <c r="G14789">
        <v>579</v>
      </c>
      <c r="H14789">
        <v>0</v>
      </c>
      <c r="I14789">
        <v>1.67</v>
      </c>
      <c r="J14789" s="10">
        <v>678</v>
      </c>
      <c r="K14789" s="13">
        <f t="shared" si="465"/>
        <v>1989</v>
      </c>
      <c r="L14789" s="1" t="str">
        <f t="shared" si="464"/>
        <v/>
      </c>
    </row>
    <row r="14790" spans="1:12" ht="13.8" customHeight="1" x14ac:dyDescent="0.3">
      <c r="A14790" t="s">
        <v>232</v>
      </c>
      <c r="B14790">
        <v>1986</v>
      </c>
      <c r="C14790" s="10">
        <v>11534</v>
      </c>
      <c r="D14790">
        <v>469</v>
      </c>
      <c r="E14790">
        <v>9657</v>
      </c>
      <c r="F14790">
        <v>811</v>
      </c>
      <c r="G14790">
        <v>597</v>
      </c>
      <c r="H14790">
        <v>0</v>
      </c>
      <c r="I14790">
        <v>1.76</v>
      </c>
      <c r="J14790" s="10">
        <v>744</v>
      </c>
      <c r="K14790" s="13">
        <f t="shared" si="465"/>
        <v>1989</v>
      </c>
      <c r="L14790" s="1" t="str">
        <f t="shared" si="464"/>
        <v/>
      </c>
    </row>
    <row r="14791" spans="1:12" ht="13.8" customHeight="1" x14ac:dyDescent="0.3">
      <c r="A14791" t="s">
        <v>232</v>
      </c>
      <c r="B14791">
        <v>1987</v>
      </c>
      <c r="C14791" s="10">
        <v>10977</v>
      </c>
      <c r="D14791">
        <v>439</v>
      </c>
      <c r="E14791">
        <v>9041</v>
      </c>
      <c r="F14791">
        <v>869</v>
      </c>
      <c r="G14791">
        <v>628</v>
      </c>
      <c r="H14791">
        <v>0</v>
      </c>
      <c r="I14791">
        <v>1.67</v>
      </c>
      <c r="J14791" s="10">
        <v>757</v>
      </c>
      <c r="K14791" s="13">
        <f t="shared" si="465"/>
        <v>1989</v>
      </c>
      <c r="L14791" s="1" t="str">
        <f t="shared" si="464"/>
        <v/>
      </c>
    </row>
    <row r="14792" spans="1:12" ht="13.8" customHeight="1" x14ac:dyDescent="0.3">
      <c r="A14792" t="s">
        <v>232</v>
      </c>
      <c r="B14792">
        <v>1988</v>
      </c>
      <c r="C14792" s="10">
        <v>11102</v>
      </c>
      <c r="D14792">
        <v>378</v>
      </c>
      <c r="E14792">
        <v>9174</v>
      </c>
      <c r="F14792">
        <v>875</v>
      </c>
      <c r="G14792">
        <v>675</v>
      </c>
      <c r="H14792">
        <v>0</v>
      </c>
      <c r="I14792">
        <v>1.68</v>
      </c>
      <c r="J14792" s="10">
        <v>793</v>
      </c>
      <c r="K14792" s="13">
        <f t="shared" si="465"/>
        <v>1989</v>
      </c>
      <c r="L14792" s="1" t="str">
        <f t="shared" si="464"/>
        <v/>
      </c>
    </row>
    <row r="14793" spans="1:12" ht="13.8" customHeight="1" x14ac:dyDescent="0.3">
      <c r="A14793" t="s">
        <v>232</v>
      </c>
      <c r="B14793">
        <v>1989</v>
      </c>
      <c r="C14793" s="10">
        <v>10763</v>
      </c>
      <c r="D14793">
        <v>376</v>
      </c>
      <c r="E14793">
        <v>8691</v>
      </c>
      <c r="F14793">
        <v>952</v>
      </c>
      <c r="G14793">
        <v>743</v>
      </c>
      <c r="H14793">
        <v>0</v>
      </c>
      <c r="I14793">
        <v>1.61</v>
      </c>
      <c r="J14793" s="10">
        <v>837</v>
      </c>
      <c r="K14793" s="13">
        <f t="shared" si="465"/>
        <v>1989</v>
      </c>
      <c r="L14793" s="1" t="str">
        <f t="shared" si="464"/>
        <v/>
      </c>
    </row>
    <row r="14794" spans="1:12" ht="13.8" customHeight="1" x14ac:dyDescent="0.3">
      <c r="A14794" t="s">
        <v>232</v>
      </c>
      <c r="B14794">
        <v>1990</v>
      </c>
      <c r="C14794" s="10">
        <v>11620</v>
      </c>
      <c r="D14794">
        <v>370</v>
      </c>
      <c r="E14794">
        <v>9522</v>
      </c>
      <c r="F14794">
        <v>1019</v>
      </c>
      <c r="G14794">
        <v>709</v>
      </c>
      <c r="H14794">
        <v>0</v>
      </c>
      <c r="I14794">
        <v>1.73</v>
      </c>
      <c r="J14794" s="10">
        <v>858</v>
      </c>
      <c r="K14794" s="13">
        <f t="shared" si="465"/>
        <v>1990</v>
      </c>
      <c r="L14794" s="1" t="str">
        <f t="shared" si="464"/>
        <v/>
      </c>
    </row>
    <row r="14795" spans="1:12" ht="13.8" customHeight="1" x14ac:dyDescent="0.3">
      <c r="A14795" t="s">
        <v>232</v>
      </c>
      <c r="B14795">
        <v>1991</v>
      </c>
      <c r="C14795" s="10">
        <v>11646</v>
      </c>
      <c r="D14795">
        <v>314</v>
      </c>
      <c r="E14795">
        <v>9550</v>
      </c>
      <c r="F14795">
        <v>1144</v>
      </c>
      <c r="G14795">
        <v>639</v>
      </c>
      <c r="H14795">
        <v>0</v>
      </c>
      <c r="I14795">
        <v>1.71</v>
      </c>
      <c r="J14795" s="10">
        <v>810</v>
      </c>
      <c r="K14795" s="13">
        <f t="shared" si="465"/>
        <v>1990</v>
      </c>
      <c r="L14795" s="1" t="str">
        <f t="shared" si="464"/>
        <v/>
      </c>
    </row>
    <row r="14796" spans="1:12" ht="13.8" customHeight="1" x14ac:dyDescent="0.3">
      <c r="A14796" t="s">
        <v>232</v>
      </c>
      <c r="B14796">
        <v>1992</v>
      </c>
      <c r="C14796" s="10">
        <v>11670</v>
      </c>
      <c r="D14796">
        <v>221</v>
      </c>
      <c r="E14796">
        <v>9668</v>
      </c>
      <c r="F14796">
        <v>1203</v>
      </c>
      <c r="G14796">
        <v>579</v>
      </c>
      <c r="H14796">
        <v>0</v>
      </c>
      <c r="I14796">
        <v>1.7</v>
      </c>
      <c r="J14796" s="10">
        <v>880</v>
      </c>
      <c r="K14796" s="13">
        <f t="shared" si="465"/>
        <v>1990</v>
      </c>
      <c r="L14796" s="1" t="str">
        <f t="shared" si="464"/>
        <v/>
      </c>
    </row>
    <row r="14797" spans="1:12" ht="13.8" customHeight="1" x14ac:dyDescent="0.3">
      <c r="A14797" t="s">
        <v>232</v>
      </c>
      <c r="B14797">
        <v>1993</v>
      </c>
      <c r="C14797" s="10">
        <v>11113</v>
      </c>
      <c r="D14797">
        <v>183</v>
      </c>
      <c r="E14797">
        <v>9124</v>
      </c>
      <c r="F14797">
        <v>1262</v>
      </c>
      <c r="G14797">
        <v>544</v>
      </c>
      <c r="H14797">
        <v>0</v>
      </c>
      <c r="I14797">
        <v>1.6</v>
      </c>
      <c r="J14797" s="10">
        <v>929</v>
      </c>
      <c r="K14797" s="13">
        <f t="shared" si="465"/>
        <v>1990</v>
      </c>
      <c r="L14797" s="1" t="str">
        <f t="shared" si="464"/>
        <v/>
      </c>
    </row>
    <row r="14798" spans="1:12" ht="13.8" customHeight="1" x14ac:dyDescent="0.3">
      <c r="A14798" t="s">
        <v>232</v>
      </c>
      <c r="B14798">
        <v>1994</v>
      </c>
      <c r="C14798" s="10">
        <v>11269</v>
      </c>
      <c r="D14798">
        <v>186</v>
      </c>
      <c r="E14798">
        <v>9245</v>
      </c>
      <c r="F14798">
        <v>1244</v>
      </c>
      <c r="G14798">
        <v>594</v>
      </c>
      <c r="H14798">
        <v>0</v>
      </c>
      <c r="I14798">
        <v>1.6</v>
      </c>
      <c r="J14798" s="10">
        <v>988</v>
      </c>
      <c r="K14798" s="13">
        <f t="shared" si="465"/>
        <v>1990</v>
      </c>
      <c r="L14798" s="1" t="str">
        <f t="shared" si="464"/>
        <v/>
      </c>
    </row>
    <row r="14799" spans="1:12" ht="13.8" customHeight="1" x14ac:dyDescent="0.3">
      <c r="A14799" t="s">
        <v>232</v>
      </c>
      <c r="B14799">
        <v>1995</v>
      </c>
      <c r="C14799" s="10">
        <v>10697</v>
      </c>
      <c r="D14799">
        <v>197</v>
      </c>
      <c r="E14799">
        <v>8582</v>
      </c>
      <c r="F14799">
        <v>1371</v>
      </c>
      <c r="G14799">
        <v>547</v>
      </c>
      <c r="H14799">
        <v>0</v>
      </c>
      <c r="I14799">
        <v>1.51</v>
      </c>
      <c r="J14799" s="10">
        <v>1032</v>
      </c>
      <c r="K14799" s="13">
        <f t="shared" si="465"/>
        <v>1990</v>
      </c>
      <c r="L14799" s="1" t="str">
        <f t="shared" si="464"/>
        <v/>
      </c>
    </row>
    <row r="14800" spans="1:12" ht="13.8" customHeight="1" x14ac:dyDescent="0.3">
      <c r="A14800" t="s">
        <v>232</v>
      </c>
      <c r="B14800">
        <v>1996</v>
      </c>
      <c r="C14800" s="10">
        <v>10877</v>
      </c>
      <c r="D14800">
        <v>149</v>
      </c>
      <c r="E14800">
        <v>8749</v>
      </c>
      <c r="F14800">
        <v>1484</v>
      </c>
      <c r="G14800">
        <v>495</v>
      </c>
      <c r="H14800">
        <v>0</v>
      </c>
      <c r="I14800">
        <v>1.53</v>
      </c>
      <c r="J14800" s="10">
        <v>1078</v>
      </c>
      <c r="K14800" s="13">
        <f t="shared" si="465"/>
        <v>1990</v>
      </c>
      <c r="L14800" s="1" t="str">
        <f t="shared" si="464"/>
        <v/>
      </c>
    </row>
    <row r="14801" spans="1:12" ht="13.8" customHeight="1" x14ac:dyDescent="0.3">
      <c r="A14801" t="s">
        <v>232</v>
      </c>
      <c r="B14801">
        <v>1997</v>
      </c>
      <c r="C14801" s="10">
        <v>11308</v>
      </c>
      <c r="D14801">
        <v>115</v>
      </c>
      <c r="E14801">
        <v>9275</v>
      </c>
      <c r="F14801">
        <v>1433</v>
      </c>
      <c r="G14801">
        <v>485</v>
      </c>
      <c r="H14801">
        <v>0</v>
      </c>
      <c r="I14801">
        <v>1.58</v>
      </c>
      <c r="J14801" s="10">
        <v>1123</v>
      </c>
      <c r="K14801" s="13">
        <f t="shared" si="465"/>
        <v>1990</v>
      </c>
      <c r="L14801" s="1" t="str">
        <f t="shared" si="464"/>
        <v/>
      </c>
    </row>
    <row r="14802" spans="1:12" ht="13.8" customHeight="1" x14ac:dyDescent="0.3">
      <c r="A14802" t="s">
        <v>232</v>
      </c>
      <c r="B14802">
        <v>1998</v>
      </c>
      <c r="C14802" s="10">
        <v>11373</v>
      </c>
      <c r="D14802">
        <v>95</v>
      </c>
      <c r="E14802">
        <v>9313</v>
      </c>
      <c r="F14802">
        <v>1475</v>
      </c>
      <c r="G14802">
        <v>490</v>
      </c>
      <c r="H14802">
        <v>0</v>
      </c>
      <c r="I14802">
        <v>1.58</v>
      </c>
      <c r="J14802" s="10">
        <v>1173</v>
      </c>
      <c r="K14802" s="13">
        <f t="shared" si="465"/>
        <v>1990</v>
      </c>
      <c r="L14802" s="1" t="str">
        <f t="shared" si="464"/>
        <v/>
      </c>
    </row>
    <row r="14803" spans="1:12" ht="13.8" customHeight="1" x14ac:dyDescent="0.3">
      <c r="A14803" t="s">
        <v>232</v>
      </c>
      <c r="B14803">
        <v>1999</v>
      </c>
      <c r="C14803" s="10">
        <v>11097</v>
      </c>
      <c r="D14803">
        <v>98</v>
      </c>
      <c r="E14803">
        <v>8988</v>
      </c>
      <c r="F14803">
        <v>1528</v>
      </c>
      <c r="G14803">
        <v>483</v>
      </c>
      <c r="H14803">
        <v>0</v>
      </c>
      <c r="I14803">
        <v>1.54</v>
      </c>
      <c r="J14803" s="10">
        <v>1225</v>
      </c>
      <c r="K14803" s="13">
        <f t="shared" si="465"/>
        <v>1990</v>
      </c>
      <c r="L14803" s="1" t="str">
        <f t="shared" si="464"/>
        <v/>
      </c>
    </row>
    <row r="14804" spans="1:12" ht="13.8" customHeight="1" x14ac:dyDescent="0.3">
      <c r="A14804" t="s">
        <v>232</v>
      </c>
      <c r="B14804">
        <v>2000</v>
      </c>
      <c r="C14804" s="10">
        <v>10649</v>
      </c>
      <c r="D14804">
        <v>140</v>
      </c>
      <c r="E14804">
        <v>8476</v>
      </c>
      <c r="F14804">
        <v>1520</v>
      </c>
      <c r="G14804">
        <v>513</v>
      </c>
      <c r="H14804">
        <v>0</v>
      </c>
      <c r="I14804">
        <v>1.47</v>
      </c>
      <c r="J14804" s="10">
        <v>1293</v>
      </c>
      <c r="K14804" s="13">
        <f t="shared" si="465"/>
        <v>1990</v>
      </c>
      <c r="L14804" s="1" t="str">
        <f t="shared" si="464"/>
        <v/>
      </c>
    </row>
    <row r="14805" spans="1:12" ht="13.8" customHeight="1" x14ac:dyDescent="0.3">
      <c r="A14805" t="s">
        <v>232</v>
      </c>
      <c r="B14805">
        <v>2001</v>
      </c>
      <c r="C14805" s="10">
        <v>11711</v>
      </c>
      <c r="D14805">
        <v>149</v>
      </c>
      <c r="E14805">
        <v>9443</v>
      </c>
      <c r="F14805">
        <v>1582</v>
      </c>
      <c r="G14805">
        <v>537</v>
      </c>
      <c r="H14805">
        <v>0</v>
      </c>
      <c r="I14805">
        <v>1.61</v>
      </c>
      <c r="J14805" s="10">
        <v>1253</v>
      </c>
      <c r="K14805" s="13">
        <f t="shared" si="465"/>
        <v>1990</v>
      </c>
      <c r="L14805" s="1" t="str">
        <f t="shared" si="464"/>
        <v/>
      </c>
    </row>
    <row r="14806" spans="1:12" ht="13.8" customHeight="1" x14ac:dyDescent="0.3">
      <c r="A14806" t="s">
        <v>232</v>
      </c>
      <c r="B14806">
        <v>2002</v>
      </c>
      <c r="C14806" s="10">
        <v>11098</v>
      </c>
      <c r="D14806">
        <v>136</v>
      </c>
      <c r="E14806">
        <v>8896</v>
      </c>
      <c r="F14806">
        <v>1553</v>
      </c>
      <c r="G14806">
        <v>513</v>
      </c>
      <c r="H14806">
        <v>0</v>
      </c>
      <c r="I14806">
        <v>1.52</v>
      </c>
      <c r="J14806" s="10">
        <v>1109</v>
      </c>
      <c r="K14806" s="13">
        <f t="shared" si="465"/>
        <v>1990</v>
      </c>
      <c r="L14806" s="1" t="str">
        <f t="shared" si="464"/>
        <v/>
      </c>
    </row>
    <row r="14807" spans="1:12" ht="13.8" customHeight="1" x14ac:dyDescent="0.3">
      <c r="A14807" t="s">
        <v>232</v>
      </c>
      <c r="B14807">
        <v>2003</v>
      </c>
      <c r="C14807" s="10">
        <v>10956</v>
      </c>
      <c r="D14807">
        <v>139</v>
      </c>
      <c r="E14807">
        <v>8684</v>
      </c>
      <c r="F14807">
        <v>1641</v>
      </c>
      <c r="G14807">
        <v>491</v>
      </c>
      <c r="H14807">
        <v>0</v>
      </c>
      <c r="I14807">
        <v>1.49</v>
      </c>
      <c r="J14807" s="10">
        <v>1011</v>
      </c>
      <c r="K14807" s="13">
        <f t="shared" si="465"/>
        <v>1990</v>
      </c>
      <c r="L14807" s="1" t="str">
        <f t="shared" si="464"/>
        <v/>
      </c>
    </row>
    <row r="14808" spans="1:12" ht="13.8" customHeight="1" x14ac:dyDescent="0.3">
      <c r="A14808" t="s">
        <v>232</v>
      </c>
      <c r="B14808">
        <v>2004</v>
      </c>
      <c r="C14808" s="10">
        <v>11008</v>
      </c>
      <c r="D14808">
        <v>132</v>
      </c>
      <c r="E14808">
        <v>8659</v>
      </c>
      <c r="F14808">
        <v>1693</v>
      </c>
      <c r="G14808">
        <v>524</v>
      </c>
      <c r="H14808">
        <v>0</v>
      </c>
      <c r="I14808">
        <v>1.48</v>
      </c>
      <c r="J14808" s="10">
        <v>964</v>
      </c>
      <c r="K14808" s="13">
        <f t="shared" si="465"/>
        <v>1990</v>
      </c>
      <c r="L14808" s="1" t="str">
        <f t="shared" si="464"/>
        <v/>
      </c>
    </row>
    <row r="14809" spans="1:12" ht="13.8" customHeight="1" x14ac:dyDescent="0.3">
      <c r="A14809" t="s">
        <v>232</v>
      </c>
      <c r="B14809">
        <v>2005</v>
      </c>
      <c r="C14809" s="10">
        <v>11273</v>
      </c>
      <c r="D14809">
        <v>150</v>
      </c>
      <c r="E14809">
        <v>8838</v>
      </c>
      <c r="F14809">
        <v>1738</v>
      </c>
      <c r="G14809">
        <v>547</v>
      </c>
      <c r="H14809">
        <v>0</v>
      </c>
      <c r="I14809">
        <v>1.51</v>
      </c>
      <c r="J14809" s="10">
        <v>988</v>
      </c>
      <c r="K14809" s="13">
        <f t="shared" si="465"/>
        <v>1990</v>
      </c>
      <c r="L14809" s="1" t="str">
        <f t="shared" si="464"/>
        <v/>
      </c>
    </row>
    <row r="14810" spans="1:12" ht="13.8" customHeight="1" x14ac:dyDescent="0.3">
      <c r="A14810" t="s">
        <v>232</v>
      </c>
      <c r="B14810">
        <v>2006</v>
      </c>
      <c r="C14810" s="10">
        <v>11413</v>
      </c>
      <c r="D14810">
        <v>150</v>
      </c>
      <c r="E14810">
        <v>9024</v>
      </c>
      <c r="F14810">
        <v>1690</v>
      </c>
      <c r="G14810">
        <v>549</v>
      </c>
      <c r="H14810">
        <v>0</v>
      </c>
      <c r="I14810">
        <v>1.51</v>
      </c>
      <c r="J14810" s="10">
        <v>1041</v>
      </c>
      <c r="K14810" s="13">
        <f t="shared" si="465"/>
        <v>1990</v>
      </c>
      <c r="L14810" s="1" t="str">
        <f t="shared" si="464"/>
        <v/>
      </c>
    </row>
    <row r="14811" spans="1:12" ht="13.8" customHeight="1" x14ac:dyDescent="0.3">
      <c r="A14811" t="s">
        <v>232</v>
      </c>
      <c r="B14811">
        <v>2007</v>
      </c>
      <c r="C14811" s="10">
        <v>10359</v>
      </c>
      <c r="D14811">
        <v>176</v>
      </c>
      <c r="E14811">
        <v>7993</v>
      </c>
      <c r="F14811">
        <v>1646</v>
      </c>
      <c r="G14811">
        <v>544</v>
      </c>
      <c r="H14811">
        <v>0</v>
      </c>
      <c r="I14811">
        <v>1.36</v>
      </c>
      <c r="J14811" s="10">
        <v>1095</v>
      </c>
      <c r="K14811" s="13">
        <f t="shared" si="465"/>
        <v>1990</v>
      </c>
      <c r="L14811" s="1" t="str">
        <f t="shared" si="464"/>
        <v/>
      </c>
    </row>
    <row r="14812" spans="1:12" ht="13.8" customHeight="1" x14ac:dyDescent="0.3">
      <c r="A14812" t="s">
        <v>232</v>
      </c>
      <c r="B14812">
        <v>2008</v>
      </c>
      <c r="C14812" s="10">
        <v>11018</v>
      </c>
      <c r="D14812">
        <v>160</v>
      </c>
      <c r="E14812">
        <v>8547</v>
      </c>
      <c r="F14812">
        <v>1753</v>
      </c>
      <c r="G14812">
        <v>558</v>
      </c>
      <c r="H14812">
        <v>0</v>
      </c>
      <c r="I14812">
        <v>1.43</v>
      </c>
      <c r="J14812" s="10">
        <v>1172</v>
      </c>
      <c r="K14812" s="13">
        <f t="shared" si="465"/>
        <v>1990</v>
      </c>
      <c r="L14812" s="1" t="str">
        <f t="shared" si="464"/>
        <v/>
      </c>
    </row>
    <row r="14813" spans="1:12" ht="13.8" customHeight="1" x14ac:dyDescent="0.3">
      <c r="A14813" t="s">
        <v>232</v>
      </c>
      <c r="B14813">
        <v>2009</v>
      </c>
      <c r="C14813" s="10">
        <v>11357</v>
      </c>
      <c r="D14813">
        <v>148</v>
      </c>
      <c r="E14813">
        <v>8960</v>
      </c>
      <c r="F14813">
        <v>1683</v>
      </c>
      <c r="G14813">
        <v>566</v>
      </c>
      <c r="H14813">
        <v>0</v>
      </c>
      <c r="I14813">
        <v>1.46</v>
      </c>
      <c r="J14813" s="10">
        <v>1125</v>
      </c>
      <c r="K14813" s="13">
        <f t="shared" si="465"/>
        <v>1990</v>
      </c>
      <c r="L14813" s="1" t="str">
        <f t="shared" si="464"/>
        <v/>
      </c>
    </row>
    <row r="14814" spans="1:12" ht="13.8" customHeight="1" x14ac:dyDescent="0.3">
      <c r="A14814" t="s">
        <v>232</v>
      </c>
      <c r="B14814">
        <v>2010</v>
      </c>
      <c r="C14814" s="10">
        <v>10634</v>
      </c>
      <c r="D14814">
        <v>149</v>
      </c>
      <c r="E14814">
        <v>7989</v>
      </c>
      <c r="F14814">
        <v>1880</v>
      </c>
      <c r="G14814">
        <v>616</v>
      </c>
      <c r="H14814">
        <v>0</v>
      </c>
      <c r="I14814">
        <v>1.35</v>
      </c>
      <c r="J14814" s="10">
        <v>1177</v>
      </c>
      <c r="K14814" s="13">
        <f t="shared" si="465"/>
        <v>1990</v>
      </c>
      <c r="L14814" s="1" t="str">
        <f t="shared" si="464"/>
        <v/>
      </c>
    </row>
    <row r="14815" spans="1:12" ht="13.8" customHeight="1" x14ac:dyDescent="0.3">
      <c r="A14815" t="s">
        <v>232</v>
      </c>
      <c r="B14815">
        <v>2011</v>
      </c>
      <c r="C14815" s="10">
        <v>10081</v>
      </c>
      <c r="D14815">
        <v>139</v>
      </c>
      <c r="E14815">
        <v>7652</v>
      </c>
      <c r="F14815">
        <v>1667</v>
      </c>
      <c r="G14815">
        <v>622</v>
      </c>
      <c r="H14815">
        <v>0</v>
      </c>
      <c r="I14815">
        <v>1.27</v>
      </c>
      <c r="J14815" s="10">
        <v>1263</v>
      </c>
      <c r="K14815" s="13">
        <f t="shared" si="465"/>
        <v>1990</v>
      </c>
      <c r="L14815" s="1" t="str">
        <f t="shared" si="464"/>
        <v/>
      </c>
    </row>
    <row r="14816" spans="1:12" ht="13.8" customHeight="1" x14ac:dyDescent="0.3">
      <c r="A14816" t="s">
        <v>232</v>
      </c>
      <c r="B14816">
        <v>2012</v>
      </c>
      <c r="C14816" s="10">
        <v>10301</v>
      </c>
      <c r="D14816">
        <v>126</v>
      </c>
      <c r="E14816">
        <v>7730</v>
      </c>
      <c r="F14816">
        <v>1828</v>
      </c>
      <c r="G14816">
        <v>617</v>
      </c>
      <c r="H14816">
        <v>0</v>
      </c>
      <c r="I14816">
        <v>1.28</v>
      </c>
      <c r="J14816" s="10">
        <v>1283</v>
      </c>
      <c r="K14816" s="13">
        <f t="shared" si="465"/>
        <v>1990</v>
      </c>
      <c r="L14816" s="1">
        <f t="shared" si="464"/>
        <v>1</v>
      </c>
    </row>
    <row r="14817" spans="1:12" ht="13.8" customHeight="1" x14ac:dyDescent="0.3">
      <c r="A14817" t="s">
        <v>232</v>
      </c>
      <c r="B14817">
        <v>2013</v>
      </c>
      <c r="C14817" s="10">
        <v>10970</v>
      </c>
      <c r="D14817">
        <v>128</v>
      </c>
      <c r="E14817">
        <v>8299</v>
      </c>
      <c r="F14817">
        <v>1925</v>
      </c>
      <c r="G14817">
        <v>618</v>
      </c>
      <c r="H14817">
        <v>0</v>
      </c>
      <c r="I14817">
        <v>1.35</v>
      </c>
      <c r="J14817" s="10">
        <v>1288</v>
      </c>
      <c r="K14817" s="13">
        <f t="shared" si="465"/>
        <v>1990</v>
      </c>
      <c r="L14817" s="1">
        <f t="shared" si="464"/>
        <v>1</v>
      </c>
    </row>
    <row r="14818" spans="1:12" ht="13.8" customHeight="1" x14ac:dyDescent="0.3">
      <c r="A14818" t="s">
        <v>232</v>
      </c>
      <c r="B14818">
        <v>2014</v>
      </c>
      <c r="C14818" s="10">
        <v>9628</v>
      </c>
      <c r="D14818">
        <v>148</v>
      </c>
      <c r="E14818">
        <v>7230</v>
      </c>
      <c r="F14818">
        <v>1668</v>
      </c>
      <c r="G14818">
        <v>583</v>
      </c>
      <c r="H14818">
        <v>0</v>
      </c>
      <c r="I14818">
        <v>1.17</v>
      </c>
      <c r="J14818" s="10">
        <v>1312</v>
      </c>
      <c r="K14818" s="13">
        <f t="shared" si="465"/>
        <v>1990</v>
      </c>
      <c r="L14818" s="1">
        <f t="shared" si="464"/>
        <v>1</v>
      </c>
    </row>
    <row r="14819" spans="1:12" ht="13.8" customHeight="1" x14ac:dyDescent="0.3">
      <c r="A14819" t="s">
        <v>233</v>
      </c>
      <c r="B14819">
        <v>1931</v>
      </c>
      <c r="C14819" s="10">
        <v>1</v>
      </c>
      <c r="D14819" t="s">
        <v>11</v>
      </c>
      <c r="E14819" t="s">
        <v>11</v>
      </c>
      <c r="F14819" t="s">
        <v>11</v>
      </c>
      <c r="G14819">
        <v>1</v>
      </c>
      <c r="H14819" t="s">
        <v>11</v>
      </c>
      <c r="I14819" t="s">
        <v>11</v>
      </c>
      <c r="J14819" s="10">
        <v>0</v>
      </c>
      <c r="K14819" s="13">
        <f t="shared" si="465"/>
        <v>1958</v>
      </c>
      <c r="L14819" s="1" t="str">
        <f t="shared" si="464"/>
        <v/>
      </c>
    </row>
    <row r="14820" spans="1:12" ht="13.8" customHeight="1" x14ac:dyDescent="0.3">
      <c r="A14820" t="s">
        <v>233</v>
      </c>
      <c r="B14820">
        <v>1932</v>
      </c>
      <c r="C14820" s="10">
        <v>3</v>
      </c>
      <c r="D14820" t="s">
        <v>11</v>
      </c>
      <c r="E14820" t="s">
        <v>11</v>
      </c>
      <c r="F14820" t="s">
        <v>11</v>
      </c>
      <c r="G14820">
        <v>3</v>
      </c>
      <c r="H14820" t="s">
        <v>11</v>
      </c>
      <c r="I14820" t="s">
        <v>11</v>
      </c>
      <c r="J14820" s="10">
        <v>0</v>
      </c>
      <c r="K14820" s="13">
        <f t="shared" si="465"/>
        <v>1958</v>
      </c>
      <c r="L14820" s="1" t="str">
        <f t="shared" si="464"/>
        <v/>
      </c>
    </row>
    <row r="14821" spans="1:12" ht="13.8" customHeight="1" x14ac:dyDescent="0.3">
      <c r="A14821" t="s">
        <v>233</v>
      </c>
      <c r="B14821">
        <v>1933</v>
      </c>
      <c r="C14821" s="10">
        <v>4</v>
      </c>
      <c r="D14821" t="s">
        <v>11</v>
      </c>
      <c r="E14821" t="s">
        <v>11</v>
      </c>
      <c r="F14821" t="s">
        <v>11</v>
      </c>
      <c r="G14821">
        <v>4</v>
      </c>
      <c r="H14821" t="s">
        <v>11</v>
      </c>
      <c r="I14821" t="s">
        <v>11</v>
      </c>
      <c r="J14821" s="10">
        <v>0</v>
      </c>
      <c r="K14821" s="13">
        <f t="shared" si="465"/>
        <v>1958</v>
      </c>
      <c r="L14821" s="1" t="str">
        <f t="shared" si="464"/>
        <v/>
      </c>
    </row>
    <row r="14822" spans="1:12" ht="13.8" customHeight="1" x14ac:dyDescent="0.3">
      <c r="A14822" t="s">
        <v>233</v>
      </c>
      <c r="B14822">
        <v>1934</v>
      </c>
      <c r="C14822" s="10">
        <v>3</v>
      </c>
      <c r="D14822" t="s">
        <v>11</v>
      </c>
      <c r="E14822" t="s">
        <v>11</v>
      </c>
      <c r="F14822" t="s">
        <v>11</v>
      </c>
      <c r="G14822">
        <v>3</v>
      </c>
      <c r="H14822" t="s">
        <v>11</v>
      </c>
      <c r="I14822" t="s">
        <v>11</v>
      </c>
      <c r="J14822" s="10">
        <v>0</v>
      </c>
      <c r="K14822" s="13">
        <f t="shared" si="465"/>
        <v>1958</v>
      </c>
      <c r="L14822" s="1" t="str">
        <f t="shared" si="464"/>
        <v/>
      </c>
    </row>
    <row r="14823" spans="1:12" ht="13.8" customHeight="1" x14ac:dyDescent="0.3">
      <c r="A14823" t="s">
        <v>233</v>
      </c>
      <c r="B14823">
        <v>1935</v>
      </c>
      <c r="C14823" s="10">
        <v>4</v>
      </c>
      <c r="D14823" t="s">
        <v>11</v>
      </c>
      <c r="E14823" t="s">
        <v>11</v>
      </c>
      <c r="F14823" t="s">
        <v>11</v>
      </c>
      <c r="G14823">
        <v>4</v>
      </c>
      <c r="H14823" t="s">
        <v>11</v>
      </c>
      <c r="I14823" t="s">
        <v>11</v>
      </c>
      <c r="J14823" s="10">
        <v>0</v>
      </c>
      <c r="K14823" s="13">
        <f t="shared" si="465"/>
        <v>1958</v>
      </c>
      <c r="L14823" s="1" t="str">
        <f t="shared" si="464"/>
        <v/>
      </c>
    </row>
    <row r="14824" spans="1:12" ht="13.8" customHeight="1" x14ac:dyDescent="0.3">
      <c r="A14824" t="s">
        <v>233</v>
      </c>
      <c r="B14824">
        <v>1936</v>
      </c>
      <c r="C14824" s="10">
        <v>8</v>
      </c>
      <c r="D14824" t="s">
        <v>11</v>
      </c>
      <c r="E14824" t="s">
        <v>11</v>
      </c>
      <c r="F14824" t="s">
        <v>11</v>
      </c>
      <c r="G14824">
        <v>8</v>
      </c>
      <c r="H14824" t="s">
        <v>11</v>
      </c>
      <c r="I14824" t="s">
        <v>11</v>
      </c>
      <c r="J14824" s="10">
        <v>0</v>
      </c>
      <c r="K14824" s="13">
        <f t="shared" si="465"/>
        <v>1958</v>
      </c>
      <c r="L14824" s="1" t="str">
        <f t="shared" si="464"/>
        <v/>
      </c>
    </row>
    <row r="14825" spans="1:12" ht="13.8" customHeight="1" x14ac:dyDescent="0.3">
      <c r="A14825" t="s">
        <v>233</v>
      </c>
      <c r="B14825">
        <v>1937</v>
      </c>
      <c r="C14825" s="10">
        <v>17</v>
      </c>
      <c r="D14825" t="s">
        <v>11</v>
      </c>
      <c r="E14825" t="s">
        <v>11</v>
      </c>
      <c r="F14825" t="s">
        <v>11</v>
      </c>
      <c r="G14825">
        <v>17</v>
      </c>
      <c r="H14825" t="s">
        <v>11</v>
      </c>
      <c r="I14825" t="s">
        <v>11</v>
      </c>
      <c r="J14825" s="10">
        <v>0</v>
      </c>
      <c r="K14825" s="13">
        <f t="shared" si="465"/>
        <v>1958</v>
      </c>
      <c r="L14825" s="1" t="str">
        <f t="shared" si="464"/>
        <v/>
      </c>
    </row>
    <row r="14826" spans="1:12" ht="13.8" customHeight="1" x14ac:dyDescent="0.3">
      <c r="A14826" t="s">
        <v>233</v>
      </c>
      <c r="B14826">
        <v>1938</v>
      </c>
      <c r="C14826" s="10">
        <v>17</v>
      </c>
      <c r="D14826" t="s">
        <v>11</v>
      </c>
      <c r="E14826" t="s">
        <v>11</v>
      </c>
      <c r="F14826" t="s">
        <v>11</v>
      </c>
      <c r="G14826">
        <v>17</v>
      </c>
      <c r="H14826" t="s">
        <v>11</v>
      </c>
      <c r="I14826" t="s">
        <v>11</v>
      </c>
      <c r="J14826" s="10">
        <v>0</v>
      </c>
      <c r="K14826" s="13">
        <f t="shared" si="465"/>
        <v>1958</v>
      </c>
      <c r="L14826" s="1" t="str">
        <f t="shared" si="464"/>
        <v/>
      </c>
    </row>
    <row r="14827" spans="1:12" ht="13.8" customHeight="1" x14ac:dyDescent="0.3">
      <c r="A14827" t="s">
        <v>233</v>
      </c>
      <c r="B14827">
        <v>1939</v>
      </c>
      <c r="C14827" s="10">
        <v>16</v>
      </c>
      <c r="D14827" t="s">
        <v>11</v>
      </c>
      <c r="E14827" t="s">
        <v>11</v>
      </c>
      <c r="F14827" t="s">
        <v>11</v>
      </c>
      <c r="G14827">
        <v>16</v>
      </c>
      <c r="H14827" t="s">
        <v>11</v>
      </c>
      <c r="I14827" t="s">
        <v>11</v>
      </c>
      <c r="J14827" s="10">
        <v>0</v>
      </c>
      <c r="K14827" s="13">
        <f t="shared" si="465"/>
        <v>1958</v>
      </c>
      <c r="L14827" s="1" t="str">
        <f t="shared" si="464"/>
        <v/>
      </c>
    </row>
    <row r="14828" spans="1:12" ht="13.8" customHeight="1" x14ac:dyDescent="0.3">
      <c r="A14828" t="s">
        <v>233</v>
      </c>
      <c r="B14828">
        <v>1940</v>
      </c>
      <c r="C14828" s="10">
        <v>6</v>
      </c>
      <c r="D14828" t="s">
        <v>11</v>
      </c>
      <c r="E14828" t="s">
        <v>11</v>
      </c>
      <c r="F14828" t="s">
        <v>11</v>
      </c>
      <c r="G14828">
        <v>6</v>
      </c>
      <c r="H14828" t="s">
        <v>11</v>
      </c>
      <c r="I14828" t="s">
        <v>11</v>
      </c>
      <c r="J14828" s="10">
        <v>0</v>
      </c>
      <c r="K14828" s="13">
        <f t="shared" si="465"/>
        <v>1958</v>
      </c>
      <c r="L14828" s="1" t="str">
        <f t="shared" si="464"/>
        <v/>
      </c>
    </row>
    <row r="14829" spans="1:12" ht="13.8" customHeight="1" x14ac:dyDescent="0.3">
      <c r="A14829" t="s">
        <v>233</v>
      </c>
      <c r="B14829">
        <v>1941</v>
      </c>
      <c r="C14829" s="10">
        <v>6</v>
      </c>
      <c r="D14829" t="s">
        <v>11</v>
      </c>
      <c r="E14829" t="s">
        <v>11</v>
      </c>
      <c r="F14829" t="s">
        <v>11</v>
      </c>
      <c r="G14829">
        <v>6</v>
      </c>
      <c r="H14829" t="s">
        <v>11</v>
      </c>
      <c r="I14829" t="s">
        <v>11</v>
      </c>
      <c r="J14829" s="10">
        <v>0</v>
      </c>
      <c r="K14829" s="13">
        <f t="shared" si="465"/>
        <v>1958</v>
      </c>
      <c r="L14829" s="1" t="str">
        <f t="shared" si="464"/>
        <v/>
      </c>
    </row>
    <row r="14830" spans="1:12" ht="13.8" customHeight="1" x14ac:dyDescent="0.3">
      <c r="A14830" t="s">
        <v>233</v>
      </c>
      <c r="B14830">
        <v>1942</v>
      </c>
      <c r="C14830" s="10">
        <v>15</v>
      </c>
      <c r="D14830" t="s">
        <v>11</v>
      </c>
      <c r="E14830" t="s">
        <v>11</v>
      </c>
      <c r="F14830" t="s">
        <v>11</v>
      </c>
      <c r="G14830">
        <v>15</v>
      </c>
      <c r="H14830" t="s">
        <v>11</v>
      </c>
      <c r="I14830" t="s">
        <v>11</v>
      </c>
      <c r="J14830" s="10">
        <v>0</v>
      </c>
      <c r="K14830" s="13">
        <f t="shared" si="465"/>
        <v>1958</v>
      </c>
      <c r="L14830" s="1" t="str">
        <f t="shared" si="464"/>
        <v/>
      </c>
    </row>
    <row r="14831" spans="1:12" ht="13.8" customHeight="1" x14ac:dyDescent="0.3">
      <c r="A14831" t="s">
        <v>233</v>
      </c>
      <c r="B14831">
        <v>1943</v>
      </c>
      <c r="C14831" s="10">
        <v>10</v>
      </c>
      <c r="D14831" t="s">
        <v>11</v>
      </c>
      <c r="E14831" t="s">
        <v>11</v>
      </c>
      <c r="F14831" t="s">
        <v>11</v>
      </c>
      <c r="G14831">
        <v>10</v>
      </c>
      <c r="H14831" t="s">
        <v>11</v>
      </c>
      <c r="I14831" t="s">
        <v>11</v>
      </c>
      <c r="J14831" s="10">
        <v>0</v>
      </c>
      <c r="K14831" s="13">
        <f t="shared" si="465"/>
        <v>1958</v>
      </c>
      <c r="L14831" s="1" t="str">
        <f t="shared" si="464"/>
        <v/>
      </c>
    </row>
    <row r="14832" spans="1:12" ht="13.8" customHeight="1" x14ac:dyDescent="0.3">
      <c r="A14832" t="s">
        <v>233</v>
      </c>
      <c r="B14832">
        <v>1944</v>
      </c>
      <c r="C14832" s="10">
        <v>5</v>
      </c>
      <c r="D14832" t="s">
        <v>11</v>
      </c>
      <c r="E14832" t="s">
        <v>11</v>
      </c>
      <c r="F14832" t="s">
        <v>11</v>
      </c>
      <c r="G14832">
        <v>5</v>
      </c>
      <c r="H14832" t="s">
        <v>11</v>
      </c>
      <c r="I14832" t="s">
        <v>11</v>
      </c>
      <c r="J14832" s="10">
        <v>0</v>
      </c>
      <c r="K14832" s="13">
        <f t="shared" si="465"/>
        <v>1958</v>
      </c>
      <c r="L14832" s="1" t="str">
        <f t="shared" si="464"/>
        <v/>
      </c>
    </row>
    <row r="14833" spans="1:12" ht="13.8" customHeight="1" x14ac:dyDescent="0.3">
      <c r="A14833" t="s">
        <v>233</v>
      </c>
      <c r="B14833">
        <v>1945</v>
      </c>
      <c r="C14833" s="10">
        <v>5</v>
      </c>
      <c r="D14833" t="s">
        <v>11</v>
      </c>
      <c r="E14833" t="s">
        <v>11</v>
      </c>
      <c r="F14833" t="s">
        <v>11</v>
      </c>
      <c r="G14833">
        <v>5</v>
      </c>
      <c r="H14833" t="s">
        <v>11</v>
      </c>
      <c r="I14833" t="s">
        <v>11</v>
      </c>
      <c r="J14833" s="10">
        <v>0</v>
      </c>
      <c r="K14833" s="13">
        <f t="shared" si="465"/>
        <v>1958</v>
      </c>
      <c r="L14833" s="1" t="str">
        <f t="shared" si="464"/>
        <v/>
      </c>
    </row>
    <row r="14834" spans="1:12" ht="13.8" customHeight="1" x14ac:dyDescent="0.3">
      <c r="A14834" t="s">
        <v>233</v>
      </c>
      <c r="B14834">
        <v>1946</v>
      </c>
      <c r="C14834" s="10">
        <v>6</v>
      </c>
      <c r="D14834" t="s">
        <v>11</v>
      </c>
      <c r="E14834" t="s">
        <v>11</v>
      </c>
      <c r="F14834" t="s">
        <v>11</v>
      </c>
      <c r="G14834">
        <v>6</v>
      </c>
      <c r="H14834" t="s">
        <v>11</v>
      </c>
      <c r="I14834" t="s">
        <v>11</v>
      </c>
      <c r="J14834" s="10">
        <v>0</v>
      </c>
      <c r="K14834" s="13">
        <f t="shared" si="465"/>
        <v>1958</v>
      </c>
      <c r="L14834" s="1" t="str">
        <f t="shared" si="464"/>
        <v/>
      </c>
    </row>
    <row r="14835" spans="1:12" ht="13.8" customHeight="1" x14ac:dyDescent="0.3">
      <c r="A14835" t="s">
        <v>233</v>
      </c>
      <c r="B14835">
        <v>1947</v>
      </c>
      <c r="C14835" s="10">
        <v>7</v>
      </c>
      <c r="D14835" t="s">
        <v>11</v>
      </c>
      <c r="E14835" t="s">
        <v>11</v>
      </c>
      <c r="F14835" t="s">
        <v>11</v>
      </c>
      <c r="G14835">
        <v>7</v>
      </c>
      <c r="H14835" t="s">
        <v>11</v>
      </c>
      <c r="I14835" t="s">
        <v>11</v>
      </c>
      <c r="J14835" s="10">
        <v>0</v>
      </c>
      <c r="K14835" s="13">
        <f t="shared" si="465"/>
        <v>1958</v>
      </c>
      <c r="L14835" s="1" t="str">
        <f t="shared" si="464"/>
        <v/>
      </c>
    </row>
    <row r="14836" spans="1:12" ht="13.8" customHeight="1" x14ac:dyDescent="0.3">
      <c r="A14836" t="s">
        <v>233</v>
      </c>
      <c r="B14836">
        <v>1948</v>
      </c>
      <c r="C14836" s="10">
        <v>7</v>
      </c>
      <c r="D14836" t="s">
        <v>11</v>
      </c>
      <c r="E14836" t="s">
        <v>11</v>
      </c>
      <c r="F14836" t="s">
        <v>11</v>
      </c>
      <c r="G14836">
        <v>7</v>
      </c>
      <c r="H14836" t="s">
        <v>11</v>
      </c>
      <c r="I14836" t="s">
        <v>11</v>
      </c>
      <c r="J14836" s="10">
        <v>0</v>
      </c>
      <c r="K14836" s="13">
        <f t="shared" si="465"/>
        <v>1958</v>
      </c>
      <c r="L14836" s="1" t="str">
        <f t="shared" si="464"/>
        <v/>
      </c>
    </row>
    <row r="14837" spans="1:12" ht="13.8" customHeight="1" x14ac:dyDescent="0.3">
      <c r="A14837" t="s">
        <v>233</v>
      </c>
      <c r="B14837">
        <v>1949</v>
      </c>
      <c r="C14837" s="10">
        <v>8</v>
      </c>
      <c r="D14837" t="s">
        <v>11</v>
      </c>
      <c r="E14837" t="s">
        <v>11</v>
      </c>
      <c r="F14837" t="s">
        <v>11</v>
      </c>
      <c r="G14837">
        <v>8</v>
      </c>
      <c r="H14837" t="s">
        <v>11</v>
      </c>
      <c r="I14837" t="s">
        <v>11</v>
      </c>
      <c r="J14837" s="10">
        <v>0</v>
      </c>
      <c r="K14837" s="13">
        <f t="shared" si="465"/>
        <v>1958</v>
      </c>
      <c r="L14837" s="1" t="str">
        <f t="shared" si="464"/>
        <v/>
      </c>
    </row>
    <row r="14838" spans="1:12" ht="13.8" customHeight="1" x14ac:dyDescent="0.3">
      <c r="A14838" t="s">
        <v>233</v>
      </c>
      <c r="B14838">
        <v>1950</v>
      </c>
      <c r="C14838" s="10">
        <v>113</v>
      </c>
      <c r="D14838">
        <v>1</v>
      </c>
      <c r="E14838">
        <v>102</v>
      </c>
      <c r="F14838">
        <v>0</v>
      </c>
      <c r="G14838">
        <v>9</v>
      </c>
      <c r="H14838">
        <v>0</v>
      </c>
      <c r="I14838">
        <v>0.03</v>
      </c>
      <c r="J14838" s="10">
        <v>0</v>
      </c>
      <c r="K14838" s="13">
        <f t="shared" si="465"/>
        <v>1958</v>
      </c>
      <c r="L14838" s="1" t="str">
        <f t="shared" si="464"/>
        <v/>
      </c>
    </row>
    <row r="14839" spans="1:12" ht="13.8" customHeight="1" x14ac:dyDescent="0.3">
      <c r="A14839" t="s">
        <v>233</v>
      </c>
      <c r="B14839">
        <v>1951</v>
      </c>
      <c r="C14839" s="10">
        <v>104</v>
      </c>
      <c r="D14839">
        <v>2</v>
      </c>
      <c r="E14839">
        <v>93</v>
      </c>
      <c r="F14839">
        <v>0</v>
      </c>
      <c r="G14839">
        <v>9</v>
      </c>
      <c r="H14839">
        <v>0</v>
      </c>
      <c r="I14839">
        <v>0.03</v>
      </c>
      <c r="J14839" s="10">
        <v>0</v>
      </c>
      <c r="K14839" s="13">
        <f t="shared" si="465"/>
        <v>1958</v>
      </c>
      <c r="L14839" s="1" t="str">
        <f t="shared" si="464"/>
        <v/>
      </c>
    </row>
    <row r="14840" spans="1:12" ht="13.8" customHeight="1" x14ac:dyDescent="0.3">
      <c r="A14840" t="s">
        <v>233</v>
      </c>
      <c r="B14840">
        <v>1952</v>
      </c>
      <c r="C14840" s="10">
        <v>130</v>
      </c>
      <c r="D14840">
        <v>2</v>
      </c>
      <c r="E14840">
        <v>107</v>
      </c>
      <c r="F14840">
        <v>0</v>
      </c>
      <c r="G14840">
        <v>21</v>
      </c>
      <c r="H14840">
        <v>0</v>
      </c>
      <c r="I14840">
        <v>0.04</v>
      </c>
      <c r="J14840" s="10">
        <v>0</v>
      </c>
      <c r="K14840" s="13">
        <f t="shared" si="465"/>
        <v>1958</v>
      </c>
      <c r="L14840" s="1" t="str">
        <f t="shared" si="464"/>
        <v/>
      </c>
    </row>
    <row r="14841" spans="1:12" ht="13.8" customHeight="1" x14ac:dyDescent="0.3">
      <c r="A14841" t="s">
        <v>233</v>
      </c>
      <c r="B14841">
        <v>1953</v>
      </c>
      <c r="C14841" s="10">
        <v>140</v>
      </c>
      <c r="D14841">
        <v>2</v>
      </c>
      <c r="E14841">
        <v>108</v>
      </c>
      <c r="F14841">
        <v>0</v>
      </c>
      <c r="G14841">
        <v>30</v>
      </c>
      <c r="H14841">
        <v>0</v>
      </c>
      <c r="I14841">
        <v>0.04</v>
      </c>
      <c r="J14841" s="10">
        <v>4</v>
      </c>
      <c r="K14841" s="13">
        <f t="shared" si="465"/>
        <v>1958</v>
      </c>
      <c r="L14841" s="1" t="str">
        <f t="shared" si="464"/>
        <v/>
      </c>
    </row>
    <row r="14842" spans="1:12" ht="13.8" customHeight="1" x14ac:dyDescent="0.3">
      <c r="A14842" t="s">
        <v>233</v>
      </c>
      <c r="B14842">
        <v>1954</v>
      </c>
      <c r="C14842" s="10">
        <v>158</v>
      </c>
      <c r="D14842">
        <v>1</v>
      </c>
      <c r="E14842">
        <v>122</v>
      </c>
      <c r="F14842">
        <v>0</v>
      </c>
      <c r="G14842">
        <v>34</v>
      </c>
      <c r="H14842">
        <v>0</v>
      </c>
      <c r="I14842">
        <v>0.04</v>
      </c>
      <c r="J14842" s="10">
        <v>3</v>
      </c>
      <c r="K14842" s="13">
        <f t="shared" si="465"/>
        <v>1958</v>
      </c>
      <c r="L14842" s="1" t="str">
        <f t="shared" si="464"/>
        <v/>
      </c>
    </row>
    <row r="14843" spans="1:12" ht="13.8" customHeight="1" x14ac:dyDescent="0.3">
      <c r="A14843" t="s">
        <v>233</v>
      </c>
      <c r="B14843">
        <v>1955</v>
      </c>
      <c r="C14843" s="10">
        <v>449</v>
      </c>
      <c r="D14843">
        <v>4</v>
      </c>
      <c r="E14843">
        <v>409</v>
      </c>
      <c r="F14843">
        <v>0</v>
      </c>
      <c r="G14843">
        <v>36</v>
      </c>
      <c r="H14843">
        <v>0</v>
      </c>
      <c r="I14843">
        <v>0.12</v>
      </c>
      <c r="J14843" s="10">
        <v>3</v>
      </c>
      <c r="K14843" s="13">
        <f t="shared" si="465"/>
        <v>1958</v>
      </c>
      <c r="L14843" s="1" t="str">
        <f t="shared" si="464"/>
        <v/>
      </c>
    </row>
    <row r="14844" spans="1:12" ht="13.8" customHeight="1" x14ac:dyDescent="0.3">
      <c r="A14844" t="s">
        <v>233</v>
      </c>
      <c r="B14844">
        <v>1956</v>
      </c>
      <c r="C14844" s="10">
        <v>547</v>
      </c>
      <c r="D14844">
        <v>4</v>
      </c>
      <c r="E14844">
        <v>499</v>
      </c>
      <c r="F14844">
        <v>0</v>
      </c>
      <c r="G14844">
        <v>44</v>
      </c>
      <c r="H14844">
        <v>0</v>
      </c>
      <c r="I14844">
        <v>0.14000000000000001</v>
      </c>
      <c r="J14844" s="10">
        <v>4</v>
      </c>
      <c r="K14844" s="13">
        <f t="shared" si="465"/>
        <v>1958</v>
      </c>
      <c r="L14844" s="1" t="str">
        <f t="shared" si="464"/>
        <v/>
      </c>
    </row>
    <row r="14845" spans="1:12" ht="13.8" customHeight="1" x14ac:dyDescent="0.3">
      <c r="A14845" t="s">
        <v>233</v>
      </c>
      <c r="B14845">
        <v>1957</v>
      </c>
      <c r="C14845" s="10">
        <v>541</v>
      </c>
      <c r="D14845">
        <v>4</v>
      </c>
      <c r="E14845">
        <v>494</v>
      </c>
      <c r="F14845">
        <v>0</v>
      </c>
      <c r="G14845">
        <v>43</v>
      </c>
      <c r="H14845">
        <v>0</v>
      </c>
      <c r="I14845">
        <v>0.13</v>
      </c>
      <c r="J14845" s="10">
        <v>4</v>
      </c>
      <c r="K14845" s="13">
        <f t="shared" si="465"/>
        <v>1958</v>
      </c>
      <c r="L14845" s="1" t="str">
        <f t="shared" si="464"/>
        <v/>
      </c>
    </row>
    <row r="14846" spans="1:12" ht="13.8" customHeight="1" x14ac:dyDescent="0.3">
      <c r="A14846" t="s">
        <v>233</v>
      </c>
      <c r="B14846">
        <v>1958</v>
      </c>
      <c r="C14846" s="10">
        <v>592</v>
      </c>
      <c r="D14846">
        <v>3</v>
      </c>
      <c r="E14846">
        <v>536</v>
      </c>
      <c r="F14846">
        <v>0</v>
      </c>
      <c r="G14846">
        <v>53</v>
      </c>
      <c r="H14846">
        <v>0</v>
      </c>
      <c r="I14846">
        <v>0.14000000000000001</v>
      </c>
      <c r="J14846" s="10">
        <v>4</v>
      </c>
      <c r="K14846" s="13">
        <f t="shared" si="465"/>
        <v>1958</v>
      </c>
      <c r="L14846" s="1" t="str">
        <f t="shared" si="464"/>
        <v/>
      </c>
    </row>
    <row r="14847" spans="1:12" ht="13.8" customHeight="1" x14ac:dyDescent="0.3">
      <c r="A14847" t="s">
        <v>233</v>
      </c>
      <c r="B14847">
        <v>1959</v>
      </c>
      <c r="C14847" s="10">
        <v>608</v>
      </c>
      <c r="D14847">
        <v>3</v>
      </c>
      <c r="E14847">
        <v>543</v>
      </c>
      <c r="F14847">
        <v>0</v>
      </c>
      <c r="G14847">
        <v>61</v>
      </c>
      <c r="H14847">
        <v>0</v>
      </c>
      <c r="I14847">
        <v>0.14000000000000001</v>
      </c>
      <c r="J14847" s="10">
        <v>5</v>
      </c>
      <c r="K14847" s="13">
        <f t="shared" si="465"/>
        <v>1989</v>
      </c>
      <c r="L14847" s="1" t="str">
        <f t="shared" si="464"/>
        <v/>
      </c>
    </row>
    <row r="14848" spans="1:12" ht="13.8" customHeight="1" x14ac:dyDescent="0.3">
      <c r="A14848" t="s">
        <v>233</v>
      </c>
      <c r="B14848">
        <v>1960</v>
      </c>
      <c r="C14848" s="10">
        <v>879</v>
      </c>
      <c r="D14848">
        <v>3</v>
      </c>
      <c r="E14848">
        <v>810</v>
      </c>
      <c r="F14848">
        <v>0</v>
      </c>
      <c r="G14848">
        <v>66</v>
      </c>
      <c r="H14848">
        <v>0</v>
      </c>
      <c r="I14848">
        <v>0.19</v>
      </c>
      <c r="J14848" s="10">
        <v>5</v>
      </c>
      <c r="K14848" s="13">
        <f t="shared" si="465"/>
        <v>1989</v>
      </c>
      <c r="L14848" s="1" t="str">
        <f t="shared" si="464"/>
        <v/>
      </c>
    </row>
    <row r="14849" spans="1:12" ht="13.8" customHeight="1" x14ac:dyDescent="0.3">
      <c r="A14849" t="s">
        <v>233</v>
      </c>
      <c r="B14849">
        <v>1961</v>
      </c>
      <c r="C14849" s="10">
        <v>836</v>
      </c>
      <c r="D14849">
        <v>3</v>
      </c>
      <c r="E14849">
        <v>760</v>
      </c>
      <c r="F14849">
        <v>0</v>
      </c>
      <c r="G14849">
        <v>73</v>
      </c>
      <c r="H14849">
        <v>0</v>
      </c>
      <c r="I14849">
        <v>0.18</v>
      </c>
      <c r="J14849" s="10">
        <v>5</v>
      </c>
      <c r="K14849" s="13">
        <f t="shared" si="465"/>
        <v>1989</v>
      </c>
      <c r="L14849" s="1" t="str">
        <f t="shared" si="464"/>
        <v/>
      </c>
    </row>
    <row r="14850" spans="1:12" ht="13.8" customHeight="1" x14ac:dyDescent="0.3">
      <c r="A14850" t="s">
        <v>233</v>
      </c>
      <c r="B14850">
        <v>1962</v>
      </c>
      <c r="C14850" s="10">
        <v>874</v>
      </c>
      <c r="D14850">
        <v>3</v>
      </c>
      <c r="E14850">
        <v>789</v>
      </c>
      <c r="F14850">
        <v>0</v>
      </c>
      <c r="G14850">
        <v>83</v>
      </c>
      <c r="H14850">
        <v>0</v>
      </c>
      <c r="I14850">
        <v>0.18</v>
      </c>
      <c r="J14850" s="10">
        <v>5</v>
      </c>
      <c r="K14850" s="13">
        <f t="shared" si="465"/>
        <v>1989</v>
      </c>
      <c r="L14850" s="1" t="str">
        <f t="shared" ref="L14850:L14913" si="466">IF(AND(B14850&gt;2011),1,"")</f>
        <v/>
      </c>
    </row>
    <row r="14851" spans="1:12" ht="13.8" customHeight="1" x14ac:dyDescent="0.3">
      <c r="A14851" t="s">
        <v>233</v>
      </c>
      <c r="B14851">
        <v>1963</v>
      </c>
      <c r="C14851" s="10">
        <v>985</v>
      </c>
      <c r="D14851">
        <v>2</v>
      </c>
      <c r="E14851">
        <v>890</v>
      </c>
      <c r="F14851">
        <v>0</v>
      </c>
      <c r="G14851">
        <v>93</v>
      </c>
      <c r="H14851">
        <v>0</v>
      </c>
      <c r="I14851">
        <v>0.2</v>
      </c>
      <c r="J14851" s="10">
        <v>4</v>
      </c>
      <c r="K14851" s="13">
        <f t="shared" ref="K14851:K14914" si="467">IF(B14851&lt;1990,IF(B14851&lt;1959,1958,1989),1990)</f>
        <v>1989</v>
      </c>
      <c r="L14851" s="1" t="str">
        <f t="shared" si="466"/>
        <v/>
      </c>
    </row>
    <row r="14852" spans="1:12" ht="13.8" customHeight="1" x14ac:dyDescent="0.3">
      <c r="A14852" t="s">
        <v>233</v>
      </c>
      <c r="B14852">
        <v>1964</v>
      </c>
      <c r="C14852" s="10">
        <v>1191</v>
      </c>
      <c r="D14852">
        <v>3</v>
      </c>
      <c r="E14852">
        <v>1102</v>
      </c>
      <c r="F14852">
        <v>0</v>
      </c>
      <c r="G14852">
        <v>86</v>
      </c>
      <c r="H14852">
        <v>0</v>
      </c>
      <c r="I14852">
        <v>0.23</v>
      </c>
      <c r="J14852" s="10">
        <v>5</v>
      </c>
      <c r="K14852" s="13">
        <f t="shared" si="467"/>
        <v>1989</v>
      </c>
      <c r="L14852" s="1" t="str">
        <f t="shared" si="466"/>
        <v/>
      </c>
    </row>
    <row r="14853" spans="1:12" ht="13.8" customHeight="1" x14ac:dyDescent="0.3">
      <c r="A14853" t="s">
        <v>233</v>
      </c>
      <c r="B14853">
        <v>1965</v>
      </c>
      <c r="C14853" s="10">
        <v>1003</v>
      </c>
      <c r="D14853">
        <v>3</v>
      </c>
      <c r="E14853">
        <v>908</v>
      </c>
      <c r="F14853">
        <v>0</v>
      </c>
      <c r="G14853">
        <v>92</v>
      </c>
      <c r="H14853">
        <v>0</v>
      </c>
      <c r="I14853">
        <v>0.19</v>
      </c>
      <c r="J14853" s="10">
        <v>4</v>
      </c>
      <c r="K14853" s="13">
        <f t="shared" si="467"/>
        <v>1989</v>
      </c>
      <c r="L14853" s="1" t="str">
        <f t="shared" si="466"/>
        <v/>
      </c>
    </row>
    <row r="14854" spans="1:12" ht="13.8" customHeight="1" x14ac:dyDescent="0.3">
      <c r="A14854" t="s">
        <v>233</v>
      </c>
      <c r="B14854">
        <v>1966</v>
      </c>
      <c r="C14854" s="10">
        <v>1341</v>
      </c>
      <c r="D14854">
        <v>3</v>
      </c>
      <c r="E14854">
        <v>1254</v>
      </c>
      <c r="F14854">
        <v>0</v>
      </c>
      <c r="G14854">
        <v>84</v>
      </c>
      <c r="H14854">
        <v>0</v>
      </c>
      <c r="I14854">
        <v>0.24</v>
      </c>
      <c r="J14854" s="10">
        <v>3</v>
      </c>
      <c r="K14854" s="13">
        <f t="shared" si="467"/>
        <v>1989</v>
      </c>
      <c r="L14854" s="1" t="str">
        <f t="shared" si="466"/>
        <v/>
      </c>
    </row>
    <row r="14855" spans="1:12" ht="13.8" customHeight="1" x14ac:dyDescent="0.3">
      <c r="A14855" t="s">
        <v>233</v>
      </c>
      <c r="B14855">
        <v>1967</v>
      </c>
      <c r="C14855" s="10">
        <v>1257</v>
      </c>
      <c r="D14855">
        <v>1</v>
      </c>
      <c r="E14855">
        <v>1174</v>
      </c>
      <c r="F14855">
        <v>0</v>
      </c>
      <c r="G14855">
        <v>82</v>
      </c>
      <c r="H14855">
        <v>0</v>
      </c>
      <c r="I14855">
        <v>0.22</v>
      </c>
      <c r="J14855" s="10">
        <v>3</v>
      </c>
      <c r="K14855" s="13">
        <f t="shared" si="467"/>
        <v>1989</v>
      </c>
      <c r="L14855" s="1" t="str">
        <f t="shared" si="466"/>
        <v/>
      </c>
    </row>
    <row r="14856" spans="1:12" ht="13.8" customHeight="1" x14ac:dyDescent="0.3">
      <c r="A14856" t="s">
        <v>233</v>
      </c>
      <c r="B14856">
        <v>1968</v>
      </c>
      <c r="C14856" s="10">
        <v>1626</v>
      </c>
      <c r="D14856">
        <v>1</v>
      </c>
      <c r="E14856">
        <v>1500</v>
      </c>
      <c r="F14856">
        <v>0</v>
      </c>
      <c r="G14856">
        <v>125</v>
      </c>
      <c r="H14856">
        <v>0</v>
      </c>
      <c r="I14856">
        <v>0.27</v>
      </c>
      <c r="J14856" s="10">
        <v>3</v>
      </c>
      <c r="K14856" s="13">
        <f t="shared" si="467"/>
        <v>1989</v>
      </c>
      <c r="L14856" s="1" t="str">
        <f t="shared" si="466"/>
        <v/>
      </c>
    </row>
    <row r="14857" spans="1:12" ht="13.8" customHeight="1" x14ac:dyDescent="0.3">
      <c r="A14857" t="s">
        <v>233</v>
      </c>
      <c r="B14857">
        <v>1969</v>
      </c>
      <c r="C14857" s="10">
        <v>1975</v>
      </c>
      <c r="D14857">
        <v>3</v>
      </c>
      <c r="E14857">
        <v>1793</v>
      </c>
      <c r="F14857">
        <v>52</v>
      </c>
      <c r="G14857">
        <v>127</v>
      </c>
      <c r="H14857">
        <v>0</v>
      </c>
      <c r="I14857">
        <v>0.32</v>
      </c>
      <c r="J14857" s="10">
        <v>3</v>
      </c>
      <c r="K14857" s="13">
        <f t="shared" si="467"/>
        <v>1989</v>
      </c>
      <c r="L14857" s="1" t="str">
        <f t="shared" si="466"/>
        <v/>
      </c>
    </row>
    <row r="14858" spans="1:12" ht="13.8" customHeight="1" x14ac:dyDescent="0.3">
      <c r="A14858" t="s">
        <v>233</v>
      </c>
      <c r="B14858">
        <v>1970</v>
      </c>
      <c r="C14858" s="10">
        <v>1816</v>
      </c>
      <c r="D14858">
        <v>1</v>
      </c>
      <c r="E14858">
        <v>1594</v>
      </c>
      <c r="F14858">
        <v>0</v>
      </c>
      <c r="G14858">
        <v>131</v>
      </c>
      <c r="H14858">
        <v>89</v>
      </c>
      <c r="I14858">
        <v>0.28999999999999998</v>
      </c>
      <c r="J14858" s="10">
        <v>35</v>
      </c>
      <c r="K14858" s="13">
        <f t="shared" si="467"/>
        <v>1989</v>
      </c>
      <c r="L14858" s="1" t="str">
        <f t="shared" si="466"/>
        <v/>
      </c>
    </row>
    <row r="14859" spans="1:12" ht="13.8" customHeight="1" x14ac:dyDescent="0.3">
      <c r="A14859" t="s">
        <v>233</v>
      </c>
      <c r="B14859">
        <v>1971</v>
      </c>
      <c r="C14859" s="10">
        <v>2423</v>
      </c>
      <c r="D14859">
        <v>5</v>
      </c>
      <c r="E14859">
        <v>2190</v>
      </c>
      <c r="F14859">
        <v>0</v>
      </c>
      <c r="G14859">
        <v>124</v>
      </c>
      <c r="H14859">
        <v>104</v>
      </c>
      <c r="I14859">
        <v>0.37</v>
      </c>
      <c r="J14859" s="10">
        <v>63</v>
      </c>
      <c r="K14859" s="13">
        <f t="shared" si="467"/>
        <v>1989</v>
      </c>
      <c r="L14859" s="1" t="str">
        <f t="shared" si="466"/>
        <v/>
      </c>
    </row>
    <row r="14860" spans="1:12" ht="13.8" customHeight="1" x14ac:dyDescent="0.3">
      <c r="A14860" t="s">
        <v>233</v>
      </c>
      <c r="B14860">
        <v>1972</v>
      </c>
      <c r="C14860" s="10">
        <v>2118</v>
      </c>
      <c r="D14860">
        <v>1</v>
      </c>
      <c r="E14860">
        <v>1880</v>
      </c>
      <c r="F14860">
        <v>0</v>
      </c>
      <c r="G14860">
        <v>137</v>
      </c>
      <c r="H14860">
        <v>99</v>
      </c>
      <c r="I14860">
        <v>0.31</v>
      </c>
      <c r="J14860" s="10">
        <v>68</v>
      </c>
      <c r="K14860" s="13">
        <f t="shared" si="467"/>
        <v>1989</v>
      </c>
      <c r="L14860" s="1" t="str">
        <f t="shared" si="466"/>
        <v/>
      </c>
    </row>
    <row r="14861" spans="1:12" ht="13.8" customHeight="1" x14ac:dyDescent="0.3">
      <c r="A14861" t="s">
        <v>233</v>
      </c>
      <c r="B14861">
        <v>1973</v>
      </c>
      <c r="C14861" s="10">
        <v>2153</v>
      </c>
      <c r="D14861">
        <v>3</v>
      </c>
      <c r="E14861">
        <v>1937</v>
      </c>
      <c r="F14861">
        <v>0</v>
      </c>
      <c r="G14861">
        <v>115</v>
      </c>
      <c r="H14861">
        <v>99</v>
      </c>
      <c r="I14861">
        <v>0.31</v>
      </c>
      <c r="J14861" s="10">
        <v>89</v>
      </c>
      <c r="K14861" s="13">
        <f t="shared" si="467"/>
        <v>1989</v>
      </c>
      <c r="L14861" s="1" t="str">
        <f t="shared" si="466"/>
        <v/>
      </c>
    </row>
    <row r="14862" spans="1:12" ht="13.8" customHeight="1" x14ac:dyDescent="0.3">
      <c r="A14862" t="s">
        <v>233</v>
      </c>
      <c r="B14862">
        <v>1974</v>
      </c>
      <c r="C14862" s="10">
        <v>2636</v>
      </c>
      <c r="D14862">
        <v>1</v>
      </c>
      <c r="E14862">
        <v>2409</v>
      </c>
      <c r="F14862">
        <v>0</v>
      </c>
      <c r="G14862">
        <v>131</v>
      </c>
      <c r="H14862">
        <v>95</v>
      </c>
      <c r="I14862">
        <v>0.36</v>
      </c>
      <c r="J14862" s="10">
        <v>97</v>
      </c>
      <c r="K14862" s="13">
        <f t="shared" si="467"/>
        <v>1989</v>
      </c>
      <c r="L14862" s="1" t="str">
        <f t="shared" si="466"/>
        <v/>
      </c>
    </row>
    <row r="14863" spans="1:12" ht="13.8" customHeight="1" x14ac:dyDescent="0.3">
      <c r="A14863" t="s">
        <v>233</v>
      </c>
      <c r="B14863">
        <v>1975</v>
      </c>
      <c r="C14863" s="10">
        <v>3050</v>
      </c>
      <c r="D14863">
        <v>2</v>
      </c>
      <c r="E14863">
        <v>2803</v>
      </c>
      <c r="F14863">
        <v>0</v>
      </c>
      <c r="G14863">
        <v>135</v>
      </c>
      <c r="H14863">
        <v>110</v>
      </c>
      <c r="I14863">
        <v>0.4</v>
      </c>
      <c r="J14863" s="10">
        <v>118</v>
      </c>
      <c r="K14863" s="13">
        <f t="shared" si="467"/>
        <v>1989</v>
      </c>
      <c r="L14863" s="1" t="str">
        <f t="shared" si="466"/>
        <v/>
      </c>
    </row>
    <row r="14864" spans="1:12" ht="13.8" customHeight="1" x14ac:dyDescent="0.3">
      <c r="A14864" t="s">
        <v>233</v>
      </c>
      <c r="B14864">
        <v>1976</v>
      </c>
      <c r="C14864" s="10">
        <v>3752</v>
      </c>
      <c r="D14864">
        <v>3</v>
      </c>
      <c r="E14864">
        <v>3348</v>
      </c>
      <c r="F14864">
        <v>61</v>
      </c>
      <c r="G14864">
        <v>151</v>
      </c>
      <c r="H14864">
        <v>190</v>
      </c>
      <c r="I14864">
        <v>0.48</v>
      </c>
      <c r="J14864" s="10">
        <v>74</v>
      </c>
      <c r="K14864" s="13">
        <f t="shared" si="467"/>
        <v>1989</v>
      </c>
      <c r="L14864" s="1" t="str">
        <f t="shared" si="466"/>
        <v/>
      </c>
    </row>
    <row r="14865" spans="1:12" ht="13.8" customHeight="1" x14ac:dyDescent="0.3">
      <c r="A14865" t="s">
        <v>233</v>
      </c>
      <c r="B14865">
        <v>1977</v>
      </c>
      <c r="C14865" s="10">
        <v>3999</v>
      </c>
      <c r="D14865">
        <v>3</v>
      </c>
      <c r="E14865">
        <v>3553</v>
      </c>
      <c r="F14865">
        <v>19</v>
      </c>
      <c r="G14865">
        <v>190</v>
      </c>
      <c r="H14865">
        <v>235</v>
      </c>
      <c r="I14865">
        <v>0.5</v>
      </c>
      <c r="J14865" s="10">
        <v>227</v>
      </c>
      <c r="K14865" s="13">
        <f t="shared" si="467"/>
        <v>1989</v>
      </c>
      <c r="L14865" s="1" t="str">
        <f t="shared" si="466"/>
        <v/>
      </c>
    </row>
    <row r="14866" spans="1:12" ht="13.8" customHeight="1" x14ac:dyDescent="0.3">
      <c r="A14866" t="s">
        <v>233</v>
      </c>
      <c r="B14866">
        <v>1978</v>
      </c>
      <c r="C14866" s="10">
        <v>4151</v>
      </c>
      <c r="D14866">
        <v>5</v>
      </c>
      <c r="E14866">
        <v>3658</v>
      </c>
      <c r="F14866">
        <v>18</v>
      </c>
      <c r="G14866">
        <v>195</v>
      </c>
      <c r="H14866">
        <v>275</v>
      </c>
      <c r="I14866">
        <v>0.5</v>
      </c>
      <c r="J14866" s="10">
        <v>200</v>
      </c>
      <c r="K14866" s="13">
        <f t="shared" si="467"/>
        <v>1989</v>
      </c>
      <c r="L14866" s="1" t="str">
        <f t="shared" si="466"/>
        <v/>
      </c>
    </row>
    <row r="14867" spans="1:12" ht="13.8" customHeight="1" x14ac:dyDescent="0.3">
      <c r="A14867" t="s">
        <v>233</v>
      </c>
      <c r="B14867">
        <v>1979</v>
      </c>
      <c r="C14867" s="10">
        <v>6149</v>
      </c>
      <c r="D14867">
        <v>3</v>
      </c>
      <c r="E14867">
        <v>5674</v>
      </c>
      <c r="F14867">
        <v>19</v>
      </c>
      <c r="G14867">
        <v>251</v>
      </c>
      <c r="H14867">
        <v>203</v>
      </c>
      <c r="I14867">
        <v>0.71</v>
      </c>
      <c r="J14867" s="10">
        <v>187</v>
      </c>
      <c r="K14867" s="13">
        <f t="shared" si="467"/>
        <v>1989</v>
      </c>
      <c r="L14867" s="1" t="str">
        <f t="shared" si="466"/>
        <v/>
      </c>
    </row>
    <row r="14868" spans="1:12" ht="13.8" customHeight="1" x14ac:dyDescent="0.3">
      <c r="A14868" t="s">
        <v>233</v>
      </c>
      <c r="B14868">
        <v>1980</v>
      </c>
      <c r="C14868" s="10">
        <v>5673</v>
      </c>
      <c r="D14868">
        <v>3</v>
      </c>
      <c r="E14868">
        <v>5187</v>
      </c>
      <c r="F14868">
        <v>25</v>
      </c>
      <c r="G14868">
        <v>271</v>
      </c>
      <c r="H14868">
        <v>187</v>
      </c>
      <c r="I14868">
        <v>0.64</v>
      </c>
      <c r="J14868" s="10">
        <v>203</v>
      </c>
      <c r="K14868" s="13">
        <f t="shared" si="467"/>
        <v>1989</v>
      </c>
      <c r="L14868" s="1" t="str">
        <f t="shared" si="466"/>
        <v/>
      </c>
    </row>
    <row r="14869" spans="1:12" ht="13.8" customHeight="1" x14ac:dyDescent="0.3">
      <c r="A14869" t="s">
        <v>233</v>
      </c>
      <c r="B14869">
        <v>1981</v>
      </c>
      <c r="C14869" s="10">
        <v>7264</v>
      </c>
      <c r="D14869">
        <v>6</v>
      </c>
      <c r="E14869">
        <v>6690</v>
      </c>
      <c r="F14869">
        <v>25</v>
      </c>
      <c r="G14869">
        <v>315</v>
      </c>
      <c r="H14869">
        <v>228</v>
      </c>
      <c r="I14869">
        <v>0.79</v>
      </c>
      <c r="J14869" s="10">
        <v>251</v>
      </c>
      <c r="K14869" s="13">
        <f t="shared" si="467"/>
        <v>1989</v>
      </c>
      <c r="L14869" s="1" t="str">
        <f t="shared" si="466"/>
        <v/>
      </c>
    </row>
    <row r="14870" spans="1:12" ht="13.8" customHeight="1" x14ac:dyDescent="0.3">
      <c r="A14870" t="s">
        <v>233</v>
      </c>
      <c r="B14870">
        <v>1982</v>
      </c>
      <c r="C14870" s="10">
        <v>6678</v>
      </c>
      <c r="D14870">
        <v>7</v>
      </c>
      <c r="E14870">
        <v>6063</v>
      </c>
      <c r="F14870">
        <v>26</v>
      </c>
      <c r="G14870">
        <v>353</v>
      </c>
      <c r="H14870">
        <v>228</v>
      </c>
      <c r="I14870">
        <v>0.7</v>
      </c>
      <c r="J14870" s="10">
        <v>280</v>
      </c>
      <c r="K14870" s="13">
        <f t="shared" si="467"/>
        <v>1989</v>
      </c>
      <c r="L14870" s="1" t="str">
        <f t="shared" si="466"/>
        <v/>
      </c>
    </row>
    <row r="14871" spans="1:12" ht="13.8" customHeight="1" x14ac:dyDescent="0.3">
      <c r="A14871" t="s">
        <v>233</v>
      </c>
      <c r="B14871">
        <v>1983</v>
      </c>
      <c r="C14871" s="10">
        <v>7625</v>
      </c>
      <c r="D14871">
        <v>5</v>
      </c>
      <c r="E14871">
        <v>6871</v>
      </c>
      <c r="F14871">
        <v>40</v>
      </c>
      <c r="G14871">
        <v>493</v>
      </c>
      <c r="H14871">
        <v>215</v>
      </c>
      <c r="I14871">
        <v>0.77</v>
      </c>
      <c r="J14871" s="10">
        <v>219</v>
      </c>
      <c r="K14871" s="13">
        <f t="shared" si="467"/>
        <v>1989</v>
      </c>
      <c r="L14871" s="1" t="str">
        <f t="shared" si="466"/>
        <v/>
      </c>
    </row>
    <row r="14872" spans="1:12" ht="13.8" customHeight="1" x14ac:dyDescent="0.3">
      <c r="A14872" t="s">
        <v>233</v>
      </c>
      <c r="B14872">
        <v>1984</v>
      </c>
      <c r="C14872" s="10">
        <v>9024</v>
      </c>
      <c r="D14872">
        <v>3</v>
      </c>
      <c r="E14872">
        <v>8172</v>
      </c>
      <c r="F14872">
        <v>68</v>
      </c>
      <c r="G14872">
        <v>582</v>
      </c>
      <c r="H14872">
        <v>200</v>
      </c>
      <c r="I14872">
        <v>0.88</v>
      </c>
      <c r="J14872" s="10">
        <v>234</v>
      </c>
      <c r="K14872" s="13">
        <f t="shared" si="467"/>
        <v>1989</v>
      </c>
      <c r="L14872" s="1" t="str">
        <f t="shared" si="466"/>
        <v/>
      </c>
    </row>
    <row r="14873" spans="1:12" ht="13.8" customHeight="1" x14ac:dyDescent="0.3">
      <c r="A14873" t="s">
        <v>233</v>
      </c>
      <c r="B14873">
        <v>1985</v>
      </c>
      <c r="C14873" s="10">
        <v>8086</v>
      </c>
      <c r="D14873">
        <v>1</v>
      </c>
      <c r="E14873">
        <v>7232</v>
      </c>
      <c r="F14873">
        <v>81</v>
      </c>
      <c r="G14873">
        <v>584</v>
      </c>
      <c r="H14873">
        <v>188</v>
      </c>
      <c r="I14873">
        <v>0.76</v>
      </c>
      <c r="J14873" s="10">
        <v>236</v>
      </c>
      <c r="K14873" s="13">
        <f t="shared" si="467"/>
        <v>1989</v>
      </c>
      <c r="L14873" s="1" t="str">
        <f t="shared" si="466"/>
        <v/>
      </c>
    </row>
    <row r="14874" spans="1:12" ht="13.8" customHeight="1" x14ac:dyDescent="0.3">
      <c r="A14874" t="s">
        <v>233</v>
      </c>
      <c r="B14874">
        <v>1986</v>
      </c>
      <c r="C14874" s="10">
        <v>8550</v>
      </c>
      <c r="D14874">
        <v>1</v>
      </c>
      <c r="E14874">
        <v>7734</v>
      </c>
      <c r="F14874">
        <v>204</v>
      </c>
      <c r="G14874">
        <v>571</v>
      </c>
      <c r="H14874">
        <v>41</v>
      </c>
      <c r="I14874">
        <v>0.78</v>
      </c>
      <c r="J14874" s="10">
        <v>299</v>
      </c>
      <c r="K14874" s="13">
        <f t="shared" si="467"/>
        <v>1989</v>
      </c>
      <c r="L14874" s="1" t="str">
        <f t="shared" si="466"/>
        <v/>
      </c>
    </row>
    <row r="14875" spans="1:12" ht="13.8" customHeight="1" x14ac:dyDescent="0.3">
      <c r="A14875" t="s">
        <v>233</v>
      </c>
      <c r="B14875">
        <v>1987</v>
      </c>
      <c r="C14875" s="10">
        <v>9879</v>
      </c>
      <c r="D14875">
        <v>1</v>
      </c>
      <c r="E14875">
        <v>7936</v>
      </c>
      <c r="F14875">
        <v>201</v>
      </c>
      <c r="G14875">
        <v>526</v>
      </c>
      <c r="H14875">
        <v>1216</v>
      </c>
      <c r="I14875">
        <v>0.88</v>
      </c>
      <c r="J14875" s="10">
        <v>201</v>
      </c>
      <c r="K14875" s="13">
        <f t="shared" si="467"/>
        <v>1989</v>
      </c>
      <c r="L14875" s="1" t="str">
        <f t="shared" si="466"/>
        <v/>
      </c>
    </row>
    <row r="14876" spans="1:12" ht="13.8" customHeight="1" x14ac:dyDescent="0.3">
      <c r="A14876" t="s">
        <v>233</v>
      </c>
      <c r="B14876">
        <v>1988</v>
      </c>
      <c r="C14876" s="10">
        <v>10075</v>
      </c>
      <c r="D14876">
        <v>1</v>
      </c>
      <c r="E14876">
        <v>8196</v>
      </c>
      <c r="F14876">
        <v>474</v>
      </c>
      <c r="G14876">
        <v>453</v>
      </c>
      <c r="H14876">
        <v>951</v>
      </c>
      <c r="I14876">
        <v>0.87</v>
      </c>
      <c r="J14876" s="10">
        <v>274</v>
      </c>
      <c r="K14876" s="13">
        <f t="shared" si="467"/>
        <v>1989</v>
      </c>
      <c r="L14876" s="1" t="str">
        <f t="shared" si="466"/>
        <v/>
      </c>
    </row>
    <row r="14877" spans="1:12" ht="13.8" customHeight="1" x14ac:dyDescent="0.3">
      <c r="A14877" t="s">
        <v>233</v>
      </c>
      <c r="B14877">
        <v>1989</v>
      </c>
      <c r="C14877" s="10">
        <v>9426</v>
      </c>
      <c r="D14877">
        <v>0</v>
      </c>
      <c r="E14877">
        <v>7483</v>
      </c>
      <c r="F14877">
        <v>777</v>
      </c>
      <c r="G14877">
        <v>476</v>
      </c>
      <c r="H14877">
        <v>691</v>
      </c>
      <c r="I14877">
        <v>0.79</v>
      </c>
      <c r="J14877" s="10">
        <v>404</v>
      </c>
      <c r="K14877" s="13">
        <f t="shared" si="467"/>
        <v>1989</v>
      </c>
      <c r="L14877" s="1" t="str">
        <f t="shared" si="466"/>
        <v/>
      </c>
    </row>
    <row r="14878" spans="1:12" ht="13.8" customHeight="1" x14ac:dyDescent="0.3">
      <c r="A14878" t="s">
        <v>233</v>
      </c>
      <c r="B14878">
        <v>1990</v>
      </c>
      <c r="C14878" s="10">
        <v>10188</v>
      </c>
      <c r="D14878">
        <v>0</v>
      </c>
      <c r="E14878">
        <v>7746</v>
      </c>
      <c r="F14878">
        <v>855</v>
      </c>
      <c r="G14878">
        <v>476</v>
      </c>
      <c r="H14878">
        <v>1111</v>
      </c>
      <c r="I14878">
        <v>0.83</v>
      </c>
      <c r="J14878" s="10">
        <v>408</v>
      </c>
      <c r="K14878" s="13">
        <f t="shared" si="467"/>
        <v>1990</v>
      </c>
      <c r="L14878" s="1" t="str">
        <f t="shared" si="466"/>
        <v/>
      </c>
    </row>
    <row r="14879" spans="1:12" ht="13.8" customHeight="1" x14ac:dyDescent="0.3">
      <c r="A14879" t="s">
        <v>233</v>
      </c>
      <c r="B14879">
        <v>1991</v>
      </c>
      <c r="C14879" s="10">
        <v>11598</v>
      </c>
      <c r="D14879">
        <v>1</v>
      </c>
      <c r="E14879">
        <v>8762</v>
      </c>
      <c r="F14879">
        <v>998</v>
      </c>
      <c r="G14879">
        <v>476</v>
      </c>
      <c r="H14879">
        <v>1361</v>
      </c>
      <c r="I14879">
        <v>0.91</v>
      </c>
      <c r="J14879" s="10">
        <v>269</v>
      </c>
      <c r="K14879" s="13">
        <f t="shared" si="467"/>
        <v>1990</v>
      </c>
      <c r="L14879" s="1" t="str">
        <f t="shared" si="466"/>
        <v/>
      </c>
    </row>
    <row r="14880" spans="1:12" ht="13.8" customHeight="1" x14ac:dyDescent="0.3">
      <c r="A14880" t="s">
        <v>233</v>
      </c>
      <c r="B14880">
        <v>1992</v>
      </c>
      <c r="C14880" s="10">
        <v>11704</v>
      </c>
      <c r="D14880">
        <v>1</v>
      </c>
      <c r="E14880">
        <v>8563</v>
      </c>
      <c r="F14880">
        <v>1032</v>
      </c>
      <c r="G14880">
        <v>503</v>
      </c>
      <c r="H14880">
        <v>1605</v>
      </c>
      <c r="I14880">
        <v>0.9</v>
      </c>
      <c r="J14880" s="10">
        <v>227</v>
      </c>
      <c r="K14880" s="13">
        <f t="shared" si="467"/>
        <v>1990</v>
      </c>
      <c r="L14880" s="1" t="str">
        <f t="shared" si="466"/>
        <v/>
      </c>
    </row>
    <row r="14881" spans="1:12" ht="13.8" customHeight="1" x14ac:dyDescent="0.3">
      <c r="A14881" t="s">
        <v>233</v>
      </c>
      <c r="B14881">
        <v>1993</v>
      </c>
      <c r="C14881" s="10">
        <v>12453</v>
      </c>
      <c r="D14881">
        <v>1</v>
      </c>
      <c r="E14881">
        <v>8938</v>
      </c>
      <c r="F14881">
        <v>1022</v>
      </c>
      <c r="G14881">
        <v>612</v>
      </c>
      <c r="H14881">
        <v>1879</v>
      </c>
      <c r="I14881">
        <v>0.93</v>
      </c>
      <c r="J14881" s="10">
        <v>162</v>
      </c>
      <c r="K14881" s="13">
        <f t="shared" si="467"/>
        <v>1990</v>
      </c>
      <c r="L14881" s="1" t="str">
        <f t="shared" si="466"/>
        <v/>
      </c>
    </row>
    <row r="14882" spans="1:12" ht="13.8" customHeight="1" x14ac:dyDescent="0.3">
      <c r="A14882" t="s">
        <v>233</v>
      </c>
      <c r="B14882">
        <v>1994</v>
      </c>
      <c r="C14882" s="10">
        <v>12721</v>
      </c>
      <c r="D14882">
        <v>1</v>
      </c>
      <c r="E14882">
        <v>8964</v>
      </c>
      <c r="F14882">
        <v>1108</v>
      </c>
      <c r="G14882">
        <v>612</v>
      </c>
      <c r="H14882">
        <v>2037</v>
      </c>
      <c r="I14882">
        <v>0.92</v>
      </c>
      <c r="J14882" s="10">
        <v>203</v>
      </c>
      <c r="K14882" s="13">
        <f t="shared" si="467"/>
        <v>1990</v>
      </c>
      <c r="L14882" s="1" t="str">
        <f t="shared" si="466"/>
        <v/>
      </c>
    </row>
    <row r="14883" spans="1:12" ht="13.8" customHeight="1" x14ac:dyDescent="0.3">
      <c r="A14883" t="s">
        <v>233</v>
      </c>
      <c r="B14883">
        <v>1995</v>
      </c>
      <c r="C14883" s="10">
        <v>11362</v>
      </c>
      <c r="D14883">
        <v>4</v>
      </c>
      <c r="E14883">
        <v>8847</v>
      </c>
      <c r="F14883">
        <v>1397</v>
      </c>
      <c r="G14883">
        <v>607</v>
      </c>
      <c r="H14883">
        <v>507</v>
      </c>
      <c r="I14883">
        <v>0.8</v>
      </c>
      <c r="J14883" s="10">
        <v>134</v>
      </c>
      <c r="K14883" s="13">
        <f t="shared" si="467"/>
        <v>1990</v>
      </c>
      <c r="L14883" s="1" t="str">
        <f t="shared" si="466"/>
        <v/>
      </c>
    </row>
    <row r="14884" spans="1:12" ht="13.8" customHeight="1" x14ac:dyDescent="0.3">
      <c r="A14884" t="s">
        <v>233</v>
      </c>
      <c r="B14884">
        <v>1996</v>
      </c>
      <c r="C14884" s="10">
        <v>11673</v>
      </c>
      <c r="D14884">
        <v>3</v>
      </c>
      <c r="E14884">
        <v>9062</v>
      </c>
      <c r="F14884">
        <v>1488</v>
      </c>
      <c r="G14884">
        <v>612</v>
      </c>
      <c r="H14884">
        <v>507</v>
      </c>
      <c r="I14884">
        <v>0.8</v>
      </c>
      <c r="J14884" s="10">
        <v>78</v>
      </c>
      <c r="K14884" s="13">
        <f t="shared" si="467"/>
        <v>1990</v>
      </c>
      <c r="L14884" s="1" t="str">
        <f t="shared" si="466"/>
        <v/>
      </c>
    </row>
    <row r="14885" spans="1:12" ht="13.8" customHeight="1" x14ac:dyDescent="0.3">
      <c r="A14885" t="s">
        <v>233</v>
      </c>
      <c r="B14885">
        <v>1997</v>
      </c>
      <c r="C14885" s="10">
        <v>11170</v>
      </c>
      <c r="D14885">
        <v>3</v>
      </c>
      <c r="E14885">
        <v>7547</v>
      </c>
      <c r="F14885">
        <v>2308</v>
      </c>
      <c r="G14885">
        <v>658</v>
      </c>
      <c r="H14885">
        <v>654</v>
      </c>
      <c r="I14885">
        <v>0.75</v>
      </c>
      <c r="J14885" s="10">
        <v>77</v>
      </c>
      <c r="K14885" s="13">
        <f t="shared" si="467"/>
        <v>1990</v>
      </c>
      <c r="L14885" s="1" t="str">
        <f t="shared" si="466"/>
        <v/>
      </c>
    </row>
    <row r="14886" spans="1:12" ht="13.8" customHeight="1" x14ac:dyDescent="0.3">
      <c r="A14886" t="s">
        <v>233</v>
      </c>
      <c r="B14886">
        <v>1998</v>
      </c>
      <c r="C14886" s="10">
        <v>13710</v>
      </c>
      <c r="D14886">
        <v>0</v>
      </c>
      <c r="E14886">
        <v>9417</v>
      </c>
      <c r="F14886">
        <v>2986</v>
      </c>
      <c r="G14886">
        <v>627</v>
      </c>
      <c r="H14886">
        <v>680</v>
      </c>
      <c r="I14886">
        <v>0.9</v>
      </c>
      <c r="J14886" s="10">
        <v>77</v>
      </c>
      <c r="K14886" s="13">
        <f t="shared" si="467"/>
        <v>1990</v>
      </c>
      <c r="L14886" s="1" t="str">
        <f t="shared" si="466"/>
        <v/>
      </c>
    </row>
    <row r="14887" spans="1:12" ht="13.8" customHeight="1" x14ac:dyDescent="0.3">
      <c r="A14887" t="s">
        <v>233</v>
      </c>
      <c r="B14887">
        <v>1999</v>
      </c>
      <c r="C14887" s="10">
        <v>14282</v>
      </c>
      <c r="D14887">
        <v>3</v>
      </c>
      <c r="E14887">
        <v>9834</v>
      </c>
      <c r="F14887">
        <v>3057</v>
      </c>
      <c r="G14887">
        <v>698</v>
      </c>
      <c r="H14887">
        <v>690</v>
      </c>
      <c r="I14887">
        <v>0.92</v>
      </c>
      <c r="J14887" s="10">
        <v>79</v>
      </c>
      <c r="K14887" s="13">
        <f t="shared" si="467"/>
        <v>1990</v>
      </c>
      <c r="L14887" s="1" t="str">
        <f t="shared" si="466"/>
        <v/>
      </c>
    </row>
    <row r="14888" spans="1:12" ht="13.8" customHeight="1" x14ac:dyDescent="0.3">
      <c r="A14888" t="s">
        <v>233</v>
      </c>
      <c r="B14888">
        <v>2000</v>
      </c>
      <c r="C14888" s="10">
        <v>13919</v>
      </c>
      <c r="D14888">
        <v>3</v>
      </c>
      <c r="E14888">
        <v>9509</v>
      </c>
      <c r="F14888">
        <v>3088</v>
      </c>
      <c r="G14888">
        <v>630</v>
      </c>
      <c r="H14888">
        <v>690</v>
      </c>
      <c r="I14888">
        <v>0.87</v>
      </c>
      <c r="J14888" s="10">
        <v>112</v>
      </c>
      <c r="K14888" s="13">
        <f t="shared" si="467"/>
        <v>1990</v>
      </c>
      <c r="L14888" s="1" t="str">
        <f t="shared" si="466"/>
        <v/>
      </c>
    </row>
    <row r="14889" spans="1:12" ht="13.8" customHeight="1" x14ac:dyDescent="0.3">
      <c r="A14889" t="s">
        <v>233</v>
      </c>
      <c r="B14889">
        <v>2001</v>
      </c>
      <c r="C14889" s="10">
        <v>13302</v>
      </c>
      <c r="D14889">
        <v>3</v>
      </c>
      <c r="E14889">
        <v>9363</v>
      </c>
      <c r="F14889">
        <v>2829</v>
      </c>
      <c r="G14889">
        <v>681</v>
      </c>
      <c r="H14889">
        <v>426</v>
      </c>
      <c r="I14889">
        <v>0.81</v>
      </c>
      <c r="J14889" s="10">
        <v>79</v>
      </c>
      <c r="K14889" s="13">
        <f t="shared" si="467"/>
        <v>1990</v>
      </c>
      <c r="L14889" s="1" t="str">
        <f t="shared" si="466"/>
        <v/>
      </c>
    </row>
    <row r="14890" spans="1:12" ht="13.8" customHeight="1" x14ac:dyDescent="0.3">
      <c r="A14890" t="s">
        <v>233</v>
      </c>
      <c r="B14890">
        <v>2002</v>
      </c>
      <c r="C14890" s="10">
        <v>10653</v>
      </c>
      <c r="D14890">
        <v>2</v>
      </c>
      <c r="E14890">
        <v>6268</v>
      </c>
      <c r="F14890">
        <v>3442</v>
      </c>
      <c r="G14890">
        <v>636</v>
      </c>
      <c r="H14890">
        <v>304</v>
      </c>
      <c r="I14890">
        <v>0.63</v>
      </c>
      <c r="J14890" s="10">
        <v>91</v>
      </c>
      <c r="K14890" s="13">
        <f t="shared" si="467"/>
        <v>1990</v>
      </c>
      <c r="L14890" s="1" t="str">
        <f t="shared" si="466"/>
        <v/>
      </c>
    </row>
    <row r="14891" spans="1:12" ht="13.8" customHeight="1" x14ac:dyDescent="0.3">
      <c r="A14891" t="s">
        <v>233</v>
      </c>
      <c r="B14891">
        <v>2003</v>
      </c>
      <c r="C14891" s="10">
        <v>14801</v>
      </c>
      <c r="D14891">
        <v>3</v>
      </c>
      <c r="E14891">
        <v>10270</v>
      </c>
      <c r="F14891">
        <v>3467</v>
      </c>
      <c r="G14891">
        <v>656</v>
      </c>
      <c r="H14891">
        <v>406</v>
      </c>
      <c r="I14891">
        <v>0.85</v>
      </c>
      <c r="J14891" s="10">
        <v>83</v>
      </c>
      <c r="K14891" s="13">
        <f t="shared" si="467"/>
        <v>1990</v>
      </c>
      <c r="L14891" s="1" t="str">
        <f t="shared" si="466"/>
        <v/>
      </c>
    </row>
    <row r="14892" spans="1:12" ht="13.8" customHeight="1" x14ac:dyDescent="0.3">
      <c r="A14892" t="s">
        <v>233</v>
      </c>
      <c r="B14892">
        <v>2004</v>
      </c>
      <c r="C14892" s="10">
        <v>13936</v>
      </c>
      <c r="D14892">
        <v>3</v>
      </c>
      <c r="E14892">
        <v>9277</v>
      </c>
      <c r="F14892">
        <v>3594</v>
      </c>
      <c r="G14892">
        <v>647</v>
      </c>
      <c r="H14892">
        <v>416</v>
      </c>
      <c r="I14892">
        <v>0.77</v>
      </c>
      <c r="J14892" s="10">
        <v>99</v>
      </c>
      <c r="K14892" s="13">
        <f t="shared" si="467"/>
        <v>1990</v>
      </c>
      <c r="L14892" s="1" t="str">
        <f t="shared" si="466"/>
        <v/>
      </c>
    </row>
    <row r="14893" spans="1:12" ht="13.8" customHeight="1" x14ac:dyDescent="0.3">
      <c r="A14893" t="s">
        <v>233</v>
      </c>
      <c r="B14893">
        <v>2005</v>
      </c>
      <c r="C14893" s="10">
        <v>13806</v>
      </c>
      <c r="D14893">
        <v>3</v>
      </c>
      <c r="E14893">
        <v>9671</v>
      </c>
      <c r="F14893">
        <v>3088</v>
      </c>
      <c r="G14893">
        <v>639</v>
      </c>
      <c r="H14893">
        <v>406</v>
      </c>
      <c r="I14893">
        <v>0.75</v>
      </c>
      <c r="J14893" s="10">
        <v>90</v>
      </c>
      <c r="K14893" s="13">
        <f t="shared" si="467"/>
        <v>1990</v>
      </c>
      <c r="L14893" s="1" t="str">
        <f t="shared" si="466"/>
        <v/>
      </c>
    </row>
    <row r="14894" spans="1:12" ht="13.8" customHeight="1" x14ac:dyDescent="0.3">
      <c r="A14894" t="s">
        <v>233</v>
      </c>
      <c r="B14894">
        <v>2006</v>
      </c>
      <c r="C14894" s="10">
        <v>14612</v>
      </c>
      <c r="D14894">
        <v>3</v>
      </c>
      <c r="E14894">
        <v>10438</v>
      </c>
      <c r="F14894">
        <v>3189</v>
      </c>
      <c r="G14894">
        <v>653</v>
      </c>
      <c r="H14894">
        <v>330</v>
      </c>
      <c r="I14894">
        <v>0.77</v>
      </c>
      <c r="J14894" s="10">
        <v>121</v>
      </c>
      <c r="K14894" s="13">
        <f t="shared" si="467"/>
        <v>1990</v>
      </c>
      <c r="L14894" s="1" t="str">
        <f t="shared" si="466"/>
        <v/>
      </c>
    </row>
    <row r="14895" spans="1:12" ht="13.8" customHeight="1" x14ac:dyDescent="0.3">
      <c r="A14895" t="s">
        <v>233</v>
      </c>
      <c r="B14895">
        <v>2007</v>
      </c>
      <c r="C14895" s="10">
        <v>18126</v>
      </c>
      <c r="D14895">
        <v>3</v>
      </c>
      <c r="E14895">
        <v>14012</v>
      </c>
      <c r="F14895">
        <v>3138</v>
      </c>
      <c r="G14895">
        <v>694</v>
      </c>
      <c r="H14895">
        <v>279</v>
      </c>
      <c r="I14895">
        <v>0.93</v>
      </c>
      <c r="J14895" s="10">
        <v>913</v>
      </c>
      <c r="K14895" s="13">
        <f t="shared" si="467"/>
        <v>1990</v>
      </c>
      <c r="L14895" s="1" t="str">
        <f t="shared" si="466"/>
        <v/>
      </c>
    </row>
    <row r="14896" spans="1:12" ht="13.8" customHeight="1" x14ac:dyDescent="0.3">
      <c r="A14896" t="s">
        <v>233</v>
      </c>
      <c r="B14896">
        <v>2008</v>
      </c>
      <c r="C14896" s="10">
        <v>18457</v>
      </c>
      <c r="D14896">
        <v>3</v>
      </c>
      <c r="E14896">
        <v>14443</v>
      </c>
      <c r="F14896">
        <v>3057</v>
      </c>
      <c r="G14896">
        <v>726</v>
      </c>
      <c r="H14896">
        <v>228</v>
      </c>
      <c r="I14896">
        <v>0.91</v>
      </c>
      <c r="J14896" s="10">
        <v>898</v>
      </c>
      <c r="K14896" s="13">
        <f t="shared" si="467"/>
        <v>1990</v>
      </c>
      <c r="L14896" s="1" t="str">
        <f t="shared" si="466"/>
        <v/>
      </c>
    </row>
    <row r="14897" spans="1:12" ht="13.8" customHeight="1" x14ac:dyDescent="0.3">
      <c r="A14897" t="s">
        <v>233</v>
      </c>
      <c r="B14897">
        <v>2009</v>
      </c>
      <c r="C14897" s="10">
        <v>16998</v>
      </c>
      <c r="D14897">
        <v>3</v>
      </c>
      <c r="E14897">
        <v>12333</v>
      </c>
      <c r="F14897">
        <v>3756</v>
      </c>
      <c r="G14897">
        <v>704</v>
      </c>
      <c r="H14897">
        <v>203</v>
      </c>
      <c r="I14897">
        <v>0.83</v>
      </c>
      <c r="J14897" s="10">
        <v>952</v>
      </c>
      <c r="K14897" s="13">
        <f t="shared" si="467"/>
        <v>1990</v>
      </c>
      <c r="L14897" s="1" t="str">
        <f t="shared" si="466"/>
        <v/>
      </c>
    </row>
    <row r="14898" spans="1:12" ht="13.8" customHeight="1" x14ac:dyDescent="0.3">
      <c r="A14898" t="s">
        <v>233</v>
      </c>
      <c r="B14898">
        <v>2010</v>
      </c>
      <c r="C14898" s="10">
        <v>16800</v>
      </c>
      <c r="D14898">
        <v>3</v>
      </c>
      <c r="E14898">
        <v>10874</v>
      </c>
      <c r="F14898">
        <v>4874</v>
      </c>
      <c r="G14898">
        <v>816</v>
      </c>
      <c r="H14898">
        <v>233</v>
      </c>
      <c r="I14898">
        <v>0.81</v>
      </c>
      <c r="J14898" s="10">
        <v>952</v>
      </c>
      <c r="K14898" s="13">
        <f t="shared" si="467"/>
        <v>1990</v>
      </c>
      <c r="L14898" s="1" t="str">
        <f t="shared" si="466"/>
        <v/>
      </c>
    </row>
    <row r="14899" spans="1:12" ht="13.8" customHeight="1" x14ac:dyDescent="0.3">
      <c r="A14899" t="s">
        <v>233</v>
      </c>
      <c r="B14899">
        <v>2011</v>
      </c>
      <c r="C14899" s="10">
        <v>15519</v>
      </c>
      <c r="D14899">
        <v>3</v>
      </c>
      <c r="E14899">
        <v>10376</v>
      </c>
      <c r="F14899">
        <v>4110</v>
      </c>
      <c r="G14899">
        <v>680</v>
      </c>
      <c r="H14899">
        <v>350</v>
      </c>
      <c r="I14899">
        <v>0.76</v>
      </c>
      <c r="J14899" s="10">
        <v>827</v>
      </c>
      <c r="K14899" s="13">
        <f t="shared" si="467"/>
        <v>1990</v>
      </c>
      <c r="L14899" s="1" t="str">
        <f t="shared" si="466"/>
        <v/>
      </c>
    </row>
    <row r="14900" spans="1:12" ht="13.8" customHeight="1" x14ac:dyDescent="0.3">
      <c r="A14900" t="s">
        <v>233</v>
      </c>
      <c r="B14900">
        <v>2012</v>
      </c>
      <c r="C14900" s="10">
        <v>12198</v>
      </c>
      <c r="D14900">
        <v>1</v>
      </c>
      <c r="E14900">
        <v>7909</v>
      </c>
      <c r="F14900">
        <v>3265</v>
      </c>
      <c r="G14900">
        <v>816</v>
      </c>
      <c r="H14900">
        <v>208</v>
      </c>
      <c r="I14900">
        <v>0.61</v>
      </c>
      <c r="J14900" s="10">
        <v>437</v>
      </c>
      <c r="K14900" s="13">
        <f t="shared" si="467"/>
        <v>1990</v>
      </c>
      <c r="L14900" s="1">
        <f t="shared" si="466"/>
        <v>1</v>
      </c>
    </row>
    <row r="14901" spans="1:12" ht="13.8" customHeight="1" x14ac:dyDescent="0.3">
      <c r="A14901" t="s">
        <v>233</v>
      </c>
      <c r="B14901">
        <v>2013</v>
      </c>
      <c r="C14901" s="10">
        <v>9937</v>
      </c>
      <c r="D14901">
        <v>1</v>
      </c>
      <c r="E14901">
        <v>6431</v>
      </c>
      <c r="F14901">
        <v>2683</v>
      </c>
      <c r="G14901">
        <v>544</v>
      </c>
      <c r="H14901">
        <v>279</v>
      </c>
      <c r="I14901">
        <v>0.51</v>
      </c>
      <c r="J14901" s="10">
        <v>403</v>
      </c>
      <c r="K14901" s="13">
        <f t="shared" si="467"/>
        <v>1990</v>
      </c>
      <c r="L14901" s="1">
        <f t="shared" si="466"/>
        <v>1</v>
      </c>
    </row>
    <row r="14902" spans="1:12" ht="13.8" customHeight="1" x14ac:dyDescent="0.3">
      <c r="A14902" t="s">
        <v>233</v>
      </c>
      <c r="B14902">
        <v>2014</v>
      </c>
      <c r="C14902" s="10">
        <v>8373</v>
      </c>
      <c r="D14902">
        <v>1</v>
      </c>
      <c r="E14902">
        <v>5198</v>
      </c>
      <c r="F14902">
        <v>2480</v>
      </c>
      <c r="G14902">
        <v>517</v>
      </c>
      <c r="H14902">
        <v>178</v>
      </c>
      <c r="I14902">
        <v>0.45</v>
      </c>
      <c r="J14902" s="10">
        <v>219</v>
      </c>
      <c r="K14902" s="13">
        <f t="shared" si="467"/>
        <v>1990</v>
      </c>
      <c r="L14902" s="1">
        <f t="shared" si="466"/>
        <v>1</v>
      </c>
    </row>
    <row r="14903" spans="1:12" ht="13.8" customHeight="1" x14ac:dyDescent="0.3">
      <c r="A14903" t="s">
        <v>234</v>
      </c>
      <c r="B14903">
        <v>1896</v>
      </c>
      <c r="C14903" s="10">
        <v>1</v>
      </c>
      <c r="D14903">
        <v>1</v>
      </c>
      <c r="E14903">
        <v>0</v>
      </c>
      <c r="F14903">
        <v>0</v>
      </c>
      <c r="G14903">
        <v>0</v>
      </c>
      <c r="H14903" t="s">
        <v>11</v>
      </c>
      <c r="I14903" t="s">
        <v>11</v>
      </c>
      <c r="J14903" s="10">
        <v>0</v>
      </c>
      <c r="K14903" s="13">
        <f t="shared" si="467"/>
        <v>1958</v>
      </c>
      <c r="L14903" s="1" t="str">
        <f t="shared" si="466"/>
        <v/>
      </c>
    </row>
    <row r="14904" spans="1:12" ht="13.8" customHeight="1" x14ac:dyDescent="0.3">
      <c r="A14904" t="s">
        <v>234</v>
      </c>
      <c r="B14904">
        <v>1897</v>
      </c>
      <c r="C14904" s="10">
        <v>14</v>
      </c>
      <c r="D14904">
        <v>14</v>
      </c>
      <c r="E14904">
        <v>0</v>
      </c>
      <c r="F14904">
        <v>0</v>
      </c>
      <c r="G14904">
        <v>0</v>
      </c>
      <c r="H14904" t="s">
        <v>11</v>
      </c>
      <c r="I14904" t="s">
        <v>11</v>
      </c>
      <c r="J14904" s="10">
        <v>0</v>
      </c>
      <c r="K14904" s="13">
        <f t="shared" si="467"/>
        <v>1958</v>
      </c>
      <c r="L14904" s="1" t="str">
        <f t="shared" si="466"/>
        <v/>
      </c>
    </row>
    <row r="14905" spans="1:12" ht="13.8" customHeight="1" x14ac:dyDescent="0.3">
      <c r="A14905" t="s">
        <v>234</v>
      </c>
      <c r="B14905">
        <v>1898</v>
      </c>
      <c r="C14905" s="10">
        <v>31</v>
      </c>
      <c r="D14905">
        <v>31</v>
      </c>
      <c r="E14905">
        <v>0</v>
      </c>
      <c r="F14905">
        <v>0</v>
      </c>
      <c r="G14905">
        <v>0</v>
      </c>
      <c r="H14905" t="s">
        <v>11</v>
      </c>
      <c r="I14905" t="s">
        <v>11</v>
      </c>
      <c r="J14905" s="10">
        <v>0</v>
      </c>
      <c r="K14905" s="13">
        <f t="shared" si="467"/>
        <v>1958</v>
      </c>
      <c r="L14905" s="1" t="str">
        <f t="shared" si="466"/>
        <v/>
      </c>
    </row>
    <row r="14906" spans="1:12" ht="13.8" customHeight="1" x14ac:dyDescent="0.3">
      <c r="A14906" t="s">
        <v>234</v>
      </c>
      <c r="B14906">
        <v>1899</v>
      </c>
      <c r="C14906" s="10">
        <v>22</v>
      </c>
      <c r="D14906">
        <v>22</v>
      </c>
      <c r="E14906">
        <v>0</v>
      </c>
      <c r="F14906">
        <v>0</v>
      </c>
      <c r="G14906">
        <v>0</v>
      </c>
      <c r="H14906" t="s">
        <v>11</v>
      </c>
      <c r="I14906" t="s">
        <v>11</v>
      </c>
      <c r="J14906" s="10">
        <v>0</v>
      </c>
      <c r="K14906" s="13">
        <f t="shared" si="467"/>
        <v>1958</v>
      </c>
      <c r="L14906" s="1" t="str">
        <f t="shared" si="466"/>
        <v/>
      </c>
    </row>
    <row r="14907" spans="1:12" ht="13.8" customHeight="1" x14ac:dyDescent="0.3">
      <c r="A14907" t="s">
        <v>234</v>
      </c>
      <c r="B14907">
        <v>1900</v>
      </c>
      <c r="C14907" s="10">
        <v>30</v>
      </c>
      <c r="D14907">
        <v>30</v>
      </c>
      <c r="E14907">
        <v>0</v>
      </c>
      <c r="F14907">
        <v>0</v>
      </c>
      <c r="G14907">
        <v>0</v>
      </c>
      <c r="H14907" t="s">
        <v>11</v>
      </c>
      <c r="I14907" t="s">
        <v>11</v>
      </c>
      <c r="J14907" s="10">
        <v>0</v>
      </c>
      <c r="K14907" s="13">
        <f t="shared" si="467"/>
        <v>1958</v>
      </c>
      <c r="L14907" s="1" t="str">
        <f t="shared" si="466"/>
        <v/>
      </c>
    </row>
    <row r="14908" spans="1:12" ht="13.8" customHeight="1" x14ac:dyDescent="0.3">
      <c r="A14908" t="s">
        <v>234</v>
      </c>
      <c r="B14908">
        <v>1901</v>
      </c>
      <c r="C14908" s="10">
        <v>48</v>
      </c>
      <c r="D14908">
        <v>48</v>
      </c>
      <c r="E14908">
        <v>0</v>
      </c>
      <c r="F14908">
        <v>0</v>
      </c>
      <c r="G14908">
        <v>0</v>
      </c>
      <c r="H14908" t="s">
        <v>11</v>
      </c>
      <c r="I14908" t="s">
        <v>11</v>
      </c>
      <c r="J14908" s="10">
        <v>0</v>
      </c>
      <c r="K14908" s="13">
        <f t="shared" si="467"/>
        <v>1958</v>
      </c>
      <c r="L14908" s="1" t="str">
        <f t="shared" si="466"/>
        <v/>
      </c>
    </row>
    <row r="14909" spans="1:12" ht="13.8" customHeight="1" x14ac:dyDescent="0.3">
      <c r="A14909" t="s">
        <v>234</v>
      </c>
      <c r="B14909">
        <v>1902</v>
      </c>
      <c r="C14909" s="10">
        <v>70</v>
      </c>
      <c r="D14909">
        <v>70</v>
      </c>
      <c r="E14909">
        <v>0</v>
      </c>
      <c r="F14909">
        <v>0</v>
      </c>
      <c r="G14909">
        <v>0</v>
      </c>
      <c r="H14909" t="s">
        <v>11</v>
      </c>
      <c r="I14909" t="s">
        <v>11</v>
      </c>
      <c r="J14909" s="10">
        <v>0</v>
      </c>
      <c r="K14909" s="13">
        <f t="shared" si="467"/>
        <v>1958</v>
      </c>
      <c r="L14909" s="1" t="str">
        <f t="shared" si="466"/>
        <v/>
      </c>
    </row>
    <row r="14910" spans="1:12" ht="13.8" customHeight="1" x14ac:dyDescent="0.3">
      <c r="A14910" t="s">
        <v>234</v>
      </c>
      <c r="B14910">
        <v>1903</v>
      </c>
      <c r="C14910" s="10">
        <v>59</v>
      </c>
      <c r="D14910">
        <v>59</v>
      </c>
      <c r="E14910">
        <v>0</v>
      </c>
      <c r="F14910">
        <v>0</v>
      </c>
      <c r="G14910">
        <v>0</v>
      </c>
      <c r="H14910" t="s">
        <v>11</v>
      </c>
      <c r="I14910" t="s">
        <v>11</v>
      </c>
      <c r="J14910" s="10">
        <v>0</v>
      </c>
      <c r="K14910" s="13">
        <f t="shared" si="467"/>
        <v>1958</v>
      </c>
      <c r="L14910" s="1" t="str">
        <f t="shared" si="466"/>
        <v/>
      </c>
    </row>
    <row r="14911" spans="1:12" ht="13.8" customHeight="1" x14ac:dyDescent="0.3">
      <c r="A14911" t="s">
        <v>234</v>
      </c>
      <c r="B14911">
        <v>1904</v>
      </c>
      <c r="C14911" s="10">
        <v>60</v>
      </c>
      <c r="D14911">
        <v>60</v>
      </c>
      <c r="E14911">
        <v>0</v>
      </c>
      <c r="F14911">
        <v>0</v>
      </c>
      <c r="G14911">
        <v>0</v>
      </c>
      <c r="H14911" t="s">
        <v>11</v>
      </c>
      <c r="I14911" t="s">
        <v>11</v>
      </c>
      <c r="J14911" s="10">
        <v>0</v>
      </c>
      <c r="K14911" s="13">
        <f t="shared" si="467"/>
        <v>1958</v>
      </c>
      <c r="L14911" s="1" t="str">
        <f t="shared" si="466"/>
        <v/>
      </c>
    </row>
    <row r="14912" spans="1:12" ht="13.8" customHeight="1" x14ac:dyDescent="0.3">
      <c r="A14912" t="s">
        <v>234</v>
      </c>
      <c r="B14912">
        <v>1905</v>
      </c>
      <c r="C14912" s="10">
        <v>69</v>
      </c>
      <c r="D14912">
        <v>69</v>
      </c>
      <c r="E14912">
        <v>0</v>
      </c>
      <c r="F14912">
        <v>0</v>
      </c>
      <c r="G14912">
        <v>0</v>
      </c>
      <c r="H14912" t="s">
        <v>11</v>
      </c>
      <c r="I14912" t="s">
        <v>11</v>
      </c>
      <c r="J14912" s="10">
        <v>0</v>
      </c>
      <c r="K14912" s="13">
        <f t="shared" si="467"/>
        <v>1958</v>
      </c>
      <c r="L14912" s="1" t="str">
        <f t="shared" si="466"/>
        <v/>
      </c>
    </row>
    <row r="14913" spans="1:12" ht="13.8" customHeight="1" x14ac:dyDescent="0.3">
      <c r="A14913" t="s">
        <v>234</v>
      </c>
      <c r="B14913">
        <v>1906</v>
      </c>
      <c r="C14913" s="10">
        <v>75</v>
      </c>
      <c r="D14913">
        <v>75</v>
      </c>
      <c r="E14913">
        <v>0</v>
      </c>
      <c r="F14913">
        <v>0</v>
      </c>
      <c r="G14913">
        <v>0</v>
      </c>
      <c r="H14913" t="s">
        <v>11</v>
      </c>
      <c r="I14913" t="s">
        <v>11</v>
      </c>
      <c r="J14913" s="10">
        <v>0</v>
      </c>
      <c r="K14913" s="13">
        <f t="shared" si="467"/>
        <v>1958</v>
      </c>
      <c r="L14913" s="1" t="str">
        <f t="shared" si="466"/>
        <v/>
      </c>
    </row>
    <row r="14914" spans="1:12" ht="13.8" customHeight="1" x14ac:dyDescent="0.3">
      <c r="A14914" t="s">
        <v>234</v>
      </c>
      <c r="B14914">
        <v>1907</v>
      </c>
      <c r="C14914" s="10">
        <v>98</v>
      </c>
      <c r="D14914">
        <v>98</v>
      </c>
      <c r="E14914">
        <v>0</v>
      </c>
      <c r="F14914">
        <v>0</v>
      </c>
      <c r="G14914">
        <v>0</v>
      </c>
      <c r="H14914" t="s">
        <v>11</v>
      </c>
      <c r="I14914" t="s">
        <v>11</v>
      </c>
      <c r="J14914" s="10">
        <v>0</v>
      </c>
      <c r="K14914" s="13">
        <f t="shared" si="467"/>
        <v>1958</v>
      </c>
      <c r="L14914" s="1" t="str">
        <f t="shared" ref="L14914:L14977" si="468">IF(AND(B14914&gt;2011),1,"")</f>
        <v/>
      </c>
    </row>
    <row r="14915" spans="1:12" ht="13.8" customHeight="1" x14ac:dyDescent="0.3">
      <c r="A14915" t="s">
        <v>234</v>
      </c>
      <c r="B14915">
        <v>1908</v>
      </c>
      <c r="C14915" s="10">
        <v>112</v>
      </c>
      <c r="D14915">
        <v>112</v>
      </c>
      <c r="E14915">
        <v>0</v>
      </c>
      <c r="F14915">
        <v>0</v>
      </c>
      <c r="G14915">
        <v>0</v>
      </c>
      <c r="H14915" t="s">
        <v>11</v>
      </c>
      <c r="I14915" t="s">
        <v>11</v>
      </c>
      <c r="J14915" s="10">
        <v>0</v>
      </c>
      <c r="K14915" s="13">
        <f t="shared" ref="K14915:K14978" si="469">IF(B14915&lt;1990,IF(B14915&lt;1959,1958,1989),1990)</f>
        <v>1958</v>
      </c>
      <c r="L14915" s="1" t="str">
        <f t="shared" si="468"/>
        <v/>
      </c>
    </row>
    <row r="14916" spans="1:12" ht="13.8" customHeight="1" x14ac:dyDescent="0.3">
      <c r="A14916" t="s">
        <v>234</v>
      </c>
      <c r="B14916">
        <v>1909</v>
      </c>
      <c r="C14916" s="10">
        <v>133</v>
      </c>
      <c r="D14916">
        <v>133</v>
      </c>
      <c r="E14916">
        <v>0</v>
      </c>
      <c r="F14916">
        <v>0</v>
      </c>
      <c r="G14916">
        <v>0</v>
      </c>
      <c r="H14916" t="s">
        <v>11</v>
      </c>
      <c r="I14916" t="s">
        <v>11</v>
      </c>
      <c r="J14916" s="10">
        <v>0</v>
      </c>
      <c r="K14916" s="13">
        <f t="shared" si="469"/>
        <v>1958</v>
      </c>
      <c r="L14916" s="1" t="str">
        <f t="shared" si="468"/>
        <v/>
      </c>
    </row>
    <row r="14917" spans="1:12" ht="13.8" customHeight="1" x14ac:dyDescent="0.3">
      <c r="A14917" t="s">
        <v>234</v>
      </c>
      <c r="B14917">
        <v>1910</v>
      </c>
      <c r="C14917" s="10">
        <v>168</v>
      </c>
      <c r="D14917">
        <v>168</v>
      </c>
      <c r="E14917">
        <v>0</v>
      </c>
      <c r="F14917">
        <v>0</v>
      </c>
      <c r="G14917">
        <v>0</v>
      </c>
      <c r="H14917" t="s">
        <v>11</v>
      </c>
      <c r="I14917" t="s">
        <v>11</v>
      </c>
      <c r="J14917" s="10">
        <v>0</v>
      </c>
      <c r="K14917" s="13">
        <f t="shared" si="469"/>
        <v>1958</v>
      </c>
      <c r="L14917" s="1" t="str">
        <f t="shared" si="468"/>
        <v/>
      </c>
    </row>
    <row r="14918" spans="1:12" ht="13.8" customHeight="1" x14ac:dyDescent="0.3">
      <c r="A14918" t="s">
        <v>234</v>
      </c>
      <c r="B14918">
        <v>1911</v>
      </c>
      <c r="C14918" s="10">
        <v>185</v>
      </c>
      <c r="D14918">
        <v>185</v>
      </c>
      <c r="E14918">
        <v>0</v>
      </c>
      <c r="F14918">
        <v>0</v>
      </c>
      <c r="G14918">
        <v>0</v>
      </c>
      <c r="H14918" t="s">
        <v>11</v>
      </c>
      <c r="I14918" t="s">
        <v>11</v>
      </c>
      <c r="J14918" s="10">
        <v>0</v>
      </c>
      <c r="K14918" s="13">
        <f t="shared" si="469"/>
        <v>1958</v>
      </c>
      <c r="L14918" s="1" t="str">
        <f t="shared" si="468"/>
        <v/>
      </c>
    </row>
    <row r="14919" spans="1:12" ht="13.8" customHeight="1" x14ac:dyDescent="0.3">
      <c r="A14919" t="s">
        <v>234</v>
      </c>
      <c r="B14919">
        <v>1912</v>
      </c>
      <c r="C14919" s="10">
        <v>202</v>
      </c>
      <c r="D14919">
        <v>202</v>
      </c>
      <c r="E14919">
        <v>0</v>
      </c>
      <c r="F14919">
        <v>0</v>
      </c>
      <c r="G14919">
        <v>0</v>
      </c>
      <c r="H14919" t="s">
        <v>11</v>
      </c>
      <c r="I14919" t="s">
        <v>11</v>
      </c>
      <c r="J14919" s="10">
        <v>0</v>
      </c>
      <c r="K14919" s="13">
        <f t="shared" si="469"/>
        <v>1958</v>
      </c>
      <c r="L14919" s="1" t="str">
        <f t="shared" si="468"/>
        <v/>
      </c>
    </row>
    <row r="14920" spans="1:12" ht="13.8" customHeight="1" x14ac:dyDescent="0.3">
      <c r="A14920" t="s">
        <v>234</v>
      </c>
      <c r="B14920">
        <v>1913</v>
      </c>
      <c r="C14920" s="10">
        <v>233</v>
      </c>
      <c r="D14920">
        <v>233</v>
      </c>
      <c r="E14920">
        <v>0</v>
      </c>
      <c r="F14920">
        <v>0</v>
      </c>
      <c r="G14920">
        <v>0</v>
      </c>
      <c r="H14920" t="s">
        <v>11</v>
      </c>
      <c r="I14920" t="s">
        <v>11</v>
      </c>
      <c r="J14920" s="10">
        <v>0</v>
      </c>
      <c r="K14920" s="13">
        <f t="shared" si="469"/>
        <v>1958</v>
      </c>
      <c r="L14920" s="1" t="str">
        <f t="shared" si="468"/>
        <v/>
      </c>
    </row>
    <row r="14921" spans="1:12" ht="13.8" customHeight="1" x14ac:dyDescent="0.3">
      <c r="A14921" t="s">
        <v>234</v>
      </c>
      <c r="B14921">
        <v>1914</v>
      </c>
      <c r="C14921" s="10">
        <v>251</v>
      </c>
      <c r="D14921">
        <v>251</v>
      </c>
      <c r="E14921">
        <v>0</v>
      </c>
      <c r="F14921">
        <v>0</v>
      </c>
      <c r="G14921">
        <v>0</v>
      </c>
      <c r="H14921" t="s">
        <v>11</v>
      </c>
      <c r="I14921" t="s">
        <v>11</v>
      </c>
      <c r="J14921" s="10">
        <v>0</v>
      </c>
      <c r="K14921" s="13">
        <f t="shared" si="469"/>
        <v>1958</v>
      </c>
      <c r="L14921" s="1" t="str">
        <f t="shared" si="468"/>
        <v/>
      </c>
    </row>
    <row r="14922" spans="1:12" ht="13.8" customHeight="1" x14ac:dyDescent="0.3">
      <c r="A14922" t="s">
        <v>234</v>
      </c>
      <c r="B14922">
        <v>1915</v>
      </c>
      <c r="C14922" s="10">
        <v>277</v>
      </c>
      <c r="D14922">
        <v>277</v>
      </c>
      <c r="E14922">
        <v>0</v>
      </c>
      <c r="F14922">
        <v>0</v>
      </c>
      <c r="G14922">
        <v>0</v>
      </c>
      <c r="H14922" t="s">
        <v>11</v>
      </c>
      <c r="I14922" t="s">
        <v>11</v>
      </c>
      <c r="J14922" s="10">
        <v>0</v>
      </c>
      <c r="K14922" s="13">
        <f t="shared" si="469"/>
        <v>1958</v>
      </c>
      <c r="L14922" s="1" t="str">
        <f t="shared" si="468"/>
        <v/>
      </c>
    </row>
    <row r="14923" spans="1:12" ht="13.8" customHeight="1" x14ac:dyDescent="0.3">
      <c r="A14923" t="s">
        <v>234</v>
      </c>
      <c r="B14923">
        <v>1916</v>
      </c>
      <c r="C14923" s="10">
        <v>378</v>
      </c>
      <c r="D14923">
        <v>378</v>
      </c>
      <c r="E14923">
        <v>0</v>
      </c>
      <c r="F14923">
        <v>0</v>
      </c>
      <c r="G14923">
        <v>0</v>
      </c>
      <c r="H14923" t="s">
        <v>11</v>
      </c>
      <c r="I14923" t="s">
        <v>11</v>
      </c>
      <c r="J14923" s="10">
        <v>0</v>
      </c>
      <c r="K14923" s="13">
        <f t="shared" si="469"/>
        <v>1958</v>
      </c>
      <c r="L14923" s="1" t="str">
        <f t="shared" si="468"/>
        <v/>
      </c>
    </row>
    <row r="14924" spans="1:12" ht="13.8" customHeight="1" x14ac:dyDescent="0.3">
      <c r="A14924" t="s">
        <v>234</v>
      </c>
      <c r="B14924">
        <v>1917</v>
      </c>
      <c r="C14924" s="10">
        <v>491</v>
      </c>
      <c r="D14924">
        <v>491</v>
      </c>
      <c r="E14924">
        <v>0</v>
      </c>
      <c r="F14924">
        <v>0</v>
      </c>
      <c r="G14924">
        <v>0</v>
      </c>
      <c r="H14924" t="s">
        <v>11</v>
      </c>
      <c r="I14924" t="s">
        <v>11</v>
      </c>
      <c r="J14924" s="10">
        <v>0</v>
      </c>
      <c r="K14924" s="13">
        <f t="shared" si="469"/>
        <v>1958</v>
      </c>
      <c r="L14924" s="1" t="str">
        <f t="shared" si="468"/>
        <v/>
      </c>
    </row>
    <row r="14925" spans="1:12" ht="13.8" customHeight="1" x14ac:dyDescent="0.3">
      <c r="A14925" t="s">
        <v>234</v>
      </c>
      <c r="B14925">
        <v>1918</v>
      </c>
      <c r="C14925" s="10">
        <v>585</v>
      </c>
      <c r="D14925">
        <v>585</v>
      </c>
      <c r="E14925">
        <v>0</v>
      </c>
      <c r="F14925">
        <v>0</v>
      </c>
      <c r="G14925">
        <v>0</v>
      </c>
      <c r="H14925" t="s">
        <v>11</v>
      </c>
      <c r="I14925" t="s">
        <v>11</v>
      </c>
      <c r="J14925" s="10">
        <v>0</v>
      </c>
      <c r="K14925" s="13">
        <f t="shared" si="469"/>
        <v>1958</v>
      </c>
      <c r="L14925" s="1" t="str">
        <f t="shared" si="468"/>
        <v/>
      </c>
    </row>
    <row r="14926" spans="1:12" ht="13.8" customHeight="1" x14ac:dyDescent="0.3">
      <c r="A14926" t="s">
        <v>234</v>
      </c>
      <c r="B14926">
        <v>1919</v>
      </c>
      <c r="C14926" s="10">
        <v>794</v>
      </c>
      <c r="D14926">
        <v>794</v>
      </c>
      <c r="E14926">
        <v>0</v>
      </c>
      <c r="F14926">
        <v>0</v>
      </c>
      <c r="G14926">
        <v>0</v>
      </c>
      <c r="H14926" t="s">
        <v>11</v>
      </c>
      <c r="I14926" t="s">
        <v>11</v>
      </c>
      <c r="J14926" s="10">
        <v>0</v>
      </c>
      <c r="K14926" s="13">
        <f t="shared" si="469"/>
        <v>1958</v>
      </c>
      <c r="L14926" s="1" t="str">
        <f t="shared" si="468"/>
        <v/>
      </c>
    </row>
    <row r="14927" spans="1:12" ht="13.8" customHeight="1" x14ac:dyDescent="0.3">
      <c r="A14927" t="s">
        <v>234</v>
      </c>
      <c r="B14927">
        <v>1920</v>
      </c>
      <c r="C14927" s="10">
        <v>831</v>
      </c>
      <c r="D14927">
        <v>831</v>
      </c>
      <c r="E14927">
        <v>0</v>
      </c>
      <c r="F14927">
        <v>0</v>
      </c>
      <c r="G14927">
        <v>0</v>
      </c>
      <c r="H14927" t="s">
        <v>11</v>
      </c>
      <c r="I14927" t="s">
        <v>11</v>
      </c>
      <c r="J14927" s="10">
        <v>0</v>
      </c>
      <c r="K14927" s="13">
        <f t="shared" si="469"/>
        <v>1958</v>
      </c>
      <c r="L14927" s="1" t="str">
        <f t="shared" si="468"/>
        <v/>
      </c>
    </row>
    <row r="14928" spans="1:12" ht="13.8" customHeight="1" x14ac:dyDescent="0.3">
      <c r="A14928" t="s">
        <v>234</v>
      </c>
      <c r="B14928">
        <v>1921</v>
      </c>
      <c r="C14928" s="10">
        <v>752</v>
      </c>
      <c r="D14928">
        <v>752</v>
      </c>
      <c r="E14928">
        <v>0</v>
      </c>
      <c r="F14928">
        <v>0</v>
      </c>
      <c r="G14928">
        <v>0</v>
      </c>
      <c r="H14928" t="s">
        <v>11</v>
      </c>
      <c r="I14928" t="s">
        <v>11</v>
      </c>
      <c r="J14928" s="10">
        <v>0</v>
      </c>
      <c r="K14928" s="13">
        <f t="shared" si="469"/>
        <v>1958</v>
      </c>
      <c r="L14928" s="1" t="str">
        <f t="shared" si="468"/>
        <v/>
      </c>
    </row>
    <row r="14929" spans="1:12" ht="13.8" customHeight="1" x14ac:dyDescent="0.3">
      <c r="A14929" t="s">
        <v>234</v>
      </c>
      <c r="B14929">
        <v>1922</v>
      </c>
      <c r="C14929" s="10">
        <v>975</v>
      </c>
      <c r="D14929">
        <v>975</v>
      </c>
      <c r="E14929">
        <v>0</v>
      </c>
      <c r="F14929">
        <v>0</v>
      </c>
      <c r="G14929">
        <v>0</v>
      </c>
      <c r="H14929" t="s">
        <v>11</v>
      </c>
      <c r="I14929" t="s">
        <v>11</v>
      </c>
      <c r="J14929" s="10">
        <v>0</v>
      </c>
      <c r="K14929" s="13">
        <f t="shared" si="469"/>
        <v>1958</v>
      </c>
      <c r="L14929" s="1" t="str">
        <f t="shared" si="468"/>
        <v/>
      </c>
    </row>
    <row r="14930" spans="1:12" ht="13.8" customHeight="1" x14ac:dyDescent="0.3">
      <c r="A14930" t="s">
        <v>234</v>
      </c>
      <c r="B14930">
        <v>1923</v>
      </c>
      <c r="C14930" s="10">
        <v>1046</v>
      </c>
      <c r="D14930">
        <v>1046</v>
      </c>
      <c r="E14930">
        <v>0</v>
      </c>
      <c r="F14930">
        <v>0</v>
      </c>
      <c r="G14930">
        <v>0</v>
      </c>
      <c r="H14930" t="s">
        <v>11</v>
      </c>
      <c r="I14930" t="s">
        <v>11</v>
      </c>
      <c r="J14930" s="10">
        <v>0</v>
      </c>
      <c r="K14930" s="13">
        <f t="shared" si="469"/>
        <v>1958</v>
      </c>
      <c r="L14930" s="1" t="str">
        <f t="shared" si="468"/>
        <v/>
      </c>
    </row>
    <row r="14931" spans="1:12" ht="13.8" customHeight="1" x14ac:dyDescent="0.3">
      <c r="A14931" t="s">
        <v>234</v>
      </c>
      <c r="B14931">
        <v>1924</v>
      </c>
      <c r="C14931" s="10">
        <v>1090</v>
      </c>
      <c r="D14931">
        <v>1090</v>
      </c>
      <c r="E14931">
        <v>0</v>
      </c>
      <c r="F14931">
        <v>0</v>
      </c>
      <c r="G14931">
        <v>0</v>
      </c>
      <c r="H14931" t="s">
        <v>11</v>
      </c>
      <c r="I14931" t="s">
        <v>11</v>
      </c>
      <c r="J14931" s="10">
        <v>0</v>
      </c>
      <c r="K14931" s="13">
        <f t="shared" si="469"/>
        <v>1958</v>
      </c>
      <c r="L14931" s="1" t="str">
        <f t="shared" si="468"/>
        <v/>
      </c>
    </row>
    <row r="14932" spans="1:12" ht="13.8" customHeight="1" x14ac:dyDescent="0.3">
      <c r="A14932" t="s">
        <v>234</v>
      </c>
      <c r="B14932">
        <v>1925</v>
      </c>
      <c r="C14932" s="10">
        <v>1225</v>
      </c>
      <c r="D14932">
        <v>1214</v>
      </c>
      <c r="E14932">
        <v>0</v>
      </c>
      <c r="F14932">
        <v>12</v>
      </c>
      <c r="G14932">
        <v>0</v>
      </c>
      <c r="H14932" t="s">
        <v>11</v>
      </c>
      <c r="I14932" t="s">
        <v>11</v>
      </c>
      <c r="J14932" s="10">
        <v>0</v>
      </c>
      <c r="K14932" s="13">
        <f t="shared" si="469"/>
        <v>1958</v>
      </c>
      <c r="L14932" s="1" t="str">
        <f t="shared" si="468"/>
        <v/>
      </c>
    </row>
    <row r="14933" spans="1:12" ht="13.8" customHeight="1" x14ac:dyDescent="0.3">
      <c r="A14933" t="s">
        <v>234</v>
      </c>
      <c r="B14933">
        <v>1926</v>
      </c>
      <c r="C14933" s="10">
        <v>1297</v>
      </c>
      <c r="D14933">
        <v>1297</v>
      </c>
      <c r="E14933">
        <v>0</v>
      </c>
      <c r="F14933">
        <v>0</v>
      </c>
      <c r="G14933">
        <v>0</v>
      </c>
      <c r="H14933" t="s">
        <v>11</v>
      </c>
      <c r="I14933" t="s">
        <v>11</v>
      </c>
      <c r="J14933" s="10">
        <v>0</v>
      </c>
      <c r="K14933" s="13">
        <f t="shared" si="469"/>
        <v>1958</v>
      </c>
      <c r="L14933" s="1" t="str">
        <f t="shared" si="468"/>
        <v/>
      </c>
    </row>
    <row r="14934" spans="1:12" ht="13.8" customHeight="1" x14ac:dyDescent="0.3">
      <c r="A14934" t="s">
        <v>234</v>
      </c>
      <c r="B14934">
        <v>1927</v>
      </c>
      <c r="C14934" s="10">
        <v>1345</v>
      </c>
      <c r="D14934">
        <v>1345</v>
      </c>
      <c r="E14934">
        <v>0</v>
      </c>
      <c r="F14934">
        <v>0</v>
      </c>
      <c r="G14934">
        <v>0</v>
      </c>
      <c r="H14934" t="s">
        <v>11</v>
      </c>
      <c r="I14934" t="s">
        <v>11</v>
      </c>
      <c r="J14934" s="10">
        <v>0</v>
      </c>
      <c r="K14934" s="13">
        <f t="shared" si="469"/>
        <v>1958</v>
      </c>
      <c r="L14934" s="1" t="str">
        <f t="shared" si="468"/>
        <v/>
      </c>
    </row>
    <row r="14935" spans="1:12" ht="13.8" customHeight="1" x14ac:dyDescent="0.3">
      <c r="A14935" t="s">
        <v>234</v>
      </c>
      <c r="B14935">
        <v>1928</v>
      </c>
      <c r="C14935" s="10">
        <v>1147</v>
      </c>
      <c r="D14935">
        <v>1147</v>
      </c>
      <c r="E14935">
        <v>0</v>
      </c>
      <c r="F14935">
        <v>0</v>
      </c>
      <c r="G14935">
        <v>0</v>
      </c>
      <c r="H14935" t="s">
        <v>11</v>
      </c>
      <c r="I14935" t="s">
        <v>11</v>
      </c>
      <c r="J14935" s="10">
        <v>0</v>
      </c>
      <c r="K14935" s="13">
        <f t="shared" si="469"/>
        <v>1958</v>
      </c>
      <c r="L14935" s="1" t="str">
        <f t="shared" si="468"/>
        <v/>
      </c>
    </row>
    <row r="14936" spans="1:12" ht="13.8" customHeight="1" x14ac:dyDescent="0.3">
      <c r="A14936" t="s">
        <v>234</v>
      </c>
      <c r="B14936">
        <v>1929</v>
      </c>
      <c r="C14936" s="10">
        <v>1144</v>
      </c>
      <c r="D14936">
        <v>1108</v>
      </c>
      <c r="E14936">
        <v>0</v>
      </c>
      <c r="F14936">
        <v>36</v>
      </c>
      <c r="G14936">
        <v>0</v>
      </c>
      <c r="H14936" t="s">
        <v>11</v>
      </c>
      <c r="I14936" t="s">
        <v>11</v>
      </c>
      <c r="J14936" s="10">
        <v>0</v>
      </c>
      <c r="K14936" s="13">
        <f t="shared" si="469"/>
        <v>1958</v>
      </c>
      <c r="L14936" s="1" t="str">
        <f t="shared" si="468"/>
        <v/>
      </c>
    </row>
    <row r="14937" spans="1:12" ht="13.8" customHeight="1" x14ac:dyDescent="0.3">
      <c r="A14937" t="s">
        <v>234</v>
      </c>
      <c r="B14937">
        <v>1930</v>
      </c>
      <c r="C14937" s="10">
        <v>1158</v>
      </c>
      <c r="D14937">
        <v>1158</v>
      </c>
      <c r="E14937">
        <v>0</v>
      </c>
      <c r="F14937">
        <v>0</v>
      </c>
      <c r="G14937">
        <v>0</v>
      </c>
      <c r="H14937" t="s">
        <v>11</v>
      </c>
      <c r="I14937" t="s">
        <v>11</v>
      </c>
      <c r="J14937" s="10">
        <v>0</v>
      </c>
      <c r="K14937" s="13">
        <f t="shared" si="469"/>
        <v>1958</v>
      </c>
      <c r="L14937" s="1" t="str">
        <f t="shared" si="468"/>
        <v/>
      </c>
    </row>
    <row r="14938" spans="1:12" ht="13.8" customHeight="1" x14ac:dyDescent="0.3">
      <c r="A14938" t="s">
        <v>234</v>
      </c>
      <c r="B14938">
        <v>1931</v>
      </c>
      <c r="C14938" s="10">
        <v>1030</v>
      </c>
      <c r="D14938">
        <v>1030</v>
      </c>
      <c r="E14938">
        <v>0</v>
      </c>
      <c r="F14938">
        <v>0</v>
      </c>
      <c r="G14938">
        <v>0</v>
      </c>
      <c r="H14938" t="s">
        <v>11</v>
      </c>
      <c r="I14938" t="s">
        <v>11</v>
      </c>
      <c r="J14938" s="10">
        <v>0</v>
      </c>
      <c r="K14938" s="13">
        <f t="shared" si="469"/>
        <v>1958</v>
      </c>
      <c r="L14938" s="1" t="str">
        <f t="shared" si="468"/>
        <v/>
      </c>
    </row>
    <row r="14939" spans="1:12" ht="13.8" customHeight="1" x14ac:dyDescent="0.3">
      <c r="A14939" t="s">
        <v>234</v>
      </c>
      <c r="B14939">
        <v>1932</v>
      </c>
      <c r="C14939" s="10">
        <v>981</v>
      </c>
      <c r="D14939">
        <v>981</v>
      </c>
      <c r="E14939">
        <v>0</v>
      </c>
      <c r="F14939">
        <v>0</v>
      </c>
      <c r="G14939">
        <v>0</v>
      </c>
      <c r="H14939" t="s">
        <v>11</v>
      </c>
      <c r="I14939" t="s">
        <v>11</v>
      </c>
      <c r="J14939" s="10">
        <v>0</v>
      </c>
      <c r="K14939" s="13">
        <f t="shared" si="469"/>
        <v>1958</v>
      </c>
      <c r="L14939" s="1" t="str">
        <f t="shared" si="468"/>
        <v/>
      </c>
    </row>
    <row r="14940" spans="1:12" ht="13.8" customHeight="1" x14ac:dyDescent="0.3">
      <c r="A14940" t="s">
        <v>234</v>
      </c>
      <c r="B14940">
        <v>1933</v>
      </c>
      <c r="C14940" s="10">
        <v>1145</v>
      </c>
      <c r="D14940">
        <v>1110</v>
      </c>
      <c r="E14940">
        <v>0</v>
      </c>
      <c r="F14940">
        <v>35</v>
      </c>
      <c r="G14940">
        <v>0</v>
      </c>
      <c r="H14940" t="s">
        <v>11</v>
      </c>
      <c r="I14940" t="s">
        <v>11</v>
      </c>
      <c r="J14940" s="10">
        <v>0</v>
      </c>
      <c r="K14940" s="13">
        <f t="shared" si="469"/>
        <v>1958</v>
      </c>
      <c r="L14940" s="1" t="str">
        <f t="shared" si="468"/>
        <v/>
      </c>
    </row>
    <row r="14941" spans="1:12" ht="13.8" customHeight="1" x14ac:dyDescent="0.3">
      <c r="A14941" t="s">
        <v>234</v>
      </c>
      <c r="B14941">
        <v>1934</v>
      </c>
      <c r="C14941" s="10">
        <v>1139</v>
      </c>
      <c r="D14941">
        <v>1101</v>
      </c>
      <c r="E14941">
        <v>0</v>
      </c>
      <c r="F14941">
        <v>38</v>
      </c>
      <c r="G14941">
        <v>0</v>
      </c>
      <c r="H14941" t="s">
        <v>11</v>
      </c>
      <c r="I14941" t="s">
        <v>11</v>
      </c>
      <c r="J14941" s="10">
        <v>0</v>
      </c>
      <c r="K14941" s="13">
        <f t="shared" si="469"/>
        <v>1958</v>
      </c>
      <c r="L14941" s="1" t="str">
        <f t="shared" si="468"/>
        <v/>
      </c>
    </row>
    <row r="14942" spans="1:12" ht="13.8" customHeight="1" x14ac:dyDescent="0.3">
      <c r="A14942" t="s">
        <v>234</v>
      </c>
      <c r="B14942">
        <v>1935</v>
      </c>
      <c r="C14942" s="10">
        <v>1191</v>
      </c>
      <c r="D14942">
        <v>1156</v>
      </c>
      <c r="E14942">
        <v>0</v>
      </c>
      <c r="F14942">
        <v>35</v>
      </c>
      <c r="G14942">
        <v>0</v>
      </c>
      <c r="H14942" t="s">
        <v>11</v>
      </c>
      <c r="I14942" t="s">
        <v>11</v>
      </c>
      <c r="J14942" s="10">
        <v>0</v>
      </c>
      <c r="K14942" s="13">
        <f t="shared" si="469"/>
        <v>1958</v>
      </c>
      <c r="L14942" s="1" t="str">
        <f t="shared" si="468"/>
        <v/>
      </c>
    </row>
    <row r="14943" spans="1:12" ht="13.8" customHeight="1" x14ac:dyDescent="0.3">
      <c r="A14943" t="s">
        <v>234</v>
      </c>
      <c r="B14943">
        <v>1936</v>
      </c>
      <c r="C14943" s="10">
        <v>1292</v>
      </c>
      <c r="D14943">
        <v>1263</v>
      </c>
      <c r="E14943">
        <v>0</v>
      </c>
      <c r="F14943">
        <v>29</v>
      </c>
      <c r="G14943">
        <v>0</v>
      </c>
      <c r="H14943" t="s">
        <v>11</v>
      </c>
      <c r="I14943" t="s">
        <v>11</v>
      </c>
      <c r="J14943" s="10">
        <v>0</v>
      </c>
      <c r="K14943" s="13">
        <f t="shared" si="469"/>
        <v>1958</v>
      </c>
      <c r="L14943" s="1" t="str">
        <f t="shared" si="468"/>
        <v/>
      </c>
    </row>
    <row r="14944" spans="1:12" ht="13.8" customHeight="1" x14ac:dyDescent="0.3">
      <c r="A14944" t="s">
        <v>234</v>
      </c>
      <c r="B14944">
        <v>1937</v>
      </c>
      <c r="C14944" s="10">
        <v>1433</v>
      </c>
      <c r="D14944">
        <v>1414</v>
      </c>
      <c r="E14944">
        <v>3</v>
      </c>
      <c r="F14944">
        <v>16</v>
      </c>
      <c r="G14944">
        <v>0</v>
      </c>
      <c r="H14944" t="s">
        <v>11</v>
      </c>
      <c r="I14944" t="s">
        <v>11</v>
      </c>
      <c r="J14944" s="10">
        <v>0</v>
      </c>
      <c r="K14944" s="13">
        <f t="shared" si="469"/>
        <v>1958</v>
      </c>
      <c r="L14944" s="1" t="str">
        <f t="shared" si="468"/>
        <v/>
      </c>
    </row>
    <row r="14945" spans="1:12" ht="13.8" customHeight="1" x14ac:dyDescent="0.3">
      <c r="A14945" t="s">
        <v>234</v>
      </c>
      <c r="B14945">
        <v>1938</v>
      </c>
      <c r="C14945" s="10">
        <v>1610</v>
      </c>
      <c r="D14945">
        <v>1592</v>
      </c>
      <c r="E14945">
        <v>3</v>
      </c>
      <c r="F14945">
        <v>15</v>
      </c>
      <c r="G14945">
        <v>0</v>
      </c>
      <c r="H14945" t="s">
        <v>11</v>
      </c>
      <c r="I14945" t="s">
        <v>11</v>
      </c>
      <c r="J14945" s="10">
        <v>0</v>
      </c>
      <c r="K14945" s="13">
        <f t="shared" si="469"/>
        <v>1958</v>
      </c>
      <c r="L14945" s="1" t="str">
        <f t="shared" si="468"/>
        <v/>
      </c>
    </row>
    <row r="14946" spans="1:12" ht="13.8" customHeight="1" x14ac:dyDescent="0.3">
      <c r="A14946" t="s">
        <v>234</v>
      </c>
      <c r="B14946">
        <v>1939</v>
      </c>
      <c r="C14946" s="10">
        <v>1960</v>
      </c>
      <c r="D14946">
        <v>1896</v>
      </c>
      <c r="E14946">
        <v>4</v>
      </c>
      <c r="F14946">
        <v>60</v>
      </c>
      <c r="G14946">
        <v>0</v>
      </c>
      <c r="H14946" t="s">
        <v>11</v>
      </c>
      <c r="I14946" t="s">
        <v>11</v>
      </c>
      <c r="J14946" s="10">
        <v>0</v>
      </c>
      <c r="K14946" s="13">
        <f t="shared" si="469"/>
        <v>1958</v>
      </c>
      <c r="L14946" s="1" t="str">
        <f t="shared" si="468"/>
        <v/>
      </c>
    </row>
    <row r="14947" spans="1:12" ht="13.8" customHeight="1" x14ac:dyDescent="0.3">
      <c r="A14947" t="s">
        <v>234</v>
      </c>
      <c r="B14947">
        <v>1940</v>
      </c>
      <c r="C14947" s="10">
        <v>2120</v>
      </c>
      <c r="D14947">
        <v>2057</v>
      </c>
      <c r="E14947">
        <v>4</v>
      </c>
      <c r="F14947">
        <v>59</v>
      </c>
      <c r="G14947">
        <v>0</v>
      </c>
      <c r="H14947" t="s">
        <v>11</v>
      </c>
      <c r="I14947" t="s">
        <v>11</v>
      </c>
      <c r="J14947" s="10">
        <v>0</v>
      </c>
      <c r="K14947" s="13">
        <f t="shared" si="469"/>
        <v>1958</v>
      </c>
      <c r="L14947" s="1" t="str">
        <f t="shared" si="468"/>
        <v/>
      </c>
    </row>
    <row r="14948" spans="1:12" ht="13.8" customHeight="1" x14ac:dyDescent="0.3">
      <c r="A14948" t="s">
        <v>234</v>
      </c>
      <c r="B14948">
        <v>1941</v>
      </c>
      <c r="C14948" s="10">
        <v>2166</v>
      </c>
      <c r="D14948">
        <v>2089</v>
      </c>
      <c r="E14948">
        <v>4</v>
      </c>
      <c r="F14948">
        <v>43</v>
      </c>
      <c r="G14948">
        <v>29</v>
      </c>
      <c r="H14948" t="s">
        <v>11</v>
      </c>
      <c r="I14948" t="s">
        <v>11</v>
      </c>
      <c r="J14948" s="10">
        <v>0</v>
      </c>
      <c r="K14948" s="13">
        <f t="shared" si="469"/>
        <v>1958</v>
      </c>
      <c r="L14948" s="1" t="str">
        <f t="shared" si="468"/>
        <v/>
      </c>
    </row>
    <row r="14949" spans="1:12" ht="13.8" customHeight="1" x14ac:dyDescent="0.3">
      <c r="A14949" t="s">
        <v>234</v>
      </c>
      <c r="B14949">
        <v>1942</v>
      </c>
      <c r="C14949" s="10">
        <v>1752</v>
      </c>
      <c r="D14949">
        <v>1673</v>
      </c>
      <c r="E14949">
        <v>3</v>
      </c>
      <c r="F14949">
        <v>44</v>
      </c>
      <c r="G14949">
        <v>31</v>
      </c>
      <c r="H14949" t="s">
        <v>11</v>
      </c>
      <c r="I14949" t="s">
        <v>11</v>
      </c>
      <c r="J14949" s="10">
        <v>0</v>
      </c>
      <c r="K14949" s="13">
        <f t="shared" si="469"/>
        <v>1958</v>
      </c>
      <c r="L14949" s="1" t="str">
        <f t="shared" si="468"/>
        <v/>
      </c>
    </row>
    <row r="14950" spans="1:12" ht="13.8" customHeight="1" x14ac:dyDescent="0.3">
      <c r="A14950" t="s">
        <v>234</v>
      </c>
      <c r="B14950">
        <v>1943</v>
      </c>
      <c r="C14950" s="10">
        <v>1754</v>
      </c>
      <c r="D14950">
        <v>1683</v>
      </c>
      <c r="E14950">
        <v>3</v>
      </c>
      <c r="F14950">
        <v>27</v>
      </c>
      <c r="G14950">
        <v>42</v>
      </c>
      <c r="H14950" t="s">
        <v>11</v>
      </c>
      <c r="I14950" t="s">
        <v>11</v>
      </c>
      <c r="J14950" s="10">
        <v>0</v>
      </c>
      <c r="K14950" s="13">
        <f t="shared" si="469"/>
        <v>1958</v>
      </c>
      <c r="L14950" s="1" t="str">
        <f t="shared" si="468"/>
        <v/>
      </c>
    </row>
    <row r="14951" spans="1:12" ht="13.8" customHeight="1" x14ac:dyDescent="0.3">
      <c r="A14951" t="s">
        <v>234</v>
      </c>
      <c r="B14951">
        <v>1944</v>
      </c>
      <c r="C14951" s="10">
        <v>1264</v>
      </c>
      <c r="D14951">
        <v>1197</v>
      </c>
      <c r="E14951">
        <v>3</v>
      </c>
      <c r="F14951">
        <v>31</v>
      </c>
      <c r="G14951">
        <v>33</v>
      </c>
      <c r="H14951" t="s">
        <v>11</v>
      </c>
      <c r="I14951" t="s">
        <v>11</v>
      </c>
      <c r="J14951" s="10">
        <v>0</v>
      </c>
      <c r="K14951" s="13">
        <f t="shared" si="469"/>
        <v>1958</v>
      </c>
      <c r="L14951" s="1" t="str">
        <f t="shared" si="468"/>
        <v/>
      </c>
    </row>
    <row r="14952" spans="1:12" ht="13.8" customHeight="1" x14ac:dyDescent="0.3">
      <c r="A14952" t="s">
        <v>234</v>
      </c>
      <c r="B14952">
        <v>1945</v>
      </c>
      <c r="C14952" s="10">
        <v>597</v>
      </c>
      <c r="D14952">
        <v>576</v>
      </c>
      <c r="E14952">
        <v>2</v>
      </c>
      <c r="F14952">
        <v>19</v>
      </c>
      <c r="G14952">
        <v>0</v>
      </c>
      <c r="H14952" t="s">
        <v>11</v>
      </c>
      <c r="I14952" t="s">
        <v>11</v>
      </c>
      <c r="J14952" s="10">
        <v>0</v>
      </c>
      <c r="K14952" s="13">
        <f t="shared" si="469"/>
        <v>1958</v>
      </c>
      <c r="L14952" s="1" t="str">
        <f t="shared" si="468"/>
        <v/>
      </c>
    </row>
    <row r="14953" spans="1:12" ht="13.8" customHeight="1" x14ac:dyDescent="0.3">
      <c r="A14953" t="s">
        <v>234</v>
      </c>
      <c r="B14953">
        <v>1946</v>
      </c>
      <c r="C14953" s="10">
        <v>781</v>
      </c>
      <c r="D14953">
        <v>760</v>
      </c>
      <c r="E14953">
        <v>2</v>
      </c>
      <c r="F14953">
        <v>20</v>
      </c>
      <c r="G14953">
        <v>0</v>
      </c>
      <c r="H14953" t="s">
        <v>11</v>
      </c>
      <c r="I14953" t="s">
        <v>11</v>
      </c>
      <c r="J14953" s="10">
        <v>0</v>
      </c>
      <c r="K14953" s="13">
        <f t="shared" si="469"/>
        <v>1958</v>
      </c>
      <c r="L14953" s="1" t="str">
        <f t="shared" si="468"/>
        <v/>
      </c>
    </row>
    <row r="14954" spans="1:12" ht="13.8" customHeight="1" x14ac:dyDescent="0.3">
      <c r="A14954" t="s">
        <v>234</v>
      </c>
      <c r="B14954">
        <v>1947</v>
      </c>
      <c r="C14954" s="10">
        <v>988</v>
      </c>
      <c r="D14954">
        <v>947</v>
      </c>
      <c r="E14954">
        <v>3</v>
      </c>
      <c r="F14954">
        <v>12</v>
      </c>
      <c r="G14954">
        <v>26</v>
      </c>
      <c r="H14954" t="s">
        <v>11</v>
      </c>
      <c r="I14954" t="s">
        <v>11</v>
      </c>
      <c r="J14954" s="10">
        <v>0</v>
      </c>
      <c r="K14954" s="13">
        <f t="shared" si="469"/>
        <v>1958</v>
      </c>
      <c r="L14954" s="1" t="str">
        <f t="shared" si="468"/>
        <v/>
      </c>
    </row>
    <row r="14955" spans="1:12" ht="13.8" customHeight="1" x14ac:dyDescent="0.3">
      <c r="A14955" t="s">
        <v>234</v>
      </c>
      <c r="B14955">
        <v>1948</v>
      </c>
      <c r="C14955" s="10">
        <v>1239</v>
      </c>
      <c r="D14955">
        <v>1195</v>
      </c>
      <c r="E14955">
        <v>3</v>
      </c>
      <c r="F14955">
        <v>10</v>
      </c>
      <c r="G14955">
        <v>32</v>
      </c>
      <c r="H14955" t="s">
        <v>11</v>
      </c>
      <c r="I14955" t="s">
        <v>11</v>
      </c>
      <c r="J14955" s="10">
        <v>0</v>
      </c>
      <c r="K14955" s="13">
        <f t="shared" si="469"/>
        <v>1958</v>
      </c>
      <c r="L14955" s="1" t="str">
        <f t="shared" si="468"/>
        <v/>
      </c>
    </row>
    <row r="14956" spans="1:12" ht="13.8" customHeight="1" x14ac:dyDescent="0.3">
      <c r="A14956" t="s">
        <v>234</v>
      </c>
      <c r="B14956">
        <v>1949</v>
      </c>
      <c r="C14956" s="10">
        <v>1221</v>
      </c>
      <c r="D14956">
        <v>1169</v>
      </c>
      <c r="E14956">
        <v>3</v>
      </c>
      <c r="F14956">
        <v>10</v>
      </c>
      <c r="G14956">
        <v>40</v>
      </c>
      <c r="H14956" t="s">
        <v>11</v>
      </c>
      <c r="I14956" t="s">
        <v>11</v>
      </c>
      <c r="J14956" s="10">
        <v>0</v>
      </c>
      <c r="K14956" s="13">
        <f t="shared" si="469"/>
        <v>1958</v>
      </c>
      <c r="L14956" s="1" t="str">
        <f t="shared" si="468"/>
        <v/>
      </c>
    </row>
    <row r="14957" spans="1:12" ht="13.8" customHeight="1" x14ac:dyDescent="0.3">
      <c r="A14957" t="s">
        <v>234</v>
      </c>
      <c r="B14957">
        <v>1950</v>
      </c>
      <c r="C14957" s="10">
        <v>1033</v>
      </c>
      <c r="D14957">
        <v>860</v>
      </c>
      <c r="E14957">
        <v>108</v>
      </c>
      <c r="F14957">
        <v>19</v>
      </c>
      <c r="G14957">
        <v>45</v>
      </c>
      <c r="H14957">
        <v>0</v>
      </c>
      <c r="I14957">
        <v>0.14000000000000001</v>
      </c>
      <c r="J14957" s="10">
        <v>0</v>
      </c>
      <c r="K14957" s="13">
        <f t="shared" si="469"/>
        <v>1958</v>
      </c>
      <c r="L14957" s="1" t="str">
        <f t="shared" si="468"/>
        <v/>
      </c>
    </row>
    <row r="14958" spans="1:12" ht="13.8" customHeight="1" x14ac:dyDescent="0.3">
      <c r="A14958" t="s">
        <v>234</v>
      </c>
      <c r="B14958">
        <v>1951</v>
      </c>
      <c r="C14958" s="10">
        <v>1340</v>
      </c>
      <c r="D14958">
        <v>1052</v>
      </c>
      <c r="E14958">
        <v>221</v>
      </c>
      <c r="F14958">
        <v>14</v>
      </c>
      <c r="G14958">
        <v>53</v>
      </c>
      <c r="H14958">
        <v>0</v>
      </c>
      <c r="I14958">
        <v>0.17</v>
      </c>
      <c r="J14958" s="10">
        <v>0</v>
      </c>
      <c r="K14958" s="13">
        <f t="shared" si="469"/>
        <v>1958</v>
      </c>
      <c r="L14958" s="1" t="str">
        <f t="shared" si="468"/>
        <v/>
      </c>
    </row>
    <row r="14959" spans="1:12" ht="13.8" customHeight="1" x14ac:dyDescent="0.3">
      <c r="A14959" t="s">
        <v>234</v>
      </c>
      <c r="B14959">
        <v>1952</v>
      </c>
      <c r="C14959" s="10">
        <v>1745</v>
      </c>
      <c r="D14959">
        <v>1458</v>
      </c>
      <c r="E14959">
        <v>212</v>
      </c>
      <c r="F14959">
        <v>13</v>
      </c>
      <c r="G14959">
        <v>61</v>
      </c>
      <c r="H14959">
        <v>0</v>
      </c>
      <c r="I14959">
        <v>0.22</v>
      </c>
      <c r="J14959" s="10">
        <v>0</v>
      </c>
      <c r="K14959" s="13">
        <f t="shared" si="469"/>
        <v>1958</v>
      </c>
      <c r="L14959" s="1" t="str">
        <f t="shared" si="468"/>
        <v/>
      </c>
    </row>
    <row r="14960" spans="1:12" ht="13.8" customHeight="1" x14ac:dyDescent="0.3">
      <c r="A14960" t="s">
        <v>234</v>
      </c>
      <c r="B14960">
        <v>1953</v>
      </c>
      <c r="C14960" s="10">
        <v>1767</v>
      </c>
      <c r="D14960">
        <v>1407</v>
      </c>
      <c r="E14960">
        <v>280</v>
      </c>
      <c r="F14960">
        <v>9</v>
      </c>
      <c r="G14960">
        <v>71</v>
      </c>
      <c r="H14960">
        <v>0</v>
      </c>
      <c r="I14960">
        <v>0.21</v>
      </c>
      <c r="J14960" s="10">
        <v>0</v>
      </c>
      <c r="K14960" s="13">
        <f t="shared" si="469"/>
        <v>1958</v>
      </c>
      <c r="L14960" s="1" t="str">
        <f t="shared" si="468"/>
        <v/>
      </c>
    </row>
    <row r="14961" spans="1:12" ht="13.8" customHeight="1" x14ac:dyDescent="0.3">
      <c r="A14961" t="s">
        <v>234</v>
      </c>
      <c r="B14961">
        <v>1954</v>
      </c>
      <c r="C14961" s="10">
        <v>1771</v>
      </c>
      <c r="D14961">
        <v>1298</v>
      </c>
      <c r="E14961">
        <v>388</v>
      </c>
      <c r="F14961">
        <v>13</v>
      </c>
      <c r="G14961">
        <v>73</v>
      </c>
      <c r="H14961">
        <v>0</v>
      </c>
      <c r="I14961">
        <v>0.21</v>
      </c>
      <c r="J14961" s="10">
        <v>0</v>
      </c>
      <c r="K14961" s="13">
        <f t="shared" si="469"/>
        <v>1958</v>
      </c>
      <c r="L14961" s="1" t="str">
        <f t="shared" si="468"/>
        <v/>
      </c>
    </row>
    <row r="14962" spans="1:12" ht="13.8" customHeight="1" x14ac:dyDescent="0.3">
      <c r="A14962" t="s">
        <v>234</v>
      </c>
      <c r="B14962">
        <v>1955</v>
      </c>
      <c r="C14962" s="10">
        <v>1965</v>
      </c>
      <c r="D14962">
        <v>1504</v>
      </c>
      <c r="E14962">
        <v>367</v>
      </c>
      <c r="F14962">
        <v>14</v>
      </c>
      <c r="G14962">
        <v>80</v>
      </c>
      <c r="H14962">
        <v>0</v>
      </c>
      <c r="I14962">
        <v>0.22</v>
      </c>
      <c r="J14962" s="10">
        <v>0</v>
      </c>
      <c r="K14962" s="13">
        <f t="shared" si="469"/>
        <v>1958</v>
      </c>
      <c r="L14962" s="1" t="str">
        <f t="shared" si="468"/>
        <v/>
      </c>
    </row>
    <row r="14963" spans="1:12" ht="13.8" customHeight="1" x14ac:dyDescent="0.3">
      <c r="A14963" t="s">
        <v>234</v>
      </c>
      <c r="B14963">
        <v>1956</v>
      </c>
      <c r="C14963" s="10">
        <v>2098</v>
      </c>
      <c r="D14963">
        <v>1539</v>
      </c>
      <c r="E14963">
        <v>464</v>
      </c>
      <c r="F14963">
        <v>15</v>
      </c>
      <c r="G14963">
        <v>80</v>
      </c>
      <c r="H14963">
        <v>0</v>
      </c>
      <c r="I14963">
        <v>0.23</v>
      </c>
      <c r="J14963" s="10">
        <v>0</v>
      </c>
      <c r="K14963" s="13">
        <f t="shared" si="469"/>
        <v>1958</v>
      </c>
      <c r="L14963" s="1" t="str">
        <f t="shared" si="468"/>
        <v/>
      </c>
    </row>
    <row r="14964" spans="1:12" ht="13.8" customHeight="1" x14ac:dyDescent="0.3">
      <c r="A14964" t="s">
        <v>234</v>
      </c>
      <c r="B14964">
        <v>1957</v>
      </c>
      <c r="C14964" s="10">
        <v>2234</v>
      </c>
      <c r="D14964">
        <v>1700</v>
      </c>
      <c r="E14964">
        <v>436</v>
      </c>
      <c r="F14964">
        <v>16</v>
      </c>
      <c r="G14964">
        <v>82</v>
      </c>
      <c r="H14964">
        <v>0</v>
      </c>
      <c r="I14964">
        <v>0.23</v>
      </c>
      <c r="J14964" s="10">
        <v>0</v>
      </c>
      <c r="K14964" s="13">
        <f t="shared" si="469"/>
        <v>1958</v>
      </c>
      <c r="L14964" s="1" t="str">
        <f t="shared" si="468"/>
        <v/>
      </c>
    </row>
    <row r="14965" spans="1:12" ht="13.8" customHeight="1" x14ac:dyDescent="0.3">
      <c r="A14965" t="s">
        <v>234</v>
      </c>
      <c r="B14965">
        <v>1958</v>
      </c>
      <c r="C14965" s="10">
        <v>2613</v>
      </c>
      <c r="D14965">
        <v>1914</v>
      </c>
      <c r="E14965">
        <v>548</v>
      </c>
      <c r="F14965">
        <v>14</v>
      </c>
      <c r="G14965">
        <v>138</v>
      </c>
      <c r="H14965">
        <v>0</v>
      </c>
      <c r="I14965">
        <v>0.26</v>
      </c>
      <c r="J14965" s="10">
        <v>0</v>
      </c>
      <c r="K14965" s="13">
        <f t="shared" si="469"/>
        <v>1958</v>
      </c>
      <c r="L14965" s="1" t="str">
        <f t="shared" si="468"/>
        <v/>
      </c>
    </row>
    <row r="14966" spans="1:12" ht="13.8" customHeight="1" x14ac:dyDescent="0.3">
      <c r="A14966" t="s">
        <v>234</v>
      </c>
      <c r="B14966">
        <v>1959</v>
      </c>
      <c r="C14966" s="10">
        <v>3001</v>
      </c>
      <c r="D14966">
        <v>2213</v>
      </c>
      <c r="E14966">
        <v>630</v>
      </c>
      <c r="F14966">
        <v>13</v>
      </c>
      <c r="G14966">
        <v>145</v>
      </c>
      <c r="H14966">
        <v>0</v>
      </c>
      <c r="I14966">
        <v>0.28999999999999998</v>
      </c>
      <c r="J14966" s="10">
        <v>0</v>
      </c>
      <c r="K14966" s="13">
        <f t="shared" si="469"/>
        <v>1989</v>
      </c>
      <c r="L14966" s="1" t="str">
        <f t="shared" si="468"/>
        <v/>
      </c>
    </row>
    <row r="14967" spans="1:12" ht="13.8" customHeight="1" x14ac:dyDescent="0.3">
      <c r="A14967" t="s">
        <v>234</v>
      </c>
      <c r="B14967">
        <v>1960</v>
      </c>
      <c r="C14967" s="10">
        <v>3242</v>
      </c>
      <c r="D14967">
        <v>2429</v>
      </c>
      <c r="E14967">
        <v>639</v>
      </c>
      <c r="F14967">
        <v>13</v>
      </c>
      <c r="G14967">
        <v>161</v>
      </c>
      <c r="H14967">
        <v>0</v>
      </c>
      <c r="I14967">
        <v>0.31</v>
      </c>
      <c r="J14967" s="10">
        <v>0</v>
      </c>
      <c r="K14967" s="13">
        <f t="shared" si="469"/>
        <v>1989</v>
      </c>
      <c r="L14967" s="1" t="str">
        <f t="shared" si="468"/>
        <v/>
      </c>
    </row>
    <row r="14968" spans="1:12" ht="13.8" customHeight="1" x14ac:dyDescent="0.3">
      <c r="A14968" t="s">
        <v>234</v>
      </c>
      <c r="B14968">
        <v>1961</v>
      </c>
      <c r="C14968" s="10">
        <v>3421</v>
      </c>
      <c r="D14968">
        <v>2522</v>
      </c>
      <c r="E14968">
        <v>675</v>
      </c>
      <c r="F14968">
        <v>19</v>
      </c>
      <c r="G14968">
        <v>205</v>
      </c>
      <c r="H14968">
        <v>0</v>
      </c>
      <c r="I14968">
        <v>0.31</v>
      </c>
      <c r="J14968" s="10">
        <v>0</v>
      </c>
      <c r="K14968" s="13">
        <f t="shared" si="469"/>
        <v>1989</v>
      </c>
      <c r="L14968" s="1" t="str">
        <f t="shared" si="468"/>
        <v/>
      </c>
    </row>
    <row r="14969" spans="1:12" ht="13.8" customHeight="1" x14ac:dyDescent="0.3">
      <c r="A14969" t="s">
        <v>234</v>
      </c>
      <c r="B14969">
        <v>1962</v>
      </c>
      <c r="C14969" s="10">
        <v>3868</v>
      </c>
      <c r="D14969">
        <v>2856</v>
      </c>
      <c r="E14969">
        <v>739</v>
      </c>
      <c r="F14969">
        <v>19</v>
      </c>
      <c r="G14969">
        <v>254</v>
      </c>
      <c r="H14969">
        <v>0</v>
      </c>
      <c r="I14969">
        <v>0.34</v>
      </c>
      <c r="J14969" s="10">
        <v>0</v>
      </c>
      <c r="K14969" s="13">
        <f t="shared" si="469"/>
        <v>1989</v>
      </c>
      <c r="L14969" s="1" t="str">
        <f t="shared" si="468"/>
        <v/>
      </c>
    </row>
    <row r="14970" spans="1:12" ht="13.8" customHeight="1" x14ac:dyDescent="0.3">
      <c r="A14970" t="s">
        <v>234</v>
      </c>
      <c r="B14970">
        <v>1963</v>
      </c>
      <c r="C14970" s="10">
        <v>4126</v>
      </c>
      <c r="D14970">
        <v>3011</v>
      </c>
      <c r="E14970">
        <v>784</v>
      </c>
      <c r="F14970">
        <v>26</v>
      </c>
      <c r="G14970">
        <v>305</v>
      </c>
      <c r="H14970">
        <v>0</v>
      </c>
      <c r="I14970">
        <v>0.35</v>
      </c>
      <c r="J14970" s="10">
        <v>0</v>
      </c>
      <c r="K14970" s="13">
        <f t="shared" si="469"/>
        <v>1989</v>
      </c>
      <c r="L14970" s="1" t="str">
        <f t="shared" si="468"/>
        <v/>
      </c>
    </row>
    <row r="14971" spans="1:12" ht="13.8" customHeight="1" x14ac:dyDescent="0.3">
      <c r="A14971" t="s">
        <v>234</v>
      </c>
      <c r="B14971">
        <v>1964</v>
      </c>
      <c r="C14971" s="10">
        <v>4617</v>
      </c>
      <c r="D14971">
        <v>3330</v>
      </c>
      <c r="E14971">
        <v>884</v>
      </c>
      <c r="F14971">
        <v>83</v>
      </c>
      <c r="G14971">
        <v>320</v>
      </c>
      <c r="H14971">
        <v>0</v>
      </c>
      <c r="I14971">
        <v>0.38</v>
      </c>
      <c r="J14971" s="10">
        <v>0</v>
      </c>
      <c r="K14971" s="13">
        <f t="shared" si="469"/>
        <v>1989</v>
      </c>
      <c r="L14971" s="1" t="str">
        <f t="shared" si="468"/>
        <v/>
      </c>
    </row>
    <row r="14972" spans="1:12" ht="13.8" customHeight="1" x14ac:dyDescent="0.3">
      <c r="A14972" t="s">
        <v>234</v>
      </c>
      <c r="B14972">
        <v>1965</v>
      </c>
      <c r="C14972" s="10">
        <v>4873</v>
      </c>
      <c r="D14972">
        <v>3186</v>
      </c>
      <c r="E14972">
        <v>1201</v>
      </c>
      <c r="F14972">
        <v>154</v>
      </c>
      <c r="G14972">
        <v>332</v>
      </c>
      <c r="H14972">
        <v>0</v>
      </c>
      <c r="I14972">
        <v>0.39</v>
      </c>
      <c r="J14972" s="10">
        <v>0</v>
      </c>
      <c r="K14972" s="13">
        <f t="shared" si="469"/>
        <v>1989</v>
      </c>
      <c r="L14972" s="1" t="str">
        <f t="shared" si="468"/>
        <v/>
      </c>
    </row>
    <row r="14973" spans="1:12" ht="13.8" customHeight="1" x14ac:dyDescent="0.3">
      <c r="A14973" t="s">
        <v>234</v>
      </c>
      <c r="B14973">
        <v>1966</v>
      </c>
      <c r="C14973" s="10">
        <v>5315</v>
      </c>
      <c r="D14973">
        <v>3103</v>
      </c>
      <c r="E14973">
        <v>1566</v>
      </c>
      <c r="F14973">
        <v>222</v>
      </c>
      <c r="G14973">
        <v>423</v>
      </c>
      <c r="H14973">
        <v>0</v>
      </c>
      <c r="I14973">
        <v>0.42</v>
      </c>
      <c r="J14973" s="10">
        <v>0</v>
      </c>
      <c r="K14973" s="13">
        <f t="shared" si="469"/>
        <v>1989</v>
      </c>
      <c r="L14973" s="1" t="str">
        <f t="shared" si="468"/>
        <v/>
      </c>
    </row>
    <row r="14974" spans="1:12" ht="13.8" customHeight="1" x14ac:dyDescent="0.3">
      <c r="A14974" t="s">
        <v>234</v>
      </c>
      <c r="B14974">
        <v>1967</v>
      </c>
      <c r="C14974" s="10">
        <v>6000</v>
      </c>
      <c r="D14974">
        <v>3218</v>
      </c>
      <c r="E14974">
        <v>2044</v>
      </c>
      <c r="F14974">
        <v>264</v>
      </c>
      <c r="G14974">
        <v>474</v>
      </c>
      <c r="H14974">
        <v>0</v>
      </c>
      <c r="I14974">
        <v>0.46</v>
      </c>
      <c r="J14974" s="10">
        <v>0</v>
      </c>
      <c r="K14974" s="13">
        <f t="shared" si="469"/>
        <v>1989</v>
      </c>
      <c r="L14974" s="1" t="str">
        <f t="shared" si="468"/>
        <v/>
      </c>
    </row>
    <row r="14975" spans="1:12" ht="13.8" customHeight="1" x14ac:dyDescent="0.3">
      <c r="A14975" t="s">
        <v>234</v>
      </c>
      <c r="B14975">
        <v>1968</v>
      </c>
      <c r="C14975" s="10">
        <v>6593</v>
      </c>
      <c r="D14975">
        <v>3251</v>
      </c>
      <c r="E14975">
        <v>2431</v>
      </c>
      <c r="F14975">
        <v>367</v>
      </c>
      <c r="G14975">
        <v>543</v>
      </c>
      <c r="H14975">
        <v>0</v>
      </c>
      <c r="I14975">
        <v>0.48</v>
      </c>
      <c r="J14975" s="10">
        <v>0</v>
      </c>
      <c r="K14975" s="13">
        <f t="shared" si="469"/>
        <v>1989</v>
      </c>
      <c r="L14975" s="1" t="str">
        <f t="shared" si="468"/>
        <v/>
      </c>
    </row>
    <row r="14976" spans="1:12" ht="13.8" customHeight="1" x14ac:dyDescent="0.3">
      <c r="A14976" t="s">
        <v>234</v>
      </c>
      <c r="B14976">
        <v>1969</v>
      </c>
      <c r="C14976" s="10">
        <v>7180</v>
      </c>
      <c r="D14976">
        <v>3063</v>
      </c>
      <c r="E14976">
        <v>3099</v>
      </c>
      <c r="F14976">
        <v>461</v>
      </c>
      <c r="G14976">
        <v>556</v>
      </c>
      <c r="H14976">
        <v>0</v>
      </c>
      <c r="I14976">
        <v>0.51</v>
      </c>
      <c r="J14976" s="10">
        <v>0</v>
      </c>
      <c r="K14976" s="13">
        <f t="shared" si="469"/>
        <v>1989</v>
      </c>
      <c r="L14976" s="1" t="str">
        <f t="shared" si="468"/>
        <v/>
      </c>
    </row>
    <row r="14977" spans="1:12" ht="13.8" customHeight="1" x14ac:dyDescent="0.3">
      <c r="A14977" t="s">
        <v>234</v>
      </c>
      <c r="B14977">
        <v>1970</v>
      </c>
      <c r="C14977" s="10">
        <v>7847</v>
      </c>
      <c r="D14977">
        <v>2901</v>
      </c>
      <c r="E14977">
        <v>3892</v>
      </c>
      <c r="F14977">
        <v>470</v>
      </c>
      <c r="G14977">
        <v>585</v>
      </c>
      <c r="H14977">
        <v>0</v>
      </c>
      <c r="I14977">
        <v>0.54</v>
      </c>
      <c r="J14977" s="10">
        <v>0</v>
      </c>
      <c r="K14977" s="13">
        <f t="shared" si="469"/>
        <v>1989</v>
      </c>
      <c r="L14977" s="1" t="str">
        <f t="shared" si="468"/>
        <v/>
      </c>
    </row>
    <row r="14978" spans="1:12" ht="13.8" customHeight="1" x14ac:dyDescent="0.3">
      <c r="A14978" t="s">
        <v>234</v>
      </c>
      <c r="B14978">
        <v>1971</v>
      </c>
      <c r="C14978" s="10">
        <v>8596</v>
      </c>
      <c r="D14978">
        <v>2586</v>
      </c>
      <c r="E14978">
        <v>4770</v>
      </c>
      <c r="F14978">
        <v>554</v>
      </c>
      <c r="G14978">
        <v>686</v>
      </c>
      <c r="H14978">
        <v>0</v>
      </c>
      <c r="I14978">
        <v>0.57999999999999996</v>
      </c>
      <c r="J14978" s="10">
        <v>0</v>
      </c>
      <c r="K14978" s="13">
        <f t="shared" si="469"/>
        <v>1989</v>
      </c>
      <c r="L14978" s="1" t="str">
        <f t="shared" ref="L14978:L15041" si="470">IF(AND(B14978&gt;2011),1,"")</f>
        <v/>
      </c>
    </row>
    <row r="14979" spans="1:12" ht="13.8" customHeight="1" x14ac:dyDescent="0.3">
      <c r="A14979" t="s">
        <v>234</v>
      </c>
      <c r="B14979">
        <v>1972</v>
      </c>
      <c r="C14979" s="10">
        <v>9797</v>
      </c>
      <c r="D14979">
        <v>2629</v>
      </c>
      <c r="E14979">
        <v>5730</v>
      </c>
      <c r="F14979">
        <v>639</v>
      </c>
      <c r="G14979">
        <v>798</v>
      </c>
      <c r="H14979">
        <v>0</v>
      </c>
      <c r="I14979">
        <v>0.65</v>
      </c>
      <c r="J14979" s="10">
        <v>0</v>
      </c>
      <c r="K14979" s="13">
        <f t="shared" ref="K14979:K15042" si="471">IF(B14979&lt;1990,IF(B14979&lt;1959,1958,1989),1990)</f>
        <v>1989</v>
      </c>
      <c r="L14979" s="1" t="str">
        <f t="shared" si="470"/>
        <v/>
      </c>
    </row>
    <row r="14980" spans="1:12" ht="13.8" customHeight="1" x14ac:dyDescent="0.3">
      <c r="A14980" t="s">
        <v>234</v>
      </c>
      <c r="B14980">
        <v>1973</v>
      </c>
      <c r="C14980" s="10">
        <v>10991</v>
      </c>
      <c r="D14980">
        <v>2322</v>
      </c>
      <c r="E14980">
        <v>7102</v>
      </c>
      <c r="F14980">
        <v>738</v>
      </c>
      <c r="G14980">
        <v>829</v>
      </c>
      <c r="H14980">
        <v>0</v>
      </c>
      <c r="I14980">
        <v>0.71</v>
      </c>
      <c r="J14980" s="10">
        <v>0</v>
      </c>
      <c r="K14980" s="13">
        <f t="shared" si="471"/>
        <v>1989</v>
      </c>
      <c r="L14980" s="1" t="str">
        <f t="shared" si="470"/>
        <v/>
      </c>
    </row>
    <row r="14981" spans="1:12" ht="13.8" customHeight="1" x14ac:dyDescent="0.3">
      <c r="A14981" t="s">
        <v>234</v>
      </c>
      <c r="B14981">
        <v>1974</v>
      </c>
      <c r="C14981" s="10">
        <v>10736</v>
      </c>
      <c r="D14981">
        <v>2170</v>
      </c>
      <c r="E14981">
        <v>6952</v>
      </c>
      <c r="F14981">
        <v>775</v>
      </c>
      <c r="G14981">
        <v>839</v>
      </c>
      <c r="H14981">
        <v>0</v>
      </c>
      <c r="I14981">
        <v>0.68</v>
      </c>
      <c r="J14981" s="10">
        <v>0</v>
      </c>
      <c r="K14981" s="13">
        <f t="shared" si="471"/>
        <v>1989</v>
      </c>
      <c r="L14981" s="1" t="str">
        <f t="shared" si="470"/>
        <v/>
      </c>
    </row>
    <row r="14982" spans="1:12" ht="13.8" customHeight="1" x14ac:dyDescent="0.3">
      <c r="A14982" t="s">
        <v>234</v>
      </c>
      <c r="B14982">
        <v>1975</v>
      </c>
      <c r="C14982" s="10">
        <v>11868</v>
      </c>
      <c r="D14982">
        <v>2196</v>
      </c>
      <c r="E14982">
        <v>7979</v>
      </c>
      <c r="F14982">
        <v>769</v>
      </c>
      <c r="G14982">
        <v>924</v>
      </c>
      <c r="H14982">
        <v>0</v>
      </c>
      <c r="I14982">
        <v>0.74</v>
      </c>
      <c r="J14982" s="10">
        <v>0</v>
      </c>
      <c r="K14982" s="13">
        <f t="shared" si="471"/>
        <v>1989</v>
      </c>
      <c r="L14982" s="1" t="str">
        <f t="shared" si="470"/>
        <v/>
      </c>
    </row>
    <row r="14983" spans="1:12" ht="13.8" customHeight="1" x14ac:dyDescent="0.3">
      <c r="A14983" t="s">
        <v>234</v>
      </c>
      <c r="B14983">
        <v>1976</v>
      </c>
      <c r="C14983" s="10">
        <v>15322</v>
      </c>
      <c r="D14983">
        <v>2158</v>
      </c>
      <c r="E14983">
        <v>11050</v>
      </c>
      <c r="F14983">
        <v>923</v>
      </c>
      <c r="G14983">
        <v>1191</v>
      </c>
      <c r="H14983">
        <v>0</v>
      </c>
      <c r="I14983">
        <v>0.94</v>
      </c>
      <c r="J14983" s="10">
        <v>0</v>
      </c>
      <c r="K14983" s="13">
        <f t="shared" si="471"/>
        <v>1989</v>
      </c>
      <c r="L14983" s="1" t="str">
        <f t="shared" si="470"/>
        <v/>
      </c>
    </row>
    <row r="14984" spans="1:12" ht="13.8" customHeight="1" x14ac:dyDescent="0.3">
      <c r="A14984" t="s">
        <v>234</v>
      </c>
      <c r="B14984">
        <v>1977</v>
      </c>
      <c r="C14984" s="10">
        <v>16697</v>
      </c>
      <c r="D14984">
        <v>2210</v>
      </c>
      <c r="E14984">
        <v>12118</v>
      </c>
      <c r="F14984">
        <v>962</v>
      </c>
      <c r="G14984">
        <v>1406</v>
      </c>
      <c r="H14984">
        <v>0</v>
      </c>
      <c r="I14984">
        <v>1</v>
      </c>
      <c r="J14984" s="10">
        <v>0</v>
      </c>
      <c r="K14984" s="13">
        <f t="shared" si="471"/>
        <v>1989</v>
      </c>
      <c r="L14984" s="1" t="str">
        <f t="shared" si="470"/>
        <v/>
      </c>
    </row>
    <row r="14985" spans="1:12" ht="13.8" customHeight="1" x14ac:dyDescent="0.3">
      <c r="A14985" t="s">
        <v>234</v>
      </c>
      <c r="B14985">
        <v>1978</v>
      </c>
      <c r="C14985" s="10">
        <v>19400</v>
      </c>
      <c r="D14985">
        <v>2580</v>
      </c>
      <c r="E14985">
        <v>14306</v>
      </c>
      <c r="F14985">
        <v>955</v>
      </c>
      <c r="G14985">
        <v>1559</v>
      </c>
      <c r="H14985">
        <v>0</v>
      </c>
      <c r="I14985">
        <v>1.1399999999999999</v>
      </c>
      <c r="J14985" s="10">
        <v>0</v>
      </c>
      <c r="K14985" s="13">
        <f t="shared" si="471"/>
        <v>1989</v>
      </c>
      <c r="L14985" s="1" t="str">
        <f t="shared" si="470"/>
        <v/>
      </c>
    </row>
    <row r="14986" spans="1:12" ht="13.8" customHeight="1" x14ac:dyDescent="0.3">
      <c r="A14986" t="s">
        <v>234</v>
      </c>
      <c r="B14986">
        <v>1979</v>
      </c>
      <c r="C14986" s="10">
        <v>20694</v>
      </c>
      <c r="D14986">
        <v>3227</v>
      </c>
      <c r="E14986">
        <v>14924</v>
      </c>
      <c r="F14986">
        <v>925</v>
      </c>
      <c r="G14986">
        <v>1618</v>
      </c>
      <c r="H14986">
        <v>0</v>
      </c>
      <c r="I14986">
        <v>1.2</v>
      </c>
      <c r="J14986" s="10">
        <v>0</v>
      </c>
      <c r="K14986" s="13">
        <f t="shared" si="471"/>
        <v>1989</v>
      </c>
      <c r="L14986" s="1" t="str">
        <f t="shared" si="470"/>
        <v/>
      </c>
    </row>
    <row r="14987" spans="1:12" ht="13.8" customHeight="1" x14ac:dyDescent="0.3">
      <c r="A14987" t="s">
        <v>234</v>
      </c>
      <c r="B14987">
        <v>1980</v>
      </c>
      <c r="C14987" s="10">
        <v>22812</v>
      </c>
      <c r="D14987">
        <v>4028</v>
      </c>
      <c r="E14987">
        <v>15931</v>
      </c>
      <c r="F14987">
        <v>941</v>
      </c>
      <c r="G14987">
        <v>1912</v>
      </c>
      <c r="H14987">
        <v>0</v>
      </c>
      <c r="I14987">
        <v>1.28</v>
      </c>
      <c r="J14987" s="10">
        <v>178</v>
      </c>
      <c r="K14987" s="13">
        <f t="shared" si="471"/>
        <v>1989</v>
      </c>
      <c r="L14987" s="1" t="str">
        <f t="shared" si="470"/>
        <v/>
      </c>
    </row>
    <row r="14988" spans="1:12" ht="13.8" customHeight="1" x14ac:dyDescent="0.3">
      <c r="A14988" t="s">
        <v>234</v>
      </c>
      <c r="B14988">
        <v>1981</v>
      </c>
      <c r="C14988" s="10">
        <v>20503</v>
      </c>
      <c r="D14988">
        <v>3679</v>
      </c>
      <c r="E14988">
        <v>14071</v>
      </c>
      <c r="F14988">
        <v>804</v>
      </c>
      <c r="G14988">
        <v>1950</v>
      </c>
      <c r="H14988">
        <v>0</v>
      </c>
      <c r="I14988">
        <v>1.1299999999999999</v>
      </c>
      <c r="J14988" s="10">
        <v>345</v>
      </c>
      <c r="K14988" s="13">
        <f t="shared" si="471"/>
        <v>1989</v>
      </c>
      <c r="L14988" s="1" t="str">
        <f t="shared" si="470"/>
        <v/>
      </c>
    </row>
    <row r="14989" spans="1:12" ht="13.8" customHeight="1" x14ac:dyDescent="0.3">
      <c r="A14989" t="s">
        <v>234</v>
      </c>
      <c r="B14989">
        <v>1982</v>
      </c>
      <c r="C14989" s="10">
        <v>20593</v>
      </c>
      <c r="D14989">
        <v>4291</v>
      </c>
      <c r="E14989">
        <v>13789</v>
      </c>
      <c r="F14989">
        <v>687</v>
      </c>
      <c r="G14989">
        <v>1827</v>
      </c>
      <c r="H14989">
        <v>0</v>
      </c>
      <c r="I14989">
        <v>1.1100000000000001</v>
      </c>
      <c r="J14989" s="10">
        <v>195</v>
      </c>
      <c r="K14989" s="13">
        <f t="shared" si="471"/>
        <v>1989</v>
      </c>
      <c r="L14989" s="1" t="str">
        <f t="shared" si="470"/>
        <v/>
      </c>
    </row>
    <row r="14990" spans="1:12" ht="13.8" customHeight="1" x14ac:dyDescent="0.3">
      <c r="A14990" t="s">
        <v>234</v>
      </c>
      <c r="B14990">
        <v>1983</v>
      </c>
      <c r="C14990" s="10">
        <v>22711</v>
      </c>
      <c r="D14990">
        <v>5849</v>
      </c>
      <c r="E14990">
        <v>14136</v>
      </c>
      <c r="F14990">
        <v>712</v>
      </c>
      <c r="G14990">
        <v>2014</v>
      </c>
      <c r="H14990">
        <v>0</v>
      </c>
      <c r="I14990">
        <v>1.21</v>
      </c>
      <c r="J14990" s="10">
        <v>357</v>
      </c>
      <c r="K14990" s="13">
        <f t="shared" si="471"/>
        <v>1989</v>
      </c>
      <c r="L14990" s="1" t="str">
        <f t="shared" si="470"/>
        <v/>
      </c>
    </row>
    <row r="14991" spans="1:12" ht="13.8" customHeight="1" x14ac:dyDescent="0.3">
      <c r="A14991" t="s">
        <v>234</v>
      </c>
      <c r="B14991">
        <v>1984</v>
      </c>
      <c r="C14991" s="10">
        <v>23182</v>
      </c>
      <c r="D14991">
        <v>6908</v>
      </c>
      <c r="E14991">
        <v>13620</v>
      </c>
      <c r="F14991">
        <v>719</v>
      </c>
      <c r="G14991">
        <v>1936</v>
      </c>
      <c r="H14991">
        <v>0</v>
      </c>
      <c r="I14991">
        <v>1.22</v>
      </c>
      <c r="J14991" s="10">
        <v>440</v>
      </c>
      <c r="K14991" s="13">
        <f t="shared" si="471"/>
        <v>1989</v>
      </c>
      <c r="L14991" s="1" t="str">
        <f t="shared" si="470"/>
        <v/>
      </c>
    </row>
    <row r="14992" spans="1:12" ht="13.8" customHeight="1" x14ac:dyDescent="0.3">
      <c r="A14992" t="s">
        <v>234</v>
      </c>
      <c r="B14992">
        <v>1985</v>
      </c>
      <c r="C14992" s="10">
        <v>23147</v>
      </c>
      <c r="D14992">
        <v>7369</v>
      </c>
      <c r="E14992">
        <v>13168</v>
      </c>
      <c r="F14992">
        <v>649</v>
      </c>
      <c r="G14992">
        <v>1961</v>
      </c>
      <c r="H14992">
        <v>0</v>
      </c>
      <c r="I14992">
        <v>1.2</v>
      </c>
      <c r="J14992" s="10">
        <v>433</v>
      </c>
      <c r="K14992" s="13">
        <f t="shared" si="471"/>
        <v>1989</v>
      </c>
      <c r="L14992" s="1" t="str">
        <f t="shared" si="470"/>
        <v/>
      </c>
    </row>
    <row r="14993" spans="1:12" ht="13.8" customHeight="1" x14ac:dyDescent="0.3">
      <c r="A14993" t="s">
        <v>234</v>
      </c>
      <c r="B14993">
        <v>1986</v>
      </c>
      <c r="C14993" s="10">
        <v>25768</v>
      </c>
      <c r="D14993">
        <v>8986</v>
      </c>
      <c r="E14993">
        <v>14178</v>
      </c>
      <c r="F14993">
        <v>590</v>
      </c>
      <c r="G14993">
        <v>2014</v>
      </c>
      <c r="H14993">
        <v>0</v>
      </c>
      <c r="I14993">
        <v>1.32</v>
      </c>
      <c r="J14993" s="10">
        <v>699</v>
      </c>
      <c r="K14993" s="13">
        <f t="shared" si="471"/>
        <v>1989</v>
      </c>
      <c r="L14993" s="1" t="str">
        <f t="shared" si="470"/>
        <v/>
      </c>
    </row>
    <row r="14994" spans="1:12" ht="13.8" customHeight="1" x14ac:dyDescent="0.3">
      <c r="A14994" t="s">
        <v>234</v>
      </c>
      <c r="B14994">
        <v>1987</v>
      </c>
      <c r="C14994" s="10">
        <v>26821</v>
      </c>
      <c r="D14994">
        <v>9857</v>
      </c>
      <c r="E14994">
        <v>14241</v>
      </c>
      <c r="F14994">
        <v>598</v>
      </c>
      <c r="G14994">
        <v>2125</v>
      </c>
      <c r="H14994">
        <v>0</v>
      </c>
      <c r="I14994">
        <v>1.36</v>
      </c>
      <c r="J14994" s="10">
        <v>775</v>
      </c>
      <c r="K14994" s="13">
        <f t="shared" si="471"/>
        <v>1989</v>
      </c>
      <c r="L14994" s="1" t="str">
        <f t="shared" si="470"/>
        <v/>
      </c>
    </row>
    <row r="14995" spans="1:12" ht="13.8" customHeight="1" x14ac:dyDescent="0.3">
      <c r="A14995" t="s">
        <v>234</v>
      </c>
      <c r="B14995">
        <v>1988</v>
      </c>
      <c r="C14995" s="10">
        <v>30892</v>
      </c>
      <c r="D14995">
        <v>11342</v>
      </c>
      <c r="E14995">
        <v>16515</v>
      </c>
      <c r="F14995">
        <v>684</v>
      </c>
      <c r="G14995">
        <v>2350</v>
      </c>
      <c r="H14995">
        <v>0</v>
      </c>
      <c r="I14995">
        <v>1.55</v>
      </c>
      <c r="J14995" s="10">
        <v>994</v>
      </c>
      <c r="K14995" s="13">
        <f t="shared" si="471"/>
        <v>1989</v>
      </c>
      <c r="L14995" s="1" t="str">
        <f t="shared" si="470"/>
        <v/>
      </c>
    </row>
    <row r="14996" spans="1:12" ht="13.8" customHeight="1" x14ac:dyDescent="0.3">
      <c r="A14996" t="s">
        <v>234</v>
      </c>
      <c r="B14996">
        <v>1989</v>
      </c>
      <c r="C14996" s="10">
        <v>33632</v>
      </c>
      <c r="D14996">
        <v>11923</v>
      </c>
      <c r="E14996">
        <v>18561</v>
      </c>
      <c r="F14996">
        <v>695</v>
      </c>
      <c r="G14996">
        <v>2454</v>
      </c>
      <c r="H14996">
        <v>0</v>
      </c>
      <c r="I14996">
        <v>1.67</v>
      </c>
      <c r="J14996" s="10">
        <v>1371</v>
      </c>
      <c r="K14996" s="13">
        <f t="shared" si="471"/>
        <v>1989</v>
      </c>
      <c r="L14996" s="1" t="str">
        <f t="shared" si="470"/>
        <v/>
      </c>
    </row>
    <row r="14997" spans="1:12" ht="13.8" customHeight="1" x14ac:dyDescent="0.3">
      <c r="A14997" t="s">
        <v>234</v>
      </c>
      <c r="B14997">
        <v>1990</v>
      </c>
      <c r="C14997" s="10">
        <v>33730</v>
      </c>
      <c r="D14997">
        <v>11557</v>
      </c>
      <c r="E14997">
        <v>18588</v>
      </c>
      <c r="F14997">
        <v>1069</v>
      </c>
      <c r="G14997">
        <v>2516</v>
      </c>
      <c r="H14997">
        <v>0</v>
      </c>
      <c r="I14997">
        <v>1.65</v>
      </c>
      <c r="J14997" s="10">
        <v>1779</v>
      </c>
      <c r="K14997" s="13">
        <f t="shared" si="471"/>
        <v>1990</v>
      </c>
      <c r="L14997" s="1" t="str">
        <f t="shared" si="470"/>
        <v/>
      </c>
    </row>
    <row r="14998" spans="1:12" ht="13.8" customHeight="1" x14ac:dyDescent="0.3">
      <c r="A14998" t="s">
        <v>234</v>
      </c>
      <c r="B14998">
        <v>1991</v>
      </c>
      <c r="C14998" s="10">
        <v>36784</v>
      </c>
      <c r="D14998">
        <v>12567</v>
      </c>
      <c r="E14998">
        <v>20033</v>
      </c>
      <c r="F14998">
        <v>1546</v>
      </c>
      <c r="G14998">
        <v>2638</v>
      </c>
      <c r="H14998">
        <v>0</v>
      </c>
      <c r="I14998">
        <v>1.79</v>
      </c>
      <c r="J14998" s="10">
        <v>1773</v>
      </c>
      <c r="K14998" s="13">
        <f t="shared" si="471"/>
        <v>1990</v>
      </c>
      <c r="L14998" s="1" t="str">
        <f t="shared" si="470"/>
        <v/>
      </c>
    </row>
    <row r="14999" spans="1:12" ht="13.8" customHeight="1" x14ac:dyDescent="0.3">
      <c r="A14999" t="s">
        <v>234</v>
      </c>
      <c r="B14999">
        <v>1992</v>
      </c>
      <c r="C14999" s="10">
        <v>39665</v>
      </c>
      <c r="D14999">
        <v>14707</v>
      </c>
      <c r="E14999">
        <v>20348</v>
      </c>
      <c r="F14999">
        <v>1666</v>
      </c>
      <c r="G14999">
        <v>2944</v>
      </c>
      <c r="H14999">
        <v>0</v>
      </c>
      <c r="I14999">
        <v>1.91</v>
      </c>
      <c r="J14999" s="10">
        <v>2359</v>
      </c>
      <c r="K14999" s="13">
        <f t="shared" si="471"/>
        <v>1990</v>
      </c>
      <c r="L14999" s="1" t="str">
        <f t="shared" si="470"/>
        <v/>
      </c>
    </row>
    <row r="15000" spans="1:12" ht="13.8" customHeight="1" x14ac:dyDescent="0.3">
      <c r="A15000" t="s">
        <v>234</v>
      </c>
      <c r="B15000">
        <v>1993</v>
      </c>
      <c r="C15000" s="10">
        <v>42862</v>
      </c>
      <c r="D15000">
        <v>16292</v>
      </c>
      <c r="E15000">
        <v>21696</v>
      </c>
      <c r="F15000">
        <v>1615</v>
      </c>
      <c r="G15000">
        <v>3260</v>
      </c>
      <c r="H15000">
        <v>0</v>
      </c>
      <c r="I15000">
        <v>2.04</v>
      </c>
      <c r="J15000" s="10">
        <v>2388</v>
      </c>
      <c r="K15000" s="13">
        <f t="shared" si="471"/>
        <v>1990</v>
      </c>
      <c r="L15000" s="1" t="str">
        <f t="shared" si="470"/>
        <v/>
      </c>
    </row>
    <row r="15001" spans="1:12" ht="13.8" customHeight="1" x14ac:dyDescent="0.3">
      <c r="A15001" t="s">
        <v>234</v>
      </c>
      <c r="B15001">
        <v>1994</v>
      </c>
      <c r="C15001" s="10">
        <v>44740</v>
      </c>
      <c r="D15001">
        <v>17194</v>
      </c>
      <c r="E15001">
        <v>22292</v>
      </c>
      <c r="F15001">
        <v>2164</v>
      </c>
      <c r="G15001">
        <v>3090</v>
      </c>
      <c r="H15001">
        <v>0</v>
      </c>
      <c r="I15001">
        <v>2.11</v>
      </c>
      <c r="J15001" s="10">
        <v>2726</v>
      </c>
      <c r="K15001" s="13">
        <f t="shared" si="471"/>
        <v>1990</v>
      </c>
      <c r="L15001" s="1" t="str">
        <f t="shared" si="470"/>
        <v/>
      </c>
    </row>
    <row r="15002" spans="1:12" ht="13.8" customHeight="1" x14ac:dyDescent="0.3">
      <c r="A15002" t="s">
        <v>234</v>
      </c>
      <c r="B15002">
        <v>1995</v>
      </c>
      <c r="C15002" s="10">
        <v>47545</v>
      </c>
      <c r="D15002">
        <v>17686</v>
      </c>
      <c r="E15002">
        <v>24532</v>
      </c>
      <c r="F15002">
        <v>2270</v>
      </c>
      <c r="G15002">
        <v>3057</v>
      </c>
      <c r="H15002">
        <v>0</v>
      </c>
      <c r="I15002">
        <v>2.23</v>
      </c>
      <c r="J15002" s="10">
        <v>3119</v>
      </c>
      <c r="K15002" s="13">
        <f t="shared" si="471"/>
        <v>1990</v>
      </c>
      <c r="L15002" s="1" t="str">
        <f t="shared" si="470"/>
        <v/>
      </c>
    </row>
    <row r="15003" spans="1:12" ht="13.8" customHeight="1" x14ac:dyDescent="0.3">
      <c r="A15003" t="s">
        <v>234</v>
      </c>
      <c r="B15003">
        <v>1996</v>
      </c>
      <c r="C15003" s="10">
        <v>49770</v>
      </c>
      <c r="D15003">
        <v>20083</v>
      </c>
      <c r="E15003">
        <v>24453</v>
      </c>
      <c r="F15003">
        <v>2305</v>
      </c>
      <c r="G15003">
        <v>2929</v>
      </c>
      <c r="H15003">
        <v>0</v>
      </c>
      <c r="I15003">
        <v>2.31</v>
      </c>
      <c r="J15003" s="10">
        <v>3143</v>
      </c>
      <c r="K15003" s="13">
        <f t="shared" si="471"/>
        <v>1990</v>
      </c>
      <c r="L15003" s="1" t="str">
        <f t="shared" si="470"/>
        <v/>
      </c>
    </row>
    <row r="15004" spans="1:12" ht="13.8" customHeight="1" x14ac:dyDescent="0.3">
      <c r="A15004" t="s">
        <v>234</v>
      </c>
      <c r="B15004">
        <v>1997</v>
      </c>
      <c r="C15004" s="10">
        <v>53583</v>
      </c>
      <c r="D15004">
        <v>22908</v>
      </c>
      <c r="E15004">
        <v>25083</v>
      </c>
      <c r="F15004">
        <v>2664</v>
      </c>
      <c r="G15004">
        <v>2927</v>
      </c>
      <c r="H15004">
        <v>0</v>
      </c>
      <c r="I15004">
        <v>2.46</v>
      </c>
      <c r="J15004" s="10">
        <v>3552</v>
      </c>
      <c r="K15004" s="13">
        <f t="shared" si="471"/>
        <v>1990</v>
      </c>
      <c r="L15004" s="1" t="str">
        <f t="shared" si="470"/>
        <v/>
      </c>
    </row>
    <row r="15005" spans="1:12" ht="13.8" customHeight="1" x14ac:dyDescent="0.3">
      <c r="A15005" t="s">
        <v>234</v>
      </c>
      <c r="B15005">
        <v>1998</v>
      </c>
      <c r="C15005" s="10">
        <v>54506</v>
      </c>
      <c r="D15005">
        <v>24748</v>
      </c>
      <c r="E15005">
        <v>23780</v>
      </c>
      <c r="F15005">
        <v>3304</v>
      </c>
      <c r="G15005">
        <v>2673</v>
      </c>
      <c r="H15005">
        <v>0</v>
      </c>
      <c r="I15005">
        <v>2.4900000000000002</v>
      </c>
      <c r="J15005" s="10">
        <v>3977</v>
      </c>
      <c r="K15005" s="13">
        <f t="shared" si="471"/>
        <v>1990</v>
      </c>
      <c r="L15005" s="1" t="str">
        <f t="shared" si="470"/>
        <v/>
      </c>
    </row>
    <row r="15006" spans="1:12" ht="13.8" customHeight="1" x14ac:dyDescent="0.3">
      <c r="A15006" t="s">
        <v>234</v>
      </c>
      <c r="B15006">
        <v>1999</v>
      </c>
      <c r="C15006" s="10">
        <v>56484</v>
      </c>
      <c r="D15006">
        <v>26079</v>
      </c>
      <c r="E15006">
        <v>24629</v>
      </c>
      <c r="F15006">
        <v>3289</v>
      </c>
      <c r="G15006">
        <v>2486</v>
      </c>
      <c r="H15006">
        <v>0</v>
      </c>
      <c r="I15006">
        <v>2.56</v>
      </c>
      <c r="J15006" s="10">
        <v>4791</v>
      </c>
      <c r="K15006" s="13">
        <f t="shared" si="471"/>
        <v>1990</v>
      </c>
      <c r="L15006" s="1" t="str">
        <f t="shared" si="470"/>
        <v/>
      </c>
    </row>
    <row r="15007" spans="1:12" ht="13.8" customHeight="1" x14ac:dyDescent="0.3">
      <c r="A15007" t="s">
        <v>234</v>
      </c>
      <c r="B15007">
        <v>2000</v>
      </c>
      <c r="C15007" s="10">
        <v>59733</v>
      </c>
      <c r="D15007">
        <v>30212</v>
      </c>
      <c r="E15007">
        <v>23713</v>
      </c>
      <c r="F15007">
        <v>3417</v>
      </c>
      <c r="G15007">
        <v>2390</v>
      </c>
      <c r="H15007">
        <v>0</v>
      </c>
      <c r="I15007">
        <v>2.68</v>
      </c>
      <c r="J15007" s="10">
        <v>4502</v>
      </c>
      <c r="K15007" s="13">
        <f t="shared" si="471"/>
        <v>1990</v>
      </c>
      <c r="L15007" s="1" t="str">
        <f t="shared" si="470"/>
        <v/>
      </c>
    </row>
    <row r="15008" spans="1:12" ht="13.8" customHeight="1" x14ac:dyDescent="0.3">
      <c r="A15008" t="s">
        <v>234</v>
      </c>
      <c r="B15008">
        <v>2001</v>
      </c>
      <c r="C15008" s="10">
        <v>62219</v>
      </c>
      <c r="D15008">
        <v>32288</v>
      </c>
      <c r="E15008">
        <v>23709</v>
      </c>
      <c r="F15008">
        <v>3757</v>
      </c>
      <c r="G15008">
        <v>2465</v>
      </c>
      <c r="H15008">
        <v>0</v>
      </c>
      <c r="I15008">
        <v>2.78</v>
      </c>
      <c r="J15008" s="10">
        <v>3624</v>
      </c>
      <c r="K15008" s="13">
        <f t="shared" si="471"/>
        <v>1990</v>
      </c>
      <c r="L15008" s="1" t="str">
        <f t="shared" si="470"/>
        <v/>
      </c>
    </row>
    <row r="15009" spans="1:12" ht="13.8" customHeight="1" x14ac:dyDescent="0.3">
      <c r="A15009" t="s">
        <v>234</v>
      </c>
      <c r="B15009">
        <v>2002</v>
      </c>
      <c r="C15009" s="10">
        <v>64860</v>
      </c>
      <c r="D15009">
        <v>34136</v>
      </c>
      <c r="E15009">
        <v>23737</v>
      </c>
      <c r="F15009">
        <v>4354</v>
      </c>
      <c r="G15009">
        <v>2633</v>
      </c>
      <c r="H15009">
        <v>0</v>
      </c>
      <c r="I15009">
        <v>2.88</v>
      </c>
      <c r="J15009" s="10">
        <v>3632</v>
      </c>
      <c r="K15009" s="13">
        <f t="shared" si="471"/>
        <v>1990</v>
      </c>
      <c r="L15009" s="1" t="str">
        <f t="shared" si="470"/>
        <v/>
      </c>
    </row>
    <row r="15010" spans="1:12" ht="13.8" customHeight="1" x14ac:dyDescent="0.3">
      <c r="A15010" t="s">
        <v>234</v>
      </c>
      <c r="B15010">
        <v>2003</v>
      </c>
      <c r="C15010" s="10">
        <v>67239</v>
      </c>
      <c r="D15010">
        <v>36258</v>
      </c>
      <c r="E15010">
        <v>23910</v>
      </c>
      <c r="F15010">
        <v>4559</v>
      </c>
      <c r="G15010">
        <v>2512</v>
      </c>
      <c r="H15010">
        <v>0</v>
      </c>
      <c r="I15010">
        <v>2.97</v>
      </c>
      <c r="J15010" s="10">
        <v>4099</v>
      </c>
      <c r="K15010" s="13">
        <f t="shared" si="471"/>
        <v>1990</v>
      </c>
      <c r="L15010" s="1" t="str">
        <f t="shared" si="470"/>
        <v/>
      </c>
    </row>
    <row r="15011" spans="1:12" ht="13.8" customHeight="1" x14ac:dyDescent="0.3">
      <c r="A15011" t="s">
        <v>234</v>
      </c>
      <c r="B15011">
        <v>2004</v>
      </c>
      <c r="C15011" s="10">
        <v>71071</v>
      </c>
      <c r="D15011">
        <v>37451</v>
      </c>
      <c r="E15011">
        <v>25119</v>
      </c>
      <c r="F15011">
        <v>5910</v>
      </c>
      <c r="G15011">
        <v>2591</v>
      </c>
      <c r="H15011">
        <v>0</v>
      </c>
      <c r="I15011">
        <v>3.13</v>
      </c>
      <c r="J15011" s="10">
        <v>3806</v>
      </c>
      <c r="K15011" s="13">
        <f t="shared" si="471"/>
        <v>1990</v>
      </c>
      <c r="L15011" s="1" t="str">
        <f t="shared" si="470"/>
        <v/>
      </c>
    </row>
    <row r="15012" spans="1:12" ht="13.8" customHeight="1" x14ac:dyDescent="0.3">
      <c r="A15012" t="s">
        <v>234</v>
      </c>
      <c r="B15012">
        <v>2005</v>
      </c>
      <c r="C15012" s="10">
        <v>70736</v>
      </c>
      <c r="D15012">
        <v>38303</v>
      </c>
      <c r="E15012">
        <v>24376</v>
      </c>
      <c r="F15012">
        <v>5353</v>
      </c>
      <c r="G15012">
        <v>2705</v>
      </c>
      <c r="H15012">
        <v>0</v>
      </c>
      <c r="I15012">
        <v>3.11</v>
      </c>
      <c r="J15012" s="10">
        <v>3827</v>
      </c>
      <c r="K15012" s="13">
        <f t="shared" si="471"/>
        <v>1990</v>
      </c>
      <c r="L15012" s="1" t="str">
        <f t="shared" si="470"/>
        <v/>
      </c>
    </row>
    <row r="15013" spans="1:12" ht="13.8" customHeight="1" x14ac:dyDescent="0.3">
      <c r="A15013" t="s">
        <v>234</v>
      </c>
      <c r="B15013">
        <v>2006</v>
      </c>
      <c r="C15013" s="10">
        <v>72841</v>
      </c>
      <c r="D15013">
        <v>40088</v>
      </c>
      <c r="E15013">
        <v>24164</v>
      </c>
      <c r="F15013">
        <v>5965</v>
      </c>
      <c r="G15013">
        <v>2624</v>
      </c>
      <c r="H15013">
        <v>0</v>
      </c>
      <c r="I15013">
        <v>3.18</v>
      </c>
      <c r="J15013" s="10">
        <v>3871</v>
      </c>
      <c r="K15013" s="13">
        <f t="shared" si="471"/>
        <v>1990</v>
      </c>
      <c r="L15013" s="1" t="str">
        <f t="shared" si="470"/>
        <v/>
      </c>
    </row>
    <row r="15014" spans="1:12" ht="13.8" customHeight="1" x14ac:dyDescent="0.3">
      <c r="A15014" t="s">
        <v>234</v>
      </c>
      <c r="B15014">
        <v>2007</v>
      </c>
      <c r="C15014" s="10">
        <v>75788</v>
      </c>
      <c r="D15014">
        <v>43372</v>
      </c>
      <c r="E15014">
        <v>23612</v>
      </c>
      <c r="F15014">
        <v>6226</v>
      </c>
      <c r="G15014">
        <v>2578</v>
      </c>
      <c r="H15014">
        <v>0</v>
      </c>
      <c r="I15014">
        <v>3.3</v>
      </c>
      <c r="J15014" s="10">
        <v>3633</v>
      </c>
      <c r="K15014" s="13">
        <f t="shared" si="471"/>
        <v>1990</v>
      </c>
      <c r="L15014" s="1" t="str">
        <f t="shared" si="470"/>
        <v/>
      </c>
    </row>
    <row r="15015" spans="1:12" ht="13.8" customHeight="1" x14ac:dyDescent="0.3">
      <c r="A15015" t="s">
        <v>234</v>
      </c>
      <c r="B15015">
        <v>2008</v>
      </c>
      <c r="C15015" s="10">
        <v>71337</v>
      </c>
      <c r="D15015">
        <v>41572</v>
      </c>
      <c r="E15015">
        <v>20674</v>
      </c>
      <c r="F15015">
        <v>6734</v>
      </c>
      <c r="G15015">
        <v>2357</v>
      </c>
      <c r="H15015">
        <v>0</v>
      </c>
      <c r="I15015">
        <v>3.1</v>
      </c>
      <c r="J15015" s="10">
        <v>3164</v>
      </c>
      <c r="K15015" s="13">
        <f t="shared" si="471"/>
        <v>1990</v>
      </c>
      <c r="L15015" s="1" t="str">
        <f t="shared" si="470"/>
        <v/>
      </c>
    </row>
    <row r="15016" spans="1:12" ht="13.8" customHeight="1" x14ac:dyDescent="0.3">
      <c r="A15016" t="s">
        <v>234</v>
      </c>
      <c r="B15016">
        <v>2009</v>
      </c>
      <c r="C15016" s="10">
        <v>67771</v>
      </c>
      <c r="D15016">
        <v>39661</v>
      </c>
      <c r="E15016">
        <v>19885</v>
      </c>
      <c r="F15016">
        <v>6060</v>
      </c>
      <c r="G15016">
        <v>2165</v>
      </c>
      <c r="H15016">
        <v>0</v>
      </c>
      <c r="I15016">
        <v>2.93</v>
      </c>
      <c r="J15016" s="10">
        <v>2895</v>
      </c>
      <c r="K15016" s="13">
        <f t="shared" si="471"/>
        <v>1990</v>
      </c>
      <c r="L15016" s="1" t="str">
        <f t="shared" si="470"/>
        <v/>
      </c>
    </row>
    <row r="15017" spans="1:12" ht="13.8" customHeight="1" x14ac:dyDescent="0.3">
      <c r="A15017" t="s">
        <v>234</v>
      </c>
      <c r="B15017">
        <v>2010</v>
      </c>
      <c r="C15017" s="10">
        <v>73629</v>
      </c>
      <c r="D15017">
        <v>42913</v>
      </c>
      <c r="E15017">
        <v>20199</v>
      </c>
      <c r="F15017">
        <v>8299</v>
      </c>
      <c r="G15017">
        <v>2217</v>
      </c>
      <c r="H15017">
        <v>0</v>
      </c>
      <c r="I15017">
        <v>3.17</v>
      </c>
      <c r="J15017" s="10">
        <v>3198</v>
      </c>
      <c r="K15017" s="13">
        <f t="shared" si="471"/>
        <v>1990</v>
      </c>
      <c r="L15017" s="1" t="str">
        <f t="shared" si="470"/>
        <v/>
      </c>
    </row>
    <row r="15018" spans="1:12" ht="13.8" customHeight="1" x14ac:dyDescent="0.3">
      <c r="A15018" t="s">
        <v>234</v>
      </c>
      <c r="B15018">
        <v>2011</v>
      </c>
      <c r="C15018" s="10">
        <v>73406</v>
      </c>
      <c r="D15018">
        <v>42590</v>
      </c>
      <c r="E15018">
        <v>19763</v>
      </c>
      <c r="F15018">
        <v>8760</v>
      </c>
      <c r="G15018">
        <v>2292</v>
      </c>
      <c r="H15018">
        <v>0</v>
      </c>
      <c r="I15018">
        <v>3.16</v>
      </c>
      <c r="J15018" s="10">
        <v>3067</v>
      </c>
      <c r="K15018" s="13">
        <f t="shared" si="471"/>
        <v>1990</v>
      </c>
      <c r="L15018" s="1" t="str">
        <f t="shared" si="470"/>
        <v/>
      </c>
    </row>
    <row r="15019" spans="1:12" ht="13.8" customHeight="1" x14ac:dyDescent="0.3">
      <c r="A15019" t="s">
        <v>234</v>
      </c>
      <c r="B15019">
        <v>2012</v>
      </c>
      <c r="C15019" s="10">
        <v>70393</v>
      </c>
      <c r="D15019">
        <v>41269</v>
      </c>
      <c r="E15019">
        <v>18701</v>
      </c>
      <c r="F15019">
        <v>8273</v>
      </c>
      <c r="G15019">
        <v>2150</v>
      </c>
      <c r="H15019">
        <v>0</v>
      </c>
      <c r="I15019">
        <v>3.02</v>
      </c>
      <c r="J15019" s="10">
        <v>2774</v>
      </c>
      <c r="K15019" s="13">
        <f t="shared" si="471"/>
        <v>1990</v>
      </c>
      <c r="L15019" s="1">
        <f t="shared" si="470"/>
        <v>1</v>
      </c>
    </row>
    <row r="15020" spans="1:12" ht="13.8" customHeight="1" x14ac:dyDescent="0.3">
      <c r="A15020" t="s">
        <v>234</v>
      </c>
      <c r="B15020">
        <v>2013</v>
      </c>
      <c r="C15020" s="10">
        <v>71022</v>
      </c>
      <c r="D15020">
        <v>41957</v>
      </c>
      <c r="E15020">
        <v>18614</v>
      </c>
      <c r="F15020">
        <v>8201</v>
      </c>
      <c r="G15020">
        <v>2251</v>
      </c>
      <c r="H15020">
        <v>0</v>
      </c>
      <c r="I15020">
        <v>3.04</v>
      </c>
      <c r="J15020" s="10">
        <v>2917</v>
      </c>
      <c r="K15020" s="13">
        <f t="shared" si="471"/>
        <v>1990</v>
      </c>
      <c r="L15020" s="1">
        <f t="shared" si="470"/>
        <v>1</v>
      </c>
    </row>
    <row r="15021" spans="1:12" ht="13.8" customHeight="1" x14ac:dyDescent="0.3">
      <c r="A15021" t="s">
        <v>234</v>
      </c>
      <c r="B15021">
        <v>2014</v>
      </c>
      <c r="C15021" s="10">
        <v>72013</v>
      </c>
      <c r="D15021">
        <v>42516</v>
      </c>
      <c r="E15021">
        <v>18985</v>
      </c>
      <c r="F15021">
        <v>8526</v>
      </c>
      <c r="G15021">
        <v>1985</v>
      </c>
      <c r="H15021">
        <v>0</v>
      </c>
      <c r="I15021">
        <v>3.08</v>
      </c>
      <c r="J15021" s="10">
        <v>3046</v>
      </c>
      <c r="K15021" s="13">
        <f t="shared" si="471"/>
        <v>1990</v>
      </c>
      <c r="L15021" s="1">
        <f t="shared" si="470"/>
        <v>1</v>
      </c>
    </row>
    <row r="15022" spans="1:12" ht="13.8" customHeight="1" x14ac:dyDescent="0.3">
      <c r="A15022" t="s">
        <v>235</v>
      </c>
      <c r="B15022">
        <v>1992</v>
      </c>
      <c r="C15022" s="10">
        <v>1995</v>
      </c>
      <c r="D15022">
        <v>255</v>
      </c>
      <c r="E15022">
        <v>807</v>
      </c>
      <c r="F15022">
        <v>879</v>
      </c>
      <c r="G15022">
        <v>54</v>
      </c>
      <c r="H15022">
        <v>0</v>
      </c>
      <c r="I15022">
        <v>0.36</v>
      </c>
      <c r="J15022" s="10">
        <v>13</v>
      </c>
      <c r="K15022" s="13">
        <f t="shared" si="471"/>
        <v>1990</v>
      </c>
      <c r="L15022" s="1" t="str">
        <f t="shared" si="470"/>
        <v/>
      </c>
    </row>
    <row r="15023" spans="1:12" ht="13.8" customHeight="1" x14ac:dyDescent="0.3">
      <c r="A15023" t="s">
        <v>235</v>
      </c>
      <c r="B15023">
        <v>1993</v>
      </c>
      <c r="C15023" s="10">
        <v>1412</v>
      </c>
      <c r="D15023">
        <v>142</v>
      </c>
      <c r="E15023">
        <v>491</v>
      </c>
      <c r="F15023">
        <v>739</v>
      </c>
      <c r="G15023">
        <v>41</v>
      </c>
      <c r="H15023">
        <v>0</v>
      </c>
      <c r="I15023">
        <v>0.25</v>
      </c>
      <c r="J15023" s="10">
        <v>15</v>
      </c>
      <c r="K15023" s="13">
        <f t="shared" si="471"/>
        <v>1990</v>
      </c>
      <c r="L15023" s="1" t="str">
        <f t="shared" si="470"/>
        <v/>
      </c>
    </row>
    <row r="15024" spans="1:12" ht="13.8" customHeight="1" x14ac:dyDescent="0.3">
      <c r="A15024" t="s">
        <v>235</v>
      </c>
      <c r="B15024">
        <v>1994</v>
      </c>
      <c r="C15024" s="10">
        <v>643</v>
      </c>
      <c r="D15024">
        <v>31</v>
      </c>
      <c r="E15024">
        <v>179</v>
      </c>
      <c r="F15024">
        <v>406</v>
      </c>
      <c r="G15024">
        <v>27</v>
      </c>
      <c r="H15024">
        <v>0</v>
      </c>
      <c r="I15024">
        <v>0.11</v>
      </c>
      <c r="J15024" s="10">
        <v>4</v>
      </c>
      <c r="K15024" s="13">
        <f t="shared" si="471"/>
        <v>1990</v>
      </c>
      <c r="L15024" s="1" t="str">
        <f t="shared" si="470"/>
        <v/>
      </c>
    </row>
    <row r="15025" spans="1:12" ht="13.8" customHeight="1" x14ac:dyDescent="0.3">
      <c r="A15025" t="s">
        <v>235</v>
      </c>
      <c r="B15025">
        <v>1995</v>
      </c>
      <c r="C15025" s="10">
        <v>668</v>
      </c>
      <c r="D15025">
        <v>14</v>
      </c>
      <c r="E15025">
        <v>183</v>
      </c>
      <c r="F15025">
        <v>457</v>
      </c>
      <c r="G15025">
        <v>14</v>
      </c>
      <c r="H15025">
        <v>0</v>
      </c>
      <c r="I15025">
        <v>0.12</v>
      </c>
      <c r="J15025" s="10">
        <v>4</v>
      </c>
      <c r="K15025" s="13">
        <f t="shared" si="471"/>
        <v>1990</v>
      </c>
      <c r="L15025" s="1" t="str">
        <f t="shared" si="470"/>
        <v/>
      </c>
    </row>
    <row r="15026" spans="1:12" ht="13.8" customHeight="1" x14ac:dyDescent="0.3">
      <c r="A15026" t="s">
        <v>235</v>
      </c>
      <c r="B15026">
        <v>1996</v>
      </c>
      <c r="C15026" s="10">
        <v>771</v>
      </c>
      <c r="D15026">
        <v>6</v>
      </c>
      <c r="E15026">
        <v>172</v>
      </c>
      <c r="F15026">
        <v>586</v>
      </c>
      <c r="G15026">
        <v>7</v>
      </c>
      <c r="H15026">
        <v>0</v>
      </c>
      <c r="I15026">
        <v>0.13</v>
      </c>
      <c r="J15026" s="10">
        <v>4</v>
      </c>
      <c r="K15026" s="13">
        <f t="shared" si="471"/>
        <v>1990</v>
      </c>
      <c r="L15026" s="1" t="str">
        <f t="shared" si="470"/>
        <v/>
      </c>
    </row>
    <row r="15027" spans="1:12" ht="13.8" customHeight="1" x14ac:dyDescent="0.3">
      <c r="A15027" t="s">
        <v>235</v>
      </c>
      <c r="B15027">
        <v>1997</v>
      </c>
      <c r="C15027" s="10">
        <v>587</v>
      </c>
      <c r="D15027">
        <v>17</v>
      </c>
      <c r="E15027">
        <v>172</v>
      </c>
      <c r="F15027">
        <v>393</v>
      </c>
      <c r="G15027">
        <v>5</v>
      </c>
      <c r="H15027">
        <v>0</v>
      </c>
      <c r="I15027">
        <v>0.1</v>
      </c>
      <c r="J15027" s="10">
        <v>4</v>
      </c>
      <c r="K15027" s="13">
        <f t="shared" si="471"/>
        <v>1990</v>
      </c>
      <c r="L15027" s="1" t="str">
        <f t="shared" si="470"/>
        <v/>
      </c>
    </row>
    <row r="15028" spans="1:12" ht="13.8" customHeight="1" x14ac:dyDescent="0.3">
      <c r="A15028" t="s">
        <v>235</v>
      </c>
      <c r="B15028">
        <v>1998</v>
      </c>
      <c r="C15028" s="10">
        <v>681</v>
      </c>
      <c r="D15028">
        <v>13</v>
      </c>
      <c r="E15028">
        <v>264</v>
      </c>
      <c r="F15028">
        <v>402</v>
      </c>
      <c r="G15028">
        <v>2</v>
      </c>
      <c r="H15028">
        <v>0</v>
      </c>
      <c r="I15028">
        <v>0.11</v>
      </c>
      <c r="J15028" s="10">
        <v>4</v>
      </c>
      <c r="K15028" s="13">
        <f t="shared" si="471"/>
        <v>1990</v>
      </c>
      <c r="L15028" s="1" t="str">
        <f t="shared" si="470"/>
        <v/>
      </c>
    </row>
    <row r="15029" spans="1:12" ht="13.8" customHeight="1" x14ac:dyDescent="0.3">
      <c r="A15029" t="s">
        <v>235</v>
      </c>
      <c r="B15029">
        <v>1999</v>
      </c>
      <c r="C15029" s="10">
        <v>687</v>
      </c>
      <c r="D15029">
        <v>9</v>
      </c>
      <c r="E15029">
        <v>274</v>
      </c>
      <c r="F15029">
        <v>400</v>
      </c>
      <c r="G15029">
        <v>4</v>
      </c>
      <c r="H15029">
        <v>0</v>
      </c>
      <c r="I15029">
        <v>0.11</v>
      </c>
      <c r="J15029" s="10">
        <v>4</v>
      </c>
      <c r="K15029" s="13">
        <f t="shared" si="471"/>
        <v>1990</v>
      </c>
      <c r="L15029" s="1" t="str">
        <f t="shared" si="470"/>
        <v/>
      </c>
    </row>
    <row r="15030" spans="1:12" ht="13.8" customHeight="1" x14ac:dyDescent="0.3">
      <c r="A15030" t="s">
        <v>235</v>
      </c>
      <c r="B15030">
        <v>2000</v>
      </c>
      <c r="C15030" s="10">
        <v>610</v>
      </c>
      <c r="D15030">
        <v>12</v>
      </c>
      <c r="E15030">
        <v>199</v>
      </c>
      <c r="F15030">
        <v>392</v>
      </c>
      <c r="G15030">
        <v>7</v>
      </c>
      <c r="H15030">
        <v>0</v>
      </c>
      <c r="I15030">
        <v>0.1</v>
      </c>
      <c r="J15030" s="10">
        <v>4</v>
      </c>
      <c r="K15030" s="13">
        <f t="shared" si="471"/>
        <v>1990</v>
      </c>
      <c r="L15030" s="1" t="str">
        <f t="shared" si="470"/>
        <v/>
      </c>
    </row>
    <row r="15031" spans="1:12" ht="13.8" customHeight="1" x14ac:dyDescent="0.3">
      <c r="A15031" t="s">
        <v>235</v>
      </c>
      <c r="B15031">
        <v>2001</v>
      </c>
      <c r="C15031" s="10">
        <v>625</v>
      </c>
      <c r="D15031">
        <v>18</v>
      </c>
      <c r="E15031">
        <v>213</v>
      </c>
      <c r="F15031">
        <v>384</v>
      </c>
      <c r="G15031">
        <v>10</v>
      </c>
      <c r="H15031">
        <v>0</v>
      </c>
      <c r="I15031">
        <v>0.1</v>
      </c>
      <c r="J15031" s="10">
        <v>4</v>
      </c>
      <c r="K15031" s="13">
        <f t="shared" si="471"/>
        <v>1990</v>
      </c>
      <c r="L15031" s="1" t="str">
        <f t="shared" si="470"/>
        <v/>
      </c>
    </row>
    <row r="15032" spans="1:12" ht="13.8" customHeight="1" x14ac:dyDescent="0.3">
      <c r="A15032" t="s">
        <v>235</v>
      </c>
      <c r="B15032">
        <v>2002</v>
      </c>
      <c r="C15032" s="10">
        <v>513</v>
      </c>
      <c r="D15032">
        <v>22</v>
      </c>
      <c r="E15032">
        <v>210</v>
      </c>
      <c r="F15032">
        <v>267</v>
      </c>
      <c r="G15032">
        <v>14</v>
      </c>
      <c r="H15032">
        <v>0</v>
      </c>
      <c r="I15032">
        <v>0.08</v>
      </c>
      <c r="J15032" s="10">
        <v>3</v>
      </c>
      <c r="K15032" s="13">
        <f t="shared" si="471"/>
        <v>1990</v>
      </c>
      <c r="L15032" s="1" t="str">
        <f t="shared" si="470"/>
        <v/>
      </c>
    </row>
    <row r="15033" spans="1:12" ht="13.8" customHeight="1" x14ac:dyDescent="0.3">
      <c r="A15033" t="s">
        <v>235</v>
      </c>
      <c r="B15033">
        <v>2003</v>
      </c>
      <c r="C15033" s="10">
        <v>566</v>
      </c>
      <c r="D15033">
        <v>29</v>
      </c>
      <c r="E15033">
        <v>227</v>
      </c>
      <c r="F15033">
        <v>287</v>
      </c>
      <c r="G15033">
        <v>23</v>
      </c>
      <c r="H15033">
        <v>0</v>
      </c>
      <c r="I15033">
        <v>0.09</v>
      </c>
      <c r="J15033" s="10">
        <v>3</v>
      </c>
      <c r="K15033" s="13">
        <f t="shared" si="471"/>
        <v>1990</v>
      </c>
      <c r="L15033" s="1" t="str">
        <f t="shared" si="470"/>
        <v/>
      </c>
    </row>
    <row r="15034" spans="1:12" ht="13.8" customHeight="1" x14ac:dyDescent="0.3">
      <c r="A15034" t="s">
        <v>235</v>
      </c>
      <c r="B15034">
        <v>2004</v>
      </c>
      <c r="C15034" s="10">
        <v>699</v>
      </c>
      <c r="D15034">
        <v>44</v>
      </c>
      <c r="E15034">
        <v>294</v>
      </c>
      <c r="F15034">
        <v>335</v>
      </c>
      <c r="G15034">
        <v>26</v>
      </c>
      <c r="H15034">
        <v>0</v>
      </c>
      <c r="I15034">
        <v>0.11</v>
      </c>
      <c r="J15034" s="10">
        <v>6</v>
      </c>
      <c r="K15034" s="13">
        <f t="shared" si="471"/>
        <v>1990</v>
      </c>
      <c r="L15034" s="1" t="str">
        <f t="shared" si="470"/>
        <v/>
      </c>
    </row>
    <row r="15035" spans="1:12" ht="13.8" customHeight="1" x14ac:dyDescent="0.3">
      <c r="A15035" t="s">
        <v>235</v>
      </c>
      <c r="B15035">
        <v>2005</v>
      </c>
      <c r="C15035" s="10">
        <v>666</v>
      </c>
      <c r="D15035">
        <v>46</v>
      </c>
      <c r="E15035">
        <v>250</v>
      </c>
      <c r="F15035">
        <v>335</v>
      </c>
      <c r="G15035">
        <v>34</v>
      </c>
      <c r="H15035">
        <v>0</v>
      </c>
      <c r="I15035">
        <v>0.1</v>
      </c>
      <c r="J15035" s="10">
        <v>10</v>
      </c>
      <c r="K15035" s="13">
        <f t="shared" si="471"/>
        <v>1990</v>
      </c>
      <c r="L15035" s="1" t="str">
        <f t="shared" si="470"/>
        <v/>
      </c>
    </row>
    <row r="15036" spans="1:12" ht="13.8" customHeight="1" x14ac:dyDescent="0.3">
      <c r="A15036" t="s">
        <v>235</v>
      </c>
      <c r="B15036">
        <v>2006</v>
      </c>
      <c r="C15036" s="10">
        <v>725</v>
      </c>
      <c r="D15036">
        <v>48</v>
      </c>
      <c r="E15036">
        <v>303</v>
      </c>
      <c r="F15036">
        <v>336</v>
      </c>
      <c r="G15036">
        <v>38</v>
      </c>
      <c r="H15036">
        <v>0</v>
      </c>
      <c r="I15036">
        <v>0.11</v>
      </c>
      <c r="J15036" s="10">
        <v>18</v>
      </c>
      <c r="K15036" s="13">
        <f t="shared" si="471"/>
        <v>1990</v>
      </c>
      <c r="L15036" s="1" t="str">
        <f t="shared" si="470"/>
        <v/>
      </c>
    </row>
    <row r="15037" spans="1:12" ht="13.8" customHeight="1" x14ac:dyDescent="0.3">
      <c r="A15037" t="s">
        <v>235</v>
      </c>
      <c r="B15037">
        <v>2007</v>
      </c>
      <c r="C15037" s="10">
        <v>882</v>
      </c>
      <c r="D15037">
        <v>86</v>
      </c>
      <c r="E15037">
        <v>416</v>
      </c>
      <c r="F15037">
        <v>338</v>
      </c>
      <c r="G15037">
        <v>43</v>
      </c>
      <c r="H15037">
        <v>0</v>
      </c>
      <c r="I15037">
        <v>0.12</v>
      </c>
      <c r="J15037" s="10">
        <v>21</v>
      </c>
      <c r="K15037" s="13">
        <f t="shared" si="471"/>
        <v>1990</v>
      </c>
      <c r="L15037" s="1" t="str">
        <f t="shared" si="470"/>
        <v/>
      </c>
    </row>
    <row r="15038" spans="1:12" ht="13.8" customHeight="1" x14ac:dyDescent="0.3">
      <c r="A15038" t="s">
        <v>235</v>
      </c>
      <c r="B15038">
        <v>2008</v>
      </c>
      <c r="C15038" s="10">
        <v>792</v>
      </c>
      <c r="D15038">
        <v>93</v>
      </c>
      <c r="E15038">
        <v>404</v>
      </c>
      <c r="F15038">
        <v>270</v>
      </c>
      <c r="G15038">
        <v>26</v>
      </c>
      <c r="H15038">
        <v>0</v>
      </c>
      <c r="I15038">
        <v>0.11</v>
      </c>
      <c r="J15038" s="10">
        <v>22</v>
      </c>
      <c r="K15038" s="13">
        <f t="shared" si="471"/>
        <v>1990</v>
      </c>
      <c r="L15038" s="1" t="str">
        <f t="shared" si="470"/>
        <v/>
      </c>
    </row>
    <row r="15039" spans="1:12" ht="13.8" customHeight="1" x14ac:dyDescent="0.3">
      <c r="A15039" t="s">
        <v>235</v>
      </c>
      <c r="B15039">
        <v>2009</v>
      </c>
      <c r="C15039" s="10">
        <v>669</v>
      </c>
      <c r="D15039">
        <v>84</v>
      </c>
      <c r="E15039">
        <v>437</v>
      </c>
      <c r="F15039">
        <v>121</v>
      </c>
      <c r="G15039">
        <v>27</v>
      </c>
      <c r="H15039">
        <v>0</v>
      </c>
      <c r="I15039">
        <v>0.09</v>
      </c>
      <c r="J15039" s="10">
        <v>23</v>
      </c>
      <c r="K15039" s="13">
        <f t="shared" si="471"/>
        <v>1990</v>
      </c>
      <c r="L15039" s="1" t="str">
        <f t="shared" si="470"/>
        <v/>
      </c>
    </row>
    <row r="15040" spans="1:12" ht="13.8" customHeight="1" x14ac:dyDescent="0.3">
      <c r="A15040" t="s">
        <v>235</v>
      </c>
      <c r="B15040">
        <v>2010</v>
      </c>
      <c r="C15040" s="10">
        <v>694</v>
      </c>
      <c r="D15040">
        <v>92</v>
      </c>
      <c r="E15040">
        <v>462</v>
      </c>
      <c r="F15040">
        <v>100</v>
      </c>
      <c r="G15040">
        <v>39</v>
      </c>
      <c r="H15040">
        <v>0</v>
      </c>
      <c r="I15040">
        <v>0.09</v>
      </c>
      <c r="J15040" s="10">
        <v>25</v>
      </c>
      <c r="K15040" s="13">
        <f t="shared" si="471"/>
        <v>1990</v>
      </c>
      <c r="L15040" s="1" t="str">
        <f t="shared" si="470"/>
        <v/>
      </c>
    </row>
    <row r="15041" spans="1:12" ht="13.8" customHeight="1" x14ac:dyDescent="0.3">
      <c r="A15041" t="s">
        <v>235</v>
      </c>
      <c r="B15041">
        <v>2011</v>
      </c>
      <c r="C15041" s="10">
        <v>641</v>
      </c>
      <c r="D15041">
        <v>101</v>
      </c>
      <c r="E15041">
        <v>399</v>
      </c>
      <c r="F15041">
        <v>101</v>
      </c>
      <c r="G15041">
        <v>41</v>
      </c>
      <c r="H15041">
        <v>0</v>
      </c>
      <c r="I15041">
        <v>0.08</v>
      </c>
      <c r="J15041" s="10">
        <v>27</v>
      </c>
      <c r="K15041" s="13">
        <f t="shared" si="471"/>
        <v>1990</v>
      </c>
      <c r="L15041" s="1" t="str">
        <f t="shared" si="470"/>
        <v/>
      </c>
    </row>
    <row r="15042" spans="1:12" ht="13.8" customHeight="1" x14ac:dyDescent="0.3">
      <c r="A15042" t="s">
        <v>235</v>
      </c>
      <c r="B15042">
        <v>2012</v>
      </c>
      <c r="C15042" s="10">
        <v>800</v>
      </c>
      <c r="D15042">
        <v>192</v>
      </c>
      <c r="E15042">
        <v>501</v>
      </c>
      <c r="F15042">
        <v>74</v>
      </c>
      <c r="G15042">
        <v>34</v>
      </c>
      <c r="H15042">
        <v>0</v>
      </c>
      <c r="I15042">
        <v>0.1</v>
      </c>
      <c r="J15042" s="10">
        <v>28</v>
      </c>
      <c r="K15042" s="13">
        <f t="shared" si="471"/>
        <v>1990</v>
      </c>
      <c r="L15042" s="1">
        <f t="shared" ref="L15042:L15105" si="472">IF(AND(B15042&gt;2011),1,"")</f>
        <v>1</v>
      </c>
    </row>
    <row r="15043" spans="1:12" ht="13.8" customHeight="1" x14ac:dyDescent="0.3">
      <c r="A15043" t="s">
        <v>235</v>
      </c>
      <c r="B15043">
        <v>2013</v>
      </c>
      <c r="C15043" s="10">
        <v>949</v>
      </c>
      <c r="D15043">
        <v>239</v>
      </c>
      <c r="E15043">
        <v>500</v>
      </c>
      <c r="F15043">
        <v>158</v>
      </c>
      <c r="G15043">
        <v>52</v>
      </c>
      <c r="H15043">
        <v>0</v>
      </c>
      <c r="I15043">
        <v>0.12</v>
      </c>
      <c r="J15043" s="10">
        <v>30</v>
      </c>
      <c r="K15043" s="13">
        <f t="shared" ref="K15043:K15106" si="473">IF(B15043&lt;1990,IF(B15043&lt;1959,1958,1989),1990)</f>
        <v>1990</v>
      </c>
      <c r="L15043" s="1">
        <f t="shared" si="472"/>
        <v>1</v>
      </c>
    </row>
    <row r="15044" spans="1:12" ht="13.8" customHeight="1" x14ac:dyDescent="0.3">
      <c r="A15044" t="s">
        <v>235</v>
      </c>
      <c r="B15044">
        <v>2014</v>
      </c>
      <c r="C15044" s="10">
        <v>1415</v>
      </c>
      <c r="D15044">
        <v>404</v>
      </c>
      <c r="E15044">
        <v>689</v>
      </c>
      <c r="F15044">
        <v>166</v>
      </c>
      <c r="G15044">
        <v>156</v>
      </c>
      <c r="H15044">
        <v>0</v>
      </c>
      <c r="I15044">
        <v>0.17</v>
      </c>
      <c r="J15044" s="10">
        <v>52</v>
      </c>
      <c r="K15044" s="13">
        <f t="shared" si="473"/>
        <v>1990</v>
      </c>
      <c r="L15044" s="1">
        <f t="shared" si="472"/>
        <v>1</v>
      </c>
    </row>
    <row r="15045" spans="1:12" ht="13.8" customHeight="1" x14ac:dyDescent="0.3">
      <c r="A15045" t="s">
        <v>236</v>
      </c>
      <c r="B15045">
        <v>1950</v>
      </c>
      <c r="C15045" s="10">
        <v>129</v>
      </c>
      <c r="D15045">
        <v>42</v>
      </c>
      <c r="E15045">
        <v>87</v>
      </c>
      <c r="F15045">
        <v>0</v>
      </c>
      <c r="G15045">
        <v>0</v>
      </c>
      <c r="H15045">
        <v>0</v>
      </c>
      <c r="I15045">
        <v>0.02</v>
      </c>
      <c r="J15045" s="10">
        <v>1</v>
      </c>
      <c r="K15045" s="13">
        <f t="shared" si="473"/>
        <v>1958</v>
      </c>
      <c r="L15045" s="1" t="str">
        <f t="shared" si="472"/>
        <v/>
      </c>
    </row>
    <row r="15046" spans="1:12" ht="13.8" customHeight="1" x14ac:dyDescent="0.3">
      <c r="A15046" t="s">
        <v>236</v>
      </c>
      <c r="B15046">
        <v>1951</v>
      </c>
      <c r="C15046" s="10">
        <v>115</v>
      </c>
      <c r="D15046">
        <v>38</v>
      </c>
      <c r="E15046">
        <v>77</v>
      </c>
      <c r="F15046">
        <v>0</v>
      </c>
      <c r="G15046">
        <v>0</v>
      </c>
      <c r="H15046">
        <v>0</v>
      </c>
      <c r="I15046">
        <v>0.01</v>
      </c>
      <c r="J15046" s="10">
        <v>2</v>
      </c>
      <c r="K15046" s="13">
        <f t="shared" si="473"/>
        <v>1958</v>
      </c>
      <c r="L15046" s="1" t="str">
        <f t="shared" si="472"/>
        <v/>
      </c>
    </row>
    <row r="15047" spans="1:12" ht="13.8" customHeight="1" x14ac:dyDescent="0.3">
      <c r="A15047" t="s">
        <v>236</v>
      </c>
      <c r="B15047">
        <v>1952</v>
      </c>
      <c r="C15047" s="10">
        <v>142</v>
      </c>
      <c r="D15047">
        <v>53</v>
      </c>
      <c r="E15047">
        <v>90</v>
      </c>
      <c r="F15047">
        <v>0</v>
      </c>
      <c r="G15047">
        <v>0</v>
      </c>
      <c r="H15047">
        <v>0</v>
      </c>
      <c r="I15047">
        <v>0.02</v>
      </c>
      <c r="J15047" s="10">
        <v>2</v>
      </c>
      <c r="K15047" s="13">
        <f t="shared" si="473"/>
        <v>1958</v>
      </c>
      <c r="L15047" s="1" t="str">
        <f t="shared" si="472"/>
        <v/>
      </c>
    </row>
    <row r="15048" spans="1:12" ht="13.8" customHeight="1" x14ac:dyDescent="0.3">
      <c r="A15048" t="s">
        <v>236</v>
      </c>
      <c r="B15048">
        <v>1953</v>
      </c>
      <c r="C15048" s="10">
        <v>138</v>
      </c>
      <c r="D15048">
        <v>42</v>
      </c>
      <c r="E15048">
        <v>96</v>
      </c>
      <c r="F15048">
        <v>0</v>
      </c>
      <c r="G15048">
        <v>0</v>
      </c>
      <c r="H15048">
        <v>0</v>
      </c>
      <c r="I15048">
        <v>0.02</v>
      </c>
      <c r="J15048" s="10">
        <v>2</v>
      </c>
      <c r="K15048" s="13">
        <f t="shared" si="473"/>
        <v>1958</v>
      </c>
      <c r="L15048" s="1" t="str">
        <f t="shared" si="472"/>
        <v/>
      </c>
    </row>
    <row r="15049" spans="1:12" ht="13.8" customHeight="1" x14ac:dyDescent="0.3">
      <c r="A15049" t="s">
        <v>236</v>
      </c>
      <c r="B15049">
        <v>1954</v>
      </c>
      <c r="C15049" s="10">
        <v>140</v>
      </c>
      <c r="D15049">
        <v>39</v>
      </c>
      <c r="E15049">
        <v>101</v>
      </c>
      <c r="F15049">
        <v>0</v>
      </c>
      <c r="G15049">
        <v>0</v>
      </c>
      <c r="H15049">
        <v>0</v>
      </c>
      <c r="I15049">
        <v>0.02</v>
      </c>
      <c r="J15049" s="10">
        <v>1</v>
      </c>
      <c r="K15049" s="13">
        <f t="shared" si="473"/>
        <v>1958</v>
      </c>
      <c r="L15049" s="1" t="str">
        <f t="shared" si="472"/>
        <v/>
      </c>
    </row>
    <row r="15050" spans="1:12" ht="13.8" customHeight="1" x14ac:dyDescent="0.3">
      <c r="A15050" t="s">
        <v>236</v>
      </c>
      <c r="B15050">
        <v>1955</v>
      </c>
      <c r="C15050" s="10">
        <v>144</v>
      </c>
      <c r="D15050">
        <v>4</v>
      </c>
      <c r="E15050">
        <v>140</v>
      </c>
      <c r="F15050">
        <v>0</v>
      </c>
      <c r="G15050">
        <v>0</v>
      </c>
      <c r="H15050">
        <v>0</v>
      </c>
      <c r="I15050">
        <v>0.02</v>
      </c>
      <c r="J15050" s="10">
        <v>0</v>
      </c>
      <c r="K15050" s="13">
        <f t="shared" si="473"/>
        <v>1958</v>
      </c>
      <c r="L15050" s="1" t="str">
        <f t="shared" si="472"/>
        <v/>
      </c>
    </row>
    <row r="15051" spans="1:12" ht="13.8" customHeight="1" x14ac:dyDescent="0.3">
      <c r="A15051" t="s">
        <v>236</v>
      </c>
      <c r="B15051">
        <v>1956</v>
      </c>
      <c r="C15051" s="10">
        <v>171</v>
      </c>
      <c r="D15051">
        <v>6</v>
      </c>
      <c r="E15051">
        <v>166</v>
      </c>
      <c r="F15051">
        <v>0</v>
      </c>
      <c r="G15051">
        <v>0</v>
      </c>
      <c r="H15051">
        <v>0</v>
      </c>
      <c r="I15051">
        <v>0.02</v>
      </c>
      <c r="J15051" s="10">
        <v>1</v>
      </c>
      <c r="K15051" s="13">
        <f t="shared" si="473"/>
        <v>1958</v>
      </c>
      <c r="L15051" s="1" t="str">
        <f t="shared" si="472"/>
        <v/>
      </c>
    </row>
    <row r="15052" spans="1:12" ht="13.8" customHeight="1" x14ac:dyDescent="0.3">
      <c r="A15052" t="s">
        <v>236</v>
      </c>
      <c r="B15052">
        <v>1957</v>
      </c>
      <c r="C15052" s="10">
        <v>199</v>
      </c>
      <c r="D15052">
        <v>1</v>
      </c>
      <c r="E15052">
        <v>198</v>
      </c>
      <c r="F15052">
        <v>0</v>
      </c>
      <c r="G15052">
        <v>0</v>
      </c>
      <c r="H15052">
        <v>0</v>
      </c>
      <c r="I15052">
        <v>0.02</v>
      </c>
      <c r="J15052" s="10">
        <v>1</v>
      </c>
      <c r="K15052" s="13">
        <f t="shared" si="473"/>
        <v>1958</v>
      </c>
      <c r="L15052" s="1" t="str">
        <f t="shared" si="472"/>
        <v/>
      </c>
    </row>
    <row r="15053" spans="1:12" ht="13.8" customHeight="1" x14ac:dyDescent="0.3">
      <c r="A15053" t="s">
        <v>236</v>
      </c>
      <c r="B15053">
        <v>1958</v>
      </c>
      <c r="C15053" s="10">
        <v>211</v>
      </c>
      <c r="D15053">
        <v>1</v>
      </c>
      <c r="E15053">
        <v>210</v>
      </c>
      <c r="F15053">
        <v>0</v>
      </c>
      <c r="G15053">
        <v>0</v>
      </c>
      <c r="H15053">
        <v>0</v>
      </c>
      <c r="I15053">
        <v>0.02</v>
      </c>
      <c r="J15053" s="10">
        <v>0</v>
      </c>
      <c r="K15053" s="13">
        <f t="shared" si="473"/>
        <v>1958</v>
      </c>
      <c r="L15053" s="1" t="str">
        <f t="shared" si="472"/>
        <v/>
      </c>
    </row>
    <row r="15054" spans="1:12" ht="13.8" customHeight="1" x14ac:dyDescent="0.3">
      <c r="A15054" t="s">
        <v>236</v>
      </c>
      <c r="B15054">
        <v>1959</v>
      </c>
      <c r="C15054" s="10">
        <v>179</v>
      </c>
      <c r="D15054">
        <v>1</v>
      </c>
      <c r="E15054">
        <v>177</v>
      </c>
      <c r="F15054">
        <v>0</v>
      </c>
      <c r="G15054">
        <v>0</v>
      </c>
      <c r="H15054">
        <v>0</v>
      </c>
      <c r="I15054">
        <v>0.02</v>
      </c>
      <c r="J15054" s="10">
        <v>2</v>
      </c>
      <c r="K15054" s="13">
        <f t="shared" si="473"/>
        <v>1989</v>
      </c>
      <c r="L15054" s="1" t="str">
        <f t="shared" si="472"/>
        <v/>
      </c>
    </row>
    <row r="15055" spans="1:12" ht="13.8" customHeight="1" x14ac:dyDescent="0.3">
      <c r="A15055" t="s">
        <v>236</v>
      </c>
      <c r="B15055">
        <v>1960</v>
      </c>
      <c r="C15055" s="10">
        <v>217</v>
      </c>
      <c r="D15055">
        <v>1</v>
      </c>
      <c r="E15055">
        <v>215</v>
      </c>
      <c r="F15055">
        <v>0</v>
      </c>
      <c r="G15055">
        <v>0</v>
      </c>
      <c r="H15055">
        <v>0</v>
      </c>
      <c r="I15055">
        <v>0.02</v>
      </c>
      <c r="J15055" s="10">
        <v>1</v>
      </c>
      <c r="K15055" s="13">
        <f t="shared" si="473"/>
        <v>1989</v>
      </c>
      <c r="L15055" s="1" t="str">
        <f t="shared" si="472"/>
        <v/>
      </c>
    </row>
    <row r="15056" spans="1:12" ht="13.8" customHeight="1" x14ac:dyDescent="0.3">
      <c r="A15056" t="s">
        <v>236</v>
      </c>
      <c r="B15056">
        <v>1961</v>
      </c>
      <c r="C15056" s="10">
        <v>183</v>
      </c>
      <c r="D15056">
        <v>2</v>
      </c>
      <c r="E15056">
        <v>181</v>
      </c>
      <c r="F15056">
        <v>0</v>
      </c>
      <c r="G15056">
        <v>0</v>
      </c>
      <c r="H15056">
        <v>0</v>
      </c>
      <c r="I15056">
        <v>0.02</v>
      </c>
      <c r="J15056" s="10">
        <v>1</v>
      </c>
      <c r="K15056" s="13">
        <f t="shared" si="473"/>
        <v>1989</v>
      </c>
      <c r="L15056" s="1" t="str">
        <f t="shared" si="472"/>
        <v/>
      </c>
    </row>
    <row r="15057" spans="1:12" ht="13.8" customHeight="1" x14ac:dyDescent="0.3">
      <c r="A15057" t="s">
        <v>236</v>
      </c>
      <c r="B15057">
        <v>1962</v>
      </c>
      <c r="C15057" s="10">
        <v>198</v>
      </c>
      <c r="D15057">
        <v>3</v>
      </c>
      <c r="E15057">
        <v>195</v>
      </c>
      <c r="F15057">
        <v>0</v>
      </c>
      <c r="G15057">
        <v>0</v>
      </c>
      <c r="H15057">
        <v>0</v>
      </c>
      <c r="I15057">
        <v>0.02</v>
      </c>
      <c r="J15057" s="10">
        <v>3</v>
      </c>
      <c r="K15057" s="13">
        <f t="shared" si="473"/>
        <v>1989</v>
      </c>
      <c r="L15057" s="1" t="str">
        <f t="shared" si="472"/>
        <v/>
      </c>
    </row>
    <row r="15058" spans="1:12" ht="13.8" customHeight="1" x14ac:dyDescent="0.3">
      <c r="A15058" t="s">
        <v>236</v>
      </c>
      <c r="B15058">
        <v>1963</v>
      </c>
      <c r="C15058" s="10">
        <v>210</v>
      </c>
      <c r="D15058">
        <v>2</v>
      </c>
      <c r="E15058">
        <v>208</v>
      </c>
      <c r="F15058">
        <v>0</v>
      </c>
      <c r="G15058">
        <v>0</v>
      </c>
      <c r="H15058">
        <v>0</v>
      </c>
      <c r="I15058">
        <v>0.02</v>
      </c>
      <c r="J15058" s="10">
        <v>5</v>
      </c>
      <c r="K15058" s="13">
        <f t="shared" si="473"/>
        <v>1989</v>
      </c>
      <c r="L15058" s="1" t="str">
        <f t="shared" si="472"/>
        <v/>
      </c>
    </row>
    <row r="15059" spans="1:12" ht="13.8" customHeight="1" x14ac:dyDescent="0.3">
      <c r="A15059" t="s">
        <v>236</v>
      </c>
      <c r="B15059">
        <v>1964</v>
      </c>
      <c r="C15059" s="10">
        <v>274</v>
      </c>
      <c r="D15059">
        <v>1</v>
      </c>
      <c r="E15059">
        <v>273</v>
      </c>
      <c r="F15059">
        <v>0</v>
      </c>
      <c r="G15059">
        <v>0</v>
      </c>
      <c r="H15059">
        <v>0</v>
      </c>
      <c r="I15059">
        <v>0.02</v>
      </c>
      <c r="J15059" s="10">
        <v>3</v>
      </c>
      <c r="K15059" s="13">
        <f t="shared" si="473"/>
        <v>1989</v>
      </c>
      <c r="L15059" s="1" t="str">
        <f t="shared" si="472"/>
        <v/>
      </c>
    </row>
    <row r="15060" spans="1:12" ht="13.8" customHeight="1" x14ac:dyDescent="0.3">
      <c r="A15060" t="s">
        <v>236</v>
      </c>
      <c r="B15060">
        <v>1965</v>
      </c>
      <c r="C15060" s="10">
        <v>308</v>
      </c>
      <c r="D15060">
        <v>1</v>
      </c>
      <c r="E15060">
        <v>306</v>
      </c>
      <c r="F15060">
        <v>0</v>
      </c>
      <c r="G15060">
        <v>0</v>
      </c>
      <c r="H15060">
        <v>0</v>
      </c>
      <c r="I15060">
        <v>0.03</v>
      </c>
      <c r="J15060" s="10">
        <v>3</v>
      </c>
      <c r="K15060" s="13">
        <f t="shared" si="473"/>
        <v>1989</v>
      </c>
      <c r="L15060" s="1" t="str">
        <f t="shared" si="472"/>
        <v/>
      </c>
    </row>
    <row r="15061" spans="1:12" ht="13.8" customHeight="1" x14ac:dyDescent="0.3">
      <c r="A15061" t="s">
        <v>236</v>
      </c>
      <c r="B15061">
        <v>1966</v>
      </c>
      <c r="C15061" s="10">
        <v>366</v>
      </c>
      <c r="D15061">
        <v>3</v>
      </c>
      <c r="E15061">
        <v>357</v>
      </c>
      <c r="F15061">
        <v>0</v>
      </c>
      <c r="G15061">
        <v>7</v>
      </c>
      <c r="H15061">
        <v>0</v>
      </c>
      <c r="I15061">
        <v>0.03</v>
      </c>
      <c r="J15061" s="10">
        <v>6</v>
      </c>
      <c r="K15061" s="13">
        <f t="shared" si="473"/>
        <v>1989</v>
      </c>
      <c r="L15061" s="1" t="str">
        <f t="shared" si="472"/>
        <v/>
      </c>
    </row>
    <row r="15062" spans="1:12" ht="13.8" customHeight="1" x14ac:dyDescent="0.3">
      <c r="A15062" t="s">
        <v>236</v>
      </c>
      <c r="B15062">
        <v>1967</v>
      </c>
      <c r="C15062" s="10">
        <v>471</v>
      </c>
      <c r="D15062">
        <v>1</v>
      </c>
      <c r="E15062">
        <v>450</v>
      </c>
      <c r="F15062">
        <v>0</v>
      </c>
      <c r="G15062">
        <v>20</v>
      </c>
      <c r="H15062">
        <v>0</v>
      </c>
      <c r="I15062">
        <v>0.04</v>
      </c>
      <c r="J15062" s="10">
        <v>18</v>
      </c>
      <c r="K15062" s="13">
        <f t="shared" si="473"/>
        <v>1989</v>
      </c>
      <c r="L15062" s="1" t="str">
        <f t="shared" si="472"/>
        <v/>
      </c>
    </row>
    <row r="15063" spans="1:12" ht="13.8" customHeight="1" x14ac:dyDescent="0.3">
      <c r="A15063" t="s">
        <v>236</v>
      </c>
      <c r="B15063">
        <v>1968</v>
      </c>
      <c r="C15063" s="10">
        <v>442</v>
      </c>
      <c r="D15063">
        <v>3</v>
      </c>
      <c r="E15063">
        <v>419</v>
      </c>
      <c r="F15063">
        <v>0</v>
      </c>
      <c r="G15063">
        <v>21</v>
      </c>
      <c r="H15063">
        <v>0</v>
      </c>
      <c r="I15063">
        <v>0.04</v>
      </c>
      <c r="J15063" s="10">
        <v>30</v>
      </c>
      <c r="K15063" s="13">
        <f t="shared" si="473"/>
        <v>1989</v>
      </c>
      <c r="L15063" s="1" t="str">
        <f t="shared" si="472"/>
        <v/>
      </c>
    </row>
    <row r="15064" spans="1:12" ht="13.8" customHeight="1" x14ac:dyDescent="0.3">
      <c r="A15064" t="s">
        <v>236</v>
      </c>
      <c r="B15064">
        <v>1969</v>
      </c>
      <c r="C15064" s="10">
        <v>484</v>
      </c>
      <c r="D15064">
        <v>2</v>
      </c>
      <c r="E15064">
        <v>459</v>
      </c>
      <c r="F15064">
        <v>0</v>
      </c>
      <c r="G15064">
        <v>23</v>
      </c>
      <c r="H15064">
        <v>0</v>
      </c>
      <c r="I15064">
        <v>0.04</v>
      </c>
      <c r="J15064" s="10">
        <v>9</v>
      </c>
      <c r="K15064" s="13">
        <f t="shared" si="473"/>
        <v>1989</v>
      </c>
      <c r="L15064" s="1" t="str">
        <f t="shared" si="472"/>
        <v/>
      </c>
    </row>
    <row r="15065" spans="1:12" ht="13.8" customHeight="1" x14ac:dyDescent="0.3">
      <c r="A15065" t="s">
        <v>237</v>
      </c>
      <c r="B15065">
        <v>1931</v>
      </c>
      <c r="C15065" s="10">
        <v>8</v>
      </c>
      <c r="D15065" t="s">
        <v>11</v>
      </c>
      <c r="E15065" t="s">
        <v>11</v>
      </c>
      <c r="F15065" t="s">
        <v>11</v>
      </c>
      <c r="G15065">
        <v>8</v>
      </c>
      <c r="H15065" t="s">
        <v>11</v>
      </c>
      <c r="I15065" t="s">
        <v>11</v>
      </c>
      <c r="J15065" s="10">
        <v>0</v>
      </c>
      <c r="K15065" s="13">
        <f t="shared" si="473"/>
        <v>1958</v>
      </c>
      <c r="L15065" s="1" t="str">
        <f t="shared" si="472"/>
        <v/>
      </c>
    </row>
    <row r="15066" spans="1:12" ht="13.8" customHeight="1" x14ac:dyDescent="0.3">
      <c r="A15066" t="s">
        <v>237</v>
      </c>
      <c r="B15066">
        <v>1932</v>
      </c>
      <c r="C15066" s="10">
        <v>7</v>
      </c>
      <c r="D15066" t="s">
        <v>11</v>
      </c>
      <c r="E15066" t="s">
        <v>11</v>
      </c>
      <c r="F15066" t="s">
        <v>11</v>
      </c>
      <c r="G15066">
        <v>7</v>
      </c>
      <c r="H15066" t="s">
        <v>11</v>
      </c>
      <c r="I15066" t="s">
        <v>11</v>
      </c>
      <c r="J15066" s="10">
        <v>0</v>
      </c>
      <c r="K15066" s="13">
        <f t="shared" si="473"/>
        <v>1958</v>
      </c>
      <c r="L15066" s="1" t="str">
        <f t="shared" si="472"/>
        <v/>
      </c>
    </row>
    <row r="15067" spans="1:12" ht="13.8" customHeight="1" x14ac:dyDescent="0.3">
      <c r="A15067" t="s">
        <v>237</v>
      </c>
      <c r="B15067">
        <v>1933</v>
      </c>
      <c r="C15067" s="10">
        <v>6</v>
      </c>
      <c r="D15067" t="s">
        <v>11</v>
      </c>
      <c r="E15067" t="s">
        <v>11</v>
      </c>
      <c r="F15067" t="s">
        <v>11</v>
      </c>
      <c r="G15067">
        <v>6</v>
      </c>
      <c r="H15067" t="s">
        <v>11</v>
      </c>
      <c r="I15067" t="s">
        <v>11</v>
      </c>
      <c r="J15067" s="10">
        <v>0</v>
      </c>
      <c r="K15067" s="13">
        <f t="shared" si="473"/>
        <v>1958</v>
      </c>
      <c r="L15067" s="1" t="str">
        <f t="shared" si="472"/>
        <v/>
      </c>
    </row>
    <row r="15068" spans="1:12" ht="13.8" customHeight="1" x14ac:dyDescent="0.3">
      <c r="A15068" t="s">
        <v>237</v>
      </c>
      <c r="B15068">
        <v>1934</v>
      </c>
      <c r="C15068" s="10">
        <v>7</v>
      </c>
      <c r="D15068" t="s">
        <v>11</v>
      </c>
      <c r="E15068" t="s">
        <v>11</v>
      </c>
      <c r="F15068" t="s">
        <v>11</v>
      </c>
      <c r="G15068">
        <v>7</v>
      </c>
      <c r="H15068" t="s">
        <v>11</v>
      </c>
      <c r="I15068" t="s">
        <v>11</v>
      </c>
      <c r="J15068" s="10">
        <v>0</v>
      </c>
      <c r="K15068" s="13">
        <f t="shared" si="473"/>
        <v>1958</v>
      </c>
      <c r="L15068" s="1" t="str">
        <f t="shared" si="472"/>
        <v/>
      </c>
    </row>
    <row r="15069" spans="1:12" ht="13.8" customHeight="1" x14ac:dyDescent="0.3">
      <c r="A15069" t="s">
        <v>237</v>
      </c>
      <c r="B15069">
        <v>1935</v>
      </c>
      <c r="C15069" s="10">
        <v>7</v>
      </c>
      <c r="D15069" t="s">
        <v>11</v>
      </c>
      <c r="E15069" t="s">
        <v>11</v>
      </c>
      <c r="F15069" t="s">
        <v>11</v>
      </c>
      <c r="G15069">
        <v>7</v>
      </c>
      <c r="H15069" t="s">
        <v>11</v>
      </c>
      <c r="I15069" t="s">
        <v>11</v>
      </c>
      <c r="J15069" s="10">
        <v>0</v>
      </c>
      <c r="K15069" s="13">
        <f t="shared" si="473"/>
        <v>1958</v>
      </c>
      <c r="L15069" s="1" t="str">
        <f t="shared" si="472"/>
        <v/>
      </c>
    </row>
    <row r="15070" spans="1:12" ht="13.8" customHeight="1" x14ac:dyDescent="0.3">
      <c r="A15070" t="s">
        <v>237</v>
      </c>
      <c r="B15070">
        <v>1936</v>
      </c>
      <c r="C15070" s="10">
        <v>8</v>
      </c>
      <c r="D15070" t="s">
        <v>11</v>
      </c>
      <c r="E15070" t="s">
        <v>11</v>
      </c>
      <c r="F15070" t="s">
        <v>11</v>
      </c>
      <c r="G15070">
        <v>8</v>
      </c>
      <c r="H15070" t="s">
        <v>11</v>
      </c>
      <c r="I15070" t="s">
        <v>11</v>
      </c>
      <c r="J15070" s="10">
        <v>0</v>
      </c>
      <c r="K15070" s="13">
        <f t="shared" si="473"/>
        <v>1958</v>
      </c>
      <c r="L15070" s="1" t="str">
        <f t="shared" si="472"/>
        <v/>
      </c>
    </row>
    <row r="15071" spans="1:12" ht="13.8" customHeight="1" x14ac:dyDescent="0.3">
      <c r="A15071" t="s">
        <v>237</v>
      </c>
      <c r="B15071">
        <v>1937</v>
      </c>
      <c r="C15071" s="10">
        <v>10</v>
      </c>
      <c r="D15071" t="s">
        <v>11</v>
      </c>
      <c r="E15071" t="s">
        <v>11</v>
      </c>
      <c r="F15071" t="s">
        <v>11</v>
      </c>
      <c r="G15071">
        <v>10</v>
      </c>
      <c r="H15071" t="s">
        <v>11</v>
      </c>
      <c r="I15071" t="s">
        <v>11</v>
      </c>
      <c r="J15071" s="10">
        <v>0</v>
      </c>
      <c r="K15071" s="13">
        <f t="shared" si="473"/>
        <v>1958</v>
      </c>
      <c r="L15071" s="1" t="str">
        <f t="shared" si="472"/>
        <v/>
      </c>
    </row>
    <row r="15072" spans="1:12" ht="13.8" customHeight="1" x14ac:dyDescent="0.3">
      <c r="A15072" t="s">
        <v>237</v>
      </c>
      <c r="B15072">
        <v>1938</v>
      </c>
      <c r="C15072" s="10">
        <v>11</v>
      </c>
      <c r="D15072" t="s">
        <v>11</v>
      </c>
      <c r="E15072" t="s">
        <v>11</v>
      </c>
      <c r="F15072" t="s">
        <v>11</v>
      </c>
      <c r="G15072">
        <v>11</v>
      </c>
      <c r="H15072" t="s">
        <v>11</v>
      </c>
      <c r="I15072" t="s">
        <v>11</v>
      </c>
      <c r="J15072" s="10">
        <v>0</v>
      </c>
      <c r="K15072" s="13">
        <f t="shared" si="473"/>
        <v>1958</v>
      </c>
      <c r="L15072" s="1" t="str">
        <f t="shared" si="472"/>
        <v/>
      </c>
    </row>
    <row r="15073" spans="1:12" ht="13.8" customHeight="1" x14ac:dyDescent="0.3">
      <c r="A15073" t="s">
        <v>237</v>
      </c>
      <c r="B15073">
        <v>1939</v>
      </c>
      <c r="C15073" s="10">
        <v>13</v>
      </c>
      <c r="D15073" t="s">
        <v>11</v>
      </c>
      <c r="E15073" t="s">
        <v>11</v>
      </c>
      <c r="F15073" t="s">
        <v>11</v>
      </c>
      <c r="G15073">
        <v>13</v>
      </c>
      <c r="H15073" t="s">
        <v>11</v>
      </c>
      <c r="I15073" t="s">
        <v>11</v>
      </c>
      <c r="J15073" s="10">
        <v>0</v>
      </c>
      <c r="K15073" s="13">
        <f t="shared" si="473"/>
        <v>1958</v>
      </c>
      <c r="L15073" s="1" t="str">
        <f t="shared" si="472"/>
        <v/>
      </c>
    </row>
    <row r="15074" spans="1:12" ht="13.8" customHeight="1" x14ac:dyDescent="0.3">
      <c r="A15074" t="s">
        <v>237</v>
      </c>
      <c r="B15074">
        <v>1940</v>
      </c>
      <c r="C15074" s="10">
        <v>16</v>
      </c>
      <c r="D15074" t="s">
        <v>11</v>
      </c>
      <c r="E15074" t="s">
        <v>11</v>
      </c>
      <c r="F15074" t="s">
        <v>11</v>
      </c>
      <c r="G15074">
        <v>16</v>
      </c>
      <c r="H15074" t="s">
        <v>11</v>
      </c>
      <c r="I15074" t="s">
        <v>11</v>
      </c>
      <c r="J15074" s="10">
        <v>0</v>
      </c>
      <c r="K15074" s="13">
        <f t="shared" si="473"/>
        <v>1958</v>
      </c>
      <c r="L15074" s="1" t="str">
        <f t="shared" si="472"/>
        <v/>
      </c>
    </row>
    <row r="15075" spans="1:12" ht="13.8" customHeight="1" x14ac:dyDescent="0.3">
      <c r="A15075" t="s">
        <v>237</v>
      </c>
      <c r="B15075">
        <v>1941</v>
      </c>
      <c r="C15075" s="10">
        <v>16</v>
      </c>
      <c r="D15075" t="s">
        <v>11</v>
      </c>
      <c r="E15075" t="s">
        <v>11</v>
      </c>
      <c r="F15075" t="s">
        <v>11</v>
      </c>
      <c r="G15075">
        <v>16</v>
      </c>
      <c r="H15075" t="s">
        <v>11</v>
      </c>
      <c r="I15075" t="s">
        <v>11</v>
      </c>
      <c r="J15075" s="10">
        <v>0</v>
      </c>
      <c r="K15075" s="13">
        <f t="shared" si="473"/>
        <v>1958</v>
      </c>
      <c r="L15075" s="1" t="str">
        <f t="shared" si="472"/>
        <v/>
      </c>
    </row>
    <row r="15076" spans="1:12" ht="13.8" customHeight="1" x14ac:dyDescent="0.3">
      <c r="A15076" t="s">
        <v>237</v>
      </c>
      <c r="B15076">
        <v>1943</v>
      </c>
      <c r="C15076" s="10">
        <v>9</v>
      </c>
      <c r="D15076" t="s">
        <v>11</v>
      </c>
      <c r="E15076" t="s">
        <v>11</v>
      </c>
      <c r="F15076" t="s">
        <v>11</v>
      </c>
      <c r="G15076">
        <v>9</v>
      </c>
      <c r="H15076" t="s">
        <v>11</v>
      </c>
      <c r="I15076" t="s">
        <v>11</v>
      </c>
      <c r="J15076" s="10">
        <v>0</v>
      </c>
      <c r="K15076" s="13">
        <f t="shared" si="473"/>
        <v>1958</v>
      </c>
      <c r="L15076" s="1" t="str">
        <f t="shared" si="472"/>
        <v/>
      </c>
    </row>
    <row r="15077" spans="1:12" ht="13.8" customHeight="1" x14ac:dyDescent="0.3">
      <c r="A15077" t="s">
        <v>237</v>
      </c>
      <c r="B15077">
        <v>1944</v>
      </c>
      <c r="C15077" s="10">
        <v>4</v>
      </c>
      <c r="D15077" t="s">
        <v>11</v>
      </c>
      <c r="E15077" t="s">
        <v>11</v>
      </c>
      <c r="F15077" t="s">
        <v>11</v>
      </c>
      <c r="G15077">
        <v>4</v>
      </c>
      <c r="H15077" t="s">
        <v>11</v>
      </c>
      <c r="I15077" t="s">
        <v>11</v>
      </c>
      <c r="J15077" s="10">
        <v>0</v>
      </c>
      <c r="K15077" s="13">
        <f t="shared" si="473"/>
        <v>1958</v>
      </c>
      <c r="L15077" s="1" t="str">
        <f t="shared" si="472"/>
        <v/>
      </c>
    </row>
    <row r="15078" spans="1:12" ht="13.8" customHeight="1" x14ac:dyDescent="0.3">
      <c r="A15078" t="s">
        <v>237</v>
      </c>
      <c r="B15078">
        <v>1947</v>
      </c>
      <c r="C15078" s="10">
        <v>8</v>
      </c>
      <c r="D15078" t="s">
        <v>11</v>
      </c>
      <c r="E15078" t="s">
        <v>11</v>
      </c>
      <c r="F15078" t="s">
        <v>11</v>
      </c>
      <c r="G15078">
        <v>8</v>
      </c>
      <c r="H15078" t="s">
        <v>11</v>
      </c>
      <c r="I15078" t="s">
        <v>11</v>
      </c>
      <c r="J15078" s="10">
        <v>0</v>
      </c>
      <c r="K15078" s="13">
        <f t="shared" si="473"/>
        <v>1958</v>
      </c>
      <c r="L15078" s="1" t="str">
        <f t="shared" si="472"/>
        <v/>
      </c>
    </row>
    <row r="15079" spans="1:12" ht="13.8" customHeight="1" x14ac:dyDescent="0.3">
      <c r="A15079" t="s">
        <v>237</v>
      </c>
      <c r="B15079">
        <v>1948</v>
      </c>
      <c r="C15079" s="10">
        <v>11</v>
      </c>
      <c r="D15079" t="s">
        <v>11</v>
      </c>
      <c r="E15079" t="s">
        <v>11</v>
      </c>
      <c r="F15079" t="s">
        <v>11</v>
      </c>
      <c r="G15079">
        <v>11</v>
      </c>
      <c r="H15079" t="s">
        <v>11</v>
      </c>
      <c r="I15079" t="s">
        <v>11</v>
      </c>
      <c r="J15079" s="10">
        <v>0</v>
      </c>
      <c r="K15079" s="13">
        <f t="shared" si="473"/>
        <v>1958</v>
      </c>
      <c r="L15079" s="1" t="str">
        <f t="shared" si="472"/>
        <v/>
      </c>
    </row>
    <row r="15080" spans="1:12" ht="13.8" customHeight="1" x14ac:dyDescent="0.3">
      <c r="A15080" t="s">
        <v>237</v>
      </c>
      <c r="B15080">
        <v>1949</v>
      </c>
      <c r="C15080" s="10">
        <v>17</v>
      </c>
      <c r="D15080" t="s">
        <v>11</v>
      </c>
      <c r="E15080" t="s">
        <v>11</v>
      </c>
      <c r="F15080" t="s">
        <v>11</v>
      </c>
      <c r="G15080">
        <v>17</v>
      </c>
      <c r="H15080" t="s">
        <v>11</v>
      </c>
      <c r="I15080" t="s">
        <v>11</v>
      </c>
      <c r="J15080" s="10">
        <v>0</v>
      </c>
      <c r="K15080" s="13">
        <f t="shared" si="473"/>
        <v>1958</v>
      </c>
      <c r="L15080" s="1" t="str">
        <f t="shared" si="472"/>
        <v/>
      </c>
    </row>
    <row r="15081" spans="1:12" ht="13.8" customHeight="1" x14ac:dyDescent="0.3">
      <c r="A15081" t="s">
        <v>237</v>
      </c>
      <c r="B15081">
        <v>1950</v>
      </c>
      <c r="C15081" s="10">
        <v>261</v>
      </c>
      <c r="D15081">
        <v>12</v>
      </c>
      <c r="E15081">
        <v>225</v>
      </c>
      <c r="F15081">
        <v>0</v>
      </c>
      <c r="G15081">
        <v>23</v>
      </c>
      <c r="H15081">
        <v>0</v>
      </c>
      <c r="I15081">
        <v>0.01</v>
      </c>
      <c r="J15081" s="10">
        <v>9</v>
      </c>
      <c r="K15081" s="13">
        <f t="shared" si="473"/>
        <v>1958</v>
      </c>
      <c r="L15081" s="1" t="str">
        <f t="shared" si="472"/>
        <v/>
      </c>
    </row>
    <row r="15082" spans="1:12" ht="13.8" customHeight="1" x14ac:dyDescent="0.3">
      <c r="A15082" t="s">
        <v>237</v>
      </c>
      <c r="B15082">
        <v>1951</v>
      </c>
      <c r="C15082" s="10">
        <v>298</v>
      </c>
      <c r="D15082">
        <v>13</v>
      </c>
      <c r="E15082">
        <v>243</v>
      </c>
      <c r="F15082">
        <v>0</v>
      </c>
      <c r="G15082">
        <v>42</v>
      </c>
      <c r="H15082">
        <v>0</v>
      </c>
      <c r="I15082">
        <v>0.01</v>
      </c>
      <c r="J15082" s="10">
        <v>9</v>
      </c>
      <c r="K15082" s="13">
        <f t="shared" si="473"/>
        <v>1958</v>
      </c>
      <c r="L15082" s="1" t="str">
        <f t="shared" si="472"/>
        <v/>
      </c>
    </row>
    <row r="15083" spans="1:12" ht="13.8" customHeight="1" x14ac:dyDescent="0.3">
      <c r="A15083" t="s">
        <v>237</v>
      </c>
      <c r="B15083">
        <v>1952</v>
      </c>
      <c r="C15083" s="10">
        <v>349</v>
      </c>
      <c r="D15083">
        <v>15</v>
      </c>
      <c r="E15083">
        <v>301</v>
      </c>
      <c r="F15083">
        <v>0</v>
      </c>
      <c r="G15083">
        <v>34</v>
      </c>
      <c r="H15083">
        <v>0</v>
      </c>
      <c r="I15083">
        <v>0.02</v>
      </c>
      <c r="J15083" s="10">
        <v>11</v>
      </c>
      <c r="K15083" s="13">
        <f t="shared" si="473"/>
        <v>1958</v>
      </c>
      <c r="L15083" s="1" t="str">
        <f t="shared" si="472"/>
        <v/>
      </c>
    </row>
    <row r="15084" spans="1:12" ht="13.8" customHeight="1" x14ac:dyDescent="0.3">
      <c r="A15084" t="s">
        <v>237</v>
      </c>
      <c r="B15084">
        <v>1953</v>
      </c>
      <c r="C15084" s="10">
        <v>449</v>
      </c>
      <c r="D15084">
        <v>27</v>
      </c>
      <c r="E15084">
        <v>383</v>
      </c>
      <c r="F15084">
        <v>0</v>
      </c>
      <c r="G15084">
        <v>39</v>
      </c>
      <c r="H15084">
        <v>0</v>
      </c>
      <c r="I15084">
        <v>0.02</v>
      </c>
      <c r="J15084" s="10">
        <v>11</v>
      </c>
      <c r="K15084" s="13">
        <f t="shared" si="473"/>
        <v>1958</v>
      </c>
      <c r="L15084" s="1" t="str">
        <f t="shared" si="472"/>
        <v/>
      </c>
    </row>
    <row r="15085" spans="1:12" ht="13.8" customHeight="1" x14ac:dyDescent="0.3">
      <c r="A15085" t="s">
        <v>237</v>
      </c>
      <c r="B15085">
        <v>1954</v>
      </c>
      <c r="C15085" s="10">
        <v>560</v>
      </c>
      <c r="D15085">
        <v>56</v>
      </c>
      <c r="E15085">
        <v>451</v>
      </c>
      <c r="F15085">
        <v>0</v>
      </c>
      <c r="G15085">
        <v>52</v>
      </c>
      <c r="H15085">
        <v>0</v>
      </c>
      <c r="I15085">
        <v>0.02</v>
      </c>
      <c r="J15085" s="10">
        <v>14</v>
      </c>
      <c r="K15085" s="13">
        <f t="shared" si="473"/>
        <v>1958</v>
      </c>
      <c r="L15085" s="1" t="str">
        <f t="shared" si="472"/>
        <v/>
      </c>
    </row>
    <row r="15086" spans="1:12" ht="13.8" customHeight="1" x14ac:dyDescent="0.3">
      <c r="A15086" t="s">
        <v>237</v>
      </c>
      <c r="B15086">
        <v>1955</v>
      </c>
      <c r="C15086" s="10">
        <v>648</v>
      </c>
      <c r="D15086">
        <v>36</v>
      </c>
      <c r="E15086">
        <v>560</v>
      </c>
      <c r="F15086">
        <v>0</v>
      </c>
      <c r="G15086">
        <v>52</v>
      </c>
      <c r="H15086">
        <v>0</v>
      </c>
      <c r="I15086">
        <v>0.03</v>
      </c>
      <c r="J15086" s="10">
        <v>18</v>
      </c>
      <c r="K15086" s="13">
        <f t="shared" si="473"/>
        <v>1958</v>
      </c>
      <c r="L15086" s="1" t="str">
        <f t="shared" si="472"/>
        <v/>
      </c>
    </row>
    <row r="15087" spans="1:12" ht="13.8" customHeight="1" x14ac:dyDescent="0.3">
      <c r="A15087" t="s">
        <v>237</v>
      </c>
      <c r="B15087">
        <v>1956</v>
      </c>
      <c r="C15087" s="10">
        <v>715</v>
      </c>
      <c r="D15087">
        <v>32</v>
      </c>
      <c r="E15087">
        <v>630</v>
      </c>
      <c r="F15087">
        <v>0</v>
      </c>
      <c r="G15087">
        <v>54</v>
      </c>
      <c r="H15087">
        <v>0</v>
      </c>
      <c r="I15087">
        <v>0.03</v>
      </c>
      <c r="J15087" s="10">
        <v>20</v>
      </c>
      <c r="K15087" s="13">
        <f t="shared" si="473"/>
        <v>1958</v>
      </c>
      <c r="L15087" s="1" t="str">
        <f t="shared" si="472"/>
        <v/>
      </c>
    </row>
    <row r="15088" spans="1:12" ht="13.8" customHeight="1" x14ac:dyDescent="0.3">
      <c r="A15088" t="s">
        <v>237</v>
      </c>
      <c r="B15088">
        <v>1957</v>
      </c>
      <c r="C15088" s="10">
        <v>798</v>
      </c>
      <c r="D15088">
        <v>39</v>
      </c>
      <c r="E15088">
        <v>703</v>
      </c>
      <c r="F15088">
        <v>0</v>
      </c>
      <c r="G15088">
        <v>55</v>
      </c>
      <c r="H15088">
        <v>0</v>
      </c>
      <c r="I15088">
        <v>0.03</v>
      </c>
      <c r="J15088" s="10">
        <v>27</v>
      </c>
      <c r="K15088" s="13">
        <f t="shared" si="473"/>
        <v>1958</v>
      </c>
      <c r="L15088" s="1" t="str">
        <f t="shared" si="472"/>
        <v/>
      </c>
    </row>
    <row r="15089" spans="1:12" ht="13.8" customHeight="1" x14ac:dyDescent="0.3">
      <c r="A15089" t="s">
        <v>237</v>
      </c>
      <c r="B15089">
        <v>1958</v>
      </c>
      <c r="C15089" s="10">
        <v>824</v>
      </c>
      <c r="D15089">
        <v>39</v>
      </c>
      <c r="E15089">
        <v>723</v>
      </c>
      <c r="F15089">
        <v>0</v>
      </c>
      <c r="G15089">
        <v>62</v>
      </c>
      <c r="H15089">
        <v>0</v>
      </c>
      <c r="I15089">
        <v>0.03</v>
      </c>
      <c r="J15089" s="10">
        <v>38</v>
      </c>
      <c r="K15089" s="13">
        <f t="shared" si="473"/>
        <v>1958</v>
      </c>
      <c r="L15089" s="1" t="str">
        <f t="shared" si="472"/>
        <v/>
      </c>
    </row>
    <row r="15090" spans="1:12" ht="13.8" customHeight="1" x14ac:dyDescent="0.3">
      <c r="A15090" t="s">
        <v>237</v>
      </c>
      <c r="B15090">
        <v>1959</v>
      </c>
      <c r="C15090" s="10">
        <v>907</v>
      </c>
      <c r="D15090">
        <v>40</v>
      </c>
      <c r="E15090">
        <v>798</v>
      </c>
      <c r="F15090">
        <v>0</v>
      </c>
      <c r="G15090">
        <v>69</v>
      </c>
      <c r="H15090">
        <v>0</v>
      </c>
      <c r="I15090">
        <v>0.03</v>
      </c>
      <c r="J15090" s="10">
        <v>32</v>
      </c>
      <c r="K15090" s="13">
        <f t="shared" si="473"/>
        <v>1989</v>
      </c>
      <c r="L15090" s="1" t="str">
        <f t="shared" si="472"/>
        <v/>
      </c>
    </row>
    <row r="15091" spans="1:12" ht="13.8" customHeight="1" x14ac:dyDescent="0.3">
      <c r="A15091" t="s">
        <v>237</v>
      </c>
      <c r="B15091">
        <v>1960</v>
      </c>
      <c r="C15091" s="10">
        <v>1013</v>
      </c>
      <c r="D15091">
        <v>40</v>
      </c>
      <c r="E15091">
        <v>901</v>
      </c>
      <c r="F15091">
        <v>0</v>
      </c>
      <c r="G15091">
        <v>72</v>
      </c>
      <c r="H15091">
        <v>0</v>
      </c>
      <c r="I15091">
        <v>0.04</v>
      </c>
      <c r="J15091" s="10">
        <v>46</v>
      </c>
      <c r="K15091" s="13">
        <f t="shared" si="473"/>
        <v>1989</v>
      </c>
      <c r="L15091" s="1" t="str">
        <f t="shared" si="472"/>
        <v/>
      </c>
    </row>
    <row r="15092" spans="1:12" ht="13.8" customHeight="1" x14ac:dyDescent="0.3">
      <c r="A15092" t="s">
        <v>237</v>
      </c>
      <c r="B15092">
        <v>1961</v>
      </c>
      <c r="C15092" s="10">
        <v>1131</v>
      </c>
      <c r="D15092">
        <v>33</v>
      </c>
      <c r="E15092">
        <v>988</v>
      </c>
      <c r="F15092">
        <v>0</v>
      </c>
      <c r="G15092">
        <v>110</v>
      </c>
      <c r="H15092">
        <v>0</v>
      </c>
      <c r="I15092">
        <v>0.04</v>
      </c>
      <c r="J15092" s="10">
        <v>65</v>
      </c>
      <c r="K15092" s="13">
        <f t="shared" si="473"/>
        <v>1989</v>
      </c>
      <c r="L15092" s="1" t="str">
        <f t="shared" si="472"/>
        <v/>
      </c>
    </row>
    <row r="15093" spans="1:12" ht="13.8" customHeight="1" x14ac:dyDescent="0.3">
      <c r="A15093" t="s">
        <v>237</v>
      </c>
      <c r="B15093">
        <v>1962</v>
      </c>
      <c r="C15093" s="10">
        <v>1373</v>
      </c>
      <c r="D15093">
        <v>41</v>
      </c>
      <c r="E15093">
        <v>1201</v>
      </c>
      <c r="F15093">
        <v>0</v>
      </c>
      <c r="G15093">
        <v>131</v>
      </c>
      <c r="H15093">
        <v>0</v>
      </c>
      <c r="I15093">
        <v>0.05</v>
      </c>
      <c r="J15093" s="10">
        <v>118</v>
      </c>
      <c r="K15093" s="13">
        <f t="shared" si="473"/>
        <v>1989</v>
      </c>
      <c r="L15093" s="1" t="str">
        <f t="shared" si="472"/>
        <v/>
      </c>
    </row>
    <row r="15094" spans="1:12" ht="13.8" customHeight="1" x14ac:dyDescent="0.3">
      <c r="A15094" t="s">
        <v>237</v>
      </c>
      <c r="B15094">
        <v>1963</v>
      </c>
      <c r="C15094" s="10">
        <v>1519</v>
      </c>
      <c r="D15094">
        <v>41</v>
      </c>
      <c r="E15094">
        <v>1343</v>
      </c>
      <c r="F15094">
        <v>0</v>
      </c>
      <c r="G15094">
        <v>135</v>
      </c>
      <c r="H15094">
        <v>0</v>
      </c>
      <c r="I15094">
        <v>0.05</v>
      </c>
      <c r="J15094" s="10">
        <v>114</v>
      </c>
      <c r="K15094" s="13">
        <f t="shared" si="473"/>
        <v>1989</v>
      </c>
      <c r="L15094" s="1" t="str">
        <f t="shared" si="472"/>
        <v/>
      </c>
    </row>
    <row r="15095" spans="1:12" ht="13.8" customHeight="1" x14ac:dyDescent="0.3">
      <c r="A15095" t="s">
        <v>237</v>
      </c>
      <c r="B15095">
        <v>1964</v>
      </c>
      <c r="C15095" s="10">
        <v>2040</v>
      </c>
      <c r="D15095">
        <v>32</v>
      </c>
      <c r="E15095">
        <v>1865</v>
      </c>
      <c r="F15095">
        <v>0</v>
      </c>
      <c r="G15095">
        <v>144</v>
      </c>
      <c r="H15095">
        <v>0</v>
      </c>
      <c r="I15095">
        <v>7.0000000000000007E-2</v>
      </c>
      <c r="J15095" s="10">
        <v>120</v>
      </c>
      <c r="K15095" s="13">
        <f t="shared" si="473"/>
        <v>1989</v>
      </c>
      <c r="L15095" s="1" t="str">
        <f t="shared" si="472"/>
        <v/>
      </c>
    </row>
    <row r="15096" spans="1:12" ht="13.8" customHeight="1" x14ac:dyDescent="0.3">
      <c r="A15096" t="s">
        <v>237</v>
      </c>
      <c r="B15096">
        <v>1965</v>
      </c>
      <c r="C15096" s="10">
        <v>2032</v>
      </c>
      <c r="D15096">
        <v>40</v>
      </c>
      <c r="E15096">
        <v>1823</v>
      </c>
      <c r="F15096">
        <v>0</v>
      </c>
      <c r="G15096">
        <v>170</v>
      </c>
      <c r="H15096">
        <v>0</v>
      </c>
      <c r="I15096">
        <v>0.06</v>
      </c>
      <c r="J15096" s="10">
        <v>32</v>
      </c>
      <c r="K15096" s="13">
        <f t="shared" si="473"/>
        <v>1989</v>
      </c>
      <c r="L15096" s="1" t="str">
        <f t="shared" si="472"/>
        <v/>
      </c>
    </row>
    <row r="15097" spans="1:12" ht="13.8" customHeight="1" x14ac:dyDescent="0.3">
      <c r="A15097" t="s">
        <v>237</v>
      </c>
      <c r="B15097">
        <v>1966</v>
      </c>
      <c r="C15097" s="10">
        <v>2585</v>
      </c>
      <c r="D15097">
        <v>53</v>
      </c>
      <c r="E15097">
        <v>2330</v>
      </c>
      <c r="F15097">
        <v>0</v>
      </c>
      <c r="G15097">
        <v>202</v>
      </c>
      <c r="H15097">
        <v>0</v>
      </c>
      <c r="I15097">
        <v>0.08</v>
      </c>
      <c r="J15097" s="10">
        <v>23</v>
      </c>
      <c r="K15097" s="13">
        <f t="shared" si="473"/>
        <v>1989</v>
      </c>
      <c r="L15097" s="1" t="str">
        <f t="shared" si="472"/>
        <v/>
      </c>
    </row>
    <row r="15098" spans="1:12" ht="13.8" customHeight="1" x14ac:dyDescent="0.3">
      <c r="A15098" t="s">
        <v>237</v>
      </c>
      <c r="B15098">
        <v>1967</v>
      </c>
      <c r="C15098" s="10">
        <v>3318</v>
      </c>
      <c r="D15098">
        <v>102</v>
      </c>
      <c r="E15098">
        <v>2981</v>
      </c>
      <c r="F15098">
        <v>0</v>
      </c>
      <c r="G15098">
        <v>236</v>
      </c>
      <c r="H15098">
        <v>0</v>
      </c>
      <c r="I15098">
        <v>0.1</v>
      </c>
      <c r="J15098" s="10">
        <v>51</v>
      </c>
      <c r="K15098" s="13">
        <f t="shared" si="473"/>
        <v>1989</v>
      </c>
      <c r="L15098" s="1" t="str">
        <f t="shared" si="472"/>
        <v/>
      </c>
    </row>
    <row r="15099" spans="1:12" ht="13.8" customHeight="1" x14ac:dyDescent="0.3">
      <c r="A15099" t="s">
        <v>237</v>
      </c>
      <c r="B15099">
        <v>1968</v>
      </c>
      <c r="C15099" s="10">
        <v>4663</v>
      </c>
      <c r="D15099">
        <v>95</v>
      </c>
      <c r="E15099">
        <v>4246</v>
      </c>
      <c r="F15099">
        <v>0</v>
      </c>
      <c r="G15099">
        <v>322</v>
      </c>
      <c r="H15099">
        <v>0</v>
      </c>
      <c r="I15099">
        <v>0.13</v>
      </c>
      <c r="J15099" s="10">
        <v>36</v>
      </c>
      <c r="K15099" s="13">
        <f t="shared" si="473"/>
        <v>1989</v>
      </c>
      <c r="L15099" s="1" t="str">
        <f t="shared" si="472"/>
        <v/>
      </c>
    </row>
    <row r="15100" spans="1:12" ht="13.8" customHeight="1" x14ac:dyDescent="0.3">
      <c r="A15100" t="s">
        <v>237</v>
      </c>
      <c r="B15100">
        <v>1969</v>
      </c>
      <c r="C15100" s="10">
        <v>3971</v>
      </c>
      <c r="D15100">
        <v>107</v>
      </c>
      <c r="E15100">
        <v>3537</v>
      </c>
      <c r="F15100">
        <v>0</v>
      </c>
      <c r="G15100">
        <v>327</v>
      </c>
      <c r="H15100">
        <v>0</v>
      </c>
      <c r="I15100">
        <v>0.11</v>
      </c>
      <c r="J15100" s="10">
        <v>39</v>
      </c>
      <c r="K15100" s="13">
        <f t="shared" si="473"/>
        <v>1989</v>
      </c>
      <c r="L15100" s="1" t="str">
        <f t="shared" si="472"/>
        <v/>
      </c>
    </row>
    <row r="15101" spans="1:12" ht="13.8" customHeight="1" x14ac:dyDescent="0.3">
      <c r="A15101" t="s">
        <v>237</v>
      </c>
      <c r="B15101">
        <v>1970</v>
      </c>
      <c r="C15101" s="10">
        <v>4193</v>
      </c>
      <c r="D15101">
        <v>126</v>
      </c>
      <c r="E15101">
        <v>3710</v>
      </c>
      <c r="F15101">
        <v>0</v>
      </c>
      <c r="G15101">
        <v>357</v>
      </c>
      <c r="H15101">
        <v>0</v>
      </c>
      <c r="I15101">
        <v>0.11</v>
      </c>
      <c r="J15101" s="10">
        <v>68</v>
      </c>
      <c r="K15101" s="13">
        <f t="shared" si="473"/>
        <v>1989</v>
      </c>
      <c r="L15101" s="1" t="str">
        <f t="shared" si="472"/>
        <v/>
      </c>
    </row>
    <row r="15102" spans="1:12" ht="13.8" customHeight="1" x14ac:dyDescent="0.3">
      <c r="A15102" t="s">
        <v>237</v>
      </c>
      <c r="B15102">
        <v>1971</v>
      </c>
      <c r="C15102" s="10">
        <v>5249</v>
      </c>
      <c r="D15102">
        <v>144</v>
      </c>
      <c r="E15102">
        <v>4726</v>
      </c>
      <c r="F15102">
        <v>0</v>
      </c>
      <c r="G15102">
        <v>378</v>
      </c>
      <c r="H15102">
        <v>0</v>
      </c>
      <c r="I15102">
        <v>0.14000000000000001</v>
      </c>
      <c r="J15102" s="10">
        <v>32</v>
      </c>
      <c r="K15102" s="13">
        <f t="shared" si="473"/>
        <v>1989</v>
      </c>
      <c r="L15102" s="1" t="str">
        <f t="shared" si="472"/>
        <v/>
      </c>
    </row>
    <row r="15103" spans="1:12" ht="13.8" customHeight="1" x14ac:dyDescent="0.3">
      <c r="A15103" t="s">
        <v>237</v>
      </c>
      <c r="B15103">
        <v>1972</v>
      </c>
      <c r="C15103" s="10">
        <v>5955</v>
      </c>
      <c r="D15103">
        <v>113</v>
      </c>
      <c r="E15103">
        <v>5383</v>
      </c>
      <c r="F15103">
        <v>0</v>
      </c>
      <c r="G15103">
        <v>459</v>
      </c>
      <c r="H15103">
        <v>0</v>
      </c>
      <c r="I15103">
        <v>0.15</v>
      </c>
      <c r="J15103" s="10">
        <v>61</v>
      </c>
      <c r="K15103" s="13">
        <f t="shared" si="473"/>
        <v>1989</v>
      </c>
      <c r="L15103" s="1" t="str">
        <f t="shared" si="472"/>
        <v/>
      </c>
    </row>
    <row r="15104" spans="1:12" ht="13.8" customHeight="1" x14ac:dyDescent="0.3">
      <c r="A15104" t="s">
        <v>237</v>
      </c>
      <c r="B15104">
        <v>1973</v>
      </c>
      <c r="C15104" s="10">
        <v>6669</v>
      </c>
      <c r="D15104">
        <v>121</v>
      </c>
      <c r="E15104">
        <v>6044</v>
      </c>
      <c r="F15104">
        <v>0</v>
      </c>
      <c r="G15104">
        <v>504</v>
      </c>
      <c r="H15104">
        <v>0</v>
      </c>
      <c r="I15104">
        <v>0.17</v>
      </c>
      <c r="J15104" s="10">
        <v>63</v>
      </c>
      <c r="K15104" s="13">
        <f t="shared" si="473"/>
        <v>1989</v>
      </c>
      <c r="L15104" s="1" t="str">
        <f t="shared" si="472"/>
        <v/>
      </c>
    </row>
    <row r="15105" spans="1:12" ht="13.8" customHeight="1" x14ac:dyDescent="0.3">
      <c r="A15105" t="s">
        <v>237</v>
      </c>
      <c r="B15105">
        <v>1974</v>
      </c>
      <c r="C15105" s="10">
        <v>6612</v>
      </c>
      <c r="D15105">
        <v>167</v>
      </c>
      <c r="E15105">
        <v>5913</v>
      </c>
      <c r="F15105">
        <v>0</v>
      </c>
      <c r="G15105">
        <v>533</v>
      </c>
      <c r="H15105">
        <v>0</v>
      </c>
      <c r="I15105">
        <v>0.16</v>
      </c>
      <c r="J15105" s="10">
        <v>34</v>
      </c>
      <c r="K15105" s="13">
        <f t="shared" si="473"/>
        <v>1989</v>
      </c>
      <c r="L15105" s="1" t="str">
        <f t="shared" si="472"/>
        <v/>
      </c>
    </row>
    <row r="15106" spans="1:12" ht="13.8" customHeight="1" x14ac:dyDescent="0.3">
      <c r="A15106" t="s">
        <v>237</v>
      </c>
      <c r="B15106">
        <v>1975</v>
      </c>
      <c r="C15106" s="10">
        <v>6656</v>
      </c>
      <c r="D15106">
        <v>172</v>
      </c>
      <c r="E15106">
        <v>5944</v>
      </c>
      <c r="F15106">
        <v>0</v>
      </c>
      <c r="G15106">
        <v>541</v>
      </c>
      <c r="H15106">
        <v>0</v>
      </c>
      <c r="I15106">
        <v>0.16</v>
      </c>
      <c r="J15106" s="10">
        <v>43</v>
      </c>
      <c r="K15106" s="13">
        <f t="shared" si="473"/>
        <v>1989</v>
      </c>
      <c r="L15106" s="1" t="str">
        <f t="shared" ref="L15106:L15169" si="474">IF(AND(B15106&gt;2011),1,"")</f>
        <v/>
      </c>
    </row>
    <row r="15107" spans="1:12" ht="13.8" customHeight="1" x14ac:dyDescent="0.3">
      <c r="A15107" t="s">
        <v>237</v>
      </c>
      <c r="B15107">
        <v>1976</v>
      </c>
      <c r="C15107" s="10">
        <v>7848</v>
      </c>
      <c r="D15107">
        <v>201</v>
      </c>
      <c r="E15107">
        <v>7040</v>
      </c>
      <c r="F15107">
        <v>0</v>
      </c>
      <c r="G15107">
        <v>607</v>
      </c>
      <c r="H15107">
        <v>0</v>
      </c>
      <c r="I15107">
        <v>0.18</v>
      </c>
      <c r="J15107" s="10">
        <v>55</v>
      </c>
      <c r="K15107" s="13">
        <f t="shared" ref="K15107:K15170" si="475">IF(B15107&lt;1990,IF(B15107&lt;1959,1958,1989),1990)</f>
        <v>1989</v>
      </c>
      <c r="L15107" s="1" t="str">
        <f t="shared" si="474"/>
        <v/>
      </c>
    </row>
    <row r="15108" spans="1:12" ht="13.8" customHeight="1" x14ac:dyDescent="0.3">
      <c r="A15108" t="s">
        <v>237</v>
      </c>
      <c r="B15108">
        <v>1977</v>
      </c>
      <c r="C15108" s="10">
        <v>8770</v>
      </c>
      <c r="D15108">
        <v>172</v>
      </c>
      <c r="E15108">
        <v>7904</v>
      </c>
      <c r="F15108">
        <v>0</v>
      </c>
      <c r="G15108">
        <v>695</v>
      </c>
      <c r="H15108">
        <v>0</v>
      </c>
      <c r="I15108">
        <v>0.2</v>
      </c>
      <c r="J15108" s="10">
        <v>60</v>
      </c>
      <c r="K15108" s="13">
        <f t="shared" si="475"/>
        <v>1989</v>
      </c>
      <c r="L15108" s="1" t="str">
        <f t="shared" si="474"/>
        <v/>
      </c>
    </row>
    <row r="15109" spans="1:12" ht="13.8" customHeight="1" x14ac:dyDescent="0.3">
      <c r="A15109" t="s">
        <v>237</v>
      </c>
      <c r="B15109">
        <v>1978</v>
      </c>
      <c r="C15109" s="10">
        <v>9563</v>
      </c>
      <c r="D15109">
        <v>217</v>
      </c>
      <c r="E15109">
        <v>8655</v>
      </c>
      <c r="F15109">
        <v>0</v>
      </c>
      <c r="G15109">
        <v>692</v>
      </c>
      <c r="H15109">
        <v>0</v>
      </c>
      <c r="I15109">
        <v>0.21</v>
      </c>
      <c r="J15109" s="10">
        <v>111</v>
      </c>
      <c r="K15109" s="13">
        <f t="shared" si="475"/>
        <v>1989</v>
      </c>
      <c r="L15109" s="1" t="str">
        <f t="shared" si="474"/>
        <v/>
      </c>
    </row>
    <row r="15110" spans="1:12" ht="13.8" customHeight="1" x14ac:dyDescent="0.3">
      <c r="A15110" t="s">
        <v>237</v>
      </c>
      <c r="B15110">
        <v>1979</v>
      </c>
      <c r="C15110" s="10">
        <v>10018</v>
      </c>
      <c r="D15110">
        <v>420</v>
      </c>
      <c r="E15110">
        <v>8883</v>
      </c>
      <c r="F15110">
        <v>0</v>
      </c>
      <c r="G15110">
        <v>715</v>
      </c>
      <c r="H15110">
        <v>0</v>
      </c>
      <c r="I15110">
        <v>0.22</v>
      </c>
      <c r="J15110" s="10">
        <v>107</v>
      </c>
      <c r="K15110" s="13">
        <f t="shared" si="475"/>
        <v>1989</v>
      </c>
      <c r="L15110" s="1" t="str">
        <f t="shared" si="474"/>
        <v/>
      </c>
    </row>
    <row r="15111" spans="1:12" ht="13.8" customHeight="1" x14ac:dyDescent="0.3">
      <c r="A15111" t="s">
        <v>237</v>
      </c>
      <c r="B15111">
        <v>1980</v>
      </c>
      <c r="C15111" s="10">
        <v>10945</v>
      </c>
      <c r="D15111">
        <v>472</v>
      </c>
      <c r="E15111">
        <v>9747</v>
      </c>
      <c r="F15111">
        <v>0</v>
      </c>
      <c r="G15111">
        <v>726</v>
      </c>
      <c r="H15111">
        <v>0</v>
      </c>
      <c r="I15111">
        <v>0.23</v>
      </c>
      <c r="J15111" s="10">
        <v>126</v>
      </c>
      <c r="K15111" s="13">
        <f t="shared" si="475"/>
        <v>1989</v>
      </c>
      <c r="L15111" s="1" t="str">
        <f t="shared" si="474"/>
        <v/>
      </c>
    </row>
    <row r="15112" spans="1:12" ht="13.8" customHeight="1" x14ac:dyDescent="0.3">
      <c r="A15112" t="s">
        <v>237</v>
      </c>
      <c r="B15112">
        <v>1981</v>
      </c>
      <c r="C15112" s="10">
        <v>10376</v>
      </c>
      <c r="D15112">
        <v>504</v>
      </c>
      <c r="E15112">
        <v>8867</v>
      </c>
      <c r="F15112">
        <v>153</v>
      </c>
      <c r="G15112">
        <v>852</v>
      </c>
      <c r="H15112">
        <v>0</v>
      </c>
      <c r="I15112">
        <v>0.21</v>
      </c>
      <c r="J15112" s="10">
        <v>120</v>
      </c>
      <c r="K15112" s="13">
        <f t="shared" si="475"/>
        <v>1989</v>
      </c>
      <c r="L15112" s="1" t="str">
        <f t="shared" si="474"/>
        <v/>
      </c>
    </row>
    <row r="15113" spans="1:12" ht="13.8" customHeight="1" x14ac:dyDescent="0.3">
      <c r="A15113" t="s">
        <v>237</v>
      </c>
      <c r="B15113">
        <v>1982</v>
      </c>
      <c r="C15113" s="10">
        <v>10338</v>
      </c>
      <c r="D15113">
        <v>703</v>
      </c>
      <c r="E15113">
        <v>8069</v>
      </c>
      <c r="F15113">
        <v>668</v>
      </c>
      <c r="G15113">
        <v>899</v>
      </c>
      <c r="H15113">
        <v>0</v>
      </c>
      <c r="I15113">
        <v>0.21</v>
      </c>
      <c r="J15113" s="10">
        <v>120</v>
      </c>
      <c r="K15113" s="13">
        <f t="shared" si="475"/>
        <v>1989</v>
      </c>
      <c r="L15113" s="1" t="str">
        <f t="shared" si="474"/>
        <v/>
      </c>
    </row>
    <row r="15114" spans="1:12" ht="13.8" customHeight="1" x14ac:dyDescent="0.3">
      <c r="A15114" t="s">
        <v>237</v>
      </c>
      <c r="B15114">
        <v>1983</v>
      </c>
      <c r="C15114" s="10">
        <v>11577</v>
      </c>
      <c r="D15114">
        <v>669</v>
      </c>
      <c r="E15114">
        <v>9117</v>
      </c>
      <c r="F15114">
        <v>804</v>
      </c>
      <c r="G15114">
        <v>988</v>
      </c>
      <c r="H15114">
        <v>0</v>
      </c>
      <c r="I15114">
        <v>0.23</v>
      </c>
      <c r="J15114" s="10">
        <v>139</v>
      </c>
      <c r="K15114" s="13">
        <f t="shared" si="475"/>
        <v>1989</v>
      </c>
      <c r="L15114" s="1" t="str">
        <f t="shared" si="474"/>
        <v/>
      </c>
    </row>
    <row r="15115" spans="1:12" ht="13.8" customHeight="1" x14ac:dyDescent="0.3">
      <c r="A15115" t="s">
        <v>237</v>
      </c>
      <c r="B15115">
        <v>1984</v>
      </c>
      <c r="C15115" s="10">
        <v>12537</v>
      </c>
      <c r="D15115">
        <v>759</v>
      </c>
      <c r="E15115">
        <v>9446</v>
      </c>
      <c r="F15115">
        <v>1212</v>
      </c>
      <c r="G15115">
        <v>1121</v>
      </c>
      <c r="H15115">
        <v>0</v>
      </c>
      <c r="I15115">
        <v>0.24</v>
      </c>
      <c r="J15115" s="10">
        <v>124</v>
      </c>
      <c r="K15115" s="13">
        <f t="shared" si="475"/>
        <v>1989</v>
      </c>
      <c r="L15115" s="1" t="str">
        <f t="shared" si="474"/>
        <v/>
      </c>
    </row>
    <row r="15116" spans="1:12" ht="13.8" customHeight="1" x14ac:dyDescent="0.3">
      <c r="A15116" t="s">
        <v>237</v>
      </c>
      <c r="B15116">
        <v>1985</v>
      </c>
      <c r="C15116" s="10">
        <v>13273</v>
      </c>
      <c r="D15116">
        <v>1632</v>
      </c>
      <c r="E15116">
        <v>9014</v>
      </c>
      <c r="F15116">
        <v>1550</v>
      </c>
      <c r="G15116">
        <v>1077</v>
      </c>
      <c r="H15116">
        <v>0</v>
      </c>
      <c r="I15116">
        <v>0.25</v>
      </c>
      <c r="J15116" s="10">
        <v>0</v>
      </c>
      <c r="K15116" s="13">
        <f t="shared" si="475"/>
        <v>1989</v>
      </c>
      <c r="L15116" s="1" t="str">
        <f t="shared" si="474"/>
        <v/>
      </c>
    </row>
    <row r="15117" spans="1:12" ht="13.8" customHeight="1" x14ac:dyDescent="0.3">
      <c r="A15117" t="s">
        <v>237</v>
      </c>
      <c r="B15117">
        <v>1986</v>
      </c>
      <c r="C15117" s="10">
        <v>13554</v>
      </c>
      <c r="D15117">
        <v>1667</v>
      </c>
      <c r="E15117">
        <v>9335</v>
      </c>
      <c r="F15117">
        <v>1476</v>
      </c>
      <c r="G15117">
        <v>1076</v>
      </c>
      <c r="H15117">
        <v>0</v>
      </c>
      <c r="I15117">
        <v>0.25</v>
      </c>
      <c r="J15117" s="10">
        <v>0</v>
      </c>
      <c r="K15117" s="13">
        <f t="shared" si="475"/>
        <v>1989</v>
      </c>
      <c r="L15117" s="1" t="str">
        <f t="shared" si="474"/>
        <v/>
      </c>
    </row>
    <row r="15118" spans="1:12" ht="13.8" customHeight="1" x14ac:dyDescent="0.3">
      <c r="A15118" t="s">
        <v>237</v>
      </c>
      <c r="B15118">
        <v>1987</v>
      </c>
      <c r="C15118" s="10">
        <v>15529</v>
      </c>
      <c r="D15118">
        <v>2114</v>
      </c>
      <c r="E15118">
        <v>10386</v>
      </c>
      <c r="F15118">
        <v>1689</v>
      </c>
      <c r="G15118">
        <v>1340</v>
      </c>
      <c r="H15118">
        <v>0</v>
      </c>
      <c r="I15118">
        <v>0.28999999999999998</v>
      </c>
      <c r="J15118" s="10">
        <v>0</v>
      </c>
      <c r="K15118" s="13">
        <f t="shared" si="475"/>
        <v>1989</v>
      </c>
      <c r="L15118" s="1" t="str">
        <f t="shared" si="474"/>
        <v/>
      </c>
    </row>
    <row r="15119" spans="1:12" ht="13.8" customHeight="1" x14ac:dyDescent="0.3">
      <c r="A15119" t="s">
        <v>237</v>
      </c>
      <c r="B15119">
        <v>1988</v>
      </c>
      <c r="C15119" s="10">
        <v>18272</v>
      </c>
      <c r="D15119">
        <v>2259</v>
      </c>
      <c r="E15119">
        <v>11634</v>
      </c>
      <c r="F15119">
        <v>2813</v>
      </c>
      <c r="G15119">
        <v>1566</v>
      </c>
      <c r="H15119">
        <v>0</v>
      </c>
      <c r="I15119">
        <v>0.33</v>
      </c>
      <c r="J15119" s="10">
        <v>0</v>
      </c>
      <c r="K15119" s="13">
        <f t="shared" si="475"/>
        <v>1989</v>
      </c>
      <c r="L15119" s="1" t="str">
        <f t="shared" si="474"/>
        <v/>
      </c>
    </row>
    <row r="15120" spans="1:12" ht="13.8" customHeight="1" x14ac:dyDescent="0.3">
      <c r="A15120" t="s">
        <v>237</v>
      </c>
      <c r="B15120">
        <v>1989</v>
      </c>
      <c r="C15120" s="10">
        <v>21514</v>
      </c>
      <c r="D15120">
        <v>2711</v>
      </c>
      <c r="E15120">
        <v>13963</v>
      </c>
      <c r="F15120">
        <v>2797</v>
      </c>
      <c r="G15120">
        <v>2043</v>
      </c>
      <c r="H15120">
        <v>0</v>
      </c>
      <c r="I15120">
        <v>0.38</v>
      </c>
      <c r="J15120" s="10">
        <v>0</v>
      </c>
      <c r="K15120" s="13">
        <f t="shared" si="475"/>
        <v>1989</v>
      </c>
      <c r="L15120" s="1" t="str">
        <f t="shared" si="474"/>
        <v/>
      </c>
    </row>
    <row r="15121" spans="1:12" ht="13.8" customHeight="1" x14ac:dyDescent="0.3">
      <c r="A15121" t="s">
        <v>237</v>
      </c>
      <c r="B15121">
        <v>1990</v>
      </c>
      <c r="C15121" s="10">
        <v>24763</v>
      </c>
      <c r="D15121">
        <v>3709</v>
      </c>
      <c r="E15121">
        <v>15556</v>
      </c>
      <c r="F15121">
        <v>3035</v>
      </c>
      <c r="G15121">
        <v>2462</v>
      </c>
      <c r="H15121">
        <v>0</v>
      </c>
      <c r="I15121">
        <v>0.43</v>
      </c>
      <c r="J15121" s="10">
        <v>1400</v>
      </c>
      <c r="K15121" s="13">
        <f t="shared" si="475"/>
        <v>1990</v>
      </c>
      <c r="L15121" s="1" t="str">
        <f t="shared" si="474"/>
        <v/>
      </c>
    </row>
    <row r="15122" spans="1:12" ht="13.8" customHeight="1" x14ac:dyDescent="0.3">
      <c r="A15122" t="s">
        <v>237</v>
      </c>
      <c r="B15122">
        <v>1991</v>
      </c>
      <c r="C15122" s="10">
        <v>27211</v>
      </c>
      <c r="D15122">
        <v>4263</v>
      </c>
      <c r="E15122">
        <v>16724</v>
      </c>
      <c r="F15122">
        <v>3770</v>
      </c>
      <c r="G15122">
        <v>2455</v>
      </c>
      <c r="H15122">
        <v>0</v>
      </c>
      <c r="I15122">
        <v>0.47</v>
      </c>
      <c r="J15122" s="10">
        <v>1518</v>
      </c>
      <c r="K15122" s="13">
        <f t="shared" si="475"/>
        <v>1990</v>
      </c>
      <c r="L15122" s="1" t="str">
        <f t="shared" si="474"/>
        <v/>
      </c>
    </row>
    <row r="15123" spans="1:12" ht="13.8" customHeight="1" x14ac:dyDescent="0.3">
      <c r="A15123" t="s">
        <v>237</v>
      </c>
      <c r="B15123">
        <v>1992</v>
      </c>
      <c r="C15123" s="10">
        <v>29937</v>
      </c>
      <c r="D15123">
        <v>4554</v>
      </c>
      <c r="E15123">
        <v>18374</v>
      </c>
      <c r="F15123">
        <v>4040</v>
      </c>
      <c r="G15123">
        <v>2969</v>
      </c>
      <c r="H15123">
        <v>0</v>
      </c>
      <c r="I15123">
        <v>0.51</v>
      </c>
      <c r="J15123" s="10">
        <v>1507</v>
      </c>
      <c r="K15123" s="13">
        <f t="shared" si="475"/>
        <v>1990</v>
      </c>
      <c r="L15123" s="1" t="str">
        <f t="shared" si="474"/>
        <v/>
      </c>
    </row>
    <row r="15124" spans="1:12" ht="13.8" customHeight="1" x14ac:dyDescent="0.3">
      <c r="A15124" t="s">
        <v>237</v>
      </c>
      <c r="B15124">
        <v>1993</v>
      </c>
      <c r="C15124" s="10">
        <v>34074</v>
      </c>
      <c r="D15124">
        <v>4945</v>
      </c>
      <c r="E15124">
        <v>20920</v>
      </c>
      <c r="F15124">
        <v>4555</v>
      </c>
      <c r="G15124">
        <v>3654</v>
      </c>
      <c r="H15124">
        <v>0</v>
      </c>
      <c r="I15124">
        <v>0.57999999999999996</v>
      </c>
      <c r="J15124" s="10">
        <v>1611</v>
      </c>
      <c r="K15124" s="13">
        <f t="shared" si="475"/>
        <v>1990</v>
      </c>
      <c r="L15124" s="1" t="str">
        <f t="shared" si="474"/>
        <v/>
      </c>
    </row>
    <row r="15125" spans="1:12" ht="13.8" customHeight="1" x14ac:dyDescent="0.3">
      <c r="A15125" t="s">
        <v>237</v>
      </c>
      <c r="B15125">
        <v>1994</v>
      </c>
      <c r="C15125" s="10">
        <v>37949</v>
      </c>
      <c r="D15125">
        <v>5603</v>
      </c>
      <c r="E15125">
        <v>23158</v>
      </c>
      <c r="F15125">
        <v>5122</v>
      </c>
      <c r="G15125">
        <v>4066</v>
      </c>
      <c r="H15125">
        <v>0</v>
      </c>
      <c r="I15125">
        <v>0.64</v>
      </c>
      <c r="J15125" s="10">
        <v>1757</v>
      </c>
      <c r="K15125" s="13">
        <f t="shared" si="475"/>
        <v>1990</v>
      </c>
      <c r="L15125" s="1" t="str">
        <f t="shared" si="474"/>
        <v/>
      </c>
    </row>
    <row r="15126" spans="1:12" ht="13.8" customHeight="1" x14ac:dyDescent="0.3">
      <c r="A15126" t="s">
        <v>237</v>
      </c>
      <c r="B15126">
        <v>1995</v>
      </c>
      <c r="C15126" s="10">
        <v>43947</v>
      </c>
      <c r="D15126">
        <v>6570</v>
      </c>
      <c r="E15126">
        <v>27312</v>
      </c>
      <c r="F15126">
        <v>5319</v>
      </c>
      <c r="G15126">
        <v>4746</v>
      </c>
      <c r="H15126">
        <v>0</v>
      </c>
      <c r="I15126">
        <v>0.74</v>
      </c>
      <c r="J15126" s="10">
        <v>1791</v>
      </c>
      <c r="K15126" s="13">
        <f t="shared" si="475"/>
        <v>1990</v>
      </c>
      <c r="L15126" s="1" t="str">
        <f t="shared" si="474"/>
        <v/>
      </c>
    </row>
    <row r="15127" spans="1:12" ht="13.8" customHeight="1" x14ac:dyDescent="0.3">
      <c r="A15127" t="s">
        <v>237</v>
      </c>
      <c r="B15127">
        <v>1996</v>
      </c>
      <c r="C15127" s="10">
        <v>49156</v>
      </c>
      <c r="D15127">
        <v>8276</v>
      </c>
      <c r="E15127">
        <v>29577</v>
      </c>
      <c r="F15127">
        <v>6033</v>
      </c>
      <c r="G15127">
        <v>5270</v>
      </c>
      <c r="H15127">
        <v>0</v>
      </c>
      <c r="I15127">
        <v>0.82</v>
      </c>
      <c r="J15127" s="10">
        <v>1869</v>
      </c>
      <c r="K15127" s="13">
        <f t="shared" si="475"/>
        <v>1990</v>
      </c>
      <c r="L15127" s="1" t="str">
        <f t="shared" si="474"/>
        <v/>
      </c>
    </row>
    <row r="15128" spans="1:12" ht="13.8" customHeight="1" x14ac:dyDescent="0.3">
      <c r="A15128" t="s">
        <v>237</v>
      </c>
      <c r="B15128">
        <v>1997</v>
      </c>
      <c r="C15128" s="10">
        <v>50700</v>
      </c>
      <c r="D15128">
        <v>8300</v>
      </c>
      <c r="E15128">
        <v>29826</v>
      </c>
      <c r="F15128">
        <v>7526</v>
      </c>
      <c r="G15128">
        <v>5048</v>
      </c>
      <c r="H15128">
        <v>0</v>
      </c>
      <c r="I15128">
        <v>0.83</v>
      </c>
      <c r="J15128" s="10">
        <v>1999</v>
      </c>
      <c r="K15128" s="13">
        <f t="shared" si="475"/>
        <v>1990</v>
      </c>
      <c r="L15128" s="1" t="str">
        <f t="shared" si="474"/>
        <v/>
      </c>
    </row>
    <row r="15129" spans="1:12" ht="13.8" customHeight="1" x14ac:dyDescent="0.3">
      <c r="A15129" t="s">
        <v>237</v>
      </c>
      <c r="B15129">
        <v>1998</v>
      </c>
      <c r="C15129" s="10">
        <v>44818</v>
      </c>
      <c r="D15129">
        <v>6692</v>
      </c>
      <c r="E15129">
        <v>27219</v>
      </c>
      <c r="F15129">
        <v>7817</v>
      </c>
      <c r="G15129">
        <v>3090</v>
      </c>
      <c r="H15129">
        <v>0</v>
      </c>
      <c r="I15129">
        <v>0.73</v>
      </c>
      <c r="J15129" s="10">
        <v>1871</v>
      </c>
      <c r="K15129" s="13">
        <f t="shared" si="475"/>
        <v>1990</v>
      </c>
      <c r="L15129" s="1" t="str">
        <f t="shared" si="474"/>
        <v/>
      </c>
    </row>
    <row r="15130" spans="1:12" ht="13.8" customHeight="1" x14ac:dyDescent="0.3">
      <c r="A15130" t="s">
        <v>237</v>
      </c>
      <c r="B15130">
        <v>1999</v>
      </c>
      <c r="C15130" s="10">
        <v>48030</v>
      </c>
      <c r="D15130">
        <v>7576</v>
      </c>
      <c r="E15130">
        <v>28564</v>
      </c>
      <c r="F15130">
        <v>8441</v>
      </c>
      <c r="G15130">
        <v>3448</v>
      </c>
      <c r="H15130">
        <v>0</v>
      </c>
      <c r="I15130">
        <v>0.77</v>
      </c>
      <c r="J15130" s="10">
        <v>1861</v>
      </c>
      <c r="K15130" s="13">
        <f t="shared" si="475"/>
        <v>1990</v>
      </c>
      <c r="L15130" s="1" t="str">
        <f t="shared" si="474"/>
        <v/>
      </c>
    </row>
    <row r="15131" spans="1:12" ht="13.8" customHeight="1" x14ac:dyDescent="0.3">
      <c r="A15131" t="s">
        <v>237</v>
      </c>
      <c r="B15131">
        <v>2000</v>
      </c>
      <c r="C15131" s="10">
        <v>49433</v>
      </c>
      <c r="D15131">
        <v>8211</v>
      </c>
      <c r="E15131">
        <v>28081</v>
      </c>
      <c r="F15131">
        <v>9674</v>
      </c>
      <c r="G15131">
        <v>3468</v>
      </c>
      <c r="H15131">
        <v>0</v>
      </c>
      <c r="I15131">
        <v>0.78</v>
      </c>
      <c r="J15131" s="10">
        <v>1972</v>
      </c>
      <c r="K15131" s="13">
        <f t="shared" si="475"/>
        <v>1990</v>
      </c>
      <c r="L15131" s="1" t="str">
        <f t="shared" si="474"/>
        <v/>
      </c>
    </row>
    <row r="15132" spans="1:12" ht="13.8" customHeight="1" x14ac:dyDescent="0.3">
      <c r="A15132" t="s">
        <v>237</v>
      </c>
      <c r="B15132">
        <v>2001</v>
      </c>
      <c r="C15132" s="10">
        <v>53068</v>
      </c>
      <c r="D15132">
        <v>9487</v>
      </c>
      <c r="E15132">
        <v>27393</v>
      </c>
      <c r="F15132">
        <v>12392</v>
      </c>
      <c r="G15132">
        <v>3796</v>
      </c>
      <c r="H15132">
        <v>0</v>
      </c>
      <c r="I15132">
        <v>0.83</v>
      </c>
      <c r="J15132" s="10">
        <v>2097</v>
      </c>
      <c r="K15132" s="13">
        <f t="shared" si="475"/>
        <v>1990</v>
      </c>
      <c r="L15132" s="1" t="str">
        <f t="shared" si="474"/>
        <v/>
      </c>
    </row>
    <row r="15133" spans="1:12" ht="13.8" customHeight="1" x14ac:dyDescent="0.3">
      <c r="A15133" t="s">
        <v>237</v>
      </c>
      <c r="B15133">
        <v>2002</v>
      </c>
      <c r="C15133" s="10">
        <v>56810</v>
      </c>
      <c r="D15133">
        <v>9584</v>
      </c>
      <c r="E15133">
        <v>29668</v>
      </c>
      <c r="F15133">
        <v>13250</v>
      </c>
      <c r="G15133">
        <v>4308</v>
      </c>
      <c r="H15133">
        <v>0</v>
      </c>
      <c r="I15133">
        <v>0.88</v>
      </c>
      <c r="J15133" s="10">
        <v>2132</v>
      </c>
      <c r="K15133" s="13">
        <f t="shared" si="475"/>
        <v>1990</v>
      </c>
      <c r="L15133" s="1" t="str">
        <f t="shared" si="474"/>
        <v/>
      </c>
    </row>
    <row r="15134" spans="1:12" ht="13.8" customHeight="1" x14ac:dyDescent="0.3">
      <c r="A15134" t="s">
        <v>237</v>
      </c>
      <c r="B15134">
        <v>2003</v>
      </c>
      <c r="C15134" s="10">
        <v>61242</v>
      </c>
      <c r="D15134">
        <v>10272</v>
      </c>
      <c r="E15134">
        <v>33112</v>
      </c>
      <c r="F15134">
        <v>13434</v>
      </c>
      <c r="G15134">
        <v>4424</v>
      </c>
      <c r="H15134">
        <v>0</v>
      </c>
      <c r="I15134">
        <v>0.94</v>
      </c>
      <c r="J15134" s="10">
        <v>2123</v>
      </c>
      <c r="K15134" s="13">
        <f t="shared" si="475"/>
        <v>1990</v>
      </c>
      <c r="L15134" s="1" t="str">
        <f t="shared" si="474"/>
        <v/>
      </c>
    </row>
    <row r="15135" spans="1:12" ht="13.8" customHeight="1" x14ac:dyDescent="0.3">
      <c r="A15135" t="s">
        <v>237</v>
      </c>
      <c r="B15135">
        <v>2004</v>
      </c>
      <c r="C15135" s="10">
        <v>66318</v>
      </c>
      <c r="D15135">
        <v>11518</v>
      </c>
      <c r="E15135">
        <v>36301</v>
      </c>
      <c r="F15135">
        <v>13653</v>
      </c>
      <c r="G15135">
        <v>4845</v>
      </c>
      <c r="H15135">
        <v>0</v>
      </c>
      <c r="I15135">
        <v>1</v>
      </c>
      <c r="J15135" s="10">
        <v>2615</v>
      </c>
      <c r="K15135" s="13">
        <f t="shared" si="475"/>
        <v>1990</v>
      </c>
      <c r="L15135" s="1" t="str">
        <f t="shared" si="474"/>
        <v/>
      </c>
    </row>
    <row r="15136" spans="1:12" ht="13.8" customHeight="1" x14ac:dyDescent="0.3">
      <c r="A15136" t="s">
        <v>237</v>
      </c>
      <c r="B15136">
        <v>2005</v>
      </c>
      <c r="C15136" s="10">
        <v>67485</v>
      </c>
      <c r="D15136">
        <v>11243</v>
      </c>
      <c r="E15136">
        <v>36343</v>
      </c>
      <c r="F15136">
        <v>14749</v>
      </c>
      <c r="G15136">
        <v>5151</v>
      </c>
      <c r="H15136">
        <v>0</v>
      </c>
      <c r="I15136">
        <v>1.01</v>
      </c>
      <c r="J15136" s="10">
        <v>2474</v>
      </c>
      <c r="K15136" s="13">
        <f t="shared" si="475"/>
        <v>1990</v>
      </c>
      <c r="L15136" s="1" t="str">
        <f t="shared" si="474"/>
        <v/>
      </c>
    </row>
    <row r="15137" spans="1:12" ht="13.8" customHeight="1" x14ac:dyDescent="0.3">
      <c r="A15137" t="s">
        <v>237</v>
      </c>
      <c r="B15137">
        <v>2006</v>
      </c>
      <c r="C15137" s="10">
        <v>68734</v>
      </c>
      <c r="D15137">
        <v>12351</v>
      </c>
      <c r="E15137">
        <v>36029</v>
      </c>
      <c r="F15137">
        <v>14995</v>
      </c>
      <c r="G15137">
        <v>5359</v>
      </c>
      <c r="H15137">
        <v>0</v>
      </c>
      <c r="I15137">
        <v>1.02</v>
      </c>
      <c r="J15137" s="10">
        <v>2591</v>
      </c>
      <c r="K15137" s="13">
        <f t="shared" si="475"/>
        <v>1990</v>
      </c>
      <c r="L15137" s="1" t="str">
        <f t="shared" si="474"/>
        <v/>
      </c>
    </row>
    <row r="15138" spans="1:12" ht="13.8" customHeight="1" x14ac:dyDescent="0.3">
      <c r="A15138" t="s">
        <v>237</v>
      </c>
      <c r="B15138">
        <v>2007</v>
      </c>
      <c r="C15138" s="10">
        <v>68843</v>
      </c>
      <c r="D15138">
        <v>14085</v>
      </c>
      <c r="E15138">
        <v>34139</v>
      </c>
      <c r="F15138">
        <v>15768</v>
      </c>
      <c r="G15138">
        <v>4851</v>
      </c>
      <c r="H15138">
        <v>0</v>
      </c>
      <c r="I15138">
        <v>1.04</v>
      </c>
      <c r="J15138" s="10">
        <v>2739</v>
      </c>
      <c r="K15138" s="13">
        <f t="shared" si="475"/>
        <v>1990</v>
      </c>
      <c r="L15138" s="1" t="str">
        <f t="shared" si="474"/>
        <v/>
      </c>
    </row>
    <row r="15139" spans="1:12" ht="13.8" customHeight="1" x14ac:dyDescent="0.3">
      <c r="A15139" t="s">
        <v>237</v>
      </c>
      <c r="B15139">
        <v>2008</v>
      </c>
      <c r="C15139" s="10">
        <v>68842</v>
      </c>
      <c r="D15139">
        <v>15366</v>
      </c>
      <c r="E15139">
        <v>32716</v>
      </c>
      <c r="F15139">
        <v>16455</v>
      </c>
      <c r="G15139">
        <v>4305</v>
      </c>
      <c r="H15139">
        <v>0</v>
      </c>
      <c r="I15139">
        <v>1.04</v>
      </c>
      <c r="J15139" s="10">
        <v>2616</v>
      </c>
      <c r="K15139" s="13">
        <f t="shared" si="475"/>
        <v>1990</v>
      </c>
      <c r="L15139" s="1" t="str">
        <f t="shared" si="474"/>
        <v/>
      </c>
    </row>
    <row r="15140" spans="1:12" ht="13.8" customHeight="1" x14ac:dyDescent="0.3">
      <c r="A15140" t="s">
        <v>237</v>
      </c>
      <c r="B15140">
        <v>2009</v>
      </c>
      <c r="C15140" s="10">
        <v>72976</v>
      </c>
      <c r="D15140">
        <v>14459</v>
      </c>
      <c r="E15140">
        <v>34396</v>
      </c>
      <c r="F15140">
        <v>19557</v>
      </c>
      <c r="G15140">
        <v>4564</v>
      </c>
      <c r="H15140">
        <v>0</v>
      </c>
      <c r="I15140">
        <v>1.1000000000000001</v>
      </c>
      <c r="J15140" s="10">
        <v>2502</v>
      </c>
      <c r="K15140" s="13">
        <f t="shared" si="475"/>
        <v>1990</v>
      </c>
      <c r="L15140" s="1" t="str">
        <f t="shared" si="474"/>
        <v/>
      </c>
    </row>
    <row r="15141" spans="1:12" ht="13.8" customHeight="1" x14ac:dyDescent="0.3">
      <c r="A15141" t="s">
        <v>237</v>
      </c>
      <c r="B15141">
        <v>2010</v>
      </c>
      <c r="C15141" s="10">
        <v>76882</v>
      </c>
      <c r="D15141">
        <v>15323</v>
      </c>
      <c r="E15141">
        <v>35535</v>
      </c>
      <c r="F15141">
        <v>22102</v>
      </c>
      <c r="G15141">
        <v>3922</v>
      </c>
      <c r="H15141">
        <v>0</v>
      </c>
      <c r="I15141">
        <v>1.1499999999999999</v>
      </c>
      <c r="J15141" s="10">
        <v>2660</v>
      </c>
      <c r="K15141" s="13">
        <f t="shared" si="475"/>
        <v>1990</v>
      </c>
      <c r="L15141" s="1" t="str">
        <f t="shared" si="474"/>
        <v/>
      </c>
    </row>
    <row r="15142" spans="1:12" ht="13.8" customHeight="1" x14ac:dyDescent="0.3">
      <c r="A15142" t="s">
        <v>237</v>
      </c>
      <c r="B15142">
        <v>2011</v>
      </c>
      <c r="C15142" s="10">
        <v>75898</v>
      </c>
      <c r="D15142">
        <v>17009</v>
      </c>
      <c r="E15142">
        <v>33725</v>
      </c>
      <c r="F15142">
        <v>21045</v>
      </c>
      <c r="G15142">
        <v>4119</v>
      </c>
      <c r="H15142">
        <v>0</v>
      </c>
      <c r="I15142">
        <v>1.1299999999999999</v>
      </c>
      <c r="J15142" s="10">
        <v>2857</v>
      </c>
      <c r="K15142" s="13">
        <f t="shared" si="475"/>
        <v>1990</v>
      </c>
      <c r="L15142" s="1" t="str">
        <f t="shared" si="474"/>
        <v/>
      </c>
    </row>
    <row r="15143" spans="1:12" ht="13.8" customHeight="1" x14ac:dyDescent="0.3">
      <c r="A15143" t="s">
        <v>237</v>
      </c>
      <c r="B15143">
        <v>2012</v>
      </c>
      <c r="C15143" s="10">
        <v>80883</v>
      </c>
      <c r="D15143">
        <v>17871</v>
      </c>
      <c r="E15143">
        <v>35652</v>
      </c>
      <c r="F15143">
        <v>23041</v>
      </c>
      <c r="G15143">
        <v>4319</v>
      </c>
      <c r="H15143">
        <v>0</v>
      </c>
      <c r="I15143">
        <v>1.2</v>
      </c>
      <c r="J15143" s="10">
        <v>2857</v>
      </c>
      <c r="K15143" s="13">
        <f t="shared" si="475"/>
        <v>1990</v>
      </c>
      <c r="L15143" s="1">
        <f t="shared" si="474"/>
        <v>1</v>
      </c>
    </row>
    <row r="15144" spans="1:12" ht="13.8" customHeight="1" x14ac:dyDescent="0.3">
      <c r="A15144" t="s">
        <v>237</v>
      </c>
      <c r="B15144">
        <v>2013</v>
      </c>
      <c r="C15144" s="10">
        <v>81835</v>
      </c>
      <c r="D15144">
        <v>18073</v>
      </c>
      <c r="E15144">
        <v>35244</v>
      </c>
      <c r="F15144">
        <v>23641</v>
      </c>
      <c r="G15144">
        <v>4876</v>
      </c>
      <c r="H15144">
        <v>0</v>
      </c>
      <c r="I15144">
        <v>1.21</v>
      </c>
      <c r="J15144" s="10">
        <v>3772</v>
      </c>
      <c r="K15144" s="13">
        <f t="shared" si="475"/>
        <v>1990</v>
      </c>
      <c r="L15144" s="1">
        <f t="shared" si="474"/>
        <v>1</v>
      </c>
    </row>
    <row r="15145" spans="1:12" ht="13.8" customHeight="1" x14ac:dyDescent="0.3">
      <c r="A15145" t="s">
        <v>237</v>
      </c>
      <c r="B15145">
        <v>2014</v>
      </c>
      <c r="C15145" s="10">
        <v>86232</v>
      </c>
      <c r="D15145">
        <v>16612</v>
      </c>
      <c r="E15145">
        <v>41230</v>
      </c>
      <c r="F15145">
        <v>23633</v>
      </c>
      <c r="G15145">
        <v>4757</v>
      </c>
      <c r="H15145">
        <v>0</v>
      </c>
      <c r="I15145">
        <v>1.27</v>
      </c>
      <c r="J15145" s="10">
        <v>3980</v>
      </c>
      <c r="K15145" s="13">
        <f t="shared" si="475"/>
        <v>1990</v>
      </c>
      <c r="L15145" s="1">
        <f t="shared" si="474"/>
        <v>1</v>
      </c>
    </row>
    <row r="15146" spans="1:12" ht="13.8" customHeight="1" x14ac:dyDescent="0.3">
      <c r="A15146" t="s">
        <v>238</v>
      </c>
      <c r="B15146">
        <v>2002</v>
      </c>
      <c r="C15146" s="10">
        <v>44</v>
      </c>
      <c r="D15146">
        <v>0</v>
      </c>
      <c r="E15146">
        <v>44</v>
      </c>
      <c r="F15146">
        <v>0</v>
      </c>
      <c r="G15146">
        <v>0</v>
      </c>
      <c r="H15146">
        <v>0</v>
      </c>
      <c r="I15146">
        <v>0.05</v>
      </c>
      <c r="J15146" s="10">
        <v>2</v>
      </c>
      <c r="K15146" s="13">
        <f t="shared" si="475"/>
        <v>1990</v>
      </c>
      <c r="L15146" s="1" t="str">
        <f t="shared" si="474"/>
        <v/>
      </c>
    </row>
    <row r="15147" spans="1:12" ht="13.8" customHeight="1" x14ac:dyDescent="0.3">
      <c r="A15147" t="s">
        <v>238</v>
      </c>
      <c r="B15147">
        <v>2003</v>
      </c>
      <c r="C15147" s="10">
        <v>44</v>
      </c>
      <c r="D15147">
        <v>0</v>
      </c>
      <c r="E15147">
        <v>44</v>
      </c>
      <c r="F15147">
        <v>0</v>
      </c>
      <c r="G15147">
        <v>0</v>
      </c>
      <c r="H15147">
        <v>0</v>
      </c>
      <c r="I15147">
        <v>0.05</v>
      </c>
      <c r="J15147" s="10">
        <v>2</v>
      </c>
      <c r="K15147" s="13">
        <f t="shared" si="475"/>
        <v>1990</v>
      </c>
      <c r="L15147" s="1" t="str">
        <f t="shared" si="474"/>
        <v/>
      </c>
    </row>
    <row r="15148" spans="1:12" ht="13.8" customHeight="1" x14ac:dyDescent="0.3">
      <c r="A15148" t="s">
        <v>238</v>
      </c>
      <c r="B15148">
        <v>2004</v>
      </c>
      <c r="C15148" s="10">
        <v>48</v>
      </c>
      <c r="D15148">
        <v>0</v>
      </c>
      <c r="E15148">
        <v>48</v>
      </c>
      <c r="F15148">
        <v>0</v>
      </c>
      <c r="G15148">
        <v>0</v>
      </c>
      <c r="H15148">
        <v>0</v>
      </c>
      <c r="I15148">
        <v>0.05</v>
      </c>
      <c r="J15148" s="10">
        <v>2</v>
      </c>
      <c r="K15148" s="13">
        <f t="shared" si="475"/>
        <v>1990</v>
      </c>
      <c r="L15148" s="1" t="str">
        <f t="shared" si="474"/>
        <v/>
      </c>
    </row>
    <row r="15149" spans="1:12" ht="13.8" customHeight="1" x14ac:dyDescent="0.3">
      <c r="A15149" t="s">
        <v>238</v>
      </c>
      <c r="B15149">
        <v>2005</v>
      </c>
      <c r="C15149" s="10">
        <v>48</v>
      </c>
      <c r="D15149">
        <v>0</v>
      </c>
      <c r="E15149">
        <v>48</v>
      </c>
      <c r="F15149">
        <v>0</v>
      </c>
      <c r="G15149">
        <v>0</v>
      </c>
      <c r="H15149">
        <v>0</v>
      </c>
      <c r="I15149">
        <v>0.05</v>
      </c>
      <c r="J15149" s="10">
        <v>2</v>
      </c>
      <c r="K15149" s="13">
        <f t="shared" si="475"/>
        <v>1990</v>
      </c>
      <c r="L15149" s="1" t="str">
        <f t="shared" si="474"/>
        <v/>
      </c>
    </row>
    <row r="15150" spans="1:12" ht="13.8" customHeight="1" x14ac:dyDescent="0.3">
      <c r="A15150" t="s">
        <v>238</v>
      </c>
      <c r="B15150">
        <v>2006</v>
      </c>
      <c r="C15150" s="10">
        <v>49</v>
      </c>
      <c r="D15150">
        <v>0</v>
      </c>
      <c r="E15150">
        <v>49</v>
      </c>
      <c r="F15150">
        <v>0</v>
      </c>
      <c r="G15150">
        <v>0</v>
      </c>
      <c r="H15150">
        <v>0</v>
      </c>
      <c r="I15150">
        <v>0.05</v>
      </c>
      <c r="J15150" s="10">
        <v>2</v>
      </c>
      <c r="K15150" s="13">
        <f t="shared" si="475"/>
        <v>1990</v>
      </c>
      <c r="L15150" s="1" t="str">
        <f t="shared" si="474"/>
        <v/>
      </c>
    </row>
    <row r="15151" spans="1:12" ht="13.8" customHeight="1" x14ac:dyDescent="0.3">
      <c r="A15151" t="s">
        <v>238</v>
      </c>
      <c r="B15151">
        <v>2007</v>
      </c>
      <c r="C15151" s="10">
        <v>50</v>
      </c>
      <c r="D15151">
        <v>0</v>
      </c>
      <c r="E15151">
        <v>50</v>
      </c>
      <c r="F15151">
        <v>0</v>
      </c>
      <c r="G15151">
        <v>0</v>
      </c>
      <c r="H15151">
        <v>0</v>
      </c>
      <c r="I15151">
        <v>0.05</v>
      </c>
      <c r="J15151" s="10">
        <v>3</v>
      </c>
      <c r="K15151" s="13">
        <f t="shared" si="475"/>
        <v>1990</v>
      </c>
      <c r="L15151" s="1" t="str">
        <f t="shared" si="474"/>
        <v/>
      </c>
    </row>
    <row r="15152" spans="1:12" ht="13.8" customHeight="1" x14ac:dyDescent="0.3">
      <c r="A15152" t="s">
        <v>238</v>
      </c>
      <c r="B15152">
        <v>2008</v>
      </c>
      <c r="C15152" s="10">
        <v>55</v>
      </c>
      <c r="D15152">
        <v>0</v>
      </c>
      <c r="E15152">
        <v>55</v>
      </c>
      <c r="F15152">
        <v>0</v>
      </c>
      <c r="G15152">
        <v>0</v>
      </c>
      <c r="H15152">
        <v>0</v>
      </c>
      <c r="I15152">
        <v>0.05</v>
      </c>
      <c r="J15152" s="10">
        <v>3</v>
      </c>
      <c r="K15152" s="13">
        <f t="shared" si="475"/>
        <v>1990</v>
      </c>
      <c r="L15152" s="1" t="str">
        <f t="shared" si="474"/>
        <v/>
      </c>
    </row>
    <row r="15153" spans="1:12" ht="13.8" customHeight="1" x14ac:dyDescent="0.3">
      <c r="A15153" t="s">
        <v>238</v>
      </c>
      <c r="B15153">
        <v>2009</v>
      </c>
      <c r="C15153" s="10">
        <v>62</v>
      </c>
      <c r="D15153">
        <v>0</v>
      </c>
      <c r="E15153">
        <v>62</v>
      </c>
      <c r="F15153">
        <v>0</v>
      </c>
      <c r="G15153">
        <v>0</v>
      </c>
      <c r="H15153">
        <v>0</v>
      </c>
      <c r="I15153">
        <v>0.06</v>
      </c>
      <c r="J15153" s="10">
        <v>3</v>
      </c>
      <c r="K15153" s="13">
        <f t="shared" si="475"/>
        <v>1990</v>
      </c>
      <c r="L15153" s="1" t="str">
        <f t="shared" si="474"/>
        <v/>
      </c>
    </row>
    <row r="15154" spans="1:12" ht="13.8" customHeight="1" x14ac:dyDescent="0.3">
      <c r="A15154" t="s">
        <v>238</v>
      </c>
      <c r="B15154">
        <v>2010</v>
      </c>
      <c r="C15154" s="10">
        <v>64</v>
      </c>
      <c r="D15154">
        <v>0</v>
      </c>
      <c r="E15154">
        <v>64</v>
      </c>
      <c r="F15154">
        <v>0</v>
      </c>
      <c r="G15154">
        <v>0</v>
      </c>
      <c r="H15154">
        <v>0</v>
      </c>
      <c r="I15154">
        <v>0.06</v>
      </c>
      <c r="J15154" s="10">
        <v>3</v>
      </c>
      <c r="K15154" s="13">
        <f t="shared" si="475"/>
        <v>1990</v>
      </c>
      <c r="L15154" s="1" t="str">
        <f t="shared" si="474"/>
        <v/>
      </c>
    </row>
    <row r="15155" spans="1:12" ht="13.8" customHeight="1" x14ac:dyDescent="0.3">
      <c r="A15155" t="s">
        <v>238</v>
      </c>
      <c r="B15155">
        <v>2011</v>
      </c>
      <c r="C15155" s="10">
        <v>67</v>
      </c>
      <c r="D15155">
        <v>0</v>
      </c>
      <c r="E15155">
        <v>67</v>
      </c>
      <c r="F15155">
        <v>0</v>
      </c>
      <c r="G15155">
        <v>0</v>
      </c>
      <c r="H15155">
        <v>0</v>
      </c>
      <c r="I15155">
        <v>0.06</v>
      </c>
      <c r="J15155" s="10">
        <v>3</v>
      </c>
      <c r="K15155" s="13">
        <f t="shared" si="475"/>
        <v>1990</v>
      </c>
      <c r="L15155" s="1" t="str">
        <f t="shared" si="474"/>
        <v/>
      </c>
    </row>
    <row r="15156" spans="1:12" ht="13.8" customHeight="1" x14ac:dyDescent="0.3">
      <c r="A15156" t="s">
        <v>238</v>
      </c>
      <c r="B15156">
        <v>2012</v>
      </c>
      <c r="C15156" s="10">
        <v>80</v>
      </c>
      <c r="D15156">
        <v>0</v>
      </c>
      <c r="E15156">
        <v>80</v>
      </c>
      <c r="F15156">
        <v>0</v>
      </c>
      <c r="G15156">
        <v>0</v>
      </c>
      <c r="H15156">
        <v>0</v>
      </c>
      <c r="I15156">
        <v>7.0000000000000007E-2</v>
      </c>
      <c r="J15156" s="10">
        <v>3</v>
      </c>
      <c r="K15156" s="13">
        <f t="shared" si="475"/>
        <v>1990</v>
      </c>
      <c r="L15156" s="1">
        <f t="shared" si="474"/>
        <v>1</v>
      </c>
    </row>
    <row r="15157" spans="1:12" ht="13.8" customHeight="1" x14ac:dyDescent="0.3">
      <c r="A15157" t="s">
        <v>238</v>
      </c>
      <c r="B15157">
        <v>2013</v>
      </c>
      <c r="C15157" s="10">
        <v>120</v>
      </c>
      <c r="D15157">
        <v>0</v>
      </c>
      <c r="E15157">
        <v>120</v>
      </c>
      <c r="F15157">
        <v>0</v>
      </c>
      <c r="G15157">
        <v>0</v>
      </c>
      <c r="H15157">
        <v>0</v>
      </c>
      <c r="I15157">
        <v>0.11</v>
      </c>
      <c r="J15157" s="10">
        <v>3</v>
      </c>
      <c r="K15157" s="13">
        <f t="shared" si="475"/>
        <v>1990</v>
      </c>
      <c r="L15157" s="1">
        <f t="shared" si="474"/>
        <v>1</v>
      </c>
    </row>
    <row r="15158" spans="1:12" ht="13.8" customHeight="1" x14ac:dyDescent="0.3">
      <c r="A15158" t="s">
        <v>238</v>
      </c>
      <c r="B15158">
        <v>2014</v>
      </c>
      <c r="C15158" s="10">
        <v>128</v>
      </c>
      <c r="D15158">
        <v>0</v>
      </c>
      <c r="E15158">
        <v>128</v>
      </c>
      <c r="F15158">
        <v>0</v>
      </c>
      <c r="G15158">
        <v>0</v>
      </c>
      <c r="H15158">
        <v>0</v>
      </c>
      <c r="I15158">
        <v>0.11</v>
      </c>
      <c r="J15158" s="10">
        <v>3</v>
      </c>
      <c r="K15158" s="13">
        <f t="shared" si="475"/>
        <v>1990</v>
      </c>
      <c r="L15158" s="1">
        <f t="shared" si="474"/>
        <v>1</v>
      </c>
    </row>
    <row r="15159" spans="1:12" ht="13.8" customHeight="1" x14ac:dyDescent="0.3">
      <c r="A15159" t="s">
        <v>239</v>
      </c>
      <c r="B15159">
        <v>1950</v>
      </c>
      <c r="C15159" s="10">
        <v>7</v>
      </c>
      <c r="D15159">
        <v>0</v>
      </c>
      <c r="E15159">
        <v>7</v>
      </c>
      <c r="F15159">
        <v>0</v>
      </c>
      <c r="G15159">
        <v>0</v>
      </c>
      <c r="H15159">
        <v>0</v>
      </c>
      <c r="I15159">
        <v>0</v>
      </c>
      <c r="J15159" s="10">
        <v>0</v>
      </c>
      <c r="K15159" s="13">
        <f t="shared" si="475"/>
        <v>1958</v>
      </c>
      <c r="L15159" s="1" t="str">
        <f t="shared" si="474"/>
        <v/>
      </c>
    </row>
    <row r="15160" spans="1:12" ht="13.8" customHeight="1" x14ac:dyDescent="0.3">
      <c r="A15160" t="s">
        <v>239</v>
      </c>
      <c r="B15160">
        <v>1951</v>
      </c>
      <c r="C15160" s="10">
        <v>7</v>
      </c>
      <c r="D15160">
        <v>0</v>
      </c>
      <c r="E15160">
        <v>7</v>
      </c>
      <c r="F15160">
        <v>0</v>
      </c>
      <c r="G15160">
        <v>0</v>
      </c>
      <c r="H15160">
        <v>0</v>
      </c>
      <c r="I15160">
        <v>0</v>
      </c>
      <c r="J15160" s="10">
        <v>0</v>
      </c>
      <c r="K15160" s="13">
        <f t="shared" si="475"/>
        <v>1958</v>
      </c>
      <c r="L15160" s="1" t="str">
        <f t="shared" si="474"/>
        <v/>
      </c>
    </row>
    <row r="15161" spans="1:12" ht="13.8" customHeight="1" x14ac:dyDescent="0.3">
      <c r="A15161" t="s">
        <v>239</v>
      </c>
      <c r="B15161">
        <v>1952</v>
      </c>
      <c r="C15161" s="10">
        <v>12</v>
      </c>
      <c r="D15161">
        <v>0</v>
      </c>
      <c r="E15161">
        <v>12</v>
      </c>
      <c r="F15161">
        <v>0</v>
      </c>
      <c r="G15161">
        <v>0</v>
      </c>
      <c r="H15161">
        <v>0</v>
      </c>
      <c r="I15161">
        <v>0.01</v>
      </c>
      <c r="J15161" s="10">
        <v>0</v>
      </c>
      <c r="K15161" s="13">
        <f t="shared" si="475"/>
        <v>1958</v>
      </c>
      <c r="L15161" s="1" t="str">
        <f t="shared" si="474"/>
        <v/>
      </c>
    </row>
    <row r="15162" spans="1:12" ht="13.8" customHeight="1" x14ac:dyDescent="0.3">
      <c r="A15162" t="s">
        <v>239</v>
      </c>
      <c r="B15162">
        <v>1953</v>
      </c>
      <c r="C15162" s="10">
        <v>8</v>
      </c>
      <c r="D15162">
        <v>0</v>
      </c>
      <c r="E15162">
        <v>8</v>
      </c>
      <c r="F15162">
        <v>0</v>
      </c>
      <c r="G15162">
        <v>0</v>
      </c>
      <c r="H15162">
        <v>0</v>
      </c>
      <c r="I15162">
        <v>0.01</v>
      </c>
      <c r="J15162" s="10">
        <v>0</v>
      </c>
      <c r="K15162" s="13">
        <f t="shared" si="475"/>
        <v>1958</v>
      </c>
      <c r="L15162" s="1" t="str">
        <f t="shared" si="474"/>
        <v/>
      </c>
    </row>
    <row r="15163" spans="1:12" ht="13.8" customHeight="1" x14ac:dyDescent="0.3">
      <c r="A15163" t="s">
        <v>239</v>
      </c>
      <c r="B15163">
        <v>1954</v>
      </c>
      <c r="C15163" s="10">
        <v>9</v>
      </c>
      <c r="D15163">
        <v>0</v>
      </c>
      <c r="E15163">
        <v>9</v>
      </c>
      <c r="F15163">
        <v>0</v>
      </c>
      <c r="G15163">
        <v>0</v>
      </c>
      <c r="H15163">
        <v>0</v>
      </c>
      <c r="I15163">
        <v>0.01</v>
      </c>
      <c r="J15163" s="10">
        <v>0</v>
      </c>
      <c r="K15163" s="13">
        <f t="shared" si="475"/>
        <v>1958</v>
      </c>
      <c r="L15163" s="1" t="str">
        <f t="shared" si="474"/>
        <v/>
      </c>
    </row>
    <row r="15164" spans="1:12" ht="13.8" customHeight="1" x14ac:dyDescent="0.3">
      <c r="A15164" t="s">
        <v>239</v>
      </c>
      <c r="B15164">
        <v>1955</v>
      </c>
      <c r="C15164" s="10">
        <v>11</v>
      </c>
      <c r="D15164">
        <v>0</v>
      </c>
      <c r="E15164">
        <v>11</v>
      </c>
      <c r="F15164">
        <v>0</v>
      </c>
      <c r="G15164">
        <v>0</v>
      </c>
      <c r="H15164">
        <v>0</v>
      </c>
      <c r="I15164">
        <v>0.01</v>
      </c>
      <c r="J15164" s="10">
        <v>0</v>
      </c>
      <c r="K15164" s="13">
        <f t="shared" si="475"/>
        <v>1958</v>
      </c>
      <c r="L15164" s="1" t="str">
        <f t="shared" si="474"/>
        <v/>
      </c>
    </row>
    <row r="15165" spans="1:12" ht="13.8" customHeight="1" x14ac:dyDescent="0.3">
      <c r="A15165" t="s">
        <v>239</v>
      </c>
      <c r="B15165">
        <v>1956</v>
      </c>
      <c r="C15165" s="10">
        <v>11</v>
      </c>
      <c r="D15165">
        <v>0</v>
      </c>
      <c r="E15165">
        <v>11</v>
      </c>
      <c r="F15165">
        <v>0</v>
      </c>
      <c r="G15165">
        <v>0</v>
      </c>
      <c r="H15165">
        <v>0</v>
      </c>
      <c r="I15165">
        <v>0.01</v>
      </c>
      <c r="J15165" s="10">
        <v>0</v>
      </c>
      <c r="K15165" s="13">
        <f t="shared" si="475"/>
        <v>1958</v>
      </c>
      <c r="L15165" s="1" t="str">
        <f t="shared" si="474"/>
        <v/>
      </c>
    </row>
    <row r="15166" spans="1:12" ht="13.8" customHeight="1" x14ac:dyDescent="0.3">
      <c r="A15166" t="s">
        <v>239</v>
      </c>
      <c r="B15166">
        <v>1957</v>
      </c>
      <c r="C15166" s="10">
        <v>13</v>
      </c>
      <c r="D15166">
        <v>0</v>
      </c>
      <c r="E15166">
        <v>13</v>
      </c>
      <c r="F15166">
        <v>0</v>
      </c>
      <c r="G15166">
        <v>0</v>
      </c>
      <c r="H15166">
        <v>0</v>
      </c>
      <c r="I15166">
        <v>0.01</v>
      </c>
      <c r="J15166" s="10">
        <v>0</v>
      </c>
      <c r="K15166" s="13">
        <f t="shared" si="475"/>
        <v>1958</v>
      </c>
      <c r="L15166" s="1" t="str">
        <f t="shared" si="474"/>
        <v/>
      </c>
    </row>
    <row r="15167" spans="1:12" ht="13.8" customHeight="1" x14ac:dyDescent="0.3">
      <c r="A15167" t="s">
        <v>239</v>
      </c>
      <c r="B15167">
        <v>1958</v>
      </c>
      <c r="C15167" s="10">
        <v>13</v>
      </c>
      <c r="D15167">
        <v>0</v>
      </c>
      <c r="E15167">
        <v>13</v>
      </c>
      <c r="F15167">
        <v>0</v>
      </c>
      <c r="G15167">
        <v>0</v>
      </c>
      <c r="H15167">
        <v>0</v>
      </c>
      <c r="I15167">
        <v>0.01</v>
      </c>
      <c r="J15167" s="10">
        <v>0</v>
      </c>
      <c r="K15167" s="13">
        <f t="shared" si="475"/>
        <v>1958</v>
      </c>
      <c r="L15167" s="1" t="str">
        <f t="shared" si="474"/>
        <v/>
      </c>
    </row>
    <row r="15168" spans="1:12" ht="13.8" customHeight="1" x14ac:dyDescent="0.3">
      <c r="A15168" t="s">
        <v>239</v>
      </c>
      <c r="B15168">
        <v>1959</v>
      </c>
      <c r="C15168" s="10">
        <v>15</v>
      </c>
      <c r="D15168">
        <v>0</v>
      </c>
      <c r="E15168">
        <v>15</v>
      </c>
      <c r="F15168">
        <v>0</v>
      </c>
      <c r="G15168">
        <v>0</v>
      </c>
      <c r="H15168">
        <v>0</v>
      </c>
      <c r="I15168">
        <v>0.01</v>
      </c>
      <c r="J15168" s="10">
        <v>0</v>
      </c>
      <c r="K15168" s="13">
        <f t="shared" si="475"/>
        <v>1989</v>
      </c>
      <c r="L15168" s="1" t="str">
        <f t="shared" si="474"/>
        <v/>
      </c>
    </row>
    <row r="15169" spans="1:12" ht="13.8" customHeight="1" x14ac:dyDescent="0.3">
      <c r="A15169" t="s">
        <v>239</v>
      </c>
      <c r="B15169">
        <v>1960</v>
      </c>
      <c r="C15169" s="10">
        <v>18</v>
      </c>
      <c r="D15169">
        <v>0</v>
      </c>
      <c r="E15169">
        <v>18</v>
      </c>
      <c r="F15169">
        <v>0</v>
      </c>
      <c r="G15169">
        <v>0</v>
      </c>
      <c r="H15169">
        <v>0</v>
      </c>
      <c r="I15169">
        <v>0.01</v>
      </c>
      <c r="J15169" s="10">
        <v>0</v>
      </c>
      <c r="K15169" s="13">
        <f t="shared" si="475"/>
        <v>1989</v>
      </c>
      <c r="L15169" s="1" t="str">
        <f t="shared" si="474"/>
        <v/>
      </c>
    </row>
    <row r="15170" spans="1:12" ht="13.8" customHeight="1" x14ac:dyDescent="0.3">
      <c r="A15170" t="s">
        <v>239</v>
      </c>
      <c r="B15170">
        <v>1961</v>
      </c>
      <c r="C15170" s="10">
        <v>25</v>
      </c>
      <c r="D15170">
        <v>0</v>
      </c>
      <c r="E15170">
        <v>25</v>
      </c>
      <c r="F15170">
        <v>0</v>
      </c>
      <c r="G15170">
        <v>0</v>
      </c>
      <c r="H15170">
        <v>0</v>
      </c>
      <c r="I15170">
        <v>0.02</v>
      </c>
      <c r="J15170" s="10">
        <v>0</v>
      </c>
      <c r="K15170" s="13">
        <f t="shared" si="475"/>
        <v>1989</v>
      </c>
      <c r="L15170" s="1" t="str">
        <f t="shared" ref="L15170:L15233" si="476">IF(AND(B15170&gt;2011),1,"")</f>
        <v/>
      </c>
    </row>
    <row r="15171" spans="1:12" ht="13.8" customHeight="1" x14ac:dyDescent="0.3">
      <c r="A15171" t="s">
        <v>239</v>
      </c>
      <c r="B15171">
        <v>1962</v>
      </c>
      <c r="C15171" s="10">
        <v>24</v>
      </c>
      <c r="D15171">
        <v>0</v>
      </c>
      <c r="E15171">
        <v>24</v>
      </c>
      <c r="F15171">
        <v>0</v>
      </c>
      <c r="G15171">
        <v>0</v>
      </c>
      <c r="H15171">
        <v>0</v>
      </c>
      <c r="I15171">
        <v>0.02</v>
      </c>
      <c r="J15171" s="10">
        <v>0</v>
      </c>
      <c r="K15171" s="13">
        <f t="shared" ref="K15171:K15234" si="477">IF(B15171&lt;1990,IF(B15171&lt;1959,1958,1989),1990)</f>
        <v>1989</v>
      </c>
      <c r="L15171" s="1" t="str">
        <f t="shared" si="476"/>
        <v/>
      </c>
    </row>
    <row r="15172" spans="1:12" ht="13.8" customHeight="1" x14ac:dyDescent="0.3">
      <c r="A15172" t="s">
        <v>239</v>
      </c>
      <c r="B15172">
        <v>1963</v>
      </c>
      <c r="C15172" s="10">
        <v>29</v>
      </c>
      <c r="D15172">
        <v>0</v>
      </c>
      <c r="E15172">
        <v>29</v>
      </c>
      <c r="F15172">
        <v>0</v>
      </c>
      <c r="G15172">
        <v>0</v>
      </c>
      <c r="H15172">
        <v>0</v>
      </c>
      <c r="I15172">
        <v>0.02</v>
      </c>
      <c r="J15172" s="10">
        <v>0</v>
      </c>
      <c r="K15172" s="13">
        <f t="shared" si="477"/>
        <v>1989</v>
      </c>
      <c r="L15172" s="1" t="str">
        <f t="shared" si="476"/>
        <v/>
      </c>
    </row>
    <row r="15173" spans="1:12" ht="13.8" customHeight="1" x14ac:dyDescent="0.3">
      <c r="A15173" t="s">
        <v>239</v>
      </c>
      <c r="B15173">
        <v>1964</v>
      </c>
      <c r="C15173" s="10">
        <v>36</v>
      </c>
      <c r="D15173">
        <v>0</v>
      </c>
      <c r="E15173">
        <v>36</v>
      </c>
      <c r="F15173">
        <v>0</v>
      </c>
      <c r="G15173">
        <v>0</v>
      </c>
      <c r="H15173">
        <v>0</v>
      </c>
      <c r="I15173">
        <v>0.02</v>
      </c>
      <c r="J15173" s="10">
        <v>0</v>
      </c>
      <c r="K15173" s="13">
        <f t="shared" si="477"/>
        <v>1989</v>
      </c>
      <c r="L15173" s="1" t="str">
        <f t="shared" si="476"/>
        <v/>
      </c>
    </row>
    <row r="15174" spans="1:12" ht="13.8" customHeight="1" x14ac:dyDescent="0.3">
      <c r="A15174" t="s">
        <v>239</v>
      </c>
      <c r="B15174">
        <v>1965</v>
      </c>
      <c r="C15174" s="10">
        <v>36</v>
      </c>
      <c r="D15174">
        <v>0</v>
      </c>
      <c r="E15174">
        <v>36</v>
      </c>
      <c r="F15174">
        <v>0</v>
      </c>
      <c r="G15174">
        <v>0</v>
      </c>
      <c r="H15174">
        <v>0</v>
      </c>
      <c r="I15174">
        <v>0.02</v>
      </c>
      <c r="J15174" s="10">
        <v>0</v>
      </c>
      <c r="K15174" s="13">
        <f t="shared" si="477"/>
        <v>1989</v>
      </c>
      <c r="L15174" s="1" t="str">
        <f t="shared" si="476"/>
        <v/>
      </c>
    </row>
    <row r="15175" spans="1:12" ht="13.8" customHeight="1" x14ac:dyDescent="0.3">
      <c r="A15175" t="s">
        <v>239</v>
      </c>
      <c r="B15175">
        <v>1966</v>
      </c>
      <c r="C15175" s="10">
        <v>49</v>
      </c>
      <c r="D15175">
        <v>0</v>
      </c>
      <c r="E15175">
        <v>49</v>
      </c>
      <c r="F15175">
        <v>0</v>
      </c>
      <c r="G15175">
        <v>0</v>
      </c>
      <c r="H15175">
        <v>0</v>
      </c>
      <c r="I15175">
        <v>0.03</v>
      </c>
      <c r="J15175" s="10">
        <v>0</v>
      </c>
      <c r="K15175" s="13">
        <f t="shared" si="477"/>
        <v>1989</v>
      </c>
      <c r="L15175" s="1" t="str">
        <f t="shared" si="476"/>
        <v/>
      </c>
    </row>
    <row r="15176" spans="1:12" ht="13.8" customHeight="1" x14ac:dyDescent="0.3">
      <c r="A15176" t="s">
        <v>239</v>
      </c>
      <c r="B15176">
        <v>1967</v>
      </c>
      <c r="C15176" s="10">
        <v>54</v>
      </c>
      <c r="D15176">
        <v>0</v>
      </c>
      <c r="E15176">
        <v>54</v>
      </c>
      <c r="F15176">
        <v>0</v>
      </c>
      <c r="G15176">
        <v>0</v>
      </c>
      <c r="H15176">
        <v>0</v>
      </c>
      <c r="I15176">
        <v>0.03</v>
      </c>
      <c r="J15176" s="10">
        <v>0</v>
      </c>
      <c r="K15176" s="13">
        <f t="shared" si="477"/>
        <v>1989</v>
      </c>
      <c r="L15176" s="1" t="str">
        <f t="shared" si="476"/>
        <v/>
      </c>
    </row>
    <row r="15177" spans="1:12" ht="13.8" customHeight="1" x14ac:dyDescent="0.3">
      <c r="A15177" t="s">
        <v>239</v>
      </c>
      <c r="B15177">
        <v>1968</v>
      </c>
      <c r="C15177" s="10">
        <v>53</v>
      </c>
      <c r="D15177">
        <v>0</v>
      </c>
      <c r="E15177">
        <v>53</v>
      </c>
      <c r="F15177">
        <v>0</v>
      </c>
      <c r="G15177">
        <v>0</v>
      </c>
      <c r="H15177">
        <v>0</v>
      </c>
      <c r="I15177">
        <v>0.03</v>
      </c>
      <c r="J15177" s="10">
        <v>0</v>
      </c>
      <c r="K15177" s="13">
        <f t="shared" si="477"/>
        <v>1989</v>
      </c>
      <c r="L15177" s="1" t="str">
        <f t="shared" si="476"/>
        <v/>
      </c>
    </row>
    <row r="15178" spans="1:12" ht="13.8" customHeight="1" x14ac:dyDescent="0.3">
      <c r="A15178" t="s">
        <v>239</v>
      </c>
      <c r="B15178">
        <v>1969</v>
      </c>
      <c r="C15178" s="10">
        <v>66</v>
      </c>
      <c r="D15178">
        <v>0</v>
      </c>
      <c r="E15178">
        <v>66</v>
      </c>
      <c r="F15178">
        <v>0</v>
      </c>
      <c r="G15178">
        <v>0</v>
      </c>
      <c r="H15178">
        <v>0</v>
      </c>
      <c r="I15178">
        <v>0.03</v>
      </c>
      <c r="J15178" s="10">
        <v>0</v>
      </c>
      <c r="K15178" s="13">
        <f t="shared" si="477"/>
        <v>1989</v>
      </c>
      <c r="L15178" s="1" t="str">
        <f t="shared" si="476"/>
        <v/>
      </c>
    </row>
    <row r="15179" spans="1:12" ht="13.8" customHeight="1" x14ac:dyDescent="0.3">
      <c r="A15179" t="s">
        <v>239</v>
      </c>
      <c r="B15179">
        <v>1970</v>
      </c>
      <c r="C15179" s="10">
        <v>75</v>
      </c>
      <c r="D15179">
        <v>0</v>
      </c>
      <c r="E15179">
        <v>75</v>
      </c>
      <c r="F15179">
        <v>0</v>
      </c>
      <c r="G15179">
        <v>0</v>
      </c>
      <c r="H15179">
        <v>0</v>
      </c>
      <c r="I15179">
        <v>0.04</v>
      </c>
      <c r="J15179" s="10">
        <v>0</v>
      </c>
      <c r="K15179" s="13">
        <f t="shared" si="477"/>
        <v>1989</v>
      </c>
      <c r="L15179" s="1" t="str">
        <f t="shared" si="476"/>
        <v/>
      </c>
    </row>
    <row r="15180" spans="1:12" ht="13.8" customHeight="1" x14ac:dyDescent="0.3">
      <c r="A15180" t="s">
        <v>239</v>
      </c>
      <c r="B15180">
        <v>1971</v>
      </c>
      <c r="C15180" s="10">
        <v>86</v>
      </c>
      <c r="D15180">
        <v>0</v>
      </c>
      <c r="E15180">
        <v>86</v>
      </c>
      <c r="F15180">
        <v>0</v>
      </c>
      <c r="G15180">
        <v>0</v>
      </c>
      <c r="H15180">
        <v>0</v>
      </c>
      <c r="I15180">
        <v>0.04</v>
      </c>
      <c r="J15180" s="10">
        <v>0</v>
      </c>
      <c r="K15180" s="13">
        <f t="shared" si="477"/>
        <v>1989</v>
      </c>
      <c r="L15180" s="1" t="str">
        <f t="shared" si="476"/>
        <v/>
      </c>
    </row>
    <row r="15181" spans="1:12" ht="13.8" customHeight="1" x14ac:dyDescent="0.3">
      <c r="A15181" t="s">
        <v>239</v>
      </c>
      <c r="B15181">
        <v>1972</v>
      </c>
      <c r="C15181" s="10">
        <v>109</v>
      </c>
      <c r="D15181">
        <v>0</v>
      </c>
      <c r="E15181">
        <v>93</v>
      </c>
      <c r="F15181">
        <v>0</v>
      </c>
      <c r="G15181">
        <v>16</v>
      </c>
      <c r="H15181">
        <v>0</v>
      </c>
      <c r="I15181">
        <v>0.05</v>
      </c>
      <c r="J15181" s="10">
        <v>0</v>
      </c>
      <c r="K15181" s="13">
        <f t="shared" si="477"/>
        <v>1989</v>
      </c>
      <c r="L15181" s="1" t="str">
        <f t="shared" si="476"/>
        <v/>
      </c>
    </row>
    <row r="15182" spans="1:12" ht="13.8" customHeight="1" x14ac:dyDescent="0.3">
      <c r="A15182" t="s">
        <v>239</v>
      </c>
      <c r="B15182">
        <v>1973</v>
      </c>
      <c r="C15182" s="10">
        <v>110</v>
      </c>
      <c r="D15182">
        <v>0</v>
      </c>
      <c r="E15182">
        <v>94</v>
      </c>
      <c r="F15182">
        <v>0</v>
      </c>
      <c r="G15182">
        <v>16</v>
      </c>
      <c r="H15182">
        <v>0</v>
      </c>
      <c r="I15182">
        <v>0.05</v>
      </c>
      <c r="J15182" s="10">
        <v>0</v>
      </c>
      <c r="K15182" s="13">
        <f t="shared" si="477"/>
        <v>1989</v>
      </c>
      <c r="L15182" s="1" t="str">
        <f t="shared" si="476"/>
        <v/>
      </c>
    </row>
    <row r="15183" spans="1:12" ht="13.8" customHeight="1" x14ac:dyDescent="0.3">
      <c r="A15183" t="s">
        <v>239</v>
      </c>
      <c r="B15183">
        <v>1974</v>
      </c>
      <c r="C15183" s="10">
        <v>103</v>
      </c>
      <c r="D15183">
        <v>0</v>
      </c>
      <c r="E15183">
        <v>85</v>
      </c>
      <c r="F15183">
        <v>0</v>
      </c>
      <c r="G15183">
        <v>18</v>
      </c>
      <c r="H15183">
        <v>0</v>
      </c>
      <c r="I15183">
        <v>0.04</v>
      </c>
      <c r="J15183" s="10">
        <v>0</v>
      </c>
      <c r="K15183" s="13">
        <f t="shared" si="477"/>
        <v>1989</v>
      </c>
      <c r="L15183" s="1" t="str">
        <f t="shared" si="476"/>
        <v/>
      </c>
    </row>
    <row r="15184" spans="1:12" ht="13.8" customHeight="1" x14ac:dyDescent="0.3">
      <c r="A15184" t="s">
        <v>239</v>
      </c>
      <c r="B15184">
        <v>1975</v>
      </c>
      <c r="C15184" s="10">
        <v>85</v>
      </c>
      <c r="D15184">
        <v>0</v>
      </c>
      <c r="E15184">
        <v>85</v>
      </c>
      <c r="F15184">
        <v>0</v>
      </c>
      <c r="G15184">
        <v>0</v>
      </c>
      <c r="H15184">
        <v>0</v>
      </c>
      <c r="I15184">
        <v>0.04</v>
      </c>
      <c r="J15184" s="10">
        <v>0</v>
      </c>
      <c r="K15184" s="13">
        <f t="shared" si="477"/>
        <v>1989</v>
      </c>
      <c r="L15184" s="1" t="str">
        <f t="shared" si="476"/>
        <v/>
      </c>
    </row>
    <row r="15185" spans="1:12" ht="13.8" customHeight="1" x14ac:dyDescent="0.3">
      <c r="A15185" t="s">
        <v>239</v>
      </c>
      <c r="B15185">
        <v>1976</v>
      </c>
      <c r="C15185" s="10">
        <v>88</v>
      </c>
      <c r="D15185">
        <v>0</v>
      </c>
      <c r="E15185">
        <v>88</v>
      </c>
      <c r="F15185">
        <v>0</v>
      </c>
      <c r="G15185">
        <v>0</v>
      </c>
      <c r="H15185">
        <v>0</v>
      </c>
      <c r="I15185">
        <v>0.04</v>
      </c>
      <c r="J15185" s="10">
        <v>0</v>
      </c>
      <c r="K15185" s="13">
        <f t="shared" si="477"/>
        <v>1989</v>
      </c>
      <c r="L15185" s="1" t="str">
        <f t="shared" si="476"/>
        <v/>
      </c>
    </row>
    <row r="15186" spans="1:12" ht="13.8" customHeight="1" x14ac:dyDescent="0.3">
      <c r="A15186" t="s">
        <v>239</v>
      </c>
      <c r="B15186">
        <v>1977</v>
      </c>
      <c r="C15186" s="10">
        <v>126</v>
      </c>
      <c r="D15186">
        <v>0</v>
      </c>
      <c r="E15186">
        <v>126</v>
      </c>
      <c r="F15186">
        <v>0</v>
      </c>
      <c r="G15186">
        <v>0</v>
      </c>
      <c r="H15186">
        <v>0</v>
      </c>
      <c r="I15186">
        <v>0.05</v>
      </c>
      <c r="J15186" s="10">
        <v>0</v>
      </c>
      <c r="K15186" s="13">
        <f t="shared" si="477"/>
        <v>1989</v>
      </c>
      <c r="L15186" s="1" t="str">
        <f t="shared" si="476"/>
        <v/>
      </c>
    </row>
    <row r="15187" spans="1:12" ht="13.8" customHeight="1" x14ac:dyDescent="0.3">
      <c r="A15187" t="s">
        <v>239</v>
      </c>
      <c r="B15187">
        <v>1978</v>
      </c>
      <c r="C15187" s="10">
        <v>97</v>
      </c>
      <c r="D15187">
        <v>0</v>
      </c>
      <c r="E15187">
        <v>97</v>
      </c>
      <c r="F15187">
        <v>0</v>
      </c>
      <c r="G15187">
        <v>0</v>
      </c>
      <c r="H15187">
        <v>0</v>
      </c>
      <c r="I15187">
        <v>0.04</v>
      </c>
      <c r="J15187" s="10">
        <v>0</v>
      </c>
      <c r="K15187" s="13">
        <f t="shared" si="477"/>
        <v>1989</v>
      </c>
      <c r="L15187" s="1" t="str">
        <f t="shared" si="476"/>
        <v/>
      </c>
    </row>
    <row r="15188" spans="1:12" ht="13.8" customHeight="1" x14ac:dyDescent="0.3">
      <c r="A15188" t="s">
        <v>239</v>
      </c>
      <c r="B15188">
        <v>1979</v>
      </c>
      <c r="C15188" s="10">
        <v>377</v>
      </c>
      <c r="D15188">
        <v>0</v>
      </c>
      <c r="E15188">
        <v>377</v>
      </c>
      <c r="F15188">
        <v>0</v>
      </c>
      <c r="G15188">
        <v>0</v>
      </c>
      <c r="H15188">
        <v>0</v>
      </c>
      <c r="I15188">
        <v>0.15</v>
      </c>
      <c r="J15188" s="10">
        <v>0</v>
      </c>
      <c r="K15188" s="13">
        <f t="shared" si="477"/>
        <v>1989</v>
      </c>
      <c r="L15188" s="1" t="str">
        <f t="shared" si="476"/>
        <v/>
      </c>
    </row>
    <row r="15189" spans="1:12" ht="13.8" customHeight="1" x14ac:dyDescent="0.3">
      <c r="A15189" t="s">
        <v>239</v>
      </c>
      <c r="B15189">
        <v>1980</v>
      </c>
      <c r="C15189" s="10">
        <v>196</v>
      </c>
      <c r="D15189">
        <v>0</v>
      </c>
      <c r="E15189">
        <v>155</v>
      </c>
      <c r="F15189">
        <v>0</v>
      </c>
      <c r="G15189">
        <v>41</v>
      </c>
      <c r="H15189">
        <v>0</v>
      </c>
      <c r="I15189">
        <v>7.0000000000000007E-2</v>
      </c>
      <c r="J15189" s="10">
        <v>0</v>
      </c>
      <c r="K15189" s="13">
        <f t="shared" si="477"/>
        <v>1989</v>
      </c>
      <c r="L15189" s="1" t="str">
        <f t="shared" si="476"/>
        <v/>
      </c>
    </row>
    <row r="15190" spans="1:12" ht="13.8" customHeight="1" x14ac:dyDescent="0.3">
      <c r="A15190" t="s">
        <v>239</v>
      </c>
      <c r="B15190">
        <v>1981</v>
      </c>
      <c r="C15190" s="10">
        <v>171</v>
      </c>
      <c r="D15190">
        <v>0</v>
      </c>
      <c r="E15190">
        <v>132</v>
      </c>
      <c r="F15190">
        <v>0</v>
      </c>
      <c r="G15190">
        <v>39</v>
      </c>
      <c r="H15190">
        <v>0</v>
      </c>
      <c r="I15190">
        <v>0.06</v>
      </c>
      <c r="J15190" s="10">
        <v>0</v>
      </c>
      <c r="K15190" s="13">
        <f t="shared" si="477"/>
        <v>1989</v>
      </c>
      <c r="L15190" s="1" t="str">
        <f t="shared" si="476"/>
        <v/>
      </c>
    </row>
    <row r="15191" spans="1:12" ht="13.8" customHeight="1" x14ac:dyDescent="0.3">
      <c r="A15191" t="s">
        <v>239</v>
      </c>
      <c r="B15191">
        <v>1982</v>
      </c>
      <c r="C15191" s="10">
        <v>200</v>
      </c>
      <c r="D15191">
        <v>0</v>
      </c>
      <c r="E15191">
        <v>162</v>
      </c>
      <c r="F15191">
        <v>0</v>
      </c>
      <c r="G15191">
        <v>38</v>
      </c>
      <c r="H15191">
        <v>0</v>
      </c>
      <c r="I15191">
        <v>7.0000000000000007E-2</v>
      </c>
      <c r="J15191" s="10">
        <v>0</v>
      </c>
      <c r="K15191" s="13">
        <f t="shared" si="477"/>
        <v>1989</v>
      </c>
      <c r="L15191" s="1" t="str">
        <f t="shared" si="476"/>
        <v/>
      </c>
    </row>
    <row r="15192" spans="1:12" ht="13.8" customHeight="1" x14ac:dyDescent="0.3">
      <c r="A15192" t="s">
        <v>239</v>
      </c>
      <c r="B15192">
        <v>1983</v>
      </c>
      <c r="C15192" s="10">
        <v>149</v>
      </c>
      <c r="D15192">
        <v>0</v>
      </c>
      <c r="E15192">
        <v>117</v>
      </c>
      <c r="F15192">
        <v>0</v>
      </c>
      <c r="G15192">
        <v>32</v>
      </c>
      <c r="H15192">
        <v>0</v>
      </c>
      <c r="I15192">
        <v>0.05</v>
      </c>
      <c r="J15192" s="10">
        <v>0</v>
      </c>
      <c r="K15192" s="13">
        <f t="shared" si="477"/>
        <v>1989</v>
      </c>
      <c r="L15192" s="1" t="str">
        <f t="shared" si="476"/>
        <v/>
      </c>
    </row>
    <row r="15193" spans="1:12" ht="13.8" customHeight="1" x14ac:dyDescent="0.3">
      <c r="A15193" t="s">
        <v>239</v>
      </c>
      <c r="B15193">
        <v>1984</v>
      </c>
      <c r="C15193" s="10">
        <v>166</v>
      </c>
      <c r="D15193">
        <v>0</v>
      </c>
      <c r="E15193">
        <v>133</v>
      </c>
      <c r="F15193">
        <v>0</v>
      </c>
      <c r="G15193">
        <v>33</v>
      </c>
      <c r="H15193">
        <v>0</v>
      </c>
      <c r="I15193">
        <v>0.05</v>
      </c>
      <c r="J15193" s="10">
        <v>0</v>
      </c>
      <c r="K15193" s="13">
        <f t="shared" si="477"/>
        <v>1989</v>
      </c>
      <c r="L15193" s="1" t="str">
        <f t="shared" si="476"/>
        <v/>
      </c>
    </row>
    <row r="15194" spans="1:12" ht="13.8" customHeight="1" x14ac:dyDescent="0.3">
      <c r="A15194" t="s">
        <v>239</v>
      </c>
      <c r="B15194">
        <v>1985</v>
      </c>
      <c r="C15194" s="10">
        <v>150</v>
      </c>
      <c r="D15194">
        <v>0</v>
      </c>
      <c r="E15194">
        <v>111</v>
      </c>
      <c r="F15194">
        <v>0</v>
      </c>
      <c r="G15194">
        <v>39</v>
      </c>
      <c r="H15194">
        <v>0</v>
      </c>
      <c r="I15194">
        <v>0.05</v>
      </c>
      <c r="J15194" s="10">
        <v>0</v>
      </c>
      <c r="K15194" s="13">
        <f t="shared" si="477"/>
        <v>1989</v>
      </c>
      <c r="L15194" s="1" t="str">
        <f t="shared" si="476"/>
        <v/>
      </c>
    </row>
    <row r="15195" spans="1:12" ht="13.8" customHeight="1" x14ac:dyDescent="0.3">
      <c r="A15195" t="s">
        <v>239</v>
      </c>
      <c r="B15195">
        <v>1986</v>
      </c>
      <c r="C15195" s="10">
        <v>193</v>
      </c>
      <c r="D15195">
        <v>0</v>
      </c>
      <c r="E15195">
        <v>146</v>
      </c>
      <c r="F15195">
        <v>0</v>
      </c>
      <c r="G15195">
        <v>47</v>
      </c>
      <c r="H15195">
        <v>0</v>
      </c>
      <c r="I15195">
        <v>0.06</v>
      </c>
      <c r="J15195" s="10">
        <v>0</v>
      </c>
      <c r="K15195" s="13">
        <f t="shared" si="477"/>
        <v>1989</v>
      </c>
      <c r="L15195" s="1" t="str">
        <f t="shared" si="476"/>
        <v/>
      </c>
    </row>
    <row r="15196" spans="1:12" ht="13.8" customHeight="1" x14ac:dyDescent="0.3">
      <c r="A15196" t="s">
        <v>239</v>
      </c>
      <c r="B15196">
        <v>1987</v>
      </c>
      <c r="C15196" s="10">
        <v>209</v>
      </c>
      <c r="D15196">
        <v>0</v>
      </c>
      <c r="E15196">
        <v>159</v>
      </c>
      <c r="F15196">
        <v>0</v>
      </c>
      <c r="G15196">
        <v>50</v>
      </c>
      <c r="H15196">
        <v>0</v>
      </c>
      <c r="I15196">
        <v>0.06</v>
      </c>
      <c r="J15196" s="10">
        <v>0</v>
      </c>
      <c r="K15196" s="13">
        <f t="shared" si="477"/>
        <v>1989</v>
      </c>
      <c r="L15196" s="1" t="str">
        <f t="shared" si="476"/>
        <v/>
      </c>
    </row>
    <row r="15197" spans="1:12" ht="13.8" customHeight="1" x14ac:dyDescent="0.3">
      <c r="A15197" t="s">
        <v>239</v>
      </c>
      <c r="B15197">
        <v>1988</v>
      </c>
      <c r="C15197" s="10">
        <v>216</v>
      </c>
      <c r="D15197">
        <v>0</v>
      </c>
      <c r="E15197">
        <v>165</v>
      </c>
      <c r="F15197">
        <v>0</v>
      </c>
      <c r="G15197">
        <v>51</v>
      </c>
      <c r="H15197">
        <v>0</v>
      </c>
      <c r="I15197">
        <v>0.06</v>
      </c>
      <c r="J15197" s="10">
        <v>0</v>
      </c>
      <c r="K15197" s="13">
        <f t="shared" si="477"/>
        <v>1989</v>
      </c>
      <c r="L15197" s="1" t="str">
        <f t="shared" si="476"/>
        <v/>
      </c>
    </row>
    <row r="15198" spans="1:12" ht="13.8" customHeight="1" x14ac:dyDescent="0.3">
      <c r="A15198" t="s">
        <v>239</v>
      </c>
      <c r="B15198">
        <v>1989</v>
      </c>
      <c r="C15198" s="10">
        <v>228</v>
      </c>
      <c r="D15198">
        <v>0</v>
      </c>
      <c r="E15198">
        <v>175</v>
      </c>
      <c r="F15198">
        <v>0</v>
      </c>
      <c r="G15198">
        <v>53</v>
      </c>
      <c r="H15198">
        <v>0</v>
      </c>
      <c r="I15198">
        <v>0.06</v>
      </c>
      <c r="J15198" s="10">
        <v>3</v>
      </c>
      <c r="K15198" s="13">
        <f t="shared" si="477"/>
        <v>1989</v>
      </c>
      <c r="L15198" s="1" t="str">
        <f t="shared" si="476"/>
        <v/>
      </c>
    </row>
    <row r="15199" spans="1:12" ht="13.8" customHeight="1" x14ac:dyDescent="0.3">
      <c r="A15199" t="s">
        <v>239</v>
      </c>
      <c r="B15199">
        <v>1990</v>
      </c>
      <c r="C15199" s="10">
        <v>211</v>
      </c>
      <c r="D15199">
        <v>0</v>
      </c>
      <c r="E15199">
        <v>157</v>
      </c>
      <c r="F15199">
        <v>0</v>
      </c>
      <c r="G15199">
        <v>54</v>
      </c>
      <c r="H15199">
        <v>0</v>
      </c>
      <c r="I15199">
        <v>0.06</v>
      </c>
      <c r="J15199" s="10">
        <v>3</v>
      </c>
      <c r="K15199" s="13">
        <f t="shared" si="477"/>
        <v>1990</v>
      </c>
      <c r="L15199" s="1" t="str">
        <f t="shared" si="476"/>
        <v/>
      </c>
    </row>
    <row r="15200" spans="1:12" ht="13.8" customHeight="1" x14ac:dyDescent="0.3">
      <c r="A15200" t="s">
        <v>239</v>
      </c>
      <c r="B15200">
        <v>1991</v>
      </c>
      <c r="C15200" s="10">
        <v>230</v>
      </c>
      <c r="D15200">
        <v>0</v>
      </c>
      <c r="E15200">
        <v>177</v>
      </c>
      <c r="F15200">
        <v>0</v>
      </c>
      <c r="G15200">
        <v>53</v>
      </c>
      <c r="H15200">
        <v>0</v>
      </c>
      <c r="I15200">
        <v>0.06</v>
      </c>
      <c r="J15200" s="10">
        <v>3</v>
      </c>
      <c r="K15200" s="13">
        <f t="shared" si="477"/>
        <v>1990</v>
      </c>
      <c r="L15200" s="1" t="str">
        <f t="shared" si="476"/>
        <v/>
      </c>
    </row>
    <row r="15201" spans="1:12" ht="13.8" customHeight="1" x14ac:dyDescent="0.3">
      <c r="A15201" t="s">
        <v>239</v>
      </c>
      <c r="B15201">
        <v>1992</v>
      </c>
      <c r="C15201" s="10">
        <v>228</v>
      </c>
      <c r="D15201">
        <v>0</v>
      </c>
      <c r="E15201">
        <v>180</v>
      </c>
      <c r="F15201">
        <v>0</v>
      </c>
      <c r="G15201">
        <v>48</v>
      </c>
      <c r="H15201">
        <v>0</v>
      </c>
      <c r="I15201">
        <v>0.06</v>
      </c>
      <c r="J15201" s="10">
        <v>4</v>
      </c>
      <c r="K15201" s="13">
        <f t="shared" si="477"/>
        <v>1990</v>
      </c>
      <c r="L15201" s="1" t="str">
        <f t="shared" si="476"/>
        <v/>
      </c>
    </row>
    <row r="15202" spans="1:12" ht="13.8" customHeight="1" x14ac:dyDescent="0.3">
      <c r="A15202" t="s">
        <v>239</v>
      </c>
      <c r="B15202">
        <v>1993</v>
      </c>
      <c r="C15202" s="10">
        <v>236</v>
      </c>
      <c r="D15202">
        <v>0</v>
      </c>
      <c r="E15202">
        <v>188</v>
      </c>
      <c r="F15202">
        <v>0</v>
      </c>
      <c r="G15202">
        <v>48</v>
      </c>
      <c r="H15202">
        <v>0</v>
      </c>
      <c r="I15202">
        <v>0.06</v>
      </c>
      <c r="J15202" s="10">
        <v>8</v>
      </c>
      <c r="K15202" s="13">
        <f t="shared" si="477"/>
        <v>1990</v>
      </c>
      <c r="L15202" s="1" t="str">
        <f t="shared" si="476"/>
        <v/>
      </c>
    </row>
    <row r="15203" spans="1:12" ht="13.8" customHeight="1" x14ac:dyDescent="0.3">
      <c r="A15203" t="s">
        <v>239</v>
      </c>
      <c r="B15203">
        <v>1994</v>
      </c>
      <c r="C15203" s="10">
        <v>227</v>
      </c>
      <c r="D15203">
        <v>0</v>
      </c>
      <c r="E15203">
        <v>188</v>
      </c>
      <c r="F15203">
        <v>0</v>
      </c>
      <c r="G15203">
        <v>39</v>
      </c>
      <c r="H15203">
        <v>0</v>
      </c>
      <c r="I15203">
        <v>0.06</v>
      </c>
      <c r="J15203" s="10">
        <v>8</v>
      </c>
      <c r="K15203" s="13">
        <f t="shared" si="477"/>
        <v>1990</v>
      </c>
      <c r="L15203" s="1" t="str">
        <f t="shared" si="476"/>
        <v/>
      </c>
    </row>
    <row r="15204" spans="1:12" ht="13.8" customHeight="1" x14ac:dyDescent="0.3">
      <c r="A15204" t="s">
        <v>239</v>
      </c>
      <c r="B15204">
        <v>1995</v>
      </c>
      <c r="C15204" s="10">
        <v>260</v>
      </c>
      <c r="D15204">
        <v>0</v>
      </c>
      <c r="E15204">
        <v>212</v>
      </c>
      <c r="F15204">
        <v>0</v>
      </c>
      <c r="G15204">
        <v>48</v>
      </c>
      <c r="H15204">
        <v>0</v>
      </c>
      <c r="I15204">
        <v>0.06</v>
      </c>
      <c r="J15204" s="10">
        <v>9</v>
      </c>
      <c r="K15204" s="13">
        <f t="shared" si="477"/>
        <v>1990</v>
      </c>
      <c r="L15204" s="1" t="str">
        <f t="shared" si="476"/>
        <v/>
      </c>
    </row>
    <row r="15205" spans="1:12" ht="13.8" customHeight="1" x14ac:dyDescent="0.3">
      <c r="A15205" t="s">
        <v>239</v>
      </c>
      <c r="B15205">
        <v>1996</v>
      </c>
      <c r="C15205" s="10">
        <v>289</v>
      </c>
      <c r="D15205">
        <v>0</v>
      </c>
      <c r="E15205">
        <v>233</v>
      </c>
      <c r="F15205">
        <v>0</v>
      </c>
      <c r="G15205">
        <v>56</v>
      </c>
      <c r="H15205">
        <v>0</v>
      </c>
      <c r="I15205">
        <v>7.0000000000000007E-2</v>
      </c>
      <c r="J15205" s="10">
        <v>10</v>
      </c>
      <c r="K15205" s="13">
        <f t="shared" si="477"/>
        <v>1990</v>
      </c>
      <c r="L15205" s="1" t="str">
        <f t="shared" si="476"/>
        <v/>
      </c>
    </row>
    <row r="15206" spans="1:12" ht="13.8" customHeight="1" x14ac:dyDescent="0.3">
      <c r="A15206" t="s">
        <v>239</v>
      </c>
      <c r="B15206">
        <v>1997</v>
      </c>
      <c r="C15206" s="10">
        <v>269</v>
      </c>
      <c r="D15206">
        <v>0</v>
      </c>
      <c r="E15206">
        <v>212</v>
      </c>
      <c r="F15206">
        <v>0</v>
      </c>
      <c r="G15206">
        <v>57</v>
      </c>
      <c r="H15206">
        <v>0</v>
      </c>
      <c r="I15206">
        <v>0.06</v>
      </c>
      <c r="J15206" s="10">
        <v>12</v>
      </c>
      <c r="K15206" s="13">
        <f t="shared" si="477"/>
        <v>1990</v>
      </c>
      <c r="L15206" s="1" t="str">
        <f t="shared" si="476"/>
        <v/>
      </c>
    </row>
    <row r="15207" spans="1:12" ht="13.8" customHeight="1" x14ac:dyDescent="0.3">
      <c r="A15207" t="s">
        <v>239</v>
      </c>
      <c r="B15207">
        <v>1998</v>
      </c>
      <c r="C15207" s="10">
        <v>318</v>
      </c>
      <c r="D15207">
        <v>0</v>
      </c>
      <c r="E15207">
        <v>250</v>
      </c>
      <c r="F15207">
        <v>0</v>
      </c>
      <c r="G15207">
        <v>68</v>
      </c>
      <c r="H15207">
        <v>0</v>
      </c>
      <c r="I15207">
        <v>7.0000000000000007E-2</v>
      </c>
      <c r="J15207" s="10">
        <v>16</v>
      </c>
      <c r="K15207" s="13">
        <f t="shared" si="477"/>
        <v>1990</v>
      </c>
      <c r="L15207" s="1" t="str">
        <f t="shared" si="476"/>
        <v/>
      </c>
    </row>
    <row r="15208" spans="1:12" ht="13.8" customHeight="1" x14ac:dyDescent="0.3">
      <c r="A15208" t="s">
        <v>239</v>
      </c>
      <c r="B15208">
        <v>1999</v>
      </c>
      <c r="C15208" s="10">
        <v>419</v>
      </c>
      <c r="D15208">
        <v>0</v>
      </c>
      <c r="E15208">
        <v>337</v>
      </c>
      <c r="F15208">
        <v>0</v>
      </c>
      <c r="G15208">
        <v>82</v>
      </c>
      <c r="H15208">
        <v>0</v>
      </c>
      <c r="I15208">
        <v>0.09</v>
      </c>
      <c r="J15208" s="10">
        <v>7</v>
      </c>
      <c r="K15208" s="13">
        <f t="shared" si="477"/>
        <v>1990</v>
      </c>
      <c r="L15208" s="1" t="str">
        <f t="shared" si="476"/>
        <v/>
      </c>
    </row>
    <row r="15209" spans="1:12" ht="13.8" customHeight="1" x14ac:dyDescent="0.3">
      <c r="A15209" t="s">
        <v>239</v>
      </c>
      <c r="B15209">
        <v>2000</v>
      </c>
      <c r="C15209" s="10">
        <v>371</v>
      </c>
      <c r="D15209">
        <v>0</v>
      </c>
      <c r="E15209">
        <v>276</v>
      </c>
      <c r="F15209">
        <v>0</v>
      </c>
      <c r="G15209">
        <v>95</v>
      </c>
      <c r="H15209">
        <v>0</v>
      </c>
      <c r="I15209">
        <v>0.08</v>
      </c>
      <c r="J15209" s="10">
        <v>14</v>
      </c>
      <c r="K15209" s="13">
        <f t="shared" si="477"/>
        <v>1990</v>
      </c>
      <c r="L15209" s="1" t="str">
        <f t="shared" si="476"/>
        <v/>
      </c>
    </row>
    <row r="15210" spans="1:12" ht="13.8" customHeight="1" x14ac:dyDescent="0.3">
      <c r="A15210" t="s">
        <v>239</v>
      </c>
      <c r="B15210">
        <v>2001</v>
      </c>
      <c r="C15210" s="10">
        <v>317</v>
      </c>
      <c r="D15210">
        <v>0</v>
      </c>
      <c r="E15210">
        <v>208</v>
      </c>
      <c r="F15210">
        <v>0</v>
      </c>
      <c r="G15210">
        <v>109</v>
      </c>
      <c r="H15210">
        <v>0</v>
      </c>
      <c r="I15210">
        <v>0.06</v>
      </c>
      <c r="J15210" s="10">
        <v>15</v>
      </c>
      <c r="K15210" s="13">
        <f t="shared" si="477"/>
        <v>1990</v>
      </c>
      <c r="L15210" s="1" t="str">
        <f t="shared" si="476"/>
        <v/>
      </c>
    </row>
    <row r="15211" spans="1:12" ht="13.8" customHeight="1" x14ac:dyDescent="0.3">
      <c r="A15211" t="s">
        <v>239</v>
      </c>
      <c r="B15211">
        <v>2002</v>
      </c>
      <c r="C15211" s="10">
        <v>336</v>
      </c>
      <c r="D15211">
        <v>0</v>
      </c>
      <c r="E15211">
        <v>227</v>
      </c>
      <c r="F15211">
        <v>0</v>
      </c>
      <c r="G15211">
        <v>109</v>
      </c>
      <c r="H15211">
        <v>0</v>
      </c>
      <c r="I15211">
        <v>7.0000000000000007E-2</v>
      </c>
      <c r="J15211" s="10">
        <v>15</v>
      </c>
      <c r="K15211" s="13">
        <f t="shared" si="477"/>
        <v>1990</v>
      </c>
      <c r="L15211" s="1" t="str">
        <f t="shared" si="476"/>
        <v/>
      </c>
    </row>
    <row r="15212" spans="1:12" ht="13.8" customHeight="1" x14ac:dyDescent="0.3">
      <c r="A15212" t="s">
        <v>239</v>
      </c>
      <c r="B15212">
        <v>2003</v>
      </c>
      <c r="C15212" s="10">
        <v>399</v>
      </c>
      <c r="D15212">
        <v>0</v>
      </c>
      <c r="E15212">
        <v>290</v>
      </c>
      <c r="F15212">
        <v>0</v>
      </c>
      <c r="G15212">
        <v>109</v>
      </c>
      <c r="H15212">
        <v>0</v>
      </c>
      <c r="I15212">
        <v>0.08</v>
      </c>
      <c r="J15212" s="10">
        <v>28</v>
      </c>
      <c r="K15212" s="13">
        <f t="shared" si="477"/>
        <v>1990</v>
      </c>
      <c r="L15212" s="1" t="str">
        <f t="shared" si="476"/>
        <v/>
      </c>
    </row>
    <row r="15213" spans="1:12" ht="13.8" customHeight="1" x14ac:dyDescent="0.3">
      <c r="A15213" t="s">
        <v>239</v>
      </c>
      <c r="B15213">
        <v>2004</v>
      </c>
      <c r="C15213" s="10">
        <v>381</v>
      </c>
      <c r="D15213">
        <v>0</v>
      </c>
      <c r="E15213">
        <v>272</v>
      </c>
      <c r="F15213">
        <v>0</v>
      </c>
      <c r="G15213">
        <v>109</v>
      </c>
      <c r="H15213">
        <v>0</v>
      </c>
      <c r="I15213">
        <v>7.0000000000000007E-2</v>
      </c>
      <c r="J15213" s="10">
        <v>38</v>
      </c>
      <c r="K15213" s="13">
        <f t="shared" si="477"/>
        <v>1990</v>
      </c>
      <c r="L15213" s="1" t="str">
        <f t="shared" si="476"/>
        <v/>
      </c>
    </row>
    <row r="15214" spans="1:12" ht="13.8" customHeight="1" x14ac:dyDescent="0.3">
      <c r="A15214" t="s">
        <v>239</v>
      </c>
      <c r="B15214">
        <v>2005</v>
      </c>
      <c r="C15214" s="10">
        <v>365</v>
      </c>
      <c r="D15214">
        <v>0</v>
      </c>
      <c r="E15214">
        <v>256</v>
      </c>
      <c r="F15214">
        <v>0</v>
      </c>
      <c r="G15214">
        <v>109</v>
      </c>
      <c r="H15214">
        <v>0</v>
      </c>
      <c r="I15214">
        <v>7.0000000000000007E-2</v>
      </c>
      <c r="J15214" s="10">
        <v>44</v>
      </c>
      <c r="K15214" s="13">
        <f t="shared" si="477"/>
        <v>1990</v>
      </c>
      <c r="L15214" s="1" t="str">
        <f t="shared" si="476"/>
        <v/>
      </c>
    </row>
    <row r="15215" spans="1:12" ht="13.8" customHeight="1" x14ac:dyDescent="0.3">
      <c r="A15215" t="s">
        <v>239</v>
      </c>
      <c r="B15215">
        <v>2006</v>
      </c>
      <c r="C15215" s="10">
        <v>333</v>
      </c>
      <c r="D15215">
        <v>0</v>
      </c>
      <c r="E15215">
        <v>224</v>
      </c>
      <c r="F15215">
        <v>0</v>
      </c>
      <c r="G15215">
        <v>109</v>
      </c>
      <c r="H15215">
        <v>0</v>
      </c>
      <c r="I15215">
        <v>0.06</v>
      </c>
      <c r="J15215" s="10">
        <v>31</v>
      </c>
      <c r="K15215" s="13">
        <f t="shared" si="477"/>
        <v>1990</v>
      </c>
      <c r="L15215" s="1" t="str">
        <f t="shared" si="476"/>
        <v/>
      </c>
    </row>
    <row r="15216" spans="1:12" ht="13.8" customHeight="1" x14ac:dyDescent="0.3">
      <c r="A15216" t="s">
        <v>239</v>
      </c>
      <c r="B15216">
        <v>2007</v>
      </c>
      <c r="C15216" s="10">
        <v>384</v>
      </c>
      <c r="D15216">
        <v>0</v>
      </c>
      <c r="E15216">
        <v>249</v>
      </c>
      <c r="F15216">
        <v>0</v>
      </c>
      <c r="G15216">
        <v>135</v>
      </c>
      <c r="H15216">
        <v>0</v>
      </c>
      <c r="I15216">
        <v>7.0000000000000007E-2</v>
      </c>
      <c r="J15216" s="10">
        <v>27</v>
      </c>
      <c r="K15216" s="13">
        <f t="shared" si="477"/>
        <v>1990</v>
      </c>
      <c r="L15216" s="1" t="str">
        <f t="shared" si="476"/>
        <v/>
      </c>
    </row>
    <row r="15217" spans="1:12" ht="13.8" customHeight="1" x14ac:dyDescent="0.3">
      <c r="A15217" t="s">
        <v>239</v>
      </c>
      <c r="B15217">
        <v>2008</v>
      </c>
      <c r="C15217" s="10">
        <v>459</v>
      </c>
      <c r="D15217">
        <v>0</v>
      </c>
      <c r="E15217">
        <v>287</v>
      </c>
      <c r="F15217">
        <v>0</v>
      </c>
      <c r="G15217">
        <v>172</v>
      </c>
      <c r="H15217">
        <v>0</v>
      </c>
      <c r="I15217">
        <v>0.08</v>
      </c>
      <c r="J15217" s="10">
        <v>54</v>
      </c>
      <c r="K15217" s="13">
        <f t="shared" si="477"/>
        <v>1990</v>
      </c>
      <c r="L15217" s="1" t="str">
        <f t="shared" si="476"/>
        <v/>
      </c>
    </row>
    <row r="15218" spans="1:12" ht="13.8" customHeight="1" x14ac:dyDescent="0.3">
      <c r="A15218" t="s">
        <v>239</v>
      </c>
      <c r="B15218">
        <v>2009</v>
      </c>
      <c r="C15218" s="10">
        <v>759</v>
      </c>
      <c r="D15218">
        <v>0</v>
      </c>
      <c r="E15218">
        <v>599</v>
      </c>
      <c r="F15218">
        <v>0</v>
      </c>
      <c r="G15218">
        <v>160</v>
      </c>
      <c r="H15218">
        <v>0</v>
      </c>
      <c r="I15218">
        <v>0.12</v>
      </c>
      <c r="J15218" s="10">
        <v>68</v>
      </c>
      <c r="K15218" s="13">
        <f t="shared" si="477"/>
        <v>1990</v>
      </c>
      <c r="L15218" s="1" t="str">
        <f t="shared" si="476"/>
        <v/>
      </c>
    </row>
    <row r="15219" spans="1:12" ht="13.8" customHeight="1" x14ac:dyDescent="0.3">
      <c r="A15219" t="s">
        <v>239</v>
      </c>
      <c r="B15219">
        <v>2010</v>
      </c>
      <c r="C15219" s="10">
        <v>720</v>
      </c>
      <c r="D15219">
        <v>0</v>
      </c>
      <c r="E15219">
        <v>559</v>
      </c>
      <c r="F15219">
        <v>0</v>
      </c>
      <c r="G15219">
        <v>161</v>
      </c>
      <c r="H15219">
        <v>0</v>
      </c>
      <c r="I15219">
        <v>0.11</v>
      </c>
      <c r="J15219" s="10">
        <v>72</v>
      </c>
      <c r="K15219" s="13">
        <f t="shared" si="477"/>
        <v>1990</v>
      </c>
      <c r="L15219" s="1" t="str">
        <f t="shared" si="476"/>
        <v/>
      </c>
    </row>
    <row r="15220" spans="1:12" ht="13.8" customHeight="1" x14ac:dyDescent="0.3">
      <c r="A15220" t="s">
        <v>239</v>
      </c>
      <c r="B15220">
        <v>2011</v>
      </c>
      <c r="C15220" s="10">
        <v>672</v>
      </c>
      <c r="D15220">
        <v>0</v>
      </c>
      <c r="E15220">
        <v>510</v>
      </c>
      <c r="F15220">
        <v>4</v>
      </c>
      <c r="G15220">
        <v>158</v>
      </c>
      <c r="H15220">
        <v>0</v>
      </c>
      <c r="I15220">
        <v>0.1</v>
      </c>
      <c r="J15220" s="10">
        <v>66</v>
      </c>
      <c r="K15220" s="13">
        <f t="shared" si="477"/>
        <v>1990</v>
      </c>
      <c r="L15220" s="1" t="str">
        <f t="shared" si="476"/>
        <v/>
      </c>
    </row>
    <row r="15221" spans="1:12" ht="13.8" customHeight="1" x14ac:dyDescent="0.3">
      <c r="A15221" t="s">
        <v>239</v>
      </c>
      <c r="B15221">
        <v>2012</v>
      </c>
      <c r="C15221" s="10">
        <v>678</v>
      </c>
      <c r="D15221">
        <v>0</v>
      </c>
      <c r="E15221">
        <v>451</v>
      </c>
      <c r="F15221">
        <v>9</v>
      </c>
      <c r="G15221">
        <v>218</v>
      </c>
      <c r="H15221">
        <v>0</v>
      </c>
      <c r="I15221">
        <v>0.1</v>
      </c>
      <c r="J15221" s="10">
        <v>73</v>
      </c>
      <c r="K15221" s="13">
        <f t="shared" si="477"/>
        <v>1990</v>
      </c>
      <c r="L15221" s="1">
        <f t="shared" si="476"/>
        <v>1</v>
      </c>
    </row>
    <row r="15222" spans="1:12" ht="13.8" customHeight="1" x14ac:dyDescent="0.3">
      <c r="A15222" t="s">
        <v>239</v>
      </c>
      <c r="B15222">
        <v>2013</v>
      </c>
      <c r="C15222" s="10">
        <v>725</v>
      </c>
      <c r="D15222">
        <v>0</v>
      </c>
      <c r="E15222">
        <v>470</v>
      </c>
      <c r="F15222">
        <v>11</v>
      </c>
      <c r="G15222">
        <v>244</v>
      </c>
      <c r="H15222">
        <v>0</v>
      </c>
      <c r="I15222">
        <v>0.1</v>
      </c>
      <c r="J15222" s="10">
        <v>77</v>
      </c>
      <c r="K15222" s="13">
        <f t="shared" si="477"/>
        <v>1990</v>
      </c>
      <c r="L15222" s="1">
        <f t="shared" si="476"/>
        <v>1</v>
      </c>
    </row>
    <row r="15223" spans="1:12" ht="13.8" customHeight="1" x14ac:dyDescent="0.3">
      <c r="A15223" t="s">
        <v>239</v>
      </c>
      <c r="B15223">
        <v>2014</v>
      </c>
      <c r="C15223" s="10">
        <v>715</v>
      </c>
      <c r="D15223">
        <v>0</v>
      </c>
      <c r="E15223">
        <v>467</v>
      </c>
      <c r="F15223">
        <v>20</v>
      </c>
      <c r="G15223">
        <v>228</v>
      </c>
      <c r="H15223">
        <v>0</v>
      </c>
      <c r="I15223">
        <v>0.1</v>
      </c>
      <c r="J15223" s="10">
        <v>81</v>
      </c>
      <c r="K15223" s="13">
        <f t="shared" si="477"/>
        <v>1990</v>
      </c>
      <c r="L15223" s="1">
        <f t="shared" si="476"/>
        <v>1</v>
      </c>
    </row>
    <row r="15224" spans="1:12" ht="13.8" customHeight="1" x14ac:dyDescent="0.3">
      <c r="A15224" t="s">
        <v>240</v>
      </c>
      <c r="B15224">
        <v>1950</v>
      </c>
      <c r="C15224" s="10">
        <v>2</v>
      </c>
      <c r="D15224">
        <v>0</v>
      </c>
      <c r="E15224">
        <v>2</v>
      </c>
      <c r="F15224">
        <v>0</v>
      </c>
      <c r="G15224">
        <v>0</v>
      </c>
      <c r="H15224">
        <v>0</v>
      </c>
      <c r="I15224">
        <v>0.04</v>
      </c>
      <c r="J15224" s="10">
        <v>0</v>
      </c>
      <c r="K15224" s="13">
        <f t="shared" si="477"/>
        <v>1958</v>
      </c>
      <c r="L15224" s="1" t="str">
        <f t="shared" si="476"/>
        <v/>
      </c>
    </row>
    <row r="15225" spans="1:12" ht="13.8" customHeight="1" x14ac:dyDescent="0.3">
      <c r="A15225" t="s">
        <v>240</v>
      </c>
      <c r="B15225">
        <v>1951</v>
      </c>
      <c r="C15225" s="10">
        <v>2</v>
      </c>
      <c r="D15225">
        <v>0</v>
      </c>
      <c r="E15225">
        <v>2</v>
      </c>
      <c r="F15225">
        <v>0</v>
      </c>
      <c r="G15225">
        <v>0</v>
      </c>
      <c r="H15225">
        <v>0</v>
      </c>
      <c r="I15225">
        <v>0.03</v>
      </c>
      <c r="J15225" s="10">
        <v>0</v>
      </c>
      <c r="K15225" s="13">
        <f t="shared" si="477"/>
        <v>1958</v>
      </c>
      <c r="L15225" s="1" t="str">
        <f t="shared" si="476"/>
        <v/>
      </c>
    </row>
    <row r="15226" spans="1:12" ht="13.8" customHeight="1" x14ac:dyDescent="0.3">
      <c r="A15226" t="s">
        <v>240</v>
      </c>
      <c r="B15226">
        <v>1952</v>
      </c>
      <c r="C15226" s="10">
        <v>2</v>
      </c>
      <c r="D15226">
        <v>0</v>
      </c>
      <c r="E15226">
        <v>2</v>
      </c>
      <c r="F15226">
        <v>0</v>
      </c>
      <c r="G15226">
        <v>0</v>
      </c>
      <c r="H15226">
        <v>0</v>
      </c>
      <c r="I15226">
        <v>0.03</v>
      </c>
      <c r="J15226" s="10">
        <v>0</v>
      </c>
      <c r="K15226" s="13">
        <f t="shared" si="477"/>
        <v>1958</v>
      </c>
      <c r="L15226" s="1" t="str">
        <f t="shared" si="476"/>
        <v/>
      </c>
    </row>
    <row r="15227" spans="1:12" ht="13.8" customHeight="1" x14ac:dyDescent="0.3">
      <c r="A15227" t="s">
        <v>240</v>
      </c>
      <c r="B15227">
        <v>1953</v>
      </c>
      <c r="C15227" s="10">
        <v>2</v>
      </c>
      <c r="D15227">
        <v>0</v>
      </c>
      <c r="E15227">
        <v>2</v>
      </c>
      <c r="F15227">
        <v>0</v>
      </c>
      <c r="G15227">
        <v>0</v>
      </c>
      <c r="H15227">
        <v>0</v>
      </c>
      <c r="I15227">
        <v>0.03</v>
      </c>
      <c r="J15227" s="10">
        <v>0</v>
      </c>
      <c r="K15227" s="13">
        <f t="shared" si="477"/>
        <v>1958</v>
      </c>
      <c r="L15227" s="1" t="str">
        <f t="shared" si="476"/>
        <v/>
      </c>
    </row>
    <row r="15228" spans="1:12" ht="13.8" customHeight="1" x14ac:dyDescent="0.3">
      <c r="A15228" t="s">
        <v>240</v>
      </c>
      <c r="B15228">
        <v>1954</v>
      </c>
      <c r="C15228" s="10">
        <v>2</v>
      </c>
      <c r="D15228">
        <v>0</v>
      </c>
      <c r="E15228">
        <v>2</v>
      </c>
      <c r="F15228">
        <v>0</v>
      </c>
      <c r="G15228">
        <v>0</v>
      </c>
      <c r="H15228">
        <v>0</v>
      </c>
      <c r="I15228">
        <v>0.03</v>
      </c>
      <c r="J15228" s="10">
        <v>0</v>
      </c>
      <c r="K15228" s="13">
        <f t="shared" si="477"/>
        <v>1958</v>
      </c>
      <c r="L15228" s="1" t="str">
        <f t="shared" si="476"/>
        <v/>
      </c>
    </row>
    <row r="15229" spans="1:12" ht="13.8" customHeight="1" x14ac:dyDescent="0.3">
      <c r="A15229" t="s">
        <v>240</v>
      </c>
      <c r="B15229">
        <v>1955</v>
      </c>
      <c r="C15229" s="10">
        <v>2</v>
      </c>
      <c r="D15229">
        <v>0</v>
      </c>
      <c r="E15229">
        <v>2</v>
      </c>
      <c r="F15229">
        <v>0</v>
      </c>
      <c r="G15229">
        <v>0</v>
      </c>
      <c r="H15229">
        <v>0</v>
      </c>
      <c r="I15229">
        <v>0.03</v>
      </c>
      <c r="J15229" s="10">
        <v>0</v>
      </c>
      <c r="K15229" s="13">
        <f t="shared" si="477"/>
        <v>1958</v>
      </c>
      <c r="L15229" s="1" t="str">
        <f t="shared" si="476"/>
        <v/>
      </c>
    </row>
    <row r="15230" spans="1:12" ht="13.8" customHeight="1" x14ac:dyDescent="0.3">
      <c r="A15230" t="s">
        <v>240</v>
      </c>
      <c r="B15230">
        <v>1956</v>
      </c>
      <c r="C15230" s="10">
        <v>2</v>
      </c>
      <c r="D15230">
        <v>0</v>
      </c>
      <c r="E15230">
        <v>2</v>
      </c>
      <c r="F15230">
        <v>0</v>
      </c>
      <c r="G15230">
        <v>0</v>
      </c>
      <c r="H15230">
        <v>0</v>
      </c>
      <c r="I15230">
        <v>0.03</v>
      </c>
      <c r="J15230" s="10">
        <v>0</v>
      </c>
      <c r="K15230" s="13">
        <f t="shared" si="477"/>
        <v>1958</v>
      </c>
      <c r="L15230" s="1" t="str">
        <f t="shared" si="476"/>
        <v/>
      </c>
    </row>
    <row r="15231" spans="1:12" ht="13.8" customHeight="1" x14ac:dyDescent="0.3">
      <c r="A15231" t="s">
        <v>240</v>
      </c>
      <c r="B15231">
        <v>1957</v>
      </c>
      <c r="C15231" s="10">
        <v>2</v>
      </c>
      <c r="D15231">
        <v>0</v>
      </c>
      <c r="E15231">
        <v>2</v>
      </c>
      <c r="F15231">
        <v>0</v>
      </c>
      <c r="G15231">
        <v>0</v>
      </c>
      <c r="H15231">
        <v>0</v>
      </c>
      <c r="I15231">
        <v>0.03</v>
      </c>
      <c r="J15231" s="10">
        <v>0</v>
      </c>
      <c r="K15231" s="13">
        <f t="shared" si="477"/>
        <v>1958</v>
      </c>
      <c r="L15231" s="1" t="str">
        <f t="shared" si="476"/>
        <v/>
      </c>
    </row>
    <row r="15232" spans="1:12" ht="13.8" customHeight="1" x14ac:dyDescent="0.3">
      <c r="A15232" t="s">
        <v>240</v>
      </c>
      <c r="B15232">
        <v>1958</v>
      </c>
      <c r="C15232" s="10">
        <v>2</v>
      </c>
      <c r="D15232">
        <v>0</v>
      </c>
      <c r="E15232">
        <v>2</v>
      </c>
      <c r="F15232">
        <v>0</v>
      </c>
      <c r="G15232">
        <v>0</v>
      </c>
      <c r="H15232">
        <v>0</v>
      </c>
      <c r="I15232">
        <v>0.03</v>
      </c>
      <c r="J15232" s="10">
        <v>0</v>
      </c>
      <c r="K15232" s="13">
        <f t="shared" si="477"/>
        <v>1958</v>
      </c>
      <c r="L15232" s="1" t="str">
        <f t="shared" si="476"/>
        <v/>
      </c>
    </row>
    <row r="15233" spans="1:12" ht="13.8" customHeight="1" x14ac:dyDescent="0.3">
      <c r="A15233" t="s">
        <v>240</v>
      </c>
      <c r="B15233">
        <v>1959</v>
      </c>
      <c r="C15233" s="10">
        <v>2</v>
      </c>
      <c r="D15233">
        <v>0</v>
      </c>
      <c r="E15233">
        <v>2</v>
      </c>
      <c r="F15233">
        <v>0</v>
      </c>
      <c r="G15233">
        <v>0</v>
      </c>
      <c r="H15233">
        <v>0</v>
      </c>
      <c r="I15233">
        <v>0.03</v>
      </c>
      <c r="J15233" s="10">
        <v>0</v>
      </c>
      <c r="K15233" s="13">
        <f t="shared" si="477"/>
        <v>1989</v>
      </c>
      <c r="L15233" s="1" t="str">
        <f t="shared" si="476"/>
        <v/>
      </c>
    </row>
    <row r="15234" spans="1:12" ht="13.8" customHeight="1" x14ac:dyDescent="0.3">
      <c r="A15234" t="s">
        <v>240</v>
      </c>
      <c r="B15234">
        <v>1960</v>
      </c>
      <c r="C15234" s="10">
        <v>3</v>
      </c>
      <c r="D15234">
        <v>0</v>
      </c>
      <c r="E15234">
        <v>3</v>
      </c>
      <c r="F15234">
        <v>0</v>
      </c>
      <c r="G15234">
        <v>0</v>
      </c>
      <c r="H15234">
        <v>0</v>
      </c>
      <c r="I15234">
        <v>0.04</v>
      </c>
      <c r="J15234" s="10">
        <v>0</v>
      </c>
      <c r="K15234" s="13">
        <f t="shared" si="477"/>
        <v>1989</v>
      </c>
      <c r="L15234" s="1" t="str">
        <f t="shared" ref="L15234:L15297" si="478">IF(AND(B15234&gt;2011),1,"")</f>
        <v/>
      </c>
    </row>
    <row r="15235" spans="1:12" ht="13.8" customHeight="1" x14ac:dyDescent="0.3">
      <c r="A15235" t="s">
        <v>240</v>
      </c>
      <c r="B15235">
        <v>1961</v>
      </c>
      <c r="C15235" s="10">
        <v>3</v>
      </c>
      <c r="D15235">
        <v>0</v>
      </c>
      <c r="E15235">
        <v>3</v>
      </c>
      <c r="F15235">
        <v>0</v>
      </c>
      <c r="G15235">
        <v>0</v>
      </c>
      <c r="H15235">
        <v>0</v>
      </c>
      <c r="I15235">
        <v>0.04</v>
      </c>
      <c r="J15235" s="10">
        <v>0</v>
      </c>
      <c r="K15235" s="13">
        <f t="shared" ref="K15235:K15298" si="479">IF(B15235&lt;1990,IF(B15235&lt;1959,1958,1989),1990)</f>
        <v>1989</v>
      </c>
      <c r="L15235" s="1" t="str">
        <f t="shared" si="478"/>
        <v/>
      </c>
    </row>
    <row r="15236" spans="1:12" ht="13.8" customHeight="1" x14ac:dyDescent="0.3">
      <c r="A15236" t="s">
        <v>240</v>
      </c>
      <c r="B15236">
        <v>1962</v>
      </c>
      <c r="C15236" s="10">
        <v>3</v>
      </c>
      <c r="D15236">
        <v>0</v>
      </c>
      <c r="E15236">
        <v>3</v>
      </c>
      <c r="F15236">
        <v>0</v>
      </c>
      <c r="G15236">
        <v>0</v>
      </c>
      <c r="H15236">
        <v>0</v>
      </c>
      <c r="I15236">
        <v>0.04</v>
      </c>
      <c r="J15236" s="10">
        <v>0</v>
      </c>
      <c r="K15236" s="13">
        <f t="shared" si="479"/>
        <v>1989</v>
      </c>
      <c r="L15236" s="1" t="str">
        <f t="shared" si="478"/>
        <v/>
      </c>
    </row>
    <row r="15237" spans="1:12" ht="13.8" customHeight="1" x14ac:dyDescent="0.3">
      <c r="A15237" t="s">
        <v>240</v>
      </c>
      <c r="B15237">
        <v>1963</v>
      </c>
      <c r="C15237" s="10">
        <v>3</v>
      </c>
      <c r="D15237">
        <v>0</v>
      </c>
      <c r="E15237">
        <v>3</v>
      </c>
      <c r="F15237">
        <v>0</v>
      </c>
      <c r="G15237">
        <v>0</v>
      </c>
      <c r="H15237">
        <v>0</v>
      </c>
      <c r="I15237">
        <v>0.04</v>
      </c>
      <c r="J15237" s="10">
        <v>0</v>
      </c>
      <c r="K15237" s="13">
        <f t="shared" si="479"/>
        <v>1989</v>
      </c>
      <c r="L15237" s="1" t="str">
        <f t="shared" si="478"/>
        <v/>
      </c>
    </row>
    <row r="15238" spans="1:12" ht="13.8" customHeight="1" x14ac:dyDescent="0.3">
      <c r="A15238" t="s">
        <v>240</v>
      </c>
      <c r="B15238">
        <v>1964</v>
      </c>
      <c r="C15238" s="10">
        <v>3</v>
      </c>
      <c r="D15238">
        <v>0</v>
      </c>
      <c r="E15238">
        <v>3</v>
      </c>
      <c r="F15238">
        <v>0</v>
      </c>
      <c r="G15238">
        <v>0</v>
      </c>
      <c r="H15238">
        <v>0</v>
      </c>
      <c r="I15238">
        <v>0.05</v>
      </c>
      <c r="J15238" s="10">
        <v>0</v>
      </c>
      <c r="K15238" s="13">
        <f t="shared" si="479"/>
        <v>1989</v>
      </c>
      <c r="L15238" s="1" t="str">
        <f t="shared" si="478"/>
        <v/>
      </c>
    </row>
    <row r="15239" spans="1:12" ht="13.8" customHeight="1" x14ac:dyDescent="0.3">
      <c r="A15239" t="s">
        <v>240</v>
      </c>
      <c r="B15239">
        <v>1965</v>
      </c>
      <c r="C15239" s="10">
        <v>3</v>
      </c>
      <c r="D15239">
        <v>0</v>
      </c>
      <c r="E15239">
        <v>3</v>
      </c>
      <c r="F15239">
        <v>0</v>
      </c>
      <c r="G15239">
        <v>0</v>
      </c>
      <c r="H15239">
        <v>0</v>
      </c>
      <c r="I15239">
        <v>0.05</v>
      </c>
      <c r="J15239" s="10">
        <v>0</v>
      </c>
      <c r="K15239" s="13">
        <f t="shared" si="479"/>
        <v>1989</v>
      </c>
      <c r="L15239" s="1" t="str">
        <f t="shared" si="478"/>
        <v/>
      </c>
    </row>
    <row r="15240" spans="1:12" ht="13.8" customHeight="1" x14ac:dyDescent="0.3">
      <c r="A15240" t="s">
        <v>240</v>
      </c>
      <c r="B15240">
        <v>1966</v>
      </c>
      <c r="C15240" s="10">
        <v>3</v>
      </c>
      <c r="D15240">
        <v>0</v>
      </c>
      <c r="E15240">
        <v>3</v>
      </c>
      <c r="F15240">
        <v>0</v>
      </c>
      <c r="G15240">
        <v>0</v>
      </c>
      <c r="H15240">
        <v>0</v>
      </c>
      <c r="I15240">
        <v>0.04</v>
      </c>
      <c r="J15240" s="10">
        <v>0</v>
      </c>
      <c r="K15240" s="13">
        <f t="shared" si="479"/>
        <v>1989</v>
      </c>
      <c r="L15240" s="1" t="str">
        <f t="shared" si="478"/>
        <v/>
      </c>
    </row>
    <row r="15241" spans="1:12" ht="13.8" customHeight="1" x14ac:dyDescent="0.3">
      <c r="A15241" t="s">
        <v>240</v>
      </c>
      <c r="B15241">
        <v>1967</v>
      </c>
      <c r="C15241" s="10">
        <v>4</v>
      </c>
      <c r="D15241">
        <v>0</v>
      </c>
      <c r="E15241">
        <v>4</v>
      </c>
      <c r="F15241">
        <v>0</v>
      </c>
      <c r="G15241">
        <v>0</v>
      </c>
      <c r="H15241">
        <v>0</v>
      </c>
      <c r="I15241">
        <v>0.05</v>
      </c>
      <c r="J15241" s="10">
        <v>0</v>
      </c>
      <c r="K15241" s="13">
        <f t="shared" si="479"/>
        <v>1989</v>
      </c>
      <c r="L15241" s="1" t="str">
        <f t="shared" si="478"/>
        <v/>
      </c>
    </row>
    <row r="15242" spans="1:12" ht="13.8" customHeight="1" x14ac:dyDescent="0.3">
      <c r="A15242" t="s">
        <v>240</v>
      </c>
      <c r="B15242">
        <v>1968</v>
      </c>
      <c r="C15242" s="10">
        <v>4</v>
      </c>
      <c r="D15242">
        <v>0</v>
      </c>
      <c r="E15242">
        <v>4</v>
      </c>
      <c r="F15242">
        <v>0</v>
      </c>
      <c r="G15242">
        <v>0</v>
      </c>
      <c r="H15242">
        <v>0</v>
      </c>
      <c r="I15242">
        <v>0.05</v>
      </c>
      <c r="J15242" s="10">
        <v>0</v>
      </c>
      <c r="K15242" s="13">
        <f t="shared" si="479"/>
        <v>1989</v>
      </c>
      <c r="L15242" s="1" t="str">
        <f t="shared" si="478"/>
        <v/>
      </c>
    </row>
    <row r="15243" spans="1:12" ht="13.8" customHeight="1" x14ac:dyDescent="0.3">
      <c r="A15243" t="s">
        <v>240</v>
      </c>
      <c r="B15243">
        <v>1969</v>
      </c>
      <c r="C15243" s="10">
        <v>3</v>
      </c>
      <c r="D15243">
        <v>0</v>
      </c>
      <c r="E15243">
        <v>3</v>
      </c>
      <c r="F15243">
        <v>0</v>
      </c>
      <c r="G15243">
        <v>0</v>
      </c>
      <c r="H15243">
        <v>0</v>
      </c>
      <c r="I15243">
        <v>0.04</v>
      </c>
      <c r="J15243" s="10">
        <v>0</v>
      </c>
      <c r="K15243" s="13">
        <f t="shared" si="479"/>
        <v>1989</v>
      </c>
      <c r="L15243" s="1" t="str">
        <f t="shared" si="478"/>
        <v/>
      </c>
    </row>
    <row r="15244" spans="1:12" ht="13.8" customHeight="1" x14ac:dyDescent="0.3">
      <c r="A15244" t="s">
        <v>240</v>
      </c>
      <c r="B15244">
        <v>1970</v>
      </c>
      <c r="C15244" s="10">
        <v>7</v>
      </c>
      <c r="D15244">
        <v>0</v>
      </c>
      <c r="E15244">
        <v>7</v>
      </c>
      <c r="F15244">
        <v>0</v>
      </c>
      <c r="G15244">
        <v>0</v>
      </c>
      <c r="H15244">
        <v>0</v>
      </c>
      <c r="I15244">
        <v>0.08</v>
      </c>
      <c r="J15244" s="10">
        <v>0</v>
      </c>
      <c r="K15244" s="13">
        <f t="shared" si="479"/>
        <v>1989</v>
      </c>
      <c r="L15244" s="1" t="str">
        <f t="shared" si="478"/>
        <v/>
      </c>
    </row>
    <row r="15245" spans="1:12" ht="13.8" customHeight="1" x14ac:dyDescent="0.3">
      <c r="A15245" t="s">
        <v>240</v>
      </c>
      <c r="B15245">
        <v>1971</v>
      </c>
      <c r="C15245" s="10">
        <v>5</v>
      </c>
      <c r="D15245">
        <v>0</v>
      </c>
      <c r="E15245">
        <v>5</v>
      </c>
      <c r="F15245">
        <v>0</v>
      </c>
      <c r="G15245">
        <v>0</v>
      </c>
      <c r="H15245">
        <v>0</v>
      </c>
      <c r="I15245">
        <v>0.06</v>
      </c>
      <c r="J15245" s="10">
        <v>0</v>
      </c>
      <c r="K15245" s="13">
        <f t="shared" si="479"/>
        <v>1989</v>
      </c>
      <c r="L15245" s="1" t="str">
        <f t="shared" si="478"/>
        <v/>
      </c>
    </row>
    <row r="15246" spans="1:12" ht="13.8" customHeight="1" x14ac:dyDescent="0.3">
      <c r="A15246" t="s">
        <v>240</v>
      </c>
      <c r="B15246">
        <v>1972</v>
      </c>
      <c r="C15246" s="10">
        <v>6</v>
      </c>
      <c r="D15246">
        <v>0</v>
      </c>
      <c r="E15246">
        <v>6</v>
      </c>
      <c r="F15246">
        <v>0</v>
      </c>
      <c r="G15246">
        <v>0</v>
      </c>
      <c r="H15246">
        <v>0</v>
      </c>
      <c r="I15246">
        <v>7.0000000000000007E-2</v>
      </c>
      <c r="J15246" s="10">
        <v>0</v>
      </c>
      <c r="K15246" s="13">
        <f t="shared" si="479"/>
        <v>1989</v>
      </c>
      <c r="L15246" s="1" t="str">
        <f t="shared" si="478"/>
        <v/>
      </c>
    </row>
    <row r="15247" spans="1:12" ht="13.8" customHeight="1" x14ac:dyDescent="0.3">
      <c r="A15247" t="s">
        <v>240</v>
      </c>
      <c r="B15247">
        <v>1973</v>
      </c>
      <c r="C15247" s="10">
        <v>7</v>
      </c>
      <c r="D15247">
        <v>0</v>
      </c>
      <c r="E15247">
        <v>7</v>
      </c>
      <c r="F15247">
        <v>0</v>
      </c>
      <c r="G15247">
        <v>0</v>
      </c>
      <c r="H15247">
        <v>0</v>
      </c>
      <c r="I15247">
        <v>0.08</v>
      </c>
      <c r="J15247" s="10">
        <v>0</v>
      </c>
      <c r="K15247" s="13">
        <f t="shared" si="479"/>
        <v>1989</v>
      </c>
      <c r="L15247" s="1" t="str">
        <f t="shared" si="478"/>
        <v/>
      </c>
    </row>
    <row r="15248" spans="1:12" ht="13.8" customHeight="1" x14ac:dyDescent="0.3">
      <c r="A15248" t="s">
        <v>240</v>
      </c>
      <c r="B15248">
        <v>1974</v>
      </c>
      <c r="C15248" s="10">
        <v>6</v>
      </c>
      <c r="D15248">
        <v>0</v>
      </c>
      <c r="E15248">
        <v>6</v>
      </c>
      <c r="F15248">
        <v>0</v>
      </c>
      <c r="G15248">
        <v>0</v>
      </c>
      <c r="H15248">
        <v>0</v>
      </c>
      <c r="I15248">
        <v>7.0000000000000007E-2</v>
      </c>
      <c r="J15248" s="10">
        <v>0</v>
      </c>
      <c r="K15248" s="13">
        <f t="shared" si="479"/>
        <v>1989</v>
      </c>
      <c r="L15248" s="1" t="str">
        <f t="shared" si="478"/>
        <v/>
      </c>
    </row>
    <row r="15249" spans="1:12" ht="13.8" customHeight="1" x14ac:dyDescent="0.3">
      <c r="A15249" t="s">
        <v>240</v>
      </c>
      <c r="B15249">
        <v>1975</v>
      </c>
      <c r="C15249" s="10">
        <v>9</v>
      </c>
      <c r="D15249">
        <v>0</v>
      </c>
      <c r="E15249">
        <v>9</v>
      </c>
      <c r="F15249">
        <v>0</v>
      </c>
      <c r="G15249">
        <v>0</v>
      </c>
      <c r="H15249">
        <v>0</v>
      </c>
      <c r="I15249">
        <v>0.1</v>
      </c>
      <c r="J15249" s="10">
        <v>0</v>
      </c>
      <c r="K15249" s="13">
        <f t="shared" si="479"/>
        <v>1989</v>
      </c>
      <c r="L15249" s="1" t="str">
        <f t="shared" si="478"/>
        <v/>
      </c>
    </row>
    <row r="15250" spans="1:12" ht="13.8" customHeight="1" x14ac:dyDescent="0.3">
      <c r="A15250" t="s">
        <v>240</v>
      </c>
      <c r="B15250">
        <v>1976</v>
      </c>
      <c r="C15250" s="10">
        <v>8</v>
      </c>
      <c r="D15250">
        <v>0</v>
      </c>
      <c r="E15250">
        <v>8</v>
      </c>
      <c r="F15250">
        <v>0</v>
      </c>
      <c r="G15250">
        <v>0</v>
      </c>
      <c r="H15250">
        <v>0</v>
      </c>
      <c r="I15250">
        <v>0.09</v>
      </c>
      <c r="J15250" s="10">
        <v>0</v>
      </c>
      <c r="K15250" s="13">
        <f t="shared" si="479"/>
        <v>1989</v>
      </c>
      <c r="L15250" s="1" t="str">
        <f t="shared" si="478"/>
        <v/>
      </c>
    </row>
    <row r="15251" spans="1:12" ht="13.8" customHeight="1" x14ac:dyDescent="0.3">
      <c r="A15251" t="s">
        <v>240</v>
      </c>
      <c r="B15251">
        <v>1977</v>
      </c>
      <c r="C15251" s="10">
        <v>8</v>
      </c>
      <c r="D15251">
        <v>0</v>
      </c>
      <c r="E15251">
        <v>8</v>
      </c>
      <c r="F15251">
        <v>0</v>
      </c>
      <c r="G15251">
        <v>0</v>
      </c>
      <c r="H15251">
        <v>0</v>
      </c>
      <c r="I15251">
        <v>0.09</v>
      </c>
      <c r="J15251" s="10">
        <v>0</v>
      </c>
      <c r="K15251" s="13">
        <f t="shared" si="479"/>
        <v>1989</v>
      </c>
      <c r="L15251" s="1" t="str">
        <f t="shared" si="478"/>
        <v/>
      </c>
    </row>
    <row r="15252" spans="1:12" ht="13.8" customHeight="1" x14ac:dyDescent="0.3">
      <c r="A15252" t="s">
        <v>240</v>
      </c>
      <c r="B15252">
        <v>1978</v>
      </c>
      <c r="C15252" s="10">
        <v>10</v>
      </c>
      <c r="D15252">
        <v>0</v>
      </c>
      <c r="E15252">
        <v>10</v>
      </c>
      <c r="F15252">
        <v>0</v>
      </c>
      <c r="G15252">
        <v>0</v>
      </c>
      <c r="H15252">
        <v>0</v>
      </c>
      <c r="I15252">
        <v>0.11</v>
      </c>
      <c r="J15252" s="10">
        <v>0</v>
      </c>
      <c r="K15252" s="13">
        <f t="shared" si="479"/>
        <v>1989</v>
      </c>
      <c r="L15252" s="1" t="str">
        <f t="shared" si="478"/>
        <v/>
      </c>
    </row>
    <row r="15253" spans="1:12" ht="13.8" customHeight="1" x14ac:dyDescent="0.3">
      <c r="A15253" t="s">
        <v>240</v>
      </c>
      <c r="B15253">
        <v>1979</v>
      </c>
      <c r="C15253" s="10">
        <v>11</v>
      </c>
      <c r="D15253">
        <v>0</v>
      </c>
      <c r="E15253">
        <v>11</v>
      </c>
      <c r="F15253">
        <v>0</v>
      </c>
      <c r="G15253">
        <v>0</v>
      </c>
      <c r="H15253">
        <v>0</v>
      </c>
      <c r="I15253">
        <v>0.12</v>
      </c>
      <c r="J15253" s="10">
        <v>0</v>
      </c>
      <c r="K15253" s="13">
        <f t="shared" si="479"/>
        <v>1989</v>
      </c>
      <c r="L15253" s="1" t="str">
        <f t="shared" si="478"/>
        <v/>
      </c>
    </row>
    <row r="15254" spans="1:12" ht="13.8" customHeight="1" x14ac:dyDescent="0.3">
      <c r="A15254" t="s">
        <v>240</v>
      </c>
      <c r="B15254">
        <v>1980</v>
      </c>
      <c r="C15254" s="10">
        <v>11</v>
      </c>
      <c r="D15254">
        <v>0</v>
      </c>
      <c r="E15254">
        <v>11</v>
      </c>
      <c r="F15254">
        <v>0</v>
      </c>
      <c r="G15254">
        <v>0</v>
      </c>
      <c r="H15254">
        <v>0</v>
      </c>
      <c r="I15254">
        <v>0.12</v>
      </c>
      <c r="J15254" s="10">
        <v>0</v>
      </c>
      <c r="K15254" s="13">
        <f t="shared" si="479"/>
        <v>1989</v>
      </c>
      <c r="L15254" s="1" t="str">
        <f t="shared" si="478"/>
        <v/>
      </c>
    </row>
    <row r="15255" spans="1:12" ht="13.8" customHeight="1" x14ac:dyDescent="0.3">
      <c r="A15255" t="s">
        <v>240</v>
      </c>
      <c r="B15255">
        <v>1981</v>
      </c>
      <c r="C15255" s="10">
        <v>13</v>
      </c>
      <c r="D15255">
        <v>0</v>
      </c>
      <c r="E15255">
        <v>13</v>
      </c>
      <c r="F15255">
        <v>0</v>
      </c>
      <c r="G15255">
        <v>0</v>
      </c>
      <c r="H15255">
        <v>0</v>
      </c>
      <c r="I15255">
        <v>0.13</v>
      </c>
      <c r="J15255" s="10">
        <v>0</v>
      </c>
      <c r="K15255" s="13">
        <f t="shared" si="479"/>
        <v>1989</v>
      </c>
      <c r="L15255" s="1" t="str">
        <f t="shared" si="478"/>
        <v/>
      </c>
    </row>
    <row r="15256" spans="1:12" ht="13.8" customHeight="1" x14ac:dyDescent="0.3">
      <c r="A15256" t="s">
        <v>240</v>
      </c>
      <c r="B15256">
        <v>1982</v>
      </c>
      <c r="C15256" s="10">
        <v>12</v>
      </c>
      <c r="D15256">
        <v>0</v>
      </c>
      <c r="E15256">
        <v>12</v>
      </c>
      <c r="F15256">
        <v>0</v>
      </c>
      <c r="G15256">
        <v>0</v>
      </c>
      <c r="H15256">
        <v>0</v>
      </c>
      <c r="I15256">
        <v>0.13</v>
      </c>
      <c r="J15256" s="10">
        <v>0</v>
      </c>
      <c r="K15256" s="13">
        <f t="shared" si="479"/>
        <v>1989</v>
      </c>
      <c r="L15256" s="1" t="str">
        <f t="shared" si="478"/>
        <v/>
      </c>
    </row>
    <row r="15257" spans="1:12" ht="13.8" customHeight="1" x14ac:dyDescent="0.3">
      <c r="A15257" t="s">
        <v>240</v>
      </c>
      <c r="B15257">
        <v>1983</v>
      </c>
      <c r="C15257" s="10">
        <v>13</v>
      </c>
      <c r="D15257">
        <v>0</v>
      </c>
      <c r="E15257">
        <v>13</v>
      </c>
      <c r="F15257">
        <v>0</v>
      </c>
      <c r="G15257">
        <v>0</v>
      </c>
      <c r="H15257">
        <v>0</v>
      </c>
      <c r="I15257">
        <v>0.13</v>
      </c>
      <c r="J15257" s="10">
        <v>0</v>
      </c>
      <c r="K15257" s="13">
        <f t="shared" si="479"/>
        <v>1989</v>
      </c>
      <c r="L15257" s="1" t="str">
        <f t="shared" si="478"/>
        <v/>
      </c>
    </row>
    <row r="15258" spans="1:12" ht="13.8" customHeight="1" x14ac:dyDescent="0.3">
      <c r="A15258" t="s">
        <v>240</v>
      </c>
      <c r="B15258">
        <v>1984</v>
      </c>
      <c r="C15258" s="10">
        <v>13</v>
      </c>
      <c r="D15258">
        <v>0</v>
      </c>
      <c r="E15258">
        <v>13</v>
      </c>
      <c r="F15258">
        <v>0</v>
      </c>
      <c r="G15258">
        <v>0</v>
      </c>
      <c r="H15258">
        <v>0</v>
      </c>
      <c r="I15258">
        <v>0.13</v>
      </c>
      <c r="J15258" s="10">
        <v>0</v>
      </c>
      <c r="K15258" s="13">
        <f t="shared" si="479"/>
        <v>1989</v>
      </c>
      <c r="L15258" s="1" t="str">
        <f t="shared" si="478"/>
        <v/>
      </c>
    </row>
    <row r="15259" spans="1:12" ht="13.8" customHeight="1" x14ac:dyDescent="0.3">
      <c r="A15259" t="s">
        <v>240</v>
      </c>
      <c r="B15259">
        <v>1985</v>
      </c>
      <c r="C15259" s="10">
        <v>13</v>
      </c>
      <c r="D15259">
        <v>0</v>
      </c>
      <c r="E15259">
        <v>13</v>
      </c>
      <c r="F15259">
        <v>0</v>
      </c>
      <c r="G15259">
        <v>0</v>
      </c>
      <c r="H15259">
        <v>0</v>
      </c>
      <c r="I15259">
        <v>0.13</v>
      </c>
      <c r="J15259" s="10">
        <v>0</v>
      </c>
      <c r="K15259" s="13">
        <f t="shared" si="479"/>
        <v>1989</v>
      </c>
      <c r="L15259" s="1" t="str">
        <f t="shared" si="478"/>
        <v/>
      </c>
    </row>
    <row r="15260" spans="1:12" ht="13.8" customHeight="1" x14ac:dyDescent="0.3">
      <c r="A15260" t="s">
        <v>240</v>
      </c>
      <c r="B15260">
        <v>1986</v>
      </c>
      <c r="C15260" s="10">
        <v>13</v>
      </c>
      <c r="D15260">
        <v>0</v>
      </c>
      <c r="E15260">
        <v>13</v>
      </c>
      <c r="F15260">
        <v>0</v>
      </c>
      <c r="G15260">
        <v>0</v>
      </c>
      <c r="H15260">
        <v>0</v>
      </c>
      <c r="I15260">
        <v>0.13</v>
      </c>
      <c r="J15260" s="10">
        <v>3</v>
      </c>
      <c r="K15260" s="13">
        <f t="shared" si="479"/>
        <v>1989</v>
      </c>
      <c r="L15260" s="1" t="str">
        <f t="shared" si="478"/>
        <v/>
      </c>
    </row>
    <row r="15261" spans="1:12" ht="13.8" customHeight="1" x14ac:dyDescent="0.3">
      <c r="A15261" t="s">
        <v>240</v>
      </c>
      <c r="B15261">
        <v>1987</v>
      </c>
      <c r="C15261" s="10">
        <v>15</v>
      </c>
      <c r="D15261">
        <v>0</v>
      </c>
      <c r="E15261">
        <v>15</v>
      </c>
      <c r="F15261">
        <v>0</v>
      </c>
      <c r="G15261">
        <v>0</v>
      </c>
      <c r="H15261">
        <v>0</v>
      </c>
      <c r="I15261">
        <v>0.16</v>
      </c>
      <c r="J15261" s="10">
        <v>4</v>
      </c>
      <c r="K15261" s="13">
        <f t="shared" si="479"/>
        <v>1989</v>
      </c>
      <c r="L15261" s="1" t="str">
        <f t="shared" si="478"/>
        <v/>
      </c>
    </row>
    <row r="15262" spans="1:12" ht="13.8" customHeight="1" x14ac:dyDescent="0.3">
      <c r="A15262" t="s">
        <v>240</v>
      </c>
      <c r="B15262">
        <v>1988</v>
      </c>
      <c r="C15262" s="10">
        <v>19</v>
      </c>
      <c r="D15262">
        <v>0</v>
      </c>
      <c r="E15262">
        <v>19</v>
      </c>
      <c r="F15262">
        <v>0</v>
      </c>
      <c r="G15262">
        <v>0</v>
      </c>
      <c r="H15262">
        <v>0</v>
      </c>
      <c r="I15262">
        <v>0.2</v>
      </c>
      <c r="J15262" s="10">
        <v>2</v>
      </c>
      <c r="K15262" s="13">
        <f t="shared" si="479"/>
        <v>1989</v>
      </c>
      <c r="L15262" s="1" t="str">
        <f t="shared" si="478"/>
        <v/>
      </c>
    </row>
    <row r="15263" spans="1:12" ht="13.8" customHeight="1" x14ac:dyDescent="0.3">
      <c r="A15263" t="s">
        <v>240</v>
      </c>
      <c r="B15263">
        <v>1989</v>
      </c>
      <c r="C15263" s="10">
        <v>19</v>
      </c>
      <c r="D15263">
        <v>0</v>
      </c>
      <c r="E15263">
        <v>19</v>
      </c>
      <c r="F15263">
        <v>0</v>
      </c>
      <c r="G15263">
        <v>0</v>
      </c>
      <c r="H15263">
        <v>0</v>
      </c>
      <c r="I15263">
        <v>0.2</v>
      </c>
      <c r="J15263" s="10">
        <v>3</v>
      </c>
      <c r="K15263" s="13">
        <f t="shared" si="479"/>
        <v>1989</v>
      </c>
      <c r="L15263" s="1" t="str">
        <f t="shared" si="478"/>
        <v/>
      </c>
    </row>
    <row r="15264" spans="1:12" ht="13.8" customHeight="1" x14ac:dyDescent="0.3">
      <c r="A15264" t="s">
        <v>240</v>
      </c>
      <c r="B15264">
        <v>1990</v>
      </c>
      <c r="C15264" s="10">
        <v>21</v>
      </c>
      <c r="D15264">
        <v>0</v>
      </c>
      <c r="E15264">
        <v>21</v>
      </c>
      <c r="F15264">
        <v>0</v>
      </c>
      <c r="G15264">
        <v>0</v>
      </c>
      <c r="H15264">
        <v>0</v>
      </c>
      <c r="I15264">
        <v>0.22</v>
      </c>
      <c r="J15264" s="10">
        <v>4</v>
      </c>
      <c r="K15264" s="13">
        <f t="shared" si="479"/>
        <v>1990</v>
      </c>
      <c r="L15264" s="1" t="str">
        <f t="shared" si="478"/>
        <v/>
      </c>
    </row>
    <row r="15265" spans="1:12" ht="13.8" customHeight="1" x14ac:dyDescent="0.3">
      <c r="A15265" t="s">
        <v>240</v>
      </c>
      <c r="B15265">
        <v>1991</v>
      </c>
      <c r="C15265" s="10">
        <v>26</v>
      </c>
      <c r="D15265">
        <v>0</v>
      </c>
      <c r="E15265">
        <v>26</v>
      </c>
      <c r="F15265">
        <v>0</v>
      </c>
      <c r="G15265">
        <v>0</v>
      </c>
      <c r="H15265">
        <v>0</v>
      </c>
      <c r="I15265">
        <v>0.27</v>
      </c>
      <c r="J15265" s="10">
        <v>3</v>
      </c>
      <c r="K15265" s="13">
        <f t="shared" si="479"/>
        <v>1990</v>
      </c>
      <c r="L15265" s="1" t="str">
        <f t="shared" si="478"/>
        <v/>
      </c>
    </row>
    <row r="15266" spans="1:12" ht="13.8" customHeight="1" x14ac:dyDescent="0.3">
      <c r="A15266" t="s">
        <v>240</v>
      </c>
      <c r="B15266">
        <v>1992</v>
      </c>
      <c r="C15266" s="10">
        <v>19</v>
      </c>
      <c r="D15266">
        <v>0</v>
      </c>
      <c r="E15266">
        <v>19</v>
      </c>
      <c r="F15266">
        <v>0</v>
      </c>
      <c r="G15266">
        <v>0</v>
      </c>
      <c r="H15266">
        <v>0</v>
      </c>
      <c r="I15266">
        <v>0.2</v>
      </c>
      <c r="J15266" s="10">
        <v>2</v>
      </c>
      <c r="K15266" s="13">
        <f t="shared" si="479"/>
        <v>1990</v>
      </c>
      <c r="L15266" s="1" t="str">
        <f t="shared" si="478"/>
        <v/>
      </c>
    </row>
    <row r="15267" spans="1:12" ht="13.8" customHeight="1" x14ac:dyDescent="0.3">
      <c r="A15267" t="s">
        <v>240</v>
      </c>
      <c r="B15267">
        <v>1993</v>
      </c>
      <c r="C15267" s="10">
        <v>23</v>
      </c>
      <c r="D15267">
        <v>0</v>
      </c>
      <c r="E15267">
        <v>23</v>
      </c>
      <c r="F15267">
        <v>0</v>
      </c>
      <c r="G15267">
        <v>0</v>
      </c>
      <c r="H15267">
        <v>0</v>
      </c>
      <c r="I15267">
        <v>0.25</v>
      </c>
      <c r="J15267" s="10">
        <v>1</v>
      </c>
      <c r="K15267" s="13">
        <f t="shared" si="479"/>
        <v>1990</v>
      </c>
      <c r="L15267" s="1" t="str">
        <f t="shared" si="478"/>
        <v/>
      </c>
    </row>
    <row r="15268" spans="1:12" ht="13.8" customHeight="1" x14ac:dyDescent="0.3">
      <c r="A15268" t="s">
        <v>240</v>
      </c>
      <c r="B15268">
        <v>1994</v>
      </c>
      <c r="C15268" s="10">
        <v>25</v>
      </c>
      <c r="D15268">
        <v>0</v>
      </c>
      <c r="E15268">
        <v>25</v>
      </c>
      <c r="F15268">
        <v>0</v>
      </c>
      <c r="G15268">
        <v>0</v>
      </c>
      <c r="H15268">
        <v>0</v>
      </c>
      <c r="I15268">
        <v>0.26</v>
      </c>
      <c r="J15268" s="10">
        <v>1</v>
      </c>
      <c r="K15268" s="13">
        <f t="shared" si="479"/>
        <v>1990</v>
      </c>
      <c r="L15268" s="1" t="str">
        <f t="shared" si="478"/>
        <v/>
      </c>
    </row>
    <row r="15269" spans="1:12" ht="13.8" customHeight="1" x14ac:dyDescent="0.3">
      <c r="A15269" t="s">
        <v>240</v>
      </c>
      <c r="B15269">
        <v>1995</v>
      </c>
      <c r="C15269" s="10">
        <v>26</v>
      </c>
      <c r="D15269">
        <v>0</v>
      </c>
      <c r="E15269">
        <v>26</v>
      </c>
      <c r="F15269">
        <v>0</v>
      </c>
      <c r="G15269">
        <v>0</v>
      </c>
      <c r="H15269">
        <v>0</v>
      </c>
      <c r="I15269">
        <v>0.27</v>
      </c>
      <c r="J15269" s="10">
        <v>2</v>
      </c>
      <c r="K15269" s="13">
        <f t="shared" si="479"/>
        <v>1990</v>
      </c>
      <c r="L15269" s="1" t="str">
        <f t="shared" si="478"/>
        <v/>
      </c>
    </row>
    <row r="15270" spans="1:12" ht="13.8" customHeight="1" x14ac:dyDescent="0.3">
      <c r="A15270" t="s">
        <v>240</v>
      </c>
      <c r="B15270">
        <v>1996</v>
      </c>
      <c r="C15270" s="10">
        <v>21</v>
      </c>
      <c r="D15270">
        <v>0</v>
      </c>
      <c r="E15270">
        <v>21</v>
      </c>
      <c r="F15270">
        <v>0</v>
      </c>
      <c r="G15270">
        <v>0</v>
      </c>
      <c r="H15270">
        <v>0</v>
      </c>
      <c r="I15270">
        <v>0.22</v>
      </c>
      <c r="J15270" s="10">
        <v>3</v>
      </c>
      <c r="K15270" s="13">
        <f t="shared" si="479"/>
        <v>1990</v>
      </c>
      <c r="L15270" s="1" t="str">
        <f t="shared" si="478"/>
        <v/>
      </c>
    </row>
    <row r="15271" spans="1:12" ht="13.8" customHeight="1" x14ac:dyDescent="0.3">
      <c r="A15271" t="s">
        <v>240</v>
      </c>
      <c r="B15271">
        <v>1997</v>
      </c>
      <c r="C15271" s="10">
        <v>27</v>
      </c>
      <c r="D15271">
        <v>0</v>
      </c>
      <c r="E15271">
        <v>27</v>
      </c>
      <c r="F15271">
        <v>0</v>
      </c>
      <c r="G15271">
        <v>0</v>
      </c>
      <c r="H15271">
        <v>0</v>
      </c>
      <c r="I15271">
        <v>0.28000000000000003</v>
      </c>
      <c r="J15271" s="10">
        <v>3</v>
      </c>
      <c r="K15271" s="13">
        <f t="shared" si="479"/>
        <v>1990</v>
      </c>
      <c r="L15271" s="1" t="str">
        <f t="shared" si="478"/>
        <v/>
      </c>
    </row>
    <row r="15272" spans="1:12" ht="13.8" customHeight="1" x14ac:dyDescent="0.3">
      <c r="A15272" t="s">
        <v>240</v>
      </c>
      <c r="B15272">
        <v>1998</v>
      </c>
      <c r="C15272" s="10">
        <v>24</v>
      </c>
      <c r="D15272">
        <v>0</v>
      </c>
      <c r="E15272">
        <v>24</v>
      </c>
      <c r="F15272">
        <v>0</v>
      </c>
      <c r="G15272">
        <v>0</v>
      </c>
      <c r="H15272">
        <v>0</v>
      </c>
      <c r="I15272">
        <v>0.25</v>
      </c>
      <c r="J15272" s="10">
        <v>3</v>
      </c>
      <c r="K15272" s="13">
        <f t="shared" si="479"/>
        <v>1990</v>
      </c>
      <c r="L15272" s="1" t="str">
        <f t="shared" si="478"/>
        <v/>
      </c>
    </row>
    <row r="15273" spans="1:12" ht="13.8" customHeight="1" x14ac:dyDescent="0.3">
      <c r="A15273" t="s">
        <v>240</v>
      </c>
      <c r="B15273">
        <v>1999</v>
      </c>
      <c r="C15273" s="10">
        <v>30</v>
      </c>
      <c r="D15273">
        <v>0</v>
      </c>
      <c r="E15273">
        <v>30</v>
      </c>
      <c r="F15273">
        <v>0</v>
      </c>
      <c r="G15273">
        <v>0</v>
      </c>
      <c r="H15273">
        <v>0</v>
      </c>
      <c r="I15273">
        <v>0.31</v>
      </c>
      <c r="J15273" s="10">
        <v>3</v>
      </c>
      <c r="K15273" s="13">
        <f t="shared" si="479"/>
        <v>1990</v>
      </c>
      <c r="L15273" s="1" t="str">
        <f t="shared" si="478"/>
        <v/>
      </c>
    </row>
    <row r="15274" spans="1:12" ht="13.8" customHeight="1" x14ac:dyDescent="0.3">
      <c r="A15274" t="s">
        <v>240</v>
      </c>
      <c r="B15274">
        <v>2000</v>
      </c>
      <c r="C15274" s="10">
        <v>26</v>
      </c>
      <c r="D15274">
        <v>0</v>
      </c>
      <c r="E15274">
        <v>26</v>
      </c>
      <c r="F15274">
        <v>0</v>
      </c>
      <c r="G15274">
        <v>0</v>
      </c>
      <c r="H15274">
        <v>0</v>
      </c>
      <c r="I15274">
        <v>0.27</v>
      </c>
      <c r="J15274" s="10">
        <v>1</v>
      </c>
      <c r="K15274" s="13">
        <f t="shared" si="479"/>
        <v>1990</v>
      </c>
      <c r="L15274" s="1" t="str">
        <f t="shared" si="478"/>
        <v/>
      </c>
    </row>
    <row r="15275" spans="1:12" ht="13.8" customHeight="1" x14ac:dyDescent="0.3">
      <c r="A15275" t="s">
        <v>240</v>
      </c>
      <c r="B15275">
        <v>2001</v>
      </c>
      <c r="C15275" s="10">
        <v>24</v>
      </c>
      <c r="D15275">
        <v>0</v>
      </c>
      <c r="E15275">
        <v>24</v>
      </c>
      <c r="F15275">
        <v>0</v>
      </c>
      <c r="G15275">
        <v>0</v>
      </c>
      <c r="H15275">
        <v>0</v>
      </c>
      <c r="I15275">
        <v>0.25</v>
      </c>
      <c r="J15275" s="10">
        <v>0</v>
      </c>
      <c r="K15275" s="13">
        <f t="shared" si="479"/>
        <v>1990</v>
      </c>
      <c r="L15275" s="1" t="str">
        <f t="shared" si="478"/>
        <v/>
      </c>
    </row>
    <row r="15276" spans="1:12" ht="13.8" customHeight="1" x14ac:dyDescent="0.3">
      <c r="A15276" t="s">
        <v>240</v>
      </c>
      <c r="B15276">
        <v>2002</v>
      </c>
      <c r="C15276" s="10">
        <v>28</v>
      </c>
      <c r="D15276">
        <v>0</v>
      </c>
      <c r="E15276">
        <v>28</v>
      </c>
      <c r="F15276">
        <v>0</v>
      </c>
      <c r="G15276">
        <v>0</v>
      </c>
      <c r="H15276">
        <v>0</v>
      </c>
      <c r="I15276">
        <v>0.28000000000000003</v>
      </c>
      <c r="J15276" s="10">
        <v>1</v>
      </c>
      <c r="K15276" s="13">
        <f t="shared" si="479"/>
        <v>1990</v>
      </c>
      <c r="L15276" s="1" t="str">
        <f t="shared" si="478"/>
        <v/>
      </c>
    </row>
    <row r="15277" spans="1:12" ht="13.8" customHeight="1" x14ac:dyDescent="0.3">
      <c r="A15277" t="s">
        <v>240</v>
      </c>
      <c r="B15277">
        <v>2003</v>
      </c>
      <c r="C15277" s="10">
        <v>32</v>
      </c>
      <c r="D15277">
        <v>0</v>
      </c>
      <c r="E15277">
        <v>32</v>
      </c>
      <c r="F15277">
        <v>0</v>
      </c>
      <c r="G15277">
        <v>0</v>
      </c>
      <c r="H15277">
        <v>0</v>
      </c>
      <c r="I15277">
        <v>0.32</v>
      </c>
      <c r="J15277" s="10">
        <v>1</v>
      </c>
      <c r="K15277" s="13">
        <f t="shared" si="479"/>
        <v>1990</v>
      </c>
      <c r="L15277" s="1" t="str">
        <f t="shared" si="478"/>
        <v/>
      </c>
    </row>
    <row r="15278" spans="1:12" ht="13.8" customHeight="1" x14ac:dyDescent="0.3">
      <c r="A15278" t="s">
        <v>240</v>
      </c>
      <c r="B15278">
        <v>2004</v>
      </c>
      <c r="C15278" s="10">
        <v>30</v>
      </c>
      <c r="D15278">
        <v>0</v>
      </c>
      <c r="E15278">
        <v>30</v>
      </c>
      <c r="F15278">
        <v>0</v>
      </c>
      <c r="G15278">
        <v>0</v>
      </c>
      <c r="H15278">
        <v>0</v>
      </c>
      <c r="I15278">
        <v>0.3</v>
      </c>
      <c r="J15278" s="10">
        <v>0</v>
      </c>
      <c r="K15278" s="13">
        <f t="shared" si="479"/>
        <v>1990</v>
      </c>
      <c r="L15278" s="1" t="str">
        <f t="shared" si="478"/>
        <v/>
      </c>
    </row>
    <row r="15279" spans="1:12" ht="13.8" customHeight="1" x14ac:dyDescent="0.3">
      <c r="A15279" t="s">
        <v>240</v>
      </c>
      <c r="B15279">
        <v>2005</v>
      </c>
      <c r="C15279" s="10">
        <v>31</v>
      </c>
      <c r="D15279">
        <v>0</v>
      </c>
      <c r="E15279">
        <v>31</v>
      </c>
      <c r="F15279">
        <v>0</v>
      </c>
      <c r="G15279">
        <v>0</v>
      </c>
      <c r="H15279">
        <v>0</v>
      </c>
      <c r="I15279">
        <v>0.31</v>
      </c>
      <c r="J15279" s="10">
        <v>3</v>
      </c>
      <c r="K15279" s="13">
        <f t="shared" si="479"/>
        <v>1990</v>
      </c>
      <c r="L15279" s="1" t="str">
        <f t="shared" si="478"/>
        <v/>
      </c>
    </row>
    <row r="15280" spans="1:12" ht="13.8" customHeight="1" x14ac:dyDescent="0.3">
      <c r="A15280" t="s">
        <v>240</v>
      </c>
      <c r="B15280">
        <v>2006</v>
      </c>
      <c r="C15280" s="10">
        <v>35</v>
      </c>
      <c r="D15280">
        <v>0</v>
      </c>
      <c r="E15280">
        <v>35</v>
      </c>
      <c r="F15280">
        <v>0</v>
      </c>
      <c r="G15280">
        <v>0</v>
      </c>
      <c r="H15280">
        <v>0</v>
      </c>
      <c r="I15280">
        <v>0.35</v>
      </c>
      <c r="J15280" s="10">
        <v>2</v>
      </c>
      <c r="K15280" s="13">
        <f t="shared" si="479"/>
        <v>1990</v>
      </c>
      <c r="L15280" s="1" t="str">
        <f t="shared" si="478"/>
        <v/>
      </c>
    </row>
    <row r="15281" spans="1:12" ht="13.8" customHeight="1" x14ac:dyDescent="0.3">
      <c r="A15281" t="s">
        <v>240</v>
      </c>
      <c r="B15281">
        <v>2007</v>
      </c>
      <c r="C15281" s="10">
        <v>31</v>
      </c>
      <c r="D15281">
        <v>0</v>
      </c>
      <c r="E15281">
        <v>31</v>
      </c>
      <c r="F15281">
        <v>0</v>
      </c>
      <c r="G15281">
        <v>0</v>
      </c>
      <c r="H15281">
        <v>0</v>
      </c>
      <c r="I15281">
        <v>0.3</v>
      </c>
      <c r="J15281" s="10">
        <v>0</v>
      </c>
      <c r="K15281" s="13">
        <f t="shared" si="479"/>
        <v>1990</v>
      </c>
      <c r="L15281" s="1" t="str">
        <f t="shared" si="478"/>
        <v/>
      </c>
    </row>
    <row r="15282" spans="1:12" ht="13.8" customHeight="1" x14ac:dyDescent="0.3">
      <c r="A15282" t="s">
        <v>240</v>
      </c>
      <c r="B15282">
        <v>2008</v>
      </c>
      <c r="C15282" s="10">
        <v>33</v>
      </c>
      <c r="D15282">
        <v>0</v>
      </c>
      <c r="E15282">
        <v>33</v>
      </c>
      <c r="F15282">
        <v>0</v>
      </c>
      <c r="G15282">
        <v>0</v>
      </c>
      <c r="H15282">
        <v>0</v>
      </c>
      <c r="I15282">
        <v>0.33</v>
      </c>
      <c r="J15282" s="10">
        <v>1</v>
      </c>
      <c r="K15282" s="13">
        <f t="shared" si="479"/>
        <v>1990</v>
      </c>
      <c r="L15282" s="1" t="str">
        <f t="shared" si="478"/>
        <v/>
      </c>
    </row>
    <row r="15283" spans="1:12" ht="13.8" customHeight="1" x14ac:dyDescent="0.3">
      <c r="A15283" t="s">
        <v>240</v>
      </c>
      <c r="B15283">
        <v>2009</v>
      </c>
      <c r="C15283" s="10">
        <v>36</v>
      </c>
      <c r="D15283">
        <v>0</v>
      </c>
      <c r="E15283">
        <v>36</v>
      </c>
      <c r="F15283">
        <v>0</v>
      </c>
      <c r="G15283">
        <v>0</v>
      </c>
      <c r="H15283">
        <v>0</v>
      </c>
      <c r="I15283">
        <v>0.35</v>
      </c>
      <c r="J15283" s="10">
        <v>1</v>
      </c>
      <c r="K15283" s="13">
        <f t="shared" si="479"/>
        <v>1990</v>
      </c>
      <c r="L15283" s="1" t="str">
        <f t="shared" si="478"/>
        <v/>
      </c>
    </row>
    <row r="15284" spans="1:12" ht="13.8" customHeight="1" x14ac:dyDescent="0.3">
      <c r="A15284" t="s">
        <v>240</v>
      </c>
      <c r="B15284">
        <v>2010</v>
      </c>
      <c r="C15284" s="10">
        <v>32</v>
      </c>
      <c r="D15284">
        <v>0</v>
      </c>
      <c r="E15284">
        <v>32</v>
      </c>
      <c r="F15284">
        <v>0</v>
      </c>
      <c r="G15284">
        <v>0</v>
      </c>
      <c r="H15284">
        <v>0</v>
      </c>
      <c r="I15284">
        <v>0.31</v>
      </c>
      <c r="J15284" s="10">
        <v>3</v>
      </c>
      <c r="K15284" s="13">
        <f t="shared" si="479"/>
        <v>1990</v>
      </c>
      <c r="L15284" s="1" t="str">
        <f t="shared" si="478"/>
        <v/>
      </c>
    </row>
    <row r="15285" spans="1:12" ht="13.8" customHeight="1" x14ac:dyDescent="0.3">
      <c r="A15285" t="s">
        <v>240</v>
      </c>
      <c r="B15285">
        <v>2011</v>
      </c>
      <c r="C15285" s="10">
        <v>28</v>
      </c>
      <c r="D15285">
        <v>0</v>
      </c>
      <c r="E15285">
        <v>28</v>
      </c>
      <c r="F15285">
        <v>0</v>
      </c>
      <c r="G15285">
        <v>0</v>
      </c>
      <c r="H15285">
        <v>0</v>
      </c>
      <c r="I15285">
        <v>0.27</v>
      </c>
      <c r="J15285" s="10">
        <v>3</v>
      </c>
      <c r="K15285" s="13">
        <f t="shared" si="479"/>
        <v>1990</v>
      </c>
      <c r="L15285" s="1" t="str">
        <f t="shared" si="478"/>
        <v/>
      </c>
    </row>
    <row r="15286" spans="1:12" ht="13.8" customHeight="1" x14ac:dyDescent="0.3">
      <c r="A15286" t="s">
        <v>240</v>
      </c>
      <c r="B15286">
        <v>2012</v>
      </c>
      <c r="C15286" s="10">
        <v>29</v>
      </c>
      <c r="D15286">
        <v>0</v>
      </c>
      <c r="E15286">
        <v>29</v>
      </c>
      <c r="F15286">
        <v>0</v>
      </c>
      <c r="G15286">
        <v>0</v>
      </c>
      <c r="H15286">
        <v>0</v>
      </c>
      <c r="I15286">
        <v>0.28000000000000003</v>
      </c>
      <c r="J15286" s="10">
        <v>3</v>
      </c>
      <c r="K15286" s="13">
        <f t="shared" si="479"/>
        <v>1990</v>
      </c>
      <c r="L15286" s="1">
        <f t="shared" si="478"/>
        <v>1</v>
      </c>
    </row>
    <row r="15287" spans="1:12" ht="13.8" customHeight="1" x14ac:dyDescent="0.3">
      <c r="A15287" t="s">
        <v>240</v>
      </c>
      <c r="B15287">
        <v>2013</v>
      </c>
      <c r="C15287" s="10">
        <v>31</v>
      </c>
      <c r="D15287">
        <v>0</v>
      </c>
      <c r="E15287">
        <v>31</v>
      </c>
      <c r="F15287">
        <v>0</v>
      </c>
      <c r="G15287">
        <v>0</v>
      </c>
      <c r="H15287">
        <v>0</v>
      </c>
      <c r="I15287">
        <v>0.28999999999999998</v>
      </c>
      <c r="J15287" s="10">
        <v>1</v>
      </c>
      <c r="K15287" s="13">
        <f t="shared" si="479"/>
        <v>1990</v>
      </c>
      <c r="L15287" s="1">
        <f t="shared" si="478"/>
        <v>1</v>
      </c>
    </row>
    <row r="15288" spans="1:12" ht="13.8" customHeight="1" x14ac:dyDescent="0.3">
      <c r="A15288" t="s">
        <v>240</v>
      </c>
      <c r="B15288">
        <v>2014</v>
      </c>
      <c r="C15288" s="10">
        <v>33</v>
      </c>
      <c r="D15288">
        <v>0</v>
      </c>
      <c r="E15288">
        <v>33</v>
      </c>
      <c r="F15288">
        <v>0</v>
      </c>
      <c r="G15288">
        <v>0</v>
      </c>
      <c r="H15288">
        <v>0</v>
      </c>
      <c r="I15288">
        <v>0.31</v>
      </c>
      <c r="J15288" s="10">
        <v>3</v>
      </c>
      <c r="K15288" s="13">
        <f t="shared" si="479"/>
        <v>1990</v>
      </c>
      <c r="L15288" s="1">
        <f t="shared" si="478"/>
        <v>1</v>
      </c>
    </row>
    <row r="15289" spans="1:12" ht="13.8" customHeight="1" x14ac:dyDescent="0.3">
      <c r="A15289" t="s">
        <v>241</v>
      </c>
      <c r="B15289">
        <v>1908</v>
      </c>
      <c r="C15289" s="10">
        <v>0</v>
      </c>
      <c r="D15289">
        <v>0</v>
      </c>
      <c r="E15289">
        <v>0</v>
      </c>
      <c r="F15289">
        <v>0</v>
      </c>
      <c r="G15289">
        <v>0</v>
      </c>
      <c r="H15289" t="s">
        <v>11</v>
      </c>
      <c r="I15289" t="s">
        <v>11</v>
      </c>
      <c r="J15289" s="10">
        <v>0</v>
      </c>
      <c r="K15289" s="13">
        <f t="shared" si="479"/>
        <v>1958</v>
      </c>
      <c r="L15289" s="1" t="str">
        <f t="shared" si="478"/>
        <v/>
      </c>
    </row>
    <row r="15290" spans="1:12" ht="13.8" customHeight="1" x14ac:dyDescent="0.3">
      <c r="A15290" t="s">
        <v>241</v>
      </c>
      <c r="B15290">
        <v>1909</v>
      </c>
      <c r="C15290" s="10">
        <v>7</v>
      </c>
      <c r="D15290">
        <v>0</v>
      </c>
      <c r="E15290">
        <v>7</v>
      </c>
      <c r="F15290">
        <v>0</v>
      </c>
      <c r="G15290">
        <v>0</v>
      </c>
      <c r="H15290" t="s">
        <v>11</v>
      </c>
      <c r="I15290" t="s">
        <v>11</v>
      </c>
      <c r="J15290" s="10">
        <v>0</v>
      </c>
      <c r="K15290" s="13">
        <f t="shared" si="479"/>
        <v>1958</v>
      </c>
      <c r="L15290" s="1" t="str">
        <f t="shared" si="478"/>
        <v/>
      </c>
    </row>
    <row r="15291" spans="1:12" ht="13.8" customHeight="1" x14ac:dyDescent="0.3">
      <c r="A15291" t="s">
        <v>241</v>
      </c>
      <c r="B15291">
        <v>1910</v>
      </c>
      <c r="C15291" s="10">
        <v>18</v>
      </c>
      <c r="D15291">
        <v>0</v>
      </c>
      <c r="E15291">
        <v>18</v>
      </c>
      <c r="F15291">
        <v>0</v>
      </c>
      <c r="G15291">
        <v>0</v>
      </c>
      <c r="H15291" t="s">
        <v>11</v>
      </c>
      <c r="I15291" t="s">
        <v>11</v>
      </c>
      <c r="J15291" s="10">
        <v>0</v>
      </c>
      <c r="K15291" s="13">
        <f t="shared" si="479"/>
        <v>1958</v>
      </c>
      <c r="L15291" s="1" t="str">
        <f t="shared" si="478"/>
        <v/>
      </c>
    </row>
    <row r="15292" spans="1:12" ht="13.8" customHeight="1" x14ac:dyDescent="0.3">
      <c r="A15292" t="s">
        <v>241</v>
      </c>
      <c r="B15292">
        <v>1911</v>
      </c>
      <c r="C15292" s="10">
        <v>34</v>
      </c>
      <c r="D15292">
        <v>0</v>
      </c>
      <c r="E15292">
        <v>34</v>
      </c>
      <c r="F15292">
        <v>0</v>
      </c>
      <c r="G15292">
        <v>0</v>
      </c>
      <c r="H15292" t="s">
        <v>11</v>
      </c>
      <c r="I15292" t="s">
        <v>11</v>
      </c>
      <c r="J15292" s="10">
        <v>0</v>
      </c>
      <c r="K15292" s="13">
        <f t="shared" si="479"/>
        <v>1958</v>
      </c>
      <c r="L15292" s="1" t="str">
        <f t="shared" si="478"/>
        <v/>
      </c>
    </row>
    <row r="15293" spans="1:12" ht="13.8" customHeight="1" x14ac:dyDescent="0.3">
      <c r="A15293" t="s">
        <v>241</v>
      </c>
      <c r="B15293">
        <v>1912</v>
      </c>
      <c r="C15293" s="10">
        <v>54</v>
      </c>
      <c r="D15293">
        <v>0</v>
      </c>
      <c r="E15293">
        <v>54</v>
      </c>
      <c r="F15293">
        <v>0</v>
      </c>
      <c r="G15293">
        <v>0</v>
      </c>
      <c r="H15293" t="s">
        <v>11</v>
      </c>
      <c r="I15293" t="s">
        <v>11</v>
      </c>
      <c r="J15293" s="10">
        <v>0</v>
      </c>
      <c r="K15293" s="13">
        <f t="shared" si="479"/>
        <v>1958</v>
      </c>
      <c r="L15293" s="1" t="str">
        <f t="shared" si="478"/>
        <v/>
      </c>
    </row>
    <row r="15294" spans="1:12" ht="13.8" customHeight="1" x14ac:dyDescent="0.3">
      <c r="A15294" t="s">
        <v>241</v>
      </c>
      <c r="B15294">
        <v>1913</v>
      </c>
      <c r="C15294" s="10">
        <v>61</v>
      </c>
      <c r="D15294">
        <v>0</v>
      </c>
      <c r="E15294">
        <v>61</v>
      </c>
      <c r="F15294">
        <v>0</v>
      </c>
      <c r="G15294">
        <v>0</v>
      </c>
      <c r="H15294" t="s">
        <v>11</v>
      </c>
      <c r="I15294" t="s">
        <v>11</v>
      </c>
      <c r="J15294" s="10">
        <v>0</v>
      </c>
      <c r="K15294" s="13">
        <f t="shared" si="479"/>
        <v>1958</v>
      </c>
      <c r="L15294" s="1" t="str">
        <f t="shared" si="478"/>
        <v/>
      </c>
    </row>
    <row r="15295" spans="1:12" ht="13.8" customHeight="1" x14ac:dyDescent="0.3">
      <c r="A15295" t="s">
        <v>241</v>
      </c>
      <c r="B15295">
        <v>1914</v>
      </c>
      <c r="C15295" s="10">
        <v>79</v>
      </c>
      <c r="D15295">
        <v>0</v>
      </c>
      <c r="E15295">
        <v>79</v>
      </c>
      <c r="F15295">
        <v>0</v>
      </c>
      <c r="G15295">
        <v>0</v>
      </c>
      <c r="H15295" t="s">
        <v>11</v>
      </c>
      <c r="I15295" t="s">
        <v>11</v>
      </c>
      <c r="J15295" s="10">
        <v>0</v>
      </c>
      <c r="K15295" s="13">
        <f t="shared" si="479"/>
        <v>1958</v>
      </c>
      <c r="L15295" s="1" t="str">
        <f t="shared" si="478"/>
        <v/>
      </c>
    </row>
    <row r="15296" spans="1:12" ht="13.8" customHeight="1" x14ac:dyDescent="0.3">
      <c r="A15296" t="s">
        <v>241</v>
      </c>
      <c r="B15296">
        <v>1915</v>
      </c>
      <c r="C15296" s="10">
        <v>91</v>
      </c>
      <c r="D15296">
        <v>0</v>
      </c>
      <c r="E15296">
        <v>91</v>
      </c>
      <c r="F15296">
        <v>0</v>
      </c>
      <c r="G15296">
        <v>0</v>
      </c>
      <c r="H15296" t="s">
        <v>11</v>
      </c>
      <c r="I15296" t="s">
        <v>11</v>
      </c>
      <c r="J15296" s="10">
        <v>0</v>
      </c>
      <c r="K15296" s="13">
        <f t="shared" si="479"/>
        <v>1958</v>
      </c>
      <c r="L15296" s="1" t="str">
        <f t="shared" si="478"/>
        <v/>
      </c>
    </row>
    <row r="15297" spans="1:12" ht="13.8" customHeight="1" x14ac:dyDescent="0.3">
      <c r="A15297" t="s">
        <v>241</v>
      </c>
      <c r="B15297">
        <v>1916</v>
      </c>
      <c r="C15297" s="10">
        <v>113</v>
      </c>
      <c r="D15297">
        <v>0</v>
      </c>
      <c r="E15297">
        <v>113</v>
      </c>
      <c r="F15297">
        <v>0</v>
      </c>
      <c r="G15297">
        <v>0</v>
      </c>
      <c r="H15297" t="s">
        <v>11</v>
      </c>
      <c r="I15297" t="s">
        <v>11</v>
      </c>
      <c r="J15297" s="10">
        <v>0</v>
      </c>
      <c r="K15297" s="13">
        <f t="shared" si="479"/>
        <v>1958</v>
      </c>
      <c r="L15297" s="1" t="str">
        <f t="shared" si="478"/>
        <v/>
      </c>
    </row>
    <row r="15298" spans="1:12" ht="13.8" customHeight="1" x14ac:dyDescent="0.3">
      <c r="A15298" t="s">
        <v>241</v>
      </c>
      <c r="B15298">
        <v>1917</v>
      </c>
      <c r="C15298" s="10">
        <v>144</v>
      </c>
      <c r="D15298">
        <v>0</v>
      </c>
      <c r="E15298">
        <v>144</v>
      </c>
      <c r="F15298">
        <v>0</v>
      </c>
      <c r="G15298">
        <v>0</v>
      </c>
      <c r="H15298" t="s">
        <v>11</v>
      </c>
      <c r="I15298" t="s">
        <v>11</v>
      </c>
      <c r="J15298" s="10">
        <v>0</v>
      </c>
      <c r="K15298" s="13">
        <f t="shared" si="479"/>
        <v>1958</v>
      </c>
      <c r="L15298" s="1" t="str">
        <f t="shared" ref="L15298:L15361" si="480">IF(AND(B15298&gt;2011),1,"")</f>
        <v/>
      </c>
    </row>
    <row r="15299" spans="1:12" ht="13.8" customHeight="1" x14ac:dyDescent="0.3">
      <c r="A15299" t="s">
        <v>241</v>
      </c>
      <c r="B15299">
        <v>1918</v>
      </c>
      <c r="C15299" s="10">
        <v>210</v>
      </c>
      <c r="D15299">
        <v>0</v>
      </c>
      <c r="E15299">
        <v>210</v>
      </c>
      <c r="F15299">
        <v>0</v>
      </c>
      <c r="G15299">
        <v>0</v>
      </c>
      <c r="H15299" t="s">
        <v>11</v>
      </c>
      <c r="I15299" t="s">
        <v>11</v>
      </c>
      <c r="J15299" s="10">
        <v>0</v>
      </c>
      <c r="K15299" s="13">
        <f t="shared" ref="K15299:K15362" si="481">IF(B15299&lt;1990,IF(B15299&lt;1959,1958,1989),1990)</f>
        <v>1958</v>
      </c>
      <c r="L15299" s="1" t="str">
        <f t="shared" si="480"/>
        <v/>
      </c>
    </row>
    <row r="15300" spans="1:12" ht="13.8" customHeight="1" x14ac:dyDescent="0.3">
      <c r="A15300" t="s">
        <v>241</v>
      </c>
      <c r="B15300">
        <v>1919</v>
      </c>
      <c r="C15300" s="10">
        <v>177</v>
      </c>
      <c r="D15300">
        <v>0</v>
      </c>
      <c r="E15300">
        <v>177</v>
      </c>
      <c r="F15300">
        <v>0</v>
      </c>
      <c r="G15300">
        <v>0</v>
      </c>
      <c r="H15300" t="s">
        <v>11</v>
      </c>
      <c r="I15300" t="s">
        <v>11</v>
      </c>
      <c r="J15300" s="10">
        <v>0</v>
      </c>
      <c r="K15300" s="13">
        <f t="shared" si="481"/>
        <v>1958</v>
      </c>
      <c r="L15300" s="1" t="str">
        <f t="shared" si="480"/>
        <v/>
      </c>
    </row>
    <row r="15301" spans="1:12" ht="13.8" customHeight="1" x14ac:dyDescent="0.3">
      <c r="A15301" t="s">
        <v>241</v>
      </c>
      <c r="B15301">
        <v>1920</v>
      </c>
      <c r="C15301" s="10">
        <v>237</v>
      </c>
      <c r="D15301">
        <v>0</v>
      </c>
      <c r="E15301">
        <v>237</v>
      </c>
      <c r="F15301">
        <v>0</v>
      </c>
      <c r="G15301">
        <v>0</v>
      </c>
      <c r="H15301" t="s">
        <v>11</v>
      </c>
      <c r="I15301" t="s">
        <v>11</v>
      </c>
      <c r="J15301" s="10">
        <v>0</v>
      </c>
      <c r="K15301" s="13">
        <f t="shared" si="481"/>
        <v>1958</v>
      </c>
      <c r="L15301" s="1" t="str">
        <f t="shared" si="480"/>
        <v/>
      </c>
    </row>
    <row r="15302" spans="1:12" ht="13.8" customHeight="1" x14ac:dyDescent="0.3">
      <c r="A15302" t="s">
        <v>241</v>
      </c>
      <c r="B15302">
        <v>1921</v>
      </c>
      <c r="C15302" s="10">
        <v>273</v>
      </c>
      <c r="D15302">
        <v>0</v>
      </c>
      <c r="E15302">
        <v>273</v>
      </c>
      <c r="F15302">
        <v>0</v>
      </c>
      <c r="G15302">
        <v>0</v>
      </c>
      <c r="H15302" t="s">
        <v>11</v>
      </c>
      <c r="I15302" t="s">
        <v>11</v>
      </c>
      <c r="J15302" s="10">
        <v>0</v>
      </c>
      <c r="K15302" s="13">
        <f t="shared" si="481"/>
        <v>1958</v>
      </c>
      <c r="L15302" s="1" t="str">
        <f t="shared" si="480"/>
        <v/>
      </c>
    </row>
    <row r="15303" spans="1:12" ht="13.8" customHeight="1" x14ac:dyDescent="0.3">
      <c r="A15303" t="s">
        <v>241</v>
      </c>
      <c r="B15303">
        <v>1922</v>
      </c>
      <c r="C15303" s="10">
        <v>268</v>
      </c>
      <c r="D15303">
        <v>0</v>
      </c>
      <c r="E15303">
        <v>268</v>
      </c>
      <c r="F15303">
        <v>0</v>
      </c>
      <c r="G15303">
        <v>0</v>
      </c>
      <c r="H15303" t="s">
        <v>11</v>
      </c>
      <c r="I15303" t="s">
        <v>11</v>
      </c>
      <c r="J15303" s="10">
        <v>0</v>
      </c>
      <c r="K15303" s="13">
        <f t="shared" si="481"/>
        <v>1958</v>
      </c>
      <c r="L15303" s="1" t="str">
        <f t="shared" si="480"/>
        <v/>
      </c>
    </row>
    <row r="15304" spans="1:12" ht="13.8" customHeight="1" x14ac:dyDescent="0.3">
      <c r="A15304" t="s">
        <v>241</v>
      </c>
      <c r="B15304">
        <v>1923</v>
      </c>
      <c r="C15304" s="10">
        <v>330</v>
      </c>
      <c r="D15304">
        <v>0</v>
      </c>
      <c r="E15304">
        <v>330</v>
      </c>
      <c r="F15304">
        <v>0</v>
      </c>
      <c r="G15304">
        <v>0</v>
      </c>
      <c r="H15304" t="s">
        <v>11</v>
      </c>
      <c r="I15304" t="s">
        <v>11</v>
      </c>
      <c r="J15304" s="10">
        <v>0</v>
      </c>
      <c r="K15304" s="13">
        <f t="shared" si="481"/>
        <v>1958</v>
      </c>
      <c r="L15304" s="1" t="str">
        <f t="shared" si="480"/>
        <v/>
      </c>
    </row>
    <row r="15305" spans="1:12" ht="13.8" customHeight="1" x14ac:dyDescent="0.3">
      <c r="A15305" t="s">
        <v>241</v>
      </c>
      <c r="B15305">
        <v>1924</v>
      </c>
      <c r="C15305" s="10">
        <v>452</v>
      </c>
      <c r="D15305">
        <v>0</v>
      </c>
      <c r="E15305">
        <v>452</v>
      </c>
      <c r="F15305">
        <v>0</v>
      </c>
      <c r="G15305">
        <v>0</v>
      </c>
      <c r="H15305" t="s">
        <v>11</v>
      </c>
      <c r="I15305" t="s">
        <v>11</v>
      </c>
      <c r="J15305" s="10">
        <v>0</v>
      </c>
      <c r="K15305" s="13">
        <f t="shared" si="481"/>
        <v>1958</v>
      </c>
      <c r="L15305" s="1" t="str">
        <f t="shared" si="480"/>
        <v/>
      </c>
    </row>
    <row r="15306" spans="1:12" ht="13.8" customHeight="1" x14ac:dyDescent="0.3">
      <c r="A15306" t="s">
        <v>241</v>
      </c>
      <c r="B15306">
        <v>1925</v>
      </c>
      <c r="C15306" s="10">
        <v>531</v>
      </c>
      <c r="D15306">
        <v>0</v>
      </c>
      <c r="E15306">
        <v>496</v>
      </c>
      <c r="F15306">
        <v>35</v>
      </c>
      <c r="G15306">
        <v>0</v>
      </c>
      <c r="H15306" t="s">
        <v>11</v>
      </c>
      <c r="I15306" t="s">
        <v>11</v>
      </c>
      <c r="J15306" s="10">
        <v>0</v>
      </c>
      <c r="K15306" s="13">
        <f t="shared" si="481"/>
        <v>1958</v>
      </c>
      <c r="L15306" s="1" t="str">
        <f t="shared" si="480"/>
        <v/>
      </c>
    </row>
    <row r="15307" spans="1:12" ht="13.8" customHeight="1" x14ac:dyDescent="0.3">
      <c r="A15307" t="s">
        <v>241</v>
      </c>
      <c r="B15307">
        <v>1926</v>
      </c>
      <c r="C15307" s="10">
        <v>535</v>
      </c>
      <c r="D15307">
        <v>0</v>
      </c>
      <c r="E15307">
        <v>535</v>
      </c>
      <c r="F15307">
        <v>0</v>
      </c>
      <c r="G15307">
        <v>0</v>
      </c>
      <c r="H15307" t="s">
        <v>11</v>
      </c>
      <c r="I15307" t="s">
        <v>11</v>
      </c>
      <c r="J15307" s="10">
        <v>0</v>
      </c>
      <c r="K15307" s="13">
        <f t="shared" si="481"/>
        <v>1958</v>
      </c>
      <c r="L15307" s="1" t="str">
        <f t="shared" si="480"/>
        <v/>
      </c>
    </row>
    <row r="15308" spans="1:12" ht="13.8" customHeight="1" x14ac:dyDescent="0.3">
      <c r="A15308" t="s">
        <v>241</v>
      </c>
      <c r="B15308">
        <v>1927</v>
      </c>
      <c r="C15308" s="10">
        <v>573</v>
      </c>
      <c r="D15308">
        <v>0</v>
      </c>
      <c r="E15308">
        <v>573</v>
      </c>
      <c r="F15308">
        <v>0</v>
      </c>
      <c r="G15308">
        <v>0</v>
      </c>
      <c r="H15308" t="s">
        <v>11</v>
      </c>
      <c r="I15308" t="s">
        <v>11</v>
      </c>
      <c r="J15308" s="10">
        <v>0</v>
      </c>
      <c r="K15308" s="13">
        <f t="shared" si="481"/>
        <v>1958</v>
      </c>
      <c r="L15308" s="1" t="str">
        <f t="shared" si="480"/>
        <v/>
      </c>
    </row>
    <row r="15309" spans="1:12" ht="13.8" customHeight="1" x14ac:dyDescent="0.3">
      <c r="A15309" t="s">
        <v>241</v>
      </c>
      <c r="B15309">
        <v>1928</v>
      </c>
      <c r="C15309" s="10">
        <v>882</v>
      </c>
      <c r="D15309">
        <v>0</v>
      </c>
      <c r="E15309">
        <v>882</v>
      </c>
      <c r="F15309">
        <v>0</v>
      </c>
      <c r="G15309">
        <v>0</v>
      </c>
      <c r="H15309" t="s">
        <v>11</v>
      </c>
      <c r="I15309" t="s">
        <v>11</v>
      </c>
      <c r="J15309" s="10">
        <v>0</v>
      </c>
      <c r="K15309" s="13">
        <f t="shared" si="481"/>
        <v>1958</v>
      </c>
      <c r="L15309" s="1" t="str">
        <f t="shared" si="480"/>
        <v/>
      </c>
    </row>
    <row r="15310" spans="1:12" ht="13.8" customHeight="1" x14ac:dyDescent="0.3">
      <c r="A15310" t="s">
        <v>241</v>
      </c>
      <c r="B15310">
        <v>1929</v>
      </c>
      <c r="C15310" s="10">
        <v>981</v>
      </c>
      <c r="D15310">
        <v>0</v>
      </c>
      <c r="E15310">
        <v>911</v>
      </c>
      <c r="F15310">
        <v>70</v>
      </c>
      <c r="G15310">
        <v>0</v>
      </c>
      <c r="H15310" t="s">
        <v>11</v>
      </c>
      <c r="I15310" t="s">
        <v>11</v>
      </c>
      <c r="J15310" s="10">
        <v>0</v>
      </c>
      <c r="K15310" s="13">
        <f t="shared" si="481"/>
        <v>1958</v>
      </c>
      <c r="L15310" s="1" t="str">
        <f t="shared" si="480"/>
        <v/>
      </c>
    </row>
    <row r="15311" spans="1:12" ht="13.8" customHeight="1" x14ac:dyDescent="0.3">
      <c r="A15311" t="s">
        <v>241</v>
      </c>
      <c r="B15311">
        <v>1930</v>
      </c>
      <c r="C15311" s="10">
        <v>995</v>
      </c>
      <c r="D15311">
        <v>0</v>
      </c>
      <c r="E15311">
        <v>995</v>
      </c>
      <c r="F15311">
        <v>0</v>
      </c>
      <c r="G15311">
        <v>0</v>
      </c>
      <c r="H15311" t="s">
        <v>11</v>
      </c>
      <c r="I15311" t="s">
        <v>11</v>
      </c>
      <c r="J15311" s="10">
        <v>0</v>
      </c>
      <c r="K15311" s="13">
        <f t="shared" si="481"/>
        <v>1958</v>
      </c>
      <c r="L15311" s="1" t="str">
        <f t="shared" si="480"/>
        <v/>
      </c>
    </row>
    <row r="15312" spans="1:12" ht="13.8" customHeight="1" x14ac:dyDescent="0.3">
      <c r="A15312" t="s">
        <v>241</v>
      </c>
      <c r="B15312">
        <v>1931</v>
      </c>
      <c r="C15312" s="10">
        <v>839</v>
      </c>
      <c r="D15312">
        <v>0</v>
      </c>
      <c r="E15312">
        <v>839</v>
      </c>
      <c r="F15312">
        <v>0</v>
      </c>
      <c r="G15312">
        <v>0</v>
      </c>
      <c r="H15312" t="s">
        <v>11</v>
      </c>
      <c r="I15312" t="s">
        <v>11</v>
      </c>
      <c r="J15312" s="10">
        <v>0</v>
      </c>
      <c r="K15312" s="13">
        <f t="shared" si="481"/>
        <v>1958</v>
      </c>
      <c r="L15312" s="1" t="str">
        <f t="shared" si="480"/>
        <v/>
      </c>
    </row>
    <row r="15313" spans="1:12" ht="13.8" customHeight="1" x14ac:dyDescent="0.3">
      <c r="A15313" t="s">
        <v>241</v>
      </c>
      <c r="B15313">
        <v>1932</v>
      </c>
      <c r="C15313" s="10">
        <v>888</v>
      </c>
      <c r="D15313">
        <v>0</v>
      </c>
      <c r="E15313">
        <v>888</v>
      </c>
      <c r="F15313">
        <v>0</v>
      </c>
      <c r="G15313">
        <v>0</v>
      </c>
      <c r="H15313" t="s">
        <v>11</v>
      </c>
      <c r="I15313" t="s">
        <v>11</v>
      </c>
      <c r="J15313" s="10">
        <v>0</v>
      </c>
      <c r="K15313" s="13">
        <f t="shared" si="481"/>
        <v>1958</v>
      </c>
      <c r="L15313" s="1" t="str">
        <f t="shared" si="480"/>
        <v/>
      </c>
    </row>
    <row r="15314" spans="1:12" ht="13.8" customHeight="1" x14ac:dyDescent="0.3">
      <c r="A15314" t="s">
        <v>241</v>
      </c>
      <c r="B15314">
        <v>1933</v>
      </c>
      <c r="C15314" s="10">
        <v>1110</v>
      </c>
      <c r="D15314">
        <v>0</v>
      </c>
      <c r="E15314">
        <v>1033</v>
      </c>
      <c r="F15314">
        <v>77</v>
      </c>
      <c r="G15314">
        <v>0</v>
      </c>
      <c r="H15314" t="s">
        <v>11</v>
      </c>
      <c r="I15314" t="s">
        <v>11</v>
      </c>
      <c r="J15314" s="10">
        <v>0</v>
      </c>
      <c r="K15314" s="13">
        <f t="shared" si="481"/>
        <v>1958</v>
      </c>
      <c r="L15314" s="1" t="str">
        <f t="shared" si="480"/>
        <v/>
      </c>
    </row>
    <row r="15315" spans="1:12" ht="13.8" customHeight="1" x14ac:dyDescent="0.3">
      <c r="A15315" t="s">
        <v>241</v>
      </c>
      <c r="B15315">
        <v>1934</v>
      </c>
      <c r="C15315" s="10">
        <v>1304</v>
      </c>
      <c r="D15315">
        <v>0</v>
      </c>
      <c r="E15315">
        <v>1304</v>
      </c>
      <c r="F15315">
        <v>0</v>
      </c>
      <c r="G15315">
        <v>0</v>
      </c>
      <c r="H15315" t="s">
        <v>11</v>
      </c>
      <c r="I15315" t="s">
        <v>11</v>
      </c>
      <c r="J15315" s="10">
        <v>0</v>
      </c>
      <c r="K15315" s="13">
        <f t="shared" si="481"/>
        <v>1958</v>
      </c>
      <c r="L15315" s="1" t="str">
        <f t="shared" si="480"/>
        <v/>
      </c>
    </row>
    <row r="15316" spans="1:12" ht="13.8" customHeight="1" x14ac:dyDescent="0.3">
      <c r="A15316" t="s">
        <v>241</v>
      </c>
      <c r="B15316">
        <v>1935</v>
      </c>
      <c r="C15316" s="10">
        <v>1389</v>
      </c>
      <c r="D15316">
        <v>0</v>
      </c>
      <c r="E15316">
        <v>1389</v>
      </c>
      <c r="F15316">
        <v>0</v>
      </c>
      <c r="G15316">
        <v>0</v>
      </c>
      <c r="H15316" t="s">
        <v>11</v>
      </c>
      <c r="I15316" t="s">
        <v>11</v>
      </c>
      <c r="J15316" s="10">
        <v>0</v>
      </c>
      <c r="K15316" s="13">
        <f t="shared" si="481"/>
        <v>1958</v>
      </c>
      <c r="L15316" s="1" t="str">
        <f t="shared" si="480"/>
        <v/>
      </c>
    </row>
    <row r="15317" spans="1:12" ht="13.8" customHeight="1" x14ac:dyDescent="0.3">
      <c r="A15317" t="s">
        <v>241</v>
      </c>
      <c r="B15317">
        <v>1936</v>
      </c>
      <c r="C15317" s="10">
        <v>1567</v>
      </c>
      <c r="D15317">
        <v>0</v>
      </c>
      <c r="E15317">
        <v>1567</v>
      </c>
      <c r="F15317">
        <v>0</v>
      </c>
      <c r="G15317">
        <v>0</v>
      </c>
      <c r="H15317" t="s">
        <v>11</v>
      </c>
      <c r="I15317" t="s">
        <v>11</v>
      </c>
      <c r="J15317" s="10">
        <v>0</v>
      </c>
      <c r="K15317" s="13">
        <f t="shared" si="481"/>
        <v>1958</v>
      </c>
      <c r="L15317" s="1" t="str">
        <f t="shared" si="480"/>
        <v/>
      </c>
    </row>
    <row r="15318" spans="1:12" ht="13.8" customHeight="1" x14ac:dyDescent="0.3">
      <c r="A15318" t="s">
        <v>241</v>
      </c>
      <c r="B15318">
        <v>1937</v>
      </c>
      <c r="C15318" s="10">
        <v>1978</v>
      </c>
      <c r="D15318">
        <v>0</v>
      </c>
      <c r="E15318">
        <v>1849</v>
      </c>
      <c r="F15318">
        <v>129</v>
      </c>
      <c r="G15318">
        <v>0</v>
      </c>
      <c r="H15318" t="s">
        <v>11</v>
      </c>
      <c r="I15318" t="s">
        <v>11</v>
      </c>
      <c r="J15318" s="10">
        <v>0</v>
      </c>
      <c r="K15318" s="13">
        <f t="shared" si="481"/>
        <v>1958</v>
      </c>
      <c r="L15318" s="1" t="str">
        <f t="shared" si="480"/>
        <v/>
      </c>
    </row>
    <row r="15319" spans="1:12" ht="13.8" customHeight="1" x14ac:dyDescent="0.3">
      <c r="A15319" t="s">
        <v>241</v>
      </c>
      <c r="B15319">
        <v>1938</v>
      </c>
      <c r="C15319" s="10">
        <v>2276</v>
      </c>
      <c r="D15319">
        <v>0</v>
      </c>
      <c r="E15319">
        <v>2129</v>
      </c>
      <c r="F15319">
        <v>147</v>
      </c>
      <c r="G15319">
        <v>0</v>
      </c>
      <c r="H15319" t="s">
        <v>11</v>
      </c>
      <c r="I15319" t="s">
        <v>11</v>
      </c>
      <c r="J15319" s="10">
        <v>0</v>
      </c>
      <c r="K15319" s="13">
        <f t="shared" si="481"/>
        <v>1958</v>
      </c>
      <c r="L15319" s="1" t="str">
        <f t="shared" si="480"/>
        <v/>
      </c>
    </row>
    <row r="15320" spans="1:12" ht="13.8" customHeight="1" x14ac:dyDescent="0.3">
      <c r="A15320" t="s">
        <v>241</v>
      </c>
      <c r="B15320">
        <v>1939</v>
      </c>
      <c r="C15320" s="10">
        <v>2580</v>
      </c>
      <c r="D15320">
        <v>0</v>
      </c>
      <c r="E15320">
        <v>2410</v>
      </c>
      <c r="F15320">
        <v>170</v>
      </c>
      <c r="G15320">
        <v>0</v>
      </c>
      <c r="H15320" t="s">
        <v>11</v>
      </c>
      <c r="I15320" t="s">
        <v>11</v>
      </c>
      <c r="J15320" s="10">
        <v>0</v>
      </c>
      <c r="K15320" s="13">
        <f t="shared" si="481"/>
        <v>1958</v>
      </c>
      <c r="L15320" s="1" t="str">
        <f t="shared" si="480"/>
        <v/>
      </c>
    </row>
    <row r="15321" spans="1:12" ht="13.8" customHeight="1" x14ac:dyDescent="0.3">
      <c r="A15321" t="s">
        <v>241</v>
      </c>
      <c r="B15321">
        <v>1940</v>
      </c>
      <c r="C15321" s="10">
        <v>2930</v>
      </c>
      <c r="D15321">
        <v>0</v>
      </c>
      <c r="E15321">
        <v>2726</v>
      </c>
      <c r="F15321">
        <v>204</v>
      </c>
      <c r="G15321">
        <v>0</v>
      </c>
      <c r="H15321" t="s">
        <v>11</v>
      </c>
      <c r="I15321" t="s">
        <v>11</v>
      </c>
      <c r="J15321" s="10">
        <v>0</v>
      </c>
      <c r="K15321" s="13">
        <f t="shared" si="481"/>
        <v>1958</v>
      </c>
      <c r="L15321" s="1" t="str">
        <f t="shared" si="480"/>
        <v/>
      </c>
    </row>
    <row r="15322" spans="1:12" ht="13.8" customHeight="1" x14ac:dyDescent="0.3">
      <c r="A15322" t="s">
        <v>241</v>
      </c>
      <c r="B15322">
        <v>1941</v>
      </c>
      <c r="C15322" s="10">
        <v>2702</v>
      </c>
      <c r="D15322">
        <v>0</v>
      </c>
      <c r="E15322">
        <v>2497</v>
      </c>
      <c r="F15322">
        <v>204</v>
      </c>
      <c r="G15322">
        <v>0</v>
      </c>
      <c r="H15322" t="s">
        <v>11</v>
      </c>
      <c r="I15322" t="s">
        <v>11</v>
      </c>
      <c r="J15322" s="10">
        <v>0</v>
      </c>
      <c r="K15322" s="13">
        <f t="shared" si="481"/>
        <v>1958</v>
      </c>
      <c r="L15322" s="1" t="str">
        <f t="shared" si="480"/>
        <v/>
      </c>
    </row>
    <row r="15323" spans="1:12" ht="13.8" customHeight="1" x14ac:dyDescent="0.3">
      <c r="A15323" t="s">
        <v>241</v>
      </c>
      <c r="B15323">
        <v>1942</v>
      </c>
      <c r="C15323" s="10">
        <v>2911</v>
      </c>
      <c r="D15323">
        <v>0</v>
      </c>
      <c r="E15323">
        <v>2692</v>
      </c>
      <c r="F15323">
        <v>219</v>
      </c>
      <c r="G15323">
        <v>0</v>
      </c>
      <c r="H15323" t="s">
        <v>11</v>
      </c>
      <c r="I15323" t="s">
        <v>11</v>
      </c>
      <c r="J15323" s="10">
        <v>0</v>
      </c>
      <c r="K15323" s="13">
        <f t="shared" si="481"/>
        <v>1958</v>
      </c>
      <c r="L15323" s="1" t="str">
        <f t="shared" si="480"/>
        <v/>
      </c>
    </row>
    <row r="15324" spans="1:12" ht="13.8" customHeight="1" x14ac:dyDescent="0.3">
      <c r="A15324" t="s">
        <v>241</v>
      </c>
      <c r="B15324">
        <v>1943</v>
      </c>
      <c r="C15324" s="10">
        <v>2804</v>
      </c>
      <c r="D15324">
        <v>0</v>
      </c>
      <c r="E15324">
        <v>2599</v>
      </c>
      <c r="F15324">
        <v>205</v>
      </c>
      <c r="G15324">
        <v>0</v>
      </c>
      <c r="H15324" t="s">
        <v>11</v>
      </c>
      <c r="I15324" t="s">
        <v>11</v>
      </c>
      <c r="J15324" s="10">
        <v>0</v>
      </c>
      <c r="K15324" s="13">
        <f t="shared" si="481"/>
        <v>1958</v>
      </c>
      <c r="L15324" s="1" t="str">
        <f t="shared" si="480"/>
        <v/>
      </c>
    </row>
    <row r="15325" spans="1:12" ht="13.8" customHeight="1" x14ac:dyDescent="0.3">
      <c r="A15325" t="s">
        <v>241</v>
      </c>
      <c r="B15325">
        <v>1944</v>
      </c>
      <c r="C15325" s="10">
        <v>2940</v>
      </c>
      <c r="D15325">
        <v>0</v>
      </c>
      <c r="E15325">
        <v>2753</v>
      </c>
      <c r="F15325">
        <v>187</v>
      </c>
      <c r="G15325">
        <v>0</v>
      </c>
      <c r="H15325" t="s">
        <v>11</v>
      </c>
      <c r="I15325" t="s">
        <v>11</v>
      </c>
      <c r="J15325" s="10">
        <v>0</v>
      </c>
      <c r="K15325" s="13">
        <f t="shared" si="481"/>
        <v>1958</v>
      </c>
      <c r="L15325" s="1" t="str">
        <f t="shared" si="480"/>
        <v/>
      </c>
    </row>
    <row r="15326" spans="1:12" ht="13.8" customHeight="1" x14ac:dyDescent="0.3">
      <c r="A15326" t="s">
        <v>241</v>
      </c>
      <c r="B15326">
        <v>1945</v>
      </c>
      <c r="C15326" s="10">
        <v>3008</v>
      </c>
      <c r="D15326">
        <v>0</v>
      </c>
      <c r="E15326">
        <v>2802</v>
      </c>
      <c r="F15326">
        <v>205</v>
      </c>
      <c r="G15326">
        <v>0</v>
      </c>
      <c r="H15326" t="s">
        <v>11</v>
      </c>
      <c r="I15326" t="s">
        <v>11</v>
      </c>
      <c r="J15326" s="10">
        <v>0</v>
      </c>
      <c r="K15326" s="13">
        <f t="shared" si="481"/>
        <v>1958</v>
      </c>
      <c r="L15326" s="1" t="str">
        <f t="shared" si="480"/>
        <v/>
      </c>
    </row>
    <row r="15327" spans="1:12" ht="13.8" customHeight="1" x14ac:dyDescent="0.3">
      <c r="A15327" t="s">
        <v>241</v>
      </c>
      <c r="B15327">
        <v>1946</v>
      </c>
      <c r="C15327" s="10">
        <v>2985</v>
      </c>
      <c r="D15327">
        <v>0</v>
      </c>
      <c r="E15327">
        <v>2775</v>
      </c>
      <c r="F15327">
        <v>210</v>
      </c>
      <c r="G15327">
        <v>0</v>
      </c>
      <c r="H15327" t="s">
        <v>11</v>
      </c>
      <c r="I15327" t="s">
        <v>11</v>
      </c>
      <c r="J15327" s="10">
        <v>0</v>
      </c>
      <c r="K15327" s="13">
        <f t="shared" si="481"/>
        <v>1958</v>
      </c>
      <c r="L15327" s="1" t="str">
        <f t="shared" si="480"/>
        <v/>
      </c>
    </row>
    <row r="15328" spans="1:12" ht="13.8" customHeight="1" x14ac:dyDescent="0.3">
      <c r="A15328" t="s">
        <v>241</v>
      </c>
      <c r="B15328">
        <v>1947</v>
      </c>
      <c r="C15328" s="10">
        <v>3276</v>
      </c>
      <c r="D15328">
        <v>0</v>
      </c>
      <c r="E15328">
        <v>3063</v>
      </c>
      <c r="F15328">
        <v>213</v>
      </c>
      <c r="G15328">
        <v>0</v>
      </c>
      <c r="H15328" t="s">
        <v>11</v>
      </c>
      <c r="I15328" t="s">
        <v>11</v>
      </c>
      <c r="J15328" s="10">
        <v>0</v>
      </c>
      <c r="K15328" s="13">
        <f t="shared" si="481"/>
        <v>1958</v>
      </c>
      <c r="L15328" s="1" t="str">
        <f t="shared" si="480"/>
        <v/>
      </c>
    </row>
    <row r="15329" spans="1:12" ht="13.8" customHeight="1" x14ac:dyDescent="0.3">
      <c r="A15329" t="s">
        <v>241</v>
      </c>
      <c r="B15329">
        <v>1948</v>
      </c>
      <c r="C15329" s="10">
        <v>3450</v>
      </c>
      <c r="D15329">
        <v>0</v>
      </c>
      <c r="E15329">
        <v>3207</v>
      </c>
      <c r="F15329">
        <v>243</v>
      </c>
      <c r="G15329">
        <v>0</v>
      </c>
      <c r="H15329" t="s">
        <v>11</v>
      </c>
      <c r="I15329" t="s">
        <v>11</v>
      </c>
      <c r="J15329" s="10">
        <v>0</v>
      </c>
      <c r="K15329" s="13">
        <f t="shared" si="481"/>
        <v>1958</v>
      </c>
      <c r="L15329" s="1" t="str">
        <f t="shared" si="480"/>
        <v/>
      </c>
    </row>
    <row r="15330" spans="1:12" ht="13.8" customHeight="1" x14ac:dyDescent="0.3">
      <c r="A15330" t="s">
        <v>241</v>
      </c>
      <c r="B15330">
        <v>1949</v>
      </c>
      <c r="C15330" s="10">
        <v>3753</v>
      </c>
      <c r="D15330">
        <v>0</v>
      </c>
      <c r="E15330">
        <v>3497</v>
      </c>
      <c r="F15330">
        <v>256</v>
      </c>
      <c r="G15330">
        <v>0</v>
      </c>
      <c r="H15330" t="s">
        <v>11</v>
      </c>
      <c r="I15330" t="s">
        <v>11</v>
      </c>
      <c r="J15330" s="10">
        <v>0</v>
      </c>
      <c r="K15330" s="13">
        <f t="shared" si="481"/>
        <v>1958</v>
      </c>
      <c r="L15330" s="1" t="str">
        <f t="shared" si="480"/>
        <v/>
      </c>
    </row>
    <row r="15331" spans="1:12" ht="13.8" customHeight="1" x14ac:dyDescent="0.3">
      <c r="A15331" t="s">
        <v>241</v>
      </c>
      <c r="B15331">
        <v>1950</v>
      </c>
      <c r="C15331" s="10">
        <v>642</v>
      </c>
      <c r="D15331">
        <v>14</v>
      </c>
      <c r="E15331">
        <v>379</v>
      </c>
      <c r="F15331">
        <v>248</v>
      </c>
      <c r="G15331">
        <v>0</v>
      </c>
      <c r="H15331">
        <v>0</v>
      </c>
      <c r="I15331">
        <v>1.01</v>
      </c>
      <c r="J15331" s="10">
        <v>916</v>
      </c>
      <c r="K15331" s="13">
        <f t="shared" si="481"/>
        <v>1958</v>
      </c>
      <c r="L15331" s="1" t="str">
        <f t="shared" si="480"/>
        <v/>
      </c>
    </row>
    <row r="15332" spans="1:12" ht="13.8" customHeight="1" x14ac:dyDescent="0.3">
      <c r="A15332" t="s">
        <v>241</v>
      </c>
      <c r="B15332">
        <v>1951</v>
      </c>
      <c r="C15332" s="10">
        <v>686</v>
      </c>
      <c r="D15332">
        <v>13</v>
      </c>
      <c r="E15332">
        <v>427</v>
      </c>
      <c r="F15332">
        <v>246</v>
      </c>
      <c r="G15332">
        <v>0</v>
      </c>
      <c r="H15332">
        <v>0</v>
      </c>
      <c r="I15332">
        <v>1.06</v>
      </c>
      <c r="J15332" s="10">
        <v>1247</v>
      </c>
      <c r="K15332" s="13">
        <f t="shared" si="481"/>
        <v>1958</v>
      </c>
      <c r="L15332" s="1" t="str">
        <f t="shared" si="480"/>
        <v/>
      </c>
    </row>
    <row r="15333" spans="1:12" ht="13.8" customHeight="1" x14ac:dyDescent="0.3">
      <c r="A15333" t="s">
        <v>241</v>
      </c>
      <c r="B15333">
        <v>1952</v>
      </c>
      <c r="C15333" s="10">
        <v>763</v>
      </c>
      <c r="D15333">
        <v>14</v>
      </c>
      <c r="E15333">
        <v>498</v>
      </c>
      <c r="F15333">
        <v>250</v>
      </c>
      <c r="G15333">
        <v>0</v>
      </c>
      <c r="H15333">
        <v>0</v>
      </c>
      <c r="I15333">
        <v>1.1499999999999999</v>
      </c>
      <c r="J15333" s="10">
        <v>1382</v>
      </c>
      <c r="K15333" s="13">
        <f t="shared" si="481"/>
        <v>1958</v>
      </c>
      <c r="L15333" s="1" t="str">
        <f t="shared" si="480"/>
        <v/>
      </c>
    </row>
    <row r="15334" spans="1:12" ht="13.8" customHeight="1" x14ac:dyDescent="0.3">
      <c r="A15334" t="s">
        <v>241</v>
      </c>
      <c r="B15334">
        <v>1953</v>
      </c>
      <c r="C15334" s="10">
        <v>801</v>
      </c>
      <c r="D15334">
        <v>9</v>
      </c>
      <c r="E15334">
        <v>531</v>
      </c>
      <c r="F15334">
        <v>262</v>
      </c>
      <c r="G15334">
        <v>0</v>
      </c>
      <c r="H15334">
        <v>0</v>
      </c>
      <c r="I15334">
        <v>1.18</v>
      </c>
      <c r="J15334" s="10">
        <v>1339</v>
      </c>
      <c r="K15334" s="13">
        <f t="shared" si="481"/>
        <v>1958</v>
      </c>
      <c r="L15334" s="1" t="str">
        <f t="shared" si="480"/>
        <v/>
      </c>
    </row>
    <row r="15335" spans="1:12" ht="13.8" customHeight="1" x14ac:dyDescent="0.3">
      <c r="A15335" t="s">
        <v>241</v>
      </c>
      <c r="B15335">
        <v>1954</v>
      </c>
      <c r="C15335" s="10">
        <v>774</v>
      </c>
      <c r="D15335">
        <v>3</v>
      </c>
      <c r="E15335">
        <v>499</v>
      </c>
      <c r="F15335">
        <v>269</v>
      </c>
      <c r="G15335">
        <v>3</v>
      </c>
      <c r="H15335">
        <v>0</v>
      </c>
      <c r="I15335">
        <v>1.1100000000000001</v>
      </c>
      <c r="J15335" s="10">
        <v>1135</v>
      </c>
      <c r="K15335" s="13">
        <f t="shared" si="481"/>
        <v>1958</v>
      </c>
      <c r="L15335" s="1" t="str">
        <f t="shared" si="480"/>
        <v/>
      </c>
    </row>
    <row r="15336" spans="1:12" ht="13.8" customHeight="1" x14ac:dyDescent="0.3">
      <c r="A15336" t="s">
        <v>241</v>
      </c>
      <c r="B15336">
        <v>1955</v>
      </c>
      <c r="C15336" s="10">
        <v>743</v>
      </c>
      <c r="D15336">
        <v>1</v>
      </c>
      <c r="E15336">
        <v>464</v>
      </c>
      <c r="F15336">
        <v>260</v>
      </c>
      <c r="G15336">
        <v>17</v>
      </c>
      <c r="H15336">
        <v>0</v>
      </c>
      <c r="I15336">
        <v>1.03</v>
      </c>
      <c r="J15336" s="10">
        <v>1095</v>
      </c>
      <c r="K15336" s="13">
        <f t="shared" si="481"/>
        <v>1958</v>
      </c>
      <c r="L15336" s="1" t="str">
        <f t="shared" si="480"/>
        <v/>
      </c>
    </row>
    <row r="15337" spans="1:12" ht="13.8" customHeight="1" x14ac:dyDescent="0.3">
      <c r="A15337" t="s">
        <v>241</v>
      </c>
      <c r="B15337">
        <v>1956</v>
      </c>
      <c r="C15337" s="10">
        <v>786</v>
      </c>
      <c r="D15337">
        <v>1</v>
      </c>
      <c r="E15337">
        <v>481</v>
      </c>
      <c r="F15337">
        <v>286</v>
      </c>
      <c r="G15337">
        <v>19</v>
      </c>
      <c r="H15337">
        <v>0</v>
      </c>
      <c r="I15337">
        <v>1.06</v>
      </c>
      <c r="J15337" s="10">
        <v>1141</v>
      </c>
      <c r="K15337" s="13">
        <f t="shared" si="481"/>
        <v>1958</v>
      </c>
      <c r="L15337" s="1" t="str">
        <f t="shared" si="480"/>
        <v/>
      </c>
    </row>
    <row r="15338" spans="1:12" ht="13.8" customHeight="1" x14ac:dyDescent="0.3">
      <c r="A15338" t="s">
        <v>241</v>
      </c>
      <c r="B15338">
        <v>1957</v>
      </c>
      <c r="C15338" s="10">
        <v>700</v>
      </c>
      <c r="D15338">
        <v>1</v>
      </c>
      <c r="E15338">
        <v>368</v>
      </c>
      <c r="F15338">
        <v>314</v>
      </c>
      <c r="G15338">
        <v>18</v>
      </c>
      <c r="H15338">
        <v>0</v>
      </c>
      <c r="I15338">
        <v>0.91</v>
      </c>
      <c r="J15338" s="10">
        <v>1134</v>
      </c>
      <c r="K15338" s="13">
        <f t="shared" si="481"/>
        <v>1958</v>
      </c>
      <c r="L15338" s="1" t="str">
        <f t="shared" si="480"/>
        <v/>
      </c>
    </row>
    <row r="15339" spans="1:12" ht="13.8" customHeight="1" x14ac:dyDescent="0.3">
      <c r="A15339" t="s">
        <v>241</v>
      </c>
      <c r="B15339">
        <v>1958</v>
      </c>
      <c r="C15339" s="10">
        <v>949</v>
      </c>
      <c r="D15339">
        <v>0</v>
      </c>
      <c r="E15339">
        <v>583</v>
      </c>
      <c r="F15339">
        <v>347</v>
      </c>
      <c r="G15339">
        <v>20</v>
      </c>
      <c r="H15339">
        <v>0</v>
      </c>
      <c r="I15339">
        <v>1.19</v>
      </c>
      <c r="J15339" s="10">
        <v>1410</v>
      </c>
      <c r="K15339" s="13">
        <f t="shared" si="481"/>
        <v>1958</v>
      </c>
      <c r="L15339" s="1" t="str">
        <f t="shared" si="480"/>
        <v/>
      </c>
    </row>
    <row r="15340" spans="1:12" ht="13.8" customHeight="1" x14ac:dyDescent="0.3">
      <c r="A15340" t="s">
        <v>241</v>
      </c>
      <c r="B15340">
        <v>1959</v>
      </c>
      <c r="C15340" s="10">
        <v>844</v>
      </c>
      <c r="D15340">
        <v>1</v>
      </c>
      <c r="E15340">
        <v>446</v>
      </c>
      <c r="F15340">
        <v>373</v>
      </c>
      <c r="G15340">
        <v>24</v>
      </c>
      <c r="H15340">
        <v>0</v>
      </c>
      <c r="I15340">
        <v>1.03</v>
      </c>
      <c r="J15340" s="10">
        <v>1654</v>
      </c>
      <c r="K15340" s="13">
        <f t="shared" si="481"/>
        <v>1989</v>
      </c>
      <c r="L15340" s="1" t="str">
        <f t="shared" si="480"/>
        <v/>
      </c>
    </row>
    <row r="15341" spans="1:12" ht="13.8" customHeight="1" x14ac:dyDescent="0.3">
      <c r="A15341" t="s">
        <v>241</v>
      </c>
      <c r="B15341">
        <v>1960</v>
      </c>
      <c r="C15341" s="10">
        <v>704</v>
      </c>
      <c r="D15341">
        <v>1</v>
      </c>
      <c r="E15341">
        <v>278</v>
      </c>
      <c r="F15341">
        <v>400</v>
      </c>
      <c r="G15341">
        <v>24</v>
      </c>
      <c r="H15341">
        <v>0</v>
      </c>
      <c r="I15341">
        <v>0.84</v>
      </c>
      <c r="J15341" s="10">
        <v>1658</v>
      </c>
      <c r="K15341" s="13">
        <f t="shared" si="481"/>
        <v>1989</v>
      </c>
      <c r="L15341" s="1" t="str">
        <f t="shared" si="480"/>
        <v/>
      </c>
    </row>
    <row r="15342" spans="1:12" ht="13.8" customHeight="1" x14ac:dyDescent="0.3">
      <c r="A15342" t="s">
        <v>241</v>
      </c>
      <c r="B15342">
        <v>1961</v>
      </c>
      <c r="C15342" s="10">
        <v>1255</v>
      </c>
      <c r="D15342">
        <v>0</v>
      </c>
      <c r="E15342">
        <v>807</v>
      </c>
      <c r="F15342">
        <v>435</v>
      </c>
      <c r="G15342">
        <v>13</v>
      </c>
      <c r="H15342">
        <v>0</v>
      </c>
      <c r="I15342">
        <v>1.47</v>
      </c>
      <c r="J15342" s="10">
        <v>1951</v>
      </c>
      <c r="K15342" s="13">
        <f t="shared" si="481"/>
        <v>1989</v>
      </c>
      <c r="L15342" s="1" t="str">
        <f t="shared" si="480"/>
        <v/>
      </c>
    </row>
    <row r="15343" spans="1:12" ht="13.8" customHeight="1" x14ac:dyDescent="0.3">
      <c r="A15343" t="s">
        <v>241</v>
      </c>
      <c r="B15343">
        <v>1962</v>
      </c>
      <c r="C15343" s="10">
        <v>1974</v>
      </c>
      <c r="D15343">
        <v>1</v>
      </c>
      <c r="E15343">
        <v>1507</v>
      </c>
      <c r="F15343">
        <v>444</v>
      </c>
      <c r="G15343">
        <v>22</v>
      </c>
      <c r="H15343">
        <v>0</v>
      </c>
      <c r="I15343">
        <v>2.2799999999999998</v>
      </c>
      <c r="J15343" s="10">
        <v>1976</v>
      </c>
      <c r="K15343" s="13">
        <f t="shared" si="481"/>
        <v>1989</v>
      </c>
      <c r="L15343" s="1" t="str">
        <f t="shared" si="480"/>
        <v/>
      </c>
    </row>
    <row r="15344" spans="1:12" ht="13.8" customHeight="1" x14ac:dyDescent="0.3">
      <c r="A15344" t="s">
        <v>241</v>
      </c>
      <c r="B15344">
        <v>1963</v>
      </c>
      <c r="C15344" s="10">
        <v>357</v>
      </c>
      <c r="D15344">
        <v>1</v>
      </c>
      <c r="E15344">
        <v>-101</v>
      </c>
      <c r="F15344">
        <v>435</v>
      </c>
      <c r="G15344">
        <v>22</v>
      </c>
      <c r="H15344">
        <v>0</v>
      </c>
      <c r="I15344">
        <v>0.41</v>
      </c>
      <c r="J15344" s="10">
        <v>1400</v>
      </c>
      <c r="K15344" s="13">
        <f t="shared" si="481"/>
        <v>1989</v>
      </c>
      <c r="L15344" s="1" t="str">
        <f t="shared" si="480"/>
        <v/>
      </c>
    </row>
    <row r="15345" spans="1:12" ht="13.8" customHeight="1" x14ac:dyDescent="0.3">
      <c r="A15345" t="s">
        <v>241</v>
      </c>
      <c r="B15345">
        <v>1964</v>
      </c>
      <c r="C15345" s="10">
        <v>1035</v>
      </c>
      <c r="D15345">
        <v>1</v>
      </c>
      <c r="E15345">
        <v>441</v>
      </c>
      <c r="F15345">
        <v>569</v>
      </c>
      <c r="G15345">
        <v>24</v>
      </c>
      <c r="H15345">
        <v>0</v>
      </c>
      <c r="I15345">
        <v>1.17</v>
      </c>
      <c r="J15345" s="10">
        <v>1640</v>
      </c>
      <c r="K15345" s="13">
        <f t="shared" si="481"/>
        <v>1989</v>
      </c>
      <c r="L15345" s="1" t="str">
        <f t="shared" si="480"/>
        <v/>
      </c>
    </row>
    <row r="15346" spans="1:12" ht="13.8" customHeight="1" x14ac:dyDescent="0.3">
      <c r="A15346" t="s">
        <v>241</v>
      </c>
      <c r="B15346">
        <v>1965</v>
      </c>
      <c r="C15346" s="10">
        <v>1417</v>
      </c>
      <c r="D15346">
        <v>1</v>
      </c>
      <c r="E15346">
        <v>777</v>
      </c>
      <c r="F15346">
        <v>614</v>
      </c>
      <c r="G15346">
        <v>26</v>
      </c>
      <c r="H15346">
        <v>0</v>
      </c>
      <c r="I15346">
        <v>1.59</v>
      </c>
      <c r="J15346" s="10">
        <v>1345</v>
      </c>
      <c r="K15346" s="13">
        <f t="shared" si="481"/>
        <v>1989</v>
      </c>
      <c r="L15346" s="1" t="str">
        <f t="shared" si="480"/>
        <v/>
      </c>
    </row>
    <row r="15347" spans="1:12" ht="13.8" customHeight="1" x14ac:dyDescent="0.3">
      <c r="A15347" t="s">
        <v>241</v>
      </c>
      <c r="B15347">
        <v>1966</v>
      </c>
      <c r="C15347" s="10">
        <v>1106</v>
      </c>
      <c r="D15347">
        <v>1</v>
      </c>
      <c r="E15347">
        <v>355</v>
      </c>
      <c r="F15347">
        <v>721</v>
      </c>
      <c r="G15347">
        <v>29</v>
      </c>
      <c r="H15347">
        <v>0</v>
      </c>
      <c r="I15347">
        <v>1.22</v>
      </c>
      <c r="J15347" s="10">
        <v>1321</v>
      </c>
      <c r="K15347" s="13">
        <f t="shared" si="481"/>
        <v>1989</v>
      </c>
      <c r="L15347" s="1" t="str">
        <f t="shared" si="480"/>
        <v/>
      </c>
    </row>
    <row r="15348" spans="1:12" ht="13.8" customHeight="1" x14ac:dyDescent="0.3">
      <c r="A15348" t="s">
        <v>241</v>
      </c>
      <c r="B15348">
        <v>1967</v>
      </c>
      <c r="C15348" s="10">
        <v>1265</v>
      </c>
      <c r="D15348">
        <v>0</v>
      </c>
      <c r="E15348">
        <v>443</v>
      </c>
      <c r="F15348">
        <v>796</v>
      </c>
      <c r="G15348">
        <v>26</v>
      </c>
      <c r="H15348">
        <v>0</v>
      </c>
      <c r="I15348">
        <v>1.37</v>
      </c>
      <c r="J15348" s="10">
        <v>1323</v>
      </c>
      <c r="K15348" s="13">
        <f t="shared" si="481"/>
        <v>1989</v>
      </c>
      <c r="L15348" s="1" t="str">
        <f t="shared" si="480"/>
        <v/>
      </c>
    </row>
    <row r="15349" spans="1:12" ht="13.8" customHeight="1" x14ac:dyDescent="0.3">
      <c r="A15349" t="s">
        <v>241</v>
      </c>
      <c r="B15349">
        <v>1968</v>
      </c>
      <c r="C15349" s="10">
        <v>1102</v>
      </c>
      <c r="D15349">
        <v>0</v>
      </c>
      <c r="E15349">
        <v>238</v>
      </c>
      <c r="F15349">
        <v>835</v>
      </c>
      <c r="G15349">
        <v>29</v>
      </c>
      <c r="H15349">
        <v>0</v>
      </c>
      <c r="I15349">
        <v>1.17</v>
      </c>
      <c r="J15349" s="10">
        <v>1409</v>
      </c>
      <c r="K15349" s="13">
        <f t="shared" si="481"/>
        <v>1989</v>
      </c>
      <c r="L15349" s="1" t="str">
        <f t="shared" si="480"/>
        <v/>
      </c>
    </row>
    <row r="15350" spans="1:12" ht="13.8" customHeight="1" x14ac:dyDescent="0.3">
      <c r="A15350" t="s">
        <v>241</v>
      </c>
      <c r="B15350">
        <v>1969</v>
      </c>
      <c r="C15350" s="10">
        <v>1065</v>
      </c>
      <c r="D15350">
        <v>0</v>
      </c>
      <c r="E15350">
        <v>193</v>
      </c>
      <c r="F15350">
        <v>839</v>
      </c>
      <c r="G15350">
        <v>33</v>
      </c>
      <c r="H15350">
        <v>0</v>
      </c>
      <c r="I15350">
        <v>1.1200000000000001</v>
      </c>
      <c r="J15350" s="10">
        <v>1282</v>
      </c>
      <c r="K15350" s="13">
        <f t="shared" si="481"/>
        <v>1989</v>
      </c>
      <c r="L15350" s="1" t="str">
        <f t="shared" si="480"/>
        <v/>
      </c>
    </row>
    <row r="15351" spans="1:12" ht="13.8" customHeight="1" x14ac:dyDescent="0.3">
      <c r="A15351" t="s">
        <v>241</v>
      </c>
      <c r="B15351">
        <v>1970</v>
      </c>
      <c r="C15351" s="10">
        <v>2454</v>
      </c>
      <c r="D15351">
        <v>0</v>
      </c>
      <c r="E15351">
        <v>915</v>
      </c>
      <c r="F15351">
        <v>977</v>
      </c>
      <c r="G15351">
        <v>37</v>
      </c>
      <c r="H15351">
        <v>524</v>
      </c>
      <c r="I15351">
        <v>2.54</v>
      </c>
      <c r="J15351" s="10">
        <v>1397</v>
      </c>
      <c r="K15351" s="13">
        <f t="shared" si="481"/>
        <v>1989</v>
      </c>
      <c r="L15351" s="1" t="str">
        <f t="shared" si="480"/>
        <v/>
      </c>
    </row>
    <row r="15352" spans="1:12" ht="13.8" customHeight="1" x14ac:dyDescent="0.3">
      <c r="A15352" t="s">
        <v>241</v>
      </c>
      <c r="B15352">
        <v>1971</v>
      </c>
      <c r="C15352" s="10">
        <v>2210</v>
      </c>
      <c r="D15352">
        <v>0</v>
      </c>
      <c r="E15352">
        <v>736</v>
      </c>
      <c r="F15352">
        <v>952</v>
      </c>
      <c r="G15352">
        <v>35</v>
      </c>
      <c r="H15352">
        <v>487</v>
      </c>
      <c r="I15352">
        <v>2.2599999999999998</v>
      </c>
      <c r="J15352" s="10">
        <v>1467</v>
      </c>
      <c r="K15352" s="13">
        <f t="shared" si="481"/>
        <v>1989</v>
      </c>
      <c r="L15352" s="1" t="str">
        <f t="shared" si="480"/>
        <v/>
      </c>
    </row>
    <row r="15353" spans="1:12" ht="13.8" customHeight="1" x14ac:dyDescent="0.3">
      <c r="A15353" t="s">
        <v>241</v>
      </c>
      <c r="B15353">
        <v>1972</v>
      </c>
      <c r="C15353" s="10">
        <v>2248</v>
      </c>
      <c r="D15353">
        <v>0</v>
      </c>
      <c r="E15353">
        <v>807</v>
      </c>
      <c r="F15353">
        <v>986</v>
      </c>
      <c r="G15353">
        <v>39</v>
      </c>
      <c r="H15353">
        <v>416</v>
      </c>
      <c r="I15353">
        <v>2.2799999999999998</v>
      </c>
      <c r="J15353" s="10">
        <v>1512</v>
      </c>
      <c r="K15353" s="13">
        <f t="shared" si="481"/>
        <v>1989</v>
      </c>
      <c r="L15353" s="1" t="str">
        <f t="shared" si="480"/>
        <v/>
      </c>
    </row>
    <row r="15354" spans="1:12" ht="13.8" customHeight="1" x14ac:dyDescent="0.3">
      <c r="A15354" t="s">
        <v>241</v>
      </c>
      <c r="B15354">
        <v>1973</v>
      </c>
      <c r="C15354" s="10">
        <v>2563</v>
      </c>
      <c r="D15354">
        <v>0</v>
      </c>
      <c r="E15354">
        <v>950</v>
      </c>
      <c r="F15354">
        <v>949</v>
      </c>
      <c r="G15354">
        <v>34</v>
      </c>
      <c r="H15354">
        <v>630</v>
      </c>
      <c r="I15354">
        <v>2.58</v>
      </c>
      <c r="J15354" s="10">
        <v>1444</v>
      </c>
      <c r="K15354" s="13">
        <f t="shared" si="481"/>
        <v>1989</v>
      </c>
      <c r="L15354" s="1" t="str">
        <f t="shared" si="480"/>
        <v/>
      </c>
    </row>
    <row r="15355" spans="1:12" ht="13.8" customHeight="1" x14ac:dyDescent="0.3">
      <c r="A15355" t="s">
        <v>241</v>
      </c>
      <c r="B15355">
        <v>1974</v>
      </c>
      <c r="C15355" s="10">
        <v>2741</v>
      </c>
      <c r="D15355">
        <v>0</v>
      </c>
      <c r="E15355">
        <v>894</v>
      </c>
      <c r="F15355">
        <v>868</v>
      </c>
      <c r="G15355">
        <v>33</v>
      </c>
      <c r="H15355">
        <v>946</v>
      </c>
      <c r="I15355">
        <v>2.74</v>
      </c>
      <c r="J15355" s="10">
        <v>1405</v>
      </c>
      <c r="K15355" s="13">
        <f t="shared" si="481"/>
        <v>1989</v>
      </c>
      <c r="L15355" s="1" t="str">
        <f t="shared" si="480"/>
        <v/>
      </c>
    </row>
    <row r="15356" spans="1:12" ht="13.8" customHeight="1" x14ac:dyDescent="0.3">
      <c r="A15356" t="s">
        <v>241</v>
      </c>
      <c r="B15356">
        <v>1975</v>
      </c>
      <c r="C15356" s="10">
        <v>2624</v>
      </c>
      <c r="D15356">
        <v>0</v>
      </c>
      <c r="E15356">
        <v>745</v>
      </c>
      <c r="F15356">
        <v>792</v>
      </c>
      <c r="G15356">
        <v>35</v>
      </c>
      <c r="H15356">
        <v>1052</v>
      </c>
      <c r="I15356">
        <v>2.6</v>
      </c>
      <c r="J15356" s="10">
        <v>1005</v>
      </c>
      <c r="K15356" s="13">
        <f t="shared" si="481"/>
        <v>1989</v>
      </c>
      <c r="L15356" s="1" t="str">
        <f t="shared" si="480"/>
        <v/>
      </c>
    </row>
    <row r="15357" spans="1:12" ht="13.8" customHeight="1" x14ac:dyDescent="0.3">
      <c r="A15357" t="s">
        <v>241</v>
      </c>
      <c r="B15357">
        <v>1976</v>
      </c>
      <c r="C15357" s="10">
        <v>4343</v>
      </c>
      <c r="D15357">
        <v>0</v>
      </c>
      <c r="E15357">
        <v>2227</v>
      </c>
      <c r="F15357">
        <v>1027</v>
      </c>
      <c r="G15357">
        <v>32</v>
      </c>
      <c r="H15357">
        <v>1057</v>
      </c>
      <c r="I15357">
        <v>4.26</v>
      </c>
      <c r="J15357" s="10">
        <v>1040</v>
      </c>
      <c r="K15357" s="13">
        <f t="shared" si="481"/>
        <v>1989</v>
      </c>
      <c r="L15357" s="1" t="str">
        <f t="shared" si="480"/>
        <v/>
      </c>
    </row>
    <row r="15358" spans="1:12" ht="13.8" customHeight="1" x14ac:dyDescent="0.3">
      <c r="A15358" t="s">
        <v>241</v>
      </c>
      <c r="B15358">
        <v>1977</v>
      </c>
      <c r="C15358" s="10">
        <v>4411</v>
      </c>
      <c r="D15358">
        <v>0</v>
      </c>
      <c r="E15358">
        <v>2099</v>
      </c>
      <c r="F15358">
        <v>1237</v>
      </c>
      <c r="G15358">
        <v>29</v>
      </c>
      <c r="H15358">
        <v>1045</v>
      </c>
      <c r="I15358">
        <v>4.28</v>
      </c>
      <c r="J15358" s="10">
        <v>961</v>
      </c>
      <c r="K15358" s="13">
        <f t="shared" si="481"/>
        <v>1989</v>
      </c>
      <c r="L15358" s="1" t="str">
        <f t="shared" si="480"/>
        <v/>
      </c>
    </row>
    <row r="15359" spans="1:12" ht="13.8" customHeight="1" x14ac:dyDescent="0.3">
      <c r="A15359" t="s">
        <v>241</v>
      </c>
      <c r="B15359">
        <v>1978</v>
      </c>
      <c r="C15359" s="10">
        <v>4180</v>
      </c>
      <c r="D15359">
        <v>0</v>
      </c>
      <c r="E15359">
        <v>1739</v>
      </c>
      <c r="F15359">
        <v>1529</v>
      </c>
      <c r="G15359">
        <v>30</v>
      </c>
      <c r="H15359">
        <v>882</v>
      </c>
      <c r="I15359">
        <v>4</v>
      </c>
      <c r="J15359" s="10">
        <v>856</v>
      </c>
      <c r="K15359" s="13">
        <f t="shared" si="481"/>
        <v>1989</v>
      </c>
      <c r="L15359" s="1" t="str">
        <f t="shared" si="480"/>
        <v/>
      </c>
    </row>
    <row r="15360" spans="1:12" ht="13.8" customHeight="1" x14ac:dyDescent="0.3">
      <c r="A15360" t="s">
        <v>241</v>
      </c>
      <c r="B15360">
        <v>1979</v>
      </c>
      <c r="C15360" s="10">
        <v>4561</v>
      </c>
      <c r="D15360">
        <v>0</v>
      </c>
      <c r="E15360">
        <v>1937</v>
      </c>
      <c r="F15360">
        <v>1725</v>
      </c>
      <c r="G15360">
        <v>29</v>
      </c>
      <c r="H15360">
        <v>869</v>
      </c>
      <c r="I15360">
        <v>4.3</v>
      </c>
      <c r="J15360" s="10">
        <v>763</v>
      </c>
      <c r="K15360" s="13">
        <f t="shared" si="481"/>
        <v>1989</v>
      </c>
      <c r="L15360" s="1" t="str">
        <f t="shared" si="480"/>
        <v/>
      </c>
    </row>
    <row r="15361" spans="1:12" ht="13.8" customHeight="1" x14ac:dyDescent="0.3">
      <c r="A15361" t="s">
        <v>241</v>
      </c>
      <c r="B15361">
        <v>1980</v>
      </c>
      <c r="C15361" s="10">
        <v>4619</v>
      </c>
      <c r="D15361">
        <v>0</v>
      </c>
      <c r="E15361">
        <v>1570</v>
      </c>
      <c r="F15361">
        <v>1966</v>
      </c>
      <c r="G15361">
        <v>25</v>
      </c>
      <c r="H15361">
        <v>1059</v>
      </c>
      <c r="I15361">
        <v>4.28</v>
      </c>
      <c r="J15361" s="10">
        <v>455</v>
      </c>
      <c r="K15361" s="13">
        <f t="shared" si="481"/>
        <v>1989</v>
      </c>
      <c r="L15361" s="1" t="str">
        <f t="shared" si="480"/>
        <v/>
      </c>
    </row>
    <row r="15362" spans="1:12" ht="13.8" customHeight="1" x14ac:dyDescent="0.3">
      <c r="A15362" t="s">
        <v>241</v>
      </c>
      <c r="B15362">
        <v>1981</v>
      </c>
      <c r="C15362" s="10">
        <v>4707</v>
      </c>
      <c r="D15362">
        <v>0</v>
      </c>
      <c r="E15362">
        <v>1811</v>
      </c>
      <c r="F15362">
        <v>1800</v>
      </c>
      <c r="G15362">
        <v>19</v>
      </c>
      <c r="H15362">
        <v>1076</v>
      </c>
      <c r="I15362">
        <v>4.29</v>
      </c>
      <c r="J15362" s="10">
        <v>402</v>
      </c>
      <c r="K15362" s="13">
        <f t="shared" si="481"/>
        <v>1989</v>
      </c>
      <c r="L15362" s="1" t="str">
        <f t="shared" ref="L15362:L15425" si="482">IF(AND(B15362&gt;2011),1,"")</f>
        <v/>
      </c>
    </row>
    <row r="15363" spans="1:12" ht="13.8" customHeight="1" x14ac:dyDescent="0.3">
      <c r="A15363" t="s">
        <v>241</v>
      </c>
      <c r="B15363">
        <v>1982</v>
      </c>
      <c r="C15363" s="10">
        <v>5025</v>
      </c>
      <c r="D15363">
        <v>0</v>
      </c>
      <c r="E15363">
        <v>1404</v>
      </c>
      <c r="F15363">
        <v>1980</v>
      </c>
      <c r="G15363">
        <v>26</v>
      </c>
      <c r="H15363">
        <v>1614</v>
      </c>
      <c r="I15363">
        <v>4.5</v>
      </c>
      <c r="J15363" s="10">
        <v>351</v>
      </c>
      <c r="K15363" s="13">
        <f t="shared" ref="K15363:K15426" si="483">IF(B15363&lt;1990,IF(B15363&lt;1959,1958,1989),1990)</f>
        <v>1989</v>
      </c>
      <c r="L15363" s="1" t="str">
        <f t="shared" si="482"/>
        <v/>
      </c>
    </row>
    <row r="15364" spans="1:12" ht="13.8" customHeight="1" x14ac:dyDescent="0.3">
      <c r="A15364" t="s">
        <v>241</v>
      </c>
      <c r="B15364">
        <v>1983</v>
      </c>
      <c r="C15364" s="10">
        <v>4446</v>
      </c>
      <c r="D15364">
        <v>0</v>
      </c>
      <c r="E15364">
        <v>536</v>
      </c>
      <c r="F15364">
        <v>2108</v>
      </c>
      <c r="G15364">
        <v>53</v>
      </c>
      <c r="H15364">
        <v>1749</v>
      </c>
      <c r="I15364">
        <v>3.91</v>
      </c>
      <c r="J15364" s="10">
        <v>341</v>
      </c>
      <c r="K15364" s="13">
        <f t="shared" si="483"/>
        <v>1989</v>
      </c>
      <c r="L15364" s="1" t="str">
        <f t="shared" si="482"/>
        <v/>
      </c>
    </row>
    <row r="15365" spans="1:12" ht="13.8" customHeight="1" x14ac:dyDescent="0.3">
      <c r="A15365" t="s">
        <v>241</v>
      </c>
      <c r="B15365">
        <v>1984</v>
      </c>
      <c r="C15365" s="10">
        <v>4782</v>
      </c>
      <c r="D15365">
        <v>0</v>
      </c>
      <c r="E15365">
        <v>790</v>
      </c>
      <c r="F15365">
        <v>2118</v>
      </c>
      <c r="G15365">
        <v>55</v>
      </c>
      <c r="H15365">
        <v>1819</v>
      </c>
      <c r="I15365">
        <v>4.13</v>
      </c>
      <c r="J15365" s="10">
        <v>248</v>
      </c>
      <c r="K15365" s="13">
        <f t="shared" si="483"/>
        <v>1989</v>
      </c>
      <c r="L15365" s="1" t="str">
        <f t="shared" si="482"/>
        <v/>
      </c>
    </row>
    <row r="15366" spans="1:12" ht="13.8" customHeight="1" x14ac:dyDescent="0.3">
      <c r="A15366" t="s">
        <v>241</v>
      </c>
      <c r="B15366">
        <v>1985</v>
      </c>
      <c r="C15366" s="10">
        <v>5660</v>
      </c>
      <c r="D15366">
        <v>0</v>
      </c>
      <c r="E15366">
        <v>930</v>
      </c>
      <c r="F15366">
        <v>2573</v>
      </c>
      <c r="G15366">
        <v>45</v>
      </c>
      <c r="H15366">
        <v>2112</v>
      </c>
      <c r="I15366">
        <v>4.83</v>
      </c>
      <c r="J15366" s="10">
        <v>130</v>
      </c>
      <c r="K15366" s="13">
        <f t="shared" si="483"/>
        <v>1989</v>
      </c>
      <c r="L15366" s="1" t="str">
        <f t="shared" si="482"/>
        <v/>
      </c>
    </row>
    <row r="15367" spans="1:12" ht="13.8" customHeight="1" x14ac:dyDescent="0.3">
      <c r="A15367" t="s">
        <v>241</v>
      </c>
      <c r="B15367">
        <v>1986</v>
      </c>
      <c r="C15367" s="10">
        <v>4741</v>
      </c>
      <c r="D15367">
        <v>0</v>
      </c>
      <c r="E15367">
        <v>760</v>
      </c>
      <c r="F15367">
        <v>2024</v>
      </c>
      <c r="G15367">
        <v>44</v>
      </c>
      <c r="H15367">
        <v>1912</v>
      </c>
      <c r="I15367">
        <v>4</v>
      </c>
      <c r="J15367" s="10">
        <v>55</v>
      </c>
      <c r="K15367" s="13">
        <f t="shared" si="483"/>
        <v>1989</v>
      </c>
      <c r="L15367" s="1" t="str">
        <f t="shared" si="482"/>
        <v/>
      </c>
    </row>
    <row r="15368" spans="1:12" ht="13.8" customHeight="1" x14ac:dyDescent="0.3">
      <c r="A15368" t="s">
        <v>241</v>
      </c>
      <c r="B15368">
        <v>1987</v>
      </c>
      <c r="C15368" s="10">
        <v>4778</v>
      </c>
      <c r="D15368">
        <v>0</v>
      </c>
      <c r="E15368">
        <v>744</v>
      </c>
      <c r="F15368">
        <v>2125</v>
      </c>
      <c r="G15368">
        <v>44</v>
      </c>
      <c r="H15368">
        <v>1865</v>
      </c>
      <c r="I15368">
        <v>4</v>
      </c>
      <c r="J15368" s="10">
        <v>76</v>
      </c>
      <c r="K15368" s="13">
        <f t="shared" si="483"/>
        <v>1989</v>
      </c>
      <c r="L15368" s="1" t="str">
        <f t="shared" si="482"/>
        <v/>
      </c>
    </row>
    <row r="15369" spans="1:12" ht="13.8" customHeight="1" x14ac:dyDescent="0.3">
      <c r="A15369" t="s">
        <v>241</v>
      </c>
      <c r="B15369">
        <v>1988</v>
      </c>
      <c r="C15369" s="10">
        <v>4327</v>
      </c>
      <c r="D15369">
        <v>0</v>
      </c>
      <c r="E15369">
        <v>795</v>
      </c>
      <c r="F15369">
        <v>1956</v>
      </c>
      <c r="G15369">
        <v>49</v>
      </c>
      <c r="H15369">
        <v>1526</v>
      </c>
      <c r="I15369">
        <v>3.6</v>
      </c>
      <c r="J15369" s="10">
        <v>70</v>
      </c>
      <c r="K15369" s="13">
        <f t="shared" si="483"/>
        <v>1989</v>
      </c>
      <c r="L15369" s="1" t="str">
        <f t="shared" si="482"/>
        <v/>
      </c>
    </row>
    <row r="15370" spans="1:12" ht="13.8" customHeight="1" x14ac:dyDescent="0.3">
      <c r="A15370" t="s">
        <v>241</v>
      </c>
      <c r="B15370">
        <v>1989</v>
      </c>
      <c r="C15370" s="10">
        <v>4402</v>
      </c>
      <c r="D15370">
        <v>0</v>
      </c>
      <c r="E15370">
        <v>607</v>
      </c>
      <c r="F15370">
        <v>2596</v>
      </c>
      <c r="G15370">
        <v>52</v>
      </c>
      <c r="H15370">
        <v>1148</v>
      </c>
      <c r="I15370">
        <v>3.64</v>
      </c>
      <c r="J15370" s="10">
        <v>59</v>
      </c>
      <c r="K15370" s="13">
        <f t="shared" si="483"/>
        <v>1989</v>
      </c>
      <c r="L15370" s="1" t="str">
        <f t="shared" si="482"/>
        <v/>
      </c>
    </row>
    <row r="15371" spans="1:12" ht="13.8" customHeight="1" x14ac:dyDescent="0.3">
      <c r="A15371" t="s">
        <v>241</v>
      </c>
      <c r="B15371">
        <v>1990</v>
      </c>
      <c r="C15371" s="10">
        <v>4643</v>
      </c>
      <c r="D15371">
        <v>0</v>
      </c>
      <c r="E15371">
        <v>970</v>
      </c>
      <c r="F15371">
        <v>2934</v>
      </c>
      <c r="G15371">
        <v>60</v>
      </c>
      <c r="H15371">
        <v>679</v>
      </c>
      <c r="I15371">
        <v>3.82</v>
      </c>
      <c r="J15371" s="10">
        <v>83</v>
      </c>
      <c r="K15371" s="13">
        <f t="shared" si="483"/>
        <v>1990</v>
      </c>
      <c r="L15371" s="1" t="str">
        <f t="shared" si="482"/>
        <v/>
      </c>
    </row>
    <row r="15372" spans="1:12" ht="13.8" customHeight="1" x14ac:dyDescent="0.3">
      <c r="A15372" t="s">
        <v>241</v>
      </c>
      <c r="B15372">
        <v>1991</v>
      </c>
      <c r="C15372" s="10">
        <v>4640</v>
      </c>
      <c r="D15372">
        <v>0</v>
      </c>
      <c r="E15372">
        <v>872</v>
      </c>
      <c r="F15372">
        <v>2960</v>
      </c>
      <c r="G15372">
        <v>66</v>
      </c>
      <c r="H15372">
        <v>741</v>
      </c>
      <c r="I15372">
        <v>3.79</v>
      </c>
      <c r="J15372" s="10">
        <v>79</v>
      </c>
      <c r="K15372" s="13">
        <f t="shared" si="483"/>
        <v>1990</v>
      </c>
      <c r="L15372" s="1" t="str">
        <f t="shared" si="482"/>
        <v/>
      </c>
    </row>
    <row r="15373" spans="1:12" ht="13.8" customHeight="1" x14ac:dyDescent="0.3">
      <c r="A15373" t="s">
        <v>241</v>
      </c>
      <c r="B15373">
        <v>1992</v>
      </c>
      <c r="C15373" s="10">
        <v>5223</v>
      </c>
      <c r="D15373">
        <v>0</v>
      </c>
      <c r="E15373">
        <v>1325</v>
      </c>
      <c r="F15373">
        <v>3032</v>
      </c>
      <c r="G15373">
        <v>66</v>
      </c>
      <c r="H15373">
        <v>800</v>
      </c>
      <c r="I15373">
        <v>4.2300000000000004</v>
      </c>
      <c r="J15373" s="10">
        <v>98</v>
      </c>
      <c r="K15373" s="13">
        <f t="shared" si="483"/>
        <v>1990</v>
      </c>
      <c r="L15373" s="1" t="str">
        <f t="shared" si="482"/>
        <v/>
      </c>
    </row>
    <row r="15374" spans="1:12" ht="13.8" customHeight="1" x14ac:dyDescent="0.3">
      <c r="A15374" t="s">
        <v>241</v>
      </c>
      <c r="B15374">
        <v>1993</v>
      </c>
      <c r="C15374" s="10">
        <v>4901</v>
      </c>
      <c r="D15374">
        <v>0</v>
      </c>
      <c r="E15374">
        <v>1124</v>
      </c>
      <c r="F15374">
        <v>3007</v>
      </c>
      <c r="G15374">
        <v>72</v>
      </c>
      <c r="H15374">
        <v>698</v>
      </c>
      <c r="I15374">
        <v>3.94</v>
      </c>
      <c r="J15374" s="10">
        <v>91</v>
      </c>
      <c r="K15374" s="13">
        <f t="shared" si="483"/>
        <v>1990</v>
      </c>
      <c r="L15374" s="1" t="str">
        <f t="shared" si="482"/>
        <v/>
      </c>
    </row>
    <row r="15375" spans="1:12" ht="13.8" customHeight="1" x14ac:dyDescent="0.3">
      <c r="A15375" t="s">
        <v>241</v>
      </c>
      <c r="B15375">
        <v>1994</v>
      </c>
      <c r="C15375" s="10">
        <v>4756</v>
      </c>
      <c r="D15375">
        <v>0</v>
      </c>
      <c r="E15375">
        <v>893</v>
      </c>
      <c r="F15375">
        <v>3193</v>
      </c>
      <c r="G15375">
        <v>79</v>
      </c>
      <c r="H15375">
        <v>592</v>
      </c>
      <c r="I15375">
        <v>3.8</v>
      </c>
      <c r="J15375" s="10">
        <v>86</v>
      </c>
      <c r="K15375" s="13">
        <f t="shared" si="483"/>
        <v>1990</v>
      </c>
      <c r="L15375" s="1" t="str">
        <f t="shared" si="482"/>
        <v/>
      </c>
    </row>
    <row r="15376" spans="1:12" ht="13.8" customHeight="1" x14ac:dyDescent="0.3">
      <c r="A15376" t="s">
        <v>241</v>
      </c>
      <c r="B15376">
        <v>1995</v>
      </c>
      <c r="C15376" s="10">
        <v>4642</v>
      </c>
      <c r="D15376">
        <v>0</v>
      </c>
      <c r="E15376">
        <v>891</v>
      </c>
      <c r="F15376">
        <v>3143</v>
      </c>
      <c r="G15376">
        <v>76</v>
      </c>
      <c r="H15376">
        <v>532</v>
      </c>
      <c r="I15376">
        <v>3.68</v>
      </c>
      <c r="J15376" s="10">
        <v>91</v>
      </c>
      <c r="K15376" s="13">
        <f t="shared" si="483"/>
        <v>1990</v>
      </c>
      <c r="L15376" s="1" t="str">
        <f t="shared" si="482"/>
        <v/>
      </c>
    </row>
    <row r="15377" spans="1:12" ht="13.8" customHeight="1" x14ac:dyDescent="0.3">
      <c r="A15377" t="s">
        <v>241</v>
      </c>
      <c r="B15377">
        <v>1996</v>
      </c>
      <c r="C15377" s="10">
        <v>5615</v>
      </c>
      <c r="D15377">
        <v>0</v>
      </c>
      <c r="E15377">
        <v>1177</v>
      </c>
      <c r="F15377">
        <v>3602</v>
      </c>
      <c r="G15377">
        <v>84</v>
      </c>
      <c r="H15377">
        <v>752</v>
      </c>
      <c r="I15377">
        <v>4.43</v>
      </c>
      <c r="J15377" s="10">
        <v>53</v>
      </c>
      <c r="K15377" s="13">
        <f t="shared" si="483"/>
        <v>1990</v>
      </c>
      <c r="L15377" s="1" t="str">
        <f t="shared" si="482"/>
        <v/>
      </c>
    </row>
    <row r="15378" spans="1:12" ht="13.8" customHeight="1" x14ac:dyDescent="0.3">
      <c r="A15378" t="s">
        <v>241</v>
      </c>
      <c r="B15378">
        <v>1997</v>
      </c>
      <c r="C15378" s="10">
        <v>5016</v>
      </c>
      <c r="D15378">
        <v>0</v>
      </c>
      <c r="E15378">
        <v>623</v>
      </c>
      <c r="F15378">
        <v>3769</v>
      </c>
      <c r="G15378">
        <v>89</v>
      </c>
      <c r="H15378">
        <v>534</v>
      </c>
      <c r="I15378">
        <v>3.93</v>
      </c>
      <c r="J15378" s="10">
        <v>60</v>
      </c>
      <c r="K15378" s="13">
        <f t="shared" si="483"/>
        <v>1990</v>
      </c>
      <c r="L15378" s="1" t="str">
        <f t="shared" si="482"/>
        <v/>
      </c>
    </row>
    <row r="15379" spans="1:12" ht="13.8" customHeight="1" x14ac:dyDescent="0.3">
      <c r="A15379" t="s">
        <v>241</v>
      </c>
      <c r="B15379">
        <v>1998</v>
      </c>
      <c r="C15379" s="10">
        <v>5215</v>
      </c>
      <c r="D15379">
        <v>0</v>
      </c>
      <c r="E15379">
        <v>693</v>
      </c>
      <c r="F15379">
        <v>4428</v>
      </c>
      <c r="G15379">
        <v>94</v>
      </c>
      <c r="H15379">
        <v>0</v>
      </c>
      <c r="I15379">
        <v>4.07</v>
      </c>
      <c r="J15379" s="10">
        <v>60</v>
      </c>
      <c r="K15379" s="13">
        <f t="shared" si="483"/>
        <v>1990</v>
      </c>
      <c r="L15379" s="1" t="str">
        <f t="shared" si="482"/>
        <v/>
      </c>
    </row>
    <row r="15380" spans="1:12" ht="13.8" customHeight="1" x14ac:dyDescent="0.3">
      <c r="A15380" t="s">
        <v>241</v>
      </c>
      <c r="B15380">
        <v>1999</v>
      </c>
      <c r="C15380" s="10">
        <v>6148</v>
      </c>
      <c r="D15380">
        <v>0</v>
      </c>
      <c r="E15380">
        <v>1068</v>
      </c>
      <c r="F15380">
        <v>4986</v>
      </c>
      <c r="G15380">
        <v>94</v>
      </c>
      <c r="H15380">
        <v>0</v>
      </c>
      <c r="I15380">
        <v>4.78</v>
      </c>
      <c r="J15380" s="10">
        <v>356</v>
      </c>
      <c r="K15380" s="13">
        <f t="shared" si="483"/>
        <v>1990</v>
      </c>
      <c r="L15380" s="1" t="str">
        <f t="shared" si="482"/>
        <v/>
      </c>
    </row>
    <row r="15381" spans="1:12" ht="13.8" customHeight="1" x14ac:dyDescent="0.3">
      <c r="A15381" t="s">
        <v>241</v>
      </c>
      <c r="B15381">
        <v>2000</v>
      </c>
      <c r="C15381" s="10">
        <v>6501</v>
      </c>
      <c r="D15381">
        <v>0</v>
      </c>
      <c r="E15381">
        <v>1051</v>
      </c>
      <c r="F15381">
        <v>5350</v>
      </c>
      <c r="G15381">
        <v>101</v>
      </c>
      <c r="H15381">
        <v>0</v>
      </c>
      <c r="I15381">
        <v>5.03</v>
      </c>
      <c r="J15381" s="10">
        <v>412</v>
      </c>
      <c r="K15381" s="13">
        <f t="shared" si="483"/>
        <v>1990</v>
      </c>
      <c r="L15381" s="1" t="str">
        <f t="shared" si="482"/>
        <v/>
      </c>
    </row>
    <row r="15382" spans="1:12" ht="13.8" customHeight="1" x14ac:dyDescent="0.3">
      <c r="A15382" t="s">
        <v>241</v>
      </c>
      <c r="B15382">
        <v>2001</v>
      </c>
      <c r="C15382" s="10">
        <v>7187</v>
      </c>
      <c r="D15382">
        <v>0</v>
      </c>
      <c r="E15382">
        <v>939</v>
      </c>
      <c r="F15382">
        <v>6153</v>
      </c>
      <c r="G15382">
        <v>95</v>
      </c>
      <c r="H15382">
        <v>0</v>
      </c>
      <c r="I15382">
        <v>5.54</v>
      </c>
      <c r="J15382" s="10">
        <v>422</v>
      </c>
      <c r="K15382" s="13">
        <f t="shared" si="483"/>
        <v>1990</v>
      </c>
      <c r="L15382" s="1" t="str">
        <f t="shared" si="482"/>
        <v/>
      </c>
    </row>
    <row r="15383" spans="1:12" ht="13.8" customHeight="1" x14ac:dyDescent="0.3">
      <c r="A15383" t="s">
        <v>241</v>
      </c>
      <c r="B15383">
        <v>2002</v>
      </c>
      <c r="C15383" s="10">
        <v>7805</v>
      </c>
      <c r="D15383">
        <v>0</v>
      </c>
      <c r="E15383">
        <v>973</v>
      </c>
      <c r="F15383">
        <v>6732</v>
      </c>
      <c r="G15383">
        <v>101</v>
      </c>
      <c r="H15383">
        <v>0</v>
      </c>
      <c r="I15383">
        <v>6</v>
      </c>
      <c r="J15383" s="10">
        <v>576</v>
      </c>
      <c r="K15383" s="13">
        <f t="shared" si="483"/>
        <v>1990</v>
      </c>
      <c r="L15383" s="1" t="str">
        <f t="shared" si="482"/>
        <v/>
      </c>
    </row>
    <row r="15384" spans="1:12" ht="13.8" customHeight="1" x14ac:dyDescent="0.3">
      <c r="A15384" t="s">
        <v>241</v>
      </c>
      <c r="B15384">
        <v>2003</v>
      </c>
      <c r="C15384" s="10">
        <v>8723</v>
      </c>
      <c r="D15384">
        <v>0</v>
      </c>
      <c r="E15384">
        <v>1126</v>
      </c>
      <c r="F15384">
        <v>7493</v>
      </c>
      <c r="G15384">
        <v>104</v>
      </c>
      <c r="H15384">
        <v>0</v>
      </c>
      <c r="I15384">
        <v>6.68</v>
      </c>
      <c r="J15384" s="10">
        <v>593</v>
      </c>
      <c r="K15384" s="13">
        <f t="shared" si="483"/>
        <v>1990</v>
      </c>
      <c r="L15384" s="1" t="str">
        <f t="shared" si="482"/>
        <v/>
      </c>
    </row>
    <row r="15385" spans="1:12" ht="13.8" customHeight="1" x14ac:dyDescent="0.3">
      <c r="A15385" t="s">
        <v>241</v>
      </c>
      <c r="B15385">
        <v>2004</v>
      </c>
      <c r="C15385" s="10">
        <v>9117</v>
      </c>
      <c r="D15385">
        <v>0</v>
      </c>
      <c r="E15385">
        <v>909</v>
      </c>
      <c r="F15385">
        <v>8104</v>
      </c>
      <c r="G15385">
        <v>104</v>
      </c>
      <c r="H15385">
        <v>0</v>
      </c>
      <c r="I15385">
        <v>6.96</v>
      </c>
      <c r="J15385" s="10">
        <v>864</v>
      </c>
      <c r="K15385" s="13">
        <f t="shared" si="483"/>
        <v>1990</v>
      </c>
      <c r="L15385" s="1" t="str">
        <f t="shared" si="482"/>
        <v/>
      </c>
    </row>
    <row r="15386" spans="1:12" ht="13.8" customHeight="1" x14ac:dyDescent="0.3">
      <c r="A15386" t="s">
        <v>241</v>
      </c>
      <c r="B15386">
        <v>2005</v>
      </c>
      <c r="C15386" s="10">
        <v>10404</v>
      </c>
      <c r="D15386">
        <v>0</v>
      </c>
      <c r="E15386">
        <v>1129</v>
      </c>
      <c r="F15386">
        <v>9183</v>
      </c>
      <c r="G15386">
        <v>93</v>
      </c>
      <c r="H15386">
        <v>0</v>
      </c>
      <c r="I15386">
        <v>7.91</v>
      </c>
      <c r="J15386" s="10">
        <v>726</v>
      </c>
      <c r="K15386" s="13">
        <f t="shared" si="483"/>
        <v>1990</v>
      </c>
      <c r="L15386" s="1" t="str">
        <f t="shared" si="482"/>
        <v/>
      </c>
    </row>
    <row r="15387" spans="1:12" ht="13.8" customHeight="1" x14ac:dyDescent="0.3">
      <c r="A15387" t="s">
        <v>241</v>
      </c>
      <c r="B15387">
        <v>2006</v>
      </c>
      <c r="C15387" s="10">
        <v>11638</v>
      </c>
      <c r="D15387">
        <v>0</v>
      </c>
      <c r="E15387">
        <v>1132</v>
      </c>
      <c r="F15387">
        <v>10386</v>
      </c>
      <c r="G15387">
        <v>120</v>
      </c>
      <c r="H15387">
        <v>0</v>
      </c>
      <c r="I15387">
        <v>8.81</v>
      </c>
      <c r="J15387" s="10">
        <v>715</v>
      </c>
      <c r="K15387" s="13">
        <f t="shared" si="483"/>
        <v>1990</v>
      </c>
      <c r="L15387" s="1" t="str">
        <f t="shared" si="482"/>
        <v/>
      </c>
    </row>
    <row r="15388" spans="1:12" ht="13.8" customHeight="1" x14ac:dyDescent="0.3">
      <c r="A15388" t="s">
        <v>241</v>
      </c>
      <c r="B15388">
        <v>2007</v>
      </c>
      <c r="C15388" s="10">
        <v>12401</v>
      </c>
      <c r="D15388">
        <v>0</v>
      </c>
      <c r="E15388">
        <v>1386</v>
      </c>
      <c r="F15388">
        <v>10892</v>
      </c>
      <c r="G15388">
        <v>123</v>
      </c>
      <c r="H15388">
        <v>0</v>
      </c>
      <c r="I15388">
        <v>9.4700000000000006</v>
      </c>
      <c r="J15388" s="10">
        <v>724</v>
      </c>
      <c r="K15388" s="13">
        <f t="shared" si="483"/>
        <v>1990</v>
      </c>
      <c r="L15388" s="1" t="str">
        <f t="shared" si="482"/>
        <v/>
      </c>
    </row>
    <row r="15389" spans="1:12" ht="13.8" customHeight="1" x14ac:dyDescent="0.3">
      <c r="A15389" t="s">
        <v>241</v>
      </c>
      <c r="B15389">
        <v>2008</v>
      </c>
      <c r="C15389" s="10">
        <v>12104</v>
      </c>
      <c r="D15389">
        <v>0</v>
      </c>
      <c r="E15389">
        <v>1412</v>
      </c>
      <c r="F15389">
        <v>10562</v>
      </c>
      <c r="G15389">
        <v>130</v>
      </c>
      <c r="H15389">
        <v>0</v>
      </c>
      <c r="I15389">
        <v>9.19</v>
      </c>
      <c r="J15389" s="10">
        <v>709</v>
      </c>
      <c r="K15389" s="13">
        <f t="shared" si="483"/>
        <v>1990</v>
      </c>
      <c r="L15389" s="1" t="str">
        <f t="shared" si="482"/>
        <v/>
      </c>
    </row>
    <row r="15390" spans="1:12" ht="13.8" customHeight="1" x14ac:dyDescent="0.3">
      <c r="A15390" t="s">
        <v>241</v>
      </c>
      <c r="B15390">
        <v>2009</v>
      </c>
      <c r="C15390" s="10">
        <v>12243</v>
      </c>
      <c r="D15390">
        <v>0</v>
      </c>
      <c r="E15390">
        <v>1458</v>
      </c>
      <c r="F15390">
        <v>10668</v>
      </c>
      <c r="G15390">
        <v>118</v>
      </c>
      <c r="H15390">
        <v>0</v>
      </c>
      <c r="I15390">
        <v>9.26</v>
      </c>
      <c r="J15390" s="10">
        <v>693</v>
      </c>
      <c r="K15390" s="13">
        <f t="shared" si="483"/>
        <v>1990</v>
      </c>
      <c r="L15390" s="1" t="str">
        <f t="shared" si="482"/>
        <v/>
      </c>
    </row>
    <row r="15391" spans="1:12" ht="13.8" customHeight="1" x14ac:dyDescent="0.3">
      <c r="A15391" t="s">
        <v>241</v>
      </c>
      <c r="B15391">
        <v>2010</v>
      </c>
      <c r="C15391" s="10">
        <v>13072</v>
      </c>
      <c r="D15391">
        <v>0</v>
      </c>
      <c r="E15391">
        <v>1500</v>
      </c>
      <c r="F15391">
        <v>11465</v>
      </c>
      <c r="G15391">
        <v>108</v>
      </c>
      <c r="H15391">
        <v>0</v>
      </c>
      <c r="I15391">
        <v>9.84</v>
      </c>
      <c r="J15391" s="10">
        <v>519</v>
      </c>
      <c r="K15391" s="13">
        <f t="shared" si="483"/>
        <v>1990</v>
      </c>
      <c r="L15391" s="1" t="str">
        <f t="shared" si="482"/>
        <v/>
      </c>
    </row>
    <row r="15392" spans="1:12" ht="13.8" customHeight="1" x14ac:dyDescent="0.3">
      <c r="A15392" t="s">
        <v>241</v>
      </c>
      <c r="B15392">
        <v>2011</v>
      </c>
      <c r="C15392" s="10">
        <v>12799</v>
      </c>
      <c r="D15392">
        <v>0</v>
      </c>
      <c r="E15392">
        <v>1374</v>
      </c>
      <c r="F15392">
        <v>11313</v>
      </c>
      <c r="G15392">
        <v>112</v>
      </c>
      <c r="H15392">
        <v>0</v>
      </c>
      <c r="I15392">
        <v>9.59</v>
      </c>
      <c r="J15392" s="10">
        <v>577</v>
      </c>
      <c r="K15392" s="13">
        <f t="shared" si="483"/>
        <v>1990</v>
      </c>
      <c r="L15392" s="1" t="str">
        <f t="shared" si="482"/>
        <v/>
      </c>
    </row>
    <row r="15393" spans="1:12" ht="13.8" customHeight="1" x14ac:dyDescent="0.3">
      <c r="A15393" t="s">
        <v>241</v>
      </c>
      <c r="B15393">
        <v>2012</v>
      </c>
      <c r="C15393" s="10">
        <v>12386</v>
      </c>
      <c r="D15393">
        <v>0</v>
      </c>
      <c r="E15393">
        <v>1222</v>
      </c>
      <c r="F15393">
        <v>11075</v>
      </c>
      <c r="G15393">
        <v>89</v>
      </c>
      <c r="H15393">
        <v>0</v>
      </c>
      <c r="I15393">
        <v>9.23</v>
      </c>
      <c r="J15393" s="10">
        <v>536</v>
      </c>
      <c r="K15393" s="13">
        <f t="shared" si="483"/>
        <v>1990</v>
      </c>
      <c r="L15393" s="1">
        <f t="shared" si="482"/>
        <v>1</v>
      </c>
    </row>
    <row r="15394" spans="1:12" ht="13.8" customHeight="1" x14ac:dyDescent="0.3">
      <c r="A15394" t="s">
        <v>241</v>
      </c>
      <c r="B15394">
        <v>2013</v>
      </c>
      <c r="C15394" s="10">
        <v>12692</v>
      </c>
      <c r="D15394">
        <v>0</v>
      </c>
      <c r="E15394">
        <v>1374</v>
      </c>
      <c r="F15394">
        <v>11209</v>
      </c>
      <c r="G15394">
        <v>109</v>
      </c>
      <c r="H15394">
        <v>0</v>
      </c>
      <c r="I15394">
        <v>9.41</v>
      </c>
      <c r="J15394" s="10">
        <v>709</v>
      </c>
      <c r="K15394" s="13">
        <f t="shared" si="483"/>
        <v>1990</v>
      </c>
      <c r="L15394" s="1">
        <f t="shared" si="482"/>
        <v>1</v>
      </c>
    </row>
    <row r="15395" spans="1:12" ht="13.8" customHeight="1" x14ac:dyDescent="0.3">
      <c r="A15395" t="s">
        <v>241</v>
      </c>
      <c r="B15395">
        <v>2014</v>
      </c>
      <c r="C15395" s="10">
        <v>12619</v>
      </c>
      <c r="D15395">
        <v>0</v>
      </c>
      <c r="E15395">
        <v>1243</v>
      </c>
      <c r="F15395">
        <v>11262</v>
      </c>
      <c r="G15395">
        <v>114</v>
      </c>
      <c r="H15395">
        <v>0</v>
      </c>
      <c r="I15395">
        <v>9.32</v>
      </c>
      <c r="J15395" s="10">
        <v>575</v>
      </c>
      <c r="K15395" s="13">
        <f t="shared" si="483"/>
        <v>1990</v>
      </c>
      <c r="L15395" s="1">
        <f t="shared" si="482"/>
        <v>1</v>
      </c>
    </row>
    <row r="15396" spans="1:12" ht="13.8" customHeight="1" x14ac:dyDescent="0.3">
      <c r="A15396" t="s">
        <v>242</v>
      </c>
      <c r="B15396">
        <v>1916</v>
      </c>
      <c r="C15396" s="10">
        <v>3</v>
      </c>
      <c r="D15396">
        <v>3</v>
      </c>
      <c r="E15396">
        <v>0</v>
      </c>
      <c r="F15396">
        <v>0</v>
      </c>
      <c r="G15396">
        <v>0</v>
      </c>
      <c r="H15396" t="s">
        <v>11</v>
      </c>
      <c r="I15396" t="s">
        <v>11</v>
      </c>
      <c r="J15396" s="10">
        <v>0</v>
      </c>
      <c r="K15396" s="13">
        <f t="shared" si="483"/>
        <v>1958</v>
      </c>
      <c r="L15396" s="1" t="str">
        <f t="shared" si="482"/>
        <v/>
      </c>
    </row>
    <row r="15397" spans="1:12" ht="13.8" customHeight="1" x14ac:dyDescent="0.3">
      <c r="A15397" t="s">
        <v>242</v>
      </c>
      <c r="B15397">
        <v>1917</v>
      </c>
      <c r="C15397" s="10">
        <v>8</v>
      </c>
      <c r="D15397">
        <v>8</v>
      </c>
      <c r="E15397">
        <v>0</v>
      </c>
      <c r="F15397">
        <v>0</v>
      </c>
      <c r="G15397">
        <v>0</v>
      </c>
      <c r="H15397" t="s">
        <v>11</v>
      </c>
      <c r="I15397" t="s">
        <v>11</v>
      </c>
      <c r="J15397" s="10">
        <v>0</v>
      </c>
      <c r="K15397" s="13">
        <f t="shared" si="483"/>
        <v>1958</v>
      </c>
      <c r="L15397" s="1" t="str">
        <f t="shared" si="482"/>
        <v/>
      </c>
    </row>
    <row r="15398" spans="1:12" ht="13.8" customHeight="1" x14ac:dyDescent="0.3">
      <c r="A15398" t="s">
        <v>242</v>
      </c>
      <c r="B15398">
        <v>1918</v>
      </c>
      <c r="C15398" s="10">
        <v>11</v>
      </c>
      <c r="D15398">
        <v>11</v>
      </c>
      <c r="E15398">
        <v>0</v>
      </c>
      <c r="F15398">
        <v>0</v>
      </c>
      <c r="G15398">
        <v>0</v>
      </c>
      <c r="H15398" t="s">
        <v>11</v>
      </c>
      <c r="I15398" t="s">
        <v>11</v>
      </c>
      <c r="J15398" s="10">
        <v>0</v>
      </c>
      <c r="K15398" s="13">
        <f t="shared" si="483"/>
        <v>1958</v>
      </c>
      <c r="L15398" s="1" t="str">
        <f t="shared" si="482"/>
        <v/>
      </c>
    </row>
    <row r="15399" spans="1:12" ht="13.8" customHeight="1" x14ac:dyDescent="0.3">
      <c r="A15399" t="s">
        <v>242</v>
      </c>
      <c r="B15399">
        <v>1920</v>
      </c>
      <c r="C15399" s="10">
        <v>8</v>
      </c>
      <c r="D15399">
        <v>8</v>
      </c>
      <c r="E15399">
        <v>0</v>
      </c>
      <c r="F15399">
        <v>0</v>
      </c>
      <c r="G15399">
        <v>0</v>
      </c>
      <c r="H15399" t="s">
        <v>11</v>
      </c>
      <c r="I15399" t="s">
        <v>11</v>
      </c>
      <c r="J15399" s="10">
        <v>0</v>
      </c>
      <c r="K15399" s="13">
        <f t="shared" si="483"/>
        <v>1958</v>
      </c>
      <c r="L15399" s="1" t="str">
        <f t="shared" si="482"/>
        <v/>
      </c>
    </row>
    <row r="15400" spans="1:12" ht="13.8" customHeight="1" x14ac:dyDescent="0.3">
      <c r="A15400" t="s">
        <v>242</v>
      </c>
      <c r="B15400">
        <v>1921</v>
      </c>
      <c r="C15400" s="10">
        <v>6</v>
      </c>
      <c r="D15400">
        <v>6</v>
      </c>
      <c r="E15400">
        <v>0</v>
      </c>
      <c r="F15400">
        <v>0</v>
      </c>
      <c r="G15400">
        <v>0</v>
      </c>
      <c r="H15400" t="s">
        <v>11</v>
      </c>
      <c r="I15400" t="s">
        <v>11</v>
      </c>
      <c r="J15400" s="10">
        <v>0</v>
      </c>
      <c r="K15400" s="13">
        <f t="shared" si="483"/>
        <v>1958</v>
      </c>
      <c r="L15400" s="1" t="str">
        <f t="shared" si="482"/>
        <v/>
      </c>
    </row>
    <row r="15401" spans="1:12" ht="13.8" customHeight="1" x14ac:dyDescent="0.3">
      <c r="A15401" t="s">
        <v>242</v>
      </c>
      <c r="B15401">
        <v>1922</v>
      </c>
      <c r="C15401" s="10">
        <v>0</v>
      </c>
      <c r="D15401">
        <v>0</v>
      </c>
      <c r="E15401">
        <v>0</v>
      </c>
      <c r="F15401">
        <v>0</v>
      </c>
      <c r="G15401">
        <v>0</v>
      </c>
      <c r="H15401" t="s">
        <v>11</v>
      </c>
      <c r="I15401" t="s">
        <v>11</v>
      </c>
      <c r="J15401" s="10">
        <v>0</v>
      </c>
      <c r="K15401" s="13">
        <f t="shared" si="483"/>
        <v>1958</v>
      </c>
      <c r="L15401" s="1" t="str">
        <f t="shared" si="482"/>
        <v/>
      </c>
    </row>
    <row r="15402" spans="1:12" ht="13.8" customHeight="1" x14ac:dyDescent="0.3">
      <c r="A15402" t="s">
        <v>242</v>
      </c>
      <c r="B15402">
        <v>1923</v>
      </c>
      <c r="C15402" s="10">
        <v>0</v>
      </c>
      <c r="D15402">
        <v>0</v>
      </c>
      <c r="E15402">
        <v>0</v>
      </c>
      <c r="F15402">
        <v>0</v>
      </c>
      <c r="G15402">
        <v>0</v>
      </c>
      <c r="H15402" t="s">
        <v>11</v>
      </c>
      <c r="I15402" t="s">
        <v>11</v>
      </c>
      <c r="J15402" s="10">
        <v>0</v>
      </c>
      <c r="K15402" s="13">
        <f t="shared" si="483"/>
        <v>1958</v>
      </c>
      <c r="L15402" s="1" t="str">
        <f t="shared" si="482"/>
        <v/>
      </c>
    </row>
    <row r="15403" spans="1:12" ht="13.8" customHeight="1" x14ac:dyDescent="0.3">
      <c r="A15403" t="s">
        <v>242</v>
      </c>
      <c r="B15403">
        <v>1924</v>
      </c>
      <c r="C15403" s="10">
        <v>0</v>
      </c>
      <c r="D15403">
        <v>0</v>
      </c>
      <c r="E15403">
        <v>0</v>
      </c>
      <c r="F15403">
        <v>0</v>
      </c>
      <c r="G15403">
        <v>0</v>
      </c>
      <c r="H15403" t="s">
        <v>11</v>
      </c>
      <c r="I15403" t="s">
        <v>11</v>
      </c>
      <c r="J15403" s="10">
        <v>0</v>
      </c>
      <c r="K15403" s="13">
        <f t="shared" si="483"/>
        <v>1958</v>
      </c>
      <c r="L15403" s="1" t="str">
        <f t="shared" si="482"/>
        <v/>
      </c>
    </row>
    <row r="15404" spans="1:12" ht="13.8" customHeight="1" x14ac:dyDescent="0.3">
      <c r="A15404" t="s">
        <v>242</v>
      </c>
      <c r="B15404">
        <v>1932</v>
      </c>
      <c r="C15404" s="10">
        <v>0</v>
      </c>
      <c r="D15404" t="s">
        <v>11</v>
      </c>
      <c r="E15404" t="s">
        <v>11</v>
      </c>
      <c r="F15404" t="s">
        <v>11</v>
      </c>
      <c r="G15404">
        <v>0</v>
      </c>
      <c r="H15404" t="s">
        <v>11</v>
      </c>
      <c r="I15404" t="s">
        <v>11</v>
      </c>
      <c r="J15404" s="10">
        <v>0</v>
      </c>
      <c r="K15404" s="13">
        <f t="shared" si="483"/>
        <v>1958</v>
      </c>
      <c r="L15404" s="1" t="str">
        <f t="shared" si="482"/>
        <v/>
      </c>
    </row>
    <row r="15405" spans="1:12" ht="13.8" customHeight="1" x14ac:dyDescent="0.3">
      <c r="A15405" t="s">
        <v>242</v>
      </c>
      <c r="B15405">
        <v>1933</v>
      </c>
      <c r="C15405" s="10">
        <v>5</v>
      </c>
      <c r="D15405" t="s">
        <v>11</v>
      </c>
      <c r="E15405" t="s">
        <v>11</v>
      </c>
      <c r="F15405" t="s">
        <v>11</v>
      </c>
      <c r="G15405">
        <v>5</v>
      </c>
      <c r="H15405" t="s">
        <v>11</v>
      </c>
      <c r="I15405" t="s">
        <v>11</v>
      </c>
      <c r="J15405" s="10">
        <v>0</v>
      </c>
      <c r="K15405" s="13">
        <f t="shared" si="483"/>
        <v>1958</v>
      </c>
      <c r="L15405" s="1" t="str">
        <f t="shared" si="482"/>
        <v/>
      </c>
    </row>
    <row r="15406" spans="1:12" ht="13.8" customHeight="1" x14ac:dyDescent="0.3">
      <c r="A15406" t="s">
        <v>242</v>
      </c>
      <c r="B15406">
        <v>1934</v>
      </c>
      <c r="C15406" s="10">
        <v>5</v>
      </c>
      <c r="D15406" t="s">
        <v>11</v>
      </c>
      <c r="E15406" t="s">
        <v>11</v>
      </c>
      <c r="F15406" t="s">
        <v>11</v>
      </c>
      <c r="G15406">
        <v>5</v>
      </c>
      <c r="H15406" t="s">
        <v>11</v>
      </c>
      <c r="I15406" t="s">
        <v>11</v>
      </c>
      <c r="J15406" s="10">
        <v>0</v>
      </c>
      <c r="K15406" s="13">
        <f t="shared" si="483"/>
        <v>1958</v>
      </c>
      <c r="L15406" s="1" t="str">
        <f t="shared" si="482"/>
        <v/>
      </c>
    </row>
    <row r="15407" spans="1:12" ht="13.8" customHeight="1" x14ac:dyDescent="0.3">
      <c r="A15407" t="s">
        <v>242</v>
      </c>
      <c r="B15407">
        <v>1935</v>
      </c>
      <c r="C15407" s="10">
        <v>5</v>
      </c>
      <c r="D15407" t="s">
        <v>11</v>
      </c>
      <c r="E15407" t="s">
        <v>11</v>
      </c>
      <c r="F15407" t="s">
        <v>11</v>
      </c>
      <c r="G15407">
        <v>5</v>
      </c>
      <c r="H15407" t="s">
        <v>11</v>
      </c>
      <c r="I15407" t="s">
        <v>11</v>
      </c>
      <c r="J15407" s="10">
        <v>0</v>
      </c>
      <c r="K15407" s="13">
        <f t="shared" si="483"/>
        <v>1958</v>
      </c>
      <c r="L15407" s="1" t="str">
        <f t="shared" si="482"/>
        <v/>
      </c>
    </row>
    <row r="15408" spans="1:12" ht="13.8" customHeight="1" x14ac:dyDescent="0.3">
      <c r="A15408" t="s">
        <v>242</v>
      </c>
      <c r="B15408">
        <v>1936</v>
      </c>
      <c r="C15408" s="10">
        <v>7</v>
      </c>
      <c r="D15408" t="s">
        <v>11</v>
      </c>
      <c r="E15408" t="s">
        <v>11</v>
      </c>
      <c r="F15408" t="s">
        <v>11</v>
      </c>
      <c r="G15408">
        <v>7</v>
      </c>
      <c r="H15408" t="s">
        <v>11</v>
      </c>
      <c r="I15408" t="s">
        <v>11</v>
      </c>
      <c r="J15408" s="10">
        <v>0</v>
      </c>
      <c r="K15408" s="13">
        <f t="shared" si="483"/>
        <v>1958</v>
      </c>
      <c r="L15408" s="1" t="str">
        <f t="shared" si="482"/>
        <v/>
      </c>
    </row>
    <row r="15409" spans="1:12" ht="13.8" customHeight="1" x14ac:dyDescent="0.3">
      <c r="A15409" t="s">
        <v>242</v>
      </c>
      <c r="B15409">
        <v>1937</v>
      </c>
      <c r="C15409" s="10">
        <v>8</v>
      </c>
      <c r="D15409" t="s">
        <v>11</v>
      </c>
      <c r="E15409" t="s">
        <v>11</v>
      </c>
      <c r="F15409" t="s">
        <v>11</v>
      </c>
      <c r="G15409">
        <v>8</v>
      </c>
      <c r="H15409" t="s">
        <v>11</v>
      </c>
      <c r="I15409" t="s">
        <v>11</v>
      </c>
      <c r="J15409" s="10">
        <v>0</v>
      </c>
      <c r="K15409" s="13">
        <f t="shared" si="483"/>
        <v>1958</v>
      </c>
      <c r="L15409" s="1" t="str">
        <f t="shared" si="482"/>
        <v/>
      </c>
    </row>
    <row r="15410" spans="1:12" ht="13.8" customHeight="1" x14ac:dyDescent="0.3">
      <c r="A15410" t="s">
        <v>242</v>
      </c>
      <c r="B15410">
        <v>1938</v>
      </c>
      <c r="C15410" s="10">
        <v>9</v>
      </c>
      <c r="D15410" t="s">
        <v>11</v>
      </c>
      <c r="E15410" t="s">
        <v>11</v>
      </c>
      <c r="F15410" t="s">
        <v>11</v>
      </c>
      <c r="G15410">
        <v>9</v>
      </c>
      <c r="H15410" t="s">
        <v>11</v>
      </c>
      <c r="I15410" t="s">
        <v>11</v>
      </c>
      <c r="J15410" s="10">
        <v>0</v>
      </c>
      <c r="K15410" s="13">
        <f t="shared" si="483"/>
        <v>1958</v>
      </c>
      <c r="L15410" s="1" t="str">
        <f t="shared" si="482"/>
        <v/>
      </c>
    </row>
    <row r="15411" spans="1:12" ht="13.8" customHeight="1" x14ac:dyDescent="0.3">
      <c r="A15411" t="s">
        <v>242</v>
      </c>
      <c r="B15411">
        <v>1939</v>
      </c>
      <c r="C15411" s="10">
        <v>9</v>
      </c>
      <c r="D15411">
        <v>1</v>
      </c>
      <c r="E15411">
        <v>0</v>
      </c>
      <c r="F15411">
        <v>0</v>
      </c>
      <c r="G15411">
        <v>9</v>
      </c>
      <c r="H15411" t="s">
        <v>11</v>
      </c>
      <c r="I15411" t="s">
        <v>11</v>
      </c>
      <c r="J15411" s="10">
        <v>0</v>
      </c>
      <c r="K15411" s="13">
        <f t="shared" si="483"/>
        <v>1958</v>
      </c>
      <c r="L15411" s="1" t="str">
        <f t="shared" si="482"/>
        <v/>
      </c>
    </row>
    <row r="15412" spans="1:12" ht="13.8" customHeight="1" x14ac:dyDescent="0.3">
      <c r="A15412" t="s">
        <v>242</v>
      </c>
      <c r="B15412">
        <v>1940</v>
      </c>
      <c r="C15412" s="10">
        <v>16</v>
      </c>
      <c r="D15412">
        <v>7</v>
      </c>
      <c r="E15412">
        <v>0</v>
      </c>
      <c r="F15412">
        <v>0</v>
      </c>
      <c r="G15412">
        <v>8</v>
      </c>
      <c r="H15412" t="s">
        <v>11</v>
      </c>
      <c r="I15412" t="s">
        <v>11</v>
      </c>
      <c r="J15412" s="10">
        <v>0</v>
      </c>
      <c r="K15412" s="13">
        <f t="shared" si="483"/>
        <v>1958</v>
      </c>
      <c r="L15412" s="1" t="str">
        <f t="shared" si="482"/>
        <v/>
      </c>
    </row>
    <row r="15413" spans="1:12" ht="13.8" customHeight="1" x14ac:dyDescent="0.3">
      <c r="A15413" t="s">
        <v>242</v>
      </c>
      <c r="B15413">
        <v>1941</v>
      </c>
      <c r="C15413" s="10">
        <v>37</v>
      </c>
      <c r="D15413">
        <v>29</v>
      </c>
      <c r="E15413">
        <v>0</v>
      </c>
      <c r="F15413">
        <v>0</v>
      </c>
      <c r="G15413">
        <v>8</v>
      </c>
      <c r="H15413" t="s">
        <v>11</v>
      </c>
      <c r="I15413" t="s">
        <v>11</v>
      </c>
      <c r="J15413" s="10">
        <v>0</v>
      </c>
      <c r="K15413" s="13">
        <f t="shared" si="483"/>
        <v>1958</v>
      </c>
      <c r="L15413" s="1" t="str">
        <f t="shared" si="482"/>
        <v/>
      </c>
    </row>
    <row r="15414" spans="1:12" ht="13.8" customHeight="1" x14ac:dyDescent="0.3">
      <c r="A15414" t="s">
        <v>242</v>
      </c>
      <c r="B15414">
        <v>1942</v>
      </c>
      <c r="C15414" s="10">
        <v>44</v>
      </c>
      <c r="D15414">
        <v>36</v>
      </c>
      <c r="E15414">
        <v>0</v>
      </c>
      <c r="F15414">
        <v>0</v>
      </c>
      <c r="G15414">
        <v>8</v>
      </c>
      <c r="H15414" t="s">
        <v>11</v>
      </c>
      <c r="I15414" t="s">
        <v>11</v>
      </c>
      <c r="J15414" s="10">
        <v>0</v>
      </c>
      <c r="K15414" s="13">
        <f t="shared" si="483"/>
        <v>1958</v>
      </c>
      <c r="L15414" s="1" t="str">
        <f t="shared" si="482"/>
        <v/>
      </c>
    </row>
    <row r="15415" spans="1:12" ht="13.8" customHeight="1" x14ac:dyDescent="0.3">
      <c r="A15415" t="s">
        <v>242</v>
      </c>
      <c r="B15415">
        <v>1943</v>
      </c>
      <c r="C15415" s="10">
        <v>14</v>
      </c>
      <c r="D15415">
        <v>10</v>
      </c>
      <c r="E15415">
        <v>0</v>
      </c>
      <c r="F15415">
        <v>0</v>
      </c>
      <c r="G15415">
        <v>3</v>
      </c>
      <c r="H15415" t="s">
        <v>11</v>
      </c>
      <c r="I15415" t="s">
        <v>11</v>
      </c>
      <c r="J15415" s="10">
        <v>0</v>
      </c>
      <c r="K15415" s="13">
        <f t="shared" si="483"/>
        <v>1958</v>
      </c>
      <c r="L15415" s="1" t="str">
        <f t="shared" si="482"/>
        <v/>
      </c>
    </row>
    <row r="15416" spans="1:12" ht="13.8" customHeight="1" x14ac:dyDescent="0.3">
      <c r="A15416" t="s">
        <v>242</v>
      </c>
      <c r="B15416">
        <v>1944</v>
      </c>
      <c r="C15416" s="10">
        <v>25</v>
      </c>
      <c r="D15416">
        <v>17</v>
      </c>
      <c r="E15416">
        <v>0</v>
      </c>
      <c r="F15416">
        <v>0</v>
      </c>
      <c r="G15416">
        <v>8</v>
      </c>
      <c r="H15416" t="s">
        <v>11</v>
      </c>
      <c r="I15416" t="s">
        <v>11</v>
      </c>
      <c r="J15416" s="10">
        <v>0</v>
      </c>
      <c r="K15416" s="13">
        <f t="shared" si="483"/>
        <v>1958</v>
      </c>
      <c r="L15416" s="1" t="str">
        <f t="shared" si="482"/>
        <v/>
      </c>
    </row>
    <row r="15417" spans="1:12" ht="13.8" customHeight="1" x14ac:dyDescent="0.3">
      <c r="A15417" t="s">
        <v>242</v>
      </c>
      <c r="B15417">
        <v>1945</v>
      </c>
      <c r="C15417" s="10">
        <v>26</v>
      </c>
      <c r="D15417">
        <v>18</v>
      </c>
      <c r="E15417">
        <v>0</v>
      </c>
      <c r="F15417">
        <v>0</v>
      </c>
      <c r="G15417">
        <v>8</v>
      </c>
      <c r="H15417" t="s">
        <v>11</v>
      </c>
      <c r="I15417" t="s">
        <v>11</v>
      </c>
      <c r="J15417" s="10">
        <v>0</v>
      </c>
      <c r="K15417" s="13">
        <f t="shared" si="483"/>
        <v>1958</v>
      </c>
      <c r="L15417" s="1" t="str">
        <f t="shared" si="482"/>
        <v/>
      </c>
    </row>
    <row r="15418" spans="1:12" ht="13.8" customHeight="1" x14ac:dyDescent="0.3">
      <c r="A15418" t="s">
        <v>242</v>
      </c>
      <c r="B15418">
        <v>1946</v>
      </c>
      <c r="C15418" s="10">
        <v>36</v>
      </c>
      <c r="D15418">
        <v>24</v>
      </c>
      <c r="E15418">
        <v>0</v>
      </c>
      <c r="F15418">
        <v>0</v>
      </c>
      <c r="G15418">
        <v>11</v>
      </c>
      <c r="H15418" t="s">
        <v>11</v>
      </c>
      <c r="I15418" t="s">
        <v>11</v>
      </c>
      <c r="J15418" s="10">
        <v>0</v>
      </c>
      <c r="K15418" s="13">
        <f t="shared" si="483"/>
        <v>1958</v>
      </c>
      <c r="L15418" s="1" t="str">
        <f t="shared" si="482"/>
        <v/>
      </c>
    </row>
    <row r="15419" spans="1:12" ht="13.8" customHeight="1" x14ac:dyDescent="0.3">
      <c r="A15419" t="s">
        <v>242</v>
      </c>
      <c r="B15419">
        <v>1947</v>
      </c>
      <c r="C15419" s="10">
        <v>35</v>
      </c>
      <c r="D15419">
        <v>19</v>
      </c>
      <c r="E15419">
        <v>0</v>
      </c>
      <c r="F15419">
        <v>0</v>
      </c>
      <c r="G15419">
        <v>16</v>
      </c>
      <c r="H15419" t="s">
        <v>11</v>
      </c>
      <c r="I15419" t="s">
        <v>11</v>
      </c>
      <c r="J15419" s="10">
        <v>0</v>
      </c>
      <c r="K15419" s="13">
        <f t="shared" si="483"/>
        <v>1958</v>
      </c>
      <c r="L15419" s="1" t="str">
        <f t="shared" si="482"/>
        <v/>
      </c>
    </row>
    <row r="15420" spans="1:12" ht="13.8" customHeight="1" x14ac:dyDescent="0.3">
      <c r="A15420" t="s">
        <v>242</v>
      </c>
      <c r="B15420">
        <v>1948</v>
      </c>
      <c r="C15420" s="10">
        <v>40</v>
      </c>
      <c r="D15420">
        <v>18</v>
      </c>
      <c r="E15420">
        <v>0</v>
      </c>
      <c r="F15420">
        <v>0</v>
      </c>
      <c r="G15420">
        <v>22</v>
      </c>
      <c r="H15420" t="s">
        <v>11</v>
      </c>
      <c r="I15420" t="s">
        <v>11</v>
      </c>
      <c r="J15420" s="10">
        <v>0</v>
      </c>
      <c r="K15420" s="13">
        <f t="shared" si="483"/>
        <v>1958</v>
      </c>
      <c r="L15420" s="1" t="str">
        <f t="shared" si="482"/>
        <v/>
      </c>
    </row>
    <row r="15421" spans="1:12" ht="13.8" customHeight="1" x14ac:dyDescent="0.3">
      <c r="A15421" t="s">
        <v>242</v>
      </c>
      <c r="B15421">
        <v>1949</v>
      </c>
      <c r="C15421" s="10">
        <v>35</v>
      </c>
      <c r="D15421">
        <v>12</v>
      </c>
      <c r="E15421">
        <v>0</v>
      </c>
      <c r="F15421">
        <v>0</v>
      </c>
      <c r="G15421">
        <v>23</v>
      </c>
      <c r="H15421" t="s">
        <v>11</v>
      </c>
      <c r="I15421" t="s">
        <v>11</v>
      </c>
      <c r="J15421" s="10">
        <v>0</v>
      </c>
      <c r="K15421" s="13">
        <f t="shared" si="483"/>
        <v>1958</v>
      </c>
      <c r="L15421" s="1" t="str">
        <f t="shared" si="482"/>
        <v/>
      </c>
    </row>
    <row r="15422" spans="1:12" ht="13.8" customHeight="1" x14ac:dyDescent="0.3">
      <c r="A15422" t="s">
        <v>242</v>
      </c>
      <c r="B15422">
        <v>1950</v>
      </c>
      <c r="C15422" s="10">
        <v>333</v>
      </c>
      <c r="D15422">
        <v>124</v>
      </c>
      <c r="E15422">
        <v>185</v>
      </c>
      <c r="F15422">
        <v>1</v>
      </c>
      <c r="G15422">
        <v>23</v>
      </c>
      <c r="H15422">
        <v>0</v>
      </c>
      <c r="I15422">
        <v>0.09</v>
      </c>
      <c r="J15422" s="10">
        <v>4</v>
      </c>
      <c r="K15422" s="13">
        <f t="shared" si="483"/>
        <v>1958</v>
      </c>
      <c r="L15422" s="1" t="str">
        <f t="shared" si="482"/>
        <v/>
      </c>
    </row>
    <row r="15423" spans="1:12" ht="13.8" customHeight="1" x14ac:dyDescent="0.3">
      <c r="A15423" t="s">
        <v>242</v>
      </c>
      <c r="B15423">
        <v>1951</v>
      </c>
      <c r="C15423" s="10">
        <v>376</v>
      </c>
      <c r="D15423">
        <v>154</v>
      </c>
      <c r="E15423">
        <v>196</v>
      </c>
      <c r="F15423">
        <v>1</v>
      </c>
      <c r="G15423">
        <v>25</v>
      </c>
      <c r="H15423">
        <v>0</v>
      </c>
      <c r="I15423">
        <v>0.1</v>
      </c>
      <c r="J15423" s="10">
        <v>3</v>
      </c>
      <c r="K15423" s="13">
        <f t="shared" si="483"/>
        <v>1958</v>
      </c>
      <c r="L15423" s="1" t="str">
        <f t="shared" si="482"/>
        <v/>
      </c>
    </row>
    <row r="15424" spans="1:12" ht="13.8" customHeight="1" x14ac:dyDescent="0.3">
      <c r="A15424" t="s">
        <v>242</v>
      </c>
      <c r="B15424">
        <v>1952</v>
      </c>
      <c r="C15424" s="10">
        <v>394</v>
      </c>
      <c r="D15424">
        <v>130</v>
      </c>
      <c r="E15424">
        <v>234</v>
      </c>
      <c r="F15424">
        <v>2</v>
      </c>
      <c r="G15424">
        <v>28</v>
      </c>
      <c r="H15424">
        <v>0</v>
      </c>
      <c r="I15424">
        <v>0.11</v>
      </c>
      <c r="J15424" s="10">
        <v>3</v>
      </c>
      <c r="K15424" s="13">
        <f t="shared" si="483"/>
        <v>1958</v>
      </c>
      <c r="L15424" s="1" t="str">
        <f t="shared" si="482"/>
        <v/>
      </c>
    </row>
    <row r="15425" spans="1:12" ht="13.8" customHeight="1" x14ac:dyDescent="0.3">
      <c r="A15425" t="s">
        <v>242</v>
      </c>
      <c r="B15425">
        <v>1953</v>
      </c>
      <c r="C15425" s="10">
        <v>376</v>
      </c>
      <c r="D15425">
        <v>61</v>
      </c>
      <c r="E15425">
        <v>282</v>
      </c>
      <c r="F15425">
        <v>2</v>
      </c>
      <c r="G15425">
        <v>31</v>
      </c>
      <c r="H15425">
        <v>0</v>
      </c>
      <c r="I15425">
        <v>0.1</v>
      </c>
      <c r="J15425" s="10">
        <v>3</v>
      </c>
      <c r="K15425" s="13">
        <f t="shared" si="483"/>
        <v>1958</v>
      </c>
      <c r="L15425" s="1" t="str">
        <f t="shared" si="482"/>
        <v/>
      </c>
    </row>
    <row r="15426" spans="1:12" ht="13.8" customHeight="1" x14ac:dyDescent="0.3">
      <c r="A15426" t="s">
        <v>242</v>
      </c>
      <c r="B15426">
        <v>1954</v>
      </c>
      <c r="C15426" s="10">
        <v>384</v>
      </c>
      <c r="D15426">
        <v>53</v>
      </c>
      <c r="E15426">
        <v>289</v>
      </c>
      <c r="F15426">
        <v>2</v>
      </c>
      <c r="G15426">
        <v>39</v>
      </c>
      <c r="H15426">
        <v>0</v>
      </c>
      <c r="I15426">
        <v>0.1</v>
      </c>
      <c r="J15426" s="10">
        <v>7</v>
      </c>
      <c r="K15426" s="13">
        <f t="shared" si="483"/>
        <v>1958</v>
      </c>
      <c r="L15426" s="1" t="str">
        <f t="shared" ref="L15426:L15489" si="484">IF(AND(B15426&gt;2011),1,"")</f>
        <v/>
      </c>
    </row>
    <row r="15427" spans="1:12" ht="13.8" customHeight="1" x14ac:dyDescent="0.3">
      <c r="A15427" t="s">
        <v>242</v>
      </c>
      <c r="B15427">
        <v>1955</v>
      </c>
      <c r="C15427" s="10">
        <v>436</v>
      </c>
      <c r="D15427">
        <v>33</v>
      </c>
      <c r="E15427">
        <v>349</v>
      </c>
      <c r="F15427">
        <v>2</v>
      </c>
      <c r="G15427">
        <v>52</v>
      </c>
      <c r="H15427">
        <v>0</v>
      </c>
      <c r="I15427">
        <v>0.11</v>
      </c>
      <c r="J15427" s="10">
        <v>6</v>
      </c>
      <c r="K15427" s="13">
        <f t="shared" ref="K15427:K15490" si="485">IF(B15427&lt;1990,IF(B15427&lt;1959,1958,1989),1990)</f>
        <v>1958</v>
      </c>
      <c r="L15427" s="1" t="str">
        <f t="shared" si="484"/>
        <v/>
      </c>
    </row>
    <row r="15428" spans="1:12" ht="13.8" customHeight="1" x14ac:dyDescent="0.3">
      <c r="A15428" t="s">
        <v>242</v>
      </c>
      <c r="B15428">
        <v>1956</v>
      </c>
      <c r="C15428" s="10">
        <v>426</v>
      </c>
      <c r="D15428">
        <v>33</v>
      </c>
      <c r="E15428">
        <v>340</v>
      </c>
      <c r="F15428">
        <v>4</v>
      </c>
      <c r="G15428">
        <v>49</v>
      </c>
      <c r="H15428">
        <v>0</v>
      </c>
      <c r="I15428">
        <v>0.11</v>
      </c>
      <c r="J15428" s="10">
        <v>3</v>
      </c>
      <c r="K15428" s="13">
        <f t="shared" si="485"/>
        <v>1958</v>
      </c>
      <c r="L15428" s="1" t="str">
        <f t="shared" si="484"/>
        <v/>
      </c>
    </row>
    <row r="15429" spans="1:12" ht="13.8" customHeight="1" x14ac:dyDescent="0.3">
      <c r="A15429" t="s">
        <v>242</v>
      </c>
      <c r="B15429">
        <v>1957</v>
      </c>
      <c r="C15429" s="10">
        <v>430</v>
      </c>
      <c r="D15429">
        <v>64</v>
      </c>
      <c r="E15429">
        <v>307</v>
      </c>
      <c r="F15429">
        <v>4</v>
      </c>
      <c r="G15429">
        <v>55</v>
      </c>
      <c r="H15429">
        <v>0</v>
      </c>
      <c r="I15429">
        <v>0.11</v>
      </c>
      <c r="J15429" s="10">
        <v>4</v>
      </c>
      <c r="K15429" s="13">
        <f t="shared" si="485"/>
        <v>1958</v>
      </c>
      <c r="L15429" s="1" t="str">
        <f t="shared" si="484"/>
        <v/>
      </c>
    </row>
    <row r="15430" spans="1:12" ht="13.8" customHeight="1" x14ac:dyDescent="0.3">
      <c r="A15430" t="s">
        <v>242</v>
      </c>
      <c r="B15430">
        <v>1958</v>
      </c>
      <c r="C15430" s="10">
        <v>395</v>
      </c>
      <c r="D15430">
        <v>25</v>
      </c>
      <c r="E15430">
        <v>320</v>
      </c>
      <c r="F15430">
        <v>4</v>
      </c>
      <c r="G15430">
        <v>47</v>
      </c>
      <c r="H15430">
        <v>0</v>
      </c>
      <c r="I15430">
        <v>0.1</v>
      </c>
      <c r="J15430" s="10">
        <v>0</v>
      </c>
      <c r="K15430" s="13">
        <f t="shared" si="485"/>
        <v>1958</v>
      </c>
      <c r="L15430" s="1" t="str">
        <f t="shared" si="484"/>
        <v/>
      </c>
    </row>
    <row r="15431" spans="1:12" ht="13.8" customHeight="1" x14ac:dyDescent="0.3">
      <c r="A15431" t="s">
        <v>242</v>
      </c>
      <c r="B15431">
        <v>1959</v>
      </c>
      <c r="C15431" s="10">
        <v>434</v>
      </c>
      <c r="D15431">
        <v>21</v>
      </c>
      <c r="E15431">
        <v>350</v>
      </c>
      <c r="F15431">
        <v>4</v>
      </c>
      <c r="G15431">
        <v>60</v>
      </c>
      <c r="H15431">
        <v>0</v>
      </c>
      <c r="I15431">
        <v>0.1</v>
      </c>
      <c r="J15431" s="10">
        <v>2</v>
      </c>
      <c r="K15431" s="13">
        <f t="shared" si="485"/>
        <v>1989</v>
      </c>
      <c r="L15431" s="1" t="str">
        <f t="shared" si="484"/>
        <v/>
      </c>
    </row>
    <row r="15432" spans="1:12" ht="13.8" customHeight="1" x14ac:dyDescent="0.3">
      <c r="A15432" t="s">
        <v>242</v>
      </c>
      <c r="B15432">
        <v>1960</v>
      </c>
      <c r="C15432" s="10">
        <v>471</v>
      </c>
      <c r="D15432">
        <v>31</v>
      </c>
      <c r="E15432">
        <v>380</v>
      </c>
      <c r="F15432">
        <v>4</v>
      </c>
      <c r="G15432">
        <v>55</v>
      </c>
      <c r="H15432">
        <v>0</v>
      </c>
      <c r="I15432">
        <v>0.11</v>
      </c>
      <c r="J15432" s="10">
        <v>2</v>
      </c>
      <c r="K15432" s="13">
        <f t="shared" si="485"/>
        <v>1989</v>
      </c>
      <c r="L15432" s="1" t="str">
        <f t="shared" si="484"/>
        <v/>
      </c>
    </row>
    <row r="15433" spans="1:12" ht="13.8" customHeight="1" x14ac:dyDescent="0.3">
      <c r="A15433" t="s">
        <v>242</v>
      </c>
      <c r="B15433">
        <v>1961</v>
      </c>
      <c r="C15433" s="10">
        <v>482</v>
      </c>
      <c r="D15433">
        <v>37</v>
      </c>
      <c r="E15433">
        <v>396</v>
      </c>
      <c r="F15433">
        <v>4</v>
      </c>
      <c r="G15433">
        <v>45</v>
      </c>
      <c r="H15433">
        <v>0</v>
      </c>
      <c r="I15433">
        <v>0.11</v>
      </c>
      <c r="J15433" s="10">
        <v>3</v>
      </c>
      <c r="K15433" s="13">
        <f t="shared" si="485"/>
        <v>1989</v>
      </c>
      <c r="L15433" s="1" t="str">
        <f t="shared" si="484"/>
        <v/>
      </c>
    </row>
    <row r="15434" spans="1:12" ht="13.8" customHeight="1" x14ac:dyDescent="0.3">
      <c r="A15434" t="s">
        <v>242</v>
      </c>
      <c r="B15434">
        <v>1962</v>
      </c>
      <c r="C15434" s="10">
        <v>490</v>
      </c>
      <c r="D15434">
        <v>25</v>
      </c>
      <c r="E15434">
        <v>411</v>
      </c>
      <c r="F15434">
        <v>4</v>
      </c>
      <c r="G15434">
        <v>49</v>
      </c>
      <c r="H15434">
        <v>0</v>
      </c>
      <c r="I15434">
        <v>0.11</v>
      </c>
      <c r="J15434" s="10">
        <v>3</v>
      </c>
      <c r="K15434" s="13">
        <f t="shared" si="485"/>
        <v>1989</v>
      </c>
      <c r="L15434" s="1" t="str">
        <f t="shared" si="484"/>
        <v/>
      </c>
    </row>
    <row r="15435" spans="1:12" ht="13.8" customHeight="1" x14ac:dyDescent="0.3">
      <c r="A15435" t="s">
        <v>242</v>
      </c>
      <c r="B15435">
        <v>1963</v>
      </c>
      <c r="C15435" s="10">
        <v>531</v>
      </c>
      <c r="D15435">
        <v>27</v>
      </c>
      <c r="E15435">
        <v>451</v>
      </c>
      <c r="F15435">
        <v>4</v>
      </c>
      <c r="G15435">
        <v>49</v>
      </c>
      <c r="H15435">
        <v>0</v>
      </c>
      <c r="I15435">
        <v>0.12</v>
      </c>
      <c r="J15435" s="10">
        <v>3</v>
      </c>
      <c r="K15435" s="13">
        <f t="shared" si="485"/>
        <v>1989</v>
      </c>
      <c r="L15435" s="1" t="str">
        <f t="shared" si="484"/>
        <v/>
      </c>
    </row>
    <row r="15436" spans="1:12" ht="13.8" customHeight="1" x14ac:dyDescent="0.3">
      <c r="A15436" t="s">
        <v>242</v>
      </c>
      <c r="B15436">
        <v>1964</v>
      </c>
      <c r="C15436" s="10">
        <v>752</v>
      </c>
      <c r="D15436">
        <v>29</v>
      </c>
      <c r="E15436">
        <v>656</v>
      </c>
      <c r="F15436">
        <v>5</v>
      </c>
      <c r="G15436">
        <v>62</v>
      </c>
      <c r="H15436">
        <v>0</v>
      </c>
      <c r="I15436">
        <v>0.17</v>
      </c>
      <c r="J15436" s="10">
        <v>4</v>
      </c>
      <c r="K15436" s="13">
        <f t="shared" si="485"/>
        <v>1989</v>
      </c>
      <c r="L15436" s="1" t="str">
        <f t="shared" si="484"/>
        <v/>
      </c>
    </row>
    <row r="15437" spans="1:12" ht="13.8" customHeight="1" x14ac:dyDescent="0.3">
      <c r="A15437" t="s">
        <v>242</v>
      </c>
      <c r="B15437">
        <v>1965</v>
      </c>
      <c r="C15437" s="10">
        <v>672</v>
      </c>
      <c r="D15437">
        <v>36</v>
      </c>
      <c r="E15437">
        <v>568</v>
      </c>
      <c r="F15437">
        <v>5</v>
      </c>
      <c r="G15437">
        <v>62</v>
      </c>
      <c r="H15437">
        <v>0</v>
      </c>
      <c r="I15437">
        <v>0.15</v>
      </c>
      <c r="J15437" s="10">
        <v>3</v>
      </c>
      <c r="K15437" s="13">
        <f t="shared" si="485"/>
        <v>1989</v>
      </c>
      <c r="L15437" s="1" t="str">
        <f t="shared" si="484"/>
        <v/>
      </c>
    </row>
    <row r="15438" spans="1:12" ht="13.8" customHeight="1" x14ac:dyDescent="0.3">
      <c r="A15438" t="s">
        <v>242</v>
      </c>
      <c r="B15438">
        <v>1966</v>
      </c>
      <c r="C15438" s="10">
        <v>787</v>
      </c>
      <c r="D15438">
        <v>58</v>
      </c>
      <c r="E15438">
        <v>659</v>
      </c>
      <c r="F15438">
        <v>5</v>
      </c>
      <c r="G15438">
        <v>65</v>
      </c>
      <c r="H15438">
        <v>0</v>
      </c>
      <c r="I15438">
        <v>0.17</v>
      </c>
      <c r="J15438" s="10">
        <v>3</v>
      </c>
      <c r="K15438" s="13">
        <f t="shared" si="485"/>
        <v>1989</v>
      </c>
      <c r="L15438" s="1" t="str">
        <f t="shared" si="484"/>
        <v/>
      </c>
    </row>
    <row r="15439" spans="1:12" ht="13.8" customHeight="1" x14ac:dyDescent="0.3">
      <c r="A15439" t="s">
        <v>242</v>
      </c>
      <c r="B15439">
        <v>1967</v>
      </c>
      <c r="C15439" s="10">
        <v>842</v>
      </c>
      <c r="D15439">
        <v>98</v>
      </c>
      <c r="E15439">
        <v>675</v>
      </c>
      <c r="F15439">
        <v>5</v>
      </c>
      <c r="G15439">
        <v>64</v>
      </c>
      <c r="H15439">
        <v>0</v>
      </c>
      <c r="I15439">
        <v>0.17</v>
      </c>
      <c r="J15439" s="10">
        <v>3</v>
      </c>
      <c r="K15439" s="13">
        <f t="shared" si="485"/>
        <v>1989</v>
      </c>
      <c r="L15439" s="1" t="str">
        <f t="shared" si="484"/>
        <v/>
      </c>
    </row>
    <row r="15440" spans="1:12" ht="13.8" customHeight="1" x14ac:dyDescent="0.3">
      <c r="A15440" t="s">
        <v>242</v>
      </c>
      <c r="B15440">
        <v>1968</v>
      </c>
      <c r="C15440" s="10">
        <v>981</v>
      </c>
      <c r="D15440">
        <v>87</v>
      </c>
      <c r="E15440">
        <v>820</v>
      </c>
      <c r="F15440">
        <v>6</v>
      </c>
      <c r="G15440">
        <v>69</v>
      </c>
      <c r="H15440">
        <v>0</v>
      </c>
      <c r="I15440">
        <v>0.2</v>
      </c>
      <c r="J15440" s="10">
        <v>3</v>
      </c>
      <c r="K15440" s="13">
        <f t="shared" si="485"/>
        <v>1989</v>
      </c>
      <c r="L15440" s="1" t="str">
        <f t="shared" si="484"/>
        <v/>
      </c>
    </row>
    <row r="15441" spans="1:12" ht="13.8" customHeight="1" x14ac:dyDescent="0.3">
      <c r="A15441" t="s">
        <v>242</v>
      </c>
      <c r="B15441">
        <v>1969</v>
      </c>
      <c r="C15441" s="10">
        <v>1052</v>
      </c>
      <c r="D15441">
        <v>88</v>
      </c>
      <c r="E15441">
        <v>877</v>
      </c>
      <c r="F15441">
        <v>6</v>
      </c>
      <c r="G15441">
        <v>82</v>
      </c>
      <c r="H15441">
        <v>0</v>
      </c>
      <c r="I15441">
        <v>0.21</v>
      </c>
      <c r="J15441" s="10">
        <v>3</v>
      </c>
      <c r="K15441" s="13">
        <f t="shared" si="485"/>
        <v>1989</v>
      </c>
      <c r="L15441" s="1" t="str">
        <f t="shared" si="484"/>
        <v/>
      </c>
    </row>
    <row r="15442" spans="1:12" ht="13.8" customHeight="1" x14ac:dyDescent="0.3">
      <c r="A15442" t="s">
        <v>242</v>
      </c>
      <c r="B15442">
        <v>1970</v>
      </c>
      <c r="C15442" s="10">
        <v>1021</v>
      </c>
      <c r="D15442">
        <v>99</v>
      </c>
      <c r="E15442">
        <v>844</v>
      </c>
      <c r="F15442">
        <v>3</v>
      </c>
      <c r="G15442">
        <v>74</v>
      </c>
      <c r="H15442">
        <v>0</v>
      </c>
      <c r="I15442">
        <v>0.2</v>
      </c>
      <c r="J15442" s="10">
        <v>54</v>
      </c>
      <c r="K15442" s="13">
        <f t="shared" si="485"/>
        <v>1989</v>
      </c>
      <c r="L15442" s="1" t="str">
        <f t="shared" si="484"/>
        <v/>
      </c>
    </row>
    <row r="15443" spans="1:12" ht="13.8" customHeight="1" x14ac:dyDescent="0.3">
      <c r="A15443" t="s">
        <v>242</v>
      </c>
      <c r="B15443">
        <v>1971</v>
      </c>
      <c r="C15443" s="10">
        <v>1149</v>
      </c>
      <c r="D15443">
        <v>69</v>
      </c>
      <c r="E15443">
        <v>1001</v>
      </c>
      <c r="F15443">
        <v>1</v>
      </c>
      <c r="G15443">
        <v>79</v>
      </c>
      <c r="H15443">
        <v>0</v>
      </c>
      <c r="I15443">
        <v>0.22</v>
      </c>
      <c r="J15443" s="10">
        <v>68</v>
      </c>
      <c r="K15443" s="13">
        <f t="shared" si="485"/>
        <v>1989</v>
      </c>
      <c r="L15443" s="1" t="str">
        <f t="shared" si="484"/>
        <v/>
      </c>
    </row>
    <row r="15444" spans="1:12" ht="13.8" customHeight="1" x14ac:dyDescent="0.3">
      <c r="A15444" t="s">
        <v>242</v>
      </c>
      <c r="B15444">
        <v>1972</v>
      </c>
      <c r="C15444" s="10">
        <v>1292</v>
      </c>
      <c r="D15444">
        <v>96</v>
      </c>
      <c r="E15444">
        <v>1087</v>
      </c>
      <c r="F15444">
        <v>12</v>
      </c>
      <c r="G15444">
        <v>85</v>
      </c>
      <c r="H15444">
        <v>11</v>
      </c>
      <c r="I15444">
        <v>0.24</v>
      </c>
      <c r="J15444" s="10">
        <v>58</v>
      </c>
      <c r="K15444" s="13">
        <f t="shared" si="485"/>
        <v>1989</v>
      </c>
      <c r="L15444" s="1" t="str">
        <f t="shared" si="484"/>
        <v/>
      </c>
    </row>
    <row r="15445" spans="1:12" ht="13.8" customHeight="1" x14ac:dyDescent="0.3">
      <c r="A15445" t="s">
        <v>242</v>
      </c>
      <c r="B15445">
        <v>1973</v>
      </c>
      <c r="C15445" s="10">
        <v>1317</v>
      </c>
      <c r="D15445">
        <v>75</v>
      </c>
      <c r="E15445">
        <v>1090</v>
      </c>
      <c r="F15445">
        <v>72</v>
      </c>
      <c r="G15445">
        <v>71</v>
      </c>
      <c r="H15445">
        <v>9</v>
      </c>
      <c r="I15445">
        <v>0.24</v>
      </c>
      <c r="J15445" s="10">
        <v>69</v>
      </c>
      <c r="K15445" s="13">
        <f t="shared" si="485"/>
        <v>1989</v>
      </c>
      <c r="L15445" s="1" t="str">
        <f t="shared" si="484"/>
        <v/>
      </c>
    </row>
    <row r="15446" spans="1:12" ht="13.8" customHeight="1" x14ac:dyDescent="0.3">
      <c r="A15446" t="s">
        <v>242</v>
      </c>
      <c r="B15446">
        <v>1974</v>
      </c>
      <c r="C15446" s="10">
        <v>1472</v>
      </c>
      <c r="D15446">
        <v>117</v>
      </c>
      <c r="E15446">
        <v>1151</v>
      </c>
      <c r="F15446">
        <v>127</v>
      </c>
      <c r="G15446">
        <v>73</v>
      </c>
      <c r="H15446">
        <v>4</v>
      </c>
      <c r="I15446">
        <v>0.27</v>
      </c>
      <c r="J15446" s="10">
        <v>62</v>
      </c>
      <c r="K15446" s="13">
        <f t="shared" si="485"/>
        <v>1989</v>
      </c>
      <c r="L15446" s="1" t="str">
        <f t="shared" si="484"/>
        <v/>
      </c>
    </row>
    <row r="15447" spans="1:12" ht="13.8" customHeight="1" x14ac:dyDescent="0.3">
      <c r="A15447" t="s">
        <v>242</v>
      </c>
      <c r="B15447">
        <v>1975</v>
      </c>
      <c r="C15447" s="10">
        <v>1513</v>
      </c>
      <c r="D15447">
        <v>86</v>
      </c>
      <c r="E15447">
        <v>1206</v>
      </c>
      <c r="F15447">
        <v>133</v>
      </c>
      <c r="G15447">
        <v>84</v>
      </c>
      <c r="H15447">
        <v>4</v>
      </c>
      <c r="I15447">
        <v>0.27</v>
      </c>
      <c r="J15447" s="10">
        <v>55</v>
      </c>
      <c r="K15447" s="13">
        <f t="shared" si="485"/>
        <v>1989</v>
      </c>
      <c r="L15447" s="1" t="str">
        <f t="shared" si="484"/>
        <v/>
      </c>
    </row>
    <row r="15448" spans="1:12" ht="13.8" customHeight="1" x14ac:dyDescent="0.3">
      <c r="A15448" t="s">
        <v>242</v>
      </c>
      <c r="B15448">
        <v>1976</v>
      </c>
      <c r="C15448" s="10">
        <v>1595</v>
      </c>
      <c r="D15448">
        <v>79</v>
      </c>
      <c r="E15448">
        <v>1311</v>
      </c>
      <c r="F15448">
        <v>135</v>
      </c>
      <c r="G15448">
        <v>65</v>
      </c>
      <c r="H15448">
        <v>4</v>
      </c>
      <c r="I15448">
        <v>0.27</v>
      </c>
      <c r="J15448" s="10">
        <v>66</v>
      </c>
      <c r="K15448" s="13">
        <f t="shared" si="485"/>
        <v>1989</v>
      </c>
      <c r="L15448" s="1" t="str">
        <f t="shared" si="484"/>
        <v/>
      </c>
    </row>
    <row r="15449" spans="1:12" ht="13.8" customHeight="1" x14ac:dyDescent="0.3">
      <c r="A15449" t="s">
        <v>242</v>
      </c>
      <c r="B15449">
        <v>1977</v>
      </c>
      <c r="C15449" s="10">
        <v>1843</v>
      </c>
      <c r="D15449">
        <v>71</v>
      </c>
      <c r="E15449">
        <v>1538</v>
      </c>
      <c r="F15449">
        <v>145</v>
      </c>
      <c r="G15449">
        <v>78</v>
      </c>
      <c r="H15449">
        <v>11</v>
      </c>
      <c r="I15449">
        <v>0.31</v>
      </c>
      <c r="J15449" s="10">
        <v>66</v>
      </c>
      <c r="K15449" s="13">
        <f t="shared" si="485"/>
        <v>1989</v>
      </c>
      <c r="L15449" s="1" t="str">
        <f t="shared" si="484"/>
        <v/>
      </c>
    </row>
    <row r="15450" spans="1:12" ht="13.8" customHeight="1" x14ac:dyDescent="0.3">
      <c r="A15450" t="s">
        <v>242</v>
      </c>
      <c r="B15450">
        <v>1978</v>
      </c>
      <c r="C15450" s="10">
        <v>2043</v>
      </c>
      <c r="D15450">
        <v>81</v>
      </c>
      <c r="E15450">
        <v>1655</v>
      </c>
      <c r="F15450">
        <v>180</v>
      </c>
      <c r="G15450">
        <v>120</v>
      </c>
      <c r="H15450">
        <v>7</v>
      </c>
      <c r="I15450">
        <v>0.33</v>
      </c>
      <c r="J15450" s="10">
        <v>56</v>
      </c>
      <c r="K15450" s="13">
        <f t="shared" si="485"/>
        <v>1989</v>
      </c>
      <c r="L15450" s="1" t="str">
        <f t="shared" si="484"/>
        <v/>
      </c>
    </row>
    <row r="15451" spans="1:12" ht="13.8" customHeight="1" x14ac:dyDescent="0.3">
      <c r="A15451" t="s">
        <v>242</v>
      </c>
      <c r="B15451">
        <v>1979</v>
      </c>
      <c r="C15451" s="10">
        <v>2392</v>
      </c>
      <c r="D15451">
        <v>102</v>
      </c>
      <c r="E15451">
        <v>1885</v>
      </c>
      <c r="F15451">
        <v>208</v>
      </c>
      <c r="G15451">
        <v>188</v>
      </c>
      <c r="H15451">
        <v>9</v>
      </c>
      <c r="I15451">
        <v>0.38</v>
      </c>
      <c r="J15451" s="10">
        <v>94</v>
      </c>
      <c r="K15451" s="13">
        <f t="shared" si="485"/>
        <v>1989</v>
      </c>
      <c r="L15451" s="1" t="str">
        <f t="shared" si="484"/>
        <v/>
      </c>
    </row>
    <row r="15452" spans="1:12" ht="13.8" customHeight="1" x14ac:dyDescent="0.3">
      <c r="A15452" t="s">
        <v>242</v>
      </c>
      <c r="B15452">
        <v>1980</v>
      </c>
      <c r="C15452" s="10">
        <v>2589</v>
      </c>
      <c r="D15452">
        <v>64</v>
      </c>
      <c r="E15452">
        <v>2025</v>
      </c>
      <c r="F15452">
        <v>246</v>
      </c>
      <c r="G15452">
        <v>242</v>
      </c>
      <c r="H15452">
        <v>12</v>
      </c>
      <c r="I15452">
        <v>0.4</v>
      </c>
      <c r="J15452" s="10">
        <v>71</v>
      </c>
      <c r="K15452" s="13">
        <f t="shared" si="485"/>
        <v>1989</v>
      </c>
      <c r="L15452" s="1" t="str">
        <f t="shared" si="484"/>
        <v/>
      </c>
    </row>
    <row r="15453" spans="1:12" ht="13.8" customHeight="1" x14ac:dyDescent="0.3">
      <c r="A15453" t="s">
        <v>242</v>
      </c>
      <c r="B15453">
        <v>1981</v>
      </c>
      <c r="C15453" s="10">
        <v>2682</v>
      </c>
      <c r="D15453">
        <v>85</v>
      </c>
      <c r="E15453">
        <v>2064</v>
      </c>
      <c r="F15453">
        <v>242</v>
      </c>
      <c r="G15453">
        <v>275</v>
      </c>
      <c r="H15453">
        <v>16</v>
      </c>
      <c r="I15453">
        <v>0.4</v>
      </c>
      <c r="J15453" s="10">
        <v>110</v>
      </c>
      <c r="K15453" s="13">
        <f t="shared" si="485"/>
        <v>1989</v>
      </c>
      <c r="L15453" s="1" t="str">
        <f t="shared" si="484"/>
        <v/>
      </c>
    </row>
    <row r="15454" spans="1:12" ht="13.8" customHeight="1" x14ac:dyDescent="0.3">
      <c r="A15454" t="s">
        <v>242</v>
      </c>
      <c r="B15454">
        <v>1982</v>
      </c>
      <c r="C15454" s="10">
        <v>2598</v>
      </c>
      <c r="D15454">
        <v>51</v>
      </c>
      <c r="E15454">
        <v>2025</v>
      </c>
      <c r="F15454">
        <v>261</v>
      </c>
      <c r="G15454">
        <v>242</v>
      </c>
      <c r="H15454">
        <v>18</v>
      </c>
      <c r="I15454">
        <v>0.38</v>
      </c>
      <c r="J15454" s="10">
        <v>60</v>
      </c>
      <c r="K15454" s="13">
        <f t="shared" si="485"/>
        <v>1989</v>
      </c>
      <c r="L15454" s="1" t="str">
        <f t="shared" si="484"/>
        <v/>
      </c>
    </row>
    <row r="15455" spans="1:12" ht="13.8" customHeight="1" x14ac:dyDescent="0.3">
      <c r="A15455" t="s">
        <v>242</v>
      </c>
      <c r="B15455">
        <v>1983</v>
      </c>
      <c r="C15455" s="10">
        <v>3083</v>
      </c>
      <c r="D15455">
        <v>70</v>
      </c>
      <c r="E15455">
        <v>2357</v>
      </c>
      <c r="F15455">
        <v>255</v>
      </c>
      <c r="G15455">
        <v>388</v>
      </c>
      <c r="H15455">
        <v>13</v>
      </c>
      <c r="I15455">
        <v>0.44</v>
      </c>
      <c r="J15455" s="10">
        <v>47</v>
      </c>
      <c r="K15455" s="13">
        <f t="shared" si="485"/>
        <v>1989</v>
      </c>
      <c r="L15455" s="1" t="str">
        <f t="shared" si="484"/>
        <v/>
      </c>
    </row>
    <row r="15456" spans="1:12" ht="13.8" customHeight="1" x14ac:dyDescent="0.3">
      <c r="A15456" t="s">
        <v>242</v>
      </c>
      <c r="B15456">
        <v>1984</v>
      </c>
      <c r="C15456" s="10">
        <v>3149</v>
      </c>
      <c r="D15456">
        <v>72</v>
      </c>
      <c r="E15456">
        <v>2221</v>
      </c>
      <c r="F15456">
        <v>462</v>
      </c>
      <c r="G15456">
        <v>378</v>
      </c>
      <c r="H15456">
        <v>16</v>
      </c>
      <c r="I15456">
        <v>0.44</v>
      </c>
      <c r="J15456" s="10">
        <v>34</v>
      </c>
      <c r="K15456" s="13">
        <f t="shared" si="485"/>
        <v>1989</v>
      </c>
      <c r="L15456" s="1" t="str">
        <f t="shared" si="484"/>
        <v/>
      </c>
    </row>
    <row r="15457" spans="1:12" ht="13.8" customHeight="1" x14ac:dyDescent="0.3">
      <c r="A15457" t="s">
        <v>242</v>
      </c>
      <c r="B15457">
        <v>1985</v>
      </c>
      <c r="C15457" s="10">
        <v>3256</v>
      </c>
      <c r="D15457">
        <v>69</v>
      </c>
      <c r="E15457">
        <v>2174</v>
      </c>
      <c r="F15457">
        <v>575</v>
      </c>
      <c r="G15457">
        <v>416</v>
      </c>
      <c r="H15457">
        <v>22</v>
      </c>
      <c r="I15457">
        <v>0.44</v>
      </c>
      <c r="J15457" s="10">
        <v>6</v>
      </c>
      <c r="K15457" s="13">
        <f t="shared" si="485"/>
        <v>1989</v>
      </c>
      <c r="L15457" s="1" t="str">
        <f t="shared" si="484"/>
        <v/>
      </c>
    </row>
    <row r="15458" spans="1:12" ht="13.8" customHeight="1" x14ac:dyDescent="0.3">
      <c r="A15458" t="s">
        <v>242</v>
      </c>
      <c r="B15458">
        <v>1986</v>
      </c>
      <c r="C15458" s="10">
        <v>3290</v>
      </c>
      <c r="D15458">
        <v>61</v>
      </c>
      <c r="E15458">
        <v>2395</v>
      </c>
      <c r="F15458">
        <v>396</v>
      </c>
      <c r="G15458">
        <v>406</v>
      </c>
      <c r="H15458">
        <v>31</v>
      </c>
      <c r="I15458">
        <v>0.44</v>
      </c>
      <c r="J15458" s="10">
        <v>6</v>
      </c>
      <c r="K15458" s="13">
        <f t="shared" si="485"/>
        <v>1989</v>
      </c>
      <c r="L15458" s="1" t="str">
        <f t="shared" si="484"/>
        <v/>
      </c>
    </row>
    <row r="15459" spans="1:12" ht="13.8" customHeight="1" x14ac:dyDescent="0.3">
      <c r="A15459" t="s">
        <v>242</v>
      </c>
      <c r="B15459">
        <v>1987</v>
      </c>
      <c r="C15459" s="10">
        <v>3204</v>
      </c>
      <c r="D15459">
        <v>69</v>
      </c>
      <c r="E15459">
        <v>1970</v>
      </c>
      <c r="F15459">
        <v>672</v>
      </c>
      <c r="G15459">
        <v>463</v>
      </c>
      <c r="H15459">
        <v>30</v>
      </c>
      <c r="I15459">
        <v>0.42</v>
      </c>
      <c r="J15459" s="10">
        <v>60</v>
      </c>
      <c r="K15459" s="13">
        <f t="shared" si="485"/>
        <v>1989</v>
      </c>
      <c r="L15459" s="1" t="str">
        <f t="shared" si="484"/>
        <v/>
      </c>
    </row>
    <row r="15460" spans="1:12" ht="13.8" customHeight="1" x14ac:dyDescent="0.3">
      <c r="A15460" t="s">
        <v>242</v>
      </c>
      <c r="B15460">
        <v>1988</v>
      </c>
      <c r="C15460" s="10">
        <v>3399</v>
      </c>
      <c r="D15460">
        <v>84</v>
      </c>
      <c r="E15460">
        <v>2307</v>
      </c>
      <c r="F15460">
        <v>562</v>
      </c>
      <c r="G15460">
        <v>439</v>
      </c>
      <c r="H15460">
        <v>7</v>
      </c>
      <c r="I15460">
        <v>0.43</v>
      </c>
      <c r="J15460" s="10">
        <v>80</v>
      </c>
      <c r="K15460" s="13">
        <f t="shared" si="485"/>
        <v>1989</v>
      </c>
      <c r="L15460" s="1" t="str">
        <f t="shared" si="484"/>
        <v/>
      </c>
    </row>
    <row r="15461" spans="1:12" ht="13.8" customHeight="1" x14ac:dyDescent="0.3">
      <c r="A15461" t="s">
        <v>242</v>
      </c>
      <c r="B15461">
        <v>1989</v>
      </c>
      <c r="C15461" s="10">
        <v>3609</v>
      </c>
      <c r="D15461">
        <v>81</v>
      </c>
      <c r="E15461">
        <v>2215</v>
      </c>
      <c r="F15461">
        <v>861</v>
      </c>
      <c r="G15461">
        <v>444</v>
      </c>
      <c r="H15461">
        <v>9</v>
      </c>
      <c r="I15461">
        <v>0.45</v>
      </c>
      <c r="J15461" s="10">
        <v>123</v>
      </c>
      <c r="K15461" s="13">
        <f t="shared" si="485"/>
        <v>1989</v>
      </c>
      <c r="L15461" s="1" t="str">
        <f t="shared" si="484"/>
        <v/>
      </c>
    </row>
    <row r="15462" spans="1:12" ht="13.8" customHeight="1" x14ac:dyDescent="0.3">
      <c r="A15462" t="s">
        <v>242</v>
      </c>
      <c r="B15462">
        <v>1990</v>
      </c>
      <c r="C15462" s="10">
        <v>3618</v>
      </c>
      <c r="D15462">
        <v>72</v>
      </c>
      <c r="E15462">
        <v>2414</v>
      </c>
      <c r="F15462">
        <v>682</v>
      </c>
      <c r="G15462">
        <v>449</v>
      </c>
      <c r="H15462">
        <v>1</v>
      </c>
      <c r="I15462">
        <v>0.44</v>
      </c>
      <c r="J15462" s="10">
        <v>116</v>
      </c>
      <c r="K15462" s="13">
        <f t="shared" si="485"/>
        <v>1990</v>
      </c>
      <c r="L15462" s="1" t="str">
        <f t="shared" si="484"/>
        <v/>
      </c>
    </row>
    <row r="15463" spans="1:12" ht="13.8" customHeight="1" x14ac:dyDescent="0.3">
      <c r="A15463" t="s">
        <v>242</v>
      </c>
      <c r="B15463">
        <v>1991</v>
      </c>
      <c r="C15463" s="10">
        <v>4224</v>
      </c>
      <c r="D15463">
        <v>74</v>
      </c>
      <c r="E15463">
        <v>3070</v>
      </c>
      <c r="F15463">
        <v>512</v>
      </c>
      <c r="G15463">
        <v>545</v>
      </c>
      <c r="H15463">
        <v>23</v>
      </c>
      <c r="I15463">
        <v>0.5</v>
      </c>
      <c r="J15463" s="10">
        <v>68</v>
      </c>
      <c r="K15463" s="13">
        <f t="shared" si="485"/>
        <v>1990</v>
      </c>
      <c r="L15463" s="1" t="str">
        <f t="shared" si="484"/>
        <v/>
      </c>
    </row>
    <row r="15464" spans="1:12" ht="13.8" customHeight="1" x14ac:dyDescent="0.3">
      <c r="A15464" t="s">
        <v>242</v>
      </c>
      <c r="B15464">
        <v>1992</v>
      </c>
      <c r="C15464" s="10">
        <v>4097</v>
      </c>
      <c r="D15464">
        <v>76</v>
      </c>
      <c r="E15464">
        <v>2715</v>
      </c>
      <c r="F15464">
        <v>705</v>
      </c>
      <c r="G15464">
        <v>544</v>
      </c>
      <c r="H15464">
        <v>56</v>
      </c>
      <c r="I15464">
        <v>0.48</v>
      </c>
      <c r="J15464" s="10">
        <v>67</v>
      </c>
      <c r="K15464" s="13">
        <f t="shared" si="485"/>
        <v>1990</v>
      </c>
      <c r="L15464" s="1" t="str">
        <f t="shared" si="484"/>
        <v/>
      </c>
    </row>
    <row r="15465" spans="1:12" ht="13.8" customHeight="1" x14ac:dyDescent="0.3">
      <c r="A15465" t="s">
        <v>242</v>
      </c>
      <c r="B15465">
        <v>1993</v>
      </c>
      <c r="C15465" s="10">
        <v>4500</v>
      </c>
      <c r="D15465">
        <v>79</v>
      </c>
      <c r="E15465">
        <v>3092</v>
      </c>
      <c r="F15465">
        <v>679</v>
      </c>
      <c r="G15465">
        <v>581</v>
      </c>
      <c r="H15465">
        <v>69</v>
      </c>
      <c r="I15465">
        <v>0.52</v>
      </c>
      <c r="J15465" s="10">
        <v>68</v>
      </c>
      <c r="K15465" s="13">
        <f t="shared" si="485"/>
        <v>1990</v>
      </c>
      <c r="L15465" s="1" t="str">
        <f t="shared" si="484"/>
        <v/>
      </c>
    </row>
    <row r="15466" spans="1:12" ht="13.8" customHeight="1" x14ac:dyDescent="0.3">
      <c r="A15466" t="s">
        <v>242</v>
      </c>
      <c r="B15466">
        <v>1994</v>
      </c>
      <c r="C15466" s="10">
        <v>4347</v>
      </c>
      <c r="D15466">
        <v>72</v>
      </c>
      <c r="E15466">
        <v>2641</v>
      </c>
      <c r="F15466">
        <v>935</v>
      </c>
      <c r="G15466">
        <v>626</v>
      </c>
      <c r="H15466">
        <v>72</v>
      </c>
      <c r="I15466">
        <v>0.49</v>
      </c>
      <c r="J15466" s="10">
        <v>89</v>
      </c>
      <c r="K15466" s="13">
        <f t="shared" si="485"/>
        <v>1990</v>
      </c>
      <c r="L15466" s="1" t="str">
        <f t="shared" si="484"/>
        <v/>
      </c>
    </row>
    <row r="15467" spans="1:12" ht="13.8" customHeight="1" x14ac:dyDescent="0.3">
      <c r="A15467" t="s">
        <v>242</v>
      </c>
      <c r="B15467">
        <v>1995</v>
      </c>
      <c r="C15467" s="10">
        <v>4291</v>
      </c>
      <c r="D15467">
        <v>65</v>
      </c>
      <c r="E15467">
        <v>2459</v>
      </c>
      <c r="F15467">
        <v>1024</v>
      </c>
      <c r="G15467">
        <v>672</v>
      </c>
      <c r="H15467">
        <v>71</v>
      </c>
      <c r="I15467">
        <v>0.48</v>
      </c>
      <c r="J15467" s="10">
        <v>87</v>
      </c>
      <c r="K15467" s="13">
        <f t="shared" si="485"/>
        <v>1990</v>
      </c>
      <c r="L15467" s="1" t="str">
        <f t="shared" si="484"/>
        <v/>
      </c>
    </row>
    <row r="15468" spans="1:12" ht="13.8" customHeight="1" x14ac:dyDescent="0.3">
      <c r="A15468" t="s">
        <v>242</v>
      </c>
      <c r="B15468">
        <v>1996</v>
      </c>
      <c r="C15468" s="10">
        <v>4570</v>
      </c>
      <c r="D15468">
        <v>65</v>
      </c>
      <c r="E15468">
        <v>2725</v>
      </c>
      <c r="F15468">
        <v>1089</v>
      </c>
      <c r="G15468">
        <v>621</v>
      </c>
      <c r="H15468">
        <v>69</v>
      </c>
      <c r="I15468">
        <v>0.5</v>
      </c>
      <c r="J15468" s="10">
        <v>9</v>
      </c>
      <c r="K15468" s="13">
        <f t="shared" si="485"/>
        <v>1990</v>
      </c>
      <c r="L15468" s="1" t="str">
        <f t="shared" si="484"/>
        <v/>
      </c>
    </row>
    <row r="15469" spans="1:12" ht="13.8" customHeight="1" x14ac:dyDescent="0.3">
      <c r="A15469" t="s">
        <v>242</v>
      </c>
      <c r="B15469">
        <v>1997</v>
      </c>
      <c r="C15469" s="10">
        <v>4621</v>
      </c>
      <c r="D15469">
        <v>71</v>
      </c>
      <c r="E15469">
        <v>2705</v>
      </c>
      <c r="F15469">
        <v>1173</v>
      </c>
      <c r="G15469">
        <v>602</v>
      </c>
      <c r="H15469">
        <v>70</v>
      </c>
      <c r="I15469">
        <v>0.5</v>
      </c>
      <c r="J15469" s="10">
        <v>15</v>
      </c>
      <c r="K15469" s="13">
        <f t="shared" si="485"/>
        <v>1990</v>
      </c>
      <c r="L15469" s="1" t="str">
        <f t="shared" si="484"/>
        <v/>
      </c>
    </row>
    <row r="15470" spans="1:12" ht="13.8" customHeight="1" x14ac:dyDescent="0.3">
      <c r="A15470" t="s">
        <v>242</v>
      </c>
      <c r="B15470">
        <v>1998</v>
      </c>
      <c r="C15470" s="10">
        <v>4909</v>
      </c>
      <c r="D15470">
        <v>57</v>
      </c>
      <c r="E15470">
        <v>2845</v>
      </c>
      <c r="F15470">
        <v>1312</v>
      </c>
      <c r="G15470">
        <v>624</v>
      </c>
      <c r="H15470">
        <v>71</v>
      </c>
      <c r="I15470">
        <v>0.53</v>
      </c>
      <c r="J15470" s="10">
        <v>3</v>
      </c>
      <c r="K15470" s="13">
        <f t="shared" si="485"/>
        <v>1990</v>
      </c>
      <c r="L15470" s="1" t="str">
        <f t="shared" si="484"/>
        <v/>
      </c>
    </row>
    <row r="15471" spans="1:12" ht="13.8" customHeight="1" x14ac:dyDescent="0.3">
      <c r="A15471" t="s">
        <v>242</v>
      </c>
      <c r="B15471">
        <v>1999</v>
      </c>
      <c r="C15471" s="10">
        <v>4999</v>
      </c>
      <c r="D15471">
        <v>81</v>
      </c>
      <c r="E15471">
        <v>2813</v>
      </c>
      <c r="F15471">
        <v>1372</v>
      </c>
      <c r="G15471">
        <v>662</v>
      </c>
      <c r="H15471">
        <v>71</v>
      </c>
      <c r="I15471">
        <v>0.53</v>
      </c>
      <c r="J15471" s="10">
        <v>9</v>
      </c>
      <c r="K15471" s="13">
        <f t="shared" si="485"/>
        <v>1990</v>
      </c>
      <c r="L15471" s="1" t="str">
        <f t="shared" si="484"/>
        <v/>
      </c>
    </row>
    <row r="15472" spans="1:12" ht="13.8" customHeight="1" x14ac:dyDescent="0.3">
      <c r="A15472" t="s">
        <v>242</v>
      </c>
      <c r="B15472">
        <v>2000</v>
      </c>
      <c r="C15472" s="10">
        <v>5433</v>
      </c>
      <c r="D15472">
        <v>76</v>
      </c>
      <c r="E15472">
        <v>3061</v>
      </c>
      <c r="F15472">
        <v>1456</v>
      </c>
      <c r="G15472">
        <v>769</v>
      </c>
      <c r="H15472">
        <v>71</v>
      </c>
      <c r="I15472">
        <v>0.56999999999999995</v>
      </c>
      <c r="J15472" s="10">
        <v>0</v>
      </c>
      <c r="K15472" s="13">
        <f t="shared" si="485"/>
        <v>1990</v>
      </c>
      <c r="L15472" s="1" t="str">
        <f t="shared" si="484"/>
        <v/>
      </c>
    </row>
    <row r="15473" spans="1:12" ht="13.8" customHeight="1" x14ac:dyDescent="0.3">
      <c r="A15473" t="s">
        <v>242</v>
      </c>
      <c r="B15473">
        <v>2001</v>
      </c>
      <c r="C15473" s="10">
        <v>5677</v>
      </c>
      <c r="D15473">
        <v>70</v>
      </c>
      <c r="E15473">
        <v>3142</v>
      </c>
      <c r="F15473">
        <v>1614</v>
      </c>
      <c r="G15473">
        <v>778</v>
      </c>
      <c r="H15473">
        <v>73</v>
      </c>
      <c r="I15473">
        <v>0.59</v>
      </c>
      <c r="J15473" s="10">
        <v>0</v>
      </c>
      <c r="K15473" s="13">
        <f t="shared" si="485"/>
        <v>1990</v>
      </c>
      <c r="L15473" s="1" t="str">
        <f t="shared" si="484"/>
        <v/>
      </c>
    </row>
    <row r="15474" spans="1:12" ht="13.8" customHeight="1" x14ac:dyDescent="0.3">
      <c r="A15474" t="s">
        <v>242</v>
      </c>
      <c r="B15474">
        <v>2002</v>
      </c>
      <c r="C15474" s="10">
        <v>5689</v>
      </c>
      <c r="D15474">
        <v>59</v>
      </c>
      <c r="E15474">
        <v>3123</v>
      </c>
      <c r="F15474">
        <v>1614</v>
      </c>
      <c r="G15474">
        <v>819</v>
      </c>
      <c r="H15474">
        <v>74</v>
      </c>
      <c r="I15474">
        <v>0.59</v>
      </c>
      <c r="J15474" s="10">
        <v>0</v>
      </c>
      <c r="K15474" s="13">
        <f t="shared" si="485"/>
        <v>1990</v>
      </c>
      <c r="L15474" s="1" t="str">
        <f t="shared" si="484"/>
        <v/>
      </c>
    </row>
    <row r="15475" spans="1:12" ht="13.8" customHeight="1" x14ac:dyDescent="0.3">
      <c r="A15475" t="s">
        <v>242</v>
      </c>
      <c r="B15475">
        <v>2003</v>
      </c>
      <c r="C15475" s="10">
        <v>5794</v>
      </c>
      <c r="D15475">
        <v>17</v>
      </c>
      <c r="E15475">
        <v>3182</v>
      </c>
      <c r="F15475">
        <v>1704</v>
      </c>
      <c r="G15475">
        <v>821</v>
      </c>
      <c r="H15475">
        <v>69</v>
      </c>
      <c r="I15475">
        <v>0.6</v>
      </c>
      <c r="J15475" s="10">
        <v>0</v>
      </c>
      <c r="K15475" s="13">
        <f t="shared" si="485"/>
        <v>1990</v>
      </c>
      <c r="L15475" s="1" t="str">
        <f t="shared" si="484"/>
        <v/>
      </c>
    </row>
    <row r="15476" spans="1:12" ht="13.8" customHeight="1" x14ac:dyDescent="0.3">
      <c r="A15476" t="s">
        <v>242</v>
      </c>
      <c r="B15476">
        <v>2004</v>
      </c>
      <c r="C15476" s="10">
        <v>6081</v>
      </c>
      <c r="D15476">
        <v>0</v>
      </c>
      <c r="E15476">
        <v>3319</v>
      </c>
      <c r="F15476">
        <v>1778</v>
      </c>
      <c r="G15476">
        <v>906</v>
      </c>
      <c r="H15476">
        <v>78</v>
      </c>
      <c r="I15476">
        <v>0.62</v>
      </c>
      <c r="J15476" s="10">
        <v>0</v>
      </c>
      <c r="K15476" s="13">
        <f t="shared" si="485"/>
        <v>1990</v>
      </c>
      <c r="L15476" s="1" t="str">
        <f t="shared" si="484"/>
        <v/>
      </c>
    </row>
    <row r="15477" spans="1:12" ht="13.8" customHeight="1" x14ac:dyDescent="0.3">
      <c r="A15477" t="s">
        <v>242</v>
      </c>
      <c r="B15477">
        <v>2005</v>
      </c>
      <c r="C15477" s="10">
        <v>6180</v>
      </c>
      <c r="D15477">
        <v>0</v>
      </c>
      <c r="E15477">
        <v>3360</v>
      </c>
      <c r="F15477">
        <v>1831</v>
      </c>
      <c r="G15477">
        <v>910</v>
      </c>
      <c r="H15477">
        <v>79</v>
      </c>
      <c r="I15477">
        <v>0.62</v>
      </c>
      <c r="J15477" s="10">
        <v>0</v>
      </c>
      <c r="K15477" s="13">
        <f t="shared" si="485"/>
        <v>1990</v>
      </c>
      <c r="L15477" s="1" t="str">
        <f t="shared" si="484"/>
        <v/>
      </c>
    </row>
    <row r="15478" spans="1:12" ht="13.8" customHeight="1" x14ac:dyDescent="0.3">
      <c r="A15478" t="s">
        <v>242</v>
      </c>
      <c r="B15478">
        <v>2006</v>
      </c>
      <c r="C15478" s="10">
        <v>6270</v>
      </c>
      <c r="D15478">
        <v>0</v>
      </c>
      <c r="E15478">
        <v>3364</v>
      </c>
      <c r="F15478">
        <v>1882</v>
      </c>
      <c r="G15478">
        <v>943</v>
      </c>
      <c r="H15478">
        <v>81</v>
      </c>
      <c r="I15478">
        <v>0.63</v>
      </c>
      <c r="J15478" s="10">
        <v>8</v>
      </c>
      <c r="K15478" s="13">
        <f t="shared" si="485"/>
        <v>1990</v>
      </c>
      <c r="L15478" s="1" t="str">
        <f t="shared" si="484"/>
        <v/>
      </c>
    </row>
    <row r="15479" spans="1:12" ht="13.8" customHeight="1" x14ac:dyDescent="0.3">
      <c r="A15479" t="s">
        <v>242</v>
      </c>
      <c r="B15479">
        <v>2007</v>
      </c>
      <c r="C15479" s="10">
        <v>6575</v>
      </c>
      <c r="D15479">
        <v>0</v>
      </c>
      <c r="E15479">
        <v>3336</v>
      </c>
      <c r="F15479">
        <v>2197</v>
      </c>
      <c r="G15479">
        <v>959</v>
      </c>
      <c r="H15479">
        <v>82</v>
      </c>
      <c r="I15479">
        <v>0.64</v>
      </c>
      <c r="J15479" s="10">
        <v>187</v>
      </c>
      <c r="K15479" s="13">
        <f t="shared" si="485"/>
        <v>1990</v>
      </c>
      <c r="L15479" s="1" t="str">
        <f t="shared" si="484"/>
        <v/>
      </c>
    </row>
    <row r="15480" spans="1:12" ht="13.8" customHeight="1" x14ac:dyDescent="0.3">
      <c r="A15480" t="s">
        <v>242</v>
      </c>
      <c r="B15480">
        <v>2008</v>
      </c>
      <c r="C15480" s="10">
        <v>6770</v>
      </c>
      <c r="D15480">
        <v>0</v>
      </c>
      <c r="E15480">
        <v>3267</v>
      </c>
      <c r="F15480">
        <v>2392</v>
      </c>
      <c r="G15480">
        <v>1028</v>
      </c>
      <c r="H15480">
        <v>82</v>
      </c>
      <c r="I15480">
        <v>0.65</v>
      </c>
      <c r="J15480" s="10">
        <v>205</v>
      </c>
      <c r="K15480" s="13">
        <f t="shared" si="485"/>
        <v>1990</v>
      </c>
      <c r="L15480" s="1" t="str">
        <f t="shared" si="484"/>
        <v/>
      </c>
    </row>
    <row r="15481" spans="1:12" ht="13.8" customHeight="1" x14ac:dyDescent="0.3">
      <c r="A15481" t="s">
        <v>242</v>
      </c>
      <c r="B15481">
        <v>2009</v>
      </c>
      <c r="C15481" s="10">
        <v>6760</v>
      </c>
      <c r="D15481">
        <v>0</v>
      </c>
      <c r="E15481">
        <v>3153</v>
      </c>
      <c r="F15481">
        <v>2489</v>
      </c>
      <c r="G15481">
        <v>1022</v>
      </c>
      <c r="H15481">
        <v>96</v>
      </c>
      <c r="I15481">
        <v>0.64</v>
      </c>
      <c r="J15481" s="10">
        <v>175</v>
      </c>
      <c r="K15481" s="13">
        <f t="shared" si="485"/>
        <v>1990</v>
      </c>
      <c r="L15481" s="1" t="str">
        <f t="shared" si="484"/>
        <v/>
      </c>
    </row>
    <row r="15482" spans="1:12" ht="13.8" customHeight="1" x14ac:dyDescent="0.3">
      <c r="A15482" t="s">
        <v>242</v>
      </c>
      <c r="B15482">
        <v>2010</v>
      </c>
      <c r="C15482" s="10">
        <v>7543</v>
      </c>
      <c r="D15482">
        <v>15</v>
      </c>
      <c r="E15482">
        <v>3138</v>
      </c>
      <c r="F15482">
        <v>3176</v>
      </c>
      <c r="G15482">
        <v>1098</v>
      </c>
      <c r="H15482">
        <v>116</v>
      </c>
      <c r="I15482">
        <v>0.71</v>
      </c>
      <c r="J15482" s="10">
        <v>219</v>
      </c>
      <c r="K15482" s="13">
        <f t="shared" si="485"/>
        <v>1990</v>
      </c>
      <c r="L15482" s="1" t="str">
        <f t="shared" si="484"/>
        <v/>
      </c>
    </row>
    <row r="15483" spans="1:12" ht="13.8" customHeight="1" x14ac:dyDescent="0.3">
      <c r="A15483" t="s">
        <v>242</v>
      </c>
      <c r="B15483">
        <v>2011</v>
      </c>
      <c r="C15483" s="10">
        <v>7096</v>
      </c>
      <c r="D15483">
        <v>12</v>
      </c>
      <c r="E15483">
        <v>2940</v>
      </c>
      <c r="F15483">
        <v>3075</v>
      </c>
      <c r="G15483">
        <v>959</v>
      </c>
      <c r="H15483">
        <v>110</v>
      </c>
      <c r="I15483">
        <v>0.66</v>
      </c>
      <c r="J15483" s="10">
        <v>210</v>
      </c>
      <c r="K15483" s="13">
        <f t="shared" si="485"/>
        <v>1990</v>
      </c>
      <c r="L15483" s="1" t="str">
        <f t="shared" si="484"/>
        <v/>
      </c>
    </row>
    <row r="15484" spans="1:12" ht="13.8" customHeight="1" x14ac:dyDescent="0.3">
      <c r="A15484" t="s">
        <v>242</v>
      </c>
      <c r="B15484">
        <v>2012</v>
      </c>
      <c r="C15484" s="10">
        <v>7364</v>
      </c>
      <c r="D15484">
        <v>0</v>
      </c>
      <c r="E15484">
        <v>2954</v>
      </c>
      <c r="F15484">
        <v>3318</v>
      </c>
      <c r="G15484">
        <v>985</v>
      </c>
      <c r="H15484">
        <v>107</v>
      </c>
      <c r="I15484">
        <v>0.68</v>
      </c>
      <c r="J15484" s="10">
        <v>251</v>
      </c>
      <c r="K15484" s="13">
        <f t="shared" si="485"/>
        <v>1990</v>
      </c>
      <c r="L15484" s="1">
        <f t="shared" si="484"/>
        <v>1</v>
      </c>
    </row>
    <row r="15485" spans="1:12" ht="13.8" customHeight="1" x14ac:dyDescent="0.3">
      <c r="A15485" t="s">
        <v>242</v>
      </c>
      <c r="B15485">
        <v>2013</v>
      </c>
      <c r="C15485" s="10">
        <v>7545</v>
      </c>
      <c r="D15485">
        <v>0</v>
      </c>
      <c r="E15485">
        <v>3108</v>
      </c>
      <c r="F15485">
        <v>3309</v>
      </c>
      <c r="G15485">
        <v>1021</v>
      </c>
      <c r="H15485">
        <v>107</v>
      </c>
      <c r="I15485">
        <v>0.69</v>
      </c>
      <c r="J15485" s="10">
        <v>251</v>
      </c>
      <c r="K15485" s="13">
        <f t="shared" si="485"/>
        <v>1990</v>
      </c>
      <c r="L15485" s="1">
        <f t="shared" si="484"/>
        <v>1</v>
      </c>
    </row>
    <row r="15486" spans="1:12" ht="13.8" customHeight="1" x14ac:dyDescent="0.3">
      <c r="A15486" t="s">
        <v>242</v>
      </c>
      <c r="B15486">
        <v>2014</v>
      </c>
      <c r="C15486" s="10">
        <v>7862</v>
      </c>
      <c r="D15486">
        <v>0</v>
      </c>
      <c r="E15486">
        <v>3235</v>
      </c>
      <c r="F15486">
        <v>3291</v>
      </c>
      <c r="G15486">
        <v>1241</v>
      </c>
      <c r="H15486">
        <v>96</v>
      </c>
      <c r="I15486">
        <v>0.71</v>
      </c>
      <c r="J15486" s="10">
        <v>239</v>
      </c>
      <c r="K15486" s="13">
        <f t="shared" si="485"/>
        <v>1990</v>
      </c>
      <c r="L15486" s="1">
        <f t="shared" si="484"/>
        <v>1</v>
      </c>
    </row>
    <row r="15487" spans="1:12" ht="13.8" customHeight="1" x14ac:dyDescent="0.3">
      <c r="A15487" t="s">
        <v>243</v>
      </c>
      <c r="B15487">
        <v>1865</v>
      </c>
      <c r="C15487" s="10">
        <v>41</v>
      </c>
      <c r="D15487">
        <v>41</v>
      </c>
      <c r="E15487">
        <v>0</v>
      </c>
      <c r="F15487">
        <v>0</v>
      </c>
      <c r="G15487">
        <v>0</v>
      </c>
      <c r="H15487" t="s">
        <v>11</v>
      </c>
      <c r="I15487" t="s">
        <v>11</v>
      </c>
      <c r="J15487" s="10">
        <v>0</v>
      </c>
      <c r="K15487" s="13">
        <f t="shared" si="485"/>
        <v>1958</v>
      </c>
      <c r="L15487" s="1" t="str">
        <f t="shared" si="484"/>
        <v/>
      </c>
    </row>
    <row r="15488" spans="1:12" ht="13.8" customHeight="1" x14ac:dyDescent="0.3">
      <c r="A15488" t="s">
        <v>243</v>
      </c>
      <c r="B15488">
        <v>1866</v>
      </c>
      <c r="C15488" s="10">
        <v>57</v>
      </c>
      <c r="D15488">
        <v>57</v>
      </c>
      <c r="E15488">
        <v>0</v>
      </c>
      <c r="F15488">
        <v>0</v>
      </c>
      <c r="G15488">
        <v>0</v>
      </c>
      <c r="H15488" t="s">
        <v>11</v>
      </c>
      <c r="I15488" t="s">
        <v>11</v>
      </c>
      <c r="J15488" s="10">
        <v>0</v>
      </c>
      <c r="K15488" s="13">
        <f t="shared" si="485"/>
        <v>1958</v>
      </c>
      <c r="L15488" s="1" t="str">
        <f t="shared" si="484"/>
        <v/>
      </c>
    </row>
    <row r="15489" spans="1:12" ht="13.8" customHeight="1" x14ac:dyDescent="0.3">
      <c r="A15489" t="s">
        <v>243</v>
      </c>
      <c r="B15489">
        <v>1867</v>
      </c>
      <c r="C15489" s="10">
        <v>62</v>
      </c>
      <c r="D15489">
        <v>62</v>
      </c>
      <c r="E15489">
        <v>0</v>
      </c>
      <c r="F15489">
        <v>0</v>
      </c>
      <c r="G15489">
        <v>0</v>
      </c>
      <c r="H15489" t="s">
        <v>11</v>
      </c>
      <c r="I15489" t="s">
        <v>11</v>
      </c>
      <c r="J15489" s="10">
        <v>0</v>
      </c>
      <c r="K15489" s="13">
        <f t="shared" si="485"/>
        <v>1958</v>
      </c>
      <c r="L15489" s="1" t="str">
        <f t="shared" si="484"/>
        <v/>
      </c>
    </row>
    <row r="15490" spans="1:12" ht="13.8" customHeight="1" x14ac:dyDescent="0.3">
      <c r="A15490" t="s">
        <v>243</v>
      </c>
      <c r="B15490">
        <v>1868</v>
      </c>
      <c r="C15490" s="10">
        <v>48</v>
      </c>
      <c r="D15490">
        <v>48</v>
      </c>
      <c r="E15490">
        <v>0</v>
      </c>
      <c r="F15490">
        <v>0</v>
      </c>
      <c r="G15490">
        <v>0</v>
      </c>
      <c r="H15490" t="s">
        <v>11</v>
      </c>
      <c r="I15490" t="s">
        <v>11</v>
      </c>
      <c r="J15490" s="10">
        <v>0</v>
      </c>
      <c r="K15490" s="13">
        <f t="shared" si="485"/>
        <v>1958</v>
      </c>
      <c r="L15490" s="1" t="str">
        <f t="shared" ref="L15490:L15553" si="486">IF(AND(B15490&gt;2011),1,"")</f>
        <v/>
      </c>
    </row>
    <row r="15491" spans="1:12" ht="13.8" customHeight="1" x14ac:dyDescent="0.3">
      <c r="A15491" t="s">
        <v>243</v>
      </c>
      <c r="B15491">
        <v>1869</v>
      </c>
      <c r="C15491" s="10">
        <v>73</v>
      </c>
      <c r="D15491">
        <v>73</v>
      </c>
      <c r="E15491">
        <v>0</v>
      </c>
      <c r="F15491">
        <v>0</v>
      </c>
      <c r="G15491">
        <v>0</v>
      </c>
      <c r="H15491" t="s">
        <v>11</v>
      </c>
      <c r="I15491" t="s">
        <v>11</v>
      </c>
      <c r="J15491" s="10">
        <v>0</v>
      </c>
      <c r="K15491" s="13">
        <f t="shared" ref="K15491:K15554" si="487">IF(B15491&lt;1990,IF(B15491&lt;1959,1958,1989),1990)</f>
        <v>1958</v>
      </c>
      <c r="L15491" s="1" t="str">
        <f t="shared" si="486"/>
        <v/>
      </c>
    </row>
    <row r="15492" spans="1:12" ht="13.8" customHeight="1" x14ac:dyDescent="0.3">
      <c r="A15492" t="s">
        <v>243</v>
      </c>
      <c r="B15492">
        <v>1870</v>
      </c>
      <c r="C15492" s="10">
        <v>43</v>
      </c>
      <c r="D15492">
        <v>43</v>
      </c>
      <c r="E15492">
        <v>0</v>
      </c>
      <c r="F15492">
        <v>0</v>
      </c>
      <c r="G15492">
        <v>0</v>
      </c>
      <c r="H15492" t="s">
        <v>11</v>
      </c>
      <c r="I15492" t="s">
        <v>11</v>
      </c>
      <c r="J15492" s="10">
        <v>0</v>
      </c>
      <c r="K15492" s="13">
        <f t="shared" si="487"/>
        <v>1958</v>
      </c>
      <c r="L15492" s="1" t="str">
        <f t="shared" si="486"/>
        <v/>
      </c>
    </row>
    <row r="15493" spans="1:12" ht="13.8" customHeight="1" x14ac:dyDescent="0.3">
      <c r="A15493" t="s">
        <v>243</v>
      </c>
      <c r="B15493">
        <v>1871</v>
      </c>
      <c r="C15493" s="10">
        <v>54</v>
      </c>
      <c r="D15493">
        <v>54</v>
      </c>
      <c r="E15493">
        <v>0</v>
      </c>
      <c r="F15493">
        <v>0</v>
      </c>
      <c r="G15493">
        <v>0</v>
      </c>
      <c r="H15493" t="s">
        <v>11</v>
      </c>
      <c r="I15493" t="s">
        <v>11</v>
      </c>
      <c r="J15493" s="10">
        <v>0</v>
      </c>
      <c r="K15493" s="13">
        <f t="shared" si="487"/>
        <v>1958</v>
      </c>
      <c r="L15493" s="1" t="str">
        <f t="shared" si="486"/>
        <v/>
      </c>
    </row>
    <row r="15494" spans="1:12" ht="13.8" customHeight="1" x14ac:dyDescent="0.3">
      <c r="A15494" t="s">
        <v>243</v>
      </c>
      <c r="B15494">
        <v>1872</v>
      </c>
      <c r="C15494" s="10">
        <v>67</v>
      </c>
      <c r="D15494">
        <v>67</v>
      </c>
      <c r="E15494">
        <v>0</v>
      </c>
      <c r="F15494">
        <v>0</v>
      </c>
      <c r="G15494">
        <v>0</v>
      </c>
      <c r="H15494" t="s">
        <v>11</v>
      </c>
      <c r="I15494" t="s">
        <v>11</v>
      </c>
      <c r="J15494" s="10">
        <v>0</v>
      </c>
      <c r="K15494" s="13">
        <f t="shared" si="487"/>
        <v>1958</v>
      </c>
      <c r="L15494" s="1" t="str">
        <f t="shared" si="486"/>
        <v/>
      </c>
    </row>
    <row r="15495" spans="1:12" ht="13.8" customHeight="1" x14ac:dyDescent="0.3">
      <c r="A15495" t="s">
        <v>243</v>
      </c>
      <c r="B15495">
        <v>1873</v>
      </c>
      <c r="C15495" s="10">
        <v>65</v>
      </c>
      <c r="D15495">
        <v>65</v>
      </c>
      <c r="E15495">
        <v>0</v>
      </c>
      <c r="F15495">
        <v>0</v>
      </c>
      <c r="G15495">
        <v>0</v>
      </c>
      <c r="H15495" t="s">
        <v>11</v>
      </c>
      <c r="I15495" t="s">
        <v>11</v>
      </c>
      <c r="J15495" s="10">
        <v>0</v>
      </c>
      <c r="K15495" s="13">
        <f t="shared" si="487"/>
        <v>1958</v>
      </c>
      <c r="L15495" s="1" t="str">
        <f t="shared" si="486"/>
        <v/>
      </c>
    </row>
    <row r="15496" spans="1:12" ht="13.8" customHeight="1" x14ac:dyDescent="0.3">
      <c r="A15496" t="s">
        <v>243</v>
      </c>
      <c r="B15496">
        <v>1874</v>
      </c>
      <c r="C15496" s="10">
        <v>70</v>
      </c>
      <c r="D15496">
        <v>70</v>
      </c>
      <c r="E15496">
        <v>0</v>
      </c>
      <c r="F15496">
        <v>0</v>
      </c>
      <c r="G15496">
        <v>0</v>
      </c>
      <c r="H15496" t="s">
        <v>11</v>
      </c>
      <c r="I15496" t="s">
        <v>11</v>
      </c>
      <c r="J15496" s="10">
        <v>0</v>
      </c>
      <c r="K15496" s="13">
        <f t="shared" si="487"/>
        <v>1958</v>
      </c>
      <c r="L15496" s="1" t="str">
        <f t="shared" si="486"/>
        <v/>
      </c>
    </row>
    <row r="15497" spans="1:12" ht="13.8" customHeight="1" x14ac:dyDescent="0.3">
      <c r="A15497" t="s">
        <v>243</v>
      </c>
      <c r="B15497">
        <v>1875</v>
      </c>
      <c r="C15497" s="10">
        <v>96</v>
      </c>
      <c r="D15497">
        <v>96</v>
      </c>
      <c r="E15497">
        <v>0</v>
      </c>
      <c r="F15497">
        <v>0</v>
      </c>
      <c r="G15497">
        <v>0</v>
      </c>
      <c r="H15497" t="s">
        <v>11</v>
      </c>
      <c r="I15497" t="s">
        <v>11</v>
      </c>
      <c r="J15497" s="10">
        <v>0</v>
      </c>
      <c r="K15497" s="13">
        <f t="shared" si="487"/>
        <v>1958</v>
      </c>
      <c r="L15497" s="1" t="str">
        <f t="shared" si="486"/>
        <v/>
      </c>
    </row>
    <row r="15498" spans="1:12" ht="13.8" customHeight="1" x14ac:dyDescent="0.3">
      <c r="A15498" t="s">
        <v>243</v>
      </c>
      <c r="B15498">
        <v>1876</v>
      </c>
      <c r="C15498" s="10">
        <v>75</v>
      </c>
      <c r="D15498">
        <v>75</v>
      </c>
      <c r="E15498">
        <v>0</v>
      </c>
      <c r="F15498">
        <v>0</v>
      </c>
      <c r="G15498">
        <v>0</v>
      </c>
      <c r="H15498" t="s">
        <v>11</v>
      </c>
      <c r="I15498" t="s">
        <v>11</v>
      </c>
      <c r="J15498" s="10">
        <v>0</v>
      </c>
      <c r="K15498" s="13">
        <f t="shared" si="487"/>
        <v>1958</v>
      </c>
      <c r="L15498" s="1" t="str">
        <f t="shared" si="486"/>
        <v/>
      </c>
    </row>
    <row r="15499" spans="1:12" ht="13.8" customHeight="1" x14ac:dyDescent="0.3">
      <c r="A15499" t="s">
        <v>243</v>
      </c>
      <c r="B15499">
        <v>1877</v>
      </c>
      <c r="C15499" s="10">
        <v>122</v>
      </c>
      <c r="D15499">
        <v>122</v>
      </c>
      <c r="E15499">
        <v>0</v>
      </c>
      <c r="F15499">
        <v>0</v>
      </c>
      <c r="G15499">
        <v>0</v>
      </c>
      <c r="H15499" t="s">
        <v>11</v>
      </c>
      <c r="I15499" t="s">
        <v>11</v>
      </c>
      <c r="J15499" s="10">
        <v>0</v>
      </c>
      <c r="K15499" s="13">
        <f t="shared" si="487"/>
        <v>1958</v>
      </c>
      <c r="L15499" s="1" t="str">
        <f t="shared" si="486"/>
        <v/>
      </c>
    </row>
    <row r="15500" spans="1:12" ht="13.8" customHeight="1" x14ac:dyDescent="0.3">
      <c r="A15500" t="s">
        <v>243</v>
      </c>
      <c r="B15500">
        <v>1878</v>
      </c>
      <c r="C15500" s="10">
        <v>89</v>
      </c>
      <c r="D15500">
        <v>89</v>
      </c>
      <c r="E15500">
        <v>0</v>
      </c>
      <c r="F15500">
        <v>0</v>
      </c>
      <c r="G15500">
        <v>0</v>
      </c>
      <c r="H15500" t="s">
        <v>11</v>
      </c>
      <c r="I15500" t="s">
        <v>11</v>
      </c>
      <c r="J15500" s="10">
        <v>0</v>
      </c>
      <c r="K15500" s="13">
        <f t="shared" si="487"/>
        <v>1958</v>
      </c>
      <c r="L15500" s="1" t="str">
        <f t="shared" si="486"/>
        <v/>
      </c>
    </row>
    <row r="15501" spans="1:12" ht="13.8" customHeight="1" x14ac:dyDescent="0.3">
      <c r="A15501" t="s">
        <v>243</v>
      </c>
      <c r="B15501">
        <v>1879</v>
      </c>
      <c r="C15501" s="10">
        <v>34</v>
      </c>
      <c r="D15501">
        <v>34</v>
      </c>
      <c r="E15501">
        <v>0</v>
      </c>
      <c r="F15501">
        <v>0</v>
      </c>
      <c r="G15501">
        <v>0</v>
      </c>
      <c r="H15501" t="s">
        <v>11</v>
      </c>
      <c r="I15501" t="s">
        <v>11</v>
      </c>
      <c r="J15501" s="10">
        <v>0</v>
      </c>
      <c r="K15501" s="13">
        <f t="shared" si="487"/>
        <v>1958</v>
      </c>
      <c r="L15501" s="1" t="str">
        <f t="shared" si="486"/>
        <v/>
      </c>
    </row>
    <row r="15502" spans="1:12" ht="13.8" customHeight="1" x14ac:dyDescent="0.3">
      <c r="A15502" t="s">
        <v>243</v>
      </c>
      <c r="B15502">
        <v>1880</v>
      </c>
      <c r="C15502" s="10">
        <v>38</v>
      </c>
      <c r="D15502">
        <v>38</v>
      </c>
      <c r="E15502">
        <v>0</v>
      </c>
      <c r="F15502">
        <v>0</v>
      </c>
      <c r="G15502">
        <v>0</v>
      </c>
      <c r="H15502" t="s">
        <v>11</v>
      </c>
      <c r="I15502" t="s">
        <v>11</v>
      </c>
      <c r="J15502" s="10">
        <v>0</v>
      </c>
      <c r="K15502" s="13">
        <f t="shared" si="487"/>
        <v>1958</v>
      </c>
      <c r="L15502" s="1" t="str">
        <f t="shared" si="486"/>
        <v/>
      </c>
    </row>
    <row r="15503" spans="1:12" ht="13.8" customHeight="1" x14ac:dyDescent="0.3">
      <c r="A15503" t="s">
        <v>243</v>
      </c>
      <c r="B15503">
        <v>1881</v>
      </c>
      <c r="C15503" s="10">
        <v>50</v>
      </c>
      <c r="D15503">
        <v>50</v>
      </c>
      <c r="E15503">
        <v>0</v>
      </c>
      <c r="F15503">
        <v>0</v>
      </c>
      <c r="G15503">
        <v>0</v>
      </c>
      <c r="H15503" t="s">
        <v>11</v>
      </c>
      <c r="I15503" t="s">
        <v>11</v>
      </c>
      <c r="J15503" s="10">
        <v>0</v>
      </c>
      <c r="K15503" s="13">
        <f t="shared" si="487"/>
        <v>1958</v>
      </c>
      <c r="L15503" s="1" t="str">
        <f t="shared" si="486"/>
        <v/>
      </c>
    </row>
    <row r="15504" spans="1:12" ht="13.8" customHeight="1" x14ac:dyDescent="0.3">
      <c r="A15504" t="s">
        <v>243</v>
      </c>
      <c r="B15504">
        <v>1882</v>
      </c>
      <c r="C15504" s="10">
        <v>42</v>
      </c>
      <c r="D15504">
        <v>42</v>
      </c>
      <c r="E15504">
        <v>0</v>
      </c>
      <c r="F15504">
        <v>0</v>
      </c>
      <c r="G15504">
        <v>0</v>
      </c>
      <c r="H15504" t="s">
        <v>11</v>
      </c>
      <c r="I15504" t="s">
        <v>11</v>
      </c>
      <c r="J15504" s="10">
        <v>0</v>
      </c>
      <c r="K15504" s="13">
        <f t="shared" si="487"/>
        <v>1958</v>
      </c>
      <c r="L15504" s="1" t="str">
        <f t="shared" si="486"/>
        <v/>
      </c>
    </row>
    <row r="15505" spans="1:12" ht="13.8" customHeight="1" x14ac:dyDescent="0.3">
      <c r="A15505" t="s">
        <v>243</v>
      </c>
      <c r="B15505">
        <v>1883</v>
      </c>
      <c r="C15505" s="10">
        <v>44</v>
      </c>
      <c r="D15505">
        <v>44</v>
      </c>
      <c r="E15505">
        <v>0</v>
      </c>
      <c r="F15505">
        <v>0</v>
      </c>
      <c r="G15505">
        <v>0</v>
      </c>
      <c r="H15505" t="s">
        <v>11</v>
      </c>
      <c r="I15505" t="s">
        <v>11</v>
      </c>
      <c r="J15505" s="10">
        <v>0</v>
      </c>
      <c r="K15505" s="13">
        <f t="shared" si="487"/>
        <v>1958</v>
      </c>
      <c r="L15505" s="1" t="str">
        <f t="shared" si="486"/>
        <v/>
      </c>
    </row>
    <row r="15506" spans="1:12" ht="13.8" customHeight="1" x14ac:dyDescent="0.3">
      <c r="A15506" t="s">
        <v>243</v>
      </c>
      <c r="B15506">
        <v>1884</v>
      </c>
      <c r="C15506" s="10">
        <v>48</v>
      </c>
      <c r="D15506">
        <v>48</v>
      </c>
      <c r="E15506">
        <v>0</v>
      </c>
      <c r="F15506">
        <v>0</v>
      </c>
      <c r="G15506">
        <v>0</v>
      </c>
      <c r="H15506" t="s">
        <v>11</v>
      </c>
      <c r="I15506" t="s">
        <v>11</v>
      </c>
      <c r="J15506" s="10">
        <v>0</v>
      </c>
      <c r="K15506" s="13">
        <f t="shared" si="487"/>
        <v>1958</v>
      </c>
      <c r="L15506" s="1" t="str">
        <f t="shared" si="486"/>
        <v/>
      </c>
    </row>
    <row r="15507" spans="1:12" ht="13.8" customHeight="1" x14ac:dyDescent="0.3">
      <c r="A15507" t="s">
        <v>243</v>
      </c>
      <c r="B15507">
        <v>1885</v>
      </c>
      <c r="C15507" s="10">
        <v>53</v>
      </c>
      <c r="D15507">
        <v>53</v>
      </c>
      <c r="E15507">
        <v>0</v>
      </c>
      <c r="F15507">
        <v>0</v>
      </c>
      <c r="G15507">
        <v>0</v>
      </c>
      <c r="H15507" t="s">
        <v>11</v>
      </c>
      <c r="I15507" t="s">
        <v>11</v>
      </c>
      <c r="J15507" s="10">
        <v>0</v>
      </c>
      <c r="K15507" s="13">
        <f t="shared" si="487"/>
        <v>1958</v>
      </c>
      <c r="L15507" s="1" t="str">
        <f t="shared" si="486"/>
        <v/>
      </c>
    </row>
    <row r="15508" spans="1:12" ht="13.8" customHeight="1" x14ac:dyDescent="0.3">
      <c r="A15508" t="s">
        <v>243</v>
      </c>
      <c r="B15508">
        <v>1886</v>
      </c>
      <c r="C15508" s="10">
        <v>37</v>
      </c>
      <c r="D15508">
        <v>37</v>
      </c>
      <c r="E15508">
        <v>0</v>
      </c>
      <c r="F15508">
        <v>0</v>
      </c>
      <c r="G15508">
        <v>0</v>
      </c>
      <c r="H15508" t="s">
        <v>11</v>
      </c>
      <c r="I15508" t="s">
        <v>11</v>
      </c>
      <c r="J15508" s="10">
        <v>0</v>
      </c>
      <c r="K15508" s="13">
        <f t="shared" si="487"/>
        <v>1958</v>
      </c>
      <c r="L15508" s="1" t="str">
        <f t="shared" si="486"/>
        <v/>
      </c>
    </row>
    <row r="15509" spans="1:12" ht="13.8" customHeight="1" x14ac:dyDescent="0.3">
      <c r="A15509" t="s">
        <v>243</v>
      </c>
      <c r="B15509">
        <v>1887</v>
      </c>
      <c r="C15509" s="10">
        <v>67</v>
      </c>
      <c r="D15509">
        <v>67</v>
      </c>
      <c r="E15509">
        <v>0</v>
      </c>
      <c r="F15509">
        <v>0</v>
      </c>
      <c r="G15509">
        <v>0</v>
      </c>
      <c r="H15509" t="s">
        <v>11</v>
      </c>
      <c r="I15509" t="s">
        <v>11</v>
      </c>
      <c r="J15509" s="10">
        <v>0</v>
      </c>
      <c r="K15509" s="13">
        <f t="shared" si="487"/>
        <v>1958</v>
      </c>
      <c r="L15509" s="1" t="str">
        <f t="shared" si="486"/>
        <v/>
      </c>
    </row>
    <row r="15510" spans="1:12" ht="13.8" customHeight="1" x14ac:dyDescent="0.3">
      <c r="A15510" t="s">
        <v>243</v>
      </c>
      <c r="B15510">
        <v>1888</v>
      </c>
      <c r="C15510" s="10">
        <v>73</v>
      </c>
      <c r="D15510">
        <v>73</v>
      </c>
      <c r="E15510">
        <v>0</v>
      </c>
      <c r="F15510">
        <v>0</v>
      </c>
      <c r="G15510">
        <v>0</v>
      </c>
      <c r="H15510" t="s">
        <v>11</v>
      </c>
      <c r="I15510" t="s">
        <v>11</v>
      </c>
      <c r="J15510" s="10">
        <v>0</v>
      </c>
      <c r="K15510" s="13">
        <f t="shared" si="487"/>
        <v>1958</v>
      </c>
      <c r="L15510" s="1" t="str">
        <f t="shared" si="486"/>
        <v/>
      </c>
    </row>
    <row r="15511" spans="1:12" ht="13.8" customHeight="1" x14ac:dyDescent="0.3">
      <c r="A15511" t="s">
        <v>243</v>
      </c>
      <c r="B15511">
        <v>1889</v>
      </c>
      <c r="C15511" s="10">
        <v>110</v>
      </c>
      <c r="D15511">
        <v>110</v>
      </c>
      <c r="E15511">
        <v>0</v>
      </c>
      <c r="F15511">
        <v>0</v>
      </c>
      <c r="G15511">
        <v>0</v>
      </c>
      <c r="H15511" t="s">
        <v>11</v>
      </c>
      <c r="I15511" t="s">
        <v>11</v>
      </c>
      <c r="J15511" s="10">
        <v>0</v>
      </c>
      <c r="K15511" s="13">
        <f t="shared" si="487"/>
        <v>1958</v>
      </c>
      <c r="L15511" s="1" t="str">
        <f t="shared" si="486"/>
        <v/>
      </c>
    </row>
    <row r="15512" spans="1:12" ht="13.8" customHeight="1" x14ac:dyDescent="0.3">
      <c r="A15512" t="s">
        <v>243</v>
      </c>
      <c r="B15512">
        <v>1890</v>
      </c>
      <c r="C15512" s="10">
        <v>100</v>
      </c>
      <c r="D15512">
        <v>100</v>
      </c>
      <c r="E15512">
        <v>0</v>
      </c>
      <c r="F15512">
        <v>0</v>
      </c>
      <c r="G15512">
        <v>0</v>
      </c>
      <c r="H15512" t="s">
        <v>11</v>
      </c>
      <c r="I15512" t="s">
        <v>11</v>
      </c>
      <c r="J15512" s="10">
        <v>0</v>
      </c>
      <c r="K15512" s="13">
        <f t="shared" si="487"/>
        <v>1958</v>
      </c>
      <c r="L15512" s="1" t="str">
        <f t="shared" si="486"/>
        <v/>
      </c>
    </row>
    <row r="15513" spans="1:12" ht="13.8" customHeight="1" x14ac:dyDescent="0.3">
      <c r="A15513" t="s">
        <v>243</v>
      </c>
      <c r="B15513">
        <v>1891</v>
      </c>
      <c r="C15513" s="10">
        <v>110</v>
      </c>
      <c r="D15513">
        <v>110</v>
      </c>
      <c r="E15513">
        <v>0</v>
      </c>
      <c r="F15513">
        <v>0</v>
      </c>
      <c r="G15513">
        <v>0</v>
      </c>
      <c r="H15513" t="s">
        <v>11</v>
      </c>
      <c r="I15513" t="s">
        <v>11</v>
      </c>
      <c r="J15513" s="10">
        <v>0</v>
      </c>
      <c r="K15513" s="13">
        <f t="shared" si="487"/>
        <v>1958</v>
      </c>
      <c r="L15513" s="1" t="str">
        <f t="shared" si="486"/>
        <v/>
      </c>
    </row>
    <row r="15514" spans="1:12" ht="13.8" customHeight="1" x14ac:dyDescent="0.3">
      <c r="A15514" t="s">
        <v>243</v>
      </c>
      <c r="B15514">
        <v>1892</v>
      </c>
      <c r="C15514" s="10">
        <v>112</v>
      </c>
      <c r="D15514">
        <v>112</v>
      </c>
      <c r="E15514">
        <v>0</v>
      </c>
      <c r="F15514">
        <v>0</v>
      </c>
      <c r="G15514">
        <v>0</v>
      </c>
      <c r="H15514" t="s">
        <v>11</v>
      </c>
      <c r="I15514" t="s">
        <v>11</v>
      </c>
      <c r="J15514" s="10">
        <v>0</v>
      </c>
      <c r="K15514" s="13">
        <f t="shared" si="487"/>
        <v>1958</v>
      </c>
      <c r="L15514" s="1" t="str">
        <f t="shared" si="486"/>
        <v/>
      </c>
    </row>
    <row r="15515" spans="1:12" ht="13.8" customHeight="1" x14ac:dyDescent="0.3">
      <c r="A15515" t="s">
        <v>243</v>
      </c>
      <c r="B15515">
        <v>1893</v>
      </c>
      <c r="C15515" s="10">
        <v>116</v>
      </c>
      <c r="D15515">
        <v>116</v>
      </c>
      <c r="E15515">
        <v>0</v>
      </c>
      <c r="F15515">
        <v>0</v>
      </c>
      <c r="G15515">
        <v>0</v>
      </c>
      <c r="H15515" t="s">
        <v>11</v>
      </c>
      <c r="I15515" t="s">
        <v>11</v>
      </c>
      <c r="J15515" s="10">
        <v>0</v>
      </c>
      <c r="K15515" s="13">
        <f t="shared" si="487"/>
        <v>1958</v>
      </c>
      <c r="L15515" s="1" t="str">
        <f t="shared" si="486"/>
        <v/>
      </c>
    </row>
    <row r="15516" spans="1:12" ht="13.8" customHeight="1" x14ac:dyDescent="0.3">
      <c r="A15516" t="s">
        <v>243</v>
      </c>
      <c r="B15516">
        <v>1894</v>
      </c>
      <c r="C15516" s="10">
        <v>107</v>
      </c>
      <c r="D15516">
        <v>107</v>
      </c>
      <c r="E15516">
        <v>0</v>
      </c>
      <c r="F15516">
        <v>0</v>
      </c>
      <c r="G15516">
        <v>0</v>
      </c>
      <c r="H15516" t="s">
        <v>11</v>
      </c>
      <c r="I15516" t="s">
        <v>11</v>
      </c>
      <c r="J15516" s="10">
        <v>0</v>
      </c>
      <c r="K15516" s="13">
        <f t="shared" si="487"/>
        <v>1958</v>
      </c>
      <c r="L15516" s="1" t="str">
        <f t="shared" si="486"/>
        <v/>
      </c>
    </row>
    <row r="15517" spans="1:12" ht="13.8" customHeight="1" x14ac:dyDescent="0.3">
      <c r="A15517" t="s">
        <v>243</v>
      </c>
      <c r="B15517">
        <v>1895</v>
      </c>
      <c r="C15517" s="10">
        <v>102</v>
      </c>
      <c r="D15517">
        <v>102</v>
      </c>
      <c r="E15517">
        <v>0</v>
      </c>
      <c r="F15517">
        <v>0</v>
      </c>
      <c r="G15517">
        <v>0</v>
      </c>
      <c r="H15517" t="s">
        <v>11</v>
      </c>
      <c r="I15517" t="s">
        <v>11</v>
      </c>
      <c r="J15517" s="10">
        <v>0</v>
      </c>
      <c r="K15517" s="13">
        <f t="shared" si="487"/>
        <v>1958</v>
      </c>
      <c r="L15517" s="1" t="str">
        <f t="shared" si="486"/>
        <v/>
      </c>
    </row>
    <row r="15518" spans="1:12" ht="13.8" customHeight="1" x14ac:dyDescent="0.3">
      <c r="A15518" t="s">
        <v>243</v>
      </c>
      <c r="B15518">
        <v>1896</v>
      </c>
      <c r="C15518" s="10">
        <v>121</v>
      </c>
      <c r="D15518">
        <v>121</v>
      </c>
      <c r="E15518">
        <v>0</v>
      </c>
      <c r="F15518">
        <v>0</v>
      </c>
      <c r="G15518">
        <v>0</v>
      </c>
      <c r="H15518" t="s">
        <v>11</v>
      </c>
      <c r="I15518" t="s">
        <v>11</v>
      </c>
      <c r="J15518" s="10">
        <v>0</v>
      </c>
      <c r="K15518" s="13">
        <f t="shared" si="487"/>
        <v>1958</v>
      </c>
      <c r="L15518" s="1" t="str">
        <f t="shared" si="486"/>
        <v/>
      </c>
    </row>
    <row r="15519" spans="1:12" ht="13.8" customHeight="1" x14ac:dyDescent="0.3">
      <c r="A15519" t="s">
        <v>243</v>
      </c>
      <c r="B15519">
        <v>1897</v>
      </c>
      <c r="C15519" s="10">
        <v>86</v>
      </c>
      <c r="D15519">
        <v>86</v>
      </c>
      <c r="E15519">
        <v>0</v>
      </c>
      <c r="F15519">
        <v>0</v>
      </c>
      <c r="G15519">
        <v>0</v>
      </c>
      <c r="H15519" t="s">
        <v>11</v>
      </c>
      <c r="I15519" t="s">
        <v>11</v>
      </c>
      <c r="J15519" s="10">
        <v>0</v>
      </c>
      <c r="K15519" s="13">
        <f t="shared" si="487"/>
        <v>1958</v>
      </c>
      <c r="L15519" s="1" t="str">
        <f t="shared" si="486"/>
        <v/>
      </c>
    </row>
    <row r="15520" spans="1:12" ht="13.8" customHeight="1" x14ac:dyDescent="0.3">
      <c r="A15520" t="s">
        <v>243</v>
      </c>
      <c r="B15520">
        <v>1898</v>
      </c>
      <c r="C15520" s="10">
        <v>143</v>
      </c>
      <c r="D15520">
        <v>143</v>
      </c>
      <c r="E15520">
        <v>0</v>
      </c>
      <c r="F15520">
        <v>0</v>
      </c>
      <c r="G15520">
        <v>0</v>
      </c>
      <c r="H15520" t="s">
        <v>11</v>
      </c>
      <c r="I15520" t="s">
        <v>11</v>
      </c>
      <c r="J15520" s="10">
        <v>0</v>
      </c>
      <c r="K15520" s="13">
        <f t="shared" si="487"/>
        <v>1958</v>
      </c>
      <c r="L15520" s="1" t="str">
        <f t="shared" si="486"/>
        <v/>
      </c>
    </row>
    <row r="15521" spans="1:12" ht="13.8" customHeight="1" x14ac:dyDescent="0.3">
      <c r="A15521" t="s">
        <v>243</v>
      </c>
      <c r="B15521">
        <v>1899</v>
      </c>
      <c r="C15521" s="10">
        <v>183</v>
      </c>
      <c r="D15521">
        <v>183</v>
      </c>
      <c r="E15521">
        <v>0</v>
      </c>
      <c r="F15521">
        <v>0</v>
      </c>
      <c r="G15521">
        <v>0</v>
      </c>
      <c r="H15521" t="s">
        <v>11</v>
      </c>
      <c r="I15521" t="s">
        <v>11</v>
      </c>
      <c r="J15521" s="10">
        <v>0</v>
      </c>
      <c r="K15521" s="13">
        <f t="shared" si="487"/>
        <v>1958</v>
      </c>
      <c r="L15521" s="1" t="str">
        <f t="shared" si="486"/>
        <v/>
      </c>
    </row>
    <row r="15522" spans="1:12" ht="13.8" customHeight="1" x14ac:dyDescent="0.3">
      <c r="A15522" t="s">
        <v>243</v>
      </c>
      <c r="B15522">
        <v>1900</v>
      </c>
      <c r="C15522" s="10">
        <v>283</v>
      </c>
      <c r="D15522">
        <v>283</v>
      </c>
      <c r="E15522">
        <v>0</v>
      </c>
      <c r="F15522">
        <v>0</v>
      </c>
      <c r="G15522">
        <v>0</v>
      </c>
      <c r="H15522" t="s">
        <v>11</v>
      </c>
      <c r="I15522" t="s">
        <v>11</v>
      </c>
      <c r="J15522" s="10">
        <v>0</v>
      </c>
      <c r="K15522" s="13">
        <f t="shared" si="487"/>
        <v>1958</v>
      </c>
      <c r="L15522" s="1" t="str">
        <f t="shared" si="486"/>
        <v/>
      </c>
    </row>
    <row r="15523" spans="1:12" ht="13.8" customHeight="1" x14ac:dyDescent="0.3">
      <c r="A15523" t="s">
        <v>243</v>
      </c>
      <c r="B15523">
        <v>1901</v>
      </c>
      <c r="C15523" s="10">
        <v>259</v>
      </c>
      <c r="D15523">
        <v>259</v>
      </c>
      <c r="E15523">
        <v>0</v>
      </c>
      <c r="F15523">
        <v>0</v>
      </c>
      <c r="G15523">
        <v>0</v>
      </c>
      <c r="H15523" t="s">
        <v>11</v>
      </c>
      <c r="I15523" t="s">
        <v>11</v>
      </c>
      <c r="J15523" s="10">
        <v>0</v>
      </c>
      <c r="K15523" s="13">
        <f t="shared" si="487"/>
        <v>1958</v>
      </c>
      <c r="L15523" s="1" t="str">
        <f t="shared" si="486"/>
        <v/>
      </c>
    </row>
    <row r="15524" spans="1:12" ht="13.8" customHeight="1" x14ac:dyDescent="0.3">
      <c r="A15524" t="s">
        <v>243</v>
      </c>
      <c r="B15524">
        <v>1902</v>
      </c>
      <c r="C15524" s="10">
        <v>286</v>
      </c>
      <c r="D15524">
        <v>286</v>
      </c>
      <c r="E15524">
        <v>0</v>
      </c>
      <c r="F15524">
        <v>0</v>
      </c>
      <c r="G15524">
        <v>0</v>
      </c>
      <c r="H15524" t="s">
        <v>11</v>
      </c>
      <c r="I15524" t="s">
        <v>11</v>
      </c>
      <c r="J15524" s="10">
        <v>0</v>
      </c>
      <c r="K15524" s="13">
        <f t="shared" si="487"/>
        <v>1958</v>
      </c>
      <c r="L15524" s="1" t="str">
        <f t="shared" si="486"/>
        <v/>
      </c>
    </row>
    <row r="15525" spans="1:12" ht="13.8" customHeight="1" x14ac:dyDescent="0.3">
      <c r="A15525" t="s">
        <v>243</v>
      </c>
      <c r="B15525">
        <v>1903</v>
      </c>
      <c r="C15525" s="10">
        <v>329</v>
      </c>
      <c r="D15525">
        <v>329</v>
      </c>
      <c r="E15525">
        <v>0</v>
      </c>
      <c r="F15525">
        <v>0</v>
      </c>
      <c r="G15525">
        <v>0</v>
      </c>
      <c r="H15525" t="s">
        <v>11</v>
      </c>
      <c r="I15525" t="s">
        <v>11</v>
      </c>
      <c r="J15525" s="10">
        <v>0</v>
      </c>
      <c r="K15525" s="13">
        <f t="shared" si="487"/>
        <v>1958</v>
      </c>
      <c r="L15525" s="1" t="str">
        <f t="shared" si="486"/>
        <v/>
      </c>
    </row>
    <row r="15526" spans="1:12" ht="13.8" customHeight="1" x14ac:dyDescent="0.3">
      <c r="A15526" t="s">
        <v>243</v>
      </c>
      <c r="B15526">
        <v>1904</v>
      </c>
      <c r="C15526" s="10">
        <v>373</v>
      </c>
      <c r="D15526">
        <v>373</v>
      </c>
      <c r="E15526">
        <v>0</v>
      </c>
      <c r="F15526">
        <v>0</v>
      </c>
      <c r="G15526">
        <v>0</v>
      </c>
      <c r="H15526" t="s">
        <v>11</v>
      </c>
      <c r="I15526" t="s">
        <v>11</v>
      </c>
      <c r="J15526" s="10">
        <v>0</v>
      </c>
      <c r="K15526" s="13">
        <f t="shared" si="487"/>
        <v>1958</v>
      </c>
      <c r="L15526" s="1" t="str">
        <f t="shared" si="486"/>
        <v/>
      </c>
    </row>
    <row r="15527" spans="1:12" ht="13.8" customHeight="1" x14ac:dyDescent="0.3">
      <c r="A15527" t="s">
        <v>243</v>
      </c>
      <c r="B15527">
        <v>1905</v>
      </c>
      <c r="C15527" s="10">
        <v>418</v>
      </c>
      <c r="D15527">
        <v>418</v>
      </c>
      <c r="E15527">
        <v>0</v>
      </c>
      <c r="F15527">
        <v>0</v>
      </c>
      <c r="G15527">
        <v>0</v>
      </c>
      <c r="H15527" t="s">
        <v>11</v>
      </c>
      <c r="I15527" t="s">
        <v>11</v>
      </c>
      <c r="J15527" s="10">
        <v>0</v>
      </c>
      <c r="K15527" s="13">
        <f t="shared" si="487"/>
        <v>1958</v>
      </c>
      <c r="L15527" s="1" t="str">
        <f t="shared" si="486"/>
        <v/>
      </c>
    </row>
    <row r="15528" spans="1:12" ht="13.8" customHeight="1" x14ac:dyDescent="0.3">
      <c r="A15528" t="s">
        <v>243</v>
      </c>
      <c r="B15528">
        <v>1906</v>
      </c>
      <c r="C15528" s="10">
        <v>431</v>
      </c>
      <c r="D15528">
        <v>431</v>
      </c>
      <c r="E15528">
        <v>0</v>
      </c>
      <c r="F15528">
        <v>0</v>
      </c>
      <c r="G15528">
        <v>0</v>
      </c>
      <c r="H15528" t="s">
        <v>11</v>
      </c>
      <c r="I15528" t="s">
        <v>11</v>
      </c>
      <c r="J15528" s="10">
        <v>0</v>
      </c>
      <c r="K15528" s="13">
        <f t="shared" si="487"/>
        <v>1958</v>
      </c>
      <c r="L15528" s="1" t="str">
        <f t="shared" si="486"/>
        <v/>
      </c>
    </row>
    <row r="15529" spans="1:12" ht="13.8" customHeight="1" x14ac:dyDescent="0.3">
      <c r="A15529" t="s">
        <v>243</v>
      </c>
      <c r="B15529">
        <v>1907</v>
      </c>
      <c r="C15529" s="10">
        <v>513</v>
      </c>
      <c r="D15529">
        <v>513</v>
      </c>
      <c r="E15529">
        <v>0</v>
      </c>
      <c r="F15529">
        <v>0</v>
      </c>
      <c r="G15529">
        <v>0</v>
      </c>
      <c r="H15529" t="s">
        <v>11</v>
      </c>
      <c r="I15529" t="s">
        <v>11</v>
      </c>
      <c r="J15529" s="10">
        <v>0</v>
      </c>
      <c r="K15529" s="13">
        <f t="shared" si="487"/>
        <v>1958</v>
      </c>
      <c r="L15529" s="1" t="str">
        <f t="shared" si="486"/>
        <v/>
      </c>
    </row>
    <row r="15530" spans="1:12" ht="13.8" customHeight="1" x14ac:dyDescent="0.3">
      <c r="A15530" t="s">
        <v>243</v>
      </c>
      <c r="B15530">
        <v>1908</v>
      </c>
      <c r="C15530" s="10">
        <v>470</v>
      </c>
      <c r="D15530">
        <v>470</v>
      </c>
      <c r="E15530">
        <v>0</v>
      </c>
      <c r="F15530">
        <v>0</v>
      </c>
      <c r="G15530">
        <v>0</v>
      </c>
      <c r="H15530" t="s">
        <v>11</v>
      </c>
      <c r="I15530" t="s">
        <v>11</v>
      </c>
      <c r="J15530" s="10">
        <v>0</v>
      </c>
      <c r="K15530" s="13">
        <f t="shared" si="487"/>
        <v>1958</v>
      </c>
      <c r="L15530" s="1" t="str">
        <f t="shared" si="486"/>
        <v/>
      </c>
    </row>
    <row r="15531" spans="1:12" ht="13.8" customHeight="1" x14ac:dyDescent="0.3">
      <c r="A15531" t="s">
        <v>243</v>
      </c>
      <c r="B15531">
        <v>1909</v>
      </c>
      <c r="C15531" s="10">
        <v>534</v>
      </c>
      <c r="D15531">
        <v>534</v>
      </c>
      <c r="E15531">
        <v>0</v>
      </c>
      <c r="F15531">
        <v>0</v>
      </c>
      <c r="G15531">
        <v>0</v>
      </c>
      <c r="H15531" t="s">
        <v>11</v>
      </c>
      <c r="I15531" t="s">
        <v>11</v>
      </c>
      <c r="J15531" s="10">
        <v>0</v>
      </c>
      <c r="K15531" s="13">
        <f t="shared" si="487"/>
        <v>1958</v>
      </c>
      <c r="L15531" s="1" t="str">
        <f t="shared" si="486"/>
        <v/>
      </c>
    </row>
    <row r="15532" spans="1:12" ht="13.8" customHeight="1" x14ac:dyDescent="0.3">
      <c r="A15532" t="s">
        <v>243</v>
      </c>
      <c r="B15532">
        <v>1910</v>
      </c>
      <c r="C15532" s="10">
        <v>514</v>
      </c>
      <c r="D15532">
        <v>514</v>
      </c>
      <c r="E15532">
        <v>0</v>
      </c>
      <c r="F15532">
        <v>0</v>
      </c>
      <c r="G15532">
        <v>0</v>
      </c>
      <c r="H15532" t="s">
        <v>11</v>
      </c>
      <c r="I15532" t="s">
        <v>11</v>
      </c>
      <c r="J15532" s="10">
        <v>0</v>
      </c>
      <c r="K15532" s="13">
        <f t="shared" si="487"/>
        <v>1958</v>
      </c>
      <c r="L15532" s="1" t="str">
        <f t="shared" si="486"/>
        <v/>
      </c>
    </row>
    <row r="15533" spans="1:12" ht="13.8" customHeight="1" x14ac:dyDescent="0.3">
      <c r="A15533" t="s">
        <v>243</v>
      </c>
      <c r="B15533">
        <v>1911</v>
      </c>
      <c r="C15533" s="10">
        <v>608</v>
      </c>
      <c r="D15533">
        <v>608</v>
      </c>
      <c r="E15533">
        <v>0</v>
      </c>
      <c r="F15533">
        <v>0</v>
      </c>
      <c r="G15533">
        <v>0</v>
      </c>
      <c r="H15533" t="s">
        <v>11</v>
      </c>
      <c r="I15533" t="s">
        <v>11</v>
      </c>
      <c r="J15533" s="10">
        <v>0</v>
      </c>
      <c r="K15533" s="13">
        <f t="shared" si="487"/>
        <v>1958</v>
      </c>
      <c r="L15533" s="1" t="str">
        <f t="shared" si="486"/>
        <v/>
      </c>
    </row>
    <row r="15534" spans="1:12" ht="13.8" customHeight="1" x14ac:dyDescent="0.3">
      <c r="A15534" t="s">
        <v>243</v>
      </c>
      <c r="B15534">
        <v>1912</v>
      </c>
      <c r="C15534" s="10">
        <v>545</v>
      </c>
      <c r="D15534">
        <v>545</v>
      </c>
      <c r="E15534">
        <v>0</v>
      </c>
      <c r="F15534">
        <v>0</v>
      </c>
      <c r="G15534">
        <v>0</v>
      </c>
      <c r="H15534" t="s">
        <v>11</v>
      </c>
      <c r="I15534" t="s">
        <v>11</v>
      </c>
      <c r="J15534" s="10">
        <v>0</v>
      </c>
      <c r="K15534" s="13">
        <f t="shared" si="487"/>
        <v>1958</v>
      </c>
      <c r="L15534" s="1" t="str">
        <f t="shared" si="486"/>
        <v/>
      </c>
    </row>
    <row r="15535" spans="1:12" ht="13.8" customHeight="1" x14ac:dyDescent="0.3">
      <c r="A15535" t="s">
        <v>243</v>
      </c>
      <c r="B15535">
        <v>1913</v>
      </c>
      <c r="C15535" s="10">
        <v>556</v>
      </c>
      <c r="D15535">
        <v>556</v>
      </c>
      <c r="E15535">
        <v>0</v>
      </c>
      <c r="F15535">
        <v>0</v>
      </c>
      <c r="G15535">
        <v>0</v>
      </c>
      <c r="H15535" t="s">
        <v>11</v>
      </c>
      <c r="I15535" t="s">
        <v>11</v>
      </c>
      <c r="J15535" s="10">
        <v>0</v>
      </c>
      <c r="K15535" s="13">
        <f t="shared" si="487"/>
        <v>1958</v>
      </c>
      <c r="L15535" s="1" t="str">
        <f t="shared" si="486"/>
        <v/>
      </c>
    </row>
    <row r="15536" spans="1:12" ht="13.8" customHeight="1" x14ac:dyDescent="0.3">
      <c r="A15536" t="s">
        <v>243</v>
      </c>
      <c r="B15536">
        <v>1914</v>
      </c>
      <c r="C15536" s="10">
        <v>454</v>
      </c>
      <c r="D15536">
        <v>454</v>
      </c>
      <c r="E15536">
        <v>0</v>
      </c>
      <c r="F15536">
        <v>0</v>
      </c>
      <c r="G15536">
        <v>0</v>
      </c>
      <c r="H15536" t="s">
        <v>11</v>
      </c>
      <c r="I15536" t="s">
        <v>11</v>
      </c>
      <c r="J15536" s="10">
        <v>0</v>
      </c>
      <c r="K15536" s="13">
        <f t="shared" si="487"/>
        <v>1958</v>
      </c>
      <c r="L15536" s="1" t="str">
        <f t="shared" si="486"/>
        <v/>
      </c>
    </row>
    <row r="15537" spans="1:12" ht="13.8" customHeight="1" x14ac:dyDescent="0.3">
      <c r="A15537" t="s">
        <v>243</v>
      </c>
      <c r="B15537">
        <v>1915</v>
      </c>
      <c r="C15537" s="10">
        <v>283</v>
      </c>
      <c r="D15537">
        <v>283</v>
      </c>
      <c r="E15537">
        <v>0</v>
      </c>
      <c r="F15537">
        <v>0</v>
      </c>
      <c r="G15537">
        <v>0</v>
      </c>
      <c r="H15537" t="s">
        <v>11</v>
      </c>
      <c r="I15537" t="s">
        <v>11</v>
      </c>
      <c r="J15537" s="10">
        <v>0</v>
      </c>
      <c r="K15537" s="13">
        <f t="shared" si="487"/>
        <v>1958</v>
      </c>
      <c r="L15537" s="1" t="str">
        <f t="shared" si="486"/>
        <v/>
      </c>
    </row>
    <row r="15538" spans="1:12" ht="13.8" customHeight="1" x14ac:dyDescent="0.3">
      <c r="A15538" t="s">
        <v>243</v>
      </c>
      <c r="B15538">
        <v>1916</v>
      </c>
      <c r="C15538" s="10">
        <v>140</v>
      </c>
      <c r="D15538">
        <v>140</v>
      </c>
      <c r="E15538">
        <v>0</v>
      </c>
      <c r="F15538">
        <v>0</v>
      </c>
      <c r="G15538">
        <v>0</v>
      </c>
      <c r="H15538" t="s">
        <v>11</v>
      </c>
      <c r="I15538" t="s">
        <v>11</v>
      </c>
      <c r="J15538" s="10">
        <v>0</v>
      </c>
      <c r="K15538" s="13">
        <f t="shared" si="487"/>
        <v>1958</v>
      </c>
      <c r="L15538" s="1" t="str">
        <f t="shared" si="486"/>
        <v/>
      </c>
    </row>
    <row r="15539" spans="1:12" ht="13.8" customHeight="1" x14ac:dyDescent="0.3">
      <c r="A15539" t="s">
        <v>243</v>
      </c>
      <c r="B15539">
        <v>1917</v>
      </c>
      <c r="C15539" s="10">
        <v>107</v>
      </c>
      <c r="D15539">
        <v>107</v>
      </c>
      <c r="E15539">
        <v>0</v>
      </c>
      <c r="F15539">
        <v>0</v>
      </c>
      <c r="G15539">
        <v>0</v>
      </c>
      <c r="H15539" t="s">
        <v>11</v>
      </c>
      <c r="I15539" t="s">
        <v>11</v>
      </c>
      <c r="J15539" s="10">
        <v>0</v>
      </c>
      <c r="K15539" s="13">
        <f t="shared" si="487"/>
        <v>1958</v>
      </c>
      <c r="L15539" s="1" t="str">
        <f t="shared" si="486"/>
        <v/>
      </c>
    </row>
    <row r="15540" spans="1:12" ht="13.8" customHeight="1" x14ac:dyDescent="0.3">
      <c r="A15540" t="s">
        <v>243</v>
      </c>
      <c r="B15540">
        <v>1918</v>
      </c>
      <c r="C15540" s="10">
        <v>125</v>
      </c>
      <c r="D15540">
        <v>125</v>
      </c>
      <c r="E15540">
        <v>0</v>
      </c>
      <c r="F15540">
        <v>0</v>
      </c>
      <c r="G15540">
        <v>0</v>
      </c>
      <c r="H15540" t="s">
        <v>11</v>
      </c>
      <c r="I15540" t="s">
        <v>11</v>
      </c>
      <c r="J15540" s="10">
        <v>0</v>
      </c>
      <c r="K15540" s="13">
        <f t="shared" si="487"/>
        <v>1958</v>
      </c>
      <c r="L15540" s="1" t="str">
        <f t="shared" si="486"/>
        <v/>
      </c>
    </row>
    <row r="15541" spans="1:12" ht="13.8" customHeight="1" x14ac:dyDescent="0.3">
      <c r="A15541" t="s">
        <v>243</v>
      </c>
      <c r="B15541">
        <v>1919</v>
      </c>
      <c r="C15541" s="10">
        <v>256</v>
      </c>
      <c r="D15541">
        <v>256</v>
      </c>
      <c r="E15541">
        <v>0</v>
      </c>
      <c r="F15541">
        <v>0</v>
      </c>
      <c r="G15541">
        <v>0</v>
      </c>
      <c r="H15541" t="s">
        <v>11</v>
      </c>
      <c r="I15541" t="s">
        <v>11</v>
      </c>
      <c r="J15541" s="10">
        <v>0</v>
      </c>
      <c r="K15541" s="13">
        <f t="shared" si="487"/>
        <v>1958</v>
      </c>
      <c r="L15541" s="1" t="str">
        <f t="shared" si="486"/>
        <v/>
      </c>
    </row>
    <row r="15542" spans="1:12" ht="13.8" customHeight="1" x14ac:dyDescent="0.3">
      <c r="A15542" t="s">
        <v>243</v>
      </c>
      <c r="B15542">
        <v>1920</v>
      </c>
      <c r="C15542" s="10">
        <v>383</v>
      </c>
      <c r="D15542">
        <v>383</v>
      </c>
      <c r="E15542">
        <v>0</v>
      </c>
      <c r="F15542">
        <v>0</v>
      </c>
      <c r="G15542">
        <v>0</v>
      </c>
      <c r="H15542" t="s">
        <v>11</v>
      </c>
      <c r="I15542" t="s">
        <v>11</v>
      </c>
      <c r="J15542" s="10">
        <v>0</v>
      </c>
      <c r="K15542" s="13">
        <f t="shared" si="487"/>
        <v>1958</v>
      </c>
      <c r="L15542" s="1" t="str">
        <f t="shared" si="486"/>
        <v/>
      </c>
    </row>
    <row r="15543" spans="1:12" ht="13.8" customHeight="1" x14ac:dyDescent="0.3">
      <c r="A15543" t="s">
        <v>243</v>
      </c>
      <c r="B15543">
        <v>1921</v>
      </c>
      <c r="C15543" s="10">
        <v>230</v>
      </c>
      <c r="D15543">
        <v>230</v>
      </c>
      <c r="E15543">
        <v>0</v>
      </c>
      <c r="F15543">
        <v>0</v>
      </c>
      <c r="G15543">
        <v>0</v>
      </c>
      <c r="H15543" t="s">
        <v>11</v>
      </c>
      <c r="I15543" t="s">
        <v>11</v>
      </c>
      <c r="J15543" s="10">
        <v>0</v>
      </c>
      <c r="K15543" s="13">
        <f t="shared" si="487"/>
        <v>1958</v>
      </c>
      <c r="L15543" s="1" t="str">
        <f t="shared" si="486"/>
        <v/>
      </c>
    </row>
    <row r="15544" spans="1:12" ht="13.8" customHeight="1" x14ac:dyDescent="0.3">
      <c r="A15544" t="s">
        <v>243</v>
      </c>
      <c r="B15544">
        <v>1922</v>
      </c>
      <c r="C15544" s="10">
        <v>276</v>
      </c>
      <c r="D15544">
        <v>276</v>
      </c>
      <c r="E15544">
        <v>0</v>
      </c>
      <c r="F15544">
        <v>0</v>
      </c>
      <c r="G15544">
        <v>0</v>
      </c>
      <c r="H15544" t="s">
        <v>11</v>
      </c>
      <c r="I15544" t="s">
        <v>11</v>
      </c>
      <c r="J15544" s="10">
        <v>0</v>
      </c>
      <c r="K15544" s="13">
        <f t="shared" si="487"/>
        <v>1958</v>
      </c>
      <c r="L15544" s="1" t="str">
        <f t="shared" si="486"/>
        <v/>
      </c>
    </row>
    <row r="15545" spans="1:12" ht="13.8" customHeight="1" x14ac:dyDescent="0.3">
      <c r="A15545" t="s">
        <v>243</v>
      </c>
      <c r="B15545">
        <v>1923</v>
      </c>
      <c r="C15545" s="10">
        <v>402</v>
      </c>
      <c r="D15545">
        <v>402</v>
      </c>
      <c r="E15545">
        <v>0</v>
      </c>
      <c r="F15545">
        <v>0</v>
      </c>
      <c r="G15545">
        <v>0</v>
      </c>
      <c r="H15545" t="s">
        <v>11</v>
      </c>
      <c r="I15545" t="s">
        <v>11</v>
      </c>
      <c r="J15545" s="10">
        <v>0</v>
      </c>
      <c r="K15545" s="13">
        <f t="shared" si="487"/>
        <v>1958</v>
      </c>
      <c r="L15545" s="1" t="str">
        <f t="shared" si="486"/>
        <v/>
      </c>
    </row>
    <row r="15546" spans="1:12" ht="13.8" customHeight="1" x14ac:dyDescent="0.3">
      <c r="A15546" t="s">
        <v>243</v>
      </c>
      <c r="B15546">
        <v>1924</v>
      </c>
      <c r="C15546" s="10">
        <v>669</v>
      </c>
      <c r="D15546">
        <v>669</v>
      </c>
      <c r="E15546">
        <v>0</v>
      </c>
      <c r="F15546">
        <v>0</v>
      </c>
      <c r="G15546">
        <v>0</v>
      </c>
      <c r="H15546" t="s">
        <v>11</v>
      </c>
      <c r="I15546" t="s">
        <v>11</v>
      </c>
      <c r="J15546" s="10">
        <v>0</v>
      </c>
      <c r="K15546" s="13">
        <f t="shared" si="487"/>
        <v>1958</v>
      </c>
      <c r="L15546" s="1" t="str">
        <f t="shared" si="486"/>
        <v/>
      </c>
    </row>
    <row r="15547" spans="1:12" ht="13.8" customHeight="1" x14ac:dyDescent="0.3">
      <c r="A15547" t="s">
        <v>243</v>
      </c>
      <c r="B15547">
        <v>1925</v>
      </c>
      <c r="C15547" s="10">
        <v>646</v>
      </c>
      <c r="D15547">
        <v>646</v>
      </c>
      <c r="E15547">
        <v>0</v>
      </c>
      <c r="F15547">
        <v>0</v>
      </c>
      <c r="G15547">
        <v>0</v>
      </c>
      <c r="H15547" t="s">
        <v>11</v>
      </c>
      <c r="I15547" t="s">
        <v>11</v>
      </c>
      <c r="J15547" s="10">
        <v>0</v>
      </c>
      <c r="K15547" s="13">
        <f t="shared" si="487"/>
        <v>1958</v>
      </c>
      <c r="L15547" s="1" t="str">
        <f t="shared" si="486"/>
        <v/>
      </c>
    </row>
    <row r="15548" spans="1:12" ht="13.8" customHeight="1" x14ac:dyDescent="0.3">
      <c r="A15548" t="s">
        <v>243</v>
      </c>
      <c r="B15548">
        <v>1926</v>
      </c>
      <c r="C15548" s="10">
        <v>821</v>
      </c>
      <c r="D15548">
        <v>821</v>
      </c>
      <c r="E15548">
        <v>0</v>
      </c>
      <c r="F15548">
        <v>0</v>
      </c>
      <c r="G15548">
        <v>0</v>
      </c>
      <c r="H15548" t="s">
        <v>11</v>
      </c>
      <c r="I15548" t="s">
        <v>11</v>
      </c>
      <c r="J15548" s="10">
        <v>0</v>
      </c>
      <c r="K15548" s="13">
        <f t="shared" si="487"/>
        <v>1958</v>
      </c>
      <c r="L15548" s="1" t="str">
        <f t="shared" si="486"/>
        <v/>
      </c>
    </row>
    <row r="15549" spans="1:12" ht="13.8" customHeight="1" x14ac:dyDescent="0.3">
      <c r="A15549" t="s">
        <v>243</v>
      </c>
      <c r="B15549">
        <v>1927</v>
      </c>
      <c r="C15549" s="10">
        <v>895</v>
      </c>
      <c r="D15549">
        <v>895</v>
      </c>
      <c r="E15549">
        <v>0</v>
      </c>
      <c r="F15549">
        <v>0</v>
      </c>
      <c r="G15549">
        <v>0</v>
      </c>
      <c r="H15549" t="s">
        <v>11</v>
      </c>
      <c r="I15549" t="s">
        <v>11</v>
      </c>
      <c r="J15549" s="10">
        <v>0</v>
      </c>
      <c r="K15549" s="13">
        <f t="shared" si="487"/>
        <v>1958</v>
      </c>
      <c r="L15549" s="1" t="str">
        <f t="shared" si="486"/>
        <v/>
      </c>
    </row>
    <row r="15550" spans="1:12" ht="13.8" customHeight="1" x14ac:dyDescent="0.3">
      <c r="A15550" t="s">
        <v>243</v>
      </c>
      <c r="B15550">
        <v>1928</v>
      </c>
      <c r="C15550" s="10">
        <v>853</v>
      </c>
      <c r="D15550">
        <v>845</v>
      </c>
      <c r="E15550">
        <v>0</v>
      </c>
      <c r="F15550">
        <v>0</v>
      </c>
      <c r="G15550">
        <v>8</v>
      </c>
      <c r="H15550" t="s">
        <v>11</v>
      </c>
      <c r="I15550" t="s">
        <v>11</v>
      </c>
      <c r="J15550" s="10">
        <v>0</v>
      </c>
      <c r="K15550" s="13">
        <f t="shared" si="487"/>
        <v>1958</v>
      </c>
      <c r="L15550" s="1" t="str">
        <f t="shared" si="486"/>
        <v/>
      </c>
    </row>
    <row r="15551" spans="1:12" ht="13.8" customHeight="1" x14ac:dyDescent="0.3">
      <c r="A15551" t="s">
        <v>243</v>
      </c>
      <c r="B15551">
        <v>1929</v>
      </c>
      <c r="C15551" s="10">
        <v>969</v>
      </c>
      <c r="D15551">
        <v>960</v>
      </c>
      <c r="E15551">
        <v>0</v>
      </c>
      <c r="F15551">
        <v>0</v>
      </c>
      <c r="G15551">
        <v>9</v>
      </c>
      <c r="H15551" t="s">
        <v>11</v>
      </c>
      <c r="I15551" t="s">
        <v>11</v>
      </c>
      <c r="J15551" s="10">
        <v>0</v>
      </c>
      <c r="K15551" s="13">
        <f t="shared" si="487"/>
        <v>1958</v>
      </c>
      <c r="L15551" s="1" t="str">
        <f t="shared" si="486"/>
        <v/>
      </c>
    </row>
    <row r="15552" spans="1:12" ht="13.8" customHeight="1" x14ac:dyDescent="0.3">
      <c r="A15552" t="s">
        <v>243</v>
      </c>
      <c r="B15552">
        <v>1930</v>
      </c>
      <c r="C15552" s="10">
        <v>1084</v>
      </c>
      <c r="D15552">
        <v>1076</v>
      </c>
      <c r="E15552">
        <v>0</v>
      </c>
      <c r="F15552">
        <v>0</v>
      </c>
      <c r="G15552">
        <v>8</v>
      </c>
      <c r="H15552" t="s">
        <v>11</v>
      </c>
      <c r="I15552" t="s">
        <v>11</v>
      </c>
      <c r="J15552" s="10">
        <v>0</v>
      </c>
      <c r="K15552" s="13">
        <f t="shared" si="487"/>
        <v>1958</v>
      </c>
      <c r="L15552" s="1" t="str">
        <f t="shared" si="486"/>
        <v/>
      </c>
    </row>
    <row r="15553" spans="1:12" ht="13.8" customHeight="1" x14ac:dyDescent="0.3">
      <c r="A15553" t="s">
        <v>243</v>
      </c>
      <c r="B15553">
        <v>1931</v>
      </c>
      <c r="C15553" s="10">
        <v>1075</v>
      </c>
      <c r="D15553">
        <v>1062</v>
      </c>
      <c r="E15553">
        <v>0</v>
      </c>
      <c r="F15553">
        <v>0</v>
      </c>
      <c r="G15553">
        <v>14</v>
      </c>
      <c r="H15553" t="s">
        <v>11</v>
      </c>
      <c r="I15553" t="s">
        <v>11</v>
      </c>
      <c r="J15553" s="10">
        <v>0</v>
      </c>
      <c r="K15553" s="13">
        <f t="shared" si="487"/>
        <v>1958</v>
      </c>
      <c r="L15553" s="1" t="str">
        <f t="shared" si="486"/>
        <v/>
      </c>
    </row>
    <row r="15554" spans="1:12" ht="13.8" customHeight="1" x14ac:dyDescent="0.3">
      <c r="A15554" t="s">
        <v>243</v>
      </c>
      <c r="B15554">
        <v>1932</v>
      </c>
      <c r="C15554" s="10">
        <v>1092</v>
      </c>
      <c r="D15554">
        <v>1078</v>
      </c>
      <c r="E15554">
        <v>0</v>
      </c>
      <c r="F15554">
        <v>0</v>
      </c>
      <c r="G15554">
        <v>15</v>
      </c>
      <c r="H15554" t="s">
        <v>11</v>
      </c>
      <c r="I15554" t="s">
        <v>11</v>
      </c>
      <c r="J15554" s="10">
        <v>0</v>
      </c>
      <c r="K15554" s="13">
        <f t="shared" si="487"/>
        <v>1958</v>
      </c>
      <c r="L15554" s="1" t="str">
        <f t="shared" ref="L15554:L15617" si="488">IF(AND(B15554&gt;2011),1,"")</f>
        <v/>
      </c>
    </row>
    <row r="15555" spans="1:12" ht="13.8" customHeight="1" x14ac:dyDescent="0.3">
      <c r="A15555" t="s">
        <v>243</v>
      </c>
      <c r="B15555">
        <v>1933</v>
      </c>
      <c r="C15555" s="10">
        <v>1273</v>
      </c>
      <c r="D15555">
        <v>1257</v>
      </c>
      <c r="E15555">
        <v>0</v>
      </c>
      <c r="F15555">
        <v>0</v>
      </c>
      <c r="G15555">
        <v>16</v>
      </c>
      <c r="H15555" t="s">
        <v>11</v>
      </c>
      <c r="I15555" t="s">
        <v>11</v>
      </c>
      <c r="J15555" s="10">
        <v>0</v>
      </c>
      <c r="K15555" s="13">
        <f t="shared" ref="K15555:K15618" si="489">IF(B15555&lt;1990,IF(B15555&lt;1959,1958,1989),1990)</f>
        <v>1958</v>
      </c>
      <c r="L15555" s="1" t="str">
        <f t="shared" si="488"/>
        <v/>
      </c>
    </row>
    <row r="15556" spans="1:12" ht="13.8" customHeight="1" x14ac:dyDescent="0.3">
      <c r="A15556" t="s">
        <v>243</v>
      </c>
      <c r="B15556">
        <v>1934</v>
      </c>
      <c r="C15556" s="10">
        <v>1581</v>
      </c>
      <c r="D15556">
        <v>1558</v>
      </c>
      <c r="E15556">
        <v>0</v>
      </c>
      <c r="F15556">
        <v>0</v>
      </c>
      <c r="G15556">
        <v>23</v>
      </c>
      <c r="H15556" t="s">
        <v>11</v>
      </c>
      <c r="I15556" t="s">
        <v>11</v>
      </c>
      <c r="J15556" s="10">
        <v>0</v>
      </c>
      <c r="K15556" s="13">
        <f t="shared" si="489"/>
        <v>1958</v>
      </c>
      <c r="L15556" s="1" t="str">
        <f t="shared" si="488"/>
        <v/>
      </c>
    </row>
    <row r="15557" spans="1:12" ht="13.8" customHeight="1" x14ac:dyDescent="0.3">
      <c r="A15557" t="s">
        <v>243</v>
      </c>
      <c r="B15557">
        <v>1935</v>
      </c>
      <c r="C15557" s="10">
        <v>1620</v>
      </c>
      <c r="D15557">
        <v>1602</v>
      </c>
      <c r="E15557">
        <v>0</v>
      </c>
      <c r="F15557">
        <v>0</v>
      </c>
      <c r="G15557">
        <v>18</v>
      </c>
      <c r="H15557" t="s">
        <v>11</v>
      </c>
      <c r="I15557" t="s">
        <v>11</v>
      </c>
      <c r="J15557" s="10">
        <v>0</v>
      </c>
      <c r="K15557" s="13">
        <f t="shared" si="489"/>
        <v>1958</v>
      </c>
      <c r="L15557" s="1" t="str">
        <f t="shared" si="488"/>
        <v/>
      </c>
    </row>
    <row r="15558" spans="1:12" ht="13.8" customHeight="1" x14ac:dyDescent="0.3">
      <c r="A15558" t="s">
        <v>243</v>
      </c>
      <c r="B15558">
        <v>1936</v>
      </c>
      <c r="C15558" s="10">
        <v>1601</v>
      </c>
      <c r="D15558">
        <v>1582</v>
      </c>
      <c r="E15558">
        <v>0</v>
      </c>
      <c r="F15558">
        <v>0</v>
      </c>
      <c r="G15558">
        <v>19</v>
      </c>
      <c r="H15558" t="s">
        <v>11</v>
      </c>
      <c r="I15558" t="s">
        <v>11</v>
      </c>
      <c r="J15558" s="10">
        <v>0</v>
      </c>
      <c r="K15558" s="13">
        <f t="shared" si="489"/>
        <v>1958</v>
      </c>
      <c r="L15558" s="1" t="str">
        <f t="shared" si="488"/>
        <v/>
      </c>
    </row>
    <row r="15559" spans="1:12" ht="13.8" customHeight="1" x14ac:dyDescent="0.3">
      <c r="A15559" t="s">
        <v>243</v>
      </c>
      <c r="B15559">
        <v>1937</v>
      </c>
      <c r="C15559" s="10">
        <v>1159</v>
      </c>
      <c r="D15559">
        <v>1130</v>
      </c>
      <c r="E15559">
        <v>0</v>
      </c>
      <c r="F15559">
        <v>0</v>
      </c>
      <c r="G15559">
        <v>29</v>
      </c>
      <c r="H15559" t="s">
        <v>11</v>
      </c>
      <c r="I15559" t="s">
        <v>11</v>
      </c>
      <c r="J15559" s="10">
        <v>0</v>
      </c>
      <c r="K15559" s="13">
        <f t="shared" si="489"/>
        <v>1958</v>
      </c>
      <c r="L15559" s="1" t="str">
        <f t="shared" si="488"/>
        <v/>
      </c>
    </row>
    <row r="15560" spans="1:12" ht="13.8" customHeight="1" x14ac:dyDescent="0.3">
      <c r="A15560" t="s">
        <v>243</v>
      </c>
      <c r="B15560">
        <v>1938</v>
      </c>
      <c r="C15560" s="10">
        <v>1265</v>
      </c>
      <c r="D15560">
        <v>1228</v>
      </c>
      <c r="E15560">
        <v>0</v>
      </c>
      <c r="F15560">
        <v>0</v>
      </c>
      <c r="G15560">
        <v>36</v>
      </c>
      <c r="H15560" t="s">
        <v>11</v>
      </c>
      <c r="I15560" t="s">
        <v>11</v>
      </c>
      <c r="J15560" s="10">
        <v>0</v>
      </c>
      <c r="K15560" s="13">
        <f t="shared" si="489"/>
        <v>1958</v>
      </c>
      <c r="L15560" s="1" t="str">
        <f t="shared" si="488"/>
        <v/>
      </c>
    </row>
    <row r="15561" spans="1:12" ht="13.8" customHeight="1" x14ac:dyDescent="0.3">
      <c r="A15561" t="s">
        <v>243</v>
      </c>
      <c r="B15561">
        <v>1939</v>
      </c>
      <c r="C15561" s="10">
        <v>1339</v>
      </c>
      <c r="D15561">
        <v>1300</v>
      </c>
      <c r="E15561">
        <v>0</v>
      </c>
      <c r="F15561">
        <v>0</v>
      </c>
      <c r="G15561">
        <v>39</v>
      </c>
      <c r="H15561" t="s">
        <v>11</v>
      </c>
      <c r="I15561" t="s">
        <v>11</v>
      </c>
      <c r="J15561" s="10">
        <v>0</v>
      </c>
      <c r="K15561" s="13">
        <f t="shared" si="489"/>
        <v>1958</v>
      </c>
      <c r="L15561" s="1" t="str">
        <f t="shared" si="488"/>
        <v/>
      </c>
    </row>
    <row r="15562" spans="1:12" ht="13.8" customHeight="1" x14ac:dyDescent="0.3">
      <c r="A15562" t="s">
        <v>243</v>
      </c>
      <c r="B15562">
        <v>1940</v>
      </c>
      <c r="C15562" s="10">
        <v>1493</v>
      </c>
      <c r="D15562">
        <v>1456</v>
      </c>
      <c r="E15562">
        <v>0</v>
      </c>
      <c r="F15562">
        <v>0</v>
      </c>
      <c r="G15562">
        <v>36</v>
      </c>
      <c r="H15562" t="s">
        <v>11</v>
      </c>
      <c r="I15562" t="s">
        <v>11</v>
      </c>
      <c r="J15562" s="10">
        <v>0</v>
      </c>
      <c r="K15562" s="13">
        <f t="shared" si="489"/>
        <v>1958</v>
      </c>
      <c r="L15562" s="1" t="str">
        <f t="shared" si="488"/>
        <v/>
      </c>
    </row>
    <row r="15563" spans="1:12" ht="13.8" customHeight="1" x14ac:dyDescent="0.3">
      <c r="A15563" t="s">
        <v>243</v>
      </c>
      <c r="B15563">
        <v>1941</v>
      </c>
      <c r="C15563" s="10">
        <v>1534</v>
      </c>
      <c r="D15563">
        <v>1496</v>
      </c>
      <c r="E15563">
        <v>0</v>
      </c>
      <c r="F15563">
        <v>0</v>
      </c>
      <c r="G15563">
        <v>37</v>
      </c>
      <c r="H15563" t="s">
        <v>11</v>
      </c>
      <c r="I15563" t="s">
        <v>11</v>
      </c>
      <c r="J15563" s="10">
        <v>0</v>
      </c>
      <c r="K15563" s="13">
        <f t="shared" si="489"/>
        <v>1958</v>
      </c>
      <c r="L15563" s="1" t="str">
        <f t="shared" si="488"/>
        <v/>
      </c>
    </row>
    <row r="15564" spans="1:12" ht="13.8" customHeight="1" x14ac:dyDescent="0.3">
      <c r="A15564" t="s">
        <v>243</v>
      </c>
      <c r="B15564">
        <v>1942</v>
      </c>
      <c r="C15564" s="10">
        <v>1350</v>
      </c>
      <c r="D15564">
        <v>1321</v>
      </c>
      <c r="E15564">
        <v>0</v>
      </c>
      <c r="F15564">
        <v>0</v>
      </c>
      <c r="G15564">
        <v>29</v>
      </c>
      <c r="H15564" t="s">
        <v>11</v>
      </c>
      <c r="I15564" t="s">
        <v>11</v>
      </c>
      <c r="J15564" s="10">
        <v>0</v>
      </c>
      <c r="K15564" s="13">
        <f t="shared" si="489"/>
        <v>1958</v>
      </c>
      <c r="L15564" s="1" t="str">
        <f t="shared" si="488"/>
        <v/>
      </c>
    </row>
    <row r="15565" spans="1:12" ht="13.8" customHeight="1" x14ac:dyDescent="0.3">
      <c r="A15565" t="s">
        <v>243</v>
      </c>
      <c r="B15565">
        <v>1943</v>
      </c>
      <c r="C15565" s="10">
        <v>1670</v>
      </c>
      <c r="D15565">
        <v>1647</v>
      </c>
      <c r="E15565">
        <v>0</v>
      </c>
      <c r="F15565">
        <v>0</v>
      </c>
      <c r="G15565">
        <v>23</v>
      </c>
      <c r="H15565" t="s">
        <v>11</v>
      </c>
      <c r="I15565" t="s">
        <v>11</v>
      </c>
      <c r="J15565" s="10">
        <v>0</v>
      </c>
      <c r="K15565" s="13">
        <f t="shared" si="489"/>
        <v>1958</v>
      </c>
      <c r="L15565" s="1" t="str">
        <f t="shared" si="488"/>
        <v/>
      </c>
    </row>
    <row r="15566" spans="1:12" ht="13.8" customHeight="1" x14ac:dyDescent="0.3">
      <c r="A15566" t="s">
        <v>243</v>
      </c>
      <c r="B15566">
        <v>1944</v>
      </c>
      <c r="C15566" s="10">
        <v>1917</v>
      </c>
      <c r="D15566">
        <v>1878</v>
      </c>
      <c r="E15566">
        <v>0</v>
      </c>
      <c r="F15566">
        <v>0</v>
      </c>
      <c r="G15566">
        <v>39</v>
      </c>
      <c r="H15566" t="s">
        <v>11</v>
      </c>
      <c r="I15566" t="s">
        <v>11</v>
      </c>
      <c r="J15566" s="10">
        <v>0</v>
      </c>
      <c r="K15566" s="13">
        <f t="shared" si="489"/>
        <v>1958</v>
      </c>
      <c r="L15566" s="1" t="str">
        <f t="shared" si="488"/>
        <v/>
      </c>
    </row>
    <row r="15567" spans="1:12" ht="13.8" customHeight="1" x14ac:dyDescent="0.3">
      <c r="A15567" t="s">
        <v>243</v>
      </c>
      <c r="B15567">
        <v>1945</v>
      </c>
      <c r="C15567" s="10">
        <v>1935</v>
      </c>
      <c r="D15567">
        <v>1896</v>
      </c>
      <c r="E15567">
        <v>0</v>
      </c>
      <c r="F15567">
        <v>0</v>
      </c>
      <c r="G15567">
        <v>39</v>
      </c>
      <c r="H15567" t="s">
        <v>11</v>
      </c>
      <c r="I15567" t="s">
        <v>11</v>
      </c>
      <c r="J15567" s="10">
        <v>0</v>
      </c>
      <c r="K15567" s="13">
        <f t="shared" si="489"/>
        <v>1958</v>
      </c>
      <c r="L15567" s="1" t="str">
        <f t="shared" si="488"/>
        <v/>
      </c>
    </row>
    <row r="15568" spans="1:12" ht="13.8" customHeight="1" x14ac:dyDescent="0.3">
      <c r="A15568" t="s">
        <v>243</v>
      </c>
      <c r="B15568">
        <v>1946</v>
      </c>
      <c r="C15568" s="10">
        <v>1917</v>
      </c>
      <c r="D15568">
        <v>1873</v>
      </c>
      <c r="E15568">
        <v>0</v>
      </c>
      <c r="F15568">
        <v>0</v>
      </c>
      <c r="G15568">
        <v>44</v>
      </c>
      <c r="H15568" t="s">
        <v>11</v>
      </c>
      <c r="I15568" t="s">
        <v>11</v>
      </c>
      <c r="J15568" s="10">
        <v>0</v>
      </c>
      <c r="K15568" s="13">
        <f t="shared" si="489"/>
        <v>1958</v>
      </c>
      <c r="L15568" s="1" t="str">
        <f t="shared" si="488"/>
        <v/>
      </c>
    </row>
    <row r="15569" spans="1:12" ht="13.8" customHeight="1" x14ac:dyDescent="0.3">
      <c r="A15569" t="s">
        <v>243</v>
      </c>
      <c r="B15569">
        <v>1947</v>
      </c>
      <c r="C15569" s="10">
        <v>2041</v>
      </c>
      <c r="D15569">
        <v>1993</v>
      </c>
      <c r="E15569">
        <v>1</v>
      </c>
      <c r="F15569">
        <v>0</v>
      </c>
      <c r="G15569">
        <v>48</v>
      </c>
      <c r="H15569" t="s">
        <v>11</v>
      </c>
      <c r="I15569" t="s">
        <v>11</v>
      </c>
      <c r="J15569" s="10">
        <v>0</v>
      </c>
      <c r="K15569" s="13">
        <f t="shared" si="489"/>
        <v>1958</v>
      </c>
      <c r="L15569" s="1" t="str">
        <f t="shared" si="488"/>
        <v/>
      </c>
    </row>
    <row r="15570" spans="1:12" ht="13.8" customHeight="1" x14ac:dyDescent="0.3">
      <c r="A15570" t="s">
        <v>243</v>
      </c>
      <c r="B15570">
        <v>1948</v>
      </c>
      <c r="C15570" s="10">
        <v>2102</v>
      </c>
      <c r="D15570">
        <v>2052</v>
      </c>
      <c r="E15570">
        <v>3</v>
      </c>
      <c r="F15570">
        <v>0</v>
      </c>
      <c r="G15570">
        <v>47</v>
      </c>
      <c r="H15570" t="s">
        <v>11</v>
      </c>
      <c r="I15570" t="s">
        <v>11</v>
      </c>
      <c r="J15570" s="10">
        <v>0</v>
      </c>
      <c r="K15570" s="13">
        <f t="shared" si="489"/>
        <v>1958</v>
      </c>
      <c r="L15570" s="1" t="str">
        <f t="shared" si="488"/>
        <v/>
      </c>
    </row>
    <row r="15571" spans="1:12" ht="13.8" customHeight="1" x14ac:dyDescent="0.3">
      <c r="A15571" t="s">
        <v>243</v>
      </c>
      <c r="B15571">
        <v>1949</v>
      </c>
      <c r="C15571" s="10">
        <v>2175</v>
      </c>
      <c r="D15571">
        <v>2114</v>
      </c>
      <c r="E15571">
        <v>10</v>
      </c>
      <c r="F15571">
        <v>0</v>
      </c>
      <c r="G15571">
        <v>51</v>
      </c>
      <c r="H15571" t="s">
        <v>11</v>
      </c>
      <c r="I15571" t="s">
        <v>11</v>
      </c>
      <c r="J15571" s="10">
        <v>0</v>
      </c>
      <c r="K15571" s="13">
        <f t="shared" si="489"/>
        <v>1958</v>
      </c>
      <c r="L15571" s="1" t="str">
        <f t="shared" si="488"/>
        <v/>
      </c>
    </row>
    <row r="15572" spans="1:12" ht="13.8" customHeight="1" x14ac:dyDescent="0.3">
      <c r="A15572" t="s">
        <v>243</v>
      </c>
      <c r="B15572">
        <v>1950</v>
      </c>
      <c r="C15572" s="10">
        <v>2590</v>
      </c>
      <c r="D15572">
        <v>2121</v>
      </c>
      <c r="E15572">
        <v>414</v>
      </c>
      <c r="F15572">
        <v>0</v>
      </c>
      <c r="G15572">
        <v>54</v>
      </c>
      <c r="H15572">
        <v>0</v>
      </c>
      <c r="I15572">
        <v>0.12</v>
      </c>
      <c r="J15572" s="10">
        <v>4</v>
      </c>
      <c r="K15572" s="13">
        <f t="shared" si="489"/>
        <v>1958</v>
      </c>
      <c r="L15572" s="1" t="str">
        <f t="shared" si="488"/>
        <v/>
      </c>
    </row>
    <row r="15573" spans="1:12" ht="13.8" customHeight="1" x14ac:dyDescent="0.3">
      <c r="A15573" t="s">
        <v>243</v>
      </c>
      <c r="B15573">
        <v>1951</v>
      </c>
      <c r="C15573" s="10">
        <v>2780</v>
      </c>
      <c r="D15573">
        <v>2210</v>
      </c>
      <c r="E15573">
        <v>517</v>
      </c>
      <c r="F15573">
        <v>0</v>
      </c>
      <c r="G15573">
        <v>54</v>
      </c>
      <c r="H15573">
        <v>0</v>
      </c>
      <c r="I15573">
        <v>0.13</v>
      </c>
      <c r="J15573" s="10">
        <v>9</v>
      </c>
      <c r="K15573" s="13">
        <f t="shared" si="489"/>
        <v>1958</v>
      </c>
      <c r="L15573" s="1" t="str">
        <f t="shared" si="488"/>
        <v/>
      </c>
    </row>
    <row r="15574" spans="1:12" ht="13.8" customHeight="1" x14ac:dyDescent="0.3">
      <c r="A15574" t="s">
        <v>243</v>
      </c>
      <c r="B15574">
        <v>1952</v>
      </c>
      <c r="C15574" s="10">
        <v>2859</v>
      </c>
      <c r="D15574">
        <v>2157</v>
      </c>
      <c r="E15574">
        <v>640</v>
      </c>
      <c r="F15574">
        <v>0</v>
      </c>
      <c r="G15574">
        <v>62</v>
      </c>
      <c r="H15574">
        <v>0</v>
      </c>
      <c r="I15574">
        <v>0.13</v>
      </c>
      <c r="J15574" s="10">
        <v>9</v>
      </c>
      <c r="K15574" s="13">
        <f t="shared" si="489"/>
        <v>1958</v>
      </c>
      <c r="L15574" s="1" t="str">
        <f t="shared" si="488"/>
        <v/>
      </c>
    </row>
    <row r="15575" spans="1:12" ht="13.8" customHeight="1" x14ac:dyDescent="0.3">
      <c r="A15575" t="s">
        <v>243</v>
      </c>
      <c r="B15575">
        <v>1953</v>
      </c>
      <c r="C15575" s="10">
        <v>3539</v>
      </c>
      <c r="D15575">
        <v>2733</v>
      </c>
      <c r="E15575">
        <v>734</v>
      </c>
      <c r="F15575">
        <v>0</v>
      </c>
      <c r="G15575">
        <v>72</v>
      </c>
      <c r="H15575">
        <v>0</v>
      </c>
      <c r="I15575">
        <v>0.15</v>
      </c>
      <c r="J15575" s="10">
        <v>13</v>
      </c>
      <c r="K15575" s="13">
        <f t="shared" si="489"/>
        <v>1958</v>
      </c>
      <c r="L15575" s="1" t="str">
        <f t="shared" si="488"/>
        <v/>
      </c>
    </row>
    <row r="15576" spans="1:12" ht="13.8" customHeight="1" x14ac:dyDescent="0.3">
      <c r="A15576" t="s">
        <v>243</v>
      </c>
      <c r="B15576">
        <v>1954</v>
      </c>
      <c r="C15576" s="10">
        <v>3667</v>
      </c>
      <c r="D15576">
        <v>2796</v>
      </c>
      <c r="E15576">
        <v>774</v>
      </c>
      <c r="F15576">
        <v>0</v>
      </c>
      <c r="G15576">
        <v>96</v>
      </c>
      <c r="H15576">
        <v>0</v>
      </c>
      <c r="I15576">
        <v>0.15</v>
      </c>
      <c r="J15576" s="10">
        <v>13</v>
      </c>
      <c r="K15576" s="13">
        <f t="shared" si="489"/>
        <v>1958</v>
      </c>
      <c r="L15576" s="1" t="str">
        <f t="shared" si="488"/>
        <v/>
      </c>
    </row>
    <row r="15577" spans="1:12" ht="13.8" customHeight="1" x14ac:dyDescent="0.3">
      <c r="A15577" t="s">
        <v>243</v>
      </c>
      <c r="B15577">
        <v>1955</v>
      </c>
      <c r="C15577" s="10">
        <v>3718</v>
      </c>
      <c r="D15577">
        <v>2697</v>
      </c>
      <c r="E15577">
        <v>908</v>
      </c>
      <c r="F15577">
        <v>0</v>
      </c>
      <c r="G15577">
        <v>112</v>
      </c>
      <c r="H15577">
        <v>0</v>
      </c>
      <c r="I15577">
        <v>0.15</v>
      </c>
      <c r="J15577" s="10">
        <v>56</v>
      </c>
      <c r="K15577" s="13">
        <f t="shared" si="489"/>
        <v>1958</v>
      </c>
      <c r="L15577" s="1" t="str">
        <f t="shared" si="488"/>
        <v/>
      </c>
    </row>
    <row r="15578" spans="1:12" ht="13.8" customHeight="1" x14ac:dyDescent="0.3">
      <c r="A15578" t="s">
        <v>243</v>
      </c>
      <c r="B15578">
        <v>1956</v>
      </c>
      <c r="C15578" s="10">
        <v>3920</v>
      </c>
      <c r="D15578">
        <v>2883</v>
      </c>
      <c r="E15578">
        <v>905</v>
      </c>
      <c r="F15578">
        <v>0</v>
      </c>
      <c r="G15578">
        <v>132</v>
      </c>
      <c r="H15578">
        <v>0</v>
      </c>
      <c r="I15578">
        <v>0.16</v>
      </c>
      <c r="J15578" s="10">
        <v>60</v>
      </c>
      <c r="K15578" s="13">
        <f t="shared" si="489"/>
        <v>1958</v>
      </c>
      <c r="L15578" s="1" t="str">
        <f t="shared" si="488"/>
        <v/>
      </c>
    </row>
    <row r="15579" spans="1:12" ht="13.8" customHeight="1" x14ac:dyDescent="0.3">
      <c r="A15579" t="s">
        <v>243</v>
      </c>
      <c r="B15579">
        <v>1957</v>
      </c>
      <c r="C15579" s="10">
        <v>4360</v>
      </c>
      <c r="D15579">
        <v>3170</v>
      </c>
      <c r="E15579">
        <v>1018</v>
      </c>
      <c r="F15579">
        <v>0</v>
      </c>
      <c r="G15579">
        <v>172</v>
      </c>
      <c r="H15579">
        <v>0</v>
      </c>
      <c r="I15579">
        <v>0.17</v>
      </c>
      <c r="J15579" s="10">
        <v>68</v>
      </c>
      <c r="K15579" s="13">
        <f t="shared" si="489"/>
        <v>1958</v>
      </c>
      <c r="L15579" s="1" t="str">
        <f t="shared" si="488"/>
        <v/>
      </c>
    </row>
    <row r="15580" spans="1:12" ht="13.8" customHeight="1" x14ac:dyDescent="0.3">
      <c r="A15580" t="s">
        <v>243</v>
      </c>
      <c r="B15580">
        <v>1958</v>
      </c>
      <c r="C15580" s="10">
        <v>4378</v>
      </c>
      <c r="D15580">
        <v>3257</v>
      </c>
      <c r="E15580">
        <v>914</v>
      </c>
      <c r="F15580">
        <v>0</v>
      </c>
      <c r="G15580">
        <v>206</v>
      </c>
      <c r="H15580">
        <v>0</v>
      </c>
      <c r="I15580">
        <v>0.16</v>
      </c>
      <c r="J15580" s="10">
        <v>68</v>
      </c>
      <c r="K15580" s="13">
        <f t="shared" si="489"/>
        <v>1958</v>
      </c>
      <c r="L15580" s="1" t="str">
        <f t="shared" si="488"/>
        <v/>
      </c>
    </row>
    <row r="15581" spans="1:12" ht="13.8" customHeight="1" x14ac:dyDescent="0.3">
      <c r="A15581" t="s">
        <v>243</v>
      </c>
      <c r="B15581">
        <v>1959</v>
      </c>
      <c r="C15581" s="10">
        <v>4694</v>
      </c>
      <c r="D15581">
        <v>3073</v>
      </c>
      <c r="E15581">
        <v>1386</v>
      </c>
      <c r="F15581">
        <v>0</v>
      </c>
      <c r="G15581">
        <v>236</v>
      </c>
      <c r="H15581">
        <v>0</v>
      </c>
      <c r="I15581">
        <v>0.17</v>
      </c>
      <c r="J15581" s="10">
        <v>68</v>
      </c>
      <c r="K15581" s="13">
        <f t="shared" si="489"/>
        <v>1989</v>
      </c>
      <c r="L15581" s="1" t="str">
        <f t="shared" si="488"/>
        <v/>
      </c>
    </row>
    <row r="15582" spans="1:12" ht="13.8" customHeight="1" x14ac:dyDescent="0.3">
      <c r="A15582" t="s">
        <v>243</v>
      </c>
      <c r="B15582">
        <v>1960</v>
      </c>
      <c r="C15582" s="10">
        <v>4587</v>
      </c>
      <c r="D15582">
        <v>3090</v>
      </c>
      <c r="E15582">
        <v>1220</v>
      </c>
      <c r="F15582">
        <v>0</v>
      </c>
      <c r="G15582">
        <v>277</v>
      </c>
      <c r="H15582">
        <v>0</v>
      </c>
      <c r="I15582">
        <v>0.16</v>
      </c>
      <c r="J15582" s="10">
        <v>68</v>
      </c>
      <c r="K15582" s="13">
        <f t="shared" si="489"/>
        <v>1989</v>
      </c>
      <c r="L15582" s="1" t="str">
        <f t="shared" si="488"/>
        <v/>
      </c>
    </row>
    <row r="15583" spans="1:12" ht="13.8" customHeight="1" x14ac:dyDescent="0.3">
      <c r="A15583" t="s">
        <v>243</v>
      </c>
      <c r="B15583">
        <v>1961</v>
      </c>
      <c r="C15583" s="10">
        <v>4735</v>
      </c>
      <c r="D15583">
        <v>2899</v>
      </c>
      <c r="E15583">
        <v>1560</v>
      </c>
      <c r="F15583">
        <v>0</v>
      </c>
      <c r="G15583">
        <v>276</v>
      </c>
      <c r="H15583">
        <v>0</v>
      </c>
      <c r="I15583">
        <v>0.16</v>
      </c>
      <c r="J15583" s="10">
        <v>51</v>
      </c>
      <c r="K15583" s="13">
        <f t="shared" si="489"/>
        <v>1989</v>
      </c>
      <c r="L15583" s="1" t="str">
        <f t="shared" si="488"/>
        <v/>
      </c>
    </row>
    <row r="15584" spans="1:12" ht="13.8" customHeight="1" x14ac:dyDescent="0.3">
      <c r="A15584" t="s">
        <v>243</v>
      </c>
      <c r="B15584">
        <v>1962</v>
      </c>
      <c r="C15584" s="10">
        <v>5899</v>
      </c>
      <c r="D15584">
        <v>3247</v>
      </c>
      <c r="E15584">
        <v>2336</v>
      </c>
      <c r="F15584">
        <v>0</v>
      </c>
      <c r="G15584">
        <v>316</v>
      </c>
      <c r="H15584">
        <v>0</v>
      </c>
      <c r="I15584">
        <v>0.2</v>
      </c>
      <c r="J15584" s="10">
        <v>56</v>
      </c>
      <c r="K15584" s="13">
        <f t="shared" si="489"/>
        <v>1989</v>
      </c>
      <c r="L15584" s="1" t="str">
        <f t="shared" si="488"/>
        <v/>
      </c>
    </row>
    <row r="15585" spans="1:12" ht="13.8" customHeight="1" x14ac:dyDescent="0.3">
      <c r="A15585" t="s">
        <v>243</v>
      </c>
      <c r="B15585">
        <v>1963</v>
      </c>
      <c r="C15585" s="10">
        <v>6182</v>
      </c>
      <c r="D15585">
        <v>3537</v>
      </c>
      <c r="E15585">
        <v>2278</v>
      </c>
      <c r="F15585">
        <v>0</v>
      </c>
      <c r="G15585">
        <v>367</v>
      </c>
      <c r="H15585">
        <v>0</v>
      </c>
      <c r="I15585">
        <v>0.2</v>
      </c>
      <c r="J15585" s="10">
        <v>87</v>
      </c>
      <c r="K15585" s="13">
        <f t="shared" si="489"/>
        <v>1989</v>
      </c>
      <c r="L15585" s="1" t="str">
        <f t="shared" si="488"/>
        <v/>
      </c>
    </row>
    <row r="15586" spans="1:12" ht="13.8" customHeight="1" x14ac:dyDescent="0.3">
      <c r="A15586" t="s">
        <v>243</v>
      </c>
      <c r="B15586">
        <v>1964</v>
      </c>
      <c r="C15586" s="10">
        <v>7182</v>
      </c>
      <c r="D15586">
        <v>3919</v>
      </c>
      <c r="E15586">
        <v>2863</v>
      </c>
      <c r="F15586">
        <v>0</v>
      </c>
      <c r="G15586">
        <v>400</v>
      </c>
      <c r="H15586">
        <v>0</v>
      </c>
      <c r="I15586">
        <v>0.23</v>
      </c>
      <c r="J15586" s="10">
        <v>97</v>
      </c>
      <c r="K15586" s="13">
        <f t="shared" si="489"/>
        <v>1989</v>
      </c>
      <c r="L15586" s="1" t="str">
        <f t="shared" si="488"/>
        <v/>
      </c>
    </row>
    <row r="15587" spans="1:12" ht="13.8" customHeight="1" x14ac:dyDescent="0.3">
      <c r="A15587" t="s">
        <v>243</v>
      </c>
      <c r="B15587">
        <v>1965</v>
      </c>
      <c r="C15587" s="10">
        <v>7469</v>
      </c>
      <c r="D15587">
        <v>3871</v>
      </c>
      <c r="E15587">
        <v>3146</v>
      </c>
      <c r="F15587">
        <v>0</v>
      </c>
      <c r="G15587">
        <v>453</v>
      </c>
      <c r="H15587">
        <v>0</v>
      </c>
      <c r="I15587">
        <v>0.23</v>
      </c>
      <c r="J15587" s="10">
        <v>123</v>
      </c>
      <c r="K15587" s="13">
        <f t="shared" si="489"/>
        <v>1989</v>
      </c>
      <c r="L15587" s="1" t="str">
        <f t="shared" si="488"/>
        <v/>
      </c>
    </row>
    <row r="15588" spans="1:12" ht="13.8" customHeight="1" x14ac:dyDescent="0.3">
      <c r="A15588" t="s">
        <v>243</v>
      </c>
      <c r="B15588">
        <v>1966</v>
      </c>
      <c r="C15588" s="10">
        <v>8603</v>
      </c>
      <c r="D15588">
        <v>4332</v>
      </c>
      <c r="E15588">
        <v>3745</v>
      </c>
      <c r="F15588">
        <v>0</v>
      </c>
      <c r="G15588">
        <v>526</v>
      </c>
      <c r="H15588">
        <v>0</v>
      </c>
      <c r="I15588">
        <v>0.26</v>
      </c>
      <c r="J15588" s="10">
        <v>154</v>
      </c>
      <c r="K15588" s="13">
        <f t="shared" si="489"/>
        <v>1989</v>
      </c>
      <c r="L15588" s="1" t="str">
        <f t="shared" si="488"/>
        <v/>
      </c>
    </row>
    <row r="15589" spans="1:12" ht="13.8" customHeight="1" x14ac:dyDescent="0.3">
      <c r="A15589" t="s">
        <v>243</v>
      </c>
      <c r="B15589">
        <v>1967</v>
      </c>
      <c r="C15589" s="10">
        <v>9142</v>
      </c>
      <c r="D15589">
        <v>4103</v>
      </c>
      <c r="E15589">
        <v>4462</v>
      </c>
      <c r="F15589">
        <v>0</v>
      </c>
      <c r="G15589">
        <v>578</v>
      </c>
      <c r="H15589">
        <v>0</v>
      </c>
      <c r="I15589">
        <v>0.27</v>
      </c>
      <c r="J15589" s="10">
        <v>107</v>
      </c>
      <c r="K15589" s="13">
        <f t="shared" si="489"/>
        <v>1989</v>
      </c>
      <c r="L15589" s="1" t="str">
        <f t="shared" si="488"/>
        <v/>
      </c>
    </row>
    <row r="15590" spans="1:12" ht="13.8" customHeight="1" x14ac:dyDescent="0.3">
      <c r="A15590" t="s">
        <v>243</v>
      </c>
      <c r="B15590">
        <v>1968</v>
      </c>
      <c r="C15590" s="10">
        <v>9903</v>
      </c>
      <c r="D15590">
        <v>4186</v>
      </c>
      <c r="E15590">
        <v>5075</v>
      </c>
      <c r="F15590">
        <v>0</v>
      </c>
      <c r="G15590">
        <v>643</v>
      </c>
      <c r="H15590">
        <v>0</v>
      </c>
      <c r="I15590">
        <v>0.28999999999999998</v>
      </c>
      <c r="J15590" s="10">
        <v>69</v>
      </c>
      <c r="K15590" s="13">
        <f t="shared" si="489"/>
        <v>1989</v>
      </c>
      <c r="L15590" s="1" t="str">
        <f t="shared" si="488"/>
        <v/>
      </c>
    </row>
    <row r="15591" spans="1:12" ht="13.8" customHeight="1" x14ac:dyDescent="0.3">
      <c r="A15591" t="s">
        <v>243</v>
      </c>
      <c r="B15591">
        <v>1969</v>
      </c>
      <c r="C15591" s="10">
        <v>10583</v>
      </c>
      <c r="D15591">
        <v>4412</v>
      </c>
      <c r="E15591">
        <v>5384</v>
      </c>
      <c r="F15591">
        <v>0</v>
      </c>
      <c r="G15591">
        <v>788</v>
      </c>
      <c r="H15591">
        <v>0</v>
      </c>
      <c r="I15591">
        <v>0.3</v>
      </c>
      <c r="J15591" s="10">
        <v>56</v>
      </c>
      <c r="K15591" s="13">
        <f t="shared" si="489"/>
        <v>1989</v>
      </c>
      <c r="L15591" s="1" t="str">
        <f t="shared" si="488"/>
        <v/>
      </c>
    </row>
    <row r="15592" spans="1:12" ht="13.8" customHeight="1" x14ac:dyDescent="0.3">
      <c r="A15592" t="s">
        <v>243</v>
      </c>
      <c r="B15592">
        <v>1970</v>
      </c>
      <c r="C15592" s="10">
        <v>11628</v>
      </c>
      <c r="D15592">
        <v>4771</v>
      </c>
      <c r="E15592">
        <v>5990</v>
      </c>
      <c r="F15592">
        <v>0</v>
      </c>
      <c r="G15592">
        <v>867</v>
      </c>
      <c r="H15592">
        <v>0</v>
      </c>
      <c r="I15592">
        <v>0.33</v>
      </c>
      <c r="J15592" s="10">
        <v>48</v>
      </c>
      <c r="K15592" s="13">
        <f t="shared" si="489"/>
        <v>1989</v>
      </c>
      <c r="L15592" s="1" t="str">
        <f t="shared" si="488"/>
        <v/>
      </c>
    </row>
    <row r="15593" spans="1:12" ht="13.8" customHeight="1" x14ac:dyDescent="0.3">
      <c r="A15593" t="s">
        <v>243</v>
      </c>
      <c r="B15593">
        <v>1971</v>
      </c>
      <c r="C15593" s="10">
        <v>13017</v>
      </c>
      <c r="D15593">
        <v>4831</v>
      </c>
      <c r="E15593">
        <v>7160</v>
      </c>
      <c r="F15593">
        <v>0</v>
      </c>
      <c r="G15593">
        <v>1026</v>
      </c>
      <c r="H15593">
        <v>0</v>
      </c>
      <c r="I15593">
        <v>0.36</v>
      </c>
      <c r="J15593" s="10">
        <v>74</v>
      </c>
      <c r="K15593" s="13">
        <f t="shared" si="489"/>
        <v>1989</v>
      </c>
      <c r="L15593" s="1" t="str">
        <f t="shared" si="488"/>
        <v/>
      </c>
    </row>
    <row r="15594" spans="1:12" ht="13.8" customHeight="1" x14ac:dyDescent="0.3">
      <c r="A15594" t="s">
        <v>243</v>
      </c>
      <c r="B15594">
        <v>1972</v>
      </c>
      <c r="C15594" s="10">
        <v>14687</v>
      </c>
      <c r="D15594">
        <v>5159</v>
      </c>
      <c r="E15594">
        <v>8383</v>
      </c>
      <c r="F15594">
        <v>0</v>
      </c>
      <c r="G15594">
        <v>1146</v>
      </c>
      <c r="H15594">
        <v>0</v>
      </c>
      <c r="I15594">
        <v>0.4</v>
      </c>
      <c r="J15594" s="10">
        <v>141</v>
      </c>
      <c r="K15594" s="13">
        <f t="shared" si="489"/>
        <v>1989</v>
      </c>
      <c r="L15594" s="1" t="str">
        <f t="shared" si="488"/>
        <v/>
      </c>
    </row>
    <row r="15595" spans="1:12" ht="13.8" customHeight="1" x14ac:dyDescent="0.3">
      <c r="A15595" t="s">
        <v>243</v>
      </c>
      <c r="B15595">
        <v>1973</v>
      </c>
      <c r="C15595" s="10">
        <v>16222</v>
      </c>
      <c r="D15595">
        <v>5252</v>
      </c>
      <c r="E15595">
        <v>9753</v>
      </c>
      <c r="F15595">
        <v>0</v>
      </c>
      <c r="G15595">
        <v>1217</v>
      </c>
      <c r="H15595">
        <v>0</v>
      </c>
      <c r="I15595">
        <v>0.43</v>
      </c>
      <c r="J15595" s="10">
        <v>145</v>
      </c>
      <c r="K15595" s="13">
        <f t="shared" si="489"/>
        <v>1989</v>
      </c>
      <c r="L15595" s="1" t="str">
        <f t="shared" si="488"/>
        <v/>
      </c>
    </row>
    <row r="15596" spans="1:12" ht="13.8" customHeight="1" x14ac:dyDescent="0.3">
      <c r="A15596" t="s">
        <v>243</v>
      </c>
      <c r="B15596">
        <v>1974</v>
      </c>
      <c r="C15596" s="10">
        <v>16672</v>
      </c>
      <c r="D15596">
        <v>5443</v>
      </c>
      <c r="E15596">
        <v>10014</v>
      </c>
      <c r="F15596">
        <v>0</v>
      </c>
      <c r="G15596">
        <v>1215</v>
      </c>
      <c r="H15596">
        <v>0</v>
      </c>
      <c r="I15596">
        <v>0.43</v>
      </c>
      <c r="J15596" s="10">
        <v>134</v>
      </c>
      <c r="K15596" s="13">
        <f t="shared" si="489"/>
        <v>1989</v>
      </c>
      <c r="L15596" s="1" t="str">
        <f t="shared" si="488"/>
        <v/>
      </c>
    </row>
    <row r="15597" spans="1:12" ht="13.8" customHeight="1" x14ac:dyDescent="0.3">
      <c r="A15597" t="s">
        <v>243</v>
      </c>
      <c r="B15597">
        <v>1975</v>
      </c>
      <c r="C15597" s="10">
        <v>17916</v>
      </c>
      <c r="D15597">
        <v>5732</v>
      </c>
      <c r="E15597">
        <v>10730</v>
      </c>
      <c r="F15597">
        <v>0</v>
      </c>
      <c r="G15597">
        <v>1454</v>
      </c>
      <c r="H15597">
        <v>0</v>
      </c>
      <c r="I15597">
        <v>0.45</v>
      </c>
      <c r="J15597" s="10">
        <v>139</v>
      </c>
      <c r="K15597" s="13">
        <f t="shared" si="489"/>
        <v>1989</v>
      </c>
      <c r="L15597" s="1" t="str">
        <f t="shared" si="488"/>
        <v/>
      </c>
    </row>
    <row r="15598" spans="1:12" ht="13.8" customHeight="1" x14ac:dyDescent="0.3">
      <c r="A15598" t="s">
        <v>243</v>
      </c>
      <c r="B15598">
        <v>1976</v>
      </c>
      <c r="C15598" s="10">
        <v>20104</v>
      </c>
      <c r="D15598">
        <v>6448</v>
      </c>
      <c r="E15598">
        <v>11977</v>
      </c>
      <c r="F15598">
        <v>0</v>
      </c>
      <c r="G15598">
        <v>1679</v>
      </c>
      <c r="H15598">
        <v>0</v>
      </c>
      <c r="I15598">
        <v>0.5</v>
      </c>
      <c r="J15598" s="10">
        <v>141</v>
      </c>
      <c r="K15598" s="13">
        <f t="shared" si="489"/>
        <v>1989</v>
      </c>
      <c r="L15598" s="1" t="str">
        <f t="shared" si="488"/>
        <v/>
      </c>
    </row>
    <row r="15599" spans="1:12" ht="13.8" customHeight="1" x14ac:dyDescent="0.3">
      <c r="A15599" t="s">
        <v>243</v>
      </c>
      <c r="B15599">
        <v>1977</v>
      </c>
      <c r="C15599" s="10">
        <v>22245</v>
      </c>
      <c r="D15599">
        <v>6533</v>
      </c>
      <c r="E15599">
        <v>13831</v>
      </c>
      <c r="F15599">
        <v>0</v>
      </c>
      <c r="G15599">
        <v>1881</v>
      </c>
      <c r="H15599">
        <v>0</v>
      </c>
      <c r="I15599">
        <v>0.54</v>
      </c>
      <c r="J15599" s="10">
        <v>101</v>
      </c>
      <c r="K15599" s="13">
        <f t="shared" si="489"/>
        <v>1989</v>
      </c>
      <c r="L15599" s="1" t="str">
        <f t="shared" si="488"/>
        <v/>
      </c>
    </row>
    <row r="15600" spans="1:12" ht="13.8" customHeight="1" x14ac:dyDescent="0.3">
      <c r="A15600" t="s">
        <v>243</v>
      </c>
      <c r="B15600">
        <v>1978</v>
      </c>
      <c r="C15600" s="10">
        <v>21068</v>
      </c>
      <c r="D15600">
        <v>5573</v>
      </c>
      <c r="E15600">
        <v>13397</v>
      </c>
      <c r="F15600">
        <v>11</v>
      </c>
      <c r="G15600">
        <v>2087</v>
      </c>
      <c r="H15600">
        <v>0</v>
      </c>
      <c r="I15600">
        <v>0.5</v>
      </c>
      <c r="J15600" s="10">
        <v>139</v>
      </c>
      <c r="K15600" s="13">
        <f t="shared" si="489"/>
        <v>1989</v>
      </c>
      <c r="L15600" s="1" t="str">
        <f t="shared" si="488"/>
        <v/>
      </c>
    </row>
    <row r="15601" spans="1:12" ht="13.8" customHeight="1" x14ac:dyDescent="0.3">
      <c r="A15601" t="s">
        <v>243</v>
      </c>
      <c r="B15601">
        <v>1979</v>
      </c>
      <c r="C15601" s="10">
        <v>20610</v>
      </c>
      <c r="D15601">
        <v>6830</v>
      </c>
      <c r="E15601">
        <v>11905</v>
      </c>
      <c r="F15601">
        <v>1</v>
      </c>
      <c r="G15601">
        <v>1874</v>
      </c>
      <c r="H15601">
        <v>0</v>
      </c>
      <c r="I15601">
        <v>0.48</v>
      </c>
      <c r="J15601" s="10">
        <v>37</v>
      </c>
      <c r="K15601" s="13">
        <f t="shared" si="489"/>
        <v>1989</v>
      </c>
      <c r="L15601" s="1" t="str">
        <f t="shared" si="488"/>
        <v/>
      </c>
    </row>
    <row r="15602" spans="1:12" ht="13.8" customHeight="1" x14ac:dyDescent="0.3">
      <c r="A15602" t="s">
        <v>243</v>
      </c>
      <c r="B15602">
        <v>1980</v>
      </c>
      <c r="C15602" s="10">
        <v>20661</v>
      </c>
      <c r="D15602">
        <v>6603</v>
      </c>
      <c r="E15602">
        <v>12295</v>
      </c>
      <c r="F15602">
        <v>12</v>
      </c>
      <c r="G15602">
        <v>1751</v>
      </c>
      <c r="H15602">
        <v>0</v>
      </c>
      <c r="I15602">
        <v>0.47</v>
      </c>
      <c r="J15602" s="10">
        <v>51</v>
      </c>
      <c r="K15602" s="13">
        <f t="shared" si="489"/>
        <v>1989</v>
      </c>
      <c r="L15602" s="1" t="str">
        <f t="shared" si="488"/>
        <v/>
      </c>
    </row>
    <row r="15603" spans="1:12" ht="13.8" customHeight="1" x14ac:dyDescent="0.3">
      <c r="A15603" t="s">
        <v>243</v>
      </c>
      <c r="B15603">
        <v>1981</v>
      </c>
      <c r="C15603" s="10">
        <v>21782</v>
      </c>
      <c r="D15603">
        <v>7435</v>
      </c>
      <c r="E15603">
        <v>12293</v>
      </c>
      <c r="F15603">
        <v>8</v>
      </c>
      <c r="G15603">
        <v>2046</v>
      </c>
      <c r="H15603">
        <v>0</v>
      </c>
      <c r="I15603">
        <v>0.48</v>
      </c>
      <c r="J15603" s="10">
        <v>39</v>
      </c>
      <c r="K15603" s="13">
        <f t="shared" si="489"/>
        <v>1989</v>
      </c>
      <c r="L15603" s="1" t="str">
        <f t="shared" si="488"/>
        <v/>
      </c>
    </row>
    <row r="15604" spans="1:12" ht="13.8" customHeight="1" x14ac:dyDescent="0.3">
      <c r="A15604" t="s">
        <v>243</v>
      </c>
      <c r="B15604">
        <v>1982</v>
      </c>
      <c r="C15604" s="10">
        <v>23722</v>
      </c>
      <c r="D15604">
        <v>8500</v>
      </c>
      <c r="E15604">
        <v>13055</v>
      </c>
      <c r="F15604">
        <v>20</v>
      </c>
      <c r="G15604">
        <v>2146</v>
      </c>
      <c r="H15604">
        <v>0</v>
      </c>
      <c r="I15604">
        <v>0.51</v>
      </c>
      <c r="J15604" s="10">
        <v>50</v>
      </c>
      <c r="K15604" s="13">
        <f t="shared" si="489"/>
        <v>1989</v>
      </c>
      <c r="L15604" s="1" t="str">
        <f t="shared" si="488"/>
        <v/>
      </c>
    </row>
    <row r="15605" spans="1:12" ht="13.8" customHeight="1" x14ac:dyDescent="0.3">
      <c r="A15605" t="s">
        <v>243</v>
      </c>
      <c r="B15605">
        <v>1983</v>
      </c>
      <c r="C15605" s="10">
        <v>24691</v>
      </c>
      <c r="D15605">
        <v>9457</v>
      </c>
      <c r="E15605">
        <v>13382</v>
      </c>
      <c r="F15605">
        <v>4</v>
      </c>
      <c r="G15605">
        <v>1849</v>
      </c>
      <c r="H15605">
        <v>0</v>
      </c>
      <c r="I15605">
        <v>0.52</v>
      </c>
      <c r="J15605" s="10">
        <v>59</v>
      </c>
      <c r="K15605" s="13">
        <f t="shared" si="489"/>
        <v>1989</v>
      </c>
      <c r="L15605" s="1" t="str">
        <f t="shared" si="488"/>
        <v/>
      </c>
    </row>
    <row r="15606" spans="1:12" ht="13.8" customHeight="1" x14ac:dyDescent="0.3">
      <c r="A15606" t="s">
        <v>243</v>
      </c>
      <c r="B15606">
        <v>1984</v>
      </c>
      <c r="C15606" s="10">
        <v>26124</v>
      </c>
      <c r="D15606">
        <v>10598</v>
      </c>
      <c r="E15606">
        <v>13367</v>
      </c>
      <c r="F15606">
        <v>20</v>
      </c>
      <c r="G15606">
        <v>2140</v>
      </c>
      <c r="H15606">
        <v>0</v>
      </c>
      <c r="I15606">
        <v>0.54</v>
      </c>
      <c r="J15606" s="10">
        <v>114</v>
      </c>
      <c r="K15606" s="13">
        <f t="shared" si="489"/>
        <v>1989</v>
      </c>
      <c r="L15606" s="1" t="str">
        <f t="shared" si="488"/>
        <v/>
      </c>
    </row>
    <row r="15607" spans="1:12" ht="13.8" customHeight="1" x14ac:dyDescent="0.3">
      <c r="A15607" t="s">
        <v>243</v>
      </c>
      <c r="B15607">
        <v>1985</v>
      </c>
      <c r="C15607" s="10">
        <v>29102</v>
      </c>
      <c r="D15607">
        <v>12773</v>
      </c>
      <c r="E15607">
        <v>13904</v>
      </c>
      <c r="F15607">
        <v>34</v>
      </c>
      <c r="G15607">
        <v>2391</v>
      </c>
      <c r="H15607">
        <v>0</v>
      </c>
      <c r="I15607">
        <v>0.59</v>
      </c>
      <c r="J15607" s="10">
        <v>116</v>
      </c>
      <c r="K15607" s="13">
        <f t="shared" si="489"/>
        <v>1989</v>
      </c>
      <c r="L15607" s="1" t="str">
        <f t="shared" si="488"/>
        <v/>
      </c>
    </row>
    <row r="15608" spans="1:12" ht="13.8" customHeight="1" x14ac:dyDescent="0.3">
      <c r="A15608" t="s">
        <v>243</v>
      </c>
      <c r="B15608">
        <v>1986</v>
      </c>
      <c r="C15608" s="10">
        <v>31874</v>
      </c>
      <c r="D15608">
        <v>14254</v>
      </c>
      <c r="E15608">
        <v>14669</v>
      </c>
      <c r="F15608">
        <v>231</v>
      </c>
      <c r="G15608">
        <v>2720</v>
      </c>
      <c r="H15608">
        <v>0</v>
      </c>
      <c r="I15608">
        <v>0.63</v>
      </c>
      <c r="J15608" s="10">
        <v>257</v>
      </c>
      <c r="K15608" s="13">
        <f t="shared" si="489"/>
        <v>1989</v>
      </c>
      <c r="L15608" s="1" t="str">
        <f t="shared" si="488"/>
        <v/>
      </c>
    </row>
    <row r="15609" spans="1:12" ht="13.8" customHeight="1" x14ac:dyDescent="0.3">
      <c r="A15609" t="s">
        <v>243</v>
      </c>
      <c r="B15609">
        <v>1987</v>
      </c>
      <c r="C15609" s="10">
        <v>35426</v>
      </c>
      <c r="D15609">
        <v>15145</v>
      </c>
      <c r="E15609">
        <v>16917</v>
      </c>
      <c r="F15609">
        <v>376</v>
      </c>
      <c r="G15609">
        <v>2989</v>
      </c>
      <c r="H15609">
        <v>0</v>
      </c>
      <c r="I15609">
        <v>0.69</v>
      </c>
      <c r="J15609" s="10">
        <v>248</v>
      </c>
      <c r="K15609" s="13">
        <f t="shared" si="489"/>
        <v>1989</v>
      </c>
      <c r="L15609" s="1" t="str">
        <f t="shared" si="488"/>
        <v/>
      </c>
    </row>
    <row r="15610" spans="1:12" ht="13.8" customHeight="1" x14ac:dyDescent="0.3">
      <c r="A15610" t="s">
        <v>243</v>
      </c>
      <c r="B15610">
        <v>1988</v>
      </c>
      <c r="C15610" s="10">
        <v>34445</v>
      </c>
      <c r="D15610">
        <v>14663</v>
      </c>
      <c r="E15610">
        <v>16069</v>
      </c>
      <c r="F15610">
        <v>629</v>
      </c>
      <c r="G15610">
        <v>3084</v>
      </c>
      <c r="H15610">
        <v>0</v>
      </c>
      <c r="I15610">
        <v>0.66</v>
      </c>
      <c r="J15610" s="10">
        <v>583</v>
      </c>
      <c r="K15610" s="13">
        <f t="shared" si="489"/>
        <v>1989</v>
      </c>
      <c r="L15610" s="1" t="str">
        <f t="shared" si="488"/>
        <v/>
      </c>
    </row>
    <row r="15611" spans="1:12" ht="13.8" customHeight="1" x14ac:dyDescent="0.3">
      <c r="A15611" t="s">
        <v>243</v>
      </c>
      <c r="B15611">
        <v>1989</v>
      </c>
      <c r="C15611" s="10">
        <v>37992</v>
      </c>
      <c r="D15611">
        <v>16027</v>
      </c>
      <c r="E15611">
        <v>17235</v>
      </c>
      <c r="F15611">
        <v>1494</v>
      </c>
      <c r="G15611">
        <v>3236</v>
      </c>
      <c r="H15611">
        <v>0</v>
      </c>
      <c r="I15611">
        <v>0.71</v>
      </c>
      <c r="J15611" s="10">
        <v>145</v>
      </c>
      <c r="K15611" s="13">
        <f t="shared" si="489"/>
        <v>1989</v>
      </c>
      <c r="L15611" s="1" t="str">
        <f t="shared" si="488"/>
        <v/>
      </c>
    </row>
    <row r="15612" spans="1:12" ht="13.8" customHeight="1" x14ac:dyDescent="0.3">
      <c r="A15612" t="s">
        <v>243</v>
      </c>
      <c r="B15612">
        <v>1990</v>
      </c>
      <c r="C15612" s="10">
        <v>39776</v>
      </c>
      <c r="D15612">
        <v>17927</v>
      </c>
      <c r="E15612">
        <v>16726</v>
      </c>
      <c r="F15612">
        <v>1783</v>
      </c>
      <c r="G15612">
        <v>3332</v>
      </c>
      <c r="H15612">
        <v>8</v>
      </c>
      <c r="I15612">
        <v>0.73</v>
      </c>
      <c r="J15612" s="10">
        <v>252</v>
      </c>
      <c r="K15612" s="13">
        <f t="shared" si="489"/>
        <v>1990</v>
      </c>
      <c r="L15612" s="1" t="str">
        <f t="shared" si="488"/>
        <v/>
      </c>
    </row>
    <row r="15613" spans="1:12" ht="13.8" customHeight="1" x14ac:dyDescent="0.3">
      <c r="A15613" t="s">
        <v>243</v>
      </c>
      <c r="B15613">
        <v>1991</v>
      </c>
      <c r="C15613" s="10">
        <v>40529</v>
      </c>
      <c r="D15613">
        <v>18639</v>
      </c>
      <c r="E15613">
        <v>16155</v>
      </c>
      <c r="F15613">
        <v>2179</v>
      </c>
      <c r="G15613">
        <v>3548</v>
      </c>
      <c r="H15613">
        <v>8</v>
      </c>
      <c r="I15613">
        <v>0.74</v>
      </c>
      <c r="J15613" s="10">
        <v>309</v>
      </c>
      <c r="K15613" s="13">
        <f t="shared" si="489"/>
        <v>1990</v>
      </c>
      <c r="L15613" s="1" t="str">
        <f t="shared" si="488"/>
        <v/>
      </c>
    </row>
    <row r="15614" spans="1:12" ht="13.8" customHeight="1" x14ac:dyDescent="0.3">
      <c r="A15614" t="s">
        <v>243</v>
      </c>
      <c r="B15614">
        <v>1992</v>
      </c>
      <c r="C15614" s="10">
        <v>41753</v>
      </c>
      <c r="D15614">
        <v>18260</v>
      </c>
      <c r="E15614">
        <v>17211</v>
      </c>
      <c r="F15614">
        <v>2383</v>
      </c>
      <c r="G15614">
        <v>3891</v>
      </c>
      <c r="H15614">
        <v>9</v>
      </c>
      <c r="I15614">
        <v>0.75</v>
      </c>
      <c r="J15614" s="10">
        <v>312</v>
      </c>
      <c r="K15614" s="13">
        <f t="shared" si="489"/>
        <v>1990</v>
      </c>
      <c r="L15614" s="1" t="str">
        <f t="shared" si="488"/>
        <v/>
      </c>
    </row>
    <row r="15615" spans="1:12" ht="13.8" customHeight="1" x14ac:dyDescent="0.3">
      <c r="A15615" t="s">
        <v>243</v>
      </c>
      <c r="B15615">
        <v>1993</v>
      </c>
      <c r="C15615" s="10">
        <v>43397</v>
      </c>
      <c r="D15615">
        <v>16968</v>
      </c>
      <c r="E15615">
        <v>19510</v>
      </c>
      <c r="F15615">
        <v>2648</v>
      </c>
      <c r="G15615">
        <v>4249</v>
      </c>
      <c r="H15615">
        <v>21</v>
      </c>
      <c r="I15615">
        <v>0.76</v>
      </c>
      <c r="J15615" s="10">
        <v>350</v>
      </c>
      <c r="K15615" s="13">
        <f t="shared" si="489"/>
        <v>1990</v>
      </c>
      <c r="L15615" s="1" t="str">
        <f t="shared" si="488"/>
        <v/>
      </c>
    </row>
    <row r="15616" spans="1:12" ht="13.8" customHeight="1" x14ac:dyDescent="0.3">
      <c r="A15616" t="s">
        <v>243</v>
      </c>
      <c r="B15616">
        <v>1994</v>
      </c>
      <c r="C15616" s="10">
        <v>42773</v>
      </c>
      <c r="D15616">
        <v>17013</v>
      </c>
      <c r="E15616">
        <v>18893</v>
      </c>
      <c r="F15616">
        <v>2824</v>
      </c>
      <c r="G15616">
        <v>4011</v>
      </c>
      <c r="H15616">
        <v>33</v>
      </c>
      <c r="I15616">
        <v>0.74</v>
      </c>
      <c r="J15616" s="10">
        <v>309</v>
      </c>
      <c r="K15616" s="13">
        <f t="shared" si="489"/>
        <v>1990</v>
      </c>
      <c r="L15616" s="1" t="str">
        <f t="shared" si="488"/>
        <v/>
      </c>
    </row>
    <row r="15617" spans="1:12" ht="13.8" customHeight="1" x14ac:dyDescent="0.3">
      <c r="A15617" t="s">
        <v>243</v>
      </c>
      <c r="B15617">
        <v>1995</v>
      </c>
      <c r="C15617" s="10">
        <v>46898</v>
      </c>
      <c r="D15617">
        <v>17658</v>
      </c>
      <c r="E15617">
        <v>21078</v>
      </c>
      <c r="F15617">
        <v>3614</v>
      </c>
      <c r="G15617">
        <v>4509</v>
      </c>
      <c r="H15617">
        <v>39</v>
      </c>
      <c r="I15617">
        <v>0.8</v>
      </c>
      <c r="J15617" s="10">
        <v>378</v>
      </c>
      <c r="K15617" s="13">
        <f t="shared" si="489"/>
        <v>1990</v>
      </c>
      <c r="L15617" s="1" t="str">
        <f t="shared" si="488"/>
        <v/>
      </c>
    </row>
    <row r="15618" spans="1:12" ht="13.8" customHeight="1" x14ac:dyDescent="0.3">
      <c r="A15618" t="s">
        <v>243</v>
      </c>
      <c r="B15618">
        <v>1996</v>
      </c>
      <c r="C15618" s="10">
        <v>51324</v>
      </c>
      <c r="D15618">
        <v>20025</v>
      </c>
      <c r="E15618">
        <v>22114</v>
      </c>
      <c r="F15618">
        <v>4364</v>
      </c>
      <c r="G15618">
        <v>4789</v>
      </c>
      <c r="H15618">
        <v>32</v>
      </c>
      <c r="I15618">
        <v>0.86</v>
      </c>
      <c r="J15618" s="10">
        <v>379</v>
      </c>
      <c r="K15618" s="13">
        <f t="shared" si="489"/>
        <v>1990</v>
      </c>
      <c r="L15618" s="1" t="str">
        <f t="shared" ref="L15618:L15681" si="490">IF(AND(B15618&gt;2011),1,"")</f>
        <v/>
      </c>
    </row>
    <row r="15619" spans="1:12" ht="13.8" customHeight="1" x14ac:dyDescent="0.3">
      <c r="A15619" t="s">
        <v>243</v>
      </c>
      <c r="B15619">
        <v>1997</v>
      </c>
      <c r="C15619" s="10">
        <v>54141</v>
      </c>
      <c r="D15619">
        <v>22345</v>
      </c>
      <c r="E15619">
        <v>21634</v>
      </c>
      <c r="F15619">
        <v>5210</v>
      </c>
      <c r="G15619">
        <v>4901</v>
      </c>
      <c r="H15619">
        <v>52</v>
      </c>
      <c r="I15619">
        <v>0.89</v>
      </c>
      <c r="J15619" s="10">
        <v>507</v>
      </c>
      <c r="K15619" s="13">
        <f t="shared" ref="K15619:K15682" si="491">IF(B15619&lt;1990,IF(B15619&lt;1959,1958,1989),1990)</f>
        <v>1990</v>
      </c>
      <c r="L15619" s="1" t="str">
        <f t="shared" si="490"/>
        <v/>
      </c>
    </row>
    <row r="15620" spans="1:12" ht="13.8" customHeight="1" x14ac:dyDescent="0.3">
      <c r="A15620" t="s">
        <v>243</v>
      </c>
      <c r="B15620">
        <v>1998</v>
      </c>
      <c r="C15620" s="10">
        <v>54708</v>
      </c>
      <c r="D15620">
        <v>23283</v>
      </c>
      <c r="E15620">
        <v>20586</v>
      </c>
      <c r="F15620">
        <v>5587</v>
      </c>
      <c r="G15620">
        <v>5195</v>
      </c>
      <c r="H15620">
        <v>57</v>
      </c>
      <c r="I15620">
        <v>0.89</v>
      </c>
      <c r="J15620" s="10">
        <v>551</v>
      </c>
      <c r="K15620" s="13">
        <f t="shared" si="491"/>
        <v>1990</v>
      </c>
      <c r="L15620" s="1" t="str">
        <f t="shared" si="490"/>
        <v/>
      </c>
    </row>
    <row r="15621" spans="1:12" ht="13.8" customHeight="1" x14ac:dyDescent="0.3">
      <c r="A15621" t="s">
        <v>243</v>
      </c>
      <c r="B15621">
        <v>1999</v>
      </c>
      <c r="C15621" s="10">
        <v>53660</v>
      </c>
      <c r="D15621">
        <v>21298</v>
      </c>
      <c r="E15621">
        <v>21023</v>
      </c>
      <c r="F15621">
        <v>6615</v>
      </c>
      <c r="G15621">
        <v>4659</v>
      </c>
      <c r="H15621">
        <v>65</v>
      </c>
      <c r="I15621">
        <v>0.86</v>
      </c>
      <c r="J15621" s="10">
        <v>652</v>
      </c>
      <c r="K15621" s="13">
        <f t="shared" si="491"/>
        <v>1990</v>
      </c>
      <c r="L15621" s="1" t="str">
        <f t="shared" si="490"/>
        <v/>
      </c>
    </row>
    <row r="15622" spans="1:12" ht="13.8" customHeight="1" x14ac:dyDescent="0.3">
      <c r="A15622" t="s">
        <v>243</v>
      </c>
      <c r="B15622">
        <v>2000</v>
      </c>
      <c r="C15622" s="10">
        <v>58945</v>
      </c>
      <c r="D15622">
        <v>23784</v>
      </c>
      <c r="E15622">
        <v>22328</v>
      </c>
      <c r="F15622">
        <v>7893</v>
      </c>
      <c r="G15622">
        <v>4872</v>
      </c>
      <c r="H15622">
        <v>68</v>
      </c>
      <c r="I15622">
        <v>0.93</v>
      </c>
      <c r="J15622" s="10">
        <v>780</v>
      </c>
      <c r="K15622" s="13">
        <f t="shared" si="491"/>
        <v>1990</v>
      </c>
      <c r="L15622" s="1" t="str">
        <f t="shared" si="490"/>
        <v/>
      </c>
    </row>
    <row r="15623" spans="1:12" ht="13.8" customHeight="1" x14ac:dyDescent="0.3">
      <c r="A15623" t="s">
        <v>243</v>
      </c>
      <c r="B15623">
        <v>2001</v>
      </c>
      <c r="C15623" s="10">
        <v>53055</v>
      </c>
      <c r="D15623">
        <v>19876</v>
      </c>
      <c r="E15623">
        <v>20728</v>
      </c>
      <c r="F15623">
        <v>8352</v>
      </c>
      <c r="G15623">
        <v>4097</v>
      </c>
      <c r="H15623">
        <v>2</v>
      </c>
      <c r="I15623">
        <v>0.82</v>
      </c>
      <c r="J15623" s="10">
        <v>634</v>
      </c>
      <c r="K15623" s="13">
        <f t="shared" si="491"/>
        <v>1990</v>
      </c>
      <c r="L15623" s="1" t="str">
        <f t="shared" si="490"/>
        <v/>
      </c>
    </row>
    <row r="15624" spans="1:12" ht="13.8" customHeight="1" x14ac:dyDescent="0.3">
      <c r="A15624" t="s">
        <v>243</v>
      </c>
      <c r="B15624">
        <v>2002</v>
      </c>
      <c r="C15624" s="10">
        <v>56091</v>
      </c>
      <c r="D15624">
        <v>20732</v>
      </c>
      <c r="E15624">
        <v>21723</v>
      </c>
      <c r="F15624">
        <v>9203</v>
      </c>
      <c r="G15624">
        <v>4430</v>
      </c>
      <c r="H15624">
        <v>2</v>
      </c>
      <c r="I15624">
        <v>0.86</v>
      </c>
      <c r="J15624" s="10">
        <v>1176</v>
      </c>
      <c r="K15624" s="13">
        <f t="shared" si="491"/>
        <v>1990</v>
      </c>
      <c r="L15624" s="1" t="str">
        <f t="shared" si="490"/>
        <v/>
      </c>
    </row>
    <row r="15625" spans="1:12" ht="13.8" customHeight="1" x14ac:dyDescent="0.3">
      <c r="A15625" t="s">
        <v>243</v>
      </c>
      <c r="B15625">
        <v>2003</v>
      </c>
      <c r="C15625" s="10">
        <v>59592</v>
      </c>
      <c r="D15625">
        <v>22451</v>
      </c>
      <c r="E15625">
        <v>21302</v>
      </c>
      <c r="F15625">
        <v>11068</v>
      </c>
      <c r="G15625">
        <v>4770</v>
      </c>
      <c r="H15625">
        <v>1</v>
      </c>
      <c r="I15625">
        <v>0.9</v>
      </c>
      <c r="J15625" s="10">
        <v>1281</v>
      </c>
      <c r="K15625" s="13">
        <f t="shared" si="491"/>
        <v>1990</v>
      </c>
      <c r="L15625" s="1" t="str">
        <f t="shared" si="490"/>
        <v/>
      </c>
    </row>
    <row r="15626" spans="1:12" ht="13.8" customHeight="1" x14ac:dyDescent="0.3">
      <c r="A15626" t="s">
        <v>243</v>
      </c>
      <c r="B15626">
        <v>2004</v>
      </c>
      <c r="C15626" s="10">
        <v>61473</v>
      </c>
      <c r="D15626">
        <v>23417</v>
      </c>
      <c r="E15626">
        <v>21094</v>
      </c>
      <c r="F15626">
        <v>11685</v>
      </c>
      <c r="G15626">
        <v>5276</v>
      </c>
      <c r="H15626">
        <v>1</v>
      </c>
      <c r="I15626">
        <v>0.91</v>
      </c>
      <c r="J15626" s="10">
        <v>1665</v>
      </c>
      <c r="K15626" s="13">
        <f t="shared" si="491"/>
        <v>1990</v>
      </c>
      <c r="L15626" s="1" t="str">
        <f t="shared" si="490"/>
        <v/>
      </c>
    </row>
    <row r="15627" spans="1:12" ht="13.8" customHeight="1" x14ac:dyDescent="0.3">
      <c r="A15627" t="s">
        <v>243</v>
      </c>
      <c r="B15627">
        <v>2005</v>
      </c>
      <c r="C15627" s="10">
        <v>64737</v>
      </c>
      <c r="D15627">
        <v>23885</v>
      </c>
      <c r="E15627">
        <v>20796</v>
      </c>
      <c r="F15627">
        <v>14235</v>
      </c>
      <c r="G15627">
        <v>5819</v>
      </c>
      <c r="H15627">
        <v>1</v>
      </c>
      <c r="I15627">
        <v>0.95</v>
      </c>
      <c r="J15627" s="10">
        <v>1817</v>
      </c>
      <c r="K15627" s="13">
        <f t="shared" si="491"/>
        <v>1990</v>
      </c>
      <c r="L15627" s="1" t="str">
        <f t="shared" si="490"/>
        <v/>
      </c>
    </row>
    <row r="15628" spans="1:12" ht="13.8" customHeight="1" x14ac:dyDescent="0.3">
      <c r="A15628" t="s">
        <v>243</v>
      </c>
      <c r="B15628">
        <v>2006</v>
      </c>
      <c r="C15628" s="10">
        <v>71343</v>
      </c>
      <c r="D15628">
        <v>27957</v>
      </c>
      <c r="E15628">
        <v>20703</v>
      </c>
      <c r="F15628">
        <v>16222</v>
      </c>
      <c r="G15628">
        <v>6460</v>
      </c>
      <c r="H15628">
        <v>1</v>
      </c>
      <c r="I15628">
        <v>1.03</v>
      </c>
      <c r="J15628" s="10">
        <v>1664</v>
      </c>
      <c r="K15628" s="13">
        <f t="shared" si="491"/>
        <v>1990</v>
      </c>
      <c r="L15628" s="1" t="str">
        <f t="shared" si="490"/>
        <v/>
      </c>
    </row>
    <row r="15629" spans="1:12" ht="13.8" customHeight="1" x14ac:dyDescent="0.3">
      <c r="A15629" t="s">
        <v>243</v>
      </c>
      <c r="B15629">
        <v>2007</v>
      </c>
      <c r="C15629" s="10">
        <v>77627</v>
      </c>
      <c r="D15629">
        <v>31033</v>
      </c>
      <c r="E15629">
        <v>20852</v>
      </c>
      <c r="F15629">
        <v>19002</v>
      </c>
      <c r="G15629">
        <v>6739</v>
      </c>
      <c r="H15629">
        <v>1</v>
      </c>
      <c r="I15629">
        <v>1.1200000000000001</v>
      </c>
      <c r="J15629" s="10">
        <v>1691</v>
      </c>
      <c r="K15629" s="13">
        <f t="shared" si="491"/>
        <v>1990</v>
      </c>
      <c r="L15629" s="1" t="str">
        <f t="shared" si="490"/>
        <v/>
      </c>
    </row>
    <row r="15630" spans="1:12" ht="13.8" customHeight="1" x14ac:dyDescent="0.3">
      <c r="A15630" t="s">
        <v>243</v>
      </c>
      <c r="B15630">
        <v>2008</v>
      </c>
      <c r="C15630" s="10">
        <v>77442</v>
      </c>
      <c r="D15630">
        <v>31261</v>
      </c>
      <c r="E15630">
        <v>20327</v>
      </c>
      <c r="F15630">
        <v>18858</v>
      </c>
      <c r="G15630">
        <v>6995</v>
      </c>
      <c r="H15630">
        <v>2</v>
      </c>
      <c r="I15630">
        <v>1.1000000000000001</v>
      </c>
      <c r="J15630" s="10">
        <v>1656</v>
      </c>
      <c r="K15630" s="13">
        <f t="shared" si="491"/>
        <v>1990</v>
      </c>
      <c r="L15630" s="1" t="str">
        <f t="shared" si="490"/>
        <v/>
      </c>
    </row>
    <row r="15631" spans="1:12" ht="13.8" customHeight="1" x14ac:dyDescent="0.3">
      <c r="A15631" t="s">
        <v>243</v>
      </c>
      <c r="B15631">
        <v>2009</v>
      </c>
      <c r="C15631" s="10">
        <v>75769</v>
      </c>
      <c r="D15631">
        <v>31803</v>
      </c>
      <c r="E15631">
        <v>18564</v>
      </c>
      <c r="F15631">
        <v>18061</v>
      </c>
      <c r="G15631">
        <v>7340</v>
      </c>
      <c r="H15631">
        <v>1</v>
      </c>
      <c r="I15631">
        <v>1.06</v>
      </c>
      <c r="J15631" s="10">
        <v>1421</v>
      </c>
      <c r="K15631" s="13">
        <f t="shared" si="491"/>
        <v>1990</v>
      </c>
      <c r="L15631" s="1" t="str">
        <f t="shared" si="490"/>
        <v/>
      </c>
    </row>
    <row r="15632" spans="1:12" ht="13.8" customHeight="1" x14ac:dyDescent="0.3">
      <c r="A15632" t="s">
        <v>243</v>
      </c>
      <c r="B15632">
        <v>2010</v>
      </c>
      <c r="C15632" s="10">
        <v>81266</v>
      </c>
      <c r="D15632">
        <v>33918</v>
      </c>
      <c r="E15632">
        <v>19206</v>
      </c>
      <c r="F15632">
        <v>19609</v>
      </c>
      <c r="G15632">
        <v>8532</v>
      </c>
      <c r="H15632">
        <v>1</v>
      </c>
      <c r="I15632">
        <v>1.1200000000000001</v>
      </c>
      <c r="J15632" s="10">
        <v>1330</v>
      </c>
      <c r="K15632" s="13">
        <f t="shared" si="491"/>
        <v>1990</v>
      </c>
      <c r="L15632" s="1" t="str">
        <f t="shared" si="490"/>
        <v/>
      </c>
    </row>
    <row r="15633" spans="1:12" ht="13.8" customHeight="1" x14ac:dyDescent="0.3">
      <c r="A15633" t="s">
        <v>243</v>
      </c>
      <c r="B15633">
        <v>2011</v>
      </c>
      <c r="C15633" s="10">
        <v>87494</v>
      </c>
      <c r="D15633">
        <v>35570</v>
      </c>
      <c r="E15633">
        <v>20323</v>
      </c>
      <c r="F15633">
        <v>22977</v>
      </c>
      <c r="G15633">
        <v>8623</v>
      </c>
      <c r="H15633">
        <v>0</v>
      </c>
      <c r="I15633">
        <v>1.19</v>
      </c>
      <c r="J15633" s="10">
        <v>1099</v>
      </c>
      <c r="K15633" s="13">
        <f t="shared" si="491"/>
        <v>1990</v>
      </c>
      <c r="L15633" s="1" t="str">
        <f t="shared" si="490"/>
        <v/>
      </c>
    </row>
    <row r="15634" spans="1:12" ht="13.8" customHeight="1" x14ac:dyDescent="0.3">
      <c r="A15634" t="s">
        <v>243</v>
      </c>
      <c r="B15634">
        <v>2012</v>
      </c>
      <c r="C15634" s="10">
        <v>89872</v>
      </c>
      <c r="D15634">
        <v>36927</v>
      </c>
      <c r="E15634">
        <v>20984</v>
      </c>
      <c r="F15634">
        <v>23273</v>
      </c>
      <c r="G15634">
        <v>8688</v>
      </c>
      <c r="H15634">
        <v>0</v>
      </c>
      <c r="I15634">
        <v>1.2</v>
      </c>
      <c r="J15634" s="10">
        <v>1017</v>
      </c>
      <c r="K15634" s="13">
        <f t="shared" si="491"/>
        <v>1990</v>
      </c>
      <c r="L15634" s="1">
        <f t="shared" si="490"/>
        <v>1</v>
      </c>
    </row>
    <row r="15635" spans="1:12" ht="13.8" customHeight="1" x14ac:dyDescent="0.3">
      <c r="A15635" t="s">
        <v>243</v>
      </c>
      <c r="B15635">
        <v>2013</v>
      </c>
      <c r="C15635" s="10">
        <v>88566</v>
      </c>
      <c r="D15635">
        <v>34281</v>
      </c>
      <c r="E15635">
        <v>21125</v>
      </c>
      <c r="F15635">
        <v>23456</v>
      </c>
      <c r="G15635">
        <v>9702</v>
      </c>
      <c r="H15635">
        <v>1</v>
      </c>
      <c r="I15635">
        <v>1.1599999999999999</v>
      </c>
      <c r="J15635" s="10">
        <v>1908</v>
      </c>
      <c r="K15635" s="13">
        <f t="shared" si="491"/>
        <v>1990</v>
      </c>
      <c r="L15635" s="1">
        <f t="shared" si="490"/>
        <v>1</v>
      </c>
    </row>
    <row r="15636" spans="1:12" ht="13.8" customHeight="1" x14ac:dyDescent="0.3">
      <c r="A15636" t="s">
        <v>243</v>
      </c>
      <c r="B15636">
        <v>2014</v>
      </c>
      <c r="C15636" s="10">
        <v>94350</v>
      </c>
      <c r="D15636">
        <v>37875</v>
      </c>
      <c r="E15636">
        <v>21662</v>
      </c>
      <c r="F15636">
        <v>25111</v>
      </c>
      <c r="G15636">
        <v>9701</v>
      </c>
      <c r="H15636">
        <v>0</v>
      </c>
      <c r="I15636">
        <v>1.22</v>
      </c>
      <c r="J15636" s="10">
        <v>3054</v>
      </c>
      <c r="K15636" s="13">
        <f t="shared" si="491"/>
        <v>1990</v>
      </c>
      <c r="L15636" s="1">
        <f t="shared" si="490"/>
        <v>1</v>
      </c>
    </row>
    <row r="15637" spans="1:12" ht="13.8" customHeight="1" x14ac:dyDescent="0.3">
      <c r="A15637" t="s">
        <v>244</v>
      </c>
      <c r="B15637">
        <v>1992</v>
      </c>
      <c r="C15637" s="10">
        <v>9007</v>
      </c>
      <c r="D15637">
        <v>434</v>
      </c>
      <c r="E15637">
        <v>4979</v>
      </c>
      <c r="F15637">
        <v>3443</v>
      </c>
      <c r="G15637">
        <v>150</v>
      </c>
      <c r="H15637">
        <v>0</v>
      </c>
      <c r="I15637">
        <v>2.3199999999999998</v>
      </c>
      <c r="J15637" s="10">
        <v>0</v>
      </c>
      <c r="K15637" s="13">
        <f t="shared" si="491"/>
        <v>1990</v>
      </c>
      <c r="L15637" s="1" t="str">
        <f t="shared" si="490"/>
        <v/>
      </c>
    </row>
    <row r="15638" spans="1:12" ht="13.8" customHeight="1" x14ac:dyDescent="0.3">
      <c r="A15638" t="s">
        <v>244</v>
      </c>
      <c r="B15638">
        <v>1993</v>
      </c>
      <c r="C15638" s="10">
        <v>7722</v>
      </c>
      <c r="D15638">
        <v>98</v>
      </c>
      <c r="E15638">
        <v>2583</v>
      </c>
      <c r="F15638">
        <v>4892</v>
      </c>
      <c r="G15638">
        <v>150</v>
      </c>
      <c r="H15638">
        <v>0</v>
      </c>
      <c r="I15638">
        <v>1.93</v>
      </c>
      <c r="J15638" s="10">
        <v>0</v>
      </c>
      <c r="K15638" s="13">
        <f t="shared" si="491"/>
        <v>1990</v>
      </c>
      <c r="L15638" s="1" t="str">
        <f t="shared" si="490"/>
        <v/>
      </c>
    </row>
    <row r="15639" spans="1:12" ht="13.8" customHeight="1" x14ac:dyDescent="0.3">
      <c r="A15639" t="s">
        <v>244</v>
      </c>
      <c r="B15639">
        <v>1994</v>
      </c>
      <c r="C15639" s="10">
        <v>9145</v>
      </c>
      <c r="D15639">
        <v>0</v>
      </c>
      <c r="E15639">
        <v>2405</v>
      </c>
      <c r="F15639">
        <v>6644</v>
      </c>
      <c r="G15639">
        <v>95</v>
      </c>
      <c r="H15639">
        <v>0</v>
      </c>
      <c r="I15639">
        <v>2.23</v>
      </c>
      <c r="J15639" s="10">
        <v>186</v>
      </c>
      <c r="K15639" s="13">
        <f t="shared" si="491"/>
        <v>1990</v>
      </c>
      <c r="L15639" s="1" t="str">
        <f t="shared" si="490"/>
        <v/>
      </c>
    </row>
    <row r="15640" spans="1:12" ht="13.8" customHeight="1" x14ac:dyDescent="0.3">
      <c r="A15640" t="s">
        <v>244</v>
      </c>
      <c r="B15640">
        <v>1995</v>
      </c>
      <c r="C15640" s="10">
        <v>9272</v>
      </c>
      <c r="D15640">
        <v>0</v>
      </c>
      <c r="E15640">
        <v>2214</v>
      </c>
      <c r="F15640">
        <v>7000</v>
      </c>
      <c r="G15640">
        <v>59</v>
      </c>
      <c r="H15640">
        <v>0</v>
      </c>
      <c r="I15640">
        <v>2.21</v>
      </c>
      <c r="J15640" s="10">
        <v>172</v>
      </c>
      <c r="K15640" s="13">
        <f t="shared" si="491"/>
        <v>1990</v>
      </c>
      <c r="L15640" s="1" t="str">
        <f t="shared" si="490"/>
        <v/>
      </c>
    </row>
    <row r="15641" spans="1:12" ht="13.8" customHeight="1" x14ac:dyDescent="0.3">
      <c r="A15641" t="s">
        <v>244</v>
      </c>
      <c r="B15641">
        <v>1996</v>
      </c>
      <c r="C15641" s="10">
        <v>8364</v>
      </c>
      <c r="D15641">
        <v>72</v>
      </c>
      <c r="E15641">
        <v>2571</v>
      </c>
      <c r="F15641">
        <v>5660</v>
      </c>
      <c r="G15641">
        <v>61</v>
      </c>
      <c r="H15641">
        <v>0</v>
      </c>
      <c r="I15641">
        <v>1.96</v>
      </c>
      <c r="J15641" s="10">
        <v>192</v>
      </c>
      <c r="K15641" s="13">
        <f t="shared" si="491"/>
        <v>1990</v>
      </c>
      <c r="L15641" s="1" t="str">
        <f t="shared" si="490"/>
        <v/>
      </c>
    </row>
    <row r="15642" spans="1:12" ht="13.8" customHeight="1" x14ac:dyDescent="0.3">
      <c r="A15642" t="s">
        <v>244</v>
      </c>
      <c r="B15642">
        <v>1997</v>
      </c>
      <c r="C15642" s="10">
        <v>8351</v>
      </c>
      <c r="D15642">
        <v>0</v>
      </c>
      <c r="E15642">
        <v>2513</v>
      </c>
      <c r="F15642">
        <v>5776</v>
      </c>
      <c r="G15642">
        <v>61</v>
      </c>
      <c r="H15642">
        <v>0</v>
      </c>
      <c r="I15642">
        <v>1.93</v>
      </c>
      <c r="J15642" s="10">
        <v>219</v>
      </c>
      <c r="K15642" s="13">
        <f t="shared" si="491"/>
        <v>1990</v>
      </c>
      <c r="L15642" s="1" t="str">
        <f t="shared" si="490"/>
        <v/>
      </c>
    </row>
    <row r="15643" spans="1:12" ht="13.8" customHeight="1" x14ac:dyDescent="0.3">
      <c r="A15643" t="s">
        <v>244</v>
      </c>
      <c r="B15643">
        <v>1998</v>
      </c>
      <c r="C15643" s="10">
        <v>8752</v>
      </c>
      <c r="D15643">
        <v>0</v>
      </c>
      <c r="E15643">
        <v>3223</v>
      </c>
      <c r="F15643">
        <v>5468</v>
      </c>
      <c r="G15643">
        <v>61</v>
      </c>
      <c r="H15643">
        <v>0</v>
      </c>
      <c r="I15643">
        <v>1.99</v>
      </c>
      <c r="J15643" s="10">
        <v>257</v>
      </c>
      <c r="K15643" s="13">
        <f t="shared" si="491"/>
        <v>1990</v>
      </c>
      <c r="L15643" s="1" t="str">
        <f t="shared" si="490"/>
        <v/>
      </c>
    </row>
    <row r="15644" spans="1:12" ht="13.8" customHeight="1" x14ac:dyDescent="0.3">
      <c r="A15644" t="s">
        <v>244</v>
      </c>
      <c r="B15644">
        <v>1999</v>
      </c>
      <c r="C15644" s="10">
        <v>10275</v>
      </c>
      <c r="D15644">
        <v>0</v>
      </c>
      <c r="E15644">
        <v>3522</v>
      </c>
      <c r="F15644">
        <v>6691</v>
      </c>
      <c r="G15644">
        <v>61</v>
      </c>
      <c r="H15644">
        <v>0</v>
      </c>
      <c r="I15644">
        <v>2.31</v>
      </c>
      <c r="J15644" s="10">
        <v>278</v>
      </c>
      <c r="K15644" s="13">
        <f t="shared" si="491"/>
        <v>1990</v>
      </c>
      <c r="L15644" s="1" t="str">
        <f t="shared" si="490"/>
        <v/>
      </c>
    </row>
    <row r="15645" spans="1:12" ht="13.8" customHeight="1" x14ac:dyDescent="0.3">
      <c r="A15645" t="s">
        <v>244</v>
      </c>
      <c r="B15645">
        <v>2000</v>
      </c>
      <c r="C15645" s="10">
        <v>10237</v>
      </c>
      <c r="D15645">
        <v>0</v>
      </c>
      <c r="E15645">
        <v>3367</v>
      </c>
      <c r="F15645">
        <v>6809</v>
      </c>
      <c r="G15645">
        <v>61</v>
      </c>
      <c r="H15645">
        <v>0</v>
      </c>
      <c r="I15645">
        <v>2.27</v>
      </c>
      <c r="J15645" s="10">
        <v>274</v>
      </c>
      <c r="K15645" s="13">
        <f t="shared" si="491"/>
        <v>1990</v>
      </c>
      <c r="L15645" s="1" t="str">
        <f t="shared" si="490"/>
        <v/>
      </c>
    </row>
    <row r="15646" spans="1:12" ht="13.8" customHeight="1" x14ac:dyDescent="0.3">
      <c r="A15646" t="s">
        <v>244</v>
      </c>
      <c r="B15646">
        <v>2001</v>
      </c>
      <c r="C15646" s="10">
        <v>10383</v>
      </c>
      <c r="D15646">
        <v>0</v>
      </c>
      <c r="E15646">
        <v>3200</v>
      </c>
      <c r="F15646">
        <v>7122</v>
      </c>
      <c r="G15646">
        <v>61</v>
      </c>
      <c r="H15646">
        <v>0</v>
      </c>
      <c r="I15646">
        <v>2.2799999999999998</v>
      </c>
      <c r="J15646" s="10">
        <v>275</v>
      </c>
      <c r="K15646" s="13">
        <f t="shared" si="491"/>
        <v>1990</v>
      </c>
      <c r="L15646" s="1" t="str">
        <f t="shared" si="490"/>
        <v/>
      </c>
    </row>
    <row r="15647" spans="1:12" ht="13.8" customHeight="1" x14ac:dyDescent="0.3">
      <c r="A15647" t="s">
        <v>244</v>
      </c>
      <c r="B15647">
        <v>2002</v>
      </c>
      <c r="C15647" s="10">
        <v>10899</v>
      </c>
      <c r="D15647">
        <v>0</v>
      </c>
      <c r="E15647">
        <v>3614</v>
      </c>
      <c r="F15647">
        <v>7224</v>
      </c>
      <c r="G15647">
        <v>61</v>
      </c>
      <c r="H15647">
        <v>0</v>
      </c>
      <c r="I15647">
        <v>2.37</v>
      </c>
      <c r="J15647" s="10">
        <v>315</v>
      </c>
      <c r="K15647" s="13">
        <f t="shared" si="491"/>
        <v>1990</v>
      </c>
      <c r="L15647" s="1" t="str">
        <f t="shared" si="490"/>
        <v/>
      </c>
    </row>
    <row r="15648" spans="1:12" ht="13.8" customHeight="1" x14ac:dyDescent="0.3">
      <c r="A15648" t="s">
        <v>244</v>
      </c>
      <c r="B15648">
        <v>2003</v>
      </c>
      <c r="C15648" s="10">
        <v>12163</v>
      </c>
      <c r="D15648">
        <v>0</v>
      </c>
      <c r="E15648">
        <v>4085</v>
      </c>
      <c r="F15648">
        <v>8017</v>
      </c>
      <c r="G15648">
        <v>61</v>
      </c>
      <c r="H15648">
        <v>0</v>
      </c>
      <c r="I15648">
        <v>2.62</v>
      </c>
      <c r="J15648" s="10">
        <v>358</v>
      </c>
      <c r="K15648" s="13">
        <f t="shared" si="491"/>
        <v>1990</v>
      </c>
      <c r="L15648" s="1" t="str">
        <f t="shared" si="490"/>
        <v/>
      </c>
    </row>
    <row r="15649" spans="1:12" ht="13.8" customHeight="1" x14ac:dyDescent="0.3">
      <c r="A15649" t="s">
        <v>244</v>
      </c>
      <c r="B15649">
        <v>2004</v>
      </c>
      <c r="C15649" s="10">
        <v>12692</v>
      </c>
      <c r="D15649">
        <v>0</v>
      </c>
      <c r="E15649">
        <v>4188</v>
      </c>
      <c r="F15649">
        <v>8429</v>
      </c>
      <c r="G15649">
        <v>75</v>
      </c>
      <c r="H15649">
        <v>0</v>
      </c>
      <c r="I15649">
        <v>2.7</v>
      </c>
      <c r="J15649" s="10">
        <v>359</v>
      </c>
      <c r="K15649" s="13">
        <f t="shared" si="491"/>
        <v>1990</v>
      </c>
      <c r="L15649" s="1" t="str">
        <f t="shared" si="490"/>
        <v/>
      </c>
    </row>
    <row r="15650" spans="1:12" ht="13.8" customHeight="1" x14ac:dyDescent="0.3">
      <c r="A15650" t="s">
        <v>244</v>
      </c>
      <c r="B15650">
        <v>2005</v>
      </c>
      <c r="C15650" s="10">
        <v>13182</v>
      </c>
      <c r="D15650">
        <v>0</v>
      </c>
      <c r="E15650">
        <v>4192</v>
      </c>
      <c r="F15650">
        <v>8902</v>
      </c>
      <c r="G15650">
        <v>88</v>
      </c>
      <c r="H15650">
        <v>0</v>
      </c>
      <c r="I15650">
        <v>2.78</v>
      </c>
      <c r="J15650" s="10">
        <v>376</v>
      </c>
      <c r="K15650" s="13">
        <f t="shared" si="491"/>
        <v>1990</v>
      </c>
      <c r="L15650" s="1" t="str">
        <f t="shared" si="490"/>
        <v/>
      </c>
    </row>
    <row r="15651" spans="1:12" ht="13.8" customHeight="1" x14ac:dyDescent="0.3">
      <c r="A15651" t="s">
        <v>244</v>
      </c>
      <c r="B15651">
        <v>2006</v>
      </c>
      <c r="C15651" s="10">
        <v>13502</v>
      </c>
      <c r="D15651">
        <v>0</v>
      </c>
      <c r="E15651">
        <v>4093</v>
      </c>
      <c r="F15651">
        <v>9284</v>
      </c>
      <c r="G15651">
        <v>125</v>
      </c>
      <c r="H15651">
        <v>0</v>
      </c>
      <c r="I15651">
        <v>2.81</v>
      </c>
      <c r="J15651" s="10">
        <v>351</v>
      </c>
      <c r="K15651" s="13">
        <f t="shared" si="491"/>
        <v>1990</v>
      </c>
      <c r="L15651" s="1" t="str">
        <f t="shared" si="490"/>
        <v/>
      </c>
    </row>
    <row r="15652" spans="1:12" ht="13.8" customHeight="1" x14ac:dyDescent="0.3">
      <c r="A15652" t="s">
        <v>244</v>
      </c>
      <c r="B15652">
        <v>2007</v>
      </c>
      <c r="C15652" s="10">
        <v>15283</v>
      </c>
      <c r="D15652">
        <v>0</v>
      </c>
      <c r="E15652">
        <v>4279</v>
      </c>
      <c r="F15652">
        <v>10876</v>
      </c>
      <c r="G15652">
        <v>128</v>
      </c>
      <c r="H15652">
        <v>0</v>
      </c>
      <c r="I15652">
        <v>3.15</v>
      </c>
      <c r="J15652" s="10">
        <v>376</v>
      </c>
      <c r="K15652" s="13">
        <f t="shared" si="491"/>
        <v>1990</v>
      </c>
      <c r="L15652" s="1" t="str">
        <f t="shared" si="490"/>
        <v/>
      </c>
    </row>
    <row r="15653" spans="1:12" ht="13.8" customHeight="1" x14ac:dyDescent="0.3">
      <c r="A15653" t="s">
        <v>244</v>
      </c>
      <c r="B15653">
        <v>2008</v>
      </c>
      <c r="C15653" s="10">
        <v>15498</v>
      </c>
      <c r="D15653">
        <v>0</v>
      </c>
      <c r="E15653">
        <v>4422</v>
      </c>
      <c r="F15653">
        <v>10937</v>
      </c>
      <c r="G15653">
        <v>139</v>
      </c>
      <c r="H15653">
        <v>0</v>
      </c>
      <c r="I15653">
        <v>3.15</v>
      </c>
      <c r="J15653" s="10">
        <v>393</v>
      </c>
      <c r="K15653" s="13">
        <f t="shared" si="491"/>
        <v>1990</v>
      </c>
      <c r="L15653" s="1" t="str">
        <f t="shared" si="490"/>
        <v/>
      </c>
    </row>
    <row r="15654" spans="1:12" ht="13.8" customHeight="1" x14ac:dyDescent="0.3">
      <c r="A15654" t="s">
        <v>244</v>
      </c>
      <c r="B15654">
        <v>2009</v>
      </c>
      <c r="C15654" s="10">
        <v>13728</v>
      </c>
      <c r="D15654">
        <v>0</v>
      </c>
      <c r="E15654">
        <v>4163</v>
      </c>
      <c r="F15654">
        <v>9415</v>
      </c>
      <c r="G15654">
        <v>150</v>
      </c>
      <c r="H15654">
        <v>0</v>
      </c>
      <c r="I15654">
        <v>2.76</v>
      </c>
      <c r="J15654" s="10">
        <v>410</v>
      </c>
      <c r="K15654" s="13">
        <f t="shared" si="491"/>
        <v>1990</v>
      </c>
      <c r="L15654" s="1" t="str">
        <f t="shared" si="490"/>
        <v/>
      </c>
    </row>
    <row r="15655" spans="1:12" ht="13.8" customHeight="1" x14ac:dyDescent="0.3">
      <c r="A15655" t="s">
        <v>244</v>
      </c>
      <c r="B15655">
        <v>2010</v>
      </c>
      <c r="C15655" s="10">
        <v>15623</v>
      </c>
      <c r="D15655">
        <v>0</v>
      </c>
      <c r="E15655">
        <v>4636</v>
      </c>
      <c r="F15655">
        <v>10831</v>
      </c>
      <c r="G15655">
        <v>156</v>
      </c>
      <c r="H15655">
        <v>0</v>
      </c>
      <c r="I15655">
        <v>3.1</v>
      </c>
      <c r="J15655" s="10">
        <v>453</v>
      </c>
      <c r="K15655" s="13">
        <f t="shared" si="491"/>
        <v>1990</v>
      </c>
      <c r="L15655" s="1" t="str">
        <f t="shared" si="490"/>
        <v/>
      </c>
    </row>
    <row r="15656" spans="1:12" ht="13.8" customHeight="1" x14ac:dyDescent="0.3">
      <c r="A15656" t="s">
        <v>244</v>
      </c>
      <c r="B15656">
        <v>2011</v>
      </c>
      <c r="C15656" s="10">
        <v>17035</v>
      </c>
      <c r="D15656">
        <v>0</v>
      </c>
      <c r="E15656">
        <v>4845</v>
      </c>
      <c r="F15656">
        <v>11925</v>
      </c>
      <c r="G15656">
        <v>265</v>
      </c>
      <c r="H15656">
        <v>0</v>
      </c>
      <c r="I15656">
        <v>3.34</v>
      </c>
      <c r="J15656" s="10">
        <v>410</v>
      </c>
      <c r="K15656" s="13">
        <f t="shared" si="491"/>
        <v>1990</v>
      </c>
      <c r="L15656" s="1" t="str">
        <f t="shared" si="490"/>
        <v/>
      </c>
    </row>
    <row r="15657" spans="1:12" ht="13.8" customHeight="1" x14ac:dyDescent="0.3">
      <c r="A15657" t="s">
        <v>244</v>
      </c>
      <c r="B15657">
        <v>2012</v>
      </c>
      <c r="C15657" s="10">
        <v>17691</v>
      </c>
      <c r="D15657">
        <v>0</v>
      </c>
      <c r="E15657">
        <v>5070</v>
      </c>
      <c r="F15657">
        <v>12300</v>
      </c>
      <c r="G15657">
        <v>322</v>
      </c>
      <c r="H15657">
        <v>0</v>
      </c>
      <c r="I15657">
        <v>3.42</v>
      </c>
      <c r="J15657" s="10">
        <v>355</v>
      </c>
      <c r="K15657" s="13">
        <f t="shared" si="491"/>
        <v>1990</v>
      </c>
      <c r="L15657" s="1">
        <f t="shared" si="490"/>
        <v>1</v>
      </c>
    </row>
    <row r="15658" spans="1:12" ht="13.8" customHeight="1" x14ac:dyDescent="0.3">
      <c r="A15658" t="s">
        <v>244</v>
      </c>
      <c r="B15658">
        <v>2013</v>
      </c>
      <c r="C15658" s="10">
        <v>18199</v>
      </c>
      <c r="D15658">
        <v>0</v>
      </c>
      <c r="E15658">
        <v>5211</v>
      </c>
      <c r="F15658">
        <v>12628</v>
      </c>
      <c r="G15658">
        <v>360</v>
      </c>
      <c r="H15658">
        <v>0</v>
      </c>
      <c r="I15658">
        <v>3.47</v>
      </c>
      <c r="J15658" s="10">
        <v>389</v>
      </c>
      <c r="K15658" s="13">
        <f t="shared" si="491"/>
        <v>1990</v>
      </c>
      <c r="L15658" s="1">
        <f t="shared" si="490"/>
        <v>1</v>
      </c>
    </row>
    <row r="15659" spans="1:12" ht="13.8" customHeight="1" x14ac:dyDescent="0.3">
      <c r="A15659" t="s">
        <v>244</v>
      </c>
      <c r="B15659">
        <v>2014</v>
      </c>
      <c r="C15659" s="10">
        <v>18659</v>
      </c>
      <c r="D15659">
        <v>0</v>
      </c>
      <c r="E15659">
        <v>5453</v>
      </c>
      <c r="F15659">
        <v>12812</v>
      </c>
      <c r="G15659">
        <v>394</v>
      </c>
      <c r="H15659">
        <v>0</v>
      </c>
      <c r="I15659">
        <v>3.52</v>
      </c>
      <c r="J15659" s="10">
        <v>402</v>
      </c>
      <c r="K15659" s="13">
        <f t="shared" si="491"/>
        <v>1990</v>
      </c>
      <c r="L15659" s="1">
        <f t="shared" si="490"/>
        <v>1</v>
      </c>
    </row>
    <row r="15660" spans="1:12" ht="13.8" customHeight="1" x14ac:dyDescent="0.3">
      <c r="A15660" t="s">
        <v>245</v>
      </c>
      <c r="B15660">
        <v>1990</v>
      </c>
      <c r="C15660" s="10">
        <v>8</v>
      </c>
      <c r="D15660">
        <v>0</v>
      </c>
      <c r="E15660">
        <v>8</v>
      </c>
      <c r="F15660">
        <v>0</v>
      </c>
      <c r="G15660">
        <v>0</v>
      </c>
      <c r="H15660">
        <v>0</v>
      </c>
      <c r="I15660">
        <v>0.65</v>
      </c>
      <c r="J15660" s="10">
        <v>0</v>
      </c>
      <c r="K15660" s="13">
        <f t="shared" si="491"/>
        <v>1990</v>
      </c>
      <c r="L15660" s="1" t="str">
        <f t="shared" si="490"/>
        <v/>
      </c>
    </row>
    <row r="15661" spans="1:12" ht="13.8" customHeight="1" x14ac:dyDescent="0.3">
      <c r="A15661" t="s">
        <v>245</v>
      </c>
      <c r="B15661">
        <v>1991</v>
      </c>
      <c r="C15661" s="10">
        <v>8</v>
      </c>
      <c r="D15661">
        <v>0</v>
      </c>
      <c r="E15661">
        <v>8</v>
      </c>
      <c r="F15661">
        <v>0</v>
      </c>
      <c r="G15661">
        <v>0</v>
      </c>
      <c r="H15661">
        <v>0</v>
      </c>
      <c r="I15661">
        <v>0.69</v>
      </c>
      <c r="J15661" s="10">
        <v>0</v>
      </c>
      <c r="K15661" s="13">
        <f t="shared" si="491"/>
        <v>1990</v>
      </c>
      <c r="L15661" s="1" t="str">
        <f t="shared" si="490"/>
        <v/>
      </c>
    </row>
    <row r="15662" spans="1:12" ht="13.8" customHeight="1" x14ac:dyDescent="0.3">
      <c r="A15662" t="s">
        <v>245</v>
      </c>
      <c r="B15662">
        <v>1992</v>
      </c>
      <c r="C15662" s="10">
        <v>9</v>
      </c>
      <c r="D15662">
        <v>0</v>
      </c>
      <c r="E15662">
        <v>9</v>
      </c>
      <c r="F15662">
        <v>0</v>
      </c>
      <c r="G15662">
        <v>0</v>
      </c>
      <c r="H15662">
        <v>0</v>
      </c>
      <c r="I15662">
        <v>0.71</v>
      </c>
      <c r="J15662" s="10">
        <v>0</v>
      </c>
      <c r="K15662" s="13">
        <f t="shared" si="491"/>
        <v>1990</v>
      </c>
      <c r="L15662" s="1" t="str">
        <f t="shared" si="490"/>
        <v/>
      </c>
    </row>
    <row r="15663" spans="1:12" ht="13.8" customHeight="1" x14ac:dyDescent="0.3">
      <c r="A15663" t="s">
        <v>245</v>
      </c>
      <c r="B15663">
        <v>1993</v>
      </c>
      <c r="C15663" s="10">
        <v>11</v>
      </c>
      <c r="D15663">
        <v>0</v>
      </c>
      <c r="E15663">
        <v>11</v>
      </c>
      <c r="F15663">
        <v>0</v>
      </c>
      <c r="G15663">
        <v>0</v>
      </c>
      <c r="H15663">
        <v>0</v>
      </c>
      <c r="I15663">
        <v>0.79</v>
      </c>
      <c r="J15663" s="10">
        <v>0</v>
      </c>
      <c r="K15663" s="13">
        <f t="shared" si="491"/>
        <v>1990</v>
      </c>
      <c r="L15663" s="1" t="str">
        <f t="shared" si="490"/>
        <v/>
      </c>
    </row>
    <row r="15664" spans="1:12" ht="13.8" customHeight="1" x14ac:dyDescent="0.3">
      <c r="A15664" t="s">
        <v>245</v>
      </c>
      <c r="B15664">
        <v>1994</v>
      </c>
      <c r="C15664" s="10">
        <v>12</v>
      </c>
      <c r="D15664">
        <v>0</v>
      </c>
      <c r="E15664">
        <v>12</v>
      </c>
      <c r="F15664">
        <v>0</v>
      </c>
      <c r="G15664">
        <v>0</v>
      </c>
      <c r="H15664">
        <v>0</v>
      </c>
      <c r="I15664">
        <v>0.8</v>
      </c>
      <c r="J15664" s="10">
        <v>0</v>
      </c>
      <c r="K15664" s="13">
        <f t="shared" si="491"/>
        <v>1990</v>
      </c>
      <c r="L15664" s="1" t="str">
        <f t="shared" si="490"/>
        <v/>
      </c>
    </row>
    <row r="15665" spans="1:12" ht="13.8" customHeight="1" x14ac:dyDescent="0.3">
      <c r="A15665" t="s">
        <v>245</v>
      </c>
      <c r="B15665">
        <v>1995</v>
      </c>
      <c r="C15665" s="10">
        <v>13</v>
      </c>
      <c r="D15665">
        <v>0</v>
      </c>
      <c r="E15665">
        <v>13</v>
      </c>
      <c r="F15665">
        <v>0</v>
      </c>
      <c r="G15665">
        <v>0</v>
      </c>
      <c r="H15665">
        <v>0</v>
      </c>
      <c r="I15665">
        <v>0.82</v>
      </c>
      <c r="J15665" s="10">
        <v>0</v>
      </c>
      <c r="K15665" s="13">
        <f t="shared" si="491"/>
        <v>1990</v>
      </c>
      <c r="L15665" s="1" t="str">
        <f t="shared" si="490"/>
        <v/>
      </c>
    </row>
    <row r="15666" spans="1:12" ht="13.8" customHeight="1" x14ac:dyDescent="0.3">
      <c r="A15666" t="s">
        <v>245</v>
      </c>
      <c r="B15666">
        <v>1996</v>
      </c>
      <c r="C15666" s="10">
        <v>13</v>
      </c>
      <c r="D15666">
        <v>0</v>
      </c>
      <c r="E15666">
        <v>13</v>
      </c>
      <c r="F15666">
        <v>0</v>
      </c>
      <c r="G15666">
        <v>0</v>
      </c>
      <c r="H15666">
        <v>0</v>
      </c>
      <c r="I15666">
        <v>0.79</v>
      </c>
      <c r="J15666" s="10">
        <v>0</v>
      </c>
      <c r="K15666" s="13">
        <f t="shared" si="491"/>
        <v>1990</v>
      </c>
      <c r="L15666" s="1" t="str">
        <f t="shared" si="490"/>
        <v/>
      </c>
    </row>
    <row r="15667" spans="1:12" ht="13.8" customHeight="1" x14ac:dyDescent="0.3">
      <c r="A15667" t="s">
        <v>245</v>
      </c>
      <c r="B15667">
        <v>1997</v>
      </c>
      <c r="C15667" s="10">
        <v>15</v>
      </c>
      <c r="D15667">
        <v>0</v>
      </c>
      <c r="E15667">
        <v>15</v>
      </c>
      <c r="F15667">
        <v>0</v>
      </c>
      <c r="G15667">
        <v>0</v>
      </c>
      <c r="H15667">
        <v>0</v>
      </c>
      <c r="I15667">
        <v>0.93</v>
      </c>
      <c r="J15667" s="10">
        <v>0</v>
      </c>
      <c r="K15667" s="13">
        <f t="shared" si="491"/>
        <v>1990</v>
      </c>
      <c r="L15667" s="1" t="str">
        <f t="shared" si="490"/>
        <v/>
      </c>
    </row>
    <row r="15668" spans="1:12" ht="13.8" customHeight="1" x14ac:dyDescent="0.3">
      <c r="A15668" t="s">
        <v>245</v>
      </c>
      <c r="B15668">
        <v>1998</v>
      </c>
      <c r="C15668" s="10">
        <v>16</v>
      </c>
      <c r="D15668">
        <v>0</v>
      </c>
      <c r="E15668">
        <v>16</v>
      </c>
      <c r="F15668">
        <v>0</v>
      </c>
      <c r="G15668">
        <v>0</v>
      </c>
      <c r="H15668">
        <v>0</v>
      </c>
      <c r="I15668">
        <v>0.95</v>
      </c>
      <c r="J15668" s="10">
        <v>0</v>
      </c>
      <c r="K15668" s="13">
        <f t="shared" si="491"/>
        <v>1990</v>
      </c>
      <c r="L15668" s="1" t="str">
        <f t="shared" si="490"/>
        <v/>
      </c>
    </row>
    <row r="15669" spans="1:12" ht="13.8" customHeight="1" x14ac:dyDescent="0.3">
      <c r="A15669" t="s">
        <v>245</v>
      </c>
      <c r="B15669">
        <v>1999</v>
      </c>
      <c r="C15669" s="10">
        <v>18</v>
      </c>
      <c r="D15669">
        <v>0</v>
      </c>
      <c r="E15669">
        <v>18</v>
      </c>
      <c r="F15669">
        <v>0</v>
      </c>
      <c r="G15669">
        <v>0</v>
      </c>
      <c r="H15669">
        <v>0</v>
      </c>
      <c r="I15669">
        <v>1</v>
      </c>
      <c r="J15669" s="10">
        <v>0</v>
      </c>
      <c r="K15669" s="13">
        <f t="shared" si="491"/>
        <v>1990</v>
      </c>
      <c r="L15669" s="1" t="str">
        <f t="shared" si="490"/>
        <v/>
      </c>
    </row>
    <row r="15670" spans="1:12" ht="13.8" customHeight="1" x14ac:dyDescent="0.3">
      <c r="A15670" t="s">
        <v>245</v>
      </c>
      <c r="B15670">
        <v>2000</v>
      </c>
      <c r="C15670" s="10">
        <v>19</v>
      </c>
      <c r="D15670">
        <v>0</v>
      </c>
      <c r="E15670">
        <v>19</v>
      </c>
      <c r="F15670">
        <v>0</v>
      </c>
      <c r="G15670">
        <v>0</v>
      </c>
      <c r="H15670">
        <v>0</v>
      </c>
      <c r="I15670">
        <v>1.02</v>
      </c>
      <c r="J15670" s="10">
        <v>0</v>
      </c>
      <c r="K15670" s="13">
        <f t="shared" si="491"/>
        <v>1990</v>
      </c>
      <c r="L15670" s="1" t="str">
        <f t="shared" si="490"/>
        <v/>
      </c>
    </row>
    <row r="15671" spans="1:12" ht="13.8" customHeight="1" x14ac:dyDescent="0.3">
      <c r="A15671" t="s">
        <v>245</v>
      </c>
      <c r="B15671">
        <v>2001</v>
      </c>
      <c r="C15671" s="10">
        <v>20</v>
      </c>
      <c r="D15671">
        <v>0</v>
      </c>
      <c r="E15671">
        <v>20</v>
      </c>
      <c r="F15671">
        <v>0</v>
      </c>
      <c r="G15671">
        <v>0</v>
      </c>
      <c r="H15671">
        <v>0</v>
      </c>
      <c r="I15671">
        <v>0.97</v>
      </c>
      <c r="J15671" s="10">
        <v>0</v>
      </c>
      <c r="K15671" s="13">
        <f t="shared" si="491"/>
        <v>1990</v>
      </c>
      <c r="L15671" s="1" t="str">
        <f t="shared" si="490"/>
        <v/>
      </c>
    </row>
    <row r="15672" spans="1:12" ht="13.8" customHeight="1" x14ac:dyDescent="0.3">
      <c r="A15672" t="s">
        <v>245</v>
      </c>
      <c r="B15672">
        <v>2002</v>
      </c>
      <c r="C15672" s="10">
        <v>27</v>
      </c>
      <c r="D15672">
        <v>0</v>
      </c>
      <c r="E15672">
        <v>27</v>
      </c>
      <c r="F15672">
        <v>0</v>
      </c>
      <c r="G15672">
        <v>0</v>
      </c>
      <c r="H15672">
        <v>0</v>
      </c>
      <c r="I15672">
        <v>1.1599999999999999</v>
      </c>
      <c r="J15672" s="10">
        <v>0</v>
      </c>
      <c r="K15672" s="13">
        <f t="shared" si="491"/>
        <v>1990</v>
      </c>
      <c r="L15672" s="1" t="str">
        <f t="shared" si="490"/>
        <v/>
      </c>
    </row>
    <row r="15673" spans="1:12" ht="13.8" customHeight="1" x14ac:dyDescent="0.3">
      <c r="A15673" t="s">
        <v>245</v>
      </c>
      <c r="B15673">
        <v>2003</v>
      </c>
      <c r="C15673" s="10">
        <v>28</v>
      </c>
      <c r="D15673">
        <v>0</v>
      </c>
      <c r="E15673">
        <v>28</v>
      </c>
      <c r="F15673">
        <v>0</v>
      </c>
      <c r="G15673">
        <v>0</v>
      </c>
      <c r="H15673">
        <v>0</v>
      </c>
      <c r="I15673">
        <v>1.08</v>
      </c>
      <c r="J15673" s="10">
        <v>0</v>
      </c>
      <c r="K15673" s="13">
        <f t="shared" si="491"/>
        <v>1990</v>
      </c>
      <c r="L15673" s="1" t="str">
        <f t="shared" si="490"/>
        <v/>
      </c>
    </row>
    <row r="15674" spans="1:12" ht="13.8" customHeight="1" x14ac:dyDescent="0.3">
      <c r="A15674" t="s">
        <v>245</v>
      </c>
      <c r="B15674">
        <v>2004</v>
      </c>
      <c r="C15674" s="10">
        <v>28</v>
      </c>
      <c r="D15674">
        <v>0</v>
      </c>
      <c r="E15674">
        <v>28</v>
      </c>
      <c r="F15674">
        <v>0</v>
      </c>
      <c r="G15674">
        <v>0</v>
      </c>
      <c r="H15674">
        <v>0</v>
      </c>
      <c r="I15674">
        <v>1.01</v>
      </c>
      <c r="J15674" s="10">
        <v>0</v>
      </c>
      <c r="K15674" s="13">
        <f t="shared" si="491"/>
        <v>1990</v>
      </c>
      <c r="L15674" s="1" t="str">
        <f t="shared" si="490"/>
        <v/>
      </c>
    </row>
    <row r="15675" spans="1:12" ht="13.8" customHeight="1" x14ac:dyDescent="0.3">
      <c r="A15675" t="s">
        <v>245</v>
      </c>
      <c r="B15675">
        <v>2005</v>
      </c>
      <c r="C15675" s="10">
        <v>33</v>
      </c>
      <c r="D15675">
        <v>0</v>
      </c>
      <c r="E15675">
        <v>33</v>
      </c>
      <c r="F15675">
        <v>0</v>
      </c>
      <c r="G15675">
        <v>0</v>
      </c>
      <c r="H15675">
        <v>0</v>
      </c>
      <c r="I15675">
        <v>1.1000000000000001</v>
      </c>
      <c r="J15675" s="10">
        <v>0</v>
      </c>
      <c r="K15675" s="13">
        <f t="shared" si="491"/>
        <v>1990</v>
      </c>
      <c r="L15675" s="1" t="str">
        <f t="shared" si="490"/>
        <v/>
      </c>
    </row>
    <row r="15676" spans="1:12" ht="13.8" customHeight="1" x14ac:dyDescent="0.3">
      <c r="A15676" t="s">
        <v>245</v>
      </c>
      <c r="B15676">
        <v>2006</v>
      </c>
      <c r="C15676" s="10">
        <v>39</v>
      </c>
      <c r="D15676">
        <v>0</v>
      </c>
      <c r="E15676">
        <v>39</v>
      </c>
      <c r="F15676">
        <v>0</v>
      </c>
      <c r="G15676">
        <v>0</v>
      </c>
      <c r="H15676">
        <v>0</v>
      </c>
      <c r="I15676">
        <v>1.18</v>
      </c>
      <c r="J15676" s="10">
        <v>0</v>
      </c>
      <c r="K15676" s="13">
        <f t="shared" si="491"/>
        <v>1990</v>
      </c>
      <c r="L15676" s="1" t="str">
        <f t="shared" si="490"/>
        <v/>
      </c>
    </row>
    <row r="15677" spans="1:12" ht="13.8" customHeight="1" x14ac:dyDescent="0.3">
      <c r="A15677" t="s">
        <v>245</v>
      </c>
      <c r="B15677">
        <v>2007</v>
      </c>
      <c r="C15677" s="10">
        <v>45</v>
      </c>
      <c r="D15677">
        <v>0</v>
      </c>
      <c r="E15677">
        <v>45</v>
      </c>
      <c r="F15677">
        <v>0</v>
      </c>
      <c r="G15677">
        <v>0</v>
      </c>
      <c r="H15677">
        <v>0</v>
      </c>
      <c r="I15677">
        <v>1.58</v>
      </c>
      <c r="J15677" s="10">
        <v>0</v>
      </c>
      <c r="K15677" s="13">
        <f t="shared" si="491"/>
        <v>1990</v>
      </c>
      <c r="L15677" s="1" t="str">
        <f t="shared" si="490"/>
        <v/>
      </c>
    </row>
    <row r="15678" spans="1:12" ht="13.8" customHeight="1" x14ac:dyDescent="0.3">
      <c r="A15678" t="s">
        <v>245</v>
      </c>
      <c r="B15678">
        <v>2008</v>
      </c>
      <c r="C15678" s="10">
        <v>49</v>
      </c>
      <c r="D15678">
        <v>0</v>
      </c>
      <c r="E15678">
        <v>49</v>
      </c>
      <c r="F15678">
        <v>0</v>
      </c>
      <c r="G15678">
        <v>0</v>
      </c>
      <c r="H15678">
        <v>0</v>
      </c>
      <c r="I15678">
        <v>1.65</v>
      </c>
      <c r="J15678" s="10">
        <v>0</v>
      </c>
      <c r="K15678" s="13">
        <f t="shared" si="491"/>
        <v>1990</v>
      </c>
      <c r="L15678" s="1" t="str">
        <f t="shared" si="490"/>
        <v/>
      </c>
    </row>
    <row r="15679" spans="1:12" ht="13.8" customHeight="1" x14ac:dyDescent="0.3">
      <c r="A15679" t="s">
        <v>245</v>
      </c>
      <c r="B15679">
        <v>2009</v>
      </c>
      <c r="C15679" s="10">
        <v>49</v>
      </c>
      <c r="D15679">
        <v>0</v>
      </c>
      <c r="E15679">
        <v>49</v>
      </c>
      <c r="F15679">
        <v>0</v>
      </c>
      <c r="G15679">
        <v>0</v>
      </c>
      <c r="H15679">
        <v>0</v>
      </c>
      <c r="I15679">
        <v>1.63</v>
      </c>
      <c r="J15679" s="10">
        <v>0</v>
      </c>
      <c r="K15679" s="13">
        <f t="shared" si="491"/>
        <v>1990</v>
      </c>
      <c r="L15679" s="1" t="str">
        <f t="shared" si="490"/>
        <v/>
      </c>
    </row>
    <row r="15680" spans="1:12" ht="13.8" customHeight="1" x14ac:dyDescent="0.3">
      <c r="A15680" t="s">
        <v>245</v>
      </c>
      <c r="B15680">
        <v>2010</v>
      </c>
      <c r="C15680" s="10">
        <v>52</v>
      </c>
      <c r="D15680">
        <v>0</v>
      </c>
      <c r="E15680">
        <v>52</v>
      </c>
      <c r="F15680">
        <v>0</v>
      </c>
      <c r="G15680">
        <v>0</v>
      </c>
      <c r="H15680">
        <v>0</v>
      </c>
      <c r="I15680">
        <v>1.67</v>
      </c>
      <c r="J15680" s="10">
        <v>0</v>
      </c>
      <c r="K15680" s="13">
        <f t="shared" si="491"/>
        <v>1990</v>
      </c>
      <c r="L15680" s="1" t="str">
        <f t="shared" si="490"/>
        <v/>
      </c>
    </row>
    <row r="15681" spans="1:12" ht="13.8" customHeight="1" x14ac:dyDescent="0.3">
      <c r="A15681" t="s">
        <v>245</v>
      </c>
      <c r="B15681">
        <v>2011</v>
      </c>
      <c r="C15681" s="10">
        <v>52</v>
      </c>
      <c r="D15681">
        <v>0</v>
      </c>
      <c r="E15681">
        <v>52</v>
      </c>
      <c r="F15681">
        <v>0</v>
      </c>
      <c r="G15681">
        <v>0</v>
      </c>
      <c r="H15681">
        <v>0</v>
      </c>
      <c r="I15681">
        <v>1.64</v>
      </c>
      <c r="J15681" s="10">
        <v>0</v>
      </c>
      <c r="K15681" s="13">
        <f t="shared" si="491"/>
        <v>1990</v>
      </c>
      <c r="L15681" s="1" t="str">
        <f t="shared" si="490"/>
        <v/>
      </c>
    </row>
    <row r="15682" spans="1:12" ht="13.8" customHeight="1" x14ac:dyDescent="0.3">
      <c r="A15682" t="s">
        <v>245</v>
      </c>
      <c r="B15682">
        <v>2012</v>
      </c>
      <c r="C15682" s="10">
        <v>54</v>
      </c>
      <c r="D15682">
        <v>0</v>
      </c>
      <c r="E15682">
        <v>54</v>
      </c>
      <c r="F15682">
        <v>0</v>
      </c>
      <c r="G15682">
        <v>0</v>
      </c>
      <c r="H15682">
        <v>0</v>
      </c>
      <c r="I15682">
        <v>1.68</v>
      </c>
      <c r="J15682" s="10">
        <v>0</v>
      </c>
      <c r="K15682" s="13">
        <f t="shared" si="491"/>
        <v>1990</v>
      </c>
      <c r="L15682" s="1">
        <f t="shared" ref="L15682:L15745" si="492">IF(AND(B15682&gt;2011),1,"")</f>
        <v>1</v>
      </c>
    </row>
    <row r="15683" spans="1:12" ht="13.8" customHeight="1" x14ac:dyDescent="0.3">
      <c r="A15683" t="s">
        <v>245</v>
      </c>
      <c r="B15683">
        <v>2013</v>
      </c>
      <c r="C15683" s="10">
        <v>54</v>
      </c>
      <c r="D15683">
        <v>0</v>
      </c>
      <c r="E15683">
        <v>54</v>
      </c>
      <c r="F15683">
        <v>0</v>
      </c>
      <c r="G15683">
        <v>0</v>
      </c>
      <c r="H15683">
        <v>0</v>
      </c>
      <c r="I15683">
        <v>1.64</v>
      </c>
      <c r="J15683" s="10">
        <v>0</v>
      </c>
      <c r="K15683" s="13">
        <f t="shared" ref="K15683:K15746" si="493">IF(B15683&lt;1990,IF(B15683&lt;1959,1958,1989),1990)</f>
        <v>1990</v>
      </c>
      <c r="L15683" s="1">
        <f t="shared" si="492"/>
        <v>1</v>
      </c>
    </row>
    <row r="15684" spans="1:12" ht="13.8" customHeight="1" x14ac:dyDescent="0.3">
      <c r="A15684" t="s">
        <v>245</v>
      </c>
      <c r="B15684">
        <v>2014</v>
      </c>
      <c r="C15684" s="10">
        <v>56</v>
      </c>
      <c r="D15684">
        <v>0</v>
      </c>
      <c r="E15684">
        <v>56</v>
      </c>
      <c r="F15684">
        <v>0</v>
      </c>
      <c r="G15684">
        <v>0</v>
      </c>
      <c r="H15684">
        <v>0</v>
      </c>
      <c r="I15684">
        <v>1.66</v>
      </c>
      <c r="J15684" s="10">
        <v>0</v>
      </c>
      <c r="K15684" s="13">
        <f t="shared" si="493"/>
        <v>1990</v>
      </c>
      <c r="L15684" s="1">
        <f t="shared" si="492"/>
        <v>1</v>
      </c>
    </row>
    <row r="15685" spans="1:12" ht="13.8" customHeight="1" x14ac:dyDescent="0.3">
      <c r="A15685" t="s">
        <v>246</v>
      </c>
      <c r="B15685">
        <v>1990</v>
      </c>
      <c r="C15685" s="10">
        <v>2</v>
      </c>
      <c r="D15685">
        <v>0</v>
      </c>
      <c r="E15685">
        <v>2</v>
      </c>
      <c r="F15685">
        <v>0</v>
      </c>
      <c r="G15685">
        <v>0</v>
      </c>
      <c r="H15685">
        <v>0</v>
      </c>
      <c r="I15685" t="s">
        <v>11</v>
      </c>
      <c r="J15685" s="10">
        <v>0</v>
      </c>
      <c r="K15685" s="13">
        <f t="shared" si="493"/>
        <v>1990</v>
      </c>
      <c r="L15685" s="1" t="str">
        <f t="shared" si="492"/>
        <v/>
      </c>
    </row>
    <row r="15686" spans="1:12" ht="13.8" customHeight="1" x14ac:dyDescent="0.3">
      <c r="A15686" t="s">
        <v>246</v>
      </c>
      <c r="B15686">
        <v>1991</v>
      </c>
      <c r="C15686" s="10">
        <v>2</v>
      </c>
      <c r="D15686">
        <v>0</v>
      </c>
      <c r="E15686">
        <v>2</v>
      </c>
      <c r="F15686">
        <v>0</v>
      </c>
      <c r="G15686">
        <v>0</v>
      </c>
      <c r="H15686">
        <v>0</v>
      </c>
      <c r="I15686" t="s">
        <v>11</v>
      </c>
      <c r="J15686" s="10">
        <v>0</v>
      </c>
      <c r="K15686" s="13">
        <f t="shared" si="493"/>
        <v>1990</v>
      </c>
      <c r="L15686" s="1" t="str">
        <f t="shared" si="492"/>
        <v/>
      </c>
    </row>
    <row r="15687" spans="1:12" ht="13.8" customHeight="1" x14ac:dyDescent="0.3">
      <c r="A15687" t="s">
        <v>246</v>
      </c>
      <c r="B15687">
        <v>1992</v>
      </c>
      <c r="C15687" s="10">
        <v>2</v>
      </c>
      <c r="D15687">
        <v>0</v>
      </c>
      <c r="E15687">
        <v>2</v>
      </c>
      <c r="F15687">
        <v>0</v>
      </c>
      <c r="G15687">
        <v>0</v>
      </c>
      <c r="H15687">
        <v>0</v>
      </c>
      <c r="I15687" t="s">
        <v>11</v>
      </c>
      <c r="J15687" s="10">
        <v>0</v>
      </c>
      <c r="K15687" s="13">
        <f t="shared" si="493"/>
        <v>1990</v>
      </c>
      <c r="L15687" s="1" t="str">
        <f t="shared" si="492"/>
        <v/>
      </c>
    </row>
    <row r="15688" spans="1:12" ht="13.8" customHeight="1" x14ac:dyDescent="0.3">
      <c r="A15688" t="s">
        <v>246</v>
      </c>
      <c r="B15688">
        <v>1993</v>
      </c>
      <c r="C15688" s="10">
        <v>2</v>
      </c>
      <c r="D15688">
        <v>0</v>
      </c>
      <c r="E15688">
        <v>2</v>
      </c>
      <c r="F15688">
        <v>0</v>
      </c>
      <c r="G15688">
        <v>0</v>
      </c>
      <c r="H15688">
        <v>0</v>
      </c>
      <c r="I15688" t="s">
        <v>11</v>
      </c>
      <c r="J15688" s="10">
        <v>0</v>
      </c>
      <c r="K15688" s="13">
        <f t="shared" si="493"/>
        <v>1990</v>
      </c>
      <c r="L15688" s="1" t="str">
        <f t="shared" si="492"/>
        <v/>
      </c>
    </row>
    <row r="15689" spans="1:12" ht="13.8" customHeight="1" x14ac:dyDescent="0.3">
      <c r="A15689" t="s">
        <v>246</v>
      </c>
      <c r="B15689">
        <v>1994</v>
      </c>
      <c r="C15689" s="10">
        <v>2</v>
      </c>
      <c r="D15689">
        <v>0</v>
      </c>
      <c r="E15689">
        <v>2</v>
      </c>
      <c r="F15689">
        <v>0</v>
      </c>
      <c r="G15689">
        <v>0</v>
      </c>
      <c r="H15689">
        <v>0</v>
      </c>
      <c r="I15689" t="s">
        <v>11</v>
      </c>
      <c r="J15689" s="10">
        <v>0</v>
      </c>
      <c r="K15689" s="13">
        <f t="shared" si="493"/>
        <v>1990</v>
      </c>
      <c r="L15689" s="1" t="str">
        <f t="shared" si="492"/>
        <v/>
      </c>
    </row>
    <row r="15690" spans="1:12" ht="13.8" customHeight="1" x14ac:dyDescent="0.3">
      <c r="A15690" t="s">
        <v>246</v>
      </c>
      <c r="B15690">
        <v>1995</v>
      </c>
      <c r="C15690" s="10">
        <v>2</v>
      </c>
      <c r="D15690">
        <v>0</v>
      </c>
      <c r="E15690">
        <v>2</v>
      </c>
      <c r="F15690">
        <v>0</v>
      </c>
      <c r="G15690">
        <v>0</v>
      </c>
      <c r="H15690">
        <v>0</v>
      </c>
      <c r="I15690" t="s">
        <v>11</v>
      </c>
      <c r="J15690" s="10">
        <v>0</v>
      </c>
      <c r="K15690" s="13">
        <f t="shared" si="493"/>
        <v>1990</v>
      </c>
      <c r="L15690" s="1" t="str">
        <f t="shared" si="492"/>
        <v/>
      </c>
    </row>
    <row r="15691" spans="1:12" ht="13.8" customHeight="1" x14ac:dyDescent="0.3">
      <c r="A15691" t="s">
        <v>246</v>
      </c>
      <c r="B15691">
        <v>1996</v>
      </c>
      <c r="C15691" s="10">
        <v>2</v>
      </c>
      <c r="D15691">
        <v>0</v>
      </c>
      <c r="E15691">
        <v>2</v>
      </c>
      <c r="F15691">
        <v>0</v>
      </c>
      <c r="G15691">
        <v>0</v>
      </c>
      <c r="H15691">
        <v>0</v>
      </c>
      <c r="I15691" t="s">
        <v>11</v>
      </c>
      <c r="J15691" s="10">
        <v>0</v>
      </c>
      <c r="K15691" s="13">
        <f t="shared" si="493"/>
        <v>1990</v>
      </c>
      <c r="L15691" s="1" t="str">
        <f t="shared" si="492"/>
        <v/>
      </c>
    </row>
    <row r="15692" spans="1:12" ht="13.8" customHeight="1" x14ac:dyDescent="0.3">
      <c r="A15692" t="s">
        <v>246</v>
      </c>
      <c r="B15692">
        <v>1997</v>
      </c>
      <c r="C15692" s="10">
        <v>2</v>
      </c>
      <c r="D15692">
        <v>0</v>
      </c>
      <c r="E15692">
        <v>2</v>
      </c>
      <c r="F15692">
        <v>0</v>
      </c>
      <c r="G15692">
        <v>0</v>
      </c>
      <c r="H15692">
        <v>0</v>
      </c>
      <c r="I15692" t="s">
        <v>11</v>
      </c>
      <c r="J15692" s="10">
        <v>0</v>
      </c>
      <c r="K15692" s="13">
        <f t="shared" si="493"/>
        <v>1990</v>
      </c>
      <c r="L15692" s="1" t="str">
        <f t="shared" si="492"/>
        <v/>
      </c>
    </row>
    <row r="15693" spans="1:12" ht="13.8" customHeight="1" x14ac:dyDescent="0.3">
      <c r="A15693" t="s">
        <v>246</v>
      </c>
      <c r="B15693">
        <v>1998</v>
      </c>
      <c r="C15693" s="10">
        <v>2</v>
      </c>
      <c r="D15693">
        <v>0</v>
      </c>
      <c r="E15693">
        <v>2</v>
      </c>
      <c r="F15693">
        <v>0</v>
      </c>
      <c r="G15693">
        <v>0</v>
      </c>
      <c r="H15693">
        <v>0</v>
      </c>
      <c r="I15693" t="s">
        <v>11</v>
      </c>
      <c r="J15693" s="10">
        <v>0</v>
      </c>
      <c r="K15693" s="13">
        <f t="shared" si="493"/>
        <v>1990</v>
      </c>
      <c r="L15693" s="1" t="str">
        <f t="shared" si="492"/>
        <v/>
      </c>
    </row>
    <row r="15694" spans="1:12" ht="13.8" customHeight="1" x14ac:dyDescent="0.3">
      <c r="A15694" t="s">
        <v>246</v>
      </c>
      <c r="B15694">
        <v>1999</v>
      </c>
      <c r="C15694" s="10">
        <v>2</v>
      </c>
      <c r="D15694">
        <v>0</v>
      </c>
      <c r="E15694">
        <v>2</v>
      </c>
      <c r="F15694">
        <v>0</v>
      </c>
      <c r="G15694">
        <v>0</v>
      </c>
      <c r="H15694">
        <v>0</v>
      </c>
      <c r="I15694" t="s">
        <v>11</v>
      </c>
      <c r="J15694" s="10">
        <v>0</v>
      </c>
      <c r="K15694" s="13">
        <f t="shared" si="493"/>
        <v>1990</v>
      </c>
      <c r="L15694" s="1" t="str">
        <f t="shared" si="492"/>
        <v/>
      </c>
    </row>
    <row r="15695" spans="1:12" ht="13.8" customHeight="1" x14ac:dyDescent="0.3">
      <c r="A15695" t="s">
        <v>246</v>
      </c>
      <c r="B15695">
        <v>2000</v>
      </c>
      <c r="C15695" s="10">
        <v>2</v>
      </c>
      <c r="D15695">
        <v>0</v>
      </c>
      <c r="E15695">
        <v>2</v>
      </c>
      <c r="F15695">
        <v>0</v>
      </c>
      <c r="G15695">
        <v>0</v>
      </c>
      <c r="H15695">
        <v>0</v>
      </c>
      <c r="I15695" t="s">
        <v>11</v>
      </c>
      <c r="J15695" s="10">
        <v>0</v>
      </c>
      <c r="K15695" s="13">
        <f t="shared" si="493"/>
        <v>1990</v>
      </c>
      <c r="L15695" s="1" t="str">
        <f t="shared" si="492"/>
        <v/>
      </c>
    </row>
    <row r="15696" spans="1:12" ht="13.8" customHeight="1" x14ac:dyDescent="0.3">
      <c r="A15696" t="s">
        <v>246</v>
      </c>
      <c r="B15696">
        <v>2001</v>
      </c>
      <c r="C15696" s="10">
        <v>2</v>
      </c>
      <c r="D15696">
        <v>0</v>
      </c>
      <c r="E15696">
        <v>2</v>
      </c>
      <c r="F15696">
        <v>0</v>
      </c>
      <c r="G15696">
        <v>0</v>
      </c>
      <c r="H15696">
        <v>0</v>
      </c>
      <c r="I15696" t="s">
        <v>11</v>
      </c>
      <c r="J15696" s="10">
        <v>0</v>
      </c>
      <c r="K15696" s="13">
        <f t="shared" si="493"/>
        <v>1990</v>
      </c>
      <c r="L15696" s="1" t="str">
        <f t="shared" si="492"/>
        <v/>
      </c>
    </row>
    <row r="15697" spans="1:12" ht="13.8" customHeight="1" x14ac:dyDescent="0.3">
      <c r="A15697" t="s">
        <v>246</v>
      </c>
      <c r="B15697">
        <v>2002</v>
      </c>
      <c r="C15697" s="10">
        <v>3</v>
      </c>
      <c r="D15697">
        <v>0</v>
      </c>
      <c r="E15697">
        <v>3</v>
      </c>
      <c r="F15697">
        <v>0</v>
      </c>
      <c r="G15697">
        <v>0</v>
      </c>
      <c r="H15697">
        <v>0</v>
      </c>
      <c r="I15697" t="s">
        <v>11</v>
      </c>
      <c r="J15697" s="10">
        <v>0</v>
      </c>
      <c r="K15697" s="13">
        <f t="shared" si="493"/>
        <v>1990</v>
      </c>
      <c r="L15697" s="1" t="str">
        <f t="shared" si="492"/>
        <v/>
      </c>
    </row>
    <row r="15698" spans="1:12" ht="13.8" customHeight="1" x14ac:dyDescent="0.3">
      <c r="A15698" t="s">
        <v>246</v>
      </c>
      <c r="B15698">
        <v>2003</v>
      </c>
      <c r="C15698" s="10">
        <v>3</v>
      </c>
      <c r="D15698">
        <v>0</v>
      </c>
      <c r="E15698">
        <v>3</v>
      </c>
      <c r="F15698">
        <v>0</v>
      </c>
      <c r="G15698">
        <v>0</v>
      </c>
      <c r="H15698">
        <v>0</v>
      </c>
      <c r="I15698" t="s">
        <v>11</v>
      </c>
      <c r="J15698" s="10">
        <v>0</v>
      </c>
      <c r="K15698" s="13">
        <f t="shared" si="493"/>
        <v>1990</v>
      </c>
      <c r="L15698" s="1" t="str">
        <f t="shared" si="492"/>
        <v/>
      </c>
    </row>
    <row r="15699" spans="1:12" ht="13.8" customHeight="1" x14ac:dyDescent="0.3">
      <c r="A15699" t="s">
        <v>246</v>
      </c>
      <c r="B15699">
        <v>2004</v>
      </c>
      <c r="C15699" s="10">
        <v>3</v>
      </c>
      <c r="D15699">
        <v>0</v>
      </c>
      <c r="E15699">
        <v>3</v>
      </c>
      <c r="F15699">
        <v>0</v>
      </c>
      <c r="G15699">
        <v>0</v>
      </c>
      <c r="H15699">
        <v>0</v>
      </c>
      <c r="I15699" t="s">
        <v>11</v>
      </c>
      <c r="J15699" s="10">
        <v>0</v>
      </c>
      <c r="K15699" s="13">
        <f t="shared" si="493"/>
        <v>1990</v>
      </c>
      <c r="L15699" s="1" t="str">
        <f t="shared" si="492"/>
        <v/>
      </c>
    </row>
    <row r="15700" spans="1:12" ht="13.8" customHeight="1" x14ac:dyDescent="0.3">
      <c r="A15700" t="s">
        <v>246</v>
      </c>
      <c r="B15700">
        <v>2005</v>
      </c>
      <c r="C15700" s="10">
        <v>3</v>
      </c>
      <c r="D15700">
        <v>0</v>
      </c>
      <c r="E15700">
        <v>3</v>
      </c>
      <c r="F15700">
        <v>0</v>
      </c>
      <c r="G15700">
        <v>0</v>
      </c>
      <c r="H15700">
        <v>0</v>
      </c>
      <c r="I15700" t="s">
        <v>11</v>
      </c>
      <c r="J15700" s="10">
        <v>0</v>
      </c>
      <c r="K15700" s="13">
        <f t="shared" si="493"/>
        <v>1990</v>
      </c>
      <c r="L15700" s="1" t="str">
        <f t="shared" si="492"/>
        <v/>
      </c>
    </row>
    <row r="15701" spans="1:12" ht="13.8" customHeight="1" x14ac:dyDescent="0.3">
      <c r="A15701" t="s">
        <v>246</v>
      </c>
      <c r="B15701">
        <v>2006</v>
      </c>
      <c r="C15701" s="10">
        <v>2</v>
      </c>
      <c r="D15701">
        <v>0</v>
      </c>
      <c r="E15701">
        <v>2</v>
      </c>
      <c r="F15701">
        <v>0</v>
      </c>
      <c r="G15701">
        <v>0</v>
      </c>
      <c r="H15701">
        <v>0</v>
      </c>
      <c r="I15701" t="s">
        <v>11</v>
      </c>
      <c r="J15701" s="10">
        <v>0</v>
      </c>
      <c r="K15701" s="13">
        <f t="shared" si="493"/>
        <v>1990</v>
      </c>
      <c r="L15701" s="1" t="str">
        <f t="shared" si="492"/>
        <v/>
      </c>
    </row>
    <row r="15702" spans="1:12" ht="13.8" customHeight="1" x14ac:dyDescent="0.3">
      <c r="A15702" t="s">
        <v>246</v>
      </c>
      <c r="B15702">
        <v>2007</v>
      </c>
      <c r="C15702" s="10">
        <v>3</v>
      </c>
      <c r="D15702">
        <v>0</v>
      </c>
      <c r="E15702">
        <v>3</v>
      </c>
      <c r="F15702">
        <v>0</v>
      </c>
      <c r="G15702">
        <v>0</v>
      </c>
      <c r="H15702">
        <v>0</v>
      </c>
      <c r="I15702" t="s">
        <v>11</v>
      </c>
      <c r="J15702" s="10">
        <v>0</v>
      </c>
      <c r="K15702" s="13">
        <f t="shared" si="493"/>
        <v>1990</v>
      </c>
      <c r="L15702" s="1" t="str">
        <f t="shared" si="492"/>
        <v/>
      </c>
    </row>
    <row r="15703" spans="1:12" ht="13.8" customHeight="1" x14ac:dyDescent="0.3">
      <c r="A15703" t="s">
        <v>246</v>
      </c>
      <c r="B15703">
        <v>2008</v>
      </c>
      <c r="C15703" s="10">
        <v>3</v>
      </c>
      <c r="D15703">
        <v>0</v>
      </c>
      <c r="E15703">
        <v>3</v>
      </c>
      <c r="F15703">
        <v>0</v>
      </c>
      <c r="G15703">
        <v>0</v>
      </c>
      <c r="H15703">
        <v>0</v>
      </c>
      <c r="I15703" t="s">
        <v>11</v>
      </c>
      <c r="J15703" s="10">
        <v>0</v>
      </c>
      <c r="K15703" s="13">
        <f t="shared" si="493"/>
        <v>1990</v>
      </c>
      <c r="L15703" s="1" t="str">
        <f t="shared" si="492"/>
        <v/>
      </c>
    </row>
    <row r="15704" spans="1:12" ht="13.8" customHeight="1" x14ac:dyDescent="0.3">
      <c r="A15704" t="s">
        <v>246</v>
      </c>
      <c r="B15704">
        <v>2009</v>
      </c>
      <c r="C15704" s="10">
        <v>3</v>
      </c>
      <c r="D15704">
        <v>0</v>
      </c>
      <c r="E15704">
        <v>3</v>
      </c>
      <c r="F15704">
        <v>0</v>
      </c>
      <c r="G15704">
        <v>0</v>
      </c>
      <c r="H15704">
        <v>0</v>
      </c>
      <c r="I15704" t="s">
        <v>11</v>
      </c>
      <c r="J15704" s="10">
        <v>0</v>
      </c>
      <c r="K15704" s="13">
        <f t="shared" si="493"/>
        <v>1990</v>
      </c>
      <c r="L15704" s="1" t="str">
        <f t="shared" si="492"/>
        <v/>
      </c>
    </row>
    <row r="15705" spans="1:12" ht="13.8" customHeight="1" x14ac:dyDescent="0.3">
      <c r="A15705" t="s">
        <v>246</v>
      </c>
      <c r="B15705">
        <v>2010</v>
      </c>
      <c r="C15705" s="10">
        <v>2</v>
      </c>
      <c r="D15705">
        <v>0</v>
      </c>
      <c r="E15705">
        <v>2</v>
      </c>
      <c r="F15705">
        <v>0</v>
      </c>
      <c r="G15705">
        <v>0</v>
      </c>
      <c r="H15705">
        <v>0</v>
      </c>
      <c r="I15705" t="s">
        <v>11</v>
      </c>
      <c r="J15705" s="10">
        <v>0</v>
      </c>
      <c r="K15705" s="13">
        <f t="shared" si="493"/>
        <v>1990</v>
      </c>
      <c r="L15705" s="1" t="str">
        <f t="shared" si="492"/>
        <v/>
      </c>
    </row>
    <row r="15706" spans="1:12" ht="13.8" customHeight="1" x14ac:dyDescent="0.3">
      <c r="A15706" t="s">
        <v>246</v>
      </c>
      <c r="B15706">
        <v>2011</v>
      </c>
      <c r="C15706" s="10">
        <v>2</v>
      </c>
      <c r="D15706">
        <v>0</v>
      </c>
      <c r="E15706">
        <v>2</v>
      </c>
      <c r="F15706">
        <v>0</v>
      </c>
      <c r="G15706">
        <v>0</v>
      </c>
      <c r="H15706">
        <v>0</v>
      </c>
      <c r="I15706" t="s">
        <v>11</v>
      </c>
      <c r="J15706" s="10">
        <v>0</v>
      </c>
      <c r="K15706" s="13">
        <f t="shared" si="493"/>
        <v>1990</v>
      </c>
      <c r="L15706" s="1" t="str">
        <f t="shared" si="492"/>
        <v/>
      </c>
    </row>
    <row r="15707" spans="1:12" ht="13.8" customHeight="1" x14ac:dyDescent="0.3">
      <c r="A15707" t="s">
        <v>246</v>
      </c>
      <c r="B15707">
        <v>2012</v>
      </c>
      <c r="C15707" s="10">
        <v>3</v>
      </c>
      <c r="D15707">
        <v>0</v>
      </c>
      <c r="E15707">
        <v>3</v>
      </c>
      <c r="F15707">
        <v>0</v>
      </c>
      <c r="G15707">
        <v>0</v>
      </c>
      <c r="H15707">
        <v>0</v>
      </c>
      <c r="I15707" t="s">
        <v>11</v>
      </c>
      <c r="J15707" s="10">
        <v>0</v>
      </c>
      <c r="K15707" s="13">
        <f t="shared" si="493"/>
        <v>1990</v>
      </c>
      <c r="L15707" s="1">
        <f t="shared" si="492"/>
        <v>1</v>
      </c>
    </row>
    <row r="15708" spans="1:12" ht="13.8" customHeight="1" x14ac:dyDescent="0.3">
      <c r="A15708" t="s">
        <v>246</v>
      </c>
      <c r="B15708">
        <v>2013</v>
      </c>
      <c r="C15708" s="10">
        <v>3</v>
      </c>
      <c r="D15708">
        <v>0</v>
      </c>
      <c r="E15708">
        <v>3</v>
      </c>
      <c r="F15708">
        <v>0</v>
      </c>
      <c r="G15708">
        <v>0</v>
      </c>
      <c r="H15708">
        <v>0</v>
      </c>
      <c r="I15708" t="s">
        <v>11</v>
      </c>
      <c r="J15708" s="10">
        <v>0</v>
      </c>
      <c r="K15708" s="13">
        <f t="shared" si="493"/>
        <v>1990</v>
      </c>
      <c r="L15708" s="1">
        <f t="shared" si="492"/>
        <v>1</v>
      </c>
    </row>
    <row r="15709" spans="1:12" ht="13.8" customHeight="1" x14ac:dyDescent="0.3">
      <c r="A15709" t="s">
        <v>246</v>
      </c>
      <c r="B15709">
        <v>2014</v>
      </c>
      <c r="C15709" s="10">
        <v>3</v>
      </c>
      <c r="D15709">
        <v>0</v>
      </c>
      <c r="E15709">
        <v>3</v>
      </c>
      <c r="F15709">
        <v>0</v>
      </c>
      <c r="G15709">
        <v>0</v>
      </c>
      <c r="H15709">
        <v>0</v>
      </c>
      <c r="I15709" t="s">
        <v>11</v>
      </c>
      <c r="J15709" s="10">
        <v>0</v>
      </c>
      <c r="K15709" s="13">
        <f t="shared" si="493"/>
        <v>1990</v>
      </c>
      <c r="L15709" s="1">
        <f t="shared" si="492"/>
        <v>1</v>
      </c>
    </row>
    <row r="15710" spans="1:12" ht="13.8" customHeight="1" x14ac:dyDescent="0.3">
      <c r="A15710" t="s">
        <v>247</v>
      </c>
      <c r="B15710">
        <v>1950</v>
      </c>
      <c r="C15710" s="10">
        <v>29</v>
      </c>
      <c r="D15710">
        <v>0</v>
      </c>
      <c r="E15710">
        <v>29</v>
      </c>
      <c r="F15710">
        <v>0</v>
      </c>
      <c r="G15710">
        <v>0</v>
      </c>
      <c r="H15710">
        <v>0</v>
      </c>
      <c r="I15710">
        <v>0.01</v>
      </c>
      <c r="J15710" s="10">
        <v>2</v>
      </c>
      <c r="K15710" s="13">
        <f t="shared" si="493"/>
        <v>1958</v>
      </c>
      <c r="L15710" s="1" t="str">
        <f t="shared" si="492"/>
        <v/>
      </c>
    </row>
    <row r="15711" spans="1:12" ht="13.8" customHeight="1" x14ac:dyDescent="0.3">
      <c r="A15711" t="s">
        <v>247</v>
      </c>
      <c r="B15711">
        <v>1951</v>
      </c>
      <c r="C15711" s="10">
        <v>38</v>
      </c>
      <c r="D15711">
        <v>0</v>
      </c>
      <c r="E15711">
        <v>38</v>
      </c>
      <c r="F15711">
        <v>0</v>
      </c>
      <c r="G15711">
        <v>0</v>
      </c>
      <c r="H15711">
        <v>0</v>
      </c>
      <c r="I15711">
        <v>0.01</v>
      </c>
      <c r="J15711" s="10">
        <v>1</v>
      </c>
      <c r="K15711" s="13">
        <f t="shared" si="493"/>
        <v>1958</v>
      </c>
      <c r="L15711" s="1" t="str">
        <f t="shared" si="492"/>
        <v/>
      </c>
    </row>
    <row r="15712" spans="1:12" ht="13.8" customHeight="1" x14ac:dyDescent="0.3">
      <c r="A15712" t="s">
        <v>247</v>
      </c>
      <c r="B15712">
        <v>1952</v>
      </c>
      <c r="C15712" s="10">
        <v>39</v>
      </c>
      <c r="D15712">
        <v>0</v>
      </c>
      <c r="E15712">
        <v>39</v>
      </c>
      <c r="F15712">
        <v>0</v>
      </c>
      <c r="G15712">
        <v>0</v>
      </c>
      <c r="H15712">
        <v>0</v>
      </c>
      <c r="I15712">
        <v>0.01</v>
      </c>
      <c r="J15712" s="10">
        <v>2</v>
      </c>
      <c r="K15712" s="13">
        <f t="shared" si="493"/>
        <v>1958</v>
      </c>
      <c r="L15712" s="1" t="str">
        <f t="shared" si="492"/>
        <v/>
      </c>
    </row>
    <row r="15713" spans="1:12" ht="13.8" customHeight="1" x14ac:dyDescent="0.3">
      <c r="A15713" t="s">
        <v>247</v>
      </c>
      <c r="B15713">
        <v>1953</v>
      </c>
      <c r="C15713" s="10">
        <v>57</v>
      </c>
      <c r="D15713">
        <v>0</v>
      </c>
      <c r="E15713">
        <v>54</v>
      </c>
      <c r="F15713">
        <v>0</v>
      </c>
      <c r="G15713">
        <v>3</v>
      </c>
      <c r="H15713">
        <v>0</v>
      </c>
      <c r="I15713">
        <v>0.01</v>
      </c>
      <c r="J15713" s="10">
        <v>0</v>
      </c>
      <c r="K15713" s="13">
        <f t="shared" si="493"/>
        <v>1958</v>
      </c>
      <c r="L15713" s="1" t="str">
        <f t="shared" si="492"/>
        <v/>
      </c>
    </row>
    <row r="15714" spans="1:12" ht="13.8" customHeight="1" x14ac:dyDescent="0.3">
      <c r="A15714" t="s">
        <v>247</v>
      </c>
      <c r="B15714">
        <v>1954</v>
      </c>
      <c r="C15714" s="10">
        <v>60</v>
      </c>
      <c r="D15714">
        <v>0</v>
      </c>
      <c r="E15714">
        <v>54</v>
      </c>
      <c r="F15714">
        <v>0</v>
      </c>
      <c r="G15714">
        <v>6</v>
      </c>
      <c r="H15714">
        <v>0</v>
      </c>
      <c r="I15714">
        <v>0.01</v>
      </c>
      <c r="J15714" s="10">
        <v>3</v>
      </c>
      <c r="K15714" s="13">
        <f t="shared" si="493"/>
        <v>1958</v>
      </c>
      <c r="L15714" s="1" t="str">
        <f t="shared" si="492"/>
        <v/>
      </c>
    </row>
    <row r="15715" spans="1:12" ht="13.8" customHeight="1" x14ac:dyDescent="0.3">
      <c r="A15715" t="s">
        <v>247</v>
      </c>
      <c r="B15715">
        <v>1955</v>
      </c>
      <c r="C15715" s="10">
        <v>72</v>
      </c>
      <c r="D15715">
        <v>0</v>
      </c>
      <c r="E15715">
        <v>65</v>
      </c>
      <c r="F15715">
        <v>0</v>
      </c>
      <c r="G15715">
        <v>7</v>
      </c>
      <c r="H15715">
        <v>0</v>
      </c>
      <c r="I15715">
        <v>0.01</v>
      </c>
      <c r="J15715" s="10">
        <v>3</v>
      </c>
      <c r="K15715" s="13">
        <f t="shared" si="493"/>
        <v>1958</v>
      </c>
      <c r="L15715" s="1" t="str">
        <f t="shared" si="492"/>
        <v/>
      </c>
    </row>
    <row r="15716" spans="1:12" ht="13.8" customHeight="1" x14ac:dyDescent="0.3">
      <c r="A15716" t="s">
        <v>247</v>
      </c>
      <c r="B15716">
        <v>1956</v>
      </c>
      <c r="C15716" s="10">
        <v>72</v>
      </c>
      <c r="D15716">
        <v>0</v>
      </c>
      <c r="E15716">
        <v>64</v>
      </c>
      <c r="F15716">
        <v>0</v>
      </c>
      <c r="G15716">
        <v>8</v>
      </c>
      <c r="H15716">
        <v>0</v>
      </c>
      <c r="I15716">
        <v>0.01</v>
      </c>
      <c r="J15716" s="10">
        <v>3</v>
      </c>
      <c r="K15716" s="13">
        <f t="shared" si="493"/>
        <v>1958</v>
      </c>
      <c r="L15716" s="1" t="str">
        <f t="shared" si="492"/>
        <v/>
      </c>
    </row>
    <row r="15717" spans="1:12" ht="13.8" customHeight="1" x14ac:dyDescent="0.3">
      <c r="A15717" t="s">
        <v>247</v>
      </c>
      <c r="B15717">
        <v>1957</v>
      </c>
      <c r="C15717" s="10">
        <v>76</v>
      </c>
      <c r="D15717">
        <v>0</v>
      </c>
      <c r="E15717">
        <v>64</v>
      </c>
      <c r="F15717">
        <v>0</v>
      </c>
      <c r="G15717">
        <v>12</v>
      </c>
      <c r="H15717">
        <v>0</v>
      </c>
      <c r="I15717">
        <v>0.01</v>
      </c>
      <c r="J15717" s="10">
        <v>3</v>
      </c>
      <c r="K15717" s="13">
        <f t="shared" si="493"/>
        <v>1958</v>
      </c>
      <c r="L15717" s="1" t="str">
        <f t="shared" si="492"/>
        <v/>
      </c>
    </row>
    <row r="15718" spans="1:12" ht="13.8" customHeight="1" x14ac:dyDescent="0.3">
      <c r="A15718" t="s">
        <v>247</v>
      </c>
      <c r="B15718">
        <v>1958</v>
      </c>
      <c r="C15718" s="10">
        <v>80</v>
      </c>
      <c r="D15718">
        <v>0</v>
      </c>
      <c r="E15718">
        <v>66</v>
      </c>
      <c r="F15718">
        <v>0</v>
      </c>
      <c r="G15718">
        <v>14</v>
      </c>
      <c r="H15718">
        <v>0</v>
      </c>
      <c r="I15718">
        <v>0.01</v>
      </c>
      <c r="J15718" s="10">
        <v>3</v>
      </c>
      <c r="K15718" s="13">
        <f t="shared" si="493"/>
        <v>1958</v>
      </c>
      <c r="L15718" s="1" t="str">
        <f t="shared" si="492"/>
        <v/>
      </c>
    </row>
    <row r="15719" spans="1:12" ht="13.8" customHeight="1" x14ac:dyDescent="0.3">
      <c r="A15719" t="s">
        <v>247</v>
      </c>
      <c r="B15719">
        <v>1959</v>
      </c>
      <c r="C15719" s="10">
        <v>113</v>
      </c>
      <c r="D15719">
        <v>0</v>
      </c>
      <c r="E15719">
        <v>102</v>
      </c>
      <c r="F15719">
        <v>0</v>
      </c>
      <c r="G15719">
        <v>11</v>
      </c>
      <c r="H15719">
        <v>0</v>
      </c>
      <c r="I15719">
        <v>0.02</v>
      </c>
      <c r="J15719" s="10">
        <v>2</v>
      </c>
      <c r="K15719" s="13">
        <f t="shared" si="493"/>
        <v>1989</v>
      </c>
      <c r="L15719" s="1" t="str">
        <f t="shared" si="492"/>
        <v/>
      </c>
    </row>
    <row r="15720" spans="1:12" ht="13.8" customHeight="1" x14ac:dyDescent="0.3">
      <c r="A15720" t="s">
        <v>247</v>
      </c>
      <c r="B15720">
        <v>1960</v>
      </c>
      <c r="C15720" s="10">
        <v>115</v>
      </c>
      <c r="D15720">
        <v>0</v>
      </c>
      <c r="E15720">
        <v>105</v>
      </c>
      <c r="F15720">
        <v>0</v>
      </c>
      <c r="G15720">
        <v>10</v>
      </c>
      <c r="H15720">
        <v>0</v>
      </c>
      <c r="I15720">
        <v>0.02</v>
      </c>
      <c r="J15720" s="10">
        <v>3</v>
      </c>
      <c r="K15720" s="13">
        <f t="shared" si="493"/>
        <v>1989</v>
      </c>
      <c r="L15720" s="1" t="str">
        <f t="shared" si="492"/>
        <v/>
      </c>
    </row>
    <row r="15721" spans="1:12" ht="13.8" customHeight="1" x14ac:dyDescent="0.3">
      <c r="A15721" t="s">
        <v>247</v>
      </c>
      <c r="B15721">
        <v>1961</v>
      </c>
      <c r="C15721" s="10">
        <v>111</v>
      </c>
      <c r="D15721">
        <v>0</v>
      </c>
      <c r="E15721">
        <v>102</v>
      </c>
      <c r="F15721">
        <v>0</v>
      </c>
      <c r="G15721">
        <v>9</v>
      </c>
      <c r="H15721">
        <v>0</v>
      </c>
      <c r="I15721">
        <v>0.02</v>
      </c>
      <c r="J15721" s="10">
        <v>3</v>
      </c>
      <c r="K15721" s="13">
        <f t="shared" si="493"/>
        <v>1989</v>
      </c>
      <c r="L15721" s="1" t="str">
        <f t="shared" si="492"/>
        <v/>
      </c>
    </row>
    <row r="15722" spans="1:12" ht="13.8" customHeight="1" x14ac:dyDescent="0.3">
      <c r="A15722" t="s">
        <v>247</v>
      </c>
      <c r="B15722">
        <v>1962</v>
      </c>
      <c r="C15722" s="10">
        <v>117</v>
      </c>
      <c r="D15722">
        <v>0</v>
      </c>
      <c r="E15722">
        <v>109</v>
      </c>
      <c r="F15722">
        <v>0</v>
      </c>
      <c r="G15722">
        <v>8</v>
      </c>
      <c r="H15722">
        <v>0</v>
      </c>
      <c r="I15722">
        <v>0.02</v>
      </c>
      <c r="J15722" s="10">
        <v>3</v>
      </c>
      <c r="K15722" s="13">
        <f t="shared" si="493"/>
        <v>1989</v>
      </c>
      <c r="L15722" s="1" t="str">
        <f t="shared" si="492"/>
        <v/>
      </c>
    </row>
    <row r="15723" spans="1:12" ht="13.8" customHeight="1" x14ac:dyDescent="0.3">
      <c r="A15723" t="s">
        <v>247</v>
      </c>
      <c r="B15723">
        <v>1963</v>
      </c>
      <c r="C15723" s="10">
        <v>118</v>
      </c>
      <c r="D15723">
        <v>0</v>
      </c>
      <c r="E15723">
        <v>111</v>
      </c>
      <c r="F15723">
        <v>0</v>
      </c>
      <c r="G15723">
        <v>7</v>
      </c>
      <c r="H15723">
        <v>0</v>
      </c>
      <c r="I15723">
        <v>0.02</v>
      </c>
      <c r="J15723" s="10">
        <v>3</v>
      </c>
      <c r="K15723" s="13">
        <f t="shared" si="493"/>
        <v>1989</v>
      </c>
      <c r="L15723" s="1" t="str">
        <f t="shared" si="492"/>
        <v/>
      </c>
    </row>
    <row r="15724" spans="1:12" ht="13.8" customHeight="1" x14ac:dyDescent="0.3">
      <c r="A15724" t="s">
        <v>247</v>
      </c>
      <c r="B15724">
        <v>1964</v>
      </c>
      <c r="C15724" s="10">
        <v>134</v>
      </c>
      <c r="D15724">
        <v>0</v>
      </c>
      <c r="E15724">
        <v>124</v>
      </c>
      <c r="F15724">
        <v>0</v>
      </c>
      <c r="G15724">
        <v>10</v>
      </c>
      <c r="H15724">
        <v>0</v>
      </c>
      <c r="I15724">
        <v>0.02</v>
      </c>
      <c r="J15724" s="10">
        <v>3</v>
      </c>
      <c r="K15724" s="13">
        <f t="shared" si="493"/>
        <v>1989</v>
      </c>
      <c r="L15724" s="1" t="str">
        <f t="shared" si="492"/>
        <v/>
      </c>
    </row>
    <row r="15725" spans="1:12" ht="13.8" customHeight="1" x14ac:dyDescent="0.3">
      <c r="A15725" t="s">
        <v>247</v>
      </c>
      <c r="B15725">
        <v>1965</v>
      </c>
      <c r="C15725" s="10">
        <v>171</v>
      </c>
      <c r="D15725">
        <v>0</v>
      </c>
      <c r="E15725">
        <v>153</v>
      </c>
      <c r="F15725">
        <v>0</v>
      </c>
      <c r="G15725">
        <v>18</v>
      </c>
      <c r="H15725">
        <v>0</v>
      </c>
      <c r="I15725">
        <v>0.02</v>
      </c>
      <c r="J15725" s="10">
        <v>1</v>
      </c>
      <c r="K15725" s="13">
        <f t="shared" si="493"/>
        <v>1989</v>
      </c>
      <c r="L15725" s="1" t="str">
        <f t="shared" si="492"/>
        <v/>
      </c>
    </row>
    <row r="15726" spans="1:12" ht="13.8" customHeight="1" x14ac:dyDescent="0.3">
      <c r="A15726" t="s">
        <v>247</v>
      </c>
      <c r="B15726">
        <v>1966</v>
      </c>
      <c r="C15726" s="10">
        <v>200</v>
      </c>
      <c r="D15726">
        <v>0</v>
      </c>
      <c r="E15726">
        <v>184</v>
      </c>
      <c r="F15726">
        <v>0</v>
      </c>
      <c r="G15726">
        <v>16</v>
      </c>
      <c r="H15726">
        <v>0</v>
      </c>
      <c r="I15726">
        <v>0.02</v>
      </c>
      <c r="J15726" s="10">
        <v>1</v>
      </c>
      <c r="K15726" s="13">
        <f t="shared" si="493"/>
        <v>1989</v>
      </c>
      <c r="L15726" s="1" t="str">
        <f t="shared" si="492"/>
        <v/>
      </c>
    </row>
    <row r="15727" spans="1:12" ht="13.8" customHeight="1" x14ac:dyDescent="0.3">
      <c r="A15727" t="s">
        <v>247</v>
      </c>
      <c r="B15727">
        <v>1967</v>
      </c>
      <c r="C15727" s="10">
        <v>221</v>
      </c>
      <c r="D15727">
        <v>0</v>
      </c>
      <c r="E15727">
        <v>202</v>
      </c>
      <c r="F15727">
        <v>0</v>
      </c>
      <c r="G15727">
        <v>19</v>
      </c>
      <c r="H15727">
        <v>0</v>
      </c>
      <c r="I15727">
        <v>0.03</v>
      </c>
      <c r="J15727" s="10">
        <v>0</v>
      </c>
      <c r="K15727" s="13">
        <f t="shared" si="493"/>
        <v>1989</v>
      </c>
      <c r="L15727" s="1" t="str">
        <f t="shared" si="492"/>
        <v/>
      </c>
    </row>
    <row r="15728" spans="1:12" ht="13.8" customHeight="1" x14ac:dyDescent="0.3">
      <c r="A15728" t="s">
        <v>247</v>
      </c>
      <c r="B15728">
        <v>1968</v>
      </c>
      <c r="C15728" s="10">
        <v>268</v>
      </c>
      <c r="D15728">
        <v>0</v>
      </c>
      <c r="E15728">
        <v>247</v>
      </c>
      <c r="F15728">
        <v>0</v>
      </c>
      <c r="G15728">
        <v>21</v>
      </c>
      <c r="H15728">
        <v>0</v>
      </c>
      <c r="I15728">
        <v>0.03</v>
      </c>
      <c r="J15728" s="10">
        <v>0</v>
      </c>
      <c r="K15728" s="13">
        <f t="shared" si="493"/>
        <v>1989</v>
      </c>
      <c r="L15728" s="1" t="str">
        <f t="shared" si="492"/>
        <v/>
      </c>
    </row>
    <row r="15729" spans="1:12" ht="13.8" customHeight="1" x14ac:dyDescent="0.3">
      <c r="A15729" t="s">
        <v>247</v>
      </c>
      <c r="B15729">
        <v>1969</v>
      </c>
      <c r="C15729" s="10">
        <v>321</v>
      </c>
      <c r="D15729">
        <v>0</v>
      </c>
      <c r="E15729">
        <v>297</v>
      </c>
      <c r="F15729">
        <v>0</v>
      </c>
      <c r="G15729">
        <v>24</v>
      </c>
      <c r="H15729">
        <v>0</v>
      </c>
      <c r="I15729">
        <v>0.04</v>
      </c>
      <c r="J15729" s="10">
        <v>0</v>
      </c>
      <c r="K15729" s="13">
        <f t="shared" si="493"/>
        <v>1989</v>
      </c>
      <c r="L15729" s="1" t="str">
        <f t="shared" si="492"/>
        <v/>
      </c>
    </row>
    <row r="15730" spans="1:12" ht="13.8" customHeight="1" x14ac:dyDescent="0.3">
      <c r="A15730" t="s">
        <v>247</v>
      </c>
      <c r="B15730">
        <v>1970</v>
      </c>
      <c r="C15730" s="10">
        <v>394</v>
      </c>
      <c r="D15730">
        <v>0</v>
      </c>
      <c r="E15730">
        <v>368</v>
      </c>
      <c r="F15730">
        <v>0</v>
      </c>
      <c r="G15730">
        <v>26</v>
      </c>
      <c r="H15730">
        <v>0</v>
      </c>
      <c r="I15730">
        <v>0.04</v>
      </c>
      <c r="J15730" s="10">
        <v>0</v>
      </c>
      <c r="K15730" s="13">
        <f t="shared" si="493"/>
        <v>1989</v>
      </c>
      <c r="L15730" s="1" t="str">
        <f t="shared" si="492"/>
        <v/>
      </c>
    </row>
    <row r="15731" spans="1:12" ht="13.8" customHeight="1" x14ac:dyDescent="0.3">
      <c r="A15731" t="s">
        <v>247</v>
      </c>
      <c r="B15731">
        <v>1971</v>
      </c>
      <c r="C15731" s="10">
        <v>393</v>
      </c>
      <c r="D15731">
        <v>0</v>
      </c>
      <c r="E15731">
        <v>365</v>
      </c>
      <c r="F15731">
        <v>0</v>
      </c>
      <c r="G15731">
        <v>28</v>
      </c>
      <c r="H15731">
        <v>0</v>
      </c>
      <c r="I15731">
        <v>0.04</v>
      </c>
      <c r="J15731" s="10">
        <v>0</v>
      </c>
      <c r="K15731" s="13">
        <f t="shared" si="493"/>
        <v>1989</v>
      </c>
      <c r="L15731" s="1" t="str">
        <f t="shared" si="492"/>
        <v/>
      </c>
    </row>
    <row r="15732" spans="1:12" ht="13.8" customHeight="1" x14ac:dyDescent="0.3">
      <c r="A15732" t="s">
        <v>247</v>
      </c>
      <c r="B15732">
        <v>1972</v>
      </c>
      <c r="C15732" s="10">
        <v>377</v>
      </c>
      <c r="D15732">
        <v>0</v>
      </c>
      <c r="E15732">
        <v>354</v>
      </c>
      <c r="F15732">
        <v>0</v>
      </c>
      <c r="G15732">
        <v>23</v>
      </c>
      <c r="H15732">
        <v>0</v>
      </c>
      <c r="I15732">
        <v>0.04</v>
      </c>
      <c r="J15732" s="10">
        <v>0</v>
      </c>
      <c r="K15732" s="13">
        <f t="shared" si="493"/>
        <v>1989</v>
      </c>
      <c r="L15732" s="1" t="str">
        <f t="shared" si="492"/>
        <v/>
      </c>
    </row>
    <row r="15733" spans="1:12" ht="13.8" customHeight="1" x14ac:dyDescent="0.3">
      <c r="A15733" t="s">
        <v>247</v>
      </c>
      <c r="B15733">
        <v>1973</v>
      </c>
      <c r="C15733" s="10">
        <v>322</v>
      </c>
      <c r="D15733">
        <v>0</v>
      </c>
      <c r="E15733">
        <v>303</v>
      </c>
      <c r="F15733">
        <v>0</v>
      </c>
      <c r="G15733">
        <v>19</v>
      </c>
      <c r="H15733">
        <v>0</v>
      </c>
      <c r="I15733">
        <v>0.03</v>
      </c>
      <c r="J15733" s="10">
        <v>0</v>
      </c>
      <c r="K15733" s="13">
        <f t="shared" si="493"/>
        <v>1989</v>
      </c>
      <c r="L15733" s="1" t="str">
        <f t="shared" si="492"/>
        <v/>
      </c>
    </row>
    <row r="15734" spans="1:12" ht="13.8" customHeight="1" x14ac:dyDescent="0.3">
      <c r="A15734" t="s">
        <v>247</v>
      </c>
      <c r="B15734">
        <v>1974</v>
      </c>
      <c r="C15734" s="10">
        <v>326</v>
      </c>
      <c r="D15734">
        <v>0</v>
      </c>
      <c r="E15734">
        <v>305</v>
      </c>
      <c r="F15734">
        <v>0</v>
      </c>
      <c r="G15734">
        <v>21</v>
      </c>
      <c r="H15734">
        <v>0</v>
      </c>
      <c r="I15734">
        <v>0.03</v>
      </c>
      <c r="J15734" s="10">
        <v>0</v>
      </c>
      <c r="K15734" s="13">
        <f t="shared" si="493"/>
        <v>1989</v>
      </c>
      <c r="L15734" s="1" t="str">
        <f t="shared" si="492"/>
        <v/>
      </c>
    </row>
    <row r="15735" spans="1:12" ht="13.8" customHeight="1" x14ac:dyDescent="0.3">
      <c r="A15735" t="s">
        <v>247</v>
      </c>
      <c r="B15735">
        <v>1975</v>
      </c>
      <c r="C15735" s="10">
        <v>309</v>
      </c>
      <c r="D15735">
        <v>0</v>
      </c>
      <c r="E15735">
        <v>296</v>
      </c>
      <c r="F15735">
        <v>0</v>
      </c>
      <c r="G15735">
        <v>13</v>
      </c>
      <c r="H15735">
        <v>0</v>
      </c>
      <c r="I15735">
        <v>0.03</v>
      </c>
      <c r="J15735" s="10">
        <v>0</v>
      </c>
      <c r="K15735" s="13">
        <f t="shared" si="493"/>
        <v>1989</v>
      </c>
      <c r="L15735" s="1" t="str">
        <f t="shared" si="492"/>
        <v/>
      </c>
    </row>
    <row r="15736" spans="1:12" ht="13.8" customHeight="1" x14ac:dyDescent="0.3">
      <c r="A15736" t="s">
        <v>247</v>
      </c>
      <c r="B15736">
        <v>1976</v>
      </c>
      <c r="C15736" s="10">
        <v>270</v>
      </c>
      <c r="D15736">
        <v>0</v>
      </c>
      <c r="E15736">
        <v>258</v>
      </c>
      <c r="F15736">
        <v>0</v>
      </c>
      <c r="G15736">
        <v>12</v>
      </c>
      <c r="H15736">
        <v>0</v>
      </c>
      <c r="I15736">
        <v>0.02</v>
      </c>
      <c r="J15736" s="10">
        <v>0</v>
      </c>
      <c r="K15736" s="13">
        <f t="shared" si="493"/>
        <v>1989</v>
      </c>
      <c r="L15736" s="1" t="str">
        <f t="shared" si="492"/>
        <v/>
      </c>
    </row>
    <row r="15737" spans="1:12" ht="13.8" customHeight="1" x14ac:dyDescent="0.3">
      <c r="A15737" t="s">
        <v>247</v>
      </c>
      <c r="B15737">
        <v>1977</v>
      </c>
      <c r="C15737" s="10">
        <v>220</v>
      </c>
      <c r="D15737">
        <v>0</v>
      </c>
      <c r="E15737">
        <v>209</v>
      </c>
      <c r="F15737">
        <v>0</v>
      </c>
      <c r="G15737">
        <v>11</v>
      </c>
      <c r="H15737">
        <v>0</v>
      </c>
      <c r="I15737">
        <v>0.02</v>
      </c>
      <c r="J15737" s="10">
        <v>0</v>
      </c>
      <c r="K15737" s="13">
        <f t="shared" si="493"/>
        <v>1989</v>
      </c>
      <c r="L15737" s="1" t="str">
        <f t="shared" si="492"/>
        <v/>
      </c>
    </row>
    <row r="15738" spans="1:12" ht="13.8" customHeight="1" x14ac:dyDescent="0.3">
      <c r="A15738" t="s">
        <v>247</v>
      </c>
      <c r="B15738">
        <v>1978</v>
      </c>
      <c r="C15738" s="10">
        <v>191</v>
      </c>
      <c r="D15738">
        <v>0</v>
      </c>
      <c r="E15738">
        <v>180</v>
      </c>
      <c r="F15738">
        <v>0</v>
      </c>
      <c r="G15738">
        <v>11</v>
      </c>
      <c r="H15738">
        <v>0</v>
      </c>
      <c r="I15738">
        <v>0.02</v>
      </c>
      <c r="J15738" s="10">
        <v>0</v>
      </c>
      <c r="K15738" s="13">
        <f t="shared" si="493"/>
        <v>1989</v>
      </c>
      <c r="L15738" s="1" t="str">
        <f t="shared" si="492"/>
        <v/>
      </c>
    </row>
    <row r="15739" spans="1:12" ht="13.8" customHeight="1" x14ac:dyDescent="0.3">
      <c r="A15739" t="s">
        <v>247</v>
      </c>
      <c r="B15739">
        <v>1979</v>
      </c>
      <c r="C15739" s="10">
        <v>184</v>
      </c>
      <c r="D15739">
        <v>0</v>
      </c>
      <c r="E15739">
        <v>177</v>
      </c>
      <c r="F15739">
        <v>0</v>
      </c>
      <c r="G15739">
        <v>7</v>
      </c>
      <c r="H15739">
        <v>0</v>
      </c>
      <c r="I15739">
        <v>0.01</v>
      </c>
      <c r="J15739" s="10">
        <v>0</v>
      </c>
      <c r="K15739" s="13">
        <f t="shared" si="493"/>
        <v>1989</v>
      </c>
      <c r="L15739" s="1" t="str">
        <f t="shared" si="492"/>
        <v/>
      </c>
    </row>
    <row r="15740" spans="1:12" ht="13.8" customHeight="1" x14ac:dyDescent="0.3">
      <c r="A15740" t="s">
        <v>247</v>
      </c>
      <c r="B15740">
        <v>1980</v>
      </c>
      <c r="C15740" s="10">
        <v>171</v>
      </c>
      <c r="D15740">
        <v>0</v>
      </c>
      <c r="E15740">
        <v>170</v>
      </c>
      <c r="F15740">
        <v>0</v>
      </c>
      <c r="G15740">
        <v>1</v>
      </c>
      <c r="H15740">
        <v>0</v>
      </c>
      <c r="I15740">
        <v>0.01</v>
      </c>
      <c r="J15740" s="10">
        <v>0</v>
      </c>
      <c r="K15740" s="13">
        <f t="shared" si="493"/>
        <v>1989</v>
      </c>
      <c r="L15740" s="1" t="str">
        <f t="shared" si="492"/>
        <v/>
      </c>
    </row>
    <row r="15741" spans="1:12" ht="13.8" customHeight="1" x14ac:dyDescent="0.3">
      <c r="A15741" t="s">
        <v>247</v>
      </c>
      <c r="B15741">
        <v>1981</v>
      </c>
      <c r="C15741" s="10">
        <v>144</v>
      </c>
      <c r="D15741">
        <v>0</v>
      </c>
      <c r="E15741">
        <v>143</v>
      </c>
      <c r="F15741">
        <v>0</v>
      </c>
      <c r="G15741">
        <v>1</v>
      </c>
      <c r="H15741">
        <v>0</v>
      </c>
      <c r="I15741">
        <v>0.01</v>
      </c>
      <c r="J15741" s="10">
        <v>0</v>
      </c>
      <c r="K15741" s="13">
        <f t="shared" si="493"/>
        <v>1989</v>
      </c>
      <c r="L15741" s="1" t="str">
        <f t="shared" si="492"/>
        <v/>
      </c>
    </row>
    <row r="15742" spans="1:12" ht="13.8" customHeight="1" x14ac:dyDescent="0.3">
      <c r="A15742" t="s">
        <v>247</v>
      </c>
      <c r="B15742">
        <v>1982</v>
      </c>
      <c r="C15742" s="10">
        <v>149</v>
      </c>
      <c r="D15742">
        <v>0</v>
      </c>
      <c r="E15742">
        <v>147</v>
      </c>
      <c r="F15742">
        <v>0</v>
      </c>
      <c r="G15742">
        <v>2</v>
      </c>
      <c r="H15742">
        <v>0</v>
      </c>
      <c r="I15742">
        <v>0.01</v>
      </c>
      <c r="J15742" s="10">
        <v>0</v>
      </c>
      <c r="K15742" s="13">
        <f t="shared" si="493"/>
        <v>1989</v>
      </c>
      <c r="L15742" s="1" t="str">
        <f t="shared" si="492"/>
        <v/>
      </c>
    </row>
    <row r="15743" spans="1:12" ht="13.8" customHeight="1" x14ac:dyDescent="0.3">
      <c r="A15743" t="s">
        <v>247</v>
      </c>
      <c r="B15743">
        <v>1983</v>
      </c>
      <c r="C15743" s="10">
        <v>168</v>
      </c>
      <c r="D15743">
        <v>0</v>
      </c>
      <c r="E15743">
        <v>165</v>
      </c>
      <c r="F15743">
        <v>0</v>
      </c>
      <c r="G15743">
        <v>3</v>
      </c>
      <c r="H15743">
        <v>0</v>
      </c>
      <c r="I15743">
        <v>0.01</v>
      </c>
      <c r="J15743" s="10">
        <v>0</v>
      </c>
      <c r="K15743" s="13">
        <f t="shared" si="493"/>
        <v>1989</v>
      </c>
      <c r="L15743" s="1" t="str">
        <f t="shared" si="492"/>
        <v/>
      </c>
    </row>
    <row r="15744" spans="1:12" ht="13.8" customHeight="1" x14ac:dyDescent="0.3">
      <c r="A15744" t="s">
        <v>247</v>
      </c>
      <c r="B15744">
        <v>1984</v>
      </c>
      <c r="C15744" s="10">
        <v>159</v>
      </c>
      <c r="D15744">
        <v>0</v>
      </c>
      <c r="E15744">
        <v>156</v>
      </c>
      <c r="F15744">
        <v>0</v>
      </c>
      <c r="G15744">
        <v>3</v>
      </c>
      <c r="H15744">
        <v>0</v>
      </c>
      <c r="I15744">
        <v>0.01</v>
      </c>
      <c r="J15744" s="10">
        <v>0</v>
      </c>
      <c r="K15744" s="13">
        <f t="shared" si="493"/>
        <v>1989</v>
      </c>
      <c r="L15744" s="1" t="str">
        <f t="shared" si="492"/>
        <v/>
      </c>
    </row>
    <row r="15745" spans="1:12" ht="13.8" customHeight="1" x14ac:dyDescent="0.3">
      <c r="A15745" t="s">
        <v>247</v>
      </c>
      <c r="B15745">
        <v>1985</v>
      </c>
      <c r="C15745" s="10">
        <v>169</v>
      </c>
      <c r="D15745">
        <v>0</v>
      </c>
      <c r="E15745">
        <v>166</v>
      </c>
      <c r="F15745">
        <v>0</v>
      </c>
      <c r="G15745">
        <v>3</v>
      </c>
      <c r="H15745">
        <v>0</v>
      </c>
      <c r="I15745">
        <v>0.01</v>
      </c>
      <c r="J15745" s="10">
        <v>0</v>
      </c>
      <c r="K15745" s="13">
        <f t="shared" si="493"/>
        <v>1989</v>
      </c>
      <c r="L15745" s="1" t="str">
        <f t="shared" si="492"/>
        <v/>
      </c>
    </row>
    <row r="15746" spans="1:12" ht="13.8" customHeight="1" x14ac:dyDescent="0.3">
      <c r="A15746" t="s">
        <v>247</v>
      </c>
      <c r="B15746">
        <v>1986</v>
      </c>
      <c r="C15746" s="10">
        <v>192</v>
      </c>
      <c r="D15746">
        <v>0</v>
      </c>
      <c r="E15746">
        <v>190</v>
      </c>
      <c r="F15746">
        <v>0</v>
      </c>
      <c r="G15746">
        <v>2</v>
      </c>
      <c r="H15746">
        <v>0</v>
      </c>
      <c r="I15746">
        <v>0.01</v>
      </c>
      <c r="J15746" s="10">
        <v>0</v>
      </c>
      <c r="K15746" s="13">
        <f t="shared" si="493"/>
        <v>1989</v>
      </c>
      <c r="L15746" s="1" t="str">
        <f t="shared" ref="L15746:L15809" si="494">IF(AND(B15746&gt;2011),1,"")</f>
        <v/>
      </c>
    </row>
    <row r="15747" spans="1:12" ht="13.8" customHeight="1" x14ac:dyDescent="0.3">
      <c r="A15747" t="s">
        <v>247</v>
      </c>
      <c r="B15747">
        <v>1987</v>
      </c>
      <c r="C15747" s="10">
        <v>210</v>
      </c>
      <c r="D15747">
        <v>0</v>
      </c>
      <c r="E15747">
        <v>209</v>
      </c>
      <c r="F15747">
        <v>0</v>
      </c>
      <c r="G15747">
        <v>1</v>
      </c>
      <c r="H15747">
        <v>0</v>
      </c>
      <c r="I15747">
        <v>0.01</v>
      </c>
      <c r="J15747" s="10">
        <v>0</v>
      </c>
      <c r="K15747" s="13">
        <f t="shared" ref="K15747:K15810" si="495">IF(B15747&lt;1990,IF(B15747&lt;1959,1958,1989),1990)</f>
        <v>1989</v>
      </c>
      <c r="L15747" s="1" t="str">
        <f t="shared" si="494"/>
        <v/>
      </c>
    </row>
    <row r="15748" spans="1:12" ht="13.8" customHeight="1" x14ac:dyDescent="0.3">
      <c r="A15748" t="s">
        <v>247</v>
      </c>
      <c r="B15748">
        <v>1988</v>
      </c>
      <c r="C15748" s="10">
        <v>236</v>
      </c>
      <c r="D15748">
        <v>0</v>
      </c>
      <c r="E15748">
        <v>234</v>
      </c>
      <c r="F15748">
        <v>0</v>
      </c>
      <c r="G15748">
        <v>2</v>
      </c>
      <c r="H15748">
        <v>0</v>
      </c>
      <c r="I15748">
        <v>0.01</v>
      </c>
      <c r="J15748" s="10">
        <v>0</v>
      </c>
      <c r="K15748" s="13">
        <f t="shared" si="495"/>
        <v>1989</v>
      </c>
      <c r="L15748" s="1" t="str">
        <f t="shared" si="494"/>
        <v/>
      </c>
    </row>
    <row r="15749" spans="1:12" ht="13.8" customHeight="1" x14ac:dyDescent="0.3">
      <c r="A15749" t="s">
        <v>247</v>
      </c>
      <c r="B15749">
        <v>1989</v>
      </c>
      <c r="C15749" s="10">
        <v>219</v>
      </c>
      <c r="D15749">
        <v>0</v>
      </c>
      <c r="E15749">
        <v>217</v>
      </c>
      <c r="F15749">
        <v>0</v>
      </c>
      <c r="G15749">
        <v>2</v>
      </c>
      <c r="H15749">
        <v>0</v>
      </c>
      <c r="I15749">
        <v>0.01</v>
      </c>
      <c r="J15749" s="10">
        <v>0</v>
      </c>
      <c r="K15749" s="13">
        <f t="shared" si="495"/>
        <v>1989</v>
      </c>
      <c r="L15749" s="1" t="str">
        <f t="shared" si="494"/>
        <v/>
      </c>
    </row>
    <row r="15750" spans="1:12" ht="13.8" customHeight="1" x14ac:dyDescent="0.3">
      <c r="A15750" t="s">
        <v>247</v>
      </c>
      <c r="B15750">
        <v>1990</v>
      </c>
      <c r="C15750" s="10">
        <v>207</v>
      </c>
      <c r="D15750">
        <v>0</v>
      </c>
      <c r="E15750">
        <v>203</v>
      </c>
      <c r="F15750">
        <v>0</v>
      </c>
      <c r="G15750">
        <v>4</v>
      </c>
      <c r="H15750">
        <v>0</v>
      </c>
      <c r="I15750">
        <v>0.01</v>
      </c>
      <c r="J15750" s="10">
        <v>13</v>
      </c>
      <c r="K15750" s="13">
        <f t="shared" si="495"/>
        <v>1990</v>
      </c>
      <c r="L15750" s="1" t="str">
        <f t="shared" si="494"/>
        <v/>
      </c>
    </row>
    <row r="15751" spans="1:12" ht="13.8" customHeight="1" x14ac:dyDescent="0.3">
      <c r="A15751" t="s">
        <v>247</v>
      </c>
      <c r="B15751">
        <v>1991</v>
      </c>
      <c r="C15751" s="10">
        <v>213</v>
      </c>
      <c r="D15751">
        <v>0</v>
      </c>
      <c r="E15751">
        <v>206</v>
      </c>
      <c r="F15751">
        <v>0</v>
      </c>
      <c r="G15751">
        <v>7</v>
      </c>
      <c r="H15751">
        <v>0</v>
      </c>
      <c r="I15751">
        <v>0.01</v>
      </c>
      <c r="J15751" s="10">
        <v>15</v>
      </c>
      <c r="K15751" s="13">
        <f t="shared" si="495"/>
        <v>1990</v>
      </c>
      <c r="L15751" s="1" t="str">
        <f t="shared" si="494"/>
        <v/>
      </c>
    </row>
    <row r="15752" spans="1:12" ht="13.8" customHeight="1" x14ac:dyDescent="0.3">
      <c r="A15752" t="s">
        <v>247</v>
      </c>
      <c r="B15752">
        <v>1992</v>
      </c>
      <c r="C15752" s="10">
        <v>215</v>
      </c>
      <c r="D15752">
        <v>0</v>
      </c>
      <c r="E15752">
        <v>208</v>
      </c>
      <c r="F15752">
        <v>0</v>
      </c>
      <c r="G15752">
        <v>7</v>
      </c>
      <c r="H15752">
        <v>0</v>
      </c>
      <c r="I15752">
        <v>0.01</v>
      </c>
      <c r="J15752" s="10">
        <v>15</v>
      </c>
      <c r="K15752" s="13">
        <f t="shared" si="495"/>
        <v>1990</v>
      </c>
      <c r="L15752" s="1" t="str">
        <f t="shared" si="494"/>
        <v/>
      </c>
    </row>
    <row r="15753" spans="1:12" ht="13.8" customHeight="1" x14ac:dyDescent="0.3">
      <c r="A15753" t="s">
        <v>247</v>
      </c>
      <c r="B15753">
        <v>1993</v>
      </c>
      <c r="C15753" s="10">
        <v>213</v>
      </c>
      <c r="D15753">
        <v>0</v>
      </c>
      <c r="E15753">
        <v>206</v>
      </c>
      <c r="F15753">
        <v>0</v>
      </c>
      <c r="G15753">
        <v>7</v>
      </c>
      <c r="H15753">
        <v>0</v>
      </c>
      <c r="I15753">
        <v>0.01</v>
      </c>
      <c r="J15753" s="10">
        <v>15</v>
      </c>
      <c r="K15753" s="13">
        <f t="shared" si="495"/>
        <v>1990</v>
      </c>
      <c r="L15753" s="1" t="str">
        <f t="shared" si="494"/>
        <v/>
      </c>
    </row>
    <row r="15754" spans="1:12" ht="13.8" customHeight="1" x14ac:dyDescent="0.3">
      <c r="A15754" t="s">
        <v>247</v>
      </c>
      <c r="B15754">
        <v>1994</v>
      </c>
      <c r="C15754" s="10">
        <v>193</v>
      </c>
      <c r="D15754">
        <v>0</v>
      </c>
      <c r="E15754">
        <v>188</v>
      </c>
      <c r="F15754">
        <v>0</v>
      </c>
      <c r="G15754">
        <v>5</v>
      </c>
      <c r="H15754">
        <v>0</v>
      </c>
      <c r="I15754">
        <v>0.01</v>
      </c>
      <c r="J15754" s="10">
        <v>15</v>
      </c>
      <c r="K15754" s="13">
        <f t="shared" si="495"/>
        <v>1990</v>
      </c>
      <c r="L15754" s="1" t="str">
        <f t="shared" si="494"/>
        <v/>
      </c>
    </row>
    <row r="15755" spans="1:12" ht="13.8" customHeight="1" x14ac:dyDescent="0.3">
      <c r="A15755" t="s">
        <v>247</v>
      </c>
      <c r="B15755">
        <v>1995</v>
      </c>
      <c r="C15755" s="10">
        <v>256</v>
      </c>
      <c r="D15755">
        <v>0</v>
      </c>
      <c r="E15755">
        <v>244</v>
      </c>
      <c r="F15755">
        <v>0</v>
      </c>
      <c r="G15755">
        <v>12</v>
      </c>
      <c r="H15755">
        <v>0</v>
      </c>
      <c r="I15755">
        <v>0.01</v>
      </c>
      <c r="J15755" s="10">
        <v>16</v>
      </c>
      <c r="K15755" s="13">
        <f t="shared" si="495"/>
        <v>1990</v>
      </c>
      <c r="L15755" s="1" t="str">
        <f t="shared" si="494"/>
        <v/>
      </c>
    </row>
    <row r="15756" spans="1:12" ht="13.8" customHeight="1" x14ac:dyDescent="0.3">
      <c r="A15756" t="s">
        <v>247</v>
      </c>
      <c r="B15756">
        <v>1996</v>
      </c>
      <c r="C15756" s="10">
        <v>289</v>
      </c>
      <c r="D15756">
        <v>0</v>
      </c>
      <c r="E15756">
        <v>255</v>
      </c>
      <c r="F15756">
        <v>0</v>
      </c>
      <c r="G15756">
        <v>34</v>
      </c>
      <c r="H15756">
        <v>0</v>
      </c>
      <c r="I15756">
        <v>0.01</v>
      </c>
      <c r="J15756" s="10">
        <v>16</v>
      </c>
      <c r="K15756" s="13">
        <f t="shared" si="495"/>
        <v>1990</v>
      </c>
      <c r="L15756" s="1" t="str">
        <f t="shared" si="494"/>
        <v/>
      </c>
    </row>
    <row r="15757" spans="1:12" ht="13.8" customHeight="1" x14ac:dyDescent="0.3">
      <c r="A15757" t="s">
        <v>247</v>
      </c>
      <c r="B15757">
        <v>1997</v>
      </c>
      <c r="C15757" s="10">
        <v>302</v>
      </c>
      <c r="D15757">
        <v>0</v>
      </c>
      <c r="E15757">
        <v>263</v>
      </c>
      <c r="F15757">
        <v>0</v>
      </c>
      <c r="G15757">
        <v>39</v>
      </c>
      <c r="H15757">
        <v>0</v>
      </c>
      <c r="I15757">
        <v>0.01</v>
      </c>
      <c r="J15757" s="10">
        <v>12</v>
      </c>
      <c r="K15757" s="13">
        <f t="shared" si="495"/>
        <v>1990</v>
      </c>
      <c r="L15757" s="1" t="str">
        <f t="shared" si="494"/>
        <v/>
      </c>
    </row>
    <row r="15758" spans="1:12" ht="13.8" customHeight="1" x14ac:dyDescent="0.3">
      <c r="A15758" t="s">
        <v>247</v>
      </c>
      <c r="B15758">
        <v>1998</v>
      </c>
      <c r="C15758" s="10">
        <v>345</v>
      </c>
      <c r="D15758">
        <v>0</v>
      </c>
      <c r="E15758">
        <v>301</v>
      </c>
      <c r="F15758">
        <v>0</v>
      </c>
      <c r="G15758">
        <v>44</v>
      </c>
      <c r="H15758">
        <v>0</v>
      </c>
      <c r="I15758">
        <v>0.02</v>
      </c>
      <c r="J15758" s="10">
        <v>24</v>
      </c>
      <c r="K15758" s="13">
        <f t="shared" si="495"/>
        <v>1990</v>
      </c>
      <c r="L15758" s="1" t="str">
        <f t="shared" si="494"/>
        <v/>
      </c>
    </row>
    <row r="15759" spans="1:12" ht="13.8" customHeight="1" x14ac:dyDescent="0.3">
      <c r="A15759" t="s">
        <v>247</v>
      </c>
      <c r="B15759">
        <v>1999</v>
      </c>
      <c r="C15759" s="10">
        <v>358</v>
      </c>
      <c r="D15759">
        <v>0</v>
      </c>
      <c r="E15759">
        <v>311</v>
      </c>
      <c r="F15759">
        <v>0</v>
      </c>
      <c r="G15759">
        <v>47</v>
      </c>
      <c r="H15759">
        <v>0</v>
      </c>
      <c r="I15759">
        <v>0.02</v>
      </c>
      <c r="J15759" s="10">
        <v>27</v>
      </c>
      <c r="K15759" s="13">
        <f t="shared" si="495"/>
        <v>1990</v>
      </c>
      <c r="L15759" s="1" t="str">
        <f t="shared" si="494"/>
        <v/>
      </c>
    </row>
    <row r="15760" spans="1:12" ht="13.8" customHeight="1" x14ac:dyDescent="0.3">
      <c r="A15760" t="s">
        <v>247</v>
      </c>
      <c r="B15760">
        <v>2000</v>
      </c>
      <c r="C15760" s="10">
        <v>390</v>
      </c>
      <c r="D15760">
        <v>0</v>
      </c>
      <c r="E15760">
        <v>340</v>
      </c>
      <c r="F15760">
        <v>0</v>
      </c>
      <c r="G15760">
        <v>50</v>
      </c>
      <c r="H15760">
        <v>0</v>
      </c>
      <c r="I15760">
        <v>0.02</v>
      </c>
      <c r="J15760" s="10">
        <v>30</v>
      </c>
      <c r="K15760" s="13">
        <f t="shared" si="495"/>
        <v>1990</v>
      </c>
      <c r="L15760" s="1" t="str">
        <f t="shared" si="494"/>
        <v/>
      </c>
    </row>
    <row r="15761" spans="1:12" ht="13.8" customHeight="1" x14ac:dyDescent="0.3">
      <c r="A15761" t="s">
        <v>247</v>
      </c>
      <c r="B15761">
        <v>2001</v>
      </c>
      <c r="C15761" s="10">
        <v>412</v>
      </c>
      <c r="D15761">
        <v>0</v>
      </c>
      <c r="E15761">
        <v>353</v>
      </c>
      <c r="F15761">
        <v>0</v>
      </c>
      <c r="G15761">
        <v>59</v>
      </c>
      <c r="H15761">
        <v>0</v>
      </c>
      <c r="I15761">
        <v>0.02</v>
      </c>
      <c r="J15761" s="10">
        <v>30</v>
      </c>
      <c r="K15761" s="13">
        <f t="shared" si="495"/>
        <v>1990</v>
      </c>
      <c r="L15761" s="1" t="str">
        <f t="shared" si="494"/>
        <v/>
      </c>
    </row>
    <row r="15762" spans="1:12" ht="13.8" customHeight="1" x14ac:dyDescent="0.3">
      <c r="A15762" t="s">
        <v>247</v>
      </c>
      <c r="B15762">
        <v>2002</v>
      </c>
      <c r="C15762" s="10">
        <v>425</v>
      </c>
      <c r="D15762">
        <v>0</v>
      </c>
      <c r="E15762">
        <v>356</v>
      </c>
      <c r="F15762">
        <v>0</v>
      </c>
      <c r="G15762">
        <v>69</v>
      </c>
      <c r="H15762">
        <v>0</v>
      </c>
      <c r="I15762">
        <v>0.02</v>
      </c>
      <c r="J15762" s="10">
        <v>31</v>
      </c>
      <c r="K15762" s="13">
        <f t="shared" si="495"/>
        <v>1990</v>
      </c>
      <c r="L15762" s="1" t="str">
        <f t="shared" si="494"/>
        <v/>
      </c>
    </row>
    <row r="15763" spans="1:12" ht="13.8" customHeight="1" x14ac:dyDescent="0.3">
      <c r="A15763" t="s">
        <v>247</v>
      </c>
      <c r="B15763">
        <v>2003</v>
      </c>
      <c r="C15763" s="10">
        <v>436</v>
      </c>
      <c r="D15763">
        <v>0</v>
      </c>
      <c r="E15763">
        <v>367</v>
      </c>
      <c r="F15763">
        <v>0</v>
      </c>
      <c r="G15763">
        <v>69</v>
      </c>
      <c r="H15763">
        <v>0</v>
      </c>
      <c r="I15763">
        <v>0.02</v>
      </c>
      <c r="J15763" s="10">
        <v>31</v>
      </c>
      <c r="K15763" s="13">
        <f t="shared" si="495"/>
        <v>1990</v>
      </c>
      <c r="L15763" s="1" t="str">
        <f t="shared" si="494"/>
        <v/>
      </c>
    </row>
    <row r="15764" spans="1:12" ht="13.8" customHeight="1" x14ac:dyDescent="0.3">
      <c r="A15764" t="s">
        <v>247</v>
      </c>
      <c r="B15764">
        <v>2004</v>
      </c>
      <c r="C15764" s="10">
        <v>474</v>
      </c>
      <c r="D15764">
        <v>0</v>
      </c>
      <c r="E15764">
        <v>398</v>
      </c>
      <c r="F15764">
        <v>0</v>
      </c>
      <c r="G15764">
        <v>76</v>
      </c>
      <c r="H15764">
        <v>0</v>
      </c>
      <c r="I15764">
        <v>0.02</v>
      </c>
      <c r="J15764" s="10">
        <v>32</v>
      </c>
      <c r="K15764" s="13">
        <f t="shared" si="495"/>
        <v>1990</v>
      </c>
      <c r="L15764" s="1" t="str">
        <f t="shared" si="494"/>
        <v/>
      </c>
    </row>
    <row r="15765" spans="1:12" ht="13.8" customHeight="1" x14ac:dyDescent="0.3">
      <c r="A15765" t="s">
        <v>247</v>
      </c>
      <c r="B15765">
        <v>2005</v>
      </c>
      <c r="C15765" s="10">
        <v>592</v>
      </c>
      <c r="D15765">
        <v>0</v>
      </c>
      <c r="E15765">
        <v>506</v>
      </c>
      <c r="F15765">
        <v>0</v>
      </c>
      <c r="G15765">
        <v>86</v>
      </c>
      <c r="H15765">
        <v>0</v>
      </c>
      <c r="I15765">
        <v>0.02</v>
      </c>
      <c r="J15765" s="10">
        <v>32</v>
      </c>
      <c r="K15765" s="13">
        <f t="shared" si="495"/>
        <v>1990</v>
      </c>
      <c r="L15765" s="1" t="str">
        <f t="shared" si="494"/>
        <v/>
      </c>
    </row>
    <row r="15766" spans="1:12" ht="13.8" customHeight="1" x14ac:dyDescent="0.3">
      <c r="A15766" t="s">
        <v>247</v>
      </c>
      <c r="B15766">
        <v>2006</v>
      </c>
      <c r="C15766" s="10">
        <v>692</v>
      </c>
      <c r="D15766">
        <v>0</v>
      </c>
      <c r="E15766">
        <v>606</v>
      </c>
      <c r="F15766">
        <v>0</v>
      </c>
      <c r="G15766">
        <v>86</v>
      </c>
      <c r="H15766">
        <v>0</v>
      </c>
      <c r="I15766">
        <v>0.02</v>
      </c>
      <c r="J15766" s="10">
        <v>32</v>
      </c>
      <c r="K15766" s="13">
        <f t="shared" si="495"/>
        <v>1990</v>
      </c>
      <c r="L15766" s="1" t="str">
        <f t="shared" si="494"/>
        <v/>
      </c>
    </row>
    <row r="15767" spans="1:12" ht="13.8" customHeight="1" x14ac:dyDescent="0.3">
      <c r="A15767" t="s">
        <v>247</v>
      </c>
      <c r="B15767">
        <v>2007</v>
      </c>
      <c r="C15767" s="10">
        <v>788</v>
      </c>
      <c r="D15767">
        <v>0</v>
      </c>
      <c r="E15767">
        <v>700</v>
      </c>
      <c r="F15767">
        <v>0</v>
      </c>
      <c r="G15767">
        <v>88</v>
      </c>
      <c r="H15767">
        <v>0</v>
      </c>
      <c r="I15767">
        <v>0.03</v>
      </c>
      <c r="J15767" s="10">
        <v>67</v>
      </c>
      <c r="K15767" s="13">
        <f t="shared" si="495"/>
        <v>1990</v>
      </c>
      <c r="L15767" s="1" t="str">
        <f t="shared" si="494"/>
        <v/>
      </c>
    </row>
    <row r="15768" spans="1:12" ht="13.8" customHeight="1" x14ac:dyDescent="0.3">
      <c r="A15768" t="s">
        <v>247</v>
      </c>
      <c r="B15768">
        <v>2008</v>
      </c>
      <c r="C15768" s="10">
        <v>870</v>
      </c>
      <c r="D15768">
        <v>0</v>
      </c>
      <c r="E15768">
        <v>708</v>
      </c>
      <c r="F15768">
        <v>0</v>
      </c>
      <c r="G15768">
        <v>162</v>
      </c>
      <c r="H15768">
        <v>0</v>
      </c>
      <c r="I15768">
        <v>0.03</v>
      </c>
      <c r="J15768" s="10">
        <v>68</v>
      </c>
      <c r="K15768" s="13">
        <f t="shared" si="495"/>
        <v>1990</v>
      </c>
      <c r="L15768" s="1" t="str">
        <f t="shared" si="494"/>
        <v/>
      </c>
    </row>
    <row r="15769" spans="1:12" ht="13.8" customHeight="1" x14ac:dyDescent="0.3">
      <c r="A15769" t="s">
        <v>247</v>
      </c>
      <c r="B15769">
        <v>2009</v>
      </c>
      <c r="C15769" s="10">
        <v>922</v>
      </c>
      <c r="D15769">
        <v>0</v>
      </c>
      <c r="E15769">
        <v>764</v>
      </c>
      <c r="F15769">
        <v>0</v>
      </c>
      <c r="G15769">
        <v>158</v>
      </c>
      <c r="H15769">
        <v>0</v>
      </c>
      <c r="I15769">
        <v>0.03</v>
      </c>
      <c r="J15769" s="10">
        <v>71</v>
      </c>
      <c r="K15769" s="13">
        <f t="shared" si="495"/>
        <v>1990</v>
      </c>
      <c r="L15769" s="1" t="str">
        <f t="shared" si="494"/>
        <v/>
      </c>
    </row>
    <row r="15770" spans="1:12" ht="13.8" customHeight="1" x14ac:dyDescent="0.3">
      <c r="A15770" t="s">
        <v>247</v>
      </c>
      <c r="B15770">
        <v>2010</v>
      </c>
      <c r="C15770" s="10">
        <v>1069</v>
      </c>
      <c r="D15770">
        <v>0</v>
      </c>
      <c r="E15770">
        <v>886</v>
      </c>
      <c r="F15770">
        <v>0</v>
      </c>
      <c r="G15770">
        <v>183</v>
      </c>
      <c r="H15770">
        <v>0</v>
      </c>
      <c r="I15770">
        <v>0.03</v>
      </c>
      <c r="J15770" s="10">
        <v>74</v>
      </c>
      <c r="K15770" s="13">
        <f t="shared" si="495"/>
        <v>1990</v>
      </c>
      <c r="L15770" s="1" t="str">
        <f t="shared" si="494"/>
        <v/>
      </c>
    </row>
    <row r="15771" spans="1:12" ht="13.8" customHeight="1" x14ac:dyDescent="0.3">
      <c r="A15771" t="s">
        <v>247</v>
      </c>
      <c r="B15771">
        <v>2011</v>
      </c>
      <c r="C15771" s="10">
        <v>1163</v>
      </c>
      <c r="D15771">
        <v>0</v>
      </c>
      <c r="E15771">
        <v>936</v>
      </c>
      <c r="F15771">
        <v>0</v>
      </c>
      <c r="G15771">
        <v>227</v>
      </c>
      <c r="H15771">
        <v>0</v>
      </c>
      <c r="I15771">
        <v>0.03</v>
      </c>
      <c r="J15771" s="10">
        <v>77</v>
      </c>
      <c r="K15771" s="13">
        <f t="shared" si="495"/>
        <v>1990</v>
      </c>
      <c r="L15771" s="1" t="str">
        <f t="shared" si="494"/>
        <v/>
      </c>
    </row>
    <row r="15772" spans="1:12" ht="13.8" customHeight="1" x14ac:dyDescent="0.3">
      <c r="A15772" t="s">
        <v>247</v>
      </c>
      <c r="B15772">
        <v>2012</v>
      </c>
      <c r="C15772" s="10">
        <v>1110</v>
      </c>
      <c r="D15772">
        <v>0</v>
      </c>
      <c r="E15772">
        <v>868</v>
      </c>
      <c r="F15772">
        <v>0</v>
      </c>
      <c r="G15772">
        <v>242</v>
      </c>
      <c r="H15772">
        <v>0</v>
      </c>
      <c r="I15772">
        <v>0.03</v>
      </c>
      <c r="J15772" s="10">
        <v>79</v>
      </c>
      <c r="K15772" s="13">
        <f t="shared" si="495"/>
        <v>1990</v>
      </c>
      <c r="L15772" s="1">
        <f t="shared" si="494"/>
        <v>1</v>
      </c>
    </row>
    <row r="15773" spans="1:12" ht="13.8" customHeight="1" x14ac:dyDescent="0.3">
      <c r="A15773" t="s">
        <v>247</v>
      </c>
      <c r="B15773">
        <v>2013</v>
      </c>
      <c r="C15773" s="10">
        <v>1328</v>
      </c>
      <c r="D15773">
        <v>125</v>
      </c>
      <c r="E15773">
        <v>929</v>
      </c>
      <c r="F15773">
        <v>0</v>
      </c>
      <c r="G15773">
        <v>275</v>
      </c>
      <c r="H15773">
        <v>0</v>
      </c>
      <c r="I15773">
        <v>0.04</v>
      </c>
      <c r="J15773" s="10">
        <v>79</v>
      </c>
      <c r="K15773" s="13">
        <f t="shared" si="495"/>
        <v>1990</v>
      </c>
      <c r="L15773" s="1">
        <f t="shared" si="494"/>
        <v>1</v>
      </c>
    </row>
    <row r="15774" spans="1:12" ht="13.8" customHeight="1" x14ac:dyDescent="0.3">
      <c r="A15774" t="s">
        <v>247</v>
      </c>
      <c r="B15774">
        <v>2014</v>
      </c>
      <c r="C15774" s="10">
        <v>1426</v>
      </c>
      <c r="D15774">
        <v>125</v>
      </c>
      <c r="E15774">
        <v>1011</v>
      </c>
      <c r="F15774">
        <v>0</v>
      </c>
      <c r="G15774">
        <v>291</v>
      </c>
      <c r="H15774">
        <v>0</v>
      </c>
      <c r="I15774">
        <v>0.04</v>
      </c>
      <c r="J15774" s="10">
        <v>98</v>
      </c>
      <c r="K15774" s="13">
        <f t="shared" si="495"/>
        <v>1990</v>
      </c>
      <c r="L15774" s="1">
        <f t="shared" si="494"/>
        <v>1</v>
      </c>
    </row>
    <row r="15775" spans="1:12" ht="13.8" customHeight="1" x14ac:dyDescent="0.3">
      <c r="A15775" t="s">
        <v>248</v>
      </c>
      <c r="B15775">
        <v>1992</v>
      </c>
      <c r="C15775" s="10">
        <v>172056</v>
      </c>
      <c r="D15775">
        <v>83382</v>
      </c>
      <c r="E15775">
        <v>32626</v>
      </c>
      <c r="F15775">
        <v>53315</v>
      </c>
      <c r="G15775">
        <v>2734</v>
      </c>
      <c r="H15775">
        <v>0</v>
      </c>
      <c r="I15775">
        <v>3.33</v>
      </c>
      <c r="J15775" s="10">
        <v>606</v>
      </c>
      <c r="K15775" s="13">
        <f t="shared" si="495"/>
        <v>1990</v>
      </c>
      <c r="L15775" s="1" t="str">
        <f t="shared" si="494"/>
        <v/>
      </c>
    </row>
    <row r="15776" spans="1:12" ht="13.8" customHeight="1" x14ac:dyDescent="0.3">
      <c r="A15776" t="s">
        <v>248</v>
      </c>
      <c r="B15776">
        <v>1993</v>
      </c>
      <c r="C15776" s="10">
        <v>147078</v>
      </c>
      <c r="D15776">
        <v>73642</v>
      </c>
      <c r="E15776">
        <v>21159</v>
      </c>
      <c r="F15776">
        <v>50237</v>
      </c>
      <c r="G15776">
        <v>2040</v>
      </c>
      <c r="H15776">
        <v>0</v>
      </c>
      <c r="I15776">
        <v>2.85</v>
      </c>
      <c r="J15776" s="10">
        <v>1026</v>
      </c>
      <c r="K15776" s="13">
        <f t="shared" si="495"/>
        <v>1990</v>
      </c>
      <c r="L15776" s="1" t="str">
        <f t="shared" si="494"/>
        <v/>
      </c>
    </row>
    <row r="15777" spans="1:12" ht="13.8" customHeight="1" x14ac:dyDescent="0.3">
      <c r="A15777" t="s">
        <v>248</v>
      </c>
      <c r="B15777">
        <v>1994</v>
      </c>
      <c r="C15777" s="10">
        <v>120471</v>
      </c>
      <c r="D15777">
        <v>57922</v>
      </c>
      <c r="E15777">
        <v>16328</v>
      </c>
      <c r="F15777">
        <v>44671</v>
      </c>
      <c r="G15777">
        <v>1550</v>
      </c>
      <c r="H15777">
        <v>0</v>
      </c>
      <c r="I15777">
        <v>2.34</v>
      </c>
      <c r="J15777" s="10">
        <v>892</v>
      </c>
      <c r="K15777" s="13">
        <f t="shared" si="495"/>
        <v>1990</v>
      </c>
      <c r="L15777" s="1" t="str">
        <f t="shared" si="494"/>
        <v/>
      </c>
    </row>
    <row r="15778" spans="1:12" ht="13.8" customHeight="1" x14ac:dyDescent="0.3">
      <c r="A15778" t="s">
        <v>248</v>
      </c>
      <c r="B15778">
        <v>1995</v>
      </c>
      <c r="C15778" s="10">
        <v>121610</v>
      </c>
      <c r="D15778">
        <v>58726</v>
      </c>
      <c r="E15778">
        <v>19076</v>
      </c>
      <c r="F15778">
        <v>42773</v>
      </c>
      <c r="G15778">
        <v>1034</v>
      </c>
      <c r="H15778">
        <v>0</v>
      </c>
      <c r="I15778">
        <v>2.38</v>
      </c>
      <c r="J15778" s="10">
        <v>761</v>
      </c>
      <c r="K15778" s="13">
        <f t="shared" si="495"/>
        <v>1990</v>
      </c>
      <c r="L15778" s="1" t="str">
        <f t="shared" si="494"/>
        <v/>
      </c>
    </row>
    <row r="15779" spans="1:12" ht="13.8" customHeight="1" x14ac:dyDescent="0.3">
      <c r="A15779" t="s">
        <v>248</v>
      </c>
      <c r="B15779">
        <v>1996</v>
      </c>
      <c r="C15779" s="10">
        <v>112445</v>
      </c>
      <c r="D15779">
        <v>50823</v>
      </c>
      <c r="E15779">
        <v>14413</v>
      </c>
      <c r="F15779">
        <v>46527</v>
      </c>
      <c r="G15779">
        <v>682</v>
      </c>
      <c r="H15779">
        <v>0</v>
      </c>
      <c r="I15779">
        <v>2.21</v>
      </c>
      <c r="J15779" s="10">
        <v>639</v>
      </c>
      <c r="K15779" s="13">
        <f t="shared" si="495"/>
        <v>1990</v>
      </c>
      <c r="L15779" s="1" t="str">
        <f t="shared" si="494"/>
        <v/>
      </c>
    </row>
    <row r="15780" spans="1:12" ht="13.8" customHeight="1" x14ac:dyDescent="0.3">
      <c r="A15780" t="s">
        <v>248</v>
      </c>
      <c r="B15780">
        <v>1997</v>
      </c>
      <c r="C15780" s="10">
        <v>93045</v>
      </c>
      <c r="D15780">
        <v>38965</v>
      </c>
      <c r="E15780">
        <v>11957</v>
      </c>
      <c r="F15780">
        <v>41430</v>
      </c>
      <c r="G15780">
        <v>693</v>
      </c>
      <c r="H15780">
        <v>0</v>
      </c>
      <c r="I15780">
        <v>1.85</v>
      </c>
      <c r="J15780" s="10">
        <v>545</v>
      </c>
      <c r="K15780" s="13">
        <f t="shared" si="495"/>
        <v>1990</v>
      </c>
      <c r="L15780" s="1" t="str">
        <f t="shared" si="494"/>
        <v/>
      </c>
    </row>
    <row r="15781" spans="1:12" ht="13.8" customHeight="1" x14ac:dyDescent="0.3">
      <c r="A15781" t="s">
        <v>248</v>
      </c>
      <c r="B15781">
        <v>1998</v>
      </c>
      <c r="C15781" s="10">
        <v>89620</v>
      </c>
      <c r="D15781">
        <v>39933</v>
      </c>
      <c r="E15781">
        <v>11769</v>
      </c>
      <c r="F15781">
        <v>37158</v>
      </c>
      <c r="G15781">
        <v>760</v>
      </c>
      <c r="H15781">
        <v>0</v>
      </c>
      <c r="I15781">
        <v>1.8</v>
      </c>
      <c r="J15781" s="10">
        <v>567</v>
      </c>
      <c r="K15781" s="13">
        <f t="shared" si="495"/>
        <v>1990</v>
      </c>
      <c r="L15781" s="1" t="str">
        <f t="shared" si="494"/>
        <v/>
      </c>
    </row>
    <row r="15782" spans="1:12" ht="13.8" customHeight="1" x14ac:dyDescent="0.3">
      <c r="A15782" t="s">
        <v>248</v>
      </c>
      <c r="B15782">
        <v>1999</v>
      </c>
      <c r="C15782" s="10">
        <v>90687</v>
      </c>
      <c r="D15782">
        <v>39384</v>
      </c>
      <c r="E15782">
        <v>10202</v>
      </c>
      <c r="F15782">
        <v>40308</v>
      </c>
      <c r="G15782">
        <v>793</v>
      </c>
      <c r="H15782">
        <v>0</v>
      </c>
      <c r="I15782">
        <v>1.84</v>
      </c>
      <c r="J15782" s="10">
        <v>563</v>
      </c>
      <c r="K15782" s="13">
        <f t="shared" si="495"/>
        <v>1990</v>
      </c>
      <c r="L15782" s="1" t="str">
        <f t="shared" si="494"/>
        <v/>
      </c>
    </row>
    <row r="15783" spans="1:12" ht="13.8" customHeight="1" x14ac:dyDescent="0.3">
      <c r="A15783" t="s">
        <v>248</v>
      </c>
      <c r="B15783">
        <v>2000</v>
      </c>
      <c r="C15783" s="10">
        <v>87511</v>
      </c>
      <c r="D15783">
        <v>39959</v>
      </c>
      <c r="E15783">
        <v>7939</v>
      </c>
      <c r="F15783">
        <v>38892</v>
      </c>
      <c r="G15783">
        <v>722</v>
      </c>
      <c r="H15783">
        <v>0</v>
      </c>
      <c r="I15783">
        <v>1.79</v>
      </c>
      <c r="J15783" s="10">
        <v>564</v>
      </c>
      <c r="K15783" s="13">
        <f t="shared" si="495"/>
        <v>1990</v>
      </c>
      <c r="L15783" s="1" t="str">
        <f t="shared" si="494"/>
        <v/>
      </c>
    </row>
    <row r="15784" spans="1:12" ht="13.8" customHeight="1" x14ac:dyDescent="0.3">
      <c r="A15784" t="s">
        <v>248</v>
      </c>
      <c r="B15784">
        <v>2001</v>
      </c>
      <c r="C15784" s="10">
        <v>87749</v>
      </c>
      <c r="D15784">
        <v>38695</v>
      </c>
      <c r="E15784">
        <v>9363</v>
      </c>
      <c r="F15784">
        <v>38902</v>
      </c>
      <c r="G15784">
        <v>789</v>
      </c>
      <c r="H15784">
        <v>0</v>
      </c>
      <c r="I15784">
        <v>1.81</v>
      </c>
      <c r="J15784" s="10">
        <v>209</v>
      </c>
      <c r="K15784" s="13">
        <f t="shared" si="495"/>
        <v>1990</v>
      </c>
      <c r="L15784" s="1" t="str">
        <f t="shared" si="494"/>
        <v/>
      </c>
    </row>
    <row r="15785" spans="1:12" ht="13.8" customHeight="1" x14ac:dyDescent="0.3">
      <c r="A15785" t="s">
        <v>248</v>
      </c>
      <c r="B15785">
        <v>2002</v>
      </c>
      <c r="C15785" s="10">
        <v>86907</v>
      </c>
      <c r="D15785">
        <v>39009</v>
      </c>
      <c r="E15785">
        <v>11224</v>
      </c>
      <c r="F15785">
        <v>35702</v>
      </c>
      <c r="G15785">
        <v>971</v>
      </c>
      <c r="H15785">
        <v>0</v>
      </c>
      <c r="I15785">
        <v>1.81</v>
      </c>
      <c r="J15785" s="10">
        <v>251</v>
      </c>
      <c r="K15785" s="13">
        <f t="shared" si="495"/>
        <v>1990</v>
      </c>
      <c r="L15785" s="1" t="str">
        <f t="shared" si="494"/>
        <v/>
      </c>
    </row>
    <row r="15786" spans="1:12" ht="13.8" customHeight="1" x14ac:dyDescent="0.3">
      <c r="A15786" t="s">
        <v>248</v>
      </c>
      <c r="B15786">
        <v>2003</v>
      </c>
      <c r="C15786" s="10">
        <v>96109</v>
      </c>
      <c r="D15786">
        <v>42382</v>
      </c>
      <c r="E15786">
        <v>12193</v>
      </c>
      <c r="F15786">
        <v>40320</v>
      </c>
      <c r="G15786">
        <v>1214</v>
      </c>
      <c r="H15786">
        <v>0</v>
      </c>
      <c r="I15786">
        <v>2.02</v>
      </c>
      <c r="J15786" s="10">
        <v>309</v>
      </c>
      <c r="K15786" s="13">
        <f t="shared" si="495"/>
        <v>1990</v>
      </c>
      <c r="L15786" s="1" t="str">
        <f t="shared" si="494"/>
        <v/>
      </c>
    </row>
    <row r="15787" spans="1:12" ht="13.8" customHeight="1" x14ac:dyDescent="0.3">
      <c r="A15787" t="s">
        <v>248</v>
      </c>
      <c r="B15787">
        <v>2004</v>
      </c>
      <c r="C15787" s="10">
        <v>93645</v>
      </c>
      <c r="D15787">
        <v>38132</v>
      </c>
      <c r="E15787">
        <v>12732</v>
      </c>
      <c r="F15787">
        <v>41334</v>
      </c>
      <c r="G15787">
        <v>1446</v>
      </c>
      <c r="H15787">
        <v>0</v>
      </c>
      <c r="I15787">
        <v>1.98</v>
      </c>
      <c r="J15787" s="10">
        <v>313</v>
      </c>
      <c r="K15787" s="13">
        <f t="shared" si="495"/>
        <v>1990</v>
      </c>
      <c r="L15787" s="1" t="str">
        <f t="shared" si="494"/>
        <v/>
      </c>
    </row>
    <row r="15788" spans="1:12" ht="13.8" customHeight="1" x14ac:dyDescent="0.3">
      <c r="A15788" t="s">
        <v>248</v>
      </c>
      <c r="B15788">
        <v>2005</v>
      </c>
      <c r="C15788" s="10">
        <v>91049</v>
      </c>
      <c r="D15788">
        <v>38395</v>
      </c>
      <c r="E15788">
        <v>10140</v>
      </c>
      <c r="F15788">
        <v>40857</v>
      </c>
      <c r="G15788">
        <v>1657</v>
      </c>
      <c r="H15788">
        <v>0</v>
      </c>
      <c r="I15788">
        <v>1.94</v>
      </c>
      <c r="J15788" s="10">
        <v>311</v>
      </c>
      <c r="K15788" s="13">
        <f t="shared" si="495"/>
        <v>1990</v>
      </c>
      <c r="L15788" s="1" t="str">
        <f t="shared" si="494"/>
        <v/>
      </c>
    </row>
    <row r="15789" spans="1:12" ht="13.8" customHeight="1" x14ac:dyDescent="0.3">
      <c r="A15789" t="s">
        <v>248</v>
      </c>
      <c r="B15789">
        <v>2006</v>
      </c>
      <c r="C15789" s="10">
        <v>89018</v>
      </c>
      <c r="D15789">
        <v>41308</v>
      </c>
      <c r="E15789">
        <v>10461</v>
      </c>
      <c r="F15789">
        <v>35381</v>
      </c>
      <c r="G15789">
        <v>1868</v>
      </c>
      <c r="H15789">
        <v>0</v>
      </c>
      <c r="I15789">
        <v>1.91</v>
      </c>
      <c r="J15789" s="10">
        <v>278</v>
      </c>
      <c r="K15789" s="13">
        <f t="shared" si="495"/>
        <v>1990</v>
      </c>
      <c r="L15789" s="1" t="str">
        <f t="shared" si="494"/>
        <v/>
      </c>
    </row>
    <row r="15790" spans="1:12" ht="13.8" customHeight="1" x14ac:dyDescent="0.3">
      <c r="A15790" t="s">
        <v>248</v>
      </c>
      <c r="B15790">
        <v>2007</v>
      </c>
      <c r="C15790" s="10">
        <v>87608</v>
      </c>
      <c r="D15790">
        <v>40029</v>
      </c>
      <c r="E15790">
        <v>11293</v>
      </c>
      <c r="F15790">
        <v>34246</v>
      </c>
      <c r="G15790">
        <v>2040</v>
      </c>
      <c r="H15790">
        <v>0</v>
      </c>
      <c r="I15790">
        <v>1.88</v>
      </c>
      <c r="J15790" s="10">
        <v>298</v>
      </c>
      <c r="K15790" s="13">
        <f t="shared" si="495"/>
        <v>1990</v>
      </c>
      <c r="L15790" s="1" t="str">
        <f t="shared" si="494"/>
        <v/>
      </c>
    </row>
    <row r="15791" spans="1:12" ht="13.8" customHeight="1" x14ac:dyDescent="0.3">
      <c r="A15791" t="s">
        <v>248</v>
      </c>
      <c r="B15791">
        <v>2008</v>
      </c>
      <c r="C15791" s="10">
        <v>84817</v>
      </c>
      <c r="D15791">
        <v>38999</v>
      </c>
      <c r="E15791">
        <v>10799</v>
      </c>
      <c r="F15791">
        <v>32990</v>
      </c>
      <c r="G15791">
        <v>2029</v>
      </c>
      <c r="H15791">
        <v>0</v>
      </c>
      <c r="I15791">
        <v>1.83</v>
      </c>
      <c r="J15791" s="10">
        <v>218</v>
      </c>
      <c r="K15791" s="13">
        <f t="shared" si="495"/>
        <v>1990</v>
      </c>
      <c r="L15791" s="1" t="str">
        <f t="shared" si="494"/>
        <v/>
      </c>
    </row>
    <row r="15792" spans="1:12" ht="13.8" customHeight="1" x14ac:dyDescent="0.3">
      <c r="A15792" t="s">
        <v>248</v>
      </c>
      <c r="B15792">
        <v>2009</v>
      </c>
      <c r="C15792" s="10">
        <v>70930</v>
      </c>
      <c r="D15792">
        <v>33378</v>
      </c>
      <c r="E15792">
        <v>10770</v>
      </c>
      <c r="F15792">
        <v>25491</v>
      </c>
      <c r="G15792">
        <v>1291</v>
      </c>
      <c r="H15792">
        <v>0</v>
      </c>
      <c r="I15792">
        <v>1.55</v>
      </c>
      <c r="J15792" s="10">
        <v>201</v>
      </c>
      <c r="K15792" s="13">
        <f t="shared" si="495"/>
        <v>1990</v>
      </c>
      <c r="L15792" s="1" t="str">
        <f t="shared" si="494"/>
        <v/>
      </c>
    </row>
    <row r="15793" spans="1:12" ht="13.8" customHeight="1" x14ac:dyDescent="0.3">
      <c r="A15793" t="s">
        <v>248</v>
      </c>
      <c r="B15793">
        <v>2010</v>
      </c>
      <c r="C15793" s="10">
        <v>83077</v>
      </c>
      <c r="D15793">
        <v>36870</v>
      </c>
      <c r="E15793">
        <v>10413</v>
      </c>
      <c r="F15793">
        <v>34508</v>
      </c>
      <c r="G15793">
        <v>1286</v>
      </c>
      <c r="H15793">
        <v>0</v>
      </c>
      <c r="I15793">
        <v>1.82</v>
      </c>
      <c r="J15793" s="10">
        <v>228</v>
      </c>
      <c r="K15793" s="13">
        <f t="shared" si="495"/>
        <v>1990</v>
      </c>
      <c r="L15793" s="1" t="str">
        <f t="shared" si="494"/>
        <v/>
      </c>
    </row>
    <row r="15794" spans="1:12" ht="13.8" customHeight="1" x14ac:dyDescent="0.3">
      <c r="A15794" t="s">
        <v>248</v>
      </c>
      <c r="B15794">
        <v>2011</v>
      </c>
      <c r="C15794" s="10">
        <v>78100</v>
      </c>
      <c r="D15794">
        <v>37928</v>
      </c>
      <c r="E15794">
        <v>9479</v>
      </c>
      <c r="F15794">
        <v>29262</v>
      </c>
      <c r="G15794">
        <v>1430</v>
      </c>
      <c r="H15794">
        <v>0</v>
      </c>
      <c r="I15794">
        <v>1.72</v>
      </c>
      <c r="J15794" s="10">
        <v>205</v>
      </c>
      <c r="K15794" s="13">
        <f t="shared" si="495"/>
        <v>1990</v>
      </c>
      <c r="L15794" s="1" t="str">
        <f t="shared" si="494"/>
        <v/>
      </c>
    </row>
    <row r="15795" spans="1:12" ht="13.8" customHeight="1" x14ac:dyDescent="0.3">
      <c r="A15795" t="s">
        <v>248</v>
      </c>
      <c r="B15795">
        <v>2012</v>
      </c>
      <c r="C15795" s="10">
        <v>80663</v>
      </c>
      <c r="D15795">
        <v>43570</v>
      </c>
      <c r="E15795">
        <v>8877</v>
      </c>
      <c r="F15795">
        <v>26876</v>
      </c>
      <c r="G15795">
        <v>1339</v>
      </c>
      <c r="H15795">
        <v>0</v>
      </c>
      <c r="I15795">
        <v>1.78</v>
      </c>
      <c r="J15795" s="10">
        <v>255</v>
      </c>
      <c r="K15795" s="13">
        <f t="shared" si="495"/>
        <v>1990</v>
      </c>
      <c r="L15795" s="1">
        <f t="shared" si="494"/>
        <v>1</v>
      </c>
    </row>
    <row r="15796" spans="1:12" ht="13.8" customHeight="1" x14ac:dyDescent="0.3">
      <c r="A15796" t="s">
        <v>248</v>
      </c>
      <c r="B15796">
        <v>2013</v>
      </c>
      <c r="C15796" s="10">
        <v>74141</v>
      </c>
      <c r="D15796">
        <v>40630</v>
      </c>
      <c r="E15796">
        <v>7527</v>
      </c>
      <c r="F15796">
        <v>24643</v>
      </c>
      <c r="G15796">
        <v>1341</v>
      </c>
      <c r="H15796">
        <v>0</v>
      </c>
      <c r="I15796">
        <v>1.64</v>
      </c>
      <c r="J15796" s="10">
        <v>105</v>
      </c>
      <c r="K15796" s="13">
        <f t="shared" si="495"/>
        <v>1990</v>
      </c>
      <c r="L15796" s="1">
        <f t="shared" si="494"/>
        <v>1</v>
      </c>
    </row>
    <row r="15797" spans="1:12" ht="13.8" customHeight="1" x14ac:dyDescent="0.3">
      <c r="A15797" t="s">
        <v>248</v>
      </c>
      <c r="B15797">
        <v>2014</v>
      </c>
      <c r="C15797" s="10">
        <v>61985</v>
      </c>
      <c r="D15797">
        <v>31649</v>
      </c>
      <c r="E15797">
        <v>8151</v>
      </c>
      <c r="F15797">
        <v>20874</v>
      </c>
      <c r="G15797">
        <v>1310</v>
      </c>
      <c r="H15797">
        <v>0</v>
      </c>
      <c r="I15797">
        <v>1.38</v>
      </c>
      <c r="J15797" s="10">
        <v>109</v>
      </c>
      <c r="K15797" s="13">
        <f t="shared" si="495"/>
        <v>1990</v>
      </c>
      <c r="L15797" s="1">
        <f t="shared" si="494"/>
        <v>1</v>
      </c>
    </row>
    <row r="15798" spans="1:12" ht="13.8" customHeight="1" x14ac:dyDescent="0.3">
      <c r="A15798" t="s">
        <v>249</v>
      </c>
      <c r="B15798">
        <v>1959</v>
      </c>
      <c r="C15798" s="10">
        <v>3</v>
      </c>
      <c r="D15798">
        <v>0</v>
      </c>
      <c r="E15798">
        <v>3</v>
      </c>
      <c r="F15798">
        <v>0</v>
      </c>
      <c r="G15798">
        <v>0</v>
      </c>
      <c r="H15798">
        <v>0</v>
      </c>
      <c r="I15798">
        <v>0.03</v>
      </c>
      <c r="J15798" s="10">
        <v>0</v>
      </c>
      <c r="K15798" s="13">
        <f t="shared" si="495"/>
        <v>1989</v>
      </c>
      <c r="L15798" s="1" t="str">
        <f t="shared" si="494"/>
        <v/>
      </c>
    </row>
    <row r="15799" spans="1:12" ht="13.8" customHeight="1" x14ac:dyDescent="0.3">
      <c r="A15799" t="s">
        <v>249</v>
      </c>
      <c r="B15799">
        <v>1960</v>
      </c>
      <c r="C15799" s="10">
        <v>3</v>
      </c>
      <c r="D15799">
        <v>0</v>
      </c>
      <c r="E15799">
        <v>3</v>
      </c>
      <c r="F15799">
        <v>0</v>
      </c>
      <c r="G15799">
        <v>0</v>
      </c>
      <c r="H15799">
        <v>0</v>
      </c>
      <c r="I15799">
        <v>0.03</v>
      </c>
      <c r="J15799" s="10">
        <v>0</v>
      </c>
      <c r="K15799" s="13">
        <f t="shared" si="495"/>
        <v>1989</v>
      </c>
      <c r="L15799" s="1" t="str">
        <f t="shared" si="494"/>
        <v/>
      </c>
    </row>
    <row r="15800" spans="1:12" ht="13.8" customHeight="1" x14ac:dyDescent="0.3">
      <c r="A15800" t="s">
        <v>249</v>
      </c>
      <c r="B15800">
        <v>1961</v>
      </c>
      <c r="C15800" s="10">
        <v>3</v>
      </c>
      <c r="D15800">
        <v>0</v>
      </c>
      <c r="E15800">
        <v>3</v>
      </c>
      <c r="F15800">
        <v>0</v>
      </c>
      <c r="G15800">
        <v>0</v>
      </c>
      <c r="H15800">
        <v>0</v>
      </c>
      <c r="I15800">
        <v>0.03</v>
      </c>
      <c r="J15800" s="10">
        <v>0</v>
      </c>
      <c r="K15800" s="13">
        <f t="shared" si="495"/>
        <v>1989</v>
      </c>
      <c r="L15800" s="1" t="str">
        <f t="shared" si="494"/>
        <v/>
      </c>
    </row>
    <row r="15801" spans="1:12" ht="13.8" customHeight="1" x14ac:dyDescent="0.3">
      <c r="A15801" t="s">
        <v>249</v>
      </c>
      <c r="B15801">
        <v>1962</v>
      </c>
      <c r="C15801" s="10">
        <v>5</v>
      </c>
      <c r="D15801">
        <v>0</v>
      </c>
      <c r="E15801">
        <v>5</v>
      </c>
      <c r="F15801">
        <v>0</v>
      </c>
      <c r="G15801">
        <v>0</v>
      </c>
      <c r="H15801">
        <v>0</v>
      </c>
      <c r="I15801">
        <v>0.05</v>
      </c>
      <c r="J15801" s="10">
        <v>0</v>
      </c>
      <c r="K15801" s="13">
        <f t="shared" si="495"/>
        <v>1989</v>
      </c>
      <c r="L15801" s="1" t="str">
        <f t="shared" si="494"/>
        <v/>
      </c>
    </row>
    <row r="15802" spans="1:12" ht="13.8" customHeight="1" x14ac:dyDescent="0.3">
      <c r="A15802" t="s">
        <v>249</v>
      </c>
      <c r="B15802">
        <v>1963</v>
      </c>
      <c r="C15802" s="10">
        <v>6</v>
      </c>
      <c r="D15802">
        <v>0</v>
      </c>
      <c r="E15802">
        <v>6</v>
      </c>
      <c r="F15802">
        <v>0</v>
      </c>
      <c r="G15802">
        <v>0</v>
      </c>
      <c r="H15802">
        <v>0</v>
      </c>
      <c r="I15802">
        <v>0.05</v>
      </c>
      <c r="J15802" s="10">
        <v>1</v>
      </c>
      <c r="K15802" s="13">
        <f t="shared" si="495"/>
        <v>1989</v>
      </c>
      <c r="L15802" s="1" t="str">
        <f t="shared" si="494"/>
        <v/>
      </c>
    </row>
    <row r="15803" spans="1:12" ht="13.8" customHeight="1" x14ac:dyDescent="0.3">
      <c r="A15803" t="s">
        <v>249</v>
      </c>
      <c r="B15803">
        <v>1964</v>
      </c>
      <c r="C15803" s="10">
        <v>5</v>
      </c>
      <c r="D15803">
        <v>0</v>
      </c>
      <c r="E15803">
        <v>5</v>
      </c>
      <c r="F15803">
        <v>0</v>
      </c>
      <c r="G15803">
        <v>0</v>
      </c>
      <c r="H15803">
        <v>0</v>
      </c>
      <c r="I15803">
        <v>0.04</v>
      </c>
      <c r="J15803" s="10">
        <v>5</v>
      </c>
      <c r="K15803" s="13">
        <f t="shared" si="495"/>
        <v>1989</v>
      </c>
      <c r="L15803" s="1" t="str">
        <f t="shared" si="494"/>
        <v/>
      </c>
    </row>
    <row r="15804" spans="1:12" ht="13.8" customHeight="1" x14ac:dyDescent="0.3">
      <c r="A15804" t="s">
        <v>249</v>
      </c>
      <c r="B15804">
        <v>1965</v>
      </c>
      <c r="C15804" s="10">
        <v>6</v>
      </c>
      <c r="D15804">
        <v>0</v>
      </c>
      <c r="E15804">
        <v>6</v>
      </c>
      <c r="F15804">
        <v>0</v>
      </c>
      <c r="G15804">
        <v>0</v>
      </c>
      <c r="H15804">
        <v>0</v>
      </c>
      <c r="I15804">
        <v>0.04</v>
      </c>
      <c r="J15804" s="10">
        <v>7</v>
      </c>
      <c r="K15804" s="13">
        <f t="shared" si="495"/>
        <v>1989</v>
      </c>
      <c r="L15804" s="1" t="str">
        <f t="shared" si="494"/>
        <v/>
      </c>
    </row>
    <row r="15805" spans="1:12" ht="13.8" customHeight="1" x14ac:dyDescent="0.3">
      <c r="A15805" t="s">
        <v>249</v>
      </c>
      <c r="B15805">
        <v>1966</v>
      </c>
      <c r="C15805" s="10">
        <v>7</v>
      </c>
      <c r="D15805">
        <v>0</v>
      </c>
      <c r="E15805">
        <v>7</v>
      </c>
      <c r="F15805">
        <v>0</v>
      </c>
      <c r="G15805">
        <v>0</v>
      </c>
      <c r="H15805">
        <v>0</v>
      </c>
      <c r="I15805">
        <v>0.04</v>
      </c>
      <c r="J15805" s="10">
        <v>8</v>
      </c>
      <c r="K15805" s="13">
        <f t="shared" si="495"/>
        <v>1989</v>
      </c>
      <c r="L15805" s="1" t="str">
        <f t="shared" si="494"/>
        <v/>
      </c>
    </row>
    <row r="15806" spans="1:12" ht="13.8" customHeight="1" x14ac:dyDescent="0.3">
      <c r="A15806" t="s">
        <v>249</v>
      </c>
      <c r="B15806">
        <v>1967</v>
      </c>
      <c r="C15806" s="10">
        <v>250</v>
      </c>
      <c r="D15806">
        <v>0</v>
      </c>
      <c r="E15806">
        <v>13</v>
      </c>
      <c r="F15806">
        <v>238</v>
      </c>
      <c r="G15806">
        <v>0</v>
      </c>
      <c r="H15806">
        <v>0</v>
      </c>
      <c r="I15806">
        <v>1.5</v>
      </c>
      <c r="J15806" s="10">
        <v>9</v>
      </c>
      <c r="K15806" s="13">
        <f t="shared" si="495"/>
        <v>1989</v>
      </c>
      <c r="L15806" s="1" t="str">
        <f t="shared" si="494"/>
        <v/>
      </c>
    </row>
    <row r="15807" spans="1:12" ht="13.8" customHeight="1" x14ac:dyDescent="0.3">
      <c r="A15807" t="s">
        <v>249</v>
      </c>
      <c r="B15807">
        <v>1968</v>
      </c>
      <c r="C15807" s="10">
        <v>339</v>
      </c>
      <c r="D15807">
        <v>0</v>
      </c>
      <c r="E15807">
        <v>25</v>
      </c>
      <c r="F15807">
        <v>314</v>
      </c>
      <c r="G15807">
        <v>0</v>
      </c>
      <c r="H15807">
        <v>0</v>
      </c>
      <c r="I15807">
        <v>1.88</v>
      </c>
      <c r="J15807" s="10">
        <v>9</v>
      </c>
      <c r="K15807" s="13">
        <f t="shared" si="495"/>
        <v>1989</v>
      </c>
      <c r="L15807" s="1" t="str">
        <f t="shared" si="494"/>
        <v/>
      </c>
    </row>
    <row r="15808" spans="1:12" ht="13.8" customHeight="1" x14ac:dyDescent="0.3">
      <c r="A15808" t="s">
        <v>249</v>
      </c>
      <c r="B15808">
        <v>1969</v>
      </c>
      <c r="C15808" s="10">
        <v>5597</v>
      </c>
      <c r="D15808">
        <v>0</v>
      </c>
      <c r="E15808">
        <v>38</v>
      </c>
      <c r="F15808">
        <v>309</v>
      </c>
      <c r="G15808">
        <v>0</v>
      </c>
      <c r="H15808">
        <v>5250</v>
      </c>
      <c r="I15808">
        <v>27.8</v>
      </c>
      <c r="J15808" s="10">
        <v>10</v>
      </c>
      <c r="K15808" s="13">
        <f t="shared" si="495"/>
        <v>1989</v>
      </c>
      <c r="L15808" s="1" t="str">
        <f t="shared" si="494"/>
        <v/>
      </c>
    </row>
    <row r="15809" spans="1:12" ht="13.8" customHeight="1" x14ac:dyDescent="0.3">
      <c r="A15809" t="s">
        <v>249</v>
      </c>
      <c r="B15809">
        <v>1970</v>
      </c>
      <c r="C15809" s="10">
        <v>4158</v>
      </c>
      <c r="D15809">
        <v>0</v>
      </c>
      <c r="E15809">
        <v>147</v>
      </c>
      <c r="F15809">
        <v>120</v>
      </c>
      <c r="G15809">
        <v>0</v>
      </c>
      <c r="H15809">
        <v>3891</v>
      </c>
      <c r="I15809">
        <v>17.940000000000001</v>
      </c>
      <c r="J15809" s="10">
        <v>12</v>
      </c>
      <c r="K15809" s="13">
        <f t="shared" si="495"/>
        <v>1989</v>
      </c>
      <c r="L15809" s="1" t="str">
        <f t="shared" si="494"/>
        <v/>
      </c>
    </row>
    <row r="15810" spans="1:12" ht="13.8" customHeight="1" x14ac:dyDescent="0.3">
      <c r="A15810" t="s">
        <v>249</v>
      </c>
      <c r="B15810">
        <v>1971</v>
      </c>
      <c r="C15810" s="10">
        <v>5777</v>
      </c>
      <c r="D15810">
        <v>0</v>
      </c>
      <c r="E15810">
        <v>161</v>
      </c>
      <c r="F15810">
        <v>302</v>
      </c>
      <c r="G15810">
        <v>0</v>
      </c>
      <c r="H15810">
        <v>5313</v>
      </c>
      <c r="I15810">
        <v>21.2</v>
      </c>
      <c r="J15810" s="10">
        <v>20</v>
      </c>
      <c r="K15810" s="13">
        <f t="shared" si="495"/>
        <v>1989</v>
      </c>
      <c r="L15810" s="1" t="str">
        <f t="shared" ref="L15810:L15873" si="496">IF(AND(B15810&gt;2011),1,"")</f>
        <v/>
      </c>
    </row>
    <row r="15811" spans="1:12" ht="13.8" customHeight="1" x14ac:dyDescent="0.3">
      <c r="A15811" t="s">
        <v>249</v>
      </c>
      <c r="B15811">
        <v>1972</v>
      </c>
      <c r="C15811" s="10">
        <v>6396</v>
      </c>
      <c r="D15811">
        <v>0</v>
      </c>
      <c r="E15811">
        <v>221</v>
      </c>
      <c r="F15811">
        <v>357</v>
      </c>
      <c r="G15811">
        <v>0</v>
      </c>
      <c r="H15811">
        <v>5819</v>
      </c>
      <c r="I15811">
        <v>19.809999999999999</v>
      </c>
      <c r="J15811" s="10">
        <v>28</v>
      </c>
      <c r="K15811" s="13">
        <f t="shared" ref="K15811:K15874" si="497">IF(B15811&lt;1990,IF(B15811&lt;1959,1958,1989),1990)</f>
        <v>1989</v>
      </c>
      <c r="L15811" s="1" t="str">
        <f t="shared" si="496"/>
        <v/>
      </c>
    </row>
    <row r="15812" spans="1:12" ht="13.8" customHeight="1" x14ac:dyDescent="0.3">
      <c r="A15812" t="s">
        <v>249</v>
      </c>
      <c r="B15812">
        <v>1973</v>
      </c>
      <c r="C15812" s="10">
        <v>8353</v>
      </c>
      <c r="D15812">
        <v>0</v>
      </c>
      <c r="E15812">
        <v>322</v>
      </c>
      <c r="F15812">
        <v>445</v>
      </c>
      <c r="G15812">
        <v>0</v>
      </c>
      <c r="H15812">
        <v>7586</v>
      </c>
      <c r="I15812">
        <v>21.8</v>
      </c>
      <c r="J15812" s="10">
        <v>41</v>
      </c>
      <c r="K15812" s="13">
        <f t="shared" si="497"/>
        <v>1989</v>
      </c>
      <c r="L15812" s="1" t="str">
        <f t="shared" si="496"/>
        <v/>
      </c>
    </row>
    <row r="15813" spans="1:12" ht="13.8" customHeight="1" x14ac:dyDescent="0.3">
      <c r="A15813" t="s">
        <v>249</v>
      </c>
      <c r="B15813">
        <v>1974</v>
      </c>
      <c r="C15813" s="10">
        <v>8543</v>
      </c>
      <c r="D15813">
        <v>0</v>
      </c>
      <c r="E15813">
        <v>468</v>
      </c>
      <c r="F15813">
        <v>490</v>
      </c>
      <c r="G15813">
        <v>0</v>
      </c>
      <c r="H15813">
        <v>7586</v>
      </c>
      <c r="I15813">
        <v>18.84</v>
      </c>
      <c r="J15813" s="10">
        <v>108</v>
      </c>
      <c r="K15813" s="13">
        <f t="shared" si="497"/>
        <v>1989</v>
      </c>
      <c r="L15813" s="1" t="str">
        <f t="shared" si="496"/>
        <v/>
      </c>
    </row>
    <row r="15814" spans="1:12" ht="13.8" customHeight="1" x14ac:dyDescent="0.3">
      <c r="A15814" t="s">
        <v>249</v>
      </c>
      <c r="B15814">
        <v>1975</v>
      </c>
      <c r="C15814" s="10">
        <v>8473</v>
      </c>
      <c r="D15814">
        <v>0</v>
      </c>
      <c r="E15814">
        <v>683</v>
      </c>
      <c r="F15814">
        <v>415</v>
      </c>
      <c r="G15814">
        <v>0</v>
      </c>
      <c r="H15814">
        <v>7375</v>
      </c>
      <c r="I15814">
        <v>15.88</v>
      </c>
      <c r="J15814" s="10">
        <v>189</v>
      </c>
      <c r="K15814" s="13">
        <f t="shared" si="497"/>
        <v>1989</v>
      </c>
      <c r="L15814" s="1" t="str">
        <f t="shared" si="496"/>
        <v/>
      </c>
    </row>
    <row r="15815" spans="1:12" ht="13.8" customHeight="1" x14ac:dyDescent="0.3">
      <c r="A15815" t="s">
        <v>249</v>
      </c>
      <c r="B15815">
        <v>1976</v>
      </c>
      <c r="C15815" s="10">
        <v>10813</v>
      </c>
      <c r="D15815">
        <v>0</v>
      </c>
      <c r="E15815">
        <v>1184</v>
      </c>
      <c r="F15815">
        <v>460</v>
      </c>
      <c r="G15815">
        <v>27</v>
      </c>
      <c r="H15815">
        <v>9143</v>
      </c>
      <c r="I15815">
        <v>17.32</v>
      </c>
      <c r="J15815" s="10">
        <v>229</v>
      </c>
      <c r="K15815" s="13">
        <f t="shared" si="497"/>
        <v>1989</v>
      </c>
      <c r="L15815" s="1" t="str">
        <f t="shared" si="496"/>
        <v/>
      </c>
    </row>
    <row r="15816" spans="1:12" ht="13.8" customHeight="1" x14ac:dyDescent="0.3">
      <c r="A15816" t="s">
        <v>249</v>
      </c>
      <c r="B15816">
        <v>1977</v>
      </c>
      <c r="C15816" s="10">
        <v>10577</v>
      </c>
      <c r="D15816">
        <v>0</v>
      </c>
      <c r="E15816">
        <v>2058</v>
      </c>
      <c r="F15816">
        <v>304</v>
      </c>
      <c r="G15816">
        <v>27</v>
      </c>
      <c r="H15816">
        <v>8187</v>
      </c>
      <c r="I15816">
        <v>14.59</v>
      </c>
      <c r="J15816" s="10">
        <v>325</v>
      </c>
      <c r="K15816" s="13">
        <f t="shared" si="497"/>
        <v>1989</v>
      </c>
      <c r="L15816" s="1" t="str">
        <f t="shared" si="496"/>
        <v/>
      </c>
    </row>
    <row r="15817" spans="1:12" ht="13.8" customHeight="1" x14ac:dyDescent="0.3">
      <c r="A15817" t="s">
        <v>249</v>
      </c>
      <c r="B15817">
        <v>1978</v>
      </c>
      <c r="C15817" s="10">
        <v>12221</v>
      </c>
      <c r="D15817">
        <v>0</v>
      </c>
      <c r="E15817">
        <v>2302</v>
      </c>
      <c r="F15817">
        <v>349</v>
      </c>
      <c r="G15817">
        <v>169</v>
      </c>
      <c r="H15817">
        <v>9401</v>
      </c>
      <c r="I15817">
        <v>14.75</v>
      </c>
      <c r="J15817" s="10">
        <v>351</v>
      </c>
      <c r="K15817" s="13">
        <f t="shared" si="497"/>
        <v>1989</v>
      </c>
      <c r="L15817" s="1" t="str">
        <f t="shared" si="496"/>
        <v/>
      </c>
    </row>
    <row r="15818" spans="1:12" ht="13.8" customHeight="1" x14ac:dyDescent="0.3">
      <c r="A15818" t="s">
        <v>249</v>
      </c>
      <c r="B15818">
        <v>1979</v>
      </c>
      <c r="C15818" s="10">
        <v>9983</v>
      </c>
      <c r="D15818">
        <v>0</v>
      </c>
      <c r="E15818">
        <v>2529</v>
      </c>
      <c r="F15818">
        <v>1957</v>
      </c>
      <c r="G15818">
        <v>173</v>
      </c>
      <c r="H15818">
        <v>5323</v>
      </c>
      <c r="I15818">
        <v>10.76</v>
      </c>
      <c r="J15818" s="10">
        <v>369</v>
      </c>
      <c r="K15818" s="13">
        <f t="shared" si="497"/>
        <v>1989</v>
      </c>
      <c r="L15818" s="1" t="str">
        <f t="shared" si="496"/>
        <v/>
      </c>
    </row>
    <row r="15819" spans="1:12" ht="13.8" customHeight="1" x14ac:dyDescent="0.3">
      <c r="A15819" t="s">
        <v>249</v>
      </c>
      <c r="B15819">
        <v>1980</v>
      </c>
      <c r="C15819" s="10">
        <v>10064</v>
      </c>
      <c r="D15819">
        <v>0</v>
      </c>
      <c r="E15819">
        <v>2460</v>
      </c>
      <c r="F15819">
        <v>2395</v>
      </c>
      <c r="G15819">
        <v>234</v>
      </c>
      <c r="H15819">
        <v>4976</v>
      </c>
      <c r="I15819">
        <v>9.9</v>
      </c>
      <c r="J15819" s="10">
        <v>507</v>
      </c>
      <c r="K15819" s="13">
        <f t="shared" si="497"/>
        <v>1989</v>
      </c>
      <c r="L15819" s="1" t="str">
        <f t="shared" si="496"/>
        <v/>
      </c>
    </row>
    <row r="15820" spans="1:12" ht="13.8" customHeight="1" x14ac:dyDescent="0.3">
      <c r="A15820" t="s">
        <v>249</v>
      </c>
      <c r="B15820">
        <v>1981</v>
      </c>
      <c r="C15820" s="10">
        <v>10051</v>
      </c>
      <c r="D15820">
        <v>0</v>
      </c>
      <c r="E15820">
        <v>3575</v>
      </c>
      <c r="F15820">
        <v>3043</v>
      </c>
      <c r="G15820">
        <v>234</v>
      </c>
      <c r="H15820">
        <v>3200</v>
      </c>
      <c r="I15820">
        <v>9.1999999999999993</v>
      </c>
      <c r="J15820" s="10">
        <v>534</v>
      </c>
      <c r="K15820" s="13">
        <f t="shared" si="497"/>
        <v>1989</v>
      </c>
      <c r="L15820" s="1" t="str">
        <f t="shared" si="496"/>
        <v/>
      </c>
    </row>
    <row r="15821" spans="1:12" ht="13.8" customHeight="1" x14ac:dyDescent="0.3">
      <c r="A15821" t="s">
        <v>249</v>
      </c>
      <c r="B15821">
        <v>1982</v>
      </c>
      <c r="C15821" s="10">
        <v>10055</v>
      </c>
      <c r="D15821">
        <v>0</v>
      </c>
      <c r="E15821">
        <v>3873</v>
      </c>
      <c r="F15821">
        <v>3187</v>
      </c>
      <c r="G15821">
        <v>302</v>
      </c>
      <c r="H15821">
        <v>2693</v>
      </c>
      <c r="I15821">
        <v>8.69</v>
      </c>
      <c r="J15821" s="10">
        <v>580</v>
      </c>
      <c r="K15821" s="13">
        <f t="shared" si="497"/>
        <v>1989</v>
      </c>
      <c r="L15821" s="1" t="str">
        <f t="shared" si="496"/>
        <v/>
      </c>
    </row>
    <row r="15822" spans="1:12" ht="13.8" customHeight="1" x14ac:dyDescent="0.3">
      <c r="A15822" t="s">
        <v>249</v>
      </c>
      <c r="B15822">
        <v>1983</v>
      </c>
      <c r="C15822" s="10">
        <v>9638</v>
      </c>
      <c r="D15822">
        <v>0</v>
      </c>
      <c r="E15822">
        <v>3843</v>
      </c>
      <c r="F15822">
        <v>2915</v>
      </c>
      <c r="G15822">
        <v>281</v>
      </c>
      <c r="H15822">
        <v>2599</v>
      </c>
      <c r="I15822">
        <v>7.92</v>
      </c>
      <c r="J15822" s="10">
        <v>528</v>
      </c>
      <c r="K15822" s="13">
        <f t="shared" si="497"/>
        <v>1989</v>
      </c>
      <c r="L15822" s="1" t="str">
        <f t="shared" si="496"/>
        <v/>
      </c>
    </row>
    <row r="15823" spans="1:12" ht="13.8" customHeight="1" x14ac:dyDescent="0.3">
      <c r="A15823" t="s">
        <v>249</v>
      </c>
      <c r="B15823">
        <v>1984</v>
      </c>
      <c r="C15823" s="10">
        <v>12652</v>
      </c>
      <c r="D15823">
        <v>0</v>
      </c>
      <c r="E15823">
        <v>4411</v>
      </c>
      <c r="F15823">
        <v>4021</v>
      </c>
      <c r="G15823">
        <v>545</v>
      </c>
      <c r="H15823">
        <v>3675</v>
      </c>
      <c r="I15823">
        <v>9.89</v>
      </c>
      <c r="J15823" s="10">
        <v>573</v>
      </c>
      <c r="K15823" s="13">
        <f t="shared" si="497"/>
        <v>1989</v>
      </c>
      <c r="L15823" s="1" t="str">
        <f t="shared" si="496"/>
        <v/>
      </c>
    </row>
    <row r="15824" spans="1:12" ht="13.8" customHeight="1" x14ac:dyDescent="0.3">
      <c r="A15824" t="s">
        <v>249</v>
      </c>
      <c r="B15824">
        <v>1985</v>
      </c>
      <c r="C15824" s="10">
        <v>13615</v>
      </c>
      <c r="D15824">
        <v>0</v>
      </c>
      <c r="E15824">
        <v>4833</v>
      </c>
      <c r="F15824">
        <v>5024</v>
      </c>
      <c r="G15824">
        <v>572</v>
      </c>
      <c r="H15824">
        <v>3187</v>
      </c>
      <c r="I15824">
        <v>10.09</v>
      </c>
      <c r="J15824" s="10">
        <v>547</v>
      </c>
      <c r="K15824" s="13">
        <f t="shared" si="497"/>
        <v>1989</v>
      </c>
      <c r="L15824" s="1" t="str">
        <f t="shared" si="496"/>
        <v/>
      </c>
    </row>
    <row r="15825" spans="1:12" ht="13.8" customHeight="1" x14ac:dyDescent="0.3">
      <c r="A15825" t="s">
        <v>249</v>
      </c>
      <c r="B15825">
        <v>1986</v>
      </c>
      <c r="C15825" s="10">
        <v>12881</v>
      </c>
      <c r="D15825">
        <v>0</v>
      </c>
      <c r="E15825">
        <v>4545</v>
      </c>
      <c r="F15825">
        <v>6037</v>
      </c>
      <c r="G15825">
        <v>373</v>
      </c>
      <c r="H15825">
        <v>1927</v>
      </c>
      <c r="I15825">
        <v>9.02</v>
      </c>
      <c r="J15825" s="10">
        <v>547</v>
      </c>
      <c r="K15825" s="13">
        <f t="shared" si="497"/>
        <v>1989</v>
      </c>
      <c r="L15825" s="1" t="str">
        <f t="shared" si="496"/>
        <v/>
      </c>
    </row>
    <row r="15826" spans="1:12" ht="13.8" customHeight="1" x14ac:dyDescent="0.3">
      <c r="A15826" t="s">
        <v>249</v>
      </c>
      <c r="B15826">
        <v>1987</v>
      </c>
      <c r="C15826" s="10">
        <v>13006</v>
      </c>
      <c r="D15826">
        <v>0</v>
      </c>
      <c r="E15826">
        <v>4425</v>
      </c>
      <c r="F15826">
        <v>6857</v>
      </c>
      <c r="G15826">
        <v>422</v>
      </c>
      <c r="H15826">
        <v>1302</v>
      </c>
      <c r="I15826">
        <v>8.57</v>
      </c>
      <c r="J15826" s="10">
        <v>573</v>
      </c>
      <c r="K15826" s="13">
        <f t="shared" si="497"/>
        <v>1989</v>
      </c>
      <c r="L15826" s="1" t="str">
        <f t="shared" si="496"/>
        <v/>
      </c>
    </row>
    <row r="15827" spans="1:12" ht="13.8" customHeight="1" x14ac:dyDescent="0.3">
      <c r="A15827" t="s">
        <v>249</v>
      </c>
      <c r="B15827">
        <v>1988</v>
      </c>
      <c r="C15827" s="10">
        <v>13190</v>
      </c>
      <c r="D15827">
        <v>0</v>
      </c>
      <c r="E15827">
        <v>4995</v>
      </c>
      <c r="F15827">
        <v>6976</v>
      </c>
      <c r="G15827">
        <v>447</v>
      </c>
      <c r="H15827">
        <v>772</v>
      </c>
      <c r="I15827">
        <v>8.19</v>
      </c>
      <c r="J15827" s="10">
        <v>265</v>
      </c>
      <c r="K15827" s="13">
        <f t="shared" si="497"/>
        <v>1989</v>
      </c>
      <c r="L15827" s="1" t="str">
        <f t="shared" si="496"/>
        <v/>
      </c>
    </row>
    <row r="15828" spans="1:12" ht="13.8" customHeight="1" x14ac:dyDescent="0.3">
      <c r="A15828" t="s">
        <v>249</v>
      </c>
      <c r="B15828">
        <v>1989</v>
      </c>
      <c r="C15828" s="10">
        <v>14859</v>
      </c>
      <c r="D15828">
        <v>0</v>
      </c>
      <c r="E15828">
        <v>5328</v>
      </c>
      <c r="F15828">
        <v>8477</v>
      </c>
      <c r="G15828">
        <v>461</v>
      </c>
      <c r="H15828">
        <v>593</v>
      </c>
      <c r="I15828">
        <v>8.69</v>
      </c>
      <c r="J15828" s="10">
        <v>239</v>
      </c>
      <c r="K15828" s="13">
        <f t="shared" si="497"/>
        <v>1989</v>
      </c>
      <c r="L15828" s="1" t="str">
        <f t="shared" si="496"/>
        <v/>
      </c>
    </row>
    <row r="15829" spans="1:12" ht="13.8" customHeight="1" x14ac:dyDescent="0.3">
      <c r="A15829" t="s">
        <v>249</v>
      </c>
      <c r="B15829">
        <v>1990</v>
      </c>
      <c r="C15829" s="10">
        <v>14183</v>
      </c>
      <c r="D15829">
        <v>0</v>
      </c>
      <c r="E15829">
        <v>4810</v>
      </c>
      <c r="F15829">
        <v>8379</v>
      </c>
      <c r="G15829">
        <v>443</v>
      </c>
      <c r="H15829">
        <v>551</v>
      </c>
      <c r="I15829">
        <v>7.84</v>
      </c>
      <c r="J15829" s="10">
        <v>248</v>
      </c>
      <c r="K15829" s="13">
        <f t="shared" si="497"/>
        <v>1990</v>
      </c>
      <c r="L15829" s="1" t="str">
        <f t="shared" si="496"/>
        <v/>
      </c>
    </row>
    <row r="15830" spans="1:12" ht="13.8" customHeight="1" x14ac:dyDescent="0.3">
      <c r="A15830" t="s">
        <v>249</v>
      </c>
      <c r="B15830">
        <v>1991</v>
      </c>
      <c r="C15830" s="10">
        <v>15547</v>
      </c>
      <c r="D15830">
        <v>0</v>
      </c>
      <c r="E15830">
        <v>4759</v>
      </c>
      <c r="F15830">
        <v>10043</v>
      </c>
      <c r="G15830">
        <v>472</v>
      </c>
      <c r="H15830">
        <v>273</v>
      </c>
      <c r="I15830">
        <v>8.14</v>
      </c>
      <c r="J15830" s="10">
        <v>257</v>
      </c>
      <c r="K15830" s="13">
        <f t="shared" si="497"/>
        <v>1990</v>
      </c>
      <c r="L15830" s="1" t="str">
        <f t="shared" si="496"/>
        <v/>
      </c>
    </row>
    <row r="15831" spans="1:12" ht="13.8" customHeight="1" x14ac:dyDescent="0.3">
      <c r="A15831" t="s">
        <v>249</v>
      </c>
      <c r="B15831">
        <v>1992</v>
      </c>
      <c r="C15831" s="10">
        <v>15854</v>
      </c>
      <c r="D15831">
        <v>0</v>
      </c>
      <c r="E15831">
        <v>5615</v>
      </c>
      <c r="F15831">
        <v>9280</v>
      </c>
      <c r="G15831">
        <v>517</v>
      </c>
      <c r="H15831">
        <v>441</v>
      </c>
      <c r="I15831">
        <v>7.87</v>
      </c>
      <c r="J15831" s="10">
        <v>257</v>
      </c>
      <c r="K15831" s="13">
        <f t="shared" si="497"/>
        <v>1990</v>
      </c>
      <c r="L15831" s="1" t="str">
        <f t="shared" si="496"/>
        <v/>
      </c>
    </row>
    <row r="15832" spans="1:12" ht="13.8" customHeight="1" x14ac:dyDescent="0.3">
      <c r="A15832" t="s">
        <v>249</v>
      </c>
      <c r="B15832">
        <v>1993</v>
      </c>
      <c r="C15832" s="10">
        <v>17993</v>
      </c>
      <c r="D15832">
        <v>0</v>
      </c>
      <c r="E15832">
        <v>7503</v>
      </c>
      <c r="F15832">
        <v>9716</v>
      </c>
      <c r="G15832">
        <v>544</v>
      </c>
      <c r="H15832">
        <v>231</v>
      </c>
      <c r="I15832">
        <v>8.48</v>
      </c>
      <c r="J15832" s="10">
        <v>257</v>
      </c>
      <c r="K15832" s="13">
        <f t="shared" si="497"/>
        <v>1990</v>
      </c>
      <c r="L15832" s="1" t="str">
        <f t="shared" si="496"/>
        <v/>
      </c>
    </row>
    <row r="15833" spans="1:12" ht="13.8" customHeight="1" x14ac:dyDescent="0.3">
      <c r="A15833" t="s">
        <v>249</v>
      </c>
      <c r="B15833">
        <v>1994</v>
      </c>
      <c r="C15833" s="10">
        <v>19943</v>
      </c>
      <c r="D15833">
        <v>0</v>
      </c>
      <c r="E15833">
        <v>7796</v>
      </c>
      <c r="F15833">
        <v>11263</v>
      </c>
      <c r="G15833">
        <v>680</v>
      </c>
      <c r="H15833">
        <v>205</v>
      </c>
      <c r="I15833">
        <v>8.93</v>
      </c>
      <c r="J15833" s="10">
        <v>274</v>
      </c>
      <c r="K15833" s="13">
        <f t="shared" si="497"/>
        <v>1990</v>
      </c>
      <c r="L15833" s="1" t="str">
        <f t="shared" si="496"/>
        <v/>
      </c>
    </row>
    <row r="15834" spans="1:12" ht="13.8" customHeight="1" x14ac:dyDescent="0.3">
      <c r="A15834" t="s">
        <v>249</v>
      </c>
      <c r="B15834">
        <v>1995</v>
      </c>
      <c r="C15834" s="10">
        <v>19264</v>
      </c>
      <c r="D15834">
        <v>0</v>
      </c>
      <c r="E15834">
        <v>6022</v>
      </c>
      <c r="F15834">
        <v>12247</v>
      </c>
      <c r="G15834">
        <v>805</v>
      </c>
      <c r="H15834">
        <v>189</v>
      </c>
      <c r="I15834">
        <v>8.1999999999999993</v>
      </c>
      <c r="J15834" s="10">
        <v>410</v>
      </c>
      <c r="K15834" s="13">
        <f t="shared" si="497"/>
        <v>1990</v>
      </c>
      <c r="L15834" s="1" t="str">
        <f t="shared" si="496"/>
        <v/>
      </c>
    </row>
    <row r="15835" spans="1:12" ht="13.8" customHeight="1" x14ac:dyDescent="0.3">
      <c r="A15835" t="s">
        <v>249</v>
      </c>
      <c r="B15835">
        <v>1996</v>
      </c>
      <c r="C15835" s="10">
        <v>11197</v>
      </c>
      <c r="D15835">
        <v>0</v>
      </c>
      <c r="E15835">
        <v>-4627</v>
      </c>
      <c r="F15835">
        <v>14803</v>
      </c>
      <c r="G15835">
        <v>816</v>
      </c>
      <c r="H15835">
        <v>205</v>
      </c>
      <c r="I15835">
        <v>4.53</v>
      </c>
      <c r="J15835" s="10">
        <v>9885</v>
      </c>
      <c r="K15835" s="13">
        <f t="shared" si="497"/>
        <v>1990</v>
      </c>
      <c r="L15835" s="1" t="str">
        <f t="shared" si="496"/>
        <v/>
      </c>
    </row>
    <row r="15836" spans="1:12" ht="13.8" customHeight="1" x14ac:dyDescent="0.3">
      <c r="A15836" t="s">
        <v>249</v>
      </c>
      <c r="B15836">
        <v>1997</v>
      </c>
      <c r="C15836" s="10">
        <v>11357</v>
      </c>
      <c r="D15836">
        <v>0</v>
      </c>
      <c r="E15836">
        <v>-4663</v>
      </c>
      <c r="F15836">
        <v>14508</v>
      </c>
      <c r="G15836">
        <v>714</v>
      </c>
      <c r="H15836">
        <v>798</v>
      </c>
      <c r="I15836">
        <v>4.3499999999999996</v>
      </c>
      <c r="J15836" s="10">
        <v>10070</v>
      </c>
      <c r="K15836" s="13">
        <f t="shared" si="497"/>
        <v>1990</v>
      </c>
      <c r="L15836" s="1" t="str">
        <f t="shared" si="496"/>
        <v/>
      </c>
    </row>
    <row r="15837" spans="1:12" ht="13.8" customHeight="1" x14ac:dyDescent="0.3">
      <c r="A15837" t="s">
        <v>249</v>
      </c>
      <c r="B15837">
        <v>1998</v>
      </c>
      <c r="C15837" s="10">
        <v>22224</v>
      </c>
      <c r="D15837">
        <v>0</v>
      </c>
      <c r="E15837">
        <v>5218</v>
      </c>
      <c r="F15837">
        <v>15258</v>
      </c>
      <c r="G15837">
        <v>961</v>
      </c>
      <c r="H15837">
        <v>787</v>
      </c>
      <c r="I15837">
        <v>8.07</v>
      </c>
      <c r="J15837" s="10">
        <v>10016</v>
      </c>
      <c r="K15837" s="13">
        <f t="shared" si="497"/>
        <v>1990</v>
      </c>
      <c r="L15837" s="1" t="str">
        <f t="shared" si="496"/>
        <v/>
      </c>
    </row>
    <row r="15838" spans="1:12" ht="13.8" customHeight="1" x14ac:dyDescent="0.3">
      <c r="A15838" t="s">
        <v>249</v>
      </c>
      <c r="B15838">
        <v>1999</v>
      </c>
      <c r="C15838" s="10">
        <v>21373</v>
      </c>
      <c r="D15838">
        <v>0</v>
      </c>
      <c r="E15838">
        <v>4178</v>
      </c>
      <c r="F15838">
        <v>15551</v>
      </c>
      <c r="G15838">
        <v>961</v>
      </c>
      <c r="H15838">
        <v>682</v>
      </c>
      <c r="I15838">
        <v>7.38</v>
      </c>
      <c r="J15838" s="10">
        <v>9438</v>
      </c>
      <c r="K15838" s="13">
        <f t="shared" si="497"/>
        <v>1990</v>
      </c>
      <c r="L15838" s="1" t="str">
        <f t="shared" si="496"/>
        <v/>
      </c>
    </row>
    <row r="15839" spans="1:12" ht="13.8" customHeight="1" x14ac:dyDescent="0.3">
      <c r="A15839" t="s">
        <v>249</v>
      </c>
      <c r="B15839">
        <v>2000</v>
      </c>
      <c r="C15839" s="10">
        <v>30696</v>
      </c>
      <c r="D15839">
        <v>0</v>
      </c>
      <c r="E15839">
        <v>12723</v>
      </c>
      <c r="F15839">
        <v>16466</v>
      </c>
      <c r="G15839">
        <v>830</v>
      </c>
      <c r="H15839">
        <v>677</v>
      </c>
      <c r="I15839">
        <v>10.119999999999999</v>
      </c>
      <c r="J15839" s="10">
        <v>9115</v>
      </c>
      <c r="K15839" s="13">
        <f t="shared" si="497"/>
        <v>1990</v>
      </c>
      <c r="L15839" s="1" t="str">
        <f t="shared" si="496"/>
        <v/>
      </c>
    </row>
    <row r="15840" spans="1:12" ht="13.8" customHeight="1" x14ac:dyDescent="0.3">
      <c r="A15840" t="s">
        <v>249</v>
      </c>
      <c r="B15840">
        <v>2001</v>
      </c>
      <c r="C15840" s="10">
        <v>27656</v>
      </c>
      <c r="D15840">
        <v>22</v>
      </c>
      <c r="E15840">
        <v>9540</v>
      </c>
      <c r="F15840">
        <v>16902</v>
      </c>
      <c r="G15840">
        <v>830</v>
      </c>
      <c r="H15840">
        <v>362</v>
      </c>
      <c r="I15840">
        <v>8.7799999999999994</v>
      </c>
      <c r="J15840" s="10">
        <v>8516</v>
      </c>
      <c r="K15840" s="13">
        <f t="shared" si="497"/>
        <v>1990</v>
      </c>
      <c r="L15840" s="1" t="str">
        <f t="shared" si="496"/>
        <v/>
      </c>
    </row>
    <row r="15841" spans="1:12" ht="13.8" customHeight="1" x14ac:dyDescent="0.3">
      <c r="A15841" t="s">
        <v>249</v>
      </c>
      <c r="B15841">
        <v>2002</v>
      </c>
      <c r="C15841" s="10">
        <v>23099</v>
      </c>
      <c r="D15841">
        <v>111</v>
      </c>
      <c r="E15841">
        <v>2814</v>
      </c>
      <c r="F15841">
        <v>18976</v>
      </c>
      <c r="G15841">
        <v>952</v>
      </c>
      <c r="H15841">
        <v>247</v>
      </c>
      <c r="I15841">
        <v>7.1</v>
      </c>
      <c r="J15841" s="10">
        <v>8170</v>
      </c>
      <c r="K15841" s="13">
        <f t="shared" si="497"/>
        <v>1990</v>
      </c>
      <c r="L15841" s="1" t="str">
        <f t="shared" si="496"/>
        <v/>
      </c>
    </row>
    <row r="15842" spans="1:12" ht="13.8" customHeight="1" x14ac:dyDescent="0.3">
      <c r="A15842" t="s">
        <v>249</v>
      </c>
      <c r="B15842">
        <v>2003</v>
      </c>
      <c r="C15842" s="10">
        <v>29136</v>
      </c>
      <c r="D15842">
        <v>130</v>
      </c>
      <c r="E15842">
        <v>7889</v>
      </c>
      <c r="F15842">
        <v>19709</v>
      </c>
      <c r="G15842">
        <v>1088</v>
      </c>
      <c r="H15842">
        <v>320</v>
      </c>
      <c r="I15842">
        <v>8.57</v>
      </c>
      <c r="J15842" s="10">
        <v>10882</v>
      </c>
      <c r="K15842" s="13">
        <f t="shared" si="497"/>
        <v>1990</v>
      </c>
      <c r="L15842" s="1" t="str">
        <f t="shared" si="496"/>
        <v/>
      </c>
    </row>
    <row r="15843" spans="1:12" ht="13.8" customHeight="1" x14ac:dyDescent="0.3">
      <c r="A15843" t="s">
        <v>249</v>
      </c>
      <c r="B15843">
        <v>2004</v>
      </c>
      <c r="C15843" s="10">
        <v>30881</v>
      </c>
      <c r="D15843">
        <v>148</v>
      </c>
      <c r="E15843">
        <v>7991</v>
      </c>
      <c r="F15843">
        <v>21036</v>
      </c>
      <c r="G15843">
        <v>1224</v>
      </c>
      <c r="H15843">
        <v>483</v>
      </c>
      <c r="I15843">
        <v>8.44</v>
      </c>
      <c r="J15843" s="10">
        <v>12287</v>
      </c>
      <c r="K15843" s="13">
        <f t="shared" si="497"/>
        <v>1990</v>
      </c>
      <c r="L15843" s="1" t="str">
        <f t="shared" si="496"/>
        <v/>
      </c>
    </row>
    <row r="15844" spans="1:12" ht="13.8" customHeight="1" x14ac:dyDescent="0.3">
      <c r="A15844" t="s">
        <v>249</v>
      </c>
      <c r="B15844">
        <v>2005</v>
      </c>
      <c r="C15844" s="10">
        <v>31674</v>
      </c>
      <c r="D15844">
        <v>171</v>
      </c>
      <c r="E15844">
        <v>8305</v>
      </c>
      <c r="F15844">
        <v>21350</v>
      </c>
      <c r="G15844">
        <v>1360</v>
      </c>
      <c r="H15844">
        <v>488</v>
      </c>
      <c r="I15844">
        <v>7.78</v>
      </c>
      <c r="J15844" s="10">
        <v>12470</v>
      </c>
      <c r="K15844" s="13">
        <f t="shared" si="497"/>
        <v>1990</v>
      </c>
      <c r="L15844" s="1" t="str">
        <f t="shared" si="496"/>
        <v/>
      </c>
    </row>
    <row r="15845" spans="1:12" ht="13.8" customHeight="1" x14ac:dyDescent="0.3">
      <c r="A15845" t="s">
        <v>249</v>
      </c>
      <c r="B15845">
        <v>2006</v>
      </c>
      <c r="C15845" s="10">
        <v>33781</v>
      </c>
      <c r="D15845">
        <v>331</v>
      </c>
      <c r="E15845">
        <v>8650</v>
      </c>
      <c r="F15845">
        <v>22533</v>
      </c>
      <c r="G15845">
        <v>1768</v>
      </c>
      <c r="H15845">
        <v>499</v>
      </c>
      <c r="I15845">
        <v>7.24</v>
      </c>
      <c r="J15845" s="10">
        <v>13660</v>
      </c>
      <c r="K15845" s="13">
        <f t="shared" si="497"/>
        <v>1990</v>
      </c>
      <c r="L15845" s="1" t="str">
        <f t="shared" si="496"/>
        <v/>
      </c>
    </row>
    <row r="15846" spans="1:12" ht="13.8" customHeight="1" x14ac:dyDescent="0.3">
      <c r="A15846" t="s">
        <v>249</v>
      </c>
      <c r="B15846">
        <v>2007</v>
      </c>
      <c r="C15846" s="10">
        <v>36986</v>
      </c>
      <c r="D15846">
        <v>159</v>
      </c>
      <c r="E15846">
        <v>9224</v>
      </c>
      <c r="F15846">
        <v>24917</v>
      </c>
      <c r="G15846">
        <v>2176</v>
      </c>
      <c r="H15846">
        <v>509</v>
      </c>
      <c r="I15846">
        <v>6.38</v>
      </c>
      <c r="J15846" s="10">
        <v>15310</v>
      </c>
      <c r="K15846" s="13">
        <f t="shared" si="497"/>
        <v>1990</v>
      </c>
      <c r="L15846" s="1" t="str">
        <f t="shared" si="496"/>
        <v/>
      </c>
    </row>
    <row r="15847" spans="1:12" ht="13.8" customHeight="1" x14ac:dyDescent="0.3">
      <c r="A15847" t="s">
        <v>249</v>
      </c>
      <c r="B15847">
        <v>2008</v>
      </c>
      <c r="C15847" s="10">
        <v>42911</v>
      </c>
      <c r="D15847">
        <v>426</v>
      </c>
      <c r="E15847">
        <v>9571</v>
      </c>
      <c r="F15847">
        <v>29422</v>
      </c>
      <c r="G15847">
        <v>2976</v>
      </c>
      <c r="H15847">
        <v>514</v>
      </c>
      <c r="I15847">
        <v>6.31</v>
      </c>
      <c r="J15847" s="10">
        <v>16047</v>
      </c>
      <c r="K15847" s="13">
        <f t="shared" si="497"/>
        <v>1990</v>
      </c>
      <c r="L15847" s="1" t="str">
        <f t="shared" si="496"/>
        <v/>
      </c>
    </row>
    <row r="15848" spans="1:12" ht="13.8" customHeight="1" x14ac:dyDescent="0.3">
      <c r="A15848" t="s">
        <v>249</v>
      </c>
      <c r="B15848">
        <v>2009</v>
      </c>
      <c r="C15848" s="10">
        <v>45803</v>
      </c>
      <c r="D15848">
        <v>295</v>
      </c>
      <c r="E15848">
        <v>11448</v>
      </c>
      <c r="F15848">
        <v>30969</v>
      </c>
      <c r="G15848">
        <v>2584</v>
      </c>
      <c r="H15848">
        <v>508</v>
      </c>
      <c r="I15848">
        <v>5.94</v>
      </c>
      <c r="J15848" s="10">
        <v>16150</v>
      </c>
      <c r="K15848" s="13">
        <f t="shared" si="497"/>
        <v>1990</v>
      </c>
      <c r="L15848" s="1" t="str">
        <f t="shared" si="496"/>
        <v/>
      </c>
    </row>
    <row r="15849" spans="1:12" ht="13.8" customHeight="1" x14ac:dyDescent="0.3">
      <c r="A15849" t="s">
        <v>249</v>
      </c>
      <c r="B15849">
        <v>2010</v>
      </c>
      <c r="C15849" s="10">
        <v>43854</v>
      </c>
      <c r="D15849">
        <v>703</v>
      </c>
      <c r="E15849">
        <v>8297</v>
      </c>
      <c r="F15849">
        <v>31896</v>
      </c>
      <c r="G15849">
        <v>2448</v>
      </c>
      <c r="H15849">
        <v>510</v>
      </c>
      <c r="I15849">
        <v>5.26</v>
      </c>
      <c r="J15849" s="10">
        <v>18488</v>
      </c>
      <c r="K15849" s="13">
        <f t="shared" si="497"/>
        <v>1990</v>
      </c>
      <c r="L15849" s="1" t="str">
        <f t="shared" si="496"/>
        <v/>
      </c>
    </row>
    <row r="15850" spans="1:12" ht="13.8" customHeight="1" x14ac:dyDescent="0.3">
      <c r="A15850" t="s">
        <v>249</v>
      </c>
      <c r="B15850">
        <v>2011</v>
      </c>
      <c r="C15850" s="10">
        <v>45116</v>
      </c>
      <c r="D15850">
        <v>516</v>
      </c>
      <c r="E15850">
        <v>6109</v>
      </c>
      <c r="F15850">
        <v>35527</v>
      </c>
      <c r="G15850">
        <v>2448</v>
      </c>
      <c r="H15850">
        <v>516</v>
      </c>
      <c r="I15850">
        <v>5.17</v>
      </c>
      <c r="J15850" s="10">
        <v>18713</v>
      </c>
      <c r="K15850" s="13">
        <f t="shared" si="497"/>
        <v>1990</v>
      </c>
      <c r="L15850" s="1" t="str">
        <f t="shared" si="496"/>
        <v/>
      </c>
    </row>
    <row r="15851" spans="1:12" ht="13.8" customHeight="1" x14ac:dyDescent="0.3">
      <c r="A15851" t="s">
        <v>249</v>
      </c>
      <c r="B15851">
        <v>2012</v>
      </c>
      <c r="C15851" s="10">
        <v>48101</v>
      </c>
      <c r="D15851">
        <v>1540</v>
      </c>
      <c r="E15851">
        <v>7740</v>
      </c>
      <c r="F15851">
        <v>36191</v>
      </c>
      <c r="G15851">
        <v>2094</v>
      </c>
      <c r="H15851">
        <v>535</v>
      </c>
      <c r="I15851">
        <v>5.37</v>
      </c>
      <c r="J15851" s="10">
        <v>19340</v>
      </c>
      <c r="K15851" s="13">
        <f t="shared" si="497"/>
        <v>1990</v>
      </c>
      <c r="L15851" s="1">
        <f t="shared" si="496"/>
        <v>1</v>
      </c>
    </row>
    <row r="15852" spans="1:12" ht="13.8" customHeight="1" x14ac:dyDescent="0.3">
      <c r="A15852" t="s">
        <v>249</v>
      </c>
      <c r="B15852">
        <v>2013</v>
      </c>
      <c r="C15852" s="10">
        <v>46552</v>
      </c>
      <c r="D15852">
        <v>1947</v>
      </c>
      <c r="E15852">
        <v>4708</v>
      </c>
      <c r="F15852">
        <v>37226</v>
      </c>
      <c r="G15852">
        <v>2135</v>
      </c>
      <c r="H15852">
        <v>536</v>
      </c>
      <c r="I15852">
        <v>5.15</v>
      </c>
      <c r="J15852" s="10">
        <v>21260</v>
      </c>
      <c r="K15852" s="13">
        <f t="shared" si="497"/>
        <v>1990</v>
      </c>
      <c r="L15852" s="1">
        <f t="shared" si="496"/>
        <v>1</v>
      </c>
    </row>
    <row r="15853" spans="1:12" ht="13.8" customHeight="1" x14ac:dyDescent="0.3">
      <c r="A15853" t="s">
        <v>249</v>
      </c>
      <c r="B15853">
        <v>2014</v>
      </c>
      <c r="C15853" s="10">
        <v>57641</v>
      </c>
      <c r="D15853">
        <v>2157</v>
      </c>
      <c r="E15853">
        <v>17922</v>
      </c>
      <c r="F15853">
        <v>34852</v>
      </c>
      <c r="G15853">
        <v>2176</v>
      </c>
      <c r="H15853">
        <v>534</v>
      </c>
      <c r="I15853">
        <v>6.34</v>
      </c>
      <c r="J15853" s="10">
        <v>17317</v>
      </c>
      <c r="K15853" s="13">
        <f t="shared" si="497"/>
        <v>1990</v>
      </c>
      <c r="L15853" s="1">
        <f t="shared" si="496"/>
        <v>1</v>
      </c>
    </row>
    <row r="15854" spans="1:12" ht="13.8" customHeight="1" x14ac:dyDescent="0.3">
      <c r="A15854" t="s">
        <v>250</v>
      </c>
      <c r="B15854">
        <v>1751</v>
      </c>
      <c r="C15854" s="10">
        <v>2552</v>
      </c>
      <c r="D15854">
        <v>2552</v>
      </c>
      <c r="E15854">
        <v>0</v>
      </c>
      <c r="F15854">
        <v>0</v>
      </c>
      <c r="G15854">
        <v>0</v>
      </c>
      <c r="H15854" t="s">
        <v>11</v>
      </c>
      <c r="I15854" t="s">
        <v>11</v>
      </c>
      <c r="J15854" s="11">
        <v>0</v>
      </c>
      <c r="K15854" s="13">
        <f t="shared" si="497"/>
        <v>1958</v>
      </c>
      <c r="L15854" s="1" t="str">
        <f t="shared" si="496"/>
        <v/>
      </c>
    </row>
    <row r="15855" spans="1:12" ht="13.8" customHeight="1" x14ac:dyDescent="0.3">
      <c r="A15855" t="s">
        <v>250</v>
      </c>
      <c r="B15855">
        <v>1752</v>
      </c>
      <c r="C15855" s="10">
        <v>2553</v>
      </c>
      <c r="D15855">
        <v>2553</v>
      </c>
      <c r="E15855">
        <v>0</v>
      </c>
      <c r="F15855">
        <v>0</v>
      </c>
      <c r="G15855">
        <v>0</v>
      </c>
      <c r="H15855" t="s">
        <v>11</v>
      </c>
      <c r="I15855" t="s">
        <v>11</v>
      </c>
      <c r="J15855" s="11">
        <v>0</v>
      </c>
      <c r="K15855" s="13">
        <f t="shared" si="497"/>
        <v>1958</v>
      </c>
      <c r="L15855" s="1" t="str">
        <f t="shared" si="496"/>
        <v/>
      </c>
    </row>
    <row r="15856" spans="1:12" ht="13.8" customHeight="1" x14ac:dyDescent="0.3">
      <c r="A15856" t="s">
        <v>250</v>
      </c>
      <c r="B15856">
        <v>1753</v>
      </c>
      <c r="C15856" s="10">
        <v>2553</v>
      </c>
      <c r="D15856">
        <v>2553</v>
      </c>
      <c r="E15856">
        <v>0</v>
      </c>
      <c r="F15856">
        <v>0</v>
      </c>
      <c r="G15856">
        <v>0</v>
      </c>
      <c r="H15856" t="s">
        <v>11</v>
      </c>
      <c r="I15856" t="s">
        <v>11</v>
      </c>
      <c r="J15856" s="11">
        <v>0</v>
      </c>
      <c r="K15856" s="13">
        <f t="shared" si="497"/>
        <v>1958</v>
      </c>
      <c r="L15856" s="1" t="str">
        <f t="shared" si="496"/>
        <v/>
      </c>
    </row>
    <row r="15857" spans="1:12" ht="13.8" customHeight="1" x14ac:dyDescent="0.3">
      <c r="A15857" t="s">
        <v>250</v>
      </c>
      <c r="B15857">
        <v>1754</v>
      </c>
      <c r="C15857" s="10">
        <v>2554</v>
      </c>
      <c r="D15857">
        <v>2554</v>
      </c>
      <c r="E15857">
        <v>0</v>
      </c>
      <c r="F15857">
        <v>0</v>
      </c>
      <c r="G15857">
        <v>0</v>
      </c>
      <c r="H15857" t="s">
        <v>11</v>
      </c>
      <c r="I15857" t="s">
        <v>11</v>
      </c>
      <c r="J15857" s="11">
        <v>0</v>
      </c>
      <c r="K15857" s="13">
        <f t="shared" si="497"/>
        <v>1958</v>
      </c>
      <c r="L15857" s="1" t="str">
        <f t="shared" si="496"/>
        <v/>
      </c>
    </row>
    <row r="15858" spans="1:12" ht="13.8" customHeight="1" x14ac:dyDescent="0.3">
      <c r="A15858" t="s">
        <v>250</v>
      </c>
      <c r="B15858">
        <v>1755</v>
      </c>
      <c r="C15858" s="10">
        <v>2555</v>
      </c>
      <c r="D15858">
        <v>2555</v>
      </c>
      <c r="E15858">
        <v>0</v>
      </c>
      <c r="F15858">
        <v>0</v>
      </c>
      <c r="G15858">
        <v>0</v>
      </c>
      <c r="H15858" t="s">
        <v>11</v>
      </c>
      <c r="I15858" t="s">
        <v>11</v>
      </c>
      <c r="J15858" s="11">
        <v>0</v>
      </c>
      <c r="K15858" s="13">
        <f t="shared" si="497"/>
        <v>1958</v>
      </c>
      <c r="L15858" s="1" t="str">
        <f t="shared" si="496"/>
        <v/>
      </c>
    </row>
    <row r="15859" spans="1:12" ht="13.8" customHeight="1" x14ac:dyDescent="0.3">
      <c r="A15859" t="s">
        <v>250</v>
      </c>
      <c r="B15859">
        <v>1756</v>
      </c>
      <c r="C15859" s="10">
        <v>2731</v>
      </c>
      <c r="D15859">
        <v>2731</v>
      </c>
      <c r="E15859">
        <v>0</v>
      </c>
      <c r="F15859">
        <v>0</v>
      </c>
      <c r="G15859">
        <v>0</v>
      </c>
      <c r="H15859" t="s">
        <v>11</v>
      </c>
      <c r="I15859" t="s">
        <v>11</v>
      </c>
      <c r="J15859" s="11">
        <v>0</v>
      </c>
      <c r="K15859" s="13">
        <f t="shared" si="497"/>
        <v>1958</v>
      </c>
      <c r="L15859" s="1" t="str">
        <f t="shared" si="496"/>
        <v/>
      </c>
    </row>
    <row r="15860" spans="1:12" ht="13.8" customHeight="1" x14ac:dyDescent="0.3">
      <c r="A15860" t="s">
        <v>250</v>
      </c>
      <c r="B15860">
        <v>1757</v>
      </c>
      <c r="C15860" s="10">
        <v>2732</v>
      </c>
      <c r="D15860">
        <v>2732</v>
      </c>
      <c r="E15860">
        <v>0</v>
      </c>
      <c r="F15860">
        <v>0</v>
      </c>
      <c r="G15860">
        <v>0</v>
      </c>
      <c r="H15860" t="s">
        <v>11</v>
      </c>
      <c r="I15860" t="s">
        <v>11</v>
      </c>
      <c r="J15860" s="11">
        <v>0</v>
      </c>
      <c r="K15860" s="13">
        <f t="shared" si="497"/>
        <v>1958</v>
      </c>
      <c r="L15860" s="1" t="str">
        <f t="shared" si="496"/>
        <v/>
      </c>
    </row>
    <row r="15861" spans="1:12" ht="13.8" customHeight="1" x14ac:dyDescent="0.3">
      <c r="A15861" t="s">
        <v>250</v>
      </c>
      <c r="B15861">
        <v>1758</v>
      </c>
      <c r="C15861" s="10">
        <v>2733</v>
      </c>
      <c r="D15861">
        <v>2733</v>
      </c>
      <c r="E15861">
        <v>0</v>
      </c>
      <c r="F15861">
        <v>0</v>
      </c>
      <c r="G15861">
        <v>0</v>
      </c>
      <c r="H15861" t="s">
        <v>11</v>
      </c>
      <c r="I15861" t="s">
        <v>11</v>
      </c>
      <c r="J15861" s="11">
        <v>0</v>
      </c>
      <c r="K15861" s="13">
        <f t="shared" si="497"/>
        <v>1958</v>
      </c>
      <c r="L15861" s="1" t="str">
        <f t="shared" si="496"/>
        <v/>
      </c>
    </row>
    <row r="15862" spans="1:12" ht="13.8" customHeight="1" x14ac:dyDescent="0.3">
      <c r="A15862" t="s">
        <v>250</v>
      </c>
      <c r="B15862">
        <v>1759</v>
      </c>
      <c r="C15862" s="10">
        <v>2734</v>
      </c>
      <c r="D15862">
        <v>2734</v>
      </c>
      <c r="E15862">
        <v>0</v>
      </c>
      <c r="F15862">
        <v>0</v>
      </c>
      <c r="G15862">
        <v>0</v>
      </c>
      <c r="H15862" t="s">
        <v>11</v>
      </c>
      <c r="I15862" t="s">
        <v>11</v>
      </c>
      <c r="J15862" s="11">
        <v>0</v>
      </c>
      <c r="K15862" s="13">
        <f t="shared" si="497"/>
        <v>1958</v>
      </c>
      <c r="L15862" s="1" t="str">
        <f t="shared" si="496"/>
        <v/>
      </c>
    </row>
    <row r="15863" spans="1:12" ht="13.8" customHeight="1" x14ac:dyDescent="0.3">
      <c r="A15863" t="s">
        <v>250</v>
      </c>
      <c r="B15863">
        <v>1760</v>
      </c>
      <c r="C15863" s="10">
        <v>2734</v>
      </c>
      <c r="D15863">
        <v>2734</v>
      </c>
      <c r="E15863">
        <v>0</v>
      </c>
      <c r="F15863">
        <v>0</v>
      </c>
      <c r="G15863">
        <v>0</v>
      </c>
      <c r="H15863" t="s">
        <v>11</v>
      </c>
      <c r="I15863" t="s">
        <v>11</v>
      </c>
      <c r="J15863" s="11">
        <v>0</v>
      </c>
      <c r="K15863" s="13">
        <f t="shared" si="497"/>
        <v>1958</v>
      </c>
      <c r="L15863" s="1" t="str">
        <f t="shared" si="496"/>
        <v/>
      </c>
    </row>
    <row r="15864" spans="1:12" ht="13.8" customHeight="1" x14ac:dyDescent="0.3">
      <c r="A15864" t="s">
        <v>250</v>
      </c>
      <c r="B15864">
        <v>1761</v>
      </c>
      <c r="C15864" s="10">
        <v>2995</v>
      </c>
      <c r="D15864">
        <v>2995</v>
      </c>
      <c r="E15864">
        <v>0</v>
      </c>
      <c r="F15864">
        <v>0</v>
      </c>
      <c r="G15864">
        <v>0</v>
      </c>
      <c r="H15864" t="s">
        <v>11</v>
      </c>
      <c r="I15864" t="s">
        <v>11</v>
      </c>
      <c r="J15864" s="11">
        <v>0</v>
      </c>
      <c r="K15864" s="13">
        <f t="shared" si="497"/>
        <v>1958</v>
      </c>
      <c r="L15864" s="1" t="str">
        <f t="shared" si="496"/>
        <v/>
      </c>
    </row>
    <row r="15865" spans="1:12" ht="13.8" customHeight="1" x14ac:dyDescent="0.3">
      <c r="A15865" t="s">
        <v>250</v>
      </c>
      <c r="B15865">
        <v>1762</v>
      </c>
      <c r="C15865" s="10">
        <v>2996</v>
      </c>
      <c r="D15865">
        <v>2996</v>
      </c>
      <c r="E15865">
        <v>0</v>
      </c>
      <c r="F15865">
        <v>0</v>
      </c>
      <c r="G15865">
        <v>0</v>
      </c>
      <c r="H15865" t="s">
        <v>11</v>
      </c>
      <c r="I15865" t="s">
        <v>11</v>
      </c>
      <c r="J15865" s="11">
        <v>0</v>
      </c>
      <c r="K15865" s="13">
        <f t="shared" si="497"/>
        <v>1958</v>
      </c>
      <c r="L15865" s="1" t="str">
        <f t="shared" si="496"/>
        <v/>
      </c>
    </row>
    <row r="15866" spans="1:12" ht="13.8" customHeight="1" x14ac:dyDescent="0.3">
      <c r="A15866" t="s">
        <v>250</v>
      </c>
      <c r="B15866">
        <v>1763</v>
      </c>
      <c r="C15866" s="10">
        <v>2997</v>
      </c>
      <c r="D15866">
        <v>2997</v>
      </c>
      <c r="E15866">
        <v>0</v>
      </c>
      <c r="F15866">
        <v>0</v>
      </c>
      <c r="G15866">
        <v>0</v>
      </c>
      <c r="H15866" t="s">
        <v>11</v>
      </c>
      <c r="I15866" t="s">
        <v>11</v>
      </c>
      <c r="J15866" s="11">
        <v>0</v>
      </c>
      <c r="K15866" s="13">
        <f t="shared" si="497"/>
        <v>1958</v>
      </c>
      <c r="L15866" s="1" t="str">
        <f t="shared" si="496"/>
        <v/>
      </c>
    </row>
    <row r="15867" spans="1:12" ht="13.8" customHeight="1" x14ac:dyDescent="0.3">
      <c r="A15867" t="s">
        <v>250</v>
      </c>
      <c r="B15867">
        <v>1764</v>
      </c>
      <c r="C15867" s="10">
        <v>2998</v>
      </c>
      <c r="D15867">
        <v>2998</v>
      </c>
      <c r="E15867">
        <v>0</v>
      </c>
      <c r="F15867">
        <v>0</v>
      </c>
      <c r="G15867">
        <v>0</v>
      </c>
      <c r="H15867" t="s">
        <v>11</v>
      </c>
      <c r="I15867" t="s">
        <v>11</v>
      </c>
      <c r="J15867" s="11">
        <v>0</v>
      </c>
      <c r="K15867" s="13">
        <f t="shared" si="497"/>
        <v>1958</v>
      </c>
      <c r="L15867" s="1" t="str">
        <f t="shared" si="496"/>
        <v/>
      </c>
    </row>
    <row r="15868" spans="1:12" ht="13.8" customHeight="1" x14ac:dyDescent="0.3">
      <c r="A15868" t="s">
        <v>250</v>
      </c>
      <c r="B15868">
        <v>1765</v>
      </c>
      <c r="C15868" s="10">
        <v>2999</v>
      </c>
      <c r="D15868">
        <v>2999</v>
      </c>
      <c r="E15868">
        <v>0</v>
      </c>
      <c r="F15868">
        <v>0</v>
      </c>
      <c r="G15868">
        <v>0</v>
      </c>
      <c r="H15868" t="s">
        <v>11</v>
      </c>
      <c r="I15868" t="s">
        <v>11</v>
      </c>
      <c r="J15868" s="11">
        <v>0</v>
      </c>
      <c r="K15868" s="13">
        <f t="shared" si="497"/>
        <v>1958</v>
      </c>
      <c r="L15868" s="1" t="str">
        <f t="shared" si="496"/>
        <v/>
      </c>
    </row>
    <row r="15869" spans="1:12" ht="13.8" customHeight="1" x14ac:dyDescent="0.3">
      <c r="A15869" t="s">
        <v>250</v>
      </c>
      <c r="B15869">
        <v>1766</v>
      </c>
      <c r="C15869" s="10">
        <v>3346</v>
      </c>
      <c r="D15869">
        <v>3346</v>
      </c>
      <c r="E15869">
        <v>0</v>
      </c>
      <c r="F15869">
        <v>0</v>
      </c>
      <c r="G15869">
        <v>0</v>
      </c>
      <c r="H15869" t="s">
        <v>11</v>
      </c>
      <c r="I15869" t="s">
        <v>11</v>
      </c>
      <c r="J15869" s="11">
        <v>0</v>
      </c>
      <c r="K15869" s="13">
        <f t="shared" si="497"/>
        <v>1958</v>
      </c>
      <c r="L15869" s="1" t="str">
        <f t="shared" si="496"/>
        <v/>
      </c>
    </row>
    <row r="15870" spans="1:12" ht="13.8" customHeight="1" x14ac:dyDescent="0.3">
      <c r="A15870" t="s">
        <v>250</v>
      </c>
      <c r="B15870">
        <v>1767</v>
      </c>
      <c r="C15870" s="10">
        <v>3347</v>
      </c>
      <c r="D15870">
        <v>3347</v>
      </c>
      <c r="E15870">
        <v>0</v>
      </c>
      <c r="F15870">
        <v>0</v>
      </c>
      <c r="G15870">
        <v>0</v>
      </c>
      <c r="H15870" t="s">
        <v>11</v>
      </c>
      <c r="I15870" t="s">
        <v>11</v>
      </c>
      <c r="J15870" s="11">
        <v>0</v>
      </c>
      <c r="K15870" s="13">
        <f t="shared" si="497"/>
        <v>1958</v>
      </c>
      <c r="L15870" s="1" t="str">
        <f t="shared" si="496"/>
        <v/>
      </c>
    </row>
    <row r="15871" spans="1:12" ht="13.8" customHeight="1" x14ac:dyDescent="0.3">
      <c r="A15871" t="s">
        <v>250</v>
      </c>
      <c r="B15871">
        <v>1768</v>
      </c>
      <c r="C15871" s="10">
        <v>3348</v>
      </c>
      <c r="D15871">
        <v>3348</v>
      </c>
      <c r="E15871">
        <v>0</v>
      </c>
      <c r="F15871">
        <v>0</v>
      </c>
      <c r="G15871">
        <v>0</v>
      </c>
      <c r="H15871" t="s">
        <v>11</v>
      </c>
      <c r="I15871" t="s">
        <v>11</v>
      </c>
      <c r="J15871" s="11">
        <v>0</v>
      </c>
      <c r="K15871" s="13">
        <f t="shared" si="497"/>
        <v>1958</v>
      </c>
      <c r="L15871" s="1" t="str">
        <f t="shared" si="496"/>
        <v/>
      </c>
    </row>
    <row r="15872" spans="1:12" ht="13.8" customHeight="1" x14ac:dyDescent="0.3">
      <c r="A15872" t="s">
        <v>250</v>
      </c>
      <c r="B15872">
        <v>1769</v>
      </c>
      <c r="C15872" s="10">
        <v>3349</v>
      </c>
      <c r="D15872">
        <v>3349</v>
      </c>
      <c r="E15872">
        <v>0</v>
      </c>
      <c r="F15872">
        <v>0</v>
      </c>
      <c r="G15872">
        <v>0</v>
      </c>
      <c r="H15872" t="s">
        <v>11</v>
      </c>
      <c r="I15872" t="s">
        <v>11</v>
      </c>
      <c r="J15872" s="11">
        <v>0</v>
      </c>
      <c r="K15872" s="13">
        <f t="shared" si="497"/>
        <v>1958</v>
      </c>
      <c r="L15872" s="1" t="str">
        <f t="shared" si="496"/>
        <v/>
      </c>
    </row>
    <row r="15873" spans="1:12" ht="13.8" customHeight="1" x14ac:dyDescent="0.3">
      <c r="A15873" t="s">
        <v>250</v>
      </c>
      <c r="B15873">
        <v>1770</v>
      </c>
      <c r="C15873" s="10">
        <v>3350</v>
      </c>
      <c r="D15873">
        <v>3350</v>
      </c>
      <c r="E15873">
        <v>0</v>
      </c>
      <c r="F15873">
        <v>0</v>
      </c>
      <c r="G15873">
        <v>0</v>
      </c>
      <c r="H15873" t="s">
        <v>11</v>
      </c>
      <c r="I15873" t="s">
        <v>11</v>
      </c>
      <c r="J15873" s="11">
        <v>0</v>
      </c>
      <c r="K15873" s="13">
        <f t="shared" si="497"/>
        <v>1958</v>
      </c>
      <c r="L15873" s="1" t="str">
        <f t="shared" si="496"/>
        <v/>
      </c>
    </row>
    <row r="15874" spans="1:12" ht="13.8" customHeight="1" x14ac:dyDescent="0.3">
      <c r="A15874" t="s">
        <v>250</v>
      </c>
      <c r="B15874">
        <v>1771</v>
      </c>
      <c r="C15874" s="10">
        <v>3715</v>
      </c>
      <c r="D15874">
        <v>3715</v>
      </c>
      <c r="E15874">
        <v>0</v>
      </c>
      <c r="F15874">
        <v>0</v>
      </c>
      <c r="G15874">
        <v>0</v>
      </c>
      <c r="H15874" t="s">
        <v>11</v>
      </c>
      <c r="I15874" t="s">
        <v>11</v>
      </c>
      <c r="J15874" s="11">
        <v>0</v>
      </c>
      <c r="K15874" s="13">
        <f t="shared" si="497"/>
        <v>1958</v>
      </c>
      <c r="L15874" s="1" t="str">
        <f t="shared" ref="L15874:L15937" si="498">IF(AND(B15874&gt;2011),1,"")</f>
        <v/>
      </c>
    </row>
    <row r="15875" spans="1:12" ht="13.8" customHeight="1" x14ac:dyDescent="0.3">
      <c r="A15875" t="s">
        <v>250</v>
      </c>
      <c r="B15875">
        <v>1772</v>
      </c>
      <c r="C15875" s="10">
        <v>3716</v>
      </c>
      <c r="D15875">
        <v>3716</v>
      </c>
      <c r="E15875">
        <v>0</v>
      </c>
      <c r="F15875">
        <v>0</v>
      </c>
      <c r="G15875">
        <v>0</v>
      </c>
      <c r="H15875" t="s">
        <v>11</v>
      </c>
      <c r="I15875" t="s">
        <v>11</v>
      </c>
      <c r="J15875" s="11">
        <v>0</v>
      </c>
      <c r="K15875" s="13">
        <f t="shared" ref="K15875:K15938" si="499">IF(B15875&lt;1990,IF(B15875&lt;1959,1958,1989),1990)</f>
        <v>1958</v>
      </c>
      <c r="L15875" s="1" t="str">
        <f t="shared" si="498"/>
        <v/>
      </c>
    </row>
    <row r="15876" spans="1:12" ht="13.8" customHeight="1" x14ac:dyDescent="0.3">
      <c r="A15876" t="s">
        <v>250</v>
      </c>
      <c r="B15876">
        <v>1773</v>
      </c>
      <c r="C15876" s="10">
        <v>3717</v>
      </c>
      <c r="D15876">
        <v>3717</v>
      </c>
      <c r="E15876">
        <v>0</v>
      </c>
      <c r="F15876">
        <v>0</v>
      </c>
      <c r="G15876">
        <v>0</v>
      </c>
      <c r="H15876" t="s">
        <v>11</v>
      </c>
      <c r="I15876" t="s">
        <v>11</v>
      </c>
      <c r="J15876" s="11">
        <v>0</v>
      </c>
      <c r="K15876" s="13">
        <f t="shared" si="499"/>
        <v>1958</v>
      </c>
      <c r="L15876" s="1" t="str">
        <f t="shared" si="498"/>
        <v/>
      </c>
    </row>
    <row r="15877" spans="1:12" ht="13.8" customHeight="1" x14ac:dyDescent="0.3">
      <c r="A15877" t="s">
        <v>250</v>
      </c>
      <c r="B15877">
        <v>1774</v>
      </c>
      <c r="C15877" s="10">
        <v>3718</v>
      </c>
      <c r="D15877">
        <v>3718</v>
      </c>
      <c r="E15877">
        <v>0</v>
      </c>
      <c r="F15877">
        <v>0</v>
      </c>
      <c r="G15877">
        <v>0</v>
      </c>
      <c r="H15877" t="s">
        <v>11</v>
      </c>
      <c r="I15877" t="s">
        <v>11</v>
      </c>
      <c r="J15877" s="11">
        <v>0</v>
      </c>
      <c r="K15877" s="13">
        <f t="shared" si="499"/>
        <v>1958</v>
      </c>
      <c r="L15877" s="1" t="str">
        <f t="shared" si="498"/>
        <v/>
      </c>
    </row>
    <row r="15878" spans="1:12" ht="13.8" customHeight="1" x14ac:dyDescent="0.3">
      <c r="A15878" t="s">
        <v>250</v>
      </c>
      <c r="B15878">
        <v>1775</v>
      </c>
      <c r="C15878" s="10">
        <v>3719</v>
      </c>
      <c r="D15878">
        <v>3719</v>
      </c>
      <c r="E15878">
        <v>0</v>
      </c>
      <c r="F15878">
        <v>0</v>
      </c>
      <c r="G15878">
        <v>0</v>
      </c>
      <c r="H15878" t="s">
        <v>11</v>
      </c>
      <c r="I15878" t="s">
        <v>11</v>
      </c>
      <c r="J15878" s="11">
        <v>0</v>
      </c>
      <c r="K15878" s="13">
        <f t="shared" si="499"/>
        <v>1958</v>
      </c>
      <c r="L15878" s="1" t="str">
        <f t="shared" si="498"/>
        <v/>
      </c>
    </row>
    <row r="15879" spans="1:12" ht="13.8" customHeight="1" x14ac:dyDescent="0.3">
      <c r="A15879" t="s">
        <v>250</v>
      </c>
      <c r="B15879">
        <v>1776</v>
      </c>
      <c r="C15879" s="10">
        <v>4104</v>
      </c>
      <c r="D15879">
        <v>4104</v>
      </c>
      <c r="E15879">
        <v>0</v>
      </c>
      <c r="F15879">
        <v>0</v>
      </c>
      <c r="G15879">
        <v>0</v>
      </c>
      <c r="H15879" t="s">
        <v>11</v>
      </c>
      <c r="I15879" t="s">
        <v>11</v>
      </c>
      <c r="J15879" s="11">
        <v>0</v>
      </c>
      <c r="K15879" s="13">
        <f t="shared" si="499"/>
        <v>1958</v>
      </c>
      <c r="L15879" s="1" t="str">
        <f t="shared" si="498"/>
        <v/>
      </c>
    </row>
    <row r="15880" spans="1:12" ht="13.8" customHeight="1" x14ac:dyDescent="0.3">
      <c r="A15880" t="s">
        <v>250</v>
      </c>
      <c r="B15880">
        <v>1777</v>
      </c>
      <c r="C15880" s="10">
        <v>4105</v>
      </c>
      <c r="D15880">
        <v>4105</v>
      </c>
      <c r="E15880">
        <v>0</v>
      </c>
      <c r="F15880">
        <v>0</v>
      </c>
      <c r="G15880">
        <v>0</v>
      </c>
      <c r="H15880" t="s">
        <v>11</v>
      </c>
      <c r="I15880" t="s">
        <v>11</v>
      </c>
      <c r="J15880" s="11">
        <v>0</v>
      </c>
      <c r="K15880" s="13">
        <f t="shared" si="499"/>
        <v>1958</v>
      </c>
      <c r="L15880" s="1" t="str">
        <f t="shared" si="498"/>
        <v/>
      </c>
    </row>
    <row r="15881" spans="1:12" ht="13.8" customHeight="1" x14ac:dyDescent="0.3">
      <c r="A15881" t="s">
        <v>250</v>
      </c>
      <c r="B15881">
        <v>1778</v>
      </c>
      <c r="C15881" s="10">
        <v>4106</v>
      </c>
      <c r="D15881">
        <v>4106</v>
      </c>
      <c r="E15881">
        <v>0</v>
      </c>
      <c r="F15881">
        <v>0</v>
      </c>
      <c r="G15881">
        <v>0</v>
      </c>
      <c r="H15881" t="s">
        <v>11</v>
      </c>
      <c r="I15881" t="s">
        <v>11</v>
      </c>
      <c r="J15881" s="11">
        <v>0</v>
      </c>
      <c r="K15881" s="13">
        <f t="shared" si="499"/>
        <v>1958</v>
      </c>
      <c r="L15881" s="1" t="str">
        <f t="shared" si="498"/>
        <v/>
      </c>
    </row>
    <row r="15882" spans="1:12" ht="13.8" customHeight="1" x14ac:dyDescent="0.3">
      <c r="A15882" t="s">
        <v>250</v>
      </c>
      <c r="B15882">
        <v>1779</v>
      </c>
      <c r="C15882" s="10">
        <v>4107</v>
      </c>
      <c r="D15882">
        <v>4107</v>
      </c>
      <c r="E15882">
        <v>0</v>
      </c>
      <c r="F15882">
        <v>0</v>
      </c>
      <c r="G15882">
        <v>0</v>
      </c>
      <c r="H15882" t="s">
        <v>11</v>
      </c>
      <c r="I15882" t="s">
        <v>11</v>
      </c>
      <c r="J15882" s="11">
        <v>0</v>
      </c>
      <c r="K15882" s="13">
        <f t="shared" si="499"/>
        <v>1958</v>
      </c>
      <c r="L15882" s="1" t="str">
        <f t="shared" si="498"/>
        <v/>
      </c>
    </row>
    <row r="15883" spans="1:12" ht="13.8" customHeight="1" x14ac:dyDescent="0.3">
      <c r="A15883" t="s">
        <v>250</v>
      </c>
      <c r="B15883">
        <v>1780</v>
      </c>
      <c r="C15883" s="10">
        <v>4109</v>
      </c>
      <c r="D15883">
        <v>4109</v>
      </c>
      <c r="E15883">
        <v>0</v>
      </c>
      <c r="F15883">
        <v>0</v>
      </c>
      <c r="G15883">
        <v>0</v>
      </c>
      <c r="H15883" t="s">
        <v>11</v>
      </c>
      <c r="I15883" t="s">
        <v>11</v>
      </c>
      <c r="J15883" s="11">
        <v>0</v>
      </c>
      <c r="K15883" s="13">
        <f t="shared" si="499"/>
        <v>1958</v>
      </c>
      <c r="L15883" s="1" t="str">
        <f t="shared" si="498"/>
        <v/>
      </c>
    </row>
    <row r="15884" spans="1:12" ht="13.8" customHeight="1" x14ac:dyDescent="0.3">
      <c r="A15884" t="s">
        <v>250</v>
      </c>
      <c r="B15884">
        <v>1781</v>
      </c>
      <c r="C15884" s="10">
        <v>4597</v>
      </c>
      <c r="D15884">
        <v>4597</v>
      </c>
      <c r="E15884">
        <v>0</v>
      </c>
      <c r="F15884">
        <v>0</v>
      </c>
      <c r="G15884">
        <v>0</v>
      </c>
      <c r="H15884" t="s">
        <v>11</v>
      </c>
      <c r="I15884" t="s">
        <v>11</v>
      </c>
      <c r="J15884" s="11">
        <v>0</v>
      </c>
      <c r="K15884" s="13">
        <f t="shared" si="499"/>
        <v>1958</v>
      </c>
      <c r="L15884" s="1" t="str">
        <f t="shared" si="498"/>
        <v/>
      </c>
    </row>
    <row r="15885" spans="1:12" ht="13.8" customHeight="1" x14ac:dyDescent="0.3">
      <c r="A15885" t="s">
        <v>250</v>
      </c>
      <c r="B15885">
        <v>1782</v>
      </c>
      <c r="C15885" s="10">
        <v>4598</v>
      </c>
      <c r="D15885">
        <v>4598</v>
      </c>
      <c r="E15885">
        <v>0</v>
      </c>
      <c r="F15885">
        <v>0</v>
      </c>
      <c r="G15885">
        <v>0</v>
      </c>
      <c r="H15885" t="s">
        <v>11</v>
      </c>
      <c r="I15885" t="s">
        <v>11</v>
      </c>
      <c r="J15885" s="11">
        <v>0</v>
      </c>
      <c r="K15885" s="13">
        <f t="shared" si="499"/>
        <v>1958</v>
      </c>
      <c r="L15885" s="1" t="str">
        <f t="shared" si="498"/>
        <v/>
      </c>
    </row>
    <row r="15886" spans="1:12" ht="13.8" customHeight="1" x14ac:dyDescent="0.3">
      <c r="A15886" t="s">
        <v>250</v>
      </c>
      <c r="B15886">
        <v>1783</v>
      </c>
      <c r="C15886" s="10">
        <v>4600</v>
      </c>
      <c r="D15886">
        <v>4600</v>
      </c>
      <c r="E15886">
        <v>0</v>
      </c>
      <c r="F15886">
        <v>0</v>
      </c>
      <c r="G15886">
        <v>0</v>
      </c>
      <c r="H15886" t="s">
        <v>11</v>
      </c>
      <c r="I15886" t="s">
        <v>11</v>
      </c>
      <c r="J15886" s="11">
        <v>0</v>
      </c>
      <c r="K15886" s="13">
        <f t="shared" si="499"/>
        <v>1958</v>
      </c>
      <c r="L15886" s="1" t="str">
        <f t="shared" si="498"/>
        <v/>
      </c>
    </row>
    <row r="15887" spans="1:12" ht="13.8" customHeight="1" x14ac:dyDescent="0.3">
      <c r="A15887" t="s">
        <v>250</v>
      </c>
      <c r="B15887">
        <v>1784</v>
      </c>
      <c r="C15887" s="10">
        <v>4601</v>
      </c>
      <c r="D15887">
        <v>4601</v>
      </c>
      <c r="E15887">
        <v>0</v>
      </c>
      <c r="F15887">
        <v>0</v>
      </c>
      <c r="G15887">
        <v>0</v>
      </c>
      <c r="H15887" t="s">
        <v>11</v>
      </c>
      <c r="I15887" t="s">
        <v>11</v>
      </c>
      <c r="J15887" s="11">
        <v>0</v>
      </c>
      <c r="K15887" s="13">
        <f t="shared" si="499"/>
        <v>1958</v>
      </c>
      <c r="L15887" s="1" t="str">
        <f t="shared" si="498"/>
        <v/>
      </c>
    </row>
    <row r="15888" spans="1:12" ht="13.8" customHeight="1" x14ac:dyDescent="0.3">
      <c r="A15888" t="s">
        <v>250</v>
      </c>
      <c r="B15888">
        <v>1785</v>
      </c>
      <c r="C15888" s="10">
        <v>4603</v>
      </c>
      <c r="D15888">
        <v>4603</v>
      </c>
      <c r="E15888">
        <v>0</v>
      </c>
      <c r="F15888">
        <v>0</v>
      </c>
      <c r="G15888">
        <v>0</v>
      </c>
      <c r="H15888" t="s">
        <v>11</v>
      </c>
      <c r="I15888" t="s">
        <v>11</v>
      </c>
      <c r="J15888" s="11">
        <v>0</v>
      </c>
      <c r="K15888" s="13">
        <f t="shared" si="499"/>
        <v>1958</v>
      </c>
      <c r="L15888" s="1" t="str">
        <f t="shared" si="498"/>
        <v/>
      </c>
    </row>
    <row r="15889" spans="1:12" ht="13.8" customHeight="1" x14ac:dyDescent="0.3">
      <c r="A15889" t="s">
        <v>250</v>
      </c>
      <c r="B15889">
        <v>1786</v>
      </c>
      <c r="C15889" s="10">
        <v>5226</v>
      </c>
      <c r="D15889">
        <v>5226</v>
      </c>
      <c r="E15889">
        <v>0</v>
      </c>
      <c r="F15889">
        <v>0</v>
      </c>
      <c r="G15889">
        <v>0</v>
      </c>
      <c r="H15889" t="s">
        <v>11</v>
      </c>
      <c r="I15889" t="s">
        <v>11</v>
      </c>
      <c r="J15889" s="11">
        <v>0</v>
      </c>
      <c r="K15889" s="13">
        <f t="shared" si="499"/>
        <v>1958</v>
      </c>
      <c r="L15889" s="1" t="str">
        <f t="shared" si="498"/>
        <v/>
      </c>
    </row>
    <row r="15890" spans="1:12" ht="13.8" customHeight="1" x14ac:dyDescent="0.3">
      <c r="A15890" t="s">
        <v>250</v>
      </c>
      <c r="B15890">
        <v>1787</v>
      </c>
      <c r="C15890" s="10">
        <v>5228</v>
      </c>
      <c r="D15890">
        <v>5228</v>
      </c>
      <c r="E15890">
        <v>0</v>
      </c>
      <c r="F15890">
        <v>0</v>
      </c>
      <c r="G15890">
        <v>0</v>
      </c>
      <c r="H15890" t="s">
        <v>11</v>
      </c>
      <c r="I15890" t="s">
        <v>11</v>
      </c>
      <c r="J15890" s="11">
        <v>0</v>
      </c>
      <c r="K15890" s="13">
        <f t="shared" si="499"/>
        <v>1958</v>
      </c>
      <c r="L15890" s="1" t="str">
        <f t="shared" si="498"/>
        <v/>
      </c>
    </row>
    <row r="15891" spans="1:12" ht="13.8" customHeight="1" x14ac:dyDescent="0.3">
      <c r="A15891" t="s">
        <v>250</v>
      </c>
      <c r="B15891">
        <v>1788</v>
      </c>
      <c r="C15891" s="10">
        <v>5229</v>
      </c>
      <c r="D15891">
        <v>5229</v>
      </c>
      <c r="E15891">
        <v>0</v>
      </c>
      <c r="F15891">
        <v>0</v>
      </c>
      <c r="G15891">
        <v>0</v>
      </c>
      <c r="H15891" t="s">
        <v>11</v>
      </c>
      <c r="I15891" t="s">
        <v>11</v>
      </c>
      <c r="J15891" s="11">
        <v>0</v>
      </c>
      <c r="K15891" s="13">
        <f t="shared" si="499"/>
        <v>1958</v>
      </c>
      <c r="L15891" s="1" t="str">
        <f t="shared" si="498"/>
        <v/>
      </c>
    </row>
    <row r="15892" spans="1:12" ht="13.8" customHeight="1" x14ac:dyDescent="0.3">
      <c r="A15892" t="s">
        <v>250</v>
      </c>
      <c r="B15892">
        <v>1789</v>
      </c>
      <c r="C15892" s="10">
        <v>5231</v>
      </c>
      <c r="D15892">
        <v>5231</v>
      </c>
      <c r="E15892">
        <v>0</v>
      </c>
      <c r="F15892">
        <v>0</v>
      </c>
      <c r="G15892">
        <v>0</v>
      </c>
      <c r="H15892" t="s">
        <v>11</v>
      </c>
      <c r="I15892" t="s">
        <v>11</v>
      </c>
      <c r="J15892" s="11">
        <v>0</v>
      </c>
      <c r="K15892" s="13">
        <f t="shared" si="499"/>
        <v>1958</v>
      </c>
      <c r="L15892" s="1" t="str">
        <f t="shared" si="498"/>
        <v/>
      </c>
    </row>
    <row r="15893" spans="1:12" ht="13.8" customHeight="1" x14ac:dyDescent="0.3">
      <c r="A15893" t="s">
        <v>250</v>
      </c>
      <c r="B15893">
        <v>1790</v>
      </c>
      <c r="C15893" s="10">
        <v>5233</v>
      </c>
      <c r="D15893">
        <v>5233</v>
      </c>
      <c r="E15893">
        <v>0</v>
      </c>
      <c r="F15893">
        <v>0</v>
      </c>
      <c r="G15893">
        <v>0</v>
      </c>
      <c r="H15893" t="s">
        <v>11</v>
      </c>
      <c r="I15893" t="s">
        <v>11</v>
      </c>
      <c r="J15893" s="11">
        <v>0</v>
      </c>
      <c r="K15893" s="13">
        <f t="shared" si="499"/>
        <v>1958</v>
      </c>
      <c r="L15893" s="1" t="str">
        <f t="shared" si="498"/>
        <v/>
      </c>
    </row>
    <row r="15894" spans="1:12" ht="13.8" customHeight="1" x14ac:dyDescent="0.3">
      <c r="A15894" t="s">
        <v>250</v>
      </c>
      <c r="B15894">
        <v>1791</v>
      </c>
      <c r="C15894" s="10">
        <v>5845</v>
      </c>
      <c r="D15894">
        <v>5845</v>
      </c>
      <c r="E15894">
        <v>0</v>
      </c>
      <c r="F15894">
        <v>0</v>
      </c>
      <c r="G15894">
        <v>0</v>
      </c>
      <c r="H15894" t="s">
        <v>11</v>
      </c>
      <c r="I15894" t="s">
        <v>11</v>
      </c>
      <c r="J15894" s="11">
        <v>0</v>
      </c>
      <c r="K15894" s="13">
        <f t="shared" si="499"/>
        <v>1958</v>
      </c>
      <c r="L15894" s="1" t="str">
        <f t="shared" si="498"/>
        <v/>
      </c>
    </row>
    <row r="15895" spans="1:12" ht="13.8" customHeight="1" x14ac:dyDescent="0.3">
      <c r="A15895" t="s">
        <v>250</v>
      </c>
      <c r="B15895">
        <v>1792</v>
      </c>
      <c r="C15895" s="10">
        <v>5847</v>
      </c>
      <c r="D15895">
        <v>5847</v>
      </c>
      <c r="E15895">
        <v>0</v>
      </c>
      <c r="F15895">
        <v>0</v>
      </c>
      <c r="G15895">
        <v>0</v>
      </c>
      <c r="H15895" t="s">
        <v>11</v>
      </c>
      <c r="I15895" t="s">
        <v>11</v>
      </c>
      <c r="J15895" s="11">
        <v>0</v>
      </c>
      <c r="K15895" s="13">
        <f t="shared" si="499"/>
        <v>1958</v>
      </c>
      <c r="L15895" s="1" t="str">
        <f t="shared" si="498"/>
        <v/>
      </c>
    </row>
    <row r="15896" spans="1:12" ht="13.8" customHeight="1" x14ac:dyDescent="0.3">
      <c r="A15896" t="s">
        <v>250</v>
      </c>
      <c r="B15896">
        <v>1793</v>
      </c>
      <c r="C15896" s="10">
        <v>5849</v>
      </c>
      <c r="D15896">
        <v>5849</v>
      </c>
      <c r="E15896">
        <v>0</v>
      </c>
      <c r="F15896">
        <v>0</v>
      </c>
      <c r="G15896">
        <v>0</v>
      </c>
      <c r="H15896" t="s">
        <v>11</v>
      </c>
      <c r="I15896" t="s">
        <v>11</v>
      </c>
      <c r="J15896" s="11">
        <v>0</v>
      </c>
      <c r="K15896" s="13">
        <f t="shared" si="499"/>
        <v>1958</v>
      </c>
      <c r="L15896" s="1" t="str">
        <f t="shared" si="498"/>
        <v/>
      </c>
    </row>
    <row r="15897" spans="1:12" ht="13.8" customHeight="1" x14ac:dyDescent="0.3">
      <c r="A15897" t="s">
        <v>250</v>
      </c>
      <c r="B15897">
        <v>1794</v>
      </c>
      <c r="C15897" s="10">
        <v>5850</v>
      </c>
      <c r="D15897">
        <v>5850</v>
      </c>
      <c r="E15897">
        <v>0</v>
      </c>
      <c r="F15897">
        <v>0</v>
      </c>
      <c r="G15897">
        <v>0</v>
      </c>
      <c r="H15897" t="s">
        <v>11</v>
      </c>
      <c r="I15897" t="s">
        <v>11</v>
      </c>
      <c r="J15897" s="11">
        <v>0</v>
      </c>
      <c r="K15897" s="13">
        <f t="shared" si="499"/>
        <v>1958</v>
      </c>
      <c r="L15897" s="1" t="str">
        <f t="shared" si="498"/>
        <v/>
      </c>
    </row>
    <row r="15898" spans="1:12" ht="13.8" customHeight="1" x14ac:dyDescent="0.3">
      <c r="A15898" t="s">
        <v>250</v>
      </c>
      <c r="B15898">
        <v>1795</v>
      </c>
      <c r="C15898" s="10">
        <v>5852</v>
      </c>
      <c r="D15898">
        <v>5852</v>
      </c>
      <c r="E15898">
        <v>0</v>
      </c>
      <c r="F15898">
        <v>0</v>
      </c>
      <c r="G15898">
        <v>0</v>
      </c>
      <c r="H15898" t="s">
        <v>11</v>
      </c>
      <c r="I15898" t="s">
        <v>11</v>
      </c>
      <c r="J15898" s="11">
        <v>0</v>
      </c>
      <c r="K15898" s="13">
        <f t="shared" si="499"/>
        <v>1958</v>
      </c>
      <c r="L15898" s="1" t="str">
        <f t="shared" si="498"/>
        <v/>
      </c>
    </row>
    <row r="15899" spans="1:12" ht="13.8" customHeight="1" x14ac:dyDescent="0.3">
      <c r="A15899" t="s">
        <v>250</v>
      </c>
      <c r="B15899">
        <v>1796</v>
      </c>
      <c r="C15899" s="10">
        <v>6117</v>
      </c>
      <c r="D15899">
        <v>6117</v>
      </c>
      <c r="E15899">
        <v>0</v>
      </c>
      <c r="F15899">
        <v>0</v>
      </c>
      <c r="G15899">
        <v>0</v>
      </c>
      <c r="H15899" t="s">
        <v>11</v>
      </c>
      <c r="I15899" t="s">
        <v>11</v>
      </c>
      <c r="J15899" s="11">
        <v>0</v>
      </c>
      <c r="K15899" s="13">
        <f t="shared" si="499"/>
        <v>1958</v>
      </c>
      <c r="L15899" s="1" t="str">
        <f t="shared" si="498"/>
        <v/>
      </c>
    </row>
    <row r="15900" spans="1:12" ht="13.8" customHeight="1" x14ac:dyDescent="0.3">
      <c r="A15900" t="s">
        <v>250</v>
      </c>
      <c r="B15900">
        <v>1797</v>
      </c>
      <c r="C15900" s="10">
        <v>6425</v>
      </c>
      <c r="D15900">
        <v>6425</v>
      </c>
      <c r="E15900">
        <v>0</v>
      </c>
      <c r="F15900">
        <v>0</v>
      </c>
      <c r="G15900">
        <v>0</v>
      </c>
      <c r="H15900" t="s">
        <v>11</v>
      </c>
      <c r="I15900" t="s">
        <v>11</v>
      </c>
      <c r="J15900" s="11">
        <v>0</v>
      </c>
      <c r="K15900" s="13">
        <f t="shared" si="499"/>
        <v>1958</v>
      </c>
      <c r="L15900" s="1" t="str">
        <f t="shared" si="498"/>
        <v/>
      </c>
    </row>
    <row r="15901" spans="1:12" ht="13.8" customHeight="1" x14ac:dyDescent="0.3">
      <c r="A15901" t="s">
        <v>250</v>
      </c>
      <c r="B15901">
        <v>1798</v>
      </c>
      <c r="C15901" s="10">
        <v>6691</v>
      </c>
      <c r="D15901">
        <v>6691</v>
      </c>
      <c r="E15901">
        <v>0</v>
      </c>
      <c r="F15901">
        <v>0</v>
      </c>
      <c r="G15901">
        <v>0</v>
      </c>
      <c r="H15901" t="s">
        <v>11</v>
      </c>
      <c r="I15901" t="s">
        <v>11</v>
      </c>
      <c r="J15901" s="11">
        <v>0</v>
      </c>
      <c r="K15901" s="13">
        <f t="shared" si="499"/>
        <v>1958</v>
      </c>
      <c r="L15901" s="1" t="str">
        <f t="shared" si="498"/>
        <v/>
      </c>
    </row>
    <row r="15902" spans="1:12" ht="13.8" customHeight="1" x14ac:dyDescent="0.3">
      <c r="A15902" t="s">
        <v>250</v>
      </c>
      <c r="B15902">
        <v>1799</v>
      </c>
      <c r="C15902" s="10">
        <v>7041</v>
      </c>
      <c r="D15902">
        <v>7041</v>
      </c>
      <c r="E15902">
        <v>0</v>
      </c>
      <c r="F15902">
        <v>0</v>
      </c>
      <c r="G15902">
        <v>0</v>
      </c>
      <c r="H15902" t="s">
        <v>11</v>
      </c>
      <c r="I15902" t="s">
        <v>11</v>
      </c>
      <c r="J15902" s="11">
        <v>0</v>
      </c>
      <c r="K15902" s="13">
        <f t="shared" si="499"/>
        <v>1958</v>
      </c>
      <c r="L15902" s="1" t="str">
        <f t="shared" si="498"/>
        <v/>
      </c>
    </row>
    <row r="15903" spans="1:12" ht="13.8" customHeight="1" x14ac:dyDescent="0.3">
      <c r="A15903" t="s">
        <v>250</v>
      </c>
      <c r="B15903">
        <v>1800</v>
      </c>
      <c r="C15903" s="10">
        <v>7269</v>
      </c>
      <c r="D15903">
        <v>7269</v>
      </c>
      <c r="E15903">
        <v>0</v>
      </c>
      <c r="F15903">
        <v>0</v>
      </c>
      <c r="G15903">
        <v>0</v>
      </c>
      <c r="H15903" t="s">
        <v>11</v>
      </c>
      <c r="I15903" t="s">
        <v>11</v>
      </c>
      <c r="J15903" s="11">
        <v>0</v>
      </c>
      <c r="K15903" s="13">
        <f t="shared" si="499"/>
        <v>1958</v>
      </c>
      <c r="L15903" s="1" t="str">
        <f t="shared" si="498"/>
        <v/>
      </c>
    </row>
    <row r="15904" spans="1:12" ht="13.8" customHeight="1" x14ac:dyDescent="0.3">
      <c r="A15904" t="s">
        <v>250</v>
      </c>
      <c r="B15904">
        <v>1801</v>
      </c>
      <c r="C15904" s="10">
        <v>7290</v>
      </c>
      <c r="D15904">
        <v>7290</v>
      </c>
      <c r="E15904">
        <v>0</v>
      </c>
      <c r="F15904">
        <v>0</v>
      </c>
      <c r="G15904">
        <v>0</v>
      </c>
      <c r="H15904" t="s">
        <v>11</v>
      </c>
      <c r="I15904" t="s">
        <v>11</v>
      </c>
      <c r="J15904" s="11">
        <v>0</v>
      </c>
      <c r="K15904" s="13">
        <f t="shared" si="499"/>
        <v>1958</v>
      </c>
      <c r="L15904" s="1" t="str">
        <f t="shared" si="498"/>
        <v/>
      </c>
    </row>
    <row r="15905" spans="1:12" ht="13.8" customHeight="1" x14ac:dyDescent="0.3">
      <c r="A15905" t="s">
        <v>250</v>
      </c>
      <c r="B15905">
        <v>1802</v>
      </c>
      <c r="C15905" s="10">
        <v>7328</v>
      </c>
      <c r="D15905">
        <v>7328</v>
      </c>
      <c r="E15905">
        <v>0</v>
      </c>
      <c r="F15905">
        <v>0</v>
      </c>
      <c r="G15905">
        <v>0</v>
      </c>
      <c r="H15905" t="s">
        <v>11</v>
      </c>
      <c r="I15905" t="s">
        <v>11</v>
      </c>
      <c r="J15905" s="11">
        <v>0</v>
      </c>
      <c r="K15905" s="13">
        <f t="shared" si="499"/>
        <v>1958</v>
      </c>
      <c r="L15905" s="1" t="str">
        <f t="shared" si="498"/>
        <v/>
      </c>
    </row>
    <row r="15906" spans="1:12" ht="13.8" customHeight="1" x14ac:dyDescent="0.3">
      <c r="A15906" t="s">
        <v>250</v>
      </c>
      <c r="B15906">
        <v>1803</v>
      </c>
      <c r="C15906" s="10">
        <v>8240</v>
      </c>
      <c r="D15906">
        <v>8240</v>
      </c>
      <c r="E15906">
        <v>0</v>
      </c>
      <c r="F15906">
        <v>0</v>
      </c>
      <c r="G15906">
        <v>0</v>
      </c>
      <c r="H15906" t="s">
        <v>11</v>
      </c>
      <c r="I15906" t="s">
        <v>11</v>
      </c>
      <c r="J15906" s="11">
        <v>0</v>
      </c>
      <c r="K15906" s="13">
        <f t="shared" si="499"/>
        <v>1958</v>
      </c>
      <c r="L15906" s="1" t="str">
        <f t="shared" si="498"/>
        <v/>
      </c>
    </row>
    <row r="15907" spans="1:12" ht="13.8" customHeight="1" x14ac:dyDescent="0.3">
      <c r="A15907" t="s">
        <v>250</v>
      </c>
      <c r="B15907">
        <v>1804</v>
      </c>
      <c r="C15907" s="10">
        <v>8278</v>
      </c>
      <c r="D15907">
        <v>8278</v>
      </c>
      <c r="E15907">
        <v>0</v>
      </c>
      <c r="F15907">
        <v>0</v>
      </c>
      <c r="G15907">
        <v>0</v>
      </c>
      <c r="H15907" t="s">
        <v>11</v>
      </c>
      <c r="I15907" t="s">
        <v>11</v>
      </c>
      <c r="J15907" s="11">
        <v>0</v>
      </c>
      <c r="K15907" s="13">
        <f t="shared" si="499"/>
        <v>1958</v>
      </c>
      <c r="L15907" s="1" t="str">
        <f t="shared" si="498"/>
        <v/>
      </c>
    </row>
    <row r="15908" spans="1:12" ht="13.8" customHeight="1" x14ac:dyDescent="0.3">
      <c r="A15908" t="s">
        <v>250</v>
      </c>
      <c r="B15908">
        <v>1805</v>
      </c>
      <c r="C15908" s="10">
        <v>8587</v>
      </c>
      <c r="D15908">
        <v>8587</v>
      </c>
      <c r="E15908">
        <v>0</v>
      </c>
      <c r="F15908">
        <v>0</v>
      </c>
      <c r="G15908">
        <v>0</v>
      </c>
      <c r="H15908" t="s">
        <v>11</v>
      </c>
      <c r="I15908" t="s">
        <v>11</v>
      </c>
      <c r="J15908" s="11">
        <v>0</v>
      </c>
      <c r="K15908" s="13">
        <f t="shared" si="499"/>
        <v>1958</v>
      </c>
      <c r="L15908" s="1" t="str">
        <f t="shared" si="498"/>
        <v/>
      </c>
    </row>
    <row r="15909" spans="1:12" ht="13.8" customHeight="1" x14ac:dyDescent="0.3">
      <c r="A15909" t="s">
        <v>250</v>
      </c>
      <c r="B15909">
        <v>1806</v>
      </c>
      <c r="C15909" s="10">
        <v>9075</v>
      </c>
      <c r="D15909">
        <v>9075</v>
      </c>
      <c r="E15909">
        <v>0</v>
      </c>
      <c r="F15909">
        <v>0</v>
      </c>
      <c r="G15909">
        <v>0</v>
      </c>
      <c r="H15909" t="s">
        <v>11</v>
      </c>
      <c r="I15909" t="s">
        <v>11</v>
      </c>
      <c r="J15909" s="11">
        <v>0</v>
      </c>
      <c r="K15909" s="13">
        <f t="shared" si="499"/>
        <v>1958</v>
      </c>
      <c r="L15909" s="1" t="str">
        <f t="shared" si="498"/>
        <v/>
      </c>
    </row>
    <row r="15910" spans="1:12" ht="13.8" customHeight="1" x14ac:dyDescent="0.3">
      <c r="A15910" t="s">
        <v>250</v>
      </c>
      <c r="B15910">
        <v>1807</v>
      </c>
      <c r="C15910" s="10">
        <v>9077</v>
      </c>
      <c r="D15910">
        <v>9077</v>
      </c>
      <c r="E15910">
        <v>0</v>
      </c>
      <c r="F15910">
        <v>0</v>
      </c>
      <c r="G15910">
        <v>0</v>
      </c>
      <c r="H15910" t="s">
        <v>11</v>
      </c>
      <c r="I15910" t="s">
        <v>11</v>
      </c>
      <c r="J15910" s="11">
        <v>0</v>
      </c>
      <c r="K15910" s="13">
        <f t="shared" si="499"/>
        <v>1958</v>
      </c>
      <c r="L15910" s="1" t="str">
        <f t="shared" si="498"/>
        <v/>
      </c>
    </row>
    <row r="15911" spans="1:12" ht="13.8" customHeight="1" x14ac:dyDescent="0.3">
      <c r="A15911" t="s">
        <v>250</v>
      </c>
      <c r="B15911">
        <v>1808</v>
      </c>
      <c r="C15911" s="10">
        <v>9080</v>
      </c>
      <c r="D15911">
        <v>9080</v>
      </c>
      <c r="E15911">
        <v>0</v>
      </c>
      <c r="F15911">
        <v>0</v>
      </c>
      <c r="G15911">
        <v>0</v>
      </c>
      <c r="H15911" t="s">
        <v>11</v>
      </c>
      <c r="I15911" t="s">
        <v>11</v>
      </c>
      <c r="J15911" s="11">
        <v>0</v>
      </c>
      <c r="K15911" s="13">
        <f t="shared" si="499"/>
        <v>1958</v>
      </c>
      <c r="L15911" s="1" t="str">
        <f t="shared" si="498"/>
        <v/>
      </c>
    </row>
    <row r="15912" spans="1:12" ht="13.8" customHeight="1" x14ac:dyDescent="0.3">
      <c r="A15912" t="s">
        <v>250</v>
      </c>
      <c r="B15912">
        <v>1809</v>
      </c>
      <c r="C15912" s="10">
        <v>9083</v>
      </c>
      <c r="D15912">
        <v>9083</v>
      </c>
      <c r="E15912">
        <v>0</v>
      </c>
      <c r="F15912">
        <v>0</v>
      </c>
      <c r="G15912">
        <v>0</v>
      </c>
      <c r="H15912" t="s">
        <v>11</v>
      </c>
      <c r="I15912" t="s">
        <v>11</v>
      </c>
      <c r="J15912" s="11">
        <v>0</v>
      </c>
      <c r="K15912" s="13">
        <f t="shared" si="499"/>
        <v>1958</v>
      </c>
      <c r="L15912" s="1" t="str">
        <f t="shared" si="498"/>
        <v/>
      </c>
    </row>
    <row r="15913" spans="1:12" ht="13.8" customHeight="1" x14ac:dyDescent="0.3">
      <c r="A15913" t="s">
        <v>250</v>
      </c>
      <c r="B15913">
        <v>1810</v>
      </c>
      <c r="C15913" s="10">
        <v>9086</v>
      </c>
      <c r="D15913">
        <v>9086</v>
      </c>
      <c r="E15913">
        <v>0</v>
      </c>
      <c r="F15913">
        <v>0</v>
      </c>
      <c r="G15913">
        <v>0</v>
      </c>
      <c r="H15913" t="s">
        <v>11</v>
      </c>
      <c r="I15913" t="s">
        <v>11</v>
      </c>
      <c r="J15913" s="11">
        <v>0</v>
      </c>
      <c r="K15913" s="13">
        <f t="shared" si="499"/>
        <v>1958</v>
      </c>
      <c r="L15913" s="1" t="str">
        <f t="shared" si="498"/>
        <v/>
      </c>
    </row>
    <row r="15914" spans="1:12" ht="13.8" customHeight="1" x14ac:dyDescent="0.3">
      <c r="A15914" t="s">
        <v>250</v>
      </c>
      <c r="B15914">
        <v>1811</v>
      </c>
      <c r="C15914" s="10">
        <v>9706</v>
      </c>
      <c r="D15914">
        <v>9706</v>
      </c>
      <c r="E15914">
        <v>0</v>
      </c>
      <c r="F15914">
        <v>0</v>
      </c>
      <c r="G15914">
        <v>0</v>
      </c>
      <c r="H15914" t="s">
        <v>11</v>
      </c>
      <c r="I15914" t="s">
        <v>11</v>
      </c>
      <c r="J15914" s="11">
        <v>0</v>
      </c>
      <c r="K15914" s="13">
        <f t="shared" si="499"/>
        <v>1958</v>
      </c>
      <c r="L15914" s="1" t="str">
        <f t="shared" si="498"/>
        <v/>
      </c>
    </row>
    <row r="15915" spans="1:12" ht="13.8" customHeight="1" x14ac:dyDescent="0.3">
      <c r="A15915" t="s">
        <v>250</v>
      </c>
      <c r="B15915">
        <v>1812</v>
      </c>
      <c r="C15915" s="10">
        <v>10081</v>
      </c>
      <c r="D15915">
        <v>10081</v>
      </c>
      <c r="E15915">
        <v>0</v>
      </c>
      <c r="F15915">
        <v>0</v>
      </c>
      <c r="G15915">
        <v>0</v>
      </c>
      <c r="H15915" t="s">
        <v>11</v>
      </c>
      <c r="I15915" t="s">
        <v>11</v>
      </c>
      <c r="J15915" s="11">
        <v>0</v>
      </c>
      <c r="K15915" s="13">
        <f t="shared" si="499"/>
        <v>1958</v>
      </c>
      <c r="L15915" s="1" t="str">
        <f t="shared" si="498"/>
        <v/>
      </c>
    </row>
    <row r="15916" spans="1:12" ht="13.8" customHeight="1" x14ac:dyDescent="0.3">
      <c r="A15916" t="s">
        <v>250</v>
      </c>
      <c r="B15916">
        <v>1813</v>
      </c>
      <c r="C15916" s="10">
        <v>10201</v>
      </c>
      <c r="D15916">
        <v>10201</v>
      </c>
      <c r="E15916">
        <v>0</v>
      </c>
      <c r="F15916">
        <v>0</v>
      </c>
      <c r="G15916">
        <v>0</v>
      </c>
      <c r="H15916" t="s">
        <v>11</v>
      </c>
      <c r="I15916" t="s">
        <v>11</v>
      </c>
      <c r="J15916" s="11">
        <v>0</v>
      </c>
      <c r="K15916" s="13">
        <f t="shared" si="499"/>
        <v>1958</v>
      </c>
      <c r="L15916" s="1" t="str">
        <f t="shared" si="498"/>
        <v/>
      </c>
    </row>
    <row r="15917" spans="1:12" ht="13.8" customHeight="1" x14ac:dyDescent="0.3">
      <c r="A15917" t="s">
        <v>250</v>
      </c>
      <c r="B15917">
        <v>1814</v>
      </c>
      <c r="C15917" s="10">
        <v>10395</v>
      </c>
      <c r="D15917">
        <v>10395</v>
      </c>
      <c r="E15917">
        <v>0</v>
      </c>
      <c r="F15917">
        <v>0</v>
      </c>
      <c r="G15917">
        <v>0</v>
      </c>
      <c r="H15917" t="s">
        <v>11</v>
      </c>
      <c r="I15917" t="s">
        <v>11</v>
      </c>
      <c r="J15917" s="11">
        <v>0</v>
      </c>
      <c r="K15917" s="13">
        <f t="shared" si="499"/>
        <v>1958</v>
      </c>
      <c r="L15917" s="1" t="str">
        <f t="shared" si="498"/>
        <v/>
      </c>
    </row>
    <row r="15918" spans="1:12" ht="13.8" customHeight="1" x14ac:dyDescent="0.3">
      <c r="A15918" t="s">
        <v>250</v>
      </c>
      <c r="B15918">
        <v>1815</v>
      </c>
      <c r="C15918" s="10">
        <v>10623</v>
      </c>
      <c r="D15918">
        <v>10623</v>
      </c>
      <c r="E15918">
        <v>0</v>
      </c>
      <c r="F15918">
        <v>0</v>
      </c>
      <c r="G15918">
        <v>0</v>
      </c>
      <c r="H15918" t="s">
        <v>11</v>
      </c>
      <c r="I15918" t="s">
        <v>11</v>
      </c>
      <c r="J15918" s="11">
        <v>0</v>
      </c>
      <c r="K15918" s="13">
        <f t="shared" si="499"/>
        <v>1958</v>
      </c>
      <c r="L15918" s="1" t="str">
        <f t="shared" si="498"/>
        <v/>
      </c>
    </row>
    <row r="15919" spans="1:12" ht="13.8" customHeight="1" x14ac:dyDescent="0.3">
      <c r="A15919" t="s">
        <v>250</v>
      </c>
      <c r="B15919">
        <v>1816</v>
      </c>
      <c r="C15919" s="10">
        <v>11309</v>
      </c>
      <c r="D15919">
        <v>11309</v>
      </c>
      <c r="E15919">
        <v>0</v>
      </c>
      <c r="F15919">
        <v>0</v>
      </c>
      <c r="G15919">
        <v>0</v>
      </c>
      <c r="H15919" t="s">
        <v>11</v>
      </c>
      <c r="I15919" t="s">
        <v>11</v>
      </c>
      <c r="J15919" s="11">
        <v>0</v>
      </c>
      <c r="K15919" s="13">
        <f t="shared" si="499"/>
        <v>1958</v>
      </c>
      <c r="L15919" s="1" t="str">
        <f t="shared" si="498"/>
        <v/>
      </c>
    </row>
    <row r="15920" spans="1:12" ht="13.8" customHeight="1" x14ac:dyDescent="0.3">
      <c r="A15920" t="s">
        <v>250</v>
      </c>
      <c r="B15920">
        <v>1817</v>
      </c>
      <c r="C15920" s="10">
        <v>11442</v>
      </c>
      <c r="D15920">
        <v>11442</v>
      </c>
      <c r="E15920">
        <v>0</v>
      </c>
      <c r="F15920">
        <v>0</v>
      </c>
      <c r="G15920">
        <v>0</v>
      </c>
      <c r="H15920" t="s">
        <v>11</v>
      </c>
      <c r="I15920" t="s">
        <v>11</v>
      </c>
      <c r="J15920" s="11">
        <v>0</v>
      </c>
      <c r="K15920" s="13">
        <f t="shared" si="499"/>
        <v>1958</v>
      </c>
      <c r="L15920" s="1" t="str">
        <f t="shared" si="498"/>
        <v/>
      </c>
    </row>
    <row r="15921" spans="1:12" ht="13.8" customHeight="1" x14ac:dyDescent="0.3">
      <c r="A15921" t="s">
        <v>250</v>
      </c>
      <c r="B15921">
        <v>1818</v>
      </c>
      <c r="C15921" s="10">
        <v>11469</v>
      </c>
      <c r="D15921">
        <v>11469</v>
      </c>
      <c r="E15921">
        <v>0</v>
      </c>
      <c r="F15921">
        <v>0</v>
      </c>
      <c r="G15921">
        <v>0</v>
      </c>
      <c r="H15921" t="s">
        <v>11</v>
      </c>
      <c r="I15921" t="s">
        <v>11</v>
      </c>
      <c r="J15921" s="11">
        <v>0</v>
      </c>
      <c r="K15921" s="13">
        <f t="shared" si="499"/>
        <v>1958</v>
      </c>
      <c r="L15921" s="1" t="str">
        <f t="shared" si="498"/>
        <v/>
      </c>
    </row>
    <row r="15922" spans="1:12" ht="13.8" customHeight="1" x14ac:dyDescent="0.3">
      <c r="A15922" t="s">
        <v>250</v>
      </c>
      <c r="B15922">
        <v>1819</v>
      </c>
      <c r="C15922" s="10">
        <v>11555</v>
      </c>
      <c r="D15922">
        <v>11555</v>
      </c>
      <c r="E15922">
        <v>0</v>
      </c>
      <c r="F15922">
        <v>0</v>
      </c>
      <c r="G15922">
        <v>0</v>
      </c>
      <c r="H15922" t="s">
        <v>11</v>
      </c>
      <c r="I15922" t="s">
        <v>11</v>
      </c>
      <c r="J15922" s="11">
        <v>0</v>
      </c>
      <c r="K15922" s="13">
        <f t="shared" si="499"/>
        <v>1958</v>
      </c>
      <c r="L15922" s="1" t="str">
        <f t="shared" si="498"/>
        <v/>
      </c>
    </row>
    <row r="15923" spans="1:12" ht="13.8" customHeight="1" x14ac:dyDescent="0.3">
      <c r="A15923" t="s">
        <v>250</v>
      </c>
      <c r="B15923">
        <v>1820</v>
      </c>
      <c r="C15923" s="10">
        <v>11607</v>
      </c>
      <c r="D15923">
        <v>11607</v>
      </c>
      <c r="E15923">
        <v>0</v>
      </c>
      <c r="F15923">
        <v>0</v>
      </c>
      <c r="G15923">
        <v>0</v>
      </c>
      <c r="H15923" t="s">
        <v>11</v>
      </c>
      <c r="I15923" t="s">
        <v>11</v>
      </c>
      <c r="J15923" s="11">
        <v>0</v>
      </c>
      <c r="K15923" s="13">
        <f t="shared" si="499"/>
        <v>1958</v>
      </c>
      <c r="L15923" s="1" t="str">
        <f t="shared" si="498"/>
        <v/>
      </c>
    </row>
    <row r="15924" spans="1:12" ht="13.8" customHeight="1" x14ac:dyDescent="0.3">
      <c r="A15924" t="s">
        <v>250</v>
      </c>
      <c r="B15924">
        <v>1821</v>
      </c>
      <c r="C15924" s="10">
        <v>11701</v>
      </c>
      <c r="D15924">
        <v>11701</v>
      </c>
      <c r="E15924">
        <v>0</v>
      </c>
      <c r="F15924">
        <v>0</v>
      </c>
      <c r="G15924">
        <v>0</v>
      </c>
      <c r="H15924" t="s">
        <v>11</v>
      </c>
      <c r="I15924" t="s">
        <v>11</v>
      </c>
      <c r="J15924" s="11">
        <v>0</v>
      </c>
      <c r="K15924" s="13">
        <f t="shared" si="499"/>
        <v>1958</v>
      </c>
      <c r="L15924" s="1" t="str">
        <f t="shared" si="498"/>
        <v/>
      </c>
    </row>
    <row r="15925" spans="1:12" ht="13.8" customHeight="1" x14ac:dyDescent="0.3">
      <c r="A15925" t="s">
        <v>250</v>
      </c>
      <c r="B15925">
        <v>1822</v>
      </c>
      <c r="C15925" s="10">
        <v>12151</v>
      </c>
      <c r="D15925">
        <v>12151</v>
      </c>
      <c r="E15925">
        <v>0</v>
      </c>
      <c r="F15925">
        <v>0</v>
      </c>
      <c r="G15925">
        <v>0</v>
      </c>
      <c r="H15925" t="s">
        <v>11</v>
      </c>
      <c r="I15925" t="s">
        <v>11</v>
      </c>
      <c r="J15925" s="11">
        <v>0</v>
      </c>
      <c r="K15925" s="13">
        <f t="shared" si="499"/>
        <v>1958</v>
      </c>
      <c r="L15925" s="1" t="str">
        <f t="shared" si="498"/>
        <v/>
      </c>
    </row>
    <row r="15926" spans="1:12" ht="13.8" customHeight="1" x14ac:dyDescent="0.3">
      <c r="A15926" t="s">
        <v>250</v>
      </c>
      <c r="B15926">
        <v>1823</v>
      </c>
      <c r="C15926" s="10">
        <v>12793</v>
      </c>
      <c r="D15926">
        <v>12793</v>
      </c>
      <c r="E15926">
        <v>0</v>
      </c>
      <c r="F15926">
        <v>0</v>
      </c>
      <c r="G15926">
        <v>0</v>
      </c>
      <c r="H15926" t="s">
        <v>11</v>
      </c>
      <c r="I15926" t="s">
        <v>11</v>
      </c>
      <c r="J15926" s="11">
        <v>0</v>
      </c>
      <c r="K15926" s="13">
        <f t="shared" si="499"/>
        <v>1958</v>
      </c>
      <c r="L15926" s="1" t="str">
        <f t="shared" si="498"/>
        <v/>
      </c>
    </row>
    <row r="15927" spans="1:12" ht="13.8" customHeight="1" x14ac:dyDescent="0.3">
      <c r="A15927" t="s">
        <v>250</v>
      </c>
      <c r="B15927">
        <v>1824</v>
      </c>
      <c r="C15927" s="10">
        <v>13396</v>
      </c>
      <c r="D15927">
        <v>13396</v>
      </c>
      <c r="E15927">
        <v>0</v>
      </c>
      <c r="F15927">
        <v>0</v>
      </c>
      <c r="G15927">
        <v>0</v>
      </c>
      <c r="H15927" t="s">
        <v>11</v>
      </c>
      <c r="I15927" t="s">
        <v>11</v>
      </c>
      <c r="J15927" s="11">
        <v>0</v>
      </c>
      <c r="K15927" s="13">
        <f t="shared" si="499"/>
        <v>1958</v>
      </c>
      <c r="L15927" s="1" t="str">
        <f t="shared" si="498"/>
        <v/>
      </c>
    </row>
    <row r="15928" spans="1:12" ht="13.8" customHeight="1" x14ac:dyDescent="0.3">
      <c r="A15928" t="s">
        <v>250</v>
      </c>
      <c r="B15928">
        <v>1825</v>
      </c>
      <c r="C15928" s="10">
        <v>13535</v>
      </c>
      <c r="D15928">
        <v>13535</v>
      </c>
      <c r="E15928">
        <v>0</v>
      </c>
      <c r="F15928">
        <v>0</v>
      </c>
      <c r="G15928">
        <v>0</v>
      </c>
      <c r="H15928" t="s">
        <v>11</v>
      </c>
      <c r="I15928" t="s">
        <v>11</v>
      </c>
      <c r="J15928" s="11">
        <v>0</v>
      </c>
      <c r="K15928" s="13">
        <f t="shared" si="499"/>
        <v>1958</v>
      </c>
      <c r="L15928" s="1" t="str">
        <f t="shared" si="498"/>
        <v/>
      </c>
    </row>
    <row r="15929" spans="1:12" ht="13.8" customHeight="1" x14ac:dyDescent="0.3">
      <c r="A15929" t="s">
        <v>250</v>
      </c>
      <c r="B15929">
        <v>1826</v>
      </c>
      <c r="C15929" s="10">
        <v>13686</v>
      </c>
      <c r="D15929">
        <v>13686</v>
      </c>
      <c r="E15929">
        <v>0</v>
      </c>
      <c r="F15929">
        <v>0</v>
      </c>
      <c r="G15929">
        <v>0</v>
      </c>
      <c r="H15929" t="s">
        <v>11</v>
      </c>
      <c r="I15929" t="s">
        <v>11</v>
      </c>
      <c r="J15929" s="11">
        <v>0</v>
      </c>
      <c r="K15929" s="13">
        <f t="shared" si="499"/>
        <v>1958</v>
      </c>
      <c r="L15929" s="1" t="str">
        <f t="shared" si="498"/>
        <v/>
      </c>
    </row>
    <row r="15930" spans="1:12" ht="13.8" customHeight="1" x14ac:dyDescent="0.3">
      <c r="A15930" t="s">
        <v>250</v>
      </c>
      <c r="B15930">
        <v>1827</v>
      </c>
      <c r="C15930" s="10">
        <v>14255</v>
      </c>
      <c r="D15930">
        <v>14255</v>
      </c>
      <c r="E15930">
        <v>0</v>
      </c>
      <c r="F15930">
        <v>0</v>
      </c>
      <c r="G15930">
        <v>0</v>
      </c>
      <c r="H15930" t="s">
        <v>11</v>
      </c>
      <c r="I15930" t="s">
        <v>11</v>
      </c>
      <c r="J15930" s="11">
        <v>0</v>
      </c>
      <c r="K15930" s="13">
        <f t="shared" si="499"/>
        <v>1958</v>
      </c>
      <c r="L15930" s="1" t="str">
        <f t="shared" si="498"/>
        <v/>
      </c>
    </row>
    <row r="15931" spans="1:12" ht="13.8" customHeight="1" x14ac:dyDescent="0.3">
      <c r="A15931" t="s">
        <v>250</v>
      </c>
      <c r="B15931">
        <v>1828</v>
      </c>
      <c r="C15931" s="10">
        <v>14353</v>
      </c>
      <c r="D15931">
        <v>14353</v>
      </c>
      <c r="E15931">
        <v>0</v>
      </c>
      <c r="F15931">
        <v>0</v>
      </c>
      <c r="G15931">
        <v>0</v>
      </c>
      <c r="H15931" t="s">
        <v>11</v>
      </c>
      <c r="I15931" t="s">
        <v>11</v>
      </c>
      <c r="J15931" s="11">
        <v>0</v>
      </c>
      <c r="K15931" s="13">
        <f t="shared" si="499"/>
        <v>1958</v>
      </c>
      <c r="L15931" s="1" t="str">
        <f t="shared" si="498"/>
        <v/>
      </c>
    </row>
    <row r="15932" spans="1:12" ht="13.8" customHeight="1" x14ac:dyDescent="0.3">
      <c r="A15932" t="s">
        <v>250</v>
      </c>
      <c r="B15932">
        <v>1829</v>
      </c>
      <c r="C15932" s="10">
        <v>14557</v>
      </c>
      <c r="D15932">
        <v>14557</v>
      </c>
      <c r="E15932">
        <v>0</v>
      </c>
      <c r="F15932">
        <v>0</v>
      </c>
      <c r="G15932">
        <v>0</v>
      </c>
      <c r="H15932" t="s">
        <v>11</v>
      </c>
      <c r="I15932" t="s">
        <v>11</v>
      </c>
      <c r="J15932" s="11">
        <v>0</v>
      </c>
      <c r="K15932" s="13">
        <f t="shared" si="499"/>
        <v>1958</v>
      </c>
      <c r="L15932" s="1" t="str">
        <f t="shared" si="498"/>
        <v/>
      </c>
    </row>
    <row r="15933" spans="1:12" ht="13.8" customHeight="1" x14ac:dyDescent="0.3">
      <c r="A15933" t="s">
        <v>250</v>
      </c>
      <c r="B15933">
        <v>1830</v>
      </c>
      <c r="C15933" s="10">
        <v>18522</v>
      </c>
      <c r="D15933">
        <v>18522</v>
      </c>
      <c r="E15933">
        <v>0</v>
      </c>
      <c r="F15933">
        <v>0</v>
      </c>
      <c r="G15933">
        <v>0</v>
      </c>
      <c r="H15933" t="s">
        <v>11</v>
      </c>
      <c r="I15933" t="s">
        <v>11</v>
      </c>
      <c r="J15933" s="11">
        <v>0</v>
      </c>
      <c r="K15933" s="13">
        <f t="shared" si="499"/>
        <v>1958</v>
      </c>
      <c r="L15933" s="1" t="str">
        <f t="shared" si="498"/>
        <v/>
      </c>
    </row>
    <row r="15934" spans="1:12" ht="13.8" customHeight="1" x14ac:dyDescent="0.3">
      <c r="A15934" t="s">
        <v>250</v>
      </c>
      <c r="B15934">
        <v>1831</v>
      </c>
      <c r="C15934" s="10">
        <v>17949</v>
      </c>
      <c r="D15934">
        <v>17949</v>
      </c>
      <c r="E15934">
        <v>0</v>
      </c>
      <c r="F15934">
        <v>0</v>
      </c>
      <c r="G15934">
        <v>0</v>
      </c>
      <c r="H15934" t="s">
        <v>11</v>
      </c>
      <c r="I15934" t="s">
        <v>11</v>
      </c>
      <c r="J15934" s="11">
        <v>0</v>
      </c>
      <c r="K15934" s="13">
        <f t="shared" si="499"/>
        <v>1958</v>
      </c>
      <c r="L15934" s="1" t="str">
        <f t="shared" si="498"/>
        <v/>
      </c>
    </row>
    <row r="15935" spans="1:12" ht="13.8" customHeight="1" x14ac:dyDescent="0.3">
      <c r="A15935" t="s">
        <v>250</v>
      </c>
      <c r="B15935">
        <v>1832</v>
      </c>
      <c r="C15935" s="10">
        <v>17901</v>
      </c>
      <c r="D15935">
        <v>17901</v>
      </c>
      <c r="E15935">
        <v>0</v>
      </c>
      <c r="F15935">
        <v>0</v>
      </c>
      <c r="G15935">
        <v>0</v>
      </c>
      <c r="H15935" t="s">
        <v>11</v>
      </c>
      <c r="I15935" t="s">
        <v>11</v>
      </c>
      <c r="J15935" s="11">
        <v>0</v>
      </c>
      <c r="K15935" s="13">
        <f t="shared" si="499"/>
        <v>1958</v>
      </c>
      <c r="L15935" s="1" t="str">
        <f t="shared" si="498"/>
        <v/>
      </c>
    </row>
    <row r="15936" spans="1:12" ht="13.8" customHeight="1" x14ac:dyDescent="0.3">
      <c r="A15936" t="s">
        <v>250</v>
      </c>
      <c r="B15936">
        <v>1833</v>
      </c>
      <c r="C15936" s="10">
        <v>17875</v>
      </c>
      <c r="D15936">
        <v>17875</v>
      </c>
      <c r="E15936">
        <v>0</v>
      </c>
      <c r="F15936">
        <v>0</v>
      </c>
      <c r="G15936">
        <v>0</v>
      </c>
      <c r="H15936" t="s">
        <v>11</v>
      </c>
      <c r="I15936" t="s">
        <v>11</v>
      </c>
      <c r="J15936" s="11">
        <v>0</v>
      </c>
      <c r="K15936" s="13">
        <f t="shared" si="499"/>
        <v>1958</v>
      </c>
      <c r="L15936" s="1" t="str">
        <f t="shared" si="498"/>
        <v/>
      </c>
    </row>
    <row r="15937" spans="1:12" ht="13.8" customHeight="1" x14ac:dyDescent="0.3">
      <c r="A15937" t="s">
        <v>250</v>
      </c>
      <c r="B15937">
        <v>1834</v>
      </c>
      <c r="C15937" s="10">
        <v>17887</v>
      </c>
      <c r="D15937">
        <v>17887</v>
      </c>
      <c r="E15937">
        <v>0</v>
      </c>
      <c r="F15937">
        <v>0</v>
      </c>
      <c r="G15937">
        <v>0</v>
      </c>
      <c r="H15937" t="s">
        <v>11</v>
      </c>
      <c r="I15937" t="s">
        <v>11</v>
      </c>
      <c r="J15937" s="11">
        <v>0</v>
      </c>
      <c r="K15937" s="13">
        <f t="shared" si="499"/>
        <v>1958</v>
      </c>
      <c r="L15937" s="1" t="str">
        <f t="shared" si="498"/>
        <v/>
      </c>
    </row>
    <row r="15938" spans="1:12" ht="13.8" customHeight="1" x14ac:dyDescent="0.3">
      <c r="A15938" t="s">
        <v>250</v>
      </c>
      <c r="B15938">
        <v>1835</v>
      </c>
      <c r="C15938" s="10">
        <v>17812</v>
      </c>
      <c r="D15938">
        <v>17812</v>
      </c>
      <c r="E15938">
        <v>0</v>
      </c>
      <c r="F15938">
        <v>0</v>
      </c>
      <c r="G15938">
        <v>0</v>
      </c>
      <c r="H15938" t="s">
        <v>11</v>
      </c>
      <c r="I15938" t="s">
        <v>11</v>
      </c>
      <c r="J15938" s="11">
        <v>0</v>
      </c>
      <c r="K15938" s="13">
        <f t="shared" si="499"/>
        <v>1958</v>
      </c>
      <c r="L15938" s="1" t="str">
        <f t="shared" ref="L15938:L16001" si="500">IF(AND(B15938&gt;2011),1,"")</f>
        <v/>
      </c>
    </row>
    <row r="15939" spans="1:12" ht="13.8" customHeight="1" x14ac:dyDescent="0.3">
      <c r="A15939" t="s">
        <v>250</v>
      </c>
      <c r="B15939">
        <v>1836</v>
      </c>
      <c r="C15939" s="10">
        <v>20864</v>
      </c>
      <c r="D15939">
        <v>20864</v>
      </c>
      <c r="E15939">
        <v>0</v>
      </c>
      <c r="F15939">
        <v>0</v>
      </c>
      <c r="G15939">
        <v>0</v>
      </c>
      <c r="H15939" t="s">
        <v>11</v>
      </c>
      <c r="I15939" t="s">
        <v>11</v>
      </c>
      <c r="J15939" s="11">
        <v>0</v>
      </c>
      <c r="K15939" s="13">
        <f t="shared" ref="K15939:K16002" si="501">IF(B15939&lt;1990,IF(B15939&lt;1959,1958,1989),1990)</f>
        <v>1958</v>
      </c>
      <c r="L15939" s="1" t="str">
        <f t="shared" si="500"/>
        <v/>
      </c>
    </row>
    <row r="15940" spans="1:12" ht="13.8" customHeight="1" x14ac:dyDescent="0.3">
      <c r="A15940" t="s">
        <v>250</v>
      </c>
      <c r="B15940">
        <v>1837</v>
      </c>
      <c r="C15940" s="10">
        <v>20134</v>
      </c>
      <c r="D15940">
        <v>20134</v>
      </c>
      <c r="E15940">
        <v>0</v>
      </c>
      <c r="F15940">
        <v>0</v>
      </c>
      <c r="G15940">
        <v>0</v>
      </c>
      <c r="H15940" t="s">
        <v>11</v>
      </c>
      <c r="I15940" t="s">
        <v>11</v>
      </c>
      <c r="J15940" s="11">
        <v>0</v>
      </c>
      <c r="K15940" s="13">
        <f t="shared" si="501"/>
        <v>1958</v>
      </c>
      <c r="L15940" s="1" t="str">
        <f t="shared" si="500"/>
        <v/>
      </c>
    </row>
    <row r="15941" spans="1:12" ht="13.8" customHeight="1" x14ac:dyDescent="0.3">
      <c r="A15941" t="s">
        <v>250</v>
      </c>
      <c r="B15941">
        <v>1838</v>
      </c>
      <c r="C15941" s="10">
        <v>20691</v>
      </c>
      <c r="D15941">
        <v>20691</v>
      </c>
      <c r="E15941">
        <v>0</v>
      </c>
      <c r="F15941">
        <v>0</v>
      </c>
      <c r="G15941">
        <v>0</v>
      </c>
      <c r="H15941" t="s">
        <v>11</v>
      </c>
      <c r="I15941" t="s">
        <v>11</v>
      </c>
      <c r="J15941" s="11">
        <v>0</v>
      </c>
      <c r="K15941" s="13">
        <f t="shared" si="501"/>
        <v>1958</v>
      </c>
      <c r="L15941" s="1" t="str">
        <f t="shared" si="500"/>
        <v/>
      </c>
    </row>
    <row r="15942" spans="1:12" ht="13.8" customHeight="1" x14ac:dyDescent="0.3">
      <c r="A15942" t="s">
        <v>250</v>
      </c>
      <c r="B15942">
        <v>1839</v>
      </c>
      <c r="C15942" s="10">
        <v>21228</v>
      </c>
      <c r="D15942">
        <v>21228</v>
      </c>
      <c r="E15942">
        <v>0</v>
      </c>
      <c r="F15942">
        <v>0</v>
      </c>
      <c r="G15942">
        <v>0</v>
      </c>
      <c r="H15942" t="s">
        <v>11</v>
      </c>
      <c r="I15942" t="s">
        <v>11</v>
      </c>
      <c r="J15942" s="11">
        <v>0</v>
      </c>
      <c r="K15942" s="13">
        <f t="shared" si="501"/>
        <v>1958</v>
      </c>
      <c r="L15942" s="1" t="str">
        <f t="shared" si="500"/>
        <v/>
      </c>
    </row>
    <row r="15943" spans="1:12" ht="13.8" customHeight="1" x14ac:dyDescent="0.3">
      <c r="A15943" t="s">
        <v>250</v>
      </c>
      <c r="B15943">
        <v>1840</v>
      </c>
      <c r="C15943" s="10">
        <v>22096</v>
      </c>
      <c r="D15943">
        <v>22096</v>
      </c>
      <c r="E15943">
        <v>0</v>
      </c>
      <c r="F15943">
        <v>0</v>
      </c>
      <c r="G15943">
        <v>0</v>
      </c>
      <c r="H15943" t="s">
        <v>11</v>
      </c>
      <c r="I15943" t="s">
        <v>11</v>
      </c>
      <c r="J15943" s="11">
        <v>0</v>
      </c>
      <c r="K15943" s="13">
        <f t="shared" si="501"/>
        <v>1958</v>
      </c>
      <c r="L15943" s="1" t="str">
        <f t="shared" si="500"/>
        <v/>
      </c>
    </row>
    <row r="15944" spans="1:12" ht="13.8" customHeight="1" x14ac:dyDescent="0.3">
      <c r="A15944" t="s">
        <v>250</v>
      </c>
      <c r="B15944">
        <v>1841</v>
      </c>
      <c r="C15944" s="10">
        <v>22336</v>
      </c>
      <c r="D15944">
        <v>22336</v>
      </c>
      <c r="E15944">
        <v>0</v>
      </c>
      <c r="F15944">
        <v>0</v>
      </c>
      <c r="G15944">
        <v>0</v>
      </c>
      <c r="H15944" t="s">
        <v>11</v>
      </c>
      <c r="I15944" t="s">
        <v>11</v>
      </c>
      <c r="J15944" s="11">
        <v>0</v>
      </c>
      <c r="K15944" s="13">
        <f t="shared" si="501"/>
        <v>1958</v>
      </c>
      <c r="L15944" s="1" t="str">
        <f t="shared" si="500"/>
        <v/>
      </c>
    </row>
    <row r="15945" spans="1:12" ht="13.8" customHeight="1" x14ac:dyDescent="0.3">
      <c r="A15945" t="s">
        <v>250</v>
      </c>
      <c r="B15945">
        <v>1842</v>
      </c>
      <c r="C15945" s="10">
        <v>23300</v>
      </c>
      <c r="D15945">
        <v>23300</v>
      </c>
      <c r="E15945">
        <v>0</v>
      </c>
      <c r="F15945">
        <v>0</v>
      </c>
      <c r="G15945">
        <v>0</v>
      </c>
      <c r="H15945" t="s">
        <v>11</v>
      </c>
      <c r="I15945" t="s">
        <v>11</v>
      </c>
      <c r="J15945" s="11">
        <v>0</v>
      </c>
      <c r="K15945" s="13">
        <f t="shared" si="501"/>
        <v>1958</v>
      </c>
      <c r="L15945" s="1" t="str">
        <f t="shared" si="500"/>
        <v/>
      </c>
    </row>
    <row r="15946" spans="1:12" ht="13.8" customHeight="1" x14ac:dyDescent="0.3">
      <c r="A15946" t="s">
        <v>250</v>
      </c>
      <c r="B15946">
        <v>1843</v>
      </c>
      <c r="C15946" s="10">
        <v>24316</v>
      </c>
      <c r="D15946">
        <v>24316</v>
      </c>
      <c r="E15946">
        <v>0</v>
      </c>
      <c r="F15946">
        <v>0</v>
      </c>
      <c r="G15946">
        <v>0</v>
      </c>
      <c r="H15946" t="s">
        <v>11</v>
      </c>
      <c r="I15946" t="s">
        <v>11</v>
      </c>
      <c r="J15946" s="11">
        <v>0</v>
      </c>
      <c r="K15946" s="13">
        <f t="shared" si="501"/>
        <v>1958</v>
      </c>
      <c r="L15946" s="1" t="str">
        <f t="shared" si="500"/>
        <v/>
      </c>
    </row>
    <row r="15947" spans="1:12" ht="13.8" customHeight="1" x14ac:dyDescent="0.3">
      <c r="A15947" t="s">
        <v>250</v>
      </c>
      <c r="B15947">
        <v>1844</v>
      </c>
      <c r="C15947" s="10">
        <v>25511</v>
      </c>
      <c r="D15947">
        <v>25511</v>
      </c>
      <c r="E15947">
        <v>0</v>
      </c>
      <c r="F15947">
        <v>0</v>
      </c>
      <c r="G15947">
        <v>0</v>
      </c>
      <c r="H15947" t="s">
        <v>11</v>
      </c>
      <c r="I15947" t="s">
        <v>11</v>
      </c>
      <c r="J15947" s="11">
        <v>0</v>
      </c>
      <c r="K15947" s="13">
        <f t="shared" si="501"/>
        <v>1958</v>
      </c>
      <c r="L15947" s="1" t="str">
        <f t="shared" si="500"/>
        <v/>
      </c>
    </row>
    <row r="15948" spans="1:12" ht="13.8" customHeight="1" x14ac:dyDescent="0.3">
      <c r="A15948" t="s">
        <v>250</v>
      </c>
      <c r="B15948">
        <v>1845</v>
      </c>
      <c r="C15948" s="10">
        <v>27289</v>
      </c>
      <c r="D15948">
        <v>27289</v>
      </c>
      <c r="E15948">
        <v>0</v>
      </c>
      <c r="F15948">
        <v>0</v>
      </c>
      <c r="G15948">
        <v>0</v>
      </c>
      <c r="H15948" t="s">
        <v>11</v>
      </c>
      <c r="I15948" t="s">
        <v>11</v>
      </c>
      <c r="J15948" s="11">
        <v>0</v>
      </c>
      <c r="K15948" s="13">
        <f t="shared" si="501"/>
        <v>1958</v>
      </c>
      <c r="L15948" s="1" t="str">
        <f t="shared" si="500"/>
        <v/>
      </c>
    </row>
    <row r="15949" spans="1:12" ht="13.8" customHeight="1" x14ac:dyDescent="0.3">
      <c r="A15949" t="s">
        <v>250</v>
      </c>
      <c r="B15949">
        <v>1846</v>
      </c>
      <c r="C15949" s="10">
        <v>26117</v>
      </c>
      <c r="D15949">
        <v>26117</v>
      </c>
      <c r="E15949">
        <v>0</v>
      </c>
      <c r="F15949">
        <v>0</v>
      </c>
      <c r="G15949">
        <v>0</v>
      </c>
      <c r="H15949" t="s">
        <v>11</v>
      </c>
      <c r="I15949" t="s">
        <v>11</v>
      </c>
      <c r="J15949" s="11">
        <v>0</v>
      </c>
      <c r="K15949" s="13">
        <f t="shared" si="501"/>
        <v>1958</v>
      </c>
      <c r="L15949" s="1" t="str">
        <f t="shared" si="500"/>
        <v/>
      </c>
    </row>
    <row r="15950" spans="1:12" ht="13.8" customHeight="1" x14ac:dyDescent="0.3">
      <c r="A15950" t="s">
        <v>250</v>
      </c>
      <c r="B15950">
        <v>1847</v>
      </c>
      <c r="C15950" s="10">
        <v>28261</v>
      </c>
      <c r="D15950">
        <v>28261</v>
      </c>
      <c r="E15950">
        <v>0</v>
      </c>
      <c r="F15950">
        <v>0</v>
      </c>
      <c r="G15950">
        <v>0</v>
      </c>
      <c r="H15950" t="s">
        <v>11</v>
      </c>
      <c r="I15950" t="s">
        <v>11</v>
      </c>
      <c r="J15950" s="11">
        <v>0</v>
      </c>
      <c r="K15950" s="13">
        <f t="shared" si="501"/>
        <v>1958</v>
      </c>
      <c r="L15950" s="1" t="str">
        <f t="shared" si="500"/>
        <v/>
      </c>
    </row>
    <row r="15951" spans="1:12" ht="13.8" customHeight="1" x14ac:dyDescent="0.3">
      <c r="A15951" t="s">
        <v>250</v>
      </c>
      <c r="B15951">
        <v>1848</v>
      </c>
      <c r="C15951" s="10">
        <v>29827</v>
      </c>
      <c r="D15951">
        <v>29827</v>
      </c>
      <c r="E15951">
        <v>0</v>
      </c>
      <c r="F15951">
        <v>0</v>
      </c>
      <c r="G15951">
        <v>0</v>
      </c>
      <c r="H15951" t="s">
        <v>11</v>
      </c>
      <c r="I15951" t="s">
        <v>11</v>
      </c>
      <c r="J15951" s="11">
        <v>0</v>
      </c>
      <c r="K15951" s="13">
        <f t="shared" si="501"/>
        <v>1958</v>
      </c>
      <c r="L15951" s="1" t="str">
        <f t="shared" si="500"/>
        <v/>
      </c>
    </row>
    <row r="15952" spans="1:12" ht="13.8" customHeight="1" x14ac:dyDescent="0.3">
      <c r="A15952" t="s">
        <v>250</v>
      </c>
      <c r="B15952">
        <v>1849</v>
      </c>
      <c r="C15952" s="10">
        <v>31661</v>
      </c>
      <c r="D15952">
        <v>31661</v>
      </c>
      <c r="E15952">
        <v>0</v>
      </c>
      <c r="F15952">
        <v>0</v>
      </c>
      <c r="G15952">
        <v>0</v>
      </c>
      <c r="H15952" t="s">
        <v>11</v>
      </c>
      <c r="I15952" t="s">
        <v>11</v>
      </c>
      <c r="J15952" s="11">
        <v>0</v>
      </c>
      <c r="K15952" s="13">
        <f t="shared" si="501"/>
        <v>1958</v>
      </c>
      <c r="L15952" s="1" t="str">
        <f t="shared" si="500"/>
        <v/>
      </c>
    </row>
    <row r="15953" spans="1:12" ht="13.8" customHeight="1" x14ac:dyDescent="0.3">
      <c r="A15953" t="s">
        <v>250</v>
      </c>
      <c r="B15953">
        <v>1850</v>
      </c>
      <c r="C15953" s="10">
        <v>33462</v>
      </c>
      <c r="D15953">
        <v>33462</v>
      </c>
      <c r="E15953">
        <v>0</v>
      </c>
      <c r="F15953">
        <v>0</v>
      </c>
      <c r="G15953">
        <v>0</v>
      </c>
      <c r="H15953" t="s">
        <v>11</v>
      </c>
      <c r="I15953" t="s">
        <v>11</v>
      </c>
      <c r="J15953" s="11">
        <v>0</v>
      </c>
      <c r="K15953" s="13">
        <f t="shared" si="501"/>
        <v>1958</v>
      </c>
      <c r="L15953" s="1" t="str">
        <f t="shared" si="500"/>
        <v/>
      </c>
    </row>
    <row r="15954" spans="1:12" ht="13.8" customHeight="1" x14ac:dyDescent="0.3">
      <c r="A15954" t="s">
        <v>250</v>
      </c>
      <c r="B15954">
        <v>1851</v>
      </c>
      <c r="C15954" s="10">
        <v>31838</v>
      </c>
      <c r="D15954">
        <v>31838</v>
      </c>
      <c r="E15954">
        <v>0</v>
      </c>
      <c r="F15954">
        <v>0</v>
      </c>
      <c r="G15954">
        <v>0</v>
      </c>
      <c r="H15954" t="s">
        <v>11</v>
      </c>
      <c r="I15954" t="s">
        <v>11</v>
      </c>
      <c r="J15954" s="11">
        <v>0</v>
      </c>
      <c r="K15954" s="13">
        <f t="shared" si="501"/>
        <v>1958</v>
      </c>
      <c r="L15954" s="1" t="str">
        <f t="shared" si="500"/>
        <v/>
      </c>
    </row>
    <row r="15955" spans="1:12" ht="13.8" customHeight="1" x14ac:dyDescent="0.3">
      <c r="A15955" t="s">
        <v>250</v>
      </c>
      <c r="B15955">
        <v>1852</v>
      </c>
      <c r="C15955" s="10">
        <v>31725</v>
      </c>
      <c r="D15955">
        <v>31725</v>
      </c>
      <c r="E15955">
        <v>0</v>
      </c>
      <c r="F15955">
        <v>0</v>
      </c>
      <c r="G15955">
        <v>0</v>
      </c>
      <c r="H15955" t="s">
        <v>11</v>
      </c>
      <c r="I15955" t="s">
        <v>11</v>
      </c>
      <c r="J15955" s="11">
        <v>0</v>
      </c>
      <c r="K15955" s="13">
        <f t="shared" si="501"/>
        <v>1958</v>
      </c>
      <c r="L15955" s="1" t="str">
        <f t="shared" si="500"/>
        <v/>
      </c>
    </row>
    <row r="15956" spans="1:12" ht="13.8" customHeight="1" x14ac:dyDescent="0.3">
      <c r="A15956" t="s">
        <v>250</v>
      </c>
      <c r="B15956">
        <v>1853</v>
      </c>
      <c r="C15956" s="10">
        <v>31550</v>
      </c>
      <c r="D15956">
        <v>31550</v>
      </c>
      <c r="E15956">
        <v>0</v>
      </c>
      <c r="F15956">
        <v>0</v>
      </c>
      <c r="G15956">
        <v>0</v>
      </c>
      <c r="H15956" t="s">
        <v>11</v>
      </c>
      <c r="I15956" t="s">
        <v>11</v>
      </c>
      <c r="J15956" s="11">
        <v>0</v>
      </c>
      <c r="K15956" s="13">
        <f t="shared" si="501"/>
        <v>1958</v>
      </c>
      <c r="L15956" s="1" t="str">
        <f t="shared" si="500"/>
        <v/>
      </c>
    </row>
    <row r="15957" spans="1:12" ht="13.8" customHeight="1" x14ac:dyDescent="0.3">
      <c r="A15957" t="s">
        <v>250</v>
      </c>
      <c r="B15957">
        <v>1854</v>
      </c>
      <c r="C15957" s="10">
        <v>38019</v>
      </c>
      <c r="D15957">
        <v>38019</v>
      </c>
      <c r="E15957">
        <v>0</v>
      </c>
      <c r="F15957">
        <v>0</v>
      </c>
      <c r="G15957">
        <v>0</v>
      </c>
      <c r="H15957" t="s">
        <v>11</v>
      </c>
      <c r="I15957" t="s">
        <v>11</v>
      </c>
      <c r="J15957" s="11">
        <v>0</v>
      </c>
      <c r="K15957" s="13">
        <f t="shared" si="501"/>
        <v>1958</v>
      </c>
      <c r="L15957" s="1" t="str">
        <f t="shared" si="500"/>
        <v/>
      </c>
    </row>
    <row r="15958" spans="1:12" ht="13.8" customHeight="1" x14ac:dyDescent="0.3">
      <c r="A15958" t="s">
        <v>250</v>
      </c>
      <c r="B15958">
        <v>1855</v>
      </c>
      <c r="C15958" s="10">
        <v>35601</v>
      </c>
      <c r="D15958">
        <v>35601</v>
      </c>
      <c r="E15958">
        <v>0</v>
      </c>
      <c r="F15958">
        <v>0</v>
      </c>
      <c r="G15958">
        <v>0</v>
      </c>
      <c r="H15958" t="s">
        <v>11</v>
      </c>
      <c r="I15958" t="s">
        <v>11</v>
      </c>
      <c r="J15958" s="11">
        <v>0</v>
      </c>
      <c r="K15958" s="13">
        <f t="shared" si="501"/>
        <v>1958</v>
      </c>
      <c r="L15958" s="1" t="str">
        <f t="shared" si="500"/>
        <v/>
      </c>
    </row>
    <row r="15959" spans="1:12" ht="13.8" customHeight="1" x14ac:dyDescent="0.3">
      <c r="A15959" t="s">
        <v>250</v>
      </c>
      <c r="B15959">
        <v>1856</v>
      </c>
      <c r="C15959" s="10">
        <v>38312</v>
      </c>
      <c r="D15959">
        <v>38312</v>
      </c>
      <c r="E15959">
        <v>0</v>
      </c>
      <c r="F15959">
        <v>0</v>
      </c>
      <c r="G15959">
        <v>0</v>
      </c>
      <c r="H15959" t="s">
        <v>11</v>
      </c>
      <c r="I15959" t="s">
        <v>11</v>
      </c>
      <c r="J15959" s="11">
        <v>0</v>
      </c>
      <c r="K15959" s="13">
        <f t="shared" si="501"/>
        <v>1958</v>
      </c>
      <c r="L15959" s="1" t="str">
        <f t="shared" si="500"/>
        <v/>
      </c>
    </row>
    <row r="15960" spans="1:12" ht="13.8" customHeight="1" x14ac:dyDescent="0.3">
      <c r="A15960" t="s">
        <v>250</v>
      </c>
      <c r="B15960">
        <v>1857</v>
      </c>
      <c r="C15960" s="10">
        <v>37626</v>
      </c>
      <c r="D15960">
        <v>37624</v>
      </c>
      <c r="E15960">
        <v>2</v>
      </c>
      <c r="F15960">
        <v>0</v>
      </c>
      <c r="G15960">
        <v>0</v>
      </c>
      <c r="H15960" t="s">
        <v>11</v>
      </c>
      <c r="I15960" t="s">
        <v>11</v>
      </c>
      <c r="J15960" s="11">
        <v>0</v>
      </c>
      <c r="K15960" s="13">
        <f t="shared" si="501"/>
        <v>1958</v>
      </c>
      <c r="L15960" s="1" t="str">
        <f t="shared" si="500"/>
        <v/>
      </c>
    </row>
    <row r="15961" spans="1:12" ht="13.8" customHeight="1" x14ac:dyDescent="0.3">
      <c r="A15961" t="s">
        <v>250</v>
      </c>
      <c r="B15961">
        <v>1858</v>
      </c>
      <c r="C15961" s="10">
        <v>36876</v>
      </c>
      <c r="D15961">
        <v>36873</v>
      </c>
      <c r="E15961">
        <v>3</v>
      </c>
      <c r="F15961">
        <v>0</v>
      </c>
      <c r="G15961">
        <v>0</v>
      </c>
      <c r="H15961" t="s">
        <v>11</v>
      </c>
      <c r="I15961" t="s">
        <v>11</v>
      </c>
      <c r="J15961" s="11">
        <v>0</v>
      </c>
      <c r="K15961" s="13">
        <f t="shared" si="501"/>
        <v>1958</v>
      </c>
      <c r="L15961" s="1" t="str">
        <f t="shared" si="500"/>
        <v/>
      </c>
    </row>
    <row r="15962" spans="1:12" ht="13.8" customHeight="1" x14ac:dyDescent="0.3">
      <c r="A15962" t="s">
        <v>250</v>
      </c>
      <c r="B15962">
        <v>1859</v>
      </c>
      <c r="C15962" s="10">
        <v>40942</v>
      </c>
      <c r="D15962">
        <v>40942</v>
      </c>
      <c r="E15962">
        <v>1</v>
      </c>
      <c r="F15962">
        <v>0</v>
      </c>
      <c r="G15962">
        <v>0</v>
      </c>
      <c r="H15962" t="s">
        <v>11</v>
      </c>
      <c r="I15962" t="s">
        <v>11</v>
      </c>
      <c r="J15962" s="11">
        <v>0</v>
      </c>
      <c r="K15962" s="13">
        <f t="shared" si="501"/>
        <v>1958</v>
      </c>
      <c r="L15962" s="1" t="str">
        <f t="shared" si="500"/>
        <v/>
      </c>
    </row>
    <row r="15963" spans="1:12" ht="13.8" customHeight="1" x14ac:dyDescent="0.3">
      <c r="A15963" t="s">
        <v>250</v>
      </c>
      <c r="B15963">
        <v>1860</v>
      </c>
      <c r="C15963" s="10">
        <v>45838</v>
      </c>
      <c r="D15963">
        <v>45838</v>
      </c>
      <c r="E15963">
        <v>0</v>
      </c>
      <c r="F15963">
        <v>0</v>
      </c>
      <c r="G15963">
        <v>0</v>
      </c>
      <c r="H15963" t="s">
        <v>11</v>
      </c>
      <c r="I15963" t="s">
        <v>11</v>
      </c>
      <c r="J15963" s="11">
        <v>0</v>
      </c>
      <c r="K15963" s="13">
        <f t="shared" si="501"/>
        <v>1958</v>
      </c>
      <c r="L15963" s="1" t="str">
        <f t="shared" si="500"/>
        <v/>
      </c>
    </row>
    <row r="15964" spans="1:12" ht="13.8" customHeight="1" x14ac:dyDescent="0.3">
      <c r="A15964" t="s">
        <v>250</v>
      </c>
      <c r="B15964">
        <v>1861</v>
      </c>
      <c r="C15964" s="10">
        <v>47775</v>
      </c>
      <c r="D15964">
        <v>47773</v>
      </c>
      <c r="E15964">
        <v>1</v>
      </c>
      <c r="F15964">
        <v>0</v>
      </c>
      <c r="G15964">
        <v>0</v>
      </c>
      <c r="H15964" t="s">
        <v>11</v>
      </c>
      <c r="I15964" t="s">
        <v>11</v>
      </c>
      <c r="J15964" s="11">
        <v>0</v>
      </c>
      <c r="K15964" s="13">
        <f t="shared" si="501"/>
        <v>1958</v>
      </c>
      <c r="L15964" s="1" t="str">
        <f t="shared" si="500"/>
        <v/>
      </c>
    </row>
    <row r="15965" spans="1:12" ht="13.8" customHeight="1" x14ac:dyDescent="0.3">
      <c r="A15965" t="s">
        <v>250</v>
      </c>
      <c r="B15965">
        <v>1862</v>
      </c>
      <c r="C15965" s="10">
        <v>46253</v>
      </c>
      <c r="D15965">
        <v>46236</v>
      </c>
      <c r="E15965">
        <v>17</v>
      </c>
      <c r="F15965">
        <v>0</v>
      </c>
      <c r="G15965">
        <v>0</v>
      </c>
      <c r="H15965" t="s">
        <v>11</v>
      </c>
      <c r="I15965" t="s">
        <v>11</v>
      </c>
      <c r="J15965" s="11">
        <v>0</v>
      </c>
      <c r="K15965" s="13">
        <f t="shared" si="501"/>
        <v>1958</v>
      </c>
      <c r="L15965" s="1" t="str">
        <f t="shared" si="500"/>
        <v/>
      </c>
    </row>
    <row r="15966" spans="1:12" ht="13.8" customHeight="1" x14ac:dyDescent="0.3">
      <c r="A15966" t="s">
        <v>250</v>
      </c>
      <c r="B15966">
        <v>1863</v>
      </c>
      <c r="C15966" s="10">
        <v>49188</v>
      </c>
      <c r="D15966">
        <v>49164</v>
      </c>
      <c r="E15966">
        <v>24</v>
      </c>
      <c r="F15966">
        <v>0</v>
      </c>
      <c r="G15966">
        <v>0</v>
      </c>
      <c r="H15966" t="s">
        <v>11</v>
      </c>
      <c r="I15966" t="s">
        <v>11</v>
      </c>
      <c r="J15966" s="11">
        <v>0</v>
      </c>
      <c r="K15966" s="13">
        <f t="shared" si="501"/>
        <v>1958</v>
      </c>
      <c r="L15966" s="1" t="str">
        <f t="shared" si="500"/>
        <v/>
      </c>
    </row>
    <row r="15967" spans="1:12" ht="13.8" customHeight="1" x14ac:dyDescent="0.3">
      <c r="A15967" t="s">
        <v>250</v>
      </c>
      <c r="B15967">
        <v>1864</v>
      </c>
      <c r="C15967" s="10">
        <v>52923</v>
      </c>
      <c r="D15967">
        <v>52908</v>
      </c>
      <c r="E15967">
        <v>14</v>
      </c>
      <c r="F15967">
        <v>0</v>
      </c>
      <c r="G15967">
        <v>0</v>
      </c>
      <c r="H15967" t="s">
        <v>11</v>
      </c>
      <c r="I15967" t="s">
        <v>11</v>
      </c>
      <c r="J15967" s="11">
        <v>0</v>
      </c>
      <c r="K15967" s="13">
        <f t="shared" si="501"/>
        <v>1958</v>
      </c>
      <c r="L15967" s="1" t="str">
        <f t="shared" si="500"/>
        <v/>
      </c>
    </row>
    <row r="15968" spans="1:12" ht="13.8" customHeight="1" x14ac:dyDescent="0.3">
      <c r="A15968" t="s">
        <v>250</v>
      </c>
      <c r="B15968">
        <v>1865</v>
      </c>
      <c r="C15968" s="10">
        <v>56083</v>
      </c>
      <c r="D15968">
        <v>56073</v>
      </c>
      <c r="E15968">
        <v>10</v>
      </c>
      <c r="F15968">
        <v>0</v>
      </c>
      <c r="G15968">
        <v>0</v>
      </c>
      <c r="H15968" t="s">
        <v>11</v>
      </c>
      <c r="I15968" t="s">
        <v>11</v>
      </c>
      <c r="J15968" s="11">
        <v>0</v>
      </c>
      <c r="K15968" s="13">
        <f t="shared" si="501"/>
        <v>1958</v>
      </c>
      <c r="L15968" s="1" t="str">
        <f t="shared" si="500"/>
        <v/>
      </c>
    </row>
    <row r="15969" spans="1:12" ht="13.8" customHeight="1" x14ac:dyDescent="0.3">
      <c r="A15969" t="s">
        <v>250</v>
      </c>
      <c r="B15969">
        <v>1866</v>
      </c>
      <c r="C15969" s="10">
        <v>57787</v>
      </c>
      <c r="D15969">
        <v>57766</v>
      </c>
      <c r="E15969">
        <v>21</v>
      </c>
      <c r="F15969">
        <v>0</v>
      </c>
      <c r="G15969">
        <v>0</v>
      </c>
      <c r="H15969" t="s">
        <v>11</v>
      </c>
      <c r="I15969" t="s">
        <v>11</v>
      </c>
      <c r="J15969" s="11">
        <v>0</v>
      </c>
      <c r="K15969" s="13">
        <f t="shared" si="501"/>
        <v>1958</v>
      </c>
      <c r="L15969" s="1" t="str">
        <f t="shared" si="500"/>
        <v/>
      </c>
    </row>
    <row r="15970" spans="1:12" ht="13.8" customHeight="1" x14ac:dyDescent="0.3">
      <c r="A15970" t="s">
        <v>250</v>
      </c>
      <c r="B15970">
        <v>1867</v>
      </c>
      <c r="C15970" s="10">
        <v>59327</v>
      </c>
      <c r="D15970">
        <v>59312</v>
      </c>
      <c r="E15970">
        <v>15</v>
      </c>
      <c r="F15970">
        <v>0</v>
      </c>
      <c r="G15970">
        <v>0</v>
      </c>
      <c r="H15970" t="s">
        <v>11</v>
      </c>
      <c r="I15970" t="s">
        <v>11</v>
      </c>
      <c r="J15970" s="11">
        <v>0</v>
      </c>
      <c r="K15970" s="13">
        <f t="shared" si="501"/>
        <v>1958</v>
      </c>
      <c r="L15970" s="1" t="str">
        <f t="shared" si="500"/>
        <v/>
      </c>
    </row>
    <row r="15971" spans="1:12" ht="13.8" customHeight="1" x14ac:dyDescent="0.3">
      <c r="A15971" t="s">
        <v>250</v>
      </c>
      <c r="B15971">
        <v>1868</v>
      </c>
      <c r="C15971" s="10">
        <v>58193</v>
      </c>
      <c r="D15971">
        <v>58179</v>
      </c>
      <c r="E15971">
        <v>14</v>
      </c>
      <c r="F15971">
        <v>0</v>
      </c>
      <c r="G15971">
        <v>0</v>
      </c>
      <c r="H15971" t="s">
        <v>11</v>
      </c>
      <c r="I15971" t="s">
        <v>11</v>
      </c>
      <c r="J15971" s="11">
        <v>0</v>
      </c>
      <c r="K15971" s="13">
        <f t="shared" si="501"/>
        <v>1958</v>
      </c>
      <c r="L15971" s="1" t="str">
        <f t="shared" si="500"/>
        <v/>
      </c>
    </row>
    <row r="15972" spans="1:12" ht="13.8" customHeight="1" x14ac:dyDescent="0.3">
      <c r="A15972" t="s">
        <v>250</v>
      </c>
      <c r="B15972">
        <v>1869</v>
      </c>
      <c r="C15972" s="10">
        <v>61055</v>
      </c>
      <c r="D15972">
        <v>61037</v>
      </c>
      <c r="E15972">
        <v>18</v>
      </c>
      <c r="F15972">
        <v>0</v>
      </c>
      <c r="G15972">
        <v>0</v>
      </c>
      <c r="H15972" t="s">
        <v>11</v>
      </c>
      <c r="I15972" t="s">
        <v>11</v>
      </c>
      <c r="J15972" s="11">
        <v>0</v>
      </c>
      <c r="K15972" s="13">
        <f t="shared" si="501"/>
        <v>1958</v>
      </c>
      <c r="L15972" s="1" t="str">
        <f t="shared" si="500"/>
        <v/>
      </c>
    </row>
    <row r="15973" spans="1:12" ht="13.8" customHeight="1" x14ac:dyDescent="0.3">
      <c r="A15973" t="s">
        <v>250</v>
      </c>
      <c r="B15973">
        <v>1870</v>
      </c>
      <c r="C15973" s="10">
        <v>62362</v>
      </c>
      <c r="D15973">
        <v>62340</v>
      </c>
      <c r="E15973">
        <v>23</v>
      </c>
      <c r="F15973">
        <v>0</v>
      </c>
      <c r="G15973">
        <v>0</v>
      </c>
      <c r="H15973" t="s">
        <v>11</v>
      </c>
      <c r="I15973" t="s">
        <v>11</v>
      </c>
      <c r="J15973" s="11">
        <v>0</v>
      </c>
      <c r="K15973" s="13">
        <f t="shared" si="501"/>
        <v>1958</v>
      </c>
      <c r="L15973" s="1" t="str">
        <f t="shared" si="500"/>
        <v/>
      </c>
    </row>
    <row r="15974" spans="1:12" ht="13.8" customHeight="1" x14ac:dyDescent="0.3">
      <c r="A15974" t="s">
        <v>250</v>
      </c>
      <c r="B15974">
        <v>1871</v>
      </c>
      <c r="C15974" s="10">
        <v>66058</v>
      </c>
      <c r="D15974">
        <v>66029</v>
      </c>
      <c r="E15974">
        <v>29</v>
      </c>
      <c r="F15974">
        <v>0</v>
      </c>
      <c r="G15974">
        <v>0</v>
      </c>
      <c r="H15974" t="s">
        <v>11</v>
      </c>
      <c r="I15974" t="s">
        <v>11</v>
      </c>
      <c r="J15974" s="11">
        <v>0</v>
      </c>
      <c r="K15974" s="13">
        <f t="shared" si="501"/>
        <v>1958</v>
      </c>
      <c r="L15974" s="1" t="str">
        <f t="shared" si="500"/>
        <v/>
      </c>
    </row>
    <row r="15975" spans="1:12" ht="13.8" customHeight="1" x14ac:dyDescent="0.3">
      <c r="A15975" t="s">
        <v>250</v>
      </c>
      <c r="B15975">
        <v>1872</v>
      </c>
      <c r="C15975" s="10">
        <v>69593</v>
      </c>
      <c r="D15975">
        <v>69572</v>
      </c>
      <c r="E15975">
        <v>21</v>
      </c>
      <c r="F15975">
        <v>0</v>
      </c>
      <c r="G15975">
        <v>0</v>
      </c>
      <c r="H15975" t="s">
        <v>11</v>
      </c>
      <c r="I15975" t="s">
        <v>11</v>
      </c>
      <c r="J15975" s="11">
        <v>0</v>
      </c>
      <c r="K15975" s="13">
        <f t="shared" si="501"/>
        <v>1958</v>
      </c>
      <c r="L15975" s="1" t="str">
        <f t="shared" si="500"/>
        <v/>
      </c>
    </row>
    <row r="15976" spans="1:12" ht="13.8" customHeight="1" x14ac:dyDescent="0.3">
      <c r="A15976" t="s">
        <v>250</v>
      </c>
      <c r="B15976">
        <v>1873</v>
      </c>
      <c r="C15976" s="10">
        <v>72232</v>
      </c>
      <c r="D15976">
        <v>72178</v>
      </c>
      <c r="E15976">
        <v>54</v>
      </c>
      <c r="F15976">
        <v>0</v>
      </c>
      <c r="G15976">
        <v>0</v>
      </c>
      <c r="H15976" t="s">
        <v>11</v>
      </c>
      <c r="I15976" t="s">
        <v>11</v>
      </c>
      <c r="J15976" s="11">
        <v>0</v>
      </c>
      <c r="K15976" s="13">
        <f t="shared" si="501"/>
        <v>1958</v>
      </c>
      <c r="L15976" s="1" t="str">
        <f t="shared" si="500"/>
        <v/>
      </c>
    </row>
    <row r="15977" spans="1:12" ht="13.8" customHeight="1" x14ac:dyDescent="0.3">
      <c r="A15977" t="s">
        <v>250</v>
      </c>
      <c r="B15977">
        <v>1874</v>
      </c>
      <c r="C15977" s="10">
        <v>70193</v>
      </c>
      <c r="D15977">
        <v>70123</v>
      </c>
      <c r="E15977">
        <v>70</v>
      </c>
      <c r="F15977">
        <v>0</v>
      </c>
      <c r="G15977">
        <v>0</v>
      </c>
      <c r="H15977" t="s">
        <v>11</v>
      </c>
      <c r="I15977" t="s">
        <v>11</v>
      </c>
      <c r="J15977" s="11">
        <v>0</v>
      </c>
      <c r="K15977" s="13">
        <f t="shared" si="501"/>
        <v>1958</v>
      </c>
      <c r="L15977" s="1" t="str">
        <f t="shared" si="500"/>
        <v/>
      </c>
    </row>
    <row r="15978" spans="1:12" ht="13.8" customHeight="1" x14ac:dyDescent="0.3">
      <c r="A15978" t="s">
        <v>250</v>
      </c>
      <c r="B15978">
        <v>1875</v>
      </c>
      <c r="C15978" s="10">
        <v>74096</v>
      </c>
      <c r="D15978">
        <v>74033</v>
      </c>
      <c r="E15978">
        <v>64</v>
      </c>
      <c r="F15978">
        <v>0</v>
      </c>
      <c r="G15978">
        <v>0</v>
      </c>
      <c r="H15978" t="s">
        <v>11</v>
      </c>
      <c r="I15978" t="s">
        <v>11</v>
      </c>
      <c r="J15978" s="11">
        <v>0</v>
      </c>
      <c r="K15978" s="13">
        <f t="shared" si="501"/>
        <v>1958</v>
      </c>
      <c r="L15978" s="1" t="str">
        <f t="shared" si="500"/>
        <v/>
      </c>
    </row>
    <row r="15979" spans="1:12" ht="13.8" customHeight="1" x14ac:dyDescent="0.3">
      <c r="A15979" t="s">
        <v>250</v>
      </c>
      <c r="B15979">
        <v>1876</v>
      </c>
      <c r="C15979" s="10">
        <v>73968</v>
      </c>
      <c r="D15979">
        <v>73886</v>
      </c>
      <c r="E15979">
        <v>82</v>
      </c>
      <c r="F15979">
        <v>0</v>
      </c>
      <c r="G15979">
        <v>0</v>
      </c>
      <c r="H15979" t="s">
        <v>11</v>
      </c>
      <c r="I15979" t="s">
        <v>11</v>
      </c>
      <c r="J15979" s="11">
        <v>0</v>
      </c>
      <c r="K15979" s="13">
        <f t="shared" si="501"/>
        <v>1958</v>
      </c>
      <c r="L15979" s="1" t="str">
        <f t="shared" si="500"/>
        <v/>
      </c>
    </row>
    <row r="15980" spans="1:12" ht="13.8" customHeight="1" x14ac:dyDescent="0.3">
      <c r="A15980" t="s">
        <v>250</v>
      </c>
      <c r="B15980">
        <v>1877</v>
      </c>
      <c r="C15980" s="10">
        <v>75300</v>
      </c>
      <c r="D15980">
        <v>75189</v>
      </c>
      <c r="E15980">
        <v>111</v>
      </c>
      <c r="F15980">
        <v>0</v>
      </c>
      <c r="G15980">
        <v>0</v>
      </c>
      <c r="H15980" t="s">
        <v>11</v>
      </c>
      <c r="I15980" t="s">
        <v>11</v>
      </c>
      <c r="J15980" s="11">
        <v>0</v>
      </c>
      <c r="K15980" s="13">
        <f t="shared" si="501"/>
        <v>1958</v>
      </c>
      <c r="L15980" s="1" t="str">
        <f t="shared" si="500"/>
        <v/>
      </c>
    </row>
    <row r="15981" spans="1:12" ht="13.8" customHeight="1" x14ac:dyDescent="0.3">
      <c r="A15981" t="s">
        <v>250</v>
      </c>
      <c r="B15981">
        <v>1878</v>
      </c>
      <c r="C15981" s="10">
        <v>73956</v>
      </c>
      <c r="D15981">
        <v>73857</v>
      </c>
      <c r="E15981">
        <v>99</v>
      </c>
      <c r="F15981">
        <v>0</v>
      </c>
      <c r="G15981">
        <v>0</v>
      </c>
      <c r="H15981" t="s">
        <v>11</v>
      </c>
      <c r="I15981" t="s">
        <v>11</v>
      </c>
      <c r="J15981" s="11">
        <v>0</v>
      </c>
      <c r="K15981" s="13">
        <f t="shared" si="501"/>
        <v>1958</v>
      </c>
      <c r="L15981" s="1" t="str">
        <f t="shared" si="500"/>
        <v/>
      </c>
    </row>
    <row r="15982" spans="1:12" ht="13.8" customHeight="1" x14ac:dyDescent="0.3">
      <c r="A15982" t="s">
        <v>250</v>
      </c>
      <c r="B15982">
        <v>1879</v>
      </c>
      <c r="C15982" s="10">
        <v>74412</v>
      </c>
      <c r="D15982">
        <v>74271</v>
      </c>
      <c r="E15982">
        <v>141</v>
      </c>
      <c r="F15982">
        <v>0</v>
      </c>
      <c r="G15982">
        <v>0</v>
      </c>
      <c r="H15982" t="s">
        <v>11</v>
      </c>
      <c r="I15982" t="s">
        <v>11</v>
      </c>
      <c r="J15982" s="11">
        <v>0</v>
      </c>
      <c r="K15982" s="13">
        <f t="shared" si="501"/>
        <v>1958</v>
      </c>
      <c r="L15982" s="1" t="str">
        <f t="shared" si="500"/>
        <v/>
      </c>
    </row>
    <row r="15983" spans="1:12" ht="13.8" customHeight="1" x14ac:dyDescent="0.3">
      <c r="A15983" t="s">
        <v>250</v>
      </c>
      <c r="B15983">
        <v>1880</v>
      </c>
      <c r="C15983" s="10">
        <v>81093</v>
      </c>
      <c r="D15983">
        <v>80966</v>
      </c>
      <c r="E15983">
        <v>127</v>
      </c>
      <c r="F15983">
        <v>0</v>
      </c>
      <c r="G15983">
        <v>0</v>
      </c>
      <c r="H15983" t="s">
        <v>11</v>
      </c>
      <c r="I15983" t="s">
        <v>11</v>
      </c>
      <c r="J15983" s="11">
        <v>0</v>
      </c>
      <c r="K15983" s="13">
        <f t="shared" si="501"/>
        <v>1958</v>
      </c>
      <c r="L15983" s="1" t="str">
        <f t="shared" si="500"/>
        <v/>
      </c>
    </row>
    <row r="15984" spans="1:12" ht="13.8" customHeight="1" x14ac:dyDescent="0.3">
      <c r="A15984" t="s">
        <v>250</v>
      </c>
      <c r="B15984">
        <v>1881</v>
      </c>
      <c r="C15984" s="10">
        <v>85238</v>
      </c>
      <c r="D15984">
        <v>85045</v>
      </c>
      <c r="E15984">
        <v>193</v>
      </c>
      <c r="F15984">
        <v>0</v>
      </c>
      <c r="G15984">
        <v>0</v>
      </c>
      <c r="H15984" t="s">
        <v>11</v>
      </c>
      <c r="I15984" t="s">
        <v>11</v>
      </c>
      <c r="J15984" s="11">
        <v>0</v>
      </c>
      <c r="K15984" s="13">
        <f t="shared" si="501"/>
        <v>1958</v>
      </c>
      <c r="L15984" s="1" t="str">
        <f t="shared" si="500"/>
        <v/>
      </c>
    </row>
    <row r="15985" spans="1:12" ht="13.8" customHeight="1" x14ac:dyDescent="0.3">
      <c r="A15985" t="s">
        <v>250</v>
      </c>
      <c r="B15985">
        <v>1882</v>
      </c>
      <c r="C15985" s="10">
        <v>85962</v>
      </c>
      <c r="D15985">
        <v>85767</v>
      </c>
      <c r="E15985">
        <v>195</v>
      </c>
      <c r="F15985">
        <v>0</v>
      </c>
      <c r="G15985">
        <v>0</v>
      </c>
      <c r="H15985" t="s">
        <v>11</v>
      </c>
      <c r="I15985" t="s">
        <v>11</v>
      </c>
      <c r="J15985" s="11">
        <v>0</v>
      </c>
      <c r="K15985" s="13">
        <f t="shared" si="501"/>
        <v>1958</v>
      </c>
      <c r="L15985" s="1" t="str">
        <f t="shared" si="500"/>
        <v/>
      </c>
    </row>
    <row r="15986" spans="1:12" ht="13.8" customHeight="1" x14ac:dyDescent="0.3">
      <c r="A15986" t="s">
        <v>250</v>
      </c>
      <c r="B15986">
        <v>1883</v>
      </c>
      <c r="C15986" s="10">
        <v>89446</v>
      </c>
      <c r="D15986">
        <v>89216</v>
      </c>
      <c r="E15986">
        <v>230</v>
      </c>
      <c r="F15986">
        <v>0</v>
      </c>
      <c r="G15986">
        <v>0</v>
      </c>
      <c r="H15986" t="s">
        <v>11</v>
      </c>
      <c r="I15986" t="s">
        <v>11</v>
      </c>
      <c r="J15986" s="11">
        <v>0</v>
      </c>
      <c r="K15986" s="13">
        <f t="shared" si="501"/>
        <v>1958</v>
      </c>
      <c r="L15986" s="1" t="str">
        <f t="shared" si="500"/>
        <v/>
      </c>
    </row>
    <row r="15987" spans="1:12" ht="13.8" customHeight="1" x14ac:dyDescent="0.3">
      <c r="A15987" t="s">
        <v>250</v>
      </c>
      <c r="B15987">
        <v>1884</v>
      </c>
      <c r="C15987" s="10">
        <v>87090</v>
      </c>
      <c r="D15987">
        <v>86916</v>
      </c>
      <c r="E15987">
        <v>173</v>
      </c>
      <c r="F15987">
        <v>0</v>
      </c>
      <c r="G15987">
        <v>0</v>
      </c>
      <c r="H15987" t="s">
        <v>11</v>
      </c>
      <c r="I15987" t="s">
        <v>11</v>
      </c>
      <c r="J15987" s="11">
        <v>0</v>
      </c>
      <c r="K15987" s="13">
        <f t="shared" si="501"/>
        <v>1958</v>
      </c>
      <c r="L15987" s="1" t="str">
        <f t="shared" si="500"/>
        <v/>
      </c>
    </row>
    <row r="15988" spans="1:12" ht="13.8" customHeight="1" x14ac:dyDescent="0.3">
      <c r="A15988" t="s">
        <v>250</v>
      </c>
      <c r="B15988">
        <v>1885</v>
      </c>
      <c r="C15988" s="10">
        <v>86051</v>
      </c>
      <c r="D15988">
        <v>85809</v>
      </c>
      <c r="E15988">
        <v>242</v>
      </c>
      <c r="F15988">
        <v>0</v>
      </c>
      <c r="G15988">
        <v>0</v>
      </c>
      <c r="H15988" t="s">
        <v>11</v>
      </c>
      <c r="I15988" t="s">
        <v>11</v>
      </c>
      <c r="J15988" s="11">
        <v>0</v>
      </c>
      <c r="K15988" s="13">
        <f t="shared" si="501"/>
        <v>1958</v>
      </c>
      <c r="L15988" s="1" t="str">
        <f t="shared" si="500"/>
        <v/>
      </c>
    </row>
    <row r="15989" spans="1:12" ht="13.8" customHeight="1" x14ac:dyDescent="0.3">
      <c r="A15989" t="s">
        <v>250</v>
      </c>
      <c r="B15989">
        <v>1886</v>
      </c>
      <c r="C15989" s="10">
        <v>85270</v>
      </c>
      <c r="D15989">
        <v>85037</v>
      </c>
      <c r="E15989">
        <v>233</v>
      </c>
      <c r="F15989">
        <v>0</v>
      </c>
      <c r="G15989">
        <v>0</v>
      </c>
      <c r="H15989" t="s">
        <v>11</v>
      </c>
      <c r="I15989" t="s">
        <v>11</v>
      </c>
      <c r="J15989" s="11">
        <v>0</v>
      </c>
      <c r="K15989" s="13">
        <f t="shared" si="501"/>
        <v>1958</v>
      </c>
      <c r="L15989" s="1" t="str">
        <f t="shared" si="500"/>
        <v/>
      </c>
    </row>
    <row r="15990" spans="1:12" ht="13.8" customHeight="1" x14ac:dyDescent="0.3">
      <c r="A15990" t="s">
        <v>250</v>
      </c>
      <c r="B15990">
        <v>1887</v>
      </c>
      <c r="C15990" s="10">
        <v>87457</v>
      </c>
      <c r="D15990">
        <v>87204</v>
      </c>
      <c r="E15990">
        <v>253</v>
      </c>
      <c r="F15990">
        <v>0</v>
      </c>
      <c r="G15990">
        <v>0</v>
      </c>
      <c r="H15990" t="s">
        <v>11</v>
      </c>
      <c r="I15990" t="s">
        <v>11</v>
      </c>
      <c r="J15990" s="11">
        <v>0</v>
      </c>
      <c r="K15990" s="13">
        <f t="shared" si="501"/>
        <v>1958</v>
      </c>
      <c r="L15990" s="1" t="str">
        <f t="shared" si="500"/>
        <v/>
      </c>
    </row>
    <row r="15991" spans="1:12" ht="13.8" customHeight="1" x14ac:dyDescent="0.3">
      <c r="A15991" t="s">
        <v>250</v>
      </c>
      <c r="B15991">
        <v>1888</v>
      </c>
      <c r="C15991" s="10">
        <v>90930</v>
      </c>
      <c r="D15991">
        <v>90621</v>
      </c>
      <c r="E15991">
        <v>309</v>
      </c>
      <c r="F15991">
        <v>0</v>
      </c>
      <c r="G15991">
        <v>0</v>
      </c>
      <c r="H15991" t="s">
        <v>11</v>
      </c>
      <c r="I15991" t="s">
        <v>11</v>
      </c>
      <c r="J15991" s="11">
        <v>0</v>
      </c>
      <c r="K15991" s="13">
        <f t="shared" si="501"/>
        <v>1958</v>
      </c>
      <c r="L15991" s="1" t="str">
        <f t="shared" si="500"/>
        <v/>
      </c>
    </row>
    <row r="15992" spans="1:12" ht="13.8" customHeight="1" x14ac:dyDescent="0.3">
      <c r="A15992" t="s">
        <v>250</v>
      </c>
      <c r="B15992">
        <v>1889</v>
      </c>
      <c r="C15992" s="10">
        <v>94166</v>
      </c>
      <c r="D15992">
        <v>93829</v>
      </c>
      <c r="E15992">
        <v>337</v>
      </c>
      <c r="F15992">
        <v>0</v>
      </c>
      <c r="G15992">
        <v>0</v>
      </c>
      <c r="H15992" t="s">
        <v>11</v>
      </c>
      <c r="I15992" t="s">
        <v>11</v>
      </c>
      <c r="J15992" s="11">
        <v>0</v>
      </c>
      <c r="K15992" s="13">
        <f t="shared" si="501"/>
        <v>1958</v>
      </c>
      <c r="L15992" s="1" t="str">
        <f t="shared" si="500"/>
        <v/>
      </c>
    </row>
    <row r="15993" spans="1:12" ht="13.8" customHeight="1" x14ac:dyDescent="0.3">
      <c r="A15993" t="s">
        <v>250</v>
      </c>
      <c r="B15993">
        <v>1890</v>
      </c>
      <c r="C15993" s="10">
        <v>96349</v>
      </c>
      <c r="D15993">
        <v>96004</v>
      </c>
      <c r="E15993">
        <v>344</v>
      </c>
      <c r="F15993">
        <v>0</v>
      </c>
      <c r="G15993">
        <v>0</v>
      </c>
      <c r="H15993" t="s">
        <v>11</v>
      </c>
      <c r="I15993" t="s">
        <v>11</v>
      </c>
      <c r="J15993" s="11">
        <v>0</v>
      </c>
      <c r="K15993" s="13">
        <f t="shared" si="501"/>
        <v>1958</v>
      </c>
      <c r="L15993" s="1" t="str">
        <f t="shared" si="500"/>
        <v/>
      </c>
    </row>
    <row r="15994" spans="1:12" ht="13.8" customHeight="1" x14ac:dyDescent="0.3">
      <c r="A15994" t="s">
        <v>250</v>
      </c>
      <c r="B15994">
        <v>1891</v>
      </c>
      <c r="C15994" s="10">
        <v>98382</v>
      </c>
      <c r="D15994">
        <v>97955</v>
      </c>
      <c r="E15994">
        <v>427</v>
      </c>
      <c r="F15994">
        <v>0</v>
      </c>
      <c r="G15994">
        <v>0</v>
      </c>
      <c r="H15994" t="s">
        <v>11</v>
      </c>
      <c r="I15994" t="s">
        <v>11</v>
      </c>
      <c r="J15994" s="11">
        <v>0</v>
      </c>
      <c r="K15994" s="13">
        <f t="shared" si="501"/>
        <v>1958</v>
      </c>
      <c r="L15994" s="1" t="str">
        <f t="shared" si="500"/>
        <v/>
      </c>
    </row>
    <row r="15995" spans="1:12" ht="13.8" customHeight="1" x14ac:dyDescent="0.3">
      <c r="A15995" t="s">
        <v>250</v>
      </c>
      <c r="B15995">
        <v>1892</v>
      </c>
      <c r="C15995" s="10">
        <v>96345</v>
      </c>
      <c r="D15995">
        <v>95919</v>
      </c>
      <c r="E15995">
        <v>426</v>
      </c>
      <c r="F15995">
        <v>0</v>
      </c>
      <c r="G15995">
        <v>0</v>
      </c>
      <c r="H15995" t="s">
        <v>11</v>
      </c>
      <c r="I15995" t="s">
        <v>11</v>
      </c>
      <c r="J15995" s="11">
        <v>0</v>
      </c>
      <c r="K15995" s="13">
        <f t="shared" si="501"/>
        <v>1958</v>
      </c>
      <c r="L15995" s="1" t="str">
        <f t="shared" si="500"/>
        <v/>
      </c>
    </row>
    <row r="15996" spans="1:12" ht="13.8" customHeight="1" x14ac:dyDescent="0.3">
      <c r="A15996" t="s">
        <v>250</v>
      </c>
      <c r="B15996">
        <v>1893</v>
      </c>
      <c r="C15996" s="10">
        <v>86302</v>
      </c>
      <c r="D15996">
        <v>85795</v>
      </c>
      <c r="E15996">
        <v>507</v>
      </c>
      <c r="F15996">
        <v>0</v>
      </c>
      <c r="G15996">
        <v>0</v>
      </c>
      <c r="H15996" t="s">
        <v>11</v>
      </c>
      <c r="I15996" t="s">
        <v>11</v>
      </c>
      <c r="J15996" s="11">
        <v>0</v>
      </c>
      <c r="K15996" s="13">
        <f t="shared" si="501"/>
        <v>1958</v>
      </c>
      <c r="L15996" s="1" t="str">
        <f t="shared" si="500"/>
        <v/>
      </c>
    </row>
    <row r="15997" spans="1:12" ht="13.8" customHeight="1" x14ac:dyDescent="0.3">
      <c r="A15997" t="s">
        <v>250</v>
      </c>
      <c r="B15997">
        <v>1894</v>
      </c>
      <c r="C15997" s="10">
        <v>98827</v>
      </c>
      <c r="D15997">
        <v>98293</v>
      </c>
      <c r="E15997">
        <v>533</v>
      </c>
      <c r="F15997">
        <v>0</v>
      </c>
      <c r="G15997">
        <v>0</v>
      </c>
      <c r="H15997" t="s">
        <v>11</v>
      </c>
      <c r="I15997" t="s">
        <v>11</v>
      </c>
      <c r="J15997" s="11">
        <v>0</v>
      </c>
      <c r="K15997" s="13">
        <f t="shared" si="501"/>
        <v>1958</v>
      </c>
      <c r="L15997" s="1" t="str">
        <f t="shared" si="500"/>
        <v/>
      </c>
    </row>
    <row r="15998" spans="1:12" ht="13.8" customHeight="1" x14ac:dyDescent="0.3">
      <c r="A15998" t="s">
        <v>250</v>
      </c>
      <c r="B15998">
        <v>1895</v>
      </c>
      <c r="C15998" s="10">
        <v>99768</v>
      </c>
      <c r="D15998">
        <v>99188</v>
      </c>
      <c r="E15998">
        <v>579</v>
      </c>
      <c r="F15998">
        <v>0</v>
      </c>
      <c r="G15998">
        <v>0</v>
      </c>
      <c r="H15998" t="s">
        <v>11</v>
      </c>
      <c r="I15998" t="s">
        <v>11</v>
      </c>
      <c r="J15998" s="11">
        <v>0</v>
      </c>
      <c r="K15998" s="13">
        <f t="shared" si="501"/>
        <v>1958</v>
      </c>
      <c r="L15998" s="1" t="str">
        <f t="shared" si="500"/>
        <v/>
      </c>
    </row>
    <row r="15999" spans="1:12" ht="13.8" customHeight="1" x14ac:dyDescent="0.3">
      <c r="A15999" t="s">
        <v>250</v>
      </c>
      <c r="B15999">
        <v>1896</v>
      </c>
      <c r="C15999" s="10">
        <v>102615</v>
      </c>
      <c r="D15999">
        <v>101993</v>
      </c>
      <c r="E15999">
        <v>621</v>
      </c>
      <c r="F15999">
        <v>0</v>
      </c>
      <c r="G15999">
        <v>0</v>
      </c>
      <c r="H15999" t="s">
        <v>11</v>
      </c>
      <c r="I15999" t="s">
        <v>11</v>
      </c>
      <c r="J15999" s="11">
        <v>0</v>
      </c>
      <c r="K15999" s="13">
        <f t="shared" si="501"/>
        <v>1958</v>
      </c>
      <c r="L15999" s="1" t="str">
        <f t="shared" si="500"/>
        <v/>
      </c>
    </row>
    <row r="16000" spans="1:12" ht="13.8" customHeight="1" x14ac:dyDescent="0.3">
      <c r="A16000" t="s">
        <v>250</v>
      </c>
      <c r="B16000">
        <v>1897</v>
      </c>
      <c r="C16000" s="10">
        <v>105341</v>
      </c>
      <c r="D16000">
        <v>104734</v>
      </c>
      <c r="E16000">
        <v>607</v>
      </c>
      <c r="F16000">
        <v>0</v>
      </c>
      <c r="G16000">
        <v>0</v>
      </c>
      <c r="H16000" t="s">
        <v>11</v>
      </c>
      <c r="I16000" t="s">
        <v>11</v>
      </c>
      <c r="J16000" s="11">
        <v>0</v>
      </c>
      <c r="K16000" s="13">
        <f t="shared" si="501"/>
        <v>1958</v>
      </c>
      <c r="L16000" s="1" t="str">
        <f t="shared" si="500"/>
        <v/>
      </c>
    </row>
    <row r="16001" spans="1:12" ht="13.8" customHeight="1" x14ac:dyDescent="0.3">
      <c r="A16001" t="s">
        <v>250</v>
      </c>
      <c r="B16001">
        <v>1898</v>
      </c>
      <c r="C16001" s="10">
        <v>105589</v>
      </c>
      <c r="D16001">
        <v>104872</v>
      </c>
      <c r="E16001">
        <v>718</v>
      </c>
      <c r="F16001">
        <v>0</v>
      </c>
      <c r="G16001">
        <v>0</v>
      </c>
      <c r="H16001" t="s">
        <v>11</v>
      </c>
      <c r="I16001" t="s">
        <v>11</v>
      </c>
      <c r="J16001" s="11">
        <v>0</v>
      </c>
      <c r="K16001" s="13">
        <f t="shared" si="501"/>
        <v>1958</v>
      </c>
      <c r="L16001" s="1" t="str">
        <f t="shared" si="500"/>
        <v/>
      </c>
    </row>
    <row r="16002" spans="1:12" ht="13.8" customHeight="1" x14ac:dyDescent="0.3">
      <c r="A16002" t="s">
        <v>250</v>
      </c>
      <c r="B16002">
        <v>1899</v>
      </c>
      <c r="C16002" s="10">
        <v>113142</v>
      </c>
      <c r="D16002">
        <v>112357</v>
      </c>
      <c r="E16002">
        <v>785</v>
      </c>
      <c r="F16002">
        <v>0</v>
      </c>
      <c r="G16002">
        <v>0</v>
      </c>
      <c r="H16002" t="s">
        <v>11</v>
      </c>
      <c r="I16002" t="s">
        <v>11</v>
      </c>
      <c r="J16002" s="11">
        <v>0</v>
      </c>
      <c r="K16002" s="13">
        <f t="shared" si="501"/>
        <v>1958</v>
      </c>
      <c r="L16002" s="1" t="str">
        <f t="shared" ref="L16002:L16065" si="502">IF(AND(B16002&gt;2011),1,"")</f>
        <v/>
      </c>
    </row>
    <row r="16003" spans="1:12" ht="13.8" customHeight="1" x14ac:dyDescent="0.3">
      <c r="A16003" t="s">
        <v>250</v>
      </c>
      <c r="B16003">
        <v>1900</v>
      </c>
      <c r="C16003" s="10">
        <v>114558</v>
      </c>
      <c r="D16003">
        <v>113724</v>
      </c>
      <c r="E16003">
        <v>834</v>
      </c>
      <c r="F16003">
        <v>0</v>
      </c>
      <c r="G16003">
        <v>0</v>
      </c>
      <c r="H16003" t="s">
        <v>11</v>
      </c>
      <c r="I16003" t="s">
        <v>11</v>
      </c>
      <c r="J16003" s="11">
        <v>0</v>
      </c>
      <c r="K16003" s="13">
        <f t="shared" ref="K16003:K16066" si="503">IF(B16003&lt;1990,IF(B16003&lt;1959,1958,1989),1990)</f>
        <v>1958</v>
      </c>
      <c r="L16003" s="1" t="str">
        <f t="shared" si="502"/>
        <v/>
      </c>
    </row>
    <row r="16004" spans="1:12" ht="13.8" customHeight="1" x14ac:dyDescent="0.3">
      <c r="A16004" t="s">
        <v>250</v>
      </c>
      <c r="B16004">
        <v>1901</v>
      </c>
      <c r="C16004" s="10">
        <v>112091</v>
      </c>
      <c r="D16004">
        <v>111261</v>
      </c>
      <c r="E16004">
        <v>830</v>
      </c>
      <c r="F16004">
        <v>0</v>
      </c>
      <c r="G16004">
        <v>0</v>
      </c>
      <c r="H16004" t="s">
        <v>11</v>
      </c>
      <c r="I16004" t="s">
        <v>11</v>
      </c>
      <c r="J16004" s="11">
        <v>0</v>
      </c>
      <c r="K16004" s="13">
        <f t="shared" si="503"/>
        <v>1958</v>
      </c>
      <c r="L16004" s="1" t="str">
        <f t="shared" si="502"/>
        <v/>
      </c>
    </row>
    <row r="16005" spans="1:12" ht="13.8" customHeight="1" x14ac:dyDescent="0.3">
      <c r="A16005" t="s">
        <v>250</v>
      </c>
      <c r="B16005">
        <v>1902</v>
      </c>
      <c r="C16005" s="10">
        <v>116441</v>
      </c>
      <c r="D16005">
        <v>115509</v>
      </c>
      <c r="E16005">
        <v>932</v>
      </c>
      <c r="F16005">
        <v>0</v>
      </c>
      <c r="G16005">
        <v>0</v>
      </c>
      <c r="H16005" t="s">
        <v>11</v>
      </c>
      <c r="I16005" t="s">
        <v>11</v>
      </c>
      <c r="J16005" s="11">
        <v>0</v>
      </c>
      <c r="K16005" s="13">
        <f t="shared" si="503"/>
        <v>1958</v>
      </c>
      <c r="L16005" s="1" t="str">
        <f t="shared" si="502"/>
        <v/>
      </c>
    </row>
    <row r="16006" spans="1:12" ht="13.8" customHeight="1" x14ac:dyDescent="0.3">
      <c r="A16006" t="s">
        <v>250</v>
      </c>
      <c r="B16006">
        <v>1903</v>
      </c>
      <c r="C16006" s="10">
        <v>117354</v>
      </c>
      <c r="D16006">
        <v>116419</v>
      </c>
      <c r="E16006">
        <v>935</v>
      </c>
      <c r="F16006">
        <v>0</v>
      </c>
      <c r="G16006">
        <v>0</v>
      </c>
      <c r="H16006" t="s">
        <v>11</v>
      </c>
      <c r="I16006" t="s">
        <v>11</v>
      </c>
      <c r="J16006" s="11">
        <v>0</v>
      </c>
      <c r="K16006" s="13">
        <f t="shared" si="503"/>
        <v>1958</v>
      </c>
      <c r="L16006" s="1" t="str">
        <f t="shared" si="502"/>
        <v/>
      </c>
    </row>
    <row r="16007" spans="1:12" ht="13.8" customHeight="1" x14ac:dyDescent="0.3">
      <c r="A16007" t="s">
        <v>250</v>
      </c>
      <c r="B16007">
        <v>1904</v>
      </c>
      <c r="C16007" s="10">
        <v>117902</v>
      </c>
      <c r="D16007">
        <v>116914</v>
      </c>
      <c r="E16007">
        <v>988</v>
      </c>
      <c r="F16007">
        <v>0</v>
      </c>
      <c r="G16007">
        <v>0</v>
      </c>
      <c r="H16007" t="s">
        <v>11</v>
      </c>
      <c r="I16007" t="s">
        <v>11</v>
      </c>
      <c r="J16007" s="11">
        <v>0</v>
      </c>
      <c r="K16007" s="13">
        <f t="shared" si="503"/>
        <v>1958</v>
      </c>
      <c r="L16007" s="1" t="str">
        <f t="shared" si="502"/>
        <v/>
      </c>
    </row>
    <row r="16008" spans="1:12" ht="13.8" customHeight="1" x14ac:dyDescent="0.3">
      <c r="A16008" t="s">
        <v>250</v>
      </c>
      <c r="B16008">
        <v>1905</v>
      </c>
      <c r="C16008" s="10">
        <v>119452</v>
      </c>
      <c r="D16008">
        <v>118471</v>
      </c>
      <c r="E16008">
        <v>981</v>
      </c>
      <c r="F16008">
        <v>0</v>
      </c>
      <c r="G16008">
        <v>0</v>
      </c>
      <c r="H16008" t="s">
        <v>11</v>
      </c>
      <c r="I16008" t="s">
        <v>11</v>
      </c>
      <c r="J16008" s="11">
        <v>0</v>
      </c>
      <c r="K16008" s="13">
        <f t="shared" si="503"/>
        <v>1958</v>
      </c>
      <c r="L16008" s="1" t="str">
        <f t="shared" si="502"/>
        <v/>
      </c>
    </row>
    <row r="16009" spans="1:12" ht="13.8" customHeight="1" x14ac:dyDescent="0.3">
      <c r="A16009" t="s">
        <v>250</v>
      </c>
      <c r="B16009">
        <v>1906</v>
      </c>
      <c r="C16009" s="10">
        <v>123731</v>
      </c>
      <c r="D16009">
        <v>122752</v>
      </c>
      <c r="E16009">
        <v>979</v>
      </c>
      <c r="F16009">
        <v>0</v>
      </c>
      <c r="G16009">
        <v>0</v>
      </c>
      <c r="H16009" t="s">
        <v>11</v>
      </c>
      <c r="I16009" t="s">
        <v>11</v>
      </c>
      <c r="J16009" s="11">
        <v>0</v>
      </c>
      <c r="K16009" s="13">
        <f t="shared" si="503"/>
        <v>1958</v>
      </c>
      <c r="L16009" s="1" t="str">
        <f t="shared" si="502"/>
        <v/>
      </c>
    </row>
    <row r="16010" spans="1:12" ht="13.8" customHeight="1" x14ac:dyDescent="0.3">
      <c r="A16010" t="s">
        <v>250</v>
      </c>
      <c r="B16010">
        <v>1907</v>
      </c>
      <c r="C16010" s="10">
        <v>129249</v>
      </c>
      <c r="D16010">
        <v>128254</v>
      </c>
      <c r="E16010">
        <v>995</v>
      </c>
      <c r="F16010">
        <v>0</v>
      </c>
      <c r="G16010">
        <v>0</v>
      </c>
      <c r="H16010" t="s">
        <v>11</v>
      </c>
      <c r="I16010" t="s">
        <v>11</v>
      </c>
      <c r="J16010" s="11">
        <v>0</v>
      </c>
      <c r="K16010" s="13">
        <f t="shared" si="503"/>
        <v>1958</v>
      </c>
      <c r="L16010" s="1" t="str">
        <f t="shared" si="502"/>
        <v/>
      </c>
    </row>
    <row r="16011" spans="1:12" ht="13.8" customHeight="1" x14ac:dyDescent="0.3">
      <c r="A16011" t="s">
        <v>250</v>
      </c>
      <c r="B16011">
        <v>1908</v>
      </c>
      <c r="C16011" s="10">
        <v>126082</v>
      </c>
      <c r="D16011">
        <v>124958</v>
      </c>
      <c r="E16011">
        <v>1124</v>
      </c>
      <c r="F16011">
        <v>0</v>
      </c>
      <c r="G16011">
        <v>0</v>
      </c>
      <c r="H16011" t="s">
        <v>11</v>
      </c>
      <c r="I16011" t="s">
        <v>11</v>
      </c>
      <c r="J16011" s="11">
        <v>0</v>
      </c>
      <c r="K16011" s="13">
        <f t="shared" si="503"/>
        <v>1958</v>
      </c>
      <c r="L16011" s="1" t="str">
        <f t="shared" si="502"/>
        <v/>
      </c>
    </row>
    <row r="16012" spans="1:12" ht="13.8" customHeight="1" x14ac:dyDescent="0.3">
      <c r="A16012" t="s">
        <v>250</v>
      </c>
      <c r="B16012">
        <v>1909</v>
      </c>
      <c r="C16012" s="10">
        <v>127207</v>
      </c>
      <c r="D16012">
        <v>126036</v>
      </c>
      <c r="E16012">
        <v>1171</v>
      </c>
      <c r="F16012">
        <v>0</v>
      </c>
      <c r="G16012">
        <v>0</v>
      </c>
      <c r="H16012" t="s">
        <v>11</v>
      </c>
      <c r="I16012" t="s">
        <v>11</v>
      </c>
      <c r="J16012" s="11">
        <v>0</v>
      </c>
      <c r="K16012" s="13">
        <f t="shared" si="503"/>
        <v>1958</v>
      </c>
      <c r="L16012" s="1" t="str">
        <f t="shared" si="502"/>
        <v/>
      </c>
    </row>
    <row r="16013" spans="1:12" ht="13.8" customHeight="1" x14ac:dyDescent="0.3">
      <c r="A16013" t="s">
        <v>250</v>
      </c>
      <c r="B16013">
        <v>1910</v>
      </c>
      <c r="C16013" s="10">
        <v>128202</v>
      </c>
      <c r="D16013">
        <v>127072</v>
      </c>
      <c r="E16013">
        <v>1130</v>
      </c>
      <c r="F16013">
        <v>0</v>
      </c>
      <c r="G16013">
        <v>0</v>
      </c>
      <c r="H16013" t="s">
        <v>11</v>
      </c>
      <c r="I16013" t="s">
        <v>11</v>
      </c>
      <c r="J16013" s="11">
        <v>0</v>
      </c>
      <c r="K16013" s="13">
        <f t="shared" si="503"/>
        <v>1958</v>
      </c>
      <c r="L16013" s="1" t="str">
        <f t="shared" si="502"/>
        <v/>
      </c>
    </row>
    <row r="16014" spans="1:12" ht="13.8" customHeight="1" x14ac:dyDescent="0.3">
      <c r="A16014" t="s">
        <v>250</v>
      </c>
      <c r="B16014">
        <v>1911</v>
      </c>
      <c r="C16014" s="10">
        <v>131373</v>
      </c>
      <c r="D16014">
        <v>130177</v>
      </c>
      <c r="E16014">
        <v>1196</v>
      </c>
      <c r="F16014">
        <v>0</v>
      </c>
      <c r="G16014">
        <v>0</v>
      </c>
      <c r="H16014" t="s">
        <v>11</v>
      </c>
      <c r="I16014" t="s">
        <v>11</v>
      </c>
      <c r="J16014" s="11">
        <v>0</v>
      </c>
      <c r="K16014" s="13">
        <f t="shared" si="503"/>
        <v>1958</v>
      </c>
      <c r="L16014" s="1" t="str">
        <f t="shared" si="502"/>
        <v/>
      </c>
    </row>
    <row r="16015" spans="1:12" ht="13.8" customHeight="1" x14ac:dyDescent="0.3">
      <c r="A16015" t="s">
        <v>250</v>
      </c>
      <c r="B16015">
        <v>1912</v>
      </c>
      <c r="C16015" s="10">
        <v>124423</v>
      </c>
      <c r="D16015">
        <v>123068</v>
      </c>
      <c r="E16015">
        <v>1355</v>
      </c>
      <c r="F16015">
        <v>0</v>
      </c>
      <c r="G16015">
        <v>0</v>
      </c>
      <c r="H16015" t="s">
        <v>11</v>
      </c>
      <c r="I16015" t="s">
        <v>11</v>
      </c>
      <c r="J16015" s="11">
        <v>0</v>
      </c>
      <c r="K16015" s="13">
        <f t="shared" si="503"/>
        <v>1958</v>
      </c>
      <c r="L16015" s="1" t="str">
        <f t="shared" si="502"/>
        <v/>
      </c>
    </row>
    <row r="16016" spans="1:12" ht="13.8" customHeight="1" x14ac:dyDescent="0.3">
      <c r="A16016" t="s">
        <v>250</v>
      </c>
      <c r="B16016">
        <v>1913</v>
      </c>
      <c r="C16016" s="10">
        <v>136005</v>
      </c>
      <c r="D16016">
        <v>134408</v>
      </c>
      <c r="E16016">
        <v>1597</v>
      </c>
      <c r="F16016">
        <v>0</v>
      </c>
      <c r="G16016">
        <v>0</v>
      </c>
      <c r="H16016" t="s">
        <v>11</v>
      </c>
      <c r="I16016" t="s">
        <v>11</v>
      </c>
      <c r="J16016" s="11">
        <v>0</v>
      </c>
      <c r="K16016" s="13">
        <f t="shared" si="503"/>
        <v>1958</v>
      </c>
      <c r="L16016" s="1" t="str">
        <f t="shared" si="502"/>
        <v/>
      </c>
    </row>
    <row r="16017" spans="1:12" ht="13.8" customHeight="1" x14ac:dyDescent="0.3">
      <c r="A16017" t="s">
        <v>250</v>
      </c>
      <c r="B16017">
        <v>1914</v>
      </c>
      <c r="C16017" s="10">
        <v>131873</v>
      </c>
      <c r="D16017">
        <v>129758</v>
      </c>
      <c r="E16017">
        <v>2115</v>
      </c>
      <c r="F16017">
        <v>0</v>
      </c>
      <c r="G16017">
        <v>0</v>
      </c>
      <c r="H16017" t="s">
        <v>11</v>
      </c>
      <c r="I16017" t="s">
        <v>11</v>
      </c>
      <c r="J16017" s="11">
        <v>0</v>
      </c>
      <c r="K16017" s="13">
        <f t="shared" si="503"/>
        <v>1958</v>
      </c>
      <c r="L16017" s="1" t="str">
        <f t="shared" si="502"/>
        <v/>
      </c>
    </row>
    <row r="16018" spans="1:12" ht="13.8" customHeight="1" x14ac:dyDescent="0.3">
      <c r="A16018" t="s">
        <v>250</v>
      </c>
      <c r="B16018">
        <v>1915</v>
      </c>
      <c r="C16018" s="10">
        <v>133592</v>
      </c>
      <c r="D16018">
        <v>131667</v>
      </c>
      <c r="E16018">
        <v>1925</v>
      </c>
      <c r="F16018">
        <v>0</v>
      </c>
      <c r="G16018">
        <v>0</v>
      </c>
      <c r="H16018" t="s">
        <v>11</v>
      </c>
      <c r="I16018" t="s">
        <v>11</v>
      </c>
      <c r="J16018" s="11">
        <v>0</v>
      </c>
      <c r="K16018" s="13">
        <f t="shared" si="503"/>
        <v>1958</v>
      </c>
      <c r="L16018" s="1" t="str">
        <f t="shared" si="502"/>
        <v/>
      </c>
    </row>
    <row r="16019" spans="1:12" ht="13.8" customHeight="1" x14ac:dyDescent="0.3">
      <c r="A16019" t="s">
        <v>250</v>
      </c>
      <c r="B16019">
        <v>1916</v>
      </c>
      <c r="C16019" s="10">
        <v>138393</v>
      </c>
      <c r="D16019">
        <v>136916</v>
      </c>
      <c r="E16019">
        <v>1477</v>
      </c>
      <c r="F16019">
        <v>0</v>
      </c>
      <c r="G16019">
        <v>0</v>
      </c>
      <c r="H16019" t="s">
        <v>11</v>
      </c>
      <c r="I16019" t="s">
        <v>11</v>
      </c>
      <c r="J16019" s="11">
        <v>0</v>
      </c>
      <c r="K16019" s="13">
        <f t="shared" si="503"/>
        <v>1958</v>
      </c>
      <c r="L16019" s="1" t="str">
        <f t="shared" si="502"/>
        <v/>
      </c>
    </row>
    <row r="16020" spans="1:12" ht="13.8" customHeight="1" x14ac:dyDescent="0.3">
      <c r="A16020" t="s">
        <v>250</v>
      </c>
      <c r="B16020">
        <v>1917</v>
      </c>
      <c r="C16020" s="10">
        <v>136782</v>
      </c>
      <c r="D16020">
        <v>134077</v>
      </c>
      <c r="E16020">
        <v>2704</v>
      </c>
      <c r="F16020">
        <v>0</v>
      </c>
      <c r="G16020">
        <v>0</v>
      </c>
      <c r="H16020" t="s">
        <v>11</v>
      </c>
      <c r="I16020" t="s">
        <v>11</v>
      </c>
      <c r="J16020" s="11">
        <v>0</v>
      </c>
      <c r="K16020" s="13">
        <f t="shared" si="503"/>
        <v>1958</v>
      </c>
      <c r="L16020" s="1" t="str">
        <f t="shared" si="502"/>
        <v/>
      </c>
    </row>
    <row r="16021" spans="1:12" ht="13.8" customHeight="1" x14ac:dyDescent="0.3">
      <c r="A16021" t="s">
        <v>250</v>
      </c>
      <c r="B16021">
        <v>1918</v>
      </c>
      <c r="C16021" s="10">
        <v>127415</v>
      </c>
      <c r="D16021">
        <v>123083</v>
      </c>
      <c r="E16021">
        <v>4332</v>
      </c>
      <c r="F16021">
        <v>0</v>
      </c>
      <c r="G16021">
        <v>0</v>
      </c>
      <c r="H16021" t="s">
        <v>11</v>
      </c>
      <c r="I16021" t="s">
        <v>11</v>
      </c>
      <c r="J16021" s="11">
        <v>0</v>
      </c>
      <c r="K16021" s="13">
        <f t="shared" si="503"/>
        <v>1958</v>
      </c>
      <c r="L16021" s="1" t="str">
        <f t="shared" si="502"/>
        <v/>
      </c>
    </row>
    <row r="16022" spans="1:12" ht="13.8" customHeight="1" x14ac:dyDescent="0.3">
      <c r="A16022" t="s">
        <v>250</v>
      </c>
      <c r="B16022">
        <v>1919</v>
      </c>
      <c r="C16022" s="10">
        <v>124490</v>
      </c>
      <c r="D16022">
        <v>122156</v>
      </c>
      <c r="E16022">
        <v>2334</v>
      </c>
      <c r="F16022">
        <v>0</v>
      </c>
      <c r="G16022">
        <v>0</v>
      </c>
      <c r="H16022" t="s">
        <v>11</v>
      </c>
      <c r="I16022" t="s">
        <v>11</v>
      </c>
      <c r="J16022" s="11">
        <v>0</v>
      </c>
      <c r="K16022" s="13">
        <f t="shared" si="503"/>
        <v>1958</v>
      </c>
      <c r="L16022" s="1" t="str">
        <f t="shared" si="502"/>
        <v/>
      </c>
    </row>
    <row r="16023" spans="1:12" ht="13.8" customHeight="1" x14ac:dyDescent="0.3">
      <c r="A16023" t="s">
        <v>250</v>
      </c>
      <c r="B16023">
        <v>1920</v>
      </c>
      <c r="C16023" s="10">
        <v>128279</v>
      </c>
      <c r="D16023">
        <v>128480</v>
      </c>
      <c r="E16023">
        <v>-201</v>
      </c>
      <c r="F16023">
        <v>0</v>
      </c>
      <c r="G16023">
        <v>0</v>
      </c>
      <c r="H16023" t="s">
        <v>11</v>
      </c>
      <c r="I16023" t="s">
        <v>11</v>
      </c>
      <c r="J16023" s="11">
        <v>0</v>
      </c>
      <c r="K16023" s="13">
        <f t="shared" si="503"/>
        <v>1958</v>
      </c>
      <c r="L16023" s="1" t="str">
        <f t="shared" si="502"/>
        <v/>
      </c>
    </row>
    <row r="16024" spans="1:12" ht="13.8" customHeight="1" x14ac:dyDescent="0.3">
      <c r="A16024" t="s">
        <v>250</v>
      </c>
      <c r="B16024">
        <v>1921</v>
      </c>
      <c r="C16024" s="10">
        <v>87283</v>
      </c>
      <c r="D16024">
        <v>87028</v>
      </c>
      <c r="E16024">
        <v>255</v>
      </c>
      <c r="F16024">
        <v>0</v>
      </c>
      <c r="G16024">
        <v>0</v>
      </c>
      <c r="H16024" t="s">
        <v>11</v>
      </c>
      <c r="I16024" t="s">
        <v>11</v>
      </c>
      <c r="J16024" s="11">
        <v>0</v>
      </c>
      <c r="K16024" s="13">
        <f t="shared" si="503"/>
        <v>1958</v>
      </c>
      <c r="L16024" s="1" t="str">
        <f t="shared" si="502"/>
        <v/>
      </c>
    </row>
    <row r="16025" spans="1:12" ht="13.8" customHeight="1" x14ac:dyDescent="0.3">
      <c r="A16025" t="s">
        <v>250</v>
      </c>
      <c r="B16025">
        <v>1922</v>
      </c>
      <c r="C16025" s="10">
        <v>116873</v>
      </c>
      <c r="D16025">
        <v>116428</v>
      </c>
      <c r="E16025">
        <v>445</v>
      </c>
      <c r="F16025">
        <v>0</v>
      </c>
      <c r="G16025">
        <v>0</v>
      </c>
      <c r="H16025" t="s">
        <v>11</v>
      </c>
      <c r="I16025" t="s">
        <v>11</v>
      </c>
      <c r="J16025" s="11">
        <v>0</v>
      </c>
      <c r="K16025" s="13">
        <f t="shared" si="503"/>
        <v>1958</v>
      </c>
      <c r="L16025" s="1" t="str">
        <f t="shared" si="502"/>
        <v/>
      </c>
    </row>
    <row r="16026" spans="1:12" ht="13.8" customHeight="1" x14ac:dyDescent="0.3">
      <c r="A16026" t="s">
        <v>250</v>
      </c>
      <c r="B16026">
        <v>1923</v>
      </c>
      <c r="C16026" s="10">
        <v>124152</v>
      </c>
      <c r="D16026">
        <v>123418</v>
      </c>
      <c r="E16026">
        <v>733</v>
      </c>
      <c r="F16026">
        <v>0</v>
      </c>
      <c r="G16026">
        <v>0</v>
      </c>
      <c r="H16026" t="s">
        <v>11</v>
      </c>
      <c r="I16026" t="s">
        <v>11</v>
      </c>
      <c r="J16026" s="11">
        <v>0</v>
      </c>
      <c r="K16026" s="13">
        <f t="shared" si="503"/>
        <v>1958</v>
      </c>
      <c r="L16026" s="1" t="str">
        <f t="shared" si="502"/>
        <v/>
      </c>
    </row>
    <row r="16027" spans="1:12" ht="13.8" customHeight="1" x14ac:dyDescent="0.3">
      <c r="A16027" t="s">
        <v>250</v>
      </c>
      <c r="B16027">
        <v>1924</v>
      </c>
      <c r="C16027" s="10">
        <v>129908</v>
      </c>
      <c r="D16027">
        <v>128858</v>
      </c>
      <c r="E16027">
        <v>1050</v>
      </c>
      <c r="F16027">
        <v>0</v>
      </c>
      <c r="G16027">
        <v>0</v>
      </c>
      <c r="H16027" t="s">
        <v>11</v>
      </c>
      <c r="I16027" t="s">
        <v>11</v>
      </c>
      <c r="J16027" s="11">
        <v>0</v>
      </c>
      <c r="K16027" s="13">
        <f t="shared" si="503"/>
        <v>1958</v>
      </c>
      <c r="L16027" s="1" t="str">
        <f t="shared" si="502"/>
        <v/>
      </c>
    </row>
    <row r="16028" spans="1:12" ht="13.8" customHeight="1" x14ac:dyDescent="0.3">
      <c r="A16028" t="s">
        <v>250</v>
      </c>
      <c r="B16028">
        <v>1925</v>
      </c>
      <c r="C16028" s="10">
        <v>122723</v>
      </c>
      <c r="D16028">
        <v>121516</v>
      </c>
      <c r="E16028">
        <v>1206</v>
      </c>
      <c r="F16028">
        <v>0</v>
      </c>
      <c r="G16028">
        <v>0</v>
      </c>
      <c r="H16028" t="s">
        <v>11</v>
      </c>
      <c r="I16028" t="s">
        <v>11</v>
      </c>
      <c r="J16028" s="11">
        <v>0</v>
      </c>
      <c r="K16028" s="13">
        <f t="shared" si="503"/>
        <v>1958</v>
      </c>
      <c r="L16028" s="1" t="str">
        <f t="shared" si="502"/>
        <v/>
      </c>
    </row>
    <row r="16029" spans="1:12" ht="13.8" customHeight="1" x14ac:dyDescent="0.3">
      <c r="A16029" t="s">
        <v>250</v>
      </c>
      <c r="B16029">
        <v>1926</v>
      </c>
      <c r="C16029" s="10">
        <v>67241</v>
      </c>
      <c r="D16029">
        <v>65921</v>
      </c>
      <c r="E16029">
        <v>1320</v>
      </c>
      <c r="F16029">
        <v>0</v>
      </c>
      <c r="G16029">
        <v>0</v>
      </c>
      <c r="H16029" t="s">
        <v>11</v>
      </c>
      <c r="I16029" t="s">
        <v>11</v>
      </c>
      <c r="J16029" s="11">
        <v>0</v>
      </c>
      <c r="K16029" s="13">
        <f t="shared" si="503"/>
        <v>1958</v>
      </c>
      <c r="L16029" s="1" t="str">
        <f t="shared" si="502"/>
        <v/>
      </c>
    </row>
    <row r="16030" spans="1:12" ht="13.8" customHeight="1" x14ac:dyDescent="0.3">
      <c r="A16030" t="s">
        <v>250</v>
      </c>
      <c r="B16030">
        <v>1927</v>
      </c>
      <c r="C16030" s="10">
        <v>127384</v>
      </c>
      <c r="D16030">
        <v>125650</v>
      </c>
      <c r="E16030">
        <v>1734</v>
      </c>
      <c r="F16030">
        <v>0</v>
      </c>
      <c r="G16030">
        <v>0</v>
      </c>
      <c r="H16030" t="s">
        <v>11</v>
      </c>
      <c r="I16030" t="s">
        <v>11</v>
      </c>
      <c r="J16030" s="11">
        <v>0</v>
      </c>
      <c r="K16030" s="13">
        <f t="shared" si="503"/>
        <v>1958</v>
      </c>
      <c r="L16030" s="1" t="str">
        <f t="shared" si="502"/>
        <v/>
      </c>
    </row>
    <row r="16031" spans="1:12" ht="13.8" customHeight="1" x14ac:dyDescent="0.3">
      <c r="A16031" t="s">
        <v>250</v>
      </c>
      <c r="B16031">
        <v>1928</v>
      </c>
      <c r="C16031" s="10">
        <v>119448</v>
      </c>
      <c r="D16031">
        <v>117685</v>
      </c>
      <c r="E16031">
        <v>1165</v>
      </c>
      <c r="F16031">
        <v>0</v>
      </c>
      <c r="G16031">
        <v>598</v>
      </c>
      <c r="H16031" t="s">
        <v>11</v>
      </c>
      <c r="I16031" t="s">
        <v>11</v>
      </c>
      <c r="J16031" s="11">
        <v>0</v>
      </c>
      <c r="K16031" s="13">
        <f t="shared" si="503"/>
        <v>1958</v>
      </c>
      <c r="L16031" s="1" t="str">
        <f t="shared" si="502"/>
        <v/>
      </c>
    </row>
    <row r="16032" spans="1:12" ht="13.8" customHeight="1" x14ac:dyDescent="0.3">
      <c r="A16032" t="s">
        <v>250</v>
      </c>
      <c r="B16032">
        <v>1929</v>
      </c>
      <c r="C16032" s="10">
        <v>125735</v>
      </c>
      <c r="D16032">
        <v>124103</v>
      </c>
      <c r="E16032">
        <v>984</v>
      </c>
      <c r="F16032">
        <v>0</v>
      </c>
      <c r="G16032">
        <v>648</v>
      </c>
      <c r="H16032" t="s">
        <v>11</v>
      </c>
      <c r="I16032" t="s">
        <v>11</v>
      </c>
      <c r="J16032" s="11">
        <v>0</v>
      </c>
      <c r="K16032" s="13">
        <f t="shared" si="503"/>
        <v>1958</v>
      </c>
      <c r="L16032" s="1" t="str">
        <f t="shared" si="502"/>
        <v/>
      </c>
    </row>
    <row r="16033" spans="1:12" ht="13.8" customHeight="1" x14ac:dyDescent="0.3">
      <c r="A16033" t="s">
        <v>250</v>
      </c>
      <c r="B16033">
        <v>1930</v>
      </c>
      <c r="C16033" s="10">
        <v>120386</v>
      </c>
      <c r="D16033">
        <v>118682</v>
      </c>
      <c r="E16033">
        <v>1010</v>
      </c>
      <c r="F16033">
        <v>0</v>
      </c>
      <c r="G16033">
        <v>695</v>
      </c>
      <c r="H16033" t="s">
        <v>11</v>
      </c>
      <c r="I16033" t="s">
        <v>11</v>
      </c>
      <c r="J16033" s="11">
        <v>0</v>
      </c>
      <c r="K16033" s="13">
        <f t="shared" si="503"/>
        <v>1958</v>
      </c>
      <c r="L16033" s="1" t="str">
        <f t="shared" si="502"/>
        <v/>
      </c>
    </row>
    <row r="16034" spans="1:12" ht="13.8" customHeight="1" x14ac:dyDescent="0.3">
      <c r="A16034" t="s">
        <v>250</v>
      </c>
      <c r="B16034">
        <v>1931</v>
      </c>
      <c r="C16034" s="10">
        <v>112510</v>
      </c>
      <c r="D16034">
        <v>110959</v>
      </c>
      <c r="E16034">
        <v>737</v>
      </c>
      <c r="F16034">
        <v>0</v>
      </c>
      <c r="G16034">
        <v>814</v>
      </c>
      <c r="H16034" t="s">
        <v>11</v>
      </c>
      <c r="I16034" t="s">
        <v>11</v>
      </c>
      <c r="J16034" s="11">
        <v>0</v>
      </c>
      <c r="K16034" s="13">
        <f t="shared" si="503"/>
        <v>1958</v>
      </c>
      <c r="L16034" s="1" t="str">
        <f t="shared" si="502"/>
        <v/>
      </c>
    </row>
    <row r="16035" spans="1:12" ht="13.8" customHeight="1" x14ac:dyDescent="0.3">
      <c r="A16035" t="s">
        <v>250</v>
      </c>
      <c r="B16035">
        <v>1932</v>
      </c>
      <c r="C16035" s="10">
        <v>108056</v>
      </c>
      <c r="D16035">
        <v>106651</v>
      </c>
      <c r="E16035">
        <v>818</v>
      </c>
      <c r="F16035">
        <v>0</v>
      </c>
      <c r="G16035">
        <v>588</v>
      </c>
      <c r="H16035" t="s">
        <v>11</v>
      </c>
      <c r="I16035" t="s">
        <v>11</v>
      </c>
      <c r="J16035" s="11">
        <v>0</v>
      </c>
      <c r="K16035" s="13">
        <f t="shared" si="503"/>
        <v>1958</v>
      </c>
      <c r="L16035" s="1" t="str">
        <f t="shared" si="502"/>
        <v/>
      </c>
    </row>
    <row r="16036" spans="1:12" ht="13.8" customHeight="1" x14ac:dyDescent="0.3">
      <c r="A16036" t="s">
        <v>250</v>
      </c>
      <c r="B16036">
        <v>1933</v>
      </c>
      <c r="C16036" s="10">
        <v>107034</v>
      </c>
      <c r="D16036">
        <v>105526</v>
      </c>
      <c r="E16036">
        <v>900</v>
      </c>
      <c r="F16036">
        <v>0</v>
      </c>
      <c r="G16036">
        <v>608</v>
      </c>
      <c r="H16036" t="s">
        <v>11</v>
      </c>
      <c r="I16036" t="s">
        <v>11</v>
      </c>
      <c r="J16036" s="11">
        <v>0</v>
      </c>
      <c r="K16036" s="13">
        <f t="shared" si="503"/>
        <v>1958</v>
      </c>
      <c r="L16036" s="1" t="str">
        <f t="shared" si="502"/>
        <v/>
      </c>
    </row>
    <row r="16037" spans="1:12" ht="13.8" customHeight="1" x14ac:dyDescent="0.3">
      <c r="A16037" t="s">
        <v>250</v>
      </c>
      <c r="B16037">
        <v>1934</v>
      </c>
      <c r="C16037" s="10">
        <v>115509</v>
      </c>
      <c r="D16037">
        <v>113704</v>
      </c>
      <c r="E16037">
        <v>1087</v>
      </c>
      <c r="F16037">
        <v>0</v>
      </c>
      <c r="G16037">
        <v>718</v>
      </c>
      <c r="H16037" t="s">
        <v>11</v>
      </c>
      <c r="I16037" t="s">
        <v>11</v>
      </c>
      <c r="J16037" s="11">
        <v>0</v>
      </c>
      <c r="K16037" s="13">
        <f t="shared" si="503"/>
        <v>1958</v>
      </c>
      <c r="L16037" s="1" t="str">
        <f t="shared" si="502"/>
        <v/>
      </c>
    </row>
    <row r="16038" spans="1:12" ht="13.8" customHeight="1" x14ac:dyDescent="0.3">
      <c r="A16038" t="s">
        <v>250</v>
      </c>
      <c r="B16038">
        <v>1935</v>
      </c>
      <c r="C16038" s="10">
        <v>117121</v>
      </c>
      <c r="D16038">
        <v>115252</v>
      </c>
      <c r="E16038">
        <v>1046</v>
      </c>
      <c r="F16038">
        <v>0</v>
      </c>
      <c r="G16038">
        <v>823</v>
      </c>
      <c r="H16038" t="s">
        <v>11</v>
      </c>
      <c r="I16038" t="s">
        <v>11</v>
      </c>
      <c r="J16038" s="11">
        <v>0</v>
      </c>
      <c r="K16038" s="13">
        <f t="shared" si="503"/>
        <v>1958</v>
      </c>
      <c r="L16038" s="1" t="str">
        <f t="shared" si="502"/>
        <v/>
      </c>
    </row>
    <row r="16039" spans="1:12" ht="13.8" customHeight="1" x14ac:dyDescent="0.3">
      <c r="A16039" t="s">
        <v>250</v>
      </c>
      <c r="B16039">
        <v>1936</v>
      </c>
      <c r="C16039" s="10">
        <v>123860</v>
      </c>
      <c r="D16039">
        <v>121776</v>
      </c>
      <c r="E16039">
        <v>1172</v>
      </c>
      <c r="F16039">
        <v>0</v>
      </c>
      <c r="G16039">
        <v>911</v>
      </c>
      <c r="H16039" t="s">
        <v>11</v>
      </c>
      <c r="I16039" t="s">
        <v>11</v>
      </c>
      <c r="J16039" s="11">
        <v>0</v>
      </c>
      <c r="K16039" s="13">
        <f t="shared" si="503"/>
        <v>1958</v>
      </c>
      <c r="L16039" s="1" t="str">
        <f t="shared" si="502"/>
        <v/>
      </c>
    </row>
    <row r="16040" spans="1:12" ht="13.8" customHeight="1" x14ac:dyDescent="0.3">
      <c r="A16040" t="s">
        <v>250</v>
      </c>
      <c r="B16040">
        <v>1937</v>
      </c>
      <c r="C16040" s="10">
        <v>127773</v>
      </c>
      <c r="D16040">
        <v>125633</v>
      </c>
      <c r="E16040">
        <v>1148</v>
      </c>
      <c r="F16040">
        <v>0</v>
      </c>
      <c r="G16040">
        <v>993</v>
      </c>
      <c r="H16040" t="s">
        <v>11</v>
      </c>
      <c r="I16040" t="s">
        <v>11</v>
      </c>
      <c r="J16040" s="11">
        <v>0</v>
      </c>
      <c r="K16040" s="13">
        <f t="shared" si="503"/>
        <v>1958</v>
      </c>
      <c r="L16040" s="1" t="str">
        <f t="shared" si="502"/>
        <v/>
      </c>
    </row>
    <row r="16041" spans="1:12" ht="13.8" customHeight="1" x14ac:dyDescent="0.3">
      <c r="A16041" t="s">
        <v>250</v>
      </c>
      <c r="B16041">
        <v>1938</v>
      </c>
      <c r="C16041" s="10">
        <v>122536</v>
      </c>
      <c r="D16041">
        <v>120032</v>
      </c>
      <c r="E16041">
        <v>1429</v>
      </c>
      <c r="F16041">
        <v>0</v>
      </c>
      <c r="G16041">
        <v>1074</v>
      </c>
      <c r="H16041" t="s">
        <v>11</v>
      </c>
      <c r="I16041" t="s">
        <v>11</v>
      </c>
      <c r="J16041" s="11">
        <v>0</v>
      </c>
      <c r="K16041" s="13">
        <f t="shared" si="503"/>
        <v>1958</v>
      </c>
      <c r="L16041" s="1" t="str">
        <f t="shared" si="502"/>
        <v/>
      </c>
    </row>
    <row r="16042" spans="1:12" ht="13.8" customHeight="1" x14ac:dyDescent="0.3">
      <c r="A16042" t="s">
        <v>250</v>
      </c>
      <c r="B16042">
        <v>1939</v>
      </c>
      <c r="C16042" s="10">
        <v>123487</v>
      </c>
      <c r="D16042">
        <v>122094</v>
      </c>
      <c r="E16042">
        <v>1393</v>
      </c>
      <c r="F16042">
        <v>0</v>
      </c>
      <c r="G16042">
        <v>0</v>
      </c>
      <c r="H16042" t="s">
        <v>11</v>
      </c>
      <c r="I16042" t="s">
        <v>11</v>
      </c>
      <c r="J16042" s="11">
        <v>0</v>
      </c>
      <c r="K16042" s="13">
        <f t="shared" si="503"/>
        <v>1958</v>
      </c>
      <c r="L16042" s="1" t="str">
        <f t="shared" si="502"/>
        <v/>
      </c>
    </row>
    <row r="16043" spans="1:12" ht="13.8" customHeight="1" x14ac:dyDescent="0.3">
      <c r="A16043" t="s">
        <v>250</v>
      </c>
      <c r="B16043">
        <v>1940</v>
      </c>
      <c r="C16043" s="10">
        <v>129679</v>
      </c>
      <c r="D16043">
        <v>128520</v>
      </c>
      <c r="E16043">
        <v>1160</v>
      </c>
      <c r="F16043">
        <v>0</v>
      </c>
      <c r="G16043">
        <v>0</v>
      </c>
      <c r="H16043" t="s">
        <v>11</v>
      </c>
      <c r="I16043" t="s">
        <v>11</v>
      </c>
      <c r="J16043" s="11">
        <v>0</v>
      </c>
      <c r="K16043" s="13">
        <f t="shared" si="503"/>
        <v>1958</v>
      </c>
      <c r="L16043" s="1" t="str">
        <f t="shared" si="502"/>
        <v/>
      </c>
    </row>
    <row r="16044" spans="1:12" ht="13.8" customHeight="1" x14ac:dyDescent="0.3">
      <c r="A16044" t="s">
        <v>250</v>
      </c>
      <c r="B16044">
        <v>1941</v>
      </c>
      <c r="C16044" s="10">
        <v>128188</v>
      </c>
      <c r="D16044">
        <v>126389</v>
      </c>
      <c r="E16044">
        <v>811</v>
      </c>
      <c r="F16044">
        <v>0</v>
      </c>
      <c r="G16044">
        <v>987</v>
      </c>
      <c r="H16044" t="s">
        <v>11</v>
      </c>
      <c r="I16044" t="s">
        <v>11</v>
      </c>
      <c r="J16044" s="11">
        <v>0</v>
      </c>
      <c r="K16044" s="13">
        <f t="shared" si="503"/>
        <v>1958</v>
      </c>
      <c r="L16044" s="1" t="str">
        <f t="shared" si="502"/>
        <v/>
      </c>
    </row>
    <row r="16045" spans="1:12" ht="13.8" customHeight="1" x14ac:dyDescent="0.3">
      <c r="A16045" t="s">
        <v>250</v>
      </c>
      <c r="B16045">
        <v>1942</v>
      </c>
      <c r="C16045" s="10">
        <v>127983</v>
      </c>
      <c r="D16045">
        <v>126463</v>
      </c>
      <c r="E16045">
        <v>516</v>
      </c>
      <c r="F16045">
        <v>1</v>
      </c>
      <c r="G16045">
        <v>1003</v>
      </c>
      <c r="H16045" t="s">
        <v>11</v>
      </c>
      <c r="I16045" t="s">
        <v>11</v>
      </c>
      <c r="J16045" s="11">
        <v>0</v>
      </c>
      <c r="K16045" s="13">
        <f t="shared" si="503"/>
        <v>1958</v>
      </c>
      <c r="L16045" s="1" t="str">
        <f t="shared" si="502"/>
        <v/>
      </c>
    </row>
    <row r="16046" spans="1:12" ht="13.8" customHeight="1" x14ac:dyDescent="0.3">
      <c r="A16046" t="s">
        <v>250</v>
      </c>
      <c r="B16046">
        <v>1943</v>
      </c>
      <c r="C16046" s="10">
        <v>124140</v>
      </c>
      <c r="D16046">
        <v>122664</v>
      </c>
      <c r="E16046">
        <v>512</v>
      </c>
      <c r="F16046">
        <v>0</v>
      </c>
      <c r="G16046">
        <v>963</v>
      </c>
      <c r="H16046" t="s">
        <v>11</v>
      </c>
      <c r="I16046" t="s">
        <v>11</v>
      </c>
      <c r="J16046" s="11">
        <v>0</v>
      </c>
      <c r="K16046" s="13">
        <f t="shared" si="503"/>
        <v>1958</v>
      </c>
      <c r="L16046" s="1" t="str">
        <f t="shared" si="502"/>
        <v/>
      </c>
    </row>
    <row r="16047" spans="1:12" ht="13.8" customHeight="1" x14ac:dyDescent="0.3">
      <c r="A16047" t="s">
        <v>250</v>
      </c>
      <c r="B16047">
        <v>1944</v>
      </c>
      <c r="C16047" s="10">
        <v>120645</v>
      </c>
      <c r="D16047">
        <v>119418</v>
      </c>
      <c r="E16047">
        <v>595</v>
      </c>
      <c r="F16047">
        <v>1</v>
      </c>
      <c r="G16047">
        <v>630</v>
      </c>
      <c r="H16047" t="s">
        <v>11</v>
      </c>
      <c r="I16047" t="s">
        <v>11</v>
      </c>
      <c r="J16047" s="11">
        <v>0</v>
      </c>
      <c r="K16047" s="13">
        <f t="shared" si="503"/>
        <v>1958</v>
      </c>
      <c r="L16047" s="1" t="str">
        <f t="shared" si="502"/>
        <v/>
      </c>
    </row>
    <row r="16048" spans="1:12" ht="13.8" customHeight="1" x14ac:dyDescent="0.3">
      <c r="A16048" t="s">
        <v>250</v>
      </c>
      <c r="B16048">
        <v>1945</v>
      </c>
      <c r="C16048" s="10">
        <v>113985</v>
      </c>
      <c r="D16048">
        <v>112699</v>
      </c>
      <c r="E16048">
        <v>725</v>
      </c>
      <c r="F16048">
        <v>1</v>
      </c>
      <c r="G16048">
        <v>560</v>
      </c>
      <c r="H16048" t="s">
        <v>11</v>
      </c>
      <c r="I16048" t="s">
        <v>11</v>
      </c>
      <c r="J16048" s="11">
        <v>0</v>
      </c>
      <c r="K16048" s="13">
        <f t="shared" si="503"/>
        <v>1958</v>
      </c>
      <c r="L16048" s="1" t="str">
        <f t="shared" si="502"/>
        <v/>
      </c>
    </row>
    <row r="16049" spans="1:12" ht="13.8" customHeight="1" x14ac:dyDescent="0.3">
      <c r="A16049" t="s">
        <v>250</v>
      </c>
      <c r="B16049">
        <v>1946</v>
      </c>
      <c r="C16049" s="10">
        <v>119038</v>
      </c>
      <c r="D16049">
        <v>116572</v>
      </c>
      <c r="E16049">
        <v>1557</v>
      </c>
      <c r="F16049">
        <v>0</v>
      </c>
      <c r="G16049">
        <v>909</v>
      </c>
      <c r="H16049" t="s">
        <v>11</v>
      </c>
      <c r="I16049" t="s">
        <v>11</v>
      </c>
      <c r="J16049" s="11">
        <v>0</v>
      </c>
      <c r="K16049" s="13">
        <f t="shared" si="503"/>
        <v>1958</v>
      </c>
      <c r="L16049" s="1" t="str">
        <f t="shared" si="502"/>
        <v/>
      </c>
    </row>
    <row r="16050" spans="1:12" ht="13.8" customHeight="1" x14ac:dyDescent="0.3">
      <c r="A16050" t="s">
        <v>250</v>
      </c>
      <c r="B16050">
        <v>1947</v>
      </c>
      <c r="C16050" s="10">
        <v>125900</v>
      </c>
      <c r="D16050">
        <v>123342</v>
      </c>
      <c r="E16050">
        <v>1597</v>
      </c>
      <c r="F16050">
        <v>0</v>
      </c>
      <c r="G16050">
        <v>962</v>
      </c>
      <c r="H16050" t="s">
        <v>11</v>
      </c>
      <c r="I16050" t="s">
        <v>11</v>
      </c>
      <c r="J16050" s="11">
        <v>0</v>
      </c>
      <c r="K16050" s="13">
        <f t="shared" si="503"/>
        <v>1958</v>
      </c>
      <c r="L16050" s="1" t="str">
        <f t="shared" si="502"/>
        <v/>
      </c>
    </row>
    <row r="16051" spans="1:12" ht="13.8" customHeight="1" x14ac:dyDescent="0.3">
      <c r="A16051" t="s">
        <v>250</v>
      </c>
      <c r="B16051">
        <v>1948</v>
      </c>
      <c r="C16051" s="10">
        <v>129803</v>
      </c>
      <c r="D16051">
        <v>124932</v>
      </c>
      <c r="E16051">
        <v>3694</v>
      </c>
      <c r="F16051">
        <v>0</v>
      </c>
      <c r="G16051">
        <v>1177</v>
      </c>
      <c r="H16051" t="s">
        <v>11</v>
      </c>
      <c r="I16051" t="s">
        <v>11</v>
      </c>
      <c r="J16051" s="11">
        <v>0</v>
      </c>
      <c r="K16051" s="13">
        <f t="shared" si="503"/>
        <v>1958</v>
      </c>
      <c r="L16051" s="1" t="str">
        <f t="shared" si="502"/>
        <v/>
      </c>
    </row>
    <row r="16052" spans="1:12" ht="13.8" customHeight="1" x14ac:dyDescent="0.3">
      <c r="A16052" t="s">
        <v>250</v>
      </c>
      <c r="B16052">
        <v>1949</v>
      </c>
      <c r="C16052" s="10">
        <v>132409</v>
      </c>
      <c r="D16052">
        <v>126377</v>
      </c>
      <c r="E16052">
        <v>4758</v>
      </c>
      <c r="F16052">
        <v>0</v>
      </c>
      <c r="G16052">
        <v>1274</v>
      </c>
      <c r="H16052" t="s">
        <v>11</v>
      </c>
      <c r="I16052" t="s">
        <v>11</v>
      </c>
      <c r="J16052" s="11">
        <v>0</v>
      </c>
      <c r="K16052" s="13">
        <f t="shared" si="503"/>
        <v>1958</v>
      </c>
      <c r="L16052" s="1" t="str">
        <f t="shared" si="502"/>
        <v/>
      </c>
    </row>
    <row r="16053" spans="1:12" ht="13.8" customHeight="1" x14ac:dyDescent="0.3">
      <c r="A16053" t="s">
        <v>250</v>
      </c>
      <c r="B16053">
        <v>1950</v>
      </c>
      <c r="C16053" s="10">
        <v>136583</v>
      </c>
      <c r="D16053">
        <v>123873</v>
      </c>
      <c r="E16053">
        <v>11361</v>
      </c>
      <c r="F16053">
        <v>0</v>
      </c>
      <c r="G16053">
        <v>1348</v>
      </c>
      <c r="H16053">
        <v>0</v>
      </c>
      <c r="I16053">
        <v>2.69</v>
      </c>
      <c r="J16053" s="11">
        <v>5155</v>
      </c>
      <c r="K16053" s="13">
        <f t="shared" si="503"/>
        <v>1958</v>
      </c>
      <c r="L16053" s="1" t="str">
        <f t="shared" si="502"/>
        <v/>
      </c>
    </row>
    <row r="16054" spans="1:12" ht="13.8" customHeight="1" x14ac:dyDescent="0.3">
      <c r="A16054" t="s">
        <v>250</v>
      </c>
      <c r="B16054">
        <v>1951</v>
      </c>
      <c r="C16054" s="10">
        <v>148700</v>
      </c>
      <c r="D16054">
        <v>132649</v>
      </c>
      <c r="E16054">
        <v>14633</v>
      </c>
      <c r="F16054">
        <v>4</v>
      </c>
      <c r="G16054">
        <v>1413</v>
      </c>
      <c r="H16054">
        <v>0</v>
      </c>
      <c r="I16054">
        <v>2.93</v>
      </c>
      <c r="J16054" s="11">
        <v>5813</v>
      </c>
      <c r="K16054" s="13">
        <f t="shared" si="503"/>
        <v>1958</v>
      </c>
      <c r="L16054" s="1" t="str">
        <f t="shared" si="502"/>
        <v/>
      </c>
    </row>
    <row r="16055" spans="1:12" ht="13.8" customHeight="1" x14ac:dyDescent="0.3">
      <c r="A16055" t="s">
        <v>250</v>
      </c>
      <c r="B16055">
        <v>1952</v>
      </c>
      <c r="C16055" s="10">
        <v>144221</v>
      </c>
      <c r="D16055">
        <v>128200</v>
      </c>
      <c r="E16055">
        <v>14478</v>
      </c>
      <c r="F16055">
        <v>5</v>
      </c>
      <c r="G16055">
        <v>1539</v>
      </c>
      <c r="H16055">
        <v>0</v>
      </c>
      <c r="I16055">
        <v>2.84</v>
      </c>
      <c r="J16055" s="11">
        <v>6020</v>
      </c>
      <c r="K16055" s="13">
        <f t="shared" si="503"/>
        <v>1958</v>
      </c>
      <c r="L16055" s="1" t="str">
        <f t="shared" si="502"/>
        <v/>
      </c>
    </row>
    <row r="16056" spans="1:12" ht="13.8" customHeight="1" x14ac:dyDescent="0.3">
      <c r="A16056" t="s">
        <v>250</v>
      </c>
      <c r="B16056">
        <v>1953</v>
      </c>
      <c r="C16056" s="10">
        <v>147404</v>
      </c>
      <c r="D16056">
        <v>130568</v>
      </c>
      <c r="E16056">
        <v>15280</v>
      </c>
      <c r="F16056">
        <v>6</v>
      </c>
      <c r="G16056">
        <v>1550</v>
      </c>
      <c r="H16056">
        <v>0</v>
      </c>
      <c r="I16056">
        <v>2.89</v>
      </c>
      <c r="J16056" s="11">
        <v>5828</v>
      </c>
      <c r="K16056" s="13">
        <f t="shared" si="503"/>
        <v>1958</v>
      </c>
      <c r="L16056" s="1" t="str">
        <f t="shared" si="502"/>
        <v/>
      </c>
    </row>
    <row r="16057" spans="1:12" ht="13.8" customHeight="1" x14ac:dyDescent="0.3">
      <c r="A16057" t="s">
        <v>250</v>
      </c>
      <c r="B16057">
        <v>1954</v>
      </c>
      <c r="C16057" s="10">
        <v>150849</v>
      </c>
      <c r="D16057">
        <v>132083</v>
      </c>
      <c r="E16057">
        <v>17104</v>
      </c>
      <c r="F16057">
        <v>9</v>
      </c>
      <c r="G16057">
        <v>1653</v>
      </c>
      <c r="H16057">
        <v>0</v>
      </c>
      <c r="I16057">
        <v>2.95</v>
      </c>
      <c r="J16057" s="11">
        <v>6061</v>
      </c>
      <c r="K16057" s="13">
        <f t="shared" si="503"/>
        <v>1958</v>
      </c>
      <c r="L16057" s="1" t="str">
        <f t="shared" si="502"/>
        <v/>
      </c>
    </row>
    <row r="16058" spans="1:12" ht="13.8" customHeight="1" x14ac:dyDescent="0.3">
      <c r="A16058" t="s">
        <v>250</v>
      </c>
      <c r="B16058">
        <v>1955</v>
      </c>
      <c r="C16058" s="10">
        <v>157381</v>
      </c>
      <c r="D16058">
        <v>136440</v>
      </c>
      <c r="E16058">
        <v>19203</v>
      </c>
      <c r="F16058">
        <v>7</v>
      </c>
      <c r="G16058">
        <v>1730</v>
      </c>
      <c r="H16058">
        <v>0</v>
      </c>
      <c r="I16058">
        <v>3.07</v>
      </c>
      <c r="J16058" s="11">
        <v>6187</v>
      </c>
      <c r="K16058" s="13">
        <f t="shared" si="503"/>
        <v>1958</v>
      </c>
      <c r="L16058" s="1" t="str">
        <f t="shared" si="502"/>
        <v/>
      </c>
    </row>
    <row r="16059" spans="1:12" ht="13.8" customHeight="1" x14ac:dyDescent="0.3">
      <c r="A16059" t="s">
        <v>250</v>
      </c>
      <c r="B16059">
        <v>1956</v>
      </c>
      <c r="C16059" s="10">
        <v>156662</v>
      </c>
      <c r="D16059">
        <v>135066</v>
      </c>
      <c r="E16059">
        <v>19822</v>
      </c>
      <c r="F16059">
        <v>10</v>
      </c>
      <c r="G16059">
        <v>1764</v>
      </c>
      <c r="H16059">
        <v>0</v>
      </c>
      <c r="I16059">
        <v>3.04</v>
      </c>
      <c r="J16059" s="11">
        <v>5628</v>
      </c>
      <c r="K16059" s="13">
        <f t="shared" si="503"/>
        <v>1958</v>
      </c>
      <c r="L16059" s="1" t="str">
        <f t="shared" si="502"/>
        <v/>
      </c>
    </row>
    <row r="16060" spans="1:12" ht="13.8" customHeight="1" x14ac:dyDescent="0.3">
      <c r="A16060" t="s">
        <v>250</v>
      </c>
      <c r="B16060">
        <v>1957</v>
      </c>
      <c r="C16060" s="10">
        <v>155676</v>
      </c>
      <c r="D16060">
        <v>131708</v>
      </c>
      <c r="E16060">
        <v>22298</v>
      </c>
      <c r="F16060">
        <v>17</v>
      </c>
      <c r="G16060">
        <v>1653</v>
      </c>
      <c r="H16060">
        <v>0</v>
      </c>
      <c r="I16060">
        <v>3</v>
      </c>
      <c r="J16060" s="11">
        <v>4671</v>
      </c>
      <c r="K16060" s="13">
        <f t="shared" si="503"/>
        <v>1958</v>
      </c>
      <c r="L16060" s="1" t="str">
        <f t="shared" si="502"/>
        <v/>
      </c>
    </row>
    <row r="16061" spans="1:12" ht="13.8" customHeight="1" x14ac:dyDescent="0.3">
      <c r="A16061" t="s">
        <v>250</v>
      </c>
      <c r="B16061">
        <v>1958</v>
      </c>
      <c r="C16061" s="10">
        <v>151729</v>
      </c>
      <c r="D16061">
        <v>125235</v>
      </c>
      <c r="E16061">
        <v>24850</v>
      </c>
      <c r="F16061">
        <v>32</v>
      </c>
      <c r="G16061">
        <v>1612</v>
      </c>
      <c r="H16061">
        <v>0</v>
      </c>
      <c r="I16061">
        <v>2.91</v>
      </c>
      <c r="J16061" s="11">
        <v>4788</v>
      </c>
      <c r="K16061" s="13">
        <f t="shared" si="503"/>
        <v>1958</v>
      </c>
      <c r="L16061" s="1" t="str">
        <f t="shared" si="502"/>
        <v/>
      </c>
    </row>
    <row r="16062" spans="1:12" s="10" customFormat="1" ht="13.8" customHeight="1" x14ac:dyDescent="0.3">
      <c r="A16062" s="10" t="s">
        <v>250</v>
      </c>
      <c r="B16062" s="10">
        <v>1959</v>
      </c>
      <c r="C16062" s="11">
        <v>149154</v>
      </c>
      <c r="D16062" s="10">
        <v>116145</v>
      </c>
      <c r="E16062" s="10">
        <v>31233</v>
      </c>
      <c r="F16062" s="10">
        <v>37</v>
      </c>
      <c r="G16062" s="10">
        <v>1739</v>
      </c>
      <c r="H16062" s="10">
        <v>0</v>
      </c>
      <c r="I16062" s="10">
        <v>2.85</v>
      </c>
      <c r="J16062" s="11">
        <v>4834</v>
      </c>
      <c r="K16062" s="13">
        <f t="shared" si="503"/>
        <v>1989</v>
      </c>
      <c r="L16062" s="1" t="str">
        <f t="shared" si="502"/>
        <v/>
      </c>
    </row>
    <row r="16063" spans="1:12" ht="13.8" customHeight="1" x14ac:dyDescent="0.3">
      <c r="A16063" t="s">
        <v>250</v>
      </c>
      <c r="B16063">
        <v>1960</v>
      </c>
      <c r="C16063" s="10">
        <v>159340</v>
      </c>
      <c r="D16063">
        <v>122285</v>
      </c>
      <c r="E16063">
        <v>35178</v>
      </c>
      <c r="F16063">
        <v>41</v>
      </c>
      <c r="G16063">
        <v>1836</v>
      </c>
      <c r="H16063">
        <v>0</v>
      </c>
      <c r="I16063">
        <v>3.02</v>
      </c>
      <c r="J16063" s="11">
        <v>5159</v>
      </c>
      <c r="K16063" s="13">
        <f t="shared" si="503"/>
        <v>1989</v>
      </c>
      <c r="L16063" s="1" t="str">
        <f t="shared" si="502"/>
        <v/>
      </c>
    </row>
    <row r="16064" spans="1:12" ht="13.8" customHeight="1" x14ac:dyDescent="0.3">
      <c r="A16064" t="s">
        <v>250</v>
      </c>
      <c r="B16064">
        <v>1961</v>
      </c>
      <c r="C16064" s="10">
        <v>160605</v>
      </c>
      <c r="D16064">
        <v>120873</v>
      </c>
      <c r="E16064">
        <v>37736</v>
      </c>
      <c r="F16064">
        <v>41</v>
      </c>
      <c r="G16064">
        <v>1955</v>
      </c>
      <c r="H16064">
        <v>0</v>
      </c>
      <c r="I16064">
        <v>3.03</v>
      </c>
      <c r="J16064" s="11">
        <v>4885</v>
      </c>
      <c r="K16064" s="13">
        <f t="shared" si="503"/>
        <v>1989</v>
      </c>
      <c r="L16064" s="1" t="str">
        <f t="shared" si="502"/>
        <v/>
      </c>
    </row>
    <row r="16065" spans="1:12" ht="13.8" customHeight="1" x14ac:dyDescent="0.3">
      <c r="A16065" t="s">
        <v>250</v>
      </c>
      <c r="B16065">
        <v>1962</v>
      </c>
      <c r="C16065" s="10">
        <v>161811</v>
      </c>
      <c r="D16065">
        <v>119353</v>
      </c>
      <c r="E16065">
        <v>40461</v>
      </c>
      <c r="F16065">
        <v>59</v>
      </c>
      <c r="G16065">
        <v>1938</v>
      </c>
      <c r="H16065">
        <v>0</v>
      </c>
      <c r="I16065">
        <v>3.03</v>
      </c>
      <c r="J16065" s="11">
        <v>4563</v>
      </c>
      <c r="K16065" s="13">
        <f t="shared" si="503"/>
        <v>1989</v>
      </c>
      <c r="L16065" s="1" t="str">
        <f t="shared" si="502"/>
        <v/>
      </c>
    </row>
    <row r="16066" spans="1:12" ht="13.8" customHeight="1" x14ac:dyDescent="0.3">
      <c r="A16066" t="s">
        <v>250</v>
      </c>
      <c r="B16066">
        <v>1963</v>
      </c>
      <c r="C16066" s="10">
        <v>164664</v>
      </c>
      <c r="D16066">
        <v>119897</v>
      </c>
      <c r="E16066">
        <v>42776</v>
      </c>
      <c r="F16066">
        <v>79</v>
      </c>
      <c r="G16066">
        <v>1912</v>
      </c>
      <c r="H16066">
        <v>0</v>
      </c>
      <c r="I16066">
        <v>3.06</v>
      </c>
      <c r="J16066" s="11">
        <v>4509</v>
      </c>
      <c r="K16066" s="13">
        <f t="shared" si="503"/>
        <v>1989</v>
      </c>
      <c r="L16066" s="1" t="str">
        <f t="shared" ref="L16066:L16129" si="504">IF(AND(B16066&gt;2011),1,"")</f>
        <v/>
      </c>
    </row>
    <row r="16067" spans="1:12" ht="13.8" customHeight="1" x14ac:dyDescent="0.3">
      <c r="A16067" t="s">
        <v>250</v>
      </c>
      <c r="B16067">
        <v>1964</v>
      </c>
      <c r="C16067" s="10">
        <v>165900</v>
      </c>
      <c r="D16067">
        <v>116332</v>
      </c>
      <c r="E16067">
        <v>47120</v>
      </c>
      <c r="F16067">
        <v>140</v>
      </c>
      <c r="G16067">
        <v>2307</v>
      </c>
      <c r="H16067">
        <v>0</v>
      </c>
      <c r="I16067">
        <v>3.06</v>
      </c>
      <c r="J16067" s="11">
        <v>4537</v>
      </c>
      <c r="K16067" s="13">
        <f t="shared" ref="K16067:K16130" si="505">IF(B16067&lt;1990,IF(B16067&lt;1959,1958,1989),1990)</f>
        <v>1989</v>
      </c>
      <c r="L16067" s="1" t="str">
        <f t="shared" si="504"/>
        <v/>
      </c>
    </row>
    <row r="16068" spans="1:12" ht="13.8" customHeight="1" x14ac:dyDescent="0.3">
      <c r="A16068" t="s">
        <v>250</v>
      </c>
      <c r="B16068">
        <v>1965</v>
      </c>
      <c r="C16068" s="10">
        <v>169790</v>
      </c>
      <c r="D16068">
        <v>115248</v>
      </c>
      <c r="E16068">
        <v>51775</v>
      </c>
      <c r="F16068">
        <v>460</v>
      </c>
      <c r="G16068">
        <v>2307</v>
      </c>
      <c r="H16068">
        <v>0</v>
      </c>
      <c r="I16068">
        <v>3.11</v>
      </c>
      <c r="J16068" s="11">
        <v>4787</v>
      </c>
      <c r="K16068" s="13">
        <f t="shared" si="505"/>
        <v>1989</v>
      </c>
      <c r="L16068" s="1" t="str">
        <f t="shared" si="504"/>
        <v/>
      </c>
    </row>
    <row r="16069" spans="1:12" ht="13.8" customHeight="1" x14ac:dyDescent="0.3">
      <c r="A16069" t="s">
        <v>250</v>
      </c>
      <c r="B16069">
        <v>1966</v>
      </c>
      <c r="C16069" s="10">
        <v>168684</v>
      </c>
      <c r="D16069">
        <v>110083</v>
      </c>
      <c r="E16069">
        <v>55870</v>
      </c>
      <c r="F16069">
        <v>450</v>
      </c>
      <c r="G16069">
        <v>2281</v>
      </c>
      <c r="H16069">
        <v>0</v>
      </c>
      <c r="I16069">
        <v>3.08</v>
      </c>
      <c r="J16069" s="11">
        <v>4586</v>
      </c>
      <c r="K16069" s="13">
        <f t="shared" si="505"/>
        <v>1989</v>
      </c>
      <c r="L16069" s="1" t="str">
        <f t="shared" si="504"/>
        <v/>
      </c>
    </row>
    <row r="16070" spans="1:12" ht="13.8" customHeight="1" x14ac:dyDescent="0.3">
      <c r="A16070" t="s">
        <v>250</v>
      </c>
      <c r="B16070">
        <v>1967</v>
      </c>
      <c r="C16070" s="10">
        <v>161581</v>
      </c>
      <c r="D16070">
        <v>100568</v>
      </c>
      <c r="E16070">
        <v>57866</v>
      </c>
      <c r="F16070">
        <v>758</v>
      </c>
      <c r="G16070">
        <v>2390</v>
      </c>
      <c r="H16070">
        <v>0</v>
      </c>
      <c r="I16070">
        <v>2.93</v>
      </c>
      <c r="J16070" s="11">
        <v>4761</v>
      </c>
      <c r="K16070" s="13">
        <f t="shared" si="505"/>
        <v>1989</v>
      </c>
      <c r="L16070" s="1" t="str">
        <f t="shared" si="504"/>
        <v/>
      </c>
    </row>
    <row r="16071" spans="1:12" ht="13.8" customHeight="1" x14ac:dyDescent="0.3">
      <c r="A16071" t="s">
        <v>250</v>
      </c>
      <c r="B16071">
        <v>1968</v>
      </c>
      <c r="C16071" s="10">
        <v>165522</v>
      </c>
      <c r="D16071">
        <v>101064</v>
      </c>
      <c r="E16071">
        <v>60249</v>
      </c>
      <c r="F16071">
        <v>1710</v>
      </c>
      <c r="G16071">
        <v>2431</v>
      </c>
      <c r="H16071">
        <v>67</v>
      </c>
      <c r="I16071">
        <v>2.99</v>
      </c>
      <c r="J16071" s="11">
        <v>5097</v>
      </c>
      <c r="K16071" s="13">
        <f t="shared" si="505"/>
        <v>1989</v>
      </c>
      <c r="L16071" s="1" t="str">
        <f t="shared" si="504"/>
        <v/>
      </c>
    </row>
    <row r="16072" spans="1:12" ht="13.8" customHeight="1" x14ac:dyDescent="0.3">
      <c r="A16072" t="s">
        <v>250</v>
      </c>
      <c r="B16072">
        <v>1969</v>
      </c>
      <c r="C16072" s="10">
        <v>171491</v>
      </c>
      <c r="D16072">
        <v>100422</v>
      </c>
      <c r="E16072">
        <v>64953</v>
      </c>
      <c r="F16072">
        <v>3344</v>
      </c>
      <c r="G16072">
        <v>2369</v>
      </c>
      <c r="H16072">
        <v>404</v>
      </c>
      <c r="I16072">
        <v>3.08</v>
      </c>
      <c r="J16072" s="11">
        <v>5377</v>
      </c>
      <c r="K16072" s="13">
        <f t="shared" si="505"/>
        <v>1989</v>
      </c>
      <c r="L16072" s="1" t="str">
        <f t="shared" si="504"/>
        <v/>
      </c>
    </row>
    <row r="16073" spans="1:12" ht="13.8" customHeight="1" x14ac:dyDescent="0.3">
      <c r="A16073" t="s">
        <v>250</v>
      </c>
      <c r="B16073">
        <v>1970</v>
      </c>
      <c r="C16073" s="10">
        <v>178092</v>
      </c>
      <c r="D16073">
        <v>96316</v>
      </c>
      <c r="E16073">
        <v>72343</v>
      </c>
      <c r="F16073">
        <v>6306</v>
      </c>
      <c r="G16073">
        <v>2320</v>
      </c>
      <c r="H16073">
        <v>807</v>
      </c>
      <c r="I16073">
        <v>3.19</v>
      </c>
      <c r="J16073" s="11">
        <v>6211</v>
      </c>
      <c r="K16073" s="13">
        <f t="shared" si="505"/>
        <v>1989</v>
      </c>
      <c r="L16073" s="1" t="str">
        <f t="shared" si="504"/>
        <v/>
      </c>
    </row>
    <row r="16074" spans="1:12" ht="13.8" customHeight="1" x14ac:dyDescent="0.3">
      <c r="A16074" t="s">
        <v>250</v>
      </c>
      <c r="B16074">
        <v>1971</v>
      </c>
      <c r="C16074" s="10">
        <v>180219</v>
      </c>
      <c r="D16074">
        <v>93180</v>
      </c>
      <c r="E16074">
        <v>73530</v>
      </c>
      <c r="F16074">
        <v>10160</v>
      </c>
      <c r="G16074">
        <v>2407</v>
      </c>
      <c r="H16074">
        <v>942</v>
      </c>
      <c r="I16074">
        <v>3.22</v>
      </c>
      <c r="J16074" s="11">
        <v>6484</v>
      </c>
      <c r="K16074" s="13">
        <f t="shared" si="505"/>
        <v>1989</v>
      </c>
      <c r="L16074" s="1" t="str">
        <f t="shared" si="504"/>
        <v/>
      </c>
    </row>
    <row r="16075" spans="1:12" ht="13.8" customHeight="1" x14ac:dyDescent="0.3">
      <c r="A16075" t="s">
        <v>250</v>
      </c>
      <c r="B16075">
        <v>1972</v>
      </c>
      <c r="C16075" s="10">
        <v>176844</v>
      </c>
      <c r="D16075">
        <v>80007</v>
      </c>
      <c r="E16075">
        <v>78934</v>
      </c>
      <c r="F16075">
        <v>14372</v>
      </c>
      <c r="G16075">
        <v>2454</v>
      </c>
      <c r="H16075">
        <v>1076</v>
      </c>
      <c r="I16075">
        <v>3.15</v>
      </c>
      <c r="J16075" s="11">
        <v>6326</v>
      </c>
      <c r="K16075" s="13">
        <f t="shared" si="505"/>
        <v>1989</v>
      </c>
      <c r="L16075" s="1" t="str">
        <f t="shared" si="504"/>
        <v/>
      </c>
    </row>
    <row r="16076" spans="1:12" ht="13.8" customHeight="1" x14ac:dyDescent="0.3">
      <c r="A16076" t="s">
        <v>250</v>
      </c>
      <c r="B16076">
        <v>1973</v>
      </c>
      <c r="C16076" s="10">
        <v>179993</v>
      </c>
      <c r="D16076">
        <v>80745</v>
      </c>
      <c r="E16076">
        <v>79630</v>
      </c>
      <c r="F16076">
        <v>15555</v>
      </c>
      <c r="G16076">
        <v>2718</v>
      </c>
      <c r="H16076">
        <v>1345</v>
      </c>
      <c r="I16076">
        <v>3.2</v>
      </c>
      <c r="J16076" s="11">
        <v>6678</v>
      </c>
      <c r="K16076" s="13">
        <f t="shared" si="505"/>
        <v>1989</v>
      </c>
      <c r="L16076" s="1" t="str">
        <f t="shared" si="504"/>
        <v/>
      </c>
    </row>
    <row r="16077" spans="1:12" ht="13.8" customHeight="1" x14ac:dyDescent="0.3">
      <c r="A16077" t="s">
        <v>250</v>
      </c>
      <c r="B16077">
        <v>1974</v>
      </c>
      <c r="C16077" s="10">
        <v>168423</v>
      </c>
      <c r="D16077">
        <v>71879</v>
      </c>
      <c r="E16077">
        <v>74042</v>
      </c>
      <c r="F16077">
        <v>18603</v>
      </c>
      <c r="G16077">
        <v>2419</v>
      </c>
      <c r="H16077">
        <v>1480</v>
      </c>
      <c r="I16077">
        <v>2.99</v>
      </c>
      <c r="J16077" s="11">
        <v>5976</v>
      </c>
      <c r="K16077" s="13">
        <f t="shared" si="505"/>
        <v>1989</v>
      </c>
      <c r="L16077" s="1" t="str">
        <f t="shared" si="504"/>
        <v/>
      </c>
    </row>
    <row r="16078" spans="1:12" ht="13.8" customHeight="1" x14ac:dyDescent="0.3">
      <c r="A16078" t="s">
        <v>250</v>
      </c>
      <c r="B16078">
        <v>1975</v>
      </c>
      <c r="C16078" s="10">
        <v>164615</v>
      </c>
      <c r="D16078">
        <v>75379</v>
      </c>
      <c r="E16078">
        <v>65843</v>
      </c>
      <c r="F16078">
        <v>19482</v>
      </c>
      <c r="G16078">
        <v>2297</v>
      </c>
      <c r="H16078">
        <v>1614</v>
      </c>
      <c r="I16078">
        <v>2.92</v>
      </c>
      <c r="J16078" s="11">
        <v>4968</v>
      </c>
      <c r="K16078" s="13">
        <f t="shared" si="505"/>
        <v>1989</v>
      </c>
      <c r="L16078" s="1" t="str">
        <f t="shared" si="504"/>
        <v/>
      </c>
    </row>
    <row r="16079" spans="1:12" ht="13.8" customHeight="1" x14ac:dyDescent="0.3">
      <c r="A16079" t="s">
        <v>250</v>
      </c>
      <c r="B16079">
        <v>1976</v>
      </c>
      <c r="C16079" s="10">
        <v>163325</v>
      </c>
      <c r="D16079">
        <v>75043</v>
      </c>
      <c r="E16079">
        <v>64315</v>
      </c>
      <c r="F16079">
        <v>20207</v>
      </c>
      <c r="G16079">
        <v>2146</v>
      </c>
      <c r="H16079">
        <v>1614</v>
      </c>
      <c r="I16079">
        <v>2.89</v>
      </c>
      <c r="J16079" s="11">
        <v>5181</v>
      </c>
      <c r="K16079" s="13">
        <f t="shared" si="505"/>
        <v>1989</v>
      </c>
      <c r="L16079" s="1" t="str">
        <f t="shared" si="504"/>
        <v/>
      </c>
    </row>
    <row r="16080" spans="1:12" ht="13.8" customHeight="1" x14ac:dyDescent="0.3">
      <c r="A16080" t="s">
        <v>250</v>
      </c>
      <c r="B16080">
        <v>1977</v>
      </c>
      <c r="C16080" s="10">
        <v>164916</v>
      </c>
      <c r="D16080">
        <v>73985</v>
      </c>
      <c r="E16080">
        <v>65527</v>
      </c>
      <c r="F16080">
        <v>21564</v>
      </c>
      <c r="G16080">
        <v>2102</v>
      </c>
      <c r="H16080">
        <v>1739</v>
      </c>
      <c r="I16080">
        <v>2.92</v>
      </c>
      <c r="J16080" s="11">
        <v>4592</v>
      </c>
      <c r="K16080" s="13">
        <f t="shared" si="505"/>
        <v>1989</v>
      </c>
      <c r="L16080" s="1" t="str">
        <f t="shared" si="504"/>
        <v/>
      </c>
    </row>
    <row r="16081" spans="1:12" ht="13.8" customHeight="1" x14ac:dyDescent="0.3">
      <c r="A16081" t="s">
        <v>250</v>
      </c>
      <c r="B16081">
        <v>1978</v>
      </c>
      <c r="C16081" s="10">
        <v>165008</v>
      </c>
      <c r="D16081">
        <v>70725</v>
      </c>
      <c r="E16081">
        <v>67523</v>
      </c>
      <c r="F16081">
        <v>22250</v>
      </c>
      <c r="G16081">
        <v>2165</v>
      </c>
      <c r="H16081">
        <v>2346</v>
      </c>
      <c r="I16081">
        <v>2.92</v>
      </c>
      <c r="J16081" s="11">
        <v>4744</v>
      </c>
      <c r="K16081" s="13">
        <f t="shared" si="505"/>
        <v>1989</v>
      </c>
      <c r="L16081" s="1" t="str">
        <f t="shared" si="504"/>
        <v/>
      </c>
    </row>
    <row r="16082" spans="1:12" ht="13.8" customHeight="1" x14ac:dyDescent="0.3">
      <c r="A16082" t="s">
        <v>250</v>
      </c>
      <c r="B16082">
        <v>1979</v>
      </c>
      <c r="C16082" s="10">
        <v>175864</v>
      </c>
      <c r="D16082">
        <v>76845</v>
      </c>
      <c r="E16082">
        <v>69071</v>
      </c>
      <c r="F16082">
        <v>24343</v>
      </c>
      <c r="G16082">
        <v>2195</v>
      </c>
      <c r="H16082">
        <v>3409</v>
      </c>
      <c r="I16082">
        <v>3.11</v>
      </c>
      <c r="J16082" s="11">
        <v>4768</v>
      </c>
      <c r="K16082" s="13">
        <f t="shared" si="505"/>
        <v>1989</v>
      </c>
      <c r="L16082" s="1" t="str">
        <f t="shared" si="504"/>
        <v/>
      </c>
    </row>
    <row r="16083" spans="1:12" ht="13.8" customHeight="1" x14ac:dyDescent="0.3">
      <c r="A16083" t="s">
        <v>250</v>
      </c>
      <c r="B16083">
        <v>1980</v>
      </c>
      <c r="C16083" s="10">
        <v>157974</v>
      </c>
      <c r="D16083">
        <v>71154</v>
      </c>
      <c r="E16083">
        <v>58482</v>
      </c>
      <c r="F16083">
        <v>24133</v>
      </c>
      <c r="G16083">
        <v>2014</v>
      </c>
      <c r="H16083">
        <v>2191</v>
      </c>
      <c r="I16083">
        <v>2.8</v>
      </c>
      <c r="J16083" s="11">
        <v>4512</v>
      </c>
      <c r="K16083" s="13">
        <f t="shared" si="505"/>
        <v>1989</v>
      </c>
      <c r="L16083" s="1" t="str">
        <f t="shared" si="504"/>
        <v/>
      </c>
    </row>
    <row r="16084" spans="1:12" ht="13.8" customHeight="1" x14ac:dyDescent="0.3">
      <c r="A16084" t="s">
        <v>250</v>
      </c>
      <c r="B16084">
        <v>1981</v>
      </c>
      <c r="C16084" s="10">
        <v>152937</v>
      </c>
      <c r="D16084">
        <v>71344</v>
      </c>
      <c r="E16084">
        <v>53229</v>
      </c>
      <c r="F16084">
        <v>24456</v>
      </c>
      <c r="G16084">
        <v>1731</v>
      </c>
      <c r="H16084">
        <v>2177</v>
      </c>
      <c r="I16084">
        <v>2.71</v>
      </c>
      <c r="J16084" s="11">
        <v>3980</v>
      </c>
      <c r="K16084" s="13">
        <f t="shared" si="505"/>
        <v>1989</v>
      </c>
      <c r="L16084" s="1" t="str">
        <f t="shared" si="504"/>
        <v/>
      </c>
    </row>
    <row r="16085" spans="1:12" ht="13.8" customHeight="1" x14ac:dyDescent="0.3">
      <c r="A16085" t="s">
        <v>250</v>
      </c>
      <c r="B16085">
        <v>1982</v>
      </c>
      <c r="C16085" s="10">
        <v>149583</v>
      </c>
      <c r="D16085">
        <v>66797</v>
      </c>
      <c r="E16085">
        <v>53507</v>
      </c>
      <c r="F16085">
        <v>25468</v>
      </c>
      <c r="G16085">
        <v>1763</v>
      </c>
      <c r="H16085">
        <v>2049</v>
      </c>
      <c r="I16085">
        <v>2.65</v>
      </c>
      <c r="J16085" s="11">
        <v>4447</v>
      </c>
      <c r="K16085" s="13">
        <f t="shared" si="505"/>
        <v>1989</v>
      </c>
      <c r="L16085" s="1" t="str">
        <f t="shared" si="504"/>
        <v/>
      </c>
    </row>
    <row r="16086" spans="1:12" ht="13.8" customHeight="1" x14ac:dyDescent="0.3">
      <c r="A16086" t="s">
        <v>250</v>
      </c>
      <c r="B16086">
        <v>1983</v>
      </c>
      <c r="C16086" s="10">
        <v>148825</v>
      </c>
      <c r="D16086">
        <v>67474</v>
      </c>
      <c r="E16086">
        <v>51056</v>
      </c>
      <c r="F16086">
        <v>26520</v>
      </c>
      <c r="G16086">
        <v>1822</v>
      </c>
      <c r="H16086">
        <v>1954</v>
      </c>
      <c r="I16086">
        <v>2.63</v>
      </c>
      <c r="J16086" s="11">
        <v>4060</v>
      </c>
      <c r="K16086" s="13">
        <f t="shared" si="505"/>
        <v>1989</v>
      </c>
      <c r="L16086" s="1" t="str">
        <f t="shared" si="504"/>
        <v/>
      </c>
    </row>
    <row r="16087" spans="1:12" ht="13.8" customHeight="1" x14ac:dyDescent="0.3">
      <c r="A16087" t="s">
        <v>250</v>
      </c>
      <c r="B16087">
        <v>1984</v>
      </c>
      <c r="C16087" s="10">
        <v>144351</v>
      </c>
      <c r="D16087">
        <v>48457</v>
      </c>
      <c r="E16087">
        <v>65113</v>
      </c>
      <c r="F16087">
        <v>27186</v>
      </c>
      <c r="G16087">
        <v>1833</v>
      </c>
      <c r="H16087">
        <v>1762</v>
      </c>
      <c r="I16087">
        <v>2.5499999999999998</v>
      </c>
      <c r="J16087" s="11">
        <v>4378</v>
      </c>
      <c r="K16087" s="13">
        <f t="shared" si="505"/>
        <v>1989</v>
      </c>
      <c r="L16087" s="1" t="str">
        <f t="shared" si="504"/>
        <v/>
      </c>
    </row>
    <row r="16088" spans="1:12" ht="13.8" customHeight="1" x14ac:dyDescent="0.3">
      <c r="A16088" t="s">
        <v>250</v>
      </c>
      <c r="B16088">
        <v>1985</v>
      </c>
      <c r="C16088" s="10">
        <v>152674</v>
      </c>
      <c r="D16088">
        <v>63947</v>
      </c>
      <c r="E16088">
        <v>56080</v>
      </c>
      <c r="F16088">
        <v>29460</v>
      </c>
      <c r="G16088">
        <v>1814</v>
      </c>
      <c r="H16088">
        <v>1374</v>
      </c>
      <c r="I16088">
        <v>2.69</v>
      </c>
      <c r="J16088" s="11">
        <v>4488</v>
      </c>
      <c r="K16088" s="13">
        <f t="shared" si="505"/>
        <v>1989</v>
      </c>
      <c r="L16088" s="1" t="str">
        <f t="shared" si="504"/>
        <v/>
      </c>
    </row>
    <row r="16089" spans="1:12" ht="13.8" customHeight="1" x14ac:dyDescent="0.3">
      <c r="A16089" t="s">
        <v>250</v>
      </c>
      <c r="B16089">
        <v>1986</v>
      </c>
      <c r="C16089" s="10">
        <v>155107</v>
      </c>
      <c r="D16089">
        <v>67815</v>
      </c>
      <c r="E16089">
        <v>54873</v>
      </c>
      <c r="F16089">
        <v>29549</v>
      </c>
      <c r="G16089">
        <v>1824</v>
      </c>
      <c r="H16089">
        <v>1047</v>
      </c>
      <c r="I16089">
        <v>2.73</v>
      </c>
      <c r="J16089" s="11">
        <v>4668</v>
      </c>
      <c r="K16089" s="13">
        <f t="shared" si="505"/>
        <v>1989</v>
      </c>
      <c r="L16089" s="1" t="str">
        <f t="shared" si="504"/>
        <v/>
      </c>
    </row>
    <row r="16090" spans="1:12" ht="13.8" customHeight="1" x14ac:dyDescent="0.3">
      <c r="A16090" t="s">
        <v>250</v>
      </c>
      <c r="B16090">
        <v>1987</v>
      </c>
      <c r="C16090" s="10">
        <v>155950</v>
      </c>
      <c r="D16090">
        <v>70765</v>
      </c>
      <c r="E16090">
        <v>52795</v>
      </c>
      <c r="F16090">
        <v>29342</v>
      </c>
      <c r="G16090">
        <v>1946</v>
      </c>
      <c r="H16090">
        <v>1102</v>
      </c>
      <c r="I16090">
        <v>2.74</v>
      </c>
      <c r="J16090" s="11">
        <v>4578</v>
      </c>
      <c r="K16090" s="13">
        <f t="shared" si="505"/>
        <v>1989</v>
      </c>
      <c r="L16090" s="1" t="str">
        <f t="shared" si="504"/>
        <v/>
      </c>
    </row>
    <row r="16091" spans="1:12" ht="13.8" customHeight="1" x14ac:dyDescent="0.3">
      <c r="A16091" t="s">
        <v>250</v>
      </c>
      <c r="B16091">
        <v>1988</v>
      </c>
      <c r="C16091" s="10">
        <v>155567</v>
      </c>
      <c r="D16091">
        <v>68168</v>
      </c>
      <c r="E16091">
        <v>56262</v>
      </c>
      <c r="F16091">
        <v>28893</v>
      </c>
      <c r="G16091">
        <v>2245</v>
      </c>
      <c r="H16091">
        <v>0</v>
      </c>
      <c r="I16091">
        <v>2.72</v>
      </c>
      <c r="J16091" s="11">
        <v>4856</v>
      </c>
      <c r="K16091" s="13">
        <f t="shared" si="505"/>
        <v>1989</v>
      </c>
      <c r="L16091" s="1" t="str">
        <f t="shared" si="504"/>
        <v/>
      </c>
    </row>
    <row r="16092" spans="1:12" ht="13.8" customHeight="1" x14ac:dyDescent="0.3">
      <c r="A16092" t="s">
        <v>250</v>
      </c>
      <c r="B16092">
        <v>1989</v>
      </c>
      <c r="C16092" s="10">
        <v>158637</v>
      </c>
      <c r="D16092">
        <v>67107</v>
      </c>
      <c r="E16092">
        <v>60660</v>
      </c>
      <c r="F16092">
        <v>28578</v>
      </c>
      <c r="G16092">
        <v>2291</v>
      </c>
      <c r="H16092">
        <v>0</v>
      </c>
      <c r="I16092">
        <v>2.77</v>
      </c>
      <c r="J16092" s="11">
        <v>5520</v>
      </c>
      <c r="K16092" s="13">
        <f t="shared" si="505"/>
        <v>1989</v>
      </c>
      <c r="L16092" s="1" t="str">
        <f t="shared" si="504"/>
        <v/>
      </c>
    </row>
    <row r="16093" spans="1:12" ht="13.8" customHeight="1" x14ac:dyDescent="0.3">
      <c r="A16093" t="s">
        <v>250</v>
      </c>
      <c r="B16093">
        <v>1990</v>
      </c>
      <c r="C16093" s="10">
        <v>151602</v>
      </c>
      <c r="D16093">
        <v>64392</v>
      </c>
      <c r="E16093">
        <v>55729</v>
      </c>
      <c r="F16093">
        <v>29482</v>
      </c>
      <c r="G16093">
        <v>1999</v>
      </c>
      <c r="H16093">
        <v>0</v>
      </c>
      <c r="I16093">
        <v>2.64</v>
      </c>
      <c r="J16093" s="11">
        <v>7466</v>
      </c>
      <c r="K16093" s="13">
        <f t="shared" si="505"/>
        <v>1990</v>
      </c>
      <c r="L16093" s="1" t="str">
        <f t="shared" si="504"/>
        <v/>
      </c>
    </row>
    <row r="16094" spans="1:12" ht="13.8" customHeight="1" x14ac:dyDescent="0.3">
      <c r="A16094" t="s">
        <v>250</v>
      </c>
      <c r="B16094">
        <v>1991</v>
      </c>
      <c r="C16094" s="10">
        <v>154576</v>
      </c>
      <c r="D16094">
        <v>64544</v>
      </c>
      <c r="E16094">
        <v>56582</v>
      </c>
      <c r="F16094">
        <v>31778</v>
      </c>
      <c r="G16094">
        <v>1672</v>
      </c>
      <c r="H16094">
        <v>0</v>
      </c>
      <c r="I16094">
        <v>2.68</v>
      </c>
      <c r="J16094" s="11">
        <v>7092</v>
      </c>
      <c r="K16094" s="13">
        <f t="shared" si="505"/>
        <v>1990</v>
      </c>
      <c r="L16094" s="1" t="str">
        <f t="shared" si="504"/>
        <v/>
      </c>
    </row>
    <row r="16095" spans="1:12" ht="13.8" customHeight="1" x14ac:dyDescent="0.3">
      <c r="A16095" t="s">
        <v>250</v>
      </c>
      <c r="B16095">
        <v>1992</v>
      </c>
      <c r="C16095" s="10">
        <v>151699</v>
      </c>
      <c r="D16095">
        <v>61331</v>
      </c>
      <c r="E16095">
        <v>57197</v>
      </c>
      <c r="F16095">
        <v>31675</v>
      </c>
      <c r="G16095">
        <v>1497</v>
      </c>
      <c r="H16095">
        <v>0</v>
      </c>
      <c r="I16095">
        <v>2.63</v>
      </c>
      <c r="J16095" s="11">
        <v>7538</v>
      </c>
      <c r="K16095" s="13">
        <f t="shared" si="505"/>
        <v>1990</v>
      </c>
      <c r="L16095" s="1" t="str">
        <f t="shared" si="504"/>
        <v/>
      </c>
    </row>
    <row r="16096" spans="1:12" ht="13.8" customHeight="1" x14ac:dyDescent="0.3">
      <c r="A16096" t="s">
        <v>250</v>
      </c>
      <c r="B16096">
        <v>1993</v>
      </c>
      <c r="C16096" s="10">
        <v>148817</v>
      </c>
      <c r="D16096">
        <v>53802</v>
      </c>
      <c r="E16096">
        <v>56146</v>
      </c>
      <c r="F16096">
        <v>36087</v>
      </c>
      <c r="G16096">
        <v>1501</v>
      </c>
      <c r="H16096">
        <v>1281</v>
      </c>
      <c r="I16096">
        <v>2.57</v>
      </c>
      <c r="J16096" s="11">
        <v>7834</v>
      </c>
      <c r="K16096" s="13">
        <f t="shared" si="505"/>
        <v>1990</v>
      </c>
      <c r="L16096" s="1" t="str">
        <f t="shared" si="504"/>
        <v/>
      </c>
    </row>
    <row r="16097" spans="1:12" ht="13.8" customHeight="1" x14ac:dyDescent="0.3">
      <c r="A16097" t="s">
        <v>250</v>
      </c>
      <c r="B16097">
        <v>1994</v>
      </c>
      <c r="C16097" s="10">
        <v>149097</v>
      </c>
      <c r="D16097">
        <v>50668</v>
      </c>
      <c r="E16097">
        <v>57442</v>
      </c>
      <c r="F16097">
        <v>37611</v>
      </c>
      <c r="G16097">
        <v>1674</v>
      </c>
      <c r="H16097">
        <v>1703</v>
      </c>
      <c r="I16097">
        <v>2.57</v>
      </c>
      <c r="J16097" s="11">
        <v>7829</v>
      </c>
      <c r="K16097" s="13">
        <f t="shared" si="505"/>
        <v>1990</v>
      </c>
      <c r="L16097" s="1" t="str">
        <f t="shared" si="504"/>
        <v/>
      </c>
    </row>
    <row r="16098" spans="1:12" ht="13.8" customHeight="1" x14ac:dyDescent="0.3">
      <c r="A16098" t="s">
        <v>250</v>
      </c>
      <c r="B16098">
        <v>1995</v>
      </c>
      <c r="C16098" s="10">
        <v>146746</v>
      </c>
      <c r="D16098">
        <v>47940</v>
      </c>
      <c r="E16098">
        <v>55268</v>
      </c>
      <c r="F16098">
        <v>40672</v>
      </c>
      <c r="G16098">
        <v>1605</v>
      </c>
      <c r="H16098">
        <v>1261</v>
      </c>
      <c r="I16098">
        <v>2.52</v>
      </c>
      <c r="J16098" s="11">
        <v>8264</v>
      </c>
      <c r="K16098" s="13">
        <f t="shared" si="505"/>
        <v>1990</v>
      </c>
      <c r="L16098" s="1" t="str">
        <f t="shared" si="504"/>
        <v/>
      </c>
    </row>
    <row r="16099" spans="1:12" ht="13.8" customHeight="1" x14ac:dyDescent="0.3">
      <c r="A16099" t="s">
        <v>250</v>
      </c>
      <c r="B16099">
        <v>1996</v>
      </c>
      <c r="C16099" s="10">
        <v>150378</v>
      </c>
      <c r="D16099">
        <v>45003</v>
      </c>
      <c r="E16099">
        <v>54929</v>
      </c>
      <c r="F16099">
        <v>47444</v>
      </c>
      <c r="G16099">
        <v>1661</v>
      </c>
      <c r="H16099">
        <v>1340</v>
      </c>
      <c r="I16099">
        <v>2.58</v>
      </c>
      <c r="J16099" s="11">
        <v>8748</v>
      </c>
      <c r="K16099" s="13">
        <f t="shared" si="505"/>
        <v>1990</v>
      </c>
      <c r="L16099" s="1" t="str">
        <f t="shared" si="504"/>
        <v/>
      </c>
    </row>
    <row r="16100" spans="1:12" ht="13.8" customHeight="1" x14ac:dyDescent="0.3">
      <c r="A16100" t="s">
        <v>250</v>
      </c>
      <c r="B16100">
        <v>1997</v>
      </c>
      <c r="C16100" s="10">
        <v>143808</v>
      </c>
      <c r="D16100">
        <v>40673</v>
      </c>
      <c r="E16100">
        <v>52677</v>
      </c>
      <c r="F16100">
        <v>47605</v>
      </c>
      <c r="G16100">
        <v>1719</v>
      </c>
      <c r="H16100">
        <v>1134</v>
      </c>
      <c r="I16100">
        <v>2.46</v>
      </c>
      <c r="J16100" s="11">
        <v>9291</v>
      </c>
      <c r="K16100" s="13">
        <f t="shared" si="505"/>
        <v>1990</v>
      </c>
      <c r="L16100" s="1" t="str">
        <f t="shared" si="504"/>
        <v/>
      </c>
    </row>
    <row r="16101" spans="1:12" ht="13.8" customHeight="1" x14ac:dyDescent="0.3">
      <c r="A16101" t="s">
        <v>250</v>
      </c>
      <c r="B16101">
        <v>1998</v>
      </c>
      <c r="C16101" s="10">
        <v>145052</v>
      </c>
      <c r="D16101">
        <v>39770</v>
      </c>
      <c r="E16101">
        <v>52760</v>
      </c>
      <c r="F16101">
        <v>49578</v>
      </c>
      <c r="G16101">
        <v>1688</v>
      </c>
      <c r="H16101">
        <v>1256</v>
      </c>
      <c r="I16101">
        <v>2.4700000000000002</v>
      </c>
      <c r="J16101" s="11">
        <v>10060</v>
      </c>
      <c r="K16101" s="13">
        <f t="shared" si="505"/>
        <v>1990</v>
      </c>
      <c r="L16101" s="1" t="str">
        <f t="shared" si="504"/>
        <v/>
      </c>
    </row>
    <row r="16102" spans="1:12" ht="13.8" customHeight="1" x14ac:dyDescent="0.3">
      <c r="A16102" t="s">
        <v>250</v>
      </c>
      <c r="B16102">
        <v>1999</v>
      </c>
      <c r="C16102" s="10">
        <v>144788</v>
      </c>
      <c r="D16102">
        <v>35514</v>
      </c>
      <c r="E16102">
        <v>53631</v>
      </c>
      <c r="F16102">
        <v>52588</v>
      </c>
      <c r="G16102">
        <v>1727</v>
      </c>
      <c r="H16102">
        <v>1328</v>
      </c>
      <c r="I16102">
        <v>2.46</v>
      </c>
      <c r="J16102" s="11">
        <v>9981</v>
      </c>
      <c r="K16102" s="13">
        <f t="shared" si="505"/>
        <v>1990</v>
      </c>
      <c r="L16102" s="1" t="str">
        <f t="shared" si="504"/>
        <v/>
      </c>
    </row>
    <row r="16103" spans="1:12" ht="13.8" customHeight="1" x14ac:dyDescent="0.3">
      <c r="A16103" t="s">
        <v>250</v>
      </c>
      <c r="B16103">
        <v>2000</v>
      </c>
      <c r="C16103" s="10">
        <v>147746</v>
      </c>
      <c r="D16103">
        <v>37464</v>
      </c>
      <c r="E16103">
        <v>52884</v>
      </c>
      <c r="F16103">
        <v>54588</v>
      </c>
      <c r="G16103">
        <v>1727</v>
      </c>
      <c r="H16103">
        <v>1083</v>
      </c>
      <c r="I16103">
        <v>2.5</v>
      </c>
      <c r="J16103" s="11">
        <v>10466</v>
      </c>
      <c r="K16103" s="13">
        <f t="shared" si="505"/>
        <v>1990</v>
      </c>
      <c r="L16103" s="1" t="str">
        <f t="shared" si="504"/>
        <v/>
      </c>
    </row>
    <row r="16104" spans="1:12" ht="13.8" customHeight="1" x14ac:dyDescent="0.3">
      <c r="A16104" t="s">
        <v>250</v>
      </c>
      <c r="B16104">
        <v>2001</v>
      </c>
      <c r="C16104" s="10">
        <v>148858</v>
      </c>
      <c r="D16104">
        <v>39925</v>
      </c>
      <c r="E16104">
        <v>51920</v>
      </c>
      <c r="F16104">
        <v>54119</v>
      </c>
      <c r="G16104">
        <v>1612</v>
      </c>
      <c r="H16104">
        <v>1280</v>
      </c>
      <c r="I16104">
        <v>2.5099999999999998</v>
      </c>
      <c r="J16104" s="11">
        <v>10428</v>
      </c>
      <c r="K16104" s="13">
        <f t="shared" si="505"/>
        <v>1990</v>
      </c>
      <c r="L16104" s="1" t="str">
        <f t="shared" si="504"/>
        <v/>
      </c>
    </row>
    <row r="16105" spans="1:12" ht="13.8" customHeight="1" x14ac:dyDescent="0.3">
      <c r="A16105" t="s">
        <v>250</v>
      </c>
      <c r="B16105">
        <v>2002</v>
      </c>
      <c r="C16105" s="10">
        <v>144162</v>
      </c>
      <c r="D16105">
        <v>36741</v>
      </c>
      <c r="E16105">
        <v>51135</v>
      </c>
      <c r="F16105">
        <v>53623</v>
      </c>
      <c r="G16105">
        <v>1508</v>
      </c>
      <c r="H16105">
        <v>1155</v>
      </c>
      <c r="I16105">
        <v>2.42</v>
      </c>
      <c r="J16105" s="11">
        <v>10091</v>
      </c>
      <c r="K16105" s="13">
        <f t="shared" si="505"/>
        <v>1990</v>
      </c>
      <c r="L16105" s="1" t="str">
        <f t="shared" si="504"/>
        <v/>
      </c>
    </row>
    <row r="16106" spans="1:12" ht="13.8" customHeight="1" x14ac:dyDescent="0.3">
      <c r="A16106" t="s">
        <v>250</v>
      </c>
      <c r="B16106">
        <v>2003</v>
      </c>
      <c r="C16106" s="10">
        <v>147261</v>
      </c>
      <c r="D16106">
        <v>39512</v>
      </c>
      <c r="E16106">
        <v>51556</v>
      </c>
      <c r="F16106">
        <v>53640</v>
      </c>
      <c r="G16106">
        <v>1525</v>
      </c>
      <c r="H16106">
        <v>1027</v>
      </c>
      <c r="I16106">
        <v>2.46</v>
      </c>
      <c r="J16106" s="11">
        <v>10162</v>
      </c>
      <c r="K16106" s="13">
        <f t="shared" si="505"/>
        <v>1990</v>
      </c>
      <c r="L16106" s="1" t="str">
        <f t="shared" si="504"/>
        <v/>
      </c>
    </row>
    <row r="16107" spans="1:12" ht="13.8" customHeight="1" x14ac:dyDescent="0.3">
      <c r="A16107" t="s">
        <v>250</v>
      </c>
      <c r="B16107">
        <v>2004</v>
      </c>
      <c r="C16107" s="10">
        <v>147052</v>
      </c>
      <c r="D16107">
        <v>38360</v>
      </c>
      <c r="E16107">
        <v>51185</v>
      </c>
      <c r="F16107">
        <v>54808</v>
      </c>
      <c r="G16107">
        <v>1551</v>
      </c>
      <c r="H16107">
        <v>1148</v>
      </c>
      <c r="I16107">
        <v>2.4500000000000002</v>
      </c>
      <c r="J16107" s="11">
        <v>11107</v>
      </c>
      <c r="K16107" s="13">
        <f t="shared" si="505"/>
        <v>1990</v>
      </c>
      <c r="L16107" s="1" t="str">
        <f t="shared" si="504"/>
        <v/>
      </c>
    </row>
    <row r="16108" spans="1:12" ht="13.8" customHeight="1" x14ac:dyDescent="0.3">
      <c r="A16108" t="s">
        <v>250</v>
      </c>
      <c r="B16108">
        <v>2005</v>
      </c>
      <c r="C16108" s="10">
        <v>147963</v>
      </c>
      <c r="D16108">
        <v>39098</v>
      </c>
      <c r="E16108">
        <v>52850</v>
      </c>
      <c r="F16108">
        <v>53384</v>
      </c>
      <c r="G16108">
        <v>1525</v>
      </c>
      <c r="H16108">
        <v>1106</v>
      </c>
      <c r="I16108">
        <v>2.4500000000000002</v>
      </c>
      <c r="J16108" s="11">
        <v>11771</v>
      </c>
      <c r="K16108" s="13">
        <f t="shared" si="505"/>
        <v>1990</v>
      </c>
      <c r="L16108" s="1" t="str">
        <f t="shared" si="504"/>
        <v/>
      </c>
    </row>
    <row r="16109" spans="1:12" ht="13.8" customHeight="1" x14ac:dyDescent="0.3">
      <c r="A16109" t="s">
        <v>250</v>
      </c>
      <c r="B16109">
        <v>2006</v>
      </c>
      <c r="C16109" s="10">
        <v>147657</v>
      </c>
      <c r="D16109">
        <v>42493</v>
      </c>
      <c r="E16109">
        <v>51917</v>
      </c>
      <c r="F16109">
        <v>50630</v>
      </c>
      <c r="G16109">
        <v>1560</v>
      </c>
      <c r="H16109">
        <v>1056</v>
      </c>
      <c r="I16109">
        <v>2.4300000000000002</v>
      </c>
      <c r="J16109" s="11">
        <v>12137</v>
      </c>
      <c r="K16109" s="13">
        <f t="shared" si="505"/>
        <v>1990</v>
      </c>
      <c r="L16109" s="1" t="str">
        <f t="shared" si="504"/>
        <v/>
      </c>
    </row>
    <row r="16110" spans="1:12" ht="13.8" customHeight="1" x14ac:dyDescent="0.3">
      <c r="A16110" t="s">
        <v>250</v>
      </c>
      <c r="B16110">
        <v>2007</v>
      </c>
      <c r="C16110" s="10">
        <v>144103</v>
      </c>
      <c r="D16110">
        <v>40073</v>
      </c>
      <c r="E16110">
        <v>50319</v>
      </c>
      <c r="F16110">
        <v>51193</v>
      </c>
      <c r="G16110">
        <v>1617</v>
      </c>
      <c r="H16110">
        <v>902</v>
      </c>
      <c r="I16110">
        <v>2.35</v>
      </c>
      <c r="J16110" s="11">
        <v>12134</v>
      </c>
      <c r="K16110" s="13">
        <f t="shared" si="505"/>
        <v>1990</v>
      </c>
      <c r="L16110" s="1" t="str">
        <f t="shared" si="504"/>
        <v/>
      </c>
    </row>
    <row r="16111" spans="1:12" ht="13.8" customHeight="1" x14ac:dyDescent="0.3">
      <c r="A16111" t="s">
        <v>250</v>
      </c>
      <c r="B16111">
        <v>2008</v>
      </c>
      <c r="C16111" s="10">
        <v>141993</v>
      </c>
      <c r="D16111">
        <v>37061</v>
      </c>
      <c r="E16111">
        <v>49926</v>
      </c>
      <c r="F16111">
        <v>52763</v>
      </c>
      <c r="G16111">
        <v>1370</v>
      </c>
      <c r="H16111">
        <v>873</v>
      </c>
      <c r="I16111">
        <v>2.31</v>
      </c>
      <c r="J16111" s="11">
        <v>12787</v>
      </c>
      <c r="K16111" s="13">
        <f t="shared" si="505"/>
        <v>1990</v>
      </c>
      <c r="L16111" s="1" t="str">
        <f t="shared" si="504"/>
        <v/>
      </c>
    </row>
    <row r="16112" spans="1:12" ht="13.8" customHeight="1" x14ac:dyDescent="0.3">
      <c r="A16112" t="s">
        <v>250</v>
      </c>
      <c r="B16112">
        <v>2009</v>
      </c>
      <c r="C16112" s="10">
        <v>128639</v>
      </c>
      <c r="D16112">
        <v>30511</v>
      </c>
      <c r="E16112">
        <v>47417</v>
      </c>
      <c r="F16112">
        <v>48872</v>
      </c>
      <c r="G16112">
        <v>1037</v>
      </c>
      <c r="H16112">
        <v>802</v>
      </c>
      <c r="I16112">
        <v>2.06</v>
      </c>
      <c r="J16112" s="11">
        <v>12096</v>
      </c>
      <c r="K16112" s="13">
        <f t="shared" si="505"/>
        <v>1990</v>
      </c>
      <c r="L16112" s="1" t="str">
        <f t="shared" si="504"/>
        <v/>
      </c>
    </row>
    <row r="16113" spans="1:12" ht="13.8" customHeight="1" x14ac:dyDescent="0.3">
      <c r="A16113" t="s">
        <v>250</v>
      </c>
      <c r="B16113">
        <v>2010</v>
      </c>
      <c r="C16113" s="10">
        <v>134499</v>
      </c>
      <c r="D16113">
        <v>31709</v>
      </c>
      <c r="E16113">
        <v>47810</v>
      </c>
      <c r="F16113">
        <v>53120</v>
      </c>
      <c r="G16113">
        <v>1072</v>
      </c>
      <c r="H16113">
        <v>787</v>
      </c>
      <c r="I16113">
        <v>2.14</v>
      </c>
      <c r="J16113" s="11">
        <v>11334</v>
      </c>
      <c r="K16113" s="13">
        <f t="shared" si="505"/>
        <v>1990</v>
      </c>
      <c r="L16113" s="1" t="str">
        <f t="shared" si="504"/>
        <v/>
      </c>
    </row>
    <row r="16114" spans="1:12" ht="13.8" customHeight="1" x14ac:dyDescent="0.3">
      <c r="A16114" t="s">
        <v>250</v>
      </c>
      <c r="B16114">
        <v>2011</v>
      </c>
      <c r="C16114" s="10">
        <v>122124</v>
      </c>
      <c r="D16114">
        <v>31296</v>
      </c>
      <c r="E16114">
        <v>45006</v>
      </c>
      <c r="F16114">
        <v>44043</v>
      </c>
      <c r="G16114">
        <v>1160</v>
      </c>
      <c r="H16114">
        <v>618</v>
      </c>
      <c r="I16114">
        <v>1.93</v>
      </c>
      <c r="J16114" s="11">
        <v>11977</v>
      </c>
      <c r="K16114" s="13">
        <f t="shared" si="505"/>
        <v>1990</v>
      </c>
      <c r="L16114" s="1" t="str">
        <f t="shared" si="504"/>
        <v/>
      </c>
    </row>
    <row r="16115" spans="1:12" ht="13.8" customHeight="1" x14ac:dyDescent="0.3">
      <c r="A16115" t="s">
        <v>250</v>
      </c>
      <c r="B16115">
        <v>2012</v>
      </c>
      <c r="C16115" s="10">
        <v>127781</v>
      </c>
      <c r="D16115">
        <v>39717</v>
      </c>
      <c r="E16115">
        <v>44872</v>
      </c>
      <c r="F16115">
        <v>41549</v>
      </c>
      <c r="G16115">
        <v>1081</v>
      </c>
      <c r="H16115">
        <v>563</v>
      </c>
      <c r="I16115">
        <v>2.0099999999999998</v>
      </c>
      <c r="J16115" s="11">
        <v>11295</v>
      </c>
      <c r="K16115" s="13">
        <f t="shared" si="505"/>
        <v>1990</v>
      </c>
      <c r="L16115" s="1">
        <f t="shared" si="504"/>
        <v>1</v>
      </c>
    </row>
    <row r="16116" spans="1:12" s="10" customFormat="1" ht="13.8" customHeight="1" x14ac:dyDescent="0.3">
      <c r="A16116" s="10" t="s">
        <v>250</v>
      </c>
      <c r="B16116" s="10">
        <v>2013</v>
      </c>
      <c r="C16116" s="11">
        <v>124966</v>
      </c>
      <c r="D16116" s="10">
        <v>38543</v>
      </c>
      <c r="E16116" s="10">
        <v>43698</v>
      </c>
      <c r="F16116" s="10">
        <v>41024</v>
      </c>
      <c r="G16116" s="10">
        <v>1116</v>
      </c>
      <c r="H16116" s="10">
        <v>586</v>
      </c>
      <c r="I16116" s="10">
        <v>1.95</v>
      </c>
      <c r="J16116" s="11">
        <v>11111</v>
      </c>
      <c r="K16116" s="13">
        <f t="shared" si="505"/>
        <v>1990</v>
      </c>
      <c r="L16116" s="1">
        <f t="shared" si="504"/>
        <v>1</v>
      </c>
    </row>
    <row r="16117" spans="1:12" s="10" customFormat="1" ht="13.8" customHeight="1" x14ac:dyDescent="0.3">
      <c r="A16117" s="10" t="s">
        <v>250</v>
      </c>
      <c r="B16117" s="10">
        <v>2014</v>
      </c>
      <c r="C16117" s="11">
        <v>114486</v>
      </c>
      <c r="D16117" s="10">
        <v>31081</v>
      </c>
      <c r="E16117" s="10">
        <v>44274</v>
      </c>
      <c r="F16117" s="10">
        <v>37340</v>
      </c>
      <c r="G16117" s="10">
        <v>1218</v>
      </c>
      <c r="H16117" s="10">
        <v>573</v>
      </c>
      <c r="I16117" s="10">
        <v>1.78</v>
      </c>
      <c r="J16117" s="11">
        <v>10921</v>
      </c>
      <c r="K16117" s="13">
        <f t="shared" si="505"/>
        <v>1990</v>
      </c>
      <c r="L16117" s="1">
        <f t="shared" si="504"/>
        <v>1</v>
      </c>
    </row>
    <row r="16118" spans="1:12" ht="13.8" customHeight="1" x14ac:dyDescent="0.3">
      <c r="A16118" t="s">
        <v>251</v>
      </c>
      <c r="B16118">
        <v>1905</v>
      </c>
      <c r="C16118" s="10">
        <v>4</v>
      </c>
      <c r="D16118">
        <v>4</v>
      </c>
      <c r="E16118">
        <v>0</v>
      </c>
      <c r="F16118">
        <v>0</v>
      </c>
      <c r="G16118">
        <v>0</v>
      </c>
      <c r="H16118" t="s">
        <v>11</v>
      </c>
      <c r="I16118" t="s">
        <v>11</v>
      </c>
      <c r="J16118" s="10">
        <v>0</v>
      </c>
      <c r="K16118" s="13">
        <f t="shared" si="505"/>
        <v>1958</v>
      </c>
      <c r="L16118" s="1" t="str">
        <f t="shared" si="504"/>
        <v/>
      </c>
    </row>
    <row r="16119" spans="1:12" ht="13.8" customHeight="1" x14ac:dyDescent="0.3">
      <c r="A16119" t="s">
        <v>251</v>
      </c>
      <c r="B16119">
        <v>1909</v>
      </c>
      <c r="C16119" s="10">
        <v>43</v>
      </c>
      <c r="D16119">
        <v>43</v>
      </c>
      <c r="E16119">
        <v>0</v>
      </c>
      <c r="F16119">
        <v>0</v>
      </c>
      <c r="G16119">
        <v>0</v>
      </c>
      <c r="H16119" t="s">
        <v>11</v>
      </c>
      <c r="I16119" t="s">
        <v>11</v>
      </c>
      <c r="J16119" s="10">
        <v>0</v>
      </c>
      <c r="K16119" s="13">
        <f t="shared" si="505"/>
        <v>1958</v>
      </c>
      <c r="L16119" s="1" t="str">
        <f t="shared" si="504"/>
        <v/>
      </c>
    </row>
    <row r="16120" spans="1:12" ht="13.8" customHeight="1" x14ac:dyDescent="0.3">
      <c r="A16120" t="s">
        <v>251</v>
      </c>
      <c r="B16120">
        <v>1910</v>
      </c>
      <c r="C16120" s="10">
        <v>54</v>
      </c>
      <c r="D16120">
        <v>54</v>
      </c>
      <c r="E16120">
        <v>0</v>
      </c>
      <c r="F16120">
        <v>0</v>
      </c>
      <c r="G16120">
        <v>0</v>
      </c>
      <c r="H16120" t="s">
        <v>11</v>
      </c>
      <c r="I16120" t="s">
        <v>11</v>
      </c>
      <c r="J16120" s="10">
        <v>0</v>
      </c>
      <c r="K16120" s="13">
        <f t="shared" si="505"/>
        <v>1958</v>
      </c>
      <c r="L16120" s="1" t="str">
        <f t="shared" si="504"/>
        <v/>
      </c>
    </row>
    <row r="16121" spans="1:12" ht="13.8" customHeight="1" x14ac:dyDescent="0.3">
      <c r="A16121" t="s">
        <v>251</v>
      </c>
      <c r="B16121">
        <v>1911</v>
      </c>
      <c r="C16121" s="10">
        <v>64</v>
      </c>
      <c r="D16121">
        <v>64</v>
      </c>
      <c r="E16121">
        <v>0</v>
      </c>
      <c r="F16121">
        <v>0</v>
      </c>
      <c r="G16121">
        <v>0</v>
      </c>
      <c r="H16121" t="s">
        <v>11</v>
      </c>
      <c r="I16121" t="s">
        <v>11</v>
      </c>
      <c r="J16121" s="10">
        <v>0</v>
      </c>
      <c r="K16121" s="13">
        <f t="shared" si="505"/>
        <v>1958</v>
      </c>
      <c r="L16121" s="1" t="str">
        <f t="shared" si="504"/>
        <v/>
      </c>
    </row>
    <row r="16122" spans="1:12" ht="13.8" customHeight="1" x14ac:dyDescent="0.3">
      <c r="A16122" t="s">
        <v>251</v>
      </c>
      <c r="B16122">
        <v>1912</v>
      </c>
      <c r="C16122" s="10">
        <v>80</v>
      </c>
      <c r="D16122">
        <v>80</v>
      </c>
      <c r="E16122">
        <v>0</v>
      </c>
      <c r="F16122">
        <v>0</v>
      </c>
      <c r="G16122">
        <v>0</v>
      </c>
      <c r="H16122" t="s">
        <v>11</v>
      </c>
      <c r="I16122" t="s">
        <v>11</v>
      </c>
      <c r="J16122" s="10">
        <v>0</v>
      </c>
      <c r="K16122" s="13">
        <f t="shared" si="505"/>
        <v>1958</v>
      </c>
      <c r="L16122" s="1" t="str">
        <f t="shared" si="504"/>
        <v/>
      </c>
    </row>
    <row r="16123" spans="1:12" ht="13.8" customHeight="1" x14ac:dyDescent="0.3">
      <c r="A16123" t="s">
        <v>251</v>
      </c>
      <c r="B16123">
        <v>1913</v>
      </c>
      <c r="C16123" s="10">
        <v>93</v>
      </c>
      <c r="D16123">
        <v>93</v>
      </c>
      <c r="E16123">
        <v>0</v>
      </c>
      <c r="F16123">
        <v>0</v>
      </c>
      <c r="G16123">
        <v>0</v>
      </c>
      <c r="H16123" t="s">
        <v>11</v>
      </c>
      <c r="I16123" t="s">
        <v>11</v>
      </c>
      <c r="J16123" s="10">
        <v>0</v>
      </c>
      <c r="K16123" s="13">
        <f t="shared" si="505"/>
        <v>1958</v>
      </c>
      <c r="L16123" s="1" t="str">
        <f t="shared" si="504"/>
        <v/>
      </c>
    </row>
    <row r="16124" spans="1:12" ht="13.8" customHeight="1" x14ac:dyDescent="0.3">
      <c r="A16124" t="s">
        <v>251</v>
      </c>
      <c r="B16124">
        <v>1914</v>
      </c>
      <c r="C16124" s="10">
        <v>133</v>
      </c>
      <c r="D16124">
        <v>133</v>
      </c>
      <c r="E16124">
        <v>0</v>
      </c>
      <c r="F16124">
        <v>0</v>
      </c>
      <c r="G16124">
        <v>0</v>
      </c>
      <c r="H16124" t="s">
        <v>11</v>
      </c>
      <c r="I16124" t="s">
        <v>11</v>
      </c>
      <c r="J16124" s="10">
        <v>0</v>
      </c>
      <c r="K16124" s="13">
        <f t="shared" si="505"/>
        <v>1958</v>
      </c>
      <c r="L16124" s="1" t="str">
        <f t="shared" si="504"/>
        <v/>
      </c>
    </row>
    <row r="16125" spans="1:12" ht="13.8" customHeight="1" x14ac:dyDescent="0.3">
      <c r="A16125" t="s">
        <v>251</v>
      </c>
      <c r="B16125">
        <v>1915</v>
      </c>
      <c r="C16125" s="10">
        <v>166</v>
      </c>
      <c r="D16125">
        <v>166</v>
      </c>
      <c r="E16125">
        <v>0</v>
      </c>
      <c r="F16125">
        <v>0</v>
      </c>
      <c r="G16125">
        <v>0</v>
      </c>
      <c r="H16125" t="s">
        <v>11</v>
      </c>
      <c r="I16125" t="s">
        <v>11</v>
      </c>
      <c r="J16125" s="10">
        <v>0</v>
      </c>
      <c r="K16125" s="13">
        <f t="shared" si="505"/>
        <v>1958</v>
      </c>
      <c r="L16125" s="1" t="str">
        <f t="shared" si="504"/>
        <v/>
      </c>
    </row>
    <row r="16126" spans="1:12" ht="13.8" customHeight="1" x14ac:dyDescent="0.3">
      <c r="A16126" t="s">
        <v>251</v>
      </c>
      <c r="B16126">
        <v>1916</v>
      </c>
      <c r="C16126" s="10">
        <v>138</v>
      </c>
      <c r="D16126">
        <v>138</v>
      </c>
      <c r="E16126">
        <v>0</v>
      </c>
      <c r="F16126">
        <v>0</v>
      </c>
      <c r="G16126">
        <v>0</v>
      </c>
      <c r="H16126" t="s">
        <v>11</v>
      </c>
      <c r="I16126" t="s">
        <v>11</v>
      </c>
      <c r="J16126" s="10">
        <v>0</v>
      </c>
      <c r="K16126" s="13">
        <f t="shared" si="505"/>
        <v>1958</v>
      </c>
      <c r="L16126" s="1" t="str">
        <f t="shared" si="504"/>
        <v/>
      </c>
    </row>
    <row r="16127" spans="1:12" ht="13.8" customHeight="1" x14ac:dyDescent="0.3">
      <c r="A16127" t="s">
        <v>251</v>
      </c>
      <c r="B16127">
        <v>1918</v>
      </c>
      <c r="C16127" s="10">
        <v>136</v>
      </c>
      <c r="D16127">
        <v>136</v>
      </c>
      <c r="E16127">
        <v>0</v>
      </c>
      <c r="F16127">
        <v>0</v>
      </c>
      <c r="G16127">
        <v>0</v>
      </c>
      <c r="H16127" t="s">
        <v>11</v>
      </c>
      <c r="I16127" t="s">
        <v>11</v>
      </c>
      <c r="J16127" s="10">
        <v>0</v>
      </c>
      <c r="K16127" s="13">
        <f t="shared" si="505"/>
        <v>1958</v>
      </c>
      <c r="L16127" s="1" t="str">
        <f t="shared" si="504"/>
        <v/>
      </c>
    </row>
    <row r="16128" spans="1:12" ht="13.8" customHeight="1" x14ac:dyDescent="0.3">
      <c r="A16128" t="s">
        <v>251</v>
      </c>
      <c r="B16128">
        <v>1919</v>
      </c>
      <c r="C16128" s="10">
        <v>161</v>
      </c>
      <c r="D16128">
        <v>161</v>
      </c>
      <c r="E16128">
        <v>0</v>
      </c>
      <c r="F16128">
        <v>0</v>
      </c>
      <c r="G16128">
        <v>0</v>
      </c>
      <c r="H16128" t="s">
        <v>11</v>
      </c>
      <c r="I16128" t="s">
        <v>11</v>
      </c>
      <c r="J16128" s="10">
        <v>0</v>
      </c>
      <c r="K16128" s="13">
        <f t="shared" si="505"/>
        <v>1958</v>
      </c>
      <c r="L16128" s="1" t="str">
        <f t="shared" si="504"/>
        <v/>
      </c>
    </row>
    <row r="16129" spans="1:12" ht="13.8" customHeight="1" x14ac:dyDescent="0.3">
      <c r="A16129" t="s">
        <v>251</v>
      </c>
      <c r="B16129">
        <v>1920</v>
      </c>
      <c r="C16129" s="10">
        <v>209</v>
      </c>
      <c r="D16129">
        <v>209</v>
      </c>
      <c r="E16129">
        <v>0</v>
      </c>
      <c r="F16129">
        <v>0</v>
      </c>
      <c r="G16129">
        <v>0</v>
      </c>
      <c r="H16129" t="s">
        <v>11</v>
      </c>
      <c r="I16129" t="s">
        <v>11</v>
      </c>
      <c r="J16129" s="10">
        <v>0</v>
      </c>
      <c r="K16129" s="13">
        <f t="shared" si="505"/>
        <v>1958</v>
      </c>
      <c r="L16129" s="1" t="str">
        <f t="shared" si="504"/>
        <v/>
      </c>
    </row>
    <row r="16130" spans="1:12" ht="13.8" customHeight="1" x14ac:dyDescent="0.3">
      <c r="A16130" t="s">
        <v>251</v>
      </c>
      <c r="B16130">
        <v>1921</v>
      </c>
      <c r="C16130" s="10">
        <v>225</v>
      </c>
      <c r="D16130">
        <v>225</v>
      </c>
      <c r="E16130">
        <v>0</v>
      </c>
      <c r="F16130">
        <v>0</v>
      </c>
      <c r="G16130">
        <v>0</v>
      </c>
      <c r="H16130" t="s">
        <v>11</v>
      </c>
      <c r="I16130" t="s">
        <v>11</v>
      </c>
      <c r="J16130" s="10">
        <v>0</v>
      </c>
      <c r="K16130" s="13">
        <f t="shared" si="505"/>
        <v>1958</v>
      </c>
      <c r="L16130" s="1" t="str">
        <f t="shared" ref="L16130:L16193" si="506">IF(AND(B16130&gt;2011),1,"")</f>
        <v/>
      </c>
    </row>
    <row r="16131" spans="1:12" ht="13.8" customHeight="1" x14ac:dyDescent="0.3">
      <c r="A16131" t="s">
        <v>251</v>
      </c>
      <c r="B16131">
        <v>1922</v>
      </c>
      <c r="C16131" s="10">
        <v>230</v>
      </c>
      <c r="D16131">
        <v>230</v>
      </c>
      <c r="E16131">
        <v>0</v>
      </c>
      <c r="F16131">
        <v>0</v>
      </c>
      <c r="G16131">
        <v>0</v>
      </c>
      <c r="H16131" t="s">
        <v>11</v>
      </c>
      <c r="I16131" t="s">
        <v>11</v>
      </c>
      <c r="J16131" s="10">
        <v>0</v>
      </c>
      <c r="K16131" s="13">
        <f t="shared" ref="K16131:K16194" si="507">IF(B16131&lt;1990,IF(B16131&lt;1959,1958,1989),1990)</f>
        <v>1958</v>
      </c>
      <c r="L16131" s="1" t="str">
        <f t="shared" si="506"/>
        <v/>
      </c>
    </row>
    <row r="16132" spans="1:12" ht="13.8" customHeight="1" x14ac:dyDescent="0.3">
      <c r="A16132" t="s">
        <v>251</v>
      </c>
      <c r="B16132">
        <v>1923</v>
      </c>
      <c r="C16132" s="10">
        <v>275</v>
      </c>
      <c r="D16132">
        <v>275</v>
      </c>
      <c r="E16132">
        <v>0</v>
      </c>
      <c r="F16132">
        <v>0</v>
      </c>
      <c r="G16132">
        <v>0</v>
      </c>
      <c r="H16132" t="s">
        <v>11</v>
      </c>
      <c r="I16132" t="s">
        <v>11</v>
      </c>
      <c r="J16132" s="10">
        <v>0</v>
      </c>
      <c r="K16132" s="13">
        <f t="shared" si="507"/>
        <v>1958</v>
      </c>
      <c r="L16132" s="1" t="str">
        <f t="shared" si="506"/>
        <v/>
      </c>
    </row>
    <row r="16133" spans="1:12" ht="13.8" customHeight="1" x14ac:dyDescent="0.3">
      <c r="A16133" t="s">
        <v>251</v>
      </c>
      <c r="B16133">
        <v>1924</v>
      </c>
      <c r="C16133" s="10">
        <v>289</v>
      </c>
      <c r="D16133">
        <v>289</v>
      </c>
      <c r="E16133">
        <v>0</v>
      </c>
      <c r="F16133">
        <v>0</v>
      </c>
      <c r="G16133">
        <v>0</v>
      </c>
      <c r="H16133" t="s">
        <v>11</v>
      </c>
      <c r="I16133" t="s">
        <v>11</v>
      </c>
      <c r="J16133" s="10">
        <v>0</v>
      </c>
      <c r="K16133" s="13">
        <f t="shared" si="507"/>
        <v>1958</v>
      </c>
      <c r="L16133" s="1" t="str">
        <f t="shared" si="506"/>
        <v/>
      </c>
    </row>
    <row r="16134" spans="1:12" ht="13.8" customHeight="1" x14ac:dyDescent="0.3">
      <c r="A16134" t="s">
        <v>251</v>
      </c>
      <c r="B16134">
        <v>1925</v>
      </c>
      <c r="C16134" s="10">
        <v>461</v>
      </c>
      <c r="D16134">
        <v>461</v>
      </c>
      <c r="E16134">
        <v>0</v>
      </c>
      <c r="F16134">
        <v>0</v>
      </c>
      <c r="G16134">
        <v>0</v>
      </c>
      <c r="H16134" t="s">
        <v>11</v>
      </c>
      <c r="I16134" t="s">
        <v>11</v>
      </c>
      <c r="J16134" s="10">
        <v>0</v>
      </c>
      <c r="K16134" s="13">
        <f t="shared" si="507"/>
        <v>1958</v>
      </c>
      <c r="L16134" s="1" t="str">
        <f t="shared" si="506"/>
        <v/>
      </c>
    </row>
    <row r="16135" spans="1:12" ht="13.8" customHeight="1" x14ac:dyDescent="0.3">
      <c r="A16135" t="s">
        <v>251</v>
      </c>
      <c r="B16135">
        <v>1926</v>
      </c>
      <c r="C16135" s="10">
        <v>495</v>
      </c>
      <c r="D16135">
        <v>495</v>
      </c>
      <c r="E16135">
        <v>0</v>
      </c>
      <c r="F16135">
        <v>0</v>
      </c>
      <c r="G16135">
        <v>0</v>
      </c>
      <c r="H16135" t="s">
        <v>11</v>
      </c>
      <c r="I16135" t="s">
        <v>11</v>
      </c>
      <c r="J16135" s="10">
        <v>0</v>
      </c>
      <c r="K16135" s="13">
        <f t="shared" si="507"/>
        <v>1958</v>
      </c>
      <c r="L16135" s="1" t="str">
        <f t="shared" si="506"/>
        <v/>
      </c>
    </row>
    <row r="16136" spans="1:12" ht="13.8" customHeight="1" x14ac:dyDescent="0.3">
      <c r="A16136" t="s">
        <v>251</v>
      </c>
      <c r="B16136">
        <v>1927</v>
      </c>
      <c r="C16136" s="10">
        <v>513</v>
      </c>
      <c r="D16136">
        <v>513</v>
      </c>
      <c r="E16136">
        <v>0</v>
      </c>
      <c r="F16136">
        <v>0</v>
      </c>
      <c r="G16136">
        <v>0</v>
      </c>
      <c r="H16136" t="s">
        <v>11</v>
      </c>
      <c r="I16136" t="s">
        <v>11</v>
      </c>
      <c r="J16136" s="10">
        <v>0</v>
      </c>
      <c r="K16136" s="13">
        <f t="shared" si="507"/>
        <v>1958</v>
      </c>
      <c r="L16136" s="1" t="str">
        <f t="shared" si="506"/>
        <v/>
      </c>
    </row>
    <row r="16137" spans="1:12" ht="13.8" customHeight="1" x14ac:dyDescent="0.3">
      <c r="A16137" t="s">
        <v>251</v>
      </c>
      <c r="B16137">
        <v>1928</v>
      </c>
      <c r="C16137" s="10">
        <v>591</v>
      </c>
      <c r="D16137">
        <v>591</v>
      </c>
      <c r="E16137">
        <v>0</v>
      </c>
      <c r="F16137">
        <v>0</v>
      </c>
      <c r="G16137">
        <v>0</v>
      </c>
      <c r="H16137" t="s">
        <v>11</v>
      </c>
      <c r="I16137" t="s">
        <v>11</v>
      </c>
      <c r="J16137" s="10">
        <v>0</v>
      </c>
      <c r="K16137" s="13">
        <f t="shared" si="507"/>
        <v>1958</v>
      </c>
      <c r="L16137" s="1" t="str">
        <f t="shared" si="506"/>
        <v/>
      </c>
    </row>
    <row r="16138" spans="1:12" ht="13.8" customHeight="1" x14ac:dyDescent="0.3">
      <c r="A16138" t="s">
        <v>251</v>
      </c>
      <c r="B16138">
        <v>1929</v>
      </c>
      <c r="C16138" s="10">
        <v>679</v>
      </c>
      <c r="D16138">
        <v>679</v>
      </c>
      <c r="E16138">
        <v>0</v>
      </c>
      <c r="F16138">
        <v>0</v>
      </c>
      <c r="G16138">
        <v>0</v>
      </c>
      <c r="H16138" t="s">
        <v>11</v>
      </c>
      <c r="I16138" t="s">
        <v>11</v>
      </c>
      <c r="J16138" s="10">
        <v>0</v>
      </c>
      <c r="K16138" s="13">
        <f t="shared" si="507"/>
        <v>1958</v>
      </c>
      <c r="L16138" s="1" t="str">
        <f t="shared" si="506"/>
        <v/>
      </c>
    </row>
    <row r="16139" spans="1:12" ht="13.8" customHeight="1" x14ac:dyDescent="0.3">
      <c r="A16139" t="s">
        <v>251</v>
      </c>
      <c r="B16139">
        <v>1930</v>
      </c>
      <c r="C16139" s="10">
        <v>640</v>
      </c>
      <c r="D16139">
        <v>640</v>
      </c>
      <c r="E16139">
        <v>0</v>
      </c>
      <c r="F16139">
        <v>0</v>
      </c>
      <c r="G16139">
        <v>0</v>
      </c>
      <c r="H16139" t="s">
        <v>11</v>
      </c>
      <c r="I16139" t="s">
        <v>11</v>
      </c>
      <c r="J16139" s="10">
        <v>0</v>
      </c>
      <c r="K16139" s="13">
        <f t="shared" si="507"/>
        <v>1958</v>
      </c>
      <c r="L16139" s="1" t="str">
        <f t="shared" si="506"/>
        <v/>
      </c>
    </row>
    <row r="16140" spans="1:12" ht="13.8" customHeight="1" x14ac:dyDescent="0.3">
      <c r="A16140" t="s">
        <v>251</v>
      </c>
      <c r="B16140">
        <v>1931</v>
      </c>
      <c r="C16140" s="10">
        <v>678</v>
      </c>
      <c r="D16140">
        <v>678</v>
      </c>
      <c r="E16140">
        <v>0</v>
      </c>
      <c r="F16140">
        <v>0</v>
      </c>
      <c r="G16140">
        <v>0</v>
      </c>
      <c r="H16140" t="s">
        <v>11</v>
      </c>
      <c r="I16140" t="s">
        <v>11</v>
      </c>
      <c r="J16140" s="10">
        <v>0</v>
      </c>
      <c r="K16140" s="13">
        <f t="shared" si="507"/>
        <v>1958</v>
      </c>
      <c r="L16140" s="1" t="str">
        <f t="shared" si="506"/>
        <v/>
      </c>
    </row>
    <row r="16141" spans="1:12" ht="13.8" customHeight="1" x14ac:dyDescent="0.3">
      <c r="A16141" t="s">
        <v>251</v>
      </c>
      <c r="B16141">
        <v>1932</v>
      </c>
      <c r="C16141" s="10">
        <v>799</v>
      </c>
      <c r="D16141">
        <v>799</v>
      </c>
      <c r="E16141">
        <v>0</v>
      </c>
      <c r="F16141">
        <v>0</v>
      </c>
      <c r="G16141">
        <v>0</v>
      </c>
      <c r="H16141" t="s">
        <v>11</v>
      </c>
      <c r="I16141" t="s">
        <v>11</v>
      </c>
      <c r="J16141" s="10">
        <v>0</v>
      </c>
      <c r="K16141" s="13">
        <f t="shared" si="507"/>
        <v>1958</v>
      </c>
      <c r="L16141" s="1" t="str">
        <f t="shared" si="506"/>
        <v/>
      </c>
    </row>
    <row r="16142" spans="1:12" ht="13.8" customHeight="1" x14ac:dyDescent="0.3">
      <c r="A16142" t="s">
        <v>251</v>
      </c>
      <c r="B16142">
        <v>1933</v>
      </c>
      <c r="C16142" s="10">
        <v>942</v>
      </c>
      <c r="D16142">
        <v>942</v>
      </c>
      <c r="E16142">
        <v>0</v>
      </c>
      <c r="F16142">
        <v>0</v>
      </c>
      <c r="G16142">
        <v>0</v>
      </c>
      <c r="H16142" t="s">
        <v>11</v>
      </c>
      <c r="I16142" t="s">
        <v>11</v>
      </c>
      <c r="J16142" s="10">
        <v>0</v>
      </c>
      <c r="K16142" s="13">
        <f t="shared" si="507"/>
        <v>1958</v>
      </c>
      <c r="L16142" s="1" t="str">
        <f t="shared" si="506"/>
        <v/>
      </c>
    </row>
    <row r="16143" spans="1:12" ht="13.8" customHeight="1" x14ac:dyDescent="0.3">
      <c r="A16143" t="s">
        <v>251</v>
      </c>
      <c r="B16143">
        <v>1934</v>
      </c>
      <c r="C16143" s="10">
        <v>1253</v>
      </c>
      <c r="D16143">
        <v>1223</v>
      </c>
      <c r="E16143">
        <v>0</v>
      </c>
      <c r="F16143">
        <v>0</v>
      </c>
      <c r="G16143">
        <v>30</v>
      </c>
      <c r="H16143" t="s">
        <v>11</v>
      </c>
      <c r="I16143" t="s">
        <v>11</v>
      </c>
      <c r="J16143" s="10">
        <v>0</v>
      </c>
      <c r="K16143" s="13">
        <f t="shared" si="507"/>
        <v>1958</v>
      </c>
      <c r="L16143" s="1" t="str">
        <f t="shared" si="506"/>
        <v/>
      </c>
    </row>
    <row r="16144" spans="1:12" ht="13.8" customHeight="1" x14ac:dyDescent="0.3">
      <c r="A16144" t="s">
        <v>251</v>
      </c>
      <c r="B16144">
        <v>1935</v>
      </c>
      <c r="C16144" s="10">
        <v>1474</v>
      </c>
      <c r="D16144">
        <v>1411</v>
      </c>
      <c r="E16144">
        <v>0</v>
      </c>
      <c r="F16144">
        <v>0</v>
      </c>
      <c r="G16144">
        <v>63</v>
      </c>
      <c r="H16144" t="s">
        <v>11</v>
      </c>
      <c r="I16144" t="s">
        <v>11</v>
      </c>
      <c r="J16144" s="10">
        <v>0</v>
      </c>
      <c r="K16144" s="13">
        <f t="shared" si="507"/>
        <v>1958</v>
      </c>
      <c r="L16144" s="1" t="str">
        <f t="shared" si="506"/>
        <v/>
      </c>
    </row>
    <row r="16145" spans="1:12" ht="13.8" customHeight="1" x14ac:dyDescent="0.3">
      <c r="A16145" t="s">
        <v>251</v>
      </c>
      <c r="B16145">
        <v>1936</v>
      </c>
      <c r="C16145" s="10">
        <v>1730</v>
      </c>
      <c r="D16145">
        <v>1652</v>
      </c>
      <c r="E16145">
        <v>0</v>
      </c>
      <c r="F16145">
        <v>0</v>
      </c>
      <c r="G16145">
        <v>77</v>
      </c>
      <c r="H16145" t="s">
        <v>11</v>
      </c>
      <c r="I16145" t="s">
        <v>11</v>
      </c>
      <c r="J16145" s="10">
        <v>0</v>
      </c>
      <c r="K16145" s="13">
        <f t="shared" si="507"/>
        <v>1958</v>
      </c>
      <c r="L16145" s="1" t="str">
        <f t="shared" si="506"/>
        <v/>
      </c>
    </row>
    <row r="16146" spans="1:12" ht="13.8" customHeight="1" x14ac:dyDescent="0.3">
      <c r="A16146" t="s">
        <v>251</v>
      </c>
      <c r="B16146">
        <v>1937</v>
      </c>
      <c r="C16146" s="10">
        <v>1851</v>
      </c>
      <c r="D16146">
        <v>1760</v>
      </c>
      <c r="E16146">
        <v>0</v>
      </c>
      <c r="F16146">
        <v>0</v>
      </c>
      <c r="G16146">
        <v>90</v>
      </c>
      <c r="H16146" t="s">
        <v>11</v>
      </c>
      <c r="I16146" t="s">
        <v>11</v>
      </c>
      <c r="J16146" s="10">
        <v>0</v>
      </c>
      <c r="K16146" s="13">
        <f t="shared" si="507"/>
        <v>1958</v>
      </c>
      <c r="L16146" s="1" t="str">
        <f t="shared" si="506"/>
        <v/>
      </c>
    </row>
    <row r="16147" spans="1:12" ht="13.8" customHeight="1" x14ac:dyDescent="0.3">
      <c r="A16147" t="s">
        <v>251</v>
      </c>
      <c r="B16147">
        <v>1938</v>
      </c>
      <c r="C16147" s="10">
        <v>2476</v>
      </c>
      <c r="D16147">
        <v>2476</v>
      </c>
      <c r="E16147">
        <v>0</v>
      </c>
      <c r="F16147">
        <v>0</v>
      </c>
      <c r="G16147">
        <v>0</v>
      </c>
      <c r="H16147" t="s">
        <v>11</v>
      </c>
      <c r="I16147" t="s">
        <v>11</v>
      </c>
      <c r="J16147" s="10">
        <v>0</v>
      </c>
      <c r="K16147" s="13">
        <f t="shared" si="507"/>
        <v>1958</v>
      </c>
      <c r="L16147" s="1" t="str">
        <f t="shared" si="506"/>
        <v/>
      </c>
    </row>
    <row r="16148" spans="1:12" ht="13.8" customHeight="1" x14ac:dyDescent="0.3">
      <c r="A16148" t="s">
        <v>251</v>
      </c>
      <c r="B16148">
        <v>1939</v>
      </c>
      <c r="C16148" s="10">
        <v>3233</v>
      </c>
      <c r="D16148">
        <v>3069</v>
      </c>
      <c r="E16148">
        <v>0</v>
      </c>
      <c r="F16148">
        <v>0</v>
      </c>
      <c r="G16148">
        <v>163</v>
      </c>
      <c r="H16148" t="s">
        <v>11</v>
      </c>
      <c r="I16148" t="s">
        <v>11</v>
      </c>
      <c r="J16148" s="10">
        <v>0</v>
      </c>
      <c r="K16148" s="13">
        <f t="shared" si="507"/>
        <v>1958</v>
      </c>
      <c r="L16148" s="1" t="str">
        <f t="shared" si="506"/>
        <v/>
      </c>
    </row>
    <row r="16149" spans="1:12" ht="13.8" customHeight="1" x14ac:dyDescent="0.3">
      <c r="A16149" t="s">
        <v>251</v>
      </c>
      <c r="B16149">
        <v>1940</v>
      </c>
      <c r="C16149" s="10">
        <v>4157</v>
      </c>
      <c r="D16149">
        <v>4157</v>
      </c>
      <c r="E16149">
        <v>0</v>
      </c>
      <c r="F16149">
        <v>0</v>
      </c>
      <c r="G16149">
        <v>0</v>
      </c>
      <c r="H16149" t="s">
        <v>11</v>
      </c>
      <c r="I16149" t="s">
        <v>11</v>
      </c>
      <c r="J16149" s="10">
        <v>0</v>
      </c>
      <c r="K16149" s="13">
        <f t="shared" si="507"/>
        <v>1958</v>
      </c>
      <c r="L16149" s="1" t="str">
        <f t="shared" si="506"/>
        <v/>
      </c>
    </row>
    <row r="16150" spans="1:12" ht="13.8" customHeight="1" x14ac:dyDescent="0.3">
      <c r="A16150" t="s">
        <v>251</v>
      </c>
      <c r="B16150">
        <v>1941</v>
      </c>
      <c r="C16150" s="10">
        <v>4637</v>
      </c>
      <c r="D16150">
        <v>4459</v>
      </c>
      <c r="E16150">
        <v>0</v>
      </c>
      <c r="F16150">
        <v>0</v>
      </c>
      <c r="G16150">
        <v>178</v>
      </c>
      <c r="H16150" t="s">
        <v>11</v>
      </c>
      <c r="I16150" t="s">
        <v>11</v>
      </c>
      <c r="J16150" s="10">
        <v>0</v>
      </c>
      <c r="K16150" s="13">
        <f t="shared" si="507"/>
        <v>1958</v>
      </c>
      <c r="L16150" s="1" t="str">
        <f t="shared" si="506"/>
        <v/>
      </c>
    </row>
    <row r="16151" spans="1:12" ht="13.8" customHeight="1" x14ac:dyDescent="0.3">
      <c r="A16151" t="s">
        <v>251</v>
      </c>
      <c r="B16151">
        <v>1942</v>
      </c>
      <c r="C16151" s="10">
        <v>5119</v>
      </c>
      <c r="D16151">
        <v>4958</v>
      </c>
      <c r="E16151">
        <v>0</v>
      </c>
      <c r="F16151">
        <v>0</v>
      </c>
      <c r="G16151">
        <v>161</v>
      </c>
      <c r="H16151" t="s">
        <v>11</v>
      </c>
      <c r="I16151" t="s">
        <v>11</v>
      </c>
      <c r="J16151" s="10">
        <v>0</v>
      </c>
      <c r="K16151" s="13">
        <f t="shared" si="507"/>
        <v>1958</v>
      </c>
      <c r="L16151" s="1" t="str">
        <f t="shared" si="506"/>
        <v/>
      </c>
    </row>
    <row r="16152" spans="1:12" ht="13.8" customHeight="1" x14ac:dyDescent="0.3">
      <c r="A16152" t="s">
        <v>251</v>
      </c>
      <c r="B16152">
        <v>1943</v>
      </c>
      <c r="C16152" s="10">
        <v>4961</v>
      </c>
      <c r="D16152">
        <v>4770</v>
      </c>
      <c r="E16152">
        <v>0</v>
      </c>
      <c r="F16152">
        <v>0</v>
      </c>
      <c r="G16152">
        <v>190</v>
      </c>
      <c r="H16152" t="s">
        <v>11</v>
      </c>
      <c r="I16152" t="s">
        <v>11</v>
      </c>
      <c r="J16152" s="10">
        <v>0</v>
      </c>
      <c r="K16152" s="13">
        <f t="shared" si="507"/>
        <v>1958</v>
      </c>
      <c r="L16152" s="1" t="str">
        <f t="shared" si="506"/>
        <v/>
      </c>
    </row>
    <row r="16153" spans="1:12" ht="13.8" customHeight="1" x14ac:dyDescent="0.3">
      <c r="A16153" t="s">
        <v>251</v>
      </c>
      <c r="B16153">
        <v>1944</v>
      </c>
      <c r="C16153" s="10">
        <v>5241</v>
      </c>
      <c r="D16153">
        <v>5104</v>
      </c>
      <c r="E16153">
        <v>0</v>
      </c>
      <c r="F16153">
        <v>0</v>
      </c>
      <c r="G16153">
        <v>136</v>
      </c>
      <c r="H16153" t="s">
        <v>11</v>
      </c>
      <c r="I16153" t="s">
        <v>11</v>
      </c>
      <c r="J16153" s="10">
        <v>0</v>
      </c>
      <c r="K16153" s="13">
        <f t="shared" si="507"/>
        <v>1958</v>
      </c>
      <c r="L16153" s="1" t="str">
        <f t="shared" si="506"/>
        <v/>
      </c>
    </row>
    <row r="16154" spans="1:12" ht="13.8" customHeight="1" x14ac:dyDescent="0.3">
      <c r="A16154" t="s">
        <v>252</v>
      </c>
      <c r="B16154">
        <v>1970</v>
      </c>
      <c r="C16154" s="10">
        <v>482</v>
      </c>
      <c r="D16154">
        <v>3</v>
      </c>
      <c r="E16154">
        <v>456</v>
      </c>
      <c r="F16154">
        <v>0</v>
      </c>
      <c r="G16154">
        <v>23</v>
      </c>
      <c r="H16154">
        <v>0</v>
      </c>
      <c r="I16154">
        <v>0.04</v>
      </c>
      <c r="J16154" s="10">
        <v>30</v>
      </c>
      <c r="K16154" s="13">
        <f t="shared" si="507"/>
        <v>1989</v>
      </c>
      <c r="L16154" s="1" t="str">
        <f t="shared" si="506"/>
        <v/>
      </c>
    </row>
    <row r="16155" spans="1:12" ht="13.8" customHeight="1" x14ac:dyDescent="0.3">
      <c r="A16155" t="s">
        <v>252</v>
      </c>
      <c r="B16155">
        <v>1971</v>
      </c>
      <c r="C16155" s="10">
        <v>672</v>
      </c>
      <c r="D16155">
        <v>3</v>
      </c>
      <c r="E16155">
        <v>645</v>
      </c>
      <c r="F16155">
        <v>0</v>
      </c>
      <c r="G16155">
        <v>24</v>
      </c>
      <c r="H16155">
        <v>0</v>
      </c>
      <c r="I16155">
        <v>0.05</v>
      </c>
      <c r="J16155" s="10">
        <v>25</v>
      </c>
      <c r="K16155" s="13">
        <f t="shared" si="507"/>
        <v>1989</v>
      </c>
      <c r="L16155" s="1" t="str">
        <f t="shared" si="506"/>
        <v/>
      </c>
    </row>
    <row r="16156" spans="1:12" ht="13.8" customHeight="1" x14ac:dyDescent="0.3">
      <c r="A16156" t="s">
        <v>252</v>
      </c>
      <c r="B16156">
        <v>1972</v>
      </c>
      <c r="C16156" s="10">
        <v>591</v>
      </c>
      <c r="D16156">
        <v>5</v>
      </c>
      <c r="E16156">
        <v>554</v>
      </c>
      <c r="F16156">
        <v>0</v>
      </c>
      <c r="G16156">
        <v>32</v>
      </c>
      <c r="H16156">
        <v>0</v>
      </c>
      <c r="I16156">
        <v>0.04</v>
      </c>
      <c r="J16156" s="10">
        <v>57</v>
      </c>
      <c r="K16156" s="13">
        <f t="shared" si="507"/>
        <v>1989</v>
      </c>
      <c r="L16156" s="1" t="str">
        <f t="shared" si="506"/>
        <v/>
      </c>
    </row>
    <row r="16157" spans="1:12" ht="13.8" customHeight="1" x14ac:dyDescent="0.3">
      <c r="A16157" t="s">
        <v>252</v>
      </c>
      <c r="B16157">
        <v>1973</v>
      </c>
      <c r="C16157" s="10">
        <v>869</v>
      </c>
      <c r="D16157">
        <v>1</v>
      </c>
      <c r="E16157">
        <v>825</v>
      </c>
      <c r="F16157">
        <v>0</v>
      </c>
      <c r="G16157">
        <v>43</v>
      </c>
      <c r="H16157">
        <v>0</v>
      </c>
      <c r="I16157">
        <v>0.06</v>
      </c>
      <c r="J16157" s="10">
        <v>21</v>
      </c>
      <c r="K16157" s="13">
        <f t="shared" si="507"/>
        <v>1989</v>
      </c>
      <c r="L16157" s="1" t="str">
        <f t="shared" si="506"/>
        <v/>
      </c>
    </row>
    <row r="16158" spans="1:12" ht="13.8" customHeight="1" x14ac:dyDescent="0.3">
      <c r="A16158" t="s">
        <v>252</v>
      </c>
      <c r="B16158">
        <v>1974</v>
      </c>
      <c r="C16158" s="10">
        <v>629</v>
      </c>
      <c r="D16158">
        <v>2</v>
      </c>
      <c r="E16158">
        <v>587</v>
      </c>
      <c r="F16158">
        <v>0</v>
      </c>
      <c r="G16158">
        <v>40</v>
      </c>
      <c r="H16158">
        <v>0</v>
      </c>
      <c r="I16158">
        <v>0.04</v>
      </c>
      <c r="J16158" s="10">
        <v>55</v>
      </c>
      <c r="K16158" s="13">
        <f t="shared" si="507"/>
        <v>1989</v>
      </c>
      <c r="L16158" s="1" t="str">
        <f t="shared" si="506"/>
        <v/>
      </c>
    </row>
    <row r="16159" spans="1:12" ht="13.8" customHeight="1" x14ac:dyDescent="0.3">
      <c r="A16159" t="s">
        <v>252</v>
      </c>
      <c r="B16159">
        <v>1975</v>
      </c>
      <c r="C16159" s="10">
        <v>623</v>
      </c>
      <c r="D16159">
        <v>1</v>
      </c>
      <c r="E16159">
        <v>585</v>
      </c>
      <c r="F16159">
        <v>0</v>
      </c>
      <c r="G16159">
        <v>36</v>
      </c>
      <c r="H16159">
        <v>0</v>
      </c>
      <c r="I16159">
        <v>0.04</v>
      </c>
      <c r="J16159" s="10">
        <v>24</v>
      </c>
      <c r="K16159" s="13">
        <f t="shared" si="507"/>
        <v>1989</v>
      </c>
      <c r="L16159" s="1" t="str">
        <f t="shared" si="506"/>
        <v/>
      </c>
    </row>
    <row r="16160" spans="1:12" ht="13.8" customHeight="1" x14ac:dyDescent="0.3">
      <c r="A16160" t="s">
        <v>252</v>
      </c>
      <c r="B16160">
        <v>1976</v>
      </c>
      <c r="C16160" s="10">
        <v>761</v>
      </c>
      <c r="D16160">
        <v>3</v>
      </c>
      <c r="E16160">
        <v>725</v>
      </c>
      <c r="F16160">
        <v>0</v>
      </c>
      <c r="G16160">
        <v>33</v>
      </c>
      <c r="H16160">
        <v>0</v>
      </c>
      <c r="I16160">
        <v>0.05</v>
      </c>
      <c r="J16160" s="10">
        <v>39</v>
      </c>
      <c r="K16160" s="13">
        <f t="shared" si="507"/>
        <v>1989</v>
      </c>
      <c r="L16160" s="1" t="str">
        <f t="shared" si="506"/>
        <v/>
      </c>
    </row>
    <row r="16161" spans="1:12" ht="13.8" customHeight="1" x14ac:dyDescent="0.3">
      <c r="A16161" t="s">
        <v>252</v>
      </c>
      <c r="B16161">
        <v>1977</v>
      </c>
      <c r="C16161" s="10">
        <v>549</v>
      </c>
      <c r="D16161">
        <v>3</v>
      </c>
      <c r="E16161">
        <v>511</v>
      </c>
      <c r="F16161">
        <v>0</v>
      </c>
      <c r="G16161">
        <v>35</v>
      </c>
      <c r="H16161">
        <v>0</v>
      </c>
      <c r="I16161">
        <v>0.03</v>
      </c>
      <c r="J16161" s="10">
        <v>35</v>
      </c>
      <c r="K16161" s="13">
        <f t="shared" si="507"/>
        <v>1989</v>
      </c>
      <c r="L16161" s="1" t="str">
        <f t="shared" si="506"/>
        <v/>
      </c>
    </row>
    <row r="16162" spans="1:12" ht="13.8" customHeight="1" x14ac:dyDescent="0.3">
      <c r="A16162" t="s">
        <v>252</v>
      </c>
      <c r="B16162">
        <v>1978</v>
      </c>
      <c r="C16162" s="10">
        <v>601</v>
      </c>
      <c r="D16162">
        <v>4</v>
      </c>
      <c r="E16162">
        <v>567</v>
      </c>
      <c r="F16162">
        <v>0</v>
      </c>
      <c r="G16162">
        <v>31</v>
      </c>
      <c r="H16162">
        <v>0</v>
      </c>
      <c r="I16162">
        <v>0.03</v>
      </c>
      <c r="J16162" s="10">
        <v>37</v>
      </c>
      <c r="K16162" s="13">
        <f t="shared" si="507"/>
        <v>1989</v>
      </c>
      <c r="L16162" s="1" t="str">
        <f t="shared" si="506"/>
        <v/>
      </c>
    </row>
    <row r="16163" spans="1:12" ht="13.8" customHeight="1" x14ac:dyDescent="0.3">
      <c r="A16163" t="s">
        <v>252</v>
      </c>
      <c r="B16163">
        <v>1979</v>
      </c>
      <c r="C16163" s="10">
        <v>565</v>
      </c>
      <c r="D16163">
        <v>1</v>
      </c>
      <c r="E16163">
        <v>526</v>
      </c>
      <c r="F16163">
        <v>0</v>
      </c>
      <c r="G16163">
        <v>38</v>
      </c>
      <c r="H16163">
        <v>0</v>
      </c>
      <c r="I16163">
        <v>0.03</v>
      </c>
      <c r="J16163" s="10">
        <v>35</v>
      </c>
      <c r="K16163" s="13">
        <f t="shared" si="507"/>
        <v>1989</v>
      </c>
      <c r="L16163" s="1" t="str">
        <f t="shared" si="506"/>
        <v/>
      </c>
    </row>
    <row r="16164" spans="1:12" ht="13.8" customHeight="1" x14ac:dyDescent="0.3">
      <c r="A16164" t="s">
        <v>252</v>
      </c>
      <c r="B16164">
        <v>1980</v>
      </c>
      <c r="C16164" s="10">
        <v>514</v>
      </c>
      <c r="D16164">
        <v>1</v>
      </c>
      <c r="E16164">
        <v>471</v>
      </c>
      <c r="F16164">
        <v>0</v>
      </c>
      <c r="G16164">
        <v>41</v>
      </c>
      <c r="H16164">
        <v>0</v>
      </c>
      <c r="I16164">
        <v>0.03</v>
      </c>
      <c r="J16164" s="10">
        <v>41</v>
      </c>
      <c r="K16164" s="13">
        <f t="shared" si="507"/>
        <v>1989</v>
      </c>
      <c r="L16164" s="1" t="str">
        <f t="shared" si="506"/>
        <v/>
      </c>
    </row>
    <row r="16165" spans="1:12" ht="13.8" customHeight="1" x14ac:dyDescent="0.3">
      <c r="A16165" t="s">
        <v>252</v>
      </c>
      <c r="B16165">
        <v>1981</v>
      </c>
      <c r="C16165" s="10">
        <v>579</v>
      </c>
      <c r="D16165">
        <v>1</v>
      </c>
      <c r="E16165">
        <v>525</v>
      </c>
      <c r="F16165">
        <v>0</v>
      </c>
      <c r="G16165">
        <v>53</v>
      </c>
      <c r="H16165">
        <v>0</v>
      </c>
      <c r="I16165">
        <v>0.03</v>
      </c>
      <c r="J16165" s="10">
        <v>24</v>
      </c>
      <c r="K16165" s="13">
        <f t="shared" si="507"/>
        <v>1989</v>
      </c>
      <c r="L16165" s="1" t="str">
        <f t="shared" si="506"/>
        <v/>
      </c>
    </row>
    <row r="16166" spans="1:12" ht="13.8" customHeight="1" x14ac:dyDescent="0.3">
      <c r="A16166" t="s">
        <v>252</v>
      </c>
      <c r="B16166">
        <v>1982</v>
      </c>
      <c r="C16166" s="10">
        <v>591</v>
      </c>
      <c r="D16166">
        <v>1</v>
      </c>
      <c r="E16166">
        <v>536</v>
      </c>
      <c r="F16166">
        <v>0</v>
      </c>
      <c r="G16166">
        <v>54</v>
      </c>
      <c r="H16166">
        <v>0</v>
      </c>
      <c r="I16166">
        <v>0.03</v>
      </c>
      <c r="J16166" s="10">
        <v>29</v>
      </c>
      <c r="K16166" s="13">
        <f t="shared" si="507"/>
        <v>1989</v>
      </c>
      <c r="L16166" s="1" t="str">
        <f t="shared" si="506"/>
        <v/>
      </c>
    </row>
    <row r="16167" spans="1:12" ht="13.8" customHeight="1" x14ac:dyDescent="0.3">
      <c r="A16167" t="s">
        <v>252</v>
      </c>
      <c r="B16167">
        <v>1983</v>
      </c>
      <c r="C16167" s="10">
        <v>605</v>
      </c>
      <c r="D16167">
        <v>3</v>
      </c>
      <c r="E16167">
        <v>545</v>
      </c>
      <c r="F16167">
        <v>0</v>
      </c>
      <c r="G16167">
        <v>57</v>
      </c>
      <c r="H16167">
        <v>0</v>
      </c>
      <c r="I16167">
        <v>0.03</v>
      </c>
      <c r="J16167" s="10">
        <v>30</v>
      </c>
      <c r="K16167" s="13">
        <f t="shared" si="507"/>
        <v>1989</v>
      </c>
      <c r="L16167" s="1" t="str">
        <f t="shared" si="506"/>
        <v/>
      </c>
    </row>
    <row r="16168" spans="1:12" ht="13.8" customHeight="1" x14ac:dyDescent="0.3">
      <c r="A16168" t="s">
        <v>252</v>
      </c>
      <c r="B16168">
        <v>1984</v>
      </c>
      <c r="C16168" s="10">
        <v>646</v>
      </c>
      <c r="D16168">
        <v>2</v>
      </c>
      <c r="E16168">
        <v>594</v>
      </c>
      <c r="F16168">
        <v>0</v>
      </c>
      <c r="G16168">
        <v>50</v>
      </c>
      <c r="H16168">
        <v>0</v>
      </c>
      <c r="I16168">
        <v>0.03</v>
      </c>
      <c r="J16168" s="10">
        <v>30</v>
      </c>
      <c r="K16168" s="13">
        <f t="shared" si="507"/>
        <v>1989</v>
      </c>
      <c r="L16168" s="1" t="str">
        <f t="shared" si="506"/>
        <v/>
      </c>
    </row>
    <row r="16169" spans="1:12" ht="13.8" customHeight="1" x14ac:dyDescent="0.3">
      <c r="A16169" t="s">
        <v>252</v>
      </c>
      <c r="B16169">
        <v>1985</v>
      </c>
      <c r="C16169" s="10">
        <v>643</v>
      </c>
      <c r="D16169">
        <v>3</v>
      </c>
      <c r="E16169">
        <v>599</v>
      </c>
      <c r="F16169">
        <v>0</v>
      </c>
      <c r="G16169">
        <v>41</v>
      </c>
      <c r="H16169">
        <v>0</v>
      </c>
      <c r="I16169">
        <v>0.03</v>
      </c>
      <c r="J16169" s="10">
        <v>30</v>
      </c>
      <c r="K16169" s="13">
        <f t="shared" si="507"/>
        <v>1989</v>
      </c>
      <c r="L16169" s="1" t="str">
        <f t="shared" si="506"/>
        <v/>
      </c>
    </row>
    <row r="16170" spans="1:12" ht="13.8" customHeight="1" x14ac:dyDescent="0.3">
      <c r="A16170" t="s">
        <v>252</v>
      </c>
      <c r="B16170">
        <v>1986</v>
      </c>
      <c r="C16170" s="10">
        <v>627</v>
      </c>
      <c r="D16170">
        <v>3</v>
      </c>
      <c r="E16170">
        <v>583</v>
      </c>
      <c r="F16170">
        <v>0</v>
      </c>
      <c r="G16170">
        <v>41</v>
      </c>
      <c r="H16170">
        <v>0</v>
      </c>
      <c r="I16170">
        <v>0.03</v>
      </c>
      <c r="J16170" s="10">
        <v>27</v>
      </c>
      <c r="K16170" s="13">
        <f t="shared" si="507"/>
        <v>1989</v>
      </c>
      <c r="L16170" s="1" t="str">
        <f t="shared" si="506"/>
        <v/>
      </c>
    </row>
    <row r="16171" spans="1:12" ht="13.8" customHeight="1" x14ac:dyDescent="0.3">
      <c r="A16171" t="s">
        <v>252</v>
      </c>
      <c r="B16171">
        <v>1987</v>
      </c>
      <c r="C16171" s="10">
        <v>652</v>
      </c>
      <c r="D16171">
        <v>2</v>
      </c>
      <c r="E16171">
        <v>609</v>
      </c>
      <c r="F16171">
        <v>0</v>
      </c>
      <c r="G16171">
        <v>41</v>
      </c>
      <c r="H16171">
        <v>0</v>
      </c>
      <c r="I16171">
        <v>0.03</v>
      </c>
      <c r="J16171" s="10">
        <v>24</v>
      </c>
      <c r="K16171" s="13">
        <f t="shared" si="507"/>
        <v>1989</v>
      </c>
      <c r="L16171" s="1" t="str">
        <f t="shared" si="506"/>
        <v/>
      </c>
    </row>
    <row r="16172" spans="1:12" ht="13.8" customHeight="1" x14ac:dyDescent="0.3">
      <c r="A16172" t="s">
        <v>252</v>
      </c>
      <c r="B16172">
        <v>1988</v>
      </c>
      <c r="C16172" s="10">
        <v>624</v>
      </c>
      <c r="D16172">
        <v>2</v>
      </c>
      <c r="E16172">
        <v>596</v>
      </c>
      <c r="F16172">
        <v>0</v>
      </c>
      <c r="G16172">
        <v>26</v>
      </c>
      <c r="H16172">
        <v>0</v>
      </c>
      <c r="I16172">
        <v>0.03</v>
      </c>
      <c r="J16172" s="10">
        <v>25</v>
      </c>
      <c r="K16172" s="13">
        <f t="shared" si="507"/>
        <v>1989</v>
      </c>
      <c r="L16172" s="1" t="str">
        <f t="shared" si="506"/>
        <v/>
      </c>
    </row>
    <row r="16173" spans="1:12" ht="13.8" customHeight="1" x14ac:dyDescent="0.3">
      <c r="A16173" t="s">
        <v>252</v>
      </c>
      <c r="B16173">
        <v>1989</v>
      </c>
      <c r="C16173" s="10">
        <v>602</v>
      </c>
      <c r="D16173">
        <v>2</v>
      </c>
      <c r="E16173">
        <v>527</v>
      </c>
      <c r="F16173">
        <v>0</v>
      </c>
      <c r="G16173">
        <v>73</v>
      </c>
      <c r="H16173">
        <v>0</v>
      </c>
      <c r="I16173">
        <v>0.02</v>
      </c>
      <c r="J16173" s="10">
        <v>25</v>
      </c>
      <c r="K16173" s="13">
        <f t="shared" si="507"/>
        <v>1989</v>
      </c>
      <c r="L16173" s="1" t="str">
        <f t="shared" si="506"/>
        <v/>
      </c>
    </row>
    <row r="16174" spans="1:12" ht="13.8" customHeight="1" x14ac:dyDescent="0.3">
      <c r="A16174" t="s">
        <v>252</v>
      </c>
      <c r="B16174">
        <v>1990</v>
      </c>
      <c r="C16174" s="10">
        <v>618</v>
      </c>
      <c r="D16174">
        <v>3</v>
      </c>
      <c r="E16174">
        <v>543</v>
      </c>
      <c r="F16174">
        <v>0</v>
      </c>
      <c r="G16174">
        <v>73</v>
      </c>
      <c r="H16174">
        <v>0</v>
      </c>
      <c r="I16174">
        <v>0.02</v>
      </c>
      <c r="J16174" s="10">
        <v>44</v>
      </c>
      <c r="K16174" s="13">
        <f t="shared" si="507"/>
        <v>1990</v>
      </c>
      <c r="L16174" s="1" t="str">
        <f t="shared" si="506"/>
        <v/>
      </c>
    </row>
    <row r="16175" spans="1:12" ht="13.8" customHeight="1" x14ac:dyDescent="0.3">
      <c r="A16175" t="s">
        <v>252</v>
      </c>
      <c r="B16175">
        <v>1991</v>
      </c>
      <c r="C16175" s="10">
        <v>654</v>
      </c>
      <c r="D16175">
        <v>3</v>
      </c>
      <c r="E16175">
        <v>579</v>
      </c>
      <c r="F16175">
        <v>0</v>
      </c>
      <c r="G16175">
        <v>73</v>
      </c>
      <c r="H16175">
        <v>0</v>
      </c>
      <c r="I16175">
        <v>0.02</v>
      </c>
      <c r="J16175" s="10">
        <v>42</v>
      </c>
      <c r="K16175" s="13">
        <f t="shared" si="507"/>
        <v>1990</v>
      </c>
      <c r="L16175" s="1" t="str">
        <f t="shared" si="506"/>
        <v/>
      </c>
    </row>
    <row r="16176" spans="1:12" ht="13.8" customHeight="1" x14ac:dyDescent="0.3">
      <c r="A16176" t="s">
        <v>252</v>
      </c>
      <c r="B16176">
        <v>1992</v>
      </c>
      <c r="C16176" s="10">
        <v>634</v>
      </c>
      <c r="D16176">
        <v>3</v>
      </c>
      <c r="E16176">
        <v>558</v>
      </c>
      <c r="F16176">
        <v>0</v>
      </c>
      <c r="G16176">
        <v>73</v>
      </c>
      <c r="H16176">
        <v>0</v>
      </c>
      <c r="I16176">
        <v>0.02</v>
      </c>
      <c r="J16176" s="10">
        <v>42</v>
      </c>
      <c r="K16176" s="13">
        <f t="shared" si="507"/>
        <v>1990</v>
      </c>
      <c r="L16176" s="1" t="str">
        <f t="shared" si="506"/>
        <v/>
      </c>
    </row>
    <row r="16177" spans="1:12" ht="13.8" customHeight="1" x14ac:dyDescent="0.3">
      <c r="A16177" t="s">
        <v>252</v>
      </c>
      <c r="B16177">
        <v>1993</v>
      </c>
      <c r="C16177" s="10">
        <v>708</v>
      </c>
      <c r="D16177">
        <v>72</v>
      </c>
      <c r="E16177">
        <v>563</v>
      </c>
      <c r="F16177">
        <v>0</v>
      </c>
      <c r="G16177">
        <v>73</v>
      </c>
      <c r="H16177">
        <v>0</v>
      </c>
      <c r="I16177">
        <v>0.03</v>
      </c>
      <c r="J16177" s="10">
        <v>42</v>
      </c>
      <c r="K16177" s="13">
        <f t="shared" si="507"/>
        <v>1990</v>
      </c>
      <c r="L16177" s="1" t="str">
        <f t="shared" si="506"/>
        <v/>
      </c>
    </row>
    <row r="16178" spans="1:12" ht="13.8" customHeight="1" x14ac:dyDescent="0.3">
      <c r="A16178" t="s">
        <v>252</v>
      </c>
      <c r="B16178">
        <v>1994</v>
      </c>
      <c r="C16178" s="10">
        <v>656</v>
      </c>
      <c r="D16178">
        <v>41</v>
      </c>
      <c r="E16178">
        <v>573</v>
      </c>
      <c r="F16178">
        <v>0</v>
      </c>
      <c r="G16178">
        <v>43</v>
      </c>
      <c r="H16178">
        <v>0</v>
      </c>
      <c r="I16178">
        <v>0.02</v>
      </c>
      <c r="J16178" s="10">
        <v>42</v>
      </c>
      <c r="K16178" s="13">
        <f t="shared" si="507"/>
        <v>1990</v>
      </c>
      <c r="L16178" s="1" t="str">
        <f t="shared" si="506"/>
        <v/>
      </c>
    </row>
    <row r="16179" spans="1:12" ht="13.8" customHeight="1" x14ac:dyDescent="0.3">
      <c r="A16179" t="s">
        <v>252</v>
      </c>
      <c r="B16179">
        <v>1995</v>
      </c>
      <c r="C16179" s="10">
        <v>969</v>
      </c>
      <c r="D16179">
        <v>31</v>
      </c>
      <c r="E16179">
        <v>857</v>
      </c>
      <c r="F16179">
        <v>0</v>
      </c>
      <c r="G16179">
        <v>81</v>
      </c>
      <c r="H16179">
        <v>0</v>
      </c>
      <c r="I16179">
        <v>0.03</v>
      </c>
      <c r="J16179" s="10">
        <v>43</v>
      </c>
      <c r="K16179" s="13">
        <f t="shared" si="507"/>
        <v>1990</v>
      </c>
      <c r="L16179" s="1" t="str">
        <f t="shared" si="506"/>
        <v/>
      </c>
    </row>
    <row r="16180" spans="1:12" ht="13.8" customHeight="1" x14ac:dyDescent="0.3">
      <c r="A16180" t="s">
        <v>252</v>
      </c>
      <c r="B16180">
        <v>1996</v>
      </c>
      <c r="C16180" s="10">
        <v>944</v>
      </c>
      <c r="D16180">
        <v>41</v>
      </c>
      <c r="E16180">
        <v>804</v>
      </c>
      <c r="F16180">
        <v>0</v>
      </c>
      <c r="G16180">
        <v>99</v>
      </c>
      <c r="H16180">
        <v>0</v>
      </c>
      <c r="I16180">
        <v>0.03</v>
      </c>
      <c r="J16180" s="10">
        <v>45</v>
      </c>
      <c r="K16180" s="13">
        <f t="shared" si="507"/>
        <v>1990</v>
      </c>
      <c r="L16180" s="1" t="str">
        <f t="shared" si="506"/>
        <v/>
      </c>
    </row>
    <row r="16181" spans="1:12" ht="13.8" customHeight="1" x14ac:dyDescent="0.3">
      <c r="A16181" t="s">
        <v>252</v>
      </c>
      <c r="B16181">
        <v>1997</v>
      </c>
      <c r="C16181" s="10">
        <v>786</v>
      </c>
      <c r="D16181">
        <v>20</v>
      </c>
      <c r="E16181">
        <v>682</v>
      </c>
      <c r="F16181">
        <v>0</v>
      </c>
      <c r="G16181">
        <v>84</v>
      </c>
      <c r="H16181">
        <v>0</v>
      </c>
      <c r="I16181">
        <v>0.02</v>
      </c>
      <c r="J16181" s="10">
        <v>69</v>
      </c>
      <c r="K16181" s="13">
        <f t="shared" si="507"/>
        <v>1990</v>
      </c>
      <c r="L16181" s="1" t="str">
        <f t="shared" si="506"/>
        <v/>
      </c>
    </row>
    <row r="16182" spans="1:12" ht="13.8" customHeight="1" x14ac:dyDescent="0.3">
      <c r="A16182" t="s">
        <v>252</v>
      </c>
      <c r="B16182">
        <v>1998</v>
      </c>
      <c r="C16182" s="10">
        <v>697</v>
      </c>
      <c r="D16182">
        <v>33</v>
      </c>
      <c r="E16182">
        <v>558</v>
      </c>
      <c r="F16182">
        <v>0</v>
      </c>
      <c r="G16182">
        <v>106</v>
      </c>
      <c r="H16182">
        <v>0</v>
      </c>
      <c r="I16182">
        <v>0.02</v>
      </c>
      <c r="J16182" s="10">
        <v>68</v>
      </c>
      <c r="K16182" s="13">
        <f t="shared" si="507"/>
        <v>1990</v>
      </c>
      <c r="L16182" s="1" t="str">
        <f t="shared" si="506"/>
        <v/>
      </c>
    </row>
    <row r="16183" spans="1:12" ht="13.8" customHeight="1" x14ac:dyDescent="0.3">
      <c r="A16183" t="s">
        <v>252</v>
      </c>
      <c r="B16183">
        <v>1999</v>
      </c>
      <c r="C16183" s="10">
        <v>692</v>
      </c>
      <c r="D16183">
        <v>54</v>
      </c>
      <c r="E16183">
        <v>525</v>
      </c>
      <c r="F16183">
        <v>0</v>
      </c>
      <c r="G16183">
        <v>113</v>
      </c>
      <c r="H16183">
        <v>0</v>
      </c>
      <c r="I16183">
        <v>0.02</v>
      </c>
      <c r="J16183" s="10">
        <v>69</v>
      </c>
      <c r="K16183" s="13">
        <f t="shared" si="507"/>
        <v>1990</v>
      </c>
      <c r="L16183" s="1" t="str">
        <f t="shared" si="506"/>
        <v/>
      </c>
    </row>
    <row r="16184" spans="1:12" ht="13.8" customHeight="1" x14ac:dyDescent="0.3">
      <c r="A16184" t="s">
        <v>252</v>
      </c>
      <c r="B16184">
        <v>2000</v>
      </c>
      <c r="C16184" s="10">
        <v>723</v>
      </c>
      <c r="D16184">
        <v>57</v>
      </c>
      <c r="E16184">
        <v>553</v>
      </c>
      <c r="F16184">
        <v>0</v>
      </c>
      <c r="G16184">
        <v>113</v>
      </c>
      <c r="H16184">
        <v>0</v>
      </c>
      <c r="I16184">
        <v>0.02</v>
      </c>
      <c r="J16184" s="10">
        <v>68</v>
      </c>
      <c r="K16184" s="13">
        <f t="shared" si="507"/>
        <v>1990</v>
      </c>
      <c r="L16184" s="1" t="str">
        <f t="shared" si="506"/>
        <v/>
      </c>
    </row>
    <row r="16185" spans="1:12" ht="13.8" customHeight="1" x14ac:dyDescent="0.3">
      <c r="A16185" t="s">
        <v>252</v>
      </c>
      <c r="B16185">
        <v>2001</v>
      </c>
      <c r="C16185" s="10">
        <v>853</v>
      </c>
      <c r="D16185">
        <v>56</v>
      </c>
      <c r="E16185">
        <v>675</v>
      </c>
      <c r="F16185">
        <v>0</v>
      </c>
      <c r="G16185">
        <v>122</v>
      </c>
      <c r="H16185">
        <v>0</v>
      </c>
      <c r="I16185">
        <v>0.02</v>
      </c>
      <c r="J16185" s="10">
        <v>74</v>
      </c>
      <c r="K16185" s="13">
        <f t="shared" si="507"/>
        <v>1990</v>
      </c>
      <c r="L16185" s="1" t="str">
        <f t="shared" si="506"/>
        <v/>
      </c>
    </row>
    <row r="16186" spans="1:12" ht="13.8" customHeight="1" x14ac:dyDescent="0.3">
      <c r="A16186" t="s">
        <v>252</v>
      </c>
      <c r="B16186">
        <v>2002</v>
      </c>
      <c r="C16186" s="10">
        <v>979</v>
      </c>
      <c r="D16186">
        <v>57</v>
      </c>
      <c r="E16186">
        <v>782</v>
      </c>
      <c r="F16186">
        <v>0</v>
      </c>
      <c r="G16186">
        <v>140</v>
      </c>
      <c r="H16186">
        <v>0</v>
      </c>
      <c r="I16186">
        <v>0.03</v>
      </c>
      <c r="J16186" s="10">
        <v>77</v>
      </c>
      <c r="K16186" s="13">
        <f t="shared" si="507"/>
        <v>1990</v>
      </c>
      <c r="L16186" s="1" t="str">
        <f t="shared" si="506"/>
        <v/>
      </c>
    </row>
    <row r="16187" spans="1:12" ht="13.8" customHeight="1" x14ac:dyDescent="0.3">
      <c r="A16187" t="s">
        <v>252</v>
      </c>
      <c r="B16187">
        <v>2003</v>
      </c>
      <c r="C16187" s="10">
        <v>1038</v>
      </c>
      <c r="D16187">
        <v>40</v>
      </c>
      <c r="E16187">
        <v>837</v>
      </c>
      <c r="F16187">
        <v>0</v>
      </c>
      <c r="G16187">
        <v>161</v>
      </c>
      <c r="H16187">
        <v>0</v>
      </c>
      <c r="I16187">
        <v>0.03</v>
      </c>
      <c r="J16187" s="10">
        <v>81</v>
      </c>
      <c r="K16187" s="13">
        <f t="shared" si="507"/>
        <v>1990</v>
      </c>
      <c r="L16187" s="1" t="str">
        <f t="shared" si="506"/>
        <v/>
      </c>
    </row>
    <row r="16188" spans="1:12" ht="13.8" customHeight="1" x14ac:dyDescent="0.3">
      <c r="A16188" t="s">
        <v>252</v>
      </c>
      <c r="B16188">
        <v>2004</v>
      </c>
      <c r="C16188" s="10">
        <v>1190</v>
      </c>
      <c r="D16188">
        <v>47</v>
      </c>
      <c r="E16188">
        <v>899</v>
      </c>
      <c r="F16188">
        <v>67</v>
      </c>
      <c r="G16188">
        <v>174</v>
      </c>
      <c r="H16188">
        <v>3</v>
      </c>
      <c r="I16188">
        <v>0.03</v>
      </c>
      <c r="J16188" s="10">
        <v>86</v>
      </c>
      <c r="K16188" s="13">
        <f t="shared" si="507"/>
        <v>1990</v>
      </c>
      <c r="L16188" s="1" t="str">
        <f t="shared" si="506"/>
        <v/>
      </c>
    </row>
    <row r="16189" spans="1:12" ht="13.8" customHeight="1" x14ac:dyDescent="0.3">
      <c r="A16189" t="s">
        <v>252</v>
      </c>
      <c r="B16189">
        <v>2005</v>
      </c>
      <c r="C16189" s="10">
        <v>1501</v>
      </c>
      <c r="D16189">
        <v>22</v>
      </c>
      <c r="E16189">
        <v>1107</v>
      </c>
      <c r="F16189">
        <v>185</v>
      </c>
      <c r="G16189">
        <v>186</v>
      </c>
      <c r="H16189">
        <v>1</v>
      </c>
      <c r="I16189">
        <v>0.04</v>
      </c>
      <c r="J16189" s="10">
        <v>91</v>
      </c>
      <c r="K16189" s="13">
        <f t="shared" si="507"/>
        <v>1990</v>
      </c>
      <c r="L16189" s="1" t="str">
        <f t="shared" si="506"/>
        <v/>
      </c>
    </row>
    <row r="16190" spans="1:12" ht="13.8" customHeight="1" x14ac:dyDescent="0.3">
      <c r="A16190" t="s">
        <v>252</v>
      </c>
      <c r="B16190">
        <v>2006</v>
      </c>
      <c r="C16190" s="10">
        <v>1644</v>
      </c>
      <c r="D16190">
        <v>13</v>
      </c>
      <c r="E16190">
        <v>1186</v>
      </c>
      <c r="F16190">
        <v>258</v>
      </c>
      <c r="G16190">
        <v>186</v>
      </c>
      <c r="H16190">
        <v>1</v>
      </c>
      <c r="I16190">
        <v>0.04</v>
      </c>
      <c r="J16190" s="10">
        <v>106</v>
      </c>
      <c r="K16190" s="13">
        <f t="shared" si="507"/>
        <v>1990</v>
      </c>
      <c r="L16190" s="1" t="str">
        <f t="shared" si="506"/>
        <v/>
      </c>
    </row>
    <row r="16191" spans="1:12" ht="13.8" customHeight="1" x14ac:dyDescent="0.3">
      <c r="A16191" t="s">
        <v>252</v>
      </c>
      <c r="B16191">
        <v>2007</v>
      </c>
      <c r="C16191" s="10">
        <v>1608</v>
      </c>
      <c r="D16191">
        <v>20</v>
      </c>
      <c r="E16191">
        <v>1088</v>
      </c>
      <c r="F16191">
        <v>278</v>
      </c>
      <c r="G16191">
        <v>222</v>
      </c>
      <c r="H16191">
        <v>1</v>
      </c>
      <c r="I16191">
        <v>0.04</v>
      </c>
      <c r="J16191" s="10">
        <v>115</v>
      </c>
      <c r="K16191" s="13">
        <f t="shared" si="507"/>
        <v>1990</v>
      </c>
      <c r="L16191" s="1" t="str">
        <f t="shared" si="506"/>
        <v/>
      </c>
    </row>
    <row r="16192" spans="1:12" ht="13.8" customHeight="1" x14ac:dyDescent="0.3">
      <c r="A16192" t="s">
        <v>252</v>
      </c>
      <c r="B16192">
        <v>2008</v>
      </c>
      <c r="C16192" s="10">
        <v>1675</v>
      </c>
      <c r="D16192">
        <v>11</v>
      </c>
      <c r="E16192">
        <v>1137</v>
      </c>
      <c r="F16192">
        <v>287</v>
      </c>
      <c r="G16192">
        <v>239</v>
      </c>
      <c r="H16192">
        <v>1</v>
      </c>
      <c r="I16192">
        <v>0.04</v>
      </c>
      <c r="J16192" s="10">
        <v>122</v>
      </c>
      <c r="K16192" s="13">
        <f t="shared" si="507"/>
        <v>1990</v>
      </c>
      <c r="L16192" s="1" t="str">
        <f t="shared" si="506"/>
        <v/>
      </c>
    </row>
    <row r="16193" spans="1:12" ht="13.8" customHeight="1" x14ac:dyDescent="0.3">
      <c r="A16193" t="s">
        <v>252</v>
      </c>
      <c r="B16193">
        <v>2009</v>
      </c>
      <c r="C16193" s="10">
        <v>1614</v>
      </c>
      <c r="D16193">
        <v>0</v>
      </c>
      <c r="E16193">
        <v>1010</v>
      </c>
      <c r="F16193">
        <v>339</v>
      </c>
      <c r="G16193">
        <v>264</v>
      </c>
      <c r="H16193">
        <v>1</v>
      </c>
      <c r="I16193">
        <v>0.04</v>
      </c>
      <c r="J16193" s="10">
        <v>122</v>
      </c>
      <c r="K16193" s="13">
        <f t="shared" si="507"/>
        <v>1990</v>
      </c>
      <c r="L16193" s="1" t="str">
        <f t="shared" si="506"/>
        <v/>
      </c>
    </row>
    <row r="16194" spans="1:12" ht="13.8" customHeight="1" x14ac:dyDescent="0.3">
      <c r="A16194" t="s">
        <v>252</v>
      </c>
      <c r="B16194">
        <v>2010</v>
      </c>
      <c r="C16194" s="10">
        <v>1938</v>
      </c>
      <c r="D16194">
        <v>0</v>
      </c>
      <c r="E16194">
        <v>1222</v>
      </c>
      <c r="F16194">
        <v>402</v>
      </c>
      <c r="G16194">
        <v>314</v>
      </c>
      <c r="H16194">
        <v>1</v>
      </c>
      <c r="I16194">
        <v>0.04</v>
      </c>
      <c r="J16194" s="10">
        <v>131</v>
      </c>
      <c r="K16194" s="13">
        <f t="shared" si="507"/>
        <v>1990</v>
      </c>
      <c r="L16194" s="1" t="str">
        <f t="shared" ref="L16194:L16257" si="508">IF(AND(B16194&gt;2011),1,"")</f>
        <v/>
      </c>
    </row>
    <row r="16195" spans="1:12" ht="13.8" customHeight="1" x14ac:dyDescent="0.3">
      <c r="A16195" t="s">
        <v>252</v>
      </c>
      <c r="B16195">
        <v>2011</v>
      </c>
      <c r="C16195" s="10">
        <v>2207</v>
      </c>
      <c r="D16195">
        <v>59</v>
      </c>
      <c r="E16195">
        <v>1376</v>
      </c>
      <c r="F16195">
        <v>444</v>
      </c>
      <c r="G16195">
        <v>328</v>
      </c>
      <c r="H16195">
        <v>1</v>
      </c>
      <c r="I16195">
        <v>0.05</v>
      </c>
      <c r="J16195" s="10">
        <v>139</v>
      </c>
      <c r="K16195" s="13">
        <f t="shared" ref="K16195:K16258" si="509">IF(B16195&lt;1990,IF(B16195&lt;1959,1958,1989),1990)</f>
        <v>1990</v>
      </c>
      <c r="L16195" s="1" t="str">
        <f t="shared" si="508"/>
        <v/>
      </c>
    </row>
    <row r="16196" spans="1:12" ht="13.8" customHeight="1" x14ac:dyDescent="0.3">
      <c r="A16196" t="s">
        <v>252</v>
      </c>
      <c r="B16196">
        <v>2012</v>
      </c>
      <c r="C16196" s="10">
        <v>2603</v>
      </c>
      <c r="D16196">
        <v>57</v>
      </c>
      <c r="E16196">
        <v>1686</v>
      </c>
      <c r="F16196">
        <v>507</v>
      </c>
      <c r="G16196">
        <v>351</v>
      </c>
      <c r="H16196">
        <v>1</v>
      </c>
      <c r="I16196">
        <v>0.05</v>
      </c>
      <c r="J16196" s="10">
        <v>149</v>
      </c>
      <c r="K16196" s="13">
        <f t="shared" si="509"/>
        <v>1990</v>
      </c>
      <c r="L16196" s="1">
        <f t="shared" si="508"/>
        <v>1</v>
      </c>
    </row>
    <row r="16197" spans="1:12" ht="13.8" customHeight="1" x14ac:dyDescent="0.3">
      <c r="A16197" t="s">
        <v>252</v>
      </c>
      <c r="B16197">
        <v>2013</v>
      </c>
      <c r="C16197" s="10">
        <v>3048</v>
      </c>
      <c r="D16197">
        <v>62</v>
      </c>
      <c r="E16197">
        <v>2157</v>
      </c>
      <c r="F16197">
        <v>510</v>
      </c>
      <c r="G16197">
        <v>319</v>
      </c>
      <c r="H16197">
        <v>1</v>
      </c>
      <c r="I16197">
        <v>0.06</v>
      </c>
      <c r="J16197" s="10">
        <v>159</v>
      </c>
      <c r="K16197" s="13">
        <f t="shared" si="509"/>
        <v>1990</v>
      </c>
      <c r="L16197" s="1">
        <f t="shared" si="508"/>
        <v>1</v>
      </c>
    </row>
    <row r="16198" spans="1:12" ht="13.8" customHeight="1" x14ac:dyDescent="0.3">
      <c r="A16198" t="s">
        <v>252</v>
      </c>
      <c r="B16198">
        <v>2014</v>
      </c>
      <c r="C16198" s="10">
        <v>3153</v>
      </c>
      <c r="D16198">
        <v>178</v>
      </c>
      <c r="E16198">
        <v>2117</v>
      </c>
      <c r="F16198">
        <v>475</v>
      </c>
      <c r="G16198">
        <v>382</v>
      </c>
      <c r="H16198">
        <v>1</v>
      </c>
      <c r="I16198">
        <v>0.06</v>
      </c>
      <c r="J16198" s="10">
        <v>170</v>
      </c>
      <c r="K16198" s="13">
        <f t="shared" si="509"/>
        <v>1990</v>
      </c>
      <c r="L16198" s="1">
        <f t="shared" si="508"/>
        <v>1</v>
      </c>
    </row>
    <row r="16199" spans="1:12" ht="13.8" customHeight="1" x14ac:dyDescent="0.3">
      <c r="A16199" t="s">
        <v>253</v>
      </c>
      <c r="B16199">
        <v>1800</v>
      </c>
      <c r="C16199" s="10">
        <v>69</v>
      </c>
      <c r="D16199">
        <v>69</v>
      </c>
      <c r="E16199">
        <v>0</v>
      </c>
      <c r="F16199">
        <v>0</v>
      </c>
      <c r="G16199">
        <v>0</v>
      </c>
      <c r="H16199" t="s">
        <v>11</v>
      </c>
      <c r="I16199" t="s">
        <v>11</v>
      </c>
      <c r="J16199" s="11">
        <v>0</v>
      </c>
      <c r="K16199" s="13">
        <f t="shared" si="509"/>
        <v>1958</v>
      </c>
      <c r="L16199" s="1" t="str">
        <f t="shared" si="508"/>
        <v/>
      </c>
    </row>
    <row r="16200" spans="1:12" ht="13.8" customHeight="1" x14ac:dyDescent="0.3">
      <c r="A16200" t="s">
        <v>253</v>
      </c>
      <c r="B16200">
        <v>1801</v>
      </c>
      <c r="C16200" s="10">
        <v>73</v>
      </c>
      <c r="D16200">
        <v>73</v>
      </c>
      <c r="E16200">
        <v>0</v>
      </c>
      <c r="F16200">
        <v>0</v>
      </c>
      <c r="G16200">
        <v>0</v>
      </c>
      <c r="H16200" t="s">
        <v>11</v>
      </c>
      <c r="I16200" t="s">
        <v>11</v>
      </c>
      <c r="J16200" s="11">
        <v>0</v>
      </c>
      <c r="K16200" s="13">
        <f t="shared" si="509"/>
        <v>1958</v>
      </c>
      <c r="L16200" s="1" t="str">
        <f t="shared" si="508"/>
        <v/>
      </c>
    </row>
    <row r="16201" spans="1:12" ht="13.8" customHeight="1" x14ac:dyDescent="0.3">
      <c r="A16201" t="s">
        <v>253</v>
      </c>
      <c r="B16201">
        <v>1802</v>
      </c>
      <c r="C16201" s="10">
        <v>79</v>
      </c>
      <c r="D16201">
        <v>79</v>
      </c>
      <c r="E16201">
        <v>0</v>
      </c>
      <c r="F16201">
        <v>0</v>
      </c>
      <c r="G16201">
        <v>0</v>
      </c>
      <c r="H16201" t="s">
        <v>11</v>
      </c>
      <c r="I16201" t="s">
        <v>11</v>
      </c>
      <c r="J16201" s="11">
        <v>0</v>
      </c>
      <c r="K16201" s="13">
        <f t="shared" si="509"/>
        <v>1958</v>
      </c>
      <c r="L16201" s="1" t="str">
        <f t="shared" si="508"/>
        <v/>
      </c>
    </row>
    <row r="16202" spans="1:12" ht="13.8" customHeight="1" x14ac:dyDescent="0.3">
      <c r="A16202" t="s">
        <v>253</v>
      </c>
      <c r="B16202">
        <v>1803</v>
      </c>
      <c r="C16202" s="10">
        <v>81</v>
      </c>
      <c r="D16202">
        <v>81</v>
      </c>
      <c r="E16202">
        <v>0</v>
      </c>
      <c r="F16202">
        <v>0</v>
      </c>
      <c r="G16202">
        <v>0</v>
      </c>
      <c r="H16202" t="s">
        <v>11</v>
      </c>
      <c r="I16202" t="s">
        <v>11</v>
      </c>
      <c r="J16202" s="11">
        <v>0</v>
      </c>
      <c r="K16202" s="13">
        <f t="shared" si="509"/>
        <v>1958</v>
      </c>
      <c r="L16202" s="1" t="str">
        <f t="shared" si="508"/>
        <v/>
      </c>
    </row>
    <row r="16203" spans="1:12" ht="13.8" customHeight="1" x14ac:dyDescent="0.3">
      <c r="A16203" t="s">
        <v>253</v>
      </c>
      <c r="B16203">
        <v>1804</v>
      </c>
      <c r="C16203" s="10">
        <v>91</v>
      </c>
      <c r="D16203">
        <v>91</v>
      </c>
      <c r="E16203">
        <v>0</v>
      </c>
      <c r="F16203">
        <v>0</v>
      </c>
      <c r="G16203">
        <v>0</v>
      </c>
      <c r="H16203" t="s">
        <v>11</v>
      </c>
      <c r="I16203" t="s">
        <v>11</v>
      </c>
      <c r="J16203" s="11">
        <v>0</v>
      </c>
      <c r="K16203" s="13">
        <f t="shared" si="509"/>
        <v>1958</v>
      </c>
      <c r="L16203" s="1" t="str">
        <f t="shared" si="508"/>
        <v/>
      </c>
    </row>
    <row r="16204" spans="1:12" ht="13.8" customHeight="1" x14ac:dyDescent="0.3">
      <c r="A16204" t="s">
        <v>253</v>
      </c>
      <c r="B16204">
        <v>1805</v>
      </c>
      <c r="C16204" s="10">
        <v>93</v>
      </c>
      <c r="D16204">
        <v>93</v>
      </c>
      <c r="E16204">
        <v>0</v>
      </c>
      <c r="F16204">
        <v>0</v>
      </c>
      <c r="G16204">
        <v>0</v>
      </c>
      <c r="H16204" t="s">
        <v>11</v>
      </c>
      <c r="I16204" t="s">
        <v>11</v>
      </c>
      <c r="J16204" s="11">
        <v>0</v>
      </c>
      <c r="K16204" s="13">
        <f t="shared" si="509"/>
        <v>1958</v>
      </c>
      <c r="L16204" s="1" t="str">
        <f t="shared" si="508"/>
        <v/>
      </c>
    </row>
    <row r="16205" spans="1:12" ht="13.8" customHeight="1" x14ac:dyDescent="0.3">
      <c r="A16205" t="s">
        <v>253</v>
      </c>
      <c r="B16205">
        <v>1806</v>
      </c>
      <c r="C16205" s="10">
        <v>91</v>
      </c>
      <c r="D16205">
        <v>91</v>
      </c>
      <c r="E16205">
        <v>0</v>
      </c>
      <c r="F16205">
        <v>0</v>
      </c>
      <c r="G16205">
        <v>0</v>
      </c>
      <c r="H16205" t="s">
        <v>11</v>
      </c>
      <c r="I16205" t="s">
        <v>11</v>
      </c>
      <c r="J16205" s="11">
        <v>0</v>
      </c>
      <c r="K16205" s="13">
        <f t="shared" si="509"/>
        <v>1958</v>
      </c>
      <c r="L16205" s="1" t="str">
        <f t="shared" si="508"/>
        <v/>
      </c>
    </row>
    <row r="16206" spans="1:12" ht="13.8" customHeight="1" x14ac:dyDescent="0.3">
      <c r="A16206" t="s">
        <v>253</v>
      </c>
      <c r="B16206">
        <v>1807</v>
      </c>
      <c r="C16206" s="10">
        <v>103</v>
      </c>
      <c r="D16206">
        <v>103</v>
      </c>
      <c r="E16206">
        <v>0</v>
      </c>
      <c r="F16206">
        <v>0</v>
      </c>
      <c r="G16206">
        <v>0</v>
      </c>
      <c r="H16206" t="s">
        <v>11</v>
      </c>
      <c r="I16206" t="s">
        <v>11</v>
      </c>
      <c r="J16206" s="11">
        <v>0</v>
      </c>
      <c r="K16206" s="13">
        <f t="shared" si="509"/>
        <v>1958</v>
      </c>
      <c r="L16206" s="1" t="str">
        <f t="shared" si="508"/>
        <v/>
      </c>
    </row>
    <row r="16207" spans="1:12" ht="13.8" customHeight="1" x14ac:dyDescent="0.3">
      <c r="A16207" t="s">
        <v>253</v>
      </c>
      <c r="B16207">
        <v>1808</v>
      </c>
      <c r="C16207" s="10">
        <v>107</v>
      </c>
      <c r="D16207">
        <v>107</v>
      </c>
      <c r="E16207">
        <v>0</v>
      </c>
      <c r="F16207">
        <v>0</v>
      </c>
      <c r="G16207">
        <v>0</v>
      </c>
      <c r="H16207" t="s">
        <v>11</v>
      </c>
      <c r="I16207" t="s">
        <v>11</v>
      </c>
      <c r="J16207" s="11">
        <v>0</v>
      </c>
      <c r="K16207" s="13">
        <f t="shared" si="509"/>
        <v>1958</v>
      </c>
      <c r="L16207" s="1" t="str">
        <f t="shared" si="508"/>
        <v/>
      </c>
    </row>
    <row r="16208" spans="1:12" ht="13.8" customHeight="1" x14ac:dyDescent="0.3">
      <c r="A16208" t="s">
        <v>253</v>
      </c>
      <c r="B16208">
        <v>1809</v>
      </c>
      <c r="C16208" s="10">
        <v>110</v>
      </c>
      <c r="D16208">
        <v>110</v>
      </c>
      <c r="E16208">
        <v>0</v>
      </c>
      <c r="F16208">
        <v>0</v>
      </c>
      <c r="G16208">
        <v>0</v>
      </c>
      <c r="H16208" t="s">
        <v>11</v>
      </c>
      <c r="I16208" t="s">
        <v>11</v>
      </c>
      <c r="J16208" s="11">
        <v>0</v>
      </c>
      <c r="K16208" s="13">
        <f t="shared" si="509"/>
        <v>1958</v>
      </c>
      <c r="L16208" s="1" t="str">
        <f t="shared" si="508"/>
        <v/>
      </c>
    </row>
    <row r="16209" spans="1:12" ht="13.8" customHeight="1" x14ac:dyDescent="0.3">
      <c r="A16209" t="s">
        <v>253</v>
      </c>
      <c r="B16209">
        <v>1810</v>
      </c>
      <c r="C16209" s="10">
        <v>114</v>
      </c>
      <c r="D16209">
        <v>114</v>
      </c>
      <c r="E16209">
        <v>0</v>
      </c>
      <c r="F16209">
        <v>0</v>
      </c>
      <c r="G16209">
        <v>0</v>
      </c>
      <c r="H16209" t="s">
        <v>11</v>
      </c>
      <c r="I16209" t="s">
        <v>11</v>
      </c>
      <c r="J16209" s="11">
        <v>0</v>
      </c>
      <c r="K16209" s="13">
        <f t="shared" si="509"/>
        <v>1958</v>
      </c>
      <c r="L16209" s="1" t="str">
        <f t="shared" si="508"/>
        <v/>
      </c>
    </row>
    <row r="16210" spans="1:12" ht="13.8" customHeight="1" x14ac:dyDescent="0.3">
      <c r="A16210" t="s">
        <v>253</v>
      </c>
      <c r="B16210">
        <v>1811</v>
      </c>
      <c r="C16210" s="10">
        <v>122</v>
      </c>
      <c r="D16210">
        <v>122</v>
      </c>
      <c r="E16210">
        <v>0</v>
      </c>
      <c r="F16210">
        <v>0</v>
      </c>
      <c r="G16210">
        <v>0</v>
      </c>
      <c r="H16210" t="s">
        <v>11</v>
      </c>
      <c r="I16210" t="s">
        <v>11</v>
      </c>
      <c r="J16210" s="11">
        <v>0</v>
      </c>
      <c r="K16210" s="13">
        <f t="shared" si="509"/>
        <v>1958</v>
      </c>
      <c r="L16210" s="1" t="str">
        <f t="shared" si="508"/>
        <v/>
      </c>
    </row>
    <row r="16211" spans="1:12" ht="13.8" customHeight="1" x14ac:dyDescent="0.3">
      <c r="A16211" t="s">
        <v>253</v>
      </c>
      <c r="B16211">
        <v>1812</v>
      </c>
      <c r="C16211" s="10">
        <v>132</v>
      </c>
      <c r="D16211">
        <v>132</v>
      </c>
      <c r="E16211">
        <v>0</v>
      </c>
      <c r="F16211">
        <v>0</v>
      </c>
      <c r="G16211">
        <v>0</v>
      </c>
      <c r="H16211" t="s">
        <v>11</v>
      </c>
      <c r="I16211" t="s">
        <v>11</v>
      </c>
      <c r="J16211" s="11">
        <v>0</v>
      </c>
      <c r="K16211" s="13">
        <f t="shared" si="509"/>
        <v>1958</v>
      </c>
      <c r="L16211" s="1" t="str">
        <f t="shared" si="508"/>
        <v/>
      </c>
    </row>
    <row r="16212" spans="1:12" ht="13.8" customHeight="1" x14ac:dyDescent="0.3">
      <c r="A16212" t="s">
        <v>253</v>
      </c>
      <c r="B16212">
        <v>1813</v>
      </c>
      <c r="C16212" s="10">
        <v>142</v>
      </c>
      <c r="D16212">
        <v>142</v>
      </c>
      <c r="E16212">
        <v>0</v>
      </c>
      <c r="F16212">
        <v>0</v>
      </c>
      <c r="G16212">
        <v>0</v>
      </c>
      <c r="H16212" t="s">
        <v>11</v>
      </c>
      <c r="I16212" t="s">
        <v>11</v>
      </c>
      <c r="J16212" s="11">
        <v>0</v>
      </c>
      <c r="K16212" s="13">
        <f t="shared" si="509"/>
        <v>1958</v>
      </c>
      <c r="L16212" s="1" t="str">
        <f t="shared" si="508"/>
        <v/>
      </c>
    </row>
    <row r="16213" spans="1:12" ht="13.8" customHeight="1" x14ac:dyDescent="0.3">
      <c r="A16213" t="s">
        <v>253</v>
      </c>
      <c r="B16213">
        <v>1814</v>
      </c>
      <c r="C16213" s="10">
        <v>153</v>
      </c>
      <c r="D16213">
        <v>153</v>
      </c>
      <c r="E16213">
        <v>0</v>
      </c>
      <c r="F16213">
        <v>0</v>
      </c>
      <c r="G16213">
        <v>0</v>
      </c>
      <c r="H16213" t="s">
        <v>11</v>
      </c>
      <c r="I16213" t="s">
        <v>11</v>
      </c>
      <c r="J16213" s="11">
        <v>0</v>
      </c>
      <c r="K16213" s="13">
        <f t="shared" si="509"/>
        <v>1958</v>
      </c>
      <c r="L16213" s="1" t="str">
        <f t="shared" si="508"/>
        <v/>
      </c>
    </row>
    <row r="16214" spans="1:12" ht="13.8" customHeight="1" x14ac:dyDescent="0.3">
      <c r="A16214" t="s">
        <v>253</v>
      </c>
      <c r="B16214">
        <v>1815</v>
      </c>
      <c r="C16214" s="10">
        <v>164</v>
      </c>
      <c r="D16214">
        <v>164</v>
      </c>
      <c r="E16214">
        <v>0</v>
      </c>
      <c r="F16214">
        <v>0</v>
      </c>
      <c r="G16214">
        <v>0</v>
      </c>
      <c r="H16214" t="s">
        <v>11</v>
      </c>
      <c r="I16214" t="s">
        <v>11</v>
      </c>
      <c r="J16214" s="11">
        <v>0</v>
      </c>
      <c r="K16214" s="13">
        <f t="shared" si="509"/>
        <v>1958</v>
      </c>
      <c r="L16214" s="1" t="str">
        <f t="shared" si="508"/>
        <v/>
      </c>
    </row>
    <row r="16215" spans="1:12" ht="13.8" customHeight="1" x14ac:dyDescent="0.3">
      <c r="A16215" t="s">
        <v>253</v>
      </c>
      <c r="B16215">
        <v>1816</v>
      </c>
      <c r="C16215" s="10">
        <v>181</v>
      </c>
      <c r="D16215">
        <v>181</v>
      </c>
      <c r="E16215">
        <v>0</v>
      </c>
      <c r="F16215">
        <v>0</v>
      </c>
      <c r="G16215">
        <v>0</v>
      </c>
      <c r="H16215" t="s">
        <v>11</v>
      </c>
      <c r="I16215" t="s">
        <v>11</v>
      </c>
      <c r="J16215" s="11">
        <v>0</v>
      </c>
      <c r="K16215" s="13">
        <f t="shared" si="509"/>
        <v>1958</v>
      </c>
      <c r="L16215" s="1" t="str">
        <f t="shared" si="508"/>
        <v/>
      </c>
    </row>
    <row r="16216" spans="1:12" ht="13.8" customHeight="1" x14ac:dyDescent="0.3">
      <c r="A16216" t="s">
        <v>253</v>
      </c>
      <c r="B16216">
        <v>1817</v>
      </c>
      <c r="C16216" s="10">
        <v>196</v>
      </c>
      <c r="D16216">
        <v>196</v>
      </c>
      <c r="E16216">
        <v>0</v>
      </c>
      <c r="F16216">
        <v>0</v>
      </c>
      <c r="G16216">
        <v>0</v>
      </c>
      <c r="H16216" t="s">
        <v>11</v>
      </c>
      <c r="I16216" t="s">
        <v>11</v>
      </c>
      <c r="J16216" s="11">
        <v>0</v>
      </c>
      <c r="K16216" s="13">
        <f t="shared" si="509"/>
        <v>1958</v>
      </c>
      <c r="L16216" s="1" t="str">
        <f t="shared" si="508"/>
        <v/>
      </c>
    </row>
    <row r="16217" spans="1:12" ht="13.8" customHeight="1" x14ac:dyDescent="0.3">
      <c r="A16217" t="s">
        <v>253</v>
      </c>
      <c r="B16217">
        <v>1818</v>
      </c>
      <c r="C16217" s="10">
        <v>213</v>
      </c>
      <c r="D16217">
        <v>213</v>
      </c>
      <c r="E16217">
        <v>0</v>
      </c>
      <c r="F16217">
        <v>0</v>
      </c>
      <c r="G16217">
        <v>0</v>
      </c>
      <c r="H16217" t="s">
        <v>11</v>
      </c>
      <c r="I16217" t="s">
        <v>11</v>
      </c>
      <c r="J16217" s="11">
        <v>0</v>
      </c>
      <c r="K16217" s="13">
        <f t="shared" si="509"/>
        <v>1958</v>
      </c>
      <c r="L16217" s="1" t="str">
        <f t="shared" si="508"/>
        <v/>
      </c>
    </row>
    <row r="16218" spans="1:12" ht="13.8" customHeight="1" x14ac:dyDescent="0.3">
      <c r="A16218" t="s">
        <v>253</v>
      </c>
      <c r="B16218">
        <v>1819</v>
      </c>
      <c r="C16218" s="10">
        <v>208</v>
      </c>
      <c r="D16218">
        <v>208</v>
      </c>
      <c r="E16218">
        <v>0</v>
      </c>
      <c r="F16218">
        <v>0</v>
      </c>
      <c r="G16218">
        <v>0</v>
      </c>
      <c r="H16218" t="s">
        <v>11</v>
      </c>
      <c r="I16218" t="s">
        <v>11</v>
      </c>
      <c r="J16218" s="11">
        <v>0</v>
      </c>
      <c r="K16218" s="13">
        <f t="shared" si="509"/>
        <v>1958</v>
      </c>
      <c r="L16218" s="1" t="str">
        <f t="shared" si="508"/>
        <v/>
      </c>
    </row>
    <row r="16219" spans="1:12" ht="13.8" customHeight="1" x14ac:dyDescent="0.3">
      <c r="A16219" t="s">
        <v>253</v>
      </c>
      <c r="B16219">
        <v>1820</v>
      </c>
      <c r="C16219" s="10">
        <v>216</v>
      </c>
      <c r="D16219">
        <v>216</v>
      </c>
      <c r="E16219">
        <v>0</v>
      </c>
      <c r="F16219">
        <v>0</v>
      </c>
      <c r="G16219">
        <v>0</v>
      </c>
      <c r="H16219" t="s">
        <v>11</v>
      </c>
      <c r="I16219" t="s">
        <v>11</v>
      </c>
      <c r="J16219" s="11">
        <v>0</v>
      </c>
      <c r="K16219" s="13">
        <f t="shared" si="509"/>
        <v>1958</v>
      </c>
      <c r="L16219" s="1" t="str">
        <f t="shared" si="508"/>
        <v/>
      </c>
    </row>
    <row r="16220" spans="1:12" ht="13.8" customHeight="1" x14ac:dyDescent="0.3">
      <c r="A16220" t="s">
        <v>253</v>
      </c>
      <c r="B16220">
        <v>1821</v>
      </c>
      <c r="C16220" s="10">
        <v>226</v>
      </c>
      <c r="D16220">
        <v>226</v>
      </c>
      <c r="E16220">
        <v>0</v>
      </c>
      <c r="F16220">
        <v>0</v>
      </c>
      <c r="G16220">
        <v>0</v>
      </c>
      <c r="H16220" t="s">
        <v>11</v>
      </c>
      <c r="I16220" t="s">
        <v>11</v>
      </c>
      <c r="J16220" s="11">
        <v>0</v>
      </c>
      <c r="K16220" s="13">
        <f t="shared" si="509"/>
        <v>1958</v>
      </c>
      <c r="L16220" s="1" t="str">
        <f t="shared" si="508"/>
        <v/>
      </c>
    </row>
    <row r="16221" spans="1:12" ht="13.8" customHeight="1" x14ac:dyDescent="0.3">
      <c r="A16221" t="s">
        <v>253</v>
      </c>
      <c r="B16221">
        <v>1822</v>
      </c>
      <c r="C16221" s="10">
        <v>236</v>
      </c>
      <c r="D16221">
        <v>236</v>
      </c>
      <c r="E16221">
        <v>0</v>
      </c>
      <c r="F16221">
        <v>0</v>
      </c>
      <c r="G16221">
        <v>0</v>
      </c>
      <c r="H16221" t="s">
        <v>11</v>
      </c>
      <c r="I16221" t="s">
        <v>11</v>
      </c>
      <c r="J16221" s="11">
        <v>0</v>
      </c>
      <c r="K16221" s="13">
        <f t="shared" si="509"/>
        <v>1958</v>
      </c>
      <c r="L16221" s="1" t="str">
        <f t="shared" si="508"/>
        <v/>
      </c>
    </row>
    <row r="16222" spans="1:12" ht="13.8" customHeight="1" x14ac:dyDescent="0.3">
      <c r="A16222" t="s">
        <v>253</v>
      </c>
      <c r="B16222">
        <v>1823</v>
      </c>
      <c r="C16222" s="10">
        <v>246</v>
      </c>
      <c r="D16222">
        <v>246</v>
      </c>
      <c r="E16222">
        <v>0</v>
      </c>
      <c r="F16222">
        <v>0</v>
      </c>
      <c r="G16222">
        <v>0</v>
      </c>
      <c r="H16222" t="s">
        <v>11</v>
      </c>
      <c r="I16222" t="s">
        <v>11</v>
      </c>
      <c r="J16222" s="11">
        <v>0</v>
      </c>
      <c r="K16222" s="13">
        <f t="shared" si="509"/>
        <v>1958</v>
      </c>
      <c r="L16222" s="1" t="str">
        <f t="shared" si="508"/>
        <v/>
      </c>
    </row>
    <row r="16223" spans="1:12" ht="13.8" customHeight="1" x14ac:dyDescent="0.3">
      <c r="A16223" t="s">
        <v>253</v>
      </c>
      <c r="B16223">
        <v>1824</v>
      </c>
      <c r="C16223" s="10">
        <v>277</v>
      </c>
      <c r="D16223">
        <v>277</v>
      </c>
      <c r="E16223">
        <v>0</v>
      </c>
      <c r="F16223">
        <v>0</v>
      </c>
      <c r="G16223">
        <v>0</v>
      </c>
      <c r="H16223" t="s">
        <v>11</v>
      </c>
      <c r="I16223" t="s">
        <v>11</v>
      </c>
      <c r="J16223" s="11">
        <v>0</v>
      </c>
      <c r="K16223" s="13">
        <f t="shared" si="509"/>
        <v>1958</v>
      </c>
      <c r="L16223" s="1" t="str">
        <f t="shared" si="508"/>
        <v/>
      </c>
    </row>
    <row r="16224" spans="1:12" ht="13.8" customHeight="1" x14ac:dyDescent="0.3">
      <c r="A16224" t="s">
        <v>253</v>
      </c>
      <c r="B16224">
        <v>1825</v>
      </c>
      <c r="C16224" s="10">
        <v>310</v>
      </c>
      <c r="D16224">
        <v>310</v>
      </c>
      <c r="E16224">
        <v>0</v>
      </c>
      <c r="F16224">
        <v>0</v>
      </c>
      <c r="G16224">
        <v>0</v>
      </c>
      <c r="H16224" t="s">
        <v>11</v>
      </c>
      <c r="I16224" t="s">
        <v>11</v>
      </c>
      <c r="J16224" s="11">
        <v>0</v>
      </c>
      <c r="K16224" s="13">
        <f t="shared" si="509"/>
        <v>1958</v>
      </c>
      <c r="L16224" s="1" t="str">
        <f t="shared" si="508"/>
        <v/>
      </c>
    </row>
    <row r="16225" spans="1:12" ht="13.8" customHeight="1" x14ac:dyDescent="0.3">
      <c r="A16225" t="s">
        <v>253</v>
      </c>
      <c r="B16225">
        <v>1826</v>
      </c>
      <c r="C16225" s="10">
        <v>359</v>
      </c>
      <c r="D16225">
        <v>359</v>
      </c>
      <c r="E16225">
        <v>0</v>
      </c>
      <c r="F16225">
        <v>0</v>
      </c>
      <c r="G16225">
        <v>0</v>
      </c>
      <c r="H16225" t="s">
        <v>11</v>
      </c>
      <c r="I16225" t="s">
        <v>11</v>
      </c>
      <c r="J16225" s="11">
        <v>0</v>
      </c>
      <c r="K16225" s="13">
        <f t="shared" si="509"/>
        <v>1958</v>
      </c>
      <c r="L16225" s="1" t="str">
        <f t="shared" si="508"/>
        <v/>
      </c>
    </row>
    <row r="16226" spans="1:12" ht="13.8" customHeight="1" x14ac:dyDescent="0.3">
      <c r="A16226" t="s">
        <v>253</v>
      </c>
      <c r="B16226">
        <v>1827</v>
      </c>
      <c r="C16226" s="10">
        <v>395</v>
      </c>
      <c r="D16226">
        <v>395</v>
      </c>
      <c r="E16226">
        <v>0</v>
      </c>
      <c r="F16226">
        <v>0</v>
      </c>
      <c r="G16226">
        <v>0</v>
      </c>
      <c r="H16226" t="s">
        <v>11</v>
      </c>
      <c r="I16226" t="s">
        <v>11</v>
      </c>
      <c r="J16226" s="11">
        <v>0</v>
      </c>
      <c r="K16226" s="13">
        <f t="shared" si="509"/>
        <v>1958</v>
      </c>
      <c r="L16226" s="1" t="str">
        <f t="shared" si="508"/>
        <v/>
      </c>
    </row>
    <row r="16227" spans="1:12" ht="13.8" customHeight="1" x14ac:dyDescent="0.3">
      <c r="A16227" t="s">
        <v>253</v>
      </c>
      <c r="B16227">
        <v>1828</v>
      </c>
      <c r="C16227" s="10">
        <v>435</v>
      </c>
      <c r="D16227">
        <v>435</v>
      </c>
      <c r="E16227">
        <v>0</v>
      </c>
      <c r="F16227">
        <v>0</v>
      </c>
      <c r="G16227">
        <v>0</v>
      </c>
      <c r="H16227" t="s">
        <v>11</v>
      </c>
      <c r="I16227" t="s">
        <v>11</v>
      </c>
      <c r="J16227" s="11">
        <v>0</v>
      </c>
      <c r="K16227" s="13">
        <f t="shared" si="509"/>
        <v>1958</v>
      </c>
      <c r="L16227" s="1" t="str">
        <f t="shared" si="508"/>
        <v/>
      </c>
    </row>
    <row r="16228" spans="1:12" ht="13.8" customHeight="1" x14ac:dyDescent="0.3">
      <c r="A16228" t="s">
        <v>253</v>
      </c>
      <c r="B16228">
        <v>1829</v>
      </c>
      <c r="C16228" s="10">
        <v>490</v>
      </c>
      <c r="D16228">
        <v>490</v>
      </c>
      <c r="E16228">
        <v>0</v>
      </c>
      <c r="F16228">
        <v>0</v>
      </c>
      <c r="G16228">
        <v>0</v>
      </c>
      <c r="H16228" t="s">
        <v>11</v>
      </c>
      <c r="I16228" t="s">
        <v>11</v>
      </c>
      <c r="J16228" s="11">
        <v>0</v>
      </c>
      <c r="K16228" s="13">
        <f t="shared" si="509"/>
        <v>1958</v>
      </c>
      <c r="L16228" s="1" t="str">
        <f t="shared" si="508"/>
        <v/>
      </c>
    </row>
    <row r="16229" spans="1:12" ht="13.8" customHeight="1" x14ac:dyDescent="0.3">
      <c r="A16229" t="s">
        <v>253</v>
      </c>
      <c r="B16229">
        <v>1830</v>
      </c>
      <c r="C16229" s="10">
        <v>570</v>
      </c>
      <c r="D16229">
        <v>570</v>
      </c>
      <c r="E16229">
        <v>0</v>
      </c>
      <c r="F16229">
        <v>0</v>
      </c>
      <c r="G16229">
        <v>0</v>
      </c>
      <c r="H16229" t="s">
        <v>11</v>
      </c>
      <c r="I16229" t="s">
        <v>11</v>
      </c>
      <c r="J16229" s="11">
        <v>0</v>
      </c>
      <c r="K16229" s="13">
        <f t="shared" si="509"/>
        <v>1958</v>
      </c>
      <c r="L16229" s="1" t="str">
        <f t="shared" si="508"/>
        <v/>
      </c>
    </row>
    <row r="16230" spans="1:12" ht="13.8" customHeight="1" x14ac:dyDescent="0.3">
      <c r="A16230" t="s">
        <v>253</v>
      </c>
      <c r="B16230">
        <v>1831</v>
      </c>
      <c r="C16230" s="10">
        <v>618</v>
      </c>
      <c r="D16230">
        <v>618</v>
      </c>
      <c r="E16230">
        <v>0</v>
      </c>
      <c r="F16230">
        <v>0</v>
      </c>
      <c r="G16230">
        <v>0</v>
      </c>
      <c r="H16230" t="s">
        <v>11</v>
      </c>
      <c r="I16230" t="s">
        <v>11</v>
      </c>
      <c r="J16230" s="11">
        <v>0</v>
      </c>
      <c r="K16230" s="13">
        <f t="shared" si="509"/>
        <v>1958</v>
      </c>
      <c r="L16230" s="1" t="str">
        <f t="shared" si="508"/>
        <v/>
      </c>
    </row>
    <row r="16231" spans="1:12" ht="13.8" customHeight="1" x14ac:dyDescent="0.3">
      <c r="A16231" t="s">
        <v>253</v>
      </c>
      <c r="B16231">
        <v>1832</v>
      </c>
      <c r="C16231" s="10">
        <v>825</v>
      </c>
      <c r="D16231">
        <v>825</v>
      </c>
      <c r="E16231">
        <v>0</v>
      </c>
      <c r="F16231">
        <v>0</v>
      </c>
      <c r="G16231">
        <v>0</v>
      </c>
      <c r="H16231" t="s">
        <v>11</v>
      </c>
      <c r="I16231" t="s">
        <v>11</v>
      </c>
      <c r="J16231" s="11">
        <v>0</v>
      </c>
      <c r="K16231" s="13">
        <f t="shared" si="509"/>
        <v>1958</v>
      </c>
      <c r="L16231" s="1" t="str">
        <f t="shared" si="508"/>
        <v/>
      </c>
    </row>
    <row r="16232" spans="1:12" ht="13.8" customHeight="1" x14ac:dyDescent="0.3">
      <c r="A16232" t="s">
        <v>253</v>
      </c>
      <c r="B16232">
        <v>1833</v>
      </c>
      <c r="C16232" s="10">
        <v>963</v>
      </c>
      <c r="D16232">
        <v>963</v>
      </c>
      <c r="E16232">
        <v>0</v>
      </c>
      <c r="F16232">
        <v>0</v>
      </c>
      <c r="G16232">
        <v>0</v>
      </c>
      <c r="H16232" t="s">
        <v>11</v>
      </c>
      <c r="I16232" t="s">
        <v>11</v>
      </c>
      <c r="J16232" s="11">
        <v>0</v>
      </c>
      <c r="K16232" s="13">
        <f t="shared" si="509"/>
        <v>1958</v>
      </c>
      <c r="L16232" s="1" t="str">
        <f t="shared" si="508"/>
        <v/>
      </c>
    </row>
    <row r="16233" spans="1:12" ht="13.8" customHeight="1" x14ac:dyDescent="0.3">
      <c r="A16233" t="s">
        <v>253</v>
      </c>
      <c r="B16233">
        <v>1834</v>
      </c>
      <c r="C16233" s="10">
        <v>923</v>
      </c>
      <c r="D16233">
        <v>923</v>
      </c>
      <c r="E16233">
        <v>0</v>
      </c>
      <c r="F16233">
        <v>0</v>
      </c>
      <c r="G16233">
        <v>0</v>
      </c>
      <c r="H16233" t="s">
        <v>11</v>
      </c>
      <c r="I16233" t="s">
        <v>11</v>
      </c>
      <c r="J16233" s="11">
        <v>0</v>
      </c>
      <c r="K16233" s="13">
        <f t="shared" si="509"/>
        <v>1958</v>
      </c>
      <c r="L16233" s="1" t="str">
        <f t="shared" si="508"/>
        <v/>
      </c>
    </row>
    <row r="16234" spans="1:12" ht="13.8" customHeight="1" x14ac:dyDescent="0.3">
      <c r="A16234" t="s">
        <v>253</v>
      </c>
      <c r="B16234">
        <v>1835</v>
      </c>
      <c r="C16234" s="10">
        <v>1178</v>
      </c>
      <c r="D16234">
        <v>1178</v>
      </c>
      <c r="E16234">
        <v>0</v>
      </c>
      <c r="F16234">
        <v>0</v>
      </c>
      <c r="G16234">
        <v>0</v>
      </c>
      <c r="H16234" t="s">
        <v>11</v>
      </c>
      <c r="I16234" t="s">
        <v>11</v>
      </c>
      <c r="J16234" s="11">
        <v>0</v>
      </c>
      <c r="K16234" s="13">
        <f t="shared" si="509"/>
        <v>1958</v>
      </c>
      <c r="L16234" s="1" t="str">
        <f t="shared" si="508"/>
        <v/>
      </c>
    </row>
    <row r="16235" spans="1:12" ht="13.8" customHeight="1" x14ac:dyDescent="0.3">
      <c r="A16235" t="s">
        <v>253</v>
      </c>
      <c r="B16235">
        <v>1836</v>
      </c>
      <c r="C16235" s="10">
        <v>1291</v>
      </c>
      <c r="D16235">
        <v>1291</v>
      </c>
      <c r="E16235">
        <v>0</v>
      </c>
      <c r="F16235">
        <v>0</v>
      </c>
      <c r="G16235">
        <v>0</v>
      </c>
      <c r="H16235" t="s">
        <v>11</v>
      </c>
      <c r="I16235" t="s">
        <v>11</v>
      </c>
      <c r="J16235" s="11">
        <v>0</v>
      </c>
      <c r="K16235" s="13">
        <f t="shared" si="509"/>
        <v>1958</v>
      </c>
      <c r="L16235" s="1" t="str">
        <f t="shared" si="508"/>
        <v/>
      </c>
    </row>
    <row r="16236" spans="1:12" ht="13.8" customHeight="1" x14ac:dyDescent="0.3">
      <c r="A16236" t="s">
        <v>253</v>
      </c>
      <c r="B16236">
        <v>1837</v>
      </c>
      <c r="C16236" s="10">
        <v>1448</v>
      </c>
      <c r="D16236">
        <v>1448</v>
      </c>
      <c r="E16236">
        <v>0</v>
      </c>
      <c r="F16236">
        <v>0</v>
      </c>
      <c r="G16236">
        <v>0</v>
      </c>
      <c r="H16236" t="s">
        <v>11</v>
      </c>
      <c r="I16236" t="s">
        <v>11</v>
      </c>
      <c r="J16236" s="11">
        <v>0</v>
      </c>
      <c r="K16236" s="13">
        <f t="shared" si="509"/>
        <v>1958</v>
      </c>
      <c r="L16236" s="1" t="str">
        <f t="shared" si="508"/>
        <v/>
      </c>
    </row>
    <row r="16237" spans="1:12" ht="13.8" customHeight="1" x14ac:dyDescent="0.3">
      <c r="A16237" t="s">
        <v>253</v>
      </c>
      <c r="B16237">
        <v>1838</v>
      </c>
      <c r="C16237" s="10">
        <v>1373</v>
      </c>
      <c r="D16237">
        <v>1373</v>
      </c>
      <c r="E16237">
        <v>0</v>
      </c>
      <c r="F16237">
        <v>0</v>
      </c>
      <c r="G16237">
        <v>0</v>
      </c>
      <c r="H16237" t="s">
        <v>11</v>
      </c>
      <c r="I16237" t="s">
        <v>11</v>
      </c>
      <c r="J16237" s="11">
        <v>0</v>
      </c>
      <c r="K16237" s="13">
        <f t="shared" si="509"/>
        <v>1958</v>
      </c>
      <c r="L16237" s="1" t="str">
        <f t="shared" si="508"/>
        <v/>
      </c>
    </row>
    <row r="16238" spans="1:12" ht="13.8" customHeight="1" x14ac:dyDescent="0.3">
      <c r="A16238" t="s">
        <v>253</v>
      </c>
      <c r="B16238">
        <v>1839</v>
      </c>
      <c r="C16238" s="10">
        <v>1506</v>
      </c>
      <c r="D16238">
        <v>1506</v>
      </c>
      <c r="E16238">
        <v>0</v>
      </c>
      <c r="F16238">
        <v>0</v>
      </c>
      <c r="G16238">
        <v>0</v>
      </c>
      <c r="H16238" t="s">
        <v>11</v>
      </c>
      <c r="I16238" t="s">
        <v>11</v>
      </c>
      <c r="J16238" s="11">
        <v>0</v>
      </c>
      <c r="K16238" s="13">
        <f t="shared" si="509"/>
        <v>1958</v>
      </c>
      <c r="L16238" s="1" t="str">
        <f t="shared" si="508"/>
        <v/>
      </c>
    </row>
    <row r="16239" spans="1:12" ht="13.8" customHeight="1" x14ac:dyDescent="0.3">
      <c r="A16239" t="s">
        <v>253</v>
      </c>
      <c r="B16239">
        <v>1840</v>
      </c>
      <c r="C16239" s="10">
        <v>1603</v>
      </c>
      <c r="D16239">
        <v>1603</v>
      </c>
      <c r="E16239">
        <v>0</v>
      </c>
      <c r="F16239">
        <v>0</v>
      </c>
      <c r="G16239">
        <v>0</v>
      </c>
      <c r="H16239" t="s">
        <v>11</v>
      </c>
      <c r="I16239" t="s">
        <v>11</v>
      </c>
      <c r="J16239" s="11">
        <v>0</v>
      </c>
      <c r="K16239" s="13">
        <f t="shared" si="509"/>
        <v>1958</v>
      </c>
      <c r="L16239" s="1" t="str">
        <f t="shared" si="508"/>
        <v/>
      </c>
    </row>
    <row r="16240" spans="1:12" ht="13.8" customHeight="1" x14ac:dyDescent="0.3">
      <c r="A16240" t="s">
        <v>253</v>
      </c>
      <c r="B16240">
        <v>1841</v>
      </c>
      <c r="C16240" s="10">
        <v>1696</v>
      </c>
      <c r="D16240">
        <v>1696</v>
      </c>
      <c r="E16240">
        <v>0</v>
      </c>
      <c r="F16240">
        <v>0</v>
      </c>
      <c r="G16240">
        <v>0</v>
      </c>
      <c r="H16240" t="s">
        <v>11</v>
      </c>
      <c r="I16240" t="s">
        <v>11</v>
      </c>
      <c r="J16240" s="11">
        <v>0</v>
      </c>
      <c r="K16240" s="13">
        <f t="shared" si="509"/>
        <v>1958</v>
      </c>
      <c r="L16240" s="1" t="str">
        <f t="shared" si="508"/>
        <v/>
      </c>
    </row>
    <row r="16241" spans="1:12" ht="13.8" customHeight="1" x14ac:dyDescent="0.3">
      <c r="A16241" t="s">
        <v>253</v>
      </c>
      <c r="B16241">
        <v>1842</v>
      </c>
      <c r="C16241" s="10">
        <v>1888</v>
      </c>
      <c r="D16241">
        <v>1888</v>
      </c>
      <c r="E16241">
        <v>0</v>
      </c>
      <c r="F16241">
        <v>0</v>
      </c>
      <c r="G16241">
        <v>0</v>
      </c>
      <c r="H16241" t="s">
        <v>11</v>
      </c>
      <c r="I16241" t="s">
        <v>11</v>
      </c>
      <c r="J16241" s="11">
        <v>0</v>
      </c>
      <c r="K16241" s="13">
        <f t="shared" si="509"/>
        <v>1958</v>
      </c>
      <c r="L16241" s="1" t="str">
        <f t="shared" si="508"/>
        <v/>
      </c>
    </row>
    <row r="16242" spans="1:12" ht="13.8" customHeight="1" x14ac:dyDescent="0.3">
      <c r="A16242" t="s">
        <v>253</v>
      </c>
      <c r="B16242">
        <v>1843</v>
      </c>
      <c r="C16242" s="10">
        <v>2119</v>
      </c>
      <c r="D16242">
        <v>2119</v>
      </c>
      <c r="E16242">
        <v>0</v>
      </c>
      <c r="F16242">
        <v>0</v>
      </c>
      <c r="G16242">
        <v>0</v>
      </c>
      <c r="H16242" t="s">
        <v>11</v>
      </c>
      <c r="I16242" t="s">
        <v>11</v>
      </c>
      <c r="J16242" s="11">
        <v>0</v>
      </c>
      <c r="K16242" s="13">
        <f t="shared" si="509"/>
        <v>1958</v>
      </c>
      <c r="L16242" s="1" t="str">
        <f t="shared" si="508"/>
        <v/>
      </c>
    </row>
    <row r="16243" spans="1:12" ht="13.8" customHeight="1" x14ac:dyDescent="0.3">
      <c r="A16243" t="s">
        <v>253</v>
      </c>
      <c r="B16243">
        <v>1844</v>
      </c>
      <c r="C16243" s="10">
        <v>2540</v>
      </c>
      <c r="D16243">
        <v>2540</v>
      </c>
      <c r="E16243">
        <v>0</v>
      </c>
      <c r="F16243">
        <v>0</v>
      </c>
      <c r="G16243">
        <v>0</v>
      </c>
      <c r="H16243" t="s">
        <v>11</v>
      </c>
      <c r="I16243" t="s">
        <v>11</v>
      </c>
      <c r="J16243" s="11">
        <v>0</v>
      </c>
      <c r="K16243" s="13">
        <f t="shared" si="509"/>
        <v>1958</v>
      </c>
      <c r="L16243" s="1" t="str">
        <f t="shared" si="508"/>
        <v/>
      </c>
    </row>
    <row r="16244" spans="1:12" ht="13.8" customHeight="1" x14ac:dyDescent="0.3">
      <c r="A16244" t="s">
        <v>253</v>
      </c>
      <c r="B16244">
        <v>1845</v>
      </c>
      <c r="C16244" s="10">
        <v>3058</v>
      </c>
      <c r="D16244">
        <v>3058</v>
      </c>
      <c r="E16244">
        <v>0</v>
      </c>
      <c r="F16244">
        <v>0</v>
      </c>
      <c r="G16244">
        <v>0</v>
      </c>
      <c r="H16244" t="s">
        <v>11</v>
      </c>
      <c r="I16244" t="s">
        <v>11</v>
      </c>
      <c r="J16244" s="11">
        <v>0</v>
      </c>
      <c r="K16244" s="13">
        <f t="shared" si="509"/>
        <v>1958</v>
      </c>
      <c r="L16244" s="1" t="str">
        <f t="shared" si="508"/>
        <v/>
      </c>
    </row>
    <row r="16245" spans="1:12" ht="13.8" customHeight="1" x14ac:dyDescent="0.3">
      <c r="A16245" t="s">
        <v>253</v>
      </c>
      <c r="B16245">
        <v>1846</v>
      </c>
      <c r="C16245" s="10">
        <v>3469</v>
      </c>
      <c r="D16245">
        <v>3469</v>
      </c>
      <c r="E16245">
        <v>0</v>
      </c>
      <c r="F16245">
        <v>0</v>
      </c>
      <c r="G16245">
        <v>0</v>
      </c>
      <c r="H16245" t="s">
        <v>11</v>
      </c>
      <c r="I16245" t="s">
        <v>11</v>
      </c>
      <c r="J16245" s="11">
        <v>0</v>
      </c>
      <c r="K16245" s="13">
        <f t="shared" si="509"/>
        <v>1958</v>
      </c>
      <c r="L16245" s="1" t="str">
        <f t="shared" si="508"/>
        <v/>
      </c>
    </row>
    <row r="16246" spans="1:12" ht="13.8" customHeight="1" x14ac:dyDescent="0.3">
      <c r="A16246" t="s">
        <v>253</v>
      </c>
      <c r="B16246">
        <v>1847</v>
      </c>
      <c r="C16246" s="10">
        <v>4113</v>
      </c>
      <c r="D16246">
        <v>4113</v>
      </c>
      <c r="E16246">
        <v>0</v>
      </c>
      <c r="F16246">
        <v>0</v>
      </c>
      <c r="G16246">
        <v>0</v>
      </c>
      <c r="H16246" t="s">
        <v>11</v>
      </c>
      <c r="I16246" t="s">
        <v>11</v>
      </c>
      <c r="J16246" s="11">
        <v>0</v>
      </c>
      <c r="K16246" s="13">
        <f t="shared" si="509"/>
        <v>1958</v>
      </c>
      <c r="L16246" s="1" t="str">
        <f t="shared" si="508"/>
        <v/>
      </c>
    </row>
    <row r="16247" spans="1:12" ht="13.8" customHeight="1" x14ac:dyDescent="0.3">
      <c r="A16247" t="s">
        <v>253</v>
      </c>
      <c r="B16247">
        <v>1848</v>
      </c>
      <c r="C16247" s="10">
        <v>4581</v>
      </c>
      <c r="D16247">
        <v>4581</v>
      </c>
      <c r="E16247">
        <v>0</v>
      </c>
      <c r="F16247">
        <v>0</v>
      </c>
      <c r="G16247">
        <v>0</v>
      </c>
      <c r="H16247" t="s">
        <v>11</v>
      </c>
      <c r="I16247" t="s">
        <v>11</v>
      </c>
      <c r="J16247" s="11">
        <v>0</v>
      </c>
      <c r="K16247" s="13">
        <f t="shared" si="509"/>
        <v>1958</v>
      </c>
      <c r="L16247" s="1" t="str">
        <f t="shared" si="508"/>
        <v/>
      </c>
    </row>
    <row r="16248" spans="1:12" ht="13.8" customHeight="1" x14ac:dyDescent="0.3">
      <c r="A16248" t="s">
        <v>253</v>
      </c>
      <c r="B16248">
        <v>1849</v>
      </c>
      <c r="C16248" s="10">
        <v>4973</v>
      </c>
      <c r="D16248">
        <v>4973</v>
      </c>
      <c r="E16248">
        <v>0</v>
      </c>
      <c r="F16248">
        <v>0</v>
      </c>
      <c r="G16248">
        <v>0</v>
      </c>
      <c r="H16248" t="s">
        <v>11</v>
      </c>
      <c r="I16248" t="s">
        <v>11</v>
      </c>
      <c r="J16248" s="11">
        <v>0</v>
      </c>
      <c r="K16248" s="13">
        <f t="shared" si="509"/>
        <v>1958</v>
      </c>
      <c r="L16248" s="1" t="str">
        <f t="shared" si="508"/>
        <v/>
      </c>
    </row>
    <row r="16249" spans="1:12" ht="13.8" customHeight="1" x14ac:dyDescent="0.3">
      <c r="A16249" t="s">
        <v>253</v>
      </c>
      <c r="B16249">
        <v>1850</v>
      </c>
      <c r="C16249" s="10">
        <v>5402</v>
      </c>
      <c r="D16249">
        <v>5402</v>
      </c>
      <c r="E16249">
        <v>0</v>
      </c>
      <c r="F16249">
        <v>0</v>
      </c>
      <c r="G16249">
        <v>0</v>
      </c>
      <c r="H16249" t="s">
        <v>11</v>
      </c>
      <c r="I16249" t="s">
        <v>11</v>
      </c>
      <c r="J16249" s="11">
        <v>0</v>
      </c>
      <c r="K16249" s="13">
        <f t="shared" si="509"/>
        <v>1958</v>
      </c>
      <c r="L16249" s="1" t="str">
        <f t="shared" si="508"/>
        <v/>
      </c>
    </row>
    <row r="16250" spans="1:12" ht="13.8" customHeight="1" x14ac:dyDescent="0.3">
      <c r="A16250" t="s">
        <v>253</v>
      </c>
      <c r="B16250">
        <v>1851</v>
      </c>
      <c r="C16250" s="10">
        <v>6723</v>
      </c>
      <c r="D16250">
        <v>6723</v>
      </c>
      <c r="E16250">
        <v>0</v>
      </c>
      <c r="F16250">
        <v>0</v>
      </c>
      <c r="G16250">
        <v>0</v>
      </c>
      <c r="H16250" t="s">
        <v>11</v>
      </c>
      <c r="I16250" t="s">
        <v>11</v>
      </c>
      <c r="J16250" s="11">
        <v>0</v>
      </c>
      <c r="K16250" s="13">
        <f t="shared" si="509"/>
        <v>1958</v>
      </c>
      <c r="L16250" s="1" t="str">
        <f t="shared" si="508"/>
        <v/>
      </c>
    </row>
    <row r="16251" spans="1:12" ht="13.8" customHeight="1" x14ac:dyDescent="0.3">
      <c r="A16251" t="s">
        <v>253</v>
      </c>
      <c r="B16251">
        <v>1852</v>
      </c>
      <c r="C16251" s="10">
        <v>7312</v>
      </c>
      <c r="D16251">
        <v>7312</v>
      </c>
      <c r="E16251">
        <v>0</v>
      </c>
      <c r="F16251">
        <v>0</v>
      </c>
      <c r="G16251">
        <v>0</v>
      </c>
      <c r="H16251" t="s">
        <v>11</v>
      </c>
      <c r="I16251" t="s">
        <v>11</v>
      </c>
      <c r="J16251" s="11">
        <v>0</v>
      </c>
      <c r="K16251" s="13">
        <f t="shared" si="509"/>
        <v>1958</v>
      </c>
      <c r="L16251" s="1" t="str">
        <f t="shared" si="508"/>
        <v/>
      </c>
    </row>
    <row r="16252" spans="1:12" ht="13.8" customHeight="1" x14ac:dyDescent="0.3">
      <c r="A16252" t="s">
        <v>253</v>
      </c>
      <c r="B16252">
        <v>1853</v>
      </c>
      <c r="C16252" s="10">
        <v>8232</v>
      </c>
      <c r="D16252">
        <v>8232</v>
      </c>
      <c r="E16252">
        <v>0</v>
      </c>
      <c r="F16252">
        <v>0</v>
      </c>
      <c r="G16252">
        <v>0</v>
      </c>
      <c r="H16252" t="s">
        <v>11</v>
      </c>
      <c r="I16252" t="s">
        <v>11</v>
      </c>
      <c r="J16252" s="11">
        <v>0</v>
      </c>
      <c r="K16252" s="13">
        <f t="shared" si="509"/>
        <v>1958</v>
      </c>
      <c r="L16252" s="1" t="str">
        <f t="shared" si="508"/>
        <v/>
      </c>
    </row>
    <row r="16253" spans="1:12" ht="13.8" customHeight="1" x14ac:dyDescent="0.3">
      <c r="A16253" t="s">
        <v>253</v>
      </c>
      <c r="B16253">
        <v>1854</v>
      </c>
      <c r="C16253" s="10">
        <v>9050</v>
      </c>
      <c r="D16253">
        <v>9050</v>
      </c>
      <c r="E16253">
        <v>0</v>
      </c>
      <c r="F16253">
        <v>0</v>
      </c>
      <c r="G16253">
        <v>0</v>
      </c>
      <c r="H16253" t="s">
        <v>11</v>
      </c>
      <c r="I16253" t="s">
        <v>11</v>
      </c>
      <c r="J16253" s="11">
        <v>0</v>
      </c>
      <c r="K16253" s="13">
        <f t="shared" si="509"/>
        <v>1958</v>
      </c>
      <c r="L16253" s="1" t="str">
        <f t="shared" si="508"/>
        <v/>
      </c>
    </row>
    <row r="16254" spans="1:12" ht="13.8" customHeight="1" x14ac:dyDescent="0.3">
      <c r="A16254" t="s">
        <v>253</v>
      </c>
      <c r="B16254">
        <v>1855</v>
      </c>
      <c r="C16254" s="10">
        <v>10415</v>
      </c>
      <c r="D16254">
        <v>10415</v>
      </c>
      <c r="E16254">
        <v>0</v>
      </c>
      <c r="F16254">
        <v>0</v>
      </c>
      <c r="G16254">
        <v>0</v>
      </c>
      <c r="H16254" t="s">
        <v>11</v>
      </c>
      <c r="I16254" t="s">
        <v>11</v>
      </c>
      <c r="J16254" s="11">
        <v>0</v>
      </c>
      <c r="K16254" s="13">
        <f t="shared" si="509"/>
        <v>1958</v>
      </c>
      <c r="L16254" s="1" t="str">
        <f t="shared" si="508"/>
        <v/>
      </c>
    </row>
    <row r="16255" spans="1:12" ht="13.8" customHeight="1" x14ac:dyDescent="0.3">
      <c r="A16255" t="s">
        <v>253</v>
      </c>
      <c r="B16255">
        <v>1856</v>
      </c>
      <c r="C16255" s="10">
        <v>10927</v>
      </c>
      <c r="D16255">
        <v>10927</v>
      </c>
      <c r="E16255">
        <v>0</v>
      </c>
      <c r="F16255">
        <v>0</v>
      </c>
      <c r="G16255">
        <v>0</v>
      </c>
      <c r="H16255" t="s">
        <v>11</v>
      </c>
      <c r="I16255" t="s">
        <v>11</v>
      </c>
      <c r="J16255" s="11">
        <v>0</v>
      </c>
      <c r="K16255" s="13">
        <f t="shared" si="509"/>
        <v>1958</v>
      </c>
      <c r="L16255" s="1" t="str">
        <f t="shared" si="508"/>
        <v/>
      </c>
    </row>
    <row r="16256" spans="1:12" ht="13.8" customHeight="1" x14ac:dyDescent="0.3">
      <c r="A16256" t="s">
        <v>253</v>
      </c>
      <c r="B16256">
        <v>1857</v>
      </c>
      <c r="C16256" s="10">
        <v>11205</v>
      </c>
      <c r="D16256">
        <v>11205</v>
      </c>
      <c r="E16256">
        <v>0</v>
      </c>
      <c r="F16256">
        <v>0</v>
      </c>
      <c r="G16256">
        <v>0</v>
      </c>
      <c r="H16256" t="s">
        <v>11</v>
      </c>
      <c r="I16256" t="s">
        <v>11</v>
      </c>
      <c r="J16256" s="11">
        <v>0</v>
      </c>
      <c r="K16256" s="13">
        <f t="shared" si="509"/>
        <v>1958</v>
      </c>
      <c r="L16256" s="1" t="str">
        <f t="shared" si="508"/>
        <v/>
      </c>
    </row>
    <row r="16257" spans="1:12" ht="13.8" customHeight="1" x14ac:dyDescent="0.3">
      <c r="A16257" t="s">
        <v>253</v>
      </c>
      <c r="B16257">
        <v>1858</v>
      </c>
      <c r="C16257" s="10">
        <v>11367</v>
      </c>
      <c r="D16257">
        <v>11367</v>
      </c>
      <c r="E16257">
        <v>0</v>
      </c>
      <c r="F16257">
        <v>0</v>
      </c>
      <c r="G16257">
        <v>0</v>
      </c>
      <c r="H16257" t="s">
        <v>11</v>
      </c>
      <c r="I16257" t="s">
        <v>11</v>
      </c>
      <c r="J16257" s="11">
        <v>0</v>
      </c>
      <c r="K16257" s="13">
        <f t="shared" si="509"/>
        <v>1958</v>
      </c>
      <c r="L16257" s="1" t="str">
        <f t="shared" si="508"/>
        <v/>
      </c>
    </row>
    <row r="16258" spans="1:12" ht="13.8" customHeight="1" x14ac:dyDescent="0.3">
      <c r="A16258" t="s">
        <v>253</v>
      </c>
      <c r="B16258">
        <v>1859</v>
      </c>
      <c r="C16258" s="10">
        <v>12369</v>
      </c>
      <c r="D16258">
        <v>12369</v>
      </c>
      <c r="E16258">
        <v>0</v>
      </c>
      <c r="F16258">
        <v>0</v>
      </c>
      <c r="G16258">
        <v>0</v>
      </c>
      <c r="H16258" t="s">
        <v>11</v>
      </c>
      <c r="I16258" t="s">
        <v>11</v>
      </c>
      <c r="J16258" s="11">
        <v>0</v>
      </c>
      <c r="K16258" s="13">
        <f t="shared" si="509"/>
        <v>1958</v>
      </c>
      <c r="L16258" s="1" t="str">
        <f t="shared" ref="L16258:L16321" si="510">IF(AND(B16258&gt;2011),1,"")</f>
        <v/>
      </c>
    </row>
    <row r="16259" spans="1:12" ht="13.8" customHeight="1" x14ac:dyDescent="0.3">
      <c r="A16259" t="s">
        <v>253</v>
      </c>
      <c r="B16259">
        <v>1860</v>
      </c>
      <c r="C16259" s="10">
        <v>12947</v>
      </c>
      <c r="D16259">
        <v>12891</v>
      </c>
      <c r="E16259">
        <v>55</v>
      </c>
      <c r="F16259">
        <v>0</v>
      </c>
      <c r="G16259">
        <v>0</v>
      </c>
      <c r="H16259" t="s">
        <v>11</v>
      </c>
      <c r="I16259" t="s">
        <v>11</v>
      </c>
      <c r="J16259" s="11">
        <v>0</v>
      </c>
      <c r="K16259" s="13">
        <f t="shared" ref="K16259:K16322" si="511">IF(B16259&lt;1990,IF(B16259&lt;1959,1958,1989),1990)</f>
        <v>1958</v>
      </c>
      <c r="L16259" s="1" t="str">
        <f t="shared" si="510"/>
        <v/>
      </c>
    </row>
    <row r="16260" spans="1:12" ht="13.8" customHeight="1" x14ac:dyDescent="0.3">
      <c r="A16260" t="s">
        <v>253</v>
      </c>
      <c r="B16260">
        <v>1861</v>
      </c>
      <c r="C16260" s="10">
        <v>12467</v>
      </c>
      <c r="D16260">
        <v>12232</v>
      </c>
      <c r="E16260">
        <v>235</v>
      </c>
      <c r="F16260">
        <v>0</v>
      </c>
      <c r="G16260">
        <v>0</v>
      </c>
      <c r="H16260" t="s">
        <v>11</v>
      </c>
      <c r="I16260" t="s">
        <v>11</v>
      </c>
      <c r="J16260" s="11">
        <v>0</v>
      </c>
      <c r="K16260" s="13">
        <f t="shared" si="511"/>
        <v>1958</v>
      </c>
      <c r="L16260" s="1" t="str">
        <f t="shared" si="510"/>
        <v/>
      </c>
    </row>
    <row r="16261" spans="1:12" ht="13.8" customHeight="1" x14ac:dyDescent="0.3">
      <c r="A16261" t="s">
        <v>253</v>
      </c>
      <c r="B16261">
        <v>1862</v>
      </c>
      <c r="C16261" s="10">
        <v>12950</v>
      </c>
      <c r="D16261">
        <v>12610</v>
      </c>
      <c r="E16261">
        <v>341</v>
      </c>
      <c r="F16261">
        <v>0</v>
      </c>
      <c r="G16261">
        <v>0</v>
      </c>
      <c r="H16261" t="s">
        <v>11</v>
      </c>
      <c r="I16261" t="s">
        <v>11</v>
      </c>
      <c r="J16261" s="11">
        <v>0</v>
      </c>
      <c r="K16261" s="13">
        <f t="shared" si="511"/>
        <v>1958</v>
      </c>
      <c r="L16261" s="1" t="str">
        <f t="shared" si="510"/>
        <v/>
      </c>
    </row>
    <row r="16262" spans="1:12" ht="13.8" customHeight="1" x14ac:dyDescent="0.3">
      <c r="A16262" t="s">
        <v>253</v>
      </c>
      <c r="B16262">
        <v>1863</v>
      </c>
      <c r="C16262" s="10">
        <v>14959</v>
      </c>
      <c r="D16262">
        <v>14668</v>
      </c>
      <c r="E16262">
        <v>291</v>
      </c>
      <c r="F16262">
        <v>0</v>
      </c>
      <c r="G16262">
        <v>0</v>
      </c>
      <c r="H16262" t="s">
        <v>11</v>
      </c>
      <c r="I16262" t="s">
        <v>11</v>
      </c>
      <c r="J16262" s="11">
        <v>0</v>
      </c>
      <c r="K16262" s="13">
        <f t="shared" si="511"/>
        <v>1958</v>
      </c>
      <c r="L16262" s="1" t="str">
        <f t="shared" si="510"/>
        <v/>
      </c>
    </row>
    <row r="16263" spans="1:12" ht="13.8" customHeight="1" x14ac:dyDescent="0.3">
      <c r="A16263" t="s">
        <v>253</v>
      </c>
      <c r="B16263">
        <v>1864</v>
      </c>
      <c r="C16263" s="10">
        <v>16009</v>
      </c>
      <c r="D16263">
        <v>15773</v>
      </c>
      <c r="E16263">
        <v>236</v>
      </c>
      <c r="F16263">
        <v>0</v>
      </c>
      <c r="G16263">
        <v>0</v>
      </c>
      <c r="H16263" t="s">
        <v>11</v>
      </c>
      <c r="I16263" t="s">
        <v>11</v>
      </c>
      <c r="J16263" s="11">
        <v>0</v>
      </c>
      <c r="K16263" s="13">
        <f t="shared" si="511"/>
        <v>1958</v>
      </c>
      <c r="L16263" s="1" t="str">
        <f t="shared" si="510"/>
        <v/>
      </c>
    </row>
    <row r="16264" spans="1:12" ht="13.8" customHeight="1" x14ac:dyDescent="0.3">
      <c r="A16264" t="s">
        <v>253</v>
      </c>
      <c r="B16264">
        <v>1865</v>
      </c>
      <c r="C16264" s="10">
        <v>16054</v>
      </c>
      <c r="D16264">
        <v>15775</v>
      </c>
      <c r="E16264">
        <v>279</v>
      </c>
      <c r="F16264">
        <v>0</v>
      </c>
      <c r="G16264">
        <v>0</v>
      </c>
      <c r="H16264" t="s">
        <v>11</v>
      </c>
      <c r="I16264" t="s">
        <v>11</v>
      </c>
      <c r="J16264" s="11">
        <v>0</v>
      </c>
      <c r="K16264" s="13">
        <f t="shared" si="511"/>
        <v>1958</v>
      </c>
      <c r="L16264" s="1" t="str">
        <f t="shared" si="510"/>
        <v/>
      </c>
    </row>
    <row r="16265" spans="1:12" ht="13.8" customHeight="1" x14ac:dyDescent="0.3">
      <c r="A16265" t="s">
        <v>253</v>
      </c>
      <c r="B16265">
        <v>1866</v>
      </c>
      <c r="C16265" s="10">
        <v>16166</v>
      </c>
      <c r="D16265">
        <v>15765</v>
      </c>
      <c r="E16265">
        <v>401</v>
      </c>
      <c r="F16265">
        <v>0</v>
      </c>
      <c r="G16265">
        <v>0</v>
      </c>
      <c r="H16265" t="s">
        <v>11</v>
      </c>
      <c r="I16265" t="s">
        <v>11</v>
      </c>
      <c r="J16265" s="11">
        <v>0</v>
      </c>
      <c r="K16265" s="13">
        <f t="shared" si="511"/>
        <v>1958</v>
      </c>
      <c r="L16265" s="1" t="str">
        <f t="shared" si="510"/>
        <v/>
      </c>
    </row>
    <row r="16266" spans="1:12" ht="13.8" customHeight="1" x14ac:dyDescent="0.3">
      <c r="A16266" t="s">
        <v>253</v>
      </c>
      <c r="B16266">
        <v>1867</v>
      </c>
      <c r="C16266" s="10">
        <v>19887</v>
      </c>
      <c r="D16266">
        <v>19513</v>
      </c>
      <c r="E16266">
        <v>373</v>
      </c>
      <c r="F16266">
        <v>0</v>
      </c>
      <c r="G16266">
        <v>0</v>
      </c>
      <c r="H16266" t="s">
        <v>11</v>
      </c>
      <c r="I16266" t="s">
        <v>11</v>
      </c>
      <c r="J16266" s="11">
        <v>0</v>
      </c>
      <c r="K16266" s="13">
        <f t="shared" si="511"/>
        <v>1958</v>
      </c>
      <c r="L16266" s="1" t="str">
        <f t="shared" si="510"/>
        <v/>
      </c>
    </row>
    <row r="16267" spans="1:12" ht="13.8" customHeight="1" x14ac:dyDescent="0.3">
      <c r="A16267" t="s">
        <v>253</v>
      </c>
      <c r="B16267">
        <v>1868</v>
      </c>
      <c r="C16267" s="10">
        <v>22476</v>
      </c>
      <c r="D16267">
        <v>22069</v>
      </c>
      <c r="E16267">
        <v>407</v>
      </c>
      <c r="F16267">
        <v>0</v>
      </c>
      <c r="G16267">
        <v>0</v>
      </c>
      <c r="H16267" t="s">
        <v>11</v>
      </c>
      <c r="I16267" t="s">
        <v>11</v>
      </c>
      <c r="J16267" s="11">
        <v>0</v>
      </c>
      <c r="K16267" s="13">
        <f t="shared" si="511"/>
        <v>1958</v>
      </c>
      <c r="L16267" s="1" t="str">
        <f t="shared" si="510"/>
        <v/>
      </c>
    </row>
    <row r="16268" spans="1:12" ht="13.8" customHeight="1" x14ac:dyDescent="0.3">
      <c r="A16268" t="s">
        <v>253</v>
      </c>
      <c r="B16268">
        <v>1869</v>
      </c>
      <c r="C16268" s="10">
        <v>25572</v>
      </c>
      <c r="D16268">
        <v>25101</v>
      </c>
      <c r="E16268">
        <v>471</v>
      </c>
      <c r="F16268">
        <v>0</v>
      </c>
      <c r="G16268">
        <v>0</v>
      </c>
      <c r="H16268" t="s">
        <v>11</v>
      </c>
      <c r="I16268" t="s">
        <v>11</v>
      </c>
      <c r="J16268" s="11">
        <v>0</v>
      </c>
      <c r="K16268" s="13">
        <f t="shared" si="511"/>
        <v>1958</v>
      </c>
      <c r="L16268" s="1" t="str">
        <f t="shared" si="510"/>
        <v/>
      </c>
    </row>
    <row r="16269" spans="1:12" ht="13.8" customHeight="1" x14ac:dyDescent="0.3">
      <c r="A16269" t="s">
        <v>253</v>
      </c>
      <c r="B16269">
        <v>1870</v>
      </c>
      <c r="C16269" s="10">
        <v>26916</v>
      </c>
      <c r="D16269">
        <v>26357</v>
      </c>
      <c r="E16269">
        <v>559</v>
      </c>
      <c r="F16269">
        <v>0</v>
      </c>
      <c r="G16269">
        <v>0</v>
      </c>
      <c r="H16269" t="s">
        <v>11</v>
      </c>
      <c r="I16269" t="s">
        <v>11</v>
      </c>
      <c r="J16269" s="11">
        <v>0</v>
      </c>
      <c r="K16269" s="13">
        <f t="shared" si="511"/>
        <v>1958</v>
      </c>
      <c r="L16269" s="1" t="str">
        <f t="shared" si="510"/>
        <v/>
      </c>
    </row>
    <row r="16270" spans="1:12" ht="13.8" customHeight="1" x14ac:dyDescent="0.3">
      <c r="A16270" t="s">
        <v>253</v>
      </c>
      <c r="B16270">
        <v>1871</v>
      </c>
      <c r="C16270" s="10">
        <v>28117</v>
      </c>
      <c r="D16270">
        <v>27566</v>
      </c>
      <c r="E16270">
        <v>551</v>
      </c>
      <c r="F16270">
        <v>0</v>
      </c>
      <c r="G16270">
        <v>0</v>
      </c>
      <c r="H16270" t="s">
        <v>11</v>
      </c>
      <c r="I16270" t="s">
        <v>11</v>
      </c>
      <c r="J16270" s="11">
        <v>0</v>
      </c>
      <c r="K16270" s="13">
        <f t="shared" si="511"/>
        <v>1958</v>
      </c>
      <c r="L16270" s="1" t="str">
        <f t="shared" si="510"/>
        <v/>
      </c>
    </row>
    <row r="16271" spans="1:12" ht="13.8" customHeight="1" x14ac:dyDescent="0.3">
      <c r="A16271" t="s">
        <v>253</v>
      </c>
      <c r="B16271">
        <v>1872</v>
      </c>
      <c r="C16271" s="10">
        <v>34472</v>
      </c>
      <c r="D16271">
        <v>33814</v>
      </c>
      <c r="E16271">
        <v>658</v>
      </c>
      <c r="F16271">
        <v>0</v>
      </c>
      <c r="G16271">
        <v>0</v>
      </c>
      <c r="H16271" t="s">
        <v>11</v>
      </c>
      <c r="I16271" t="s">
        <v>11</v>
      </c>
      <c r="J16271" s="11">
        <v>0</v>
      </c>
      <c r="K16271" s="13">
        <f t="shared" si="511"/>
        <v>1958</v>
      </c>
      <c r="L16271" s="1" t="str">
        <f t="shared" si="510"/>
        <v/>
      </c>
    </row>
    <row r="16272" spans="1:12" ht="13.8" customHeight="1" x14ac:dyDescent="0.3">
      <c r="A16272" t="s">
        <v>253</v>
      </c>
      <c r="B16272">
        <v>1873</v>
      </c>
      <c r="C16272" s="10">
        <v>38075</v>
      </c>
      <c r="D16272">
        <v>37024</v>
      </c>
      <c r="E16272">
        <v>1051</v>
      </c>
      <c r="F16272">
        <v>0</v>
      </c>
      <c r="G16272">
        <v>0</v>
      </c>
      <c r="H16272" t="s">
        <v>11</v>
      </c>
      <c r="I16272" t="s">
        <v>11</v>
      </c>
      <c r="J16272" s="11">
        <v>0</v>
      </c>
      <c r="K16272" s="13">
        <f t="shared" si="511"/>
        <v>1958</v>
      </c>
      <c r="L16272" s="1" t="str">
        <f t="shared" si="510"/>
        <v/>
      </c>
    </row>
    <row r="16273" spans="1:12" ht="13.8" customHeight="1" x14ac:dyDescent="0.3">
      <c r="A16273" t="s">
        <v>253</v>
      </c>
      <c r="B16273">
        <v>1874</v>
      </c>
      <c r="C16273" s="10">
        <v>36653</v>
      </c>
      <c r="D16273">
        <v>35473</v>
      </c>
      <c r="E16273">
        <v>1180</v>
      </c>
      <c r="F16273">
        <v>0</v>
      </c>
      <c r="G16273">
        <v>0</v>
      </c>
      <c r="H16273" t="s">
        <v>11</v>
      </c>
      <c r="I16273" t="s">
        <v>11</v>
      </c>
      <c r="J16273" s="11">
        <v>0</v>
      </c>
      <c r="K16273" s="13">
        <f t="shared" si="511"/>
        <v>1958</v>
      </c>
      <c r="L16273" s="1" t="str">
        <f t="shared" si="510"/>
        <v/>
      </c>
    </row>
    <row r="16274" spans="1:12" ht="13.8" customHeight="1" x14ac:dyDescent="0.3">
      <c r="A16274" t="s">
        <v>253</v>
      </c>
      <c r="B16274">
        <v>1875</v>
      </c>
      <c r="C16274" s="10">
        <v>37049</v>
      </c>
      <c r="D16274">
        <v>36113</v>
      </c>
      <c r="E16274">
        <v>936</v>
      </c>
      <c r="F16274">
        <v>0</v>
      </c>
      <c r="G16274">
        <v>0</v>
      </c>
      <c r="H16274" t="s">
        <v>11</v>
      </c>
      <c r="I16274" t="s">
        <v>11</v>
      </c>
      <c r="J16274" s="11">
        <v>0</v>
      </c>
      <c r="K16274" s="13">
        <f t="shared" si="511"/>
        <v>1958</v>
      </c>
      <c r="L16274" s="1" t="str">
        <f t="shared" si="510"/>
        <v/>
      </c>
    </row>
    <row r="16275" spans="1:12" ht="13.8" customHeight="1" x14ac:dyDescent="0.3">
      <c r="A16275" t="s">
        <v>253</v>
      </c>
      <c r="B16275">
        <v>1876</v>
      </c>
      <c r="C16275" s="10">
        <v>36250</v>
      </c>
      <c r="D16275">
        <v>35300</v>
      </c>
      <c r="E16275">
        <v>951</v>
      </c>
      <c r="F16275">
        <v>0</v>
      </c>
      <c r="G16275">
        <v>0</v>
      </c>
      <c r="H16275" t="s">
        <v>11</v>
      </c>
      <c r="I16275" t="s">
        <v>11</v>
      </c>
      <c r="J16275" s="11">
        <v>0</v>
      </c>
      <c r="K16275" s="13">
        <f t="shared" si="511"/>
        <v>1958</v>
      </c>
      <c r="L16275" s="1" t="str">
        <f t="shared" si="510"/>
        <v/>
      </c>
    </row>
    <row r="16276" spans="1:12" ht="13.8" customHeight="1" x14ac:dyDescent="0.3">
      <c r="A16276" t="s">
        <v>253</v>
      </c>
      <c r="B16276">
        <v>1877</v>
      </c>
      <c r="C16276" s="10">
        <v>40168</v>
      </c>
      <c r="D16276">
        <v>38756</v>
      </c>
      <c r="E16276">
        <v>1413</v>
      </c>
      <c r="F16276">
        <v>0</v>
      </c>
      <c r="G16276">
        <v>0</v>
      </c>
      <c r="H16276" t="s">
        <v>11</v>
      </c>
      <c r="I16276" t="s">
        <v>11</v>
      </c>
      <c r="J16276" s="11">
        <v>0</v>
      </c>
      <c r="K16276" s="13">
        <f t="shared" si="511"/>
        <v>1958</v>
      </c>
      <c r="L16276" s="1" t="str">
        <f t="shared" si="510"/>
        <v/>
      </c>
    </row>
    <row r="16277" spans="1:12" ht="13.8" customHeight="1" x14ac:dyDescent="0.3">
      <c r="A16277" t="s">
        <v>253</v>
      </c>
      <c r="B16277">
        <v>1878</v>
      </c>
      <c r="C16277" s="10">
        <v>39275</v>
      </c>
      <c r="D16277">
        <v>37622</v>
      </c>
      <c r="E16277">
        <v>1653</v>
      </c>
      <c r="F16277">
        <v>0</v>
      </c>
      <c r="G16277">
        <v>0</v>
      </c>
      <c r="H16277" t="s">
        <v>11</v>
      </c>
      <c r="I16277" t="s">
        <v>11</v>
      </c>
      <c r="J16277" s="11">
        <v>0</v>
      </c>
      <c r="K16277" s="13">
        <f t="shared" si="511"/>
        <v>1958</v>
      </c>
      <c r="L16277" s="1" t="str">
        <f t="shared" si="510"/>
        <v/>
      </c>
    </row>
    <row r="16278" spans="1:12" ht="13.8" customHeight="1" x14ac:dyDescent="0.3">
      <c r="A16278" t="s">
        <v>253</v>
      </c>
      <c r="B16278">
        <v>1879</v>
      </c>
      <c r="C16278" s="10">
        <v>47890</v>
      </c>
      <c r="D16278">
        <v>45744</v>
      </c>
      <c r="E16278">
        <v>2146</v>
      </c>
      <c r="F16278">
        <v>0</v>
      </c>
      <c r="G16278">
        <v>0</v>
      </c>
      <c r="H16278" t="s">
        <v>11</v>
      </c>
      <c r="I16278" t="s">
        <v>11</v>
      </c>
      <c r="J16278" s="11">
        <v>0</v>
      </c>
      <c r="K16278" s="13">
        <f t="shared" si="511"/>
        <v>1958</v>
      </c>
      <c r="L16278" s="1" t="str">
        <f t="shared" si="510"/>
        <v/>
      </c>
    </row>
    <row r="16279" spans="1:12" ht="13.8" customHeight="1" x14ac:dyDescent="0.3">
      <c r="A16279" t="s">
        <v>253</v>
      </c>
      <c r="B16279">
        <v>1880</v>
      </c>
      <c r="C16279" s="10">
        <v>54226</v>
      </c>
      <c r="D16279">
        <v>51392</v>
      </c>
      <c r="E16279">
        <v>2834</v>
      </c>
      <c r="F16279">
        <v>0</v>
      </c>
      <c r="G16279">
        <v>0</v>
      </c>
      <c r="H16279" t="s">
        <v>11</v>
      </c>
      <c r="I16279" t="s">
        <v>11</v>
      </c>
      <c r="J16279" s="11">
        <v>0</v>
      </c>
      <c r="K16279" s="13">
        <f t="shared" si="511"/>
        <v>1958</v>
      </c>
      <c r="L16279" s="1" t="str">
        <f t="shared" si="510"/>
        <v/>
      </c>
    </row>
    <row r="16280" spans="1:12" ht="13.8" customHeight="1" x14ac:dyDescent="0.3">
      <c r="A16280" t="s">
        <v>253</v>
      </c>
      <c r="B16280">
        <v>1881</v>
      </c>
      <c r="C16280" s="10">
        <v>57367</v>
      </c>
      <c r="D16280">
        <v>54388</v>
      </c>
      <c r="E16280">
        <v>2979</v>
      </c>
      <c r="F16280">
        <v>0</v>
      </c>
      <c r="G16280">
        <v>0</v>
      </c>
      <c r="H16280" t="s">
        <v>11</v>
      </c>
      <c r="I16280" t="s">
        <v>11</v>
      </c>
      <c r="J16280" s="11">
        <v>0</v>
      </c>
      <c r="K16280" s="13">
        <f t="shared" si="511"/>
        <v>1958</v>
      </c>
      <c r="L16280" s="1" t="str">
        <f t="shared" si="510"/>
        <v/>
      </c>
    </row>
    <row r="16281" spans="1:12" ht="13.8" customHeight="1" x14ac:dyDescent="0.3">
      <c r="A16281" t="s">
        <v>253</v>
      </c>
      <c r="B16281">
        <v>1882</v>
      </c>
      <c r="C16281" s="10">
        <v>64245</v>
      </c>
      <c r="D16281">
        <v>60934</v>
      </c>
      <c r="E16281">
        <v>3266</v>
      </c>
      <c r="F16281">
        <v>45</v>
      </c>
      <c r="G16281">
        <v>0</v>
      </c>
      <c r="H16281" t="s">
        <v>11</v>
      </c>
      <c r="I16281" t="s">
        <v>11</v>
      </c>
      <c r="J16281" s="11">
        <v>0</v>
      </c>
      <c r="K16281" s="13">
        <f t="shared" si="511"/>
        <v>1958</v>
      </c>
      <c r="L16281" s="1" t="str">
        <f t="shared" si="510"/>
        <v/>
      </c>
    </row>
    <row r="16282" spans="1:12" ht="13.8" customHeight="1" x14ac:dyDescent="0.3">
      <c r="A16282" t="s">
        <v>253</v>
      </c>
      <c r="B16282">
        <v>1883</v>
      </c>
      <c r="C16282" s="10">
        <v>69291</v>
      </c>
      <c r="D16282">
        <v>66730</v>
      </c>
      <c r="E16282">
        <v>2458</v>
      </c>
      <c r="F16282">
        <v>104</v>
      </c>
      <c r="G16282">
        <v>0</v>
      </c>
      <c r="H16282" t="s">
        <v>11</v>
      </c>
      <c r="I16282" t="s">
        <v>11</v>
      </c>
      <c r="J16282" s="11">
        <v>0</v>
      </c>
      <c r="K16282" s="13">
        <f t="shared" si="511"/>
        <v>1958</v>
      </c>
      <c r="L16282" s="1" t="str">
        <f t="shared" si="510"/>
        <v/>
      </c>
    </row>
    <row r="16283" spans="1:12" ht="13.8" customHeight="1" x14ac:dyDescent="0.3">
      <c r="A16283" t="s">
        <v>253</v>
      </c>
      <c r="B16283">
        <v>1884</v>
      </c>
      <c r="C16283" s="10">
        <v>73032</v>
      </c>
      <c r="D16283">
        <v>70224</v>
      </c>
      <c r="E16283">
        <v>2488</v>
      </c>
      <c r="F16283">
        <v>320</v>
      </c>
      <c r="G16283">
        <v>0</v>
      </c>
      <c r="H16283" t="s">
        <v>11</v>
      </c>
      <c r="I16283" t="s">
        <v>11</v>
      </c>
      <c r="J16283" s="11">
        <v>0</v>
      </c>
      <c r="K16283" s="13">
        <f t="shared" si="511"/>
        <v>1958</v>
      </c>
      <c r="L16283" s="1" t="str">
        <f t="shared" si="510"/>
        <v/>
      </c>
    </row>
    <row r="16284" spans="1:12" ht="13.8" customHeight="1" x14ac:dyDescent="0.3">
      <c r="A16284" t="s">
        <v>253</v>
      </c>
      <c r="B16284">
        <v>1885</v>
      </c>
      <c r="C16284" s="10">
        <v>74280</v>
      </c>
      <c r="D16284">
        <v>71046</v>
      </c>
      <c r="E16284">
        <v>2220</v>
      </c>
      <c r="F16284">
        <v>1014</v>
      </c>
      <c r="G16284">
        <v>0</v>
      </c>
      <c r="H16284" t="s">
        <v>11</v>
      </c>
      <c r="I16284" t="s">
        <v>11</v>
      </c>
      <c r="J16284" s="11">
        <v>0</v>
      </c>
      <c r="K16284" s="13">
        <f t="shared" si="511"/>
        <v>1958</v>
      </c>
      <c r="L16284" s="1" t="str">
        <f t="shared" si="510"/>
        <v/>
      </c>
    </row>
    <row r="16285" spans="1:12" ht="13.8" customHeight="1" x14ac:dyDescent="0.3">
      <c r="A16285" t="s">
        <v>253</v>
      </c>
      <c r="B16285">
        <v>1886</v>
      </c>
      <c r="C16285" s="10">
        <v>78456</v>
      </c>
      <c r="D16285">
        <v>73434</v>
      </c>
      <c r="E16285">
        <v>2927</v>
      </c>
      <c r="F16285">
        <v>2095</v>
      </c>
      <c r="G16285">
        <v>0</v>
      </c>
      <c r="H16285" t="s">
        <v>11</v>
      </c>
      <c r="I16285" t="s">
        <v>11</v>
      </c>
      <c r="J16285" s="11">
        <v>0</v>
      </c>
      <c r="K16285" s="13">
        <f t="shared" si="511"/>
        <v>1958</v>
      </c>
      <c r="L16285" s="1" t="str">
        <f t="shared" si="510"/>
        <v/>
      </c>
    </row>
    <row r="16286" spans="1:12" ht="13.8" customHeight="1" x14ac:dyDescent="0.3">
      <c r="A16286" t="s">
        <v>253</v>
      </c>
      <c r="B16286">
        <v>1887</v>
      </c>
      <c r="C16286" s="10">
        <v>83892</v>
      </c>
      <c r="D16286">
        <v>77736</v>
      </c>
      <c r="E16286">
        <v>2939</v>
      </c>
      <c r="F16286">
        <v>3217</v>
      </c>
      <c r="G16286">
        <v>0</v>
      </c>
      <c r="H16286" t="s">
        <v>11</v>
      </c>
      <c r="I16286" t="s">
        <v>11</v>
      </c>
      <c r="J16286" s="11">
        <v>0</v>
      </c>
      <c r="K16286" s="13">
        <f t="shared" si="511"/>
        <v>1958</v>
      </c>
      <c r="L16286" s="1" t="str">
        <f t="shared" si="510"/>
        <v/>
      </c>
    </row>
    <row r="16287" spans="1:12" ht="13.8" customHeight="1" x14ac:dyDescent="0.3">
      <c r="A16287" t="s">
        <v>253</v>
      </c>
      <c r="B16287">
        <v>1888</v>
      </c>
      <c r="C16287" s="10">
        <v>102040</v>
      </c>
      <c r="D16287">
        <v>94589</v>
      </c>
      <c r="E16287">
        <v>2873</v>
      </c>
      <c r="F16287">
        <v>4578</v>
      </c>
      <c r="G16287">
        <v>0</v>
      </c>
      <c r="H16287" t="s">
        <v>11</v>
      </c>
      <c r="I16287" t="s">
        <v>11</v>
      </c>
      <c r="J16287" s="11">
        <v>0</v>
      </c>
      <c r="K16287" s="13">
        <f t="shared" si="511"/>
        <v>1958</v>
      </c>
      <c r="L16287" s="1" t="str">
        <f t="shared" si="510"/>
        <v/>
      </c>
    </row>
    <row r="16288" spans="1:12" ht="13.8" customHeight="1" x14ac:dyDescent="0.3">
      <c r="A16288" t="s">
        <v>253</v>
      </c>
      <c r="B16288">
        <v>1889</v>
      </c>
      <c r="C16288" s="10">
        <v>91578</v>
      </c>
      <c r="D16288">
        <v>84546</v>
      </c>
      <c r="E16288">
        <v>3695</v>
      </c>
      <c r="F16288">
        <v>3337</v>
      </c>
      <c r="G16288">
        <v>0</v>
      </c>
      <c r="H16288" t="s">
        <v>11</v>
      </c>
      <c r="I16288" t="s">
        <v>11</v>
      </c>
      <c r="J16288" s="11">
        <v>0</v>
      </c>
      <c r="K16288" s="13">
        <f t="shared" si="511"/>
        <v>1958</v>
      </c>
      <c r="L16288" s="1" t="str">
        <f t="shared" si="510"/>
        <v/>
      </c>
    </row>
    <row r="16289" spans="1:12" ht="13.8" customHeight="1" x14ac:dyDescent="0.3">
      <c r="A16289" t="s">
        <v>253</v>
      </c>
      <c r="B16289">
        <v>1890</v>
      </c>
      <c r="C16289" s="10">
        <v>109647</v>
      </c>
      <c r="D16289">
        <v>101603</v>
      </c>
      <c r="E16289">
        <v>4855</v>
      </c>
      <c r="F16289">
        <v>3190</v>
      </c>
      <c r="G16289">
        <v>0</v>
      </c>
      <c r="H16289" t="s">
        <v>11</v>
      </c>
      <c r="I16289" t="s">
        <v>11</v>
      </c>
      <c r="J16289" s="11">
        <v>0</v>
      </c>
      <c r="K16289" s="13">
        <f t="shared" si="511"/>
        <v>1958</v>
      </c>
      <c r="L16289" s="1" t="str">
        <f t="shared" si="510"/>
        <v/>
      </c>
    </row>
    <row r="16290" spans="1:12" ht="13.8" customHeight="1" x14ac:dyDescent="0.3">
      <c r="A16290" t="s">
        <v>253</v>
      </c>
      <c r="B16290">
        <v>1891</v>
      </c>
      <c r="C16290" s="10">
        <v>116655</v>
      </c>
      <c r="D16290">
        <v>108413</v>
      </c>
      <c r="E16290">
        <v>5800</v>
      </c>
      <c r="F16290">
        <v>2442</v>
      </c>
      <c r="G16290">
        <v>0</v>
      </c>
      <c r="H16290" t="s">
        <v>11</v>
      </c>
      <c r="I16290" t="s">
        <v>11</v>
      </c>
      <c r="J16290" s="11">
        <v>0</v>
      </c>
      <c r="K16290" s="13">
        <f t="shared" si="511"/>
        <v>1958</v>
      </c>
      <c r="L16290" s="1" t="str">
        <f t="shared" si="510"/>
        <v/>
      </c>
    </row>
    <row r="16291" spans="1:12" ht="13.8" customHeight="1" x14ac:dyDescent="0.3">
      <c r="A16291" t="s">
        <v>253</v>
      </c>
      <c r="B16291">
        <v>1892</v>
      </c>
      <c r="C16291" s="10">
        <v>122939</v>
      </c>
      <c r="D16291">
        <v>115460</v>
      </c>
      <c r="E16291">
        <v>5357</v>
      </c>
      <c r="F16291">
        <v>2122</v>
      </c>
      <c r="G16291">
        <v>0</v>
      </c>
      <c r="H16291" t="s">
        <v>11</v>
      </c>
      <c r="I16291" t="s">
        <v>11</v>
      </c>
      <c r="J16291" s="11">
        <v>0</v>
      </c>
      <c r="K16291" s="13">
        <f t="shared" si="511"/>
        <v>1958</v>
      </c>
      <c r="L16291" s="1" t="str">
        <f t="shared" si="510"/>
        <v/>
      </c>
    </row>
    <row r="16292" spans="1:12" ht="13.8" customHeight="1" x14ac:dyDescent="0.3">
      <c r="A16292" t="s">
        <v>253</v>
      </c>
      <c r="B16292">
        <v>1893</v>
      </c>
      <c r="C16292" s="10">
        <v>123934</v>
      </c>
      <c r="D16292">
        <v>116841</v>
      </c>
      <c r="E16292">
        <v>5104</v>
      </c>
      <c r="F16292">
        <v>1989</v>
      </c>
      <c r="G16292">
        <v>0</v>
      </c>
      <c r="H16292" t="s">
        <v>11</v>
      </c>
      <c r="I16292" t="s">
        <v>11</v>
      </c>
      <c r="J16292" s="11">
        <v>0</v>
      </c>
      <c r="K16292" s="13">
        <f t="shared" si="511"/>
        <v>1958</v>
      </c>
      <c r="L16292" s="1" t="str">
        <f t="shared" si="510"/>
        <v/>
      </c>
    </row>
    <row r="16293" spans="1:12" ht="13.8" customHeight="1" x14ac:dyDescent="0.3">
      <c r="A16293" t="s">
        <v>253</v>
      </c>
      <c r="B16293">
        <v>1894</v>
      </c>
      <c r="C16293" s="10">
        <v>116007</v>
      </c>
      <c r="D16293">
        <v>108999</v>
      </c>
      <c r="E16293">
        <v>5179</v>
      </c>
      <c r="F16293">
        <v>1828</v>
      </c>
      <c r="G16293">
        <v>0</v>
      </c>
      <c r="H16293" t="s">
        <v>11</v>
      </c>
      <c r="I16293" t="s">
        <v>11</v>
      </c>
      <c r="J16293" s="11">
        <v>0</v>
      </c>
      <c r="K16293" s="13">
        <f t="shared" si="511"/>
        <v>1958</v>
      </c>
      <c r="L16293" s="1" t="str">
        <f t="shared" si="510"/>
        <v/>
      </c>
    </row>
    <row r="16294" spans="1:12" ht="13.8" customHeight="1" x14ac:dyDescent="0.3">
      <c r="A16294" t="s">
        <v>253</v>
      </c>
      <c r="B16294">
        <v>1895</v>
      </c>
      <c r="C16294" s="10">
        <v>130990</v>
      </c>
      <c r="D16294">
        <v>123465</v>
      </c>
      <c r="E16294">
        <v>5604</v>
      </c>
      <c r="F16294">
        <v>1922</v>
      </c>
      <c r="G16294">
        <v>0</v>
      </c>
      <c r="H16294" t="s">
        <v>11</v>
      </c>
      <c r="I16294" t="s">
        <v>11</v>
      </c>
      <c r="J16294" s="11">
        <v>0</v>
      </c>
      <c r="K16294" s="13">
        <f t="shared" si="511"/>
        <v>1958</v>
      </c>
      <c r="L16294" s="1" t="str">
        <f t="shared" si="510"/>
        <v/>
      </c>
    </row>
    <row r="16295" spans="1:12" ht="13.8" customHeight="1" x14ac:dyDescent="0.3">
      <c r="A16295" t="s">
        <v>253</v>
      </c>
      <c r="B16295">
        <v>1896</v>
      </c>
      <c r="C16295" s="10">
        <v>131245</v>
      </c>
      <c r="D16295">
        <v>122871</v>
      </c>
      <c r="E16295">
        <v>6506</v>
      </c>
      <c r="F16295">
        <v>1869</v>
      </c>
      <c r="G16295">
        <v>0</v>
      </c>
      <c r="H16295" t="s">
        <v>11</v>
      </c>
      <c r="I16295" t="s">
        <v>11</v>
      </c>
      <c r="J16295" s="11">
        <v>0</v>
      </c>
      <c r="K16295" s="13">
        <f t="shared" si="511"/>
        <v>1958</v>
      </c>
      <c r="L16295" s="1" t="str">
        <f t="shared" si="510"/>
        <v/>
      </c>
    </row>
    <row r="16296" spans="1:12" ht="13.8" customHeight="1" x14ac:dyDescent="0.3">
      <c r="A16296" t="s">
        <v>253</v>
      </c>
      <c r="B16296">
        <v>1897</v>
      </c>
      <c r="C16296" s="10">
        <v>136541</v>
      </c>
      <c r="D16296">
        <v>128130</v>
      </c>
      <c r="E16296">
        <v>6423</v>
      </c>
      <c r="F16296">
        <v>1989</v>
      </c>
      <c r="G16296">
        <v>0</v>
      </c>
      <c r="H16296" t="s">
        <v>11</v>
      </c>
      <c r="I16296" t="s">
        <v>11</v>
      </c>
      <c r="J16296" s="11">
        <v>0</v>
      </c>
      <c r="K16296" s="13">
        <f t="shared" si="511"/>
        <v>1958</v>
      </c>
      <c r="L16296" s="1" t="str">
        <f t="shared" si="510"/>
        <v/>
      </c>
    </row>
    <row r="16297" spans="1:12" ht="13.8" customHeight="1" x14ac:dyDescent="0.3">
      <c r="A16297" t="s">
        <v>253</v>
      </c>
      <c r="B16297">
        <v>1898</v>
      </c>
      <c r="C16297" s="10">
        <v>148832</v>
      </c>
      <c r="D16297">
        <v>140653</v>
      </c>
      <c r="E16297">
        <v>5870</v>
      </c>
      <c r="F16297">
        <v>2309</v>
      </c>
      <c r="G16297">
        <v>0</v>
      </c>
      <c r="H16297" t="s">
        <v>11</v>
      </c>
      <c r="I16297" t="s">
        <v>11</v>
      </c>
      <c r="J16297" s="11">
        <v>0</v>
      </c>
      <c r="K16297" s="13">
        <f t="shared" si="511"/>
        <v>1958</v>
      </c>
      <c r="L16297" s="1" t="str">
        <f t="shared" si="510"/>
        <v/>
      </c>
    </row>
    <row r="16298" spans="1:12" ht="13.8" customHeight="1" x14ac:dyDescent="0.3">
      <c r="A16298" t="s">
        <v>253</v>
      </c>
      <c r="B16298">
        <v>1899</v>
      </c>
      <c r="C16298" s="10">
        <v>170724</v>
      </c>
      <c r="D16298">
        <v>161695</v>
      </c>
      <c r="E16298">
        <v>6053</v>
      </c>
      <c r="F16298">
        <v>2976</v>
      </c>
      <c r="G16298">
        <v>0</v>
      </c>
      <c r="H16298" t="s">
        <v>11</v>
      </c>
      <c r="I16298" t="s">
        <v>11</v>
      </c>
      <c r="J16298" s="11">
        <v>0</v>
      </c>
      <c r="K16298" s="13">
        <f t="shared" si="511"/>
        <v>1958</v>
      </c>
      <c r="L16298" s="1" t="str">
        <f t="shared" si="510"/>
        <v/>
      </c>
    </row>
    <row r="16299" spans="1:12" ht="13.8" customHeight="1" x14ac:dyDescent="0.3">
      <c r="A16299" t="s">
        <v>253</v>
      </c>
      <c r="B16299">
        <v>1900</v>
      </c>
      <c r="C16299" s="10">
        <v>180878</v>
      </c>
      <c r="D16299">
        <v>171000</v>
      </c>
      <c r="E16299">
        <v>6728</v>
      </c>
      <c r="F16299">
        <v>3150</v>
      </c>
      <c r="G16299">
        <v>0</v>
      </c>
      <c r="H16299" t="s">
        <v>11</v>
      </c>
      <c r="I16299" t="s">
        <v>11</v>
      </c>
      <c r="J16299" s="11">
        <v>0</v>
      </c>
      <c r="K16299" s="13">
        <f t="shared" si="511"/>
        <v>1958</v>
      </c>
      <c r="L16299" s="1" t="str">
        <f t="shared" si="510"/>
        <v/>
      </c>
    </row>
    <row r="16300" spans="1:12" ht="13.8" customHeight="1" x14ac:dyDescent="0.3">
      <c r="A16300" t="s">
        <v>253</v>
      </c>
      <c r="B16300">
        <v>1901</v>
      </c>
      <c r="C16300" s="10">
        <v>196923</v>
      </c>
      <c r="D16300">
        <v>186010</v>
      </c>
      <c r="E16300">
        <v>7403</v>
      </c>
      <c r="F16300">
        <v>3510</v>
      </c>
      <c r="G16300">
        <v>0</v>
      </c>
      <c r="H16300" t="s">
        <v>11</v>
      </c>
      <c r="I16300" t="s">
        <v>11</v>
      </c>
      <c r="J16300" s="11">
        <v>0</v>
      </c>
      <c r="K16300" s="13">
        <f t="shared" si="511"/>
        <v>1958</v>
      </c>
      <c r="L16300" s="1" t="str">
        <f t="shared" si="510"/>
        <v/>
      </c>
    </row>
    <row r="16301" spans="1:12" ht="13.8" customHeight="1" x14ac:dyDescent="0.3">
      <c r="A16301" t="s">
        <v>253</v>
      </c>
      <c r="B16301">
        <v>1902</v>
      </c>
      <c r="C16301" s="10">
        <v>208650</v>
      </c>
      <c r="D16301">
        <v>195396</v>
      </c>
      <c r="E16301">
        <v>9517</v>
      </c>
      <c r="F16301">
        <v>3737</v>
      </c>
      <c r="G16301">
        <v>0</v>
      </c>
      <c r="H16301" t="s">
        <v>11</v>
      </c>
      <c r="I16301" t="s">
        <v>11</v>
      </c>
      <c r="J16301" s="11">
        <v>0</v>
      </c>
      <c r="K16301" s="13">
        <f t="shared" si="511"/>
        <v>1958</v>
      </c>
      <c r="L16301" s="1" t="str">
        <f t="shared" si="510"/>
        <v/>
      </c>
    </row>
    <row r="16302" spans="1:12" ht="13.8" customHeight="1" x14ac:dyDescent="0.3">
      <c r="A16302" t="s">
        <v>253</v>
      </c>
      <c r="B16302">
        <v>1903</v>
      </c>
      <c r="C16302" s="10">
        <v>244106</v>
      </c>
      <c r="D16302">
        <v>229269</v>
      </c>
      <c r="E16302">
        <v>10873</v>
      </c>
      <c r="F16302">
        <v>3964</v>
      </c>
      <c r="G16302">
        <v>0</v>
      </c>
      <c r="H16302" t="s">
        <v>11</v>
      </c>
      <c r="I16302" t="s">
        <v>11</v>
      </c>
      <c r="J16302" s="11">
        <v>0</v>
      </c>
      <c r="K16302" s="13">
        <f t="shared" si="511"/>
        <v>1958</v>
      </c>
      <c r="L16302" s="1" t="str">
        <f t="shared" si="510"/>
        <v/>
      </c>
    </row>
    <row r="16303" spans="1:12" ht="13.8" customHeight="1" x14ac:dyDescent="0.3">
      <c r="A16303" t="s">
        <v>253</v>
      </c>
      <c r="B16303">
        <v>1904</v>
      </c>
      <c r="C16303" s="10">
        <v>240235</v>
      </c>
      <c r="D16303">
        <v>223328</v>
      </c>
      <c r="E16303">
        <v>12770</v>
      </c>
      <c r="F16303">
        <v>4138</v>
      </c>
      <c r="G16303">
        <v>0</v>
      </c>
      <c r="H16303" t="s">
        <v>11</v>
      </c>
      <c r="I16303" t="s">
        <v>11</v>
      </c>
      <c r="J16303" s="11">
        <v>0</v>
      </c>
      <c r="K16303" s="13">
        <f t="shared" si="511"/>
        <v>1958</v>
      </c>
      <c r="L16303" s="1" t="str">
        <f t="shared" si="510"/>
        <v/>
      </c>
    </row>
    <row r="16304" spans="1:12" ht="13.8" customHeight="1" x14ac:dyDescent="0.3">
      <c r="A16304" t="s">
        <v>253</v>
      </c>
      <c r="B16304">
        <v>1905</v>
      </c>
      <c r="C16304" s="10">
        <v>268695</v>
      </c>
      <c r="D16304">
        <v>249312</v>
      </c>
      <c r="E16304">
        <v>14698</v>
      </c>
      <c r="F16304">
        <v>4685</v>
      </c>
      <c r="G16304">
        <v>0</v>
      </c>
      <c r="H16304" t="s">
        <v>11</v>
      </c>
      <c r="I16304" t="s">
        <v>11</v>
      </c>
      <c r="J16304" s="11">
        <v>0</v>
      </c>
      <c r="K16304" s="13">
        <f t="shared" si="511"/>
        <v>1958</v>
      </c>
      <c r="L16304" s="1" t="str">
        <f t="shared" si="510"/>
        <v/>
      </c>
    </row>
    <row r="16305" spans="1:12" ht="13.8" customHeight="1" x14ac:dyDescent="0.3">
      <c r="A16305" t="s">
        <v>253</v>
      </c>
      <c r="B16305">
        <v>1906</v>
      </c>
      <c r="C16305" s="10">
        <v>282025</v>
      </c>
      <c r="D16305">
        <v>263114</v>
      </c>
      <c r="E16305">
        <v>13721</v>
      </c>
      <c r="F16305">
        <v>5190</v>
      </c>
      <c r="G16305">
        <v>0</v>
      </c>
      <c r="H16305" t="s">
        <v>11</v>
      </c>
      <c r="I16305" t="s">
        <v>11</v>
      </c>
      <c r="J16305" s="11">
        <v>0</v>
      </c>
      <c r="K16305" s="13">
        <f t="shared" si="511"/>
        <v>1958</v>
      </c>
      <c r="L16305" s="1" t="str">
        <f t="shared" si="510"/>
        <v/>
      </c>
    </row>
    <row r="16306" spans="1:12" ht="13.8" customHeight="1" x14ac:dyDescent="0.3">
      <c r="A16306" t="s">
        <v>253</v>
      </c>
      <c r="B16306">
        <v>1907</v>
      </c>
      <c r="C16306" s="10">
        <v>328003</v>
      </c>
      <c r="D16306">
        <v>304381</v>
      </c>
      <c r="E16306">
        <v>18201</v>
      </c>
      <c r="F16306">
        <v>5422</v>
      </c>
      <c r="G16306">
        <v>0</v>
      </c>
      <c r="H16306" t="s">
        <v>11</v>
      </c>
      <c r="I16306" t="s">
        <v>11</v>
      </c>
      <c r="J16306" s="11">
        <v>0</v>
      </c>
      <c r="K16306" s="13">
        <f t="shared" si="511"/>
        <v>1958</v>
      </c>
      <c r="L16306" s="1" t="str">
        <f t="shared" si="510"/>
        <v/>
      </c>
    </row>
    <row r="16307" spans="1:12" ht="13.8" customHeight="1" x14ac:dyDescent="0.3">
      <c r="A16307" t="s">
        <v>253</v>
      </c>
      <c r="B16307">
        <v>1908</v>
      </c>
      <c r="C16307" s="10">
        <v>286838</v>
      </c>
      <c r="D16307">
        <v>261944</v>
      </c>
      <c r="E16307">
        <v>19527</v>
      </c>
      <c r="F16307">
        <v>5367</v>
      </c>
      <c r="G16307">
        <v>0</v>
      </c>
      <c r="H16307" t="s">
        <v>11</v>
      </c>
      <c r="I16307" t="s">
        <v>11</v>
      </c>
      <c r="J16307" s="11">
        <v>0</v>
      </c>
      <c r="K16307" s="13">
        <f t="shared" si="511"/>
        <v>1958</v>
      </c>
      <c r="L16307" s="1" t="str">
        <f t="shared" si="510"/>
        <v/>
      </c>
    </row>
    <row r="16308" spans="1:12" ht="13.8" customHeight="1" x14ac:dyDescent="0.3">
      <c r="A16308" t="s">
        <v>253</v>
      </c>
      <c r="B16308">
        <v>1909</v>
      </c>
      <c r="C16308" s="10">
        <v>317509</v>
      </c>
      <c r="D16308">
        <v>291105</v>
      </c>
      <c r="E16308">
        <v>19988</v>
      </c>
      <c r="F16308">
        <v>6416</v>
      </c>
      <c r="G16308">
        <v>0</v>
      </c>
      <c r="H16308" t="s">
        <v>11</v>
      </c>
      <c r="I16308" t="s">
        <v>11</v>
      </c>
      <c r="J16308" s="11">
        <v>0</v>
      </c>
      <c r="K16308" s="13">
        <f t="shared" si="511"/>
        <v>1958</v>
      </c>
      <c r="L16308" s="1" t="str">
        <f t="shared" si="510"/>
        <v/>
      </c>
    </row>
    <row r="16309" spans="1:12" ht="13.8" customHeight="1" x14ac:dyDescent="0.3">
      <c r="A16309" t="s">
        <v>253</v>
      </c>
      <c r="B16309">
        <v>1910</v>
      </c>
      <c r="C16309" s="10">
        <v>346405</v>
      </c>
      <c r="D16309">
        <v>316702</v>
      </c>
      <c r="E16309">
        <v>22907</v>
      </c>
      <c r="F16309">
        <v>6796</v>
      </c>
      <c r="G16309">
        <v>0</v>
      </c>
      <c r="H16309" t="s">
        <v>11</v>
      </c>
      <c r="I16309" t="s">
        <v>11</v>
      </c>
      <c r="J16309" s="11">
        <v>0</v>
      </c>
      <c r="K16309" s="13">
        <f t="shared" si="511"/>
        <v>1958</v>
      </c>
      <c r="L16309" s="1" t="str">
        <f t="shared" si="510"/>
        <v/>
      </c>
    </row>
    <row r="16310" spans="1:12" ht="13.8" customHeight="1" x14ac:dyDescent="0.3">
      <c r="A16310" t="s">
        <v>253</v>
      </c>
      <c r="B16310">
        <v>1911</v>
      </c>
      <c r="C16310" s="10">
        <v>342900</v>
      </c>
      <c r="D16310">
        <v>311989</v>
      </c>
      <c r="E16310">
        <v>24064</v>
      </c>
      <c r="F16310">
        <v>6847</v>
      </c>
      <c r="G16310">
        <v>0</v>
      </c>
      <c r="H16310" t="s">
        <v>11</v>
      </c>
      <c r="I16310" t="s">
        <v>11</v>
      </c>
      <c r="J16310" s="11">
        <v>0</v>
      </c>
      <c r="K16310" s="13">
        <f t="shared" si="511"/>
        <v>1958</v>
      </c>
      <c r="L16310" s="1" t="str">
        <f t="shared" si="510"/>
        <v/>
      </c>
    </row>
    <row r="16311" spans="1:12" ht="13.8" customHeight="1" x14ac:dyDescent="0.3">
      <c r="A16311" t="s">
        <v>253</v>
      </c>
      <c r="B16311">
        <v>1912</v>
      </c>
      <c r="C16311" s="10">
        <v>366051</v>
      </c>
      <c r="D16311">
        <v>334169</v>
      </c>
      <c r="E16311">
        <v>24378</v>
      </c>
      <c r="F16311">
        <v>7504</v>
      </c>
      <c r="G16311">
        <v>0</v>
      </c>
      <c r="H16311" t="s">
        <v>11</v>
      </c>
      <c r="I16311" t="s">
        <v>11</v>
      </c>
      <c r="J16311" s="11">
        <v>0</v>
      </c>
      <c r="K16311" s="13">
        <f t="shared" si="511"/>
        <v>1958</v>
      </c>
      <c r="L16311" s="1" t="str">
        <f t="shared" si="510"/>
        <v/>
      </c>
    </row>
    <row r="16312" spans="1:12" ht="13.8" customHeight="1" x14ac:dyDescent="0.3">
      <c r="A16312" t="s">
        <v>253</v>
      </c>
      <c r="B16312">
        <v>1913</v>
      </c>
      <c r="C16312" s="10">
        <v>393044</v>
      </c>
      <c r="D16312">
        <v>356053</v>
      </c>
      <c r="E16312">
        <v>29224</v>
      </c>
      <c r="F16312">
        <v>7767</v>
      </c>
      <c r="G16312">
        <v>0</v>
      </c>
      <c r="H16312" t="s">
        <v>11</v>
      </c>
      <c r="I16312" t="s">
        <v>11</v>
      </c>
      <c r="J16312" s="11">
        <v>0</v>
      </c>
      <c r="K16312" s="13">
        <f t="shared" si="511"/>
        <v>1958</v>
      </c>
      <c r="L16312" s="1" t="str">
        <f t="shared" si="510"/>
        <v/>
      </c>
    </row>
    <row r="16313" spans="1:12" ht="13.8" customHeight="1" x14ac:dyDescent="0.3">
      <c r="A16313" t="s">
        <v>253</v>
      </c>
      <c r="B16313">
        <v>1914</v>
      </c>
      <c r="C16313" s="10">
        <v>359088</v>
      </c>
      <c r="D16313">
        <v>319906</v>
      </c>
      <c r="E16313">
        <v>31282</v>
      </c>
      <c r="F16313">
        <v>7900</v>
      </c>
      <c r="G16313">
        <v>0</v>
      </c>
      <c r="H16313" t="s">
        <v>11</v>
      </c>
      <c r="I16313" t="s">
        <v>11</v>
      </c>
      <c r="J16313" s="11">
        <v>0</v>
      </c>
      <c r="K16313" s="13">
        <f t="shared" si="511"/>
        <v>1958</v>
      </c>
      <c r="L16313" s="1" t="str">
        <f t="shared" si="510"/>
        <v/>
      </c>
    </row>
    <row r="16314" spans="1:12" ht="13.8" customHeight="1" x14ac:dyDescent="0.3">
      <c r="A16314" t="s">
        <v>253</v>
      </c>
      <c r="B16314">
        <v>1915</v>
      </c>
      <c r="C16314" s="10">
        <v>372617</v>
      </c>
      <c r="D16314">
        <v>331222</v>
      </c>
      <c r="E16314">
        <v>33005</v>
      </c>
      <c r="F16314">
        <v>8390</v>
      </c>
      <c r="G16314">
        <v>0</v>
      </c>
      <c r="H16314" t="s">
        <v>11</v>
      </c>
      <c r="I16314" t="s">
        <v>11</v>
      </c>
      <c r="J16314" s="11">
        <v>0</v>
      </c>
      <c r="K16314" s="13">
        <f t="shared" si="511"/>
        <v>1958</v>
      </c>
      <c r="L16314" s="1" t="str">
        <f t="shared" si="510"/>
        <v/>
      </c>
    </row>
    <row r="16315" spans="1:12" ht="13.8" customHeight="1" x14ac:dyDescent="0.3">
      <c r="A16315" t="s">
        <v>253</v>
      </c>
      <c r="B16315">
        <v>1916</v>
      </c>
      <c r="C16315" s="10">
        <v>413826</v>
      </c>
      <c r="D16315">
        <v>367206</v>
      </c>
      <c r="E16315">
        <v>36567</v>
      </c>
      <c r="F16315">
        <v>10053</v>
      </c>
      <c r="G16315">
        <v>0</v>
      </c>
      <c r="H16315" t="s">
        <v>11</v>
      </c>
      <c r="I16315" t="s">
        <v>11</v>
      </c>
      <c r="J16315" s="11">
        <v>0</v>
      </c>
      <c r="K16315" s="13">
        <f t="shared" si="511"/>
        <v>1958</v>
      </c>
      <c r="L16315" s="1" t="str">
        <f t="shared" si="510"/>
        <v/>
      </c>
    </row>
    <row r="16316" spans="1:12" ht="13.8" customHeight="1" x14ac:dyDescent="0.3">
      <c r="A16316" t="s">
        <v>253</v>
      </c>
      <c r="B16316">
        <v>1917</v>
      </c>
      <c r="C16316" s="10">
        <v>455368</v>
      </c>
      <c r="D16316">
        <v>404379</v>
      </c>
      <c r="E16316">
        <v>40377</v>
      </c>
      <c r="F16316">
        <v>10612</v>
      </c>
      <c r="G16316">
        <v>0</v>
      </c>
      <c r="H16316" t="s">
        <v>11</v>
      </c>
      <c r="I16316" t="s">
        <v>11</v>
      </c>
      <c r="J16316" s="11">
        <v>0</v>
      </c>
      <c r="K16316" s="13">
        <f t="shared" si="511"/>
        <v>1958</v>
      </c>
      <c r="L16316" s="1" t="str">
        <f t="shared" si="510"/>
        <v/>
      </c>
    </row>
    <row r="16317" spans="1:12" ht="13.8" customHeight="1" x14ac:dyDescent="0.3">
      <c r="A16317" t="s">
        <v>253</v>
      </c>
      <c r="B16317">
        <v>1918</v>
      </c>
      <c r="C16317" s="10">
        <v>476415</v>
      </c>
      <c r="D16317">
        <v>423345</v>
      </c>
      <c r="E16317">
        <v>43447</v>
      </c>
      <c r="F16317">
        <v>9623</v>
      </c>
      <c r="G16317">
        <v>0</v>
      </c>
      <c r="H16317" t="s">
        <v>11</v>
      </c>
      <c r="I16317" t="s">
        <v>11</v>
      </c>
      <c r="J16317" s="11">
        <v>0</v>
      </c>
      <c r="K16317" s="13">
        <f t="shared" si="511"/>
        <v>1958</v>
      </c>
      <c r="L16317" s="1" t="str">
        <f t="shared" si="510"/>
        <v/>
      </c>
    </row>
    <row r="16318" spans="1:12" ht="13.8" customHeight="1" x14ac:dyDescent="0.3">
      <c r="A16318" t="s">
        <v>253</v>
      </c>
      <c r="B16318">
        <v>1919</v>
      </c>
      <c r="C16318" s="10">
        <v>403098</v>
      </c>
      <c r="D16318">
        <v>344228</v>
      </c>
      <c r="E16318">
        <v>48913</v>
      </c>
      <c r="F16318">
        <v>9957</v>
      </c>
      <c r="G16318">
        <v>0</v>
      </c>
      <c r="H16318" t="s">
        <v>11</v>
      </c>
      <c r="I16318" t="s">
        <v>11</v>
      </c>
      <c r="J16318" s="11">
        <v>0</v>
      </c>
      <c r="K16318" s="13">
        <f t="shared" si="511"/>
        <v>1958</v>
      </c>
      <c r="L16318" s="1" t="str">
        <f t="shared" si="510"/>
        <v/>
      </c>
    </row>
    <row r="16319" spans="1:12" ht="13.8" customHeight="1" x14ac:dyDescent="0.3">
      <c r="A16319" t="s">
        <v>253</v>
      </c>
      <c r="B16319">
        <v>1920</v>
      </c>
      <c r="C16319" s="10">
        <v>473769</v>
      </c>
      <c r="D16319">
        <v>399982</v>
      </c>
      <c r="E16319">
        <v>62949</v>
      </c>
      <c r="F16319">
        <v>10838</v>
      </c>
      <c r="G16319">
        <v>0</v>
      </c>
      <c r="H16319" t="s">
        <v>11</v>
      </c>
      <c r="I16319" t="s">
        <v>11</v>
      </c>
      <c r="J16319" s="11">
        <v>0</v>
      </c>
      <c r="K16319" s="13">
        <f t="shared" si="511"/>
        <v>1958</v>
      </c>
      <c r="L16319" s="1" t="str">
        <f t="shared" si="510"/>
        <v/>
      </c>
    </row>
    <row r="16320" spans="1:12" ht="13.8" customHeight="1" x14ac:dyDescent="0.3">
      <c r="A16320" t="s">
        <v>253</v>
      </c>
      <c r="B16320">
        <v>1921</v>
      </c>
      <c r="C16320" s="10">
        <v>388093</v>
      </c>
      <c r="D16320">
        <v>311859</v>
      </c>
      <c r="E16320">
        <v>67238</v>
      </c>
      <c r="F16320">
        <v>8996</v>
      </c>
      <c r="G16320">
        <v>0</v>
      </c>
      <c r="H16320" t="s">
        <v>11</v>
      </c>
      <c r="I16320" t="s">
        <v>11</v>
      </c>
      <c r="J16320" s="11">
        <v>0</v>
      </c>
      <c r="K16320" s="13">
        <f t="shared" si="511"/>
        <v>1958</v>
      </c>
      <c r="L16320" s="1" t="str">
        <f t="shared" si="510"/>
        <v/>
      </c>
    </row>
    <row r="16321" spans="1:12" ht="13.8" customHeight="1" x14ac:dyDescent="0.3">
      <c r="A16321" t="s">
        <v>253</v>
      </c>
      <c r="B16321">
        <v>1922</v>
      </c>
      <c r="C16321" s="10">
        <v>391192</v>
      </c>
      <c r="D16321">
        <v>303736</v>
      </c>
      <c r="E16321">
        <v>77098</v>
      </c>
      <c r="F16321">
        <v>10357</v>
      </c>
      <c r="G16321">
        <v>0</v>
      </c>
      <c r="H16321" t="s">
        <v>11</v>
      </c>
      <c r="I16321" t="s">
        <v>11</v>
      </c>
      <c r="J16321" s="11">
        <v>0</v>
      </c>
      <c r="K16321" s="13">
        <f t="shared" si="511"/>
        <v>1958</v>
      </c>
      <c r="L16321" s="1" t="str">
        <f t="shared" si="510"/>
        <v/>
      </c>
    </row>
    <row r="16322" spans="1:12" ht="13.8" customHeight="1" x14ac:dyDescent="0.3">
      <c r="A16322" t="s">
        <v>253</v>
      </c>
      <c r="B16322">
        <v>1923</v>
      </c>
      <c r="C16322" s="10">
        <v>516924</v>
      </c>
      <c r="D16322">
        <v>411973</v>
      </c>
      <c r="E16322">
        <v>91270</v>
      </c>
      <c r="F16322">
        <v>13681</v>
      </c>
      <c r="G16322">
        <v>0</v>
      </c>
      <c r="H16322" t="s">
        <v>11</v>
      </c>
      <c r="I16322" t="s">
        <v>11</v>
      </c>
      <c r="J16322" s="11">
        <v>0</v>
      </c>
      <c r="K16322" s="13">
        <f t="shared" si="511"/>
        <v>1958</v>
      </c>
      <c r="L16322" s="1" t="str">
        <f t="shared" ref="L16322:L16385" si="512">IF(AND(B16322&gt;2011),1,"")</f>
        <v/>
      </c>
    </row>
    <row r="16323" spans="1:12" ht="13.8" customHeight="1" x14ac:dyDescent="0.3">
      <c r="A16323" t="s">
        <v>253</v>
      </c>
      <c r="B16323">
        <v>1924</v>
      </c>
      <c r="C16323" s="10">
        <v>462771</v>
      </c>
      <c r="D16323">
        <v>358408</v>
      </c>
      <c r="E16323">
        <v>88853</v>
      </c>
      <c r="F16323">
        <v>15510</v>
      </c>
      <c r="G16323">
        <v>0</v>
      </c>
      <c r="H16323" t="s">
        <v>11</v>
      </c>
      <c r="I16323" t="s">
        <v>11</v>
      </c>
      <c r="J16323" s="11">
        <v>0</v>
      </c>
      <c r="K16323" s="13">
        <f t="shared" ref="K16323:K16386" si="513">IF(B16323&lt;1990,IF(B16323&lt;1959,1958,1989),1990)</f>
        <v>1958</v>
      </c>
      <c r="L16323" s="1" t="str">
        <f t="shared" si="512"/>
        <v/>
      </c>
    </row>
    <row r="16324" spans="1:12" ht="13.8" customHeight="1" x14ac:dyDescent="0.3">
      <c r="A16324" t="s">
        <v>253</v>
      </c>
      <c r="B16324">
        <v>1925</v>
      </c>
      <c r="C16324" s="10">
        <v>475136</v>
      </c>
      <c r="D16324">
        <v>365851</v>
      </c>
      <c r="E16324">
        <v>93134</v>
      </c>
      <c r="F16324">
        <v>16150</v>
      </c>
      <c r="G16324">
        <v>0</v>
      </c>
      <c r="H16324" t="s">
        <v>11</v>
      </c>
      <c r="I16324" t="s">
        <v>11</v>
      </c>
      <c r="J16324" s="11">
        <v>0</v>
      </c>
      <c r="K16324" s="13">
        <f t="shared" si="513"/>
        <v>1958</v>
      </c>
      <c r="L16324" s="1" t="str">
        <f t="shared" si="512"/>
        <v/>
      </c>
    </row>
    <row r="16325" spans="1:12" ht="13.8" customHeight="1" x14ac:dyDescent="0.3">
      <c r="A16325" t="s">
        <v>253</v>
      </c>
      <c r="B16325">
        <v>1926</v>
      </c>
      <c r="C16325" s="10">
        <v>515430</v>
      </c>
      <c r="D16325">
        <v>403366</v>
      </c>
      <c r="E16325">
        <v>94232</v>
      </c>
      <c r="F16325">
        <v>17832</v>
      </c>
      <c r="G16325">
        <v>0</v>
      </c>
      <c r="H16325" t="s">
        <v>11</v>
      </c>
      <c r="I16325" t="s">
        <v>11</v>
      </c>
      <c r="J16325" s="11">
        <v>0</v>
      </c>
      <c r="K16325" s="13">
        <f t="shared" si="513"/>
        <v>1958</v>
      </c>
      <c r="L16325" s="1" t="str">
        <f t="shared" si="512"/>
        <v/>
      </c>
    </row>
    <row r="16326" spans="1:12" ht="13.8" customHeight="1" x14ac:dyDescent="0.3">
      <c r="A16326" t="s">
        <v>253</v>
      </c>
      <c r="B16326">
        <v>1927</v>
      </c>
      <c r="C16326" s="10">
        <v>503504</v>
      </c>
      <c r="D16326">
        <v>375735</v>
      </c>
      <c r="E16326">
        <v>108135</v>
      </c>
      <c r="F16326">
        <v>19634</v>
      </c>
      <c r="G16326">
        <v>0</v>
      </c>
      <c r="H16326" t="s">
        <v>11</v>
      </c>
      <c r="I16326" t="s">
        <v>11</v>
      </c>
      <c r="J16326" s="11">
        <v>0</v>
      </c>
      <c r="K16326" s="13">
        <f t="shared" si="513"/>
        <v>1958</v>
      </c>
      <c r="L16326" s="1" t="str">
        <f t="shared" si="512"/>
        <v/>
      </c>
    </row>
    <row r="16327" spans="1:12" ht="13.8" customHeight="1" x14ac:dyDescent="0.3">
      <c r="A16327" t="s">
        <v>253</v>
      </c>
      <c r="B16327">
        <v>1928</v>
      </c>
      <c r="C16327" s="10">
        <v>498850</v>
      </c>
      <c r="D16327">
        <v>363035</v>
      </c>
      <c r="E16327">
        <v>110372</v>
      </c>
      <c r="F16327">
        <v>21303</v>
      </c>
      <c r="G16327">
        <v>4141</v>
      </c>
      <c r="H16327" t="s">
        <v>11</v>
      </c>
      <c r="I16327" t="s">
        <v>11</v>
      </c>
      <c r="J16327" s="11">
        <v>0</v>
      </c>
      <c r="K16327" s="13">
        <f t="shared" si="513"/>
        <v>1958</v>
      </c>
      <c r="L16327" s="1" t="str">
        <f t="shared" si="512"/>
        <v/>
      </c>
    </row>
    <row r="16328" spans="1:12" ht="13.8" customHeight="1" x14ac:dyDescent="0.3">
      <c r="A16328" t="s">
        <v>253</v>
      </c>
      <c r="B16328">
        <v>1929</v>
      </c>
      <c r="C16328" s="10">
        <v>535027</v>
      </c>
      <c r="D16328">
        <v>383348</v>
      </c>
      <c r="E16328">
        <v>121615</v>
      </c>
      <c r="F16328">
        <v>26054</v>
      </c>
      <c r="G16328">
        <v>4009</v>
      </c>
      <c r="H16328" t="s">
        <v>11</v>
      </c>
      <c r="I16328" t="s">
        <v>11</v>
      </c>
      <c r="J16328" s="11">
        <v>0</v>
      </c>
      <c r="K16328" s="13">
        <f t="shared" si="513"/>
        <v>1958</v>
      </c>
      <c r="L16328" s="1" t="str">
        <f t="shared" si="512"/>
        <v/>
      </c>
    </row>
    <row r="16329" spans="1:12" ht="13.8" customHeight="1" x14ac:dyDescent="0.3">
      <c r="A16329" t="s">
        <v>253</v>
      </c>
      <c r="B16329">
        <v>1930</v>
      </c>
      <c r="C16329" s="10">
        <v>475494</v>
      </c>
      <c r="D16329">
        <v>337928</v>
      </c>
      <c r="E16329">
        <v>107371</v>
      </c>
      <c r="F16329">
        <v>26415</v>
      </c>
      <c r="G16329">
        <v>3781</v>
      </c>
      <c r="H16329" t="s">
        <v>11</v>
      </c>
      <c r="I16329" t="s">
        <v>11</v>
      </c>
      <c r="J16329" s="11">
        <v>0</v>
      </c>
      <c r="K16329" s="13">
        <f t="shared" si="513"/>
        <v>1958</v>
      </c>
      <c r="L16329" s="1" t="str">
        <f t="shared" si="512"/>
        <v/>
      </c>
    </row>
    <row r="16330" spans="1:12" ht="13.8" customHeight="1" x14ac:dyDescent="0.3">
      <c r="A16330" t="s">
        <v>253</v>
      </c>
      <c r="B16330">
        <v>1931</v>
      </c>
      <c r="C16330" s="10">
        <v>404771</v>
      </c>
      <c r="D16330">
        <v>278788</v>
      </c>
      <c r="E16330">
        <v>100060</v>
      </c>
      <c r="F16330">
        <v>22984</v>
      </c>
      <c r="G16330">
        <v>2938</v>
      </c>
      <c r="H16330" t="s">
        <v>11</v>
      </c>
      <c r="I16330" t="s">
        <v>11</v>
      </c>
      <c r="J16330" s="11">
        <v>0</v>
      </c>
      <c r="K16330" s="13">
        <f t="shared" si="513"/>
        <v>1958</v>
      </c>
      <c r="L16330" s="1" t="str">
        <f t="shared" si="512"/>
        <v/>
      </c>
    </row>
    <row r="16331" spans="1:12" ht="13.8" customHeight="1" x14ac:dyDescent="0.3">
      <c r="A16331" t="s">
        <v>253</v>
      </c>
      <c r="B16331">
        <v>1932</v>
      </c>
      <c r="C16331" s="10">
        <v>342904</v>
      </c>
      <c r="D16331">
        <v>227685</v>
      </c>
      <c r="E16331">
        <v>92154</v>
      </c>
      <c r="F16331">
        <v>21276</v>
      </c>
      <c r="G16331">
        <v>1791</v>
      </c>
      <c r="H16331" t="s">
        <v>11</v>
      </c>
      <c r="I16331" t="s">
        <v>11</v>
      </c>
      <c r="J16331" s="11">
        <v>0</v>
      </c>
      <c r="K16331" s="13">
        <f t="shared" si="513"/>
        <v>1958</v>
      </c>
      <c r="L16331" s="1" t="str">
        <f t="shared" si="512"/>
        <v/>
      </c>
    </row>
    <row r="16332" spans="1:12" ht="13.8" customHeight="1" x14ac:dyDescent="0.3">
      <c r="A16332" t="s">
        <v>253</v>
      </c>
      <c r="B16332">
        <v>1933</v>
      </c>
      <c r="C16332" s="10">
        <v>367681</v>
      </c>
      <c r="D16332">
        <v>242866</v>
      </c>
      <c r="E16332">
        <v>102016</v>
      </c>
      <c r="F16332">
        <v>21316</v>
      </c>
      <c r="G16332">
        <v>1483</v>
      </c>
      <c r="H16332" t="s">
        <v>11</v>
      </c>
      <c r="I16332" t="s">
        <v>11</v>
      </c>
      <c r="J16332" s="11">
        <v>0</v>
      </c>
      <c r="K16332" s="13">
        <f t="shared" si="513"/>
        <v>1958</v>
      </c>
      <c r="L16332" s="1" t="str">
        <f t="shared" si="512"/>
        <v/>
      </c>
    </row>
    <row r="16333" spans="1:12" ht="13.8" customHeight="1" x14ac:dyDescent="0.3">
      <c r="A16333" t="s">
        <v>253</v>
      </c>
      <c r="B16333">
        <v>1934</v>
      </c>
      <c r="C16333" s="10">
        <v>391482</v>
      </c>
      <c r="D16333">
        <v>263078</v>
      </c>
      <c r="E16333">
        <v>102345</v>
      </c>
      <c r="F16333">
        <v>24239</v>
      </c>
      <c r="G16333">
        <v>1819</v>
      </c>
      <c r="H16333" t="s">
        <v>11</v>
      </c>
      <c r="I16333" t="s">
        <v>11</v>
      </c>
      <c r="J16333" s="11">
        <v>0</v>
      </c>
      <c r="K16333" s="13">
        <f t="shared" si="513"/>
        <v>1958</v>
      </c>
      <c r="L16333" s="1" t="str">
        <f t="shared" si="512"/>
        <v/>
      </c>
    </row>
    <row r="16334" spans="1:12" ht="13.8" customHeight="1" x14ac:dyDescent="0.3">
      <c r="A16334" t="s">
        <v>253</v>
      </c>
      <c r="B16334">
        <v>1935</v>
      </c>
      <c r="C16334" s="10">
        <v>406731</v>
      </c>
      <c r="D16334">
        <v>268055</v>
      </c>
      <c r="E16334">
        <v>110591</v>
      </c>
      <c r="F16334">
        <v>26281</v>
      </c>
      <c r="G16334">
        <v>1803</v>
      </c>
      <c r="H16334" t="s">
        <v>11</v>
      </c>
      <c r="I16334" t="s">
        <v>11</v>
      </c>
      <c r="J16334" s="11">
        <v>0</v>
      </c>
      <c r="K16334" s="13">
        <f t="shared" si="513"/>
        <v>1958</v>
      </c>
      <c r="L16334" s="1" t="str">
        <f t="shared" si="512"/>
        <v/>
      </c>
    </row>
    <row r="16335" spans="1:12" ht="13.8" customHeight="1" x14ac:dyDescent="0.3">
      <c r="A16335" t="s">
        <v>253</v>
      </c>
      <c r="B16335">
        <v>1936</v>
      </c>
      <c r="C16335" s="10">
        <v>466893</v>
      </c>
      <c r="D16335">
        <v>312172</v>
      </c>
      <c r="E16335">
        <v>122368</v>
      </c>
      <c r="F16335">
        <v>29698</v>
      </c>
      <c r="G16335">
        <v>2655</v>
      </c>
      <c r="H16335" t="s">
        <v>11</v>
      </c>
      <c r="I16335" t="s">
        <v>11</v>
      </c>
      <c r="J16335" s="11">
        <v>0</v>
      </c>
      <c r="K16335" s="13">
        <f t="shared" si="513"/>
        <v>1958</v>
      </c>
      <c r="L16335" s="1" t="str">
        <f t="shared" si="512"/>
        <v/>
      </c>
    </row>
    <row r="16336" spans="1:12" ht="13.8" customHeight="1" x14ac:dyDescent="0.3">
      <c r="A16336" t="s">
        <v>253</v>
      </c>
      <c r="B16336">
        <v>1937</v>
      </c>
      <c r="C16336" s="10">
        <v>488418</v>
      </c>
      <c r="D16336">
        <v>312486</v>
      </c>
      <c r="E16336">
        <v>140184</v>
      </c>
      <c r="F16336">
        <v>33008</v>
      </c>
      <c r="G16336">
        <v>2739</v>
      </c>
      <c r="H16336" t="s">
        <v>11</v>
      </c>
      <c r="I16336" t="s">
        <v>11</v>
      </c>
      <c r="J16336" s="11">
        <v>0</v>
      </c>
      <c r="K16336" s="13">
        <f t="shared" si="513"/>
        <v>1958</v>
      </c>
      <c r="L16336" s="1" t="str">
        <f t="shared" si="512"/>
        <v/>
      </c>
    </row>
    <row r="16337" spans="1:12" ht="13.8" customHeight="1" x14ac:dyDescent="0.3">
      <c r="A16337" t="s">
        <v>253</v>
      </c>
      <c r="B16337">
        <v>1938</v>
      </c>
      <c r="C16337" s="10">
        <v>413051</v>
      </c>
      <c r="D16337">
        <v>247488</v>
      </c>
      <c r="E16337">
        <v>131604</v>
      </c>
      <c r="F16337">
        <v>31474</v>
      </c>
      <c r="G16337">
        <v>2486</v>
      </c>
      <c r="H16337" t="s">
        <v>11</v>
      </c>
      <c r="I16337" t="s">
        <v>11</v>
      </c>
      <c r="J16337" s="11">
        <v>0</v>
      </c>
      <c r="K16337" s="13">
        <f t="shared" si="513"/>
        <v>1958</v>
      </c>
      <c r="L16337" s="1" t="str">
        <f t="shared" si="512"/>
        <v/>
      </c>
    </row>
    <row r="16338" spans="1:12" ht="13.8" customHeight="1" x14ac:dyDescent="0.3">
      <c r="A16338" t="s">
        <v>253</v>
      </c>
      <c r="B16338">
        <v>1939</v>
      </c>
      <c r="C16338" s="10">
        <v>455203</v>
      </c>
      <c r="D16338">
        <v>279745</v>
      </c>
      <c r="E16338">
        <v>138689</v>
      </c>
      <c r="F16338">
        <v>33876</v>
      </c>
      <c r="G16338">
        <v>2892</v>
      </c>
      <c r="H16338" t="s">
        <v>11</v>
      </c>
      <c r="I16338" t="s">
        <v>11</v>
      </c>
      <c r="J16338" s="11">
        <v>0</v>
      </c>
      <c r="K16338" s="13">
        <f t="shared" si="513"/>
        <v>1958</v>
      </c>
      <c r="L16338" s="1" t="str">
        <f t="shared" si="512"/>
        <v/>
      </c>
    </row>
    <row r="16339" spans="1:12" ht="13.8" customHeight="1" x14ac:dyDescent="0.3">
      <c r="A16339" t="s">
        <v>253</v>
      </c>
      <c r="B16339">
        <v>1940</v>
      </c>
      <c r="C16339" s="10">
        <v>510778</v>
      </c>
      <c r="D16339">
        <v>319018</v>
      </c>
      <c r="E16339">
        <v>152189</v>
      </c>
      <c r="F16339">
        <v>36492</v>
      </c>
      <c r="G16339">
        <v>3079</v>
      </c>
      <c r="H16339" t="s">
        <v>11</v>
      </c>
      <c r="I16339" t="s">
        <v>11</v>
      </c>
      <c r="J16339" s="11">
        <v>0</v>
      </c>
      <c r="K16339" s="13">
        <f t="shared" si="513"/>
        <v>1958</v>
      </c>
      <c r="L16339" s="1" t="str">
        <f t="shared" si="512"/>
        <v/>
      </c>
    </row>
    <row r="16340" spans="1:12" ht="13.8" customHeight="1" x14ac:dyDescent="0.3">
      <c r="A16340" t="s">
        <v>253</v>
      </c>
      <c r="B16340">
        <v>1941</v>
      </c>
      <c r="C16340" s="10">
        <v>556554</v>
      </c>
      <c r="D16340">
        <v>353374</v>
      </c>
      <c r="E16340">
        <v>160681</v>
      </c>
      <c r="F16340">
        <v>38628</v>
      </c>
      <c r="G16340">
        <v>3871</v>
      </c>
      <c r="H16340" t="s">
        <v>11</v>
      </c>
      <c r="I16340" t="s">
        <v>11</v>
      </c>
      <c r="J16340" s="11">
        <v>0</v>
      </c>
      <c r="K16340" s="13">
        <f t="shared" si="513"/>
        <v>1958</v>
      </c>
      <c r="L16340" s="1" t="str">
        <f t="shared" si="512"/>
        <v/>
      </c>
    </row>
    <row r="16341" spans="1:12" ht="13.8" customHeight="1" x14ac:dyDescent="0.3">
      <c r="A16341" t="s">
        <v>253</v>
      </c>
      <c r="B16341">
        <v>1942</v>
      </c>
      <c r="C16341" s="10">
        <v>598771</v>
      </c>
      <c r="D16341">
        <v>398088</v>
      </c>
      <c r="E16341">
        <v>154392</v>
      </c>
      <c r="F16341">
        <v>41991</v>
      </c>
      <c r="G16341">
        <v>4299</v>
      </c>
      <c r="H16341" t="s">
        <v>11</v>
      </c>
      <c r="I16341" t="s">
        <v>11</v>
      </c>
      <c r="J16341" s="11">
        <v>0</v>
      </c>
      <c r="K16341" s="13">
        <f t="shared" si="513"/>
        <v>1958</v>
      </c>
      <c r="L16341" s="1" t="str">
        <f t="shared" si="512"/>
        <v/>
      </c>
    </row>
    <row r="16342" spans="1:12" ht="13.8" customHeight="1" x14ac:dyDescent="0.3">
      <c r="A16342" t="s">
        <v>253</v>
      </c>
      <c r="B16342">
        <v>1943</v>
      </c>
      <c r="C16342" s="10">
        <v>618773</v>
      </c>
      <c r="D16342">
        <v>401420</v>
      </c>
      <c r="E16342">
        <v>167286</v>
      </c>
      <c r="F16342">
        <v>46930</v>
      </c>
      <c r="G16342">
        <v>3137</v>
      </c>
      <c r="H16342" t="s">
        <v>11</v>
      </c>
      <c r="I16342" t="s">
        <v>11</v>
      </c>
      <c r="J16342" s="11">
        <v>0</v>
      </c>
      <c r="K16342" s="13">
        <f t="shared" si="513"/>
        <v>1958</v>
      </c>
      <c r="L16342" s="1" t="str">
        <f t="shared" si="512"/>
        <v/>
      </c>
    </row>
    <row r="16343" spans="1:12" ht="13.8" customHeight="1" x14ac:dyDescent="0.3">
      <c r="A16343" t="s">
        <v>253</v>
      </c>
      <c r="B16343">
        <v>1944</v>
      </c>
      <c r="C16343" s="10">
        <v>666042</v>
      </c>
      <c r="D16343">
        <v>421903</v>
      </c>
      <c r="E16343">
        <v>191081</v>
      </c>
      <c r="F16343">
        <v>50921</v>
      </c>
      <c r="G16343">
        <v>2138</v>
      </c>
      <c r="H16343" t="s">
        <v>11</v>
      </c>
      <c r="I16343" t="s">
        <v>11</v>
      </c>
      <c r="J16343" s="11">
        <v>0</v>
      </c>
      <c r="K16343" s="13">
        <f t="shared" si="513"/>
        <v>1958</v>
      </c>
      <c r="L16343" s="1" t="str">
        <f t="shared" si="512"/>
        <v/>
      </c>
    </row>
    <row r="16344" spans="1:12" ht="13.8" customHeight="1" x14ac:dyDescent="0.3">
      <c r="A16344" t="s">
        <v>253</v>
      </c>
      <c r="B16344">
        <v>1945</v>
      </c>
      <c r="C16344" s="10">
        <v>642833</v>
      </c>
      <c r="D16344">
        <v>387943</v>
      </c>
      <c r="E16344">
        <v>198520</v>
      </c>
      <c r="F16344">
        <v>53951</v>
      </c>
      <c r="G16344">
        <v>2419</v>
      </c>
      <c r="H16344" t="s">
        <v>11</v>
      </c>
      <c r="I16344" t="s">
        <v>11</v>
      </c>
      <c r="J16344" s="11">
        <v>0</v>
      </c>
      <c r="K16344" s="13">
        <f t="shared" si="513"/>
        <v>1958</v>
      </c>
      <c r="L16344" s="1" t="str">
        <f t="shared" si="512"/>
        <v/>
      </c>
    </row>
    <row r="16345" spans="1:12" ht="13.8" customHeight="1" x14ac:dyDescent="0.3">
      <c r="A16345" t="s">
        <v>253</v>
      </c>
      <c r="B16345">
        <v>1946</v>
      </c>
      <c r="C16345" s="10">
        <v>614911</v>
      </c>
      <c r="D16345">
        <v>354464</v>
      </c>
      <c r="E16345">
        <v>201151</v>
      </c>
      <c r="F16345">
        <v>55432</v>
      </c>
      <c r="G16345">
        <v>3863</v>
      </c>
      <c r="H16345" t="s">
        <v>11</v>
      </c>
      <c r="I16345" t="s">
        <v>11</v>
      </c>
      <c r="J16345" s="11">
        <v>0</v>
      </c>
      <c r="K16345" s="13">
        <f t="shared" si="513"/>
        <v>1958</v>
      </c>
      <c r="L16345" s="1" t="str">
        <f t="shared" si="512"/>
        <v/>
      </c>
    </row>
    <row r="16346" spans="1:12" ht="13.8" customHeight="1" x14ac:dyDescent="0.3">
      <c r="A16346" t="s">
        <v>253</v>
      </c>
      <c r="B16346">
        <v>1947</v>
      </c>
      <c r="C16346" s="10">
        <v>677064</v>
      </c>
      <c r="D16346">
        <v>395533</v>
      </c>
      <c r="E16346">
        <v>215978</v>
      </c>
      <c r="F16346">
        <v>61159</v>
      </c>
      <c r="G16346">
        <v>4395</v>
      </c>
      <c r="H16346" t="s">
        <v>11</v>
      </c>
      <c r="I16346" t="s">
        <v>11</v>
      </c>
      <c r="J16346" s="11">
        <v>0</v>
      </c>
      <c r="K16346" s="13">
        <f t="shared" si="513"/>
        <v>1958</v>
      </c>
      <c r="L16346" s="1" t="str">
        <f t="shared" si="512"/>
        <v/>
      </c>
    </row>
    <row r="16347" spans="1:12" ht="13.8" customHeight="1" x14ac:dyDescent="0.3">
      <c r="A16347" t="s">
        <v>253</v>
      </c>
      <c r="B16347">
        <v>1948</v>
      </c>
      <c r="C16347" s="10">
        <v>703344</v>
      </c>
      <c r="D16347">
        <v>391154</v>
      </c>
      <c r="E16347">
        <v>238631</v>
      </c>
      <c r="F16347">
        <v>68713</v>
      </c>
      <c r="G16347">
        <v>4845</v>
      </c>
      <c r="H16347" t="s">
        <v>11</v>
      </c>
      <c r="I16347" t="s">
        <v>11</v>
      </c>
      <c r="J16347" s="11">
        <v>0</v>
      </c>
      <c r="K16347" s="13">
        <f t="shared" si="513"/>
        <v>1958</v>
      </c>
      <c r="L16347" s="1" t="str">
        <f t="shared" si="512"/>
        <v/>
      </c>
    </row>
    <row r="16348" spans="1:12" ht="13.8" customHeight="1" x14ac:dyDescent="0.3">
      <c r="A16348" t="s">
        <v>253</v>
      </c>
      <c r="B16348">
        <v>1949</v>
      </c>
      <c r="C16348" s="10">
        <v>589517</v>
      </c>
      <c r="D16348">
        <v>290148</v>
      </c>
      <c r="E16348">
        <v>222086</v>
      </c>
      <c r="F16348">
        <v>72344</v>
      </c>
      <c r="G16348">
        <v>4939</v>
      </c>
      <c r="H16348" t="s">
        <v>11</v>
      </c>
      <c r="I16348" t="s">
        <v>11</v>
      </c>
      <c r="J16348" s="11">
        <v>0</v>
      </c>
      <c r="K16348" s="13">
        <f t="shared" si="513"/>
        <v>1958</v>
      </c>
      <c r="L16348" s="1" t="str">
        <f t="shared" si="512"/>
        <v/>
      </c>
    </row>
    <row r="16349" spans="1:12" ht="13.8" customHeight="1" x14ac:dyDescent="0.3">
      <c r="A16349" t="s">
        <v>253</v>
      </c>
      <c r="B16349">
        <v>1950</v>
      </c>
      <c r="C16349" s="10">
        <v>692124</v>
      </c>
      <c r="D16349">
        <v>343131</v>
      </c>
      <c r="E16349">
        <v>244760</v>
      </c>
      <c r="F16349">
        <v>87123</v>
      </c>
      <c r="G16349">
        <v>5341</v>
      </c>
      <c r="H16349">
        <v>11769</v>
      </c>
      <c r="I16349">
        <v>4.32</v>
      </c>
      <c r="J16349" s="11">
        <v>8100</v>
      </c>
      <c r="K16349" s="13">
        <f t="shared" si="513"/>
        <v>1958</v>
      </c>
      <c r="L16349" s="1" t="str">
        <f t="shared" si="512"/>
        <v/>
      </c>
    </row>
    <row r="16350" spans="1:12" ht="13.8" customHeight="1" x14ac:dyDescent="0.3">
      <c r="A16350" t="s">
        <v>253</v>
      </c>
      <c r="B16350">
        <v>1951</v>
      </c>
      <c r="C16350" s="10">
        <v>712983</v>
      </c>
      <c r="D16350">
        <v>330676</v>
      </c>
      <c r="E16350">
        <v>262189</v>
      </c>
      <c r="F16350">
        <v>102677</v>
      </c>
      <c r="G16350">
        <v>5786</v>
      </c>
      <c r="H16350">
        <v>11654</v>
      </c>
      <c r="I16350">
        <v>4.3899999999999997</v>
      </c>
      <c r="J16350" s="11">
        <v>10253</v>
      </c>
      <c r="K16350" s="13">
        <f t="shared" si="513"/>
        <v>1958</v>
      </c>
      <c r="L16350" s="1" t="str">
        <f t="shared" si="512"/>
        <v/>
      </c>
    </row>
    <row r="16351" spans="1:12" ht="13.8" customHeight="1" x14ac:dyDescent="0.3">
      <c r="A16351" t="s">
        <v>253</v>
      </c>
      <c r="B16351">
        <v>1952</v>
      </c>
      <c r="C16351" s="10">
        <v>694618</v>
      </c>
      <c r="D16351">
        <v>293170</v>
      </c>
      <c r="E16351">
        <v>273190</v>
      </c>
      <c r="F16351">
        <v>109931</v>
      </c>
      <c r="G16351">
        <v>5860</v>
      </c>
      <c r="H16351">
        <v>12468</v>
      </c>
      <c r="I16351">
        <v>4.21</v>
      </c>
      <c r="J16351" s="11">
        <v>10784</v>
      </c>
      <c r="K16351" s="13">
        <f t="shared" si="513"/>
        <v>1958</v>
      </c>
      <c r="L16351" s="1" t="str">
        <f t="shared" si="512"/>
        <v/>
      </c>
    </row>
    <row r="16352" spans="1:12" ht="13.8" customHeight="1" x14ac:dyDescent="0.3">
      <c r="A16352" t="s">
        <v>253</v>
      </c>
      <c r="B16352">
        <v>1953</v>
      </c>
      <c r="C16352" s="10">
        <v>711175</v>
      </c>
      <c r="D16352">
        <v>290927</v>
      </c>
      <c r="E16352">
        <v>286594</v>
      </c>
      <c r="F16352">
        <v>115541</v>
      </c>
      <c r="G16352">
        <v>6209</v>
      </c>
      <c r="H16352">
        <v>11905</v>
      </c>
      <c r="I16352">
        <v>4.24</v>
      </c>
      <c r="J16352" s="11">
        <v>10973</v>
      </c>
      <c r="K16352" s="13">
        <f t="shared" si="513"/>
        <v>1958</v>
      </c>
      <c r="L16352" s="1" t="str">
        <f t="shared" si="512"/>
        <v/>
      </c>
    </row>
    <row r="16353" spans="1:12" ht="13.8" customHeight="1" x14ac:dyDescent="0.3">
      <c r="A16353" t="s">
        <v>253</v>
      </c>
      <c r="B16353">
        <v>1954</v>
      </c>
      <c r="C16353" s="10">
        <v>677689</v>
      </c>
      <c r="D16353">
        <v>249303</v>
      </c>
      <c r="E16353">
        <v>290178</v>
      </c>
      <c r="F16353">
        <v>121179</v>
      </c>
      <c r="G16353">
        <v>6398</v>
      </c>
      <c r="H16353">
        <v>10631</v>
      </c>
      <c r="I16353">
        <v>3.97</v>
      </c>
      <c r="J16353" s="11">
        <v>10060</v>
      </c>
      <c r="K16353" s="13">
        <f t="shared" si="513"/>
        <v>1958</v>
      </c>
      <c r="L16353" s="1" t="str">
        <f t="shared" si="512"/>
        <v/>
      </c>
    </row>
    <row r="16354" spans="1:12" ht="13.8" customHeight="1" x14ac:dyDescent="0.3">
      <c r="A16354" t="s">
        <v>253</v>
      </c>
      <c r="B16354">
        <v>1955</v>
      </c>
      <c r="C16354" s="10">
        <v>742828</v>
      </c>
      <c r="D16354">
        <v>280082</v>
      </c>
      <c r="E16354">
        <v>313292</v>
      </c>
      <c r="F16354">
        <v>130784</v>
      </c>
      <c r="G16354">
        <v>7304</v>
      </c>
      <c r="H16354">
        <v>11366</v>
      </c>
      <c r="I16354">
        <v>4.28</v>
      </c>
      <c r="J16354" s="11">
        <v>10842</v>
      </c>
      <c r="K16354" s="13">
        <f t="shared" si="513"/>
        <v>1958</v>
      </c>
      <c r="L16354" s="1" t="str">
        <f t="shared" si="512"/>
        <v/>
      </c>
    </row>
    <row r="16355" spans="1:12" ht="13.8" customHeight="1" x14ac:dyDescent="0.3">
      <c r="A16355" t="s">
        <v>253</v>
      </c>
      <c r="B16355">
        <v>1956</v>
      </c>
      <c r="C16355" s="10">
        <v>778631</v>
      </c>
      <c r="D16355">
        <v>291582</v>
      </c>
      <c r="E16355">
        <v>328544</v>
      </c>
      <c r="F16355">
        <v>138070</v>
      </c>
      <c r="G16355">
        <v>7735</v>
      </c>
      <c r="H16355">
        <v>12699</v>
      </c>
      <c r="I16355">
        <v>4.41</v>
      </c>
      <c r="J16355" s="11">
        <v>11367</v>
      </c>
      <c r="K16355" s="13">
        <f t="shared" si="513"/>
        <v>1958</v>
      </c>
      <c r="L16355" s="1" t="str">
        <f t="shared" si="512"/>
        <v/>
      </c>
    </row>
    <row r="16356" spans="1:12" ht="13.8" customHeight="1" x14ac:dyDescent="0.3">
      <c r="A16356" t="s">
        <v>253</v>
      </c>
      <c r="B16356">
        <v>1957</v>
      </c>
      <c r="C16356" s="10">
        <v>772001</v>
      </c>
      <c r="D16356">
        <v>279498</v>
      </c>
      <c r="E16356">
        <v>325781</v>
      </c>
      <c r="F16356">
        <v>147556</v>
      </c>
      <c r="G16356">
        <v>7278</v>
      </c>
      <c r="H16356">
        <v>11888</v>
      </c>
      <c r="I16356">
        <v>4.3</v>
      </c>
      <c r="J16356" s="11">
        <v>12961</v>
      </c>
      <c r="K16356" s="13">
        <f t="shared" si="513"/>
        <v>1958</v>
      </c>
      <c r="L16356" s="1" t="str">
        <f t="shared" si="512"/>
        <v/>
      </c>
    </row>
    <row r="16357" spans="1:12" ht="13.8" customHeight="1" x14ac:dyDescent="0.3">
      <c r="A16357" t="s">
        <v>253</v>
      </c>
      <c r="B16357">
        <v>1958</v>
      </c>
      <c r="C16357" s="10">
        <v>748069</v>
      </c>
      <c r="D16357">
        <v>242452</v>
      </c>
      <c r="E16357">
        <v>332982</v>
      </c>
      <c r="F16357">
        <v>155759</v>
      </c>
      <c r="G16357">
        <v>7570</v>
      </c>
      <c r="H16357">
        <v>9306</v>
      </c>
      <c r="I16357">
        <v>4.09</v>
      </c>
      <c r="J16357" s="11">
        <v>11546</v>
      </c>
      <c r="K16357" s="13">
        <f t="shared" si="513"/>
        <v>1958</v>
      </c>
      <c r="L16357" s="1" t="str">
        <f t="shared" si="512"/>
        <v/>
      </c>
    </row>
    <row r="16358" spans="1:12" ht="14.4" customHeight="1" x14ac:dyDescent="0.3">
      <c r="A16358" t="s">
        <v>253</v>
      </c>
      <c r="B16358">
        <v>1959</v>
      </c>
      <c r="C16358" s="11">
        <v>770642</v>
      </c>
      <c r="D16358">
        <v>248629</v>
      </c>
      <c r="E16358">
        <v>343465</v>
      </c>
      <c r="F16358">
        <v>161902</v>
      </c>
      <c r="G16358">
        <v>8251</v>
      </c>
      <c r="H16358">
        <v>8394</v>
      </c>
      <c r="I16358">
        <v>4.1500000000000004</v>
      </c>
      <c r="J16358" s="11">
        <v>11623</v>
      </c>
      <c r="K16358" s="13">
        <f t="shared" si="513"/>
        <v>1989</v>
      </c>
      <c r="L16358" s="1" t="str">
        <f t="shared" si="512"/>
        <v/>
      </c>
    </row>
    <row r="16359" spans="1:12" ht="14.4" customHeight="1" x14ac:dyDescent="0.3">
      <c r="A16359" t="s">
        <v>253</v>
      </c>
      <c r="B16359">
        <v>1960</v>
      </c>
      <c r="C16359" s="11">
        <v>788300</v>
      </c>
      <c r="D16359">
        <v>250536</v>
      </c>
      <c r="E16359">
        <v>349790</v>
      </c>
      <c r="F16359">
        <v>171950</v>
      </c>
      <c r="G16359">
        <v>7750</v>
      </c>
      <c r="H16359">
        <v>8274</v>
      </c>
      <c r="I16359">
        <v>4.18</v>
      </c>
      <c r="J16359" s="11">
        <v>11648</v>
      </c>
      <c r="K16359" s="13">
        <f t="shared" si="513"/>
        <v>1989</v>
      </c>
      <c r="L16359" s="1" t="str">
        <f t="shared" si="512"/>
        <v/>
      </c>
    </row>
    <row r="16360" spans="1:12" ht="14.4" customHeight="1" x14ac:dyDescent="0.3">
      <c r="A16360" t="s">
        <v>253</v>
      </c>
      <c r="B16360">
        <v>1961</v>
      </c>
      <c r="C16360" s="11">
        <v>785521</v>
      </c>
      <c r="D16360">
        <v>242206</v>
      </c>
      <c r="E16360">
        <v>354071</v>
      </c>
      <c r="F16360">
        <v>173694</v>
      </c>
      <c r="G16360">
        <v>7854</v>
      </c>
      <c r="H16360">
        <v>7696</v>
      </c>
      <c r="I16360">
        <v>4.0999999999999996</v>
      </c>
      <c r="J16360" s="11">
        <v>11918</v>
      </c>
      <c r="K16360" s="13">
        <f t="shared" si="513"/>
        <v>1989</v>
      </c>
      <c r="L16360" s="1" t="str">
        <f t="shared" si="512"/>
        <v/>
      </c>
    </row>
    <row r="16361" spans="1:12" ht="14.4" customHeight="1" x14ac:dyDescent="0.3">
      <c r="A16361" t="s">
        <v>253</v>
      </c>
      <c r="B16361">
        <v>1962</v>
      </c>
      <c r="C16361" s="11">
        <v>814619</v>
      </c>
      <c r="D16361">
        <v>251315</v>
      </c>
      <c r="E16361">
        <v>364287</v>
      </c>
      <c r="F16361">
        <v>184598</v>
      </c>
      <c r="G16361">
        <v>8163</v>
      </c>
      <c r="H16361">
        <v>6256</v>
      </c>
      <c r="I16361">
        <v>4.1900000000000004</v>
      </c>
      <c r="J16361" s="11">
        <v>11335</v>
      </c>
      <c r="K16361" s="13">
        <f t="shared" si="513"/>
        <v>1989</v>
      </c>
      <c r="L16361" s="1" t="str">
        <f t="shared" si="512"/>
        <v/>
      </c>
    </row>
    <row r="16362" spans="1:12" ht="14.4" customHeight="1" x14ac:dyDescent="0.3">
      <c r="A16362" t="s">
        <v>253</v>
      </c>
      <c r="B16362">
        <v>1963</v>
      </c>
      <c r="C16362" s="11">
        <v>850622</v>
      </c>
      <c r="D16362">
        <v>269380</v>
      </c>
      <c r="E16362">
        <v>370976</v>
      </c>
      <c r="F16362">
        <v>196085</v>
      </c>
      <c r="G16362">
        <v>8545</v>
      </c>
      <c r="H16362">
        <v>5636</v>
      </c>
      <c r="I16362">
        <v>4.3099999999999996</v>
      </c>
      <c r="J16362" s="11">
        <v>10425</v>
      </c>
      <c r="K16362" s="13">
        <f t="shared" si="513"/>
        <v>1989</v>
      </c>
      <c r="L16362" s="1" t="str">
        <f t="shared" si="512"/>
        <v/>
      </c>
    </row>
    <row r="16363" spans="1:12" ht="14.4" customHeight="1" x14ac:dyDescent="0.3">
      <c r="A16363" t="s">
        <v>253</v>
      </c>
      <c r="B16363">
        <v>1964</v>
      </c>
      <c r="C16363" s="11">
        <v>887918</v>
      </c>
      <c r="D16363">
        <v>286347</v>
      </c>
      <c r="E16363">
        <v>380436</v>
      </c>
      <c r="F16363">
        <v>207170</v>
      </c>
      <c r="G16363">
        <v>8939</v>
      </c>
      <c r="H16363">
        <v>5025</v>
      </c>
      <c r="I16363">
        <v>4.4400000000000004</v>
      </c>
      <c r="J16363" s="11">
        <v>10848</v>
      </c>
      <c r="K16363" s="13">
        <f t="shared" si="513"/>
        <v>1989</v>
      </c>
      <c r="L16363" s="1" t="str">
        <f t="shared" si="512"/>
        <v/>
      </c>
    </row>
    <row r="16364" spans="1:12" ht="14.4" customHeight="1" x14ac:dyDescent="0.3">
      <c r="A16364" t="s">
        <v>253</v>
      </c>
      <c r="B16364">
        <v>1965</v>
      </c>
      <c r="C16364" s="11">
        <v>924713</v>
      </c>
      <c r="D16364">
        <v>297658</v>
      </c>
      <c r="E16364">
        <v>399752</v>
      </c>
      <c r="F16364">
        <v>213593</v>
      </c>
      <c r="G16364">
        <v>9019</v>
      </c>
      <c r="H16364">
        <v>4691</v>
      </c>
      <c r="I16364">
        <v>4.57</v>
      </c>
      <c r="J16364" s="11">
        <v>10627</v>
      </c>
      <c r="K16364" s="13">
        <f t="shared" si="513"/>
        <v>1989</v>
      </c>
      <c r="L16364" s="1" t="str">
        <f t="shared" si="512"/>
        <v/>
      </c>
    </row>
    <row r="16365" spans="1:12" ht="14.4" customHeight="1" x14ac:dyDescent="0.3">
      <c r="A16365" t="s">
        <v>253</v>
      </c>
      <c r="B16365">
        <v>1966</v>
      </c>
      <c r="C16365" s="11">
        <v>971333</v>
      </c>
      <c r="D16365">
        <v>309148</v>
      </c>
      <c r="E16365">
        <v>417484</v>
      </c>
      <c r="F16365">
        <v>229860</v>
      </c>
      <c r="G16365">
        <v>9319</v>
      </c>
      <c r="H16365">
        <v>5522</v>
      </c>
      <c r="I16365">
        <v>4.75</v>
      </c>
      <c r="J16365" s="11">
        <v>11697</v>
      </c>
      <c r="K16365" s="13">
        <f t="shared" si="513"/>
        <v>1989</v>
      </c>
      <c r="L16365" s="1" t="str">
        <f t="shared" si="512"/>
        <v/>
      </c>
    </row>
    <row r="16366" spans="1:12" ht="14.4" customHeight="1" x14ac:dyDescent="0.3">
      <c r="A16366" t="s">
        <v>253</v>
      </c>
      <c r="B16366">
        <v>1967</v>
      </c>
      <c r="C16366" s="11">
        <v>1007829</v>
      </c>
      <c r="D16366">
        <v>317426</v>
      </c>
      <c r="E16366">
        <v>433732</v>
      </c>
      <c r="F16366">
        <v>240525</v>
      </c>
      <c r="G16366">
        <v>8945</v>
      </c>
      <c r="H16366">
        <v>7201</v>
      </c>
      <c r="I16366">
        <v>4.88</v>
      </c>
      <c r="J16366" s="11">
        <v>13196</v>
      </c>
      <c r="K16366" s="13">
        <f t="shared" si="513"/>
        <v>1989</v>
      </c>
      <c r="L16366" s="1" t="str">
        <f t="shared" si="512"/>
        <v/>
      </c>
    </row>
    <row r="16367" spans="1:12" ht="14.4" customHeight="1" x14ac:dyDescent="0.3">
      <c r="A16367" t="s">
        <v>253</v>
      </c>
      <c r="B16367">
        <v>1968</v>
      </c>
      <c r="C16367" s="11">
        <v>1044820</v>
      </c>
      <c r="D16367">
        <v>311027</v>
      </c>
      <c r="E16367">
        <v>461087</v>
      </c>
      <c r="F16367">
        <v>255557</v>
      </c>
      <c r="G16367">
        <v>9557</v>
      </c>
      <c r="H16367">
        <v>7592</v>
      </c>
      <c r="I16367">
        <v>5.01</v>
      </c>
      <c r="J16367" s="11">
        <v>14224</v>
      </c>
      <c r="K16367" s="13">
        <f t="shared" si="513"/>
        <v>1989</v>
      </c>
      <c r="L16367" s="1" t="str">
        <f t="shared" si="512"/>
        <v/>
      </c>
    </row>
    <row r="16368" spans="1:12" ht="14.4" customHeight="1" x14ac:dyDescent="0.3">
      <c r="A16368" t="s">
        <v>253</v>
      </c>
      <c r="B16368">
        <v>1969</v>
      </c>
      <c r="C16368" s="11">
        <v>1097559</v>
      </c>
      <c r="D16368">
        <v>316048</v>
      </c>
      <c r="E16368">
        <v>486252</v>
      </c>
      <c r="F16368">
        <v>277861</v>
      </c>
      <c r="G16368">
        <v>9670</v>
      </c>
      <c r="H16368">
        <v>7728</v>
      </c>
      <c r="I16368">
        <v>5.22</v>
      </c>
      <c r="J16368" s="11">
        <v>12374</v>
      </c>
      <c r="K16368" s="13">
        <f t="shared" si="513"/>
        <v>1989</v>
      </c>
      <c r="L16368" s="1" t="str">
        <f t="shared" si="512"/>
        <v/>
      </c>
    </row>
    <row r="16369" spans="1:12" ht="14.4" customHeight="1" x14ac:dyDescent="0.3">
      <c r="A16369" t="s">
        <v>253</v>
      </c>
      <c r="B16369">
        <v>1970</v>
      </c>
      <c r="C16369" s="11">
        <v>1180503</v>
      </c>
      <c r="D16369">
        <v>318802</v>
      </c>
      <c r="E16369">
        <v>556245</v>
      </c>
      <c r="F16369">
        <v>289086</v>
      </c>
      <c r="G16369">
        <v>9206</v>
      </c>
      <c r="H16369">
        <v>7164</v>
      </c>
      <c r="I16369">
        <v>5.56</v>
      </c>
      <c r="J16369" s="11">
        <v>13270</v>
      </c>
      <c r="K16369" s="13">
        <f t="shared" si="513"/>
        <v>1989</v>
      </c>
      <c r="L16369" s="1" t="str">
        <f t="shared" si="512"/>
        <v/>
      </c>
    </row>
    <row r="16370" spans="1:12" ht="14.4" customHeight="1" x14ac:dyDescent="0.3">
      <c r="A16370" t="s">
        <v>253</v>
      </c>
      <c r="B16370">
        <v>1971</v>
      </c>
      <c r="C16370" s="11">
        <v>1188102</v>
      </c>
      <c r="D16370">
        <v>302240</v>
      </c>
      <c r="E16370">
        <v>572409</v>
      </c>
      <c r="F16370">
        <v>299380</v>
      </c>
      <c r="G16370">
        <v>9909</v>
      </c>
      <c r="H16370">
        <v>4165</v>
      </c>
      <c r="I16370">
        <v>5.54</v>
      </c>
      <c r="J16370" s="11">
        <v>12774</v>
      </c>
      <c r="K16370" s="13">
        <f t="shared" si="513"/>
        <v>1989</v>
      </c>
      <c r="L16370" s="1" t="str">
        <f t="shared" si="512"/>
        <v/>
      </c>
    </row>
    <row r="16371" spans="1:12" ht="14.4" customHeight="1" x14ac:dyDescent="0.3">
      <c r="A16371" t="s">
        <v>253</v>
      </c>
      <c r="B16371">
        <v>1972</v>
      </c>
      <c r="C16371" s="11">
        <v>1244874</v>
      </c>
      <c r="D16371">
        <v>306998</v>
      </c>
      <c r="E16371">
        <v>619316</v>
      </c>
      <c r="F16371">
        <v>304496</v>
      </c>
      <c r="G16371">
        <v>10432</v>
      </c>
      <c r="H16371">
        <v>3632</v>
      </c>
      <c r="I16371">
        <v>5.76</v>
      </c>
      <c r="J16371" s="11">
        <v>12584</v>
      </c>
      <c r="K16371" s="13">
        <f t="shared" si="513"/>
        <v>1989</v>
      </c>
      <c r="L16371" s="1" t="str">
        <f t="shared" si="512"/>
        <v/>
      </c>
    </row>
    <row r="16372" spans="1:12" ht="14.4" customHeight="1" x14ac:dyDescent="0.3">
      <c r="A16372" t="s">
        <v>253</v>
      </c>
      <c r="B16372">
        <v>1973</v>
      </c>
      <c r="C16372" s="11">
        <v>1300844</v>
      </c>
      <c r="D16372">
        <v>330391</v>
      </c>
      <c r="E16372">
        <v>654881</v>
      </c>
      <c r="F16372">
        <v>301168</v>
      </c>
      <c r="G16372">
        <v>10805</v>
      </c>
      <c r="H16372">
        <v>3599</v>
      </c>
      <c r="I16372">
        <v>5.96</v>
      </c>
      <c r="J16372" s="11">
        <v>14614</v>
      </c>
      <c r="K16372" s="13">
        <f t="shared" si="513"/>
        <v>1989</v>
      </c>
      <c r="L16372" s="1" t="str">
        <f t="shared" si="512"/>
        <v/>
      </c>
    </row>
    <row r="16373" spans="1:12" ht="14.4" customHeight="1" x14ac:dyDescent="0.3">
      <c r="A16373" t="s">
        <v>253</v>
      </c>
      <c r="B16373">
        <v>1974</v>
      </c>
      <c r="C16373" s="11">
        <v>1254019</v>
      </c>
      <c r="D16373">
        <v>326496</v>
      </c>
      <c r="E16373">
        <v>627704</v>
      </c>
      <c r="F16373">
        <v>287164</v>
      </c>
      <c r="G16373">
        <v>10226</v>
      </c>
      <c r="H16373">
        <v>2429</v>
      </c>
      <c r="I16373">
        <v>5.69</v>
      </c>
      <c r="J16373" s="11">
        <v>14475</v>
      </c>
      <c r="K16373" s="13">
        <f t="shared" si="513"/>
        <v>1989</v>
      </c>
      <c r="L16373" s="1" t="str">
        <f t="shared" si="512"/>
        <v/>
      </c>
    </row>
    <row r="16374" spans="1:12" ht="14.4" customHeight="1" x14ac:dyDescent="0.3">
      <c r="A16374" t="s">
        <v>253</v>
      </c>
      <c r="B16374">
        <v>1975</v>
      </c>
      <c r="C16374" s="11">
        <v>1201617</v>
      </c>
      <c r="D16374">
        <v>314200</v>
      </c>
      <c r="E16374">
        <v>609917</v>
      </c>
      <c r="F16374">
        <v>266957</v>
      </c>
      <c r="G16374">
        <v>8602</v>
      </c>
      <c r="H16374">
        <v>1941</v>
      </c>
      <c r="I16374">
        <v>5.41</v>
      </c>
      <c r="J16374" s="11">
        <v>14355</v>
      </c>
      <c r="K16374" s="13">
        <f t="shared" si="513"/>
        <v>1989</v>
      </c>
      <c r="L16374" s="1" t="str">
        <f t="shared" si="512"/>
        <v/>
      </c>
    </row>
    <row r="16375" spans="1:12" ht="14.4" customHeight="1" x14ac:dyDescent="0.3">
      <c r="A16375" t="s">
        <v>253</v>
      </c>
      <c r="B16375">
        <v>1976</v>
      </c>
      <c r="C16375" s="11">
        <v>1258004</v>
      </c>
      <c r="D16375">
        <v>347823</v>
      </c>
      <c r="E16375">
        <v>627574</v>
      </c>
      <c r="F16375">
        <v>271413</v>
      </c>
      <c r="G16375">
        <v>9191</v>
      </c>
      <c r="H16375">
        <v>2003</v>
      </c>
      <c r="I16375">
        <v>5.61</v>
      </c>
      <c r="J16375" s="11">
        <v>16780</v>
      </c>
      <c r="K16375" s="13">
        <f t="shared" si="513"/>
        <v>1989</v>
      </c>
      <c r="L16375" s="1" t="str">
        <f t="shared" si="512"/>
        <v/>
      </c>
    </row>
    <row r="16376" spans="1:12" ht="14.4" customHeight="1" x14ac:dyDescent="0.3">
      <c r="A16376" t="s">
        <v>253</v>
      </c>
      <c r="B16376">
        <v>1977</v>
      </c>
      <c r="C16376" s="11">
        <v>1293235</v>
      </c>
      <c r="D16376">
        <v>351898</v>
      </c>
      <c r="E16376">
        <v>666681</v>
      </c>
      <c r="F16376">
        <v>262797</v>
      </c>
      <c r="G16376">
        <v>9877</v>
      </c>
      <c r="H16376">
        <v>1982</v>
      </c>
      <c r="I16376">
        <v>5.71</v>
      </c>
      <c r="J16376" s="11">
        <v>20623</v>
      </c>
      <c r="K16376" s="13">
        <f t="shared" si="513"/>
        <v>1989</v>
      </c>
      <c r="L16376" s="1" t="str">
        <f t="shared" si="512"/>
        <v/>
      </c>
    </row>
    <row r="16377" spans="1:12" ht="14.4" customHeight="1" x14ac:dyDescent="0.3">
      <c r="A16377" t="s">
        <v>253</v>
      </c>
      <c r="B16377">
        <v>1978</v>
      </c>
      <c r="C16377" s="11">
        <v>1333750</v>
      </c>
      <c r="D16377">
        <v>373171</v>
      </c>
      <c r="E16377">
        <v>680284</v>
      </c>
      <c r="F16377">
        <v>267531</v>
      </c>
      <c r="G16377">
        <v>10546</v>
      </c>
      <c r="H16377">
        <v>2217</v>
      </c>
      <c r="I16377">
        <v>5.83</v>
      </c>
      <c r="J16377" s="11">
        <v>23859</v>
      </c>
      <c r="K16377" s="13">
        <f t="shared" si="513"/>
        <v>1989</v>
      </c>
      <c r="L16377" s="1" t="str">
        <f t="shared" si="512"/>
        <v/>
      </c>
    </row>
    <row r="16378" spans="1:12" ht="14.4" customHeight="1" x14ac:dyDescent="0.3">
      <c r="A16378" t="s">
        <v>253</v>
      </c>
      <c r="B16378">
        <v>1979</v>
      </c>
      <c r="C16378" s="11">
        <v>1336732</v>
      </c>
      <c r="D16378">
        <v>386122</v>
      </c>
      <c r="E16378">
        <v>660568</v>
      </c>
      <c r="F16378">
        <v>277023</v>
      </c>
      <c r="G16378">
        <v>10599</v>
      </c>
      <c r="H16378">
        <v>2420</v>
      </c>
      <c r="I16378">
        <v>5.79</v>
      </c>
      <c r="J16378" s="11">
        <v>26979</v>
      </c>
      <c r="K16378" s="13">
        <f t="shared" si="513"/>
        <v>1989</v>
      </c>
      <c r="L16378" s="1" t="str">
        <f t="shared" si="512"/>
        <v/>
      </c>
    </row>
    <row r="16379" spans="1:12" ht="14.4" customHeight="1" x14ac:dyDescent="0.3">
      <c r="A16379" t="s">
        <v>253</v>
      </c>
      <c r="B16379">
        <v>1980</v>
      </c>
      <c r="C16379" s="11">
        <v>1288031</v>
      </c>
      <c r="D16379">
        <v>398480</v>
      </c>
      <c r="E16379">
        <v>604997</v>
      </c>
      <c r="F16379">
        <v>273264</v>
      </c>
      <c r="G16379">
        <v>9464</v>
      </c>
      <c r="H16379">
        <v>1826</v>
      </c>
      <c r="I16379">
        <v>5.52</v>
      </c>
      <c r="J16379" s="11">
        <v>30191</v>
      </c>
      <c r="K16379" s="13">
        <f t="shared" si="513"/>
        <v>1989</v>
      </c>
      <c r="L16379" s="1" t="str">
        <f t="shared" si="512"/>
        <v/>
      </c>
    </row>
    <row r="16380" spans="1:12" ht="14.4" customHeight="1" x14ac:dyDescent="0.3">
      <c r="A16380" t="s">
        <v>253</v>
      </c>
      <c r="B16380">
        <v>1981</v>
      </c>
      <c r="C16380" s="11">
        <v>1236924</v>
      </c>
      <c r="D16380">
        <v>406232</v>
      </c>
      <c r="E16380">
        <v>555550</v>
      </c>
      <c r="F16380">
        <v>264716</v>
      </c>
      <c r="G16380">
        <v>8998</v>
      </c>
      <c r="H16380">
        <v>1428</v>
      </c>
      <c r="I16380">
        <v>5.25</v>
      </c>
      <c r="J16380" s="11">
        <v>27835</v>
      </c>
      <c r="K16380" s="13">
        <f t="shared" si="513"/>
        <v>1989</v>
      </c>
      <c r="L16380" s="1" t="str">
        <f t="shared" si="512"/>
        <v/>
      </c>
    </row>
    <row r="16381" spans="1:12" ht="14.4" customHeight="1" x14ac:dyDescent="0.3">
      <c r="A16381" t="s">
        <v>253</v>
      </c>
      <c r="B16381">
        <v>1982</v>
      </c>
      <c r="C16381" s="11">
        <v>1174461</v>
      </c>
      <c r="D16381">
        <v>392268</v>
      </c>
      <c r="E16381">
        <v>526507</v>
      </c>
      <c r="F16381">
        <v>246386</v>
      </c>
      <c r="G16381">
        <v>7938</v>
      </c>
      <c r="H16381">
        <v>1362</v>
      </c>
      <c r="I16381">
        <v>4.9400000000000004</v>
      </c>
      <c r="J16381" s="11">
        <v>23252</v>
      </c>
      <c r="K16381" s="13">
        <f t="shared" si="513"/>
        <v>1989</v>
      </c>
      <c r="L16381" s="1" t="str">
        <f t="shared" si="512"/>
        <v/>
      </c>
    </row>
    <row r="16382" spans="1:12" ht="14.4" customHeight="1" x14ac:dyDescent="0.3">
      <c r="A16382" t="s">
        <v>253</v>
      </c>
      <c r="B16382">
        <v>1983</v>
      </c>
      <c r="C16382" s="11">
        <v>1184041</v>
      </c>
      <c r="D16382">
        <v>413986</v>
      </c>
      <c r="E16382">
        <v>525822</v>
      </c>
      <c r="F16382">
        <v>234041</v>
      </c>
      <c r="G16382">
        <v>8803</v>
      </c>
      <c r="H16382">
        <v>1389</v>
      </c>
      <c r="I16382">
        <v>4.93</v>
      </c>
      <c r="J16382" s="11">
        <v>21424</v>
      </c>
      <c r="K16382" s="13">
        <f t="shared" si="513"/>
        <v>1989</v>
      </c>
      <c r="L16382" s="1" t="str">
        <f t="shared" si="512"/>
        <v/>
      </c>
    </row>
    <row r="16383" spans="1:12" ht="14.4" customHeight="1" x14ac:dyDescent="0.3">
      <c r="A16383" t="s">
        <v>253</v>
      </c>
      <c r="B16383">
        <v>1984</v>
      </c>
      <c r="C16383" s="11">
        <v>1220396</v>
      </c>
      <c r="D16383">
        <v>432885</v>
      </c>
      <c r="E16383">
        <v>534345</v>
      </c>
      <c r="F16383">
        <v>241877</v>
      </c>
      <c r="G16383">
        <v>9710</v>
      </c>
      <c r="H16383">
        <v>1580</v>
      </c>
      <c r="I16383">
        <v>5.03</v>
      </c>
      <c r="J16383" s="11">
        <v>21704</v>
      </c>
      <c r="K16383" s="13">
        <f t="shared" si="513"/>
        <v>1989</v>
      </c>
      <c r="L16383" s="1" t="str">
        <f t="shared" si="512"/>
        <v/>
      </c>
    </row>
    <row r="16384" spans="1:12" ht="14.4" customHeight="1" x14ac:dyDescent="0.3">
      <c r="A16384" t="s">
        <v>253</v>
      </c>
      <c r="B16384">
        <v>1985</v>
      </c>
      <c r="C16384" s="11">
        <v>1225131</v>
      </c>
      <c r="D16384">
        <v>443963</v>
      </c>
      <c r="E16384">
        <v>535338</v>
      </c>
      <c r="F16384">
        <v>234710</v>
      </c>
      <c r="G16384">
        <v>9729</v>
      </c>
      <c r="H16384">
        <v>1392</v>
      </c>
      <c r="I16384">
        <v>5.01</v>
      </c>
      <c r="J16384" s="11">
        <v>21032</v>
      </c>
      <c r="K16384" s="13">
        <f t="shared" si="513"/>
        <v>1989</v>
      </c>
      <c r="L16384" s="1" t="str">
        <f t="shared" si="512"/>
        <v/>
      </c>
    </row>
    <row r="16385" spans="1:12" ht="14.4" customHeight="1" x14ac:dyDescent="0.3">
      <c r="A16385" t="s">
        <v>253</v>
      </c>
      <c r="B16385">
        <v>1986</v>
      </c>
      <c r="C16385" s="11">
        <v>1225924</v>
      </c>
      <c r="D16385">
        <v>433532</v>
      </c>
      <c r="E16385">
        <v>558180</v>
      </c>
      <c r="F16385">
        <v>222922</v>
      </c>
      <c r="G16385">
        <v>9860</v>
      </c>
      <c r="H16385">
        <v>1431</v>
      </c>
      <c r="I16385">
        <v>4.96</v>
      </c>
      <c r="J16385" s="11">
        <v>20779</v>
      </c>
      <c r="K16385" s="13">
        <f t="shared" si="513"/>
        <v>1989</v>
      </c>
      <c r="L16385" s="1" t="str">
        <f t="shared" si="512"/>
        <v/>
      </c>
    </row>
    <row r="16386" spans="1:12" ht="14.4" customHeight="1" x14ac:dyDescent="0.3">
      <c r="A16386" t="s">
        <v>253</v>
      </c>
      <c r="B16386">
        <v>1987</v>
      </c>
      <c r="C16386" s="11">
        <v>1278531</v>
      </c>
      <c r="D16386">
        <v>458737</v>
      </c>
      <c r="E16386">
        <v>572098</v>
      </c>
      <c r="F16386">
        <v>236077</v>
      </c>
      <c r="G16386">
        <v>9809</v>
      </c>
      <c r="H16386">
        <v>1810</v>
      </c>
      <c r="I16386">
        <v>5.12</v>
      </c>
      <c r="J16386" s="11">
        <v>21517</v>
      </c>
      <c r="K16386" s="13">
        <f t="shared" si="513"/>
        <v>1989</v>
      </c>
      <c r="L16386" s="1" t="str">
        <f t="shared" ref="L16386:L16449" si="514">IF(AND(B16386&gt;2011),1,"")</f>
        <v/>
      </c>
    </row>
    <row r="16387" spans="1:12" ht="14.4" customHeight="1" x14ac:dyDescent="0.3">
      <c r="A16387" t="s">
        <v>253</v>
      </c>
      <c r="B16387">
        <v>1988</v>
      </c>
      <c r="C16387" s="11">
        <v>1334204</v>
      </c>
      <c r="D16387">
        <v>480051</v>
      </c>
      <c r="E16387">
        <v>594950</v>
      </c>
      <c r="F16387">
        <v>247462</v>
      </c>
      <c r="G16387">
        <v>9655</v>
      </c>
      <c r="H16387">
        <v>2086</v>
      </c>
      <c r="I16387">
        <v>5.29</v>
      </c>
      <c r="J16387" s="11">
        <v>23133</v>
      </c>
      <c r="K16387" s="13">
        <f t="shared" ref="K16387:K16450" si="515">IF(B16387&lt;1990,IF(B16387&lt;1959,1958,1989),1990)</f>
        <v>1989</v>
      </c>
      <c r="L16387" s="1" t="str">
        <f t="shared" si="514"/>
        <v/>
      </c>
    </row>
    <row r="16388" spans="1:12" ht="14.4" customHeight="1" x14ac:dyDescent="0.3">
      <c r="A16388" t="s">
        <v>253</v>
      </c>
      <c r="B16388">
        <v>1989</v>
      </c>
      <c r="C16388" s="11">
        <v>1351263</v>
      </c>
      <c r="D16388">
        <v>490381</v>
      </c>
      <c r="E16388">
        <v>592998</v>
      </c>
      <c r="F16388">
        <v>256119</v>
      </c>
      <c r="G16388">
        <v>9692</v>
      </c>
      <c r="H16388">
        <v>2073</v>
      </c>
      <c r="I16388">
        <v>5.31</v>
      </c>
      <c r="J16388" s="11">
        <v>25070</v>
      </c>
      <c r="K16388" s="13">
        <f t="shared" si="515"/>
        <v>1989</v>
      </c>
      <c r="L16388" s="1" t="str">
        <f t="shared" si="514"/>
        <v/>
      </c>
    </row>
    <row r="16389" spans="1:12" ht="14.4" customHeight="1" x14ac:dyDescent="0.3">
      <c r="A16389" t="s">
        <v>253</v>
      </c>
      <c r="B16389">
        <v>1990</v>
      </c>
      <c r="C16389" s="11">
        <v>1315354</v>
      </c>
      <c r="D16389">
        <v>485909</v>
      </c>
      <c r="E16389">
        <v>543736</v>
      </c>
      <c r="F16389">
        <v>273788</v>
      </c>
      <c r="G16389">
        <v>9710</v>
      </c>
      <c r="H16389">
        <v>2211</v>
      </c>
      <c r="I16389">
        <v>5.12</v>
      </c>
      <c r="J16389" s="11">
        <v>35600</v>
      </c>
      <c r="K16389" s="13">
        <f t="shared" si="515"/>
        <v>1990</v>
      </c>
      <c r="L16389" s="1" t="str">
        <f t="shared" si="514"/>
        <v/>
      </c>
    </row>
    <row r="16390" spans="1:12" ht="14.4" customHeight="1" x14ac:dyDescent="0.3">
      <c r="A16390" t="s">
        <v>253</v>
      </c>
      <c r="B16390">
        <v>1991</v>
      </c>
      <c r="C16390" s="11">
        <v>1314657</v>
      </c>
      <c r="D16390">
        <v>481567</v>
      </c>
      <c r="E16390">
        <v>534850</v>
      </c>
      <c r="F16390">
        <v>286432</v>
      </c>
      <c r="G16390">
        <v>9311</v>
      </c>
      <c r="H16390">
        <v>2498</v>
      </c>
      <c r="I16390">
        <v>5.0599999999999996</v>
      </c>
      <c r="J16390" s="11">
        <v>37321</v>
      </c>
      <c r="K16390" s="13">
        <f t="shared" si="515"/>
        <v>1990</v>
      </c>
      <c r="L16390" s="1" t="str">
        <f t="shared" si="514"/>
        <v/>
      </c>
    </row>
    <row r="16391" spans="1:12" ht="14.4" customHeight="1" x14ac:dyDescent="0.3">
      <c r="A16391" t="s">
        <v>253</v>
      </c>
      <c r="B16391">
        <v>1992</v>
      </c>
      <c r="C16391" s="11">
        <v>1338842</v>
      </c>
      <c r="D16391">
        <v>487569</v>
      </c>
      <c r="E16391">
        <v>547108</v>
      </c>
      <c r="F16391">
        <v>292063</v>
      </c>
      <c r="G16391">
        <v>9640</v>
      </c>
      <c r="H16391">
        <v>2462</v>
      </c>
      <c r="I16391">
        <v>5.1100000000000003</v>
      </c>
      <c r="J16391" s="11">
        <v>39201</v>
      </c>
      <c r="K16391" s="13">
        <f t="shared" si="515"/>
        <v>1990</v>
      </c>
      <c r="L16391" s="1" t="str">
        <f t="shared" si="514"/>
        <v/>
      </c>
    </row>
    <row r="16392" spans="1:12" ht="14.4" customHeight="1" x14ac:dyDescent="0.3">
      <c r="A16392" t="s">
        <v>253</v>
      </c>
      <c r="B16392">
        <v>1993</v>
      </c>
      <c r="C16392" s="11">
        <v>1371332</v>
      </c>
      <c r="D16392">
        <v>499183</v>
      </c>
      <c r="E16392">
        <v>558273</v>
      </c>
      <c r="F16392">
        <v>300327</v>
      </c>
      <c r="G16392">
        <v>10216</v>
      </c>
      <c r="H16392">
        <v>3333</v>
      </c>
      <c r="I16392">
        <v>5.18</v>
      </c>
      <c r="J16392" s="11">
        <v>36039</v>
      </c>
      <c r="K16392" s="13">
        <f t="shared" si="515"/>
        <v>1990</v>
      </c>
      <c r="L16392" s="1" t="str">
        <f t="shared" si="514"/>
        <v/>
      </c>
    </row>
    <row r="16393" spans="1:12" ht="14.4" customHeight="1" x14ac:dyDescent="0.3">
      <c r="A16393" t="s">
        <v>253</v>
      </c>
      <c r="B16393">
        <v>1994</v>
      </c>
      <c r="C16393" s="11">
        <v>1389243</v>
      </c>
      <c r="D16393">
        <v>502433</v>
      </c>
      <c r="E16393">
        <v>566208</v>
      </c>
      <c r="F16393">
        <v>306454</v>
      </c>
      <c r="G16393">
        <v>10792</v>
      </c>
      <c r="H16393">
        <v>3356</v>
      </c>
      <c r="I16393">
        <v>5.19</v>
      </c>
      <c r="J16393" s="11">
        <v>35397</v>
      </c>
      <c r="K16393" s="13">
        <f t="shared" si="515"/>
        <v>1990</v>
      </c>
      <c r="L16393" s="1" t="str">
        <f t="shared" si="514"/>
        <v/>
      </c>
    </row>
    <row r="16394" spans="1:12" ht="14.4" customHeight="1" x14ac:dyDescent="0.3">
      <c r="A16394" t="s">
        <v>253</v>
      </c>
      <c r="B16394">
        <v>1995</v>
      </c>
      <c r="C16394" s="11">
        <v>1399760</v>
      </c>
      <c r="D16394">
        <v>501826</v>
      </c>
      <c r="E16394">
        <v>566173</v>
      </c>
      <c r="F16394">
        <v>316938</v>
      </c>
      <c r="G16394">
        <v>10652</v>
      </c>
      <c r="H16394">
        <v>4171</v>
      </c>
      <c r="I16394">
        <v>5.18</v>
      </c>
      <c r="J16394" s="11">
        <v>37502</v>
      </c>
      <c r="K16394" s="13">
        <f t="shared" si="515"/>
        <v>1990</v>
      </c>
      <c r="L16394" s="1" t="str">
        <f t="shared" si="514"/>
        <v/>
      </c>
    </row>
    <row r="16395" spans="1:12" ht="14.4" customHeight="1" x14ac:dyDescent="0.3">
      <c r="A16395" t="s">
        <v>253</v>
      </c>
      <c r="B16395">
        <v>1996</v>
      </c>
      <c r="C16395" s="11">
        <v>1432264</v>
      </c>
      <c r="D16395">
        <v>520930</v>
      </c>
      <c r="E16395">
        <v>582071</v>
      </c>
      <c r="F16395">
        <v>314272</v>
      </c>
      <c r="G16395">
        <v>10991</v>
      </c>
      <c r="H16395">
        <v>4000</v>
      </c>
      <c r="I16395">
        <v>5.24</v>
      </c>
      <c r="J16395" s="11">
        <v>36585</v>
      </c>
      <c r="K16395" s="13">
        <f t="shared" si="515"/>
        <v>1990</v>
      </c>
      <c r="L16395" s="1" t="str">
        <f t="shared" si="514"/>
        <v/>
      </c>
    </row>
    <row r="16396" spans="1:12" ht="14.4" customHeight="1" x14ac:dyDescent="0.3">
      <c r="A16396" t="s">
        <v>253</v>
      </c>
      <c r="B16396">
        <v>1997</v>
      </c>
      <c r="C16396" s="11">
        <v>1464062</v>
      </c>
      <c r="D16396">
        <v>535352</v>
      </c>
      <c r="E16396">
        <v>596852</v>
      </c>
      <c r="F16396">
        <v>316631</v>
      </c>
      <c r="G16396">
        <v>11459</v>
      </c>
      <c r="H16396">
        <v>3768</v>
      </c>
      <c r="I16396">
        <v>5.29</v>
      </c>
      <c r="J16396" s="11">
        <v>34392</v>
      </c>
      <c r="K16396" s="13">
        <f t="shared" si="515"/>
        <v>1990</v>
      </c>
      <c r="L16396" s="1" t="str">
        <f t="shared" si="514"/>
        <v/>
      </c>
    </row>
    <row r="16397" spans="1:12" ht="14.4" customHeight="1" x14ac:dyDescent="0.3">
      <c r="A16397" t="s">
        <v>253</v>
      </c>
      <c r="B16397">
        <v>1998</v>
      </c>
      <c r="C16397" s="11">
        <v>1472869</v>
      </c>
      <c r="D16397">
        <v>538390</v>
      </c>
      <c r="E16397">
        <v>609824</v>
      </c>
      <c r="F16397">
        <v>311509</v>
      </c>
      <c r="G16397">
        <v>11631</v>
      </c>
      <c r="H16397">
        <v>1514</v>
      </c>
      <c r="I16397">
        <v>5.26</v>
      </c>
      <c r="J16397" s="11">
        <v>34316</v>
      </c>
      <c r="K16397" s="13">
        <f t="shared" si="515"/>
        <v>1990</v>
      </c>
      <c r="L16397" s="1" t="str">
        <f t="shared" si="514"/>
        <v/>
      </c>
    </row>
    <row r="16398" spans="1:12" ht="14.4" customHeight="1" x14ac:dyDescent="0.3">
      <c r="A16398" t="s">
        <v>253</v>
      </c>
      <c r="B16398">
        <v>1999</v>
      </c>
      <c r="C16398" s="11">
        <v>1501137</v>
      </c>
      <c r="D16398">
        <v>541784</v>
      </c>
      <c r="E16398">
        <v>618335</v>
      </c>
      <c r="F16398">
        <v>327459</v>
      </c>
      <c r="G16398">
        <v>11938</v>
      </c>
      <c r="H16398">
        <v>1621</v>
      </c>
      <c r="I16398">
        <v>5.3</v>
      </c>
      <c r="J16398" s="11">
        <v>38142</v>
      </c>
      <c r="K16398" s="13">
        <f t="shared" si="515"/>
        <v>1990</v>
      </c>
      <c r="L16398" s="1" t="str">
        <f t="shared" si="514"/>
        <v/>
      </c>
    </row>
    <row r="16399" spans="1:12" ht="14.4" customHeight="1" x14ac:dyDescent="0.3">
      <c r="A16399" t="s">
        <v>253</v>
      </c>
      <c r="B16399">
        <v>2000</v>
      </c>
      <c r="C16399" s="11">
        <v>1552682</v>
      </c>
      <c r="D16399">
        <v>564757</v>
      </c>
      <c r="E16399">
        <v>632129</v>
      </c>
      <c r="F16399">
        <v>342282</v>
      </c>
      <c r="G16399">
        <v>12173</v>
      </c>
      <c r="H16399">
        <v>1341</v>
      </c>
      <c r="I16399">
        <v>5.42</v>
      </c>
      <c r="J16399" s="11">
        <v>40072</v>
      </c>
      <c r="K16399" s="13">
        <f t="shared" si="515"/>
        <v>1990</v>
      </c>
      <c r="L16399" s="1" t="str">
        <f t="shared" si="514"/>
        <v/>
      </c>
    </row>
    <row r="16400" spans="1:12" ht="14.4" customHeight="1" x14ac:dyDescent="0.3">
      <c r="A16400" t="s">
        <v>253</v>
      </c>
      <c r="B16400">
        <v>2001</v>
      </c>
      <c r="C16400" s="11">
        <v>1525987</v>
      </c>
      <c r="D16400">
        <v>555810</v>
      </c>
      <c r="E16400">
        <v>634801</v>
      </c>
      <c r="F16400">
        <v>321651</v>
      </c>
      <c r="G16400">
        <v>12301</v>
      </c>
      <c r="H16400">
        <v>1425</v>
      </c>
      <c r="I16400">
        <v>5.27</v>
      </c>
      <c r="J16400" s="11">
        <v>30972</v>
      </c>
      <c r="K16400" s="13">
        <f t="shared" si="515"/>
        <v>1990</v>
      </c>
      <c r="L16400" s="1" t="str">
        <f t="shared" si="514"/>
        <v/>
      </c>
    </row>
    <row r="16401" spans="1:12" ht="14.4" customHeight="1" x14ac:dyDescent="0.3">
      <c r="A16401" t="s">
        <v>253</v>
      </c>
      <c r="B16401">
        <v>2002</v>
      </c>
      <c r="C16401" s="11">
        <v>1538399</v>
      </c>
      <c r="D16401">
        <v>561866</v>
      </c>
      <c r="E16401">
        <v>628411</v>
      </c>
      <c r="F16401">
        <v>334252</v>
      </c>
      <c r="G16401">
        <v>12412</v>
      </c>
      <c r="H16401">
        <v>1458</v>
      </c>
      <c r="I16401">
        <v>5.26</v>
      </c>
      <c r="J16401" s="11">
        <v>37633</v>
      </c>
      <c r="K16401" s="13">
        <f t="shared" si="515"/>
        <v>1990</v>
      </c>
      <c r="L16401" s="1" t="str">
        <f t="shared" si="514"/>
        <v/>
      </c>
    </row>
    <row r="16402" spans="1:12" ht="14.4" customHeight="1" x14ac:dyDescent="0.3">
      <c r="A16402" t="s">
        <v>253</v>
      </c>
      <c r="B16402">
        <v>2003</v>
      </c>
      <c r="C16402" s="11">
        <v>1547778</v>
      </c>
      <c r="D16402">
        <v>560926</v>
      </c>
      <c r="E16402">
        <v>648067</v>
      </c>
      <c r="F16402">
        <v>324514</v>
      </c>
      <c r="G16402">
        <v>12829</v>
      </c>
      <c r="H16402">
        <v>1442</v>
      </c>
      <c r="I16402">
        <v>5.24</v>
      </c>
      <c r="J16402" s="11">
        <v>33335</v>
      </c>
      <c r="K16402" s="13">
        <f t="shared" si="515"/>
        <v>1990</v>
      </c>
      <c r="L16402" s="1" t="str">
        <f t="shared" si="514"/>
        <v/>
      </c>
    </row>
    <row r="16403" spans="1:12" ht="14.4" customHeight="1" x14ac:dyDescent="0.3">
      <c r="A16403" t="s">
        <v>253</v>
      </c>
      <c r="B16403">
        <v>2004</v>
      </c>
      <c r="C16403" s="11">
        <v>1569696</v>
      </c>
      <c r="D16403">
        <v>573935</v>
      </c>
      <c r="E16403">
        <v>662168</v>
      </c>
      <c r="F16403">
        <v>318710</v>
      </c>
      <c r="G16403">
        <v>13466</v>
      </c>
      <c r="H16403">
        <v>1417</v>
      </c>
      <c r="I16403">
        <v>5.26</v>
      </c>
      <c r="J16403" s="11">
        <v>38293</v>
      </c>
      <c r="K16403" s="13">
        <f t="shared" si="515"/>
        <v>1990</v>
      </c>
      <c r="L16403" s="1" t="str">
        <f t="shared" si="514"/>
        <v/>
      </c>
    </row>
    <row r="16404" spans="1:12" ht="14.4" customHeight="1" x14ac:dyDescent="0.3">
      <c r="A16404" t="s">
        <v>253</v>
      </c>
      <c r="B16404">
        <v>2005</v>
      </c>
      <c r="C16404" s="11">
        <v>1578873</v>
      </c>
      <c r="D16404">
        <v>579104</v>
      </c>
      <c r="E16404">
        <v>667143</v>
      </c>
      <c r="F16404">
        <v>317152</v>
      </c>
      <c r="G16404">
        <v>13723</v>
      </c>
      <c r="H16404">
        <v>1751</v>
      </c>
      <c r="I16404">
        <v>5.25</v>
      </c>
      <c r="J16404" s="11">
        <v>41091</v>
      </c>
      <c r="K16404" s="13">
        <f t="shared" si="515"/>
        <v>1990</v>
      </c>
      <c r="L16404" s="1" t="str">
        <f t="shared" si="514"/>
        <v/>
      </c>
    </row>
    <row r="16405" spans="1:12" ht="14.4" customHeight="1" x14ac:dyDescent="0.3">
      <c r="A16405" t="s">
        <v>253</v>
      </c>
      <c r="B16405">
        <v>2006</v>
      </c>
      <c r="C16405" s="11">
        <v>1553664</v>
      </c>
      <c r="D16405">
        <v>571099</v>
      </c>
      <c r="E16405">
        <v>653101</v>
      </c>
      <c r="F16405">
        <v>313999</v>
      </c>
      <c r="G16405">
        <v>13561</v>
      </c>
      <c r="H16405">
        <v>1903</v>
      </c>
      <c r="I16405">
        <v>5.12</v>
      </c>
      <c r="J16405" s="11">
        <v>42954</v>
      </c>
      <c r="K16405" s="13">
        <f t="shared" si="515"/>
        <v>1990</v>
      </c>
      <c r="L16405" s="1" t="str">
        <f t="shared" si="514"/>
        <v/>
      </c>
    </row>
    <row r="16406" spans="1:12" ht="14.4" customHeight="1" x14ac:dyDescent="0.3">
      <c r="A16406" t="s">
        <v>253</v>
      </c>
      <c r="B16406">
        <v>2007</v>
      </c>
      <c r="C16406" s="11">
        <v>1578683</v>
      </c>
      <c r="D16406">
        <v>575692</v>
      </c>
      <c r="E16406">
        <v>648278</v>
      </c>
      <c r="F16406">
        <v>339433</v>
      </c>
      <c r="G16406">
        <v>13172</v>
      </c>
      <c r="H16406">
        <v>2109</v>
      </c>
      <c r="I16406">
        <v>5.13</v>
      </c>
      <c r="J16406" s="11">
        <v>45630</v>
      </c>
      <c r="K16406" s="13">
        <f t="shared" si="515"/>
        <v>1990</v>
      </c>
      <c r="L16406" s="1" t="str">
        <f t="shared" si="514"/>
        <v/>
      </c>
    </row>
    <row r="16407" spans="1:12" ht="14.4" customHeight="1" x14ac:dyDescent="0.3">
      <c r="A16407" t="s">
        <v>253</v>
      </c>
      <c r="B16407">
        <v>2008</v>
      </c>
      <c r="C16407" s="11">
        <v>1530982</v>
      </c>
      <c r="D16407">
        <v>566810</v>
      </c>
      <c r="E16407">
        <v>611445</v>
      </c>
      <c r="F16407">
        <v>338359</v>
      </c>
      <c r="G16407">
        <v>11915</v>
      </c>
      <c r="H16407">
        <v>2453</v>
      </c>
      <c r="I16407">
        <v>4.93</v>
      </c>
      <c r="J16407" s="11">
        <v>41815</v>
      </c>
      <c r="K16407" s="13">
        <f t="shared" si="515"/>
        <v>1990</v>
      </c>
      <c r="L16407" s="1" t="str">
        <f t="shared" si="514"/>
        <v/>
      </c>
    </row>
    <row r="16408" spans="1:12" ht="14.4" customHeight="1" x14ac:dyDescent="0.3">
      <c r="A16408" t="s">
        <v>253</v>
      </c>
      <c r="B16408">
        <v>2009</v>
      </c>
      <c r="C16408" s="11">
        <v>1435371</v>
      </c>
      <c r="D16408">
        <v>502323</v>
      </c>
      <c r="E16408">
        <v>586926</v>
      </c>
      <c r="F16408">
        <v>334871</v>
      </c>
      <c r="G16408">
        <v>8819</v>
      </c>
      <c r="H16408">
        <v>2431</v>
      </c>
      <c r="I16408">
        <v>4.6100000000000003</v>
      </c>
      <c r="J16408" s="11">
        <v>38301</v>
      </c>
      <c r="K16408" s="13">
        <f t="shared" si="515"/>
        <v>1990</v>
      </c>
      <c r="L16408" s="1" t="str">
        <f t="shared" si="514"/>
        <v/>
      </c>
    </row>
    <row r="16409" spans="1:12" ht="14.4" customHeight="1" x14ac:dyDescent="0.3">
      <c r="A16409" t="s">
        <v>253</v>
      </c>
      <c r="B16409">
        <v>2010</v>
      </c>
      <c r="C16409" s="11">
        <v>1471375</v>
      </c>
      <c r="D16409">
        <v>521330</v>
      </c>
      <c r="E16409">
        <v>590751</v>
      </c>
      <c r="F16409">
        <v>347716</v>
      </c>
      <c r="G16409">
        <v>9139</v>
      </c>
      <c r="H16409">
        <v>2439</v>
      </c>
      <c r="I16409">
        <v>4.6900000000000004</v>
      </c>
      <c r="J16409" s="11">
        <v>40388</v>
      </c>
      <c r="K16409" s="13">
        <f t="shared" si="515"/>
        <v>1990</v>
      </c>
      <c r="L16409" s="1" t="str">
        <f t="shared" si="514"/>
        <v/>
      </c>
    </row>
    <row r="16410" spans="1:12" ht="14.4" customHeight="1" x14ac:dyDescent="0.3">
      <c r="A16410" t="s">
        <v>253</v>
      </c>
      <c r="B16410">
        <v>2011</v>
      </c>
      <c r="C16410" s="11">
        <v>1442509</v>
      </c>
      <c r="D16410">
        <v>498720</v>
      </c>
      <c r="E16410">
        <v>575746</v>
      </c>
      <c r="F16410">
        <v>355630</v>
      </c>
      <c r="G16410">
        <v>9335</v>
      </c>
      <c r="H16410">
        <v>3079</v>
      </c>
      <c r="I16410">
        <v>4.5599999999999996</v>
      </c>
      <c r="J16410" s="11">
        <v>40600</v>
      </c>
      <c r="K16410" s="13">
        <f t="shared" si="515"/>
        <v>1990</v>
      </c>
      <c r="L16410" s="1" t="str">
        <f t="shared" si="514"/>
        <v/>
      </c>
    </row>
    <row r="16411" spans="1:12" ht="14.4" customHeight="1" x14ac:dyDescent="0.3">
      <c r="A16411" t="s">
        <v>253</v>
      </c>
      <c r="B16411">
        <v>2012</v>
      </c>
      <c r="C16411" s="11">
        <v>1396083</v>
      </c>
      <c r="D16411">
        <v>443904</v>
      </c>
      <c r="E16411">
        <v>566582</v>
      </c>
      <c r="F16411">
        <v>372277</v>
      </c>
      <c r="G16411">
        <v>10191</v>
      </c>
      <c r="H16411">
        <v>3129</v>
      </c>
      <c r="I16411">
        <v>4.38</v>
      </c>
      <c r="J16411" s="11">
        <v>29859</v>
      </c>
      <c r="K16411" s="13">
        <f t="shared" si="515"/>
        <v>1990</v>
      </c>
      <c r="L16411" s="1">
        <f t="shared" si="514"/>
        <v>1</v>
      </c>
    </row>
    <row r="16412" spans="1:12" ht="14.4" customHeight="1" x14ac:dyDescent="0.3">
      <c r="A16412" t="s">
        <v>253</v>
      </c>
      <c r="B16412">
        <v>2013</v>
      </c>
      <c r="C16412" s="11">
        <v>1406916</v>
      </c>
      <c r="D16412">
        <v>450641</v>
      </c>
      <c r="E16412">
        <v>562260</v>
      </c>
      <c r="F16412">
        <v>379659</v>
      </c>
      <c r="G16412">
        <v>10528</v>
      </c>
      <c r="H16412">
        <v>3828</v>
      </c>
      <c r="I16412">
        <v>4.38</v>
      </c>
      <c r="J16412" s="11">
        <v>31592</v>
      </c>
      <c r="K16412" s="13">
        <f t="shared" si="515"/>
        <v>1990</v>
      </c>
      <c r="L16412" s="1">
        <f t="shared" si="514"/>
        <v>1</v>
      </c>
    </row>
    <row r="16413" spans="1:12" ht="14.4" customHeight="1" x14ac:dyDescent="0.3">
      <c r="A16413" t="s">
        <v>253</v>
      </c>
      <c r="B16413">
        <v>2014</v>
      </c>
      <c r="C16413" s="11">
        <v>1432855</v>
      </c>
      <c r="D16413">
        <v>450047</v>
      </c>
      <c r="E16413">
        <v>576531</v>
      </c>
      <c r="F16413">
        <v>390719</v>
      </c>
      <c r="G16413">
        <v>11314</v>
      </c>
      <c r="H16413">
        <v>4244</v>
      </c>
      <c r="I16413">
        <v>4.43</v>
      </c>
      <c r="J16413" s="11">
        <v>30722</v>
      </c>
      <c r="K16413" s="13">
        <f t="shared" si="515"/>
        <v>1990</v>
      </c>
      <c r="L16413" s="1">
        <f t="shared" si="514"/>
        <v>1</v>
      </c>
    </row>
    <row r="16414" spans="1:12" ht="13.8" customHeight="1" x14ac:dyDescent="0.3">
      <c r="A16414" t="s">
        <v>254</v>
      </c>
      <c r="B16414">
        <v>1932</v>
      </c>
      <c r="C16414" s="10">
        <v>21</v>
      </c>
      <c r="D16414" t="s">
        <v>11</v>
      </c>
      <c r="E16414" t="s">
        <v>11</v>
      </c>
      <c r="F16414" t="s">
        <v>11</v>
      </c>
      <c r="G16414">
        <v>21</v>
      </c>
      <c r="H16414" t="s">
        <v>11</v>
      </c>
      <c r="I16414" t="s">
        <v>11</v>
      </c>
      <c r="J16414" s="10">
        <v>0</v>
      </c>
      <c r="K16414" s="13">
        <f t="shared" si="515"/>
        <v>1958</v>
      </c>
      <c r="L16414" s="1" t="str">
        <f t="shared" si="514"/>
        <v/>
      </c>
    </row>
    <row r="16415" spans="1:12" ht="13.8" customHeight="1" x14ac:dyDescent="0.3">
      <c r="A16415" t="s">
        <v>254</v>
      </c>
      <c r="B16415">
        <v>1933</v>
      </c>
      <c r="C16415" s="10">
        <v>18</v>
      </c>
      <c r="D16415" t="s">
        <v>11</v>
      </c>
      <c r="E16415" t="s">
        <v>11</v>
      </c>
      <c r="F16415" t="s">
        <v>11</v>
      </c>
      <c r="G16415">
        <v>18</v>
      </c>
      <c r="H16415" t="s">
        <v>11</v>
      </c>
      <c r="I16415" t="s">
        <v>11</v>
      </c>
      <c r="J16415" s="10">
        <v>0</v>
      </c>
      <c r="K16415" s="13">
        <f t="shared" si="515"/>
        <v>1958</v>
      </c>
      <c r="L16415" s="1" t="str">
        <f t="shared" si="514"/>
        <v/>
      </c>
    </row>
    <row r="16416" spans="1:12" ht="13.8" customHeight="1" x14ac:dyDescent="0.3">
      <c r="A16416" t="s">
        <v>254</v>
      </c>
      <c r="B16416">
        <v>1934</v>
      </c>
      <c r="C16416" s="10">
        <v>14</v>
      </c>
      <c r="D16416" t="s">
        <v>11</v>
      </c>
      <c r="E16416" t="s">
        <v>11</v>
      </c>
      <c r="F16416" t="s">
        <v>11</v>
      </c>
      <c r="G16416">
        <v>14</v>
      </c>
      <c r="H16416" t="s">
        <v>11</v>
      </c>
      <c r="I16416" t="s">
        <v>11</v>
      </c>
      <c r="J16416" s="10">
        <v>0</v>
      </c>
      <c r="K16416" s="13">
        <f t="shared" si="515"/>
        <v>1958</v>
      </c>
      <c r="L16416" s="1" t="str">
        <f t="shared" si="514"/>
        <v/>
      </c>
    </row>
    <row r="16417" spans="1:12" ht="13.8" customHeight="1" x14ac:dyDescent="0.3">
      <c r="A16417" t="s">
        <v>254</v>
      </c>
      <c r="B16417">
        <v>1935</v>
      </c>
      <c r="C16417" s="10">
        <v>14</v>
      </c>
      <c r="D16417" t="s">
        <v>11</v>
      </c>
      <c r="E16417" t="s">
        <v>11</v>
      </c>
      <c r="F16417" t="s">
        <v>11</v>
      </c>
      <c r="G16417">
        <v>14</v>
      </c>
      <c r="H16417" t="s">
        <v>11</v>
      </c>
      <c r="I16417" t="s">
        <v>11</v>
      </c>
      <c r="J16417" s="10">
        <v>0</v>
      </c>
      <c r="K16417" s="13">
        <f t="shared" si="515"/>
        <v>1958</v>
      </c>
      <c r="L16417" s="1" t="str">
        <f t="shared" si="514"/>
        <v/>
      </c>
    </row>
    <row r="16418" spans="1:12" ht="13.8" customHeight="1" x14ac:dyDescent="0.3">
      <c r="A16418" t="s">
        <v>254</v>
      </c>
      <c r="B16418">
        <v>1936</v>
      </c>
      <c r="C16418" s="10">
        <v>15</v>
      </c>
      <c r="D16418" t="s">
        <v>11</v>
      </c>
      <c r="E16418" t="s">
        <v>11</v>
      </c>
      <c r="F16418" t="s">
        <v>11</v>
      </c>
      <c r="G16418">
        <v>15</v>
      </c>
      <c r="H16418" t="s">
        <v>11</v>
      </c>
      <c r="I16418" t="s">
        <v>11</v>
      </c>
      <c r="J16418" s="10">
        <v>0</v>
      </c>
      <c r="K16418" s="13">
        <f t="shared" si="515"/>
        <v>1958</v>
      </c>
      <c r="L16418" s="1" t="str">
        <f t="shared" si="514"/>
        <v/>
      </c>
    </row>
    <row r="16419" spans="1:12" ht="13.8" customHeight="1" x14ac:dyDescent="0.3">
      <c r="A16419" t="s">
        <v>254</v>
      </c>
      <c r="B16419">
        <v>1937</v>
      </c>
      <c r="C16419" s="10">
        <v>20</v>
      </c>
      <c r="D16419" t="s">
        <v>11</v>
      </c>
      <c r="E16419" t="s">
        <v>11</v>
      </c>
      <c r="F16419" t="s">
        <v>11</v>
      </c>
      <c r="G16419">
        <v>20</v>
      </c>
      <c r="H16419" t="s">
        <v>11</v>
      </c>
      <c r="I16419" t="s">
        <v>11</v>
      </c>
      <c r="J16419" s="10">
        <v>0</v>
      </c>
      <c r="K16419" s="13">
        <f t="shared" si="515"/>
        <v>1958</v>
      </c>
      <c r="L16419" s="1" t="str">
        <f t="shared" si="514"/>
        <v/>
      </c>
    </row>
    <row r="16420" spans="1:12" ht="13.8" customHeight="1" x14ac:dyDescent="0.3">
      <c r="A16420" t="s">
        <v>254</v>
      </c>
      <c r="B16420">
        <v>1938</v>
      </c>
      <c r="C16420" s="10">
        <v>21</v>
      </c>
      <c r="D16420" t="s">
        <v>11</v>
      </c>
      <c r="E16420" t="s">
        <v>11</v>
      </c>
      <c r="F16420" t="s">
        <v>11</v>
      </c>
      <c r="G16420">
        <v>21</v>
      </c>
      <c r="H16420" t="s">
        <v>11</v>
      </c>
      <c r="I16420" t="s">
        <v>11</v>
      </c>
      <c r="J16420" s="10">
        <v>0</v>
      </c>
      <c r="K16420" s="13">
        <f t="shared" si="515"/>
        <v>1958</v>
      </c>
      <c r="L16420" s="1" t="str">
        <f t="shared" si="514"/>
        <v/>
      </c>
    </row>
    <row r="16421" spans="1:12" ht="13.8" customHeight="1" x14ac:dyDescent="0.3">
      <c r="A16421" t="s">
        <v>254</v>
      </c>
      <c r="B16421">
        <v>1939</v>
      </c>
      <c r="C16421" s="10">
        <v>24</v>
      </c>
      <c r="D16421" t="s">
        <v>11</v>
      </c>
      <c r="E16421" t="s">
        <v>11</v>
      </c>
      <c r="F16421" t="s">
        <v>11</v>
      </c>
      <c r="G16421">
        <v>24</v>
      </c>
      <c r="H16421" t="s">
        <v>11</v>
      </c>
      <c r="I16421" t="s">
        <v>11</v>
      </c>
      <c r="J16421" s="10">
        <v>0</v>
      </c>
      <c r="K16421" s="13">
        <f t="shared" si="515"/>
        <v>1958</v>
      </c>
      <c r="L16421" s="1" t="str">
        <f t="shared" si="514"/>
        <v/>
      </c>
    </row>
    <row r="16422" spans="1:12" ht="13.8" customHeight="1" x14ac:dyDescent="0.3">
      <c r="A16422" t="s">
        <v>254</v>
      </c>
      <c r="B16422">
        <v>1940</v>
      </c>
      <c r="C16422" s="10">
        <v>23</v>
      </c>
      <c r="D16422" t="s">
        <v>11</v>
      </c>
      <c r="E16422" t="s">
        <v>11</v>
      </c>
      <c r="F16422" t="s">
        <v>11</v>
      </c>
      <c r="G16422">
        <v>23</v>
      </c>
      <c r="H16422" t="s">
        <v>11</v>
      </c>
      <c r="I16422" t="s">
        <v>11</v>
      </c>
      <c r="J16422" s="10">
        <v>0</v>
      </c>
      <c r="K16422" s="13">
        <f t="shared" si="515"/>
        <v>1958</v>
      </c>
      <c r="L16422" s="1" t="str">
        <f t="shared" si="514"/>
        <v/>
      </c>
    </row>
    <row r="16423" spans="1:12" ht="13.8" customHeight="1" x14ac:dyDescent="0.3">
      <c r="A16423" t="s">
        <v>254</v>
      </c>
      <c r="B16423">
        <v>1941</v>
      </c>
      <c r="C16423" s="10">
        <v>24</v>
      </c>
      <c r="D16423" t="s">
        <v>11</v>
      </c>
      <c r="E16423" t="s">
        <v>11</v>
      </c>
      <c r="F16423" t="s">
        <v>11</v>
      </c>
      <c r="G16423">
        <v>24</v>
      </c>
      <c r="H16423" t="s">
        <v>11</v>
      </c>
      <c r="I16423" t="s">
        <v>11</v>
      </c>
      <c r="J16423" s="10">
        <v>0</v>
      </c>
      <c r="K16423" s="13">
        <f t="shared" si="515"/>
        <v>1958</v>
      </c>
      <c r="L16423" s="1" t="str">
        <f t="shared" si="514"/>
        <v/>
      </c>
    </row>
    <row r="16424" spans="1:12" ht="13.8" customHeight="1" x14ac:dyDescent="0.3">
      <c r="A16424" t="s">
        <v>254</v>
      </c>
      <c r="B16424">
        <v>1942</v>
      </c>
      <c r="C16424" s="10">
        <v>20</v>
      </c>
      <c r="D16424" t="s">
        <v>11</v>
      </c>
      <c r="E16424" t="s">
        <v>11</v>
      </c>
      <c r="F16424" t="s">
        <v>11</v>
      </c>
      <c r="G16424">
        <v>20</v>
      </c>
      <c r="H16424" t="s">
        <v>11</v>
      </c>
      <c r="I16424" t="s">
        <v>11</v>
      </c>
      <c r="J16424" s="10">
        <v>0</v>
      </c>
      <c r="K16424" s="13">
        <f t="shared" si="515"/>
        <v>1958</v>
      </c>
      <c r="L16424" s="1" t="str">
        <f t="shared" si="514"/>
        <v/>
      </c>
    </row>
    <row r="16425" spans="1:12" ht="13.8" customHeight="1" x14ac:dyDescent="0.3">
      <c r="A16425" t="s">
        <v>254</v>
      </c>
      <c r="B16425">
        <v>1943</v>
      </c>
      <c r="C16425" s="10">
        <v>18</v>
      </c>
      <c r="D16425" t="s">
        <v>11</v>
      </c>
      <c r="E16425" t="s">
        <v>11</v>
      </c>
      <c r="F16425" t="s">
        <v>11</v>
      </c>
      <c r="G16425">
        <v>18</v>
      </c>
      <c r="H16425" t="s">
        <v>11</v>
      </c>
      <c r="I16425" t="s">
        <v>11</v>
      </c>
      <c r="J16425" s="10">
        <v>0</v>
      </c>
      <c r="K16425" s="13">
        <f t="shared" si="515"/>
        <v>1958</v>
      </c>
      <c r="L16425" s="1" t="str">
        <f t="shared" si="514"/>
        <v/>
      </c>
    </row>
    <row r="16426" spans="1:12" ht="13.8" customHeight="1" x14ac:dyDescent="0.3">
      <c r="A16426" t="s">
        <v>254</v>
      </c>
      <c r="B16426">
        <v>1944</v>
      </c>
      <c r="C16426" s="10">
        <v>26</v>
      </c>
      <c r="D16426" t="s">
        <v>11</v>
      </c>
      <c r="E16426" t="s">
        <v>11</v>
      </c>
      <c r="F16426" t="s">
        <v>11</v>
      </c>
      <c r="G16426">
        <v>26</v>
      </c>
      <c r="H16426" t="s">
        <v>11</v>
      </c>
      <c r="I16426" t="s">
        <v>11</v>
      </c>
      <c r="J16426" s="10">
        <v>0</v>
      </c>
      <c r="K16426" s="13">
        <f t="shared" si="515"/>
        <v>1958</v>
      </c>
      <c r="L16426" s="1" t="str">
        <f t="shared" si="514"/>
        <v/>
      </c>
    </row>
    <row r="16427" spans="1:12" ht="13.8" customHeight="1" x14ac:dyDescent="0.3">
      <c r="A16427" t="s">
        <v>254</v>
      </c>
      <c r="B16427">
        <v>1945</v>
      </c>
      <c r="C16427" s="10">
        <v>30</v>
      </c>
      <c r="D16427" t="s">
        <v>11</v>
      </c>
      <c r="E16427" t="s">
        <v>11</v>
      </c>
      <c r="F16427" t="s">
        <v>11</v>
      </c>
      <c r="G16427">
        <v>30</v>
      </c>
      <c r="H16427" t="s">
        <v>11</v>
      </c>
      <c r="I16427" t="s">
        <v>11</v>
      </c>
      <c r="J16427" s="10">
        <v>0</v>
      </c>
      <c r="K16427" s="13">
        <f t="shared" si="515"/>
        <v>1958</v>
      </c>
      <c r="L16427" s="1" t="str">
        <f t="shared" si="514"/>
        <v/>
      </c>
    </row>
    <row r="16428" spans="1:12" ht="13.8" customHeight="1" x14ac:dyDescent="0.3">
      <c r="A16428" t="s">
        <v>254</v>
      </c>
      <c r="B16428">
        <v>1946</v>
      </c>
      <c r="C16428" s="10">
        <v>39</v>
      </c>
      <c r="D16428">
        <v>0</v>
      </c>
      <c r="E16428">
        <v>0</v>
      </c>
      <c r="F16428">
        <v>2</v>
      </c>
      <c r="G16428">
        <v>37</v>
      </c>
      <c r="H16428" t="s">
        <v>11</v>
      </c>
      <c r="I16428" t="s">
        <v>11</v>
      </c>
      <c r="J16428" s="10">
        <v>0</v>
      </c>
      <c r="K16428" s="13">
        <f t="shared" si="515"/>
        <v>1958</v>
      </c>
      <c r="L16428" s="1" t="str">
        <f t="shared" si="514"/>
        <v/>
      </c>
    </row>
    <row r="16429" spans="1:12" ht="13.8" customHeight="1" x14ac:dyDescent="0.3">
      <c r="A16429" t="s">
        <v>254</v>
      </c>
      <c r="B16429">
        <v>1947</v>
      </c>
      <c r="C16429" s="10">
        <v>40</v>
      </c>
      <c r="D16429">
        <v>0</v>
      </c>
      <c r="E16429">
        <v>0</v>
      </c>
      <c r="F16429">
        <v>2</v>
      </c>
      <c r="G16429">
        <v>38</v>
      </c>
      <c r="H16429" t="s">
        <v>11</v>
      </c>
      <c r="I16429" t="s">
        <v>11</v>
      </c>
      <c r="J16429" s="10">
        <v>0</v>
      </c>
      <c r="K16429" s="13">
        <f t="shared" si="515"/>
        <v>1958</v>
      </c>
      <c r="L16429" s="1" t="str">
        <f t="shared" si="514"/>
        <v/>
      </c>
    </row>
    <row r="16430" spans="1:12" ht="13.8" customHeight="1" x14ac:dyDescent="0.3">
      <c r="A16430" t="s">
        <v>254</v>
      </c>
      <c r="B16430">
        <v>1948</v>
      </c>
      <c r="C16430" s="10">
        <v>40</v>
      </c>
      <c r="D16430">
        <v>0</v>
      </c>
      <c r="E16430">
        <v>0</v>
      </c>
      <c r="F16430">
        <v>1</v>
      </c>
      <c r="G16430">
        <v>39</v>
      </c>
      <c r="H16430" t="s">
        <v>11</v>
      </c>
      <c r="I16430" t="s">
        <v>11</v>
      </c>
      <c r="J16430" s="10">
        <v>0</v>
      </c>
      <c r="K16430" s="13">
        <f t="shared" si="515"/>
        <v>1958</v>
      </c>
      <c r="L16430" s="1" t="str">
        <f t="shared" si="514"/>
        <v/>
      </c>
    </row>
    <row r="16431" spans="1:12" ht="13.8" customHeight="1" x14ac:dyDescent="0.3">
      <c r="A16431" t="s">
        <v>254</v>
      </c>
      <c r="B16431">
        <v>1949</v>
      </c>
      <c r="C16431" s="10">
        <v>40</v>
      </c>
      <c r="D16431">
        <v>0</v>
      </c>
      <c r="E16431">
        <v>0</v>
      </c>
      <c r="F16431">
        <v>1</v>
      </c>
      <c r="G16431">
        <v>40</v>
      </c>
      <c r="H16431" t="s">
        <v>11</v>
      </c>
      <c r="I16431" t="s">
        <v>11</v>
      </c>
      <c r="J16431" s="10">
        <v>0</v>
      </c>
      <c r="K16431" s="13">
        <f t="shared" si="515"/>
        <v>1958</v>
      </c>
      <c r="L16431" s="1" t="str">
        <f t="shared" si="514"/>
        <v/>
      </c>
    </row>
    <row r="16432" spans="1:12" ht="13.8" customHeight="1" x14ac:dyDescent="0.3">
      <c r="A16432" t="s">
        <v>254</v>
      </c>
      <c r="B16432">
        <v>1950</v>
      </c>
      <c r="C16432" s="10">
        <v>670</v>
      </c>
      <c r="D16432">
        <v>76</v>
      </c>
      <c r="E16432">
        <v>553</v>
      </c>
      <c r="F16432">
        <v>0</v>
      </c>
      <c r="G16432">
        <v>41</v>
      </c>
      <c r="H16432">
        <v>0</v>
      </c>
      <c r="I16432">
        <v>0.3</v>
      </c>
      <c r="J16432" s="10">
        <v>173</v>
      </c>
      <c r="K16432" s="13">
        <f t="shared" si="515"/>
        <v>1958</v>
      </c>
      <c r="L16432" s="1" t="str">
        <f t="shared" si="514"/>
        <v/>
      </c>
    </row>
    <row r="16433" spans="1:12" ht="13.8" customHeight="1" x14ac:dyDescent="0.3">
      <c r="A16433" t="s">
        <v>254</v>
      </c>
      <c r="B16433">
        <v>1951</v>
      </c>
      <c r="C16433" s="10">
        <v>716</v>
      </c>
      <c r="D16433">
        <v>83</v>
      </c>
      <c r="E16433">
        <v>592</v>
      </c>
      <c r="F16433">
        <v>0</v>
      </c>
      <c r="G16433">
        <v>41</v>
      </c>
      <c r="H16433">
        <v>0</v>
      </c>
      <c r="I16433">
        <v>0.32</v>
      </c>
      <c r="J16433" s="10">
        <v>211</v>
      </c>
      <c r="K16433" s="13">
        <f t="shared" si="515"/>
        <v>1958</v>
      </c>
      <c r="L16433" s="1" t="str">
        <f t="shared" si="514"/>
        <v/>
      </c>
    </row>
    <row r="16434" spans="1:12" ht="13.8" customHeight="1" x14ac:dyDescent="0.3">
      <c r="A16434" t="s">
        <v>254</v>
      </c>
      <c r="B16434">
        <v>1952</v>
      </c>
      <c r="C16434" s="10">
        <v>861</v>
      </c>
      <c r="D16434">
        <v>71</v>
      </c>
      <c r="E16434">
        <v>749</v>
      </c>
      <c r="F16434">
        <v>0</v>
      </c>
      <c r="G16434">
        <v>41</v>
      </c>
      <c r="H16434">
        <v>0</v>
      </c>
      <c r="I16434">
        <v>0.38</v>
      </c>
      <c r="J16434" s="10">
        <v>188</v>
      </c>
      <c r="K16434" s="13">
        <f t="shared" si="515"/>
        <v>1958</v>
      </c>
      <c r="L16434" s="1" t="str">
        <f t="shared" si="514"/>
        <v/>
      </c>
    </row>
    <row r="16435" spans="1:12" ht="13.8" customHeight="1" x14ac:dyDescent="0.3">
      <c r="A16435" t="s">
        <v>254</v>
      </c>
      <c r="B16435">
        <v>1953</v>
      </c>
      <c r="C16435" s="10">
        <v>957</v>
      </c>
      <c r="D16435">
        <v>49</v>
      </c>
      <c r="E16435">
        <v>868</v>
      </c>
      <c r="F16435">
        <v>0</v>
      </c>
      <c r="G16435">
        <v>40</v>
      </c>
      <c r="H16435">
        <v>0</v>
      </c>
      <c r="I16435">
        <v>0.41</v>
      </c>
      <c r="J16435" s="10">
        <v>180</v>
      </c>
      <c r="K16435" s="13">
        <f t="shared" si="515"/>
        <v>1958</v>
      </c>
      <c r="L16435" s="1" t="str">
        <f t="shared" si="514"/>
        <v/>
      </c>
    </row>
    <row r="16436" spans="1:12" ht="13.8" customHeight="1" x14ac:dyDescent="0.3">
      <c r="A16436" t="s">
        <v>254</v>
      </c>
      <c r="B16436">
        <v>1954</v>
      </c>
      <c r="C16436" s="10">
        <v>1020</v>
      </c>
      <c r="D16436">
        <v>53</v>
      </c>
      <c r="E16436">
        <v>927</v>
      </c>
      <c r="F16436">
        <v>0</v>
      </c>
      <c r="G16436">
        <v>40</v>
      </c>
      <c r="H16436">
        <v>0</v>
      </c>
      <c r="I16436">
        <v>0.44</v>
      </c>
      <c r="J16436" s="10">
        <v>215</v>
      </c>
      <c r="K16436" s="13">
        <f t="shared" si="515"/>
        <v>1958</v>
      </c>
      <c r="L16436" s="1" t="str">
        <f t="shared" si="514"/>
        <v/>
      </c>
    </row>
    <row r="16437" spans="1:12" ht="13.8" customHeight="1" x14ac:dyDescent="0.3">
      <c r="A16437" t="s">
        <v>254</v>
      </c>
      <c r="B16437">
        <v>1955</v>
      </c>
      <c r="C16437" s="10">
        <v>1070</v>
      </c>
      <c r="D16437">
        <v>55</v>
      </c>
      <c r="E16437">
        <v>979</v>
      </c>
      <c r="F16437">
        <v>0</v>
      </c>
      <c r="G16437">
        <v>36</v>
      </c>
      <c r="H16437">
        <v>0</v>
      </c>
      <c r="I16437">
        <v>0.45</v>
      </c>
      <c r="J16437" s="10">
        <v>216</v>
      </c>
      <c r="K16437" s="13">
        <f t="shared" si="515"/>
        <v>1958</v>
      </c>
      <c r="L16437" s="1" t="str">
        <f t="shared" si="514"/>
        <v/>
      </c>
    </row>
    <row r="16438" spans="1:12" ht="13.8" customHeight="1" x14ac:dyDescent="0.3">
      <c r="A16438" t="s">
        <v>254</v>
      </c>
      <c r="B16438">
        <v>1956</v>
      </c>
      <c r="C16438" s="10">
        <v>1098</v>
      </c>
      <c r="D16438">
        <v>61</v>
      </c>
      <c r="E16438">
        <v>990</v>
      </c>
      <c r="F16438">
        <v>0</v>
      </c>
      <c r="G16438">
        <v>46</v>
      </c>
      <c r="H16438">
        <v>0</v>
      </c>
      <c r="I16438">
        <v>0.46</v>
      </c>
      <c r="J16438" s="10">
        <v>233</v>
      </c>
      <c r="K16438" s="13">
        <f t="shared" si="515"/>
        <v>1958</v>
      </c>
      <c r="L16438" s="1" t="str">
        <f t="shared" si="514"/>
        <v/>
      </c>
    </row>
    <row r="16439" spans="1:12" ht="13.8" customHeight="1" x14ac:dyDescent="0.3">
      <c r="A16439" t="s">
        <v>254</v>
      </c>
      <c r="B16439">
        <v>1957</v>
      </c>
      <c r="C16439" s="10">
        <v>1210</v>
      </c>
      <c r="D16439">
        <v>57</v>
      </c>
      <c r="E16439">
        <v>1096</v>
      </c>
      <c r="F16439">
        <v>0</v>
      </c>
      <c r="G16439">
        <v>57</v>
      </c>
      <c r="H16439">
        <v>0</v>
      </c>
      <c r="I16439">
        <v>0.5</v>
      </c>
      <c r="J16439" s="10">
        <v>192</v>
      </c>
      <c r="K16439" s="13">
        <f t="shared" si="515"/>
        <v>1958</v>
      </c>
      <c r="L16439" s="1" t="str">
        <f t="shared" si="514"/>
        <v/>
      </c>
    </row>
    <row r="16440" spans="1:12" ht="13.8" customHeight="1" x14ac:dyDescent="0.3">
      <c r="A16440" t="s">
        <v>254</v>
      </c>
      <c r="B16440">
        <v>1958</v>
      </c>
      <c r="C16440" s="10">
        <v>1086</v>
      </c>
      <c r="D16440">
        <v>61</v>
      </c>
      <c r="E16440">
        <v>966</v>
      </c>
      <c r="F16440">
        <v>0</v>
      </c>
      <c r="G16440">
        <v>59</v>
      </c>
      <c r="H16440">
        <v>0</v>
      </c>
      <c r="I16440">
        <v>0.44</v>
      </c>
      <c r="J16440" s="10">
        <v>176</v>
      </c>
      <c r="K16440" s="13">
        <f t="shared" si="515"/>
        <v>1958</v>
      </c>
      <c r="L16440" s="1" t="str">
        <f t="shared" si="514"/>
        <v/>
      </c>
    </row>
    <row r="16441" spans="1:12" ht="13.8" customHeight="1" x14ac:dyDescent="0.3">
      <c r="A16441" t="s">
        <v>254</v>
      </c>
      <c r="B16441">
        <v>1959</v>
      </c>
      <c r="C16441" s="10">
        <v>1198</v>
      </c>
      <c r="D16441">
        <v>33</v>
      </c>
      <c r="E16441">
        <v>1108</v>
      </c>
      <c r="F16441">
        <v>0</v>
      </c>
      <c r="G16441">
        <v>57</v>
      </c>
      <c r="H16441">
        <v>0</v>
      </c>
      <c r="I16441">
        <v>0.48</v>
      </c>
      <c r="J16441" s="10">
        <v>186</v>
      </c>
      <c r="K16441" s="13">
        <f t="shared" si="515"/>
        <v>1989</v>
      </c>
      <c r="L16441" s="1" t="str">
        <f t="shared" si="514"/>
        <v/>
      </c>
    </row>
    <row r="16442" spans="1:12" ht="13.8" customHeight="1" x14ac:dyDescent="0.3">
      <c r="A16442" t="s">
        <v>254</v>
      </c>
      <c r="B16442">
        <v>1960</v>
      </c>
      <c r="C16442" s="10">
        <v>1178</v>
      </c>
      <c r="D16442">
        <v>47</v>
      </c>
      <c r="E16442">
        <v>1075</v>
      </c>
      <c r="F16442">
        <v>0</v>
      </c>
      <c r="G16442">
        <v>56</v>
      </c>
      <c r="H16442">
        <v>0</v>
      </c>
      <c r="I16442">
        <v>0.46</v>
      </c>
      <c r="J16442" s="10">
        <v>228</v>
      </c>
      <c r="K16442" s="13">
        <f t="shared" si="515"/>
        <v>1989</v>
      </c>
      <c r="L16442" s="1" t="str">
        <f t="shared" si="514"/>
        <v/>
      </c>
    </row>
    <row r="16443" spans="1:12" ht="13.8" customHeight="1" x14ac:dyDescent="0.3">
      <c r="A16443" t="s">
        <v>254</v>
      </c>
      <c r="B16443">
        <v>1961</v>
      </c>
      <c r="C16443" s="10">
        <v>1124</v>
      </c>
      <c r="D16443">
        <v>34</v>
      </c>
      <c r="E16443">
        <v>1037</v>
      </c>
      <c r="F16443">
        <v>0</v>
      </c>
      <c r="G16443">
        <v>53</v>
      </c>
      <c r="H16443">
        <v>0</v>
      </c>
      <c r="I16443">
        <v>0.44</v>
      </c>
      <c r="J16443" s="10">
        <v>194</v>
      </c>
      <c r="K16443" s="13">
        <f t="shared" si="515"/>
        <v>1989</v>
      </c>
      <c r="L16443" s="1" t="str">
        <f t="shared" si="514"/>
        <v/>
      </c>
    </row>
    <row r="16444" spans="1:12" ht="13.8" customHeight="1" x14ac:dyDescent="0.3">
      <c r="A16444" t="s">
        <v>254</v>
      </c>
      <c r="B16444">
        <v>1962</v>
      </c>
      <c r="C16444" s="10">
        <v>1094</v>
      </c>
      <c r="D16444">
        <v>30</v>
      </c>
      <c r="E16444">
        <v>1014</v>
      </c>
      <c r="F16444">
        <v>0</v>
      </c>
      <c r="G16444">
        <v>51</v>
      </c>
      <c r="H16444">
        <v>0</v>
      </c>
      <c r="I16444">
        <v>0.42</v>
      </c>
      <c r="J16444" s="10">
        <v>205</v>
      </c>
      <c r="K16444" s="13">
        <f t="shared" si="515"/>
        <v>1989</v>
      </c>
      <c r="L16444" s="1" t="str">
        <f t="shared" si="514"/>
        <v/>
      </c>
    </row>
    <row r="16445" spans="1:12" ht="13.8" customHeight="1" x14ac:dyDescent="0.3">
      <c r="A16445" t="s">
        <v>254</v>
      </c>
      <c r="B16445">
        <v>1963</v>
      </c>
      <c r="C16445" s="10">
        <v>1178</v>
      </c>
      <c r="D16445">
        <v>32</v>
      </c>
      <c r="E16445">
        <v>1099</v>
      </c>
      <c r="F16445">
        <v>0</v>
      </c>
      <c r="G16445">
        <v>46</v>
      </c>
      <c r="H16445">
        <v>0</v>
      </c>
      <c r="I16445">
        <v>0.45</v>
      </c>
      <c r="J16445" s="10">
        <v>115</v>
      </c>
      <c r="K16445" s="13">
        <f t="shared" si="515"/>
        <v>1989</v>
      </c>
      <c r="L16445" s="1" t="str">
        <f t="shared" si="514"/>
        <v/>
      </c>
    </row>
    <row r="16446" spans="1:12" ht="13.8" customHeight="1" x14ac:dyDescent="0.3">
      <c r="A16446" t="s">
        <v>254</v>
      </c>
      <c r="B16446">
        <v>1964</v>
      </c>
      <c r="C16446" s="10">
        <v>1243</v>
      </c>
      <c r="D16446">
        <v>23</v>
      </c>
      <c r="E16446">
        <v>1165</v>
      </c>
      <c r="F16446">
        <v>0</v>
      </c>
      <c r="G16446">
        <v>55</v>
      </c>
      <c r="H16446">
        <v>0</v>
      </c>
      <c r="I16446">
        <v>0.47</v>
      </c>
      <c r="J16446" s="10">
        <v>129</v>
      </c>
      <c r="K16446" s="13">
        <f t="shared" si="515"/>
        <v>1989</v>
      </c>
      <c r="L16446" s="1" t="str">
        <f t="shared" si="514"/>
        <v/>
      </c>
    </row>
    <row r="16447" spans="1:12" ht="13.8" customHeight="1" x14ac:dyDescent="0.3">
      <c r="A16447" t="s">
        <v>254</v>
      </c>
      <c r="B16447">
        <v>1965</v>
      </c>
      <c r="C16447" s="10">
        <v>1506</v>
      </c>
      <c r="D16447">
        <v>30</v>
      </c>
      <c r="E16447">
        <v>1419</v>
      </c>
      <c r="F16447">
        <v>0</v>
      </c>
      <c r="G16447">
        <v>57</v>
      </c>
      <c r="H16447">
        <v>0</v>
      </c>
      <c r="I16447">
        <v>0.56000000000000005</v>
      </c>
      <c r="J16447" s="10">
        <v>133</v>
      </c>
      <c r="K16447" s="13">
        <f t="shared" si="515"/>
        <v>1989</v>
      </c>
      <c r="L16447" s="1" t="str">
        <f t="shared" si="514"/>
        <v/>
      </c>
    </row>
    <row r="16448" spans="1:12" ht="13.8" customHeight="1" x14ac:dyDescent="0.3">
      <c r="A16448" t="s">
        <v>254</v>
      </c>
      <c r="B16448">
        <v>1966</v>
      </c>
      <c r="C16448" s="10">
        <v>1474</v>
      </c>
      <c r="D16448">
        <v>27</v>
      </c>
      <c r="E16448">
        <v>1383</v>
      </c>
      <c r="F16448">
        <v>0</v>
      </c>
      <c r="G16448">
        <v>64</v>
      </c>
      <c r="H16448">
        <v>0</v>
      </c>
      <c r="I16448">
        <v>0.54</v>
      </c>
      <c r="J16448" s="10">
        <v>124</v>
      </c>
      <c r="K16448" s="13">
        <f t="shared" si="515"/>
        <v>1989</v>
      </c>
      <c r="L16448" s="1" t="str">
        <f t="shared" si="514"/>
        <v/>
      </c>
    </row>
    <row r="16449" spans="1:12" ht="13.8" customHeight="1" x14ac:dyDescent="0.3">
      <c r="A16449" t="s">
        <v>254</v>
      </c>
      <c r="B16449">
        <v>1967</v>
      </c>
      <c r="C16449" s="10">
        <v>1332</v>
      </c>
      <c r="D16449">
        <v>29</v>
      </c>
      <c r="E16449">
        <v>1246</v>
      </c>
      <c r="F16449">
        <v>0</v>
      </c>
      <c r="G16449">
        <v>57</v>
      </c>
      <c r="H16449">
        <v>0</v>
      </c>
      <c r="I16449">
        <v>0.48</v>
      </c>
      <c r="J16449" s="10">
        <v>120</v>
      </c>
      <c r="K16449" s="13">
        <f t="shared" si="515"/>
        <v>1989</v>
      </c>
      <c r="L16449" s="1" t="str">
        <f t="shared" si="514"/>
        <v/>
      </c>
    </row>
    <row r="16450" spans="1:12" ht="13.8" customHeight="1" x14ac:dyDescent="0.3">
      <c r="A16450" t="s">
        <v>254</v>
      </c>
      <c r="B16450">
        <v>1968</v>
      </c>
      <c r="C16450" s="10">
        <v>1332</v>
      </c>
      <c r="D16450">
        <v>24</v>
      </c>
      <c r="E16450">
        <v>1238</v>
      </c>
      <c r="F16450">
        <v>0</v>
      </c>
      <c r="G16450">
        <v>70</v>
      </c>
      <c r="H16450">
        <v>0</v>
      </c>
      <c r="I16450">
        <v>0.48</v>
      </c>
      <c r="J16450" s="10">
        <v>121</v>
      </c>
      <c r="K16450" s="13">
        <f t="shared" si="515"/>
        <v>1989</v>
      </c>
      <c r="L16450" s="1" t="str">
        <f t="shared" ref="L16450:L16513" si="516">IF(AND(B16450&gt;2011),1,"")</f>
        <v/>
      </c>
    </row>
    <row r="16451" spans="1:12" ht="13.8" customHeight="1" x14ac:dyDescent="0.3">
      <c r="A16451" t="s">
        <v>254</v>
      </c>
      <c r="B16451">
        <v>1969</v>
      </c>
      <c r="C16451" s="10">
        <v>1526</v>
      </c>
      <c r="D16451">
        <v>22</v>
      </c>
      <c r="E16451">
        <v>1442</v>
      </c>
      <c r="F16451">
        <v>0</v>
      </c>
      <c r="G16451">
        <v>63</v>
      </c>
      <c r="H16451">
        <v>0</v>
      </c>
      <c r="I16451">
        <v>0.55000000000000004</v>
      </c>
      <c r="J16451" s="10">
        <v>64</v>
      </c>
      <c r="K16451" s="13">
        <f t="shared" ref="K16451:K16514" si="517">IF(B16451&lt;1990,IF(B16451&lt;1959,1958,1989),1990)</f>
        <v>1989</v>
      </c>
      <c r="L16451" s="1" t="str">
        <f t="shared" si="516"/>
        <v/>
      </c>
    </row>
    <row r="16452" spans="1:12" ht="13.8" customHeight="1" x14ac:dyDescent="0.3">
      <c r="A16452" t="s">
        <v>254</v>
      </c>
      <c r="B16452">
        <v>1970</v>
      </c>
      <c r="C16452" s="10">
        <v>1566</v>
      </c>
      <c r="D16452">
        <v>16</v>
      </c>
      <c r="E16452">
        <v>1482</v>
      </c>
      <c r="F16452">
        <v>0</v>
      </c>
      <c r="G16452">
        <v>68</v>
      </c>
      <c r="H16452">
        <v>0</v>
      </c>
      <c r="I16452">
        <v>0.56000000000000005</v>
      </c>
      <c r="J16452" s="10">
        <v>77</v>
      </c>
      <c r="K16452" s="13">
        <f t="shared" si="517"/>
        <v>1989</v>
      </c>
      <c r="L16452" s="1" t="str">
        <f t="shared" si="516"/>
        <v/>
      </c>
    </row>
    <row r="16453" spans="1:12" ht="13.8" customHeight="1" x14ac:dyDescent="0.3">
      <c r="A16453" t="s">
        <v>254</v>
      </c>
      <c r="B16453">
        <v>1971</v>
      </c>
      <c r="C16453" s="10">
        <v>1584</v>
      </c>
      <c r="D16453">
        <v>26</v>
      </c>
      <c r="E16453">
        <v>1496</v>
      </c>
      <c r="F16453">
        <v>0</v>
      </c>
      <c r="G16453">
        <v>62</v>
      </c>
      <c r="H16453">
        <v>0</v>
      </c>
      <c r="I16453">
        <v>0.56000000000000005</v>
      </c>
      <c r="J16453" s="10">
        <v>87</v>
      </c>
      <c r="K16453" s="13">
        <f t="shared" si="517"/>
        <v>1989</v>
      </c>
      <c r="L16453" s="1" t="str">
        <f t="shared" si="516"/>
        <v/>
      </c>
    </row>
    <row r="16454" spans="1:12" ht="13.8" customHeight="1" x14ac:dyDescent="0.3">
      <c r="A16454" t="s">
        <v>254</v>
      </c>
      <c r="B16454">
        <v>1972</v>
      </c>
      <c r="C16454" s="10">
        <v>1657</v>
      </c>
      <c r="D16454">
        <v>24</v>
      </c>
      <c r="E16454">
        <v>1570</v>
      </c>
      <c r="F16454">
        <v>0</v>
      </c>
      <c r="G16454">
        <v>63</v>
      </c>
      <c r="H16454">
        <v>0</v>
      </c>
      <c r="I16454">
        <v>0.59</v>
      </c>
      <c r="J16454" s="10">
        <v>93</v>
      </c>
      <c r="K16454" s="13">
        <f t="shared" si="517"/>
        <v>1989</v>
      </c>
      <c r="L16454" s="1" t="str">
        <f t="shared" si="516"/>
        <v/>
      </c>
    </row>
    <row r="16455" spans="1:12" ht="13.8" customHeight="1" x14ac:dyDescent="0.3">
      <c r="A16455" t="s">
        <v>254</v>
      </c>
      <c r="B16455">
        <v>1973</v>
      </c>
      <c r="C16455" s="10">
        <v>1575</v>
      </c>
      <c r="D16455">
        <v>20</v>
      </c>
      <c r="E16455">
        <v>1484</v>
      </c>
      <c r="F16455">
        <v>0</v>
      </c>
      <c r="G16455">
        <v>70</v>
      </c>
      <c r="H16455">
        <v>0</v>
      </c>
      <c r="I16455">
        <v>0.56000000000000005</v>
      </c>
      <c r="J16455" s="10">
        <v>97</v>
      </c>
      <c r="K16455" s="13">
        <f t="shared" si="517"/>
        <v>1989</v>
      </c>
      <c r="L16455" s="1" t="str">
        <f t="shared" si="516"/>
        <v/>
      </c>
    </row>
    <row r="16456" spans="1:12" ht="13.8" customHeight="1" x14ac:dyDescent="0.3">
      <c r="A16456" t="s">
        <v>254</v>
      </c>
      <c r="B16456">
        <v>1974</v>
      </c>
      <c r="C16456" s="10">
        <v>1550</v>
      </c>
      <c r="D16456">
        <v>21</v>
      </c>
      <c r="E16456">
        <v>1455</v>
      </c>
      <c r="F16456">
        <v>0</v>
      </c>
      <c r="G16456">
        <v>74</v>
      </c>
      <c r="H16456">
        <v>0</v>
      </c>
      <c r="I16456">
        <v>0.55000000000000004</v>
      </c>
      <c r="J16456" s="10">
        <v>52</v>
      </c>
      <c r="K16456" s="13">
        <f t="shared" si="517"/>
        <v>1989</v>
      </c>
      <c r="L16456" s="1" t="str">
        <f t="shared" si="516"/>
        <v/>
      </c>
    </row>
    <row r="16457" spans="1:12" ht="13.8" customHeight="1" x14ac:dyDescent="0.3">
      <c r="A16457" t="s">
        <v>254</v>
      </c>
      <c r="B16457">
        <v>1975</v>
      </c>
      <c r="C16457" s="10">
        <v>1628</v>
      </c>
      <c r="D16457">
        <v>21</v>
      </c>
      <c r="E16457">
        <v>1520</v>
      </c>
      <c r="F16457">
        <v>0</v>
      </c>
      <c r="G16457">
        <v>87</v>
      </c>
      <c r="H16457">
        <v>0</v>
      </c>
      <c r="I16457">
        <v>0.57999999999999996</v>
      </c>
      <c r="J16457" s="10">
        <v>68</v>
      </c>
      <c r="K16457" s="13">
        <f t="shared" si="517"/>
        <v>1989</v>
      </c>
      <c r="L16457" s="1" t="str">
        <f t="shared" si="516"/>
        <v/>
      </c>
    </row>
    <row r="16458" spans="1:12" ht="13.8" customHeight="1" x14ac:dyDescent="0.3">
      <c r="A16458" t="s">
        <v>254</v>
      </c>
      <c r="B16458">
        <v>1976</v>
      </c>
      <c r="C16458" s="10">
        <v>1608</v>
      </c>
      <c r="D16458">
        <v>19</v>
      </c>
      <c r="E16458">
        <v>1497</v>
      </c>
      <c r="F16458">
        <v>0</v>
      </c>
      <c r="G16458">
        <v>92</v>
      </c>
      <c r="H16458">
        <v>0</v>
      </c>
      <c r="I16458">
        <v>0.56999999999999995</v>
      </c>
      <c r="J16458" s="10">
        <v>86</v>
      </c>
      <c r="K16458" s="13">
        <f t="shared" si="517"/>
        <v>1989</v>
      </c>
      <c r="L16458" s="1" t="str">
        <f t="shared" si="516"/>
        <v/>
      </c>
    </row>
    <row r="16459" spans="1:12" ht="13.8" customHeight="1" x14ac:dyDescent="0.3">
      <c r="A16459" t="s">
        <v>254</v>
      </c>
      <c r="B16459">
        <v>1977</v>
      </c>
      <c r="C16459" s="10">
        <v>1541</v>
      </c>
      <c r="D16459">
        <v>18</v>
      </c>
      <c r="E16459">
        <v>1430</v>
      </c>
      <c r="F16459">
        <v>0</v>
      </c>
      <c r="G16459">
        <v>93</v>
      </c>
      <c r="H16459">
        <v>0</v>
      </c>
      <c r="I16459">
        <v>0.54</v>
      </c>
      <c r="J16459" s="10">
        <v>110</v>
      </c>
      <c r="K16459" s="13">
        <f t="shared" si="517"/>
        <v>1989</v>
      </c>
      <c r="L16459" s="1" t="str">
        <f t="shared" si="516"/>
        <v/>
      </c>
    </row>
    <row r="16460" spans="1:12" ht="13.8" customHeight="1" x14ac:dyDescent="0.3">
      <c r="A16460" t="s">
        <v>254</v>
      </c>
      <c r="B16460">
        <v>1978</v>
      </c>
      <c r="C16460" s="10">
        <v>1566</v>
      </c>
      <c r="D16460">
        <v>2</v>
      </c>
      <c r="E16460">
        <v>1471</v>
      </c>
      <c r="F16460">
        <v>0</v>
      </c>
      <c r="G16460">
        <v>93</v>
      </c>
      <c r="H16460">
        <v>0</v>
      </c>
      <c r="I16460">
        <v>0.54</v>
      </c>
      <c r="J16460" s="10">
        <v>119</v>
      </c>
      <c r="K16460" s="13">
        <f t="shared" si="517"/>
        <v>1989</v>
      </c>
      <c r="L16460" s="1" t="str">
        <f t="shared" si="516"/>
        <v/>
      </c>
    </row>
    <row r="16461" spans="1:12" ht="13.8" customHeight="1" x14ac:dyDescent="0.3">
      <c r="A16461" t="s">
        <v>254</v>
      </c>
      <c r="B16461">
        <v>1979</v>
      </c>
      <c r="C16461" s="10">
        <v>1712</v>
      </c>
      <c r="D16461">
        <v>4</v>
      </c>
      <c r="E16461">
        <v>1615</v>
      </c>
      <c r="F16461">
        <v>0</v>
      </c>
      <c r="G16461">
        <v>93</v>
      </c>
      <c r="H16461">
        <v>0</v>
      </c>
      <c r="I16461">
        <v>0.59</v>
      </c>
      <c r="J16461" s="10">
        <v>117</v>
      </c>
      <c r="K16461" s="13">
        <f t="shared" si="517"/>
        <v>1989</v>
      </c>
      <c r="L16461" s="1" t="str">
        <f t="shared" si="516"/>
        <v/>
      </c>
    </row>
    <row r="16462" spans="1:12" ht="13.8" customHeight="1" x14ac:dyDescent="0.3">
      <c r="A16462" t="s">
        <v>254</v>
      </c>
      <c r="B16462">
        <v>1980</v>
      </c>
      <c r="C16462" s="10">
        <v>1592</v>
      </c>
      <c r="D16462">
        <v>3</v>
      </c>
      <c r="E16462">
        <v>1479</v>
      </c>
      <c r="F16462">
        <v>0</v>
      </c>
      <c r="G16462">
        <v>110</v>
      </c>
      <c r="H16462">
        <v>0</v>
      </c>
      <c r="I16462">
        <v>0.55000000000000004</v>
      </c>
      <c r="J16462" s="10">
        <v>114</v>
      </c>
      <c r="K16462" s="13">
        <f t="shared" si="517"/>
        <v>1989</v>
      </c>
      <c r="L16462" s="1" t="str">
        <f t="shared" si="516"/>
        <v/>
      </c>
    </row>
    <row r="16463" spans="1:12" ht="13.8" customHeight="1" x14ac:dyDescent="0.3">
      <c r="A16463" t="s">
        <v>254</v>
      </c>
      <c r="B16463">
        <v>1981</v>
      </c>
      <c r="C16463" s="10">
        <v>1466</v>
      </c>
      <c r="D16463">
        <v>2</v>
      </c>
      <c r="E16463">
        <v>1363</v>
      </c>
      <c r="F16463">
        <v>0</v>
      </c>
      <c r="G16463">
        <v>101</v>
      </c>
      <c r="H16463">
        <v>0</v>
      </c>
      <c r="I16463">
        <v>0.5</v>
      </c>
      <c r="J16463" s="10">
        <v>102</v>
      </c>
      <c r="K16463" s="13">
        <f t="shared" si="517"/>
        <v>1989</v>
      </c>
      <c r="L16463" s="1" t="str">
        <f t="shared" si="516"/>
        <v/>
      </c>
    </row>
    <row r="16464" spans="1:12" ht="13.8" customHeight="1" x14ac:dyDescent="0.3">
      <c r="A16464" t="s">
        <v>254</v>
      </c>
      <c r="B16464">
        <v>1982</v>
      </c>
      <c r="C16464" s="10">
        <v>1329</v>
      </c>
      <c r="D16464">
        <v>2</v>
      </c>
      <c r="E16464">
        <v>1237</v>
      </c>
      <c r="F16464">
        <v>0</v>
      </c>
      <c r="G16464">
        <v>90</v>
      </c>
      <c r="H16464">
        <v>0</v>
      </c>
      <c r="I16464">
        <v>0.45</v>
      </c>
      <c r="J16464" s="10">
        <v>102</v>
      </c>
      <c r="K16464" s="13">
        <f t="shared" si="517"/>
        <v>1989</v>
      </c>
      <c r="L16464" s="1" t="str">
        <f t="shared" si="516"/>
        <v/>
      </c>
    </row>
    <row r="16465" spans="1:12" ht="13.8" customHeight="1" x14ac:dyDescent="0.3">
      <c r="A16465" t="s">
        <v>254</v>
      </c>
      <c r="B16465">
        <v>1983</v>
      </c>
      <c r="C16465" s="10">
        <v>1041</v>
      </c>
      <c r="D16465">
        <v>1</v>
      </c>
      <c r="E16465">
        <v>985</v>
      </c>
      <c r="F16465">
        <v>0</v>
      </c>
      <c r="G16465">
        <v>55</v>
      </c>
      <c r="H16465">
        <v>0</v>
      </c>
      <c r="I16465">
        <v>0.35</v>
      </c>
      <c r="J16465" s="10">
        <v>119</v>
      </c>
      <c r="K16465" s="13">
        <f t="shared" si="517"/>
        <v>1989</v>
      </c>
      <c r="L16465" s="1" t="str">
        <f t="shared" si="516"/>
        <v/>
      </c>
    </row>
    <row r="16466" spans="1:12" ht="13.8" customHeight="1" x14ac:dyDescent="0.3">
      <c r="A16466" t="s">
        <v>254</v>
      </c>
      <c r="B16466">
        <v>1984</v>
      </c>
      <c r="C16466" s="10">
        <v>941</v>
      </c>
      <c r="D16466">
        <v>1</v>
      </c>
      <c r="E16466">
        <v>895</v>
      </c>
      <c r="F16466">
        <v>0</v>
      </c>
      <c r="G16466">
        <v>45</v>
      </c>
      <c r="H16466">
        <v>0</v>
      </c>
      <c r="I16466">
        <v>0.31</v>
      </c>
      <c r="J16466" s="10">
        <v>150</v>
      </c>
      <c r="K16466" s="13">
        <f t="shared" si="517"/>
        <v>1989</v>
      </c>
      <c r="L16466" s="1" t="str">
        <f t="shared" si="516"/>
        <v/>
      </c>
    </row>
    <row r="16467" spans="1:12" ht="13.8" customHeight="1" x14ac:dyDescent="0.3">
      <c r="A16467" t="s">
        <v>254</v>
      </c>
      <c r="B16467">
        <v>1985</v>
      </c>
      <c r="C16467" s="10">
        <v>899</v>
      </c>
      <c r="D16467">
        <v>1</v>
      </c>
      <c r="E16467">
        <v>856</v>
      </c>
      <c r="F16467">
        <v>0</v>
      </c>
      <c r="G16467">
        <v>43</v>
      </c>
      <c r="H16467">
        <v>0</v>
      </c>
      <c r="I16467">
        <v>0.3</v>
      </c>
      <c r="J16467" s="10">
        <v>150</v>
      </c>
      <c r="K16467" s="13">
        <f t="shared" si="517"/>
        <v>1989</v>
      </c>
      <c r="L16467" s="1" t="str">
        <f t="shared" si="516"/>
        <v/>
      </c>
    </row>
    <row r="16468" spans="1:12" ht="13.8" customHeight="1" x14ac:dyDescent="0.3">
      <c r="A16468" t="s">
        <v>254</v>
      </c>
      <c r="B16468">
        <v>1986</v>
      </c>
      <c r="C16468" s="10">
        <v>867</v>
      </c>
      <c r="D16468">
        <v>1</v>
      </c>
      <c r="E16468">
        <v>821</v>
      </c>
      <c r="F16468">
        <v>0</v>
      </c>
      <c r="G16468">
        <v>46</v>
      </c>
      <c r="H16468">
        <v>0</v>
      </c>
      <c r="I16468">
        <v>0.28999999999999998</v>
      </c>
      <c r="J16468" s="10">
        <v>125</v>
      </c>
      <c r="K16468" s="13">
        <f t="shared" si="517"/>
        <v>1989</v>
      </c>
      <c r="L16468" s="1" t="str">
        <f t="shared" si="516"/>
        <v/>
      </c>
    </row>
    <row r="16469" spans="1:12" ht="13.8" customHeight="1" x14ac:dyDescent="0.3">
      <c r="A16469" t="s">
        <v>254</v>
      </c>
      <c r="B16469">
        <v>1987</v>
      </c>
      <c r="C16469" s="10">
        <v>971</v>
      </c>
      <c r="D16469">
        <v>1</v>
      </c>
      <c r="E16469">
        <v>915</v>
      </c>
      <c r="F16469">
        <v>0</v>
      </c>
      <c r="G16469">
        <v>55</v>
      </c>
      <c r="H16469">
        <v>0</v>
      </c>
      <c r="I16469">
        <v>0.32</v>
      </c>
      <c r="J16469" s="10">
        <v>145</v>
      </c>
      <c r="K16469" s="13">
        <f t="shared" si="517"/>
        <v>1989</v>
      </c>
      <c r="L16469" s="1" t="str">
        <f t="shared" si="516"/>
        <v/>
      </c>
    </row>
    <row r="16470" spans="1:12" ht="13.8" customHeight="1" x14ac:dyDescent="0.3">
      <c r="A16470" t="s">
        <v>254</v>
      </c>
      <c r="B16470">
        <v>1988</v>
      </c>
      <c r="C16470" s="10">
        <v>1311</v>
      </c>
      <c r="D16470">
        <v>1</v>
      </c>
      <c r="E16470">
        <v>1251</v>
      </c>
      <c r="F16470">
        <v>0</v>
      </c>
      <c r="G16470">
        <v>59</v>
      </c>
      <c r="H16470">
        <v>0</v>
      </c>
      <c r="I16470">
        <v>0.43</v>
      </c>
      <c r="J16470" s="10">
        <v>107</v>
      </c>
      <c r="K16470" s="13">
        <f t="shared" si="517"/>
        <v>1989</v>
      </c>
      <c r="L16470" s="1" t="str">
        <f t="shared" si="516"/>
        <v/>
      </c>
    </row>
    <row r="16471" spans="1:12" ht="13.8" customHeight="1" x14ac:dyDescent="0.3">
      <c r="A16471" t="s">
        <v>254</v>
      </c>
      <c r="B16471">
        <v>1989</v>
      </c>
      <c r="C16471" s="10">
        <v>1331</v>
      </c>
      <c r="D16471">
        <v>0</v>
      </c>
      <c r="E16471">
        <v>1255</v>
      </c>
      <c r="F16471">
        <v>0</v>
      </c>
      <c r="G16471">
        <v>76</v>
      </c>
      <c r="H16471">
        <v>0</v>
      </c>
      <c r="I16471">
        <v>0.43</v>
      </c>
      <c r="J16471" s="10">
        <v>125</v>
      </c>
      <c r="K16471" s="13">
        <f t="shared" si="517"/>
        <v>1989</v>
      </c>
      <c r="L16471" s="1" t="str">
        <f t="shared" si="516"/>
        <v/>
      </c>
    </row>
    <row r="16472" spans="1:12" ht="13.8" customHeight="1" x14ac:dyDescent="0.3">
      <c r="A16472" t="s">
        <v>254</v>
      </c>
      <c r="B16472">
        <v>1990</v>
      </c>
      <c r="C16472" s="10">
        <v>1089</v>
      </c>
      <c r="D16472">
        <v>1</v>
      </c>
      <c r="E16472">
        <v>1021</v>
      </c>
      <c r="F16472">
        <v>0</v>
      </c>
      <c r="G16472">
        <v>68</v>
      </c>
      <c r="H16472">
        <v>0</v>
      </c>
      <c r="I16472">
        <v>0.35</v>
      </c>
      <c r="J16472" s="10">
        <v>141</v>
      </c>
      <c r="K16472" s="13">
        <f t="shared" si="517"/>
        <v>1990</v>
      </c>
      <c r="L16472" s="1" t="str">
        <f t="shared" si="516"/>
        <v/>
      </c>
    </row>
    <row r="16473" spans="1:12" ht="13.8" customHeight="1" x14ac:dyDescent="0.3">
      <c r="A16473" t="s">
        <v>254</v>
      </c>
      <c r="B16473">
        <v>1991</v>
      </c>
      <c r="C16473" s="10">
        <v>1242</v>
      </c>
      <c r="D16473">
        <v>1</v>
      </c>
      <c r="E16473">
        <v>1174</v>
      </c>
      <c r="F16473">
        <v>0</v>
      </c>
      <c r="G16473">
        <v>68</v>
      </c>
      <c r="H16473">
        <v>0</v>
      </c>
      <c r="I16473">
        <v>0.4</v>
      </c>
      <c r="J16473" s="10">
        <v>180</v>
      </c>
      <c r="K16473" s="13">
        <f t="shared" si="517"/>
        <v>1990</v>
      </c>
      <c r="L16473" s="1" t="str">
        <f t="shared" si="516"/>
        <v/>
      </c>
    </row>
    <row r="16474" spans="1:12" ht="13.8" customHeight="1" x14ac:dyDescent="0.3">
      <c r="A16474" t="s">
        <v>254</v>
      </c>
      <c r="B16474">
        <v>1992</v>
      </c>
      <c r="C16474" s="10">
        <v>1410</v>
      </c>
      <c r="D16474">
        <v>1</v>
      </c>
      <c r="E16474">
        <v>1341</v>
      </c>
      <c r="F16474">
        <v>0</v>
      </c>
      <c r="G16474">
        <v>68</v>
      </c>
      <c r="H16474">
        <v>0</v>
      </c>
      <c r="I16474">
        <v>0.45</v>
      </c>
      <c r="J16474" s="10">
        <v>238</v>
      </c>
      <c r="K16474" s="13">
        <f t="shared" si="517"/>
        <v>1990</v>
      </c>
      <c r="L16474" s="1" t="str">
        <f t="shared" si="516"/>
        <v/>
      </c>
    </row>
    <row r="16475" spans="1:12" ht="13.8" customHeight="1" x14ac:dyDescent="0.3">
      <c r="A16475" t="s">
        <v>254</v>
      </c>
      <c r="B16475">
        <v>1993</v>
      </c>
      <c r="C16475" s="10">
        <v>1218</v>
      </c>
      <c r="D16475">
        <v>0</v>
      </c>
      <c r="E16475">
        <v>1150</v>
      </c>
      <c r="F16475">
        <v>0</v>
      </c>
      <c r="G16475">
        <v>68</v>
      </c>
      <c r="H16475">
        <v>0</v>
      </c>
      <c r="I16475">
        <v>0.38</v>
      </c>
      <c r="J16475" s="10">
        <v>321</v>
      </c>
      <c r="K16475" s="13">
        <f t="shared" si="517"/>
        <v>1990</v>
      </c>
      <c r="L16475" s="1" t="str">
        <f t="shared" si="516"/>
        <v/>
      </c>
    </row>
    <row r="16476" spans="1:12" ht="13.8" customHeight="1" x14ac:dyDescent="0.3">
      <c r="A16476" t="s">
        <v>254</v>
      </c>
      <c r="B16476">
        <v>1994</v>
      </c>
      <c r="C16476" s="10">
        <v>1109</v>
      </c>
      <c r="D16476">
        <v>0</v>
      </c>
      <c r="E16476">
        <v>1013</v>
      </c>
      <c r="F16476">
        <v>0</v>
      </c>
      <c r="G16476">
        <v>96</v>
      </c>
      <c r="H16476">
        <v>0</v>
      </c>
      <c r="I16476">
        <v>0.35</v>
      </c>
      <c r="J16476" s="10">
        <v>219</v>
      </c>
      <c r="K16476" s="13">
        <f t="shared" si="517"/>
        <v>1990</v>
      </c>
      <c r="L16476" s="1" t="str">
        <f t="shared" si="516"/>
        <v/>
      </c>
    </row>
    <row r="16477" spans="1:12" ht="13.8" customHeight="1" x14ac:dyDescent="0.3">
      <c r="A16477" t="s">
        <v>254</v>
      </c>
      <c r="B16477">
        <v>1995</v>
      </c>
      <c r="C16477" s="10">
        <v>1252</v>
      </c>
      <c r="D16477">
        <v>0</v>
      </c>
      <c r="E16477">
        <v>1170</v>
      </c>
      <c r="F16477">
        <v>0</v>
      </c>
      <c r="G16477">
        <v>82</v>
      </c>
      <c r="H16477">
        <v>0</v>
      </c>
      <c r="I16477">
        <v>0.39</v>
      </c>
      <c r="J16477" s="10">
        <v>376</v>
      </c>
      <c r="K16477" s="13">
        <f t="shared" si="517"/>
        <v>1990</v>
      </c>
      <c r="L16477" s="1" t="str">
        <f t="shared" si="516"/>
        <v/>
      </c>
    </row>
    <row r="16478" spans="1:12" ht="13.8" customHeight="1" x14ac:dyDescent="0.3">
      <c r="A16478" t="s">
        <v>254</v>
      </c>
      <c r="B16478">
        <v>1996</v>
      </c>
      <c r="C16478" s="10">
        <v>1484</v>
      </c>
      <c r="D16478">
        <v>1</v>
      </c>
      <c r="E16478">
        <v>1391</v>
      </c>
      <c r="F16478">
        <v>0</v>
      </c>
      <c r="G16478">
        <v>93</v>
      </c>
      <c r="H16478">
        <v>0</v>
      </c>
      <c r="I16478">
        <v>0.46</v>
      </c>
      <c r="J16478" s="10">
        <v>307</v>
      </c>
      <c r="K16478" s="13">
        <f t="shared" si="517"/>
        <v>1990</v>
      </c>
      <c r="L16478" s="1" t="str">
        <f t="shared" si="516"/>
        <v/>
      </c>
    </row>
    <row r="16479" spans="1:12" ht="13.8" customHeight="1" x14ac:dyDescent="0.3">
      <c r="A16479" t="s">
        <v>254</v>
      </c>
      <c r="B16479">
        <v>1997</v>
      </c>
      <c r="C16479" s="10">
        <v>1515</v>
      </c>
      <c r="D16479">
        <v>1</v>
      </c>
      <c r="E16479">
        <v>1407</v>
      </c>
      <c r="F16479">
        <v>0</v>
      </c>
      <c r="G16479">
        <v>106</v>
      </c>
      <c r="H16479">
        <v>0</v>
      </c>
      <c r="I16479">
        <v>0.46</v>
      </c>
      <c r="J16479" s="10">
        <v>280</v>
      </c>
      <c r="K16479" s="13">
        <f t="shared" si="517"/>
        <v>1990</v>
      </c>
      <c r="L16479" s="1" t="str">
        <f t="shared" si="516"/>
        <v/>
      </c>
    </row>
    <row r="16480" spans="1:12" ht="13.8" customHeight="1" x14ac:dyDescent="0.3">
      <c r="A16480" t="s">
        <v>254</v>
      </c>
      <c r="B16480">
        <v>1998</v>
      </c>
      <c r="C16480" s="10">
        <v>1551</v>
      </c>
      <c r="D16480">
        <v>1</v>
      </c>
      <c r="E16480">
        <v>1430</v>
      </c>
      <c r="F16480">
        <v>1</v>
      </c>
      <c r="G16480">
        <v>119</v>
      </c>
      <c r="H16480">
        <v>0</v>
      </c>
      <c r="I16480">
        <v>0.47</v>
      </c>
      <c r="J16480" s="10">
        <v>260</v>
      </c>
      <c r="K16480" s="13">
        <f t="shared" si="517"/>
        <v>1990</v>
      </c>
      <c r="L16480" s="1" t="str">
        <f t="shared" si="516"/>
        <v/>
      </c>
    </row>
    <row r="16481" spans="1:12" ht="13.8" customHeight="1" x14ac:dyDescent="0.3">
      <c r="A16481" t="s">
        <v>254</v>
      </c>
      <c r="B16481">
        <v>1999</v>
      </c>
      <c r="C16481" s="10">
        <v>1834</v>
      </c>
      <c r="D16481">
        <v>1</v>
      </c>
      <c r="E16481">
        <v>1716</v>
      </c>
      <c r="F16481">
        <v>11</v>
      </c>
      <c r="G16481">
        <v>107</v>
      </c>
      <c r="H16481">
        <v>0</v>
      </c>
      <c r="I16481">
        <v>0.55000000000000004</v>
      </c>
      <c r="J16481" s="10">
        <v>275</v>
      </c>
      <c r="K16481" s="13">
        <f t="shared" si="517"/>
        <v>1990</v>
      </c>
      <c r="L16481" s="1" t="str">
        <f t="shared" si="516"/>
        <v/>
      </c>
    </row>
    <row r="16482" spans="1:12" ht="13.8" customHeight="1" x14ac:dyDescent="0.3">
      <c r="A16482" t="s">
        <v>254</v>
      </c>
      <c r="B16482">
        <v>2000</v>
      </c>
      <c r="C16482" s="10">
        <v>1447</v>
      </c>
      <c r="D16482">
        <v>1</v>
      </c>
      <c r="E16482">
        <v>1335</v>
      </c>
      <c r="F16482">
        <v>17</v>
      </c>
      <c r="G16482">
        <v>95</v>
      </c>
      <c r="H16482">
        <v>0</v>
      </c>
      <c r="I16482">
        <v>0.44</v>
      </c>
      <c r="J16482" s="10">
        <v>284</v>
      </c>
      <c r="K16482" s="13">
        <f t="shared" si="517"/>
        <v>1990</v>
      </c>
      <c r="L16482" s="1" t="str">
        <f t="shared" si="516"/>
        <v/>
      </c>
    </row>
    <row r="16483" spans="1:12" ht="13.8" customHeight="1" x14ac:dyDescent="0.3">
      <c r="A16483" t="s">
        <v>254</v>
      </c>
      <c r="B16483">
        <v>2001</v>
      </c>
      <c r="C16483" s="10">
        <v>1388</v>
      </c>
      <c r="D16483">
        <v>1</v>
      </c>
      <c r="E16483">
        <v>1232</v>
      </c>
      <c r="F16483">
        <v>16</v>
      </c>
      <c r="G16483">
        <v>138</v>
      </c>
      <c r="H16483">
        <v>0</v>
      </c>
      <c r="I16483">
        <v>0.42</v>
      </c>
      <c r="J16483" s="10">
        <v>334</v>
      </c>
      <c r="K16483" s="13">
        <f t="shared" si="517"/>
        <v>1990</v>
      </c>
      <c r="L16483" s="1" t="str">
        <f t="shared" si="516"/>
        <v/>
      </c>
    </row>
    <row r="16484" spans="1:12" ht="13.8" customHeight="1" x14ac:dyDescent="0.3">
      <c r="A16484" t="s">
        <v>254</v>
      </c>
      <c r="B16484">
        <v>2002</v>
      </c>
      <c r="C16484" s="10">
        <v>1260</v>
      </c>
      <c r="D16484">
        <v>1</v>
      </c>
      <c r="E16484">
        <v>1112</v>
      </c>
      <c r="F16484">
        <v>11</v>
      </c>
      <c r="G16484">
        <v>136</v>
      </c>
      <c r="H16484">
        <v>0</v>
      </c>
      <c r="I16484">
        <v>0.38</v>
      </c>
      <c r="J16484" s="10">
        <v>315</v>
      </c>
      <c r="K16484" s="13">
        <f t="shared" si="517"/>
        <v>1990</v>
      </c>
      <c r="L16484" s="1" t="str">
        <f t="shared" si="516"/>
        <v/>
      </c>
    </row>
    <row r="16485" spans="1:12" ht="13.8" customHeight="1" x14ac:dyDescent="0.3">
      <c r="A16485" t="s">
        <v>254</v>
      </c>
      <c r="B16485">
        <v>2003</v>
      </c>
      <c r="C16485" s="10">
        <v>1254</v>
      </c>
      <c r="D16485">
        <v>1</v>
      </c>
      <c r="E16485">
        <v>1079</v>
      </c>
      <c r="F16485">
        <v>30</v>
      </c>
      <c r="G16485">
        <v>143</v>
      </c>
      <c r="H16485">
        <v>0</v>
      </c>
      <c r="I16485">
        <v>0.38</v>
      </c>
      <c r="J16485" s="10">
        <v>298</v>
      </c>
      <c r="K16485" s="13">
        <f t="shared" si="517"/>
        <v>1990</v>
      </c>
      <c r="L16485" s="1" t="str">
        <f t="shared" si="516"/>
        <v/>
      </c>
    </row>
    <row r="16486" spans="1:12" ht="13.8" customHeight="1" x14ac:dyDescent="0.3">
      <c r="A16486" t="s">
        <v>254</v>
      </c>
      <c r="B16486">
        <v>2004</v>
      </c>
      <c r="C16486" s="10">
        <v>1530</v>
      </c>
      <c r="D16486">
        <v>1</v>
      </c>
      <c r="E16486">
        <v>1392</v>
      </c>
      <c r="F16486">
        <v>53</v>
      </c>
      <c r="G16486">
        <v>84</v>
      </c>
      <c r="H16486">
        <v>0</v>
      </c>
      <c r="I16486">
        <v>0.46</v>
      </c>
      <c r="J16486" s="10">
        <v>328</v>
      </c>
      <c r="K16486" s="13">
        <f t="shared" si="517"/>
        <v>1990</v>
      </c>
      <c r="L16486" s="1" t="str">
        <f t="shared" si="516"/>
        <v/>
      </c>
    </row>
    <row r="16487" spans="1:12" ht="13.8" customHeight="1" x14ac:dyDescent="0.3">
      <c r="A16487" t="s">
        <v>254</v>
      </c>
      <c r="B16487">
        <v>2005</v>
      </c>
      <c r="C16487" s="10">
        <v>1575</v>
      </c>
      <c r="D16487">
        <v>1</v>
      </c>
      <c r="E16487">
        <v>1439</v>
      </c>
      <c r="F16487">
        <v>50</v>
      </c>
      <c r="G16487">
        <v>84</v>
      </c>
      <c r="H16487">
        <v>0</v>
      </c>
      <c r="I16487">
        <v>0.47</v>
      </c>
      <c r="J16487" s="10">
        <v>341</v>
      </c>
      <c r="K16487" s="13">
        <f t="shared" si="517"/>
        <v>1990</v>
      </c>
      <c r="L16487" s="1" t="str">
        <f t="shared" si="516"/>
        <v/>
      </c>
    </row>
    <row r="16488" spans="1:12" ht="13.8" customHeight="1" x14ac:dyDescent="0.3">
      <c r="A16488" t="s">
        <v>254</v>
      </c>
      <c r="B16488">
        <v>2006</v>
      </c>
      <c r="C16488" s="10">
        <v>1813</v>
      </c>
      <c r="D16488">
        <v>2</v>
      </c>
      <c r="E16488">
        <v>1669</v>
      </c>
      <c r="F16488">
        <v>58</v>
      </c>
      <c r="G16488">
        <v>84</v>
      </c>
      <c r="H16488">
        <v>0</v>
      </c>
      <c r="I16488">
        <v>0.54</v>
      </c>
      <c r="J16488" s="10">
        <v>259</v>
      </c>
      <c r="K16488" s="13">
        <f t="shared" si="517"/>
        <v>1990</v>
      </c>
      <c r="L16488" s="1" t="str">
        <f t="shared" si="516"/>
        <v/>
      </c>
    </row>
    <row r="16489" spans="1:12" ht="13.8" customHeight="1" x14ac:dyDescent="0.3">
      <c r="A16489" t="s">
        <v>254</v>
      </c>
      <c r="B16489">
        <v>2007</v>
      </c>
      <c r="C16489" s="10">
        <v>1637</v>
      </c>
      <c r="D16489">
        <v>3</v>
      </c>
      <c r="E16489">
        <v>1497</v>
      </c>
      <c r="F16489">
        <v>53</v>
      </c>
      <c r="G16489">
        <v>84</v>
      </c>
      <c r="H16489">
        <v>0</v>
      </c>
      <c r="I16489">
        <v>0.49</v>
      </c>
      <c r="J16489" s="10">
        <v>351</v>
      </c>
      <c r="K16489" s="13">
        <f t="shared" si="517"/>
        <v>1990</v>
      </c>
      <c r="L16489" s="1" t="str">
        <f t="shared" si="516"/>
        <v/>
      </c>
    </row>
    <row r="16490" spans="1:12" ht="13.8" customHeight="1" x14ac:dyDescent="0.3">
      <c r="A16490" t="s">
        <v>254</v>
      </c>
      <c r="B16490">
        <v>2008</v>
      </c>
      <c r="C16490" s="10">
        <v>2254</v>
      </c>
      <c r="D16490">
        <v>1</v>
      </c>
      <c r="E16490">
        <v>2122</v>
      </c>
      <c r="F16490">
        <v>47</v>
      </c>
      <c r="G16490">
        <v>84</v>
      </c>
      <c r="H16490">
        <v>0</v>
      </c>
      <c r="I16490">
        <v>0.67</v>
      </c>
      <c r="J16490" s="10">
        <v>436</v>
      </c>
      <c r="K16490" s="13">
        <f t="shared" si="517"/>
        <v>1990</v>
      </c>
      <c r="L16490" s="1" t="str">
        <f t="shared" si="516"/>
        <v/>
      </c>
    </row>
    <row r="16491" spans="1:12" ht="13.8" customHeight="1" x14ac:dyDescent="0.3">
      <c r="A16491" t="s">
        <v>254</v>
      </c>
      <c r="B16491">
        <v>2009</v>
      </c>
      <c r="C16491" s="10">
        <v>2198</v>
      </c>
      <c r="D16491">
        <v>1</v>
      </c>
      <c r="E16491">
        <v>2021</v>
      </c>
      <c r="F16491">
        <v>33</v>
      </c>
      <c r="G16491">
        <v>143</v>
      </c>
      <c r="H16491">
        <v>0</v>
      </c>
      <c r="I16491">
        <v>0.65</v>
      </c>
      <c r="J16491" s="10">
        <v>490</v>
      </c>
      <c r="K16491" s="13">
        <f t="shared" si="517"/>
        <v>1990</v>
      </c>
      <c r="L16491" s="1" t="str">
        <f t="shared" si="516"/>
        <v/>
      </c>
    </row>
    <row r="16492" spans="1:12" ht="13.8" customHeight="1" x14ac:dyDescent="0.3">
      <c r="A16492" t="s">
        <v>254</v>
      </c>
      <c r="B16492">
        <v>2010</v>
      </c>
      <c r="C16492" s="10">
        <v>1742</v>
      </c>
      <c r="D16492">
        <v>1</v>
      </c>
      <c r="E16492">
        <v>1587</v>
      </c>
      <c r="F16492">
        <v>41</v>
      </c>
      <c r="G16492">
        <v>113</v>
      </c>
      <c r="H16492">
        <v>0</v>
      </c>
      <c r="I16492">
        <v>0.52</v>
      </c>
      <c r="J16492" s="10">
        <v>451</v>
      </c>
      <c r="K16492" s="13">
        <f t="shared" si="517"/>
        <v>1990</v>
      </c>
      <c r="L16492" s="1" t="str">
        <f t="shared" si="516"/>
        <v/>
      </c>
    </row>
    <row r="16493" spans="1:12" ht="13.8" customHeight="1" x14ac:dyDescent="0.3">
      <c r="A16493" t="s">
        <v>254</v>
      </c>
      <c r="B16493">
        <v>2011</v>
      </c>
      <c r="C16493" s="10">
        <v>2117</v>
      </c>
      <c r="D16493">
        <v>1</v>
      </c>
      <c r="E16493">
        <v>1943</v>
      </c>
      <c r="F16493">
        <v>40</v>
      </c>
      <c r="G16493">
        <v>132</v>
      </c>
      <c r="H16493">
        <v>0</v>
      </c>
      <c r="I16493">
        <v>0.63</v>
      </c>
      <c r="J16493" s="10">
        <v>401</v>
      </c>
      <c r="K16493" s="13">
        <f t="shared" si="517"/>
        <v>1990</v>
      </c>
      <c r="L16493" s="1" t="str">
        <f t="shared" si="516"/>
        <v/>
      </c>
    </row>
    <row r="16494" spans="1:12" ht="13.8" customHeight="1" x14ac:dyDescent="0.3">
      <c r="A16494" t="s">
        <v>254</v>
      </c>
      <c r="B16494">
        <v>2012</v>
      </c>
      <c r="C16494" s="10">
        <v>2371</v>
      </c>
      <c r="D16494">
        <v>2</v>
      </c>
      <c r="E16494">
        <v>2220</v>
      </c>
      <c r="F16494">
        <v>29</v>
      </c>
      <c r="G16494">
        <v>119</v>
      </c>
      <c r="H16494">
        <v>0</v>
      </c>
      <c r="I16494">
        <v>0.7</v>
      </c>
      <c r="J16494" s="10">
        <v>321</v>
      </c>
      <c r="K16494" s="13">
        <f t="shared" si="517"/>
        <v>1990</v>
      </c>
      <c r="L16494" s="1">
        <f t="shared" si="516"/>
        <v>1</v>
      </c>
    </row>
    <row r="16495" spans="1:12" ht="13.8" customHeight="1" x14ac:dyDescent="0.3">
      <c r="A16495" t="s">
        <v>254</v>
      </c>
      <c r="B16495">
        <v>2013</v>
      </c>
      <c r="C16495" s="10">
        <v>2069</v>
      </c>
      <c r="D16495">
        <v>2</v>
      </c>
      <c r="E16495">
        <v>1924</v>
      </c>
      <c r="F16495">
        <v>27</v>
      </c>
      <c r="G16495">
        <v>116</v>
      </c>
      <c r="H16495">
        <v>0</v>
      </c>
      <c r="I16495">
        <v>0.61</v>
      </c>
      <c r="J16495" s="10">
        <v>257</v>
      </c>
      <c r="K16495" s="13">
        <f t="shared" si="517"/>
        <v>1990</v>
      </c>
      <c r="L16495" s="1">
        <f t="shared" si="516"/>
        <v>1</v>
      </c>
    </row>
    <row r="16496" spans="1:12" ht="13.8" customHeight="1" x14ac:dyDescent="0.3">
      <c r="A16496" t="s">
        <v>254</v>
      </c>
      <c r="B16496">
        <v>2014</v>
      </c>
      <c r="C16496" s="10">
        <v>1840</v>
      </c>
      <c r="D16496">
        <v>2</v>
      </c>
      <c r="E16496">
        <v>1700</v>
      </c>
      <c r="F16496">
        <v>25</v>
      </c>
      <c r="G16496">
        <v>112</v>
      </c>
      <c r="H16496">
        <v>0</v>
      </c>
      <c r="I16496">
        <v>0.54</v>
      </c>
      <c r="J16496" s="10">
        <v>251</v>
      </c>
      <c r="K16496" s="13">
        <f t="shared" si="517"/>
        <v>1990</v>
      </c>
      <c r="L16496" s="1">
        <f t="shared" si="516"/>
        <v>1</v>
      </c>
    </row>
    <row r="16497" spans="1:12" ht="13.8" customHeight="1" x14ac:dyDescent="0.3">
      <c r="A16497" t="s">
        <v>255</v>
      </c>
      <c r="B16497">
        <v>1830</v>
      </c>
      <c r="C16497" s="10">
        <v>5</v>
      </c>
      <c r="D16497">
        <v>5</v>
      </c>
      <c r="E16497">
        <v>0</v>
      </c>
      <c r="F16497">
        <v>0</v>
      </c>
      <c r="G16497">
        <v>0</v>
      </c>
      <c r="H16497" t="s">
        <v>11</v>
      </c>
      <c r="I16497" t="s">
        <v>11</v>
      </c>
      <c r="J16497" s="10">
        <v>0</v>
      </c>
      <c r="K16497" s="13">
        <f t="shared" si="517"/>
        <v>1958</v>
      </c>
      <c r="L16497" s="1" t="str">
        <f t="shared" si="516"/>
        <v/>
      </c>
    </row>
    <row r="16498" spans="1:12" ht="13.8" customHeight="1" x14ac:dyDescent="0.3">
      <c r="A16498" t="s">
        <v>255</v>
      </c>
      <c r="B16498">
        <v>1831</v>
      </c>
      <c r="C16498" s="10">
        <v>6</v>
      </c>
      <c r="D16498">
        <v>6</v>
      </c>
      <c r="E16498">
        <v>0</v>
      </c>
      <c r="F16498">
        <v>0</v>
      </c>
      <c r="G16498">
        <v>0</v>
      </c>
      <c r="H16498" t="s">
        <v>11</v>
      </c>
      <c r="I16498" t="s">
        <v>11</v>
      </c>
      <c r="J16498" s="10">
        <v>0</v>
      </c>
      <c r="K16498" s="13">
        <f t="shared" si="517"/>
        <v>1958</v>
      </c>
      <c r="L16498" s="1" t="str">
        <f t="shared" si="516"/>
        <v/>
      </c>
    </row>
    <row r="16499" spans="1:12" ht="13.8" customHeight="1" x14ac:dyDescent="0.3">
      <c r="A16499" t="s">
        <v>255</v>
      </c>
      <c r="B16499">
        <v>1832</v>
      </c>
      <c r="C16499" s="10">
        <v>4</v>
      </c>
      <c r="D16499">
        <v>4</v>
      </c>
      <c r="E16499">
        <v>0</v>
      </c>
      <c r="F16499">
        <v>0</v>
      </c>
      <c r="G16499">
        <v>0</v>
      </c>
      <c r="H16499" t="s">
        <v>11</v>
      </c>
      <c r="I16499" t="s">
        <v>11</v>
      </c>
      <c r="J16499" s="10">
        <v>0</v>
      </c>
      <c r="K16499" s="13">
        <f t="shared" si="517"/>
        <v>1958</v>
      </c>
      <c r="L16499" s="1" t="str">
        <f t="shared" si="516"/>
        <v/>
      </c>
    </row>
    <row r="16500" spans="1:12" ht="13.8" customHeight="1" x14ac:dyDescent="0.3">
      <c r="A16500" t="s">
        <v>255</v>
      </c>
      <c r="B16500">
        <v>1833</v>
      </c>
      <c r="C16500" s="10">
        <v>5</v>
      </c>
      <c r="D16500">
        <v>5</v>
      </c>
      <c r="E16500">
        <v>0</v>
      </c>
      <c r="F16500">
        <v>0</v>
      </c>
      <c r="G16500">
        <v>0</v>
      </c>
      <c r="H16500" t="s">
        <v>11</v>
      </c>
      <c r="I16500" t="s">
        <v>11</v>
      </c>
      <c r="J16500" s="10">
        <v>0</v>
      </c>
      <c r="K16500" s="13">
        <f t="shared" si="517"/>
        <v>1958</v>
      </c>
      <c r="L16500" s="1" t="str">
        <f t="shared" si="516"/>
        <v/>
      </c>
    </row>
    <row r="16501" spans="1:12" ht="13.8" customHeight="1" x14ac:dyDescent="0.3">
      <c r="A16501" t="s">
        <v>255</v>
      </c>
      <c r="B16501">
        <v>1850</v>
      </c>
      <c r="C16501" s="10">
        <v>31</v>
      </c>
      <c r="D16501">
        <v>31</v>
      </c>
      <c r="E16501">
        <v>0</v>
      </c>
      <c r="F16501">
        <v>0</v>
      </c>
      <c r="G16501">
        <v>0</v>
      </c>
      <c r="H16501" t="s">
        <v>11</v>
      </c>
      <c r="I16501" t="s">
        <v>11</v>
      </c>
      <c r="J16501" s="10">
        <v>0</v>
      </c>
      <c r="K16501" s="13">
        <f t="shared" si="517"/>
        <v>1958</v>
      </c>
      <c r="L16501" s="1" t="str">
        <f t="shared" si="516"/>
        <v/>
      </c>
    </row>
    <row r="16502" spans="1:12" ht="13.8" customHeight="1" x14ac:dyDescent="0.3">
      <c r="A16502" t="s">
        <v>255</v>
      </c>
      <c r="B16502">
        <v>1855</v>
      </c>
      <c r="C16502" s="10">
        <v>94</v>
      </c>
      <c r="D16502">
        <v>94</v>
      </c>
      <c r="E16502">
        <v>0</v>
      </c>
      <c r="F16502">
        <v>0</v>
      </c>
      <c r="G16502">
        <v>0</v>
      </c>
      <c r="H16502" t="s">
        <v>11</v>
      </c>
      <c r="I16502" t="s">
        <v>11</v>
      </c>
      <c r="J16502" s="10">
        <v>0</v>
      </c>
      <c r="K16502" s="13">
        <f t="shared" si="517"/>
        <v>1958</v>
      </c>
      <c r="L16502" s="1" t="str">
        <f t="shared" si="516"/>
        <v/>
      </c>
    </row>
    <row r="16503" spans="1:12" ht="13.8" customHeight="1" x14ac:dyDescent="0.3">
      <c r="A16503" t="s">
        <v>255</v>
      </c>
      <c r="B16503">
        <v>1858</v>
      </c>
      <c r="C16503" s="10">
        <v>132</v>
      </c>
      <c r="D16503">
        <v>132</v>
      </c>
      <c r="E16503">
        <v>0</v>
      </c>
      <c r="F16503">
        <v>0</v>
      </c>
      <c r="G16503">
        <v>0</v>
      </c>
      <c r="H16503" t="s">
        <v>11</v>
      </c>
      <c r="I16503" t="s">
        <v>11</v>
      </c>
      <c r="J16503" s="10">
        <v>0</v>
      </c>
      <c r="K16503" s="13">
        <f t="shared" si="517"/>
        <v>1958</v>
      </c>
      <c r="L16503" s="1" t="str">
        <f t="shared" si="516"/>
        <v/>
      </c>
    </row>
    <row r="16504" spans="1:12" ht="13.8" customHeight="1" x14ac:dyDescent="0.3">
      <c r="A16504" t="s">
        <v>255</v>
      </c>
      <c r="B16504">
        <v>1859</v>
      </c>
      <c r="C16504" s="10">
        <v>140</v>
      </c>
      <c r="D16504">
        <v>140</v>
      </c>
      <c r="E16504">
        <v>0</v>
      </c>
      <c r="F16504">
        <v>0</v>
      </c>
      <c r="G16504">
        <v>0</v>
      </c>
      <c r="H16504" t="s">
        <v>11</v>
      </c>
      <c r="I16504" t="s">
        <v>11</v>
      </c>
      <c r="J16504" s="10">
        <v>0</v>
      </c>
      <c r="K16504" s="13">
        <f t="shared" si="517"/>
        <v>1958</v>
      </c>
      <c r="L16504" s="1" t="str">
        <f t="shared" si="516"/>
        <v/>
      </c>
    </row>
    <row r="16505" spans="1:12" ht="13.8" customHeight="1" x14ac:dyDescent="0.3">
      <c r="A16505" t="s">
        <v>255</v>
      </c>
      <c r="B16505">
        <v>1860</v>
      </c>
      <c r="C16505" s="10">
        <v>185</v>
      </c>
      <c r="D16505">
        <v>182</v>
      </c>
      <c r="E16505">
        <v>3</v>
      </c>
      <c r="F16505">
        <v>0</v>
      </c>
      <c r="G16505">
        <v>0</v>
      </c>
      <c r="H16505" t="s">
        <v>11</v>
      </c>
      <c r="I16505" t="s">
        <v>11</v>
      </c>
      <c r="J16505" s="10">
        <v>0</v>
      </c>
      <c r="K16505" s="13">
        <f t="shared" si="517"/>
        <v>1958</v>
      </c>
      <c r="L16505" s="1" t="str">
        <f t="shared" si="516"/>
        <v/>
      </c>
    </row>
    <row r="16506" spans="1:12" ht="13.8" customHeight="1" x14ac:dyDescent="0.3">
      <c r="A16506" t="s">
        <v>255</v>
      </c>
      <c r="B16506">
        <v>1861</v>
      </c>
      <c r="C16506" s="10">
        <v>235</v>
      </c>
      <c r="D16506">
        <v>233</v>
      </c>
      <c r="E16506">
        <v>3</v>
      </c>
      <c r="F16506">
        <v>0</v>
      </c>
      <c r="G16506">
        <v>0</v>
      </c>
      <c r="H16506" t="s">
        <v>11</v>
      </c>
      <c r="I16506" t="s">
        <v>11</v>
      </c>
      <c r="J16506" s="10">
        <v>0</v>
      </c>
      <c r="K16506" s="13">
        <f t="shared" si="517"/>
        <v>1958</v>
      </c>
      <c r="L16506" s="1" t="str">
        <f t="shared" si="516"/>
        <v/>
      </c>
    </row>
    <row r="16507" spans="1:12" ht="13.8" customHeight="1" x14ac:dyDescent="0.3">
      <c r="A16507" t="s">
        <v>255</v>
      </c>
      <c r="B16507">
        <v>1862</v>
      </c>
      <c r="C16507" s="10">
        <v>212</v>
      </c>
      <c r="D16507">
        <v>209</v>
      </c>
      <c r="E16507">
        <v>3</v>
      </c>
      <c r="F16507">
        <v>0</v>
      </c>
      <c r="G16507">
        <v>0</v>
      </c>
      <c r="H16507" t="s">
        <v>11</v>
      </c>
      <c r="I16507" t="s">
        <v>11</v>
      </c>
      <c r="J16507" s="10">
        <v>0</v>
      </c>
      <c r="K16507" s="13">
        <f t="shared" si="517"/>
        <v>1958</v>
      </c>
      <c r="L16507" s="1" t="str">
        <f t="shared" si="516"/>
        <v/>
      </c>
    </row>
    <row r="16508" spans="1:12" ht="13.8" customHeight="1" x14ac:dyDescent="0.3">
      <c r="A16508" t="s">
        <v>255</v>
      </c>
      <c r="B16508">
        <v>1863</v>
      </c>
      <c r="C16508" s="10">
        <v>222</v>
      </c>
      <c r="D16508">
        <v>217</v>
      </c>
      <c r="E16508">
        <v>5</v>
      </c>
      <c r="F16508">
        <v>0</v>
      </c>
      <c r="G16508">
        <v>0</v>
      </c>
      <c r="H16508" t="s">
        <v>11</v>
      </c>
      <c r="I16508" t="s">
        <v>11</v>
      </c>
      <c r="J16508" s="10">
        <v>0</v>
      </c>
      <c r="K16508" s="13">
        <f t="shared" si="517"/>
        <v>1958</v>
      </c>
      <c r="L16508" s="1" t="str">
        <f t="shared" si="516"/>
        <v/>
      </c>
    </row>
    <row r="16509" spans="1:12" ht="13.8" customHeight="1" x14ac:dyDescent="0.3">
      <c r="A16509" t="s">
        <v>255</v>
      </c>
      <c r="B16509">
        <v>1864</v>
      </c>
      <c r="C16509" s="10">
        <v>249</v>
      </c>
      <c r="D16509">
        <v>242</v>
      </c>
      <c r="E16509">
        <v>7</v>
      </c>
      <c r="F16509">
        <v>0</v>
      </c>
      <c r="G16509">
        <v>0</v>
      </c>
      <c r="H16509" t="s">
        <v>11</v>
      </c>
      <c r="I16509" t="s">
        <v>11</v>
      </c>
      <c r="J16509" s="10">
        <v>0</v>
      </c>
      <c r="K16509" s="13">
        <f t="shared" si="517"/>
        <v>1958</v>
      </c>
      <c r="L16509" s="1" t="str">
        <f t="shared" si="516"/>
        <v/>
      </c>
    </row>
    <row r="16510" spans="1:12" ht="13.8" customHeight="1" x14ac:dyDescent="0.3">
      <c r="A16510" t="s">
        <v>255</v>
      </c>
      <c r="B16510">
        <v>1865</v>
      </c>
      <c r="C16510" s="10">
        <v>238</v>
      </c>
      <c r="D16510">
        <v>230</v>
      </c>
      <c r="E16510">
        <v>8</v>
      </c>
      <c r="F16510">
        <v>0</v>
      </c>
      <c r="G16510">
        <v>0</v>
      </c>
      <c r="H16510" t="s">
        <v>11</v>
      </c>
      <c r="I16510" t="s">
        <v>11</v>
      </c>
      <c r="J16510" s="10">
        <v>0</v>
      </c>
      <c r="K16510" s="13">
        <f t="shared" si="517"/>
        <v>1958</v>
      </c>
      <c r="L16510" s="1" t="str">
        <f t="shared" si="516"/>
        <v/>
      </c>
    </row>
    <row r="16511" spans="1:12" ht="13.8" customHeight="1" x14ac:dyDescent="0.3">
      <c r="A16511" t="s">
        <v>255</v>
      </c>
      <c r="B16511">
        <v>1866</v>
      </c>
      <c r="C16511" s="10">
        <v>752</v>
      </c>
      <c r="D16511">
        <v>743</v>
      </c>
      <c r="E16511">
        <v>9</v>
      </c>
      <c r="F16511">
        <v>0</v>
      </c>
      <c r="G16511">
        <v>0</v>
      </c>
      <c r="H16511" t="s">
        <v>11</v>
      </c>
      <c r="I16511" t="s">
        <v>11</v>
      </c>
      <c r="J16511" s="10">
        <v>0</v>
      </c>
      <c r="K16511" s="13">
        <f t="shared" si="517"/>
        <v>1958</v>
      </c>
      <c r="L16511" s="1" t="str">
        <f t="shared" si="516"/>
        <v/>
      </c>
    </row>
    <row r="16512" spans="1:12" ht="13.8" customHeight="1" x14ac:dyDescent="0.3">
      <c r="A16512" t="s">
        <v>255</v>
      </c>
      <c r="B16512">
        <v>1867</v>
      </c>
      <c r="C16512" s="10">
        <v>863</v>
      </c>
      <c r="D16512">
        <v>849</v>
      </c>
      <c r="E16512">
        <v>13</v>
      </c>
      <c r="F16512">
        <v>0</v>
      </c>
      <c r="G16512">
        <v>0</v>
      </c>
      <c r="H16512" t="s">
        <v>11</v>
      </c>
      <c r="I16512" t="s">
        <v>11</v>
      </c>
      <c r="J16512" s="10">
        <v>0</v>
      </c>
      <c r="K16512" s="13">
        <f t="shared" si="517"/>
        <v>1958</v>
      </c>
      <c r="L16512" s="1" t="str">
        <f t="shared" si="516"/>
        <v/>
      </c>
    </row>
    <row r="16513" spans="1:12" ht="13.8" customHeight="1" x14ac:dyDescent="0.3">
      <c r="A16513" t="s">
        <v>255</v>
      </c>
      <c r="B16513">
        <v>1868</v>
      </c>
      <c r="C16513" s="10">
        <v>718</v>
      </c>
      <c r="D16513">
        <v>694</v>
      </c>
      <c r="E16513">
        <v>24</v>
      </c>
      <c r="F16513">
        <v>0</v>
      </c>
      <c r="G16513">
        <v>0</v>
      </c>
      <c r="H16513" t="s">
        <v>11</v>
      </c>
      <c r="I16513" t="s">
        <v>11</v>
      </c>
      <c r="J16513" s="10">
        <v>0</v>
      </c>
      <c r="K16513" s="13">
        <f t="shared" si="517"/>
        <v>1958</v>
      </c>
      <c r="L16513" s="1" t="str">
        <f t="shared" si="516"/>
        <v/>
      </c>
    </row>
    <row r="16514" spans="1:12" ht="13.8" customHeight="1" x14ac:dyDescent="0.3">
      <c r="A16514" t="s">
        <v>255</v>
      </c>
      <c r="B16514">
        <v>1869</v>
      </c>
      <c r="C16514" s="10">
        <v>974</v>
      </c>
      <c r="D16514">
        <v>951</v>
      </c>
      <c r="E16514">
        <v>23</v>
      </c>
      <c r="F16514">
        <v>0</v>
      </c>
      <c r="G16514">
        <v>0</v>
      </c>
      <c r="H16514" t="s">
        <v>11</v>
      </c>
      <c r="I16514" t="s">
        <v>11</v>
      </c>
      <c r="J16514" s="10">
        <v>0</v>
      </c>
      <c r="K16514" s="13">
        <f t="shared" si="517"/>
        <v>1958</v>
      </c>
      <c r="L16514" s="1" t="str">
        <f t="shared" ref="L16514:L16577" si="518">IF(AND(B16514&gt;2011),1,"")</f>
        <v/>
      </c>
    </row>
    <row r="16515" spans="1:12" ht="13.8" customHeight="1" x14ac:dyDescent="0.3">
      <c r="A16515" t="s">
        <v>255</v>
      </c>
      <c r="B16515">
        <v>1870</v>
      </c>
      <c r="C16515" s="10">
        <v>1057</v>
      </c>
      <c r="D16515">
        <v>1034</v>
      </c>
      <c r="E16515">
        <v>23</v>
      </c>
      <c r="F16515">
        <v>0</v>
      </c>
      <c r="G16515">
        <v>0</v>
      </c>
      <c r="H16515" t="s">
        <v>11</v>
      </c>
      <c r="I16515" t="s">
        <v>11</v>
      </c>
      <c r="J16515" s="10">
        <v>0</v>
      </c>
      <c r="K16515" s="13">
        <f t="shared" ref="K16515:K16578" si="519">IF(B16515&lt;1990,IF(B16515&lt;1959,1958,1989),1990)</f>
        <v>1958</v>
      </c>
      <c r="L16515" s="1" t="str">
        <f t="shared" si="518"/>
        <v/>
      </c>
    </row>
    <row r="16516" spans="1:12" ht="13.8" customHeight="1" x14ac:dyDescent="0.3">
      <c r="A16516" t="s">
        <v>255</v>
      </c>
      <c r="B16516">
        <v>1871</v>
      </c>
      <c r="C16516" s="10">
        <v>1427</v>
      </c>
      <c r="D16516">
        <v>1408</v>
      </c>
      <c r="E16516">
        <v>19</v>
      </c>
      <c r="F16516">
        <v>0</v>
      </c>
      <c r="G16516">
        <v>0</v>
      </c>
      <c r="H16516" t="s">
        <v>11</v>
      </c>
      <c r="I16516" t="s">
        <v>11</v>
      </c>
      <c r="J16516" s="10">
        <v>0</v>
      </c>
      <c r="K16516" s="13">
        <f t="shared" si="519"/>
        <v>1958</v>
      </c>
      <c r="L16516" s="1" t="str">
        <f t="shared" si="518"/>
        <v/>
      </c>
    </row>
    <row r="16517" spans="1:12" ht="13.8" customHeight="1" x14ac:dyDescent="0.3">
      <c r="A16517" t="s">
        <v>255</v>
      </c>
      <c r="B16517">
        <v>1872</v>
      </c>
      <c r="C16517" s="10">
        <v>1465</v>
      </c>
      <c r="D16517">
        <v>1444</v>
      </c>
      <c r="E16517">
        <v>21</v>
      </c>
      <c r="F16517">
        <v>0</v>
      </c>
      <c r="G16517">
        <v>0</v>
      </c>
      <c r="H16517" t="s">
        <v>11</v>
      </c>
      <c r="I16517" t="s">
        <v>11</v>
      </c>
      <c r="J16517" s="10">
        <v>0</v>
      </c>
      <c r="K16517" s="13">
        <f t="shared" si="519"/>
        <v>1958</v>
      </c>
      <c r="L16517" s="1" t="str">
        <f t="shared" si="518"/>
        <v/>
      </c>
    </row>
    <row r="16518" spans="1:12" ht="13.8" customHeight="1" x14ac:dyDescent="0.3">
      <c r="A16518" t="s">
        <v>255</v>
      </c>
      <c r="B16518">
        <v>1873</v>
      </c>
      <c r="C16518" s="10">
        <v>1375</v>
      </c>
      <c r="D16518">
        <v>1328</v>
      </c>
      <c r="E16518">
        <v>47</v>
      </c>
      <c r="F16518">
        <v>0</v>
      </c>
      <c r="G16518">
        <v>0</v>
      </c>
      <c r="H16518" t="s">
        <v>11</v>
      </c>
      <c r="I16518" t="s">
        <v>11</v>
      </c>
      <c r="J16518" s="10">
        <v>0</v>
      </c>
      <c r="K16518" s="13">
        <f t="shared" si="519"/>
        <v>1958</v>
      </c>
      <c r="L16518" s="1" t="str">
        <f t="shared" si="518"/>
        <v/>
      </c>
    </row>
    <row r="16519" spans="1:12" ht="13.8" customHeight="1" x14ac:dyDescent="0.3">
      <c r="A16519" t="s">
        <v>255</v>
      </c>
      <c r="B16519">
        <v>1874</v>
      </c>
      <c r="C16519" s="10">
        <v>1669</v>
      </c>
      <c r="D16519">
        <v>1596</v>
      </c>
      <c r="E16519">
        <v>74</v>
      </c>
      <c r="F16519">
        <v>0</v>
      </c>
      <c r="G16519">
        <v>0</v>
      </c>
      <c r="H16519" t="s">
        <v>11</v>
      </c>
      <c r="I16519" t="s">
        <v>11</v>
      </c>
      <c r="J16519" s="10">
        <v>0</v>
      </c>
      <c r="K16519" s="13">
        <f t="shared" si="519"/>
        <v>1958</v>
      </c>
      <c r="L16519" s="1" t="str">
        <f t="shared" si="518"/>
        <v/>
      </c>
    </row>
    <row r="16520" spans="1:12" ht="13.8" customHeight="1" x14ac:dyDescent="0.3">
      <c r="A16520" t="s">
        <v>255</v>
      </c>
      <c r="B16520">
        <v>1875</v>
      </c>
      <c r="C16520" s="10">
        <v>1921</v>
      </c>
      <c r="D16520">
        <v>1803</v>
      </c>
      <c r="E16520">
        <v>118</v>
      </c>
      <c r="F16520">
        <v>0</v>
      </c>
      <c r="G16520">
        <v>0</v>
      </c>
      <c r="H16520" t="s">
        <v>11</v>
      </c>
      <c r="I16520" t="s">
        <v>11</v>
      </c>
      <c r="J16520" s="10">
        <v>0</v>
      </c>
      <c r="K16520" s="13">
        <f t="shared" si="519"/>
        <v>1958</v>
      </c>
      <c r="L16520" s="1" t="str">
        <f t="shared" si="518"/>
        <v/>
      </c>
    </row>
    <row r="16521" spans="1:12" ht="13.8" customHeight="1" x14ac:dyDescent="0.3">
      <c r="A16521" t="s">
        <v>255</v>
      </c>
      <c r="B16521">
        <v>1876</v>
      </c>
      <c r="C16521" s="10">
        <v>2385</v>
      </c>
      <c r="D16521">
        <v>2192</v>
      </c>
      <c r="E16521">
        <v>193</v>
      </c>
      <c r="F16521">
        <v>0</v>
      </c>
      <c r="G16521">
        <v>0</v>
      </c>
      <c r="H16521" t="s">
        <v>11</v>
      </c>
      <c r="I16521" t="s">
        <v>11</v>
      </c>
      <c r="J16521" s="10">
        <v>0</v>
      </c>
      <c r="K16521" s="13">
        <f t="shared" si="519"/>
        <v>1958</v>
      </c>
      <c r="L16521" s="1" t="str">
        <f t="shared" si="518"/>
        <v/>
      </c>
    </row>
    <row r="16522" spans="1:12" ht="13.8" customHeight="1" x14ac:dyDescent="0.3">
      <c r="A16522" t="s">
        <v>255</v>
      </c>
      <c r="B16522">
        <v>1877</v>
      </c>
      <c r="C16522" s="10">
        <v>2434</v>
      </c>
      <c r="D16522">
        <v>2158</v>
      </c>
      <c r="E16522">
        <v>275</v>
      </c>
      <c r="F16522">
        <v>0</v>
      </c>
      <c r="G16522">
        <v>0</v>
      </c>
      <c r="H16522" t="s">
        <v>11</v>
      </c>
      <c r="I16522" t="s">
        <v>11</v>
      </c>
      <c r="J16522" s="10">
        <v>0</v>
      </c>
      <c r="K16522" s="13">
        <f t="shared" si="519"/>
        <v>1958</v>
      </c>
      <c r="L16522" s="1" t="str">
        <f t="shared" si="518"/>
        <v/>
      </c>
    </row>
    <row r="16523" spans="1:12" ht="13.8" customHeight="1" x14ac:dyDescent="0.3">
      <c r="A16523" t="s">
        <v>255</v>
      </c>
      <c r="B16523">
        <v>1878</v>
      </c>
      <c r="C16523" s="10">
        <v>3181</v>
      </c>
      <c r="D16523">
        <v>2850</v>
      </c>
      <c r="E16523">
        <v>331</v>
      </c>
      <c r="F16523">
        <v>0</v>
      </c>
      <c r="G16523">
        <v>0</v>
      </c>
      <c r="H16523" t="s">
        <v>11</v>
      </c>
      <c r="I16523" t="s">
        <v>11</v>
      </c>
      <c r="J16523" s="10">
        <v>0</v>
      </c>
      <c r="K16523" s="13">
        <f t="shared" si="519"/>
        <v>1958</v>
      </c>
      <c r="L16523" s="1" t="str">
        <f t="shared" si="518"/>
        <v/>
      </c>
    </row>
    <row r="16524" spans="1:12" ht="13.8" customHeight="1" x14ac:dyDescent="0.3">
      <c r="A16524" t="s">
        <v>255</v>
      </c>
      <c r="B16524">
        <v>1879</v>
      </c>
      <c r="C16524" s="10">
        <v>3264</v>
      </c>
      <c r="D16524">
        <v>2851</v>
      </c>
      <c r="E16524">
        <v>413</v>
      </c>
      <c r="F16524">
        <v>0</v>
      </c>
      <c r="G16524">
        <v>0</v>
      </c>
      <c r="H16524" t="s">
        <v>11</v>
      </c>
      <c r="I16524" t="s">
        <v>11</v>
      </c>
      <c r="J16524" s="10">
        <v>0</v>
      </c>
      <c r="K16524" s="13">
        <f t="shared" si="519"/>
        <v>1958</v>
      </c>
      <c r="L16524" s="1" t="str">
        <f t="shared" si="518"/>
        <v/>
      </c>
    </row>
    <row r="16525" spans="1:12" ht="13.8" customHeight="1" x14ac:dyDescent="0.3">
      <c r="A16525" t="s">
        <v>255</v>
      </c>
      <c r="B16525">
        <v>1880</v>
      </c>
      <c r="C16525" s="10">
        <v>3829</v>
      </c>
      <c r="D16525">
        <v>3361</v>
      </c>
      <c r="E16525">
        <v>468</v>
      </c>
      <c r="F16525">
        <v>0</v>
      </c>
      <c r="G16525">
        <v>0</v>
      </c>
      <c r="H16525" t="s">
        <v>11</v>
      </c>
      <c r="I16525" t="s">
        <v>11</v>
      </c>
      <c r="J16525" s="10">
        <v>0</v>
      </c>
      <c r="K16525" s="13">
        <f t="shared" si="519"/>
        <v>1958</v>
      </c>
      <c r="L16525" s="1" t="str">
        <f t="shared" si="518"/>
        <v/>
      </c>
    </row>
    <row r="16526" spans="1:12" ht="13.8" customHeight="1" x14ac:dyDescent="0.3">
      <c r="A16526" t="s">
        <v>255</v>
      </c>
      <c r="B16526">
        <v>1881</v>
      </c>
      <c r="C16526" s="10">
        <v>4033</v>
      </c>
      <c r="D16526">
        <v>3388</v>
      </c>
      <c r="E16526">
        <v>646</v>
      </c>
      <c r="F16526">
        <v>0</v>
      </c>
      <c r="G16526">
        <v>0</v>
      </c>
      <c r="H16526" t="s">
        <v>11</v>
      </c>
      <c r="I16526" t="s">
        <v>11</v>
      </c>
      <c r="J16526" s="10">
        <v>0</v>
      </c>
      <c r="K16526" s="13">
        <f t="shared" si="519"/>
        <v>1958</v>
      </c>
      <c r="L16526" s="1" t="str">
        <f t="shared" si="518"/>
        <v/>
      </c>
    </row>
    <row r="16527" spans="1:12" ht="13.8" customHeight="1" x14ac:dyDescent="0.3">
      <c r="A16527" t="s">
        <v>255</v>
      </c>
      <c r="B16527">
        <v>1882</v>
      </c>
      <c r="C16527" s="10">
        <v>4248</v>
      </c>
      <c r="D16527">
        <v>3547</v>
      </c>
      <c r="E16527">
        <v>701</v>
      </c>
      <c r="F16527">
        <v>0</v>
      </c>
      <c r="G16527">
        <v>0</v>
      </c>
      <c r="H16527" t="s">
        <v>11</v>
      </c>
      <c r="I16527" t="s">
        <v>11</v>
      </c>
      <c r="J16527" s="10">
        <v>0</v>
      </c>
      <c r="K16527" s="13">
        <f t="shared" si="519"/>
        <v>1958</v>
      </c>
      <c r="L16527" s="1" t="str">
        <f t="shared" si="518"/>
        <v/>
      </c>
    </row>
    <row r="16528" spans="1:12" ht="13.8" customHeight="1" x14ac:dyDescent="0.3">
      <c r="A16528" t="s">
        <v>255</v>
      </c>
      <c r="B16528">
        <v>1883</v>
      </c>
      <c r="C16528" s="10">
        <v>4835</v>
      </c>
      <c r="D16528">
        <v>4061</v>
      </c>
      <c r="E16528">
        <v>774</v>
      </c>
      <c r="F16528">
        <v>0</v>
      </c>
      <c r="G16528">
        <v>0</v>
      </c>
      <c r="H16528" t="s">
        <v>11</v>
      </c>
      <c r="I16528" t="s">
        <v>11</v>
      </c>
      <c r="J16528" s="10">
        <v>0</v>
      </c>
      <c r="K16528" s="13">
        <f t="shared" si="519"/>
        <v>1958</v>
      </c>
      <c r="L16528" s="1" t="str">
        <f t="shared" si="518"/>
        <v/>
      </c>
    </row>
    <row r="16529" spans="1:12" ht="13.8" customHeight="1" x14ac:dyDescent="0.3">
      <c r="A16529" t="s">
        <v>255</v>
      </c>
      <c r="B16529">
        <v>1884</v>
      </c>
      <c r="C16529" s="10">
        <v>4909</v>
      </c>
      <c r="D16529">
        <v>3782</v>
      </c>
      <c r="E16529">
        <v>1127</v>
      </c>
      <c r="F16529">
        <v>0</v>
      </c>
      <c r="G16529">
        <v>0</v>
      </c>
      <c r="H16529" t="s">
        <v>11</v>
      </c>
      <c r="I16529" t="s">
        <v>11</v>
      </c>
      <c r="J16529" s="10">
        <v>0</v>
      </c>
      <c r="K16529" s="13">
        <f t="shared" si="519"/>
        <v>1958</v>
      </c>
      <c r="L16529" s="1" t="str">
        <f t="shared" si="518"/>
        <v/>
      </c>
    </row>
    <row r="16530" spans="1:12" ht="13.8" customHeight="1" x14ac:dyDescent="0.3">
      <c r="A16530" t="s">
        <v>255</v>
      </c>
      <c r="B16530">
        <v>1885</v>
      </c>
      <c r="C16530" s="10">
        <v>5347</v>
      </c>
      <c r="D16530">
        <v>3917</v>
      </c>
      <c r="E16530">
        <v>1430</v>
      </c>
      <c r="F16530">
        <v>0</v>
      </c>
      <c r="G16530">
        <v>0</v>
      </c>
      <c r="H16530" t="s">
        <v>11</v>
      </c>
      <c r="I16530" t="s">
        <v>11</v>
      </c>
      <c r="J16530" s="10">
        <v>0</v>
      </c>
      <c r="K16530" s="13">
        <f t="shared" si="519"/>
        <v>1958</v>
      </c>
      <c r="L16530" s="1" t="str">
        <f t="shared" si="518"/>
        <v/>
      </c>
    </row>
    <row r="16531" spans="1:12" ht="13.8" customHeight="1" x14ac:dyDescent="0.3">
      <c r="A16531" t="s">
        <v>255</v>
      </c>
      <c r="B16531">
        <v>1886</v>
      </c>
      <c r="C16531" s="10">
        <v>5484</v>
      </c>
      <c r="D16531">
        <v>3999</v>
      </c>
      <c r="E16531">
        <v>1485</v>
      </c>
      <c r="F16531">
        <v>0</v>
      </c>
      <c r="G16531">
        <v>0</v>
      </c>
      <c r="H16531" t="s">
        <v>11</v>
      </c>
      <c r="I16531" t="s">
        <v>11</v>
      </c>
      <c r="J16531" s="10">
        <v>0</v>
      </c>
      <c r="K16531" s="13">
        <f t="shared" si="519"/>
        <v>1958</v>
      </c>
      <c r="L16531" s="1" t="str">
        <f t="shared" si="518"/>
        <v/>
      </c>
    </row>
    <row r="16532" spans="1:12" ht="13.8" customHeight="1" x14ac:dyDescent="0.3">
      <c r="A16532" t="s">
        <v>255</v>
      </c>
      <c r="B16532">
        <v>1887</v>
      </c>
      <c r="C16532" s="10">
        <v>5803</v>
      </c>
      <c r="D16532">
        <v>3925</v>
      </c>
      <c r="E16532">
        <v>1879</v>
      </c>
      <c r="F16532">
        <v>0</v>
      </c>
      <c r="G16532">
        <v>0</v>
      </c>
      <c r="H16532" t="s">
        <v>11</v>
      </c>
      <c r="I16532" t="s">
        <v>11</v>
      </c>
      <c r="J16532" s="10">
        <v>0</v>
      </c>
      <c r="K16532" s="13">
        <f t="shared" si="519"/>
        <v>1958</v>
      </c>
      <c r="L16532" s="1" t="str">
        <f t="shared" si="518"/>
        <v/>
      </c>
    </row>
    <row r="16533" spans="1:12" ht="13.8" customHeight="1" x14ac:dyDescent="0.3">
      <c r="A16533" t="s">
        <v>255</v>
      </c>
      <c r="B16533">
        <v>1888</v>
      </c>
      <c r="C16533" s="10">
        <v>6053</v>
      </c>
      <c r="D16533">
        <v>4017</v>
      </c>
      <c r="E16533">
        <v>2035</v>
      </c>
      <c r="F16533">
        <v>0</v>
      </c>
      <c r="G16533">
        <v>0</v>
      </c>
      <c r="H16533" t="s">
        <v>11</v>
      </c>
      <c r="I16533" t="s">
        <v>11</v>
      </c>
      <c r="J16533" s="10">
        <v>0</v>
      </c>
      <c r="K16533" s="13">
        <f t="shared" si="519"/>
        <v>1958</v>
      </c>
      <c r="L16533" s="1" t="str">
        <f t="shared" si="518"/>
        <v/>
      </c>
    </row>
    <row r="16534" spans="1:12" ht="13.8" customHeight="1" x14ac:dyDescent="0.3">
      <c r="A16534" t="s">
        <v>255</v>
      </c>
      <c r="B16534">
        <v>1889</v>
      </c>
      <c r="C16534" s="10">
        <v>6537</v>
      </c>
      <c r="D16534">
        <v>4504</v>
      </c>
      <c r="E16534">
        <v>2034</v>
      </c>
      <c r="F16534">
        <v>0</v>
      </c>
      <c r="G16534">
        <v>0</v>
      </c>
      <c r="H16534" t="s">
        <v>11</v>
      </c>
      <c r="I16534" t="s">
        <v>11</v>
      </c>
      <c r="J16534" s="10">
        <v>0</v>
      </c>
      <c r="K16534" s="13">
        <f t="shared" si="519"/>
        <v>1958</v>
      </c>
      <c r="L16534" s="1" t="str">
        <f t="shared" si="518"/>
        <v/>
      </c>
    </row>
    <row r="16535" spans="1:12" ht="13.8" customHeight="1" x14ac:dyDescent="0.3">
      <c r="A16535" t="s">
        <v>255</v>
      </c>
      <c r="B16535">
        <v>1890</v>
      </c>
      <c r="C16535" s="10">
        <v>7403</v>
      </c>
      <c r="D16535">
        <v>4922</v>
      </c>
      <c r="E16535">
        <v>2481</v>
      </c>
      <c r="F16535">
        <v>0</v>
      </c>
      <c r="G16535">
        <v>0</v>
      </c>
      <c r="H16535" t="s">
        <v>11</v>
      </c>
      <c r="I16535" t="s">
        <v>11</v>
      </c>
      <c r="J16535" s="10">
        <v>0</v>
      </c>
      <c r="K16535" s="13">
        <f t="shared" si="519"/>
        <v>1958</v>
      </c>
      <c r="L16535" s="1" t="str">
        <f t="shared" si="518"/>
        <v/>
      </c>
    </row>
    <row r="16536" spans="1:12" ht="13.8" customHeight="1" x14ac:dyDescent="0.3">
      <c r="A16536" t="s">
        <v>255</v>
      </c>
      <c r="B16536">
        <v>1891</v>
      </c>
      <c r="C16536" s="10">
        <v>8151</v>
      </c>
      <c r="D16536">
        <v>5110</v>
      </c>
      <c r="E16536">
        <v>3041</v>
      </c>
      <c r="F16536">
        <v>0</v>
      </c>
      <c r="G16536">
        <v>0</v>
      </c>
      <c r="H16536" t="s">
        <v>11</v>
      </c>
      <c r="I16536" t="s">
        <v>11</v>
      </c>
      <c r="J16536" s="10">
        <v>0</v>
      </c>
      <c r="K16536" s="13">
        <f t="shared" si="519"/>
        <v>1958</v>
      </c>
      <c r="L16536" s="1" t="str">
        <f t="shared" si="518"/>
        <v/>
      </c>
    </row>
    <row r="16537" spans="1:12" ht="13.8" customHeight="1" x14ac:dyDescent="0.3">
      <c r="A16537" t="s">
        <v>255</v>
      </c>
      <c r="B16537">
        <v>1892</v>
      </c>
      <c r="C16537" s="10">
        <v>8628</v>
      </c>
      <c r="D16537">
        <v>5468</v>
      </c>
      <c r="E16537">
        <v>3161</v>
      </c>
      <c r="F16537">
        <v>0</v>
      </c>
      <c r="G16537">
        <v>0</v>
      </c>
      <c r="H16537" t="s">
        <v>11</v>
      </c>
      <c r="I16537" t="s">
        <v>11</v>
      </c>
      <c r="J16537" s="10">
        <v>0</v>
      </c>
      <c r="K16537" s="13">
        <f t="shared" si="519"/>
        <v>1958</v>
      </c>
      <c r="L16537" s="1" t="str">
        <f t="shared" si="518"/>
        <v/>
      </c>
    </row>
    <row r="16538" spans="1:12" ht="13.8" customHeight="1" x14ac:dyDescent="0.3">
      <c r="A16538" t="s">
        <v>255</v>
      </c>
      <c r="B16538">
        <v>1893</v>
      </c>
      <c r="C16538" s="10">
        <v>10113</v>
      </c>
      <c r="D16538">
        <v>6376</v>
      </c>
      <c r="E16538">
        <v>3737</v>
      </c>
      <c r="F16538">
        <v>0</v>
      </c>
      <c r="G16538">
        <v>0</v>
      </c>
      <c r="H16538" t="s">
        <v>11</v>
      </c>
      <c r="I16538" t="s">
        <v>11</v>
      </c>
      <c r="J16538" s="10">
        <v>0</v>
      </c>
      <c r="K16538" s="13">
        <f t="shared" si="519"/>
        <v>1958</v>
      </c>
      <c r="L16538" s="1" t="str">
        <f t="shared" si="518"/>
        <v/>
      </c>
    </row>
    <row r="16539" spans="1:12" ht="13.8" customHeight="1" x14ac:dyDescent="0.3">
      <c r="A16539" t="s">
        <v>255</v>
      </c>
      <c r="B16539">
        <v>1894</v>
      </c>
      <c r="C16539" s="10">
        <v>10300</v>
      </c>
      <c r="D16539">
        <v>6885</v>
      </c>
      <c r="E16539">
        <v>3414</v>
      </c>
      <c r="F16539">
        <v>0</v>
      </c>
      <c r="G16539">
        <v>0</v>
      </c>
      <c r="H16539" t="s">
        <v>11</v>
      </c>
      <c r="I16539" t="s">
        <v>11</v>
      </c>
      <c r="J16539" s="10">
        <v>0</v>
      </c>
      <c r="K16539" s="13">
        <f t="shared" si="519"/>
        <v>1958</v>
      </c>
      <c r="L16539" s="1" t="str">
        <f t="shared" si="518"/>
        <v/>
      </c>
    </row>
    <row r="16540" spans="1:12" ht="13.8" customHeight="1" x14ac:dyDescent="0.3">
      <c r="A16540" t="s">
        <v>255</v>
      </c>
      <c r="B16540">
        <v>1895</v>
      </c>
      <c r="C16540" s="10">
        <v>11835</v>
      </c>
      <c r="D16540">
        <v>7157</v>
      </c>
      <c r="E16540">
        <v>4679</v>
      </c>
      <c r="F16540">
        <v>0</v>
      </c>
      <c r="G16540">
        <v>0</v>
      </c>
      <c r="H16540" t="s">
        <v>11</v>
      </c>
      <c r="I16540" t="s">
        <v>11</v>
      </c>
      <c r="J16540" s="10">
        <v>0</v>
      </c>
      <c r="K16540" s="13">
        <f t="shared" si="519"/>
        <v>1958</v>
      </c>
      <c r="L16540" s="1" t="str">
        <f t="shared" si="518"/>
        <v/>
      </c>
    </row>
    <row r="16541" spans="1:12" ht="13.8" customHeight="1" x14ac:dyDescent="0.3">
      <c r="A16541" t="s">
        <v>255</v>
      </c>
      <c r="B16541">
        <v>1896</v>
      </c>
      <c r="C16541" s="10">
        <v>12048</v>
      </c>
      <c r="D16541">
        <v>7403</v>
      </c>
      <c r="E16541">
        <v>4645</v>
      </c>
      <c r="F16541">
        <v>0</v>
      </c>
      <c r="G16541">
        <v>0</v>
      </c>
      <c r="H16541" t="s">
        <v>11</v>
      </c>
      <c r="I16541" t="s">
        <v>11</v>
      </c>
      <c r="J16541" s="10">
        <v>0</v>
      </c>
      <c r="K16541" s="13">
        <f t="shared" si="519"/>
        <v>1958</v>
      </c>
      <c r="L16541" s="1" t="str">
        <f t="shared" si="518"/>
        <v/>
      </c>
    </row>
    <row r="16542" spans="1:12" ht="13.8" customHeight="1" x14ac:dyDescent="0.3">
      <c r="A16542" t="s">
        <v>255</v>
      </c>
      <c r="B16542">
        <v>1897</v>
      </c>
      <c r="C16542" s="10">
        <v>13930</v>
      </c>
      <c r="D16542">
        <v>8641</v>
      </c>
      <c r="E16542">
        <v>5289</v>
      </c>
      <c r="F16542">
        <v>0</v>
      </c>
      <c r="G16542">
        <v>0</v>
      </c>
      <c r="H16542" t="s">
        <v>11</v>
      </c>
      <c r="I16542" t="s">
        <v>11</v>
      </c>
      <c r="J16542" s="10">
        <v>0</v>
      </c>
      <c r="K16542" s="13">
        <f t="shared" si="519"/>
        <v>1958</v>
      </c>
      <c r="L16542" s="1" t="str">
        <f t="shared" si="518"/>
        <v/>
      </c>
    </row>
    <row r="16543" spans="1:12" ht="13.8" customHeight="1" x14ac:dyDescent="0.3">
      <c r="A16543" t="s">
        <v>255</v>
      </c>
      <c r="B16543">
        <v>1898</v>
      </c>
      <c r="C16543" s="10">
        <v>15623</v>
      </c>
      <c r="D16543">
        <v>9650</v>
      </c>
      <c r="E16543">
        <v>5973</v>
      </c>
      <c r="F16543">
        <v>0</v>
      </c>
      <c r="G16543">
        <v>0</v>
      </c>
      <c r="H16543" t="s">
        <v>11</v>
      </c>
      <c r="I16543" t="s">
        <v>11</v>
      </c>
      <c r="J16543" s="10">
        <v>0</v>
      </c>
      <c r="K16543" s="13">
        <f t="shared" si="519"/>
        <v>1958</v>
      </c>
      <c r="L16543" s="1" t="str">
        <f t="shared" si="518"/>
        <v/>
      </c>
    </row>
    <row r="16544" spans="1:12" ht="13.8" customHeight="1" x14ac:dyDescent="0.3">
      <c r="A16544" t="s">
        <v>255</v>
      </c>
      <c r="B16544">
        <v>1899</v>
      </c>
      <c r="C16544" s="10">
        <v>18124</v>
      </c>
      <c r="D16544">
        <v>11740</v>
      </c>
      <c r="E16544">
        <v>6384</v>
      </c>
      <c r="F16544">
        <v>0</v>
      </c>
      <c r="G16544">
        <v>0</v>
      </c>
      <c r="H16544" t="s">
        <v>11</v>
      </c>
      <c r="I16544" t="s">
        <v>11</v>
      </c>
      <c r="J16544" s="10">
        <v>0</v>
      </c>
      <c r="K16544" s="13">
        <f t="shared" si="519"/>
        <v>1958</v>
      </c>
      <c r="L16544" s="1" t="str">
        <f t="shared" si="518"/>
        <v/>
      </c>
    </row>
    <row r="16545" spans="1:12" ht="13.8" customHeight="1" x14ac:dyDescent="0.3">
      <c r="A16545" t="s">
        <v>255</v>
      </c>
      <c r="B16545">
        <v>1900</v>
      </c>
      <c r="C16545" s="10">
        <v>20531</v>
      </c>
      <c r="D16545">
        <v>13079</v>
      </c>
      <c r="E16545">
        <v>7452</v>
      </c>
      <c r="F16545">
        <v>0</v>
      </c>
      <c r="G16545">
        <v>0</v>
      </c>
      <c r="H16545" t="s">
        <v>11</v>
      </c>
      <c r="I16545" t="s">
        <v>11</v>
      </c>
      <c r="J16545" s="10">
        <v>0</v>
      </c>
      <c r="K16545" s="13">
        <f t="shared" si="519"/>
        <v>1958</v>
      </c>
      <c r="L16545" s="1" t="str">
        <f t="shared" si="518"/>
        <v/>
      </c>
    </row>
    <row r="16546" spans="1:12" ht="13.8" customHeight="1" x14ac:dyDescent="0.3">
      <c r="A16546" t="s">
        <v>255</v>
      </c>
      <c r="B16546">
        <v>1901</v>
      </c>
      <c r="C16546" s="10">
        <v>21078</v>
      </c>
      <c r="D16546">
        <v>12700</v>
      </c>
      <c r="E16546">
        <v>8378</v>
      </c>
      <c r="F16546">
        <v>0</v>
      </c>
      <c r="G16546">
        <v>0</v>
      </c>
      <c r="H16546" t="s">
        <v>11</v>
      </c>
      <c r="I16546" t="s">
        <v>11</v>
      </c>
      <c r="J16546" s="10">
        <v>0</v>
      </c>
      <c r="K16546" s="13">
        <f t="shared" si="519"/>
        <v>1958</v>
      </c>
      <c r="L16546" s="1" t="str">
        <f t="shared" si="518"/>
        <v/>
      </c>
    </row>
    <row r="16547" spans="1:12" ht="13.8" customHeight="1" x14ac:dyDescent="0.3">
      <c r="A16547" t="s">
        <v>255</v>
      </c>
      <c r="B16547">
        <v>1902</v>
      </c>
      <c r="C16547" s="10">
        <v>20358</v>
      </c>
      <c r="D16547">
        <v>12446</v>
      </c>
      <c r="E16547">
        <v>7912</v>
      </c>
      <c r="F16547">
        <v>0</v>
      </c>
      <c r="G16547">
        <v>0</v>
      </c>
      <c r="H16547" t="s">
        <v>11</v>
      </c>
      <c r="I16547" t="s">
        <v>11</v>
      </c>
      <c r="J16547" s="10">
        <v>0</v>
      </c>
      <c r="K16547" s="13">
        <f t="shared" si="519"/>
        <v>1958</v>
      </c>
      <c r="L16547" s="1" t="str">
        <f t="shared" si="518"/>
        <v/>
      </c>
    </row>
    <row r="16548" spans="1:12" ht="13.8" customHeight="1" x14ac:dyDescent="0.3">
      <c r="A16548" t="s">
        <v>255</v>
      </c>
      <c r="B16548">
        <v>1903</v>
      </c>
      <c r="C16548" s="10">
        <v>19914</v>
      </c>
      <c r="D16548">
        <v>12774</v>
      </c>
      <c r="E16548">
        <v>7140</v>
      </c>
      <c r="F16548">
        <v>0</v>
      </c>
      <c r="G16548">
        <v>0</v>
      </c>
      <c r="H16548" t="s">
        <v>11</v>
      </c>
      <c r="I16548" t="s">
        <v>11</v>
      </c>
      <c r="J16548" s="10">
        <v>0</v>
      </c>
      <c r="K16548" s="13">
        <f t="shared" si="519"/>
        <v>1958</v>
      </c>
      <c r="L16548" s="1" t="str">
        <f t="shared" si="518"/>
        <v/>
      </c>
    </row>
    <row r="16549" spans="1:12" ht="13.8" customHeight="1" x14ac:dyDescent="0.3">
      <c r="A16549" t="s">
        <v>255</v>
      </c>
      <c r="B16549">
        <v>1904</v>
      </c>
      <c r="C16549" s="10">
        <v>22156</v>
      </c>
      <c r="D16549">
        <v>14715</v>
      </c>
      <c r="E16549">
        <v>7441</v>
      </c>
      <c r="F16549">
        <v>0</v>
      </c>
      <c r="G16549">
        <v>0</v>
      </c>
      <c r="H16549" t="s">
        <v>11</v>
      </c>
      <c r="I16549" t="s">
        <v>11</v>
      </c>
      <c r="J16549" s="10">
        <v>0</v>
      </c>
      <c r="K16549" s="13">
        <f t="shared" si="519"/>
        <v>1958</v>
      </c>
      <c r="L16549" s="1" t="str">
        <f t="shared" si="518"/>
        <v/>
      </c>
    </row>
    <row r="16550" spans="1:12" ht="13.8" customHeight="1" x14ac:dyDescent="0.3">
      <c r="A16550" t="s">
        <v>255</v>
      </c>
      <c r="B16550">
        <v>1905</v>
      </c>
      <c r="C16550" s="10">
        <v>19777</v>
      </c>
      <c r="D16550">
        <v>14324</v>
      </c>
      <c r="E16550">
        <v>5453</v>
      </c>
      <c r="F16550">
        <v>0</v>
      </c>
      <c r="G16550">
        <v>0</v>
      </c>
      <c r="H16550" t="s">
        <v>11</v>
      </c>
      <c r="I16550" t="s">
        <v>11</v>
      </c>
      <c r="J16550" s="10">
        <v>0</v>
      </c>
      <c r="K16550" s="13">
        <f t="shared" si="519"/>
        <v>1958</v>
      </c>
      <c r="L16550" s="1" t="str">
        <f t="shared" si="518"/>
        <v/>
      </c>
    </row>
    <row r="16551" spans="1:12" ht="13.8" customHeight="1" x14ac:dyDescent="0.3">
      <c r="A16551" t="s">
        <v>255</v>
      </c>
      <c r="B16551">
        <v>1906</v>
      </c>
      <c r="C16551" s="10">
        <v>22558</v>
      </c>
      <c r="D16551">
        <v>16353</v>
      </c>
      <c r="E16551">
        <v>6205</v>
      </c>
      <c r="F16551">
        <v>0</v>
      </c>
      <c r="G16551">
        <v>0</v>
      </c>
      <c r="H16551" t="s">
        <v>11</v>
      </c>
      <c r="I16551" t="s">
        <v>11</v>
      </c>
      <c r="J16551" s="10">
        <v>0</v>
      </c>
      <c r="K16551" s="13">
        <f t="shared" si="519"/>
        <v>1958</v>
      </c>
      <c r="L16551" s="1" t="str">
        <f t="shared" si="518"/>
        <v/>
      </c>
    </row>
    <row r="16552" spans="1:12" ht="13.8" customHeight="1" x14ac:dyDescent="0.3">
      <c r="A16552" t="s">
        <v>255</v>
      </c>
      <c r="B16552">
        <v>1907</v>
      </c>
      <c r="C16552" s="10">
        <v>25267</v>
      </c>
      <c r="D16552">
        <v>18719</v>
      </c>
      <c r="E16552">
        <v>6548</v>
      </c>
      <c r="F16552">
        <v>0</v>
      </c>
      <c r="G16552">
        <v>0</v>
      </c>
      <c r="H16552" t="s">
        <v>11</v>
      </c>
      <c r="I16552" t="s">
        <v>11</v>
      </c>
      <c r="J16552" s="10">
        <v>0</v>
      </c>
      <c r="K16552" s="13">
        <f t="shared" si="519"/>
        <v>1958</v>
      </c>
      <c r="L16552" s="1" t="str">
        <f t="shared" si="518"/>
        <v/>
      </c>
    </row>
    <row r="16553" spans="1:12" ht="13.8" customHeight="1" x14ac:dyDescent="0.3">
      <c r="A16553" t="s">
        <v>255</v>
      </c>
      <c r="B16553">
        <v>1908</v>
      </c>
      <c r="C16553" s="10">
        <v>25422</v>
      </c>
      <c r="D16553">
        <v>18867</v>
      </c>
      <c r="E16553">
        <v>6556</v>
      </c>
      <c r="F16553">
        <v>0</v>
      </c>
      <c r="G16553">
        <v>0</v>
      </c>
      <c r="H16553" t="s">
        <v>11</v>
      </c>
      <c r="I16553" t="s">
        <v>11</v>
      </c>
      <c r="J16553" s="10">
        <v>0</v>
      </c>
      <c r="K16553" s="13">
        <f t="shared" si="519"/>
        <v>1958</v>
      </c>
      <c r="L16553" s="1" t="str">
        <f t="shared" si="518"/>
        <v/>
      </c>
    </row>
    <row r="16554" spans="1:12" ht="13.8" customHeight="1" x14ac:dyDescent="0.3">
      <c r="A16554" t="s">
        <v>255</v>
      </c>
      <c r="B16554">
        <v>1909</v>
      </c>
      <c r="C16554" s="10">
        <v>26836</v>
      </c>
      <c r="D16554">
        <v>19819</v>
      </c>
      <c r="E16554">
        <v>7016</v>
      </c>
      <c r="F16554">
        <v>0</v>
      </c>
      <c r="G16554">
        <v>0</v>
      </c>
      <c r="H16554" t="s">
        <v>11</v>
      </c>
      <c r="I16554" t="s">
        <v>11</v>
      </c>
      <c r="J16554" s="10">
        <v>0</v>
      </c>
      <c r="K16554" s="13">
        <f t="shared" si="519"/>
        <v>1958</v>
      </c>
      <c r="L16554" s="1" t="str">
        <f t="shared" si="518"/>
        <v/>
      </c>
    </row>
    <row r="16555" spans="1:12" ht="13.8" customHeight="1" x14ac:dyDescent="0.3">
      <c r="A16555" t="s">
        <v>255</v>
      </c>
      <c r="B16555">
        <v>1910</v>
      </c>
      <c r="C16555" s="10">
        <v>26318</v>
      </c>
      <c r="D16555">
        <v>19049</v>
      </c>
      <c r="E16555">
        <v>7269</v>
      </c>
      <c r="F16555">
        <v>0</v>
      </c>
      <c r="G16555">
        <v>0</v>
      </c>
      <c r="H16555" t="s">
        <v>11</v>
      </c>
      <c r="I16555" t="s">
        <v>11</v>
      </c>
      <c r="J16555" s="10">
        <v>0</v>
      </c>
      <c r="K16555" s="13">
        <f t="shared" si="519"/>
        <v>1958</v>
      </c>
      <c r="L16555" s="1" t="str">
        <f t="shared" si="518"/>
        <v/>
      </c>
    </row>
    <row r="16556" spans="1:12" ht="13.8" customHeight="1" x14ac:dyDescent="0.3">
      <c r="A16556" t="s">
        <v>255</v>
      </c>
      <c r="B16556">
        <v>1911</v>
      </c>
      <c r="C16556" s="10">
        <v>27286</v>
      </c>
      <c r="D16556">
        <v>20421</v>
      </c>
      <c r="E16556">
        <v>6865</v>
      </c>
      <c r="F16556">
        <v>0</v>
      </c>
      <c r="G16556">
        <v>0</v>
      </c>
      <c r="H16556" t="s">
        <v>11</v>
      </c>
      <c r="I16556" t="s">
        <v>11</v>
      </c>
      <c r="J16556" s="10">
        <v>0</v>
      </c>
      <c r="K16556" s="13">
        <f t="shared" si="519"/>
        <v>1958</v>
      </c>
      <c r="L16556" s="1" t="str">
        <f t="shared" si="518"/>
        <v/>
      </c>
    </row>
    <row r="16557" spans="1:12" ht="13.8" customHeight="1" x14ac:dyDescent="0.3">
      <c r="A16557" t="s">
        <v>255</v>
      </c>
      <c r="B16557">
        <v>1912</v>
      </c>
      <c r="C16557" s="10">
        <v>30909</v>
      </c>
      <c r="D16557">
        <v>23938</v>
      </c>
      <c r="E16557">
        <v>6971</v>
      </c>
      <c r="F16557">
        <v>0</v>
      </c>
      <c r="G16557">
        <v>0</v>
      </c>
      <c r="H16557" t="s">
        <v>11</v>
      </c>
      <c r="I16557" t="s">
        <v>11</v>
      </c>
      <c r="J16557" s="10">
        <v>0</v>
      </c>
      <c r="K16557" s="13">
        <f t="shared" si="519"/>
        <v>1958</v>
      </c>
      <c r="L16557" s="1" t="str">
        <f t="shared" si="518"/>
        <v/>
      </c>
    </row>
    <row r="16558" spans="1:12" ht="13.8" customHeight="1" x14ac:dyDescent="0.3">
      <c r="A16558" t="s">
        <v>255</v>
      </c>
      <c r="B16558">
        <v>1913</v>
      </c>
      <c r="C16558" s="10">
        <v>33577</v>
      </c>
      <c r="D16558">
        <v>26826</v>
      </c>
      <c r="E16558">
        <v>6752</v>
      </c>
      <c r="F16558">
        <v>0</v>
      </c>
      <c r="G16558">
        <v>0</v>
      </c>
      <c r="H16558" t="s">
        <v>11</v>
      </c>
      <c r="I16558" t="s">
        <v>11</v>
      </c>
      <c r="J16558" s="10">
        <v>0</v>
      </c>
      <c r="K16558" s="13">
        <f t="shared" si="519"/>
        <v>1958</v>
      </c>
      <c r="L16558" s="1" t="str">
        <f t="shared" si="518"/>
        <v/>
      </c>
    </row>
    <row r="16559" spans="1:12" ht="13.8" customHeight="1" x14ac:dyDescent="0.3">
      <c r="A16559" t="s">
        <v>255</v>
      </c>
      <c r="B16559">
        <v>1914</v>
      </c>
      <c r="C16559" s="10">
        <v>30304</v>
      </c>
      <c r="D16559">
        <v>23269</v>
      </c>
      <c r="E16559">
        <v>7035</v>
      </c>
      <c r="F16559">
        <v>0</v>
      </c>
      <c r="G16559">
        <v>0</v>
      </c>
      <c r="H16559" t="s">
        <v>11</v>
      </c>
      <c r="I16559" t="s">
        <v>11</v>
      </c>
      <c r="J16559" s="10">
        <v>0</v>
      </c>
      <c r="K16559" s="13">
        <f t="shared" si="519"/>
        <v>1958</v>
      </c>
      <c r="L16559" s="1" t="str">
        <f t="shared" si="518"/>
        <v/>
      </c>
    </row>
    <row r="16560" spans="1:12" ht="13.8" customHeight="1" x14ac:dyDescent="0.3">
      <c r="A16560" t="s">
        <v>255</v>
      </c>
      <c r="B16560">
        <v>1915</v>
      </c>
      <c r="C16560" s="10">
        <v>27815</v>
      </c>
      <c r="D16560">
        <v>20118</v>
      </c>
      <c r="E16560">
        <v>7697</v>
      </c>
      <c r="F16560">
        <v>0</v>
      </c>
      <c r="G16560">
        <v>0</v>
      </c>
      <c r="H16560" t="s">
        <v>11</v>
      </c>
      <c r="I16560" t="s">
        <v>11</v>
      </c>
      <c r="J16560" s="10">
        <v>0</v>
      </c>
      <c r="K16560" s="13">
        <f t="shared" si="519"/>
        <v>1958</v>
      </c>
      <c r="L16560" s="1" t="str">
        <f t="shared" si="518"/>
        <v/>
      </c>
    </row>
    <row r="16561" spans="1:12" ht="13.8" customHeight="1" x14ac:dyDescent="0.3">
      <c r="A16561" t="s">
        <v>255</v>
      </c>
      <c r="B16561">
        <v>1916</v>
      </c>
      <c r="C16561" s="10">
        <v>29646</v>
      </c>
      <c r="D16561">
        <v>21415</v>
      </c>
      <c r="E16561">
        <v>8230</v>
      </c>
      <c r="F16561">
        <v>0</v>
      </c>
      <c r="G16561">
        <v>0</v>
      </c>
      <c r="H16561" t="s">
        <v>11</v>
      </c>
      <c r="I16561" t="s">
        <v>11</v>
      </c>
      <c r="J16561" s="10">
        <v>0</v>
      </c>
      <c r="K16561" s="13">
        <f t="shared" si="519"/>
        <v>1958</v>
      </c>
      <c r="L16561" s="1" t="str">
        <f t="shared" si="518"/>
        <v/>
      </c>
    </row>
    <row r="16562" spans="1:12" ht="13.8" customHeight="1" x14ac:dyDescent="0.3">
      <c r="A16562" t="s">
        <v>255</v>
      </c>
      <c r="B16562">
        <v>1917</v>
      </c>
      <c r="C16562" s="10">
        <v>27284</v>
      </c>
      <c r="D16562">
        <v>19981</v>
      </c>
      <c r="E16562">
        <v>7303</v>
      </c>
      <c r="F16562">
        <v>0</v>
      </c>
      <c r="G16562">
        <v>0</v>
      </c>
      <c r="H16562" t="s">
        <v>11</v>
      </c>
      <c r="I16562" t="s">
        <v>11</v>
      </c>
      <c r="J16562" s="10">
        <v>0</v>
      </c>
      <c r="K16562" s="13">
        <f t="shared" si="519"/>
        <v>1958</v>
      </c>
      <c r="L16562" s="1" t="str">
        <f t="shared" si="518"/>
        <v/>
      </c>
    </row>
    <row r="16563" spans="1:12" ht="13.8" customHeight="1" x14ac:dyDescent="0.3">
      <c r="A16563" t="s">
        <v>255</v>
      </c>
      <c r="B16563">
        <v>1918</v>
      </c>
      <c r="C16563" s="10">
        <v>10881</v>
      </c>
      <c r="D16563">
        <v>7793</v>
      </c>
      <c r="E16563">
        <v>3088</v>
      </c>
      <c r="F16563">
        <v>0</v>
      </c>
      <c r="G16563">
        <v>0</v>
      </c>
      <c r="H16563" t="s">
        <v>11</v>
      </c>
      <c r="I16563" t="s">
        <v>11</v>
      </c>
      <c r="J16563" s="10">
        <v>0</v>
      </c>
      <c r="K16563" s="13">
        <f t="shared" si="519"/>
        <v>1958</v>
      </c>
      <c r="L16563" s="1" t="str">
        <f t="shared" si="518"/>
        <v/>
      </c>
    </row>
    <row r="16564" spans="1:12" ht="13.8" customHeight="1" x14ac:dyDescent="0.3">
      <c r="A16564" t="s">
        <v>255</v>
      </c>
      <c r="B16564">
        <v>1919</v>
      </c>
      <c r="C16564" s="10">
        <v>9294</v>
      </c>
      <c r="D16564">
        <v>5579</v>
      </c>
      <c r="E16564">
        <v>3715</v>
      </c>
      <c r="F16564">
        <v>0</v>
      </c>
      <c r="G16564">
        <v>0</v>
      </c>
      <c r="H16564" t="s">
        <v>11</v>
      </c>
      <c r="I16564" t="s">
        <v>11</v>
      </c>
      <c r="J16564" s="10">
        <v>0</v>
      </c>
      <c r="K16564" s="13">
        <f t="shared" si="519"/>
        <v>1958</v>
      </c>
      <c r="L16564" s="1" t="str">
        <f t="shared" si="518"/>
        <v/>
      </c>
    </row>
    <row r="16565" spans="1:12" ht="13.8" customHeight="1" x14ac:dyDescent="0.3">
      <c r="A16565" t="s">
        <v>255</v>
      </c>
      <c r="B16565">
        <v>1920</v>
      </c>
      <c r="C16565" s="10">
        <v>8475</v>
      </c>
      <c r="D16565">
        <v>5210</v>
      </c>
      <c r="E16565">
        <v>3265</v>
      </c>
      <c r="F16565">
        <v>0</v>
      </c>
      <c r="G16565">
        <v>0</v>
      </c>
      <c r="H16565" t="s">
        <v>11</v>
      </c>
      <c r="I16565" t="s">
        <v>11</v>
      </c>
      <c r="J16565" s="10">
        <v>0</v>
      </c>
      <c r="K16565" s="13">
        <f t="shared" si="519"/>
        <v>1958</v>
      </c>
      <c r="L16565" s="1" t="str">
        <f t="shared" si="518"/>
        <v/>
      </c>
    </row>
    <row r="16566" spans="1:12" ht="13.8" customHeight="1" x14ac:dyDescent="0.3">
      <c r="A16566" t="s">
        <v>255</v>
      </c>
      <c r="B16566">
        <v>1921</v>
      </c>
      <c r="C16566" s="10">
        <v>9191</v>
      </c>
      <c r="D16566">
        <v>6005</v>
      </c>
      <c r="E16566">
        <v>3176</v>
      </c>
      <c r="F16566">
        <v>11</v>
      </c>
      <c r="G16566">
        <v>0</v>
      </c>
      <c r="H16566" t="s">
        <v>11</v>
      </c>
      <c r="I16566" t="s">
        <v>11</v>
      </c>
      <c r="J16566" s="10">
        <v>0</v>
      </c>
      <c r="K16566" s="13">
        <f t="shared" si="519"/>
        <v>1958</v>
      </c>
      <c r="L16566" s="1" t="str">
        <f t="shared" si="518"/>
        <v/>
      </c>
    </row>
    <row r="16567" spans="1:12" ht="13.8" customHeight="1" x14ac:dyDescent="0.3">
      <c r="A16567" t="s">
        <v>255</v>
      </c>
      <c r="B16567">
        <v>1922</v>
      </c>
      <c r="C16567" s="10">
        <v>11209</v>
      </c>
      <c r="D16567">
        <v>7308</v>
      </c>
      <c r="E16567">
        <v>3892</v>
      </c>
      <c r="F16567">
        <v>10</v>
      </c>
      <c r="G16567">
        <v>0</v>
      </c>
      <c r="H16567" t="s">
        <v>11</v>
      </c>
      <c r="I16567" t="s">
        <v>11</v>
      </c>
      <c r="J16567" s="10">
        <v>0</v>
      </c>
      <c r="K16567" s="13">
        <f t="shared" si="519"/>
        <v>1958</v>
      </c>
      <c r="L16567" s="1" t="str">
        <f t="shared" si="518"/>
        <v/>
      </c>
    </row>
    <row r="16568" spans="1:12" ht="13.8" customHeight="1" x14ac:dyDescent="0.3">
      <c r="A16568" t="s">
        <v>255</v>
      </c>
      <c r="B16568">
        <v>1923</v>
      </c>
      <c r="C16568" s="10">
        <v>12382</v>
      </c>
      <c r="D16568">
        <v>8008</v>
      </c>
      <c r="E16568">
        <v>4367</v>
      </c>
      <c r="F16568">
        <v>7</v>
      </c>
      <c r="G16568">
        <v>0</v>
      </c>
      <c r="H16568" t="s">
        <v>11</v>
      </c>
      <c r="I16568" t="s">
        <v>11</v>
      </c>
      <c r="J16568" s="10">
        <v>0</v>
      </c>
      <c r="K16568" s="13">
        <f t="shared" si="519"/>
        <v>1958</v>
      </c>
      <c r="L16568" s="1" t="str">
        <f t="shared" si="518"/>
        <v/>
      </c>
    </row>
    <row r="16569" spans="1:12" ht="13.8" customHeight="1" x14ac:dyDescent="0.3">
      <c r="A16569" t="s">
        <v>255</v>
      </c>
      <c r="B16569">
        <v>1924</v>
      </c>
      <c r="C16569" s="10">
        <v>14752</v>
      </c>
      <c r="D16569">
        <v>10183</v>
      </c>
      <c r="E16569">
        <v>4511</v>
      </c>
      <c r="F16569">
        <v>58</v>
      </c>
      <c r="G16569">
        <v>0</v>
      </c>
      <c r="H16569" t="s">
        <v>11</v>
      </c>
      <c r="I16569" t="s">
        <v>11</v>
      </c>
      <c r="J16569" s="10">
        <v>0</v>
      </c>
      <c r="K16569" s="13">
        <f t="shared" si="519"/>
        <v>1958</v>
      </c>
      <c r="L16569" s="1" t="str">
        <f t="shared" si="518"/>
        <v/>
      </c>
    </row>
    <row r="16570" spans="1:12" ht="13.8" customHeight="1" x14ac:dyDescent="0.3">
      <c r="A16570" t="s">
        <v>255</v>
      </c>
      <c r="B16570">
        <v>1925</v>
      </c>
      <c r="C16570" s="10">
        <v>14560</v>
      </c>
      <c r="D16570">
        <v>9663</v>
      </c>
      <c r="E16570">
        <v>4799</v>
      </c>
      <c r="F16570">
        <v>98</v>
      </c>
      <c r="G16570">
        <v>0</v>
      </c>
      <c r="H16570" t="s">
        <v>11</v>
      </c>
      <c r="I16570" t="s">
        <v>11</v>
      </c>
      <c r="J16570" s="10">
        <v>0</v>
      </c>
      <c r="K16570" s="13">
        <f t="shared" si="519"/>
        <v>1958</v>
      </c>
      <c r="L16570" s="1" t="str">
        <f t="shared" si="518"/>
        <v/>
      </c>
    </row>
    <row r="16571" spans="1:12" ht="13.8" customHeight="1" x14ac:dyDescent="0.3">
      <c r="A16571" t="s">
        <v>255</v>
      </c>
      <c r="B16571">
        <v>1926</v>
      </c>
      <c r="C16571" s="10">
        <v>21096</v>
      </c>
      <c r="D16571">
        <v>15265</v>
      </c>
      <c r="E16571">
        <v>5715</v>
      </c>
      <c r="F16571">
        <v>116</v>
      </c>
      <c r="G16571">
        <v>0</v>
      </c>
      <c r="H16571" t="s">
        <v>11</v>
      </c>
      <c r="I16571" t="s">
        <v>11</v>
      </c>
      <c r="J16571" s="10">
        <v>0</v>
      </c>
      <c r="K16571" s="13">
        <f t="shared" si="519"/>
        <v>1958</v>
      </c>
      <c r="L16571" s="1" t="str">
        <f t="shared" si="518"/>
        <v/>
      </c>
    </row>
    <row r="16572" spans="1:12" ht="13.8" customHeight="1" x14ac:dyDescent="0.3">
      <c r="A16572" t="s">
        <v>255</v>
      </c>
      <c r="B16572">
        <v>1927</v>
      </c>
      <c r="C16572" s="10">
        <v>26228</v>
      </c>
      <c r="D16572">
        <v>19229</v>
      </c>
      <c r="E16572">
        <v>6877</v>
      </c>
      <c r="F16572">
        <v>121</v>
      </c>
      <c r="G16572">
        <v>0</v>
      </c>
      <c r="H16572" t="s">
        <v>11</v>
      </c>
      <c r="I16572" t="s">
        <v>11</v>
      </c>
      <c r="J16572" s="10">
        <v>0</v>
      </c>
      <c r="K16572" s="13">
        <f t="shared" si="519"/>
        <v>1958</v>
      </c>
      <c r="L16572" s="1" t="str">
        <f t="shared" si="518"/>
        <v/>
      </c>
    </row>
    <row r="16573" spans="1:12" ht="13.8" customHeight="1" x14ac:dyDescent="0.3">
      <c r="A16573" t="s">
        <v>255</v>
      </c>
      <c r="B16573">
        <v>1928</v>
      </c>
      <c r="C16573" s="10">
        <v>29138</v>
      </c>
      <c r="D16573">
        <v>22031</v>
      </c>
      <c r="E16573">
        <v>6716</v>
      </c>
      <c r="F16573">
        <v>133</v>
      </c>
      <c r="G16573">
        <v>259</v>
      </c>
      <c r="H16573" t="s">
        <v>11</v>
      </c>
      <c r="I16573" t="s">
        <v>11</v>
      </c>
      <c r="J16573" s="10">
        <v>0</v>
      </c>
      <c r="K16573" s="13">
        <f t="shared" si="519"/>
        <v>1958</v>
      </c>
      <c r="L16573" s="1" t="str">
        <f t="shared" si="518"/>
        <v/>
      </c>
    </row>
    <row r="16574" spans="1:12" ht="13.8" customHeight="1" x14ac:dyDescent="0.3">
      <c r="A16574" t="s">
        <v>255</v>
      </c>
      <c r="B16574">
        <v>1929</v>
      </c>
      <c r="C16574" s="10">
        <v>31380</v>
      </c>
      <c r="D16574">
        <v>22654</v>
      </c>
      <c r="E16574">
        <v>8239</v>
      </c>
      <c r="F16574">
        <v>165</v>
      </c>
      <c r="G16574">
        <v>322</v>
      </c>
      <c r="H16574" t="s">
        <v>11</v>
      </c>
      <c r="I16574" t="s">
        <v>11</v>
      </c>
      <c r="J16574" s="10">
        <v>0</v>
      </c>
      <c r="K16574" s="13">
        <f t="shared" si="519"/>
        <v>1958</v>
      </c>
      <c r="L16574" s="1" t="str">
        <f t="shared" si="518"/>
        <v/>
      </c>
    </row>
    <row r="16575" spans="1:12" ht="13.8" customHeight="1" x14ac:dyDescent="0.3">
      <c r="A16575" t="s">
        <v>255</v>
      </c>
      <c r="B16575">
        <v>1930</v>
      </c>
      <c r="C16575" s="10">
        <v>42661</v>
      </c>
      <c r="D16575">
        <v>26787</v>
      </c>
      <c r="E16575">
        <v>15244</v>
      </c>
      <c r="F16575">
        <v>207</v>
      </c>
      <c r="G16575">
        <v>424</v>
      </c>
      <c r="H16575" t="s">
        <v>11</v>
      </c>
      <c r="I16575" t="s">
        <v>11</v>
      </c>
      <c r="J16575" s="10">
        <v>0</v>
      </c>
      <c r="K16575" s="13">
        <f t="shared" si="519"/>
        <v>1958</v>
      </c>
      <c r="L16575" s="1" t="str">
        <f t="shared" si="518"/>
        <v/>
      </c>
    </row>
    <row r="16576" spans="1:12" ht="13.8" customHeight="1" x14ac:dyDescent="0.3">
      <c r="A16576" t="s">
        <v>255</v>
      </c>
      <c r="B16576">
        <v>1931</v>
      </c>
      <c r="C16576" s="10">
        <v>51251</v>
      </c>
      <c r="D16576">
        <v>32022</v>
      </c>
      <c r="E16576">
        <v>18435</v>
      </c>
      <c r="F16576">
        <v>341</v>
      </c>
      <c r="G16576">
        <v>454</v>
      </c>
      <c r="H16576" t="s">
        <v>11</v>
      </c>
      <c r="I16576" t="s">
        <v>11</v>
      </c>
      <c r="J16576" s="10">
        <v>0</v>
      </c>
      <c r="K16576" s="13">
        <f t="shared" si="519"/>
        <v>1958</v>
      </c>
      <c r="L16576" s="1" t="str">
        <f t="shared" si="518"/>
        <v/>
      </c>
    </row>
    <row r="16577" spans="1:12" ht="13.8" customHeight="1" x14ac:dyDescent="0.3">
      <c r="A16577" t="s">
        <v>255</v>
      </c>
      <c r="B16577">
        <v>1932</v>
      </c>
      <c r="C16577" s="10">
        <v>57743</v>
      </c>
      <c r="D16577">
        <v>39467</v>
      </c>
      <c r="E16577">
        <v>17391</v>
      </c>
      <c r="F16577">
        <v>412</v>
      </c>
      <c r="G16577">
        <v>473</v>
      </c>
      <c r="H16577" t="s">
        <v>11</v>
      </c>
      <c r="I16577" t="s">
        <v>11</v>
      </c>
      <c r="J16577" s="10">
        <v>0</v>
      </c>
      <c r="K16577" s="13">
        <f t="shared" si="519"/>
        <v>1958</v>
      </c>
      <c r="L16577" s="1" t="str">
        <f t="shared" si="518"/>
        <v/>
      </c>
    </row>
    <row r="16578" spans="1:12" ht="13.8" customHeight="1" x14ac:dyDescent="0.3">
      <c r="A16578" t="s">
        <v>255</v>
      </c>
      <c r="B16578">
        <v>1933</v>
      </c>
      <c r="C16578" s="10">
        <v>64532</v>
      </c>
      <c r="D16578">
        <v>46124</v>
      </c>
      <c r="E16578">
        <v>17553</v>
      </c>
      <c r="F16578">
        <v>486</v>
      </c>
      <c r="G16578">
        <v>369</v>
      </c>
      <c r="H16578" t="s">
        <v>11</v>
      </c>
      <c r="I16578" t="s">
        <v>11</v>
      </c>
      <c r="J16578" s="10">
        <v>0</v>
      </c>
      <c r="K16578" s="13">
        <f t="shared" si="519"/>
        <v>1958</v>
      </c>
      <c r="L16578" s="1" t="str">
        <f t="shared" ref="L16578:L16641" si="520">IF(AND(B16578&gt;2011),1,"")</f>
        <v/>
      </c>
    </row>
    <row r="16579" spans="1:12" ht="13.8" customHeight="1" x14ac:dyDescent="0.3">
      <c r="A16579" t="s">
        <v>255</v>
      </c>
      <c r="B16579">
        <v>1934</v>
      </c>
      <c r="C16579" s="10">
        <v>78059</v>
      </c>
      <c r="D16579">
        <v>57073</v>
      </c>
      <c r="E16579">
        <v>19877</v>
      </c>
      <c r="F16579">
        <v>628</v>
      </c>
      <c r="G16579">
        <v>480</v>
      </c>
      <c r="H16579" t="s">
        <v>11</v>
      </c>
      <c r="I16579" t="s">
        <v>11</v>
      </c>
      <c r="J16579" s="10">
        <v>0</v>
      </c>
      <c r="K16579" s="13">
        <f t="shared" ref="K16579:K16642" si="521">IF(B16579&lt;1990,IF(B16579&lt;1959,1958,1989),1990)</f>
        <v>1958</v>
      </c>
      <c r="L16579" s="1" t="str">
        <f t="shared" si="520"/>
        <v/>
      </c>
    </row>
    <row r="16580" spans="1:12" ht="13.8" customHeight="1" x14ac:dyDescent="0.3">
      <c r="A16580" t="s">
        <v>255</v>
      </c>
      <c r="B16580">
        <v>1935</v>
      </c>
      <c r="C16580" s="10">
        <v>88358</v>
      </c>
      <c r="D16580">
        <v>66084</v>
      </c>
      <c r="E16580">
        <v>20925</v>
      </c>
      <c r="F16580">
        <v>740</v>
      </c>
      <c r="G16580">
        <v>608</v>
      </c>
      <c r="H16580" t="s">
        <v>11</v>
      </c>
      <c r="I16580" t="s">
        <v>11</v>
      </c>
      <c r="J16580" s="10">
        <v>0</v>
      </c>
      <c r="K16580" s="13">
        <f t="shared" si="521"/>
        <v>1958</v>
      </c>
      <c r="L16580" s="1" t="str">
        <f t="shared" si="520"/>
        <v/>
      </c>
    </row>
    <row r="16581" spans="1:12" ht="13.8" customHeight="1" x14ac:dyDescent="0.3">
      <c r="A16581" t="s">
        <v>255</v>
      </c>
      <c r="B16581">
        <v>1936</v>
      </c>
      <c r="C16581" s="10">
        <v>101319</v>
      </c>
      <c r="D16581">
        <v>76843</v>
      </c>
      <c r="E16581">
        <v>22758</v>
      </c>
      <c r="F16581">
        <v>923</v>
      </c>
      <c r="G16581">
        <v>795</v>
      </c>
      <c r="H16581" t="s">
        <v>11</v>
      </c>
      <c r="I16581" t="s">
        <v>11</v>
      </c>
      <c r="J16581" s="10">
        <v>0</v>
      </c>
      <c r="K16581" s="13">
        <f t="shared" si="521"/>
        <v>1958</v>
      </c>
      <c r="L16581" s="1" t="str">
        <f t="shared" si="520"/>
        <v/>
      </c>
    </row>
    <row r="16582" spans="1:12" ht="13.8" customHeight="1" x14ac:dyDescent="0.3">
      <c r="A16582" t="s">
        <v>255</v>
      </c>
      <c r="B16582">
        <v>1937</v>
      </c>
      <c r="C16582" s="10">
        <v>103603</v>
      </c>
      <c r="D16582">
        <v>78075</v>
      </c>
      <c r="E16582">
        <v>23805</v>
      </c>
      <c r="F16582">
        <v>980</v>
      </c>
      <c r="G16582">
        <v>742</v>
      </c>
      <c r="H16582" t="s">
        <v>11</v>
      </c>
      <c r="I16582" t="s">
        <v>11</v>
      </c>
      <c r="J16582" s="10">
        <v>0</v>
      </c>
      <c r="K16582" s="13">
        <f t="shared" si="521"/>
        <v>1958</v>
      </c>
      <c r="L16582" s="1" t="str">
        <f t="shared" si="520"/>
        <v/>
      </c>
    </row>
    <row r="16583" spans="1:12" ht="13.8" customHeight="1" x14ac:dyDescent="0.3">
      <c r="A16583" t="s">
        <v>255</v>
      </c>
      <c r="B16583">
        <v>1938</v>
      </c>
      <c r="C16583" s="10">
        <v>109348</v>
      </c>
      <c r="D16583">
        <v>82337</v>
      </c>
      <c r="E16583">
        <v>25246</v>
      </c>
      <c r="F16583">
        <v>989</v>
      </c>
      <c r="G16583">
        <v>775</v>
      </c>
      <c r="H16583" t="s">
        <v>11</v>
      </c>
      <c r="I16583" t="s">
        <v>11</v>
      </c>
      <c r="J16583" s="10">
        <v>0</v>
      </c>
      <c r="K16583" s="13">
        <f t="shared" si="521"/>
        <v>1958</v>
      </c>
      <c r="L16583" s="1" t="str">
        <f t="shared" si="520"/>
        <v/>
      </c>
    </row>
    <row r="16584" spans="1:12" ht="13.8" customHeight="1" x14ac:dyDescent="0.3">
      <c r="A16584" t="s">
        <v>255</v>
      </c>
      <c r="B16584">
        <v>1939</v>
      </c>
      <c r="C16584" s="10">
        <v>110689</v>
      </c>
      <c r="D16584">
        <v>83514</v>
      </c>
      <c r="E16584">
        <v>25411</v>
      </c>
      <c r="F16584">
        <v>989</v>
      </c>
      <c r="G16584">
        <v>775</v>
      </c>
      <c r="H16584" t="s">
        <v>11</v>
      </c>
      <c r="I16584" t="s">
        <v>11</v>
      </c>
      <c r="J16584" s="10">
        <v>0</v>
      </c>
      <c r="K16584" s="13">
        <f t="shared" si="521"/>
        <v>1958</v>
      </c>
      <c r="L16584" s="1" t="str">
        <f t="shared" si="520"/>
        <v/>
      </c>
    </row>
    <row r="16585" spans="1:12" ht="13.8" customHeight="1" x14ac:dyDescent="0.3">
      <c r="A16585" t="s">
        <v>255</v>
      </c>
      <c r="B16585">
        <v>1940</v>
      </c>
      <c r="C16585" s="10">
        <v>132702</v>
      </c>
      <c r="D16585">
        <v>104369</v>
      </c>
      <c r="E16585">
        <v>26096</v>
      </c>
      <c r="F16585">
        <v>1448</v>
      </c>
      <c r="G16585">
        <v>789</v>
      </c>
      <c r="H16585" t="s">
        <v>11</v>
      </c>
      <c r="I16585" t="s">
        <v>11</v>
      </c>
      <c r="J16585" s="10">
        <v>0</v>
      </c>
      <c r="K16585" s="13">
        <f t="shared" si="521"/>
        <v>1958</v>
      </c>
      <c r="L16585" s="1" t="str">
        <f t="shared" si="520"/>
        <v/>
      </c>
    </row>
    <row r="16586" spans="1:12" ht="13.8" customHeight="1" x14ac:dyDescent="0.3">
      <c r="A16586" t="s">
        <v>255</v>
      </c>
      <c r="B16586">
        <v>1941</v>
      </c>
      <c r="C16586" s="10">
        <v>116584</v>
      </c>
      <c r="D16586">
        <v>88835</v>
      </c>
      <c r="E16586">
        <v>26960</v>
      </c>
      <c r="F16586">
        <v>0</v>
      </c>
      <c r="G16586">
        <v>789</v>
      </c>
      <c r="H16586" t="s">
        <v>11</v>
      </c>
      <c r="I16586" t="s">
        <v>11</v>
      </c>
      <c r="J16586" s="10">
        <v>0</v>
      </c>
      <c r="K16586" s="13">
        <f t="shared" si="521"/>
        <v>1958</v>
      </c>
      <c r="L16586" s="1" t="str">
        <f t="shared" si="520"/>
        <v/>
      </c>
    </row>
    <row r="16587" spans="1:12" ht="13.8" customHeight="1" x14ac:dyDescent="0.3">
      <c r="A16587" t="s">
        <v>255</v>
      </c>
      <c r="B16587">
        <v>1942</v>
      </c>
      <c r="C16587" s="10">
        <v>80234</v>
      </c>
      <c r="D16587">
        <v>54463</v>
      </c>
      <c r="E16587">
        <v>25771</v>
      </c>
      <c r="F16587">
        <v>0</v>
      </c>
      <c r="G16587">
        <v>0</v>
      </c>
      <c r="H16587" t="s">
        <v>11</v>
      </c>
      <c r="I16587" t="s">
        <v>11</v>
      </c>
      <c r="J16587" s="10">
        <v>0</v>
      </c>
      <c r="K16587" s="13">
        <f t="shared" si="521"/>
        <v>1958</v>
      </c>
      <c r="L16587" s="1" t="str">
        <f t="shared" si="520"/>
        <v/>
      </c>
    </row>
    <row r="16588" spans="1:12" ht="13.8" customHeight="1" x14ac:dyDescent="0.3">
      <c r="A16588" t="s">
        <v>255</v>
      </c>
      <c r="B16588">
        <v>1943</v>
      </c>
      <c r="C16588" s="10">
        <v>102423</v>
      </c>
      <c r="D16588">
        <v>79516</v>
      </c>
      <c r="E16588">
        <v>22907</v>
      </c>
      <c r="F16588">
        <v>0</v>
      </c>
      <c r="G16588">
        <v>0</v>
      </c>
      <c r="H16588" t="s">
        <v>11</v>
      </c>
      <c r="I16588" t="s">
        <v>11</v>
      </c>
      <c r="J16588" s="10">
        <v>0</v>
      </c>
      <c r="K16588" s="13">
        <f t="shared" si="521"/>
        <v>1958</v>
      </c>
      <c r="L16588" s="1" t="str">
        <f t="shared" si="520"/>
        <v/>
      </c>
    </row>
    <row r="16589" spans="1:12" ht="13.8" customHeight="1" x14ac:dyDescent="0.3">
      <c r="A16589" t="s">
        <v>255</v>
      </c>
      <c r="B16589">
        <v>1944</v>
      </c>
      <c r="C16589" s="10">
        <v>95924</v>
      </c>
      <c r="D16589">
        <v>64750</v>
      </c>
      <c r="E16589">
        <v>31174</v>
      </c>
      <c r="F16589">
        <v>0</v>
      </c>
      <c r="G16589">
        <v>0</v>
      </c>
      <c r="H16589" t="s">
        <v>11</v>
      </c>
      <c r="I16589" t="s">
        <v>11</v>
      </c>
      <c r="J16589" s="10">
        <v>0</v>
      </c>
      <c r="K16589" s="13">
        <f t="shared" si="521"/>
        <v>1958</v>
      </c>
      <c r="L16589" s="1" t="str">
        <f t="shared" si="520"/>
        <v/>
      </c>
    </row>
    <row r="16590" spans="1:12" ht="13.8" customHeight="1" x14ac:dyDescent="0.3">
      <c r="A16590" t="s">
        <v>255</v>
      </c>
      <c r="B16590">
        <v>1945</v>
      </c>
      <c r="C16590" s="10">
        <v>101557</v>
      </c>
      <c r="D16590">
        <v>83597</v>
      </c>
      <c r="E16590">
        <v>16243</v>
      </c>
      <c r="F16590">
        <v>1473</v>
      </c>
      <c r="G16590">
        <v>245</v>
      </c>
      <c r="H16590" t="s">
        <v>11</v>
      </c>
      <c r="I16590" t="s">
        <v>11</v>
      </c>
      <c r="J16590" s="10">
        <v>0</v>
      </c>
      <c r="K16590" s="13">
        <f t="shared" si="521"/>
        <v>1958</v>
      </c>
      <c r="L16590" s="1" t="str">
        <f t="shared" si="520"/>
        <v/>
      </c>
    </row>
    <row r="16591" spans="1:12" ht="13.8" customHeight="1" x14ac:dyDescent="0.3">
      <c r="A16591" t="s">
        <v>255</v>
      </c>
      <c r="B16591">
        <v>1946</v>
      </c>
      <c r="C16591" s="10">
        <v>114134</v>
      </c>
      <c r="D16591">
        <v>93360</v>
      </c>
      <c r="E16591">
        <v>18625</v>
      </c>
      <c r="F16591">
        <v>1686</v>
      </c>
      <c r="G16591">
        <v>462</v>
      </c>
      <c r="H16591" t="s">
        <v>11</v>
      </c>
      <c r="I16591" t="s">
        <v>11</v>
      </c>
      <c r="J16591" s="10">
        <v>0</v>
      </c>
      <c r="K16591" s="13">
        <f t="shared" si="521"/>
        <v>1958</v>
      </c>
      <c r="L16591" s="1" t="str">
        <f t="shared" si="520"/>
        <v/>
      </c>
    </row>
    <row r="16592" spans="1:12" ht="13.8" customHeight="1" x14ac:dyDescent="0.3">
      <c r="A16592" t="s">
        <v>255</v>
      </c>
      <c r="B16592">
        <v>1947</v>
      </c>
      <c r="C16592" s="10">
        <v>137437</v>
      </c>
      <c r="D16592">
        <v>112096</v>
      </c>
      <c r="E16592">
        <v>22624</v>
      </c>
      <c r="F16592">
        <v>2064</v>
      </c>
      <c r="G16592">
        <v>653</v>
      </c>
      <c r="H16592" t="s">
        <v>11</v>
      </c>
      <c r="I16592" t="s">
        <v>11</v>
      </c>
      <c r="J16592" s="10">
        <v>0</v>
      </c>
      <c r="K16592" s="13">
        <f t="shared" si="521"/>
        <v>1958</v>
      </c>
      <c r="L16592" s="1" t="str">
        <f t="shared" si="520"/>
        <v/>
      </c>
    </row>
    <row r="16593" spans="1:12" ht="13.8" customHeight="1" x14ac:dyDescent="0.3">
      <c r="A16593" t="s">
        <v>255</v>
      </c>
      <c r="B16593">
        <v>1948</v>
      </c>
      <c r="C16593" s="10">
        <v>146249</v>
      </c>
      <c r="D16593">
        <v>117912</v>
      </c>
      <c r="E16593">
        <v>25159</v>
      </c>
      <c r="F16593">
        <v>2280</v>
      </c>
      <c r="G16593">
        <v>898</v>
      </c>
      <c r="H16593" t="s">
        <v>11</v>
      </c>
      <c r="I16593" t="s">
        <v>11</v>
      </c>
      <c r="J16593" s="10">
        <v>0</v>
      </c>
      <c r="K16593" s="13">
        <f t="shared" si="521"/>
        <v>1958</v>
      </c>
      <c r="L16593" s="1" t="str">
        <f t="shared" si="520"/>
        <v/>
      </c>
    </row>
    <row r="16594" spans="1:12" ht="13.8" customHeight="1" x14ac:dyDescent="0.3">
      <c r="A16594" t="s">
        <v>255</v>
      </c>
      <c r="B16594">
        <v>1949</v>
      </c>
      <c r="C16594" s="10">
        <v>166250</v>
      </c>
      <c r="D16594">
        <v>133465</v>
      </c>
      <c r="E16594">
        <v>29341</v>
      </c>
      <c r="F16594">
        <v>2357</v>
      </c>
      <c r="G16594">
        <v>1088</v>
      </c>
      <c r="H16594" t="s">
        <v>11</v>
      </c>
      <c r="I16594" t="s">
        <v>11</v>
      </c>
      <c r="J16594" s="10">
        <v>0</v>
      </c>
      <c r="K16594" s="13">
        <f t="shared" si="521"/>
        <v>1958</v>
      </c>
      <c r="L16594" s="1" t="str">
        <f t="shared" si="520"/>
        <v/>
      </c>
    </row>
    <row r="16595" spans="1:12" ht="13.8" customHeight="1" x14ac:dyDescent="0.3">
      <c r="A16595" t="s">
        <v>255</v>
      </c>
      <c r="B16595">
        <v>1950</v>
      </c>
      <c r="C16595" s="10">
        <v>185316</v>
      </c>
      <c r="D16595">
        <v>148114</v>
      </c>
      <c r="E16595">
        <v>32664</v>
      </c>
      <c r="F16595">
        <v>3109</v>
      </c>
      <c r="G16595">
        <v>1429</v>
      </c>
      <c r="H16595">
        <v>0</v>
      </c>
      <c r="I16595">
        <v>1.03</v>
      </c>
      <c r="J16595" s="10">
        <v>0</v>
      </c>
      <c r="K16595" s="13">
        <f t="shared" si="521"/>
        <v>1958</v>
      </c>
      <c r="L16595" s="1" t="str">
        <f t="shared" si="520"/>
        <v/>
      </c>
    </row>
    <row r="16596" spans="1:12" ht="13.8" customHeight="1" x14ac:dyDescent="0.3">
      <c r="A16596" t="s">
        <v>255</v>
      </c>
      <c r="B16596">
        <v>1951</v>
      </c>
      <c r="C16596" s="10">
        <v>200844</v>
      </c>
      <c r="D16596">
        <v>160556</v>
      </c>
      <c r="E16596">
        <v>35237</v>
      </c>
      <c r="F16596">
        <v>3365</v>
      </c>
      <c r="G16596">
        <v>1686</v>
      </c>
      <c r="H16596">
        <v>0</v>
      </c>
      <c r="I16596">
        <v>1.1000000000000001</v>
      </c>
      <c r="J16596" s="10">
        <v>0</v>
      </c>
      <c r="K16596" s="13">
        <f t="shared" si="521"/>
        <v>1958</v>
      </c>
      <c r="L16596" s="1" t="str">
        <f t="shared" si="520"/>
        <v/>
      </c>
    </row>
    <row r="16597" spans="1:12" ht="13.8" customHeight="1" x14ac:dyDescent="0.3">
      <c r="A16597" t="s">
        <v>255</v>
      </c>
      <c r="B16597">
        <v>1952</v>
      </c>
      <c r="C16597" s="10">
        <v>215076</v>
      </c>
      <c r="D16597">
        <v>169982</v>
      </c>
      <c r="E16597">
        <v>39749</v>
      </c>
      <c r="F16597">
        <v>3426</v>
      </c>
      <c r="G16597">
        <v>1918</v>
      </c>
      <c r="H16597">
        <v>0</v>
      </c>
      <c r="I16597">
        <v>1.1599999999999999</v>
      </c>
      <c r="J16597" s="10">
        <v>0</v>
      </c>
      <c r="K16597" s="13">
        <f t="shared" si="521"/>
        <v>1958</v>
      </c>
      <c r="L16597" s="1" t="str">
        <f t="shared" si="520"/>
        <v/>
      </c>
    </row>
    <row r="16598" spans="1:12" ht="13.8" customHeight="1" x14ac:dyDescent="0.3">
      <c r="A16598" t="s">
        <v>255</v>
      </c>
      <c r="B16598">
        <v>1953</v>
      </c>
      <c r="C16598" s="10">
        <v>227542</v>
      </c>
      <c r="D16598">
        <v>177842</v>
      </c>
      <c r="E16598">
        <v>43852</v>
      </c>
      <c r="F16598">
        <v>3678</v>
      </c>
      <c r="G16598">
        <v>2171</v>
      </c>
      <c r="H16598">
        <v>0</v>
      </c>
      <c r="I16598">
        <v>1.2</v>
      </c>
      <c r="J16598" s="10">
        <v>0</v>
      </c>
      <c r="K16598" s="13">
        <f t="shared" si="521"/>
        <v>1958</v>
      </c>
      <c r="L16598" s="1" t="str">
        <f t="shared" si="520"/>
        <v/>
      </c>
    </row>
    <row r="16599" spans="1:12" ht="13.8" customHeight="1" x14ac:dyDescent="0.3">
      <c r="A16599" t="s">
        <v>255</v>
      </c>
      <c r="B16599">
        <v>1954</v>
      </c>
      <c r="C16599" s="10">
        <v>248516</v>
      </c>
      <c r="D16599">
        <v>193264</v>
      </c>
      <c r="E16599">
        <v>48652</v>
      </c>
      <c r="F16599">
        <v>4017</v>
      </c>
      <c r="G16599">
        <v>2583</v>
      </c>
      <c r="H16599">
        <v>0</v>
      </c>
      <c r="I16599">
        <v>1.29</v>
      </c>
      <c r="J16599" s="10">
        <v>0</v>
      </c>
      <c r="K16599" s="13">
        <f t="shared" si="521"/>
        <v>1958</v>
      </c>
      <c r="L16599" s="1" t="str">
        <f t="shared" si="520"/>
        <v/>
      </c>
    </row>
    <row r="16600" spans="1:12" ht="13.8" customHeight="1" x14ac:dyDescent="0.3">
      <c r="A16600" t="s">
        <v>255</v>
      </c>
      <c r="B16600">
        <v>1955</v>
      </c>
      <c r="C16600" s="10">
        <v>281797</v>
      </c>
      <c r="D16600">
        <v>217208</v>
      </c>
      <c r="E16600">
        <v>56721</v>
      </c>
      <c r="F16600">
        <v>4811</v>
      </c>
      <c r="G16600">
        <v>3058</v>
      </c>
      <c r="H16600">
        <v>0</v>
      </c>
      <c r="I16600">
        <v>1.44</v>
      </c>
      <c r="J16600" s="10">
        <v>0</v>
      </c>
      <c r="K16600" s="13">
        <f t="shared" si="521"/>
        <v>1958</v>
      </c>
      <c r="L16600" s="1" t="str">
        <f t="shared" si="520"/>
        <v/>
      </c>
    </row>
    <row r="16601" spans="1:12" ht="13.8" customHeight="1" x14ac:dyDescent="0.3">
      <c r="A16601" t="s">
        <v>255</v>
      </c>
      <c r="B16601">
        <v>1956</v>
      </c>
      <c r="C16601" s="10">
        <v>308964</v>
      </c>
      <c r="D16601">
        <v>233261</v>
      </c>
      <c r="E16601">
        <v>65838</v>
      </c>
      <c r="F16601">
        <v>6484</v>
      </c>
      <c r="G16601">
        <v>3381</v>
      </c>
      <c r="H16601">
        <v>0</v>
      </c>
      <c r="I16601">
        <v>1.54</v>
      </c>
      <c r="J16601" s="10">
        <v>0</v>
      </c>
      <c r="K16601" s="13">
        <f t="shared" si="521"/>
        <v>1958</v>
      </c>
      <c r="L16601" s="1" t="str">
        <f t="shared" si="520"/>
        <v/>
      </c>
    </row>
    <row r="16602" spans="1:12" ht="13.8" customHeight="1" x14ac:dyDescent="0.3">
      <c r="A16602" t="s">
        <v>255</v>
      </c>
      <c r="B16602">
        <v>1957</v>
      </c>
      <c r="C16602" s="10">
        <v>338105</v>
      </c>
      <c r="D16602">
        <v>249661</v>
      </c>
      <c r="E16602">
        <v>74402</v>
      </c>
      <c r="F16602">
        <v>10112</v>
      </c>
      <c r="G16602">
        <v>3930</v>
      </c>
      <c r="H16602">
        <v>0</v>
      </c>
      <c r="I16602">
        <v>1.67</v>
      </c>
      <c r="J16602" s="10">
        <v>0</v>
      </c>
      <c r="K16602" s="13">
        <f t="shared" si="521"/>
        <v>1958</v>
      </c>
      <c r="L16602" s="1" t="str">
        <f t="shared" si="520"/>
        <v/>
      </c>
    </row>
    <row r="16603" spans="1:12" ht="13.8" customHeight="1" x14ac:dyDescent="0.3">
      <c r="A16603" t="s">
        <v>255</v>
      </c>
      <c r="B16603">
        <v>1958</v>
      </c>
      <c r="C16603" s="10">
        <v>360889</v>
      </c>
      <c r="D16603">
        <v>258077</v>
      </c>
      <c r="E16603">
        <v>83241</v>
      </c>
      <c r="F16603">
        <v>15041</v>
      </c>
      <c r="G16603">
        <v>4530</v>
      </c>
      <c r="H16603">
        <v>0</v>
      </c>
      <c r="I16603">
        <v>1.74</v>
      </c>
      <c r="J16603" s="10">
        <v>0</v>
      </c>
      <c r="K16603" s="13">
        <f t="shared" si="521"/>
        <v>1958</v>
      </c>
      <c r="L16603" s="1" t="str">
        <f t="shared" si="520"/>
        <v/>
      </c>
    </row>
    <row r="16604" spans="1:12" ht="13.8" customHeight="1" x14ac:dyDescent="0.3">
      <c r="A16604" t="s">
        <v>255</v>
      </c>
      <c r="B16604">
        <v>1959</v>
      </c>
      <c r="C16604" s="10">
        <v>379431</v>
      </c>
      <c r="D16604">
        <v>264045</v>
      </c>
      <c r="E16604">
        <v>90961</v>
      </c>
      <c r="F16604">
        <v>19150</v>
      </c>
      <c r="G16604">
        <v>5275</v>
      </c>
      <c r="H16604">
        <v>0</v>
      </c>
      <c r="I16604">
        <v>1.8</v>
      </c>
      <c r="J16604" s="10">
        <v>0</v>
      </c>
      <c r="K16604" s="13">
        <f t="shared" si="521"/>
        <v>1989</v>
      </c>
      <c r="L16604" s="1" t="str">
        <f t="shared" si="520"/>
        <v/>
      </c>
    </row>
    <row r="16605" spans="1:12" ht="13.8" customHeight="1" x14ac:dyDescent="0.3">
      <c r="A16605" t="s">
        <v>255</v>
      </c>
      <c r="B16605">
        <v>1960</v>
      </c>
      <c r="C16605" s="10">
        <v>395047</v>
      </c>
      <c r="D16605">
        <v>265075</v>
      </c>
      <c r="E16605">
        <v>99415</v>
      </c>
      <c r="F16605">
        <v>24366</v>
      </c>
      <c r="G16605">
        <v>6191</v>
      </c>
      <c r="H16605">
        <v>0</v>
      </c>
      <c r="I16605">
        <v>1.85</v>
      </c>
      <c r="J16605" s="10">
        <v>0</v>
      </c>
      <c r="K16605" s="13">
        <f t="shared" si="521"/>
        <v>1989</v>
      </c>
      <c r="L16605" s="1" t="str">
        <f t="shared" si="520"/>
        <v/>
      </c>
    </row>
    <row r="16606" spans="1:12" ht="13.8" customHeight="1" x14ac:dyDescent="0.3">
      <c r="A16606" t="s">
        <v>255</v>
      </c>
      <c r="B16606">
        <v>1961</v>
      </c>
      <c r="C16606" s="10">
        <v>407399</v>
      </c>
      <c r="D16606">
        <v>261108</v>
      </c>
      <c r="E16606">
        <v>107736</v>
      </c>
      <c r="F16606">
        <v>31638</v>
      </c>
      <c r="G16606">
        <v>6917</v>
      </c>
      <c r="H16606">
        <v>0</v>
      </c>
      <c r="I16606">
        <v>1.87</v>
      </c>
      <c r="J16606" s="10">
        <v>0</v>
      </c>
      <c r="K16606" s="13">
        <f t="shared" si="521"/>
        <v>1989</v>
      </c>
      <c r="L16606" s="1" t="str">
        <f t="shared" si="520"/>
        <v/>
      </c>
    </row>
    <row r="16607" spans="1:12" ht="13.8" customHeight="1" x14ac:dyDescent="0.3">
      <c r="A16607" t="s">
        <v>255</v>
      </c>
      <c r="B16607">
        <v>1962</v>
      </c>
      <c r="C16607" s="10">
        <v>427584</v>
      </c>
      <c r="D16607">
        <v>259908</v>
      </c>
      <c r="E16607">
        <v>120514</v>
      </c>
      <c r="F16607">
        <v>39366</v>
      </c>
      <c r="G16607">
        <v>7796</v>
      </c>
      <c r="H16607">
        <v>0</v>
      </c>
      <c r="I16607">
        <v>1.93</v>
      </c>
      <c r="J16607" s="10">
        <v>0</v>
      </c>
      <c r="K16607" s="13">
        <f t="shared" si="521"/>
        <v>1989</v>
      </c>
      <c r="L16607" s="1" t="str">
        <f t="shared" si="520"/>
        <v/>
      </c>
    </row>
    <row r="16608" spans="1:12" ht="13.8" customHeight="1" x14ac:dyDescent="0.3">
      <c r="A16608" t="s">
        <v>255</v>
      </c>
      <c r="B16608">
        <v>1963</v>
      </c>
      <c r="C16608" s="10">
        <v>458556</v>
      </c>
      <c r="D16608">
        <v>270000</v>
      </c>
      <c r="E16608">
        <v>132012</v>
      </c>
      <c r="F16608">
        <v>48246</v>
      </c>
      <c r="G16608">
        <v>8298</v>
      </c>
      <c r="H16608">
        <v>0</v>
      </c>
      <c r="I16608">
        <v>2.04</v>
      </c>
      <c r="J16608" s="10">
        <v>0</v>
      </c>
      <c r="K16608" s="13">
        <f t="shared" si="521"/>
        <v>1989</v>
      </c>
      <c r="L16608" s="1" t="str">
        <f t="shared" si="520"/>
        <v/>
      </c>
    </row>
    <row r="16609" spans="1:12" ht="13.8" customHeight="1" x14ac:dyDescent="0.3">
      <c r="A16609" t="s">
        <v>255</v>
      </c>
      <c r="B16609">
        <v>1964</v>
      </c>
      <c r="C16609" s="10">
        <v>487675</v>
      </c>
      <c r="D16609">
        <v>278529</v>
      </c>
      <c r="E16609">
        <v>141607</v>
      </c>
      <c r="F16609">
        <v>58707</v>
      </c>
      <c r="G16609">
        <v>8831</v>
      </c>
      <c r="H16609">
        <v>0</v>
      </c>
      <c r="I16609">
        <v>2.14</v>
      </c>
      <c r="J16609" s="10">
        <v>0</v>
      </c>
      <c r="K16609" s="13">
        <f t="shared" si="521"/>
        <v>1989</v>
      </c>
      <c r="L16609" s="1" t="str">
        <f t="shared" si="520"/>
        <v/>
      </c>
    </row>
    <row r="16610" spans="1:12" ht="13.8" customHeight="1" x14ac:dyDescent="0.3">
      <c r="A16610" t="s">
        <v>255</v>
      </c>
      <c r="B16610">
        <v>1965</v>
      </c>
      <c r="C16610" s="10">
        <v>517331</v>
      </c>
      <c r="D16610">
        <v>288380</v>
      </c>
      <c r="E16610">
        <v>151111</v>
      </c>
      <c r="F16610">
        <v>67995</v>
      </c>
      <c r="G16610">
        <v>9845</v>
      </c>
      <c r="H16610">
        <v>0</v>
      </c>
      <c r="I16610">
        <v>2.2400000000000002</v>
      </c>
      <c r="J16610" s="10">
        <v>0</v>
      </c>
      <c r="K16610" s="13">
        <f t="shared" si="521"/>
        <v>1989</v>
      </c>
      <c r="L16610" s="1" t="str">
        <f t="shared" si="520"/>
        <v/>
      </c>
    </row>
    <row r="16611" spans="1:12" ht="13.8" customHeight="1" x14ac:dyDescent="0.3">
      <c r="A16611" t="s">
        <v>255</v>
      </c>
      <c r="B16611">
        <v>1966</v>
      </c>
      <c r="C16611" s="10">
        <v>546330</v>
      </c>
      <c r="D16611">
        <v>298395</v>
      </c>
      <c r="E16611">
        <v>161638</v>
      </c>
      <c r="F16611">
        <v>75418</v>
      </c>
      <c r="G16611">
        <v>10879</v>
      </c>
      <c r="H16611">
        <v>0</v>
      </c>
      <c r="I16611">
        <v>2.33</v>
      </c>
      <c r="J16611" s="10">
        <v>0</v>
      </c>
      <c r="K16611" s="13">
        <f t="shared" si="521"/>
        <v>1989</v>
      </c>
      <c r="L16611" s="1" t="str">
        <f t="shared" si="520"/>
        <v/>
      </c>
    </row>
    <row r="16612" spans="1:12" ht="13.8" customHeight="1" x14ac:dyDescent="0.3">
      <c r="A16612" t="s">
        <v>255</v>
      </c>
      <c r="B16612">
        <v>1967</v>
      </c>
      <c r="C16612" s="10">
        <v>571269</v>
      </c>
      <c r="D16612">
        <v>300918</v>
      </c>
      <c r="E16612">
        <v>176242</v>
      </c>
      <c r="F16612">
        <v>82581</v>
      </c>
      <c r="G16612">
        <v>11527</v>
      </c>
      <c r="H16612">
        <v>0</v>
      </c>
      <c r="I16612">
        <v>2.42</v>
      </c>
      <c r="J16612" s="10">
        <v>0</v>
      </c>
      <c r="K16612" s="13">
        <f t="shared" si="521"/>
        <v>1989</v>
      </c>
      <c r="L16612" s="1" t="str">
        <f t="shared" si="520"/>
        <v/>
      </c>
    </row>
    <row r="16613" spans="1:12" ht="13.8" customHeight="1" x14ac:dyDescent="0.3">
      <c r="A16613" t="s">
        <v>255</v>
      </c>
      <c r="B16613">
        <v>1968</v>
      </c>
      <c r="C16613" s="10">
        <v>587319</v>
      </c>
      <c r="D16613">
        <v>297980</v>
      </c>
      <c r="E16613">
        <v>187912</v>
      </c>
      <c r="F16613">
        <v>89526</v>
      </c>
      <c r="G16613">
        <v>11902</v>
      </c>
      <c r="H16613">
        <v>0</v>
      </c>
      <c r="I16613">
        <v>2.4700000000000002</v>
      </c>
      <c r="J16613" s="10">
        <v>0</v>
      </c>
      <c r="K16613" s="13">
        <f t="shared" si="521"/>
        <v>1989</v>
      </c>
      <c r="L16613" s="1" t="str">
        <f t="shared" si="520"/>
        <v/>
      </c>
    </row>
    <row r="16614" spans="1:12" ht="13.8" customHeight="1" x14ac:dyDescent="0.3">
      <c r="A16614" t="s">
        <v>255</v>
      </c>
      <c r="B16614">
        <v>1969</v>
      </c>
      <c r="C16614" s="10">
        <v>611655</v>
      </c>
      <c r="D16614">
        <v>302323</v>
      </c>
      <c r="E16614">
        <v>201305</v>
      </c>
      <c r="F16614">
        <v>95814</v>
      </c>
      <c r="G16614">
        <v>12213</v>
      </c>
      <c r="H16614">
        <v>0</v>
      </c>
      <c r="I16614">
        <v>2.54</v>
      </c>
      <c r="J16614" s="10">
        <v>0</v>
      </c>
      <c r="K16614" s="13">
        <f t="shared" si="521"/>
        <v>1989</v>
      </c>
      <c r="L16614" s="1" t="str">
        <f t="shared" si="520"/>
        <v/>
      </c>
    </row>
    <row r="16615" spans="1:12" ht="13.8" customHeight="1" x14ac:dyDescent="0.3">
      <c r="A16615" t="s">
        <v>255</v>
      </c>
      <c r="B16615">
        <v>1970</v>
      </c>
      <c r="C16615" s="10">
        <v>643344</v>
      </c>
      <c r="D16615">
        <v>322285</v>
      </c>
      <c r="E16615">
        <v>219347</v>
      </c>
      <c r="F16615">
        <v>88758</v>
      </c>
      <c r="G16615">
        <v>12954</v>
      </c>
      <c r="H16615">
        <v>0</v>
      </c>
      <c r="I16615">
        <v>2.65</v>
      </c>
      <c r="J16615" s="10">
        <v>2394</v>
      </c>
      <c r="K16615" s="13">
        <f t="shared" si="521"/>
        <v>1989</v>
      </c>
      <c r="L16615" s="1" t="str">
        <f t="shared" si="520"/>
        <v/>
      </c>
    </row>
    <row r="16616" spans="1:12" ht="13.8" customHeight="1" x14ac:dyDescent="0.3">
      <c r="A16616" t="s">
        <v>255</v>
      </c>
      <c r="B16616">
        <v>1971</v>
      </c>
      <c r="C16616" s="10">
        <v>682832</v>
      </c>
      <c r="D16616">
        <v>329037</v>
      </c>
      <c r="E16616">
        <v>233764</v>
      </c>
      <c r="F16616">
        <v>100450</v>
      </c>
      <c r="G16616">
        <v>13645</v>
      </c>
      <c r="H16616">
        <v>5936</v>
      </c>
      <c r="I16616">
        <v>2.79</v>
      </c>
      <c r="J16616" s="10">
        <v>2480</v>
      </c>
      <c r="K16616" s="13">
        <f t="shared" si="521"/>
        <v>1989</v>
      </c>
      <c r="L16616" s="1" t="str">
        <f t="shared" si="520"/>
        <v/>
      </c>
    </row>
    <row r="16617" spans="1:12" ht="13.8" customHeight="1" x14ac:dyDescent="0.3">
      <c r="A16617" t="s">
        <v>255</v>
      </c>
      <c r="B16617">
        <v>1972</v>
      </c>
      <c r="C16617" s="10">
        <v>718559</v>
      </c>
      <c r="D16617">
        <v>339146</v>
      </c>
      <c r="E16617">
        <v>253892</v>
      </c>
      <c r="F16617">
        <v>105660</v>
      </c>
      <c r="G16617">
        <v>14185</v>
      </c>
      <c r="H16617">
        <v>5677</v>
      </c>
      <c r="I16617">
        <v>2.91</v>
      </c>
      <c r="J16617" s="10">
        <v>2565</v>
      </c>
      <c r="K16617" s="13">
        <f t="shared" si="521"/>
        <v>1989</v>
      </c>
      <c r="L16617" s="1" t="str">
        <f t="shared" si="520"/>
        <v/>
      </c>
    </row>
    <row r="16618" spans="1:12" ht="13.8" customHeight="1" x14ac:dyDescent="0.3">
      <c r="A16618" t="s">
        <v>255</v>
      </c>
      <c r="B16618">
        <v>1973</v>
      </c>
      <c r="C16618" s="10">
        <v>749046</v>
      </c>
      <c r="D16618">
        <v>342793</v>
      </c>
      <c r="E16618">
        <v>272893</v>
      </c>
      <c r="F16618">
        <v>111714</v>
      </c>
      <c r="G16618">
        <v>14892</v>
      </c>
      <c r="H16618">
        <v>6753</v>
      </c>
      <c r="I16618">
        <v>3</v>
      </c>
      <c r="J16618" s="10">
        <v>2993</v>
      </c>
      <c r="K16618" s="13">
        <f t="shared" si="521"/>
        <v>1989</v>
      </c>
      <c r="L16618" s="1" t="str">
        <f t="shared" si="520"/>
        <v/>
      </c>
    </row>
    <row r="16619" spans="1:12" ht="13.8" customHeight="1" x14ac:dyDescent="0.3">
      <c r="A16619" t="s">
        <v>255</v>
      </c>
      <c r="B16619">
        <v>1974</v>
      </c>
      <c r="C16619" s="10">
        <v>777718</v>
      </c>
      <c r="D16619">
        <v>343703</v>
      </c>
      <c r="E16619">
        <v>292492</v>
      </c>
      <c r="F16619">
        <v>118449</v>
      </c>
      <c r="G16619">
        <v>15660</v>
      </c>
      <c r="H16619">
        <v>7414</v>
      </c>
      <c r="I16619">
        <v>3.09</v>
      </c>
      <c r="J16619" s="10">
        <v>2993</v>
      </c>
      <c r="K16619" s="13">
        <f t="shared" si="521"/>
        <v>1989</v>
      </c>
      <c r="L16619" s="1" t="str">
        <f t="shared" si="520"/>
        <v/>
      </c>
    </row>
    <row r="16620" spans="1:12" ht="13.8" customHeight="1" x14ac:dyDescent="0.3">
      <c r="A16620" t="s">
        <v>255</v>
      </c>
      <c r="B16620">
        <v>1975</v>
      </c>
      <c r="C16620" s="10">
        <v>817647</v>
      </c>
      <c r="D16620">
        <v>354216</v>
      </c>
      <c r="E16620">
        <v>309299</v>
      </c>
      <c r="F16620">
        <v>129294</v>
      </c>
      <c r="G16620">
        <v>16600</v>
      </c>
      <c r="H16620">
        <v>8238</v>
      </c>
      <c r="I16620">
        <v>3.22</v>
      </c>
      <c r="J16620" s="10">
        <v>3265</v>
      </c>
      <c r="K16620" s="13">
        <f t="shared" si="521"/>
        <v>1989</v>
      </c>
      <c r="L16620" s="1" t="str">
        <f t="shared" si="520"/>
        <v/>
      </c>
    </row>
    <row r="16621" spans="1:12" ht="13.8" customHeight="1" x14ac:dyDescent="0.3">
      <c r="A16621" t="s">
        <v>255</v>
      </c>
      <c r="B16621">
        <v>1976</v>
      </c>
      <c r="C16621" s="10">
        <v>849190</v>
      </c>
      <c r="D16621">
        <v>363938</v>
      </c>
      <c r="E16621">
        <v>316954</v>
      </c>
      <c r="F16621">
        <v>142247</v>
      </c>
      <c r="G16621">
        <v>16897</v>
      </c>
      <c r="H16621">
        <v>9153</v>
      </c>
      <c r="I16621">
        <v>3.3</v>
      </c>
      <c r="J16621" s="10">
        <v>0</v>
      </c>
      <c r="K16621" s="13">
        <f t="shared" si="521"/>
        <v>1989</v>
      </c>
      <c r="L16621" s="1" t="str">
        <f t="shared" si="520"/>
        <v/>
      </c>
    </row>
    <row r="16622" spans="1:12" ht="13.8" customHeight="1" x14ac:dyDescent="0.3">
      <c r="A16622" t="s">
        <v>255</v>
      </c>
      <c r="B16622">
        <v>1977</v>
      </c>
      <c r="C16622" s="10">
        <v>878142</v>
      </c>
      <c r="D16622">
        <v>370002</v>
      </c>
      <c r="E16622">
        <v>328359</v>
      </c>
      <c r="F16622">
        <v>152614</v>
      </c>
      <c r="G16622">
        <v>17280</v>
      </c>
      <c r="H16622">
        <v>9887</v>
      </c>
      <c r="I16622">
        <v>3.39</v>
      </c>
      <c r="J16622" s="10">
        <v>0</v>
      </c>
      <c r="K16622" s="13">
        <f t="shared" si="521"/>
        <v>1989</v>
      </c>
      <c r="L16622" s="1" t="str">
        <f t="shared" si="520"/>
        <v/>
      </c>
    </row>
    <row r="16623" spans="1:12" ht="13.8" customHeight="1" x14ac:dyDescent="0.3">
      <c r="A16623" t="s">
        <v>255</v>
      </c>
      <c r="B16623">
        <v>1978</v>
      </c>
      <c r="C16623" s="10">
        <v>908346</v>
      </c>
      <c r="D16623">
        <v>368031</v>
      </c>
      <c r="E16623">
        <v>352281</v>
      </c>
      <c r="F16623">
        <v>160138</v>
      </c>
      <c r="G16623">
        <v>17266</v>
      </c>
      <c r="H16623">
        <v>10629</v>
      </c>
      <c r="I16623">
        <v>3.48</v>
      </c>
      <c r="J16623" s="10">
        <v>0</v>
      </c>
      <c r="K16623" s="13">
        <f t="shared" si="521"/>
        <v>1989</v>
      </c>
      <c r="L16623" s="1" t="str">
        <f t="shared" si="520"/>
        <v/>
      </c>
    </row>
    <row r="16624" spans="1:12" ht="13.8" customHeight="1" x14ac:dyDescent="0.3">
      <c r="A16624" t="s">
        <v>255</v>
      </c>
      <c r="B16624">
        <v>1979</v>
      </c>
      <c r="C16624" s="10">
        <v>915905</v>
      </c>
      <c r="D16624">
        <v>368753</v>
      </c>
      <c r="E16624">
        <v>354132</v>
      </c>
      <c r="F16624">
        <v>170521</v>
      </c>
      <c r="G16624">
        <v>16731</v>
      </c>
      <c r="H16624">
        <v>5768</v>
      </c>
      <c r="I16624">
        <v>3.48</v>
      </c>
      <c r="J16624" s="10">
        <v>0</v>
      </c>
      <c r="K16624" s="13">
        <f t="shared" si="521"/>
        <v>1989</v>
      </c>
      <c r="L16624" s="1" t="str">
        <f t="shared" si="520"/>
        <v/>
      </c>
    </row>
    <row r="16625" spans="1:12" ht="13.8" customHeight="1" x14ac:dyDescent="0.3">
      <c r="A16625" t="s">
        <v>255</v>
      </c>
      <c r="B16625">
        <v>1980</v>
      </c>
      <c r="C16625" s="10">
        <v>952009</v>
      </c>
      <c r="D16625">
        <v>388627</v>
      </c>
      <c r="E16625">
        <v>362583</v>
      </c>
      <c r="F16625">
        <v>178006</v>
      </c>
      <c r="G16625">
        <v>17007</v>
      </c>
      <c r="H16625">
        <v>5787</v>
      </c>
      <c r="I16625">
        <v>3.58</v>
      </c>
      <c r="J16625" s="10">
        <v>0</v>
      </c>
      <c r="K16625" s="13">
        <f t="shared" si="521"/>
        <v>1989</v>
      </c>
      <c r="L16625" s="1" t="str">
        <f t="shared" si="520"/>
        <v/>
      </c>
    </row>
    <row r="16626" spans="1:12" ht="13.8" customHeight="1" x14ac:dyDescent="0.3">
      <c r="A16626" t="s">
        <v>255</v>
      </c>
      <c r="B16626">
        <v>1981</v>
      </c>
      <c r="C16626" s="10">
        <v>934023</v>
      </c>
      <c r="D16626">
        <v>352815</v>
      </c>
      <c r="E16626">
        <v>367017</v>
      </c>
      <c r="F16626">
        <v>191137</v>
      </c>
      <c r="G16626">
        <v>17295</v>
      </c>
      <c r="H16626">
        <v>5759</v>
      </c>
      <c r="I16626">
        <v>3.49</v>
      </c>
      <c r="J16626" s="10">
        <v>0</v>
      </c>
      <c r="K16626" s="13">
        <f t="shared" si="521"/>
        <v>1989</v>
      </c>
      <c r="L16626" s="1" t="str">
        <f t="shared" si="520"/>
        <v/>
      </c>
    </row>
    <row r="16627" spans="1:12" ht="13.8" customHeight="1" x14ac:dyDescent="0.3">
      <c r="A16627" t="s">
        <v>255</v>
      </c>
      <c r="B16627">
        <v>1982</v>
      </c>
      <c r="C16627" s="10">
        <v>951683</v>
      </c>
      <c r="D16627">
        <v>357840</v>
      </c>
      <c r="E16627">
        <v>368872</v>
      </c>
      <c r="F16627">
        <v>202415</v>
      </c>
      <c r="G16627">
        <v>16821</v>
      </c>
      <c r="H16627">
        <v>5735</v>
      </c>
      <c r="I16627">
        <v>3.52</v>
      </c>
      <c r="J16627" s="10">
        <v>0</v>
      </c>
      <c r="K16627" s="13">
        <f t="shared" si="521"/>
        <v>1989</v>
      </c>
      <c r="L16627" s="1" t="str">
        <f t="shared" si="520"/>
        <v/>
      </c>
    </row>
    <row r="16628" spans="1:12" ht="13.8" customHeight="1" x14ac:dyDescent="0.3">
      <c r="A16628" t="s">
        <v>255</v>
      </c>
      <c r="B16628">
        <v>1983</v>
      </c>
      <c r="C16628" s="10">
        <v>965326</v>
      </c>
      <c r="D16628">
        <v>355643</v>
      </c>
      <c r="E16628">
        <v>369083</v>
      </c>
      <c r="F16628">
        <v>217522</v>
      </c>
      <c r="G16628">
        <v>17429</v>
      </c>
      <c r="H16628">
        <v>5649</v>
      </c>
      <c r="I16628">
        <v>3.54</v>
      </c>
      <c r="J16628" s="10">
        <v>0</v>
      </c>
      <c r="K16628" s="13">
        <f t="shared" si="521"/>
        <v>1989</v>
      </c>
      <c r="L16628" s="1" t="str">
        <f t="shared" si="520"/>
        <v/>
      </c>
    </row>
    <row r="16629" spans="1:12" ht="13.8" customHeight="1" x14ac:dyDescent="0.3">
      <c r="A16629" t="s">
        <v>255</v>
      </c>
      <c r="B16629">
        <v>1984</v>
      </c>
      <c r="C16629" s="10">
        <v>974014</v>
      </c>
      <c r="D16629">
        <v>353928</v>
      </c>
      <c r="E16629">
        <v>361064</v>
      </c>
      <c r="F16629">
        <v>235748</v>
      </c>
      <c r="G16629">
        <v>17699</v>
      </c>
      <c r="H16629">
        <v>5575</v>
      </c>
      <c r="I16629">
        <v>3.54</v>
      </c>
      <c r="J16629" s="10">
        <v>0</v>
      </c>
      <c r="K16629" s="13">
        <f t="shared" si="521"/>
        <v>1989</v>
      </c>
      <c r="L16629" s="1" t="str">
        <f t="shared" si="520"/>
        <v/>
      </c>
    </row>
    <row r="16630" spans="1:12" ht="13.8" customHeight="1" x14ac:dyDescent="0.3">
      <c r="A16630" t="s">
        <v>255</v>
      </c>
      <c r="B16630">
        <v>1985</v>
      </c>
      <c r="C16630" s="10">
        <v>1050447</v>
      </c>
      <c r="D16630">
        <v>403295</v>
      </c>
      <c r="E16630">
        <v>364560</v>
      </c>
      <c r="F16630">
        <v>258868</v>
      </c>
      <c r="G16630">
        <v>17778</v>
      </c>
      <c r="H16630">
        <v>5946</v>
      </c>
      <c r="I16630">
        <v>3.78</v>
      </c>
      <c r="J16630" s="10">
        <v>0</v>
      </c>
      <c r="K16630" s="13">
        <f t="shared" si="521"/>
        <v>1989</v>
      </c>
      <c r="L16630" s="1" t="str">
        <f t="shared" si="520"/>
        <v/>
      </c>
    </row>
    <row r="16631" spans="1:12" ht="13.8" customHeight="1" x14ac:dyDescent="0.3">
      <c r="A16631" t="s">
        <v>255</v>
      </c>
      <c r="B16631">
        <v>1986</v>
      </c>
      <c r="C16631" s="10">
        <v>1053316</v>
      </c>
      <c r="D16631">
        <v>414733</v>
      </c>
      <c r="E16631">
        <v>364941</v>
      </c>
      <c r="F16631">
        <v>250063</v>
      </c>
      <c r="G16631">
        <v>18376</v>
      </c>
      <c r="H16631">
        <v>5203</v>
      </c>
      <c r="I16631">
        <v>3.76</v>
      </c>
      <c r="J16631" s="10">
        <v>0</v>
      </c>
      <c r="K16631" s="13">
        <f t="shared" si="521"/>
        <v>1989</v>
      </c>
      <c r="L16631" s="1" t="str">
        <f t="shared" si="520"/>
        <v/>
      </c>
    </row>
    <row r="16632" spans="1:12" ht="13.8" customHeight="1" x14ac:dyDescent="0.3">
      <c r="A16632" t="s">
        <v>255</v>
      </c>
      <c r="B16632">
        <v>1987</v>
      </c>
      <c r="C16632" s="10">
        <v>1097691</v>
      </c>
      <c r="D16632">
        <v>415877</v>
      </c>
      <c r="E16632">
        <v>370142</v>
      </c>
      <c r="F16632">
        <v>288213</v>
      </c>
      <c r="G16632">
        <v>18687</v>
      </c>
      <c r="H16632">
        <v>4772</v>
      </c>
      <c r="I16632">
        <v>3.88</v>
      </c>
      <c r="J16632" s="10">
        <v>0</v>
      </c>
      <c r="K16632" s="13">
        <f t="shared" si="521"/>
        <v>1989</v>
      </c>
      <c r="L16632" s="1" t="str">
        <f t="shared" si="520"/>
        <v/>
      </c>
    </row>
    <row r="16633" spans="1:12" ht="13.8" customHeight="1" x14ac:dyDescent="0.3">
      <c r="A16633" t="s">
        <v>255</v>
      </c>
      <c r="B16633">
        <v>1988</v>
      </c>
      <c r="C16633" s="10">
        <v>1127857</v>
      </c>
      <c r="D16633">
        <v>420784</v>
      </c>
      <c r="E16633">
        <v>369694</v>
      </c>
      <c r="F16633">
        <v>307911</v>
      </c>
      <c r="G16633">
        <v>18972</v>
      </c>
      <c r="H16633">
        <v>10495</v>
      </c>
      <c r="I16633">
        <v>3.96</v>
      </c>
      <c r="J16633" s="10">
        <v>0</v>
      </c>
      <c r="K16633" s="13">
        <f t="shared" si="521"/>
        <v>1989</v>
      </c>
      <c r="L16633" s="1" t="str">
        <f t="shared" si="520"/>
        <v/>
      </c>
    </row>
    <row r="16634" spans="1:12" ht="13.8" customHeight="1" x14ac:dyDescent="0.3">
      <c r="A16634" t="s">
        <v>255</v>
      </c>
      <c r="B16634">
        <v>1989</v>
      </c>
      <c r="C16634" s="10">
        <v>1104233</v>
      </c>
      <c r="D16634">
        <v>399993</v>
      </c>
      <c r="E16634">
        <v>365610</v>
      </c>
      <c r="F16634">
        <v>309297</v>
      </c>
      <c r="G16634">
        <v>19099</v>
      </c>
      <c r="H16634">
        <v>10234</v>
      </c>
      <c r="I16634">
        <v>3.85</v>
      </c>
      <c r="J16634" s="10">
        <v>0</v>
      </c>
      <c r="K16634" s="13">
        <f t="shared" si="521"/>
        <v>1989</v>
      </c>
      <c r="L16634" s="1" t="str">
        <f t="shared" si="520"/>
        <v/>
      </c>
    </row>
    <row r="16635" spans="1:12" ht="13.8" customHeight="1" x14ac:dyDescent="0.3">
      <c r="A16635" t="s">
        <v>255</v>
      </c>
      <c r="B16635">
        <v>1990</v>
      </c>
      <c r="C16635" s="10">
        <v>1035322</v>
      </c>
      <c r="D16635">
        <v>337029</v>
      </c>
      <c r="E16635">
        <v>354554</v>
      </c>
      <c r="F16635">
        <v>318337</v>
      </c>
      <c r="G16635">
        <v>18632</v>
      </c>
      <c r="H16635">
        <v>6770</v>
      </c>
      <c r="I16635">
        <v>3.58</v>
      </c>
      <c r="J16635" s="10">
        <v>0</v>
      </c>
      <c r="K16635" s="13">
        <f t="shared" si="521"/>
        <v>1990</v>
      </c>
      <c r="L16635" s="1" t="str">
        <f t="shared" si="520"/>
        <v/>
      </c>
    </row>
    <row r="16636" spans="1:12" x14ac:dyDescent="0.3">
      <c r="A16636" t="s">
        <v>255</v>
      </c>
      <c r="B16636">
        <v>1991</v>
      </c>
      <c r="C16636" s="10">
        <v>997905</v>
      </c>
      <c r="D16636">
        <v>300724</v>
      </c>
      <c r="E16636">
        <v>353542</v>
      </c>
      <c r="F16636">
        <v>320069</v>
      </c>
      <c r="G16636">
        <v>17272</v>
      </c>
      <c r="H16636">
        <v>6298</v>
      </c>
      <c r="I16636">
        <v>3.43</v>
      </c>
      <c r="J16636" s="10">
        <v>0</v>
      </c>
      <c r="K16636" s="13">
        <f t="shared" si="521"/>
        <v>1990</v>
      </c>
      <c r="L16636" s="1" t="str">
        <f t="shared" si="520"/>
        <v/>
      </c>
    </row>
    <row r="16637" spans="1:12" ht="13.8" customHeight="1" x14ac:dyDescent="0.3">
      <c r="A16637" t="s">
        <v>256</v>
      </c>
      <c r="B16637">
        <v>1992</v>
      </c>
      <c r="C16637" s="10">
        <v>30490</v>
      </c>
      <c r="D16637">
        <v>2645</v>
      </c>
      <c r="E16637">
        <v>6069</v>
      </c>
      <c r="F16637">
        <v>20973</v>
      </c>
      <c r="G16637">
        <v>802</v>
      </c>
      <c r="H16637">
        <v>0</v>
      </c>
      <c r="I16637">
        <v>1.42</v>
      </c>
      <c r="J16637" s="10">
        <v>0</v>
      </c>
      <c r="K16637" s="13">
        <f t="shared" si="521"/>
        <v>1990</v>
      </c>
      <c r="L16637" s="1" t="str">
        <f t="shared" si="520"/>
        <v/>
      </c>
    </row>
    <row r="16638" spans="1:12" ht="13.8" customHeight="1" x14ac:dyDescent="0.3">
      <c r="A16638" t="s">
        <v>256</v>
      </c>
      <c r="B16638">
        <v>1993</v>
      </c>
      <c r="C16638" s="10">
        <v>31697</v>
      </c>
      <c r="D16638">
        <v>2016</v>
      </c>
      <c r="E16638">
        <v>6704</v>
      </c>
      <c r="F16638">
        <v>22257</v>
      </c>
      <c r="G16638">
        <v>721</v>
      </c>
      <c r="H16638">
        <v>0</v>
      </c>
      <c r="I16638">
        <v>1.44</v>
      </c>
      <c r="J16638" s="10">
        <v>0</v>
      </c>
      <c r="K16638" s="13">
        <f t="shared" si="521"/>
        <v>1990</v>
      </c>
      <c r="L16638" s="1" t="str">
        <f t="shared" si="520"/>
        <v/>
      </c>
    </row>
    <row r="16639" spans="1:12" ht="13.8" customHeight="1" x14ac:dyDescent="0.3">
      <c r="A16639" t="s">
        <v>256</v>
      </c>
      <c r="B16639">
        <v>1994</v>
      </c>
      <c r="C16639" s="10">
        <v>29633</v>
      </c>
      <c r="D16639">
        <v>2041</v>
      </c>
      <c r="E16639">
        <v>5609</v>
      </c>
      <c r="F16639">
        <v>21330</v>
      </c>
      <c r="G16639">
        <v>653</v>
      </c>
      <c r="H16639">
        <v>0</v>
      </c>
      <c r="I16639">
        <v>1.32</v>
      </c>
      <c r="J16639" s="10">
        <v>0</v>
      </c>
      <c r="K16639" s="13">
        <f t="shared" si="521"/>
        <v>1990</v>
      </c>
      <c r="L16639" s="1" t="str">
        <f t="shared" si="520"/>
        <v/>
      </c>
    </row>
    <row r="16640" spans="1:12" ht="13.8" customHeight="1" x14ac:dyDescent="0.3">
      <c r="A16640" t="s">
        <v>256</v>
      </c>
      <c r="B16640">
        <v>1995</v>
      </c>
      <c r="C16640" s="10">
        <v>28207</v>
      </c>
      <c r="D16640">
        <v>1149</v>
      </c>
      <c r="E16640">
        <v>5230</v>
      </c>
      <c r="F16640">
        <v>21366</v>
      </c>
      <c r="G16640">
        <v>462</v>
      </c>
      <c r="H16640">
        <v>0</v>
      </c>
      <c r="I16640">
        <v>1.23</v>
      </c>
      <c r="J16640" s="10">
        <v>0</v>
      </c>
      <c r="K16640" s="13">
        <f t="shared" si="521"/>
        <v>1990</v>
      </c>
      <c r="L16640" s="1" t="str">
        <f t="shared" si="520"/>
        <v/>
      </c>
    </row>
    <row r="16641" spans="1:12" ht="13.8" customHeight="1" x14ac:dyDescent="0.3">
      <c r="A16641" t="s">
        <v>256</v>
      </c>
      <c r="B16641">
        <v>1996</v>
      </c>
      <c r="C16641" s="10">
        <v>28953</v>
      </c>
      <c r="D16641">
        <v>1289</v>
      </c>
      <c r="E16641">
        <v>5039</v>
      </c>
      <c r="F16641">
        <v>22177</v>
      </c>
      <c r="G16641">
        <v>449</v>
      </c>
      <c r="H16641">
        <v>0</v>
      </c>
      <c r="I16641">
        <v>1.24</v>
      </c>
      <c r="J16641" s="10">
        <v>0</v>
      </c>
      <c r="K16641" s="13">
        <f t="shared" si="521"/>
        <v>1990</v>
      </c>
      <c r="L16641" s="1" t="str">
        <f t="shared" si="520"/>
        <v/>
      </c>
    </row>
    <row r="16642" spans="1:12" ht="13.8" customHeight="1" x14ac:dyDescent="0.3">
      <c r="A16642" t="s">
        <v>256</v>
      </c>
      <c r="B16642">
        <v>1997</v>
      </c>
      <c r="C16642" s="10">
        <v>29243</v>
      </c>
      <c r="D16642">
        <v>1060</v>
      </c>
      <c r="E16642">
        <v>5217</v>
      </c>
      <c r="F16642">
        <v>22518</v>
      </c>
      <c r="G16642">
        <v>449</v>
      </c>
      <c r="H16642">
        <v>0</v>
      </c>
      <c r="I16642">
        <v>1.23</v>
      </c>
      <c r="J16642" s="10">
        <v>0</v>
      </c>
      <c r="K16642" s="13">
        <f t="shared" si="521"/>
        <v>1990</v>
      </c>
      <c r="L16642" s="1" t="str">
        <f t="shared" ref="L16642:L16705" si="522">IF(AND(B16642&gt;2011),1,"")</f>
        <v/>
      </c>
    </row>
    <row r="16643" spans="1:12" ht="13.8" customHeight="1" x14ac:dyDescent="0.3">
      <c r="A16643" t="s">
        <v>256</v>
      </c>
      <c r="B16643">
        <v>1998</v>
      </c>
      <c r="C16643" s="10">
        <v>32491</v>
      </c>
      <c r="D16643">
        <v>1107</v>
      </c>
      <c r="E16643">
        <v>5169</v>
      </c>
      <c r="F16643">
        <v>25752</v>
      </c>
      <c r="G16643">
        <v>462</v>
      </c>
      <c r="H16643">
        <v>0</v>
      </c>
      <c r="I16643">
        <v>1.35</v>
      </c>
      <c r="J16643" s="10">
        <v>0</v>
      </c>
      <c r="K16643" s="13">
        <f t="shared" ref="K16643:K16706" si="523">IF(B16643&lt;1990,IF(B16643&lt;1959,1958,1989),1990)</f>
        <v>1990</v>
      </c>
      <c r="L16643" s="1" t="str">
        <f t="shared" si="522"/>
        <v/>
      </c>
    </row>
    <row r="16644" spans="1:12" ht="13.8" customHeight="1" x14ac:dyDescent="0.3">
      <c r="A16644" t="s">
        <v>256</v>
      </c>
      <c r="B16644">
        <v>1999</v>
      </c>
      <c r="C16644" s="10">
        <v>33552</v>
      </c>
      <c r="D16644">
        <v>1099</v>
      </c>
      <c r="E16644">
        <v>5389</v>
      </c>
      <c r="F16644">
        <v>26456</v>
      </c>
      <c r="G16644">
        <v>608</v>
      </c>
      <c r="H16644">
        <v>0</v>
      </c>
      <c r="I16644">
        <v>1.37</v>
      </c>
      <c r="J16644" s="10">
        <v>0</v>
      </c>
      <c r="K16644" s="13">
        <f t="shared" si="523"/>
        <v>1990</v>
      </c>
      <c r="L16644" s="1" t="str">
        <f t="shared" si="522"/>
        <v/>
      </c>
    </row>
    <row r="16645" spans="1:12" ht="13.8" customHeight="1" x14ac:dyDescent="0.3">
      <c r="A16645" t="s">
        <v>256</v>
      </c>
      <c r="B16645">
        <v>2000</v>
      </c>
      <c r="C16645" s="10">
        <v>33223</v>
      </c>
      <c r="D16645">
        <v>1342</v>
      </c>
      <c r="E16645">
        <v>5374</v>
      </c>
      <c r="F16645">
        <v>26028</v>
      </c>
      <c r="G16645">
        <v>479</v>
      </c>
      <c r="H16645">
        <v>0</v>
      </c>
      <c r="I16645">
        <v>1.34</v>
      </c>
      <c r="J16645" s="10">
        <v>0</v>
      </c>
      <c r="K16645" s="13">
        <f t="shared" si="523"/>
        <v>1990</v>
      </c>
      <c r="L16645" s="1" t="str">
        <f t="shared" si="522"/>
        <v/>
      </c>
    </row>
    <row r="16646" spans="1:12" ht="13.8" customHeight="1" x14ac:dyDescent="0.3">
      <c r="A16646" t="s">
        <v>256</v>
      </c>
      <c r="B16646">
        <v>2001</v>
      </c>
      <c r="C16646" s="10">
        <v>33666</v>
      </c>
      <c r="D16646">
        <v>1378</v>
      </c>
      <c r="E16646">
        <v>5314</v>
      </c>
      <c r="F16646">
        <v>26430</v>
      </c>
      <c r="G16646">
        <v>544</v>
      </c>
      <c r="H16646">
        <v>0</v>
      </c>
      <c r="I16646">
        <v>1.34</v>
      </c>
      <c r="J16646" s="10">
        <v>0</v>
      </c>
      <c r="K16646" s="13">
        <f t="shared" si="523"/>
        <v>1990</v>
      </c>
      <c r="L16646" s="1" t="str">
        <f t="shared" si="522"/>
        <v/>
      </c>
    </row>
    <row r="16647" spans="1:12" ht="13.8" customHeight="1" x14ac:dyDescent="0.3">
      <c r="A16647" t="s">
        <v>256</v>
      </c>
      <c r="B16647">
        <v>2002</v>
      </c>
      <c r="C16647" s="10">
        <v>35001</v>
      </c>
      <c r="D16647">
        <v>1376</v>
      </c>
      <c r="E16647">
        <v>5227</v>
      </c>
      <c r="F16647">
        <v>27853</v>
      </c>
      <c r="G16647">
        <v>544</v>
      </c>
      <c r="H16647">
        <v>0</v>
      </c>
      <c r="I16647">
        <v>1.38</v>
      </c>
      <c r="J16647" s="10">
        <v>0</v>
      </c>
      <c r="K16647" s="13">
        <f t="shared" si="523"/>
        <v>1990</v>
      </c>
      <c r="L16647" s="1" t="str">
        <f t="shared" si="522"/>
        <v/>
      </c>
    </row>
    <row r="16648" spans="1:12" ht="13.8" customHeight="1" x14ac:dyDescent="0.3">
      <c r="A16648" t="s">
        <v>256</v>
      </c>
      <c r="B16648">
        <v>2003</v>
      </c>
      <c r="C16648" s="10">
        <v>34672</v>
      </c>
      <c r="D16648">
        <v>1058</v>
      </c>
      <c r="E16648">
        <v>5588</v>
      </c>
      <c r="F16648">
        <v>27373</v>
      </c>
      <c r="G16648">
        <v>653</v>
      </c>
      <c r="H16648">
        <v>0</v>
      </c>
      <c r="I16648">
        <v>1.36</v>
      </c>
      <c r="J16648" s="10">
        <v>0</v>
      </c>
      <c r="K16648" s="13">
        <f t="shared" si="523"/>
        <v>1990</v>
      </c>
      <c r="L16648" s="1" t="str">
        <f t="shared" si="522"/>
        <v/>
      </c>
    </row>
    <row r="16649" spans="1:12" ht="13.8" customHeight="1" x14ac:dyDescent="0.3">
      <c r="A16649" t="s">
        <v>256</v>
      </c>
      <c r="B16649">
        <v>2004</v>
      </c>
      <c r="C16649" s="10">
        <v>34419</v>
      </c>
      <c r="D16649">
        <v>1251</v>
      </c>
      <c r="E16649">
        <v>5243</v>
      </c>
      <c r="F16649">
        <v>27237</v>
      </c>
      <c r="G16649">
        <v>689</v>
      </c>
      <c r="H16649">
        <v>0</v>
      </c>
      <c r="I16649">
        <v>1.34</v>
      </c>
      <c r="J16649" s="10">
        <v>0</v>
      </c>
      <c r="K16649" s="13">
        <f t="shared" si="523"/>
        <v>1990</v>
      </c>
      <c r="L16649" s="1" t="str">
        <f t="shared" si="522"/>
        <v/>
      </c>
    </row>
    <row r="16650" spans="1:12" ht="13.8" customHeight="1" x14ac:dyDescent="0.3">
      <c r="A16650" t="s">
        <v>256</v>
      </c>
      <c r="B16650">
        <v>2005</v>
      </c>
      <c r="C16650" s="10">
        <v>31974</v>
      </c>
      <c r="D16650">
        <v>1208</v>
      </c>
      <c r="E16650">
        <v>4025</v>
      </c>
      <c r="F16650">
        <v>26052</v>
      </c>
      <c r="G16650">
        <v>689</v>
      </c>
      <c r="H16650">
        <v>0</v>
      </c>
      <c r="I16650">
        <v>1.23</v>
      </c>
      <c r="J16650" s="10">
        <v>0</v>
      </c>
      <c r="K16650" s="13">
        <f t="shared" si="523"/>
        <v>1990</v>
      </c>
      <c r="L16650" s="1" t="str">
        <f t="shared" si="522"/>
        <v/>
      </c>
    </row>
    <row r="16651" spans="1:12" ht="13.8" customHeight="1" x14ac:dyDescent="0.3">
      <c r="A16651" t="s">
        <v>256</v>
      </c>
      <c r="B16651">
        <v>2006</v>
      </c>
      <c r="C16651" s="10">
        <v>32803</v>
      </c>
      <c r="D16651">
        <v>1297</v>
      </c>
      <c r="E16651">
        <v>4004</v>
      </c>
      <c r="F16651">
        <v>26728</v>
      </c>
      <c r="G16651">
        <v>775</v>
      </c>
      <c r="H16651">
        <v>0</v>
      </c>
      <c r="I16651">
        <v>1.25</v>
      </c>
      <c r="J16651" s="10">
        <v>0</v>
      </c>
      <c r="K16651" s="13">
        <f t="shared" si="523"/>
        <v>1990</v>
      </c>
      <c r="L16651" s="1" t="str">
        <f t="shared" si="522"/>
        <v/>
      </c>
    </row>
    <row r="16652" spans="1:12" ht="13.8" customHeight="1" x14ac:dyDescent="0.3">
      <c r="A16652" t="s">
        <v>256</v>
      </c>
      <c r="B16652">
        <v>2007</v>
      </c>
      <c r="C16652" s="10">
        <v>32779</v>
      </c>
      <c r="D16652">
        <v>1374</v>
      </c>
      <c r="E16652">
        <v>3631</v>
      </c>
      <c r="F16652">
        <v>26890</v>
      </c>
      <c r="G16652">
        <v>884</v>
      </c>
      <c r="H16652">
        <v>0</v>
      </c>
      <c r="I16652">
        <v>1.23</v>
      </c>
      <c r="J16652" s="10">
        <v>0</v>
      </c>
      <c r="K16652" s="13">
        <f t="shared" si="523"/>
        <v>1990</v>
      </c>
      <c r="L16652" s="1" t="str">
        <f t="shared" si="522"/>
        <v/>
      </c>
    </row>
    <row r="16653" spans="1:12" ht="13.8" customHeight="1" x14ac:dyDescent="0.3">
      <c r="A16653" t="s">
        <v>256</v>
      </c>
      <c r="B16653">
        <v>2008</v>
      </c>
      <c r="C16653" s="10">
        <v>33788</v>
      </c>
      <c r="D16653">
        <v>1344</v>
      </c>
      <c r="E16653">
        <v>3552</v>
      </c>
      <c r="F16653">
        <v>27994</v>
      </c>
      <c r="G16653">
        <v>898</v>
      </c>
      <c r="H16653">
        <v>0</v>
      </c>
      <c r="I16653">
        <v>1.25</v>
      </c>
      <c r="J16653" s="10">
        <v>0</v>
      </c>
      <c r="K16653" s="13">
        <f t="shared" si="523"/>
        <v>1990</v>
      </c>
      <c r="L16653" s="1" t="str">
        <f t="shared" si="522"/>
        <v/>
      </c>
    </row>
    <row r="16654" spans="1:12" ht="13.8" customHeight="1" x14ac:dyDescent="0.3">
      <c r="A16654" t="s">
        <v>256</v>
      </c>
      <c r="B16654">
        <v>2009</v>
      </c>
      <c r="C16654" s="10">
        <v>29215</v>
      </c>
      <c r="D16654">
        <v>1448</v>
      </c>
      <c r="E16654">
        <v>3328</v>
      </c>
      <c r="F16654">
        <v>23507</v>
      </c>
      <c r="G16654">
        <v>932</v>
      </c>
      <c r="H16654">
        <v>0</v>
      </c>
      <c r="I16654">
        <v>1.07</v>
      </c>
      <c r="J16654" s="10">
        <v>0</v>
      </c>
      <c r="K16654" s="13">
        <f t="shared" si="523"/>
        <v>1990</v>
      </c>
      <c r="L16654" s="1" t="str">
        <f t="shared" si="522"/>
        <v/>
      </c>
    </row>
    <row r="16655" spans="1:12" ht="13.8" customHeight="1" x14ac:dyDescent="0.3">
      <c r="A16655" t="s">
        <v>256</v>
      </c>
      <c r="B16655">
        <v>2010</v>
      </c>
      <c r="C16655" s="10">
        <v>28407</v>
      </c>
      <c r="D16655">
        <v>1406</v>
      </c>
      <c r="E16655">
        <v>2813</v>
      </c>
      <c r="F16655">
        <v>23253</v>
      </c>
      <c r="G16655">
        <v>935</v>
      </c>
      <c r="H16655">
        <v>0</v>
      </c>
      <c r="I16655">
        <v>1.02</v>
      </c>
      <c r="J16655" s="10">
        <v>0</v>
      </c>
      <c r="K16655" s="13">
        <f t="shared" si="523"/>
        <v>1990</v>
      </c>
      <c r="L16655" s="1" t="str">
        <f t="shared" si="522"/>
        <v/>
      </c>
    </row>
    <row r="16656" spans="1:12" ht="13.8" customHeight="1" x14ac:dyDescent="0.3">
      <c r="A16656" t="s">
        <v>256</v>
      </c>
      <c r="B16656">
        <v>2011</v>
      </c>
      <c r="C16656" s="10">
        <v>31002</v>
      </c>
      <c r="D16656">
        <v>1478</v>
      </c>
      <c r="E16656">
        <v>2649</v>
      </c>
      <c r="F16656">
        <v>25964</v>
      </c>
      <c r="G16656">
        <v>911</v>
      </c>
      <c r="H16656">
        <v>0</v>
      </c>
      <c r="I16656">
        <v>1.1000000000000001</v>
      </c>
      <c r="J16656" s="10">
        <v>0</v>
      </c>
      <c r="K16656" s="13">
        <f t="shared" si="523"/>
        <v>1990</v>
      </c>
      <c r="L16656" s="1" t="str">
        <f t="shared" si="522"/>
        <v/>
      </c>
    </row>
    <row r="16657" spans="1:12" ht="13.8" customHeight="1" x14ac:dyDescent="0.3">
      <c r="A16657" t="s">
        <v>256</v>
      </c>
      <c r="B16657">
        <v>2012</v>
      </c>
      <c r="C16657" s="10">
        <v>31583</v>
      </c>
      <c r="D16657">
        <v>1493</v>
      </c>
      <c r="E16657">
        <v>2352</v>
      </c>
      <c r="F16657">
        <v>26813</v>
      </c>
      <c r="G16657">
        <v>925</v>
      </c>
      <c r="H16657">
        <v>0</v>
      </c>
      <c r="I16657">
        <v>1.1000000000000001</v>
      </c>
      <c r="J16657" s="10">
        <v>0</v>
      </c>
      <c r="K16657" s="13">
        <f t="shared" si="523"/>
        <v>1990</v>
      </c>
      <c r="L16657" s="1">
        <f t="shared" si="522"/>
        <v>1</v>
      </c>
    </row>
    <row r="16658" spans="1:12" ht="13.8" customHeight="1" x14ac:dyDescent="0.3">
      <c r="A16658" t="s">
        <v>256</v>
      </c>
      <c r="B16658">
        <v>2013</v>
      </c>
      <c r="C16658" s="10">
        <v>28185</v>
      </c>
      <c r="D16658">
        <v>1552</v>
      </c>
      <c r="E16658">
        <v>2216</v>
      </c>
      <c r="F16658">
        <v>23466</v>
      </c>
      <c r="G16658">
        <v>951</v>
      </c>
      <c r="H16658">
        <v>0</v>
      </c>
      <c r="I16658">
        <v>0.97</v>
      </c>
      <c r="J16658" s="10">
        <v>0</v>
      </c>
      <c r="K16658" s="13">
        <f t="shared" si="523"/>
        <v>1990</v>
      </c>
      <c r="L16658" s="1">
        <f t="shared" si="522"/>
        <v>1</v>
      </c>
    </row>
    <row r="16659" spans="1:12" ht="13.8" customHeight="1" x14ac:dyDescent="0.3">
      <c r="A16659" t="s">
        <v>256</v>
      </c>
      <c r="B16659">
        <v>2014</v>
      </c>
      <c r="C16659" s="10">
        <v>28692</v>
      </c>
      <c r="D16659">
        <v>1677</v>
      </c>
      <c r="E16659">
        <v>2086</v>
      </c>
      <c r="F16659">
        <v>23929</v>
      </c>
      <c r="G16659">
        <v>1000</v>
      </c>
      <c r="H16659">
        <v>0</v>
      </c>
      <c r="I16659">
        <v>0.97</v>
      </c>
      <c r="J16659" s="10">
        <v>0</v>
      </c>
      <c r="K16659" s="13">
        <f t="shared" si="523"/>
        <v>1990</v>
      </c>
      <c r="L16659" s="1">
        <f t="shared" si="522"/>
        <v>1</v>
      </c>
    </row>
    <row r="16660" spans="1:12" ht="13.8" customHeight="1" x14ac:dyDescent="0.3">
      <c r="A16660" t="s">
        <v>257</v>
      </c>
      <c r="B16660">
        <v>1962</v>
      </c>
      <c r="C16660" s="10">
        <v>11</v>
      </c>
      <c r="D16660">
        <v>3</v>
      </c>
      <c r="E16660">
        <v>8</v>
      </c>
      <c r="F16660">
        <v>0</v>
      </c>
      <c r="G16660">
        <v>0</v>
      </c>
      <c r="H16660">
        <v>0</v>
      </c>
      <c r="I16660">
        <v>0.16</v>
      </c>
      <c r="J16660" s="10">
        <v>0</v>
      </c>
      <c r="K16660" s="13">
        <f t="shared" si="523"/>
        <v>1989</v>
      </c>
      <c r="L16660" s="1" t="str">
        <f t="shared" si="522"/>
        <v/>
      </c>
    </row>
    <row r="16661" spans="1:12" ht="13.8" customHeight="1" x14ac:dyDescent="0.3">
      <c r="A16661" t="s">
        <v>257</v>
      </c>
      <c r="B16661">
        <v>1963</v>
      </c>
      <c r="C16661" s="10">
        <v>9</v>
      </c>
      <c r="D16661">
        <v>2</v>
      </c>
      <c r="E16661">
        <v>8</v>
      </c>
      <c r="F16661">
        <v>0</v>
      </c>
      <c r="G16661">
        <v>0</v>
      </c>
      <c r="H16661">
        <v>0</v>
      </c>
      <c r="I16661">
        <v>0.14000000000000001</v>
      </c>
      <c r="J16661" s="10">
        <v>0</v>
      </c>
      <c r="K16661" s="13">
        <f t="shared" si="523"/>
        <v>1989</v>
      </c>
      <c r="L16661" s="1" t="str">
        <f t="shared" si="522"/>
        <v/>
      </c>
    </row>
    <row r="16662" spans="1:12" ht="13.8" customHeight="1" x14ac:dyDescent="0.3">
      <c r="A16662" t="s">
        <v>257</v>
      </c>
      <c r="B16662">
        <v>1964</v>
      </c>
      <c r="C16662" s="10">
        <v>17</v>
      </c>
      <c r="D16662">
        <v>8</v>
      </c>
      <c r="E16662">
        <v>8</v>
      </c>
      <c r="F16662">
        <v>0</v>
      </c>
      <c r="G16662">
        <v>0</v>
      </c>
      <c r="H16662">
        <v>0</v>
      </c>
      <c r="I16662">
        <v>0.23</v>
      </c>
      <c r="J16662" s="10">
        <v>0</v>
      </c>
      <c r="K16662" s="13">
        <f t="shared" si="523"/>
        <v>1989</v>
      </c>
      <c r="L16662" s="1" t="str">
        <f t="shared" si="522"/>
        <v/>
      </c>
    </row>
    <row r="16663" spans="1:12" ht="13.8" customHeight="1" x14ac:dyDescent="0.3">
      <c r="A16663" t="s">
        <v>257</v>
      </c>
      <c r="B16663">
        <v>1965</v>
      </c>
      <c r="C16663" s="10">
        <v>13</v>
      </c>
      <c r="D16663">
        <v>4</v>
      </c>
      <c r="E16663">
        <v>9</v>
      </c>
      <c r="F16663">
        <v>0</v>
      </c>
      <c r="G16663">
        <v>0</v>
      </c>
      <c r="H16663">
        <v>0</v>
      </c>
      <c r="I16663">
        <v>0.18</v>
      </c>
      <c r="J16663" s="10">
        <v>0</v>
      </c>
      <c r="K16663" s="13">
        <f t="shared" si="523"/>
        <v>1989</v>
      </c>
      <c r="L16663" s="1" t="str">
        <f t="shared" si="522"/>
        <v/>
      </c>
    </row>
    <row r="16664" spans="1:12" ht="13.8" customHeight="1" x14ac:dyDescent="0.3">
      <c r="A16664" t="s">
        <v>257</v>
      </c>
      <c r="B16664">
        <v>1966</v>
      </c>
      <c r="C16664" s="10">
        <v>21</v>
      </c>
      <c r="D16664">
        <v>11</v>
      </c>
      <c r="E16664">
        <v>10</v>
      </c>
      <c r="F16664">
        <v>0</v>
      </c>
      <c r="G16664">
        <v>0</v>
      </c>
      <c r="H16664">
        <v>0</v>
      </c>
      <c r="I16664">
        <v>0.28000000000000003</v>
      </c>
      <c r="J16664" s="10">
        <v>0</v>
      </c>
      <c r="K16664" s="13">
        <f t="shared" si="523"/>
        <v>1989</v>
      </c>
      <c r="L16664" s="1" t="str">
        <f t="shared" si="522"/>
        <v/>
      </c>
    </row>
    <row r="16665" spans="1:12" ht="13.8" customHeight="1" x14ac:dyDescent="0.3">
      <c r="A16665" t="s">
        <v>257</v>
      </c>
      <c r="B16665">
        <v>1967</v>
      </c>
      <c r="C16665" s="10">
        <v>23</v>
      </c>
      <c r="D16665">
        <v>12</v>
      </c>
      <c r="E16665">
        <v>11</v>
      </c>
      <c r="F16665">
        <v>0</v>
      </c>
      <c r="G16665">
        <v>0</v>
      </c>
      <c r="H16665">
        <v>0</v>
      </c>
      <c r="I16665">
        <v>0.28999999999999998</v>
      </c>
      <c r="J16665" s="10">
        <v>0</v>
      </c>
      <c r="K16665" s="13">
        <f t="shared" si="523"/>
        <v>1989</v>
      </c>
      <c r="L16665" s="1" t="str">
        <f t="shared" si="522"/>
        <v/>
      </c>
    </row>
    <row r="16666" spans="1:12" ht="13.8" customHeight="1" x14ac:dyDescent="0.3">
      <c r="A16666" t="s">
        <v>257</v>
      </c>
      <c r="B16666">
        <v>1968</v>
      </c>
      <c r="C16666" s="10">
        <v>17</v>
      </c>
      <c r="D16666">
        <v>2</v>
      </c>
      <c r="E16666">
        <v>15</v>
      </c>
      <c r="F16666">
        <v>0</v>
      </c>
      <c r="G16666">
        <v>0</v>
      </c>
      <c r="H16666">
        <v>0</v>
      </c>
      <c r="I16666">
        <v>0.21</v>
      </c>
      <c r="J16666" s="10">
        <v>0</v>
      </c>
      <c r="K16666" s="13">
        <f t="shared" si="523"/>
        <v>1989</v>
      </c>
      <c r="L16666" s="1" t="str">
        <f t="shared" si="522"/>
        <v/>
      </c>
    </row>
    <row r="16667" spans="1:12" ht="13.8" customHeight="1" x14ac:dyDescent="0.3">
      <c r="A16667" t="s">
        <v>257</v>
      </c>
      <c r="B16667">
        <v>1969</v>
      </c>
      <c r="C16667" s="10">
        <v>12</v>
      </c>
      <c r="D16667">
        <v>0</v>
      </c>
      <c r="E16667">
        <v>12</v>
      </c>
      <c r="F16667">
        <v>0</v>
      </c>
      <c r="G16667">
        <v>0</v>
      </c>
      <c r="H16667">
        <v>0</v>
      </c>
      <c r="I16667">
        <v>0.14000000000000001</v>
      </c>
      <c r="J16667" s="10">
        <v>0</v>
      </c>
      <c r="K16667" s="13">
        <f t="shared" si="523"/>
        <v>1989</v>
      </c>
      <c r="L16667" s="1" t="str">
        <f t="shared" si="522"/>
        <v/>
      </c>
    </row>
    <row r="16668" spans="1:12" ht="13.8" customHeight="1" x14ac:dyDescent="0.3">
      <c r="A16668" t="s">
        <v>257</v>
      </c>
      <c r="B16668">
        <v>1970</v>
      </c>
      <c r="C16668" s="10">
        <v>11</v>
      </c>
      <c r="D16668">
        <v>0</v>
      </c>
      <c r="E16668">
        <v>11</v>
      </c>
      <c r="F16668">
        <v>0</v>
      </c>
      <c r="G16668">
        <v>0</v>
      </c>
      <c r="H16668">
        <v>0</v>
      </c>
      <c r="I16668">
        <v>0.13</v>
      </c>
      <c r="J16668" s="10">
        <v>9</v>
      </c>
      <c r="K16668" s="13">
        <f t="shared" si="523"/>
        <v>1989</v>
      </c>
      <c r="L16668" s="1" t="str">
        <f t="shared" si="522"/>
        <v/>
      </c>
    </row>
    <row r="16669" spans="1:12" ht="13.8" customHeight="1" x14ac:dyDescent="0.3">
      <c r="A16669" t="s">
        <v>257</v>
      </c>
      <c r="B16669">
        <v>1971</v>
      </c>
      <c r="C16669" s="10">
        <v>16</v>
      </c>
      <c r="D16669">
        <v>0</v>
      </c>
      <c r="E16669">
        <v>16</v>
      </c>
      <c r="F16669">
        <v>0</v>
      </c>
      <c r="G16669">
        <v>0</v>
      </c>
      <c r="H16669">
        <v>0</v>
      </c>
      <c r="I16669">
        <v>0.18</v>
      </c>
      <c r="J16669" s="10">
        <v>12</v>
      </c>
      <c r="K16669" s="13">
        <f t="shared" si="523"/>
        <v>1989</v>
      </c>
      <c r="L16669" s="1" t="str">
        <f t="shared" si="522"/>
        <v/>
      </c>
    </row>
    <row r="16670" spans="1:12" ht="13.8" customHeight="1" x14ac:dyDescent="0.3">
      <c r="A16670" t="s">
        <v>257</v>
      </c>
      <c r="B16670">
        <v>1972</v>
      </c>
      <c r="C16670" s="10">
        <v>17</v>
      </c>
      <c r="D16670">
        <v>0</v>
      </c>
      <c r="E16670">
        <v>17</v>
      </c>
      <c r="F16670">
        <v>0</v>
      </c>
      <c r="G16670">
        <v>0</v>
      </c>
      <c r="H16670">
        <v>0</v>
      </c>
      <c r="I16670">
        <v>0.18</v>
      </c>
      <c r="J16670" s="10">
        <v>14</v>
      </c>
      <c r="K16670" s="13">
        <f t="shared" si="523"/>
        <v>1989</v>
      </c>
      <c r="L16670" s="1" t="str">
        <f t="shared" si="522"/>
        <v/>
      </c>
    </row>
    <row r="16671" spans="1:12" ht="13.8" customHeight="1" x14ac:dyDescent="0.3">
      <c r="A16671" t="s">
        <v>257</v>
      </c>
      <c r="B16671">
        <v>1973</v>
      </c>
      <c r="C16671" s="10">
        <v>15</v>
      </c>
      <c r="D16671">
        <v>0</v>
      </c>
      <c r="E16671">
        <v>15</v>
      </c>
      <c r="F16671">
        <v>0</v>
      </c>
      <c r="G16671">
        <v>0</v>
      </c>
      <c r="H16671">
        <v>0</v>
      </c>
      <c r="I16671">
        <v>0.16</v>
      </c>
      <c r="J16671" s="10">
        <v>15</v>
      </c>
      <c r="K16671" s="13">
        <f t="shared" si="523"/>
        <v>1989</v>
      </c>
      <c r="L16671" s="1" t="str">
        <f t="shared" si="522"/>
        <v/>
      </c>
    </row>
    <row r="16672" spans="1:12" ht="13.8" customHeight="1" x14ac:dyDescent="0.3">
      <c r="A16672" t="s">
        <v>257</v>
      </c>
      <c r="B16672">
        <v>1974</v>
      </c>
      <c r="C16672" s="10">
        <v>17</v>
      </c>
      <c r="D16672">
        <v>0</v>
      </c>
      <c r="E16672">
        <v>17</v>
      </c>
      <c r="F16672">
        <v>0</v>
      </c>
      <c r="G16672">
        <v>0</v>
      </c>
      <c r="H16672">
        <v>0</v>
      </c>
      <c r="I16672">
        <v>0.17</v>
      </c>
      <c r="J16672" s="10">
        <v>16</v>
      </c>
      <c r="K16672" s="13">
        <f t="shared" si="523"/>
        <v>1989</v>
      </c>
      <c r="L16672" s="1" t="str">
        <f t="shared" si="522"/>
        <v/>
      </c>
    </row>
    <row r="16673" spans="1:12" ht="13.8" customHeight="1" x14ac:dyDescent="0.3">
      <c r="A16673" t="s">
        <v>257</v>
      </c>
      <c r="B16673">
        <v>1975</v>
      </c>
      <c r="C16673" s="10">
        <v>15</v>
      </c>
      <c r="D16673">
        <v>0</v>
      </c>
      <c r="E16673">
        <v>15</v>
      </c>
      <c r="F16673">
        <v>0</v>
      </c>
      <c r="G16673">
        <v>0</v>
      </c>
      <c r="H16673">
        <v>0</v>
      </c>
      <c r="I16673">
        <v>0.15</v>
      </c>
      <c r="J16673" s="10">
        <v>15</v>
      </c>
      <c r="K16673" s="13">
        <f t="shared" si="523"/>
        <v>1989</v>
      </c>
      <c r="L16673" s="1" t="str">
        <f t="shared" si="522"/>
        <v/>
      </c>
    </row>
    <row r="16674" spans="1:12" ht="13.8" customHeight="1" x14ac:dyDescent="0.3">
      <c r="A16674" t="s">
        <v>257</v>
      </c>
      <c r="B16674">
        <v>1976</v>
      </c>
      <c r="C16674" s="10">
        <v>12</v>
      </c>
      <c r="D16674">
        <v>0</v>
      </c>
      <c r="E16674">
        <v>12</v>
      </c>
      <c r="F16674">
        <v>0</v>
      </c>
      <c r="G16674">
        <v>0</v>
      </c>
      <c r="H16674">
        <v>0</v>
      </c>
      <c r="I16674">
        <v>0.11</v>
      </c>
      <c r="J16674" s="10">
        <v>16</v>
      </c>
      <c r="K16674" s="13">
        <f t="shared" si="523"/>
        <v>1989</v>
      </c>
      <c r="L16674" s="1" t="str">
        <f t="shared" si="522"/>
        <v/>
      </c>
    </row>
    <row r="16675" spans="1:12" ht="13.8" customHeight="1" x14ac:dyDescent="0.3">
      <c r="A16675" t="s">
        <v>257</v>
      </c>
      <c r="B16675">
        <v>1977</v>
      </c>
      <c r="C16675" s="10">
        <v>14</v>
      </c>
      <c r="D16675">
        <v>0</v>
      </c>
      <c r="E16675">
        <v>14</v>
      </c>
      <c r="F16675">
        <v>0</v>
      </c>
      <c r="G16675">
        <v>0</v>
      </c>
      <c r="H16675">
        <v>0</v>
      </c>
      <c r="I16675">
        <v>0.13</v>
      </c>
      <c r="J16675" s="10">
        <v>15</v>
      </c>
      <c r="K16675" s="13">
        <f t="shared" si="523"/>
        <v>1989</v>
      </c>
      <c r="L16675" s="1" t="str">
        <f t="shared" si="522"/>
        <v/>
      </c>
    </row>
    <row r="16676" spans="1:12" ht="13.8" customHeight="1" x14ac:dyDescent="0.3">
      <c r="A16676" t="s">
        <v>257</v>
      </c>
      <c r="B16676">
        <v>1978</v>
      </c>
      <c r="C16676" s="10">
        <v>16</v>
      </c>
      <c r="D16676">
        <v>0</v>
      </c>
      <c r="E16676">
        <v>16</v>
      </c>
      <c r="F16676">
        <v>0</v>
      </c>
      <c r="G16676">
        <v>0</v>
      </c>
      <c r="H16676">
        <v>0</v>
      </c>
      <c r="I16676">
        <v>0.15</v>
      </c>
      <c r="J16676" s="10">
        <v>13</v>
      </c>
      <c r="K16676" s="13">
        <f t="shared" si="523"/>
        <v>1989</v>
      </c>
      <c r="L16676" s="1" t="str">
        <f t="shared" si="522"/>
        <v/>
      </c>
    </row>
    <row r="16677" spans="1:12" ht="13.8" customHeight="1" x14ac:dyDescent="0.3">
      <c r="A16677" t="s">
        <v>257</v>
      </c>
      <c r="B16677">
        <v>1979</v>
      </c>
      <c r="C16677" s="10">
        <v>17</v>
      </c>
      <c r="D16677">
        <v>0</v>
      </c>
      <c r="E16677">
        <v>17</v>
      </c>
      <c r="F16677">
        <v>0</v>
      </c>
      <c r="G16677">
        <v>0</v>
      </c>
      <c r="H16677">
        <v>0</v>
      </c>
      <c r="I16677">
        <v>0.15</v>
      </c>
      <c r="J16677" s="10">
        <v>13</v>
      </c>
      <c r="K16677" s="13">
        <f t="shared" si="523"/>
        <v>1989</v>
      </c>
      <c r="L16677" s="1" t="str">
        <f t="shared" si="522"/>
        <v/>
      </c>
    </row>
    <row r="16678" spans="1:12" ht="13.8" customHeight="1" x14ac:dyDescent="0.3">
      <c r="A16678" t="s">
        <v>257</v>
      </c>
      <c r="B16678">
        <v>1980</v>
      </c>
      <c r="C16678" s="10">
        <v>17</v>
      </c>
      <c r="D16678">
        <v>0</v>
      </c>
      <c r="E16678">
        <v>17</v>
      </c>
      <c r="F16678">
        <v>0</v>
      </c>
      <c r="G16678">
        <v>0</v>
      </c>
      <c r="H16678">
        <v>0</v>
      </c>
      <c r="I16678">
        <v>0.14000000000000001</v>
      </c>
      <c r="J16678" s="10">
        <v>16</v>
      </c>
      <c r="K16678" s="13">
        <f t="shared" si="523"/>
        <v>1989</v>
      </c>
      <c r="L16678" s="1" t="str">
        <f t="shared" si="522"/>
        <v/>
      </c>
    </row>
    <row r="16679" spans="1:12" ht="13.8" customHeight="1" x14ac:dyDescent="0.3">
      <c r="A16679" t="s">
        <v>257</v>
      </c>
      <c r="B16679">
        <v>1981</v>
      </c>
      <c r="C16679" s="10">
        <v>14</v>
      </c>
      <c r="D16679">
        <v>0</v>
      </c>
      <c r="E16679">
        <v>14</v>
      </c>
      <c r="F16679">
        <v>0</v>
      </c>
      <c r="G16679">
        <v>0</v>
      </c>
      <c r="H16679">
        <v>0</v>
      </c>
      <c r="I16679">
        <v>0.12</v>
      </c>
      <c r="J16679" s="10">
        <v>17</v>
      </c>
      <c r="K16679" s="13">
        <f t="shared" si="523"/>
        <v>1989</v>
      </c>
      <c r="L16679" s="1" t="str">
        <f t="shared" si="522"/>
        <v/>
      </c>
    </row>
    <row r="16680" spans="1:12" ht="13.8" customHeight="1" x14ac:dyDescent="0.3">
      <c r="A16680" t="s">
        <v>257</v>
      </c>
      <c r="B16680">
        <v>1982</v>
      </c>
      <c r="C16680" s="10">
        <v>14</v>
      </c>
      <c r="D16680">
        <v>0</v>
      </c>
      <c r="E16680">
        <v>14</v>
      </c>
      <c r="F16680">
        <v>0</v>
      </c>
      <c r="G16680">
        <v>0</v>
      </c>
      <c r="H16680">
        <v>0</v>
      </c>
      <c r="I16680">
        <v>0.12</v>
      </c>
      <c r="J16680" s="10">
        <v>17</v>
      </c>
      <c r="K16680" s="13">
        <f t="shared" si="523"/>
        <v>1989</v>
      </c>
      <c r="L16680" s="1" t="str">
        <f t="shared" si="522"/>
        <v/>
      </c>
    </row>
    <row r="16681" spans="1:12" ht="13.8" customHeight="1" x14ac:dyDescent="0.3">
      <c r="A16681" t="s">
        <v>257</v>
      </c>
      <c r="B16681">
        <v>1983</v>
      </c>
      <c r="C16681" s="10">
        <v>15</v>
      </c>
      <c r="D16681">
        <v>0</v>
      </c>
      <c r="E16681">
        <v>15</v>
      </c>
      <c r="F16681">
        <v>0</v>
      </c>
      <c r="G16681">
        <v>0</v>
      </c>
      <c r="H16681">
        <v>0</v>
      </c>
      <c r="I16681">
        <v>0.12</v>
      </c>
      <c r="J16681" s="10">
        <v>17</v>
      </c>
      <c r="K16681" s="13">
        <f t="shared" si="523"/>
        <v>1989</v>
      </c>
      <c r="L16681" s="1" t="str">
        <f t="shared" si="522"/>
        <v/>
      </c>
    </row>
    <row r="16682" spans="1:12" ht="13.8" customHeight="1" x14ac:dyDescent="0.3">
      <c r="A16682" t="s">
        <v>257</v>
      </c>
      <c r="B16682">
        <v>1984</v>
      </c>
      <c r="C16682" s="10">
        <v>15</v>
      </c>
      <c r="D16682">
        <v>0</v>
      </c>
      <c r="E16682">
        <v>15</v>
      </c>
      <c r="F16682">
        <v>0</v>
      </c>
      <c r="G16682">
        <v>0</v>
      </c>
      <c r="H16682">
        <v>0</v>
      </c>
      <c r="I16682">
        <v>0.12</v>
      </c>
      <c r="J16682" s="10">
        <v>17</v>
      </c>
      <c r="K16682" s="13">
        <f t="shared" si="523"/>
        <v>1989</v>
      </c>
      <c r="L16682" s="1" t="str">
        <f t="shared" si="522"/>
        <v/>
      </c>
    </row>
    <row r="16683" spans="1:12" ht="13.8" customHeight="1" x14ac:dyDescent="0.3">
      <c r="A16683" t="s">
        <v>257</v>
      </c>
      <c r="B16683">
        <v>1985</v>
      </c>
      <c r="C16683" s="10">
        <v>33</v>
      </c>
      <c r="D16683">
        <v>0</v>
      </c>
      <c r="E16683">
        <v>33</v>
      </c>
      <c r="F16683">
        <v>0</v>
      </c>
      <c r="G16683">
        <v>0</v>
      </c>
      <c r="H16683">
        <v>0</v>
      </c>
      <c r="I16683">
        <v>0.26</v>
      </c>
      <c r="J16683" s="10">
        <v>0</v>
      </c>
      <c r="K16683" s="13">
        <f t="shared" si="523"/>
        <v>1989</v>
      </c>
      <c r="L16683" s="1" t="str">
        <f t="shared" si="522"/>
        <v/>
      </c>
    </row>
    <row r="16684" spans="1:12" ht="13.8" customHeight="1" x14ac:dyDescent="0.3">
      <c r="A16684" t="s">
        <v>257</v>
      </c>
      <c r="B16684">
        <v>1986</v>
      </c>
      <c r="C16684" s="10">
        <v>16</v>
      </c>
      <c r="D16684">
        <v>0</v>
      </c>
      <c r="E16684">
        <v>16</v>
      </c>
      <c r="F16684">
        <v>0</v>
      </c>
      <c r="G16684">
        <v>0</v>
      </c>
      <c r="H16684">
        <v>0</v>
      </c>
      <c r="I16684">
        <v>0.12</v>
      </c>
      <c r="J16684" s="10">
        <v>0</v>
      </c>
      <c r="K16684" s="13">
        <f t="shared" si="523"/>
        <v>1989</v>
      </c>
      <c r="L16684" s="1" t="str">
        <f t="shared" si="522"/>
        <v/>
      </c>
    </row>
    <row r="16685" spans="1:12" ht="13.8" customHeight="1" x14ac:dyDescent="0.3">
      <c r="A16685" t="s">
        <v>257</v>
      </c>
      <c r="B16685">
        <v>1987</v>
      </c>
      <c r="C16685" s="10">
        <v>13</v>
      </c>
      <c r="D16685">
        <v>0</v>
      </c>
      <c r="E16685">
        <v>13</v>
      </c>
      <c r="F16685">
        <v>0</v>
      </c>
      <c r="G16685">
        <v>0</v>
      </c>
      <c r="H16685">
        <v>0</v>
      </c>
      <c r="I16685">
        <v>0.09</v>
      </c>
      <c r="J16685" s="10">
        <v>0</v>
      </c>
      <c r="K16685" s="13">
        <f t="shared" si="523"/>
        <v>1989</v>
      </c>
      <c r="L16685" s="1" t="str">
        <f t="shared" si="522"/>
        <v/>
      </c>
    </row>
    <row r="16686" spans="1:12" ht="13.8" customHeight="1" x14ac:dyDescent="0.3">
      <c r="A16686" t="s">
        <v>257</v>
      </c>
      <c r="B16686">
        <v>1988</v>
      </c>
      <c r="C16686" s="10">
        <v>18</v>
      </c>
      <c r="D16686">
        <v>0</v>
      </c>
      <c r="E16686">
        <v>18</v>
      </c>
      <c r="F16686">
        <v>0</v>
      </c>
      <c r="G16686">
        <v>0</v>
      </c>
      <c r="H16686">
        <v>0</v>
      </c>
      <c r="I16686">
        <v>0.13</v>
      </c>
      <c r="J16686" s="10">
        <v>0</v>
      </c>
      <c r="K16686" s="13">
        <f t="shared" si="523"/>
        <v>1989</v>
      </c>
      <c r="L16686" s="1" t="str">
        <f t="shared" si="522"/>
        <v/>
      </c>
    </row>
    <row r="16687" spans="1:12" ht="13.8" customHeight="1" x14ac:dyDescent="0.3">
      <c r="A16687" t="s">
        <v>257</v>
      </c>
      <c r="B16687">
        <v>1989</v>
      </c>
      <c r="C16687" s="10">
        <v>17</v>
      </c>
      <c r="D16687">
        <v>0</v>
      </c>
      <c r="E16687">
        <v>17</v>
      </c>
      <c r="F16687">
        <v>0</v>
      </c>
      <c r="G16687">
        <v>0</v>
      </c>
      <c r="H16687">
        <v>0</v>
      </c>
      <c r="I16687">
        <v>0.12</v>
      </c>
      <c r="J16687" s="10">
        <v>0</v>
      </c>
      <c r="K16687" s="13">
        <f t="shared" si="523"/>
        <v>1989</v>
      </c>
      <c r="L16687" s="1" t="str">
        <f t="shared" si="522"/>
        <v/>
      </c>
    </row>
    <row r="16688" spans="1:12" ht="13.8" customHeight="1" x14ac:dyDescent="0.3">
      <c r="A16688" t="s">
        <v>257</v>
      </c>
      <c r="B16688">
        <v>1990</v>
      </c>
      <c r="C16688" s="10">
        <v>18</v>
      </c>
      <c r="D16688">
        <v>0</v>
      </c>
      <c r="E16688">
        <v>18</v>
      </c>
      <c r="F16688">
        <v>0</v>
      </c>
      <c r="G16688">
        <v>0</v>
      </c>
      <c r="H16688">
        <v>0</v>
      </c>
      <c r="I16688">
        <v>0.12</v>
      </c>
      <c r="J16688" s="10">
        <v>1</v>
      </c>
      <c r="K16688" s="13">
        <f t="shared" si="523"/>
        <v>1990</v>
      </c>
      <c r="L16688" s="1" t="str">
        <f t="shared" si="522"/>
        <v/>
      </c>
    </row>
    <row r="16689" spans="1:12" ht="13.8" customHeight="1" x14ac:dyDescent="0.3">
      <c r="A16689" t="s">
        <v>257</v>
      </c>
      <c r="B16689">
        <v>1991</v>
      </c>
      <c r="C16689" s="10">
        <v>18</v>
      </c>
      <c r="D16689">
        <v>0</v>
      </c>
      <c r="E16689">
        <v>18</v>
      </c>
      <c r="F16689">
        <v>0</v>
      </c>
      <c r="G16689">
        <v>0</v>
      </c>
      <c r="H16689">
        <v>0</v>
      </c>
      <c r="I16689">
        <v>0.12</v>
      </c>
      <c r="J16689" s="10">
        <v>1</v>
      </c>
      <c r="K16689" s="13">
        <f t="shared" si="523"/>
        <v>1990</v>
      </c>
      <c r="L16689" s="1" t="str">
        <f t="shared" si="522"/>
        <v/>
      </c>
    </row>
    <row r="16690" spans="1:12" ht="13.8" customHeight="1" x14ac:dyDescent="0.3">
      <c r="A16690" t="s">
        <v>257</v>
      </c>
      <c r="B16690">
        <v>1992</v>
      </c>
      <c r="C16690" s="10">
        <v>17</v>
      </c>
      <c r="D16690">
        <v>0</v>
      </c>
      <c r="E16690">
        <v>17</v>
      </c>
      <c r="F16690">
        <v>0</v>
      </c>
      <c r="G16690">
        <v>0</v>
      </c>
      <c r="H16690">
        <v>0</v>
      </c>
      <c r="I16690">
        <v>0.11</v>
      </c>
      <c r="J16690" s="10">
        <v>1</v>
      </c>
      <c r="K16690" s="13">
        <f t="shared" si="523"/>
        <v>1990</v>
      </c>
      <c r="L16690" s="1" t="str">
        <f t="shared" si="522"/>
        <v/>
      </c>
    </row>
    <row r="16691" spans="1:12" ht="13.8" customHeight="1" x14ac:dyDescent="0.3">
      <c r="A16691" t="s">
        <v>257</v>
      </c>
      <c r="B16691">
        <v>1993</v>
      </c>
      <c r="C16691" s="10">
        <v>17</v>
      </c>
      <c r="D16691">
        <v>0</v>
      </c>
      <c r="E16691">
        <v>17</v>
      </c>
      <c r="F16691">
        <v>0</v>
      </c>
      <c r="G16691">
        <v>0</v>
      </c>
      <c r="H16691">
        <v>0</v>
      </c>
      <c r="I16691">
        <v>0.1</v>
      </c>
      <c r="J16691" s="10">
        <v>2</v>
      </c>
      <c r="K16691" s="13">
        <f t="shared" si="523"/>
        <v>1990</v>
      </c>
      <c r="L16691" s="1" t="str">
        <f t="shared" si="522"/>
        <v/>
      </c>
    </row>
    <row r="16692" spans="1:12" ht="13.8" customHeight="1" x14ac:dyDescent="0.3">
      <c r="A16692" t="s">
        <v>257</v>
      </c>
      <c r="B16692">
        <v>1994</v>
      </c>
      <c r="C16692" s="10">
        <v>17</v>
      </c>
      <c r="D16692">
        <v>0</v>
      </c>
      <c r="E16692">
        <v>17</v>
      </c>
      <c r="F16692">
        <v>0</v>
      </c>
      <c r="G16692">
        <v>0</v>
      </c>
      <c r="H16692">
        <v>0</v>
      </c>
      <c r="I16692">
        <v>0.1</v>
      </c>
      <c r="J16692" s="10">
        <v>2</v>
      </c>
      <c r="K16692" s="13">
        <f t="shared" si="523"/>
        <v>1990</v>
      </c>
      <c r="L16692" s="1" t="str">
        <f t="shared" si="522"/>
        <v/>
      </c>
    </row>
    <row r="16693" spans="1:12" ht="13.8" customHeight="1" x14ac:dyDescent="0.3">
      <c r="A16693" t="s">
        <v>257</v>
      </c>
      <c r="B16693">
        <v>1995</v>
      </c>
      <c r="C16693" s="10">
        <v>18</v>
      </c>
      <c r="D16693">
        <v>0</v>
      </c>
      <c r="E16693">
        <v>18</v>
      </c>
      <c r="F16693">
        <v>0</v>
      </c>
      <c r="G16693">
        <v>0</v>
      </c>
      <c r="H16693">
        <v>0</v>
      </c>
      <c r="I16693">
        <v>0.1</v>
      </c>
      <c r="J16693" s="10">
        <v>2</v>
      </c>
      <c r="K16693" s="13">
        <f t="shared" si="523"/>
        <v>1990</v>
      </c>
      <c r="L16693" s="1" t="str">
        <f t="shared" si="522"/>
        <v/>
      </c>
    </row>
    <row r="16694" spans="1:12" ht="13.8" customHeight="1" x14ac:dyDescent="0.3">
      <c r="A16694" t="s">
        <v>257</v>
      </c>
      <c r="B16694">
        <v>1996</v>
      </c>
      <c r="C16694" s="10">
        <v>23</v>
      </c>
      <c r="D16694">
        <v>0</v>
      </c>
      <c r="E16694">
        <v>23</v>
      </c>
      <c r="F16694">
        <v>0</v>
      </c>
      <c r="G16694">
        <v>0</v>
      </c>
      <c r="H16694">
        <v>0</v>
      </c>
      <c r="I16694">
        <v>0.13</v>
      </c>
      <c r="J16694" s="10">
        <v>2</v>
      </c>
      <c r="K16694" s="13">
        <f t="shared" si="523"/>
        <v>1990</v>
      </c>
      <c r="L16694" s="1" t="str">
        <f t="shared" si="522"/>
        <v/>
      </c>
    </row>
    <row r="16695" spans="1:12" ht="13.8" customHeight="1" x14ac:dyDescent="0.3">
      <c r="A16695" t="s">
        <v>257</v>
      </c>
      <c r="B16695">
        <v>1997</v>
      </c>
      <c r="C16695" s="10">
        <v>23</v>
      </c>
      <c r="D16695">
        <v>0</v>
      </c>
      <c r="E16695">
        <v>23</v>
      </c>
      <c r="F16695">
        <v>0</v>
      </c>
      <c r="G16695">
        <v>0</v>
      </c>
      <c r="H16695">
        <v>0</v>
      </c>
      <c r="I16695">
        <v>0.13</v>
      </c>
      <c r="J16695" s="10">
        <v>2</v>
      </c>
      <c r="K16695" s="13">
        <f t="shared" si="523"/>
        <v>1990</v>
      </c>
      <c r="L16695" s="1" t="str">
        <f t="shared" si="522"/>
        <v/>
      </c>
    </row>
    <row r="16696" spans="1:12" ht="13.8" customHeight="1" x14ac:dyDescent="0.3">
      <c r="A16696" t="s">
        <v>257</v>
      </c>
      <c r="B16696">
        <v>1998</v>
      </c>
      <c r="C16696" s="10">
        <v>22</v>
      </c>
      <c r="D16696">
        <v>0</v>
      </c>
      <c r="E16696">
        <v>22</v>
      </c>
      <c r="F16696">
        <v>0</v>
      </c>
      <c r="G16696">
        <v>0</v>
      </c>
      <c r="H16696">
        <v>0</v>
      </c>
      <c r="I16696">
        <v>0.12</v>
      </c>
      <c r="J16696" s="10">
        <v>3</v>
      </c>
      <c r="K16696" s="13">
        <f t="shared" si="523"/>
        <v>1990</v>
      </c>
      <c r="L16696" s="1" t="str">
        <f t="shared" si="522"/>
        <v/>
      </c>
    </row>
    <row r="16697" spans="1:12" ht="13.8" customHeight="1" x14ac:dyDescent="0.3">
      <c r="A16697" t="s">
        <v>257</v>
      </c>
      <c r="B16697">
        <v>1999</v>
      </c>
      <c r="C16697" s="10">
        <v>23</v>
      </c>
      <c r="D16697">
        <v>0</v>
      </c>
      <c r="E16697">
        <v>23</v>
      </c>
      <c r="F16697">
        <v>0</v>
      </c>
      <c r="G16697">
        <v>0</v>
      </c>
      <c r="H16697">
        <v>0</v>
      </c>
      <c r="I16697">
        <v>0.13</v>
      </c>
      <c r="J16697" s="10">
        <v>3</v>
      </c>
      <c r="K16697" s="13">
        <f t="shared" si="523"/>
        <v>1990</v>
      </c>
      <c r="L16697" s="1" t="str">
        <f t="shared" si="522"/>
        <v/>
      </c>
    </row>
    <row r="16698" spans="1:12" ht="13.8" customHeight="1" x14ac:dyDescent="0.3">
      <c r="A16698" t="s">
        <v>257</v>
      </c>
      <c r="B16698">
        <v>2000</v>
      </c>
      <c r="C16698" s="10">
        <v>23</v>
      </c>
      <c r="D16698">
        <v>0</v>
      </c>
      <c r="E16698">
        <v>23</v>
      </c>
      <c r="F16698">
        <v>0</v>
      </c>
      <c r="G16698">
        <v>0</v>
      </c>
      <c r="H16698">
        <v>0</v>
      </c>
      <c r="I16698">
        <v>0.13</v>
      </c>
      <c r="J16698" s="10">
        <v>3</v>
      </c>
      <c r="K16698" s="13">
        <f t="shared" si="523"/>
        <v>1990</v>
      </c>
      <c r="L16698" s="1" t="str">
        <f t="shared" si="522"/>
        <v/>
      </c>
    </row>
    <row r="16699" spans="1:12" ht="13.8" customHeight="1" x14ac:dyDescent="0.3">
      <c r="A16699" t="s">
        <v>257</v>
      </c>
      <c r="B16699">
        <v>2001</v>
      </c>
      <c r="C16699" s="10">
        <v>24</v>
      </c>
      <c r="D16699">
        <v>0</v>
      </c>
      <c r="E16699">
        <v>24</v>
      </c>
      <c r="F16699">
        <v>0</v>
      </c>
      <c r="G16699">
        <v>0</v>
      </c>
      <c r="H16699">
        <v>0</v>
      </c>
      <c r="I16699">
        <v>0.13</v>
      </c>
      <c r="J16699" s="10">
        <v>3</v>
      </c>
      <c r="K16699" s="13">
        <f t="shared" si="523"/>
        <v>1990</v>
      </c>
      <c r="L16699" s="1" t="str">
        <f t="shared" si="522"/>
        <v/>
      </c>
    </row>
    <row r="16700" spans="1:12" ht="13.8" customHeight="1" x14ac:dyDescent="0.3">
      <c r="A16700" t="s">
        <v>257</v>
      </c>
      <c r="B16700">
        <v>2002</v>
      </c>
      <c r="C16700" s="10">
        <v>23</v>
      </c>
      <c r="D16700">
        <v>0</v>
      </c>
      <c r="E16700">
        <v>23</v>
      </c>
      <c r="F16700">
        <v>0</v>
      </c>
      <c r="G16700">
        <v>0</v>
      </c>
      <c r="H16700">
        <v>0</v>
      </c>
      <c r="I16700">
        <v>0.12</v>
      </c>
      <c r="J16700" s="10">
        <v>3</v>
      </c>
      <c r="K16700" s="13">
        <f t="shared" si="523"/>
        <v>1990</v>
      </c>
      <c r="L16700" s="1" t="str">
        <f t="shared" si="522"/>
        <v/>
      </c>
    </row>
    <row r="16701" spans="1:12" ht="13.8" customHeight="1" x14ac:dyDescent="0.3">
      <c r="A16701" t="s">
        <v>257</v>
      </c>
      <c r="B16701">
        <v>2003</v>
      </c>
      <c r="C16701" s="10">
        <v>23</v>
      </c>
      <c r="D16701">
        <v>0</v>
      </c>
      <c r="E16701">
        <v>23</v>
      </c>
      <c r="F16701">
        <v>0</v>
      </c>
      <c r="G16701">
        <v>0</v>
      </c>
      <c r="H16701">
        <v>0</v>
      </c>
      <c r="I16701">
        <v>0.11</v>
      </c>
      <c r="J16701" s="10">
        <v>8</v>
      </c>
      <c r="K16701" s="13">
        <f t="shared" si="523"/>
        <v>1990</v>
      </c>
      <c r="L16701" s="1" t="str">
        <f t="shared" si="522"/>
        <v/>
      </c>
    </row>
    <row r="16702" spans="1:12" ht="13.8" customHeight="1" x14ac:dyDescent="0.3">
      <c r="A16702" t="s">
        <v>257</v>
      </c>
      <c r="B16702">
        <v>2004</v>
      </c>
      <c r="C16702" s="10">
        <v>16</v>
      </c>
      <c r="D16702">
        <v>0</v>
      </c>
      <c r="E16702">
        <v>16</v>
      </c>
      <c r="F16702">
        <v>0</v>
      </c>
      <c r="G16702">
        <v>0</v>
      </c>
      <c r="H16702">
        <v>0</v>
      </c>
      <c r="I16702">
        <v>0.08</v>
      </c>
      <c r="J16702" s="10">
        <v>9</v>
      </c>
      <c r="K16702" s="13">
        <f t="shared" si="523"/>
        <v>1990</v>
      </c>
      <c r="L16702" s="1" t="str">
        <f t="shared" si="522"/>
        <v/>
      </c>
    </row>
    <row r="16703" spans="1:12" ht="13.8" customHeight="1" x14ac:dyDescent="0.3">
      <c r="A16703" t="s">
        <v>257</v>
      </c>
      <c r="B16703">
        <v>2005</v>
      </c>
      <c r="C16703" s="10">
        <v>16</v>
      </c>
      <c r="D16703">
        <v>0</v>
      </c>
      <c r="E16703">
        <v>16</v>
      </c>
      <c r="F16703">
        <v>0</v>
      </c>
      <c r="G16703">
        <v>0</v>
      </c>
      <c r="H16703">
        <v>0</v>
      </c>
      <c r="I16703">
        <v>0.08</v>
      </c>
      <c r="J16703" s="10">
        <v>9</v>
      </c>
      <c r="K16703" s="13">
        <f t="shared" si="523"/>
        <v>1990</v>
      </c>
      <c r="L16703" s="1" t="str">
        <f t="shared" si="522"/>
        <v/>
      </c>
    </row>
    <row r="16704" spans="1:12" ht="13.8" customHeight="1" x14ac:dyDescent="0.3">
      <c r="A16704" t="s">
        <v>257</v>
      </c>
      <c r="B16704">
        <v>2006</v>
      </c>
      <c r="C16704" s="10">
        <v>13</v>
      </c>
      <c r="D16704">
        <v>0</v>
      </c>
      <c r="E16704">
        <v>13</v>
      </c>
      <c r="F16704">
        <v>0</v>
      </c>
      <c r="G16704">
        <v>0</v>
      </c>
      <c r="H16704">
        <v>0</v>
      </c>
      <c r="I16704">
        <v>0.06</v>
      </c>
      <c r="J16704" s="10">
        <v>9</v>
      </c>
      <c r="K16704" s="13">
        <f t="shared" si="523"/>
        <v>1990</v>
      </c>
      <c r="L16704" s="1" t="str">
        <f t="shared" si="522"/>
        <v/>
      </c>
    </row>
    <row r="16705" spans="1:12" ht="13.8" customHeight="1" x14ac:dyDescent="0.3">
      <c r="A16705" t="s">
        <v>257</v>
      </c>
      <c r="B16705">
        <v>2007</v>
      </c>
      <c r="C16705" s="10">
        <v>27</v>
      </c>
      <c r="D16705">
        <v>0</v>
      </c>
      <c r="E16705">
        <v>27</v>
      </c>
      <c r="F16705">
        <v>0</v>
      </c>
      <c r="G16705">
        <v>0</v>
      </c>
      <c r="H16705">
        <v>0</v>
      </c>
      <c r="I16705">
        <v>0.12</v>
      </c>
      <c r="J16705" s="10">
        <v>9</v>
      </c>
      <c r="K16705" s="13">
        <f t="shared" si="523"/>
        <v>1990</v>
      </c>
      <c r="L16705" s="1" t="str">
        <f t="shared" si="522"/>
        <v/>
      </c>
    </row>
    <row r="16706" spans="1:12" ht="13.8" customHeight="1" x14ac:dyDescent="0.3">
      <c r="A16706" t="s">
        <v>257</v>
      </c>
      <c r="B16706">
        <v>2008</v>
      </c>
      <c r="C16706" s="10">
        <v>26</v>
      </c>
      <c r="D16706">
        <v>0</v>
      </c>
      <c r="E16706">
        <v>26</v>
      </c>
      <c r="F16706">
        <v>0</v>
      </c>
      <c r="G16706">
        <v>0</v>
      </c>
      <c r="H16706">
        <v>0</v>
      </c>
      <c r="I16706">
        <v>0.12</v>
      </c>
      <c r="J16706" s="10">
        <v>9</v>
      </c>
      <c r="K16706" s="13">
        <f t="shared" si="523"/>
        <v>1990</v>
      </c>
      <c r="L16706" s="1" t="str">
        <f t="shared" ref="L16706:L16769" si="524">IF(AND(B16706&gt;2011),1,"")</f>
        <v/>
      </c>
    </row>
    <row r="16707" spans="1:12" ht="13.8" customHeight="1" x14ac:dyDescent="0.3">
      <c r="A16707" t="s">
        <v>257</v>
      </c>
      <c r="B16707">
        <v>2009</v>
      </c>
      <c r="C16707" s="10">
        <v>33</v>
      </c>
      <c r="D16707">
        <v>0</v>
      </c>
      <c r="E16707">
        <v>33</v>
      </c>
      <c r="F16707">
        <v>0</v>
      </c>
      <c r="G16707">
        <v>0</v>
      </c>
      <c r="H16707">
        <v>0</v>
      </c>
      <c r="I16707">
        <v>0.14000000000000001</v>
      </c>
      <c r="J16707" s="10">
        <v>9</v>
      </c>
      <c r="K16707" s="13">
        <f t="shared" ref="K16707:K16770" si="525">IF(B16707&lt;1990,IF(B16707&lt;1959,1958,1989),1990)</f>
        <v>1990</v>
      </c>
      <c r="L16707" s="1" t="str">
        <f t="shared" si="524"/>
        <v/>
      </c>
    </row>
    <row r="16708" spans="1:12" ht="13.8" customHeight="1" x14ac:dyDescent="0.3">
      <c r="A16708" t="s">
        <v>257</v>
      </c>
      <c r="B16708">
        <v>2010</v>
      </c>
      <c r="C16708" s="10">
        <v>33</v>
      </c>
      <c r="D16708">
        <v>0</v>
      </c>
      <c r="E16708">
        <v>33</v>
      </c>
      <c r="F16708">
        <v>0</v>
      </c>
      <c r="G16708">
        <v>0</v>
      </c>
      <c r="H16708">
        <v>0</v>
      </c>
      <c r="I16708">
        <v>0.14000000000000001</v>
      </c>
      <c r="J16708" s="10">
        <v>9</v>
      </c>
      <c r="K16708" s="13">
        <f t="shared" si="525"/>
        <v>1990</v>
      </c>
      <c r="L16708" s="1" t="str">
        <f t="shared" si="524"/>
        <v/>
      </c>
    </row>
    <row r="16709" spans="1:12" ht="13.8" customHeight="1" x14ac:dyDescent="0.3">
      <c r="A16709" t="s">
        <v>257</v>
      </c>
      <c r="B16709">
        <v>2011</v>
      </c>
      <c r="C16709" s="10">
        <v>36</v>
      </c>
      <c r="D16709">
        <v>0</v>
      </c>
      <c r="E16709">
        <v>36</v>
      </c>
      <c r="F16709">
        <v>0</v>
      </c>
      <c r="G16709">
        <v>0</v>
      </c>
      <c r="H16709">
        <v>0</v>
      </c>
      <c r="I16709">
        <v>0.15</v>
      </c>
      <c r="J16709" s="10">
        <v>9</v>
      </c>
      <c r="K16709" s="13">
        <f t="shared" si="525"/>
        <v>1990</v>
      </c>
      <c r="L16709" s="1" t="str">
        <f t="shared" si="524"/>
        <v/>
      </c>
    </row>
    <row r="16710" spans="1:12" ht="13.8" customHeight="1" x14ac:dyDescent="0.3">
      <c r="A16710" t="s">
        <v>257</v>
      </c>
      <c r="B16710">
        <v>2012</v>
      </c>
      <c r="C16710" s="10">
        <v>31</v>
      </c>
      <c r="D16710">
        <v>0</v>
      </c>
      <c r="E16710">
        <v>31</v>
      </c>
      <c r="F16710">
        <v>0</v>
      </c>
      <c r="G16710">
        <v>0</v>
      </c>
      <c r="H16710">
        <v>0</v>
      </c>
      <c r="I16710">
        <v>0.13</v>
      </c>
      <c r="J16710" s="10">
        <v>9</v>
      </c>
      <c r="K16710" s="13">
        <f t="shared" si="525"/>
        <v>1990</v>
      </c>
      <c r="L16710" s="1">
        <f t="shared" si="524"/>
        <v>1</v>
      </c>
    </row>
    <row r="16711" spans="1:12" ht="13.8" customHeight="1" x14ac:dyDescent="0.3">
      <c r="A16711" t="s">
        <v>257</v>
      </c>
      <c r="B16711">
        <v>2013</v>
      </c>
      <c r="C16711" s="10">
        <v>29</v>
      </c>
      <c r="D16711">
        <v>0</v>
      </c>
      <c r="E16711">
        <v>29</v>
      </c>
      <c r="F16711">
        <v>0</v>
      </c>
      <c r="G16711">
        <v>0</v>
      </c>
      <c r="H16711">
        <v>0</v>
      </c>
      <c r="I16711">
        <v>0.12</v>
      </c>
      <c r="J16711" s="10">
        <v>9</v>
      </c>
      <c r="K16711" s="13">
        <f t="shared" si="525"/>
        <v>1990</v>
      </c>
      <c r="L16711" s="1">
        <f t="shared" si="524"/>
        <v>1</v>
      </c>
    </row>
    <row r="16712" spans="1:12" ht="13.8" customHeight="1" x14ac:dyDescent="0.3">
      <c r="A16712" t="s">
        <v>257</v>
      </c>
      <c r="B16712">
        <v>2014</v>
      </c>
      <c r="C16712" s="10">
        <v>42</v>
      </c>
      <c r="D16712">
        <v>0</v>
      </c>
      <c r="E16712">
        <v>42</v>
      </c>
      <c r="F16712">
        <v>0</v>
      </c>
      <c r="G16712">
        <v>0</v>
      </c>
      <c r="H16712">
        <v>0</v>
      </c>
      <c r="I16712">
        <v>0.16</v>
      </c>
      <c r="J16712" s="10">
        <v>10</v>
      </c>
      <c r="K16712" s="13">
        <f t="shared" si="525"/>
        <v>1990</v>
      </c>
      <c r="L16712" s="1">
        <f t="shared" si="524"/>
        <v>1</v>
      </c>
    </row>
    <row r="16713" spans="1:12" ht="13.8" customHeight="1" x14ac:dyDescent="0.3">
      <c r="A16713" t="s">
        <v>258</v>
      </c>
      <c r="B16713">
        <v>1904</v>
      </c>
      <c r="C16713" s="10">
        <v>1</v>
      </c>
      <c r="D16713">
        <v>1</v>
      </c>
      <c r="E16713">
        <v>0</v>
      </c>
      <c r="F16713">
        <v>0</v>
      </c>
      <c r="G16713">
        <v>0</v>
      </c>
      <c r="H16713" t="s">
        <v>11</v>
      </c>
      <c r="I16713" t="s">
        <v>11</v>
      </c>
      <c r="J16713" s="10">
        <v>0</v>
      </c>
      <c r="K16713" s="13">
        <f t="shared" si="525"/>
        <v>1958</v>
      </c>
      <c r="L16713" s="1" t="str">
        <f t="shared" si="524"/>
        <v/>
      </c>
    </row>
    <row r="16714" spans="1:12" ht="13.8" customHeight="1" x14ac:dyDescent="0.3">
      <c r="A16714" t="s">
        <v>258</v>
      </c>
      <c r="B16714">
        <v>1908</v>
      </c>
      <c r="C16714" s="10">
        <v>1</v>
      </c>
      <c r="D16714">
        <v>1</v>
      </c>
      <c r="E16714">
        <v>0</v>
      </c>
      <c r="F16714">
        <v>0</v>
      </c>
      <c r="G16714">
        <v>0</v>
      </c>
      <c r="H16714" t="s">
        <v>11</v>
      </c>
      <c r="I16714" t="s">
        <v>11</v>
      </c>
      <c r="J16714" s="10">
        <v>0</v>
      </c>
      <c r="K16714" s="13">
        <f t="shared" si="525"/>
        <v>1958</v>
      </c>
      <c r="L16714" s="1" t="str">
        <f t="shared" si="524"/>
        <v/>
      </c>
    </row>
    <row r="16715" spans="1:12" ht="13.8" customHeight="1" x14ac:dyDescent="0.3">
      <c r="A16715" t="s">
        <v>258</v>
      </c>
      <c r="B16715">
        <v>1913</v>
      </c>
      <c r="C16715" s="10">
        <v>4</v>
      </c>
      <c r="D16715">
        <v>4</v>
      </c>
      <c r="E16715">
        <v>0</v>
      </c>
      <c r="F16715">
        <v>0</v>
      </c>
      <c r="G16715">
        <v>0</v>
      </c>
      <c r="H16715" t="s">
        <v>11</v>
      </c>
      <c r="I16715" t="s">
        <v>11</v>
      </c>
      <c r="J16715" s="10">
        <v>0</v>
      </c>
      <c r="K16715" s="13">
        <f t="shared" si="525"/>
        <v>1958</v>
      </c>
      <c r="L16715" s="1" t="str">
        <f t="shared" si="524"/>
        <v/>
      </c>
    </row>
    <row r="16716" spans="1:12" ht="13.8" customHeight="1" x14ac:dyDescent="0.3">
      <c r="A16716" t="s">
        <v>258</v>
      </c>
      <c r="B16716">
        <v>1914</v>
      </c>
      <c r="C16716" s="10">
        <v>8</v>
      </c>
      <c r="D16716">
        <v>7</v>
      </c>
      <c r="E16716">
        <v>2</v>
      </c>
      <c r="F16716">
        <v>0</v>
      </c>
      <c r="G16716">
        <v>0</v>
      </c>
      <c r="H16716" t="s">
        <v>11</v>
      </c>
      <c r="I16716" t="s">
        <v>11</v>
      </c>
      <c r="J16716" s="10">
        <v>0</v>
      </c>
      <c r="K16716" s="13">
        <f t="shared" si="525"/>
        <v>1958</v>
      </c>
      <c r="L16716" s="1" t="str">
        <f t="shared" si="524"/>
        <v/>
      </c>
    </row>
    <row r="16717" spans="1:12" ht="13.8" customHeight="1" x14ac:dyDescent="0.3">
      <c r="A16717" t="s">
        <v>258</v>
      </c>
      <c r="B16717">
        <v>1915</v>
      </c>
      <c r="C16717" s="10">
        <v>14</v>
      </c>
      <c r="D16717">
        <v>10</v>
      </c>
      <c r="E16717">
        <v>4</v>
      </c>
      <c r="F16717">
        <v>0</v>
      </c>
      <c r="G16717">
        <v>0</v>
      </c>
      <c r="H16717" t="s">
        <v>11</v>
      </c>
      <c r="I16717" t="s">
        <v>11</v>
      </c>
      <c r="J16717" s="10">
        <v>0</v>
      </c>
      <c r="K16717" s="13">
        <f t="shared" si="525"/>
        <v>1958</v>
      </c>
      <c r="L16717" s="1" t="str">
        <f t="shared" si="524"/>
        <v/>
      </c>
    </row>
    <row r="16718" spans="1:12" ht="13.8" customHeight="1" x14ac:dyDescent="0.3">
      <c r="A16718" t="s">
        <v>258</v>
      </c>
      <c r="B16718">
        <v>1916</v>
      </c>
      <c r="C16718" s="10">
        <v>22</v>
      </c>
      <c r="D16718">
        <v>14</v>
      </c>
      <c r="E16718">
        <v>8</v>
      </c>
      <c r="F16718">
        <v>0</v>
      </c>
      <c r="G16718">
        <v>0</v>
      </c>
      <c r="H16718" t="s">
        <v>11</v>
      </c>
      <c r="I16718" t="s">
        <v>11</v>
      </c>
      <c r="J16718" s="10">
        <v>0</v>
      </c>
      <c r="K16718" s="13">
        <f t="shared" si="525"/>
        <v>1958</v>
      </c>
      <c r="L16718" s="1" t="str">
        <f t="shared" si="524"/>
        <v/>
      </c>
    </row>
    <row r="16719" spans="1:12" ht="13.8" customHeight="1" x14ac:dyDescent="0.3">
      <c r="A16719" t="s">
        <v>258</v>
      </c>
      <c r="B16719">
        <v>1917</v>
      </c>
      <c r="C16719" s="10">
        <v>22</v>
      </c>
      <c r="D16719">
        <v>14</v>
      </c>
      <c r="E16719">
        <v>8</v>
      </c>
      <c r="F16719">
        <v>0</v>
      </c>
      <c r="G16719">
        <v>0</v>
      </c>
      <c r="H16719" t="s">
        <v>11</v>
      </c>
      <c r="I16719" t="s">
        <v>11</v>
      </c>
      <c r="J16719" s="10">
        <v>0</v>
      </c>
      <c r="K16719" s="13">
        <f t="shared" si="525"/>
        <v>1958</v>
      </c>
      <c r="L16719" s="1" t="str">
        <f t="shared" si="524"/>
        <v/>
      </c>
    </row>
    <row r="16720" spans="1:12" ht="13.8" customHeight="1" x14ac:dyDescent="0.3">
      <c r="A16720" t="s">
        <v>258</v>
      </c>
      <c r="B16720">
        <v>1918</v>
      </c>
      <c r="C16720" s="10">
        <v>59</v>
      </c>
      <c r="D16720">
        <v>37</v>
      </c>
      <c r="E16720">
        <v>22</v>
      </c>
      <c r="F16720">
        <v>0</v>
      </c>
      <c r="G16720">
        <v>0</v>
      </c>
      <c r="H16720" t="s">
        <v>11</v>
      </c>
      <c r="I16720" t="s">
        <v>11</v>
      </c>
      <c r="J16720" s="10">
        <v>0</v>
      </c>
      <c r="K16720" s="13">
        <f t="shared" si="525"/>
        <v>1958</v>
      </c>
      <c r="L16720" s="1" t="str">
        <f t="shared" si="524"/>
        <v/>
      </c>
    </row>
    <row r="16721" spans="1:12" ht="13.8" customHeight="1" x14ac:dyDescent="0.3">
      <c r="A16721" t="s">
        <v>258</v>
      </c>
      <c r="B16721">
        <v>1919</v>
      </c>
      <c r="C16721" s="10">
        <v>58</v>
      </c>
      <c r="D16721">
        <v>21</v>
      </c>
      <c r="E16721">
        <v>37</v>
      </c>
      <c r="F16721">
        <v>0</v>
      </c>
      <c r="G16721">
        <v>0</v>
      </c>
      <c r="H16721" t="s">
        <v>11</v>
      </c>
      <c r="I16721" t="s">
        <v>11</v>
      </c>
      <c r="J16721" s="10">
        <v>0</v>
      </c>
      <c r="K16721" s="13">
        <f t="shared" si="525"/>
        <v>1958</v>
      </c>
      <c r="L16721" s="1" t="str">
        <f t="shared" si="524"/>
        <v/>
      </c>
    </row>
    <row r="16722" spans="1:12" ht="13.8" customHeight="1" x14ac:dyDescent="0.3">
      <c r="A16722" t="s">
        <v>258</v>
      </c>
      <c r="B16722">
        <v>1920</v>
      </c>
      <c r="C16722" s="10">
        <v>41</v>
      </c>
      <c r="D16722">
        <v>17</v>
      </c>
      <c r="E16722">
        <v>23</v>
      </c>
      <c r="F16722">
        <v>0</v>
      </c>
      <c r="G16722">
        <v>0</v>
      </c>
      <c r="H16722" t="s">
        <v>11</v>
      </c>
      <c r="I16722" t="s">
        <v>11</v>
      </c>
      <c r="J16722" s="10">
        <v>0</v>
      </c>
      <c r="K16722" s="13">
        <f t="shared" si="525"/>
        <v>1958</v>
      </c>
      <c r="L16722" s="1" t="str">
        <f t="shared" si="524"/>
        <v/>
      </c>
    </row>
    <row r="16723" spans="1:12" ht="13.8" customHeight="1" x14ac:dyDescent="0.3">
      <c r="A16723" t="s">
        <v>258</v>
      </c>
      <c r="B16723">
        <v>1921</v>
      </c>
      <c r="C16723" s="10">
        <v>44</v>
      </c>
      <c r="D16723">
        <v>16</v>
      </c>
      <c r="E16723">
        <v>28</v>
      </c>
      <c r="F16723">
        <v>0</v>
      </c>
      <c r="G16723">
        <v>0</v>
      </c>
      <c r="H16723" t="s">
        <v>11</v>
      </c>
      <c r="I16723" t="s">
        <v>11</v>
      </c>
      <c r="J16723" s="10">
        <v>0</v>
      </c>
      <c r="K16723" s="13">
        <f t="shared" si="525"/>
        <v>1958</v>
      </c>
      <c r="L16723" s="1" t="str">
        <f t="shared" si="524"/>
        <v/>
      </c>
    </row>
    <row r="16724" spans="1:12" ht="13.8" customHeight="1" x14ac:dyDescent="0.3">
      <c r="A16724" t="s">
        <v>258</v>
      </c>
      <c r="B16724">
        <v>1922</v>
      </c>
      <c r="C16724" s="10">
        <v>56</v>
      </c>
      <c r="D16724">
        <v>15</v>
      </c>
      <c r="E16724">
        <v>41</v>
      </c>
      <c r="F16724">
        <v>0</v>
      </c>
      <c r="G16724">
        <v>0</v>
      </c>
      <c r="H16724" t="s">
        <v>11</v>
      </c>
      <c r="I16724" t="s">
        <v>11</v>
      </c>
      <c r="J16724" s="10">
        <v>0</v>
      </c>
      <c r="K16724" s="13">
        <f t="shared" si="525"/>
        <v>1958</v>
      </c>
      <c r="L16724" s="1" t="str">
        <f t="shared" si="524"/>
        <v/>
      </c>
    </row>
    <row r="16725" spans="1:12" ht="13.8" customHeight="1" x14ac:dyDescent="0.3">
      <c r="A16725" t="s">
        <v>258</v>
      </c>
      <c r="B16725">
        <v>1923</v>
      </c>
      <c r="C16725" s="10">
        <v>123</v>
      </c>
      <c r="D16725">
        <v>46</v>
      </c>
      <c r="E16725">
        <v>78</v>
      </c>
      <c r="F16725">
        <v>0</v>
      </c>
      <c r="G16725">
        <v>0</v>
      </c>
      <c r="H16725" t="s">
        <v>11</v>
      </c>
      <c r="I16725" t="s">
        <v>11</v>
      </c>
      <c r="J16725" s="10">
        <v>0</v>
      </c>
      <c r="K16725" s="13">
        <f t="shared" si="525"/>
        <v>1958</v>
      </c>
      <c r="L16725" s="1" t="str">
        <f t="shared" si="524"/>
        <v/>
      </c>
    </row>
    <row r="16726" spans="1:12" ht="13.8" customHeight="1" x14ac:dyDescent="0.3">
      <c r="A16726" t="s">
        <v>258</v>
      </c>
      <c r="B16726">
        <v>1924</v>
      </c>
      <c r="C16726" s="10">
        <v>105</v>
      </c>
      <c r="D16726">
        <v>37</v>
      </c>
      <c r="E16726">
        <v>68</v>
      </c>
      <c r="F16726">
        <v>0</v>
      </c>
      <c r="G16726">
        <v>0</v>
      </c>
      <c r="H16726" t="s">
        <v>11</v>
      </c>
      <c r="I16726" t="s">
        <v>11</v>
      </c>
      <c r="J16726" s="10">
        <v>0</v>
      </c>
      <c r="K16726" s="13">
        <f t="shared" si="525"/>
        <v>1958</v>
      </c>
      <c r="L16726" s="1" t="str">
        <f t="shared" si="524"/>
        <v/>
      </c>
    </row>
    <row r="16727" spans="1:12" ht="13.8" customHeight="1" x14ac:dyDescent="0.3">
      <c r="A16727" t="s">
        <v>258</v>
      </c>
      <c r="B16727">
        <v>1925</v>
      </c>
      <c r="C16727" s="10">
        <v>184</v>
      </c>
      <c r="D16727">
        <v>46</v>
      </c>
      <c r="E16727">
        <v>137</v>
      </c>
      <c r="F16727">
        <v>0</v>
      </c>
      <c r="G16727">
        <v>0</v>
      </c>
      <c r="H16727" t="s">
        <v>11</v>
      </c>
      <c r="I16727" t="s">
        <v>11</v>
      </c>
      <c r="J16727" s="10">
        <v>0</v>
      </c>
      <c r="K16727" s="13">
        <f t="shared" si="525"/>
        <v>1958</v>
      </c>
      <c r="L16727" s="1" t="str">
        <f t="shared" si="524"/>
        <v/>
      </c>
    </row>
    <row r="16728" spans="1:12" ht="13.8" customHeight="1" x14ac:dyDescent="0.3">
      <c r="A16728" t="s">
        <v>258</v>
      </c>
      <c r="B16728">
        <v>1926</v>
      </c>
      <c r="C16728" s="10">
        <v>292</v>
      </c>
      <c r="D16728">
        <v>28</v>
      </c>
      <c r="E16728">
        <v>264</v>
      </c>
      <c r="F16728">
        <v>0</v>
      </c>
      <c r="G16728">
        <v>0</v>
      </c>
      <c r="H16728" t="s">
        <v>11</v>
      </c>
      <c r="I16728" t="s">
        <v>11</v>
      </c>
      <c r="J16728" s="10">
        <v>0</v>
      </c>
      <c r="K16728" s="13">
        <f t="shared" si="525"/>
        <v>1958</v>
      </c>
      <c r="L16728" s="1" t="str">
        <f t="shared" si="524"/>
        <v/>
      </c>
    </row>
    <row r="16729" spans="1:12" ht="13.8" customHeight="1" x14ac:dyDescent="0.3">
      <c r="A16729" t="s">
        <v>258</v>
      </c>
      <c r="B16729">
        <v>1927</v>
      </c>
      <c r="C16729" s="10">
        <v>277</v>
      </c>
      <c r="D16729">
        <v>13</v>
      </c>
      <c r="E16729">
        <v>264</v>
      </c>
      <c r="F16729">
        <v>0</v>
      </c>
      <c r="G16729">
        <v>0</v>
      </c>
      <c r="H16729" t="s">
        <v>11</v>
      </c>
      <c r="I16729" t="s">
        <v>11</v>
      </c>
      <c r="J16729" s="10">
        <v>0</v>
      </c>
      <c r="K16729" s="13">
        <f t="shared" si="525"/>
        <v>1958</v>
      </c>
      <c r="L16729" s="1" t="str">
        <f t="shared" si="524"/>
        <v/>
      </c>
    </row>
    <row r="16730" spans="1:12" ht="13.8" customHeight="1" x14ac:dyDescent="0.3">
      <c r="A16730" t="s">
        <v>258</v>
      </c>
      <c r="B16730">
        <v>1928</v>
      </c>
      <c r="C16730" s="10">
        <v>519</v>
      </c>
      <c r="D16730">
        <v>13</v>
      </c>
      <c r="E16730">
        <v>506</v>
      </c>
      <c r="F16730">
        <v>0</v>
      </c>
      <c r="G16730">
        <v>0</v>
      </c>
      <c r="H16730" t="s">
        <v>11</v>
      </c>
      <c r="I16730" t="s">
        <v>11</v>
      </c>
      <c r="J16730" s="10">
        <v>0</v>
      </c>
      <c r="K16730" s="13">
        <f t="shared" si="525"/>
        <v>1958</v>
      </c>
      <c r="L16730" s="1" t="str">
        <f t="shared" si="524"/>
        <v/>
      </c>
    </row>
    <row r="16731" spans="1:12" ht="13.8" customHeight="1" x14ac:dyDescent="0.3">
      <c r="A16731" t="s">
        <v>258</v>
      </c>
      <c r="B16731">
        <v>1929</v>
      </c>
      <c r="C16731" s="10">
        <v>532</v>
      </c>
      <c r="D16731">
        <v>14</v>
      </c>
      <c r="E16731">
        <v>518</v>
      </c>
      <c r="F16731">
        <v>0</v>
      </c>
      <c r="G16731">
        <v>0</v>
      </c>
      <c r="H16731" t="s">
        <v>11</v>
      </c>
      <c r="I16731" t="s">
        <v>11</v>
      </c>
      <c r="J16731" s="10">
        <v>0</v>
      </c>
      <c r="K16731" s="13">
        <f t="shared" si="525"/>
        <v>1958</v>
      </c>
      <c r="L16731" s="1" t="str">
        <f t="shared" si="524"/>
        <v/>
      </c>
    </row>
    <row r="16732" spans="1:12" ht="13.8" customHeight="1" x14ac:dyDescent="0.3">
      <c r="A16732" t="s">
        <v>258</v>
      </c>
      <c r="B16732">
        <v>1930</v>
      </c>
      <c r="C16732" s="10">
        <v>-318</v>
      </c>
      <c r="D16732">
        <v>7</v>
      </c>
      <c r="E16732">
        <v>-325</v>
      </c>
      <c r="F16732">
        <v>0</v>
      </c>
      <c r="G16732">
        <v>0</v>
      </c>
      <c r="H16732" t="s">
        <v>11</v>
      </c>
      <c r="I16732" t="s">
        <v>11</v>
      </c>
      <c r="J16732" s="10">
        <v>0</v>
      </c>
      <c r="K16732" s="13">
        <f t="shared" si="525"/>
        <v>1958</v>
      </c>
      <c r="L16732" s="1" t="str">
        <f t="shared" si="524"/>
        <v/>
      </c>
    </row>
    <row r="16733" spans="1:12" ht="13.8" customHeight="1" x14ac:dyDescent="0.3">
      <c r="A16733" t="s">
        <v>258</v>
      </c>
      <c r="B16733">
        <v>1931</v>
      </c>
      <c r="C16733" s="10">
        <v>-70</v>
      </c>
      <c r="D16733">
        <v>1</v>
      </c>
      <c r="E16733">
        <v>-70</v>
      </c>
      <c r="F16733">
        <v>0</v>
      </c>
      <c r="G16733">
        <v>0</v>
      </c>
      <c r="H16733" t="s">
        <v>11</v>
      </c>
      <c r="I16733" t="s">
        <v>11</v>
      </c>
      <c r="J16733" s="10">
        <v>0</v>
      </c>
      <c r="K16733" s="13">
        <f t="shared" si="525"/>
        <v>1958</v>
      </c>
      <c r="L16733" s="1" t="str">
        <f t="shared" si="524"/>
        <v/>
      </c>
    </row>
    <row r="16734" spans="1:12" ht="13.8" customHeight="1" x14ac:dyDescent="0.3">
      <c r="A16734" t="s">
        <v>258</v>
      </c>
      <c r="B16734">
        <v>1932</v>
      </c>
      <c r="C16734" s="10">
        <v>1039</v>
      </c>
      <c r="D16734">
        <v>1</v>
      </c>
      <c r="E16734">
        <v>749</v>
      </c>
      <c r="F16734">
        <v>290</v>
      </c>
      <c r="G16734">
        <v>0</v>
      </c>
      <c r="H16734" t="s">
        <v>11</v>
      </c>
      <c r="I16734" t="s">
        <v>11</v>
      </c>
      <c r="J16734" s="10">
        <v>0</v>
      </c>
      <c r="K16734" s="13">
        <f t="shared" si="525"/>
        <v>1958</v>
      </c>
      <c r="L16734" s="1" t="str">
        <f t="shared" si="524"/>
        <v/>
      </c>
    </row>
    <row r="16735" spans="1:12" ht="13.8" customHeight="1" x14ac:dyDescent="0.3">
      <c r="A16735" t="s">
        <v>258</v>
      </c>
      <c r="B16735">
        <v>1933</v>
      </c>
      <c r="C16735" s="10">
        <v>770</v>
      </c>
      <c r="D16735">
        <v>4</v>
      </c>
      <c r="E16735">
        <v>478</v>
      </c>
      <c r="F16735">
        <v>288</v>
      </c>
      <c r="G16735">
        <v>0</v>
      </c>
      <c r="H16735" t="s">
        <v>11</v>
      </c>
      <c r="I16735" t="s">
        <v>11</v>
      </c>
      <c r="J16735" s="10">
        <v>0</v>
      </c>
      <c r="K16735" s="13">
        <f t="shared" si="525"/>
        <v>1958</v>
      </c>
      <c r="L16735" s="1" t="str">
        <f t="shared" si="524"/>
        <v/>
      </c>
    </row>
    <row r="16736" spans="1:12" ht="13.8" customHeight="1" x14ac:dyDescent="0.3">
      <c r="A16736" t="s">
        <v>258</v>
      </c>
      <c r="B16736">
        <v>1934</v>
      </c>
      <c r="C16736" s="10">
        <v>1426</v>
      </c>
      <c r="D16736">
        <v>0</v>
      </c>
      <c r="E16736">
        <v>1109</v>
      </c>
      <c r="F16736">
        <v>317</v>
      </c>
      <c r="G16736">
        <v>0</v>
      </c>
      <c r="H16736" t="s">
        <v>11</v>
      </c>
      <c r="I16736" t="s">
        <v>11</v>
      </c>
      <c r="J16736" s="10">
        <v>0</v>
      </c>
      <c r="K16736" s="13">
        <f t="shared" si="525"/>
        <v>1958</v>
      </c>
      <c r="L16736" s="1" t="str">
        <f t="shared" si="524"/>
        <v/>
      </c>
    </row>
    <row r="16737" spans="1:12" ht="13.8" customHeight="1" x14ac:dyDescent="0.3">
      <c r="A16737" t="s">
        <v>258</v>
      </c>
      <c r="B16737">
        <v>1935</v>
      </c>
      <c r="C16737" s="10">
        <v>1635</v>
      </c>
      <c r="D16737">
        <v>1</v>
      </c>
      <c r="E16737">
        <v>1297</v>
      </c>
      <c r="F16737">
        <v>335</v>
      </c>
      <c r="G16737">
        <v>3</v>
      </c>
      <c r="H16737" t="s">
        <v>11</v>
      </c>
      <c r="I16737" t="s">
        <v>11</v>
      </c>
      <c r="J16737" s="10">
        <v>0</v>
      </c>
      <c r="K16737" s="13">
        <f t="shared" si="525"/>
        <v>1958</v>
      </c>
      <c r="L16737" s="1" t="str">
        <f t="shared" si="524"/>
        <v/>
      </c>
    </row>
    <row r="16738" spans="1:12" ht="13.8" customHeight="1" x14ac:dyDescent="0.3">
      <c r="A16738" t="s">
        <v>258</v>
      </c>
      <c r="B16738">
        <v>1936</v>
      </c>
      <c r="C16738" s="10">
        <v>864</v>
      </c>
      <c r="D16738">
        <v>4</v>
      </c>
      <c r="E16738">
        <v>507</v>
      </c>
      <c r="F16738">
        <v>348</v>
      </c>
      <c r="G16738">
        <v>5</v>
      </c>
      <c r="H16738" t="s">
        <v>11</v>
      </c>
      <c r="I16738" t="s">
        <v>11</v>
      </c>
      <c r="J16738" s="10">
        <v>0</v>
      </c>
      <c r="K16738" s="13">
        <f t="shared" si="525"/>
        <v>1958</v>
      </c>
      <c r="L16738" s="1" t="str">
        <f t="shared" si="524"/>
        <v/>
      </c>
    </row>
    <row r="16739" spans="1:12" ht="13.8" customHeight="1" x14ac:dyDescent="0.3">
      <c r="A16739" t="s">
        <v>258</v>
      </c>
      <c r="B16739">
        <v>1937</v>
      </c>
      <c r="C16739" s="10">
        <v>2565</v>
      </c>
      <c r="D16739">
        <v>5</v>
      </c>
      <c r="E16739">
        <v>2192</v>
      </c>
      <c r="F16739">
        <v>362</v>
      </c>
      <c r="G16739">
        <v>6</v>
      </c>
      <c r="H16739" t="s">
        <v>11</v>
      </c>
      <c r="I16739" t="s">
        <v>11</v>
      </c>
      <c r="J16739" s="10">
        <v>0</v>
      </c>
      <c r="K16739" s="13">
        <f t="shared" si="525"/>
        <v>1958</v>
      </c>
      <c r="L16739" s="1" t="str">
        <f t="shared" si="524"/>
        <v/>
      </c>
    </row>
    <row r="16740" spans="1:12" ht="13.8" customHeight="1" x14ac:dyDescent="0.3">
      <c r="A16740" t="s">
        <v>258</v>
      </c>
      <c r="B16740">
        <v>1938</v>
      </c>
      <c r="C16740" s="10">
        <v>1671</v>
      </c>
      <c r="D16740">
        <v>4</v>
      </c>
      <c r="E16740">
        <v>1222</v>
      </c>
      <c r="F16740">
        <v>439</v>
      </c>
      <c r="G16740">
        <v>5</v>
      </c>
      <c r="H16740" t="s">
        <v>11</v>
      </c>
      <c r="I16740" t="s">
        <v>11</v>
      </c>
      <c r="J16740" s="10">
        <v>0</v>
      </c>
      <c r="K16740" s="13">
        <f t="shared" si="525"/>
        <v>1958</v>
      </c>
      <c r="L16740" s="1" t="str">
        <f t="shared" si="524"/>
        <v/>
      </c>
    </row>
    <row r="16741" spans="1:12" ht="13.8" customHeight="1" x14ac:dyDescent="0.3">
      <c r="A16741" t="s">
        <v>258</v>
      </c>
      <c r="B16741">
        <v>1939</v>
      </c>
      <c r="C16741" s="10">
        <v>1910</v>
      </c>
      <c r="D16741">
        <v>2</v>
      </c>
      <c r="E16741">
        <v>1896</v>
      </c>
      <c r="F16741">
        <v>0</v>
      </c>
      <c r="G16741">
        <v>12</v>
      </c>
      <c r="H16741" t="s">
        <v>11</v>
      </c>
      <c r="I16741" t="s">
        <v>11</v>
      </c>
      <c r="J16741" s="10">
        <v>0</v>
      </c>
      <c r="K16741" s="13">
        <f t="shared" si="525"/>
        <v>1958</v>
      </c>
      <c r="L16741" s="1" t="str">
        <f t="shared" si="524"/>
        <v/>
      </c>
    </row>
    <row r="16742" spans="1:12" ht="13.8" customHeight="1" x14ac:dyDescent="0.3">
      <c r="A16742" t="s">
        <v>258</v>
      </c>
      <c r="B16742">
        <v>1940</v>
      </c>
      <c r="C16742" s="10">
        <v>3369</v>
      </c>
      <c r="D16742">
        <v>4</v>
      </c>
      <c r="E16742">
        <v>3353</v>
      </c>
      <c r="F16742">
        <v>0</v>
      </c>
      <c r="G16742">
        <v>12</v>
      </c>
      <c r="H16742" t="s">
        <v>11</v>
      </c>
      <c r="I16742" t="s">
        <v>11</v>
      </c>
      <c r="J16742" s="10">
        <v>0</v>
      </c>
      <c r="K16742" s="13">
        <f t="shared" si="525"/>
        <v>1958</v>
      </c>
      <c r="L16742" s="1" t="str">
        <f t="shared" si="524"/>
        <v/>
      </c>
    </row>
    <row r="16743" spans="1:12" ht="13.8" customHeight="1" x14ac:dyDescent="0.3">
      <c r="A16743" t="s">
        <v>258</v>
      </c>
      <c r="B16743">
        <v>1941</v>
      </c>
      <c r="C16743" s="10">
        <v>4110</v>
      </c>
      <c r="D16743">
        <v>4</v>
      </c>
      <c r="E16743">
        <v>3809</v>
      </c>
      <c r="F16743">
        <v>281</v>
      </c>
      <c r="G16743">
        <v>16</v>
      </c>
      <c r="H16743" t="s">
        <v>11</v>
      </c>
      <c r="I16743" t="s">
        <v>11</v>
      </c>
      <c r="J16743" s="10">
        <v>0</v>
      </c>
      <c r="K16743" s="13">
        <f t="shared" si="525"/>
        <v>1958</v>
      </c>
      <c r="L16743" s="1" t="str">
        <f t="shared" si="524"/>
        <v/>
      </c>
    </row>
    <row r="16744" spans="1:12" ht="13.8" customHeight="1" x14ac:dyDescent="0.3">
      <c r="A16744" t="s">
        <v>258</v>
      </c>
      <c r="B16744">
        <v>1942</v>
      </c>
      <c r="C16744" s="10">
        <v>3152</v>
      </c>
      <c r="D16744">
        <v>7</v>
      </c>
      <c r="E16744">
        <v>2899</v>
      </c>
      <c r="F16744">
        <v>230</v>
      </c>
      <c r="G16744">
        <v>17</v>
      </c>
      <c r="H16744" t="s">
        <v>11</v>
      </c>
      <c r="I16744" t="s">
        <v>11</v>
      </c>
      <c r="J16744" s="10">
        <v>0</v>
      </c>
      <c r="K16744" s="13">
        <f t="shared" si="525"/>
        <v>1958</v>
      </c>
      <c r="L16744" s="1" t="str">
        <f t="shared" si="524"/>
        <v/>
      </c>
    </row>
    <row r="16745" spans="1:12" ht="13.8" customHeight="1" x14ac:dyDescent="0.3">
      <c r="A16745" t="s">
        <v>258</v>
      </c>
      <c r="B16745">
        <v>1943</v>
      </c>
      <c r="C16745" s="10">
        <v>2820</v>
      </c>
      <c r="D16745">
        <v>8</v>
      </c>
      <c r="E16745">
        <v>2609</v>
      </c>
      <c r="F16745">
        <v>188</v>
      </c>
      <c r="G16745">
        <v>15</v>
      </c>
      <c r="H16745" t="s">
        <v>11</v>
      </c>
      <c r="I16745" t="s">
        <v>11</v>
      </c>
      <c r="J16745" s="10">
        <v>0</v>
      </c>
      <c r="K16745" s="13">
        <f t="shared" si="525"/>
        <v>1958</v>
      </c>
      <c r="L16745" s="1" t="str">
        <f t="shared" si="524"/>
        <v/>
      </c>
    </row>
    <row r="16746" spans="1:12" ht="13.8" customHeight="1" x14ac:dyDescent="0.3">
      <c r="A16746" t="s">
        <v>258</v>
      </c>
      <c r="B16746">
        <v>1944</v>
      </c>
      <c r="C16746" s="10">
        <v>4128</v>
      </c>
      <c r="D16746">
        <v>7</v>
      </c>
      <c r="E16746">
        <v>3797</v>
      </c>
      <c r="F16746">
        <v>308</v>
      </c>
      <c r="G16746">
        <v>16</v>
      </c>
      <c r="H16746" t="s">
        <v>11</v>
      </c>
      <c r="I16746" t="s">
        <v>11</v>
      </c>
      <c r="J16746" s="10">
        <v>0</v>
      </c>
      <c r="K16746" s="13">
        <f t="shared" si="525"/>
        <v>1958</v>
      </c>
      <c r="L16746" s="1" t="str">
        <f t="shared" si="524"/>
        <v/>
      </c>
    </row>
    <row r="16747" spans="1:12" ht="13.8" customHeight="1" x14ac:dyDescent="0.3">
      <c r="A16747" t="s">
        <v>258</v>
      </c>
      <c r="B16747">
        <v>1945</v>
      </c>
      <c r="C16747" s="10">
        <v>4300</v>
      </c>
      <c r="D16747">
        <v>5</v>
      </c>
      <c r="E16747">
        <v>3925</v>
      </c>
      <c r="F16747">
        <v>355</v>
      </c>
      <c r="G16747">
        <v>16</v>
      </c>
      <c r="H16747" t="s">
        <v>11</v>
      </c>
      <c r="I16747" t="s">
        <v>11</v>
      </c>
      <c r="J16747" s="10">
        <v>0</v>
      </c>
      <c r="K16747" s="13">
        <f t="shared" si="525"/>
        <v>1958</v>
      </c>
      <c r="L16747" s="1" t="str">
        <f t="shared" si="524"/>
        <v/>
      </c>
    </row>
    <row r="16748" spans="1:12" ht="13.8" customHeight="1" x14ac:dyDescent="0.3">
      <c r="A16748" t="s">
        <v>258</v>
      </c>
      <c r="B16748">
        <v>1946</v>
      </c>
      <c r="C16748" s="10">
        <v>21848</v>
      </c>
      <c r="D16748">
        <v>3</v>
      </c>
      <c r="E16748">
        <v>21393</v>
      </c>
      <c r="F16748">
        <v>435</v>
      </c>
      <c r="G16748">
        <v>17</v>
      </c>
      <c r="H16748" t="s">
        <v>11</v>
      </c>
      <c r="I16748" t="s">
        <v>11</v>
      </c>
      <c r="J16748" s="10">
        <v>0</v>
      </c>
      <c r="K16748" s="13">
        <f t="shared" si="525"/>
        <v>1958</v>
      </c>
      <c r="L16748" s="1" t="str">
        <f t="shared" si="524"/>
        <v/>
      </c>
    </row>
    <row r="16749" spans="1:12" ht="13.8" customHeight="1" x14ac:dyDescent="0.3">
      <c r="A16749" t="s">
        <v>258</v>
      </c>
      <c r="B16749">
        <v>1947</v>
      </c>
      <c r="C16749" s="10">
        <v>5594</v>
      </c>
      <c r="D16749">
        <v>2</v>
      </c>
      <c r="E16749">
        <v>4961</v>
      </c>
      <c r="F16749">
        <v>612</v>
      </c>
      <c r="G16749">
        <v>20</v>
      </c>
      <c r="H16749" t="s">
        <v>11</v>
      </c>
      <c r="I16749" t="s">
        <v>11</v>
      </c>
      <c r="J16749" s="10">
        <v>0</v>
      </c>
      <c r="K16749" s="13">
        <f t="shared" si="525"/>
        <v>1958</v>
      </c>
      <c r="L16749" s="1" t="str">
        <f t="shared" si="524"/>
        <v/>
      </c>
    </row>
    <row r="16750" spans="1:12" ht="13.8" customHeight="1" x14ac:dyDescent="0.3">
      <c r="A16750" t="s">
        <v>258</v>
      </c>
      <c r="B16750">
        <v>1948</v>
      </c>
      <c r="C16750" s="10">
        <v>6974</v>
      </c>
      <c r="D16750">
        <v>2</v>
      </c>
      <c r="E16750">
        <v>6304</v>
      </c>
      <c r="F16750">
        <v>638</v>
      </c>
      <c r="G16750">
        <v>29</v>
      </c>
      <c r="H16750" t="s">
        <v>11</v>
      </c>
      <c r="I16750" t="s">
        <v>11</v>
      </c>
      <c r="J16750" s="10">
        <v>0</v>
      </c>
      <c r="K16750" s="13">
        <f t="shared" si="525"/>
        <v>1958</v>
      </c>
      <c r="L16750" s="1" t="str">
        <f t="shared" si="524"/>
        <v/>
      </c>
    </row>
    <row r="16751" spans="1:12" ht="13.8" customHeight="1" x14ac:dyDescent="0.3">
      <c r="A16751" t="s">
        <v>258</v>
      </c>
      <c r="B16751">
        <v>1949</v>
      </c>
      <c r="C16751" s="10">
        <v>7838</v>
      </c>
      <c r="D16751">
        <v>1</v>
      </c>
      <c r="E16751">
        <v>7207</v>
      </c>
      <c r="F16751">
        <v>590</v>
      </c>
      <c r="G16751">
        <v>39</v>
      </c>
      <c r="H16751" t="s">
        <v>11</v>
      </c>
      <c r="I16751" t="s">
        <v>11</v>
      </c>
      <c r="J16751" s="10">
        <v>0</v>
      </c>
      <c r="K16751" s="13">
        <f t="shared" si="525"/>
        <v>1958</v>
      </c>
      <c r="L16751" s="1" t="str">
        <f t="shared" si="524"/>
        <v/>
      </c>
    </row>
    <row r="16752" spans="1:12" ht="13.8" customHeight="1" x14ac:dyDescent="0.3">
      <c r="A16752" t="s">
        <v>258</v>
      </c>
      <c r="B16752">
        <v>1950</v>
      </c>
      <c r="C16752" s="10">
        <v>10447</v>
      </c>
      <c r="D16752">
        <v>1</v>
      </c>
      <c r="E16752">
        <v>2157</v>
      </c>
      <c r="F16752">
        <v>629</v>
      </c>
      <c r="G16752">
        <v>68</v>
      </c>
      <c r="H16752">
        <v>7592</v>
      </c>
      <c r="I16752">
        <v>2.0499999999999998</v>
      </c>
      <c r="J16752" s="10">
        <v>402</v>
      </c>
      <c r="K16752" s="13">
        <f t="shared" si="525"/>
        <v>1958</v>
      </c>
      <c r="L16752" s="1" t="str">
        <f t="shared" si="524"/>
        <v/>
      </c>
    </row>
    <row r="16753" spans="1:12" ht="13.8" customHeight="1" x14ac:dyDescent="0.3">
      <c r="A16753" t="s">
        <v>258</v>
      </c>
      <c r="B16753">
        <v>1951</v>
      </c>
      <c r="C16753" s="10">
        <v>12932</v>
      </c>
      <c r="D16753">
        <v>21</v>
      </c>
      <c r="E16753">
        <v>2878</v>
      </c>
      <c r="F16753">
        <v>811</v>
      </c>
      <c r="G16753">
        <v>84</v>
      </c>
      <c r="H16753">
        <v>9138</v>
      </c>
      <c r="I16753">
        <v>2.44</v>
      </c>
      <c r="J16753" s="10">
        <v>492</v>
      </c>
      <c r="K16753" s="13">
        <f t="shared" si="525"/>
        <v>1958</v>
      </c>
      <c r="L16753" s="1" t="str">
        <f t="shared" si="524"/>
        <v/>
      </c>
    </row>
    <row r="16754" spans="1:12" ht="13.8" customHeight="1" x14ac:dyDescent="0.3">
      <c r="A16754" t="s">
        <v>258</v>
      </c>
      <c r="B16754">
        <v>1952</v>
      </c>
      <c r="C16754" s="10">
        <v>13850</v>
      </c>
      <c r="D16754">
        <v>19</v>
      </c>
      <c r="E16754">
        <v>2970</v>
      </c>
      <c r="F16754">
        <v>986</v>
      </c>
      <c r="G16754">
        <v>114</v>
      </c>
      <c r="H16754">
        <v>9761</v>
      </c>
      <c r="I16754">
        <v>2.52</v>
      </c>
      <c r="J16754" s="10">
        <v>628</v>
      </c>
      <c r="K16754" s="13">
        <f t="shared" si="525"/>
        <v>1958</v>
      </c>
      <c r="L16754" s="1" t="str">
        <f t="shared" si="524"/>
        <v/>
      </c>
    </row>
    <row r="16755" spans="1:12" ht="13.8" customHeight="1" x14ac:dyDescent="0.3">
      <c r="A16755" t="s">
        <v>258</v>
      </c>
      <c r="B16755">
        <v>1953</v>
      </c>
      <c r="C16755" s="10">
        <v>13062</v>
      </c>
      <c r="D16755">
        <v>22</v>
      </c>
      <c r="E16755">
        <v>2775</v>
      </c>
      <c r="F16755">
        <v>1223</v>
      </c>
      <c r="G16755">
        <v>134</v>
      </c>
      <c r="H16755">
        <v>8908</v>
      </c>
      <c r="I16755">
        <v>2.2799999999999998</v>
      </c>
      <c r="J16755" s="10">
        <v>1283</v>
      </c>
      <c r="K16755" s="13">
        <f t="shared" si="525"/>
        <v>1958</v>
      </c>
      <c r="L16755" s="1" t="str">
        <f t="shared" si="524"/>
        <v/>
      </c>
    </row>
    <row r="16756" spans="1:12" ht="13.8" customHeight="1" x14ac:dyDescent="0.3">
      <c r="A16756" t="s">
        <v>258</v>
      </c>
      <c r="B16756">
        <v>1954</v>
      </c>
      <c r="C16756" s="10">
        <v>13975</v>
      </c>
      <c r="D16756">
        <v>24</v>
      </c>
      <c r="E16756">
        <v>2929</v>
      </c>
      <c r="F16756">
        <v>1378</v>
      </c>
      <c r="G16756">
        <v>165</v>
      </c>
      <c r="H16756">
        <v>9480</v>
      </c>
      <c r="I16756">
        <v>2.34</v>
      </c>
      <c r="J16756" s="10">
        <v>1338</v>
      </c>
      <c r="K16756" s="13">
        <f t="shared" si="525"/>
        <v>1958</v>
      </c>
      <c r="L16756" s="1" t="str">
        <f t="shared" si="524"/>
        <v/>
      </c>
    </row>
    <row r="16757" spans="1:12" ht="13.8" customHeight="1" x14ac:dyDescent="0.3">
      <c r="A16757" t="s">
        <v>258</v>
      </c>
      <c r="B16757">
        <v>1955</v>
      </c>
      <c r="C16757" s="10">
        <v>16309</v>
      </c>
      <c r="D16757">
        <v>23</v>
      </c>
      <c r="E16757">
        <v>4632</v>
      </c>
      <c r="F16757">
        <v>1547</v>
      </c>
      <c r="G16757">
        <v>174</v>
      </c>
      <c r="H16757">
        <v>9933</v>
      </c>
      <c r="I16757">
        <v>2.62</v>
      </c>
      <c r="J16757" s="10">
        <v>1867</v>
      </c>
      <c r="K16757" s="13">
        <f t="shared" si="525"/>
        <v>1958</v>
      </c>
      <c r="L16757" s="1" t="str">
        <f t="shared" si="524"/>
        <v/>
      </c>
    </row>
    <row r="16758" spans="1:12" ht="13.8" customHeight="1" x14ac:dyDescent="0.3">
      <c r="A16758" t="s">
        <v>258</v>
      </c>
      <c r="B16758">
        <v>1956</v>
      </c>
      <c r="C16758" s="10">
        <v>17744</v>
      </c>
      <c r="D16758">
        <v>23</v>
      </c>
      <c r="E16758">
        <v>4741</v>
      </c>
      <c r="F16758">
        <v>1686</v>
      </c>
      <c r="G16758">
        <v>197</v>
      </c>
      <c r="H16758">
        <v>11098</v>
      </c>
      <c r="I16758">
        <v>2.74</v>
      </c>
      <c r="J16758" s="10">
        <v>2380</v>
      </c>
      <c r="K16758" s="13">
        <f t="shared" si="525"/>
        <v>1958</v>
      </c>
      <c r="L16758" s="1" t="str">
        <f t="shared" si="524"/>
        <v/>
      </c>
    </row>
    <row r="16759" spans="1:12" ht="13.8" customHeight="1" x14ac:dyDescent="0.3">
      <c r="A16759" t="s">
        <v>258</v>
      </c>
      <c r="B16759">
        <v>1957</v>
      </c>
      <c r="C16759" s="10">
        <v>18993</v>
      </c>
      <c r="D16759">
        <v>26</v>
      </c>
      <c r="E16759">
        <v>4865</v>
      </c>
      <c r="F16759">
        <v>2040</v>
      </c>
      <c r="G16759">
        <v>238</v>
      </c>
      <c r="H16759">
        <v>11823</v>
      </c>
      <c r="I16759">
        <v>2.82</v>
      </c>
      <c r="J16759" s="10">
        <v>2856</v>
      </c>
      <c r="K16759" s="13">
        <f t="shared" si="525"/>
        <v>1958</v>
      </c>
      <c r="L16759" s="1" t="str">
        <f t="shared" si="524"/>
        <v/>
      </c>
    </row>
    <row r="16760" spans="1:12" ht="13.8" customHeight="1" x14ac:dyDescent="0.3">
      <c r="A16760" t="s">
        <v>258</v>
      </c>
      <c r="B16760">
        <v>1958</v>
      </c>
      <c r="C16760" s="10">
        <v>14864</v>
      </c>
      <c r="D16760">
        <v>27</v>
      </c>
      <c r="E16760">
        <v>1888</v>
      </c>
      <c r="F16760">
        <v>2212</v>
      </c>
      <c r="G16760">
        <v>220</v>
      </c>
      <c r="H16760">
        <v>10518</v>
      </c>
      <c r="I16760">
        <v>2.12</v>
      </c>
      <c r="J16760" s="10">
        <v>2413</v>
      </c>
      <c r="K16760" s="13">
        <f t="shared" si="525"/>
        <v>1958</v>
      </c>
      <c r="L16760" s="1" t="str">
        <f t="shared" si="524"/>
        <v/>
      </c>
    </row>
    <row r="16761" spans="1:12" ht="13.8" customHeight="1" x14ac:dyDescent="0.3">
      <c r="A16761" t="s">
        <v>258</v>
      </c>
      <c r="B16761">
        <v>1959</v>
      </c>
      <c r="C16761" s="10">
        <v>17783</v>
      </c>
      <c r="D16761">
        <v>25</v>
      </c>
      <c r="E16761">
        <v>5404</v>
      </c>
      <c r="F16761">
        <v>2360</v>
      </c>
      <c r="G16761">
        <v>255</v>
      </c>
      <c r="H16761">
        <v>9738</v>
      </c>
      <c r="I16761">
        <v>2.44</v>
      </c>
      <c r="J16761" s="10">
        <v>2280</v>
      </c>
      <c r="K16761" s="13">
        <f t="shared" si="525"/>
        <v>1989</v>
      </c>
      <c r="L16761" s="1" t="str">
        <f t="shared" si="524"/>
        <v/>
      </c>
    </row>
    <row r="16762" spans="1:12" ht="13.8" customHeight="1" x14ac:dyDescent="0.3">
      <c r="A16762" t="s">
        <v>258</v>
      </c>
      <c r="B16762">
        <v>1960</v>
      </c>
      <c r="C16762" s="10">
        <v>15563</v>
      </c>
      <c r="D16762">
        <v>26</v>
      </c>
      <c r="E16762">
        <v>4062</v>
      </c>
      <c r="F16762">
        <v>2593</v>
      </c>
      <c r="G16762">
        <v>202</v>
      </c>
      <c r="H16762">
        <v>8680</v>
      </c>
      <c r="I16762">
        <v>2.06</v>
      </c>
      <c r="J16762" s="10">
        <v>2199</v>
      </c>
      <c r="K16762" s="13">
        <f t="shared" si="525"/>
        <v>1989</v>
      </c>
      <c r="L16762" s="1" t="str">
        <f t="shared" si="524"/>
        <v/>
      </c>
    </row>
    <row r="16763" spans="1:12" ht="13.8" customHeight="1" x14ac:dyDescent="0.3">
      <c r="A16763" t="s">
        <v>258</v>
      </c>
      <c r="B16763">
        <v>1961</v>
      </c>
      <c r="C16763" s="10">
        <v>14161</v>
      </c>
      <c r="D16763">
        <v>31</v>
      </c>
      <c r="E16763">
        <v>3150</v>
      </c>
      <c r="F16763">
        <v>2760</v>
      </c>
      <c r="G16763">
        <v>206</v>
      </c>
      <c r="H16763">
        <v>8014</v>
      </c>
      <c r="I16763">
        <v>1.8</v>
      </c>
      <c r="J16763" s="10">
        <v>2181</v>
      </c>
      <c r="K16763" s="13">
        <f t="shared" si="525"/>
        <v>1989</v>
      </c>
      <c r="L16763" s="1" t="str">
        <f t="shared" si="524"/>
        <v/>
      </c>
    </row>
    <row r="16764" spans="1:12" ht="13.8" customHeight="1" x14ac:dyDescent="0.3">
      <c r="A16764" t="s">
        <v>258</v>
      </c>
      <c r="B16764">
        <v>1962</v>
      </c>
      <c r="C16764" s="10">
        <v>14755</v>
      </c>
      <c r="D16764">
        <v>103</v>
      </c>
      <c r="E16764">
        <v>2195</v>
      </c>
      <c r="F16764">
        <v>2918</v>
      </c>
      <c r="G16764">
        <v>209</v>
      </c>
      <c r="H16764">
        <v>9329</v>
      </c>
      <c r="I16764">
        <v>1.81</v>
      </c>
      <c r="J16764" s="10">
        <v>2385</v>
      </c>
      <c r="K16764" s="13">
        <f t="shared" si="525"/>
        <v>1989</v>
      </c>
      <c r="L16764" s="1" t="str">
        <f t="shared" si="524"/>
        <v/>
      </c>
    </row>
    <row r="16765" spans="1:12" ht="13.8" customHeight="1" x14ac:dyDescent="0.3">
      <c r="A16765" t="s">
        <v>258</v>
      </c>
      <c r="B16765">
        <v>1963</v>
      </c>
      <c r="C16765" s="10">
        <v>15327</v>
      </c>
      <c r="D16765">
        <v>123</v>
      </c>
      <c r="E16765">
        <v>3579</v>
      </c>
      <c r="F16765">
        <v>3155</v>
      </c>
      <c r="G16765">
        <v>215</v>
      </c>
      <c r="H16765">
        <v>8255</v>
      </c>
      <c r="I16765">
        <v>1.81</v>
      </c>
      <c r="J16765" s="10">
        <v>2299</v>
      </c>
      <c r="K16765" s="13">
        <f t="shared" si="525"/>
        <v>1989</v>
      </c>
      <c r="L16765" s="1" t="str">
        <f t="shared" si="524"/>
        <v/>
      </c>
    </row>
    <row r="16766" spans="1:12" ht="13.8" customHeight="1" x14ac:dyDescent="0.3">
      <c r="A16766" t="s">
        <v>258</v>
      </c>
      <c r="B16766">
        <v>1964</v>
      </c>
      <c r="C16766" s="10">
        <v>15436</v>
      </c>
      <c r="D16766">
        <v>145</v>
      </c>
      <c r="E16766">
        <v>3061</v>
      </c>
      <c r="F16766">
        <v>3471</v>
      </c>
      <c r="G16766">
        <v>252</v>
      </c>
      <c r="H16766">
        <v>8506</v>
      </c>
      <c r="I16766">
        <v>1.76</v>
      </c>
      <c r="J16766" s="10">
        <v>2474</v>
      </c>
      <c r="K16766" s="13">
        <f t="shared" si="525"/>
        <v>1989</v>
      </c>
      <c r="L16766" s="1" t="str">
        <f t="shared" si="524"/>
        <v/>
      </c>
    </row>
    <row r="16767" spans="1:12" ht="13.8" customHeight="1" x14ac:dyDescent="0.3">
      <c r="A16767" t="s">
        <v>258</v>
      </c>
      <c r="B16767">
        <v>1965</v>
      </c>
      <c r="C16767" s="10">
        <v>16577</v>
      </c>
      <c r="D16767">
        <v>155</v>
      </c>
      <c r="E16767">
        <v>3701</v>
      </c>
      <c r="F16767">
        <v>3677</v>
      </c>
      <c r="G16767">
        <v>287</v>
      </c>
      <c r="H16767">
        <v>8756</v>
      </c>
      <c r="I16767">
        <v>1.83</v>
      </c>
      <c r="J16767" s="10">
        <v>2629</v>
      </c>
      <c r="K16767" s="13">
        <f t="shared" si="525"/>
        <v>1989</v>
      </c>
      <c r="L16767" s="1" t="str">
        <f t="shared" si="524"/>
        <v/>
      </c>
    </row>
    <row r="16768" spans="1:12" ht="13.8" customHeight="1" x14ac:dyDescent="0.3">
      <c r="A16768" t="s">
        <v>258</v>
      </c>
      <c r="B16768">
        <v>1966</v>
      </c>
      <c r="C16768" s="10">
        <v>15552</v>
      </c>
      <c r="D16768">
        <v>129</v>
      </c>
      <c r="E16768">
        <v>2896</v>
      </c>
      <c r="F16768">
        <v>3910</v>
      </c>
      <c r="G16768">
        <v>287</v>
      </c>
      <c r="H16768">
        <v>8330</v>
      </c>
      <c r="I16768">
        <v>1.66</v>
      </c>
      <c r="J16768" s="10">
        <v>2527</v>
      </c>
      <c r="K16768" s="13">
        <f t="shared" si="525"/>
        <v>1989</v>
      </c>
      <c r="L16768" s="1" t="str">
        <f t="shared" si="524"/>
        <v/>
      </c>
    </row>
    <row r="16769" spans="1:12" ht="13.8" customHeight="1" x14ac:dyDescent="0.3">
      <c r="A16769" t="s">
        <v>258</v>
      </c>
      <c r="B16769">
        <v>1967</v>
      </c>
      <c r="C16769" s="10">
        <v>17948</v>
      </c>
      <c r="D16769">
        <v>163</v>
      </c>
      <c r="E16769">
        <v>3559</v>
      </c>
      <c r="F16769">
        <v>4283</v>
      </c>
      <c r="G16769">
        <v>306</v>
      </c>
      <c r="H16769">
        <v>9636</v>
      </c>
      <c r="I16769">
        <v>1.85</v>
      </c>
      <c r="J16769" s="10">
        <v>2550</v>
      </c>
      <c r="K16769" s="13">
        <f t="shared" si="525"/>
        <v>1989</v>
      </c>
      <c r="L16769" s="1" t="str">
        <f t="shared" si="524"/>
        <v/>
      </c>
    </row>
    <row r="16770" spans="1:12" ht="13.8" customHeight="1" x14ac:dyDescent="0.3">
      <c r="A16770" t="s">
        <v>258</v>
      </c>
      <c r="B16770">
        <v>1968</v>
      </c>
      <c r="C16770" s="10">
        <v>17899</v>
      </c>
      <c r="D16770">
        <v>268</v>
      </c>
      <c r="E16770">
        <v>3681</v>
      </c>
      <c r="F16770">
        <v>4421</v>
      </c>
      <c r="G16770">
        <v>332</v>
      </c>
      <c r="H16770">
        <v>9196</v>
      </c>
      <c r="I16770">
        <v>1.79</v>
      </c>
      <c r="J16770" s="10">
        <v>2624</v>
      </c>
      <c r="K16770" s="13">
        <f t="shared" si="525"/>
        <v>1989</v>
      </c>
      <c r="L16770" s="1" t="str">
        <f t="shared" ref="L16770:L16833" si="526">IF(AND(B16770&gt;2011),1,"")</f>
        <v/>
      </c>
    </row>
    <row r="16771" spans="1:12" ht="13.8" customHeight="1" x14ac:dyDescent="0.3">
      <c r="A16771" t="s">
        <v>258</v>
      </c>
      <c r="B16771">
        <v>1969</v>
      </c>
      <c r="C16771" s="10">
        <v>18816</v>
      </c>
      <c r="D16771">
        <v>221</v>
      </c>
      <c r="E16771">
        <v>4382</v>
      </c>
      <c r="F16771">
        <v>4551</v>
      </c>
      <c r="G16771">
        <v>291</v>
      </c>
      <c r="H16771">
        <v>9372</v>
      </c>
      <c r="I16771">
        <v>1.82</v>
      </c>
      <c r="J16771" s="10">
        <v>2421</v>
      </c>
      <c r="K16771" s="13">
        <f t="shared" ref="K16771:K16834" si="527">IF(B16771&lt;1990,IF(B16771&lt;1959,1958,1989),1990)</f>
        <v>1989</v>
      </c>
      <c r="L16771" s="1" t="str">
        <f t="shared" si="526"/>
        <v/>
      </c>
    </row>
    <row r="16772" spans="1:12" ht="13.8" customHeight="1" x14ac:dyDescent="0.3">
      <c r="A16772" t="s">
        <v>258</v>
      </c>
      <c r="B16772">
        <v>1970</v>
      </c>
      <c r="C16772" s="10">
        <v>20333</v>
      </c>
      <c r="D16772">
        <v>252</v>
      </c>
      <c r="E16772">
        <v>4684</v>
      </c>
      <c r="F16772">
        <v>5127</v>
      </c>
      <c r="G16772">
        <v>360</v>
      </c>
      <c r="H16772">
        <v>9911</v>
      </c>
      <c r="I16772">
        <v>1.9</v>
      </c>
      <c r="J16772" s="10">
        <v>2421</v>
      </c>
      <c r="K16772" s="13">
        <f t="shared" si="527"/>
        <v>1989</v>
      </c>
      <c r="L16772" s="1" t="str">
        <f t="shared" si="526"/>
        <v/>
      </c>
    </row>
    <row r="16773" spans="1:12" ht="13.8" customHeight="1" x14ac:dyDescent="0.3">
      <c r="A16773" t="s">
        <v>258</v>
      </c>
      <c r="B16773">
        <v>1971</v>
      </c>
      <c r="C16773" s="10">
        <v>17061</v>
      </c>
      <c r="D16773">
        <v>135</v>
      </c>
      <c r="E16773">
        <v>2908</v>
      </c>
      <c r="F16773">
        <v>5341</v>
      </c>
      <c r="G16773">
        <v>381</v>
      </c>
      <c r="H16773">
        <v>8297</v>
      </c>
      <c r="I16773">
        <v>1.54</v>
      </c>
      <c r="J16773" s="10">
        <v>2442</v>
      </c>
      <c r="K16773" s="13">
        <f t="shared" si="527"/>
        <v>1989</v>
      </c>
      <c r="L16773" s="1" t="str">
        <f t="shared" si="526"/>
        <v/>
      </c>
    </row>
    <row r="16774" spans="1:12" ht="13.8" customHeight="1" x14ac:dyDescent="0.3">
      <c r="A16774" t="s">
        <v>258</v>
      </c>
      <c r="B16774">
        <v>1972</v>
      </c>
      <c r="C16774" s="10">
        <v>17065</v>
      </c>
      <c r="D16774">
        <v>149</v>
      </c>
      <c r="E16774">
        <v>3808</v>
      </c>
      <c r="F16774">
        <v>5399</v>
      </c>
      <c r="G16774">
        <v>406</v>
      </c>
      <c r="H16774">
        <v>7304</v>
      </c>
      <c r="I16774">
        <v>1.49</v>
      </c>
      <c r="J16774" s="10">
        <v>2153</v>
      </c>
      <c r="K16774" s="13">
        <f t="shared" si="527"/>
        <v>1989</v>
      </c>
      <c r="L16774" s="1" t="str">
        <f t="shared" si="526"/>
        <v/>
      </c>
    </row>
    <row r="16775" spans="1:12" ht="13.8" customHeight="1" x14ac:dyDescent="0.3">
      <c r="A16775" t="s">
        <v>258</v>
      </c>
      <c r="B16775">
        <v>1973</v>
      </c>
      <c r="C16775" s="10">
        <v>18135</v>
      </c>
      <c r="D16775">
        <v>268</v>
      </c>
      <c r="E16775">
        <v>3650</v>
      </c>
      <c r="F16775">
        <v>6446</v>
      </c>
      <c r="G16775">
        <v>464</v>
      </c>
      <c r="H16775">
        <v>7307</v>
      </c>
      <c r="I16775">
        <v>1.53</v>
      </c>
      <c r="J16775" s="10">
        <v>2405</v>
      </c>
      <c r="K16775" s="13">
        <f t="shared" si="527"/>
        <v>1989</v>
      </c>
      <c r="L16775" s="1" t="str">
        <f t="shared" si="526"/>
        <v/>
      </c>
    </row>
    <row r="16776" spans="1:12" ht="13.8" customHeight="1" x14ac:dyDescent="0.3">
      <c r="A16776" t="s">
        <v>258</v>
      </c>
      <c r="B16776">
        <v>1974</v>
      </c>
      <c r="C16776" s="10">
        <v>20489</v>
      </c>
      <c r="D16776">
        <v>192</v>
      </c>
      <c r="E16776">
        <v>8494</v>
      </c>
      <c r="F16776">
        <v>6633</v>
      </c>
      <c r="G16776">
        <v>475</v>
      </c>
      <c r="H16776">
        <v>4694</v>
      </c>
      <c r="I16776">
        <v>1.67</v>
      </c>
      <c r="J16776" s="10">
        <v>2166</v>
      </c>
      <c r="K16776" s="13">
        <f t="shared" si="527"/>
        <v>1989</v>
      </c>
      <c r="L16776" s="1" t="str">
        <f t="shared" si="526"/>
        <v/>
      </c>
    </row>
    <row r="16777" spans="1:12" ht="13.8" customHeight="1" x14ac:dyDescent="0.3">
      <c r="A16777" t="s">
        <v>258</v>
      </c>
      <c r="B16777">
        <v>1975</v>
      </c>
      <c r="C16777" s="10">
        <v>17403</v>
      </c>
      <c r="D16777">
        <v>183</v>
      </c>
      <c r="E16777">
        <v>8774</v>
      </c>
      <c r="F16777">
        <v>6449</v>
      </c>
      <c r="G16777">
        <v>476</v>
      </c>
      <c r="H16777">
        <v>1521</v>
      </c>
      <c r="I16777">
        <v>1.37</v>
      </c>
      <c r="J16777" s="10">
        <v>1257</v>
      </c>
      <c r="K16777" s="13">
        <f t="shared" si="527"/>
        <v>1989</v>
      </c>
      <c r="L16777" s="1" t="str">
        <f t="shared" si="526"/>
        <v/>
      </c>
    </row>
    <row r="16778" spans="1:12" ht="13.8" customHeight="1" x14ac:dyDescent="0.3">
      <c r="A16778" t="s">
        <v>258</v>
      </c>
      <c r="B16778">
        <v>1976</v>
      </c>
      <c r="C16778" s="10">
        <v>15638</v>
      </c>
      <c r="D16778">
        <v>147</v>
      </c>
      <c r="E16778">
        <v>7183</v>
      </c>
      <c r="F16778">
        <v>6087</v>
      </c>
      <c r="G16778">
        <v>481</v>
      </c>
      <c r="H16778">
        <v>1741</v>
      </c>
      <c r="I16778">
        <v>1.19</v>
      </c>
      <c r="J16778" s="10">
        <v>770</v>
      </c>
      <c r="K16778" s="13">
        <f t="shared" si="527"/>
        <v>1989</v>
      </c>
      <c r="L16778" s="1" t="str">
        <f t="shared" si="526"/>
        <v/>
      </c>
    </row>
    <row r="16779" spans="1:12" ht="13.8" customHeight="1" x14ac:dyDescent="0.3">
      <c r="A16779" t="s">
        <v>258</v>
      </c>
      <c r="B16779">
        <v>1977</v>
      </c>
      <c r="C16779" s="10">
        <v>17380</v>
      </c>
      <c r="D16779">
        <v>292</v>
      </c>
      <c r="E16779">
        <v>8192</v>
      </c>
      <c r="F16779">
        <v>6852</v>
      </c>
      <c r="G16779">
        <v>427</v>
      </c>
      <c r="H16779">
        <v>1616</v>
      </c>
      <c r="I16779">
        <v>1.28</v>
      </c>
      <c r="J16779" s="10">
        <v>821</v>
      </c>
      <c r="K16779" s="13">
        <f t="shared" si="527"/>
        <v>1989</v>
      </c>
      <c r="L16779" s="1" t="str">
        <f t="shared" si="526"/>
        <v/>
      </c>
    </row>
    <row r="16780" spans="1:12" ht="13.8" customHeight="1" x14ac:dyDescent="0.3">
      <c r="A16780" t="s">
        <v>258</v>
      </c>
      <c r="B16780">
        <v>1978</v>
      </c>
      <c r="C16780" s="10">
        <v>18732</v>
      </c>
      <c r="D16780">
        <v>102</v>
      </c>
      <c r="E16780">
        <v>9770</v>
      </c>
      <c r="F16780">
        <v>7084</v>
      </c>
      <c r="G16780">
        <v>466</v>
      </c>
      <c r="H16780">
        <v>1310</v>
      </c>
      <c r="I16780">
        <v>1.33</v>
      </c>
      <c r="J16780" s="10">
        <v>750</v>
      </c>
      <c r="K16780" s="13">
        <f t="shared" si="527"/>
        <v>1989</v>
      </c>
      <c r="L16780" s="1" t="str">
        <f t="shared" si="526"/>
        <v/>
      </c>
    </row>
    <row r="16781" spans="1:12" ht="13.8" customHeight="1" x14ac:dyDescent="0.3">
      <c r="A16781" t="s">
        <v>258</v>
      </c>
      <c r="B16781">
        <v>1979</v>
      </c>
      <c r="C16781" s="10">
        <v>20881</v>
      </c>
      <c r="D16781">
        <v>164</v>
      </c>
      <c r="E16781">
        <v>10589</v>
      </c>
      <c r="F16781">
        <v>8198</v>
      </c>
      <c r="G16781">
        <v>541</v>
      </c>
      <c r="H16781">
        <v>1389</v>
      </c>
      <c r="I16781">
        <v>1.43</v>
      </c>
      <c r="J16781" s="10">
        <v>860</v>
      </c>
      <c r="K16781" s="13">
        <f t="shared" si="527"/>
        <v>1989</v>
      </c>
      <c r="L16781" s="1" t="str">
        <f t="shared" si="526"/>
        <v/>
      </c>
    </row>
    <row r="16782" spans="1:12" ht="13.8" customHeight="1" x14ac:dyDescent="0.3">
      <c r="A16782" t="s">
        <v>258</v>
      </c>
      <c r="B16782">
        <v>1980</v>
      </c>
      <c r="C16782" s="10">
        <v>24762</v>
      </c>
      <c r="D16782">
        <v>200</v>
      </c>
      <c r="E16782">
        <v>13589</v>
      </c>
      <c r="F16782">
        <v>8980</v>
      </c>
      <c r="G16782">
        <v>659</v>
      </c>
      <c r="H16782">
        <v>1334</v>
      </c>
      <c r="I16782">
        <v>1.65</v>
      </c>
      <c r="J16782" s="10">
        <v>528</v>
      </c>
      <c r="K16782" s="13">
        <f t="shared" si="527"/>
        <v>1989</v>
      </c>
      <c r="L16782" s="1" t="str">
        <f t="shared" si="526"/>
        <v/>
      </c>
    </row>
    <row r="16783" spans="1:12" ht="13.8" customHeight="1" x14ac:dyDescent="0.3">
      <c r="A16783" t="s">
        <v>258</v>
      </c>
      <c r="B16783">
        <v>1981</v>
      </c>
      <c r="C16783" s="10">
        <v>25080</v>
      </c>
      <c r="D16783">
        <v>74</v>
      </c>
      <c r="E16783">
        <v>14565</v>
      </c>
      <c r="F16783">
        <v>8631</v>
      </c>
      <c r="G16783">
        <v>663</v>
      </c>
      <c r="H16783">
        <v>1146</v>
      </c>
      <c r="I16783">
        <v>1.62</v>
      </c>
      <c r="J16783" s="10">
        <v>598</v>
      </c>
      <c r="K16783" s="13">
        <f t="shared" si="527"/>
        <v>1989</v>
      </c>
      <c r="L16783" s="1" t="str">
        <f t="shared" si="526"/>
        <v/>
      </c>
    </row>
    <row r="16784" spans="1:12" ht="13.8" customHeight="1" x14ac:dyDescent="0.3">
      <c r="A16784" t="s">
        <v>258</v>
      </c>
      <c r="B16784">
        <v>1982</v>
      </c>
      <c r="C16784" s="10">
        <v>25472</v>
      </c>
      <c r="D16784">
        <v>104</v>
      </c>
      <c r="E16784">
        <v>14569</v>
      </c>
      <c r="F16784">
        <v>8993</v>
      </c>
      <c r="G16784">
        <v>739</v>
      </c>
      <c r="H16784">
        <v>1068</v>
      </c>
      <c r="I16784">
        <v>1.6</v>
      </c>
      <c r="J16784" s="10">
        <v>525</v>
      </c>
      <c r="K16784" s="13">
        <f t="shared" si="527"/>
        <v>1989</v>
      </c>
      <c r="L16784" s="1" t="str">
        <f t="shared" si="526"/>
        <v/>
      </c>
    </row>
    <row r="16785" spans="1:12" ht="13.8" customHeight="1" x14ac:dyDescent="0.3">
      <c r="A16785" t="s">
        <v>258</v>
      </c>
      <c r="B16785">
        <v>1983</v>
      </c>
      <c r="C16785" s="10">
        <v>25389</v>
      </c>
      <c r="D16785">
        <v>137</v>
      </c>
      <c r="E16785">
        <v>14268</v>
      </c>
      <c r="F16785">
        <v>9343</v>
      </c>
      <c r="G16785">
        <v>604</v>
      </c>
      <c r="H16785">
        <v>1036</v>
      </c>
      <c r="I16785">
        <v>1.55</v>
      </c>
      <c r="J16785" s="10">
        <v>448</v>
      </c>
      <c r="K16785" s="13">
        <f t="shared" si="527"/>
        <v>1989</v>
      </c>
      <c r="L16785" s="1" t="str">
        <f t="shared" si="526"/>
        <v/>
      </c>
    </row>
    <row r="16786" spans="1:12" ht="13.8" customHeight="1" x14ac:dyDescent="0.3">
      <c r="A16786" t="s">
        <v>258</v>
      </c>
      <c r="B16786">
        <v>1984</v>
      </c>
      <c r="C16786" s="10">
        <v>25421</v>
      </c>
      <c r="D16786">
        <v>173</v>
      </c>
      <c r="E16786">
        <v>13279</v>
      </c>
      <c r="F16786">
        <v>10271</v>
      </c>
      <c r="G16786">
        <v>650</v>
      </c>
      <c r="H16786">
        <v>1048</v>
      </c>
      <c r="I16786">
        <v>1.51</v>
      </c>
      <c r="J16786" s="10">
        <v>473</v>
      </c>
      <c r="K16786" s="13">
        <f t="shared" si="527"/>
        <v>1989</v>
      </c>
      <c r="L16786" s="1" t="str">
        <f t="shared" si="526"/>
        <v/>
      </c>
    </row>
    <row r="16787" spans="1:12" ht="13.8" customHeight="1" x14ac:dyDescent="0.3">
      <c r="A16787" t="s">
        <v>258</v>
      </c>
      <c r="B16787">
        <v>1985</v>
      </c>
      <c r="C16787" s="10">
        <v>27619</v>
      </c>
      <c r="D16787">
        <v>89</v>
      </c>
      <c r="E16787">
        <v>15862</v>
      </c>
      <c r="F16787">
        <v>9983</v>
      </c>
      <c r="G16787">
        <v>720</v>
      </c>
      <c r="H16787">
        <v>965</v>
      </c>
      <c r="I16787">
        <v>1.6</v>
      </c>
      <c r="J16787" s="10">
        <v>463</v>
      </c>
      <c r="K16787" s="13">
        <f t="shared" si="527"/>
        <v>1989</v>
      </c>
      <c r="L16787" s="1" t="str">
        <f t="shared" si="526"/>
        <v/>
      </c>
    </row>
    <row r="16788" spans="1:12" ht="13.8" customHeight="1" x14ac:dyDescent="0.3">
      <c r="A16788" t="s">
        <v>258</v>
      </c>
      <c r="B16788">
        <v>1986</v>
      </c>
      <c r="C16788" s="10">
        <v>29869</v>
      </c>
      <c r="D16788">
        <v>92</v>
      </c>
      <c r="E16788">
        <v>16144</v>
      </c>
      <c r="F16788">
        <v>11194</v>
      </c>
      <c r="G16788">
        <v>782</v>
      </c>
      <c r="H16788">
        <v>1657</v>
      </c>
      <c r="I16788">
        <v>1.68</v>
      </c>
      <c r="J16788" s="10">
        <v>398</v>
      </c>
      <c r="K16788" s="13">
        <f t="shared" si="527"/>
        <v>1989</v>
      </c>
      <c r="L16788" s="1" t="str">
        <f t="shared" si="526"/>
        <v/>
      </c>
    </row>
    <row r="16789" spans="1:12" ht="13.8" customHeight="1" x14ac:dyDescent="0.3">
      <c r="A16789" t="s">
        <v>258</v>
      </c>
      <c r="B16789">
        <v>1987</v>
      </c>
      <c r="C16789" s="10">
        <v>30265</v>
      </c>
      <c r="D16789">
        <v>109</v>
      </c>
      <c r="E16789">
        <v>15940</v>
      </c>
      <c r="F16789">
        <v>11182</v>
      </c>
      <c r="G16789">
        <v>831</v>
      </c>
      <c r="H16789">
        <v>2203</v>
      </c>
      <c r="I16789">
        <v>1.66</v>
      </c>
      <c r="J16789" s="10">
        <v>409</v>
      </c>
      <c r="K16789" s="13">
        <f t="shared" si="527"/>
        <v>1989</v>
      </c>
      <c r="L16789" s="1" t="str">
        <f t="shared" si="526"/>
        <v/>
      </c>
    </row>
    <row r="16790" spans="1:12" ht="13.8" customHeight="1" x14ac:dyDescent="0.3">
      <c r="A16790" t="s">
        <v>258</v>
      </c>
      <c r="B16790">
        <v>1988</v>
      </c>
      <c r="C16790" s="10">
        <v>31660</v>
      </c>
      <c r="D16790">
        <v>181</v>
      </c>
      <c r="E16790">
        <v>16740</v>
      </c>
      <c r="F16790">
        <v>11671</v>
      </c>
      <c r="G16790">
        <v>843</v>
      </c>
      <c r="H16790">
        <v>2225</v>
      </c>
      <c r="I16790">
        <v>1.69</v>
      </c>
      <c r="J16790" s="10">
        <v>676</v>
      </c>
      <c r="K16790" s="13">
        <f t="shared" si="527"/>
        <v>1989</v>
      </c>
      <c r="L16790" s="1" t="str">
        <f t="shared" si="526"/>
        <v/>
      </c>
    </row>
    <row r="16791" spans="1:12" ht="13.8" customHeight="1" x14ac:dyDescent="0.3">
      <c r="A16791" t="s">
        <v>258</v>
      </c>
      <c r="B16791">
        <v>1989</v>
      </c>
      <c r="C16791" s="10">
        <v>29685</v>
      </c>
      <c r="D16791">
        <v>280</v>
      </c>
      <c r="E16791">
        <v>16575</v>
      </c>
      <c r="F16791">
        <v>10657</v>
      </c>
      <c r="G16791">
        <v>613</v>
      </c>
      <c r="H16791">
        <v>1560</v>
      </c>
      <c r="I16791">
        <v>1.55</v>
      </c>
      <c r="J16791" s="10">
        <v>626</v>
      </c>
      <c r="K16791" s="13">
        <f t="shared" si="527"/>
        <v>1989</v>
      </c>
      <c r="L16791" s="1" t="str">
        <f t="shared" si="526"/>
        <v/>
      </c>
    </row>
    <row r="16792" spans="1:12" ht="13.8" customHeight="1" x14ac:dyDescent="0.3">
      <c r="A16792" t="s">
        <v>258</v>
      </c>
      <c r="B16792">
        <v>1990</v>
      </c>
      <c r="C16792" s="10">
        <v>33314</v>
      </c>
      <c r="D16792">
        <v>332</v>
      </c>
      <c r="E16792">
        <v>18655</v>
      </c>
      <c r="F16792">
        <v>11557</v>
      </c>
      <c r="G16792">
        <v>711</v>
      </c>
      <c r="H16792">
        <v>2059</v>
      </c>
      <c r="I16792">
        <v>1.69</v>
      </c>
      <c r="J16792" s="10">
        <v>646</v>
      </c>
      <c r="K16792" s="13">
        <f t="shared" si="527"/>
        <v>1990</v>
      </c>
      <c r="L16792" s="1" t="str">
        <f t="shared" si="526"/>
        <v/>
      </c>
    </row>
    <row r="16793" spans="1:12" ht="13.8" customHeight="1" x14ac:dyDescent="0.3">
      <c r="A16793" t="s">
        <v>258</v>
      </c>
      <c r="B16793">
        <v>1991</v>
      </c>
      <c r="C16793" s="10">
        <v>31481</v>
      </c>
      <c r="D16793">
        <v>311</v>
      </c>
      <c r="E16793">
        <v>16493</v>
      </c>
      <c r="F16793">
        <v>11757</v>
      </c>
      <c r="G16793">
        <v>862</v>
      </c>
      <c r="H16793">
        <v>2059</v>
      </c>
      <c r="I16793">
        <v>1.56</v>
      </c>
      <c r="J16793" s="10">
        <v>793</v>
      </c>
      <c r="K16793" s="13">
        <f t="shared" si="527"/>
        <v>1990</v>
      </c>
      <c r="L16793" s="1" t="str">
        <f t="shared" si="526"/>
        <v/>
      </c>
    </row>
    <row r="16794" spans="1:12" ht="13.8" customHeight="1" x14ac:dyDescent="0.3">
      <c r="A16794" t="s">
        <v>258</v>
      </c>
      <c r="B16794">
        <v>1992</v>
      </c>
      <c r="C16794" s="10">
        <v>28899</v>
      </c>
      <c r="D16794">
        <v>336</v>
      </c>
      <c r="E16794">
        <v>20134</v>
      </c>
      <c r="F16794">
        <v>5278</v>
      </c>
      <c r="G16794">
        <v>896</v>
      </c>
      <c r="H16794">
        <v>2255</v>
      </c>
      <c r="I16794">
        <v>1.4</v>
      </c>
      <c r="J16794" s="10">
        <v>722</v>
      </c>
      <c r="K16794" s="13">
        <f t="shared" si="527"/>
        <v>1990</v>
      </c>
      <c r="L16794" s="1" t="str">
        <f t="shared" si="526"/>
        <v/>
      </c>
    </row>
    <row r="16795" spans="1:12" ht="13.8" customHeight="1" x14ac:dyDescent="0.3">
      <c r="A16795" t="s">
        <v>258</v>
      </c>
      <c r="B16795">
        <v>1993</v>
      </c>
      <c r="C16795" s="10">
        <v>33922</v>
      </c>
      <c r="D16795">
        <v>274</v>
      </c>
      <c r="E16795">
        <v>18899</v>
      </c>
      <c r="F16795">
        <v>10872</v>
      </c>
      <c r="G16795">
        <v>931</v>
      </c>
      <c r="H16795">
        <v>2945</v>
      </c>
      <c r="I16795">
        <v>1.61</v>
      </c>
      <c r="J16795" s="10">
        <v>702</v>
      </c>
      <c r="K16795" s="13">
        <f t="shared" si="527"/>
        <v>1990</v>
      </c>
      <c r="L16795" s="1" t="str">
        <f t="shared" si="526"/>
        <v/>
      </c>
    </row>
    <row r="16796" spans="1:12" ht="13.8" customHeight="1" x14ac:dyDescent="0.3">
      <c r="A16796" t="s">
        <v>258</v>
      </c>
      <c r="B16796">
        <v>1994</v>
      </c>
      <c r="C16796" s="10">
        <v>35442</v>
      </c>
      <c r="D16796">
        <v>208</v>
      </c>
      <c r="E16796">
        <v>17315</v>
      </c>
      <c r="F16796">
        <v>13657</v>
      </c>
      <c r="G16796">
        <v>942</v>
      </c>
      <c r="H16796">
        <v>3319</v>
      </c>
      <c r="I16796">
        <v>1.64</v>
      </c>
      <c r="J16796" s="10">
        <v>652</v>
      </c>
      <c r="K16796" s="13">
        <f t="shared" si="527"/>
        <v>1990</v>
      </c>
      <c r="L16796" s="1" t="str">
        <f t="shared" si="526"/>
        <v/>
      </c>
    </row>
    <row r="16797" spans="1:12" ht="13.8" customHeight="1" x14ac:dyDescent="0.3">
      <c r="A16797" t="s">
        <v>258</v>
      </c>
      <c r="B16797">
        <v>1995</v>
      </c>
      <c r="C16797" s="10">
        <v>36365</v>
      </c>
      <c r="D16797">
        <v>5</v>
      </c>
      <c r="E16797">
        <v>16366</v>
      </c>
      <c r="F16797">
        <v>15602</v>
      </c>
      <c r="G16797">
        <v>1043</v>
      </c>
      <c r="H16797">
        <v>3349</v>
      </c>
      <c r="I16797">
        <v>1.65</v>
      </c>
      <c r="J16797" s="10">
        <v>836</v>
      </c>
      <c r="K16797" s="13">
        <f t="shared" si="527"/>
        <v>1990</v>
      </c>
      <c r="L16797" s="1" t="str">
        <f t="shared" si="526"/>
        <v/>
      </c>
    </row>
    <row r="16798" spans="1:12" ht="13.8" customHeight="1" x14ac:dyDescent="0.3">
      <c r="A16798" t="s">
        <v>258</v>
      </c>
      <c r="B16798">
        <v>1996</v>
      </c>
      <c r="C16798" s="10">
        <v>33489</v>
      </c>
      <c r="D16798">
        <v>16</v>
      </c>
      <c r="E16798">
        <v>12740</v>
      </c>
      <c r="F16798">
        <v>17500</v>
      </c>
      <c r="G16798">
        <v>1028</v>
      </c>
      <c r="H16798">
        <v>2204</v>
      </c>
      <c r="I16798">
        <v>1.49</v>
      </c>
      <c r="J16798" s="10">
        <v>817</v>
      </c>
      <c r="K16798" s="13">
        <f t="shared" si="527"/>
        <v>1990</v>
      </c>
      <c r="L16798" s="1" t="str">
        <f t="shared" si="526"/>
        <v/>
      </c>
    </row>
    <row r="16799" spans="1:12" ht="13.8" customHeight="1" x14ac:dyDescent="0.3">
      <c r="A16799" t="s">
        <v>258</v>
      </c>
      <c r="B16799">
        <v>1997</v>
      </c>
      <c r="C16799" s="10">
        <v>36539</v>
      </c>
      <c r="D16799">
        <v>34</v>
      </c>
      <c r="E16799">
        <v>15148</v>
      </c>
      <c r="F16799">
        <v>17922</v>
      </c>
      <c r="G16799">
        <v>1108</v>
      </c>
      <c r="H16799">
        <v>2326</v>
      </c>
      <c r="I16799">
        <v>1.59</v>
      </c>
      <c r="J16799" s="10">
        <v>757</v>
      </c>
      <c r="K16799" s="13">
        <f t="shared" si="527"/>
        <v>1990</v>
      </c>
      <c r="L16799" s="1" t="str">
        <f t="shared" si="526"/>
        <v/>
      </c>
    </row>
    <row r="16800" spans="1:12" ht="13.8" customHeight="1" x14ac:dyDescent="0.3">
      <c r="A16800" t="s">
        <v>258</v>
      </c>
      <c r="B16800">
        <v>1998</v>
      </c>
      <c r="C16800" s="10">
        <v>45634</v>
      </c>
      <c r="D16800">
        <v>960</v>
      </c>
      <c r="E16800">
        <v>21136</v>
      </c>
      <c r="F16800">
        <v>21910</v>
      </c>
      <c r="G16800">
        <v>1115</v>
      </c>
      <c r="H16800">
        <v>513</v>
      </c>
      <c r="I16800">
        <v>1.95</v>
      </c>
      <c r="J16800" s="10">
        <v>648</v>
      </c>
      <c r="K16800" s="13">
        <f t="shared" si="527"/>
        <v>1990</v>
      </c>
      <c r="L16800" s="1" t="str">
        <f t="shared" si="526"/>
        <v/>
      </c>
    </row>
    <row r="16801" spans="1:12" ht="13.8" customHeight="1" x14ac:dyDescent="0.3">
      <c r="A16801" t="s">
        <v>258</v>
      </c>
      <c r="B16801">
        <v>1999</v>
      </c>
      <c r="C16801" s="10">
        <v>47211</v>
      </c>
      <c r="D16801">
        <v>36</v>
      </c>
      <c r="E16801">
        <v>24708</v>
      </c>
      <c r="F16801">
        <v>21233</v>
      </c>
      <c r="G16801">
        <v>1156</v>
      </c>
      <c r="H16801">
        <v>78</v>
      </c>
      <c r="I16801">
        <v>1.98</v>
      </c>
      <c r="J16801" s="10">
        <v>657</v>
      </c>
      <c r="K16801" s="13">
        <f t="shared" si="527"/>
        <v>1990</v>
      </c>
      <c r="L16801" s="1" t="str">
        <f t="shared" si="526"/>
        <v/>
      </c>
    </row>
    <row r="16802" spans="1:12" ht="13.8" customHeight="1" x14ac:dyDescent="0.3">
      <c r="A16802" t="s">
        <v>258</v>
      </c>
      <c r="B16802">
        <v>2000</v>
      </c>
      <c r="C16802" s="10">
        <v>41566</v>
      </c>
      <c r="D16802">
        <v>130</v>
      </c>
      <c r="E16802">
        <v>23142</v>
      </c>
      <c r="F16802">
        <v>14565</v>
      </c>
      <c r="G16802">
        <v>1170</v>
      </c>
      <c r="H16802">
        <v>2559</v>
      </c>
      <c r="I16802">
        <v>1.71</v>
      </c>
      <c r="J16802" s="10">
        <v>767</v>
      </c>
      <c r="K16802" s="13">
        <f t="shared" si="527"/>
        <v>1990</v>
      </c>
      <c r="L16802" s="1" t="str">
        <f t="shared" si="526"/>
        <v/>
      </c>
    </row>
    <row r="16803" spans="1:12" ht="13.8" customHeight="1" x14ac:dyDescent="0.3">
      <c r="A16803" t="s">
        <v>258</v>
      </c>
      <c r="B16803">
        <v>2001</v>
      </c>
      <c r="C16803" s="10">
        <v>47065</v>
      </c>
      <c r="D16803">
        <v>48</v>
      </c>
      <c r="E16803">
        <v>27478</v>
      </c>
      <c r="F16803">
        <v>16613</v>
      </c>
      <c r="G16803">
        <v>1183</v>
      </c>
      <c r="H16803">
        <v>1743</v>
      </c>
      <c r="I16803">
        <v>1.9</v>
      </c>
      <c r="J16803" s="10">
        <v>782</v>
      </c>
      <c r="K16803" s="13">
        <f t="shared" si="527"/>
        <v>1990</v>
      </c>
      <c r="L16803" s="1" t="str">
        <f t="shared" si="526"/>
        <v/>
      </c>
    </row>
    <row r="16804" spans="1:12" ht="13.8" customHeight="1" x14ac:dyDescent="0.3">
      <c r="A16804" t="s">
        <v>258</v>
      </c>
      <c r="B16804">
        <v>2002</v>
      </c>
      <c r="C16804" s="10">
        <v>52718</v>
      </c>
      <c r="D16804">
        <v>18</v>
      </c>
      <c r="E16804">
        <v>34267</v>
      </c>
      <c r="F16804">
        <v>15205</v>
      </c>
      <c r="G16804">
        <v>952</v>
      </c>
      <c r="H16804">
        <v>2276</v>
      </c>
      <c r="I16804">
        <v>2.09</v>
      </c>
      <c r="J16804" s="10">
        <v>745</v>
      </c>
      <c r="K16804" s="13">
        <f t="shared" si="527"/>
        <v>1990</v>
      </c>
      <c r="L16804" s="1" t="str">
        <f t="shared" si="526"/>
        <v/>
      </c>
    </row>
    <row r="16805" spans="1:12" ht="13.8" customHeight="1" x14ac:dyDescent="0.3">
      <c r="A16805" t="s">
        <v>258</v>
      </c>
      <c r="B16805">
        <v>2003</v>
      </c>
      <c r="C16805" s="10">
        <v>52387</v>
      </c>
      <c r="D16805">
        <v>43</v>
      </c>
      <c r="E16805">
        <v>34848</v>
      </c>
      <c r="F16805">
        <v>14144</v>
      </c>
      <c r="G16805">
        <v>1047</v>
      </c>
      <c r="H16805">
        <v>2305</v>
      </c>
      <c r="I16805">
        <v>2.04</v>
      </c>
      <c r="J16805" s="10">
        <v>645</v>
      </c>
      <c r="K16805" s="13">
        <f t="shared" si="527"/>
        <v>1990</v>
      </c>
      <c r="L16805" s="1" t="str">
        <f t="shared" si="526"/>
        <v/>
      </c>
    </row>
    <row r="16806" spans="1:12" ht="13.8" customHeight="1" x14ac:dyDescent="0.3">
      <c r="A16806" t="s">
        <v>258</v>
      </c>
      <c r="B16806">
        <v>2004</v>
      </c>
      <c r="C16806" s="10">
        <v>41378</v>
      </c>
      <c r="D16806">
        <v>0</v>
      </c>
      <c r="E16806">
        <v>23897</v>
      </c>
      <c r="F16806">
        <v>13947</v>
      </c>
      <c r="G16806">
        <v>680</v>
      </c>
      <c r="H16806">
        <v>2854</v>
      </c>
      <c r="I16806">
        <v>1.58</v>
      </c>
      <c r="J16806" s="10">
        <v>1047</v>
      </c>
      <c r="K16806" s="13">
        <f t="shared" si="527"/>
        <v>1990</v>
      </c>
      <c r="L16806" s="1" t="str">
        <f t="shared" si="526"/>
        <v/>
      </c>
    </row>
    <row r="16807" spans="1:12" ht="13.8" customHeight="1" x14ac:dyDescent="0.3">
      <c r="A16807" t="s">
        <v>258</v>
      </c>
      <c r="B16807">
        <v>2005</v>
      </c>
      <c r="C16807" s="10">
        <v>45022</v>
      </c>
      <c r="D16807">
        <v>37</v>
      </c>
      <c r="E16807">
        <v>26278</v>
      </c>
      <c r="F16807">
        <v>14202</v>
      </c>
      <c r="G16807">
        <v>789</v>
      </c>
      <c r="H16807">
        <v>3715</v>
      </c>
      <c r="I16807">
        <v>1.69</v>
      </c>
      <c r="J16807" s="10">
        <v>1130</v>
      </c>
      <c r="K16807" s="13">
        <f t="shared" si="527"/>
        <v>1990</v>
      </c>
      <c r="L16807" s="1" t="str">
        <f t="shared" si="526"/>
        <v/>
      </c>
    </row>
    <row r="16808" spans="1:12" ht="13.8" customHeight="1" x14ac:dyDescent="0.3">
      <c r="A16808" t="s">
        <v>258</v>
      </c>
      <c r="B16808">
        <v>2006</v>
      </c>
      <c r="C16808" s="10">
        <v>46227</v>
      </c>
      <c r="D16808">
        <v>43</v>
      </c>
      <c r="E16808">
        <v>26475</v>
      </c>
      <c r="F16808">
        <v>15492</v>
      </c>
      <c r="G16808">
        <v>1496</v>
      </c>
      <c r="H16808">
        <v>2720</v>
      </c>
      <c r="I16808">
        <v>1.7</v>
      </c>
      <c r="J16808" s="10">
        <v>852</v>
      </c>
      <c r="K16808" s="13">
        <f t="shared" si="527"/>
        <v>1990</v>
      </c>
      <c r="L16808" s="1" t="str">
        <f t="shared" si="526"/>
        <v/>
      </c>
    </row>
    <row r="16809" spans="1:12" ht="13.8" customHeight="1" x14ac:dyDescent="0.3">
      <c r="A16809" t="s">
        <v>258</v>
      </c>
      <c r="B16809">
        <v>2007</v>
      </c>
      <c r="C16809" s="10">
        <v>43847</v>
      </c>
      <c r="D16809">
        <v>110</v>
      </c>
      <c r="E16809">
        <v>23046</v>
      </c>
      <c r="F16809">
        <v>15832</v>
      </c>
      <c r="G16809">
        <v>1088</v>
      </c>
      <c r="H16809">
        <v>3772</v>
      </c>
      <c r="I16809">
        <v>1.59</v>
      </c>
      <c r="J16809" s="10">
        <v>887</v>
      </c>
      <c r="K16809" s="13">
        <f t="shared" si="527"/>
        <v>1990</v>
      </c>
      <c r="L16809" s="1" t="str">
        <f t="shared" si="526"/>
        <v/>
      </c>
    </row>
    <row r="16810" spans="1:12" ht="13.8" customHeight="1" x14ac:dyDescent="0.3">
      <c r="A16810" t="s">
        <v>258</v>
      </c>
      <c r="B16810">
        <v>2008</v>
      </c>
      <c r="C16810" s="10">
        <v>48845</v>
      </c>
      <c r="D16810">
        <v>140</v>
      </c>
      <c r="E16810">
        <v>27542</v>
      </c>
      <c r="F16810">
        <v>15254</v>
      </c>
      <c r="G16810">
        <v>1094</v>
      </c>
      <c r="H16810">
        <v>4816</v>
      </c>
      <c r="I16810">
        <v>1.74</v>
      </c>
      <c r="J16810" s="10">
        <v>870</v>
      </c>
      <c r="K16810" s="13">
        <f t="shared" si="527"/>
        <v>1990</v>
      </c>
      <c r="L16810" s="1" t="str">
        <f t="shared" si="526"/>
        <v/>
      </c>
    </row>
    <row r="16811" spans="1:12" ht="13.8" customHeight="1" x14ac:dyDescent="0.3">
      <c r="A16811" t="s">
        <v>258</v>
      </c>
      <c r="B16811">
        <v>2009</v>
      </c>
      <c r="C16811" s="10">
        <v>49029</v>
      </c>
      <c r="D16811">
        <v>235</v>
      </c>
      <c r="E16811">
        <v>28312</v>
      </c>
      <c r="F16811">
        <v>14813</v>
      </c>
      <c r="G16811">
        <v>1074</v>
      </c>
      <c r="H16811">
        <v>4595</v>
      </c>
      <c r="I16811">
        <v>1.72</v>
      </c>
      <c r="J16811" s="10">
        <v>858</v>
      </c>
      <c r="K16811" s="13">
        <f t="shared" si="527"/>
        <v>1990</v>
      </c>
      <c r="L16811" s="1" t="str">
        <f t="shared" si="526"/>
        <v/>
      </c>
    </row>
    <row r="16812" spans="1:12" ht="13.8" customHeight="1" x14ac:dyDescent="0.3">
      <c r="A16812" t="s">
        <v>258</v>
      </c>
      <c r="B16812">
        <v>2010</v>
      </c>
      <c r="C16812" s="10">
        <v>51560</v>
      </c>
      <c r="D16812">
        <v>206</v>
      </c>
      <c r="E16812">
        <v>30725</v>
      </c>
      <c r="F16812">
        <v>16153</v>
      </c>
      <c r="G16812">
        <v>968</v>
      </c>
      <c r="H16812">
        <v>3507</v>
      </c>
      <c r="I16812">
        <v>1.78</v>
      </c>
      <c r="J16812" s="10">
        <v>1200</v>
      </c>
      <c r="K16812" s="13">
        <f t="shared" si="527"/>
        <v>1990</v>
      </c>
      <c r="L16812" s="1" t="str">
        <f t="shared" si="526"/>
        <v/>
      </c>
    </row>
    <row r="16813" spans="1:12" ht="13.8" customHeight="1" x14ac:dyDescent="0.3">
      <c r="A16813" t="s">
        <v>258</v>
      </c>
      <c r="B16813">
        <v>2011</v>
      </c>
      <c r="C16813" s="10">
        <v>48220</v>
      </c>
      <c r="D16813">
        <v>212</v>
      </c>
      <c r="E16813">
        <v>25860</v>
      </c>
      <c r="F16813">
        <v>16219</v>
      </c>
      <c r="G16813">
        <v>1055</v>
      </c>
      <c r="H16813">
        <v>4874</v>
      </c>
      <c r="I16813">
        <v>1.64</v>
      </c>
      <c r="J16813" s="10">
        <v>857</v>
      </c>
      <c r="K16813" s="13">
        <f t="shared" si="527"/>
        <v>1990</v>
      </c>
      <c r="L16813" s="1" t="str">
        <f t="shared" si="526"/>
        <v/>
      </c>
    </row>
    <row r="16814" spans="1:12" ht="13.8" customHeight="1" x14ac:dyDescent="0.3">
      <c r="A16814" t="s">
        <v>258</v>
      </c>
      <c r="B16814">
        <v>2012</v>
      </c>
      <c r="C16814" s="10">
        <v>54204</v>
      </c>
      <c r="D16814">
        <v>218</v>
      </c>
      <c r="E16814">
        <v>30075</v>
      </c>
      <c r="F16814">
        <v>16851</v>
      </c>
      <c r="G16814">
        <v>1103</v>
      </c>
      <c r="H16814">
        <v>5957</v>
      </c>
      <c r="I16814">
        <v>1.82</v>
      </c>
      <c r="J16814" s="10">
        <v>1280</v>
      </c>
      <c r="K16814" s="13">
        <f t="shared" si="527"/>
        <v>1990</v>
      </c>
      <c r="L16814" s="1">
        <f t="shared" si="526"/>
        <v>1</v>
      </c>
    </row>
    <row r="16815" spans="1:12" ht="13.8" customHeight="1" x14ac:dyDescent="0.3">
      <c r="A16815" t="s">
        <v>258</v>
      </c>
      <c r="B16815">
        <v>2013</v>
      </c>
      <c r="C16815" s="10">
        <v>50156</v>
      </c>
      <c r="D16815">
        <v>217</v>
      </c>
      <c r="E16815">
        <v>28343</v>
      </c>
      <c r="F16815">
        <v>13240</v>
      </c>
      <c r="G16815">
        <v>1151</v>
      </c>
      <c r="H16815">
        <v>7205</v>
      </c>
      <c r="I16815">
        <v>1.66</v>
      </c>
      <c r="J16815" s="10">
        <v>1272</v>
      </c>
      <c r="K16815" s="13">
        <f t="shared" si="527"/>
        <v>1990</v>
      </c>
      <c r="L16815" s="1">
        <f t="shared" si="526"/>
        <v>1</v>
      </c>
    </row>
    <row r="16816" spans="1:12" ht="13.8" customHeight="1" x14ac:dyDescent="0.3">
      <c r="A16816" t="s">
        <v>258</v>
      </c>
      <c r="B16816">
        <v>2014</v>
      </c>
      <c r="C16816" s="10">
        <v>50510</v>
      </c>
      <c r="D16816">
        <v>204</v>
      </c>
      <c r="E16816">
        <v>28445</v>
      </c>
      <c r="F16816">
        <v>12731</v>
      </c>
      <c r="G16816">
        <v>1088</v>
      </c>
      <c r="H16816">
        <v>8042</v>
      </c>
      <c r="I16816">
        <v>1.65</v>
      </c>
      <c r="J16816" s="10">
        <v>1256</v>
      </c>
      <c r="K16816" s="13">
        <f t="shared" si="527"/>
        <v>1990</v>
      </c>
      <c r="L16816" s="1">
        <f t="shared" si="526"/>
        <v>1</v>
      </c>
    </row>
    <row r="16817" spans="1:12" ht="13.8" customHeight="1" x14ac:dyDescent="0.3">
      <c r="A16817" t="s">
        <v>259</v>
      </c>
      <c r="B16817">
        <v>1892</v>
      </c>
      <c r="C16817" s="10">
        <v>58</v>
      </c>
      <c r="D16817">
        <v>58</v>
      </c>
      <c r="E16817">
        <v>0</v>
      </c>
      <c r="F16817">
        <v>0</v>
      </c>
      <c r="G16817">
        <v>0</v>
      </c>
      <c r="H16817" t="s">
        <v>11</v>
      </c>
      <c r="I16817" t="s">
        <v>11</v>
      </c>
      <c r="J16817" s="10">
        <v>0</v>
      </c>
      <c r="K16817" s="13">
        <f t="shared" si="527"/>
        <v>1958</v>
      </c>
      <c r="L16817" s="1" t="str">
        <f t="shared" si="526"/>
        <v/>
      </c>
    </row>
    <row r="16818" spans="1:12" ht="13.8" customHeight="1" x14ac:dyDescent="0.3">
      <c r="A16818" t="s">
        <v>259</v>
      </c>
      <c r="B16818">
        <v>1893</v>
      </c>
      <c r="C16818" s="10">
        <v>181</v>
      </c>
      <c r="D16818">
        <v>181</v>
      </c>
      <c r="E16818">
        <v>0</v>
      </c>
      <c r="F16818">
        <v>0</v>
      </c>
      <c r="G16818">
        <v>0</v>
      </c>
      <c r="H16818" t="s">
        <v>11</v>
      </c>
      <c r="I16818" t="s">
        <v>11</v>
      </c>
      <c r="J16818" s="10">
        <v>0</v>
      </c>
      <c r="K16818" s="13">
        <f t="shared" si="527"/>
        <v>1958</v>
      </c>
      <c r="L16818" s="1" t="str">
        <f t="shared" si="526"/>
        <v/>
      </c>
    </row>
    <row r="16819" spans="1:12" ht="13.8" customHeight="1" x14ac:dyDescent="0.3">
      <c r="A16819" t="s">
        <v>259</v>
      </c>
      <c r="B16819">
        <v>1894</v>
      </c>
      <c r="C16819" s="10">
        <v>83</v>
      </c>
      <c r="D16819">
        <v>83</v>
      </c>
      <c r="E16819">
        <v>0</v>
      </c>
      <c r="F16819">
        <v>0</v>
      </c>
      <c r="G16819">
        <v>0</v>
      </c>
      <c r="H16819" t="s">
        <v>11</v>
      </c>
      <c r="I16819" t="s">
        <v>11</v>
      </c>
      <c r="J16819" s="10">
        <v>0</v>
      </c>
      <c r="K16819" s="13">
        <f t="shared" si="527"/>
        <v>1958</v>
      </c>
      <c r="L16819" s="1" t="str">
        <f t="shared" si="526"/>
        <v/>
      </c>
    </row>
    <row r="16820" spans="1:12" ht="13.8" customHeight="1" x14ac:dyDescent="0.3">
      <c r="A16820" t="s">
        <v>259</v>
      </c>
      <c r="B16820">
        <v>1895</v>
      </c>
      <c r="C16820" s="10">
        <v>49</v>
      </c>
      <c r="D16820">
        <v>49</v>
      </c>
      <c r="E16820">
        <v>0</v>
      </c>
      <c r="F16820">
        <v>0</v>
      </c>
      <c r="G16820">
        <v>0</v>
      </c>
      <c r="H16820" t="s">
        <v>11</v>
      </c>
      <c r="I16820" t="s">
        <v>11</v>
      </c>
      <c r="J16820" s="10">
        <v>0</v>
      </c>
      <c r="K16820" s="13">
        <f t="shared" si="527"/>
        <v>1958</v>
      </c>
      <c r="L16820" s="1" t="str">
        <f t="shared" si="526"/>
        <v/>
      </c>
    </row>
    <row r="16821" spans="1:12" ht="13.8" customHeight="1" x14ac:dyDescent="0.3">
      <c r="A16821" t="s">
        <v>259</v>
      </c>
      <c r="B16821">
        <v>1896</v>
      </c>
      <c r="C16821" s="10">
        <v>99</v>
      </c>
      <c r="D16821">
        <v>99</v>
      </c>
      <c r="E16821">
        <v>0</v>
      </c>
      <c r="F16821">
        <v>0</v>
      </c>
      <c r="G16821">
        <v>0</v>
      </c>
      <c r="H16821" t="s">
        <v>11</v>
      </c>
      <c r="I16821" t="s">
        <v>11</v>
      </c>
      <c r="J16821" s="10">
        <v>0</v>
      </c>
      <c r="K16821" s="13">
        <f t="shared" si="527"/>
        <v>1958</v>
      </c>
      <c r="L16821" s="1" t="str">
        <f t="shared" si="526"/>
        <v/>
      </c>
    </row>
    <row r="16822" spans="1:12" ht="13.8" customHeight="1" x14ac:dyDescent="0.3">
      <c r="A16822" t="s">
        <v>259</v>
      </c>
      <c r="B16822">
        <v>1897</v>
      </c>
      <c r="C16822" s="10">
        <v>143</v>
      </c>
      <c r="D16822">
        <v>143</v>
      </c>
      <c r="E16822">
        <v>0</v>
      </c>
      <c r="F16822">
        <v>0</v>
      </c>
      <c r="G16822">
        <v>0</v>
      </c>
      <c r="H16822" t="s">
        <v>11</v>
      </c>
      <c r="I16822" t="s">
        <v>11</v>
      </c>
      <c r="J16822" s="10">
        <v>0</v>
      </c>
      <c r="K16822" s="13">
        <f t="shared" si="527"/>
        <v>1958</v>
      </c>
      <c r="L16822" s="1" t="str">
        <f t="shared" si="526"/>
        <v/>
      </c>
    </row>
    <row r="16823" spans="1:12" ht="13.8" customHeight="1" x14ac:dyDescent="0.3">
      <c r="A16823" t="s">
        <v>259</v>
      </c>
      <c r="B16823">
        <v>1898</v>
      </c>
      <c r="C16823" s="10">
        <v>179</v>
      </c>
      <c r="D16823">
        <v>179</v>
      </c>
      <c r="E16823">
        <v>0</v>
      </c>
      <c r="F16823">
        <v>0</v>
      </c>
      <c r="G16823">
        <v>0</v>
      </c>
      <c r="H16823" t="s">
        <v>11</v>
      </c>
      <c r="I16823" t="s">
        <v>11</v>
      </c>
      <c r="J16823" s="10">
        <v>0</v>
      </c>
      <c r="K16823" s="13">
        <f t="shared" si="527"/>
        <v>1958</v>
      </c>
      <c r="L16823" s="1" t="str">
        <f t="shared" si="526"/>
        <v/>
      </c>
    </row>
    <row r="16824" spans="1:12" ht="13.8" customHeight="1" x14ac:dyDescent="0.3">
      <c r="A16824" t="s">
        <v>259</v>
      </c>
      <c r="B16824">
        <v>1899</v>
      </c>
      <c r="C16824" s="10">
        <v>200</v>
      </c>
      <c r="D16824">
        <v>200</v>
      </c>
      <c r="E16824">
        <v>0</v>
      </c>
      <c r="F16824">
        <v>0</v>
      </c>
      <c r="G16824">
        <v>0</v>
      </c>
      <c r="H16824" t="s">
        <v>11</v>
      </c>
      <c r="I16824" t="s">
        <v>11</v>
      </c>
      <c r="J16824" s="10">
        <v>0</v>
      </c>
      <c r="K16824" s="13">
        <f t="shared" si="527"/>
        <v>1958</v>
      </c>
      <c r="L16824" s="1" t="str">
        <f t="shared" si="526"/>
        <v/>
      </c>
    </row>
    <row r="16825" spans="1:12" ht="13.8" customHeight="1" x14ac:dyDescent="0.3">
      <c r="A16825" t="s">
        <v>259</v>
      </c>
      <c r="B16825">
        <v>1900</v>
      </c>
      <c r="C16825" s="10">
        <v>140</v>
      </c>
      <c r="D16825">
        <v>140</v>
      </c>
      <c r="E16825">
        <v>0</v>
      </c>
      <c r="F16825">
        <v>0</v>
      </c>
      <c r="G16825">
        <v>0</v>
      </c>
      <c r="H16825" t="s">
        <v>11</v>
      </c>
      <c r="I16825" t="s">
        <v>11</v>
      </c>
      <c r="J16825" s="10">
        <v>0</v>
      </c>
      <c r="K16825" s="13">
        <f t="shared" si="527"/>
        <v>1958</v>
      </c>
      <c r="L16825" s="1" t="str">
        <f t="shared" si="526"/>
        <v/>
      </c>
    </row>
    <row r="16826" spans="1:12" ht="13.8" customHeight="1" x14ac:dyDescent="0.3">
      <c r="A16826" t="s">
        <v>259</v>
      </c>
      <c r="B16826">
        <v>1901</v>
      </c>
      <c r="C16826" s="10">
        <v>137</v>
      </c>
      <c r="D16826">
        <v>137</v>
      </c>
      <c r="E16826">
        <v>0</v>
      </c>
      <c r="F16826">
        <v>0</v>
      </c>
      <c r="G16826">
        <v>0</v>
      </c>
      <c r="H16826" t="s">
        <v>11</v>
      </c>
      <c r="I16826" t="s">
        <v>11</v>
      </c>
      <c r="J16826" s="10">
        <v>0</v>
      </c>
      <c r="K16826" s="13">
        <f t="shared" si="527"/>
        <v>1958</v>
      </c>
      <c r="L16826" s="1" t="str">
        <f t="shared" si="526"/>
        <v/>
      </c>
    </row>
    <row r="16827" spans="1:12" ht="13.8" customHeight="1" x14ac:dyDescent="0.3">
      <c r="A16827" t="s">
        <v>259</v>
      </c>
      <c r="B16827">
        <v>1902</v>
      </c>
      <c r="C16827" s="10">
        <v>109</v>
      </c>
      <c r="D16827">
        <v>109</v>
      </c>
      <c r="E16827">
        <v>0</v>
      </c>
      <c r="F16827">
        <v>0</v>
      </c>
      <c r="G16827">
        <v>0</v>
      </c>
      <c r="H16827" t="s">
        <v>11</v>
      </c>
      <c r="I16827" t="s">
        <v>11</v>
      </c>
      <c r="J16827" s="10">
        <v>0</v>
      </c>
      <c r="K16827" s="13">
        <f t="shared" si="527"/>
        <v>1958</v>
      </c>
      <c r="L16827" s="1" t="str">
        <f t="shared" si="526"/>
        <v/>
      </c>
    </row>
    <row r="16828" spans="1:12" ht="13.8" customHeight="1" x14ac:dyDescent="0.3">
      <c r="A16828" t="s">
        <v>259</v>
      </c>
      <c r="B16828">
        <v>1903</v>
      </c>
      <c r="C16828" s="10">
        <v>152</v>
      </c>
      <c r="D16828">
        <v>152</v>
      </c>
      <c r="E16828">
        <v>0</v>
      </c>
      <c r="F16828">
        <v>0</v>
      </c>
      <c r="G16828">
        <v>0</v>
      </c>
      <c r="H16828" t="s">
        <v>11</v>
      </c>
      <c r="I16828" t="s">
        <v>11</v>
      </c>
      <c r="J16828" s="10">
        <v>0</v>
      </c>
      <c r="K16828" s="13">
        <f t="shared" si="527"/>
        <v>1958</v>
      </c>
      <c r="L16828" s="1" t="str">
        <f t="shared" si="526"/>
        <v/>
      </c>
    </row>
    <row r="16829" spans="1:12" ht="13.8" customHeight="1" x14ac:dyDescent="0.3">
      <c r="A16829" t="s">
        <v>259</v>
      </c>
      <c r="B16829">
        <v>1904</v>
      </c>
      <c r="C16829" s="10">
        <v>219</v>
      </c>
      <c r="D16829">
        <v>219</v>
      </c>
      <c r="E16829">
        <v>0</v>
      </c>
      <c r="F16829">
        <v>0</v>
      </c>
      <c r="G16829">
        <v>0</v>
      </c>
      <c r="H16829" t="s">
        <v>11</v>
      </c>
      <c r="I16829" t="s">
        <v>11</v>
      </c>
      <c r="J16829" s="10">
        <v>0</v>
      </c>
      <c r="K16829" s="13">
        <f t="shared" si="527"/>
        <v>1958</v>
      </c>
      <c r="L16829" s="1" t="str">
        <f t="shared" si="526"/>
        <v/>
      </c>
    </row>
    <row r="16830" spans="1:12" ht="13.8" customHeight="1" x14ac:dyDescent="0.3">
      <c r="A16830" t="s">
        <v>259</v>
      </c>
      <c r="B16830">
        <v>1905</v>
      </c>
      <c r="C16830" s="10">
        <v>216</v>
      </c>
      <c r="D16830">
        <v>216</v>
      </c>
      <c r="E16830">
        <v>0</v>
      </c>
      <c r="F16830">
        <v>0</v>
      </c>
      <c r="G16830">
        <v>0</v>
      </c>
      <c r="H16830" t="s">
        <v>11</v>
      </c>
      <c r="I16830" t="s">
        <v>11</v>
      </c>
      <c r="J16830" s="10">
        <v>0</v>
      </c>
      <c r="K16830" s="13">
        <f t="shared" si="527"/>
        <v>1958</v>
      </c>
      <c r="L16830" s="1" t="str">
        <f t="shared" si="526"/>
        <v/>
      </c>
    </row>
    <row r="16831" spans="1:12" ht="13.8" customHeight="1" x14ac:dyDescent="0.3">
      <c r="A16831" t="s">
        <v>259</v>
      </c>
      <c r="B16831">
        <v>1906</v>
      </c>
      <c r="C16831" s="10">
        <v>228</v>
      </c>
      <c r="D16831">
        <v>228</v>
      </c>
      <c r="E16831">
        <v>0</v>
      </c>
      <c r="F16831">
        <v>0</v>
      </c>
      <c r="G16831">
        <v>0</v>
      </c>
      <c r="H16831" t="s">
        <v>11</v>
      </c>
      <c r="I16831" t="s">
        <v>11</v>
      </c>
      <c r="J16831" s="10">
        <v>0</v>
      </c>
      <c r="K16831" s="13">
        <f t="shared" si="527"/>
        <v>1958</v>
      </c>
      <c r="L16831" s="1" t="str">
        <f t="shared" si="526"/>
        <v/>
      </c>
    </row>
    <row r="16832" spans="1:12" ht="13.8" customHeight="1" x14ac:dyDescent="0.3">
      <c r="A16832" t="s">
        <v>259</v>
      </c>
      <c r="B16832">
        <v>1907</v>
      </c>
      <c r="C16832" s="10">
        <v>232</v>
      </c>
      <c r="D16832">
        <v>232</v>
      </c>
      <c r="E16832">
        <v>0</v>
      </c>
      <c r="F16832">
        <v>0</v>
      </c>
      <c r="G16832">
        <v>0</v>
      </c>
      <c r="H16832" t="s">
        <v>11</v>
      </c>
      <c r="I16832" t="s">
        <v>11</v>
      </c>
      <c r="J16832" s="10">
        <v>0</v>
      </c>
      <c r="K16832" s="13">
        <f t="shared" si="527"/>
        <v>1958</v>
      </c>
      <c r="L16832" s="1" t="str">
        <f t="shared" si="526"/>
        <v/>
      </c>
    </row>
    <row r="16833" spans="1:12" ht="13.8" customHeight="1" x14ac:dyDescent="0.3">
      <c r="A16833" t="s">
        <v>259</v>
      </c>
      <c r="B16833">
        <v>1908</v>
      </c>
      <c r="C16833" s="10">
        <v>251</v>
      </c>
      <c r="D16833">
        <v>251</v>
      </c>
      <c r="E16833">
        <v>0</v>
      </c>
      <c r="F16833">
        <v>0</v>
      </c>
      <c r="G16833">
        <v>0</v>
      </c>
      <c r="H16833" t="s">
        <v>11</v>
      </c>
      <c r="I16833" t="s">
        <v>11</v>
      </c>
      <c r="J16833" s="10">
        <v>0</v>
      </c>
      <c r="K16833" s="13">
        <f t="shared" si="527"/>
        <v>1958</v>
      </c>
      <c r="L16833" s="1" t="str">
        <f t="shared" si="526"/>
        <v/>
      </c>
    </row>
    <row r="16834" spans="1:12" ht="13.8" customHeight="1" x14ac:dyDescent="0.3">
      <c r="A16834" t="s">
        <v>259</v>
      </c>
      <c r="B16834">
        <v>1909</v>
      </c>
      <c r="C16834" s="10">
        <v>278</v>
      </c>
      <c r="D16834">
        <v>278</v>
      </c>
      <c r="E16834">
        <v>0</v>
      </c>
      <c r="F16834">
        <v>0</v>
      </c>
      <c r="G16834">
        <v>0</v>
      </c>
      <c r="H16834" t="s">
        <v>11</v>
      </c>
      <c r="I16834" t="s">
        <v>11</v>
      </c>
      <c r="J16834" s="10">
        <v>0</v>
      </c>
      <c r="K16834" s="13">
        <f t="shared" si="527"/>
        <v>1958</v>
      </c>
      <c r="L16834" s="1" t="str">
        <f t="shared" ref="L16834:L16897" si="528">IF(AND(B16834&gt;2011),1,"")</f>
        <v/>
      </c>
    </row>
    <row r="16835" spans="1:12" ht="13.8" customHeight="1" x14ac:dyDescent="0.3">
      <c r="A16835" t="s">
        <v>259</v>
      </c>
      <c r="B16835">
        <v>1910</v>
      </c>
      <c r="C16835" s="10">
        <v>361</v>
      </c>
      <c r="D16835">
        <v>361</v>
      </c>
      <c r="E16835">
        <v>0</v>
      </c>
      <c r="F16835">
        <v>0</v>
      </c>
      <c r="G16835">
        <v>0</v>
      </c>
      <c r="H16835" t="s">
        <v>11</v>
      </c>
      <c r="I16835" t="s">
        <v>11</v>
      </c>
      <c r="J16835" s="10">
        <v>0</v>
      </c>
      <c r="K16835" s="13">
        <f t="shared" ref="K16835:K16898" si="529">IF(B16835&lt;1990,IF(B16835&lt;1959,1958,1989),1990)</f>
        <v>1958</v>
      </c>
      <c r="L16835" s="1" t="str">
        <f t="shared" si="528"/>
        <v/>
      </c>
    </row>
    <row r="16836" spans="1:12" ht="13.8" customHeight="1" x14ac:dyDescent="0.3">
      <c r="A16836" t="s">
        <v>259</v>
      </c>
      <c r="B16836">
        <v>1911</v>
      </c>
      <c r="C16836" s="10">
        <v>316</v>
      </c>
      <c r="D16836">
        <v>316</v>
      </c>
      <c r="E16836">
        <v>0</v>
      </c>
      <c r="F16836">
        <v>0</v>
      </c>
      <c r="G16836">
        <v>0</v>
      </c>
      <c r="H16836" t="s">
        <v>11</v>
      </c>
      <c r="I16836" t="s">
        <v>11</v>
      </c>
      <c r="J16836" s="10">
        <v>0</v>
      </c>
      <c r="K16836" s="13">
        <f t="shared" si="529"/>
        <v>1958</v>
      </c>
      <c r="L16836" s="1" t="str">
        <f t="shared" si="528"/>
        <v/>
      </c>
    </row>
    <row r="16837" spans="1:12" ht="13.8" customHeight="1" x14ac:dyDescent="0.3">
      <c r="A16837" t="s">
        <v>259</v>
      </c>
      <c r="B16837">
        <v>1912</v>
      </c>
      <c r="C16837" s="10">
        <v>311</v>
      </c>
      <c r="D16837">
        <v>311</v>
      </c>
      <c r="E16837">
        <v>0</v>
      </c>
      <c r="F16837">
        <v>0</v>
      </c>
      <c r="G16837">
        <v>0</v>
      </c>
      <c r="H16837" t="s">
        <v>11</v>
      </c>
      <c r="I16837" t="s">
        <v>11</v>
      </c>
      <c r="J16837" s="10">
        <v>0</v>
      </c>
      <c r="K16837" s="13">
        <f t="shared" si="529"/>
        <v>1958</v>
      </c>
      <c r="L16837" s="1" t="str">
        <f t="shared" si="528"/>
        <v/>
      </c>
    </row>
    <row r="16838" spans="1:12" ht="13.8" customHeight="1" x14ac:dyDescent="0.3">
      <c r="A16838" t="s">
        <v>259</v>
      </c>
      <c r="B16838">
        <v>1913</v>
      </c>
      <c r="C16838" s="10">
        <v>369</v>
      </c>
      <c r="D16838">
        <v>369</v>
      </c>
      <c r="E16838">
        <v>0</v>
      </c>
      <c r="F16838">
        <v>0</v>
      </c>
      <c r="G16838">
        <v>0</v>
      </c>
      <c r="H16838" t="s">
        <v>11</v>
      </c>
      <c r="I16838" t="s">
        <v>11</v>
      </c>
      <c r="J16838" s="10">
        <v>0</v>
      </c>
      <c r="K16838" s="13">
        <f t="shared" si="529"/>
        <v>1958</v>
      </c>
      <c r="L16838" s="1" t="str">
        <f t="shared" si="528"/>
        <v/>
      </c>
    </row>
    <row r="16839" spans="1:12" ht="13.8" customHeight="1" x14ac:dyDescent="0.3">
      <c r="A16839" t="s">
        <v>259</v>
      </c>
      <c r="B16839">
        <v>1914</v>
      </c>
      <c r="C16839" s="10">
        <v>449</v>
      </c>
      <c r="D16839">
        <v>449</v>
      </c>
      <c r="E16839">
        <v>0</v>
      </c>
      <c r="F16839">
        <v>0</v>
      </c>
      <c r="G16839">
        <v>0</v>
      </c>
      <c r="H16839" t="s">
        <v>11</v>
      </c>
      <c r="I16839" t="s">
        <v>11</v>
      </c>
      <c r="J16839" s="10">
        <v>0</v>
      </c>
      <c r="K16839" s="13">
        <f t="shared" si="529"/>
        <v>1958</v>
      </c>
      <c r="L16839" s="1" t="str">
        <f t="shared" si="528"/>
        <v/>
      </c>
    </row>
    <row r="16840" spans="1:12" ht="13.8" customHeight="1" x14ac:dyDescent="0.3">
      <c r="A16840" t="s">
        <v>259</v>
      </c>
      <c r="B16840">
        <v>1915</v>
      </c>
      <c r="C16840" s="10">
        <v>466</v>
      </c>
      <c r="D16840">
        <v>466</v>
      </c>
      <c r="E16840">
        <v>0</v>
      </c>
      <c r="F16840">
        <v>0</v>
      </c>
      <c r="G16840">
        <v>0</v>
      </c>
      <c r="H16840" t="s">
        <v>11</v>
      </c>
      <c r="I16840" t="s">
        <v>11</v>
      </c>
      <c r="J16840" s="10">
        <v>0</v>
      </c>
      <c r="K16840" s="13">
        <f t="shared" si="529"/>
        <v>1958</v>
      </c>
      <c r="L16840" s="1" t="str">
        <f t="shared" si="528"/>
        <v/>
      </c>
    </row>
    <row r="16841" spans="1:12" ht="13.8" customHeight="1" x14ac:dyDescent="0.3">
      <c r="A16841" t="s">
        <v>259</v>
      </c>
      <c r="B16841">
        <v>1916</v>
      </c>
      <c r="C16841" s="10">
        <v>496</v>
      </c>
      <c r="D16841">
        <v>496</v>
      </c>
      <c r="E16841">
        <v>0</v>
      </c>
      <c r="F16841">
        <v>0</v>
      </c>
      <c r="G16841">
        <v>0</v>
      </c>
      <c r="H16841" t="s">
        <v>11</v>
      </c>
      <c r="I16841" t="s">
        <v>11</v>
      </c>
      <c r="J16841" s="10">
        <v>0</v>
      </c>
      <c r="K16841" s="13">
        <f t="shared" si="529"/>
        <v>1958</v>
      </c>
      <c r="L16841" s="1" t="str">
        <f t="shared" si="528"/>
        <v/>
      </c>
    </row>
    <row r="16842" spans="1:12" ht="13.8" customHeight="1" x14ac:dyDescent="0.3">
      <c r="A16842" t="s">
        <v>259</v>
      </c>
      <c r="B16842">
        <v>1917</v>
      </c>
      <c r="C16842" s="10">
        <v>474</v>
      </c>
      <c r="D16842">
        <v>474</v>
      </c>
      <c r="E16842">
        <v>0</v>
      </c>
      <c r="F16842">
        <v>0</v>
      </c>
      <c r="G16842">
        <v>0</v>
      </c>
      <c r="H16842" t="s">
        <v>11</v>
      </c>
      <c r="I16842" t="s">
        <v>11</v>
      </c>
      <c r="J16842" s="10">
        <v>0</v>
      </c>
      <c r="K16842" s="13">
        <f t="shared" si="529"/>
        <v>1958</v>
      </c>
      <c r="L16842" s="1" t="str">
        <f t="shared" si="528"/>
        <v/>
      </c>
    </row>
    <row r="16843" spans="1:12" ht="13.8" customHeight="1" x14ac:dyDescent="0.3">
      <c r="A16843" t="s">
        <v>259</v>
      </c>
      <c r="B16843">
        <v>1918</v>
      </c>
      <c r="C16843" s="10">
        <v>461</v>
      </c>
      <c r="D16843">
        <v>461</v>
      </c>
      <c r="E16843">
        <v>0</v>
      </c>
      <c r="F16843">
        <v>0</v>
      </c>
      <c r="G16843">
        <v>0</v>
      </c>
      <c r="H16843" t="s">
        <v>11</v>
      </c>
      <c r="I16843" t="s">
        <v>11</v>
      </c>
      <c r="J16843" s="10">
        <v>0</v>
      </c>
      <c r="K16843" s="13">
        <f t="shared" si="529"/>
        <v>1958</v>
      </c>
      <c r="L16843" s="1" t="str">
        <f t="shared" si="528"/>
        <v/>
      </c>
    </row>
    <row r="16844" spans="1:12" ht="13.8" customHeight="1" x14ac:dyDescent="0.3">
      <c r="A16844" t="s">
        <v>259</v>
      </c>
      <c r="B16844">
        <v>1919</v>
      </c>
      <c r="C16844" s="10">
        <v>482</v>
      </c>
      <c r="D16844">
        <v>482</v>
      </c>
      <c r="E16844">
        <v>0</v>
      </c>
      <c r="F16844">
        <v>0</v>
      </c>
      <c r="G16844">
        <v>0</v>
      </c>
      <c r="H16844" t="s">
        <v>11</v>
      </c>
      <c r="I16844" t="s">
        <v>11</v>
      </c>
      <c r="J16844" s="10">
        <v>0</v>
      </c>
      <c r="K16844" s="13">
        <f t="shared" si="529"/>
        <v>1958</v>
      </c>
      <c r="L16844" s="1" t="str">
        <f t="shared" si="528"/>
        <v/>
      </c>
    </row>
    <row r="16845" spans="1:12" ht="13.8" customHeight="1" x14ac:dyDescent="0.3">
      <c r="A16845" t="s">
        <v>259</v>
      </c>
      <c r="B16845">
        <v>1920</v>
      </c>
      <c r="C16845" s="10">
        <v>507</v>
      </c>
      <c r="D16845">
        <v>507</v>
      </c>
      <c r="E16845">
        <v>0</v>
      </c>
      <c r="F16845">
        <v>0</v>
      </c>
      <c r="G16845">
        <v>0</v>
      </c>
      <c r="H16845" t="s">
        <v>11</v>
      </c>
      <c r="I16845" t="s">
        <v>11</v>
      </c>
      <c r="J16845" s="10">
        <v>0</v>
      </c>
      <c r="K16845" s="13">
        <f t="shared" si="529"/>
        <v>1958</v>
      </c>
      <c r="L16845" s="1" t="str">
        <f t="shared" si="528"/>
        <v/>
      </c>
    </row>
    <row r="16846" spans="1:12" ht="13.8" customHeight="1" x14ac:dyDescent="0.3">
      <c r="A16846" t="s">
        <v>259</v>
      </c>
      <c r="B16846">
        <v>1921</v>
      </c>
      <c r="C16846" s="10">
        <v>667</v>
      </c>
      <c r="D16846">
        <v>667</v>
      </c>
      <c r="E16846">
        <v>0</v>
      </c>
      <c r="F16846">
        <v>0</v>
      </c>
      <c r="G16846">
        <v>0</v>
      </c>
      <c r="H16846" t="s">
        <v>11</v>
      </c>
      <c r="I16846" t="s">
        <v>11</v>
      </c>
      <c r="J16846" s="10">
        <v>0</v>
      </c>
      <c r="K16846" s="13">
        <f t="shared" si="529"/>
        <v>1958</v>
      </c>
      <c r="L16846" s="1" t="str">
        <f t="shared" si="528"/>
        <v/>
      </c>
    </row>
    <row r="16847" spans="1:12" ht="13.8" customHeight="1" x14ac:dyDescent="0.3">
      <c r="A16847" t="s">
        <v>259</v>
      </c>
      <c r="B16847">
        <v>1922</v>
      </c>
      <c r="C16847" s="10">
        <v>717</v>
      </c>
      <c r="D16847">
        <v>717</v>
      </c>
      <c r="E16847">
        <v>0</v>
      </c>
      <c r="F16847">
        <v>0</v>
      </c>
      <c r="G16847">
        <v>0</v>
      </c>
      <c r="H16847" t="s">
        <v>11</v>
      </c>
      <c r="I16847" t="s">
        <v>11</v>
      </c>
      <c r="J16847" s="10">
        <v>0</v>
      </c>
      <c r="K16847" s="13">
        <f t="shared" si="529"/>
        <v>1958</v>
      </c>
      <c r="L16847" s="1" t="str">
        <f t="shared" si="528"/>
        <v/>
      </c>
    </row>
    <row r="16848" spans="1:12" ht="13.8" customHeight="1" x14ac:dyDescent="0.3">
      <c r="A16848" t="s">
        <v>259</v>
      </c>
      <c r="B16848">
        <v>1923</v>
      </c>
      <c r="C16848" s="10">
        <v>765</v>
      </c>
      <c r="D16848">
        <v>765</v>
      </c>
      <c r="E16848">
        <v>0</v>
      </c>
      <c r="F16848">
        <v>0</v>
      </c>
      <c r="G16848">
        <v>0</v>
      </c>
      <c r="H16848" t="s">
        <v>11</v>
      </c>
      <c r="I16848" t="s">
        <v>11</v>
      </c>
      <c r="J16848" s="10">
        <v>0</v>
      </c>
      <c r="K16848" s="13">
        <f t="shared" si="529"/>
        <v>1958</v>
      </c>
      <c r="L16848" s="1" t="str">
        <f t="shared" si="528"/>
        <v/>
      </c>
    </row>
    <row r="16849" spans="1:12" ht="13.8" customHeight="1" x14ac:dyDescent="0.3">
      <c r="A16849" t="s">
        <v>259</v>
      </c>
      <c r="B16849">
        <v>1924</v>
      </c>
      <c r="C16849" s="10">
        <v>895</v>
      </c>
      <c r="D16849">
        <v>895</v>
      </c>
      <c r="E16849">
        <v>0</v>
      </c>
      <c r="F16849">
        <v>0</v>
      </c>
      <c r="G16849">
        <v>0</v>
      </c>
      <c r="H16849" t="s">
        <v>11</v>
      </c>
      <c r="I16849" t="s">
        <v>11</v>
      </c>
      <c r="J16849" s="10">
        <v>0</v>
      </c>
      <c r="K16849" s="13">
        <f t="shared" si="529"/>
        <v>1958</v>
      </c>
      <c r="L16849" s="1" t="str">
        <f t="shared" si="528"/>
        <v/>
      </c>
    </row>
    <row r="16850" spans="1:12" ht="13.8" customHeight="1" x14ac:dyDescent="0.3">
      <c r="A16850" t="s">
        <v>259</v>
      </c>
      <c r="B16850">
        <v>1925</v>
      </c>
      <c r="C16850" s="10">
        <v>987</v>
      </c>
      <c r="D16850">
        <v>987</v>
      </c>
      <c r="E16850">
        <v>0</v>
      </c>
      <c r="F16850">
        <v>0</v>
      </c>
      <c r="G16850">
        <v>0</v>
      </c>
      <c r="H16850" t="s">
        <v>11</v>
      </c>
      <c r="I16850" t="s">
        <v>11</v>
      </c>
      <c r="J16850" s="10">
        <v>0</v>
      </c>
      <c r="K16850" s="13">
        <f t="shared" si="529"/>
        <v>1958</v>
      </c>
      <c r="L16850" s="1" t="str">
        <f t="shared" si="528"/>
        <v/>
      </c>
    </row>
    <row r="16851" spans="1:12" ht="13.8" customHeight="1" x14ac:dyDescent="0.3">
      <c r="A16851" t="s">
        <v>259</v>
      </c>
      <c r="B16851">
        <v>1926</v>
      </c>
      <c r="C16851" s="10">
        <v>934</v>
      </c>
      <c r="D16851">
        <v>934</v>
      </c>
      <c r="E16851">
        <v>0</v>
      </c>
      <c r="F16851">
        <v>0</v>
      </c>
      <c r="G16851">
        <v>0</v>
      </c>
      <c r="H16851" t="s">
        <v>11</v>
      </c>
      <c r="I16851" t="s">
        <v>11</v>
      </c>
      <c r="J16851" s="10">
        <v>0</v>
      </c>
      <c r="K16851" s="13">
        <f t="shared" si="529"/>
        <v>1958</v>
      </c>
      <c r="L16851" s="1" t="str">
        <f t="shared" si="528"/>
        <v/>
      </c>
    </row>
    <row r="16852" spans="1:12" ht="13.8" customHeight="1" x14ac:dyDescent="0.3">
      <c r="A16852" t="s">
        <v>259</v>
      </c>
      <c r="B16852">
        <v>1927</v>
      </c>
      <c r="C16852" s="10">
        <v>1080</v>
      </c>
      <c r="D16852">
        <v>1080</v>
      </c>
      <c r="E16852">
        <v>0</v>
      </c>
      <c r="F16852">
        <v>0</v>
      </c>
      <c r="G16852">
        <v>0</v>
      </c>
      <c r="H16852" t="s">
        <v>11</v>
      </c>
      <c r="I16852" t="s">
        <v>11</v>
      </c>
      <c r="J16852" s="10">
        <v>0</v>
      </c>
      <c r="K16852" s="13">
        <f t="shared" si="529"/>
        <v>1958</v>
      </c>
      <c r="L16852" s="1" t="str">
        <f t="shared" si="528"/>
        <v/>
      </c>
    </row>
    <row r="16853" spans="1:12" ht="13.8" customHeight="1" x14ac:dyDescent="0.3">
      <c r="A16853" t="s">
        <v>259</v>
      </c>
      <c r="B16853">
        <v>1928</v>
      </c>
      <c r="C16853" s="10">
        <v>1424</v>
      </c>
      <c r="D16853">
        <v>1424</v>
      </c>
      <c r="E16853">
        <v>0</v>
      </c>
      <c r="F16853">
        <v>0</v>
      </c>
      <c r="G16853">
        <v>0</v>
      </c>
      <c r="H16853" t="s">
        <v>11</v>
      </c>
      <c r="I16853" t="s">
        <v>11</v>
      </c>
      <c r="J16853" s="10">
        <v>0</v>
      </c>
      <c r="K16853" s="13">
        <f t="shared" si="529"/>
        <v>1958</v>
      </c>
      <c r="L16853" s="1" t="str">
        <f t="shared" si="528"/>
        <v/>
      </c>
    </row>
    <row r="16854" spans="1:12" ht="13.8" customHeight="1" x14ac:dyDescent="0.3">
      <c r="A16854" t="s">
        <v>259</v>
      </c>
      <c r="B16854">
        <v>1929</v>
      </c>
      <c r="C16854" s="10">
        <v>1428</v>
      </c>
      <c r="D16854">
        <v>1428</v>
      </c>
      <c r="E16854">
        <v>0</v>
      </c>
      <c r="F16854">
        <v>0</v>
      </c>
      <c r="G16854">
        <v>0</v>
      </c>
      <c r="H16854" t="s">
        <v>11</v>
      </c>
      <c r="I16854" t="s">
        <v>11</v>
      </c>
      <c r="J16854" s="10">
        <v>0</v>
      </c>
      <c r="K16854" s="13">
        <f t="shared" si="529"/>
        <v>1958</v>
      </c>
      <c r="L16854" s="1" t="str">
        <f t="shared" si="528"/>
        <v/>
      </c>
    </row>
    <row r="16855" spans="1:12" ht="13.8" customHeight="1" x14ac:dyDescent="0.3">
      <c r="A16855" t="s">
        <v>259</v>
      </c>
      <c r="B16855">
        <v>1930</v>
      </c>
      <c r="C16855" s="10">
        <v>1416</v>
      </c>
      <c r="D16855">
        <v>1416</v>
      </c>
      <c r="E16855">
        <v>0</v>
      </c>
      <c r="F16855">
        <v>0</v>
      </c>
      <c r="G16855">
        <v>0</v>
      </c>
      <c r="H16855" t="s">
        <v>11</v>
      </c>
      <c r="I16855" t="s">
        <v>11</v>
      </c>
      <c r="J16855" s="10">
        <v>0</v>
      </c>
      <c r="K16855" s="13">
        <f t="shared" si="529"/>
        <v>1958</v>
      </c>
      <c r="L16855" s="1" t="str">
        <f t="shared" si="528"/>
        <v/>
      </c>
    </row>
    <row r="16856" spans="1:12" ht="13.8" customHeight="1" x14ac:dyDescent="0.3">
      <c r="A16856" t="s">
        <v>259</v>
      </c>
      <c r="B16856">
        <v>1931</v>
      </c>
      <c r="C16856" s="10">
        <v>1250</v>
      </c>
      <c r="D16856">
        <v>1250</v>
      </c>
      <c r="E16856">
        <v>0</v>
      </c>
      <c r="F16856">
        <v>0</v>
      </c>
      <c r="G16856">
        <v>0</v>
      </c>
      <c r="H16856" t="s">
        <v>11</v>
      </c>
      <c r="I16856" t="s">
        <v>11</v>
      </c>
      <c r="J16856" s="10">
        <v>0</v>
      </c>
      <c r="K16856" s="13">
        <f t="shared" si="529"/>
        <v>1958</v>
      </c>
      <c r="L16856" s="1" t="str">
        <f t="shared" si="528"/>
        <v/>
      </c>
    </row>
    <row r="16857" spans="1:12" ht="13.8" customHeight="1" x14ac:dyDescent="0.3">
      <c r="A16857" t="s">
        <v>259</v>
      </c>
      <c r="B16857">
        <v>1932</v>
      </c>
      <c r="C16857" s="10">
        <v>1240</v>
      </c>
      <c r="D16857">
        <v>1240</v>
      </c>
      <c r="E16857">
        <v>0</v>
      </c>
      <c r="F16857">
        <v>0</v>
      </c>
      <c r="G16857">
        <v>0</v>
      </c>
      <c r="H16857" t="s">
        <v>11</v>
      </c>
      <c r="I16857" t="s">
        <v>11</v>
      </c>
      <c r="J16857" s="10">
        <v>0</v>
      </c>
      <c r="K16857" s="13">
        <f t="shared" si="529"/>
        <v>1958</v>
      </c>
      <c r="L16857" s="1" t="str">
        <f t="shared" si="528"/>
        <v/>
      </c>
    </row>
    <row r="16858" spans="1:12" ht="13.8" customHeight="1" x14ac:dyDescent="0.3">
      <c r="A16858" t="s">
        <v>259</v>
      </c>
      <c r="B16858">
        <v>1933</v>
      </c>
      <c r="C16858" s="10">
        <v>1152</v>
      </c>
      <c r="D16858">
        <v>1152</v>
      </c>
      <c r="E16858">
        <v>0</v>
      </c>
      <c r="F16858">
        <v>0</v>
      </c>
      <c r="G16858">
        <v>0</v>
      </c>
      <c r="H16858" t="s">
        <v>11</v>
      </c>
      <c r="I16858" t="s">
        <v>11</v>
      </c>
      <c r="J16858" s="10">
        <v>0</v>
      </c>
      <c r="K16858" s="13">
        <f t="shared" si="529"/>
        <v>1958</v>
      </c>
      <c r="L16858" s="1" t="str">
        <f t="shared" si="528"/>
        <v/>
      </c>
    </row>
    <row r="16859" spans="1:12" ht="13.8" customHeight="1" x14ac:dyDescent="0.3">
      <c r="A16859" t="s">
        <v>259</v>
      </c>
      <c r="B16859">
        <v>1934</v>
      </c>
      <c r="C16859" s="10">
        <v>1153</v>
      </c>
      <c r="D16859">
        <v>1153</v>
      </c>
      <c r="E16859">
        <v>0</v>
      </c>
      <c r="F16859">
        <v>0</v>
      </c>
      <c r="G16859">
        <v>0</v>
      </c>
      <c r="H16859" t="s">
        <v>11</v>
      </c>
      <c r="I16859" t="s">
        <v>11</v>
      </c>
      <c r="J16859" s="10">
        <v>0</v>
      </c>
      <c r="K16859" s="13">
        <f t="shared" si="529"/>
        <v>1958</v>
      </c>
      <c r="L16859" s="1" t="str">
        <f t="shared" si="528"/>
        <v/>
      </c>
    </row>
    <row r="16860" spans="1:12" ht="13.8" customHeight="1" x14ac:dyDescent="0.3">
      <c r="A16860" t="s">
        <v>259</v>
      </c>
      <c r="B16860">
        <v>1935</v>
      </c>
      <c r="C16860" s="10">
        <v>1285</v>
      </c>
      <c r="D16860">
        <v>1285</v>
      </c>
      <c r="E16860">
        <v>0</v>
      </c>
      <c r="F16860">
        <v>0</v>
      </c>
      <c r="G16860">
        <v>0</v>
      </c>
      <c r="H16860" t="s">
        <v>11</v>
      </c>
      <c r="I16860" t="s">
        <v>11</v>
      </c>
      <c r="J16860" s="10">
        <v>0</v>
      </c>
      <c r="K16860" s="13">
        <f t="shared" si="529"/>
        <v>1958</v>
      </c>
      <c r="L16860" s="1" t="str">
        <f t="shared" si="528"/>
        <v/>
      </c>
    </row>
    <row r="16861" spans="1:12" ht="13.8" customHeight="1" x14ac:dyDescent="0.3">
      <c r="A16861" t="s">
        <v>259</v>
      </c>
      <c r="B16861">
        <v>1936</v>
      </c>
      <c r="C16861" s="10">
        <v>1583</v>
      </c>
      <c r="D16861">
        <v>1583</v>
      </c>
      <c r="E16861">
        <v>0</v>
      </c>
      <c r="F16861">
        <v>0</v>
      </c>
      <c r="G16861">
        <v>0</v>
      </c>
      <c r="H16861" t="s">
        <v>11</v>
      </c>
      <c r="I16861" t="s">
        <v>11</v>
      </c>
      <c r="J16861" s="10">
        <v>0</v>
      </c>
      <c r="K16861" s="13">
        <f t="shared" si="529"/>
        <v>1958</v>
      </c>
      <c r="L16861" s="1" t="str">
        <f t="shared" si="528"/>
        <v/>
      </c>
    </row>
    <row r="16862" spans="1:12" ht="13.8" customHeight="1" x14ac:dyDescent="0.3">
      <c r="A16862" t="s">
        <v>259</v>
      </c>
      <c r="B16862">
        <v>1937</v>
      </c>
      <c r="C16862" s="10">
        <v>1671</v>
      </c>
      <c r="D16862">
        <v>1671</v>
      </c>
      <c r="E16862">
        <v>0</v>
      </c>
      <c r="F16862">
        <v>0</v>
      </c>
      <c r="G16862">
        <v>0</v>
      </c>
      <c r="H16862" t="s">
        <v>11</v>
      </c>
      <c r="I16862" t="s">
        <v>11</v>
      </c>
      <c r="J16862" s="10">
        <v>0</v>
      </c>
      <c r="K16862" s="13">
        <f t="shared" si="529"/>
        <v>1958</v>
      </c>
      <c r="L16862" s="1" t="str">
        <f t="shared" si="528"/>
        <v/>
      </c>
    </row>
    <row r="16863" spans="1:12" ht="13.8" customHeight="1" x14ac:dyDescent="0.3">
      <c r="A16863" t="s">
        <v>259</v>
      </c>
      <c r="B16863">
        <v>1938</v>
      </c>
      <c r="C16863" s="10">
        <v>1698</v>
      </c>
      <c r="D16863">
        <v>1698</v>
      </c>
      <c r="E16863">
        <v>0</v>
      </c>
      <c r="F16863">
        <v>0</v>
      </c>
      <c r="G16863">
        <v>0</v>
      </c>
      <c r="H16863" t="s">
        <v>11</v>
      </c>
      <c r="I16863" t="s">
        <v>11</v>
      </c>
      <c r="J16863" s="10">
        <v>0</v>
      </c>
      <c r="K16863" s="13">
        <f t="shared" si="529"/>
        <v>1958</v>
      </c>
      <c r="L16863" s="1" t="str">
        <f t="shared" si="528"/>
        <v/>
      </c>
    </row>
    <row r="16864" spans="1:12" ht="13.8" customHeight="1" x14ac:dyDescent="0.3">
      <c r="A16864" t="s">
        <v>259</v>
      </c>
      <c r="B16864">
        <v>1939</v>
      </c>
      <c r="C16864" s="10">
        <v>1894</v>
      </c>
      <c r="D16864">
        <v>1894</v>
      </c>
      <c r="E16864">
        <v>0</v>
      </c>
      <c r="F16864">
        <v>0</v>
      </c>
      <c r="G16864">
        <v>0</v>
      </c>
      <c r="H16864" t="s">
        <v>11</v>
      </c>
      <c r="I16864" t="s">
        <v>11</v>
      </c>
      <c r="J16864" s="10">
        <v>0</v>
      </c>
      <c r="K16864" s="13">
        <f t="shared" si="529"/>
        <v>1958</v>
      </c>
      <c r="L16864" s="1" t="str">
        <f t="shared" si="528"/>
        <v/>
      </c>
    </row>
    <row r="16865" spans="1:12" ht="13.8" customHeight="1" x14ac:dyDescent="0.3">
      <c r="A16865" t="s">
        <v>259</v>
      </c>
      <c r="B16865">
        <v>1940</v>
      </c>
      <c r="C16865" s="10">
        <v>1810</v>
      </c>
      <c r="D16865">
        <v>1810</v>
      </c>
      <c r="E16865">
        <v>0</v>
      </c>
      <c r="F16865">
        <v>0</v>
      </c>
      <c r="G16865">
        <v>0</v>
      </c>
      <c r="H16865" t="s">
        <v>11</v>
      </c>
      <c r="I16865" t="s">
        <v>11</v>
      </c>
      <c r="J16865" s="10">
        <v>0</v>
      </c>
      <c r="K16865" s="13">
        <f t="shared" si="529"/>
        <v>1958</v>
      </c>
      <c r="L16865" s="1" t="str">
        <f t="shared" si="528"/>
        <v/>
      </c>
    </row>
    <row r="16866" spans="1:12" ht="13.8" customHeight="1" x14ac:dyDescent="0.3">
      <c r="A16866" t="s">
        <v>259</v>
      </c>
      <c r="B16866">
        <v>1941</v>
      </c>
      <c r="C16866" s="10">
        <v>1686</v>
      </c>
      <c r="D16866">
        <v>1686</v>
      </c>
      <c r="E16866">
        <v>0</v>
      </c>
      <c r="F16866">
        <v>0</v>
      </c>
      <c r="G16866">
        <v>0</v>
      </c>
      <c r="H16866" t="s">
        <v>11</v>
      </c>
      <c r="I16866" t="s">
        <v>11</v>
      </c>
      <c r="J16866" s="10">
        <v>0</v>
      </c>
      <c r="K16866" s="13">
        <f t="shared" si="529"/>
        <v>1958</v>
      </c>
      <c r="L16866" s="1" t="str">
        <f t="shared" si="528"/>
        <v/>
      </c>
    </row>
    <row r="16867" spans="1:12" ht="13.8" customHeight="1" x14ac:dyDescent="0.3">
      <c r="A16867" t="s">
        <v>259</v>
      </c>
      <c r="B16867">
        <v>1942</v>
      </c>
      <c r="C16867" s="10">
        <v>900</v>
      </c>
      <c r="D16867">
        <v>900</v>
      </c>
      <c r="E16867">
        <v>0</v>
      </c>
      <c r="F16867">
        <v>0</v>
      </c>
      <c r="G16867">
        <v>0</v>
      </c>
      <c r="H16867" t="s">
        <v>11</v>
      </c>
      <c r="I16867" t="s">
        <v>11</v>
      </c>
      <c r="J16867" s="10">
        <v>0</v>
      </c>
      <c r="K16867" s="13">
        <f t="shared" si="529"/>
        <v>1958</v>
      </c>
      <c r="L16867" s="1" t="str">
        <f t="shared" si="528"/>
        <v/>
      </c>
    </row>
    <row r="16868" spans="1:12" ht="13.8" customHeight="1" x14ac:dyDescent="0.3">
      <c r="A16868" t="s">
        <v>259</v>
      </c>
      <c r="B16868">
        <v>1943</v>
      </c>
      <c r="C16868" s="10">
        <v>739</v>
      </c>
      <c r="D16868">
        <v>739</v>
      </c>
      <c r="E16868">
        <v>0</v>
      </c>
      <c r="F16868">
        <v>0</v>
      </c>
      <c r="G16868">
        <v>0</v>
      </c>
      <c r="H16868" t="s">
        <v>11</v>
      </c>
      <c r="I16868" t="s">
        <v>11</v>
      </c>
      <c r="J16868" s="10">
        <v>0</v>
      </c>
      <c r="K16868" s="13">
        <f t="shared" si="529"/>
        <v>1958</v>
      </c>
      <c r="L16868" s="1" t="str">
        <f t="shared" si="528"/>
        <v/>
      </c>
    </row>
    <row r="16869" spans="1:12" ht="13.8" customHeight="1" x14ac:dyDescent="0.3">
      <c r="A16869" t="s">
        <v>259</v>
      </c>
      <c r="B16869">
        <v>1944</v>
      </c>
      <c r="C16869" s="10">
        <v>389</v>
      </c>
      <c r="D16869">
        <v>389</v>
      </c>
      <c r="E16869">
        <v>0</v>
      </c>
      <c r="F16869">
        <v>0</v>
      </c>
      <c r="G16869">
        <v>0</v>
      </c>
      <c r="H16869" t="s">
        <v>11</v>
      </c>
      <c r="I16869" t="s">
        <v>11</v>
      </c>
      <c r="J16869" s="10">
        <v>0</v>
      </c>
      <c r="K16869" s="13">
        <f t="shared" si="529"/>
        <v>1958</v>
      </c>
      <c r="L16869" s="1" t="str">
        <f t="shared" si="528"/>
        <v/>
      </c>
    </row>
    <row r="16870" spans="1:12" ht="13.8" customHeight="1" x14ac:dyDescent="0.3">
      <c r="A16870" t="s">
        <v>259</v>
      </c>
      <c r="B16870">
        <v>1945</v>
      </c>
      <c r="C16870" s="10">
        <v>167</v>
      </c>
      <c r="D16870">
        <v>167</v>
      </c>
      <c r="E16870">
        <v>0</v>
      </c>
      <c r="F16870">
        <v>0</v>
      </c>
      <c r="G16870">
        <v>0</v>
      </c>
      <c r="H16870" t="s">
        <v>11</v>
      </c>
      <c r="I16870" t="s">
        <v>11</v>
      </c>
      <c r="J16870" s="10">
        <v>0</v>
      </c>
      <c r="K16870" s="13">
        <f t="shared" si="529"/>
        <v>1958</v>
      </c>
      <c r="L16870" s="1" t="str">
        <f t="shared" si="528"/>
        <v/>
      </c>
    </row>
    <row r="16871" spans="1:12" ht="13.8" customHeight="1" x14ac:dyDescent="0.3">
      <c r="A16871" t="s">
        <v>259</v>
      </c>
      <c r="B16871">
        <v>1970</v>
      </c>
      <c r="C16871" s="10">
        <v>7690</v>
      </c>
      <c r="D16871">
        <v>1989</v>
      </c>
      <c r="E16871">
        <v>5594</v>
      </c>
      <c r="F16871">
        <v>0</v>
      </c>
      <c r="G16871">
        <v>107</v>
      </c>
      <c r="H16871">
        <v>0</v>
      </c>
      <c r="I16871">
        <v>0.17</v>
      </c>
      <c r="J16871" s="10">
        <v>0</v>
      </c>
      <c r="K16871" s="13">
        <f t="shared" si="529"/>
        <v>1989</v>
      </c>
      <c r="L16871" s="1" t="str">
        <f t="shared" si="528"/>
        <v/>
      </c>
    </row>
    <row r="16872" spans="1:12" ht="13.8" customHeight="1" x14ac:dyDescent="0.3">
      <c r="A16872" t="s">
        <v>259</v>
      </c>
      <c r="B16872">
        <v>1971</v>
      </c>
      <c r="C16872" s="10">
        <v>6689</v>
      </c>
      <c r="D16872">
        <v>1846</v>
      </c>
      <c r="E16872">
        <v>4739</v>
      </c>
      <c r="F16872">
        <v>0</v>
      </c>
      <c r="G16872">
        <v>104</v>
      </c>
      <c r="H16872">
        <v>0</v>
      </c>
      <c r="I16872">
        <v>0.15</v>
      </c>
      <c r="J16872" s="10">
        <v>0</v>
      </c>
      <c r="K16872" s="13">
        <f t="shared" si="529"/>
        <v>1989</v>
      </c>
      <c r="L16872" s="1" t="str">
        <f t="shared" si="528"/>
        <v/>
      </c>
    </row>
    <row r="16873" spans="1:12" ht="13.8" customHeight="1" x14ac:dyDescent="0.3">
      <c r="A16873" t="s">
        <v>259</v>
      </c>
      <c r="B16873">
        <v>1972</v>
      </c>
      <c r="C16873" s="10">
        <v>6288</v>
      </c>
      <c r="D16873">
        <v>1392</v>
      </c>
      <c r="E16873">
        <v>4828</v>
      </c>
      <c r="F16873">
        <v>0</v>
      </c>
      <c r="G16873">
        <v>68</v>
      </c>
      <c r="H16873">
        <v>0</v>
      </c>
      <c r="I16873">
        <v>0.13</v>
      </c>
      <c r="J16873" s="10">
        <v>0</v>
      </c>
      <c r="K16873" s="13">
        <f t="shared" si="529"/>
        <v>1989</v>
      </c>
      <c r="L16873" s="1" t="str">
        <f t="shared" si="528"/>
        <v/>
      </c>
    </row>
    <row r="16874" spans="1:12" ht="13.8" customHeight="1" x14ac:dyDescent="0.3">
      <c r="A16874" t="s">
        <v>259</v>
      </c>
      <c r="B16874">
        <v>1973</v>
      </c>
      <c r="C16874" s="10">
        <v>6844</v>
      </c>
      <c r="D16874">
        <v>2006</v>
      </c>
      <c r="E16874">
        <v>4734</v>
      </c>
      <c r="F16874">
        <v>0</v>
      </c>
      <c r="G16874">
        <v>104</v>
      </c>
      <c r="H16874">
        <v>0</v>
      </c>
      <c r="I16874">
        <v>0.14000000000000001</v>
      </c>
      <c r="J16874" s="10">
        <v>0</v>
      </c>
      <c r="K16874" s="13">
        <f t="shared" si="529"/>
        <v>1989</v>
      </c>
      <c r="L16874" s="1" t="str">
        <f t="shared" si="528"/>
        <v/>
      </c>
    </row>
    <row r="16875" spans="1:12" ht="13.8" customHeight="1" x14ac:dyDescent="0.3">
      <c r="A16875" t="s">
        <v>259</v>
      </c>
      <c r="B16875">
        <v>1974</v>
      </c>
      <c r="C16875" s="10">
        <v>5204</v>
      </c>
      <c r="D16875">
        <v>2397</v>
      </c>
      <c r="E16875">
        <v>2713</v>
      </c>
      <c r="F16875">
        <v>0</v>
      </c>
      <c r="G16875">
        <v>95</v>
      </c>
      <c r="H16875">
        <v>0</v>
      </c>
      <c r="I16875">
        <v>0.11</v>
      </c>
      <c r="J16875" s="10">
        <v>0</v>
      </c>
      <c r="K16875" s="13">
        <f t="shared" si="529"/>
        <v>1989</v>
      </c>
      <c r="L16875" s="1" t="str">
        <f t="shared" si="528"/>
        <v/>
      </c>
    </row>
    <row r="16876" spans="1:12" ht="13.8" customHeight="1" x14ac:dyDescent="0.3">
      <c r="A16876" t="s">
        <v>259</v>
      </c>
      <c r="B16876">
        <v>1975</v>
      </c>
      <c r="C16876" s="10">
        <v>5945</v>
      </c>
      <c r="D16876">
        <v>3324</v>
      </c>
      <c r="E16876">
        <v>2527</v>
      </c>
      <c r="F16876">
        <v>0</v>
      </c>
      <c r="G16876">
        <v>95</v>
      </c>
      <c r="H16876">
        <v>0</v>
      </c>
      <c r="I16876">
        <v>0.12</v>
      </c>
      <c r="J16876" s="10">
        <v>0</v>
      </c>
      <c r="K16876" s="13">
        <f t="shared" si="529"/>
        <v>1989</v>
      </c>
      <c r="L16876" s="1" t="str">
        <f t="shared" si="528"/>
        <v/>
      </c>
    </row>
    <row r="16877" spans="1:12" ht="13.8" customHeight="1" x14ac:dyDescent="0.3">
      <c r="A16877" t="s">
        <v>259</v>
      </c>
      <c r="B16877">
        <v>1976</v>
      </c>
      <c r="C16877" s="10">
        <v>3797</v>
      </c>
      <c r="D16877">
        <v>3109</v>
      </c>
      <c r="E16877">
        <v>587</v>
      </c>
      <c r="F16877">
        <v>0</v>
      </c>
      <c r="G16877">
        <v>101</v>
      </c>
      <c r="H16877">
        <v>0</v>
      </c>
      <c r="I16877">
        <v>7.0000000000000007E-2</v>
      </c>
      <c r="J16877" s="10">
        <v>0</v>
      </c>
      <c r="K16877" s="13">
        <f t="shared" si="529"/>
        <v>1989</v>
      </c>
      <c r="L16877" s="1" t="str">
        <f t="shared" si="528"/>
        <v/>
      </c>
    </row>
    <row r="16878" spans="1:12" ht="13.8" customHeight="1" x14ac:dyDescent="0.3">
      <c r="A16878" t="s">
        <v>259</v>
      </c>
      <c r="B16878">
        <v>1977</v>
      </c>
      <c r="C16878" s="10">
        <v>4166</v>
      </c>
      <c r="D16878">
        <v>3430</v>
      </c>
      <c r="E16878">
        <v>621</v>
      </c>
      <c r="F16878">
        <v>0</v>
      </c>
      <c r="G16878">
        <v>115</v>
      </c>
      <c r="H16878">
        <v>0</v>
      </c>
      <c r="I16878">
        <v>0.08</v>
      </c>
      <c r="J16878" s="10">
        <v>0</v>
      </c>
      <c r="K16878" s="13">
        <f t="shared" si="529"/>
        <v>1989</v>
      </c>
      <c r="L16878" s="1" t="str">
        <f t="shared" si="528"/>
        <v/>
      </c>
    </row>
    <row r="16879" spans="1:12" ht="13.8" customHeight="1" x14ac:dyDescent="0.3">
      <c r="A16879" t="s">
        <v>259</v>
      </c>
      <c r="B16879">
        <v>1978</v>
      </c>
      <c r="C16879" s="10">
        <v>4205</v>
      </c>
      <c r="D16879">
        <v>3309</v>
      </c>
      <c r="E16879">
        <v>781</v>
      </c>
      <c r="F16879">
        <v>0</v>
      </c>
      <c r="G16879">
        <v>115</v>
      </c>
      <c r="H16879">
        <v>0</v>
      </c>
      <c r="I16879">
        <v>0.08</v>
      </c>
      <c r="J16879" s="10">
        <v>0</v>
      </c>
      <c r="K16879" s="13">
        <f t="shared" si="529"/>
        <v>1989</v>
      </c>
      <c r="L16879" s="1" t="str">
        <f t="shared" si="528"/>
        <v/>
      </c>
    </row>
    <row r="16880" spans="1:12" ht="13.8" customHeight="1" x14ac:dyDescent="0.3">
      <c r="A16880" t="s">
        <v>259</v>
      </c>
      <c r="B16880">
        <v>1979</v>
      </c>
      <c r="C16880" s="10">
        <v>4440</v>
      </c>
      <c r="D16880">
        <v>3443</v>
      </c>
      <c r="E16880">
        <v>898</v>
      </c>
      <c r="F16880">
        <v>0</v>
      </c>
      <c r="G16880">
        <v>99</v>
      </c>
      <c r="H16880">
        <v>0</v>
      </c>
      <c r="I16880">
        <v>0.08</v>
      </c>
      <c r="J16880" s="10">
        <v>0</v>
      </c>
      <c r="K16880" s="13">
        <f t="shared" si="529"/>
        <v>1989</v>
      </c>
      <c r="L16880" s="1" t="str">
        <f t="shared" si="528"/>
        <v/>
      </c>
    </row>
    <row r="16881" spans="1:12" ht="13.8" customHeight="1" x14ac:dyDescent="0.3">
      <c r="A16881" t="s">
        <v>259</v>
      </c>
      <c r="B16881">
        <v>1980</v>
      </c>
      <c r="C16881" s="10">
        <v>4587</v>
      </c>
      <c r="D16881">
        <v>3476</v>
      </c>
      <c r="E16881">
        <v>1024</v>
      </c>
      <c r="F16881">
        <v>0</v>
      </c>
      <c r="G16881">
        <v>87</v>
      </c>
      <c r="H16881">
        <v>0</v>
      </c>
      <c r="I16881">
        <v>0.08</v>
      </c>
      <c r="J16881" s="10">
        <v>0</v>
      </c>
      <c r="K16881" s="13">
        <f t="shared" si="529"/>
        <v>1989</v>
      </c>
      <c r="L16881" s="1" t="str">
        <f t="shared" si="528"/>
        <v/>
      </c>
    </row>
    <row r="16882" spans="1:12" ht="13.8" customHeight="1" x14ac:dyDescent="0.3">
      <c r="A16882" t="s">
        <v>259</v>
      </c>
      <c r="B16882">
        <v>1981</v>
      </c>
      <c r="C16882" s="10">
        <v>4834</v>
      </c>
      <c r="D16882">
        <v>3621</v>
      </c>
      <c r="E16882">
        <v>1134</v>
      </c>
      <c r="F16882">
        <v>5</v>
      </c>
      <c r="G16882">
        <v>74</v>
      </c>
      <c r="H16882">
        <v>0</v>
      </c>
      <c r="I16882">
        <v>0.09</v>
      </c>
      <c r="J16882" s="10">
        <v>0</v>
      </c>
      <c r="K16882" s="13">
        <f t="shared" si="529"/>
        <v>1989</v>
      </c>
      <c r="L16882" s="1" t="str">
        <f t="shared" si="528"/>
        <v/>
      </c>
    </row>
    <row r="16883" spans="1:12" ht="13.8" customHeight="1" x14ac:dyDescent="0.3">
      <c r="A16883" t="s">
        <v>259</v>
      </c>
      <c r="B16883">
        <v>1982</v>
      </c>
      <c r="C16883" s="10">
        <v>5013</v>
      </c>
      <c r="D16883">
        <v>3693</v>
      </c>
      <c r="E16883">
        <v>1201</v>
      </c>
      <c r="F16883">
        <v>11</v>
      </c>
      <c r="G16883">
        <v>109</v>
      </c>
      <c r="H16883">
        <v>0</v>
      </c>
      <c r="I16883">
        <v>0.09</v>
      </c>
      <c r="J16883" s="10">
        <v>0</v>
      </c>
      <c r="K16883" s="13">
        <f t="shared" si="529"/>
        <v>1989</v>
      </c>
      <c r="L16883" s="1" t="str">
        <f t="shared" si="528"/>
        <v/>
      </c>
    </row>
    <row r="16884" spans="1:12" ht="13.8" customHeight="1" x14ac:dyDescent="0.3">
      <c r="A16884" t="s">
        <v>259</v>
      </c>
      <c r="B16884">
        <v>1983</v>
      </c>
      <c r="C16884" s="10">
        <v>5268</v>
      </c>
      <c r="D16884">
        <v>3791</v>
      </c>
      <c r="E16884">
        <v>1314</v>
      </c>
      <c r="F16884">
        <v>37</v>
      </c>
      <c r="G16884">
        <v>126</v>
      </c>
      <c r="H16884">
        <v>0</v>
      </c>
      <c r="I16884">
        <v>0.09</v>
      </c>
      <c r="J16884" s="10">
        <v>0</v>
      </c>
      <c r="K16884" s="13">
        <f t="shared" si="529"/>
        <v>1989</v>
      </c>
      <c r="L16884" s="1" t="str">
        <f t="shared" si="528"/>
        <v/>
      </c>
    </row>
    <row r="16885" spans="1:12" ht="13.8" customHeight="1" x14ac:dyDescent="0.3">
      <c r="A16885" t="s">
        <v>259</v>
      </c>
      <c r="B16885">
        <v>1984</v>
      </c>
      <c r="C16885" s="10">
        <v>4786</v>
      </c>
      <c r="D16885">
        <v>3186</v>
      </c>
      <c r="E16885">
        <v>1419</v>
      </c>
      <c r="F16885">
        <v>32</v>
      </c>
      <c r="G16885">
        <v>149</v>
      </c>
      <c r="H16885">
        <v>0</v>
      </c>
      <c r="I16885">
        <v>0.08</v>
      </c>
      <c r="J16885" s="10">
        <v>0</v>
      </c>
      <c r="K16885" s="13">
        <f t="shared" si="529"/>
        <v>1989</v>
      </c>
      <c r="L16885" s="1" t="str">
        <f t="shared" si="528"/>
        <v/>
      </c>
    </row>
    <row r="16886" spans="1:12" ht="13.8" customHeight="1" x14ac:dyDescent="0.3">
      <c r="A16886" t="s">
        <v>259</v>
      </c>
      <c r="B16886">
        <v>1985</v>
      </c>
      <c r="C16886" s="10">
        <v>5772</v>
      </c>
      <c r="D16886">
        <v>4050</v>
      </c>
      <c r="E16886">
        <v>1526</v>
      </c>
      <c r="F16886">
        <v>20</v>
      </c>
      <c r="G16886">
        <v>176</v>
      </c>
      <c r="H16886">
        <v>0</v>
      </c>
      <c r="I16886">
        <v>0.1</v>
      </c>
      <c r="J16886" s="10">
        <v>0</v>
      </c>
      <c r="K16886" s="13">
        <f t="shared" si="529"/>
        <v>1989</v>
      </c>
      <c r="L16886" s="1" t="str">
        <f t="shared" si="528"/>
        <v/>
      </c>
    </row>
    <row r="16887" spans="1:12" ht="13.8" customHeight="1" x14ac:dyDescent="0.3">
      <c r="A16887" t="s">
        <v>259</v>
      </c>
      <c r="B16887">
        <v>1986</v>
      </c>
      <c r="C16887" s="10">
        <v>6297</v>
      </c>
      <c r="D16887">
        <v>3846</v>
      </c>
      <c r="E16887">
        <v>1561</v>
      </c>
      <c r="F16887">
        <v>21</v>
      </c>
      <c r="G16887">
        <v>869</v>
      </c>
      <c r="H16887">
        <v>0</v>
      </c>
      <c r="I16887">
        <v>0.1</v>
      </c>
      <c r="J16887" s="10">
        <v>0</v>
      </c>
      <c r="K16887" s="13">
        <f t="shared" si="529"/>
        <v>1989</v>
      </c>
      <c r="L16887" s="1" t="str">
        <f t="shared" si="528"/>
        <v/>
      </c>
    </row>
    <row r="16888" spans="1:12" ht="13.8" customHeight="1" x14ac:dyDescent="0.3">
      <c r="A16888" t="s">
        <v>259</v>
      </c>
      <c r="B16888">
        <v>1987</v>
      </c>
      <c r="C16888" s="10">
        <v>7082</v>
      </c>
      <c r="D16888">
        <v>4384</v>
      </c>
      <c r="E16888">
        <v>1747</v>
      </c>
      <c r="F16888">
        <v>21</v>
      </c>
      <c r="G16888">
        <v>930</v>
      </c>
      <c r="H16888">
        <v>0</v>
      </c>
      <c r="I16888">
        <v>0.11</v>
      </c>
      <c r="J16888" s="10">
        <v>0</v>
      </c>
      <c r="K16888" s="13">
        <f t="shared" si="529"/>
        <v>1989</v>
      </c>
      <c r="L16888" s="1" t="str">
        <f t="shared" si="528"/>
        <v/>
      </c>
    </row>
    <row r="16889" spans="1:12" ht="13.8" customHeight="1" x14ac:dyDescent="0.3">
      <c r="A16889" t="s">
        <v>259</v>
      </c>
      <c r="B16889">
        <v>1988</v>
      </c>
      <c r="C16889" s="10">
        <v>6322</v>
      </c>
      <c r="D16889">
        <v>3807</v>
      </c>
      <c r="E16889">
        <v>2172</v>
      </c>
      <c r="F16889">
        <v>15</v>
      </c>
      <c r="G16889">
        <v>266</v>
      </c>
      <c r="H16889">
        <v>61</v>
      </c>
      <c r="I16889">
        <v>0.1</v>
      </c>
      <c r="J16889" s="10">
        <v>0</v>
      </c>
      <c r="K16889" s="13">
        <f t="shared" si="529"/>
        <v>1989</v>
      </c>
      <c r="L16889" s="1" t="str">
        <f t="shared" si="528"/>
        <v/>
      </c>
    </row>
    <row r="16890" spans="1:12" ht="13.8" customHeight="1" x14ac:dyDescent="0.3">
      <c r="A16890" t="s">
        <v>259</v>
      </c>
      <c r="B16890">
        <v>1989</v>
      </c>
      <c r="C16890" s="10">
        <v>4775</v>
      </c>
      <c r="D16890">
        <v>2330</v>
      </c>
      <c r="E16890">
        <v>2014</v>
      </c>
      <c r="F16890">
        <v>4</v>
      </c>
      <c r="G16890">
        <v>271</v>
      </c>
      <c r="H16890">
        <v>156</v>
      </c>
      <c r="I16890">
        <v>7.0000000000000007E-2</v>
      </c>
      <c r="J16890" s="10">
        <v>0</v>
      </c>
      <c r="K16890" s="13">
        <f t="shared" si="529"/>
        <v>1989</v>
      </c>
      <c r="L16890" s="1" t="str">
        <f t="shared" si="528"/>
        <v/>
      </c>
    </row>
    <row r="16891" spans="1:12" ht="13.8" customHeight="1" x14ac:dyDescent="0.3">
      <c r="A16891" t="s">
        <v>259</v>
      </c>
      <c r="B16891">
        <v>1990</v>
      </c>
      <c r="C16891" s="10">
        <v>5838</v>
      </c>
      <c r="D16891">
        <v>3008</v>
      </c>
      <c r="E16891">
        <v>2488</v>
      </c>
      <c r="F16891">
        <v>2</v>
      </c>
      <c r="G16891">
        <v>340</v>
      </c>
      <c r="H16891">
        <v>0</v>
      </c>
      <c r="I16891">
        <v>0.09</v>
      </c>
      <c r="J16891" s="10">
        <v>0</v>
      </c>
      <c r="K16891" s="13">
        <f t="shared" si="529"/>
        <v>1990</v>
      </c>
      <c r="L16891" s="1" t="str">
        <f t="shared" si="528"/>
        <v/>
      </c>
    </row>
    <row r="16892" spans="1:12" ht="13.8" customHeight="1" x14ac:dyDescent="0.3">
      <c r="A16892" t="s">
        <v>259</v>
      </c>
      <c r="B16892">
        <v>1991</v>
      </c>
      <c r="C16892" s="10">
        <v>5850</v>
      </c>
      <c r="D16892">
        <v>3265</v>
      </c>
      <c r="E16892">
        <v>2176</v>
      </c>
      <c r="F16892">
        <v>1</v>
      </c>
      <c r="G16892">
        <v>408</v>
      </c>
      <c r="H16892">
        <v>0</v>
      </c>
      <c r="I16892">
        <v>0.09</v>
      </c>
      <c r="J16892" s="10">
        <v>0</v>
      </c>
      <c r="K16892" s="13">
        <f t="shared" si="529"/>
        <v>1990</v>
      </c>
      <c r="L16892" s="1" t="str">
        <f t="shared" si="528"/>
        <v/>
      </c>
    </row>
    <row r="16893" spans="1:12" ht="13.8" customHeight="1" x14ac:dyDescent="0.3">
      <c r="A16893" t="s">
        <v>259</v>
      </c>
      <c r="B16893">
        <v>1992</v>
      </c>
      <c r="C16893" s="10">
        <v>5857</v>
      </c>
      <c r="D16893">
        <v>2988</v>
      </c>
      <c r="E16893">
        <v>2325</v>
      </c>
      <c r="F16893">
        <v>0</v>
      </c>
      <c r="G16893">
        <v>544</v>
      </c>
      <c r="H16893">
        <v>0</v>
      </c>
      <c r="I16893">
        <v>0.08</v>
      </c>
      <c r="J16893" s="10">
        <v>30</v>
      </c>
      <c r="K16893" s="13">
        <f t="shared" si="529"/>
        <v>1990</v>
      </c>
      <c r="L16893" s="1" t="str">
        <f t="shared" si="528"/>
        <v/>
      </c>
    </row>
    <row r="16894" spans="1:12" ht="13.8" customHeight="1" x14ac:dyDescent="0.3">
      <c r="A16894" t="s">
        <v>259</v>
      </c>
      <c r="B16894">
        <v>1993</v>
      </c>
      <c r="C16894" s="10">
        <v>6274</v>
      </c>
      <c r="D16894">
        <v>2428</v>
      </c>
      <c r="E16894">
        <v>3274</v>
      </c>
      <c r="F16894">
        <v>0</v>
      </c>
      <c r="G16894">
        <v>571</v>
      </c>
      <c r="H16894">
        <v>0</v>
      </c>
      <c r="I16894">
        <v>0.09</v>
      </c>
      <c r="J16894" s="10">
        <v>39</v>
      </c>
      <c r="K16894" s="13">
        <f t="shared" si="529"/>
        <v>1990</v>
      </c>
      <c r="L16894" s="1" t="str">
        <f t="shared" si="528"/>
        <v/>
      </c>
    </row>
    <row r="16895" spans="1:12" ht="13.8" customHeight="1" x14ac:dyDescent="0.3">
      <c r="A16895" t="s">
        <v>259</v>
      </c>
      <c r="B16895">
        <v>1994</v>
      </c>
      <c r="C16895" s="10">
        <v>7153</v>
      </c>
      <c r="D16895">
        <v>2978</v>
      </c>
      <c r="E16895">
        <v>3536</v>
      </c>
      <c r="F16895">
        <v>0</v>
      </c>
      <c r="G16895">
        <v>639</v>
      </c>
      <c r="H16895">
        <v>0</v>
      </c>
      <c r="I16895">
        <v>0.1</v>
      </c>
      <c r="J16895" s="10">
        <v>43</v>
      </c>
      <c r="K16895" s="13">
        <f t="shared" si="529"/>
        <v>1990</v>
      </c>
      <c r="L16895" s="1" t="str">
        <f t="shared" si="528"/>
        <v/>
      </c>
    </row>
    <row r="16896" spans="1:12" ht="13.8" customHeight="1" x14ac:dyDescent="0.3">
      <c r="A16896" t="s">
        <v>259</v>
      </c>
      <c r="B16896">
        <v>1995</v>
      </c>
      <c r="C16896" s="10">
        <v>7933</v>
      </c>
      <c r="D16896">
        <v>3425</v>
      </c>
      <c r="E16896">
        <v>3599</v>
      </c>
      <c r="F16896">
        <v>116</v>
      </c>
      <c r="G16896">
        <v>793</v>
      </c>
      <c r="H16896">
        <v>0</v>
      </c>
      <c r="I16896">
        <v>0.11</v>
      </c>
      <c r="J16896" s="10">
        <v>60</v>
      </c>
      <c r="K16896" s="13">
        <f t="shared" si="529"/>
        <v>1990</v>
      </c>
      <c r="L16896" s="1" t="str">
        <f t="shared" si="528"/>
        <v/>
      </c>
    </row>
    <row r="16897" spans="1:12" ht="13.8" customHeight="1" x14ac:dyDescent="0.3">
      <c r="A16897" t="s">
        <v>259</v>
      </c>
      <c r="B16897">
        <v>1996</v>
      </c>
      <c r="C16897" s="10">
        <v>9454</v>
      </c>
      <c r="D16897">
        <v>4025</v>
      </c>
      <c r="E16897">
        <v>4362</v>
      </c>
      <c r="F16897">
        <v>171</v>
      </c>
      <c r="G16897">
        <v>896</v>
      </c>
      <c r="H16897">
        <v>0</v>
      </c>
      <c r="I16897">
        <v>0.13</v>
      </c>
      <c r="J16897" s="10">
        <v>61</v>
      </c>
      <c r="K16897" s="13">
        <f t="shared" si="529"/>
        <v>1990</v>
      </c>
      <c r="L16897" s="1" t="str">
        <f t="shared" si="528"/>
        <v/>
      </c>
    </row>
    <row r="16898" spans="1:12" ht="13.8" customHeight="1" x14ac:dyDescent="0.3">
      <c r="A16898" t="s">
        <v>259</v>
      </c>
      <c r="B16898">
        <v>1997</v>
      </c>
      <c r="C16898" s="10">
        <v>12299</v>
      </c>
      <c r="D16898">
        <v>5875</v>
      </c>
      <c r="E16898">
        <v>5021</v>
      </c>
      <c r="F16898">
        <v>311</v>
      </c>
      <c r="G16898">
        <v>1091</v>
      </c>
      <c r="H16898">
        <v>0</v>
      </c>
      <c r="I16898">
        <v>0.16</v>
      </c>
      <c r="J16898" s="10">
        <v>56</v>
      </c>
      <c r="K16898" s="13">
        <f t="shared" si="529"/>
        <v>1990</v>
      </c>
      <c r="L16898" s="1" t="str">
        <f t="shared" ref="L16898:L16961" si="530">IF(AND(B16898&gt;2011),1,"")</f>
        <v/>
      </c>
    </row>
    <row r="16899" spans="1:12" ht="13.8" customHeight="1" x14ac:dyDescent="0.3">
      <c r="A16899" t="s">
        <v>259</v>
      </c>
      <c r="B16899">
        <v>1998</v>
      </c>
      <c r="C16899" s="10">
        <v>12957</v>
      </c>
      <c r="D16899">
        <v>5918</v>
      </c>
      <c r="E16899">
        <v>5198</v>
      </c>
      <c r="F16899">
        <v>518</v>
      </c>
      <c r="G16899">
        <v>1324</v>
      </c>
      <c r="H16899">
        <v>0</v>
      </c>
      <c r="I16899">
        <v>0.17</v>
      </c>
      <c r="J16899" s="10">
        <v>112</v>
      </c>
      <c r="K16899" s="13">
        <f t="shared" ref="K16899:K16962" si="531">IF(B16899&lt;1990,IF(B16899&lt;1959,1958,1989),1990)</f>
        <v>1990</v>
      </c>
      <c r="L16899" s="1" t="str">
        <f t="shared" si="530"/>
        <v/>
      </c>
    </row>
    <row r="16900" spans="1:12" ht="13.8" customHeight="1" x14ac:dyDescent="0.3">
      <c r="A16900" t="s">
        <v>259</v>
      </c>
      <c r="B16900">
        <v>1999</v>
      </c>
      <c r="C16900" s="10">
        <v>13006</v>
      </c>
      <c r="D16900">
        <v>5467</v>
      </c>
      <c r="E16900">
        <v>5523</v>
      </c>
      <c r="F16900">
        <v>589</v>
      </c>
      <c r="G16900">
        <v>1427</v>
      </c>
      <c r="H16900">
        <v>0</v>
      </c>
      <c r="I16900">
        <v>0.17</v>
      </c>
      <c r="J16900" s="10">
        <v>167</v>
      </c>
      <c r="K16900" s="13">
        <f t="shared" si="531"/>
        <v>1990</v>
      </c>
      <c r="L16900" s="1" t="str">
        <f t="shared" si="530"/>
        <v/>
      </c>
    </row>
    <row r="16901" spans="1:12" ht="13.8" customHeight="1" x14ac:dyDescent="0.3">
      <c r="A16901" t="s">
        <v>259</v>
      </c>
      <c r="B16901">
        <v>2000</v>
      </c>
      <c r="C16901" s="10">
        <v>14629</v>
      </c>
      <c r="D16901">
        <v>5654</v>
      </c>
      <c r="E16901">
        <v>6330</v>
      </c>
      <c r="F16901">
        <v>836</v>
      </c>
      <c r="G16901">
        <v>1809</v>
      </c>
      <c r="H16901">
        <v>0</v>
      </c>
      <c r="I16901">
        <v>0.19</v>
      </c>
      <c r="J16901" s="10">
        <v>207</v>
      </c>
      <c r="K16901" s="13">
        <f t="shared" si="531"/>
        <v>1990</v>
      </c>
      <c r="L16901" s="1" t="str">
        <f t="shared" si="530"/>
        <v/>
      </c>
    </row>
    <row r="16902" spans="1:12" ht="13.8" customHeight="1" x14ac:dyDescent="0.3">
      <c r="A16902" t="s">
        <v>259</v>
      </c>
      <c r="B16902">
        <v>2001</v>
      </c>
      <c r="C16902" s="10">
        <v>16673</v>
      </c>
      <c r="D16902">
        <v>6810</v>
      </c>
      <c r="E16902">
        <v>6977</v>
      </c>
      <c r="F16902">
        <v>700</v>
      </c>
      <c r="G16902">
        <v>2186</v>
      </c>
      <c r="H16902">
        <v>0</v>
      </c>
      <c r="I16902">
        <v>0.21</v>
      </c>
      <c r="J16902" s="10">
        <v>259</v>
      </c>
      <c r="K16902" s="13">
        <f t="shared" si="531"/>
        <v>1990</v>
      </c>
      <c r="L16902" s="1" t="str">
        <f t="shared" si="530"/>
        <v/>
      </c>
    </row>
    <row r="16903" spans="1:12" ht="13.8" customHeight="1" x14ac:dyDescent="0.3">
      <c r="A16903" t="s">
        <v>259</v>
      </c>
      <c r="B16903">
        <v>2002</v>
      </c>
      <c r="C16903" s="10">
        <v>19309</v>
      </c>
      <c r="D16903">
        <v>7503</v>
      </c>
      <c r="E16903">
        <v>7816</v>
      </c>
      <c r="F16903">
        <v>1119</v>
      </c>
      <c r="G16903">
        <v>2872</v>
      </c>
      <c r="H16903">
        <v>0</v>
      </c>
      <c r="I16903">
        <v>0.24</v>
      </c>
      <c r="J16903" s="10">
        <v>293</v>
      </c>
      <c r="K16903" s="13">
        <f t="shared" si="531"/>
        <v>1990</v>
      </c>
      <c r="L16903" s="1" t="str">
        <f t="shared" si="530"/>
        <v/>
      </c>
    </row>
    <row r="16904" spans="1:12" ht="13.8" customHeight="1" x14ac:dyDescent="0.3">
      <c r="A16904" t="s">
        <v>259</v>
      </c>
      <c r="B16904">
        <v>2003</v>
      </c>
      <c r="C16904" s="10">
        <v>21480</v>
      </c>
      <c r="D16904">
        <v>8727</v>
      </c>
      <c r="E16904">
        <v>8052</v>
      </c>
      <c r="F16904">
        <v>1421</v>
      </c>
      <c r="G16904">
        <v>3281</v>
      </c>
      <c r="H16904">
        <v>0</v>
      </c>
      <c r="I16904">
        <v>0.26</v>
      </c>
      <c r="J16904" s="10">
        <v>318</v>
      </c>
      <c r="K16904" s="13">
        <f t="shared" si="531"/>
        <v>1990</v>
      </c>
      <c r="L16904" s="1" t="str">
        <f t="shared" si="530"/>
        <v/>
      </c>
    </row>
    <row r="16905" spans="1:12" ht="13.8" customHeight="1" x14ac:dyDescent="0.3">
      <c r="A16905" t="s">
        <v>259</v>
      </c>
      <c r="B16905">
        <v>2004</v>
      </c>
      <c r="C16905" s="10">
        <v>24693</v>
      </c>
      <c r="D16905">
        <v>9496</v>
      </c>
      <c r="E16905">
        <v>9250</v>
      </c>
      <c r="F16905">
        <v>2391</v>
      </c>
      <c r="G16905">
        <v>3557</v>
      </c>
      <c r="H16905">
        <v>0</v>
      </c>
      <c r="I16905">
        <v>0.3</v>
      </c>
      <c r="J16905" s="10">
        <v>469</v>
      </c>
      <c r="K16905" s="13">
        <f t="shared" si="531"/>
        <v>1990</v>
      </c>
      <c r="L16905" s="1" t="str">
        <f t="shared" si="530"/>
        <v/>
      </c>
    </row>
    <row r="16906" spans="1:12" ht="13.8" customHeight="1" x14ac:dyDescent="0.3">
      <c r="A16906" t="s">
        <v>259</v>
      </c>
      <c r="B16906">
        <v>2005</v>
      </c>
      <c r="C16906" s="10">
        <v>26764</v>
      </c>
      <c r="D16906">
        <v>10769</v>
      </c>
      <c r="E16906">
        <v>9241</v>
      </c>
      <c r="F16906">
        <v>2564</v>
      </c>
      <c r="G16906">
        <v>4190</v>
      </c>
      <c r="H16906">
        <v>0</v>
      </c>
      <c r="I16906">
        <v>0.32</v>
      </c>
      <c r="J16906" s="10">
        <v>475</v>
      </c>
      <c r="K16906" s="13">
        <f t="shared" si="531"/>
        <v>1990</v>
      </c>
      <c r="L16906" s="1" t="str">
        <f t="shared" si="530"/>
        <v/>
      </c>
    </row>
    <row r="16907" spans="1:12" ht="13.8" customHeight="1" x14ac:dyDescent="0.3">
      <c r="A16907" t="s">
        <v>259</v>
      </c>
      <c r="B16907">
        <v>2006</v>
      </c>
      <c r="C16907" s="10">
        <v>28019</v>
      </c>
      <c r="D16907">
        <v>11666</v>
      </c>
      <c r="E16907">
        <v>8847</v>
      </c>
      <c r="F16907">
        <v>3060</v>
      </c>
      <c r="G16907">
        <v>4446</v>
      </c>
      <c r="H16907">
        <v>0</v>
      </c>
      <c r="I16907">
        <v>0.33</v>
      </c>
      <c r="J16907" s="10">
        <v>501</v>
      </c>
      <c r="K16907" s="13">
        <f t="shared" si="531"/>
        <v>1990</v>
      </c>
      <c r="L16907" s="1" t="str">
        <f t="shared" si="530"/>
        <v/>
      </c>
    </row>
    <row r="16908" spans="1:12" ht="13.8" customHeight="1" x14ac:dyDescent="0.3">
      <c r="A16908" t="s">
        <v>259</v>
      </c>
      <c r="B16908">
        <v>2007</v>
      </c>
      <c r="C16908" s="10">
        <v>28599</v>
      </c>
      <c r="D16908">
        <v>9952</v>
      </c>
      <c r="E16908">
        <v>10195</v>
      </c>
      <c r="F16908">
        <v>3406</v>
      </c>
      <c r="G16908">
        <v>5046</v>
      </c>
      <c r="H16908">
        <v>0</v>
      </c>
      <c r="I16908">
        <v>0.33</v>
      </c>
      <c r="J16908" s="10">
        <v>538</v>
      </c>
      <c r="K16908" s="13">
        <f t="shared" si="531"/>
        <v>1990</v>
      </c>
      <c r="L16908" s="1" t="str">
        <f t="shared" si="530"/>
        <v/>
      </c>
    </row>
    <row r="16909" spans="1:12" ht="13.8" customHeight="1" x14ac:dyDescent="0.3">
      <c r="A16909" t="s">
        <v>259</v>
      </c>
      <c r="B16909">
        <v>2008</v>
      </c>
      <c r="C16909" s="10">
        <v>32177</v>
      </c>
      <c r="D16909">
        <v>11911</v>
      </c>
      <c r="E16909">
        <v>11032</v>
      </c>
      <c r="F16909">
        <v>3794</v>
      </c>
      <c r="G16909">
        <v>5441</v>
      </c>
      <c r="H16909">
        <v>0</v>
      </c>
      <c r="I16909">
        <v>0.37</v>
      </c>
      <c r="J16909" s="10">
        <v>604</v>
      </c>
      <c r="K16909" s="13">
        <f t="shared" si="531"/>
        <v>1990</v>
      </c>
      <c r="L16909" s="1" t="str">
        <f t="shared" si="530"/>
        <v/>
      </c>
    </row>
    <row r="16910" spans="1:12" ht="13.8" customHeight="1" x14ac:dyDescent="0.3">
      <c r="A16910" t="s">
        <v>259</v>
      </c>
      <c r="B16910">
        <v>2009</v>
      </c>
      <c r="C16910" s="10">
        <v>35079</v>
      </c>
      <c r="D16910">
        <v>12415</v>
      </c>
      <c r="E16910">
        <v>11830</v>
      </c>
      <c r="F16910">
        <v>4196</v>
      </c>
      <c r="G16910">
        <v>6638</v>
      </c>
      <c r="H16910">
        <v>0</v>
      </c>
      <c r="I16910">
        <v>0.4</v>
      </c>
      <c r="J16910" s="10">
        <v>669</v>
      </c>
      <c r="K16910" s="13">
        <f t="shared" si="531"/>
        <v>1990</v>
      </c>
      <c r="L16910" s="1" t="str">
        <f t="shared" si="530"/>
        <v/>
      </c>
    </row>
    <row r="16911" spans="1:12" ht="13.8" customHeight="1" x14ac:dyDescent="0.3">
      <c r="A16911" t="s">
        <v>259</v>
      </c>
      <c r="B16911">
        <v>2010</v>
      </c>
      <c r="C16911" s="10">
        <v>38925</v>
      </c>
      <c r="D16911">
        <v>12954</v>
      </c>
      <c r="E16911">
        <v>13456</v>
      </c>
      <c r="F16911">
        <v>4926</v>
      </c>
      <c r="G16911">
        <v>7589</v>
      </c>
      <c r="H16911">
        <v>0</v>
      </c>
      <c r="I16911">
        <v>0.44</v>
      </c>
      <c r="J16911" s="10">
        <v>835</v>
      </c>
      <c r="K16911" s="13">
        <f t="shared" si="531"/>
        <v>1990</v>
      </c>
      <c r="L16911" s="1" t="str">
        <f t="shared" si="530"/>
        <v/>
      </c>
    </row>
    <row r="16912" spans="1:12" ht="13.8" customHeight="1" x14ac:dyDescent="0.3">
      <c r="A16912" t="s">
        <v>259</v>
      </c>
      <c r="B16912">
        <v>2011</v>
      </c>
      <c r="C16912" s="10">
        <v>41497</v>
      </c>
      <c r="D16912">
        <v>16253</v>
      </c>
      <c r="E16912">
        <v>12876</v>
      </c>
      <c r="F16912">
        <v>4443</v>
      </c>
      <c r="G16912">
        <v>7925</v>
      </c>
      <c r="H16912">
        <v>0</v>
      </c>
      <c r="I16912">
        <v>0.46</v>
      </c>
      <c r="J16912" s="10">
        <v>660</v>
      </c>
      <c r="K16912" s="13">
        <f t="shared" si="531"/>
        <v>1990</v>
      </c>
      <c r="L16912" s="1" t="str">
        <f t="shared" si="530"/>
        <v/>
      </c>
    </row>
    <row r="16913" spans="1:12" ht="13.8" customHeight="1" x14ac:dyDescent="0.3">
      <c r="A16913" t="s">
        <v>259</v>
      </c>
      <c r="B16913">
        <v>2012</v>
      </c>
      <c r="C16913" s="10">
        <v>38784</v>
      </c>
      <c r="D16913">
        <v>14265</v>
      </c>
      <c r="E16913">
        <v>12066</v>
      </c>
      <c r="F16913">
        <v>4901</v>
      </c>
      <c r="G16913">
        <v>7552</v>
      </c>
      <c r="H16913">
        <v>0</v>
      </c>
      <c r="I16913">
        <v>0.43</v>
      </c>
      <c r="J16913" s="10">
        <v>693</v>
      </c>
      <c r="K16913" s="13">
        <f t="shared" si="531"/>
        <v>1990</v>
      </c>
      <c r="L16913" s="1">
        <f t="shared" si="530"/>
        <v>1</v>
      </c>
    </row>
    <row r="16914" spans="1:12" ht="13.8" customHeight="1" x14ac:dyDescent="0.3">
      <c r="A16914" t="s">
        <v>259</v>
      </c>
      <c r="B16914">
        <v>2013</v>
      </c>
      <c r="C16914" s="10">
        <v>40150</v>
      </c>
      <c r="D16914">
        <v>15359</v>
      </c>
      <c r="E16914">
        <v>11860</v>
      </c>
      <c r="F16914">
        <v>5109</v>
      </c>
      <c r="G16914">
        <v>7822</v>
      </c>
      <c r="H16914">
        <v>0</v>
      </c>
      <c r="I16914">
        <v>0.44</v>
      </c>
      <c r="J16914" s="10">
        <v>752</v>
      </c>
      <c r="K16914" s="13">
        <f t="shared" si="531"/>
        <v>1990</v>
      </c>
      <c r="L16914" s="1">
        <f t="shared" si="530"/>
        <v>1</v>
      </c>
    </row>
    <row r="16915" spans="1:12" ht="13.8" customHeight="1" x14ac:dyDescent="0.3">
      <c r="A16915" t="s">
        <v>259</v>
      </c>
      <c r="B16915">
        <v>2014</v>
      </c>
      <c r="C16915" s="10">
        <v>45517</v>
      </c>
      <c r="D16915">
        <v>19246</v>
      </c>
      <c r="E16915">
        <v>12694</v>
      </c>
      <c r="F16915">
        <v>5349</v>
      </c>
      <c r="G16915">
        <v>8229</v>
      </c>
      <c r="H16915">
        <v>0</v>
      </c>
      <c r="I16915">
        <v>0.49</v>
      </c>
      <c r="J16915" s="10">
        <v>761</v>
      </c>
      <c r="K16915" s="13">
        <f t="shared" si="531"/>
        <v>1990</v>
      </c>
      <c r="L16915" s="1">
        <f t="shared" si="530"/>
        <v>1</v>
      </c>
    </row>
    <row r="16916" spans="1:12" ht="13.8" customHeight="1" x14ac:dyDescent="0.3">
      <c r="A16916" t="s">
        <v>260</v>
      </c>
      <c r="B16916">
        <v>2001</v>
      </c>
      <c r="C16916" s="10">
        <v>4</v>
      </c>
      <c r="D16916">
        <v>0</v>
      </c>
      <c r="E16916">
        <v>4</v>
      </c>
      <c r="F16916">
        <v>0</v>
      </c>
      <c r="G16916">
        <v>0</v>
      </c>
      <c r="H16916">
        <v>0</v>
      </c>
      <c r="I16916">
        <v>0.28999999999999998</v>
      </c>
      <c r="J16916" s="10">
        <v>0</v>
      </c>
      <c r="K16916" s="13">
        <f t="shared" si="531"/>
        <v>1990</v>
      </c>
      <c r="L16916" s="1" t="str">
        <f t="shared" si="530"/>
        <v/>
      </c>
    </row>
    <row r="16917" spans="1:12" ht="13.8" customHeight="1" x14ac:dyDescent="0.3">
      <c r="A16917" t="s">
        <v>260</v>
      </c>
      <c r="B16917">
        <v>2002</v>
      </c>
      <c r="C16917" s="10">
        <v>7</v>
      </c>
      <c r="D16917">
        <v>0</v>
      </c>
      <c r="E16917">
        <v>7</v>
      </c>
      <c r="F16917">
        <v>0</v>
      </c>
      <c r="G16917">
        <v>0</v>
      </c>
      <c r="H16917">
        <v>0</v>
      </c>
      <c r="I16917">
        <v>0.46</v>
      </c>
      <c r="J16917" s="10">
        <v>1</v>
      </c>
      <c r="K16917" s="13">
        <f t="shared" si="531"/>
        <v>1990</v>
      </c>
      <c r="L16917" s="1" t="str">
        <f t="shared" si="530"/>
        <v/>
      </c>
    </row>
    <row r="16918" spans="1:12" ht="13.8" customHeight="1" x14ac:dyDescent="0.3">
      <c r="A16918" t="s">
        <v>260</v>
      </c>
      <c r="B16918">
        <v>2003</v>
      </c>
      <c r="C16918" s="10">
        <v>7</v>
      </c>
      <c r="D16918">
        <v>0</v>
      </c>
      <c r="E16918">
        <v>7</v>
      </c>
      <c r="F16918">
        <v>0</v>
      </c>
      <c r="G16918">
        <v>0</v>
      </c>
      <c r="H16918">
        <v>0</v>
      </c>
      <c r="I16918">
        <v>0.46</v>
      </c>
      <c r="J16918" s="10">
        <v>1</v>
      </c>
      <c r="K16918" s="13">
        <f t="shared" si="531"/>
        <v>1990</v>
      </c>
      <c r="L16918" s="1" t="str">
        <f t="shared" si="530"/>
        <v/>
      </c>
    </row>
    <row r="16919" spans="1:12" ht="13.8" customHeight="1" x14ac:dyDescent="0.3">
      <c r="A16919" t="s">
        <v>260</v>
      </c>
      <c r="B16919">
        <v>2004</v>
      </c>
      <c r="C16919" s="10">
        <v>7</v>
      </c>
      <c r="D16919">
        <v>0</v>
      </c>
      <c r="E16919">
        <v>7</v>
      </c>
      <c r="F16919">
        <v>0</v>
      </c>
      <c r="G16919">
        <v>0</v>
      </c>
      <c r="H16919">
        <v>0</v>
      </c>
      <c r="I16919">
        <v>0.47</v>
      </c>
      <c r="J16919" s="10">
        <v>1</v>
      </c>
      <c r="K16919" s="13">
        <f t="shared" si="531"/>
        <v>1990</v>
      </c>
      <c r="L16919" s="1" t="str">
        <f t="shared" si="530"/>
        <v/>
      </c>
    </row>
    <row r="16920" spans="1:12" ht="13.8" customHeight="1" x14ac:dyDescent="0.3">
      <c r="A16920" t="s">
        <v>260</v>
      </c>
      <c r="B16920">
        <v>2005</v>
      </c>
      <c r="C16920" s="10">
        <v>8</v>
      </c>
      <c r="D16920">
        <v>0</v>
      </c>
      <c r="E16920">
        <v>8</v>
      </c>
      <c r="F16920">
        <v>0</v>
      </c>
      <c r="G16920">
        <v>0</v>
      </c>
      <c r="H16920">
        <v>0</v>
      </c>
      <c r="I16920">
        <v>0.53</v>
      </c>
      <c r="J16920" s="10">
        <v>1</v>
      </c>
      <c r="K16920" s="13">
        <f t="shared" si="531"/>
        <v>1990</v>
      </c>
      <c r="L16920" s="1" t="str">
        <f t="shared" si="530"/>
        <v/>
      </c>
    </row>
    <row r="16921" spans="1:12" ht="13.8" customHeight="1" x14ac:dyDescent="0.3">
      <c r="A16921" t="s">
        <v>260</v>
      </c>
      <c r="B16921">
        <v>2006</v>
      </c>
      <c r="C16921" s="10">
        <v>8</v>
      </c>
      <c r="D16921">
        <v>0</v>
      </c>
      <c r="E16921">
        <v>8</v>
      </c>
      <c r="F16921">
        <v>0</v>
      </c>
      <c r="G16921">
        <v>0</v>
      </c>
      <c r="H16921">
        <v>0</v>
      </c>
      <c r="I16921">
        <v>0.53</v>
      </c>
      <c r="J16921" s="10">
        <v>1</v>
      </c>
      <c r="K16921" s="13">
        <f t="shared" si="531"/>
        <v>1990</v>
      </c>
      <c r="L16921" s="1" t="str">
        <f t="shared" si="530"/>
        <v/>
      </c>
    </row>
    <row r="16922" spans="1:12" ht="13.8" customHeight="1" x14ac:dyDescent="0.3">
      <c r="A16922" t="s">
        <v>260</v>
      </c>
      <c r="B16922">
        <v>2007</v>
      </c>
      <c r="C16922" s="10">
        <v>8</v>
      </c>
      <c r="D16922">
        <v>0</v>
      </c>
      <c r="E16922">
        <v>8</v>
      </c>
      <c r="F16922">
        <v>0</v>
      </c>
      <c r="G16922">
        <v>0</v>
      </c>
      <c r="H16922">
        <v>0</v>
      </c>
      <c r="I16922">
        <v>0.54</v>
      </c>
      <c r="J16922" s="10">
        <v>1</v>
      </c>
      <c r="K16922" s="13">
        <f t="shared" si="531"/>
        <v>1990</v>
      </c>
      <c r="L16922" s="1" t="str">
        <f t="shared" si="530"/>
        <v/>
      </c>
    </row>
    <row r="16923" spans="1:12" ht="13.8" customHeight="1" x14ac:dyDescent="0.3">
      <c r="A16923" t="s">
        <v>260</v>
      </c>
      <c r="B16923">
        <v>2008</v>
      </c>
      <c r="C16923" s="10">
        <v>6</v>
      </c>
      <c r="D16923">
        <v>0</v>
      </c>
      <c r="E16923">
        <v>6</v>
      </c>
      <c r="F16923">
        <v>0</v>
      </c>
      <c r="G16923">
        <v>0</v>
      </c>
      <c r="H16923">
        <v>0</v>
      </c>
      <c r="I16923">
        <v>0.42</v>
      </c>
      <c r="J16923" s="10">
        <v>1</v>
      </c>
      <c r="K16923" s="13">
        <f t="shared" si="531"/>
        <v>1990</v>
      </c>
      <c r="L16923" s="1" t="str">
        <f t="shared" si="530"/>
        <v/>
      </c>
    </row>
    <row r="16924" spans="1:12" ht="13.8" customHeight="1" x14ac:dyDescent="0.3">
      <c r="A16924" t="s">
        <v>260</v>
      </c>
      <c r="B16924">
        <v>2009</v>
      </c>
      <c r="C16924" s="10">
        <v>8</v>
      </c>
      <c r="D16924">
        <v>0</v>
      </c>
      <c r="E16924">
        <v>8</v>
      </c>
      <c r="F16924">
        <v>0</v>
      </c>
      <c r="G16924">
        <v>0</v>
      </c>
      <c r="H16924">
        <v>0</v>
      </c>
      <c r="I16924">
        <v>0.55000000000000004</v>
      </c>
      <c r="J16924" s="10">
        <v>1</v>
      </c>
      <c r="K16924" s="13">
        <f t="shared" si="531"/>
        <v>1990</v>
      </c>
      <c r="L16924" s="1" t="str">
        <f t="shared" si="530"/>
        <v/>
      </c>
    </row>
    <row r="16925" spans="1:12" ht="13.8" customHeight="1" x14ac:dyDescent="0.3">
      <c r="A16925" t="s">
        <v>260</v>
      </c>
      <c r="B16925">
        <v>2010</v>
      </c>
      <c r="C16925" s="10">
        <v>8</v>
      </c>
      <c r="D16925">
        <v>0</v>
      </c>
      <c r="E16925">
        <v>8</v>
      </c>
      <c r="F16925">
        <v>0</v>
      </c>
      <c r="G16925">
        <v>0</v>
      </c>
      <c r="H16925">
        <v>0</v>
      </c>
      <c r="I16925">
        <v>0.56000000000000005</v>
      </c>
      <c r="J16925" s="10">
        <v>1</v>
      </c>
      <c r="K16925" s="13">
        <f t="shared" si="531"/>
        <v>1990</v>
      </c>
      <c r="L16925" s="1" t="str">
        <f t="shared" si="530"/>
        <v/>
      </c>
    </row>
    <row r="16926" spans="1:12" ht="13.8" customHeight="1" x14ac:dyDescent="0.3">
      <c r="A16926" t="s">
        <v>260</v>
      </c>
      <c r="B16926">
        <v>2011</v>
      </c>
      <c r="C16926" s="10">
        <v>7</v>
      </c>
      <c r="D16926">
        <v>0</v>
      </c>
      <c r="E16926">
        <v>7</v>
      </c>
      <c r="F16926">
        <v>0</v>
      </c>
      <c r="G16926">
        <v>0</v>
      </c>
      <c r="H16926">
        <v>0</v>
      </c>
      <c r="I16926">
        <v>0.5</v>
      </c>
      <c r="J16926" s="10">
        <v>1</v>
      </c>
      <c r="K16926" s="13">
        <f t="shared" si="531"/>
        <v>1990</v>
      </c>
      <c r="L16926" s="1" t="str">
        <f t="shared" si="530"/>
        <v/>
      </c>
    </row>
    <row r="16927" spans="1:12" ht="13.8" customHeight="1" x14ac:dyDescent="0.3">
      <c r="A16927" t="s">
        <v>260</v>
      </c>
      <c r="B16927">
        <v>2012</v>
      </c>
      <c r="C16927" s="10">
        <v>7</v>
      </c>
      <c r="D16927">
        <v>0</v>
      </c>
      <c r="E16927">
        <v>7</v>
      </c>
      <c r="F16927">
        <v>0</v>
      </c>
      <c r="G16927">
        <v>0</v>
      </c>
      <c r="H16927">
        <v>0</v>
      </c>
      <c r="I16927">
        <v>0.5</v>
      </c>
      <c r="J16927" s="10">
        <v>1</v>
      </c>
      <c r="K16927" s="13">
        <f t="shared" si="531"/>
        <v>1990</v>
      </c>
      <c r="L16927" s="1">
        <f t="shared" si="530"/>
        <v>1</v>
      </c>
    </row>
    <row r="16928" spans="1:12" ht="13.8" customHeight="1" x14ac:dyDescent="0.3">
      <c r="A16928" t="s">
        <v>260</v>
      </c>
      <c r="B16928">
        <v>2013</v>
      </c>
      <c r="C16928" s="10">
        <v>6</v>
      </c>
      <c r="D16928">
        <v>0</v>
      </c>
      <c r="E16928">
        <v>6</v>
      </c>
      <c r="F16928">
        <v>0</v>
      </c>
      <c r="G16928">
        <v>0</v>
      </c>
      <c r="H16928">
        <v>0</v>
      </c>
      <c r="I16928">
        <v>0.44</v>
      </c>
      <c r="J16928" s="10">
        <v>1</v>
      </c>
      <c r="K16928" s="13">
        <f t="shared" si="531"/>
        <v>1990</v>
      </c>
      <c r="L16928" s="1">
        <f t="shared" si="530"/>
        <v>1</v>
      </c>
    </row>
    <row r="16929" spans="1:12" ht="13.8" customHeight="1" x14ac:dyDescent="0.3">
      <c r="A16929" t="s">
        <v>260</v>
      </c>
      <c r="B16929">
        <v>2014</v>
      </c>
      <c r="C16929" s="10">
        <v>6</v>
      </c>
      <c r="D16929">
        <v>0</v>
      </c>
      <c r="E16929">
        <v>6</v>
      </c>
      <c r="F16929">
        <v>0</v>
      </c>
      <c r="G16929">
        <v>0</v>
      </c>
      <c r="H16929">
        <v>0</v>
      </c>
      <c r="I16929">
        <v>0.44</v>
      </c>
      <c r="J16929" s="10">
        <v>1</v>
      </c>
      <c r="K16929" s="13">
        <f t="shared" si="531"/>
        <v>1990</v>
      </c>
      <c r="L16929" s="1">
        <f t="shared" si="530"/>
        <v>1</v>
      </c>
    </row>
    <row r="16930" spans="1:12" ht="13.8" customHeight="1" x14ac:dyDescent="0.3">
      <c r="A16930" t="s">
        <v>261</v>
      </c>
      <c r="B16930">
        <v>1991</v>
      </c>
      <c r="C16930" s="10">
        <v>2511</v>
      </c>
      <c r="D16930">
        <v>0</v>
      </c>
      <c r="E16930">
        <v>2395</v>
      </c>
      <c r="F16930">
        <v>0</v>
      </c>
      <c r="G16930">
        <v>116</v>
      </c>
      <c r="H16930">
        <v>0</v>
      </c>
      <c r="I16930">
        <v>0.2</v>
      </c>
      <c r="J16930" s="10">
        <v>321</v>
      </c>
      <c r="K16930" s="13">
        <f t="shared" si="531"/>
        <v>1990</v>
      </c>
      <c r="L16930" s="1" t="str">
        <f t="shared" si="530"/>
        <v/>
      </c>
    </row>
    <row r="16931" spans="1:12" ht="13.8" customHeight="1" x14ac:dyDescent="0.3">
      <c r="A16931" t="s">
        <v>261</v>
      </c>
      <c r="B16931">
        <v>1992</v>
      </c>
      <c r="C16931" s="10">
        <v>2714</v>
      </c>
      <c r="D16931">
        <v>0</v>
      </c>
      <c r="E16931">
        <v>2605</v>
      </c>
      <c r="F16931">
        <v>0</v>
      </c>
      <c r="G16931">
        <v>109</v>
      </c>
      <c r="H16931">
        <v>0</v>
      </c>
      <c r="I16931">
        <v>0.21</v>
      </c>
      <c r="J16931" s="10">
        <v>392</v>
      </c>
      <c r="K16931" s="13">
        <f t="shared" si="531"/>
        <v>1990</v>
      </c>
      <c r="L16931" s="1" t="str">
        <f t="shared" si="530"/>
        <v/>
      </c>
    </row>
    <row r="16932" spans="1:12" ht="13.8" customHeight="1" x14ac:dyDescent="0.3">
      <c r="A16932" t="s">
        <v>261</v>
      </c>
      <c r="B16932">
        <v>1993</v>
      </c>
      <c r="C16932" s="10">
        <v>2374</v>
      </c>
      <c r="D16932">
        <v>0</v>
      </c>
      <c r="E16932">
        <v>2265</v>
      </c>
      <c r="F16932">
        <v>0</v>
      </c>
      <c r="G16932">
        <v>109</v>
      </c>
      <c r="H16932">
        <v>0</v>
      </c>
      <c r="I16932">
        <v>0.17</v>
      </c>
      <c r="J16932" s="10">
        <v>165</v>
      </c>
      <c r="K16932" s="13">
        <f t="shared" si="531"/>
        <v>1990</v>
      </c>
      <c r="L16932" s="1" t="str">
        <f t="shared" si="530"/>
        <v/>
      </c>
    </row>
    <row r="16933" spans="1:12" ht="13.8" customHeight="1" x14ac:dyDescent="0.3">
      <c r="A16933" t="s">
        <v>261</v>
      </c>
      <c r="B16933">
        <v>1994</v>
      </c>
      <c r="C16933" s="10">
        <v>2472</v>
      </c>
      <c r="D16933">
        <v>0</v>
      </c>
      <c r="E16933">
        <v>2363</v>
      </c>
      <c r="F16933">
        <v>0</v>
      </c>
      <c r="G16933">
        <v>109</v>
      </c>
      <c r="H16933">
        <v>0</v>
      </c>
      <c r="I16933">
        <v>0.17</v>
      </c>
      <c r="J16933" s="10">
        <v>161</v>
      </c>
      <c r="K16933" s="13">
        <f t="shared" si="531"/>
        <v>1990</v>
      </c>
      <c r="L16933" s="1" t="str">
        <f t="shared" si="530"/>
        <v/>
      </c>
    </row>
    <row r="16934" spans="1:12" ht="13.8" customHeight="1" x14ac:dyDescent="0.3">
      <c r="A16934" t="s">
        <v>261</v>
      </c>
      <c r="B16934">
        <v>1995</v>
      </c>
      <c r="C16934" s="10">
        <v>2854</v>
      </c>
      <c r="D16934">
        <v>0</v>
      </c>
      <c r="E16934">
        <v>2706</v>
      </c>
      <c r="F16934">
        <v>0</v>
      </c>
      <c r="G16934">
        <v>148</v>
      </c>
      <c r="H16934">
        <v>0</v>
      </c>
      <c r="I16934">
        <v>0.19</v>
      </c>
      <c r="J16934" s="10">
        <v>161</v>
      </c>
      <c r="K16934" s="13">
        <f t="shared" si="531"/>
        <v>1990</v>
      </c>
      <c r="L16934" s="1" t="str">
        <f t="shared" si="530"/>
        <v/>
      </c>
    </row>
    <row r="16935" spans="1:12" ht="13.8" customHeight="1" x14ac:dyDescent="0.3">
      <c r="A16935" t="s">
        <v>261</v>
      </c>
      <c r="B16935">
        <v>1996</v>
      </c>
      <c r="C16935" s="10">
        <v>2901</v>
      </c>
      <c r="D16935">
        <v>0</v>
      </c>
      <c r="E16935">
        <v>2761</v>
      </c>
      <c r="F16935">
        <v>0</v>
      </c>
      <c r="G16935">
        <v>140</v>
      </c>
      <c r="H16935">
        <v>0</v>
      </c>
      <c r="I16935">
        <v>0.18</v>
      </c>
      <c r="J16935" s="10">
        <v>156</v>
      </c>
      <c r="K16935" s="13">
        <f t="shared" si="531"/>
        <v>1990</v>
      </c>
      <c r="L16935" s="1" t="str">
        <f t="shared" si="530"/>
        <v/>
      </c>
    </row>
    <row r="16936" spans="1:12" ht="13.8" customHeight="1" x14ac:dyDescent="0.3">
      <c r="A16936" t="s">
        <v>261</v>
      </c>
      <c r="B16936">
        <v>1997</v>
      </c>
      <c r="C16936" s="10">
        <v>3643</v>
      </c>
      <c r="D16936">
        <v>0</v>
      </c>
      <c r="E16936">
        <v>3475</v>
      </c>
      <c r="F16936">
        <v>0</v>
      </c>
      <c r="G16936">
        <v>168</v>
      </c>
      <c r="H16936">
        <v>0</v>
      </c>
      <c r="I16936">
        <v>0.22</v>
      </c>
      <c r="J16936" s="10">
        <v>161</v>
      </c>
      <c r="K16936" s="13">
        <f t="shared" si="531"/>
        <v>1990</v>
      </c>
      <c r="L16936" s="1" t="str">
        <f t="shared" si="530"/>
        <v/>
      </c>
    </row>
    <row r="16937" spans="1:12" ht="13.8" customHeight="1" x14ac:dyDescent="0.3">
      <c r="A16937" t="s">
        <v>261</v>
      </c>
      <c r="B16937">
        <v>1998</v>
      </c>
      <c r="C16937" s="10">
        <v>3327</v>
      </c>
      <c r="D16937">
        <v>0</v>
      </c>
      <c r="E16937">
        <v>3164</v>
      </c>
      <c r="F16937">
        <v>0</v>
      </c>
      <c r="G16937">
        <v>163</v>
      </c>
      <c r="H16937">
        <v>0</v>
      </c>
      <c r="I16937">
        <v>0.2</v>
      </c>
      <c r="J16937" s="10">
        <v>161</v>
      </c>
      <c r="K16937" s="13">
        <f t="shared" si="531"/>
        <v>1990</v>
      </c>
      <c r="L16937" s="1" t="str">
        <f t="shared" si="530"/>
        <v/>
      </c>
    </row>
    <row r="16938" spans="1:12" ht="13.8" customHeight="1" x14ac:dyDescent="0.3">
      <c r="A16938" t="s">
        <v>261</v>
      </c>
      <c r="B16938">
        <v>1999</v>
      </c>
      <c r="C16938" s="10">
        <v>3789</v>
      </c>
      <c r="D16938">
        <v>0</v>
      </c>
      <c r="E16938">
        <v>3591</v>
      </c>
      <c r="F16938">
        <v>0</v>
      </c>
      <c r="G16938">
        <v>198</v>
      </c>
      <c r="H16938">
        <v>0</v>
      </c>
      <c r="I16938">
        <v>0.22</v>
      </c>
      <c r="J16938" s="10">
        <v>140</v>
      </c>
      <c r="K16938" s="13">
        <f t="shared" si="531"/>
        <v>1990</v>
      </c>
      <c r="L16938" s="1" t="str">
        <f t="shared" si="530"/>
        <v/>
      </c>
    </row>
    <row r="16939" spans="1:12" ht="13.8" customHeight="1" x14ac:dyDescent="0.3">
      <c r="A16939" t="s">
        <v>261</v>
      </c>
      <c r="B16939">
        <v>2000</v>
      </c>
      <c r="C16939" s="10">
        <v>3993</v>
      </c>
      <c r="D16939">
        <v>0</v>
      </c>
      <c r="E16939">
        <v>3803</v>
      </c>
      <c r="F16939">
        <v>0</v>
      </c>
      <c r="G16939">
        <v>190</v>
      </c>
      <c r="H16939">
        <v>0</v>
      </c>
      <c r="I16939">
        <v>0.23</v>
      </c>
      <c r="J16939" s="10">
        <v>186</v>
      </c>
      <c r="K16939" s="13">
        <f t="shared" si="531"/>
        <v>1990</v>
      </c>
      <c r="L16939" s="1" t="str">
        <f t="shared" si="530"/>
        <v/>
      </c>
    </row>
    <row r="16940" spans="1:12" ht="13.8" customHeight="1" x14ac:dyDescent="0.3">
      <c r="A16940" t="s">
        <v>261</v>
      </c>
      <c r="B16940">
        <v>2001</v>
      </c>
      <c r="C16940" s="10">
        <v>4420</v>
      </c>
      <c r="D16940">
        <v>0</v>
      </c>
      <c r="E16940">
        <v>4217</v>
      </c>
      <c r="F16940">
        <v>0</v>
      </c>
      <c r="G16940">
        <v>203</v>
      </c>
      <c r="H16940">
        <v>0</v>
      </c>
      <c r="I16940">
        <v>0.24</v>
      </c>
      <c r="J16940" s="10">
        <v>166</v>
      </c>
      <c r="K16940" s="13">
        <f t="shared" si="531"/>
        <v>1990</v>
      </c>
      <c r="L16940" s="1" t="str">
        <f t="shared" si="530"/>
        <v/>
      </c>
    </row>
    <row r="16941" spans="1:12" ht="13.8" customHeight="1" x14ac:dyDescent="0.3">
      <c r="A16941" t="s">
        <v>261</v>
      </c>
      <c r="B16941">
        <v>2002</v>
      </c>
      <c r="C16941" s="10">
        <v>4299</v>
      </c>
      <c r="D16941">
        <v>0</v>
      </c>
      <c r="E16941">
        <v>4087</v>
      </c>
      <c r="F16941">
        <v>0</v>
      </c>
      <c r="G16941">
        <v>212</v>
      </c>
      <c r="H16941">
        <v>0</v>
      </c>
      <c r="I16941">
        <v>0.23</v>
      </c>
      <c r="J16941" s="10">
        <v>185</v>
      </c>
      <c r="K16941" s="13">
        <f t="shared" si="531"/>
        <v>1990</v>
      </c>
      <c r="L16941" s="1" t="str">
        <f t="shared" si="530"/>
        <v/>
      </c>
    </row>
    <row r="16942" spans="1:12" ht="13.8" customHeight="1" x14ac:dyDescent="0.3">
      <c r="A16942" t="s">
        <v>261</v>
      </c>
      <c r="B16942">
        <v>2003</v>
      </c>
      <c r="C16942" s="10">
        <v>4719</v>
      </c>
      <c r="D16942">
        <v>0</v>
      </c>
      <c r="E16942">
        <v>4509</v>
      </c>
      <c r="F16942">
        <v>0</v>
      </c>
      <c r="G16942">
        <v>210</v>
      </c>
      <c r="H16942">
        <v>0</v>
      </c>
      <c r="I16942">
        <v>0.24</v>
      </c>
      <c r="J16942" s="10">
        <v>186</v>
      </c>
      <c r="K16942" s="13">
        <f t="shared" si="531"/>
        <v>1990</v>
      </c>
      <c r="L16942" s="1" t="str">
        <f t="shared" si="530"/>
        <v/>
      </c>
    </row>
    <row r="16943" spans="1:12" ht="13.8" customHeight="1" x14ac:dyDescent="0.3">
      <c r="A16943" t="s">
        <v>261</v>
      </c>
      <c r="B16943">
        <v>2004</v>
      </c>
      <c r="C16943" s="10">
        <v>5149</v>
      </c>
      <c r="D16943">
        <v>0</v>
      </c>
      <c r="E16943">
        <v>4939</v>
      </c>
      <c r="F16943">
        <v>0</v>
      </c>
      <c r="G16943">
        <v>210</v>
      </c>
      <c r="H16943">
        <v>0</v>
      </c>
      <c r="I16943">
        <v>0.26</v>
      </c>
      <c r="J16943" s="10">
        <v>196</v>
      </c>
      <c r="K16943" s="13">
        <f t="shared" si="531"/>
        <v>1990</v>
      </c>
      <c r="L16943" s="1" t="str">
        <f t="shared" si="530"/>
        <v/>
      </c>
    </row>
    <row r="16944" spans="1:12" ht="13.8" customHeight="1" x14ac:dyDescent="0.3">
      <c r="A16944" t="s">
        <v>261</v>
      </c>
      <c r="B16944">
        <v>2005</v>
      </c>
      <c r="C16944" s="10">
        <v>5466</v>
      </c>
      <c r="D16944">
        <v>0</v>
      </c>
      <c r="E16944">
        <v>5255</v>
      </c>
      <c r="F16944">
        <v>0</v>
      </c>
      <c r="G16944">
        <v>211</v>
      </c>
      <c r="H16944">
        <v>0</v>
      </c>
      <c r="I16944">
        <v>0.26</v>
      </c>
      <c r="J16944" s="10">
        <v>205</v>
      </c>
      <c r="K16944" s="13">
        <f t="shared" si="531"/>
        <v>1990</v>
      </c>
      <c r="L16944" s="1" t="str">
        <f t="shared" si="530"/>
        <v/>
      </c>
    </row>
    <row r="16945" spans="1:12" ht="13.8" customHeight="1" x14ac:dyDescent="0.3">
      <c r="A16945" t="s">
        <v>261</v>
      </c>
      <c r="B16945">
        <v>2006</v>
      </c>
      <c r="C16945" s="10">
        <v>5813</v>
      </c>
      <c r="D16945">
        <v>0</v>
      </c>
      <c r="E16945">
        <v>5613</v>
      </c>
      <c r="F16945">
        <v>0</v>
      </c>
      <c r="G16945">
        <v>200</v>
      </c>
      <c r="H16945">
        <v>0</v>
      </c>
      <c r="I16945">
        <v>0.27</v>
      </c>
      <c r="J16945" s="10">
        <v>203</v>
      </c>
      <c r="K16945" s="13">
        <f t="shared" si="531"/>
        <v>1990</v>
      </c>
      <c r="L16945" s="1" t="str">
        <f t="shared" si="530"/>
        <v/>
      </c>
    </row>
    <row r="16946" spans="1:12" ht="13.8" customHeight="1" x14ac:dyDescent="0.3">
      <c r="A16946" t="s">
        <v>261</v>
      </c>
      <c r="B16946">
        <v>2007</v>
      </c>
      <c r="C16946" s="10">
        <v>5719</v>
      </c>
      <c r="D16946">
        <v>0</v>
      </c>
      <c r="E16946">
        <v>5484</v>
      </c>
      <c r="F16946">
        <v>0</v>
      </c>
      <c r="G16946">
        <v>235</v>
      </c>
      <c r="H16946">
        <v>0</v>
      </c>
      <c r="I16946">
        <v>0.27</v>
      </c>
      <c r="J16946" s="10">
        <v>200</v>
      </c>
      <c r="K16946" s="13">
        <f t="shared" si="531"/>
        <v>1990</v>
      </c>
      <c r="L16946" s="1" t="str">
        <f t="shared" si="530"/>
        <v/>
      </c>
    </row>
    <row r="16947" spans="1:12" ht="13.8" customHeight="1" x14ac:dyDescent="0.3">
      <c r="A16947" t="s">
        <v>261</v>
      </c>
      <c r="B16947">
        <v>2008</v>
      </c>
      <c r="C16947" s="10">
        <v>6092</v>
      </c>
      <c r="D16947">
        <v>35</v>
      </c>
      <c r="E16947">
        <v>5770</v>
      </c>
      <c r="F16947">
        <v>0</v>
      </c>
      <c r="G16947">
        <v>287</v>
      </c>
      <c r="H16947">
        <v>0</v>
      </c>
      <c r="I16947">
        <v>0.28000000000000003</v>
      </c>
      <c r="J16947" s="10">
        <v>190</v>
      </c>
      <c r="K16947" s="13">
        <f t="shared" si="531"/>
        <v>1990</v>
      </c>
      <c r="L16947" s="1" t="str">
        <f t="shared" si="530"/>
        <v/>
      </c>
    </row>
    <row r="16948" spans="1:12" ht="13.8" customHeight="1" x14ac:dyDescent="0.3">
      <c r="A16948" t="s">
        <v>261</v>
      </c>
      <c r="B16948">
        <v>2009</v>
      </c>
      <c r="C16948" s="10">
        <v>6698</v>
      </c>
      <c r="D16948">
        <v>65</v>
      </c>
      <c r="E16948">
        <v>6144</v>
      </c>
      <c r="F16948">
        <v>201</v>
      </c>
      <c r="G16948">
        <v>288</v>
      </c>
      <c r="H16948">
        <v>0</v>
      </c>
      <c r="I16948">
        <v>0.28999999999999998</v>
      </c>
      <c r="J16948" s="10">
        <v>203</v>
      </c>
      <c r="K16948" s="13">
        <f t="shared" si="531"/>
        <v>1990</v>
      </c>
      <c r="L16948" s="1" t="str">
        <f t="shared" si="530"/>
        <v/>
      </c>
    </row>
    <row r="16949" spans="1:12" ht="13.8" customHeight="1" x14ac:dyDescent="0.3">
      <c r="A16949" t="s">
        <v>261</v>
      </c>
      <c r="B16949">
        <v>2010</v>
      </c>
      <c r="C16949" s="10">
        <v>6390</v>
      </c>
      <c r="D16949">
        <v>123</v>
      </c>
      <c r="E16949">
        <v>5482</v>
      </c>
      <c r="F16949">
        <v>531</v>
      </c>
      <c r="G16949">
        <v>254</v>
      </c>
      <c r="H16949">
        <v>0</v>
      </c>
      <c r="I16949">
        <v>0.27</v>
      </c>
      <c r="J16949" s="10">
        <v>190</v>
      </c>
      <c r="K16949" s="13">
        <f t="shared" si="531"/>
        <v>1990</v>
      </c>
      <c r="L16949" s="1" t="str">
        <f t="shared" si="530"/>
        <v/>
      </c>
    </row>
    <row r="16950" spans="1:12" ht="13.8" customHeight="1" x14ac:dyDescent="0.3">
      <c r="A16950" t="s">
        <v>261</v>
      </c>
      <c r="B16950">
        <v>2011</v>
      </c>
      <c r="C16950" s="10">
        <v>5363</v>
      </c>
      <c r="D16950">
        <v>126</v>
      </c>
      <c r="E16950">
        <v>4752</v>
      </c>
      <c r="F16950">
        <v>355</v>
      </c>
      <c r="G16950">
        <v>129</v>
      </c>
      <c r="H16950">
        <v>0</v>
      </c>
      <c r="I16950">
        <v>0.22</v>
      </c>
      <c r="J16950" s="10">
        <v>134</v>
      </c>
      <c r="K16950" s="13">
        <f t="shared" si="531"/>
        <v>1990</v>
      </c>
      <c r="L16950" s="1" t="str">
        <f t="shared" si="530"/>
        <v/>
      </c>
    </row>
    <row r="16951" spans="1:12" ht="13.8" customHeight="1" x14ac:dyDescent="0.3">
      <c r="A16951" t="s">
        <v>261</v>
      </c>
      <c r="B16951">
        <v>2012</v>
      </c>
      <c r="C16951" s="10">
        <v>5091</v>
      </c>
      <c r="D16951">
        <v>129</v>
      </c>
      <c r="E16951">
        <v>4173</v>
      </c>
      <c r="F16951">
        <v>414</v>
      </c>
      <c r="G16951">
        <v>375</v>
      </c>
      <c r="H16951">
        <v>0</v>
      </c>
      <c r="I16951">
        <v>0.2</v>
      </c>
      <c r="J16951" s="10">
        <v>111</v>
      </c>
      <c r="K16951" s="13">
        <f t="shared" si="531"/>
        <v>1990</v>
      </c>
      <c r="L16951" s="1">
        <f t="shared" si="530"/>
        <v>1</v>
      </c>
    </row>
    <row r="16952" spans="1:12" ht="13.8" customHeight="1" x14ac:dyDescent="0.3">
      <c r="A16952" t="s">
        <v>261</v>
      </c>
      <c r="B16952">
        <v>2013</v>
      </c>
      <c r="C16952" s="10">
        <v>6953</v>
      </c>
      <c r="D16952">
        <v>134</v>
      </c>
      <c r="E16952">
        <v>5811</v>
      </c>
      <c r="F16952">
        <v>560</v>
      </c>
      <c r="G16952">
        <v>449</v>
      </c>
      <c r="H16952">
        <v>0</v>
      </c>
      <c r="I16952">
        <v>0.27</v>
      </c>
      <c r="J16952" s="10">
        <v>166</v>
      </c>
      <c r="K16952" s="13">
        <f t="shared" si="531"/>
        <v>1990</v>
      </c>
      <c r="L16952" s="1">
        <f t="shared" si="530"/>
        <v>1</v>
      </c>
    </row>
    <row r="16953" spans="1:12" ht="13.8" customHeight="1" x14ac:dyDescent="0.3">
      <c r="A16953" t="s">
        <v>261</v>
      </c>
      <c r="B16953">
        <v>2014</v>
      </c>
      <c r="C16953" s="10">
        <v>6190</v>
      </c>
      <c r="D16953">
        <v>137</v>
      </c>
      <c r="E16953">
        <v>5090</v>
      </c>
      <c r="F16953">
        <v>581</v>
      </c>
      <c r="G16953">
        <v>381</v>
      </c>
      <c r="H16953">
        <v>0</v>
      </c>
      <c r="I16953">
        <v>0.24</v>
      </c>
      <c r="J16953" s="10">
        <v>153</v>
      </c>
      <c r="K16953" s="13">
        <f t="shared" si="531"/>
        <v>1990</v>
      </c>
      <c r="L16953" s="1">
        <f t="shared" si="530"/>
        <v>1</v>
      </c>
    </row>
    <row r="16954" spans="1:12" ht="13.8" customHeight="1" x14ac:dyDescent="0.3">
      <c r="A16954" t="s">
        <v>262</v>
      </c>
      <c r="B16954">
        <v>1880</v>
      </c>
      <c r="C16954" s="10">
        <v>0</v>
      </c>
      <c r="D16954">
        <v>0</v>
      </c>
      <c r="E16954">
        <v>0</v>
      </c>
      <c r="F16954">
        <v>0</v>
      </c>
      <c r="G16954">
        <v>0</v>
      </c>
      <c r="H16954" t="s">
        <v>11</v>
      </c>
      <c r="I16954" t="s">
        <v>11</v>
      </c>
      <c r="J16954" s="10">
        <v>0</v>
      </c>
      <c r="K16954" s="13">
        <f t="shared" si="531"/>
        <v>1958</v>
      </c>
      <c r="L16954" s="1" t="str">
        <f t="shared" si="530"/>
        <v/>
      </c>
    </row>
    <row r="16955" spans="1:12" ht="13.8" customHeight="1" x14ac:dyDescent="0.3">
      <c r="A16955" t="s">
        <v>262</v>
      </c>
      <c r="B16955">
        <v>1885</v>
      </c>
      <c r="C16955" s="10">
        <v>8</v>
      </c>
      <c r="D16955">
        <v>8</v>
      </c>
      <c r="E16955">
        <v>0</v>
      </c>
      <c r="F16955">
        <v>0</v>
      </c>
      <c r="G16955">
        <v>0</v>
      </c>
      <c r="H16955" t="s">
        <v>11</v>
      </c>
      <c r="I16955" t="s">
        <v>11</v>
      </c>
      <c r="J16955" s="10">
        <v>0</v>
      </c>
      <c r="K16955" s="13">
        <f t="shared" si="531"/>
        <v>1958</v>
      </c>
      <c r="L16955" s="1" t="str">
        <f t="shared" si="530"/>
        <v/>
      </c>
    </row>
    <row r="16956" spans="1:12" ht="13.8" customHeight="1" x14ac:dyDescent="0.3">
      <c r="A16956" t="s">
        <v>262</v>
      </c>
      <c r="B16956">
        <v>1890</v>
      </c>
      <c r="C16956" s="10">
        <v>24</v>
      </c>
      <c r="D16956">
        <v>24</v>
      </c>
      <c r="E16956">
        <v>0</v>
      </c>
      <c r="F16956">
        <v>0</v>
      </c>
      <c r="G16956">
        <v>0</v>
      </c>
      <c r="H16956" t="s">
        <v>11</v>
      </c>
      <c r="I16956" t="s">
        <v>11</v>
      </c>
      <c r="J16956" s="10">
        <v>0</v>
      </c>
      <c r="K16956" s="13">
        <f t="shared" si="531"/>
        <v>1958</v>
      </c>
      <c r="L16956" s="1" t="str">
        <f t="shared" si="530"/>
        <v/>
      </c>
    </row>
    <row r="16957" spans="1:12" ht="13.8" customHeight="1" x14ac:dyDescent="0.3">
      <c r="A16957" t="s">
        <v>262</v>
      </c>
      <c r="B16957">
        <v>1891</v>
      </c>
      <c r="C16957" s="10">
        <v>28</v>
      </c>
      <c r="D16957">
        <v>28</v>
      </c>
      <c r="E16957">
        <v>0</v>
      </c>
      <c r="F16957">
        <v>0</v>
      </c>
      <c r="G16957">
        <v>0</v>
      </c>
      <c r="H16957" t="s">
        <v>11</v>
      </c>
      <c r="I16957" t="s">
        <v>11</v>
      </c>
      <c r="J16957" s="10">
        <v>0</v>
      </c>
      <c r="K16957" s="13">
        <f t="shared" si="531"/>
        <v>1958</v>
      </c>
      <c r="L16957" s="1" t="str">
        <f t="shared" si="530"/>
        <v/>
      </c>
    </row>
    <row r="16958" spans="1:12" ht="13.8" customHeight="1" x14ac:dyDescent="0.3">
      <c r="A16958" t="s">
        <v>262</v>
      </c>
      <c r="B16958">
        <v>1892</v>
      </c>
      <c r="C16958" s="10">
        <v>31</v>
      </c>
      <c r="D16958">
        <v>31</v>
      </c>
      <c r="E16958">
        <v>0</v>
      </c>
      <c r="F16958">
        <v>0</v>
      </c>
      <c r="G16958">
        <v>0</v>
      </c>
      <c r="H16958" t="s">
        <v>11</v>
      </c>
      <c r="I16958" t="s">
        <v>11</v>
      </c>
      <c r="J16958" s="10">
        <v>0</v>
      </c>
      <c r="K16958" s="13">
        <f t="shared" si="531"/>
        <v>1958</v>
      </c>
      <c r="L16958" s="1" t="str">
        <f t="shared" si="530"/>
        <v/>
      </c>
    </row>
    <row r="16959" spans="1:12" ht="13.8" customHeight="1" x14ac:dyDescent="0.3">
      <c r="A16959" t="s">
        <v>262</v>
      </c>
      <c r="B16959">
        <v>1893</v>
      </c>
      <c r="C16959" s="10">
        <v>55</v>
      </c>
      <c r="D16959">
        <v>55</v>
      </c>
      <c r="E16959">
        <v>0</v>
      </c>
      <c r="F16959">
        <v>0</v>
      </c>
      <c r="G16959">
        <v>0</v>
      </c>
      <c r="H16959" t="s">
        <v>11</v>
      </c>
      <c r="I16959" t="s">
        <v>11</v>
      </c>
      <c r="J16959" s="10">
        <v>0</v>
      </c>
      <c r="K16959" s="13">
        <f t="shared" si="531"/>
        <v>1958</v>
      </c>
      <c r="L16959" s="1" t="str">
        <f t="shared" si="530"/>
        <v/>
      </c>
    </row>
    <row r="16960" spans="1:12" ht="13.8" customHeight="1" x14ac:dyDescent="0.3">
      <c r="A16960" t="s">
        <v>262</v>
      </c>
      <c r="B16960">
        <v>1894</v>
      </c>
      <c r="C16960" s="10">
        <v>105</v>
      </c>
      <c r="D16960">
        <v>105</v>
      </c>
      <c r="E16960">
        <v>0</v>
      </c>
      <c r="F16960">
        <v>0</v>
      </c>
      <c r="G16960">
        <v>0</v>
      </c>
      <c r="H16960" t="s">
        <v>11</v>
      </c>
      <c r="I16960" t="s">
        <v>11</v>
      </c>
      <c r="J16960" s="10">
        <v>0</v>
      </c>
      <c r="K16960" s="13">
        <f t="shared" si="531"/>
        <v>1958</v>
      </c>
      <c r="L16960" s="1" t="str">
        <f t="shared" si="530"/>
        <v/>
      </c>
    </row>
    <row r="16961" spans="1:12" ht="13.8" customHeight="1" x14ac:dyDescent="0.3">
      <c r="A16961" t="s">
        <v>262</v>
      </c>
      <c r="B16961">
        <v>1895</v>
      </c>
      <c r="C16961" s="10">
        <v>105</v>
      </c>
      <c r="D16961">
        <v>105</v>
      </c>
      <c r="E16961">
        <v>0</v>
      </c>
      <c r="F16961">
        <v>0</v>
      </c>
      <c r="G16961">
        <v>0</v>
      </c>
      <c r="H16961" t="s">
        <v>11</v>
      </c>
      <c r="I16961" t="s">
        <v>11</v>
      </c>
      <c r="J16961" s="10">
        <v>0</v>
      </c>
      <c r="K16961" s="13">
        <f t="shared" si="531"/>
        <v>1958</v>
      </c>
      <c r="L16961" s="1" t="str">
        <f t="shared" si="530"/>
        <v/>
      </c>
    </row>
    <row r="16962" spans="1:12" ht="13.8" customHeight="1" x14ac:dyDescent="0.3">
      <c r="A16962" t="s">
        <v>262</v>
      </c>
      <c r="B16962">
        <v>1896</v>
      </c>
      <c r="C16962" s="10">
        <v>117</v>
      </c>
      <c r="D16962">
        <v>117</v>
      </c>
      <c r="E16962">
        <v>0</v>
      </c>
      <c r="F16962">
        <v>0</v>
      </c>
      <c r="G16962">
        <v>0</v>
      </c>
      <c r="H16962" t="s">
        <v>11</v>
      </c>
      <c r="I16962" t="s">
        <v>11</v>
      </c>
      <c r="J16962" s="10">
        <v>0</v>
      </c>
      <c r="K16962" s="13">
        <f t="shared" si="531"/>
        <v>1958</v>
      </c>
      <c r="L16962" s="1" t="str">
        <f t="shared" ref="L16962:L17025" si="532">IF(AND(B16962&gt;2011),1,"")</f>
        <v/>
      </c>
    </row>
    <row r="16963" spans="1:12" ht="13.8" customHeight="1" x14ac:dyDescent="0.3">
      <c r="A16963" t="s">
        <v>262</v>
      </c>
      <c r="B16963">
        <v>1897</v>
      </c>
      <c r="C16963" s="10">
        <v>91</v>
      </c>
      <c r="D16963">
        <v>91</v>
      </c>
      <c r="E16963">
        <v>0</v>
      </c>
      <c r="F16963">
        <v>0</v>
      </c>
      <c r="G16963">
        <v>0</v>
      </c>
      <c r="H16963" t="s">
        <v>11</v>
      </c>
      <c r="I16963" t="s">
        <v>11</v>
      </c>
      <c r="J16963" s="10">
        <v>0</v>
      </c>
      <c r="K16963" s="13">
        <f t="shared" ref="K16963:K17026" si="533">IF(B16963&lt;1990,IF(B16963&lt;1959,1958,1989),1990)</f>
        <v>1958</v>
      </c>
      <c r="L16963" s="1" t="str">
        <f t="shared" si="532"/>
        <v/>
      </c>
    </row>
    <row r="16964" spans="1:12" ht="13.8" customHeight="1" x14ac:dyDescent="0.3">
      <c r="A16964" t="s">
        <v>262</v>
      </c>
      <c r="B16964">
        <v>1898</v>
      </c>
      <c r="C16964" s="10">
        <v>138</v>
      </c>
      <c r="D16964">
        <v>138</v>
      </c>
      <c r="E16964">
        <v>0</v>
      </c>
      <c r="F16964">
        <v>0</v>
      </c>
      <c r="G16964">
        <v>0</v>
      </c>
      <c r="H16964" t="s">
        <v>11</v>
      </c>
      <c r="I16964" t="s">
        <v>11</v>
      </c>
      <c r="J16964" s="10">
        <v>0</v>
      </c>
      <c r="K16964" s="13">
        <f t="shared" si="533"/>
        <v>1958</v>
      </c>
      <c r="L16964" s="1" t="str">
        <f t="shared" si="532"/>
        <v/>
      </c>
    </row>
    <row r="16965" spans="1:12" ht="13.8" customHeight="1" x14ac:dyDescent="0.3">
      <c r="A16965" t="s">
        <v>262</v>
      </c>
      <c r="B16965">
        <v>1899</v>
      </c>
      <c r="C16965" s="10">
        <v>161</v>
      </c>
      <c r="D16965">
        <v>161</v>
      </c>
      <c r="E16965">
        <v>0</v>
      </c>
      <c r="F16965">
        <v>0</v>
      </c>
      <c r="G16965">
        <v>0</v>
      </c>
      <c r="H16965" t="s">
        <v>11</v>
      </c>
      <c r="I16965" t="s">
        <v>11</v>
      </c>
      <c r="J16965" s="10">
        <v>0</v>
      </c>
      <c r="K16965" s="13">
        <f t="shared" si="533"/>
        <v>1958</v>
      </c>
      <c r="L16965" s="1" t="str">
        <f t="shared" si="532"/>
        <v/>
      </c>
    </row>
    <row r="16966" spans="1:12" ht="13.8" customHeight="1" x14ac:dyDescent="0.3">
      <c r="A16966" t="s">
        <v>262</v>
      </c>
      <c r="B16966">
        <v>1900</v>
      </c>
      <c r="C16966" s="10">
        <v>218</v>
      </c>
      <c r="D16966">
        <v>218</v>
      </c>
      <c r="E16966">
        <v>0</v>
      </c>
      <c r="F16966">
        <v>0</v>
      </c>
      <c r="G16966">
        <v>0</v>
      </c>
      <c r="H16966" t="s">
        <v>11</v>
      </c>
      <c r="I16966" t="s">
        <v>11</v>
      </c>
      <c r="J16966" s="10">
        <v>0</v>
      </c>
      <c r="K16966" s="13">
        <f t="shared" si="533"/>
        <v>1958</v>
      </c>
      <c r="L16966" s="1" t="str">
        <f t="shared" si="532"/>
        <v/>
      </c>
    </row>
    <row r="16967" spans="1:12" ht="13.8" customHeight="1" x14ac:dyDescent="0.3">
      <c r="A16967" t="s">
        <v>262</v>
      </c>
      <c r="B16967">
        <v>1901</v>
      </c>
      <c r="C16967" s="10">
        <v>238</v>
      </c>
      <c r="D16967">
        <v>238</v>
      </c>
      <c r="E16967">
        <v>0</v>
      </c>
      <c r="F16967">
        <v>0</v>
      </c>
      <c r="G16967">
        <v>0</v>
      </c>
      <c r="H16967" t="s">
        <v>11</v>
      </c>
      <c r="I16967" t="s">
        <v>11</v>
      </c>
      <c r="J16967" s="10">
        <v>0</v>
      </c>
      <c r="K16967" s="13">
        <f t="shared" si="533"/>
        <v>1958</v>
      </c>
      <c r="L16967" s="1" t="str">
        <f t="shared" si="532"/>
        <v/>
      </c>
    </row>
    <row r="16968" spans="1:12" ht="13.8" customHeight="1" x14ac:dyDescent="0.3">
      <c r="A16968" t="s">
        <v>262</v>
      </c>
      <c r="B16968">
        <v>1902</v>
      </c>
      <c r="C16968" s="10">
        <v>223</v>
      </c>
      <c r="D16968">
        <v>223</v>
      </c>
      <c r="E16968">
        <v>0</v>
      </c>
      <c r="F16968">
        <v>0</v>
      </c>
      <c r="G16968">
        <v>0</v>
      </c>
      <c r="H16968" t="s">
        <v>11</v>
      </c>
      <c r="I16968" t="s">
        <v>11</v>
      </c>
      <c r="J16968" s="10">
        <v>0</v>
      </c>
      <c r="K16968" s="13">
        <f t="shared" si="533"/>
        <v>1958</v>
      </c>
      <c r="L16968" s="1" t="str">
        <f t="shared" si="532"/>
        <v/>
      </c>
    </row>
    <row r="16969" spans="1:12" ht="13.8" customHeight="1" x14ac:dyDescent="0.3">
      <c r="A16969" t="s">
        <v>262</v>
      </c>
      <c r="B16969">
        <v>1903</v>
      </c>
      <c r="C16969" s="10">
        <v>242</v>
      </c>
      <c r="D16969">
        <v>242</v>
      </c>
      <c r="E16969">
        <v>0</v>
      </c>
      <c r="F16969">
        <v>0</v>
      </c>
      <c r="G16969">
        <v>0</v>
      </c>
      <c r="H16969" t="s">
        <v>11</v>
      </c>
      <c r="I16969" t="s">
        <v>11</v>
      </c>
      <c r="J16969" s="10">
        <v>0</v>
      </c>
      <c r="K16969" s="13">
        <f t="shared" si="533"/>
        <v>1958</v>
      </c>
      <c r="L16969" s="1" t="str">
        <f t="shared" si="532"/>
        <v/>
      </c>
    </row>
    <row r="16970" spans="1:12" ht="13.8" customHeight="1" x14ac:dyDescent="0.3">
      <c r="A16970" t="s">
        <v>262</v>
      </c>
      <c r="B16970">
        <v>1904</v>
      </c>
      <c r="C16970" s="10">
        <v>258</v>
      </c>
      <c r="D16970">
        <v>258</v>
      </c>
      <c r="E16970">
        <v>0</v>
      </c>
      <c r="F16970">
        <v>0</v>
      </c>
      <c r="G16970">
        <v>0</v>
      </c>
      <c r="H16970" t="s">
        <v>11</v>
      </c>
      <c r="I16970" t="s">
        <v>11</v>
      </c>
      <c r="J16970" s="10">
        <v>0</v>
      </c>
      <c r="K16970" s="13">
        <f t="shared" si="533"/>
        <v>1958</v>
      </c>
      <c r="L16970" s="1" t="str">
        <f t="shared" si="532"/>
        <v/>
      </c>
    </row>
    <row r="16971" spans="1:12" ht="13.8" customHeight="1" x14ac:dyDescent="0.3">
      <c r="A16971" t="s">
        <v>262</v>
      </c>
      <c r="B16971">
        <v>1905</v>
      </c>
      <c r="C16971" s="10">
        <v>280</v>
      </c>
      <c r="D16971">
        <v>280</v>
      </c>
      <c r="E16971">
        <v>0</v>
      </c>
      <c r="F16971">
        <v>0</v>
      </c>
      <c r="G16971">
        <v>0</v>
      </c>
      <c r="H16971" t="s">
        <v>11</v>
      </c>
      <c r="I16971" t="s">
        <v>11</v>
      </c>
      <c r="J16971" s="10">
        <v>0</v>
      </c>
      <c r="K16971" s="13">
        <f t="shared" si="533"/>
        <v>1958</v>
      </c>
      <c r="L16971" s="1" t="str">
        <f t="shared" si="532"/>
        <v/>
      </c>
    </row>
    <row r="16972" spans="1:12" ht="13.8" customHeight="1" x14ac:dyDescent="0.3">
      <c r="A16972" t="s">
        <v>262</v>
      </c>
      <c r="B16972">
        <v>1906</v>
      </c>
      <c r="C16972" s="10">
        <v>335</v>
      </c>
      <c r="D16972">
        <v>335</v>
      </c>
      <c r="E16972">
        <v>0</v>
      </c>
      <c r="F16972">
        <v>0</v>
      </c>
      <c r="G16972">
        <v>0</v>
      </c>
      <c r="H16972" t="s">
        <v>11</v>
      </c>
      <c r="I16972" t="s">
        <v>11</v>
      </c>
      <c r="J16972" s="10">
        <v>0</v>
      </c>
      <c r="K16972" s="13">
        <f t="shared" si="533"/>
        <v>1958</v>
      </c>
      <c r="L16972" s="1" t="str">
        <f t="shared" si="532"/>
        <v/>
      </c>
    </row>
    <row r="16973" spans="1:12" ht="13.8" customHeight="1" x14ac:dyDescent="0.3">
      <c r="A16973" t="s">
        <v>262</v>
      </c>
      <c r="B16973">
        <v>1907</v>
      </c>
      <c r="C16973" s="10">
        <v>341</v>
      </c>
      <c r="D16973">
        <v>341</v>
      </c>
      <c r="E16973">
        <v>0</v>
      </c>
      <c r="F16973">
        <v>0</v>
      </c>
      <c r="G16973">
        <v>0</v>
      </c>
      <c r="H16973" t="s">
        <v>11</v>
      </c>
      <c r="I16973" t="s">
        <v>11</v>
      </c>
      <c r="J16973" s="10">
        <v>0</v>
      </c>
      <c r="K16973" s="13">
        <f t="shared" si="533"/>
        <v>1958</v>
      </c>
      <c r="L16973" s="1" t="str">
        <f t="shared" si="532"/>
        <v/>
      </c>
    </row>
    <row r="16974" spans="1:12" ht="13.8" customHeight="1" x14ac:dyDescent="0.3">
      <c r="A16974" t="s">
        <v>262</v>
      </c>
      <c r="B16974">
        <v>1908</v>
      </c>
      <c r="C16974" s="10">
        <v>367</v>
      </c>
      <c r="D16974">
        <v>367</v>
      </c>
      <c r="E16974">
        <v>0</v>
      </c>
      <c r="F16974">
        <v>0</v>
      </c>
      <c r="G16974">
        <v>0</v>
      </c>
      <c r="H16974" t="s">
        <v>11</v>
      </c>
      <c r="I16974" t="s">
        <v>11</v>
      </c>
      <c r="J16974" s="10">
        <v>0</v>
      </c>
      <c r="K16974" s="13">
        <f t="shared" si="533"/>
        <v>1958</v>
      </c>
      <c r="L16974" s="1" t="str">
        <f t="shared" si="532"/>
        <v/>
      </c>
    </row>
    <row r="16975" spans="1:12" ht="13.8" customHeight="1" x14ac:dyDescent="0.3">
      <c r="A16975" t="s">
        <v>262</v>
      </c>
      <c r="B16975">
        <v>1909</v>
      </c>
      <c r="C16975" s="10">
        <v>377</v>
      </c>
      <c r="D16975">
        <v>377</v>
      </c>
      <c r="E16975">
        <v>0</v>
      </c>
      <c r="F16975">
        <v>0</v>
      </c>
      <c r="G16975">
        <v>0</v>
      </c>
      <c r="H16975" t="s">
        <v>11</v>
      </c>
      <c r="I16975" t="s">
        <v>11</v>
      </c>
      <c r="J16975" s="10">
        <v>0</v>
      </c>
      <c r="K16975" s="13">
        <f t="shared" si="533"/>
        <v>1958</v>
      </c>
      <c r="L16975" s="1" t="str">
        <f t="shared" si="532"/>
        <v/>
      </c>
    </row>
    <row r="16976" spans="1:12" ht="13.8" customHeight="1" x14ac:dyDescent="0.3">
      <c r="A16976" t="s">
        <v>262</v>
      </c>
      <c r="B16976">
        <v>1910</v>
      </c>
      <c r="C16976" s="10">
        <v>373</v>
      </c>
      <c r="D16976">
        <v>373</v>
      </c>
      <c r="E16976">
        <v>0</v>
      </c>
      <c r="F16976">
        <v>0</v>
      </c>
      <c r="G16976">
        <v>0</v>
      </c>
      <c r="H16976" t="s">
        <v>11</v>
      </c>
      <c r="I16976" t="s">
        <v>11</v>
      </c>
      <c r="J16976" s="10">
        <v>0</v>
      </c>
      <c r="K16976" s="13">
        <f t="shared" si="533"/>
        <v>1958</v>
      </c>
      <c r="L16976" s="1" t="str">
        <f t="shared" si="532"/>
        <v/>
      </c>
    </row>
    <row r="16977" spans="1:12" ht="13.8" customHeight="1" x14ac:dyDescent="0.3">
      <c r="A16977" t="s">
        <v>262</v>
      </c>
      <c r="B16977">
        <v>1911</v>
      </c>
      <c r="C16977" s="10">
        <v>404</v>
      </c>
      <c r="D16977">
        <v>404</v>
      </c>
      <c r="E16977">
        <v>0</v>
      </c>
      <c r="F16977">
        <v>0</v>
      </c>
      <c r="G16977">
        <v>0</v>
      </c>
      <c r="H16977" t="s">
        <v>11</v>
      </c>
      <c r="I16977" t="s">
        <v>11</v>
      </c>
      <c r="J16977" s="10">
        <v>0</v>
      </c>
      <c r="K16977" s="13">
        <f t="shared" si="533"/>
        <v>1958</v>
      </c>
      <c r="L16977" s="1" t="str">
        <f t="shared" si="532"/>
        <v/>
      </c>
    </row>
    <row r="16978" spans="1:12" ht="13.8" customHeight="1" x14ac:dyDescent="0.3">
      <c r="A16978" t="s">
        <v>262</v>
      </c>
      <c r="B16978">
        <v>1912</v>
      </c>
      <c r="C16978" s="10">
        <v>414</v>
      </c>
      <c r="D16978">
        <v>414</v>
      </c>
      <c r="E16978">
        <v>0</v>
      </c>
      <c r="F16978">
        <v>0</v>
      </c>
      <c r="G16978">
        <v>0</v>
      </c>
      <c r="H16978" t="s">
        <v>11</v>
      </c>
      <c r="I16978" t="s">
        <v>11</v>
      </c>
      <c r="J16978" s="10">
        <v>0</v>
      </c>
      <c r="K16978" s="13">
        <f t="shared" si="533"/>
        <v>1958</v>
      </c>
      <c r="L16978" s="1" t="str">
        <f t="shared" si="532"/>
        <v/>
      </c>
    </row>
    <row r="16979" spans="1:12" ht="13.8" customHeight="1" x14ac:dyDescent="0.3">
      <c r="A16979" t="s">
        <v>262</v>
      </c>
      <c r="B16979">
        <v>1913</v>
      </c>
      <c r="C16979" s="10">
        <v>1137</v>
      </c>
      <c r="D16979">
        <v>1137</v>
      </c>
      <c r="E16979">
        <v>0</v>
      </c>
      <c r="F16979">
        <v>0</v>
      </c>
      <c r="G16979">
        <v>0</v>
      </c>
      <c r="H16979" t="s">
        <v>11</v>
      </c>
      <c r="I16979" t="s">
        <v>11</v>
      </c>
      <c r="J16979" s="10">
        <v>0</v>
      </c>
      <c r="K16979" s="13">
        <f t="shared" si="533"/>
        <v>1958</v>
      </c>
      <c r="L16979" s="1" t="str">
        <f t="shared" si="532"/>
        <v/>
      </c>
    </row>
    <row r="16980" spans="1:12" ht="13.8" customHeight="1" x14ac:dyDescent="0.3">
      <c r="A16980" t="s">
        <v>262</v>
      </c>
      <c r="B16980">
        <v>1919</v>
      </c>
      <c r="C16980" s="10">
        <v>815</v>
      </c>
      <c r="D16980">
        <v>815</v>
      </c>
      <c r="E16980">
        <v>0</v>
      </c>
      <c r="F16980">
        <v>0</v>
      </c>
      <c r="G16980">
        <v>0</v>
      </c>
      <c r="H16980" t="s">
        <v>11</v>
      </c>
      <c r="I16980" t="s">
        <v>11</v>
      </c>
      <c r="J16980" s="10">
        <v>0</v>
      </c>
      <c r="K16980" s="13">
        <f t="shared" si="533"/>
        <v>1958</v>
      </c>
      <c r="L16980" s="1" t="str">
        <f t="shared" si="532"/>
        <v/>
      </c>
    </row>
    <row r="16981" spans="1:12" ht="13.8" customHeight="1" x14ac:dyDescent="0.3">
      <c r="A16981" t="s">
        <v>262</v>
      </c>
      <c r="B16981">
        <v>1920</v>
      </c>
      <c r="C16981" s="10">
        <v>1082</v>
      </c>
      <c r="D16981">
        <v>1082</v>
      </c>
      <c r="E16981">
        <v>0</v>
      </c>
      <c r="F16981">
        <v>0</v>
      </c>
      <c r="G16981">
        <v>0</v>
      </c>
      <c r="H16981" t="s">
        <v>11</v>
      </c>
      <c r="I16981" t="s">
        <v>11</v>
      </c>
      <c r="J16981" s="10">
        <v>0</v>
      </c>
      <c r="K16981" s="13">
        <f t="shared" si="533"/>
        <v>1958</v>
      </c>
      <c r="L16981" s="1" t="str">
        <f t="shared" si="532"/>
        <v/>
      </c>
    </row>
    <row r="16982" spans="1:12" ht="13.8" customHeight="1" x14ac:dyDescent="0.3">
      <c r="A16982" t="s">
        <v>262</v>
      </c>
      <c r="B16982">
        <v>1921</v>
      </c>
      <c r="C16982" s="10">
        <v>1152</v>
      </c>
      <c r="D16982">
        <v>1152</v>
      </c>
      <c r="E16982">
        <v>0</v>
      </c>
      <c r="F16982">
        <v>0</v>
      </c>
      <c r="G16982">
        <v>0</v>
      </c>
      <c r="H16982" t="s">
        <v>11</v>
      </c>
      <c r="I16982" t="s">
        <v>11</v>
      </c>
      <c r="J16982" s="10">
        <v>0</v>
      </c>
      <c r="K16982" s="13">
        <f t="shared" si="533"/>
        <v>1958</v>
      </c>
      <c r="L16982" s="1" t="str">
        <f t="shared" si="532"/>
        <v/>
      </c>
    </row>
    <row r="16983" spans="1:12" ht="13.8" customHeight="1" x14ac:dyDescent="0.3">
      <c r="A16983" t="s">
        <v>262</v>
      </c>
      <c r="B16983">
        <v>1922</v>
      </c>
      <c r="C16983" s="10">
        <v>1674</v>
      </c>
      <c r="D16983">
        <v>1613</v>
      </c>
      <c r="E16983">
        <v>62</v>
      </c>
      <c r="F16983">
        <v>0</v>
      </c>
      <c r="G16983">
        <v>0</v>
      </c>
      <c r="H16983" t="s">
        <v>11</v>
      </c>
      <c r="I16983" t="s">
        <v>11</v>
      </c>
      <c r="J16983" s="10">
        <v>0</v>
      </c>
      <c r="K16983" s="13">
        <f t="shared" si="533"/>
        <v>1958</v>
      </c>
      <c r="L16983" s="1" t="str">
        <f t="shared" si="532"/>
        <v/>
      </c>
    </row>
    <row r="16984" spans="1:12" ht="13.8" customHeight="1" x14ac:dyDescent="0.3">
      <c r="A16984" t="s">
        <v>262</v>
      </c>
      <c r="B16984">
        <v>1923</v>
      </c>
      <c r="C16984" s="10">
        <v>1826</v>
      </c>
      <c r="D16984">
        <v>1766</v>
      </c>
      <c r="E16984">
        <v>60</v>
      </c>
      <c r="F16984">
        <v>0</v>
      </c>
      <c r="G16984">
        <v>0</v>
      </c>
      <c r="H16984" t="s">
        <v>11</v>
      </c>
      <c r="I16984" t="s">
        <v>11</v>
      </c>
      <c r="J16984" s="10">
        <v>0</v>
      </c>
      <c r="K16984" s="13">
        <f t="shared" si="533"/>
        <v>1958</v>
      </c>
      <c r="L16984" s="1" t="str">
        <f t="shared" si="532"/>
        <v/>
      </c>
    </row>
    <row r="16985" spans="1:12" ht="13.8" customHeight="1" x14ac:dyDescent="0.3">
      <c r="A16985" t="s">
        <v>262</v>
      </c>
      <c r="B16985">
        <v>1924</v>
      </c>
      <c r="C16985" s="10">
        <v>1872</v>
      </c>
      <c r="D16985">
        <v>1810</v>
      </c>
      <c r="E16985">
        <v>62</v>
      </c>
      <c r="F16985">
        <v>0</v>
      </c>
      <c r="G16985">
        <v>0</v>
      </c>
      <c r="H16985" t="s">
        <v>11</v>
      </c>
      <c r="I16985" t="s">
        <v>11</v>
      </c>
      <c r="J16985" s="10">
        <v>0</v>
      </c>
      <c r="K16985" s="13">
        <f t="shared" si="533"/>
        <v>1958</v>
      </c>
      <c r="L16985" s="1" t="str">
        <f t="shared" si="532"/>
        <v/>
      </c>
    </row>
    <row r="16986" spans="1:12" ht="13.8" customHeight="1" x14ac:dyDescent="0.3">
      <c r="A16986" t="s">
        <v>262</v>
      </c>
      <c r="B16986">
        <v>1925</v>
      </c>
      <c r="C16986" s="10">
        <v>2055</v>
      </c>
      <c r="D16986">
        <v>1971</v>
      </c>
      <c r="E16986">
        <v>84</v>
      </c>
      <c r="F16986">
        <v>0</v>
      </c>
      <c r="G16986">
        <v>0</v>
      </c>
      <c r="H16986" t="s">
        <v>11</v>
      </c>
      <c r="I16986" t="s">
        <v>11</v>
      </c>
      <c r="J16986" s="10">
        <v>0</v>
      </c>
      <c r="K16986" s="13">
        <f t="shared" si="533"/>
        <v>1958</v>
      </c>
      <c r="L16986" s="1" t="str">
        <f t="shared" si="532"/>
        <v/>
      </c>
    </row>
    <row r="16987" spans="1:12" ht="13.8" customHeight="1" x14ac:dyDescent="0.3">
      <c r="A16987" t="s">
        <v>262</v>
      </c>
      <c r="B16987">
        <v>1926</v>
      </c>
      <c r="C16987" s="10">
        <v>2001</v>
      </c>
      <c r="D16987">
        <v>1908</v>
      </c>
      <c r="E16987">
        <v>94</v>
      </c>
      <c r="F16987">
        <v>0</v>
      </c>
      <c r="G16987">
        <v>0</v>
      </c>
      <c r="H16987" t="s">
        <v>11</v>
      </c>
      <c r="I16987" t="s">
        <v>11</v>
      </c>
      <c r="J16987" s="10">
        <v>0</v>
      </c>
      <c r="K16987" s="13">
        <f t="shared" si="533"/>
        <v>1958</v>
      </c>
      <c r="L16987" s="1" t="str">
        <f t="shared" si="532"/>
        <v/>
      </c>
    </row>
    <row r="16988" spans="1:12" ht="13.8" customHeight="1" x14ac:dyDescent="0.3">
      <c r="A16988" t="s">
        <v>262</v>
      </c>
      <c r="B16988">
        <v>1927</v>
      </c>
      <c r="C16988" s="10">
        <v>2261</v>
      </c>
      <c r="D16988">
        <v>2150</v>
      </c>
      <c r="E16988">
        <v>111</v>
      </c>
      <c r="F16988">
        <v>0</v>
      </c>
      <c r="G16988">
        <v>0</v>
      </c>
      <c r="H16988" t="s">
        <v>11</v>
      </c>
      <c r="I16988" t="s">
        <v>11</v>
      </c>
      <c r="J16988" s="10">
        <v>0</v>
      </c>
      <c r="K16988" s="13">
        <f t="shared" si="533"/>
        <v>1958</v>
      </c>
      <c r="L16988" s="1" t="str">
        <f t="shared" si="532"/>
        <v/>
      </c>
    </row>
    <row r="16989" spans="1:12" ht="13.8" customHeight="1" x14ac:dyDescent="0.3">
      <c r="A16989" t="s">
        <v>262</v>
      </c>
      <c r="B16989">
        <v>1928</v>
      </c>
      <c r="C16989" s="10">
        <v>2568</v>
      </c>
      <c r="D16989">
        <v>2338</v>
      </c>
      <c r="E16989">
        <v>120</v>
      </c>
      <c r="F16989">
        <v>0</v>
      </c>
      <c r="G16989">
        <v>110</v>
      </c>
      <c r="H16989" t="s">
        <v>11</v>
      </c>
      <c r="I16989" t="s">
        <v>11</v>
      </c>
      <c r="J16989" s="10">
        <v>0</v>
      </c>
      <c r="K16989" s="13">
        <f t="shared" si="533"/>
        <v>1958</v>
      </c>
      <c r="L16989" s="1" t="str">
        <f t="shared" si="532"/>
        <v/>
      </c>
    </row>
    <row r="16990" spans="1:12" ht="13.8" customHeight="1" x14ac:dyDescent="0.3">
      <c r="A16990" t="s">
        <v>262</v>
      </c>
      <c r="B16990">
        <v>1929</v>
      </c>
      <c r="C16990" s="10">
        <v>2801</v>
      </c>
      <c r="D16990">
        <v>2671</v>
      </c>
      <c r="E16990">
        <v>129</v>
      </c>
      <c r="F16990">
        <v>1</v>
      </c>
      <c r="G16990">
        <v>0</v>
      </c>
      <c r="H16990" t="s">
        <v>11</v>
      </c>
      <c r="I16990" t="s">
        <v>11</v>
      </c>
      <c r="J16990" s="10">
        <v>0</v>
      </c>
      <c r="K16990" s="13">
        <f t="shared" si="533"/>
        <v>1958</v>
      </c>
      <c r="L16990" s="1" t="str">
        <f t="shared" si="532"/>
        <v/>
      </c>
    </row>
    <row r="16991" spans="1:12" ht="13.8" customHeight="1" x14ac:dyDescent="0.3">
      <c r="A16991" t="s">
        <v>262</v>
      </c>
      <c r="B16991">
        <v>1930</v>
      </c>
      <c r="C16991" s="10">
        <v>2636</v>
      </c>
      <c r="D16991">
        <v>2462</v>
      </c>
      <c r="E16991">
        <v>172</v>
      </c>
      <c r="F16991">
        <v>2</v>
      </c>
      <c r="G16991">
        <v>0</v>
      </c>
      <c r="H16991" t="s">
        <v>11</v>
      </c>
      <c r="I16991" t="s">
        <v>11</v>
      </c>
      <c r="J16991" s="10">
        <v>0</v>
      </c>
      <c r="K16991" s="13">
        <f t="shared" si="533"/>
        <v>1958</v>
      </c>
      <c r="L16991" s="1" t="str">
        <f t="shared" si="532"/>
        <v/>
      </c>
    </row>
    <row r="16992" spans="1:12" ht="13.8" customHeight="1" x14ac:dyDescent="0.3">
      <c r="A16992" t="s">
        <v>262</v>
      </c>
      <c r="B16992">
        <v>1931</v>
      </c>
      <c r="C16992" s="10">
        <v>2436</v>
      </c>
      <c r="D16992">
        <v>2222</v>
      </c>
      <c r="E16992">
        <v>90</v>
      </c>
      <c r="F16992">
        <v>3</v>
      </c>
      <c r="G16992">
        <v>121</v>
      </c>
      <c r="H16992" t="s">
        <v>11</v>
      </c>
      <c r="I16992" t="s">
        <v>11</v>
      </c>
      <c r="J16992" s="10">
        <v>0</v>
      </c>
      <c r="K16992" s="13">
        <f t="shared" si="533"/>
        <v>1958</v>
      </c>
      <c r="L16992" s="1" t="str">
        <f t="shared" si="532"/>
        <v/>
      </c>
    </row>
    <row r="16993" spans="1:12" ht="13.8" customHeight="1" x14ac:dyDescent="0.3">
      <c r="A16993" t="s">
        <v>262</v>
      </c>
      <c r="B16993">
        <v>1932</v>
      </c>
      <c r="C16993" s="10">
        <v>2221</v>
      </c>
      <c r="D16993">
        <v>2002</v>
      </c>
      <c r="E16993">
        <v>127</v>
      </c>
      <c r="F16993">
        <v>1</v>
      </c>
      <c r="G16993">
        <v>90</v>
      </c>
      <c r="H16993" t="s">
        <v>11</v>
      </c>
      <c r="I16993" t="s">
        <v>11</v>
      </c>
      <c r="J16993" s="10">
        <v>0</v>
      </c>
      <c r="K16993" s="13">
        <f t="shared" si="533"/>
        <v>1958</v>
      </c>
      <c r="L16993" s="1" t="str">
        <f t="shared" si="532"/>
        <v/>
      </c>
    </row>
    <row r="16994" spans="1:12" ht="13.8" customHeight="1" x14ac:dyDescent="0.3">
      <c r="A16994" t="s">
        <v>262</v>
      </c>
      <c r="B16994">
        <v>1933</v>
      </c>
      <c r="C16994" s="10">
        <v>2055</v>
      </c>
      <c r="D16994">
        <v>1850</v>
      </c>
      <c r="E16994">
        <v>116</v>
      </c>
      <c r="F16994">
        <v>0</v>
      </c>
      <c r="G16994">
        <v>88</v>
      </c>
      <c r="H16994" t="s">
        <v>11</v>
      </c>
      <c r="I16994" t="s">
        <v>11</v>
      </c>
      <c r="J16994" s="10">
        <v>0</v>
      </c>
      <c r="K16994" s="13">
        <f t="shared" si="533"/>
        <v>1958</v>
      </c>
      <c r="L16994" s="1" t="str">
        <f t="shared" si="532"/>
        <v/>
      </c>
    </row>
    <row r="16995" spans="1:12" ht="13.8" customHeight="1" x14ac:dyDescent="0.3">
      <c r="A16995" t="s">
        <v>262</v>
      </c>
      <c r="B16995">
        <v>1934</v>
      </c>
      <c r="C16995" s="10">
        <v>2139</v>
      </c>
      <c r="D16995">
        <v>1940</v>
      </c>
      <c r="E16995">
        <v>108</v>
      </c>
      <c r="F16995">
        <v>0</v>
      </c>
      <c r="G16995">
        <v>91</v>
      </c>
      <c r="H16995" t="s">
        <v>11</v>
      </c>
      <c r="I16995" t="s">
        <v>11</v>
      </c>
      <c r="J16995" s="10">
        <v>0</v>
      </c>
      <c r="K16995" s="13">
        <f t="shared" si="533"/>
        <v>1958</v>
      </c>
      <c r="L16995" s="1" t="str">
        <f t="shared" si="532"/>
        <v/>
      </c>
    </row>
    <row r="16996" spans="1:12" ht="13.8" customHeight="1" x14ac:dyDescent="0.3">
      <c r="A16996" t="s">
        <v>262</v>
      </c>
      <c r="B16996">
        <v>1935</v>
      </c>
      <c r="C16996" s="10">
        <v>2239</v>
      </c>
      <c r="D16996">
        <v>2032</v>
      </c>
      <c r="E16996">
        <v>100</v>
      </c>
      <c r="F16996">
        <v>0</v>
      </c>
      <c r="G16996">
        <v>107</v>
      </c>
      <c r="H16996" t="s">
        <v>11</v>
      </c>
      <c r="I16996" t="s">
        <v>11</v>
      </c>
      <c r="J16996" s="10">
        <v>0</v>
      </c>
      <c r="K16996" s="13">
        <f t="shared" si="533"/>
        <v>1958</v>
      </c>
      <c r="L16996" s="1" t="str">
        <f t="shared" si="532"/>
        <v/>
      </c>
    </row>
    <row r="16997" spans="1:12" ht="13.8" customHeight="1" x14ac:dyDescent="0.3">
      <c r="A16997" t="s">
        <v>262</v>
      </c>
      <c r="B16997">
        <v>1936</v>
      </c>
      <c r="C16997" s="10">
        <v>2208</v>
      </c>
      <c r="D16997">
        <v>1987</v>
      </c>
      <c r="E16997">
        <v>132</v>
      </c>
      <c r="F16997">
        <v>1</v>
      </c>
      <c r="G16997">
        <v>87</v>
      </c>
      <c r="H16997" t="s">
        <v>11</v>
      </c>
      <c r="I16997" t="s">
        <v>11</v>
      </c>
      <c r="J16997" s="10">
        <v>0</v>
      </c>
      <c r="K16997" s="13">
        <f t="shared" si="533"/>
        <v>1958</v>
      </c>
      <c r="L16997" s="1" t="str">
        <f t="shared" si="532"/>
        <v/>
      </c>
    </row>
    <row r="16998" spans="1:12" ht="13.8" customHeight="1" x14ac:dyDescent="0.3">
      <c r="A16998" t="s">
        <v>262</v>
      </c>
      <c r="B16998">
        <v>1937</v>
      </c>
      <c r="C16998" s="10">
        <v>2460</v>
      </c>
      <c r="D16998">
        <v>2255</v>
      </c>
      <c r="E16998">
        <v>121</v>
      </c>
      <c r="F16998">
        <v>1</v>
      </c>
      <c r="G16998">
        <v>84</v>
      </c>
      <c r="H16998" t="s">
        <v>11</v>
      </c>
      <c r="I16998" t="s">
        <v>11</v>
      </c>
      <c r="J16998" s="10">
        <v>0</v>
      </c>
      <c r="K16998" s="13">
        <f t="shared" si="533"/>
        <v>1958</v>
      </c>
      <c r="L16998" s="1" t="str">
        <f t="shared" si="532"/>
        <v/>
      </c>
    </row>
    <row r="16999" spans="1:12" ht="13.8" customHeight="1" x14ac:dyDescent="0.3">
      <c r="A16999" t="s">
        <v>262</v>
      </c>
      <c r="B16999">
        <v>1938</v>
      </c>
      <c r="C16999" s="10">
        <v>2330</v>
      </c>
      <c r="D16999">
        <v>2232</v>
      </c>
      <c r="E16999">
        <v>1</v>
      </c>
      <c r="F16999">
        <v>1</v>
      </c>
      <c r="G16999">
        <v>97</v>
      </c>
      <c r="H16999" t="s">
        <v>11</v>
      </c>
      <c r="I16999" t="s">
        <v>11</v>
      </c>
      <c r="J16999" s="10">
        <v>0</v>
      </c>
      <c r="K16999" s="13">
        <f t="shared" si="533"/>
        <v>1958</v>
      </c>
      <c r="L16999" s="1" t="str">
        <f t="shared" si="532"/>
        <v/>
      </c>
    </row>
    <row r="17000" spans="1:12" ht="13.8" customHeight="1" x14ac:dyDescent="0.3">
      <c r="A17000" t="s">
        <v>262</v>
      </c>
      <c r="B17000">
        <v>1939</v>
      </c>
      <c r="C17000" s="10">
        <v>2445</v>
      </c>
      <c r="D17000">
        <v>2352</v>
      </c>
      <c r="E17000">
        <v>1</v>
      </c>
      <c r="F17000">
        <v>1</v>
      </c>
      <c r="G17000">
        <v>90</v>
      </c>
      <c r="H17000" t="s">
        <v>11</v>
      </c>
      <c r="I17000" t="s">
        <v>11</v>
      </c>
      <c r="J17000" s="10">
        <v>0</v>
      </c>
      <c r="K17000" s="13">
        <f t="shared" si="533"/>
        <v>1958</v>
      </c>
      <c r="L17000" s="1" t="str">
        <f t="shared" si="532"/>
        <v/>
      </c>
    </row>
    <row r="17001" spans="1:12" ht="13.8" customHeight="1" x14ac:dyDescent="0.3">
      <c r="A17001" t="s">
        <v>262</v>
      </c>
      <c r="B17001">
        <v>1940</v>
      </c>
      <c r="C17001" s="10">
        <v>2812</v>
      </c>
      <c r="D17001">
        <v>2811</v>
      </c>
      <c r="E17001">
        <v>1</v>
      </c>
      <c r="F17001">
        <v>0</v>
      </c>
      <c r="G17001">
        <v>0</v>
      </c>
      <c r="H17001" t="s">
        <v>11</v>
      </c>
      <c r="I17001" t="s">
        <v>11</v>
      </c>
      <c r="J17001" s="10">
        <v>0</v>
      </c>
      <c r="K17001" s="13">
        <f t="shared" si="533"/>
        <v>1958</v>
      </c>
      <c r="L17001" s="1" t="str">
        <f t="shared" si="532"/>
        <v/>
      </c>
    </row>
    <row r="17002" spans="1:12" ht="13.8" customHeight="1" x14ac:dyDescent="0.3">
      <c r="A17002" t="s">
        <v>262</v>
      </c>
      <c r="B17002">
        <v>1943</v>
      </c>
      <c r="C17002" s="10">
        <v>103</v>
      </c>
      <c r="D17002">
        <v>0</v>
      </c>
      <c r="E17002">
        <v>1</v>
      </c>
      <c r="F17002">
        <v>0</v>
      </c>
      <c r="G17002">
        <v>102</v>
      </c>
      <c r="H17002" t="s">
        <v>11</v>
      </c>
      <c r="I17002" t="s">
        <v>11</v>
      </c>
      <c r="J17002" s="10">
        <v>0</v>
      </c>
      <c r="K17002" s="13">
        <f t="shared" si="533"/>
        <v>1958</v>
      </c>
      <c r="L17002" s="1" t="str">
        <f t="shared" si="532"/>
        <v/>
      </c>
    </row>
    <row r="17003" spans="1:12" ht="13.8" customHeight="1" x14ac:dyDescent="0.3">
      <c r="A17003" t="s">
        <v>262</v>
      </c>
      <c r="B17003">
        <v>1944</v>
      </c>
      <c r="C17003" s="10">
        <v>25</v>
      </c>
      <c r="D17003">
        <v>0</v>
      </c>
      <c r="E17003">
        <v>25</v>
      </c>
      <c r="F17003">
        <v>0</v>
      </c>
      <c r="G17003">
        <v>0</v>
      </c>
      <c r="H17003" t="s">
        <v>11</v>
      </c>
      <c r="I17003" t="s">
        <v>11</v>
      </c>
      <c r="J17003" s="10">
        <v>0</v>
      </c>
      <c r="K17003" s="13">
        <f t="shared" si="533"/>
        <v>1958</v>
      </c>
      <c r="L17003" s="1" t="str">
        <f t="shared" si="532"/>
        <v/>
      </c>
    </row>
    <row r="17004" spans="1:12" ht="13.8" customHeight="1" x14ac:dyDescent="0.3">
      <c r="A17004" t="s">
        <v>262</v>
      </c>
      <c r="B17004">
        <v>1945</v>
      </c>
      <c r="C17004" s="10">
        <v>1421</v>
      </c>
      <c r="D17004">
        <v>1384</v>
      </c>
      <c r="E17004">
        <v>18</v>
      </c>
      <c r="F17004">
        <v>1</v>
      </c>
      <c r="G17004">
        <v>18</v>
      </c>
      <c r="H17004" t="s">
        <v>11</v>
      </c>
      <c r="I17004" t="s">
        <v>11</v>
      </c>
      <c r="J17004" s="10">
        <v>0</v>
      </c>
      <c r="K17004" s="13">
        <f t="shared" si="533"/>
        <v>1958</v>
      </c>
      <c r="L17004" s="1" t="str">
        <f t="shared" si="532"/>
        <v/>
      </c>
    </row>
    <row r="17005" spans="1:12" ht="13.8" customHeight="1" x14ac:dyDescent="0.3">
      <c r="A17005" t="s">
        <v>262</v>
      </c>
      <c r="B17005">
        <v>1946</v>
      </c>
      <c r="C17005" s="10">
        <v>2808</v>
      </c>
      <c r="D17005">
        <v>2708</v>
      </c>
      <c r="E17005">
        <v>18</v>
      </c>
      <c r="F17005">
        <v>3</v>
      </c>
      <c r="G17005">
        <v>80</v>
      </c>
      <c r="H17005" t="s">
        <v>11</v>
      </c>
      <c r="I17005" t="s">
        <v>11</v>
      </c>
      <c r="J17005" s="10">
        <v>0</v>
      </c>
      <c r="K17005" s="13">
        <f t="shared" si="533"/>
        <v>1958</v>
      </c>
      <c r="L17005" s="1" t="str">
        <f t="shared" si="532"/>
        <v/>
      </c>
    </row>
    <row r="17006" spans="1:12" ht="13.8" customHeight="1" x14ac:dyDescent="0.3">
      <c r="A17006" t="s">
        <v>262</v>
      </c>
      <c r="B17006">
        <v>1947</v>
      </c>
      <c r="C17006" s="10">
        <v>3907</v>
      </c>
      <c r="D17006">
        <v>3706</v>
      </c>
      <c r="E17006">
        <v>28</v>
      </c>
      <c r="F17006">
        <v>6</v>
      </c>
      <c r="G17006">
        <v>168</v>
      </c>
      <c r="H17006" t="s">
        <v>11</v>
      </c>
      <c r="I17006" t="s">
        <v>11</v>
      </c>
      <c r="J17006" s="10">
        <v>0</v>
      </c>
      <c r="K17006" s="13">
        <f t="shared" si="533"/>
        <v>1958</v>
      </c>
      <c r="L17006" s="1" t="str">
        <f t="shared" si="532"/>
        <v/>
      </c>
    </row>
    <row r="17007" spans="1:12" ht="13.8" customHeight="1" x14ac:dyDescent="0.3">
      <c r="A17007" t="s">
        <v>262</v>
      </c>
      <c r="B17007">
        <v>1948</v>
      </c>
      <c r="C17007" s="10">
        <v>4404</v>
      </c>
      <c r="D17007">
        <v>4207</v>
      </c>
      <c r="E17007">
        <v>31</v>
      </c>
      <c r="F17007">
        <v>4</v>
      </c>
      <c r="G17007">
        <v>162</v>
      </c>
      <c r="H17007" t="s">
        <v>11</v>
      </c>
      <c r="I17007" t="s">
        <v>11</v>
      </c>
      <c r="J17007" s="10">
        <v>0</v>
      </c>
      <c r="K17007" s="13">
        <f t="shared" si="533"/>
        <v>1958</v>
      </c>
      <c r="L17007" s="1" t="str">
        <f t="shared" si="532"/>
        <v/>
      </c>
    </row>
    <row r="17008" spans="1:12" ht="13.8" customHeight="1" x14ac:dyDescent="0.3">
      <c r="A17008" t="s">
        <v>262</v>
      </c>
      <c r="B17008">
        <v>1949</v>
      </c>
      <c r="C17008" s="10">
        <v>5031</v>
      </c>
      <c r="D17008">
        <v>4800</v>
      </c>
      <c r="E17008">
        <v>53</v>
      </c>
      <c r="F17008">
        <v>4</v>
      </c>
      <c r="G17008">
        <v>175</v>
      </c>
      <c r="H17008" t="s">
        <v>11</v>
      </c>
      <c r="I17008" t="s">
        <v>11</v>
      </c>
      <c r="J17008" s="10">
        <v>0</v>
      </c>
      <c r="K17008" s="13">
        <f t="shared" si="533"/>
        <v>1958</v>
      </c>
      <c r="L17008" s="1" t="str">
        <f t="shared" si="532"/>
        <v/>
      </c>
    </row>
    <row r="17009" spans="1:12" ht="13.8" customHeight="1" x14ac:dyDescent="0.3">
      <c r="A17009" t="s">
        <v>262</v>
      </c>
      <c r="B17009">
        <v>1950</v>
      </c>
      <c r="C17009" s="10">
        <v>4833</v>
      </c>
      <c r="D17009">
        <v>4238</v>
      </c>
      <c r="E17009">
        <v>410</v>
      </c>
      <c r="F17009">
        <v>19</v>
      </c>
      <c r="G17009">
        <v>166</v>
      </c>
      <c r="H17009">
        <v>0</v>
      </c>
      <c r="I17009">
        <v>0.3</v>
      </c>
      <c r="J17009" s="10">
        <v>107</v>
      </c>
      <c r="K17009" s="13">
        <f t="shared" si="533"/>
        <v>1958</v>
      </c>
      <c r="L17009" s="1" t="str">
        <f t="shared" si="532"/>
        <v/>
      </c>
    </row>
    <row r="17010" spans="1:12" ht="13.8" customHeight="1" x14ac:dyDescent="0.3">
      <c r="A17010" t="s">
        <v>262</v>
      </c>
      <c r="B17010">
        <v>1951</v>
      </c>
      <c r="C17010" s="10">
        <v>4575</v>
      </c>
      <c r="D17010">
        <v>4005</v>
      </c>
      <c r="E17010">
        <v>395</v>
      </c>
      <c r="F17010">
        <v>16</v>
      </c>
      <c r="G17010">
        <v>158</v>
      </c>
      <c r="H17010">
        <v>0</v>
      </c>
      <c r="I17010">
        <v>0.28000000000000003</v>
      </c>
      <c r="J17010" s="10">
        <v>107</v>
      </c>
      <c r="K17010" s="13">
        <f t="shared" si="533"/>
        <v>1958</v>
      </c>
      <c r="L17010" s="1" t="str">
        <f t="shared" si="532"/>
        <v/>
      </c>
    </row>
    <row r="17011" spans="1:12" ht="13.8" customHeight="1" x14ac:dyDescent="0.3">
      <c r="A17011" t="s">
        <v>262</v>
      </c>
      <c r="B17011">
        <v>1952</v>
      </c>
      <c r="C17011" s="10">
        <v>4594</v>
      </c>
      <c r="D17011">
        <v>4103</v>
      </c>
      <c r="E17011">
        <v>295</v>
      </c>
      <c r="F17011">
        <v>18</v>
      </c>
      <c r="G17011">
        <v>179</v>
      </c>
      <c r="H17011">
        <v>0</v>
      </c>
      <c r="I17011">
        <v>0.27</v>
      </c>
      <c r="J17011" s="10">
        <v>101</v>
      </c>
      <c r="K17011" s="13">
        <f t="shared" si="533"/>
        <v>1958</v>
      </c>
      <c r="L17011" s="1" t="str">
        <f t="shared" si="532"/>
        <v/>
      </c>
    </row>
    <row r="17012" spans="1:12" ht="13.8" customHeight="1" x14ac:dyDescent="0.3">
      <c r="A17012" t="s">
        <v>262</v>
      </c>
      <c r="B17012">
        <v>1953</v>
      </c>
      <c r="C17012" s="10">
        <v>4562</v>
      </c>
      <c r="D17012">
        <v>3879</v>
      </c>
      <c r="E17012">
        <v>476</v>
      </c>
      <c r="F17012">
        <v>33</v>
      </c>
      <c r="G17012">
        <v>174</v>
      </c>
      <c r="H17012">
        <v>0</v>
      </c>
      <c r="I17012">
        <v>0.27</v>
      </c>
      <c r="J17012" s="10">
        <v>105</v>
      </c>
      <c r="K17012" s="13">
        <f t="shared" si="533"/>
        <v>1958</v>
      </c>
      <c r="L17012" s="1" t="str">
        <f t="shared" si="532"/>
        <v/>
      </c>
    </row>
    <row r="17013" spans="1:12" ht="13.8" customHeight="1" x14ac:dyDescent="0.3">
      <c r="A17013" t="s">
        <v>262</v>
      </c>
      <c r="B17013">
        <v>1954</v>
      </c>
      <c r="C17013" s="10">
        <v>5442</v>
      </c>
      <c r="D17013">
        <v>4698</v>
      </c>
      <c r="E17013">
        <v>520</v>
      </c>
      <c r="F17013">
        <v>35</v>
      </c>
      <c r="G17013">
        <v>189</v>
      </c>
      <c r="H17013">
        <v>0</v>
      </c>
      <c r="I17013">
        <v>0.31</v>
      </c>
      <c r="J17013" s="10">
        <v>102</v>
      </c>
      <c r="K17013" s="13">
        <f t="shared" si="533"/>
        <v>1958</v>
      </c>
      <c r="L17013" s="1" t="str">
        <f t="shared" si="532"/>
        <v/>
      </c>
    </row>
    <row r="17014" spans="1:12" ht="13.8" customHeight="1" x14ac:dyDescent="0.3">
      <c r="A17014" t="s">
        <v>262</v>
      </c>
      <c r="B17014">
        <v>1955</v>
      </c>
      <c r="C17014" s="10">
        <v>6232</v>
      </c>
      <c r="D17014">
        <v>5438</v>
      </c>
      <c r="E17014">
        <v>538</v>
      </c>
      <c r="F17014">
        <v>43</v>
      </c>
      <c r="G17014">
        <v>213</v>
      </c>
      <c r="H17014">
        <v>0</v>
      </c>
      <c r="I17014">
        <v>0.36</v>
      </c>
      <c r="J17014" s="10">
        <v>100</v>
      </c>
      <c r="K17014" s="13">
        <f t="shared" si="533"/>
        <v>1958</v>
      </c>
      <c r="L17014" s="1" t="str">
        <f t="shared" si="532"/>
        <v/>
      </c>
    </row>
    <row r="17015" spans="1:12" ht="13.8" customHeight="1" x14ac:dyDescent="0.3">
      <c r="A17015" t="s">
        <v>262</v>
      </c>
      <c r="B17015">
        <v>1956</v>
      </c>
      <c r="C17015" s="10">
        <v>7125</v>
      </c>
      <c r="D17015">
        <v>6252</v>
      </c>
      <c r="E17015">
        <v>615</v>
      </c>
      <c r="F17015">
        <v>48</v>
      </c>
      <c r="G17015">
        <v>211</v>
      </c>
      <c r="H17015">
        <v>0</v>
      </c>
      <c r="I17015">
        <v>0.4</v>
      </c>
      <c r="J17015" s="10">
        <v>98</v>
      </c>
      <c r="K17015" s="13">
        <f t="shared" si="533"/>
        <v>1958</v>
      </c>
      <c r="L17015" s="1" t="str">
        <f t="shared" si="532"/>
        <v/>
      </c>
    </row>
    <row r="17016" spans="1:12" ht="13.8" customHeight="1" x14ac:dyDescent="0.3">
      <c r="A17016" t="s">
        <v>262</v>
      </c>
      <c r="B17016">
        <v>1957</v>
      </c>
      <c r="C17016" s="10">
        <v>7737</v>
      </c>
      <c r="D17016">
        <v>6694</v>
      </c>
      <c r="E17016">
        <v>720</v>
      </c>
      <c r="F17016">
        <v>53</v>
      </c>
      <c r="G17016">
        <v>270</v>
      </c>
      <c r="H17016">
        <v>0</v>
      </c>
      <c r="I17016">
        <v>0.43</v>
      </c>
      <c r="J17016" s="10">
        <v>97</v>
      </c>
      <c r="K17016" s="13">
        <f t="shared" si="533"/>
        <v>1958</v>
      </c>
      <c r="L17016" s="1" t="str">
        <f t="shared" si="532"/>
        <v/>
      </c>
    </row>
    <row r="17017" spans="1:12" ht="13.8" customHeight="1" x14ac:dyDescent="0.3">
      <c r="A17017" t="s">
        <v>262</v>
      </c>
      <c r="B17017">
        <v>1958</v>
      </c>
      <c r="C17017" s="10">
        <v>7625</v>
      </c>
      <c r="D17017">
        <v>6540</v>
      </c>
      <c r="E17017">
        <v>759</v>
      </c>
      <c r="F17017">
        <v>58</v>
      </c>
      <c r="G17017">
        <v>268</v>
      </c>
      <c r="H17017">
        <v>0</v>
      </c>
      <c r="I17017">
        <v>0.42</v>
      </c>
      <c r="J17017" s="10">
        <v>127</v>
      </c>
      <c r="K17017" s="13">
        <f t="shared" si="533"/>
        <v>1958</v>
      </c>
      <c r="L17017" s="1" t="str">
        <f t="shared" si="532"/>
        <v/>
      </c>
    </row>
    <row r="17018" spans="1:12" ht="13.8" customHeight="1" x14ac:dyDescent="0.3">
      <c r="A17018" t="s">
        <v>262</v>
      </c>
      <c r="B17018">
        <v>1959</v>
      </c>
      <c r="C17018" s="10">
        <v>8741</v>
      </c>
      <c r="D17018">
        <v>7466</v>
      </c>
      <c r="E17018">
        <v>912</v>
      </c>
      <c r="F17018">
        <v>62</v>
      </c>
      <c r="G17018">
        <v>302</v>
      </c>
      <c r="H17018">
        <v>0</v>
      </c>
      <c r="I17018">
        <v>0.48</v>
      </c>
      <c r="J17018" s="10">
        <v>91</v>
      </c>
      <c r="K17018" s="13">
        <f t="shared" si="533"/>
        <v>1989</v>
      </c>
      <c r="L17018" s="1" t="str">
        <f t="shared" si="532"/>
        <v/>
      </c>
    </row>
    <row r="17019" spans="1:12" ht="13.8" customHeight="1" x14ac:dyDescent="0.3">
      <c r="A17019" t="s">
        <v>262</v>
      </c>
      <c r="B17019">
        <v>1960</v>
      </c>
      <c r="C17019" s="10">
        <v>9548</v>
      </c>
      <c r="D17019">
        <v>8055</v>
      </c>
      <c r="E17019">
        <v>1098</v>
      </c>
      <c r="F17019">
        <v>69</v>
      </c>
      <c r="G17019">
        <v>326</v>
      </c>
      <c r="H17019">
        <v>0</v>
      </c>
      <c r="I17019">
        <v>0.52</v>
      </c>
      <c r="J17019" s="10">
        <v>75</v>
      </c>
      <c r="K17019" s="13">
        <f t="shared" si="533"/>
        <v>1989</v>
      </c>
      <c r="L17019" s="1" t="str">
        <f t="shared" si="532"/>
        <v/>
      </c>
    </row>
    <row r="17020" spans="1:12" ht="13.8" customHeight="1" x14ac:dyDescent="0.3">
      <c r="A17020" t="s">
        <v>262</v>
      </c>
      <c r="B17020">
        <v>1961</v>
      </c>
      <c r="C17020" s="10">
        <v>10008</v>
      </c>
      <c r="D17020">
        <v>8489</v>
      </c>
      <c r="E17020">
        <v>1120</v>
      </c>
      <c r="F17020">
        <v>81</v>
      </c>
      <c r="G17020">
        <v>318</v>
      </c>
      <c r="H17020">
        <v>0</v>
      </c>
      <c r="I17020">
        <v>0.54</v>
      </c>
      <c r="J17020" s="10">
        <v>17</v>
      </c>
      <c r="K17020" s="13">
        <f t="shared" si="533"/>
        <v>1989</v>
      </c>
      <c r="L17020" s="1" t="str">
        <f t="shared" si="532"/>
        <v/>
      </c>
    </row>
    <row r="17021" spans="1:12" ht="13.8" customHeight="1" x14ac:dyDescent="0.3">
      <c r="A17021" t="s">
        <v>262</v>
      </c>
      <c r="B17021">
        <v>1962</v>
      </c>
      <c r="C17021" s="10">
        <v>10270</v>
      </c>
      <c r="D17021">
        <v>8595</v>
      </c>
      <c r="E17021">
        <v>1249</v>
      </c>
      <c r="F17021">
        <v>84</v>
      </c>
      <c r="G17021">
        <v>342</v>
      </c>
      <c r="H17021">
        <v>0</v>
      </c>
      <c r="I17021">
        <v>0.55000000000000004</v>
      </c>
      <c r="J17021" s="10">
        <v>15</v>
      </c>
      <c r="K17021" s="13">
        <f t="shared" si="533"/>
        <v>1989</v>
      </c>
      <c r="L17021" s="1" t="str">
        <f t="shared" si="532"/>
        <v/>
      </c>
    </row>
    <row r="17022" spans="1:12" ht="13.8" customHeight="1" x14ac:dyDescent="0.3">
      <c r="A17022" t="s">
        <v>262</v>
      </c>
      <c r="B17022">
        <v>1963</v>
      </c>
      <c r="C17022" s="10">
        <v>11425</v>
      </c>
      <c r="D17022">
        <v>9466</v>
      </c>
      <c r="E17022">
        <v>1468</v>
      </c>
      <c r="F17022">
        <v>104</v>
      </c>
      <c r="G17022">
        <v>387</v>
      </c>
      <c r="H17022">
        <v>0</v>
      </c>
      <c r="I17022">
        <v>0.6</v>
      </c>
      <c r="J17022" s="10">
        <v>13</v>
      </c>
      <c r="K17022" s="13">
        <f t="shared" si="533"/>
        <v>1989</v>
      </c>
      <c r="L17022" s="1" t="str">
        <f t="shared" si="532"/>
        <v/>
      </c>
    </row>
    <row r="17023" spans="1:12" ht="13.8" customHeight="1" x14ac:dyDescent="0.3">
      <c r="A17023" t="s">
        <v>262</v>
      </c>
      <c r="B17023">
        <v>1964</v>
      </c>
      <c r="C17023" s="10">
        <v>12944</v>
      </c>
      <c r="D17023">
        <v>10602</v>
      </c>
      <c r="E17023">
        <v>1787</v>
      </c>
      <c r="F17023">
        <v>142</v>
      </c>
      <c r="G17023">
        <v>413</v>
      </c>
      <c r="H17023">
        <v>0</v>
      </c>
      <c r="I17023">
        <v>0.67</v>
      </c>
      <c r="J17023" s="10">
        <v>12</v>
      </c>
      <c r="K17023" s="13">
        <f t="shared" si="533"/>
        <v>1989</v>
      </c>
      <c r="L17023" s="1" t="str">
        <f t="shared" si="532"/>
        <v/>
      </c>
    </row>
    <row r="17024" spans="1:12" ht="13.8" customHeight="1" x14ac:dyDescent="0.3">
      <c r="A17024" t="s">
        <v>262</v>
      </c>
      <c r="B17024">
        <v>1965</v>
      </c>
      <c r="C17024" s="10">
        <v>13318</v>
      </c>
      <c r="D17024">
        <v>10394</v>
      </c>
      <c r="E17024">
        <v>2295</v>
      </c>
      <c r="F17024">
        <v>207</v>
      </c>
      <c r="G17024">
        <v>422</v>
      </c>
      <c r="H17024">
        <v>0</v>
      </c>
      <c r="I17024">
        <v>0.69</v>
      </c>
      <c r="J17024" s="10">
        <v>9</v>
      </c>
      <c r="K17024" s="13">
        <f t="shared" si="533"/>
        <v>1989</v>
      </c>
      <c r="L17024" s="1" t="str">
        <f t="shared" si="532"/>
        <v/>
      </c>
    </row>
    <row r="17025" spans="1:12" ht="13.8" customHeight="1" x14ac:dyDescent="0.3">
      <c r="A17025" t="s">
        <v>262</v>
      </c>
      <c r="B17025">
        <v>1966</v>
      </c>
      <c r="C17025" s="10">
        <v>13197</v>
      </c>
      <c r="D17025">
        <v>9848</v>
      </c>
      <c r="E17025">
        <v>2691</v>
      </c>
      <c r="F17025">
        <v>219</v>
      </c>
      <c r="G17025">
        <v>440</v>
      </c>
      <c r="H17025">
        <v>0</v>
      </c>
      <c r="I17025">
        <v>0.67</v>
      </c>
      <c r="J17025" s="10">
        <v>8</v>
      </c>
      <c r="K17025" s="13">
        <f t="shared" si="533"/>
        <v>1989</v>
      </c>
      <c r="L17025" s="1" t="str">
        <f t="shared" si="532"/>
        <v/>
      </c>
    </row>
    <row r="17026" spans="1:12" ht="13.8" customHeight="1" x14ac:dyDescent="0.3">
      <c r="A17026" t="s">
        <v>262</v>
      </c>
      <c r="B17026">
        <v>1967</v>
      </c>
      <c r="C17026" s="10">
        <v>13330</v>
      </c>
      <c r="D17026">
        <v>9066</v>
      </c>
      <c r="E17026">
        <v>3560</v>
      </c>
      <c r="F17026">
        <v>254</v>
      </c>
      <c r="G17026">
        <v>450</v>
      </c>
      <c r="H17026">
        <v>0</v>
      </c>
      <c r="I17026">
        <v>0.67</v>
      </c>
      <c r="J17026" s="10">
        <v>7</v>
      </c>
      <c r="K17026" s="13">
        <f t="shared" si="533"/>
        <v>1989</v>
      </c>
      <c r="L17026" s="1" t="str">
        <f t="shared" ref="L17026:L17089" si="534">IF(AND(B17026&gt;2011),1,"")</f>
        <v/>
      </c>
    </row>
    <row r="17027" spans="1:12" ht="13.8" customHeight="1" x14ac:dyDescent="0.3">
      <c r="A17027" t="s">
        <v>262</v>
      </c>
      <c r="B17027">
        <v>1968</v>
      </c>
      <c r="C17027" s="10">
        <v>14257</v>
      </c>
      <c r="D17027">
        <v>9127</v>
      </c>
      <c r="E17027">
        <v>4300</v>
      </c>
      <c r="F17027">
        <v>318</v>
      </c>
      <c r="G17027">
        <v>512</v>
      </c>
      <c r="H17027">
        <v>0</v>
      </c>
      <c r="I17027">
        <v>0.71</v>
      </c>
      <c r="J17027" s="10">
        <v>5</v>
      </c>
      <c r="K17027" s="13">
        <f t="shared" ref="K17027:K17090" si="535">IF(B17027&lt;1990,IF(B17027&lt;1959,1958,1989),1990)</f>
        <v>1989</v>
      </c>
      <c r="L17027" s="1" t="str">
        <f t="shared" si="534"/>
        <v/>
      </c>
    </row>
    <row r="17028" spans="1:12" ht="13.8" customHeight="1" x14ac:dyDescent="0.3">
      <c r="A17028" t="s">
        <v>262</v>
      </c>
      <c r="B17028">
        <v>1969</v>
      </c>
      <c r="C17028" s="10">
        <v>14782</v>
      </c>
      <c r="D17028">
        <v>9076</v>
      </c>
      <c r="E17028">
        <v>4770</v>
      </c>
      <c r="F17028">
        <v>398</v>
      </c>
      <c r="G17028">
        <v>539</v>
      </c>
      <c r="H17028">
        <v>0</v>
      </c>
      <c r="I17028">
        <v>0.73</v>
      </c>
      <c r="J17028" s="10">
        <v>4</v>
      </c>
      <c r="K17028" s="13">
        <f t="shared" si="535"/>
        <v>1989</v>
      </c>
      <c r="L17028" s="1" t="str">
        <f t="shared" si="534"/>
        <v/>
      </c>
    </row>
    <row r="17029" spans="1:12" ht="13.8" customHeight="1" x14ac:dyDescent="0.3">
      <c r="A17029" t="s">
        <v>262</v>
      </c>
      <c r="B17029">
        <v>1970</v>
      </c>
      <c r="C17029" s="10">
        <v>19317</v>
      </c>
      <c r="D17029">
        <v>11740</v>
      </c>
      <c r="E17029">
        <v>6435</v>
      </c>
      <c r="F17029">
        <v>543</v>
      </c>
      <c r="G17029">
        <v>598</v>
      </c>
      <c r="H17029">
        <v>0</v>
      </c>
      <c r="I17029">
        <v>0.95</v>
      </c>
      <c r="J17029" s="10">
        <v>0</v>
      </c>
      <c r="K17029" s="13">
        <f t="shared" si="535"/>
        <v>1989</v>
      </c>
      <c r="L17029" s="1" t="str">
        <f t="shared" si="534"/>
        <v/>
      </c>
    </row>
    <row r="17030" spans="1:12" ht="13.8" customHeight="1" x14ac:dyDescent="0.3">
      <c r="A17030" t="s">
        <v>262</v>
      </c>
      <c r="B17030">
        <v>1971</v>
      </c>
      <c r="C17030" s="10">
        <v>20819</v>
      </c>
      <c r="D17030">
        <v>13001</v>
      </c>
      <c r="E17030">
        <v>6520</v>
      </c>
      <c r="F17030">
        <v>625</v>
      </c>
      <c r="G17030">
        <v>674</v>
      </c>
      <c r="H17030">
        <v>0</v>
      </c>
      <c r="I17030">
        <v>1.01</v>
      </c>
      <c r="J17030" s="10">
        <v>0</v>
      </c>
      <c r="K17030" s="13">
        <f t="shared" si="535"/>
        <v>1989</v>
      </c>
      <c r="L17030" s="1" t="str">
        <f t="shared" si="534"/>
        <v/>
      </c>
    </row>
    <row r="17031" spans="1:12" ht="13.8" customHeight="1" x14ac:dyDescent="0.3">
      <c r="A17031" t="s">
        <v>262</v>
      </c>
      <c r="B17031">
        <v>1972</v>
      </c>
      <c r="C17031" s="10">
        <v>19513</v>
      </c>
      <c r="D17031">
        <v>12118</v>
      </c>
      <c r="E17031">
        <v>5841</v>
      </c>
      <c r="F17031">
        <v>772</v>
      </c>
      <c r="G17031">
        <v>782</v>
      </c>
      <c r="H17031">
        <v>0</v>
      </c>
      <c r="I17031">
        <v>0.94</v>
      </c>
      <c r="J17031" s="10">
        <v>0</v>
      </c>
      <c r="K17031" s="13">
        <f t="shared" si="535"/>
        <v>1989</v>
      </c>
      <c r="L17031" s="1" t="str">
        <f t="shared" si="534"/>
        <v/>
      </c>
    </row>
    <row r="17032" spans="1:12" ht="13.8" customHeight="1" x14ac:dyDescent="0.3">
      <c r="A17032" t="s">
        <v>262</v>
      </c>
      <c r="B17032">
        <v>1973</v>
      </c>
      <c r="C17032" s="10">
        <v>23310</v>
      </c>
      <c r="D17032">
        <v>12121</v>
      </c>
      <c r="E17032">
        <v>9493</v>
      </c>
      <c r="F17032">
        <v>829</v>
      </c>
      <c r="G17032">
        <v>867</v>
      </c>
      <c r="H17032">
        <v>0</v>
      </c>
      <c r="I17032">
        <v>1.1100000000000001</v>
      </c>
      <c r="J17032" s="10">
        <v>0</v>
      </c>
      <c r="K17032" s="13">
        <f t="shared" si="535"/>
        <v>1989</v>
      </c>
      <c r="L17032" s="1" t="str">
        <f t="shared" si="534"/>
        <v/>
      </c>
    </row>
    <row r="17033" spans="1:12" ht="13.8" customHeight="1" x14ac:dyDescent="0.3">
      <c r="A17033" t="s">
        <v>262</v>
      </c>
      <c r="B17033">
        <v>1974</v>
      </c>
      <c r="C17033" s="10">
        <v>23412</v>
      </c>
      <c r="D17033">
        <v>12388</v>
      </c>
      <c r="E17033">
        <v>9216</v>
      </c>
      <c r="F17033">
        <v>903</v>
      </c>
      <c r="G17033">
        <v>904</v>
      </c>
      <c r="H17033">
        <v>0</v>
      </c>
      <c r="I17033">
        <v>1.1100000000000001</v>
      </c>
      <c r="J17033" s="10">
        <v>0</v>
      </c>
      <c r="K17033" s="13">
        <f t="shared" si="535"/>
        <v>1989</v>
      </c>
      <c r="L17033" s="1" t="str">
        <f t="shared" si="534"/>
        <v/>
      </c>
    </row>
    <row r="17034" spans="1:12" ht="13.8" customHeight="1" x14ac:dyDescent="0.3">
      <c r="A17034" t="s">
        <v>262</v>
      </c>
      <c r="B17034">
        <v>1975</v>
      </c>
      <c r="C17034" s="10">
        <v>24429</v>
      </c>
      <c r="D17034">
        <v>13326</v>
      </c>
      <c r="E17034">
        <v>9231</v>
      </c>
      <c r="F17034">
        <v>912</v>
      </c>
      <c r="G17034">
        <v>961</v>
      </c>
      <c r="H17034">
        <v>0</v>
      </c>
      <c r="I17034">
        <v>1.1399999999999999</v>
      </c>
      <c r="J17034" s="10">
        <v>0</v>
      </c>
      <c r="K17034" s="13">
        <f t="shared" si="535"/>
        <v>1989</v>
      </c>
      <c r="L17034" s="1" t="str">
        <f t="shared" si="534"/>
        <v/>
      </c>
    </row>
    <row r="17035" spans="1:12" ht="13.8" customHeight="1" x14ac:dyDescent="0.3">
      <c r="A17035" t="s">
        <v>262</v>
      </c>
      <c r="B17035">
        <v>1976</v>
      </c>
      <c r="C17035" s="10">
        <v>25214</v>
      </c>
      <c r="D17035">
        <v>13279</v>
      </c>
      <c r="E17035">
        <v>9936</v>
      </c>
      <c r="F17035">
        <v>963</v>
      </c>
      <c r="G17035">
        <v>1036</v>
      </c>
      <c r="H17035">
        <v>0</v>
      </c>
      <c r="I17035">
        <v>1.17</v>
      </c>
      <c r="J17035" s="10">
        <v>0</v>
      </c>
      <c r="K17035" s="13">
        <f t="shared" si="535"/>
        <v>1989</v>
      </c>
      <c r="L17035" s="1" t="str">
        <f t="shared" si="534"/>
        <v/>
      </c>
    </row>
    <row r="17036" spans="1:12" ht="13.8" customHeight="1" x14ac:dyDescent="0.3">
      <c r="A17036" t="s">
        <v>262</v>
      </c>
      <c r="B17036">
        <v>1977</v>
      </c>
      <c r="C17036" s="10">
        <v>24520</v>
      </c>
      <c r="D17036">
        <v>12429</v>
      </c>
      <c r="E17036">
        <v>9947</v>
      </c>
      <c r="F17036">
        <v>1055</v>
      </c>
      <c r="G17036">
        <v>1089</v>
      </c>
      <c r="H17036">
        <v>0</v>
      </c>
      <c r="I17036">
        <v>1.1299999999999999</v>
      </c>
      <c r="J17036" s="10">
        <v>0</v>
      </c>
      <c r="K17036" s="13">
        <f t="shared" si="535"/>
        <v>1989</v>
      </c>
      <c r="L17036" s="1" t="str">
        <f t="shared" si="534"/>
        <v/>
      </c>
    </row>
    <row r="17037" spans="1:12" ht="13.8" customHeight="1" x14ac:dyDescent="0.3">
      <c r="A17037" t="s">
        <v>262</v>
      </c>
      <c r="B17037">
        <v>1978</v>
      </c>
      <c r="C17037" s="10">
        <v>27401</v>
      </c>
      <c r="D17037">
        <v>12826</v>
      </c>
      <c r="E17037">
        <v>12215</v>
      </c>
      <c r="F17037">
        <v>1177</v>
      </c>
      <c r="G17037">
        <v>1183</v>
      </c>
      <c r="H17037">
        <v>0</v>
      </c>
      <c r="I17037">
        <v>1.25</v>
      </c>
      <c r="J17037" s="10">
        <v>0</v>
      </c>
      <c r="K17037" s="13">
        <f t="shared" si="535"/>
        <v>1989</v>
      </c>
      <c r="L17037" s="1" t="str">
        <f t="shared" si="534"/>
        <v/>
      </c>
    </row>
    <row r="17038" spans="1:12" ht="13.8" customHeight="1" x14ac:dyDescent="0.3">
      <c r="A17038" t="s">
        <v>262</v>
      </c>
      <c r="B17038">
        <v>1979</v>
      </c>
      <c r="C17038" s="10">
        <v>29804</v>
      </c>
      <c r="D17038">
        <v>13442</v>
      </c>
      <c r="E17038">
        <v>13723</v>
      </c>
      <c r="F17038">
        <v>1404</v>
      </c>
      <c r="G17038">
        <v>1235</v>
      </c>
      <c r="H17038">
        <v>0</v>
      </c>
      <c r="I17038">
        <v>1.35</v>
      </c>
      <c r="J17038" s="10">
        <v>0</v>
      </c>
      <c r="K17038" s="13">
        <f t="shared" si="535"/>
        <v>1989</v>
      </c>
      <c r="L17038" s="1" t="str">
        <f t="shared" si="534"/>
        <v/>
      </c>
    </row>
    <row r="17039" spans="1:12" ht="13.8" customHeight="1" x14ac:dyDescent="0.3">
      <c r="A17039" t="s">
        <v>262</v>
      </c>
      <c r="B17039">
        <v>1980</v>
      </c>
      <c r="C17039" s="10">
        <v>29307</v>
      </c>
      <c r="D17039">
        <v>13000</v>
      </c>
      <c r="E17039">
        <v>13221</v>
      </c>
      <c r="F17039">
        <v>1776</v>
      </c>
      <c r="G17039">
        <v>1267</v>
      </c>
      <c r="H17039">
        <v>44</v>
      </c>
      <c r="I17039">
        <v>1.31</v>
      </c>
      <c r="J17039" s="10">
        <v>0</v>
      </c>
      <c r="K17039" s="13">
        <f t="shared" si="535"/>
        <v>1989</v>
      </c>
      <c r="L17039" s="1" t="str">
        <f t="shared" si="534"/>
        <v/>
      </c>
    </row>
    <row r="17040" spans="1:12" ht="13.8" customHeight="1" x14ac:dyDescent="0.3">
      <c r="A17040" t="s">
        <v>262</v>
      </c>
      <c r="B17040">
        <v>1981</v>
      </c>
      <c r="C17040" s="10">
        <v>31895</v>
      </c>
      <c r="D17040">
        <v>17942</v>
      </c>
      <c r="E17040">
        <v>10560</v>
      </c>
      <c r="F17040">
        <v>2018</v>
      </c>
      <c r="G17040">
        <v>1330</v>
      </c>
      <c r="H17040">
        <v>45</v>
      </c>
      <c r="I17040">
        <v>1.42</v>
      </c>
      <c r="J17040" s="10">
        <v>0</v>
      </c>
      <c r="K17040" s="13">
        <f t="shared" si="535"/>
        <v>1989</v>
      </c>
      <c r="L17040" s="1" t="str">
        <f t="shared" si="534"/>
        <v/>
      </c>
    </row>
    <row r="17041" spans="1:12" ht="13.8" customHeight="1" x14ac:dyDescent="0.3">
      <c r="A17041" t="s">
        <v>262</v>
      </c>
      <c r="B17041">
        <v>1982</v>
      </c>
      <c r="C17041" s="10">
        <v>29302</v>
      </c>
      <c r="D17041">
        <v>15293</v>
      </c>
      <c r="E17041">
        <v>10483</v>
      </c>
      <c r="F17041">
        <v>2160</v>
      </c>
      <c r="G17041">
        <v>1322</v>
      </c>
      <c r="H17041">
        <v>44</v>
      </c>
      <c r="I17041">
        <v>1.29</v>
      </c>
      <c r="J17041" s="10">
        <v>0</v>
      </c>
      <c r="K17041" s="13">
        <f t="shared" si="535"/>
        <v>1989</v>
      </c>
      <c r="L17041" s="1" t="str">
        <f t="shared" si="534"/>
        <v/>
      </c>
    </row>
    <row r="17042" spans="1:12" ht="13.8" customHeight="1" x14ac:dyDescent="0.3">
      <c r="A17042" t="s">
        <v>262</v>
      </c>
      <c r="B17042">
        <v>1983</v>
      </c>
      <c r="C17042" s="10">
        <v>31553</v>
      </c>
      <c r="D17042">
        <v>17420</v>
      </c>
      <c r="E17042">
        <v>10533</v>
      </c>
      <c r="F17042">
        <v>2257</v>
      </c>
      <c r="G17042">
        <v>1304</v>
      </c>
      <c r="H17042">
        <v>39</v>
      </c>
      <c r="I17042">
        <v>1.38</v>
      </c>
      <c r="J17042" s="10">
        <v>0</v>
      </c>
      <c r="K17042" s="13">
        <f t="shared" si="535"/>
        <v>1989</v>
      </c>
      <c r="L17042" s="1" t="str">
        <f t="shared" si="534"/>
        <v/>
      </c>
    </row>
    <row r="17043" spans="1:12" ht="13.8" customHeight="1" x14ac:dyDescent="0.3">
      <c r="A17043" t="s">
        <v>262</v>
      </c>
      <c r="B17043">
        <v>1984</v>
      </c>
      <c r="C17043" s="10">
        <v>33275</v>
      </c>
      <c r="D17043">
        <v>19104</v>
      </c>
      <c r="E17043">
        <v>10215</v>
      </c>
      <c r="F17043">
        <v>2651</v>
      </c>
      <c r="G17043">
        <v>1267</v>
      </c>
      <c r="H17043">
        <v>38</v>
      </c>
      <c r="I17043">
        <v>1.45</v>
      </c>
      <c r="J17043" s="10">
        <v>0</v>
      </c>
      <c r="K17043" s="13">
        <f t="shared" si="535"/>
        <v>1989</v>
      </c>
      <c r="L17043" s="1" t="str">
        <f t="shared" si="534"/>
        <v/>
      </c>
    </row>
    <row r="17044" spans="1:12" ht="13.8" customHeight="1" x14ac:dyDescent="0.3">
      <c r="A17044" t="s">
        <v>262</v>
      </c>
      <c r="B17044">
        <v>1985</v>
      </c>
      <c r="C17044" s="10">
        <v>33943</v>
      </c>
      <c r="D17044">
        <v>19692</v>
      </c>
      <c r="E17044">
        <v>10265</v>
      </c>
      <c r="F17044">
        <v>2715</v>
      </c>
      <c r="G17044">
        <v>1228</v>
      </c>
      <c r="H17044">
        <v>44</v>
      </c>
      <c r="I17044">
        <v>1.47</v>
      </c>
      <c r="J17044" s="10">
        <v>0</v>
      </c>
      <c r="K17044" s="13">
        <f t="shared" si="535"/>
        <v>1989</v>
      </c>
      <c r="L17044" s="1" t="str">
        <f t="shared" si="534"/>
        <v/>
      </c>
    </row>
    <row r="17045" spans="1:12" ht="13.8" customHeight="1" x14ac:dyDescent="0.3">
      <c r="A17045" t="s">
        <v>262</v>
      </c>
      <c r="B17045">
        <v>1986</v>
      </c>
      <c r="C17045" s="10">
        <v>35449</v>
      </c>
      <c r="D17045">
        <v>20049</v>
      </c>
      <c r="E17045">
        <v>11283</v>
      </c>
      <c r="F17045">
        <v>2833</v>
      </c>
      <c r="G17045">
        <v>1241</v>
      </c>
      <c r="H17045">
        <v>44</v>
      </c>
      <c r="I17045">
        <v>1.52</v>
      </c>
      <c r="J17045" s="10">
        <v>0</v>
      </c>
      <c r="K17045" s="13">
        <f t="shared" si="535"/>
        <v>1989</v>
      </c>
      <c r="L17045" s="1" t="str">
        <f t="shared" si="534"/>
        <v/>
      </c>
    </row>
    <row r="17046" spans="1:12" ht="13.8" customHeight="1" x14ac:dyDescent="0.3">
      <c r="A17046" t="s">
        <v>262</v>
      </c>
      <c r="B17046">
        <v>1987</v>
      </c>
      <c r="C17046" s="10">
        <v>35226</v>
      </c>
      <c r="D17046">
        <v>19503</v>
      </c>
      <c r="E17046">
        <v>11259</v>
      </c>
      <c r="F17046">
        <v>3194</v>
      </c>
      <c r="G17046">
        <v>1219</v>
      </c>
      <c r="H17046">
        <v>52</v>
      </c>
      <c r="I17046">
        <v>1.5</v>
      </c>
      <c r="J17046" s="10">
        <v>0</v>
      </c>
      <c r="K17046" s="13">
        <f t="shared" si="535"/>
        <v>1989</v>
      </c>
      <c r="L17046" s="1" t="str">
        <f t="shared" si="534"/>
        <v/>
      </c>
    </row>
    <row r="17047" spans="1:12" ht="13.8" customHeight="1" x14ac:dyDescent="0.3">
      <c r="A17047" t="s">
        <v>262</v>
      </c>
      <c r="B17047">
        <v>1988</v>
      </c>
      <c r="C17047" s="10">
        <v>36457</v>
      </c>
      <c r="D17047">
        <v>19724</v>
      </c>
      <c r="E17047">
        <v>12251</v>
      </c>
      <c r="F17047">
        <v>3228</v>
      </c>
      <c r="G17047">
        <v>1202</v>
      </c>
      <c r="H17047">
        <v>53</v>
      </c>
      <c r="I17047">
        <v>1.55</v>
      </c>
      <c r="J17047" s="10">
        <v>0</v>
      </c>
      <c r="K17047" s="13">
        <f t="shared" si="535"/>
        <v>1989</v>
      </c>
      <c r="L17047" s="1" t="str">
        <f t="shared" si="534"/>
        <v/>
      </c>
    </row>
    <row r="17048" spans="1:12" ht="13.8" customHeight="1" x14ac:dyDescent="0.3">
      <c r="A17048" t="s">
        <v>262</v>
      </c>
      <c r="B17048">
        <v>1989</v>
      </c>
      <c r="C17048" s="10">
        <v>36377</v>
      </c>
      <c r="D17048">
        <v>19975</v>
      </c>
      <c r="E17048">
        <v>11760</v>
      </c>
      <c r="F17048">
        <v>3422</v>
      </c>
      <c r="G17048">
        <v>1164</v>
      </c>
      <c r="H17048">
        <v>56</v>
      </c>
      <c r="I17048">
        <v>1.53</v>
      </c>
      <c r="J17048" s="10">
        <v>0</v>
      </c>
      <c r="K17048" s="13">
        <f t="shared" si="535"/>
        <v>1989</v>
      </c>
      <c r="L17048" s="1" t="str">
        <f t="shared" si="534"/>
        <v/>
      </c>
    </row>
    <row r="17049" spans="1:12" ht="13.8" customHeight="1" x14ac:dyDescent="0.3">
      <c r="A17049" t="s">
        <v>262</v>
      </c>
      <c r="B17049">
        <v>1990</v>
      </c>
      <c r="C17049" s="10">
        <v>36348</v>
      </c>
      <c r="D17049">
        <v>19471</v>
      </c>
      <c r="E17049">
        <v>12593</v>
      </c>
      <c r="F17049">
        <v>3149</v>
      </c>
      <c r="G17049">
        <v>1081</v>
      </c>
      <c r="H17049">
        <v>55</v>
      </c>
      <c r="I17049">
        <v>1.53</v>
      </c>
      <c r="J17049" s="10">
        <v>0</v>
      </c>
      <c r="K17049" s="13">
        <f t="shared" si="535"/>
        <v>1990</v>
      </c>
      <c r="L17049" s="1" t="str">
        <f t="shared" si="534"/>
        <v/>
      </c>
    </row>
    <row r="17050" spans="1:12" ht="13.8" customHeight="1" x14ac:dyDescent="0.3">
      <c r="A17050" t="s">
        <v>262</v>
      </c>
      <c r="B17050">
        <v>1991</v>
      </c>
      <c r="C17050" s="10">
        <v>25710</v>
      </c>
      <c r="D17050">
        <v>10916</v>
      </c>
      <c r="E17050">
        <v>11108</v>
      </c>
      <c r="F17050">
        <v>2631</v>
      </c>
      <c r="G17050">
        <v>1020</v>
      </c>
      <c r="H17050">
        <v>34</v>
      </c>
      <c r="I17050">
        <v>1.08</v>
      </c>
      <c r="J17050" s="10">
        <v>0</v>
      </c>
      <c r="K17050" s="13">
        <f t="shared" si="535"/>
        <v>1990</v>
      </c>
      <c r="L17050" s="1" t="str">
        <f t="shared" si="534"/>
        <v/>
      </c>
    </row>
    <row r="17051" spans="1:12" ht="13.8" customHeight="1" x14ac:dyDescent="0.3">
      <c r="A17051" t="s">
        <v>263</v>
      </c>
      <c r="B17051">
        <v>1992</v>
      </c>
      <c r="C17051" s="10">
        <v>12367</v>
      </c>
      <c r="D17051">
        <v>9269</v>
      </c>
      <c r="E17051">
        <v>1399</v>
      </c>
      <c r="F17051">
        <v>1421</v>
      </c>
      <c r="G17051">
        <v>277</v>
      </c>
      <c r="H17051">
        <v>0</v>
      </c>
      <c r="I17051">
        <v>1.18</v>
      </c>
      <c r="J17051" s="10">
        <v>51</v>
      </c>
      <c r="K17051" s="13">
        <f t="shared" si="535"/>
        <v>1990</v>
      </c>
      <c r="L17051" s="1" t="str">
        <f t="shared" si="534"/>
        <v/>
      </c>
    </row>
    <row r="17052" spans="1:12" ht="13.8" customHeight="1" x14ac:dyDescent="0.3">
      <c r="A17052" t="s">
        <v>263</v>
      </c>
      <c r="B17052">
        <v>1993</v>
      </c>
      <c r="C17052" s="10">
        <v>10769</v>
      </c>
      <c r="D17052">
        <v>8640</v>
      </c>
      <c r="E17052">
        <v>1051</v>
      </c>
      <c r="F17052">
        <v>930</v>
      </c>
      <c r="G17052">
        <v>148</v>
      </c>
      <c r="H17052">
        <v>0</v>
      </c>
      <c r="I17052">
        <v>1.01</v>
      </c>
      <c r="J17052" s="10">
        <v>34</v>
      </c>
      <c r="K17052" s="13">
        <f t="shared" si="535"/>
        <v>1990</v>
      </c>
      <c r="L17052" s="1" t="str">
        <f t="shared" si="534"/>
        <v/>
      </c>
    </row>
    <row r="17053" spans="1:12" ht="13.8" customHeight="1" x14ac:dyDescent="0.3">
      <c r="A17053" t="s">
        <v>263</v>
      </c>
      <c r="B17053">
        <v>1994</v>
      </c>
      <c r="C17053" s="10">
        <v>10476</v>
      </c>
      <c r="D17053">
        <v>8846</v>
      </c>
      <c r="E17053">
        <v>994</v>
      </c>
      <c r="F17053">
        <v>417</v>
      </c>
      <c r="G17053">
        <v>219</v>
      </c>
      <c r="H17053">
        <v>0</v>
      </c>
      <c r="I17053">
        <v>0.97</v>
      </c>
      <c r="J17053" s="10">
        <v>32</v>
      </c>
      <c r="K17053" s="13">
        <f t="shared" si="535"/>
        <v>1990</v>
      </c>
      <c r="L17053" s="1" t="str">
        <f t="shared" si="534"/>
        <v/>
      </c>
    </row>
    <row r="17054" spans="1:12" ht="13.8" customHeight="1" x14ac:dyDescent="0.3">
      <c r="A17054" t="s">
        <v>263</v>
      </c>
      <c r="B17054">
        <v>1995</v>
      </c>
      <c r="C17054" s="10">
        <v>11066</v>
      </c>
      <c r="D17054">
        <v>9229</v>
      </c>
      <c r="E17054">
        <v>1047</v>
      </c>
      <c r="F17054">
        <v>559</v>
      </c>
      <c r="G17054">
        <v>231</v>
      </c>
      <c r="H17054">
        <v>0</v>
      </c>
      <c r="I17054">
        <v>1.02</v>
      </c>
      <c r="J17054" s="10">
        <v>36</v>
      </c>
      <c r="K17054" s="13">
        <f t="shared" si="535"/>
        <v>1990</v>
      </c>
      <c r="L17054" s="1" t="str">
        <f t="shared" si="534"/>
        <v/>
      </c>
    </row>
    <row r="17055" spans="1:12" ht="13.8" customHeight="1" x14ac:dyDescent="0.3">
      <c r="A17055" t="s">
        <v>263</v>
      </c>
      <c r="B17055">
        <v>1996</v>
      </c>
      <c r="C17055" s="10">
        <v>12953</v>
      </c>
      <c r="D17055">
        <v>9152</v>
      </c>
      <c r="E17055">
        <v>2098</v>
      </c>
      <c r="F17055">
        <v>1403</v>
      </c>
      <c r="G17055">
        <v>300</v>
      </c>
      <c r="H17055">
        <v>0</v>
      </c>
      <c r="I17055">
        <v>1.19</v>
      </c>
      <c r="J17055" s="10">
        <v>47</v>
      </c>
      <c r="K17055" s="13">
        <f t="shared" si="535"/>
        <v>1990</v>
      </c>
      <c r="L17055" s="1" t="str">
        <f t="shared" si="534"/>
        <v/>
      </c>
    </row>
    <row r="17056" spans="1:12" ht="13.8" customHeight="1" x14ac:dyDescent="0.3">
      <c r="A17056" t="s">
        <v>263</v>
      </c>
      <c r="B17056">
        <v>1997</v>
      </c>
      <c r="C17056" s="10">
        <v>13917</v>
      </c>
      <c r="D17056">
        <v>9331</v>
      </c>
      <c r="E17056">
        <v>2919</v>
      </c>
      <c r="F17056">
        <v>1393</v>
      </c>
      <c r="G17056">
        <v>273</v>
      </c>
      <c r="H17056">
        <v>0</v>
      </c>
      <c r="I17056">
        <v>1.28</v>
      </c>
      <c r="J17056" s="10">
        <v>81</v>
      </c>
      <c r="K17056" s="13">
        <f t="shared" si="535"/>
        <v>1990</v>
      </c>
      <c r="L17056" s="1" t="str">
        <f t="shared" si="534"/>
        <v/>
      </c>
    </row>
    <row r="17057" spans="1:12" ht="13.8" customHeight="1" x14ac:dyDescent="0.3">
      <c r="A17057" t="s">
        <v>263</v>
      </c>
      <c r="B17057">
        <v>1998</v>
      </c>
      <c r="C17057" s="10">
        <v>14652</v>
      </c>
      <c r="D17057">
        <v>10532</v>
      </c>
      <c r="E17057">
        <v>2562</v>
      </c>
      <c r="F17057">
        <v>1251</v>
      </c>
      <c r="G17057">
        <v>306</v>
      </c>
      <c r="H17057">
        <v>0</v>
      </c>
      <c r="I17057">
        <v>1.35</v>
      </c>
      <c r="J17057" s="10">
        <v>56</v>
      </c>
      <c r="K17057" s="13">
        <f t="shared" si="535"/>
        <v>1990</v>
      </c>
      <c r="L17057" s="1" t="str">
        <f t="shared" si="534"/>
        <v/>
      </c>
    </row>
    <row r="17058" spans="1:12" ht="13.8" customHeight="1" x14ac:dyDescent="0.3">
      <c r="A17058" t="s">
        <v>263</v>
      </c>
      <c r="B17058">
        <v>1999</v>
      </c>
      <c r="C17058" s="10">
        <v>10104</v>
      </c>
      <c r="D17058">
        <v>7772</v>
      </c>
      <c r="E17058">
        <v>1213</v>
      </c>
      <c r="F17058">
        <v>905</v>
      </c>
      <c r="G17058">
        <v>214</v>
      </c>
      <c r="H17058">
        <v>0</v>
      </c>
      <c r="I17058">
        <v>0.93</v>
      </c>
      <c r="J17058" s="10">
        <v>27</v>
      </c>
      <c r="K17058" s="13">
        <f t="shared" si="535"/>
        <v>1990</v>
      </c>
      <c r="L17058" s="1" t="str">
        <f t="shared" si="534"/>
        <v/>
      </c>
    </row>
    <row r="17059" spans="1:12" ht="13.8" customHeight="1" x14ac:dyDescent="0.3">
      <c r="A17059" t="s">
        <v>263</v>
      </c>
      <c r="B17059">
        <v>2000</v>
      </c>
      <c r="C17059" s="10">
        <v>11225</v>
      </c>
      <c r="D17059">
        <v>8840</v>
      </c>
      <c r="E17059">
        <v>1139</v>
      </c>
      <c r="F17059">
        <v>958</v>
      </c>
      <c r="G17059">
        <v>288</v>
      </c>
      <c r="H17059">
        <v>0</v>
      </c>
      <c r="I17059">
        <v>1.04</v>
      </c>
      <c r="J17059" s="10">
        <v>25</v>
      </c>
      <c r="K17059" s="13">
        <f t="shared" si="535"/>
        <v>1990</v>
      </c>
      <c r="L17059" s="1" t="str">
        <f t="shared" si="534"/>
        <v/>
      </c>
    </row>
    <row r="17060" spans="1:12" ht="13.8" customHeight="1" x14ac:dyDescent="0.3">
      <c r="A17060" t="s">
        <v>263</v>
      </c>
      <c r="B17060">
        <v>2001</v>
      </c>
      <c r="C17060" s="10">
        <v>12059</v>
      </c>
      <c r="D17060">
        <v>8554</v>
      </c>
      <c r="E17060">
        <v>2095</v>
      </c>
      <c r="F17060">
        <v>1081</v>
      </c>
      <c r="G17060">
        <v>329</v>
      </c>
      <c r="H17060">
        <v>0</v>
      </c>
      <c r="I17060">
        <v>1.1299999999999999</v>
      </c>
      <c r="J17060" s="10">
        <v>40</v>
      </c>
      <c r="K17060" s="13">
        <f t="shared" si="535"/>
        <v>1990</v>
      </c>
      <c r="L17060" s="1" t="str">
        <f t="shared" si="534"/>
        <v/>
      </c>
    </row>
    <row r="17061" spans="1:12" ht="13.8" customHeight="1" x14ac:dyDescent="0.3">
      <c r="A17061" t="s">
        <v>263</v>
      </c>
      <c r="B17061">
        <v>2002</v>
      </c>
      <c r="C17061" s="10">
        <v>12892</v>
      </c>
      <c r="D17061">
        <v>9034</v>
      </c>
      <c r="E17061">
        <v>2445</v>
      </c>
      <c r="F17061">
        <v>1087</v>
      </c>
      <c r="G17061">
        <v>326</v>
      </c>
      <c r="H17061">
        <v>0</v>
      </c>
      <c r="I17061">
        <v>1.21</v>
      </c>
      <c r="J17061" s="10">
        <v>49</v>
      </c>
      <c r="K17061" s="13">
        <f t="shared" si="535"/>
        <v>1990</v>
      </c>
      <c r="L17061" s="1" t="str">
        <f t="shared" si="534"/>
        <v/>
      </c>
    </row>
    <row r="17062" spans="1:12" ht="13.8" customHeight="1" x14ac:dyDescent="0.3">
      <c r="A17062" t="s">
        <v>263</v>
      </c>
      <c r="B17062">
        <v>2003</v>
      </c>
      <c r="C17062" s="10">
        <v>13787</v>
      </c>
      <c r="D17062">
        <v>9624</v>
      </c>
      <c r="E17062">
        <v>2745</v>
      </c>
      <c r="F17062">
        <v>1137</v>
      </c>
      <c r="G17062">
        <v>282</v>
      </c>
      <c r="H17062">
        <v>0</v>
      </c>
      <c r="I17062">
        <v>1.3</v>
      </c>
      <c r="J17062" s="10">
        <v>53</v>
      </c>
      <c r="K17062" s="13">
        <f t="shared" si="535"/>
        <v>1990</v>
      </c>
      <c r="L17062" s="1" t="str">
        <f t="shared" si="534"/>
        <v/>
      </c>
    </row>
    <row r="17063" spans="1:12" ht="13.8" customHeight="1" x14ac:dyDescent="0.3">
      <c r="A17063" t="s">
        <v>263</v>
      </c>
      <c r="B17063">
        <v>2004</v>
      </c>
      <c r="C17063" s="10">
        <v>15068</v>
      </c>
      <c r="D17063">
        <v>10046</v>
      </c>
      <c r="E17063">
        <v>3212</v>
      </c>
      <c r="F17063">
        <v>1444</v>
      </c>
      <c r="G17063">
        <v>366</v>
      </c>
      <c r="H17063">
        <v>0</v>
      </c>
      <c r="I17063">
        <v>1.43</v>
      </c>
      <c r="J17063" s="10">
        <v>39</v>
      </c>
      <c r="K17063" s="13">
        <f t="shared" si="535"/>
        <v>1990</v>
      </c>
      <c r="L17063" s="1" t="str">
        <f t="shared" si="534"/>
        <v/>
      </c>
    </row>
    <row r="17064" spans="1:12" ht="13.8" customHeight="1" x14ac:dyDescent="0.3">
      <c r="A17064" t="s">
        <v>263</v>
      </c>
      <c r="B17064">
        <v>2005</v>
      </c>
      <c r="C17064" s="10">
        <v>14263</v>
      </c>
      <c r="D17064">
        <v>8977</v>
      </c>
      <c r="E17064">
        <v>3699</v>
      </c>
      <c r="F17064">
        <v>1216</v>
      </c>
      <c r="G17064">
        <v>371</v>
      </c>
      <c r="H17064">
        <v>0</v>
      </c>
      <c r="I17064">
        <v>1.36</v>
      </c>
      <c r="J17064" s="10">
        <v>52</v>
      </c>
      <c r="K17064" s="13">
        <f t="shared" si="535"/>
        <v>1990</v>
      </c>
      <c r="L17064" s="1" t="str">
        <f t="shared" si="534"/>
        <v/>
      </c>
    </row>
    <row r="17065" spans="1:12" ht="13.8" customHeight="1" x14ac:dyDescent="0.3">
      <c r="A17065" t="s">
        <v>264</v>
      </c>
      <c r="B17065">
        <v>1964</v>
      </c>
      <c r="C17065" s="10">
        <v>894</v>
      </c>
      <c r="D17065">
        <v>751</v>
      </c>
      <c r="E17065">
        <v>122</v>
      </c>
      <c r="F17065">
        <v>0</v>
      </c>
      <c r="G17065">
        <v>21</v>
      </c>
      <c r="H17065">
        <v>0</v>
      </c>
      <c r="I17065">
        <v>0.26</v>
      </c>
      <c r="J17065" s="10">
        <v>0</v>
      </c>
      <c r="K17065" s="13">
        <f t="shared" si="535"/>
        <v>1989</v>
      </c>
      <c r="L17065" s="1" t="str">
        <f t="shared" si="534"/>
        <v/>
      </c>
    </row>
    <row r="17066" spans="1:12" ht="13.8" customHeight="1" x14ac:dyDescent="0.3">
      <c r="A17066" t="s">
        <v>264</v>
      </c>
      <c r="B17066">
        <v>1965</v>
      </c>
      <c r="C17066" s="10">
        <v>1068</v>
      </c>
      <c r="D17066">
        <v>879</v>
      </c>
      <c r="E17066">
        <v>159</v>
      </c>
      <c r="F17066">
        <v>0</v>
      </c>
      <c r="G17066">
        <v>30</v>
      </c>
      <c r="H17066">
        <v>0</v>
      </c>
      <c r="I17066">
        <v>0.3</v>
      </c>
      <c r="J17066" s="10">
        <v>0</v>
      </c>
      <c r="K17066" s="13">
        <f t="shared" si="535"/>
        <v>1989</v>
      </c>
      <c r="L17066" s="1" t="str">
        <f t="shared" si="534"/>
        <v/>
      </c>
    </row>
    <row r="17067" spans="1:12" ht="13.8" customHeight="1" x14ac:dyDescent="0.3">
      <c r="A17067" t="s">
        <v>264</v>
      </c>
      <c r="B17067">
        <v>1966</v>
      </c>
      <c r="C17067" s="10">
        <v>955</v>
      </c>
      <c r="D17067">
        <v>774</v>
      </c>
      <c r="E17067">
        <v>151</v>
      </c>
      <c r="F17067">
        <v>0</v>
      </c>
      <c r="G17067">
        <v>30</v>
      </c>
      <c r="H17067">
        <v>0</v>
      </c>
      <c r="I17067">
        <v>0.26</v>
      </c>
      <c r="J17067" s="10">
        <v>0</v>
      </c>
      <c r="K17067" s="13">
        <f t="shared" si="535"/>
        <v>1989</v>
      </c>
      <c r="L17067" s="1" t="str">
        <f t="shared" si="534"/>
        <v/>
      </c>
    </row>
    <row r="17068" spans="1:12" ht="13.8" customHeight="1" x14ac:dyDescent="0.3">
      <c r="A17068" t="s">
        <v>264</v>
      </c>
      <c r="B17068">
        <v>1967</v>
      </c>
      <c r="C17068" s="10">
        <v>1307</v>
      </c>
      <c r="D17068">
        <v>1004</v>
      </c>
      <c r="E17068">
        <v>263</v>
      </c>
      <c r="F17068">
        <v>0</v>
      </c>
      <c r="G17068">
        <v>41</v>
      </c>
      <c r="H17068">
        <v>0</v>
      </c>
      <c r="I17068">
        <v>0.35</v>
      </c>
      <c r="J17068" s="10">
        <v>0</v>
      </c>
      <c r="K17068" s="13">
        <f t="shared" si="535"/>
        <v>1989</v>
      </c>
      <c r="L17068" s="1" t="str">
        <f t="shared" si="534"/>
        <v/>
      </c>
    </row>
    <row r="17069" spans="1:12" ht="13.8" customHeight="1" x14ac:dyDescent="0.3">
      <c r="A17069" t="s">
        <v>264</v>
      </c>
      <c r="B17069">
        <v>1968</v>
      </c>
      <c r="C17069" s="10">
        <v>1247</v>
      </c>
      <c r="D17069">
        <v>908</v>
      </c>
      <c r="E17069">
        <v>294</v>
      </c>
      <c r="F17069">
        <v>0</v>
      </c>
      <c r="G17069">
        <v>46</v>
      </c>
      <c r="H17069">
        <v>0</v>
      </c>
      <c r="I17069">
        <v>0.32</v>
      </c>
      <c r="J17069" s="10">
        <v>0</v>
      </c>
      <c r="K17069" s="13">
        <f t="shared" si="535"/>
        <v>1989</v>
      </c>
      <c r="L17069" s="1" t="str">
        <f t="shared" si="534"/>
        <v/>
      </c>
    </row>
    <row r="17070" spans="1:12" ht="13.8" customHeight="1" x14ac:dyDescent="0.3">
      <c r="A17070" t="s">
        <v>264</v>
      </c>
      <c r="B17070">
        <v>1969</v>
      </c>
      <c r="C17070" s="10">
        <v>1166</v>
      </c>
      <c r="D17070">
        <v>788</v>
      </c>
      <c r="E17070">
        <v>333</v>
      </c>
      <c r="F17070">
        <v>0</v>
      </c>
      <c r="G17070">
        <v>45</v>
      </c>
      <c r="H17070">
        <v>0</v>
      </c>
      <c r="I17070">
        <v>0.28999999999999998</v>
      </c>
      <c r="J17070" s="10">
        <v>0</v>
      </c>
      <c r="K17070" s="13">
        <f t="shared" si="535"/>
        <v>1989</v>
      </c>
      <c r="L17070" s="1" t="str">
        <f t="shared" si="534"/>
        <v/>
      </c>
    </row>
    <row r="17071" spans="1:12" ht="13.8" customHeight="1" x14ac:dyDescent="0.3">
      <c r="A17071" t="s">
        <v>264</v>
      </c>
      <c r="B17071">
        <v>1970</v>
      </c>
      <c r="C17071" s="10">
        <v>1028</v>
      </c>
      <c r="D17071">
        <v>665</v>
      </c>
      <c r="E17071">
        <v>339</v>
      </c>
      <c r="F17071">
        <v>0</v>
      </c>
      <c r="G17071">
        <v>24</v>
      </c>
      <c r="H17071">
        <v>0</v>
      </c>
      <c r="I17071">
        <v>0.25</v>
      </c>
      <c r="J17071" s="10">
        <v>0</v>
      </c>
      <c r="K17071" s="13">
        <f t="shared" si="535"/>
        <v>1989</v>
      </c>
      <c r="L17071" s="1" t="str">
        <f t="shared" si="534"/>
        <v/>
      </c>
    </row>
    <row r="17072" spans="1:12" ht="13.8" customHeight="1" x14ac:dyDescent="0.3">
      <c r="A17072" t="s">
        <v>264</v>
      </c>
      <c r="B17072">
        <v>1971</v>
      </c>
      <c r="C17072" s="10">
        <v>1034</v>
      </c>
      <c r="D17072">
        <v>593</v>
      </c>
      <c r="E17072">
        <v>378</v>
      </c>
      <c r="F17072">
        <v>0</v>
      </c>
      <c r="G17072">
        <v>64</v>
      </c>
      <c r="H17072">
        <v>0</v>
      </c>
      <c r="I17072">
        <v>0.24</v>
      </c>
      <c r="J17072" s="10">
        <v>0</v>
      </c>
      <c r="K17072" s="13">
        <f t="shared" si="535"/>
        <v>1989</v>
      </c>
      <c r="L17072" s="1" t="str">
        <f t="shared" si="534"/>
        <v/>
      </c>
    </row>
    <row r="17073" spans="1:12" ht="13.8" customHeight="1" x14ac:dyDescent="0.3">
      <c r="A17073" t="s">
        <v>264</v>
      </c>
      <c r="B17073">
        <v>1972</v>
      </c>
      <c r="C17073" s="10">
        <v>1109</v>
      </c>
      <c r="D17073">
        <v>638</v>
      </c>
      <c r="E17073">
        <v>405</v>
      </c>
      <c r="F17073">
        <v>0</v>
      </c>
      <c r="G17073">
        <v>66</v>
      </c>
      <c r="H17073">
        <v>0</v>
      </c>
      <c r="I17073">
        <v>0.25</v>
      </c>
      <c r="J17073" s="10">
        <v>0</v>
      </c>
      <c r="K17073" s="13">
        <f t="shared" si="535"/>
        <v>1989</v>
      </c>
      <c r="L17073" s="1" t="str">
        <f t="shared" si="534"/>
        <v/>
      </c>
    </row>
    <row r="17074" spans="1:12" ht="13.8" customHeight="1" x14ac:dyDescent="0.3">
      <c r="A17074" t="s">
        <v>264</v>
      </c>
      <c r="B17074">
        <v>1973</v>
      </c>
      <c r="C17074" s="10">
        <v>1252</v>
      </c>
      <c r="D17074">
        <v>614</v>
      </c>
      <c r="E17074">
        <v>583</v>
      </c>
      <c r="F17074">
        <v>0</v>
      </c>
      <c r="G17074">
        <v>56</v>
      </c>
      <c r="H17074">
        <v>0</v>
      </c>
      <c r="I17074">
        <v>0.27</v>
      </c>
      <c r="J17074" s="10">
        <v>0</v>
      </c>
      <c r="K17074" s="13">
        <f t="shared" si="535"/>
        <v>1989</v>
      </c>
      <c r="L17074" s="1" t="str">
        <f t="shared" si="534"/>
        <v/>
      </c>
    </row>
    <row r="17075" spans="1:12" ht="13.8" customHeight="1" x14ac:dyDescent="0.3">
      <c r="A17075" t="s">
        <v>264</v>
      </c>
      <c r="B17075">
        <v>1974</v>
      </c>
      <c r="C17075" s="10">
        <v>1146</v>
      </c>
      <c r="D17075">
        <v>542</v>
      </c>
      <c r="E17075">
        <v>544</v>
      </c>
      <c r="F17075">
        <v>0</v>
      </c>
      <c r="G17075">
        <v>60</v>
      </c>
      <c r="H17075">
        <v>0</v>
      </c>
      <c r="I17075">
        <v>0.24</v>
      </c>
      <c r="J17075" s="10">
        <v>25</v>
      </c>
      <c r="K17075" s="13">
        <f t="shared" si="535"/>
        <v>1989</v>
      </c>
      <c r="L17075" s="1" t="str">
        <f t="shared" si="534"/>
        <v/>
      </c>
    </row>
    <row r="17076" spans="1:12" ht="13.8" customHeight="1" x14ac:dyDescent="0.3">
      <c r="A17076" t="s">
        <v>264</v>
      </c>
      <c r="B17076">
        <v>1975</v>
      </c>
      <c r="C17076" s="10">
        <v>1113</v>
      </c>
      <c r="D17076">
        <v>507</v>
      </c>
      <c r="E17076">
        <v>545</v>
      </c>
      <c r="F17076">
        <v>0</v>
      </c>
      <c r="G17076">
        <v>61</v>
      </c>
      <c r="H17076">
        <v>0</v>
      </c>
      <c r="I17076">
        <v>0.23</v>
      </c>
      <c r="J17076" s="10">
        <v>30</v>
      </c>
      <c r="K17076" s="13">
        <f t="shared" si="535"/>
        <v>1989</v>
      </c>
      <c r="L17076" s="1" t="str">
        <f t="shared" si="534"/>
        <v/>
      </c>
    </row>
    <row r="17077" spans="1:12" ht="13.8" customHeight="1" x14ac:dyDescent="0.3">
      <c r="A17077" t="s">
        <v>264</v>
      </c>
      <c r="B17077">
        <v>1976</v>
      </c>
      <c r="C17077" s="10">
        <v>1098</v>
      </c>
      <c r="D17077">
        <v>490</v>
      </c>
      <c r="E17077">
        <v>556</v>
      </c>
      <c r="F17077">
        <v>0</v>
      </c>
      <c r="G17077">
        <v>52</v>
      </c>
      <c r="H17077">
        <v>0</v>
      </c>
      <c r="I17077">
        <v>0.22</v>
      </c>
      <c r="J17077" s="10">
        <v>29</v>
      </c>
      <c r="K17077" s="13">
        <f t="shared" si="535"/>
        <v>1989</v>
      </c>
      <c r="L17077" s="1" t="str">
        <f t="shared" si="534"/>
        <v/>
      </c>
    </row>
    <row r="17078" spans="1:12" ht="13.8" customHeight="1" x14ac:dyDescent="0.3">
      <c r="A17078" t="s">
        <v>264</v>
      </c>
      <c r="B17078">
        <v>1977</v>
      </c>
      <c r="C17078" s="10">
        <v>1021</v>
      </c>
      <c r="D17078">
        <v>434</v>
      </c>
      <c r="E17078">
        <v>533</v>
      </c>
      <c r="F17078">
        <v>0</v>
      </c>
      <c r="G17078">
        <v>54</v>
      </c>
      <c r="H17078">
        <v>0</v>
      </c>
      <c r="I17078">
        <v>0.2</v>
      </c>
      <c r="J17078" s="10">
        <v>32</v>
      </c>
      <c r="K17078" s="13">
        <f t="shared" si="535"/>
        <v>1989</v>
      </c>
      <c r="L17078" s="1" t="str">
        <f t="shared" si="534"/>
        <v/>
      </c>
    </row>
    <row r="17079" spans="1:12" ht="13.8" customHeight="1" x14ac:dyDescent="0.3">
      <c r="A17079" t="s">
        <v>264</v>
      </c>
      <c r="B17079">
        <v>1978</v>
      </c>
      <c r="C17079" s="10">
        <v>948</v>
      </c>
      <c r="D17079">
        <v>383</v>
      </c>
      <c r="E17079">
        <v>548</v>
      </c>
      <c r="F17079">
        <v>0</v>
      </c>
      <c r="G17079">
        <v>17</v>
      </c>
      <c r="H17079">
        <v>0</v>
      </c>
      <c r="I17079">
        <v>0.18</v>
      </c>
      <c r="J17079" s="10">
        <v>34</v>
      </c>
      <c r="K17079" s="13">
        <f t="shared" si="535"/>
        <v>1989</v>
      </c>
      <c r="L17079" s="1" t="str">
        <f t="shared" si="534"/>
        <v/>
      </c>
    </row>
    <row r="17080" spans="1:12" ht="13.8" customHeight="1" x14ac:dyDescent="0.3">
      <c r="A17080" t="s">
        <v>264</v>
      </c>
      <c r="B17080">
        <v>1979</v>
      </c>
      <c r="C17080" s="10">
        <v>983</v>
      </c>
      <c r="D17080">
        <v>366</v>
      </c>
      <c r="E17080">
        <v>589</v>
      </c>
      <c r="F17080">
        <v>0</v>
      </c>
      <c r="G17080">
        <v>27</v>
      </c>
      <c r="H17080">
        <v>0</v>
      </c>
      <c r="I17080">
        <v>0.18</v>
      </c>
      <c r="J17080" s="10">
        <v>38</v>
      </c>
      <c r="K17080" s="13">
        <f t="shared" si="535"/>
        <v>1989</v>
      </c>
      <c r="L17080" s="1" t="str">
        <f t="shared" si="534"/>
        <v/>
      </c>
    </row>
    <row r="17081" spans="1:12" ht="13.8" customHeight="1" x14ac:dyDescent="0.3">
      <c r="A17081" t="s">
        <v>264</v>
      </c>
      <c r="B17081">
        <v>1980</v>
      </c>
      <c r="C17081" s="10">
        <v>963</v>
      </c>
      <c r="D17081">
        <v>369</v>
      </c>
      <c r="E17081">
        <v>572</v>
      </c>
      <c r="F17081">
        <v>0</v>
      </c>
      <c r="G17081">
        <v>22</v>
      </c>
      <c r="H17081">
        <v>0</v>
      </c>
      <c r="I17081">
        <v>0.17</v>
      </c>
      <c r="J17081" s="10">
        <v>30</v>
      </c>
      <c r="K17081" s="13">
        <f t="shared" si="535"/>
        <v>1989</v>
      </c>
      <c r="L17081" s="1" t="str">
        <f t="shared" si="534"/>
        <v/>
      </c>
    </row>
    <row r="17082" spans="1:12" ht="13.8" customHeight="1" x14ac:dyDescent="0.3">
      <c r="A17082" t="s">
        <v>264</v>
      </c>
      <c r="B17082">
        <v>1981</v>
      </c>
      <c r="C17082" s="10">
        <v>918</v>
      </c>
      <c r="D17082">
        <v>309</v>
      </c>
      <c r="E17082">
        <v>589</v>
      </c>
      <c r="F17082">
        <v>0</v>
      </c>
      <c r="G17082">
        <v>20</v>
      </c>
      <c r="H17082">
        <v>0</v>
      </c>
      <c r="I17082">
        <v>0.15</v>
      </c>
      <c r="J17082" s="10">
        <v>30</v>
      </c>
      <c r="K17082" s="13">
        <f t="shared" si="535"/>
        <v>1989</v>
      </c>
      <c r="L17082" s="1" t="str">
        <f t="shared" si="534"/>
        <v/>
      </c>
    </row>
    <row r="17083" spans="1:12" ht="13.8" customHeight="1" x14ac:dyDescent="0.3">
      <c r="A17083" t="s">
        <v>264</v>
      </c>
      <c r="B17083">
        <v>1982</v>
      </c>
      <c r="C17083" s="10">
        <v>960</v>
      </c>
      <c r="D17083">
        <v>369</v>
      </c>
      <c r="E17083">
        <v>570</v>
      </c>
      <c r="F17083">
        <v>0</v>
      </c>
      <c r="G17083">
        <v>21</v>
      </c>
      <c r="H17083">
        <v>0</v>
      </c>
      <c r="I17083">
        <v>0.16</v>
      </c>
      <c r="J17083" s="10">
        <v>23</v>
      </c>
      <c r="K17083" s="13">
        <f t="shared" si="535"/>
        <v>1989</v>
      </c>
      <c r="L17083" s="1" t="str">
        <f t="shared" si="534"/>
        <v/>
      </c>
    </row>
    <row r="17084" spans="1:12" ht="13.8" customHeight="1" x14ac:dyDescent="0.3">
      <c r="A17084" t="s">
        <v>264</v>
      </c>
      <c r="B17084">
        <v>1983</v>
      </c>
      <c r="C17084" s="10">
        <v>892</v>
      </c>
      <c r="D17084">
        <v>276</v>
      </c>
      <c r="E17084">
        <v>595</v>
      </c>
      <c r="F17084">
        <v>0</v>
      </c>
      <c r="G17084">
        <v>21</v>
      </c>
      <c r="H17084">
        <v>0</v>
      </c>
      <c r="I17084">
        <v>0.14000000000000001</v>
      </c>
      <c r="J17084" s="10">
        <v>23</v>
      </c>
      <c r="K17084" s="13">
        <f t="shared" si="535"/>
        <v>1989</v>
      </c>
      <c r="L17084" s="1" t="str">
        <f t="shared" si="534"/>
        <v/>
      </c>
    </row>
    <row r="17085" spans="1:12" ht="13.8" customHeight="1" x14ac:dyDescent="0.3">
      <c r="A17085" t="s">
        <v>264</v>
      </c>
      <c r="B17085">
        <v>1984</v>
      </c>
      <c r="C17085" s="10">
        <v>769</v>
      </c>
      <c r="D17085">
        <v>308</v>
      </c>
      <c r="E17085">
        <v>428</v>
      </c>
      <c r="F17085">
        <v>0</v>
      </c>
      <c r="G17085">
        <v>33</v>
      </c>
      <c r="H17085">
        <v>0</v>
      </c>
      <c r="I17085">
        <v>0.12</v>
      </c>
      <c r="J17085" s="10">
        <v>32</v>
      </c>
      <c r="K17085" s="13">
        <f t="shared" si="535"/>
        <v>1989</v>
      </c>
      <c r="L17085" s="1" t="str">
        <f t="shared" si="534"/>
        <v/>
      </c>
    </row>
    <row r="17086" spans="1:12" ht="13.8" customHeight="1" x14ac:dyDescent="0.3">
      <c r="A17086" t="s">
        <v>264</v>
      </c>
      <c r="B17086">
        <v>1985</v>
      </c>
      <c r="C17086" s="10">
        <v>751</v>
      </c>
      <c r="D17086">
        <v>302</v>
      </c>
      <c r="E17086">
        <v>406</v>
      </c>
      <c r="F17086">
        <v>0</v>
      </c>
      <c r="G17086">
        <v>43</v>
      </c>
      <c r="H17086">
        <v>0</v>
      </c>
      <c r="I17086">
        <v>0.11</v>
      </c>
      <c r="J17086" s="10">
        <v>32</v>
      </c>
      <c r="K17086" s="13">
        <f t="shared" si="535"/>
        <v>1989</v>
      </c>
      <c r="L17086" s="1" t="str">
        <f t="shared" si="534"/>
        <v/>
      </c>
    </row>
    <row r="17087" spans="1:12" ht="13.8" customHeight="1" x14ac:dyDescent="0.3">
      <c r="A17087" t="s">
        <v>264</v>
      </c>
      <c r="B17087">
        <v>1986</v>
      </c>
      <c r="C17087" s="10">
        <v>788</v>
      </c>
      <c r="D17087">
        <v>334</v>
      </c>
      <c r="E17087">
        <v>409</v>
      </c>
      <c r="F17087">
        <v>0</v>
      </c>
      <c r="G17087">
        <v>45</v>
      </c>
      <c r="H17087">
        <v>0</v>
      </c>
      <c r="I17087">
        <v>0.11</v>
      </c>
      <c r="J17087" s="10">
        <v>27</v>
      </c>
      <c r="K17087" s="13">
        <f t="shared" si="535"/>
        <v>1989</v>
      </c>
      <c r="L17087" s="1" t="str">
        <f t="shared" si="534"/>
        <v/>
      </c>
    </row>
    <row r="17088" spans="1:12" ht="13.8" customHeight="1" x14ac:dyDescent="0.3">
      <c r="A17088" t="s">
        <v>264</v>
      </c>
      <c r="B17088">
        <v>1987</v>
      </c>
      <c r="C17088" s="10">
        <v>737</v>
      </c>
      <c r="D17088">
        <v>280</v>
      </c>
      <c r="E17088">
        <v>407</v>
      </c>
      <c r="F17088">
        <v>0</v>
      </c>
      <c r="G17088">
        <v>51</v>
      </c>
      <c r="H17088">
        <v>0</v>
      </c>
      <c r="I17088">
        <v>0.1</v>
      </c>
      <c r="J17088" s="10">
        <v>31</v>
      </c>
      <c r="K17088" s="13">
        <f t="shared" si="535"/>
        <v>1989</v>
      </c>
      <c r="L17088" s="1" t="str">
        <f t="shared" si="534"/>
        <v/>
      </c>
    </row>
    <row r="17089" spans="1:12" ht="13.8" customHeight="1" x14ac:dyDescent="0.3">
      <c r="A17089" t="s">
        <v>264</v>
      </c>
      <c r="B17089">
        <v>1988</v>
      </c>
      <c r="C17089" s="10">
        <v>857</v>
      </c>
      <c r="D17089">
        <v>377</v>
      </c>
      <c r="E17089">
        <v>424</v>
      </c>
      <c r="F17089">
        <v>0</v>
      </c>
      <c r="G17089">
        <v>55</v>
      </c>
      <c r="H17089">
        <v>0</v>
      </c>
      <c r="I17089">
        <v>0.12</v>
      </c>
      <c r="J17089" s="10">
        <v>32</v>
      </c>
      <c r="K17089" s="13">
        <f t="shared" si="535"/>
        <v>1989</v>
      </c>
      <c r="L17089" s="1" t="str">
        <f t="shared" si="534"/>
        <v/>
      </c>
    </row>
    <row r="17090" spans="1:12" ht="13.8" customHeight="1" x14ac:dyDescent="0.3">
      <c r="A17090" t="s">
        <v>264</v>
      </c>
      <c r="B17090">
        <v>1989</v>
      </c>
      <c r="C17090" s="10">
        <v>710</v>
      </c>
      <c r="D17090">
        <v>239</v>
      </c>
      <c r="E17090">
        <v>419</v>
      </c>
      <c r="F17090">
        <v>0</v>
      </c>
      <c r="G17090">
        <v>52</v>
      </c>
      <c r="H17090">
        <v>0</v>
      </c>
      <c r="I17090">
        <v>0.09</v>
      </c>
      <c r="J17090" s="10">
        <v>32</v>
      </c>
      <c r="K17090" s="13">
        <f t="shared" si="535"/>
        <v>1989</v>
      </c>
      <c r="L17090" s="1" t="str">
        <f t="shared" ref="L17090:L17153" si="536">IF(AND(B17090&gt;2011),1,"")</f>
        <v/>
      </c>
    </row>
    <row r="17091" spans="1:12" ht="13.8" customHeight="1" x14ac:dyDescent="0.3">
      <c r="A17091" t="s">
        <v>264</v>
      </c>
      <c r="B17091">
        <v>1990</v>
      </c>
      <c r="C17091" s="10">
        <v>667</v>
      </c>
      <c r="D17091">
        <v>227</v>
      </c>
      <c r="E17091">
        <v>381</v>
      </c>
      <c r="F17091">
        <v>0</v>
      </c>
      <c r="G17091">
        <v>59</v>
      </c>
      <c r="H17091">
        <v>0</v>
      </c>
      <c r="I17091">
        <v>0.08</v>
      </c>
      <c r="J17091" s="10">
        <v>30</v>
      </c>
      <c r="K17091" s="13">
        <f t="shared" ref="K17091:K17154" si="537">IF(B17091&lt;1990,IF(B17091&lt;1959,1958,1989),1990)</f>
        <v>1990</v>
      </c>
      <c r="L17091" s="1" t="str">
        <f t="shared" si="536"/>
        <v/>
      </c>
    </row>
    <row r="17092" spans="1:12" ht="13.8" customHeight="1" x14ac:dyDescent="0.3">
      <c r="A17092" t="s">
        <v>264</v>
      </c>
      <c r="B17092">
        <v>1991</v>
      </c>
      <c r="C17092" s="10">
        <v>659</v>
      </c>
      <c r="D17092">
        <v>229</v>
      </c>
      <c r="E17092">
        <v>380</v>
      </c>
      <c r="F17092">
        <v>0</v>
      </c>
      <c r="G17092">
        <v>50</v>
      </c>
      <c r="H17092">
        <v>0</v>
      </c>
      <c r="I17092">
        <v>0.08</v>
      </c>
      <c r="J17092" s="10">
        <v>30</v>
      </c>
      <c r="K17092" s="13">
        <f t="shared" si="537"/>
        <v>1990</v>
      </c>
      <c r="L17092" s="1" t="str">
        <f t="shared" si="536"/>
        <v/>
      </c>
    </row>
    <row r="17093" spans="1:12" ht="13.8" customHeight="1" x14ac:dyDescent="0.3">
      <c r="A17093" t="s">
        <v>264</v>
      </c>
      <c r="B17093">
        <v>1992</v>
      </c>
      <c r="C17093" s="10">
        <v>670</v>
      </c>
      <c r="D17093">
        <v>238</v>
      </c>
      <c r="E17093">
        <v>385</v>
      </c>
      <c r="F17093">
        <v>0</v>
      </c>
      <c r="G17093">
        <v>47</v>
      </c>
      <c r="H17093">
        <v>0</v>
      </c>
      <c r="I17093">
        <v>0.08</v>
      </c>
      <c r="J17093" s="10">
        <v>30</v>
      </c>
      <c r="K17093" s="13">
        <f t="shared" si="537"/>
        <v>1990</v>
      </c>
      <c r="L17093" s="1" t="str">
        <f t="shared" si="536"/>
        <v/>
      </c>
    </row>
    <row r="17094" spans="1:12" ht="13.8" customHeight="1" x14ac:dyDescent="0.3">
      <c r="A17094" t="s">
        <v>264</v>
      </c>
      <c r="B17094">
        <v>1993</v>
      </c>
      <c r="C17094" s="10">
        <v>682</v>
      </c>
      <c r="D17094">
        <v>241</v>
      </c>
      <c r="E17094">
        <v>393</v>
      </c>
      <c r="F17094">
        <v>0</v>
      </c>
      <c r="G17094">
        <v>48</v>
      </c>
      <c r="H17094">
        <v>0</v>
      </c>
      <c r="I17094">
        <v>0.08</v>
      </c>
      <c r="J17094" s="10">
        <v>29</v>
      </c>
      <c r="K17094" s="13">
        <f t="shared" si="537"/>
        <v>1990</v>
      </c>
      <c r="L17094" s="1" t="str">
        <f t="shared" si="536"/>
        <v/>
      </c>
    </row>
    <row r="17095" spans="1:12" ht="13.8" customHeight="1" x14ac:dyDescent="0.3">
      <c r="A17095" t="s">
        <v>264</v>
      </c>
      <c r="B17095">
        <v>1994</v>
      </c>
      <c r="C17095" s="10">
        <v>660</v>
      </c>
      <c r="D17095">
        <v>229</v>
      </c>
      <c r="E17095">
        <v>393</v>
      </c>
      <c r="F17095">
        <v>0</v>
      </c>
      <c r="G17095">
        <v>38</v>
      </c>
      <c r="H17095">
        <v>0</v>
      </c>
      <c r="I17095">
        <v>0.08</v>
      </c>
      <c r="J17095" s="10">
        <v>29</v>
      </c>
      <c r="K17095" s="13">
        <f t="shared" si="537"/>
        <v>1990</v>
      </c>
      <c r="L17095" s="1" t="str">
        <f t="shared" si="536"/>
        <v/>
      </c>
    </row>
    <row r="17096" spans="1:12" ht="13.8" customHeight="1" x14ac:dyDescent="0.3">
      <c r="A17096" t="s">
        <v>264</v>
      </c>
      <c r="B17096">
        <v>1995</v>
      </c>
      <c r="C17096" s="10">
        <v>592</v>
      </c>
      <c r="D17096">
        <v>90</v>
      </c>
      <c r="E17096">
        <v>460</v>
      </c>
      <c r="F17096">
        <v>0</v>
      </c>
      <c r="G17096">
        <v>42</v>
      </c>
      <c r="H17096">
        <v>0</v>
      </c>
      <c r="I17096">
        <v>7.0000000000000007E-2</v>
      </c>
      <c r="J17096" s="10">
        <v>24</v>
      </c>
      <c r="K17096" s="13">
        <f t="shared" si="537"/>
        <v>1990</v>
      </c>
      <c r="L17096" s="1" t="str">
        <f t="shared" si="536"/>
        <v/>
      </c>
    </row>
    <row r="17097" spans="1:12" ht="13.8" customHeight="1" x14ac:dyDescent="0.3">
      <c r="A17097" t="s">
        <v>264</v>
      </c>
      <c r="B17097">
        <v>1996</v>
      </c>
      <c r="C17097" s="10">
        <v>510</v>
      </c>
      <c r="D17097">
        <v>115</v>
      </c>
      <c r="E17097">
        <v>348</v>
      </c>
      <c r="F17097">
        <v>0</v>
      </c>
      <c r="G17097">
        <v>47</v>
      </c>
      <c r="H17097">
        <v>0</v>
      </c>
      <c r="I17097">
        <v>0.06</v>
      </c>
      <c r="J17097" s="10">
        <v>21</v>
      </c>
      <c r="K17097" s="13">
        <f t="shared" si="537"/>
        <v>1990</v>
      </c>
      <c r="L17097" s="1" t="str">
        <f t="shared" si="536"/>
        <v/>
      </c>
    </row>
    <row r="17098" spans="1:12" ht="13.8" customHeight="1" x14ac:dyDescent="0.3">
      <c r="A17098" t="s">
        <v>264</v>
      </c>
      <c r="B17098">
        <v>1997</v>
      </c>
      <c r="C17098" s="10">
        <v>652</v>
      </c>
      <c r="D17098">
        <v>132</v>
      </c>
      <c r="E17098">
        <v>467</v>
      </c>
      <c r="F17098">
        <v>0</v>
      </c>
      <c r="G17098">
        <v>52</v>
      </c>
      <c r="H17098">
        <v>0</v>
      </c>
      <c r="I17098">
        <v>7.0000000000000007E-2</v>
      </c>
      <c r="J17098" s="10">
        <v>18</v>
      </c>
      <c r="K17098" s="13">
        <f t="shared" si="537"/>
        <v>1990</v>
      </c>
      <c r="L17098" s="1" t="str">
        <f t="shared" si="536"/>
        <v/>
      </c>
    </row>
    <row r="17099" spans="1:12" ht="13.8" customHeight="1" x14ac:dyDescent="0.3">
      <c r="A17099" t="s">
        <v>264</v>
      </c>
      <c r="B17099">
        <v>1998</v>
      </c>
      <c r="C17099" s="10">
        <v>631</v>
      </c>
      <c r="D17099">
        <v>126</v>
      </c>
      <c r="E17099">
        <v>457</v>
      </c>
      <c r="F17099">
        <v>0</v>
      </c>
      <c r="G17099">
        <v>48</v>
      </c>
      <c r="H17099">
        <v>0</v>
      </c>
      <c r="I17099">
        <v>7.0000000000000007E-2</v>
      </c>
      <c r="J17099" s="10">
        <v>23</v>
      </c>
      <c r="K17099" s="13">
        <f t="shared" si="537"/>
        <v>1990</v>
      </c>
      <c r="L17099" s="1" t="str">
        <f t="shared" si="536"/>
        <v/>
      </c>
    </row>
    <row r="17100" spans="1:12" ht="13.8" customHeight="1" x14ac:dyDescent="0.3">
      <c r="A17100" t="s">
        <v>264</v>
      </c>
      <c r="B17100">
        <v>1999</v>
      </c>
      <c r="C17100" s="10">
        <v>493</v>
      </c>
      <c r="D17100">
        <v>76</v>
      </c>
      <c r="E17100">
        <v>376</v>
      </c>
      <c r="F17100">
        <v>0</v>
      </c>
      <c r="G17100">
        <v>41</v>
      </c>
      <c r="H17100">
        <v>0</v>
      </c>
      <c r="I17100">
        <v>0.05</v>
      </c>
      <c r="J17100" s="10">
        <v>29</v>
      </c>
      <c r="K17100" s="13">
        <f t="shared" si="537"/>
        <v>1990</v>
      </c>
      <c r="L17100" s="1" t="str">
        <f t="shared" si="536"/>
        <v/>
      </c>
    </row>
    <row r="17101" spans="1:12" ht="13.8" customHeight="1" x14ac:dyDescent="0.3">
      <c r="A17101" t="s">
        <v>264</v>
      </c>
      <c r="B17101">
        <v>2000</v>
      </c>
      <c r="C17101" s="10">
        <v>497</v>
      </c>
      <c r="D17101">
        <v>79</v>
      </c>
      <c r="E17101">
        <v>366</v>
      </c>
      <c r="F17101">
        <v>0</v>
      </c>
      <c r="G17101">
        <v>52</v>
      </c>
      <c r="H17101">
        <v>0</v>
      </c>
      <c r="I17101">
        <v>0.05</v>
      </c>
      <c r="J17101" s="10">
        <v>36</v>
      </c>
      <c r="K17101" s="13">
        <f t="shared" si="537"/>
        <v>1990</v>
      </c>
      <c r="L17101" s="1" t="str">
        <f t="shared" si="536"/>
        <v/>
      </c>
    </row>
    <row r="17102" spans="1:12" ht="13.8" customHeight="1" x14ac:dyDescent="0.3">
      <c r="A17102" t="s">
        <v>264</v>
      </c>
      <c r="B17102">
        <v>2001</v>
      </c>
      <c r="C17102" s="10">
        <v>520</v>
      </c>
      <c r="D17102">
        <v>82</v>
      </c>
      <c r="E17102">
        <v>409</v>
      </c>
      <c r="F17102">
        <v>0</v>
      </c>
      <c r="G17102">
        <v>29</v>
      </c>
      <c r="H17102">
        <v>0</v>
      </c>
      <c r="I17102">
        <v>0.05</v>
      </c>
      <c r="J17102" s="10">
        <v>38</v>
      </c>
      <c r="K17102" s="13">
        <f t="shared" si="537"/>
        <v>1990</v>
      </c>
      <c r="L17102" s="1" t="str">
        <f t="shared" si="536"/>
        <v/>
      </c>
    </row>
    <row r="17103" spans="1:12" ht="13.8" customHeight="1" x14ac:dyDescent="0.3">
      <c r="A17103" t="s">
        <v>264</v>
      </c>
      <c r="B17103">
        <v>2002</v>
      </c>
      <c r="C17103" s="10">
        <v>541</v>
      </c>
      <c r="D17103">
        <v>83</v>
      </c>
      <c r="E17103">
        <v>427</v>
      </c>
      <c r="F17103">
        <v>0</v>
      </c>
      <c r="G17103">
        <v>31</v>
      </c>
      <c r="H17103">
        <v>0</v>
      </c>
      <c r="I17103">
        <v>0.05</v>
      </c>
      <c r="J17103" s="10">
        <v>38</v>
      </c>
      <c r="K17103" s="13">
        <f t="shared" si="537"/>
        <v>1990</v>
      </c>
      <c r="L17103" s="1" t="str">
        <f t="shared" si="536"/>
        <v/>
      </c>
    </row>
    <row r="17104" spans="1:12" ht="13.8" customHeight="1" x14ac:dyDescent="0.3">
      <c r="A17104" t="s">
        <v>264</v>
      </c>
      <c r="B17104">
        <v>2003</v>
      </c>
      <c r="C17104" s="10">
        <v>576</v>
      </c>
      <c r="D17104">
        <v>88</v>
      </c>
      <c r="E17104">
        <v>440</v>
      </c>
      <c r="F17104">
        <v>0</v>
      </c>
      <c r="G17104">
        <v>48</v>
      </c>
      <c r="H17104">
        <v>0</v>
      </c>
      <c r="I17104">
        <v>0.05</v>
      </c>
      <c r="J17104" s="10">
        <v>40</v>
      </c>
      <c r="K17104" s="13">
        <f t="shared" si="537"/>
        <v>1990</v>
      </c>
      <c r="L17104" s="1" t="str">
        <f t="shared" si="536"/>
        <v/>
      </c>
    </row>
    <row r="17105" spans="1:12" ht="13.8" customHeight="1" x14ac:dyDescent="0.3">
      <c r="A17105" t="s">
        <v>264</v>
      </c>
      <c r="B17105">
        <v>2004</v>
      </c>
      <c r="C17105" s="10">
        <v>585</v>
      </c>
      <c r="D17105">
        <v>65</v>
      </c>
      <c r="E17105">
        <v>466</v>
      </c>
      <c r="F17105">
        <v>0</v>
      </c>
      <c r="G17105">
        <v>53</v>
      </c>
      <c r="H17105">
        <v>0</v>
      </c>
      <c r="I17105">
        <v>0.05</v>
      </c>
      <c r="J17105" s="10">
        <v>42</v>
      </c>
      <c r="K17105" s="13">
        <f t="shared" si="537"/>
        <v>1990</v>
      </c>
      <c r="L17105" s="1" t="str">
        <f t="shared" si="536"/>
        <v/>
      </c>
    </row>
    <row r="17106" spans="1:12" ht="13.8" customHeight="1" x14ac:dyDescent="0.3">
      <c r="A17106" t="s">
        <v>264</v>
      </c>
      <c r="B17106">
        <v>2005</v>
      </c>
      <c r="C17106" s="10">
        <v>624</v>
      </c>
      <c r="D17106">
        <v>86</v>
      </c>
      <c r="E17106">
        <v>479</v>
      </c>
      <c r="F17106">
        <v>0</v>
      </c>
      <c r="G17106">
        <v>59</v>
      </c>
      <c r="H17106">
        <v>0</v>
      </c>
      <c r="I17106">
        <v>0.05</v>
      </c>
      <c r="J17106" s="10">
        <v>44</v>
      </c>
      <c r="K17106" s="13">
        <f t="shared" si="537"/>
        <v>1990</v>
      </c>
      <c r="L17106" s="1" t="str">
        <f t="shared" si="536"/>
        <v/>
      </c>
    </row>
    <row r="17107" spans="1:12" ht="13.8" customHeight="1" x14ac:dyDescent="0.3">
      <c r="A17107" t="s">
        <v>264</v>
      </c>
      <c r="B17107">
        <v>2006</v>
      </c>
      <c r="C17107" s="10">
        <v>625</v>
      </c>
      <c r="D17107">
        <v>36</v>
      </c>
      <c r="E17107">
        <v>514</v>
      </c>
      <c r="F17107">
        <v>0</v>
      </c>
      <c r="G17107">
        <v>75</v>
      </c>
      <c r="H17107">
        <v>0</v>
      </c>
      <c r="I17107">
        <v>0.05</v>
      </c>
      <c r="J17107" s="10">
        <v>50</v>
      </c>
      <c r="K17107" s="13">
        <f t="shared" si="537"/>
        <v>1990</v>
      </c>
      <c r="L17107" s="1" t="str">
        <f t="shared" si="536"/>
        <v/>
      </c>
    </row>
    <row r="17108" spans="1:12" ht="13.8" customHeight="1" x14ac:dyDescent="0.3">
      <c r="A17108" t="s">
        <v>264</v>
      </c>
      <c r="B17108">
        <v>2007</v>
      </c>
      <c r="C17108" s="10">
        <v>526</v>
      </c>
      <c r="D17108">
        <v>80</v>
      </c>
      <c r="E17108">
        <v>373</v>
      </c>
      <c r="F17108">
        <v>0</v>
      </c>
      <c r="G17108">
        <v>73</v>
      </c>
      <c r="H17108">
        <v>0</v>
      </c>
      <c r="I17108">
        <v>0.04</v>
      </c>
      <c r="J17108" s="10">
        <v>27</v>
      </c>
      <c r="K17108" s="13">
        <f t="shared" si="537"/>
        <v>1990</v>
      </c>
      <c r="L17108" s="1" t="str">
        <f t="shared" si="536"/>
        <v/>
      </c>
    </row>
    <row r="17109" spans="1:12" ht="13.8" customHeight="1" x14ac:dyDescent="0.3">
      <c r="A17109" t="s">
        <v>264</v>
      </c>
      <c r="B17109">
        <v>2008</v>
      </c>
      <c r="C17109" s="10">
        <v>592</v>
      </c>
      <c r="D17109">
        <v>86</v>
      </c>
      <c r="E17109">
        <v>430</v>
      </c>
      <c r="F17109">
        <v>0</v>
      </c>
      <c r="G17109">
        <v>76</v>
      </c>
      <c r="H17109">
        <v>0</v>
      </c>
      <c r="I17109">
        <v>0.05</v>
      </c>
      <c r="J17109" s="10">
        <v>34</v>
      </c>
      <c r="K17109" s="13">
        <f t="shared" si="537"/>
        <v>1990</v>
      </c>
      <c r="L17109" s="1" t="str">
        <f t="shared" si="536"/>
        <v/>
      </c>
    </row>
    <row r="17110" spans="1:12" ht="13.8" customHeight="1" x14ac:dyDescent="0.3">
      <c r="A17110" t="s">
        <v>264</v>
      </c>
      <c r="B17110">
        <v>2009</v>
      </c>
      <c r="C17110" s="10">
        <v>684</v>
      </c>
      <c r="D17110">
        <v>111</v>
      </c>
      <c r="E17110">
        <v>453</v>
      </c>
      <c r="F17110">
        <v>0</v>
      </c>
      <c r="G17110">
        <v>120</v>
      </c>
      <c r="H17110">
        <v>0</v>
      </c>
      <c r="I17110">
        <v>0.05</v>
      </c>
      <c r="J17110" s="10">
        <v>26</v>
      </c>
      <c r="K17110" s="13">
        <f t="shared" si="537"/>
        <v>1990</v>
      </c>
      <c r="L17110" s="1" t="str">
        <f t="shared" si="536"/>
        <v/>
      </c>
    </row>
    <row r="17111" spans="1:12" ht="13.8" customHeight="1" x14ac:dyDescent="0.3">
      <c r="A17111" t="s">
        <v>264</v>
      </c>
      <c r="B17111">
        <v>2010</v>
      </c>
      <c r="C17111" s="10">
        <v>734</v>
      </c>
      <c r="D17111">
        <v>104</v>
      </c>
      <c r="E17111">
        <v>477</v>
      </c>
      <c r="F17111">
        <v>0</v>
      </c>
      <c r="G17111">
        <v>153</v>
      </c>
      <c r="H17111">
        <v>0</v>
      </c>
      <c r="I17111">
        <v>0.05</v>
      </c>
      <c r="J17111" s="10">
        <v>25</v>
      </c>
      <c r="K17111" s="13">
        <f t="shared" si="537"/>
        <v>1990</v>
      </c>
      <c r="L17111" s="1" t="str">
        <f t="shared" si="536"/>
        <v/>
      </c>
    </row>
    <row r="17112" spans="1:12" ht="13.8" customHeight="1" x14ac:dyDescent="0.3">
      <c r="A17112" t="s">
        <v>264</v>
      </c>
      <c r="B17112">
        <v>2011</v>
      </c>
      <c r="C17112" s="10">
        <v>801</v>
      </c>
      <c r="D17112">
        <v>73</v>
      </c>
      <c r="E17112">
        <v>562</v>
      </c>
      <c r="F17112">
        <v>0</v>
      </c>
      <c r="G17112">
        <v>167</v>
      </c>
      <c r="H17112">
        <v>0</v>
      </c>
      <c r="I17112">
        <v>0.06</v>
      </c>
      <c r="J17112" s="10">
        <v>28</v>
      </c>
      <c r="K17112" s="13">
        <f t="shared" si="537"/>
        <v>1990</v>
      </c>
      <c r="L17112" s="1" t="str">
        <f t="shared" si="536"/>
        <v/>
      </c>
    </row>
    <row r="17113" spans="1:12" ht="13.8" customHeight="1" x14ac:dyDescent="0.3">
      <c r="A17113" t="s">
        <v>264</v>
      </c>
      <c r="B17113">
        <v>2012</v>
      </c>
      <c r="C17113" s="10">
        <v>1000</v>
      </c>
      <c r="D17113">
        <v>95</v>
      </c>
      <c r="E17113">
        <v>690</v>
      </c>
      <c r="F17113">
        <v>0</v>
      </c>
      <c r="G17113">
        <v>215</v>
      </c>
      <c r="H17113">
        <v>0</v>
      </c>
      <c r="I17113">
        <v>7.0000000000000007E-2</v>
      </c>
      <c r="J17113" s="10">
        <v>43</v>
      </c>
      <c r="K17113" s="13">
        <f t="shared" si="537"/>
        <v>1990</v>
      </c>
      <c r="L17113" s="1">
        <f t="shared" si="536"/>
        <v>1</v>
      </c>
    </row>
    <row r="17114" spans="1:12" ht="13.8" customHeight="1" x14ac:dyDescent="0.3">
      <c r="A17114" t="s">
        <v>264</v>
      </c>
      <c r="B17114">
        <v>2013</v>
      </c>
      <c r="C17114" s="10">
        <v>1079</v>
      </c>
      <c r="D17114">
        <v>125</v>
      </c>
      <c r="E17114">
        <v>708</v>
      </c>
      <c r="F17114">
        <v>0</v>
      </c>
      <c r="G17114">
        <v>246</v>
      </c>
      <c r="H17114">
        <v>0</v>
      </c>
      <c r="I17114">
        <v>7.0000000000000007E-2</v>
      </c>
      <c r="J17114" s="10">
        <v>43</v>
      </c>
      <c r="K17114" s="13">
        <f t="shared" si="537"/>
        <v>1990</v>
      </c>
      <c r="L17114" s="1">
        <f t="shared" si="536"/>
        <v>1</v>
      </c>
    </row>
    <row r="17115" spans="1:12" ht="13.8" customHeight="1" x14ac:dyDescent="0.3">
      <c r="A17115" t="s">
        <v>264</v>
      </c>
      <c r="B17115">
        <v>2014</v>
      </c>
      <c r="C17115" s="10">
        <v>1228</v>
      </c>
      <c r="D17115">
        <v>132</v>
      </c>
      <c r="E17115">
        <v>797</v>
      </c>
      <c r="F17115">
        <v>0</v>
      </c>
      <c r="G17115">
        <v>299</v>
      </c>
      <c r="H17115">
        <v>0</v>
      </c>
      <c r="I17115">
        <v>0.08</v>
      </c>
      <c r="J17115" s="10">
        <v>33</v>
      </c>
      <c r="K17115" s="13">
        <f t="shared" si="537"/>
        <v>1990</v>
      </c>
      <c r="L17115" s="1">
        <f t="shared" si="536"/>
        <v>1</v>
      </c>
    </row>
    <row r="17116" spans="1:12" ht="13.8" customHeight="1" x14ac:dyDescent="0.3">
      <c r="A17116" t="s">
        <v>265</v>
      </c>
      <c r="B17116">
        <v>1950</v>
      </c>
      <c r="C17116" s="10">
        <v>7</v>
      </c>
      <c r="D17116">
        <v>0</v>
      </c>
      <c r="E17116">
        <v>7</v>
      </c>
      <c r="F17116">
        <v>0</v>
      </c>
      <c r="G17116">
        <v>0</v>
      </c>
      <c r="H17116">
        <v>0</v>
      </c>
      <c r="I17116">
        <v>0.02</v>
      </c>
      <c r="J17116" s="10">
        <v>0</v>
      </c>
      <c r="K17116" s="13">
        <f t="shared" si="537"/>
        <v>1958</v>
      </c>
      <c r="L17116" s="1" t="str">
        <f t="shared" si="536"/>
        <v/>
      </c>
    </row>
    <row r="17117" spans="1:12" ht="13.8" customHeight="1" x14ac:dyDescent="0.3">
      <c r="A17117" t="s">
        <v>265</v>
      </c>
      <c r="B17117">
        <v>1951</v>
      </c>
      <c r="C17117" s="10">
        <v>7</v>
      </c>
      <c r="D17117">
        <v>0</v>
      </c>
      <c r="E17117">
        <v>7</v>
      </c>
      <c r="F17117">
        <v>0</v>
      </c>
      <c r="G17117">
        <v>0</v>
      </c>
      <c r="H17117">
        <v>0</v>
      </c>
      <c r="I17117">
        <v>0.02</v>
      </c>
      <c r="J17117" s="10">
        <v>0</v>
      </c>
      <c r="K17117" s="13">
        <f t="shared" si="537"/>
        <v>1958</v>
      </c>
      <c r="L17117" s="1" t="str">
        <f t="shared" si="536"/>
        <v/>
      </c>
    </row>
    <row r="17118" spans="1:12" ht="13.8" customHeight="1" x14ac:dyDescent="0.3">
      <c r="A17118" t="s">
        <v>265</v>
      </c>
      <c r="B17118">
        <v>1952</v>
      </c>
      <c r="C17118" s="10">
        <v>5</v>
      </c>
      <c r="D17118">
        <v>0</v>
      </c>
      <c r="E17118">
        <v>5</v>
      </c>
      <c r="F17118">
        <v>0</v>
      </c>
      <c r="G17118">
        <v>0</v>
      </c>
      <c r="H17118">
        <v>0</v>
      </c>
      <c r="I17118">
        <v>0.02</v>
      </c>
      <c r="J17118" s="10">
        <v>0</v>
      </c>
      <c r="K17118" s="13">
        <f t="shared" si="537"/>
        <v>1958</v>
      </c>
      <c r="L17118" s="1" t="str">
        <f t="shared" si="536"/>
        <v/>
      </c>
    </row>
    <row r="17119" spans="1:12" ht="13.8" customHeight="1" x14ac:dyDescent="0.3">
      <c r="A17119" t="s">
        <v>265</v>
      </c>
      <c r="B17119">
        <v>1953</v>
      </c>
      <c r="C17119" s="10">
        <v>6</v>
      </c>
      <c r="D17119">
        <v>0</v>
      </c>
      <c r="E17119">
        <v>6</v>
      </c>
      <c r="F17119">
        <v>0</v>
      </c>
      <c r="G17119">
        <v>0</v>
      </c>
      <c r="H17119">
        <v>0</v>
      </c>
      <c r="I17119">
        <v>0.02</v>
      </c>
      <c r="J17119" s="10">
        <v>0</v>
      </c>
      <c r="K17119" s="13">
        <f t="shared" si="537"/>
        <v>1958</v>
      </c>
      <c r="L17119" s="1" t="str">
        <f t="shared" si="536"/>
        <v/>
      </c>
    </row>
    <row r="17120" spans="1:12" ht="13.8" customHeight="1" x14ac:dyDescent="0.3">
      <c r="A17120" t="s">
        <v>265</v>
      </c>
      <c r="B17120">
        <v>1954</v>
      </c>
      <c r="C17120" s="10">
        <v>7</v>
      </c>
      <c r="D17120">
        <v>0</v>
      </c>
      <c r="E17120">
        <v>7</v>
      </c>
      <c r="F17120">
        <v>0</v>
      </c>
      <c r="G17120">
        <v>0</v>
      </c>
      <c r="H17120">
        <v>0</v>
      </c>
      <c r="I17120">
        <v>0.02</v>
      </c>
      <c r="J17120" s="10">
        <v>0</v>
      </c>
      <c r="K17120" s="13">
        <f t="shared" si="537"/>
        <v>1958</v>
      </c>
      <c r="L17120" s="1" t="str">
        <f t="shared" si="536"/>
        <v/>
      </c>
    </row>
    <row r="17121" spans="1:12" ht="13.8" customHeight="1" x14ac:dyDescent="0.3">
      <c r="A17121" t="s">
        <v>265</v>
      </c>
      <c r="B17121">
        <v>1955</v>
      </c>
      <c r="C17121" s="10">
        <v>8</v>
      </c>
      <c r="D17121">
        <v>0</v>
      </c>
      <c r="E17121">
        <v>8</v>
      </c>
      <c r="F17121">
        <v>0</v>
      </c>
      <c r="G17121">
        <v>0</v>
      </c>
      <c r="H17121">
        <v>0</v>
      </c>
      <c r="I17121">
        <v>0.03</v>
      </c>
      <c r="J17121" s="10">
        <v>0</v>
      </c>
      <c r="K17121" s="13">
        <f t="shared" si="537"/>
        <v>1958</v>
      </c>
      <c r="L17121" s="1" t="str">
        <f t="shared" si="536"/>
        <v/>
      </c>
    </row>
    <row r="17122" spans="1:12" ht="13.8" customHeight="1" x14ac:dyDescent="0.3">
      <c r="A17122" t="s">
        <v>265</v>
      </c>
      <c r="B17122">
        <v>1956</v>
      </c>
      <c r="C17122" s="10">
        <v>9</v>
      </c>
      <c r="D17122">
        <v>0</v>
      </c>
      <c r="E17122">
        <v>9</v>
      </c>
      <c r="F17122">
        <v>0</v>
      </c>
      <c r="G17122">
        <v>0</v>
      </c>
      <c r="H17122">
        <v>0</v>
      </c>
      <c r="I17122">
        <v>0.03</v>
      </c>
      <c r="J17122" s="10">
        <v>0</v>
      </c>
      <c r="K17122" s="13">
        <f t="shared" si="537"/>
        <v>1958</v>
      </c>
      <c r="L17122" s="1" t="str">
        <f t="shared" si="536"/>
        <v/>
      </c>
    </row>
    <row r="17123" spans="1:12" ht="13.8" customHeight="1" x14ac:dyDescent="0.3">
      <c r="A17123" t="s">
        <v>265</v>
      </c>
      <c r="B17123">
        <v>1957</v>
      </c>
      <c r="C17123" s="10">
        <v>9</v>
      </c>
      <c r="D17123">
        <v>0</v>
      </c>
      <c r="E17123">
        <v>9</v>
      </c>
      <c r="F17123">
        <v>0</v>
      </c>
      <c r="G17123">
        <v>0</v>
      </c>
      <c r="H17123">
        <v>0</v>
      </c>
      <c r="I17123">
        <v>0.03</v>
      </c>
      <c r="J17123" s="10">
        <v>0</v>
      </c>
      <c r="K17123" s="13">
        <f t="shared" si="537"/>
        <v>1958</v>
      </c>
      <c r="L17123" s="1" t="str">
        <f t="shared" si="536"/>
        <v/>
      </c>
    </row>
    <row r="17124" spans="1:12" ht="13.8" customHeight="1" x14ac:dyDescent="0.3">
      <c r="A17124" t="s">
        <v>265</v>
      </c>
      <c r="B17124">
        <v>1958</v>
      </c>
      <c r="C17124" s="10">
        <v>8</v>
      </c>
      <c r="D17124">
        <v>0</v>
      </c>
      <c r="E17124">
        <v>8</v>
      </c>
      <c r="F17124">
        <v>0</v>
      </c>
      <c r="G17124">
        <v>0</v>
      </c>
      <c r="H17124">
        <v>0</v>
      </c>
      <c r="I17124">
        <v>0.03</v>
      </c>
      <c r="J17124" s="10">
        <v>0</v>
      </c>
      <c r="K17124" s="13">
        <f t="shared" si="537"/>
        <v>1958</v>
      </c>
      <c r="L17124" s="1" t="str">
        <f t="shared" si="536"/>
        <v/>
      </c>
    </row>
    <row r="17125" spans="1:12" ht="13.8" customHeight="1" x14ac:dyDescent="0.3">
      <c r="A17125" t="s">
        <v>265</v>
      </c>
      <c r="B17125">
        <v>1959</v>
      </c>
      <c r="C17125" s="10">
        <v>9</v>
      </c>
      <c r="D17125">
        <v>0</v>
      </c>
      <c r="E17125">
        <v>9</v>
      </c>
      <c r="F17125">
        <v>0</v>
      </c>
      <c r="G17125">
        <v>0</v>
      </c>
      <c r="H17125">
        <v>0</v>
      </c>
      <c r="I17125">
        <v>0.03</v>
      </c>
      <c r="J17125" s="10">
        <v>0</v>
      </c>
      <c r="K17125" s="13">
        <f t="shared" si="537"/>
        <v>1989</v>
      </c>
      <c r="L17125" s="1" t="str">
        <f t="shared" si="536"/>
        <v/>
      </c>
    </row>
    <row r="17126" spans="1:12" ht="13.8" customHeight="1" x14ac:dyDescent="0.3">
      <c r="A17126" t="s">
        <v>265</v>
      </c>
      <c r="B17126">
        <v>1960</v>
      </c>
      <c r="C17126" s="10">
        <v>9</v>
      </c>
      <c r="D17126">
        <v>0</v>
      </c>
      <c r="E17126">
        <v>9</v>
      </c>
      <c r="F17126">
        <v>0</v>
      </c>
      <c r="G17126">
        <v>0</v>
      </c>
      <c r="H17126">
        <v>0</v>
      </c>
      <c r="I17126">
        <v>0.03</v>
      </c>
      <c r="J17126" s="10">
        <v>0</v>
      </c>
      <c r="K17126" s="13">
        <f t="shared" si="537"/>
        <v>1989</v>
      </c>
      <c r="L17126" s="1" t="str">
        <f t="shared" si="536"/>
        <v/>
      </c>
    </row>
    <row r="17127" spans="1:12" ht="13.8" customHeight="1" x14ac:dyDescent="0.3">
      <c r="A17127" t="s">
        <v>265</v>
      </c>
      <c r="B17127">
        <v>1961</v>
      </c>
      <c r="C17127" s="10">
        <v>9</v>
      </c>
      <c r="D17127">
        <v>0</v>
      </c>
      <c r="E17127">
        <v>9</v>
      </c>
      <c r="F17127">
        <v>0</v>
      </c>
      <c r="G17127">
        <v>0</v>
      </c>
      <c r="H17127">
        <v>0</v>
      </c>
      <c r="I17127">
        <v>0.03</v>
      </c>
      <c r="J17127" s="10">
        <v>0</v>
      </c>
      <c r="K17127" s="13">
        <f t="shared" si="537"/>
        <v>1989</v>
      </c>
      <c r="L17127" s="1" t="str">
        <f t="shared" si="536"/>
        <v/>
      </c>
    </row>
    <row r="17128" spans="1:12" ht="13.8" customHeight="1" x14ac:dyDescent="0.3">
      <c r="A17128" t="s">
        <v>265</v>
      </c>
      <c r="B17128">
        <v>1962</v>
      </c>
      <c r="C17128" s="10">
        <v>11</v>
      </c>
      <c r="D17128">
        <v>0</v>
      </c>
      <c r="E17128">
        <v>11</v>
      </c>
      <c r="F17128">
        <v>0</v>
      </c>
      <c r="G17128">
        <v>0</v>
      </c>
      <c r="H17128">
        <v>0</v>
      </c>
      <c r="I17128">
        <v>0.03</v>
      </c>
      <c r="J17128" s="10">
        <v>0</v>
      </c>
      <c r="K17128" s="13">
        <f t="shared" si="537"/>
        <v>1989</v>
      </c>
      <c r="L17128" s="1" t="str">
        <f t="shared" si="536"/>
        <v/>
      </c>
    </row>
    <row r="17129" spans="1:12" ht="13.8" customHeight="1" x14ac:dyDescent="0.3">
      <c r="A17129" t="s">
        <v>265</v>
      </c>
      <c r="B17129">
        <v>1963</v>
      </c>
      <c r="C17129" s="10">
        <v>9</v>
      </c>
      <c r="D17129">
        <v>0</v>
      </c>
      <c r="E17129">
        <v>9</v>
      </c>
      <c r="F17129">
        <v>0</v>
      </c>
      <c r="G17129">
        <v>0</v>
      </c>
      <c r="H17129">
        <v>0</v>
      </c>
      <c r="I17129">
        <v>0.03</v>
      </c>
      <c r="J17129" s="10">
        <v>0</v>
      </c>
      <c r="K17129" s="13">
        <f t="shared" si="537"/>
        <v>1989</v>
      </c>
      <c r="L17129" s="1" t="str">
        <f t="shared" si="536"/>
        <v/>
      </c>
    </row>
    <row r="17130" spans="1:12" ht="13.8" customHeight="1" x14ac:dyDescent="0.3">
      <c r="A17130" t="s">
        <v>265</v>
      </c>
      <c r="B17130">
        <v>1964</v>
      </c>
      <c r="C17130" s="10">
        <v>8</v>
      </c>
      <c r="D17130">
        <v>0</v>
      </c>
      <c r="E17130">
        <v>8</v>
      </c>
      <c r="F17130">
        <v>0</v>
      </c>
      <c r="G17130">
        <v>0</v>
      </c>
      <c r="H17130">
        <v>0</v>
      </c>
      <c r="I17130">
        <v>0.02</v>
      </c>
      <c r="J17130" s="10">
        <v>0</v>
      </c>
      <c r="K17130" s="13">
        <f t="shared" si="537"/>
        <v>1989</v>
      </c>
      <c r="L17130" s="1" t="str">
        <f t="shared" si="536"/>
        <v/>
      </c>
    </row>
    <row r="17131" spans="1:12" ht="13.8" customHeight="1" x14ac:dyDescent="0.3">
      <c r="A17131" t="s">
        <v>265</v>
      </c>
      <c r="B17131">
        <v>1965</v>
      </c>
      <c r="C17131" s="10">
        <v>9</v>
      </c>
      <c r="D17131">
        <v>0</v>
      </c>
      <c r="E17131">
        <v>9</v>
      </c>
      <c r="F17131">
        <v>0</v>
      </c>
      <c r="G17131">
        <v>0</v>
      </c>
      <c r="H17131">
        <v>0</v>
      </c>
      <c r="I17131">
        <v>0.03</v>
      </c>
      <c r="J17131" s="10">
        <v>0</v>
      </c>
      <c r="K17131" s="13">
        <f t="shared" si="537"/>
        <v>1989</v>
      </c>
      <c r="L17131" s="1" t="str">
        <f t="shared" si="536"/>
        <v/>
      </c>
    </row>
    <row r="17132" spans="1:12" ht="13.8" customHeight="1" x14ac:dyDescent="0.3">
      <c r="A17132" t="s">
        <v>265</v>
      </c>
      <c r="B17132">
        <v>1966</v>
      </c>
      <c r="C17132" s="10">
        <v>8</v>
      </c>
      <c r="D17132">
        <v>0</v>
      </c>
      <c r="E17132">
        <v>8</v>
      </c>
      <c r="F17132">
        <v>0</v>
      </c>
      <c r="G17132">
        <v>0</v>
      </c>
      <c r="H17132">
        <v>0</v>
      </c>
      <c r="I17132">
        <v>0.02</v>
      </c>
      <c r="J17132" s="10">
        <v>0</v>
      </c>
      <c r="K17132" s="13">
        <f t="shared" si="537"/>
        <v>1989</v>
      </c>
      <c r="L17132" s="1" t="str">
        <f t="shared" si="536"/>
        <v/>
      </c>
    </row>
    <row r="17133" spans="1:12" ht="13.8" customHeight="1" x14ac:dyDescent="0.3">
      <c r="A17133" t="s">
        <v>265</v>
      </c>
      <c r="B17133">
        <v>1967</v>
      </c>
      <c r="C17133" s="10">
        <v>9</v>
      </c>
      <c r="D17133">
        <v>0</v>
      </c>
      <c r="E17133">
        <v>9</v>
      </c>
      <c r="F17133">
        <v>0</v>
      </c>
      <c r="G17133">
        <v>0</v>
      </c>
      <c r="H17133">
        <v>0</v>
      </c>
      <c r="I17133">
        <v>0.03</v>
      </c>
      <c r="J17133" s="10">
        <v>0</v>
      </c>
      <c r="K17133" s="13">
        <f t="shared" si="537"/>
        <v>1989</v>
      </c>
      <c r="L17133" s="1" t="str">
        <f t="shared" si="536"/>
        <v/>
      </c>
    </row>
    <row r="17134" spans="1:12" ht="13.8" customHeight="1" x14ac:dyDescent="0.3">
      <c r="A17134" t="s">
        <v>265</v>
      </c>
      <c r="B17134">
        <v>1968</v>
      </c>
      <c r="C17134" s="10">
        <v>9</v>
      </c>
      <c r="D17134">
        <v>0</v>
      </c>
      <c r="E17134">
        <v>9</v>
      </c>
      <c r="F17134">
        <v>0</v>
      </c>
      <c r="G17134">
        <v>0</v>
      </c>
      <c r="H17134">
        <v>0</v>
      </c>
      <c r="I17134">
        <v>0.03</v>
      </c>
      <c r="J17134" s="10">
        <v>0</v>
      </c>
      <c r="K17134" s="13">
        <f t="shared" si="537"/>
        <v>1989</v>
      </c>
      <c r="L17134" s="1" t="str">
        <f t="shared" si="536"/>
        <v/>
      </c>
    </row>
    <row r="17135" spans="1:12" ht="13.8" customHeight="1" x14ac:dyDescent="0.3">
      <c r="A17135" t="s">
        <v>265</v>
      </c>
      <c r="B17135">
        <v>1969</v>
      </c>
      <c r="C17135" s="10">
        <v>6</v>
      </c>
      <c r="D17135">
        <v>0</v>
      </c>
      <c r="E17135">
        <v>6</v>
      </c>
      <c r="F17135">
        <v>0</v>
      </c>
      <c r="G17135">
        <v>0</v>
      </c>
      <c r="H17135">
        <v>0</v>
      </c>
      <c r="I17135">
        <v>0.02</v>
      </c>
      <c r="J17135" s="10">
        <v>0</v>
      </c>
      <c r="K17135" s="13">
        <f t="shared" si="537"/>
        <v>1989</v>
      </c>
      <c r="L17135" s="1" t="str">
        <f t="shared" si="536"/>
        <v/>
      </c>
    </row>
    <row r="17136" spans="1:12" ht="13.8" customHeight="1" x14ac:dyDescent="0.3">
      <c r="A17136" t="s">
        <v>266</v>
      </c>
      <c r="B17136">
        <v>1903</v>
      </c>
      <c r="C17136" s="10">
        <v>31</v>
      </c>
      <c r="D17136">
        <v>31</v>
      </c>
      <c r="E17136">
        <v>0</v>
      </c>
      <c r="F17136">
        <v>0</v>
      </c>
      <c r="G17136">
        <v>0</v>
      </c>
      <c r="H17136" t="s">
        <v>11</v>
      </c>
      <c r="I17136" t="s">
        <v>11</v>
      </c>
      <c r="J17136" s="10">
        <v>0</v>
      </c>
      <c r="K17136" s="13">
        <f t="shared" si="537"/>
        <v>1958</v>
      </c>
      <c r="L17136" s="1" t="str">
        <f t="shared" si="536"/>
        <v/>
      </c>
    </row>
    <row r="17137" spans="1:12" ht="13.8" customHeight="1" x14ac:dyDescent="0.3">
      <c r="A17137" t="s">
        <v>266</v>
      </c>
      <c r="B17137">
        <v>1904</v>
      </c>
      <c r="C17137" s="10">
        <v>39</v>
      </c>
      <c r="D17137">
        <v>39</v>
      </c>
      <c r="E17137">
        <v>0</v>
      </c>
      <c r="F17137">
        <v>0</v>
      </c>
      <c r="G17137">
        <v>0</v>
      </c>
      <c r="H17137" t="s">
        <v>11</v>
      </c>
      <c r="I17137" t="s">
        <v>11</v>
      </c>
      <c r="J17137" s="10">
        <v>0</v>
      </c>
      <c r="K17137" s="13">
        <f t="shared" si="537"/>
        <v>1958</v>
      </c>
      <c r="L17137" s="1" t="str">
        <f t="shared" si="536"/>
        <v/>
      </c>
    </row>
    <row r="17138" spans="1:12" ht="13.8" customHeight="1" x14ac:dyDescent="0.3">
      <c r="A17138" t="s">
        <v>266</v>
      </c>
      <c r="B17138">
        <v>1905</v>
      </c>
      <c r="C17138" s="10">
        <v>64</v>
      </c>
      <c r="D17138">
        <v>64</v>
      </c>
      <c r="E17138">
        <v>0</v>
      </c>
      <c r="F17138">
        <v>0</v>
      </c>
      <c r="G17138">
        <v>0</v>
      </c>
      <c r="H17138" t="s">
        <v>11</v>
      </c>
      <c r="I17138" t="s">
        <v>11</v>
      </c>
      <c r="J17138" s="10">
        <v>0</v>
      </c>
      <c r="K17138" s="13">
        <f t="shared" si="537"/>
        <v>1958</v>
      </c>
      <c r="L17138" s="1" t="str">
        <f t="shared" si="536"/>
        <v/>
      </c>
    </row>
    <row r="17139" spans="1:12" ht="13.8" customHeight="1" x14ac:dyDescent="0.3">
      <c r="A17139" t="s">
        <v>266</v>
      </c>
      <c r="B17139">
        <v>1906</v>
      </c>
      <c r="C17139" s="10">
        <v>69</v>
      </c>
      <c r="D17139">
        <v>69</v>
      </c>
      <c r="E17139">
        <v>0</v>
      </c>
      <c r="F17139">
        <v>0</v>
      </c>
      <c r="G17139">
        <v>0</v>
      </c>
      <c r="H17139" t="s">
        <v>11</v>
      </c>
      <c r="I17139" t="s">
        <v>11</v>
      </c>
      <c r="J17139" s="10">
        <v>0</v>
      </c>
      <c r="K17139" s="13">
        <f t="shared" si="537"/>
        <v>1958</v>
      </c>
      <c r="L17139" s="1" t="str">
        <f t="shared" si="536"/>
        <v/>
      </c>
    </row>
    <row r="17140" spans="1:12" ht="13.8" customHeight="1" x14ac:dyDescent="0.3">
      <c r="A17140" t="s">
        <v>266</v>
      </c>
      <c r="B17140">
        <v>1907</v>
      </c>
      <c r="C17140" s="10">
        <v>76</v>
      </c>
      <c r="D17140">
        <v>76</v>
      </c>
      <c r="E17140">
        <v>0</v>
      </c>
      <c r="F17140">
        <v>0</v>
      </c>
      <c r="G17140">
        <v>0</v>
      </c>
      <c r="H17140" t="s">
        <v>11</v>
      </c>
      <c r="I17140" t="s">
        <v>11</v>
      </c>
      <c r="J17140" s="10">
        <v>0</v>
      </c>
      <c r="K17140" s="13">
        <f t="shared" si="537"/>
        <v>1958</v>
      </c>
      <c r="L17140" s="1" t="str">
        <f t="shared" si="536"/>
        <v/>
      </c>
    </row>
    <row r="17141" spans="1:12" ht="13.8" customHeight="1" x14ac:dyDescent="0.3">
      <c r="A17141" t="s">
        <v>266</v>
      </c>
      <c r="B17141">
        <v>1908</v>
      </c>
      <c r="C17141" s="10">
        <v>108</v>
      </c>
      <c r="D17141">
        <v>108</v>
      </c>
      <c r="E17141">
        <v>0</v>
      </c>
      <c r="F17141">
        <v>0</v>
      </c>
      <c r="G17141">
        <v>0</v>
      </c>
      <c r="H17141" t="s">
        <v>11</v>
      </c>
      <c r="I17141" t="s">
        <v>11</v>
      </c>
      <c r="J17141" s="10">
        <v>0</v>
      </c>
      <c r="K17141" s="13">
        <f t="shared" si="537"/>
        <v>1958</v>
      </c>
      <c r="L17141" s="1" t="str">
        <f t="shared" si="536"/>
        <v/>
      </c>
    </row>
    <row r="17142" spans="1:12" ht="13.8" customHeight="1" x14ac:dyDescent="0.3">
      <c r="A17142" t="s">
        <v>266</v>
      </c>
      <c r="B17142">
        <v>1909</v>
      </c>
      <c r="C17142" s="10">
        <v>112</v>
      </c>
      <c r="D17142">
        <v>112</v>
      </c>
      <c r="E17142">
        <v>0</v>
      </c>
      <c r="F17142">
        <v>0</v>
      </c>
      <c r="G17142">
        <v>0</v>
      </c>
      <c r="H17142" t="s">
        <v>11</v>
      </c>
      <c r="I17142" t="s">
        <v>11</v>
      </c>
      <c r="J17142" s="10">
        <v>0</v>
      </c>
      <c r="K17142" s="13">
        <f t="shared" si="537"/>
        <v>1958</v>
      </c>
      <c r="L17142" s="1" t="str">
        <f t="shared" si="536"/>
        <v/>
      </c>
    </row>
    <row r="17143" spans="1:12" ht="13.8" customHeight="1" x14ac:dyDescent="0.3">
      <c r="A17143" t="s">
        <v>266</v>
      </c>
      <c r="B17143">
        <v>1910</v>
      </c>
      <c r="C17143" s="10">
        <v>118</v>
      </c>
      <c r="D17143">
        <v>118</v>
      </c>
      <c r="E17143">
        <v>0</v>
      </c>
      <c r="F17143">
        <v>0</v>
      </c>
      <c r="G17143">
        <v>0</v>
      </c>
      <c r="H17143" t="s">
        <v>11</v>
      </c>
      <c r="I17143" t="s">
        <v>11</v>
      </c>
      <c r="J17143" s="10">
        <v>0</v>
      </c>
      <c r="K17143" s="13">
        <f t="shared" si="537"/>
        <v>1958</v>
      </c>
      <c r="L17143" s="1" t="str">
        <f t="shared" si="536"/>
        <v/>
      </c>
    </row>
    <row r="17144" spans="1:12" ht="13.8" customHeight="1" x14ac:dyDescent="0.3">
      <c r="A17144" t="s">
        <v>266</v>
      </c>
      <c r="B17144">
        <v>1911</v>
      </c>
      <c r="C17144" s="10">
        <v>140</v>
      </c>
      <c r="D17144">
        <v>140</v>
      </c>
      <c r="E17144">
        <v>0</v>
      </c>
      <c r="F17144">
        <v>0</v>
      </c>
      <c r="G17144">
        <v>0</v>
      </c>
      <c r="H17144" t="s">
        <v>11</v>
      </c>
      <c r="I17144" t="s">
        <v>11</v>
      </c>
      <c r="J17144" s="10">
        <v>0</v>
      </c>
      <c r="K17144" s="13">
        <f t="shared" si="537"/>
        <v>1958</v>
      </c>
      <c r="L17144" s="1" t="str">
        <f t="shared" si="536"/>
        <v/>
      </c>
    </row>
    <row r="17145" spans="1:12" ht="13.8" customHeight="1" x14ac:dyDescent="0.3">
      <c r="A17145" t="s">
        <v>266</v>
      </c>
      <c r="B17145">
        <v>1912</v>
      </c>
      <c r="C17145" s="10">
        <v>142</v>
      </c>
      <c r="D17145">
        <v>142</v>
      </c>
      <c r="E17145">
        <v>0</v>
      </c>
      <c r="F17145">
        <v>0</v>
      </c>
      <c r="G17145">
        <v>0</v>
      </c>
      <c r="H17145" t="s">
        <v>11</v>
      </c>
      <c r="I17145" t="s">
        <v>11</v>
      </c>
      <c r="J17145" s="10">
        <v>0</v>
      </c>
      <c r="K17145" s="13">
        <f t="shared" si="537"/>
        <v>1958</v>
      </c>
      <c r="L17145" s="1" t="str">
        <f t="shared" si="536"/>
        <v/>
      </c>
    </row>
    <row r="17146" spans="1:12" ht="13.8" customHeight="1" x14ac:dyDescent="0.3">
      <c r="A17146" t="s">
        <v>266</v>
      </c>
      <c r="B17146">
        <v>1913</v>
      </c>
      <c r="C17146" s="10">
        <v>159</v>
      </c>
      <c r="D17146">
        <v>159</v>
      </c>
      <c r="E17146">
        <v>0</v>
      </c>
      <c r="F17146">
        <v>0</v>
      </c>
      <c r="G17146">
        <v>0</v>
      </c>
      <c r="H17146" t="s">
        <v>11</v>
      </c>
      <c r="I17146" t="s">
        <v>11</v>
      </c>
      <c r="J17146" s="10">
        <v>0</v>
      </c>
      <c r="K17146" s="13">
        <f t="shared" si="537"/>
        <v>1958</v>
      </c>
      <c r="L17146" s="1" t="str">
        <f t="shared" si="536"/>
        <v/>
      </c>
    </row>
    <row r="17147" spans="1:12" ht="13.8" customHeight="1" x14ac:dyDescent="0.3">
      <c r="A17147" t="s">
        <v>266</v>
      </c>
      <c r="B17147">
        <v>1914</v>
      </c>
      <c r="C17147" s="10">
        <v>230</v>
      </c>
      <c r="D17147">
        <v>230</v>
      </c>
      <c r="E17147">
        <v>0</v>
      </c>
      <c r="F17147">
        <v>0</v>
      </c>
      <c r="G17147">
        <v>0</v>
      </c>
      <c r="H17147" t="s">
        <v>11</v>
      </c>
      <c r="I17147" t="s">
        <v>11</v>
      </c>
      <c r="J17147" s="10">
        <v>0</v>
      </c>
      <c r="K17147" s="13">
        <f t="shared" si="537"/>
        <v>1958</v>
      </c>
      <c r="L17147" s="1" t="str">
        <f t="shared" si="536"/>
        <v/>
      </c>
    </row>
    <row r="17148" spans="1:12" ht="13.8" customHeight="1" x14ac:dyDescent="0.3">
      <c r="A17148" t="s">
        <v>266</v>
      </c>
      <c r="B17148">
        <v>1915</v>
      </c>
      <c r="C17148" s="10">
        <v>269</v>
      </c>
      <c r="D17148">
        <v>269</v>
      </c>
      <c r="E17148">
        <v>0</v>
      </c>
      <c r="F17148">
        <v>0</v>
      </c>
      <c r="G17148">
        <v>0</v>
      </c>
      <c r="H17148" t="s">
        <v>11</v>
      </c>
      <c r="I17148" t="s">
        <v>11</v>
      </c>
      <c r="J17148" s="10">
        <v>0</v>
      </c>
      <c r="K17148" s="13">
        <f t="shared" si="537"/>
        <v>1958</v>
      </c>
      <c r="L17148" s="1" t="str">
        <f t="shared" si="536"/>
        <v/>
      </c>
    </row>
    <row r="17149" spans="1:12" ht="13.8" customHeight="1" x14ac:dyDescent="0.3">
      <c r="A17149" t="s">
        <v>266</v>
      </c>
      <c r="B17149">
        <v>1916</v>
      </c>
      <c r="C17149" s="10">
        <v>323</v>
      </c>
      <c r="D17149">
        <v>323</v>
      </c>
      <c r="E17149">
        <v>0</v>
      </c>
      <c r="F17149">
        <v>0</v>
      </c>
      <c r="G17149">
        <v>0</v>
      </c>
      <c r="H17149" t="s">
        <v>11</v>
      </c>
      <c r="I17149" t="s">
        <v>11</v>
      </c>
      <c r="J17149" s="10">
        <v>0</v>
      </c>
      <c r="K17149" s="13">
        <f t="shared" si="537"/>
        <v>1958</v>
      </c>
      <c r="L17149" s="1" t="str">
        <f t="shared" si="536"/>
        <v/>
      </c>
    </row>
    <row r="17150" spans="1:12" ht="13.8" customHeight="1" x14ac:dyDescent="0.3">
      <c r="A17150" t="s">
        <v>266</v>
      </c>
      <c r="B17150">
        <v>1917</v>
      </c>
      <c r="C17150" s="10">
        <v>361</v>
      </c>
      <c r="D17150">
        <v>361</v>
      </c>
      <c r="E17150">
        <v>0</v>
      </c>
      <c r="F17150">
        <v>0</v>
      </c>
      <c r="G17150">
        <v>0</v>
      </c>
      <c r="H17150" t="s">
        <v>11</v>
      </c>
      <c r="I17150" t="s">
        <v>11</v>
      </c>
      <c r="J17150" s="10">
        <v>0</v>
      </c>
      <c r="K17150" s="13">
        <f t="shared" si="537"/>
        <v>1958</v>
      </c>
      <c r="L17150" s="1" t="str">
        <f t="shared" si="536"/>
        <v/>
      </c>
    </row>
    <row r="17151" spans="1:12" ht="13.8" customHeight="1" x14ac:dyDescent="0.3">
      <c r="A17151" t="s">
        <v>266</v>
      </c>
      <c r="B17151">
        <v>1918</v>
      </c>
      <c r="C17151" s="10">
        <v>322</v>
      </c>
      <c r="D17151">
        <v>322</v>
      </c>
      <c r="E17151">
        <v>0</v>
      </c>
      <c r="F17151">
        <v>0</v>
      </c>
      <c r="G17151">
        <v>0</v>
      </c>
      <c r="H17151" t="s">
        <v>11</v>
      </c>
      <c r="I17151" t="s">
        <v>11</v>
      </c>
      <c r="J17151" s="10">
        <v>0</v>
      </c>
      <c r="K17151" s="13">
        <f t="shared" si="537"/>
        <v>1958</v>
      </c>
      <c r="L17151" s="1" t="str">
        <f t="shared" si="536"/>
        <v/>
      </c>
    </row>
    <row r="17152" spans="1:12" ht="13.8" customHeight="1" x14ac:dyDescent="0.3">
      <c r="A17152" t="s">
        <v>266</v>
      </c>
      <c r="B17152">
        <v>1919</v>
      </c>
      <c r="C17152" s="10">
        <v>335</v>
      </c>
      <c r="D17152">
        <v>335</v>
      </c>
      <c r="E17152">
        <v>0</v>
      </c>
      <c r="F17152">
        <v>0</v>
      </c>
      <c r="G17152">
        <v>0</v>
      </c>
      <c r="H17152" t="s">
        <v>11</v>
      </c>
      <c r="I17152" t="s">
        <v>11</v>
      </c>
      <c r="J17152" s="10">
        <v>0</v>
      </c>
      <c r="K17152" s="13">
        <f t="shared" si="537"/>
        <v>1958</v>
      </c>
      <c r="L17152" s="1" t="str">
        <f t="shared" si="536"/>
        <v/>
      </c>
    </row>
    <row r="17153" spans="1:12" ht="13.8" customHeight="1" x14ac:dyDescent="0.3">
      <c r="A17153" t="s">
        <v>266</v>
      </c>
      <c r="B17153">
        <v>1920</v>
      </c>
      <c r="C17153" s="10">
        <v>379</v>
      </c>
      <c r="D17153">
        <v>379</v>
      </c>
      <c r="E17153">
        <v>0</v>
      </c>
      <c r="F17153">
        <v>0</v>
      </c>
      <c r="G17153">
        <v>0</v>
      </c>
      <c r="H17153" t="s">
        <v>11</v>
      </c>
      <c r="I17153" t="s">
        <v>11</v>
      </c>
      <c r="J17153" s="10">
        <v>0</v>
      </c>
      <c r="K17153" s="13">
        <f t="shared" si="537"/>
        <v>1958</v>
      </c>
      <c r="L17153" s="1" t="str">
        <f t="shared" si="536"/>
        <v/>
      </c>
    </row>
    <row r="17154" spans="1:12" ht="13.8" customHeight="1" x14ac:dyDescent="0.3">
      <c r="A17154" t="s">
        <v>266</v>
      </c>
      <c r="B17154">
        <v>1921</v>
      </c>
      <c r="C17154" s="10">
        <v>378</v>
      </c>
      <c r="D17154">
        <v>378</v>
      </c>
      <c r="E17154">
        <v>0</v>
      </c>
      <c r="F17154">
        <v>0</v>
      </c>
      <c r="G17154">
        <v>0</v>
      </c>
      <c r="H17154" t="s">
        <v>11</v>
      </c>
      <c r="I17154" t="s">
        <v>11</v>
      </c>
      <c r="J17154" s="10">
        <v>0</v>
      </c>
      <c r="K17154" s="13">
        <f t="shared" si="537"/>
        <v>1958</v>
      </c>
      <c r="L17154" s="1" t="str">
        <f t="shared" ref="L17154:L17217" si="538">IF(AND(B17154&gt;2011),1,"")</f>
        <v/>
      </c>
    </row>
    <row r="17155" spans="1:12" ht="13.8" customHeight="1" x14ac:dyDescent="0.3">
      <c r="A17155" t="s">
        <v>266</v>
      </c>
      <c r="B17155">
        <v>1922</v>
      </c>
      <c r="C17155" s="10">
        <v>339</v>
      </c>
      <c r="D17155">
        <v>339</v>
      </c>
      <c r="E17155">
        <v>0</v>
      </c>
      <c r="F17155">
        <v>0</v>
      </c>
      <c r="G17155">
        <v>0</v>
      </c>
      <c r="H17155" t="s">
        <v>11</v>
      </c>
      <c r="I17155" t="s">
        <v>11</v>
      </c>
      <c r="J17155" s="10">
        <v>0</v>
      </c>
      <c r="K17155" s="13">
        <f t="shared" ref="K17155:K17218" si="539">IF(B17155&lt;1990,IF(B17155&lt;1959,1958,1989),1990)</f>
        <v>1958</v>
      </c>
      <c r="L17155" s="1" t="str">
        <f t="shared" si="538"/>
        <v/>
      </c>
    </row>
    <row r="17156" spans="1:12" ht="13.8" customHeight="1" x14ac:dyDescent="0.3">
      <c r="A17156" t="s">
        <v>266</v>
      </c>
      <c r="B17156">
        <v>1923</v>
      </c>
      <c r="C17156" s="10">
        <v>405</v>
      </c>
      <c r="D17156">
        <v>405</v>
      </c>
      <c r="E17156">
        <v>0</v>
      </c>
      <c r="F17156">
        <v>0</v>
      </c>
      <c r="G17156">
        <v>0</v>
      </c>
      <c r="H17156" t="s">
        <v>11</v>
      </c>
      <c r="I17156" t="s">
        <v>11</v>
      </c>
      <c r="J17156" s="10">
        <v>0</v>
      </c>
      <c r="K17156" s="13">
        <f t="shared" si="539"/>
        <v>1958</v>
      </c>
      <c r="L17156" s="1" t="str">
        <f t="shared" si="538"/>
        <v/>
      </c>
    </row>
    <row r="17157" spans="1:12" ht="13.8" customHeight="1" x14ac:dyDescent="0.3">
      <c r="A17157" t="s">
        <v>266</v>
      </c>
      <c r="B17157">
        <v>1924</v>
      </c>
      <c r="C17157" s="10">
        <v>428</v>
      </c>
      <c r="D17157">
        <v>428</v>
      </c>
      <c r="E17157">
        <v>0</v>
      </c>
      <c r="F17157">
        <v>0</v>
      </c>
      <c r="G17157">
        <v>0</v>
      </c>
      <c r="H17157" t="s">
        <v>11</v>
      </c>
      <c r="I17157" t="s">
        <v>11</v>
      </c>
      <c r="J17157" s="10">
        <v>0</v>
      </c>
      <c r="K17157" s="13">
        <f t="shared" si="539"/>
        <v>1958</v>
      </c>
      <c r="L17157" s="1" t="str">
        <f t="shared" si="538"/>
        <v/>
      </c>
    </row>
    <row r="17158" spans="1:12" ht="13.8" customHeight="1" x14ac:dyDescent="0.3">
      <c r="A17158" t="s">
        <v>266</v>
      </c>
      <c r="B17158">
        <v>1925</v>
      </c>
      <c r="C17158" s="10">
        <v>499</v>
      </c>
      <c r="D17158">
        <v>499</v>
      </c>
      <c r="E17158">
        <v>0</v>
      </c>
      <c r="F17158">
        <v>0</v>
      </c>
      <c r="G17158">
        <v>0</v>
      </c>
      <c r="H17158" t="s">
        <v>11</v>
      </c>
      <c r="I17158" t="s">
        <v>11</v>
      </c>
      <c r="J17158" s="10">
        <v>0</v>
      </c>
      <c r="K17158" s="13">
        <f t="shared" si="539"/>
        <v>1958</v>
      </c>
      <c r="L17158" s="1" t="str">
        <f t="shared" si="538"/>
        <v/>
      </c>
    </row>
    <row r="17159" spans="1:12" ht="13.8" customHeight="1" x14ac:dyDescent="0.3">
      <c r="A17159" t="s">
        <v>266</v>
      </c>
      <c r="B17159">
        <v>1926</v>
      </c>
      <c r="C17159" s="10">
        <v>634</v>
      </c>
      <c r="D17159">
        <v>634</v>
      </c>
      <c r="E17159">
        <v>0</v>
      </c>
      <c r="F17159">
        <v>0</v>
      </c>
      <c r="G17159">
        <v>0</v>
      </c>
      <c r="H17159" t="s">
        <v>11</v>
      </c>
      <c r="I17159" t="s">
        <v>11</v>
      </c>
      <c r="J17159" s="10">
        <v>0</v>
      </c>
      <c r="K17159" s="13">
        <f t="shared" si="539"/>
        <v>1958</v>
      </c>
      <c r="L17159" s="1" t="str">
        <f t="shared" si="538"/>
        <v/>
      </c>
    </row>
    <row r="17160" spans="1:12" ht="13.8" customHeight="1" x14ac:dyDescent="0.3">
      <c r="A17160" t="s">
        <v>266</v>
      </c>
      <c r="B17160">
        <v>1927</v>
      </c>
      <c r="C17160" s="10">
        <v>658</v>
      </c>
      <c r="D17160">
        <v>658</v>
      </c>
      <c r="E17160">
        <v>0</v>
      </c>
      <c r="F17160">
        <v>0</v>
      </c>
      <c r="G17160">
        <v>0</v>
      </c>
      <c r="H17160" t="s">
        <v>11</v>
      </c>
      <c r="I17160" t="s">
        <v>11</v>
      </c>
      <c r="J17160" s="10">
        <v>0</v>
      </c>
      <c r="K17160" s="13">
        <f t="shared" si="539"/>
        <v>1958</v>
      </c>
      <c r="L17160" s="1" t="str">
        <f t="shared" si="538"/>
        <v/>
      </c>
    </row>
    <row r="17161" spans="1:12" ht="13.8" customHeight="1" x14ac:dyDescent="0.3">
      <c r="A17161" t="s">
        <v>266</v>
      </c>
      <c r="B17161">
        <v>1928</v>
      </c>
      <c r="C17161" s="10">
        <v>793</v>
      </c>
      <c r="D17161">
        <v>793</v>
      </c>
      <c r="E17161">
        <v>0</v>
      </c>
      <c r="F17161">
        <v>0</v>
      </c>
      <c r="G17161">
        <v>0</v>
      </c>
      <c r="H17161" t="s">
        <v>11</v>
      </c>
      <c r="I17161" t="s">
        <v>11</v>
      </c>
      <c r="J17161" s="10">
        <v>0</v>
      </c>
      <c r="K17161" s="13">
        <f t="shared" si="539"/>
        <v>1958</v>
      </c>
      <c r="L17161" s="1" t="str">
        <f t="shared" si="538"/>
        <v/>
      </c>
    </row>
    <row r="17162" spans="1:12" ht="13.8" customHeight="1" x14ac:dyDescent="0.3">
      <c r="A17162" t="s">
        <v>266</v>
      </c>
      <c r="B17162">
        <v>1929</v>
      </c>
      <c r="C17162" s="10">
        <v>751</v>
      </c>
      <c r="D17162">
        <v>751</v>
      </c>
      <c r="E17162">
        <v>0</v>
      </c>
      <c r="F17162">
        <v>0</v>
      </c>
      <c r="G17162">
        <v>0</v>
      </c>
      <c r="H17162" t="s">
        <v>11</v>
      </c>
      <c r="I17162" t="s">
        <v>11</v>
      </c>
      <c r="J17162" s="10">
        <v>0</v>
      </c>
      <c r="K17162" s="13">
        <f t="shared" si="539"/>
        <v>1958</v>
      </c>
      <c r="L17162" s="1" t="str">
        <f t="shared" si="538"/>
        <v/>
      </c>
    </row>
    <row r="17163" spans="1:12" ht="13.8" customHeight="1" x14ac:dyDescent="0.3">
      <c r="A17163" t="s">
        <v>266</v>
      </c>
      <c r="B17163">
        <v>1930</v>
      </c>
      <c r="C17163" s="10">
        <v>680</v>
      </c>
      <c r="D17163">
        <v>680</v>
      </c>
      <c r="E17163">
        <v>0</v>
      </c>
      <c r="F17163">
        <v>0</v>
      </c>
      <c r="G17163">
        <v>0</v>
      </c>
      <c r="H17163" t="s">
        <v>11</v>
      </c>
      <c r="I17163" t="s">
        <v>11</v>
      </c>
      <c r="J17163" s="10">
        <v>0</v>
      </c>
      <c r="K17163" s="13">
        <f t="shared" si="539"/>
        <v>1958</v>
      </c>
      <c r="L17163" s="1" t="str">
        <f t="shared" si="538"/>
        <v/>
      </c>
    </row>
    <row r="17164" spans="1:12" ht="13.8" customHeight="1" x14ac:dyDescent="0.3">
      <c r="A17164" t="s">
        <v>266</v>
      </c>
      <c r="B17164">
        <v>1931</v>
      </c>
      <c r="C17164" s="10">
        <v>425</v>
      </c>
      <c r="D17164">
        <v>425</v>
      </c>
      <c r="E17164">
        <v>0</v>
      </c>
      <c r="F17164">
        <v>0</v>
      </c>
      <c r="G17164">
        <v>0</v>
      </c>
      <c r="H17164" t="s">
        <v>11</v>
      </c>
      <c r="I17164" t="s">
        <v>11</v>
      </c>
      <c r="J17164" s="10">
        <v>0</v>
      </c>
      <c r="K17164" s="13">
        <f t="shared" si="539"/>
        <v>1958</v>
      </c>
      <c r="L17164" s="1" t="str">
        <f t="shared" si="538"/>
        <v/>
      </c>
    </row>
    <row r="17165" spans="1:12" ht="13.8" customHeight="1" x14ac:dyDescent="0.3">
      <c r="A17165" t="s">
        <v>266</v>
      </c>
      <c r="B17165">
        <v>1932</v>
      </c>
      <c r="C17165" s="10">
        <v>317</v>
      </c>
      <c r="D17165">
        <v>317</v>
      </c>
      <c r="E17165">
        <v>0</v>
      </c>
      <c r="F17165">
        <v>0</v>
      </c>
      <c r="G17165">
        <v>0</v>
      </c>
      <c r="H17165" t="s">
        <v>11</v>
      </c>
      <c r="I17165" t="s">
        <v>11</v>
      </c>
      <c r="J17165" s="10">
        <v>0</v>
      </c>
      <c r="K17165" s="13">
        <f t="shared" si="539"/>
        <v>1958</v>
      </c>
      <c r="L17165" s="1" t="str">
        <f t="shared" si="538"/>
        <v/>
      </c>
    </row>
    <row r="17166" spans="1:12" ht="13.8" customHeight="1" x14ac:dyDescent="0.3">
      <c r="A17166" t="s">
        <v>266</v>
      </c>
      <c r="B17166">
        <v>1933</v>
      </c>
      <c r="C17166" s="10">
        <v>350</v>
      </c>
      <c r="D17166">
        <v>350</v>
      </c>
      <c r="E17166">
        <v>0</v>
      </c>
      <c r="F17166">
        <v>0</v>
      </c>
      <c r="G17166">
        <v>0</v>
      </c>
      <c r="H17166" t="s">
        <v>11</v>
      </c>
      <c r="I17166" t="s">
        <v>11</v>
      </c>
      <c r="J17166" s="10">
        <v>0</v>
      </c>
      <c r="K17166" s="13">
        <f t="shared" si="539"/>
        <v>1958</v>
      </c>
      <c r="L17166" s="1" t="str">
        <f t="shared" si="538"/>
        <v/>
      </c>
    </row>
    <row r="17167" spans="1:12" ht="13.8" customHeight="1" x14ac:dyDescent="0.3">
      <c r="A17167" t="s">
        <v>266</v>
      </c>
      <c r="B17167">
        <v>1934</v>
      </c>
      <c r="C17167" s="10">
        <v>466</v>
      </c>
      <c r="D17167">
        <v>466</v>
      </c>
      <c r="E17167">
        <v>0</v>
      </c>
      <c r="F17167">
        <v>0</v>
      </c>
      <c r="G17167">
        <v>0</v>
      </c>
      <c r="H17167" t="s">
        <v>11</v>
      </c>
      <c r="I17167" t="s">
        <v>11</v>
      </c>
      <c r="J17167" s="10">
        <v>0</v>
      </c>
      <c r="K17167" s="13">
        <f t="shared" si="539"/>
        <v>1958</v>
      </c>
      <c r="L17167" s="1" t="str">
        <f t="shared" si="538"/>
        <v/>
      </c>
    </row>
    <row r="17168" spans="1:12" ht="13.8" customHeight="1" x14ac:dyDescent="0.3">
      <c r="A17168" t="s">
        <v>266</v>
      </c>
      <c r="B17168">
        <v>1935</v>
      </c>
      <c r="C17168" s="10">
        <v>503</v>
      </c>
      <c r="D17168">
        <v>503</v>
      </c>
      <c r="E17168">
        <v>0</v>
      </c>
      <c r="F17168">
        <v>0</v>
      </c>
      <c r="G17168">
        <v>0</v>
      </c>
      <c r="H17168" t="s">
        <v>11</v>
      </c>
      <c r="I17168" t="s">
        <v>11</v>
      </c>
      <c r="J17168" s="10">
        <v>0</v>
      </c>
      <c r="K17168" s="13">
        <f t="shared" si="539"/>
        <v>1958</v>
      </c>
      <c r="L17168" s="1" t="str">
        <f t="shared" si="538"/>
        <v/>
      </c>
    </row>
    <row r="17169" spans="1:12" ht="13.8" customHeight="1" x14ac:dyDescent="0.3">
      <c r="A17169" t="s">
        <v>266</v>
      </c>
      <c r="B17169">
        <v>1936</v>
      </c>
      <c r="C17169" s="10">
        <v>510</v>
      </c>
      <c r="D17169">
        <v>510</v>
      </c>
      <c r="E17169">
        <v>0</v>
      </c>
      <c r="F17169">
        <v>0</v>
      </c>
      <c r="G17169">
        <v>0</v>
      </c>
      <c r="H17169" t="s">
        <v>11</v>
      </c>
      <c r="I17169" t="s">
        <v>11</v>
      </c>
      <c r="J17169" s="10">
        <v>0</v>
      </c>
      <c r="K17169" s="13">
        <f t="shared" si="539"/>
        <v>1958</v>
      </c>
      <c r="L17169" s="1" t="str">
        <f t="shared" si="538"/>
        <v/>
      </c>
    </row>
    <row r="17170" spans="1:12" ht="13.8" customHeight="1" x14ac:dyDescent="0.3">
      <c r="A17170" t="s">
        <v>266</v>
      </c>
      <c r="B17170">
        <v>1937</v>
      </c>
      <c r="C17170" s="10">
        <v>746</v>
      </c>
      <c r="D17170">
        <v>746</v>
      </c>
      <c r="E17170">
        <v>0</v>
      </c>
      <c r="F17170">
        <v>0</v>
      </c>
      <c r="G17170">
        <v>0</v>
      </c>
      <c r="H17170" t="s">
        <v>11</v>
      </c>
      <c r="I17170" t="s">
        <v>11</v>
      </c>
      <c r="J17170" s="10">
        <v>0</v>
      </c>
      <c r="K17170" s="13">
        <f t="shared" si="539"/>
        <v>1958</v>
      </c>
      <c r="L17170" s="1" t="str">
        <f t="shared" si="538"/>
        <v/>
      </c>
    </row>
    <row r="17171" spans="1:12" ht="13.8" customHeight="1" x14ac:dyDescent="0.3">
      <c r="A17171" t="s">
        <v>266</v>
      </c>
      <c r="B17171">
        <v>1938</v>
      </c>
      <c r="C17171" s="10">
        <v>756</v>
      </c>
      <c r="D17171">
        <v>756</v>
      </c>
      <c r="E17171">
        <v>0</v>
      </c>
      <c r="F17171">
        <v>0</v>
      </c>
      <c r="G17171">
        <v>0</v>
      </c>
      <c r="H17171" t="s">
        <v>11</v>
      </c>
      <c r="I17171" t="s">
        <v>11</v>
      </c>
      <c r="J17171" s="10">
        <v>0</v>
      </c>
      <c r="K17171" s="13">
        <f t="shared" si="539"/>
        <v>1958</v>
      </c>
      <c r="L17171" s="1" t="str">
        <f t="shared" si="538"/>
        <v/>
      </c>
    </row>
    <row r="17172" spans="1:12" ht="13.8" customHeight="1" x14ac:dyDescent="0.3">
      <c r="A17172" t="s">
        <v>266</v>
      </c>
      <c r="B17172">
        <v>1939</v>
      </c>
      <c r="C17172" s="10">
        <v>810</v>
      </c>
      <c r="D17172">
        <v>810</v>
      </c>
      <c r="E17172">
        <v>0</v>
      </c>
      <c r="F17172">
        <v>0</v>
      </c>
      <c r="G17172">
        <v>0</v>
      </c>
      <c r="H17172" t="s">
        <v>11</v>
      </c>
      <c r="I17172" t="s">
        <v>11</v>
      </c>
      <c r="J17172" s="10">
        <v>0</v>
      </c>
      <c r="K17172" s="13">
        <f t="shared" si="539"/>
        <v>1958</v>
      </c>
      <c r="L17172" s="1" t="str">
        <f t="shared" si="538"/>
        <v/>
      </c>
    </row>
    <row r="17173" spans="1:12" ht="13.8" customHeight="1" x14ac:dyDescent="0.3">
      <c r="A17173" t="s">
        <v>266</v>
      </c>
      <c r="B17173">
        <v>1940</v>
      </c>
      <c r="C17173" s="10">
        <v>935</v>
      </c>
      <c r="D17173">
        <v>935</v>
      </c>
      <c r="E17173">
        <v>0</v>
      </c>
      <c r="F17173">
        <v>0</v>
      </c>
      <c r="G17173">
        <v>0</v>
      </c>
      <c r="H17173" t="s">
        <v>11</v>
      </c>
      <c r="I17173" t="s">
        <v>11</v>
      </c>
      <c r="J17173" s="10">
        <v>0</v>
      </c>
      <c r="K17173" s="13">
        <f t="shared" si="539"/>
        <v>1958</v>
      </c>
      <c r="L17173" s="1" t="str">
        <f t="shared" si="538"/>
        <v/>
      </c>
    </row>
    <row r="17174" spans="1:12" ht="13.8" customHeight="1" x14ac:dyDescent="0.3">
      <c r="A17174" t="s">
        <v>266</v>
      </c>
      <c r="B17174">
        <v>1941</v>
      </c>
      <c r="C17174" s="10">
        <v>1022</v>
      </c>
      <c r="D17174">
        <v>1022</v>
      </c>
      <c r="E17174">
        <v>0</v>
      </c>
      <c r="F17174">
        <v>0</v>
      </c>
      <c r="G17174">
        <v>0</v>
      </c>
      <c r="H17174" t="s">
        <v>11</v>
      </c>
      <c r="I17174" t="s">
        <v>11</v>
      </c>
      <c r="J17174" s="10">
        <v>0</v>
      </c>
      <c r="K17174" s="13">
        <f t="shared" si="539"/>
        <v>1958</v>
      </c>
      <c r="L17174" s="1" t="str">
        <f t="shared" si="538"/>
        <v/>
      </c>
    </row>
    <row r="17175" spans="1:12" ht="13.8" customHeight="1" x14ac:dyDescent="0.3">
      <c r="A17175" t="s">
        <v>266</v>
      </c>
      <c r="B17175">
        <v>1942</v>
      </c>
      <c r="C17175" s="10">
        <v>1130</v>
      </c>
      <c r="D17175">
        <v>1130</v>
      </c>
      <c r="E17175">
        <v>0</v>
      </c>
      <c r="F17175">
        <v>0</v>
      </c>
      <c r="G17175">
        <v>0</v>
      </c>
      <c r="H17175" t="s">
        <v>11</v>
      </c>
      <c r="I17175" t="s">
        <v>11</v>
      </c>
      <c r="J17175" s="10">
        <v>0</v>
      </c>
      <c r="K17175" s="13">
        <f t="shared" si="539"/>
        <v>1958</v>
      </c>
      <c r="L17175" s="1" t="str">
        <f t="shared" si="538"/>
        <v/>
      </c>
    </row>
    <row r="17176" spans="1:12" ht="13.8" customHeight="1" x14ac:dyDescent="0.3">
      <c r="A17176" t="s">
        <v>266</v>
      </c>
      <c r="B17176">
        <v>1943</v>
      </c>
      <c r="C17176" s="10">
        <v>1288</v>
      </c>
      <c r="D17176">
        <v>1288</v>
      </c>
      <c r="E17176">
        <v>0</v>
      </c>
      <c r="F17176">
        <v>0</v>
      </c>
      <c r="G17176">
        <v>0</v>
      </c>
      <c r="H17176" t="s">
        <v>11</v>
      </c>
      <c r="I17176" t="s">
        <v>11</v>
      </c>
      <c r="J17176" s="10">
        <v>0</v>
      </c>
      <c r="K17176" s="13">
        <f t="shared" si="539"/>
        <v>1958</v>
      </c>
      <c r="L17176" s="1" t="str">
        <f t="shared" si="538"/>
        <v/>
      </c>
    </row>
    <row r="17177" spans="1:12" ht="13.8" customHeight="1" x14ac:dyDescent="0.3">
      <c r="A17177" t="s">
        <v>266</v>
      </c>
      <c r="B17177">
        <v>1944</v>
      </c>
      <c r="C17177" s="10">
        <v>1309</v>
      </c>
      <c r="D17177">
        <v>1309</v>
      </c>
      <c r="E17177">
        <v>0</v>
      </c>
      <c r="F17177">
        <v>0</v>
      </c>
      <c r="G17177">
        <v>0</v>
      </c>
      <c r="H17177" t="s">
        <v>11</v>
      </c>
      <c r="I17177" t="s">
        <v>11</v>
      </c>
      <c r="J17177" s="10">
        <v>0</v>
      </c>
      <c r="K17177" s="13">
        <f t="shared" si="539"/>
        <v>1958</v>
      </c>
      <c r="L17177" s="1" t="str">
        <f t="shared" si="538"/>
        <v/>
      </c>
    </row>
    <row r="17178" spans="1:12" ht="13.8" customHeight="1" x14ac:dyDescent="0.3">
      <c r="A17178" t="s">
        <v>266</v>
      </c>
      <c r="B17178">
        <v>1945</v>
      </c>
      <c r="C17178" s="10">
        <v>1218</v>
      </c>
      <c r="D17178">
        <v>1209</v>
      </c>
      <c r="E17178">
        <v>0</v>
      </c>
      <c r="F17178">
        <v>0</v>
      </c>
      <c r="G17178">
        <v>9</v>
      </c>
      <c r="H17178" t="s">
        <v>11</v>
      </c>
      <c r="I17178" t="s">
        <v>11</v>
      </c>
      <c r="J17178" s="10">
        <v>0</v>
      </c>
      <c r="K17178" s="13">
        <f t="shared" si="539"/>
        <v>1958</v>
      </c>
      <c r="L17178" s="1" t="str">
        <f t="shared" si="538"/>
        <v/>
      </c>
    </row>
    <row r="17179" spans="1:12" ht="13.8" customHeight="1" x14ac:dyDescent="0.3">
      <c r="A17179" t="s">
        <v>266</v>
      </c>
      <c r="B17179">
        <v>1946</v>
      </c>
      <c r="C17179" s="10">
        <v>1177</v>
      </c>
      <c r="D17179">
        <v>1168</v>
      </c>
      <c r="E17179">
        <v>0</v>
      </c>
      <c r="F17179">
        <v>0</v>
      </c>
      <c r="G17179">
        <v>9</v>
      </c>
      <c r="H17179" t="s">
        <v>11</v>
      </c>
      <c r="I17179" t="s">
        <v>11</v>
      </c>
      <c r="J17179" s="10">
        <v>0</v>
      </c>
      <c r="K17179" s="13">
        <f t="shared" si="539"/>
        <v>1958</v>
      </c>
      <c r="L17179" s="1" t="str">
        <f t="shared" si="538"/>
        <v/>
      </c>
    </row>
    <row r="17180" spans="1:12" ht="13.8" customHeight="1" x14ac:dyDescent="0.3">
      <c r="A17180" t="s">
        <v>266</v>
      </c>
      <c r="B17180">
        <v>1947</v>
      </c>
      <c r="C17180" s="10">
        <v>1102</v>
      </c>
      <c r="D17180">
        <v>1092</v>
      </c>
      <c r="E17180">
        <v>0</v>
      </c>
      <c r="F17180">
        <v>0</v>
      </c>
      <c r="G17180">
        <v>10</v>
      </c>
      <c r="H17180" t="s">
        <v>11</v>
      </c>
      <c r="I17180" t="s">
        <v>11</v>
      </c>
      <c r="J17180" s="10">
        <v>0</v>
      </c>
      <c r="K17180" s="13">
        <f t="shared" si="539"/>
        <v>1958</v>
      </c>
      <c r="L17180" s="1" t="str">
        <f t="shared" si="538"/>
        <v/>
      </c>
    </row>
    <row r="17181" spans="1:12" ht="13.8" customHeight="1" x14ac:dyDescent="0.3">
      <c r="A17181" t="s">
        <v>266</v>
      </c>
      <c r="B17181">
        <v>1948</v>
      </c>
      <c r="C17181" s="10">
        <v>1238</v>
      </c>
      <c r="D17181">
        <v>1228</v>
      </c>
      <c r="E17181">
        <v>0</v>
      </c>
      <c r="F17181">
        <v>0</v>
      </c>
      <c r="G17181">
        <v>10</v>
      </c>
      <c r="H17181" t="s">
        <v>11</v>
      </c>
      <c r="I17181" t="s">
        <v>11</v>
      </c>
      <c r="J17181" s="10">
        <v>0</v>
      </c>
      <c r="K17181" s="13">
        <f t="shared" si="539"/>
        <v>1958</v>
      </c>
      <c r="L17181" s="1" t="str">
        <f t="shared" si="538"/>
        <v/>
      </c>
    </row>
    <row r="17182" spans="1:12" ht="13.8" customHeight="1" x14ac:dyDescent="0.3">
      <c r="A17182" t="s">
        <v>266</v>
      </c>
      <c r="B17182">
        <v>1949</v>
      </c>
      <c r="C17182" s="10">
        <v>1400</v>
      </c>
      <c r="D17182">
        <v>1389</v>
      </c>
      <c r="E17182">
        <v>0</v>
      </c>
      <c r="F17182">
        <v>0</v>
      </c>
      <c r="G17182">
        <v>11</v>
      </c>
      <c r="H17182" t="s">
        <v>11</v>
      </c>
      <c r="I17182" t="s">
        <v>11</v>
      </c>
      <c r="J17182" s="10">
        <v>0</v>
      </c>
      <c r="K17182" s="13">
        <f t="shared" si="539"/>
        <v>1958</v>
      </c>
      <c r="L17182" s="1" t="str">
        <f t="shared" si="538"/>
        <v/>
      </c>
    </row>
    <row r="17183" spans="1:12" ht="13.8" customHeight="1" x14ac:dyDescent="0.3">
      <c r="A17183" t="s">
        <v>266</v>
      </c>
      <c r="B17183">
        <v>1964</v>
      </c>
      <c r="C17183" s="10">
        <v>1220</v>
      </c>
      <c r="D17183">
        <v>869</v>
      </c>
      <c r="E17183">
        <v>316</v>
      </c>
      <c r="F17183">
        <v>0</v>
      </c>
      <c r="G17183">
        <v>34</v>
      </c>
      <c r="H17183">
        <v>0</v>
      </c>
      <c r="I17183">
        <v>0.28999999999999998</v>
      </c>
      <c r="J17183" s="10">
        <v>0</v>
      </c>
      <c r="K17183" s="13">
        <f t="shared" si="539"/>
        <v>1989</v>
      </c>
      <c r="L17183" s="1" t="str">
        <f t="shared" si="538"/>
        <v/>
      </c>
    </row>
    <row r="17184" spans="1:12" ht="13.8" customHeight="1" x14ac:dyDescent="0.3">
      <c r="A17184" t="s">
        <v>266</v>
      </c>
      <c r="B17184">
        <v>1965</v>
      </c>
      <c r="C17184" s="10">
        <v>1422</v>
      </c>
      <c r="D17184">
        <v>929</v>
      </c>
      <c r="E17184">
        <v>460</v>
      </c>
      <c r="F17184">
        <v>0</v>
      </c>
      <c r="G17184">
        <v>34</v>
      </c>
      <c r="H17184">
        <v>0</v>
      </c>
      <c r="I17184">
        <v>0.32</v>
      </c>
      <c r="J17184" s="10">
        <v>0</v>
      </c>
      <c r="K17184" s="13">
        <f t="shared" si="539"/>
        <v>1989</v>
      </c>
      <c r="L17184" s="1" t="str">
        <f t="shared" si="538"/>
        <v/>
      </c>
    </row>
    <row r="17185" spans="1:12" ht="13.8" customHeight="1" x14ac:dyDescent="0.3">
      <c r="A17185" t="s">
        <v>266</v>
      </c>
      <c r="B17185">
        <v>1966</v>
      </c>
      <c r="C17185" s="10">
        <v>1649</v>
      </c>
      <c r="D17185">
        <v>1362</v>
      </c>
      <c r="E17185">
        <v>253</v>
      </c>
      <c r="F17185">
        <v>0</v>
      </c>
      <c r="G17185">
        <v>34</v>
      </c>
      <c r="H17185">
        <v>0</v>
      </c>
      <c r="I17185">
        <v>0.36</v>
      </c>
      <c r="J17185" s="10">
        <v>0</v>
      </c>
      <c r="K17185" s="13">
        <f t="shared" si="539"/>
        <v>1989</v>
      </c>
      <c r="L17185" s="1" t="str">
        <f t="shared" si="538"/>
        <v/>
      </c>
    </row>
    <row r="17186" spans="1:12" ht="13.8" customHeight="1" x14ac:dyDescent="0.3">
      <c r="A17186" t="s">
        <v>266</v>
      </c>
      <c r="B17186">
        <v>1967</v>
      </c>
      <c r="C17186" s="10">
        <v>1445</v>
      </c>
      <c r="D17186">
        <v>1140</v>
      </c>
      <c r="E17186">
        <v>305</v>
      </c>
      <c r="F17186">
        <v>0</v>
      </c>
      <c r="G17186">
        <v>0</v>
      </c>
      <c r="H17186">
        <v>0</v>
      </c>
      <c r="I17186">
        <v>0.31</v>
      </c>
      <c r="J17186" s="10">
        <v>0</v>
      </c>
      <c r="K17186" s="13">
        <f t="shared" si="539"/>
        <v>1989</v>
      </c>
      <c r="L17186" s="1" t="str">
        <f t="shared" si="538"/>
        <v/>
      </c>
    </row>
    <row r="17187" spans="1:12" ht="13.8" customHeight="1" x14ac:dyDescent="0.3">
      <c r="A17187" t="s">
        <v>266</v>
      </c>
      <c r="B17187">
        <v>1968</v>
      </c>
      <c r="C17187" s="10">
        <v>1741</v>
      </c>
      <c r="D17187">
        <v>1353</v>
      </c>
      <c r="E17187">
        <v>342</v>
      </c>
      <c r="F17187">
        <v>0</v>
      </c>
      <c r="G17187">
        <v>46</v>
      </c>
      <c r="H17187">
        <v>0</v>
      </c>
      <c r="I17187">
        <v>0.36</v>
      </c>
      <c r="J17187" s="10">
        <v>0</v>
      </c>
      <c r="K17187" s="13">
        <f t="shared" si="539"/>
        <v>1989</v>
      </c>
      <c r="L17187" s="1" t="str">
        <f t="shared" si="538"/>
        <v/>
      </c>
    </row>
    <row r="17188" spans="1:12" ht="13.8" customHeight="1" x14ac:dyDescent="0.3">
      <c r="A17188" t="s">
        <v>266</v>
      </c>
      <c r="B17188">
        <v>1969</v>
      </c>
      <c r="C17188" s="10">
        <v>1841</v>
      </c>
      <c r="D17188">
        <v>1417</v>
      </c>
      <c r="E17188">
        <v>372</v>
      </c>
      <c r="F17188">
        <v>0</v>
      </c>
      <c r="G17188">
        <v>52</v>
      </c>
      <c r="H17188">
        <v>0</v>
      </c>
      <c r="I17188">
        <v>0.37</v>
      </c>
      <c r="J17188" s="10">
        <v>0</v>
      </c>
      <c r="K17188" s="13">
        <f t="shared" si="539"/>
        <v>1989</v>
      </c>
      <c r="L17188" s="1" t="str">
        <f t="shared" si="538"/>
        <v/>
      </c>
    </row>
    <row r="17189" spans="1:12" ht="13.8" customHeight="1" x14ac:dyDescent="0.3">
      <c r="A17189" t="s">
        <v>266</v>
      </c>
      <c r="B17189">
        <v>1970</v>
      </c>
      <c r="C17189" s="10">
        <v>2226</v>
      </c>
      <c r="D17189">
        <v>1788</v>
      </c>
      <c r="E17189">
        <v>373</v>
      </c>
      <c r="F17189">
        <v>0</v>
      </c>
      <c r="G17189">
        <v>65</v>
      </c>
      <c r="H17189">
        <v>0</v>
      </c>
      <c r="I17189">
        <v>0.43</v>
      </c>
      <c r="J17189" s="10">
        <v>0</v>
      </c>
      <c r="K17189" s="13">
        <f t="shared" si="539"/>
        <v>1989</v>
      </c>
      <c r="L17189" s="1" t="str">
        <f t="shared" si="538"/>
        <v/>
      </c>
    </row>
    <row r="17190" spans="1:12" ht="13.8" customHeight="1" x14ac:dyDescent="0.3">
      <c r="A17190" t="s">
        <v>266</v>
      </c>
      <c r="B17190">
        <v>1971</v>
      </c>
      <c r="C17190" s="10">
        <v>2384</v>
      </c>
      <c r="D17190">
        <v>1912</v>
      </c>
      <c r="E17190">
        <v>397</v>
      </c>
      <c r="F17190">
        <v>0</v>
      </c>
      <c r="G17190">
        <v>76</v>
      </c>
      <c r="H17190">
        <v>0</v>
      </c>
      <c r="I17190">
        <v>0.44</v>
      </c>
      <c r="J17190" s="10">
        <v>0</v>
      </c>
      <c r="K17190" s="13">
        <f t="shared" si="539"/>
        <v>1989</v>
      </c>
      <c r="L17190" s="1" t="str">
        <f t="shared" si="538"/>
        <v/>
      </c>
    </row>
    <row r="17191" spans="1:12" ht="13.8" customHeight="1" x14ac:dyDescent="0.3">
      <c r="A17191" t="s">
        <v>266</v>
      </c>
      <c r="B17191">
        <v>1972</v>
      </c>
      <c r="C17191" s="10">
        <v>2243</v>
      </c>
      <c r="D17191">
        <v>1718</v>
      </c>
      <c r="E17191">
        <v>440</v>
      </c>
      <c r="F17191">
        <v>0</v>
      </c>
      <c r="G17191">
        <v>85</v>
      </c>
      <c r="H17191">
        <v>0</v>
      </c>
      <c r="I17191">
        <v>0.4</v>
      </c>
      <c r="J17191" s="10">
        <v>0</v>
      </c>
      <c r="K17191" s="13">
        <f t="shared" si="539"/>
        <v>1989</v>
      </c>
      <c r="L17191" s="1" t="str">
        <f t="shared" si="538"/>
        <v/>
      </c>
    </row>
    <row r="17192" spans="1:12" ht="13.8" customHeight="1" x14ac:dyDescent="0.3">
      <c r="A17192" t="s">
        <v>266</v>
      </c>
      <c r="B17192">
        <v>1973</v>
      </c>
      <c r="C17192" s="10">
        <v>2531</v>
      </c>
      <c r="D17192">
        <v>1961</v>
      </c>
      <c r="E17192">
        <v>478</v>
      </c>
      <c r="F17192">
        <v>0</v>
      </c>
      <c r="G17192">
        <v>92</v>
      </c>
      <c r="H17192">
        <v>0</v>
      </c>
      <c r="I17192">
        <v>0.44</v>
      </c>
      <c r="J17192" s="10">
        <v>0</v>
      </c>
      <c r="K17192" s="13">
        <f t="shared" si="539"/>
        <v>1989</v>
      </c>
      <c r="L17192" s="1" t="str">
        <f t="shared" si="538"/>
        <v/>
      </c>
    </row>
    <row r="17193" spans="1:12" ht="13.8" customHeight="1" x14ac:dyDescent="0.3">
      <c r="A17193" t="s">
        <v>266</v>
      </c>
      <c r="B17193">
        <v>1974</v>
      </c>
      <c r="C17193" s="10">
        <v>2470</v>
      </c>
      <c r="D17193">
        <v>1855</v>
      </c>
      <c r="E17193">
        <v>512</v>
      </c>
      <c r="F17193">
        <v>0</v>
      </c>
      <c r="G17193">
        <v>103</v>
      </c>
      <c r="H17193">
        <v>0</v>
      </c>
      <c r="I17193">
        <v>0.41</v>
      </c>
      <c r="J17193" s="10">
        <v>0</v>
      </c>
      <c r="K17193" s="13">
        <f t="shared" si="539"/>
        <v>1989</v>
      </c>
      <c r="L17193" s="1" t="str">
        <f t="shared" si="538"/>
        <v/>
      </c>
    </row>
    <row r="17194" spans="1:12" ht="13.8" customHeight="1" x14ac:dyDescent="0.3">
      <c r="A17194" t="s">
        <v>266</v>
      </c>
      <c r="B17194">
        <v>1975</v>
      </c>
      <c r="C17194" s="10">
        <v>2269</v>
      </c>
      <c r="D17194">
        <v>1602</v>
      </c>
      <c r="E17194">
        <v>576</v>
      </c>
      <c r="F17194">
        <v>0</v>
      </c>
      <c r="G17194">
        <v>91</v>
      </c>
      <c r="H17194">
        <v>0</v>
      </c>
      <c r="I17194">
        <v>0.37</v>
      </c>
      <c r="J17194" s="10">
        <v>0</v>
      </c>
      <c r="K17194" s="13">
        <f t="shared" si="539"/>
        <v>1989</v>
      </c>
      <c r="L17194" s="1" t="str">
        <f t="shared" si="538"/>
        <v/>
      </c>
    </row>
    <row r="17195" spans="1:12" ht="13.8" customHeight="1" x14ac:dyDescent="0.3">
      <c r="A17195" t="s">
        <v>266</v>
      </c>
      <c r="B17195">
        <v>1976</v>
      </c>
      <c r="C17195" s="10">
        <v>2964</v>
      </c>
      <c r="D17195">
        <v>2440</v>
      </c>
      <c r="E17195">
        <v>451</v>
      </c>
      <c r="F17195">
        <v>0</v>
      </c>
      <c r="G17195">
        <v>73</v>
      </c>
      <c r="H17195">
        <v>0</v>
      </c>
      <c r="I17195">
        <v>0.47</v>
      </c>
      <c r="J17195" s="10">
        <v>51</v>
      </c>
      <c r="K17195" s="13">
        <f t="shared" si="539"/>
        <v>1989</v>
      </c>
      <c r="L17195" s="1" t="str">
        <f t="shared" si="538"/>
        <v/>
      </c>
    </row>
    <row r="17196" spans="1:12" ht="13.8" customHeight="1" x14ac:dyDescent="0.3">
      <c r="A17196" t="s">
        <v>266</v>
      </c>
      <c r="B17196">
        <v>1977</v>
      </c>
      <c r="C17196" s="10">
        <v>2536</v>
      </c>
      <c r="D17196">
        <v>2008</v>
      </c>
      <c r="E17196">
        <v>461</v>
      </c>
      <c r="F17196">
        <v>0</v>
      </c>
      <c r="G17196">
        <v>67</v>
      </c>
      <c r="H17196">
        <v>0</v>
      </c>
      <c r="I17196">
        <v>0.39</v>
      </c>
      <c r="J17196" s="10">
        <v>43</v>
      </c>
      <c r="K17196" s="13">
        <f t="shared" si="539"/>
        <v>1989</v>
      </c>
      <c r="L17196" s="1" t="str">
        <f t="shared" si="538"/>
        <v/>
      </c>
    </row>
    <row r="17197" spans="1:12" ht="13.8" customHeight="1" x14ac:dyDescent="0.3">
      <c r="A17197" t="s">
        <v>266</v>
      </c>
      <c r="B17197">
        <v>1978</v>
      </c>
      <c r="C17197" s="10">
        <v>2535</v>
      </c>
      <c r="D17197">
        <v>2015</v>
      </c>
      <c r="E17197">
        <v>465</v>
      </c>
      <c r="F17197">
        <v>0</v>
      </c>
      <c r="G17197">
        <v>56</v>
      </c>
      <c r="H17197">
        <v>0</v>
      </c>
      <c r="I17197">
        <v>0.37</v>
      </c>
      <c r="J17197" s="10">
        <v>58</v>
      </c>
      <c r="K17197" s="13">
        <f t="shared" si="539"/>
        <v>1989</v>
      </c>
      <c r="L17197" s="1" t="str">
        <f t="shared" si="538"/>
        <v/>
      </c>
    </row>
    <row r="17198" spans="1:12" ht="13.8" customHeight="1" x14ac:dyDescent="0.3">
      <c r="A17198" t="s">
        <v>266</v>
      </c>
      <c r="B17198">
        <v>1979</v>
      </c>
      <c r="C17198" s="10">
        <v>2577</v>
      </c>
      <c r="D17198">
        <v>2112</v>
      </c>
      <c r="E17198">
        <v>411</v>
      </c>
      <c r="F17198">
        <v>0</v>
      </c>
      <c r="G17198">
        <v>54</v>
      </c>
      <c r="H17198">
        <v>0</v>
      </c>
      <c r="I17198">
        <v>0.37</v>
      </c>
      <c r="J17198" s="10">
        <v>43</v>
      </c>
      <c r="K17198" s="13">
        <f t="shared" si="539"/>
        <v>1989</v>
      </c>
      <c r="L17198" s="1" t="str">
        <f t="shared" si="538"/>
        <v/>
      </c>
    </row>
    <row r="17199" spans="1:12" ht="13.8" customHeight="1" x14ac:dyDescent="0.3">
      <c r="A17199" t="s">
        <v>266</v>
      </c>
      <c r="B17199">
        <v>1980</v>
      </c>
      <c r="C17199" s="10">
        <v>2628</v>
      </c>
      <c r="D17199">
        <v>2105</v>
      </c>
      <c r="E17199">
        <v>459</v>
      </c>
      <c r="F17199">
        <v>0</v>
      </c>
      <c r="G17199">
        <v>64</v>
      </c>
      <c r="H17199">
        <v>0</v>
      </c>
      <c r="I17199">
        <v>0.36</v>
      </c>
      <c r="J17199" s="10">
        <v>47</v>
      </c>
      <c r="K17199" s="13">
        <f t="shared" si="539"/>
        <v>1989</v>
      </c>
      <c r="L17199" s="1" t="str">
        <f t="shared" si="538"/>
        <v/>
      </c>
    </row>
    <row r="17200" spans="1:12" ht="13.8" customHeight="1" x14ac:dyDescent="0.3">
      <c r="A17200" t="s">
        <v>266</v>
      </c>
      <c r="B17200">
        <v>1981</v>
      </c>
      <c r="C17200" s="10">
        <v>2573</v>
      </c>
      <c r="D17200">
        <v>1969</v>
      </c>
      <c r="E17200">
        <v>524</v>
      </c>
      <c r="F17200">
        <v>0</v>
      </c>
      <c r="G17200">
        <v>80</v>
      </c>
      <c r="H17200">
        <v>0</v>
      </c>
      <c r="I17200">
        <v>0.34</v>
      </c>
      <c r="J17200" s="10">
        <v>51</v>
      </c>
      <c r="K17200" s="13">
        <f t="shared" si="539"/>
        <v>1989</v>
      </c>
      <c r="L17200" s="1" t="str">
        <f t="shared" si="538"/>
        <v/>
      </c>
    </row>
    <row r="17201" spans="1:12" ht="13.8" customHeight="1" x14ac:dyDescent="0.3">
      <c r="A17201" t="s">
        <v>266</v>
      </c>
      <c r="B17201">
        <v>1982</v>
      </c>
      <c r="C17201" s="10">
        <v>2403</v>
      </c>
      <c r="D17201">
        <v>1929</v>
      </c>
      <c r="E17201">
        <v>396</v>
      </c>
      <c r="F17201">
        <v>0</v>
      </c>
      <c r="G17201">
        <v>78</v>
      </c>
      <c r="H17201">
        <v>0</v>
      </c>
      <c r="I17201">
        <v>0.31</v>
      </c>
      <c r="J17201" s="10">
        <v>54</v>
      </c>
      <c r="K17201" s="13">
        <f t="shared" si="539"/>
        <v>1989</v>
      </c>
      <c r="L17201" s="1" t="str">
        <f t="shared" si="538"/>
        <v/>
      </c>
    </row>
    <row r="17202" spans="1:12" ht="13.8" customHeight="1" x14ac:dyDescent="0.3">
      <c r="A17202" t="s">
        <v>266</v>
      </c>
      <c r="B17202">
        <v>1983</v>
      </c>
      <c r="C17202" s="10">
        <v>2853</v>
      </c>
      <c r="D17202">
        <v>2275</v>
      </c>
      <c r="E17202">
        <v>499</v>
      </c>
      <c r="F17202">
        <v>0</v>
      </c>
      <c r="G17202">
        <v>79</v>
      </c>
      <c r="H17202">
        <v>0</v>
      </c>
      <c r="I17202">
        <v>0.35</v>
      </c>
      <c r="J17202" s="10">
        <v>68</v>
      </c>
      <c r="K17202" s="13">
        <f t="shared" si="539"/>
        <v>1989</v>
      </c>
      <c r="L17202" s="1" t="str">
        <f t="shared" si="538"/>
        <v/>
      </c>
    </row>
    <row r="17203" spans="1:12" ht="13.8" customHeight="1" x14ac:dyDescent="0.3">
      <c r="A17203" t="s">
        <v>266</v>
      </c>
      <c r="B17203">
        <v>1984</v>
      </c>
      <c r="C17203" s="10">
        <v>2706</v>
      </c>
      <c r="D17203">
        <v>2119</v>
      </c>
      <c r="E17203">
        <v>498</v>
      </c>
      <c r="F17203">
        <v>0</v>
      </c>
      <c r="G17203">
        <v>88</v>
      </c>
      <c r="H17203">
        <v>0</v>
      </c>
      <c r="I17203">
        <v>0.32</v>
      </c>
      <c r="J17203" s="10">
        <v>68</v>
      </c>
      <c r="K17203" s="13">
        <f t="shared" si="539"/>
        <v>1989</v>
      </c>
      <c r="L17203" s="1" t="str">
        <f t="shared" si="538"/>
        <v/>
      </c>
    </row>
    <row r="17204" spans="1:12" ht="13.8" customHeight="1" x14ac:dyDescent="0.3">
      <c r="A17204" t="s">
        <v>266</v>
      </c>
      <c r="B17204">
        <v>1985</v>
      </c>
      <c r="C17204" s="10">
        <v>2799</v>
      </c>
      <c r="D17204">
        <v>2197</v>
      </c>
      <c r="E17204">
        <v>507</v>
      </c>
      <c r="F17204">
        <v>0</v>
      </c>
      <c r="G17204">
        <v>95</v>
      </c>
      <c r="H17204">
        <v>0</v>
      </c>
      <c r="I17204">
        <v>0.32</v>
      </c>
      <c r="J17204" s="10">
        <v>81</v>
      </c>
      <c r="K17204" s="13">
        <f t="shared" si="539"/>
        <v>1989</v>
      </c>
      <c r="L17204" s="1" t="str">
        <f t="shared" si="538"/>
        <v/>
      </c>
    </row>
    <row r="17205" spans="1:12" ht="13.8" customHeight="1" x14ac:dyDescent="0.3">
      <c r="A17205" t="s">
        <v>266</v>
      </c>
      <c r="B17205">
        <v>1986</v>
      </c>
      <c r="C17205" s="10">
        <v>3580</v>
      </c>
      <c r="D17205">
        <v>2961</v>
      </c>
      <c r="E17205">
        <v>517</v>
      </c>
      <c r="F17205">
        <v>0</v>
      </c>
      <c r="G17205">
        <v>102</v>
      </c>
      <c r="H17205">
        <v>0</v>
      </c>
      <c r="I17205">
        <v>0.39</v>
      </c>
      <c r="J17205" s="10">
        <v>86</v>
      </c>
      <c r="K17205" s="13">
        <f t="shared" si="539"/>
        <v>1989</v>
      </c>
      <c r="L17205" s="1" t="str">
        <f t="shared" si="538"/>
        <v/>
      </c>
    </row>
    <row r="17206" spans="1:12" ht="13.8" customHeight="1" x14ac:dyDescent="0.3">
      <c r="A17206" t="s">
        <v>266</v>
      </c>
      <c r="B17206">
        <v>1987</v>
      </c>
      <c r="C17206" s="10">
        <v>4156</v>
      </c>
      <c r="D17206">
        <v>3548</v>
      </c>
      <c r="E17206">
        <v>497</v>
      </c>
      <c r="F17206">
        <v>0</v>
      </c>
      <c r="G17206">
        <v>110</v>
      </c>
      <c r="H17206">
        <v>0</v>
      </c>
      <c r="I17206">
        <v>0.44</v>
      </c>
      <c r="J17206" s="10">
        <v>72</v>
      </c>
      <c r="K17206" s="13">
        <f t="shared" si="539"/>
        <v>1989</v>
      </c>
      <c r="L17206" s="1" t="str">
        <f t="shared" si="538"/>
        <v/>
      </c>
    </row>
    <row r="17207" spans="1:12" ht="13.8" customHeight="1" x14ac:dyDescent="0.3">
      <c r="A17207" t="s">
        <v>266</v>
      </c>
      <c r="B17207">
        <v>1988</v>
      </c>
      <c r="C17207" s="10">
        <v>4391</v>
      </c>
      <c r="D17207">
        <v>3658</v>
      </c>
      <c r="E17207">
        <v>628</v>
      </c>
      <c r="F17207">
        <v>0</v>
      </c>
      <c r="G17207">
        <v>105</v>
      </c>
      <c r="H17207">
        <v>0</v>
      </c>
      <c r="I17207">
        <v>0.45</v>
      </c>
      <c r="J17207" s="10">
        <v>77</v>
      </c>
      <c r="K17207" s="13">
        <f t="shared" si="539"/>
        <v>1989</v>
      </c>
      <c r="L17207" s="1" t="str">
        <f t="shared" si="538"/>
        <v/>
      </c>
    </row>
    <row r="17208" spans="1:12" ht="13.8" customHeight="1" x14ac:dyDescent="0.3">
      <c r="A17208" t="s">
        <v>266</v>
      </c>
      <c r="B17208">
        <v>1989</v>
      </c>
      <c r="C17208" s="10">
        <v>4414</v>
      </c>
      <c r="D17208">
        <v>3715</v>
      </c>
      <c r="E17208">
        <v>601</v>
      </c>
      <c r="F17208">
        <v>0</v>
      </c>
      <c r="G17208">
        <v>98</v>
      </c>
      <c r="H17208">
        <v>0</v>
      </c>
      <c r="I17208">
        <v>0.43</v>
      </c>
      <c r="J17208" s="10">
        <v>73</v>
      </c>
      <c r="K17208" s="13">
        <f t="shared" si="539"/>
        <v>1989</v>
      </c>
      <c r="L17208" s="1" t="str">
        <f t="shared" si="538"/>
        <v/>
      </c>
    </row>
    <row r="17209" spans="1:12" ht="13.8" customHeight="1" x14ac:dyDescent="0.3">
      <c r="A17209" t="s">
        <v>266</v>
      </c>
      <c r="B17209">
        <v>1990</v>
      </c>
      <c r="C17209" s="10">
        <v>4266</v>
      </c>
      <c r="D17209">
        <v>3662</v>
      </c>
      <c r="E17209">
        <v>510</v>
      </c>
      <c r="F17209">
        <v>0</v>
      </c>
      <c r="G17209">
        <v>95</v>
      </c>
      <c r="H17209">
        <v>0</v>
      </c>
      <c r="I17209">
        <v>0.41</v>
      </c>
      <c r="J17209" s="10">
        <v>56</v>
      </c>
      <c r="K17209" s="13">
        <f t="shared" si="539"/>
        <v>1990</v>
      </c>
      <c r="L17209" s="1" t="str">
        <f t="shared" si="538"/>
        <v/>
      </c>
    </row>
    <row r="17210" spans="1:12" ht="13.8" customHeight="1" x14ac:dyDescent="0.3">
      <c r="A17210" t="s">
        <v>266</v>
      </c>
      <c r="B17210">
        <v>1991</v>
      </c>
      <c r="C17210" s="10">
        <v>4351</v>
      </c>
      <c r="D17210">
        <v>3486</v>
      </c>
      <c r="E17210">
        <v>747</v>
      </c>
      <c r="F17210">
        <v>0</v>
      </c>
      <c r="G17210">
        <v>118</v>
      </c>
      <c r="H17210">
        <v>0</v>
      </c>
      <c r="I17210">
        <v>0.4</v>
      </c>
      <c r="J17210" s="10">
        <v>45</v>
      </c>
      <c r="K17210" s="13">
        <f t="shared" si="539"/>
        <v>1990</v>
      </c>
      <c r="L17210" s="1" t="str">
        <f t="shared" si="538"/>
        <v/>
      </c>
    </row>
    <row r="17211" spans="1:12" ht="13.8" customHeight="1" x14ac:dyDescent="0.3">
      <c r="A17211" t="s">
        <v>266</v>
      </c>
      <c r="B17211">
        <v>1992</v>
      </c>
      <c r="C17211" s="10">
        <v>4639</v>
      </c>
      <c r="D17211">
        <v>3688</v>
      </c>
      <c r="E17211">
        <v>829</v>
      </c>
      <c r="F17211">
        <v>0</v>
      </c>
      <c r="G17211">
        <v>122</v>
      </c>
      <c r="H17211">
        <v>0</v>
      </c>
      <c r="I17211">
        <v>0.42</v>
      </c>
      <c r="J17211" s="10">
        <v>0</v>
      </c>
      <c r="K17211" s="13">
        <f t="shared" si="539"/>
        <v>1990</v>
      </c>
      <c r="L17211" s="1" t="str">
        <f t="shared" si="538"/>
        <v/>
      </c>
    </row>
    <row r="17212" spans="1:12" ht="13.8" customHeight="1" x14ac:dyDescent="0.3">
      <c r="A17212" t="s">
        <v>266</v>
      </c>
      <c r="B17212">
        <v>1993</v>
      </c>
      <c r="C17212" s="10">
        <v>4462</v>
      </c>
      <c r="D17212">
        <v>3427</v>
      </c>
      <c r="E17212">
        <v>899</v>
      </c>
      <c r="F17212">
        <v>0</v>
      </c>
      <c r="G17212">
        <v>136</v>
      </c>
      <c r="H17212">
        <v>0</v>
      </c>
      <c r="I17212">
        <v>0.4</v>
      </c>
      <c r="J17212" s="10">
        <v>0</v>
      </c>
      <c r="K17212" s="13">
        <f t="shared" si="539"/>
        <v>1990</v>
      </c>
      <c r="L17212" s="1" t="str">
        <f t="shared" si="538"/>
        <v/>
      </c>
    </row>
    <row r="17213" spans="1:12" ht="13.8" customHeight="1" x14ac:dyDescent="0.3">
      <c r="A17213" t="s">
        <v>266</v>
      </c>
      <c r="B17213">
        <v>1994</v>
      </c>
      <c r="C17213" s="10">
        <v>4853</v>
      </c>
      <c r="D17213">
        <v>3699</v>
      </c>
      <c r="E17213">
        <v>1008</v>
      </c>
      <c r="F17213">
        <v>0</v>
      </c>
      <c r="G17213">
        <v>146</v>
      </c>
      <c r="H17213">
        <v>0</v>
      </c>
      <c r="I17213">
        <v>0.42</v>
      </c>
      <c r="J17213" s="10">
        <v>0</v>
      </c>
      <c r="K17213" s="13">
        <f t="shared" si="539"/>
        <v>1990</v>
      </c>
      <c r="L17213" s="1" t="str">
        <f t="shared" si="538"/>
        <v/>
      </c>
    </row>
    <row r="17214" spans="1:12" ht="13.8" customHeight="1" x14ac:dyDescent="0.3">
      <c r="A17214" t="s">
        <v>266</v>
      </c>
      <c r="B17214">
        <v>1995</v>
      </c>
      <c r="C17214" s="10">
        <v>4126</v>
      </c>
      <c r="D17214">
        <v>2896</v>
      </c>
      <c r="E17214">
        <v>1098</v>
      </c>
      <c r="F17214">
        <v>0</v>
      </c>
      <c r="G17214">
        <v>132</v>
      </c>
      <c r="H17214">
        <v>0</v>
      </c>
      <c r="I17214">
        <v>0.35</v>
      </c>
      <c r="J17214" s="10">
        <v>91</v>
      </c>
      <c r="K17214" s="13">
        <f t="shared" si="539"/>
        <v>1990</v>
      </c>
      <c r="L17214" s="1" t="str">
        <f t="shared" si="538"/>
        <v/>
      </c>
    </row>
    <row r="17215" spans="1:12" ht="13.8" customHeight="1" x14ac:dyDescent="0.3">
      <c r="A17215" t="s">
        <v>266</v>
      </c>
      <c r="B17215">
        <v>1996</v>
      </c>
      <c r="C17215" s="10">
        <v>4089</v>
      </c>
      <c r="D17215">
        <v>2865</v>
      </c>
      <c r="E17215">
        <v>1088</v>
      </c>
      <c r="F17215">
        <v>0</v>
      </c>
      <c r="G17215">
        <v>136</v>
      </c>
      <c r="H17215">
        <v>0</v>
      </c>
      <c r="I17215">
        <v>0.34</v>
      </c>
      <c r="J17215" s="10">
        <v>97</v>
      </c>
      <c r="K17215" s="13">
        <f t="shared" si="539"/>
        <v>1990</v>
      </c>
      <c r="L17215" s="1" t="str">
        <f t="shared" si="538"/>
        <v/>
      </c>
    </row>
    <row r="17216" spans="1:12" ht="13.8" customHeight="1" x14ac:dyDescent="0.3">
      <c r="A17216" t="s">
        <v>266</v>
      </c>
      <c r="B17216">
        <v>1997</v>
      </c>
      <c r="C17216" s="10">
        <v>3929</v>
      </c>
      <c r="D17216">
        <v>2591</v>
      </c>
      <c r="E17216">
        <v>1188</v>
      </c>
      <c r="F17216">
        <v>0</v>
      </c>
      <c r="G17216">
        <v>150</v>
      </c>
      <c r="H17216">
        <v>0</v>
      </c>
      <c r="I17216">
        <v>0.33</v>
      </c>
      <c r="J17216" s="10">
        <v>97</v>
      </c>
      <c r="K17216" s="13">
        <f t="shared" si="539"/>
        <v>1990</v>
      </c>
      <c r="L17216" s="1" t="str">
        <f t="shared" si="538"/>
        <v/>
      </c>
    </row>
    <row r="17217" spans="1:12" ht="13.8" customHeight="1" x14ac:dyDescent="0.3">
      <c r="A17217" t="s">
        <v>266</v>
      </c>
      <c r="B17217">
        <v>1998</v>
      </c>
      <c r="C17217" s="10">
        <v>3887</v>
      </c>
      <c r="D17217">
        <v>2656</v>
      </c>
      <c r="E17217">
        <v>1081</v>
      </c>
      <c r="F17217">
        <v>0</v>
      </c>
      <c r="G17217">
        <v>150</v>
      </c>
      <c r="H17217">
        <v>0</v>
      </c>
      <c r="I17217">
        <v>0.32</v>
      </c>
      <c r="J17217" s="10">
        <v>97</v>
      </c>
      <c r="K17217" s="13">
        <f t="shared" si="539"/>
        <v>1990</v>
      </c>
      <c r="L17217" s="1" t="str">
        <f t="shared" si="538"/>
        <v/>
      </c>
    </row>
    <row r="17218" spans="1:12" ht="13.8" customHeight="1" x14ac:dyDescent="0.3">
      <c r="A17218" t="s">
        <v>266</v>
      </c>
      <c r="B17218">
        <v>1999</v>
      </c>
      <c r="C17218" s="10">
        <v>4318</v>
      </c>
      <c r="D17218">
        <v>2893</v>
      </c>
      <c r="E17218">
        <v>1289</v>
      </c>
      <c r="F17218">
        <v>0</v>
      </c>
      <c r="G17218">
        <v>136</v>
      </c>
      <c r="H17218">
        <v>0</v>
      </c>
      <c r="I17218">
        <v>0.35</v>
      </c>
      <c r="J17218" s="10">
        <v>74</v>
      </c>
      <c r="K17218" s="13">
        <f t="shared" si="539"/>
        <v>1990</v>
      </c>
      <c r="L17218" s="1" t="str">
        <f t="shared" ref="L17218:L17233" si="540">IF(AND(B17218&gt;2011),1,"")</f>
        <v/>
      </c>
    </row>
    <row r="17219" spans="1:12" ht="13.8" customHeight="1" x14ac:dyDescent="0.3">
      <c r="A17219" t="s">
        <v>266</v>
      </c>
      <c r="B17219">
        <v>2000</v>
      </c>
      <c r="C17219" s="10">
        <v>3797</v>
      </c>
      <c r="D17219">
        <v>2763</v>
      </c>
      <c r="E17219">
        <v>898</v>
      </c>
      <c r="F17219">
        <v>0</v>
      </c>
      <c r="G17219">
        <v>136</v>
      </c>
      <c r="H17219">
        <v>0</v>
      </c>
      <c r="I17219">
        <v>0.3</v>
      </c>
      <c r="J17219" s="10">
        <v>96</v>
      </c>
      <c r="K17219" s="13">
        <f t="shared" ref="K17219:K17233" si="541">IF(B17219&lt;1990,IF(B17219&lt;1959,1958,1989),1990)</f>
        <v>1990</v>
      </c>
      <c r="L17219" s="1" t="str">
        <f t="shared" si="540"/>
        <v/>
      </c>
    </row>
    <row r="17220" spans="1:12" ht="13.8" customHeight="1" x14ac:dyDescent="0.3">
      <c r="A17220" t="s">
        <v>266</v>
      </c>
      <c r="B17220">
        <v>2001</v>
      </c>
      <c r="C17220" s="10">
        <v>3435</v>
      </c>
      <c r="D17220">
        <v>2604</v>
      </c>
      <c r="E17220">
        <v>723</v>
      </c>
      <c r="F17220">
        <v>0</v>
      </c>
      <c r="G17220">
        <v>109</v>
      </c>
      <c r="H17220">
        <v>0</v>
      </c>
      <c r="I17220">
        <v>0.27</v>
      </c>
      <c r="J17220" s="10">
        <v>74</v>
      </c>
      <c r="K17220" s="13">
        <f t="shared" si="541"/>
        <v>1990</v>
      </c>
      <c r="L17220" s="1" t="str">
        <f t="shared" si="540"/>
        <v/>
      </c>
    </row>
    <row r="17221" spans="1:12" ht="13.8" customHeight="1" x14ac:dyDescent="0.3">
      <c r="A17221" t="s">
        <v>266</v>
      </c>
      <c r="B17221">
        <v>2002</v>
      </c>
      <c r="C17221" s="10">
        <v>3263</v>
      </c>
      <c r="D17221">
        <v>2490</v>
      </c>
      <c r="E17221">
        <v>691</v>
      </c>
      <c r="F17221">
        <v>0</v>
      </c>
      <c r="G17221">
        <v>82</v>
      </c>
      <c r="H17221">
        <v>0</v>
      </c>
      <c r="I17221">
        <v>0.26</v>
      </c>
      <c r="J17221" s="10">
        <v>52</v>
      </c>
      <c r="K17221" s="13">
        <f t="shared" si="541"/>
        <v>1990</v>
      </c>
      <c r="L17221" s="1" t="str">
        <f t="shared" si="540"/>
        <v/>
      </c>
    </row>
    <row r="17222" spans="1:12" ht="13.8" customHeight="1" x14ac:dyDescent="0.3">
      <c r="A17222" t="s">
        <v>266</v>
      </c>
      <c r="B17222">
        <v>2003</v>
      </c>
      <c r="C17222" s="10">
        <v>2906</v>
      </c>
      <c r="D17222">
        <v>2234</v>
      </c>
      <c r="E17222">
        <v>619</v>
      </c>
      <c r="F17222">
        <v>0</v>
      </c>
      <c r="G17222">
        <v>54</v>
      </c>
      <c r="H17222">
        <v>0</v>
      </c>
      <c r="I17222">
        <v>0.23</v>
      </c>
      <c r="J17222" s="10">
        <v>30</v>
      </c>
      <c r="K17222" s="13">
        <f t="shared" si="541"/>
        <v>1990</v>
      </c>
      <c r="L17222" s="1" t="str">
        <f t="shared" si="540"/>
        <v/>
      </c>
    </row>
    <row r="17223" spans="1:12" ht="13.8" customHeight="1" x14ac:dyDescent="0.3">
      <c r="A17223" t="s">
        <v>266</v>
      </c>
      <c r="B17223">
        <v>2004</v>
      </c>
      <c r="C17223" s="10">
        <v>2587</v>
      </c>
      <c r="D17223">
        <v>2025</v>
      </c>
      <c r="E17223">
        <v>495</v>
      </c>
      <c r="F17223">
        <v>0</v>
      </c>
      <c r="G17223">
        <v>68</v>
      </c>
      <c r="H17223">
        <v>0</v>
      </c>
      <c r="I17223">
        <v>0.21</v>
      </c>
      <c r="J17223" s="10">
        <v>7</v>
      </c>
      <c r="K17223" s="13">
        <f t="shared" si="541"/>
        <v>1990</v>
      </c>
      <c r="L17223" s="1" t="str">
        <f t="shared" si="540"/>
        <v/>
      </c>
    </row>
    <row r="17224" spans="1:12" ht="13.8" customHeight="1" x14ac:dyDescent="0.3">
      <c r="A17224" t="s">
        <v>266</v>
      </c>
      <c r="B17224">
        <v>2005</v>
      </c>
      <c r="C17224" s="10">
        <v>2937</v>
      </c>
      <c r="D17224">
        <v>2313</v>
      </c>
      <c r="E17224">
        <v>542</v>
      </c>
      <c r="F17224">
        <v>0</v>
      </c>
      <c r="G17224">
        <v>82</v>
      </c>
      <c r="H17224">
        <v>0</v>
      </c>
      <c r="I17224">
        <v>0.23</v>
      </c>
      <c r="J17224" s="10">
        <v>7</v>
      </c>
      <c r="K17224" s="13">
        <f t="shared" si="541"/>
        <v>1990</v>
      </c>
      <c r="L17224" s="1" t="str">
        <f t="shared" si="540"/>
        <v/>
      </c>
    </row>
    <row r="17225" spans="1:12" ht="13.8" customHeight="1" x14ac:dyDescent="0.3">
      <c r="A17225" t="s">
        <v>266</v>
      </c>
      <c r="B17225">
        <v>2006</v>
      </c>
      <c r="C17225" s="10">
        <v>2849</v>
      </c>
      <c r="D17225">
        <v>2234</v>
      </c>
      <c r="E17225">
        <v>520</v>
      </c>
      <c r="F17225">
        <v>0</v>
      </c>
      <c r="G17225">
        <v>95</v>
      </c>
      <c r="H17225">
        <v>0</v>
      </c>
      <c r="I17225">
        <v>0.23</v>
      </c>
      <c r="J17225" s="10">
        <v>7</v>
      </c>
      <c r="K17225" s="13">
        <f t="shared" si="541"/>
        <v>1990</v>
      </c>
      <c r="L17225" s="1" t="str">
        <f t="shared" si="540"/>
        <v/>
      </c>
    </row>
    <row r="17226" spans="1:12" ht="13.8" customHeight="1" x14ac:dyDescent="0.3">
      <c r="A17226" t="s">
        <v>266</v>
      </c>
      <c r="B17226">
        <v>2007</v>
      </c>
      <c r="C17226" s="10">
        <v>2696</v>
      </c>
      <c r="D17226">
        <v>2131</v>
      </c>
      <c r="E17226">
        <v>511</v>
      </c>
      <c r="F17226">
        <v>0</v>
      </c>
      <c r="G17226">
        <v>54</v>
      </c>
      <c r="H17226">
        <v>0</v>
      </c>
      <c r="I17226">
        <v>0.21</v>
      </c>
      <c r="J17226" s="10">
        <v>7</v>
      </c>
      <c r="K17226" s="13">
        <f t="shared" si="541"/>
        <v>1990</v>
      </c>
      <c r="L17226" s="1" t="str">
        <f t="shared" si="540"/>
        <v/>
      </c>
    </row>
    <row r="17227" spans="1:12" ht="13.8" customHeight="1" x14ac:dyDescent="0.3">
      <c r="A17227" t="s">
        <v>266</v>
      </c>
      <c r="B17227">
        <v>2008</v>
      </c>
      <c r="C17227" s="10">
        <v>2119</v>
      </c>
      <c r="D17227">
        <v>1626</v>
      </c>
      <c r="E17227">
        <v>439</v>
      </c>
      <c r="F17227">
        <v>0</v>
      </c>
      <c r="G17227">
        <v>54</v>
      </c>
      <c r="H17227">
        <v>0</v>
      </c>
      <c r="I17227">
        <v>0.17</v>
      </c>
      <c r="J17227" s="10">
        <v>6</v>
      </c>
      <c r="K17227" s="13">
        <f t="shared" si="541"/>
        <v>1990</v>
      </c>
      <c r="L17227" s="1" t="str">
        <f t="shared" si="540"/>
        <v/>
      </c>
    </row>
    <row r="17228" spans="1:12" ht="13.8" customHeight="1" x14ac:dyDescent="0.3">
      <c r="A17228" t="s">
        <v>266</v>
      </c>
      <c r="B17228">
        <v>2009</v>
      </c>
      <c r="C17228" s="10">
        <v>1528</v>
      </c>
      <c r="D17228">
        <v>977</v>
      </c>
      <c r="E17228">
        <v>455</v>
      </c>
      <c r="F17228">
        <v>0</v>
      </c>
      <c r="G17228">
        <v>95</v>
      </c>
      <c r="H17228">
        <v>0</v>
      </c>
      <c r="I17228">
        <v>0.11</v>
      </c>
      <c r="J17228" s="10">
        <v>6</v>
      </c>
      <c r="K17228" s="13">
        <f t="shared" si="541"/>
        <v>1990</v>
      </c>
      <c r="L17228" s="1" t="str">
        <f t="shared" si="540"/>
        <v/>
      </c>
    </row>
    <row r="17229" spans="1:12" ht="13.8" customHeight="1" x14ac:dyDescent="0.3">
      <c r="A17229" t="s">
        <v>266</v>
      </c>
      <c r="B17229">
        <v>2010</v>
      </c>
      <c r="C17229" s="10">
        <v>2121</v>
      </c>
      <c r="D17229">
        <v>1531</v>
      </c>
      <c r="E17229">
        <v>481</v>
      </c>
      <c r="F17229">
        <v>0</v>
      </c>
      <c r="G17229">
        <v>109</v>
      </c>
      <c r="H17229">
        <v>0</v>
      </c>
      <c r="I17229">
        <v>0.15</v>
      </c>
      <c r="J17229" s="10">
        <v>7</v>
      </c>
      <c r="K17229" s="13">
        <f t="shared" si="541"/>
        <v>1990</v>
      </c>
      <c r="L17229" s="1" t="str">
        <f t="shared" si="540"/>
        <v/>
      </c>
    </row>
    <row r="17230" spans="1:12" ht="13.8" customHeight="1" x14ac:dyDescent="0.3">
      <c r="A17230" t="s">
        <v>266</v>
      </c>
      <c r="B17230">
        <v>2011</v>
      </c>
      <c r="C17230" s="10">
        <v>2608</v>
      </c>
      <c r="D17230">
        <v>1584</v>
      </c>
      <c r="E17230">
        <v>888</v>
      </c>
      <c r="F17230">
        <v>0</v>
      </c>
      <c r="G17230">
        <v>136</v>
      </c>
      <c r="H17230">
        <v>0</v>
      </c>
      <c r="I17230">
        <v>0.18</v>
      </c>
      <c r="J17230" s="10">
        <v>8</v>
      </c>
      <c r="K17230" s="13">
        <f t="shared" si="541"/>
        <v>1990</v>
      </c>
      <c r="L17230" s="1" t="str">
        <f t="shared" si="540"/>
        <v/>
      </c>
    </row>
    <row r="17231" spans="1:12" ht="13.8" customHeight="1" x14ac:dyDescent="0.3">
      <c r="A17231" t="s">
        <v>266</v>
      </c>
      <c r="B17231">
        <v>2012</v>
      </c>
      <c r="C17231" s="10">
        <v>2125</v>
      </c>
      <c r="D17231">
        <v>917</v>
      </c>
      <c r="E17231">
        <v>1006</v>
      </c>
      <c r="F17231">
        <v>0</v>
      </c>
      <c r="G17231">
        <v>201</v>
      </c>
      <c r="H17231">
        <v>0</v>
      </c>
      <c r="I17231">
        <v>0.15</v>
      </c>
      <c r="J17231" s="10">
        <v>9</v>
      </c>
      <c r="K17231" s="13">
        <f t="shared" si="541"/>
        <v>1990</v>
      </c>
      <c r="L17231" s="1">
        <f t="shared" si="540"/>
        <v>1</v>
      </c>
    </row>
    <row r="17232" spans="1:12" ht="13.8" customHeight="1" x14ac:dyDescent="0.3">
      <c r="A17232" t="s">
        <v>266</v>
      </c>
      <c r="B17232">
        <v>2013</v>
      </c>
      <c r="C17232" s="10">
        <v>3184</v>
      </c>
      <c r="D17232">
        <v>1902</v>
      </c>
      <c r="E17232">
        <v>1119</v>
      </c>
      <c r="F17232">
        <v>0</v>
      </c>
      <c r="G17232">
        <v>162</v>
      </c>
      <c r="H17232">
        <v>0</v>
      </c>
      <c r="I17232">
        <v>0.21</v>
      </c>
      <c r="J17232" s="10">
        <v>9</v>
      </c>
      <c r="K17232" s="13">
        <f t="shared" si="541"/>
        <v>1990</v>
      </c>
      <c r="L17232" s="1">
        <f t="shared" si="540"/>
        <v>1</v>
      </c>
    </row>
    <row r="17233" spans="1:12" ht="13.8" customHeight="1" x14ac:dyDescent="0.3">
      <c r="A17233" t="s">
        <v>266</v>
      </c>
      <c r="B17233">
        <v>2014</v>
      </c>
      <c r="C17233" s="10">
        <v>3278</v>
      </c>
      <c r="D17233">
        <v>2097</v>
      </c>
      <c r="E17233">
        <v>1005</v>
      </c>
      <c r="F17233">
        <v>0</v>
      </c>
      <c r="G17233">
        <v>177</v>
      </c>
      <c r="H17233">
        <v>0</v>
      </c>
      <c r="I17233">
        <v>0.22</v>
      </c>
      <c r="J17233" s="10">
        <v>9</v>
      </c>
      <c r="K17233" s="13">
        <f t="shared" si="541"/>
        <v>1990</v>
      </c>
      <c r="L17233" s="1">
        <f t="shared" si="540"/>
        <v>1</v>
      </c>
    </row>
  </sheetData>
  <autoFilter ref="A1:L17233">
    <sortState ref="A1160:M11388">
      <sortCondition descending="1" ref="A1:A17233"/>
    </sortState>
  </autoFilter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3.8" x14ac:dyDescent="0.3"/>
  <cols>
    <col min="1" max="1" width="34.875" customWidth="1"/>
    <col min="2" max="2" width="20.25" customWidth="1"/>
    <col min="4" max="4" width="11.75" customWidth="1"/>
  </cols>
  <sheetData>
    <row r="1" spans="1:8" s="20" customFormat="1" ht="112.8" customHeight="1" x14ac:dyDescent="0.3">
      <c r="B1" s="201" t="s">
        <v>270</v>
      </c>
      <c r="C1" s="201"/>
      <c r="D1" s="201" t="s">
        <v>271</v>
      </c>
      <c r="E1" s="201"/>
      <c r="F1" s="20" t="s">
        <v>688</v>
      </c>
      <c r="G1" s="20" t="s">
        <v>689</v>
      </c>
      <c r="H1" s="20" t="s">
        <v>690</v>
      </c>
    </row>
    <row r="2" spans="1:8" s="9" customFormat="1" ht="25.2" customHeight="1" x14ac:dyDescent="0.3">
      <c r="A2" s="9" t="s">
        <v>267</v>
      </c>
      <c r="B2" s="9">
        <v>1991</v>
      </c>
      <c r="C2" s="9">
        <v>1992</v>
      </c>
      <c r="D2" s="9">
        <v>1991</v>
      </c>
      <c r="E2" s="9">
        <v>1992</v>
      </c>
    </row>
    <row r="3" spans="1:8" x14ac:dyDescent="0.3">
      <c r="A3" t="s">
        <v>10</v>
      </c>
      <c r="B3">
        <v>665</v>
      </c>
      <c r="C3">
        <v>380</v>
      </c>
      <c r="D3">
        <v>5</v>
      </c>
      <c r="E3">
        <v>5</v>
      </c>
      <c r="F3" t="str">
        <f>IF(B3*C3=0,9,"")</f>
        <v/>
      </c>
      <c r="H3">
        <f>C3+E3</f>
        <v>385</v>
      </c>
    </row>
    <row r="4" spans="1:8" x14ac:dyDescent="0.3">
      <c r="A4" t="s">
        <v>12</v>
      </c>
      <c r="B4">
        <v>1169</v>
      </c>
      <c r="C4">
        <v>686</v>
      </c>
      <c r="D4">
        <v>0</v>
      </c>
      <c r="E4">
        <v>0</v>
      </c>
      <c r="F4" t="str">
        <f t="shared" ref="F4:F67" si="0">IF(B4*C4=0,9,"")</f>
        <v/>
      </c>
      <c r="H4">
        <f t="shared" ref="H4:H67" si="1">C4+E4</f>
        <v>686</v>
      </c>
    </row>
    <row r="5" spans="1:8" x14ac:dyDescent="0.3">
      <c r="A5" t="s">
        <v>13</v>
      </c>
      <c r="B5">
        <v>21557</v>
      </c>
      <c r="C5">
        <v>21854</v>
      </c>
      <c r="D5">
        <v>308</v>
      </c>
      <c r="E5">
        <v>274</v>
      </c>
      <c r="F5" t="str">
        <f t="shared" si="0"/>
        <v/>
      </c>
      <c r="H5">
        <f t="shared" si="1"/>
        <v>22128</v>
      </c>
    </row>
    <row r="6" spans="1:8" x14ac:dyDescent="0.3">
      <c r="A6" t="s">
        <v>14</v>
      </c>
      <c r="B6">
        <v>111</v>
      </c>
      <c r="C6">
        <v>111</v>
      </c>
      <c r="D6">
        <v>0</v>
      </c>
      <c r="E6">
        <v>0</v>
      </c>
      <c r="F6" t="str">
        <f t="shared" si="0"/>
        <v/>
      </c>
      <c r="H6">
        <f t="shared" si="1"/>
        <v>111</v>
      </c>
    </row>
    <row r="7" spans="1:8" x14ac:dyDescent="0.3">
      <c r="A7" t="s">
        <v>15</v>
      </c>
      <c r="B7">
        <v>1388</v>
      </c>
      <c r="C7">
        <v>1417</v>
      </c>
      <c r="D7">
        <v>599</v>
      </c>
      <c r="E7">
        <v>221</v>
      </c>
      <c r="F7" t="str">
        <f t="shared" si="0"/>
        <v/>
      </c>
      <c r="H7">
        <f t="shared" si="1"/>
        <v>1638</v>
      </c>
    </row>
    <row r="8" spans="1:8" x14ac:dyDescent="0.3">
      <c r="A8" t="s">
        <v>16</v>
      </c>
      <c r="B8">
        <v>14</v>
      </c>
      <c r="C8">
        <v>15</v>
      </c>
      <c r="D8">
        <v>0</v>
      </c>
      <c r="E8">
        <v>0</v>
      </c>
      <c r="F8" t="str">
        <f t="shared" si="0"/>
        <v/>
      </c>
      <c r="H8">
        <f t="shared" si="1"/>
        <v>15</v>
      </c>
    </row>
    <row r="9" spans="1:8" x14ac:dyDescent="0.3">
      <c r="A9" t="s">
        <v>17</v>
      </c>
      <c r="B9">
        <v>4</v>
      </c>
      <c r="C9">
        <v>4</v>
      </c>
      <c r="D9">
        <v>56</v>
      </c>
      <c r="E9">
        <v>56</v>
      </c>
      <c r="F9" t="str">
        <f t="shared" si="0"/>
        <v/>
      </c>
      <c r="H9">
        <f t="shared" si="1"/>
        <v>60</v>
      </c>
    </row>
    <row r="10" spans="1:8" x14ac:dyDescent="0.3">
      <c r="A10" t="s">
        <v>18</v>
      </c>
      <c r="B10">
        <v>73</v>
      </c>
      <c r="C10">
        <v>72</v>
      </c>
      <c r="D10">
        <v>32</v>
      </c>
      <c r="E10">
        <v>32</v>
      </c>
      <c r="F10" t="str">
        <f t="shared" si="0"/>
        <v/>
      </c>
      <c r="H10">
        <f t="shared" si="1"/>
        <v>104</v>
      </c>
    </row>
    <row r="11" spans="1:8" x14ac:dyDescent="0.3">
      <c r="A11" t="s">
        <v>19</v>
      </c>
      <c r="B11">
        <v>31933</v>
      </c>
      <c r="C11">
        <v>33093</v>
      </c>
      <c r="D11">
        <v>410</v>
      </c>
      <c r="E11">
        <v>415</v>
      </c>
      <c r="F11" t="str">
        <f t="shared" si="0"/>
        <v/>
      </c>
      <c r="H11">
        <f t="shared" si="1"/>
        <v>33508</v>
      </c>
    </row>
    <row r="12" spans="1:8" x14ac:dyDescent="0.3">
      <c r="A12" t="s">
        <v>20</v>
      </c>
      <c r="C12">
        <v>1589</v>
      </c>
      <c r="E12">
        <v>128</v>
      </c>
      <c r="F12">
        <f t="shared" si="0"/>
        <v>9</v>
      </c>
      <c r="G12" t="s">
        <v>521</v>
      </c>
      <c r="H12">
        <f t="shared" si="1"/>
        <v>1717</v>
      </c>
    </row>
    <row r="13" spans="1:8" x14ac:dyDescent="0.3">
      <c r="A13" t="s">
        <v>21</v>
      </c>
      <c r="B13">
        <v>459</v>
      </c>
      <c r="C13">
        <v>399</v>
      </c>
      <c r="D13">
        <v>48</v>
      </c>
      <c r="E13">
        <v>50</v>
      </c>
      <c r="F13" t="str">
        <f t="shared" si="0"/>
        <v/>
      </c>
      <c r="H13">
        <f t="shared" si="1"/>
        <v>449</v>
      </c>
    </row>
    <row r="14" spans="1:8" x14ac:dyDescent="0.3">
      <c r="A14" t="s">
        <v>22</v>
      </c>
      <c r="B14">
        <v>71304</v>
      </c>
      <c r="C14">
        <v>73080</v>
      </c>
      <c r="D14">
        <v>1724</v>
      </c>
      <c r="E14">
        <v>1823</v>
      </c>
      <c r="F14" t="str">
        <f t="shared" si="0"/>
        <v/>
      </c>
      <c r="H14">
        <f t="shared" si="1"/>
        <v>74903</v>
      </c>
    </row>
    <row r="15" spans="1:8" x14ac:dyDescent="0.3">
      <c r="A15" t="s">
        <v>23</v>
      </c>
      <c r="B15">
        <v>16800</v>
      </c>
      <c r="C15">
        <v>15451</v>
      </c>
      <c r="D15">
        <v>280</v>
      </c>
      <c r="E15">
        <v>301</v>
      </c>
      <c r="F15" t="str">
        <f t="shared" si="0"/>
        <v/>
      </c>
      <c r="H15">
        <f t="shared" si="1"/>
        <v>15752</v>
      </c>
    </row>
    <row r="16" spans="1:8" x14ac:dyDescent="0.3">
      <c r="A16" t="s">
        <v>24</v>
      </c>
      <c r="C16">
        <v>15337</v>
      </c>
      <c r="E16">
        <v>378</v>
      </c>
      <c r="F16">
        <f t="shared" si="0"/>
        <v>9</v>
      </c>
      <c r="G16" t="s">
        <v>521</v>
      </c>
      <c r="H16">
        <f t="shared" si="1"/>
        <v>15715</v>
      </c>
    </row>
    <row r="17" spans="1:8" x14ac:dyDescent="0.3">
      <c r="A17" t="s">
        <v>25</v>
      </c>
      <c r="B17">
        <v>486</v>
      </c>
      <c r="C17">
        <v>489</v>
      </c>
      <c r="D17">
        <v>193</v>
      </c>
      <c r="E17">
        <v>189</v>
      </c>
      <c r="F17" t="str">
        <f t="shared" si="0"/>
        <v/>
      </c>
      <c r="H17">
        <f t="shared" si="1"/>
        <v>678</v>
      </c>
    </row>
    <row r="18" spans="1:8" x14ac:dyDescent="0.3">
      <c r="A18" t="s">
        <v>26</v>
      </c>
      <c r="B18">
        <v>3239</v>
      </c>
      <c r="C18">
        <v>2973</v>
      </c>
      <c r="D18">
        <v>68</v>
      </c>
      <c r="E18">
        <v>103</v>
      </c>
      <c r="F18" t="str">
        <f t="shared" si="0"/>
        <v/>
      </c>
      <c r="H18">
        <f t="shared" si="1"/>
        <v>3076</v>
      </c>
    </row>
    <row r="19" spans="1:8" x14ac:dyDescent="0.3">
      <c r="A19" t="s">
        <v>27</v>
      </c>
      <c r="B19">
        <v>4347</v>
      </c>
      <c r="C19">
        <v>4840</v>
      </c>
      <c r="D19">
        <v>4</v>
      </c>
      <c r="E19">
        <v>0</v>
      </c>
      <c r="F19" t="str">
        <f t="shared" si="0"/>
        <v/>
      </c>
      <c r="H19">
        <f t="shared" si="1"/>
        <v>4840</v>
      </c>
    </row>
    <row r="20" spans="1:8" x14ac:dyDescent="0.3">
      <c r="A20" t="s">
        <v>28</v>
      </c>
      <c r="B20">
        <v>329</v>
      </c>
      <c r="C20">
        <v>267</v>
      </c>
      <c r="D20">
        <v>92</v>
      </c>
      <c r="E20">
        <v>76</v>
      </c>
      <c r="F20" t="str">
        <f t="shared" si="0"/>
        <v/>
      </c>
      <c r="H20">
        <f t="shared" si="1"/>
        <v>343</v>
      </c>
    </row>
    <row r="21" spans="1:8" x14ac:dyDescent="0.3">
      <c r="A21" t="s">
        <v>29</v>
      </c>
      <c r="C21">
        <v>23839</v>
      </c>
      <c r="E21">
        <v>0</v>
      </c>
      <c r="F21">
        <f t="shared" si="0"/>
        <v>9</v>
      </c>
      <c r="G21" t="s">
        <v>521</v>
      </c>
      <c r="H21">
        <f t="shared" si="1"/>
        <v>23839</v>
      </c>
    </row>
    <row r="22" spans="1:8" x14ac:dyDescent="0.3">
      <c r="A22" t="s">
        <v>30</v>
      </c>
      <c r="B22">
        <v>30259</v>
      </c>
      <c r="C22">
        <v>30534</v>
      </c>
      <c r="D22">
        <v>4442</v>
      </c>
      <c r="E22">
        <v>4421</v>
      </c>
      <c r="F22" t="str">
        <f t="shared" si="0"/>
        <v/>
      </c>
      <c r="H22">
        <f t="shared" si="1"/>
        <v>34955</v>
      </c>
    </row>
    <row r="23" spans="1:8" x14ac:dyDescent="0.3">
      <c r="A23" t="s">
        <v>31</v>
      </c>
      <c r="B23">
        <v>98</v>
      </c>
      <c r="C23">
        <v>97</v>
      </c>
      <c r="D23">
        <v>13</v>
      </c>
      <c r="E23">
        <v>13</v>
      </c>
      <c r="F23" t="str">
        <f t="shared" si="0"/>
        <v/>
      </c>
      <c r="H23">
        <f t="shared" si="1"/>
        <v>110</v>
      </c>
    </row>
    <row r="24" spans="1:8" x14ac:dyDescent="0.3">
      <c r="A24" t="s">
        <v>32</v>
      </c>
      <c r="B24">
        <v>224</v>
      </c>
      <c r="C24">
        <v>245</v>
      </c>
      <c r="D24">
        <v>16</v>
      </c>
      <c r="E24">
        <v>16</v>
      </c>
      <c r="F24" t="str">
        <f t="shared" si="0"/>
        <v/>
      </c>
      <c r="H24">
        <f t="shared" si="1"/>
        <v>261</v>
      </c>
    </row>
    <row r="25" spans="1:8" x14ac:dyDescent="0.3">
      <c r="A25" t="s">
        <v>33</v>
      </c>
      <c r="B25">
        <v>147</v>
      </c>
      <c r="C25">
        <v>126</v>
      </c>
      <c r="D25">
        <v>15</v>
      </c>
      <c r="E25">
        <v>13</v>
      </c>
      <c r="F25" t="str">
        <f t="shared" si="0"/>
        <v/>
      </c>
      <c r="H25">
        <f t="shared" si="1"/>
        <v>139</v>
      </c>
    </row>
    <row r="26" spans="1:8" x14ac:dyDescent="0.3">
      <c r="A26" t="s">
        <v>34</v>
      </c>
      <c r="B26">
        <v>51</v>
      </c>
      <c r="C26">
        <v>59</v>
      </c>
      <c r="D26">
        <v>0</v>
      </c>
      <c r="E26">
        <v>1</v>
      </c>
      <c r="F26" t="str">
        <f t="shared" si="0"/>
        <v/>
      </c>
      <c r="H26">
        <f t="shared" si="1"/>
        <v>60</v>
      </c>
    </row>
    <row r="27" spans="1:8" x14ac:dyDescent="0.3">
      <c r="A27" t="s">
        <v>36</v>
      </c>
      <c r="C27">
        <v>4105</v>
      </c>
      <c r="E27">
        <v>14</v>
      </c>
      <c r="F27">
        <f t="shared" si="0"/>
        <v>9</v>
      </c>
      <c r="G27" t="s">
        <v>522</v>
      </c>
      <c r="H27">
        <f t="shared" si="1"/>
        <v>4119</v>
      </c>
    </row>
    <row r="28" spans="1:8" x14ac:dyDescent="0.3">
      <c r="A28" t="s">
        <v>37</v>
      </c>
      <c r="B28">
        <v>719</v>
      </c>
      <c r="C28">
        <v>758</v>
      </c>
      <c r="D28">
        <v>8</v>
      </c>
      <c r="E28">
        <v>7</v>
      </c>
      <c r="F28" t="str">
        <f t="shared" si="0"/>
        <v/>
      </c>
      <c r="H28">
        <f t="shared" si="1"/>
        <v>765</v>
      </c>
    </row>
    <row r="29" spans="1:8" x14ac:dyDescent="0.3">
      <c r="A29" t="s">
        <v>38</v>
      </c>
      <c r="B29">
        <v>59812</v>
      </c>
      <c r="C29">
        <v>60187</v>
      </c>
      <c r="D29">
        <v>1076</v>
      </c>
      <c r="E29">
        <v>1099</v>
      </c>
      <c r="F29" t="str">
        <f t="shared" si="0"/>
        <v/>
      </c>
      <c r="H29">
        <f t="shared" si="1"/>
        <v>61286</v>
      </c>
    </row>
    <row r="30" spans="1:8" x14ac:dyDescent="0.3">
      <c r="A30" t="s">
        <v>39</v>
      </c>
      <c r="B30">
        <v>18</v>
      </c>
      <c r="C30">
        <v>19</v>
      </c>
      <c r="D30">
        <v>0</v>
      </c>
      <c r="E30">
        <v>0</v>
      </c>
      <c r="F30" t="str">
        <f t="shared" si="0"/>
        <v/>
      </c>
      <c r="H30">
        <f t="shared" si="1"/>
        <v>19</v>
      </c>
    </row>
    <row r="31" spans="1:8" x14ac:dyDescent="0.3">
      <c r="A31" t="s">
        <v>40</v>
      </c>
      <c r="B31">
        <v>1448</v>
      </c>
      <c r="C31">
        <v>1422</v>
      </c>
      <c r="D31">
        <v>74</v>
      </c>
      <c r="E31">
        <v>85</v>
      </c>
      <c r="F31" t="str">
        <f t="shared" si="0"/>
        <v/>
      </c>
      <c r="H31">
        <f t="shared" si="1"/>
        <v>1507</v>
      </c>
    </row>
    <row r="32" spans="1:8" x14ac:dyDescent="0.3">
      <c r="A32" t="s">
        <v>41</v>
      </c>
      <c r="B32">
        <v>15694</v>
      </c>
      <c r="C32">
        <v>14782</v>
      </c>
      <c r="D32">
        <v>190</v>
      </c>
      <c r="E32">
        <v>235</v>
      </c>
      <c r="F32" t="str">
        <f t="shared" si="0"/>
        <v/>
      </c>
      <c r="H32">
        <f t="shared" si="1"/>
        <v>15017</v>
      </c>
    </row>
    <row r="33" spans="1:8" x14ac:dyDescent="0.3">
      <c r="A33" t="s">
        <v>42</v>
      </c>
      <c r="B33">
        <v>171</v>
      </c>
      <c r="C33">
        <v>172</v>
      </c>
      <c r="D33">
        <v>8</v>
      </c>
      <c r="E33">
        <v>9</v>
      </c>
      <c r="F33" t="str">
        <f t="shared" si="0"/>
        <v/>
      </c>
      <c r="H33">
        <f t="shared" si="1"/>
        <v>181</v>
      </c>
    </row>
    <row r="34" spans="1:8" x14ac:dyDescent="0.3">
      <c r="A34" t="s">
        <v>43</v>
      </c>
      <c r="B34">
        <v>65</v>
      </c>
      <c r="C34">
        <v>59</v>
      </c>
      <c r="D34">
        <v>4</v>
      </c>
      <c r="E34">
        <v>4</v>
      </c>
      <c r="F34" t="str">
        <f t="shared" si="0"/>
        <v/>
      </c>
      <c r="H34">
        <f t="shared" si="1"/>
        <v>63</v>
      </c>
    </row>
    <row r="35" spans="1:8" x14ac:dyDescent="0.3">
      <c r="A35" t="s">
        <v>44</v>
      </c>
      <c r="B35">
        <v>356</v>
      </c>
      <c r="C35">
        <v>368</v>
      </c>
      <c r="D35">
        <v>9</v>
      </c>
      <c r="E35">
        <v>9</v>
      </c>
      <c r="F35" t="str">
        <f t="shared" si="0"/>
        <v/>
      </c>
      <c r="H35">
        <f t="shared" si="1"/>
        <v>377</v>
      </c>
    </row>
    <row r="36" spans="1:8" x14ac:dyDescent="0.3">
      <c r="A36" t="s">
        <v>45</v>
      </c>
      <c r="B36">
        <v>116384</v>
      </c>
      <c r="C36">
        <v>120256</v>
      </c>
      <c r="D36">
        <v>1487</v>
      </c>
      <c r="E36">
        <v>1564</v>
      </c>
      <c r="F36" t="str">
        <f t="shared" si="0"/>
        <v/>
      </c>
      <c r="H36">
        <f t="shared" si="1"/>
        <v>121820</v>
      </c>
    </row>
    <row r="37" spans="1:8" x14ac:dyDescent="0.3">
      <c r="A37" t="s">
        <v>46</v>
      </c>
      <c r="B37">
        <v>27</v>
      </c>
      <c r="C37">
        <v>29</v>
      </c>
      <c r="D37">
        <v>16</v>
      </c>
      <c r="E37">
        <v>17</v>
      </c>
      <c r="F37" t="str">
        <f t="shared" si="0"/>
        <v/>
      </c>
      <c r="H37">
        <f t="shared" si="1"/>
        <v>46</v>
      </c>
    </row>
    <row r="38" spans="1:8" x14ac:dyDescent="0.3">
      <c r="A38" t="s">
        <v>47</v>
      </c>
      <c r="B38">
        <v>74</v>
      </c>
      <c r="C38">
        <v>85</v>
      </c>
      <c r="D38">
        <v>5</v>
      </c>
      <c r="E38">
        <v>5</v>
      </c>
      <c r="F38" t="str">
        <f t="shared" si="0"/>
        <v/>
      </c>
      <c r="H38">
        <f t="shared" si="1"/>
        <v>90</v>
      </c>
    </row>
    <row r="39" spans="1:8" x14ac:dyDescent="0.3">
      <c r="A39" t="s">
        <v>48</v>
      </c>
      <c r="B39">
        <v>56</v>
      </c>
      <c r="C39">
        <v>59</v>
      </c>
      <c r="D39">
        <v>10</v>
      </c>
      <c r="E39">
        <v>10</v>
      </c>
      <c r="F39" t="str">
        <f t="shared" si="0"/>
        <v/>
      </c>
      <c r="H39">
        <f t="shared" si="1"/>
        <v>69</v>
      </c>
    </row>
    <row r="40" spans="1:8" x14ac:dyDescent="0.3">
      <c r="A40" t="s">
        <v>49</v>
      </c>
      <c r="B40">
        <v>18</v>
      </c>
      <c r="C40">
        <v>23</v>
      </c>
      <c r="D40">
        <v>14</v>
      </c>
      <c r="E40">
        <v>14</v>
      </c>
      <c r="F40" t="str">
        <f t="shared" si="0"/>
        <v/>
      </c>
      <c r="H40">
        <f t="shared" si="1"/>
        <v>37</v>
      </c>
    </row>
    <row r="41" spans="1:8" x14ac:dyDescent="0.3">
      <c r="A41" t="s">
        <v>50</v>
      </c>
      <c r="B41">
        <v>8542</v>
      </c>
      <c r="C41">
        <v>8856</v>
      </c>
      <c r="D41">
        <v>320</v>
      </c>
      <c r="E41">
        <v>331</v>
      </c>
      <c r="F41" t="str">
        <f t="shared" si="0"/>
        <v/>
      </c>
      <c r="H41">
        <f t="shared" si="1"/>
        <v>9187</v>
      </c>
    </row>
    <row r="42" spans="1:8" x14ac:dyDescent="0.3">
      <c r="A42" t="s">
        <v>51</v>
      </c>
      <c r="B42">
        <v>699644</v>
      </c>
      <c r="C42">
        <v>733694</v>
      </c>
      <c r="D42">
        <v>1368</v>
      </c>
      <c r="E42">
        <v>1539</v>
      </c>
      <c r="F42" t="str">
        <f t="shared" si="0"/>
        <v/>
      </c>
      <c r="H42">
        <f t="shared" si="1"/>
        <v>735233</v>
      </c>
    </row>
    <row r="43" spans="1:8" x14ac:dyDescent="0.3">
      <c r="A43" t="s">
        <v>53</v>
      </c>
      <c r="B43">
        <v>15577</v>
      </c>
      <c r="C43">
        <v>16921</v>
      </c>
      <c r="D43">
        <v>102</v>
      </c>
      <c r="E43">
        <v>122</v>
      </c>
      <c r="F43" t="str">
        <f t="shared" si="0"/>
        <v/>
      </c>
      <c r="H43">
        <f t="shared" si="1"/>
        <v>17043</v>
      </c>
    </row>
    <row r="44" spans="1:8" x14ac:dyDescent="0.3">
      <c r="A44" t="s">
        <v>54</v>
      </c>
      <c r="B44">
        <v>18</v>
      </c>
      <c r="C44">
        <v>18</v>
      </c>
      <c r="D44">
        <v>1</v>
      </c>
      <c r="E44">
        <v>1</v>
      </c>
      <c r="F44" t="str">
        <f t="shared" si="0"/>
        <v/>
      </c>
      <c r="H44">
        <f t="shared" si="1"/>
        <v>19</v>
      </c>
    </row>
    <row r="45" spans="1:8" x14ac:dyDescent="0.3">
      <c r="A45" t="s">
        <v>55</v>
      </c>
      <c r="B45">
        <v>274</v>
      </c>
      <c r="C45">
        <v>349</v>
      </c>
      <c r="D45">
        <v>5</v>
      </c>
      <c r="E45">
        <v>7</v>
      </c>
      <c r="F45" t="str">
        <f t="shared" si="0"/>
        <v/>
      </c>
      <c r="H45">
        <f t="shared" si="1"/>
        <v>356</v>
      </c>
    </row>
    <row r="46" spans="1:8" x14ac:dyDescent="0.3">
      <c r="A46" t="s">
        <v>56</v>
      </c>
      <c r="B46">
        <v>10</v>
      </c>
      <c r="C46">
        <v>10</v>
      </c>
      <c r="D46">
        <v>4</v>
      </c>
      <c r="E46">
        <v>4</v>
      </c>
      <c r="F46" t="str">
        <f t="shared" si="0"/>
        <v/>
      </c>
      <c r="H46">
        <f t="shared" si="1"/>
        <v>14</v>
      </c>
    </row>
    <row r="47" spans="1:8" x14ac:dyDescent="0.3">
      <c r="A47" t="s">
        <v>57</v>
      </c>
      <c r="B47">
        <v>910</v>
      </c>
      <c r="C47">
        <v>1034</v>
      </c>
      <c r="D47">
        <v>0</v>
      </c>
      <c r="E47">
        <v>0</v>
      </c>
      <c r="F47" t="str">
        <f t="shared" si="0"/>
        <v/>
      </c>
      <c r="H47">
        <f t="shared" si="1"/>
        <v>1034</v>
      </c>
    </row>
    <row r="48" spans="1:8" x14ac:dyDescent="0.3">
      <c r="A48" t="s">
        <v>58</v>
      </c>
      <c r="B48">
        <v>1244</v>
      </c>
      <c r="C48">
        <v>1118</v>
      </c>
      <c r="D48">
        <v>93</v>
      </c>
      <c r="E48">
        <v>96</v>
      </c>
      <c r="F48" t="str">
        <f t="shared" si="0"/>
        <v/>
      </c>
      <c r="H48">
        <f t="shared" si="1"/>
        <v>1214</v>
      </c>
    </row>
    <row r="49" spans="1:8" x14ac:dyDescent="0.3">
      <c r="A49" t="s">
        <v>59</v>
      </c>
      <c r="C49">
        <v>4477</v>
      </c>
      <c r="E49">
        <v>20</v>
      </c>
      <c r="F49">
        <f t="shared" si="0"/>
        <v>9</v>
      </c>
      <c r="G49" t="s">
        <v>522</v>
      </c>
      <c r="H49">
        <f t="shared" si="1"/>
        <v>4497</v>
      </c>
    </row>
    <row r="50" spans="1:8" x14ac:dyDescent="0.3">
      <c r="A50" t="s">
        <v>60</v>
      </c>
      <c r="B50">
        <v>8102</v>
      </c>
      <c r="C50">
        <v>8534</v>
      </c>
      <c r="D50">
        <v>239</v>
      </c>
      <c r="E50">
        <v>174</v>
      </c>
      <c r="F50" t="str">
        <f t="shared" si="0"/>
        <v/>
      </c>
      <c r="H50">
        <f t="shared" si="1"/>
        <v>8708</v>
      </c>
    </row>
    <row r="51" spans="1:8" x14ac:dyDescent="0.3">
      <c r="A51" t="s">
        <v>62</v>
      </c>
      <c r="B51">
        <v>1279</v>
      </c>
      <c r="C51">
        <v>1413</v>
      </c>
      <c r="D51">
        <v>212</v>
      </c>
      <c r="E51">
        <v>262</v>
      </c>
      <c r="F51" t="str">
        <f t="shared" si="0"/>
        <v/>
      </c>
      <c r="H51">
        <f t="shared" si="1"/>
        <v>1675</v>
      </c>
    </row>
    <row r="52" spans="1:8" x14ac:dyDescent="0.3">
      <c r="A52" t="s">
        <v>63</v>
      </c>
      <c r="C52">
        <v>37681</v>
      </c>
      <c r="E52">
        <v>148</v>
      </c>
      <c r="F52">
        <f t="shared" si="0"/>
        <v>9</v>
      </c>
      <c r="H52">
        <f t="shared" si="1"/>
        <v>37829</v>
      </c>
    </row>
    <row r="53" spans="1:8" x14ac:dyDescent="0.3">
      <c r="A53" t="s">
        <v>64</v>
      </c>
      <c r="B53">
        <v>54764</v>
      </c>
      <c r="D53">
        <v>0</v>
      </c>
      <c r="F53">
        <f t="shared" si="0"/>
        <v>9</v>
      </c>
      <c r="H53">
        <f t="shared" si="1"/>
        <v>0</v>
      </c>
    </row>
    <row r="54" spans="1:8" x14ac:dyDescent="0.3">
      <c r="A54" t="s">
        <v>65</v>
      </c>
      <c r="B54">
        <v>32393</v>
      </c>
      <c r="C54">
        <v>28527</v>
      </c>
      <c r="D54">
        <v>0</v>
      </c>
      <c r="E54">
        <v>0</v>
      </c>
      <c r="F54" t="str">
        <f t="shared" si="0"/>
        <v/>
      </c>
      <c r="H54">
        <f t="shared" si="1"/>
        <v>28527</v>
      </c>
    </row>
    <row r="55" spans="1:8" x14ac:dyDescent="0.3">
      <c r="A55" t="s">
        <v>66</v>
      </c>
      <c r="B55">
        <v>808</v>
      </c>
      <c r="C55">
        <v>768</v>
      </c>
      <c r="D55">
        <v>120</v>
      </c>
      <c r="E55">
        <v>115</v>
      </c>
      <c r="F55" t="str">
        <f t="shared" si="0"/>
        <v/>
      </c>
      <c r="H55">
        <f t="shared" si="1"/>
        <v>883</v>
      </c>
    </row>
    <row r="56" spans="1:8" x14ac:dyDescent="0.3">
      <c r="A56" t="s">
        <v>68</v>
      </c>
      <c r="B56">
        <v>16436</v>
      </c>
      <c r="C56">
        <v>14814</v>
      </c>
      <c r="D56">
        <v>1202</v>
      </c>
      <c r="E56">
        <v>1253</v>
      </c>
      <c r="F56" t="str">
        <f t="shared" si="0"/>
        <v/>
      </c>
      <c r="H56">
        <f t="shared" si="1"/>
        <v>16067</v>
      </c>
    </row>
    <row r="57" spans="1:8" x14ac:dyDescent="0.3">
      <c r="A57" t="s">
        <v>69</v>
      </c>
      <c r="B57">
        <v>85</v>
      </c>
      <c r="C57">
        <v>85</v>
      </c>
      <c r="D57">
        <v>122</v>
      </c>
      <c r="E57">
        <v>121</v>
      </c>
      <c r="F57" t="str">
        <f t="shared" si="0"/>
        <v/>
      </c>
      <c r="H57">
        <f t="shared" si="1"/>
        <v>206</v>
      </c>
    </row>
    <row r="58" spans="1:8" x14ac:dyDescent="0.3">
      <c r="A58" t="s">
        <v>70</v>
      </c>
      <c r="B58">
        <v>16</v>
      </c>
      <c r="C58">
        <v>16</v>
      </c>
      <c r="D58">
        <v>0</v>
      </c>
      <c r="E58">
        <v>0</v>
      </c>
      <c r="F58" t="str">
        <f t="shared" si="0"/>
        <v/>
      </c>
      <c r="H58">
        <f t="shared" si="1"/>
        <v>16</v>
      </c>
    </row>
    <row r="59" spans="1:8" x14ac:dyDescent="0.3">
      <c r="A59" t="s">
        <v>71</v>
      </c>
      <c r="B59">
        <v>2739</v>
      </c>
      <c r="C59">
        <v>2979</v>
      </c>
      <c r="D59">
        <v>0</v>
      </c>
      <c r="E59">
        <v>0</v>
      </c>
      <c r="F59" t="str">
        <f t="shared" si="0"/>
        <v/>
      </c>
      <c r="H59">
        <f t="shared" si="1"/>
        <v>2979</v>
      </c>
    </row>
    <row r="60" spans="1:8" x14ac:dyDescent="0.3">
      <c r="A60" t="s">
        <v>73</v>
      </c>
      <c r="B60">
        <v>4499</v>
      </c>
      <c r="C60">
        <v>6076</v>
      </c>
      <c r="D60">
        <v>186</v>
      </c>
      <c r="E60">
        <v>198</v>
      </c>
      <c r="F60" t="str">
        <f t="shared" si="0"/>
        <v/>
      </c>
      <c r="H60">
        <f t="shared" si="1"/>
        <v>6274</v>
      </c>
    </row>
    <row r="61" spans="1:8" x14ac:dyDescent="0.3">
      <c r="A61" t="s">
        <v>74</v>
      </c>
      <c r="B61">
        <v>21466</v>
      </c>
      <c r="C61">
        <v>22161</v>
      </c>
      <c r="D61">
        <v>1163</v>
      </c>
      <c r="E61">
        <v>1154</v>
      </c>
      <c r="F61" t="str">
        <f t="shared" si="0"/>
        <v/>
      </c>
      <c r="H61">
        <f t="shared" si="1"/>
        <v>23315</v>
      </c>
    </row>
    <row r="62" spans="1:8" x14ac:dyDescent="0.3">
      <c r="A62" t="s">
        <v>75</v>
      </c>
      <c r="B62">
        <v>865</v>
      </c>
      <c r="C62">
        <v>905</v>
      </c>
      <c r="D62">
        <v>25</v>
      </c>
      <c r="E62">
        <v>36</v>
      </c>
      <c r="F62" t="str">
        <f t="shared" si="0"/>
        <v/>
      </c>
      <c r="H62">
        <f t="shared" si="1"/>
        <v>941</v>
      </c>
    </row>
    <row r="63" spans="1:8" x14ac:dyDescent="0.3">
      <c r="A63" t="s">
        <v>76</v>
      </c>
      <c r="B63">
        <v>39</v>
      </c>
      <c r="C63">
        <v>43</v>
      </c>
      <c r="D63">
        <v>2</v>
      </c>
      <c r="E63">
        <v>2</v>
      </c>
      <c r="F63" t="str">
        <f t="shared" si="0"/>
        <v/>
      </c>
      <c r="H63">
        <f t="shared" si="1"/>
        <v>45</v>
      </c>
    </row>
    <row r="64" spans="1:8" x14ac:dyDescent="0.3">
      <c r="A64" t="s">
        <v>78</v>
      </c>
      <c r="C64">
        <v>6512</v>
      </c>
      <c r="E64">
        <v>117</v>
      </c>
      <c r="F64">
        <f t="shared" si="0"/>
        <v>9</v>
      </c>
      <c r="G64" t="s">
        <v>521</v>
      </c>
      <c r="H64">
        <f t="shared" si="1"/>
        <v>6629</v>
      </c>
    </row>
    <row r="65" spans="1:8" x14ac:dyDescent="0.3">
      <c r="A65" t="s">
        <v>79</v>
      </c>
      <c r="B65">
        <v>814</v>
      </c>
      <c r="C65">
        <v>809</v>
      </c>
      <c r="D65">
        <v>55</v>
      </c>
      <c r="E65">
        <v>59</v>
      </c>
      <c r="F65" t="str">
        <f t="shared" si="0"/>
        <v/>
      </c>
      <c r="H65">
        <f t="shared" si="1"/>
        <v>868</v>
      </c>
    </row>
    <row r="66" spans="1:8" x14ac:dyDescent="0.3">
      <c r="A66" t="s">
        <v>80</v>
      </c>
      <c r="B66">
        <v>182</v>
      </c>
      <c r="C66">
        <v>177</v>
      </c>
      <c r="D66">
        <v>8</v>
      </c>
      <c r="E66">
        <v>15</v>
      </c>
      <c r="F66" t="str">
        <f t="shared" si="0"/>
        <v/>
      </c>
      <c r="H66">
        <f t="shared" si="1"/>
        <v>192</v>
      </c>
    </row>
    <row r="67" spans="1:8" x14ac:dyDescent="0.3">
      <c r="A67" t="s">
        <v>81</v>
      </c>
      <c r="B67">
        <v>11</v>
      </c>
      <c r="C67">
        <v>11</v>
      </c>
      <c r="D67">
        <v>0</v>
      </c>
      <c r="E67">
        <v>0</v>
      </c>
      <c r="F67" t="str">
        <f t="shared" si="0"/>
        <v/>
      </c>
      <c r="H67">
        <f t="shared" si="1"/>
        <v>11</v>
      </c>
    </row>
    <row r="68" spans="1:8" x14ac:dyDescent="0.3">
      <c r="A68" t="s">
        <v>83</v>
      </c>
      <c r="C68">
        <v>27</v>
      </c>
      <c r="E68">
        <v>1</v>
      </c>
      <c r="F68">
        <f t="shared" ref="F68:F131" si="2">IF(B68*C68=0,9,"")</f>
        <v>9</v>
      </c>
      <c r="H68">
        <f t="shared" ref="H68:H131" si="3">C68+E68</f>
        <v>28</v>
      </c>
    </row>
    <row r="69" spans="1:8" x14ac:dyDescent="0.3">
      <c r="A69" t="s">
        <v>85</v>
      </c>
      <c r="B69">
        <v>183</v>
      </c>
      <c r="C69">
        <v>204</v>
      </c>
      <c r="D69">
        <v>59</v>
      </c>
      <c r="E69">
        <v>78</v>
      </c>
      <c r="F69" t="str">
        <f t="shared" si="2"/>
        <v/>
      </c>
      <c r="H69">
        <f t="shared" si="3"/>
        <v>282</v>
      </c>
    </row>
    <row r="70" spans="1:8" x14ac:dyDescent="0.3">
      <c r="A70" t="s">
        <v>86</v>
      </c>
      <c r="B70">
        <v>14644</v>
      </c>
      <c r="C70">
        <v>12946</v>
      </c>
      <c r="D70">
        <v>728</v>
      </c>
      <c r="E70">
        <v>822</v>
      </c>
      <c r="F70" t="str">
        <f t="shared" si="2"/>
        <v/>
      </c>
      <c r="H70">
        <f t="shared" si="3"/>
        <v>13768</v>
      </c>
    </row>
    <row r="71" spans="1:8" x14ac:dyDescent="0.3">
      <c r="A71" t="s">
        <v>91</v>
      </c>
      <c r="B71">
        <v>106542</v>
      </c>
      <c r="C71">
        <v>99780</v>
      </c>
      <c r="D71">
        <v>4648</v>
      </c>
      <c r="E71">
        <v>4944</v>
      </c>
      <c r="F71" t="str">
        <f t="shared" si="2"/>
        <v/>
      </c>
      <c r="H71">
        <f t="shared" si="3"/>
        <v>104724</v>
      </c>
    </row>
    <row r="72" spans="1:8" x14ac:dyDescent="0.3">
      <c r="A72" t="s">
        <v>93</v>
      </c>
      <c r="B72">
        <v>182</v>
      </c>
      <c r="C72">
        <v>192</v>
      </c>
      <c r="D72">
        <v>17</v>
      </c>
      <c r="E72">
        <v>17</v>
      </c>
      <c r="F72" t="str">
        <f t="shared" si="2"/>
        <v/>
      </c>
      <c r="H72">
        <f t="shared" si="3"/>
        <v>209</v>
      </c>
    </row>
    <row r="73" spans="1:8" x14ac:dyDescent="0.3">
      <c r="A73" t="s">
        <v>95</v>
      </c>
      <c r="B73">
        <v>118</v>
      </c>
      <c r="C73">
        <v>113</v>
      </c>
      <c r="D73">
        <v>46</v>
      </c>
      <c r="E73">
        <v>45</v>
      </c>
      <c r="F73" t="str">
        <f t="shared" si="2"/>
        <v/>
      </c>
      <c r="H73">
        <f t="shared" si="3"/>
        <v>158</v>
      </c>
    </row>
    <row r="74" spans="1:8" x14ac:dyDescent="0.3">
      <c r="A74" t="s">
        <v>97</v>
      </c>
      <c r="B74">
        <v>1237</v>
      </c>
      <c r="C74">
        <v>1345</v>
      </c>
      <c r="D74">
        <v>70</v>
      </c>
      <c r="E74">
        <v>233</v>
      </c>
      <c r="F74" t="str">
        <f t="shared" si="2"/>
        <v/>
      </c>
      <c r="H74">
        <f t="shared" si="3"/>
        <v>1578</v>
      </c>
    </row>
    <row r="75" spans="1:8" x14ac:dyDescent="0.3">
      <c r="A75" t="s">
        <v>98</v>
      </c>
      <c r="B75">
        <v>49</v>
      </c>
      <c r="C75">
        <v>49</v>
      </c>
      <c r="D75">
        <v>5</v>
      </c>
      <c r="E75">
        <v>5</v>
      </c>
      <c r="F75" t="str">
        <f t="shared" si="2"/>
        <v/>
      </c>
      <c r="H75">
        <f t="shared" si="3"/>
        <v>54</v>
      </c>
    </row>
    <row r="76" spans="1:8" x14ac:dyDescent="0.3">
      <c r="A76" t="s">
        <v>99</v>
      </c>
      <c r="C76">
        <v>4182</v>
      </c>
      <c r="E76">
        <v>12</v>
      </c>
      <c r="F76">
        <f t="shared" si="2"/>
        <v>9</v>
      </c>
      <c r="G76" t="s">
        <v>521</v>
      </c>
      <c r="H76">
        <f t="shared" si="3"/>
        <v>4194</v>
      </c>
    </row>
    <row r="77" spans="1:8" x14ac:dyDescent="0.3">
      <c r="A77" t="s">
        <v>100</v>
      </c>
      <c r="B77">
        <v>253606</v>
      </c>
      <c r="C77">
        <v>243244</v>
      </c>
      <c r="D77">
        <v>5410</v>
      </c>
      <c r="E77">
        <v>5364</v>
      </c>
      <c r="F77" t="str">
        <f t="shared" si="2"/>
        <v/>
      </c>
      <c r="H77">
        <f t="shared" si="3"/>
        <v>248608</v>
      </c>
    </row>
    <row r="78" spans="1:8" x14ac:dyDescent="0.3">
      <c r="A78" t="s">
        <v>101</v>
      </c>
      <c r="B78">
        <v>1073</v>
      </c>
      <c r="C78">
        <v>1086</v>
      </c>
      <c r="D78">
        <v>52</v>
      </c>
      <c r="E78">
        <v>54</v>
      </c>
      <c r="F78" t="str">
        <f t="shared" si="2"/>
        <v/>
      </c>
      <c r="H78">
        <f t="shared" si="3"/>
        <v>1140</v>
      </c>
    </row>
    <row r="79" spans="1:8" x14ac:dyDescent="0.3">
      <c r="A79" t="s">
        <v>102</v>
      </c>
      <c r="B79">
        <v>54</v>
      </c>
      <c r="C79">
        <v>64</v>
      </c>
      <c r="D79">
        <v>1505</v>
      </c>
      <c r="E79">
        <v>1504</v>
      </c>
      <c r="F79" t="str">
        <f t="shared" si="2"/>
        <v/>
      </c>
      <c r="H79">
        <f t="shared" si="3"/>
        <v>1568</v>
      </c>
    </row>
    <row r="80" spans="1:8" x14ac:dyDescent="0.3">
      <c r="A80" t="s">
        <v>103</v>
      </c>
      <c r="B80">
        <v>20197</v>
      </c>
      <c r="C80">
        <v>20589</v>
      </c>
      <c r="D80">
        <v>2621</v>
      </c>
      <c r="E80">
        <v>2949</v>
      </c>
      <c r="F80" t="str">
        <f t="shared" si="2"/>
        <v/>
      </c>
      <c r="H80">
        <f t="shared" si="3"/>
        <v>23538</v>
      </c>
    </row>
    <row r="81" spans="1:8" x14ac:dyDescent="0.3">
      <c r="A81" t="s">
        <v>104</v>
      </c>
      <c r="B81">
        <v>149</v>
      </c>
      <c r="C81">
        <v>131</v>
      </c>
      <c r="D81">
        <v>0</v>
      </c>
      <c r="E81">
        <v>0</v>
      </c>
      <c r="F81" t="str">
        <f t="shared" si="2"/>
        <v/>
      </c>
      <c r="H81">
        <f t="shared" si="3"/>
        <v>131</v>
      </c>
    </row>
    <row r="82" spans="1:8" x14ac:dyDescent="0.3">
      <c r="A82" t="s">
        <v>105</v>
      </c>
      <c r="B82">
        <v>30</v>
      </c>
      <c r="C82">
        <v>32</v>
      </c>
      <c r="D82">
        <v>4</v>
      </c>
      <c r="E82">
        <v>4</v>
      </c>
      <c r="F82" t="str">
        <f t="shared" si="2"/>
        <v/>
      </c>
      <c r="H82">
        <f t="shared" si="3"/>
        <v>36</v>
      </c>
    </row>
    <row r="83" spans="1:8" x14ac:dyDescent="0.3">
      <c r="A83" t="s">
        <v>106</v>
      </c>
      <c r="B83">
        <v>351</v>
      </c>
      <c r="C83">
        <v>366</v>
      </c>
      <c r="D83">
        <v>78</v>
      </c>
      <c r="E83">
        <v>68</v>
      </c>
      <c r="F83" t="str">
        <f t="shared" si="2"/>
        <v/>
      </c>
      <c r="H83">
        <f t="shared" si="3"/>
        <v>434</v>
      </c>
    </row>
    <row r="84" spans="1:8" x14ac:dyDescent="0.3">
      <c r="A84" t="s">
        <v>107</v>
      </c>
      <c r="B84">
        <v>1378</v>
      </c>
      <c r="C84">
        <v>1641</v>
      </c>
      <c r="D84">
        <v>0</v>
      </c>
      <c r="E84">
        <v>0</v>
      </c>
      <c r="F84" t="str">
        <f t="shared" si="2"/>
        <v/>
      </c>
      <c r="H84">
        <f t="shared" si="3"/>
        <v>1641</v>
      </c>
    </row>
    <row r="85" spans="1:8" x14ac:dyDescent="0.3">
      <c r="A85" t="s">
        <v>108</v>
      </c>
      <c r="B85">
        <v>280</v>
      </c>
      <c r="C85">
        <v>289</v>
      </c>
      <c r="D85">
        <v>13</v>
      </c>
      <c r="E85">
        <v>13</v>
      </c>
      <c r="F85" t="str">
        <f t="shared" si="2"/>
        <v/>
      </c>
      <c r="H85">
        <f t="shared" si="3"/>
        <v>302</v>
      </c>
    </row>
    <row r="86" spans="1:8" x14ac:dyDescent="0.3">
      <c r="A86" t="s">
        <v>109</v>
      </c>
      <c r="B86">
        <v>48</v>
      </c>
      <c r="C86">
        <v>49</v>
      </c>
      <c r="D86">
        <v>7</v>
      </c>
      <c r="E86">
        <v>7</v>
      </c>
      <c r="F86" t="str">
        <f t="shared" si="2"/>
        <v/>
      </c>
      <c r="H86">
        <f t="shared" si="3"/>
        <v>56</v>
      </c>
    </row>
    <row r="87" spans="1:8" x14ac:dyDescent="0.3">
      <c r="A87" t="s">
        <v>110</v>
      </c>
      <c r="B87">
        <v>304</v>
      </c>
      <c r="C87">
        <v>285</v>
      </c>
      <c r="D87">
        <v>11</v>
      </c>
      <c r="E87">
        <v>10</v>
      </c>
      <c r="F87" t="str">
        <f t="shared" si="2"/>
        <v/>
      </c>
      <c r="H87">
        <f t="shared" si="3"/>
        <v>295</v>
      </c>
    </row>
    <row r="88" spans="1:8" x14ac:dyDescent="0.3">
      <c r="A88" t="s">
        <v>111</v>
      </c>
      <c r="B88">
        <v>272</v>
      </c>
      <c r="C88">
        <v>248</v>
      </c>
      <c r="D88">
        <v>28</v>
      </c>
      <c r="E88">
        <v>17</v>
      </c>
      <c r="F88" t="str">
        <f t="shared" si="2"/>
        <v/>
      </c>
      <c r="H88">
        <f t="shared" si="3"/>
        <v>265</v>
      </c>
    </row>
    <row r="89" spans="1:8" x14ac:dyDescent="0.3">
      <c r="A89" t="s">
        <v>112</v>
      </c>
      <c r="B89">
        <v>736</v>
      </c>
      <c r="C89">
        <v>839</v>
      </c>
      <c r="D89">
        <v>0</v>
      </c>
      <c r="E89">
        <v>0</v>
      </c>
      <c r="F89" t="str">
        <f t="shared" si="2"/>
        <v/>
      </c>
      <c r="H89">
        <f t="shared" si="3"/>
        <v>839</v>
      </c>
    </row>
    <row r="90" spans="1:8" x14ac:dyDescent="0.3">
      <c r="A90" t="s">
        <v>113</v>
      </c>
      <c r="B90">
        <v>7810</v>
      </c>
      <c r="C90">
        <v>9025</v>
      </c>
      <c r="D90">
        <v>2409</v>
      </c>
      <c r="E90">
        <v>3174</v>
      </c>
      <c r="F90" t="str">
        <f t="shared" si="2"/>
        <v/>
      </c>
      <c r="H90">
        <f t="shared" si="3"/>
        <v>12199</v>
      </c>
    </row>
    <row r="91" spans="1:8" x14ac:dyDescent="0.3">
      <c r="A91" t="s">
        <v>114</v>
      </c>
      <c r="B91">
        <v>18158</v>
      </c>
      <c r="C91">
        <v>16470</v>
      </c>
      <c r="D91">
        <v>108</v>
      </c>
      <c r="E91">
        <v>114</v>
      </c>
      <c r="F91" t="str">
        <f t="shared" si="2"/>
        <v/>
      </c>
      <c r="H91">
        <f t="shared" si="3"/>
        <v>16584</v>
      </c>
    </row>
    <row r="92" spans="1:8" x14ac:dyDescent="0.3">
      <c r="A92" t="s">
        <v>115</v>
      </c>
      <c r="B92">
        <v>482</v>
      </c>
      <c r="C92">
        <v>496</v>
      </c>
      <c r="D92">
        <v>63</v>
      </c>
      <c r="E92">
        <v>71</v>
      </c>
      <c r="F92" t="str">
        <f t="shared" si="2"/>
        <v/>
      </c>
      <c r="H92">
        <f t="shared" si="3"/>
        <v>567</v>
      </c>
    </row>
    <row r="93" spans="1:8" x14ac:dyDescent="0.3">
      <c r="A93" t="s">
        <v>116</v>
      </c>
      <c r="B93">
        <v>179490</v>
      </c>
      <c r="C93">
        <v>190643</v>
      </c>
      <c r="D93">
        <v>723</v>
      </c>
      <c r="E93">
        <v>735</v>
      </c>
      <c r="F93" t="str">
        <f t="shared" si="2"/>
        <v/>
      </c>
      <c r="H93">
        <f t="shared" si="3"/>
        <v>191378</v>
      </c>
    </row>
    <row r="94" spans="1:8" x14ac:dyDescent="0.3">
      <c r="A94" t="s">
        <v>117</v>
      </c>
      <c r="B94">
        <v>49013</v>
      </c>
      <c r="C94">
        <v>55243</v>
      </c>
      <c r="D94">
        <v>398</v>
      </c>
      <c r="E94">
        <v>404</v>
      </c>
      <c r="F94" t="str">
        <f t="shared" si="2"/>
        <v/>
      </c>
      <c r="H94">
        <f t="shared" si="3"/>
        <v>55647</v>
      </c>
    </row>
    <row r="95" spans="1:8" x14ac:dyDescent="0.3">
      <c r="A95" t="s">
        <v>118</v>
      </c>
      <c r="B95">
        <v>12447</v>
      </c>
      <c r="C95">
        <v>16120</v>
      </c>
      <c r="D95">
        <v>248</v>
      </c>
      <c r="E95">
        <v>269</v>
      </c>
      <c r="F95" t="str">
        <f t="shared" si="2"/>
        <v/>
      </c>
      <c r="H95">
        <f t="shared" si="3"/>
        <v>16389</v>
      </c>
    </row>
    <row r="96" spans="1:8" x14ac:dyDescent="0.3">
      <c r="A96" t="s">
        <v>119</v>
      </c>
      <c r="B96">
        <v>8563</v>
      </c>
      <c r="C96">
        <v>8463</v>
      </c>
      <c r="D96">
        <v>308</v>
      </c>
      <c r="E96">
        <v>267</v>
      </c>
      <c r="F96" t="str">
        <f t="shared" si="2"/>
        <v/>
      </c>
      <c r="H96">
        <f t="shared" si="3"/>
        <v>8730</v>
      </c>
    </row>
    <row r="97" spans="1:8" x14ac:dyDescent="0.3">
      <c r="A97" t="s">
        <v>120</v>
      </c>
      <c r="B97">
        <v>62013</v>
      </c>
      <c r="C97">
        <v>62304</v>
      </c>
      <c r="D97">
        <v>970</v>
      </c>
      <c r="E97">
        <v>982</v>
      </c>
      <c r="F97" t="str">
        <f t="shared" si="2"/>
        <v/>
      </c>
      <c r="H97">
        <f t="shared" si="3"/>
        <v>63286</v>
      </c>
    </row>
    <row r="98" spans="1:8" x14ac:dyDescent="0.3">
      <c r="A98" t="s">
        <v>121</v>
      </c>
      <c r="B98">
        <v>10023</v>
      </c>
      <c r="C98">
        <v>11669</v>
      </c>
      <c r="D98">
        <v>545</v>
      </c>
      <c r="E98">
        <v>587</v>
      </c>
      <c r="F98" t="str">
        <f t="shared" si="2"/>
        <v/>
      </c>
      <c r="H98">
        <f t="shared" si="3"/>
        <v>12256</v>
      </c>
    </row>
    <row r="99" spans="1:8" x14ac:dyDescent="0.3">
      <c r="A99" t="s">
        <v>122</v>
      </c>
      <c r="B99">
        <v>115597</v>
      </c>
      <c r="C99">
        <v>114681</v>
      </c>
      <c r="D99">
        <v>3674</v>
      </c>
      <c r="E99">
        <v>3592</v>
      </c>
      <c r="F99" t="str">
        <f t="shared" si="2"/>
        <v/>
      </c>
      <c r="H99">
        <f t="shared" si="3"/>
        <v>118273</v>
      </c>
    </row>
    <row r="100" spans="1:8" x14ac:dyDescent="0.3">
      <c r="A100" t="s">
        <v>123</v>
      </c>
      <c r="B100">
        <v>2115</v>
      </c>
      <c r="C100">
        <v>2104</v>
      </c>
      <c r="D100">
        <v>142</v>
      </c>
      <c r="E100">
        <v>145</v>
      </c>
      <c r="F100" t="str">
        <f t="shared" si="2"/>
        <v/>
      </c>
      <c r="H100">
        <f t="shared" si="3"/>
        <v>2249</v>
      </c>
    </row>
    <row r="101" spans="1:8" x14ac:dyDescent="0.3">
      <c r="A101" t="s">
        <v>124</v>
      </c>
      <c r="B101">
        <v>299804</v>
      </c>
      <c r="C101">
        <v>306476</v>
      </c>
      <c r="D101">
        <v>8727</v>
      </c>
      <c r="E101">
        <v>8840</v>
      </c>
      <c r="F101" t="str">
        <f t="shared" si="2"/>
        <v/>
      </c>
      <c r="H101">
        <f t="shared" si="3"/>
        <v>315316</v>
      </c>
    </row>
    <row r="102" spans="1:8" x14ac:dyDescent="0.3">
      <c r="A102" t="s">
        <v>126</v>
      </c>
      <c r="B102">
        <v>2672</v>
      </c>
      <c r="C102">
        <v>3345</v>
      </c>
      <c r="D102">
        <v>92</v>
      </c>
      <c r="E102">
        <v>168</v>
      </c>
      <c r="F102" t="str">
        <f t="shared" si="2"/>
        <v/>
      </c>
      <c r="H102">
        <f t="shared" si="3"/>
        <v>3513</v>
      </c>
    </row>
    <row r="103" spans="1:8" x14ac:dyDescent="0.3">
      <c r="A103" t="s">
        <v>127</v>
      </c>
      <c r="C103">
        <v>71460</v>
      </c>
      <c r="E103">
        <v>840</v>
      </c>
      <c r="F103">
        <f t="shared" si="2"/>
        <v>9</v>
      </c>
      <c r="G103" t="s">
        <v>521</v>
      </c>
      <c r="H103">
        <f t="shared" si="3"/>
        <v>72300</v>
      </c>
    </row>
    <row r="104" spans="1:8" x14ac:dyDescent="0.3">
      <c r="A104" t="s">
        <v>128</v>
      </c>
      <c r="B104">
        <v>1320</v>
      </c>
      <c r="C104">
        <v>1511</v>
      </c>
      <c r="D104">
        <v>109</v>
      </c>
      <c r="E104">
        <v>120</v>
      </c>
      <c r="F104" t="str">
        <f t="shared" si="2"/>
        <v/>
      </c>
      <c r="H104">
        <f t="shared" si="3"/>
        <v>1631</v>
      </c>
    </row>
    <row r="105" spans="1:8" x14ac:dyDescent="0.3">
      <c r="A105" t="s">
        <v>129</v>
      </c>
      <c r="B105">
        <v>6</v>
      </c>
      <c r="C105">
        <v>7</v>
      </c>
      <c r="D105">
        <v>1</v>
      </c>
      <c r="E105">
        <v>1</v>
      </c>
      <c r="F105" t="str">
        <f t="shared" si="2"/>
        <v/>
      </c>
      <c r="H105">
        <f t="shared" si="3"/>
        <v>8</v>
      </c>
    </row>
    <row r="106" spans="1:8" x14ac:dyDescent="0.3">
      <c r="A106" t="s">
        <v>130</v>
      </c>
      <c r="B106">
        <v>2779</v>
      </c>
      <c r="C106">
        <v>5750</v>
      </c>
      <c r="D106">
        <v>120</v>
      </c>
      <c r="E106">
        <v>298</v>
      </c>
      <c r="F106" t="str">
        <f t="shared" si="2"/>
        <v/>
      </c>
      <c r="H106">
        <f t="shared" si="3"/>
        <v>6048</v>
      </c>
    </row>
    <row r="107" spans="1:8" x14ac:dyDescent="0.3">
      <c r="A107" t="s">
        <v>131</v>
      </c>
      <c r="B107">
        <v>130438</v>
      </c>
      <c r="D107">
        <v>0</v>
      </c>
      <c r="F107">
        <f t="shared" si="2"/>
        <v>9</v>
      </c>
      <c r="H107">
        <f t="shared" si="3"/>
        <v>0</v>
      </c>
    </row>
    <row r="108" spans="1:8" x14ac:dyDescent="0.3">
      <c r="A108" t="s">
        <v>132</v>
      </c>
      <c r="C108">
        <v>3059</v>
      </c>
      <c r="E108">
        <v>51</v>
      </c>
      <c r="F108">
        <f t="shared" si="2"/>
        <v>9</v>
      </c>
      <c r="G108" t="s">
        <v>521</v>
      </c>
      <c r="H108">
        <f t="shared" si="3"/>
        <v>3110</v>
      </c>
    </row>
    <row r="109" spans="1:8" x14ac:dyDescent="0.3">
      <c r="A109" t="s">
        <v>133</v>
      </c>
      <c r="B109">
        <v>64</v>
      </c>
      <c r="C109">
        <v>70</v>
      </c>
      <c r="D109">
        <v>5</v>
      </c>
      <c r="E109">
        <v>6</v>
      </c>
      <c r="F109" t="str">
        <f t="shared" si="2"/>
        <v/>
      </c>
      <c r="H109">
        <f t="shared" si="3"/>
        <v>76</v>
      </c>
    </row>
    <row r="110" spans="1:8" x14ac:dyDescent="0.3">
      <c r="A110" t="s">
        <v>134</v>
      </c>
      <c r="C110">
        <v>3857</v>
      </c>
      <c r="E110">
        <v>36</v>
      </c>
      <c r="F110">
        <f t="shared" si="2"/>
        <v>9</v>
      </c>
      <c r="G110" t="s">
        <v>521</v>
      </c>
      <c r="H110">
        <f t="shared" si="3"/>
        <v>3893</v>
      </c>
    </row>
    <row r="111" spans="1:8" x14ac:dyDescent="0.3">
      <c r="A111" t="s">
        <v>135</v>
      </c>
      <c r="B111">
        <v>2312</v>
      </c>
      <c r="C111">
        <v>2825</v>
      </c>
      <c r="D111">
        <v>77</v>
      </c>
      <c r="E111">
        <v>86</v>
      </c>
      <c r="F111" t="str">
        <f t="shared" si="2"/>
        <v/>
      </c>
      <c r="H111">
        <f t="shared" si="3"/>
        <v>2911</v>
      </c>
    </row>
    <row r="112" spans="1:8" x14ac:dyDescent="0.3">
      <c r="A112" t="s">
        <v>137</v>
      </c>
      <c r="B112">
        <v>417</v>
      </c>
      <c r="C112">
        <v>433</v>
      </c>
      <c r="D112">
        <v>0</v>
      </c>
      <c r="E112">
        <v>0</v>
      </c>
      <c r="F112" t="str">
        <f t="shared" si="2"/>
        <v/>
      </c>
      <c r="H112">
        <f t="shared" si="3"/>
        <v>433</v>
      </c>
    </row>
    <row r="113" spans="1:8" x14ac:dyDescent="0.3">
      <c r="A113" t="s">
        <v>138</v>
      </c>
      <c r="B113">
        <v>76</v>
      </c>
      <c r="C113">
        <v>77</v>
      </c>
      <c r="D113">
        <v>14</v>
      </c>
      <c r="E113">
        <v>14</v>
      </c>
      <c r="F113" t="str">
        <f t="shared" si="2"/>
        <v/>
      </c>
      <c r="H113">
        <f t="shared" si="3"/>
        <v>91</v>
      </c>
    </row>
    <row r="114" spans="1:8" x14ac:dyDescent="0.3">
      <c r="A114" t="s">
        <v>139</v>
      </c>
      <c r="B114">
        <v>11689</v>
      </c>
      <c r="C114">
        <v>10161</v>
      </c>
      <c r="D114">
        <v>248</v>
      </c>
      <c r="E114">
        <v>251</v>
      </c>
      <c r="F114" t="str">
        <f t="shared" si="2"/>
        <v/>
      </c>
      <c r="H114">
        <f t="shared" si="3"/>
        <v>10412</v>
      </c>
    </row>
    <row r="115" spans="1:8" x14ac:dyDescent="0.3">
      <c r="A115" t="s">
        <v>141</v>
      </c>
      <c r="C115">
        <v>6040</v>
      </c>
      <c r="E115">
        <v>0</v>
      </c>
      <c r="F115">
        <f t="shared" si="2"/>
        <v>9</v>
      </c>
      <c r="G115" t="s">
        <v>521</v>
      </c>
      <c r="H115">
        <f t="shared" si="3"/>
        <v>6040</v>
      </c>
    </row>
    <row r="116" spans="1:8" x14ac:dyDescent="0.3">
      <c r="A116" t="s">
        <v>142</v>
      </c>
      <c r="B116">
        <v>2895</v>
      </c>
      <c r="C116">
        <v>2883</v>
      </c>
      <c r="D116">
        <v>114</v>
      </c>
      <c r="E116">
        <v>110</v>
      </c>
      <c r="F116" t="str">
        <f t="shared" si="2"/>
        <v/>
      </c>
      <c r="H116">
        <f t="shared" si="3"/>
        <v>2993</v>
      </c>
    </row>
    <row r="117" spans="1:8" x14ac:dyDescent="0.3">
      <c r="A117" t="s">
        <v>143</v>
      </c>
      <c r="B117">
        <v>298</v>
      </c>
      <c r="C117">
        <v>295</v>
      </c>
      <c r="D117">
        <v>0</v>
      </c>
      <c r="E117">
        <v>0</v>
      </c>
      <c r="F117" t="str">
        <f t="shared" si="2"/>
        <v/>
      </c>
      <c r="H117">
        <f t="shared" si="3"/>
        <v>295</v>
      </c>
    </row>
    <row r="118" spans="1:8" x14ac:dyDescent="0.3">
      <c r="A118" t="s">
        <v>144</v>
      </c>
      <c r="C118">
        <v>2939</v>
      </c>
      <c r="E118">
        <v>0</v>
      </c>
      <c r="F118">
        <f t="shared" si="2"/>
        <v>9</v>
      </c>
      <c r="G118" t="s">
        <v>522</v>
      </c>
      <c r="H118">
        <f t="shared" si="3"/>
        <v>2939</v>
      </c>
    </row>
    <row r="119" spans="1:8" x14ac:dyDescent="0.3">
      <c r="A119" t="s">
        <v>145</v>
      </c>
      <c r="B119">
        <v>282</v>
      </c>
      <c r="C119">
        <v>274</v>
      </c>
      <c r="D119">
        <v>12</v>
      </c>
      <c r="E119">
        <v>12</v>
      </c>
      <c r="F119" t="str">
        <f t="shared" si="2"/>
        <v/>
      </c>
      <c r="H119">
        <f t="shared" si="3"/>
        <v>286</v>
      </c>
    </row>
    <row r="120" spans="1:8" x14ac:dyDescent="0.3">
      <c r="A120" t="s">
        <v>146</v>
      </c>
      <c r="B120">
        <v>217</v>
      </c>
      <c r="C120">
        <v>217</v>
      </c>
      <c r="D120">
        <v>5</v>
      </c>
      <c r="E120">
        <v>5</v>
      </c>
      <c r="F120" t="str">
        <f t="shared" si="2"/>
        <v/>
      </c>
      <c r="H120">
        <f t="shared" si="3"/>
        <v>222</v>
      </c>
    </row>
    <row r="121" spans="1:8" x14ac:dyDescent="0.3">
      <c r="A121" t="s">
        <v>147</v>
      </c>
      <c r="B121">
        <v>18705</v>
      </c>
      <c r="C121">
        <v>20534</v>
      </c>
      <c r="D121">
        <v>96</v>
      </c>
      <c r="E121">
        <v>65</v>
      </c>
      <c r="F121" t="str">
        <f t="shared" si="2"/>
        <v/>
      </c>
      <c r="H121">
        <f t="shared" si="3"/>
        <v>20599</v>
      </c>
    </row>
    <row r="122" spans="1:8" x14ac:dyDescent="0.3">
      <c r="A122" t="s">
        <v>148</v>
      </c>
      <c r="B122">
        <v>42</v>
      </c>
      <c r="C122">
        <v>63</v>
      </c>
      <c r="D122">
        <v>29</v>
      </c>
      <c r="E122">
        <v>36</v>
      </c>
      <c r="F122" t="str">
        <f t="shared" si="2"/>
        <v/>
      </c>
      <c r="H122">
        <f t="shared" si="3"/>
        <v>99</v>
      </c>
    </row>
    <row r="123" spans="1:8" x14ac:dyDescent="0.3">
      <c r="A123" t="s">
        <v>149</v>
      </c>
      <c r="B123">
        <v>119</v>
      </c>
      <c r="C123">
        <v>121</v>
      </c>
      <c r="D123">
        <v>12</v>
      </c>
      <c r="E123">
        <v>13</v>
      </c>
      <c r="F123" t="str">
        <f t="shared" si="2"/>
        <v/>
      </c>
      <c r="H123">
        <f t="shared" si="3"/>
        <v>134</v>
      </c>
    </row>
    <row r="124" spans="1:8" x14ac:dyDescent="0.3">
      <c r="A124" t="s">
        <v>150</v>
      </c>
      <c r="B124">
        <v>561</v>
      </c>
      <c r="C124">
        <v>552</v>
      </c>
      <c r="D124">
        <v>77</v>
      </c>
      <c r="E124">
        <v>86</v>
      </c>
      <c r="F124" t="str">
        <f t="shared" si="2"/>
        <v/>
      </c>
      <c r="H124">
        <f t="shared" si="3"/>
        <v>638</v>
      </c>
    </row>
    <row r="125" spans="1:8" x14ac:dyDescent="0.3">
      <c r="A125" t="s">
        <v>151</v>
      </c>
      <c r="C125">
        <v>15</v>
      </c>
      <c r="E125">
        <v>0</v>
      </c>
      <c r="F125">
        <f t="shared" si="2"/>
        <v>9</v>
      </c>
      <c r="H125">
        <f t="shared" si="3"/>
        <v>15</v>
      </c>
    </row>
    <row r="126" spans="1:8" x14ac:dyDescent="0.3">
      <c r="A126" t="s">
        <v>152</v>
      </c>
      <c r="B126">
        <v>382</v>
      </c>
      <c r="C126">
        <v>435</v>
      </c>
      <c r="D126">
        <v>124</v>
      </c>
      <c r="E126">
        <v>126</v>
      </c>
      <c r="F126" t="str">
        <f t="shared" si="2"/>
        <v/>
      </c>
      <c r="H126">
        <f t="shared" si="3"/>
        <v>561</v>
      </c>
    </row>
    <row r="127" spans="1:8" x14ac:dyDescent="0.3">
      <c r="A127" t="s">
        <v>153</v>
      </c>
      <c r="B127">
        <v>251</v>
      </c>
      <c r="C127">
        <v>264</v>
      </c>
      <c r="D127">
        <v>18</v>
      </c>
      <c r="E127">
        <v>19</v>
      </c>
      <c r="F127" t="str">
        <f t="shared" si="2"/>
        <v/>
      </c>
      <c r="H127">
        <f t="shared" si="3"/>
        <v>283</v>
      </c>
    </row>
    <row r="128" spans="1:8" x14ac:dyDescent="0.3">
      <c r="A128" t="s">
        <v>154</v>
      </c>
      <c r="B128">
        <v>415</v>
      </c>
      <c r="C128">
        <v>466</v>
      </c>
      <c r="D128">
        <v>94</v>
      </c>
      <c r="E128">
        <v>100</v>
      </c>
      <c r="F128" t="str">
        <f t="shared" si="2"/>
        <v/>
      </c>
      <c r="H128">
        <f t="shared" si="3"/>
        <v>566</v>
      </c>
    </row>
    <row r="129" spans="1:8" x14ac:dyDescent="0.3">
      <c r="A129" t="s">
        <v>155</v>
      </c>
      <c r="B129">
        <v>90526</v>
      </c>
      <c r="C129">
        <v>91273</v>
      </c>
      <c r="D129">
        <v>1476</v>
      </c>
      <c r="E129">
        <v>1634</v>
      </c>
      <c r="F129" t="str">
        <f t="shared" si="2"/>
        <v/>
      </c>
      <c r="H129">
        <f t="shared" si="3"/>
        <v>92907</v>
      </c>
    </row>
    <row r="130" spans="1:8" x14ac:dyDescent="0.3">
      <c r="A130" t="s">
        <v>156</v>
      </c>
      <c r="B130">
        <v>3316</v>
      </c>
      <c r="C130">
        <v>3005</v>
      </c>
      <c r="D130">
        <v>0</v>
      </c>
      <c r="E130">
        <v>0</v>
      </c>
      <c r="F130" t="str">
        <f t="shared" si="2"/>
        <v/>
      </c>
      <c r="H130">
        <f t="shared" si="3"/>
        <v>3005</v>
      </c>
    </row>
    <row r="131" spans="1:8" x14ac:dyDescent="0.3">
      <c r="A131" t="s">
        <v>158</v>
      </c>
      <c r="B131">
        <v>8</v>
      </c>
      <c r="C131">
        <v>8</v>
      </c>
      <c r="D131">
        <v>1</v>
      </c>
      <c r="E131">
        <v>1</v>
      </c>
      <c r="F131" t="str">
        <f t="shared" si="2"/>
        <v/>
      </c>
      <c r="H131">
        <f t="shared" si="3"/>
        <v>9</v>
      </c>
    </row>
    <row r="132" spans="1:8" x14ac:dyDescent="0.3">
      <c r="A132" t="s">
        <v>159</v>
      </c>
      <c r="B132">
        <v>6811</v>
      </c>
      <c r="C132">
        <v>7101</v>
      </c>
      <c r="D132">
        <v>62</v>
      </c>
      <c r="E132">
        <v>98</v>
      </c>
      <c r="F132" t="str">
        <f t="shared" ref="F132:F195" si="4">IF(B132*C132=0,9,"")</f>
        <v/>
      </c>
      <c r="H132">
        <f t="shared" ref="H132:H195" si="5">C132+E132</f>
        <v>7199</v>
      </c>
    </row>
    <row r="133" spans="1:8" x14ac:dyDescent="0.3">
      <c r="A133" t="s">
        <v>160</v>
      </c>
      <c r="B133">
        <v>279</v>
      </c>
      <c r="C133">
        <v>274</v>
      </c>
      <c r="D133">
        <v>52</v>
      </c>
      <c r="E133">
        <v>52</v>
      </c>
      <c r="F133" t="str">
        <f t="shared" si="4"/>
        <v/>
      </c>
      <c r="H133">
        <f t="shared" si="5"/>
        <v>326</v>
      </c>
    </row>
    <row r="134" spans="1:8" x14ac:dyDescent="0.3">
      <c r="A134" t="s">
        <v>161</v>
      </c>
      <c r="B134">
        <v>1140</v>
      </c>
      <c r="C134">
        <v>1333</v>
      </c>
      <c r="D134">
        <v>28</v>
      </c>
      <c r="E134">
        <v>25</v>
      </c>
      <c r="F134" t="str">
        <f t="shared" si="4"/>
        <v/>
      </c>
      <c r="H134">
        <f t="shared" si="5"/>
        <v>1358</v>
      </c>
    </row>
    <row r="135" spans="1:8" x14ac:dyDescent="0.3">
      <c r="A135" t="s">
        <v>162</v>
      </c>
      <c r="B135">
        <v>288</v>
      </c>
      <c r="C135">
        <v>314</v>
      </c>
      <c r="D135">
        <v>23</v>
      </c>
      <c r="E135">
        <v>30</v>
      </c>
      <c r="F135" t="str">
        <f t="shared" si="4"/>
        <v/>
      </c>
      <c r="H135">
        <f t="shared" si="5"/>
        <v>344</v>
      </c>
    </row>
    <row r="136" spans="1:8" x14ac:dyDescent="0.3">
      <c r="A136" t="s">
        <v>163</v>
      </c>
      <c r="B136">
        <v>34</v>
      </c>
      <c r="C136">
        <v>33</v>
      </c>
      <c r="D136">
        <v>11</v>
      </c>
      <c r="E136">
        <v>10</v>
      </c>
      <c r="F136" t="str">
        <f t="shared" si="4"/>
        <v/>
      </c>
      <c r="H136">
        <f t="shared" si="5"/>
        <v>43</v>
      </c>
    </row>
    <row r="137" spans="1:8" x14ac:dyDescent="0.3">
      <c r="A137" t="s">
        <v>164</v>
      </c>
      <c r="B137">
        <v>262</v>
      </c>
      <c r="C137">
        <v>363</v>
      </c>
      <c r="D137">
        <v>0</v>
      </c>
      <c r="E137">
        <v>0</v>
      </c>
      <c r="F137" t="str">
        <f t="shared" si="4"/>
        <v/>
      </c>
      <c r="H137">
        <f t="shared" si="5"/>
        <v>363</v>
      </c>
    </row>
    <row r="138" spans="1:8" x14ac:dyDescent="0.3">
      <c r="A138" t="s">
        <v>165</v>
      </c>
      <c r="B138">
        <v>1181</v>
      </c>
      <c r="C138">
        <v>973</v>
      </c>
      <c r="D138">
        <v>1513</v>
      </c>
      <c r="E138">
        <v>1513</v>
      </c>
      <c r="F138" t="str">
        <f t="shared" si="4"/>
        <v/>
      </c>
      <c r="H138">
        <f t="shared" si="5"/>
        <v>2486</v>
      </c>
    </row>
    <row r="139" spans="1:8" x14ac:dyDescent="0.3">
      <c r="A139" t="s">
        <v>167</v>
      </c>
      <c r="B139">
        <v>45038</v>
      </c>
      <c r="C139">
        <v>44239</v>
      </c>
      <c r="D139">
        <v>11147</v>
      </c>
      <c r="E139">
        <v>11488</v>
      </c>
      <c r="F139" t="str">
        <f t="shared" si="4"/>
        <v/>
      </c>
      <c r="H139">
        <f t="shared" si="5"/>
        <v>55727</v>
      </c>
    </row>
    <row r="140" spans="1:8" x14ac:dyDescent="0.3">
      <c r="A140" t="s">
        <v>168</v>
      </c>
      <c r="B140">
        <v>482</v>
      </c>
      <c r="C140">
        <v>432</v>
      </c>
      <c r="D140">
        <v>22</v>
      </c>
      <c r="E140">
        <v>22</v>
      </c>
      <c r="F140" t="str">
        <f t="shared" si="4"/>
        <v/>
      </c>
      <c r="H140">
        <f t="shared" si="5"/>
        <v>454</v>
      </c>
    </row>
    <row r="141" spans="1:8" x14ac:dyDescent="0.3">
      <c r="A141" t="s">
        <v>169</v>
      </c>
      <c r="B141">
        <v>6568</v>
      </c>
      <c r="C141">
        <v>6840</v>
      </c>
      <c r="D141">
        <v>595</v>
      </c>
      <c r="E141">
        <v>574</v>
      </c>
      <c r="F141" t="str">
        <f t="shared" si="4"/>
        <v/>
      </c>
      <c r="H141">
        <f t="shared" si="5"/>
        <v>7414</v>
      </c>
    </row>
    <row r="142" spans="1:8" x14ac:dyDescent="0.3">
      <c r="A142" t="s">
        <v>170</v>
      </c>
      <c r="B142">
        <v>547</v>
      </c>
      <c r="C142">
        <v>653</v>
      </c>
      <c r="D142">
        <v>0</v>
      </c>
      <c r="E142">
        <v>0</v>
      </c>
      <c r="F142" t="str">
        <f t="shared" si="4"/>
        <v/>
      </c>
      <c r="H142">
        <f t="shared" si="5"/>
        <v>653</v>
      </c>
    </row>
    <row r="143" spans="1:8" x14ac:dyDescent="0.3">
      <c r="A143" t="s">
        <v>171</v>
      </c>
      <c r="B143">
        <v>197</v>
      </c>
      <c r="C143">
        <v>191</v>
      </c>
      <c r="D143">
        <v>10</v>
      </c>
      <c r="E143">
        <v>9</v>
      </c>
      <c r="F143" t="str">
        <f t="shared" si="4"/>
        <v/>
      </c>
      <c r="H143">
        <f t="shared" si="5"/>
        <v>200</v>
      </c>
    </row>
    <row r="144" spans="1:8" x14ac:dyDescent="0.3">
      <c r="A144" t="s">
        <v>172</v>
      </c>
      <c r="B144">
        <v>11528</v>
      </c>
      <c r="C144">
        <v>12712</v>
      </c>
      <c r="D144">
        <v>605</v>
      </c>
      <c r="E144">
        <v>594</v>
      </c>
      <c r="F144" t="str">
        <f t="shared" si="4"/>
        <v/>
      </c>
      <c r="H144">
        <f t="shared" si="5"/>
        <v>13306</v>
      </c>
    </row>
    <row r="145" spans="1:8" x14ac:dyDescent="0.3">
      <c r="A145" t="s">
        <v>173</v>
      </c>
      <c r="B145">
        <v>2</v>
      </c>
      <c r="C145">
        <v>2</v>
      </c>
      <c r="D145">
        <v>0</v>
      </c>
      <c r="E145">
        <v>0</v>
      </c>
      <c r="F145" t="str">
        <f t="shared" si="4"/>
        <v/>
      </c>
      <c r="H145">
        <f t="shared" si="5"/>
        <v>2</v>
      </c>
    </row>
    <row r="146" spans="1:8" x14ac:dyDescent="0.3">
      <c r="A146" t="s">
        <v>174</v>
      </c>
      <c r="B146">
        <v>8747</v>
      </c>
      <c r="C146">
        <v>8729</v>
      </c>
      <c r="D146">
        <v>672</v>
      </c>
      <c r="E146">
        <v>776</v>
      </c>
      <c r="F146" t="str">
        <f t="shared" si="4"/>
        <v/>
      </c>
      <c r="H146">
        <f t="shared" si="5"/>
        <v>9505</v>
      </c>
    </row>
    <row r="147" spans="1:8" x14ac:dyDescent="0.3">
      <c r="A147" t="s">
        <v>175</v>
      </c>
      <c r="B147">
        <v>241</v>
      </c>
      <c r="C147">
        <v>250</v>
      </c>
      <c r="D147">
        <v>0</v>
      </c>
      <c r="E147">
        <v>0</v>
      </c>
      <c r="F147" t="str">
        <f t="shared" si="4"/>
        <v/>
      </c>
      <c r="H147">
        <f t="shared" si="5"/>
        <v>250</v>
      </c>
    </row>
    <row r="148" spans="1:8" x14ac:dyDescent="0.3">
      <c r="A148" t="s">
        <v>176</v>
      </c>
      <c r="B148">
        <v>3210</v>
      </c>
      <c r="C148">
        <v>3294</v>
      </c>
      <c r="D148">
        <v>457</v>
      </c>
      <c r="E148">
        <v>477</v>
      </c>
      <c r="F148" t="str">
        <f t="shared" si="4"/>
        <v/>
      </c>
      <c r="H148">
        <f t="shared" si="5"/>
        <v>3771</v>
      </c>
    </row>
    <row r="149" spans="1:8" x14ac:dyDescent="0.3">
      <c r="A149" t="s">
        <v>177</v>
      </c>
      <c r="B149">
        <v>64</v>
      </c>
      <c r="D149">
        <v>13</v>
      </c>
      <c r="F149">
        <f t="shared" si="4"/>
        <v>9</v>
      </c>
      <c r="H149">
        <f t="shared" si="5"/>
        <v>0</v>
      </c>
    </row>
    <row r="150" spans="1:8" x14ac:dyDescent="0.3">
      <c r="A150" t="s">
        <v>178</v>
      </c>
      <c r="B150">
        <v>18610</v>
      </c>
      <c r="C150">
        <v>19850</v>
      </c>
      <c r="D150">
        <v>141</v>
      </c>
      <c r="E150">
        <v>135</v>
      </c>
      <c r="F150" t="str">
        <f t="shared" si="4"/>
        <v/>
      </c>
      <c r="H150">
        <f t="shared" si="5"/>
        <v>19985</v>
      </c>
    </row>
    <row r="151" spans="1:8" x14ac:dyDescent="0.3">
      <c r="A151" t="s">
        <v>179</v>
      </c>
      <c r="C151">
        <v>64</v>
      </c>
      <c r="E151">
        <v>14</v>
      </c>
      <c r="F151">
        <f t="shared" si="4"/>
        <v>9</v>
      </c>
      <c r="H151">
        <f t="shared" si="5"/>
        <v>78</v>
      </c>
    </row>
    <row r="152" spans="1:8" x14ac:dyDescent="0.3">
      <c r="A152" t="s">
        <v>180</v>
      </c>
      <c r="B152">
        <v>885</v>
      </c>
      <c r="C152">
        <v>1158</v>
      </c>
      <c r="D152">
        <v>1504</v>
      </c>
      <c r="E152">
        <v>1626</v>
      </c>
      <c r="F152" t="str">
        <f t="shared" si="4"/>
        <v/>
      </c>
      <c r="H152">
        <f t="shared" si="5"/>
        <v>2784</v>
      </c>
    </row>
    <row r="153" spans="1:8" x14ac:dyDescent="0.3">
      <c r="A153" t="s">
        <v>181</v>
      </c>
      <c r="B153">
        <v>563</v>
      </c>
      <c r="C153">
        <v>560</v>
      </c>
      <c r="D153">
        <v>25</v>
      </c>
      <c r="E153">
        <v>24</v>
      </c>
      <c r="F153" t="str">
        <f t="shared" si="4"/>
        <v/>
      </c>
      <c r="H153">
        <f t="shared" si="5"/>
        <v>584</v>
      </c>
    </row>
    <row r="154" spans="1:8" x14ac:dyDescent="0.3">
      <c r="A154" t="s">
        <v>182</v>
      </c>
      <c r="B154">
        <v>582</v>
      </c>
      <c r="C154">
        <v>690</v>
      </c>
      <c r="D154">
        <v>29</v>
      </c>
      <c r="E154">
        <v>27</v>
      </c>
      <c r="F154" t="str">
        <f t="shared" si="4"/>
        <v/>
      </c>
      <c r="H154">
        <f t="shared" si="5"/>
        <v>717</v>
      </c>
    </row>
    <row r="155" spans="1:8" x14ac:dyDescent="0.3">
      <c r="A155" t="s">
        <v>184</v>
      </c>
      <c r="B155">
        <v>5534</v>
      </c>
      <c r="C155">
        <v>5570</v>
      </c>
      <c r="D155">
        <v>179</v>
      </c>
      <c r="E155">
        <v>180</v>
      </c>
      <c r="F155" t="str">
        <f t="shared" si="4"/>
        <v/>
      </c>
      <c r="H155">
        <f t="shared" si="5"/>
        <v>5750</v>
      </c>
    </row>
    <row r="156" spans="1:8" x14ac:dyDescent="0.3">
      <c r="A156" t="s">
        <v>185</v>
      </c>
      <c r="B156">
        <v>11980</v>
      </c>
      <c r="C156">
        <v>13295</v>
      </c>
      <c r="D156">
        <v>368</v>
      </c>
      <c r="E156">
        <v>433</v>
      </c>
      <c r="F156" t="str">
        <f t="shared" si="4"/>
        <v/>
      </c>
      <c r="H156">
        <f t="shared" si="5"/>
        <v>13728</v>
      </c>
    </row>
    <row r="157" spans="1:8" x14ac:dyDescent="0.3">
      <c r="A157" t="s">
        <v>186</v>
      </c>
      <c r="B157">
        <v>1638</v>
      </c>
      <c r="C157">
        <v>1815</v>
      </c>
      <c r="D157">
        <v>0</v>
      </c>
      <c r="E157">
        <v>0</v>
      </c>
      <c r="F157" t="str">
        <f t="shared" si="4"/>
        <v/>
      </c>
      <c r="H157">
        <f t="shared" si="5"/>
        <v>1815</v>
      </c>
    </row>
    <row r="158" spans="1:8" x14ac:dyDescent="0.3">
      <c r="A158" t="s">
        <v>187</v>
      </c>
      <c r="B158">
        <v>98621</v>
      </c>
      <c r="C158">
        <v>96740</v>
      </c>
      <c r="D158">
        <v>324</v>
      </c>
      <c r="E158">
        <v>414</v>
      </c>
      <c r="F158" t="str">
        <f t="shared" si="4"/>
        <v/>
      </c>
      <c r="H158">
        <f t="shared" si="5"/>
        <v>97154</v>
      </c>
    </row>
    <row r="159" spans="1:8" x14ac:dyDescent="0.3">
      <c r="A159" t="s">
        <v>188</v>
      </c>
      <c r="B159">
        <v>11997</v>
      </c>
      <c r="C159">
        <v>13166</v>
      </c>
      <c r="D159">
        <v>938</v>
      </c>
      <c r="E159">
        <v>953</v>
      </c>
      <c r="F159" t="str">
        <f t="shared" si="4"/>
        <v/>
      </c>
      <c r="H159">
        <f t="shared" si="5"/>
        <v>14119</v>
      </c>
    </row>
    <row r="160" spans="1:8" x14ac:dyDescent="0.3">
      <c r="A160" t="s">
        <v>190</v>
      </c>
      <c r="B160">
        <v>4828</v>
      </c>
      <c r="C160">
        <v>7309</v>
      </c>
      <c r="D160">
        <v>0</v>
      </c>
      <c r="E160">
        <v>0</v>
      </c>
      <c r="F160" t="str">
        <f t="shared" si="4"/>
        <v/>
      </c>
      <c r="H160">
        <f t="shared" si="5"/>
        <v>7309</v>
      </c>
    </row>
    <row r="161" spans="1:8" x14ac:dyDescent="0.3">
      <c r="A161" t="s">
        <v>191</v>
      </c>
      <c r="B161">
        <v>301</v>
      </c>
      <c r="C161">
        <v>1033</v>
      </c>
      <c r="D161">
        <v>32</v>
      </c>
      <c r="E161">
        <v>35</v>
      </c>
      <c r="F161" t="str">
        <f t="shared" si="4"/>
        <v/>
      </c>
      <c r="H161">
        <f t="shared" si="5"/>
        <v>1068</v>
      </c>
    </row>
    <row r="162" spans="1:8" x14ac:dyDescent="0.3">
      <c r="A162" t="s">
        <v>192</v>
      </c>
      <c r="B162">
        <v>71307</v>
      </c>
      <c r="C162">
        <v>77524</v>
      </c>
      <c r="D162">
        <v>2391</v>
      </c>
      <c r="E162">
        <v>3087</v>
      </c>
      <c r="F162" t="str">
        <f t="shared" si="4"/>
        <v/>
      </c>
      <c r="H162">
        <f t="shared" si="5"/>
        <v>80611</v>
      </c>
    </row>
    <row r="163" spans="1:8" x14ac:dyDescent="0.3">
      <c r="A163" t="s">
        <v>193</v>
      </c>
      <c r="C163">
        <v>5719</v>
      </c>
      <c r="E163">
        <v>0</v>
      </c>
      <c r="F163">
        <f t="shared" si="4"/>
        <v>9</v>
      </c>
      <c r="G163" t="s">
        <v>521</v>
      </c>
      <c r="H163">
        <f t="shared" si="5"/>
        <v>5719</v>
      </c>
    </row>
    <row r="164" spans="1:8" x14ac:dyDescent="0.3">
      <c r="A164" t="s">
        <v>197</v>
      </c>
      <c r="B164">
        <v>372</v>
      </c>
      <c r="C164">
        <v>420</v>
      </c>
      <c r="D164">
        <v>12</v>
      </c>
      <c r="E164">
        <v>13</v>
      </c>
      <c r="F164" t="str">
        <f t="shared" si="4"/>
        <v/>
      </c>
      <c r="H164">
        <f t="shared" si="5"/>
        <v>433</v>
      </c>
    </row>
    <row r="165" spans="1:8" x14ac:dyDescent="0.3">
      <c r="A165" t="s">
        <v>199</v>
      </c>
      <c r="B165">
        <v>38257</v>
      </c>
      <c r="C165">
        <v>35082</v>
      </c>
      <c r="D165">
        <v>138</v>
      </c>
      <c r="E165">
        <v>207</v>
      </c>
      <c r="F165" t="str">
        <f t="shared" si="4"/>
        <v/>
      </c>
      <c r="H165">
        <f t="shared" si="5"/>
        <v>35289</v>
      </c>
    </row>
    <row r="166" spans="1:8" x14ac:dyDescent="0.3">
      <c r="A166" t="s">
        <v>200</v>
      </c>
      <c r="C166">
        <v>566858</v>
      </c>
      <c r="E166">
        <v>5960</v>
      </c>
      <c r="F166">
        <f t="shared" si="4"/>
        <v>9</v>
      </c>
      <c r="G166" t="s">
        <v>521</v>
      </c>
      <c r="H166">
        <f t="shared" si="5"/>
        <v>572818</v>
      </c>
    </row>
    <row r="167" spans="1:8" x14ac:dyDescent="0.3">
      <c r="A167" t="s">
        <v>201</v>
      </c>
      <c r="B167">
        <v>133</v>
      </c>
      <c r="C167">
        <v>133</v>
      </c>
      <c r="D167">
        <v>8</v>
      </c>
      <c r="E167">
        <v>7</v>
      </c>
      <c r="F167" t="str">
        <f t="shared" si="4"/>
        <v/>
      </c>
      <c r="H167">
        <f t="shared" si="5"/>
        <v>140</v>
      </c>
    </row>
    <row r="168" spans="1:8" x14ac:dyDescent="0.3">
      <c r="A168" t="s">
        <v>205</v>
      </c>
      <c r="B168">
        <v>2</v>
      </c>
      <c r="C168">
        <v>2</v>
      </c>
      <c r="D168">
        <v>0</v>
      </c>
      <c r="E168">
        <v>0</v>
      </c>
      <c r="F168" t="str">
        <f t="shared" si="4"/>
        <v/>
      </c>
      <c r="H168">
        <f t="shared" si="5"/>
        <v>2</v>
      </c>
    </row>
    <row r="169" spans="1:8" x14ac:dyDescent="0.3">
      <c r="A169" t="s">
        <v>206</v>
      </c>
      <c r="B169">
        <v>46</v>
      </c>
      <c r="C169">
        <v>55</v>
      </c>
      <c r="D169">
        <v>0</v>
      </c>
      <c r="E169">
        <v>0</v>
      </c>
      <c r="F169" t="str">
        <f t="shared" si="4"/>
        <v/>
      </c>
      <c r="H169">
        <f t="shared" si="5"/>
        <v>55</v>
      </c>
    </row>
    <row r="170" spans="1:8" x14ac:dyDescent="0.3">
      <c r="A170" t="s">
        <v>208</v>
      </c>
      <c r="B170">
        <v>29</v>
      </c>
      <c r="C170">
        <v>30</v>
      </c>
      <c r="D170">
        <v>6</v>
      </c>
      <c r="E170">
        <v>6</v>
      </c>
      <c r="F170" t="str">
        <f t="shared" si="4"/>
        <v/>
      </c>
      <c r="H170">
        <f t="shared" si="5"/>
        <v>36</v>
      </c>
    </row>
    <row r="171" spans="1:8" x14ac:dyDescent="0.3">
      <c r="A171" t="s">
        <v>209</v>
      </c>
      <c r="B171">
        <v>13</v>
      </c>
      <c r="C171">
        <v>13</v>
      </c>
      <c r="D171">
        <v>1</v>
      </c>
      <c r="E171">
        <v>1</v>
      </c>
      <c r="F171" t="str">
        <f t="shared" si="4"/>
        <v/>
      </c>
      <c r="H171">
        <f t="shared" si="5"/>
        <v>14</v>
      </c>
    </row>
    <row r="172" spans="1:8" x14ac:dyDescent="0.3">
      <c r="A172" t="s">
        <v>211</v>
      </c>
      <c r="B172">
        <v>73021</v>
      </c>
      <c r="C172">
        <v>77866</v>
      </c>
      <c r="D172">
        <v>3624</v>
      </c>
      <c r="E172">
        <v>3785</v>
      </c>
      <c r="F172" t="str">
        <f t="shared" si="4"/>
        <v/>
      </c>
      <c r="H172">
        <f t="shared" si="5"/>
        <v>81651</v>
      </c>
    </row>
    <row r="173" spans="1:8" x14ac:dyDescent="0.3">
      <c r="A173" t="s">
        <v>212</v>
      </c>
      <c r="B173">
        <v>934</v>
      </c>
      <c r="C173">
        <v>949</v>
      </c>
      <c r="D173">
        <v>121</v>
      </c>
      <c r="E173">
        <v>133</v>
      </c>
      <c r="F173" t="str">
        <f t="shared" si="4"/>
        <v/>
      </c>
      <c r="H173">
        <f t="shared" si="5"/>
        <v>1082</v>
      </c>
    </row>
    <row r="174" spans="1:8" x14ac:dyDescent="0.3">
      <c r="A174" t="s">
        <v>214</v>
      </c>
      <c r="B174">
        <v>47</v>
      </c>
      <c r="C174">
        <v>47</v>
      </c>
      <c r="D174">
        <v>91</v>
      </c>
      <c r="E174">
        <v>91</v>
      </c>
      <c r="F174" t="str">
        <f t="shared" si="4"/>
        <v/>
      </c>
      <c r="H174">
        <f t="shared" si="5"/>
        <v>138</v>
      </c>
    </row>
    <row r="175" spans="1:8" x14ac:dyDescent="0.3">
      <c r="A175" t="s">
        <v>215</v>
      </c>
      <c r="B175">
        <v>149</v>
      </c>
      <c r="C175">
        <v>122</v>
      </c>
      <c r="D175">
        <v>60</v>
      </c>
      <c r="E175">
        <v>15</v>
      </c>
      <c r="F175" t="str">
        <f t="shared" si="4"/>
        <v/>
      </c>
      <c r="H175">
        <f t="shared" si="5"/>
        <v>137</v>
      </c>
    </row>
    <row r="176" spans="1:8" x14ac:dyDescent="0.3">
      <c r="A176" t="s">
        <v>216</v>
      </c>
      <c r="B176">
        <v>12345</v>
      </c>
      <c r="C176">
        <v>13206</v>
      </c>
      <c r="D176">
        <v>10163</v>
      </c>
      <c r="E176">
        <v>12330</v>
      </c>
      <c r="F176" t="str">
        <f t="shared" si="4"/>
        <v/>
      </c>
      <c r="H176">
        <f t="shared" si="5"/>
        <v>25536</v>
      </c>
    </row>
    <row r="177" spans="1:8" x14ac:dyDescent="0.3">
      <c r="A177" t="s">
        <v>217</v>
      </c>
      <c r="C177">
        <v>12049</v>
      </c>
      <c r="E177">
        <v>0</v>
      </c>
      <c r="F177">
        <f t="shared" si="4"/>
        <v>9</v>
      </c>
      <c r="H177">
        <f t="shared" si="5"/>
        <v>12049</v>
      </c>
    </row>
    <row r="178" spans="1:8" x14ac:dyDescent="0.3">
      <c r="A178" t="s">
        <v>218</v>
      </c>
      <c r="C178">
        <v>3403</v>
      </c>
      <c r="E178">
        <v>9</v>
      </c>
      <c r="F178">
        <f t="shared" si="4"/>
        <v>9</v>
      </c>
      <c r="G178" t="s">
        <v>522</v>
      </c>
      <c r="H178">
        <f t="shared" si="5"/>
        <v>3412</v>
      </c>
    </row>
    <row r="179" spans="1:8" x14ac:dyDescent="0.3">
      <c r="A179" t="s">
        <v>219</v>
      </c>
      <c r="B179">
        <v>40</v>
      </c>
      <c r="C179">
        <v>39</v>
      </c>
      <c r="D179">
        <v>6</v>
      </c>
      <c r="E179">
        <v>6</v>
      </c>
      <c r="F179" t="str">
        <f t="shared" si="4"/>
        <v/>
      </c>
      <c r="H179">
        <f t="shared" si="5"/>
        <v>45</v>
      </c>
    </row>
    <row r="180" spans="1:8" x14ac:dyDescent="0.3">
      <c r="A180" t="s">
        <v>220</v>
      </c>
      <c r="B180">
        <v>193</v>
      </c>
      <c r="C180">
        <v>186</v>
      </c>
      <c r="D180">
        <v>56</v>
      </c>
      <c r="E180">
        <v>54</v>
      </c>
      <c r="F180" t="str">
        <f t="shared" si="4"/>
        <v/>
      </c>
      <c r="H180">
        <f t="shared" si="5"/>
        <v>240</v>
      </c>
    </row>
    <row r="181" spans="1:8" x14ac:dyDescent="0.3">
      <c r="A181" t="s">
        <v>221</v>
      </c>
      <c r="B181">
        <v>89013</v>
      </c>
      <c r="C181">
        <v>82271</v>
      </c>
      <c r="D181">
        <v>261</v>
      </c>
      <c r="E181">
        <v>258</v>
      </c>
      <c r="F181" t="str">
        <f t="shared" si="4"/>
        <v/>
      </c>
      <c r="H181">
        <f t="shared" si="5"/>
        <v>82529</v>
      </c>
    </row>
    <row r="182" spans="1:8" x14ac:dyDescent="0.3">
      <c r="A182" t="s">
        <v>222</v>
      </c>
      <c r="B182">
        <v>61531</v>
      </c>
      <c r="C182">
        <v>63791</v>
      </c>
      <c r="D182">
        <v>4482</v>
      </c>
      <c r="E182">
        <v>4732</v>
      </c>
      <c r="F182" t="str">
        <f t="shared" si="4"/>
        <v/>
      </c>
      <c r="H182">
        <f t="shared" si="5"/>
        <v>68523</v>
      </c>
    </row>
    <row r="183" spans="1:8" x14ac:dyDescent="0.3">
      <c r="A183" t="s">
        <v>223</v>
      </c>
      <c r="B183">
        <v>1139</v>
      </c>
      <c r="C183">
        <v>1414</v>
      </c>
      <c r="D183">
        <v>300</v>
      </c>
      <c r="E183">
        <v>286</v>
      </c>
      <c r="F183" t="str">
        <f t="shared" si="4"/>
        <v/>
      </c>
      <c r="H183">
        <f t="shared" si="5"/>
        <v>1700</v>
      </c>
    </row>
    <row r="184" spans="1:8" x14ac:dyDescent="0.3">
      <c r="A184" t="s">
        <v>224</v>
      </c>
      <c r="B184">
        <v>29</v>
      </c>
      <c r="C184">
        <v>30</v>
      </c>
      <c r="D184">
        <v>3</v>
      </c>
      <c r="E184">
        <v>3</v>
      </c>
      <c r="F184" t="str">
        <f t="shared" si="4"/>
        <v/>
      </c>
      <c r="H184">
        <f t="shared" si="5"/>
        <v>33</v>
      </c>
    </row>
    <row r="185" spans="1:8" x14ac:dyDescent="0.3">
      <c r="A185" t="s">
        <v>226</v>
      </c>
      <c r="B185">
        <v>28</v>
      </c>
      <c r="C185">
        <v>26</v>
      </c>
      <c r="D185">
        <v>38</v>
      </c>
      <c r="E185">
        <v>36</v>
      </c>
      <c r="F185" t="str">
        <f t="shared" si="4"/>
        <v/>
      </c>
      <c r="H185">
        <f t="shared" si="5"/>
        <v>62</v>
      </c>
    </row>
    <row r="186" spans="1:8" x14ac:dyDescent="0.3">
      <c r="A186" t="s">
        <v>227</v>
      </c>
      <c r="B186">
        <v>21</v>
      </c>
      <c r="C186">
        <v>23</v>
      </c>
      <c r="D186">
        <v>0</v>
      </c>
      <c r="E186">
        <v>0</v>
      </c>
      <c r="F186" t="str">
        <f t="shared" si="4"/>
        <v/>
      </c>
      <c r="H186">
        <f t="shared" si="5"/>
        <v>23</v>
      </c>
    </row>
    <row r="187" spans="1:8" x14ac:dyDescent="0.3">
      <c r="A187" t="s">
        <v>228</v>
      </c>
      <c r="B187">
        <v>1334</v>
      </c>
      <c r="C187">
        <v>1194</v>
      </c>
      <c r="D187">
        <v>42</v>
      </c>
      <c r="E187">
        <v>43</v>
      </c>
      <c r="F187" t="str">
        <f t="shared" si="4"/>
        <v/>
      </c>
      <c r="H187">
        <f t="shared" si="5"/>
        <v>1237</v>
      </c>
    </row>
    <row r="188" spans="1:8" x14ac:dyDescent="0.3">
      <c r="A188" t="s">
        <v>229</v>
      </c>
      <c r="B188">
        <v>560</v>
      </c>
      <c r="C188">
        <v>564</v>
      </c>
      <c r="D188">
        <v>13</v>
      </c>
      <c r="E188">
        <v>13</v>
      </c>
      <c r="F188" t="str">
        <f t="shared" si="4"/>
        <v/>
      </c>
      <c r="H188">
        <f t="shared" si="5"/>
        <v>577</v>
      </c>
    </row>
    <row r="189" spans="1:8" x14ac:dyDescent="0.3">
      <c r="A189" t="s">
        <v>230</v>
      </c>
      <c r="B189">
        <v>89</v>
      </c>
      <c r="C189">
        <v>72</v>
      </c>
      <c r="D189">
        <v>0</v>
      </c>
      <c r="E189">
        <v>0</v>
      </c>
      <c r="F189" t="str">
        <f t="shared" si="4"/>
        <v/>
      </c>
      <c r="H189">
        <f t="shared" si="5"/>
        <v>72</v>
      </c>
    </row>
    <row r="190" spans="1:8" x14ac:dyDescent="0.3">
      <c r="A190" t="s">
        <v>231</v>
      </c>
      <c r="B190">
        <v>14051</v>
      </c>
      <c r="C190">
        <v>13915</v>
      </c>
      <c r="D190">
        <v>994</v>
      </c>
      <c r="E190">
        <v>1108</v>
      </c>
      <c r="F190" t="str">
        <f t="shared" si="4"/>
        <v/>
      </c>
      <c r="H190">
        <f t="shared" si="5"/>
        <v>15023</v>
      </c>
    </row>
    <row r="191" spans="1:8" x14ac:dyDescent="0.3">
      <c r="A191" t="s">
        <v>232</v>
      </c>
      <c r="B191">
        <v>11646</v>
      </c>
      <c r="C191">
        <v>11670</v>
      </c>
      <c r="D191">
        <v>810</v>
      </c>
      <c r="E191">
        <v>880</v>
      </c>
      <c r="F191" t="str">
        <f t="shared" si="4"/>
        <v/>
      </c>
      <c r="H191">
        <f t="shared" si="5"/>
        <v>12550</v>
      </c>
    </row>
    <row r="192" spans="1:8" x14ac:dyDescent="0.3">
      <c r="A192" t="s">
        <v>233</v>
      </c>
      <c r="B192">
        <v>11598</v>
      </c>
      <c r="C192">
        <v>11704</v>
      </c>
      <c r="D192">
        <v>269</v>
      </c>
      <c r="E192">
        <v>227</v>
      </c>
      <c r="F192" t="str">
        <f t="shared" si="4"/>
        <v/>
      </c>
      <c r="H192">
        <f t="shared" si="5"/>
        <v>11931</v>
      </c>
    </row>
    <row r="193" spans="1:8" x14ac:dyDescent="0.3">
      <c r="A193" t="s">
        <v>234</v>
      </c>
      <c r="B193">
        <v>36784</v>
      </c>
      <c r="C193">
        <v>39665</v>
      </c>
      <c r="D193">
        <v>1773</v>
      </c>
      <c r="E193">
        <v>2359</v>
      </c>
      <c r="F193" t="str">
        <f t="shared" si="4"/>
        <v/>
      </c>
      <c r="H193">
        <f t="shared" si="5"/>
        <v>42024</v>
      </c>
    </row>
    <row r="194" spans="1:8" x14ac:dyDescent="0.3">
      <c r="A194" t="s">
        <v>235</v>
      </c>
      <c r="C194">
        <v>1995</v>
      </c>
      <c r="E194">
        <v>13</v>
      </c>
      <c r="F194">
        <f t="shared" si="4"/>
        <v>9</v>
      </c>
      <c r="G194" t="s">
        <v>521</v>
      </c>
      <c r="H194">
        <f t="shared" si="5"/>
        <v>2008</v>
      </c>
    </row>
    <row r="195" spans="1:8" x14ac:dyDescent="0.3">
      <c r="A195" t="s">
        <v>237</v>
      </c>
      <c r="B195">
        <v>27211</v>
      </c>
      <c r="C195">
        <v>29937</v>
      </c>
      <c r="D195">
        <v>1518</v>
      </c>
      <c r="E195">
        <v>1507</v>
      </c>
      <c r="F195" t="str">
        <f t="shared" si="4"/>
        <v/>
      </c>
      <c r="H195">
        <f t="shared" si="5"/>
        <v>31444</v>
      </c>
    </row>
    <row r="196" spans="1:8" x14ac:dyDescent="0.3">
      <c r="A196" t="s">
        <v>239</v>
      </c>
      <c r="B196">
        <v>230</v>
      </c>
      <c r="C196">
        <v>228</v>
      </c>
      <c r="D196">
        <v>3</v>
      </c>
      <c r="E196">
        <v>4</v>
      </c>
      <c r="F196" t="str">
        <f t="shared" ref="F196:F221" si="6">IF(B196*C196=0,9,"")</f>
        <v/>
      </c>
      <c r="H196">
        <f t="shared" ref="H196:H221" si="7">C196+E196</f>
        <v>232</v>
      </c>
    </row>
    <row r="197" spans="1:8" x14ac:dyDescent="0.3">
      <c r="A197" t="s">
        <v>240</v>
      </c>
      <c r="B197">
        <v>26</v>
      </c>
      <c r="C197">
        <v>19</v>
      </c>
      <c r="D197">
        <v>3</v>
      </c>
      <c r="E197">
        <v>2</v>
      </c>
      <c r="F197" t="str">
        <f t="shared" si="6"/>
        <v/>
      </c>
      <c r="H197">
        <f t="shared" si="7"/>
        <v>21</v>
      </c>
    </row>
    <row r="198" spans="1:8" x14ac:dyDescent="0.3">
      <c r="A198" t="s">
        <v>241</v>
      </c>
      <c r="B198">
        <v>4640</v>
      </c>
      <c r="C198">
        <v>5223</v>
      </c>
      <c r="D198">
        <v>79</v>
      </c>
      <c r="E198">
        <v>98</v>
      </c>
      <c r="F198" t="str">
        <f t="shared" si="6"/>
        <v/>
      </c>
      <c r="H198">
        <f t="shared" si="7"/>
        <v>5321</v>
      </c>
    </row>
    <row r="199" spans="1:8" x14ac:dyDescent="0.3">
      <c r="A199" t="s">
        <v>242</v>
      </c>
      <c r="B199">
        <v>4224</v>
      </c>
      <c r="C199">
        <v>4097</v>
      </c>
      <c r="D199">
        <v>68</v>
      </c>
      <c r="E199">
        <v>67</v>
      </c>
      <c r="F199" t="str">
        <f t="shared" si="6"/>
        <v/>
      </c>
      <c r="H199">
        <f t="shared" si="7"/>
        <v>4164</v>
      </c>
    </row>
    <row r="200" spans="1:8" x14ac:dyDescent="0.3">
      <c r="A200" t="s">
        <v>243</v>
      </c>
      <c r="B200">
        <v>40529</v>
      </c>
      <c r="C200">
        <v>41753</v>
      </c>
      <c r="D200">
        <v>309</v>
      </c>
      <c r="E200">
        <v>312</v>
      </c>
      <c r="F200" t="str">
        <f t="shared" si="6"/>
        <v/>
      </c>
      <c r="H200">
        <f t="shared" si="7"/>
        <v>42065</v>
      </c>
    </row>
    <row r="201" spans="1:8" x14ac:dyDescent="0.3">
      <c r="A201" t="s">
        <v>244</v>
      </c>
      <c r="C201">
        <v>9007</v>
      </c>
      <c r="E201">
        <v>0</v>
      </c>
      <c r="F201">
        <f t="shared" si="6"/>
        <v>9</v>
      </c>
      <c r="G201" t="s">
        <v>521</v>
      </c>
      <c r="H201">
        <f t="shared" si="7"/>
        <v>9007</v>
      </c>
    </row>
    <row r="202" spans="1:8" x14ac:dyDescent="0.3">
      <c r="A202" t="s">
        <v>245</v>
      </c>
      <c r="B202">
        <v>8</v>
      </c>
      <c r="C202">
        <v>9</v>
      </c>
      <c r="D202">
        <v>0</v>
      </c>
      <c r="E202">
        <v>0</v>
      </c>
      <c r="F202" t="str">
        <f t="shared" si="6"/>
        <v/>
      </c>
      <c r="H202">
        <f t="shared" si="7"/>
        <v>9</v>
      </c>
    </row>
    <row r="203" spans="1:8" x14ac:dyDescent="0.3">
      <c r="A203" t="s">
        <v>246</v>
      </c>
      <c r="B203">
        <v>2</v>
      </c>
      <c r="C203">
        <v>2</v>
      </c>
      <c r="D203">
        <v>0</v>
      </c>
      <c r="E203">
        <v>0</v>
      </c>
      <c r="F203" t="str">
        <f t="shared" si="6"/>
        <v/>
      </c>
      <c r="H203">
        <f t="shared" si="7"/>
        <v>2</v>
      </c>
    </row>
    <row r="204" spans="1:8" x14ac:dyDescent="0.3">
      <c r="A204" t="s">
        <v>247</v>
      </c>
      <c r="B204">
        <v>213</v>
      </c>
      <c r="C204">
        <v>215</v>
      </c>
      <c r="D204">
        <v>15</v>
      </c>
      <c r="E204">
        <v>15</v>
      </c>
      <c r="F204" t="str">
        <f t="shared" si="6"/>
        <v/>
      </c>
      <c r="H204">
        <f t="shared" si="7"/>
        <v>230</v>
      </c>
    </row>
    <row r="205" spans="1:8" x14ac:dyDescent="0.3">
      <c r="A205" t="s">
        <v>248</v>
      </c>
      <c r="C205">
        <v>172056</v>
      </c>
      <c r="E205">
        <v>606</v>
      </c>
      <c r="F205">
        <f t="shared" si="6"/>
        <v>9</v>
      </c>
      <c r="G205" t="s">
        <v>521</v>
      </c>
      <c r="H205">
        <f t="shared" si="7"/>
        <v>172662</v>
      </c>
    </row>
    <row r="206" spans="1:8" x14ac:dyDescent="0.3">
      <c r="A206" t="s">
        <v>249</v>
      </c>
      <c r="B206">
        <v>15547</v>
      </c>
      <c r="C206">
        <v>15854</v>
      </c>
      <c r="D206">
        <v>257</v>
      </c>
      <c r="E206">
        <v>257</v>
      </c>
      <c r="F206" t="str">
        <f t="shared" si="6"/>
        <v/>
      </c>
      <c r="H206">
        <f t="shared" si="7"/>
        <v>16111</v>
      </c>
    </row>
    <row r="207" spans="1:8" x14ac:dyDescent="0.3">
      <c r="A207" t="s">
        <v>250</v>
      </c>
      <c r="B207">
        <v>154576</v>
      </c>
      <c r="C207">
        <v>151699</v>
      </c>
      <c r="D207">
        <v>7092</v>
      </c>
      <c r="E207">
        <v>7538</v>
      </c>
      <c r="F207" t="str">
        <f t="shared" si="6"/>
        <v/>
      </c>
      <c r="H207">
        <f t="shared" si="7"/>
        <v>159237</v>
      </c>
    </row>
    <row r="208" spans="1:8" x14ac:dyDescent="0.3">
      <c r="A208" t="s">
        <v>252</v>
      </c>
      <c r="B208">
        <v>654</v>
      </c>
      <c r="C208">
        <v>634</v>
      </c>
      <c r="D208">
        <v>42</v>
      </c>
      <c r="E208">
        <v>42</v>
      </c>
      <c r="F208" t="str">
        <f t="shared" si="6"/>
        <v/>
      </c>
      <c r="H208">
        <f t="shared" si="7"/>
        <v>676</v>
      </c>
    </row>
    <row r="209" spans="1:8" x14ac:dyDescent="0.3">
      <c r="A209" t="s">
        <v>253</v>
      </c>
      <c r="B209">
        <v>1314657</v>
      </c>
      <c r="C209">
        <v>1338842</v>
      </c>
      <c r="D209">
        <v>37321</v>
      </c>
      <c r="E209">
        <v>39201</v>
      </c>
      <c r="F209" t="str">
        <f t="shared" si="6"/>
        <v/>
      </c>
      <c r="H209">
        <f t="shared" si="7"/>
        <v>1378043</v>
      </c>
    </row>
    <row r="210" spans="1:8" x14ac:dyDescent="0.3">
      <c r="A210" t="s">
        <v>254</v>
      </c>
      <c r="B210">
        <v>1242</v>
      </c>
      <c r="C210">
        <v>1410</v>
      </c>
      <c r="D210">
        <v>180</v>
      </c>
      <c r="E210">
        <v>238</v>
      </c>
      <c r="F210" t="str">
        <f t="shared" si="6"/>
        <v/>
      </c>
      <c r="H210">
        <f t="shared" si="7"/>
        <v>1648</v>
      </c>
    </row>
    <row r="211" spans="1:8" x14ac:dyDescent="0.3">
      <c r="A211" t="s">
        <v>255</v>
      </c>
      <c r="B211">
        <v>997905</v>
      </c>
      <c r="D211">
        <v>0</v>
      </c>
      <c r="F211">
        <f t="shared" si="6"/>
        <v>9</v>
      </c>
      <c r="G211" t="s">
        <v>521</v>
      </c>
      <c r="H211">
        <f t="shared" si="7"/>
        <v>0</v>
      </c>
    </row>
    <row r="212" spans="1:8" x14ac:dyDescent="0.3">
      <c r="A212" t="s">
        <v>256</v>
      </c>
      <c r="C212">
        <v>30490</v>
      </c>
      <c r="E212">
        <v>0</v>
      </c>
      <c r="F212">
        <f t="shared" si="6"/>
        <v>9</v>
      </c>
      <c r="G212" t="s">
        <v>521</v>
      </c>
      <c r="H212">
        <f t="shared" si="7"/>
        <v>30490</v>
      </c>
    </row>
    <row r="213" spans="1:8" x14ac:dyDescent="0.3">
      <c r="A213" t="s">
        <v>257</v>
      </c>
      <c r="B213">
        <v>18</v>
      </c>
      <c r="C213">
        <v>17</v>
      </c>
      <c r="D213">
        <v>1</v>
      </c>
      <c r="E213">
        <v>1</v>
      </c>
      <c r="F213" t="str">
        <f t="shared" si="6"/>
        <v/>
      </c>
      <c r="H213">
        <f t="shared" si="7"/>
        <v>18</v>
      </c>
    </row>
    <row r="214" spans="1:8" x14ac:dyDescent="0.3">
      <c r="A214" t="s">
        <v>258</v>
      </c>
      <c r="B214">
        <v>31481</v>
      </c>
      <c r="C214">
        <v>28899</v>
      </c>
      <c r="D214">
        <v>793</v>
      </c>
      <c r="E214">
        <v>722</v>
      </c>
      <c r="F214" t="str">
        <f t="shared" si="6"/>
        <v/>
      </c>
      <c r="H214">
        <f t="shared" si="7"/>
        <v>29621</v>
      </c>
    </row>
    <row r="215" spans="1:8" x14ac:dyDescent="0.3">
      <c r="A215" t="s">
        <v>259</v>
      </c>
      <c r="B215">
        <v>5850</v>
      </c>
      <c r="C215">
        <v>5857</v>
      </c>
      <c r="D215">
        <v>0</v>
      </c>
      <c r="E215">
        <v>30</v>
      </c>
      <c r="F215" t="str">
        <f t="shared" si="6"/>
        <v/>
      </c>
      <c r="H215">
        <f t="shared" si="7"/>
        <v>5887</v>
      </c>
    </row>
    <row r="216" spans="1:8" x14ac:dyDescent="0.3">
      <c r="A216" t="s">
        <v>261</v>
      </c>
      <c r="B216">
        <v>2511</v>
      </c>
      <c r="C216">
        <v>2714</v>
      </c>
      <c r="D216">
        <v>321</v>
      </c>
      <c r="E216">
        <v>392</v>
      </c>
      <c r="F216" t="str">
        <f t="shared" si="6"/>
        <v/>
      </c>
      <c r="H216">
        <f t="shared" si="7"/>
        <v>3106</v>
      </c>
    </row>
    <row r="217" spans="1:8" x14ac:dyDescent="0.3">
      <c r="A217" t="s">
        <v>262</v>
      </c>
      <c r="B217">
        <v>25710</v>
      </c>
      <c r="D217">
        <v>0</v>
      </c>
      <c r="F217">
        <f t="shared" si="6"/>
        <v>9</v>
      </c>
      <c r="G217" t="s">
        <v>522</v>
      </c>
      <c r="H217">
        <f t="shared" si="7"/>
        <v>0</v>
      </c>
    </row>
    <row r="218" spans="1:8" x14ac:dyDescent="0.3">
      <c r="A218" t="s">
        <v>263</v>
      </c>
      <c r="C218">
        <v>12367</v>
      </c>
      <c r="E218">
        <v>51</v>
      </c>
      <c r="F218">
        <f t="shared" si="6"/>
        <v>9</v>
      </c>
      <c r="G218" t="s">
        <v>522</v>
      </c>
      <c r="H218">
        <f t="shared" si="7"/>
        <v>12418</v>
      </c>
    </row>
    <row r="219" spans="1:8" x14ac:dyDescent="0.3">
      <c r="A219" t="s">
        <v>264</v>
      </c>
      <c r="B219">
        <v>659</v>
      </c>
      <c r="C219">
        <v>670</v>
      </c>
      <c r="D219">
        <v>30</v>
      </c>
      <c r="E219">
        <v>30</v>
      </c>
      <c r="F219" t="str">
        <f t="shared" si="6"/>
        <v/>
      </c>
      <c r="H219">
        <f t="shared" si="7"/>
        <v>700</v>
      </c>
    </row>
    <row r="220" spans="1:8" x14ac:dyDescent="0.3">
      <c r="A220" t="s">
        <v>266</v>
      </c>
      <c r="B220">
        <v>4351</v>
      </c>
      <c r="C220">
        <v>4639</v>
      </c>
      <c r="D220">
        <v>45</v>
      </c>
      <c r="E220">
        <v>0</v>
      </c>
      <c r="F220" t="str">
        <f t="shared" si="6"/>
        <v/>
      </c>
      <c r="H220">
        <f t="shared" si="7"/>
        <v>4639</v>
      </c>
    </row>
    <row r="221" spans="1:8" x14ac:dyDescent="0.3">
      <c r="A221" t="s">
        <v>269</v>
      </c>
      <c r="B221">
        <v>5986067</v>
      </c>
      <c r="C221">
        <v>5868261</v>
      </c>
      <c r="D221">
        <v>145263</v>
      </c>
      <c r="E221">
        <v>163050</v>
      </c>
      <c r="F221" t="str">
        <f t="shared" si="6"/>
        <v/>
      </c>
      <c r="H221">
        <f t="shared" si="7"/>
        <v>6031311</v>
      </c>
    </row>
  </sheetData>
  <autoFilter ref="A2:G221"/>
  <mergeCells count="2">
    <mergeCell ref="B1:C1"/>
    <mergeCell ref="D1:E1"/>
  </mergeCell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workbookViewId="0">
      <pane ySplit="1" topLeftCell="A4" activePane="bottomLeft" state="frozen"/>
      <selection pane="bottomLeft"/>
    </sheetView>
  </sheetViews>
  <sheetFormatPr defaultRowHeight="13.8" x14ac:dyDescent="0.3"/>
  <cols>
    <col min="1" max="1" width="47.125" customWidth="1"/>
    <col min="4" max="4" width="11.125" bestFit="1" customWidth="1"/>
    <col min="6" max="6" width="12.25" customWidth="1"/>
    <col min="7" max="7" width="9" style="12"/>
    <col min="8" max="9" width="9" style="5"/>
    <col min="10" max="10" width="11.125" customWidth="1"/>
    <col min="11" max="11" width="19.125" customWidth="1"/>
  </cols>
  <sheetData>
    <row r="1" spans="1:13" s="15" customFormat="1" ht="96.6" x14ac:dyDescent="0.3">
      <c r="A1" s="15" t="s">
        <v>633</v>
      </c>
      <c r="B1" s="15" t="s">
        <v>677</v>
      </c>
      <c r="C1" s="15" t="s">
        <v>526</v>
      </c>
      <c r="D1" s="15" t="s">
        <v>632</v>
      </c>
      <c r="F1" s="15" t="s">
        <v>634</v>
      </c>
      <c r="G1" s="109" t="s">
        <v>635</v>
      </c>
      <c r="H1" s="19" t="s">
        <v>636</v>
      </c>
      <c r="I1" s="19" t="s">
        <v>637</v>
      </c>
      <c r="J1" s="15" t="s">
        <v>638</v>
      </c>
      <c r="K1" s="15" t="s">
        <v>639</v>
      </c>
      <c r="L1" s="15" t="s">
        <v>640</v>
      </c>
    </row>
    <row r="2" spans="1:13" x14ac:dyDescent="0.3">
      <c r="A2" t="s">
        <v>641</v>
      </c>
      <c r="B2">
        <v>1</v>
      </c>
      <c r="D2">
        <v>3.6669999999999998</v>
      </c>
    </row>
    <row r="3" spans="1:13" x14ac:dyDescent="0.3">
      <c r="A3" t="s">
        <v>642</v>
      </c>
      <c r="B3">
        <v>790</v>
      </c>
      <c r="D3" s="5">
        <f>D$2*B3</f>
        <v>2896.93</v>
      </c>
      <c r="F3" s="110" t="s">
        <v>643</v>
      </c>
      <c r="G3" s="111">
        <v>0.66</v>
      </c>
      <c r="H3" s="112" t="s">
        <v>644</v>
      </c>
      <c r="I3" s="112" t="s">
        <v>645</v>
      </c>
      <c r="J3" s="110" t="s">
        <v>646</v>
      </c>
      <c r="K3" s="110" t="s">
        <v>647</v>
      </c>
      <c r="L3" s="110">
        <v>4</v>
      </c>
      <c r="M3" s="110" t="s">
        <v>648</v>
      </c>
    </row>
    <row r="4" spans="1:13" x14ac:dyDescent="0.3">
      <c r="A4" t="s">
        <v>649</v>
      </c>
      <c r="B4">
        <v>515</v>
      </c>
      <c r="D4" s="5">
        <f>D$2*B4</f>
        <v>1888.5049999999999</v>
      </c>
      <c r="F4" s="110" t="s">
        <v>643</v>
      </c>
      <c r="G4" s="113">
        <v>0.5</v>
      </c>
      <c r="H4" s="114"/>
      <c r="I4" s="114" t="s">
        <v>650</v>
      </c>
      <c r="J4" s="115" t="s">
        <v>651</v>
      </c>
      <c r="K4" s="115" t="s">
        <v>652</v>
      </c>
      <c r="L4" s="115">
        <v>3</v>
      </c>
      <c r="M4" s="110" t="s">
        <v>648</v>
      </c>
    </row>
    <row r="5" spans="1:13" x14ac:dyDescent="0.3">
      <c r="A5" t="s">
        <v>673</v>
      </c>
      <c r="B5" s="6">
        <v>270</v>
      </c>
      <c r="C5" s="6"/>
      <c r="D5" s="5">
        <f>D$2*B5</f>
        <v>990.08999999999992</v>
      </c>
      <c r="F5" s="110" t="s">
        <v>643</v>
      </c>
      <c r="G5" s="111">
        <v>0.5</v>
      </c>
      <c r="H5" s="112">
        <v>370</v>
      </c>
      <c r="I5" s="112">
        <v>1400</v>
      </c>
      <c r="J5" s="110" t="s">
        <v>646</v>
      </c>
      <c r="K5" s="110" t="s">
        <v>647</v>
      </c>
      <c r="L5" s="110">
        <v>4</v>
      </c>
      <c r="M5" s="110" t="s">
        <v>648</v>
      </c>
    </row>
    <row r="6" spans="1:13" x14ac:dyDescent="0.3">
      <c r="D6" s="6"/>
      <c r="F6" s="110" t="s">
        <v>643</v>
      </c>
      <c r="G6" s="116">
        <v>0.5</v>
      </c>
      <c r="H6" s="117"/>
      <c r="I6" s="117">
        <f>3100-2040</f>
        <v>1060</v>
      </c>
      <c r="J6" s="118" t="s">
        <v>653</v>
      </c>
      <c r="K6" s="118" t="s">
        <v>654</v>
      </c>
      <c r="L6" s="118" t="s">
        <v>655</v>
      </c>
      <c r="M6" s="110" t="s">
        <v>648</v>
      </c>
    </row>
    <row r="7" spans="1:13" x14ac:dyDescent="0.3">
      <c r="A7" s="60" t="s">
        <v>675</v>
      </c>
      <c r="C7" s="63">
        <f>SUMIF('details nation.1751_2014'!L2:L17333,1,'details nation.1751_2014'!J2:J17333)*0.001</f>
        <v>911.72</v>
      </c>
      <c r="D7" s="6">
        <f>C7*0.0036667</f>
        <v>3.3430037240000003</v>
      </c>
      <c r="F7" s="110" t="s">
        <v>656</v>
      </c>
      <c r="G7" s="113">
        <v>0.75</v>
      </c>
      <c r="H7" s="114"/>
      <c r="I7" s="114" t="s">
        <v>657</v>
      </c>
      <c r="J7" s="115" t="s">
        <v>651</v>
      </c>
      <c r="K7" s="115" t="s">
        <v>652</v>
      </c>
      <c r="L7" s="115">
        <v>3</v>
      </c>
      <c r="M7" s="110" t="s">
        <v>648</v>
      </c>
    </row>
    <row r="8" spans="1:13" x14ac:dyDescent="0.3">
      <c r="A8" t="s">
        <v>674</v>
      </c>
      <c r="C8" s="18">
        <v>58112.475313436276</v>
      </c>
      <c r="D8" s="17">
        <f>C8*0.0036667</f>
        <v>213.08101323177681</v>
      </c>
      <c r="F8" s="110" t="s">
        <v>656</v>
      </c>
      <c r="G8" s="119">
        <v>0.66</v>
      </c>
      <c r="H8" s="120"/>
      <c r="I8" s="120">
        <v>1200</v>
      </c>
      <c r="J8" s="59" t="s">
        <v>646</v>
      </c>
      <c r="K8" s="59" t="s">
        <v>658</v>
      </c>
      <c r="L8" s="59">
        <v>710</v>
      </c>
      <c r="M8" s="110" t="s">
        <v>648</v>
      </c>
    </row>
    <row r="9" spans="1:13" x14ac:dyDescent="0.3">
      <c r="A9" t="s">
        <v>676</v>
      </c>
      <c r="D9" s="17">
        <f>D7+D8</f>
        <v>216.42401695577681</v>
      </c>
      <c r="F9" s="110" t="s">
        <v>656</v>
      </c>
      <c r="G9" s="119">
        <v>0.66</v>
      </c>
      <c r="H9" s="120"/>
      <c r="I9" s="120">
        <v>1000</v>
      </c>
      <c r="J9" s="59" t="s">
        <v>659</v>
      </c>
      <c r="K9" s="59" t="s">
        <v>658</v>
      </c>
      <c r="L9" s="59">
        <v>710</v>
      </c>
      <c r="M9" s="110" t="s">
        <v>648</v>
      </c>
    </row>
    <row r="10" spans="1:13" x14ac:dyDescent="0.3">
      <c r="A10" t="s">
        <v>680</v>
      </c>
      <c r="C10" s="100">
        <v>439580.37071962701</v>
      </c>
      <c r="D10" s="17">
        <f>C10*0.0036667</f>
        <v>1611.8093453176564</v>
      </c>
      <c r="F10" s="124" t="s">
        <v>656</v>
      </c>
      <c r="G10" s="125">
        <v>0.66</v>
      </c>
      <c r="H10" s="126">
        <v>270</v>
      </c>
      <c r="I10" s="126">
        <f>ROUND(H10*D$2,-1)</f>
        <v>990</v>
      </c>
      <c r="J10" s="127" t="s">
        <v>660</v>
      </c>
      <c r="K10" s="127" t="s">
        <v>661</v>
      </c>
      <c r="L10" s="127">
        <v>1113</v>
      </c>
      <c r="M10" s="110" t="s">
        <v>648</v>
      </c>
    </row>
    <row r="11" spans="1:13" x14ac:dyDescent="0.3">
      <c r="A11" t="s">
        <v>681</v>
      </c>
      <c r="D11" s="17">
        <f>D10-D9</f>
        <v>1395.3853283618796</v>
      </c>
      <c r="F11" s="110" t="s">
        <v>656</v>
      </c>
      <c r="G11" s="113">
        <v>0.66</v>
      </c>
      <c r="H11" s="114"/>
      <c r="I11" s="114">
        <v>940</v>
      </c>
      <c r="J11" s="115" t="s">
        <v>651</v>
      </c>
      <c r="K11" s="115" t="s">
        <v>652</v>
      </c>
      <c r="L11" s="115">
        <v>3</v>
      </c>
      <c r="M11" s="110" t="s">
        <v>648</v>
      </c>
    </row>
    <row r="12" spans="1:13" x14ac:dyDescent="0.3">
      <c r="D12" s="5"/>
      <c r="F12" s="110" t="s">
        <v>656</v>
      </c>
      <c r="G12" s="113">
        <v>0.5</v>
      </c>
      <c r="H12" s="114"/>
      <c r="I12" s="114" t="s">
        <v>662</v>
      </c>
      <c r="J12" s="115" t="s">
        <v>651</v>
      </c>
      <c r="K12" s="115" t="s">
        <v>652</v>
      </c>
      <c r="L12" s="115">
        <v>3</v>
      </c>
      <c r="M12" s="110" t="s">
        <v>648</v>
      </c>
    </row>
    <row r="13" spans="1:13" x14ac:dyDescent="0.3">
      <c r="A13" t="s">
        <v>679</v>
      </c>
      <c r="D13" s="5">
        <f>D11+D5</f>
        <v>2385.4753283618793</v>
      </c>
      <c r="F13" s="110" t="s">
        <v>656</v>
      </c>
      <c r="G13" s="116">
        <v>0.5</v>
      </c>
      <c r="H13" s="117"/>
      <c r="I13" s="117">
        <f>4125-2040</f>
        <v>2085</v>
      </c>
      <c r="J13" s="118" t="s">
        <v>653</v>
      </c>
      <c r="K13" s="118" t="s">
        <v>654</v>
      </c>
      <c r="L13" s="118" t="s">
        <v>655</v>
      </c>
      <c r="M13" s="110" t="s">
        <v>648</v>
      </c>
    </row>
    <row r="14" spans="1:13" x14ac:dyDescent="0.3">
      <c r="D14" s="5"/>
      <c r="F14" s="110" t="s">
        <v>656</v>
      </c>
      <c r="G14" s="119">
        <v>0.5</v>
      </c>
      <c r="H14" s="120"/>
      <c r="I14" s="120">
        <v>1500</v>
      </c>
      <c r="J14" s="59" t="s">
        <v>646</v>
      </c>
      <c r="K14" s="59" t="s">
        <v>658</v>
      </c>
      <c r="L14" s="59">
        <v>710</v>
      </c>
      <c r="M14" s="110" t="s">
        <v>648</v>
      </c>
    </row>
    <row r="15" spans="1:13" x14ac:dyDescent="0.3">
      <c r="D15" s="5"/>
      <c r="F15" s="110" t="s">
        <v>656</v>
      </c>
      <c r="G15" s="119">
        <v>0.5</v>
      </c>
      <c r="H15" s="120"/>
      <c r="I15" s="120">
        <v>1300</v>
      </c>
      <c r="J15" s="59" t="s">
        <v>659</v>
      </c>
      <c r="K15" s="59" t="s">
        <v>658</v>
      </c>
      <c r="L15" s="59">
        <v>710</v>
      </c>
      <c r="M15" s="110" t="s">
        <v>648</v>
      </c>
    </row>
    <row r="16" spans="1:13" x14ac:dyDescent="0.3">
      <c r="D16" s="5"/>
      <c r="F16" s="110" t="s">
        <v>663</v>
      </c>
      <c r="G16" s="119">
        <v>0.66</v>
      </c>
      <c r="H16" s="120"/>
      <c r="I16" s="120">
        <v>2900</v>
      </c>
      <c r="J16" s="119" t="s">
        <v>646</v>
      </c>
      <c r="K16" s="59" t="s">
        <v>658</v>
      </c>
      <c r="L16" s="59">
        <v>710</v>
      </c>
      <c r="M16" s="110" t="s">
        <v>648</v>
      </c>
    </row>
    <row r="17" spans="4:13" x14ac:dyDescent="0.3">
      <c r="F17" s="110" t="s">
        <v>663</v>
      </c>
      <c r="G17" s="119">
        <v>0.66</v>
      </c>
      <c r="H17" s="120"/>
      <c r="I17" s="120">
        <v>2700</v>
      </c>
      <c r="J17" s="119" t="s">
        <v>659</v>
      </c>
      <c r="K17" s="59" t="s">
        <v>658</v>
      </c>
      <c r="L17" s="59">
        <v>710</v>
      </c>
      <c r="M17" s="110" t="s">
        <v>648</v>
      </c>
    </row>
    <row r="18" spans="4:13" x14ac:dyDescent="0.3">
      <c r="D18" s="5"/>
      <c r="F18" s="110" t="s">
        <v>663</v>
      </c>
      <c r="G18" s="119">
        <v>0.5</v>
      </c>
      <c r="H18" s="120"/>
      <c r="I18" s="120">
        <v>3300</v>
      </c>
      <c r="J18" s="119" t="s">
        <v>646</v>
      </c>
      <c r="K18" s="59" t="s">
        <v>658</v>
      </c>
      <c r="L18" s="59">
        <v>710</v>
      </c>
      <c r="M18" s="110" t="s">
        <v>648</v>
      </c>
    </row>
    <row r="19" spans="4:13" x14ac:dyDescent="0.3">
      <c r="F19" s="110" t="s">
        <v>663</v>
      </c>
      <c r="G19" s="119">
        <v>0.5</v>
      </c>
      <c r="H19" s="120"/>
      <c r="I19" s="120">
        <v>3100</v>
      </c>
      <c r="J19" s="119" t="s">
        <v>659</v>
      </c>
      <c r="K19" s="59" t="s">
        <v>658</v>
      </c>
      <c r="L19" s="59">
        <v>710</v>
      </c>
      <c r="M19" s="110" t="s">
        <v>648</v>
      </c>
    </row>
    <row r="20" spans="4:13" x14ac:dyDescent="0.3">
      <c r="D20" s="6"/>
      <c r="F20" s="42">
        <v>1.5</v>
      </c>
      <c r="G20" s="41">
        <v>0.5</v>
      </c>
      <c r="H20" s="40"/>
      <c r="I20" s="40">
        <v>3100</v>
      </c>
      <c r="J20" s="42" t="s">
        <v>664</v>
      </c>
      <c r="K20" s="42" t="s">
        <v>665</v>
      </c>
      <c r="L20" s="42" t="s">
        <v>666</v>
      </c>
      <c r="M20" s="42" t="s">
        <v>667</v>
      </c>
    </row>
    <row r="21" spans="4:13" x14ac:dyDescent="0.3">
      <c r="D21" s="6"/>
      <c r="F21" s="60">
        <v>2</v>
      </c>
      <c r="G21" s="121">
        <v>0.66</v>
      </c>
      <c r="H21" s="63">
        <v>1000</v>
      </c>
      <c r="I21" s="63">
        <f>ROUND(H21*D$2,-1)</f>
        <v>3670</v>
      </c>
      <c r="J21" s="60" t="s">
        <v>664</v>
      </c>
      <c r="K21" s="60" t="s">
        <v>661</v>
      </c>
      <c r="L21" s="60">
        <v>1113</v>
      </c>
      <c r="M21" t="s">
        <v>667</v>
      </c>
    </row>
    <row r="22" spans="4:13" x14ac:dyDescent="0.3">
      <c r="F22" s="58">
        <v>2</v>
      </c>
      <c r="G22" s="122">
        <v>0.66</v>
      </c>
      <c r="H22" s="57"/>
      <c r="I22" s="57">
        <v>3200</v>
      </c>
      <c r="J22" s="122" t="s">
        <v>664</v>
      </c>
      <c r="K22" s="58" t="s">
        <v>668</v>
      </c>
      <c r="L22" s="58">
        <v>710</v>
      </c>
      <c r="M22" t="s">
        <v>667</v>
      </c>
    </row>
    <row r="23" spans="4:13" x14ac:dyDescent="0.3">
      <c r="F23" s="60">
        <v>2</v>
      </c>
      <c r="G23" s="121">
        <v>0.66</v>
      </c>
      <c r="H23" s="63">
        <v>790</v>
      </c>
      <c r="I23" s="63">
        <f>ROUND(H23*D$2,-1)</f>
        <v>2900</v>
      </c>
      <c r="J23" s="60" t="s">
        <v>664</v>
      </c>
      <c r="K23" s="60" t="s">
        <v>661</v>
      </c>
      <c r="L23" s="60">
        <v>1113</v>
      </c>
      <c r="M23" t="s">
        <v>667</v>
      </c>
    </row>
    <row r="24" spans="4:13" x14ac:dyDescent="0.3">
      <c r="F24" s="60">
        <v>2</v>
      </c>
      <c r="G24" s="121">
        <v>0.5</v>
      </c>
      <c r="H24" s="63">
        <v>1210</v>
      </c>
      <c r="I24" s="63">
        <f>ROUND(H24*D$2,-1)</f>
        <v>4440</v>
      </c>
      <c r="J24" s="60" t="s">
        <v>664</v>
      </c>
      <c r="K24" s="60" t="s">
        <v>661</v>
      </c>
      <c r="L24" s="60">
        <v>1113</v>
      </c>
      <c r="M24" t="s">
        <v>667</v>
      </c>
    </row>
    <row r="25" spans="4:13" x14ac:dyDescent="0.3">
      <c r="F25" s="42">
        <v>2</v>
      </c>
      <c r="G25" s="41">
        <v>0.5</v>
      </c>
      <c r="H25" s="40"/>
      <c r="I25" s="40">
        <v>4125</v>
      </c>
      <c r="J25" s="42" t="s">
        <v>664</v>
      </c>
      <c r="K25" s="42" t="s">
        <v>665</v>
      </c>
      <c r="L25" s="42" t="s">
        <v>666</v>
      </c>
      <c r="M25" s="42" t="s">
        <v>667</v>
      </c>
    </row>
    <row r="26" spans="4:13" x14ac:dyDescent="0.3">
      <c r="F26" s="58">
        <v>2</v>
      </c>
      <c r="G26" s="122">
        <v>0.5</v>
      </c>
      <c r="H26" s="57"/>
      <c r="I26" s="57">
        <v>3500</v>
      </c>
      <c r="J26" s="122" t="s">
        <v>664</v>
      </c>
      <c r="K26" s="58" t="s">
        <v>668</v>
      </c>
      <c r="L26" s="58">
        <v>710</v>
      </c>
      <c r="M26" t="s">
        <v>667</v>
      </c>
    </row>
    <row r="27" spans="4:13" x14ac:dyDescent="0.3">
      <c r="F27" s="60">
        <v>2</v>
      </c>
      <c r="G27" s="121">
        <v>0.5</v>
      </c>
      <c r="H27" s="63">
        <v>820</v>
      </c>
      <c r="I27" s="63">
        <f>ROUND(H27*D$2,-1)</f>
        <v>3010</v>
      </c>
      <c r="J27" s="60" t="s">
        <v>664</v>
      </c>
      <c r="K27" s="60" t="s">
        <v>661</v>
      </c>
      <c r="L27" s="60">
        <v>1113</v>
      </c>
      <c r="M27" t="s">
        <v>667</v>
      </c>
    </row>
    <row r="28" spans="4:13" x14ac:dyDescent="0.3">
      <c r="F28" s="58">
        <v>3</v>
      </c>
      <c r="G28" s="122">
        <v>0.66</v>
      </c>
      <c r="H28" s="57"/>
      <c r="I28" s="57">
        <v>4900</v>
      </c>
      <c r="J28" s="122" t="s">
        <v>664</v>
      </c>
      <c r="K28" s="58" t="s">
        <v>668</v>
      </c>
      <c r="L28" s="58">
        <v>710</v>
      </c>
      <c r="M28" t="s">
        <v>667</v>
      </c>
    </row>
    <row r="29" spans="4:13" x14ac:dyDescent="0.3">
      <c r="F29" s="58">
        <v>3</v>
      </c>
      <c r="G29" s="122">
        <v>0.5</v>
      </c>
      <c r="H29" s="57"/>
      <c r="I29" s="57">
        <v>5300</v>
      </c>
      <c r="J29" s="122" t="s">
        <v>664</v>
      </c>
      <c r="K29" s="58" t="s">
        <v>668</v>
      </c>
      <c r="L29" s="58">
        <v>710</v>
      </c>
      <c r="M29" t="s">
        <v>667</v>
      </c>
    </row>
    <row r="30" spans="4:13" x14ac:dyDescent="0.3">
      <c r="F30" s="42"/>
      <c r="G30" s="41"/>
      <c r="H30" s="40">
        <v>555</v>
      </c>
      <c r="I30" s="40">
        <f>ROUND(H30*D$2,-1)</f>
        <v>2040</v>
      </c>
      <c r="J30" s="42" t="s">
        <v>669</v>
      </c>
      <c r="K30" s="42" t="s">
        <v>665</v>
      </c>
      <c r="L30" s="42">
        <v>9</v>
      </c>
      <c r="M30" t="s">
        <v>667</v>
      </c>
    </row>
    <row r="31" spans="4:13" x14ac:dyDescent="0.3">
      <c r="F31" s="58"/>
      <c r="G31" s="122"/>
      <c r="H31" s="57"/>
      <c r="I31" s="57">
        <v>2000</v>
      </c>
      <c r="J31" s="122" t="s">
        <v>670</v>
      </c>
      <c r="K31" s="58" t="s">
        <v>668</v>
      </c>
      <c r="L31" s="58">
        <v>712</v>
      </c>
      <c r="M31" t="s">
        <v>667</v>
      </c>
    </row>
    <row r="32" spans="4:13" x14ac:dyDescent="0.3">
      <c r="F32" s="60"/>
      <c r="G32" s="121"/>
      <c r="H32" s="63">
        <v>515</v>
      </c>
      <c r="I32" s="63">
        <f>ROUND(H32*D$2,-1)</f>
        <v>1890</v>
      </c>
      <c r="J32" s="60" t="s">
        <v>671</v>
      </c>
      <c r="K32" s="60" t="s">
        <v>661</v>
      </c>
      <c r="L32" s="60">
        <v>1113</v>
      </c>
      <c r="M32" t="s">
        <v>667</v>
      </c>
    </row>
    <row r="33" spans="6:13" x14ac:dyDescent="0.3">
      <c r="F33" s="32"/>
      <c r="G33" s="123"/>
      <c r="H33" s="31"/>
      <c r="I33" s="31">
        <v>1810</v>
      </c>
      <c r="J33" s="32" t="s">
        <v>671</v>
      </c>
      <c r="K33" s="32" t="s">
        <v>672</v>
      </c>
      <c r="L33" s="32">
        <v>3</v>
      </c>
      <c r="M33" t="s">
        <v>667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workbookViewId="0">
      <pane ySplit="1" topLeftCell="A2" activePane="bottomLeft" state="frozen"/>
      <selection pane="bottomLeft"/>
    </sheetView>
  </sheetViews>
  <sheetFormatPr defaultRowHeight="13.8" x14ac:dyDescent="0.3"/>
  <cols>
    <col min="1" max="1" width="34.75" style="142" customWidth="1"/>
    <col min="2" max="3" width="9" style="143"/>
    <col min="4" max="4" width="9" style="145"/>
    <col min="5" max="6" width="9" style="143"/>
  </cols>
  <sheetData>
    <row r="1" spans="1:6" s="15" customFormat="1" ht="151.80000000000001" x14ac:dyDescent="0.3">
      <c r="A1" s="140" t="s">
        <v>684</v>
      </c>
      <c r="B1" s="141" t="s">
        <v>683</v>
      </c>
      <c r="C1" s="141" t="s">
        <v>682</v>
      </c>
      <c r="D1" s="144" t="s">
        <v>686</v>
      </c>
      <c r="E1" s="141" t="s">
        <v>685</v>
      </c>
      <c r="F1" s="141" t="s">
        <v>687</v>
      </c>
    </row>
    <row r="3" spans="1:6" x14ac:dyDescent="0.3">
      <c r="A3" s="142" t="s">
        <v>480</v>
      </c>
      <c r="B3" s="143">
        <v>405.39563948468054</v>
      </c>
      <c r="C3" s="143">
        <v>324.45946299999997</v>
      </c>
      <c r="D3" s="145">
        <v>4.2973271478486383E-2</v>
      </c>
      <c r="E3" s="143">
        <v>102.51167889092649</v>
      </c>
      <c r="F3" s="143">
        <v>-302.88396059375407</v>
      </c>
    </row>
    <row r="4" spans="1:6" x14ac:dyDescent="0.3">
      <c r="A4" s="142" t="s">
        <v>678</v>
      </c>
      <c r="B4" s="143">
        <v>368.84534890426266</v>
      </c>
      <c r="C4" s="143">
        <v>508.94360600000005</v>
      </c>
      <c r="D4" s="145">
        <v>6.7407409066314747E-2</v>
      </c>
      <c r="E4" s="143">
        <v>160.79871127649068</v>
      </c>
      <c r="F4" s="143">
        <v>-208.04663762777199</v>
      </c>
    </row>
    <row r="5" spans="1:6" x14ac:dyDescent="0.3">
      <c r="A5" s="142" t="s">
        <v>316</v>
      </c>
      <c r="B5" s="143">
        <v>203.19339469819988</v>
      </c>
      <c r="C5" s="143">
        <v>1417.5048470000002</v>
      </c>
      <c r="D5" s="145">
        <v>0.18774246880942816</v>
      </c>
      <c r="E5" s="143">
        <v>447.85502743064052</v>
      </c>
      <c r="F5" s="143">
        <v>0</v>
      </c>
    </row>
    <row r="6" spans="1:6" x14ac:dyDescent="0.3">
      <c r="A6" s="142" t="s">
        <v>534</v>
      </c>
      <c r="B6" s="143">
        <v>112.93718085470729</v>
      </c>
      <c r="C6" s="143">
        <v>143.98975399999998</v>
      </c>
      <c r="D6" s="145">
        <v>1.9070828545267211E-2</v>
      </c>
      <c r="E6" s="143">
        <v>45.492990986154403</v>
      </c>
      <c r="F6" s="143">
        <v>-67.444189868552883</v>
      </c>
    </row>
    <row r="7" spans="1:6" x14ac:dyDescent="0.3">
      <c r="A7" s="142" t="s">
        <v>372</v>
      </c>
      <c r="B7" s="143">
        <v>64.306330884041287</v>
      </c>
      <c r="C7" s="143">
        <v>127.48445</v>
      </c>
      <c r="D7" s="145">
        <v>1.68847714549029E-2</v>
      </c>
      <c r="E7" s="143">
        <v>40.278205730699781</v>
      </c>
      <c r="F7" s="143">
        <v>-24.028125153341506</v>
      </c>
    </row>
    <row r="8" spans="1:6" x14ac:dyDescent="0.3">
      <c r="A8" s="142" t="s">
        <v>364</v>
      </c>
      <c r="B8" s="143">
        <v>48.843072817027867</v>
      </c>
      <c r="C8" s="143">
        <v>1339.1801270000001</v>
      </c>
      <c r="D8" s="145">
        <v>0.17736869383946705</v>
      </c>
      <c r="E8" s="143">
        <v>423.10864317782028</v>
      </c>
      <c r="F8" s="143">
        <v>0</v>
      </c>
    </row>
    <row r="9" spans="1:6" x14ac:dyDescent="0.3">
      <c r="A9" s="142" t="s">
        <v>311</v>
      </c>
      <c r="B9" s="143">
        <v>32.346583659804459</v>
      </c>
      <c r="C9" s="143">
        <v>36.624199000000004</v>
      </c>
      <c r="D9" s="145">
        <v>4.8507188902951175E-3</v>
      </c>
      <c r="E9" s="143">
        <v>11.571270237617917</v>
      </c>
      <c r="F9" s="143">
        <v>-20.775313422186542</v>
      </c>
    </row>
    <row r="10" spans="1:6" x14ac:dyDescent="0.3">
      <c r="A10" s="142" t="s">
        <v>476</v>
      </c>
      <c r="B10" s="143">
        <v>25.850056957427782</v>
      </c>
      <c r="C10" s="143">
        <v>44.222946999999998</v>
      </c>
      <c r="D10" s="145">
        <v>5.8571406407391955E-3</v>
      </c>
      <c r="E10" s="143">
        <v>13.972064493229041</v>
      </c>
      <c r="F10" s="143">
        <v>-11.877992464198741</v>
      </c>
    </row>
    <row r="11" spans="1:6" x14ac:dyDescent="0.3">
      <c r="A11" s="142" t="s">
        <v>452</v>
      </c>
      <c r="B11" s="143">
        <v>20.224728909199364</v>
      </c>
      <c r="C11" s="143">
        <v>56.717156000000003</v>
      </c>
      <c r="D11" s="145">
        <v>7.5119453127975595E-3</v>
      </c>
      <c r="E11" s="143">
        <v>17.919560211682239</v>
      </c>
      <c r="F11" s="143">
        <v>-2.3051686975171251</v>
      </c>
    </row>
    <row r="12" spans="1:6" x14ac:dyDescent="0.3">
      <c r="A12" s="142" t="s">
        <v>399</v>
      </c>
      <c r="B12" s="143">
        <v>19.319305773357165</v>
      </c>
      <c r="C12" s="143">
        <v>129.163276</v>
      </c>
      <c r="D12" s="145">
        <v>1.7107124795428343E-2</v>
      </c>
      <c r="E12" s="143">
        <v>40.808624138702072</v>
      </c>
      <c r="F12" s="143">
        <v>0</v>
      </c>
    </row>
    <row r="13" spans="1:6" x14ac:dyDescent="0.3">
      <c r="A13" s="142" t="s">
        <v>288</v>
      </c>
      <c r="B13" s="143">
        <v>17.839872300334779</v>
      </c>
      <c r="C13" s="143">
        <v>24.450561</v>
      </c>
      <c r="D13" s="145">
        <v>3.2383724793820907E-3</v>
      </c>
      <c r="E13" s="143">
        <v>7.7250576536120663</v>
      </c>
      <c r="F13" s="143">
        <v>-10.114814646722714</v>
      </c>
    </row>
    <row r="14" spans="1:6" x14ac:dyDescent="0.3">
      <c r="A14" s="142" t="s">
        <v>368</v>
      </c>
      <c r="B14" s="143">
        <v>17.094722049844247</v>
      </c>
      <c r="C14" s="143">
        <v>81.162788000000006</v>
      </c>
      <c r="D14" s="145">
        <v>1.0749664967160589E-2</v>
      </c>
      <c r="E14" s="143">
        <v>25.643060567317594</v>
      </c>
      <c r="F14" s="143">
        <v>0</v>
      </c>
    </row>
    <row r="15" spans="1:6" x14ac:dyDescent="0.3">
      <c r="A15" s="142" t="s">
        <v>430</v>
      </c>
      <c r="B15" s="143">
        <v>16.591002920526368</v>
      </c>
      <c r="C15" s="143">
        <v>50.982212000000004</v>
      </c>
      <c r="D15" s="145">
        <v>6.7523764497192254E-3</v>
      </c>
      <c r="E15" s="143">
        <v>16.10762742861699</v>
      </c>
      <c r="F15" s="143">
        <v>-0.48337549190937779</v>
      </c>
    </row>
    <row r="16" spans="1:6" x14ac:dyDescent="0.3">
      <c r="A16" s="142" t="s">
        <v>442</v>
      </c>
      <c r="B16" s="143">
        <v>15.071552296860022</v>
      </c>
      <c r="C16" s="143">
        <v>32.938213000000005</v>
      </c>
      <c r="D16" s="145">
        <v>4.3625257718718771E-3</v>
      </c>
      <c r="E16" s="143">
        <v>10.406697598143227</v>
      </c>
      <c r="F16" s="143">
        <v>-4.6648546987167947</v>
      </c>
    </row>
    <row r="17" spans="1:6" x14ac:dyDescent="0.3">
      <c r="A17" s="142" t="s">
        <v>304</v>
      </c>
      <c r="B17" s="143">
        <v>14.593618724201795</v>
      </c>
      <c r="C17" s="143">
        <v>209.28827799999999</v>
      </c>
      <c r="D17" s="145">
        <v>2.7719339434889374E-2</v>
      </c>
      <c r="E17" s="143">
        <v>66.12380034041712</v>
      </c>
      <c r="F17" s="143">
        <v>0</v>
      </c>
    </row>
    <row r="18" spans="1:6" x14ac:dyDescent="0.3">
      <c r="A18" s="142" t="s">
        <v>374</v>
      </c>
      <c r="B18" s="143">
        <v>13.819223611465233</v>
      </c>
      <c r="C18" s="143">
        <v>18.204498999999998</v>
      </c>
      <c r="D18" s="145">
        <v>2.4111082180297942E-3</v>
      </c>
      <c r="E18" s="143">
        <v>5.7516391681206489</v>
      </c>
      <c r="F18" s="143">
        <v>-8.0675844433445842</v>
      </c>
    </row>
    <row r="19" spans="1:6" x14ac:dyDescent="0.3">
      <c r="A19" s="142" t="s">
        <v>365</v>
      </c>
      <c r="B19" s="143">
        <v>12.560615311867888</v>
      </c>
      <c r="C19" s="143">
        <v>263.99137899999999</v>
      </c>
      <c r="D19" s="145">
        <v>3.4964531756458563E-2</v>
      </c>
      <c r="E19" s="143">
        <v>83.40702787275734</v>
      </c>
      <c r="F19" s="143">
        <v>0</v>
      </c>
    </row>
    <row r="20" spans="1:6" x14ac:dyDescent="0.3">
      <c r="A20" s="142" t="s">
        <v>471</v>
      </c>
      <c r="B20" s="143">
        <v>9.7202563481427422</v>
      </c>
      <c r="C20" s="143">
        <v>80.745020000000011</v>
      </c>
      <c r="D20" s="145">
        <v>1.0694333378083083E-2</v>
      </c>
      <c r="E20" s="143">
        <v>25.511068426694148</v>
      </c>
      <c r="F20" s="143">
        <v>0</v>
      </c>
    </row>
    <row r="21" spans="1:6" x14ac:dyDescent="0.3">
      <c r="A21" s="142" t="s">
        <v>463</v>
      </c>
      <c r="B21" s="143">
        <v>8.3775476381452929</v>
      </c>
      <c r="C21" s="143">
        <v>23.626455999999997</v>
      </c>
      <c r="D21" s="145">
        <v>3.129223288403561E-3</v>
      </c>
      <c r="E21" s="143">
        <v>7.4646849514221243</v>
      </c>
      <c r="F21" s="143">
        <v>-0.91286268672316861</v>
      </c>
    </row>
    <row r="22" spans="1:6" x14ac:dyDescent="0.3">
      <c r="A22" s="142" t="s">
        <v>285</v>
      </c>
      <c r="B22" s="143">
        <v>8.1171194713909731</v>
      </c>
      <c r="C22" s="143">
        <v>44.271040999999997</v>
      </c>
      <c r="D22" s="145">
        <v>5.8635104858328676E-3</v>
      </c>
      <c r="E22" s="143">
        <v>13.987259601545482</v>
      </c>
      <c r="F22" s="143">
        <v>0</v>
      </c>
    </row>
    <row r="23" spans="1:6" x14ac:dyDescent="0.3">
      <c r="A23" s="142" t="s">
        <v>484</v>
      </c>
      <c r="B23" s="143">
        <v>7.8814570165548901</v>
      </c>
      <c r="C23" s="143">
        <v>31.977065</v>
      </c>
      <c r="D23" s="145">
        <v>4.2352258202751365E-3</v>
      </c>
      <c r="E23" s="143">
        <v>10.10302670430754</v>
      </c>
      <c r="F23" s="143">
        <v>0</v>
      </c>
    </row>
    <row r="24" spans="1:6" x14ac:dyDescent="0.3">
      <c r="A24" s="142" t="s">
        <v>465</v>
      </c>
      <c r="B24" s="143">
        <v>7.2357138984322082</v>
      </c>
      <c r="C24" s="143">
        <v>69.037513000000004</v>
      </c>
      <c r="D24" s="145">
        <v>9.1437240292434729E-3</v>
      </c>
      <c r="E24" s="143">
        <v>21.812128081109979</v>
      </c>
      <c r="F24" s="143">
        <v>0</v>
      </c>
    </row>
    <row r="25" spans="1:6" x14ac:dyDescent="0.3">
      <c r="A25" s="142" t="s">
        <v>482</v>
      </c>
      <c r="B25" s="143">
        <v>6.0387324929580801</v>
      </c>
      <c r="C25" s="143">
        <v>31.910641000000002</v>
      </c>
      <c r="D25" s="145">
        <v>4.2264282448914682E-3</v>
      </c>
      <c r="E25" s="143">
        <v>10.082040305280396</v>
      </c>
      <c r="F25" s="143">
        <v>0</v>
      </c>
    </row>
    <row r="26" spans="1:6" x14ac:dyDescent="0.3">
      <c r="A26" s="142" t="s">
        <v>335</v>
      </c>
      <c r="B26" s="143">
        <v>5.81664504266036</v>
      </c>
      <c r="C26" s="143">
        <v>97.553151</v>
      </c>
      <c r="D26" s="145">
        <v>1.2920498612502405E-2</v>
      </c>
      <c r="E26" s="143">
        <v>30.821530670258383</v>
      </c>
      <c r="F26" s="143">
        <v>0</v>
      </c>
    </row>
    <row r="27" spans="1:6" x14ac:dyDescent="0.3">
      <c r="A27" s="142" t="s">
        <v>392</v>
      </c>
      <c r="B27" s="143">
        <v>5.3307736929689868</v>
      </c>
      <c r="C27" s="143">
        <v>31.624264</v>
      </c>
      <c r="D27" s="145">
        <v>4.1884988331479913E-3</v>
      </c>
      <c r="E27" s="143">
        <v>9.9915606293470525</v>
      </c>
      <c r="F27" s="143">
        <v>0</v>
      </c>
    </row>
    <row r="28" spans="1:6" x14ac:dyDescent="0.3">
      <c r="A28" s="142" t="s">
        <v>535</v>
      </c>
      <c r="B28" s="143">
        <v>5.2265682000798765</v>
      </c>
      <c r="C28" s="143">
        <v>9.4001450000000002</v>
      </c>
      <c r="D28" s="145">
        <v>1.2450090969365144E-3</v>
      </c>
      <c r="E28" s="143">
        <v>2.9699384843281584</v>
      </c>
      <c r="F28" s="143">
        <v>-2.2566297157517181</v>
      </c>
    </row>
    <row r="29" spans="1:6" x14ac:dyDescent="0.3">
      <c r="A29" s="142" t="s">
        <v>328</v>
      </c>
      <c r="B29" s="143">
        <v>4.9910105107880911</v>
      </c>
      <c r="C29" s="143">
        <v>25.490964999999999</v>
      </c>
      <c r="D29" s="145">
        <v>3.3761695500112284E-3</v>
      </c>
      <c r="E29" s="143">
        <v>8.0537691659184141</v>
      </c>
      <c r="F29" s="143">
        <v>0</v>
      </c>
    </row>
    <row r="30" spans="1:6" x14ac:dyDescent="0.3">
      <c r="A30" s="142" t="s">
        <v>447</v>
      </c>
      <c r="B30" s="143">
        <v>4.6212282003352287</v>
      </c>
      <c r="C30" s="143">
        <v>5.708844</v>
      </c>
      <c r="D30" s="145">
        <v>7.5611202944118828E-4</v>
      </c>
      <c r="E30" s="143">
        <v>1.8036865917095857</v>
      </c>
      <c r="F30" s="143">
        <v>-2.8175416086256431</v>
      </c>
    </row>
    <row r="31" spans="1:6" x14ac:dyDescent="0.3">
      <c r="A31" s="142" t="s">
        <v>295</v>
      </c>
      <c r="B31" s="143">
        <v>4.5535340910839226</v>
      </c>
      <c r="C31" s="143">
        <v>9.4683379999999993</v>
      </c>
      <c r="D31" s="145">
        <v>1.2540409688222558E-3</v>
      </c>
      <c r="E31" s="143">
        <v>2.9914837918805199</v>
      </c>
      <c r="F31" s="143">
        <v>-1.5620502992034027</v>
      </c>
    </row>
    <row r="32" spans="1:6" x14ac:dyDescent="0.3">
      <c r="A32" s="142" t="s">
        <v>418</v>
      </c>
      <c r="B32" s="143">
        <v>4.5036648824810905</v>
      </c>
      <c r="C32" s="143">
        <v>197.01595499999999</v>
      </c>
      <c r="D32" s="145">
        <v>2.6093922616793139E-2</v>
      </c>
      <c r="E32" s="143">
        <v>62.246408622544081</v>
      </c>
      <c r="F32" s="143">
        <v>0</v>
      </c>
    </row>
    <row r="33" spans="1:6" x14ac:dyDescent="0.3">
      <c r="A33" s="142" t="s">
        <v>531</v>
      </c>
      <c r="B33" s="143">
        <v>120.56284367382598</v>
      </c>
      <c r="C33" s="143">
        <v>2083.1249479999988</v>
      </c>
      <c r="D33" s="145">
        <v>0.27590101113497739</v>
      </c>
      <c r="E33" s="143">
        <v>658.15505513258472</v>
      </c>
      <c r="F33" s="143">
        <v>0</v>
      </c>
    </row>
    <row r="34" spans="1:6" x14ac:dyDescent="0.3">
      <c r="A34" s="142" t="s">
        <v>505</v>
      </c>
      <c r="B34" s="143">
        <v>1611.8093453176564</v>
      </c>
      <c r="C34" s="143">
        <v>7550.2621010000003</v>
      </c>
      <c r="D34" s="145">
        <v>1</v>
      </c>
      <c r="E34" s="143">
        <v>2385.4753283618793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pivot-nations</vt:lpstr>
      <vt:lpstr>pivot 91-92</vt:lpstr>
      <vt:lpstr>details nation.1751_2014</vt:lpstr>
      <vt:lpstr>91-92 copy</vt:lpstr>
      <vt:lpstr>background</vt:lpstr>
      <vt:lpstr>output text for wiki 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x</cp:lastModifiedBy>
  <cp:lastPrinted>2019-05-29T15:03:52Z</cp:lastPrinted>
  <dcterms:created xsi:type="dcterms:W3CDTF">2019-04-28T21:35:50Z</dcterms:created>
  <dcterms:modified xsi:type="dcterms:W3CDTF">2019-07-03T21:04:41Z</dcterms:modified>
</cp:coreProperties>
</file>